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esktop\PROYECTO_DASHBOARD\"/>
    </mc:Choice>
  </mc:AlternateContent>
  <xr:revisionPtr revIDLastSave="0" documentId="13_ncr:1_{090FE4A8-D523-45CB-B8AC-1802C39353C7}" xr6:coauthVersionLast="47" xr6:coauthVersionMax="47" xr10:uidLastSave="{00000000-0000-0000-0000-000000000000}"/>
  <bookViews>
    <workbookView xWindow="-108" yWindow="-108" windowWidth="23256" windowHeight="12456" firstSheet="2" activeTab="4" xr2:uid="{CC134537-8E64-48D4-A96F-17BCDF456C31}"/>
  </bookViews>
  <sheets>
    <sheet name="datos_chargeback_2001_2" sheetId="3" r:id="rId1"/>
    <sheet name="datos_chargeback_2001_1" sheetId="2" r:id="rId2"/>
    <sheet name="TABLAS DINÁMICAS" sheetId="8" r:id="rId3"/>
    <sheet name="DB TABLAS DINÁMICAS" sheetId="6" r:id="rId4"/>
    <sheet name="DASHBOARD" sheetId="7" r:id="rId5"/>
    <sheet name="ESTADÍSTICOS PRINCIPALES" sheetId="5" r:id="rId6"/>
  </sheets>
  <definedNames>
    <definedName name="_xlnm._FilterDatabase" localSheetId="1" hidden="1">datos_chargeback_2001_1!$A$1:$AF$1324</definedName>
    <definedName name="_xlchart.v1.14" hidden="1">datos_chargeback_2001_1!$E$1</definedName>
    <definedName name="_xlchart.v1.15" hidden="1">datos_chargeback_2001_1!$E$2:$E$1324</definedName>
    <definedName name="_xlchart.v1.8" hidden="1">datos_chargeback_2001_1!$E$1</definedName>
    <definedName name="_xlchart.v1.9" hidden="1">datos_chargeback_2001_1!$E$2:$E$1324</definedName>
    <definedName name="_xlchart.v5.0" hidden="1">'TABLAS DINÁMICAS'!$E$132</definedName>
    <definedName name="_xlchart.v5.1" hidden="1">'TABLAS DINÁMICAS'!$E$133:$E$141</definedName>
    <definedName name="_xlchart.v5.10" hidden="1">'DB TABLAS DINÁMICAS'!$E$124</definedName>
    <definedName name="_xlchart.v5.11" hidden="1">'DB TABLAS DINÁMICAS'!$E$125:$E$133</definedName>
    <definedName name="_xlchart.v5.12" hidden="1">'DB TABLAS DINÁMICAS'!$F$124</definedName>
    <definedName name="_xlchart.v5.13" hidden="1">'DB TABLAS DINÁMICAS'!$F$125:$F$133</definedName>
    <definedName name="_xlchart.v5.2" hidden="1">'TABLAS DINÁMICAS'!$F$132</definedName>
    <definedName name="_xlchart.v5.3" hidden="1">'TABLAS DINÁMICAS'!$F$133:$F$141</definedName>
    <definedName name="_xlchart.v5.4" hidden="1">'DB TABLAS DINÁMICAS'!$E$124</definedName>
    <definedName name="_xlchart.v5.5" hidden="1">'DB TABLAS DINÁMICAS'!$E$125:$E$133</definedName>
    <definedName name="_xlchart.v5.6" hidden="1">'DB TABLAS DINÁMICAS'!$F$124</definedName>
    <definedName name="_xlchart.v5.7" hidden="1">'DB TABLAS DINÁMICAS'!$F$125:$F$133</definedName>
    <definedName name="DatosExternos_2" localSheetId="0" hidden="1">datos_chargeback_2001_2!$A$1:$W$1002</definedName>
    <definedName name="SegmentaciónDeDatos_Categoría_del_comercio1">#N/A</definedName>
    <definedName name="SegmentaciónDeDatos_Chargeback_Status">#N/A</definedName>
    <definedName name="SegmentaciónDeDatos_Estado_de_la_disputa">#N/A</definedName>
    <definedName name="SegmentaciónDeDatos_Motivo_del_chargeback">#N/A</definedName>
    <definedName name="SegmentaciónDeDatos_País_del_Merchant">#N/A</definedName>
    <definedName name="SegmentaciónDeDatos_Tipo_de_tarjeta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6" l="1"/>
  <c r="F17" i="6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E2" i="2"/>
  <c r="F2" i="2"/>
  <c r="H2" i="2"/>
  <c r="U2" i="2"/>
  <c r="W2" i="2"/>
  <c r="Y2" i="2"/>
  <c r="AD2" i="2"/>
  <c r="E3" i="2"/>
  <c r="F3" i="2"/>
  <c r="U3" i="2"/>
  <c r="W3" i="2"/>
  <c r="Y3" i="2"/>
  <c r="AD3" i="2"/>
  <c r="E4" i="2"/>
  <c r="F4" i="2"/>
  <c r="U4" i="2"/>
  <c r="W4" i="2"/>
  <c r="Y4" i="2"/>
  <c r="AD4" i="2"/>
  <c r="E5" i="2"/>
  <c r="F5" i="2"/>
  <c r="U5" i="2"/>
  <c r="W5" i="2"/>
  <c r="Y5" i="2"/>
  <c r="AD5" i="2"/>
  <c r="E6" i="2"/>
  <c r="F6" i="2"/>
  <c r="U6" i="2"/>
  <c r="W6" i="2"/>
  <c r="Y6" i="2"/>
  <c r="AD6" i="2"/>
  <c r="E7" i="2"/>
  <c r="F7" i="2"/>
  <c r="H7" i="2"/>
  <c r="U7" i="2"/>
  <c r="W7" i="2"/>
  <c r="Y7" i="2"/>
  <c r="AD7" i="2"/>
  <c r="E8" i="2"/>
  <c r="F8" i="2"/>
  <c r="H8" i="2"/>
  <c r="U8" i="2"/>
  <c r="W8" i="2"/>
  <c r="Y8" i="2"/>
  <c r="AD8" i="2"/>
  <c r="E9" i="2"/>
  <c r="F9" i="2"/>
  <c r="H9" i="2"/>
  <c r="U9" i="2"/>
  <c r="W9" i="2"/>
  <c r="Y9" i="2"/>
  <c r="AD9" i="2"/>
  <c r="E10" i="2"/>
  <c r="F10" i="2"/>
  <c r="H10" i="2"/>
  <c r="U10" i="2"/>
  <c r="W10" i="2"/>
  <c r="Y10" i="2"/>
  <c r="AD10" i="2"/>
  <c r="E11" i="2"/>
  <c r="F11" i="2"/>
  <c r="H11" i="2"/>
  <c r="U11" i="2"/>
  <c r="W11" i="2"/>
  <c r="Y11" i="2"/>
  <c r="AD11" i="2"/>
  <c r="E12" i="2"/>
  <c r="F12" i="2"/>
  <c r="H12" i="2"/>
  <c r="U12" i="2"/>
  <c r="W12" i="2"/>
  <c r="Y12" i="2"/>
  <c r="AD12" i="2"/>
  <c r="E13" i="2"/>
  <c r="F13" i="2"/>
  <c r="H13" i="2"/>
  <c r="U13" i="2"/>
  <c r="W13" i="2"/>
  <c r="Y13" i="2"/>
  <c r="AD13" i="2"/>
  <c r="E14" i="2"/>
  <c r="F14" i="2"/>
  <c r="H14" i="2"/>
  <c r="U14" i="2"/>
  <c r="W14" i="2"/>
  <c r="Y14" i="2"/>
  <c r="AD14" i="2"/>
  <c r="E15" i="2"/>
  <c r="F15" i="2"/>
  <c r="H15" i="2"/>
  <c r="U15" i="2"/>
  <c r="W15" i="2"/>
  <c r="Y15" i="2"/>
  <c r="AD15" i="2"/>
  <c r="E16" i="2"/>
  <c r="F16" i="2"/>
  <c r="H16" i="2"/>
  <c r="U16" i="2"/>
  <c r="W16" i="2"/>
  <c r="Y16" i="2"/>
  <c r="AD16" i="2"/>
  <c r="E17" i="2"/>
  <c r="F17" i="2"/>
  <c r="H17" i="2"/>
  <c r="U17" i="2"/>
  <c r="W17" i="2"/>
  <c r="Y17" i="2"/>
  <c r="AD17" i="2"/>
  <c r="E18" i="2"/>
  <c r="F18" i="2"/>
  <c r="U18" i="2"/>
  <c r="W18" i="2"/>
  <c r="Y18" i="2"/>
  <c r="AD18" i="2"/>
  <c r="E19" i="2"/>
  <c r="F19" i="2"/>
  <c r="H19" i="2"/>
  <c r="U19" i="2"/>
  <c r="W19" i="2"/>
  <c r="Y19" i="2"/>
  <c r="AD19" i="2"/>
  <c r="E20" i="2"/>
  <c r="F20" i="2"/>
  <c r="U20" i="2"/>
  <c r="W20" i="2"/>
  <c r="Y20" i="2"/>
  <c r="AD20" i="2"/>
  <c r="E21" i="2"/>
  <c r="F21" i="2"/>
  <c r="H21" i="2"/>
  <c r="U21" i="2"/>
  <c r="W21" i="2"/>
  <c r="Y21" i="2"/>
  <c r="AD21" i="2"/>
  <c r="E22" i="2"/>
  <c r="F22" i="2"/>
  <c r="U22" i="2"/>
  <c r="W22" i="2"/>
  <c r="Y22" i="2"/>
  <c r="AD22" i="2"/>
  <c r="E23" i="2"/>
  <c r="F23" i="2"/>
  <c r="H23" i="2"/>
  <c r="U23" i="2"/>
  <c r="W23" i="2"/>
  <c r="Y23" i="2"/>
  <c r="AD23" i="2"/>
  <c r="E24" i="2"/>
  <c r="F24" i="2"/>
  <c r="U24" i="2"/>
  <c r="W24" i="2"/>
  <c r="Y24" i="2"/>
  <c r="AD24" i="2"/>
  <c r="E25" i="2"/>
  <c r="F25" i="2"/>
  <c r="H25" i="2"/>
  <c r="U25" i="2"/>
  <c r="W25" i="2"/>
  <c r="Y25" i="2"/>
  <c r="AD25" i="2"/>
  <c r="E26" i="2"/>
  <c r="F26" i="2"/>
  <c r="H26" i="2"/>
  <c r="U26" i="2"/>
  <c r="W26" i="2"/>
  <c r="Y26" i="2"/>
  <c r="AD26" i="2"/>
  <c r="E27" i="2"/>
  <c r="F27" i="2"/>
  <c r="H27" i="2"/>
  <c r="U27" i="2"/>
  <c r="W27" i="2"/>
  <c r="Y27" i="2"/>
  <c r="AD27" i="2"/>
  <c r="E28" i="2"/>
  <c r="F28" i="2"/>
  <c r="H28" i="2"/>
  <c r="U28" i="2"/>
  <c r="W28" i="2"/>
  <c r="Y28" i="2"/>
  <c r="AD28" i="2"/>
  <c r="E29" i="2"/>
  <c r="F29" i="2"/>
  <c r="U29" i="2"/>
  <c r="W29" i="2"/>
  <c r="Y29" i="2"/>
  <c r="AD29" i="2"/>
  <c r="E30" i="2"/>
  <c r="F30" i="2"/>
  <c r="H30" i="2"/>
  <c r="U30" i="2"/>
  <c r="W30" i="2"/>
  <c r="Y30" i="2"/>
  <c r="AD30" i="2"/>
  <c r="E31" i="2"/>
  <c r="F31" i="2"/>
  <c r="H31" i="2"/>
  <c r="U31" i="2"/>
  <c r="W31" i="2"/>
  <c r="Y31" i="2"/>
  <c r="AD31" i="2"/>
  <c r="E32" i="2"/>
  <c r="F32" i="2"/>
  <c r="H32" i="2"/>
  <c r="U32" i="2"/>
  <c r="W32" i="2"/>
  <c r="Y32" i="2"/>
  <c r="AD32" i="2"/>
  <c r="E33" i="2"/>
  <c r="F33" i="2"/>
  <c r="U33" i="2"/>
  <c r="W33" i="2"/>
  <c r="Y33" i="2"/>
  <c r="AD33" i="2"/>
  <c r="E34" i="2"/>
  <c r="F34" i="2"/>
  <c r="U34" i="2"/>
  <c r="W34" i="2"/>
  <c r="Y34" i="2"/>
  <c r="AD34" i="2"/>
  <c r="E35" i="2"/>
  <c r="F35" i="2"/>
  <c r="H35" i="2"/>
  <c r="U35" i="2"/>
  <c r="W35" i="2"/>
  <c r="Y35" i="2"/>
  <c r="AD35" i="2"/>
  <c r="E36" i="2"/>
  <c r="F36" i="2"/>
  <c r="U36" i="2"/>
  <c r="W36" i="2"/>
  <c r="Y36" i="2"/>
  <c r="AD36" i="2"/>
  <c r="E37" i="2"/>
  <c r="F37" i="2"/>
  <c r="U37" i="2"/>
  <c r="W37" i="2"/>
  <c r="Y37" i="2"/>
  <c r="AD37" i="2"/>
  <c r="E38" i="2"/>
  <c r="F38" i="2"/>
  <c r="U38" i="2"/>
  <c r="W38" i="2"/>
  <c r="Y38" i="2"/>
  <c r="AD38" i="2"/>
  <c r="E39" i="2"/>
  <c r="F39" i="2"/>
  <c r="U39" i="2"/>
  <c r="W39" i="2"/>
  <c r="Y39" i="2"/>
  <c r="AD39" i="2"/>
  <c r="E40" i="2"/>
  <c r="F40" i="2"/>
  <c r="U40" i="2"/>
  <c r="W40" i="2"/>
  <c r="Y40" i="2"/>
  <c r="AD40" i="2"/>
  <c r="E41" i="2"/>
  <c r="F41" i="2"/>
  <c r="H41" i="2"/>
  <c r="U41" i="2"/>
  <c r="W41" i="2"/>
  <c r="Y41" i="2"/>
  <c r="AD41" i="2"/>
  <c r="E42" i="2"/>
  <c r="F42" i="2"/>
  <c r="H42" i="2"/>
  <c r="U42" i="2"/>
  <c r="W42" i="2"/>
  <c r="Y42" i="2"/>
  <c r="AD42" i="2"/>
  <c r="E43" i="2"/>
  <c r="F43" i="2"/>
  <c r="H43" i="2"/>
  <c r="U43" i="2"/>
  <c r="W43" i="2"/>
  <c r="Y43" i="2"/>
  <c r="AD43" i="2"/>
  <c r="E44" i="2"/>
  <c r="F44" i="2"/>
  <c r="U44" i="2"/>
  <c r="W44" i="2"/>
  <c r="Y44" i="2"/>
  <c r="AD44" i="2"/>
  <c r="E45" i="2"/>
  <c r="F45" i="2"/>
  <c r="U45" i="2"/>
  <c r="W45" i="2"/>
  <c r="Y45" i="2"/>
  <c r="AD45" i="2"/>
  <c r="E46" i="2"/>
  <c r="F46" i="2"/>
  <c r="H46" i="2"/>
  <c r="U46" i="2"/>
  <c r="W46" i="2"/>
  <c r="Y46" i="2"/>
  <c r="AD46" i="2"/>
  <c r="E47" i="2"/>
  <c r="F47" i="2"/>
  <c r="U47" i="2"/>
  <c r="W47" i="2"/>
  <c r="Y47" i="2"/>
  <c r="AD47" i="2"/>
  <c r="E48" i="2"/>
  <c r="F48" i="2"/>
  <c r="H48" i="2"/>
  <c r="U48" i="2"/>
  <c r="W48" i="2"/>
  <c r="Y48" i="2"/>
  <c r="AD48" i="2"/>
  <c r="E49" i="2"/>
  <c r="F49" i="2"/>
  <c r="H49" i="2"/>
  <c r="U49" i="2"/>
  <c r="W49" i="2"/>
  <c r="Y49" i="2"/>
  <c r="AD49" i="2"/>
  <c r="E50" i="2"/>
  <c r="F50" i="2"/>
  <c r="H50" i="2"/>
  <c r="U50" i="2"/>
  <c r="W50" i="2"/>
  <c r="Y50" i="2"/>
  <c r="AD50" i="2"/>
  <c r="E51" i="2"/>
  <c r="F51" i="2"/>
  <c r="U51" i="2"/>
  <c r="W51" i="2"/>
  <c r="Y51" i="2"/>
  <c r="AD51" i="2"/>
  <c r="E52" i="2"/>
  <c r="F52" i="2"/>
  <c r="H52" i="2"/>
  <c r="U52" i="2"/>
  <c r="W52" i="2"/>
  <c r="Y52" i="2"/>
  <c r="AD52" i="2"/>
  <c r="E53" i="2"/>
  <c r="F53" i="2"/>
  <c r="H53" i="2"/>
  <c r="U53" i="2"/>
  <c r="W53" i="2"/>
  <c r="Y53" i="2"/>
  <c r="AD53" i="2"/>
  <c r="E54" i="2"/>
  <c r="F54" i="2"/>
  <c r="H54" i="2"/>
  <c r="U54" i="2"/>
  <c r="W54" i="2"/>
  <c r="Y54" i="2"/>
  <c r="AD54" i="2"/>
  <c r="E55" i="2"/>
  <c r="F55" i="2"/>
  <c r="H55" i="2"/>
  <c r="U55" i="2"/>
  <c r="W55" i="2"/>
  <c r="Y55" i="2"/>
  <c r="AD55" i="2"/>
  <c r="E56" i="2"/>
  <c r="F56" i="2"/>
  <c r="U56" i="2"/>
  <c r="W56" i="2"/>
  <c r="Y56" i="2"/>
  <c r="AD56" i="2"/>
  <c r="E57" i="2"/>
  <c r="F57" i="2"/>
  <c r="H57" i="2"/>
  <c r="U57" i="2"/>
  <c r="W57" i="2"/>
  <c r="Y57" i="2"/>
  <c r="AD57" i="2"/>
  <c r="E58" i="2"/>
  <c r="F58" i="2"/>
  <c r="U58" i="2"/>
  <c r="W58" i="2"/>
  <c r="Y58" i="2"/>
  <c r="AD58" i="2"/>
  <c r="E59" i="2"/>
  <c r="F59" i="2"/>
  <c r="H59" i="2"/>
  <c r="U59" i="2"/>
  <c r="W59" i="2"/>
  <c r="Y59" i="2"/>
  <c r="AD59" i="2"/>
  <c r="E60" i="2"/>
  <c r="F60" i="2"/>
  <c r="U60" i="2"/>
  <c r="W60" i="2"/>
  <c r="Y60" i="2"/>
  <c r="AD60" i="2"/>
  <c r="E61" i="2"/>
  <c r="F61" i="2"/>
  <c r="U61" i="2"/>
  <c r="W61" i="2"/>
  <c r="Y61" i="2"/>
  <c r="AD61" i="2"/>
  <c r="E62" i="2"/>
  <c r="F62" i="2"/>
  <c r="U62" i="2"/>
  <c r="W62" i="2"/>
  <c r="Y62" i="2"/>
  <c r="AD62" i="2"/>
  <c r="E63" i="2"/>
  <c r="F63" i="2"/>
  <c r="H63" i="2"/>
  <c r="U63" i="2"/>
  <c r="W63" i="2"/>
  <c r="Y63" i="2"/>
  <c r="AD63" i="2"/>
  <c r="E64" i="2"/>
  <c r="F64" i="2"/>
  <c r="H64" i="2"/>
  <c r="U64" i="2"/>
  <c r="W64" i="2"/>
  <c r="Y64" i="2"/>
  <c r="AD64" i="2"/>
  <c r="E65" i="2"/>
  <c r="F65" i="2"/>
  <c r="U65" i="2"/>
  <c r="W65" i="2"/>
  <c r="Y65" i="2"/>
  <c r="AD65" i="2"/>
  <c r="E66" i="2"/>
  <c r="F66" i="2"/>
  <c r="H66" i="2"/>
  <c r="U66" i="2"/>
  <c r="W66" i="2"/>
  <c r="Y66" i="2"/>
  <c r="AD66" i="2"/>
  <c r="E67" i="2"/>
  <c r="F67" i="2"/>
  <c r="H67" i="2"/>
  <c r="U67" i="2"/>
  <c r="W67" i="2"/>
  <c r="Y67" i="2"/>
  <c r="AD67" i="2"/>
  <c r="E68" i="2"/>
  <c r="F68" i="2"/>
  <c r="H68" i="2"/>
  <c r="U68" i="2"/>
  <c r="W68" i="2"/>
  <c r="Y68" i="2"/>
  <c r="AD68" i="2"/>
  <c r="E69" i="2"/>
  <c r="F69" i="2"/>
  <c r="U69" i="2"/>
  <c r="W69" i="2"/>
  <c r="Y69" i="2"/>
  <c r="AD69" i="2"/>
  <c r="E70" i="2"/>
  <c r="F70" i="2"/>
  <c r="H70" i="2"/>
  <c r="U70" i="2"/>
  <c r="W70" i="2"/>
  <c r="Y70" i="2"/>
  <c r="AD70" i="2"/>
  <c r="E71" i="2"/>
  <c r="F71" i="2"/>
  <c r="H71" i="2"/>
  <c r="U71" i="2"/>
  <c r="W71" i="2"/>
  <c r="Y71" i="2"/>
  <c r="AD71" i="2"/>
  <c r="E72" i="2"/>
  <c r="F72" i="2"/>
  <c r="U72" i="2"/>
  <c r="W72" i="2"/>
  <c r="Y72" i="2"/>
  <c r="AD72" i="2"/>
  <c r="E73" i="2"/>
  <c r="F73" i="2"/>
  <c r="H73" i="2"/>
  <c r="U73" i="2"/>
  <c r="W73" i="2"/>
  <c r="Y73" i="2"/>
  <c r="AD73" i="2"/>
  <c r="E74" i="2"/>
  <c r="F74" i="2"/>
  <c r="U74" i="2"/>
  <c r="W74" i="2"/>
  <c r="Y74" i="2"/>
  <c r="AD74" i="2"/>
  <c r="E75" i="2"/>
  <c r="F75" i="2"/>
  <c r="H75" i="2"/>
  <c r="U75" i="2"/>
  <c r="W75" i="2"/>
  <c r="Y75" i="2"/>
  <c r="AD75" i="2"/>
  <c r="E76" i="2"/>
  <c r="F76" i="2"/>
  <c r="U76" i="2"/>
  <c r="W76" i="2"/>
  <c r="Y76" i="2"/>
  <c r="AD76" i="2"/>
  <c r="E77" i="2"/>
  <c r="F77" i="2"/>
  <c r="H77" i="2"/>
  <c r="U77" i="2"/>
  <c r="W77" i="2"/>
  <c r="Y77" i="2"/>
  <c r="AD77" i="2"/>
  <c r="E78" i="2"/>
  <c r="F78" i="2"/>
  <c r="H78" i="2"/>
  <c r="U78" i="2"/>
  <c r="W78" i="2"/>
  <c r="Y78" i="2"/>
  <c r="AD78" i="2"/>
  <c r="E79" i="2"/>
  <c r="F79" i="2"/>
  <c r="H79" i="2"/>
  <c r="U79" i="2"/>
  <c r="W79" i="2"/>
  <c r="Y79" i="2"/>
  <c r="AD79" i="2"/>
  <c r="E80" i="2"/>
  <c r="F80" i="2"/>
  <c r="H80" i="2"/>
  <c r="U80" i="2"/>
  <c r="W80" i="2"/>
  <c r="Y80" i="2"/>
  <c r="AD80" i="2"/>
  <c r="E81" i="2"/>
  <c r="F81" i="2"/>
  <c r="U81" i="2"/>
  <c r="W81" i="2"/>
  <c r="Y81" i="2"/>
  <c r="AD81" i="2"/>
  <c r="E82" i="2"/>
  <c r="F82" i="2"/>
  <c r="H82" i="2"/>
  <c r="U82" i="2"/>
  <c r="W82" i="2"/>
  <c r="Y82" i="2"/>
  <c r="AD82" i="2"/>
  <c r="E83" i="2"/>
  <c r="F83" i="2"/>
  <c r="H83" i="2"/>
  <c r="U83" i="2"/>
  <c r="W83" i="2"/>
  <c r="Y83" i="2"/>
  <c r="AD83" i="2"/>
  <c r="E84" i="2"/>
  <c r="F84" i="2"/>
  <c r="U84" i="2"/>
  <c r="W84" i="2"/>
  <c r="Y84" i="2"/>
  <c r="AD84" i="2"/>
  <c r="E85" i="2"/>
  <c r="F85" i="2"/>
  <c r="H85" i="2"/>
  <c r="U85" i="2"/>
  <c r="W85" i="2"/>
  <c r="Y85" i="2"/>
  <c r="AD85" i="2"/>
  <c r="E86" i="2"/>
  <c r="F86" i="2"/>
  <c r="H86" i="2"/>
  <c r="U86" i="2"/>
  <c r="W86" i="2"/>
  <c r="Y86" i="2"/>
  <c r="AD86" i="2"/>
  <c r="E87" i="2"/>
  <c r="F87" i="2"/>
  <c r="H87" i="2"/>
  <c r="U87" i="2"/>
  <c r="W87" i="2"/>
  <c r="Y87" i="2"/>
  <c r="AD87" i="2"/>
  <c r="E88" i="2"/>
  <c r="F88" i="2"/>
  <c r="H88" i="2"/>
  <c r="U88" i="2"/>
  <c r="W88" i="2"/>
  <c r="Y88" i="2"/>
  <c r="AD88" i="2"/>
  <c r="E89" i="2"/>
  <c r="F89" i="2"/>
  <c r="H89" i="2"/>
  <c r="U89" i="2"/>
  <c r="W89" i="2"/>
  <c r="Y89" i="2"/>
  <c r="AD89" i="2"/>
  <c r="E90" i="2"/>
  <c r="F90" i="2"/>
  <c r="U90" i="2"/>
  <c r="W90" i="2"/>
  <c r="Y90" i="2"/>
  <c r="AD90" i="2"/>
  <c r="E91" i="2"/>
  <c r="F91" i="2"/>
  <c r="U91" i="2"/>
  <c r="W91" i="2"/>
  <c r="Y91" i="2"/>
  <c r="AD91" i="2"/>
  <c r="E92" i="2"/>
  <c r="F92" i="2"/>
  <c r="U92" i="2"/>
  <c r="W92" i="2"/>
  <c r="Y92" i="2"/>
  <c r="AD92" i="2"/>
  <c r="E93" i="2"/>
  <c r="F93" i="2"/>
  <c r="H93" i="2"/>
  <c r="U93" i="2"/>
  <c r="W93" i="2"/>
  <c r="Y93" i="2"/>
  <c r="AD93" i="2"/>
  <c r="E94" i="2"/>
  <c r="F94" i="2"/>
  <c r="U94" i="2"/>
  <c r="W94" i="2"/>
  <c r="Y94" i="2"/>
  <c r="AD94" i="2"/>
  <c r="E95" i="2"/>
  <c r="F95" i="2"/>
  <c r="U95" i="2"/>
  <c r="W95" i="2"/>
  <c r="Y95" i="2"/>
  <c r="AD95" i="2"/>
  <c r="E96" i="2"/>
  <c r="F96" i="2"/>
  <c r="U96" i="2"/>
  <c r="W96" i="2"/>
  <c r="Y96" i="2"/>
  <c r="AD96" i="2"/>
  <c r="E97" i="2"/>
  <c r="F97" i="2"/>
  <c r="U97" i="2"/>
  <c r="W97" i="2"/>
  <c r="Y97" i="2"/>
  <c r="AD97" i="2"/>
  <c r="E98" i="2"/>
  <c r="F98" i="2"/>
  <c r="U98" i="2"/>
  <c r="W98" i="2"/>
  <c r="Y98" i="2"/>
  <c r="AD98" i="2"/>
  <c r="E99" i="2"/>
  <c r="F99" i="2"/>
  <c r="H99" i="2"/>
  <c r="U99" i="2"/>
  <c r="W99" i="2"/>
  <c r="Y99" i="2"/>
  <c r="AD99" i="2"/>
  <c r="E100" i="2"/>
  <c r="F100" i="2"/>
  <c r="H100" i="2"/>
  <c r="U100" i="2"/>
  <c r="W100" i="2"/>
  <c r="Y100" i="2"/>
  <c r="AD100" i="2"/>
  <c r="E101" i="2"/>
  <c r="F101" i="2"/>
  <c r="U101" i="2"/>
  <c r="W101" i="2"/>
  <c r="Y101" i="2"/>
  <c r="AD101" i="2"/>
  <c r="E102" i="2"/>
  <c r="F102" i="2"/>
  <c r="H102" i="2"/>
  <c r="U102" i="2"/>
  <c r="W102" i="2"/>
  <c r="Y102" i="2"/>
  <c r="AD102" i="2"/>
  <c r="E103" i="2"/>
  <c r="F103" i="2"/>
  <c r="U103" i="2"/>
  <c r="W103" i="2"/>
  <c r="Y103" i="2"/>
  <c r="AD103" i="2"/>
  <c r="E104" i="2"/>
  <c r="F104" i="2"/>
  <c r="U104" i="2"/>
  <c r="W104" i="2"/>
  <c r="Y104" i="2"/>
  <c r="AD104" i="2"/>
  <c r="E105" i="2"/>
  <c r="F105" i="2"/>
  <c r="H105" i="2"/>
  <c r="U105" i="2"/>
  <c r="W105" i="2"/>
  <c r="Y105" i="2"/>
  <c r="AD105" i="2"/>
  <c r="E106" i="2"/>
  <c r="F106" i="2"/>
  <c r="U106" i="2"/>
  <c r="W106" i="2"/>
  <c r="Y106" i="2"/>
  <c r="AD106" i="2"/>
  <c r="E107" i="2"/>
  <c r="F107" i="2"/>
  <c r="U107" i="2"/>
  <c r="W107" i="2"/>
  <c r="Y107" i="2"/>
  <c r="AD107" i="2"/>
  <c r="E108" i="2"/>
  <c r="F108" i="2"/>
  <c r="U108" i="2"/>
  <c r="W108" i="2"/>
  <c r="Y108" i="2"/>
  <c r="AD108" i="2"/>
  <c r="E109" i="2"/>
  <c r="F109" i="2"/>
  <c r="H109" i="2"/>
  <c r="U109" i="2"/>
  <c r="W109" i="2"/>
  <c r="Y109" i="2"/>
  <c r="AD109" i="2"/>
  <c r="E110" i="2"/>
  <c r="F110" i="2"/>
  <c r="U110" i="2"/>
  <c r="W110" i="2"/>
  <c r="Y110" i="2"/>
  <c r="AD110" i="2"/>
  <c r="E111" i="2"/>
  <c r="F111" i="2"/>
  <c r="U111" i="2"/>
  <c r="W111" i="2"/>
  <c r="Y111" i="2"/>
  <c r="AD111" i="2"/>
  <c r="E112" i="2"/>
  <c r="F112" i="2"/>
  <c r="U112" i="2"/>
  <c r="W112" i="2"/>
  <c r="Y112" i="2"/>
  <c r="AD112" i="2"/>
  <c r="E113" i="2"/>
  <c r="F113" i="2"/>
  <c r="H113" i="2"/>
  <c r="U113" i="2"/>
  <c r="W113" i="2"/>
  <c r="Y113" i="2"/>
  <c r="AD113" i="2"/>
  <c r="E114" i="2"/>
  <c r="F114" i="2"/>
  <c r="H114" i="2"/>
  <c r="U114" i="2"/>
  <c r="W114" i="2"/>
  <c r="Y114" i="2"/>
  <c r="AD114" i="2"/>
  <c r="E115" i="2"/>
  <c r="F115" i="2"/>
  <c r="H115" i="2"/>
  <c r="U115" i="2"/>
  <c r="W115" i="2"/>
  <c r="Y115" i="2"/>
  <c r="AD115" i="2"/>
  <c r="E116" i="2"/>
  <c r="F116" i="2"/>
  <c r="H116" i="2"/>
  <c r="U116" i="2"/>
  <c r="W116" i="2"/>
  <c r="Y116" i="2"/>
  <c r="AD116" i="2"/>
  <c r="E117" i="2"/>
  <c r="F117" i="2"/>
  <c r="H117" i="2"/>
  <c r="U117" i="2"/>
  <c r="W117" i="2"/>
  <c r="Y117" i="2"/>
  <c r="AD117" i="2"/>
  <c r="E118" i="2"/>
  <c r="F118" i="2"/>
  <c r="H118" i="2"/>
  <c r="U118" i="2"/>
  <c r="W118" i="2"/>
  <c r="Y118" i="2"/>
  <c r="AD118" i="2"/>
  <c r="E119" i="2"/>
  <c r="F119" i="2"/>
  <c r="U119" i="2"/>
  <c r="W119" i="2"/>
  <c r="Y119" i="2"/>
  <c r="AD119" i="2"/>
  <c r="E120" i="2"/>
  <c r="F120" i="2"/>
  <c r="U120" i="2"/>
  <c r="W120" i="2"/>
  <c r="Y120" i="2"/>
  <c r="AD120" i="2"/>
  <c r="E121" i="2"/>
  <c r="F121" i="2"/>
  <c r="H121" i="2"/>
  <c r="U121" i="2"/>
  <c r="W121" i="2"/>
  <c r="Y121" i="2"/>
  <c r="AD121" i="2"/>
  <c r="E122" i="2"/>
  <c r="F122" i="2"/>
  <c r="U122" i="2"/>
  <c r="W122" i="2"/>
  <c r="Y122" i="2"/>
  <c r="AD122" i="2"/>
  <c r="E123" i="2"/>
  <c r="F123" i="2"/>
  <c r="U123" i="2"/>
  <c r="W123" i="2"/>
  <c r="Y123" i="2"/>
  <c r="AD123" i="2"/>
  <c r="E124" i="2"/>
  <c r="F124" i="2"/>
  <c r="U124" i="2"/>
  <c r="W124" i="2"/>
  <c r="Y124" i="2"/>
  <c r="AD124" i="2"/>
  <c r="E125" i="2"/>
  <c r="F125" i="2"/>
  <c r="H125" i="2"/>
  <c r="U125" i="2"/>
  <c r="W125" i="2"/>
  <c r="Y125" i="2"/>
  <c r="AD125" i="2"/>
  <c r="E126" i="2"/>
  <c r="F126" i="2"/>
  <c r="H126" i="2"/>
  <c r="U126" i="2"/>
  <c r="W126" i="2"/>
  <c r="Y126" i="2"/>
  <c r="AD126" i="2"/>
  <c r="E127" i="2"/>
  <c r="F127" i="2"/>
  <c r="H127" i="2"/>
  <c r="U127" i="2"/>
  <c r="W127" i="2"/>
  <c r="Y127" i="2"/>
  <c r="AD127" i="2"/>
  <c r="E128" i="2"/>
  <c r="F128" i="2"/>
  <c r="U128" i="2"/>
  <c r="W128" i="2"/>
  <c r="Y128" i="2"/>
  <c r="AD128" i="2"/>
  <c r="E129" i="2"/>
  <c r="F129" i="2"/>
  <c r="U129" i="2"/>
  <c r="W129" i="2"/>
  <c r="Y129" i="2"/>
  <c r="AD129" i="2"/>
  <c r="E130" i="2"/>
  <c r="F130" i="2"/>
  <c r="H130" i="2"/>
  <c r="U130" i="2"/>
  <c r="W130" i="2"/>
  <c r="Y130" i="2"/>
  <c r="AD130" i="2"/>
  <c r="E131" i="2"/>
  <c r="F131" i="2"/>
  <c r="H131" i="2"/>
  <c r="U131" i="2"/>
  <c r="W131" i="2"/>
  <c r="Y131" i="2"/>
  <c r="AD131" i="2"/>
  <c r="E132" i="2"/>
  <c r="F132" i="2"/>
  <c r="U132" i="2"/>
  <c r="W132" i="2"/>
  <c r="Y132" i="2"/>
  <c r="AD132" i="2"/>
  <c r="E133" i="2"/>
  <c r="F133" i="2"/>
  <c r="H133" i="2"/>
  <c r="U133" i="2"/>
  <c r="W133" i="2"/>
  <c r="Y133" i="2"/>
  <c r="AD133" i="2"/>
  <c r="E134" i="2"/>
  <c r="F134" i="2"/>
  <c r="H134" i="2"/>
  <c r="U134" i="2"/>
  <c r="W134" i="2"/>
  <c r="Y134" i="2"/>
  <c r="AD134" i="2"/>
  <c r="E135" i="2"/>
  <c r="F135" i="2"/>
  <c r="U135" i="2"/>
  <c r="W135" i="2"/>
  <c r="Y135" i="2"/>
  <c r="AD135" i="2"/>
  <c r="E136" i="2"/>
  <c r="F136" i="2"/>
  <c r="H136" i="2"/>
  <c r="U136" i="2"/>
  <c r="W136" i="2"/>
  <c r="Y136" i="2"/>
  <c r="AD136" i="2"/>
  <c r="E137" i="2"/>
  <c r="F137" i="2"/>
  <c r="H137" i="2"/>
  <c r="U137" i="2"/>
  <c r="W137" i="2"/>
  <c r="Y137" i="2"/>
  <c r="AD137" i="2"/>
  <c r="E138" i="2"/>
  <c r="F138" i="2"/>
  <c r="U138" i="2"/>
  <c r="W138" i="2"/>
  <c r="Y138" i="2"/>
  <c r="AD138" i="2"/>
  <c r="E139" i="2"/>
  <c r="F139" i="2"/>
  <c r="U139" i="2"/>
  <c r="W139" i="2"/>
  <c r="Y139" i="2"/>
  <c r="AD139" i="2"/>
  <c r="E140" i="2"/>
  <c r="F140" i="2"/>
  <c r="H140" i="2"/>
  <c r="U140" i="2"/>
  <c r="W140" i="2"/>
  <c r="Y140" i="2"/>
  <c r="AD140" i="2"/>
  <c r="E141" i="2"/>
  <c r="F141" i="2"/>
  <c r="H141" i="2"/>
  <c r="U141" i="2"/>
  <c r="W141" i="2"/>
  <c r="Y141" i="2"/>
  <c r="AD141" i="2"/>
  <c r="E142" i="2"/>
  <c r="F142" i="2"/>
  <c r="H142" i="2"/>
  <c r="U142" i="2"/>
  <c r="W142" i="2"/>
  <c r="Y142" i="2"/>
  <c r="AD142" i="2"/>
  <c r="E143" i="2"/>
  <c r="F143" i="2"/>
  <c r="U143" i="2"/>
  <c r="W143" i="2"/>
  <c r="Y143" i="2"/>
  <c r="AD143" i="2"/>
  <c r="E144" i="2"/>
  <c r="F144" i="2"/>
  <c r="U144" i="2"/>
  <c r="W144" i="2"/>
  <c r="Y144" i="2"/>
  <c r="AD144" i="2"/>
  <c r="E145" i="2"/>
  <c r="F145" i="2"/>
  <c r="U145" i="2"/>
  <c r="W145" i="2"/>
  <c r="Y145" i="2"/>
  <c r="AD145" i="2"/>
  <c r="E146" i="2"/>
  <c r="F146" i="2"/>
  <c r="U146" i="2"/>
  <c r="W146" i="2"/>
  <c r="Y146" i="2"/>
  <c r="AD146" i="2"/>
  <c r="E147" i="2"/>
  <c r="F147" i="2"/>
  <c r="H147" i="2"/>
  <c r="U147" i="2"/>
  <c r="W147" i="2"/>
  <c r="Y147" i="2"/>
  <c r="AD147" i="2"/>
  <c r="E148" i="2"/>
  <c r="F148" i="2"/>
  <c r="H148" i="2"/>
  <c r="U148" i="2"/>
  <c r="W148" i="2"/>
  <c r="Y148" i="2"/>
  <c r="AD148" i="2"/>
  <c r="E149" i="2"/>
  <c r="F149" i="2"/>
  <c r="H149" i="2"/>
  <c r="U149" i="2"/>
  <c r="W149" i="2"/>
  <c r="Y149" i="2"/>
  <c r="AD149" i="2"/>
  <c r="E150" i="2"/>
  <c r="F150" i="2"/>
  <c r="U150" i="2"/>
  <c r="W150" i="2"/>
  <c r="Y150" i="2"/>
  <c r="AD150" i="2"/>
  <c r="E151" i="2"/>
  <c r="F151" i="2"/>
  <c r="H151" i="2"/>
  <c r="U151" i="2"/>
  <c r="W151" i="2"/>
  <c r="Y151" i="2"/>
  <c r="AD151" i="2"/>
  <c r="E152" i="2"/>
  <c r="F152" i="2"/>
  <c r="H152" i="2"/>
  <c r="U152" i="2"/>
  <c r="W152" i="2"/>
  <c r="Y152" i="2"/>
  <c r="AD152" i="2"/>
  <c r="E153" i="2"/>
  <c r="F153" i="2"/>
  <c r="U153" i="2"/>
  <c r="W153" i="2"/>
  <c r="Y153" i="2"/>
  <c r="AD153" i="2"/>
  <c r="E154" i="2"/>
  <c r="F154" i="2"/>
  <c r="H154" i="2"/>
  <c r="U154" i="2"/>
  <c r="W154" i="2"/>
  <c r="Y154" i="2"/>
  <c r="AD154" i="2"/>
  <c r="E155" i="2"/>
  <c r="F155" i="2"/>
  <c r="U155" i="2"/>
  <c r="W155" i="2"/>
  <c r="Y155" i="2"/>
  <c r="AD155" i="2"/>
  <c r="E156" i="2"/>
  <c r="F156" i="2"/>
  <c r="H156" i="2"/>
  <c r="U156" i="2"/>
  <c r="W156" i="2"/>
  <c r="Y156" i="2"/>
  <c r="AD156" i="2"/>
  <c r="E157" i="2"/>
  <c r="F157" i="2"/>
  <c r="H157" i="2"/>
  <c r="U157" i="2"/>
  <c r="W157" i="2"/>
  <c r="Y157" i="2"/>
  <c r="AD157" i="2"/>
  <c r="E158" i="2"/>
  <c r="F158" i="2"/>
  <c r="U158" i="2"/>
  <c r="W158" i="2"/>
  <c r="Y158" i="2"/>
  <c r="AD158" i="2"/>
  <c r="E159" i="2"/>
  <c r="F159" i="2"/>
  <c r="H159" i="2"/>
  <c r="U159" i="2"/>
  <c r="W159" i="2"/>
  <c r="Y159" i="2"/>
  <c r="AD159" i="2"/>
  <c r="E160" i="2"/>
  <c r="F160" i="2"/>
  <c r="H160" i="2"/>
  <c r="U160" i="2"/>
  <c r="W160" i="2"/>
  <c r="Y160" i="2"/>
  <c r="AD160" i="2"/>
  <c r="E161" i="2"/>
  <c r="F161" i="2"/>
  <c r="H161" i="2"/>
  <c r="U161" i="2"/>
  <c r="W161" i="2"/>
  <c r="Y161" i="2"/>
  <c r="AD161" i="2"/>
  <c r="E162" i="2"/>
  <c r="F162" i="2"/>
  <c r="H162" i="2"/>
  <c r="U162" i="2"/>
  <c r="W162" i="2"/>
  <c r="Y162" i="2"/>
  <c r="AD162" i="2"/>
  <c r="E163" i="2"/>
  <c r="F163" i="2"/>
  <c r="U163" i="2"/>
  <c r="W163" i="2"/>
  <c r="Y163" i="2"/>
  <c r="AD163" i="2"/>
  <c r="E164" i="2"/>
  <c r="F164" i="2"/>
  <c r="H164" i="2"/>
  <c r="U164" i="2"/>
  <c r="W164" i="2"/>
  <c r="Y164" i="2"/>
  <c r="AD164" i="2"/>
  <c r="E165" i="2"/>
  <c r="F165" i="2"/>
  <c r="U165" i="2"/>
  <c r="W165" i="2"/>
  <c r="Y165" i="2"/>
  <c r="AD165" i="2"/>
  <c r="E166" i="2"/>
  <c r="F166" i="2"/>
  <c r="H166" i="2"/>
  <c r="U166" i="2"/>
  <c r="W166" i="2"/>
  <c r="Y166" i="2"/>
  <c r="AD166" i="2"/>
  <c r="E167" i="2"/>
  <c r="F167" i="2"/>
  <c r="H167" i="2"/>
  <c r="U167" i="2"/>
  <c r="W167" i="2"/>
  <c r="Y167" i="2"/>
  <c r="AD167" i="2"/>
  <c r="E168" i="2"/>
  <c r="F168" i="2"/>
  <c r="H168" i="2"/>
  <c r="U168" i="2"/>
  <c r="W168" i="2"/>
  <c r="Y168" i="2"/>
  <c r="AD168" i="2"/>
  <c r="E169" i="2"/>
  <c r="F169" i="2"/>
  <c r="U169" i="2"/>
  <c r="W169" i="2"/>
  <c r="Y169" i="2"/>
  <c r="AD169" i="2"/>
  <c r="E170" i="2"/>
  <c r="F170" i="2"/>
  <c r="U170" i="2"/>
  <c r="W170" i="2"/>
  <c r="Y170" i="2"/>
  <c r="AD170" i="2"/>
  <c r="E171" i="2"/>
  <c r="F171" i="2"/>
  <c r="U171" i="2"/>
  <c r="W171" i="2"/>
  <c r="Y171" i="2"/>
  <c r="AD171" i="2"/>
  <c r="E172" i="2"/>
  <c r="F172" i="2"/>
  <c r="U172" i="2"/>
  <c r="W172" i="2"/>
  <c r="Y172" i="2"/>
  <c r="AD172" i="2"/>
  <c r="E173" i="2"/>
  <c r="F173" i="2"/>
  <c r="U173" i="2"/>
  <c r="W173" i="2"/>
  <c r="Y173" i="2"/>
  <c r="AD173" i="2"/>
  <c r="E174" i="2"/>
  <c r="F174" i="2"/>
  <c r="H174" i="2"/>
  <c r="U174" i="2"/>
  <c r="W174" i="2"/>
  <c r="Y174" i="2"/>
  <c r="AD174" i="2"/>
  <c r="E175" i="2"/>
  <c r="F175" i="2"/>
  <c r="U175" i="2"/>
  <c r="W175" i="2"/>
  <c r="Y175" i="2"/>
  <c r="AD175" i="2"/>
  <c r="E176" i="2"/>
  <c r="F176" i="2"/>
  <c r="H176" i="2"/>
  <c r="U176" i="2"/>
  <c r="W176" i="2"/>
  <c r="Y176" i="2"/>
  <c r="AD176" i="2"/>
  <c r="E177" i="2"/>
  <c r="F177" i="2"/>
  <c r="U177" i="2"/>
  <c r="W177" i="2"/>
  <c r="Y177" i="2"/>
  <c r="AD177" i="2"/>
  <c r="E178" i="2"/>
  <c r="F178" i="2"/>
  <c r="U178" i="2"/>
  <c r="W178" i="2"/>
  <c r="Y178" i="2"/>
  <c r="AD178" i="2"/>
  <c r="E179" i="2"/>
  <c r="F179" i="2"/>
  <c r="H179" i="2"/>
  <c r="U179" i="2"/>
  <c r="W179" i="2"/>
  <c r="Y179" i="2"/>
  <c r="AD179" i="2"/>
  <c r="E180" i="2"/>
  <c r="F180" i="2"/>
  <c r="H180" i="2"/>
  <c r="U180" i="2"/>
  <c r="W180" i="2"/>
  <c r="Y180" i="2"/>
  <c r="AD180" i="2"/>
  <c r="E181" i="2"/>
  <c r="F181" i="2"/>
  <c r="U181" i="2"/>
  <c r="W181" i="2"/>
  <c r="Y181" i="2"/>
  <c r="AD181" i="2"/>
  <c r="E182" i="2"/>
  <c r="F182" i="2"/>
  <c r="U182" i="2"/>
  <c r="W182" i="2"/>
  <c r="Y182" i="2"/>
  <c r="AD182" i="2"/>
  <c r="E183" i="2"/>
  <c r="F183" i="2"/>
  <c r="H183" i="2"/>
  <c r="U183" i="2"/>
  <c r="W183" i="2"/>
  <c r="Y183" i="2"/>
  <c r="AD183" i="2"/>
  <c r="E184" i="2"/>
  <c r="F184" i="2"/>
  <c r="H184" i="2"/>
  <c r="U184" i="2"/>
  <c r="W184" i="2"/>
  <c r="Y184" i="2"/>
  <c r="AD184" i="2"/>
  <c r="E185" i="2"/>
  <c r="F185" i="2"/>
  <c r="U185" i="2"/>
  <c r="W185" i="2"/>
  <c r="Y185" i="2"/>
  <c r="AD185" i="2"/>
  <c r="E186" i="2"/>
  <c r="F186" i="2"/>
  <c r="H186" i="2"/>
  <c r="U186" i="2"/>
  <c r="W186" i="2"/>
  <c r="Y186" i="2"/>
  <c r="AD186" i="2"/>
  <c r="E187" i="2"/>
  <c r="F187" i="2"/>
  <c r="H187" i="2"/>
  <c r="U187" i="2"/>
  <c r="W187" i="2"/>
  <c r="Y187" i="2"/>
  <c r="AD187" i="2"/>
  <c r="E188" i="2"/>
  <c r="F188" i="2"/>
  <c r="U188" i="2"/>
  <c r="W188" i="2"/>
  <c r="Y188" i="2"/>
  <c r="AD188" i="2"/>
  <c r="E189" i="2"/>
  <c r="F189" i="2"/>
  <c r="U189" i="2"/>
  <c r="W189" i="2"/>
  <c r="Y189" i="2"/>
  <c r="AD189" i="2"/>
  <c r="E190" i="2"/>
  <c r="F190" i="2"/>
  <c r="H190" i="2"/>
  <c r="U190" i="2"/>
  <c r="W190" i="2"/>
  <c r="Y190" i="2"/>
  <c r="AD190" i="2"/>
  <c r="E191" i="2"/>
  <c r="F191" i="2"/>
  <c r="U191" i="2"/>
  <c r="W191" i="2"/>
  <c r="Y191" i="2"/>
  <c r="AD191" i="2"/>
  <c r="E192" i="2"/>
  <c r="F192" i="2"/>
  <c r="H192" i="2"/>
  <c r="U192" i="2"/>
  <c r="W192" i="2"/>
  <c r="Y192" i="2"/>
  <c r="AD192" i="2"/>
  <c r="E193" i="2"/>
  <c r="F193" i="2"/>
  <c r="U193" i="2"/>
  <c r="W193" i="2"/>
  <c r="Y193" i="2"/>
  <c r="AD193" i="2"/>
  <c r="E194" i="2"/>
  <c r="F194" i="2"/>
  <c r="U194" i="2"/>
  <c r="W194" i="2"/>
  <c r="Y194" i="2"/>
  <c r="AD194" i="2"/>
  <c r="E195" i="2"/>
  <c r="F195" i="2"/>
  <c r="H195" i="2"/>
  <c r="U195" i="2"/>
  <c r="W195" i="2"/>
  <c r="Y195" i="2"/>
  <c r="AD195" i="2"/>
  <c r="E196" i="2"/>
  <c r="F196" i="2"/>
  <c r="U196" i="2"/>
  <c r="W196" i="2"/>
  <c r="Y196" i="2"/>
  <c r="AD196" i="2"/>
  <c r="E197" i="2"/>
  <c r="F197" i="2"/>
  <c r="U197" i="2"/>
  <c r="W197" i="2"/>
  <c r="Y197" i="2"/>
  <c r="AD197" i="2"/>
  <c r="E198" i="2"/>
  <c r="F198" i="2"/>
  <c r="H198" i="2"/>
  <c r="U198" i="2"/>
  <c r="W198" i="2"/>
  <c r="Y198" i="2"/>
  <c r="AD198" i="2"/>
  <c r="E199" i="2"/>
  <c r="F199" i="2"/>
  <c r="H199" i="2"/>
  <c r="U199" i="2"/>
  <c r="W199" i="2"/>
  <c r="Y199" i="2"/>
  <c r="AD199" i="2"/>
  <c r="E200" i="2"/>
  <c r="F200" i="2"/>
  <c r="H200" i="2"/>
  <c r="U200" i="2"/>
  <c r="W200" i="2"/>
  <c r="Y200" i="2"/>
  <c r="AD200" i="2"/>
  <c r="E201" i="2"/>
  <c r="F201" i="2"/>
  <c r="H201" i="2"/>
  <c r="U201" i="2"/>
  <c r="W201" i="2"/>
  <c r="Y201" i="2"/>
  <c r="AD201" i="2"/>
  <c r="E202" i="2"/>
  <c r="F202" i="2"/>
  <c r="U202" i="2"/>
  <c r="W202" i="2"/>
  <c r="Y202" i="2"/>
  <c r="AD202" i="2"/>
  <c r="E203" i="2"/>
  <c r="F203" i="2"/>
  <c r="U203" i="2"/>
  <c r="W203" i="2"/>
  <c r="Y203" i="2"/>
  <c r="AD203" i="2"/>
  <c r="E204" i="2"/>
  <c r="F204" i="2"/>
  <c r="U204" i="2"/>
  <c r="W204" i="2"/>
  <c r="Y204" i="2"/>
  <c r="AD204" i="2"/>
  <c r="E205" i="2"/>
  <c r="F205" i="2"/>
  <c r="H205" i="2"/>
  <c r="U205" i="2"/>
  <c r="W205" i="2"/>
  <c r="Y205" i="2"/>
  <c r="AD205" i="2"/>
  <c r="E206" i="2"/>
  <c r="F206" i="2"/>
  <c r="U206" i="2"/>
  <c r="W206" i="2"/>
  <c r="Y206" i="2"/>
  <c r="AD206" i="2"/>
  <c r="E207" i="2"/>
  <c r="F207" i="2"/>
  <c r="H207" i="2"/>
  <c r="U207" i="2"/>
  <c r="W207" i="2"/>
  <c r="Y207" i="2"/>
  <c r="AD207" i="2"/>
  <c r="E208" i="2"/>
  <c r="F208" i="2"/>
  <c r="H208" i="2"/>
  <c r="U208" i="2"/>
  <c r="W208" i="2"/>
  <c r="Y208" i="2"/>
  <c r="AD208" i="2"/>
  <c r="E209" i="2"/>
  <c r="F209" i="2"/>
  <c r="U209" i="2"/>
  <c r="W209" i="2"/>
  <c r="Y209" i="2"/>
  <c r="AD209" i="2"/>
  <c r="E210" i="2"/>
  <c r="F210" i="2"/>
  <c r="H210" i="2"/>
  <c r="U210" i="2"/>
  <c r="W210" i="2"/>
  <c r="Y210" i="2"/>
  <c r="AD210" i="2"/>
  <c r="E211" i="2"/>
  <c r="F211" i="2"/>
  <c r="U211" i="2"/>
  <c r="W211" i="2"/>
  <c r="Y211" i="2"/>
  <c r="AD211" i="2"/>
  <c r="E212" i="2"/>
  <c r="F212" i="2"/>
  <c r="H212" i="2"/>
  <c r="U212" i="2"/>
  <c r="W212" i="2"/>
  <c r="Y212" i="2"/>
  <c r="AD212" i="2"/>
  <c r="E213" i="2"/>
  <c r="F213" i="2"/>
  <c r="U213" i="2"/>
  <c r="W213" i="2"/>
  <c r="Y213" i="2"/>
  <c r="AD213" i="2"/>
  <c r="E214" i="2"/>
  <c r="F214" i="2"/>
  <c r="H214" i="2"/>
  <c r="U214" i="2"/>
  <c r="W214" i="2"/>
  <c r="Y214" i="2"/>
  <c r="AD214" i="2"/>
  <c r="E215" i="2"/>
  <c r="F215" i="2"/>
  <c r="H215" i="2"/>
  <c r="U215" i="2"/>
  <c r="W215" i="2"/>
  <c r="Y215" i="2"/>
  <c r="AD215" i="2"/>
  <c r="E216" i="2"/>
  <c r="F216" i="2"/>
  <c r="U216" i="2"/>
  <c r="W216" i="2"/>
  <c r="Y216" i="2"/>
  <c r="AD216" i="2"/>
  <c r="E217" i="2"/>
  <c r="F217" i="2"/>
  <c r="H217" i="2"/>
  <c r="U217" i="2"/>
  <c r="W217" i="2"/>
  <c r="Y217" i="2"/>
  <c r="AD217" i="2"/>
  <c r="E218" i="2"/>
  <c r="F218" i="2"/>
  <c r="U218" i="2"/>
  <c r="W218" i="2"/>
  <c r="Y218" i="2"/>
  <c r="AD218" i="2"/>
  <c r="E219" i="2"/>
  <c r="F219" i="2"/>
  <c r="H219" i="2"/>
  <c r="U219" i="2"/>
  <c r="W219" i="2"/>
  <c r="Y219" i="2"/>
  <c r="AD219" i="2"/>
  <c r="E220" i="2"/>
  <c r="F220" i="2"/>
  <c r="U220" i="2"/>
  <c r="W220" i="2"/>
  <c r="Y220" i="2"/>
  <c r="AD220" i="2"/>
  <c r="E221" i="2"/>
  <c r="F221" i="2"/>
  <c r="U221" i="2"/>
  <c r="W221" i="2"/>
  <c r="Y221" i="2"/>
  <c r="AD221" i="2"/>
  <c r="E222" i="2"/>
  <c r="F222" i="2"/>
  <c r="U222" i="2"/>
  <c r="W222" i="2"/>
  <c r="Y222" i="2"/>
  <c r="AD222" i="2"/>
  <c r="E223" i="2"/>
  <c r="F223" i="2"/>
  <c r="U223" i="2"/>
  <c r="W223" i="2"/>
  <c r="Y223" i="2"/>
  <c r="AD223" i="2"/>
  <c r="E224" i="2"/>
  <c r="F224" i="2"/>
  <c r="U224" i="2"/>
  <c r="W224" i="2"/>
  <c r="Y224" i="2"/>
  <c r="AD224" i="2"/>
  <c r="E225" i="2"/>
  <c r="F225" i="2"/>
  <c r="U225" i="2"/>
  <c r="W225" i="2"/>
  <c r="Y225" i="2"/>
  <c r="AD225" i="2"/>
  <c r="E226" i="2"/>
  <c r="F226" i="2"/>
  <c r="H226" i="2"/>
  <c r="U226" i="2"/>
  <c r="W226" i="2"/>
  <c r="Y226" i="2"/>
  <c r="AD226" i="2"/>
  <c r="E227" i="2"/>
  <c r="F227" i="2"/>
  <c r="H227" i="2"/>
  <c r="U227" i="2"/>
  <c r="W227" i="2"/>
  <c r="Y227" i="2"/>
  <c r="AD227" i="2"/>
  <c r="E228" i="2"/>
  <c r="F228" i="2"/>
  <c r="U228" i="2"/>
  <c r="W228" i="2"/>
  <c r="Y228" i="2"/>
  <c r="AD228" i="2"/>
  <c r="E229" i="2"/>
  <c r="F229" i="2"/>
  <c r="U229" i="2"/>
  <c r="W229" i="2"/>
  <c r="Y229" i="2"/>
  <c r="AD229" i="2"/>
  <c r="E230" i="2"/>
  <c r="F230" i="2"/>
  <c r="H230" i="2"/>
  <c r="U230" i="2"/>
  <c r="W230" i="2"/>
  <c r="Y230" i="2"/>
  <c r="AD230" i="2"/>
  <c r="E231" i="2"/>
  <c r="F231" i="2"/>
  <c r="U231" i="2"/>
  <c r="W231" i="2"/>
  <c r="Y231" i="2"/>
  <c r="AD231" i="2"/>
  <c r="E232" i="2"/>
  <c r="F232" i="2"/>
  <c r="H232" i="2"/>
  <c r="U232" i="2"/>
  <c r="W232" i="2"/>
  <c r="Y232" i="2"/>
  <c r="AD232" i="2"/>
  <c r="E233" i="2"/>
  <c r="F233" i="2"/>
  <c r="H233" i="2"/>
  <c r="U233" i="2"/>
  <c r="W233" i="2"/>
  <c r="Y233" i="2"/>
  <c r="AD233" i="2"/>
  <c r="E234" i="2"/>
  <c r="F234" i="2"/>
  <c r="U234" i="2"/>
  <c r="W234" i="2"/>
  <c r="Y234" i="2"/>
  <c r="AD234" i="2"/>
  <c r="E235" i="2"/>
  <c r="F235" i="2"/>
  <c r="U235" i="2"/>
  <c r="W235" i="2"/>
  <c r="Y235" i="2"/>
  <c r="AD235" i="2"/>
  <c r="E236" i="2"/>
  <c r="F236" i="2"/>
  <c r="U236" i="2"/>
  <c r="W236" i="2"/>
  <c r="Y236" i="2"/>
  <c r="AD236" i="2"/>
  <c r="E237" i="2"/>
  <c r="F237" i="2"/>
  <c r="H237" i="2"/>
  <c r="U237" i="2"/>
  <c r="W237" i="2"/>
  <c r="Y237" i="2"/>
  <c r="AD237" i="2"/>
  <c r="E238" i="2"/>
  <c r="F238" i="2"/>
  <c r="H238" i="2"/>
  <c r="U238" i="2"/>
  <c r="W238" i="2"/>
  <c r="Y238" i="2"/>
  <c r="AD238" i="2"/>
  <c r="E239" i="2"/>
  <c r="F239" i="2"/>
  <c r="U239" i="2"/>
  <c r="W239" i="2"/>
  <c r="Y239" i="2"/>
  <c r="AD239" i="2"/>
  <c r="E240" i="2"/>
  <c r="F240" i="2"/>
  <c r="H240" i="2"/>
  <c r="U240" i="2"/>
  <c r="W240" i="2"/>
  <c r="Y240" i="2"/>
  <c r="AD240" i="2"/>
  <c r="E241" i="2"/>
  <c r="F241" i="2"/>
  <c r="U241" i="2"/>
  <c r="W241" i="2"/>
  <c r="Y241" i="2"/>
  <c r="AD241" i="2"/>
  <c r="E242" i="2"/>
  <c r="F242" i="2"/>
  <c r="H242" i="2"/>
  <c r="U242" i="2"/>
  <c r="W242" i="2"/>
  <c r="Y242" i="2"/>
  <c r="AD242" i="2"/>
  <c r="E243" i="2"/>
  <c r="F243" i="2"/>
  <c r="H243" i="2"/>
  <c r="U243" i="2"/>
  <c r="W243" i="2"/>
  <c r="Y243" i="2"/>
  <c r="AD243" i="2"/>
  <c r="E244" i="2"/>
  <c r="F244" i="2"/>
  <c r="H244" i="2"/>
  <c r="U244" i="2"/>
  <c r="W244" i="2"/>
  <c r="Y244" i="2"/>
  <c r="AD244" i="2"/>
  <c r="E245" i="2"/>
  <c r="F245" i="2"/>
  <c r="H245" i="2"/>
  <c r="U245" i="2"/>
  <c r="W245" i="2"/>
  <c r="Y245" i="2"/>
  <c r="AD245" i="2"/>
  <c r="E246" i="2"/>
  <c r="F246" i="2"/>
  <c r="H246" i="2"/>
  <c r="U246" i="2"/>
  <c r="W246" i="2"/>
  <c r="Y246" i="2"/>
  <c r="AD246" i="2"/>
  <c r="E247" i="2"/>
  <c r="F247" i="2"/>
  <c r="U247" i="2"/>
  <c r="W247" i="2"/>
  <c r="Y247" i="2"/>
  <c r="AD247" i="2"/>
  <c r="E248" i="2"/>
  <c r="F248" i="2"/>
  <c r="H248" i="2"/>
  <c r="U248" i="2"/>
  <c r="W248" i="2"/>
  <c r="Y248" i="2"/>
  <c r="AD248" i="2"/>
  <c r="E249" i="2"/>
  <c r="F249" i="2"/>
  <c r="U249" i="2"/>
  <c r="W249" i="2"/>
  <c r="Y249" i="2"/>
  <c r="AD249" i="2"/>
  <c r="E250" i="2"/>
  <c r="F250" i="2"/>
  <c r="H250" i="2"/>
  <c r="U250" i="2"/>
  <c r="W250" i="2"/>
  <c r="Y250" i="2"/>
  <c r="AD250" i="2"/>
  <c r="E251" i="2"/>
  <c r="F251" i="2"/>
  <c r="U251" i="2"/>
  <c r="W251" i="2"/>
  <c r="Y251" i="2"/>
  <c r="AD251" i="2"/>
  <c r="E252" i="2"/>
  <c r="F252" i="2"/>
  <c r="U252" i="2"/>
  <c r="W252" i="2"/>
  <c r="Y252" i="2"/>
  <c r="AD252" i="2"/>
  <c r="E253" i="2"/>
  <c r="F253" i="2"/>
  <c r="H253" i="2"/>
  <c r="U253" i="2"/>
  <c r="W253" i="2"/>
  <c r="Y253" i="2"/>
  <c r="AD253" i="2"/>
  <c r="E254" i="2"/>
  <c r="F254" i="2"/>
  <c r="U254" i="2"/>
  <c r="W254" i="2"/>
  <c r="Y254" i="2"/>
  <c r="AD254" i="2"/>
  <c r="E255" i="2"/>
  <c r="F255" i="2"/>
  <c r="U255" i="2"/>
  <c r="W255" i="2"/>
  <c r="Y255" i="2"/>
  <c r="AD255" i="2"/>
  <c r="E256" i="2"/>
  <c r="F256" i="2"/>
  <c r="U256" i="2"/>
  <c r="W256" i="2"/>
  <c r="Y256" i="2"/>
  <c r="AD256" i="2"/>
  <c r="E257" i="2"/>
  <c r="F257" i="2"/>
  <c r="U257" i="2"/>
  <c r="W257" i="2"/>
  <c r="Y257" i="2"/>
  <c r="AD257" i="2"/>
  <c r="E258" i="2"/>
  <c r="F258" i="2"/>
  <c r="H258" i="2"/>
  <c r="U258" i="2"/>
  <c r="W258" i="2"/>
  <c r="Y258" i="2"/>
  <c r="AD258" i="2"/>
  <c r="E259" i="2"/>
  <c r="F259" i="2"/>
  <c r="U259" i="2"/>
  <c r="W259" i="2"/>
  <c r="Y259" i="2"/>
  <c r="AD259" i="2"/>
  <c r="E260" i="2"/>
  <c r="F260" i="2"/>
  <c r="U260" i="2"/>
  <c r="W260" i="2"/>
  <c r="Y260" i="2"/>
  <c r="AD260" i="2"/>
  <c r="E261" i="2"/>
  <c r="F261" i="2"/>
  <c r="U261" i="2"/>
  <c r="W261" i="2"/>
  <c r="Y261" i="2"/>
  <c r="AD261" i="2"/>
  <c r="E262" i="2"/>
  <c r="F262" i="2"/>
  <c r="H262" i="2"/>
  <c r="U262" i="2"/>
  <c r="W262" i="2"/>
  <c r="Y262" i="2"/>
  <c r="AD262" i="2"/>
  <c r="E263" i="2"/>
  <c r="F263" i="2"/>
  <c r="U263" i="2"/>
  <c r="W263" i="2"/>
  <c r="Y263" i="2"/>
  <c r="AD263" i="2"/>
  <c r="E264" i="2"/>
  <c r="F264" i="2"/>
  <c r="H264" i="2"/>
  <c r="U264" i="2"/>
  <c r="W264" i="2"/>
  <c r="Y264" i="2"/>
  <c r="AD264" i="2"/>
  <c r="E265" i="2"/>
  <c r="F265" i="2"/>
  <c r="H265" i="2"/>
  <c r="U265" i="2"/>
  <c r="W265" i="2"/>
  <c r="Y265" i="2"/>
  <c r="AD265" i="2"/>
  <c r="E266" i="2"/>
  <c r="F266" i="2"/>
  <c r="U266" i="2"/>
  <c r="W266" i="2"/>
  <c r="Y266" i="2"/>
  <c r="AD266" i="2"/>
  <c r="E267" i="2"/>
  <c r="F267" i="2"/>
  <c r="U267" i="2"/>
  <c r="W267" i="2"/>
  <c r="Y267" i="2"/>
  <c r="AD267" i="2"/>
  <c r="E268" i="2"/>
  <c r="F268" i="2"/>
  <c r="U268" i="2"/>
  <c r="W268" i="2"/>
  <c r="Y268" i="2"/>
  <c r="AD268" i="2"/>
  <c r="E269" i="2"/>
  <c r="F269" i="2"/>
  <c r="U269" i="2"/>
  <c r="W269" i="2"/>
  <c r="Y269" i="2"/>
  <c r="AD269" i="2"/>
  <c r="E270" i="2"/>
  <c r="F270" i="2"/>
  <c r="U270" i="2"/>
  <c r="W270" i="2"/>
  <c r="Y270" i="2"/>
  <c r="AD270" i="2"/>
  <c r="E271" i="2"/>
  <c r="F271" i="2"/>
  <c r="H271" i="2"/>
  <c r="U271" i="2"/>
  <c r="W271" i="2"/>
  <c r="Y271" i="2"/>
  <c r="AD271" i="2"/>
  <c r="E272" i="2"/>
  <c r="F272" i="2"/>
  <c r="H272" i="2"/>
  <c r="U272" i="2"/>
  <c r="W272" i="2"/>
  <c r="Y272" i="2"/>
  <c r="AD272" i="2"/>
  <c r="E273" i="2"/>
  <c r="F273" i="2"/>
  <c r="U273" i="2"/>
  <c r="W273" i="2"/>
  <c r="Y273" i="2"/>
  <c r="AD273" i="2"/>
  <c r="E274" i="2"/>
  <c r="F274" i="2"/>
  <c r="H274" i="2"/>
  <c r="U274" i="2"/>
  <c r="W274" i="2"/>
  <c r="Y274" i="2"/>
  <c r="AD274" i="2"/>
  <c r="E275" i="2"/>
  <c r="F275" i="2"/>
  <c r="H275" i="2"/>
  <c r="U275" i="2"/>
  <c r="W275" i="2"/>
  <c r="Y275" i="2"/>
  <c r="AD275" i="2"/>
  <c r="E276" i="2"/>
  <c r="F276" i="2"/>
  <c r="U276" i="2"/>
  <c r="W276" i="2"/>
  <c r="Y276" i="2"/>
  <c r="AD276" i="2"/>
  <c r="E277" i="2"/>
  <c r="F277" i="2"/>
  <c r="U277" i="2"/>
  <c r="W277" i="2"/>
  <c r="Y277" i="2"/>
  <c r="AD277" i="2"/>
  <c r="E278" i="2"/>
  <c r="F278" i="2"/>
  <c r="U278" i="2"/>
  <c r="W278" i="2"/>
  <c r="Y278" i="2"/>
  <c r="AD278" i="2"/>
  <c r="E279" i="2"/>
  <c r="F279" i="2"/>
  <c r="U279" i="2"/>
  <c r="W279" i="2"/>
  <c r="Y279" i="2"/>
  <c r="AD279" i="2"/>
  <c r="E280" i="2"/>
  <c r="F280" i="2"/>
  <c r="H280" i="2"/>
  <c r="U280" i="2"/>
  <c r="W280" i="2"/>
  <c r="Y280" i="2"/>
  <c r="AD280" i="2"/>
  <c r="E281" i="2"/>
  <c r="F281" i="2"/>
  <c r="H281" i="2"/>
  <c r="U281" i="2"/>
  <c r="W281" i="2"/>
  <c r="Y281" i="2"/>
  <c r="AD281" i="2"/>
  <c r="E282" i="2"/>
  <c r="F282" i="2"/>
  <c r="H282" i="2"/>
  <c r="U282" i="2"/>
  <c r="W282" i="2"/>
  <c r="Y282" i="2"/>
  <c r="AD282" i="2"/>
  <c r="E283" i="2"/>
  <c r="F283" i="2"/>
  <c r="U283" i="2"/>
  <c r="W283" i="2"/>
  <c r="Y283" i="2"/>
  <c r="AD283" i="2"/>
  <c r="E284" i="2"/>
  <c r="F284" i="2"/>
  <c r="H284" i="2"/>
  <c r="U284" i="2"/>
  <c r="W284" i="2"/>
  <c r="Y284" i="2"/>
  <c r="AD284" i="2"/>
  <c r="E285" i="2"/>
  <c r="F285" i="2"/>
  <c r="H285" i="2"/>
  <c r="U285" i="2"/>
  <c r="W285" i="2"/>
  <c r="Y285" i="2"/>
  <c r="AD285" i="2"/>
  <c r="E286" i="2"/>
  <c r="F286" i="2"/>
  <c r="U286" i="2"/>
  <c r="W286" i="2"/>
  <c r="Y286" i="2"/>
  <c r="AD286" i="2"/>
  <c r="E287" i="2"/>
  <c r="F287" i="2"/>
  <c r="U287" i="2"/>
  <c r="W287" i="2"/>
  <c r="Y287" i="2"/>
  <c r="AD287" i="2"/>
  <c r="E288" i="2"/>
  <c r="F288" i="2"/>
  <c r="H288" i="2"/>
  <c r="U288" i="2"/>
  <c r="W288" i="2"/>
  <c r="Y288" i="2"/>
  <c r="AD288" i="2"/>
  <c r="E289" i="2"/>
  <c r="F289" i="2"/>
  <c r="H289" i="2"/>
  <c r="U289" i="2"/>
  <c r="W289" i="2"/>
  <c r="Y289" i="2"/>
  <c r="AD289" i="2"/>
  <c r="E290" i="2"/>
  <c r="F290" i="2"/>
  <c r="U290" i="2"/>
  <c r="W290" i="2"/>
  <c r="Y290" i="2"/>
  <c r="AD290" i="2"/>
  <c r="E291" i="2"/>
  <c r="F291" i="2"/>
  <c r="H291" i="2"/>
  <c r="U291" i="2"/>
  <c r="W291" i="2"/>
  <c r="Y291" i="2"/>
  <c r="AD291" i="2"/>
  <c r="E292" i="2"/>
  <c r="F292" i="2"/>
  <c r="U292" i="2"/>
  <c r="W292" i="2"/>
  <c r="Y292" i="2"/>
  <c r="AD292" i="2"/>
  <c r="E293" i="2"/>
  <c r="F293" i="2"/>
  <c r="H293" i="2"/>
  <c r="U293" i="2"/>
  <c r="W293" i="2"/>
  <c r="Y293" i="2"/>
  <c r="AD293" i="2"/>
  <c r="E294" i="2"/>
  <c r="F294" i="2"/>
  <c r="U294" i="2"/>
  <c r="W294" i="2"/>
  <c r="Y294" i="2"/>
  <c r="AD294" i="2"/>
  <c r="E295" i="2"/>
  <c r="F295" i="2"/>
  <c r="U295" i="2"/>
  <c r="W295" i="2"/>
  <c r="Y295" i="2"/>
  <c r="AD295" i="2"/>
  <c r="E296" i="2"/>
  <c r="F296" i="2"/>
  <c r="H296" i="2"/>
  <c r="U296" i="2"/>
  <c r="W296" i="2"/>
  <c r="Y296" i="2"/>
  <c r="AD296" i="2"/>
  <c r="E297" i="2"/>
  <c r="F297" i="2"/>
  <c r="U297" i="2"/>
  <c r="W297" i="2"/>
  <c r="Y297" i="2"/>
  <c r="AD297" i="2"/>
  <c r="E298" i="2"/>
  <c r="F298" i="2"/>
  <c r="U298" i="2"/>
  <c r="W298" i="2"/>
  <c r="Y298" i="2"/>
  <c r="AD298" i="2"/>
  <c r="E299" i="2"/>
  <c r="F299" i="2"/>
  <c r="H299" i="2"/>
  <c r="U299" i="2"/>
  <c r="W299" i="2"/>
  <c r="Y299" i="2"/>
  <c r="AD299" i="2"/>
  <c r="E300" i="2"/>
  <c r="F300" i="2"/>
  <c r="H300" i="2"/>
  <c r="U300" i="2"/>
  <c r="W300" i="2"/>
  <c r="Y300" i="2"/>
  <c r="AD300" i="2"/>
  <c r="E301" i="2"/>
  <c r="F301" i="2"/>
  <c r="H301" i="2"/>
  <c r="U301" i="2"/>
  <c r="W301" i="2"/>
  <c r="Y301" i="2"/>
  <c r="AD301" i="2"/>
  <c r="E302" i="2"/>
  <c r="F302" i="2"/>
  <c r="H302" i="2"/>
  <c r="U302" i="2"/>
  <c r="W302" i="2"/>
  <c r="Y302" i="2"/>
  <c r="AD302" i="2"/>
  <c r="E303" i="2"/>
  <c r="F303" i="2"/>
  <c r="H303" i="2"/>
  <c r="U303" i="2"/>
  <c r="W303" i="2"/>
  <c r="Y303" i="2"/>
  <c r="AD303" i="2"/>
  <c r="E304" i="2"/>
  <c r="F304" i="2"/>
  <c r="U304" i="2"/>
  <c r="W304" i="2"/>
  <c r="Y304" i="2"/>
  <c r="AD304" i="2"/>
  <c r="E305" i="2"/>
  <c r="F305" i="2"/>
  <c r="H305" i="2"/>
  <c r="U305" i="2"/>
  <c r="W305" i="2"/>
  <c r="Y305" i="2"/>
  <c r="AD305" i="2"/>
  <c r="E306" i="2"/>
  <c r="F306" i="2"/>
  <c r="U306" i="2"/>
  <c r="W306" i="2"/>
  <c r="Y306" i="2"/>
  <c r="AD306" i="2"/>
  <c r="E307" i="2"/>
  <c r="F307" i="2"/>
  <c r="U307" i="2"/>
  <c r="W307" i="2"/>
  <c r="Y307" i="2"/>
  <c r="AD307" i="2"/>
  <c r="E308" i="2"/>
  <c r="F308" i="2"/>
  <c r="H308" i="2"/>
  <c r="U308" i="2"/>
  <c r="W308" i="2"/>
  <c r="Y308" i="2"/>
  <c r="AD308" i="2"/>
  <c r="E309" i="2"/>
  <c r="F309" i="2"/>
  <c r="U309" i="2"/>
  <c r="W309" i="2"/>
  <c r="Y309" i="2"/>
  <c r="AD309" i="2"/>
  <c r="E310" i="2"/>
  <c r="F310" i="2"/>
  <c r="H310" i="2"/>
  <c r="U310" i="2"/>
  <c r="W310" i="2"/>
  <c r="Y310" i="2"/>
  <c r="AD310" i="2"/>
  <c r="E311" i="2"/>
  <c r="F311" i="2"/>
  <c r="U311" i="2"/>
  <c r="W311" i="2"/>
  <c r="Y311" i="2"/>
  <c r="AD311" i="2"/>
  <c r="E312" i="2"/>
  <c r="F312" i="2"/>
  <c r="H312" i="2"/>
  <c r="U312" i="2"/>
  <c r="W312" i="2"/>
  <c r="Y312" i="2"/>
  <c r="AD312" i="2"/>
  <c r="E313" i="2"/>
  <c r="F313" i="2"/>
  <c r="U313" i="2"/>
  <c r="W313" i="2"/>
  <c r="Y313" i="2"/>
  <c r="AD313" i="2"/>
  <c r="E314" i="2"/>
  <c r="F314" i="2"/>
  <c r="H314" i="2"/>
  <c r="U314" i="2"/>
  <c r="W314" i="2"/>
  <c r="Y314" i="2"/>
  <c r="AD314" i="2"/>
  <c r="E315" i="2"/>
  <c r="F315" i="2"/>
  <c r="U315" i="2"/>
  <c r="W315" i="2"/>
  <c r="Y315" i="2"/>
  <c r="AD315" i="2"/>
  <c r="E316" i="2"/>
  <c r="F316" i="2"/>
  <c r="H316" i="2"/>
  <c r="U316" i="2"/>
  <c r="W316" i="2"/>
  <c r="Y316" i="2"/>
  <c r="AD316" i="2"/>
  <c r="E317" i="2"/>
  <c r="F317" i="2"/>
  <c r="U317" i="2"/>
  <c r="W317" i="2"/>
  <c r="Y317" i="2"/>
  <c r="AD317" i="2"/>
  <c r="E318" i="2"/>
  <c r="F318" i="2"/>
  <c r="H318" i="2"/>
  <c r="U318" i="2"/>
  <c r="W318" i="2"/>
  <c r="Y318" i="2"/>
  <c r="AD318" i="2"/>
  <c r="E319" i="2"/>
  <c r="F319" i="2"/>
  <c r="U319" i="2"/>
  <c r="W319" i="2"/>
  <c r="Y319" i="2"/>
  <c r="AD319" i="2"/>
  <c r="E320" i="2"/>
  <c r="F320" i="2"/>
  <c r="H320" i="2"/>
  <c r="U320" i="2"/>
  <c r="W320" i="2"/>
  <c r="Y320" i="2"/>
  <c r="AD320" i="2"/>
  <c r="E321" i="2"/>
  <c r="F321" i="2"/>
  <c r="U321" i="2"/>
  <c r="W321" i="2"/>
  <c r="Y321" i="2"/>
  <c r="AD321" i="2"/>
  <c r="E322" i="2"/>
  <c r="F322" i="2"/>
  <c r="U322" i="2"/>
  <c r="W322" i="2"/>
  <c r="Y322" i="2"/>
  <c r="AD322" i="2"/>
  <c r="E323" i="2"/>
  <c r="F323" i="2"/>
  <c r="H323" i="2"/>
  <c r="U323" i="2"/>
  <c r="W323" i="2"/>
  <c r="Y323" i="2"/>
  <c r="AD323" i="2"/>
  <c r="E324" i="2"/>
  <c r="F324" i="2"/>
  <c r="H324" i="2"/>
  <c r="U324" i="2"/>
  <c r="W324" i="2"/>
  <c r="Y324" i="2"/>
  <c r="AD324" i="2"/>
  <c r="E325" i="2"/>
  <c r="F325" i="2"/>
  <c r="H325" i="2"/>
  <c r="U325" i="2"/>
  <c r="W325" i="2"/>
  <c r="Y325" i="2"/>
  <c r="AD325" i="2"/>
  <c r="E326" i="2"/>
  <c r="F326" i="2"/>
  <c r="U326" i="2"/>
  <c r="W326" i="2"/>
  <c r="Y326" i="2"/>
  <c r="AD326" i="2"/>
  <c r="E327" i="2"/>
  <c r="F327" i="2"/>
  <c r="U327" i="2"/>
  <c r="W327" i="2"/>
  <c r="Y327" i="2"/>
  <c r="AD327" i="2"/>
  <c r="E328" i="2"/>
  <c r="F328" i="2"/>
  <c r="U328" i="2"/>
  <c r="W328" i="2"/>
  <c r="Y328" i="2"/>
  <c r="AD328" i="2"/>
  <c r="E329" i="2"/>
  <c r="F329" i="2"/>
  <c r="U329" i="2"/>
  <c r="W329" i="2"/>
  <c r="Y329" i="2"/>
  <c r="AD329" i="2"/>
  <c r="E330" i="2"/>
  <c r="F330" i="2"/>
  <c r="H330" i="2"/>
  <c r="U330" i="2"/>
  <c r="W330" i="2"/>
  <c r="Y330" i="2"/>
  <c r="AD330" i="2"/>
  <c r="E331" i="2"/>
  <c r="F331" i="2"/>
  <c r="U331" i="2"/>
  <c r="W331" i="2"/>
  <c r="Y331" i="2"/>
  <c r="AD331" i="2"/>
  <c r="E332" i="2"/>
  <c r="F332" i="2"/>
  <c r="H332" i="2"/>
  <c r="U332" i="2"/>
  <c r="W332" i="2"/>
  <c r="Y332" i="2"/>
  <c r="AD332" i="2"/>
  <c r="E333" i="2"/>
  <c r="F333" i="2"/>
  <c r="H333" i="2"/>
  <c r="U333" i="2"/>
  <c r="W333" i="2"/>
  <c r="Y333" i="2"/>
  <c r="AD333" i="2"/>
  <c r="E334" i="2"/>
  <c r="F334" i="2"/>
  <c r="H334" i="2"/>
  <c r="U334" i="2"/>
  <c r="W334" i="2"/>
  <c r="Y334" i="2"/>
  <c r="AD334" i="2"/>
  <c r="E335" i="2"/>
  <c r="F335" i="2"/>
  <c r="H335" i="2"/>
  <c r="U335" i="2"/>
  <c r="W335" i="2"/>
  <c r="Y335" i="2"/>
  <c r="AD335" i="2"/>
  <c r="E336" i="2"/>
  <c r="F336" i="2"/>
  <c r="H336" i="2"/>
  <c r="U336" i="2"/>
  <c r="W336" i="2"/>
  <c r="Y336" i="2"/>
  <c r="AD336" i="2"/>
  <c r="E337" i="2"/>
  <c r="F337" i="2"/>
  <c r="H337" i="2"/>
  <c r="U337" i="2"/>
  <c r="W337" i="2"/>
  <c r="Y337" i="2"/>
  <c r="AD337" i="2"/>
  <c r="E338" i="2"/>
  <c r="F338" i="2"/>
  <c r="H338" i="2"/>
  <c r="U338" i="2"/>
  <c r="W338" i="2"/>
  <c r="Y338" i="2"/>
  <c r="AD338" i="2"/>
  <c r="E339" i="2"/>
  <c r="F339" i="2"/>
  <c r="H339" i="2"/>
  <c r="U339" i="2"/>
  <c r="W339" i="2"/>
  <c r="Y339" i="2"/>
  <c r="AD339" i="2"/>
  <c r="E340" i="2"/>
  <c r="F340" i="2"/>
  <c r="U340" i="2"/>
  <c r="W340" i="2"/>
  <c r="Y340" i="2"/>
  <c r="AD340" i="2"/>
  <c r="E341" i="2"/>
  <c r="F341" i="2"/>
  <c r="H341" i="2"/>
  <c r="U341" i="2"/>
  <c r="W341" i="2"/>
  <c r="Y341" i="2"/>
  <c r="AD341" i="2"/>
  <c r="E342" i="2"/>
  <c r="F342" i="2"/>
  <c r="H342" i="2"/>
  <c r="U342" i="2"/>
  <c r="W342" i="2"/>
  <c r="Y342" i="2"/>
  <c r="AD342" i="2"/>
  <c r="E343" i="2"/>
  <c r="F343" i="2"/>
  <c r="H343" i="2"/>
  <c r="U343" i="2"/>
  <c r="W343" i="2"/>
  <c r="Y343" i="2"/>
  <c r="AD343" i="2"/>
  <c r="E344" i="2"/>
  <c r="F344" i="2"/>
  <c r="U344" i="2"/>
  <c r="W344" i="2"/>
  <c r="Y344" i="2"/>
  <c r="AD344" i="2"/>
  <c r="E345" i="2"/>
  <c r="F345" i="2"/>
  <c r="U345" i="2"/>
  <c r="W345" i="2"/>
  <c r="Y345" i="2"/>
  <c r="AD345" i="2"/>
  <c r="E346" i="2"/>
  <c r="F346" i="2"/>
  <c r="U346" i="2"/>
  <c r="W346" i="2"/>
  <c r="Y346" i="2"/>
  <c r="AD346" i="2"/>
  <c r="E347" i="2"/>
  <c r="F347" i="2"/>
  <c r="H347" i="2"/>
  <c r="U347" i="2"/>
  <c r="W347" i="2"/>
  <c r="Y347" i="2"/>
  <c r="AD347" i="2"/>
  <c r="E348" i="2"/>
  <c r="F348" i="2"/>
  <c r="U348" i="2"/>
  <c r="W348" i="2"/>
  <c r="Y348" i="2"/>
  <c r="AD348" i="2"/>
  <c r="E349" i="2"/>
  <c r="F349" i="2"/>
  <c r="U349" i="2"/>
  <c r="W349" i="2"/>
  <c r="Y349" i="2"/>
  <c r="AD349" i="2"/>
  <c r="E350" i="2"/>
  <c r="F350" i="2"/>
  <c r="U350" i="2"/>
  <c r="W350" i="2"/>
  <c r="Y350" i="2"/>
  <c r="AD350" i="2"/>
  <c r="E351" i="2"/>
  <c r="F351" i="2"/>
  <c r="U351" i="2"/>
  <c r="W351" i="2"/>
  <c r="Y351" i="2"/>
  <c r="AD351" i="2"/>
  <c r="E352" i="2"/>
  <c r="F352" i="2"/>
  <c r="U352" i="2"/>
  <c r="W352" i="2"/>
  <c r="Y352" i="2"/>
  <c r="AD352" i="2"/>
  <c r="E353" i="2"/>
  <c r="F353" i="2"/>
  <c r="H353" i="2"/>
  <c r="U353" i="2"/>
  <c r="W353" i="2"/>
  <c r="Y353" i="2"/>
  <c r="AD353" i="2"/>
  <c r="E354" i="2"/>
  <c r="F354" i="2"/>
  <c r="U354" i="2"/>
  <c r="W354" i="2"/>
  <c r="Y354" i="2"/>
  <c r="AD354" i="2"/>
  <c r="E355" i="2"/>
  <c r="F355" i="2"/>
  <c r="U355" i="2"/>
  <c r="W355" i="2"/>
  <c r="Y355" i="2"/>
  <c r="AD355" i="2"/>
  <c r="E356" i="2"/>
  <c r="F356" i="2"/>
  <c r="U356" i="2"/>
  <c r="W356" i="2"/>
  <c r="Y356" i="2"/>
  <c r="AD356" i="2"/>
  <c r="E357" i="2"/>
  <c r="F357" i="2"/>
  <c r="H357" i="2"/>
  <c r="U357" i="2"/>
  <c r="W357" i="2"/>
  <c r="Y357" i="2"/>
  <c r="AD357" i="2"/>
  <c r="E358" i="2"/>
  <c r="F358" i="2"/>
  <c r="H358" i="2"/>
  <c r="U358" i="2"/>
  <c r="W358" i="2"/>
  <c r="Y358" i="2"/>
  <c r="AD358" i="2"/>
  <c r="E359" i="2"/>
  <c r="F359" i="2"/>
  <c r="U359" i="2"/>
  <c r="W359" i="2"/>
  <c r="Y359" i="2"/>
  <c r="AD359" i="2"/>
  <c r="E360" i="2"/>
  <c r="F360" i="2"/>
  <c r="U360" i="2"/>
  <c r="W360" i="2"/>
  <c r="Y360" i="2"/>
  <c r="AD360" i="2"/>
  <c r="E361" i="2"/>
  <c r="F361" i="2"/>
  <c r="U361" i="2"/>
  <c r="W361" i="2"/>
  <c r="Y361" i="2"/>
  <c r="AD361" i="2"/>
  <c r="E362" i="2"/>
  <c r="F362" i="2"/>
  <c r="U362" i="2"/>
  <c r="W362" i="2"/>
  <c r="Y362" i="2"/>
  <c r="AD362" i="2"/>
  <c r="E363" i="2"/>
  <c r="F363" i="2"/>
  <c r="U363" i="2"/>
  <c r="W363" i="2"/>
  <c r="Y363" i="2"/>
  <c r="AD363" i="2"/>
  <c r="E364" i="2"/>
  <c r="F364" i="2"/>
  <c r="U364" i="2"/>
  <c r="W364" i="2"/>
  <c r="Y364" i="2"/>
  <c r="AD364" i="2"/>
  <c r="E365" i="2"/>
  <c r="F365" i="2"/>
  <c r="U365" i="2"/>
  <c r="W365" i="2"/>
  <c r="Y365" i="2"/>
  <c r="AD365" i="2"/>
  <c r="E366" i="2"/>
  <c r="F366" i="2"/>
  <c r="U366" i="2"/>
  <c r="W366" i="2"/>
  <c r="Y366" i="2"/>
  <c r="AD366" i="2"/>
  <c r="E367" i="2"/>
  <c r="F367" i="2"/>
  <c r="H367" i="2"/>
  <c r="U367" i="2"/>
  <c r="W367" i="2"/>
  <c r="Y367" i="2"/>
  <c r="AD367" i="2"/>
  <c r="E368" i="2"/>
  <c r="F368" i="2"/>
  <c r="U368" i="2"/>
  <c r="W368" i="2"/>
  <c r="Y368" i="2"/>
  <c r="AD368" i="2"/>
  <c r="E369" i="2"/>
  <c r="F369" i="2"/>
  <c r="H369" i="2"/>
  <c r="U369" i="2"/>
  <c r="W369" i="2"/>
  <c r="Y369" i="2"/>
  <c r="AD369" i="2"/>
  <c r="E370" i="2"/>
  <c r="F370" i="2"/>
  <c r="U370" i="2"/>
  <c r="W370" i="2"/>
  <c r="Y370" i="2"/>
  <c r="AD370" i="2"/>
  <c r="E371" i="2"/>
  <c r="F371" i="2"/>
  <c r="U371" i="2"/>
  <c r="W371" i="2"/>
  <c r="Y371" i="2"/>
  <c r="AD371" i="2"/>
  <c r="E372" i="2"/>
  <c r="F372" i="2"/>
  <c r="U372" i="2"/>
  <c r="W372" i="2"/>
  <c r="Y372" i="2"/>
  <c r="AD372" i="2"/>
  <c r="E373" i="2"/>
  <c r="F373" i="2"/>
  <c r="H373" i="2"/>
  <c r="U373" i="2"/>
  <c r="W373" i="2"/>
  <c r="Y373" i="2"/>
  <c r="AD373" i="2"/>
  <c r="E374" i="2"/>
  <c r="F374" i="2"/>
  <c r="H374" i="2"/>
  <c r="U374" i="2"/>
  <c r="W374" i="2"/>
  <c r="Y374" i="2"/>
  <c r="AD374" i="2"/>
  <c r="E375" i="2"/>
  <c r="F375" i="2"/>
  <c r="U375" i="2"/>
  <c r="W375" i="2"/>
  <c r="Y375" i="2"/>
  <c r="AD375" i="2"/>
  <c r="E376" i="2"/>
  <c r="F376" i="2"/>
  <c r="U376" i="2"/>
  <c r="W376" i="2"/>
  <c r="Y376" i="2"/>
  <c r="AD376" i="2"/>
  <c r="E377" i="2"/>
  <c r="F377" i="2"/>
  <c r="U377" i="2"/>
  <c r="W377" i="2"/>
  <c r="Y377" i="2"/>
  <c r="AD377" i="2"/>
  <c r="E378" i="2"/>
  <c r="F378" i="2"/>
  <c r="H378" i="2"/>
  <c r="U378" i="2"/>
  <c r="W378" i="2"/>
  <c r="Y378" i="2"/>
  <c r="AD378" i="2"/>
  <c r="E379" i="2"/>
  <c r="F379" i="2"/>
  <c r="H379" i="2"/>
  <c r="U379" i="2"/>
  <c r="W379" i="2"/>
  <c r="Y379" i="2"/>
  <c r="AD379" i="2"/>
  <c r="E380" i="2"/>
  <c r="F380" i="2"/>
  <c r="U380" i="2"/>
  <c r="W380" i="2"/>
  <c r="Y380" i="2"/>
  <c r="AD380" i="2"/>
  <c r="E381" i="2"/>
  <c r="F381" i="2"/>
  <c r="H381" i="2"/>
  <c r="U381" i="2"/>
  <c r="W381" i="2"/>
  <c r="Y381" i="2"/>
  <c r="AD381" i="2"/>
  <c r="E382" i="2"/>
  <c r="F382" i="2"/>
  <c r="U382" i="2"/>
  <c r="W382" i="2"/>
  <c r="Y382" i="2"/>
  <c r="AD382" i="2"/>
  <c r="E383" i="2"/>
  <c r="F383" i="2"/>
  <c r="U383" i="2"/>
  <c r="W383" i="2"/>
  <c r="Y383" i="2"/>
  <c r="AD383" i="2"/>
  <c r="E384" i="2"/>
  <c r="F384" i="2"/>
  <c r="U384" i="2"/>
  <c r="W384" i="2"/>
  <c r="Y384" i="2"/>
  <c r="AD384" i="2"/>
  <c r="E385" i="2"/>
  <c r="F385" i="2"/>
  <c r="U385" i="2"/>
  <c r="W385" i="2"/>
  <c r="Y385" i="2"/>
  <c r="AD385" i="2"/>
  <c r="E386" i="2"/>
  <c r="F386" i="2"/>
  <c r="H386" i="2"/>
  <c r="U386" i="2"/>
  <c r="W386" i="2"/>
  <c r="Y386" i="2"/>
  <c r="AD386" i="2"/>
  <c r="E387" i="2"/>
  <c r="F387" i="2"/>
  <c r="H387" i="2"/>
  <c r="U387" i="2"/>
  <c r="W387" i="2"/>
  <c r="Y387" i="2"/>
  <c r="AD387" i="2"/>
  <c r="E388" i="2"/>
  <c r="F388" i="2"/>
  <c r="H388" i="2"/>
  <c r="U388" i="2"/>
  <c r="W388" i="2"/>
  <c r="Y388" i="2"/>
  <c r="AD388" i="2"/>
  <c r="E389" i="2"/>
  <c r="F389" i="2"/>
  <c r="U389" i="2"/>
  <c r="W389" i="2"/>
  <c r="Y389" i="2"/>
  <c r="AD389" i="2"/>
  <c r="E390" i="2"/>
  <c r="F390" i="2"/>
  <c r="H390" i="2"/>
  <c r="U390" i="2"/>
  <c r="W390" i="2"/>
  <c r="Y390" i="2"/>
  <c r="AD390" i="2"/>
  <c r="E391" i="2"/>
  <c r="F391" i="2"/>
  <c r="H391" i="2"/>
  <c r="U391" i="2"/>
  <c r="W391" i="2"/>
  <c r="Y391" i="2"/>
  <c r="AD391" i="2"/>
  <c r="E392" i="2"/>
  <c r="F392" i="2"/>
  <c r="U392" i="2"/>
  <c r="W392" i="2"/>
  <c r="Y392" i="2"/>
  <c r="AD392" i="2"/>
  <c r="E393" i="2"/>
  <c r="F393" i="2"/>
  <c r="H393" i="2"/>
  <c r="U393" i="2"/>
  <c r="W393" i="2"/>
  <c r="Y393" i="2"/>
  <c r="AD393" i="2"/>
  <c r="E394" i="2"/>
  <c r="F394" i="2"/>
  <c r="U394" i="2"/>
  <c r="W394" i="2"/>
  <c r="Y394" i="2"/>
  <c r="AD394" i="2"/>
  <c r="E395" i="2"/>
  <c r="F395" i="2"/>
  <c r="H395" i="2"/>
  <c r="U395" i="2"/>
  <c r="W395" i="2"/>
  <c r="Y395" i="2"/>
  <c r="AD395" i="2"/>
  <c r="E396" i="2"/>
  <c r="F396" i="2"/>
  <c r="U396" i="2"/>
  <c r="W396" i="2"/>
  <c r="Y396" i="2"/>
  <c r="AD396" i="2"/>
  <c r="E397" i="2"/>
  <c r="F397" i="2"/>
  <c r="H397" i="2"/>
  <c r="U397" i="2"/>
  <c r="W397" i="2"/>
  <c r="Y397" i="2"/>
  <c r="AD397" i="2"/>
  <c r="E398" i="2"/>
  <c r="F398" i="2"/>
  <c r="H398" i="2"/>
  <c r="U398" i="2"/>
  <c r="W398" i="2"/>
  <c r="Y398" i="2"/>
  <c r="AD398" i="2"/>
  <c r="E399" i="2"/>
  <c r="F399" i="2"/>
  <c r="U399" i="2"/>
  <c r="W399" i="2"/>
  <c r="Y399" i="2"/>
  <c r="AD399" i="2"/>
  <c r="E400" i="2"/>
  <c r="F400" i="2"/>
  <c r="U400" i="2"/>
  <c r="W400" i="2"/>
  <c r="Y400" i="2"/>
  <c r="AD400" i="2"/>
  <c r="E401" i="2"/>
  <c r="F401" i="2"/>
  <c r="H401" i="2"/>
  <c r="U401" i="2"/>
  <c r="W401" i="2"/>
  <c r="Y401" i="2"/>
  <c r="AD401" i="2"/>
  <c r="E402" i="2"/>
  <c r="F402" i="2"/>
  <c r="U402" i="2"/>
  <c r="W402" i="2"/>
  <c r="Y402" i="2"/>
  <c r="AD402" i="2"/>
  <c r="E403" i="2"/>
  <c r="F403" i="2"/>
  <c r="H403" i="2"/>
  <c r="U403" i="2"/>
  <c r="W403" i="2"/>
  <c r="Y403" i="2"/>
  <c r="AD403" i="2"/>
  <c r="E404" i="2"/>
  <c r="F404" i="2"/>
  <c r="U404" i="2"/>
  <c r="W404" i="2"/>
  <c r="Y404" i="2"/>
  <c r="AD404" i="2"/>
  <c r="E405" i="2"/>
  <c r="F405" i="2"/>
  <c r="U405" i="2"/>
  <c r="W405" i="2"/>
  <c r="Y405" i="2"/>
  <c r="AD405" i="2"/>
  <c r="E406" i="2"/>
  <c r="F406" i="2"/>
  <c r="H406" i="2"/>
  <c r="U406" i="2"/>
  <c r="W406" i="2"/>
  <c r="Y406" i="2"/>
  <c r="AD406" i="2"/>
  <c r="E407" i="2"/>
  <c r="F407" i="2"/>
  <c r="H407" i="2"/>
  <c r="U407" i="2"/>
  <c r="W407" i="2"/>
  <c r="Y407" i="2"/>
  <c r="AD407" i="2"/>
  <c r="E408" i="2"/>
  <c r="F408" i="2"/>
  <c r="H408" i="2"/>
  <c r="U408" i="2"/>
  <c r="W408" i="2"/>
  <c r="Y408" i="2"/>
  <c r="AD408" i="2"/>
  <c r="E409" i="2"/>
  <c r="F409" i="2"/>
  <c r="U409" i="2"/>
  <c r="W409" i="2"/>
  <c r="Y409" i="2"/>
  <c r="AD409" i="2"/>
  <c r="E410" i="2"/>
  <c r="F410" i="2"/>
  <c r="H410" i="2"/>
  <c r="U410" i="2"/>
  <c r="W410" i="2"/>
  <c r="Y410" i="2"/>
  <c r="AD410" i="2"/>
  <c r="E411" i="2"/>
  <c r="F411" i="2"/>
  <c r="H411" i="2"/>
  <c r="U411" i="2"/>
  <c r="W411" i="2"/>
  <c r="Y411" i="2"/>
  <c r="AD411" i="2"/>
  <c r="E412" i="2"/>
  <c r="F412" i="2"/>
  <c r="H412" i="2"/>
  <c r="U412" i="2"/>
  <c r="W412" i="2"/>
  <c r="Y412" i="2"/>
  <c r="AD412" i="2"/>
  <c r="E413" i="2"/>
  <c r="F413" i="2"/>
  <c r="H413" i="2"/>
  <c r="U413" i="2"/>
  <c r="W413" i="2"/>
  <c r="Y413" i="2"/>
  <c r="AD413" i="2"/>
  <c r="E414" i="2"/>
  <c r="F414" i="2"/>
  <c r="H414" i="2"/>
  <c r="U414" i="2"/>
  <c r="W414" i="2"/>
  <c r="Y414" i="2"/>
  <c r="AD414" i="2"/>
  <c r="E415" i="2"/>
  <c r="F415" i="2"/>
  <c r="U415" i="2"/>
  <c r="W415" i="2"/>
  <c r="Y415" i="2"/>
  <c r="AD415" i="2"/>
  <c r="E416" i="2"/>
  <c r="F416" i="2"/>
  <c r="U416" i="2"/>
  <c r="W416" i="2"/>
  <c r="Y416" i="2"/>
  <c r="AD416" i="2"/>
  <c r="E417" i="2"/>
  <c r="F417" i="2"/>
  <c r="U417" i="2"/>
  <c r="W417" i="2"/>
  <c r="Y417" i="2"/>
  <c r="AD417" i="2"/>
  <c r="E418" i="2"/>
  <c r="F418" i="2"/>
  <c r="U418" i="2"/>
  <c r="W418" i="2"/>
  <c r="Y418" i="2"/>
  <c r="AD418" i="2"/>
  <c r="E419" i="2"/>
  <c r="F419" i="2"/>
  <c r="H419" i="2"/>
  <c r="U419" i="2"/>
  <c r="W419" i="2"/>
  <c r="Y419" i="2"/>
  <c r="AD419" i="2"/>
  <c r="E420" i="2"/>
  <c r="F420" i="2"/>
  <c r="U420" i="2"/>
  <c r="W420" i="2"/>
  <c r="Y420" i="2"/>
  <c r="AD420" i="2"/>
  <c r="E421" i="2"/>
  <c r="F421" i="2"/>
  <c r="H421" i="2"/>
  <c r="U421" i="2"/>
  <c r="W421" i="2"/>
  <c r="Y421" i="2"/>
  <c r="AD421" i="2"/>
  <c r="E422" i="2"/>
  <c r="F422" i="2"/>
  <c r="U422" i="2"/>
  <c r="W422" i="2"/>
  <c r="Y422" i="2"/>
  <c r="AD422" i="2"/>
  <c r="E423" i="2"/>
  <c r="F423" i="2"/>
  <c r="U423" i="2"/>
  <c r="W423" i="2"/>
  <c r="Y423" i="2"/>
  <c r="AD423" i="2"/>
  <c r="E424" i="2"/>
  <c r="F424" i="2"/>
  <c r="U424" i="2"/>
  <c r="W424" i="2"/>
  <c r="Y424" i="2"/>
  <c r="AD424" i="2"/>
  <c r="E425" i="2"/>
  <c r="F425" i="2"/>
  <c r="H425" i="2"/>
  <c r="U425" i="2"/>
  <c r="W425" i="2"/>
  <c r="Y425" i="2"/>
  <c r="AD425" i="2"/>
  <c r="E426" i="2"/>
  <c r="F426" i="2"/>
  <c r="U426" i="2"/>
  <c r="W426" i="2"/>
  <c r="Y426" i="2"/>
  <c r="AD426" i="2"/>
  <c r="E427" i="2"/>
  <c r="F427" i="2"/>
  <c r="H427" i="2"/>
  <c r="U427" i="2"/>
  <c r="W427" i="2"/>
  <c r="Y427" i="2"/>
  <c r="AD427" i="2"/>
  <c r="E428" i="2"/>
  <c r="F428" i="2"/>
  <c r="U428" i="2"/>
  <c r="W428" i="2"/>
  <c r="Y428" i="2"/>
  <c r="AD428" i="2"/>
  <c r="E429" i="2"/>
  <c r="F429" i="2"/>
  <c r="U429" i="2"/>
  <c r="W429" i="2"/>
  <c r="Y429" i="2"/>
  <c r="AD429" i="2"/>
  <c r="E430" i="2"/>
  <c r="F430" i="2"/>
  <c r="H430" i="2"/>
  <c r="U430" i="2"/>
  <c r="W430" i="2"/>
  <c r="Y430" i="2"/>
  <c r="AD430" i="2"/>
  <c r="E431" i="2"/>
  <c r="F431" i="2"/>
  <c r="H431" i="2"/>
  <c r="U431" i="2"/>
  <c r="W431" i="2"/>
  <c r="Y431" i="2"/>
  <c r="AD431" i="2"/>
  <c r="E432" i="2"/>
  <c r="F432" i="2"/>
  <c r="H432" i="2"/>
  <c r="U432" i="2"/>
  <c r="W432" i="2"/>
  <c r="Y432" i="2"/>
  <c r="AD432" i="2"/>
  <c r="E433" i="2"/>
  <c r="F433" i="2"/>
  <c r="U433" i="2"/>
  <c r="W433" i="2"/>
  <c r="Y433" i="2"/>
  <c r="AD433" i="2"/>
  <c r="E434" i="2"/>
  <c r="F434" i="2"/>
  <c r="H434" i="2"/>
  <c r="U434" i="2"/>
  <c r="W434" i="2"/>
  <c r="Y434" i="2"/>
  <c r="AD434" i="2"/>
  <c r="E435" i="2"/>
  <c r="F435" i="2"/>
  <c r="U435" i="2"/>
  <c r="W435" i="2"/>
  <c r="Y435" i="2"/>
  <c r="AD435" i="2"/>
  <c r="E436" i="2"/>
  <c r="F436" i="2"/>
  <c r="H436" i="2"/>
  <c r="U436" i="2"/>
  <c r="W436" i="2"/>
  <c r="Y436" i="2"/>
  <c r="AD436" i="2"/>
  <c r="E437" i="2"/>
  <c r="F437" i="2"/>
  <c r="U437" i="2"/>
  <c r="W437" i="2"/>
  <c r="Y437" i="2"/>
  <c r="AD437" i="2"/>
  <c r="E438" i="2"/>
  <c r="F438" i="2"/>
  <c r="H438" i="2"/>
  <c r="U438" i="2"/>
  <c r="W438" i="2"/>
  <c r="Y438" i="2"/>
  <c r="AD438" i="2"/>
  <c r="E439" i="2"/>
  <c r="F439" i="2"/>
  <c r="H439" i="2"/>
  <c r="U439" i="2"/>
  <c r="W439" i="2"/>
  <c r="Y439" i="2"/>
  <c r="AD439" i="2"/>
  <c r="E440" i="2"/>
  <c r="F440" i="2"/>
  <c r="H440" i="2"/>
  <c r="U440" i="2"/>
  <c r="W440" i="2"/>
  <c r="Y440" i="2"/>
  <c r="AD440" i="2"/>
  <c r="E441" i="2"/>
  <c r="F441" i="2"/>
  <c r="H441" i="2"/>
  <c r="U441" i="2"/>
  <c r="W441" i="2"/>
  <c r="Y441" i="2"/>
  <c r="AD441" i="2"/>
  <c r="E442" i="2"/>
  <c r="F442" i="2"/>
  <c r="U442" i="2"/>
  <c r="W442" i="2"/>
  <c r="Y442" i="2"/>
  <c r="AD442" i="2"/>
  <c r="E443" i="2"/>
  <c r="F443" i="2"/>
  <c r="U443" i="2"/>
  <c r="W443" i="2"/>
  <c r="Y443" i="2"/>
  <c r="AD443" i="2"/>
  <c r="E444" i="2"/>
  <c r="F444" i="2"/>
  <c r="U444" i="2"/>
  <c r="W444" i="2"/>
  <c r="Y444" i="2"/>
  <c r="AD444" i="2"/>
  <c r="E445" i="2"/>
  <c r="F445" i="2"/>
  <c r="U445" i="2"/>
  <c r="W445" i="2"/>
  <c r="Y445" i="2"/>
  <c r="AD445" i="2"/>
  <c r="E446" i="2"/>
  <c r="F446" i="2"/>
  <c r="U446" i="2"/>
  <c r="W446" i="2"/>
  <c r="Y446" i="2"/>
  <c r="AD446" i="2"/>
  <c r="E447" i="2"/>
  <c r="F447" i="2"/>
  <c r="U447" i="2"/>
  <c r="W447" i="2"/>
  <c r="Y447" i="2"/>
  <c r="AD447" i="2"/>
  <c r="E448" i="2"/>
  <c r="F448" i="2"/>
  <c r="U448" i="2"/>
  <c r="W448" i="2"/>
  <c r="Y448" i="2"/>
  <c r="AD448" i="2"/>
  <c r="E449" i="2"/>
  <c r="F449" i="2"/>
  <c r="U449" i="2"/>
  <c r="W449" i="2"/>
  <c r="Y449" i="2"/>
  <c r="AD449" i="2"/>
  <c r="E450" i="2"/>
  <c r="F450" i="2"/>
  <c r="H450" i="2"/>
  <c r="U450" i="2"/>
  <c r="W450" i="2"/>
  <c r="Y450" i="2"/>
  <c r="AD450" i="2"/>
  <c r="E451" i="2"/>
  <c r="F451" i="2"/>
  <c r="U451" i="2"/>
  <c r="W451" i="2"/>
  <c r="Y451" i="2"/>
  <c r="AD451" i="2"/>
  <c r="E452" i="2"/>
  <c r="F452" i="2"/>
  <c r="U452" i="2"/>
  <c r="W452" i="2"/>
  <c r="Y452" i="2"/>
  <c r="AD452" i="2"/>
  <c r="E453" i="2"/>
  <c r="F453" i="2"/>
  <c r="U453" i="2"/>
  <c r="W453" i="2"/>
  <c r="Y453" i="2"/>
  <c r="AD453" i="2"/>
  <c r="E454" i="2"/>
  <c r="F454" i="2"/>
  <c r="U454" i="2"/>
  <c r="W454" i="2"/>
  <c r="Y454" i="2"/>
  <c r="AD454" i="2"/>
  <c r="E455" i="2"/>
  <c r="F455" i="2"/>
  <c r="U455" i="2"/>
  <c r="W455" i="2"/>
  <c r="Y455" i="2"/>
  <c r="AD455" i="2"/>
  <c r="E456" i="2"/>
  <c r="F456" i="2"/>
  <c r="U456" i="2"/>
  <c r="W456" i="2"/>
  <c r="Y456" i="2"/>
  <c r="AD456" i="2"/>
  <c r="E457" i="2"/>
  <c r="F457" i="2"/>
  <c r="U457" i="2"/>
  <c r="W457" i="2"/>
  <c r="Y457" i="2"/>
  <c r="AD457" i="2"/>
  <c r="E458" i="2"/>
  <c r="F458" i="2"/>
  <c r="H458" i="2"/>
  <c r="U458" i="2"/>
  <c r="W458" i="2"/>
  <c r="Y458" i="2"/>
  <c r="AD458" i="2"/>
  <c r="E459" i="2"/>
  <c r="F459" i="2"/>
  <c r="H459" i="2"/>
  <c r="U459" i="2"/>
  <c r="W459" i="2"/>
  <c r="Y459" i="2"/>
  <c r="AD459" i="2"/>
  <c r="E460" i="2"/>
  <c r="F460" i="2"/>
  <c r="H460" i="2"/>
  <c r="U460" i="2"/>
  <c r="W460" i="2"/>
  <c r="Y460" i="2"/>
  <c r="AD460" i="2"/>
  <c r="E461" i="2"/>
  <c r="F461" i="2"/>
  <c r="H461" i="2"/>
  <c r="U461" i="2"/>
  <c r="W461" i="2"/>
  <c r="Y461" i="2"/>
  <c r="AD461" i="2"/>
  <c r="E462" i="2"/>
  <c r="F462" i="2"/>
  <c r="H462" i="2"/>
  <c r="U462" i="2"/>
  <c r="W462" i="2"/>
  <c r="Y462" i="2"/>
  <c r="AD462" i="2"/>
  <c r="E463" i="2"/>
  <c r="F463" i="2"/>
  <c r="H463" i="2"/>
  <c r="U463" i="2"/>
  <c r="W463" i="2"/>
  <c r="Y463" i="2"/>
  <c r="AD463" i="2"/>
  <c r="E464" i="2"/>
  <c r="F464" i="2"/>
  <c r="U464" i="2"/>
  <c r="W464" i="2"/>
  <c r="Y464" i="2"/>
  <c r="AD464" i="2"/>
  <c r="E465" i="2"/>
  <c r="F465" i="2"/>
  <c r="U465" i="2"/>
  <c r="W465" i="2"/>
  <c r="Y465" i="2"/>
  <c r="AD465" i="2"/>
  <c r="E466" i="2"/>
  <c r="F466" i="2"/>
  <c r="U466" i="2"/>
  <c r="W466" i="2"/>
  <c r="Y466" i="2"/>
  <c r="AD466" i="2"/>
  <c r="E467" i="2"/>
  <c r="F467" i="2"/>
  <c r="U467" i="2"/>
  <c r="W467" i="2"/>
  <c r="Y467" i="2"/>
  <c r="AD467" i="2"/>
  <c r="E468" i="2"/>
  <c r="F468" i="2"/>
  <c r="U468" i="2"/>
  <c r="W468" i="2"/>
  <c r="Y468" i="2"/>
  <c r="AD468" i="2"/>
  <c r="E469" i="2"/>
  <c r="F469" i="2"/>
  <c r="U469" i="2"/>
  <c r="W469" i="2"/>
  <c r="Y469" i="2"/>
  <c r="AD469" i="2"/>
  <c r="E470" i="2"/>
  <c r="F470" i="2"/>
  <c r="U470" i="2"/>
  <c r="W470" i="2"/>
  <c r="Y470" i="2"/>
  <c r="AD470" i="2"/>
  <c r="E471" i="2"/>
  <c r="F471" i="2"/>
  <c r="U471" i="2"/>
  <c r="W471" i="2"/>
  <c r="Y471" i="2"/>
  <c r="AD471" i="2"/>
  <c r="E472" i="2"/>
  <c r="F472" i="2"/>
  <c r="U472" i="2"/>
  <c r="W472" i="2"/>
  <c r="Y472" i="2"/>
  <c r="AD472" i="2"/>
  <c r="E473" i="2"/>
  <c r="F473" i="2"/>
  <c r="U473" i="2"/>
  <c r="W473" i="2"/>
  <c r="Y473" i="2"/>
  <c r="AD473" i="2"/>
  <c r="E474" i="2"/>
  <c r="F474" i="2"/>
  <c r="U474" i="2"/>
  <c r="W474" i="2"/>
  <c r="Y474" i="2"/>
  <c r="AD474" i="2"/>
  <c r="E475" i="2"/>
  <c r="F475" i="2"/>
  <c r="H475" i="2"/>
  <c r="U475" i="2"/>
  <c r="W475" i="2"/>
  <c r="Y475" i="2"/>
  <c r="AD475" i="2"/>
  <c r="E476" i="2"/>
  <c r="F476" i="2"/>
  <c r="U476" i="2"/>
  <c r="W476" i="2"/>
  <c r="Y476" i="2"/>
  <c r="AD476" i="2"/>
  <c r="E477" i="2"/>
  <c r="F477" i="2"/>
  <c r="U477" i="2"/>
  <c r="W477" i="2"/>
  <c r="Y477" i="2"/>
  <c r="AD477" i="2"/>
  <c r="E478" i="2"/>
  <c r="F478" i="2"/>
  <c r="U478" i="2"/>
  <c r="W478" i="2"/>
  <c r="Y478" i="2"/>
  <c r="AD478" i="2"/>
  <c r="E479" i="2"/>
  <c r="F479" i="2"/>
  <c r="U479" i="2"/>
  <c r="W479" i="2"/>
  <c r="Y479" i="2"/>
  <c r="AD479" i="2"/>
  <c r="E480" i="2"/>
  <c r="F480" i="2"/>
  <c r="U480" i="2"/>
  <c r="W480" i="2"/>
  <c r="Y480" i="2"/>
  <c r="AD480" i="2"/>
  <c r="E481" i="2"/>
  <c r="F481" i="2"/>
  <c r="U481" i="2"/>
  <c r="W481" i="2"/>
  <c r="Y481" i="2"/>
  <c r="AD481" i="2"/>
  <c r="E482" i="2"/>
  <c r="F482" i="2"/>
  <c r="U482" i="2"/>
  <c r="W482" i="2"/>
  <c r="Y482" i="2"/>
  <c r="AD482" i="2"/>
  <c r="E483" i="2"/>
  <c r="F483" i="2"/>
  <c r="H483" i="2"/>
  <c r="U483" i="2"/>
  <c r="W483" i="2"/>
  <c r="Y483" i="2"/>
  <c r="AD483" i="2"/>
  <c r="E484" i="2"/>
  <c r="F484" i="2"/>
  <c r="H484" i="2"/>
  <c r="U484" i="2"/>
  <c r="W484" i="2"/>
  <c r="Y484" i="2"/>
  <c r="AD484" i="2"/>
  <c r="E485" i="2"/>
  <c r="F485" i="2"/>
  <c r="H485" i="2"/>
  <c r="U485" i="2"/>
  <c r="W485" i="2"/>
  <c r="Y485" i="2"/>
  <c r="AD485" i="2"/>
  <c r="E486" i="2"/>
  <c r="F486" i="2"/>
  <c r="H486" i="2"/>
  <c r="U486" i="2"/>
  <c r="W486" i="2"/>
  <c r="Y486" i="2"/>
  <c r="AD486" i="2"/>
  <c r="E487" i="2"/>
  <c r="F487" i="2"/>
  <c r="H487" i="2"/>
  <c r="U487" i="2"/>
  <c r="W487" i="2"/>
  <c r="Y487" i="2"/>
  <c r="AD487" i="2"/>
  <c r="E488" i="2"/>
  <c r="F488" i="2"/>
  <c r="U488" i="2"/>
  <c r="W488" i="2"/>
  <c r="Y488" i="2"/>
  <c r="AD488" i="2"/>
  <c r="E489" i="2"/>
  <c r="F489" i="2"/>
  <c r="U489" i="2"/>
  <c r="W489" i="2"/>
  <c r="Y489" i="2"/>
  <c r="AD489" i="2"/>
  <c r="E490" i="2"/>
  <c r="F490" i="2"/>
  <c r="H490" i="2"/>
  <c r="U490" i="2"/>
  <c r="W490" i="2"/>
  <c r="Y490" i="2"/>
  <c r="AD490" i="2"/>
  <c r="E491" i="2"/>
  <c r="F491" i="2"/>
  <c r="H491" i="2"/>
  <c r="U491" i="2"/>
  <c r="W491" i="2"/>
  <c r="Y491" i="2"/>
  <c r="AD491" i="2"/>
  <c r="E492" i="2"/>
  <c r="F492" i="2"/>
  <c r="U492" i="2"/>
  <c r="W492" i="2"/>
  <c r="Y492" i="2"/>
  <c r="AD492" i="2"/>
  <c r="E493" i="2"/>
  <c r="F493" i="2"/>
  <c r="H493" i="2"/>
  <c r="U493" i="2"/>
  <c r="W493" i="2"/>
  <c r="Y493" i="2"/>
  <c r="AD493" i="2"/>
  <c r="E494" i="2"/>
  <c r="F494" i="2"/>
  <c r="U494" i="2"/>
  <c r="W494" i="2"/>
  <c r="Y494" i="2"/>
  <c r="AD494" i="2"/>
  <c r="E495" i="2"/>
  <c r="F495" i="2"/>
  <c r="H495" i="2"/>
  <c r="U495" i="2"/>
  <c r="W495" i="2"/>
  <c r="Y495" i="2"/>
  <c r="AD495" i="2"/>
  <c r="E496" i="2"/>
  <c r="F496" i="2"/>
  <c r="H496" i="2"/>
  <c r="U496" i="2"/>
  <c r="W496" i="2"/>
  <c r="Y496" i="2"/>
  <c r="AD496" i="2"/>
  <c r="E497" i="2"/>
  <c r="F497" i="2"/>
  <c r="H497" i="2"/>
  <c r="U497" i="2"/>
  <c r="W497" i="2"/>
  <c r="Y497" i="2"/>
  <c r="AD497" i="2"/>
  <c r="E498" i="2"/>
  <c r="F498" i="2"/>
  <c r="U498" i="2"/>
  <c r="W498" i="2"/>
  <c r="Y498" i="2"/>
  <c r="AD498" i="2"/>
  <c r="E499" i="2"/>
  <c r="F499" i="2"/>
  <c r="U499" i="2"/>
  <c r="W499" i="2"/>
  <c r="Y499" i="2"/>
  <c r="AD499" i="2"/>
  <c r="E500" i="2"/>
  <c r="F500" i="2"/>
  <c r="U500" i="2"/>
  <c r="W500" i="2"/>
  <c r="Y500" i="2"/>
  <c r="AD500" i="2"/>
  <c r="E501" i="2"/>
  <c r="F501" i="2"/>
  <c r="U501" i="2"/>
  <c r="W501" i="2"/>
  <c r="Y501" i="2"/>
  <c r="AD501" i="2"/>
  <c r="E502" i="2"/>
  <c r="F502" i="2"/>
  <c r="U502" i="2"/>
  <c r="W502" i="2"/>
  <c r="Y502" i="2"/>
  <c r="AD502" i="2"/>
  <c r="E503" i="2"/>
  <c r="F503" i="2"/>
  <c r="H503" i="2"/>
  <c r="U503" i="2"/>
  <c r="W503" i="2"/>
  <c r="Y503" i="2"/>
  <c r="AD503" i="2"/>
  <c r="E504" i="2"/>
  <c r="F504" i="2"/>
  <c r="H504" i="2"/>
  <c r="U504" i="2"/>
  <c r="W504" i="2"/>
  <c r="Y504" i="2"/>
  <c r="AD504" i="2"/>
  <c r="E505" i="2"/>
  <c r="F505" i="2"/>
  <c r="U505" i="2"/>
  <c r="W505" i="2"/>
  <c r="Y505" i="2"/>
  <c r="AD505" i="2"/>
  <c r="E506" i="2"/>
  <c r="F506" i="2"/>
  <c r="U506" i="2"/>
  <c r="W506" i="2"/>
  <c r="Y506" i="2"/>
  <c r="AD506" i="2"/>
  <c r="E507" i="2"/>
  <c r="F507" i="2"/>
  <c r="H507" i="2"/>
  <c r="U507" i="2"/>
  <c r="W507" i="2"/>
  <c r="Y507" i="2"/>
  <c r="AD507" i="2"/>
  <c r="E508" i="2"/>
  <c r="F508" i="2"/>
  <c r="U508" i="2"/>
  <c r="W508" i="2"/>
  <c r="Y508" i="2"/>
  <c r="AD508" i="2"/>
  <c r="E509" i="2"/>
  <c r="F509" i="2"/>
  <c r="U509" i="2"/>
  <c r="W509" i="2"/>
  <c r="Y509" i="2"/>
  <c r="AD509" i="2"/>
  <c r="E510" i="2"/>
  <c r="F510" i="2"/>
  <c r="H510" i="2"/>
  <c r="U510" i="2"/>
  <c r="W510" i="2"/>
  <c r="Y510" i="2"/>
  <c r="AD510" i="2"/>
  <c r="E511" i="2"/>
  <c r="F511" i="2"/>
  <c r="H511" i="2"/>
  <c r="U511" i="2"/>
  <c r="W511" i="2"/>
  <c r="Y511" i="2"/>
  <c r="AD511" i="2"/>
  <c r="E512" i="2"/>
  <c r="F512" i="2"/>
  <c r="H512" i="2"/>
  <c r="U512" i="2"/>
  <c r="W512" i="2"/>
  <c r="Y512" i="2"/>
  <c r="AD512" i="2"/>
  <c r="E513" i="2"/>
  <c r="F513" i="2"/>
  <c r="H513" i="2"/>
  <c r="U513" i="2"/>
  <c r="W513" i="2"/>
  <c r="Y513" i="2"/>
  <c r="AD513" i="2"/>
  <c r="E514" i="2"/>
  <c r="F514" i="2"/>
  <c r="H514" i="2"/>
  <c r="U514" i="2"/>
  <c r="W514" i="2"/>
  <c r="Y514" i="2"/>
  <c r="AD514" i="2"/>
  <c r="E515" i="2"/>
  <c r="F515" i="2"/>
  <c r="U515" i="2"/>
  <c r="W515" i="2"/>
  <c r="Y515" i="2"/>
  <c r="AD515" i="2"/>
  <c r="E516" i="2"/>
  <c r="F516" i="2"/>
  <c r="H516" i="2"/>
  <c r="U516" i="2"/>
  <c r="W516" i="2"/>
  <c r="Y516" i="2"/>
  <c r="AD516" i="2"/>
  <c r="E517" i="2"/>
  <c r="F517" i="2"/>
  <c r="H517" i="2"/>
  <c r="U517" i="2"/>
  <c r="W517" i="2"/>
  <c r="Y517" i="2"/>
  <c r="AD517" i="2"/>
  <c r="E518" i="2"/>
  <c r="F518" i="2"/>
  <c r="U518" i="2"/>
  <c r="W518" i="2"/>
  <c r="Y518" i="2"/>
  <c r="AD518" i="2"/>
  <c r="E519" i="2"/>
  <c r="F519" i="2"/>
  <c r="U519" i="2"/>
  <c r="W519" i="2"/>
  <c r="Y519" i="2"/>
  <c r="AD519" i="2"/>
  <c r="E520" i="2"/>
  <c r="F520" i="2"/>
  <c r="U520" i="2"/>
  <c r="W520" i="2"/>
  <c r="Y520" i="2"/>
  <c r="AD520" i="2"/>
  <c r="E521" i="2"/>
  <c r="F521" i="2"/>
  <c r="U521" i="2"/>
  <c r="W521" i="2"/>
  <c r="Y521" i="2"/>
  <c r="AD521" i="2"/>
  <c r="E522" i="2"/>
  <c r="F522" i="2"/>
  <c r="U522" i="2"/>
  <c r="W522" i="2"/>
  <c r="Y522" i="2"/>
  <c r="AD522" i="2"/>
  <c r="E523" i="2"/>
  <c r="F523" i="2"/>
  <c r="U523" i="2"/>
  <c r="W523" i="2"/>
  <c r="Y523" i="2"/>
  <c r="AD523" i="2"/>
  <c r="E524" i="2"/>
  <c r="F524" i="2"/>
  <c r="H524" i="2"/>
  <c r="U524" i="2"/>
  <c r="W524" i="2"/>
  <c r="Y524" i="2"/>
  <c r="AD524" i="2"/>
  <c r="E525" i="2"/>
  <c r="F525" i="2"/>
  <c r="U525" i="2"/>
  <c r="W525" i="2"/>
  <c r="Y525" i="2"/>
  <c r="AD525" i="2"/>
  <c r="E526" i="2"/>
  <c r="F526" i="2"/>
  <c r="U526" i="2"/>
  <c r="W526" i="2"/>
  <c r="Y526" i="2"/>
  <c r="AD526" i="2"/>
  <c r="E527" i="2"/>
  <c r="F527" i="2"/>
  <c r="U527" i="2"/>
  <c r="W527" i="2"/>
  <c r="Y527" i="2"/>
  <c r="AD527" i="2"/>
  <c r="E528" i="2"/>
  <c r="F528" i="2"/>
  <c r="H528" i="2"/>
  <c r="U528" i="2"/>
  <c r="W528" i="2"/>
  <c r="Y528" i="2"/>
  <c r="AD528" i="2"/>
  <c r="E529" i="2"/>
  <c r="F529" i="2"/>
  <c r="U529" i="2"/>
  <c r="W529" i="2"/>
  <c r="Y529" i="2"/>
  <c r="AD529" i="2"/>
  <c r="E530" i="2"/>
  <c r="F530" i="2"/>
  <c r="U530" i="2"/>
  <c r="W530" i="2"/>
  <c r="Y530" i="2"/>
  <c r="AD530" i="2"/>
  <c r="E531" i="2"/>
  <c r="F531" i="2"/>
  <c r="H531" i="2"/>
  <c r="U531" i="2"/>
  <c r="W531" i="2"/>
  <c r="Y531" i="2"/>
  <c r="AD531" i="2"/>
  <c r="E532" i="2"/>
  <c r="F532" i="2"/>
  <c r="U532" i="2"/>
  <c r="W532" i="2"/>
  <c r="Y532" i="2"/>
  <c r="AD532" i="2"/>
  <c r="E533" i="2"/>
  <c r="F533" i="2"/>
  <c r="U533" i="2"/>
  <c r="W533" i="2"/>
  <c r="Y533" i="2"/>
  <c r="AD533" i="2"/>
  <c r="E534" i="2"/>
  <c r="F534" i="2"/>
  <c r="U534" i="2"/>
  <c r="W534" i="2"/>
  <c r="Y534" i="2"/>
  <c r="AD534" i="2"/>
  <c r="E535" i="2"/>
  <c r="F535" i="2"/>
  <c r="U535" i="2"/>
  <c r="W535" i="2"/>
  <c r="Y535" i="2"/>
  <c r="AD535" i="2"/>
  <c r="E536" i="2"/>
  <c r="F536" i="2"/>
  <c r="U536" i="2"/>
  <c r="W536" i="2"/>
  <c r="Y536" i="2"/>
  <c r="AD536" i="2"/>
  <c r="E537" i="2"/>
  <c r="F537" i="2"/>
  <c r="H537" i="2"/>
  <c r="U537" i="2"/>
  <c r="W537" i="2"/>
  <c r="Y537" i="2"/>
  <c r="AD537" i="2"/>
  <c r="E538" i="2"/>
  <c r="F538" i="2"/>
  <c r="U538" i="2"/>
  <c r="W538" i="2"/>
  <c r="Y538" i="2"/>
  <c r="AD538" i="2"/>
  <c r="E539" i="2"/>
  <c r="F539" i="2"/>
  <c r="H539" i="2"/>
  <c r="U539" i="2"/>
  <c r="W539" i="2"/>
  <c r="Y539" i="2"/>
  <c r="AD539" i="2"/>
  <c r="E540" i="2"/>
  <c r="F540" i="2"/>
  <c r="U540" i="2"/>
  <c r="W540" i="2"/>
  <c r="Y540" i="2"/>
  <c r="AD540" i="2"/>
  <c r="E541" i="2"/>
  <c r="F541" i="2"/>
  <c r="U541" i="2"/>
  <c r="W541" i="2"/>
  <c r="Y541" i="2"/>
  <c r="AD541" i="2"/>
  <c r="E542" i="2"/>
  <c r="F542" i="2"/>
  <c r="H542" i="2"/>
  <c r="U542" i="2"/>
  <c r="W542" i="2"/>
  <c r="Y542" i="2"/>
  <c r="AD542" i="2"/>
  <c r="E543" i="2"/>
  <c r="F543" i="2"/>
  <c r="U543" i="2"/>
  <c r="W543" i="2"/>
  <c r="Y543" i="2"/>
  <c r="AD543" i="2"/>
  <c r="E544" i="2"/>
  <c r="F544" i="2"/>
  <c r="U544" i="2"/>
  <c r="W544" i="2"/>
  <c r="Y544" i="2"/>
  <c r="AD544" i="2"/>
  <c r="E545" i="2"/>
  <c r="F545" i="2"/>
  <c r="H545" i="2"/>
  <c r="U545" i="2"/>
  <c r="W545" i="2"/>
  <c r="Y545" i="2"/>
  <c r="AD545" i="2"/>
  <c r="E546" i="2"/>
  <c r="F546" i="2"/>
  <c r="H546" i="2"/>
  <c r="U546" i="2"/>
  <c r="W546" i="2"/>
  <c r="Y546" i="2"/>
  <c r="AD546" i="2"/>
  <c r="E547" i="2"/>
  <c r="F547" i="2"/>
  <c r="U547" i="2"/>
  <c r="W547" i="2"/>
  <c r="Y547" i="2"/>
  <c r="AD547" i="2"/>
  <c r="E548" i="2"/>
  <c r="F548" i="2"/>
  <c r="U548" i="2"/>
  <c r="W548" i="2"/>
  <c r="Y548" i="2"/>
  <c r="AD548" i="2"/>
  <c r="E549" i="2"/>
  <c r="F549" i="2"/>
  <c r="H549" i="2"/>
  <c r="U549" i="2"/>
  <c r="W549" i="2"/>
  <c r="Y549" i="2"/>
  <c r="AD549" i="2"/>
  <c r="E550" i="2"/>
  <c r="F550" i="2"/>
  <c r="H550" i="2"/>
  <c r="U550" i="2"/>
  <c r="W550" i="2"/>
  <c r="Y550" i="2"/>
  <c r="AD550" i="2"/>
  <c r="E551" i="2"/>
  <c r="F551" i="2"/>
  <c r="H551" i="2"/>
  <c r="U551" i="2"/>
  <c r="W551" i="2"/>
  <c r="Y551" i="2"/>
  <c r="AD551" i="2"/>
  <c r="E552" i="2"/>
  <c r="F552" i="2"/>
  <c r="U552" i="2"/>
  <c r="W552" i="2"/>
  <c r="Y552" i="2"/>
  <c r="AD552" i="2"/>
  <c r="E553" i="2"/>
  <c r="F553" i="2"/>
  <c r="H553" i="2"/>
  <c r="U553" i="2"/>
  <c r="W553" i="2"/>
  <c r="Y553" i="2"/>
  <c r="AD553" i="2"/>
  <c r="E554" i="2"/>
  <c r="F554" i="2"/>
  <c r="H554" i="2"/>
  <c r="U554" i="2"/>
  <c r="W554" i="2"/>
  <c r="Y554" i="2"/>
  <c r="AD554" i="2"/>
  <c r="E555" i="2"/>
  <c r="F555" i="2"/>
  <c r="U555" i="2"/>
  <c r="W555" i="2"/>
  <c r="Y555" i="2"/>
  <c r="AD555" i="2"/>
  <c r="E556" i="2"/>
  <c r="F556" i="2"/>
  <c r="U556" i="2"/>
  <c r="W556" i="2"/>
  <c r="Y556" i="2"/>
  <c r="AD556" i="2"/>
  <c r="E557" i="2"/>
  <c r="F557" i="2"/>
  <c r="U557" i="2"/>
  <c r="W557" i="2"/>
  <c r="Y557" i="2"/>
  <c r="AD557" i="2"/>
  <c r="E558" i="2"/>
  <c r="F558" i="2"/>
  <c r="H558" i="2"/>
  <c r="U558" i="2"/>
  <c r="W558" i="2"/>
  <c r="Y558" i="2"/>
  <c r="AD558" i="2"/>
  <c r="E559" i="2"/>
  <c r="F559" i="2"/>
  <c r="U559" i="2"/>
  <c r="W559" i="2"/>
  <c r="Y559" i="2"/>
  <c r="AD559" i="2"/>
  <c r="E560" i="2"/>
  <c r="F560" i="2"/>
  <c r="H560" i="2"/>
  <c r="U560" i="2"/>
  <c r="W560" i="2"/>
  <c r="Y560" i="2"/>
  <c r="AD560" i="2"/>
  <c r="E561" i="2"/>
  <c r="F561" i="2"/>
  <c r="H561" i="2"/>
  <c r="U561" i="2"/>
  <c r="W561" i="2"/>
  <c r="Y561" i="2"/>
  <c r="AD561" i="2"/>
  <c r="E562" i="2"/>
  <c r="F562" i="2"/>
  <c r="U562" i="2"/>
  <c r="W562" i="2"/>
  <c r="Y562" i="2"/>
  <c r="AD562" i="2"/>
  <c r="E563" i="2"/>
  <c r="F563" i="2"/>
  <c r="U563" i="2"/>
  <c r="W563" i="2"/>
  <c r="Y563" i="2"/>
  <c r="AD563" i="2"/>
  <c r="E564" i="2"/>
  <c r="F564" i="2"/>
  <c r="U564" i="2"/>
  <c r="W564" i="2"/>
  <c r="Y564" i="2"/>
  <c r="AD564" i="2"/>
  <c r="E565" i="2"/>
  <c r="F565" i="2"/>
  <c r="H565" i="2"/>
  <c r="U565" i="2"/>
  <c r="W565" i="2"/>
  <c r="Y565" i="2"/>
  <c r="AD565" i="2"/>
  <c r="E566" i="2"/>
  <c r="F566" i="2"/>
  <c r="H566" i="2"/>
  <c r="U566" i="2"/>
  <c r="W566" i="2"/>
  <c r="Y566" i="2"/>
  <c r="AD566" i="2"/>
  <c r="E567" i="2"/>
  <c r="F567" i="2"/>
  <c r="H567" i="2"/>
  <c r="U567" i="2"/>
  <c r="W567" i="2"/>
  <c r="Y567" i="2"/>
  <c r="AD567" i="2"/>
  <c r="E568" i="2"/>
  <c r="F568" i="2"/>
  <c r="H568" i="2"/>
  <c r="U568" i="2"/>
  <c r="W568" i="2"/>
  <c r="Y568" i="2"/>
  <c r="AD568" i="2"/>
  <c r="E569" i="2"/>
  <c r="F569" i="2"/>
  <c r="H569" i="2"/>
  <c r="U569" i="2"/>
  <c r="W569" i="2"/>
  <c r="Y569" i="2"/>
  <c r="AD569" i="2"/>
  <c r="E570" i="2"/>
  <c r="F570" i="2"/>
  <c r="U570" i="2"/>
  <c r="W570" i="2"/>
  <c r="Y570" i="2"/>
  <c r="AD570" i="2"/>
  <c r="E571" i="2"/>
  <c r="F571" i="2"/>
  <c r="U571" i="2"/>
  <c r="W571" i="2"/>
  <c r="Y571" i="2"/>
  <c r="AD571" i="2"/>
  <c r="E572" i="2"/>
  <c r="F572" i="2"/>
  <c r="U572" i="2"/>
  <c r="W572" i="2"/>
  <c r="Y572" i="2"/>
  <c r="AD572" i="2"/>
  <c r="E573" i="2"/>
  <c r="F573" i="2"/>
  <c r="U573" i="2"/>
  <c r="W573" i="2"/>
  <c r="Y573" i="2"/>
  <c r="AD573" i="2"/>
  <c r="E574" i="2"/>
  <c r="F574" i="2"/>
  <c r="H574" i="2"/>
  <c r="U574" i="2"/>
  <c r="W574" i="2"/>
  <c r="Y574" i="2"/>
  <c r="AD574" i="2"/>
  <c r="E575" i="2"/>
  <c r="F575" i="2"/>
  <c r="U575" i="2"/>
  <c r="W575" i="2"/>
  <c r="Y575" i="2"/>
  <c r="AD575" i="2"/>
  <c r="E576" i="2"/>
  <c r="F576" i="2"/>
  <c r="H576" i="2"/>
  <c r="U576" i="2"/>
  <c r="W576" i="2"/>
  <c r="Y576" i="2"/>
  <c r="AD576" i="2"/>
  <c r="E577" i="2"/>
  <c r="F577" i="2"/>
  <c r="H577" i="2"/>
  <c r="U577" i="2"/>
  <c r="W577" i="2"/>
  <c r="Y577" i="2"/>
  <c r="AD577" i="2"/>
  <c r="E578" i="2"/>
  <c r="F578" i="2"/>
  <c r="H578" i="2"/>
  <c r="U578" i="2"/>
  <c r="W578" i="2"/>
  <c r="Y578" i="2"/>
  <c r="AD578" i="2"/>
  <c r="E579" i="2"/>
  <c r="F579" i="2"/>
  <c r="U579" i="2"/>
  <c r="W579" i="2"/>
  <c r="Y579" i="2"/>
  <c r="AD579" i="2"/>
  <c r="E580" i="2"/>
  <c r="F580" i="2"/>
  <c r="U580" i="2"/>
  <c r="W580" i="2"/>
  <c r="Y580" i="2"/>
  <c r="AD580" i="2"/>
  <c r="E581" i="2"/>
  <c r="F581" i="2"/>
  <c r="H581" i="2"/>
  <c r="U581" i="2"/>
  <c r="W581" i="2"/>
  <c r="Y581" i="2"/>
  <c r="AD581" i="2"/>
  <c r="E582" i="2"/>
  <c r="F582" i="2"/>
  <c r="H582" i="2"/>
  <c r="U582" i="2"/>
  <c r="W582" i="2"/>
  <c r="Y582" i="2"/>
  <c r="AD582" i="2"/>
  <c r="E583" i="2"/>
  <c r="F583" i="2"/>
  <c r="U583" i="2"/>
  <c r="W583" i="2"/>
  <c r="Y583" i="2"/>
  <c r="AD583" i="2"/>
  <c r="E584" i="2"/>
  <c r="F584" i="2"/>
  <c r="U584" i="2"/>
  <c r="W584" i="2"/>
  <c r="Y584" i="2"/>
  <c r="AD584" i="2"/>
  <c r="E585" i="2"/>
  <c r="F585" i="2"/>
  <c r="U585" i="2"/>
  <c r="W585" i="2"/>
  <c r="Y585" i="2"/>
  <c r="AD585" i="2"/>
  <c r="E586" i="2"/>
  <c r="F586" i="2"/>
  <c r="H586" i="2"/>
  <c r="U586" i="2"/>
  <c r="W586" i="2"/>
  <c r="Y586" i="2"/>
  <c r="AD586" i="2"/>
  <c r="E587" i="2"/>
  <c r="F587" i="2"/>
  <c r="H587" i="2"/>
  <c r="U587" i="2"/>
  <c r="W587" i="2"/>
  <c r="Y587" i="2"/>
  <c r="AD587" i="2"/>
  <c r="E588" i="2"/>
  <c r="F588" i="2"/>
  <c r="U588" i="2"/>
  <c r="W588" i="2"/>
  <c r="Y588" i="2"/>
  <c r="AD588" i="2"/>
  <c r="E589" i="2"/>
  <c r="F589" i="2"/>
  <c r="U589" i="2"/>
  <c r="W589" i="2"/>
  <c r="Y589" i="2"/>
  <c r="AD589" i="2"/>
  <c r="E590" i="2"/>
  <c r="F590" i="2"/>
  <c r="U590" i="2"/>
  <c r="W590" i="2"/>
  <c r="Y590" i="2"/>
  <c r="AD590" i="2"/>
  <c r="E591" i="2"/>
  <c r="F591" i="2"/>
  <c r="U591" i="2"/>
  <c r="W591" i="2"/>
  <c r="Y591" i="2"/>
  <c r="AD591" i="2"/>
  <c r="E592" i="2"/>
  <c r="F592" i="2"/>
  <c r="U592" i="2"/>
  <c r="W592" i="2"/>
  <c r="Y592" i="2"/>
  <c r="AD592" i="2"/>
  <c r="E593" i="2"/>
  <c r="F593" i="2"/>
  <c r="H593" i="2"/>
  <c r="U593" i="2"/>
  <c r="W593" i="2"/>
  <c r="Y593" i="2"/>
  <c r="AD593" i="2"/>
  <c r="E594" i="2"/>
  <c r="F594" i="2"/>
  <c r="H594" i="2"/>
  <c r="U594" i="2"/>
  <c r="W594" i="2"/>
  <c r="Y594" i="2"/>
  <c r="AD594" i="2"/>
  <c r="E595" i="2"/>
  <c r="F595" i="2"/>
  <c r="H595" i="2"/>
  <c r="U595" i="2"/>
  <c r="W595" i="2"/>
  <c r="Y595" i="2"/>
  <c r="AD595" i="2"/>
  <c r="E596" i="2"/>
  <c r="F596" i="2"/>
  <c r="U596" i="2"/>
  <c r="W596" i="2"/>
  <c r="Y596" i="2"/>
  <c r="AD596" i="2"/>
  <c r="E597" i="2"/>
  <c r="F597" i="2"/>
  <c r="U597" i="2"/>
  <c r="W597" i="2"/>
  <c r="Y597" i="2"/>
  <c r="AD597" i="2"/>
  <c r="E598" i="2"/>
  <c r="F598" i="2"/>
  <c r="U598" i="2"/>
  <c r="W598" i="2"/>
  <c r="Y598" i="2"/>
  <c r="AD598" i="2"/>
  <c r="E599" i="2"/>
  <c r="F599" i="2"/>
  <c r="H599" i="2"/>
  <c r="U599" i="2"/>
  <c r="W599" i="2"/>
  <c r="Y599" i="2"/>
  <c r="AD599" i="2"/>
  <c r="E600" i="2"/>
  <c r="F600" i="2"/>
  <c r="H600" i="2"/>
  <c r="U600" i="2"/>
  <c r="W600" i="2"/>
  <c r="Y600" i="2"/>
  <c r="AD600" i="2"/>
  <c r="E601" i="2"/>
  <c r="F601" i="2"/>
  <c r="H601" i="2"/>
  <c r="U601" i="2"/>
  <c r="W601" i="2"/>
  <c r="Y601" i="2"/>
  <c r="AD601" i="2"/>
  <c r="E602" i="2"/>
  <c r="F602" i="2"/>
  <c r="U602" i="2"/>
  <c r="W602" i="2"/>
  <c r="Y602" i="2"/>
  <c r="AD602" i="2"/>
  <c r="E603" i="2"/>
  <c r="F603" i="2"/>
  <c r="U603" i="2"/>
  <c r="W603" i="2"/>
  <c r="Y603" i="2"/>
  <c r="AD603" i="2"/>
  <c r="E604" i="2"/>
  <c r="F604" i="2"/>
  <c r="U604" i="2"/>
  <c r="W604" i="2"/>
  <c r="Y604" i="2"/>
  <c r="AD604" i="2"/>
  <c r="E605" i="2"/>
  <c r="F605" i="2"/>
  <c r="U605" i="2"/>
  <c r="W605" i="2"/>
  <c r="Y605" i="2"/>
  <c r="AD605" i="2"/>
  <c r="E606" i="2"/>
  <c r="F606" i="2"/>
  <c r="U606" i="2"/>
  <c r="W606" i="2"/>
  <c r="Y606" i="2"/>
  <c r="AD606" i="2"/>
  <c r="E607" i="2"/>
  <c r="F607" i="2"/>
  <c r="U607" i="2"/>
  <c r="W607" i="2"/>
  <c r="Y607" i="2"/>
  <c r="AD607" i="2"/>
  <c r="E608" i="2"/>
  <c r="F608" i="2"/>
  <c r="U608" i="2"/>
  <c r="W608" i="2"/>
  <c r="Y608" i="2"/>
  <c r="AD608" i="2"/>
  <c r="E609" i="2"/>
  <c r="F609" i="2"/>
  <c r="U609" i="2"/>
  <c r="W609" i="2"/>
  <c r="Y609" i="2"/>
  <c r="AD609" i="2"/>
  <c r="E610" i="2"/>
  <c r="F610" i="2"/>
  <c r="H610" i="2"/>
  <c r="U610" i="2"/>
  <c r="W610" i="2"/>
  <c r="Y610" i="2"/>
  <c r="AD610" i="2"/>
  <c r="E611" i="2"/>
  <c r="F611" i="2"/>
  <c r="H611" i="2"/>
  <c r="U611" i="2"/>
  <c r="W611" i="2"/>
  <c r="Y611" i="2"/>
  <c r="AD611" i="2"/>
  <c r="E612" i="2"/>
  <c r="F612" i="2"/>
  <c r="U612" i="2"/>
  <c r="W612" i="2"/>
  <c r="Y612" i="2"/>
  <c r="AD612" i="2"/>
  <c r="E613" i="2"/>
  <c r="F613" i="2"/>
  <c r="U613" i="2"/>
  <c r="W613" i="2"/>
  <c r="Y613" i="2"/>
  <c r="AD613" i="2"/>
  <c r="E614" i="2"/>
  <c r="F614" i="2"/>
  <c r="U614" i="2"/>
  <c r="W614" i="2"/>
  <c r="Y614" i="2"/>
  <c r="AD614" i="2"/>
  <c r="E615" i="2"/>
  <c r="F615" i="2"/>
  <c r="H615" i="2"/>
  <c r="U615" i="2"/>
  <c r="W615" i="2"/>
  <c r="Y615" i="2"/>
  <c r="AD615" i="2"/>
  <c r="E616" i="2"/>
  <c r="F616" i="2"/>
  <c r="U616" i="2"/>
  <c r="W616" i="2"/>
  <c r="Y616" i="2"/>
  <c r="AD616" i="2"/>
  <c r="E617" i="2"/>
  <c r="F617" i="2"/>
  <c r="U617" i="2"/>
  <c r="W617" i="2"/>
  <c r="Y617" i="2"/>
  <c r="AD617" i="2"/>
  <c r="E618" i="2"/>
  <c r="F618" i="2"/>
  <c r="U618" i="2"/>
  <c r="W618" i="2"/>
  <c r="Y618" i="2"/>
  <c r="AD618" i="2"/>
  <c r="E619" i="2"/>
  <c r="F619" i="2"/>
  <c r="H619" i="2"/>
  <c r="U619" i="2"/>
  <c r="W619" i="2"/>
  <c r="Y619" i="2"/>
  <c r="AD619" i="2"/>
  <c r="E620" i="2"/>
  <c r="F620" i="2"/>
  <c r="H620" i="2"/>
  <c r="U620" i="2"/>
  <c r="W620" i="2"/>
  <c r="Y620" i="2"/>
  <c r="AD620" i="2"/>
  <c r="E621" i="2"/>
  <c r="F621" i="2"/>
  <c r="H621" i="2"/>
  <c r="U621" i="2"/>
  <c r="W621" i="2"/>
  <c r="Y621" i="2"/>
  <c r="AD621" i="2"/>
  <c r="E622" i="2"/>
  <c r="F622" i="2"/>
  <c r="U622" i="2"/>
  <c r="W622" i="2"/>
  <c r="Y622" i="2"/>
  <c r="AD622" i="2"/>
  <c r="E623" i="2"/>
  <c r="F623" i="2"/>
  <c r="H623" i="2"/>
  <c r="U623" i="2"/>
  <c r="W623" i="2"/>
  <c r="Y623" i="2"/>
  <c r="AD623" i="2"/>
  <c r="E624" i="2"/>
  <c r="F624" i="2"/>
  <c r="H624" i="2"/>
  <c r="U624" i="2"/>
  <c r="W624" i="2"/>
  <c r="Y624" i="2"/>
  <c r="AD624" i="2"/>
  <c r="E625" i="2"/>
  <c r="F625" i="2"/>
  <c r="H625" i="2"/>
  <c r="U625" i="2"/>
  <c r="W625" i="2"/>
  <c r="Y625" i="2"/>
  <c r="AD625" i="2"/>
  <c r="E626" i="2"/>
  <c r="F626" i="2"/>
  <c r="U626" i="2"/>
  <c r="W626" i="2"/>
  <c r="Y626" i="2"/>
  <c r="AD626" i="2"/>
  <c r="E627" i="2"/>
  <c r="F627" i="2"/>
  <c r="H627" i="2"/>
  <c r="U627" i="2"/>
  <c r="W627" i="2"/>
  <c r="Y627" i="2"/>
  <c r="AD627" i="2"/>
  <c r="E628" i="2"/>
  <c r="F628" i="2"/>
  <c r="U628" i="2"/>
  <c r="W628" i="2"/>
  <c r="Y628" i="2"/>
  <c r="AD628" i="2"/>
  <c r="E629" i="2"/>
  <c r="F629" i="2"/>
  <c r="U629" i="2"/>
  <c r="W629" i="2"/>
  <c r="Y629" i="2"/>
  <c r="AD629" i="2"/>
  <c r="E630" i="2"/>
  <c r="F630" i="2"/>
  <c r="U630" i="2"/>
  <c r="W630" i="2"/>
  <c r="Y630" i="2"/>
  <c r="AD630" i="2"/>
  <c r="E631" i="2"/>
  <c r="F631" i="2"/>
  <c r="U631" i="2"/>
  <c r="W631" i="2"/>
  <c r="Y631" i="2"/>
  <c r="AD631" i="2"/>
  <c r="E632" i="2"/>
  <c r="F632" i="2"/>
  <c r="H632" i="2"/>
  <c r="U632" i="2"/>
  <c r="W632" i="2"/>
  <c r="Y632" i="2"/>
  <c r="AD632" i="2"/>
  <c r="E633" i="2"/>
  <c r="F633" i="2"/>
  <c r="U633" i="2"/>
  <c r="W633" i="2"/>
  <c r="Y633" i="2"/>
  <c r="AD633" i="2"/>
  <c r="E634" i="2"/>
  <c r="F634" i="2"/>
  <c r="H634" i="2"/>
  <c r="U634" i="2"/>
  <c r="W634" i="2"/>
  <c r="Y634" i="2"/>
  <c r="AD634" i="2"/>
  <c r="E635" i="2"/>
  <c r="F635" i="2"/>
  <c r="H635" i="2"/>
  <c r="U635" i="2"/>
  <c r="W635" i="2"/>
  <c r="Y635" i="2"/>
  <c r="AD635" i="2"/>
  <c r="E636" i="2"/>
  <c r="F636" i="2"/>
  <c r="H636" i="2"/>
  <c r="U636" i="2"/>
  <c r="W636" i="2"/>
  <c r="Y636" i="2"/>
  <c r="AD636" i="2"/>
  <c r="E637" i="2"/>
  <c r="F637" i="2"/>
  <c r="U637" i="2"/>
  <c r="W637" i="2"/>
  <c r="Y637" i="2"/>
  <c r="AD637" i="2"/>
  <c r="E638" i="2"/>
  <c r="F638" i="2"/>
  <c r="H638" i="2"/>
  <c r="U638" i="2"/>
  <c r="W638" i="2"/>
  <c r="Y638" i="2"/>
  <c r="AD638" i="2"/>
  <c r="E639" i="2"/>
  <c r="F639" i="2"/>
  <c r="U639" i="2"/>
  <c r="W639" i="2"/>
  <c r="Y639" i="2"/>
  <c r="AD639" i="2"/>
  <c r="E640" i="2"/>
  <c r="F640" i="2"/>
  <c r="U640" i="2"/>
  <c r="W640" i="2"/>
  <c r="Y640" i="2"/>
  <c r="AD640" i="2"/>
  <c r="E641" i="2"/>
  <c r="F641" i="2"/>
  <c r="H641" i="2"/>
  <c r="U641" i="2"/>
  <c r="W641" i="2"/>
  <c r="Y641" i="2"/>
  <c r="AD641" i="2"/>
  <c r="E642" i="2"/>
  <c r="F642" i="2"/>
  <c r="H642" i="2"/>
  <c r="U642" i="2"/>
  <c r="W642" i="2"/>
  <c r="Y642" i="2"/>
  <c r="AD642" i="2"/>
  <c r="E643" i="2"/>
  <c r="F643" i="2"/>
  <c r="H643" i="2"/>
  <c r="U643" i="2"/>
  <c r="W643" i="2"/>
  <c r="Y643" i="2"/>
  <c r="AD643" i="2"/>
  <c r="E644" i="2"/>
  <c r="F644" i="2"/>
  <c r="H644" i="2"/>
  <c r="U644" i="2"/>
  <c r="W644" i="2"/>
  <c r="Y644" i="2"/>
  <c r="AD644" i="2"/>
  <c r="E645" i="2"/>
  <c r="F645" i="2"/>
  <c r="U645" i="2"/>
  <c r="W645" i="2"/>
  <c r="Y645" i="2"/>
  <c r="AD645" i="2"/>
  <c r="E646" i="2"/>
  <c r="F646" i="2"/>
  <c r="H646" i="2"/>
  <c r="U646" i="2"/>
  <c r="W646" i="2"/>
  <c r="Y646" i="2"/>
  <c r="AD646" i="2"/>
  <c r="E647" i="2"/>
  <c r="F647" i="2"/>
  <c r="H647" i="2"/>
  <c r="U647" i="2"/>
  <c r="W647" i="2"/>
  <c r="Y647" i="2"/>
  <c r="AD647" i="2"/>
  <c r="E648" i="2"/>
  <c r="F648" i="2"/>
  <c r="U648" i="2"/>
  <c r="W648" i="2"/>
  <c r="Y648" i="2"/>
  <c r="AD648" i="2"/>
  <c r="E649" i="2"/>
  <c r="F649" i="2"/>
  <c r="U649" i="2"/>
  <c r="W649" i="2"/>
  <c r="Y649" i="2"/>
  <c r="AD649" i="2"/>
  <c r="E650" i="2"/>
  <c r="F650" i="2"/>
  <c r="H650" i="2"/>
  <c r="U650" i="2"/>
  <c r="W650" i="2"/>
  <c r="Y650" i="2"/>
  <c r="AD650" i="2"/>
  <c r="E651" i="2"/>
  <c r="F651" i="2"/>
  <c r="H651" i="2"/>
  <c r="U651" i="2"/>
  <c r="W651" i="2"/>
  <c r="Y651" i="2"/>
  <c r="AD651" i="2"/>
  <c r="E652" i="2"/>
  <c r="F652" i="2"/>
  <c r="H652" i="2"/>
  <c r="U652" i="2"/>
  <c r="W652" i="2"/>
  <c r="Y652" i="2"/>
  <c r="AD652" i="2"/>
  <c r="E653" i="2"/>
  <c r="F653" i="2"/>
  <c r="U653" i="2"/>
  <c r="W653" i="2"/>
  <c r="Y653" i="2"/>
  <c r="AD653" i="2"/>
  <c r="E654" i="2"/>
  <c r="F654" i="2"/>
  <c r="H654" i="2"/>
  <c r="U654" i="2"/>
  <c r="W654" i="2"/>
  <c r="Y654" i="2"/>
  <c r="AD654" i="2"/>
  <c r="E655" i="2"/>
  <c r="F655" i="2"/>
  <c r="U655" i="2"/>
  <c r="W655" i="2"/>
  <c r="Y655" i="2"/>
  <c r="AD655" i="2"/>
  <c r="E656" i="2"/>
  <c r="F656" i="2"/>
  <c r="H656" i="2"/>
  <c r="U656" i="2"/>
  <c r="W656" i="2"/>
  <c r="Y656" i="2"/>
  <c r="AD656" i="2"/>
  <c r="E657" i="2"/>
  <c r="F657" i="2"/>
  <c r="U657" i="2"/>
  <c r="W657" i="2"/>
  <c r="Y657" i="2"/>
  <c r="AD657" i="2"/>
  <c r="E658" i="2"/>
  <c r="F658" i="2"/>
  <c r="H658" i="2"/>
  <c r="U658" i="2"/>
  <c r="W658" i="2"/>
  <c r="Y658" i="2"/>
  <c r="AD658" i="2"/>
  <c r="E659" i="2"/>
  <c r="F659" i="2"/>
  <c r="H659" i="2"/>
  <c r="U659" i="2"/>
  <c r="W659" i="2"/>
  <c r="Y659" i="2"/>
  <c r="AD659" i="2"/>
  <c r="E660" i="2"/>
  <c r="F660" i="2"/>
  <c r="H660" i="2"/>
  <c r="U660" i="2"/>
  <c r="W660" i="2"/>
  <c r="Y660" i="2"/>
  <c r="AD660" i="2"/>
  <c r="E661" i="2"/>
  <c r="F661" i="2"/>
  <c r="H661" i="2"/>
  <c r="U661" i="2"/>
  <c r="W661" i="2"/>
  <c r="Y661" i="2"/>
  <c r="AD661" i="2"/>
  <c r="E662" i="2"/>
  <c r="F662" i="2"/>
  <c r="H662" i="2"/>
  <c r="U662" i="2"/>
  <c r="W662" i="2"/>
  <c r="Y662" i="2"/>
  <c r="AD662" i="2"/>
  <c r="E663" i="2"/>
  <c r="F663" i="2"/>
  <c r="U663" i="2"/>
  <c r="W663" i="2"/>
  <c r="Y663" i="2"/>
  <c r="AD663" i="2"/>
  <c r="E664" i="2"/>
  <c r="F664" i="2"/>
  <c r="H664" i="2"/>
  <c r="U664" i="2"/>
  <c r="W664" i="2"/>
  <c r="Y664" i="2"/>
  <c r="AD664" i="2"/>
  <c r="E665" i="2"/>
  <c r="F665" i="2"/>
  <c r="U665" i="2"/>
  <c r="W665" i="2"/>
  <c r="Y665" i="2"/>
  <c r="AD665" i="2"/>
  <c r="E666" i="2"/>
  <c r="F666" i="2"/>
  <c r="H666" i="2"/>
  <c r="U666" i="2"/>
  <c r="W666" i="2"/>
  <c r="Y666" i="2"/>
  <c r="AD666" i="2"/>
  <c r="E667" i="2"/>
  <c r="F667" i="2"/>
  <c r="H667" i="2"/>
  <c r="U667" i="2"/>
  <c r="W667" i="2"/>
  <c r="Y667" i="2"/>
  <c r="AD667" i="2"/>
  <c r="E668" i="2"/>
  <c r="F668" i="2"/>
  <c r="H668" i="2"/>
  <c r="U668" i="2"/>
  <c r="W668" i="2"/>
  <c r="Y668" i="2"/>
  <c r="AD668" i="2"/>
  <c r="E669" i="2"/>
  <c r="F669" i="2"/>
  <c r="U669" i="2"/>
  <c r="W669" i="2"/>
  <c r="Y669" i="2"/>
  <c r="AD669" i="2"/>
  <c r="E670" i="2"/>
  <c r="F670" i="2"/>
  <c r="U670" i="2"/>
  <c r="W670" i="2"/>
  <c r="Y670" i="2"/>
  <c r="AD670" i="2"/>
  <c r="E671" i="2"/>
  <c r="F671" i="2"/>
  <c r="U671" i="2"/>
  <c r="W671" i="2"/>
  <c r="Y671" i="2"/>
  <c r="AD671" i="2"/>
  <c r="E672" i="2"/>
  <c r="F672" i="2"/>
  <c r="U672" i="2"/>
  <c r="W672" i="2"/>
  <c r="Y672" i="2"/>
  <c r="AD672" i="2"/>
  <c r="E673" i="2"/>
  <c r="F673" i="2"/>
  <c r="U673" i="2"/>
  <c r="W673" i="2"/>
  <c r="Y673" i="2"/>
  <c r="AD673" i="2"/>
  <c r="E674" i="2"/>
  <c r="F674" i="2"/>
  <c r="H674" i="2"/>
  <c r="U674" i="2"/>
  <c r="W674" i="2"/>
  <c r="Y674" i="2"/>
  <c r="AD674" i="2"/>
  <c r="E675" i="2"/>
  <c r="F675" i="2"/>
  <c r="H675" i="2"/>
  <c r="U675" i="2"/>
  <c r="W675" i="2"/>
  <c r="Y675" i="2"/>
  <c r="AD675" i="2"/>
  <c r="E676" i="2"/>
  <c r="F676" i="2"/>
  <c r="H676" i="2"/>
  <c r="U676" i="2"/>
  <c r="W676" i="2"/>
  <c r="Y676" i="2"/>
  <c r="AD676" i="2"/>
  <c r="E677" i="2"/>
  <c r="F677" i="2"/>
  <c r="H677" i="2"/>
  <c r="U677" i="2"/>
  <c r="W677" i="2"/>
  <c r="Y677" i="2"/>
  <c r="AD677" i="2"/>
  <c r="E678" i="2"/>
  <c r="F678" i="2"/>
  <c r="U678" i="2"/>
  <c r="W678" i="2"/>
  <c r="Y678" i="2"/>
  <c r="AD678" i="2"/>
  <c r="E679" i="2"/>
  <c r="F679" i="2"/>
  <c r="H679" i="2"/>
  <c r="U679" i="2"/>
  <c r="W679" i="2"/>
  <c r="Y679" i="2"/>
  <c r="AD679" i="2"/>
  <c r="E680" i="2"/>
  <c r="F680" i="2"/>
  <c r="H680" i="2"/>
  <c r="U680" i="2"/>
  <c r="W680" i="2"/>
  <c r="Y680" i="2"/>
  <c r="AD680" i="2"/>
  <c r="E681" i="2"/>
  <c r="F681" i="2"/>
  <c r="H681" i="2"/>
  <c r="U681" i="2"/>
  <c r="W681" i="2"/>
  <c r="Y681" i="2"/>
  <c r="AD681" i="2"/>
  <c r="E682" i="2"/>
  <c r="F682" i="2"/>
  <c r="H682" i="2"/>
  <c r="U682" i="2"/>
  <c r="W682" i="2"/>
  <c r="Y682" i="2"/>
  <c r="AD682" i="2"/>
  <c r="E683" i="2"/>
  <c r="F683" i="2"/>
  <c r="U683" i="2"/>
  <c r="W683" i="2"/>
  <c r="Y683" i="2"/>
  <c r="AD683" i="2"/>
  <c r="E684" i="2"/>
  <c r="F684" i="2"/>
  <c r="U684" i="2"/>
  <c r="W684" i="2"/>
  <c r="Y684" i="2"/>
  <c r="AD684" i="2"/>
  <c r="E685" i="2"/>
  <c r="F685" i="2"/>
  <c r="H685" i="2"/>
  <c r="U685" i="2"/>
  <c r="W685" i="2"/>
  <c r="Y685" i="2"/>
  <c r="AD685" i="2"/>
  <c r="E686" i="2"/>
  <c r="F686" i="2"/>
  <c r="H686" i="2"/>
  <c r="U686" i="2"/>
  <c r="W686" i="2"/>
  <c r="Y686" i="2"/>
  <c r="AD686" i="2"/>
  <c r="E687" i="2"/>
  <c r="F687" i="2"/>
  <c r="U687" i="2"/>
  <c r="W687" i="2"/>
  <c r="Y687" i="2"/>
  <c r="AD687" i="2"/>
  <c r="E688" i="2"/>
  <c r="F688" i="2"/>
  <c r="H688" i="2"/>
  <c r="U688" i="2"/>
  <c r="W688" i="2"/>
  <c r="Y688" i="2"/>
  <c r="AD688" i="2"/>
  <c r="E689" i="2"/>
  <c r="F689" i="2"/>
  <c r="U689" i="2"/>
  <c r="W689" i="2"/>
  <c r="Y689" i="2"/>
  <c r="AD689" i="2"/>
  <c r="E690" i="2"/>
  <c r="F690" i="2"/>
  <c r="U690" i="2"/>
  <c r="W690" i="2"/>
  <c r="Y690" i="2"/>
  <c r="AD690" i="2"/>
  <c r="E691" i="2"/>
  <c r="F691" i="2"/>
  <c r="U691" i="2"/>
  <c r="W691" i="2"/>
  <c r="Y691" i="2"/>
  <c r="AD691" i="2"/>
  <c r="E692" i="2"/>
  <c r="F692" i="2"/>
  <c r="H692" i="2"/>
  <c r="U692" i="2"/>
  <c r="W692" i="2"/>
  <c r="Y692" i="2"/>
  <c r="AD692" i="2"/>
  <c r="E693" i="2"/>
  <c r="F693" i="2"/>
  <c r="H693" i="2"/>
  <c r="U693" i="2"/>
  <c r="W693" i="2"/>
  <c r="Y693" i="2"/>
  <c r="AD693" i="2"/>
  <c r="E694" i="2"/>
  <c r="F694" i="2"/>
  <c r="U694" i="2"/>
  <c r="W694" i="2"/>
  <c r="Y694" i="2"/>
  <c r="AD694" i="2"/>
  <c r="E695" i="2"/>
  <c r="F695" i="2"/>
  <c r="U695" i="2"/>
  <c r="W695" i="2"/>
  <c r="Y695" i="2"/>
  <c r="AD695" i="2"/>
  <c r="E696" i="2"/>
  <c r="F696" i="2"/>
  <c r="U696" i="2"/>
  <c r="W696" i="2"/>
  <c r="Y696" i="2"/>
  <c r="AD696" i="2"/>
  <c r="E697" i="2"/>
  <c r="F697" i="2"/>
  <c r="U697" i="2"/>
  <c r="W697" i="2"/>
  <c r="Y697" i="2"/>
  <c r="AD697" i="2"/>
  <c r="E698" i="2"/>
  <c r="F698" i="2"/>
  <c r="H698" i="2"/>
  <c r="U698" i="2"/>
  <c r="W698" i="2"/>
  <c r="Y698" i="2"/>
  <c r="AD698" i="2"/>
  <c r="E699" i="2"/>
  <c r="F699" i="2"/>
  <c r="U699" i="2"/>
  <c r="W699" i="2"/>
  <c r="Y699" i="2"/>
  <c r="AD699" i="2"/>
  <c r="E700" i="2"/>
  <c r="F700" i="2"/>
  <c r="H700" i="2"/>
  <c r="U700" i="2"/>
  <c r="W700" i="2"/>
  <c r="Y700" i="2"/>
  <c r="AD700" i="2"/>
  <c r="E701" i="2"/>
  <c r="F701" i="2"/>
  <c r="U701" i="2"/>
  <c r="W701" i="2"/>
  <c r="Y701" i="2"/>
  <c r="AD701" i="2"/>
  <c r="E702" i="2"/>
  <c r="F702" i="2"/>
  <c r="U702" i="2"/>
  <c r="W702" i="2"/>
  <c r="Y702" i="2"/>
  <c r="AD702" i="2"/>
  <c r="E703" i="2"/>
  <c r="F703" i="2"/>
  <c r="U703" i="2"/>
  <c r="W703" i="2"/>
  <c r="Y703" i="2"/>
  <c r="AD703" i="2"/>
  <c r="E704" i="2"/>
  <c r="F704" i="2"/>
  <c r="U704" i="2"/>
  <c r="W704" i="2"/>
  <c r="Y704" i="2"/>
  <c r="AD704" i="2"/>
  <c r="E705" i="2"/>
  <c r="F705" i="2"/>
  <c r="U705" i="2"/>
  <c r="W705" i="2"/>
  <c r="Y705" i="2"/>
  <c r="AD705" i="2"/>
  <c r="E706" i="2"/>
  <c r="F706" i="2"/>
  <c r="U706" i="2"/>
  <c r="W706" i="2"/>
  <c r="Y706" i="2"/>
  <c r="AD706" i="2"/>
  <c r="E707" i="2"/>
  <c r="F707" i="2"/>
  <c r="H707" i="2"/>
  <c r="U707" i="2"/>
  <c r="W707" i="2"/>
  <c r="Y707" i="2"/>
  <c r="AD707" i="2"/>
  <c r="E708" i="2"/>
  <c r="F708" i="2"/>
  <c r="H708" i="2"/>
  <c r="U708" i="2"/>
  <c r="W708" i="2"/>
  <c r="Y708" i="2"/>
  <c r="AD708" i="2"/>
  <c r="E709" i="2"/>
  <c r="F709" i="2"/>
  <c r="H709" i="2"/>
  <c r="U709" i="2"/>
  <c r="W709" i="2"/>
  <c r="Y709" i="2"/>
  <c r="AD709" i="2"/>
  <c r="E710" i="2"/>
  <c r="F710" i="2"/>
  <c r="H710" i="2"/>
  <c r="U710" i="2"/>
  <c r="W710" i="2"/>
  <c r="Y710" i="2"/>
  <c r="AD710" i="2"/>
  <c r="E711" i="2"/>
  <c r="F711" i="2"/>
  <c r="U711" i="2"/>
  <c r="W711" i="2"/>
  <c r="Y711" i="2"/>
  <c r="AD711" i="2"/>
  <c r="E712" i="2"/>
  <c r="F712" i="2"/>
  <c r="H712" i="2"/>
  <c r="U712" i="2"/>
  <c r="W712" i="2"/>
  <c r="Y712" i="2"/>
  <c r="AD712" i="2"/>
  <c r="E713" i="2"/>
  <c r="F713" i="2"/>
  <c r="H713" i="2"/>
  <c r="U713" i="2"/>
  <c r="W713" i="2"/>
  <c r="Y713" i="2"/>
  <c r="AD713" i="2"/>
  <c r="E714" i="2"/>
  <c r="F714" i="2"/>
  <c r="U714" i="2"/>
  <c r="W714" i="2"/>
  <c r="Y714" i="2"/>
  <c r="AD714" i="2"/>
  <c r="E715" i="2"/>
  <c r="F715" i="2"/>
  <c r="H715" i="2"/>
  <c r="U715" i="2"/>
  <c r="W715" i="2"/>
  <c r="Y715" i="2"/>
  <c r="AD715" i="2"/>
  <c r="E716" i="2"/>
  <c r="F716" i="2"/>
  <c r="U716" i="2"/>
  <c r="W716" i="2"/>
  <c r="Y716" i="2"/>
  <c r="AD716" i="2"/>
  <c r="E717" i="2"/>
  <c r="F717" i="2"/>
  <c r="U717" i="2"/>
  <c r="W717" i="2"/>
  <c r="Y717" i="2"/>
  <c r="AD717" i="2"/>
  <c r="E718" i="2"/>
  <c r="F718" i="2"/>
  <c r="U718" i="2"/>
  <c r="W718" i="2"/>
  <c r="Y718" i="2"/>
  <c r="AD718" i="2"/>
  <c r="E719" i="2"/>
  <c r="F719" i="2"/>
  <c r="U719" i="2"/>
  <c r="W719" i="2"/>
  <c r="Y719" i="2"/>
  <c r="AD719" i="2"/>
  <c r="E720" i="2"/>
  <c r="F720" i="2"/>
  <c r="H720" i="2"/>
  <c r="U720" i="2"/>
  <c r="W720" i="2"/>
  <c r="Y720" i="2"/>
  <c r="AD720" i="2"/>
  <c r="E721" i="2"/>
  <c r="F721" i="2"/>
  <c r="H721" i="2"/>
  <c r="U721" i="2"/>
  <c r="W721" i="2"/>
  <c r="Y721" i="2"/>
  <c r="AD721" i="2"/>
  <c r="E722" i="2"/>
  <c r="F722" i="2"/>
  <c r="H722" i="2"/>
  <c r="U722" i="2"/>
  <c r="W722" i="2"/>
  <c r="Y722" i="2"/>
  <c r="AD722" i="2"/>
  <c r="E723" i="2"/>
  <c r="F723" i="2"/>
  <c r="H723" i="2"/>
  <c r="U723" i="2"/>
  <c r="W723" i="2"/>
  <c r="Y723" i="2"/>
  <c r="AD723" i="2"/>
  <c r="E724" i="2"/>
  <c r="F724" i="2"/>
  <c r="U724" i="2"/>
  <c r="W724" i="2"/>
  <c r="Y724" i="2"/>
  <c r="AD724" i="2"/>
  <c r="E725" i="2"/>
  <c r="F725" i="2"/>
  <c r="U725" i="2"/>
  <c r="W725" i="2"/>
  <c r="Y725" i="2"/>
  <c r="AD725" i="2"/>
  <c r="E726" i="2"/>
  <c r="F726" i="2"/>
  <c r="H726" i="2"/>
  <c r="U726" i="2"/>
  <c r="W726" i="2"/>
  <c r="Y726" i="2"/>
  <c r="AD726" i="2"/>
  <c r="E727" i="2"/>
  <c r="F727" i="2"/>
  <c r="U727" i="2"/>
  <c r="W727" i="2"/>
  <c r="Y727" i="2"/>
  <c r="AD727" i="2"/>
  <c r="E728" i="2"/>
  <c r="F728" i="2"/>
  <c r="U728" i="2"/>
  <c r="W728" i="2"/>
  <c r="Y728" i="2"/>
  <c r="AD728" i="2"/>
  <c r="E729" i="2"/>
  <c r="F729" i="2"/>
  <c r="H729" i="2"/>
  <c r="U729" i="2"/>
  <c r="W729" i="2"/>
  <c r="Y729" i="2"/>
  <c r="AD729" i="2"/>
  <c r="E730" i="2"/>
  <c r="F730" i="2"/>
  <c r="H730" i="2"/>
  <c r="U730" i="2"/>
  <c r="W730" i="2"/>
  <c r="Y730" i="2"/>
  <c r="AD730" i="2"/>
  <c r="E731" i="2"/>
  <c r="F731" i="2"/>
  <c r="H731" i="2"/>
  <c r="U731" i="2"/>
  <c r="W731" i="2"/>
  <c r="Y731" i="2"/>
  <c r="AD731" i="2"/>
  <c r="E732" i="2"/>
  <c r="F732" i="2"/>
  <c r="H732" i="2"/>
  <c r="U732" i="2"/>
  <c r="W732" i="2"/>
  <c r="Y732" i="2"/>
  <c r="AD732" i="2"/>
  <c r="E733" i="2"/>
  <c r="F733" i="2"/>
  <c r="H733" i="2"/>
  <c r="U733" i="2"/>
  <c r="W733" i="2"/>
  <c r="Y733" i="2"/>
  <c r="AD733" i="2"/>
  <c r="E734" i="2"/>
  <c r="F734" i="2"/>
  <c r="U734" i="2"/>
  <c r="W734" i="2"/>
  <c r="Y734" i="2"/>
  <c r="AD734" i="2"/>
  <c r="E735" i="2"/>
  <c r="F735" i="2"/>
  <c r="U735" i="2"/>
  <c r="W735" i="2"/>
  <c r="Y735" i="2"/>
  <c r="AD735" i="2"/>
  <c r="E736" i="2"/>
  <c r="F736" i="2"/>
  <c r="H736" i="2"/>
  <c r="U736" i="2"/>
  <c r="W736" i="2"/>
  <c r="Y736" i="2"/>
  <c r="AD736" i="2"/>
  <c r="E737" i="2"/>
  <c r="F737" i="2"/>
  <c r="H737" i="2"/>
  <c r="U737" i="2"/>
  <c r="W737" i="2"/>
  <c r="Y737" i="2"/>
  <c r="AD737" i="2"/>
  <c r="E738" i="2"/>
  <c r="F738" i="2"/>
  <c r="H738" i="2"/>
  <c r="U738" i="2"/>
  <c r="W738" i="2"/>
  <c r="Y738" i="2"/>
  <c r="AD738" i="2"/>
  <c r="E739" i="2"/>
  <c r="F739" i="2"/>
  <c r="U739" i="2"/>
  <c r="W739" i="2"/>
  <c r="Y739" i="2"/>
  <c r="AD739" i="2"/>
  <c r="E740" i="2"/>
  <c r="F740" i="2"/>
  <c r="U740" i="2"/>
  <c r="W740" i="2"/>
  <c r="Y740" i="2"/>
  <c r="AD740" i="2"/>
  <c r="E741" i="2"/>
  <c r="F741" i="2"/>
  <c r="H741" i="2"/>
  <c r="U741" i="2"/>
  <c r="W741" i="2"/>
  <c r="Y741" i="2"/>
  <c r="AD741" i="2"/>
  <c r="E742" i="2"/>
  <c r="F742" i="2"/>
  <c r="H742" i="2"/>
  <c r="U742" i="2"/>
  <c r="W742" i="2"/>
  <c r="Y742" i="2"/>
  <c r="AD742" i="2"/>
  <c r="E743" i="2"/>
  <c r="F743" i="2"/>
  <c r="U743" i="2"/>
  <c r="W743" i="2"/>
  <c r="Y743" i="2"/>
  <c r="AD743" i="2"/>
  <c r="E744" i="2"/>
  <c r="F744" i="2"/>
  <c r="U744" i="2"/>
  <c r="W744" i="2"/>
  <c r="Y744" i="2"/>
  <c r="AD744" i="2"/>
  <c r="E745" i="2"/>
  <c r="F745" i="2"/>
  <c r="U745" i="2"/>
  <c r="W745" i="2"/>
  <c r="Y745" i="2"/>
  <c r="AD745" i="2"/>
  <c r="E746" i="2"/>
  <c r="F746" i="2"/>
  <c r="H746" i="2"/>
  <c r="U746" i="2"/>
  <c r="W746" i="2"/>
  <c r="Y746" i="2"/>
  <c r="AD746" i="2"/>
  <c r="E747" i="2"/>
  <c r="F747" i="2"/>
  <c r="U747" i="2"/>
  <c r="W747" i="2"/>
  <c r="Y747" i="2"/>
  <c r="AD747" i="2"/>
  <c r="E748" i="2"/>
  <c r="F748" i="2"/>
  <c r="U748" i="2"/>
  <c r="W748" i="2"/>
  <c r="Y748" i="2"/>
  <c r="AD748" i="2"/>
  <c r="E749" i="2"/>
  <c r="F749" i="2"/>
  <c r="U749" i="2"/>
  <c r="W749" i="2"/>
  <c r="Y749" i="2"/>
  <c r="AD749" i="2"/>
  <c r="E750" i="2"/>
  <c r="F750" i="2"/>
  <c r="U750" i="2"/>
  <c r="W750" i="2"/>
  <c r="Y750" i="2"/>
  <c r="AD750" i="2"/>
  <c r="E751" i="2"/>
  <c r="F751" i="2"/>
  <c r="H751" i="2"/>
  <c r="U751" i="2"/>
  <c r="W751" i="2"/>
  <c r="Y751" i="2"/>
  <c r="AD751" i="2"/>
  <c r="E752" i="2"/>
  <c r="F752" i="2"/>
  <c r="H752" i="2"/>
  <c r="U752" i="2"/>
  <c r="W752" i="2"/>
  <c r="Y752" i="2"/>
  <c r="AD752" i="2"/>
  <c r="E753" i="2"/>
  <c r="F753" i="2"/>
  <c r="H753" i="2"/>
  <c r="U753" i="2"/>
  <c r="W753" i="2"/>
  <c r="Y753" i="2"/>
  <c r="AD753" i="2"/>
  <c r="E754" i="2"/>
  <c r="F754" i="2"/>
  <c r="H754" i="2"/>
  <c r="U754" i="2"/>
  <c r="W754" i="2"/>
  <c r="Y754" i="2"/>
  <c r="AD754" i="2"/>
  <c r="E755" i="2"/>
  <c r="F755" i="2"/>
  <c r="U755" i="2"/>
  <c r="W755" i="2"/>
  <c r="Y755" i="2"/>
  <c r="AD755" i="2"/>
  <c r="E756" i="2"/>
  <c r="F756" i="2"/>
  <c r="U756" i="2"/>
  <c r="W756" i="2"/>
  <c r="Y756" i="2"/>
  <c r="AD756" i="2"/>
  <c r="E757" i="2"/>
  <c r="F757" i="2"/>
  <c r="U757" i="2"/>
  <c r="W757" i="2"/>
  <c r="Y757" i="2"/>
  <c r="AD757" i="2"/>
  <c r="E758" i="2"/>
  <c r="F758" i="2"/>
  <c r="U758" i="2"/>
  <c r="W758" i="2"/>
  <c r="Y758" i="2"/>
  <c r="AD758" i="2"/>
  <c r="E759" i="2"/>
  <c r="F759" i="2"/>
  <c r="U759" i="2"/>
  <c r="W759" i="2"/>
  <c r="Y759" i="2"/>
  <c r="AD759" i="2"/>
  <c r="E760" i="2"/>
  <c r="F760" i="2"/>
  <c r="H760" i="2"/>
  <c r="U760" i="2"/>
  <c r="W760" i="2"/>
  <c r="Y760" i="2"/>
  <c r="AD760" i="2"/>
  <c r="E761" i="2"/>
  <c r="F761" i="2"/>
  <c r="U761" i="2"/>
  <c r="W761" i="2"/>
  <c r="Y761" i="2"/>
  <c r="AD761" i="2"/>
  <c r="E762" i="2"/>
  <c r="F762" i="2"/>
  <c r="H762" i="2"/>
  <c r="U762" i="2"/>
  <c r="W762" i="2"/>
  <c r="Y762" i="2"/>
  <c r="AD762" i="2"/>
  <c r="E763" i="2"/>
  <c r="F763" i="2"/>
  <c r="H763" i="2"/>
  <c r="U763" i="2"/>
  <c r="W763" i="2"/>
  <c r="Y763" i="2"/>
  <c r="AD763" i="2"/>
  <c r="E764" i="2"/>
  <c r="F764" i="2"/>
  <c r="H764" i="2"/>
  <c r="U764" i="2"/>
  <c r="W764" i="2"/>
  <c r="Y764" i="2"/>
  <c r="AD764" i="2"/>
  <c r="E765" i="2"/>
  <c r="F765" i="2"/>
  <c r="U765" i="2"/>
  <c r="W765" i="2"/>
  <c r="Y765" i="2"/>
  <c r="AD765" i="2"/>
  <c r="E766" i="2"/>
  <c r="F766" i="2"/>
  <c r="H766" i="2"/>
  <c r="U766" i="2"/>
  <c r="W766" i="2"/>
  <c r="Y766" i="2"/>
  <c r="AD766" i="2"/>
  <c r="E767" i="2"/>
  <c r="F767" i="2"/>
  <c r="H767" i="2"/>
  <c r="U767" i="2"/>
  <c r="W767" i="2"/>
  <c r="Y767" i="2"/>
  <c r="AD767" i="2"/>
  <c r="E768" i="2"/>
  <c r="F768" i="2"/>
  <c r="H768" i="2"/>
  <c r="U768" i="2"/>
  <c r="W768" i="2"/>
  <c r="Y768" i="2"/>
  <c r="AD768" i="2"/>
  <c r="E769" i="2"/>
  <c r="F769" i="2"/>
  <c r="U769" i="2"/>
  <c r="W769" i="2"/>
  <c r="Y769" i="2"/>
  <c r="AD769" i="2"/>
  <c r="E770" i="2"/>
  <c r="F770" i="2"/>
  <c r="U770" i="2"/>
  <c r="W770" i="2"/>
  <c r="Y770" i="2"/>
  <c r="AD770" i="2"/>
  <c r="E771" i="2"/>
  <c r="F771" i="2"/>
  <c r="H771" i="2"/>
  <c r="U771" i="2"/>
  <c r="W771" i="2"/>
  <c r="Y771" i="2"/>
  <c r="AD771" i="2"/>
  <c r="E772" i="2"/>
  <c r="F772" i="2"/>
  <c r="H772" i="2"/>
  <c r="U772" i="2"/>
  <c r="W772" i="2"/>
  <c r="Y772" i="2"/>
  <c r="AD772" i="2"/>
  <c r="E773" i="2"/>
  <c r="F773" i="2"/>
  <c r="H773" i="2"/>
  <c r="U773" i="2"/>
  <c r="W773" i="2"/>
  <c r="Y773" i="2"/>
  <c r="AD773" i="2"/>
  <c r="E774" i="2"/>
  <c r="F774" i="2"/>
  <c r="H774" i="2"/>
  <c r="U774" i="2"/>
  <c r="W774" i="2"/>
  <c r="Y774" i="2"/>
  <c r="AD774" i="2"/>
  <c r="E775" i="2"/>
  <c r="F775" i="2"/>
  <c r="U775" i="2"/>
  <c r="W775" i="2"/>
  <c r="Y775" i="2"/>
  <c r="AD775" i="2"/>
  <c r="E776" i="2"/>
  <c r="F776" i="2"/>
  <c r="U776" i="2"/>
  <c r="W776" i="2"/>
  <c r="Y776" i="2"/>
  <c r="AD776" i="2"/>
  <c r="E777" i="2"/>
  <c r="F777" i="2"/>
  <c r="H777" i="2"/>
  <c r="U777" i="2"/>
  <c r="W777" i="2"/>
  <c r="Y777" i="2"/>
  <c r="AD777" i="2"/>
  <c r="E778" i="2"/>
  <c r="F778" i="2"/>
  <c r="U778" i="2"/>
  <c r="W778" i="2"/>
  <c r="Y778" i="2"/>
  <c r="AD778" i="2"/>
  <c r="E779" i="2"/>
  <c r="F779" i="2"/>
  <c r="H779" i="2"/>
  <c r="U779" i="2"/>
  <c r="W779" i="2"/>
  <c r="Y779" i="2"/>
  <c r="AD779" i="2"/>
  <c r="E780" i="2"/>
  <c r="F780" i="2"/>
  <c r="H780" i="2"/>
  <c r="U780" i="2"/>
  <c r="W780" i="2"/>
  <c r="Y780" i="2"/>
  <c r="AD780" i="2"/>
  <c r="E781" i="2"/>
  <c r="F781" i="2"/>
  <c r="H781" i="2"/>
  <c r="U781" i="2"/>
  <c r="W781" i="2"/>
  <c r="Y781" i="2"/>
  <c r="AD781" i="2"/>
  <c r="E782" i="2"/>
  <c r="F782" i="2"/>
  <c r="H782" i="2"/>
  <c r="U782" i="2"/>
  <c r="W782" i="2"/>
  <c r="Y782" i="2"/>
  <c r="AD782" i="2"/>
  <c r="E783" i="2"/>
  <c r="F783" i="2"/>
  <c r="H783" i="2"/>
  <c r="U783" i="2"/>
  <c r="W783" i="2"/>
  <c r="Y783" i="2"/>
  <c r="AD783" i="2"/>
  <c r="E784" i="2"/>
  <c r="F784" i="2"/>
  <c r="H784" i="2"/>
  <c r="U784" i="2"/>
  <c r="W784" i="2"/>
  <c r="Y784" i="2"/>
  <c r="AD784" i="2"/>
  <c r="E785" i="2"/>
  <c r="F785" i="2"/>
  <c r="U785" i="2"/>
  <c r="W785" i="2"/>
  <c r="Y785" i="2"/>
  <c r="AD785" i="2"/>
  <c r="E786" i="2"/>
  <c r="F786" i="2"/>
  <c r="U786" i="2"/>
  <c r="W786" i="2"/>
  <c r="Y786" i="2"/>
  <c r="AD786" i="2"/>
  <c r="E787" i="2"/>
  <c r="F787" i="2"/>
  <c r="H787" i="2"/>
  <c r="U787" i="2"/>
  <c r="W787" i="2"/>
  <c r="Y787" i="2"/>
  <c r="AD787" i="2"/>
  <c r="E788" i="2"/>
  <c r="F788" i="2"/>
  <c r="U788" i="2"/>
  <c r="W788" i="2"/>
  <c r="Y788" i="2"/>
  <c r="AD788" i="2"/>
  <c r="E789" i="2"/>
  <c r="F789" i="2"/>
  <c r="U789" i="2"/>
  <c r="W789" i="2"/>
  <c r="Y789" i="2"/>
  <c r="AD789" i="2"/>
  <c r="E790" i="2"/>
  <c r="F790" i="2"/>
  <c r="H790" i="2"/>
  <c r="U790" i="2"/>
  <c r="W790" i="2"/>
  <c r="Y790" i="2"/>
  <c r="AD790" i="2"/>
  <c r="E791" i="2"/>
  <c r="F791" i="2"/>
  <c r="H791" i="2"/>
  <c r="U791" i="2"/>
  <c r="W791" i="2"/>
  <c r="Y791" i="2"/>
  <c r="AD791" i="2"/>
  <c r="E792" i="2"/>
  <c r="F792" i="2"/>
  <c r="U792" i="2"/>
  <c r="W792" i="2"/>
  <c r="Y792" i="2"/>
  <c r="AD792" i="2"/>
  <c r="E793" i="2"/>
  <c r="F793" i="2"/>
  <c r="U793" i="2"/>
  <c r="W793" i="2"/>
  <c r="Y793" i="2"/>
  <c r="AD793" i="2"/>
  <c r="E794" i="2"/>
  <c r="F794" i="2"/>
  <c r="H794" i="2"/>
  <c r="U794" i="2"/>
  <c r="W794" i="2"/>
  <c r="Y794" i="2"/>
  <c r="AD794" i="2"/>
  <c r="E795" i="2"/>
  <c r="F795" i="2"/>
  <c r="U795" i="2"/>
  <c r="W795" i="2"/>
  <c r="Y795" i="2"/>
  <c r="AD795" i="2"/>
  <c r="E796" i="2"/>
  <c r="F796" i="2"/>
  <c r="H796" i="2"/>
  <c r="U796" i="2"/>
  <c r="W796" i="2"/>
  <c r="Y796" i="2"/>
  <c r="AD796" i="2"/>
  <c r="E797" i="2"/>
  <c r="F797" i="2"/>
  <c r="U797" i="2"/>
  <c r="W797" i="2"/>
  <c r="Y797" i="2"/>
  <c r="AD797" i="2"/>
  <c r="E798" i="2"/>
  <c r="F798" i="2"/>
  <c r="H798" i="2"/>
  <c r="U798" i="2"/>
  <c r="W798" i="2"/>
  <c r="Y798" i="2"/>
  <c r="AD798" i="2"/>
  <c r="E799" i="2"/>
  <c r="F799" i="2"/>
  <c r="H799" i="2"/>
  <c r="U799" i="2"/>
  <c r="W799" i="2"/>
  <c r="Y799" i="2"/>
  <c r="AD799" i="2"/>
  <c r="E800" i="2"/>
  <c r="F800" i="2"/>
  <c r="U800" i="2"/>
  <c r="W800" i="2"/>
  <c r="Y800" i="2"/>
  <c r="AD800" i="2"/>
  <c r="E801" i="2"/>
  <c r="F801" i="2"/>
  <c r="U801" i="2"/>
  <c r="W801" i="2"/>
  <c r="Y801" i="2"/>
  <c r="AD801" i="2"/>
  <c r="E802" i="2"/>
  <c r="F802" i="2"/>
  <c r="H802" i="2"/>
  <c r="U802" i="2"/>
  <c r="W802" i="2"/>
  <c r="Y802" i="2"/>
  <c r="AD802" i="2"/>
  <c r="E803" i="2"/>
  <c r="F803" i="2"/>
  <c r="H803" i="2"/>
  <c r="U803" i="2"/>
  <c r="W803" i="2"/>
  <c r="Y803" i="2"/>
  <c r="AD803" i="2"/>
  <c r="E804" i="2"/>
  <c r="F804" i="2"/>
  <c r="H804" i="2"/>
  <c r="U804" i="2"/>
  <c r="W804" i="2"/>
  <c r="Y804" i="2"/>
  <c r="AD804" i="2"/>
  <c r="E805" i="2"/>
  <c r="F805" i="2"/>
  <c r="H805" i="2"/>
  <c r="U805" i="2"/>
  <c r="W805" i="2"/>
  <c r="Y805" i="2"/>
  <c r="AD805" i="2"/>
  <c r="E806" i="2"/>
  <c r="F806" i="2"/>
  <c r="H806" i="2"/>
  <c r="U806" i="2"/>
  <c r="W806" i="2"/>
  <c r="Y806" i="2"/>
  <c r="AD806" i="2"/>
  <c r="E807" i="2"/>
  <c r="F807" i="2"/>
  <c r="U807" i="2"/>
  <c r="W807" i="2"/>
  <c r="Y807" i="2"/>
  <c r="AD807" i="2"/>
  <c r="E808" i="2"/>
  <c r="F808" i="2"/>
  <c r="U808" i="2"/>
  <c r="W808" i="2"/>
  <c r="Y808" i="2"/>
  <c r="AD808" i="2"/>
  <c r="E809" i="2"/>
  <c r="F809" i="2"/>
  <c r="H809" i="2"/>
  <c r="U809" i="2"/>
  <c r="W809" i="2"/>
  <c r="Y809" i="2"/>
  <c r="AD809" i="2"/>
  <c r="E810" i="2"/>
  <c r="F810" i="2"/>
  <c r="U810" i="2"/>
  <c r="W810" i="2"/>
  <c r="Y810" i="2"/>
  <c r="AD810" i="2"/>
  <c r="E811" i="2"/>
  <c r="F811" i="2"/>
  <c r="U811" i="2"/>
  <c r="W811" i="2"/>
  <c r="Y811" i="2"/>
  <c r="AD811" i="2"/>
  <c r="E812" i="2"/>
  <c r="F812" i="2"/>
  <c r="U812" i="2"/>
  <c r="W812" i="2"/>
  <c r="Y812" i="2"/>
  <c r="AD812" i="2"/>
  <c r="E813" i="2"/>
  <c r="F813" i="2"/>
  <c r="U813" i="2"/>
  <c r="W813" i="2"/>
  <c r="Y813" i="2"/>
  <c r="AD813" i="2"/>
  <c r="E814" i="2"/>
  <c r="F814" i="2"/>
  <c r="H814" i="2"/>
  <c r="U814" i="2"/>
  <c r="W814" i="2"/>
  <c r="Y814" i="2"/>
  <c r="AD814" i="2"/>
  <c r="E815" i="2"/>
  <c r="F815" i="2"/>
  <c r="H815" i="2"/>
  <c r="U815" i="2"/>
  <c r="W815" i="2"/>
  <c r="Y815" i="2"/>
  <c r="AD815" i="2"/>
  <c r="E816" i="2"/>
  <c r="F816" i="2"/>
  <c r="H816" i="2"/>
  <c r="U816" i="2"/>
  <c r="W816" i="2"/>
  <c r="Y816" i="2"/>
  <c r="AD816" i="2"/>
  <c r="E817" i="2"/>
  <c r="F817" i="2"/>
  <c r="U817" i="2"/>
  <c r="W817" i="2"/>
  <c r="Y817" i="2"/>
  <c r="AD817" i="2"/>
  <c r="E818" i="2"/>
  <c r="F818" i="2"/>
  <c r="U818" i="2"/>
  <c r="W818" i="2"/>
  <c r="Y818" i="2"/>
  <c r="AD818" i="2"/>
  <c r="E819" i="2"/>
  <c r="F819" i="2"/>
  <c r="H819" i="2"/>
  <c r="U819" i="2"/>
  <c r="W819" i="2"/>
  <c r="Y819" i="2"/>
  <c r="AD819" i="2"/>
  <c r="E820" i="2"/>
  <c r="F820" i="2"/>
  <c r="U820" i="2"/>
  <c r="W820" i="2"/>
  <c r="Y820" i="2"/>
  <c r="AD820" i="2"/>
  <c r="E821" i="2"/>
  <c r="F821" i="2"/>
  <c r="U821" i="2"/>
  <c r="W821" i="2"/>
  <c r="Y821" i="2"/>
  <c r="AD821" i="2"/>
  <c r="E822" i="2"/>
  <c r="F822" i="2"/>
  <c r="H822" i="2"/>
  <c r="U822" i="2"/>
  <c r="W822" i="2"/>
  <c r="Y822" i="2"/>
  <c r="AD822" i="2"/>
  <c r="E823" i="2"/>
  <c r="F823" i="2"/>
  <c r="H823" i="2"/>
  <c r="U823" i="2"/>
  <c r="W823" i="2"/>
  <c r="Y823" i="2"/>
  <c r="AD823" i="2"/>
  <c r="E824" i="2"/>
  <c r="F824" i="2"/>
  <c r="H824" i="2"/>
  <c r="U824" i="2"/>
  <c r="W824" i="2"/>
  <c r="Y824" i="2"/>
  <c r="AD824" i="2"/>
  <c r="E825" i="2"/>
  <c r="F825" i="2"/>
  <c r="U825" i="2"/>
  <c r="W825" i="2"/>
  <c r="Y825" i="2"/>
  <c r="AD825" i="2"/>
  <c r="E826" i="2"/>
  <c r="F826" i="2"/>
  <c r="H826" i="2"/>
  <c r="U826" i="2"/>
  <c r="W826" i="2"/>
  <c r="Y826" i="2"/>
  <c r="AD826" i="2"/>
  <c r="E827" i="2"/>
  <c r="F827" i="2"/>
  <c r="U827" i="2"/>
  <c r="W827" i="2"/>
  <c r="Y827" i="2"/>
  <c r="AD827" i="2"/>
  <c r="E828" i="2"/>
  <c r="F828" i="2"/>
  <c r="H828" i="2"/>
  <c r="U828" i="2"/>
  <c r="W828" i="2"/>
  <c r="Y828" i="2"/>
  <c r="AD828" i="2"/>
  <c r="E829" i="2"/>
  <c r="F829" i="2"/>
  <c r="U829" i="2"/>
  <c r="W829" i="2"/>
  <c r="Y829" i="2"/>
  <c r="AD829" i="2"/>
  <c r="E830" i="2"/>
  <c r="F830" i="2"/>
  <c r="U830" i="2"/>
  <c r="W830" i="2"/>
  <c r="Y830" i="2"/>
  <c r="AD830" i="2"/>
  <c r="E831" i="2"/>
  <c r="F831" i="2"/>
  <c r="U831" i="2"/>
  <c r="W831" i="2"/>
  <c r="Y831" i="2"/>
  <c r="AD831" i="2"/>
  <c r="E832" i="2"/>
  <c r="F832" i="2"/>
  <c r="U832" i="2"/>
  <c r="W832" i="2"/>
  <c r="Y832" i="2"/>
  <c r="AD832" i="2"/>
  <c r="E833" i="2"/>
  <c r="F833" i="2"/>
  <c r="U833" i="2"/>
  <c r="W833" i="2"/>
  <c r="Y833" i="2"/>
  <c r="AD833" i="2"/>
  <c r="E834" i="2"/>
  <c r="F834" i="2"/>
  <c r="H834" i="2"/>
  <c r="U834" i="2"/>
  <c r="W834" i="2"/>
  <c r="Y834" i="2"/>
  <c r="AD834" i="2"/>
  <c r="E835" i="2"/>
  <c r="F835" i="2"/>
  <c r="U835" i="2"/>
  <c r="W835" i="2"/>
  <c r="Y835" i="2"/>
  <c r="AD835" i="2"/>
  <c r="E836" i="2"/>
  <c r="F836" i="2"/>
  <c r="U836" i="2"/>
  <c r="W836" i="2"/>
  <c r="Y836" i="2"/>
  <c r="AD836" i="2"/>
  <c r="E837" i="2"/>
  <c r="F837" i="2"/>
  <c r="H837" i="2"/>
  <c r="U837" i="2"/>
  <c r="W837" i="2"/>
  <c r="Y837" i="2"/>
  <c r="AD837" i="2"/>
  <c r="E838" i="2"/>
  <c r="F838" i="2"/>
  <c r="H838" i="2"/>
  <c r="U838" i="2"/>
  <c r="W838" i="2"/>
  <c r="Y838" i="2"/>
  <c r="AD838" i="2"/>
  <c r="E839" i="2"/>
  <c r="F839" i="2"/>
  <c r="H839" i="2"/>
  <c r="U839" i="2"/>
  <c r="W839" i="2"/>
  <c r="Y839" i="2"/>
  <c r="AD839" i="2"/>
  <c r="E840" i="2"/>
  <c r="F840" i="2"/>
  <c r="U840" i="2"/>
  <c r="W840" i="2"/>
  <c r="Y840" i="2"/>
  <c r="AD840" i="2"/>
  <c r="E841" i="2"/>
  <c r="F841" i="2"/>
  <c r="H841" i="2"/>
  <c r="U841" i="2"/>
  <c r="W841" i="2"/>
  <c r="Y841" i="2"/>
  <c r="AD841" i="2"/>
  <c r="E842" i="2"/>
  <c r="F842" i="2"/>
  <c r="H842" i="2"/>
  <c r="U842" i="2"/>
  <c r="W842" i="2"/>
  <c r="Y842" i="2"/>
  <c r="AD842" i="2"/>
  <c r="E843" i="2"/>
  <c r="F843" i="2"/>
  <c r="H843" i="2"/>
  <c r="U843" i="2"/>
  <c r="W843" i="2"/>
  <c r="Y843" i="2"/>
  <c r="AD843" i="2"/>
  <c r="E844" i="2"/>
  <c r="F844" i="2"/>
  <c r="H844" i="2"/>
  <c r="U844" i="2"/>
  <c r="W844" i="2"/>
  <c r="Y844" i="2"/>
  <c r="AD844" i="2"/>
  <c r="E845" i="2"/>
  <c r="F845" i="2"/>
  <c r="U845" i="2"/>
  <c r="W845" i="2"/>
  <c r="Y845" i="2"/>
  <c r="AD845" i="2"/>
  <c r="E846" i="2"/>
  <c r="F846" i="2"/>
  <c r="H846" i="2"/>
  <c r="U846" i="2"/>
  <c r="W846" i="2"/>
  <c r="Y846" i="2"/>
  <c r="AD846" i="2"/>
  <c r="E847" i="2"/>
  <c r="F847" i="2"/>
  <c r="U847" i="2"/>
  <c r="W847" i="2"/>
  <c r="Y847" i="2"/>
  <c r="AD847" i="2"/>
  <c r="E848" i="2"/>
  <c r="F848" i="2"/>
  <c r="H848" i="2"/>
  <c r="U848" i="2"/>
  <c r="W848" i="2"/>
  <c r="Y848" i="2"/>
  <c r="AD848" i="2"/>
  <c r="E849" i="2"/>
  <c r="F849" i="2"/>
  <c r="U849" i="2"/>
  <c r="W849" i="2"/>
  <c r="Y849" i="2"/>
  <c r="AD849" i="2"/>
  <c r="E850" i="2"/>
  <c r="F850" i="2"/>
  <c r="U850" i="2"/>
  <c r="W850" i="2"/>
  <c r="Y850" i="2"/>
  <c r="AD850" i="2"/>
  <c r="E851" i="2"/>
  <c r="F851" i="2"/>
  <c r="H851" i="2"/>
  <c r="U851" i="2"/>
  <c r="W851" i="2"/>
  <c r="Y851" i="2"/>
  <c r="AD851" i="2"/>
  <c r="E852" i="2"/>
  <c r="F852" i="2"/>
  <c r="H852" i="2"/>
  <c r="U852" i="2"/>
  <c r="W852" i="2"/>
  <c r="Y852" i="2"/>
  <c r="AD852" i="2"/>
  <c r="E853" i="2"/>
  <c r="F853" i="2"/>
  <c r="H853" i="2"/>
  <c r="U853" i="2"/>
  <c r="W853" i="2"/>
  <c r="Y853" i="2"/>
  <c r="AD853" i="2"/>
  <c r="E854" i="2"/>
  <c r="F854" i="2"/>
  <c r="U854" i="2"/>
  <c r="W854" i="2"/>
  <c r="Y854" i="2"/>
  <c r="AD854" i="2"/>
  <c r="E855" i="2"/>
  <c r="F855" i="2"/>
  <c r="H855" i="2"/>
  <c r="U855" i="2"/>
  <c r="W855" i="2"/>
  <c r="Y855" i="2"/>
  <c r="AD855" i="2"/>
  <c r="E856" i="2"/>
  <c r="F856" i="2"/>
  <c r="H856" i="2"/>
  <c r="U856" i="2"/>
  <c r="W856" i="2"/>
  <c r="Y856" i="2"/>
  <c r="AD856" i="2"/>
  <c r="E857" i="2"/>
  <c r="F857" i="2"/>
  <c r="U857" i="2"/>
  <c r="W857" i="2"/>
  <c r="Y857" i="2"/>
  <c r="AD857" i="2"/>
  <c r="E858" i="2"/>
  <c r="F858" i="2"/>
  <c r="U858" i="2"/>
  <c r="W858" i="2"/>
  <c r="Y858" i="2"/>
  <c r="AD858" i="2"/>
  <c r="E859" i="2"/>
  <c r="F859" i="2"/>
  <c r="H859" i="2"/>
  <c r="U859" i="2"/>
  <c r="W859" i="2"/>
  <c r="Y859" i="2"/>
  <c r="AD859" i="2"/>
  <c r="E860" i="2"/>
  <c r="F860" i="2"/>
  <c r="H860" i="2"/>
  <c r="U860" i="2"/>
  <c r="W860" i="2"/>
  <c r="Y860" i="2"/>
  <c r="AD860" i="2"/>
  <c r="E861" i="2"/>
  <c r="F861" i="2"/>
  <c r="H861" i="2"/>
  <c r="U861" i="2"/>
  <c r="W861" i="2"/>
  <c r="Y861" i="2"/>
  <c r="AD861" i="2"/>
  <c r="E862" i="2"/>
  <c r="F862" i="2"/>
  <c r="U862" i="2"/>
  <c r="W862" i="2"/>
  <c r="Y862" i="2"/>
  <c r="AD862" i="2"/>
  <c r="E863" i="2"/>
  <c r="F863" i="2"/>
  <c r="H863" i="2"/>
  <c r="U863" i="2"/>
  <c r="W863" i="2"/>
  <c r="Y863" i="2"/>
  <c r="AD863" i="2"/>
  <c r="E864" i="2"/>
  <c r="F864" i="2"/>
  <c r="H864" i="2"/>
  <c r="U864" i="2"/>
  <c r="W864" i="2"/>
  <c r="Y864" i="2"/>
  <c r="AD864" i="2"/>
  <c r="E865" i="2"/>
  <c r="F865" i="2"/>
  <c r="H865" i="2"/>
  <c r="U865" i="2"/>
  <c r="W865" i="2"/>
  <c r="Y865" i="2"/>
  <c r="AD865" i="2"/>
  <c r="E866" i="2"/>
  <c r="F866" i="2"/>
  <c r="H866" i="2"/>
  <c r="U866" i="2"/>
  <c r="W866" i="2"/>
  <c r="Y866" i="2"/>
  <c r="AD866" i="2"/>
  <c r="E867" i="2"/>
  <c r="F867" i="2"/>
  <c r="U867" i="2"/>
  <c r="W867" i="2"/>
  <c r="Y867" i="2"/>
  <c r="AD867" i="2"/>
  <c r="E868" i="2"/>
  <c r="F868" i="2"/>
  <c r="H868" i="2"/>
  <c r="U868" i="2"/>
  <c r="W868" i="2"/>
  <c r="Y868" i="2"/>
  <c r="AD868" i="2"/>
  <c r="E869" i="2"/>
  <c r="F869" i="2"/>
  <c r="H869" i="2"/>
  <c r="U869" i="2"/>
  <c r="W869" i="2"/>
  <c r="Y869" i="2"/>
  <c r="AD869" i="2"/>
  <c r="E870" i="2"/>
  <c r="F870" i="2"/>
  <c r="U870" i="2"/>
  <c r="W870" i="2"/>
  <c r="Y870" i="2"/>
  <c r="AD870" i="2"/>
  <c r="E871" i="2"/>
  <c r="F871" i="2"/>
  <c r="U871" i="2"/>
  <c r="W871" i="2"/>
  <c r="Y871" i="2"/>
  <c r="AD871" i="2"/>
  <c r="E872" i="2"/>
  <c r="F872" i="2"/>
  <c r="H872" i="2"/>
  <c r="U872" i="2"/>
  <c r="W872" i="2"/>
  <c r="Y872" i="2"/>
  <c r="AD872" i="2"/>
  <c r="E873" i="2"/>
  <c r="F873" i="2"/>
  <c r="U873" i="2"/>
  <c r="W873" i="2"/>
  <c r="Y873" i="2"/>
  <c r="AD873" i="2"/>
  <c r="E874" i="2"/>
  <c r="F874" i="2"/>
  <c r="H874" i="2"/>
  <c r="U874" i="2"/>
  <c r="W874" i="2"/>
  <c r="Y874" i="2"/>
  <c r="AD874" i="2"/>
  <c r="E875" i="2"/>
  <c r="F875" i="2"/>
  <c r="U875" i="2"/>
  <c r="W875" i="2"/>
  <c r="Y875" i="2"/>
  <c r="AD875" i="2"/>
  <c r="E876" i="2"/>
  <c r="F876" i="2"/>
  <c r="U876" i="2"/>
  <c r="W876" i="2"/>
  <c r="Y876" i="2"/>
  <c r="AD876" i="2"/>
  <c r="E877" i="2"/>
  <c r="F877" i="2"/>
  <c r="U877" i="2"/>
  <c r="W877" i="2"/>
  <c r="Y877" i="2"/>
  <c r="AD877" i="2"/>
  <c r="E878" i="2"/>
  <c r="F878" i="2"/>
  <c r="U878" i="2"/>
  <c r="W878" i="2"/>
  <c r="Y878" i="2"/>
  <c r="AD878" i="2"/>
  <c r="E879" i="2"/>
  <c r="F879" i="2"/>
  <c r="U879" i="2"/>
  <c r="W879" i="2"/>
  <c r="Y879" i="2"/>
  <c r="AD879" i="2"/>
  <c r="E880" i="2"/>
  <c r="F880" i="2"/>
  <c r="U880" i="2"/>
  <c r="W880" i="2"/>
  <c r="Y880" i="2"/>
  <c r="AD880" i="2"/>
  <c r="E881" i="2"/>
  <c r="F881" i="2"/>
  <c r="H881" i="2"/>
  <c r="U881" i="2"/>
  <c r="W881" i="2"/>
  <c r="Y881" i="2"/>
  <c r="AD881" i="2"/>
  <c r="E882" i="2"/>
  <c r="F882" i="2"/>
  <c r="H882" i="2"/>
  <c r="U882" i="2"/>
  <c r="W882" i="2"/>
  <c r="Y882" i="2"/>
  <c r="AD882" i="2"/>
  <c r="E883" i="2"/>
  <c r="F883" i="2"/>
  <c r="H883" i="2"/>
  <c r="U883" i="2"/>
  <c r="W883" i="2"/>
  <c r="Y883" i="2"/>
  <c r="AD883" i="2"/>
  <c r="E884" i="2"/>
  <c r="F884" i="2"/>
  <c r="U884" i="2"/>
  <c r="W884" i="2"/>
  <c r="Y884" i="2"/>
  <c r="AD884" i="2"/>
  <c r="E885" i="2"/>
  <c r="F885" i="2"/>
  <c r="H885" i="2"/>
  <c r="U885" i="2"/>
  <c r="W885" i="2"/>
  <c r="Y885" i="2"/>
  <c r="AD885" i="2"/>
  <c r="E886" i="2"/>
  <c r="F886" i="2"/>
  <c r="U886" i="2"/>
  <c r="W886" i="2"/>
  <c r="Y886" i="2"/>
  <c r="AD886" i="2"/>
  <c r="E887" i="2"/>
  <c r="F887" i="2"/>
  <c r="U887" i="2"/>
  <c r="W887" i="2"/>
  <c r="Y887" i="2"/>
  <c r="AD887" i="2"/>
  <c r="E888" i="2"/>
  <c r="F888" i="2"/>
  <c r="U888" i="2"/>
  <c r="W888" i="2"/>
  <c r="Y888" i="2"/>
  <c r="AD888" i="2"/>
  <c r="E889" i="2"/>
  <c r="F889" i="2"/>
  <c r="U889" i="2"/>
  <c r="W889" i="2"/>
  <c r="Y889" i="2"/>
  <c r="AD889" i="2"/>
  <c r="E890" i="2"/>
  <c r="F890" i="2"/>
  <c r="U890" i="2"/>
  <c r="W890" i="2"/>
  <c r="Y890" i="2"/>
  <c r="AD890" i="2"/>
  <c r="E891" i="2"/>
  <c r="F891" i="2"/>
  <c r="U891" i="2"/>
  <c r="W891" i="2"/>
  <c r="Y891" i="2"/>
  <c r="AD891" i="2"/>
  <c r="E892" i="2"/>
  <c r="F892" i="2"/>
  <c r="H892" i="2"/>
  <c r="U892" i="2"/>
  <c r="W892" i="2"/>
  <c r="Y892" i="2"/>
  <c r="AD892" i="2"/>
  <c r="E893" i="2"/>
  <c r="F893" i="2"/>
  <c r="U893" i="2"/>
  <c r="W893" i="2"/>
  <c r="Y893" i="2"/>
  <c r="AD893" i="2"/>
  <c r="E894" i="2"/>
  <c r="F894" i="2"/>
  <c r="H894" i="2"/>
  <c r="U894" i="2"/>
  <c r="W894" i="2"/>
  <c r="Y894" i="2"/>
  <c r="AD894" i="2"/>
  <c r="E895" i="2"/>
  <c r="F895" i="2"/>
  <c r="U895" i="2"/>
  <c r="W895" i="2"/>
  <c r="Y895" i="2"/>
  <c r="AD895" i="2"/>
  <c r="E896" i="2"/>
  <c r="F896" i="2"/>
  <c r="U896" i="2"/>
  <c r="W896" i="2"/>
  <c r="Y896" i="2"/>
  <c r="AD896" i="2"/>
  <c r="E897" i="2"/>
  <c r="F897" i="2"/>
  <c r="U897" i="2"/>
  <c r="W897" i="2"/>
  <c r="Y897" i="2"/>
  <c r="AD897" i="2"/>
  <c r="E898" i="2"/>
  <c r="F898" i="2"/>
  <c r="U898" i="2"/>
  <c r="W898" i="2"/>
  <c r="Y898" i="2"/>
  <c r="AD898" i="2"/>
  <c r="E899" i="2"/>
  <c r="F899" i="2"/>
  <c r="H899" i="2"/>
  <c r="U899" i="2"/>
  <c r="W899" i="2"/>
  <c r="Y899" i="2"/>
  <c r="AD899" i="2"/>
  <c r="E900" i="2"/>
  <c r="F900" i="2"/>
  <c r="U900" i="2"/>
  <c r="W900" i="2"/>
  <c r="Y900" i="2"/>
  <c r="AD900" i="2"/>
  <c r="E901" i="2"/>
  <c r="F901" i="2"/>
  <c r="U901" i="2"/>
  <c r="W901" i="2"/>
  <c r="Y901" i="2"/>
  <c r="AD901" i="2"/>
  <c r="E902" i="2"/>
  <c r="F902" i="2"/>
  <c r="U902" i="2"/>
  <c r="W902" i="2"/>
  <c r="Y902" i="2"/>
  <c r="AD902" i="2"/>
  <c r="E903" i="2"/>
  <c r="F903" i="2"/>
  <c r="H903" i="2"/>
  <c r="U903" i="2"/>
  <c r="W903" i="2"/>
  <c r="Y903" i="2"/>
  <c r="AD903" i="2"/>
  <c r="E904" i="2"/>
  <c r="F904" i="2"/>
  <c r="H904" i="2"/>
  <c r="U904" i="2"/>
  <c r="W904" i="2"/>
  <c r="Y904" i="2"/>
  <c r="AD904" i="2"/>
  <c r="E905" i="2"/>
  <c r="F905" i="2"/>
  <c r="H905" i="2"/>
  <c r="U905" i="2"/>
  <c r="W905" i="2"/>
  <c r="Y905" i="2"/>
  <c r="AD905" i="2"/>
  <c r="E906" i="2"/>
  <c r="F906" i="2"/>
  <c r="U906" i="2"/>
  <c r="W906" i="2"/>
  <c r="Y906" i="2"/>
  <c r="AD906" i="2"/>
  <c r="E907" i="2"/>
  <c r="F907" i="2"/>
  <c r="U907" i="2"/>
  <c r="W907" i="2"/>
  <c r="Y907" i="2"/>
  <c r="AD907" i="2"/>
  <c r="E908" i="2"/>
  <c r="F908" i="2"/>
  <c r="H908" i="2"/>
  <c r="U908" i="2"/>
  <c r="W908" i="2"/>
  <c r="Y908" i="2"/>
  <c r="AD908" i="2"/>
  <c r="E909" i="2"/>
  <c r="F909" i="2"/>
  <c r="U909" i="2"/>
  <c r="W909" i="2"/>
  <c r="Y909" i="2"/>
  <c r="AD909" i="2"/>
  <c r="E910" i="2"/>
  <c r="F910" i="2"/>
  <c r="U910" i="2"/>
  <c r="W910" i="2"/>
  <c r="Y910" i="2"/>
  <c r="AD910" i="2"/>
  <c r="E911" i="2"/>
  <c r="F911" i="2"/>
  <c r="H911" i="2"/>
  <c r="U911" i="2"/>
  <c r="W911" i="2"/>
  <c r="Y911" i="2"/>
  <c r="AD911" i="2"/>
  <c r="E912" i="2"/>
  <c r="F912" i="2"/>
  <c r="U912" i="2"/>
  <c r="W912" i="2"/>
  <c r="Y912" i="2"/>
  <c r="AD912" i="2"/>
  <c r="E913" i="2"/>
  <c r="F913" i="2"/>
  <c r="H913" i="2"/>
  <c r="U913" i="2"/>
  <c r="W913" i="2"/>
  <c r="Y913" i="2"/>
  <c r="AD913" i="2"/>
  <c r="E914" i="2"/>
  <c r="F914" i="2"/>
  <c r="H914" i="2"/>
  <c r="U914" i="2"/>
  <c r="W914" i="2"/>
  <c r="Y914" i="2"/>
  <c r="AD914" i="2"/>
  <c r="E915" i="2"/>
  <c r="F915" i="2"/>
  <c r="U915" i="2"/>
  <c r="W915" i="2"/>
  <c r="Y915" i="2"/>
  <c r="AD915" i="2"/>
  <c r="E916" i="2"/>
  <c r="F916" i="2"/>
  <c r="U916" i="2"/>
  <c r="W916" i="2"/>
  <c r="Y916" i="2"/>
  <c r="AD916" i="2"/>
  <c r="E917" i="2"/>
  <c r="F917" i="2"/>
  <c r="H917" i="2"/>
  <c r="U917" i="2"/>
  <c r="W917" i="2"/>
  <c r="Y917" i="2"/>
  <c r="AD917" i="2"/>
  <c r="E918" i="2"/>
  <c r="F918" i="2"/>
  <c r="U918" i="2"/>
  <c r="W918" i="2"/>
  <c r="Y918" i="2"/>
  <c r="AD918" i="2"/>
  <c r="E919" i="2"/>
  <c r="F919" i="2"/>
  <c r="H919" i="2"/>
  <c r="U919" i="2"/>
  <c r="W919" i="2"/>
  <c r="Y919" i="2"/>
  <c r="AD919" i="2"/>
  <c r="E920" i="2"/>
  <c r="F920" i="2"/>
  <c r="U920" i="2"/>
  <c r="W920" i="2"/>
  <c r="Y920" i="2"/>
  <c r="AD920" i="2"/>
  <c r="E921" i="2"/>
  <c r="F921" i="2"/>
  <c r="H921" i="2"/>
  <c r="U921" i="2"/>
  <c r="W921" i="2"/>
  <c r="Y921" i="2"/>
  <c r="AD921" i="2"/>
  <c r="E922" i="2"/>
  <c r="F922" i="2"/>
  <c r="H922" i="2"/>
  <c r="U922" i="2"/>
  <c r="W922" i="2"/>
  <c r="Y922" i="2"/>
  <c r="AD922" i="2"/>
  <c r="E923" i="2"/>
  <c r="F923" i="2"/>
  <c r="H923" i="2"/>
  <c r="U923" i="2"/>
  <c r="W923" i="2"/>
  <c r="Y923" i="2"/>
  <c r="AD923" i="2"/>
  <c r="E924" i="2"/>
  <c r="F924" i="2"/>
  <c r="U924" i="2"/>
  <c r="W924" i="2"/>
  <c r="Y924" i="2"/>
  <c r="AD924" i="2"/>
  <c r="E925" i="2"/>
  <c r="F925" i="2"/>
  <c r="U925" i="2"/>
  <c r="W925" i="2"/>
  <c r="Y925" i="2"/>
  <c r="AD925" i="2"/>
  <c r="E926" i="2"/>
  <c r="F926" i="2"/>
  <c r="U926" i="2"/>
  <c r="W926" i="2"/>
  <c r="Y926" i="2"/>
  <c r="AD926" i="2"/>
  <c r="E927" i="2"/>
  <c r="F927" i="2"/>
  <c r="H927" i="2"/>
  <c r="U927" i="2"/>
  <c r="W927" i="2"/>
  <c r="Y927" i="2"/>
  <c r="AD927" i="2"/>
  <c r="E928" i="2"/>
  <c r="F928" i="2"/>
  <c r="H928" i="2"/>
  <c r="U928" i="2"/>
  <c r="W928" i="2"/>
  <c r="Y928" i="2"/>
  <c r="AD928" i="2"/>
  <c r="E929" i="2"/>
  <c r="F929" i="2"/>
  <c r="U929" i="2"/>
  <c r="W929" i="2"/>
  <c r="Y929" i="2"/>
  <c r="AD929" i="2"/>
  <c r="E930" i="2"/>
  <c r="F930" i="2"/>
  <c r="H930" i="2"/>
  <c r="U930" i="2"/>
  <c r="W930" i="2"/>
  <c r="Y930" i="2"/>
  <c r="AD930" i="2"/>
  <c r="E931" i="2"/>
  <c r="F931" i="2"/>
  <c r="U931" i="2"/>
  <c r="W931" i="2"/>
  <c r="Y931" i="2"/>
  <c r="AD931" i="2"/>
  <c r="E932" i="2"/>
  <c r="F932" i="2"/>
  <c r="H932" i="2"/>
  <c r="U932" i="2"/>
  <c r="W932" i="2"/>
  <c r="Y932" i="2"/>
  <c r="AD932" i="2"/>
  <c r="E933" i="2"/>
  <c r="F933" i="2"/>
  <c r="U933" i="2"/>
  <c r="W933" i="2"/>
  <c r="Y933" i="2"/>
  <c r="AD933" i="2"/>
  <c r="E934" i="2"/>
  <c r="F934" i="2"/>
  <c r="U934" i="2"/>
  <c r="W934" i="2"/>
  <c r="Y934" i="2"/>
  <c r="AD934" i="2"/>
  <c r="E935" i="2"/>
  <c r="F935" i="2"/>
  <c r="U935" i="2"/>
  <c r="W935" i="2"/>
  <c r="Y935" i="2"/>
  <c r="AD935" i="2"/>
  <c r="E936" i="2"/>
  <c r="F936" i="2"/>
  <c r="H936" i="2"/>
  <c r="U936" i="2"/>
  <c r="W936" i="2"/>
  <c r="Y936" i="2"/>
  <c r="AD936" i="2"/>
  <c r="E937" i="2"/>
  <c r="F937" i="2"/>
  <c r="U937" i="2"/>
  <c r="W937" i="2"/>
  <c r="Y937" i="2"/>
  <c r="AD937" i="2"/>
  <c r="E938" i="2"/>
  <c r="F938" i="2"/>
  <c r="U938" i="2"/>
  <c r="W938" i="2"/>
  <c r="Y938" i="2"/>
  <c r="AD938" i="2"/>
  <c r="E939" i="2"/>
  <c r="F939" i="2"/>
  <c r="H939" i="2"/>
  <c r="U939" i="2"/>
  <c r="W939" i="2"/>
  <c r="Y939" i="2"/>
  <c r="AD939" i="2"/>
  <c r="E940" i="2"/>
  <c r="F940" i="2"/>
  <c r="U940" i="2"/>
  <c r="W940" i="2"/>
  <c r="Y940" i="2"/>
  <c r="AD940" i="2"/>
  <c r="E941" i="2"/>
  <c r="F941" i="2"/>
  <c r="H941" i="2"/>
  <c r="U941" i="2"/>
  <c r="W941" i="2"/>
  <c r="Y941" i="2"/>
  <c r="AD941" i="2"/>
  <c r="E942" i="2"/>
  <c r="F942" i="2"/>
  <c r="H942" i="2"/>
  <c r="U942" i="2"/>
  <c r="W942" i="2"/>
  <c r="Y942" i="2"/>
  <c r="AD942" i="2"/>
  <c r="E943" i="2"/>
  <c r="F943" i="2"/>
  <c r="H943" i="2"/>
  <c r="U943" i="2"/>
  <c r="W943" i="2"/>
  <c r="Y943" i="2"/>
  <c r="AD943" i="2"/>
  <c r="E944" i="2"/>
  <c r="F944" i="2"/>
  <c r="H944" i="2"/>
  <c r="U944" i="2"/>
  <c r="W944" i="2"/>
  <c r="Y944" i="2"/>
  <c r="AD944" i="2"/>
  <c r="E945" i="2"/>
  <c r="F945" i="2"/>
  <c r="U945" i="2"/>
  <c r="W945" i="2"/>
  <c r="Y945" i="2"/>
  <c r="AD945" i="2"/>
  <c r="E946" i="2"/>
  <c r="F946" i="2"/>
  <c r="U946" i="2"/>
  <c r="W946" i="2"/>
  <c r="Y946" i="2"/>
  <c r="AD946" i="2"/>
  <c r="E947" i="2"/>
  <c r="F947" i="2"/>
  <c r="U947" i="2"/>
  <c r="W947" i="2"/>
  <c r="Y947" i="2"/>
  <c r="AD947" i="2"/>
  <c r="E948" i="2"/>
  <c r="F948" i="2"/>
  <c r="H948" i="2"/>
  <c r="U948" i="2"/>
  <c r="W948" i="2"/>
  <c r="Y948" i="2"/>
  <c r="AD948" i="2"/>
  <c r="E949" i="2"/>
  <c r="F949" i="2"/>
  <c r="U949" i="2"/>
  <c r="W949" i="2"/>
  <c r="Y949" i="2"/>
  <c r="AD949" i="2"/>
  <c r="E950" i="2"/>
  <c r="F950" i="2"/>
  <c r="U950" i="2"/>
  <c r="W950" i="2"/>
  <c r="Y950" i="2"/>
  <c r="AD950" i="2"/>
  <c r="E951" i="2"/>
  <c r="F951" i="2"/>
  <c r="U951" i="2"/>
  <c r="W951" i="2"/>
  <c r="Y951" i="2"/>
  <c r="AD951" i="2"/>
  <c r="E952" i="2"/>
  <c r="F952" i="2"/>
  <c r="H952" i="2"/>
  <c r="U952" i="2"/>
  <c r="W952" i="2"/>
  <c r="Y952" i="2"/>
  <c r="AD952" i="2"/>
  <c r="E953" i="2"/>
  <c r="F953" i="2"/>
  <c r="U953" i="2"/>
  <c r="W953" i="2"/>
  <c r="Y953" i="2"/>
  <c r="AD953" i="2"/>
  <c r="E954" i="2"/>
  <c r="F954" i="2"/>
  <c r="U954" i="2"/>
  <c r="W954" i="2"/>
  <c r="Y954" i="2"/>
  <c r="AD954" i="2"/>
  <c r="E955" i="2"/>
  <c r="F955" i="2"/>
  <c r="U955" i="2"/>
  <c r="W955" i="2"/>
  <c r="Y955" i="2"/>
  <c r="AD955" i="2"/>
  <c r="E956" i="2"/>
  <c r="F956" i="2"/>
  <c r="H956" i="2"/>
  <c r="U956" i="2"/>
  <c r="W956" i="2"/>
  <c r="Y956" i="2"/>
  <c r="AD956" i="2"/>
  <c r="E957" i="2"/>
  <c r="F957" i="2"/>
  <c r="U957" i="2"/>
  <c r="W957" i="2"/>
  <c r="Y957" i="2"/>
  <c r="AD957" i="2"/>
  <c r="E958" i="2"/>
  <c r="F958" i="2"/>
  <c r="U958" i="2"/>
  <c r="W958" i="2"/>
  <c r="Y958" i="2"/>
  <c r="AD958" i="2"/>
  <c r="E959" i="2"/>
  <c r="F959" i="2"/>
  <c r="H959" i="2"/>
  <c r="U959" i="2"/>
  <c r="W959" i="2"/>
  <c r="Y959" i="2"/>
  <c r="AD959" i="2"/>
  <c r="E960" i="2"/>
  <c r="F960" i="2"/>
  <c r="H960" i="2"/>
  <c r="U960" i="2"/>
  <c r="W960" i="2"/>
  <c r="Y960" i="2"/>
  <c r="AD960" i="2"/>
  <c r="E961" i="2"/>
  <c r="F961" i="2"/>
  <c r="H961" i="2"/>
  <c r="U961" i="2"/>
  <c r="W961" i="2"/>
  <c r="Y961" i="2"/>
  <c r="AD961" i="2"/>
  <c r="E962" i="2"/>
  <c r="F962" i="2"/>
  <c r="H962" i="2"/>
  <c r="U962" i="2"/>
  <c r="W962" i="2"/>
  <c r="Y962" i="2"/>
  <c r="AD962" i="2"/>
  <c r="E963" i="2"/>
  <c r="F963" i="2"/>
  <c r="U963" i="2"/>
  <c r="W963" i="2"/>
  <c r="Y963" i="2"/>
  <c r="AD963" i="2"/>
  <c r="E964" i="2"/>
  <c r="F964" i="2"/>
  <c r="U964" i="2"/>
  <c r="W964" i="2"/>
  <c r="Y964" i="2"/>
  <c r="AD964" i="2"/>
  <c r="E965" i="2"/>
  <c r="F965" i="2"/>
  <c r="U965" i="2"/>
  <c r="W965" i="2"/>
  <c r="Y965" i="2"/>
  <c r="AD965" i="2"/>
  <c r="E966" i="2"/>
  <c r="F966" i="2"/>
  <c r="U966" i="2"/>
  <c r="W966" i="2"/>
  <c r="Y966" i="2"/>
  <c r="AD966" i="2"/>
  <c r="E967" i="2"/>
  <c r="F967" i="2"/>
  <c r="U967" i="2"/>
  <c r="W967" i="2"/>
  <c r="Y967" i="2"/>
  <c r="AD967" i="2"/>
  <c r="E968" i="2"/>
  <c r="F968" i="2"/>
  <c r="H968" i="2"/>
  <c r="U968" i="2"/>
  <c r="W968" i="2"/>
  <c r="Y968" i="2"/>
  <c r="AD968" i="2"/>
  <c r="E969" i="2"/>
  <c r="F969" i="2"/>
  <c r="H969" i="2"/>
  <c r="U969" i="2"/>
  <c r="W969" i="2"/>
  <c r="Y969" i="2"/>
  <c r="AD969" i="2"/>
  <c r="E970" i="2"/>
  <c r="F970" i="2"/>
  <c r="U970" i="2"/>
  <c r="W970" i="2"/>
  <c r="Y970" i="2"/>
  <c r="AD970" i="2"/>
  <c r="E971" i="2"/>
  <c r="F971" i="2"/>
  <c r="H971" i="2"/>
  <c r="U971" i="2"/>
  <c r="W971" i="2"/>
  <c r="Y971" i="2"/>
  <c r="AD971" i="2"/>
  <c r="E972" i="2"/>
  <c r="F972" i="2"/>
  <c r="H972" i="2"/>
  <c r="U972" i="2"/>
  <c r="W972" i="2"/>
  <c r="Y972" i="2"/>
  <c r="AD972" i="2"/>
  <c r="E973" i="2"/>
  <c r="F973" i="2"/>
  <c r="H973" i="2"/>
  <c r="U973" i="2"/>
  <c r="W973" i="2"/>
  <c r="Y973" i="2"/>
  <c r="AD973" i="2"/>
  <c r="E974" i="2"/>
  <c r="F974" i="2"/>
  <c r="H974" i="2"/>
  <c r="U974" i="2"/>
  <c r="W974" i="2"/>
  <c r="Y974" i="2"/>
  <c r="AD974" i="2"/>
  <c r="E975" i="2"/>
  <c r="F975" i="2"/>
  <c r="H975" i="2"/>
  <c r="U975" i="2"/>
  <c r="W975" i="2"/>
  <c r="Y975" i="2"/>
  <c r="AD975" i="2"/>
  <c r="E976" i="2"/>
  <c r="F976" i="2"/>
  <c r="H976" i="2"/>
  <c r="U976" i="2"/>
  <c r="W976" i="2"/>
  <c r="Y976" i="2"/>
  <c r="AD976" i="2"/>
  <c r="E977" i="2"/>
  <c r="F977" i="2"/>
  <c r="U977" i="2"/>
  <c r="W977" i="2"/>
  <c r="Y977" i="2"/>
  <c r="AD977" i="2"/>
  <c r="E978" i="2"/>
  <c r="F978" i="2"/>
  <c r="H978" i="2"/>
  <c r="U978" i="2"/>
  <c r="W978" i="2"/>
  <c r="Y978" i="2"/>
  <c r="AD978" i="2"/>
  <c r="E979" i="2"/>
  <c r="F979" i="2"/>
  <c r="U979" i="2"/>
  <c r="W979" i="2"/>
  <c r="Y979" i="2"/>
  <c r="AD979" i="2"/>
  <c r="E980" i="2"/>
  <c r="F980" i="2"/>
  <c r="H980" i="2"/>
  <c r="U980" i="2"/>
  <c r="W980" i="2"/>
  <c r="Y980" i="2"/>
  <c r="AD980" i="2"/>
  <c r="E981" i="2"/>
  <c r="F981" i="2"/>
  <c r="U981" i="2"/>
  <c r="W981" i="2"/>
  <c r="Y981" i="2"/>
  <c r="AD981" i="2"/>
  <c r="E982" i="2"/>
  <c r="F982" i="2"/>
  <c r="H982" i="2"/>
  <c r="U982" i="2"/>
  <c r="W982" i="2"/>
  <c r="Y982" i="2"/>
  <c r="AD982" i="2"/>
  <c r="E983" i="2"/>
  <c r="F983" i="2"/>
  <c r="H983" i="2"/>
  <c r="U983" i="2"/>
  <c r="W983" i="2"/>
  <c r="Y983" i="2"/>
  <c r="AD983" i="2"/>
  <c r="E984" i="2"/>
  <c r="F984" i="2"/>
  <c r="H984" i="2"/>
  <c r="U984" i="2"/>
  <c r="W984" i="2"/>
  <c r="Y984" i="2"/>
  <c r="AD984" i="2"/>
  <c r="E985" i="2"/>
  <c r="F985" i="2"/>
  <c r="U985" i="2"/>
  <c r="W985" i="2"/>
  <c r="Y985" i="2"/>
  <c r="AD985" i="2"/>
  <c r="E986" i="2"/>
  <c r="F986" i="2"/>
  <c r="U986" i="2"/>
  <c r="W986" i="2"/>
  <c r="Y986" i="2"/>
  <c r="AD986" i="2"/>
  <c r="E987" i="2"/>
  <c r="F987" i="2"/>
  <c r="H987" i="2"/>
  <c r="U987" i="2"/>
  <c r="W987" i="2"/>
  <c r="Y987" i="2"/>
  <c r="AD987" i="2"/>
  <c r="E988" i="2"/>
  <c r="F988" i="2"/>
  <c r="U988" i="2"/>
  <c r="W988" i="2"/>
  <c r="Y988" i="2"/>
  <c r="AD988" i="2"/>
  <c r="E989" i="2"/>
  <c r="F989" i="2"/>
  <c r="U989" i="2"/>
  <c r="W989" i="2"/>
  <c r="Y989" i="2"/>
  <c r="AD989" i="2"/>
  <c r="E990" i="2"/>
  <c r="F990" i="2"/>
  <c r="H990" i="2"/>
  <c r="U990" i="2"/>
  <c r="W990" i="2"/>
  <c r="Y990" i="2"/>
  <c r="AD990" i="2"/>
  <c r="E991" i="2"/>
  <c r="F991" i="2"/>
  <c r="U991" i="2"/>
  <c r="W991" i="2"/>
  <c r="Y991" i="2"/>
  <c r="AD991" i="2"/>
  <c r="E992" i="2"/>
  <c r="F992" i="2"/>
  <c r="H992" i="2"/>
  <c r="U992" i="2"/>
  <c r="W992" i="2"/>
  <c r="Y992" i="2"/>
  <c r="AD992" i="2"/>
  <c r="E993" i="2"/>
  <c r="F993" i="2"/>
  <c r="H993" i="2"/>
  <c r="U993" i="2"/>
  <c r="W993" i="2"/>
  <c r="Y993" i="2"/>
  <c r="AD993" i="2"/>
  <c r="E994" i="2"/>
  <c r="F994" i="2"/>
  <c r="H994" i="2"/>
  <c r="U994" i="2"/>
  <c r="W994" i="2"/>
  <c r="Y994" i="2"/>
  <c r="AD994" i="2"/>
  <c r="E995" i="2"/>
  <c r="F995" i="2"/>
  <c r="U995" i="2"/>
  <c r="W995" i="2"/>
  <c r="Y995" i="2"/>
  <c r="AD995" i="2"/>
  <c r="E996" i="2"/>
  <c r="F996" i="2"/>
  <c r="U996" i="2"/>
  <c r="W996" i="2"/>
  <c r="Y996" i="2"/>
  <c r="AD996" i="2"/>
  <c r="E997" i="2"/>
  <c r="F997" i="2"/>
  <c r="H997" i="2"/>
  <c r="U997" i="2"/>
  <c r="W997" i="2"/>
  <c r="Y997" i="2"/>
  <c r="AD997" i="2"/>
  <c r="E998" i="2"/>
  <c r="F998" i="2"/>
  <c r="U998" i="2"/>
  <c r="W998" i="2"/>
  <c r="Y998" i="2"/>
  <c r="AD998" i="2"/>
  <c r="E999" i="2"/>
  <c r="F999" i="2"/>
  <c r="U999" i="2"/>
  <c r="W999" i="2"/>
  <c r="Y999" i="2"/>
  <c r="AD999" i="2"/>
  <c r="E1000" i="2"/>
  <c r="F1000" i="2"/>
  <c r="U1000" i="2"/>
  <c r="W1000" i="2"/>
  <c r="Y1000" i="2"/>
  <c r="AD1000" i="2"/>
  <c r="E1001" i="2"/>
  <c r="F1001" i="2"/>
  <c r="H1001" i="2"/>
  <c r="U1001" i="2"/>
  <c r="W1001" i="2"/>
  <c r="Y1001" i="2"/>
  <c r="AD1001" i="2"/>
  <c r="E1002" i="2"/>
  <c r="F1002" i="2"/>
  <c r="U1002" i="2"/>
  <c r="W1002" i="2"/>
  <c r="Y1002" i="2"/>
  <c r="AD1002" i="2"/>
  <c r="E1003" i="2"/>
  <c r="F1003" i="2"/>
  <c r="H1003" i="2"/>
  <c r="U1003" i="2"/>
  <c r="W1003" i="2"/>
  <c r="Y1003" i="2"/>
  <c r="AD1003" i="2"/>
  <c r="E1004" i="2"/>
  <c r="F1004" i="2"/>
  <c r="U1004" i="2"/>
  <c r="W1004" i="2"/>
  <c r="Y1004" i="2"/>
  <c r="AD1004" i="2"/>
  <c r="E1005" i="2"/>
  <c r="F1005" i="2"/>
  <c r="H1005" i="2"/>
  <c r="U1005" i="2"/>
  <c r="W1005" i="2"/>
  <c r="Y1005" i="2"/>
  <c r="AD1005" i="2"/>
  <c r="E1006" i="2"/>
  <c r="F1006" i="2"/>
  <c r="H1006" i="2"/>
  <c r="U1006" i="2"/>
  <c r="W1006" i="2"/>
  <c r="Y1006" i="2"/>
  <c r="AD1006" i="2"/>
  <c r="E1007" i="2"/>
  <c r="F1007" i="2"/>
  <c r="U1007" i="2"/>
  <c r="W1007" i="2"/>
  <c r="Y1007" i="2"/>
  <c r="AD1007" i="2"/>
  <c r="E1008" i="2"/>
  <c r="F1008" i="2"/>
  <c r="H1008" i="2"/>
  <c r="U1008" i="2"/>
  <c r="W1008" i="2"/>
  <c r="Y1008" i="2"/>
  <c r="AD1008" i="2"/>
  <c r="E1009" i="2"/>
  <c r="F1009" i="2"/>
  <c r="H1009" i="2"/>
  <c r="U1009" i="2"/>
  <c r="W1009" i="2"/>
  <c r="Y1009" i="2"/>
  <c r="AD1009" i="2"/>
  <c r="E1010" i="2"/>
  <c r="F1010" i="2"/>
  <c r="U1010" i="2"/>
  <c r="W1010" i="2"/>
  <c r="Y1010" i="2"/>
  <c r="AD1010" i="2"/>
  <c r="E1011" i="2"/>
  <c r="F1011" i="2"/>
  <c r="U1011" i="2"/>
  <c r="W1011" i="2"/>
  <c r="Y1011" i="2"/>
  <c r="AD1011" i="2"/>
  <c r="E1012" i="2"/>
  <c r="F1012" i="2"/>
  <c r="H1012" i="2"/>
  <c r="U1012" i="2"/>
  <c r="W1012" i="2"/>
  <c r="Y1012" i="2"/>
  <c r="AD1012" i="2"/>
  <c r="E1013" i="2"/>
  <c r="F1013" i="2"/>
  <c r="H1013" i="2"/>
  <c r="U1013" i="2"/>
  <c r="W1013" i="2"/>
  <c r="Y1013" i="2"/>
  <c r="AD1013" i="2"/>
  <c r="E1014" i="2"/>
  <c r="F1014" i="2"/>
  <c r="H1014" i="2"/>
  <c r="U1014" i="2"/>
  <c r="W1014" i="2"/>
  <c r="Y1014" i="2"/>
  <c r="AD1014" i="2"/>
  <c r="E1015" i="2"/>
  <c r="F1015" i="2"/>
  <c r="U1015" i="2"/>
  <c r="W1015" i="2"/>
  <c r="Y1015" i="2"/>
  <c r="AD1015" i="2"/>
  <c r="E1016" i="2"/>
  <c r="F1016" i="2"/>
  <c r="H1016" i="2"/>
  <c r="U1016" i="2"/>
  <c r="W1016" i="2"/>
  <c r="Y1016" i="2"/>
  <c r="AD1016" i="2"/>
  <c r="E1017" i="2"/>
  <c r="F1017" i="2"/>
  <c r="H1017" i="2"/>
  <c r="U1017" i="2"/>
  <c r="W1017" i="2"/>
  <c r="Y1017" i="2"/>
  <c r="AD1017" i="2"/>
  <c r="E1018" i="2"/>
  <c r="F1018" i="2"/>
  <c r="U1018" i="2"/>
  <c r="W1018" i="2"/>
  <c r="Y1018" i="2"/>
  <c r="AD1018" i="2"/>
  <c r="E1019" i="2"/>
  <c r="F1019" i="2"/>
  <c r="H1019" i="2"/>
  <c r="U1019" i="2"/>
  <c r="W1019" i="2"/>
  <c r="Y1019" i="2"/>
  <c r="AD1019" i="2"/>
  <c r="E1020" i="2"/>
  <c r="F1020" i="2"/>
  <c r="H1020" i="2"/>
  <c r="U1020" i="2"/>
  <c r="W1020" i="2"/>
  <c r="Y1020" i="2"/>
  <c r="AD1020" i="2"/>
  <c r="E1021" i="2"/>
  <c r="F1021" i="2"/>
  <c r="U1021" i="2"/>
  <c r="W1021" i="2"/>
  <c r="Y1021" i="2"/>
  <c r="AD1021" i="2"/>
  <c r="E1022" i="2"/>
  <c r="F1022" i="2"/>
  <c r="H1022" i="2"/>
  <c r="U1022" i="2"/>
  <c r="W1022" i="2"/>
  <c r="Y1022" i="2"/>
  <c r="AD1022" i="2"/>
  <c r="E1023" i="2"/>
  <c r="F1023" i="2"/>
  <c r="U1023" i="2"/>
  <c r="W1023" i="2"/>
  <c r="Y1023" i="2"/>
  <c r="AD1023" i="2"/>
  <c r="E1024" i="2"/>
  <c r="F1024" i="2"/>
  <c r="U1024" i="2"/>
  <c r="W1024" i="2"/>
  <c r="Y1024" i="2"/>
  <c r="AD1024" i="2"/>
  <c r="E1025" i="2"/>
  <c r="F1025" i="2"/>
  <c r="U1025" i="2"/>
  <c r="W1025" i="2"/>
  <c r="Y1025" i="2"/>
  <c r="AD1025" i="2"/>
  <c r="E1026" i="2"/>
  <c r="F1026" i="2"/>
  <c r="H1026" i="2"/>
  <c r="U1026" i="2"/>
  <c r="W1026" i="2"/>
  <c r="Y1026" i="2"/>
  <c r="AD1026" i="2"/>
  <c r="E1027" i="2"/>
  <c r="F1027" i="2"/>
  <c r="U1027" i="2"/>
  <c r="W1027" i="2"/>
  <c r="Y1027" i="2"/>
  <c r="AD1027" i="2"/>
  <c r="E1028" i="2"/>
  <c r="F1028" i="2"/>
  <c r="U1028" i="2"/>
  <c r="W1028" i="2"/>
  <c r="Y1028" i="2"/>
  <c r="AD1028" i="2"/>
  <c r="E1029" i="2"/>
  <c r="F1029" i="2"/>
  <c r="H1029" i="2"/>
  <c r="U1029" i="2"/>
  <c r="W1029" i="2"/>
  <c r="Y1029" i="2"/>
  <c r="AD1029" i="2"/>
  <c r="E1030" i="2"/>
  <c r="F1030" i="2"/>
  <c r="U1030" i="2"/>
  <c r="W1030" i="2"/>
  <c r="Y1030" i="2"/>
  <c r="AD1030" i="2"/>
  <c r="E1031" i="2"/>
  <c r="F1031" i="2"/>
  <c r="H1031" i="2"/>
  <c r="U1031" i="2"/>
  <c r="W1031" i="2"/>
  <c r="Y1031" i="2"/>
  <c r="AD1031" i="2"/>
  <c r="E1032" i="2"/>
  <c r="F1032" i="2"/>
  <c r="U1032" i="2"/>
  <c r="W1032" i="2"/>
  <c r="Y1032" i="2"/>
  <c r="AD1032" i="2"/>
  <c r="E1033" i="2"/>
  <c r="F1033" i="2"/>
  <c r="H1033" i="2"/>
  <c r="U1033" i="2"/>
  <c r="W1033" i="2"/>
  <c r="Y1033" i="2"/>
  <c r="AD1033" i="2"/>
  <c r="E1034" i="2"/>
  <c r="F1034" i="2"/>
  <c r="H1034" i="2"/>
  <c r="U1034" i="2"/>
  <c r="W1034" i="2"/>
  <c r="Y1034" i="2"/>
  <c r="AD1034" i="2"/>
  <c r="E1035" i="2"/>
  <c r="F1035" i="2"/>
  <c r="U1035" i="2"/>
  <c r="W1035" i="2"/>
  <c r="Y1035" i="2"/>
  <c r="AD1035" i="2"/>
  <c r="E1036" i="2"/>
  <c r="F1036" i="2"/>
  <c r="H1036" i="2"/>
  <c r="U1036" i="2"/>
  <c r="W1036" i="2"/>
  <c r="Y1036" i="2"/>
  <c r="AD1036" i="2"/>
  <c r="E1037" i="2"/>
  <c r="F1037" i="2"/>
  <c r="H1037" i="2"/>
  <c r="U1037" i="2"/>
  <c r="W1037" i="2"/>
  <c r="Y1037" i="2"/>
  <c r="AD1037" i="2"/>
  <c r="E1038" i="2"/>
  <c r="F1038" i="2"/>
  <c r="U1038" i="2"/>
  <c r="W1038" i="2"/>
  <c r="Y1038" i="2"/>
  <c r="AD1038" i="2"/>
  <c r="E1039" i="2"/>
  <c r="F1039" i="2"/>
  <c r="U1039" i="2"/>
  <c r="W1039" i="2"/>
  <c r="Y1039" i="2"/>
  <c r="AD1039" i="2"/>
  <c r="E1040" i="2"/>
  <c r="F1040" i="2"/>
  <c r="H1040" i="2"/>
  <c r="U1040" i="2"/>
  <c r="W1040" i="2"/>
  <c r="Y1040" i="2"/>
  <c r="AD1040" i="2"/>
  <c r="E1041" i="2"/>
  <c r="F1041" i="2"/>
  <c r="U1041" i="2"/>
  <c r="W1041" i="2"/>
  <c r="Y1041" i="2"/>
  <c r="AD1041" i="2"/>
  <c r="E1042" i="2"/>
  <c r="F1042" i="2"/>
  <c r="U1042" i="2"/>
  <c r="W1042" i="2"/>
  <c r="Y1042" i="2"/>
  <c r="AD1042" i="2"/>
  <c r="E1043" i="2"/>
  <c r="F1043" i="2"/>
  <c r="U1043" i="2"/>
  <c r="W1043" i="2"/>
  <c r="Y1043" i="2"/>
  <c r="AD1043" i="2"/>
  <c r="E1044" i="2"/>
  <c r="F1044" i="2"/>
  <c r="U1044" i="2"/>
  <c r="W1044" i="2"/>
  <c r="Y1044" i="2"/>
  <c r="AD1044" i="2"/>
  <c r="E1045" i="2"/>
  <c r="F1045" i="2"/>
  <c r="U1045" i="2"/>
  <c r="W1045" i="2"/>
  <c r="Y1045" i="2"/>
  <c r="AD1045" i="2"/>
  <c r="E1046" i="2"/>
  <c r="F1046" i="2"/>
  <c r="U1046" i="2"/>
  <c r="W1046" i="2"/>
  <c r="Y1046" i="2"/>
  <c r="AD1046" i="2"/>
  <c r="E1047" i="2"/>
  <c r="F1047" i="2"/>
  <c r="U1047" i="2"/>
  <c r="W1047" i="2"/>
  <c r="Y1047" i="2"/>
  <c r="AD1047" i="2"/>
  <c r="E1048" i="2"/>
  <c r="F1048" i="2"/>
  <c r="H1048" i="2"/>
  <c r="U1048" i="2"/>
  <c r="W1048" i="2"/>
  <c r="Y1048" i="2"/>
  <c r="AD1048" i="2"/>
  <c r="E1049" i="2"/>
  <c r="F1049" i="2"/>
  <c r="H1049" i="2"/>
  <c r="U1049" i="2"/>
  <c r="W1049" i="2"/>
  <c r="Y1049" i="2"/>
  <c r="AD1049" i="2"/>
  <c r="E1050" i="2"/>
  <c r="F1050" i="2"/>
  <c r="H1050" i="2"/>
  <c r="U1050" i="2"/>
  <c r="W1050" i="2"/>
  <c r="Y1050" i="2"/>
  <c r="AD1050" i="2"/>
  <c r="E1051" i="2"/>
  <c r="F1051" i="2"/>
  <c r="U1051" i="2"/>
  <c r="W1051" i="2"/>
  <c r="Y1051" i="2"/>
  <c r="AD1051" i="2"/>
  <c r="E1052" i="2"/>
  <c r="F1052" i="2"/>
  <c r="H1052" i="2"/>
  <c r="U1052" i="2"/>
  <c r="W1052" i="2"/>
  <c r="Y1052" i="2"/>
  <c r="AD1052" i="2"/>
  <c r="E1053" i="2"/>
  <c r="F1053" i="2"/>
  <c r="U1053" i="2"/>
  <c r="W1053" i="2"/>
  <c r="Y1053" i="2"/>
  <c r="AD1053" i="2"/>
  <c r="E1054" i="2"/>
  <c r="F1054" i="2"/>
  <c r="U1054" i="2"/>
  <c r="W1054" i="2"/>
  <c r="Y1054" i="2"/>
  <c r="AD1054" i="2"/>
  <c r="E1055" i="2"/>
  <c r="F1055" i="2"/>
  <c r="H1055" i="2"/>
  <c r="U1055" i="2"/>
  <c r="W1055" i="2"/>
  <c r="Y1055" i="2"/>
  <c r="AD1055" i="2"/>
  <c r="E1056" i="2"/>
  <c r="F1056" i="2"/>
  <c r="H1056" i="2"/>
  <c r="U1056" i="2"/>
  <c r="W1056" i="2"/>
  <c r="Y1056" i="2"/>
  <c r="AD1056" i="2"/>
  <c r="E1057" i="2"/>
  <c r="F1057" i="2"/>
  <c r="H1057" i="2"/>
  <c r="U1057" i="2"/>
  <c r="W1057" i="2"/>
  <c r="Y1057" i="2"/>
  <c r="AD1057" i="2"/>
  <c r="E1058" i="2"/>
  <c r="F1058" i="2"/>
  <c r="U1058" i="2"/>
  <c r="W1058" i="2"/>
  <c r="Y1058" i="2"/>
  <c r="AD1058" i="2"/>
  <c r="E1059" i="2"/>
  <c r="F1059" i="2"/>
  <c r="U1059" i="2"/>
  <c r="W1059" i="2"/>
  <c r="Y1059" i="2"/>
  <c r="AD1059" i="2"/>
  <c r="E1060" i="2"/>
  <c r="F1060" i="2"/>
  <c r="H1060" i="2"/>
  <c r="U1060" i="2"/>
  <c r="W1060" i="2"/>
  <c r="Y1060" i="2"/>
  <c r="AD1060" i="2"/>
  <c r="E1061" i="2"/>
  <c r="F1061" i="2"/>
  <c r="H1061" i="2"/>
  <c r="U1061" i="2"/>
  <c r="W1061" i="2"/>
  <c r="Y1061" i="2"/>
  <c r="AD1061" i="2"/>
  <c r="E1062" i="2"/>
  <c r="F1062" i="2"/>
  <c r="U1062" i="2"/>
  <c r="W1062" i="2"/>
  <c r="Y1062" i="2"/>
  <c r="AD1062" i="2"/>
  <c r="E1063" i="2"/>
  <c r="F1063" i="2"/>
  <c r="H1063" i="2"/>
  <c r="U1063" i="2"/>
  <c r="W1063" i="2"/>
  <c r="Y1063" i="2"/>
  <c r="AD1063" i="2"/>
  <c r="E1064" i="2"/>
  <c r="F1064" i="2"/>
  <c r="H1064" i="2"/>
  <c r="U1064" i="2"/>
  <c r="W1064" i="2"/>
  <c r="Y1064" i="2"/>
  <c r="AD1064" i="2"/>
  <c r="E1065" i="2"/>
  <c r="F1065" i="2"/>
  <c r="U1065" i="2"/>
  <c r="W1065" i="2"/>
  <c r="Y1065" i="2"/>
  <c r="AD1065" i="2"/>
  <c r="E1066" i="2"/>
  <c r="F1066" i="2"/>
  <c r="H1066" i="2"/>
  <c r="U1066" i="2"/>
  <c r="W1066" i="2"/>
  <c r="Y1066" i="2"/>
  <c r="AD1066" i="2"/>
  <c r="E1067" i="2"/>
  <c r="F1067" i="2"/>
  <c r="U1067" i="2"/>
  <c r="W1067" i="2"/>
  <c r="Y1067" i="2"/>
  <c r="AD1067" i="2"/>
  <c r="E1068" i="2"/>
  <c r="F1068" i="2"/>
  <c r="H1068" i="2"/>
  <c r="U1068" i="2"/>
  <c r="W1068" i="2"/>
  <c r="Y1068" i="2"/>
  <c r="AD1068" i="2"/>
  <c r="E1069" i="2"/>
  <c r="F1069" i="2"/>
  <c r="U1069" i="2"/>
  <c r="W1069" i="2"/>
  <c r="Y1069" i="2"/>
  <c r="AD1069" i="2"/>
  <c r="E1070" i="2"/>
  <c r="F1070" i="2"/>
  <c r="U1070" i="2"/>
  <c r="W1070" i="2"/>
  <c r="Y1070" i="2"/>
  <c r="AD1070" i="2"/>
  <c r="E1071" i="2"/>
  <c r="F1071" i="2"/>
  <c r="U1071" i="2"/>
  <c r="W1071" i="2"/>
  <c r="Y1071" i="2"/>
  <c r="AD1071" i="2"/>
  <c r="E1072" i="2"/>
  <c r="F1072" i="2"/>
  <c r="H1072" i="2"/>
  <c r="U1072" i="2"/>
  <c r="W1072" i="2"/>
  <c r="Y1072" i="2"/>
  <c r="AD1072" i="2"/>
  <c r="E1073" i="2"/>
  <c r="F1073" i="2"/>
  <c r="U1073" i="2"/>
  <c r="W1073" i="2"/>
  <c r="Y1073" i="2"/>
  <c r="AD1073" i="2"/>
  <c r="E1074" i="2"/>
  <c r="F1074" i="2"/>
  <c r="H1074" i="2"/>
  <c r="U1074" i="2"/>
  <c r="W1074" i="2"/>
  <c r="Y1074" i="2"/>
  <c r="AD1074" i="2"/>
  <c r="E1075" i="2"/>
  <c r="F1075" i="2"/>
  <c r="H1075" i="2"/>
  <c r="U1075" i="2"/>
  <c r="W1075" i="2"/>
  <c r="Y1075" i="2"/>
  <c r="AD1075" i="2"/>
  <c r="E1076" i="2"/>
  <c r="F1076" i="2"/>
  <c r="U1076" i="2"/>
  <c r="W1076" i="2"/>
  <c r="Y1076" i="2"/>
  <c r="AD1076" i="2"/>
  <c r="E1077" i="2"/>
  <c r="F1077" i="2"/>
  <c r="U1077" i="2"/>
  <c r="W1077" i="2"/>
  <c r="Y1077" i="2"/>
  <c r="AD1077" i="2"/>
  <c r="E1078" i="2"/>
  <c r="F1078" i="2"/>
  <c r="U1078" i="2"/>
  <c r="W1078" i="2"/>
  <c r="Y1078" i="2"/>
  <c r="AD1078" i="2"/>
  <c r="E1079" i="2"/>
  <c r="F1079" i="2"/>
  <c r="U1079" i="2"/>
  <c r="W1079" i="2"/>
  <c r="Y1079" i="2"/>
  <c r="AD1079" i="2"/>
  <c r="E1080" i="2"/>
  <c r="F1080" i="2"/>
  <c r="U1080" i="2"/>
  <c r="W1080" i="2"/>
  <c r="Y1080" i="2"/>
  <c r="AD1080" i="2"/>
  <c r="E1081" i="2"/>
  <c r="F1081" i="2"/>
  <c r="U1081" i="2"/>
  <c r="W1081" i="2"/>
  <c r="Y1081" i="2"/>
  <c r="AD1081" i="2"/>
  <c r="E1082" i="2"/>
  <c r="F1082" i="2"/>
  <c r="U1082" i="2"/>
  <c r="W1082" i="2"/>
  <c r="Y1082" i="2"/>
  <c r="AD1082" i="2"/>
  <c r="E1083" i="2"/>
  <c r="F1083" i="2"/>
  <c r="U1083" i="2"/>
  <c r="W1083" i="2"/>
  <c r="Y1083" i="2"/>
  <c r="AD1083" i="2"/>
  <c r="E1084" i="2"/>
  <c r="F1084" i="2"/>
  <c r="U1084" i="2"/>
  <c r="W1084" i="2"/>
  <c r="Y1084" i="2"/>
  <c r="AD1084" i="2"/>
  <c r="E1085" i="2"/>
  <c r="F1085" i="2"/>
  <c r="H1085" i="2"/>
  <c r="U1085" i="2"/>
  <c r="W1085" i="2"/>
  <c r="Y1085" i="2"/>
  <c r="AD1085" i="2"/>
  <c r="E1086" i="2"/>
  <c r="F1086" i="2"/>
  <c r="H1086" i="2"/>
  <c r="U1086" i="2"/>
  <c r="W1086" i="2"/>
  <c r="Y1086" i="2"/>
  <c r="AD1086" i="2"/>
  <c r="E1087" i="2"/>
  <c r="F1087" i="2"/>
  <c r="H1087" i="2"/>
  <c r="U1087" i="2"/>
  <c r="W1087" i="2"/>
  <c r="Y1087" i="2"/>
  <c r="AD1087" i="2"/>
  <c r="E1088" i="2"/>
  <c r="F1088" i="2"/>
  <c r="U1088" i="2"/>
  <c r="W1088" i="2"/>
  <c r="Y1088" i="2"/>
  <c r="AD1088" i="2"/>
  <c r="E1089" i="2"/>
  <c r="F1089" i="2"/>
  <c r="U1089" i="2"/>
  <c r="W1089" i="2"/>
  <c r="Y1089" i="2"/>
  <c r="AD1089" i="2"/>
  <c r="E1090" i="2"/>
  <c r="F1090" i="2"/>
  <c r="H1090" i="2"/>
  <c r="U1090" i="2"/>
  <c r="W1090" i="2"/>
  <c r="Y1090" i="2"/>
  <c r="AD1090" i="2"/>
  <c r="E1091" i="2"/>
  <c r="F1091" i="2"/>
  <c r="U1091" i="2"/>
  <c r="W1091" i="2"/>
  <c r="Y1091" i="2"/>
  <c r="AD1091" i="2"/>
  <c r="E1092" i="2"/>
  <c r="F1092" i="2"/>
  <c r="H1092" i="2"/>
  <c r="U1092" i="2"/>
  <c r="W1092" i="2"/>
  <c r="Y1092" i="2"/>
  <c r="AD1092" i="2"/>
  <c r="E1093" i="2"/>
  <c r="F1093" i="2"/>
  <c r="H1093" i="2"/>
  <c r="U1093" i="2"/>
  <c r="W1093" i="2"/>
  <c r="Y1093" i="2"/>
  <c r="AD1093" i="2"/>
  <c r="E1094" i="2"/>
  <c r="F1094" i="2"/>
  <c r="U1094" i="2"/>
  <c r="W1094" i="2"/>
  <c r="Y1094" i="2"/>
  <c r="AD1094" i="2"/>
  <c r="E1095" i="2"/>
  <c r="F1095" i="2"/>
  <c r="H1095" i="2"/>
  <c r="U1095" i="2"/>
  <c r="W1095" i="2"/>
  <c r="Y1095" i="2"/>
  <c r="AD1095" i="2"/>
  <c r="E1096" i="2"/>
  <c r="F1096" i="2"/>
  <c r="U1096" i="2"/>
  <c r="W1096" i="2"/>
  <c r="Y1096" i="2"/>
  <c r="AD1096" i="2"/>
  <c r="E1097" i="2"/>
  <c r="F1097" i="2"/>
  <c r="U1097" i="2"/>
  <c r="W1097" i="2"/>
  <c r="Y1097" i="2"/>
  <c r="AD1097" i="2"/>
  <c r="E1098" i="2"/>
  <c r="F1098" i="2"/>
  <c r="H1098" i="2"/>
  <c r="U1098" i="2"/>
  <c r="W1098" i="2"/>
  <c r="Y1098" i="2"/>
  <c r="AD1098" i="2"/>
  <c r="E1099" i="2"/>
  <c r="F1099" i="2"/>
  <c r="H1099" i="2"/>
  <c r="U1099" i="2"/>
  <c r="W1099" i="2"/>
  <c r="Y1099" i="2"/>
  <c r="AD1099" i="2"/>
  <c r="E1100" i="2"/>
  <c r="F1100" i="2"/>
  <c r="U1100" i="2"/>
  <c r="W1100" i="2"/>
  <c r="Y1100" i="2"/>
  <c r="AD1100" i="2"/>
  <c r="E1101" i="2"/>
  <c r="F1101" i="2"/>
  <c r="H1101" i="2"/>
  <c r="U1101" i="2"/>
  <c r="W1101" i="2"/>
  <c r="Y1101" i="2"/>
  <c r="AD1101" i="2"/>
  <c r="E1102" i="2"/>
  <c r="F1102" i="2"/>
  <c r="U1102" i="2"/>
  <c r="W1102" i="2"/>
  <c r="Y1102" i="2"/>
  <c r="AD1102" i="2"/>
  <c r="E1103" i="2"/>
  <c r="F1103" i="2"/>
  <c r="U1103" i="2"/>
  <c r="W1103" i="2"/>
  <c r="Y1103" i="2"/>
  <c r="AD1103" i="2"/>
  <c r="E1104" i="2"/>
  <c r="F1104" i="2"/>
  <c r="U1104" i="2"/>
  <c r="W1104" i="2"/>
  <c r="Y1104" i="2"/>
  <c r="AD1104" i="2"/>
  <c r="E1105" i="2"/>
  <c r="F1105" i="2"/>
  <c r="U1105" i="2"/>
  <c r="W1105" i="2"/>
  <c r="Y1105" i="2"/>
  <c r="AD1105" i="2"/>
  <c r="E1106" i="2"/>
  <c r="F1106" i="2"/>
  <c r="H1106" i="2"/>
  <c r="U1106" i="2"/>
  <c r="W1106" i="2"/>
  <c r="Y1106" i="2"/>
  <c r="AD1106" i="2"/>
  <c r="E1107" i="2"/>
  <c r="F1107" i="2"/>
  <c r="U1107" i="2"/>
  <c r="W1107" i="2"/>
  <c r="Y1107" i="2"/>
  <c r="AD1107" i="2"/>
  <c r="E1108" i="2"/>
  <c r="F1108" i="2"/>
  <c r="U1108" i="2"/>
  <c r="W1108" i="2"/>
  <c r="Y1108" i="2"/>
  <c r="AD1108" i="2"/>
  <c r="E1109" i="2"/>
  <c r="F1109" i="2"/>
  <c r="U1109" i="2"/>
  <c r="W1109" i="2"/>
  <c r="Y1109" i="2"/>
  <c r="AD1109" i="2"/>
  <c r="E1110" i="2"/>
  <c r="F1110" i="2"/>
  <c r="H1110" i="2"/>
  <c r="U1110" i="2"/>
  <c r="W1110" i="2"/>
  <c r="Y1110" i="2"/>
  <c r="AD1110" i="2"/>
  <c r="E1111" i="2"/>
  <c r="F1111" i="2"/>
  <c r="H1111" i="2"/>
  <c r="U1111" i="2"/>
  <c r="W1111" i="2"/>
  <c r="Y1111" i="2"/>
  <c r="AD1111" i="2"/>
  <c r="E1112" i="2"/>
  <c r="F1112" i="2"/>
  <c r="U1112" i="2"/>
  <c r="W1112" i="2"/>
  <c r="Y1112" i="2"/>
  <c r="AD1112" i="2"/>
  <c r="E1113" i="2"/>
  <c r="F1113" i="2"/>
  <c r="H1113" i="2"/>
  <c r="U1113" i="2"/>
  <c r="W1113" i="2"/>
  <c r="Y1113" i="2"/>
  <c r="AD1113" i="2"/>
  <c r="E1114" i="2"/>
  <c r="F1114" i="2"/>
  <c r="H1114" i="2"/>
  <c r="U1114" i="2"/>
  <c r="W1114" i="2"/>
  <c r="Y1114" i="2"/>
  <c r="AD1114" i="2"/>
  <c r="E1115" i="2"/>
  <c r="F1115" i="2"/>
  <c r="H1115" i="2"/>
  <c r="U1115" i="2"/>
  <c r="W1115" i="2"/>
  <c r="Y1115" i="2"/>
  <c r="AD1115" i="2"/>
  <c r="E1116" i="2"/>
  <c r="F1116" i="2"/>
  <c r="U1116" i="2"/>
  <c r="W1116" i="2"/>
  <c r="Y1116" i="2"/>
  <c r="AD1116" i="2"/>
  <c r="E1117" i="2"/>
  <c r="F1117" i="2"/>
  <c r="U1117" i="2"/>
  <c r="W1117" i="2"/>
  <c r="Y1117" i="2"/>
  <c r="AD1117" i="2"/>
  <c r="E1118" i="2"/>
  <c r="F1118" i="2"/>
  <c r="H1118" i="2"/>
  <c r="U1118" i="2"/>
  <c r="W1118" i="2"/>
  <c r="Y1118" i="2"/>
  <c r="AD1118" i="2"/>
  <c r="E1119" i="2"/>
  <c r="F1119" i="2"/>
  <c r="U1119" i="2"/>
  <c r="W1119" i="2"/>
  <c r="Y1119" i="2"/>
  <c r="AD1119" i="2"/>
  <c r="E1120" i="2"/>
  <c r="F1120" i="2"/>
  <c r="U1120" i="2"/>
  <c r="W1120" i="2"/>
  <c r="Y1120" i="2"/>
  <c r="AD1120" i="2"/>
  <c r="E1121" i="2"/>
  <c r="F1121" i="2"/>
  <c r="H1121" i="2"/>
  <c r="U1121" i="2"/>
  <c r="W1121" i="2"/>
  <c r="Y1121" i="2"/>
  <c r="AD1121" i="2"/>
  <c r="E1122" i="2"/>
  <c r="F1122" i="2"/>
  <c r="U1122" i="2"/>
  <c r="W1122" i="2"/>
  <c r="Y1122" i="2"/>
  <c r="AD1122" i="2"/>
  <c r="E1123" i="2"/>
  <c r="F1123" i="2"/>
  <c r="U1123" i="2"/>
  <c r="W1123" i="2"/>
  <c r="Y1123" i="2"/>
  <c r="AD1123" i="2"/>
  <c r="E1124" i="2"/>
  <c r="F1124" i="2"/>
  <c r="U1124" i="2"/>
  <c r="W1124" i="2"/>
  <c r="Y1124" i="2"/>
  <c r="AD1124" i="2"/>
  <c r="E1125" i="2"/>
  <c r="F1125" i="2"/>
  <c r="H1125" i="2"/>
  <c r="U1125" i="2"/>
  <c r="W1125" i="2"/>
  <c r="Y1125" i="2"/>
  <c r="AD1125" i="2"/>
  <c r="E1126" i="2"/>
  <c r="F1126" i="2"/>
  <c r="U1126" i="2"/>
  <c r="W1126" i="2"/>
  <c r="Y1126" i="2"/>
  <c r="AD1126" i="2"/>
  <c r="E1127" i="2"/>
  <c r="F1127" i="2"/>
  <c r="H1127" i="2"/>
  <c r="U1127" i="2"/>
  <c r="W1127" i="2"/>
  <c r="Y1127" i="2"/>
  <c r="AD1127" i="2"/>
  <c r="E1128" i="2"/>
  <c r="F1128" i="2"/>
  <c r="U1128" i="2"/>
  <c r="W1128" i="2"/>
  <c r="Y1128" i="2"/>
  <c r="AD1128" i="2"/>
  <c r="E1129" i="2"/>
  <c r="F1129" i="2"/>
  <c r="U1129" i="2"/>
  <c r="W1129" i="2"/>
  <c r="Y1129" i="2"/>
  <c r="AD1129" i="2"/>
  <c r="E1130" i="2"/>
  <c r="F1130" i="2"/>
  <c r="H1130" i="2"/>
  <c r="U1130" i="2"/>
  <c r="W1130" i="2"/>
  <c r="Y1130" i="2"/>
  <c r="AD1130" i="2"/>
  <c r="E1131" i="2"/>
  <c r="F1131" i="2"/>
  <c r="H1131" i="2"/>
  <c r="U1131" i="2"/>
  <c r="W1131" i="2"/>
  <c r="Y1131" i="2"/>
  <c r="AD1131" i="2"/>
  <c r="E1132" i="2"/>
  <c r="F1132" i="2"/>
  <c r="U1132" i="2"/>
  <c r="W1132" i="2"/>
  <c r="Y1132" i="2"/>
  <c r="AD1132" i="2"/>
  <c r="E1133" i="2"/>
  <c r="F1133" i="2"/>
  <c r="H1133" i="2"/>
  <c r="U1133" i="2"/>
  <c r="W1133" i="2"/>
  <c r="Y1133" i="2"/>
  <c r="AD1133" i="2"/>
  <c r="E1134" i="2"/>
  <c r="F1134" i="2"/>
  <c r="U1134" i="2"/>
  <c r="W1134" i="2"/>
  <c r="Y1134" i="2"/>
  <c r="AD1134" i="2"/>
  <c r="E1135" i="2"/>
  <c r="F1135" i="2"/>
  <c r="H1135" i="2"/>
  <c r="U1135" i="2"/>
  <c r="W1135" i="2"/>
  <c r="Y1135" i="2"/>
  <c r="AD1135" i="2"/>
  <c r="E1136" i="2"/>
  <c r="F1136" i="2"/>
  <c r="U1136" i="2"/>
  <c r="W1136" i="2"/>
  <c r="Y1136" i="2"/>
  <c r="AD1136" i="2"/>
  <c r="E1137" i="2"/>
  <c r="F1137" i="2"/>
  <c r="U1137" i="2"/>
  <c r="W1137" i="2"/>
  <c r="Y1137" i="2"/>
  <c r="AD1137" i="2"/>
  <c r="E1138" i="2"/>
  <c r="F1138" i="2"/>
  <c r="H1138" i="2"/>
  <c r="U1138" i="2"/>
  <c r="W1138" i="2"/>
  <c r="Y1138" i="2"/>
  <c r="AD1138" i="2"/>
  <c r="E1139" i="2"/>
  <c r="F1139" i="2"/>
  <c r="U1139" i="2"/>
  <c r="W1139" i="2"/>
  <c r="Y1139" i="2"/>
  <c r="AD1139" i="2"/>
  <c r="E1140" i="2"/>
  <c r="F1140" i="2"/>
  <c r="U1140" i="2"/>
  <c r="W1140" i="2"/>
  <c r="Y1140" i="2"/>
  <c r="AD1140" i="2"/>
  <c r="E1141" i="2"/>
  <c r="F1141" i="2"/>
  <c r="H1141" i="2"/>
  <c r="U1141" i="2"/>
  <c r="W1141" i="2"/>
  <c r="Y1141" i="2"/>
  <c r="AD1141" i="2"/>
  <c r="E1142" i="2"/>
  <c r="F1142" i="2"/>
  <c r="U1142" i="2"/>
  <c r="W1142" i="2"/>
  <c r="Y1142" i="2"/>
  <c r="AD1142" i="2"/>
  <c r="E1143" i="2"/>
  <c r="F1143" i="2"/>
  <c r="H1143" i="2"/>
  <c r="U1143" i="2"/>
  <c r="W1143" i="2"/>
  <c r="Y1143" i="2"/>
  <c r="AD1143" i="2"/>
  <c r="E1144" i="2"/>
  <c r="F1144" i="2"/>
  <c r="H1144" i="2"/>
  <c r="U1144" i="2"/>
  <c r="W1144" i="2"/>
  <c r="Y1144" i="2"/>
  <c r="AD1144" i="2"/>
  <c r="E1145" i="2"/>
  <c r="F1145" i="2"/>
  <c r="H1145" i="2"/>
  <c r="U1145" i="2"/>
  <c r="W1145" i="2"/>
  <c r="Y1145" i="2"/>
  <c r="AD1145" i="2"/>
  <c r="E1146" i="2"/>
  <c r="F1146" i="2"/>
  <c r="H1146" i="2"/>
  <c r="U1146" i="2"/>
  <c r="W1146" i="2"/>
  <c r="Y1146" i="2"/>
  <c r="AD1146" i="2"/>
  <c r="E1147" i="2"/>
  <c r="F1147" i="2"/>
  <c r="U1147" i="2"/>
  <c r="W1147" i="2"/>
  <c r="Y1147" i="2"/>
  <c r="AD1147" i="2"/>
  <c r="E1148" i="2"/>
  <c r="F1148" i="2"/>
  <c r="U1148" i="2"/>
  <c r="W1148" i="2"/>
  <c r="Y1148" i="2"/>
  <c r="AD1148" i="2"/>
  <c r="E1149" i="2"/>
  <c r="F1149" i="2"/>
  <c r="U1149" i="2"/>
  <c r="W1149" i="2"/>
  <c r="Y1149" i="2"/>
  <c r="AD1149" i="2"/>
  <c r="E1150" i="2"/>
  <c r="F1150" i="2"/>
  <c r="H1150" i="2"/>
  <c r="U1150" i="2"/>
  <c r="W1150" i="2"/>
  <c r="Y1150" i="2"/>
  <c r="AD1150" i="2"/>
  <c r="E1151" i="2"/>
  <c r="F1151" i="2"/>
  <c r="U1151" i="2"/>
  <c r="W1151" i="2"/>
  <c r="Y1151" i="2"/>
  <c r="AD1151" i="2"/>
  <c r="E1152" i="2"/>
  <c r="F1152" i="2"/>
  <c r="H1152" i="2"/>
  <c r="U1152" i="2"/>
  <c r="W1152" i="2"/>
  <c r="Y1152" i="2"/>
  <c r="AD1152" i="2"/>
  <c r="E1153" i="2"/>
  <c r="F1153" i="2"/>
  <c r="H1153" i="2"/>
  <c r="U1153" i="2"/>
  <c r="W1153" i="2"/>
  <c r="Y1153" i="2"/>
  <c r="AD1153" i="2"/>
  <c r="E1154" i="2"/>
  <c r="F1154" i="2"/>
  <c r="U1154" i="2"/>
  <c r="W1154" i="2"/>
  <c r="Y1154" i="2"/>
  <c r="AD1154" i="2"/>
  <c r="E1155" i="2"/>
  <c r="F1155" i="2"/>
  <c r="U1155" i="2"/>
  <c r="W1155" i="2"/>
  <c r="Y1155" i="2"/>
  <c r="AD1155" i="2"/>
  <c r="E1156" i="2"/>
  <c r="F1156" i="2"/>
  <c r="U1156" i="2"/>
  <c r="W1156" i="2"/>
  <c r="Y1156" i="2"/>
  <c r="AD1156" i="2"/>
  <c r="E1157" i="2"/>
  <c r="F1157" i="2"/>
  <c r="U1157" i="2"/>
  <c r="W1157" i="2"/>
  <c r="Y1157" i="2"/>
  <c r="AD1157" i="2"/>
  <c r="E1158" i="2"/>
  <c r="F1158" i="2"/>
  <c r="U1158" i="2"/>
  <c r="W1158" i="2"/>
  <c r="Y1158" i="2"/>
  <c r="AD1158" i="2"/>
  <c r="E1159" i="2"/>
  <c r="F1159" i="2"/>
  <c r="H1159" i="2"/>
  <c r="U1159" i="2"/>
  <c r="W1159" i="2"/>
  <c r="Y1159" i="2"/>
  <c r="AD1159" i="2"/>
  <c r="E1160" i="2"/>
  <c r="F1160" i="2"/>
  <c r="U1160" i="2"/>
  <c r="W1160" i="2"/>
  <c r="Y1160" i="2"/>
  <c r="AD1160" i="2"/>
  <c r="E1161" i="2"/>
  <c r="F1161" i="2"/>
  <c r="U1161" i="2"/>
  <c r="W1161" i="2"/>
  <c r="Y1161" i="2"/>
  <c r="AD1161" i="2"/>
  <c r="E1162" i="2"/>
  <c r="F1162" i="2"/>
  <c r="H1162" i="2"/>
  <c r="U1162" i="2"/>
  <c r="W1162" i="2"/>
  <c r="Y1162" i="2"/>
  <c r="AD1162" i="2"/>
  <c r="E1163" i="2"/>
  <c r="F1163" i="2"/>
  <c r="U1163" i="2"/>
  <c r="W1163" i="2"/>
  <c r="Y1163" i="2"/>
  <c r="AD1163" i="2"/>
  <c r="E1164" i="2"/>
  <c r="F1164" i="2"/>
  <c r="H1164" i="2"/>
  <c r="U1164" i="2"/>
  <c r="W1164" i="2"/>
  <c r="Y1164" i="2"/>
  <c r="AD1164" i="2"/>
  <c r="E1165" i="2"/>
  <c r="F1165" i="2"/>
  <c r="H1165" i="2"/>
  <c r="U1165" i="2"/>
  <c r="W1165" i="2"/>
  <c r="Y1165" i="2"/>
  <c r="AD1165" i="2"/>
  <c r="E1166" i="2"/>
  <c r="F1166" i="2"/>
  <c r="H1166" i="2"/>
  <c r="U1166" i="2"/>
  <c r="W1166" i="2"/>
  <c r="Y1166" i="2"/>
  <c r="AD1166" i="2"/>
  <c r="E1167" i="2"/>
  <c r="F1167" i="2"/>
  <c r="U1167" i="2"/>
  <c r="W1167" i="2"/>
  <c r="Y1167" i="2"/>
  <c r="AD1167" i="2"/>
  <c r="E1168" i="2"/>
  <c r="F1168" i="2"/>
  <c r="U1168" i="2"/>
  <c r="W1168" i="2"/>
  <c r="Y1168" i="2"/>
  <c r="AD1168" i="2"/>
  <c r="E1169" i="2"/>
  <c r="F1169" i="2"/>
  <c r="U1169" i="2"/>
  <c r="W1169" i="2"/>
  <c r="Y1169" i="2"/>
  <c r="AD1169" i="2"/>
  <c r="E1170" i="2"/>
  <c r="F1170" i="2"/>
  <c r="H1170" i="2"/>
  <c r="U1170" i="2"/>
  <c r="W1170" i="2"/>
  <c r="Y1170" i="2"/>
  <c r="AD1170" i="2"/>
  <c r="E1171" i="2"/>
  <c r="F1171" i="2"/>
  <c r="H1171" i="2"/>
  <c r="U1171" i="2"/>
  <c r="W1171" i="2"/>
  <c r="Y1171" i="2"/>
  <c r="AD1171" i="2"/>
  <c r="E1172" i="2"/>
  <c r="F1172" i="2"/>
  <c r="U1172" i="2"/>
  <c r="W1172" i="2"/>
  <c r="Y1172" i="2"/>
  <c r="AD1172" i="2"/>
  <c r="E1173" i="2"/>
  <c r="F1173" i="2"/>
  <c r="U1173" i="2"/>
  <c r="W1173" i="2"/>
  <c r="Y1173" i="2"/>
  <c r="AD1173" i="2"/>
  <c r="E1174" i="2"/>
  <c r="F1174" i="2"/>
  <c r="U1174" i="2"/>
  <c r="W1174" i="2"/>
  <c r="Y1174" i="2"/>
  <c r="AD1174" i="2"/>
  <c r="E1175" i="2"/>
  <c r="F1175" i="2"/>
  <c r="H1175" i="2"/>
  <c r="U1175" i="2"/>
  <c r="W1175" i="2"/>
  <c r="Y1175" i="2"/>
  <c r="AD1175" i="2"/>
  <c r="E1176" i="2"/>
  <c r="F1176" i="2"/>
  <c r="H1176" i="2"/>
  <c r="U1176" i="2"/>
  <c r="W1176" i="2"/>
  <c r="Y1176" i="2"/>
  <c r="AD1176" i="2"/>
  <c r="E1177" i="2"/>
  <c r="F1177" i="2"/>
  <c r="U1177" i="2"/>
  <c r="W1177" i="2"/>
  <c r="Y1177" i="2"/>
  <c r="AD1177" i="2"/>
  <c r="E1178" i="2"/>
  <c r="F1178" i="2"/>
  <c r="H1178" i="2"/>
  <c r="U1178" i="2"/>
  <c r="W1178" i="2"/>
  <c r="Y1178" i="2"/>
  <c r="AD1178" i="2"/>
  <c r="E1179" i="2"/>
  <c r="F1179" i="2"/>
  <c r="H1179" i="2"/>
  <c r="U1179" i="2"/>
  <c r="W1179" i="2"/>
  <c r="Y1179" i="2"/>
  <c r="AD1179" i="2"/>
  <c r="E1180" i="2"/>
  <c r="F1180" i="2"/>
  <c r="U1180" i="2"/>
  <c r="W1180" i="2"/>
  <c r="Y1180" i="2"/>
  <c r="AD1180" i="2"/>
  <c r="E1181" i="2"/>
  <c r="F1181" i="2"/>
  <c r="U1181" i="2"/>
  <c r="W1181" i="2"/>
  <c r="Y1181" i="2"/>
  <c r="AD1181" i="2"/>
  <c r="E1182" i="2"/>
  <c r="F1182" i="2"/>
  <c r="U1182" i="2"/>
  <c r="W1182" i="2"/>
  <c r="Y1182" i="2"/>
  <c r="AD1182" i="2"/>
  <c r="E1183" i="2"/>
  <c r="F1183" i="2"/>
  <c r="H1183" i="2"/>
  <c r="U1183" i="2"/>
  <c r="W1183" i="2"/>
  <c r="Y1183" i="2"/>
  <c r="AD1183" i="2"/>
  <c r="E1184" i="2"/>
  <c r="F1184" i="2"/>
  <c r="U1184" i="2"/>
  <c r="W1184" i="2"/>
  <c r="Y1184" i="2"/>
  <c r="AD1184" i="2"/>
  <c r="E1185" i="2"/>
  <c r="F1185" i="2"/>
  <c r="H1185" i="2"/>
  <c r="U1185" i="2"/>
  <c r="W1185" i="2"/>
  <c r="Y1185" i="2"/>
  <c r="AD1185" i="2"/>
  <c r="E1186" i="2"/>
  <c r="F1186" i="2"/>
  <c r="U1186" i="2"/>
  <c r="W1186" i="2"/>
  <c r="Y1186" i="2"/>
  <c r="AD1186" i="2"/>
  <c r="E1187" i="2"/>
  <c r="F1187" i="2"/>
  <c r="U1187" i="2"/>
  <c r="W1187" i="2"/>
  <c r="Y1187" i="2"/>
  <c r="AD1187" i="2"/>
  <c r="E1188" i="2"/>
  <c r="F1188" i="2"/>
  <c r="U1188" i="2"/>
  <c r="W1188" i="2"/>
  <c r="Y1188" i="2"/>
  <c r="AD1188" i="2"/>
  <c r="E1189" i="2"/>
  <c r="F1189" i="2"/>
  <c r="H1189" i="2"/>
  <c r="U1189" i="2"/>
  <c r="W1189" i="2"/>
  <c r="Y1189" i="2"/>
  <c r="AD1189" i="2"/>
  <c r="E1190" i="2"/>
  <c r="F1190" i="2"/>
  <c r="H1190" i="2"/>
  <c r="U1190" i="2"/>
  <c r="W1190" i="2"/>
  <c r="Y1190" i="2"/>
  <c r="AD1190" i="2"/>
  <c r="E1191" i="2"/>
  <c r="F1191" i="2"/>
  <c r="H1191" i="2"/>
  <c r="U1191" i="2"/>
  <c r="W1191" i="2"/>
  <c r="Y1191" i="2"/>
  <c r="AD1191" i="2"/>
  <c r="E1192" i="2"/>
  <c r="F1192" i="2"/>
  <c r="U1192" i="2"/>
  <c r="W1192" i="2"/>
  <c r="Y1192" i="2"/>
  <c r="AD1192" i="2"/>
  <c r="E1193" i="2"/>
  <c r="F1193" i="2"/>
  <c r="H1193" i="2"/>
  <c r="U1193" i="2"/>
  <c r="W1193" i="2"/>
  <c r="Y1193" i="2"/>
  <c r="AD1193" i="2"/>
  <c r="E1194" i="2"/>
  <c r="F1194" i="2"/>
  <c r="U1194" i="2"/>
  <c r="W1194" i="2"/>
  <c r="Y1194" i="2"/>
  <c r="AD1194" i="2"/>
  <c r="E1195" i="2"/>
  <c r="F1195" i="2"/>
  <c r="H1195" i="2"/>
  <c r="U1195" i="2"/>
  <c r="W1195" i="2"/>
  <c r="Y1195" i="2"/>
  <c r="AD1195" i="2"/>
  <c r="E1196" i="2"/>
  <c r="F1196" i="2"/>
  <c r="H1196" i="2"/>
  <c r="U1196" i="2"/>
  <c r="W1196" i="2"/>
  <c r="Y1196" i="2"/>
  <c r="AD1196" i="2"/>
  <c r="E1197" i="2"/>
  <c r="F1197" i="2"/>
  <c r="H1197" i="2"/>
  <c r="U1197" i="2"/>
  <c r="W1197" i="2"/>
  <c r="Y1197" i="2"/>
  <c r="AD1197" i="2"/>
  <c r="E1198" i="2"/>
  <c r="F1198" i="2"/>
  <c r="U1198" i="2"/>
  <c r="W1198" i="2"/>
  <c r="Y1198" i="2"/>
  <c r="AD1198" i="2"/>
  <c r="E1199" i="2"/>
  <c r="F1199" i="2"/>
  <c r="U1199" i="2"/>
  <c r="W1199" i="2"/>
  <c r="Y1199" i="2"/>
  <c r="AD1199" i="2"/>
  <c r="E1200" i="2"/>
  <c r="F1200" i="2"/>
  <c r="U1200" i="2"/>
  <c r="W1200" i="2"/>
  <c r="Y1200" i="2"/>
  <c r="AD1200" i="2"/>
  <c r="E1201" i="2"/>
  <c r="F1201" i="2"/>
  <c r="U1201" i="2"/>
  <c r="W1201" i="2"/>
  <c r="Y1201" i="2"/>
  <c r="AD1201" i="2"/>
  <c r="E1202" i="2"/>
  <c r="F1202" i="2"/>
  <c r="H1202" i="2"/>
  <c r="U1202" i="2"/>
  <c r="W1202" i="2"/>
  <c r="Y1202" i="2"/>
  <c r="AD1202" i="2"/>
  <c r="E1203" i="2"/>
  <c r="F1203" i="2"/>
  <c r="H1203" i="2"/>
  <c r="U1203" i="2"/>
  <c r="W1203" i="2"/>
  <c r="Y1203" i="2"/>
  <c r="AD1203" i="2"/>
  <c r="E1204" i="2"/>
  <c r="F1204" i="2"/>
  <c r="U1204" i="2"/>
  <c r="W1204" i="2"/>
  <c r="Y1204" i="2"/>
  <c r="AD1204" i="2"/>
  <c r="E1205" i="2"/>
  <c r="F1205" i="2"/>
  <c r="H1205" i="2"/>
  <c r="U1205" i="2"/>
  <c r="W1205" i="2"/>
  <c r="Y1205" i="2"/>
  <c r="AD1205" i="2"/>
  <c r="E1206" i="2"/>
  <c r="F1206" i="2"/>
  <c r="H1206" i="2"/>
  <c r="U1206" i="2"/>
  <c r="W1206" i="2"/>
  <c r="Y1206" i="2"/>
  <c r="AD1206" i="2"/>
  <c r="E1207" i="2"/>
  <c r="F1207" i="2"/>
  <c r="U1207" i="2"/>
  <c r="W1207" i="2"/>
  <c r="Y1207" i="2"/>
  <c r="AD1207" i="2"/>
  <c r="E1208" i="2"/>
  <c r="F1208" i="2"/>
  <c r="H1208" i="2"/>
  <c r="U1208" i="2"/>
  <c r="W1208" i="2"/>
  <c r="Y1208" i="2"/>
  <c r="AD1208" i="2"/>
  <c r="E1209" i="2"/>
  <c r="F1209" i="2"/>
  <c r="H1209" i="2"/>
  <c r="U1209" i="2"/>
  <c r="W1209" i="2"/>
  <c r="Y1209" i="2"/>
  <c r="AD1209" i="2"/>
  <c r="E1210" i="2"/>
  <c r="F1210" i="2"/>
  <c r="H1210" i="2"/>
  <c r="U1210" i="2"/>
  <c r="W1210" i="2"/>
  <c r="Y1210" i="2"/>
  <c r="AD1210" i="2"/>
  <c r="E1211" i="2"/>
  <c r="F1211" i="2"/>
  <c r="H1211" i="2"/>
  <c r="U1211" i="2"/>
  <c r="W1211" i="2"/>
  <c r="Y1211" i="2"/>
  <c r="AD1211" i="2"/>
  <c r="E1212" i="2"/>
  <c r="F1212" i="2"/>
  <c r="H1212" i="2"/>
  <c r="U1212" i="2"/>
  <c r="W1212" i="2"/>
  <c r="Y1212" i="2"/>
  <c r="AD1212" i="2"/>
  <c r="E1213" i="2"/>
  <c r="F1213" i="2"/>
  <c r="H1213" i="2"/>
  <c r="U1213" i="2"/>
  <c r="W1213" i="2"/>
  <c r="Y1213" i="2"/>
  <c r="AD1213" i="2"/>
  <c r="E1214" i="2"/>
  <c r="F1214" i="2"/>
  <c r="H1214" i="2"/>
  <c r="U1214" i="2"/>
  <c r="W1214" i="2"/>
  <c r="Y1214" i="2"/>
  <c r="AD1214" i="2"/>
  <c r="E1215" i="2"/>
  <c r="F1215" i="2"/>
  <c r="U1215" i="2"/>
  <c r="W1215" i="2"/>
  <c r="Y1215" i="2"/>
  <c r="AD1215" i="2"/>
  <c r="E1216" i="2"/>
  <c r="F1216" i="2"/>
  <c r="U1216" i="2"/>
  <c r="W1216" i="2"/>
  <c r="Y1216" i="2"/>
  <c r="AD1216" i="2"/>
  <c r="E1217" i="2"/>
  <c r="F1217" i="2"/>
  <c r="U1217" i="2"/>
  <c r="W1217" i="2"/>
  <c r="Y1217" i="2"/>
  <c r="AD1217" i="2"/>
  <c r="E1218" i="2"/>
  <c r="F1218" i="2"/>
  <c r="U1218" i="2"/>
  <c r="W1218" i="2"/>
  <c r="Y1218" i="2"/>
  <c r="AD1218" i="2"/>
  <c r="E1219" i="2"/>
  <c r="F1219" i="2"/>
  <c r="U1219" i="2"/>
  <c r="W1219" i="2"/>
  <c r="Y1219" i="2"/>
  <c r="AD1219" i="2"/>
  <c r="E1220" i="2"/>
  <c r="F1220" i="2"/>
  <c r="H1220" i="2"/>
  <c r="U1220" i="2"/>
  <c r="W1220" i="2"/>
  <c r="Y1220" i="2"/>
  <c r="AD1220" i="2"/>
  <c r="E1221" i="2"/>
  <c r="F1221" i="2"/>
  <c r="H1221" i="2"/>
  <c r="U1221" i="2"/>
  <c r="W1221" i="2"/>
  <c r="Y1221" i="2"/>
  <c r="AD1221" i="2"/>
  <c r="E1222" i="2"/>
  <c r="F1222" i="2"/>
  <c r="U1222" i="2"/>
  <c r="W1222" i="2"/>
  <c r="Y1222" i="2"/>
  <c r="AD1222" i="2"/>
  <c r="E1223" i="2"/>
  <c r="F1223" i="2"/>
  <c r="H1223" i="2"/>
  <c r="U1223" i="2"/>
  <c r="W1223" i="2"/>
  <c r="Y1223" i="2"/>
  <c r="AD1223" i="2"/>
  <c r="E1224" i="2"/>
  <c r="F1224" i="2"/>
  <c r="H1224" i="2"/>
  <c r="U1224" i="2"/>
  <c r="W1224" i="2"/>
  <c r="Y1224" i="2"/>
  <c r="AD1224" i="2"/>
  <c r="E1225" i="2"/>
  <c r="F1225" i="2"/>
  <c r="U1225" i="2"/>
  <c r="W1225" i="2"/>
  <c r="Y1225" i="2"/>
  <c r="AD1225" i="2"/>
  <c r="E1226" i="2"/>
  <c r="F1226" i="2"/>
  <c r="H1226" i="2"/>
  <c r="U1226" i="2"/>
  <c r="W1226" i="2"/>
  <c r="Y1226" i="2"/>
  <c r="AD1226" i="2"/>
  <c r="E1227" i="2"/>
  <c r="F1227" i="2"/>
  <c r="H1227" i="2"/>
  <c r="U1227" i="2"/>
  <c r="W1227" i="2"/>
  <c r="Y1227" i="2"/>
  <c r="AD1227" i="2"/>
  <c r="E1228" i="2"/>
  <c r="F1228" i="2"/>
  <c r="H1228" i="2"/>
  <c r="U1228" i="2"/>
  <c r="W1228" i="2"/>
  <c r="Y1228" i="2"/>
  <c r="AD1228" i="2"/>
  <c r="E1229" i="2"/>
  <c r="F1229" i="2"/>
  <c r="U1229" i="2"/>
  <c r="W1229" i="2"/>
  <c r="Y1229" i="2"/>
  <c r="AD1229" i="2"/>
  <c r="E1230" i="2"/>
  <c r="F1230" i="2"/>
  <c r="H1230" i="2"/>
  <c r="U1230" i="2"/>
  <c r="W1230" i="2"/>
  <c r="Y1230" i="2"/>
  <c r="AD1230" i="2"/>
  <c r="E1231" i="2"/>
  <c r="F1231" i="2"/>
  <c r="H1231" i="2"/>
  <c r="U1231" i="2"/>
  <c r="W1231" i="2"/>
  <c r="Y1231" i="2"/>
  <c r="AD1231" i="2"/>
  <c r="E1232" i="2"/>
  <c r="F1232" i="2"/>
  <c r="U1232" i="2"/>
  <c r="W1232" i="2"/>
  <c r="Y1232" i="2"/>
  <c r="AD1232" i="2"/>
  <c r="E1233" i="2"/>
  <c r="F1233" i="2"/>
  <c r="U1233" i="2"/>
  <c r="W1233" i="2"/>
  <c r="Y1233" i="2"/>
  <c r="AD1233" i="2"/>
  <c r="E1234" i="2"/>
  <c r="F1234" i="2"/>
  <c r="U1234" i="2"/>
  <c r="W1234" i="2"/>
  <c r="Y1234" i="2"/>
  <c r="AD1234" i="2"/>
  <c r="E1235" i="2"/>
  <c r="F1235" i="2"/>
  <c r="H1235" i="2"/>
  <c r="U1235" i="2"/>
  <c r="W1235" i="2"/>
  <c r="Y1235" i="2"/>
  <c r="AD1235" i="2"/>
  <c r="E1236" i="2"/>
  <c r="F1236" i="2"/>
  <c r="U1236" i="2"/>
  <c r="W1236" i="2"/>
  <c r="Y1236" i="2"/>
  <c r="AD1236" i="2"/>
  <c r="E1237" i="2"/>
  <c r="F1237" i="2"/>
  <c r="U1237" i="2"/>
  <c r="W1237" i="2"/>
  <c r="Y1237" i="2"/>
  <c r="AD1237" i="2"/>
  <c r="E1238" i="2"/>
  <c r="F1238" i="2"/>
  <c r="U1238" i="2"/>
  <c r="W1238" i="2"/>
  <c r="Y1238" i="2"/>
  <c r="AD1238" i="2"/>
  <c r="E1239" i="2"/>
  <c r="F1239" i="2"/>
  <c r="U1239" i="2"/>
  <c r="W1239" i="2"/>
  <c r="Y1239" i="2"/>
  <c r="AD1239" i="2"/>
  <c r="E1240" i="2"/>
  <c r="F1240" i="2"/>
  <c r="U1240" i="2"/>
  <c r="W1240" i="2"/>
  <c r="Y1240" i="2"/>
  <c r="AD1240" i="2"/>
  <c r="E1241" i="2"/>
  <c r="F1241" i="2"/>
  <c r="U1241" i="2"/>
  <c r="W1241" i="2"/>
  <c r="Y1241" i="2"/>
  <c r="AD1241" i="2"/>
  <c r="E1242" i="2"/>
  <c r="F1242" i="2"/>
  <c r="U1242" i="2"/>
  <c r="W1242" i="2"/>
  <c r="Y1242" i="2"/>
  <c r="AD1242" i="2"/>
  <c r="E1243" i="2"/>
  <c r="F1243" i="2"/>
  <c r="H1243" i="2"/>
  <c r="U1243" i="2"/>
  <c r="W1243" i="2"/>
  <c r="Y1243" i="2"/>
  <c r="AD1243" i="2"/>
  <c r="E1244" i="2"/>
  <c r="F1244" i="2"/>
  <c r="U1244" i="2"/>
  <c r="W1244" i="2"/>
  <c r="Y1244" i="2"/>
  <c r="AD1244" i="2"/>
  <c r="E1245" i="2"/>
  <c r="F1245" i="2"/>
  <c r="H1245" i="2"/>
  <c r="U1245" i="2"/>
  <c r="W1245" i="2"/>
  <c r="Y1245" i="2"/>
  <c r="AD1245" i="2"/>
  <c r="E1246" i="2"/>
  <c r="F1246" i="2"/>
  <c r="H1246" i="2"/>
  <c r="U1246" i="2"/>
  <c r="W1246" i="2"/>
  <c r="Y1246" i="2"/>
  <c r="AD1246" i="2"/>
  <c r="E1247" i="2"/>
  <c r="F1247" i="2"/>
  <c r="U1247" i="2"/>
  <c r="W1247" i="2"/>
  <c r="Y1247" i="2"/>
  <c r="AD1247" i="2"/>
  <c r="E1248" i="2"/>
  <c r="F1248" i="2"/>
  <c r="H1248" i="2"/>
  <c r="U1248" i="2"/>
  <c r="W1248" i="2"/>
  <c r="Y1248" i="2"/>
  <c r="AD1248" i="2"/>
  <c r="E1249" i="2"/>
  <c r="F1249" i="2"/>
  <c r="H1249" i="2"/>
  <c r="U1249" i="2"/>
  <c r="W1249" i="2"/>
  <c r="Y1249" i="2"/>
  <c r="AD1249" i="2"/>
  <c r="E1250" i="2"/>
  <c r="F1250" i="2"/>
  <c r="H1250" i="2"/>
  <c r="U1250" i="2"/>
  <c r="W1250" i="2"/>
  <c r="Y1250" i="2"/>
  <c r="AD1250" i="2"/>
  <c r="E1251" i="2"/>
  <c r="F1251" i="2"/>
  <c r="H1251" i="2"/>
  <c r="U1251" i="2"/>
  <c r="W1251" i="2"/>
  <c r="Y1251" i="2"/>
  <c r="AD1251" i="2"/>
  <c r="E1252" i="2"/>
  <c r="F1252" i="2"/>
  <c r="U1252" i="2"/>
  <c r="W1252" i="2"/>
  <c r="Y1252" i="2"/>
  <c r="AD1252" i="2"/>
  <c r="E1253" i="2"/>
  <c r="F1253" i="2"/>
  <c r="U1253" i="2"/>
  <c r="W1253" i="2"/>
  <c r="Y1253" i="2"/>
  <c r="AD1253" i="2"/>
  <c r="E1254" i="2"/>
  <c r="F1254" i="2"/>
  <c r="U1254" i="2"/>
  <c r="W1254" i="2"/>
  <c r="Y1254" i="2"/>
  <c r="AD1254" i="2"/>
  <c r="E1255" i="2"/>
  <c r="F1255" i="2"/>
  <c r="H1255" i="2"/>
  <c r="U1255" i="2"/>
  <c r="W1255" i="2"/>
  <c r="Y1255" i="2"/>
  <c r="AD1255" i="2"/>
  <c r="E1256" i="2"/>
  <c r="F1256" i="2"/>
  <c r="U1256" i="2"/>
  <c r="W1256" i="2"/>
  <c r="Y1256" i="2"/>
  <c r="AD1256" i="2"/>
  <c r="E1257" i="2"/>
  <c r="F1257" i="2"/>
  <c r="H1257" i="2"/>
  <c r="U1257" i="2"/>
  <c r="W1257" i="2"/>
  <c r="Y1257" i="2"/>
  <c r="AD1257" i="2"/>
  <c r="E1258" i="2"/>
  <c r="F1258" i="2"/>
  <c r="H1258" i="2"/>
  <c r="U1258" i="2"/>
  <c r="W1258" i="2"/>
  <c r="Y1258" i="2"/>
  <c r="AD1258" i="2"/>
  <c r="E1259" i="2"/>
  <c r="F1259" i="2"/>
  <c r="U1259" i="2"/>
  <c r="W1259" i="2"/>
  <c r="Y1259" i="2"/>
  <c r="AD1259" i="2"/>
  <c r="E1260" i="2"/>
  <c r="F1260" i="2"/>
  <c r="H1260" i="2"/>
  <c r="U1260" i="2"/>
  <c r="W1260" i="2"/>
  <c r="Y1260" i="2"/>
  <c r="AD1260" i="2"/>
  <c r="E1261" i="2"/>
  <c r="F1261" i="2"/>
  <c r="H1261" i="2"/>
  <c r="U1261" i="2"/>
  <c r="W1261" i="2"/>
  <c r="Y1261" i="2"/>
  <c r="AD1261" i="2"/>
  <c r="E1262" i="2"/>
  <c r="F1262" i="2"/>
  <c r="H1262" i="2"/>
  <c r="U1262" i="2"/>
  <c r="W1262" i="2"/>
  <c r="Y1262" i="2"/>
  <c r="AD1262" i="2"/>
  <c r="E1263" i="2"/>
  <c r="F1263" i="2"/>
  <c r="U1263" i="2"/>
  <c r="W1263" i="2"/>
  <c r="Y1263" i="2"/>
  <c r="AD1263" i="2"/>
  <c r="E1264" i="2"/>
  <c r="F1264" i="2"/>
  <c r="U1264" i="2"/>
  <c r="W1264" i="2"/>
  <c r="Y1264" i="2"/>
  <c r="AD1264" i="2"/>
  <c r="E1265" i="2"/>
  <c r="F1265" i="2"/>
  <c r="U1265" i="2"/>
  <c r="W1265" i="2"/>
  <c r="Y1265" i="2"/>
  <c r="AD1265" i="2"/>
  <c r="E1266" i="2"/>
  <c r="F1266" i="2"/>
  <c r="H1266" i="2"/>
  <c r="U1266" i="2"/>
  <c r="W1266" i="2"/>
  <c r="Y1266" i="2"/>
  <c r="AD1266" i="2"/>
  <c r="E1267" i="2"/>
  <c r="F1267" i="2"/>
  <c r="H1267" i="2"/>
  <c r="U1267" i="2"/>
  <c r="W1267" i="2"/>
  <c r="Y1267" i="2"/>
  <c r="AD1267" i="2"/>
  <c r="E1268" i="2"/>
  <c r="F1268" i="2"/>
  <c r="U1268" i="2"/>
  <c r="W1268" i="2"/>
  <c r="Y1268" i="2"/>
  <c r="AD1268" i="2"/>
  <c r="E1269" i="2"/>
  <c r="F1269" i="2"/>
  <c r="H1269" i="2"/>
  <c r="U1269" i="2"/>
  <c r="W1269" i="2"/>
  <c r="Y1269" i="2"/>
  <c r="AD1269" i="2"/>
  <c r="E1270" i="2"/>
  <c r="F1270" i="2"/>
  <c r="H1270" i="2"/>
  <c r="U1270" i="2"/>
  <c r="W1270" i="2"/>
  <c r="Y1270" i="2"/>
  <c r="AD1270" i="2"/>
  <c r="E1271" i="2"/>
  <c r="F1271" i="2"/>
  <c r="H1271" i="2"/>
  <c r="U1271" i="2"/>
  <c r="W1271" i="2"/>
  <c r="Y1271" i="2"/>
  <c r="AD1271" i="2"/>
  <c r="E1272" i="2"/>
  <c r="F1272" i="2"/>
  <c r="H1272" i="2"/>
  <c r="U1272" i="2"/>
  <c r="W1272" i="2"/>
  <c r="Y1272" i="2"/>
  <c r="AD1272" i="2"/>
  <c r="E1273" i="2"/>
  <c r="F1273" i="2"/>
  <c r="H1273" i="2"/>
  <c r="U1273" i="2"/>
  <c r="W1273" i="2"/>
  <c r="Y1273" i="2"/>
  <c r="AD1273" i="2"/>
  <c r="E1274" i="2"/>
  <c r="F1274" i="2"/>
  <c r="U1274" i="2"/>
  <c r="W1274" i="2"/>
  <c r="Y1274" i="2"/>
  <c r="AD1274" i="2"/>
  <c r="E1275" i="2"/>
  <c r="F1275" i="2"/>
  <c r="U1275" i="2"/>
  <c r="W1275" i="2"/>
  <c r="Y1275" i="2"/>
  <c r="AD1275" i="2"/>
  <c r="E1276" i="2"/>
  <c r="F1276" i="2"/>
  <c r="U1276" i="2"/>
  <c r="W1276" i="2"/>
  <c r="Y1276" i="2"/>
  <c r="AD1276" i="2"/>
  <c r="E1277" i="2"/>
  <c r="F1277" i="2"/>
  <c r="U1277" i="2"/>
  <c r="W1277" i="2"/>
  <c r="Y1277" i="2"/>
  <c r="AD1277" i="2"/>
  <c r="E1278" i="2"/>
  <c r="F1278" i="2"/>
  <c r="H1278" i="2"/>
  <c r="U1278" i="2"/>
  <c r="W1278" i="2"/>
  <c r="Y1278" i="2"/>
  <c r="AD1278" i="2"/>
  <c r="E1279" i="2"/>
  <c r="F1279" i="2"/>
  <c r="U1279" i="2"/>
  <c r="W1279" i="2"/>
  <c r="Y1279" i="2"/>
  <c r="AD1279" i="2"/>
  <c r="E1280" i="2"/>
  <c r="F1280" i="2"/>
  <c r="H1280" i="2"/>
  <c r="U1280" i="2"/>
  <c r="W1280" i="2"/>
  <c r="Y1280" i="2"/>
  <c r="AD1280" i="2"/>
  <c r="E1281" i="2"/>
  <c r="F1281" i="2"/>
  <c r="U1281" i="2"/>
  <c r="W1281" i="2"/>
  <c r="Y1281" i="2"/>
  <c r="AD1281" i="2"/>
  <c r="E1282" i="2"/>
  <c r="F1282" i="2"/>
  <c r="H1282" i="2"/>
  <c r="U1282" i="2"/>
  <c r="W1282" i="2"/>
  <c r="Y1282" i="2"/>
  <c r="AD1282" i="2"/>
  <c r="E1283" i="2"/>
  <c r="F1283" i="2"/>
  <c r="U1283" i="2"/>
  <c r="W1283" i="2"/>
  <c r="Y1283" i="2"/>
  <c r="AD1283" i="2"/>
  <c r="E1284" i="2"/>
  <c r="F1284" i="2"/>
  <c r="H1284" i="2"/>
  <c r="U1284" i="2"/>
  <c r="W1284" i="2"/>
  <c r="Y1284" i="2"/>
  <c r="AD1284" i="2"/>
  <c r="E1285" i="2"/>
  <c r="F1285" i="2"/>
  <c r="U1285" i="2"/>
  <c r="W1285" i="2"/>
  <c r="Y1285" i="2"/>
  <c r="AD1285" i="2"/>
  <c r="E1286" i="2"/>
  <c r="F1286" i="2"/>
  <c r="U1286" i="2"/>
  <c r="W1286" i="2"/>
  <c r="Y1286" i="2"/>
  <c r="AD1286" i="2"/>
  <c r="E1287" i="2"/>
  <c r="F1287" i="2"/>
  <c r="U1287" i="2"/>
  <c r="W1287" i="2"/>
  <c r="Y1287" i="2"/>
  <c r="AD1287" i="2"/>
  <c r="E1288" i="2"/>
  <c r="F1288" i="2"/>
  <c r="H1288" i="2"/>
  <c r="U1288" i="2"/>
  <c r="W1288" i="2"/>
  <c r="Y1288" i="2"/>
  <c r="AD1288" i="2"/>
  <c r="E1289" i="2"/>
  <c r="F1289" i="2"/>
  <c r="H1289" i="2"/>
  <c r="U1289" i="2"/>
  <c r="W1289" i="2"/>
  <c r="Y1289" i="2"/>
  <c r="AD1289" i="2"/>
  <c r="E1290" i="2"/>
  <c r="F1290" i="2"/>
  <c r="U1290" i="2"/>
  <c r="W1290" i="2"/>
  <c r="Y1290" i="2"/>
  <c r="AD1290" i="2"/>
  <c r="E1291" i="2"/>
  <c r="F1291" i="2"/>
  <c r="H1291" i="2"/>
  <c r="U1291" i="2"/>
  <c r="W1291" i="2"/>
  <c r="Y1291" i="2"/>
  <c r="AD1291" i="2"/>
  <c r="E1292" i="2"/>
  <c r="F1292" i="2"/>
  <c r="H1292" i="2"/>
  <c r="U1292" i="2"/>
  <c r="W1292" i="2"/>
  <c r="Y1292" i="2"/>
  <c r="AD1292" i="2"/>
  <c r="E1293" i="2"/>
  <c r="F1293" i="2"/>
  <c r="H1293" i="2"/>
  <c r="U1293" i="2"/>
  <c r="W1293" i="2"/>
  <c r="Y1293" i="2"/>
  <c r="AD1293" i="2"/>
  <c r="E1294" i="2"/>
  <c r="F1294" i="2"/>
  <c r="H1294" i="2"/>
  <c r="U1294" i="2"/>
  <c r="W1294" i="2"/>
  <c r="Y1294" i="2"/>
  <c r="AD1294" i="2"/>
  <c r="E1295" i="2"/>
  <c r="F1295" i="2"/>
  <c r="H1295" i="2"/>
  <c r="U1295" i="2"/>
  <c r="W1295" i="2"/>
  <c r="Y1295" i="2"/>
  <c r="AD1295" i="2"/>
  <c r="E1296" i="2"/>
  <c r="F1296" i="2"/>
  <c r="H1296" i="2"/>
  <c r="U1296" i="2"/>
  <c r="W1296" i="2"/>
  <c r="Y1296" i="2"/>
  <c r="AD1296" i="2"/>
  <c r="E1297" i="2"/>
  <c r="F1297" i="2"/>
  <c r="U1297" i="2"/>
  <c r="W1297" i="2"/>
  <c r="Y1297" i="2"/>
  <c r="AD1297" i="2"/>
  <c r="E1298" i="2"/>
  <c r="F1298" i="2"/>
  <c r="H1298" i="2"/>
  <c r="U1298" i="2"/>
  <c r="W1298" i="2"/>
  <c r="Y1298" i="2"/>
  <c r="AD1298" i="2"/>
  <c r="E1299" i="2"/>
  <c r="F1299" i="2"/>
  <c r="U1299" i="2"/>
  <c r="W1299" i="2"/>
  <c r="Y1299" i="2"/>
  <c r="AD1299" i="2"/>
  <c r="E1300" i="2"/>
  <c r="F1300" i="2"/>
  <c r="H1300" i="2"/>
  <c r="U1300" i="2"/>
  <c r="W1300" i="2"/>
  <c r="Y1300" i="2"/>
  <c r="AD1300" i="2"/>
  <c r="E1301" i="2"/>
  <c r="F1301" i="2"/>
  <c r="U1301" i="2"/>
  <c r="W1301" i="2"/>
  <c r="Y1301" i="2"/>
  <c r="AD1301" i="2"/>
  <c r="E1302" i="2"/>
  <c r="F1302" i="2"/>
  <c r="U1302" i="2"/>
  <c r="W1302" i="2"/>
  <c r="Y1302" i="2"/>
  <c r="AD1302" i="2"/>
  <c r="E1303" i="2"/>
  <c r="F1303" i="2"/>
  <c r="U1303" i="2"/>
  <c r="W1303" i="2"/>
  <c r="Y1303" i="2"/>
  <c r="AD1303" i="2"/>
  <c r="E1304" i="2"/>
  <c r="F1304" i="2"/>
  <c r="U1304" i="2"/>
  <c r="W1304" i="2"/>
  <c r="Y1304" i="2"/>
  <c r="AD1304" i="2"/>
  <c r="E1305" i="2"/>
  <c r="F1305" i="2"/>
  <c r="H1305" i="2"/>
  <c r="U1305" i="2"/>
  <c r="W1305" i="2"/>
  <c r="Y1305" i="2"/>
  <c r="AD1305" i="2"/>
  <c r="E1306" i="2"/>
  <c r="F1306" i="2"/>
  <c r="H1306" i="2"/>
  <c r="U1306" i="2"/>
  <c r="W1306" i="2"/>
  <c r="Y1306" i="2"/>
  <c r="AD1306" i="2"/>
  <c r="E1307" i="2"/>
  <c r="F1307" i="2"/>
  <c r="H1307" i="2"/>
  <c r="U1307" i="2"/>
  <c r="W1307" i="2"/>
  <c r="Y1307" i="2"/>
  <c r="AD1307" i="2"/>
  <c r="E1308" i="2"/>
  <c r="F1308" i="2"/>
  <c r="H1308" i="2"/>
  <c r="U1308" i="2"/>
  <c r="W1308" i="2"/>
  <c r="Y1308" i="2"/>
  <c r="AD1308" i="2"/>
  <c r="E1309" i="2"/>
  <c r="F1309" i="2"/>
  <c r="U1309" i="2"/>
  <c r="W1309" i="2"/>
  <c r="Y1309" i="2"/>
  <c r="AD1309" i="2"/>
  <c r="E1310" i="2"/>
  <c r="F1310" i="2"/>
  <c r="H1310" i="2"/>
  <c r="U1310" i="2"/>
  <c r="W1310" i="2"/>
  <c r="Y1310" i="2"/>
  <c r="AD1310" i="2"/>
  <c r="E1311" i="2"/>
  <c r="F1311" i="2"/>
  <c r="U1311" i="2"/>
  <c r="W1311" i="2"/>
  <c r="Y1311" i="2"/>
  <c r="AD1311" i="2"/>
  <c r="E1312" i="2"/>
  <c r="F1312" i="2"/>
  <c r="U1312" i="2"/>
  <c r="W1312" i="2"/>
  <c r="Y1312" i="2"/>
  <c r="AD1312" i="2"/>
  <c r="E1313" i="2"/>
  <c r="F1313" i="2"/>
  <c r="H1313" i="2"/>
  <c r="U1313" i="2"/>
  <c r="W1313" i="2"/>
  <c r="Y1313" i="2"/>
  <c r="AD1313" i="2"/>
  <c r="E1314" i="2"/>
  <c r="F1314" i="2"/>
  <c r="U1314" i="2"/>
  <c r="W1314" i="2"/>
  <c r="Y1314" i="2"/>
  <c r="AD1314" i="2"/>
  <c r="E1315" i="2"/>
  <c r="F1315" i="2"/>
  <c r="H1315" i="2"/>
  <c r="U1315" i="2"/>
  <c r="W1315" i="2"/>
  <c r="Y1315" i="2"/>
  <c r="AD1315" i="2"/>
  <c r="E1316" i="2"/>
  <c r="F1316" i="2"/>
  <c r="U1316" i="2"/>
  <c r="W1316" i="2"/>
  <c r="Y1316" i="2"/>
  <c r="AD1316" i="2"/>
  <c r="E1317" i="2"/>
  <c r="F1317" i="2"/>
  <c r="U1317" i="2"/>
  <c r="W1317" i="2"/>
  <c r="Y1317" i="2"/>
  <c r="AD1317" i="2"/>
  <c r="E1318" i="2"/>
  <c r="F1318" i="2"/>
  <c r="U1318" i="2"/>
  <c r="W1318" i="2"/>
  <c r="Y1318" i="2"/>
  <c r="AD1318" i="2"/>
  <c r="E1319" i="2"/>
  <c r="F1319" i="2"/>
  <c r="H1319" i="2"/>
  <c r="U1319" i="2"/>
  <c r="W1319" i="2"/>
  <c r="Y1319" i="2"/>
  <c r="AD1319" i="2"/>
  <c r="E1320" i="2"/>
  <c r="F1320" i="2"/>
  <c r="H1320" i="2"/>
  <c r="U1320" i="2"/>
  <c r="W1320" i="2"/>
  <c r="Y1320" i="2"/>
  <c r="AD1320" i="2"/>
  <c r="E1321" i="2"/>
  <c r="F1321" i="2"/>
  <c r="U1321" i="2"/>
  <c r="W1321" i="2"/>
  <c r="Y1321" i="2"/>
  <c r="AD1321" i="2"/>
  <c r="E1322" i="2"/>
  <c r="F1322" i="2"/>
  <c r="H1322" i="2"/>
  <c r="U1322" i="2"/>
  <c r="W1322" i="2"/>
  <c r="Y1322" i="2"/>
  <c r="AD1322" i="2"/>
  <c r="E1323" i="2"/>
  <c r="F1323" i="2"/>
  <c r="H1323" i="2"/>
  <c r="U1323" i="2"/>
  <c r="W1323" i="2"/>
  <c r="Y1323" i="2"/>
  <c r="AD1323" i="2"/>
  <c r="E1324" i="2"/>
  <c r="F1324" i="2"/>
  <c r="U1324" i="2"/>
  <c r="W1324" i="2"/>
  <c r="Y1324" i="2"/>
  <c r="AD1324" i="2"/>
  <c r="B14" i="6"/>
  <c r="G18" i="6"/>
  <c r="G17" i="6"/>
  <c r="D14" i="6"/>
  <c r="C14" i="6"/>
  <c r="H1234" i="2" l="1"/>
  <c r="H1088" i="2"/>
  <c r="H1316" i="2"/>
  <c r="H1265" i="2"/>
  <c r="H1247" i="2"/>
  <c r="H1324" i="2"/>
  <c r="H1321" i="2"/>
  <c r="H1297" i="2"/>
  <c r="H1094" i="2"/>
  <c r="H1301" i="2"/>
  <c r="H1116" i="2"/>
  <c r="H1104" i="2"/>
  <c r="H1194" i="2"/>
  <c r="H1140" i="2"/>
  <c r="H1139" i="2"/>
  <c r="H986" i="2"/>
  <c r="H1169" i="2"/>
  <c r="H1134" i="2"/>
  <c r="H1137" i="2"/>
  <c r="H1177" i="2"/>
  <c r="H1120" i="2"/>
  <c r="H1097" i="2"/>
  <c r="H1198" i="2"/>
  <c r="H1163" i="2"/>
  <c r="H951" i="2"/>
  <c r="H1080" i="2"/>
  <c r="H1079" i="2"/>
  <c r="H1102" i="2"/>
  <c r="H1263" i="2"/>
  <c r="H1290" i="2"/>
  <c r="H1277" i="2"/>
  <c r="H1253" i="2"/>
  <c r="H1242" i="2"/>
  <c r="H1317" i="2"/>
  <c r="H1314" i="2"/>
  <c r="H1312" i="2"/>
  <c r="H1304" i="2"/>
  <c r="H1287" i="2"/>
  <c r="H1275" i="2"/>
  <c r="H1256" i="2"/>
  <c r="H1239" i="2"/>
  <c r="H1218" i="2"/>
  <c r="H1207" i="2"/>
  <c r="H1186" i="2"/>
  <c r="H1180" i="2"/>
  <c r="H1156" i="2"/>
  <c r="H1154" i="2"/>
  <c r="H1136" i="2"/>
  <c r="H1117" i="2"/>
  <c r="H1081" i="2"/>
  <c r="H1059" i="2"/>
  <c r="H1045" i="2"/>
  <c r="H1032" i="2"/>
  <c r="H1024" i="2"/>
  <c r="H1011" i="2"/>
  <c r="H989" i="2"/>
  <c r="H953" i="2"/>
  <c r="H891" i="2"/>
  <c r="H1254" i="2"/>
  <c r="H1309" i="2"/>
  <c r="H1302" i="2"/>
  <c r="H1259" i="2"/>
  <c r="H1244" i="2"/>
  <c r="H1222" i="2"/>
  <c r="H1200" i="2"/>
  <c r="H1192" i="2"/>
  <c r="H1172" i="2"/>
  <c r="H1161" i="2"/>
  <c r="H1126" i="2"/>
  <c r="H1107" i="2"/>
  <c r="H1058" i="2"/>
  <c r="H1039" i="2"/>
  <c r="H1010" i="2"/>
  <c r="H1002" i="2"/>
  <c r="H995" i="2"/>
  <c r="H988" i="2"/>
  <c r="H955" i="2"/>
  <c r="H896" i="2"/>
  <c r="H1299" i="2"/>
  <c r="H1283" i="2"/>
  <c r="H1252" i="2"/>
  <c r="H1286" i="2"/>
  <c r="H1274" i="2"/>
  <c r="H1236" i="2"/>
  <c r="H1233" i="2"/>
  <c r="H1225" i="2"/>
  <c r="H1215" i="2"/>
  <c r="H1188" i="2"/>
  <c r="H1142" i="2"/>
  <c r="H1129" i="2"/>
  <c r="H1119" i="2"/>
  <c r="H1100" i="2"/>
  <c r="H1089" i="2"/>
  <c r="H1083" i="2"/>
  <c r="H1044" i="2"/>
  <c r="H1038" i="2"/>
  <c r="H1030" i="2"/>
  <c r="H1065" i="2"/>
  <c r="H897" i="2"/>
  <c r="H867" i="2"/>
  <c r="H818" i="2"/>
  <c r="H1199" i="2"/>
  <c r="H1187" i="2"/>
  <c r="H1184" i="2"/>
  <c r="H1174" i="2"/>
  <c r="H1158" i="2"/>
  <c r="H1149" i="2"/>
  <c r="H1128" i="2"/>
  <c r="H1122" i="2"/>
  <c r="H1109" i="2"/>
  <c r="H1105" i="2"/>
  <c r="H1082" i="2"/>
  <c r="H1078" i="2"/>
  <c r="H1071" i="2"/>
  <c r="H1043" i="2"/>
  <c r="H1028" i="2"/>
  <c r="H1021" i="2"/>
  <c r="H970" i="2"/>
  <c r="H950" i="2"/>
  <c r="H935" i="2"/>
  <c r="H934" i="2"/>
  <c r="H886" i="2"/>
  <c r="H1318" i="2"/>
  <c r="H1241" i="2"/>
  <c r="H1238" i="2"/>
  <c r="H1229" i="2"/>
  <c r="H1217" i="2"/>
  <c r="H1181" i="2"/>
  <c r="H1168" i="2"/>
  <c r="H1157" i="2"/>
  <c r="H1155" i="2"/>
  <c r="H1132" i="2"/>
  <c r="H1103" i="2"/>
  <c r="H1096" i="2"/>
  <c r="H1069" i="2"/>
  <c r="H1035" i="2"/>
  <c r="H1027" i="2"/>
  <c r="H1007" i="2"/>
  <c r="H999" i="2"/>
  <c r="H985" i="2"/>
  <c r="H949" i="2"/>
  <c r="H924" i="2"/>
  <c r="H926" i="2"/>
  <c r="H931" i="2"/>
  <c r="H1062" i="2"/>
  <c r="H1070" i="2"/>
  <c r="H933" i="2"/>
  <c r="H870" i="2"/>
  <c r="H1311" i="2"/>
  <c r="H1285" i="2"/>
  <c r="H1279" i="2"/>
  <c r="H1264" i="2"/>
  <c r="H1204" i="2"/>
  <c r="H1201" i="2"/>
  <c r="H1167" i="2"/>
  <c r="H1160" i="2"/>
  <c r="H1148" i="2"/>
  <c r="H1112" i="2"/>
  <c r="H1108" i="2"/>
  <c r="H1084" i="2"/>
  <c r="H1073" i="2"/>
  <c r="H1042" i="2"/>
  <c r="H998" i="2"/>
  <c r="H981" i="2"/>
  <c r="H967" i="2"/>
  <c r="H966" i="2"/>
  <c r="H947" i="2"/>
  <c r="H946" i="2"/>
  <c r="H915" i="2"/>
  <c r="H902" i="2"/>
  <c r="H873" i="2"/>
  <c r="H1276" i="2"/>
  <c r="H1303" i="2"/>
  <c r="H1268" i="2"/>
  <c r="H1240" i="2"/>
  <c r="H1237" i="2"/>
  <c r="H1232" i="2"/>
  <c r="H1219" i="2"/>
  <c r="H1216" i="2"/>
  <c r="H1151" i="2"/>
  <c r="H1124" i="2"/>
  <c r="H1077" i="2"/>
  <c r="H1054" i="2"/>
  <c r="H1041" i="2"/>
  <c r="H1025" i="2"/>
  <c r="H965" i="2"/>
  <c r="H958" i="2"/>
  <c r="H918" i="2"/>
  <c r="H1281" i="2"/>
  <c r="H1182" i="2"/>
  <c r="H1173" i="2"/>
  <c r="H1147" i="2"/>
  <c r="H1123" i="2"/>
  <c r="H1091" i="2"/>
  <c r="H1076" i="2"/>
  <c r="H1067" i="2"/>
  <c r="H1046" i="2"/>
  <c r="H1018" i="2"/>
  <c r="H1004" i="2"/>
  <c r="H991" i="2"/>
  <c r="H979" i="2"/>
  <c r="H977" i="2"/>
  <c r="H964" i="2"/>
  <c r="H957" i="2"/>
  <c r="H940" i="2"/>
  <c r="H879" i="2"/>
  <c r="H1053" i="2"/>
  <c r="H1015" i="2"/>
  <c r="H1000" i="2"/>
  <c r="H900" i="2"/>
  <c r="H858" i="2"/>
  <c r="H801" i="2"/>
  <c r="H788" i="2"/>
  <c r="H929" i="2"/>
  <c r="H916" i="2"/>
  <c r="H906" i="2"/>
  <c r="H888" i="2"/>
  <c r="H876" i="2"/>
  <c r="H845" i="2"/>
  <c r="H825" i="2"/>
  <c r="H817" i="2"/>
  <c r="H954" i="2"/>
  <c r="H938" i="2"/>
  <c r="H912" i="2"/>
  <c r="H836" i="2"/>
  <c r="H832" i="2"/>
  <c r="H945" i="2"/>
  <c r="H909" i="2"/>
  <c r="H901" i="2"/>
  <c r="H898" i="2"/>
  <c r="H893" i="2"/>
  <c r="H890" i="2"/>
  <c r="H887" i="2"/>
  <c r="H880" i="2"/>
  <c r="H878" i="2"/>
  <c r="H875" i="2"/>
  <c r="H857" i="2"/>
  <c r="H840" i="2"/>
  <c r="H835" i="2"/>
  <c r="H831" i="2"/>
  <c r="H778" i="2"/>
  <c r="H1047" i="2"/>
  <c r="H996" i="2"/>
  <c r="H925" i="2"/>
  <c r="H884" i="2"/>
  <c r="H847" i="2"/>
  <c r="H830" i="2"/>
  <c r="H810" i="2"/>
  <c r="H920" i="2"/>
  <c r="H895" i="2"/>
  <c r="H889" i="2"/>
  <c r="H877" i="2"/>
  <c r="H871" i="2"/>
  <c r="H850" i="2"/>
  <c r="H821" i="2"/>
  <c r="H813" i="2"/>
  <c r="H1051" i="2"/>
  <c r="H1023" i="2"/>
  <c r="H963" i="2"/>
  <c r="H937" i="2"/>
  <c r="H827" i="2"/>
  <c r="H910" i="2"/>
  <c r="H907" i="2"/>
  <c r="H862" i="2"/>
  <c r="H854" i="2"/>
  <c r="H849" i="2"/>
  <c r="H833" i="2"/>
  <c r="H820" i="2"/>
  <c r="H795" i="2"/>
  <c r="H785" i="2"/>
  <c r="H808" i="2"/>
  <c r="H811" i="2"/>
  <c r="H829" i="2"/>
  <c r="H812" i="2"/>
  <c r="H800" i="2"/>
  <c r="H750" i="2"/>
  <c r="H748" i="2"/>
  <c r="H734" i="2"/>
  <c r="H724" i="2"/>
  <c r="H717" i="2"/>
  <c r="H703" i="2"/>
  <c r="H758" i="2"/>
  <c r="H716" i="2"/>
  <c r="H699" i="2"/>
  <c r="H655" i="2"/>
  <c r="H640" i="2"/>
  <c r="H598" i="2"/>
  <c r="H518" i="2"/>
  <c r="H807" i="2"/>
  <c r="H747" i="2"/>
  <c r="H714" i="2"/>
  <c r="H689" i="2"/>
  <c r="H673" i="2"/>
  <c r="H725" i="2"/>
  <c r="H740" i="2"/>
  <c r="H684" i="2"/>
  <c r="H793" i="2"/>
  <c r="H776" i="2"/>
  <c r="H770" i="2"/>
  <c r="H691" i="2"/>
  <c r="H687" i="2"/>
  <c r="H671" i="2"/>
  <c r="H769" i="2"/>
  <c r="H757" i="2"/>
  <c r="H745" i="2"/>
  <c r="H564" i="2"/>
  <c r="H797" i="2"/>
  <c r="H786" i="2"/>
  <c r="H761" i="2"/>
  <c r="H608" i="2"/>
  <c r="H775" i="2"/>
  <c r="H756" i="2"/>
  <c r="H744" i="2"/>
  <c r="H735" i="2"/>
  <c r="H727" i="2"/>
  <c r="H719" i="2"/>
  <c r="H628" i="2"/>
  <c r="H626" i="2"/>
  <c r="H613" i="2"/>
  <c r="H792" i="2"/>
  <c r="H755" i="2"/>
  <c r="H743" i="2"/>
  <c r="H694" i="2"/>
  <c r="H614" i="2"/>
  <c r="H603" i="2"/>
  <c r="H653" i="2"/>
  <c r="H705" i="2"/>
  <c r="H702" i="2"/>
  <c r="H670" i="2"/>
  <c r="H616" i="2"/>
  <c r="H602" i="2"/>
  <c r="H588" i="2"/>
  <c r="H580" i="2"/>
  <c r="H579" i="2"/>
  <c r="H536" i="2"/>
  <c r="H535" i="2"/>
  <c r="H696" i="2"/>
  <c r="H683" i="2"/>
  <c r="H672" i="2"/>
  <c r="H629" i="2"/>
  <c r="H609" i="2"/>
  <c r="H605" i="2"/>
  <c r="H591" i="2"/>
  <c r="H556" i="2"/>
  <c r="H789" i="2"/>
  <c r="H759" i="2"/>
  <c r="H657" i="2"/>
  <c r="H649" i="2"/>
  <c r="H607" i="2"/>
  <c r="H509" i="2"/>
  <c r="H570" i="2"/>
  <c r="H584" i="2"/>
  <c r="H701" i="2"/>
  <c r="H695" i="2"/>
  <c r="H690" i="2"/>
  <c r="H678" i="2"/>
  <c r="H639" i="2"/>
  <c r="H618" i="2"/>
  <c r="H606" i="2"/>
  <c r="H604" i="2"/>
  <c r="H590" i="2"/>
  <c r="H547" i="2"/>
  <c r="H749" i="2"/>
  <c r="H739" i="2"/>
  <c r="H718" i="2"/>
  <c r="H711" i="2"/>
  <c r="H706" i="2"/>
  <c r="H704" i="2"/>
  <c r="H669" i="2"/>
  <c r="H665" i="2"/>
  <c r="H631" i="2"/>
  <c r="H622" i="2"/>
  <c r="H617" i="2"/>
  <c r="H585" i="2"/>
  <c r="H562" i="2"/>
  <c r="H765" i="2"/>
  <c r="H728" i="2"/>
  <c r="H612" i="2"/>
  <c r="H583" i="2"/>
  <c r="H575" i="2"/>
  <c r="H572" i="2"/>
  <c r="H526" i="2"/>
  <c r="H522" i="2"/>
  <c r="H663" i="2"/>
  <c r="H645" i="2"/>
  <c r="H637" i="2"/>
  <c r="H633" i="2"/>
  <c r="H630" i="2"/>
  <c r="H597" i="2"/>
  <c r="H592" i="2"/>
  <c r="H589" i="2"/>
  <c r="H571" i="2"/>
  <c r="H543" i="2"/>
  <c r="H541" i="2"/>
  <c r="H530" i="2"/>
  <c r="H697" i="2"/>
  <c r="H648" i="2"/>
  <c r="H596" i="2"/>
  <c r="H573" i="2"/>
  <c r="H557" i="2"/>
  <c r="H555" i="2"/>
  <c r="H540" i="2"/>
  <c r="H525" i="2"/>
  <c r="H508" i="2"/>
  <c r="H474" i="2"/>
  <c r="H471" i="2"/>
  <c r="H473" i="2"/>
  <c r="H501" i="2"/>
  <c r="H481" i="2"/>
  <c r="H445" i="2"/>
  <c r="H437" i="2"/>
  <c r="H476" i="2"/>
  <c r="H523" i="2"/>
  <c r="H494" i="2"/>
  <c r="H492" i="2"/>
  <c r="H552" i="2"/>
  <c r="H534" i="2"/>
  <c r="H529" i="2"/>
  <c r="H563" i="2"/>
  <c r="H533" i="2"/>
  <c r="H505" i="2"/>
  <c r="H502" i="2"/>
  <c r="H489" i="2"/>
  <c r="H488" i="2"/>
  <c r="H368" i="2"/>
  <c r="H559" i="2"/>
  <c r="H520" i="2"/>
  <c r="H500" i="2"/>
  <c r="H527" i="2"/>
  <c r="H399" i="2"/>
  <c r="H544" i="2"/>
  <c r="H538" i="2"/>
  <c r="H499" i="2"/>
  <c r="H456" i="2"/>
  <c r="H469" i="2"/>
  <c r="H548" i="2"/>
  <c r="H472" i="2"/>
  <c r="H477" i="2"/>
  <c r="H479" i="2"/>
  <c r="H521" i="2"/>
  <c r="H519" i="2"/>
  <c r="H371" i="2"/>
  <c r="H498" i="2"/>
  <c r="H466" i="2"/>
  <c r="H442" i="2"/>
  <c r="H424" i="2"/>
  <c r="H405" i="2"/>
  <c r="H468" i="2"/>
  <c r="H447" i="2"/>
  <c r="H394" i="2"/>
  <c r="H363" i="2"/>
  <c r="H356" i="2"/>
  <c r="H331" i="2"/>
  <c r="H515" i="2"/>
  <c r="H482" i="2"/>
  <c r="H478" i="2"/>
  <c r="H465" i="2"/>
  <c r="H455" i="2"/>
  <c r="H452" i="2"/>
  <c r="H449" i="2"/>
  <c r="H435" i="2"/>
  <c r="H422" i="2"/>
  <c r="H383" i="2"/>
  <c r="H380" i="2"/>
  <c r="H354" i="2"/>
  <c r="H349" i="2"/>
  <c r="H532" i="2"/>
  <c r="H506" i="2"/>
  <c r="H480" i="2"/>
  <c r="H457" i="2"/>
  <c r="H404" i="2"/>
  <c r="H377" i="2"/>
  <c r="H370" i="2"/>
  <c r="H366" i="2"/>
  <c r="H362" i="2"/>
  <c r="H360" i="2"/>
  <c r="H344" i="2"/>
  <c r="H327" i="2"/>
  <c r="H467" i="2"/>
  <c r="H464" i="2"/>
  <c r="H454" i="2"/>
  <c r="H444" i="2"/>
  <c r="H426" i="2"/>
  <c r="H418" i="2"/>
  <c r="H400" i="2"/>
  <c r="H396" i="2"/>
  <c r="H359" i="2"/>
  <c r="H348" i="2"/>
  <c r="H329" i="2"/>
  <c r="H429" i="2"/>
  <c r="H415" i="2"/>
  <c r="H389" i="2"/>
  <c r="H385" i="2"/>
  <c r="H372" i="2"/>
  <c r="H365" i="2"/>
  <c r="H351" i="2"/>
  <c r="H340" i="2"/>
  <c r="H453" i="2"/>
  <c r="H448" i="2"/>
  <c r="H382" i="2"/>
  <c r="H376" i="2"/>
  <c r="H361" i="2"/>
  <c r="H352" i="2"/>
  <c r="H364" i="2"/>
  <c r="H451" i="2"/>
  <c r="H446" i="2"/>
  <c r="H433" i="2"/>
  <c r="H428" i="2"/>
  <c r="H423" i="2"/>
  <c r="H420" i="2"/>
  <c r="H417" i="2"/>
  <c r="H402" i="2"/>
  <c r="H392" i="2"/>
  <c r="H384" i="2"/>
  <c r="H346" i="2"/>
  <c r="H470" i="2"/>
  <c r="H443" i="2"/>
  <c r="H416" i="2"/>
  <c r="H409" i="2"/>
  <c r="H375" i="2"/>
  <c r="H350" i="2"/>
  <c r="H345" i="2"/>
  <c r="H355" i="2"/>
  <c r="H326" i="2"/>
  <c r="H317" i="2"/>
  <c r="H322" i="2"/>
  <c r="H290" i="2"/>
  <c r="H287" i="2"/>
  <c r="H278" i="2"/>
  <c r="H277" i="2"/>
  <c r="H254" i="2"/>
  <c r="H178" i="2"/>
  <c r="H321" i="2"/>
  <c r="H315" i="2"/>
  <c r="H286" i="2"/>
  <c r="H204" i="2"/>
  <c r="H309" i="2"/>
  <c r="H295" i="2"/>
  <c r="H229" i="2"/>
  <c r="H213" i="2"/>
  <c r="H191" i="2"/>
  <c r="H294" i="2"/>
  <c r="H269" i="2"/>
  <c r="H234" i="2"/>
  <c r="H319" i="2"/>
  <c r="H283" i="2"/>
  <c r="H268" i="2"/>
  <c r="H328" i="2"/>
  <c r="H313" i="2"/>
  <c r="H307" i="2"/>
  <c r="H306" i="2"/>
  <c r="H298" i="2"/>
  <c r="H297" i="2"/>
  <c r="H292" i="2"/>
  <c r="H279" i="2"/>
  <c r="H266" i="2"/>
  <c r="H304" i="2"/>
  <c r="H276" i="2"/>
  <c r="H252" i="2"/>
  <c r="H257" i="2"/>
  <c r="H255" i="2"/>
  <c r="H247" i="2"/>
  <c r="H241" i="2"/>
  <c r="H231" i="2"/>
  <c r="H223" i="2"/>
  <c r="H220" i="2"/>
  <c r="H194" i="2"/>
  <c r="H185" i="2"/>
  <c r="H259" i="2"/>
  <c r="H235" i="2"/>
  <c r="H206" i="2"/>
  <c r="H193" i="2"/>
  <c r="H188" i="2"/>
  <c r="H270" i="2"/>
  <c r="H249" i="2"/>
  <c r="H216" i="2"/>
  <c r="H273" i="2"/>
  <c r="H261" i="2"/>
  <c r="H197" i="2"/>
  <c r="H182" i="2"/>
  <c r="H225" i="2"/>
  <c r="H222" i="2"/>
  <c r="H203" i="2"/>
  <c r="H202" i="2"/>
  <c r="H196" i="2"/>
  <c r="H119" i="2"/>
  <c r="H267" i="2"/>
  <c r="H263" i="2"/>
  <c r="H260" i="2"/>
  <c r="H239" i="2"/>
  <c r="H236" i="2"/>
  <c r="H218" i="2"/>
  <c r="H311" i="2"/>
  <c r="H251" i="2"/>
  <c r="H224" i="2"/>
  <c r="H221" i="2"/>
  <c r="H209" i="2"/>
  <c r="H169" i="2"/>
  <c r="H181" i="2"/>
  <c r="H150" i="2"/>
  <c r="H256" i="2"/>
  <c r="H228" i="2"/>
  <c r="H211" i="2"/>
  <c r="H177" i="2"/>
  <c r="H172" i="2"/>
  <c r="H163" i="2"/>
  <c r="H153" i="2"/>
  <c r="H145" i="2"/>
  <c r="H189" i="2"/>
  <c r="H171" i="2"/>
  <c r="H170" i="2"/>
  <c r="H138" i="2"/>
  <c r="H90" i="2"/>
  <c r="H132" i="2"/>
  <c r="H124" i="2"/>
  <c r="H123" i="2"/>
  <c r="H111" i="2"/>
  <c r="H120" i="2"/>
  <c r="H62" i="2"/>
  <c r="H175" i="2"/>
  <c r="H158" i="2"/>
  <c r="H165" i="2"/>
  <c r="H144" i="2"/>
  <c r="H143" i="2"/>
  <c r="H173" i="2"/>
  <c r="H155" i="2"/>
  <c r="H146" i="2"/>
  <c r="H129" i="2"/>
  <c r="H108" i="2"/>
  <c r="H97" i="2"/>
  <c r="H76" i="2"/>
  <c r="H29" i="2"/>
  <c r="H24" i="2"/>
  <c r="H96" i="2"/>
  <c r="H94" i="2"/>
  <c r="H81" i="2"/>
  <c r="H72" i="2"/>
  <c r="H61" i="2"/>
  <c r="H51" i="2"/>
  <c r="H45" i="2"/>
  <c r="H37" i="2"/>
  <c r="H34" i="2"/>
  <c r="H22" i="2"/>
  <c r="H91" i="2"/>
  <c r="H56" i="2"/>
  <c r="H44" i="2"/>
  <c r="H18" i="2"/>
  <c r="H139" i="2"/>
  <c r="H135" i="2"/>
  <c r="H122" i="2"/>
  <c r="H110" i="2"/>
  <c r="H65" i="2"/>
  <c r="H40" i="2"/>
  <c r="H5" i="2"/>
  <c r="H101" i="2"/>
  <c r="H98" i="2"/>
  <c r="H74" i="2"/>
  <c r="H60" i="2"/>
  <c r="H39" i="2"/>
  <c r="H33" i="2"/>
  <c r="H4" i="2"/>
  <c r="H3" i="2"/>
  <c r="H128" i="2"/>
  <c r="H112" i="2"/>
  <c r="H104" i="2"/>
  <c r="H95" i="2"/>
  <c r="H92" i="2"/>
  <c r="H58" i="2"/>
  <c r="H47" i="2"/>
  <c r="H107" i="2"/>
  <c r="H69" i="2"/>
  <c r="H38" i="2"/>
  <c r="H36" i="2"/>
  <c r="H20" i="2"/>
  <c r="H106" i="2"/>
  <c r="H103" i="2"/>
  <c r="H84" i="2"/>
  <c r="H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75CCD2-958E-4223-8DFF-9DDBB8BAEC18}" keepAlive="1" name="Consulta - Anexar1" description="Conexión a la consulta 'Anexar1' en el libro." type="5" refreshedVersion="0" background="1">
    <dbPr connection="Provider=Microsoft.Mashup.OleDb.1;Data Source=$Workbook$;Location=Anexar1;Extended Properties=&quot;&quot;" command="SELECT * FROM [Anexar1]"/>
  </connection>
  <connection id="2" xr16:uid="{971F1858-C071-41ED-A702-0858462F1B96}" keepAlive="1" name="Consulta - datos_chargeback_2001_parte_1_modificado" description="Conexión a la consulta 'datos_chargeback_2001_parte_1_modificado' en el libro." type="5" refreshedVersion="0" background="1">
    <dbPr connection="Provider=Microsoft.Mashup.OleDb.1;Data Source=$Workbook$;Location=datos_chargeback_2001_parte_1_modificado;Extended Properties=&quot;&quot;" command="SELECT * FROM [datos_chargeback_2001_parte_1_modificado]"/>
  </connection>
  <connection id="3" xr16:uid="{740F7498-DB0E-4D09-850C-C3E013A72CFC}" keepAlive="1" name="Consulta - datos_chargeback_2001_parte_1_modificado (2)" description="Conexión a la consulta 'datos_chargeback_2001_parte_1_modificado (2)' en el libro." type="5" refreshedVersion="8" background="1" saveData="1">
    <dbPr connection="Provider=Microsoft.Mashup.OleDb.1;Data Source=$Workbook$;Location=&quot;datos_chargeback_2001_parte_1_modificado (2)&quot;;Extended Properties=&quot;&quot;" command="SELECT * FROM [datos_chargeback_2001_parte_1_modificado (2)]"/>
  </connection>
  <connection id="4" xr16:uid="{36A9714C-A622-4B3E-84B9-0F260E3B6A44}" keepAlive="1" name="Consulta - datos_chargeback_2001_parte_2_modificado" description="Conexión a la consulta 'datos_chargeback_2001_parte_2_modificado' en el libro." type="5" refreshedVersion="8" background="1" saveData="1">
    <dbPr connection="Provider=Microsoft.Mashup.OleDb.1;Data Source=$Workbook$;Location=datos_chargeback_2001_parte_2_modificado;Extended Properties=&quot;&quot;" command="SELECT * FROM [datos_chargeback_2001_parte_2_modificado]"/>
  </connection>
</connections>
</file>

<file path=xl/sharedStrings.xml><?xml version="1.0" encoding="utf-8"?>
<sst xmlns="http://schemas.openxmlformats.org/spreadsheetml/2006/main" count="34464" uniqueCount="5538">
  <si>
    <t>ID del caso</t>
  </si>
  <si>
    <t>Fecha de transacción</t>
  </si>
  <si>
    <t>Fecha de disputa</t>
  </si>
  <si>
    <t>Monto de la transacción (USD)</t>
  </si>
  <si>
    <t>Tipo de tarjeta</t>
  </si>
  <si>
    <t>Tipo de operación</t>
  </si>
  <si>
    <t>Motivo del chargeback</t>
  </si>
  <si>
    <t>Categoría del comercio</t>
  </si>
  <si>
    <t>Estado de la disputa</t>
  </si>
  <si>
    <t>País del cliente</t>
  </si>
  <si>
    <t>Caso fallido</t>
  </si>
  <si>
    <t>Tipología de fraude</t>
  </si>
  <si>
    <t>Transaction_Amount</t>
  </si>
  <si>
    <t>Merchant_Name</t>
  </si>
  <si>
    <t>Chargeback_Status</t>
  </si>
  <si>
    <t>Recuperación_CBKs</t>
  </si>
  <si>
    <t>Devoluciones_Comercio</t>
  </si>
  <si>
    <t>Fallido</t>
  </si>
  <si>
    <t>ARN de la operación</t>
  </si>
  <si>
    <t>Estado del informe</t>
  </si>
  <si>
    <t>Fecha del informe</t>
  </si>
  <si>
    <t>Fraude evitado (USD)</t>
  </si>
  <si>
    <t>País del Merchant</t>
  </si>
  <si>
    <t>C-000001</t>
  </si>
  <si>
    <t>Crédito</t>
  </si>
  <si>
    <t>Operación</t>
  </si>
  <si>
    <t>Fraude sospechado</t>
  </si>
  <si>
    <t>Electrónica</t>
  </si>
  <si>
    <t>Perdida</t>
  </si>
  <si>
    <t>Australia</t>
  </si>
  <si>
    <t>No</t>
  </si>
  <si>
    <t>Phishing</t>
  </si>
  <si>
    <t>Comercio_1378</t>
  </si>
  <si>
    <t>PRE-ARBITRAJE NO CONTINUADO</t>
  </si>
  <si>
    <t>ARN00000001</t>
  </si>
  <si>
    <t>Pendiente</t>
  </si>
  <si>
    <t>India</t>
  </si>
  <si>
    <t>C-000002</t>
  </si>
  <si>
    <t>Débito</t>
  </si>
  <si>
    <t>Cambio de divisa</t>
  </si>
  <si>
    <t>Transacción no autorizada</t>
  </si>
  <si>
    <t>Salud y belleza</t>
  </si>
  <si>
    <t>Ganada</t>
  </si>
  <si>
    <t>México</t>
  </si>
  <si>
    <t>Fraude amistoso</t>
  </si>
  <si>
    <t>Comercio_1948</t>
  </si>
  <si>
    <t>CBK GANADO</t>
  </si>
  <si>
    <t>ARN00000002</t>
  </si>
  <si>
    <t>Hecho</t>
  </si>
  <si>
    <t>2023-01-02</t>
  </si>
  <si>
    <t>Canadá</t>
  </si>
  <si>
    <t>C-000003</t>
  </si>
  <si>
    <t>Ropa y accesorios</t>
  </si>
  <si>
    <t>Alemania</t>
  </si>
  <si>
    <t>Sí</t>
  </si>
  <si>
    <t>Uso no autorizado</t>
  </si>
  <si>
    <t>Comercio_878</t>
  </si>
  <si>
    <t>ARN00000003</t>
  </si>
  <si>
    <t>C-000004</t>
  </si>
  <si>
    <t>Hogar y jardín</t>
  </si>
  <si>
    <t>Comercio_1401</t>
  </si>
  <si>
    <t>DEVOLUCIÓN COMERCIO</t>
  </si>
  <si>
    <t>ARN00000004</t>
  </si>
  <si>
    <t>2023-01-04</t>
  </si>
  <si>
    <t>Estados Unidos</t>
  </si>
  <si>
    <t>C-000005</t>
  </si>
  <si>
    <t>Fraude de identidad</t>
  </si>
  <si>
    <t>Comercio_864</t>
  </si>
  <si>
    <t>ARN00000005</t>
  </si>
  <si>
    <t>C-000006</t>
  </si>
  <si>
    <t>Reino Unido</t>
  </si>
  <si>
    <t>Comercio_1821</t>
  </si>
  <si>
    <t>ARN00000006</t>
  </si>
  <si>
    <t>C-000007</t>
  </si>
  <si>
    <t>Reembolso no procesado</t>
  </si>
  <si>
    <t>Robo de tarjeta</t>
  </si>
  <si>
    <t>Comercio_591</t>
  </si>
  <si>
    <t>ARN00000007</t>
  </si>
  <si>
    <t>2023-01-07</t>
  </si>
  <si>
    <t>C-000008</t>
  </si>
  <si>
    <t>Producto defectuoso</t>
  </si>
  <si>
    <t>Comercio_1753</t>
  </si>
  <si>
    <t>ARN00000008</t>
  </si>
  <si>
    <t>2023-01-08</t>
  </si>
  <si>
    <t>C-000009</t>
  </si>
  <si>
    <t>Entretenimiento</t>
  </si>
  <si>
    <t>Comercio_974</t>
  </si>
  <si>
    <t>ARN00000009</t>
  </si>
  <si>
    <t>C-000010</t>
  </si>
  <si>
    <t>Comercio_306</t>
  </si>
  <si>
    <t>ARN00000010</t>
  </si>
  <si>
    <t>2023-01-10</t>
  </si>
  <si>
    <t>C-000011</t>
  </si>
  <si>
    <t>Comida y bebidas</t>
  </si>
  <si>
    <t>Comercio_1285</t>
  </si>
  <si>
    <t>ARN00000011</t>
  </si>
  <si>
    <t>2023-01-11</t>
  </si>
  <si>
    <t>C-000012</t>
  </si>
  <si>
    <t>Comercio_1747</t>
  </si>
  <si>
    <t>ARN00000012</t>
  </si>
  <si>
    <t>2023-01-12</t>
  </si>
  <si>
    <t>C-000013</t>
  </si>
  <si>
    <t>Comercio_1802</t>
  </si>
  <si>
    <t>ARN00000013</t>
  </si>
  <si>
    <t>2023-01-13</t>
  </si>
  <si>
    <t>C-000014</t>
  </si>
  <si>
    <t>Comercio_128</t>
  </si>
  <si>
    <t>ARN00000014</t>
  </si>
  <si>
    <t>C-000015</t>
  </si>
  <si>
    <t>Producto no recibido</t>
  </si>
  <si>
    <t>Comercio_793</t>
  </si>
  <si>
    <t>ARN00000015</t>
  </si>
  <si>
    <t>2023-01-15</t>
  </si>
  <si>
    <t>C-000016</t>
  </si>
  <si>
    <t>Francia</t>
  </si>
  <si>
    <t>Comercio_921</t>
  </si>
  <si>
    <t>PRE-ARBITRAJE GANADO</t>
  </si>
  <si>
    <t>ARN00000016</t>
  </si>
  <si>
    <t>C-000017</t>
  </si>
  <si>
    <t>Duplicación de cargos</t>
  </si>
  <si>
    <t>Comercio_1128</t>
  </si>
  <si>
    <t>ARN00000017</t>
  </si>
  <si>
    <t>C-000018</t>
  </si>
  <si>
    <t>Comercio_1527</t>
  </si>
  <si>
    <t>ARN00000018</t>
  </si>
  <si>
    <t>2023-01-18</t>
  </si>
  <si>
    <t>C-000019</t>
  </si>
  <si>
    <t>Comercio_839</t>
  </si>
  <si>
    <t>ARN00000019</t>
  </si>
  <si>
    <t>2023-01-19</t>
  </si>
  <si>
    <t>C-000020</t>
  </si>
  <si>
    <t>Comercio_130</t>
  </si>
  <si>
    <t>ARN00000020</t>
  </si>
  <si>
    <t>C-000021</t>
  </si>
  <si>
    <t>Comercio_1261</t>
  </si>
  <si>
    <t>ARN00000021</t>
  </si>
  <si>
    <t>C-000022</t>
  </si>
  <si>
    <t>Comercio_1971</t>
  </si>
  <si>
    <t>ARN00000022</t>
  </si>
  <si>
    <t>C-000023</t>
  </si>
  <si>
    <t>Comercio_169</t>
  </si>
  <si>
    <t>ARN00000023</t>
  </si>
  <si>
    <t>C-000024</t>
  </si>
  <si>
    <t>Comercio_1660</t>
  </si>
  <si>
    <t>ARN00000024</t>
  </si>
  <si>
    <t>C-000025</t>
  </si>
  <si>
    <t>Comercio_202</t>
  </si>
  <si>
    <t>ARN00000025</t>
  </si>
  <si>
    <t>C-000026</t>
  </si>
  <si>
    <t>Comercio_1072</t>
  </si>
  <si>
    <t>ARN00000026</t>
  </si>
  <si>
    <t>C-000027</t>
  </si>
  <si>
    <t>Comercio_1466</t>
  </si>
  <si>
    <t>ARN00000027</t>
  </si>
  <si>
    <t>C-000028</t>
  </si>
  <si>
    <t>Comercio_1744</t>
  </si>
  <si>
    <t>ARN00000028</t>
  </si>
  <si>
    <t>2023-01-28</t>
  </si>
  <si>
    <t>C-000029</t>
  </si>
  <si>
    <t>Comercio_1161</t>
  </si>
  <si>
    <t>ARN00000029</t>
  </si>
  <si>
    <t>C-000030</t>
  </si>
  <si>
    <t>Comercio_186</t>
  </si>
  <si>
    <t>ARN00000030</t>
  </si>
  <si>
    <t>C-000031</t>
  </si>
  <si>
    <t>Comercio_1375</t>
  </si>
  <si>
    <t>ARN00000031</t>
  </si>
  <si>
    <t>C-000032</t>
  </si>
  <si>
    <t>Comercio_1137</t>
  </si>
  <si>
    <t>ARN00000032</t>
  </si>
  <si>
    <t>C-000033</t>
  </si>
  <si>
    <t>Comercio_765</t>
  </si>
  <si>
    <t>ARN00000033</t>
  </si>
  <si>
    <t>2023-02-02</t>
  </si>
  <si>
    <t>C-000034</t>
  </si>
  <si>
    <t>Comercio_63</t>
  </si>
  <si>
    <t>ARN00000034</t>
  </si>
  <si>
    <t>2023-02-03</t>
  </si>
  <si>
    <t>C-000035</t>
  </si>
  <si>
    <t>Comercio_1167</t>
  </si>
  <si>
    <t>ARN00000035</t>
  </si>
  <si>
    <t>2023-02-04</t>
  </si>
  <si>
    <t>C-000036</t>
  </si>
  <si>
    <t>Comercio_1627</t>
  </si>
  <si>
    <t>ARN00000036</t>
  </si>
  <si>
    <t>2023-02-05</t>
  </si>
  <si>
    <t>C-000037</t>
  </si>
  <si>
    <t>Comercio_1530</t>
  </si>
  <si>
    <t>ARN00000037</t>
  </si>
  <si>
    <t>C-000038</t>
  </si>
  <si>
    <t>Comercio_524</t>
  </si>
  <si>
    <t>ARN00000038</t>
  </si>
  <si>
    <t>2023-02-07</t>
  </si>
  <si>
    <t>C-000039</t>
  </si>
  <si>
    <t>Comercio_1370</t>
  </si>
  <si>
    <t>ARN00000039</t>
  </si>
  <si>
    <t>2023-02-08</t>
  </si>
  <si>
    <t>C-000040</t>
  </si>
  <si>
    <t>Comercio_523</t>
  </si>
  <si>
    <t>ARN00000040</t>
  </si>
  <si>
    <t>C-000041</t>
  </si>
  <si>
    <t>Comercio_1985</t>
  </si>
  <si>
    <t>ARN00000041</t>
  </si>
  <si>
    <t>C-000042</t>
  </si>
  <si>
    <t>Comercio_1954</t>
  </si>
  <si>
    <t>ARN00000042</t>
  </si>
  <si>
    <t>C-000043</t>
  </si>
  <si>
    <t>Comercio_940</t>
  </si>
  <si>
    <t>ARN00000043</t>
  </si>
  <si>
    <t>2023-02-12</t>
  </si>
  <si>
    <t>C-000044</t>
  </si>
  <si>
    <t>Comercio_1267</t>
  </si>
  <si>
    <t>ARN00000044</t>
  </si>
  <si>
    <t>C-000045</t>
  </si>
  <si>
    <t>Comercio_1943</t>
  </si>
  <si>
    <t>ARN00000045</t>
  </si>
  <si>
    <t>2023-02-14</t>
  </si>
  <si>
    <t>C-000046</t>
  </si>
  <si>
    <t>Comercio_1868</t>
  </si>
  <si>
    <t>ARN00000046</t>
  </si>
  <si>
    <t>C-000047</t>
  </si>
  <si>
    <t>Comercio_657</t>
  </si>
  <si>
    <t>ARN00000047</t>
  </si>
  <si>
    <t>2023-02-16</t>
  </si>
  <si>
    <t>C-000048</t>
  </si>
  <si>
    <t>Comercio_1455</t>
  </si>
  <si>
    <t>ARN00000048</t>
  </si>
  <si>
    <t>C-000049</t>
  </si>
  <si>
    <t>Comercio_1735</t>
  </si>
  <si>
    <t>ARN00000049</t>
  </si>
  <si>
    <t>C-000050</t>
  </si>
  <si>
    <t>Comercio_843</t>
  </si>
  <si>
    <t>ARN00000050</t>
  </si>
  <si>
    <t>C-000051</t>
  </si>
  <si>
    <t>Comercio_288</t>
  </si>
  <si>
    <t>ARN00000051</t>
  </si>
  <si>
    <t>2023-02-20</t>
  </si>
  <si>
    <t>C-000052</t>
  </si>
  <si>
    <t>Comercio_569</t>
  </si>
  <si>
    <t>ARN00000052</t>
  </si>
  <si>
    <t>2023-02-21</t>
  </si>
  <si>
    <t>C-000053</t>
  </si>
  <si>
    <t>Comercio_1777</t>
  </si>
  <si>
    <t>ARN00000053</t>
  </si>
  <si>
    <t>2023-02-22</t>
  </si>
  <si>
    <t>C-000054</t>
  </si>
  <si>
    <t>Comercio_1944</t>
  </si>
  <si>
    <t>ARN00000054</t>
  </si>
  <si>
    <t>2023-02-23</t>
  </si>
  <si>
    <t>C-000055</t>
  </si>
  <si>
    <t>Comercio_786</t>
  </si>
  <si>
    <t>ARN00000055</t>
  </si>
  <si>
    <t>C-000056</t>
  </si>
  <si>
    <t>Comercio_95</t>
  </si>
  <si>
    <t>ARN00000056</t>
  </si>
  <si>
    <t>2023-02-25</t>
  </si>
  <si>
    <t>C-000057</t>
  </si>
  <si>
    <t>Comercio_1130</t>
  </si>
  <si>
    <t>ARN00000057</t>
  </si>
  <si>
    <t>C-000058</t>
  </si>
  <si>
    <t>Comercio_201</t>
  </si>
  <si>
    <t>ARN00000058</t>
  </si>
  <si>
    <t>2023-02-27</t>
  </si>
  <si>
    <t>C-000059</t>
  </si>
  <si>
    <t>Comercio_1152</t>
  </si>
  <si>
    <t>ARN00000059</t>
  </si>
  <si>
    <t>2023-02-28</t>
  </si>
  <si>
    <t>C-000060</t>
  </si>
  <si>
    <t>Comercio_1316</t>
  </si>
  <si>
    <t>ARN00000060</t>
  </si>
  <si>
    <t>2023-03-01</t>
  </si>
  <si>
    <t>C-000061</t>
  </si>
  <si>
    <t>Comercio_1720</t>
  </si>
  <si>
    <t>ARN00000061</t>
  </si>
  <si>
    <t>2023-03-02</t>
  </si>
  <si>
    <t>C-000062</t>
  </si>
  <si>
    <t>Comercio_342</t>
  </si>
  <si>
    <t>ARN00000062</t>
  </si>
  <si>
    <t>C-000063</t>
  </si>
  <si>
    <t>Comercio_1826</t>
  </si>
  <si>
    <t>ARN00000063</t>
  </si>
  <si>
    <t>C-000064</t>
  </si>
  <si>
    <t>Comercio_111</t>
  </si>
  <si>
    <t>ARN00000064</t>
  </si>
  <si>
    <t>C-000065</t>
  </si>
  <si>
    <t>Comercio_1462</t>
  </si>
  <si>
    <t>ARN00000065</t>
  </si>
  <si>
    <t>2023-03-06</t>
  </si>
  <si>
    <t>C-000066</t>
  </si>
  <si>
    <t>Comercio_704</t>
  </si>
  <si>
    <t>ARN00000066</t>
  </si>
  <si>
    <t>2023-03-07</t>
  </si>
  <si>
    <t>C-000067</t>
  </si>
  <si>
    <t>Comercio_531</t>
  </si>
  <si>
    <t>ARN00000067</t>
  </si>
  <si>
    <t>2023-03-08</t>
  </si>
  <si>
    <t>C-000068</t>
  </si>
  <si>
    <t>Comercio_1205</t>
  </si>
  <si>
    <t>ARN00000068</t>
  </si>
  <si>
    <t>2023-03-09</t>
  </si>
  <si>
    <t>C-000069</t>
  </si>
  <si>
    <t>Comercio_1889</t>
  </si>
  <si>
    <t>ARN00000069</t>
  </si>
  <si>
    <t>C-000070</t>
  </si>
  <si>
    <t>Comercio_1097</t>
  </si>
  <si>
    <t>ARN00000070</t>
  </si>
  <si>
    <t>2023-03-11</t>
  </si>
  <si>
    <t>C-000071</t>
  </si>
  <si>
    <t>Comercio_939</t>
  </si>
  <si>
    <t>ARN00000071</t>
  </si>
  <si>
    <t>2023-03-12</t>
  </si>
  <si>
    <t>C-000072</t>
  </si>
  <si>
    <t>Comercio_817</t>
  </si>
  <si>
    <t>ARN00000072</t>
  </si>
  <si>
    <t>C-000073</t>
  </si>
  <si>
    <t>Comercio_1942</t>
  </si>
  <si>
    <t>ARN00000073</t>
  </si>
  <si>
    <t>C-000074</t>
  </si>
  <si>
    <t>Comercio_1121</t>
  </si>
  <si>
    <t>ARN00000074</t>
  </si>
  <si>
    <t>2023-03-15</t>
  </si>
  <si>
    <t>C-000075</t>
  </si>
  <si>
    <t>Comercio_815</t>
  </si>
  <si>
    <t>ARN00000075</t>
  </si>
  <si>
    <t>C-000076</t>
  </si>
  <si>
    <t>Comercio_1667</t>
  </si>
  <si>
    <t>ARN00000076</t>
  </si>
  <si>
    <t>2023-03-17</t>
  </si>
  <si>
    <t>C-000077</t>
  </si>
  <si>
    <t>Comercio_721</t>
  </si>
  <si>
    <t>ARN00000077</t>
  </si>
  <si>
    <t>C-000078</t>
  </si>
  <si>
    <t>Comercio_617</t>
  </si>
  <si>
    <t>ARN00000078</t>
  </si>
  <si>
    <t>C-000079</t>
  </si>
  <si>
    <t>Comercio_392</t>
  </si>
  <si>
    <t>ARN00000079</t>
  </si>
  <si>
    <t>C-000080</t>
  </si>
  <si>
    <t>Comercio_1260</t>
  </si>
  <si>
    <t>ARN00000080</t>
  </si>
  <si>
    <t>C-000081</t>
  </si>
  <si>
    <t>Comercio_16</t>
  </si>
  <si>
    <t>ARN00000081</t>
  </si>
  <si>
    <t>C-000082</t>
  </si>
  <si>
    <t>Comercio_284</t>
  </si>
  <si>
    <t>ARN00000082</t>
  </si>
  <si>
    <t>C-000083</t>
  </si>
  <si>
    <t>Comercio_1163</t>
  </si>
  <si>
    <t>ARN00000083</t>
  </si>
  <si>
    <t>C-000084</t>
  </si>
  <si>
    <t>Comercio_1745</t>
  </si>
  <si>
    <t>ARN00000084</t>
  </si>
  <si>
    <t>C-000085</t>
  </si>
  <si>
    <t>Comercio_48</t>
  </si>
  <si>
    <t>ARN00000085</t>
  </si>
  <si>
    <t>2023-03-26</t>
  </si>
  <si>
    <t>C-000086</t>
  </si>
  <si>
    <t>ARN00000086</t>
  </si>
  <si>
    <t>C-000087</t>
  </si>
  <si>
    <t>Comercio_281</t>
  </si>
  <si>
    <t>ARN00000087</t>
  </si>
  <si>
    <t>C-000088</t>
  </si>
  <si>
    <t>Comercio_1790</t>
  </si>
  <si>
    <t>ARN00000088</t>
  </si>
  <si>
    <t>C-000089</t>
  </si>
  <si>
    <t>Comercio_787</t>
  </si>
  <si>
    <t>ARN00000089</t>
  </si>
  <si>
    <t>C-000090</t>
  </si>
  <si>
    <t>Comercio_1884</t>
  </si>
  <si>
    <t>ARN00000090</t>
  </si>
  <si>
    <t>C-000091</t>
  </si>
  <si>
    <t>Comercio_1393</t>
  </si>
  <si>
    <t>ARN00000091</t>
  </si>
  <si>
    <t>2023-04-01</t>
  </si>
  <si>
    <t>C-000092</t>
  </si>
  <si>
    <t>Comercio_504</t>
  </si>
  <si>
    <t>ARN00000092</t>
  </si>
  <si>
    <t>C-000093</t>
  </si>
  <si>
    <t>Comercio_340</t>
  </si>
  <si>
    <t>ARN00000093</t>
  </si>
  <si>
    <t>2023-04-03</t>
  </si>
  <si>
    <t>C-000094</t>
  </si>
  <si>
    <t>Comercio_1544</t>
  </si>
  <si>
    <t>ARN00000094</t>
  </si>
  <si>
    <t>2023-04-04</t>
  </si>
  <si>
    <t>C-000095</t>
  </si>
  <si>
    <t>Comercio_88</t>
  </si>
  <si>
    <t>ARN00000095</t>
  </si>
  <si>
    <t>2023-04-05</t>
  </si>
  <si>
    <t>C-000096</t>
  </si>
  <si>
    <t>Comercio_1356</t>
  </si>
  <si>
    <t>ARN00000096</t>
  </si>
  <si>
    <t>C-000097</t>
  </si>
  <si>
    <t>Comercio_1644</t>
  </si>
  <si>
    <t>ARN00000097</t>
  </si>
  <si>
    <t>C-000098</t>
  </si>
  <si>
    <t>Comercio_1653</t>
  </si>
  <si>
    <t>ARN00000098</t>
  </si>
  <si>
    <t>C-000099</t>
  </si>
  <si>
    <t>Comercio_885</t>
  </si>
  <si>
    <t>ARN00000099</t>
  </si>
  <si>
    <t>C-000100</t>
  </si>
  <si>
    <t>Comercio_145</t>
  </si>
  <si>
    <t>ARN00000100</t>
  </si>
  <si>
    <t>2023-04-10</t>
  </si>
  <si>
    <t>C-000101</t>
  </si>
  <si>
    <t>Comercio_189</t>
  </si>
  <si>
    <t>ARN00000101</t>
  </si>
  <si>
    <t>C-000102</t>
  </si>
  <si>
    <t>Comercio_5</t>
  </si>
  <si>
    <t>ARN00000102</t>
  </si>
  <si>
    <t>C-000103</t>
  </si>
  <si>
    <t>ARN00000103</t>
  </si>
  <si>
    <t>2023-04-13</t>
  </si>
  <si>
    <t>C-000104</t>
  </si>
  <si>
    <t>Comercio_298</t>
  </si>
  <si>
    <t>ARN00000104</t>
  </si>
  <si>
    <t>C-000105</t>
  </si>
  <si>
    <t>ARN00000105</t>
  </si>
  <si>
    <t>2023-04-15</t>
  </si>
  <si>
    <t>C-000106</t>
  </si>
  <si>
    <t>Comercio_1798</t>
  </si>
  <si>
    <t>ARN00000106</t>
  </si>
  <si>
    <t>2023-04-16</t>
  </si>
  <si>
    <t>C-000107</t>
  </si>
  <si>
    <t>Comercio_672</t>
  </si>
  <si>
    <t>ARN00000107</t>
  </si>
  <si>
    <t>2023-04-17</t>
  </si>
  <si>
    <t>C-000108</t>
  </si>
  <si>
    <t>Comercio_881</t>
  </si>
  <si>
    <t>ARN00000108</t>
  </si>
  <si>
    <t>2023-04-18</t>
  </si>
  <si>
    <t>C-000109</t>
  </si>
  <si>
    <t>Comercio_1203</t>
  </si>
  <si>
    <t>ARN00000109</t>
  </si>
  <si>
    <t>C-000110</t>
  </si>
  <si>
    <t>Comercio_599</t>
  </si>
  <si>
    <t>ARN00000110</t>
  </si>
  <si>
    <t>C-000111</t>
  </si>
  <si>
    <t>Comercio_1557</t>
  </si>
  <si>
    <t>ARN00000111</t>
  </si>
  <si>
    <t>2023-04-21</t>
  </si>
  <si>
    <t>C-000112</t>
  </si>
  <si>
    <t>Comercio_316</t>
  </si>
  <si>
    <t>ARN00000112</t>
  </si>
  <si>
    <t>2023-04-22</t>
  </si>
  <si>
    <t>C-000113</t>
  </si>
  <si>
    <t>Comercio_861</t>
  </si>
  <si>
    <t>ARN00000113</t>
  </si>
  <si>
    <t>2023-04-23</t>
  </si>
  <si>
    <t>C-000114</t>
  </si>
  <si>
    <t>Comercio_1640</t>
  </si>
  <si>
    <t>ARN00000114</t>
  </si>
  <si>
    <t>2023-04-24</t>
  </si>
  <si>
    <t>C-000115</t>
  </si>
  <si>
    <t>Comercio_1227</t>
  </si>
  <si>
    <t>ARN00000115</t>
  </si>
  <si>
    <t>2023-04-25</t>
  </si>
  <si>
    <t>C-000116</t>
  </si>
  <si>
    <t>Comercio_1914</t>
  </si>
  <si>
    <t>ARN00000116</t>
  </si>
  <si>
    <t>2023-04-26</t>
  </si>
  <si>
    <t>C-000117</t>
  </si>
  <si>
    <t>Comercio_628</t>
  </si>
  <si>
    <t>ARN00000117</t>
  </si>
  <si>
    <t>2023-04-27</t>
  </si>
  <si>
    <t>C-000118</t>
  </si>
  <si>
    <t>Comercio_1797</t>
  </si>
  <si>
    <t>ARN00000118</t>
  </si>
  <si>
    <t>C-000119</t>
  </si>
  <si>
    <t>Comercio_1677</t>
  </si>
  <si>
    <t>ARN00000119</t>
  </si>
  <si>
    <t>2023-04-29</t>
  </si>
  <si>
    <t>C-000120</t>
  </si>
  <si>
    <t>Comercio_738</t>
  </si>
  <si>
    <t>ARN00000120</t>
  </si>
  <si>
    <t>2023-04-30</t>
  </si>
  <si>
    <t>C-000121</t>
  </si>
  <si>
    <t>Comercio_1194</t>
  </si>
  <si>
    <t>ARN00000121</t>
  </si>
  <si>
    <t>2023-05-01</t>
  </si>
  <si>
    <t>C-000122</t>
  </si>
  <si>
    <t>Comercio_258</t>
  </si>
  <si>
    <t>ARN00000122</t>
  </si>
  <si>
    <t>C-000123</t>
  </si>
  <si>
    <t>Comercio_614</t>
  </si>
  <si>
    <t>ARN00000123</t>
  </si>
  <si>
    <t>2023-05-03</t>
  </si>
  <si>
    <t>C-000124</t>
  </si>
  <si>
    <t>Comercio_120</t>
  </si>
  <si>
    <t>ARN00000124</t>
  </si>
  <si>
    <t>C-000125</t>
  </si>
  <si>
    <t>Comercio_799</t>
  </si>
  <si>
    <t>ARN00000125</t>
  </si>
  <si>
    <t>2023-05-05</t>
  </si>
  <si>
    <t>C-000126</t>
  </si>
  <si>
    <t>Comercio_1680</t>
  </si>
  <si>
    <t>ARN00000126</t>
  </si>
  <si>
    <t>2023-05-06</t>
  </si>
  <si>
    <t>C-000127</t>
  </si>
  <si>
    <t>Comercio_886</t>
  </si>
  <si>
    <t>ARN00000127</t>
  </si>
  <si>
    <t>2023-05-07</t>
  </si>
  <si>
    <t>C-000128</t>
  </si>
  <si>
    <t>Comercio_1629</t>
  </si>
  <si>
    <t>ARN00000128</t>
  </si>
  <si>
    <t>C-000129</t>
  </si>
  <si>
    <t>Comercio_433</t>
  </si>
  <si>
    <t>ARN00000129</t>
  </si>
  <si>
    <t>2023-05-09</t>
  </si>
  <si>
    <t>C-000130</t>
  </si>
  <si>
    <t>ARN00000130</t>
  </si>
  <si>
    <t>2023-05-10</t>
  </si>
  <si>
    <t>C-000131</t>
  </si>
  <si>
    <t>Comercio_782</t>
  </si>
  <si>
    <t>ARN00000131</t>
  </si>
  <si>
    <t>2023-05-11</t>
  </si>
  <si>
    <t>C-000132</t>
  </si>
  <si>
    <t>Comercio_1211</t>
  </si>
  <si>
    <t>ARN00000132</t>
  </si>
  <si>
    <t>2023-05-12</t>
  </si>
  <si>
    <t>C-000133</t>
  </si>
  <si>
    <t>Comercio_293</t>
  </si>
  <si>
    <t>ARN00000133</t>
  </si>
  <si>
    <t>2023-05-13</t>
  </si>
  <si>
    <t>C-000134</t>
  </si>
  <si>
    <t>Comercio_277</t>
  </si>
  <si>
    <t>ARN00000134</t>
  </si>
  <si>
    <t>C-000135</t>
  </si>
  <si>
    <t>Comercio_1775</t>
  </si>
  <si>
    <t>ARN00000135</t>
  </si>
  <si>
    <t>C-000136</t>
  </si>
  <si>
    <t>Comercio_243</t>
  </si>
  <si>
    <t>ARN00000136</t>
  </si>
  <si>
    <t>2023-05-16</t>
  </si>
  <si>
    <t>C-000137</t>
  </si>
  <si>
    <t>Comercio_632</t>
  </si>
  <si>
    <t>ARN00000137</t>
  </si>
  <si>
    <t>C-000138</t>
  </si>
  <si>
    <t>Comercio_1089</t>
  </si>
  <si>
    <t>ARN00000138</t>
  </si>
  <si>
    <t>2023-05-18</t>
  </si>
  <si>
    <t>C-000139</t>
  </si>
  <si>
    <t>Comercio_147</t>
  </si>
  <si>
    <t>ARN00000139</t>
  </si>
  <si>
    <t>2023-05-19</t>
  </si>
  <si>
    <t>C-000140</t>
  </si>
  <si>
    <t>Comercio_725</t>
  </si>
  <si>
    <t>ARN00000140</t>
  </si>
  <si>
    <t>2023-05-20</t>
  </si>
  <si>
    <t>C-000141</t>
  </si>
  <si>
    <t>Comercio_972</t>
  </si>
  <si>
    <t>ARN00000141</t>
  </si>
  <si>
    <t>C-000142</t>
  </si>
  <si>
    <t>Comercio_425</t>
  </si>
  <si>
    <t>ARN00000142</t>
  </si>
  <si>
    <t>2023-05-22</t>
  </si>
  <si>
    <t>C-000143</t>
  </si>
  <si>
    <t>Comercio_1563</t>
  </si>
  <si>
    <t>ARN00000143</t>
  </si>
  <si>
    <t>2023-05-23</t>
  </si>
  <si>
    <t>C-000144</t>
  </si>
  <si>
    <t>Comercio_1935</t>
  </si>
  <si>
    <t>ARN00000144</t>
  </si>
  <si>
    <t>C-000145</t>
  </si>
  <si>
    <t>Comercio_646</t>
  </si>
  <si>
    <t>ARN00000145</t>
  </si>
  <si>
    <t>2023-05-25</t>
  </si>
  <si>
    <t>C-000146</t>
  </si>
  <si>
    <t>Comercio_1310</t>
  </si>
  <si>
    <t>ARN00000146</t>
  </si>
  <si>
    <t>C-000147</t>
  </si>
  <si>
    <t>Comercio_832</t>
  </si>
  <si>
    <t>ARN00000147</t>
  </si>
  <si>
    <t>C-000148</t>
  </si>
  <si>
    <t>Comercio_653</t>
  </si>
  <si>
    <t>ARN00000148</t>
  </si>
  <si>
    <t>2023-05-28</t>
  </si>
  <si>
    <t>C-000149</t>
  </si>
  <si>
    <t>Comercio_1982</t>
  </si>
  <si>
    <t>ARN00000149</t>
  </si>
  <si>
    <t>2023-05-29</t>
  </si>
  <si>
    <t>C-000150</t>
  </si>
  <si>
    <t>Comercio_1895</t>
  </si>
  <si>
    <t>ARN00000150</t>
  </si>
  <si>
    <t>2023-05-30</t>
  </si>
  <si>
    <t>C-000151</t>
  </si>
  <si>
    <t>Comercio_113</t>
  </si>
  <si>
    <t>ARN00000151</t>
  </si>
  <si>
    <t>2023-05-31</t>
  </si>
  <si>
    <t>C-000152</t>
  </si>
  <si>
    <t>Comercio_1282</t>
  </si>
  <si>
    <t>ARN00000152</t>
  </si>
  <si>
    <t>C-000153</t>
  </si>
  <si>
    <t>Comercio_85</t>
  </si>
  <si>
    <t>ARN00000153</t>
  </si>
  <si>
    <t>2023-06-02</t>
  </si>
  <si>
    <t>C-000154</t>
  </si>
  <si>
    <t>Comercio_717</t>
  </si>
  <si>
    <t>ARN00000154</t>
  </si>
  <si>
    <t>C-000155</t>
  </si>
  <si>
    <t>Comercio_1536</t>
  </si>
  <si>
    <t>ARN00000155</t>
  </si>
  <si>
    <t>C-000156</t>
  </si>
  <si>
    <t>Comercio_430</t>
  </si>
  <si>
    <t>ARN00000156</t>
  </si>
  <si>
    <t>C-000157</t>
  </si>
  <si>
    <t>ARN00000157</t>
  </si>
  <si>
    <t>C-000158</t>
  </si>
  <si>
    <t>ARN00000158</t>
  </si>
  <si>
    <t>2023-06-07</t>
  </si>
  <si>
    <t>C-000159</t>
  </si>
  <si>
    <t>Comercio_1853</t>
  </si>
  <si>
    <t>ARN00000159</t>
  </si>
  <si>
    <t>C-000160</t>
  </si>
  <si>
    <t>Comercio_1617</t>
  </si>
  <si>
    <t>ARN00000160</t>
  </si>
  <si>
    <t>C-000161</t>
  </si>
  <si>
    <t>Comercio_984</t>
  </si>
  <si>
    <t>ARN00000161</t>
  </si>
  <si>
    <t>2023-06-10</t>
  </si>
  <si>
    <t>C-000162</t>
  </si>
  <si>
    <t>Comercio_733</t>
  </si>
  <si>
    <t>ARN00000162</t>
  </si>
  <si>
    <t>2023-06-11</t>
  </si>
  <si>
    <t>C-000163</t>
  </si>
  <si>
    <t>Comercio_1591</t>
  </si>
  <si>
    <t>ARN00000163</t>
  </si>
  <si>
    <t>2023-06-12</t>
  </si>
  <si>
    <t>C-000164</t>
  </si>
  <si>
    <t>Comercio_1864</t>
  </si>
  <si>
    <t>ARN00000164</t>
  </si>
  <si>
    <t>2023-06-13</t>
  </si>
  <si>
    <t>C-000165</t>
  </si>
  <si>
    <t>Comercio_506</t>
  </si>
  <si>
    <t>ARN00000165</t>
  </si>
  <si>
    <t>C-000166</t>
  </si>
  <si>
    <t>Comercio_1202</t>
  </si>
  <si>
    <t>ARN00000166</t>
  </si>
  <si>
    <t>C-000167</t>
  </si>
  <si>
    <t>Comercio_19</t>
  </si>
  <si>
    <t>ARN00000167</t>
  </si>
  <si>
    <t>2023-06-16</t>
  </si>
  <si>
    <t>C-000168</t>
  </si>
  <si>
    <t>Comercio_180</t>
  </si>
  <si>
    <t>ARN00000168</t>
  </si>
  <si>
    <t>2023-06-17</t>
  </si>
  <si>
    <t>C-000169</t>
  </si>
  <si>
    <t>Comercio_1333</t>
  </si>
  <si>
    <t>ARN00000169</t>
  </si>
  <si>
    <t>2023-06-18</t>
  </si>
  <si>
    <t>C-000170</t>
  </si>
  <si>
    <t>ARN00000170</t>
  </si>
  <si>
    <t>2023-06-19</t>
  </si>
  <si>
    <t>C-000171</t>
  </si>
  <si>
    <t>Comercio_1105</t>
  </si>
  <si>
    <t>ARN00000171</t>
  </si>
  <si>
    <t>2023-06-20</t>
  </si>
  <si>
    <t>C-000172</t>
  </si>
  <si>
    <t>Comercio_1571</t>
  </si>
  <si>
    <t>ARN00000172</t>
  </si>
  <si>
    <t>C-000173</t>
  </si>
  <si>
    <t>Comercio_368</t>
  </si>
  <si>
    <t>ARN00000173</t>
  </si>
  <si>
    <t>C-000174</t>
  </si>
  <si>
    <t>Comercio_1561</t>
  </si>
  <si>
    <t>ARN00000174</t>
  </si>
  <si>
    <t>C-000175</t>
  </si>
  <si>
    <t>Comercio_1912</t>
  </si>
  <si>
    <t>ARN00000175</t>
  </si>
  <si>
    <t>2023-06-24</t>
  </si>
  <si>
    <t>C-000176</t>
  </si>
  <si>
    <t>Comercio_624</t>
  </si>
  <si>
    <t>ARN00000176</t>
  </si>
  <si>
    <t>C-000177</t>
  </si>
  <si>
    <t>Comercio_1170</t>
  </si>
  <si>
    <t>ARN00000177</t>
  </si>
  <si>
    <t>2023-06-26</t>
  </si>
  <si>
    <t>C-000178</t>
  </si>
  <si>
    <t>Comercio_908</t>
  </si>
  <si>
    <t>ARN00000178</t>
  </si>
  <si>
    <t>2023-06-27</t>
  </si>
  <si>
    <t>C-000179</t>
  </si>
  <si>
    <t>Comercio_1127</t>
  </si>
  <si>
    <t>ARN00000179</t>
  </si>
  <si>
    <t>2023-06-28</t>
  </si>
  <si>
    <t>C-000180</t>
  </si>
  <si>
    <t>Comercio_697</t>
  </si>
  <si>
    <t>ARN00000180</t>
  </si>
  <si>
    <t>2023-06-29</t>
  </si>
  <si>
    <t>C-000181</t>
  </si>
  <si>
    <t>Comercio_345</t>
  </si>
  <si>
    <t>ARN00000181</t>
  </si>
  <si>
    <t>C-000182</t>
  </si>
  <si>
    <t>Comercio_74</t>
  </si>
  <si>
    <t>ARN00000182</t>
  </si>
  <si>
    <t>C-000183</t>
  </si>
  <si>
    <t>Comercio_1901</t>
  </si>
  <si>
    <t>ARN00000183</t>
  </si>
  <si>
    <t>C-000184</t>
  </si>
  <si>
    <t>Comercio_285</t>
  </si>
  <si>
    <t>ARN00000184</t>
  </si>
  <si>
    <t>2023-07-03</t>
  </si>
  <si>
    <t>C-000185</t>
  </si>
  <si>
    <t>Comercio_239</t>
  </si>
  <si>
    <t>ARN00000185</t>
  </si>
  <si>
    <t>C-000186</t>
  </si>
  <si>
    <t>Comercio_768</t>
  </si>
  <si>
    <t>ARN00000186</t>
  </si>
  <si>
    <t>C-000187</t>
  </si>
  <si>
    <t>Comercio_1848</t>
  </si>
  <si>
    <t>ARN00000187</t>
  </si>
  <si>
    <t>C-000188</t>
  </si>
  <si>
    <t>Comercio_1318</t>
  </si>
  <si>
    <t>ARN00000188</t>
  </si>
  <si>
    <t>C-000189</t>
  </si>
  <si>
    <t>Comercio_453</t>
  </si>
  <si>
    <t>ARN00000189</t>
  </si>
  <si>
    <t>2023-07-08</t>
  </si>
  <si>
    <t>C-000190</t>
  </si>
  <si>
    <t>Comercio_1523</t>
  </si>
  <si>
    <t>ARN00000190</t>
  </si>
  <si>
    <t>C-000191</t>
  </si>
  <si>
    <t>Comercio_528</t>
  </si>
  <si>
    <t>ARN00000191</t>
  </si>
  <si>
    <t>C-000192</t>
  </si>
  <si>
    <t>Comercio_96</t>
  </si>
  <si>
    <t>ARN00000192</t>
  </si>
  <si>
    <t>2023-07-11</t>
  </si>
  <si>
    <t>C-000193</t>
  </si>
  <si>
    <t>Comercio_593</t>
  </si>
  <si>
    <t>ARN00000193</t>
  </si>
  <si>
    <t>2023-07-12</t>
  </si>
  <si>
    <t>C-000194</t>
  </si>
  <si>
    <t>Comercio_529</t>
  </si>
  <si>
    <t>ARN00000194</t>
  </si>
  <si>
    <t>2023-07-13</t>
  </si>
  <si>
    <t>C-000195</t>
  </si>
  <si>
    <t>Comercio_819</t>
  </si>
  <si>
    <t>ARN00000195</t>
  </si>
  <si>
    <t>2023-07-14</t>
  </si>
  <si>
    <t>C-000196</t>
  </si>
  <si>
    <t>Comercio_1214</t>
  </si>
  <si>
    <t>ARN00000196</t>
  </si>
  <si>
    <t>2023-07-15</t>
  </si>
  <si>
    <t>C-000197</t>
  </si>
  <si>
    <t>Comercio_724</t>
  </si>
  <si>
    <t>ARN00000197</t>
  </si>
  <si>
    <t>C-000198</t>
  </si>
  <si>
    <t>Comercio_132</t>
  </si>
  <si>
    <t>ARN00000198</t>
  </si>
  <si>
    <t>2023-07-17</t>
  </si>
  <si>
    <t>C-000199</t>
  </si>
  <si>
    <t>Comercio_1529</t>
  </si>
  <si>
    <t>ARN00000199</t>
  </si>
  <si>
    <t>C-000200</t>
  </si>
  <si>
    <t>Comercio_685</t>
  </si>
  <si>
    <t>ARN00000200</t>
  </si>
  <si>
    <t>C-000201</t>
  </si>
  <si>
    <t>ARN00000201</t>
  </si>
  <si>
    <t>C-000202</t>
  </si>
  <si>
    <t>Comercio_840</t>
  </si>
  <si>
    <t>ARN00000202</t>
  </si>
  <si>
    <t>C-000203</t>
  </si>
  <si>
    <t>Comercio_224</t>
  </si>
  <si>
    <t>ARN00000203</t>
  </si>
  <si>
    <t>C-000204</t>
  </si>
  <si>
    <t>ARN00000204</t>
  </si>
  <si>
    <t>C-000205</t>
  </si>
  <si>
    <t>Comercio_1236</t>
  </si>
  <si>
    <t>ARN00000205</t>
  </si>
  <si>
    <t>C-000206</t>
  </si>
  <si>
    <t>Comercio_47</t>
  </si>
  <si>
    <t>ARN00000206</t>
  </si>
  <si>
    <t>2023-01-06</t>
  </si>
  <si>
    <t>C-000207</t>
  </si>
  <si>
    <t>Comercio_236</t>
  </si>
  <si>
    <t>ARN00000207</t>
  </si>
  <si>
    <t>C-000208</t>
  </si>
  <si>
    <t>Comercio_1322</t>
  </si>
  <si>
    <t>ARN00000208</t>
  </si>
  <si>
    <t>C-000209</t>
  </si>
  <si>
    <t>Comercio_892</t>
  </si>
  <si>
    <t>ARN00000209</t>
  </si>
  <si>
    <t>2023-01-09</t>
  </si>
  <si>
    <t>C-000210</t>
  </si>
  <si>
    <t>Comercio_1432</t>
  </si>
  <si>
    <t>ARN00000210</t>
  </si>
  <si>
    <t>C-000211</t>
  </si>
  <si>
    <t>Comercio_1355</t>
  </si>
  <si>
    <t>ARN00000211</t>
  </si>
  <si>
    <t>C-000212</t>
  </si>
  <si>
    <t>Comercio_567</t>
  </si>
  <si>
    <t>ARN00000212</t>
  </si>
  <si>
    <t>C-000213</t>
  </si>
  <si>
    <t>Comercio_914</t>
  </si>
  <si>
    <t>ARN00000213</t>
  </si>
  <si>
    <t>C-000214</t>
  </si>
  <si>
    <t>Comercio_565</t>
  </si>
  <si>
    <t>ARN00000214</t>
  </si>
  <si>
    <t>2023-01-14</t>
  </si>
  <si>
    <t>C-000215</t>
  </si>
  <si>
    <t>ARN00000215</t>
  </si>
  <si>
    <t>C-000216</t>
  </si>
  <si>
    <t>Comercio_998</t>
  </si>
  <si>
    <t>ARN00000216</t>
  </si>
  <si>
    <t>C-000217</t>
  </si>
  <si>
    <t>Comercio_1604</t>
  </si>
  <si>
    <t>ARN00000217</t>
  </si>
  <si>
    <t>C-000218</t>
  </si>
  <si>
    <t>Comercio_1186</t>
  </si>
  <si>
    <t>ARN00000218</t>
  </si>
  <si>
    <t>C-000219</t>
  </si>
  <si>
    <t>Comercio_1234</t>
  </si>
  <si>
    <t>ARN00000219</t>
  </si>
  <si>
    <t>C-000220</t>
  </si>
  <si>
    <t>Comercio_172</t>
  </si>
  <si>
    <t>ARN00000220</t>
  </si>
  <si>
    <t>C-000221</t>
  </si>
  <si>
    <t>Comercio_1956</t>
  </si>
  <si>
    <t>ARN00000221</t>
  </si>
  <si>
    <t>2023-01-21</t>
  </si>
  <si>
    <t>C-000222</t>
  </si>
  <si>
    <t>Comercio_1978</t>
  </si>
  <si>
    <t>ARN00000222</t>
  </si>
  <si>
    <t>2023-01-22</t>
  </si>
  <si>
    <t>C-000223</t>
  </si>
  <si>
    <t>Comercio_608</t>
  </si>
  <si>
    <t>ARN00000223</t>
  </si>
  <si>
    <t>2023-01-23</t>
  </si>
  <si>
    <t>C-000224</t>
  </si>
  <si>
    <t>Comercio_1136</t>
  </si>
  <si>
    <t>ARN00000224</t>
  </si>
  <si>
    <t>C-000225</t>
  </si>
  <si>
    <t>Comercio_1350</t>
  </si>
  <si>
    <t>ARN00000225</t>
  </si>
  <si>
    <t>C-000226</t>
  </si>
  <si>
    <t>Comercio_610</t>
  </si>
  <si>
    <t>ARN00000226</t>
  </si>
  <si>
    <t>C-000227</t>
  </si>
  <si>
    <t>Comercio_1752</t>
  </si>
  <si>
    <t>ARN00000227</t>
  </si>
  <si>
    <t>C-000228</t>
  </si>
  <si>
    <t>Comercio_521</t>
  </si>
  <si>
    <t>ARN00000228</t>
  </si>
  <si>
    <t>C-000229</t>
  </si>
  <si>
    <t>ARN00000229</t>
  </si>
  <si>
    <t>C-000230</t>
  </si>
  <si>
    <t>Comercio_1657</t>
  </si>
  <si>
    <t>ARN00000230</t>
  </si>
  <si>
    <t>C-000231</t>
  </si>
  <si>
    <t>Comercio_52</t>
  </si>
  <si>
    <t>ARN00000231</t>
  </si>
  <si>
    <t>2023-01-31</t>
  </si>
  <si>
    <t>C-000232</t>
  </si>
  <si>
    <t>Comercio_898</t>
  </si>
  <si>
    <t>ARN00000232</t>
  </si>
  <si>
    <t>2023-02-01</t>
  </si>
  <si>
    <t>C-000233</t>
  </si>
  <si>
    <t>Comercio_1430</t>
  </si>
  <si>
    <t>ARN00000233</t>
  </si>
  <si>
    <t>C-000234</t>
  </si>
  <si>
    <t>Comercio_1428</t>
  </si>
  <si>
    <t>ARN00000234</t>
  </si>
  <si>
    <t>C-000235</t>
  </si>
  <si>
    <t>Comercio_1764</t>
  </si>
  <si>
    <t>ARN00000235</t>
  </si>
  <si>
    <t>C-000236</t>
  </si>
  <si>
    <t>Comercio_205</t>
  </si>
  <si>
    <t>ARN00000236</t>
  </si>
  <si>
    <t>C-000237</t>
  </si>
  <si>
    <t>ARN00000237</t>
  </si>
  <si>
    <t>2023-02-06</t>
  </si>
  <si>
    <t>C-000238</t>
  </si>
  <si>
    <t>Comercio_1047</t>
  </si>
  <si>
    <t>ARN00000238</t>
  </si>
  <si>
    <t>C-000239</t>
  </si>
  <si>
    <t>Comercio_1584</t>
  </si>
  <si>
    <t>ARN00000239</t>
  </si>
  <si>
    <t>C-000240</t>
  </si>
  <si>
    <t>Comercio_65</t>
  </si>
  <si>
    <t>ARN00000240</t>
  </si>
  <si>
    <t>2023-02-09</t>
  </si>
  <si>
    <t>C-000241</t>
  </si>
  <si>
    <t>Comercio_1043</t>
  </si>
  <si>
    <t>ARN00000241</t>
  </si>
  <si>
    <t>C-000242</t>
  </si>
  <si>
    <t>Comercio_1154</t>
  </si>
  <si>
    <t>ARN00000242</t>
  </si>
  <si>
    <t>2023-02-11</t>
  </si>
  <si>
    <t>C-000243</t>
  </si>
  <si>
    <t>Comercio_1726</t>
  </si>
  <si>
    <t>ARN00000243</t>
  </si>
  <si>
    <t>C-000244</t>
  </si>
  <si>
    <t>Comercio_484</t>
  </si>
  <si>
    <t>ARN00000244</t>
  </si>
  <si>
    <t>C-000245</t>
  </si>
  <si>
    <t>Comercio_1649</t>
  </si>
  <si>
    <t>ARN00000245</t>
  </si>
  <si>
    <t>C-000246</t>
  </si>
  <si>
    <t>Comercio_1021</t>
  </si>
  <si>
    <t>ARN00000246</t>
  </si>
  <si>
    <t>2023-02-15</t>
  </si>
  <si>
    <t>C-000247</t>
  </si>
  <si>
    <t>ARN00000247</t>
  </si>
  <si>
    <t>C-000248</t>
  </si>
  <si>
    <t>Comercio_1155</t>
  </si>
  <si>
    <t>ARN00000248</t>
  </si>
  <si>
    <t>2023-02-17</t>
  </si>
  <si>
    <t>C-000249</t>
  </si>
  <si>
    <t>Comercio_989</t>
  </si>
  <si>
    <t>ARN00000249</t>
  </si>
  <si>
    <t>C-000250</t>
  </si>
  <si>
    <t>ARN00000250</t>
  </si>
  <si>
    <t>C-000251</t>
  </si>
  <si>
    <t>ARN00000251</t>
  </si>
  <si>
    <t>C-000252</t>
  </si>
  <si>
    <t>Comercio_1590</t>
  </si>
  <si>
    <t>ARN00000252</t>
  </si>
  <si>
    <t>C-000253</t>
  </si>
  <si>
    <t>Comercio_652</t>
  </si>
  <si>
    <t>ARN00000253</t>
  </si>
  <si>
    <t>C-000254</t>
  </si>
  <si>
    <t>Comercio_1029</t>
  </si>
  <si>
    <t>ARN00000254</t>
  </si>
  <si>
    <t>C-000255</t>
  </si>
  <si>
    <t>Comercio_1337</t>
  </si>
  <si>
    <t>ARN00000255</t>
  </si>
  <si>
    <t>2023-02-24</t>
  </si>
  <si>
    <t>C-000256</t>
  </si>
  <si>
    <t>Comercio_390</t>
  </si>
  <si>
    <t>ARN00000256</t>
  </si>
  <si>
    <t>C-000257</t>
  </si>
  <si>
    <t>Comercio_1360</t>
  </si>
  <si>
    <t>ARN00000257</t>
  </si>
  <si>
    <t>2023-02-26</t>
  </si>
  <si>
    <t>C-000258</t>
  </si>
  <si>
    <t>Comercio_1476</t>
  </si>
  <si>
    <t>ARN00000258</t>
  </si>
  <si>
    <t>C-000259</t>
  </si>
  <si>
    <t>Comercio_880</t>
  </si>
  <si>
    <t>ARN00000259</t>
  </si>
  <si>
    <t>C-000260</t>
  </si>
  <si>
    <t>Comercio_168</t>
  </si>
  <si>
    <t>ARN00000260</t>
  </si>
  <si>
    <t>C-000261</t>
  </si>
  <si>
    <t>Comercio_1782</t>
  </si>
  <si>
    <t>ARN00000261</t>
  </si>
  <si>
    <t>C-000262</t>
  </si>
  <si>
    <t>Comercio_705</t>
  </si>
  <si>
    <t>ARN00000262</t>
  </si>
  <si>
    <t>C-000263</t>
  </si>
  <si>
    <t>Comercio_755</t>
  </si>
  <si>
    <t>ARN00000263</t>
  </si>
  <si>
    <t>2023-03-04</t>
  </si>
  <si>
    <t>C-000264</t>
  </si>
  <si>
    <t>Comercio_1336</t>
  </si>
  <si>
    <t>ARN00000264</t>
  </si>
  <si>
    <t>C-000265</t>
  </si>
  <si>
    <t>Comercio_460</t>
  </si>
  <si>
    <t>ARN00000265</t>
  </si>
  <si>
    <t>C-000266</t>
  </si>
  <si>
    <t>Comercio_1910</t>
  </si>
  <si>
    <t>ARN00000266</t>
  </si>
  <si>
    <t>C-000267</t>
  </si>
  <si>
    <t>Comercio_1880</t>
  </si>
  <si>
    <t>ARN00000267</t>
  </si>
  <si>
    <t>C-000268</t>
  </si>
  <si>
    <t>Comercio_977</t>
  </si>
  <si>
    <t>ARN00000268</t>
  </si>
  <si>
    <t>C-000269</t>
  </si>
  <si>
    <t>Comercio_615</t>
  </si>
  <si>
    <t>ARN00000269</t>
  </si>
  <si>
    <t>C-000270</t>
  </si>
  <si>
    <t>Comercio_1904</t>
  </si>
  <si>
    <t>ARN00000270</t>
  </si>
  <si>
    <t>C-000271</t>
  </si>
  <si>
    <t>Comercio_1900</t>
  </si>
  <si>
    <t>ARN00000271</t>
  </si>
  <si>
    <t>C-000272</t>
  </si>
  <si>
    <t>Comercio_1088</t>
  </si>
  <si>
    <t>ARN00000272</t>
  </si>
  <si>
    <t>C-000273</t>
  </si>
  <si>
    <t>Comercio_127</t>
  </si>
  <si>
    <t>ARN00000273</t>
  </si>
  <si>
    <t>2023-03-14</t>
  </si>
  <si>
    <t>C-000274</t>
  </si>
  <si>
    <t>Comercio_1392</t>
  </si>
  <si>
    <t>ARN00000274</t>
  </si>
  <si>
    <t>C-000275</t>
  </si>
  <si>
    <t>Comercio_479</t>
  </si>
  <si>
    <t>ARN00000275</t>
  </si>
  <si>
    <t>C-000276</t>
  </si>
  <si>
    <t>Comercio_731</t>
  </si>
  <si>
    <t>ARN00000276</t>
  </si>
  <si>
    <t>C-000277</t>
  </si>
  <si>
    <t>Comercio_1494</t>
  </si>
  <si>
    <t>ARN00000277</t>
  </si>
  <si>
    <t>C-000278</t>
  </si>
  <si>
    <t>Comercio_1656</t>
  </si>
  <si>
    <t>ARN00000278</t>
  </si>
  <si>
    <t>C-000279</t>
  </si>
  <si>
    <t>Comercio_1038</t>
  </si>
  <si>
    <t>ARN00000279</t>
  </si>
  <si>
    <t>C-000280</t>
  </si>
  <si>
    <t>ARN00000280</t>
  </si>
  <si>
    <t>2023-03-21</t>
  </si>
  <si>
    <t>C-000281</t>
  </si>
  <si>
    <t>Comercio_1867</t>
  </si>
  <si>
    <t>ARN00000281</t>
  </si>
  <si>
    <t>C-000282</t>
  </si>
  <si>
    <t>Comercio_1418</t>
  </si>
  <si>
    <t>ARN00000282</t>
  </si>
  <si>
    <t>C-000283</t>
  </si>
  <si>
    <t>Comercio_1113</t>
  </si>
  <si>
    <t>ARN00000283</t>
  </si>
  <si>
    <t>C-000284</t>
  </si>
  <si>
    <t>Comercio_174</t>
  </si>
  <si>
    <t>ARN00000284</t>
  </si>
  <si>
    <t>2023-03-25</t>
  </si>
  <si>
    <t>C-000285</t>
  </si>
  <si>
    <t>Comercio_1579</t>
  </si>
  <si>
    <t>ARN00000285</t>
  </si>
  <si>
    <t>C-000286</t>
  </si>
  <si>
    <t>Comercio_217</t>
  </si>
  <si>
    <t>ARN00000286</t>
  </si>
  <si>
    <t>C-000287</t>
  </si>
  <si>
    <t>Comercio_501</t>
  </si>
  <si>
    <t>ARN00000287</t>
  </si>
  <si>
    <t>C-000288</t>
  </si>
  <si>
    <t>Comercio_865</t>
  </si>
  <si>
    <t>ARN00000288</t>
  </si>
  <si>
    <t>C-000289</t>
  </si>
  <si>
    <t>Comercio_417</t>
  </si>
  <si>
    <t>ARN00000289</t>
  </si>
  <si>
    <t>C-000290</t>
  </si>
  <si>
    <t>Comercio_1082</t>
  </si>
  <si>
    <t>ARN00000290</t>
  </si>
  <si>
    <t>2023-03-31</t>
  </si>
  <si>
    <t>C-000291</t>
  </si>
  <si>
    <t>Comercio_934</t>
  </si>
  <si>
    <t>ARN00000291</t>
  </si>
  <si>
    <t>C-000292</t>
  </si>
  <si>
    <t>Comercio_1746</t>
  </si>
  <si>
    <t>ARN00000292</t>
  </si>
  <si>
    <t>C-000293</t>
  </si>
  <si>
    <t>ARN00000293</t>
  </si>
  <si>
    <t>C-000294</t>
  </si>
  <si>
    <t>Comercio_1932</t>
  </si>
  <si>
    <t>ARN00000294</t>
  </si>
  <si>
    <t>C-000295</t>
  </si>
  <si>
    <t>Comercio_538</t>
  </si>
  <si>
    <t>ARN00000295</t>
  </si>
  <si>
    <t>C-000296</t>
  </si>
  <si>
    <t>Comercio_1195</t>
  </si>
  <si>
    <t>ARN00000296</t>
  </si>
  <si>
    <t>2023-04-06</t>
  </si>
  <si>
    <t>C-000297</t>
  </si>
  <si>
    <t>Comercio_1276</t>
  </si>
  <si>
    <t>ARN00000297</t>
  </si>
  <si>
    <t>2023-04-07</t>
  </si>
  <si>
    <t>C-000298</t>
  </si>
  <si>
    <t>Comercio_1525</t>
  </si>
  <si>
    <t>ARN00000298</t>
  </si>
  <si>
    <t>C-000299</t>
  </si>
  <si>
    <t>Comercio_1264</t>
  </si>
  <si>
    <t>ARN00000299</t>
  </si>
  <si>
    <t>C-000300</t>
  </si>
  <si>
    <t>Comercio_603</t>
  </si>
  <si>
    <t>ARN00000300</t>
  </si>
  <si>
    <t>C-000301</t>
  </si>
  <si>
    <t>Comercio_1387</t>
  </si>
  <si>
    <t>ARN00000301</t>
  </si>
  <si>
    <t>2023-04-11</t>
  </si>
  <si>
    <t>C-000302</t>
  </si>
  <si>
    <t>Comercio_872</t>
  </si>
  <si>
    <t>ARN00000302</t>
  </si>
  <si>
    <t>2023-04-12</t>
  </si>
  <si>
    <t>C-000303</t>
  </si>
  <si>
    <t>Comercio_681</t>
  </si>
  <si>
    <t>ARN00000303</t>
  </si>
  <si>
    <t>C-000304</t>
  </si>
  <si>
    <t>ARN00000304</t>
  </si>
  <si>
    <t>C-000305</t>
  </si>
  <si>
    <t>Comercio_1949</t>
  </si>
  <si>
    <t>ARN00000305</t>
  </si>
  <si>
    <t>C-000306</t>
  </si>
  <si>
    <t>Comercio_1464</t>
  </si>
  <si>
    <t>ARN00000306</t>
  </si>
  <si>
    <t>C-000307</t>
  </si>
  <si>
    <t>Comercio_459</t>
  </si>
  <si>
    <t>ARN00000307</t>
  </si>
  <si>
    <t>C-000308</t>
  </si>
  <si>
    <t>Comercio_1765</t>
  </si>
  <si>
    <t>ARN00000308</t>
  </si>
  <si>
    <t>C-000309</t>
  </si>
  <si>
    <t>Comercio_1658</t>
  </si>
  <si>
    <t>ARN00000309</t>
  </si>
  <si>
    <t>2023-04-19</t>
  </si>
  <si>
    <t>C-000310</t>
  </si>
  <si>
    <t>Comercio_1484</t>
  </si>
  <si>
    <t>ARN00000310</t>
  </si>
  <si>
    <t>2023-04-20</t>
  </si>
  <si>
    <t>C-000311</t>
  </si>
  <si>
    <t>Comercio_901</t>
  </si>
  <si>
    <t>ARN00000311</t>
  </si>
  <si>
    <t>C-000312</t>
  </si>
  <si>
    <t>ARN00000312</t>
  </si>
  <si>
    <t>C-000313</t>
  </si>
  <si>
    <t>Comercio_1911</t>
  </si>
  <si>
    <t>ARN00000313</t>
  </si>
  <si>
    <t>C-000314</t>
  </si>
  <si>
    <t>Comercio_1197</t>
  </si>
  <si>
    <t>ARN00000314</t>
  </si>
  <si>
    <t>C-000315</t>
  </si>
  <si>
    <t>Comercio_1233</t>
  </si>
  <si>
    <t>ARN00000315</t>
  </si>
  <si>
    <t>C-000316</t>
  </si>
  <si>
    <t>Comercio_927</t>
  </si>
  <si>
    <t>ARN00000316</t>
  </si>
  <si>
    <t>C-000317</t>
  </si>
  <si>
    <t>Comercio_929</t>
  </si>
  <si>
    <t>ARN00000317</t>
  </si>
  <si>
    <t>C-000318</t>
  </si>
  <si>
    <t>Comercio_1308</t>
  </si>
  <si>
    <t>ARN00000318</t>
  </si>
  <si>
    <t>2023-04-28</t>
  </si>
  <si>
    <t>C-000319</t>
  </si>
  <si>
    <t>Comercio_241</t>
  </si>
  <si>
    <t>ARN00000319</t>
  </si>
  <si>
    <t>C-000320</t>
  </si>
  <si>
    <t>ARN00000320</t>
  </si>
  <si>
    <t>C-000321</t>
  </si>
  <si>
    <t>Comercio_554</t>
  </si>
  <si>
    <t>ARN00000321</t>
  </si>
  <si>
    <t>C-000322</t>
  </si>
  <si>
    <t>Comercio_948</t>
  </si>
  <si>
    <t>ARN00000322</t>
  </si>
  <si>
    <t>2023-05-02</t>
  </si>
  <si>
    <t>C-000323</t>
  </si>
  <si>
    <t>Comercio_67</t>
  </si>
  <si>
    <t>ARN00000323</t>
  </si>
  <si>
    <t>C-000324</t>
  </si>
  <si>
    <t>Comercio_131</t>
  </si>
  <si>
    <t>ARN00000324</t>
  </si>
  <si>
    <t>2023-05-04</t>
  </si>
  <si>
    <t>C-000325</t>
  </si>
  <si>
    <t>Comercio_766</t>
  </si>
  <si>
    <t>ARN00000325</t>
  </si>
  <si>
    <t>C-000326</t>
  </si>
  <si>
    <t>Comercio_1319</t>
  </si>
  <si>
    <t>ARN00000326</t>
  </si>
  <si>
    <t>C-000327</t>
  </si>
  <si>
    <t>Comercio_468</t>
  </si>
  <si>
    <t>ARN00000327</t>
  </si>
  <si>
    <t>C-000328</t>
  </si>
  <si>
    <t>Comercio_1512</t>
  </si>
  <si>
    <t>ARN00000328</t>
  </si>
  <si>
    <t>2023-05-08</t>
  </si>
  <si>
    <t>C-000329</t>
  </si>
  <si>
    <t>Comercio_103</t>
  </si>
  <si>
    <t>ARN00000329</t>
  </si>
  <si>
    <t>C-000330</t>
  </si>
  <si>
    <t>Comercio_1733</t>
  </si>
  <si>
    <t>ARN00000330</t>
  </si>
  <si>
    <t>C-000331</t>
  </si>
  <si>
    <t>ARN00000331</t>
  </si>
  <si>
    <t>C-000332</t>
  </si>
  <si>
    <t>Comercio_938</t>
  </si>
  <si>
    <t>ARN00000332</t>
  </si>
  <si>
    <t>C-000333</t>
  </si>
  <si>
    <t>Comercio_1365</t>
  </si>
  <si>
    <t>ARN00000333</t>
  </si>
  <si>
    <t>C-000334</t>
  </si>
  <si>
    <t>Comercio_1626</t>
  </si>
  <si>
    <t>ARN00000334</t>
  </si>
  <si>
    <t>2023-05-14</t>
  </si>
  <si>
    <t>C-000335</t>
  </si>
  <si>
    <t>Comercio_23</t>
  </si>
  <si>
    <t>ARN00000335</t>
  </si>
  <si>
    <t>C-000336</t>
  </si>
  <si>
    <t>Comercio_409</t>
  </si>
  <si>
    <t>ARN00000336</t>
  </si>
  <si>
    <t>C-000337</t>
  </si>
  <si>
    <t>Comercio_341</t>
  </si>
  <si>
    <t>ARN00000337</t>
  </si>
  <si>
    <t>2023-05-17</t>
  </si>
  <si>
    <t>C-000338</t>
  </si>
  <si>
    <t>Comercio_706</t>
  </si>
  <si>
    <t>ARN00000338</t>
  </si>
  <si>
    <t>C-000339</t>
  </si>
  <si>
    <t>ARN00000339</t>
  </si>
  <si>
    <t>C-000340</t>
  </si>
  <si>
    <t>Comercio_406</t>
  </si>
  <si>
    <t>ARN00000340</t>
  </si>
  <si>
    <t>C-000341</t>
  </si>
  <si>
    <t>Comercio_1408</t>
  </si>
  <si>
    <t>ARN00000341</t>
  </si>
  <si>
    <t>2023-05-21</t>
  </si>
  <si>
    <t>C-000342</t>
  </si>
  <si>
    <t>Comercio_1091</t>
  </si>
  <si>
    <t>ARN00000342</t>
  </si>
  <si>
    <t>C-000343</t>
  </si>
  <si>
    <t>Comercio_1074</t>
  </si>
  <si>
    <t>ARN00000343</t>
  </si>
  <si>
    <t>C-000344</t>
  </si>
  <si>
    <t>Comercio_1705</t>
  </si>
  <si>
    <t>ARN00000344</t>
  </si>
  <si>
    <t>C-000345</t>
  </si>
  <si>
    <t>ARN00000345</t>
  </si>
  <si>
    <t>C-000346</t>
  </si>
  <si>
    <t>Comercio_1688</t>
  </si>
  <si>
    <t>ARN00000346</t>
  </si>
  <si>
    <t>C-000347</t>
  </si>
  <si>
    <t>Comercio_1758</t>
  </si>
  <si>
    <t>ARN00000347</t>
  </si>
  <si>
    <t>2023-05-27</t>
  </si>
  <si>
    <t>C-000348</t>
  </si>
  <si>
    <t>Comercio_1192</t>
  </si>
  <si>
    <t>ARN00000348</t>
  </si>
  <si>
    <t>C-000349</t>
  </si>
  <si>
    <t>Comercio_195</t>
  </si>
  <si>
    <t>ARN00000349</t>
  </si>
  <si>
    <t>C-000350</t>
  </si>
  <si>
    <t>Comercio_1814</t>
  </si>
  <si>
    <t>ARN00000350</t>
  </si>
  <si>
    <t>C-000351</t>
  </si>
  <si>
    <t>Comercio_515</t>
  </si>
  <si>
    <t>ARN00000351</t>
  </si>
  <si>
    <t>C-000352</t>
  </si>
  <si>
    <t>Comercio_1349</t>
  </si>
  <si>
    <t>ARN00000352</t>
  </si>
  <si>
    <t>2023-06-01</t>
  </si>
  <si>
    <t>C-000353</t>
  </si>
  <si>
    <t>Comercio_38</t>
  </si>
  <si>
    <t>ARN00000353</t>
  </si>
  <si>
    <t>C-000354</t>
  </si>
  <si>
    <t>Comercio_559</t>
  </si>
  <si>
    <t>ARN00000354</t>
  </si>
  <si>
    <t>C-000355</t>
  </si>
  <si>
    <t>Comercio_975</t>
  </si>
  <si>
    <t>ARN00000355</t>
  </si>
  <si>
    <t>2023-06-04</t>
  </si>
  <si>
    <t>C-000356</t>
  </si>
  <si>
    <t>Comercio_1696</t>
  </si>
  <si>
    <t>ARN00000356</t>
  </si>
  <si>
    <t>2023-06-05</t>
  </si>
  <si>
    <t>C-000357</t>
  </si>
  <si>
    <t>Comercio_13</t>
  </si>
  <si>
    <t>ARN00000357</t>
  </si>
  <si>
    <t>2023-06-06</t>
  </si>
  <si>
    <t>C-000358</t>
  </si>
  <si>
    <t>Comercio_1655</t>
  </si>
  <si>
    <t>ARN00000358</t>
  </si>
  <si>
    <t>C-000359</t>
  </si>
  <si>
    <t>Comercio_754</t>
  </si>
  <si>
    <t>ARN00000359</t>
  </si>
  <si>
    <t>2023-06-08</t>
  </si>
  <si>
    <t>C-000360</t>
  </si>
  <si>
    <t>Comercio_1220</t>
  </si>
  <si>
    <t>ARN00000360</t>
  </si>
  <si>
    <t>2023-06-09</t>
  </si>
  <si>
    <t>C-000361</t>
  </si>
  <si>
    <t>ARN00000361</t>
  </si>
  <si>
    <t>C-000362</t>
  </si>
  <si>
    <t>Comercio_953</t>
  </si>
  <si>
    <t>ARN00000362</t>
  </si>
  <si>
    <t>C-000363</t>
  </si>
  <si>
    <t>Comercio_143</t>
  </si>
  <si>
    <t>ARN00000363</t>
  </si>
  <si>
    <t>C-000364</t>
  </si>
  <si>
    <t>Comercio_1083</t>
  </si>
  <si>
    <t>ARN00000364</t>
  </si>
  <si>
    <t>C-000365</t>
  </si>
  <si>
    <t>ARN00000365</t>
  </si>
  <si>
    <t>C-000366</t>
  </si>
  <si>
    <t>Comercio_54</t>
  </si>
  <si>
    <t>ARN00000366</t>
  </si>
  <si>
    <t>2023-06-15</t>
  </si>
  <si>
    <t>C-000367</t>
  </si>
  <si>
    <t>Comercio_911</t>
  </si>
  <si>
    <t>ARN00000367</t>
  </si>
  <si>
    <t>C-000368</t>
  </si>
  <si>
    <t>Comercio_282</t>
  </si>
  <si>
    <t>ARN00000368</t>
  </si>
  <si>
    <t>C-000369</t>
  </si>
  <si>
    <t>Comercio_1226</t>
  </si>
  <si>
    <t>ARN00000369</t>
  </si>
  <si>
    <t>C-000370</t>
  </si>
  <si>
    <t>Comercio_2000</t>
  </si>
  <si>
    <t>ARN00000370</t>
  </si>
  <si>
    <t>C-000371</t>
  </si>
  <si>
    <t>Comercio_1824</t>
  </si>
  <si>
    <t>ARN00000371</t>
  </si>
  <si>
    <t>C-000372</t>
  </si>
  <si>
    <t>Comercio_1224</t>
  </si>
  <si>
    <t>ARN00000372</t>
  </si>
  <si>
    <t>2023-06-21</t>
  </si>
  <si>
    <t>C-000373</t>
  </si>
  <si>
    <t>Comercio_598</t>
  </si>
  <si>
    <t>ARN00000373</t>
  </si>
  <si>
    <t>2023-06-22</t>
  </si>
  <si>
    <t>C-000374</t>
  </si>
  <si>
    <t>Comercio_772</t>
  </si>
  <si>
    <t>ARN00000374</t>
  </si>
  <si>
    <t>C-000375</t>
  </si>
  <si>
    <t>Comercio_576</t>
  </si>
  <si>
    <t>ARN00000375</t>
  </si>
  <si>
    <t>C-000376</t>
  </si>
  <si>
    <t>Comercio_123</t>
  </si>
  <si>
    <t>ARN00000376</t>
  </si>
  <si>
    <t>2023-06-25</t>
  </si>
  <si>
    <t>C-000377</t>
  </si>
  <si>
    <t>Comercio_1879</t>
  </si>
  <si>
    <t>ARN00000377</t>
  </si>
  <si>
    <t>C-000378</t>
  </si>
  <si>
    <t>ARN00000378</t>
  </si>
  <si>
    <t>C-000379</t>
  </si>
  <si>
    <t>Comercio_818</t>
  </si>
  <si>
    <t>ARN00000379</t>
  </si>
  <si>
    <t>C-000380</t>
  </si>
  <si>
    <t>Comercio_1132</t>
  </si>
  <si>
    <t>ARN00000380</t>
  </si>
  <si>
    <t>C-000381</t>
  </si>
  <si>
    <t>Comercio_884</t>
  </si>
  <si>
    <t>ARN00000381</t>
  </si>
  <si>
    <t>2023-06-30</t>
  </si>
  <si>
    <t>C-000382</t>
  </si>
  <si>
    <t>Comercio_1299</t>
  </si>
  <si>
    <t>ARN00000382</t>
  </si>
  <si>
    <t>C-000383</t>
  </si>
  <si>
    <t>Comercio_1725</t>
  </si>
  <si>
    <t>ARN00000383</t>
  </si>
  <si>
    <t>C-000384</t>
  </si>
  <si>
    <t>Comercio_469</t>
  </si>
  <si>
    <t>ARN00000384</t>
  </si>
  <si>
    <t>C-000385</t>
  </si>
  <si>
    <t>Comercio_1902</t>
  </si>
  <si>
    <t>ARN00000385</t>
  </si>
  <si>
    <t>2023-07-04</t>
  </si>
  <si>
    <t>C-000386</t>
  </si>
  <si>
    <t>Comercio_727</t>
  </si>
  <si>
    <t>ARN00000386</t>
  </si>
  <si>
    <t>C-000387</t>
  </si>
  <si>
    <t>ARN00000387</t>
  </si>
  <si>
    <t>C-000388</t>
  </si>
  <si>
    <t>Comercio_79</t>
  </si>
  <si>
    <t>ARN00000388</t>
  </si>
  <si>
    <t>2023-07-07</t>
  </si>
  <si>
    <t>C-000389</t>
  </si>
  <si>
    <t>Comercio_1134</t>
  </si>
  <si>
    <t>ARN00000389</t>
  </si>
  <si>
    <t>C-000390</t>
  </si>
  <si>
    <t>Comercio_678</t>
  </si>
  <si>
    <t>ARN00000390</t>
  </si>
  <si>
    <t>C-000391</t>
  </si>
  <si>
    <t>Comercio_1324</t>
  </si>
  <si>
    <t>ARN00000391</t>
  </si>
  <si>
    <t>C-000392</t>
  </si>
  <si>
    <t>Comercio_385</t>
  </si>
  <si>
    <t>ARN00000392</t>
  </si>
  <si>
    <t>C-000393</t>
  </si>
  <si>
    <t>Comercio_752</t>
  </si>
  <si>
    <t>ARN00000393</t>
  </si>
  <si>
    <t>C-000394</t>
  </si>
  <si>
    <t>Comercio_146</t>
  </si>
  <si>
    <t>ARN00000394</t>
  </si>
  <si>
    <t>C-000395</t>
  </si>
  <si>
    <t>Comercio_655</t>
  </si>
  <si>
    <t>ARN00000395</t>
  </si>
  <si>
    <t>C-000396</t>
  </si>
  <si>
    <t>Comercio_302</t>
  </si>
  <si>
    <t>ARN00000396</t>
  </si>
  <si>
    <t>C-000397</t>
  </si>
  <si>
    <t>Comercio_110</t>
  </si>
  <si>
    <t>ARN00000397</t>
  </si>
  <si>
    <t>C-000398</t>
  </si>
  <si>
    <t>Comercio_525</t>
  </si>
  <si>
    <t>ARN00000398</t>
  </si>
  <si>
    <t>C-000399</t>
  </si>
  <si>
    <t>Comercio_421</t>
  </si>
  <si>
    <t>ARN00000399</t>
  </si>
  <si>
    <t>C-000400</t>
  </si>
  <si>
    <t>Comercio_1415</t>
  </si>
  <si>
    <t>ARN00000400</t>
  </si>
  <si>
    <t>2023-07-19</t>
  </si>
  <si>
    <t>C-000401</t>
  </si>
  <si>
    <t>Comercio_259</t>
  </si>
  <si>
    <t>ARN00000401</t>
  </si>
  <si>
    <t>2023-01-01</t>
  </si>
  <si>
    <t>C-000402</t>
  </si>
  <si>
    <t>ARN00000402</t>
  </si>
  <si>
    <t>C-000403</t>
  </si>
  <si>
    <t>Comercio_1017</t>
  </si>
  <si>
    <t>ARN00000403</t>
  </si>
  <si>
    <t>C-000404</t>
  </si>
  <si>
    <t>Comercio_1503</t>
  </si>
  <si>
    <t>ARN00000404</t>
  </si>
  <si>
    <t>C-000405</t>
  </si>
  <si>
    <t>Comercio_1843</t>
  </si>
  <si>
    <t>ARN00000405</t>
  </si>
  <si>
    <t>C-000406</t>
  </si>
  <si>
    <t>ARN00000406</t>
  </si>
  <si>
    <t>C-000407</t>
  </si>
  <si>
    <t>ARN00000407</t>
  </si>
  <si>
    <t>C-000408</t>
  </si>
  <si>
    <t>Comercio_1201</t>
  </si>
  <si>
    <t>ARN00000408</t>
  </si>
  <si>
    <t>C-000409</t>
  </si>
  <si>
    <t>Comercio_952</t>
  </si>
  <si>
    <t>ARN00000409</t>
  </si>
  <si>
    <t>C-000410</t>
  </si>
  <si>
    <t>Comercio_1871</t>
  </si>
  <si>
    <t>ARN00000410</t>
  </si>
  <si>
    <t>C-000411</t>
  </si>
  <si>
    <t>ARN00000411</t>
  </si>
  <si>
    <t>C-000412</t>
  </si>
  <si>
    <t>ARN00000412</t>
  </si>
  <si>
    <t>C-000413</t>
  </si>
  <si>
    <t>Comercio_465</t>
  </si>
  <si>
    <t>ARN00000413</t>
  </si>
  <si>
    <t>C-000414</t>
  </si>
  <si>
    <t>Comercio_124</t>
  </si>
  <si>
    <t>ARN00000414</t>
  </si>
  <si>
    <t>C-000415</t>
  </si>
  <si>
    <t>Comercio_1916</t>
  </si>
  <si>
    <t>ARN00000415</t>
  </si>
  <si>
    <t>C-000416</t>
  </si>
  <si>
    <t>Comercio_249</t>
  </si>
  <si>
    <t>ARN00000416</t>
  </si>
  <si>
    <t>C-000417</t>
  </si>
  <si>
    <t>Comercio_1919</t>
  </si>
  <si>
    <t>ARN00000417</t>
  </si>
  <si>
    <t>C-000418</t>
  </si>
  <si>
    <t>Comercio_1173</t>
  </si>
  <si>
    <t>ARN00000418</t>
  </si>
  <si>
    <t>C-000419</t>
  </si>
  <si>
    <t>ARN00000419</t>
  </si>
  <si>
    <t>C-000420</t>
  </si>
  <si>
    <t>Comercio_1052</t>
  </si>
  <si>
    <t>ARN00000420</t>
  </si>
  <si>
    <t>C-000421</t>
  </si>
  <si>
    <t>Comercio_1646</t>
  </si>
  <si>
    <t>ARN00000421</t>
  </si>
  <si>
    <t>C-000422</t>
  </si>
  <si>
    <t>Comercio_866</t>
  </si>
  <si>
    <t>ARN00000422</t>
  </si>
  <si>
    <t>C-000423</t>
  </si>
  <si>
    <t>Comercio_822</t>
  </si>
  <si>
    <t>ARN00000423</t>
  </si>
  <si>
    <t>C-000424</t>
  </si>
  <si>
    <t>Comercio_244</t>
  </si>
  <si>
    <t>ARN00000424</t>
  </si>
  <si>
    <t>C-000425</t>
  </si>
  <si>
    <t>Comercio_322</t>
  </si>
  <si>
    <t>ARN00000425</t>
  </si>
  <si>
    <t>C-000426</t>
  </si>
  <si>
    <t>Comercio_376</t>
  </si>
  <si>
    <t>ARN00000426</t>
  </si>
  <si>
    <t>2023-01-26</t>
  </si>
  <si>
    <t>C-000427</t>
  </si>
  <si>
    <t>Comercio_1668</t>
  </si>
  <si>
    <t>ARN00000427</t>
  </si>
  <si>
    <t>2023-01-27</t>
  </si>
  <si>
    <t>C-000428</t>
  </si>
  <si>
    <t>Comercio_643</t>
  </si>
  <si>
    <t>ARN00000428</t>
  </si>
  <si>
    <t>C-000429</t>
  </si>
  <si>
    <t>ARN00000429</t>
  </si>
  <si>
    <t>2023-01-29</t>
  </si>
  <si>
    <t>C-000430</t>
  </si>
  <si>
    <t>Comercio_105</t>
  </si>
  <si>
    <t>ARN00000430</t>
  </si>
  <si>
    <t>C-000431</t>
  </si>
  <si>
    <t>ARN00000431</t>
  </si>
  <si>
    <t>C-000432</t>
  </si>
  <si>
    <t>ARN00000432</t>
  </si>
  <si>
    <t>C-000433</t>
  </si>
  <si>
    <t>Comercio_1801</t>
  </si>
  <si>
    <t>ARN00000433</t>
  </si>
  <si>
    <t>C-000434</t>
  </si>
  <si>
    <t>Comercio_844</t>
  </si>
  <si>
    <t>ARN00000434</t>
  </si>
  <si>
    <t>C-000435</t>
  </si>
  <si>
    <t>Comercio_503</t>
  </si>
  <si>
    <t>ARN00000435</t>
  </si>
  <si>
    <t>C-000436</t>
  </si>
  <si>
    <t>ARN00000436</t>
  </si>
  <si>
    <t>C-000437</t>
  </si>
  <si>
    <t>Comercio_1988</t>
  </si>
  <si>
    <t>ARN00000437</t>
  </si>
  <si>
    <t>C-000438</t>
  </si>
  <si>
    <t>ARN00000438</t>
  </si>
  <si>
    <t>C-000439</t>
  </si>
  <si>
    <t>Comercio_161</t>
  </si>
  <si>
    <t>ARN00000439</t>
  </si>
  <si>
    <t>C-000440</t>
  </si>
  <si>
    <t>ARN00000440</t>
  </si>
  <si>
    <t>C-000441</t>
  </si>
  <si>
    <t>Comercio_1805</t>
  </si>
  <si>
    <t>ARN00000441</t>
  </si>
  <si>
    <t>C-000442</t>
  </si>
  <si>
    <t>Comercio_402</t>
  </si>
  <si>
    <t>ARN00000442</t>
  </si>
  <si>
    <t>C-000443</t>
  </si>
  <si>
    <t>Comercio_930</t>
  </si>
  <si>
    <t>ARN00000443</t>
  </si>
  <si>
    <t>C-000444</t>
  </si>
  <si>
    <t>Comercio_1965</t>
  </si>
  <si>
    <t>ARN00000444</t>
  </si>
  <si>
    <t>2023-02-13</t>
  </si>
  <si>
    <t>C-000445</t>
  </si>
  <si>
    <t>ARN00000445</t>
  </si>
  <si>
    <t>C-000446</t>
  </si>
  <si>
    <t>Comercio_1632</t>
  </si>
  <si>
    <t>ARN00000446</t>
  </si>
  <si>
    <t>C-000447</t>
  </si>
  <si>
    <t>Comercio_1126</t>
  </si>
  <si>
    <t>ARN00000447</t>
  </si>
  <si>
    <t>C-000448</t>
  </si>
  <si>
    <t>Comercio_452</t>
  </si>
  <si>
    <t>ARN00000448</t>
  </si>
  <si>
    <t>C-000449</t>
  </si>
  <si>
    <t>ARN00000449</t>
  </si>
  <si>
    <t>C-000450</t>
  </si>
  <si>
    <t>Comercio_312</t>
  </si>
  <si>
    <t>ARN00000450</t>
  </si>
  <si>
    <t>C-000451</t>
  </si>
  <si>
    <t>ARN00000451</t>
  </si>
  <si>
    <t>C-000452</t>
  </si>
  <si>
    <t>Comercio_944</t>
  </si>
  <si>
    <t>ARN00000452</t>
  </si>
  <si>
    <t>C-000453</t>
  </si>
  <si>
    <t>ARN00000453</t>
  </si>
  <si>
    <t>C-000454</t>
  </si>
  <si>
    <t>Comercio_1426</t>
  </si>
  <si>
    <t>ARN00000454</t>
  </si>
  <si>
    <t>C-000455</t>
  </si>
  <si>
    <t>ARN00000455</t>
  </si>
  <si>
    <t>C-000456</t>
  </si>
  <si>
    <t>Comercio_563</t>
  </si>
  <si>
    <t>ARN00000456</t>
  </si>
  <si>
    <t>C-000457</t>
  </si>
  <si>
    <t>Comercio_1011</t>
  </si>
  <si>
    <t>ARN00000457</t>
  </si>
  <si>
    <t>C-000458</t>
  </si>
  <si>
    <t>Comercio_1703</t>
  </si>
  <si>
    <t>ARN00000458</t>
  </si>
  <si>
    <t>C-000459</t>
  </si>
  <si>
    <t>Comercio_1366</t>
  </si>
  <si>
    <t>ARN00000459</t>
  </si>
  <si>
    <t>C-000460</t>
  </si>
  <si>
    <t>ARN00000460</t>
  </si>
  <si>
    <t>C-000461</t>
  </si>
  <si>
    <t>ARN00000461</t>
  </si>
  <si>
    <t>C-000462</t>
  </si>
  <si>
    <t>Comercio_1012</t>
  </si>
  <si>
    <t>ARN00000462</t>
  </si>
  <si>
    <t>C-000463</t>
  </si>
  <si>
    <t>Comercio_361</t>
  </si>
  <si>
    <t>ARN00000463</t>
  </si>
  <si>
    <t>C-000464</t>
  </si>
  <si>
    <t>ARN00000464</t>
  </si>
  <si>
    <t>2023-03-05</t>
  </si>
  <si>
    <t>C-000465</t>
  </si>
  <si>
    <t>Comercio_1200</t>
  </si>
  <si>
    <t>ARN00000465</t>
  </si>
  <si>
    <t>C-000466</t>
  </si>
  <si>
    <t>Comercio_1825</t>
  </si>
  <si>
    <t>ARN00000466</t>
  </si>
  <si>
    <t>C-000467</t>
  </si>
  <si>
    <t>Comercio_1288</t>
  </si>
  <si>
    <t>ARN00000467</t>
  </si>
  <si>
    <t>C-000468</t>
  </si>
  <si>
    <t>Comercio_1478</t>
  </si>
  <si>
    <t>ARN00000468</t>
  </si>
  <si>
    <t>C-000469</t>
  </si>
  <si>
    <t>Comercio_1449</t>
  </si>
  <si>
    <t>ARN00000469</t>
  </si>
  <si>
    <t>C-000470</t>
  </si>
  <si>
    <t>Comercio_481</t>
  </si>
  <si>
    <t>ARN00000470</t>
  </si>
  <si>
    <t>C-000471</t>
  </si>
  <si>
    <t>Comercio_537</t>
  </si>
  <si>
    <t>ARN00000471</t>
  </si>
  <si>
    <t>C-000472</t>
  </si>
  <si>
    <t>Comercio_512</t>
  </si>
  <si>
    <t>ARN00000472</t>
  </si>
  <si>
    <t>2023-03-13</t>
  </si>
  <si>
    <t>C-000473</t>
  </si>
  <si>
    <t>Comercio_1157</t>
  </si>
  <si>
    <t>ARN00000473</t>
  </si>
  <si>
    <t>C-000474</t>
  </si>
  <si>
    <t>Comercio_307</t>
  </si>
  <si>
    <t>ARN00000474</t>
  </si>
  <si>
    <t>C-000475</t>
  </si>
  <si>
    <t>Comercio_1248</t>
  </si>
  <si>
    <t>ARN00000475</t>
  </si>
  <si>
    <t>2023-03-16</t>
  </si>
  <si>
    <t>C-000476</t>
  </si>
  <si>
    <t>Comercio_1031</t>
  </si>
  <si>
    <t>ARN00000476</t>
  </si>
  <si>
    <t>C-000477</t>
  </si>
  <si>
    <t>ARN00000477</t>
  </si>
  <si>
    <t>C-000478</t>
  </si>
  <si>
    <t>Comercio_1586</t>
  </si>
  <si>
    <t>ARN00000478</t>
  </si>
  <si>
    <t>C-000479</t>
  </si>
  <si>
    <t>Comercio_1673</t>
  </si>
  <si>
    <t>ARN00000479</t>
  </si>
  <si>
    <t>C-000480</t>
  </si>
  <si>
    <t>ARN00000480</t>
  </si>
  <si>
    <t>C-000481</t>
  </si>
  <si>
    <t>Comercio_1875</t>
  </si>
  <si>
    <t>ARN00000481</t>
  </si>
  <si>
    <t>2023-03-22</t>
  </si>
  <si>
    <t>C-000482</t>
  </si>
  <si>
    <t>Comercio_623</t>
  </si>
  <si>
    <t>ARN00000482</t>
  </si>
  <si>
    <t>C-000483</t>
  </si>
  <si>
    <t>Comercio_215</t>
  </si>
  <si>
    <t>ARN00000483</t>
  </si>
  <si>
    <t>C-000484</t>
  </si>
  <si>
    <t>Comercio_393</t>
  </si>
  <si>
    <t>ARN00000484</t>
  </si>
  <si>
    <t>C-000485</t>
  </si>
  <si>
    <t>Comercio_1081</t>
  </si>
  <si>
    <t>ARN00000485</t>
  </si>
  <si>
    <t>C-000486</t>
  </si>
  <si>
    <t>Comercio_829</t>
  </si>
  <si>
    <t>ARN00000486</t>
  </si>
  <si>
    <t>C-000487</t>
  </si>
  <si>
    <t>ARN00000487</t>
  </si>
  <si>
    <t>2023-03-28</t>
  </si>
  <si>
    <t>C-000488</t>
  </si>
  <si>
    <t>ARN00000488</t>
  </si>
  <si>
    <t>C-000489</t>
  </si>
  <si>
    <t>Comercio_604</t>
  </si>
  <si>
    <t>ARN00000489</t>
  </si>
  <si>
    <t>2023-03-30</t>
  </si>
  <si>
    <t>C-000490</t>
  </si>
  <si>
    <t>Comercio_1964</t>
  </si>
  <si>
    <t>ARN00000490</t>
  </si>
  <si>
    <t>C-000491</t>
  </si>
  <si>
    <t>Comercio_461</t>
  </si>
  <si>
    <t>ARN00000491</t>
  </si>
  <si>
    <t>C-000492</t>
  </si>
  <si>
    <t>Comercio_389</t>
  </si>
  <si>
    <t>ARN00000492</t>
  </si>
  <si>
    <t>C-000493</t>
  </si>
  <si>
    <t>Comercio_1435</t>
  </si>
  <si>
    <t>ARN00000493</t>
  </si>
  <si>
    <t>C-000494</t>
  </si>
  <si>
    <t>ARN00000494</t>
  </si>
  <si>
    <t>C-000495</t>
  </si>
  <si>
    <t>ARN00000495</t>
  </si>
  <si>
    <t>C-000496</t>
  </si>
  <si>
    <t>Comercio_208</t>
  </si>
  <si>
    <t>ARN00000496</t>
  </si>
  <si>
    <t>C-000497</t>
  </si>
  <si>
    <t>Comercio_156</t>
  </si>
  <si>
    <t>ARN00000497</t>
  </si>
  <si>
    <t>C-000498</t>
  </si>
  <si>
    <t>ARN00000498</t>
  </si>
  <si>
    <t>C-000499</t>
  </si>
  <si>
    <t>Comercio_784</t>
  </si>
  <si>
    <t>ARN00000499</t>
  </si>
  <si>
    <t>2023-04-09</t>
  </si>
  <si>
    <t>C-000500</t>
  </si>
  <si>
    <t>ARN00000500</t>
  </si>
  <si>
    <t>C-000501</t>
  </si>
  <si>
    <t>ARN00000501</t>
  </si>
  <si>
    <t>C-000502</t>
  </si>
  <si>
    <t>ARN00000502</t>
  </si>
  <si>
    <t>C-000503</t>
  </si>
  <si>
    <t>Comercio_363</t>
  </si>
  <si>
    <t>ARN00000503</t>
  </si>
  <si>
    <t>C-000504</t>
  </si>
  <si>
    <t>ARN00000504</t>
  </si>
  <si>
    <t>C-000505</t>
  </si>
  <si>
    <t>ARN00000505</t>
  </si>
  <si>
    <t>C-000506</t>
  </si>
  <si>
    <t>Comercio_1024</t>
  </si>
  <si>
    <t>ARN00000506</t>
  </si>
  <si>
    <t>C-000507</t>
  </si>
  <si>
    <t>Comercio_1811</t>
  </si>
  <si>
    <t>ARN00000507</t>
  </si>
  <si>
    <t>C-000508</t>
  </si>
  <si>
    <t>Comercio_1487</t>
  </si>
  <si>
    <t>ARN00000508</t>
  </si>
  <si>
    <t>C-000509</t>
  </si>
  <si>
    <t>Comercio_581</t>
  </si>
  <si>
    <t>ARN00000509</t>
  </si>
  <si>
    <t>C-000510</t>
  </si>
  <si>
    <t>Comercio_1664</t>
  </si>
  <si>
    <t>ARN00000510</t>
  </si>
  <si>
    <t>C-000511</t>
  </si>
  <si>
    <t>Comercio_959</t>
  </si>
  <si>
    <t>ARN00000511</t>
  </si>
  <si>
    <t>C-000512</t>
  </si>
  <si>
    <t>ARN00000512</t>
  </si>
  <si>
    <t>C-000513</t>
  </si>
  <si>
    <t>ARN00000513</t>
  </si>
  <si>
    <t>C-000514</t>
  </si>
  <si>
    <t>Comercio_547</t>
  </si>
  <si>
    <t>ARN00000514</t>
  </si>
  <si>
    <t>C-000515</t>
  </si>
  <si>
    <t>Comercio_636</t>
  </si>
  <si>
    <t>ARN00000515</t>
  </si>
  <si>
    <t>C-000516</t>
  </si>
  <si>
    <t>Comercio_1560</t>
  </si>
  <si>
    <t>ARN00000516</t>
  </si>
  <si>
    <t>C-000517</t>
  </si>
  <si>
    <t>Comercio_1679</t>
  </si>
  <si>
    <t>ARN00000517</t>
  </si>
  <si>
    <t>C-000518</t>
  </si>
  <si>
    <t>Comercio_66</t>
  </si>
  <si>
    <t>ARN00000518</t>
  </si>
  <si>
    <t>C-000519</t>
  </si>
  <si>
    <t>Comercio_1768</t>
  </si>
  <si>
    <t>ARN00000519</t>
  </si>
  <si>
    <t>C-000520</t>
  </si>
  <si>
    <t>Comercio_683</t>
  </si>
  <si>
    <t>ARN00000520</t>
  </si>
  <si>
    <t>C-000521</t>
  </si>
  <si>
    <t>Comercio_867</t>
  </si>
  <si>
    <t>ARN00000521</t>
  </si>
  <si>
    <t>C-000522</t>
  </si>
  <si>
    <t>Comercio_1877</t>
  </si>
  <si>
    <t>ARN00000522</t>
  </si>
  <si>
    <t>C-000523</t>
  </si>
  <si>
    <t>Comercio_438</t>
  </si>
  <si>
    <t>ARN00000523</t>
  </si>
  <si>
    <t>C-000524</t>
  </si>
  <si>
    <t>Comercio_1412</t>
  </si>
  <si>
    <t>ARN00000524</t>
  </si>
  <si>
    <t>C-000525</t>
  </si>
  <si>
    <t>Comercio_1925</t>
  </si>
  <si>
    <t>ARN00000525</t>
  </si>
  <si>
    <t>C-000526</t>
  </si>
  <si>
    <t>Comercio_464</t>
  </si>
  <si>
    <t>ARN00000526</t>
  </si>
  <si>
    <t>C-000527</t>
  </si>
  <si>
    <t>Comercio_1953</t>
  </si>
  <si>
    <t>ARN00000527</t>
  </si>
  <si>
    <t>C-000528</t>
  </si>
  <si>
    <t>Comercio_87</t>
  </si>
  <si>
    <t>ARN00000528</t>
  </si>
  <si>
    <t>C-000529</t>
  </si>
  <si>
    <t>Comercio_1759</t>
  </si>
  <si>
    <t>ARN00000529</t>
  </si>
  <si>
    <t>C-000530</t>
  </si>
  <si>
    <t>Comercio_1287</t>
  </si>
  <si>
    <t>ARN00000530</t>
  </si>
  <si>
    <t>C-000531</t>
  </si>
  <si>
    <t>ARN00000531</t>
  </si>
  <si>
    <t>C-000532</t>
  </si>
  <si>
    <t>Comercio_353</t>
  </si>
  <si>
    <t>ARN00000532</t>
  </si>
  <si>
    <t>C-000533</t>
  </si>
  <si>
    <t>Comercio_451</t>
  </si>
  <si>
    <t>ARN00000533</t>
  </si>
  <si>
    <t>C-000534</t>
  </si>
  <si>
    <t>Comercio_664</t>
  </si>
  <si>
    <t>ARN00000534</t>
  </si>
  <si>
    <t>C-000535</t>
  </si>
  <si>
    <t>Comercio_542</t>
  </si>
  <si>
    <t>ARN00000535</t>
  </si>
  <si>
    <t>2023-05-15</t>
  </si>
  <si>
    <t>C-000536</t>
  </si>
  <si>
    <t>Comercio_900</t>
  </si>
  <si>
    <t>ARN00000536</t>
  </si>
  <si>
    <t>C-000537</t>
  </si>
  <si>
    <t>Comercio_1104</t>
  </si>
  <si>
    <t>ARN00000537</t>
  </si>
  <si>
    <t>C-000538</t>
  </si>
  <si>
    <t>Comercio_1633</t>
  </si>
  <si>
    <t>ARN00000538</t>
  </si>
  <si>
    <t>C-000539</t>
  </si>
  <si>
    <t>Comercio_891</t>
  </si>
  <si>
    <t>ARN00000539</t>
  </si>
  <si>
    <t>C-000540</t>
  </si>
  <si>
    <t>ARN00000540</t>
  </si>
  <si>
    <t>C-000541</t>
  </si>
  <si>
    <t>ARN00000541</t>
  </si>
  <si>
    <t>C-000542</t>
  </si>
  <si>
    <t>Comercio_1543</t>
  </si>
  <si>
    <t>ARN00000542</t>
  </si>
  <si>
    <t>C-000543</t>
  </si>
  <si>
    <t>ARN00000543</t>
  </si>
  <si>
    <t>C-000544</t>
  </si>
  <si>
    <t>ARN00000544</t>
  </si>
  <si>
    <t>2023-05-24</t>
  </si>
  <si>
    <t>C-000545</t>
  </si>
  <si>
    <t>ARN00000545</t>
  </si>
  <si>
    <t>C-000546</t>
  </si>
  <si>
    <t>ARN00000546</t>
  </si>
  <si>
    <t>C-000547</t>
  </si>
  <si>
    <t>Comercio_1613</t>
  </si>
  <si>
    <t>ARN00000547</t>
  </si>
  <si>
    <t>C-000548</t>
  </si>
  <si>
    <t>ARN00000548</t>
  </si>
  <si>
    <t>C-000549</t>
  </si>
  <si>
    <t>ARN00000549</t>
  </si>
  <si>
    <t>C-000550</t>
  </si>
  <si>
    <t>Comercio_1693</t>
  </si>
  <si>
    <t>ARN00000550</t>
  </si>
  <si>
    <t>C-000551</t>
  </si>
  <si>
    <t>ARN00000551</t>
  </si>
  <si>
    <t>C-000552</t>
  </si>
  <si>
    <t>ARN00000552</t>
  </si>
  <si>
    <t>C-000553</t>
  </si>
  <si>
    <t>Comercio_826</t>
  </si>
  <si>
    <t>ARN00000553</t>
  </si>
  <si>
    <t>C-000554</t>
  </si>
  <si>
    <t>Comercio_873</t>
  </si>
  <si>
    <t>ARN00000554</t>
  </si>
  <si>
    <t>C-000555</t>
  </si>
  <si>
    <t>ARN00000555</t>
  </si>
  <si>
    <t>C-000556</t>
  </si>
  <si>
    <t>Comercio_800</t>
  </si>
  <si>
    <t>ARN00000556</t>
  </si>
  <si>
    <t>C-000557</t>
  </si>
  <si>
    <t>ARN00000557</t>
  </si>
  <si>
    <t>C-000558</t>
  </si>
  <si>
    <t>Comercio_806</t>
  </si>
  <si>
    <t>ARN00000558</t>
  </si>
  <si>
    <t>C-000559</t>
  </si>
  <si>
    <t>ARN00000559</t>
  </si>
  <si>
    <t>C-000560</t>
  </si>
  <si>
    <t>Comercio_499</t>
  </si>
  <si>
    <t>ARN00000560</t>
  </si>
  <si>
    <t>C-000561</t>
  </si>
  <si>
    <t>Comercio_602</t>
  </si>
  <si>
    <t>ARN00000561</t>
  </si>
  <si>
    <t>C-000562</t>
  </si>
  <si>
    <t>Comercio_555</t>
  </si>
  <si>
    <t>ARN00000562</t>
  </si>
  <si>
    <t>C-000563</t>
  </si>
  <si>
    <t>Comercio_773</t>
  </si>
  <si>
    <t>ARN00000563</t>
  </si>
  <si>
    <t>C-000564</t>
  </si>
  <si>
    <t>ARN00000564</t>
  </si>
  <si>
    <t>C-000565</t>
  </si>
  <si>
    <t>ARN00000565</t>
  </si>
  <si>
    <t>C-000566</t>
  </si>
  <si>
    <t>Comercio_1172</t>
  </si>
  <si>
    <t>ARN00000566</t>
  </si>
  <si>
    <t>C-000567</t>
  </si>
  <si>
    <t>Comercio_794</t>
  </si>
  <si>
    <t>ARN00000567</t>
  </si>
  <si>
    <t>C-000568</t>
  </si>
  <si>
    <t>Comercio_1542</t>
  </si>
  <si>
    <t>ARN00000568</t>
  </si>
  <si>
    <t>C-000569</t>
  </si>
  <si>
    <t>Comercio_1075</t>
  </si>
  <si>
    <t>ARN00000569</t>
  </si>
  <si>
    <t>C-000570</t>
  </si>
  <si>
    <t>Comercio_1123</t>
  </si>
  <si>
    <t>ARN00000570</t>
  </si>
  <si>
    <t>C-000571</t>
  </si>
  <si>
    <t>Comercio_1706</t>
  </si>
  <si>
    <t>ARN00000571</t>
  </si>
  <si>
    <t>C-000572</t>
  </si>
  <si>
    <t>Comercio_1376</t>
  </si>
  <si>
    <t>ARN00000572</t>
  </si>
  <si>
    <t>C-000573</t>
  </si>
  <si>
    <t>ARN00000573</t>
  </si>
  <si>
    <t>C-000574</t>
  </si>
  <si>
    <t>ARN00000574</t>
  </si>
  <si>
    <t>2023-06-23</t>
  </si>
  <si>
    <t>C-000575</t>
  </si>
  <si>
    <t>ARN00000575</t>
  </si>
  <si>
    <t>C-000576</t>
  </si>
  <si>
    <t>ARN00000576</t>
  </si>
  <si>
    <t>C-000577</t>
  </si>
  <si>
    <t>Comercio_77</t>
  </si>
  <si>
    <t>ARN00000577</t>
  </si>
  <si>
    <t>C-000578</t>
  </si>
  <si>
    <t>Comercio_1859</t>
  </si>
  <si>
    <t>ARN00000578</t>
  </si>
  <si>
    <t>C-000579</t>
  </si>
  <si>
    <t>Comercio_762</t>
  </si>
  <si>
    <t>ARN00000579</t>
  </si>
  <si>
    <t>C-000580</t>
  </si>
  <si>
    <t>Comercio_1888</t>
  </si>
  <si>
    <t>ARN00000580</t>
  </si>
  <si>
    <t>C-000581</t>
  </si>
  <si>
    <t>Comercio_1671</t>
  </si>
  <si>
    <t>ARN00000581</t>
  </si>
  <si>
    <t>C-000582</t>
  </si>
  <si>
    <t>Comercio_1979</t>
  </si>
  <si>
    <t>ARN00000582</t>
  </si>
  <si>
    <t>C-000583</t>
  </si>
  <si>
    <t>ARN00000583</t>
  </si>
  <si>
    <t>C-000584</t>
  </si>
  <si>
    <t>Comercio_1882</t>
  </si>
  <si>
    <t>ARN00000584</t>
  </si>
  <si>
    <t>C-000585</t>
  </si>
  <si>
    <t>Comercio_1142</t>
  </si>
  <si>
    <t>ARN00000585</t>
  </si>
  <si>
    <t>C-000586</t>
  </si>
  <si>
    <t>ARN00000586</t>
  </si>
  <si>
    <t>C-000587</t>
  </si>
  <si>
    <t>Comercio_221</t>
  </si>
  <si>
    <t>ARN00000587</t>
  </si>
  <si>
    <t>C-000588</t>
  </si>
  <si>
    <t>Comercio_586</t>
  </si>
  <si>
    <t>ARN00000588</t>
  </si>
  <si>
    <t>C-000589</t>
  </si>
  <si>
    <t>ARN00000589</t>
  </si>
  <si>
    <t>C-000590</t>
  </si>
  <si>
    <t>ARN00000590</t>
  </si>
  <si>
    <t>C-000591</t>
  </si>
  <si>
    <t>Comercio_620</t>
  </si>
  <si>
    <t>ARN00000591</t>
  </si>
  <si>
    <t>2023-07-10</t>
  </si>
  <si>
    <t>C-000592</t>
  </si>
  <si>
    <t>ARN00000592</t>
  </si>
  <si>
    <t>C-000593</t>
  </si>
  <si>
    <t>ARN00000593</t>
  </si>
  <si>
    <t>C-000594</t>
  </si>
  <si>
    <t>ARN00000594</t>
  </si>
  <si>
    <t>C-000595</t>
  </si>
  <si>
    <t>Comercio_1556</t>
  </si>
  <si>
    <t>ARN00000595</t>
  </si>
  <si>
    <t>C-000596</t>
  </si>
  <si>
    <t>Comercio_1342</t>
  </si>
  <si>
    <t>ARN00000596</t>
  </si>
  <si>
    <t>C-000597</t>
  </si>
  <si>
    <t>Comercio_1183</t>
  </si>
  <si>
    <t>ARN00000597</t>
  </si>
  <si>
    <t>C-000598</t>
  </si>
  <si>
    <t>ARN00000598</t>
  </si>
  <si>
    <t>C-000599</t>
  </si>
  <si>
    <t>Comercio_226</t>
  </si>
  <si>
    <t>ARN00000599</t>
  </si>
  <si>
    <t>C-000600</t>
  </si>
  <si>
    <t>Comercio_1304</t>
  </si>
  <si>
    <t>ARN00000600</t>
  </si>
  <si>
    <t>C-000601</t>
  </si>
  <si>
    <t>Comercio_1076</t>
  </si>
  <si>
    <t>ARN00000601</t>
  </si>
  <si>
    <t>C-000602</t>
  </si>
  <si>
    <t>Comercio_1920</t>
  </si>
  <si>
    <t>ARN00000602</t>
  </si>
  <si>
    <t>C-000603</t>
  </si>
  <si>
    <t>Comercio_1384</t>
  </si>
  <si>
    <t>ARN00000603</t>
  </si>
  <si>
    <t>C-000604</t>
  </si>
  <si>
    <t>Comercio_31</t>
  </si>
  <si>
    <t>ARN00000604</t>
  </si>
  <si>
    <t>C-000605</t>
  </si>
  <si>
    <t>Comercio_493</t>
  </si>
  <si>
    <t>ARN00000605</t>
  </si>
  <si>
    <t>C-000606</t>
  </si>
  <si>
    <t>ARN00000606</t>
  </si>
  <si>
    <t>C-000607</t>
  </si>
  <si>
    <t>Comercio_647</t>
  </si>
  <si>
    <t>ARN00000607</t>
  </si>
  <si>
    <t>C-000608</t>
  </si>
  <si>
    <t>Comercio_718</t>
  </si>
  <si>
    <t>ARN00000608</t>
  </si>
  <si>
    <t>C-000609</t>
  </si>
  <si>
    <t>Comercio_1372</t>
  </si>
  <si>
    <t>ARN00000609</t>
  </si>
  <si>
    <t>C-000610</t>
  </si>
  <si>
    <t>Comercio_1989</t>
  </si>
  <si>
    <t>ARN00000610</t>
  </si>
  <si>
    <t>C-000611</t>
  </si>
  <si>
    <t>Comercio_308</t>
  </si>
  <si>
    <t>ARN00000611</t>
  </si>
  <si>
    <t>C-000612</t>
  </si>
  <si>
    <t>Comercio_400</t>
  </si>
  <si>
    <t>ARN00000612</t>
  </si>
  <si>
    <t>C-000613</t>
  </si>
  <si>
    <t>Comercio_1269</t>
  </si>
  <si>
    <t>ARN00000613</t>
  </si>
  <si>
    <t>C-000614</t>
  </si>
  <si>
    <t>Comercio_238</t>
  </si>
  <si>
    <t>ARN00000614</t>
  </si>
  <si>
    <t>C-000615</t>
  </si>
  <si>
    <t>Comercio_509</t>
  </si>
  <si>
    <t>ARN00000615</t>
  </si>
  <si>
    <t>C-000616</t>
  </si>
  <si>
    <t>Comercio_1940</t>
  </si>
  <si>
    <t>ARN00000616</t>
  </si>
  <si>
    <t>C-000617</t>
  </si>
  <si>
    <t>Comercio_1995</t>
  </si>
  <si>
    <t>ARN00000617</t>
  </si>
  <si>
    <t>C-000618</t>
  </si>
  <si>
    <t>ARN00000618</t>
  </si>
  <si>
    <t>C-000619</t>
  </si>
  <si>
    <t>Comercio_114</t>
  </si>
  <si>
    <t>ARN00000619</t>
  </si>
  <si>
    <t>C-000620</t>
  </si>
  <si>
    <t>Comercio_1335</t>
  </si>
  <si>
    <t>ARN00000620</t>
  </si>
  <si>
    <t>2023-01-20</t>
  </si>
  <si>
    <t>C-000621</t>
  </si>
  <si>
    <t>Comercio_1361</t>
  </si>
  <si>
    <t>ARN00000621</t>
  </si>
  <si>
    <t>C-000622</t>
  </si>
  <si>
    <t>Comercio_1114</t>
  </si>
  <si>
    <t>ARN00000622</t>
  </si>
  <si>
    <t>C-000623</t>
  </si>
  <si>
    <t>ARN00000623</t>
  </si>
  <si>
    <t>C-000624</t>
  </si>
  <si>
    <t>Comercio_673</t>
  </si>
  <si>
    <t>ARN00000624</t>
  </si>
  <si>
    <t>C-000625</t>
  </si>
  <si>
    <t>Comercio_758</t>
  </si>
  <si>
    <t>ARN00000625</t>
  </si>
  <si>
    <t>2023-01-25</t>
  </si>
  <si>
    <t>C-000626</t>
  </si>
  <si>
    <t>Comercio_1778</t>
  </si>
  <si>
    <t>ARN00000626</t>
  </si>
  <si>
    <t>C-000627</t>
  </si>
  <si>
    <t>ARN00000627</t>
  </si>
  <si>
    <t>C-000628</t>
  </si>
  <si>
    <t>Comercio_1874</t>
  </si>
  <si>
    <t>ARN00000628</t>
  </si>
  <si>
    <t>C-000629</t>
  </si>
  <si>
    <t>Comercio_233</t>
  </si>
  <si>
    <t>ARN00000629</t>
  </si>
  <si>
    <t>C-000630</t>
  </si>
  <si>
    <t>Comercio_64</t>
  </si>
  <si>
    <t>ARN00000630</t>
  </si>
  <si>
    <t>C-000631</t>
  </si>
  <si>
    <t>Comercio_1890</t>
  </si>
  <si>
    <t>ARN00000631</t>
  </si>
  <si>
    <t>C-000632</t>
  </si>
  <si>
    <t>ARN00000632</t>
  </si>
  <si>
    <t>C-000633</t>
  </si>
  <si>
    <t>Comercio_283</t>
  </si>
  <si>
    <t>ARN00000633</t>
  </si>
  <si>
    <t>C-000634</t>
  </si>
  <si>
    <t>Comercio_1941</t>
  </si>
  <si>
    <t>ARN00000634</t>
  </si>
  <si>
    <t>C-000635</t>
  </si>
  <si>
    <t>Comercio_1896</t>
  </si>
  <si>
    <t>ARN00000635</t>
  </si>
  <si>
    <t>C-000636</t>
  </si>
  <si>
    <t>Comercio_928</t>
  </si>
  <si>
    <t>ARN00000636</t>
  </si>
  <si>
    <t>C-000637</t>
  </si>
  <si>
    <t>Comercio_44</t>
  </si>
  <si>
    <t>ARN00000637</t>
  </si>
  <si>
    <t>C-000638</t>
  </si>
  <si>
    <t>Comercio_973</t>
  </si>
  <si>
    <t>ARN00000638</t>
  </si>
  <si>
    <t>C-000639</t>
  </si>
  <si>
    <t>Comercio_1382</t>
  </si>
  <si>
    <t>ARN00000639</t>
  </si>
  <si>
    <t>C-000640</t>
  </si>
  <si>
    <t>Comercio_809</t>
  </si>
  <si>
    <t>ARN00000640</t>
  </si>
  <si>
    <t>C-000641</t>
  </si>
  <si>
    <t>ARN00000641</t>
  </si>
  <si>
    <t>C-000642</t>
  </si>
  <si>
    <t>Comercio_778</t>
  </si>
  <si>
    <t>ARN00000642</t>
  </si>
  <si>
    <t>C-000643</t>
  </si>
  <si>
    <t>ARN00000643</t>
  </si>
  <si>
    <t>C-000644</t>
  </si>
  <si>
    <t>ARN00000644</t>
  </si>
  <si>
    <t>C-000645</t>
  </si>
  <si>
    <t>Comercio_834</t>
  </si>
  <si>
    <t>ARN00000645</t>
  </si>
  <si>
    <t>C-000646</t>
  </si>
  <si>
    <t>Comercio_194</t>
  </si>
  <si>
    <t>ARN00000646</t>
  </si>
  <si>
    <t>C-000647</t>
  </si>
  <si>
    <t>ARN00000647</t>
  </si>
  <si>
    <t>C-000648</t>
  </si>
  <si>
    <t>Comercio_1241</t>
  </si>
  <si>
    <t>ARN00000648</t>
  </si>
  <si>
    <t>C-000649</t>
  </si>
  <si>
    <t>Comercio_1095</t>
  </si>
  <si>
    <t>ARN00000649</t>
  </si>
  <si>
    <t>C-000650</t>
  </si>
  <si>
    <t>Comercio_824</t>
  </si>
  <si>
    <t>ARN00000650</t>
  </si>
  <si>
    <t>C-000651</t>
  </si>
  <si>
    <t>Comercio_688</t>
  </si>
  <si>
    <t>ARN00000651</t>
  </si>
  <si>
    <t>C-000652</t>
  </si>
  <si>
    <t>Comercio_996</t>
  </si>
  <si>
    <t>ARN00000652</t>
  </si>
  <si>
    <t>C-000653</t>
  </si>
  <si>
    <t>Comercio_634</t>
  </si>
  <si>
    <t>ARN00000653</t>
  </si>
  <si>
    <t>C-000654</t>
  </si>
  <si>
    <t>Comercio_1294</t>
  </si>
  <si>
    <t>ARN00000654</t>
  </si>
  <si>
    <t>C-000655</t>
  </si>
  <si>
    <t>Comercio_184</t>
  </si>
  <si>
    <t>ARN00000655</t>
  </si>
  <si>
    <t>C-000656</t>
  </si>
  <si>
    <t>Comercio_1402</t>
  </si>
  <si>
    <t>ARN00000656</t>
  </si>
  <si>
    <t>C-000657</t>
  </si>
  <si>
    <t>Comercio_1501</t>
  </si>
  <si>
    <t>ARN00000657</t>
  </si>
  <si>
    <t>C-000658</t>
  </si>
  <si>
    <t>ARN00000658</t>
  </si>
  <si>
    <t>C-000659</t>
  </si>
  <si>
    <t>ARN00000659</t>
  </si>
  <si>
    <t>C-000660</t>
  </si>
  <si>
    <t>ARN00000660</t>
  </si>
  <si>
    <t>C-000661</t>
  </si>
  <si>
    <t>Comercio_912</t>
  </si>
  <si>
    <t>ARN00000661</t>
  </si>
  <si>
    <t>C-000662</t>
  </si>
  <si>
    <t>Comercio_1475</t>
  </si>
  <si>
    <t>ARN00000662</t>
  </si>
  <si>
    <t>C-000663</t>
  </si>
  <si>
    <t>Comercio_1301</t>
  </si>
  <si>
    <t>ARN00000663</t>
  </si>
  <si>
    <t>C-000664</t>
  </si>
  <si>
    <t>ARN00000664</t>
  </si>
  <si>
    <t>C-000665</t>
  </si>
  <si>
    <t>Comercio_1003</t>
  </si>
  <si>
    <t>ARN00000665</t>
  </si>
  <si>
    <t>C-000666</t>
  </si>
  <si>
    <t>ARN00000666</t>
  </si>
  <si>
    <t>C-000667</t>
  </si>
  <si>
    <t>Comercio_1307</t>
  </si>
  <si>
    <t>ARN00000667</t>
  </si>
  <si>
    <t>C-000668</t>
  </si>
  <si>
    <t>Comercio_1526</t>
  </si>
  <si>
    <t>ARN00000668</t>
  </si>
  <si>
    <t>C-000669</t>
  </si>
  <si>
    <t>ARN00000669</t>
  </si>
  <si>
    <t>C-000670</t>
  </si>
  <si>
    <t>Comercio_1424</t>
  </si>
  <si>
    <t>ARN00000670</t>
  </si>
  <si>
    <t>C-000671</t>
  </si>
  <si>
    <t>Comercio_455</t>
  </si>
  <si>
    <t>ARN00000671</t>
  </si>
  <si>
    <t>C-000672</t>
  </si>
  <si>
    <t>Comercio_875</t>
  </si>
  <si>
    <t>ARN00000672</t>
  </si>
  <si>
    <t>C-000673</t>
  </si>
  <si>
    <t>Comercio_774</t>
  </si>
  <si>
    <t>ARN00000673</t>
  </si>
  <si>
    <t>C-000674</t>
  </si>
  <si>
    <t>Comercio_1497</t>
  </si>
  <si>
    <t>ARN00000674</t>
  </si>
  <si>
    <t>C-000675</t>
  </si>
  <si>
    <t>Comercio_1148</t>
  </si>
  <si>
    <t>ARN00000675</t>
  </si>
  <si>
    <t>C-000676</t>
  </si>
  <si>
    <t>Comercio_216</t>
  </si>
  <si>
    <t>ARN00000676</t>
  </si>
  <si>
    <t>C-000677</t>
  </si>
  <si>
    <t>Comercio_1581</t>
  </si>
  <si>
    <t>ARN00000677</t>
  </si>
  <si>
    <t>C-000678</t>
  </si>
  <si>
    <t>ARN00000678</t>
  </si>
  <si>
    <t>C-000679</t>
  </si>
  <si>
    <t>Comercio_1111</t>
  </si>
  <si>
    <t>ARN00000679</t>
  </si>
  <si>
    <t>C-000680</t>
  </si>
  <si>
    <t>Comercio_1546</t>
  </si>
  <si>
    <t>ARN00000680</t>
  </si>
  <si>
    <t>C-000681</t>
  </si>
  <si>
    <t>Comercio_1845</t>
  </si>
  <si>
    <t>ARN00000681</t>
  </si>
  <si>
    <t>C-000682</t>
  </si>
  <si>
    <t>Comercio_642</t>
  </si>
  <si>
    <t>ARN00000682</t>
  </si>
  <si>
    <t>C-000683</t>
  </si>
  <si>
    <t>ARN00000683</t>
  </si>
  <si>
    <t>C-000684</t>
  </si>
  <si>
    <t>ARN00000684</t>
  </si>
  <si>
    <t>C-000685</t>
  </si>
  <si>
    <t>ARN00000685</t>
  </si>
  <si>
    <t>C-000686</t>
  </si>
  <si>
    <t>Comercio_109</t>
  </si>
  <si>
    <t>ARN00000686</t>
  </si>
  <si>
    <t>C-000687</t>
  </si>
  <si>
    <t>Comercio_568</t>
  </si>
  <si>
    <t>ARN00000687</t>
  </si>
  <si>
    <t>C-000688</t>
  </si>
  <si>
    <t>ARN00000688</t>
  </si>
  <si>
    <t>C-000689</t>
  </si>
  <si>
    <t>Comercio_333</t>
  </si>
  <si>
    <t>ARN00000689</t>
  </si>
  <si>
    <t>C-000690</t>
  </si>
  <si>
    <t>Comercio_276</t>
  </si>
  <si>
    <t>ARN00000690</t>
  </si>
  <si>
    <t>C-000691</t>
  </si>
  <si>
    <t>Comercio_1093</t>
  </si>
  <si>
    <t>ARN00000691</t>
  </si>
  <si>
    <t>C-000692</t>
  </si>
  <si>
    <t>Comercio_151</t>
  </si>
  <si>
    <t>ARN00000692</t>
  </si>
  <si>
    <t>2023-04-02</t>
  </si>
  <si>
    <t>C-000693</t>
  </si>
  <si>
    <t>Comercio_1866</t>
  </si>
  <si>
    <t>ARN00000693</t>
  </si>
  <si>
    <t>C-000694</t>
  </si>
  <si>
    <t>Comercio_1330</t>
  </si>
  <si>
    <t>ARN00000694</t>
  </si>
  <si>
    <t>C-000695</t>
  </si>
  <si>
    <t>Comercio_1807</t>
  </si>
  <si>
    <t>ARN00000695</t>
  </si>
  <si>
    <t>C-000696</t>
  </si>
  <si>
    <t>Comercio_2</t>
  </si>
  <si>
    <t>ARN00000696</t>
  </si>
  <si>
    <t>C-000697</t>
  </si>
  <si>
    <t>Comercio_1624</t>
  </si>
  <si>
    <t>ARN00000697</t>
  </si>
  <si>
    <t>C-000698</t>
  </si>
  <si>
    <t>Comercio_121</t>
  </si>
  <si>
    <t>ARN00000698</t>
  </si>
  <si>
    <t>2023-04-08</t>
  </si>
  <si>
    <t>C-000699</t>
  </si>
  <si>
    <t>Comercio_401</t>
  </si>
  <si>
    <t>ARN00000699</t>
  </si>
  <si>
    <t>C-000700</t>
  </si>
  <si>
    <t>Comercio_1351</t>
  </si>
  <si>
    <t>ARN00000700</t>
  </si>
  <si>
    <t>C-000701</t>
  </si>
  <si>
    <t>Comercio_1193</t>
  </si>
  <si>
    <t>ARN00000701</t>
  </si>
  <si>
    <t>C-000702</t>
  </si>
  <si>
    <t>Comercio_139</t>
  </si>
  <si>
    <t>ARN00000702</t>
  </si>
  <si>
    <t>C-000703</t>
  </si>
  <si>
    <t>Comercio_270</t>
  </si>
  <si>
    <t>ARN00000703</t>
  </si>
  <si>
    <t>C-000704</t>
  </si>
  <si>
    <t>Comercio_377</t>
  </si>
  <si>
    <t>ARN00000704</t>
  </si>
  <si>
    <t>C-000705</t>
  </si>
  <si>
    <t>Comercio_1683</t>
  </si>
  <si>
    <t>ARN00000705</t>
  </si>
  <si>
    <t>C-000706</t>
  </si>
  <si>
    <t>Comercio_728</t>
  </si>
  <si>
    <t>ARN00000706</t>
  </si>
  <si>
    <t>C-000707</t>
  </si>
  <si>
    <t>ARN00000707</t>
  </si>
  <si>
    <t>C-000708</t>
  </si>
  <si>
    <t>Comercio_1495</t>
  </si>
  <si>
    <t>ARN00000708</t>
  </si>
  <si>
    <t>C-000709</t>
  </si>
  <si>
    <t>Comercio_1588</t>
  </si>
  <si>
    <t>ARN00000709</t>
  </si>
  <si>
    <t>C-000710</t>
  </si>
  <si>
    <t>Comercio_823</t>
  </si>
  <si>
    <t>ARN00000710</t>
  </si>
  <si>
    <t>C-000711</t>
  </si>
  <si>
    <t>Comercio_605</t>
  </si>
  <si>
    <t>ARN00000711</t>
  </si>
  <si>
    <t>C-000712</t>
  </si>
  <si>
    <t>Comercio_1891</t>
  </si>
  <si>
    <t>ARN00000712</t>
  </si>
  <si>
    <t>C-000713</t>
  </si>
  <si>
    <t>ARN00000713</t>
  </si>
  <si>
    <t>C-000714</t>
  </si>
  <si>
    <t>Comercio_1780</t>
  </si>
  <si>
    <t>ARN00000714</t>
  </si>
  <si>
    <t>C-000715</t>
  </si>
  <si>
    <t>ARN00000715</t>
  </si>
  <si>
    <t>C-000716</t>
  </si>
  <si>
    <t>Comercio_613</t>
  </si>
  <si>
    <t>ARN00000716</t>
  </si>
  <si>
    <t>C-000717</t>
  </si>
  <si>
    <t>ARN00000717</t>
  </si>
  <si>
    <t>C-000718</t>
  </si>
  <si>
    <t>Comercio_905</t>
  </si>
  <si>
    <t>ARN00000718</t>
  </si>
  <si>
    <t>C-000719</t>
  </si>
  <si>
    <t>Comercio_112</t>
  </si>
  <si>
    <t>ARN00000719</t>
  </si>
  <si>
    <t>C-000720</t>
  </si>
  <si>
    <t>Comercio_964</t>
  </si>
  <si>
    <t>ARN00000720</t>
  </si>
  <si>
    <t>C-000721</t>
  </si>
  <si>
    <t>Comercio_522</t>
  </si>
  <si>
    <t>ARN00000721</t>
  </si>
  <si>
    <t>C-000722</t>
  </si>
  <si>
    <t>Comercio_1704</t>
  </si>
  <si>
    <t>ARN00000722</t>
  </si>
  <si>
    <t>C-000723</t>
  </si>
  <si>
    <t>Comercio_1552</t>
  </si>
  <si>
    <t>ARN00000723</t>
  </si>
  <si>
    <t>C-000724</t>
  </si>
  <si>
    <t>Comercio_1528</t>
  </si>
  <si>
    <t>ARN00000724</t>
  </si>
  <si>
    <t>C-000725</t>
  </si>
  <si>
    <t>ARN00000725</t>
  </si>
  <si>
    <t>C-000726</t>
  </si>
  <si>
    <t>Comercio_1010</t>
  </si>
  <si>
    <t>ARN00000726</t>
  </si>
  <si>
    <t>C-000727</t>
  </si>
  <si>
    <t>Comercio_197</t>
  </si>
  <si>
    <t>ARN00000727</t>
  </si>
  <si>
    <t>C-000728</t>
  </si>
  <si>
    <t>Comercio_1437</t>
  </si>
  <si>
    <t>ARN00000728</t>
  </si>
  <si>
    <t>C-000729</t>
  </si>
  <si>
    <t>ARN00000729</t>
  </si>
  <si>
    <t>C-000730</t>
  </si>
  <si>
    <t>Comercio_1232</t>
  </si>
  <si>
    <t>ARN00000730</t>
  </si>
  <si>
    <t>C-000731</t>
  </si>
  <si>
    <t>Comercio_330</t>
  </si>
  <si>
    <t>ARN00000731</t>
  </si>
  <si>
    <t>C-000732</t>
  </si>
  <si>
    <t>Comercio_349</t>
  </si>
  <si>
    <t>ARN00000732</t>
  </si>
  <si>
    <t>C-000733</t>
  </si>
  <si>
    <t>Comercio_533</t>
  </si>
  <si>
    <t>ARN00000733</t>
  </si>
  <si>
    <t>C-000734</t>
  </si>
  <si>
    <t>Comercio_58</t>
  </si>
  <si>
    <t>ARN00000734</t>
  </si>
  <si>
    <t>C-000735</t>
  </si>
  <si>
    <t>Comercio_1565</t>
  </si>
  <si>
    <t>ARN00000735</t>
  </si>
  <si>
    <t>C-000736</t>
  </si>
  <si>
    <t>Comercio_917</t>
  </si>
  <si>
    <t>ARN00000736</t>
  </si>
  <si>
    <t>C-000737</t>
  </si>
  <si>
    <t>Comercio_907</t>
  </si>
  <si>
    <t>ARN00000737</t>
  </si>
  <si>
    <t>C-000738</t>
  </si>
  <si>
    <t>ARN00000738</t>
  </si>
  <si>
    <t>C-000739</t>
  </si>
  <si>
    <t>Comercio_378</t>
  </si>
  <si>
    <t>ARN00000739</t>
  </si>
  <si>
    <t>C-000740</t>
  </si>
  <si>
    <t>Comercio_325</t>
  </si>
  <si>
    <t>ARN00000740</t>
  </si>
  <si>
    <t>C-000741</t>
  </si>
  <si>
    <t>ARN00000741</t>
  </si>
  <si>
    <t>C-000742</t>
  </si>
  <si>
    <t>ARN00000742</t>
  </si>
  <si>
    <t>C-000743</t>
  </si>
  <si>
    <t>Comercio_1320</t>
  </si>
  <si>
    <t>ARN00000743</t>
  </si>
  <si>
    <t>C-000744</t>
  </si>
  <si>
    <t>Comercio_327</t>
  </si>
  <si>
    <t>ARN00000744</t>
  </si>
  <si>
    <t>C-000745</t>
  </si>
  <si>
    <t>Comercio_163</t>
  </si>
  <si>
    <t>ARN00000745</t>
  </si>
  <si>
    <t>C-000746</t>
  </si>
  <si>
    <t>Comercio_1433</t>
  </si>
  <si>
    <t>ARN00000746</t>
  </si>
  <si>
    <t>2023-05-26</t>
  </si>
  <si>
    <t>C-000747</t>
  </si>
  <si>
    <t>ARN00000747</t>
  </si>
  <si>
    <t>C-000748</t>
  </si>
  <si>
    <t>Comercio_1116</t>
  </si>
  <si>
    <t>ARN00000748</t>
  </si>
  <si>
    <t>C-000749</t>
  </si>
  <si>
    <t>Comercio_941</t>
  </si>
  <si>
    <t>ARN00000749</t>
  </si>
  <si>
    <t>C-000750</t>
  </si>
  <si>
    <t>Comercio_1244</t>
  </si>
  <si>
    <t>ARN00000750</t>
  </si>
  <si>
    <t>C-000751</t>
  </si>
  <si>
    <t>Comercio_1687</t>
  </si>
  <si>
    <t>ARN00000751</t>
  </si>
  <si>
    <t>C-000752</t>
  </si>
  <si>
    <t>Comercio_1309</t>
  </si>
  <si>
    <t>ARN00000752</t>
  </si>
  <si>
    <t>C-000753</t>
  </si>
  <si>
    <t>Comercio_1791</t>
  </si>
  <si>
    <t>ARN00000753</t>
  </si>
  <si>
    <t>C-000754</t>
  </si>
  <si>
    <t>Comercio_888</t>
  </si>
  <si>
    <t>ARN00000754</t>
  </si>
  <si>
    <t>C-000755</t>
  </si>
  <si>
    <t>ARN00000755</t>
  </si>
  <si>
    <t>C-000756</t>
  </si>
  <si>
    <t>Comercio_1168</t>
  </si>
  <si>
    <t>ARN00000756</t>
  </si>
  <si>
    <t>C-000757</t>
  </si>
  <si>
    <t>ARN00000757</t>
  </si>
  <si>
    <t>C-000758</t>
  </si>
  <si>
    <t>ARN00000758</t>
  </si>
  <si>
    <t>C-000759</t>
  </si>
  <si>
    <t>Comercio_1540</t>
  </si>
  <si>
    <t>ARN00000759</t>
  </si>
  <si>
    <t>C-000760</t>
  </si>
  <si>
    <t>Comercio_1828</t>
  </si>
  <si>
    <t>ARN00000760</t>
  </si>
  <si>
    <t>C-000761</t>
  </si>
  <si>
    <t>Comercio_1326</t>
  </si>
  <si>
    <t>ARN00000761</t>
  </si>
  <si>
    <t>C-000762</t>
  </si>
  <si>
    <t>Comercio_680</t>
  </si>
  <si>
    <t>ARN00000762</t>
  </si>
  <si>
    <t>C-000763</t>
  </si>
  <si>
    <t>Comercio_1046</t>
  </si>
  <si>
    <t>ARN00000763</t>
  </si>
  <si>
    <t>C-000764</t>
  </si>
  <si>
    <t>Comercio_749</t>
  </si>
  <si>
    <t>ARN00000764</t>
  </si>
  <si>
    <t>C-000765</t>
  </si>
  <si>
    <t>Comercio_1398</t>
  </si>
  <si>
    <t>ARN00000765</t>
  </si>
  <si>
    <t>2023-06-14</t>
  </si>
  <si>
    <t>C-000766</t>
  </si>
  <si>
    <t>ARN00000766</t>
  </si>
  <si>
    <t>C-000767</t>
  </si>
  <si>
    <t>Comercio_562</t>
  </si>
  <si>
    <t>ARN00000767</t>
  </si>
  <si>
    <t>C-000768</t>
  </si>
  <si>
    <t>Comercio_785</t>
  </si>
  <si>
    <t>ARN00000768</t>
  </si>
  <si>
    <t>C-000769</t>
  </si>
  <si>
    <t>ARN00000769</t>
  </si>
  <si>
    <t>C-000770</t>
  </si>
  <si>
    <t>Comercio_991</t>
  </si>
  <si>
    <t>ARN00000770</t>
  </si>
  <si>
    <t>C-000771</t>
  </si>
  <si>
    <t>Comercio_1131</t>
  </si>
  <si>
    <t>ARN00000771</t>
  </si>
  <si>
    <t>C-000772</t>
  </si>
  <si>
    <t>Comercio_495</t>
  </si>
  <si>
    <t>ARN00000772</t>
  </si>
  <si>
    <t>C-000773</t>
  </si>
  <si>
    <t>Comercio_557</t>
  </si>
  <si>
    <t>ARN00000773</t>
  </si>
  <si>
    <t>C-000774</t>
  </si>
  <si>
    <t>Comercio_979</t>
  </si>
  <si>
    <t>ARN00000774</t>
  </si>
  <si>
    <t>C-000775</t>
  </si>
  <si>
    <t>Comercio_1594</t>
  </si>
  <si>
    <t>ARN00000775</t>
  </si>
  <si>
    <t>C-000776</t>
  </si>
  <si>
    <t>ARN00000776</t>
  </si>
  <si>
    <t>C-000777</t>
  </si>
  <si>
    <t>ARN00000777</t>
  </si>
  <si>
    <t>C-000778</t>
  </si>
  <si>
    <t>ARN00000778</t>
  </si>
  <si>
    <t>C-000779</t>
  </si>
  <si>
    <t>ARN00000779</t>
  </si>
  <si>
    <t>C-000780</t>
  </si>
  <si>
    <t>Comercio_315</t>
  </si>
  <si>
    <t>ARN00000780</t>
  </si>
  <si>
    <t>C-000781</t>
  </si>
  <si>
    <t>Comercio_73</t>
  </si>
  <si>
    <t>ARN00000781</t>
  </si>
  <si>
    <t>C-000782</t>
  </si>
  <si>
    <t>Comercio_640</t>
  </si>
  <si>
    <t>ARN00000782</t>
  </si>
  <si>
    <t>C-000783</t>
  </si>
  <si>
    <t>Comercio_1086</t>
  </si>
  <si>
    <t>ARN00000783</t>
  </si>
  <si>
    <t>2023-07-02</t>
  </si>
  <si>
    <t>C-000784</t>
  </si>
  <si>
    <t>Comercio_1443</t>
  </si>
  <si>
    <t>ARN00000784</t>
  </si>
  <si>
    <t>C-000785</t>
  </si>
  <si>
    <t>ARN00000785</t>
  </si>
  <si>
    <t>C-000786</t>
  </si>
  <si>
    <t>Comercio_1216</t>
  </si>
  <si>
    <t>ARN00000786</t>
  </si>
  <si>
    <t>C-000787</t>
  </si>
  <si>
    <t>ARN00000787</t>
  </si>
  <si>
    <t>C-000788</t>
  </si>
  <si>
    <t>Comercio_1416</t>
  </si>
  <si>
    <t>ARN00000788</t>
  </si>
  <si>
    <t>C-000789</t>
  </si>
  <si>
    <t>Comercio_328</t>
  </si>
  <si>
    <t>ARN00000789</t>
  </si>
  <si>
    <t>C-000790</t>
  </si>
  <si>
    <t>Comercio_125</t>
  </si>
  <si>
    <t>ARN00000790</t>
  </si>
  <si>
    <t>C-000791</t>
  </si>
  <si>
    <t>Comercio_1620</t>
  </si>
  <si>
    <t>ARN00000791</t>
  </si>
  <si>
    <t>C-000792</t>
  </si>
  <si>
    <t>Comercio_1258</t>
  </si>
  <si>
    <t>ARN00000792</t>
  </si>
  <si>
    <t>C-000793</t>
  </si>
  <si>
    <t>ARN00000793</t>
  </si>
  <si>
    <t>C-000794</t>
  </si>
  <si>
    <t>Comercio_1739</t>
  </si>
  <si>
    <t>ARN00000794</t>
  </si>
  <si>
    <t>C-000795</t>
  </si>
  <si>
    <t>Comercio_1493</t>
  </si>
  <si>
    <t>ARN00000795</t>
  </si>
  <si>
    <t>C-000796</t>
  </si>
  <si>
    <t>Comercio_190</t>
  </si>
  <si>
    <t>ARN00000796</t>
  </si>
  <si>
    <t>C-000797</t>
  </si>
  <si>
    <t>ARN00000797</t>
  </si>
  <si>
    <t>C-000798</t>
  </si>
  <si>
    <t>ARN00000798</t>
  </si>
  <si>
    <t>C-000799</t>
  </si>
  <si>
    <t>ARN00000799</t>
  </si>
  <si>
    <t>C-000800</t>
  </si>
  <si>
    <t>ARN00000800</t>
  </si>
  <si>
    <t>C-000801</t>
  </si>
  <si>
    <t>Comercio_1334</t>
  </si>
  <si>
    <t>ARN00000801</t>
  </si>
  <si>
    <t>C-000802</t>
  </si>
  <si>
    <t>ARN00000802</t>
  </si>
  <si>
    <t>C-000803</t>
  </si>
  <si>
    <t>Comercio_418</t>
  </si>
  <si>
    <t>ARN00000803</t>
  </si>
  <si>
    <t>C-000804</t>
  </si>
  <si>
    <t>Comercio_1628</t>
  </si>
  <si>
    <t>ARN00000804</t>
  </si>
  <si>
    <t>C-000805</t>
  </si>
  <si>
    <t>Comercio_1397</t>
  </si>
  <si>
    <t>ARN00000805</t>
  </si>
  <si>
    <t>C-000806</t>
  </si>
  <si>
    <t>Comercio_1222</t>
  </si>
  <si>
    <t>ARN00000806</t>
  </si>
  <si>
    <t>C-000807</t>
  </si>
  <si>
    <t>Comercio_1452</t>
  </si>
  <si>
    <t>ARN00000807</t>
  </si>
  <si>
    <t>C-000808</t>
  </si>
  <si>
    <t>Comercio_212</t>
  </si>
  <si>
    <t>ARN00000808</t>
  </si>
  <si>
    <t>C-000809</t>
  </si>
  <si>
    <t>ARN00000809</t>
  </si>
  <si>
    <t>C-000810</t>
  </si>
  <si>
    <t>ARN00000810</t>
  </si>
  <si>
    <t>C-000811</t>
  </si>
  <si>
    <t>ARN00000811</t>
  </si>
  <si>
    <t>C-000812</t>
  </si>
  <si>
    <t>Comercio_1358</t>
  </si>
  <si>
    <t>ARN00000812</t>
  </si>
  <si>
    <t>C-000813</t>
  </si>
  <si>
    <t>Comercio_1036</t>
  </si>
  <si>
    <t>ARN00000813</t>
  </si>
  <si>
    <t>C-000814</t>
  </si>
  <si>
    <t>ARN00000814</t>
  </si>
  <si>
    <t>C-000815</t>
  </si>
  <si>
    <t>Comercio_1870</t>
  </si>
  <si>
    <t>ARN00000815</t>
  </si>
  <si>
    <t>C-000816</t>
  </si>
  <si>
    <t>Comercio_1605</t>
  </si>
  <si>
    <t>ARN00000816</t>
  </si>
  <si>
    <t>C-000817</t>
  </si>
  <si>
    <t>Comercio_662</t>
  </si>
  <si>
    <t>ARN00000817</t>
  </si>
  <si>
    <t>C-000818</t>
  </si>
  <si>
    <t>ARN00000818</t>
  </si>
  <si>
    <t>C-000819</t>
  </si>
  <si>
    <t>Comercio_1482</t>
  </si>
  <si>
    <t>ARN00000819</t>
  </si>
  <si>
    <t>C-000820</t>
  </si>
  <si>
    <t>Comercio_976</t>
  </si>
  <si>
    <t>ARN00000820</t>
  </si>
  <si>
    <t>C-000821</t>
  </si>
  <si>
    <t>ARN00000821</t>
  </si>
  <si>
    <t>C-000822</t>
  </si>
  <si>
    <t>ARN00000822</t>
  </si>
  <si>
    <t>C-000823</t>
  </si>
  <si>
    <t>Comercio_1697</t>
  </si>
  <si>
    <t>ARN00000823</t>
  </si>
  <si>
    <t>C-000824</t>
  </si>
  <si>
    <t>Comercio_498</t>
  </si>
  <si>
    <t>ARN00000824</t>
  </si>
  <si>
    <t>C-000825</t>
  </si>
  <si>
    <t>Comercio_1084</t>
  </si>
  <si>
    <t>ARN00000825</t>
  </si>
  <si>
    <t>C-000826</t>
  </si>
  <si>
    <t>ARN00000826</t>
  </si>
  <si>
    <t>C-000827</t>
  </si>
  <si>
    <t>Comercio_572</t>
  </si>
  <si>
    <t>ARN00000827</t>
  </si>
  <si>
    <t>C-000828</t>
  </si>
  <si>
    <t>Comercio_126</t>
  </si>
  <si>
    <t>ARN00000828</t>
  </si>
  <si>
    <t>C-000829</t>
  </si>
  <si>
    <t>Comercio_1852</t>
  </si>
  <si>
    <t>ARN00000829</t>
  </si>
  <si>
    <t>C-000830</t>
  </si>
  <si>
    <t>ARN00000830</t>
  </si>
  <si>
    <t>C-000831</t>
  </si>
  <si>
    <t>Comercio_296</t>
  </si>
  <si>
    <t>ARN00000831</t>
  </si>
  <si>
    <t>C-000832</t>
  </si>
  <si>
    <t>ARN00000832</t>
  </si>
  <si>
    <t>C-000833</t>
  </si>
  <si>
    <t>ARN00000833</t>
  </si>
  <si>
    <t>C-000834</t>
  </si>
  <si>
    <t>Comercio_1470</t>
  </si>
  <si>
    <t>ARN00000834</t>
  </si>
  <si>
    <t>C-000835</t>
  </si>
  <si>
    <t>ARN00000835</t>
  </si>
  <si>
    <t>C-000836</t>
  </si>
  <si>
    <t>Comercio_633</t>
  </si>
  <si>
    <t>ARN00000836</t>
  </si>
  <si>
    <t>C-000837</t>
  </si>
  <si>
    <t>Comercio_429</t>
  </si>
  <si>
    <t>ARN00000837</t>
  </si>
  <si>
    <t>C-000838</t>
  </si>
  <si>
    <t>Comercio_1479</t>
  </si>
  <si>
    <t>ARN00000838</t>
  </si>
  <si>
    <t>C-000839</t>
  </si>
  <si>
    <t>Comercio_61</t>
  </si>
  <si>
    <t>ARN00000839</t>
  </si>
  <si>
    <t>C-000840</t>
  </si>
  <si>
    <t>Comercio_1283</t>
  </si>
  <si>
    <t>ARN00000840</t>
  </si>
  <si>
    <t>C-000841</t>
  </si>
  <si>
    <t>Comercio_1103</t>
  </si>
  <si>
    <t>ARN00000841</t>
  </si>
  <si>
    <t>C-000842</t>
  </si>
  <si>
    <t>Comercio_1490</t>
  </si>
  <si>
    <t>ARN00000842</t>
  </si>
  <si>
    <t>C-000843</t>
  </si>
  <si>
    <t>Comercio_1499</t>
  </si>
  <si>
    <t>ARN00000843</t>
  </si>
  <si>
    <t>C-000844</t>
  </si>
  <si>
    <t>Comercio_1583</t>
  </si>
  <si>
    <t>ARN00000844</t>
  </si>
  <si>
    <t>C-000845</t>
  </si>
  <si>
    <t>Comercio_1171</t>
  </si>
  <si>
    <t>ARN00000845</t>
  </si>
  <si>
    <t>C-000846</t>
  </si>
  <si>
    <t>Comercio_1257</t>
  </si>
  <si>
    <t>ARN00000846</t>
  </si>
  <si>
    <t>C-000847</t>
  </si>
  <si>
    <t>ARN00000847</t>
  </si>
  <si>
    <t>C-000848</t>
  </si>
  <si>
    <t>Comercio_558</t>
  </si>
  <si>
    <t>ARN00000848</t>
  </si>
  <si>
    <t>C-000849</t>
  </si>
  <si>
    <t>Comercio_703</t>
  </si>
  <si>
    <t>ARN00000849</t>
  </si>
  <si>
    <t>2023-02-18</t>
  </si>
  <si>
    <t>C-000850</t>
  </si>
  <si>
    <t>Comercio_1453</t>
  </si>
  <si>
    <t>ARN00000850</t>
  </si>
  <si>
    <t>C-000851</t>
  </si>
  <si>
    <t>Comercio_1141</t>
  </si>
  <si>
    <t>ARN00000851</t>
  </si>
  <si>
    <t>C-000852</t>
  </si>
  <si>
    <t>Comercio_419</t>
  </si>
  <si>
    <t>ARN00000852</t>
  </si>
  <si>
    <t>C-000853</t>
  </si>
  <si>
    <t>Comercio_1772</t>
  </si>
  <si>
    <t>ARN00000853</t>
  </si>
  <si>
    <t>C-000854</t>
  </si>
  <si>
    <t>ARN00000854</t>
  </si>
  <si>
    <t>C-000855</t>
  </si>
  <si>
    <t>Comercio_1849</t>
  </si>
  <si>
    <t>ARN00000855</t>
  </si>
  <si>
    <t>C-000856</t>
  </si>
  <si>
    <t>Comercio_1939</t>
  </si>
  <si>
    <t>ARN00000856</t>
  </si>
  <si>
    <t>C-000857</t>
  </si>
  <si>
    <t>Comercio_1678</t>
  </si>
  <si>
    <t>ARN00000857</t>
  </si>
  <si>
    <t>C-000858</t>
  </si>
  <si>
    <t>Comercio_1431</t>
  </si>
  <si>
    <t>ARN00000858</t>
  </si>
  <si>
    <t>C-000859</t>
  </si>
  <si>
    <t>Comercio_713</t>
  </si>
  <si>
    <t>ARN00000859</t>
  </si>
  <si>
    <t>C-000860</t>
  </si>
  <si>
    <t>ARN00000860</t>
  </si>
  <si>
    <t>C-000861</t>
  </si>
  <si>
    <t>Comercio_320</t>
  </si>
  <si>
    <t>ARN00000861</t>
  </si>
  <si>
    <t>C-000862</t>
  </si>
  <si>
    <t>Comercio_1724</t>
  </si>
  <si>
    <t>ARN00000862</t>
  </si>
  <si>
    <t>C-000863</t>
  </si>
  <si>
    <t>Comercio_1221</t>
  </si>
  <si>
    <t>ARN00000863</t>
  </si>
  <si>
    <t>C-000864</t>
  </si>
  <si>
    <t>Comercio_801</t>
  </si>
  <si>
    <t>ARN00000864</t>
  </si>
  <si>
    <t>C-000865</t>
  </si>
  <si>
    <t>Comercio_1930</t>
  </si>
  <si>
    <t>ARN00000865</t>
  </si>
  <si>
    <t>C-000866</t>
  </si>
  <si>
    <t>ARN00000866</t>
  </si>
  <si>
    <t>C-000867</t>
  </si>
  <si>
    <t>ARN00000867</t>
  </si>
  <si>
    <t>C-000868</t>
  </si>
  <si>
    <t>ARN00000868</t>
  </si>
  <si>
    <t>C-000869</t>
  </si>
  <si>
    <t>Comercio_573</t>
  </si>
  <si>
    <t>ARN00000869</t>
  </si>
  <si>
    <t>C-000870</t>
  </si>
  <si>
    <t>Comercio_80</t>
  </si>
  <si>
    <t>ARN00000870</t>
  </si>
  <si>
    <t>C-000871</t>
  </si>
  <si>
    <t>Comercio_21</t>
  </si>
  <si>
    <t>ARN00000871</t>
  </si>
  <si>
    <t>C-000872</t>
  </si>
  <si>
    <t>Comercio_437</t>
  </si>
  <si>
    <t>ARN00000872</t>
  </si>
  <si>
    <t>C-000873</t>
  </si>
  <si>
    <t>ARN00000873</t>
  </si>
  <si>
    <t>C-000874</t>
  </si>
  <si>
    <t>Comercio_679</t>
  </si>
  <si>
    <t>ARN00000874</t>
  </si>
  <si>
    <t>C-000875</t>
  </si>
  <si>
    <t>Comercio_235</t>
  </si>
  <si>
    <t>ARN00000875</t>
  </si>
  <si>
    <t>C-000876</t>
  </si>
  <si>
    <t>ARN00000876</t>
  </si>
  <si>
    <t>C-000877</t>
  </si>
  <si>
    <t>ARN00000877</t>
  </si>
  <si>
    <t>2023-03-18</t>
  </si>
  <si>
    <t>C-000878</t>
  </si>
  <si>
    <t>ARN00000878</t>
  </si>
  <si>
    <t>C-000879</t>
  </si>
  <si>
    <t>Comercio_1818</t>
  </si>
  <si>
    <t>ARN00000879</t>
  </si>
  <si>
    <t>C-000880</t>
  </si>
  <si>
    <t>ARN00000880</t>
  </si>
  <si>
    <t>C-000881</t>
  </si>
  <si>
    <t>Comercio_1262</t>
  </si>
  <si>
    <t>ARN00000881</t>
  </si>
  <si>
    <t>C-000882</t>
  </si>
  <si>
    <t>Comercio_1230</t>
  </si>
  <si>
    <t>ARN00000882</t>
  </si>
  <si>
    <t>C-000883</t>
  </si>
  <si>
    <t>ARN00000883</t>
  </si>
  <si>
    <t>C-000884</t>
  </si>
  <si>
    <t>Comercio_519</t>
  </si>
  <si>
    <t>ARN00000884</t>
  </si>
  <si>
    <t>C-000885</t>
  </si>
  <si>
    <t>Comercio_1894</t>
  </si>
  <si>
    <t>ARN00000885</t>
  </si>
  <si>
    <t>C-000886</t>
  </si>
  <si>
    <t>ARN00000886</t>
  </si>
  <si>
    <t>C-000887</t>
  </si>
  <si>
    <t>Comercio_1016</t>
  </si>
  <si>
    <t>ARN00000887</t>
  </si>
  <si>
    <t>C-000888</t>
  </si>
  <si>
    <t>Comercio_140</t>
  </si>
  <si>
    <t>ARN00000888</t>
  </si>
  <si>
    <t>C-000889</t>
  </si>
  <si>
    <t>Comercio_890</t>
  </si>
  <si>
    <t>ARN00000889</t>
  </si>
  <si>
    <t>C-000890</t>
  </si>
  <si>
    <t>ARN00000890</t>
  </si>
  <si>
    <t>C-000891</t>
  </si>
  <si>
    <t>ARN00000891</t>
  </si>
  <si>
    <t>C-000892</t>
  </si>
  <si>
    <t>ARN00000892</t>
  </si>
  <si>
    <t>C-000893</t>
  </si>
  <si>
    <t>ARN00000893</t>
  </si>
  <si>
    <t>C-000894</t>
  </si>
  <si>
    <t>Comercio_695</t>
  </si>
  <si>
    <t>ARN00000894</t>
  </si>
  <si>
    <t>C-000895</t>
  </si>
  <si>
    <t>ARN00000895</t>
  </si>
  <si>
    <t>C-000896</t>
  </si>
  <si>
    <t>ARN00000896</t>
  </si>
  <si>
    <t>C-000897</t>
  </si>
  <si>
    <t>Comercio_1101</t>
  </si>
  <si>
    <t>ARN00000897</t>
  </si>
  <si>
    <t>C-000898</t>
  </si>
  <si>
    <t>ARN00000898</t>
  </si>
  <si>
    <t>C-000899</t>
  </si>
  <si>
    <t>Comercio_1268</t>
  </si>
  <si>
    <t>ARN00000899</t>
  </si>
  <si>
    <t>C-000900</t>
  </si>
  <si>
    <t>ARN00000900</t>
  </si>
  <si>
    <t>C-000901</t>
  </si>
  <si>
    <t>Comercio_532</t>
  </si>
  <si>
    <t>ARN00000901</t>
  </si>
  <si>
    <t>C-000902</t>
  </si>
  <si>
    <t>ARN00000902</t>
  </si>
  <si>
    <t>C-000903</t>
  </si>
  <si>
    <t>Comercio_918</t>
  </si>
  <si>
    <t>ARN00000903</t>
  </si>
  <si>
    <t>C-000904</t>
  </si>
  <si>
    <t>ARN00000904</t>
  </si>
  <si>
    <t>2023-04-14</t>
  </si>
  <si>
    <t>C-000905</t>
  </si>
  <si>
    <t>ARN00000905</t>
  </si>
  <si>
    <t>C-000906</t>
  </si>
  <si>
    <t>Comercio_893</t>
  </si>
  <si>
    <t>ARN00000906</t>
  </si>
  <si>
    <t>C-000907</t>
  </si>
  <si>
    <t>ARN00000907</t>
  </si>
  <si>
    <t>C-000908</t>
  </si>
  <si>
    <t>Comercio_431</t>
  </si>
  <si>
    <t>ARN00000908</t>
  </si>
  <si>
    <t>C-000909</t>
  </si>
  <si>
    <t>Comercio_213</t>
  </si>
  <si>
    <t>ARN00000909</t>
  </si>
  <si>
    <t>C-000910</t>
  </si>
  <si>
    <t>ARN00000910</t>
  </si>
  <si>
    <t>C-000911</t>
  </si>
  <si>
    <t>ARN00000911</t>
  </si>
  <si>
    <t>C-000912</t>
  </si>
  <si>
    <t>Comercio_1996</t>
  </si>
  <si>
    <t>ARN00000912</t>
  </si>
  <si>
    <t>C-000913</t>
  </si>
  <si>
    <t>Comercio_1751</t>
  </si>
  <si>
    <t>ARN00000913</t>
  </si>
  <si>
    <t>C-000914</t>
  </si>
  <si>
    <t>ARN00000914</t>
  </si>
  <si>
    <t>C-000915</t>
  </si>
  <si>
    <t>Comercio_874</t>
  </si>
  <si>
    <t>ARN00000915</t>
  </si>
  <si>
    <t>C-000916</t>
  </si>
  <si>
    <t>ARN00000916</t>
  </si>
  <si>
    <t>C-000917</t>
  </si>
  <si>
    <t>Comercio_69</t>
  </si>
  <si>
    <t>ARN00000917</t>
  </si>
  <si>
    <t>C-000918</t>
  </si>
  <si>
    <t>ARN00000918</t>
  </si>
  <si>
    <t>C-000919</t>
  </si>
  <si>
    <t>ARN00000919</t>
  </si>
  <si>
    <t>C-000920</t>
  </si>
  <si>
    <t>Comercio_906</t>
  </si>
  <si>
    <t>ARN00000920</t>
  </si>
  <si>
    <t>C-000921</t>
  </si>
  <si>
    <t>Comercio_1102</t>
  </si>
  <si>
    <t>ARN00000921</t>
  </si>
  <si>
    <t>C-000922</t>
  </si>
  <si>
    <t>Comercio_1005</t>
  </si>
  <si>
    <t>ARN00000922</t>
  </si>
  <si>
    <t>C-000923</t>
  </si>
  <si>
    <t>Comercio_1436</t>
  </si>
  <si>
    <t>ARN00000923</t>
  </si>
  <si>
    <t>C-000924</t>
  </si>
  <si>
    <t>Comercio_1354</t>
  </si>
  <si>
    <t>ARN00000924</t>
  </si>
  <si>
    <t>C-000925</t>
  </si>
  <si>
    <t>Comercio_1054</t>
  </si>
  <si>
    <t>ARN00000925</t>
  </si>
  <si>
    <t>C-000926</t>
  </si>
  <si>
    <t>ARN00000926</t>
  </si>
  <si>
    <t>C-000927</t>
  </si>
  <si>
    <t>ARN00000927</t>
  </si>
  <si>
    <t>C-000928</t>
  </si>
  <si>
    <t>ARN00000928</t>
  </si>
  <si>
    <t>C-000929</t>
  </si>
  <si>
    <t>Comercio_828</t>
  </si>
  <si>
    <t>ARN00000929</t>
  </si>
  <si>
    <t>C-000930</t>
  </si>
  <si>
    <t>Comercio_1033</t>
  </si>
  <si>
    <t>ARN00000930</t>
  </si>
  <si>
    <t>C-000931</t>
  </si>
  <si>
    <t>Comercio_1071</t>
  </si>
  <si>
    <t>ARN00000931</t>
  </si>
  <si>
    <t>C-000932</t>
  </si>
  <si>
    <t>Comercio_289</t>
  </si>
  <si>
    <t>ARN00000932</t>
  </si>
  <si>
    <t>C-000933</t>
  </si>
  <si>
    <t>Comercio_1056</t>
  </si>
  <si>
    <t>ARN00000933</t>
  </si>
  <si>
    <t>C-000934</t>
  </si>
  <si>
    <t>Comercio_510</t>
  </si>
  <si>
    <t>ARN00000934</t>
  </si>
  <si>
    <t>C-000935</t>
  </si>
  <si>
    <t>ARN00000935</t>
  </si>
  <si>
    <t>C-000936</t>
  </si>
  <si>
    <t>Comercio_395</t>
  </si>
  <si>
    <t>ARN00000936</t>
  </si>
  <si>
    <t>C-000937</t>
  </si>
  <si>
    <t>ARN00000937</t>
  </si>
  <si>
    <t>C-000938</t>
  </si>
  <si>
    <t>ARN00000938</t>
  </si>
  <si>
    <t>C-000939</t>
  </si>
  <si>
    <t>ARN00000939</t>
  </si>
  <si>
    <t>C-000940</t>
  </si>
  <si>
    <t>ARN00000940</t>
  </si>
  <si>
    <t>C-000941</t>
  </si>
  <si>
    <t>ARN00000941</t>
  </si>
  <si>
    <t>C-000942</t>
  </si>
  <si>
    <t>Comercio_687</t>
  </si>
  <si>
    <t>ARN00000942</t>
  </si>
  <si>
    <t>C-000943</t>
  </si>
  <si>
    <t>ARN00000943</t>
  </si>
  <si>
    <t>C-000944</t>
  </si>
  <si>
    <t>ARN00000944</t>
  </si>
  <si>
    <t>C-000945</t>
  </si>
  <si>
    <t>ARN00000945</t>
  </si>
  <si>
    <t>C-000946</t>
  </si>
  <si>
    <t>Comercio_223</t>
  </si>
  <si>
    <t>ARN00000946</t>
  </si>
  <si>
    <t>C-000947</t>
  </si>
  <si>
    <t>ARN00000947</t>
  </si>
  <si>
    <t>C-000948</t>
  </si>
  <si>
    <t>ARN00000948</t>
  </si>
  <si>
    <t>C-000949</t>
  </si>
  <si>
    <t>ARN00000949</t>
  </si>
  <si>
    <t>C-000950</t>
  </si>
  <si>
    <t>Comercio_1710</t>
  </si>
  <si>
    <t>ARN00000950</t>
  </si>
  <si>
    <t>C-000951</t>
  </si>
  <si>
    <t>Comercio_769</t>
  </si>
  <si>
    <t>ARN00000951</t>
  </si>
  <si>
    <t>C-000952</t>
  </si>
  <si>
    <t>ARN00000952</t>
  </si>
  <si>
    <t>C-000953</t>
  </si>
  <si>
    <t>ARN00000953</t>
  </si>
  <si>
    <t>C-000954</t>
  </si>
  <si>
    <t>Comercio_1576</t>
  </si>
  <si>
    <t>ARN00000954</t>
  </si>
  <si>
    <t>C-000955</t>
  </si>
  <si>
    <t>ARN00000955</t>
  </si>
  <si>
    <t>C-000956</t>
  </si>
  <si>
    <t>ARN00000956</t>
  </si>
  <si>
    <t>C-000957</t>
  </si>
  <si>
    <t>Comercio_1835</t>
  </si>
  <si>
    <t>ARN00000957</t>
  </si>
  <si>
    <t>C-000958</t>
  </si>
  <si>
    <t>ARN00000958</t>
  </si>
  <si>
    <t>C-000959</t>
  </si>
  <si>
    <t>Comercio_1166</t>
  </si>
  <si>
    <t>ARN00000959</t>
  </si>
  <si>
    <t>C-000960</t>
  </si>
  <si>
    <t>Comercio_616</t>
  </si>
  <si>
    <t>ARN00000960</t>
  </si>
  <si>
    <t>C-000961</t>
  </si>
  <si>
    <t>Comercio_1471</t>
  </si>
  <si>
    <t>ARN00000961</t>
  </si>
  <si>
    <t>C-000962</t>
  </si>
  <si>
    <t>ARN00000962</t>
  </si>
  <si>
    <t>C-000963</t>
  </si>
  <si>
    <t>ARN00000963</t>
  </si>
  <si>
    <t>C-000964</t>
  </si>
  <si>
    <t>Comercio_951</t>
  </si>
  <si>
    <t>ARN00000964</t>
  </si>
  <si>
    <t>C-000965</t>
  </si>
  <si>
    <t>ARN00000965</t>
  </si>
  <si>
    <t>C-000966</t>
  </si>
  <si>
    <t>Comercio_571</t>
  </si>
  <si>
    <t>ARN00000966</t>
  </si>
  <si>
    <t>C-000967</t>
  </si>
  <si>
    <t>ARN00000967</t>
  </si>
  <si>
    <t>C-000968</t>
  </si>
  <si>
    <t>Comercio_1615</t>
  </si>
  <si>
    <t>ARN00000968</t>
  </si>
  <si>
    <t>C-000969</t>
  </si>
  <si>
    <t>Comercio_1600</t>
  </si>
  <si>
    <t>ARN00000969</t>
  </si>
  <si>
    <t>C-000970</t>
  </si>
  <si>
    <t>Comercio_1897</t>
  </si>
  <si>
    <t>ARN00000970</t>
  </si>
  <si>
    <t>C-000971</t>
  </si>
  <si>
    <t>ARN00000971</t>
  </si>
  <si>
    <t>C-000972</t>
  </si>
  <si>
    <t>Comercio_1040</t>
  </si>
  <si>
    <t>ARN00000972</t>
  </si>
  <si>
    <t>C-000973</t>
  </si>
  <si>
    <t>ARN00000973</t>
  </si>
  <si>
    <t>C-000974</t>
  </si>
  <si>
    <t>ARN00000974</t>
  </si>
  <si>
    <t>C-000975</t>
  </si>
  <si>
    <t>Comercio_1645</t>
  </si>
  <si>
    <t>ARN00000975</t>
  </si>
  <si>
    <t>C-000976</t>
  </si>
  <si>
    <t>ARN00000976</t>
  </si>
  <si>
    <t>C-000977</t>
  </si>
  <si>
    <t>ARN00000977</t>
  </si>
  <si>
    <t>C-000978</t>
  </si>
  <si>
    <t>Comercio_196</t>
  </si>
  <si>
    <t>ARN00000978</t>
  </si>
  <si>
    <t>C-000979</t>
  </si>
  <si>
    <t>ARN00000979</t>
  </si>
  <si>
    <t>C-000980</t>
  </si>
  <si>
    <t>Comercio_1065</t>
  </si>
  <si>
    <t>ARN00000980</t>
  </si>
  <si>
    <t>C-000981</t>
  </si>
  <si>
    <t>Comercio_739</t>
  </si>
  <si>
    <t>ARN00000981</t>
  </si>
  <si>
    <t>C-000982</t>
  </si>
  <si>
    <t>ARN00000982</t>
  </si>
  <si>
    <t>2023-07-01</t>
  </si>
  <si>
    <t>C-000983</t>
  </si>
  <si>
    <t>Comercio_962</t>
  </si>
  <si>
    <t>ARN00000983</t>
  </si>
  <si>
    <t>C-000984</t>
  </si>
  <si>
    <t>Comercio_1927</t>
  </si>
  <si>
    <t>ARN00000984</t>
  </si>
  <si>
    <t>C-000985</t>
  </si>
  <si>
    <t>ARN00000985</t>
  </si>
  <si>
    <t>C-000986</t>
  </si>
  <si>
    <t>ARN00000986</t>
  </si>
  <si>
    <t>C-000987</t>
  </si>
  <si>
    <t>ARN00000987</t>
  </si>
  <si>
    <t>C-000988</t>
  </si>
  <si>
    <t>ARN00000988</t>
  </si>
  <si>
    <t>C-000989</t>
  </si>
  <si>
    <t>ARN00000989</t>
  </si>
  <si>
    <t>C-000990</t>
  </si>
  <si>
    <t>ARN00000990</t>
  </si>
  <si>
    <t>C-000991</t>
  </si>
  <si>
    <t>ARN00000991</t>
  </si>
  <si>
    <t>C-000992</t>
  </si>
  <si>
    <t>Comercio_1684</t>
  </si>
  <si>
    <t>ARN00000992</t>
  </si>
  <si>
    <t>C-000993</t>
  </si>
  <si>
    <t>Comercio_960</t>
  </si>
  <si>
    <t>ARN00000993</t>
  </si>
  <si>
    <t>C-000994</t>
  </si>
  <si>
    <t>Comercio_592</t>
  </si>
  <si>
    <t>ARN00000994</t>
  </si>
  <si>
    <t>C-000995</t>
  </si>
  <si>
    <t>Comercio_612</t>
  </si>
  <si>
    <t>ARN00000995</t>
  </si>
  <si>
    <t>C-000996</t>
  </si>
  <si>
    <t>Comercio_854</t>
  </si>
  <si>
    <t>ARN00000996</t>
  </si>
  <si>
    <t>C-000997</t>
  </si>
  <si>
    <t>ARN00000997</t>
  </si>
  <si>
    <t>C-000998</t>
  </si>
  <si>
    <t>Comercio_1799</t>
  </si>
  <si>
    <t>ARN00000998</t>
  </si>
  <si>
    <t>C-000999</t>
  </si>
  <si>
    <t>Comercio_1854</t>
  </si>
  <si>
    <t>ARN00000999</t>
  </si>
  <si>
    <t>C-001000</t>
  </si>
  <si>
    <t>Comercio_1274</t>
  </si>
  <si>
    <t>ARN00001000</t>
  </si>
  <si>
    <t>C-001001</t>
  </si>
  <si>
    <t>Comercio_600</t>
  </si>
  <si>
    <t>ARN00001001</t>
  </si>
  <si>
    <t>C-001002</t>
  </si>
  <si>
    <t>ARN00001002</t>
  </si>
  <si>
    <t>C-001003</t>
  </si>
  <si>
    <t>ARN00001003</t>
  </si>
  <si>
    <t>C-001004</t>
  </si>
  <si>
    <t>Comercio_788</t>
  </si>
  <si>
    <t>ARN00001004</t>
  </si>
  <si>
    <t>C-001005</t>
  </si>
  <si>
    <t>ARN00001005</t>
  </si>
  <si>
    <t>C-001006</t>
  </si>
  <si>
    <t>Comercio_1096</t>
  </si>
  <si>
    <t>ARN00001006</t>
  </si>
  <si>
    <t>C-001007</t>
  </si>
  <si>
    <t>Comercio_1788</t>
  </si>
  <si>
    <t>ARN00001007</t>
  </si>
  <si>
    <t>C-001008</t>
  </si>
  <si>
    <t>ARN00001008</t>
  </si>
  <si>
    <t>C-001009</t>
  </si>
  <si>
    <t>Comercio_516</t>
  </si>
  <si>
    <t>ARN00001009</t>
  </si>
  <si>
    <t>C-001010</t>
  </si>
  <si>
    <t>ARN00001010</t>
  </si>
  <si>
    <t>C-001011</t>
  </si>
  <si>
    <t>Comercio_835</t>
  </si>
  <si>
    <t>ARN00001011</t>
  </si>
  <si>
    <t>C-001012</t>
  </si>
  <si>
    <t>Comercio_476</t>
  </si>
  <si>
    <t>ARN00001012</t>
  </si>
  <si>
    <t>C-001013</t>
  </si>
  <si>
    <t>ARN00001013</t>
  </si>
  <si>
    <t>C-001014</t>
  </si>
  <si>
    <t>Comercio_220</t>
  </si>
  <si>
    <t>ARN00001014</t>
  </si>
  <si>
    <t>C-001015</t>
  </si>
  <si>
    <t>Comercio_1420</t>
  </si>
  <si>
    <t>ARN00001015</t>
  </si>
  <si>
    <t>C-001016</t>
  </si>
  <si>
    <t>ARN00001016</t>
  </si>
  <si>
    <t>C-001017</t>
  </si>
  <si>
    <t>ARN00001017</t>
  </si>
  <si>
    <t>C-001018</t>
  </si>
  <si>
    <t>Comercio_670</t>
  </si>
  <si>
    <t>ARN00001018</t>
  </si>
  <si>
    <t>C-001019</t>
  </si>
  <si>
    <t>ARN00001019</t>
  </si>
  <si>
    <t>C-001020</t>
  </si>
  <si>
    <t>Comercio_1966</t>
  </si>
  <si>
    <t>ARN00001020</t>
  </si>
  <si>
    <t>C-001021</t>
  </si>
  <si>
    <t>Comercio_1682</t>
  </si>
  <si>
    <t>ARN00001021</t>
  </si>
  <si>
    <t>C-001022</t>
  </si>
  <si>
    <t>ARN00001022</t>
  </si>
  <si>
    <t>C-001023</t>
  </si>
  <si>
    <t>Comercio_1960</t>
  </si>
  <si>
    <t>ARN00001023</t>
  </si>
  <si>
    <t>C-001024</t>
  </si>
  <si>
    <t>ARN00001024</t>
  </si>
  <si>
    <t>C-001025</t>
  </si>
  <si>
    <t>ARN00001025</t>
  </si>
  <si>
    <t>C-001026</t>
  </si>
  <si>
    <t>Comercio_1321</t>
  </si>
  <si>
    <t>ARN00001026</t>
  </si>
  <si>
    <t>C-001027</t>
  </si>
  <si>
    <t>Comercio_1872</t>
  </si>
  <si>
    <t>ARN00001027</t>
  </si>
  <si>
    <t>C-001028</t>
  </si>
  <si>
    <t>ARN00001028</t>
  </si>
  <si>
    <t>C-001029</t>
  </si>
  <si>
    <t>Comercio_268</t>
  </si>
  <si>
    <t>ARN00001029</t>
  </si>
  <si>
    <t>C-001030</t>
  </si>
  <si>
    <t>Comercio_203</t>
  </si>
  <si>
    <t>ARN00001030</t>
  </si>
  <si>
    <t>C-001031</t>
  </si>
  <si>
    <t>Comercio_985</t>
  </si>
  <si>
    <t>ARN00001031</t>
  </si>
  <si>
    <t>C-001032</t>
  </si>
  <si>
    <t>Comercio_926</t>
  </si>
  <si>
    <t>ARN00001032</t>
  </si>
  <si>
    <t>C-001033</t>
  </si>
  <si>
    <t>ARN00001033</t>
  </si>
  <si>
    <t>C-001034</t>
  </si>
  <si>
    <t>Comercio_178</t>
  </si>
  <si>
    <t>ARN00001034</t>
  </si>
  <si>
    <t>C-001035</t>
  </si>
  <si>
    <t>ARN00001035</t>
  </si>
  <si>
    <t>C-001036</t>
  </si>
  <si>
    <t>Comercio_1820</t>
  </si>
  <si>
    <t>ARN00001036</t>
  </si>
  <si>
    <t>C-001037</t>
  </si>
  <si>
    <t>ARN00001037</t>
  </si>
  <si>
    <t>C-001038</t>
  </si>
  <si>
    <t>Comercio_1480</t>
  </si>
  <si>
    <t>ARN00001038</t>
  </si>
  <si>
    <t>C-001039</t>
  </si>
  <si>
    <t>Comercio_51</t>
  </si>
  <si>
    <t>ARN00001039</t>
  </si>
  <si>
    <t>C-001040</t>
  </si>
  <si>
    <t>ARN00001040</t>
  </si>
  <si>
    <t>C-001041</t>
  </si>
  <si>
    <t>ARN00001041</t>
  </si>
  <si>
    <t>C-001042</t>
  </si>
  <si>
    <t>Comercio_71</t>
  </si>
  <si>
    <t>ARN00001042</t>
  </si>
  <si>
    <t>C-001043</t>
  </si>
  <si>
    <t>ARN00001043</t>
  </si>
  <si>
    <t>C-001044</t>
  </si>
  <si>
    <t>Comercio_1907</t>
  </si>
  <si>
    <t>ARN00001044</t>
  </si>
  <si>
    <t>C-001045</t>
  </si>
  <si>
    <t>Comercio_726</t>
  </si>
  <si>
    <t>ARN00001045</t>
  </si>
  <si>
    <t>C-001046</t>
  </si>
  <si>
    <t>ARN00001046</t>
  </si>
  <si>
    <t>C-001047</t>
  </si>
  <si>
    <t>Comercio_1153</t>
  </si>
  <si>
    <t>ARN00001047</t>
  </si>
  <si>
    <t>C-001048</t>
  </si>
  <si>
    <t>Comercio_980</t>
  </si>
  <si>
    <t>ARN00001048</t>
  </si>
  <si>
    <t>C-001049</t>
  </si>
  <si>
    <t>Comercio_1674</t>
  </si>
  <si>
    <t>ARN00001049</t>
  </si>
  <si>
    <t>C-001050</t>
  </si>
  <si>
    <t>ARN00001050</t>
  </si>
  <si>
    <t>C-001051</t>
  </si>
  <si>
    <t>ARN00001051</t>
  </si>
  <si>
    <t>C-001052</t>
  </si>
  <si>
    <t>ARN00001052</t>
  </si>
  <si>
    <t>C-001053</t>
  </si>
  <si>
    <t>ARN00001053</t>
  </si>
  <si>
    <t>C-001054</t>
  </si>
  <si>
    <t>ARN00001054</t>
  </si>
  <si>
    <t>C-001055</t>
  </si>
  <si>
    <t>ARN00001055</t>
  </si>
  <si>
    <t>C-001056</t>
  </si>
  <si>
    <t>ARN00001056</t>
  </si>
  <si>
    <t>C-001057</t>
  </si>
  <si>
    <t>ARN00001057</t>
  </si>
  <si>
    <t>C-001058</t>
  </si>
  <si>
    <t>Comercio_199</t>
  </si>
  <si>
    <t>ARN00001058</t>
  </si>
  <si>
    <t>C-001059</t>
  </si>
  <si>
    <t>ARN00001059</t>
  </si>
  <si>
    <t>C-001060</t>
  </si>
  <si>
    <t>Comercio_1524</t>
  </si>
  <si>
    <t>ARN00001060</t>
  </si>
  <si>
    <t>C-001061</t>
  </si>
  <si>
    <t>Comercio_1582</t>
  </si>
  <si>
    <t>ARN00001061</t>
  </si>
  <si>
    <t>C-001062</t>
  </si>
  <si>
    <t>ARN00001062</t>
  </si>
  <si>
    <t>2023-03-03</t>
  </si>
  <si>
    <t>C-001063</t>
  </si>
  <si>
    <t>Comercio_359</t>
  </si>
  <si>
    <t>ARN00001063</t>
  </si>
  <si>
    <t>C-001064</t>
  </si>
  <si>
    <t>Comercio_1770</t>
  </si>
  <si>
    <t>ARN00001064</t>
  </si>
  <si>
    <t>C-001065</t>
  </si>
  <si>
    <t>Comercio_1541</t>
  </si>
  <si>
    <t>ARN00001065</t>
  </si>
  <si>
    <t>C-001066</t>
  </si>
  <si>
    <t>Comercio_1958</t>
  </si>
  <si>
    <t>ARN00001066</t>
  </si>
  <si>
    <t>C-001067</t>
  </si>
  <si>
    <t>Comercio_1185</t>
  </si>
  <si>
    <t>ARN00001067</t>
  </si>
  <si>
    <t>C-001068</t>
  </si>
  <si>
    <t>Comercio_266</t>
  </si>
  <si>
    <t>ARN00001068</t>
  </si>
  <si>
    <t>C-001069</t>
  </si>
  <si>
    <t>ARN00001069</t>
  </si>
  <si>
    <t>C-001070</t>
  </si>
  <si>
    <t>Comercio_76</t>
  </si>
  <si>
    <t>ARN00001070</t>
  </si>
  <si>
    <t>C-001071</t>
  </si>
  <si>
    <t>ARN00001071</t>
  </si>
  <si>
    <t>C-001072</t>
  </si>
  <si>
    <t>Comercio_1422</t>
  </si>
  <si>
    <t>ARN00001072</t>
  </si>
  <si>
    <t>C-001073</t>
  </si>
  <si>
    <t>Comercio_1569</t>
  </si>
  <si>
    <t>ARN00001073</t>
  </si>
  <si>
    <t>C-001074</t>
  </si>
  <si>
    <t>Comercio_1138</t>
  </si>
  <si>
    <t>ARN00001074</t>
  </si>
  <si>
    <t>C-001075</t>
  </si>
  <si>
    <t>ARN00001075</t>
  </si>
  <si>
    <t>C-001076</t>
  </si>
  <si>
    <t>Comercio_1841</t>
  </si>
  <si>
    <t>ARN00001076</t>
  </si>
  <si>
    <t>C-001077</t>
  </si>
  <si>
    <t>ARN00001077</t>
  </si>
  <si>
    <t>C-001078</t>
  </si>
  <si>
    <t>Comercio_677</t>
  </si>
  <si>
    <t>ARN00001078</t>
  </si>
  <si>
    <t>C-001079</t>
  </si>
  <si>
    <t>Comercio_214</t>
  </si>
  <si>
    <t>ARN00001079</t>
  </si>
  <si>
    <t>C-001080</t>
  </si>
  <si>
    <t>ARN00001080</t>
  </si>
  <si>
    <t>C-001081</t>
  </si>
  <si>
    <t>Comercio_868</t>
  </si>
  <si>
    <t>ARN00001081</t>
  </si>
  <si>
    <t>C-001082</t>
  </si>
  <si>
    <t>Comercio_992</t>
  </si>
  <si>
    <t>ARN00001082</t>
  </si>
  <si>
    <t>C-001083</t>
  </si>
  <si>
    <t>Comercio_398</t>
  </si>
  <si>
    <t>ARN00001083</t>
  </si>
  <si>
    <t>C-001084</t>
  </si>
  <si>
    <t>ARN00001084</t>
  </si>
  <si>
    <t>C-001085</t>
  </si>
  <si>
    <t>Comercio_92</t>
  </si>
  <si>
    <t>ARN00001085</t>
  </si>
  <si>
    <t>C-001086</t>
  </si>
  <si>
    <t>Comercio_154</t>
  </si>
  <si>
    <t>ARN00001086</t>
  </si>
  <si>
    <t>C-001087</t>
  </si>
  <si>
    <t>ARN00001087</t>
  </si>
  <si>
    <t>C-001088</t>
  </si>
  <si>
    <t>Comercio_1634</t>
  </si>
  <si>
    <t>ARN00001088</t>
  </si>
  <si>
    <t>C-001089</t>
  </si>
  <si>
    <t>Comercio_496</t>
  </si>
  <si>
    <t>ARN00001089</t>
  </si>
  <si>
    <t>C-001090</t>
  </si>
  <si>
    <t>ARN00001090</t>
  </si>
  <si>
    <t>C-001091</t>
  </si>
  <si>
    <t>ARN00001091</t>
  </si>
  <si>
    <t>C-001092</t>
  </si>
  <si>
    <t>Comercio_983</t>
  </si>
  <si>
    <t>ARN00001092</t>
  </si>
  <si>
    <t>C-001093</t>
  </si>
  <si>
    <t>ARN00001093</t>
  </si>
  <si>
    <t>C-001094</t>
  </si>
  <si>
    <t>ARN00001094</t>
  </si>
  <si>
    <t>C-001095</t>
  </si>
  <si>
    <t>Comercio_1776</t>
  </si>
  <si>
    <t>ARN00001095</t>
  </si>
  <si>
    <t>C-001096</t>
  </si>
  <si>
    <t>Comercio_1265</t>
  </si>
  <si>
    <t>ARN00001096</t>
  </si>
  <si>
    <t>C-001097</t>
  </si>
  <si>
    <t>Comercio_1692</t>
  </si>
  <si>
    <t>ARN00001097</t>
  </si>
  <si>
    <t>C-001098</t>
  </si>
  <si>
    <t>Comercio_1245</t>
  </si>
  <si>
    <t>ARN00001098</t>
  </si>
  <si>
    <t>C-001099</t>
  </si>
  <si>
    <t>Comercio_1794</t>
  </si>
  <si>
    <t>ARN00001099</t>
  </si>
  <si>
    <t>C-001100</t>
  </si>
  <si>
    <t>Comercio_29</t>
  </si>
  <si>
    <t>ARN00001100</t>
  </si>
  <si>
    <t>C-001101</t>
  </si>
  <si>
    <t>ARN00001101</t>
  </si>
  <si>
    <t>C-001102</t>
  </si>
  <si>
    <t>ARN00001102</t>
  </si>
  <si>
    <t>C-001103</t>
  </si>
  <si>
    <t>ARN00001103</t>
  </si>
  <si>
    <t>C-001104</t>
  </si>
  <si>
    <t>ARN00001104</t>
  </si>
  <si>
    <t>C-001105</t>
  </si>
  <si>
    <t>Comercio_1041</t>
  </si>
  <si>
    <t>ARN00001105</t>
  </si>
  <si>
    <t>C-001106</t>
  </si>
  <si>
    <t>Comercio_305</t>
  </si>
  <si>
    <t>ARN00001106</t>
  </si>
  <si>
    <t>C-001107</t>
  </si>
  <si>
    <t>Comercio_1863</t>
  </si>
  <si>
    <t>ARN00001107</t>
  </si>
  <si>
    <t>C-001108</t>
  </si>
  <si>
    <t>Comercio_1934</t>
  </si>
  <si>
    <t>ARN00001108</t>
  </si>
  <si>
    <t>C-001109</t>
  </si>
  <si>
    <t>ARN00001109</t>
  </si>
  <si>
    <t>C-001110</t>
  </si>
  <si>
    <t>Comercio_609</t>
  </si>
  <si>
    <t>ARN00001110</t>
  </si>
  <si>
    <t>C-001111</t>
  </si>
  <si>
    <t>ARN00001111</t>
  </si>
  <si>
    <t>C-001112</t>
  </si>
  <si>
    <t>Comercio_904</t>
  </si>
  <si>
    <t>ARN00001112</t>
  </si>
  <si>
    <t>C-001113</t>
  </si>
  <si>
    <t>ARN00001113</t>
  </si>
  <si>
    <t>C-001114</t>
  </si>
  <si>
    <t>Comercio_129</t>
  </si>
  <si>
    <t>ARN00001114</t>
  </si>
  <si>
    <t>C-001115</t>
  </si>
  <si>
    <t>Comercio_1377</t>
  </si>
  <si>
    <t>ARN00001115</t>
  </si>
  <si>
    <t>C-001116</t>
  </si>
  <si>
    <t>Comercio_729</t>
  </si>
  <si>
    <t>ARN00001116</t>
  </si>
  <si>
    <t>C-001117</t>
  </si>
  <si>
    <t>Comercio_1819</t>
  </si>
  <si>
    <t>ARN00001117</t>
  </si>
  <si>
    <t>C-001118</t>
  </si>
  <si>
    <t>ARN00001118</t>
  </si>
  <si>
    <t>C-001119</t>
  </si>
  <si>
    <t>Comercio_1513</t>
  </si>
  <si>
    <t>ARN00001119</t>
  </si>
  <si>
    <t>C-001120</t>
  </si>
  <si>
    <t>ARN00001120</t>
  </si>
  <si>
    <t>C-001121</t>
  </si>
  <si>
    <t>ARN00001121</t>
  </si>
  <si>
    <t>C-001122</t>
  </si>
  <si>
    <t>ARN00001122</t>
  </si>
  <si>
    <t>C-001123</t>
  </si>
  <si>
    <t>Comercio_534</t>
  </si>
  <si>
    <t>ARN00001123</t>
  </si>
  <si>
    <t>C-001124</t>
  </si>
  <si>
    <t>Comercio_1129</t>
  </si>
  <si>
    <t>ARN00001124</t>
  </si>
  <si>
    <t>C-001125</t>
  </si>
  <si>
    <t>Comercio_1347</t>
  </si>
  <si>
    <t>ARN00001125</t>
  </si>
  <si>
    <t>C-001126</t>
  </si>
  <si>
    <t>Comercio_187</t>
  </si>
  <si>
    <t>ARN00001126</t>
  </si>
  <si>
    <t>C-001127</t>
  </si>
  <si>
    <t>ARN00001127</t>
  </si>
  <si>
    <t>C-001128</t>
  </si>
  <si>
    <t>Comercio_730</t>
  </si>
  <si>
    <t>ARN00001128</t>
  </si>
  <si>
    <t>C-001129</t>
  </si>
  <si>
    <t>Comercio_1999</t>
  </si>
  <si>
    <t>ARN00001129</t>
  </si>
  <si>
    <t>C-001130</t>
  </si>
  <si>
    <t>ARN00001130</t>
  </si>
  <si>
    <t>C-001131</t>
  </si>
  <si>
    <t>Comercio_570</t>
  </si>
  <si>
    <t>ARN00001131</t>
  </si>
  <si>
    <t>C-001132</t>
  </si>
  <si>
    <t>ARN00001132</t>
  </si>
  <si>
    <t>C-001133</t>
  </si>
  <si>
    <t>Comercio_1599</t>
  </si>
  <si>
    <t>ARN00001133</t>
  </si>
  <si>
    <t>C-001134</t>
  </si>
  <si>
    <t>Comercio_1208</t>
  </si>
  <si>
    <t>ARN00001134</t>
  </si>
  <si>
    <t>C-001135</t>
  </si>
  <si>
    <t>Comercio_803</t>
  </si>
  <si>
    <t>ARN00001135</t>
  </si>
  <si>
    <t>C-001136</t>
  </si>
  <si>
    <t>Comercio_1947</t>
  </si>
  <si>
    <t>ARN00001136</t>
  </si>
  <si>
    <t>C-001137</t>
  </si>
  <si>
    <t>Comercio_1239</t>
  </si>
  <si>
    <t>ARN00001137</t>
  </si>
  <si>
    <t>C-001138</t>
  </si>
  <si>
    <t>ARN00001138</t>
  </si>
  <si>
    <t>C-001139</t>
  </si>
  <si>
    <t>Comercio_413</t>
  </si>
  <si>
    <t>ARN00001139</t>
  </si>
  <si>
    <t>C-001140</t>
  </si>
  <si>
    <t>ARN00001140</t>
  </si>
  <si>
    <t>C-001141</t>
  </si>
  <si>
    <t>Comercio_89</t>
  </si>
  <si>
    <t>ARN00001141</t>
  </si>
  <si>
    <t>C-001142</t>
  </si>
  <si>
    <t>ARN00001142</t>
  </si>
  <si>
    <t>C-001143</t>
  </si>
  <si>
    <t>ARN00001143</t>
  </si>
  <si>
    <t>C-001144</t>
  </si>
  <si>
    <t>ARN00001144</t>
  </si>
  <si>
    <t>C-001145</t>
  </si>
  <si>
    <t>Comercio_1094</t>
  </si>
  <si>
    <t>ARN00001145</t>
  </si>
  <si>
    <t>C-001146</t>
  </si>
  <si>
    <t>ARN00001146</t>
  </si>
  <si>
    <t>C-001147</t>
  </si>
  <si>
    <t>ARN00001147</t>
  </si>
  <si>
    <t>C-001148</t>
  </si>
  <si>
    <t>ARN00001148</t>
  </si>
  <si>
    <t>C-001149</t>
  </si>
  <si>
    <t>ARN00001149</t>
  </si>
  <si>
    <t>C-001150</t>
  </si>
  <si>
    <t>Comercio_18</t>
  </si>
  <si>
    <t>ARN00001150</t>
  </si>
  <si>
    <t>C-001151</t>
  </si>
  <si>
    <t>ARN00001151</t>
  </si>
  <si>
    <t>C-001152</t>
  </si>
  <si>
    <t>ARN00001152</t>
  </si>
  <si>
    <t>C-001153</t>
  </si>
  <si>
    <t>Comercio_1441</t>
  </si>
  <si>
    <t>ARN00001153</t>
  </si>
  <si>
    <t>C-001154</t>
  </si>
  <si>
    <t>Comercio_1760</t>
  </si>
  <si>
    <t>ARN00001154</t>
  </si>
  <si>
    <t>C-001155</t>
  </si>
  <si>
    <t>Comercio_1808</t>
  </si>
  <si>
    <t>ARN00001155</t>
  </si>
  <si>
    <t>C-001156</t>
  </si>
  <si>
    <t>ARN00001156</t>
  </si>
  <si>
    <t>C-001157</t>
  </si>
  <si>
    <t>ARN00001157</t>
  </si>
  <si>
    <t>C-001158</t>
  </si>
  <si>
    <t>Comercio_108</t>
  </si>
  <si>
    <t>ARN00001158</t>
  </si>
  <si>
    <t>C-001159</t>
  </si>
  <si>
    <t>ARN00001159</t>
  </si>
  <si>
    <t>C-001160</t>
  </si>
  <si>
    <t>ARN00001160</t>
  </si>
  <si>
    <t>C-001161</t>
  </si>
  <si>
    <t>ARN00001161</t>
  </si>
  <si>
    <t>C-001162</t>
  </si>
  <si>
    <t>Comercio_49</t>
  </si>
  <si>
    <t>ARN00001162</t>
  </si>
  <si>
    <t>C-001163</t>
  </si>
  <si>
    <t>ARN00001163</t>
  </si>
  <si>
    <t>C-001164</t>
  </si>
  <si>
    <t>Comercio_859</t>
  </si>
  <si>
    <t>ARN00001164</t>
  </si>
  <si>
    <t>C-001165</t>
  </si>
  <si>
    <t>Comercio_1254</t>
  </si>
  <si>
    <t>ARN00001165</t>
  </si>
  <si>
    <t>C-001166</t>
  </si>
  <si>
    <t>ARN00001166</t>
  </si>
  <si>
    <t>C-001167</t>
  </si>
  <si>
    <t>ARN00001167</t>
  </si>
  <si>
    <t>C-001168</t>
  </si>
  <si>
    <t>Comercio_580</t>
  </si>
  <si>
    <t>ARN00001168</t>
  </si>
  <si>
    <t>C-001169</t>
  </si>
  <si>
    <t>Comercio_761</t>
  </si>
  <si>
    <t>ARN00001169</t>
  </si>
  <si>
    <t>C-001170</t>
  </si>
  <si>
    <t>Comercio_1842</t>
  </si>
  <si>
    <t>ARN00001170</t>
  </si>
  <si>
    <t>C-001171</t>
  </si>
  <si>
    <t>Comercio_1886</t>
  </si>
  <si>
    <t>ARN00001171</t>
  </si>
  <si>
    <t>C-001172</t>
  </si>
  <si>
    <t>ARN00001172</t>
  </si>
  <si>
    <t>C-001173</t>
  </si>
  <si>
    <t>Comercio_1551</t>
  </si>
  <si>
    <t>ARN00001173</t>
  </si>
  <si>
    <t>C-001174</t>
  </si>
  <si>
    <t>Comercio_1481</t>
  </si>
  <si>
    <t>ARN00001174</t>
  </si>
  <si>
    <t>C-001175</t>
  </si>
  <si>
    <t>ARN00001175</t>
  </si>
  <si>
    <t>C-001176</t>
  </si>
  <si>
    <t>Comercio_1669</t>
  </si>
  <si>
    <t>ARN00001176</t>
  </si>
  <si>
    <t>C-001177</t>
  </si>
  <si>
    <t>ARN00001177</t>
  </si>
  <si>
    <t>C-001178</t>
  </si>
  <si>
    <t>ARN00001178</t>
  </si>
  <si>
    <t>C-001179</t>
  </si>
  <si>
    <t>Comercio_1447</t>
  </si>
  <si>
    <t>ARN00001179</t>
  </si>
  <si>
    <t>C-001180</t>
  </si>
  <si>
    <t>Comercio_246</t>
  </si>
  <si>
    <t>ARN00001180</t>
  </si>
  <si>
    <t>C-001181</t>
  </si>
  <si>
    <t>ARN00001181</t>
  </si>
  <si>
    <t>C-001182</t>
  </si>
  <si>
    <t>Comercio_1368</t>
  </si>
  <si>
    <t>ARN00001182</t>
  </si>
  <si>
    <t>C-001183</t>
  </si>
  <si>
    <t>ARN00001183</t>
  </si>
  <si>
    <t>C-001184</t>
  </si>
  <si>
    <t>ARN00001184</t>
  </si>
  <si>
    <t>C-001185</t>
  </si>
  <si>
    <t>Comercio_715</t>
  </si>
  <si>
    <t>ARN00001185</t>
  </si>
  <si>
    <t>C-001186</t>
  </si>
  <si>
    <t>ARN00001186</t>
  </si>
  <si>
    <t>C-001187</t>
  </si>
  <si>
    <t>Comercio_1663</t>
  </si>
  <si>
    <t>ARN00001187</t>
  </si>
  <si>
    <t>2023-07-06</t>
  </si>
  <si>
    <t>C-001188</t>
  </si>
  <si>
    <t>Comercio_104</t>
  </si>
  <si>
    <t>ARN00001188</t>
  </si>
  <si>
    <t>C-001189</t>
  </si>
  <si>
    <t>ARN00001189</t>
  </si>
  <si>
    <t>C-001190</t>
  </si>
  <si>
    <t>Comercio_1421</t>
  </si>
  <si>
    <t>ARN00001190</t>
  </si>
  <si>
    <t>C-001191</t>
  </si>
  <si>
    <t>Comercio_1472</t>
  </si>
  <si>
    <t>ARN00001191</t>
  </si>
  <si>
    <t>C-001192</t>
  </si>
  <si>
    <t>Comercio_449</t>
  </si>
  <si>
    <t>ARN00001192</t>
  </si>
  <si>
    <t>C-001193</t>
  </si>
  <si>
    <t>Comercio_1369</t>
  </si>
  <si>
    <t>ARN00001193</t>
  </si>
  <si>
    <t>C-001194</t>
  </si>
  <si>
    <t>ARN00001194</t>
  </si>
  <si>
    <t>C-001195</t>
  </si>
  <si>
    <t>Comercio_1165</t>
  </si>
  <si>
    <t>ARN00001195</t>
  </si>
  <si>
    <t>C-001196</t>
  </si>
  <si>
    <t>ARN00001196</t>
  </si>
  <si>
    <t>C-001197</t>
  </si>
  <si>
    <t>ARN00001197</t>
  </si>
  <si>
    <t>C-001198</t>
  </si>
  <si>
    <t>Comercio_1834</t>
  </si>
  <si>
    <t>ARN00001198</t>
  </si>
  <si>
    <t>C-001199</t>
  </si>
  <si>
    <t>Comercio_1090</t>
  </si>
  <si>
    <t>ARN00001199</t>
  </si>
  <si>
    <t>C-001200</t>
  </si>
  <si>
    <t>Comercio_1423</t>
  </si>
  <si>
    <t>ARN00001200</t>
  </si>
  <si>
    <t>C-001201</t>
  </si>
  <si>
    <t>Comercio_228</t>
  </si>
  <si>
    <t>ARN00001201</t>
  </si>
  <si>
    <t>C-001202</t>
  </si>
  <si>
    <t>Comercio_566</t>
  </si>
  <si>
    <t>ARN00001202</t>
  </si>
  <si>
    <t>C-001203</t>
  </si>
  <si>
    <t>Comercio_1827</t>
  </si>
  <si>
    <t>ARN00001203</t>
  </si>
  <si>
    <t>C-001204</t>
  </si>
  <si>
    <t>Comercio_1980</t>
  </si>
  <si>
    <t>ARN00001204</t>
  </si>
  <si>
    <t>C-001205</t>
  </si>
  <si>
    <t>Comercio_814</t>
  </si>
  <si>
    <t>ARN00001205</t>
  </si>
  <si>
    <t>C-001206</t>
  </si>
  <si>
    <t>ARN00001206</t>
  </si>
  <si>
    <t>C-001207</t>
  </si>
  <si>
    <t>Comercio_995</t>
  </si>
  <si>
    <t>ARN00001207</t>
  </si>
  <si>
    <t>C-001208</t>
  </si>
  <si>
    <t>Comercio_871</t>
  </si>
  <si>
    <t>ARN00001208</t>
  </si>
  <si>
    <t>C-001209</t>
  </si>
  <si>
    <t>Comercio_1438</t>
  </si>
  <si>
    <t>ARN00001209</t>
  </si>
  <si>
    <t>C-001210</t>
  </si>
  <si>
    <t>Comercio_299</t>
  </si>
  <si>
    <t>ARN00001210</t>
  </si>
  <si>
    <t>C-001211</t>
  </si>
  <si>
    <t>Comercio_1009</t>
  </si>
  <si>
    <t>ARN00001211</t>
  </si>
  <si>
    <t>C-001212</t>
  </si>
  <si>
    <t>Comercio_1229</t>
  </si>
  <si>
    <t>ARN00001212</t>
  </si>
  <si>
    <t>C-001213</t>
  </si>
  <si>
    <t>Comercio_1885</t>
  </si>
  <si>
    <t>ARN00001213</t>
  </si>
  <si>
    <t>C-001214</t>
  </si>
  <si>
    <t>ARN00001214</t>
  </si>
  <si>
    <t>C-001215</t>
  </si>
  <si>
    <t>Comercio_273</t>
  </si>
  <si>
    <t>ARN00001215</t>
  </si>
  <si>
    <t>C-001216</t>
  </si>
  <si>
    <t>Comercio_175</t>
  </si>
  <si>
    <t>ARN00001216</t>
  </si>
  <si>
    <t>C-001217</t>
  </si>
  <si>
    <t>Comercio_1641</t>
  </si>
  <si>
    <t>ARN00001217</t>
  </si>
  <si>
    <t>C-001218</t>
  </si>
  <si>
    <t>Comercio_770</t>
  </si>
  <si>
    <t>ARN00001218</t>
  </si>
  <si>
    <t>C-001219</t>
  </si>
  <si>
    <t>ARN00001219</t>
  </si>
  <si>
    <t>C-001220</t>
  </si>
  <si>
    <t>Comercio_477</t>
  </si>
  <si>
    <t>ARN00001220</t>
  </si>
  <si>
    <t>C-001221</t>
  </si>
  <si>
    <t>ARN00001221</t>
  </si>
  <si>
    <t>C-001222</t>
  </si>
  <si>
    <t>ARN00001222</t>
  </si>
  <si>
    <t>C-001223</t>
  </si>
  <si>
    <t>ARN00001223</t>
  </si>
  <si>
    <t>C-001224</t>
  </si>
  <si>
    <t>Comercio_1846</t>
  </si>
  <si>
    <t>ARN00001224</t>
  </si>
  <si>
    <t>C-001225</t>
  </si>
  <si>
    <t>ARN00001225</t>
  </si>
  <si>
    <t>C-001226</t>
  </si>
  <si>
    <t>Comercio_1611</t>
  </si>
  <si>
    <t>ARN00001226</t>
  </si>
  <si>
    <t>C-001227</t>
  </si>
  <si>
    <t>ARN00001227</t>
  </si>
  <si>
    <t>C-001228</t>
  </si>
  <si>
    <t>Comercio_1637</t>
  </si>
  <si>
    <t>ARN00001228</t>
  </si>
  <si>
    <t>C-001229</t>
  </si>
  <si>
    <t>Comercio_1675</t>
  </si>
  <si>
    <t>ARN00001229</t>
  </si>
  <si>
    <t>C-001230</t>
  </si>
  <si>
    <t>ARN00001230</t>
  </si>
  <si>
    <t>C-001231</t>
  </si>
  <si>
    <t>Comercio_40</t>
  </si>
  <si>
    <t>ARN00001231</t>
  </si>
  <si>
    <t>C-001232</t>
  </si>
  <si>
    <t>ARN00001232</t>
  </si>
  <si>
    <t>C-001233</t>
  </si>
  <si>
    <t>ARN00001233</t>
  </si>
  <si>
    <t>C-001234</t>
  </si>
  <si>
    <t>Comercio_352</t>
  </si>
  <si>
    <t>ARN00001234</t>
  </si>
  <si>
    <t>C-001235</t>
  </si>
  <si>
    <t>ARN00001235</t>
  </si>
  <si>
    <t>C-001236</t>
  </si>
  <si>
    <t>Comercio_936</t>
  </si>
  <si>
    <t>ARN00001236</t>
  </si>
  <si>
    <t>C-001237</t>
  </si>
  <si>
    <t>Comercio_744</t>
  </si>
  <si>
    <t>ARN00001237</t>
  </si>
  <si>
    <t>C-001238</t>
  </si>
  <si>
    <t>Comercio_1303</t>
  </si>
  <si>
    <t>ARN00001238</t>
  </si>
  <si>
    <t>C-001239</t>
  </si>
  <si>
    <t>ARN00001239</t>
  </si>
  <si>
    <t>C-001240</t>
  </si>
  <si>
    <t>ARN00001240</t>
  </si>
  <si>
    <t>C-001241</t>
  </si>
  <si>
    <t>ARN00001241</t>
  </si>
  <si>
    <t>C-001242</t>
  </si>
  <si>
    <t>ARN00001242</t>
  </si>
  <si>
    <t>C-001243</t>
  </si>
  <si>
    <t>Comercio_1189</t>
  </si>
  <si>
    <t>ARN00001243</t>
  </si>
  <si>
    <t>C-001244</t>
  </si>
  <si>
    <t>ARN00001244</t>
  </si>
  <si>
    <t>C-001245</t>
  </si>
  <si>
    <t>ARN00001245</t>
  </si>
  <si>
    <t>C-001246</t>
  </si>
  <si>
    <t>ARN00001246</t>
  </si>
  <si>
    <t>C-001247</t>
  </si>
  <si>
    <t>Comercio_1066</t>
  </si>
  <si>
    <t>ARN00001247</t>
  </si>
  <si>
    <t>C-001248</t>
  </si>
  <si>
    <t>Comercio_1564</t>
  </si>
  <si>
    <t>ARN00001248</t>
  </si>
  <si>
    <t>C-001249</t>
  </si>
  <si>
    <t>ARN00001249</t>
  </si>
  <si>
    <t>C-001250</t>
  </si>
  <si>
    <t>ARN00001250</t>
  </si>
  <si>
    <t>2023-02-19</t>
  </si>
  <si>
    <t>C-001251</t>
  </si>
  <si>
    <t>ARN00001251</t>
  </si>
  <si>
    <t>C-001252</t>
  </si>
  <si>
    <t>ARN00001252</t>
  </si>
  <si>
    <t>C-001253</t>
  </si>
  <si>
    <t>Comercio_1809</t>
  </si>
  <si>
    <t>ARN00001253</t>
  </si>
  <si>
    <t>C-001254</t>
  </si>
  <si>
    <t>ARN00001254</t>
  </si>
  <si>
    <t>C-001255</t>
  </si>
  <si>
    <t>ARN00001255</t>
  </si>
  <si>
    <t>C-001256</t>
  </si>
  <si>
    <t>Comercio_1266</t>
  </si>
  <si>
    <t>ARN00001256</t>
  </si>
  <si>
    <t>C-001257</t>
  </si>
  <si>
    <t>Comercio_9</t>
  </si>
  <si>
    <t>ARN00001257</t>
  </si>
  <si>
    <t>C-001258</t>
  </si>
  <si>
    <t>ARN00001258</t>
  </si>
  <si>
    <t>C-001259</t>
  </si>
  <si>
    <t>ARN00001259</t>
  </si>
  <si>
    <t>C-001260</t>
  </si>
  <si>
    <t>Comercio_1858</t>
  </si>
  <si>
    <t>ARN00001260</t>
  </si>
  <si>
    <t>C-001261</t>
  </si>
  <si>
    <t>Comercio_775</t>
  </si>
  <si>
    <t>ARN00001261</t>
  </si>
  <si>
    <t>C-001262</t>
  </si>
  <si>
    <t>ARN00001262</t>
  </si>
  <si>
    <t>C-001263</t>
  </si>
  <si>
    <t>Comercio_1317</t>
  </si>
  <si>
    <t>ARN00001263</t>
  </si>
  <si>
    <t>C-001264</t>
  </si>
  <si>
    <t>ARN00001264</t>
  </si>
  <si>
    <t>C-001265</t>
  </si>
  <si>
    <t>ARN00001265</t>
  </si>
  <si>
    <t>C-001266</t>
  </si>
  <si>
    <t>Comercio_1855</t>
  </si>
  <si>
    <t>ARN00001266</t>
  </si>
  <si>
    <t>C-001267</t>
  </si>
  <si>
    <t>ARN00001267</t>
  </si>
  <si>
    <t>C-001268</t>
  </si>
  <si>
    <t>ARN00001268</t>
  </si>
  <si>
    <t>C-001269</t>
  </si>
  <si>
    <t>Comercio_255</t>
  </si>
  <si>
    <t>ARN00001269</t>
  </si>
  <si>
    <t>C-001270</t>
  </si>
  <si>
    <t>ARN00001270</t>
  </si>
  <si>
    <t>C-001271</t>
  </si>
  <si>
    <t>ARN00001271</t>
  </si>
  <si>
    <t>C-001272</t>
  </si>
  <si>
    <t>ARN00001272</t>
  </si>
  <si>
    <t>C-001273</t>
  </si>
  <si>
    <t>ARN00001273</t>
  </si>
  <si>
    <t>C-001274</t>
  </si>
  <si>
    <t>Comercio_1993</t>
  </si>
  <si>
    <t>ARN00001274</t>
  </si>
  <si>
    <t>C-001275</t>
  </si>
  <si>
    <t>ARN00001275</t>
  </si>
  <si>
    <t>C-001276</t>
  </si>
  <si>
    <t>ARN00001276</t>
  </si>
  <si>
    <t>C-001277</t>
  </si>
  <si>
    <t>ARN00001277</t>
  </si>
  <si>
    <t>C-001278</t>
  </si>
  <si>
    <t>ARN00001278</t>
  </si>
  <si>
    <t>C-001279</t>
  </si>
  <si>
    <t>ARN00001279</t>
  </si>
  <si>
    <t>C-001280</t>
  </si>
  <si>
    <t>ARN00001280</t>
  </si>
  <si>
    <t>C-001281</t>
  </si>
  <si>
    <t>Comercio_191</t>
  </si>
  <si>
    <t>ARN00001281</t>
  </si>
  <si>
    <t>C-001282</t>
  </si>
  <si>
    <t>Comercio_84</t>
  </si>
  <si>
    <t>ARN00001282</t>
  </si>
  <si>
    <t>C-001283</t>
  </si>
  <si>
    <t>ARN00001283</t>
  </si>
  <si>
    <t>C-001284</t>
  </si>
  <si>
    <t>ARN00001284</t>
  </si>
  <si>
    <t>C-001285</t>
  </si>
  <si>
    <t>ARN00001285</t>
  </si>
  <si>
    <t>C-001286</t>
  </si>
  <si>
    <t>ARN00001286</t>
  </si>
  <si>
    <t>C-001287</t>
  </si>
  <si>
    <t>Comercio_11</t>
  </si>
  <si>
    <t>ARN00001287</t>
  </si>
  <si>
    <t>C-001288</t>
  </si>
  <si>
    <t>ARN00001288</t>
  </si>
  <si>
    <t>C-001289</t>
  </si>
  <si>
    <t>ARN00001289</t>
  </si>
  <si>
    <t>C-001290</t>
  </si>
  <si>
    <t>Comercio_1444</t>
  </si>
  <si>
    <t>ARN00001290</t>
  </si>
  <si>
    <t>C-001291</t>
  </si>
  <si>
    <t>Comercio_1243</t>
  </si>
  <si>
    <t>ARN00001291</t>
  </si>
  <si>
    <t>C-001292</t>
  </si>
  <si>
    <t>ARN00001292</t>
  </si>
  <si>
    <t>C-001293</t>
  </si>
  <si>
    <t>Comercio_487</t>
  </si>
  <si>
    <t>ARN00001293</t>
  </si>
  <si>
    <t>C-001294</t>
  </si>
  <si>
    <t>ARN00001294</t>
  </si>
  <si>
    <t>C-001295</t>
  </si>
  <si>
    <t>ARN00001295</t>
  </si>
  <si>
    <t>C-001296</t>
  </si>
  <si>
    <t>ARN00001296</t>
  </si>
  <si>
    <t>C-001297</t>
  </si>
  <si>
    <t>ARN00001297</t>
  </si>
  <si>
    <t>C-001298</t>
  </si>
  <si>
    <t>Comercio_1</t>
  </si>
  <si>
    <t>ARN00001298</t>
  </si>
  <si>
    <t>C-001299</t>
  </si>
  <si>
    <t>ARN00001299</t>
  </si>
  <si>
    <t>C-001300</t>
  </si>
  <si>
    <t>Comercio_1473</t>
  </si>
  <si>
    <t>ARN00001300</t>
  </si>
  <si>
    <t>C-001301</t>
  </si>
  <si>
    <t>ARN00001301</t>
  </si>
  <si>
    <t>C-001302</t>
  </si>
  <si>
    <t>Comercio_162</t>
  </si>
  <si>
    <t>ARN00001302</t>
  </si>
  <si>
    <t>C-001303</t>
  </si>
  <si>
    <t>ARN00001303</t>
  </si>
  <si>
    <t>C-001304</t>
  </si>
  <si>
    <t>ARN00001304</t>
  </si>
  <si>
    <t>C-001305</t>
  </si>
  <si>
    <t>ARN00001305</t>
  </si>
  <si>
    <t>C-001306</t>
  </si>
  <si>
    <t>ARN00001306</t>
  </si>
  <si>
    <t>C-001307</t>
  </si>
  <si>
    <t>Comercio_1000</t>
  </si>
  <si>
    <t>ARN00001307</t>
  </si>
  <si>
    <t>C-001308</t>
  </si>
  <si>
    <t>Comercio_798</t>
  </si>
  <si>
    <t>ARN00001308</t>
  </si>
  <si>
    <t>C-001309</t>
  </si>
  <si>
    <t>ARN00001309</t>
  </si>
  <si>
    <t>C-001310</t>
  </si>
  <si>
    <t>Comercio_889</t>
  </si>
  <si>
    <t>ARN00001310</t>
  </si>
  <si>
    <t>C-001311</t>
  </si>
  <si>
    <t>ARN00001311</t>
  </si>
  <si>
    <t>C-001312</t>
  </si>
  <si>
    <t>ARN00001312</t>
  </si>
  <si>
    <t>C-001313</t>
  </si>
  <si>
    <t>Comercio_211</t>
  </si>
  <si>
    <t>ARN00001313</t>
  </si>
  <si>
    <t>C-001314</t>
  </si>
  <si>
    <t>ARN00001314</t>
  </si>
  <si>
    <t>C-001315</t>
  </si>
  <si>
    <t>Comercio_1411</t>
  </si>
  <si>
    <t>ARN00001315</t>
  </si>
  <si>
    <t>C-001316</t>
  </si>
  <si>
    <t>ARN00001316</t>
  </si>
  <si>
    <t>C-001317</t>
  </si>
  <si>
    <t>Comercio_853</t>
  </si>
  <si>
    <t>ARN00001317</t>
  </si>
  <si>
    <t>C-001318</t>
  </si>
  <si>
    <t>Comercio_1169</t>
  </si>
  <si>
    <t>ARN00001318</t>
  </si>
  <si>
    <t>C-001319</t>
  </si>
  <si>
    <t>ARN00001319</t>
  </si>
  <si>
    <t>C-001320</t>
  </si>
  <si>
    <t>ARN00001320</t>
  </si>
  <si>
    <t>C-001321</t>
  </si>
  <si>
    <t>Comercio_965</t>
  </si>
  <si>
    <t>ARN00001321</t>
  </si>
  <si>
    <t>C-001322</t>
  </si>
  <si>
    <t>Comercio_625</t>
  </si>
  <si>
    <t>ARN00001322</t>
  </si>
  <si>
    <t>C-001323</t>
  </si>
  <si>
    <t>Comercio_1069</t>
  </si>
  <si>
    <t>ARN00001323</t>
  </si>
  <si>
    <t>*DURACIÓN DISPUTA DÍAS</t>
  </si>
  <si>
    <t>C-001324</t>
  </si>
  <si>
    <t>Comercio_351</t>
  </si>
  <si>
    <t>ARN00001324</t>
  </si>
  <si>
    <t>C-001325</t>
  </si>
  <si>
    <t>ARN00001325</t>
  </si>
  <si>
    <t>C-001326</t>
  </si>
  <si>
    <t>Comercio_286</t>
  </si>
  <si>
    <t>ARN00001326</t>
  </si>
  <si>
    <t>C-001327</t>
  </si>
  <si>
    <t>ARN00001327</t>
  </si>
  <si>
    <t>C-001328</t>
  </si>
  <si>
    <t>Comercio_1374</t>
  </si>
  <si>
    <t>ARN00001328</t>
  </si>
  <si>
    <t>C-001329</t>
  </si>
  <si>
    <t>ARN00001329</t>
  </si>
  <si>
    <t>C-001330</t>
  </si>
  <si>
    <t>Comercio_267</t>
  </si>
  <si>
    <t>ARN00001330</t>
  </si>
  <si>
    <t>C-001331</t>
  </si>
  <si>
    <t>ARN00001331</t>
  </si>
  <si>
    <t>C-001332</t>
  </si>
  <si>
    <t>ARN00001332</t>
  </si>
  <si>
    <t>C-001333</t>
  </si>
  <si>
    <t>Comercio_1252</t>
  </si>
  <si>
    <t>ARN00001333</t>
  </si>
  <si>
    <t>C-001334</t>
  </si>
  <si>
    <t>Comercio_1092</t>
  </si>
  <si>
    <t>ARN00001334</t>
  </si>
  <si>
    <t>C-001335</t>
  </si>
  <si>
    <t>Comercio_663</t>
  </si>
  <si>
    <t>ARN00001335</t>
  </si>
  <si>
    <t>C-001336</t>
  </si>
  <si>
    <t>ARN00001336</t>
  </si>
  <si>
    <t>C-001337</t>
  </si>
  <si>
    <t>Comercio_1078</t>
  </si>
  <si>
    <t>ARN00001337</t>
  </si>
  <si>
    <t>C-001338</t>
  </si>
  <si>
    <t>ARN00001338</t>
  </si>
  <si>
    <t>C-001339</t>
  </si>
  <si>
    <t>Comercio_1518</t>
  </si>
  <si>
    <t>ARN00001339</t>
  </si>
  <si>
    <t>C-001340</t>
  </si>
  <si>
    <t>Comercio_1838</t>
  </si>
  <si>
    <t>ARN00001340</t>
  </si>
  <si>
    <t>C-001341</t>
  </si>
  <si>
    <t>Comercio_1509</t>
  </si>
  <si>
    <t>ARN00001341</t>
  </si>
  <si>
    <t>C-001342</t>
  </si>
  <si>
    <t>Comercio_1135</t>
  </si>
  <si>
    <t>ARN00001342</t>
  </si>
  <si>
    <t>C-001343</t>
  </si>
  <si>
    <t>ARN00001343</t>
  </si>
  <si>
    <t>C-001344</t>
  </si>
  <si>
    <t>Comercio_601</t>
  </si>
  <si>
    <t>ARN00001344</t>
  </si>
  <si>
    <t>C-001345</t>
  </si>
  <si>
    <t>ARN00001345</t>
  </si>
  <si>
    <t>C-001346</t>
  </si>
  <si>
    <t>Comercio_811</t>
  </si>
  <si>
    <t>ARN00001346</t>
  </si>
  <si>
    <t>C-001347</t>
  </si>
  <si>
    <t>ARN00001347</t>
  </si>
  <si>
    <t>C-001348</t>
  </si>
  <si>
    <t>ARN00001348</t>
  </si>
  <si>
    <t>C-001349</t>
  </si>
  <si>
    <t>Comercio_1263</t>
  </si>
  <si>
    <t>ARN00001349</t>
  </si>
  <si>
    <t>C-001350</t>
  </si>
  <si>
    <t>Comercio_931</t>
  </si>
  <si>
    <t>ARN00001350</t>
  </si>
  <si>
    <t>C-001351</t>
  </si>
  <si>
    <t>ARN00001351</t>
  </si>
  <si>
    <t>C-001352</t>
  </si>
  <si>
    <t>Comercio_1924</t>
  </si>
  <si>
    <t>ARN00001352</t>
  </si>
  <si>
    <t>C-001353</t>
  </si>
  <si>
    <t>Comercio_252</t>
  </si>
  <si>
    <t>ARN00001353</t>
  </si>
  <si>
    <t>C-001354</t>
  </si>
  <si>
    <t>Comercio_1712</t>
  </si>
  <si>
    <t>ARN00001354</t>
  </si>
  <si>
    <t>C-001355</t>
  </si>
  <si>
    <t>ARN00001355</t>
  </si>
  <si>
    <t>C-001356</t>
  </si>
  <si>
    <t>Comercio_1442</t>
  </si>
  <si>
    <t>ARN00001356</t>
  </si>
  <si>
    <t>C-001357</t>
  </si>
  <si>
    <t>ARN00001357</t>
  </si>
  <si>
    <t>C-001358</t>
  </si>
  <si>
    <t>ARN00001358</t>
  </si>
  <si>
    <t>C-001359</t>
  </si>
  <si>
    <t>Comercio_1489</t>
  </si>
  <si>
    <t>ARN00001359</t>
  </si>
  <si>
    <t>C-001360</t>
  </si>
  <si>
    <t>ARN00001360</t>
  </si>
  <si>
    <t>C-001361</t>
  </si>
  <si>
    <t>Comercio_1676</t>
  </si>
  <si>
    <t>ARN00001361</t>
  </si>
  <si>
    <t>C-001362</t>
  </si>
  <si>
    <t>ARN00001362</t>
  </si>
  <si>
    <t>C-001363</t>
  </si>
  <si>
    <t>ARN00001363</t>
  </si>
  <si>
    <t>C-001364</t>
  </si>
  <si>
    <t>Comercio_1080</t>
  </si>
  <si>
    <t>ARN00001364</t>
  </si>
  <si>
    <t>C-001365</t>
  </si>
  <si>
    <t>ARN00001365</t>
  </si>
  <si>
    <t>C-001366</t>
  </si>
  <si>
    <t>Comercio_435</t>
  </si>
  <si>
    <t>ARN00001366</t>
  </si>
  <si>
    <t>C-001367</t>
  </si>
  <si>
    <t>ARN00001367</t>
  </si>
  <si>
    <t>C-001368</t>
  </si>
  <si>
    <t>ARN00001368</t>
  </si>
  <si>
    <t>C-001369</t>
  </si>
  <si>
    <t>ARN00001369</t>
  </si>
  <si>
    <t>C-001370</t>
  </si>
  <si>
    <t>ARN00001370</t>
  </si>
  <si>
    <t>C-001371</t>
  </si>
  <si>
    <t>ARN00001371</t>
  </si>
  <si>
    <t>C-001372</t>
  </si>
  <si>
    <t>Comercio_1500</t>
  </si>
  <si>
    <t>ARN00001372</t>
  </si>
  <si>
    <t>C-001373</t>
  </si>
  <si>
    <t>ARN00001373</t>
  </si>
  <si>
    <t>C-001374</t>
  </si>
  <si>
    <t>Comercio_587</t>
  </si>
  <si>
    <t>ARN00001374</t>
  </si>
  <si>
    <t>C-001375</t>
  </si>
  <si>
    <t>Comercio_1160</t>
  </si>
  <si>
    <t>ARN00001375</t>
  </si>
  <si>
    <t>C-001376</t>
  </si>
  <si>
    <t>ARN00001376</t>
  </si>
  <si>
    <t>C-001377</t>
  </si>
  <si>
    <t>Comercio_937</t>
  </si>
  <si>
    <t>ARN00001377</t>
  </si>
  <si>
    <t>C-001378</t>
  </si>
  <si>
    <t>ARN00001378</t>
  </si>
  <si>
    <t>C-001379</t>
  </si>
  <si>
    <t>ARN00001379</t>
  </si>
  <si>
    <t>C-001380</t>
  </si>
  <si>
    <t>ARN00001380</t>
  </si>
  <si>
    <t>C-001381</t>
  </si>
  <si>
    <t>ARN00001381</t>
  </si>
  <si>
    <t>C-001382</t>
  </si>
  <si>
    <t>Comercio_720</t>
  </si>
  <si>
    <t>ARN00001382</t>
  </si>
  <si>
    <t>C-001383</t>
  </si>
  <si>
    <t>Comercio_654</t>
  </si>
  <si>
    <t>ARN00001383</t>
  </si>
  <si>
    <t>C-001384</t>
  </si>
  <si>
    <t>ARN00001384</t>
  </si>
  <si>
    <t>C-001385</t>
  </si>
  <si>
    <t>Comercio_1250</t>
  </si>
  <si>
    <t>ARN00001385</t>
  </si>
  <si>
    <t>C-001386</t>
  </si>
  <si>
    <t>Comercio_1643</t>
  </si>
  <si>
    <t>ARN00001386</t>
  </si>
  <si>
    <t>C-001387</t>
  </si>
  <si>
    <t>Comercio_1650</t>
  </si>
  <si>
    <t>ARN00001387</t>
  </si>
  <si>
    <t>C-001388</t>
  </si>
  <si>
    <t>ARN00001388</t>
  </si>
  <si>
    <t>C-001389</t>
  </si>
  <si>
    <t>Comercio_583</t>
  </si>
  <si>
    <t>ARN00001389</t>
  </si>
  <si>
    <t>C-001390</t>
  </si>
  <si>
    <t>ARN00001390</t>
  </si>
  <si>
    <t>C-001391</t>
  </si>
  <si>
    <t>Comercio_1373</t>
  </si>
  <si>
    <t>ARN00001391</t>
  </si>
  <si>
    <t>C-001392</t>
  </si>
  <si>
    <t>ARN00001392</t>
  </si>
  <si>
    <t>C-001393</t>
  </si>
  <si>
    <t>Comercio_1023</t>
  </si>
  <si>
    <t>ARN00001393</t>
  </si>
  <si>
    <t>C-001394</t>
  </si>
  <si>
    <t>Comercio_870</t>
  </si>
  <si>
    <t>ARN00001394</t>
  </si>
  <si>
    <t>C-001395</t>
  </si>
  <si>
    <t>ARN00001395</t>
  </si>
  <si>
    <t>C-001396</t>
  </si>
  <si>
    <t>ARN00001396</t>
  </si>
  <si>
    <t>C-001397</t>
  </si>
  <si>
    <t>Comercio_1133</t>
  </si>
  <si>
    <t>ARN00001397</t>
  </si>
  <si>
    <t>C-001398</t>
  </si>
  <si>
    <t>ARN00001398</t>
  </si>
  <si>
    <t>C-001399</t>
  </si>
  <si>
    <t>Comercio_343</t>
  </si>
  <si>
    <t>ARN00001399</t>
  </si>
  <si>
    <t>C-001400</t>
  </si>
  <si>
    <t>ARN00001400</t>
  </si>
  <si>
    <t>C-001401</t>
  </si>
  <si>
    <t>ARN00001401</t>
  </si>
  <si>
    <t>C-001402</t>
  </si>
  <si>
    <t>ARN00001402</t>
  </si>
  <si>
    <t>C-001403</t>
  </si>
  <si>
    <t>Comercio_546</t>
  </si>
  <si>
    <t>ARN00001403</t>
  </si>
  <si>
    <t>C-001404</t>
  </si>
  <si>
    <t>ARN00001404</t>
  </si>
  <si>
    <t>C-001405</t>
  </si>
  <si>
    <t>Comercio_185</t>
  </si>
  <si>
    <t>ARN00001405</t>
  </si>
  <si>
    <t>C-001406</t>
  </si>
  <si>
    <t>ARN00001406</t>
  </si>
  <si>
    <t>C-001407</t>
  </si>
  <si>
    <t>ARN00001407</t>
  </si>
  <si>
    <t>C-001408</t>
  </si>
  <si>
    <t>Comercio_24</t>
  </si>
  <si>
    <t>ARN00001408</t>
  </si>
  <si>
    <t>C-001409</t>
  </si>
  <si>
    <t>Comercio_60</t>
  </si>
  <si>
    <t>ARN00001409</t>
  </si>
  <si>
    <t>C-001410</t>
  </si>
  <si>
    <t>Comercio_1051</t>
  </si>
  <si>
    <t>ARN00001410</t>
  </si>
  <si>
    <t>C-001411</t>
  </si>
  <si>
    <t>ARN00001411</t>
  </si>
  <si>
    <t>C-001412</t>
  </si>
  <si>
    <t>ARN00001412</t>
  </si>
  <si>
    <t>C-001413</t>
  </si>
  <si>
    <t>ARN00001413</t>
  </si>
  <si>
    <t>C-001414</t>
  </si>
  <si>
    <t>Comercio_81</t>
  </si>
  <si>
    <t>ARN00001414</t>
  </si>
  <si>
    <t>C-001415</t>
  </si>
  <si>
    <t>Comercio_1531</t>
  </si>
  <si>
    <t>ARN00001415</t>
  </si>
  <si>
    <t>C-001416</t>
  </si>
  <si>
    <t>Comercio_560</t>
  </si>
  <si>
    <t>ARN00001416</t>
  </si>
  <si>
    <t>C-001417</t>
  </si>
  <si>
    <t>Comercio_1079</t>
  </si>
  <si>
    <t>ARN00001417</t>
  </si>
  <si>
    <t>C-001418</t>
  </si>
  <si>
    <t>Comercio_1922</t>
  </si>
  <si>
    <t>ARN00001418</t>
  </si>
  <si>
    <t>C-001419</t>
  </si>
  <si>
    <t>ARN00001419</t>
  </si>
  <si>
    <t>C-001420</t>
  </si>
  <si>
    <t>ARN00001420</t>
  </si>
  <si>
    <t>C-001421</t>
  </si>
  <si>
    <t>ARN00001421</t>
  </si>
  <si>
    <t>C-001422</t>
  </si>
  <si>
    <t>ARN00001422</t>
  </si>
  <si>
    <t>C-001423</t>
  </si>
  <si>
    <t>Comercio_1461</t>
  </si>
  <si>
    <t>ARN00001423</t>
  </si>
  <si>
    <t>C-001424</t>
  </si>
  <si>
    <t>ARN00001424</t>
  </si>
  <si>
    <t>C-001425</t>
  </si>
  <si>
    <t>ARN00001425</t>
  </si>
  <si>
    <t>C-001426</t>
  </si>
  <si>
    <t>ARN00001426</t>
  </si>
  <si>
    <t>C-001427</t>
  </si>
  <si>
    <t>ARN00001427</t>
  </si>
  <si>
    <t>C-001428</t>
  </si>
  <si>
    <t>ARN00001428</t>
  </si>
  <si>
    <t>C-001429</t>
  </si>
  <si>
    <t>Comercio_1516</t>
  </si>
  <si>
    <t>ARN00001429</t>
  </si>
  <si>
    <t>C-001430</t>
  </si>
  <si>
    <t>Comercio_379</t>
  </si>
  <si>
    <t>ARN00001430</t>
  </si>
  <si>
    <t>C-001431</t>
  </si>
  <si>
    <t>Comercio_37</t>
  </si>
  <si>
    <t>ARN00001431</t>
  </si>
  <si>
    <t>C-001432</t>
  </si>
  <si>
    <t>ARN00001432</t>
  </si>
  <si>
    <t>C-001433</t>
  </si>
  <si>
    <t>ARN00001433</t>
  </si>
  <si>
    <t>C-001434</t>
  </si>
  <si>
    <t>ARN00001434</t>
  </si>
  <si>
    <t>C-001435</t>
  </si>
  <si>
    <t>ARN00001435</t>
  </si>
  <si>
    <t>C-001436</t>
  </si>
  <si>
    <t>Comercio_1972</t>
  </si>
  <si>
    <t>ARN00001436</t>
  </si>
  <si>
    <t>C-001437</t>
  </si>
  <si>
    <t>Comercio_1892</t>
  </si>
  <si>
    <t>ARN00001437</t>
  </si>
  <si>
    <t>C-001438</t>
  </si>
  <si>
    <t>Comercio_415</t>
  </si>
  <si>
    <t>ARN00001438</t>
  </si>
  <si>
    <t>C-001439</t>
  </si>
  <si>
    <t>ARN00001439</t>
  </si>
  <si>
    <t>C-001440</t>
  </si>
  <si>
    <t>Comercio_1474</t>
  </si>
  <si>
    <t>ARN00001440</t>
  </si>
  <si>
    <t>C-001441</t>
  </si>
  <si>
    <t>Comercio_1381</t>
  </si>
  <si>
    <t>ARN00001441</t>
  </si>
  <si>
    <t>C-001442</t>
  </si>
  <si>
    <t>ARN00001442</t>
  </si>
  <si>
    <t>C-001443</t>
  </si>
  <si>
    <t>ARN00001443</t>
  </si>
  <si>
    <t>C-001444</t>
  </si>
  <si>
    <t>ARN00001444</t>
  </si>
  <si>
    <t>C-001445</t>
  </si>
  <si>
    <t>Comercio_719</t>
  </si>
  <si>
    <t>ARN00001445</t>
  </si>
  <si>
    <t>C-001446</t>
  </si>
  <si>
    <t>ARN00001446</t>
  </si>
  <si>
    <t>C-001447</t>
  </si>
  <si>
    <t>ARN00001447</t>
  </si>
  <si>
    <t>C-001448</t>
  </si>
  <si>
    <t>ARN00001448</t>
  </si>
  <si>
    <t>C-001449</t>
  </si>
  <si>
    <t>ARN00001449</t>
  </si>
  <si>
    <t>C-001450</t>
  </si>
  <si>
    <t>ARN00001450</t>
  </si>
  <si>
    <t>C-001451</t>
  </si>
  <si>
    <t>Comercio_1179</t>
  </si>
  <si>
    <t>ARN00001451</t>
  </si>
  <si>
    <t>C-001452</t>
  </si>
  <si>
    <t>Comercio_1298</t>
  </si>
  <si>
    <t>ARN00001452</t>
  </si>
  <si>
    <t>C-001453</t>
  </si>
  <si>
    <t>ARN00001453</t>
  </si>
  <si>
    <t>C-001454</t>
  </si>
  <si>
    <t>ARN00001454</t>
  </si>
  <si>
    <t>C-001455</t>
  </si>
  <si>
    <t>ARN00001455</t>
  </si>
  <si>
    <t>C-001456</t>
  </si>
  <si>
    <t>Comercio_1792</t>
  </si>
  <si>
    <t>ARN00001456</t>
  </si>
  <si>
    <t>C-001457</t>
  </si>
  <si>
    <t>Comercio_792</t>
  </si>
  <si>
    <t>ARN00001457</t>
  </si>
  <si>
    <t>C-001458</t>
  </si>
  <si>
    <t>ARN00001458</t>
  </si>
  <si>
    <t>C-001459</t>
  </si>
  <si>
    <t>ARN00001459</t>
  </si>
  <si>
    <t>C-001460</t>
  </si>
  <si>
    <t>Comercio_332</t>
  </si>
  <si>
    <t>ARN00001460</t>
  </si>
  <si>
    <t>C-001461</t>
  </si>
  <si>
    <t>Comercio_857</t>
  </si>
  <si>
    <t>ARN00001461</t>
  </si>
  <si>
    <t>C-001462</t>
  </si>
  <si>
    <t>ARN00001462</t>
  </si>
  <si>
    <t>C-001463</t>
  </si>
  <si>
    <t>Comercio_263</t>
  </si>
  <si>
    <t>ARN00001463</t>
  </si>
  <si>
    <t>C-001464</t>
  </si>
  <si>
    <t>ARN00001464</t>
  </si>
  <si>
    <t>C-001465</t>
  </si>
  <si>
    <t>ARN00001465</t>
  </si>
  <si>
    <t>C-001466</t>
  </si>
  <si>
    <t>Comercio_466</t>
  </si>
  <si>
    <t>ARN00001466</t>
  </si>
  <si>
    <t>C-001467</t>
  </si>
  <si>
    <t>Comercio_1210</t>
  </si>
  <si>
    <t>ARN00001467</t>
  </si>
  <si>
    <t>C-001468</t>
  </si>
  <si>
    <t>ARN00001468</t>
  </si>
  <si>
    <t>C-001469</t>
  </si>
  <si>
    <t>Comercio_805</t>
  </si>
  <si>
    <t>ARN00001469</t>
  </si>
  <si>
    <t>C-001470</t>
  </si>
  <si>
    <t>ARN00001470</t>
  </si>
  <si>
    <t>C-001471</t>
  </si>
  <si>
    <t>Comercio_137</t>
  </si>
  <si>
    <t>ARN00001471</t>
  </si>
  <si>
    <t>C-001472</t>
  </si>
  <si>
    <t>ARN00001472</t>
  </si>
  <si>
    <t>C-001473</t>
  </si>
  <si>
    <t>ARN00001473</t>
  </si>
  <si>
    <t>C-001474</t>
  </si>
  <si>
    <t>ARN00001474</t>
  </si>
  <si>
    <t>C-001475</t>
  </si>
  <si>
    <t>ARN00001475</t>
  </si>
  <si>
    <t>C-001476</t>
  </si>
  <si>
    <t>Comercio_34</t>
  </si>
  <si>
    <t>ARN00001476</t>
  </si>
  <si>
    <t>C-001477</t>
  </si>
  <si>
    <t>ARN00001477</t>
  </si>
  <si>
    <t>C-001478</t>
  </si>
  <si>
    <t>Comercio_1713</t>
  </si>
  <si>
    <t>ARN00001478</t>
  </si>
  <si>
    <t>C-001479</t>
  </si>
  <si>
    <t>ARN00001479</t>
  </si>
  <si>
    <t>C-001480</t>
  </si>
  <si>
    <t>ARN00001480</t>
  </si>
  <si>
    <t>C-001481</t>
  </si>
  <si>
    <t>Comercio_116</t>
  </si>
  <si>
    <t>ARN00001481</t>
  </si>
  <si>
    <t>C-001482</t>
  </si>
  <si>
    <t>ARN00001482</t>
  </si>
  <si>
    <t>C-001483</t>
  </si>
  <si>
    <t>Comercio_1025</t>
  </si>
  <si>
    <t>ARN00001483</t>
  </si>
  <si>
    <t>C-001484</t>
  </si>
  <si>
    <t>Comercio_1247</t>
  </si>
  <si>
    <t>ARN00001484</t>
  </si>
  <si>
    <t>C-001485</t>
  </si>
  <si>
    <t>ARN00001485</t>
  </si>
  <si>
    <t>C-001486</t>
  </si>
  <si>
    <t>ARN00001486</t>
  </si>
  <si>
    <t>C-001487</t>
  </si>
  <si>
    <t>Comercio_551</t>
  </si>
  <si>
    <t>ARN00001487</t>
  </si>
  <si>
    <t>C-001488</t>
  </si>
  <si>
    <t>Comercio_1844</t>
  </si>
  <si>
    <t>ARN00001488</t>
  </si>
  <si>
    <t>C-001489</t>
  </si>
  <si>
    <t>Comercio_7</t>
  </si>
  <si>
    <t>ARN00001489</t>
  </si>
  <si>
    <t>C-001490</t>
  </si>
  <si>
    <t>Comercio_923</t>
  </si>
  <si>
    <t>ARN00001490</t>
  </si>
  <si>
    <t>C-001491</t>
  </si>
  <si>
    <t>Comercio_990</t>
  </si>
  <si>
    <t>ARN00001491</t>
  </si>
  <si>
    <t>C-001492</t>
  </si>
  <si>
    <t>ARN00001492</t>
  </si>
  <si>
    <t>C-001493</t>
  </si>
  <si>
    <t>ARN00001493</t>
  </si>
  <si>
    <t>C-001494</t>
  </si>
  <si>
    <t>Comercio_638</t>
  </si>
  <si>
    <t>ARN00001494</t>
  </si>
  <si>
    <t>C-001495</t>
  </si>
  <si>
    <t>Comercio_1098</t>
  </si>
  <si>
    <t>ARN00001495</t>
  </si>
  <si>
    <t>C-001496</t>
  </si>
  <si>
    <t>Comercio_3</t>
  </si>
  <si>
    <t>ARN00001496</t>
  </si>
  <si>
    <t>C-001497</t>
  </si>
  <si>
    <t>Comercio_1395</t>
  </si>
  <si>
    <t>ARN00001497</t>
  </si>
  <si>
    <t>C-001498</t>
  </si>
  <si>
    <t>ARN00001498</t>
  </si>
  <si>
    <t>C-001499</t>
  </si>
  <si>
    <t>Comercio_1909</t>
  </si>
  <si>
    <t>ARN00001499</t>
  </si>
  <si>
    <t>C-001500</t>
  </si>
  <si>
    <t>ARN00001500</t>
  </si>
  <si>
    <t>C-001501</t>
  </si>
  <si>
    <t>ARN00001501</t>
  </si>
  <si>
    <t>C-001502</t>
  </si>
  <si>
    <t>Comercio_648</t>
  </si>
  <si>
    <t>ARN00001502</t>
  </si>
  <si>
    <t>C-001503</t>
  </si>
  <si>
    <t>Comercio_310</t>
  </si>
  <si>
    <t>ARN00001503</t>
  </si>
  <si>
    <t>C-001504</t>
  </si>
  <si>
    <t>Comercio_530</t>
  </si>
  <si>
    <t>ARN00001504</t>
  </si>
  <si>
    <t>C-001505</t>
  </si>
  <si>
    <t>Comercio_138</t>
  </si>
  <si>
    <t>ARN00001505</t>
  </si>
  <si>
    <t>C-001506</t>
  </si>
  <si>
    <t>Comercio_1507</t>
  </si>
  <si>
    <t>ARN00001506</t>
  </si>
  <si>
    <t>C-001507</t>
  </si>
  <si>
    <t>Comercio_841</t>
  </si>
  <si>
    <t>ARN00001507</t>
  </si>
  <si>
    <t>C-001508</t>
  </si>
  <si>
    <t>ARN00001508</t>
  </si>
  <si>
    <t>C-001509</t>
  </si>
  <si>
    <t>ARN00001509</t>
  </si>
  <si>
    <t>C-001510</t>
  </si>
  <si>
    <t>Comercio_142</t>
  </si>
  <si>
    <t>ARN00001510</t>
  </si>
  <si>
    <t>C-001511</t>
  </si>
  <si>
    <t>Comercio_848</t>
  </si>
  <si>
    <t>ARN00001511</t>
  </si>
  <si>
    <t>C-001512</t>
  </si>
  <si>
    <t>ARN00001512</t>
  </si>
  <si>
    <t>C-001513</t>
  </si>
  <si>
    <t>Comercio_887</t>
  </si>
  <si>
    <t>ARN00001513</t>
  </si>
  <si>
    <t>C-001514</t>
  </si>
  <si>
    <t>ARN00001514</t>
  </si>
  <si>
    <t>C-001515</t>
  </si>
  <si>
    <t>Comercio_93</t>
  </si>
  <si>
    <t>ARN00001515</t>
  </si>
  <si>
    <t>C-001516</t>
  </si>
  <si>
    <t>Comercio_1597</t>
  </si>
  <si>
    <t>ARN00001516</t>
  </si>
  <si>
    <t>C-001517</t>
  </si>
  <si>
    <t>ARN00001517</t>
  </si>
  <si>
    <t>C-001518</t>
  </si>
  <si>
    <t>Comercio_170</t>
  </si>
  <si>
    <t>ARN00001518</t>
  </si>
  <si>
    <t>C-001519</t>
  </si>
  <si>
    <t>Comercio_741</t>
  </si>
  <si>
    <t>ARN00001519</t>
  </si>
  <si>
    <t>C-001520</t>
  </si>
  <si>
    <t>ARN00001520</t>
  </si>
  <si>
    <t>C-001521</t>
  </si>
  <si>
    <t>ARN00001521</t>
  </si>
  <si>
    <t>C-001522</t>
  </si>
  <si>
    <t>Comercio_1761</t>
  </si>
  <si>
    <t>ARN00001522</t>
  </si>
  <si>
    <t>C-001523</t>
  </si>
  <si>
    <t>ARN00001523</t>
  </si>
  <si>
    <t>C-001524</t>
  </si>
  <si>
    <t>ARN00001524</t>
  </si>
  <si>
    <t>C-001525</t>
  </si>
  <si>
    <t>ARN00001525</t>
  </si>
  <si>
    <t>C-001526</t>
  </si>
  <si>
    <t>Comercio_1477</t>
  </si>
  <si>
    <t>ARN00001526</t>
  </si>
  <si>
    <t>C-001527</t>
  </si>
  <si>
    <t>Comercio_441</t>
  </si>
  <si>
    <t>ARN00001527</t>
  </si>
  <si>
    <t>C-001528</t>
  </si>
  <si>
    <t>ARN00001528</t>
  </si>
  <si>
    <t>C-001529</t>
  </si>
  <si>
    <t>Comercio_90</t>
  </si>
  <si>
    <t>ARN00001529</t>
  </si>
  <si>
    <t>C-001530</t>
  </si>
  <si>
    <t>Comercio_606</t>
  </si>
  <si>
    <t>ARN00001530</t>
  </si>
  <si>
    <t>C-001531</t>
  </si>
  <si>
    <t>Comercio_41</t>
  </si>
  <si>
    <t>ARN00001531</t>
  </si>
  <si>
    <t>C-001532</t>
  </si>
  <si>
    <t>Comercio_391</t>
  </si>
  <si>
    <t>ARN00001532</t>
  </si>
  <si>
    <t>C-001533</t>
  </si>
  <si>
    <t>ARN00001533</t>
  </si>
  <si>
    <t>C-001534</t>
  </si>
  <si>
    <t>Comercio_693</t>
  </si>
  <si>
    <t>ARN00001534</t>
  </si>
  <si>
    <t>C-001535</t>
  </si>
  <si>
    <t>ARN00001535</t>
  </si>
  <si>
    <t>C-001536</t>
  </si>
  <si>
    <t>Comercio_396</t>
  </si>
  <si>
    <t>ARN00001536</t>
  </si>
  <si>
    <t>C-001537</t>
  </si>
  <si>
    <t>Comercio_462</t>
  </si>
  <si>
    <t>ARN00001537</t>
  </si>
  <si>
    <t>C-001538</t>
  </si>
  <si>
    <t>ARN00001538</t>
  </si>
  <si>
    <t>C-001539</t>
  </si>
  <si>
    <t>ARN00001539</t>
  </si>
  <si>
    <t>C-001540</t>
  </si>
  <si>
    <t>ARN00001540</t>
  </si>
  <si>
    <t>C-001541</t>
  </si>
  <si>
    <t>ARN00001541</t>
  </si>
  <si>
    <t>C-001542</t>
  </si>
  <si>
    <t>ARN00001542</t>
  </si>
  <si>
    <t>C-001543</t>
  </si>
  <si>
    <t>ARN00001543</t>
  </si>
  <si>
    <t>C-001544</t>
  </si>
  <si>
    <t>ARN00001544</t>
  </si>
  <si>
    <t>C-001545</t>
  </si>
  <si>
    <t>Comercio_1425</t>
  </si>
  <si>
    <t>ARN00001545</t>
  </si>
  <si>
    <t>C-001546</t>
  </si>
  <si>
    <t>ARN00001546</t>
  </si>
  <si>
    <t>C-001547</t>
  </si>
  <si>
    <t>ARN00001547</t>
  </si>
  <si>
    <t>C-001548</t>
  </si>
  <si>
    <t>ARN00001548</t>
  </si>
  <si>
    <t>C-001549</t>
  </si>
  <si>
    <t>Comercio_107</t>
  </si>
  <si>
    <t>ARN00001549</t>
  </si>
  <si>
    <t>C-001550</t>
  </si>
  <si>
    <t>ARN00001550</t>
  </si>
  <si>
    <t>C-001551</t>
  </si>
  <si>
    <t>ARN00001551</t>
  </si>
  <si>
    <t>C-001552</t>
  </si>
  <si>
    <t>ARN00001552</t>
  </si>
  <si>
    <t>C-001553</t>
  </si>
  <si>
    <t>ARN00001553</t>
  </si>
  <si>
    <t>C-001554</t>
  </si>
  <si>
    <t>ARN00001554</t>
  </si>
  <si>
    <t>C-001555</t>
  </si>
  <si>
    <t>Comercio_1064</t>
  </si>
  <si>
    <t>ARN00001555</t>
  </si>
  <si>
    <t>C-001556</t>
  </si>
  <si>
    <t>Comercio_1908</t>
  </si>
  <si>
    <t>ARN00001556</t>
  </si>
  <si>
    <t>C-001557</t>
  </si>
  <si>
    <t>Comercio_1206</t>
  </si>
  <si>
    <t>ARN00001557</t>
  </si>
  <si>
    <t>C-001558</t>
  </si>
  <si>
    <t>Comercio_1231</t>
  </si>
  <si>
    <t>ARN00001558</t>
  </si>
  <si>
    <t>C-001559</t>
  </si>
  <si>
    <t>ARN00001559</t>
  </si>
  <si>
    <t>C-001560</t>
  </si>
  <si>
    <t>Comercio_745</t>
  </si>
  <si>
    <t>ARN00001560</t>
  </si>
  <si>
    <t>C-001561</t>
  </si>
  <si>
    <t>Comercio_447</t>
  </si>
  <si>
    <t>ARN00001561</t>
  </si>
  <si>
    <t>C-001562</t>
  </si>
  <si>
    <t>ARN00001562</t>
  </si>
  <si>
    <t>C-001563</t>
  </si>
  <si>
    <t>ARN00001563</t>
  </si>
  <si>
    <t>C-001564</t>
  </si>
  <si>
    <t>ARN00001564</t>
  </si>
  <si>
    <t>C-001565</t>
  </si>
  <si>
    <t>ARN00001565</t>
  </si>
  <si>
    <t>C-001566</t>
  </si>
  <si>
    <t>Comercio_1345</t>
  </si>
  <si>
    <t>ARN00001566</t>
  </si>
  <si>
    <t>C-001567</t>
  </si>
  <si>
    <t>Comercio_1289</t>
  </si>
  <si>
    <t>ARN00001567</t>
  </si>
  <si>
    <t>C-001568</t>
  </si>
  <si>
    <t>ARN00001568</t>
  </si>
  <si>
    <t>C-001569</t>
  </si>
  <si>
    <t>Comercio_1861</t>
  </si>
  <si>
    <t>ARN00001569</t>
  </si>
  <si>
    <t>C-001570</t>
  </si>
  <si>
    <t>ARN00001570</t>
  </si>
  <si>
    <t>C-001571</t>
  </si>
  <si>
    <t>ARN00001571</t>
  </si>
  <si>
    <t>C-001572</t>
  </si>
  <si>
    <t>Comercio_1293</t>
  </si>
  <si>
    <t>ARN00001572</t>
  </si>
  <si>
    <t>C-001573</t>
  </si>
  <si>
    <t>ARN00001573</t>
  </si>
  <si>
    <t>C-001574</t>
  </si>
  <si>
    <t>ARN00001574</t>
  </si>
  <si>
    <t>C-001575</t>
  </si>
  <si>
    <t>Comercio_1933</t>
  </si>
  <si>
    <t>ARN00001575</t>
  </si>
  <si>
    <t>C-001576</t>
  </si>
  <si>
    <t>ARN00001576</t>
  </si>
  <si>
    <t>C-001577</t>
  </si>
  <si>
    <t>ARN00001577</t>
  </si>
  <si>
    <t>C-001578</t>
  </si>
  <si>
    <t>Comercio_158</t>
  </si>
  <si>
    <t>ARN00001578</t>
  </si>
  <si>
    <t>C-001579</t>
  </si>
  <si>
    <t>ARN00001579</t>
  </si>
  <si>
    <t>C-001580</t>
  </si>
  <si>
    <t>Comercio_689</t>
  </si>
  <si>
    <t>ARN00001580</t>
  </si>
  <si>
    <t>C-001581</t>
  </si>
  <si>
    <t>Comercio_1881</t>
  </si>
  <si>
    <t>ARN00001581</t>
  </si>
  <si>
    <t>C-001582</t>
  </si>
  <si>
    <t>ARN00001582</t>
  </si>
  <si>
    <t>C-001583</t>
  </si>
  <si>
    <t>Comercio_915</t>
  </si>
  <si>
    <t>ARN00001583</t>
  </si>
  <si>
    <t>C-001584</t>
  </si>
  <si>
    <t>ARN00001584</t>
  </si>
  <si>
    <t>C-001585</t>
  </si>
  <si>
    <t>Comercio_963</t>
  </si>
  <si>
    <t>ARN00001585</t>
  </si>
  <si>
    <t>C-001586</t>
  </si>
  <si>
    <t>ARN00001586</t>
  </si>
  <si>
    <t>C-001587</t>
  </si>
  <si>
    <t>ARN00001587</t>
  </si>
  <si>
    <t>C-001588</t>
  </si>
  <si>
    <t>Comercio_432</t>
  </si>
  <si>
    <t>ARN00001588</t>
  </si>
  <si>
    <t>C-001589</t>
  </si>
  <si>
    <t>ARN00001589</t>
  </si>
  <si>
    <t>C-001590</t>
  </si>
  <si>
    <t>ARN00001590</t>
  </si>
  <si>
    <t>C-001591</t>
  </si>
  <si>
    <t>ARN00001591</t>
  </si>
  <si>
    <t>C-001592</t>
  </si>
  <si>
    <t>ARN00001592</t>
  </si>
  <si>
    <t>C-001593</t>
  </si>
  <si>
    <t>Comercio_1459</t>
  </si>
  <si>
    <t>ARN00001593</t>
  </si>
  <si>
    <t>C-001594</t>
  </si>
  <si>
    <t>Comercio_1404</t>
  </si>
  <si>
    <t>ARN00001594</t>
  </si>
  <si>
    <t>C-001595</t>
  </si>
  <si>
    <t>ARN00001595</t>
  </si>
  <si>
    <t>C-001596</t>
  </si>
  <si>
    <t>ARN00001596</t>
  </si>
  <si>
    <t>C-001597</t>
  </si>
  <si>
    <t>ARN00001597</t>
  </si>
  <si>
    <t>C-001598</t>
  </si>
  <si>
    <t>Comercio_595</t>
  </si>
  <si>
    <t>ARN00001598</t>
  </si>
  <si>
    <t>C-001599</t>
  </si>
  <si>
    <t>ARN00001599</t>
  </si>
  <si>
    <t>C-001600</t>
  </si>
  <si>
    <t>Comercio_412</t>
  </si>
  <si>
    <t>ARN00001600</t>
  </si>
  <si>
    <t>C-001601</t>
  </si>
  <si>
    <t>Comercio_607</t>
  </si>
  <si>
    <t>ARN00001601</t>
  </si>
  <si>
    <t>C-001602</t>
  </si>
  <si>
    <t>Comercio_1225</t>
  </si>
  <si>
    <t>ARN00001602</t>
  </si>
  <si>
    <t>C-001603</t>
  </si>
  <si>
    <t>Comercio_1672</t>
  </si>
  <si>
    <t>ARN00001603</t>
  </si>
  <si>
    <t>C-001604</t>
  </si>
  <si>
    <t>ARN00001604</t>
  </si>
  <si>
    <t>C-001605</t>
  </si>
  <si>
    <t>ARN00001605</t>
  </si>
  <si>
    <t>C-001606</t>
  </si>
  <si>
    <t>ARN00001606</t>
  </si>
  <si>
    <t>C-001607</t>
  </si>
  <si>
    <t>ARN00001607</t>
  </si>
  <si>
    <t>C-001608</t>
  </si>
  <si>
    <t>Comercio_309</t>
  </si>
  <si>
    <t>ARN00001608</t>
  </si>
  <si>
    <t>C-001609</t>
  </si>
  <si>
    <t>Comercio_251</t>
  </si>
  <si>
    <t>ARN00001609</t>
  </si>
  <si>
    <t>C-001610</t>
  </si>
  <si>
    <t>Comercio_1732</t>
  </si>
  <si>
    <t>ARN00001610</t>
  </si>
  <si>
    <t>C-001611</t>
  </si>
  <si>
    <t>Comercio_1963</t>
  </si>
  <si>
    <t>ARN00001611</t>
  </si>
  <si>
    <t>C-001612</t>
  </si>
  <si>
    <t>Comercio_1182</t>
  </si>
  <si>
    <t>ARN00001612</t>
  </si>
  <si>
    <t>C-001613</t>
  </si>
  <si>
    <t>ARN00001613</t>
  </si>
  <si>
    <t>C-001614</t>
  </si>
  <si>
    <t>Comercio_779</t>
  </si>
  <si>
    <t>ARN00001614</t>
  </si>
  <si>
    <t>C-001615</t>
  </si>
  <si>
    <t>ARN00001615</t>
  </si>
  <si>
    <t>C-001616</t>
  </si>
  <si>
    <t>Comercio_1344</t>
  </si>
  <si>
    <t>ARN00001616</t>
  </si>
  <si>
    <t>C-001617</t>
  </si>
  <si>
    <t>ARN00001617</t>
  </si>
  <si>
    <t>C-001618</t>
  </si>
  <si>
    <t>ARN00001618</t>
  </si>
  <si>
    <t>C-001619</t>
  </si>
  <si>
    <t>ARN00001619</t>
  </si>
  <si>
    <t>C-001620</t>
  </si>
  <si>
    <t>Comercio_101</t>
  </si>
  <si>
    <t>ARN00001620</t>
  </si>
  <si>
    <t>C-001621</t>
  </si>
  <si>
    <t>ARN00001621</t>
  </si>
  <si>
    <t>C-001622</t>
  </si>
  <si>
    <t>ARN00001622</t>
  </si>
  <si>
    <t>C-001623</t>
  </si>
  <si>
    <t>ARN00001623</t>
  </si>
  <si>
    <t>C-001624</t>
  </si>
  <si>
    <t>ARN00001624</t>
  </si>
  <si>
    <t>C-001625</t>
  </si>
  <si>
    <t>Comercio_1380</t>
  </si>
  <si>
    <t>ARN00001625</t>
  </si>
  <si>
    <t>C-001626</t>
  </si>
  <si>
    <t>ARN00001626</t>
  </si>
  <si>
    <t>C-001627</t>
  </si>
  <si>
    <t>ARN00001627</t>
  </si>
  <si>
    <t>C-001628</t>
  </si>
  <si>
    <t>ARN00001628</t>
  </si>
  <si>
    <t>C-001629</t>
  </si>
  <si>
    <t>ARN00001629</t>
  </si>
  <si>
    <t>C-001630</t>
  </si>
  <si>
    <t>ARN00001630</t>
  </si>
  <si>
    <t>C-001631</t>
  </si>
  <si>
    <t>ARN00001631</t>
  </si>
  <si>
    <t>C-001632</t>
  </si>
  <si>
    <t>ARN00001632</t>
  </si>
  <si>
    <t>C-001633</t>
  </si>
  <si>
    <t>Comercio_229</t>
  </si>
  <si>
    <t>ARN00001633</t>
  </si>
  <si>
    <t>C-001634</t>
  </si>
  <si>
    <t>ARN00001634</t>
  </si>
  <si>
    <t>C-001635</t>
  </si>
  <si>
    <t>ARN00001635</t>
  </si>
  <si>
    <t>C-001636</t>
  </si>
  <si>
    <t>Comercio_1915</t>
  </si>
  <si>
    <t>ARN00001636</t>
  </si>
  <si>
    <t>C-001637</t>
  </si>
  <si>
    <t>Comercio_1800</t>
  </si>
  <si>
    <t>ARN00001637</t>
  </si>
  <si>
    <t>C-001638</t>
  </si>
  <si>
    <t>Comercio_1439</t>
  </si>
  <si>
    <t>ARN00001638</t>
  </si>
  <si>
    <t>C-001639</t>
  </si>
  <si>
    <t>ARN00001639</t>
  </si>
  <si>
    <t>C-001640</t>
  </si>
  <si>
    <t>ARN00001640</t>
  </si>
  <si>
    <t>C-001641</t>
  </si>
  <si>
    <t>Comercio_902</t>
  </si>
  <si>
    <t>ARN00001641</t>
  </si>
  <si>
    <t>C-001642</t>
  </si>
  <si>
    <t>ARN00001642</t>
  </si>
  <si>
    <t>C-001643</t>
  </si>
  <si>
    <t>Comercio_669</t>
  </si>
  <si>
    <t>ARN00001643</t>
  </si>
  <si>
    <t>C-001644</t>
  </si>
  <si>
    <t>Comercio_473</t>
  </si>
  <si>
    <t>ARN00001644</t>
  </si>
  <si>
    <t>C-001645</t>
  </si>
  <si>
    <t>ARN00001645</t>
  </si>
  <si>
    <t>C-001646</t>
  </si>
  <si>
    <t>Comercio_1212</t>
  </si>
  <si>
    <t>ARN00001646</t>
  </si>
  <si>
    <t>C-001647</t>
  </si>
  <si>
    <t>ARN00001647</t>
  </si>
  <si>
    <t>C-001648</t>
  </si>
  <si>
    <t>Comercio_1300</t>
  </si>
  <si>
    <t>ARN00001648</t>
  </si>
  <si>
    <t>C-001649</t>
  </si>
  <si>
    <t>Comercio_1460</t>
  </si>
  <si>
    <t>ARN00001649</t>
  </si>
  <si>
    <t>C-001650</t>
  </si>
  <si>
    <t>Comercio_457</t>
  </si>
  <si>
    <t>ARN00001650</t>
  </si>
  <si>
    <t>C-001651</t>
  </si>
  <si>
    <t>Comercio_1771</t>
  </si>
  <si>
    <t>ARN00001651</t>
  </si>
  <si>
    <t>C-001652</t>
  </si>
  <si>
    <t>ARN00001652</t>
  </si>
  <si>
    <t>C-001653</t>
  </si>
  <si>
    <t>ARN00001653</t>
  </si>
  <si>
    <t>C-001654</t>
  </si>
  <si>
    <t>ARN00001654</t>
  </si>
  <si>
    <t>C-001655</t>
  </si>
  <si>
    <t>Comercio_518</t>
  </si>
  <si>
    <t>ARN00001655</t>
  </si>
  <si>
    <t>C-001656</t>
  </si>
  <si>
    <t>ARN00001656</t>
  </si>
  <si>
    <t>C-001657</t>
  </si>
  <si>
    <t>Comercio_659</t>
  </si>
  <si>
    <t>ARN00001657</t>
  </si>
  <si>
    <t>C-001658</t>
  </si>
  <si>
    <t>ARN00001658</t>
  </si>
  <si>
    <t>C-001659</t>
  </si>
  <si>
    <t>Comercio_665</t>
  </si>
  <si>
    <t>ARN00001659</t>
  </si>
  <si>
    <t>C-001660</t>
  </si>
  <si>
    <t>ARN00001660</t>
  </si>
  <si>
    <t>C-001661</t>
  </si>
  <si>
    <t>Comercio_1340</t>
  </si>
  <si>
    <t>ARN00001661</t>
  </si>
  <si>
    <t>C-001662</t>
  </si>
  <si>
    <t>Comercio_1280</t>
  </si>
  <si>
    <t>ARN00001662</t>
  </si>
  <si>
    <t>C-001663</t>
  </si>
  <si>
    <t>ARN00001663</t>
  </si>
  <si>
    <t>C-001664</t>
  </si>
  <si>
    <t>ARN00001664</t>
  </si>
  <si>
    <t>C-001665</t>
  </si>
  <si>
    <t>ARN00001665</t>
  </si>
  <si>
    <t>C-001666</t>
  </si>
  <si>
    <t>Comercio_1926</t>
  </si>
  <si>
    <t>ARN00001666</t>
  </si>
  <si>
    <t>C-001667</t>
  </si>
  <si>
    <t>Comercio_1465</t>
  </si>
  <si>
    <t>ARN00001667</t>
  </si>
  <si>
    <t>C-001668</t>
  </si>
  <si>
    <t>ARN00001668</t>
  </si>
  <si>
    <t>C-001669</t>
  </si>
  <si>
    <t>Comercio_682</t>
  </si>
  <si>
    <t>ARN00001669</t>
  </si>
  <si>
    <t>C-001670</t>
  </si>
  <si>
    <t>ARN00001670</t>
  </si>
  <si>
    <t>C-001671</t>
  </si>
  <si>
    <t>ARN00001671</t>
  </si>
  <si>
    <t>C-001672</t>
  </si>
  <si>
    <t>ARN00001672</t>
  </si>
  <si>
    <t>C-001673</t>
  </si>
  <si>
    <t>ARN00001673</t>
  </si>
  <si>
    <t>C-001674</t>
  </si>
  <si>
    <t>ARN00001674</t>
  </si>
  <si>
    <t>C-001675</t>
  </si>
  <si>
    <t>Comercio_1813</t>
  </si>
  <si>
    <t>ARN00001675</t>
  </si>
  <si>
    <t>C-001676</t>
  </si>
  <si>
    <t>ARN00001676</t>
  </si>
  <si>
    <t>C-001677</t>
  </si>
  <si>
    <t>Comercio_1974</t>
  </si>
  <si>
    <t>ARN00001677</t>
  </si>
  <si>
    <t>C-001678</t>
  </si>
  <si>
    <t>ARN00001678</t>
  </si>
  <si>
    <t>C-001679</t>
  </si>
  <si>
    <t>ARN00001679</t>
  </si>
  <si>
    <t>C-001680</t>
  </si>
  <si>
    <t>ARN00001680</t>
  </si>
  <si>
    <t>C-001681</t>
  </si>
  <si>
    <t>ARN00001681</t>
  </si>
  <si>
    <t>C-001682</t>
  </si>
  <si>
    <t>Comercio_1013</t>
  </si>
  <si>
    <t>ARN00001682</t>
  </si>
  <si>
    <t>C-001683</t>
  </si>
  <si>
    <t>Comercio_1312</t>
  </si>
  <si>
    <t>ARN00001683</t>
  </si>
  <si>
    <t>C-001684</t>
  </si>
  <si>
    <t>ARN00001684</t>
  </si>
  <si>
    <t>C-001685</t>
  </si>
  <si>
    <t>ARN00001685</t>
  </si>
  <si>
    <t>C-001686</t>
  </si>
  <si>
    <t>ARN00001686</t>
  </si>
  <si>
    <t>C-001687</t>
  </si>
  <si>
    <t>ARN00001687</t>
  </si>
  <si>
    <t>C-001688</t>
  </si>
  <si>
    <t>ARN00001688</t>
  </si>
  <si>
    <t>C-001689</t>
  </si>
  <si>
    <t>Comercio_920</t>
  </si>
  <si>
    <t>ARN00001689</t>
  </si>
  <si>
    <t>C-001690</t>
  </si>
  <si>
    <t>ARN00001690</t>
  </si>
  <si>
    <t>C-001691</t>
  </si>
  <si>
    <t>ARN00001691</t>
  </si>
  <si>
    <t>C-001692</t>
  </si>
  <si>
    <t>Comercio_264</t>
  </si>
  <si>
    <t>ARN00001692</t>
  </si>
  <si>
    <t>C-001693</t>
  </si>
  <si>
    <t>ARN00001693</t>
  </si>
  <si>
    <t>C-001694</t>
  </si>
  <si>
    <t>ARN00001694</t>
  </si>
  <si>
    <t>C-001695</t>
  </si>
  <si>
    <t>ARN00001695</t>
  </si>
  <si>
    <t>C-001696</t>
  </si>
  <si>
    <t>ARN00001696</t>
  </si>
  <si>
    <t>C-001697</t>
  </si>
  <si>
    <t>Comercio_1718</t>
  </si>
  <si>
    <t>ARN00001697</t>
  </si>
  <si>
    <t>C-001698</t>
  </si>
  <si>
    <t>Comercio_539</t>
  </si>
  <si>
    <t>ARN00001698</t>
  </si>
  <si>
    <t>C-001699</t>
  </si>
  <si>
    <t>Comercio_1743</t>
  </si>
  <si>
    <t>ARN00001699</t>
  </si>
  <si>
    <t>C-001700</t>
  </si>
  <si>
    <t>Comercio_408</t>
  </si>
  <si>
    <t>ARN00001700</t>
  </si>
  <si>
    <t>C-001701</t>
  </si>
  <si>
    <t>ARN00001701</t>
  </si>
  <si>
    <t>C-001702</t>
  </si>
  <si>
    <t>Comercio_978</t>
  </si>
  <si>
    <t>ARN00001702</t>
  </si>
  <si>
    <t>C-001703</t>
  </si>
  <si>
    <t>ARN00001703</t>
  </si>
  <si>
    <t>C-001704</t>
  </si>
  <si>
    <t>Comercio_1831</t>
  </si>
  <si>
    <t>ARN00001704</t>
  </si>
  <si>
    <t>C-001705</t>
  </si>
  <si>
    <t>ARN00001705</t>
  </si>
  <si>
    <t>C-001706</t>
  </si>
  <si>
    <t>ARN00001706</t>
  </si>
  <si>
    <t>C-001707</t>
  </si>
  <si>
    <t>ARN00001707</t>
  </si>
  <si>
    <t>C-001708</t>
  </si>
  <si>
    <t>Comercio_269</t>
  </si>
  <si>
    <t>ARN00001708</t>
  </si>
  <si>
    <t>C-001709</t>
  </si>
  <si>
    <t>Comercio_1357</t>
  </si>
  <si>
    <t>ARN00001709</t>
  </si>
  <si>
    <t>C-001710</t>
  </si>
  <si>
    <t>ARN00001710</t>
  </si>
  <si>
    <t>C-001711</t>
  </si>
  <si>
    <t>ARN00001711</t>
  </si>
  <si>
    <t>C-001712</t>
  </si>
  <si>
    <t>Comercio_1242</t>
  </si>
  <si>
    <t>ARN00001712</t>
  </si>
  <si>
    <t>C-001713</t>
  </si>
  <si>
    <t>ARN00001713</t>
  </si>
  <si>
    <t>C-001714</t>
  </si>
  <si>
    <t>ARN00001714</t>
  </si>
  <si>
    <t>C-001715</t>
  </si>
  <si>
    <t>Comercio_935</t>
  </si>
  <si>
    <t>ARN00001715</t>
  </si>
  <si>
    <t>C-001716</t>
  </si>
  <si>
    <t>ARN00001716</t>
  </si>
  <si>
    <t>C-001717</t>
  </si>
  <si>
    <t>ARN00001717</t>
  </si>
  <si>
    <t>C-001718</t>
  </si>
  <si>
    <t>ARN00001718</t>
  </si>
  <si>
    <t>C-001719</t>
  </si>
  <si>
    <t>ARN00001719</t>
  </si>
  <si>
    <t>C-001720</t>
  </si>
  <si>
    <t>ARN00001720</t>
  </si>
  <si>
    <t>C-001721</t>
  </si>
  <si>
    <t>ARN00001721</t>
  </si>
  <si>
    <t>C-001722</t>
  </si>
  <si>
    <t>ARN00001722</t>
  </si>
  <si>
    <t>C-001723</t>
  </si>
  <si>
    <t>ARN00001723</t>
  </si>
  <si>
    <t>C-001724</t>
  </si>
  <si>
    <t>Comercio_753</t>
  </si>
  <si>
    <t>ARN00001724</t>
  </si>
  <si>
    <t>C-001725</t>
  </si>
  <si>
    <t>ARN00001725</t>
  </si>
  <si>
    <t>C-001726</t>
  </si>
  <si>
    <t>Comercio_982</t>
  </si>
  <si>
    <t>ARN00001726</t>
  </si>
  <si>
    <t>C-001727</t>
  </si>
  <si>
    <t>Comercio_1708</t>
  </si>
  <si>
    <t>ARN00001727</t>
  </si>
  <si>
    <t>C-001728</t>
  </si>
  <si>
    <t>ARN00001728</t>
  </si>
  <si>
    <t>C-001729</t>
  </si>
  <si>
    <t>ARN00001729</t>
  </si>
  <si>
    <t>C-001730</t>
  </si>
  <si>
    <t>Comercio_227</t>
  </si>
  <si>
    <t>ARN00001730</t>
  </si>
  <si>
    <t>C-001731</t>
  </si>
  <si>
    <t>ARN00001731</t>
  </si>
  <si>
    <t>C-001732</t>
  </si>
  <si>
    <t>ARN00001732</t>
  </si>
  <si>
    <t>C-001733</t>
  </si>
  <si>
    <t>ARN00001733</t>
  </si>
  <si>
    <t>C-001734</t>
  </si>
  <si>
    <t>ARN00001734</t>
  </si>
  <si>
    <t>C-001735</t>
  </si>
  <si>
    <t>ARN00001735</t>
  </si>
  <si>
    <t>C-001736</t>
  </si>
  <si>
    <t>Comercio_1488</t>
  </si>
  <si>
    <t>ARN00001736</t>
  </si>
  <si>
    <t>C-001737</t>
  </si>
  <si>
    <t>ARN00001737</t>
  </si>
  <si>
    <t>C-001738</t>
  </si>
  <si>
    <t>ARN00001738</t>
  </si>
  <si>
    <t>C-001739</t>
  </si>
  <si>
    <t>ARN00001739</t>
  </si>
  <si>
    <t>C-001740</t>
  </si>
  <si>
    <t>Comercio_1928</t>
  </si>
  <si>
    <t>ARN00001740</t>
  </si>
  <si>
    <t>C-001741</t>
  </si>
  <si>
    <t>ARN00001741</t>
  </si>
  <si>
    <t>C-001742</t>
  </si>
  <si>
    <t>Comercio_329</t>
  </si>
  <si>
    <t>ARN00001742</t>
  </si>
  <si>
    <t>C-001743</t>
  </si>
  <si>
    <t>ARN00001743</t>
  </si>
  <si>
    <t>C-001744</t>
  </si>
  <si>
    <t>Comercio_386</t>
  </si>
  <si>
    <t>ARN00001744</t>
  </si>
  <si>
    <t>C-001745</t>
  </si>
  <si>
    <t>ARN00001745</t>
  </si>
  <si>
    <t>C-001746</t>
  </si>
  <si>
    <t>ARN00001746</t>
  </si>
  <si>
    <t>C-001747</t>
  </si>
  <si>
    <t>Comercio_1803</t>
  </si>
  <si>
    <t>ARN00001747</t>
  </si>
  <si>
    <t>C-001748</t>
  </si>
  <si>
    <t>Comercio_1491</t>
  </si>
  <si>
    <t>ARN00001748</t>
  </si>
  <si>
    <t>C-001749</t>
  </si>
  <si>
    <t>Comercio_313</t>
  </si>
  <si>
    <t>ARN00001749</t>
  </si>
  <si>
    <t>C-001750</t>
  </si>
  <si>
    <t>Comercio_1063</t>
  </si>
  <si>
    <t>ARN00001750</t>
  </si>
  <si>
    <t>C-001751</t>
  </si>
  <si>
    <t>ARN00001751</t>
  </si>
  <si>
    <t>C-001752</t>
  </si>
  <si>
    <t>Comercio_1006</t>
  </si>
  <si>
    <t>ARN00001752</t>
  </si>
  <si>
    <t>C-001753</t>
  </si>
  <si>
    <t>ARN00001753</t>
  </si>
  <si>
    <t>C-001754</t>
  </si>
  <si>
    <t>ARN00001754</t>
  </si>
  <si>
    <t>C-001755</t>
  </si>
  <si>
    <t>Comercio_549</t>
  </si>
  <si>
    <t>ARN00001755</t>
  </si>
  <si>
    <t>C-001756</t>
  </si>
  <si>
    <t>Comercio_1070</t>
  </si>
  <si>
    <t>ARN00001756</t>
  </si>
  <si>
    <t>C-001757</t>
  </si>
  <si>
    <t>Comercio_1188</t>
  </si>
  <si>
    <t>ARN00001757</t>
  </si>
  <si>
    <t>C-001758</t>
  </si>
  <si>
    <t>ARN00001758</t>
  </si>
  <si>
    <t>C-001759</t>
  </si>
  <si>
    <t>Comercio_1020</t>
  </si>
  <si>
    <t>ARN00001759</t>
  </si>
  <si>
    <t>C-001760</t>
  </si>
  <si>
    <t>Comercio_1878</t>
  </si>
  <si>
    <t>ARN00001760</t>
  </si>
  <si>
    <t>C-001761</t>
  </si>
  <si>
    <t>ARN00001761</t>
  </si>
  <si>
    <t>C-001762</t>
  </si>
  <si>
    <t>Comercio_1575</t>
  </si>
  <si>
    <t>ARN00001762</t>
  </si>
  <si>
    <t>C-001763</t>
  </si>
  <si>
    <t>Comercio_1306</t>
  </si>
  <si>
    <t>ARN00001763</t>
  </si>
  <si>
    <t>C-001764</t>
  </si>
  <si>
    <t>ARN00001764</t>
  </si>
  <si>
    <t>C-001765</t>
  </si>
  <si>
    <t>Comercio_494</t>
  </si>
  <si>
    <t>ARN00001765</t>
  </si>
  <si>
    <t>C-001766</t>
  </si>
  <si>
    <t>ARN00001766</t>
  </si>
  <si>
    <t>C-001767</t>
  </si>
  <si>
    <t>Comercio_370</t>
  </si>
  <si>
    <t>ARN00001767</t>
  </si>
  <si>
    <t>C-001768</t>
  </si>
  <si>
    <t>Comercio_230</t>
  </si>
  <si>
    <t>ARN00001768</t>
  </si>
  <si>
    <t>C-001769</t>
  </si>
  <si>
    <t>Comercio_1990</t>
  </si>
  <si>
    <t>ARN00001769</t>
  </si>
  <si>
    <t>C-001770</t>
  </si>
  <si>
    <t>ARN00001770</t>
  </si>
  <si>
    <t>C-001771</t>
  </si>
  <si>
    <t>ARN00001771</t>
  </si>
  <si>
    <t>C-001772</t>
  </si>
  <si>
    <t>ARN00001772</t>
  </si>
  <si>
    <t>C-001773</t>
  </si>
  <si>
    <t>ARN00001773</t>
  </si>
  <si>
    <t>C-001774</t>
  </si>
  <si>
    <t>ARN00001774</t>
  </si>
  <si>
    <t>C-001775</t>
  </si>
  <si>
    <t>Comercio_611</t>
  </si>
  <si>
    <t>ARN00001775</t>
  </si>
  <si>
    <t>C-001776</t>
  </si>
  <si>
    <t>Comercio_56</t>
  </si>
  <si>
    <t>ARN00001776</t>
  </si>
  <si>
    <t>C-001777</t>
  </si>
  <si>
    <t>Comercio_1689</t>
  </si>
  <si>
    <t>ARN00001777</t>
  </si>
  <si>
    <t>C-001778</t>
  </si>
  <si>
    <t>ARN00001778</t>
  </si>
  <si>
    <t>C-001779</t>
  </si>
  <si>
    <t>Comercio_821</t>
  </si>
  <si>
    <t>ARN00001779</t>
  </si>
  <si>
    <t>C-001780</t>
  </si>
  <si>
    <t>ARN00001780</t>
  </si>
  <si>
    <t>C-001781</t>
  </si>
  <si>
    <t>ARN00001781</t>
  </si>
  <si>
    <t>C-001782</t>
  </si>
  <si>
    <t>ARN00001782</t>
  </si>
  <si>
    <t>C-001783</t>
  </si>
  <si>
    <t>ARN00001783</t>
  </si>
  <si>
    <t>C-001784</t>
  </si>
  <si>
    <t>ARN00001784</t>
  </si>
  <si>
    <t>C-001785</t>
  </si>
  <si>
    <t>ARN00001785</t>
  </si>
  <si>
    <t>C-001786</t>
  </si>
  <si>
    <t>Comercio_492</t>
  </si>
  <si>
    <t>ARN00001786</t>
  </si>
  <si>
    <t>C-001787</t>
  </si>
  <si>
    <t>Comercio_206</t>
  </si>
  <si>
    <t>ARN00001787</t>
  </si>
  <si>
    <t>C-001788</t>
  </si>
  <si>
    <t>Comercio_1246</t>
  </si>
  <si>
    <t>ARN00001788</t>
  </si>
  <si>
    <t>C-001789</t>
  </si>
  <si>
    <t>ARN00001789</t>
  </si>
  <si>
    <t>C-001790</t>
  </si>
  <si>
    <t>ARN00001790</t>
  </si>
  <si>
    <t>C-001791</t>
  </si>
  <si>
    <t>ARN00001791</t>
  </si>
  <si>
    <t>C-001792</t>
  </si>
  <si>
    <t>ARN00001792</t>
  </si>
  <si>
    <t>C-001793</t>
  </si>
  <si>
    <t>ARN00001793</t>
  </si>
  <si>
    <t>C-001794</t>
  </si>
  <si>
    <t>ARN00001794</t>
  </si>
  <si>
    <t>C-001795</t>
  </si>
  <si>
    <t>Comercio_639</t>
  </si>
  <si>
    <t>ARN00001795</t>
  </si>
  <si>
    <t>C-001796</t>
  </si>
  <si>
    <t>Comercio_1338</t>
  </si>
  <si>
    <t>ARN00001796</t>
  </si>
  <si>
    <t>C-001797</t>
  </si>
  <si>
    <t>ARN00001797</t>
  </si>
  <si>
    <t>C-001798</t>
  </si>
  <si>
    <t>ARN00001798</t>
  </si>
  <si>
    <t>C-001799</t>
  </si>
  <si>
    <t>ARN00001799</t>
  </si>
  <si>
    <t>C-001800</t>
  </si>
  <si>
    <t>Comercio_160</t>
  </si>
  <si>
    <t>ARN00001800</t>
  </si>
  <si>
    <t>C-001801</t>
  </si>
  <si>
    <t>Comercio_1514</t>
  </si>
  <si>
    <t>ARN00001801</t>
  </si>
  <si>
    <t>C-001802</t>
  </si>
  <si>
    <t>ARN00001802</t>
  </si>
  <si>
    <t>C-001803</t>
  </si>
  <si>
    <t>ARN00001803</t>
  </si>
  <si>
    <t>C-001804</t>
  </si>
  <si>
    <t>ARN00001804</t>
  </si>
  <si>
    <t>C-001805</t>
  </si>
  <si>
    <t>ARN00001805</t>
  </si>
  <si>
    <t>C-001806</t>
  </si>
  <si>
    <t>ARN00001806</t>
  </si>
  <si>
    <t>C-001807</t>
  </si>
  <si>
    <t>Comercio_1917</t>
  </si>
  <si>
    <t>ARN00001807</t>
  </si>
  <si>
    <t>C-001808</t>
  </si>
  <si>
    <t>Comercio_1284</t>
  </si>
  <si>
    <t>ARN00001808</t>
  </si>
  <si>
    <t>C-001809</t>
  </si>
  <si>
    <t>ARN00001809</t>
  </si>
  <si>
    <t>C-001810</t>
  </si>
  <si>
    <t>ARN00001810</t>
  </si>
  <si>
    <t>C-001811</t>
  </si>
  <si>
    <t>ARN00001811</t>
  </si>
  <si>
    <t>C-001812</t>
  </si>
  <si>
    <t>ARN00001812</t>
  </si>
  <si>
    <t>C-001813</t>
  </si>
  <si>
    <t>Comercio_1158</t>
  </si>
  <si>
    <t>ARN00001813</t>
  </si>
  <si>
    <t>C-001814</t>
  </si>
  <si>
    <t>Comercio_1399</t>
  </si>
  <si>
    <t>ARN00001814</t>
  </si>
  <si>
    <t>C-001815</t>
  </si>
  <si>
    <t>ARN00001815</t>
  </si>
  <si>
    <t>C-001816</t>
  </si>
  <si>
    <t>ARN00001816</t>
  </si>
  <si>
    <t>C-001817</t>
  </si>
  <si>
    <t>Comercio_1783</t>
  </si>
  <si>
    <t>ARN00001817</t>
  </si>
  <si>
    <t>C-001818</t>
  </si>
  <si>
    <t>ARN00001818</t>
  </si>
  <si>
    <t>C-001819</t>
  </si>
  <si>
    <t>Comercio_426</t>
  </si>
  <si>
    <t>ARN00001819</t>
  </si>
  <si>
    <t>C-001820</t>
  </si>
  <si>
    <t>Comercio_367</t>
  </si>
  <si>
    <t>ARN00001820</t>
  </si>
  <si>
    <t>C-001821</t>
  </si>
  <si>
    <t>Comercio_850</t>
  </si>
  <si>
    <t>ARN00001821</t>
  </si>
  <si>
    <t>C-001822</t>
  </si>
  <si>
    <t>Comercio_1053</t>
  </si>
  <si>
    <t>ARN00001822</t>
  </si>
  <si>
    <t>C-001823</t>
  </si>
  <si>
    <t>ARN00001823</t>
  </si>
  <si>
    <t>C-001824</t>
  </si>
  <si>
    <t>ARN00001824</t>
  </si>
  <si>
    <t>C-001825</t>
  </si>
  <si>
    <t>Comercio_925</t>
  </si>
  <si>
    <t>ARN00001825</t>
  </si>
  <si>
    <t>C-001826</t>
  </si>
  <si>
    <t>ARN00001826</t>
  </si>
  <si>
    <t>C-001827</t>
  </si>
  <si>
    <t>Comercio_712</t>
  </si>
  <si>
    <t>ARN00001827</t>
  </si>
  <si>
    <t>C-001828</t>
  </si>
  <si>
    <t>Comercio_1515</t>
  </si>
  <si>
    <t>ARN00001828</t>
  </si>
  <si>
    <t>C-001829</t>
  </si>
  <si>
    <t>ARN00001829</t>
  </si>
  <si>
    <t>C-001830</t>
  </si>
  <si>
    <t>ARN00001830</t>
  </si>
  <si>
    <t>C-001831</t>
  </si>
  <si>
    <t>ARN00001831</t>
  </si>
  <si>
    <t>C-001832</t>
  </si>
  <si>
    <t>ARN00001832</t>
  </si>
  <si>
    <t>C-001833</t>
  </si>
  <si>
    <t>ARN00001833</t>
  </si>
  <si>
    <t>C-001834</t>
  </si>
  <si>
    <t>ARN00001834</t>
  </si>
  <si>
    <t>C-001835</t>
  </si>
  <si>
    <t>Comercio_122</t>
  </si>
  <si>
    <t>ARN00001835</t>
  </si>
  <si>
    <t>C-001836</t>
  </si>
  <si>
    <t>ARN00001836</t>
  </si>
  <si>
    <t>C-001837</t>
  </si>
  <si>
    <t>ARN00001837</t>
  </si>
  <si>
    <t>C-001838</t>
  </si>
  <si>
    <t>Comercio_1862</t>
  </si>
  <si>
    <t>ARN00001838</t>
  </si>
  <si>
    <t>C-001839</t>
  </si>
  <si>
    <t>Comercio_192</t>
  </si>
  <si>
    <t>ARN00001839</t>
  </si>
  <si>
    <t>C-001840</t>
  </si>
  <si>
    <t>Comercio_225</t>
  </si>
  <si>
    <t>ARN00001840</t>
  </si>
  <si>
    <t>C-001841</t>
  </si>
  <si>
    <t>ARN00001841</t>
  </si>
  <si>
    <t>C-001842</t>
  </si>
  <si>
    <t>ARN00001842</t>
  </si>
  <si>
    <t>C-001843</t>
  </si>
  <si>
    <t>ARN00001843</t>
  </si>
  <si>
    <t>C-001844</t>
  </si>
  <si>
    <t>Comercio_475</t>
  </si>
  <si>
    <t>ARN00001844</t>
  </si>
  <si>
    <t>C-001845</t>
  </si>
  <si>
    <t>Comercio_253</t>
  </si>
  <si>
    <t>ARN00001845</t>
  </si>
  <si>
    <t>C-001846</t>
  </si>
  <si>
    <t>Comercio_1754</t>
  </si>
  <si>
    <t>ARN00001846</t>
  </si>
  <si>
    <t>C-001847</t>
  </si>
  <si>
    <t>Comercio_645</t>
  </si>
  <si>
    <t>ARN00001847</t>
  </si>
  <si>
    <t>C-001848</t>
  </si>
  <si>
    <t>ARN00001848</t>
  </si>
  <si>
    <t>C-001849</t>
  </si>
  <si>
    <t>ARN00001849</t>
  </si>
  <si>
    <t>C-001850</t>
  </si>
  <si>
    <t>Comercio_1829</t>
  </si>
  <si>
    <t>ARN00001850</t>
  </si>
  <si>
    <t>C-001851</t>
  </si>
  <si>
    <t>ARN00001851</t>
  </si>
  <si>
    <t>C-001852</t>
  </si>
  <si>
    <t>ARN00001852</t>
  </si>
  <si>
    <t>C-001853</t>
  </si>
  <si>
    <t>ARN00001853</t>
  </si>
  <si>
    <t>C-001854</t>
  </si>
  <si>
    <t>ARN00001854</t>
  </si>
  <si>
    <t>C-001855</t>
  </si>
  <si>
    <t>ARN00001855</t>
  </si>
  <si>
    <t>C-001856</t>
  </si>
  <si>
    <t>ARN00001856</t>
  </si>
  <si>
    <t>C-001857</t>
  </si>
  <si>
    <t>Comercio_1100</t>
  </si>
  <si>
    <t>ARN00001857</t>
  </si>
  <si>
    <t>C-001858</t>
  </si>
  <si>
    <t>ARN00001858</t>
  </si>
  <si>
    <t>C-001859</t>
  </si>
  <si>
    <t>ARN00001859</t>
  </si>
  <si>
    <t>C-001860</t>
  </si>
  <si>
    <t>Comercio_1044</t>
  </si>
  <si>
    <t>ARN00001860</t>
  </si>
  <si>
    <t>C-001861</t>
  </si>
  <si>
    <t>ARN00001861</t>
  </si>
  <si>
    <t>C-001862</t>
  </si>
  <si>
    <t>ARN00001862</t>
  </si>
  <si>
    <t>C-001863</t>
  </si>
  <si>
    <t>Comercio_618</t>
  </si>
  <si>
    <t>ARN00001863</t>
  </si>
  <si>
    <t>C-001864</t>
  </si>
  <si>
    <t>Comercio_32</t>
  </si>
  <si>
    <t>ARN00001864</t>
  </si>
  <si>
    <t>C-001865</t>
  </si>
  <si>
    <t>Comercio_1035</t>
  </si>
  <si>
    <t>ARN00001865</t>
  </si>
  <si>
    <t>C-001866</t>
  </si>
  <si>
    <t>Comercio_134</t>
  </si>
  <si>
    <t>ARN00001866</t>
  </si>
  <si>
    <t>C-001867</t>
  </si>
  <si>
    <t>ARN00001867</t>
  </si>
  <si>
    <t>C-001868</t>
  </si>
  <si>
    <t>Comercio_740</t>
  </si>
  <si>
    <t>ARN00001868</t>
  </si>
  <si>
    <t>C-001869</t>
  </si>
  <si>
    <t>ARN00001869</t>
  </si>
  <si>
    <t>C-001870</t>
  </si>
  <si>
    <t>ARN00001870</t>
  </si>
  <si>
    <t>C-001871</t>
  </si>
  <si>
    <t>Comercio_1281</t>
  </si>
  <si>
    <t>ARN00001871</t>
  </si>
  <si>
    <t>C-001872</t>
  </si>
  <si>
    <t>ARN00001872</t>
  </si>
  <si>
    <t>C-001873</t>
  </si>
  <si>
    <t>ARN00001873</t>
  </si>
  <si>
    <t>C-001874</t>
  </si>
  <si>
    <t>ARN00001874</t>
  </si>
  <si>
    <t>C-001875</t>
  </si>
  <si>
    <t>Comercio_45</t>
  </si>
  <si>
    <t>ARN00001875</t>
  </si>
  <si>
    <t>C-001876</t>
  </si>
  <si>
    <t>Comercio_1812</t>
  </si>
  <si>
    <t>ARN00001876</t>
  </si>
  <si>
    <t>C-001877</t>
  </si>
  <si>
    <t>ARN00001877</t>
  </si>
  <si>
    <t>C-001878</t>
  </si>
  <si>
    <t>ARN00001878</t>
  </si>
  <si>
    <t>C-001879</t>
  </si>
  <si>
    <t>ARN00001879</t>
  </si>
  <si>
    <t>C-001880</t>
  </si>
  <si>
    <t>ARN00001880</t>
  </si>
  <si>
    <t>C-001881</t>
  </si>
  <si>
    <t>ARN00001881</t>
  </si>
  <si>
    <t>C-001882</t>
  </si>
  <si>
    <t>ARN00001882</t>
  </si>
  <si>
    <t>C-001883</t>
  </si>
  <si>
    <t>ARN00001883</t>
  </si>
  <si>
    <t>2023-03-24</t>
  </si>
  <si>
    <t>C-001884</t>
  </si>
  <si>
    <t>Comercio_247</t>
  </si>
  <si>
    <t>ARN00001884</t>
  </si>
  <si>
    <t>C-001885</t>
  </si>
  <si>
    <t>ARN00001885</t>
  </si>
  <si>
    <t>C-001886</t>
  </si>
  <si>
    <t>ARN00001886</t>
  </si>
  <si>
    <t>C-001887</t>
  </si>
  <si>
    <t>Comercio_1279</t>
  </si>
  <si>
    <t>ARN00001887</t>
  </si>
  <si>
    <t>C-001888</t>
  </si>
  <si>
    <t>ARN00001888</t>
  </si>
  <si>
    <t>C-001889</t>
  </si>
  <si>
    <t>ARN00001889</t>
  </si>
  <si>
    <t>C-001890</t>
  </si>
  <si>
    <t>ARN00001890</t>
  </si>
  <si>
    <t>C-001891</t>
  </si>
  <si>
    <t>Comercio_1139</t>
  </si>
  <si>
    <t>ARN00001891</t>
  </si>
  <si>
    <t>C-001892</t>
  </si>
  <si>
    <t>Comercio_742</t>
  </si>
  <si>
    <t>ARN00001892</t>
  </si>
  <si>
    <t>C-001893</t>
  </si>
  <si>
    <t>ARN00001893</t>
  </si>
  <si>
    <t>C-001894</t>
  </si>
  <si>
    <t>ARN00001894</t>
  </si>
  <si>
    <t>C-001895</t>
  </si>
  <si>
    <t>Comercio_1787</t>
  </si>
  <si>
    <t>ARN00001895</t>
  </si>
  <si>
    <t>C-001896</t>
  </si>
  <si>
    <t>ARN00001896</t>
  </si>
  <si>
    <t>C-001897</t>
  </si>
  <si>
    <t>Comercio_1839</t>
  </si>
  <si>
    <t>ARN00001897</t>
  </si>
  <si>
    <t>C-001898</t>
  </si>
  <si>
    <t>ARN00001898</t>
  </si>
  <si>
    <t>C-001899</t>
  </si>
  <si>
    <t>ARN00001899</t>
  </si>
  <si>
    <t>C-001900</t>
  </si>
  <si>
    <t>Comercio_1346</t>
  </si>
  <si>
    <t>ARN00001900</t>
  </si>
  <si>
    <t>C-001901</t>
  </si>
  <si>
    <t>ARN00001901</t>
  </si>
  <si>
    <t>C-001902</t>
  </si>
  <si>
    <t>ARN00001902</t>
  </si>
  <si>
    <t>C-001903</t>
  </si>
  <si>
    <t>ARN00001903</t>
  </si>
  <si>
    <t>C-001904</t>
  </si>
  <si>
    <t>ARN00001904</t>
  </si>
  <si>
    <t>C-001905</t>
  </si>
  <si>
    <t>ARN00001905</t>
  </si>
  <si>
    <t>C-001906</t>
  </si>
  <si>
    <t>ARN00001906</t>
  </si>
  <si>
    <t>C-001907</t>
  </si>
  <si>
    <t>ARN00001907</t>
  </si>
  <si>
    <t>C-001908</t>
  </si>
  <si>
    <t>ARN00001908</t>
  </si>
  <si>
    <t>C-001909</t>
  </si>
  <si>
    <t>Comercio_314</t>
  </si>
  <si>
    <t>ARN00001909</t>
  </si>
  <si>
    <t>C-001910</t>
  </si>
  <si>
    <t>ARN00001910</t>
  </si>
  <si>
    <t>C-001911</t>
  </si>
  <si>
    <t>ARN00001911</t>
  </si>
  <si>
    <t>C-001912</t>
  </si>
  <si>
    <t>Comercio_1681</t>
  </si>
  <si>
    <t>ARN00001912</t>
  </si>
  <si>
    <t>C-001913</t>
  </si>
  <si>
    <t>Comercio_1968</t>
  </si>
  <si>
    <t>ARN00001913</t>
  </si>
  <si>
    <t>C-001914</t>
  </si>
  <si>
    <t>Comercio_262</t>
  </si>
  <si>
    <t>ARN00001914</t>
  </si>
  <si>
    <t>C-001915</t>
  </si>
  <si>
    <t>ARN00001915</t>
  </si>
  <si>
    <t>C-001916</t>
  </si>
  <si>
    <t>ARN00001916</t>
  </si>
  <si>
    <t>C-001917</t>
  </si>
  <si>
    <t>ARN00001917</t>
  </si>
  <si>
    <t>C-001918</t>
  </si>
  <si>
    <t>Comercio_1817</t>
  </si>
  <si>
    <t>ARN00001918</t>
  </si>
  <si>
    <t>C-001919</t>
  </si>
  <si>
    <t>ARN00001919</t>
  </si>
  <si>
    <t>C-001920</t>
  </si>
  <si>
    <t>Comercio_820</t>
  </si>
  <si>
    <t>ARN00001920</t>
  </si>
  <si>
    <t>C-001921</t>
  </si>
  <si>
    <t>Comercio_1209</t>
  </si>
  <si>
    <t>ARN00001921</t>
  </si>
  <si>
    <t>C-001922</t>
  </si>
  <si>
    <t>Comercio_813</t>
  </si>
  <si>
    <t>ARN00001922</t>
  </si>
  <si>
    <t>C-001923</t>
  </si>
  <si>
    <t>ARN00001923</t>
  </si>
  <si>
    <t>C-001924</t>
  </si>
  <si>
    <t>ARN00001924</t>
  </si>
  <si>
    <t>C-001925</t>
  </si>
  <si>
    <t>ARN00001925</t>
  </si>
  <si>
    <t>C-001926</t>
  </si>
  <si>
    <t>Comercio_98</t>
  </si>
  <si>
    <t>ARN00001926</t>
  </si>
  <si>
    <t>C-001927</t>
  </si>
  <si>
    <t>Comercio_336</t>
  </si>
  <si>
    <t>ARN00001927</t>
  </si>
  <si>
    <t>C-001928</t>
  </si>
  <si>
    <t>ARN00001928</t>
  </si>
  <si>
    <t>C-001929</t>
  </si>
  <si>
    <t>ARN00001929</t>
  </si>
  <si>
    <t>C-001930</t>
  </si>
  <si>
    <t>ARN00001930</t>
  </si>
  <si>
    <t>C-001931</t>
  </si>
  <si>
    <t>ARN00001931</t>
  </si>
  <si>
    <t>C-001932</t>
  </si>
  <si>
    <t>ARN00001932</t>
  </si>
  <si>
    <t>C-001933</t>
  </si>
  <si>
    <t>ARN00001933</t>
  </si>
  <si>
    <t>C-001934</t>
  </si>
  <si>
    <t>ARN00001934</t>
  </si>
  <si>
    <t>C-001935</t>
  </si>
  <si>
    <t>ARN00001935</t>
  </si>
  <si>
    <t>C-001936</t>
  </si>
  <si>
    <t>ARN00001936</t>
  </si>
  <si>
    <t>C-001937</t>
  </si>
  <si>
    <t>ARN00001937</t>
  </si>
  <si>
    <t>C-001938</t>
  </si>
  <si>
    <t>ARN00001938</t>
  </si>
  <si>
    <t>C-001939</t>
  </si>
  <si>
    <t>Comercio_1755</t>
  </si>
  <si>
    <t>ARN00001939</t>
  </si>
  <si>
    <t>C-001940</t>
  </si>
  <si>
    <t>Comercio_1314</t>
  </si>
  <si>
    <t>ARN00001940</t>
  </si>
  <si>
    <t>C-001941</t>
  </si>
  <si>
    <t>ARN00001941</t>
  </si>
  <si>
    <t>C-001942</t>
  </si>
  <si>
    <t>ARN00001942</t>
  </si>
  <si>
    <t>C-001943</t>
  </si>
  <si>
    <t>ARN00001943</t>
  </si>
  <si>
    <t>C-001944</t>
  </si>
  <si>
    <t>ARN00001944</t>
  </si>
  <si>
    <t>C-001945</t>
  </si>
  <si>
    <t>Comercio_209</t>
  </si>
  <si>
    <t>ARN00001945</t>
  </si>
  <si>
    <t>C-001946</t>
  </si>
  <si>
    <t>ARN00001946</t>
  </si>
  <si>
    <t>C-001947</t>
  </si>
  <si>
    <t>Comercio_436</t>
  </si>
  <si>
    <t>ARN00001947</t>
  </si>
  <si>
    <t>C-001948</t>
  </si>
  <si>
    <t>ARN00001948</t>
  </si>
  <si>
    <t>C-001949</t>
  </si>
  <si>
    <t>Comercio_1547</t>
  </si>
  <si>
    <t>ARN00001949</t>
  </si>
  <si>
    <t>C-001950</t>
  </si>
  <si>
    <t>Comercio_1238</t>
  </si>
  <si>
    <t>ARN00001950</t>
  </si>
  <si>
    <t>C-001951</t>
  </si>
  <si>
    <t>Comercio_780</t>
  </si>
  <si>
    <t>ARN00001951</t>
  </si>
  <si>
    <t>C-001952</t>
  </si>
  <si>
    <t>Comercio_946</t>
  </si>
  <si>
    <t>ARN00001952</t>
  </si>
  <si>
    <t>C-001953</t>
  </si>
  <si>
    <t>Comercio_1164</t>
  </si>
  <si>
    <t>ARN00001953</t>
  </si>
  <si>
    <t>C-001954</t>
  </si>
  <si>
    <t>ARN00001954</t>
  </si>
  <si>
    <t>C-001955</t>
  </si>
  <si>
    <t>Comercio_1050</t>
  </si>
  <si>
    <t>ARN00001955</t>
  </si>
  <si>
    <t>C-001956</t>
  </si>
  <si>
    <t>Comercio_1106</t>
  </si>
  <si>
    <t>ARN00001956</t>
  </si>
  <si>
    <t>C-001957</t>
  </si>
  <si>
    <t>Comercio_1145</t>
  </si>
  <si>
    <t>ARN00001957</t>
  </si>
  <si>
    <t>C-001958</t>
  </si>
  <si>
    <t>Comercio_1698</t>
  </si>
  <si>
    <t>ARN00001958</t>
  </si>
  <si>
    <t>C-001959</t>
  </si>
  <si>
    <t>ARN00001959</t>
  </si>
  <si>
    <t>C-001960</t>
  </si>
  <si>
    <t>ARN00001960</t>
  </si>
  <si>
    <t>C-001961</t>
  </si>
  <si>
    <t>Comercio_578</t>
  </si>
  <si>
    <t>ARN00001961</t>
  </si>
  <si>
    <t>C-001962</t>
  </si>
  <si>
    <t>ARN00001962</t>
  </si>
  <si>
    <t>C-001963</t>
  </si>
  <si>
    <t>ARN00001963</t>
  </si>
  <si>
    <t>C-001964</t>
  </si>
  <si>
    <t>Comercio_1468</t>
  </si>
  <si>
    <t>ARN00001964</t>
  </si>
  <si>
    <t>C-001965</t>
  </si>
  <si>
    <t>ARN00001965</t>
  </si>
  <si>
    <t>C-001966</t>
  </si>
  <si>
    <t>ARN00001966</t>
  </si>
  <si>
    <t>C-001967</t>
  </si>
  <si>
    <t>Comercio_68</t>
  </si>
  <si>
    <t>ARN00001967</t>
  </si>
  <si>
    <t>C-001968</t>
  </si>
  <si>
    <t>ARN00001968</t>
  </si>
  <si>
    <t>C-001969</t>
  </si>
  <si>
    <t>ARN00001969</t>
  </si>
  <si>
    <t>C-001970</t>
  </si>
  <si>
    <t>Comercio_1893</t>
  </si>
  <si>
    <t>ARN00001970</t>
  </si>
  <si>
    <t>C-001971</t>
  </si>
  <si>
    <t>ARN00001971</t>
  </si>
  <si>
    <t>C-001972</t>
  </si>
  <si>
    <t>ARN00001972</t>
  </si>
  <si>
    <t>C-001973</t>
  </si>
  <si>
    <t>Comercio_1286</t>
  </si>
  <si>
    <t>ARN00001973</t>
  </si>
  <si>
    <t>C-001974</t>
  </si>
  <si>
    <t>ARN00001974</t>
  </si>
  <si>
    <t>C-001975</t>
  </si>
  <si>
    <t>ARN00001975</t>
  </si>
  <si>
    <t>C-001976</t>
  </si>
  <si>
    <t>Comercio_55</t>
  </si>
  <si>
    <t>ARN00001976</t>
  </si>
  <si>
    <t>C-001977</t>
  </si>
  <si>
    <t>Comercio_347</t>
  </si>
  <si>
    <t>ARN00001977</t>
  </si>
  <si>
    <t>C-001978</t>
  </si>
  <si>
    <t>ARN00001978</t>
  </si>
  <si>
    <t>C-001979</t>
  </si>
  <si>
    <t>Comercio_183</t>
  </si>
  <si>
    <t>ARN00001979</t>
  </si>
  <si>
    <t>C-001980</t>
  </si>
  <si>
    <t>Comercio_1026</t>
  </si>
  <si>
    <t>ARN00001980</t>
  </si>
  <si>
    <t>C-001981</t>
  </si>
  <si>
    <t>ARN00001981</t>
  </si>
  <si>
    <t>C-001982</t>
  </si>
  <si>
    <t>Comercio_1414</t>
  </si>
  <si>
    <t>ARN00001982</t>
  </si>
  <si>
    <t>C-001983</t>
  </si>
  <si>
    <t>ARN00001983</t>
  </si>
  <si>
    <t>C-001984</t>
  </si>
  <si>
    <t>Comercio_153</t>
  </si>
  <si>
    <t>ARN00001984</t>
  </si>
  <si>
    <t>C-001985</t>
  </si>
  <si>
    <t>ARN00001985</t>
  </si>
  <si>
    <t>C-001986</t>
  </si>
  <si>
    <t>ARN00001986</t>
  </si>
  <si>
    <t>C-001987</t>
  </si>
  <si>
    <t>ARN00001987</t>
  </si>
  <si>
    <t>C-001988</t>
  </si>
  <si>
    <t>ARN00001988</t>
  </si>
  <si>
    <t>C-001989</t>
  </si>
  <si>
    <t>ARN00001989</t>
  </si>
  <si>
    <t>C-001990</t>
  </si>
  <si>
    <t>ARN00001990</t>
  </si>
  <si>
    <t>C-001991</t>
  </si>
  <si>
    <t>ARN00001991</t>
  </si>
  <si>
    <t>C-001992</t>
  </si>
  <si>
    <t>ARN00001992</t>
  </si>
  <si>
    <t>C-001993</t>
  </si>
  <si>
    <t>ARN00001993</t>
  </si>
  <si>
    <t>C-001994</t>
  </si>
  <si>
    <t>ARN00001994</t>
  </si>
  <si>
    <t>C-001995</t>
  </si>
  <si>
    <t>ARN00001995</t>
  </si>
  <si>
    <t>C-001996</t>
  </si>
  <si>
    <t>ARN00001996</t>
  </si>
  <si>
    <t>C-001997</t>
  </si>
  <si>
    <t>ARN00001997</t>
  </si>
  <si>
    <t>C-001998</t>
  </si>
  <si>
    <t>ARN00001998</t>
  </si>
  <si>
    <t>C-001999</t>
  </si>
  <si>
    <t>Comercio_254</t>
  </si>
  <si>
    <t>ARN00001999</t>
  </si>
  <si>
    <t>C-002000</t>
  </si>
  <si>
    <t>ARN00002000</t>
  </si>
  <si>
    <t>*RECUPERACIÓN CBKS</t>
  </si>
  <si>
    <t>*DEVOLUCIÓN COMERCIO</t>
  </si>
  <si>
    <t>*FALLIDO</t>
  </si>
  <si>
    <t>*EVITADO</t>
  </si>
  <si>
    <t>*CAMBIO DIVISA</t>
  </si>
  <si>
    <t>CAMBIO DIVISA 1</t>
  </si>
  <si>
    <t>*IMPORTE OPERACIÓN</t>
  </si>
  <si>
    <t>Etiquetas de fila</t>
  </si>
  <si>
    <t>Total general</t>
  </si>
  <si>
    <t>Nº CASOS</t>
  </si>
  <si>
    <t>IMPORTE FRAUDE</t>
  </si>
  <si>
    <t>CAMBIO DIVISA</t>
  </si>
  <si>
    <t>(Todas)</t>
  </si>
  <si>
    <t>IMPORTE OPERACIÓN</t>
  </si>
  <si>
    <t>CBKS</t>
  </si>
  <si>
    <t>D.COMERCIO</t>
  </si>
  <si>
    <t xml:space="preserve">FALLIDO </t>
  </si>
  <si>
    <t>Valores</t>
  </si>
  <si>
    <t xml:space="preserve">FALLIDO  </t>
  </si>
  <si>
    <t>NºCLIENTES CON FRAUDE</t>
  </si>
  <si>
    <t>PAÍS CLIENTE</t>
  </si>
  <si>
    <t>DÍAS DE RESOLUCIÓN CASO</t>
  </si>
  <si>
    <t>ene</t>
  </si>
  <si>
    <t>feb</t>
  </si>
  <si>
    <t>mar</t>
  </si>
  <si>
    <t>abr</t>
  </si>
  <si>
    <t>may</t>
  </si>
  <si>
    <t>jun</t>
  </si>
  <si>
    <t>jul</t>
  </si>
  <si>
    <t>DÍA SEMANA FRAUDE</t>
  </si>
  <si>
    <t>lunes</t>
  </si>
  <si>
    <t>martes</t>
  </si>
  <si>
    <t>miércoles</t>
  </si>
  <si>
    <t>jueves</t>
  </si>
  <si>
    <t>viernes</t>
  </si>
  <si>
    <t>sábado</t>
  </si>
  <si>
    <t>domingo</t>
  </si>
  <si>
    <t>EVITADO</t>
  </si>
  <si>
    <t>IMP. OPERACIONES</t>
  </si>
  <si>
    <t>IMP. OPERACIÓN</t>
  </si>
  <si>
    <t>TIPOLOGÍAS FRAUDE</t>
  </si>
  <si>
    <t>TIPO TARJETA</t>
  </si>
  <si>
    <t>RESOLUCIÓN CASOS</t>
  </si>
  <si>
    <t>Promedio de *IMPORTE OPERACIÓN</t>
  </si>
  <si>
    <t>Mín. de *IMPORTE OPERACIÓN</t>
  </si>
  <si>
    <t>Máx. de *IMPORTE OPERACIÓN</t>
  </si>
  <si>
    <t>Desvest de *IMPORTE OPERACIÓN</t>
  </si>
  <si>
    <t>Var de *IMPORTE OPERACIÓN</t>
  </si>
  <si>
    <t>Promedio de *DURACIÓN DISPUTA DÍAS</t>
  </si>
  <si>
    <t>Mín. de *DURACIÓN DISPUTA DÍAS</t>
  </si>
  <si>
    <t>Máx. de *DURACIÓN DISPUTA DÍAS</t>
  </si>
  <si>
    <t>Desvest de *DURACIÓN DISPUTA DÍAS</t>
  </si>
  <si>
    <t>Var de *DURACIÓN DISPUTA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</si>
</sst>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9" tint="0.5999938962981048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9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3" borderId="3" xfId="0" applyNumberFormat="1" applyFill="1" applyBorder="1"/>
    <xf numFmtId="1" fontId="0" fillId="3" borderId="3" xfId="0" applyNumberFormat="1" applyFill="1" applyBorder="1"/>
    <xf numFmtId="164" fontId="0" fillId="3" borderId="3" xfId="0" applyNumberFormat="1" applyFill="1" applyBorder="1"/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>
      <alignment horizontal="center"/>
    </xf>
    <xf numFmtId="14" fontId="0" fillId="4" borderId="3" xfId="0" applyNumberFormat="1" applyFill="1" applyBorder="1"/>
    <xf numFmtId="1" fontId="0" fillId="4" borderId="3" xfId="0" applyNumberFormat="1" applyFill="1" applyBorder="1"/>
    <xf numFmtId="164" fontId="0" fillId="4" borderId="3" xfId="0" applyNumberFormat="1" applyFill="1" applyBorder="1"/>
    <xf numFmtId="0" fontId="0" fillId="4" borderId="3" xfId="0" applyFill="1" applyBorder="1"/>
    <xf numFmtId="0" fontId="0" fillId="4" borderId="3" xfId="0" applyFill="1" applyBorder="1" applyAlignment="1">
      <alignment horizontal="center"/>
    </xf>
    <xf numFmtId="14" fontId="0" fillId="5" borderId="3" xfId="0" applyNumberFormat="1" applyFill="1" applyBorder="1"/>
    <xf numFmtId="1" fontId="0" fillId="5" borderId="3" xfId="0" applyNumberFormat="1" applyFill="1" applyBorder="1"/>
    <xf numFmtId="164" fontId="0" fillId="5" borderId="3" xfId="0" applyNumberFormat="1" applyFill="1" applyBorder="1"/>
    <xf numFmtId="0" fontId="0" fillId="5" borderId="3" xfId="0" applyFill="1" applyBorder="1"/>
    <xf numFmtId="14" fontId="0" fillId="5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4" fontId="0" fillId="3" borderId="4" xfId="0" applyNumberFormat="1" applyFill="1" applyBorder="1"/>
    <xf numFmtId="1" fontId="0" fillId="3" borderId="4" xfId="0" applyNumberFormat="1" applyFill="1" applyBorder="1"/>
    <xf numFmtId="164" fontId="0" fillId="3" borderId="4" xfId="0" applyNumberFormat="1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0" fontId="1" fillId="6" borderId="0" xfId="0" applyFont="1" applyFill="1"/>
    <xf numFmtId="0" fontId="1" fillId="6" borderId="5" xfId="0" applyFont="1" applyFill="1" applyBorder="1"/>
    <xf numFmtId="1" fontId="1" fillId="6" borderId="5" xfId="0" applyNumberFormat="1" applyFont="1" applyFill="1" applyBorder="1"/>
    <xf numFmtId="164" fontId="1" fillId="6" borderId="5" xfId="0" applyNumberFormat="1" applyFont="1" applyFill="1" applyBorder="1"/>
    <xf numFmtId="0" fontId="1" fillId="6" borderId="5" xfId="0" applyFont="1" applyFill="1" applyBorder="1" applyAlignment="1">
      <alignment horizontal="center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3" borderId="1" xfId="0" applyFill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7" borderId="0" xfId="0" applyFill="1"/>
    <xf numFmtId="0" fontId="0" fillId="7" borderId="0" xfId="0" applyFill="1" applyAlignment="1">
      <alignment horizontal="left"/>
    </xf>
    <xf numFmtId="164" fontId="0" fillId="7" borderId="0" xfId="0" applyNumberFormat="1" applyFill="1"/>
    <xf numFmtId="0" fontId="3" fillId="8" borderId="6" xfId="0" applyFont="1" applyFill="1" applyBorder="1"/>
    <xf numFmtId="0" fontId="3" fillId="8" borderId="2" xfId="0" applyFont="1" applyFill="1" applyBorder="1" applyAlignment="1">
      <alignment horizontal="left"/>
    </xf>
    <xf numFmtId="0" fontId="3" fillId="8" borderId="2" xfId="0" applyFont="1" applyFill="1" applyBorder="1"/>
    <xf numFmtId="1" fontId="0" fillId="7" borderId="0" xfId="0" applyNumberFormat="1" applyFill="1" applyAlignment="1">
      <alignment horizontal="left"/>
    </xf>
    <xf numFmtId="44" fontId="0" fillId="0" borderId="0" xfId="1" applyFont="1"/>
    <xf numFmtId="0" fontId="4" fillId="2" borderId="0" xfId="0" applyFont="1" applyFill="1"/>
    <xf numFmtId="0" fontId="4" fillId="7" borderId="0" xfId="0" applyFont="1" applyFill="1"/>
    <xf numFmtId="0" fontId="4" fillId="0" borderId="0" xfId="0" applyFont="1" applyAlignment="1">
      <alignment horizontal="left"/>
    </xf>
    <xf numFmtId="164" fontId="4" fillId="0" borderId="0" xfId="0" applyNumberFormat="1" applyFont="1"/>
    <xf numFmtId="0" fontId="4" fillId="7" borderId="0" xfId="0" applyFont="1" applyFill="1" applyAlignment="1">
      <alignment horizontal="left"/>
    </xf>
    <xf numFmtId="164" fontId="4" fillId="7" borderId="0" xfId="0" applyNumberFormat="1" applyFont="1" applyFill="1"/>
    <xf numFmtId="0" fontId="4" fillId="0" borderId="0" xfId="0" applyFont="1"/>
    <xf numFmtId="44" fontId="4" fillId="0" borderId="0" xfId="1" applyFont="1"/>
    <xf numFmtId="0" fontId="4" fillId="0" borderId="0" xfId="0" pivotButton="1" applyFont="1"/>
    <xf numFmtId="0" fontId="5" fillId="8" borderId="6" xfId="0" applyFont="1" applyFill="1" applyBorder="1"/>
    <xf numFmtId="0" fontId="5" fillId="8" borderId="2" xfId="0" applyFont="1" applyFill="1" applyBorder="1" applyAlignment="1">
      <alignment horizontal="left"/>
    </xf>
    <xf numFmtId="0" fontId="5" fillId="8" borderId="2" xfId="0" applyFont="1" applyFill="1" applyBorder="1"/>
    <xf numFmtId="1" fontId="4" fillId="0" borderId="0" xfId="0" applyNumberFormat="1" applyFont="1" applyAlignment="1">
      <alignment horizontal="left"/>
    </xf>
    <xf numFmtId="1" fontId="4" fillId="0" borderId="0" xfId="0" applyNumberFormat="1" applyFont="1"/>
    <xf numFmtId="1" fontId="4" fillId="7" borderId="0" xfId="0" applyNumberFormat="1" applyFont="1" applyFill="1" applyAlignment="1">
      <alignment horizontal="left"/>
    </xf>
  </cellXfs>
  <cellStyles count="2">
    <cellStyle name="Moneda" xfId="1" builtinId="4"/>
    <cellStyle name="Normal" xfId="0" builtinId="0"/>
  </cellStyles>
  <dxfs count="232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DINÁMICAS!STATUS TIPO TARJETA Y TIPOLOGÍA FRAUDE</c:name>
    <c:fmtId val="4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DINÁMICAS'!$C$97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D39-49EC-B483-5E48155D1E80}"/>
              </c:ext>
            </c:extLst>
          </c:dPt>
          <c:dLbls>
            <c:dLbl>
              <c:idx val="1"/>
              <c:layout>
                <c:manualLayout>
                  <c:x val="-2.3275146688404797E-3"/>
                  <c:y val="-0.1082125439214053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DINÁMICAS'!$C$98:$C$113</c:f>
              <c:numCache>
                <c:formatCode>#,##0.00\ "€"</c:formatCode>
                <c:ptCount val="10"/>
                <c:pt idx="0">
                  <c:v>39213.960000000006</c:v>
                </c:pt>
                <c:pt idx="1">
                  <c:v>25637.979999999996</c:v>
                </c:pt>
                <c:pt idx="2">
                  <c:v>28326.820000000007</c:v>
                </c:pt>
                <c:pt idx="3">
                  <c:v>38891.83</c:v>
                </c:pt>
                <c:pt idx="4">
                  <c:v>39198.179999999993</c:v>
                </c:pt>
                <c:pt idx="5">
                  <c:v>30063.560000000012</c:v>
                </c:pt>
                <c:pt idx="6">
                  <c:v>29352.400000000005</c:v>
                </c:pt>
                <c:pt idx="7">
                  <c:v>30785.110000000004</c:v>
                </c:pt>
                <c:pt idx="8">
                  <c:v>33712.98000000001</c:v>
                </c:pt>
                <c:pt idx="9">
                  <c:v>39544.120000000017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9-49EC-B483-5E48155D1E80}"/>
            </c:ext>
          </c:extLst>
        </c:ser>
        <c:ser>
          <c:idx val="1"/>
          <c:order val="1"/>
          <c:tx>
            <c:strRef>
              <c:f>'TABLAS DINÁMICAS'!$D$97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D39-49EC-B483-5E48155D1E8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D39-49EC-B483-5E48155D1E8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D39-49EC-B483-5E48155D1E80}"/>
              </c:ext>
            </c:extLst>
          </c:dPt>
          <c:dLbls>
            <c:dLbl>
              <c:idx val="2"/>
              <c:layout>
                <c:manualLayout>
                  <c:x val="0"/>
                  <c:y val="-4.734298796561482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39-49EC-B483-5E48155D1E80}"/>
                </c:ext>
              </c:extLst>
            </c:dLbl>
            <c:dLbl>
              <c:idx val="3"/>
              <c:layout>
                <c:manualLayout>
                  <c:x val="2.9093933360505573E-3"/>
                  <c:y val="-7.43961239459661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39-49EC-B483-5E48155D1E80}"/>
                </c:ext>
              </c:extLst>
            </c:dLbl>
            <c:dLbl>
              <c:idx val="7"/>
              <c:layout>
                <c:manualLayout>
                  <c:x val="-1.7068243731022114E-16"/>
                  <c:y val="-3.375119258643102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DINÁMICAS'!$D$98:$D$113</c:f>
              <c:numCache>
                <c:formatCode>#,##0.00\ "€"</c:formatCode>
                <c:ptCount val="10"/>
                <c:pt idx="0">
                  <c:v>18393.990000000002</c:v>
                </c:pt>
                <c:pt idx="1">
                  <c:v>22034.63</c:v>
                </c:pt>
                <c:pt idx="2">
                  <c:v>19419.400000000001</c:v>
                </c:pt>
                <c:pt idx="3">
                  <c:v>23514.66</c:v>
                </c:pt>
                <c:pt idx="4">
                  <c:v>19137.920000000002</c:v>
                </c:pt>
                <c:pt idx="5">
                  <c:v>11880.19</c:v>
                </c:pt>
                <c:pt idx="6">
                  <c:v>16036.579999999998</c:v>
                </c:pt>
                <c:pt idx="7">
                  <c:v>15133.289999999997</c:v>
                </c:pt>
                <c:pt idx="8">
                  <c:v>13502.94</c:v>
                </c:pt>
                <c:pt idx="9">
                  <c:v>14441.230000000001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9-49EC-B483-5E48155D1E80}"/>
            </c:ext>
          </c:extLst>
        </c:ser>
        <c:ser>
          <c:idx val="2"/>
          <c:order val="2"/>
          <c:tx>
            <c:strRef>
              <c:f>'TABLAS DINÁMICAS'!$E$97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D39-49EC-B483-5E48155D1E8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D39-49EC-B483-5E48155D1E8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D39-49EC-B483-5E48155D1E80}"/>
              </c:ext>
            </c:extLst>
          </c:dPt>
          <c:dLbls>
            <c:dLbl>
              <c:idx val="0"/>
              <c:layout>
                <c:manualLayout>
                  <c:x val="-1.0667652331888821E-17"/>
                  <c:y val="-0.1652667023824866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39-49EC-B483-5E48155D1E80}"/>
                </c:ext>
              </c:extLst>
            </c:dLbl>
            <c:dLbl>
              <c:idx val="4"/>
              <c:layout>
                <c:manualLayout>
                  <c:x val="-2.3275146688404797E-3"/>
                  <c:y val="-0.1415299719989391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39-49EC-B483-5E48155D1E80}"/>
                </c:ext>
              </c:extLst>
            </c:dLbl>
            <c:dLbl>
              <c:idx val="5"/>
              <c:layout>
                <c:manualLayout>
                  <c:x val="0"/>
                  <c:y val="-6.086955595579048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DINÁMICAS'!$E$98:$E$113</c:f>
              <c:numCache>
                <c:formatCode>#,##0.00\ "€"</c:formatCode>
                <c:ptCount val="10"/>
                <c:pt idx="0">
                  <c:v>19520.38</c:v>
                </c:pt>
                <c:pt idx="1">
                  <c:v>16352.140000000001</c:v>
                </c:pt>
                <c:pt idx="2">
                  <c:v>15573.739999999996</c:v>
                </c:pt>
                <c:pt idx="3">
                  <c:v>20254.569999999996</c:v>
                </c:pt>
                <c:pt idx="4">
                  <c:v>20046.489999999998</c:v>
                </c:pt>
                <c:pt idx="5">
                  <c:v>17624.43</c:v>
                </c:pt>
                <c:pt idx="6">
                  <c:v>22195.42</c:v>
                </c:pt>
                <c:pt idx="7">
                  <c:v>13398.530000000004</c:v>
                </c:pt>
                <c:pt idx="8">
                  <c:v>10545.479999999998</c:v>
                </c:pt>
                <c:pt idx="9">
                  <c:v>16487.940000000002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39-49EC-B483-5E48155D1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030990687488635"/>
          <c:y val="1.7403868129947171E-2"/>
          <c:w val="0.3053863975064019"/>
          <c:h val="0.18808750862973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RESOLUCIÓN DISPUTA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DINÁMICAS'!$C$150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DINÁMICAS'!$B$151:$B$182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'TABLAS DINÁMICAS'!$C$151:$C$182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D-4E37-BC3E-F9ED7720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DINÁMICAS!PAISES COMERCIOS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'TABLAS DINÁMICAS'!$C$197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4BB-4BCC-BC60-761C0FFAEBB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BB-4BCC-BC60-761C0FFAEBB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BB-4BCC-BC60-761C0FFAEBB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4BB-4BCC-BC60-761C0FFAEBB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4BB-4BCC-BC60-761C0FFAEBB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4BB-4BCC-BC60-761C0FFAEBBC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BB-4BCC-BC60-761C0FFAEBBC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BB-4BCC-BC60-761C0FFAEBBC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BB-4BCC-BC60-761C0FFAEBBC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BCC-BC60-761C0FFAEBBC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BB-4BCC-BC60-761C0FFAEBBC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BCC-BC60-761C0FFAE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DINÁMICAS'!$B$198:$B$204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'TABLAS DINÁMICAS'!$C$198:$C$204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BB-4BCC-BC60-761C0FFAE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DINÁMICAS!MESES OPERACIONES FRAUDULENTAS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69F-40C0-B029-40C74FCBAB3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9F-40C0-B029-40C74FCBAB3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69F-40C0-B029-40C74FCBAB3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69F-40C0-B029-40C74FCBAB3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69F-40C0-B029-40C74FCBAB3E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69F-40C0-B029-40C74FCBAB3E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69F-40C0-B029-40C74FCBAB3E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F-40C0-B029-40C74FCBAB3E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9F-40C0-B029-40C74FCBAB3E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9F-40C0-B029-40C74FCBAB3E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9F-40C0-B029-40C74FCBAB3E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9F-40C0-B029-40C74FCBAB3E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9F-40C0-B029-40C74FCBAB3E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9F-40C0-B029-40C74FCBA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DINÁMICAS'!$B$223:$B$230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'TABLAS DINÁMICAS'!$C$223:$C$230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F-40C0-B029-40C74FCBAB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SEMANA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DINÁMICAS'!$B$247:$B$254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'TABLAS DINÁMICAS'!$C$247:$C$254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5F4-9BC7-9FEC4767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DINÁMICAS!CATEGORÍAS COMERCIOS CON FRAUDE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5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tint val="7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tint val="9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shade val="9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shade val="7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shade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DINÁMICAS'!$C$273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00-4859-9E01-2C3153CF445B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00-4859-9E01-2C3153CF445B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00-4859-9E01-2C3153CF445B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00-4859-9E01-2C3153CF445B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00-4859-9E01-2C3153CF445B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00-4859-9E01-2C3153CF445B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00-4859-9E01-2C3153CF44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DINÁMICAS'!$B$274:$B$280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'TABLAS DINÁMICAS'!$C$274:$C$280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00-4859-9E01-2C3153CF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DINÁMICAS!STATUS IMPORTES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4E73-BFE9-9A1B65AA302D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4E73-BFE9-9A1B65AA302D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95-4E73-BFE9-9A1B65AA302D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95-4E73-BFE9-9A1B65AA30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DINÁMICAS'!$B$65:$B$68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'TABLAS DINÁMICAS'!$C$65:$C$68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95-4E73-BFE9-9A1B65AA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DINÁMICAS!KPI´S 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1-4675-8BDB-E75ECCA9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6-4361-B651-636402F4C0E2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D6-4361-B651-636402F4C0E2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D6-4361-B651-636402F4C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90183145376813"/>
          <c:y val="0.27102689017811404"/>
          <c:w val="8.8226466752382091E-2"/>
          <c:h val="0.3334980663398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RESOLUCIÓN DISPUTA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DINÁMICAS'!$C$142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DINÁMICAS'!$B$143:$B$174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'DB TABLAS DINÁMICAS'!$C$143:$C$174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BA0-A563-A2CFD28C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338-46D3-B0D8-E9D7204682D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338-46D3-B0D8-E9D7204682D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338-46D3-B0D8-E9D7204682D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338-46D3-B0D8-E9D7204682D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338-46D3-B0D8-E9D7204682D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338-46D3-B0D8-E9D7204682D3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38-46D3-B0D8-E9D7204682D3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38-46D3-B0D8-E9D7204682D3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38-46D3-B0D8-E9D7204682D3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38-46D3-B0D8-E9D7204682D3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38-46D3-B0D8-E9D7204682D3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38-46D3-B0D8-E9D7204682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38-46D3-B0D8-E9D72046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B5C-4B30-B9E2-363AB58A996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B5C-4B30-B9E2-363AB58A996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B5C-4B30-B9E2-363AB58A996B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B5C-4B30-B9E2-363AB58A996B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B5C-4B30-B9E2-363AB58A996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B5C-4B30-B9E2-363AB58A996B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B5C-4B30-B9E2-363AB58A996B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5C-4B30-B9E2-363AB58A996B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C-4B30-B9E2-363AB58A996B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5C-4B30-B9E2-363AB58A996B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5C-4B30-B9E2-363AB58A996B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5C-4B30-B9E2-363AB58A996B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5C-4B30-B9E2-363AB58A996B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5C-4B30-B9E2-363AB58A9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5C-4B30-B9E2-363AB58A99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C-407E-8EF8-2F217BCE1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9-4690-A572-F02FCA664C2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9-4690-A572-F02FCA664C2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49-4690-A572-F02FCA664C2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49-4690-A572-F02FCA664C2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49-4690-A572-F02FCA664C2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49-4690-A572-F02FCA664C26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49-4690-A572-F02FCA664C26}"/>
                </c:ext>
              </c:extLst>
            </c:dLbl>
            <c:spPr>
              <a:noFill/>
              <a:ln>
                <a:solidFill>
                  <a:schemeClr val="accent6">
                    <a:lumMod val="20000"/>
                    <a:lumOff val="8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49-4690-A572-F02FCA66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3757055"/>
        <c:axId val="1073757535"/>
      </c:barChart>
      <c:catAx>
        <c:axId val="1073757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3757535"/>
        <c:auto val="1"/>
        <c:lblAlgn val="ctr"/>
        <c:lblOffset val="100"/>
        <c:noMultiLvlLbl val="0"/>
      </c:catAx>
      <c:valAx>
        <c:axId val="10737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757055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STATUS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64-404E-8770-6370CB6E918B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4-404E-8770-6370CB6E918B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4-404E-8770-6370CB6E918B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64-404E-8770-6370CB6E91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64-404E-8770-6370CB6E9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TIPOLOGÍAS FRAUDE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4DDA-8CC1-FC17A061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TIPOLOGÍAS</a:t>
            </a:r>
            <a:r>
              <a:rPr lang="en-US" sz="1400" b="1" u="sng" baseline="0"/>
              <a:t> FRAUDE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4FC1-A33F-F93B1359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 b="1" u="sng"/>
              <a:t>STATUS</a:t>
            </a:r>
            <a:r>
              <a:rPr lang="es-ES" sz="1600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1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1D-4037-816D-1DF87206C05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1D-4037-816D-1DF87206C05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1D-4037-816D-1DF87206C05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1D-4037-816D-1DF87206C0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1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D-4037-816D-1DF87206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5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-2.3274500645046486E-3"/>
              <c:y val="-4.28791201597329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9-46F2-A6C4-AAD462395BB5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29-46F2-A6C4-AAD462395BB5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9-46F2-A6C4-AAD462395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31838760329646"/>
          <c:y val="0.19375243788982571"/>
          <c:w val="0.16437079508074592"/>
          <c:h val="0.4980334881380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PAÍSES</a:t>
            </a:r>
            <a:r>
              <a:rPr lang="en-US" sz="1400" b="1" u="sng" baseline="0"/>
              <a:t> COMERCIOS CON FRAUDE 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5.9847121235659271E-3"/>
              <c:y val="-0.13933448011702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2.1819851996970363E-3"/>
              <c:y val="-0.163683189540746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2178688497578232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DFF5-42C6-9190-89AF1AD3C08A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FF5-42C6-9190-89AF1AD3C08A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DFF5-42C6-9190-89AF1AD3C08A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DFF5-42C6-9190-89AF1AD3C08A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DFF5-42C6-9190-89AF1AD3C08A}"/>
              </c:ext>
            </c:extLst>
          </c:dPt>
          <c:dPt>
            <c:idx val="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DFF5-42C6-9190-89AF1AD3C08A}"/>
              </c:ext>
            </c:extLst>
          </c:dPt>
          <c:dLbls>
            <c:dLbl>
              <c:idx val="0"/>
              <c:layout>
                <c:manualLayout>
                  <c:x val="-5.9847121235659271E-3"/>
                  <c:y val="-0.139334480117025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F5-42C6-9190-89AF1AD3C08A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F5-42C6-9190-89AF1AD3C08A}"/>
                </c:ext>
              </c:extLst>
            </c:dLbl>
            <c:dLbl>
              <c:idx val="2"/>
              <c:layout>
                <c:manualLayout>
                  <c:x val="-2.1819851996970363E-3"/>
                  <c:y val="-0.163683189540746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F5-42C6-9190-89AF1AD3C08A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F5-42C6-9190-89AF1AD3C08A}"/>
                </c:ext>
              </c:extLst>
            </c:dLbl>
            <c:dLbl>
              <c:idx val="4"/>
              <c:layout>
                <c:manualLayout>
                  <c:x val="0"/>
                  <c:y val="-0.217868849757823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F5-42C6-9190-89AF1AD3C08A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F5-42C6-9190-89AF1AD3C0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F5-42C6-9190-89AF1AD3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4514195335101341E-2"/>
              <c:y val="0.102858256032983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1630644810026081E-2"/>
              <c:y val="9.42027364956893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0.12083403482378832"/>
              <c:y val="0.15358293081107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E625-4CD4-8919-C2737E730C3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625-4CD4-8919-C2737E730C37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625-4CD4-8919-C2737E730C37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625-4CD4-8919-C2737E730C37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625-4CD4-8919-C2737E730C37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625-4CD4-8919-C2737E730C37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625-4CD4-8919-C2737E730C37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25-4CD4-8919-C2737E730C37}"/>
                </c:ext>
              </c:extLst>
            </c:dLbl>
            <c:dLbl>
              <c:idx val="1"/>
              <c:layout>
                <c:manualLayout>
                  <c:x val="-7.4514195335101341E-2"/>
                  <c:y val="0.102858256032983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25-4CD4-8919-C2737E730C37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25-4CD4-8919-C2737E730C37}"/>
                </c:ext>
              </c:extLst>
            </c:dLbl>
            <c:dLbl>
              <c:idx val="3"/>
              <c:layout>
                <c:manualLayout>
                  <c:x val="-7.1630644810026081E-2"/>
                  <c:y val="9.4202736495689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25-4CD4-8919-C2737E730C37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25-4CD4-8919-C2737E730C37}"/>
                </c:ext>
              </c:extLst>
            </c:dLbl>
            <c:dLbl>
              <c:idx val="5"/>
              <c:layout>
                <c:manualLayout>
                  <c:x val="-0.12083403482378832"/>
                  <c:y val="0.15358293081107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25-4CD4-8919-C2737E730C37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25-4CD4-8919-C2737E730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25-4CD4-8919-C2737E730C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DE LA SEMANA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F67-9819-DBDAE18D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/>
              <a:t>CATEGORÍA</a:t>
            </a:r>
            <a:r>
              <a:rPr lang="en-US" sz="1600" b="1" u="sng" baseline="0"/>
              <a:t> COMERCIO CON FRAUDE</a:t>
            </a:r>
            <a:endParaRPr lang="en-US" sz="1600" b="1" u="sng"/>
          </a:p>
        </c:rich>
      </c:tx>
      <c:layout>
        <c:manualLayout>
          <c:xMode val="edge"/>
          <c:yMode val="edge"/>
          <c:x val="0.26504349020325946"/>
          <c:y val="1.8921066158255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5.5654743645331545E-2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2559509846430026E-2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7.7519379844961239E-3"/>
              <c:y val="-0.11027243757465961"/>
            </c:manualLayout>
          </c:layout>
          <c:spPr>
            <a:noFill/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7D-47CE-A4EB-28EECEAE4BB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7D-47CE-A4EB-28EECEAE4BB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7D-47CE-A4EB-28EECEAE4BB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67D-47CE-A4EB-28EECEAE4BB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67D-47CE-A4EB-28EECEAE4BB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67D-47CE-A4EB-28EECEAE4BB0}"/>
              </c:ext>
            </c:extLst>
          </c:dPt>
          <c:dLbls>
            <c:dLbl>
              <c:idx val="2"/>
              <c:layout>
                <c:manualLayout>
                  <c:x val="0"/>
                  <c:y val="-5.5654743645331545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7D-47CE-A4EB-28EECEAE4BB0}"/>
                </c:ext>
              </c:extLst>
            </c:dLbl>
            <c:dLbl>
              <c:idx val="3"/>
              <c:layout>
                <c:manualLayout>
                  <c:x val="0"/>
                  <c:y val="-4.255950984643002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7D-47CE-A4EB-28EECEAE4BB0}"/>
                </c:ext>
              </c:extLst>
            </c:dLbl>
            <c:dLbl>
              <c:idx val="5"/>
              <c:layout>
                <c:manualLayout>
                  <c:x val="-7.7519379844961239E-3"/>
                  <c:y val="-0.1102724375746596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7D-47CE-A4EB-28EECEAE4BB0}"/>
                </c:ext>
              </c:extLst>
            </c:dLbl>
            <c:spPr>
              <a:noFill/>
              <a:ln>
                <a:solidFill>
                  <a:schemeClr val="accent6">
                    <a:lumMod val="20000"/>
                    <a:lumOff val="8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7D-47CE-A4EB-28EECEAE4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3757055"/>
        <c:axId val="1073757535"/>
      </c:barChart>
      <c:catAx>
        <c:axId val="1073757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3757535"/>
        <c:crosses val="autoZero"/>
        <c:auto val="1"/>
        <c:lblAlgn val="ctr"/>
        <c:lblOffset val="100"/>
        <c:noMultiLvlLbl val="0"/>
      </c:catAx>
      <c:valAx>
        <c:axId val="1073757535"/>
        <c:scaling>
          <c:orientation val="minMax"/>
        </c:scaling>
        <c:delete val="0"/>
        <c:axPos val="l"/>
        <c:numFmt formatCode="#,##0.0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7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_xlchart.v5.2</cx:f>
              <cx:v>NºCLIENTES CON FRAUDE</cx:v>
            </cx:txData>
          </cx:tx>
          <cx:spPr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Pt idx="7">
            <cx:spPr>
              <a:effectLst>
                <a:outerShdw blurRad="50800" dist="50800" dir="5400000" sx="5000" sy="5000" algn="ctr" rotWithShape="0">
                  <a:srgbClr val="000000">
                    <a:alpha val="43137"/>
                  </a:srgbClr>
                </a:outerShdw>
              </a:effectLst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xHvZct02tvarpHx94GAG0dXpqib3IGlLsjV4SG5YsiyT4AQCBEmQb/Nf/s9xXuysbTmOrbiddHVX
JanKzt4cAKzxW99a+vt9/Nt983Dnf4ht0w1/u48/PStD6P/244/DffnQ3g3PW3Pv7WA/hOf3tv3R
fvhg7h9+fO/vZtMVP1JM+I/35Z0PD/HZP/4Obyse7Lm9vwvGdlfjg1+uH4axCcN3rn3z0g/3duzC
8fEC3vTTs52/6+7N3bMfHrpgwnK79A8/Pfvqnmc//Pj0Tb9b9YcGNhbG9/Asl88l5QnWVD37obFd
8el3+pyLhCmZKP3pn1/XvLxr4bk/sZGP27h7/94/DMMPnz6/ePCrXX/xuxls9njozB53uLv+eKQf
vxbqP/7+5Ac45JNfvpD7U4n80aWnYv9nAzbQ/TflLshzrIlOlMSP8v1a/AQ/ZwlOsEoS/PEf8rX4
/8yGvi3/3558ooDfLjzVwGb712tgO4S793b44VVn4ONXYfzn9s/0c4GZUJypR0Gzr9wAaf0ck4RJ
pvmjnvivaz/6wZ/f17fV8fT5J0p5evmpal7d/PWqufjf/x/Nvf1VLv+5Tih7rhkTminxtTIIpqAt
LY///rrcoxr+xB6+Lf/PDz4R/Offn0r84u1fL/F/jkPwd81/Mx4hKp4rmmCeMPI54H+RDwjjz7nG
RDHGvxmQ/syWvq2CL07zRAlfXHmqhn+++uvVkN11d+//9//9aon/ueFLMG/FdCKxeAxG9Gv715Cs
cUJwIujn649A4NEL/sSGvq2Czw8+UcDn35+KP/vnXy/+0+79f9MDKH3OBBUgXPYtB1D6OWQBqZT+
lJGfRKA/3M23Jf/psSdy//TrU6mfXv71Ur9+MJ19TMP/PcMXEPE5Sxj9VfTJ14YPfiGwkPxXv8Dg
GF8a/p/c1LdV8NXDTxTx1bWn6tinf706bm24a34oHroHSAi/CuVfRaLvAeR/fe1z+bC5C3fbj3XH
F/j5+1c/ShxqoSePfq98edTr6fufnlEJYOtzNXN8xVdK/8W07+7ejQ+/nvrzIw93Q/jpGWPPsUwY
V5phjROKAdnND8crkOooUxxroYlUUPwAzOisD+VPzxAREGIBX2jKNZVKKLDEwY4fr0GE4JQfwy8W
cBlT9rnWe2mbpbDdZ2F8+v5DN7YvrenC8NMzqKae/dA/3nfcqoBYQrSCKkAlWmKaEFiqv7+7hoIS
bif/45IuWfQ045RYKcaTxY556G6KvpuG/CKua4X2pTcVuajyQe4cYfYgNfG3sbM6HXJXpVDAkZ1x
lc3a3Mz2VEfsD6YfxaYLfRwzg8n1opI3QouDGmjcD72Z9y4RqVb52KZJ4qqsRX49dGUxncz9mhaj
Fve843aj+uFW2TnZjWN8jfGsMp/jEl0lVWGHdFQuTmnPl+6e4bE5XTgmJ16OfcbLtTutYPsnPdxy
0/OkGLczs8mBWiT3NOck7XJLs64QNpUFntMGk3Jjef+Wk/BuFOWByfYKVIrTaUx82iR1ntqxb08S
nk8HWPTlWJGdXror5ZNLx6oqY6YcD2opKrVZlrpz+7WkufnAIl66tC3Kok4Hm5M9txGfWrwO4czj
Wp6bkYg7N81DWsXEZhHzm84RdDov9bwPoqBZMSd627VdsysbfGJURdp0FKPaebJ0Oz+rYTOzaUoR
NWYX1+m+TcJ81dOlf+GWYkxxW+lLyWe5Sep13OKkK9N6yF+NXVgy2fdVnwYrZIpsmWdNObxcdehP
A2LxlOByeEGcGdI4TPaAkJDZGGuXERaK0wqFceO6gtxOSd7ZtJ+6cO9nsu5mM5C3azvxwyJL9kvj
Ndq3lW9PSpDfaRLGFhRoAt5KQ1mZ9qHrN4HnMtU5pxusxPkY5j4t63aN6Zz7XU1K41I8z8tJr3Ff
pqHquc9qjUMm+mm9nU3rsyTY4WyplLhqkxKdqN6bTWSj2PZlXx+SZcApDoLvi2YEGUoah0wMjbq3
SbRvk6ptT+pkabO1j/SUR1bdVpOKu3a1Lq3lVKVFW9uzsqD+oHNJTpluberg1JeJSZLUVLzI07kP
ut1GUqPdWBJ+PluMDrLSZNi0xTDLtFkE2ee+sXfLPE/7RSC8d+PqbUrXWZ4wl+ApY1VQ6aw9zxqd
F+fMh/WUlm4Gu07qgx0WodPSrGnOpzJlaGL35YTekUXvVbfkeVoNM3qtG9JtbNBxn49W30H4cK8Q
L/kNGM4KlqLqzSDqeMWJFbs4WJyWKgz3xcrRGa6K6drXK8qEN2+6lqu96MSYWpwMGS5jk87rVJ7P
jsRsyFu269FKtlozvxMFRtsoLAkpxkPZpjUr1Qc3O7fXuuMHVS1XRVsUKe06c9WJuJ8ieuHHUu99
a08GJNrL6OVZH1p/rjk+CbPrbtRK+z2YwaUS8qbS3Z2lfkiN8yezDNXGd/1RYNMvC9XoYrXFNZ/4
u1UUIh0r7velWxqbaVbfEKSVTZkhl4knb1Xk8rXWpNqxDo8n1POTSbV3dU7xjnaWXMamYVmF1nvm
0fRunpoXda5vrbX7fiHtJpF8k+TFi3JdX7V62OdDfdWOy91Mi7fLpF7lrd8MHWp3SehEqqzfDnLY
SoX3QvoPnIviYLF4S5rpXtG8SDs359vYFO9y6l4keC1/MULJ1K6NSlcay4dc9te6VJeDbd2hieiN
NWS3DthmXVNuBmkObTSnskRv0TSrl5SjZWuMezMVSSYNT3s2lJnty5elcmesV2jXdfgMjV2/45Sc
y0Tsp2Ea0sD6HTJFtXULg3ChVOaGnt/IQId9Uy0QGhVZzW10QnzouWt2SBU3jOc2neVySBqQXznn
Xdp3+rIIHKVLF7tMrWJNFzWLLSdRph3TcbuOyTZp33NW9zvmjM8gZlwky2jTHOnmbJGWnrWcXuqi
VGmPkjyder2e+EacKxTXNKzNfaXjg1nRXiC6pJKXF7pyZ6aqujRy1KdKlPdFqM5WV9wmU3cisWdp
yePWJPkFs85vyhlySvDqIc9lSJtOXpXzfNs2+hDBM1I1Ufp2ROBPo6letJMaTmJJaKZKejVTtsV6
ftkQqT/URUlSUQe5K4OuU+vRZWUge1ayLjIFL9itro2ZZHavjMZpsQayDXztUy7MlLqpwxu6qkMV
pynz5foKt6pPfdWPkG27FpJWGG5K58dsYesv40CmbV4lzUPSDM21RqA05uHZjNoupkMVwp7Q1t0n
XsfU+MjTvKn9+3WY1o2Fk+41RW5vFUrUppjmsjrMygV9NSoJBr6uAWclD3reUaXzS7ussUzzyQiS
uWZu3o1hMje9g/9uPO6aMUvKcZpPxsVWO6fk1VjmdotG3adFKEU2aifScsXdGW2GPNODm7btVGWG
0/q8DUalfM3RptbcZFK4bgfKFpdV4vYUgcOhzq0Zoa7eycWrLQkx3jncSrOpAsNb7P0CMXpwfZfK
pafxbAhaoc1khinethLS4JmxRe22tJUhr1IZR9S/jJWh6VSv27Z3fTbPpN1VHRu3JjcnxVSnZrR3
Yiy3zhcbqu0GMkum+vpn7AaTlhMusqXmb2I1hlMQzEs8iEy5caMtHrNSuO1s6m0+Fpc5rze6qTzE
bcgAWR8nnHFDDrhZ3vXTci6FDps84qu+WmxW9vIlIWbOLIbMGvJiztbJwRmdSW1etx8SvJBMWVOn
knRxAyrENcRkHTfjMseNa5q7Si48HXOZZNw2KYChbRW9SceO3vru6JuSIYgqttmJGb1bbKxeSDv4
favZW2tbiJyDLjIquiJDbG7TxcpXxi0XZZOHE+2YTa0qiqxBXqc5bvtt3oCV8rrQ6Vwv6yYXy3Ra
J4adtAZPKsMiXzY1L+aLGhXlgSRzfdJoX++nZYGrQ/czS3S+ZmqWCKe5NWbbzyE/tzzJL7lvmk0i
UPV6du16mCYdbiYlflGlczvXJeh8mcIH19Y752ArGEwStfN0CjBM/lINRG11xcOQrn4e9rbUO+Lt
flArmFGy4TK+qZfc7Zq5Lra+cGVmlnDQSL4VvB22uFiq27YFh/cW52ACNkmhXIQkKJx5N7rcnC2t
W+pMqqHPXO2nO1f5TVBUArgJ9RYSW98tW1nSrknSydBep0KBUlFYWxCAtaM8qQvQx7ZCCLVbOse6
hnRQLMhdEQdouk1Z00K24bxf/cGGyOSGLST6KTWLa5asDotxa8pqG5PdHMt22dFifFssZhm3qETM
b9oyQe1Fgrp6SifMSHGqzIKvcEUQzlouB79r8Wqal6hYGPllYDieOiBKh2bjW6WSVxGjmmcstHV5
SXqMjYQAu6iHvivmSDJWsrw/042aw97Vw/zehkJNaNOua7NctnMy2LcSlPs+koKtRRqNR20DXlS5
VEO0Kc+AJ0z0hoFUwi1SWB46jEv3rg/JOG8iEoycrGYtq8xZtJpXPcDas16OMasRRLI0Mleak7xi
Q7bigZ81AaqUAYoNchj8lItttwxz/osccnkwOIlJkTbzNPnLmbf1cPB1Wd4Oph82HOrQ7cDnbjws
y2Ti2Wgaki6eJf6ElkjY06LVLZx15AYSvu1Qma6wxF2iltpNWbuMrkilk/V8Tta+GgAdtzm9FHKZ
oCahyE+nDOftra6FeKertsCQ90jSb/pVVuOWLa4u02Zdhm5MR74GeBlfV/qymqqiPJ2mCuxrjn0C
Wavshl+6BUmxsTIxKKtiT/jJMpqevp2LAamzzksJkaijZtwA/8rrIZ2HyvcnRfQRXdelX+esjS4Z
rjsjnX5D1AChmqnF4B1uNAp78C4cTCrHeWwyZ2xo0gqSWkh7Whi06Sbv0L6ztusg+YdCXijSGnYW
CS2bbUFMaDYU1RLwL8QM/55NYYa8U6JZQUqK4rxm+QoZL9fFax46chcSCLyp7XL/KjHN0m4gKbTz
Se7zaxwIlpt1USZezGIdTky0K3mfsCkZ9jgueCqyQAgUK6lbxuWwTpW9RAHS3x6cS85nNuQqxTFB
1Z6XPpleoyHgflNVMXYvsZt7SLPtAoUxqwyAgdAPKuNomNNlIGI7Tvlb2yby2uC6PTVNK7JwzDZ+
MC3UsZPJ/BTrjewqva2qJZ4M7FjYUTqeJivDL5XD9UuK/ZQ1swa9+j5vVRowdT/rOScvdeT857ws
X0HFBPZJRuxSVHZ5mVFwu2wkun07T7J6Qcw0lhkOqAFw5cO0SYjMQ1ouEd/pRvJlAx0+lg69CvrE
AQp/A7VeQBvvohrO+iZReFOuy3hwsZNpQQe303kMNJOO5Darcx/02aSTrtn0cqpvZSzuQk3lhbHa
71xOdDYm/HKl07htQAFdMV7QSs1pVVZXQ8GzMqn66qxVY2ygiiXNC19UHxZXDRtV2Frvlr4ssplJ
snWOx3SaaGXThCXjHeJ8zL5kv74iQO5tv3hTlJ/63Z+//uPi1yb6x17tb78fO+a/fXvRP3Q3wT88
hIu7/umdR57q862/NX2P7NDnDvATtumx9/4vqKjvXvxzPBXT36OpPnPovxFbxwceSSok6HPJjq1e
Ag2vRDIKJNAjS4UIh6bvJ14qYc8Jx0nCgSDl8H8SCNBPtBQnz6WCdwA/CgSppOLfIaU4/oqT4kBC
aQmMGMbQmtYCaK6vOamkXzGyai5uoE+xrsu7oSy7km+moZtceNUmYpRFCtTPXKO0sSPpu5cQD7UL
m6Yq+mHeTVgIYFwChQg5ZO3aDjM/5QUqoOQKcmXVXRNqO5j9aubQ2xd64r6gJwz3RA+nszeiai9Y
kddJlyWrQg29knRNzA3gLQ7LiBot/XqTdyMfdrkfqSeX1awToDEqoQh8K6Yy1ib7tK1hGbSrdrwi
njWbBiHt/U2yIErrLLrR2WZDuqHCS+o7PXDSpTnJkwpwwJqshKfIdNjnF19YwDe4Pwma/IL64yrh
hClCJIdmg4SmGqjzS+qvBffpOyDG3hBZdLNOe6gIJEBoqhLVZUBfFUWXonHO3TsUxRp5ZkradHFX
9/1oXk9GzpYC+jEJiCS0JO/azRgosEDbApRTLacTCoX2qWeraHkKlE+iga9JcgbClpBrQQNcUqcA
mDbtzPqsKJTFMW2K0bliW5UzRMe0ACYU9lWgmQI9MBQVkzbVDjLpdNbGvK/tNlEUqyvAp0Wisnoh
k3rvbU3sKw5yhN11CB9fKAG5wdIReEZAHIsMEP4yIdoi0BM01Lm6QaxWA4QmlwdMDitbu1Ht6xxZ
LnYJ0aJvL4oOIuh7D8hpnHdrmG1Um4qP+bE6zpMJ3u+cQdN0nsSmAyHUIeTwjVe2gtWc4B0c2/UE
wxa8c1Cb7ptoCHKZHPFx/2YcDRy7rKhw776vc/DxJypXBEZtdMI5ETBu8ETlvg5CNtXsX6/Mx0Kd
MsHzdQaiB3KJ2LjSylBuabHWy3xqR7uCkaNQz6E6IW0uZH3y/e0cyeXfyGewQKEEgUYiE4mQgOme
bMeIMlAdY/5qONLhPosVLmK5IXJeAP72Mh5FBRVp25dXiDaQgM6jGWF+6DEtPE7rfMMVyNcs+HEj
EP0k4ZJLBtI5BsAvXWFNZlONkOFfKVtboJ4mD7Gm2ntfG8mvNCgEeMliBHts1pTWq7M+RW4CTL4x
S8LnZZev4/Fjmhc9l5t27EUgL1Q1LQy9aGMzJe8sC2NRX0Sbs/oiaWsir74vTWj+fS1NaBoQhcGd
McRilRzD6hdUvgBM54Lol1eRuqoUqZxWBmLk42z1si/Z4Nh0plE32GjT7y9Njo2MrxeHPgKMqFAw
LQJtjqcxu/WEj+XKileyleOS345TWyu3C4OEEnmfs+a4uDLT0Qe49W1FM4yGSbuLbhVDxy57usJc
HBTGxdFTp4mU6wzFpyVHuyhQ6cPGl0RV+oUdW0rFXo7dMZzMExRiKpPeLYqmlKwKorCd1kn/nLc1
wOBrYJ8q8GJAeU3XplqMiOsdgwwATjb0VS7dbqEWWPYTNwwNbHOJi4I3a9aPEHeWyQOM37ZDcvRK
ZMwxJuUoSlA+1mBO/iPWC0NmVFJ6lfVuPPo2o2qBa8njWyYnj6/GoTJwrsgB0qt97MsWfky6rjge
L3bHM1dGg99HOzhYnFtCeHmfm2acl8PAYg6UuJUddu8giHYg4W5YIVJvodIpab/JGyrJhvQGl5AA
vW4rVqeBJKo3pwvAL6muqt7UoBLgSospv+rrsZPozj4GSMDlDpQXXWhi//NEQgOvZksH8n6D6yRU
5LypqK3rkyqnFpiEdEXgDRBg1ynArXPfHHcNHZIezqWBP0Y3fArHqNY+7tMhM6Obrh+OedRC+Qtl
HF2ob8luaWY8EOBaZAPMdofzccBbSOfMvZNVQKCmT68qjmOJ8oV4jKgxFDZety0e5q0r6mEq9sI0
AGFvR+uOyjVCkqp5E6Y5Seq0VjOp8rO67I52NodRy/FA8TJAjOlyWoBIv+8b4ndBV0kOvgcpCFIt
OMcTOFPKHA/rmoTXFurEtc7yddWuyz7FPOR8BJEBtl7BaOYOOjsNlDxAlRfbT7cwYwbnNqxqA7rS
NDkma3akvs0+zMrPNxM0xdphMza+BqvSJT16We8lkXvRVsCGpbFmXvCbikRhCpNiPfRW3EDLh4b1
GsdqKK7nWIkoz51aF0zWVNDeqfHAHhMoZdAluLBYFbDA4xfC8NG+7aO1k2k54p4qqY4xW/AJLXMq
TDuBHfhFuAG97IltcA+EL7SRQvnmU7YjkS5wYlT01agzhzSeXYb6pQN9QHoEWJV6ZYo8ZAWvCox3
XVWOVJ0X0JQb7rFAMzguCYJCjmVkHXu0QVDxD/JMAM2U6y1QNmsX960gHZPQRMqPTi2gVUGrP4yC
XwfBBEuYIFAY4h+DKQ3Mn2i6bzmDmCTqGyVXbvGuzacFUCDtwDhp9gka5py3lclC1A3wEgmpSiIO
bGEzRGXoMmHD/83sBoO1MDiYQD8ZU01/D/RW4ACEWYx/JQKd4fDrZI8fzeDyQV+EfhL9NQTfxEK8
DniI871utOqXfaTJXKL7BQcMgFiTODLonc52cknW5c0E2aWNXahi6nxecXWBkkryU6jwAFwfvu9G
T1J0QqiQGmZRYTRJw8DqUy+KQE+OPXX0hizeFSgzU1wLU6U1YFvA1l1eCcdOKZqhabj3C6ac3n5/
B0/QCuwA/JhIAYaNj878FCR4T8S8uvkGmvC1Em9mHKNYdkiTFky+VqyelrSUPoCuScKP2lWqZUvc
/rv70FQICRvggsMg3BMrqx3lrXSuv3mMjVQMx4AMng9pfxdyHEEtc0P10SHA6wGOhLI94t7vb+MJ
3IBiETOeUC5hYEnATMKTbVT1GHwp2QAKGZBtfQqpGrExjTBYTZMP0JBrh/pQ8ahU8Qely+80AQsD
0jmOT8B0OBdPcOO6WF/beu1vSmQkVH8QLKBjsZlyjeDjU/Bh3egXe8rKaVpe5zkRjf0DCQB0fuLw
BKY3BHiVomCeoNMnMpibxA51q/sbW44Rwh97dLCy6kB7J00IEM73SW09uNsnENO2SzdP56XNKyCX
6k5AObojdXkM2TXCgA3NaCDllUEcEwLvxcczPb6YAZAsoUJtlnwA1qSMwidp6XoU4q1ByI7Vi5C3
waItVrXU9DSBVm8tD7SbjkBjzrl07wRKjsDBq8Uiv2koL4y/LnRytOIe+7FazqBCaiYDjbYc5gR3
VYkpbMU8lmNB+/YIhOQ8HzPVY/iHJjl17wa/HkHOoGfgd84nEZnJoV+Lj0mDUFMwaO5DEBV6R6dh
ta+6uHrIMaRbOeT4xwxosV8CtLuEqwNcq7umhc1yK6DUOqzrsUzcYZKjnLxBQjT1JYxxBBIv8kZQ
SEehKuCMO8EC1DTnvm9X6HYEaIdjs8uTPJ+gL8HrfnIbnnSxmtKkGeUSsrWSqH8FcrGQaVdobiV8
B/VkDVtYhYA+6c4+YpbZt1Sg1KxBlUsGAd/AtZXC1IHZz5Yf8xXMImDYihlXaHBeNIlYoQyUiS/h
ZSIuJdxCH0tVBN4Fd356gIBbg6F0kHOhmATMdhRwzpYCXq0SaQAjtiUBSDUFfiQScDXx2J5Aoj8i
wG4GuABYtI8aPuijRQ2dPAKtEGUD+bTpIcPjLRE5hNAtAIJjriYRIViOx5J6v1sNyKrcsbZbClGn
0PSvm+ltVLReisM4WvjTjYw2lcrdFrhZwCM4aLHWuwHmPuYPLlcf0TsJMNKQosraak6Tqs4xy4pu
ClBMoaIDG5fMVDBEoB5dYwVSBuJTWGvWB+j6lO0EvZx2LbyRNXTzFoenjUFVUn5ooR6gU0o1TMsP
V7wJa1RnXusjbqs6vqripAWy0g4h1ZOB2PEacQxdszNUQVoi0NXFFYBsH6GvMe7yoS3Wg4SGoOkv
23yJerkBj1nt6jZtznNd7nEjzRG+Uu5WaCflUMq2p+TRn7AKAeTZFn0rpk01MQvnBJjGqNwshtWw
kCr8sVD4VN180jeB1jzAo+4RTnGhjm/5lJXRiI6RW6sFgUgeIfT3A/fvoicMLcEfCzHIppgKGDL7
uk50jSMz72x5/Zg/gDEAaMfgRPFKzHGC7MXlfKxEOIJWiIAG3wS+/f09/C55JOqYNmDIlQPZx5Lj
Hr+oVZ1RtppgmOIK07GJVyW2sr5YOigmXiNovEIl3emygbT2/WU/nu0LxgEoGskIVQJwGvzli6RP
auRKtsBX6eCvS5PrpNiTVhtdAeVB+4i2M49zOVwQVw4aZ4SUTtkt+GK9iIOu8wDzHbpEfiyOU2qg
7W3rGpX0O1LMAFxPBioY6LpcKwKoD6JaHqoMkcZN18UiPJCWrsJlNe8pzC3VZAezDNDShzb94Eiz
NxC6erZpWM5K/Ac1CIdpwi/L8+OYmpbAD8Cf8gA1wJ8mKiLdPBeyGa91t0ri76rIPeA844cR9M0s
gUVTaMaOEBA6s9Ajd2n5SvzGgL8ltyEWHH4DFudYqRI8gKJ6qLngBtvHWVUbDK3TUEMNPB5Jh+rx
xRyV0KM6CyOJfN5q5IFgTWWNwb8OCgYjW7MtQwH45VTmGpoCu3YaHAg7wLTMMTQxVBv+4BSS8f84
O7Plum1tXT8Rq9iBze3s1Fm2FTtKVm5Y9jprE+zBDmyefn+YZM6JpqrkvU9uFMmaIkgAA2P8zaB4
QmrCSFKlZomeJgNimR5nhUauPMNIdn50cCZOoeSopOvMqjq0iR2P2cusPIC7eyr8WFuXkNPXcQ9t
H48OzIrgvBkLJCII9riwGpL1eu9D5tgX9m4V1L+oEm4TWQrAgLSJDAZBKFL7m+Ql7+csTpYxfvH8
TGv1JxU9+qtVeil7zeQsRG+Za8HTmF3foMgf74HbrQcSarMEqEVNGv0ufWxaYu1SVBEayrBcX8W2
1xevDFkCEHWaK5LAExP+19dF246xA/m6j4Pm5r6FmoJs8lf/xfYtruur3uC4k9uY+NjPHlB6WAqH
n318XecGmopcA3PH5o5jQ3Lc5u2lzOq5m9b1RTssfe5xaCsvO+7pKgFKus1jA7UdWueFalyJr21J
zZYhuZFL1VPi+nnYPTRybp3l4PbkQX8CMUTTNP4itXdM7P1nfHJd/EVMC7WGzWBv4xPa2WrMfE++
zEk0UiVGBfIRmIMu6KO/yAHyND65eQUhmusezAb96jLn/6b+Q2/zsJciiZriVR0lfGtenzxPWe10
6lRoHvTHz/YG2ohclzoI7xpPNwpckNy3Ybxv7Tya60p8FcsyE0iCTJpVNPvewnfqenBkUxvnJ+GO
brXc2VB2nCyF6yXUJR8P5t3Cdt0gigKqRPNfeAtumzRhgNXVL3UwZuwle/RNcuWJPuRafbRywPX1
lK2vH1/Xef8UfLx7bCqk2rb3ruyP0zlduw4NwBy21vBQd9rAr3U9t0lxdAdh4MMVdYeOTO4pm+Jl
z7nS3jMHxhD3CenAhO6U1FA42cqwd0QOQVKwjMAEswFCXY2YN/vspHId1lM4Vw2Jg99Mhcj+6+Ob
Eu9WorFChGZuHZMv3G7X2F/kKnSuX3ZENlZNHHwZnXaJ5DkLV0TD9xowc61PdRG0RXqf1W4/qGOA
VoCbQufacjdD5zqkgpq6pWxYx8BVv63KDxPrCCqL+Ajuuqd0PXj+HLsId4LZLq1DWElRjA/h4AeF
d+cPFsnv79pzbGSlW7LgTsKAtJkvDXPQAepcv1AM9/+SaxQIsMmwz9P5HC62Kr27wMp8sRySOrB1
fS4L6Ubx49jqwfq2omTwh5/7dKyLNojUOhr5xrnv68ajfEEgm3JzaemU3UVvuDQIW8Vq3rHkcpYc
gacRkghpkLIUZ8qn0mvM+No4EMt0R50XVSt6iSLyawv5iK0aFFzFTDZ8DLWTye4X0e/daQMd68H2
YCNw3fdrMxASKW9YDC+69swOXRuQ15+lTGL2KVCweYahg5jroc8K8cvg+/7yZlM4sS1MqUyt/jZA
kGtlOTC/etmhTN+tbc6XYowCrp9dKS5fFB6jKNOcSf/F7RsH+duAKoj6QYCHAhOG825vysHPc2dt
9dc0SE1VlaNUMxipl475eBRTss7xieGs1GYtkAMT6K4+a+RsxW1DUbHXZpY7GdxwJCDzw0RZBsav
N05gT+eXJmYtJb3obKQcdaoRwlnietV9ZVV+aTiOLh2HStwvoa4rfYjtYcyD0+AsISpValSiRnYo
s1pW1i8i5LtAFYAFYp6EL4Wmd25Tj7kMCreHvP26hyjKEZ8p38lqj3K1/VkskhgWBLXHakGFW88v
U9X9sgC4TUj9IESJEkEZ4fj03VvGLXHmUqRLiSazHiwE2sQyrjEVoxEwxxHr8eN45tyKCvzQZACh
8A1Lhh3nJvOfUAKlDRrM79gPMs87OjbsnHdwFtArUkbUgPrH5IdVchj6IWkhoYl1JZoyG4wCwaaC
sPnV5nyndIB55BGYfBBu4P2R1c/lsKCylN/TODWRZPEKj+O+gEMj/d0StAmSaH5RFsach2q2TYK0
Xs8ZjjW/eBZymczJC0bBYwxWQXXdZ5aZvS1QVqlXra9h3ru5ultD5uI39OXQz8e+rAzduiWgLbkz
u7APFrLRndfKvN4s86CqWBKlE5N5HGSvF+h3FLdpe1ChnYSf2rge7OWYWqESuAmwMMpDG2Yj9Ws9
ZhVVnJ5QEIJzoEBm9zt+5TC8aLRMsTlv4N3H032bC7DpIZUh5B0yghhD5du4Mw5OZsfwBN/2yrLq
wkFfGiSoyYXSdMnzg1Bs718lRG9PTWFoHh86yWZ1E2zf5SCuWlCTh838dbHseEZjlMC+lK+QI1Xx
4+NbBG99E9vw3wauGwahxz5yHYMHv71Jf17dqOFI/SqbBhnFoQD59DBwCKW6+iSkr+fmvnIHg1cV
wmb9pKlycnFMxGi+qDJp+EVcW+Yw8GxkgN82wEE73mJ+70rgiQQxhzgKx0a3wiz7QfBX4I4eP8uJ
MlR7wJGmfhwHP07kk08ymnuPw4TvyT2NOjZ/iqNxZRgR8Lj1zekhZrqjk4+jfp2cLF/ns85RSA4Y
wYC2kkO2DdSSo7mxcHbNh5PUDsvPsqR0dx+qqQOZRSm5wgEdCvCK2T7Ms9fHXHMj/mqIjS65iC6N
4/L3ensQE1XRvPxRzYiP/KPrDKPtfYG51dnyWOV9EIwX3DLCb5+CuYe0fEmBO7mB2m/b3kdCglCy
PmV9ZSQKMqZgqg9Oq9dsvl/s3Bxkmvw9qO7FjFdCwjQFsGtHLH12mZ09geTbPWELa8fiUwrLx4St
BtyzHyRpwJp8Lf0gc/JLo/0SHfRA2gqkKssJUPAlgQ0N/krKyAwl82oBf1MAk3Ak7XNQrAXI1oEU
q61RSW78dIzJDFC0LqZeqnPreavnfR7tIVLzMa7cFNGTVzgrKgGrS834VlA6dDhOXE5VQkI7mCm3
ZnPLwHYTSt3eBuT0TrIvLGaeUG8SiUY0kLvbErLIlJgYt3bi0Tonw+Kj32wgxzp5Vo3f8hB9R/Ws
UJrWeJV1XyRLyg93AmPubMdOHjObtHu+h8iH0TmloxX26bOtcQ2hmUxSMN+7YkECGX5WdjvP8rtM
3KrvXt0ASa11UMC0PA0VjmJaHmARWZkPmWrNei8j3/yb9pbYPw6ZGpxPe5IC40/K9DwPeSvuLWwl
6Tl1fWw1X/JWFoxxzITiox/v55vQATPse8ILORCdkMPnHSwXtIsjcpTLngOM9BNQyJRSQxM7vwLf
WFq3kSMkOBI/PN/hVIQIeBs5uE8EMXPZfNXkHH53WtHoWN6hq0Ta1oe2bmaSVG8IwPGPmx5hFy5E
m0RpkTgWK1DRxjXSCjdQaRu+Wgg0ovTPKWGRNgfHC6yYunPDZouhh41u7aWskmMXI3drTtRSVh0e
Sl8ib3iYVW8zjxrqyzApfWuOnl0CFtsSfHAW+CeeM0I/J8u6idYEf4Lfk7qPAv/gJNnstGfpd+jn
USVrxADpZBXwhXAZMUUWFYoHGh8lS8nHKksb4JimSQZB3znsNq9L+GZ8OyCIoMpZrRKcJgxFDU+l
43hV/PcHF7dsreiYDOyN6ti2OlzaUzSsPl+E5w9RdVidcKr/2BPG1FO6UpfZE5WeDw3WJkqk/d+k
W5jSeCNDdu2JGyVGXyLWLum+rKpAr3WIkkKh0UBZ3EpG6W1Af9PLrKmeOhPzJXnbYtLUPVvt1zSx
suFoVaNB74jSVZN+CQK8dawwFesBmmLPVHddRC56f22/5v4qnPa+WHrD07gtRoThRDnldclJaLCz
7A4wAgPC8y7vSLY0ua1nj0ncOaxdZIPfwdSwvQ1LoLAJJOjTkDy3Qf6v3gH7rM9uL9ayeagLUqXw
uEPnMUsO+5laLaj7x4/33NvqADQKpt7FFO1C3IeO65k04h8wNPYxoLA0Xj+nZWNI1A2xsMuRHCji
5lnGOyIXSvvXUNzbfJzLu8B/LNcQMF6477IFra25qfxo/uzWvqmZx9Y3e35Pyzk4svklzSqbYcQ1
jSEYTRUa+uJ/AmO4ZtP/P+yJ0VAnIQuky4pHwe/d5kyAviHONZEzbf64VM/lwCKd2lNGNLCtI35d
L5/OWjUNeyWeBvJ1mSmzgimpjAR2X62QTUmY4y30ILQOks+xXeOkMCxYfmU40/DKHY4Wy/LH2ERp
pX8rCoyA1PMbyZhx1AfVOeWIWH5VCgC13twpxx7oKycHxC3A+G0t4MshILUf0i912sCenkl8orq5
kPSw7M89YBezAJlqzrS1hDv7vB8WcSNVFWEB4KysHtyoLUR+UPY4jp+GRFj1JQlEzmfZLhitVk/L
+uBJLHyvPSoUMnvwfoDVscyM3nLCwWY2BKzp/BL6CJ/QAcWV+VnsJ4aBcZLcTLdqhqzyj71FkbKc
9QigjbBs7Mwfwe0OBoI7U3JO+O5Arl/hY+FPtRxTAF91FJrCPwdWgSpHTGlUiyjCPDLxdkKqL0/W
ZIMzAtJcRXfU8YwxtwnxXwiP6AsONTDM8gn/H0Lgp8jC7LXclbq8Svvm1FvGY5/OSTYeillTwV1G
VxkY2RY9UjZ7kmBJLx4kdPFNTYiCH7YqY64KI1nIjDDHLG00Sutl7NKqqc67JLsYsFFkx2XEeUF6
xzSop60sUr5tbl/MlpF/RFUXZM2jnjjvmlOnK8rWxioiOc0HewUuG5/StTK1U5/TkqE7BkXAWeLb
CmvpIShtslSI+ivYukPhXasLQkLvlGkQPuRBa2qlYXZtkqBwbmt5giEp4/s6Tpx4ecyd7opsbgMO
W4e2Bpeho7sB6DYaUa5p20VvHpzbJ6F/wMxfdlRIslkS/yhkMVruocm9NB2/CNv0QriLJjsv3Yvb
Sh9uYip8Q61k4ZwyrmV7eGMdaxLDIivmdDyGaC8z6+JiljFEThMuoMID0YwdmKfjFKcvmZ5U2j3g
sgjkg0SRTQqp1nHkAizKmUdqW37OpznxjWZzwQDX/tSKvYy/OLNTq+teu0AZgHfPlyJP123xtIRJ
zcCchkPVvd8fJoIcf+3OESr9dbgQ0iMCfLdaJtncP+7aY4/z3eMf8XxWEM3NlyTskDTEpWuYNDpM
KMY1R5XhSYfZUBjHeQhC9duSVXMQnLYaOawTo33hkGSJ7d805drzWdAUM+uDPxNSd+nSztMVjhWl
9r3jRuswH8bFUUpeNA4U+5sCqy3I1oXbGbl/4BrlRmM1be09idSp5XAkYprIvW9GO6tDjUG5TR1L
nZrFNvsl3SZsDnyzyDagI1bQjsV9N5YGFj9ggjVrbdSrT9OHvK/oU8Hpo9Pl1BTpNRvZs4RST4ag
cgZUsxdd2gSkCzxCJtpjL3MvoXWHcib7sYXAWIKzpZBpNKf9jsXUqXo4zLRvGOvP+LRMSAJrKPD7
NME41j/LaxiZ2JbEA85+Nc9fScTCcCwPnNFrEj2ViqxlvgtlioPhkNmVLB7xsvmtOpXI63X8eaDc
ZU0OWpj5yqOgRXswbfijtbRGNhYL1iKoT4RRAAnVxDS92sPqFIE87lSg1rbhNHbVnLsugsDKwWVY
DIeAAotZx62J1Au0JXO8a6+LbjSxxyqwkKAl5x4ZxP701sHqueVUtfb4sKo++ooCRaRHPdVmOE7u
G+JguuaZVQL0DgwYTqNDghnWrWufG6dE24ouOdFeShbYZTU9PXwXk9O3MGXK7HNBnrHU52Ic03B8
/JsYAXxm3ElkmR2Jq0qZDb1xX20iTWDy6tJZLlkVzPEPv+hcopOLCzo4DMHSppp2Dn3IU3VmqelD
cdy32WRNieWJQzZ1K2jmYc67zCm/Kn4NxOPgbHtZR1mAgi9rCrOCPcgkET5kc2RuENmwjdi3cykS
7b8lp+GKdsAtDqKUHT9VOs7M0s9tTqJLmIGmpDF9IDI54g0dUSNHxWwA+GJpK0JByt0SQjbgqMt0
TOuNgDy8rb8m8WoCVuuohBHNlOamLceWju+coBXYha6ODVawMnpd8JwOD5L8nRnax1NtZ5p75aHn
xPKV99s+X2OJtggBHh0fqMABHCwTsCWEt7GL5Mj0h8tUSWDH510kV6Zea8LkppzTii4aCOjqjjT3
tyZuW0vQ3gbR7n/SySbnSTLDjUrtkSPOV2RUdqnRSUwbyNVTc7OmCc/Xh0zo5zvTr0ZPn6qKJh/0
pJmpqO2zDgOwRtN+JJ+mu0BWZtMpjMGshtQ4jX6WIA/tzyVemyhBI3vdJvsNDhF0JqvGrq4S07I2
YaFH7tH+3EMM/AgbwItzg6/ux2VSTubKSKV8nv4esasRs3V13qQYxcYJtCoyu8jNLJvh6wBhbf1V
+3XOIahxPrLtnI3LozeGuY6asZ9W53E7ILu6MbOAyOuarm7CiKxLDN2VrtLIYXdsoi2UgZBErQ0H
lmKb4LsmIHFgm+eVOf3HqDfHwM5UF1sEXK/QdHeFK5eNPF/98brqwnBBmd6OHjzQxbWigeAgxsno
MvdsPndTyfosZh9oFZu1GWs107AF2UM7mC1alrjvw4cwKDU7tfKF+XSAeGR9zeakT8RDT9S050cX
dRN6nf2+90W0P4x9Zwu/MYKKfmNgozmsWVn77e9BOKaJhPIOA4lYkJ/SCZqINMZBrB0epYuA7sHV
Jc/vMm3JXz3ieY2fFwEk2zzNg7LC8pPoqmIacTi0yfQfwH6C5alMkoGcFl9nGPzl80Ny2Q2ta3Xi
ef25wBSEE7YeaDhlHVIyfz4lODzAvCIQVhN0xzLiY8lopsZNwfRxhcMetoe16gRfdBROXIRV3QGL
+E1SD/HzRE8og5TVnsdf7ERpvmDgRbwHxO4n8w9PI979y0hquTEvwldeIUqLGCJEKMMdvJEC+4RM
qGzdQ5C7hfq9HDODCHpdZBDBfp3Nyt0AKhKInm92SCrdAEfVKXPwj1lmUFDTX4gb+riIvK0mYOwh
maAzKJqo5q7Vxj+KSFl2XV0Pjfd5yjhmmkNZhnM+nLyCR/MT941ZOb07rU2GylDnXv60rbuPR/Gu
lkRQEsPHByBtzIppW/bPUjakK1aAP9l9jryK5bJvnUKyGig7rky86SdCBlJvG7baOHi5ZUYfD+Yt
/E4piRwAVsMOaNZJ9nHL7uRIMtteJPpZitlIzWdNlkWEudYD65Rdt2I9GR/Kxxd+NxfCDgLHI8sH
gHfAuN4+BXegz5eM/fFZbAdu2AHcFU87WTz6LcqJPRfQ2RhL/z/plrd/PIzb+zcqDqJ7iKMMHuCd
LmKcHN2n1VQ+Y8DZ8FEZMA2A5RmnI2U/uvrTXst/fGXnrasTktdIR1C3Q/rCP9BQ+O0TaHWWImtN
rE+y6k0JWYYJdc85ylvVDYehJQT/RO5oCJh5qz/HqDXxGCjCRHU/CdPku6PyHEn3x2O7XaJ4D3gW
AqAidqBnbgUaQb8iOAgT+9NeYYtNXziM9BZ42JboVKccqzvvVAWBCczifwK9XFfCP9EOF1IaWYzr
ONDCqAJvoZ/AmBJ9t/tU6MJfkaduzwTVobZ/W9Kh9cfT6Ayh/aMsAnOyOV5HS4KWNg908YlbvCAA
3mkYB/m90KX03F9pgW7BqSD22NDY+QLTDZcu3W9n0k5sHBbtSvuwKopW+YcnukEVD9DDvvUtIp4T
0EI8zdWfLk8ITGbWeUySM6TzZMWf59CvpulcA66E42G30kxlYw5WVItR9Be5mtc/rMwWiQT4dGIN
l49n/HY7BoDaInIDF5JX+O/kTERNje4+Dp//9rZtm01ZZAIgLFFO2h9lglwXrykCMGetBI/640GI
twIwyG6XfhZ2RKcQZAjBOwEYJ5s2iPTynHdNyVGj276JuudYx2Xyms6zFYCzWwtuvJd1I0x2j3IW
IAEvDwV8qf95CMWiChoitXbzXyoZ0uKHtBxMSd4h6B2NMCUayTixNC+W0Q80aYRUe3LcFIQMeBbe
y0fgxqrZk1F6QBmTF25Oox3fEd8mnfWA/J3eiWxUVCPI6f5Wt+xoG0ui4U/ShMPsbyvSYio4qhus
yKc2al05QVrjq15Z01FEUrUHvKAERvmWYlDK5BF/XtjpMzi510c0Jyxy47DUxWIcZLZuLZVyB3Ic
q7vCozMgGWlESzD3WLpSSvscClIzdbKF1w90MaTjyuSfKeql/frx7F07UP5zoyLkZupokCkAZhxK
qbfbgMaV0p/gVZ93pFttt08mQ333CExoJxF2zqmM4Tw7KDR8Z5uieocU281ZWuSjgc3stTAC/NUf
jNBys7Ltt11B4jW/27NLO8hT20ZB8ivK9pZ3oUkCYhgiIEYiJFW38j4P5zggtt19orZRov43Fnvp
1Rf8PCT7u5Vy36lrbRkvAY5MqqstbEsdGr3Xx8/3rRAD1BlNTICziXbmTggAfJM36AWlVAip9ylc
raEz7U3o5JeerBkIRB7+v7KD0Eb2Kjx462vnUecmsMGZtJRnovq0U5d7MtduqRpW+oy8sQ2QVLu/
UIHchlRCAJ2K4ggGDej9XapW6NZIRCb1KZN5SKCpqMOCv/6+fhkiSf0axr3h+BJH45O+//hhv7s+
4vPIE1eQ3Yfuu7nzulzksESOfNrdARMBwZRXb4xLlSOQWDy0LubYX+mh3g2AaUZaxZ7CzGQTnt9u
pgAkMcDV3z+i2btGD/9ab+2HX2oNBmThiKhaTJxd1od/fPwAzA3+czNHDqmZ0UgQlGnbeLsBinny
cWOmy1NOcFm/R9HYRxfZBwn1PoPurP4SuPhlf7HI3dusiEyQOBqjeSIzxCV/c9+F8LS3Vk33hLlG
tuPn0FfN8hpXXb4+7LR9Tb8I74/B6Qx/zr4xlc9OwmaJmxsotM1Hapg+RBK4HnGLgP5cOrcywMeu
C4DfuKLLaV2xhvAi2STc2uNo6Q65bzxPsKpGe/HxY73NrBDisrCRs6LyI/u/pW4Skai5cZ38aYi1
dz2x3KwIDzjjO1rdjbT6Evnf9iexgJj/HPGRaduUW0gnfzHJtyEl4lkzzZEZFdTWbSkylUOcesOS
P4VX4VCWInsD/zOZ3YYIfXzz7y9H5ILIwQuI/JaU7u2azjMh4DBX8UhnjhDMJHcN8OeXmgR28Ntf
03bipl8EzxjMCY0POzkSvJrj9pJ9n8xtTI74uEuN86tlb04rtb6O/WRoF2Ml1+WTXAbMZMeuDnpf
fXbHYVXlBZ9wYndPvkKRoT/twNXuKaJzqk9kQosFtjaXCYDDrmFqkinGcdZgbvoq1nEok0PAXzW5
24ICBHNYshg2Q029qTk45Q2ZWAaV4UlkAoyPDwkBCQDRVflfbmIyMWrDbIRZZYj0QaYdvx5t2qym
ngwblaNNBKVrkhK4JNtyuLpoG2gtXRknU6VdMrnQyUxax4IyO0J2OlvtY5m0sD1HnEToj7KNg9E1
7zyBWgtrM1A8NAah6rCHcZG9KGjSWoBQaTWaWzKNEv52CfV5YLDaHVRJxGo2XJNEK8lJl5QGRdoq
itKUgD+XtAr6S9RZfjocps7qluCur/D+xA95u+K53up0ektP3HcOXL56tK/FZf51e1h7sbKH43yz
2e4Yyo4bN7NXr687hwzEZao791r+bzAhOIuBDK9qV7sW9pLfJRjkaN64ifP2SjCibS2jD1saSrr3
Oy3W+LR+hhe94o3/VPTtKTVtsjP/he7Uk8ZNAdhFS2SDaKn/IruM8kO30gTjx+BPOdYqkZY0M0t5
3FiYKsldApNl1+VaOy4P0Bpd4wlEH9DVF8W2ioPHylVT/JSNYT9+z2mTgBsOqFms8WlLSzAe1SQx
NLLrK6gxHPIp3XI73wczajG7/0BilYXHAeydBnSazs0ca2mGNfN1XAYJeQkAbqXI9pGA6kPgCDCu
c1MWmH8O/AgwayhyW9x1aW0othpIIS4P6Elm8ee6AdxlYA3el7QIsMaedjx2J/DdjUPdEclkRAD5
syp9baonIAj/c2e3Ez3V2nUs1t+nbmFcXms5038q9KJ0jJD5KsXrzN9ZX6FZx/HfgBmO/wo/qscv
dIiplHuxLGUtr6G/ztbwBQObabkiVt+wOgWu8R7hZL469FDsN0pwB4sx2BulJ+alK/EQZabSpHWo
x2KlVg4cKjeVNwD7IRTUetl5YaIhseBureKg0y9hVAwWNMQGthJ5DdZCi0uzufYELl4CP/ujinwn
f9mW9RjMbNniunE1DUvb9LTqyO2bM03+zDLceOvEAvq+VzRW1MVRb8qerVQv8EWyMDf1aO66ubBR
fdLaYT2pNhHAxfSsMlD27h0L8mJKu7PdVmIEzStlKvFKdon+HBZeOiEp25Wj9Sw5bPc73ZZYtAQY
zuwSWhN34uyttD/ZgLVtqxdRHFl/aNFp7xxvoWungTwhahP+rgbD4aqYta+Ww/0x7bb5Li+NIaXg
qOLaG4AO6gcusWO4ZWQTiXeRrI9OGUCXji6p/ToPZBfQKLvxP03b4Zuq3FCeG0/oCjR3w7s3siKI
ZoOIj9NaMoGgNeYJrbTClBDVPJk4PW2EyuraDcizv9mzqnY0eqUYLJvfN4LE9ufe62aYIPnEqUPn
RIBfrss0BHWFeJeOwdtbRwr5LLImWGm5sgXKrE4igmg1N4LNWDTSLvJjHVt0nzjE9AfnVrfNNm1/
7wp8d96yRL/TJovZPST5kjTigGvYsVkFmyB+m5q/1/Y16vU8BdYhHesNQbFFSiwhDM+JOiNH4pA1
CzUfpKE/NiZ355c3tYRfdwagSGdDEuoxuB5uG3S0067etX7aw8MGMtKb32xBn24JzGuwqQQ6FC2s
y7rtk7JMj0plzGncWmGONbOmAB6PNS8iYFU78LE87y2IYwf2ydIx+5vyS2518N8uzysR+38X29Vq
NC1rz77XdWF+39uKfjqnmQdA/3VzKqelzdraJ8i26b1on921lGv2W94vObKR/Zjzw4GcZopWc67t
uEnRDFdWZVMLLatnlob2U7iAZ480A96i2Lr0DFtcUU6Jku8yGjLSOqN+FHYD4T0Y2os8HW7nT5XQ
mBlgyEXBRpqwfedssqR5u/qWuyEtMYXDLksqSJVYRwUBlZtLxpoYifvVaEvCzQdExVnx9ggrWuxP
bXBlXdSgor86fFzyjxSesT6MQAzWf8o8iHazcVlqc6rv/JRCicWBuEPak5+STpqOBjD5+WjM8drV
rNjd6BVD1lgYzrD8AdQlaVwX3sWi9bbV8FqIq1i+9+mCBVCjJnOegBn7ZXTE9JOk9SkAABz782jb
9KM5D5tEflu28WbF3zOB/binZxAR4CFr3RElIK3S1jo+pm2DwRr2rPKs9VJ2jZlfZoiB7wF5Txz3
hQ5eZzD7YjF6mJ2qqzsO7pe9QixFtRgacVOoxBa+foxfCseVi6jhmuOOW1K1y30wAxnlSTylJmTi
bjQrBvKEfSdqV5Bo0cbOxFneMjCyYFBJyPnbABU5NKdsswd1W1e2xKWaaw65AwdGhwgvreRplyGg
BzJZpb//RfJD/iInusFGKzkYud8uE1KtpuqgJbzh2GyOAkbVQ1eyF7bzKHZjNDsW6mNkZVt02pKn
bksPEQqYaLGTgOlGudK9CBnERgLuy3PNrhrHdjJdBraEdAN5+i2zReEc0EBOS6dyEVghTuFJEuTB
jB7yivuCg6flOOTatprHFFkoMoRtz+VGSt0eoDY8tJ1dj4wo5F0Wddtkl8xOAv9ntU12E6Bqfx1y
GgNg5pfIzV68wDbcq6fTtNffk1TXgpawV887fQiNMogSwHDPm7jDyq8gvdjYSRCaqkRTxjN16bPh
k00fdzp26UWpkVElOM1oDdv7hvHZbTX5JkdySC+Y/7YvRdt8tafMo6tklUElIH4qUNRC8l2j9b7H
EOiv3XiKomwtg4cdrLDSaSicY0pvBklX3VxfwWZOyaI+DppgNB0XG04PwnbTt3mlYL2a69AL4cB7
UcpyIE5dOeQ9ey1my6xFhyOZlbM/5N3syAmN8/ZolEdy/txvahKsr/UQnSlC5kad/KxM+/xfH9eT
txgF/f/ocAmTQldAWrrcYhSrCOYmS+vysSoVMnAk31s+vxrqcNmYrN3Q8r+6MJ4kSnjgGSBzAXl1
C8WVhTe0UbPKx7yUbfRzoVIIsRMompDQjKG15qo+8wIFo+T4+MK3ZAjwOAVt5MObwXrwVqEb0siy
IvpBVrW8r6dFRf4DoOQQpI8xbVaQcMN2j2F0t7p+5yCpWEfZlzV96xePhi4BZ2rnfiquoWWwab5R
fEEcNk7q68eDvNWnIkqNIgBg3sgY879ASG/r/AXhQxgq7d3turFNmTbvHdO63MCltPNWJW9dWX0l
w/yQzFEYfZsHrZS6a0r6nGUHt+qAwbsms5r0iH4KrfGhYhl4tErcWtW1sipLWu9kpVWXh1F05UyX
HTJVT54rOpoA2m+7RVwR9Y9vk45SbzEyOGQnwKPv2LToxDh5C5/YqDxYm9q9DEKuVkTqlNY+beN4
Q0lLJ7eB5gktzZYycv/jOsVzkp5p6yubL+7WSi3wyLipH8PO4XUwI0GF3kxXMmLvDLfrscE3UWMe
qhAduDzZdNm1hqOUa9M9dyh0F7rBh1L6OQ5d2zhM6qkcQzru0vCFym7ifVV06aNyWQiE7bVRG0oa
Iwf2tdJYGWO8Ei6Huzkjfu6tcZpS1a11RG61OvpO0VWmz+BDeqGeG9LAoroD9O3dH/TYRJF9XkTl
ha/FmgjsvKFvjT3vUdAr4tCn1k3Iq+/WkW4KnxHmLBUFDKINVR5qUWRNflcucZ08O6bqRoIpYmvq
Tmg1VLx8Xro+8njdUJwZ1EBY0ZqiqNT0/Fwe7B6X3XzypiSzivOea4m+j3jPyrLQQac59l5Hc9JD
g6XZ+u5Pti3o3Ec/7KW8FLSAccO7LBIlsX5aMANg6V6HpUzPme57mLurcrra2IgET1X4bzrOyJw3
EiVTC2hX1NgAT107TCy7detFuTNRE3LXHE+5tbCHT3ruw5Y2595CJc/btzoEgA8VnXvG7jsSkhUT
lt3GtM14oTLMs5aGQU1o874jCuzixyjnyf5J9utGD6PqHCc9FjNvb4AbQsgN67Q3sNyKpoy3ejAh
XZGMS/FJR8p0ENq8CntXzz0XsJhS0oStbtNrY6zUQ6FMNq2xHI00wbcmwXu/XDI8/X+2jZTmNVyZ
DIMJm0Gw0PiLxvZeo+nklke87uEXW4yGE2/3GBgwIDChnYbXPpKBW1IJc2CNjkCJB93IzNMHRI1p
k393UNjRGpJImNyHdJ8WMIO8oJQXVCg6hLhJeD+VdAM9zc6cgYcN+ChPig5Bn6ZpUGBzo5N+L3kB
Ro+Au0qnZzes+v4oeb/Qo80zGNnMnJdp8YjuERyv4M1OQ2+fxo5/k3eVW1jNl7ygafWjpWj8dDdi
i8hOssn0j6QvFl5QJLIJv53rdL/RcCFrzq0a7PLYrZFYkIkH7vQQIOcrL42XxOrUJmk4HLNhRpt4
coZidp54/ZL6bIVLqA82bp/wMFZyOk1Ug+uhlrx7AHSmiR9TgaOGjtV1+In2BHV8nhCWRtxsEX4r
69F5HjtfTzhTvP9m7LyW7EayLPsrafmOamjR1lkPuCq0ZlC8wCKCQWg4tPqb+Y157R+b5dfBms56
GJuyMqaRDF4B4Th+zt5rmz8MN0iv4Pd3bkiXKLtry2DYt31qvM7lHIc5ObJukjSvmmHmd4WtzUa4
9jYikJBJW1SOEK8S2Jw3tKuYI+9nx17TYJdZbdnpN3hwtJ/BGFsnEH/lfkEXf0DiSpCO0/kXfFfj
oGsJa5Cg//Higm8JOwQgsKqC9aZfIzsOyaJYvuiFvR6Z6ttiNxpFdz+mTf0QWXV7G+O7OeZL7zz1
vmadokAXB5HVEuZH8+CaeXt10tk57A16txJi493C9Y4vapieL3rtON8X00++RF3fPi5Mtm9iCFyX
Rdf2eYggzd6LVBjUS9N6cOfMxsuxZvOlbvXDtcDhcS/MzjisU5sd8sw2IXeNdRxiV1l+1qSjPDeD
PT2Utt5fwelK7iZPL3McF1lzKEpC83BUBc+Ap4orI46cBx+hrB1mAE1DhMP+tY4O8kvhDO2XALLb
CcWNtqNPEl047VDzNKHptqNdpNk0TX37wh7d6rnup0rspBz7aC2j9habqbgJRE3Hg03jMyJdE8V1
a50mT5i3phVre4LA1s+8jcR77KZQgBYifMSYtzSlIuPdACJ24Yklv7BSZ7lfTa2/deOuPhnJOF4m
U4aNKVoXpMWpTxJQK+wHYL3+fAD1W/EuRnTQ2Lte16TuhZnvt97RL/LoF6LT18AVw7vB4+2EZC0g
o81CFtY7rIdprr/YLMAHbc79eyf2vAtrTQWEro4vQFvYefEp5jHpTzh698IX1dtQZk4a4sEWN1ya
bBOCeuI+MSvMXXC5qC9y4yYGZfM2pySkNWaL+4vtzqXDcvIoBAF1PDOrV2g2K4FdY/aWVHla7Caz
QkjtTBWdksjAPg0NDcHoaOF4nYrqnQW1tEKT/2Rk3XEEYeCaVriQZ/Jt0bzh6OCOvcyHemDNSNb8
EUpf/zjxsGGS3VWnAYh86NOGfnbR3ZlhVAojz3daOibskOmfz+OxiMvuu+H11V1CsXbQJoQh+2j0
9DSMac0dcJq+ThlIvHkQX5PV7C+Bun+MnfXq0vcHf53PR23w8t0amM2RjU+tXRp9kwcEtEXlBV+M
lDTKo/qOioJwHUab0cgc3eSRnGj0d7Cu1Syv5DpKUHOmv6E+mHdT4BBGYNfady3uTbaDbWpXIZ+q
+OmulXORJZp9Ldal+YFtTbvK2dJwc9nzbWxb09WQdmQX0uIr9zA0mu8Tz45rY3HcL5DamscyanR7
XyV5f3SXyX01jY4wtijS2iuvdzyA9RTEn1pSJgtOr7qHJGKC6T8kTpfeNuQGgs+JOgJZcserCKzE
3+x/Q1fj78yuXeDjcYSvhrEksFBMqJRXt3sScMwOg4mV80gXQ3+KmQSMYeWXEV9IsJag63zC+K89
GmDQPoVFEF8epNYNRNUsJeGt168m0gYOvjWUL9gz6bLNq/8WWSL+kiMH6EIh5R0hR6F+NoLMOWaz
AZg8JVHwFAs//WG7Q3fhaUvybndIfOyo92CvTOwO3dUswjkiUiXsMPceYdwRkmam1R6cF10wO4/2
WVqnP/06aXYUvv5jSyeN8AU7vij8dWZD3/V4LMz4ulzH+rpJlzs++EfWueVHsxoVjBRAeSK3WLsb
qz+g1Ez5V8zornK7D+7wr9iHJXVagt6muAydKSV2xdGcG7smDs6r9R9QfOzrOZ/xABZWf5oCQ6qf
uXf3aVsX31bbTMBfO6S1lTmxJrU9ti8utCOYbXme3mmxZu54CIunqp3HCzfQ1kud1ew0LUt0YfPe
2d4bbe0p8ccRvh19z+I4Z3lanfLYT7JPJbSmSyjFpWvqw6TIV0PSSdK1kY045R6qVwq1dJcC2aaK
NIM4xbqzbRcVw0J1PTbAyaZq6yap7XnaRM05Cwr7OdX29Ps8oXGIRQtG6KEHgFcEO4IApzV99TDO
UsdmxCDwI46iZ1FcyU2pmuetkGmGKtTrAQ9NSBOB+dyc9nHzNXKCUgalnod/wVoh7aDsx6B0GVRO
ZX9svVdGF9Awd10J2HW/DOO43qJMiduLNmK8AQcrrhcy6qzJre6ykty3IYwDp88OA1EZyUHrWuKl
NIKlmDRF1eJ/6lBHoyuo7UaJnyWnxNNA/E/HhvF79WhPTZR9I95U9DWglE6kT/AsI4NctDovTP2a
oe/suCdACzGJZwNUVXi/Ewz55dCjcPSB6zS5IEQUAGNyjKaMB1cI5kM6Y7qZids24cyCArfWYFDp
7FXHKDgz15p1rZcAxUta9p8wd/MBgSTadOfnb9ydWfv57cR8Ob5adJdbzPdEfYryiCE7fbd8dd8o
yLz0MGTToJ3QteTVwwamL1dG44LTETMbVFOSAPGYzx4k4TB6yWh0v9izSpmNvkxyuzA7xK7h5atT
vMd3qjROdU220bbxAgJvnIEhhqWme9xgdZu5h9jUwnUPkcXDr72jlqJbPm2+FjU4sQZzLbPd6mvd
Ep9gidW8pxosaiuwwkvVH5RDEEhZ51nJphVGKSj1q1znUl4Fo066DNVIIlF/to1jNg+OmEyJ5U70
SQ6ElZ9W7SM2ZbzyPI7KE9SklWyxsQuSrWt9wrgAlEjZIbYZkvo0ueVzbislXN66h9tkZzTk5Azv
YERSEYuPPxuXiTc6o3bJrM8iVpEAMKsXJ3bfS2veR6Noxa8+cL02u2ZfjCspHJkA6/XVGpNCQXoi
nsAaQwModm5yFdtQQSvvUOclyjrjC8biON50W44uIg8FCk3ryNAgYrfmiCID6HeOO/C0GQhEQwAt
6R/JRLt3G4Gqfp2r+xz0zU3Wm2XCSD422R30Bz8FFvkJwzwWjCwjv3I8rh5XthfPylmpREj8Szbr
0DZDQWgGAIR1WkG8nAzRDgusedVpbWxznhF9eNpoAuA7d49HZfok23JFDa2JnPYtmZzURFi3lBdi
ayJbag5TiVrOoH5reNVp+t2WZVhNA7WMxMpIakwCeUIjChZyOrPcrun/bV1H76xS31yV7Cxk29Al
TnPOTuWE9ZbaJ8rJctylACj5KLaJ9QeHFnHVvDmzTQZg2Azl5UjmHiOSRbESh5WBicBcMiVxKdE2
jf0F6KAkVPboZ3RC/cgG7jAeObM/gIg8e6+2OfTm/3KbcWSPMttBotdhAcFtfp0hkHXvm6NPBCnm
0U1Z0dGVSvkUU9csHWiVsx4hSJdg2cOYXOYfGcuC/qIDsSWUEipNVh5xGY7jD3Zt6VslQbsT8/LA
yJ/0pBig7s5WS5++a5vMfk3WOCtuUhe++bFlP+Y+qrWkd5nsM1A799X7uMRJrTn4B5OQ+e2/Ounq
ptvGjJu9fFQOqXJM5RE1i56FYvO8bnbb8awSJwuKS7KqBzmvB+OAvQmxROmC/1Ga3Za71vkxebMR
fIiEUvo9d3q50W+VdG27ac+Wb9UF6iJdqjpwX8tBUF/jV34qFxGVbyTIlfpAMPJAdlu42DCF051a
jzbokdLYQPGVHwcv87ieltJHERN5lV2zHzwTpOpgQvShDlGb53Upm/X+EnEtsH2cv6nJqNGJmCNl
Kzw6WcccAjU/UE/sHKEVC1c12/Jpb/pns7RFQ4U/nCJdTo2Unkmt0dtjfvEY2NRBvlifnYNuo8Tx
Cxz/cbOxYhKROhc1BjIXTzL1Cxiw5ryPESY7L2opg80rTVbbNFzNnTvVQNEBMSIvmJRuv+w7+YPD
edQRkVuDqkv5rul7yY9ozIu8U+sRjt1wv2F+2hIMALG6St9J40fax9RlQttMPn5EU8svr2i8QP/l
42fzbIjKnAXDkNEsZ0I/1ELsIhfgbsctKmU/6O2l3z8dQXEk+wBFMKdLXS8kAMuxW5ZOUrxgkT/F
UR8XcO6X88K4C+5oTgO4pJ4XeeZ6h23q1cwZZovL0S3kSkBrUNY8aoK6kATOt6kQAxDQbRTkhdLR
VL4BRXz8TXRdIjnXHTFU8iCblNBCnbcN7bCdbOXxEvDeed2mjeVy406RfDynylHhCe88EDhPIDHS
D6x4FThBDSI73saA4vfs8m/Pvn57zcehvYjSqiNQFjyNKIor2p9+056MjsAn5tGBO8+wMd2Si/8E
JyzXMTCi9UXMn5eJNKCNQEyRpw8oEgAXkaZdYOi82GZim4Lfsls5z0FTLKtS3NpWUu+Kqqj7j64w
xGA+W61d2une0cfFm46GsUjYmA6EkiOjZuhiDKQX5LeGjgJeTs8LysdH9/zI0YpOPmiVgT9mAyrd
cWeN8mZvoySWrwr3UB5AfPKyAqjP07AIGSLHSldcTvXwYkrm4qS1pLWSQaLCA45irTw4GDAcRH2B
ngNs3ZWAIcxHW8+SOLvXV2l7LRk8F/tRY0u5R3ZADNEdsRBsTfexlcyEm2/RABuhIvBBGJhfMqhK
RYDs9nwnb5exuqHJbuyt6JY4y3lFE0QAgmh+dAZaqoMgD2Vc9ozPbb7FVulY6vynpeZZ/TuhH+fL
6yxXi2MhuLTzAKlReSAVlszfa50MW26Izc66ecIV6SNVCgjwKFKQtR3AvM2kVM6ZCikQEkMr79As
SuRgLZ09+Zit2zNvtGN6wiFsNRI5b2Fedhn6QGhLXC7JGec72ERLeo+bTGKbQ28yIQafcuBuqoH/
BgLY0HIaCcDcytvEetPl1KjuOc2WrbN1ecxz4FjWnaDoIx+uynAV4A/lEcy/i0W5AvbKs2KgRT+D
5ZelgR7FDPx6BJMcosoF/USGR091BBduxnWq7dYcURcdZ1SJJUlL5zJ6kxbi9yNQ53LUrNTr9r/Z
eeRBcV4MlbDUULTwwZTFRD0RxwDjlXNNfqx0i2/+Wacr5bB6IQ6HOWS22LnZvuW5c7aeq9KWJgwJ
tZsiU7RLx0W2XTNtbcpBPGIeibvpoxaA/In8YmYMpxR71tknXFGOUZXJ20aJyPxClzfZdlyBjMs7
BXGBvA3nqJd3rz6xnDhh0EF00PdzW09luVPPNlrpUmux0IycDp6lr5VAtmhlEFi3a2bbecC7P29A
OniTl9uynyrw5iayJFpBei63bdICMLgz9hU+U+Yfakcai07q0/oskSZa9ZDf7mki0dR3Z09M0rdC
+y2GRwILz7gIAMhRGcS3BVtT1mO+vLSSbwFapRIhbGodT8kb/MWSq+42Y7UXkm1aHJS8IiyIM6QS
u6V85GxLNkokubYPOrQ4JJzKH1xkEC6cvSJYImiw6xOiK2syLutz9b2pA7XaIjzoOkkNVr7DABuN
L6MOtLrkAhSKHCP1R6aSBSn8h6ms17/PplJOxm0nT75uz/SbQgTglFAr8bvc0dYg8TpEPPKoXuji
DZobLmuAcjPUIcZVBKQz2aKNT8tJB2+mZLTqPFi9L0+60jaRCCvJREpdHauSe3uQB+ydeKtAufG3
39E+kKdo02ghnpUPaKNzEp/UAd+OHSgH6qZoOlxH2fE3jFwpOGC6yMu1Uv7oRMl/W7jtVFDoNjXe
77eKTn3kvp5pAWyCSyUjTGCkcIo2rZeS8AD6l5e6eg64qqFBj/Ica7WuUrDUWY089voyS3KAPJhS
sKKMwugI5VIbYHPgeMemkDuxLcdtNDzZR4H3JTELa4u/HpAr7Q1gxeMwy5NB7KzUqgg62LzKhj3f
sALbpnd1UEvwIZR5fVDG64GsDV5TbtfkZznXMFu1OAYTYj0yiWVZTFw7sctIbpTImv0XuhYyVeTi
358rNtW0iS2fDubOoTvoEWrK44Zzw2ZUymQ2p3upcdlisD8TQKfZlEoeVexuj27iKakybeV9ahIi
lCjDlLAULTmlbUNXgwvGPbdGlA5x42moKqo7q4NLVenHdi2lkJlaKfJsGGt6o5Q3kXZlqCQrEHvs
fzZlzPZcYNR27papa307dlpizXJtO7dbtjtO1ZozkhC+x+bc39QgKD6kdFWVTxHEqOYdmTlbfo+F
TJ5e1e7S0/rcJlNIiC1xQK/zsaLAyztt7UCbJkN+B7VEX6ddo8+BQdUjtzMia6VgTZXazBSk7GZz
jVmrXy+S0KRDo0H6K5+mgKpkGWsgb5dPJtWfc6xM1sR5ZHCZK40iD/JFEqSJNEaIppALm8MfXahc
39VWwFer/Hao8VHIx3lCF4uz7rlnMb83R4k53/q0E11756oQR8Oklnf2Gy9lU0RuEtFtASJUQdYl
qv+lNkDajHDglpgXw6FHPFiT8LeHSNmZ0on8G1DwP2MdEK2dbzolSkRnJA9RZ+WYFyvme8hWqwPA
cmnh/u3TVUIi9mKy1t82+NIVzY/81vkoPSK3KbtEdTlsLUwSDReIQgQS4P8sz5q3reVSx1nvmYQg
zPoxcTX5PNz0e+pCVthqssx6Dh4sHnlOlJOOOtFBMm9pXbfxdloc191tyfIt8KCM5XJfNDDk/VAp
Vte2leLZze6zPR1VJMoWxbDxu9KGbYpxQMe4tuOVUZfUKkfcbu1IKIwWS9nntu55k5CbnQ1a1Cha
1W9d67lGi/Eqcpdv/RTBpk6Wle0ob9Vtq2S5kywbhMpC2RarjWy0eR0qVbkJx5dwqARxCwWVqfcS
hUA0leV3PEjxl9UnJAvyE8HckvYCw/GTfgaqEeX0mLZP2wUpXuz7TS7LZFl+odhdZr09kSLgG8ue
Hp0keBdIibgvlarXlZt/Dp9iLZE8xVVHb4xTbUHt41txE8t0DyWuV22BTa2pbiIvo/XPprSxZZnR
6q5kveCxl6/qlRXjnf0mc24aljIe1N3ZZLP51uiXrnxdZ23lpbAVJgTBy0V0VZUUIlwpIpakCPma
uj/wDzpV1mz2C43wTI+JWJ9BR94pW0i0AmEyLyan9ygdt73kpilX9YFx3uIPA3LC+JA0ht3nzyx3
sjCH7iwPuK/b8pQaC4MRmqHkaPoRKg8Ph+m2jicF5hx+sMe6R1dCoQs2X7RtyyK6zgliEyFyN7m4
bzL07abwYpBu7wE9Xe6+TfAM5V7Wfp2ShrZVsnjcmbnV0S/fGhAKqLTpy4O5i4dD6fd4/pg7nUvR
reW8qe6lsZVTmKiqz1cQk0k1DyslutwIAhPuBVvfianqlvGV1HprZkfpV4YxX60GATLEWrhlMay3
NbL/2bnDLgaFTPZK16guks+51amhjl5emdlTn6OucU+J6Y6Oj8XJiAf91HvAm0OHLvIw7DK3X5rP
2KzFOO9xMK75HVtto9i7NSm7w9cOCKPt700ML4BrnXW1vEMd0Rw6raNXu3vZjTJuuwzC0/XYIIpK
TkHBTvxhScbBuqyWShSvFZfRL0djrPtauEMwHqH6rsw1s3JxaccjnboSUzN80+umFXe44qLyFI18
PlRUFopuwX0H/Mk5AEGwT/T8kuFhbrm2jqUZLfqpFvq0XpsAQva5yEwU9cL0qAtill/kJnYglrDH
IT3s9WlG/2V1yXTVOqMr6NSwvzNuqrWqJgxedeYe4ZwEgGDMdRLXflqsenu0u6DvGZb4RIClR7uY
NHLkUqENt5qXz8WyQ5uLoj9MGQHOWuhU0ZRbRH3pleUxrdXAxe2GtZ0WpE5+1o3kciEss+edSMkU
ysKU1Hb02wnrg7vXuQ0szOi27txEyIxNEWpJPnrBFdCgtHdDazT0ed2PzKym+0K4ZfsmnApVSzAm
znSNi3QQR5DBZkUYW6FfpOAoYEjjdrmvSZOtLxs6nvZtUHRCu3YESMQPn0W5/qh1183ogWr4u3+U
K3qn/JAM82iPYYfMvKYzDCng3S0mZk6gzr9iQ2F8FTobfemsbuYSkZJ6hwd30tNrdNc0nAbPEj+c
lfJKWtxmum1bPI9qHHpGHGs3KGNM9wGRDEcmbO1gERZJGDmzKEIFGEKlS+nYF7GknS5hiZsU8oFa
ljVELCxXm/h7K5RVia9cCCnWjfGrT6edzYEqkUQsLYEnBdU0VYiTIsArNfUMYCK/VXJi9SKZml+y
+o08nNWrGMbq8Z1Ib2Kqs80ystKafO4w7oNo2SuR8vbAUS1PNSKNgACd12ZQS1ysHkp6fTeALOab
eKBPiKQx19X5Eo1Nq/v3s71Wmn/Ie4PhRZp6cou0Gij9PjvyqAQy4nMh+q89myyOZqNhdevwXoiX
vvaj6j3tczf6ORGSjkFSH/XysS96GybDebypvu2y9Z3Of6TU9ekypXSYnULvTYZBXfHq8SRbDoLu
4uBD/NPi2dqDpZX9iVwxctJzVRLzJU00HMQzp9WNM2S1f1rmHmlmpJuEzt03xhAX+HyZRpO7Mzhs
JzoSeo2po6TAfXvvWlW0fhsoPEykHQgpxx3OMPoFB6vPcYa8mYWZGdpJdEUKKOzJ63h5r7lA6mME
43XSDix/Gl7KJREB2O00jclt3DX1CAd7LnWnPgxt0zYhoilTw8pGIuddPQcN4qdlijNKAMfPjzCQ
2qPTT0lxCvoFeRI8AC9AuJ6Yz7muNfpdh8NqPzrNzMioKL7nmFdfwYTnF8L0hw8ePn2991Z9OUSB
E+HdWRLetPCS/pomImz9dqynzzGlB3fBvk48JXQx78pstK78bBwPwxRwI/b0l+2fNQG+1b4jm7E9
JWMxf7Q2krLQX80p3U3dUL83cQ2fZUEDtMfV7T23mJWvQWLaNwAwrCpcpyxZjqZTNneuM2fvyMWb
e1a3grOc2QksvdL6ktStduFFrPM4RpfxwiyMCS82m2z9B7JoVrWiFv1Xavn4quPkF20YicHy9jFa
z0uT7vdPnBfzFVzOBNVHG+BXYQTBwcvrznxnBJE7tybbvArM+JQZu4SBdhO2bUqH3HBH9xR7VHph
yljLvXScNc0xufhxhhjM7N7XqkSBFJuuBTiL+R06igKAx2JixDIzvbklpIFpceUVZr7P2CAxt2vE
pVem1j4zrOkmi2Ljm68L7wfUofQjTfLhCuWjdT/NBldZ4EbHoDZ19EuFfWVOXe7vevr2c2jqUXsF
pkJ859nGk2HEtPRdM+zqmMTcd2z1vgwo779F7IcIZJ6yh0oPymNv9sHJcfT5aMH3/2GWZvIapY67
c4I8PU7aGj0lGdodbzILJrGDOe/AoTR3lW2xpKZaMu5R2JXNySq99OcsNOO587tkPuSj3n6gfZ29
PcpGGoB2oo11WOcxK0sE0HDXtPggSXmCCFxoeX3n93PbHfTBLMv9GFQWQlM9HU/YxKe3LGAvtq/i
Tt+ZdjQiDJnt6wxG763DM/56jQd0g8niPBtVUxyHLCI7nUyAS8hnMZrIfpqiS7SbQ3xgXRLP/rDE
N3A/O/9QU8E9TnE6/TTrPmb3NvpM5K2s7to9X8R6tmTw54M+E4DEJDrz9V0NHPeWt8W0GkfrsRn7
8qPQoA2/ZP5I6DX/4ujL+cCvlGfmW6XpVXSha6M7fAkWxEzOrT/NHo5Ctt9r4L44PmdoznfyR9L4
BEAdQS+CdQaomJy0ITEH+jUiMqzDutAKxmfZl/M9fqi8vzUnLCSXyHNq45I+Wm68LwuJB9nODybf
eY3xWWRD6BncbawtJi3jfj+TIF3e67pZQktCMUo4QLnPF80NVgsLIGF92X1K9ABKop4dDfXgFeAc
nu9Fu0z7sooG73bWM51JtNB1/WZaYka71YiP9WQu6fogQI94oZ473UOaBXjcCUwwk6BFoIgkLcx0
BuwXC3Y6QWoFs6I9qSo9hpkhbvRLLoPCesiGwlm34MT/+Jj/M/4UDwpN0f3zv/j9h6jp1sRJ/2+/
/efpU9y9lZ/df8l/9a+f+vu/+eeLKPn///NHbtOPVnSICv79p/72urz79un2b/3b335zqGSw/ePw
2S5Pn6Qi9OfPwPeQP/n/+5d/fJ5f5WWpP//684Ms5l6+WpyK6s/try5//vWn9J78x/98+e3v5IH4
68+nz/q///d7kX68/bHHBf3R/vf/6uVvfn4Wf+wE0Ox/f6nPt67/60/L+IeFnwFyBpAyn8EcDg6k
ffyNYf5DBgMGgQPL1/EhTv35RyXaPvnrT+cfFogfJ3AxYMF5IM/lzz86gbngrz81w/qHzczegmkC
WIQOk/nn78/8t1P7f0/1H9VQPoi06jvelMi2v8nCfWozmcYTGPJ/JmSHf4fh+MjQtTkgmWqZp2gf
yKBE6saU8cAvoXcDZO+lpg0i0P804RIQyrHXW9P8Xrtal4eGO8VQYYsAQatDlHO0j1ooy2MfVEjV
grJAeliuK7AnDCAP5C43by6Y2Ock1zSMYXmqeYcpmoc1zJgSkT8YATQJR6vWeXDkmbdLfRf1X2Yk
wt2tQvcpLtF73th0SqAwBpAcQhQH5leNDhFxDowav3ReLEA5cbvTTIpi6AAWyenacdHWNrkcprHv
kVaVkhblru4HmIb5Owe9969F7uYaN6AofkYtEWLHUYjkdtCzNEbRj4EbIbPXXgmL5JYQrMKKDt2f
xHKoFtJBwqltoi+plVYfDtP84YLtG/KtJaU6DPWuL146bO2EBMM9xzfZadWPwV4Xl8XfMIFPI9RC
cl8DWJl7gpfQmU3PWj7Ti+z7wGt4Ik7N14bdcM2dkTV6yDDV4dfequJDH9F1ANJGg+/E+AmFvNnP
NXKPKZi+TZXp5WyUwSFSbaTFD98WpbEfzZb38YrR/rXo+Xpfmgu5oHVux09zoa32RZ8G9S9P8zWd
nXQ6zpcNmQTVhUa0NMZ8GL3VbtUHvw8h84kZQ3PrmMe00wqOCDEZzzTUkJPoAGlf6ix3fqTwQeow
y3v/1RmhsZxM6N+vIuq6jxy+Yh/q3qyfu9efFrEsr2BkFp8rI1rB2hqu+ZgI2/7JTLIxQgpCatsZ
qiubE2c0yBKoifCRocJtBsCTZm5ojHiRHhPCrbo2BBuh8YRjxa/zXZ6CZLzNu0I3QnwLXrAvRaP7
hzHy9aNLSJ1FbetoP5p+Xu50JvNrdDLqKqku3LaOl5D4uOyqteIAA8CoL3p/68daSvthWOMqtIsB
wCjIVXxIozelLaHW1dz5pNl4zUy/I4e1ewMNra/y3QweILprCReIDqNu8ytTzSV9rdqgtY70unIc
DsBtbFJdCPRwfqD74XsGWNPSg8i5GK9XJqbjjU7C73oZtYHQj7XZaAOfmMydA1pA4VEN5YR+1j7b
oF02uhZFUU62zN6Nily/1SrAqt+sit7L80rCN0lILkPrXYeWddoPUVLoX8aigEI+VmYS/SjMIC1f
B3YJ0x1FhVtfD7mWOd8q9sbFdTUxDjHDemjq4B01T509FV41JscZXpH9pJfm3OwIF4makz7P03RH
Qps3Xte0P3CaMFoBdkEDj3yWcfAn6zB1y6Q/2401cllnBASEVUY8CLKKlLdh54yImCmi873QpjU+
DGVjdHsaUe47wQA1Ti9rrdzvkEASM8Q0V7xOmulOO8KdKFNjjc7p2paLf7O4zC8yr3doYUyF0V8S
2tJ/2iOt2tuJTGTq4BIK5S5vxazdww7wDTZENXzlNkqs4W1B0PccZSkOFNbdLKUfBvb81mhKOzq4
Y1N2T3rl5tOuEL79SAeSHUoSROMjhbFZcN4TFiVU8BM+vt6ZbujrTdOv2IQjb2LjGuiGZRUlpcUp
DQPod0NIfWc+83zKymcnS9OnFAcaEW4V25Fp0X3mA7Rc6FnRSlmjow6H4DHvlu4Dje/wjWjO+iP1
MnLB8VlN72iBMYGH/dSiSGGqnMzfGza/8FMIhsouLGwQHQIXC2ja4KZ8krjHqgx4Iy26x6BCqhwO
1Zzr2K6rPtr1S8rB0gadWVQcGX3JPdgs91wDnX1KB5tSMm/s8jYxg4WgcVz2Humuplftg6EQ971P
gZ2Tg9IEyy+T6VV+YkTjzztSjWbc635RFkc0tH59gpxeXOV1RpQPx9OO7vKqz7+wha3awwxeSwuD
SHcf4Fp6dESLmTDcJtAsfRcnafqtb0brO44ZejYVFqnvtpu5Dk62CleKcIuueWr0pL5xVrcvUPvA
K+cEIhzYrcuaBHtAANWr0aB8Oxhj0mrhYKbT9yrOvGcNzVq3T5ieLLdGHed3MGCiX8APETRWzDRf
BN2u6dQYXHgXriX5TZGfxNC4kO5imPaqYZ8Cr2/DlmcOwl3PQCJuG+w5USyO4mQ1QwA3JZMfNS/Y
S2Mt7FM6iYPmQEqcakQlDsbfilZSXYwHdLxFcRhLf3mk3NW/iyJtsoNheuRiwWCLdmkdjR8YPfT4
qpkX3K4M+INuF1uYnbBKDt6X2aL23qHmGrGNaFYPvn42rQvBcJ9H9MyaFkZoYyWBfOn5VRP6TVnr
vRfaWQApoDLTzmVHhg39Ip/mmriVmnzSPWmAmrGzx86tGf8X3mlmfuXte3oPL6bIOYfIjoKnAl9Q
FBZZmr3jl0wqFEgZS1oZreKhM40o2i3sEr+M9WqhGprwPXFd6EgSMTTu/TpdVrArDtvYunC04+T1
8/eimkrYHGw3eCqb2DlRCQXyUra0l6Szk29r3gQ/2Y5OlSwDcpcGZ8yHcKBJ9DsvKHUenehRM7fl
8+SF3Tg3Om5BPUSBnY84O9yS0sGfVq59DGJhBymxOjA20pxnn/tm2usVQSShFtfo0Lu56cobZk9x
uWtLQ/vM484VR6TemX2Me62+XGN/IjnDNmJ357O5+TYGmbgn48ApyU/uUlb4QLT3Zlyw9814ZKcH
c86GBzgmTX8iHRww89xTYKGriXG6kZ5R6gQ7sD61vYiag5XQEAhzzSib/TBWenqAN8+Pw+byR/ZZ
Q5bTNq2pVXIiyKJjnCfFDcJuv77o8PxZe5Kvl/W0Ep9Q3a2ptnwfW6scT6AB1l9W69FgtbsUu5MD
aLS86WbfnfcBPt8bt7Xqn86cal9zeGIv8YJkO/T7KXivkcjRITCL5bPUvWjYr13dfCf/gi36hDTq
po2GjlbLQlMl5A/TC9yi65vV0gBG80l7FFiWpXGN+noGbYRQJ4BGHudnQeF8V9BRHXbpzIKymwr8
mvifEUpbc9ObhwYc/pXOPto6NFC7HitK2p9YOWp8fWlXPndtgVlnnLOfMWq1fK+PHjmnMyrsHzg+
poIRYVt9GZJq+WRPVj9kgLP7nb/qwUvrBflVQ7D2GyVsxPmjWfPBk7l9RHU8M94VBsbFDCbSa+qk
xi+zXdbnQDTrxaSVgk+MnfXHiKjladCMqg0NUWAZW8gM/LA70qE50HHw3hRj/HVhJPTmDXHA2R+6
6r1mCFjshnwJbnrLpcaKEmRWOypM/7u0XtzO3mDYO5FkBRtSa+rLXYV0li2qbtJxCtbav5k8lPHh
Emdzsw8EDqudXnr1u9s0ExqjvPZAvOO7e4m1ebpA4z3jIIpn/wFYljmQhY63NLTXNXheqsKhhdqt
y6XBsh/jesunr6xrOoz2/0PdmS3XyWRb94moICGB5PIHdqfO6ixLviFsSabve57+H/irOMeWXVLU
5YmqqAu7HOydO8lmrTnHnLlVszY7+NeRBmDIms1urHapzK12V2+zBQ+hoqJLKSzbOVs0jtep1pr2
7VL3rzXWpa9SSzusOlMVprspbqrUk0avfQnnYnq2uWffk16kyBCH2kXtioP+5yXNAEh3a0pl3u3t
9YhlwOTAkFdu5JvRlqIa9qhedpbVjw7VMXC1XgjnrjrWkLBcz+DWH/mQGzIwBtpm3OnT1uTQ3GyR
SavDmdpv08xmva9knQJYlDA2OCNr9wD3+8knzKI+45+ED02SajkVrHjRAoWCmu5aRk1kB5JvkZdQ
88ri2LqrbXkNsiOOmNThvthCdsIzrbFOPIX2D3cf+jPDy1TJBg+pqXqd59F2d+HEmTcwVCs5ti6b
A1BDXwXGrCsJlTNnNqC6H/WvszZxCxzjGuNrRg0EnSvFElrsOg/dJdNsPvI719dUw62nFm9p5A9D
O11p5L49hj1FGs9ZXWgWYHrih7iIGrV3Vi1ez7lfVkXALUyufpkBQFv1NJR8JKGnft01fbTndRmO
YeUO1i408mnx8MrV1eaoNTr2R72uAjWTrMcx2cIBUOQCzG/e5Ha8l/NULMEYNlwuO7QcTKM+N+qj
0gEBEOLY6z3KwRKvv6QQ5u7hi9A4MwCL89PEkYY40RJFfeggYApPiF7t01QuM96bnqLnEC1u5imp
4UPMjXVorzTIMc0hd7viEjQ+ZIM0UqLym1mj4VRYLGVBPywOmbvo7pP9UErOnM5m091R6qfEXed2
Yt/lJmlIgalFXEsdRE3RsTIrtqk5tHEQUV4dMQ+sWZh4iJRFHYDCtMsTniZV+lGJfXqXjouJ2gp1
CufxlR5ZYLGzmJ5lzmV54EDT3UMKqrKzcBP4EOxdZywZmaB6nNdAkYIxsqwrl0hORW1x0m7nguPt
ocNaW3kLQTruJe33ZfYxpPLVssl1X9IWrbrfONudmJZ2He5rbhw5dWK7W87ofzfJkfTx8XOTEwFF
lx7qnle5nWGcwfV2o886QhQiWJJsajx7ITTKb0lpa70lF0kX8L7AYViJmGoCZ24BRbiANtlVm8St
DhR9VQwgZ0wAN4xA4PcgGpi/RJTGIkAWnGsB18ImpOgfUiFocX0J4Dj5oA6E9Oa4t+g0cvMp8qw+
5o2TxifDiSPnGLExV1chfvj0uKqoLi6NIkySI/t/EvF+93a8c12DWi0GeVo7RNw7ZNk029/281zG
eyUSfmZiGbr+mqM2DTnDdhvjhVzAut4jMyiLq4hMnZI6Z5Q3V2Dh2ClFjpz0kFp0c4/1aMdixwfM
qn0GTIxyp1Vw2e8Hq293GZhOdMBcEn9gOlvFwdm296AndtE8I7mVsw8eOUt9Griv53jiE9B189rU
BdsmpcKTay1yCKJmmZOdtlKS38tpLEt/NJj9N91o6AmNoiy09jXOdRForh5WB6mHoTME1KN76khG
09JbMtErnKaZRKJPS73o41XeY20+F6wR+Q3O6ja5D50mr8khDcfpabQi5qOXiHV1bseVC+eFC0xH
eguRCfN+JOPry1KPbXo2Mas3dzEu9L3pJmF4PxAgIxTnaTSV3jo05bJvuOa2XNWpnuyYUI1LShDf
3y9IURousr4RuJAbc61QgspI+dzj6zRAX9fHRyOVtdhhEsGY7OZr3AQdWsluB/PRTb9ndaU9KrqU
zVmN/14hlFLVHCwMcbFXlOH6i5bud8+OCtnw0C+RuezWBjjMwTYLbppKrikVKfpYwjeE4+JATadS
7PDgqoUkdly0u67vNut5M9v1KcmKoTuxwQ/MNKtt7dvGlHF6OziloCmOS7o4gBNsxB5b6TBj9U9K
A+P+GLFzmwzlwXRn80JT87AEVFtt6sngoBZvNMz2NrXz9Bs6cNCQ9NGxQkLS4OjbdqhLaLlSd0BT
kHdXyi4dCvxRUcADyoevqhftYZ27UR0M3iibJJS1pfvAJwYlUFocCeOKuT6VcrlLyLWlcwgDQELr
yxt+GYRn95S23ZkygOh1jxJkuexQUXPUbDOnVD4EAVXtJDima0oEfUQbc7ZPlN8qekVVakf+0qXF
k5rxqXHRcfurZK0KkrW47D4mrXIf3LFcag85C72gcKBdJBKZfae7sGqMuaq4ayFPYIsYcTQLKZLW
y8i6G1gtqSOynRcbAyMectgEbb7UgVG47tdc60VGD9fmtCI4bLGVpHZH+wum/Qsvv9YGrtM2y9k4
dmL50ibcD04LevKHgW4o7W67bbk5RgoI/6Z3HCoqYlE2pJe8TGVbMr5zP13l9YDy7IAtsuMgVenc
nk1/ICMP9YZWJPnswUCkyHYIBzG3RzrZw0THSUuj+yKcOVpcbwhB86rDSzlqUTAUMqsxXRd1v9ft
waJeCxu1q+/0zEXVYVFUsndWCKbseaAhKRABOENrvmqalGGAcqfUaMrSfjlYYUKIIgYUGoD3oiqs
BvnMbA/wyzOsFoTllEm9R9ylh8S8yaFBP9GR9SO1vbTBi/rxGI8Jsq9EG9gM3Nw+5o4Z4mloKhsv
Ikv3upMZdzl6TMibrcOm5lPtAW3cKr6NQG7G2zyCu3SECWZJfnc7cm6JUF3m1w4dNofVNh+4YJ5P
iWNVB+oEOreZooksNiHuyzErR1ZPtHdjNx6nS72GLvbYmo4+Cs+pEAQgp3CKCBzBNJEJlgK1KBY8
Vmm7hF97w86G+ywsemqZENC4MHhDZVMnw8TT9ekCZNW15CNn67i7t6IVwMMK3ih+QeQ/IVhiHZ/t
u4py0BDE5J0BDMElnhiUNOWYfoqYJdUte1NoNR647po+nWj6nVzz5oywxOUzocOYBrE0Q2jz1OBc
6e1W7wUlQjFTk+uRSkBjB42hDRYW5rY4be7E5mzQaDIEfTyPqzfNcf6qL2HzWldgS9AnUPhJpkYv
d0iQOSkmjY2ZZuLeWB8iaLRIrIHfaCdE2WWJ56J3LhzoAeIMkAxM4QmhQudPQiZ4981SzQdlJiDX
yF/nyCy4krOgafVy12kqKTysg1N/Zq4DzWfUYjHH2SZTHJCaUhSBct3M4Ia2RbbULsUlqkV68+iK
On7RUhIlKC1l2hZW6G6UPtiju4WC0+q7Ge/4qSQQ+JrEbFHAagW8QdUowr7WTBr/S5zbjvrmbF2X
RmVEeAehIXpttDWIyUnIXypVzg/d6k5akOSqVihr4nlgienqlbc8TH4IiqJ8BScGQUsc1Ew9wJg7
I6CZAXmir9T43Jg9GBaKZzXnwrAXYpcuU/tYleBXPJWPxm069fMYCPS/z9zYon3i5NltBgl28icV
a/Bi7OazgmJUIEKynDHoe6PjGmFsrRYxTqnCIaKi/dT1NGOZzVzMZ1OgY4B273yt5snCch0Z7evo
DDZMVH3MbrDg9Rv2wmGajfpaHzPm/21YOqrbLVTcbyV3FcwVeRq/QpJxb6mMMDojvcq73l0GaoPg
XjKGpLOuNSLrSz7cHLIAkwlGW7cu0mRft/SOPbukMY+SqJq+FJZuc92o5XrpOkkDPAu4A3gD8BmG
BzGEC+QUUwkMsGohXkoyNPG4Z1r1TUvcCb2VXhc/qijvX4kgTIKQelGwNCwUF1posZMnbRFyXacu
za6W4OLzCjQKT/jQUPI0VUTxf4Lve0+OnRuf3BysH10pwgADgyTVyZeYFS5nUj9RoaYyfeVKlRAK
WlfqgpSQSduVmDhxWSgbdW9Za/MJrYKCFeHmyQ+r1G0y1PqS7o1FwgWlEjPlyJxOQl+DtNYd1pQ8
k2mQSLuRO42CidghltDis3aIKk7LPbWkKnOxCnd6Bg+kYW0k0B4i830U5aNORmqi93u3UF3ouSxL
EqJUxKGf1liZbcUaukO2arl9Iv2gBsL9174LJ1N/UD3pg/tiNeMbs9UbZlG60l0mOSR5yVjnqYxM
qq8p6ZA661HRkPpZW9fNs8Z9/wGFJX8qwj65GEPRXdUDcGrfsSvtJl+jJKFWXi0gEbqeThiwuvC+
laR9UMQ1xeKbrcblHq+2llxxRFQ3EPsHGYCB4l+ipnYbYApg9Y+rXdggofImfnSbmeTyYjTtIyCj
iaRPRbXYxyrXUNqxiYAFvJgOxYm7oHHHTc45CyOOzLtOptYc6GFdOEwvenWeMSLVRSpZrrZvNmZL
5vZa9T/SBtGSp2P/eoFdXWS3WyKhGxj6VhTe8sx+JssMt329utq57ZQmak1rdgCF9OkjKk79ZuI+
1h9kLdvkouPzbRgn10EvF64PklZUTTApQnfqP2X9g9iFddjcTZw6Ok1vZ2JfRXw7Fl31zTatBsOe
3nQPjUsOjqfXefX8s0/9X/XzP9Wv5V3fvr72l9/q/wO9eLHhGP9zM/4wJOUrQTT/9PW35v3Pf/BP
y11z/kXzSgJqFaAlDWqOtLz/6blrwvrXlo5jusA+DQfxxv/03GnH25jOyMYmMgONpkGMyL977s4/
jXpEGrorqAw75n/Vct+Yjb/kgTgbaxK9tjKJw1Em+Uz8/S/ZeSmgjcEs4kutndpvc46cjR63Gl9T
hHTISLEiXFvse1WQcYAadl3hjNV5Uqbpd0sNxXLKaBiUwS/D929dwK86gDehVT8/E2gOaRgO/7Xt
jc/4y2cCoNfoxpxfrtD+7opcs55qVK9uYMsw++q60fTZJWzoEYoeqJL3H/0G/fjPo11BQg1QE2E5
b4YjR2QMkCm9hM2r7SEXW2R/sbJpRqJfszfG3//7xxmsKSgxsDOTx/77NzWLGftqnl4qmaeAB+O2
eE6BcXwNVdUEnPmcl/ef9yap4+fX+/V522z4ZWTNVLPbgecJWBM7len1iTVbPygA+7v3n7QJNd7O
K76TY3Fcwp8l3gBNY5pv1bJml1pecuLRsuKEVHD89P5D/jZRDNt2FTHyGNDfPkQjSnyw4URVaqgO
Cwvsj7ZJECwi4TsZYY8dv7GnoCWI84Nv9ybu5Z9xVLy7aGI47Ks349hlq16WUXzJ5qdMv0ZaxxF+
im7JxFS35TyM57RaR6K0be02TPEte+9/8b+OLrF5TFFp8Z68eUO40S2ZpfN8aJc7ihfTASF/+9+/
C0JKlhhYvBJN0Db6v0yWzFI9LOr4MsEI8TzolA84QqQ3c5bFlwZZhh/gZcWbiKBtUIV0TJ27KmxZ
9TOH7JfnGTNCTsOKLtO5rc7budYeK7hY1yDWwhtlaPOTuxTdYaES7OlDpmN+4bVx2MuosLw/vH95
TXgdt/8whc0/fl4wpKyaYXTZD7nw+zqXAb0cQKpuNX4wxn95kqls9FU6TjOLNef3MR5aLSsxHl6M
Rh89mnOSnuCcUJlTeXt8/zv9fBnevJEm+i566qbErvCWuFk0rGROal4keiLue4byK+wc9R1cxjqc
TU5kPzhhnKKeprP9LdQGiiFLWk9f3/8Yf3lzJPsN3xS8MjvfmzdnthKrrG1xYdQDF3Grcxa/jgd5
Wa9ZvUNcuV4uIioe1iUvTqAFuvP3H/+X9R18gw4mEZkbW+v2e/wyxwowr85omhcVyXxHY3H7fZbH
TpBmS7sPRRmd3n/c3wZdCsyRriDzTGeb/f15gyvjLYfuQgobsxHuOlqi6EkqidTAGR7hD84XbayG
LyDPBUqm0vzSwoP/YLn426D/+inezDIWegqitXGBkqv+ZCxLdOWmoUmlyLBvcDTrYPyX8bBUbn3o
TTf+YOb9ZbGSgvhAG7MDq8hbnLcNmiOh+nvRz8V6RmazdRTYbpIPvuNf3iTJ1kaJ0nHYUOWbrRSR
CNKXWnAH0/tdaI3GoY/pInei7M8++FH/9iikjiapfYZuoZv8/Ud1onWE9CMuNtuNTa1+2WRrKNL3
mkkQM23LqL0E/zCdEmMxgpL82wsrRdzvlVSn7tHZVFcW6qGrmXRxuO9Wq5YPBuMvG+MWKmiStqbQ
0f+UWf4yzZEyw2y05gsBXeZiaomGFqWbXyMEsQ84n+ZbCpfRa1jh4/lgbLYJ/fsqI3Rbmqjl2Rgd
Id5MeDfuNbIr7XNtSbJPYZ6QvpLIAbWR3R3wkU1+7IBH5S3UfGhyyw2foQA/YVR7x27L0Kt1NX1w
SvjLSyiQPvE7mZIGBbWt338vcyYNSCkYLtRR9+GSDZdRkbh3Cb3HwKaXcts6znB0xTIGq5jEPhms
8eGDcflzcxNCYXNzOM+ahsmp/beFJ42b1a1K5xxiRgdpe3UujCgMr3DQaUEL2vKW1qo8zGlqnM3Q
FP2CRKdrG0eb/8EH+XPy/hwJFLsMBmzzNwezdJixfg3ynLCo9CW0LRo01kzyRWkjrVjogCzoACmx
tc3RpFf0ozZD81G27uCL2FxPmD9trxxlewXrQ370Zv1l9pCJ/vOmZHBsfPtmicQoGEDz3KLXqfnu
EFvBsCzyZAzzcNkU30J9RZe2WmUg5zHcLay4fjSE1Tl513GDKnhcvn0wXtuG9GZCQ6kWjs2miQDa
eTNekexniNr6eV+buOvmWebXaCzaoEZr5oNkzm8Xt4N9MXTfYthMHjmw7gm43XKzpWCZH5xM/jaX
N2g2N0N+Rs6fW77kL292PXXo4BzzHGF0dKD8ZwuvxZ3oIcrqdxQU6nspl+p2Hin8A5i70kz2mveH
5M/FRbDsWUqgCWcFfBu3PvSWdLrJONdHoKZJQp1IiUGng9yY2RNpce1pEt1TRgzlBxvJz8Xjj9+C
ZwIJolHLHe33L5+UctBzR5ynhPgcITERPBNVzt7BUnaTw2/7KmbVvrpFzIKc6Ul4mt38RLYqOh2G
JygKt/9gbflzLCwOEa7tWmRjcRJ/s7TkpTaH7ZqeJ1W1ftNbwVRdl2jL9Ihk5xM1uQAH5Yh3tEPi
PN7/Hf7cVy0iCrbVhKFAL/9mKmjxJDNIB+eKrPBbPGVbsLyRfX//IeLP9YKnSHOT9yvG/e2JyUp6
xLtrfN6Us/a6NstdVi8vbaERRtbSPzJ7RwIals6BAC+Kobh8EBTUJtFBoCeCfDDXp6qXkg6NAlj/
/of7y+iz2+iuy9mZfd99Mx9yNIR2y2djgIzjXIniqpBusg8JEPZViZwBsl3pJ0P4wWq+jezv89B2
qZhx3rB12Dfmm5HPelPFZaGdKTtTORVE1fZ+vXWmcbpC6Q7yCZ0/pcyIOt373/jnhHr7aLUdcjjG
s8e+/cqqFWauj/G50wj3jEpJgTQ46X0rFQ9dlY1+b4tmV6zzTUTU7vk0tdbe0pZurzXUWWutpRHX
FNADMA/eObL5tHVRbjCFt5dFM6KSGKPnVh/uh4nsgiVFm1Sid/XbttN2mFlvBOpJPUy1D6byn8dy
Z4NxsDVycODstk31X1Y1p8UyCLn+zGi2VyVvWxWscWgeWotC5M401ujm/XH8893ZHqiYOtxFlG2/
+QWZNhguCAWY6XjvokGB086a8oO99i/fihdUNzDjWdtl581D9CTFn5BaZ4UmwuuRNPiQkDPMdIsQ
+eJNa6zdvf+t/nxXHc58rmnzrm5L8/b3vwwjYaYopnCEYMdPArebxx3GenuvWaXxwVfjtvTmHaBc
xemXyiG/G1/QfPPuNSXO5DS3CU0DKr2nmWkQyxHp5Rck5cidVDLS8LFx23wxahYxb2XyGWAuzLE8
2YCdNxscp1/EJ+ZRn9DnH7vFQP20zk087AZ7ST9h302KIC2VfcgdYlbwAy7Vy1Ctxas2611zt0jQ
Vr4c6pAad5ObD1Obk41h9u5z13QLmaoirr+BrXPgCht2P+0Q41gTFh+VP7eI/FGThfEwIU8T6RXZ
4JTGB/xp7h5pGLV9InmsnStXwIIYg/Nn4BbrBawHbMWlMluA31Wnh+y9Lq3Oqc6za0dfFa7e2hye
WQTaH02+zudZ5Ywj/98JHP+QD/mPri6RacVAtl4rJ01vuazqP7pyNm7MZKK/j2WWLKfIEOJ72Yuc
MPBsXWmfUcn6lm5UQjpeevhVgqkmBKXMcxPQqp6el5kETJ/nHVwLwlruqQcY8YGovZqmPvzDGWsG
zl2/lYZAkWigNfSiDVSADixl8GiFeH09wJcc3JIObqO9YqExP/cVrW2Yu7bLDK5Bp+6cMu/FAfEo
rIM8br9gcClHWrI92vo0jppm14BJXgm1ShFTLX3qJHgQ2iTGcx9aP8xYb8/0MbcfgXH1EzbmqFJe
T+wH0H6andLXk2WBQNIjQfYIR5rOKzrJSTBQ+O18uCjjCgc9RHGl2RgRDKuMJ6I2F5xj9KBMN+hM
NR27rjDREjVxTBiCmRSVbzVW+KkgpTKmQ2WTyJJpiXENPV+LDy3gsjMUkbSjxYKbyEduwpEvq1s+
T6N3BMiEAJwq33UTEZ6PbpZXcFDi8kDnVT1bKW04rJc9s6ozE7xN2CLGB14DDQyjbi3od6wW1AsQ
yOVkdmbxxNnKqD1WnvD7YMXbT1JGCD6KZMlOg+G0DyyK8+xHy2zeF0iyH+OumTdd1Wy+2CX7LWrA
Rt5ivjQ2bEqVDMjWl3lhDPV1K1oRxMPsxGQ76VJ7UkjJ+t2QxQ0aRgAM57lqcuswJlydvZYEMVAz
Y0uUSBK7qAhiDG9kM+AhWumPORr2UEwnz6Ak0Zc0RV7idYkqcUimLEev46zg6/M2SlyIg2sNCh7y
iOUh+pXDuUyTKjngQeCU7kJ0JFSCSD8ke4hicz9sC85MxeTSXa4dhSwiL4oBCcfShyU/QIUBh/Tq
8budjo7u6dKJvzqrZdJ5hpur78mxiS7kpK+HUU9IjNJkmj4wkQcbRkaUf8K7rOAOYzLjD1QsL8wc
mG4wleSvnERlmccZ+xz4G0tPFI5dDV0RZrH2HKbZ2vgVP/K4S5Qefpc29iGMgsRQwIztKiuYmkLr
j9DP+qdQqbT/5PTRdGttDhq/CZORZA0GMqI2oMKHssbp5UObaoj7mGiY49ZIWGjCaaDz1jYmR6h8
VcQOJTViUARS45CBDtQrvEed7RBN2ybuMwo2IXf5Gipn59ZOoS6ypcaetDQVOtQ0F5z7sSGMHhRA
9T1qJNmmC/XxZ4Q4xlmhN+reTGXmeoIZST83Qzx7EOFqtLu2sbEvIHg2HF8MdXdn24nTBiQoOnhw
hEpNKmYlK3TeIP/xHFK+WpQixvA5GaBs+ALqUkrhGyQGdoNyuVqhp30GgsSyE41GAXqjWhVXu0n7
4SQSDt8k7UR48AO0mxTrJczMhdO2j+5XriiguhFFp0aMVVNXoKPMrk08Z3anLzqqgyfLaI1LRsoi
0DZW6Wd+gPE2AgR+h4lAM31VQDb3CfvYImWKSqY7Zad0ekNz7lDhuSIu90aUOHeQpm3HW5Hz2n5n
psYFzdD1yR04gnm9m9PQN0dXFF5miVX3VFvrEbEyU2N744j8Ilgke4qPad18sdSUXJppScg8jiOr
PlraGt8Z0qy/QG83vo96NT/PTjHYYKy04rMzhCxB8KcfNFtOV0g/SAeIihIZW9khjiK3nkAHb83n
JAHsApZt3yeTfqPHFsEefe7yy7jQkWy/rSWO7STqxOpxMNeuK2XgLu37fDpCFk6/GHIUr1Rlw2sE
y5xBbH22byvS61OQFSu2Q067+kWe8ssFsl0TB9CP3DQn08ouaSsrJONL15sfExqf4ciqO6K1McSQ
7moFlicAYIlhd2RSVkE9IN44w90yPbpTh4UJYZuTn3SKQo9N6mZjwHs19KcFMFR7vqAyuSdpxdpp
zWDGB7IxIlRfq5siXC/L/HMGILIC1RbanyBl5HT4i5r0inTWe+HbpCkMfqEgXaCZXsQFhxZq96k2
160PwotV27LiFvSfBnjIQ4CN1pzuTelbFTsuME/ZDr7TWu54Ap5Ynq0pBwnBgvcpmeivvFr2OBwF
e83glbpeDmdzb4ISIbuqanBAVepTK6sk93QzYklHz2Wi8C+yJuAwtCIkKs0lC2Aqj08ZboDThHhm
9BrTRM06j0K7LXMEYVg/jOxF0TJb/DmeXaAEuYSRhoyhDf3SLIZbLt5rGvDwXPPrwSqeO3ucp710
2rG7nBZrMU9R7tpHoAqb1p7w1w1BkFvP8RpGV/1q188YQDNU8+WQ3cjC0b5XphuNVFVKWQSdVrct
SUQuhSAhUUX7S9w0LDhuemciLr8qWOVpbHFeZ1MYyKnAI431AHlIrp/prWOtZ6hvJ+1LUVlzdtDD
2B1OwPBKDMNlG3beZIVwgwTrD2dCwHPdtZRihJCgEccVeToBLxO8pSEd/S4FBLnLCNgyPINsTV7Y
HNCSFw+U0HcxsbkPdhVyphibpKaeRmdql9tW+9g1Ig0D8oaidN9CGPmS6K39YodTUsI84NhDHScx
XuTgTDcWHUOoSVBJ0L1ZrX0zhg4Sj6yIss1UXejKI1t+YZNSnKOhV01s52pdah1RXiQ4ECnTeozp
2lwska3u1jVa7haqr/emiKV10sraZRdlwpNyiCCEVBmUVhZWP7Jbej1tk8AxKfvLJVterXaC79KP
pnU/g+S4d/FUEJhoKNa/lfSzzbxVh59iWjgTApyhD28bi+BpliUL7oNhW2HjT+ZKymLUKVTvpZO6
Yr8drC81zgq1P6fltvdU7XgD7S7+WmzYvd5d5aUyrG5HUHEfHzjLs6ZMU0d8vTR140pzp3Hdh42b
4cviT74aVdXOQTzrmKZSlt9LC936/WrBFTmluuzqYzMtxU1uVc6BRYZgl3RBcLWLSGjFTWrEJAzJ
SoavYawXtzUAm12NG3Pw+gifTYBanH3SZPmcfFAkhe3LFImVl2pO7e7XotcwUeQTOjZDJyeaI+7g
/hBdUyu8CF2RYZ8e+fkWt+jFpZtJI9rXrsSeVqpeImsY1jID/Rpad9D78s91zL/aZ2z50kdL1j+N
caqh0cceXZyrMFpWnzS1RfhUSK2XFL3vtz7BeUD1mN8ksIXqvnPQdXXf7aao3IP2ofoz1ia/Sb6o
CjF6L53HCokaXjB7Le6Bp5IXV+Fh7nbWSE16tyH3vtTJJC7pIa9fZzVnD7Iv4faQCNj6NeadW7do
kdVVYzcc7DlzAMzXa8PxB+DpwaZ2Gh7Nsbsfq9Q9mBpePT/JOGwdNiTRDp53Y15inOWG4GBXPNaJ
pS7Yb2XM3UR3OFzHHbp985gS7Az72xqrWyxZ430pI932uEivOBanrMfFXI1PS14utwWTKg9Kt8fB
ppFahVW2Ibj0yPIacvRbhE5YVZo35/RicEy61Jz59Zca1wrq6/mlhRuVerHs5ss14svs6q4bn8xo
jDSElJHxMi9RxoyeTfwIzRIywGYf3qGTBlASdUt2RVs6/+Gs+AvQOa/ysTKw8u+0hNRJPxJIv8+S
FMF2gNYTxxcUBUWArtF0G2UfR7uv6gbLnZaDdDtKd+7twKwxcWATtuwCRYa+XEhdDsyoMbSyPblN
a8RWTJwBaNrolaKWg9CR8DGiu3ttfrTbdJAHZ9LDH7kYjZNlLiG1L9ajp60zcRXjbEhO/ArTjvUd
UkJsGGSotbzaXd4Vn1SUD5HfEiMxXZhKy+/CiLvv0WkUEEIIT/blmumu8jn7dZM/4rby42yIvsct
KHsfdZdhB26MqgOtM5xh3xWo6NVETrdnG4V2PRhy7UHUc58JuN5MP9YMXdy+hfuKZneNp5kahes8
lfzJ5TI13W035uI6DxkarzSyQnqNHbqP3cAisa+7Hj3hCHcwBzEfF0DDo0F7RLS0NGzVdL33yP6K
H0jotXtE7sS8r4OT5ByXtqiUxsqT7RAqFKYZC9Oeb8J9y30n5ay2K3AhjnutsMozq6VNu2+JzYRA
WCULMA9OpduZT3LM7srYGi/b2kqnnV3NK3rcIXa/SqMtux1VF0SvukuwI5nVbuW3jSItJNXb+orQ
0RrAxpBwm8RCvzz1LdI8P+9nVe2nKlX3EFLadi9iI/r8s1TzX+ng/iOP5jfMzf81tZxLre0/i+X+
X/5afCsTujD/K5fb/sU/arlNEYeu3aW0z3YDC4aS2j9iOetfapNjEAf0s0BI1f1/xHIW/8hGL+bo
pnSFIXT6sf8Wy0nnX4YD9Y5UZYB9/HvrvxHL/V72dbZSnq2QxBAPjK4JRNrv5bXVCQuW9DXBGIkX
PvI6QHKQWGSob2ramRoqfYL5WUB5/aCt+nuh++eTGRWDJrrFUmLKrUn1S2HPgRqWasABfCoaVBGd
WNe/N3YfOrvIrBe2l8l2+xPok+y1K4ai+qDq/KbrtD3fNGxpmXTwHXvTqvz+fHYz7Dh2SunDcSq0
wGkuuVvZXQUwb3Y/o4zLX6Wx4PShUsW209eiOvSdLg+/zJXrf+rcvyoDfy86/vwcFL6pbdJ0od1m
vmm3cHPKm2bRUh/oBlEOZhY/Ssz9Z0Tp4pJ9/1m/V29/PovuqDQIJLFoaBtvxrye6ok+P2jwrAjl
eK/CRQVWRu37kpM/Yz5ywP1AAvXnBNva04ROGxKukOW8mWDdPM09eB9ExWs+YRzdMtROeT+6FLHI
wzjAB9EJd1w7/fv73/Vv40r1nd/Z2voZ5vb3v8yvDi/zQpmWvEpyCe0rUlLD9MycNewQG1P5g5H9
czZLXbe2rhWgqa239PvTcM8VwAHwemd5bp13RfeS4nMd9utcblzSbK8tuLrTfCrLD96jvwwwKwhv
LtnDfFHrzZPrgc7NkpnI+WcbPUA6ZztoJHqQR+kL0SXuKdvm1ftju/1o/9ux+TmPaE0ZwpZIFKV8
20CekYbb5ORR2QKP9N0SnAK9lJXqg8f8+RMibGLtpEfNPwYG/PuglmbHLaGeqUFYLA/e/2fuzJbc
RtIs/URe5tiBW4LgzggyNkXoBhaLhH1x7MDT98ea6i6l0jpzaq7GrCwvSiYxggAc/3LOd0QWY6Av
++VrKWFS/80V/C2v/vZL8fXxMZaFmgthw28HggMev1Q6I/8Bh8KLM5BS6BeahPGjJX0bTLVtshDO
YzwXYM8F244OYwtLwUkEiqoMglNcYqf966/6z9+BIymiUBBwYLnoCP74HWSujEiunCuG+MqYj0Qb
zyACvGw8J4w0/+OziBcOSmHOItNz/rSzWmZ8QhPmex9/unXs0EpsLaiADKAxCrz99S/253vo9nLT
CPziZDANizfcr8+nzQmEwbuvcAT01PaYQJJVUddR/TdrnT8/mah2jJtcTeOqsrX64+dA7Zpgt0UU
SWM5nFNq6+0yjhYzSdWz1La86FOKqcDTJ4b0bz77z+ftTbdlma7Hq5WXzW9nEKTu6IYIq1AI6bzd
+mSZV/oCXpE5fApFFwEbr57/+Ht1dNAODqeC++eHRmluZJchCcyQjqaLWPL8hZPXXf/1p/zp1LFR
O3IEeLdjj5n+7c9/OV1pt5Z04TcGfq6Ji2um4TkEM3nI2Ez7k+mSIcvD+zfKhN/EEjyinK0Ow/Lb
kuf2qbfv+5dPrRoxoEebqP5zL/aOoRG5O2KE2Te08eLuiKUgg3JggT0GEFS4oebcjr6Ssih3OOUX
jz4eI+8OKyi+lb/+Qv75IP7hTORC27BdUUdj5PxTPWNgL+rmQcz+AjJhi2QwHbYpGQhQT4lgxrHo
pMcOi/olLCIPGepS7tt0iHiMl+wHFlY1+FjmVIXVs0/+7rn+00MAfN5FM4esmq/ONn/74gZSARhz
F4uPC9H9xl6k+E5IjMa0ds6T65JCBz0zXObGpE6kDNSWZsLxt+hAlCgQv1nOWO703iHcmcGafnCc
cGTz2PROhOG/meZ1vWDmZWaj21NAvzgopMUjjTCXEfAMzL3sq2q4mTC6Z8xd5gnizGYsC732a3Fb
I5v13LYrUjLlebQn98dQaOW0Y6uappupUvm4qXUCTVboDz3nNiPJDzAh+mQT3Z6tRqYQiRl68EN4
ffcARCK5oLJmFE5mN4R8TPGfhDvMaKuhiJIHVcT0lnwn4SoRw3QhY4M1VYx54ahHJpSroR6oiLrl
5nNL7XS6S6QxdcFf3zW/XxdOdep4z7l5rGgJ3d/eOVOeTXExQDIQ0HE2RekbeUC2OwPyv/4cOobf
zluGovz7uE9sttvo+28wzl+fnXTqm85Dl7vSzcSO34UOm+2W5le1PswBZt5LwwQBz3wSAAapSQXu
jEuYNBH8tXCg96aRPNlEXN7ZJa7EdWR78WVpl02exSdo/IA98DXgcIOh5PNOCx8W2N9qbfDgxUFc
LJ0PlzjfgswHURKGS7MZu+T7okPHXBVA+v12TOygqsc8SKZavo/tvKsmlb7KJouwdIbZ+Ih9F3IH
BY+LKM2V8LJqNscMZRggA8S53o7EZKOq0Nwxsq0vatHd4ZQkGdtBt7JvDmeJC7VzEbUQPh4aB84D
Zx2XJq6x0HFKVrAwMSS4Fte5jnVjnenSfT0T0t70MeYyQMNC1VtQweQHxPPEmNoi2kXrteUb1sl9
bdbG8s5FB7TFgkBfq3jCXSsMqHaAblCvbEReDE84aDwM+z2xMnV2gwPP6RXoGEvcjp8Czpmyhb0j
0k8cJMh5wqwBwIVyrh+U6WSPuh4XP8y2b4uVF6v2hrCwWsZAdTrhV4/ue69WaE1ytjqAMVvvZ1Nr
DVwCIazXcCin2Uewie80MaCddWxue4y3U39BYaaumjXkABHN5FSSG3cQnbGxG8/dNMZkHPny5V0J
Asqv8cJvgdy1yK61GxwjYg7b7aRm/cAn+l3gjqGVBM/92nBHPcQC9URFqDys6mSsVsw6jbdOKm0H
1greYB6+WFCjLw12RMDR+peWRmWQYt0aGU4T+eGD2p5ZjOaeXEWmo5/nwk6PRWFZD7WnjQ1zmAjC
5ZAa2YoPa35Os0M4TQU9QN8Obq9ld8irPom5fUxS9AR9wwByOyDhNgAkMaRZYSl7qcesjLZhpOsw
VWp5BVYBKUlifYQdxhIrWT6bcaAes9LIb4dkAedp9A8OkYhBnnlqG3rwYta0b2A7mLcASHV4mji1
WsvPkKoeYTDYQStId0BhD7+tJPsZLFzSOE9alD7F2HyiA01LvsegZsSgjpOWiGFmQcHSzfk3OO4o
J6rMyjkxoojXiDBzIr2r/lIsQm7zacTrqeEFjnp7ItyeTLClSd5QCECZTZtHCHVs0HLyZXtjE8vl
pUmtl5TOccW3SpiYKPfzFE7ByHt8BfxMW+mgJG9UhGzDjlSzgmXwrC899dgkFxVyDrQJ5XQPrmMI
V0sMvXPK8HqSQbsEgBTUasnY8ZMRYl6B8Yh7Zvd0zphiAZAZ/mDFz6VlaXuES4+16tS1R+zzFQ82
MuoqP6Vd++QlVrS2C4BWjfVeT8t7hnIkvQkjhu9UO1+eycttEsNHMynzNZ0XPKp0LvtpYaM1DMXD
5EX3Yq7KoyT+61saLvc4TkeIbMmbtnw1ZfLsRt4XqAzc3e58mGV05pAiPatHGdK1W1LowW/Zqgym
1nyLIqxQuaXfa6IlbcyqN2nJStgh/KaQ0zGyp3MZhaAM7eo5Ajm8tebsZz+Tq+jqb55Vf0ASffas
0VrZgLH8olcuSqPpXXqQNlEHzJ/Udw+TsTy5MpMb0TL/IC8jw/+MIbyC775K2+iE3XebI2MZGu1B
hVBWYl68p6oA06vVHf5cjPNNlUbr2NbugZZxhZYBIEganSg/IYDmFWOe2ibnsprFXUFUAiBuYGqa
yb42BX57mOz4hq0aoTuwa0aPQhJAZFR3pcYKyFHhuOqMGmduZ+wIaRcwE9OnCEk+pQ6MCcRuwcRz
0pO3scrr6FE3eIbcsrpHf+zD1yxuipQfbhybe6o3wlgapZs3GrH1lVF4oPEpxPTV5Vb3anVaeQh5
ziD1k4hgltlGqxN+dPh0O3BI91mrCXYd+vRoCtSLWlE+y3k44gtAA+Ddmowo6WEDqdVUL3uqifNy
ixzxFOO6BbRTTpBAkOvFcdDaVwhZB5hz4Ta5UXMEen/G+mRAG47H2pVQhwjlT1APbnuXO/mzAwy7
YGkquTCF88TmWYBH7UkF1dCqRZi52TsxpQBHZY1XAO6fkT2TB24m0UkoqwtqEX+2rO1BBnMilqUD
5ILkcb+EA7AmcQMPWV1/6nFzUHHmHrwOpcmUlz9dyOzosIrkJ+1h7Jt5KAN3ruIvYA3lsSHtduOa
Xv5oWl3+vISKiwIDnepGLIGsyQfseo2svSjbMITfUjVv61EnL9DWfwBjQe2kMdTo2zk5J0Xp7pt6
fog1c6eNw2NR1qeurx8QYaWv06SuSQTVVuCG8PXa/dRm1EVVnBv7ZWh05lmwsuwEtIGmmiC8AaPi
LrlDTWg/NGp4kBapM7AItrY9+7COzwaxTNzv5jNkynPogvFBbXtJs/ighHVapuGqx4qDrh/udDO7
y5z6KQR1sMIg4IK9HH5WCwkE6LlOcaRxbpQllrQeOAjcHCAe8qfdepCf8XMZx8QoK0rVEV0b3LWq
0HVSasaT20ZbVVQQm/WBzPF2uhold/9G44tc5bcLXnRvTjS0ULLMreDAUStRxqxworFYGayYdK8s
nz3Q/HQ2IOOadhQIQNieNQz+uBcXE3O/M98h7Tt00OUCo/feOMAtv06W7+GQJC2KJF7ihp1Sp4jo
hKFAns0JMoqewx5xl/46FtyUjC4gB2UoIIAUg1kdwmHVLJ1YxxXQ0TJMN4OXBEpm2xjhkIGifgXU
/SHT2RjV1ihRWhTvpJo4fraUXzIRsKLN2Nu4PWJ4E11MYcbNqh2M+5I6+iYLeSK28ATdiKHMLSO4
8Or3aNSOQ+RN91mYoaWITI18iVatxSy+DaiszgRPOD7ixruqKsJAY8CQFxn6CVBV0S4c5/U81IGp
tCP5IWcnTgPpNryNy7L3AXvLlcpUte5CIxhy9ZUM8aftJHsYB0Qm2MuTJW90n8V09iPrFQBjKIFU
wRiuYRe+BsXrrtRib6EIbsHspRur0S8uEBxLPirLDDdgQbe2IV5CurYxxR6imxcqjY30FjQYWb1m
ovGl58OhTYh7kGLbSGASAkTbqgV1GmXzZnDcC1PlZ1mEX8S4bMj7CZgcBWYPSrpyHkcyDxbgdyvA
CG9Os6yVMT5XLlTZnjdsW4GpGkxz0+lNtjFcyEw0Lhvct1WgE5/jKyO3mYElIRUnl8OztDXipPYO
5jIFu90Sqsj5boTjDnEpwUulsWWRNK+isXlUqg0aISA+ME9bketOwSOqF0lCGPIjNDJCPuiRc2cW
jJuIaztq0G+CXGbdwUaTdrPIsGLMoyN49XJbWShLtU6ALySyAfC4NIIQz+HtVUBMmTdf5hlutlue
Mnsa7oay+nRmS/jkmaQnsMypTzX9zS3UheTr8r5f7HhnYaEzUCc0DsASNrzJjlWjeE7oSp4i1/uw
weJCHILVpR5cWzyhu/C7lgEhUYk/E8cdaEPJcBkc57v0oNklpHVBkYFljmYf0y+QXp2XACX28MZ4
/b3vbt62xqkDu3Sf7FHTV3gbN8hPl+20TOnBLYwnkM2PqC0dxhrqSsDAleiV6g6JNEzravlujuLQ
YCjwY7sHYmg4DyAHqBvaMAyKqL6ILGGdF045E1JnT5G2nVPSJ70J5Y4TW/maofk9hDaHGAtbbVi3
XCsFBa1B6TeL+L6CokvdN8Gjclv109Tya9FqHP7MkVbSrl9aEjR8NddflTFeNTQB+5qw22dxo0Hr
Y2eR8BPNfq+10wHN033nWN1aAE7fsJ2E06FmeB5urN7Toj/peX1OeIEd1CJCqIgSRiHQM4ngVGZn
7rvlOCXDW1fm6A4KuO03Ps3CEXpyPLKk1qgRy10YV5+iy6YDUH3gvXFyr7rwHlj4YRzQGkGw8Ygm
g5OUzaCthTkisWsAYmpuTHxUpuGF1pcmIGg4XKdNpq3QUL4QP7Rz3InjjJNlJZUTzIUoT7kFqpy5
x3rpy+eqwM5hKfciozY+SxdEGNwW0tASLjNeCoGUZozOxqA2Mgv38ahvWQyJt4EkUt/OxdYrHJ4g
dwyxnYhL6pYbt51JL+leKg/k7zhHe7ToW06ztYQntWrBvlVdeyWRBhpKrU7GEgaeNZNMPaMTtRA1
smqJH3rPeSJO1fRJE7woab3OpXfv9cauL6S2h6TW+QLsNtaSMUij9hl59rOWKHlUbnUd3ehBadVD
0c/JKluSNzkQdFPy3C2WeRryCnxPq5Pb5h2WZQpcVROLgpC7poPhVb2Ju5v0AU+R2TfbcZoC5hj7
fOmgbEZteedalY7YzC3nk95YQ6AGb58U4ZXQnsgfnFsiDLE1Xl1sjGJ8KfLCXUe5FkwaTe2UuXTK
2k/CeW/PLqzeGDpI4ORIWlakOYICb0Jd0rNWA6xoDS9PtYYHNCLgHxvUaZk1es80jN0jmMMYdakE
q7BG4RZzqqQE6MDLxKF/R2ruDEcGxC/6WrSL7c7KhvisWpFdJ6KRfrYVbsyVaFpKRqJvjDsdeSfT
rKQzxSEEgF/4UWXpX0xyrBeBGmQnZDzedYYddVuI39NLHab1fX1TxPpSS0S+Saxev5BvDKGz0YbQ
3lc3sHdn6RkSV4pttcYP2wd1rz1VQ9xrJwCRzpNdd/EFGyA8uGi+R+CE4Gm+gjCUHxNOu7Vy3znv
arSgH6jt70eHTI1E6enBjmYCvrQ4TfMNfJPubeIL4g5rDcjqFSJfRC1XSy96Mgy5ni3NQhqfQxE9
TSZQxpKfe5ryByBCKAz7ix55VwbBpT83IypCz7oHR8boA6HPWcf+F/oRANwPK06zeyzyQZXC/E0r
OH4L3KtZmR+qQYpLkOC4RxpSc7ZXo8lfWizQmdy7vtXwlmnG6LAYKXBOe6ruK/TFQz98y5KWoAaF
6aZx9LfSrV8cB02bNqt4PcliG4ewvBSI1l06WYLmI9RW7KuWY+IBXUVR/S3OLLSDWiOHXcGhsspb
6wXZUf6IQPJVL3hyuUkqCxpq75uCQDwn7xDfDSmKqrAi9J0JgkYHGqnYWMdDQ2BQVO6cdtgLQz0k
vXEPphN5EOHpR/bsH2QqVVuYjdNjXItiOGHOLN9p0KIPVTbuBWar2kyJmz9Etc6INwGRD4jQYqkw
AhrS1nPkHuLRXi7T0JKW1ERkhPQ2B1uq0VKlcXqSICBBkXfvbTNdEsr6+9JrILy6XpUFKU60Zzpi
Rq8hG57HuWuWPe9HqPS8YZ9qeLqnfFnSC67e+QDg9xu0DsxamnOJ0MCaXJBjZZZVEDvegua24I6g
emuDFnrSc17R2vdxFkNl7opnb2GSYCcFOVVRxK9g38DorDT3U6fIhSQM8AKZKf7EO2d/WgPGYVKQ
jBW6phelSZdc8yK/TyNBQW5N6Tl3CU7goKzbVZLKVaoAxXoOq+yx6P2ptiAYjyRqxYQ99O30mTrt
mcvCKu1G5xEIZxqrvo7IvN9rEh5WPDqbYvIUQzczPrInKYMG6tl+KLt+71Z5sUuGsN5VtTU8GxNK
JL/x7FdwijDEqaYRvC7axp1BHa4h621kVXlXBkmuLwksAX2RhtljTSexzefs08Xa5ocCyQO5gtHK
djKEc2KNNcUJ1FRHPsBSM0iAxK7zChomRBZlV49RIwuxLnB/nIFYMZ8yjEE+m1bIW0CvgYRFHiws
4wbHHJEK+qzjtaOeTHLruTrTMjH3ULD7C/R/5mAwE/dDFpbrzpK4AlQzDZtB1u2OsDhyy4pRgw2t
52JPPn161xR2fUB0B2mviudqU9kgoGc3ih4doq7OqKJOotCLNWLv/C3vkvitbAF3EWWDjr6oHfmu
x1mzAUBj/IDhwTeiGRg7+ihp3t1MLdM9C3NyeNKm1T7r20iZxkila8KrqUh4NqCeTnqccsPNlueu
Zoo+6kJidWxjg9toYFLkOt0tl2wC+3atsC+U3qrHFEDaVtMwkhCMp3l+IcD7UZd674scsNj6NVEP
lNZwf8ODBm2n2g9hF5eMoxniHrQO8OCPrhsHns6ubxDVF0vZfE/5N8dXiOoc+ho2xugD8n8ynSR4
P0TJoF2jQLI/eGmL7p/rB6y4WFx4fFap7uLp4G3A0nGmvMd70Uttq1RoWHteCnZFrwPJ9VEWpv0R
FZF9UXT20Q7mCHuDRmVtuqcOnU0qh7Ld9YSIu1dgp+FwML3BMTYw2LJxV3VF942YCy0GvG3zf0zD
RHraap5Y5zPxcER6wGg9N34894YR+62OkvAwNhBD7mBFTpccMGCzMXpp7OJhsHEvWnFII8WAkcE1
ySryo1CgIYpCutWPTheteT8PtlkEqVWY+GFA60RrBV162jQw4tSO+XuByi+2pQjYUhYo0l0pGOkM
0FMOBvB8N4A9x48n9DV99VZbxHU2J0avrvrA0r419HHrjfXDNGbja5UyZ/a0TzHilKja+wYU6tC0
NgPgmuPE09RuYJZ8XZir3hLttCNX+y2mfCUP94fbySVA/Lm8ka+xNgk5WM2kc1LtMKSjtWKwEMwj
LU43jfZ6xivNOaGPCGar2qGn/N7EYxP50hbsh7AKbGjXQzT7xpL5UfOVeO5uEON3LersO4jecpV5
0wZFprrnr5iPzMazJwPq+YvEd7zrrekDTS3v6HhxdoqyOqBXivtVrnTnUPGzErDkuFxi5pFBC26e
wVw2eF4Op7mr7OuY58Rq4BLjIJgam6Rz84bOL9Fr8ojYqjBOvSPLj8gcIwWGMRnMg2rHwmCocNur
brRRT8dd2iZ07qaVYR0lipwGoHIM+hAaxL5njJN726pyZ/NEwMhcBaomzcWPmzoBMIqLwzmWiWhz
zHR6WSA0jN12YwwD8U9O0QrrPuwHx8blA1MzMAVagrBcyJQFZCJx2dbSqPZc3mQBbaLryxq1JD+3
45C2wPHOYmKHbCMaN5Xq9OxKaTxFT10+58YpmyRHgT0I/jtzALkrCYeYYM8aPSeVSnhqTC/sNlPp
tfEmtkxgk+TQRu6qwl1h4EZcZuMxM8ZGO3qd1eY7SdzwuHMLK6sVjPXbMQF3vC++D7atkouJu6U4
Q58h10aOPWnFK6OO2gWBbyHFGfK0nuz4l5Hqh02cH4HL45owGnUfmQ2tlI4H7GBVBa88qLj33MPE
ATV4LkVgoEgYX7AOenjcJiD/nojbXSHo9/KcOcYF4FizQzA23pY7L6pr4WSHNfnKzciaMqLARJJZ
JnuWbj9R837jlUk3RaV9VI0xo42NuiPYymNJ2A7pDZ69RZdwk3iMN3eE1W0LvVqCeImxogpEvJry
qH1Kc9zHrcCpcNuyzxMLLFLXe+Ord4G8sRwPX8NSxy3B/Cx+LdokHjctmRsl7TyZGztmzRSRQ9PN
p7KpyYDEEWXvrNZQR0jBTHzi3PbuimmednritnRXXmrRb5RhEFbgwdfcy5ToRVu2T7f9yabHlfw6
NRlmxdJwy08FYCLoG+sUhVn2MUXafAWTrF+HlkSp7ehmje+IJQIyKR97vUTcY8lkgw7DZmKTOxgE
8pacGeVh8456/ZBwRKgDelax1fv8Rx6JdJ15oXrELEX7wuTN5DeZl5E+r/nucdEeY/Yk30HpIr3H
YLnuSrP0c7gK2kpWgu90TmrK1pk51tJIc7dgcDyUWjhdHFrSi8N95+OY/2aWi574rGT1j5xxARsy
p9PXrDLm54yN6kucGdU105xXY2SCM2qFGxSAPK5h2NcEkLrzpcCLyMmAvNvRy/rsNo3DVL5z7zMs
YyEzO66TnPOMNWSbDfvG6/ItNnzvYySucVsPY3XSyD2/M0JJhiajSNrsf5rDbqedil9gfxtHp+4/
GmJ/AzR9eycJp9M8QSjmjdHdeZ1jHNAR1aySmvrdSbIkXGtKn4OMFHeGoakxVBvWhkaQWxj8CDAw
zI9exFFPgleptKDNCu6wbLTnd+UAbCXVRuj092ly8djQvcbm3L2OuctrwpBXwb90NrTFvu8NVkDU
FuVykKyIvTVRJtkdmUlyQzjf8GVaqiXqJW4voukPqeYwINLs0dkxObgxsxuDiZCWWmbsZ9VivIGc
wVNLLEFgVHN5hx5cIoBn4Q/xl1cz9r402xapzAMbRQ7WG7nE34n4djcirrA1dyyw2bUSu+Cbbo9i
q54YCMc6qO5MPy4xw0EQJTrzkEKHElxbUgCYNU10ALH32De9sZ5RTW5ZOnos7uJQ38ZEnGPfEzlR
V2O5bBZTqnMEHP/DmVPjLs2GH70s8ee1atnTrkS+U4F7XRuFkPuyqIj8s5maWZlnwe5nXhUu0tqa
aiRdAUCweZ10Z3yr21r31iHi+LPuSeuBoAiKjqbOg2Up3TuGNLh6q3A3WMuOHi3ZtPDkIA9ND+g+
MKHZZXdt2HxRtCaEoCc1EghPphuVJ8a3VrPozmRoYbSyuAmxElXOAxDgcg0eOd/jRfV2ddqHuz51
mMJhhyWBtjrwtO4z/M1vKOaYXEfMFwnya67CDInkoqKna23T7LE3Ru11tPToziKPhdeyHjOrsfV7
ffJeMvs2Q9WKIt32loYbsEI/gOQuBjXtFbRtrb7LksXYEpzTX5Ya1iPBIwCRWWP8MMaw/Sqy8sct
tQ0ZfN+/D6nu3KnKVO2q7lGZOm3P57C3Y6E9+ZK1N94BPaamSfPD7LQbF1PDigX2xlRiN4XlsLfs
aGEiah10HViR4SS171XzW0swXoBY5Lkosk8LPxvnSEFTW5sk28tTZXnKpFJAExjqgnIIWnuK+KcA
olXcShsh8JUQeeYzO5lOGR13u1qm+IFxd3mcZP4wUDQPbpHYa/LLiJLvWTkaSGsP1SS5T62ZbpiI
+jk+tkAhN94wREe0HB0XguPQGz3evQVzKpzkj4scAZxyfgbDGGl+PrbIpaQHGMJ8cmT6UaAJ2wDE
idYs/QLKLu0Z6v6OcXp6KLz5e90SyACzT/sBX5rttDHiBLeN+ZlcgVFb4epBFliQJVSswDzHB7EU
3rewAPq8ks6c8Dewq6xNILzp2sUst+5HXmLYI6Dc54KOuRpGgSOs7g46qWPHiDfzqon7bOcxMWPQ
PrX3rXIZGjmEk7AKjo8ulgsfS3l/5+bkR5iMlknzkVvmhvQfNFtYoQzUfR7Wu1QV9VMicTxlnKcB
VkRrgysSVyHxDwFuaGddM185R5rNvFcWjP0SLHJa63jHriSTKLYi6wHG3Hxa5l49WyH9acE08lXY
Yj/P4gCWWerrIa2qE5NqX3bNdyBbxaXvLe9op0VyIAlQ26lGtM+ha2rHRkkXSJ9SXwyI5TERKjpq
GpZJEo+An0epvEfFJQinzBWbBVZhLHbI/yQ6udjVM0JBrHOUixXG2WkysgC7ElQHnSAcdhNWd+nt
Uty5CauJiJ7+qRa1ewlRlQa5xrxLj5aJbMk5rx6kXr+7Rlue2pw34aadh2rn1JUdJCYJyuRxdh9e
xyY/Rzi9oq/jZC70oz3RdZ1nRtkP0Riz/cU2qch1YZx7EAPjxFu1yJanGoJQadk6JGp0yzhEOzgj
Zvo45DcoMeas0pHpJZbrtj3Y0+TdLImze6jIhb8tsqvvMyfNtOOp9h6bClK5n9YFxjynbclp7UW1
myeNMwBKUzAjSdsVzgyBgFRE8PpW03wLG6pLxhqu16wHmOztiumcPE6NMA8R4xLdN3rlPJuRLn/G
7kxkVEM5NhAtKZ9ry26vo2mK5zLp9XNTgh5ZuuVbqtziPNFdXY3Uag5FaFcPopgJncOwa+xtR/U4
yi19KfyRBdjaKMnb6+Q0nxnf54FFT4i5klF9tc/tklPeHiKNGXXUDOZadFHjY7eSvV9Zdfk5Gzc3
uqcv4XOsuuwnob8eexPBu8B12SZ0neS2ab0BtGWZVNJbkTCQPun1TJwLyjfdXSeVsih/tfbYtW22
5UCjXCPLGp0XLeOIrNfRNkDFMdyxTH9Ep0Ck5dxXFxHTKDwVI6efPaN+YzpiuPcKTzy+yUVrtBcT
3QR1E/kgB7csQ59m3DZ2esl4QdZF0hHoUbHWgGZm4W0eajjlmtlHP2SHkTnTHaRYdZwdMCprH0Y7
qgNWTc4HyyDzMTSWU03qJwlgQ3muRhF+05flI56Y31gW+23CvI94XpNTljnTHWHx2capxViz/rs1
yGb1ZbrjvsNRChY9PVdO/5ZwkzMoxB0LLgFjYJVYLsMdM6Onqeui8FFWlfcWqqgoQGjGqUehvdNC
oUjaSRC/9EaqMNgRwwPGU8GEn4uK38mGHhEL11wNtvPJhC7ZNDAgbt5wkElle85TmHfAWyQrKmwI
yK7tldRQsKSN5W3imdAInX7BNyb30yNGYE2OsLklWLX7lgot2nsVLmQceIS59LqO9yxE7ECfK2Ai
TNGF7xutEJq7YzalE/rSsRo2C2abTRbPDIgXLpKIsd4ubCrE0ZNYNIeKtnNtF6Or8YfleTG15eJ6
tcHkfY7EQtKExh7WYUNM8cSoix2oycJnVXDzucGUdOm+jUrKc/5MBi2HNEviQkkfQ2e4oheJdoNt
GM3akuMQRIhHNkz2BLz60XwYWSVusEmwA3JMhFaT9R1XsCV4+d/uPt1ydjRX3etCXONOM+qcwsEl
ArXEwf1q9BZL07oyndfGEugBHYzM5y600uNIwi3pxZYRste6ZWj1cliLQV74tjmc24rQor6slj1R
RsXfCiuRTf4i+0VWiRLHluRkGiCb0Xnz579Kkqu+g21Y/Usyv7gNQV1jYdsp8Qwlwh0c8yvOrFvD
2TnhfiYL4J2FvMOyt2sbTDAeDfBuDMOcO3YCpXQ7DaeLx9aRaiydMPUundHr6xoXs/hRQLl111lf
FeP/0Qj/R+490ub53+/4+j9Y9/7vDH7/W7z97af5n7T7/z9S6XWJreR/N/dtkjxhYvLe/uru++ff
+Ze9T7f/gRYez4/mUGxgwflvex9+g394OrtPF2UvnEVp/I+9T5f/gGhlQ9m2bkJ2jz/5b3ffP2zt
Rn8jMh4NvwYq/T9x9/1RXixwizjmzVz4m6x4hAhxAyksp8ke9+Y4fep5YRKpahk+NNDAmnN3Q5vx
8csXgx4PYFH5q5Ptj56Af32a7v1OuHTHNIoScrNPvd59mUb5NiXTqylLYu+s91Tr/8YV9JvS/t+f
c/ttf3nU5JzEZByr6RRV5rwEU+hp16lxors8TburPcr5SvIkGfOl6byUFkqdlRpi0uXHtHCR65Ty
YdIXFLOIohBA/vUv/0efzr9/qN+MEBEQDOATMXMUt3nneAC/2sMENmo2GH/9CX80k/z7E37T7lcN
rgMyqoaTJsKdcsZTs5TOuovmN0VS4d8I0v+3D/ntGAv1GdWzWzA6oH2hhltrQOtIaxfD/+MH/CY/
N4u0dRJLDSeRe9mXburTrtFT4ZNTVlw72F9/8239E8H874P5318Xz9avd4kTARSgYxtPAFvUs1lV
YHirsII45SZBjEJ1Qz/f+aqR2g7/vfwvzs5jOU5o0aJfRBVwiNPO3XQrWHKcUJZsk3Pm699qD+6V
uaKpp6nsgubksPfaPw2Odnd0UgisbBi4PbED/2vB+Tdue0KAPnW9zbVWVarB/aC7QmWLpkUnv2iL
BYDfxJL635+s/vuTMw2kl/Dr9hzGg/+THFR1o5PK+tzEQ+uj0QHUsCK/N/mGodEi24fsILYrBdD4
2y1stswmRjtXKeFGSFl7JpBxbVn+QyGq10weDjU0tTwu1k2hP3TaV9x4exNaVR+zwgxtlrUNSitC
VBWOQyuN0/1kK6WIws2FopnrXZOBLG99s5B6SqYdEHXsZAsV5II3ZqbFWxP/mdZWBddvdCvf0tah
eZ/47GiqZg3IbqEp/uu8+E+1WpPxiiTZzlAJCzpr5Rctv4jucru65n75ZMiBwVsCC6IrefmXnBOO
KiAdyb2zy6XBYO6HT0YcTAlhpCm8AFSIgMHbNPUHi2QyzGCDtjM1uP50BdZTuGrd8+0ymWko1mR4
MRoASVbnW87VSo3YLrpUiX6Efxks/PK5F0yGlcRWW89vjOCs9WwR2N0hlk+McqvVw8PtT5iZRqcB
HHAjqrxAS+00snxk2YgUILB/ZRLgJh2RP7uOhe4+134mvV3OLLaPpWs5gWfvwfVwD4q6OcLmYv6/
PJ7/bfmTbsvqNJBNbledvGkOcZ/uiyx5uV1KM23TnHRb1PuBP+i15SRe0+zCSP4tStVYKJm5h096
rETqtFznPNyVyX3k5or91yAvxEXMtCBz0m3jQgkSPzdNh2Oh81AjZyrDB3coPt0umLnHTzpt28WK
IgWu6XiB+YmbQzbD+qNsWruPPf762jeLr7b3BIpH3XCybjiEV1akhKRR0arN7efPFf3172+er8pd
1Eu5Zzic4a6V6HNZdAu//N3FMN7ASc8N5ULlXD41HD81lA2qpS+W1n33Iu+ODLGnAarmyrfKj3Vi
U/33MyR3qNOOXElnkHB1IfnZE+H3Whfxp5BTn02F9fF2ec2MFlNvfIUDBzY5L0JI7WDU3rVNV0M+
dY/lFSSHM2JpdXBtQO8sqKZm/6oKO3SJvCn00JaZLa/hPHPcZHV2qgMz/Vjfu+6j3jYAMnWjzgKx
5NTwK9DN99zCiCWX7kzrmub+gLECelPQupKCQ0Buo8v1Nc1iYW6YKaEpebkkQDkogutPt36m8U+N
Y+X8ezssDKZzT7/+/U3PiDNXrYI0YNzIHgmeYpoDQNSv0FItdL2ZkeMvFvnNC4BndGrKkYSTwsQ9
wPn/jWWMnGLZM+5uN9a5T5h0brji+CE8LrgygCp777poYduUcRFLUlfhLpGc52p50tNlGxIzGETT
qQ1MhkjZV+RU/bz9CXOFNOnYcVv4npYXptOCRD14mbolqMTe91z+fOwFk1lZJcenzCrPdJDAglFL
3E0hcSUCQGshkWKudCaTss+5Ks42ckxkFY9ZLGvEvHf+wq+fefiU5gDhJhzUzDUc7rukVYcIZWV5
4ccWvFPECYbOnEth23Cwz2AvlL5nBdZVE4/bikyIhS+YqWB9Mj0PAuyQlpkUTyA+d436HXnQT1UB
vfuh+tUn3Rjdbec1tmU4QX12vXITagB5m/Fw++kzPWxKmsAggwcMHI5TBccseCzq+j7RzI0EVPD2
C+aKZ9qFsZNlPptQJ6mD11SU9reEw/KnuM2rhVF07g2T3htGOLrBVxoOulWoAiJ1uSPsOfJGsLbw
irlSUv8dSptyCBFV8RGt+1OvJGxB3F5iTxwJBbhdTHP9YNKLkQh5g2bk+VmHZPkFPoXY20a0xM6a
5Mr9Z2GtT/qwJ+paasDAnkf/ei+m14m/cyEu/kCF6N7JdW9+hUBOaAPcD0woXCcmXEEje372Q1Ef
b3+jeq2Rd1YE2mSqrlyiidy0ys4kNmMQwlv0QsJ8cxQu9yMYSEMAn3Esk0HLRRqXU2Ata0CJuMz3
saRq+zyqB8fXzOAxgpyOkGo0HUsNEYePKN4eApARcFeJGtY8XCiB7+IVVDxTOuctMrmFtjCzLJxG
vqR22+Npt0rYBSXX/TiGvXpVouZFoMD1G0rIocMMHcQ58oQAtPnSwcPfMJP3im8y0kRJ79ncg8fn
FtBm57bfEOqcstY9ocm9tDgHIj88SeJS87PKzLz0VU+8e4RGwSC3VX0wxtbgusNfooPNdLwpHISD
nMBq6yA+w41qT7VWIH4NdekutKtioVtMCC7/abja9d1v1hjCGCI5kvL4rOg5llnbB766gpWVsMwo
QftGHqIyjdbnQxduZQDuXOBwUMtRXNX7GuZTfJxk+NS/brfhSRbMf36QMmnDiRm2mSqlg4OuYsdk
vgm2nx6gSqyqo7vizfslFtDcsfU0A3JoIjdGhjY4ACXtb/H36DS6G+vB3Fav4g8erhqbCpFiLwsf
NtOu/7a6NyWtlPSjzON11sW89+76TUjsKkeZq3b1Gt4NG3WHAgkq5dY/9As725lBT5lMbaEdmm2b
ZYg4eu1J99pnWLHPC58z0zj/1t/bzwmyCO48n1Ns2TGvk221JkV+DVVtLdbKVt7AO11opDOzw98K
fPMqvIK4+7pkcDAo3de5+aAFEcEXVr6VOjn/2DLgbwd58xKbjVsz2hHVU8gPoSw9loF+0jXA9rcL
bOYjppgX3HFFW8P4P0PnUFfseEGs6lx7ji7awCaDZnD7PerciybTdVLnUgtcMT1zHhn9YLBPTzKB
EqfUM5T1OKpjAyoF50JFbtQBy6O04/TD27DNL89ZOyRfXL3oTyl5yH9aFMN4l2UJpj95yCho5aRt
H0hghE7vmZbn4ETpHuoeFUesZsq3FFv9ugk9HKg+1KWP7VL+AuLeVM1VXtuiGumdEApLnv0o6mab
NOPR9rKFQptrzJPVARS1dhwsu3fq8hhfia+IMiT16XaNXEeud6aVv7cLb35+lxqovftgcJq2qb/X
UQ63QJSRuPfQ5p4Z7vpd4Sr6MRRwzmNhKwsjzsxHaeq/Q3sfGAIIGC0utu+VKDr72UNgFgvnunOt
bFJiDYwfOdCS6NylECQCZFAHaNrahjhbzymlIV9AjM0MYdp0YaVYoNfDDEB+WWvrzIy3ucDucrtm
5i54xGSyuaJ7rW5MM7Qt2cENwYDjbNfGP/CWV6W4ty3OfA3EJF9uv2+m0KYwygbFQ2GZSXY28MTJ
QbnW1CcyaTjfffzYCyYrGLtBDjQaOS/AuCKf6+AMbB4i9NIJ9dyceWXmvl0upF3QA1dU0jOUjvFl
HMYrfCgRm8qXU6xfPqbZME+/ik4fznkIdQLpcXrKfLX8bHhC2dR5Gx7SokwWZri5Er22/Td9S0Hu
TfCMlp7DEuLc0AFSkV+jXj8DNlnaQqvXNv1OB56yeK28KHS/KbNzt8YKvCv2yOx32tbcIZZcW5t+
7a66Y7tv9+Ul3Usbb3O7MsW1jb/33slIzu2fy3Usy3koRVt994JaZo/gaZutf7err+fznVj//PxE
FtGWSJ2Vunr69atZWITPjB1iMnaURVYLOwuzc9GFe8K9tFXeY2JX293tb5vp1tMwerfPEb32fXj2
0jz/qQYKIPus0RYGjZkz2L8F+qZVhIUqAlyO0dmTL5H3rJsmTKzHaHxlPX/798+0O3UycMSlkBWv
4Q2N1JHzoEv9Sq61Lap+4sMxBd9+y0wtTBMfexuppVJcB9k2IdGE9aHNttX62BCuTgYLPBtAlFkC
n1V4/In060pwswJpk0vH2z9/rpCuf39TDXKFkLO6zhF+jy7CDDapIMjGvJfsT7dfMNOKphl0Ovef
qRU06dkOxGOVZkfdVBc639yjr39/89vR0baMWlyrdKVRnyU92jaSKy0saObqddKxK7ZyoWIEeI/9
/PfYVl9rLzm6kEc/2G6mvVemfaZyHJ7x91zQV/4OXeWETur37WL/20LeGZj+DpRvCsccTPBmNgvy
ejNuyEHZBVva57G6a+/jzXh4JZpmp5Ao9RN/7Lr+ne6bVbMO1+42XouFT5yrn8m6QKk8xOpoy0n7
qh8DjBmpXH6o2er2tdbefF1i5VZp5aZ96vrPCsEMmYa7LP/U1H9uF9/7G0H9SqR/+3wkiH5EXJp9
Mkw8l5hkEIIXobzxNBpAOujxi1SK8jhirh0XSuv9BqdfdW1vXxmjLEZdbFknz7rT1IuGutUkt/T2
97zfzRHO/ftw7Nf4ifvWOiky3JgyP3q+7+BM/pxo3YLEbO73T1abOpwoqwPVdYrcdo0K3Al1+CqJ
vyQWm/uESWsaVEK9pNEwT3YVmSb2HGP4yjlO+YyrAVRIjZ33Y4U1Vbe0QZ3bwDstzpHCVeYSqWri
MdLSjdk9366O9yc/pIz/Vkco+Qh4E2GdenhtOjqhRG7XVvUtJzmJf1xoUXNvmUweaH57rGeKdVKV
7EWz4ktlJ8XOlrtvTdRc2ko0u9ufM1P11rXK3vRGvdfzZvA94eB4wpEgJdtCB3BuSfLPj71g0t3J
QkJUTZQAqWD5cxTv3UJ/NvWFkX6mYU3lL9rQGWYuU93C11Zxq64666enn1sYDR/79ZOe3Sh2TTRq
ZZ1MTz/K3oB5PQ83buB+vf38uQ+YdO5R8iMOLCj+McFnBAy5uOicEa78LKv2iVy524+9Z9LDzchF
Zc+Qd7LEt47QhSoDfVEFeyH9vv2CuXY06eIdB9R+FYAy6TC2c3hUvtqe/i0Ml7RZMwU11b+4RUOe
safaOFlUABA++II/Selvs3HhA/6uLf931iVp5N+eAB5VH2U8vo4RZ/Kn0VCLhwAC11rzVXFgo5+f
jG7sVyO5kdnGLQLiOCU92AYN+ns1HbEuSZa+R4Wg730zMs6xa+UXSYGTCV4VEVNbcPM1wg/hnN1T
Dq4KGTgrRrDDWKUIHSn6O/I+m0PSePZXZiiVBOjKFwtr9pn6maoZhnCohpQoLofZcYSbUX6PAlFu
xSBtbzeAmQqa6hhyAT0QbM3oNH781W37+9iN4HdBHcO1vRQ7MTMsTvUMkuQREeano4NLO1S7QwQu
MpLvlOZ+IODw9oe8v/SBJP9vO0hCyzaqxlCdPCLnqi7jeEW84JfbD5/Z7JIA8+/TsSdhv9Mz+yTw
Th1KURElqDUwH6paHw7JELWf3CEoP8fAJc9DotNkyEIjtCnPfw9F7u3Gwm2CK1ZkWEML5cywU+CQ
4olnuas03gHXo5nvCu4UXv3ajPuFiXWu/UxKRfNAjMBEsk6lsP8Qgszxqpltid5YWBXOPX9SLqLK
PGCDLgxZTRR7rG1iK7ciPAiB2/t22c+94vr3N1OdURhjr4MIh6EgQQcDmegF3jcpsJvN7RfMtM5p
5ks0EJ+b4n44WaHdHAaoAXdeqX1uCeEkpovBIc0S82PT6lTdlbYhF50jE1M3XnztJQNxPGhLd/Zz
HzKZlQSg86B269DJSyA/KrYqGyZ6bzux+8P3ljrzTEebSrnaq0+krZi8qXK8w1bk1KEeLNTFTGVP
xT2u3IUWJtzRaTWs9e3vHqurET/fruiZLYZx/aI3LWmEbA93OyXYAF7KDzmLgTFbnfRZtIB/4cW5
ccqpYFq8ykSFLlXKzAA7va5MOqi8ucYiOsecHY/s9RlGQJ1nd3ANPt3+sJkqmV5XjrrKgE1et1Oq
Jrl+ObZJE2TF7YfPVMn0ioZhqawgpuonueFizud+qe3cYIuo8mNaIl2brNYUo8E+V+YG1koSaYf8
aETDJgjMj82h0xN/HTeclFZa6oA3WQ1/YyfTrd587OnG5MfHeT2oKlvjkzWMsBl+xcB7u/LpQ2Vv
THo0MeokldYyC2WzPxGq/C2OmqPs+wu9baZtGpPlJcycPjFj3Typ5lOTfvWIwmwhGRB+sPCCmYZp
TJaXFYSUKG2VwYE2Iq9yaCkCINfHJoapiKuzbN/UU7bvvuEfe9360plyQAeOP3Saqf+Pjit3xzFO
KR0JJ7DsP5ISTWLIHxzptyt3pvSnEi4jTMsC6uMIR+PsGtxxx08wSDC6LhT+zHQwlXAFlZGkkl6w
CUoR17i9eZYqWMqlHN+1ufbkJsmC4G1mhJiqucoBqAjOfOuUhEC99AjYFgQY6KFLWquZZjQNRbL7
rggF12dOg80gibiw+5iYRNcnvVeFuxlWgm2uh/FxXdmA1hVGiEA1P1g2kx6s+l4QFt5on3wGiuek
B6qW58Zw6MkT2N1uR3PFP+nFOoHrNUQtil+v7iy1/pmH8c+iWzpqmGtGkz6cAsIoAQpzrFlb9mHs
RLZppBj0MMSiU642REzr5cvtT5npElOpFlmkifBqf3Ts9F7xZGLHz5buYSFbOtKaKaupjKqOqiqx
2+uIp4EAh1JVw+xIlKW10dzjr2X4ZoXh+ikmdKXn/KcGkHzNhtfltQVI5HbxzD1+UtNu3QKKq9rG
qTibW2GeT9lhdCZ5XZ28v/2Kma42vVkOisb28NnD4mfHG2tYVpZ+/MyTp7fKg62WY2RbueOB1ltZ
tQjXo7Q0Vs89fHIKELcd0n5bTpHjeyuv+Cw1r7fLY2bNKCY1GgV6LDCqsDaR6yfAa3e93T6YftXC
fBg2wk3UteKnh9svm6nf6T2yayZekEeENXtBD5wYivM6qkB3cl+0cPI2I4aEFftvC1U451H0zBgc
gi7DnZGYqAWDysWgqWZPsGf0gwS200mRgj56vS9OYJHKXZN7DRFKnr2tIQ7tOksmuUb3cutocCB8
JYmgOnR9P18nqZ9+Y2RQt0QrJ2tWRohj29h+vl1Cc/U86QGNG9qS0NrCCTNJ3RUEEG1jUg3WH3v6
ZKiTYgNwm9ALx2oJbcuLH0TVfLv96JmqnV6NkhnU+nIoEE+hgdXUeleMHfCPfPOxx0/av4IuSSMs
XT+JrK0Z0K70xVBsxmppCp4Zmae3/XoMKUJqLYSw7dfSwM8BLLatQfk0/kLhz5SQmEzFNfzSulLj
0Blk8SrlCoEmKrTlMtaWYsxmhC3kn/7b+D0PVJEeakxlV2FumIZQ5bmn2RVVA/S+AJHeE7SwtTtw
SDAAla1EyPXHVpPTe2UXMHJb9A1Xc/02doGmal+rDJCr+/12C5ipoL/CtzdTD1DQOhryunDwvuGH
L8sM81iervq8sIDORAuLjbnXTMYPQy7a0gclfQKYqJtk8kTeRo7OQbakN55pBuq157/5jnpsg0ZD
JeeU8C/L9I4Vdwil53YhzQwff0fFNw/Xbamu4oisnIDD9KGvMCIvOQJnJgp10rasTu+zrI4y6heD
J6ELwbpRDNiexGeNh6HqSIK3gVG1dTQuSBXmvmYyGBaSKwdWadtXEqH7IBuuv1Wizl4YUmbWfX/d
92/KSjRuI6lViM4bPXuuio2rP42Wu87B3RKp+7EamQqbXb8o5BFq3GkspCtqGVyrUakLe/OZAppq
mUVZJWHt8fBKfUTa/3uUrF+3G9JM4Uxly7YSNnlcwi5LdCHdcUZ5YF8rrwXgHdICq8fEiBfWBHPf
cO2Ib6rBDpKA+XrMOTsnD1ZAMJCWTLJzj5705VjuiHMP88wRpNatq1KFiWRGm9slNNOPp/Lkpigk
v0h98xThj8CISc7ExchSoGiJFP+5/Y6ZwWiqTq5stlaBRXdW2FaJqNhUA7mIXb/youePvWHSq40o
TTOkw4rjG9J6DMW6DtQTia8rM3y5/Qabenzn/uqvd+ZN/V6TJsFG9+bJL8k681AGMSiRbwSyrIb1
Bd+7lV/tsX5x63Lho+bqfbrMGWqjVUI3caTR9e11H5QV3qIOat3tT3q36kkUnjTZzIL0mMKKOzUZ
NyTkNkC1ZNDIWmVhqfBuvV8ji//tE0MMi6rWteKEU3qr2V+uWZHCux/tLx/7gGvBva2TMWt6gWvs
1AbnRGajGL5q5ofMvfz4yTon6U2laLq0PGGwT+9qSSp3IafzC2X/7jTE0ycNVi+tMYq7rj31RJd5
6reAkDnPUsgQ2pEYxdZuYSPxbhviPZO5x7Yawjz7pD1lNvxnAz6JE7Im392ugLmnT1qob5SlaEK7
ODVJW903XqKdwjZYWiy/33yIGP63euU2jz21H8lLIhNLkcphDebywqVusc48a1iY2d7vBYY9WZJX
AzQcEp7zU+iJA/FT8Xo0SVxQyv71diG9O3KQNT3ZmhomBkoyfsNTpno5fOgi9qBZowVPYUO/hLlv
rEnXeSk709+JnFSRhQ97v4kZ9rVY3/QOkcJ+LEF9nhA7WKswbl5t7CfrAsflSjc4nLaLlOFMsj60
LeNDJ929czFWVGGtH8l/cFdeZpE/2KnZwgnd+23NmArPtMQjdLwdwlMrkvYaT5sdIT5aH5m++e2T
3t62si1VQ5QQ7RR420JSinu0b8mCAuz9HQ2Pn3R3zapbAv1C8wju/ZcyaqRupfpDLJJPBDK1pMIV
R7fuLoSJ/2Iv2y20gHdXP7x10vk5EYglu8dCA0Qg9vq1UUUI3u/VsT8IFCq3m/dc/5mMAQOkYLhn
OlFDjfDv+zAgFwo0ZHYH5yRYqJ2Zd0x1Z15eKJ1s9BUhMZ97d1eQwGgXS7aAuYdPBoCsJdjMFVLu
9MBs97ka1hsv0NJLaURLktaZtgt+75+uGBGA2erkQjpKYV0qzzjCE1nYXEDE4yH/szJRjKnGTJSE
1EZEbZxSxA8SWQSJuBduGY2rNombBzMDA5uHo7EeyVPce9hmCSZualgVkVdvNEBlHVkfJYKooFa/
W3Ihmssw5hwcNFD9i4MqG8mnjuWsvB7UMPnlkxNXrowsK+6EihInU2QYmm5Slo6CuOd6+VJ3axmm
rFPpvrkeC9tn/yx7a9h69hPMcKJ8Cl/V7qvEGHbpGFYPstuETpvIRDnqhXkSCsSwkIDbuCj1xyRy
A8Js1f6rkGGcDoB+7+pAKM81kfAreRzknathAF1rXec/h36gXaq+1O64DpU2QkmMpw688VqxyV4K
PNKpqgy8lawURLzJ8n40JOWX1sfS177NxU+DRORdIEVaR8SqhDvBaK1PCtEKpNPqBKuvg5xE6yjP
lTtZAgOXNnZP3E1N1No6CuAVrGrXis+6ByXnmg5GqAbKDuNzQGLv2jUlJViNtqdeCqYEiNxWtY96
lIeryIgjAYvAza9nGmKbgf+8I0ir/DSatnbSAUvfu4PaXlyBnt4dfLSkoHkvbW/Zj75cG8fKZMCq
IxFegO7rz4Usm+RrRdHVQCn2A6mOP1obJDo3WNBp8ohzv1Av4iMo22rnhm76mrSElDf2EBOKpwdH
IOQhSdZysTdH1T8I9HovlgbB1oNjDf+ZkMltP2g4GVuUxuJqq9XdOvvGrgoVlAzfvV/1RI86VU0m
cSGRQb5SuQHkv7oK5+3Bg2Ug/4IqK8Q6NKDGkyxBaMS+vvKT0yyl8fVjs9PiStrLQnQHQd2tMsN1
92o1sqa8Roortatso6IbzqVdNE5ueP5dm9rhIQOrif4516C/CxLn2eh0X6y0BII7qP2jV+L/6Vyi
kle9KswdlkmiDaw4VTciznwnSrRonZH6uAq8tNtqhmxsW3aOO44HMTPoBdmCZTtuO0vv1O2QN+7G
0JlgCe5U7sFwY3UhsetCimj/vUqvNDXPL8+9raAxEK5yDIOsA+WryBwhj8JowW+b9c4w2n6nc4L9
vUqgdcDuqpy8Mstj4Wb2bzuK8jvOjDqwWlbt+syyXaVs4r6qr6lYGVGk5J+l1aYYPbJc9V6Ld+pg
6avBM8avo1BVkjZk7amtPO0uJKBm20AAcyK2N93JRlMDOpFEo20a+PKxyoiAzBt03eQEeHs197Mn
Y4gDcgpSec2iMtp1Uhs+KYoV723XiFex70HxBv+hj0TVGFGkOCOHg6ve9f4YhmGy8W4lc6P7ybCJ
rWa40xsAMW00krXRF80qqcN005OLtwYR2D9AJ7O8oyIa63cgCGVw8rw3AEkCZN/7hNmtbHvwNj1s
fG3duKrirs2RHJSQuiEnOCg3FsiZVWMSXRNEte6gq2p2165FzHZpo1I3gHOQppNnLwNo9zUBSsGx
EBqZ87JRcC6X+b9ds+6+h0S1PvtjmB0SLe9+90YlXwwrVl+IvGmOmZylBD1qxsEH0nkfoxtaD6LI
N2Wg2ARf+uHes4nJGd2xYEfq66JYE8xUX9ByKqtOJ4rA1S07vo9iF1tWkcvkE/Y6uAOCiIoX1UoD
4wiDmGxGXJ5cznsh8JJV0KnRpbaHKtuAZUa1ZipmrTkECxTNx+bd/9EQgb/LJLMpHKOru5WcXsMk
ZTA7WhL7+w8tH6bKSVJLtNCvs4KMZG+HSsPJzcFpc/1DOxRjqps0hWfasHVyp25cgTSUDIy2jTe3
f/vMBmWql9RFpDOIu7ljyc8B7WpwdbKkgk0kfQhfpdBD/l04CMIbSzP2CseUsh+1bV+I9lo4dJtb
9lz//mZ7gANGlsNwcE96ZehbHBA1Wk+w35z9bD9UPFP5OCf2bk3MucuRSU/0iPvSFqIlq6x5dWNS
Om+/ZG5pNVm4G4UtwsBtKkft8gdLsziQ6RdKaGb5PEUnakrCMhYOuVO26+FSAnoPNyydzSWz+9xP
nyzP6ySUpDEnYLXPk1dV/aNFxtPtQpmr28maXGvlVK5arXBSPVhlTbjG4LpSpKWN3ky7n6rFPTlR
LWYWWmUsHqNqPOhBsnOr4Sf5WAvL2pmymcrFSV6Tmk5zC0eqv+nBs5m+3C6ZuedOOlQ22EllaX7h
5MX42Nv9F6X2Pt1+9FypXP/+pkO1HeeoSuqWTimMrWqdYz852vFd3g0L/WmmVs3r39+8oM4iQx0j
yoRlckiagrnv9Yfbv32uWK5/f/PoEuu1rvQ82lb/pMRfucfbz50rk0nvzJijKkK1SqcznzgQ2Mkw
SbLa3evIg2+/Ye6Xq//+ciZ4SYo6pXAaNu2rFpk8wajRQis0rGuPeWdzNRW6lg3BdE0xuMfabaWd
6sXelz7OrAPhQ+GuU7xoS4RSv9V1P4NPoYf+Y5i1wJQJf/PWuquSkFbYaQ+Xw60fJLwuO0PLlPvW
8MzvclTGP4WRVJcIp9bzeI0nBgfHmqvt/UvCUe9d0DfZlsDncS+qcjy1aikugVmNHgwGGXHPmKa5
vxqaVvk9ZFK+bULpTxJ0w0uOEXBTRwVBqHJvEdrTyRpxV6FhVc+y0QQcCOFEuq6zrMZkvxunx5FQ
s2NdCDUmM1Pp73xfDa11TxwU1WYQBJyIftymI1HVdi/8nTVq2qdWrcmgqmsu4kMIUatUE620klDm
biTSJrceRo4qJu9KAja+bwypvzPC0XwZRUyWmEuUqmkUxF60Y1tAY+rR3UoGGAMgctGFS4/xOznq
1pr7/txY5W2SkFRZdc2eq03xI26UMSIKkvjJOCjYgtjXqFjinas70/XcO38I7H04KOGn0RuajWLV
kUTKIAHHFX3VIzsrMS5kt5U/utLCDF/H5iH09XLj6YXyMlp++0r2irJTfFPh3KyPnwdWnBtlJIoF
X5c4sa0Wr4qQQseGEvgZdSBB1KVnRFsWstou9ouYfWzdecNWMYnP6iXXIy0uH4jkzH4H7IF/Dl3L
zp0ggE+E1OUH3bc1kpDV4HtoICtRS8n84g+ie9L6KqjhxpKSpScB62oiNY8Gf12laQRcJGn0fWR6
5hOZQg0LnSA/WGnvpRgYJMveJIXm/wQBbF/nX+tboVY+gNLcCOKV1KbtneaG6T6ObO5yS0K/JMhI
dy7Z64dGycxjPgDm2vTuNYqW+B7h8DNDxTE8nf1iG0lJts4zkxxA04sGeVtaUeowcZYnQ9f7x773
mu2oROMuCsuiWKF9Iwops7XqO1kDHgcGdWl/NelS7QqIYPTF7lPj3iTHeDMqevwjHGX7Ty274evA
ieU9x4AhGfSmmn82irR/VhI5F2vZdsd4pwvLuO9aU2PD05T5Ci1odcfpSHVq9GsLIGvQUXNhPzSZ
IZMYSmwscTfhLo5MZauXAdHIRGcPK5WQmF1F+NNBbt1ik2qkeolEQ3KYGb3E/lVEp9JC2qIpZbBL
yxI9Jbu0DUsRnbMJwlVMs67PLf16ayh9wa5K7/c66WDbxCZkCzrVdZMRlUTe1GzIo0Y9pyoBPsKU
u33Zl/GBHFhtM+hlba/kqP6mxhqZemQpKJt2yAqC1QAbPIaDF64Dc6wfr9uKB0aqkRt/ZdgUdUjW
StKPOS3XjrAcxnX6MERu+MkwO51kXsRFe0sJ5Gztk716jBu12/XuWF1SpYqP7AitZ5+9/y6hz/7y
NIYcdjJEh3eGxHP7Ot60VZ5/9i1T/xGn5A21WdheEtkwt6qZoAYkfwj1Rl+4VHnSi+IxsQbPX0VC
VNVKleryAHps2KC1kLbcdA3YjTRrVWhacoqKeFyjLpAei8aKzTUbaWsf1eb4E6JvfOgSSt4Vsfat
TLrkxcOdsyVBPt9H5NE8Rb7rfpFHMzy2il+uUt/Wwc+PWnwOFFglamcPd4E2Jg9+FrSbSLaNQw8r
6OTKVG9BANF9IvvtAZmLQlD5IB1kJGtb0XvGiwU1njjwsf4ZR6Rbu4G4Ro8WhUGCeR0czCwnBayS
s8/c2HUbcv3KcJ1mlndKGK13uSYgOqiELPEV7F41aUi2eZ+6uxA20OdkcMn5K/Qe708vYshFRcfS
0MhXcWSxteTEtpB9fd3GuXfQcg7wktp+tpQGk7dEzGkIr/cga5V7zEzNfrAyoyMJzuDkapUS/kVW
K7IgRQv7B0JIQwhKw3Bnx0Z0CW25T0hWMrVdp4mSkxbDxztFhC8jl3aWSTh7dl05JjkALZ0ip/qG
E+7gM7G08Z5Uu8gxUe5fgPV5jwkpSjvyIO1qX6lZ8lWqlLq9hiw1J4xqnEtocbl3ucN8lYyg4dxO
I6qoKNUDkh93N2Z0ATVJo3VMFtYhrRCtyTDb9tQuuUlSgDBdEaQCtKxl4yB21ZUAgXNsKjBLKzMp
ELle88FHtTO/hC3jSRBej/NTzR5WIfB5ktLs9muXGz0rKJfApgw1w9Ab3jrDQPs11+RuqwCqX1ue
ZOw7o/K+Je4QnRWz8fe1m7Wf8gBgjNeP4tD1Rr2R85r9uFkTCk8y6knmyN2R4J7wa1Rr2Bpa9H+c
XVmPmzwX/kVIYLPesiSBJJPZOzM3aNpp2Xcwhl//PZmref2FIEWVKjWVMHg5Pj5+FnUTFtbsZFkE
rytUVJVNU7S9w5IxD8aYU3gkGeF2tEhmTxVii2TNvxVYHH+AqcU9qMlpHv4ztBMTCBKAn1rMK1j3
asZgwe2vD08yx+0V6plS+xXn5biD7Zf2iv2H7MOyprOtMESRDW44nhWJN14UyjVxS7g7jWCfxPl9
1o98U4Fhf0CVHVTukEF1p5EaOArBQvitM1GfnUeldYnK6sdm7IgfJsUMujQBClFpJ9cK6fSI65Nd
XMb5FtkSw8xp1APWrnpfTJb+p0edz61w4PSMrKp3KDiyk5XTZpeGIYUjbVxvObyZfdaTadMWkAmM
a4k4YdZLd0hMlR1T5dnVO9j3NSb8cZM0lZ6ajDQvfaLkLwPvS7BS6vs4z1FJrbrexdaQbGW17M7b
+nBIJxggc0zJndqpMqrCIXOVENt6qyYdNKYa872FBVvi6jEvDrlSWsee6RACk9Nhwyep/2IdymjY
25P7TCHaaZZalNZQO39toJX9maHoZ8OQGv55jWJBlCyjD7qsKQ9GmlX3OpyX/05mD9MQMzf3fac/
almTenWkJtvKhDhPNBHliSq19BXSKn9ivNC2cgZF5k2LSHNnJVAe6XOF25aqDJ/DZJJ/xmCSAB/M
Paha1n6chuojigXW1pqn6UXtwJnVOVG/mFZO78CcK57Zt+EGV1Gl3Sk1OYbwMv9Thn121Fg5v0Qo
xsKEOS7ZU8qi5LNmZf8P2zzUpIA1zj9TOAk8sEQHdQmjSx71TAYqdYSmGrW7LELp0Jp5BpHDrM6p
B2P2bLQjFsJqS4a20g4bdoe6l6KWdzHO6nc9bH3voOE8HKZMJR6om9JLwxXpBEOvsbFnQF5RChx1
mHVSYwiq2RxcVc5jA8Aj3RzdgUv8BRTMCnO9qmHKUMAdtNPYPS4tzq7YSMG2iSSj6JmTVwXSb07J
dVjg0srcWnEFicguVx5KxvNjCUWrbZdT7FwpnKLBuGjcpjSju4RMuCEBjmELAxvtPiNh9hLxXAVc
T2/hRKaOmme1EnOxOdNPplIDO4gB+3qOQvEOCrPW/djL1M2IpKJcz6vJQ/9ZX2GcGk+oW/PzdUzv
aTpRDukAKr8NfQ1wfJklv5lJD4ZSPirAoxHim52u+AxuXQSDN00egYjJKUvkorXz1uS4WwkVt054
6UqKpj5qIzQOPIJy+imB+i1sPGR5o0GC0Ev6bvCqUI1OVawldzCeTDZzOhhfUkIrG6VsrtsIDupJ
biVXlZTcBrgyvTeQcN4xHMv/dnAVtoAiromt8qj3YaAnA1/cgMcY1i0/Rkj1HnIOxF4Jv+aHTrKI
CrldOiHG97VH2bSlBtW3JCzNLVWn5gHlCvWZpK3k5Jk2e6laD9upxaUSbwoCtr4mIW1XoDYz1Fy9
hzaW7EDPX3+caAJR+imiieaqlZWuQEAXztki/5CULQr8Ian3MYREu+kNd4M2JtP18+rSw4UTMR0V
GXJjFDixEIIQVVC2XyxduWZeOG2LNLQOBeBJ4nh2j3mI0A+TWehlu0OfOddffuGwLRLRqgpSqSos
AvaTJgXwRz0ZfI3du/RooWTVtLWshnCg2SMqYNvHCWSlFrbwYJF+Ns+danEJ4DNdloJh1l7gJrlS
TFooEIrMs6RpcLXAVQi7SGrAe/0XNFkPuCuAIutEn5swXfmEhTkjMtBMNYWNaB63exRpXCAJHNi/
p9Xm+pguTBqRfob6LAyGYwgGJcg0RwKUE5TQK9OZ5ci73sLS659//1FcmioGlZ34LC5R4vxIwQXo
s/Y0ymyNHfatpXmhSiMSzwZJz6SW4Z6iD+3CwwEqc2K3eNHfDafHYQ3iv2sFocvlIJGHFsqdZfCu
hJ99F6R9Df9PRFW4jDVQGL7eWUvDIdSzEgkOyqYRtXtTQ5huBxuHFlshkDVeg5MuzVqx7NyZY2k2
qJiFxghrWBoFZdLu0koeXHk04PmZoJhz/WOWRl5Y1HC0pkY9AveQMiCfoK9VVk62pp648HCRhAYl
dDmdZJTnm/CpVHFLrHV21N6Eb1d0kYEmd6Y0KZJ+LqH3rpT80lWI00jVbVVLVSxDx20q5ZWChN4c
PAlJegeM/vU+/0ZNX1gMIsu8lEPk6Kg3+mnboYSCYvfsxjxjkFpUmPZhtrn+Olswz4ZEelvczX0J
cX8jn/yWUj3xQhXoiJyQDjntKH3xApf4MfBrEP8B2iLuxjXBiIWZLhLW4e0g8ywfaNDPkBjJnATB
YQK+Qie33V6KfPWGkBoX/aYShFB7OkSZUtm1pPKPJoHg4fXOXvoGYbUWEYFC4FBpwVzJTjX6pQGp
b4PiCLKSiyw1ICzWUNZIV3NKAkOBvmH2lVv30dTYubTSRwu7o8gjzFPoIA8JV4PWQCkjpfkuaYrf
1ztnYYGKTEIjATMONuckSONHGJU6o3Waupts8BRdVKNlXUcNadRnBC/2AAL1g4pK1/X3XugTkUtY
FHMEeUxU0qLR/AVqeZBnxUp0X3r0eZh/bIV0oMbI654EODdDk9FAUa1VPq+/9lJ3n3//8eyzrT0D
0BhnwmGEKTg0sjvMmpuk39Df5y/68XRG+winfEwUVPCtHD73KFUk7KkM1wZ06fXpfxuIVZZ0fFBI
gFKBXeiY48p7p6/0zcKeR4V1Sq0IiJpwUAOk9SkuKSAYNRfs2dLVoNLKf20mTTdOHmHBRqhOTKqp
zIEVfgLj4YTFWvK9EApEXdjZSFAvtDQSAF3bw44bXqoWjkcnheEUWiQhPDlumkgiB3Kep8ySplgJ
iGlaDrhYzKFK/GZI1ua2BgTEZTJqZVGThgS4L3W4+azPd7xa2/8Wukkk8A1RbQy13pKgq51WBzat
fEsb3W6qm9RzFV1k8IGdaJgo2U2ACpeW282ZV4baBrntC2w11qC7C6tBFIetyqJAnQqLOTILB1b2
kPn6suZwZZIuLAeRvIda7pw2OXYVuXydGhS0dmUKs9rKxg3SyiRaGgZhOfe5xE05tEhQMIo7Ukjn
tvGmHf7ggHrjRwhrWkW5ojEt8HzCHvlT9Gyl0SnO/8G12WkMdW1/XBoIYT3DMGhgLSi7fi1lyI1V
RgPLSpogpkbzkpUFeYiLlJv2ZGTJBlig0ZPSGPdtZYlqDurwgIZlmTHcz6k8HkCAUfwqg5qiBHS0
056vsmwsBhXQN5bPwIYZDcqSfePKQC45Qz3UhxxSCLk9jHV3gOZIdZcyJXPMStMeUcbWPWNkk5OT
Pn5FgjOgngmG8Wg3Wdz7Ks8ylxCQxW1lJEMAjCxDD1VlMBixOexw/Yh67FCoO62K+1edhGu+qUvz
S8j7ldgkDa5dCS5yMgAns81Q9iAjjm8VQIkta1fqHQtjI5IS4XPeq3RS6n3b7hpUZ1MwGwAjXZnB
C3u1yEpErY+wqQGjT6vx0rTc8Eq/LQ0QaYl05txECRv0+OjR1DR7XpNBWOqR82r8sUv3SZKFOigF
+zj7gDKEq+KmtFd/3RS2RdOUphjjaDCApQtVSH4kiVcbz7q2pqG59OpigjHPFu7U8zno2V7ilisN
rzHkG6+/+mXpf0UXKYiQZ5ySxJxNP6FZmTspyMsbXS5wHWtAhFLL+npvFRYKx5mJzMYxw7bxCoVB
GaHr+rvB6q1NHU9gLmrSTd6/eCUhfjUUmPsmHeVgjuaPPEvBCWnkrYQ74pUJvNSjQugiQHjTSkUI
lojudckTmD9u3f293qNLq0Nc4pocRtU5XSuMctdQCuez+t9Nj5YF3hd0PFqDJB0JINjqhPG9Atus
254sJB5mVPaqxNAjoczhhmggeSq5tbIfLex48jkY/lh7AzM7lsFEAipd1SvA/i+0U7epCVGqFKTy
6x+wMKQiZXNoZb1UAQcKBqLaXXoEC8LmMHa8/vSFsC3yNcNcBxq3UuVgan7ns+rV5E/YVvaEbUZK
VgZ3qZeEZZ4CGR6bQBIFpvHUmh9ZZ0GhtXW0ZFiBnC19hJB4hDD0ACOGQPmgyZpPTdbVXVLKcuim
aY1aS5oNCu56DP77ep8tjQj576j3c92ZfZ/KAVVh8phpXlbxnZ69X3/6wioT6ZuKBMS+WeQ4FKnM
LrUPRV158NJrC8tXBZgcOlGdEkxcMza4cdlrHb+PW2lNoOhyA5pI3qQSgbRCUckBXOB2czJEQOSY
p0RRNtd75vIwayJtU0vnioDEBrk9Vh0Zsim7UehT1eEwR9Pfhk5WKr5L7Zx//7Gqy17PrDjGmuih
Q+HFdX40UmM7Ty21Y0sKdAihXP+gpQ47L5gfDU1DyspMk+Zg7qfIK2Qt3FiSZXhaXqjb25o4N/2j
iTitSDaHfbSv8jGQDPVXzsKPRL+NCfh/1gCFNSqFFkdjkLE6QOHNBfPsBUDkldj3fVj//8Lm//kA
4Ba5ktMmRPBTQZyJOoltEuAVvbTvwfCAy0hR2XPO00+j48oep+L6RUF2DBmXNtqCf5fAFmvUB7eG
vlXtxHDqsyGrGO14VVoWdIIhAeckYLcdpSKagL+UYtxWFFJ/yqgq/ypNEr/Oszb/jZKh2tCBjQ9g
DpNAU4BTSkkN10XYEpTAB03j1/UBW5h8IoK+HXPgSkPaBGY75XZc9McsNe81q9+kI/tn0HilnfP+
d6FnTSFm9oQaMUAmTcAr6T0sAO1hrR/z/L4oLEev+duoGiujeDmiaSKoHmBIAG/qsAXJjbggREW2
kq+JjC89W0h4lJE3CApaG8B1a5fC5cvulfkmOxvoGAsRcyrUAmoMEBsAvc+jYffB83EDF7GbrgSI
JWY905TRLgUifd8YQ/WUApUZDLJ60/Uqni5kPtk005IMBt9LpWxzMLTq+TZ9T0vMe7hpNuDz6Xw/
qQ91ldpqjS5aOX5fzBbw2kJQ7DINxvBEAX56PhbZV0bv1Pa9TlfEES4uLzxdiIfzKFdxA9Ez3Kt+
TRSHvDG1C+gxsAIov/j1hjWMRs6T9UfQjVjPYqCG+X5mOfCEkm2aB80qNpPa2jz+e72RpX4SFnDe
lQpEpeH/aIBRZll/sqE/EPVPYsgrX7HUgJDmsE7WgKDC/AFEyeezVjgNChJtVn9BtvemExG6Sli/
E2wOVN4zvg/rPyUbDlbM3blfk8S6uMHi6cICHlmkQ9BN4/ucMUfKmRvDtHRNFe37IPl/IZQAi/ff
YWYxK+uoVvle3Yb/LFD6j9Wxc5ln/euezX31VK2kCd/FjUsNiSt5SKHtjH7ax34PRw5vPhgb3Sld
ECdtZWscw5MWFF/mptmU2zX9gouBFR8nJEENOdMZY4y+mrN80wHV6AAF+nJ97i523XnO/VgheawX
shThi5rWnjfUhd6hL/uRj/llT/vcMW/ZevAVwnIv4lCjIfS/9rhSd2v1zerWzpULco2mKE4BRDY1
eTfyfWfR9C7rauseEEJzn9M09OdB0zPI99BsExOmHvNGz12TgwKsxJP8VMvasDWB8z5krEl2FuAY
v6ysHv1CDssDQNWZU4xK5yhTTO/qdExcuHRbvV0nRr9WNP+uK1+aVUIAUSFKXyK54TAuLn3zgb+F
D8WdHpjbyo4dwPZAFjgZd8wGrdvN3nuovW+koHuunWHl7KmeF/mlNxAizCzHpIeBNd+D0eFicTqS
/Zb7wDbbp2fv0U/s3/mmPHF7e3j/BArZweSQ7c/7s23v2cMwhZFgspFc01u78bocL0xRPUMvhtEc
247vZXUTw/zGYi8KWavvLzhVmJYQjXBrLAHSh8+Vdp3HXcnWdhXslCXnb28biBy9Z8IUMXNj+7wA
5JUdb6mXRSUNuQTaXlKx1kZn3gwe7L8PKD9uKP5M3uSMzoQ/qd+7UNiwYXzhae5gUwxCZyt2Djtr
MD12fQAtmY/0Tv8TWrY22ZoTe2tXE9+6dRfmgegAFatRy0mFN2wxC5RDtC83lWM4rTeiT5JDtK09
3W7tHm1GLoD/14PQwmCLCh09l4Dl4gOGAyurimoX9sC68nL94Qvh0xQCHBtUKIycFxeKjqlxytnv
689dcEs2zfPX/IicaTjA+Ask5D37E70aGLHzRKLucJfswu0HEPN25MF43hlc/o8G55EKxkNq18du
JT/7NnO8NFpCdmO2RpmFJt5AQ9tQZfCyHYTpvcjrd+EhPEBuyG096yhvYJzqpZ7khh6yZ7/fDE7x
a22lfhtvXnoLIXqNBnhB2N4xqx8mwL/qUxiww+wqiCI5Zg/bW572SHzi17vS/qyd0omD/lid6qA7
kR3qv/eauzIk5yYvvYoQxpqG8bST0CG4yeEIYNGjgS3tbHza7+pdhmX1IX2EANLcKc5k4/5wLz03
u7XmL5+RcT8rpFAtK3F6KM8zwlWdNwCI7cQNHXMbf6X30Q68n+mO7rEDvgAIfuoO7FPdFG610fcx
RkfxmEdsyV0bl8tVd7yNEOR4OudmEp9zFQA6T/0zdE7nX/q98RIhQTp0p/Jv91u5v97zS2mEyEoG
b8KC6DYam0/GU3kv/S6OcE71po0WkANGeUWHaikBE6nJ2MHHXFfOky2oD+V9czduq63xiA59QmHI
i3eaAw0KD9QYf1op3CwEEEPIvyyYrVhji1EdY8WpWtNRonwlKVoIfIYQm6a5qeJMRq/Vg2X33dac
YD2grPnSL+UVImdZNtoSnBhsou2mRCUZsiUPmt/sortiR/fNS+OSP7m2gRTQBprVv7OjapfYystj
/JeuVDq/lV0vrEjRN0hHVY115y2PbSan9Gvf3Ea7YZu7WQDnz23mdO7ockz+wTcRpOrtmu/j0vQX
XYTk2ZoBQSNIbMGyfKvvx2P2QvzplPmQ23zPg+QJoLwbZ78Qd4aQhdAroXyvb5Mde5aP6ZOOHNp8
M3fVqWzsNb2OpakoBBhwN6OChvimSJtQUqcuhW7kyjdcPmSaohbIOKXSZEIZZR8f+Ebfam/Zju6i
wDwkvrxp/MHXnOy0ppu7MPFFZZCuHUqFR+gwKzwZ5rsk+2Hz67YPEYVBuAkdzZjPSB0fikf4E4f/
8nf1hbw3kNm0YcgKnk0yQlvflvw1u+KlzxFCBEyuTSoVaLJpYUCX7EOrAFF4pQi+MOiirVqZGND/
UlHDkCDyA6LwvGr0sPRkIYPpFLjKRzEKPG2nelL8u+j5CnLyfB6+sOxFFkfDxzE6O5DvGdPsoUwQ
fP7I6UvN/6igJJlrGISl7UAXcg/cLMd1TORzRq0GxMvhrp660iNACV51KPx0B1jI0fAb5D1rV+VL
nSas9ZmH+LQGEa2bn7PyhUEv6frEXViAIr9DiedOohFGA8UdO4TzKhhOTh9Sl09rZc7L8GRi6kJO
IOuR1OvnANK681vyGd2RINmVG2Uv3RmedKz86D5+bO8gWrhy5lkaIZEBwiQw2sHqRlnpo4UZcmIr
z9qv4qF6Cd9hl4Djo9dsJn0b7skh+jPsqH+9M5eyc5EeAjU2Bp0HfGlmwwUkPPFN745e61P3nCBn
zrgZ3fiu/pf5hV9/QgXgkbitc84c1oL1QlAQiSPFbJalXmE8IcD21kLtLNaOHWHu9Q/8xn5eWGIi
dYTG0WxkkL/YN17jabaMI3u3HY8djout+/EcI/UGJf93tc2OplvuO5zacUy327+5B+sKD3971n1+
XHPVXvpaIZZAznhuZ2VAsZjwxCYaSM4mhMpqZmyuf/DCuhNpJvOYUrnqEGNbGBsxfoizv9cfvFQ/
EnkleaXppZFiig5O50knxdX29Yb71iY94TbZrXGEwlUtZkd5hI3lSd+1CCnX217qNSGYAN5SgwGM
QeS9Ynf1Z6IRu7kJ6UlMTcgWsn6e9HZEpEL11YtS8DLnnaRp3vVXX0qwNCGWQF0mSqsZ705P2lv7
rL7Kx/yp3Yeb/jX5Ml7BSFRWskjr8m4ikk2gf2DFWYaWDAuUdJ45fVzbdfjLHB9ogps4iDoqbG23
Pb/+hXUlck+MAoKRRMZseCPOB4wC3eePY2bjgH/8nQSb35W9SezH2EWlCBRJx9rqKPbK9j9oQiB3
/rd/fcid1+s9vDDjRZ4KG3lWswGbWy7Tf5reeFRXVh69VAETHRcTSctn+JPzfeVV/2ju8ApCi/b0
Uj8Zj9ZHedf5zSb1ZFd74AHzNEffr3Ewl75KCBSTbMIAqsFganUFE8DBrsZ5JSYubTYiqyUMU11T
IJ+zD18mB2KaxyRIT6EfHiQouDvMg5DlAfR7HA7z3p0erw/TwhoWmS5lZgBeCuGz/SgfVfW5iD+h
n3n90d/ovkuTUYgPNeQXpBx6mTg+SSd20PbJQ/FiHnjQ3GN8guRkuM1KW0vjIkSLOooaQ1PRdwMH
MQ0K372xUhw4Z8GXPkIIFIAmyJyel++cvgC2bSsxlPoAm9fM2QGnYaWrzl1yoRWR8JLD0bNtDLTC
T/Q0BbVv2TOWKHPkU+uFf663shCJROILgeQkCK0Ya9AADqy/Iw1KbzII2X18qFTFkydtVyTFSsct
DInIhemwNehFita0+hniuA1dee7SV5wz0B+Vy4LJ0wRWI74CcG1tukun2ZtGzS26pzzuHIig2uoa
D+wyPZSYopkWHXF7CfNjJAaQzEpKv60aB9rr8E1DhTtBVRTMMKK+wKP80DT3Q6bZ14dqYVmKnJkR
amc6yxHhhvA+PFN2XyPz4/qjz/10aaoJp47SlBRiGRiXdphf6jAH9sQIprEA3T5fGaKloRcW/gTx
yZpXveFbKZvdnpTdo6bQtYmlLH2BsNizOQ+LWSoM6LuCW2QDAx8DpDPQjVEpkDtVenlj5GW+BTOk
vp8kddgCBwAnoM4yd9z425Cwd2hZNbU9adBA9phprsm+LUQLkWnThoNVtbVq+JU0QlbnHdbZrjU/
WFZtU8jJXB/Bhckhsmz0LCwjVlim37KRnmKIc59oCm0lM63WYvdSE+ej8Y9FBq+DrO8h2uxXLGw/
xzRh20JNohOl8k2QMmKKbBtFn+GOxXPTz1ERtcM5OlZy+xXN40q19bvEeWGii2yb0ATWgEG3yack
GvZEjS07n6GcPevVBFpDYn4lSjJtTJVD1mNIw2dS9eMuZybd0ahqEjtr6wkVxbTTfBJ3kdepYQf1
FgrNbkmN8U8l28gSo5toArGii+vutSBy9azEVfkEMYwYO3cKWiTw6Q8E+Dm3U43ay/Wo9Umk9G4C
Yb6N0Vk95EFL+C1Hs/RMoD51MEkFLAkfWlR9SJZwn1Erme15bnDDJEdBx2s56BJT94skk3+BG8K/
dJJVv42sILozyNCesUnEFL9Rq85XZYW+8qGnz8U0tmeAoFZveh22J12UEsPJR1RQ2nKU3KhpE98g
ZW7jzmmUN1kL4VVbTjOCjAPyL25XDMqxKwtocvPeqLezWuAKL4oGiGU1lltBoxp2iXk+Hyaj6h8k
a+pPczGits3l9u2m6f+d0v+Ym7mVp6UWt6YPqWU/bxW3YvzY0JvgoeD4CvExn3V4hWSm5UOqcIYe
Swsjd5bpkMWQNRC2dGKpbjWWsX/9axZipYhcqaekK7K+6cEWZwCWFwxIQr7m4bKwjEXgSjHmhl5q
pNlr0rNU3CnTc66vHDUWHi3SzIohDPWhC0O/kwgYl7N66GPQlzl0r653zFID5w77MczQioEmDdEM
n0NS0MkrsByanERO25Sye1sTwlAbfWQkcx5JPi1Sh2PNjMkhVWrn+tMX9gLRL45Cvp2AaWb6Qzo8
Y9oojgRlMosaH1NtSq6mV8/XG1qYQt/HpB89VZqaitOWZfl6md/XwBtA2WllJ1/K4b/v2n88m0la
qSq5avkl7QpfOcsw530fg9Nf9dgOQl2CdqThmrSzrbII4eeXV6CHoTwOjQCk5baijgw6o12f7GEu
2a8ILC+kAN9nqB+vVQKsyTouGfhkZTvlW1VvbWZqDllzdV7oU5HC1fVVOoCsbPng99xXsuQo1XTb
WUWkcDGDaEkHC2E/1HSIl0U1nJZBoFh5+lLPnH//0TMEEo1yZORYl8D/OGk86pBfAChH7k5Rg9vj
m6acSOjKorwMWWIZfgZBMjgq7SD1t3YhtfQFQvbYVxGwJlIV+th3zKMuK+arZjbsriW1/GjM8trJ
biHAiL5stOoTICBM8DP1edPCd4jwYcf729JsRf7vOPQdlVhhFJIPS9DemUBLf2Y6pT6hffrOZGmt
IrHwFSL4Vw7J3EJ4I4TlhvKr1MznJEsCCLH8uz7QC4Mhon9pOBcgv8mmL3MAQvhhViLXbIKMr2wj
S88XLp/aTE1TAGdD31LDyoH0mOq0UXhssvZuLuqVRpb66Nz4jzVhqGFcTUkMectJ9ytI9NlnFovd
NoN3Wy+dG/7RQJqFc0Y0hPose0oj6MUpQVcAsbAmsr2wlYhI4FoelQxqypLfqpPpmAw2DbTsjn3P
4yCkWHlgJa2s7KUBEfZE8DqMZDyzIGrtlSfQdYIOvALHpHRcqXUsDYawvKsZeqpQuez3CtDwFTRW
bVCQTxlnv66PxUJF3BDxtIlujX0EQfV9U6XSjsEH/jWvrGLXM7jbGxDae8paJd/okOn5N0Fr+ESU
6ay9AhVrHAv6+D7EjH+wIHHcORWU5g50LAevZKyzYRs23le6NQ1OZJ0TBjkac2vDUmXw+3rU1oyl
TMyb/z+6QPbvv/NJUlKrn8162kN1V3MG6BOGZQlh1ZrZStE80Gl8G6M1vaLvgHepNWENypJV5qHa
gfhSDcbhLLz4jPNfBqFEaMW60LLO4MI0QCzbDaGZbtM8HbndQ1rRGUe6Fse+oQ2X3kJYpH3eRqqp
lvNZXAomn52qN6ZthjhRuypUQ0N7Mmn226pypJtjI1cf2jixXdxCx7qDTfiWtPCkguBiZMuVotoz
L9vn0piZrVMpc7J+MO+gu5p8dlmRf+RKn5+Kpu4/2VxM9hjF4SlsJv4EKVvZgxkPbZ0GblUEpzCK
ZGdu2r028fIeYJr6Hmwiq7XTdi63JRTkYWJUTq+wwZjvZavL4OVTdZ4sV6xz4aJI3XaShod0bC2X
1DXZRnKk/poA2LUNueS7oe20LUpzDVQfpQ4reSSu3GsFNBBp/zIVcOKytXSaDtaYdRDWsGZ458gA
pEVltlVAoXCIOpUgBuTqA44uvTdRncJ9upCzDIwBLSaQj5STyi2qDvVLI2NdMLNy3MdtDdqTXhJN
sUvO2j/X19/lzAmur/+du0OWdCxhrN/rUJd1G4tARG2MzZuiB+yr/vv0CHfmEBeHDgD8Cf9IMQ8g
dl7aGabBTfHPEO38LEbMOsLRe98o7y0iq1Icq/AzKtc4L5dDuSH6+VEOeVWoL0AdLMchAOCsjY6T
tCPDhjw16Du4aM+3jYNQJYPS/1mvtjR9CyLvYSx/DFW4EmKXvkHIbeCI3MdlXyn7MkJVo88rNypq
P1HZaepxiB2sdHPTN4iY46Si0Gs+l8UjTl5SWr0UceNef/TlbcgQwcJ8LEEnY6jsIqyc1eJzxS/l
WoUkKlit15u4vJUaIoiLx2Gv5dag7HOteCDtCNmjQX5lTf0gGebn9TYurzYqYlXIYNZykUFXs+gO
RqnZcaOuHF8v70GIGf9daTr47hAKms0gL6XBmfSR+jnR9kps7aR5ilCYil/KmT9e/47LfUVFAVKY
KHAIReuI/gx6L+BHDvxQ8HTPi+7heguXJy1uG//7PVOtUKTdHBq5CqR3YQZHjR6WBrMDfcxthWPS
9WaWBkRYG1quDfHU0XkP3qVnAOnGo5sqRVQEo2QcOraFQpV9NXEHHgGJDYHs95veWgScKCPNJ8mC
DKaJvQmqvb/Kvvy6/ujLC42KSJK8Y5MJ8QRlr2Xq7PQEGgplE2qePrYrRYqlFs5z6kf2DXe5UrMk
A2sAhmn7ubeyY8zB7pU401ZO1QujqgmbmmZKtKvCsdzLbfrex/kd5Brc6/2z9Ojz7z/eHnUtro+T
IQW1BkOF5l8Jb77bniys4JSklirT0gokWnultod55UpsWOpx8t937rWBt3OXWYFa1AMK6rQFTImW
2VdUF/FKly+1IaxXGeLTmkJ0gJuGxtbkzOUcwvb9Sq8vxBsR/5GmcdFmJA4DU90XwHbp81sFsW/Q
N6/3/cLbi6gPqPBTTYP7SECm4xDpjpL9q/o1wbuFKSOiPLoG0k19S+Z9GrNmAxNLyY2tWl/hCS69
ujC4c9xDvqaEUm2c4fpDT7oH0yrukGiupHCXL3DpN8Hox4SPUSZsUeIJgx77uy1BhhVuDDCiHIEj
kr9YUbe2OkImS81WZtJ3Ze3/jxag3P93uio6tpbKpGzP3obZad+tXxoAtIWtH2DYEtr1nfzMP57q
BxOWHE/Xx38BwkfFG/2xa6CGR6HGyytIL4dRbapOPZrlbzLO4V+t0ooNrLSHN9gRFABstb32NMFx
dQPDnNGDf3kT2U03ycSRIBb9r+HldIJkffI3r6huD4oCnEM2tuM2a+D0apM2a3/RJDXJJjcJRMGi
Agw0e4bn5pcUKUV527L5ptH8GDsIz2JmRAXO1vX/OLu25kZ5JfiLqEIIBHoF23FMbpvNJrv7Qu0V
ECCu4qJff9rfU1YnmCq/2lUCJM1oNNPTLdGnCpKrqCudcsdr6j0UFqReLk/finmaddR8BjNK0nck
HgYwUuY/rS5ONd8t/cYeX7Egs4Q64II9FSnG50ESEngVJb3rfON//U7vpmhJUHJhkGaNIWkxHlDG
B4OSSNob7s7j4fLsrIQyZumUlSUQO65yoVwGyVuikr0z8wUVSHXfkvxm6vINAOyKKzBLqE01WqPO
gilurL58hU6xE40DYuXQ5kpvJOdWlsJEpZCps2dn7Ip4HPLTOLl3RNKNe8ra0Of5e7cUheWUHRjQ
Qe6dl3cIQl6ggfT78hKsbdDz7++GrrNycKV0SOzbfzn/mRa/cvTP0+LK4c8L8m74ABSAxFGJG/tp
+ei009Msrd/AacnQbvKv133CedbePSMJJuD+bcSTDTxFQCqQm2r0F3yCIs+VVmwEIL3uPS/XsxuD
6n7f5joap+9BWsHHbQUiK/UpatKzZkM6el3quzGxlHtLOihkZUGXfu8I4b+9Ns0eG9d175ZuGqK5
6IJ9abeoJELSLo8nqIhjW4BtKEymzD3Y0zxvgA9Wdp5ZHWVt58oKck+xRe7oMENzbMszrpmksWoN
Sv8eXnaMWxa7HvgarSKk15XV6H8p1XdbYhF2R3OwhMVl8EOxVEYNekMwOcFXqot5f3nfrX2BEV8Q
DwguDfGluMvLca9GZD8KMpYh9HM2Dt+12TdCx57VXqM8f4pRmyahm9mhzPVWWXft9Y1goitrgCJy
yzpJKAOGdT2U0F5pmXguMrVcxXXjULO+GfAAsl/MFXHe5zuvX57GQT1fnv61aMgsbUKwcWRIognc
ZWp9pOBQQJ9rU9khYhZyAxUBe+e6gfdJ+wzV3Taw9He7pToJOav7SJYyBdNAWv8QXcM/0ZGLZ9fF
bwNnznWeyawuQs0js4bzVX3i2N1BNbh70k6ofkAR7ugqyJ9sTMV5zT4IDP+bonf7fYIS+5SO52vd
nOoddRSIV5v+tCwJgNnW1z6znhLEp76HxHCgtlKAKwl3+h+w7d1jR6CooB03BadsYPskR19JP6Zh
6jERIdOc7nTZeke7g/pupb0MfER9AH0CtXHgrsTfJn4GynOMC80XJNrV28ib37nL/BC0uw8aQkAc
GpihNXcPLtT7NuZ5xWRMSA36vB1LKDs45RA49aASRKC/l5CN0f8rqX60is6/BxlWEPOYeT7uctDI
hM5davX7znZCJ3mlS7vv6+XzLAbIw21cKFYOf7NyjNxIDqEfPNB12j2B6Al4HkRyp4qN02NtfMPF
QNKgSUD6q2O7eQCL/G0DDjydoSZSLBvJsJUVMavGhJSoo1AhY97cF0u5I+MP7tKNCHjl9c2asRSk
8DNeBSeCOg7XLWCWKH24P2t9Fd2kQ03iKAHiNBkISIX2A4Rvu0fHzW9p8bkG2nQqrpwiI8JbUle4
2Qgz8eUjA1tF4v4ONvETKxG8yR8VdNL1ch969dmURtz3QzU/KHDjJJBeKtTrZfe29hAjVOgz2ttN
GpDYteix6socvYusDivQS+OqVoZnVcPLT1pbcSPQg6arjaZJSyID9xagVyfn2a5J0RQEPcDLT1jb
sIaNI60qC9f32rgm01+39edIi+k4eVALvu4BRsyA2l8KMoiFQbJBzqD4m+sjnHT2RLWTbjyCrDCU
wMv/66mktllvi8w/VUvGTnRMxM5pB3unkmUAcVhLOpDXsKSOg4XTmwkdNIekTqWAtKJMT5Z2ebg0
tbcPNMRbqT3KY1P5+g4EPGkdKtT6HlrfbmKa+c0dqRWoErylO6G5DfVQf07uqhwesuuV+2VKKvXo
Bby+scdmeFHKT54XCIbsirYPnmnaoFEM4NwdlBKbUPaus0O/rd51Vv6TjR2AoCxIH8Gh2O4B+ZxA
pDjlj84AmFc41/byOEsIy/EZHNJlAJnbfB6X18Xvp50Lbd7bcsz1EUp8MyQUrOLEEh997RSSybVI
DujAy0+If9KHpViqN1Xy9CeK4YKHeZsGf/OkWG6YGOqbVttQ5YR2b9Rmqr2RxBIR+AH7hz6p3X2+
TJBfHGkbTQ3XbwXX9UFQq9szKC7dQ9mx2LPBscowKVr7gTAIoYZtEzhh6jjdsZw6+aYY/8uAyIwa
Aa1P+BgeazJMNyNAo9EydkE8QvY4Cuws+MkmVh+kDd1S39Hp20DTbJcF6RDxxT4zp6P5uZV0r/XU
Q3NU/GmDlByhAVkdIRhdx+6YvvZ96nwp0wnNnR6pdguqLBHN/R8jRGVfKs38+8Aty7vW7+Vz7isv
ZJMKDtwRaCfTW0SIH9uZY/JuLIP0+wT3ohOkdm9qUqah6rtPai42kn8fewrHBGdAZgSaymev6tIs
CSETCl80iO9z5yy7vJu37oUrn2ECKMYBOZ1xFF1stdanrEie0rF7LfNkw5LXhjcSC4yktLLdYYk9
D3K4/pPs03Bc7A1fd/bP/x/PONw4ebhSopsAPzl1wn+qSfECR/HzspdbG/r8Qe8iTzYGWV57vndq
KxpCK9Wxrxz4/MB3A3tNm03Cgl5XNnuvLF8eFHE36l5rk20cLnml6nFZpgW3OeiHtjeQs9yxZOOq
sTa4ca6AqNVFu8a4xBRk7sFZxtmiYcO3etbXhjdOlUFDWUHXuo419GR3WeYFEYgc0e7gC2tjL65Z
lHGmVBBUtGQj2WlMAJIpWfbmWsOOZBCUZwCVXLVvzEJ8y5J89hiVcdl8c+ovani7btzg323TtAFE
oyo4wJFm/SNapBXar3WVbezKjyMgxyT2ETmdLc/F6k5Qy+jLOSLDc5l/rjsWUmcjR7ryDJP/K2V1
hl4Hr4ln5oAF1A1KsZNePxyGc1QKwZflgdhNN4aXZ2xlR5mMYBagWr67eO5JOljyjh1I2oWtnjZi
97WvOT/2nR2TrnGSLocoZTbk3alUXnsAOzZIqIBVhth8ySF021+lTgk6csNp2NJ2y2ygSzxzID7B
LmZ/4s0Wp/RK7x6a9/79lDxr1JBojA6tFPfUQqDw1koc/zSiwhIlwk2gztzL2LHyL45IoRsLZFg0
1jO9BXKj3l9ero8v22hz+vclBg8U09VZgDPpIeo5nztHk3pKDrXHQ14z/7abuTpQOYpj3TRkIx5f
cfMml5dtW9NIZ7XEigU4Xx/PBNaXv+dDb4PmKcOhWX5S+Gyy6ClvfzJVhBJ3lyQrd6mzdbf7cIPj
CYY/0yNqAQki1lOFJAVappruofBy+yBLf4us5MNNfq4h/7sooKQdbQBd6UkORZz7D2ikciBakFlB
2G3xD689w/BsScqsCZ1W9DRmqkZUfMZT+rIsnpdzvq0eUaMbR2uLa35l0tj5Ld6Z7aC72hsC+NGu
qU9KqT0f2b01bZH1raw6MyKS0oEAdmFDhzXonDZKEJLfaVws91ir5Wap6/Lmqt3FDO9TgBytSQeo
S6lWcxClJy9LYD0hDZff2bhQXH7I2soYXodVEOYq556eJhBRhU2f3QrL/W0P/o2a2jdfdIfLz1lb
E8P/sFIto9JQfUob9cdBJbcqxI9p7H9cN7zhWRarcSHGVNtxg37kIFtwM7zPt8pbHzoQWIhh5mjm
K6AYMp8To+OpqLOjlV4VO2Now77biRe1Z2P67Wz4ZqX2EvmF/pb0E9ldNTEmTioYszbpi95GSMdR
LnsecCkV/sZpv7KoJlCKcVoz4YFgg4B+aCruW+keSuCLL7/6ytY0sVJLNmZoZ6/ruMkqdXQWNLzM
uqnvSNG7O5rz8hDUuVtc58tNEh6hMrtAh11w0nz63TugOhRFHuLrvvmJ3sqxr7gOEzmFnHoOvMqM
AzCXKPyBbiBjZTzy+Zc3+NdU84ljsutARqUd+rGvY8iGPpBifJE52Wg0W1tvw4jLACXM2lfQuM5Y
WOCKV6BQor3Pl9f749Q13tw0YoeUtiSjHVtZ/qVFD+/JRbt6Gti/JbcBrSAnX6t9wpefSyn3lx+6
tiKGbfO8EGnX+UAPeT8nx0Gawg879Ck719Fy46sME3fKoSjdBW7c0oD5cGtMj1NRty+s5eoBskbd
Z6ktcrIbSm9azoC+kdqBkKNjv9oIcJ/UbG9xbp6P2/+7SxPHxGFNfOl6XVFAALI58txun7MJxC1T
6Dn6niR/0F1w1ayamCxAc4Qj64kgq6clVPTYngG+nyzTW+I3W6iylaUzSXXSJPUyAMjJaVD5Atos
i/FHNBZ4N9AtqXYDs6D/d/lzVva9SbGTodU2yFFrRpcOmKsHMu4AZvrmeMM1l3qsy/m57wKWvvd7
p7UJOaGXogtxS0p+g3AsjVLZVb8uf8LKGWby6QzJUC9KSXoCacfvLsjjxubPl4f+MKrH2xteweoK
XwGMm0ApdEYefSoj7djo21aP/pB8IvU5Mzj+oWPxdPl5K+eCa7gJVtGl7pNFx9n45rM+dNQcBWDh
Ba6T+G/XPcNwC54sLahAAtM5+csuUV4kCO7i7G8+cVQK1HVBkQnFm3yvtmU+k5Nw9a2VgmkA0d0b
T/QWVf/HpK3EMYF3M/XauZq8LibzbIPHuZlyUH848kuWZAABLNJy0bykVLOTtAVjfCGzR5UR+jQj
E16Eft0V+8VrvVO9ZCUoPqX3mTPmQXJDF/K776viMeVJKSK2sOwoweoVq6VJtwodK7v2/5hfHGlV
3jjYJ0HEPW7HO1p0Gza9NrSxayFgRDxmj1DHW5h6zAsiDn0m8o2i5droxh4NxEAmjo7BeM64ezso
f3qAlmeyYQErns9EiQFn3HS9PQ9xPVd3wVJNSLum9+D/fKGk3YJ2rH3C2fzeOaVk5NXUD5CpDEo1
PCyZyyLWi60TYsWl0vOnvRu9WGbSBzNtYuXw2zRIXiRkTlOtvly2349xHdj4hkvtZpFbzjiDGcSt
7WNbVtkOjHz1gUj/L+lSSBwUDQGlh6rDWpT0NpONe3TnxLrhc/u7cJEdT3khIA09dp883tCXeknG
DY+5cg6boAO7qAsIUnWo+DRjzPwUFEpJ+1LN7qcAoANRiG4nJ0Sfl+dibaoNX8Zry1e9v9Rx3dO7
QbDfU9Uca7/ZuASsbUYjvmmXfLQaz7FPuBSj+Pa68FeGSo5jb0EaVt7fhKcS0M8wn2h6CiDu+4MB
OQ7OlwFFmal0t4BkKx9h4lTHXJVqnKY+rqw7JupPNrmDpvANJLCjy4uwcmiZKNW0z8vcKRl09pbl
qNhnP/Cj3A4imlU7fxxvLj9l7TMMq1K9lsB5pqCCVeKMjiQnfFUa8nI8+d2ycTaurYdhWl5OtT0l
cx/rfnzqaX9jc3mQ1Za+0IrfMUW1nQB6IblWywmEwwjDC3RqdPvL07O2CIbPl4HOMk7Oac602EEU
6xfrA3CsWuOfamFlBH2JL5cftHbu/vf7O/e2WMyqxjytY+f78BUk3CewkKobEicIH3+yF/cze0yf
7Dtw5R4/l/fZl/zn5QevrY1h671W1rhIPNeqXlreRkXQ7YL8eHnwtZUxLD13/LnwUZWIUyW+FZP3
jVhXNXEQx4T4Ke6nEiTiEpSw46Nm+XMAurzr/J8J8StyyB1CIaiJe6GqfUbI31I3BxjgVYQHePnz
dnu32KJDzRuNC9PJG0rQ0wG28ox242Ungex8Sxe2bPiQFev+P6TciNKKlXdtTNoi5iW5E0tzGl16
kJm1kTxY2T8m2NCuKEi7FkChuq6P3Kp6RZv9ixDOJtpvxQRN9BufuV9SJRFVuOPXxBXQz/zrTeKQ
J/qhraC74nRor1Snqc/aiGV1OIPIxrfGcLCbyKdT2OUQzfLp4aotbYpHp7ldzRALbOK0mE4dozeJ
vgrZi11hmCIp+4HWHBEOyKsfpVc92am1BwfSj8tvvrZShjGmbjq5vdIqBgBPRD6h6I7XUJmqtrbC
ykqZqLhCcrC+AxgTp8sjG++QVAVdU3IgWRa61hYKaOUrTHRc2o1JUNZVEy9S/ZY2j4GtRd90uVUg
XHFZJjYOmKIEN1YLcbhoD7TsQB6wpbK3lq4yRRVrZM11qzsVd4L9gl+MK259SSnIEgZV7Nth+UTT
4aWT5FBX3VYXwdqEnX9/52u8NBldwJMrKDnWe5+kd0tfHZm7Fcytzdf593fDC5FWVYILXdxI72bg
YLVAI6za8F9r724cv+NMqZ6WQcWLeJML2gz9X85WF9BKEsJ2/n3xtCjyAX2GdVw0Eypw4NzMf+Ko
tyPGNfnVu2BVsSc2faHtyHcWOLk2HMjHhVWA2wwzHwkklDPdNXFbgK+iAwzsAWAuZI/B9mWTA3X1
Q96UpxpJg6F+JMmVuTwTPbeA2bOUU9PG1gz9PcCHmjbSaCGoMpDz6TAV00Zy6mM/QEyQUu4HtMy0
rON+9u0vqV+nu9Gz6C9Z9d5JixRsYLLdEif+eIsQE6qkE+TBqPKbWE+xK/OIpUMY9HpjsdZGNw7q
1kFWbTmPPsxvwoVOHLJtfDPE//h4JiZSSTVN5UD+rzkfz94PC+iuo5dX7C93ciAbgePYWJC1rzj/
/s5GS8dmzlzB70wO38tEhp7KIW+9pfPwsQsgJqlIDgSkX7a5jLXV39rDfCios1E/WBvacABoAGXI
U9Mq5kgzjbL+Nvr5BpTuY/snJpNIkRNQjJbwiyqf2GHSwc52WIirCqTvtPWpHX3rZtYcaFE/uC6w
JKayoZegOA/mVCx4CZyUrdXfPhdlqEbqbISua1vKOOSTChBEZ25VXAPa3bT1ofTvhzk4JewqsQdC
TCwTFRmjwULQ1Og8tzwNE35k3hbq5OM8B+h3/t2pnq6DCnLMFdSSv8/9HPqeilzXikT3Bbx/N4Gz
YREr+8pEHSnQ1PZdyfEcD2pwXXkbMLqRyPsvy/D/NRPyfxAjoKbsQeL2wF2Fzlhii4hnlMackywN
a+CBwkT0873f+vQISXEAaUrQRrS8G25EACaN2gGnkuhTtBSSyvlbiqQP1cRAJpa7y+ckT+k37hD6
aZHlcKfQ6HIq2kruoSVuR21eqH09IcSfoIcXtbwovyAJ2z9djiHX1sfwJD3AjwLJKBUnRbmg2zE7
tF4fJe70ze8ZKCqIHyI7fVXASkx806hpXs2LrmJEllEHzotqOFai3l3+lJVTysQ3BS38eZVkKrbJ
yfFBWIRCzewGu7S8b2pnI4BZ22dGkLEoiylL4iFDD96LQwPO8+ve3ggi/AHtTRPa9GILZNz2H48r
QDHK0EGebutkXXt3w5WkoBQc9JRPseBQamgD+3Xo9f6q1zeRhbmuSDOTBZGwAofANAsRknyWYT+B
cSxx3ftC5i+XH/XhZzi4pP/rUobaziXQ+0OM/mv/twBl3nNZtluM5Wujn/3wu6O1qSwGCeVhjivP
/kr9ak8SsXFAfXhq48UNW6vBNE8hk0DipeKPdMyfUn95YigGX56XteHPX/TuzXH1GCu5dF3c9CQq
ijM5SIiGjcuDf3gM4d2Nc3sA7L/oZEfjRD6I/luDJk/b/yXyX9cNb5gVmEF1L3U/xL47WOGydOf2
hRl9pBZIuTnb8D9ra2vYGKTjJ7poEFBNiX8oy+CQu1vs6mvzY9gWZQVIzjU2ZUJbZzcEo7NvOZ0i
jxfBsXS75nB5oj50co5v2llH0R45aQ7Sozq7SQvV7ie3KREgg4xcFw1uHO0Wo/XKJ5nqnJ1DCuIW
ICpCuEb/FBnqnmUDRniuSvvGHUW/u/xJK6vyH1/9u31bI8uA+seAvnt3uGdJc9SB83p56BWTMCU5
a4puXSA7SCyoqo8F0d5tAwrXe55MfONAWJsl06gBzkyJXrCnAvtguXoO03n+1ffiBTQF15Fo+abw
5txn2FsVt+OkW+wHr7TdY9oGzZULYBgftz0A84RUcQNcO6plRb/PabolQ722vIbRTcMEqpdJqZh7
/NS63p3KtiqIa8ZgGF1dtqKcWlBRzg64SP3umEr0zivnMLkQ4iYbCdGVFTbRsWKAtMTYlV0cEPHH
Lq381qrnT3PCaQjGHmvj/F/ZqqbQJWgiE+nLAvsIlA0kZTIciZ53HpouN3bqh6Ge45uYWFpSiB8k
aH/smzxUxVObfHZQ9hQNtOQaP5qktREwr03Y+fd3Bo3uu1zLkgJwOHxFrQBiEQ/a++alfCPWX/sQ
w+QyUBKCrtizIQbjoH9aWO1ODeTopcEdmtAgq87HKQoQZl52Iisb2KQUFINVl2ziHVotxZ1LWOjL
9NPlodcW3ThVlXanpQVjKrIR0IxWD+6cgfjp23WDG2btyakHdQycXzrdWW6+43YV+n67sZvWXt0w
a4luRZpLj8Ta18ehRrOxQ7NQBNfp3fkmLBYdThUcBQhl3MGJnKX9PBTZjYLkyuXJWVlUExRbZ1Qs
dq2GeEjab8pznscaaq+Xx15xSyYmNpXDmQEOHJRNkKN36huIfI9+9ln2S2S119Eq+SY0lrksq6YW
EdNi+S8SSPGQNOLzgI264ZDWZsiwYs/tbYXm1yXOVfVIeXXTNN6PyxO0NrRhwJUIlrI6s02NQ/U6
J+LOycqrOj2gcfav77HFgp5WD8dxKazQhkoJ64b95bdecWumsmQzZknj98sQ5zlwjbi7ozPG1eV0
bKHvtA/cgm84nBXTMkGwge/0XGB7xhWTMlLZGa9NkO5pRnurpXLtEYb1Ir8zB3pM2rhY9ktOQDQf
9f7WRfzjhLjjm3hXEJmDU4iCcRwpSpBPyF3QlxP4PNRbMtPjIty/1EIpbxj3ZNA/fbhVb0ifL6/S
2sNNhGtviaDvAwunT6OySCaQhgrbxIZz8menDsXi2rvWwYpx1ISxPxjnuxkM1+gsl+MT95L+9fKb
rOxyEwGbzCnPxQJi9wT9LpK6d5A62QDcrA1tXIFH2tgKrScIFhgdIb7W2E/gBN/q4Fsb3bD8Wtbg
0lbNELv+V298dZY/lydkZdOZGNfGXSAg0mBchnb8gNjHWTQx3nt/efiVsMDEt6aFy4AJRdi3sK8O
kOktGMVlKg620+4ILyLV31x+0Np3GKd2I9jUVO1sx4sTPKmKuiGyiCKkc71VWFxxNSa+lRQOLzNa
DdAKZEFkdXZz6IC42HnlpKKq79LrPI1JPRmQMUvZBLElEdDvM8gpbFq9gs318jytfYURnkMtGoer
whnbJ64dJV5ifa4ZrR8bPxc3nKTpxnm7sh4mwrVmpcd5C0OjQnc2gnJl7dAlIk6eLuyNSG3lTDfx
ljazIb6rsXdLkkVpUAJx/oX2yHS1v2p+5UXMlIj09dCfVdMA6iQLEsZ28Y0PfKtTce0LDKvmReWW
nepp7C7FD7sRJ8adW6eYD2nqHxaIF11e9LXFOP/+LvgfwWfgZgl3Yuiq/2W67sI6Xe4tuWx16fyH
E/m/dLzjm4jgqvTmWfcljUfRqj/g2up2XBbFPklIctO2tL+tWtff8dRKXhJo7kKqorR/QO3Qf8XR
gMoT51dhR/AqhidghYv2I/gcEL93XwaoMIFWZEvFam0ijfCdZx1LvHGkMeB8Xph73Tddo9zAunoj
X7ji5k3uUrCXlbRPJ7y8Rpd5pse3xR7+Xt4Fa5vNMH2v8MuK2o0HbO+3pmH7JvV21L6tPH0qq9fL
z1iZIBMU6o3MllU1OrGVPhd+EDlgV1F0Y3JWfJeJBrVBQrIQb8A2ZsGjXxXPqeQ/GLdfNBMbc7T2
/ue5e2cpVj0Edu0lNK4TKFO5TpU/NtncoX140htea+0rzr+/e0TG0IgPXKOLbusFIEdkVpsxGpo5
yrvrThCT2DHgbqbchLix27Rk5ziNc6/KJN17Vj5f+Yjz/n3/Eeni9SkEWeI2TWDkaehPfsSGK0c3
TJjTAAwFeVXFWWODTakU4OwVpR5fvJoVWxiktaU2bDlvoTeRcVBrO/Jh7l/s4Rvj3y9bwYoVm2J3
upuhDE+yHqR8hYwWElgnR9VyI9WyYsem3F3u5VbrKnhzOPK7PB3/1Hb/Oojsa9N7v2uyVT1a2acm
9hOsB+A2prgQTkweXcSeIZgWoFSjaJS27haseO0p58Dx3UYKCsvPHd4tcVqLz+ksnpdlfKD98Gkp
xcZuWnuEYdMIxEevZ+CDXoZnGzFoMz/a7DUf/1xe7JXlMOGfgQuJSYGCc4yDp9svftUmoX3mCBlo
9c1iOXnrqRJfLj9sZdOaQFBQKoG2mcIoegZlp6VBy0A/Jy9tVfYbBbGVvWs2QaQ2LfLMRfqrnLxj
NvtQANzqp+NY0w+CBBNkKidPdGkB2QkClFRoeagjJa1zL6W8Q5b7u4dpDDmk58ASJreE+tZWx7By
qQc7YSMUm/ApGUji2XzTQTksu1WBP3yXiaisHUHT1N/L67Ny3zHRpR74W5zBRROcFmP+w3MafkhF
ZR/ITKwEwFnugBPOSxB5zz3bupmsbQrjYIfMpEWC1BnjzN0nstiX1a2ntgx0ZXATb2ppPRQWTXDt
SdE6Uk/zFFpZ9tIMy0Zmeu0Bhgew+oDnHIBT9ET097Nt/2yD8qAsqwsvL8nKhjaxpsQlqS8otCv6
yf5UpxDnESlRN5cHX3v5s8955758VHd7TAk/EevHPDzoDgxpG25rbejz7++Gpn2Sd8uoLehXPEyQ
gmGAZtZsIwhZG9w4v5vGAVWeWJLTwp/qpYmy/rnvthgC1mbcOL4VVHeQQ8qtk7Cbz1UFxliI1W2x
DjsfN3GAe8UwaVz1ZYKiiTgH+KMMq2ms/7K84s8FS+0i0l0AtJcvgGMBJR+NVC3e6Cj0rx6hOsiV
qAexabD8JYoNtx0CjFMqQFco8qX+0fPKQblWCyf2HaLBJDx0wS7prSmJqhLk4Jo13A5FpvqHqm+L
HYpbzo/z8RIlg5jiEqwO0VIo9ehaOkGmQDIeVWrm34Gth5Y7dwWHVrBlgcQnSOQYzrkC3RZExr+2
fEb/pvSH+QWNxxCwLvqqj/J+ALnyzDPrD7MKr9+1ULt97BILOILa8fp8z5k7vDiEQTZtDNA7I4RI
bHjQjL1q4eto6kEV6c22D7TX0r65qaW+T4L5IhwLyUDYMIZeV2e3YG+kYSYS5wQa5w56KTak84Ze
vYAX6i86uur7LIPfCgA0Xz6VeSGTnc3T5mcGocSwFHYbDlXl4lFFMB1pMA+fWJ52Bydp5HOyzBp/
Dz97Nvc75k0Q3lV8OBWg14g9MdpPQQC7DAjxfrke824kvMJDjo7Wg5MTa59CDnOXeYWDlk23iRo6
N9HI5jbyF8c/6J66j6BCHf/aFgoS92UHzypHEFOGlQQ3VJXYTeiOUn23uCPfOouCC5K4qGAoOke1
yyDbYqPfa55yGgVJm987i5NBVnGedha0naZ9kWSgyQoaNbrHrEFTdWRBsKLbCacvvtvFMj7XAMB8
m9zcnvdu7/nlgTgWryIlk/IOd1F9q0ebtbuF1OytzbnuQ5854qjHjEJsHcYRBDlVUe0VHnq1UxLs
ZreevqLdEHmT1PPrPXAqYxmVPSU3aI+i9zkTwXM35z6B/B/okBXqhscO3aFdWI2sBIUmA9UdBOCt
JrS9sta3dERnHsDpXha3rTcffCEiSPq5R7Bo9aGGG8A1wR6/lJam4AHKHHkovTr5xNUy33IFzShE
+h1QIKzs9lAfl4ekqMez0GFQgweiGSBUU5TsL3L91jcOwfXXWhQwnEzWdNj3tGtuaeLSmzr32NNY
16IFbbas7wU4Rf191gn9NeilHfq6m15R03WLHelyt4umrpPDvgZmez9MlnfAnWMCBMizbmVvl69J
MQdfArB1hA4ZXUjNAMQXtPXyKa2t/tg1TCADoMZY+b7cV42dv1Y1ypMBdDO/Jqq3jkpKax+I6gXJ
C3K7NLzvQ+hVj9/bdMbroI9utzSuHWK17ZOtK/GUB0SXN4T7HrsqX4b89r/enp1p4OAK2pgDrYC1
KHaBD3aNVJf7a04qZkK4WeA2OcuHIU59/1sajGcWONAzuO1Wlee/xq3/D+8YN+Jsx031IABTOulH
ALizp+l1+eG0YXuff5k/Wd+dr8HX6WX4NNwnD+7z5Y/6OLRnJrY7a1ntZnkAFudWVyFKDAnwSYW2
RNixoA1lpq/qiHGYmc8s2rxfvJQC8gtI8w50GWlYOeVvaW0l4lcCVbNhIaFLAb0XBxJbfAkHNkC2
le3S7LlRUHBtroLa4+w0QsXSLhqo1UxDXIGN/DDKpH8R8ziTsLS2tDU/Di2w3v/uZOCgIZDad3XM
OnoPDOAvkKof7TS5kq7yf5xdWXPcrBL9RaoCtCC9SrPYM15jO47zokq+JEIbElrQ8uvvmdwXB1uj
qnly1ZQLENBN05w+x4QmATDkOXFZqWOc8BvZtqhxRVEtl2QlhP88egEm49/x514V266V4EbqOw/C
dV4Ru1wU6uIR7t+mK9oUunD98thQ8InYgIgxSMJ7D+eNYWngRkyntaMrp2QQxrCma8HtPao3L3o1
QFL134GXbukAtJXOKDF96bw/gAWGfvXm9Wvk+0tDN0M6Cvol1Tv8IPDOelt5kCqW/ShWgvTPTesD
H+AUuLMHzuDyyOoM0UNpH3s3uBuy6rYVZJOomlzkxD/QAnadHwPxifWlaR2NkoYakMweUcX5Bf7c
232gBBwD1siiKGaQxIiNBU64uKdQAK6RYS1WulgwXhPxpJyg9fJ+1EewGQ7XE+8R68094o6Aqx/n
v+LzKzIzIU8I3anrumJCAabaybTONpn0fiD4QrQ9F19wQ9/1EHE/39nCxjJJAcskRz46p/Jo5TKM
+2uyBltdWgvDlKcqhmyqQ1FkUrL/xIgEZUfnAQTa7CZvxzVisqXhGybdxnKUgw6cAxmK58afXpSc
VrzFX/Whj8c1jrR/bXruK3eKyxICNAG1n8rKQYlJGQiEk4EFSQfkgKApnSiw+High0yjYPC6L01d
J/tETWQ/OISfVKWJle77YNC/Woh/QmktKNIiHFCuHCFETHe969EbVrXpwaLW8AgiefqVags850ET
/BFxAvZuzlIWqlIh8zO7aXVHOsQPpHXHnykej0HUnzbP57fD0vY2/Aw4OhGrFjmYvef6wBI5bvwm
flLVGsHAUvv03zkNOnCbNFmKojxWR+3g/iBTvc/r9qJw5wMtoehwL6kbSA07cXEt6uQqqaudIO2u
ntMVg1mwThOD5ScJ6/oYldcQkBdXzmw/QYFpL2IIJlid/8SC7Crtqov4PRgzUVmC9EEFcSiUh6oi
QjYzFMVv5X2t+pVNvrAeJiBriKE6nsZ4MbIphM4VSiZfE7twD1q5a6ymC4eLSVBYBCyBoOiIM6We
owllSKV+leOL8HTUrj3oLDgbk58Qb6VzmqTA7oyefwdRa8jH1+7V3KibBJI7K67/L5PHJw7BhGkl
+ZQDNFU2UP2Oxl16xw5O1EbFhlihFTlhA/G+jXWrt2QXh4enZBPfla/edq37BVdnIrkcMQHrUEh2
HLUqv1aDsHe9SqgKz1v+0hQals8DIJ5P2LljXv2qXUjV2PdjXGycNSWWpeEblk8pcoodg4ycUH4U
+PyGT97V+aEvNW3E7MOYsgxZcYYaquYJueNHr+QrkdHCrJi4rEyltJgLNM28/rqkgGK5EOgIy7gi
SM0Pa7jUBRsxUVe1mlxa+yPY8ZMuCf0uH9/S0klex4x4Uc3SPAldmq9x+ix91GkU7xKnOYv7Ji/x
SO+B5JCr+1Z9t30d1vlKYnap/dPv79p3kkwiHwHVVGHt5hnnZf4NIO6IdStO6/PaRvaBd7BmDZXI
8DlHEjmR/3W4hRJs+dKFD/Oh2eZRc8XeUHfqPJFdubGurbf+tXotf4KGNQv5hl8jWltxCQvu00Rv
+brK5yQReCJtgr0DdOImaOVT7Ko15p+FrW1yFM5tD+DI5NlHRYP5rk3qDEoldFpZqKXWDZsvJieo
+j7BPFL7WqviR8W7lfz5UtOGuftxW1MJdNuxGeoMCSktnyACAwL/8ya/NPGGyWML+6jUdO1jOVp7
nyBZ446pCuNuTT95YfxmOgOxg20NHCvrQfq9acabPA5WfMrC2E1UVulaytdzD5gJrfadvJ39OIK4
wMqWXBq4YdwoA7SGIEahb1X0vxriIZse7y6adJP7TtmD62pWuUdwEYRF+1r6U5hM7WVLajLfpRAI
HJ2yZUcvrW87j2970vNtnrbzyrwvzczp93duyWuESFnK7eNoi2ulagRsZbA27afp/SQ2MEFVWXti
0CWUH0fuTiiHEKh1i+9YXoowgb+K+Mgven9mplgqnib8QceNe3QVL6O0G1oUCzsr0e3S3jTMNhhR
fgGdIH3M2bM7qVAr6FJMF97PTUFo1JKyxCEOarb08J9P5m+ecL5lcXAX02KNaGbh8DEBVknAm4BW
A6zL9udHgHbFdmhzZMq92Yua3FHb88bw+T2Amhyo4Oep4DUBAxBM/cchFHuYJzCYhYnTyA1eGcgL
6bxWh3ijjH+d7/LzT6MfSIfsU8VEnvmHxtFbmYH12HenbOMF4sbKVgnFF6CKUPT4106KpiSxAArr
aDUjgh6nyHdtAnmwVgm+Gx3LwQOKqvVhGut65xZq2HE7a6+smvdXNcnZm5/innv+kxds1qQf9MZ8
LqUf2MdWTmB5oCC3fQPwjF/EMYkXVCNUqRohY3U6pjhUg237h5O51928VrCw4BRMnNlc8KkJeKaP
0s33wfRVeMkW4e8u8//w7L/zM/T5pkAw9O9q6diSntOeQhDFQ7cGGgUcligRAOBhxTEvrYH9bw+F
5tB7C4R7TGUSREkWZ6FXy5XE6V/YzCeO02QcHIXiU9LBJwBX00V9zMUX0cnmoYGwxl2XzmAnKoEt
vJkDIq9TWzY76M3U+xnknc8DG+wm7JI8jpJiVislaEvfa/hAnqMqGg7EOSa6uNWD9cWf5wubNsKW
yXGRl88bhndwEN9KpQUSfGKNS2Zh4CYgzYqzOmttXFYKoUHWiVfEXR9X7kpEt3A0mHSEqVNwp6+x
mYfux2zdq1ricf7b+U281LYRtLB0ip3CTTWUKpqdnERIY1AEJa/nW18wEROAVkiJvFABE2k6FQpy
kw3lHpsotIrL6mCZiTobudeVIx5kUcDlXw+lk4Zj5rzRiq7lOT8/bZgJOitFlbmiCxCO+kqHpGzf
LKfYuCLDUWq1YW4LF12uFaUsLYdh8bhPMyZj9JYFbhWyxN02goswsJKVd56lFTEuHhxKjRmvMV/D
kEMXc6hAG1O3IS3Gx2DM16BtS59hGDLIYbKqSwAkdk7BXpX5j47UN/Z0GTCL/SXYexdQ1ky3Q2vj
KxALhGnRhWDgDcW0hr9dMGcTWDaq0UqGspNH2cpXlPA9y85ee09aKDhjZizRDSjKcWs4udHV20lR
JAKy+KsnLBH6vgMFLeh95hB5rnz1Y5iyO5KO3/9SAJ03yYWl+YA5KxCHQ7gUJomkyjeiRX6woFe+
pdJZ46ZZ2GMmzaHLbQUFbNxWxgC0xcXpSGzrqxQI/AjPc1/Pf8fSGp2+790WkH1RVfaMs9Ef0qum
6PBwlq5kOZbGf+ryXdM05Uk5N6iElokTyuFuBPMysf/EKBM/P/YFn0IMK5d8cjMJ+aTjzLonOYOm
yfb2GnWzVT48agdS2PVlJVuQSfr3W8gs2RRDEPuYU7gvJOPxPIdXxZ2d15fdikx0wNj7tAwy7R09
xOAlf7HFSsNLy2Ac2U0SywGoIwL1wQISK4GUz6B976PZb7Kdn5dr4oyfW8QHukLKOzsoFD6gQJmu
nd8m+DPbK1HW50v9gZ5wal1i+8XgQcESwZu+iYMinMBx5MYqpNUTUeXm/J76nFwUfMjGSS6ytgA1
GJ6S+zHj+7i1Qfpm59XzMBByBUJGV2xJGYMjeTqRqqWqLYqNnyuxlsZeGoDpWTzPSXPfbfBSrkHC
E5FpXw2QqA0nYNK8yLbAOnNRXExNB9Pi0TzNPAVmKn960Mn0kNcXaSFhFk+b8Z3tey2extxAd8em
ZT/GsfjRVGs8FJ/vZxoYHqt0BrckFFsB7NL7qbkjyReuvjjZZcwpH2gYLV2MOh7QPgfUtJQ1tFhX
guclCzH8Vc9sn6R5wY5UpmUEso5iN1Yui8AxuEZUtGQnhp9CVrkfkylGtbwvN7b9ELPqmdCHprX3
VgPw3mWRyQcGRqoqKjW4to5gpIgKmoRS/+JDsj1vhH9v6h/vVDQwfNaoIGgjHJxK9cZ+YgcvKg/t
C/8ZHOvrdus+TJGzBQj+KX3038hTcAu2/ZvsqngsvsvvHtuuadp+fjZ+oGgsZdKXaQNNVZfI55J3
t/20xi+51PRp/d7bhy1j3jQELz6sfbRV/9VXdOVU/Jta+GTyTKa2vuyJ7NSJccZBhRuKAusoFkn3
pPNsijyHjOD1ztQUQSdqvpe8j7dZO9jfBPOa+8lDMA5t5mSTzrVzAAcL0pipX363ZiQ2wYKYjmEO
Qrtw8jr7h+j0sGsbQu7LEiLjulPF3lIJj9wh8Tc0LfqLLkCUGDZPZVAzcmLFmMpfoALczUGxaa2f
IOhccYULToUYsUrRUL/S2ocGbHXbZcG2ccfrYrrtrW/nd/RC+yaZ5TASpTVKZY9zs2FWiKsoFGzf
xLimJbq0n4wJqjvUo3kDnsGpcO6phB6vLp/OD32paWNqBqBCNBJieLadbb6VavL3bJZrcMWliTF8
Yif6YRDSa45dTr42Mb8Sk0BhVTY+1qX7/fwXnI7uDwZBqYlXnNPCKyDy1h+hXwgpnRPHEw/zMgC1
PWhRm7Vw9NOJQjdG5DBIVA6UeS3xKc2bxcudS7qV8u6lpk+z985dxH2RS0uBKwzEFq9dG+8yWu3O
T86nhxJGbewcCFGB2CkAtaYr53qL/DbZezYdZFj1VbxyW17qw9hC2vMIjy1wBBPHjYQV7H3kx5Jy
zeMtzY6xh2rGsWdOBUztZO/ngG16b03OaKlp4zwVVayCoEyGo99UfQR/J1/8QGUrUe2nmx9zb9zv
a1exPmvz4eg2SeRU1bYHMhheM0z1RRx26MI4SVE4QVy3FGDoHeSWdxPQqDnqCs/vnYXZMTnakqkE
LavIy2M3PdlQq8dj7IUtG+djj2KfTokUBLm8/x1Lxx1Dm4txLXuwsCFNhOI0cNq2xAd3hVup22Gc
8meItcZHXXv51fm5WerCMNm277i2UQJzjLvkleh8M8DUwr7L19SZlibfMFxQ5uA8p1AMALP/jYi7
Z5xgv86Pfanp0+/v3I1V9UNscTGgMNgJT3rkzZq3WWrZMNUcFK9WptByUrLQSkbUu13mYzzDUpvR
4t2Jj/OYnxL9EN0iTfDCE3t7fkqWltMw1bSxuRwKgh3TgRuYxC/FSbN0ytc0NRfOKJN4jTqy9SqN
5HSsS9QL/c5Hsp8BA7PSLCz42uVy4StM7J9XQXHVkwPojnV/11koDKrst7y5iAsXpVyG1RJSApyu
HH3M6AhCGHaVdwde6cssyoT69Sne0kQBrua4rvSmoI0NPkV6YxX92tVvaXoMm61020q7mZPTBe2H
yLyjJNnPqa5WIqkFd2+C/JpuinlX4QNQ+HlvNcCSDJ51azv+gWfd8/l9umBgHyF+cVnwEYw5wr5x
LLlno7c73/LCDjXhe2lPW6TV0fJI26cuIzuAQL60ybyPcZhrOa69mJ7qoT6J1kweNjDP1PFgUX3U
zP4jpvRajU0XMju9b1q+H7oS9NaAkIeNL9bKWZfW3TDusXZbO4hBI1zj4ImGFP3FXQeyOZSsrRxo
7OThPvss4yDOrcHLh7lpQe81VI8ZJNwOCd5cyk3QNfEXO21xOPSPI0nrU2FYRmRYW6coSXVuDjBo
wGkUg4J7DGPPJdtiZkkVWqpPPQi+FvJ+chv1MyGkn6LMnsE54nc025ZcNE3kl+6F/ttkr6mCfiYk
RvVAwIZnJCzvi2mNQm5hEUxsBYR+A18BGQLQHQOvmn+tOv4IqeHN+e178kGfzL8Jq5h5FrTFTCAM
R7qvwobgUQx4a8P7ELVAIH93sl9MQ6fofG8LH2PCLtsJlWxT7ukjajonVNLQlwqaWyEZ17g7Fuzc
BFzOwNCBVAMdpM4jl4cyuyRHRamp7ezaY2qVytXIqd+k2a8+u2mnX+fnZMH9mWLOiE0bH9XWzZFn
rKrxmJGjcLUlEJqFsq8rb+OyIyuLvTQ7p2V5F8AkNrHdiU8aElp+qMa72VojP15q+fT7u5Z9yA4l
iqLlWn53m//staNzqV0jMALluiBDjd0/s3ordHpra++yW4ZJa2cFJ5EJH2/TxTwK6IzkXxtZ790U
qr6p6qLzi7u04Q0XKlzNa53l8aEhU4SXxvsgSXYsWZPeWZoew3tSCelUJ00yRKR9esWHqbpR0GBb
GfxfYp1PnIMJlkztQHq66WGuZc+vLDEDIe0TJ2qaHJHGVCInNsc9UPK+JXbNmNNNz3QZFV7Ow6GT
edhX8/A2QE8PJQgQrPZjG0pqFpETpFdisnF6EPAFTlGuhEIL02EiMEVao45rbgA3aKvqa5YH2W3X
Zc2382u5YKgmIZ4UaYNq2KQ7BIVbR0mdJNfWMHcbwYELcFHssr2sn1P/72yJTllaNsiB4QYz56HD
oceZBl+nvLZRlR+syQEufY3pC1QxFohJ9ZHXjx3/XYoarzbXzFm5dywtxen3dx8B/u6+Uxa2Tlv/
TrOfQXmZBDc1AZkOJUOAcmR9RJYdQUA02xcxN1JqAjDHGSOe6xkOwS9fMkLbKPOSL1nsfj2/rgtT
YuLvZmnNf69LR4fcUw3yPNRJnm95wcuYaDoxz24G9mWIJrVbhZtRJtOwKS8CwVBqYukQ9o19Tarh
qH1/C+KF0CZsg7TS+bEvzYqxD33Kk8YiGHte2OFg3Y56DWexsMNNBF1QUcua5gHas4kfEmuK5kFt
++zLWK6dp0vzbpxOHXBAbtu2w9Fr7VCLG3qSqJ9WQo6liTFu7iohU9x0LZwZ7YE+uSfd6/kZX7ix
mCRtjT2p2itwk1CWPrSiimjDQuD4AaXazODwOt/L0vCNoykAtt6yPSQeeMaf2gxlIk35eL7pv2H1
J+eSCYjz7Q7FBxOeUeM6zpxQDRTELzJ1NmPTepupp5AElB3fgMANuQJfOj1wYczb5InKNoLV9CpI
oI/JUB+9sXQQb2vcpQCLrdsnSAs2IJFpm6icehf8PdK/c92pykNVMdQ1p3W5iwvhw1PS4Y5ndbBn
tkq3vEycTYEy0jBO6c/z37mwgU30GQHobxYejjPXBSJcCrFDofWzKyTDezfSoed7WVgoE4LGKzBh
nJzqoYqfoNyH2VwDmH6OOKZwqf8eAjy3rWC2dXAYQIvxC8VOUxLlv9s3VL0Wd/mbXUVxGa5JTS99
h2EvyKRXXVGhs6aswpI+xfMKdn5pGYwYDlw30I2ogAGC9pKfirBxyzC2irAc9eb8Eizc7U3AmV9l
VoZn8OLI2+RXq6HD3YNF1GLgj2rJNkny61ZZt1URrxjQwlSZCLSmGMCYkMI2nenNUdd0XHO5Cw7R
RJ9Vk930gwufVft1sLUZcPK13Y7XZW2vZQwWVsPEgaihaJQj/PxYFvNBu+V87NTY/nH9or9FRv8i
9mP6AQQSazET3xurY1dm21EH15lzUTEzrOJ0FX8XGsmgc20/A7EyhEPssAjap7Zun7uZbvVYX5/f
UQsrbEqAN4VPJpDCtFAgzB7cNv5hMb1iDn/zcp9539PKvBv/1OJYBYWBPo5+MEUNVJm20Di0IpcP
2gmF4xXxiU+rijpq99tursDonGY+YJQgLIIe7CD2Wdv2L4C3yxuepTQsZ+WHlUjJthl08ljarnoh
LnM3iVb9DrOidv00+UBu9NC1rViyO5XGvyRF3x5sj7U0tMB9JiIxUvnH6SV7mlWjdxDH5TrUmTfe
y3iqtrof2RY8ixDCwiWPla+EW3G514XHN9CqJne6p8012OzFzpF2/kjbhPwpk6R7HfJO3zO0sW/r
GbQTAfOvELfEYZDZ7r0AIRoFZzHk1ld88kJWxnzYryke0xiFgQLr3e0TMXYvoxLTxnFwM4VmbxE2
Q+cBwhu0w6WGddpK75a1txKPxeAzOI7NkIesAq9n29ywefyR9PqybWlCE3UL3TZdISSbaPYzpeK/
ObHXTpuFsMbEIuJ0nryqnoujmkbw0lvVs5zzo5D8eei7W7vVFx6YJiQR3LlWCemN/uiMyWZATqjy
yWUxn8lS1NXC4n0KQksoSW06+kbilVDi8xOGmCxb7ARqmZkF+iNv8n+Dajvd6dQtjhq1LA91b6dR
k00WFHM8senthO3Ou6HPzwNicm9pJ2VeDv7io1WzLZTBdwlnYTKsIfUWAgxiohL15E1eSvD8FHe6
SqK6t/S2LT3/dnTA19DFstrUhKa7xO/l3WzH/F564GUvWFo+TqgFvcvBef1y/ls/r3hBFZfh17MC
NUGFy/HebkMJT5c0v4XCah05Hh2uJul4GwveeFtD8HlbF3axHVILQlHDWEY27ZvvSQWBx3KI8y/n
B/S5EyEmd1HRnIhZ2hxgw7xvQ6dDlsLz2JWdE4T8ooUGha9eddX+Ot/d/6/gHw8GYqIbS8USmjun
1+m6EUcLbFI34KHswfak1PyNkFZfKxH0r6TWYEYDAdUPv+BpvIEMokU3p/KKqJrLHBfMApAaO+3q
I4l7dd2xMr7vg5xsCLGhlTgU6gcTXN/6teDbdHbcIfSII+5jOmQ7iwXlz053dhbBcaU3+YluN+nm
7D7rJuvGUYLuLIuPD6Sv+MMkA/5zhAj8vhrLqcUrjuVv3K6a3kQVNA9dnbookKuGr7GXpi+CD+kv
OpbiVjbaj5JWkX06zYkKC1pAOCao5yenBhOt16v6xevwTpxgV/z2KwaaStHQ/AueOcZoKEF2V8/g
2qIFt+/BGWqHGXJlIfVoduf2iReJPgF6t+6RSpMyy/fIPqeg9KzvgCUev6ZyoNuBePxNOxLvHk7V
7arOs6A9pgH2LkEqyRXtvs2p64YQl6SRq4gbTZpXICctZYRbYBe1KWoNaTHh/LT1fDsIbv3mscv2
wvPijVV53c1A3BhMo5j7UirwIgufRCUBD4PVJdZPcNWIKHCBi2OZg0KJKRHsqw9qwd1QZvULr10W
Ti6BSIUH4A82PrsCmW4SdTlAwlAQFi99DqI/byinB2QEHWCDqHzIbVtHWaCrvV3Z1aYZSLxt6gRZ
8cLuRWhbsRsVYIg9Sjv406DmdB/Hudp4Xt3cyCoY9hylbY+AphTf5qRPfhUlU2GZDeAoEX1+EVaR
ElP8crBtu1FQdzsOgqQ3zFX2rRuz/84b04LjNLFZlHaUNT2ufgGr7nGrDcJapjtb+pe9xBATlcXJ
0CpdjsEhkPdFcS+q3/60EiB+HqETk0eOSMiqdJOEjstcbdyAhxVIfEcAbwf7x/nZ+Ty6JSY4S0FE
wPUIPNs89UAGpeCWhUW5K35zae6NQEin2FugCT7VfJANyAhQ+osKVcBDzw/+0+kBl9mp23dxVmMV
gGzOsX8YfH2w/OxZZOP3KYsPmaiclfjx009AH8YndDW1BRKc/iHNrrPqmyx+z5ZcGf9S28alnkyJ
D+0qiCxoPV8zT2xHL941/hq6eGl62L/TMyolBff0BGRW8rMm8N11R2yIZmXfWs1X4tDPAwdMkHGn
t+057Vxeg+uQQskoHqsdr5oXWlWvdi+RihzvvWx4tm0AwyyC40VK8ZCBQTJMkzVtmk/jVQzBTJCJ
sVV24xTA0LF0L6y836ASRd53bm1tBB6297Tz1y4Un1oM8/xTXPhu0/U8VVMjwQWeWb6+BdnYHJ0+
7vn8ll5q3Yh8Sk9I2fc2mGbpm26fpPp9WbunqXs/6jkprbYr4kPneOxOeSTZjkE6XBKcYk5OO/Bd
68j7Zcqamv7oB5AeD2MQyYdtb8W3s1NOT5d9gWHsllfase8k4xFa2NV1p2u9t2av+XVZ66f1ePcF
VtxUilHsYq93u4cAV5xrPSbdha0bht5Z4D1gksUHvBIhTVfqOwgui835oS94Ed8wc78A3bQfcKRx
Rh9pZxl713NChs0M6oOVl4WlLgwbL9IhHjKrjg9MIEhJ+cZPp02yVpi2YL6+Yb6uozxJei8H/psF
oS3BqF0KwcO5lj+TGTTa9qr8z8KHfIg08skGJ92IE8IHjteDR5q3ZbB2J19q3TDesXDsgpZFfoQa
XjRM+xoAMsnrq/PrvODOzTiD5P5EENP2xzH7DmaQkOU/e6aiPrgklQlOTcOI53pE9rIJhiNgcArR
hle8AKOJBMllwz9N2jsLQ5DMnamCXECmZJR1qMhW92yMcZtaMbKl2TdMWLE08Ejdx4dyyN6YDK55
w58dkfw+P/5TMx+uZJgew4ZrzE3SAupwsJshuekVgfyLClYQFEtjN2wYuowgZiWow5aKHLhn/UgL
5yDLdk1cbWnvGAYMFCBouEYIQaTBK++POCyvc4HC+GR/fnIWTNgEgXsCjOB5IoJDXRRVOIzZHZA/
YdCRiOFFx6qs5/P9LCyCiQfv5QipH46KyXnyygjMDeyRdCxdsbCFVfjAXGtJkHCdwKsIITaF1pus
/u2V384PfWEJPOMEBiIzZzxrnaNls5B0v0bA2aX4lkMA9nwHJy/zyQY1eWq7xPWywIJvgxxBivL0
NvgivVRHWtqxFWkv6R6gN9F2GwcZ2pU+l9bjNJPvjFpX3KlzBeEV5U77wKkfSH3RywpDUeq/Tfc+
q6SA8ie05b0ZPJjIeg893Z2fq6VxG8ZciTzr6hhRvZX7t1Nff2P9WjX0UtOGKateSGcGIemxUgG7
aaw0iJqkilduhEtb1DDkokaVsE4G/5BAr4G4UH2TIhz02l12wY5NkDh0C1Teic4/sLr6r/Z+j+Vt
SiG3QUvI0fLLhFY9EyRueVB/yHv0ohqKYzh7kvWwn9VFcDTmmSDxjPVkJMHJEKwnlqQbJJDCAOJ4
erio4N0zceJJ6UqKHFB8SJufFhR7d7VjHbPBumvLeQ1+ubDQJidsopJWAO7lHwjg+sNMrlryWg9l
dH7/L7Vu2C0kOkanSSy07qJWsNn6KoAC5UrjCxZgIsRL2kI/Q8O4oLqnwqlof2q7+31+4J9m37G2
huHGwLgWoLP2D9AGQWF+4EW+gqwcFA6utQ30AY9vYluWIaoIV+BXS1Nl2PMAjQ/CAXw4jkm/8SfE
761rbzxfrlTe/X1I/MRvu4ZJ86HO5wx05cessuZ9M/u43aSpepHZjFRuh+yyFch217UIO1xohrzg
ugvp60CUyL7TYNO4A1TinamlV5ldDNu+AJkekhbxWvCwtJ5GfM588CNSzsCsI6tf3CNlHsYZ9X+d
X9GF+TWBzIVCWVRcVcFBDH5Ex++p/mbNK2fuUtuno/Ld8ZSOMYrGCB+Pk0VZOMrgpwcCggpzeNnY
jTO90HYKUh6EIxyK9N30Na+f825l3y24YhPMrPVY5tWEeJPNfQgBvd3YHyGTE7ZTvVVriiELS2tK
d0N3esjSJEZQG/QvOSFHUuUrTnJp/Kcu3809qMqaMsHj0cFqrVcdTH8YKzkJp4b2N7SP820uVsv5
F2IrkwO27jWti6EGH1kmHlgnr5rEO6JA9j7ja/XPS10YboDCD4xJRnAy9vEctqmIgTcAsJxCPDNO
12oIltbD8AUQfHLF0OBDqOfsirHcQ6lk5Yqx1LRhxQ2dubCRIjg0fe2FYzOnW0nbnxcZggkXDoA9
bAON00rpZIMEwYGX3pdxvoy83DPxwpadxA31IIkYT8WDJawobnA9UqD5X+thYbeaxK0VYXYj7Yke
Yz89ZnFvb7LB2cwN6jVKW9abUTvOyvFI/b8x/ycu3yRylbN2baAf8OwiGrZlaew+A4ZGrodY1XtW
Fc2fVifNN9gPnnWAPtmXdgr+F98DfENC5utVQv9iW0ASTYY+aazvo8zTfTCO4otqM/urhqIRNGmH
7gq0ceKh9fzkxovLPuKAsxwbWya3ynG8axuM5htSgTc5L93pgY1NusfxKvE6qClocIIqwVvYVG79
gtLfKg/KLWMTdNjyptokQd2/9ZBPmiJtpbiyln3+zDxddaHG9ew4ZV4MzmG7f4gtkf4nScq7Hf7d
2QiUxB+6Rjg7XrL0zwAKta+qs+ydlGnzGiAh8wClwvHQApV8DeK2+dGifAiiDtUt14NOrRQMEgm5
JkU83Od4GzmqvI1/BVab7IJcJJu6E+IblJvan43FyU3q+TqN6nzI8h0e7DXIlmlxHAvP3qDuCfBh
i4yPhbbi17ka6U8Ld/1tHnfpFw6NpjrMEgEyFRuQqFClPSKaNICMO3g87cgdPSj2WW19V4+i3OJ6
yuYQFjz1B3z4HEfuTEm1ycDRu4UaxhDiId061u5EnlAyBXyx58fuDW87etAcjEM5d/3n3qkye8vr
Cm+XbaqaXZr6fAcLK+SOZDV/rBw22VvI83Ry4zDI3NG4ZX4ECbcc6PlZv3ikmp8GlHxseBdTbIdE
7Rqn7HfANstdXc3ZwVKVvq7cNDmMaaq3A5Pyf5xd2XKdurb9IqoQopFe6VZje7lP7LxQ6UwjBAgQ
Evr6O3yezvHdTqr2Wyq1N2EBkuYcczRFKMc13+0656wJEK23rdsxmJw6+8M4nwKmg0LaNbqvmFpf
0KDpFU9BBsc9wTDNIeUOtpoA1SD5hAUCPlgOtdliHzgNYUYRBN5XOJRWh8GyoGRJMCA2ZwgPu22i
zJMbSzH+tb8i1szXEkGHX2AK0d/4s1Q5jhF1a9dkf6nGbci2GdMDYuhWQmX1Pd5icL84evebUQ2s
2Fg0ZtOq5O8EuOWdYjbKcdzo6xn/XBlaTMmRsPjuXVOhLRjD7RYprroMxNhmatnGRxLDPyxBQAn8
0YHu39TLyL7WFn4I0SzaO9hpz7djE5CcLbTKBmEVxu5en0nOeLFSsn4Jt30shwoc6cFnfVHrFg/d
11uRNLgKEiUMPELVcuN8Sq7jhZhSh5zh1e1xGTZxX1B/mLNuiqqLwvwJRDACmhJtguO7/cO3cF4Y
DD6m4bpthxCLcZHX0Ryye2eq9oZMlc2WsEle/J2YzCeef28COYNS6yOYctpiem+nPjjGY0KOvsWX
KcjmLnIDIGHruPnhECZ44H1YHTwWrMVMw/ULofvrhHzBUwS/tcOyL/7RrnuYBr6zNx5DOmBKCeL8
EEDWH5PKhi9s1a4Y/bkj6ejNA3gDNrxMKKCzbof2I+V7FOe+EG9+HMirfpn5r4B3cVrXdZ+FPKp5
KVu+femb9UvlWJsmYV1G0SqO4BBDvLh5JvrS1ab+5UQ9Zu3Q2/3cx/Fy1jpC2IRHxsybhXtkCDye
Ms5NhVE67e+CsJsehBbweQm20m+S8UGNWp5Xl1DQ02K/zfpN03Rq+rFQktNLEvWINKQKBFIy168U
fzqj4kiw28FoN90HNuW+I17aK07zehxfjRTeafE792WE/OypHrcR/tZ984qgx41mmCw037kNXHhc
uk1c6gCZhsNeQ9oxzf34CE5Xf+IM/maSILUnNIBhCxNH4NvYyCBpYV++U23XHubW3niJNSi1WGT8
dzQ3XoqkFVIgkBC/1zdxukgJmsQmoswmXly2eiBH0xqa0xj2QAxy5EJ2svLS9l1zayGAAHmgSupD
K/tpTpdVJHPWJ02bhXDRPfRV3N1WCTI+7DLjQZKKFMEUT8jIJOS817bNVkMVPl/e3NZhxB6d86ZH
o+X+DFcndvDh93zNmLV5yIYEff+6HyIGCU3GvQpu0GBUfXUdUrXigYcHt7gwNQuIsOs+Ds9um1jK
Ztx9X5Egi7HpwAOOR8+0pupB7uNatMpff9SDB2jBiL4+9nNzvw5IUZ6DUR/mycNJCkqqzmeHeKKI
aK94J5G+xIY2d2Raw0MN68d8ScItE54nstrX8gbD2rWEXLe53uW2/VLTOFwYNv6yHVn/rXc1ktp1
F3YZZi/0xguJd9o6Oh7xWeALYZE8yTroS4P04EIqZFZEs9Gp67FvK7ymFY5GkpUEBl7PIxKV2nSa
WHSvRcygt+WT92sBrnGjILW7jYx6D/AM3aU1sv4CnwD20vp9h9i/Sdw0sYkPbGU0N7ZSZ01wAeOU
xP4967tum5dzQ1rD0xFn71PiUeR+xlV4L+cF1I4l6B93v4bVYb1pfym4aqqvA7PkPAKjRqKoEAcq
ZfcVVnk9NuYIobZ7vNz1OokR70RpVkV6SxVz02FR7fQ8KK1LzibxJdy7n8sQbXG+Jcl+DTeStUhg
WvSEYgJLviJte9qpMacQEaeQIkC+yTNSa0TcRtha3QNFp/XqW3j5FH0PWTLkBw8umS59y1NY42Rb
j21R0Cm1+7u6N6oaSm4jCfvqIthmi7ioevjCIRI9B9LD0poHeaRJpZCjN7cwX5G2jeubBdHDc6ZB
49nKBdvj0YcMPcj4jNPX6WEEI1f48tGXhOTCQnK7dT15HEUAC0pL0RpI4BFUQUe9DVHvFd5exfdu
JH6BbQtRccSYN58tU4GgHKtud5A44V0ZO4iYKgypIz7/Yi5SLq0lMk4IIxa5zaShIU62jvv5jPrn
RXnr9AznOlgMKRGAD6Q3sIDwtcjUgnvaZWQP69cYLK6MTuRN9b573LeBg8ZQaabTWfg0yIyJkBqb
wIAsVd3ISq/qLahskYFlgKcP2AqRETuy7bSNMAZEdnE4pZAFrDojk1e/Rh4XV0MQ+oX0ldkQTZ4g
/AWFmpfLmGJL3JMEIYKJPiDW091ubOTPYbL7V4CqKRKCtEGQnvJ/IeRLpPuuttxtCuGt27aQQiBE
7uBs66uMtZVr8qlFG5BuIeKV4Rjv2buobrfSqn6+ApkJIyXWDIWInSh30Y5nLWOBSF1ai9uYNeNV
C57CUwjeMk8bO3sX6tUjnMZUh+2erl7wLEeZvGnQCr/7XOP4TVy4nFuHermTmGkTX/XHbU0CFJds
uLOJ6Q/gd+mneYvne9nhAOmtoHmgQpfA/T2GRqPnjWPpqnz3ZAaJ2GJkvvR92kfbFp8lQlEKhfX2
vCjZ5fXcBUEBcrW8ZbFf0XyIZXCbyDDGVhT3hhaVk97XYHDVnA3tSN/qhLoramd1AasDs7Q2doVJ
eo0EaNLJTMU9g8h0UNVbqPYlm+Yq+qZXGaa9taYYwoQ+riywF7FWASIYdhciJrieql8LyNzRUeBS
HcpL2HPdgwGzDhlb+rX0YnXsIA6FjBi07YKF7XJgVS2uvHiIkfNmhV+6lnNk2gSBvVvkBu45XF7K
mM0uN4tGpDXfdpd1xhGVDVSimLG2HR59XbeFVk7dOmugml8d4oNTqHLtPTx+XQmRHyAtyGC699Le
wx9naGxgG4f8BeGLAoY7KJrGGTX+rACU9MYGmVRKnGecsTITSmOHa+06xCCSVuNDX/nI/gZF2y9H
1GmnIfTRYSJJ6FQnqrpqW40mZ1urk6LE21Lee35hSSBPi+1soaJhuKFozM54vCSzKyclRBQTKDAg
Hs52rA56iVW6kBbJfknoq+uZEJFZvspjw2dw3FCRfjMwZZlPbPfm0pPteK8YD4ql1vF1F+G8AOcB
fL5mWe/gG6LjdJ40PAv9ztwiisrNmV26/diqNvYxy0Zotxc3IPy7iWYJ8epC4dh99vo1vgnphJg8
NY7q0HERlbTVBmc7SpB0AFMjm4Oog9FG459DBIwimo/PD37tjd8ciuzj6OoRYYtbL1NUYH0On+M+
SrtdqDEXo2uyaPLNax3NyYuakGne6mjswPaC81oKbi4tR0r8K173yU9hBhjWd71YsqZH9jFqu+aa
tXNdeFKbd3oSmXjWuhV/IZb62Y+dvHaerH8jTduH5XKlDr2TBGFCfZCLRId55PCSAH02d7YDO7Uw
Ux2VbeAhLDoe20O4kOia77LHuumDEgzVGo1nT861H6k2C+g2PoPEq37AOSh8layNvuP+bZf1bAq+
2AounQge9BAvHcivs6j9DZx+PyjVqHQe+AM/hiJaX+KJhCd49rqn2bc5d243qZ6XFUkwIiG2Oi2N
HB5GijopX2TXwmWk9TeeBV415U3c7aVqqEMkuiDvNzWC8ocWb4NHCJ/kscVJcDuwhd37s+JXoGMY
BjJ2PV7PiVmKd+cXk82IlML41evaV2TbMHFQ24gupjUTui46582E2KW2pVHqI/obHTzfMp60PgpX
Lb/07aK+M4mKtAh2ESW3UOjJ+REM77h5bTDJaooOTXOb+VK5L6AKBFdy7IJj4rhKOYwuDsNcI/qr
Di2Qk8d4ZFVhdRAVUyinNh/5QE4V2ICQrOEhwGxamekHpgVDGgx6fYmSLswRVh6eUIktU0bNoJ66
rVuR7OXtKkIOlx89I+g7avJaRxR4yMjJGUnwSOeGcDc+LpvEjlCjHS1XXv0MnBjuUKvMaY0ktSB/
NwtPMtX2Nszr6qjRHwx3QxKYKXMhSwaEwitlCj62Dc+rSbSZB1TrdwXXhNLokaOw3eVw4J3rU8gm
ZQr1JExDK9ngtwX8RD1nftSMbYdun0W24SE+BHz3n1QPDvC6hhSbUEzhVg74J9Vy9JdUxdVy2tZ1
uMDMoytmMYgSRC3vRcvNnjlqtHPv8/o6MQns+Ad/9EtjWJdrubZHwzx5SFQkbsaNAGwBlO5gwRqG
h5Du8PPl7uxQbafAgDAorEd36dEb5dSgAEx70IePobdLfI3oiwQIW4O8kVzGRVz388HzzJY2a9yW
4GvbG6t3c8QHnGTEbWPBEaJxM/VDjVYg4YclnLc0QSf7CgVkh1puF2UgyXRXmWTF+3WdLLBnP441
WqWAC/OYiH1Cz6LDY1jBUqYSK0MK88huZ14FJx1UFSIOXAhKe7faYoI56plhCa+ollf+fY+wTFM1
aXY9eRU/DrPWSIkCCUqtW/vU2sF9R/nYv3TetsFjF0d4DjcHmNBHW28vpPcGhwocMEar4/hWCtiQ
eBoinRGDQ5zQwI9Kh8b0Xg+L/s3hFsTSJPGTn2CLezrd0FmD1M39NYurCLuyQou0JIwU2IiRW9/f
VGQD+DV0Nvd6CZxLqSCDb4MsKr9HFFcMJgNmO0hVgXEnzbeab2UEyQhwRtoioRU5MegeDRoVO9Yv
PpPtPVZTnQpD2utEhHU+ugjOaVDWFsF7W5aCX9bbFMSFKkezGZwXQrEUJz2PW0ZFUL+ihvIL0OaS
87JbdeYdjEhnb7BHNczTBdnu5j6BOeMBsZbB1Zw007WgQv7gNTonvfvsQGgcytR0tjoASkxO1g4B
BOy9eSU73Q9JXL2LnejYXTR3Phy6yPIQN0v03AjYWfS1pE2mhR+eUQj6p8nbcP/JpkCxB9I6e3t8
DWgdVrz9HsFQyLQ48H19rFRibNp1TZINNaZ7OCkmCEYnL/7FbYeTsxokDrZgnIMnf1WEHY2s2FFO
Fgp7GNbxolonSATmmnXAQBIxsveubt0ydMi8aLS111iu6wHm3/sNh9s2aPbGvS1z2Bxc05ALq0O8
sSSA7G/WLnwYNJuvpsZi+C6gzKihYDUWTgdQzGWLQjMI5C/8TQawbgGmTRuGN1C2QTUItoFZEkTQ
RAlIASDW199g4tE+bhNZI1hjT1uQR6SekWcYG/2WsL57Ai6W3Nh6CU3Ogna4FWuCXM0eEozBNSTH
a4ruNhIkODDF9FZD2vHAFCR5q0Z3g/loOBVsY4j8C3tV+MYI5Ity/5oGEzvaMVDlCEp/ObUjWiFi
kUgfc8W+Vks7H1HljHcVNtKCgTBy1MsE/n+HgO1x2djFVdYeqpiqEx3U8BRoOCulC2YuL0EDzFSi
b0eq1ECPayzmA2Qq/rVmvj2GIHXsacMxbWY4jt+8MKigq9jneMpB4Q7uKsvk0dctKrZ9QAefQo7i
4RbelQd155FzM4NKvFDSH0I81Bsbcw5V/9B0fTpOrL7MHm/yKmmXEhVh8KqGqdryeuEUPZwCz6Cb
3IOjEuZoSMfDONfDF3+gftdWByjExU+GGurMepmEqV+Dyg9xSdxki4nj0kTgzXZWuu+jnQUBjS2e
D9sWBV8qY6fC6UAbCE0WlsVY9Q+bRRzxZgb/uz9Acvh+O5nnsNVUKvRTDrOzI2KwxE0FA9zcIx3/
JVbvzfchuNwQ1Ps8rVFfenycXoZtD15nFU23dLL7N007ILOML8WyNdPziCKjGBBUnfvNmOMQy32E
IZoj2413sCD4h8fNjMGXWMXWpTCdnvb7WvjAY1cL5xkCcS6KKEwEnpP32qz26v6MIoEVIxz9c+Nx
Xa6R9jISo7XbbQuvePTa7kkjbyUVXuT/8DfHT4Ej/f2g5/ka0MXwPitnJVoxftQV6rOpBaAucI4d
RqnfYyykPDfo8kwG/k14iBo5HjZHfrikSh5Gr2c4/fBrRA20zi5S/Iq2sblegachIoEsT/7cepmu
ZYxjr9KX0Q5zvmAQmHK3ohIYJ3gWoA1yA9uyJgbkSpCn8oqRbXfjUWzX1NY2o2pProIRCiC1ivb7
AM+/osdM42YSEvu8AKUKb7Ad93THSGXJgBcPxVbBH8Hwnj5gY6hKB1UUalc63LC9ilD1og58DOCU
cXYonA6jGNyph/gnQyuGzsN2C0ps4OB0r4JDq9fosQYBIEfVgWNV723RVJ5FFriX8AwDEAURUyO/
IeWpS4MmwgLmvcyC0KEgqo0o4KdFsmB6h++V/crfdboL9wWuvMuvdmyW211O5Im46Os2e1VRzXX9
FUbObxZGHggb32SUt4xA9CPCKMcQ/o3ug/m1BjUAOWtgndVzXQgjmr2Ag47D8wAw56cu9IH08mQp
Wc/Zixule5r2RtZZpyOBRo52PO1iuOw0NG7TUPMEimVsl0kCGDqEivK0Cc9e16A8PoT1juW/ruJB
bI0qg8pnJ40qpcAxNtz4K6tu23keXytr3KEWdDjA2lxloW77fENGS6q2yaUSVcmQOhTvZUKSuGx2
QH8oOMXFogzkeYy8kKyqEq8IZ8rLSQRBto2WH+GPDlUWWViRxBpEDBkyibBi+hK1xsIKb+TXInSy
iOHRdD+bebjaulEAZPHq46RWfgErYik0ZEy5WKGURLmqD9WK9Nt0qxN4/VXMfUFNGF3iTpA3xAdy
oK2wGDQu2lfYlPIh8304pteR+dHU6N9SODBEz6TxH5GZ2i/FPAj9xj2qs8DfVdkmZLqsARD7Lu6m
r+HeJOfd6b2IFJM5whHePy90J7adYLQuBcvgoQ5NnIczKhza9lsf479D5FNYisanbWrmVZ/4XkEo
VmH4BLsh/dq2oX+svWYrMZVGo1TPU3NdmQirEDho2jCoVRK2vmIPAlBQjTyXclqfesGjcgNYcazD
OLqHQofih7yrE4VHCewrdiCkB4spwPu2PcFyt+r84CcIeeTFWypyW6GTOowePEIqvSGlwmFQ00qk
UgYd8GhMj+YcidlRbndMOrvGvPTx5HJUOrgq4mbLwRP+GabH0ykIkiSTwLYhk+cm51u7ZtYbZV5J
po8NwVdvB0AE6Y46/IF5kzhAsl5dWTOa3HI3nEeBVjLqDD9VIexM9rUTT2Pc/8AIZiiM7NuCr2EN
GB6IqWda/2DdhtdqOzGnISqrC75QkncoRE57j/hgID/7udKNhXZwdPm+oj+VVafxFYfb3VwP2wH1
BUuwtkOVq7rqEf4UI8HeQAh6rOZ2PW8hBq7D7QB2eZLWiq0/FkD/mRoM1Ic6GpIzYXQ52BqyZIwt
l+gOROK2gQHGGIGjaZZfE4D+24h28/bYAGCt05YFwa3dNyxMv0FkYSjI8J2Ee3jFxEpug35tz0sC
3UdmtMCkqu3WBBYkzEPeC+Y6TAIEVj0ivciG2dmkgWY29SCzSBJJ0xH1SSGmiLwwDm0kly5c0xmH
UTkYF+RJbwAYNtgR4V8/xaU3TMv3QHl9CSp9l7d26/MJ5eFXs7gIRCfFu+9IuRu3wvMnSQto+taf
ELSMrugbHzq/LmjPMY3jb9MqhnOdDPYnTJG3JY3rIb5J5prc8QZFJZBKcgNLkhDfc9OlaPRvWkQK
3UAuqW62Bf93yjA4i/IBe+Schxh4XzUtqw/DSnpZ0HpYjnRB4nCKGVV3mj3RFe0imhNSH923pdm1
zfphVoUZifm+9Yn5apvYXoyqw9Lr4+CAyVQMa8Kpu1H9Nl8kNRLZrkH4SPrQ8/NBGw07HDQRWO7r
QQ0Lv+47ud9bt/Iiqvf9QMYG2RWNkgAsl0aUblnRn2N3AkQ7Baj/e3kBgtcUCaKM0c/68Phq9Lp9
117iMkB0wgcwZrEueDhU38JlokW3tfUBgZVtiSDV9V4S5F+NwEuyRO/1GQD6cO/bmiCJUAVlDYX8
Y1LX9ilph+jgE9bdTD8Z8fQTOPiIx2qWYIZKYaLTeNGL1Trt8PlloQHUmhpgkS/RXuHT0Ym4TgKR
4Hb3qoR51n4tOoHuzddzdPHjbfqBsXdg0WIE8SsKnRV58qyjW74GydpkXS0AdSxwvb0GJB511/7a
IIIcuyIGyKHZ7hulgBnEEY0LI4joi7ba9DFeIR9nVJv9yOBC8FKpyCurKRKs3Iz0rm2AdZOSgQzf
Gh7ot6H3WwcqWVR9Re8jcrCCyClKVANJzyyLHbQA9EMu3DF0DlebTYy9T+Z1U0QhGiKUofa24rj7
NKxblUZ7524YgnJ+tY3nZaPYvGIjEO5lcAa2t2IP3APxbfONscEdHHM2SENj+2zfMcLELtHqi4IA
72qnzStzgzhYHvW/tV7EGRCTfg40jbKVeoBt1hGhT2tkXqZ2wPexj8ubwbp7njDjpwcFFeiRN6gQ
ViOSW25aeiPDGdSXdVnefOsLiN36qfRa3B+oKMJLgdO/q99MH9XpokxC0afvPUGXKt1l7hs0fC1O
wVy34Osceo82S5qIBEVZ5ft+Adt47WEOL6cnrlFOpzqBr2PRcjVERdT4a9ksGKBwl6zFiq7vrHcI
wFLRefxX0sTysV8h9UjXZVUPbhy2BS34PrEMJlVeSppmP67wFshGRL3cSRGhEZaAAH4mWkzkvO7a
B49OLcWODgKDXm+jQ7rOCK4CgJVw0D4Ijsipkxh4gaHDMyBZ9b0L0fm2G92vV4wiXgVj0VOiwv4G
RdP6gDTT/qh2IfN1wJiCLS4BuDMHh5WhnzZ4P3cDjAwKnOt9xiJa36u9MneJMTfxNP5uloFcVBSp
HK6QmIQjke0wo1NJ/T2UhR3xlaZw8xd5RFvyZjDkP6mqmW8dDsY8Eqs8AA4ey7o2/GpvHZpsFkeF
Z30/jWm0ANeJxzestu6OSG5KVUXmLjCuPQHSSe4CDD+yWXdNrtQI7CCYV2Dk2lYFJkb7cW+hVDBo
Sr+ELO5vI5+FFzjAkGuMeZosxgsq4EaPSdLmTD7voEEsdFiu5yUI7ymtwzf01uNxkjBiAyvF+IdQ
V8CmaFAF94YEXfk+g97A6xDQwAboQTARTYDbwpM4I7btC9/Dt9mtQKDGWEw3ZAQcrhtgOjl0gdUR
33R3NcZzXSoaxdiTkYNUQzIwo6QfkrkKirpJlwtQj2Ye9gjOZGjIEwz0MF/CqbspYOZhQ+0F4w+d
mnrtXn1Urybbol7+GMTwtvfVdBBtExdjhy/oz8y5T3iF9ANNUiRC9QmTBMEzoM7IwY9KkAyuO88y
tI5/c9T4hAj7/6weZUVl856UFwM2lBAwoUcAaN+Lpz//is+u/4EdOS8E/SZX+1U7cf89NZyNYFAF
7K0ROy/+/G98QmCkH7iRuwP7a9zg6LIJdEP32HH/fN3PFMwffaHRUgjCLPPOqlvP3SrQhsIB6X1A
2vZT3rXqbDsKAGg7UJDFSBOfZnDqvOkv3MlPftdH32heLw6bWwQCtHyek8cJZO4//7BPXspHl0xZ
I41LQJ9zFfaYmKhUe79i8Pz/fPFPvtuPRpnAyMSKjRSC4h2KNTJnXiSwbh9N8hf+82d3//4P/xd/
ePJwMJi6ra+2XaClPLbbBPiS/cvbf/9X/+vqmmC4vWJ4fAWbxquwDqocXWkZxZiN+/7wLw0KPvpm
7py4ya+b+gpcR9Q6F59Ox2qJ0jZyf9k+Pvt4Pughaj6HGi8Vnp8BjHTDX0M9539+wZ9dOfjfJwTc
tSHwfuFnv5OHkYoCwcPPf770J0q1j7aZY7CCBlVH792QuoB9+Hup4Q0xW4lWOJh5trPtq+fqv62D
zz7VD8xnMi2Y41VuvYrJa1TfBYRlS/cwzt5fCL2fPKmPHporuhLuxXN4hQnHelOrkV8Rxf6VGWMQ
f/S407MZQQRUUNNs3VlodtsD0Prze/jsxj/IF+APS1tMs/g5cqxKO4QzDcm/SjzAbX9YvjtaXMR5
gS8/MpBMCDXHBdOewhfy7s83/8n+8NHSs4c7T4hsc32lh+lCWzQKEIb+bv3w9c/X/0Rp9NHMEzGm
ka0WK8E535vcVCO9rf33kiJmhB4SxITca8wR7kc3sRs3muFvQS2ffK7/Oab+a2uKa7JsLoaohO0a
StHAuxgUHpkw731wOP8t0+qTGNCYfFjgS41KLOTQS4PgemhARgl6dQtCHWpK+8PK6YqE0WM16qMi
rv3LpvIf151/YL6TD4d4TckQeLQfrnhi6cUjvL/dwetzOaB/wDKshjc9mC9l7+kIKWq8zaMgacpl
7arUBKGXLZ4Nj91sDWg0VVduU6tvQWaMDph0hxv6bwtKQQMEKfUSOr0BvO/SCIZi3bFZF7jTAz1x
N8E6dV9pP67HiZP50jpmb4iz4m5pK3oIV7JcL2y1j+3SoquY1z4EcDLAgbHFR1zgduVTq3WAKGvD
GJCDaUBhMGIwfe0n3X4fzj3PIm7rsrJxfOAV4jZSjOfAPWJz236pqHoG/do7SEHoTwl07Yh5Z3+Y
5lmfdJi8M40ZkvYg0rjaqtjlipo920UXXHau+6LzkLYJN0VaCKTVgh7kMF7nXoSpqlntDZLik6JZ
3qvIvo/vujjcylHBOh7Y2Zqgd9vFeBA26cok2uk1CKf+3w6NTxblR9c9WH2CSzQ0SLQFQQXwIKn0
KV7/4kLxz9tV9NF5T9INFAEIjM8JinToOevmbzLmf17rYBP+71kX7ZHnui5kZzLNd1O16DyqvCe3
1Uvmo5JV61isYXciIHP/eXP57Kd82Hkj0bX+QlGaJTBFKK2E5hyKj+AvRcEnb+H/meA2tMNIyONn
igE1Y00RRw/Yhf9SOv3zvccfLW83v96YMg77E8DmE5egbqktjI9/fjKf3PtH39tZ7z2bI5xJDC6T
O0a9I2BxDpzx313+w4P3vGlK/JG4K/B+75yzoDP7MFsL4vt/d/0Px95GaoqhP26f7EM2VFXej5e2
S/6yfX72cN7//r+OBn8BLt9prIAKg3ByXNoEw6m/pcGT/3SD/7A5f8worYTzuz4Yq7ObVJQButW3
ZttLjnn+VTLILXNzGIPz49F85eHPVk7yh5H47z3do2k3O30O54bmtnnH9jh0lgX4fnU5tHUPrsLU
PvcaY1sfgZDXGKKB9TnUe3zPKUi1Km6TW0wDl0PYrORQkRXJvH6zn2q/AT2xm1uw0HAGPvl1xUo0
YvZ+9tfvDZGtBn1pM3d9yPqSjbp/5XFrzsCGK6DvY/hoOfa3kXH6f5ydx3LcyBJFvwgRVUDBbdsb
WlE04gYhUhK8t4Wvf6dnNdOPZEdoN6PRtEEDVVmZ9567YbDFeR6Z/a3LQhUu227KjsqLPcRzwmWL
7YtFag2Qx1U6b3ujA8A4nyiXRqjXXSKNgzMgTKBt6tMOntRPWnjDTzvPikNhTuUfJ+5KhBCd8xLF
0nlsjW68nUQ33zh5OJ8GACQthV02b3xTZo+yqbqbUZNRk7l5j0lITs89EMOXwZfljQF8vV6hl02u
tB/bhz5uFe2YWP4EWtv+8JSai1XQCLlUs1lsQXDZ31xGngdkxM03cx7UdT47qPG1Zxq7fizjndMO
01PtGN6V8G3JpCxFVmqCVUbb6Ma08BQq8QqwJrl/ZI63GiFfJaZFjD7rO/Y259j1tUS+zjBwMRmT
vYhiE+uFM9Fi6YPiF1YB48FKZHVszVi9GnZXv8komDYgm4armJiYhY2d+kolLSIhbE97LCu0+SQS
piaSj3FgQASXnoquMrdn8Y3KegECNP1uVE6y7LLWEhcWgk9O/eBs/vss4bbKG9lKil97sonx6btH
FGrR9xmCFdq0plA7wRj7Np45Oqui7lbYjmjFYTG5TgM1renfzhd2ts+e67NTXDB0CjQb4PjWuBp0
fyN846qUl5jonxSU5zjfAbar5fnCPzj9TywJSx2iAXZu8vHiynEqGT9aOM6qusxBr06jxztM43Rw
OFcs8pxBVmP9waY0LGZzgppq6WRhtd2DMP3nyU+6ZexeArf8U/T//wcQ54nUs6sZYBbtdAyLBKtC
MTU39TzoN88MmyVVyS+RNmplhhyULeWE66Bo0YI5cGyXZtrrq7APkEOSG0mPtFIXtrKPN0pxTkXL
C6e2Zsub8JSOENznQ94267/ZZrgP/3vzBpToSAEpWOz52QmHw9i9jIX6K8YIfdz/vnjvoH6ezCo5
6oIRKl3aTYfIJHBMa/P1p//4hhTe2e1ehVar0GBpwoZRvE2/nbldje57PUYXHu6PnydxjkRDq9KX
FEHW0TCdO4jqR8c0UCEa6YXL/3EDQ3hn93ub2WNDJa+PURc396VphRgEFGp1iQ1pXVkZswlGM1Cc
RutSx+pjh7I4p6TpkIkwJ8P4KEIUP/6crpq837Zt9+KWYUCDv3r/+tf55I3OGWkAcDl2TdF8NPzr
CWMSjqWFEdA+nLF2BtGFUuaTS3iOZR3depZ55yfHMGNmv2BUGDy3CMQZK2etvELUMV4FwrJ+MJlT
f1WciXOCWugKkTRBoI+5lRyydGK+9BBO7fevr9snN905Pw1VsDWkfjsfHRQlSL/2VoA8XFoXOCGf
vfzpz/9V+xkJE/Sh9dxDEWartEKG3K1k9e3rz/7JUuWePfJDmvnDlDjuofH7eyytN04d779+6X+O
9h+sze7Z046jGv8F2kWu+nQbptENklEaNsZWanvtdf5DVzZ0AmqqrtpQ26a/lGn+yTLjnnarf10x
qs7GbN10PoLJp9eAMX0/9y5a09gy8V0SDnZhufmnZfLRVzxbD5gJzjIhVuEgh9zaBrPR7pvBKPZR
lj8FaZrftEE1LkatzR2SbZLPLc+46dDlcagf9aWzzadX+qzRaXpdiVHb08dJ6KuyhsRQVDxfwSbN
RfACFkxxJAEC180pqm4zCfadPbXLr3/nTx7oczSbThusygOLeoXBNZmeLOFjjRsPQ/vWJ7ddfIkj
+MlzcA5pw5LSDX2RzUesnwXC4G5eNlMgseZfCkX67B3OzojoWQc1t5Ay1PQ6iF8FjROXzKuvL9Nn
L366Wf91U/YNeq02qjzc9Y+ug/tD2os8yP6u5HDOFgkhk7TNwt47DIG+szp/bxeXIgw/+33Plgjw
Q3SHe3c8znDs4kXXRZp2dCWXfqqLN68JxKtZEIPlmHN9qbD8ZCtyzpYOlfuinkNIUjOhN614TfST
3/4xmnc3/v13P8fZGuEOZoF0CJVZj1zqpjBwkBn0wBXHsAvFzidLq3O2NnjEYPoObiDiwq0nCnFM
JMPr1x/+48hfU5zj2gTLjpnX3KkCZsUKc+OE4KtulqYafqcuEi2D1KOlNwkOksLJtv3UyHuPg/nB
Ru9wjXfweUKGSCaSbfzoGbUvdDtiJBVzv8Z4Nzw3Y+yvmfOJ3QjCZ+HnLmqnrz/8Jw/COQSOjBE/
ngdu1dyeH8AWHlXiI8kL7b98/dN9/K8HzXIBHhJ3Oh+bPoRsHrVrIfyNsLH1XPgCn+wv9tk60Va9
C/Uy18dSV8Zr3kW/tEqGb4gcXfBcdf+n1DrfOql3bSpPr6a8Tq4mrx4wngj/R1F7BupkV8A2zNK7
AN/fK/5b1LtWMFyPTtD8LHFlgAEgTSSWQ0RWqGVhlcre0Vom6zkrMuj/PTYZreWT2Wfp0u20/tNT
d2xTpHb30ACqdYNGZ+8MTGdrbJXLijToXWHq4iik8xbWSEzsIih3gZ/Qj0ED2B3RAUYNIAJe2jQt
FOO+V945qjxEWEHtsRR3eQMERltZ8rMcKp0i6fSqaxt8zrIye3/6y1/wbKn0M3MsPacuj6P4MQnk
QWW7qqc/X/96nzyW9tlKOaS6Dki2aY5W1dcJ3xZpG8SW5vvfvfzZajn6RezDaXQOIz+mM03vvmH8
5Sc/WxRdL0UdFIXm0QDDsglmnG1OE1cX1BD/zKY/qGXssxXRCUh+FnS9j1gTVnRJFlEtV131kI4C
JoK3wJW0H9V88CXLRZoNu6T/1mq9TnBUlc2w1RqTJu6SyK7X2lc3oZFu05k+GBtdzQDGvqTb+OwX
PFtYY7uiJaVH92AUdrnQzoz5Mvu7k4J9VknVsDgmBGH6OBbtopPA3fpHu54urRwsQR9c4nPkXQfE
MKkgXB8oleLrXoUFHiEzPQRNPlyC9n2yvJ7Hd0dIpwEKNO4hTXfjfI/bNbfevr63P9mVzxO8Y7+3
k+T00nXbL4MR80cCe6EFpfFa+JdIpJ99/rOHfwTDPpiTcA4yKW7cLntqBrkdM3f79Xf45OY5B9+5
pgtFQxUcBUsaYlWDx3Tunv/utc+e/YHWYUmdRyINsKhI/KyyC8/mZxf+7MnPlACDVhGXVSqxyuJ8
1xNcJvxvoiUV2gr/qhlJmud/N06XuX0/AiI4npTennwekj+Nu/760sh/OnIf3ftnTy2LrralRxyL
aWD7rITT7HBXjhjosSwZKztBckLXe56GpeylubLirNtlA9gjX83R0Yr3cKzNbR1W5b7p8Iv52OSd
ZW+d2kmIecViDIyQLgK+IUzgVtVNCwcwFqynQsU4CUc/2Y7Y334EonkZI3R9eDz0OhRlsxHwgla+
Z4wbtk/v1nFqSWeFgQSdnSarXnw7yJeuMrN2hafWnK6KIQE/gDCtWkMMsR9SLA8rE4fxAnlpdtXa
SXzMYjfZWejy13Wtxj9p6CY/hwh6p2s3yRo/QMK+nZpMZJvpAde+DbMjCJLvfg046l7LEM2BW+ao
jns7zI+DkTr7UkT2Fipe+DDCYtonowxgHw0uCI9oWgVpXuyzHmAJmUsATBoTsfbQ9Tt5yg604hQ/
IBLGfJGptt92ea+2JXajAvY+ul6OI6bfAQcJWuxWObbn0cYfVlpGeQwJovyOWxInJ1oshixB4uwM
W7vPhu9762DsNGglU6/9Ao+gWzjdAxTnfKNC11vX1oDtDcl+Ar1pqtRd0kkH+ktiX6shdpeCz71L
vcF6DMwZU7arWySnhsymtyyfZojxM8gYkSfXET7HdTO2+a0skmLTFZjVe7tqd/kQqEXF6gQnszUL
pjfNBNusQsetPNNah3Wf3GAwS6+hnpW/IaYxFimbOQUoFhW6XruuU+6yyfUPJniBu9qr4VcRLEkX
W0VtuJautsJ1rtHbeyJolwbH+ed6bEhul0r0i6LFo31NcBYq86zMkwhrCebraEiMTaHJdkfb/M8R
AF11j23UwqO3lVU9rKVjVw9ZYdrvdqXJoQqCEYq345Unc4UfPzYR7pxFPXrWfeW3nEfpMGBRy+Z5
fJh93eIy0DgcAH313KWryn0wFHut5RvqnezH+lvWEd8msrJ6SoL4OyMMvTVrXdh7JxowungRE/V5
JsoqzNtdWo7Ps+nMDii4FpO3IcYc7yKiuWXdnOLIQgGBJ+2tMV6pNOz/DkwszkmPih6ahvniHRLL
6Mkw87aZZT7awh7/rqg8Bz1CTWIiCW/vaMKc7ieOBmHTrAMTYfnXS9xpg/pggTtnO+KDMXsVG/ah
QlcDum1oDrDJgGW4Lo7MIAou9NU+2cHOhcP5pJ06nMcEjmEfvmFlM4ACR655oUb57OXP9poYIwe2
EAlaUaUmWTFJsQfZba7+7iKd7TGG7WmN5tw+wPEA0bEMKYFMeTMN4sLH/6R8OBcLR9oqbDu11QEE
hEmjr/avk0vH7s9e+6w4ZDiejaaXAs1FKX6nEcH+noxArAY/si/U+J80W9TZW5jhNCVVgvyn1WCm
ksl7wX3NmiajXSqNWwTc28xp/66ssE6qmH+dlP0Et1GnUMPH9gsWgWXDoE7F1HQ1do2ivbD1f3ZD
nZ3HsX7a0axr+nYFXIryRADuyqn7+fUN9ckFOxdRQzSl+YQL+Wja83jsZYT3NEIwV6BLXyseDjIC
O71w/by5oE/+5Dk/V1dbbum6du7QTa37q0JiY/Rl+z567b7NnAvX7LP3OBWC//plsER1gQHk4RhB
N36yzVE/tFVp4DdK7LUVRcaFku8TLaAwTx/gX2/EPkururXjo+16WEexca4b17WWTSyBqyXZGD/6
iesfywAXEoqPcD00zfjt69/ukzvDPD1n/3rzQgKqGz2EiCbMoGo8GUJ95k1fv/jH0i5xLsE2w0zl
zZSxnwdeuQiauVuNovkl/GA5eLwl1WYymte4/39//YanT/3B+v9Pr+5f36aMUEJMFvJNy/WqnXTG
neFTj4pI1hfuio9/Lan8s9Wz8gxLDFUQH6oo9Q9YDk1wLlOI6K+K24MR809mkjvxikKo/eWAm4Ce
OSfOhZ3nw7uStz8r4asoJ1ctasJDbR99qDSq2k8n95ad/c3izRucrX7eiJms950QKUG5HRtON1Xs
Pio9qAvbz4cHKanOM9x8bBH2aBrJwU1Hm76Y3T+h4o73NjQF2FTaKo+TypL5wj344Q3O250tfcFo
xCBzh/BgTMOtbepdAqbi67vts29ytkIEjhw4jLvxIYPydBvmoOIDV2xSHPpQLaclcOS/SyDG5PXf
x3TKKP4BAcYH1ADLqv1hZvZ+htLz9Rf5eIbGRTpbBfrOH03ko/Fh9jyizufHriCfInNhMYjkj5Dp
Ok5A8kKNf21Phy7UJSFHlebl6/f/Z7X5v+eW9z/9eP96boMoClTUEOPZqn5VVQ8WigHMFTtD/TLw
4+OIBlrw0xsjwEHYoQdRbDMArTOWPQFdyLSsux6jbD2iJonFhv3hOgGsE835g+x3gz+/EF10Ye/5
7IY6K86y1Cja1JbYnNPmTwRMhpL57evr8MnDfS6dkBF0XE9m8SHw5IHF/yoX7SrvnOe6urSrfXbP
nq0fXpm4taz5pV083mn6VHn9nkBcEdwx0LhwO312hc6WkNbIyiEkp/kg5+BojuM+ri5pbz5Wjkm8
oP+9U6phFqZsPC5RA9TJIY3VY5nKIUPKH4GVMgn4Tj44NNCKWU+/NlR/dGjO/9Xvc66b0CLzvE4n
6SGN5nrXFMBOcmfMN1U4lYcgLi5tMp9cwHOtBL5UBE1mG1KpjXel3x+GCKTp19/hwy1SEjj53wvo
G1GnGt9KD+6MI5iEZBC3vOGidbtw9XdvcXaPhXXbRAW6/0Obm8A0rOktHJp3y7sUYQSq4MOSk9vg
bD3E81amGLetQ6FltBF9q287/Au7QiACAUqTENfNuCl/r7y2bnas+8Oe7AjxZPoNh0JgHrV7Mi9b
T7ZrFLtSVcajZTYRtmaQwZPpmbe2AQoQJ37wFBYzHVY0TfZVG5rpvimcAOeLiJ5sO5sB4TSld0Uz
gViKBgstoIF6tpZGRMO0wXSRHXHtV2vlV1G7tBngLivVV/6qZUxR4pcwxTJLhVwVqZNFC8BngHwq
0C51Y1rLzrBJ1LCDbFHLIdwFIkcwCntrk6s5pqbKIk1qt7bDzVBY3a4Ap783ZJ/tqJcg7dm00JmC
KJZT3VjLstXZoajwlpj4JrZ0Mlo6I4T46tFS79Br3WOFL/zZ1Gj2th064HdA48aOTn/97gfgHsOq
aqFZYN0OhTKmJfGzwQKqt0dbyU6NlfTb4FYGDkDEuihP8OokjhjjmwEhR/bUxIscm9BDWRt4IVpQ
O30I8l5zmKaciTEJm1CNM65XukRi1/8aFaLbPoSdyuROxt+NrAZiN+vf49wwHxFma3/rx3Zcw8Ou
aD9RTG/cPkZGmyFnwseg39omhmxdMdVbmZXo3gPoHM8g2PSrl0TyoSDh/puyy2ITyNB9mca+y1au
SMALaFogFZiEdyfWGE5k0dETK/VY3/o1TvNlmIkRV1U3raTuU5iS/ejfzmntg54AkCRwqTAUhvVz
A+ZVWkCCC2Es+sxxkaaH4g/SbOfRtlrCwQES76Wexp+ZrLwrxm/6SfJKaya1w2/oj/66dABVKXHK
12Vy/mgxBDCXlj16i4DZ4FPn+s6R3wWd8j9W8GDyQcS3yPmXxtRi3M6jxDpIEJp7rr29xQvkf6tx
7PwhNn4eIQ1FOeHtTvE+T5ZxB8bIeMtE798ZMFP5qrURvipl5ts2UH27QEojgQ2gqjyRMuKf6Coa
IqYrT71lUnTjxu9aeQ32GD0vuC/fXYlgKsia9xL8QrE9uEsjtTQ0ZDMe9qNdeN868Db8z7To+qKr
vivXOBmJmqDqFnmoqq1SGjd6jkE8wri9CMFolsvOQ+G0qLOAFw1c+An2FF+ludk8EAngXoVp1mDC
8R0YvMpJ5donbiIDnmC0zzkm2j9204sTAKMC9aJz7wqsmY0suwYVXIh53kSJ0gfX5amLw5F5WyF/
JG1BvPGQQwGzi/GFFnF7TDIF3xsXNhD+Kr9rFbuSKNgkJlmHi8Kbg03t29MhrSzn2hx86wC4gDT7
wXLIFmr7m0qU075yaF5XABKtPRY7uZZmVr2VVFwLnAHDt8EtrKvOyFFpp8lAo9P2flC0lZtYq/Ym
or9KReSVS9VHK78bVp7FSkegxUHSYaaH2vvdNq3iFJOV1XfLqJ0Gf2UNo38N+D5Y8ZHBVAn5UFdY
BrLgFNjhg2oymjpf9dacXJ/yPeDsjVZ/03SVsYaS2K+HUmgexKkJaHE347DoYrBr6yLpsa0Cx917
aWru+ioq/4g8V88wW+adVxJ/tGiHyVwnZgHJsU1c6ESMDR5bz8l3zkRHfwG3qN+aaT3ve93nV6Y/
gG2x62RNvUpKKlx8UIbRuHLsTj1P2Vgv5QirkHwgQ9FuSGAeh5m3qTujOHju2F9ZCiKothNjB3jY
+UGiX1EvXMoIxhRRuoXxXWyVI1MXPlULuEEAuhwrmntVU00bqzfMp9mo3Du6TeqnasDDbKR2UjK5
/KH9MSXSuS9smdwZRH1sJ28Inrsq0s+Bod1lMybAqMBDLWPgJVczZJjjoLJ0B+Ah3HShqNaBbN27
yi2jjRI6fnF47q9hILu4zNzqavYLQfQg+NDCUeZtBEaX3QPeoFmX4arLHXHV1IZ7Y1YDkD7fT+V9
J1S469zOu/FiFy+Bnpu9UWBbm0f3pasH52fHgW9cDA2wioWsrO4hZ3KOP0BNzcpBRues+GpqlbZj
uU/w70FTdxW/ptVvGhdPaVcEMexAe3gKB5V/q0NomUY7+UQLWkItKynFYupSfo8hL8ybGpPfN/hu
zXuew59f1CCsd5A76reijozrYWzCvZlzZHaA0cMqMYtml83s/wuW7vAY48+7ccvSflVmYmOSzNI3
0HvxwRhG7iRrMliobLn3Jjtfi1DkG9IO8QOVblgusDHKZdo24P4hrkPgiINfEKMataO66u9bVCDA
ASvnZ1ia+S5jlMIhvo3lb7Np8u8DoJUbR7VQ40PDesVP0j8bXpx+b4PSrmDtahR+0unl2oZCBkKu
tMSTG2P5c5RnLWtj9p+zYIDDHYtoHFdx7SaHNrT8bZWlYAjJntpMY0jmzhCbJ96GvWeqFW1ts+5e
p8xQABCLaW2a1Ah2mMHcKYE81TWQmEKEyZq9u37r2SNXbaeZu1HOAd5sy2g7mamzsJCtkztE+KiR
yPoXSH9j001WvIVmNC06l+dpqMvohytFBMovdR8jtHcgUeEjz1rEN+TDJGBXlTjqZHwOnal/68ji
AKWZDb/IMEEOEbU2WhorFy9jQ8KK6lmHJH1BsjmsAS4+OUlJCJ+2al9LEzrlFJnE2YHnn68mfRob
+nmxzBujvOoIo74lk0HwIDQ1AoO6MJdBD9i8aJAoL/J+FveckuMTw7wjzSxN/likhx/zIRtuGmLi
bzJtWMu5kwwRDVFH4z6tUjtd+ZPn6Zs8bmml2bH6aUxOcwcNJt2IWNnrpmvcfagVuR92OOxSFehi
56piuqeRY23MqCVXxgJT0Ro0euIwMVdCgq4mikz5yOSovHxERC5XzSbcgxmd32/LOEjuIcSntKnL
JCuXY+3613WVTg+jg5vJskCTu01n7DiqcApL5zxftUo2chnK2JxXcIOql0Gl8PnT1oUAWQy1f1t0
Joug3dQ9BPCIpispOuK1z/3+MZCTXA5+U96KaFLlqmptg9SXOEpBkgYy35IBnZdgkBPBOd6ce1IM
XEabtgc5rlLR0ugJ5MkCczVLK1mOBqOnshrrreALZcsBulkBZicrpw2lkf1mNFP9Ws6xusfidwoU
KLqUjnlilnexF8frQQCjC2vH/znVfvZ7CqJiFbEBRktPy3kzU/689K2vicjp4urZdwW02yolrm7R
p7mVLzrV2xC4TV8sbRGPL0Uyeg+9AGjrSdv6FjJwJPzFac31EA5AdJiW4dV3vWukRURq6aQdbtmx
JGXU6IobRp5+tx5raNte0PgbkleHOy+bq9+qF7BbU1nJ310/ODc6GEp7mbW9AbcVBi+/i5UmS28c
Q6KdLLGtZlkdrLlLn4GvFMcQfskqjbyJBTmNDl5ddfnCD2V3KpLNY0b9bO8gyk75wg1OuMIylPKW
IBCGMD4sx0VpeKG/VgZHWpN8KVhUkW2CtvMsY1s2hMSMYwerIXVsvY4bTz123CZ10R/QgYkdW51P
+g+3BztyqjZ9kvevWU04gJCutW2GrAA8VjfvgDFEse68NFrhaZyX2KDmt3hm0rHg0Fmy/1eG/90f
UleT6zEWP2LDgHKt0addw1LMrjtbJ49Z4eh1ZEvz2xxa2SFt2qxfzclAYEVvoTmC5TL9BqCQ3FiA
h9dVMzGMj7a+bY83hGVlt+xSLZ7Ekjm89p0UxJALXpnEyHsmedM2w3XuLXptgPx3g/5gDm579DVM
qt421dadqT/i2hfHfmqDlZq0+zQOvb7LvFTcxUoN+8yHBExWASC5vPFuT2voNalu9BgNfNsTRpGr
MiNNYJFJ5vvgKvm5CtdytpoKKuVx692jUEC37ch217Oa+j+Q2U2IQQUigrDS7w0l9cHlfthZYWXC
B/aL+yyqxh1xXNmxaz1/44J1X5qG1Ktknp2fcSjc+5ZzXr4QqTFchT6IAdIy+vU0dTyQRlvW5kJ6
NmEfiRbzsLDSSB0mwo3uXFXmvzH0cbwoUgaoYhzqDWFqNbF8sQ5XRhG1b2pEKUo6y2k+TDzHih54
S6RpJq+MyhP1MkwbHlKCQaYnpfMZiXrsv4M+PJ0YYdZ8S2xR3NhlHtRXyES9nenP1f2ECnGHDQ8W
3qwojoAu5/U2GEV2FDRZKdXLvl9XICd3SgyhXsGp6+CuwtpvpMVukXqAnqXZPoUG+A/yC6LfRmXr
pdODNytkTB2PjxHe8GQL/busQnWv8iJDMaIdSRE9UVws67TJrwINfB/WaJ5f8SVBitiOzaOZZZh9
SWfpjozno4VHwN++4/Ffog5od0TF2Eti01CUj1miD5rVcA9oF3aEhHN/EwewLSFdIutxhoR82yoh
TIFIrfq7IKgERq8+MXSl+9PVabF0LMheMR/4m2PH5q/Gt/W3LhPhruyt6Dg0kbuBlilv/KY97b5G
t8nSIu5XmDNpilT88dNckpwhiPq4A7hi/ABvEP4KS5kQDGRAMMeeHvAXS9JdkHxSFLA4WxY6wLis
V7GVk7qT9q7x1pmiodzVRdDRxSnEmvTxmBvWt2a5NKy8RLziT/NrOraxiS2gik96BwtWozVwyiHA
hA0FIirRgbXTbaRZ9Xv6mqhFYklh4pcOyRtBvh84ccWLfgw1ZIyGkmwehYNiJyfQ0M2sN2uyUD2T
k4zbRFvduo45yoejJVe0xeXR4lHfRG6rX6A+qm0xntjiTh+5GFu9eRXS+CSAQlp5vUyTtr2t9Nje
8Z/TO6t0ieyBfovzNVVO9TOeLQXl2eFRIVnvgHwvXDtdy/nfnrLhmGmtodLn5Toye/udRoF1qMrW
yjaJ1TSrJnPLq9zswPHOmUtkCH2aAAAYfYfJGTaUKp67hIoGRzxmrJIhU99Ykz7FFfTmZh7z9CUf
ZQhSjuJNwOt/ciCUgXtEClDqFF7e0LnrYRz1AQMvJzplq3jVgmV8mUfy9gL6Q6sgnIpFH0MGX9RC
jb8ViRkbZXuDTcpK+TxC3DqQ7KimhW0m4bHuSaJWjYZLlrv62Wtp1xHhoesfhK50L0EAUgKmZm9f
Vw7BhIIQO3Z0OjfwNO2D6Cfvyhgzh+6SIjSqoEfe+375VuTGWNKiQeEDY6tL0Mh3em2OOQDVyOlQ
FtbTinN1uRpA7U6LsB0HHo+QgKLZ7qebYkpZ1UMKL0BeBVexJPxHuuVDraf0B/FXGD2HuQ9ZvWfS
k5xuPsKitI+gbsxlYk5g3iaY6lPZNs9qxjwTojq84oxf3Tm8zCuhEfJ5tl1n1/mpeSWNiJ6PI1vL
XxggDzdt6AGBHQRavxn6x92p0XE0dHS6k1RKoeLCKFlOWWNvdaujB7sywwflnaKgxmbeE1Sd70JO
gdu6y5H6lBj7LKCTt8ROBMS2OdNtV/TsONUoNo1fZzf4oT0IlEALEXYm7aulx+z2VOStpBNY5WL2
hfzV2lBp2nYWECYVx8YKdZZpTQSNdBRa0qpjTnWZyYVj65dtQt5DUooVJDTjhRDtbEPyCGZ12Mwl
+aRl9OBGbDFVxejH4RsuOc4Ua7AmcqUN5vlL0ubs4+wHkMudwFmDhC4AAvSkbEFDXwAHJFMqM+2I
hKZcPAadQ8U1QaBZNOTEbYdeWmsNLGVv4C6BM9obiBp7oySaootuuDVKsayrvHgwkrClihxt45s5
je2tn/p66RKN9ggx3tim4JevGkHSZWXG1RbFPc4g4Sv7gME7FIsyjabXgjJ4Ceq9SJgmUQrPQxDe
aPb5F/zgw69y8vyHAgDOCoIav1zTY+RyePIXSRDwiVPVJvkqYi9NF5WhunsY580NTzCQBBiHG+nE
9bWOUmuPMGrcFIMd4DYbjf3pbIjfX9IiGibPZokhU23Rt0QYLepGl0vTceatqqJwLdrWoKeW+Xed
xSB+Ycf1uOocqd6V44yEbYIm/D7GibMuSoc6r+2KO7tLnOtMGH6y8xs33JggQGhLUzHx6DXXYRSU
2UrYkhgYL6n2Q2YF9/aQxsfI59psLK/iW3lmIXbamJW5GnNWvH6wi+tTyuG6GsZoWyEbZOZhD3qV
ilPF4FXVqwUKfa2U3/aLkvkpSbOD3KODqiHJpu5L4hjVdT1KTgOBFXxrsjb+LkfyOirXFLthHiIu
rz1jKPBbWsWBxqhiTb63d+yw2vuI4TYe3cJFziJ41fodZOYpbd5oXQM3aV1CLvBCH/TUOwBt8wLm
q1NMJJVlnOmrra5k82g1Vb3tfDM59IEzwA13ZPmDdb6+zeEk7EU79CjxpvKIdFPd4DnKb2kYBc+p
6KprTBgh8Vypid0ySODs5ANbH4kNkcfBKg0K+9kZIw7mxG6RWiXUvPWUZfwxtSvWo2Hx77k7pL/Z
1AC+UqtkzH+JqsrnerqH8N89maMNDnbkdtfZWF7rNCR8kTbdpuYvk0SjIFf8j7MzW44U57bwExEB
QghxS86J7fJUdlXfEDV0IUYxCQFPf1bWuXHrT5IIX3WEuwISIW2Jvdf+FkXa2vNAvomD9keAj4GX
1O/8LeKUHwYQ9O05TywQ6KVz5zZWsG2AJ3i3AEJ6RVaH3tUt9TZYViXdFqPMxr0ORrH187xytx5i
+j26b5AqZPZsH5B/KDhwbxb5RVuuECWDmn7xBqd3HsF2V2pjpzhuN9yNX+MmGb6Mzdi+xgN8OE4F
sONsD88W71vWY9vewFh8xtcmnI1/qbzvHuEr0NobF6QRdJsgfQ6ehyavCnlqOCK0cXYm+LS19rwW
7lsQpMOIz2sbBqAwasjhW52Obv4CfzTYFtTA/h/obDEka1OnO1gjiXe1jWPOFtxafbZmgn7+ho42
iMcl3ClsB0iJsSnr71wP3ctYFCOMKpq8+pHBYQM6BsbcJ85yfezhNPIAUed4jhEM/x2FzP/xihqw
+qDqvsJcpvN3CMhApKNcegyyZCAhXFPXilcLBVLfKIX3NRmGFuYxZ0zgl9LxCcot+XfUY+wLMB0n
dqC0b5fJrqpjUMO6VP8+FL2V04GCWFnWCRzg7j6bJ4Hj+Vg8Blaqnkmsiydp5dWpZFN+x+A2eLx9
279VxCvFdrMneBq8FqWzpDxnMMWBMw+slF03h21UPTJYPqhiDwO1wt/F4wBpvk1kum8BaQodoFcO
Cp6SewIvggPxchAKavDnYcoMPWuCT8NX+Js2D5NTdd8lqLSbMW2tA+nyP4oEBIcz4d6hr8qPmqo/
9c3cxRtsOcgtVDkMHcAWR24uUVnxu/B7JCPyNB5hjpjOmBSdHHcxvKA5GDENEpQ4+Dn3yF9NMDvG
13WKFEdq/bHyMvmT48zzmGQdPBUbsI/PPoxqkbAZmhkbD1JIg7aBmihRUYKZitzhkMLvhtSl94Ui
/xLpDs/eoDnWWRE/DTVsnVuYl761DU7ggYjZN5I55VcpR1SbKD5urGAoD65C2mIo6vnBduIxIp2l
D0K24MjaU5VsKIekeqyQEKX58B3ff2DucOKBBkbildr00rw16rpKJB6ijkB5j0KkNnBHbFOJvXK0
bViKwf5ri8JLtb89h653O2PuGiXe6eIVgC2wOLtuRygQ/Kz73Y4d3QBSkO+Ybn7rHrle0Ec8GsXo
x8OwIwnzony7fVn5DRc5wbV5bMgMsjmPESsJ0NTghVsU3Hu0EZxk3h5R6sJHnV+/BUrvigwQ6Y69
3r7rQmne7LTueFEmsTdmoEC57bs9o1STS5eujOuCAMTsr9aeg4oItcW5CJosmofe23M70F8oKsgo
oGUQod9+DGfpTsbgzYwmcY0k0LmvsA9Bh30RNAScgAnC6fAsc8wfC7sBuiRxNNXA9NznwvuFV9nC
fiSB1ZPUdvye5Zl6FGKgyEX5nx1jQ1clusyCgbclz6SLvyEDXb5P4Fp/8gVeBuRD1J2aBMS5lOE7
ZRYJ6kUNe7ZJqVYkYUvTw9g9fN5IGNPJ5JxZBRo44S+cJCsLfPGVXe754Ze3jh9Ie+jlmVuAXPFx
4M8wuc5/ugoGQ0BCsTfXHRscZFN4TCvIOf0BdaYAH4nbNCMTDsNF/yiJlR7YmPGTb4l6RcK6EHvM
VnGFsyQRvpLnGoWAjWjTd9hZB/BUj1+8kdqwMx6yw+2JuzDAZudy7w1zUjUlBjiIw7TBEZ78un3l
BWGMd5GafBjeYZiLAt7WUK1wmBlgD9M/Zu5Ur+j1pSurbunHGxObowQ2gdDETtiBHiuLnmE+tEIo
Wbq0Ma1JVgQMymF5HvuLN+iztt9vD8vCuzV7dRW+PUVSdNW5mwf9izBBT01T0KdsBkIGohilzjn0
KN9v323pJRhz3PFGPyYplE8zPjqs4YHiP3OwwlZakjl67n9fcY8tHGfmtj5r2NSE6JYmEWhqcMqa
KpsdUHtJ3RNSfcm0ITjRo3EsnWBFi2oMObmoDME9w83WemEWFExmjyjqAGVXBUVyBqLJ2vhIUPdj
/1YAKzT46DHjYj8i6K9MvKWXaBwOfAaAN+y0YMhiN0dlOc8xv7jUFvNvj0MZi/r4SpBa2FY841zQ
TTVxSlEn5ymezrZMDjb6zUrnJxEr83zpBsa+ZdWVVkUbJ2eYSkEIARO1+L0mIz+kMD6OnKESevep
qWg2Cs9S+A3K/smZVI9Je0cAo4Uv3co4XZ3nxDM5nkIUFwtnv4ryqdxVDbwQkp3wH2//8quxABc3
IpnlwEMGttVtNJD8LiMZOqyclSC5dGkjgqECy2rG0X4cuAAU+G9T9RlVLX6zEb+Q0U3KDE3BkQNX
Hj4+NMnX24NxdcLgwpc38CGsj3qw8zorGGpH7K1soWzx4FAC/8kBtRPkzW/fZWlcjLjlwSIrlRBy
RLBx37AUlgXa9dfayZcuboQtGoyVb/UCXutoOoXNqPNHZdXKLL/6EYrhMSKD9FxeKCuZowYGJDNM
0gCHO8AJ465SLtQaaqtIB30rO9wep6V5b8SHoc5pZjUZ0sD1PQrRYeL+yVdJwksXN2JDEPvcsh06
ReisDAvLh3oTcge9Rq28/hqoiUBGrarVtuRlBMXevq5Q6IdN07Ayga5PU2pSkOkUw8Smc72zg2Q5
hD2T88fr3hz4LN0e+KXrGws3g7ECKe1WRhN/kBClgK2e4/yoPhVyqAn0nCbKYLaGsioY5im+ef3f
nrtGyl/66cYKLj0PGSuaycjNUJ3OvE6hroMqHlcp36e8XolA179pCQ2MNQzV0ZhBPwx+atU0Eeys
Bx2mGnZcNOXVQaNYj1bMSUeWJGTPqJN/8ZwSfSq+ZWfb229paYoZK10pKZHcRP8SVH7PlzN7K/vX
z13aWOiFGEibsz6L4GiFpEWqN1Yi184XVw8zGDpjWVM1jEGq0bg9pdAPWPlG0vkxHb+z6cVLZ4Df
m7V5fH2N/097UpHilORxStEp0kJ9DEncxm5YgTopylO3R2phvpkNSsWsC9ueCD0HKMKkdgly+wiB
4qtbPd++wcIzmC1JKYMQvJLYkgrKwEp4n9t06+AT7vbVF97FX/jDhw0Pxs2z09BeRiXkN/tkclB1
rXx+LAraXJSuAEjDeDU9FV3h/759y6UHuozkh1tqBUutqscD1XSnwcOcLxZQo15ZFEsPZKx/r83j
aYwZPVtFdT/ZNMqL5A31xX1gA+FgCWjIO+Ws3GzpUeh/HyVtEgtUcubBJhaOAalOHtDgdedkySq5
Chf6n6wV2FPGEvcyComYj6e5mA7glHZnd+25dj8ZQcwWorHXcJIml/5oCY5BwEG7zo+fe8vGItds
1o7mVQObdzcEG3ujppfAW/seWhp4Y/PmTZVm0AFg1YFcjl63MKsGlERX8jILa9psG/L7ua/LAi3p
TQlR0bMK/iXqjMLgyppbuvxl6n5YABOHY48X4MeT7FR29Ik1GlAkkELK10+NvdkRNDp9C8cVf4xa
Wx0YY28QYaKianen29e/TO8rs9Lsp5HwhaWAGjvY3CB/0z5KeFysnTEXXq1ZUpEStdvJrv3IFwWK
fi6S38ivl0CSbG7/emfp5xurdrIgiAgKyO8Y6tobX8/jg8sBp5RAkGyg2IMmk7MgYj4dt81Mkq8w
ZIOZDwz27ny/LL9APJLtWgea389NCBMOOOErZkyopsDTSQ9iZvFrrO1HlHIf0MDxOdoFNXNhbVmU
cDTsvKgpQcpJYCL7nKJAQqpvt4d16b0ZoQrO62WSYgOMbGuA0vy3zuEeaK+9tKU1Q/67ZnzRWjY+
aGiUpPDeg1EnH/tNjaoK+hpW3sLStDAiFqclYUkS0KhHF0zqbHW9tk0s/XgjWnkzE3nb4MczhoLn
9yb/2eqfcq2Ws3B1s8gwSjmUuS3dqGI/aftVki6cm+fcW7EoWRgWs8oATA5Pmjhm0cUzPXTKAZXY
OVnZJZZ+u/GhgYazrhfkMjK6hJ7vzsrcreI/Gm9YCVULs5Jdbvwh1mIxD4PrZjgGsHKTUxdymIek
XJsyl595JRCaEFcMNbwqmgkGQLL70tD6Z1nAirgPHOArGaTQsepXtqTL3nDtTkbMslvNrJa0aON3
xrAb49BtX6FkCwdSbmj6o7OzlVWwNGDGMm7atLE1AlLkSX5stM33cQ/PcAVP9dtxYmk+GSuZ50U2
Nmj/iuxKQG70ItKVALT0Moz1W09FInxGWDQAhHQKJPqQQH+agN9sijDw5iKMU9jd336Khfdh5v/z
Lp7j3gOUks9zsI8hRfieVRqSZwCiNgVkTin85Hl+FLMIVr6aF57vb576w1SGJFs7UwH/0a44Oqo6
VOjWqdufZale8nplPS68nL9fux/ukXhzijZOp4naPoWrNbpA2rkKVjbehallUlgVUQzAyhFdo+i5
7iQDyTSF3HHtrHwdtkGoZ6x1nrttri2fRj4WRl/IsIXgHiJTtHWhN8iCWfAXiAZCIleN2RaGyyx3
ZC4EkmDO+VAjwUXHhyT+Zw2Bydjc29mb2/2y+WOVvtvNlxHnr8577vGxe3v+Xa/v4WGNgFBATEni
6gLxJtB2tuUbu3RY1iXUuRPE5TBzZ1Z/GlsBEUb/78hh9SsG9mqL5JQ63l4BpeU0fvm5qGHWSmgP
BWBMGyeKU5qGE60uUruTX8mV8Lc00EbQGOwxHdEz60XCsaO4d4/J1Hy9PZJLlzbCBsDVvSdin0V2
DaT0iEJovUabX9jdTDaprmuId0sQzAowyzIoFK32Djo+uPmsIdb/wtCu7Atm3aFPSyhkEeqijLrj
vWi7/AA+Sge7C7RQ21MeX5CZ1rFF/QBIutaRoGTg8McGePM5GoLEBF0e25yimx3K3m46uj3oVUM3
6T8BOCvb2Q/SXUGF/VJxx36bRdn/ZI6FepCWffKtbWA4RcZUfHcT4j2ljirRH9YQfedBv7dPNOj5
ieNbO6+N0/u6ZNkrOITTCFt2Dorhp94gNdY9fM1mtIRMPWwwmlcxp1GQ0H9vX/p6EZBQkz7aU5gb
KQWLxUI2w++4otY+QRPtcbT97leCLeBhnNARspmgvH3UnQMqNPJN8eM8KX3QnRJrc2kheJoVQGeA
lpX4ErMf4qaQu/kbUB8vMLhcS1gv3cA4iqF7m9Oq5V4EMcImgWlfBUxwbz3fHsiFzYsa4ar3uoC1
ZIJVZWW594B8UgJK9BQ8ysEbvhbwYdyVNvT7K+Fx6XbGKcaCuX3mgI0ZxUWv9siPnroqQ2Bm42PF
xQPVzcrp+HpFBC3t/z1fJhOai8GcJBEAiyqFMkY1DzDrJtu2QpP7xu1gEW9TKNV8OcDv0ga3aG0L
WIgufz9vP+zVcZsxOXuxHQF3iaaPmhyJRHe6M8lfY9euiDWWbmIMZJGBvaDRWhfl8bvKAWUt0GYj
w+5TOgqsLyP6zuhgBMHfRp7cp2+pRSbsX8Fs1yHoqv5KfFia2cbnlzWi97CDKUs0ient0ph/hpI5
27giWfMtXthDTC5fg+22yUcK0LfrPRRe/buHGnLl1y+8AfdyAv34mr2gsfO01FHTyV9lK0Uoq8HZ
yIl803b9dHt5Lj2Asfhz0aLW5oshCkjyJZ3kHsjHlaW4sEL+7lwffr+jZkvHLhjLqkr2CtCOivl3
YhohBUYWBeRUB/VPl60N18LLNqGe8J2P/99Qqq3knVtNj31FfyYxuuduj9TS6zACmaiBG+mT2o3i
ZArCGWEzh5ZdBjt+2WcL+C7229t3WvjEML1BqwI43radWVSVE7BUJL7vE/EQBLDO9RIGLb34h+n6
5+2bLTyWbaxDn9MUjWF2FUFO4navnILXYMXIyxcrT7N0A2MR6rGrpefhS7+u65B05aEavgbDCX39
K1/6CzdwjUhVMrCj4e/YRPP8UMl7OslnodjRid2VJ7i84StHLZf8dyHC06Ou7SJtIha/M/9R6rV8
8MKLNgmoE4SoXFKJNlGp9+hE/+lZ1hwCtHgH04hf7lz/w6x85T0vPYTxGlCuoh3a6Gik0vmeNvgE
d8Zu5ePxL1DzygiZaM8pm2uSiRRJOgj6XxoIbR6hFeegR/PxK3Bs3hYtBu0fqJm8bcqCKuzHBn0Y
eWGlKJ4wNIjYFnW2Ptp6d7oYkr0E33JPchKAf10i5+er6mhpdzq1NeVPxEPTHNhBaDPpG35hfVjo
8erUfYkWQMAIGFlZ8wunCdM2vmrm2s7hJBfxFOlgLL+8eXSDXn0HC0Q/jHWM6lKPDt/bS3Ehgpk2
8o5F2xK9a01UB8mx0CB2QD2Dz7bPXd2I9FOZJ5WbVtiqdPnkNfE5TYJ7IDa+f+7yl9X5IdrXecML
5vQo+yChB9XaNhm+wW9l5UUsDc3l7x+uXkI8rxOWoPOvgdLei+UXd6S//Lhbg1pfJ8ahZd7YbWGZ
ooWuEy9SGkrwtK2wEoOph6gY7nZ39dSVr3NVptukT62t61cxuupcsRkHYu3rGqANXav87fZYksui
vLKeTN1XqUalLh+RkbL48DhMZXoUVgInzJyL5JAFgfha+/4wPbvoZGv3bUJ7b1uA/dyG4GIEwNv7
xR5Mmwx9NWhadnfoux9OFoQRv/uggzFMDWrU94CKoEe2oErXuHvXg4xral8CMsLZBl+YETytHqqS
RSSzVxR912eAaypf4iDoPIYPV9h9TDhJoOmPDwBc7G6P+PUfTomxOAZgB+AXiWMQUVAkZzO6wdEq
sfLTl+pOJro3Tft+cMWAXupa3uFLaw57ICr5VPzIY3THSNX9nLvitVJ5ttdxu4Nb/BHKbCBx5jIJ
naB5uf2UC+HMpPg2RcqnSgk3Kmv5y0v7qPfLLek12zSy+dl4MBa4faOFLdkk+oKs3zodpLDwv/HG
EI3E8KYWr9aEkg00B587uhJj3yeQbdmiD5ooJgDCkNj64mTFim3X0nwg/403yZjlSeHmTtSXLryT
Yv3Yj6u5m6WLG0cuApQZQG8Nvuj5sG9ZlDf5yg6y9IKNTT4tUrQz896NJlilPHUSDtwg4TUnywX3
pK3L4aFmOVuJUtdXJDX1ozzRWnd5ibIZ6qH0olEZHka98iQLHw/25Qk/BHw5oOHTuRxXWIrmWPXs
AxBX5TTkkDbWLRwBcJi0q2Blvi49irF52akMBBY9jRDmofd0cdYAWZWsLLuF1WBqS4ssqf3AKi4D
JUMN4jRUfKFCFqxSa6YtCy/etIXvq8HSmRW7UYsEHVf9MYBrm2VpqM4AJFRrB72l2xhLbswHv4V0
r4lGoIhAXtiA4X9SaMwFSayuf3wqeJha0woEF64tgYpXT6F2TpBVV3tvxqlCWivv2/k7MP+7w7qB
Mb8u4jTft7Dd19lcbkYA8Z569MEd82ZsQHhQcfyYZ9CDAIdnyx8VeLsvSZCw+8zu8P4GT4KPM5NN
r/FPwwDdvIeZahjAzT2gYPQvT8pVpEAftI2izaSDcyCEvuMWETsKqNmxjj11V/uVv63AcD2m+QzW
Supl/NWx02oHSoofZmWf7uIMxtEC/HPdK0hdJuofqhSmHzVFJr8K4mBX8YCelOjZE/rB5MYXsvoi
YST30GeorGo4iOBdoYIUMnRDHjOwzlGCi2HjyvpLeloH81aNNcQ69Ty9jnWfHHwCgiWgkfrUKtc9
gUBEg1AAzvWQdwEH1CQINgqskXlDbRBBY6iJonYq2T2bx+mtcp0n2qc/AQuKdEf4AXiLbuu2iXrM
WbcVidonwG1vwYdKz5OdAZrio7keHnZxcHJHr76rCBoztwqCLijRZnfXs6bbUN+Nt/NYZ88TjuNn
G2s121auhUcWtt//FBbqO05S8deSBPG8BaLOOdoNSP94pYRi2Hmzhf1GtoWXux3SIC8fQT9j4w4k
nSHfihbklZUJdj2guKbQNZdOP9gZVzjAedORDFYceWPc7hnxsk9tf65p8eU45dTYcQW4fKY38IKJ
AR5dXSBLv//y9w/h1+oy4P+AGIxGFykn3SdA0oLBh+ZUv97cXubXY4lr6mjdoYLms45l1FL4GwLh
sOltC6C1JoZ2fbgT2lpb7UsPY0StGu12EKi4KqKqGU8C4I8nUD5cKHn4/H77Ya6HeDcwzgsBVb4O
ZK+ihlgTDLFYeQjGtPs+l9l0T2w/X4mNC+pj15TQ9oPqirpDFor5bn2XFU0L3FctfgflKOnO5SgD
Oh3QXDu/QveVtO38T9bR7D1zAp/sbj/s9fOLa7L/s6oKPHSOwLdYt9lGNtMeRgafE7W4pqyWMyuY
8tSpozkDkrUvf3cKB31C3a0/wqXp9hMszAizcFSVNPVdwfh55L8HYod9+QYh98raXxgeU7fLplky
a3ZrrPj0rFh25CJbGfmFaWaKdqtx9AGMKeqoUuqJZeh7Z4OewgZqy2JyrJXRWbrL5e8fFr8/uixV
E60jwJ83cCv+Rjq5l8AtuNLbf+oFmE4CqQaowvXSOmJEoaxYpLD9sOz7qivGlcLx30+3Kzs8v7ye
D0/REmTig3ImcNrOWuhl8l68FaMD3LMj/PrU66QChXLOweSMh+PQav+I2ycvSezqjZBu/YCOf3YA
vWZ+ARi83XhB63xJOtJtg0FxQGCc5JXHE21Ct7Pss9vBasCap+qU9DyL0bRft1WICgok9L7brxV+
F8ImNz4efDtx7BK5r0iQ3wNnwBSIEOq7MLV+dGrtc3hpBhjfEQT7bwIvHh05INbsxmpMvojAyX7b
9uj9cSovWMlJLS0VIzKPgN7gtQCdBE/Br1MzPIGhvpKT/NtVfO39GyG5UsFglfbcRdhSHhy3F85F
0ykeBCGgvmX5PB1bO3eHrSjT/r0vHPVPjSP0XeFaAF+SyrmrOwUuDem809iL8r7Bst5xCVqfVzZA
mjpkbo81F6DFtj394c2NABMlcX41Cmw5GxWBQ5xVQCymrFdgtYAg18WBc+wGa94jWYZmRDlOR9rk
2ZlSUT9yW2RvdtGTdwvA230sen6cg6TeAfk+vAEzLU+JAMBLlY639VuhjyMQcyfaN/o+T8b5mPCG
bgAwS8/ZpY0DsicXPAlL8+TIuRh2nt+WUyg7NRWbTpD6oSw4nbe5LFV2CpiofoOXAz1sL2QQOqn9
5gDlshIVr+e6XbOe3tbV5KtS8HM7uZGA7VrOtkDAbJ0EaFvAr7tqZU4txXZj3ffpOMY0r/3z3M/t
maaxs+VMzVvJSbrSA7R0C2Pakmm+ZGf0FGXxOahP1Xyf2ivNxwsrwlSg93FM2zludJTAHDPknnK+
DiCOrxxTFl6C6UwBK97JrXPfjtomjyZtP5G8OBe5ftZ+eugL/meyp5XXsBBCTCl6A66X6BFvcUgo
Q9GJU4Z+ooK/w4ngcHsPWbrD5e8fA7yYOSzYoPqytHqwR9CH+nLYJXDCBFKAf66s6JqqdAfIpNRP
yBD1cYZe8O95ugMP43M7rcn2sWUd+ElZx2eYWte0hwkGAJbTvRX8uT1ES7PJmKi9ZRENvGVwFg0Y
LxLUBaeD3/jti/8VkF+JsL4RYUdXZqRs00uWes4ytBmgl2cgcIdXAFpvgXRJHkfdA75c58GdFhfA
ZA362CYDYGpXOynA8XGD3sv4zQtjijOeClPC4TKYN+4mzlmwAewbRj/AOlehx1OxA+cbFE8OX5oC
9KUdsfz6Cb6d+p56HHBtQNtAI3ooBByjaslA3QGysET36DRsGZSTLw6R4FNNTdZvJp3GXwM5+N87
uME/wi1G3eUwcTgFntO/j1mc3GXgWOtQZvmf1hqsLeGyC8dRdSkCctfc18CdQINLxYzDlzWeAMGa
0J5f1yDb5BM59Bm3vswyru2VAV/QJLkmTgcSYyIqAj875AX2ZQ3rib7cxel0KFLQcb2vfvxusfSO
qtcOKQR8IazE7oUzh28cB3BWBgBXtvFZ280ff262maq3jFbPcD2IqL8mEF5Y0KaeferyjAEeNUTx
COvYwt3mANJJ9tWX1fb2lF26g1Hk6SowzaYCta+LD+wMRKPNf4CCuhH+SvheGCl2+fuHmGQBxJ26
rW2dOZzXHeTeLKc6pvwMQIiVrnmTLz3F5e8fbkKtune1xFM0wYtGCjEWE1pO7/p+zZlzIWyY6nYl
vNILgDePYG0LGTU4evAOUSsx73pm1zFbzyaAZjw0tKkI5GIgb8dg+BIk2Qxosu1u05oeRK3aHUlA
PO/b8e32i7/+RGB1/XfIGrdhRHN80qC345+uTH476ZpR3fXDgMONxYHLSpjs2ASlI/nThi3oE6o8
5SNTk1zZ6BZ+vHkmQD7Ur4tUEFAgKx0qy/8yufPr7YG5PmEd80RQObPT2hN3Io3mHQbLB3TvgOam
If/QrP2C//N4+0YLw2SeBxIH7uclbobUMXByjAV5WLBSI2HX1dvbt1gaJ2Nd9IhM3GGWRh9P+tWf
4n0bj58cpstTfVhywZT2sefMY0Sr3/PYhPn4nVtyo7r7BKng2z9/aYQuj/XhHjUYshdPQCfyXa/H
fgUHpaErm1Ofoo3h9i2uRw6g3P97Cx+k4CmocQthMf/I6yGTWzcu5NGR1XQOZAfXiNt3WnoY42zQ
2Y20LY7iUDnGoK0DXHKIaRefkfVL3m/fYkH275jboUdAMipA04xSbScnG3huuBfR4T1P8unQBHWw
gd0MOeUtTeB+KeATAqPW77dvvjSSxqqHEjhVrIYGGun0P7k3RHPngYbviOdUOispjIW1ae6HmZOS
icDeNQp8jx1aGU+wr+rFFikfZzegM+7d4Zb49/YDLRwuHLPdK7GDRDZBgyoV196Lx/r6PDtT8gz6
Y3f2wJ386rTs+xS0kFkPE5hDhfJL8N3zwAfIXiJVf/uHLMwccwvlRZ5Y2cybyLOGrR1YW08gC6VX
FtnSmBoxIu/7soVFGpT57h94s28G1BVJ34SK/XDjtTTdwhZn7p9F1qN90wXg0amyx6DJrRN0URtC
PNi00F3ZFmBFDN/HMq5WxMhLY2aEjox1ANa1yok4otIuq3gcDnFzMeoCd+tzr8UIHSVsVsoAWDV0
A8Le6mmA0j15uX3ppXdixIq5Up4/19YYDYrtYPe6H1uYdfbyR8eqHToC2crMWlizzDgEgBrGaaFS
G+SOcyoBb+vGA7ib23b6dvtBll6DERSYTWD6kyV21AvrxY7FtrSK77CaXpm7Cxolx+zkTfIePhfz
XEcKzipbf1bo2ih9uIH38RSWdlFv7KTMI3cg7p3lA8GPLdbLYKEBFnoIsbo84KOcfm5CmI1wetJ0
FjDBiuCA3YYda3ZuJqG0l/Xn9tz/6RqbCKy7mZ3DNQ22GKPaSdrtO8LeVFk9aKvrVqbFZZH872es
Y3aP9W5VJBXcRyJvqJBYd4ttnwG8fHtKLMw5s1EMNiOSe1Z8IRklm66yUGTtjihshhLpt9u3WPr9
l79/ODcEeRL4jrRhRF/k6KHF/gDDu9uXXliZZndXA18VH+ZVdgQW+M7LnLAfvmLX3Y0AxsN9/vZN
FlaNZyx/2lisku40o4LcbLS7jyF8ctdm6dK2ZqLmUujzO9qgLcKZk/asOJQeG9G0VrJhcPeJLDWl
+8CFE4MFF4dDNVNoVbnsQ937sOycvU9+JpgtYa5q4BRVCTuS4M26xaZ1DhZba0NYGEKzGcymViYy
idMIfMbDzClCh756/Yp8bWESmA1I0D3NqGhU+OU6n3dezaB9AKw7LCqv3agx8M+CjZ/rmHds97+T
WU8DTFZLMUXch205rEhceHkpuLIJe8MyALtuz7mFNWNqTII0zRvZx+w8wxYihGOpgPkJXVmQS2/j
MpAfFmSbZUWfag9bJRyxkWDqmRcW7SdP1mbtsgNon1KOw0WmyA5a6oNS5FSOa80Hf5M6V8Khmajv
k7yevJ6hwOR71r+6VUDVUXiqkg0EqBNg7Xr6xxshed13s5PuBS85hQdVIqLORatm6KqW8dDrhbfX
DsyY6p5lO8dyU5Ak46L9Qst5CkewexXssWq6heG6SjbgdXX3ECiKbQ+/hxPxmTpOac72pU+dO9Go
6Ycic/wt7vT84le1FXJgbiM4jyC/Z+ngKDLOQ2Qb4LTgdwGKfFRO7xWK4OGEATvOkOhs5rJu0k2e
+up1mIMGAGpFfsqKZy8dmhPOkyXrZ9Ru5k0zzuLkujBlCAd3aE9JAVcnmJTy+8GHXSRhgXVEcyMa
lVhZBGcJMe5GwXAMOLlC7fXoZR2coHIXSh0L/rlSIKC0sajPMHNzf8zw40lgQ6RzBS3vMKzknha2
GrPTjo9VUkuYtEazAoMUWX62SXPUb+Y8yzZD0z19aulQY4W2k9M6Xu2NUcdSsWkGMYVFOazoLpee
wdgLSqEaCWOCMYK94T4o/5nEbz+Bms1by6EuLHyz7QwfaGhsc3BSViP5ypOxfqwFHBs+NTRmN5hw
Pd/RM5RrfT4Aq9SQelNbqO597upG8jKTTpdTJB8iL26Bu7Xtb2IcV6o1f0WzV1a9a8QsZsOVrOha
iGlTH6mZtFXzIyRG85tDY4Qur4aBNYDK/KlAiWTH7G482jyD5zQN5hT9xT6UvUOP4x+glvcdGWGA
rFv431oz3wxOwY+QzJF7jlz9CWJIsk0Dj3Zhikb2lbFf2KXMbrMJ9iSsLZiKii5pwkGyd/D+7wBr
HuCQVcNCU6xpLRfCu9lo5nueZ48uUZEd4IGzoH/IAz5tkDPb3n7RSzcwDnRCBdpqxmmCDeCA6qwD
PULbxux7BtHEWiZo4R5m2xe3YHGET3xUnmCKpEEUtoND0EwrU3Xp6saHkKx5mo2InucWG2vqiGNj
380J++T4GBHICrxOWxpifQv2z263bccfheIrJ4OFCGQ2e8HUVcp20PFZAK8wekmYeA8D0tPEWjt7
LAyO2fUVgN7gzrzPI0VhON73Wx2Dw10ePzd5jKGHgRYaqCbNzxQ7o9feWcWDrX996tpmm5eESVsp
ObKgXj3sC8+dUASS/f9xdh3LcetK9ItYBTBzS04eRUu2dL1BOVyDCQTBAIavf2e80sMdDqu08ULl
IgahG43u0+ck0PlY+fELi2824RTUdyr0udAzMNgxIN/QMWYJEfnBW8OVLyy+2ejBRcPaOZvg/4fv
tH4HuTqsYOXoLH37MqsPcR/kRUBDQ/DroRx3qAHJjIMS+nYDWXupLi3PZeAPA3STgnpnScFzEoT9
PuvA2Yi3MVS8eA0QMqquKxH/0kQMBzRMY46IZ6BnXf0TkF8eOU1g57x9hhb8tNm1oRBVIZuJKEVk
6XcvsM/StUEVjxwiEjOpXKslLk3BCCR8PIlVVs/zGUqS6VFFlL/1gV/thai6Ncaky8V75c60jXwS
eA6lX7d4GOFuOYxzf0YSCyJD/QUHBkh3qKzvVj+u7MlStvtvr9iHzW9tmmd+CIYeYtHg+4RrOELv
Vp+nWxq16jEFgDGhOoU0zuBt3TIqtl4PMbPbu3b95BGzscsmGRD/CLFPxCXsix/y+QSlVcjMt4oc
wnxgK679csL+u6TERH/qMqgVgYzH2UIaOFYO/VlMwUqMc/1IEBOXiQONXjmCar0r6b6roB4OBbhL
vLNGOnt9kajZLQo6acEdCy8zOd8X3W9LtyBieShYs7I4S983AkAHGG8GRjN6Vlp/97UQDyCrBMMK
YHS/MqgHrljo9XWi1AgFKaFqyEbkw8qmLLZlNbUnyDp6Z9cCR/zt47Q0xGWGH86ybBWaKtHxe5by
d5aHG2WDsBwC0Le/vrROl1E/fB2icxUnUiD6UNmJ6eBNDnx3aX7diqn7HGsKNUk48HarKkivBacm
YPFAH/tWxzJYC8+u2wH9mwH+MIW59FIf7+/olDd6R930OZqqn7dXZ6E48TdR9uHTfda66SgQIMjU
VQltUvsgBai+eBA986ENvpdpKo6grK53hUTv2O1Rl3bc8JWWBW5SOXTRqRzyBztX7xmbH0m7xuW0
tOVG1NNDcbLCrT6fe38TlumzBQW5IYd+nbdiewu/3+zIrSBZDRlHCmluKGqj7RyoRRsNjonXzdbK
ENfnQMwO16pUGYQ+VHhqa330LfkHIqLJFEA8tgLG9zPbQP7T9kQsMs5opAG1hEf3grUkycqx3XDB
12x7aRqXv384X1Ewzjl0fthJKiBQJxFrmscpMofdtMZdfT2GIJFh4FLVU0+BWjhV1N1akIyFGiyb
X0rQAZf96+dW6mKZH6YxlW2d9TbGiOZuC6WDY8XLp2oIV67zpSkYb5iQF0zKUE1nktfkCykHfyeb
IvvSCtCKRC5ktiwRFG+353I9UCFmd0pBQt2oCj1oKZqn7NBJMh9AQ1bP777uowSCkX86udaWuzQz
w9LnMS+tEe2O5yir2Bm9N3MMmdhpS1Lo/8SQYbS+lgB2fe6xTMxmFNHlZeFJSEWIyhFgb7Uf0JL/
1XWcL7fX7noBATU3+/8PAgtFyaCI0Z7sZthZtN9XbXjwWHXUwgUApHpVQ7+JHAnBTHVAXhQQyGzF
aV5dSgxtLKW0AmhuNk13Gq3nzB4e6gsKvc4h0ec/zBBZvT3DpVEM36kV7/u2Q3EkswDry0Xbo4XQ
PilWfS8K5G77fm2vFkYyozvIKqeagHfuJEXzHdiGVycv0z168HQs2umPq8d0d3tOV9019cxYL6iB
BRoBQjk1eRElaUGgbOtMQay1vZJtXRrhMscP/oESlYG3DKtWIZH7CEH14YmjkSUGVLhaGeLiav4T
DGMShiedbLQddFOkTlHQ/PSEtQt6dC7cXqCrXhrfNlwo70ZL5xZ+/lQ0+8h6tWeytdSfnIjP7YAJ
WusG5QSDXXanYeYEWC+PF1tJcy+eZGO/357EwnkywWuUWEHg2pAoFUNZvGc1o0ndusXRhprduaw9
yN33pX65PdjChpsANl3TqdIzKU9Zy4ZNpgq0jXWuf1SFWCN2WxrC2HBojPF6pkVwjOgdMJLbwD4w
3X5yQ4wdl2Ub4R6Q6uTatdiLPHWOjgtJ3R7As+fbS3T1nqGeCWcfohyyzGVQnBQFXigeAfr7kRdh
8EVXjiwh8FWqZGwDT8czraOVQResxCR6bgab8Uix8oQyz/1UWy8co9yez9KnjSWLoP/Y5boRJ68q
w8eeeH96QMtWDu/Sxy9//+BAwC+TMifM9Ynm7Rizln2vIci18ssXLONvU9SHj7c6qD0O/PlpQP/5
j5JPYFFQg1vcQ1Bb3elZun5itVHwmYYYbLwRzbilX7AA/vXYDMPPcgpffX/6Xqs1LsIluzCu4EFn
dmTNgziNntBxn43VkQQNjdMon1YWbGE3TCyh5bXAy4AE5lgR2m0584d9O7RrpZsFb2sC6Eep+rR3
8uBYVmFSlY8RmDxFEcb+vBKlLAxgQgXL3A/GBoywJ1D6DN/RooA2x36Oxl0txhR9KyzM9p+ziYvt
fzhZk9tTlEQpzK2g3R56CtGdgKbT5nNfN27VAarwtlt68tSAfXXrsMFLmN3IlbLEgn/yjXOk5soN
+77Wp66Y8rgC59gesuwFRJZFs4mqqE4cL/wFQNC3z83GiN8aAPy4HdjqNM/VF5kVr60oVmKDJQM3
gjY6CWVJEqiTj6Rw4rMK5Pzau3c7ceirzE1E3qy8VBaOlgk6E6PLBwWOw1NhyW+5rvZR5m6nwjpI
3b7dXqcF+zahZMRuu55K3ZzyyXphU/s1DKbv7WStUQ0sfd84VTqtMwI5v+YUIiRo0BojcgiEN2ut
pgu+wwSQWZMO3CbCz5+c4UHWUqPPTaQrFrG0/MYdlINhJw+ipjl1GVhjAlFAYZ36d9pRj5a79hpd
msHl7x+MuheszzsXezyiGH7XWemwL1vxyVDZRJFVjZbt7LrqlCJhtuFD+kuONEim8pNxk4kg8wdW
AGACgaShoSDEbYpfUQCqNqDUVmxg6QAZhjxNDTj+c4YDOrwp/62bHku2Ysh/2f2uRPkmMKywhrK0
PKlPPoEm0Ibmo79R2Gx4bWKN/wTg0vouHdV/q0HpsmVhn5/z2Z0OEAUYd1CccraK+3XSdXYau9xi
r25JfvY+qk98KJ2n2xZ6ncKMeiY+YHQRrrSZZEdRlA6wX33XPjdR7gUJV7aMnTpPDwW7qPpNOvLu
kRarwK9R+Gcf6Rkor0dv+TDwb9C9XENyLDhzE/PGqrnilDF6yiU7gyLoTqXhk6TNF5uBSkR5z0gM
zSuvpQVva0Lg8lCjnOcE9mnwN5Yd7SyhYht9faR+v7BZ3l7jBUs3CV00GgnDBgqPR+zz77bLp3i+
MJqy6nfkre3jwkE2wWMjHXMx11N4hD4l2hf2rW0l6bDWXrf0dcNX9blLCCoF1jGbAhCa2o58tOc6
/c5mGay4w6UhDE+lesjS0NG3jh7Odqt8dLT6fK9Iu0YFtrQLRijrAEnL58BmR1Dmq43VifuhguMd
y/IwIC+3stcLDtdkD4+ApxzTumJHFr0F/R+7WYlwlpbHcFRWldM8dHLr2NG7EUDNQb+gGXYlRr4u
PUE91wg6/MqzyNTP7EgYkELgY3XugJ6i4O5IOdxNStXGscv6d9FpfwtwVZTQqSjOllLzfpi1gn9y
w1iygG6nlEfbKQRq+bbxLEzchF5lDAJClGLism0StPZu2vnJqz5VTYb3M4LeDj0wMrt8vZUP0DmP
q/xok1+3f/l1Sh98/HISP1y+ChhXZvc9frrORdxms4YibR3ncPSirXfp4LfQJcPbdqxIPID0aQtk
xEpdd8GxmVgm19JeFLSUHe26f2Q8jUcP0MFM7KYcZYg1nuOlUQyjbeuCZK5S6Uk0TmwBavRkp3aw
4577ODNdg2eVfL+9mEvHwLBeMKNCSTyS/IRwJjugBUbtgqn+N3fsta73Bcs18UF+mnrNFI7pyY3e
6iE/k6A8fO63G7bbgAljBlKOHR1p//C7BgyuiLB9ttrosLQ4hvlKgKQsORJ2HAZ3SjIA3h9rtL1/
gcRkur09h4XVMRFCgQYzWyThIerm0FOekEp9zmOa0KB+UN0YdWilAl1Fv2nArrWpxdCv/O6rRVHq
mbAg5tBm6Af8bhBgsLju2DtxvB/9kP6cpf3E0QYLGLEHor9wf3uhFq4ZkxJ27N1KMssKj0E+tkdN
6bufly9tBOTunNZfbg+ysOEm3+tceZ3HwZp3TMthg3b9wu0SsJevXAcLAZhJ8ppnmedVtcuOXZM/
pE7zqyi7x1C3r2BMTGjmfCv9T2ZnTNCQD+ZipHQxEdvx70ePbXwmVi6OpRNr/7/3nWYfJDl2iztN
ls8VWGpB/LpyqJY+bRh0FmWtkBkwCA5ILzondJO5j7qV1V86sYYxW5EFLg3aZCe7iMQLksa5lyBh
6QdbWYOVIcIbDtL149C8j5DyObYR+Hc2nzpWJs4lG8bRtpopPdkRiT0/g6rKGdLer7e/vmAZJgt6
KaZAWR0mBjFWsI/tPFImATT8qs9RulDPBLhkrNUT9iY7uQVE+8R4UBMUXEYAgm7PYMHs/oZPHy70
vFYi4iSzjk3mHYu52Yw8eo6yNdKspQW6DPvh8xcqetlcrLoO7LhOKdTOvofls9V9cgMux/nD9wMS
UTw1YddFkUNKLSUszuHOy7B+zdKQfs44TIRLI7U7DQ78OR2sA8khTFa7326v/9ICGSbNs0BFvK34
idZqM3eHsG0e8DCMG0l2nxvBsGw/akOVNQgzCvHHKx4t6j1Z7KH31sgSFgKmvxjAD1vgSGgBzBRh
mVdWaCLm/7IsgjWr/kAr9SY7Z03gYMGHm7CWUlLtOQWDY+0FGrpIPAf3kdNsphKWPXyp8jWNvgWb
MMmiQSZCp2AMw6M7PqILKKnaLkYv3ucszmSL9ngY+RM4gI4B1d9A2wvpv4K+eu3afl+O/pUcDbmc
tA/7MQTojGdTw45V4RxCiDxJq325fZSWFsawZgUVLCDuYM00d9FsVMRtNMUBQBOf+7xhzGkpmLRV
aB0nDxR1PVIjSpQ8oQKe7/YIC9ZmduyBntf3IdGLp6w4N5mMefRt7KC7mK+pOC0tvmHOyCK4duTi
RR7W6lV0SFLqtVaOpd9u2HFBRYprERHxpJuNk79GhZuMRR475Zfbi7O0u8Yt7aohyBWKMQgBUnC9
wykd3aEJtvVgsZVnw/U5uCY0V9MCZPWXJ08YvtAeF7+/r/wXsHpsb0/h+vK7JiytoNmcQSIqPA52
dxeRMSFsWMlWXHdzrolGGwOQdE0V3JwvfPfdS602mab0T817JyZod3oR0KlZWaalaRgmDCwgHfSk
UUMc5LAVlii27uit6QEvbYJhxSMU2UpoYZanivCqBCGoIDsCVRCINcn8vuwisbJkSwMZ9gzxHDcE
TIefovCeds9h9tSyHx55X9nr61GlGxnvZ3Duhr4XNvz0/v54tLaP99kXd+/uz0PMEhAmJCSxExmf
WfLbi0FuFYNuco/yUwLmpniMddxu2g09eaf5G0RA9+oOkL86rpMXa9PHffz79q+8blT/gf/lc+kW
Olf6nIb7CMJ3Ok0TXrze/vj1c0JMWuqoT8FA4nX6nLXwA9VDIVY+fH3niLm0DsnQ16xkea7SckY7
aMf5U9sw8kfONH3OeFauPC2XZmD4yww9AG7die4MKflC8o1InZU3x9KXDXc5VVk7dhrkpiE5VE4X
F6sX+HVP8B8UX9pkkztEZXfmxYtbk6NVv3CNlGKRg9KPr9xUC+fmP/Az7ecgYfdB5dgNscXLuIBs
AW7flc9fj6WISc4M8fhASuJ0ZzTwxbZ9T/NXK3eTEMTSM1SCZb6WCllYLBMXNlDH5YK03bnvwg1y
Foq7G91nyQxry92n23awNBvDo3U1B2jAttozCTk9inrKDoPmkDe3tDyp0uneFJEhCJeitdzR0oiX
U/chyMq1Bo8JuHjPYBW/a2j42jvZHfcI2O152cQ+5Sfhy83t6S0c5dBwdNJFmarO4EMsVceD7ceF
u1IrXNodw/xkCoJbZsH8vIr094T2TcI6qZOcsSbRKSl2oTtYK/nOpTUzLBK0c5nuA9VBvY/xZGZ5
iT5znZ3CYCgTWvkX/fMuf6fjah5uwY2ZdHdFYAnmohP1TFA3erDLSTzxup13GlCHGMSan9JZp8Qk
F7VUowILjO/gINyAnmnYzqAI3GaPhdp+6gSYiB+qmqHWLe/OONtxT1UMfuvbX144ASbaZ6rAa9do
nK1wEMece8csU4fMVuk+h8L6RrF+ZaAFh2aiflBMyS10k3bg4ESepHvKQnATePvbs1go+RKTEKwh
oPDtpNefOeMjMOl0PKD/EyypyKgf8xn9sF6H7S5CAUXfMfKfVJHKHaSGyo1q6bCVOuy+QqRpjSdm
oVBCTGawAM+8ymVRC90kqIUULNtDz2FbcuwfON7/qS31agmxA6/kNiLg3R5A0L1y8y2t9MUaPvgm
27YnN3Ng1ANiDeI81ePXcI2wesEVmWxheBmMVilx0lv5M8x+ONlKbWfpN1/G+/ibB0AWXIdBnQdU
mr78WpIgocOaTsPSrzYcaMvSQeVO0J91k0MxdDw0gb1ZOXkLPsbEadk+5PZstLieZ+mNiW2VXuLT
XJ6BXYRSpKfr3ZzV7TaS9vQDJQEXl4PtVtte8/w4ueCKszMBEfSo7rdFJ+x9ZvG17qmFn2Zifajr
WBWfGujlivrCsXGA5nNCy4NL6Arof2FhTcao1iZkbkYLRl2ewI/ur4Fk7MsF9N8kBvGM8+B2E43y
Dh/uk3ZbH4sv/Kxf6abalLt0p2N/M+zkMTq1r+5deG72VbLGy3mdXIISEwAk7KZkI6o35/TOeQz3
3RH0zLvhHs8j6wHi8Od2J478abjLz9UWLKcnto1e5Up+n/6tPV2bt3EhF6E/l6lOS7TpKuIkI8vi
XHn91zHIOU1QNQ5fIQVSPdmQnmljjUz5GDujV91PuqX/WNzyoHik7f4h1JV7V5EoA1QegWSVzBkK
mknuu8WDtmxxGsoa+iu+D9G+QbmoGQG8EcU6mLOkRZ9PPIrZeR7BlrIpAfbYWATaUUBDE+BNJYFz
demRKG985MLW38ANbv+JKOP3td+p92hWcuOFnbfzh6zZBHhNxyDp1Q+W5OUu59qJdUiDV9JxnfSe
kyGx3VbnshMVirpjuRMQb9hm8yAPjPTjV6m1c0R3obvNeqF/eb0d8nhy/fY+n2p/FzTFdA8eW3sb
ug3/1cisldCaqDG1eigQ+qu6eqip7F4E4AYkLjzH+sGsJrizlaYgTRB8M3Wh3aKNvweJS0QgIOUo
66sjef+AtpIgtgaPJ33N0NoQ0DcnRQ+oYun8FBQ03M7VPMSzE6h4pDqvNqyE2hizqDh1bgcZLFl3
d8iRsnpL/dLah0S3Xy61uy3krLtH4Q/DG/fmKt1P0F18R5DHYkZsnGmrQJpKpcUmkHSORz1Vb03V
sJ2UWfcAfkD/HJTFnMAnR8dy5E6io6qGPEGfEqAe+8CJRZZNiV0GgsWT7/SbqQJRHUTpOP5bFyi9
1Tk6o0Owir/UtYOWELtOI8iDqDc+wH3AL/FJnD2Fbmo+g8hid9trLvgNk90wJRD3grBJdBrzr2PZ
bPOUr0RKSxeJkcSycf+DCkpFJ3+u89iV7VYWARQr/cOnfrmJMG07dJdXEMw6T9lQ3ZfCey86VGdu
f/xvVeea+V9C5w/XIIQc28nu8KxgvuMiccv4jxlsvlumVHFiQow7zqo8meiQbiSpArAGkynh5Twl
IHa2nkYUPzZ5hYsIpDcC3MKd/ThyMa1MfulCuQSRH36e6rWSbZTr82APDLFovq/AZLXpwk5t0lVG
0oXDYbLguRaHblDD8HKPoCqRPTDx9fbyLpwNE73o8VGGzSCdEwQG/Lici59thiOftWtd+0thqInz
k9AsZkPbOABcVOU5dOR88PGe2cxWSJKq6s/oKgLTJq26Q+XlmxBd/jGh4rEr+3HvTI7Yo83pc2Gg
iQOcOvCR0Enibp6PWfWtrLOY+yvvxoWDYML/BILAqUlFDtWlRyeqz1E4HoeS7qGGuGbHF4O9Ygom
+i+1gvFC448oFvb1OkxZdlczQY81q61DGKkZTaFd4P6Kunb+ittD4OFIczC9oBo0TjzAP037LJEE
2sBHZhsxedFOyEIdSgqq/tYdskPEpN5nnpInVisgvlIu8S4J58PUzv3u0q/1DIYH0Jirsd9BvwHo
UN3wt8izphNEANW+0GV1H0bQGiyhQnjI0DSYBKCa2tZOam1rzxo2cg6jc051eFHBoQ82p3QbafDU
gYcQzMhWbh+QAGueU1Hr7dyObhJNILW6feIXntwmg1gTIqK0eoRRelNU27LeBPd4dXfVZvWhs2Cs
JswO6lFKcgtptoy2D8Xon+p2reCxgDYmJk5OpT33IIuVnxtba7Bc9tSrjpnPq5cQHfRNHLS1W+04
d+m7cKJT16gmnrvsDQpBB8cK+M+MFCCT1VY7nzJkind0yoJ9SSE7SsNuXFnj62lo8jeE/eAUh9ke
oNE4dmenmeoNiMnENhtFvm1s1z0Uo92/ERmhMT5Iv9pd2a68eBd8mcl8mEMtrxsl+Pz4zH6MMnt1
Nfk6Rd7P2wdnaVsvf/8wqbKpa9mNSNtl/DkI31j++rnvGi+xEqIgOs2L/Ny21U7waYvOr5XLc8kn
GaFzME02BYF7d/Z9Etf9kIDWfUtyvfdVt+aUrvskE1qZihbqWNbQnavpQbtF7HbOpuo/V7glJmwd
FJERL1BrPvdTH+fOoVO/by/6wsqYoM2JpSIICGyUdv3Jqb1fHRhyQ5tv4GlWOgMW0kgmNrNXaTf2
HDdBBvLm6t6qC1BhPVrNmDRCrBja0jSMM4nmJxWhSyA7d7P/4k/Zv7U7HgvWPzj5J6M7xzie9TD6
6dA6+RnjTFuQyTpbsJ97K8dnaQLGCR1plEmrqdQpi1y+FW1Hkygc3K8yDLxvM0igVixhwTeYpG25
1Y7RZPW4+cUMaPOhtOXWznafO0xGgO0PbgWtWoSoFNRwsRMOr4AzvBVZtLFHONvbgyzMwIRmaibg
3HycWLvZdRV6D0FIzT7XhEtMdKYM8w7ERKSDonzHwHHdRABRCmclRl766UaMDPwCMJFh050jf960
E7Dk3qZ3V/ItCyfIRGLalj9TKAOjXDbtgnnXTJshRYPYytZeDOlKyGVCMOEnOMfzG1vriw2epYla
kxldWhTDdDnixS61kYhv8zeS/suAEu/0yoIvuB4Tbzn1YPCcxwJ+vyc9Yj2abfsURecRWdBN1Mns
wFFM33ziYNr/ueztbojIEObRabDdDeiaTtXEt4zlK2706v7i80aJJGjUFA01bvWRtO+dhdRGVt31
LX9xwjVthKvhCoYw7Tf3JA+9AOom8Nh7gHj2Chwgfi3A+O5WG2oFzS7NR8iNrokoXd18m5gQzLSp
y9wZHHbiwaXQOEIEON3mDVlJHV89tfj8Jfb9EKpwq8gyiIWDQSvotu1s/eM30T+f2m0TfOmi7VK3
PY0AV3mbmjnxQ72t10rfS8tyOQMffvdILJXxgIQnkZW7YfL/cRTfhTpbs7m/6MT/mDMW5jLwhwGQ
z6IeiAohHOyAEBuqz/ljWyt34zKqtz0iyEfmhdXWZbI/WRqJg6oV1t6XpDlAPWPezP5IPmc2JgGZ
BB9gQGrsUaTSTVXVHhpwpodKiE/apYnQFC0JQNPgBCet0C1d9xNLXE+8tqReOWULZmMykQ19lkO5
BOpo0k0LlOB89O0N9oOUyMbhmTjJQCRTNb1Ab/r37cO3QKJI/paWPuxfb3uKgv/zsn+U7bIOiXDp
7FLl/8rduUXCMf/WI9yVWfY6Sita2aolczL8A6PQuBc09U+0L6049YfxqLNmDaB11VmjOnBZ3g9z
SkGQHnLRSihUlofcSr/5rv1Oc7IXEWDNwzjplQhiwZOaGM4WvXFOqUu4OY/9YYR9jybxCBb6M3Kd
axyqS5MxrvqiG4JQohP/7PgFugjyYPplh1QkljvR76CL1vdQq23eVo7D32LvFXs2gZ25IgFKmgOH
Iq1V/gwG3mSH2vcdLxl4kfbHvGR5gqxtDSYN7bpfHV+0b1ZteUe0t2V3XkbFF1uOUL/k3VC+uJFo
HSy5zg55nQ0/ozzM3xyVhXWccQhfoTuiuqOpcLeuRZW96XpSPFdh1CZWCcSI69Ug+Onr/qLfroOi
jMfiW1b+8mx515IZHH0Fnd9rlmNfoeX7PVRlGzvZWP+iM4Q6YgaG/Aack3nzjcsiOuTE87aQutd3
vWpbiduItL+yKez2uoeGaeMTugsUSWMILiIgdNpwRyZO32y3TTcqAqOhb2fpeShSuh+tccDLY1LW
mzdkw87uIZwQBGN3TC3vCxPekAhLlofQ5dVwBJavojERutvNTfm7AmYrHrhl3WepR5OZh8Dz25m9
qSJII+fj+E87MCep0Ou2QUtagD+F9o71un6dhQ9V10nXzhcs6fwvr3L3HycNmudhOuiwRaED3EJT
kTh14P5uZP5v6tu8imeg4zce6hXANPsehXcEvVoeE9/7VmnomXvVRR14qobdrBuC3wo9ra8EWgF1
bAsLux4yh4PFvIUMBSt0EGduNybl4AEoHZWeu/UsJ32s5gL6pQVpg7um1jrWSBHGQZqD9q7JAP6E
Almb7epwqGzMn48/wgE05busCNmhEESg6VvbB3dgJIfzYZCGiXLx1Z1F8OYhM3xQpY9yFegxQ/Q9
UffgTKE3gE0PTKOIsrEIlqMjaAnM7fSLj2V1qsMo3YNAI/2nCvraO6TTFLHEHvgIrn5mDbHXe1aP
KsmERkwoib+6QVqT2LImed8ERf5ARMi3RZGVSHeXetNFyvs5RS5UwEOwkcdN4IYo/nNxKGSYlmgn
yuanMBIT9MnsFp0gnnyUdm5/yVEWOjSdn6ktSL98N3ZLnuqNKGVHoUjESzR3OMR+uW3JCx6WGPdy
BOqTyRWABgRQl57UF8/2PpOWhXe9jPjBuyqm8jlNL28P23ojtfjXDt1jmM4HIehKVvl6Ug5jGE9k
BvWOSboBKpQ5Fk1B9O9nhf6IuLdtNNn0ffVU5qncgN2gY0kA8u1ox4dm+Gl7ckINtbmAIB1L2X9S
l/NXMEKj1tjnrS03ZeDTIA6FBCf+51baeHDPUTNBUzhsz76tUSEpgGyKijWo99XcKhbCiNXTcIhg
NWN7tgmo9SvFzkMmHtO5fy29aI9e0QE0bu3Krbx0nRm3cjVMPSgeIRA/g+Ud7/s4BEonfej4mnrS
1WiURiYymwhH4oQ3/QnVyYNiXCFCb7c5j9Zkf67OAAMYYXoeVpk/dao9T00QniDpWKtEVTkUc6Go
9AfOudjf3vSlmRi38ojErxVkaX0ebZ/Hvhv+YEH+IKM12ueliVz+/sHIJA1yOxJ4g+uo3Y1zmUz+
74a38BkrE7jqH7BShn/obJ+4QkuJCRQQm56797Zfo+JZWhzDQwTNHFRp76pzOnUvLoMkPHcTovXz
7bVfWhvDOTRTFFkTerJObTH1SYFLKfGmCqFGfa/tdq2qsTSKYdZZ2IqSyEGCu9o/BsR+5hl/Err9
t7CnFU+6tAeGcaOeNDk+wL1nHgzN3RTy7HEeuVqx5quPCeywYc1j6gNdDbbRs1/udeADdfHeR+XW
7d1YVnrnlOnuwkP4qT0xkcTFbOnoooRwLmdIltHHwDtBTBXMXiuglb/pof/EpTQy+SvFDPz2WCOf
5u7ZPjuML/LUPQ739JBvrCRIdDIn9m6683floTmpR8Cx9/3B3/rb2/Nb2CoTyuzMVRCxGUdae1mc
WX/caAWvunDMTOiyRojStawHiX3Wv3IQh23oyL4oQGD8AICWz/16w9ih3QSWEFWScx8OW2CKn5W7
Vo2+ekFhXwxbH/tMFmnoRifhkIR51aZnY5zyMe7cf0Yw1hdNszKJBa9iApRJHwqrDnUIhbLo1Dth
GftV+8pm/uP2Ii3thGHwakA9YQiD+SzTpJ78OHUfp7aOGy1WopqlCRjmXjhtTUTgQVJR8iRirIVW
lPoqA7bCObh0Rg2DtxQthlQ48zmo+3sb7KIOgvDba3O51q5Yn8ld6uai4w6wKNCq/maruzrzz4yo
JJpfZ2+t2Pg3/3htEOPynkZfA7BVhCfm168aHCA4PKl3T+2A/UsjNKJD86d8BsNRlEw9xMp6wKy2
bV4F2yn3i0f1P86ubDdSHIp+EZKx2fwK1EZVlk46ne5+Qb2yg81q/PVzap4yTCikvIzUGQnKy73Y
957FytszTMzkpamh4t00ypt9ltbJQQ8OpFYmo7DD3qhfDUa2WE4rCFy+ROB6tNR5nMB3razNOrBH
cE184CEp91sDois+Z6Mb2Fep15Z487OVsiILxJBR5Xci3UJhrCzPUoLjWuRz6lorsG9fK3lBn9qH
TbnQkElONzbvSnQs2z2W4WTD3Nvi7MqvPe5mJOt2I4sqV+xvb7GV6FiqyRoENkNGNZmRaaFMoNXO
oPO+Jh8qepvcvY7rzYFqzlkWS4IDVaOTkzM6f6H6HfIueaGG3EggayO4/v3NK4rccgiQS/os4ykL
HFGearT2qqStNr7oK7nWXeRa1CSymSg0rHRHnw059CHMxL5i9e1wNJKnudRhivvaRsyvvW1xzPLs
0jJj6bhRk9s/umSKNOFndxJT2LMKNZv4rzA/1pXmS25DzHNczRt0pcuy/uJ4/Z1U4++P7atl1jUh
phhn+XCuwXb3pap/06sqsoKqye0XrATfktxAPAuFLrelURG/yuoRDsAnDqH/eiz2uvzgF3xJbKBw
uOszqxBnmWX3pqbRnG817ld+/5LVUOSikkzAYSbnThIZ4NMeSZPEryhEN3ul3CEYepL+uj1Za0l+
KU7cu3ac2uimgbNcfeorMl1SWrBLY+XjjroShC3m0fzYMkNHaWKP+0y2f6zJkoDdEpAmYerNAzrk
w1HUhErfGSByD3ktdsxhj35no0j3nXe0vaMmLrG3f/RK7lvyEUbhmUlSI+7kKMI+rv0ByiVN8oWq
p9svWMkcziKwDQCMUbN0cPRQMOZM6Ffh9j85PMw3kvdKKC/FjwHNLg1XdiTK0JYJSxvCHiopyl1u
iupYpjEskmKvCKpJbSHc10a0OEyZfZ0mVTWRKHHsu94tDz10GMGb21iRFQwkX2J7a4+0fTcOZlRX
41Pf1J9pr3a6MovIMycn6h1U97zczk8ydfpjQkX52jhTHuAcMvgGm9odrKc/Jm/CneXBqwApyBoS
M0LZ8jcts4cBFM0Arh8beX8lQv8HB4bSooE6lhuJag7q9rMjDZ9xgNrLS4zD/If24FJytsnzalbA
dJ/dtPbb6XEEiYi2h489/Dqyt5/GBCbts8YMmV5Ld6Aaxn7tUZT7ubm1JVaCdMlD6ctWsbbA2hcV
D6zy90hPui7Cdks66hqL75xOlywUFqfAB6YA+VW9edVLrjq/7Hu+MUFrS7zIAF7f2/akuRMxD/1l
zv04pj76JL6Xu+GUf3CNF5/0sss7EwozLIpzw/ji2W0dqF7FpyG1P4ZM4Uvl2YTaMPBNbBV5xgWa
vwFjh5ZuNflX9Bb5ErUd06msB2nO51RnWRZkitVPuQHPqcJJdb3vak/+bCauZp9Y4MQHiTc61AfC
t8jw36n5Apw+/QOTHyfUJG3/unWBs6wooQ91e6O/3081OVvkAuEMQ0k6uLWj0R5AXy71Xa8YfHxH
9y0BnNge5mMlSxXKeriMrn26/d6VfLvEMk15B8XlHB5DFWzPQkLBesCGghN0roqNzbM2tCWkaYyL
VBZDb0U5p+Ozslt1ZzWud3BmW/iWA0pk4Qxx2LctSCppjRI8Yc6P2+Nbi77FtKJ3Jasa7IMoqV3o
AEs8XA/9x64eS0B9nZV1Mcl6jvhYP0E1ucbtpr5jrvnl9o9fSU1LkLzS2WAQMoLMJR7qnB5m6ADK
od158RYhZe0Ni/xat1bnuZmTnTlsP7TrxUHW8D2gcsSfY91uzNMKc4Qv4fK6H+JYUAqFYYjOjKUR
1tI+4GiKbiTkD6qHeIBs0nfmEPijz7uZsLAvvs9OCqljCe/C77jkbVxOVvb7/5DJkDaigGKoqCnM
4hvwA2w3jqCTF56VfgjgyJfu4ZoSQAfgoBZxUUau0aAa0ey5tzGAlYS/NA2XVQ4ODrMYrNJ733D+
xAXzM++hcxzgPuaNY9LaLC1OYSDfSVFCReI85b2qg75AM8GCPrMMpwbE0du7e+UlS2gUnVVrWMrS
AD2A+9d4cbMbhYjDmLRb1jlrG+/fv785P9gOAFJV7chzTcsuhb5JNf9sQDN8aZLG+jQohYxv8NmC
+DEz+W8LPWM47OjRbUIwtlGG9HSCzoARo28TGGxwYPF1vU2QcjwX0pUbAbIWhuZ/jznKbjJm2bOK
VD1/YpxADGL0cxdknPnnhyZ7yYSgJBFTPVpTFGtNolzr7uBpw9zJprA39v3KZWFJiJghoeAwnUyY
6/mv2dgF4J9SRYB225XfjPYUKlq22LSdnncfGtUS8g7hl8kUtOnOVuwauzHV3zLIj+Jat2UctbIw
S9S7LObCSx2MwoHZ46MGv/IB3jJuCM+fK9hOZh8rwS5B8HGW4CyZIC3FMMCdbGMHYZcPLss1/N6E
AEy1htRUIjujFeXZz4aQfjvja9X7pveY9OPGUqx8aNniIDqaYJjCGi87Qyz+3An7M3A5x9urvPbo
xelTO/kEhVSqonnqL0AARmnWbJxNVnpdS7Xavi9xMvFcFnW2ojqIM9CcDDhU7uA+nR646NjO6GEk
CTe8+q85Gs1GwK+997rf3ixKUWUmNPsEBUFmfpl6eI7U0FXmMJbyy2o6G6r/RnIO0AwOLBsLtPLh
WOKnIZ6GNZ87AjWVUYcQrwWyB3gbP6cTXgrP631buVvwzpUlWyraMsiNsAIzG/Vl+jAl1a5O+NZJ
eW0gi+0wqNoqU4qBZCUAQrty2A0vyS4NrRCWRslvL/PFffOo7std8qAfb2/BlTywpFFpFVeaxKo9
k5ldNfnNO/giqh1PJxEmtDUOt1+zNm2L7wDNhNW1KGiec8smJ5U29YtRsC2hibVBLM7CYH+SySDM
jGBy9C2fUQrLEnIaRT7vR2hKfvCzft3yb7a2VIYuB0Bez6Z7aJIHmT5K4/OHpmcpB8uAnuq0J9H3
5sUruDbPTrplGXvNhu/c0pdwZBcOH8B7uWY0O0kWjJofLfDhcOsqN3r2K7t2CTIeKxH39gwbdcPO
/WH+MWagD8ffAZbzmbNVy1jZP0ugcUHcGMz+BBOki095B2fNDAfoj00+/e+6skm7Q67QpaCQjGmr
P0R99CC42PUFVWkiR7i/91mlLoBiNAHu6vDuS6i58X1dybdLGVioLPGub1oetX3JQjEOsHhBYckC
8VSWuw5wvTqQ+Y+kzfdasvL19pStrPkSTzzUSQvDzNKMRurYAZ2Lzzkn1O8FvA/G6nNTsy3y1tqb
rmeyN0GXOnzIR9PW59Z7Uc7fsdahxD6z5Q8IzYW3R7MSIktpWG17caZdIL7LfBj3Wl0BDQlK/S28
KDb2mP0vXPidOFzCiGsLhRZ406GaaCTFntc9arKwD/njcnswLhpw8nv4uFqwOUWduDg4INEeO/hJ
ZnBadVQGWycYJ/oM7Vx8GzoZAfmqAg8OHHiW2+4alczfSEnBq58nNyyHUlsBk7AP9vPGhvKqJE6U
YaWChpM+HHXM/lgVgYCFifO5T8zMu2d23ODsBFkO0g/JnvYOvWTpxPZz6aX7fh4Gv6mU+8q73Pts
mtA+8SE0Yj/jupDvFefCCaxCznfGVCUX6vYs9T2nHkIB+50DkGdJlPRp8xNVp3FflkhCMOKsgtRT
ZO9lXrmnuJg/l/1YHRRAdwenMOQu8fBwn6azexTwoX/hnpugfD6QT2nBpjvIHA8RTITmsORlFcCv
tPRJz1u/lH18NBK3hhavOfkk9Qyft7b+i7OJc7CBlvBb8D59bfT257Go5rNBHHLAQWIM85yOoZqv
VhqVi4FbU30x+ibZKZqo56EwHb8dTO+JGgBj+kOn3ahLbLpXklQnp2hx3oHu/a5xJHjoplXAtpnX
+8J29EGVsn2V2mKHXE35S+uAOwH+dLW3CsCcA9Coue80HvvZ284UoiovnqU9d9GcNlAx6O1zZ490
N/KxOKlmSiCgpZ0DHOvbUEhQosqMtvc8d81PttW5P1nSo/TeSxe3lGY6OXVV4hKaDGc3n9UdV2ay
n2GDi0dBJtz1rF8tJAPRDWHOPmNQd+5gniDKwg2sDEIoFk8fjcqgJwWU9t7l1e+kb+0Taqbk2bS6
z0VZ9EeH5PQXAAldHfBGjt+gijUG0+ACIo1rJTyRisRmQRxDFbudGxHUs5pPhWy70BNlFgJw6T7m
wDU/V72n7tu+4jtPKP2tts3mRUIH4z6ZnOQyZvPf2VItgNUqf3A7N8YEqPSuc7sXR4osGjQdsSBN
dVaqEfep6cg9EFkCsj3NF9du03suMcNmIapTjCeeYmENhwbKIlUAzbciFJ6jQMCeJli2ZeSAWzQL
qU6gb9o42d4B59tvIGrnl07THgTV7Cet5uoCeWN4jfdz9cvoWHnisxpxREzbA8Npf5eZJAb5C4BV
ifhxgsbQ4tJCwTvwGMMgKxkH2NEihIuEG8UtGgJT1aX7fHCHR16YAKpbCQ8NYU5706rSo51e3SKR
UnyQXM/K0zRQXImgmCB/wVonreDhzb2vjnDKT6WU6tNg92koiiEJbeXII+QQyLCTNp8C1F30zi5x
Idjjde65M4wsaBUBkyDxSv2p9RjUQtscMq9eIyLV9vOhYp2FDmz+J2a1Be+8PA4ThvZ+zJwMGhyc
enDg7GJ8VyHke7KlHu95XedVEIOW+7Uime3D5gV1abOKwWtoRu7BILuov0Puz4QIE9bnUemK1WE3
0AlqSaA3PHgQFLkvLZ58d0zji6qq1kXuaHHXSJFCdrUqIDkh5+6iJZB+tYWXGNUs71CDGfZOhpaR
U6MEUctptnxAoPWjTrEL0xLUUSIT7zxxOew4T+H4KGzts7527yE+098rlHD2BW5Ld6lZsnNvuvIL
dnX+JWaEvWDvTE8o+E7Ip0bXwQtkmsFyJaWGpbHm86FoqfGE1iMswehIQOhIxwC+euJCVcmMMJ5Q
phQ9m9yTCd2MNhAec1GwFg4S6ZyWR+jgcxTOB8RmBXucz22Z6cC42iQZpVbfu6mloQPew87IOCRR
JejB6S6ze3zVVIwucV9l9FgK2JE5sPuAH1w7HTlj7EG3sg8V9IruM6A0jvNoa/ikc5TdPGpVRzUD
IklYTh6mGp5aVWo0Yauh1YEIxjZtEAvCrbt9Tqb+MOEsDsJF3EHjZcx5f2IkFS+lk3QhI4W+gyJK
H5pZbu5zXnv3lEz8SVVqBIZbDns+4OYGuoH5ABMl4IhbmvzqZtbvG5Dd7xNknEBYmoW5YzdBAfoX
xMRJHE2M6NzPSDzvsyv4qOAcZyAcv2D0G5f29MiBEnmqi7Z8Jj1QT00NtRCZN8WdzGj1uS5U7Fc6
EZ+LvHAKf8LuOUmIPeyLiZK9YO2j1/EszCyiT2y2yHfUwp1jnLtt2MyC3wPeW/uwjhx8G5W3Oy+d
eeU72VRATssiB1RV5KcaPfNIlbp5tflY7UpWuAegRL3DCLMg/DPt/NScrVMzZ93nhhX4dIkmfhrL
ef6ZAlZ4AGjK/cT6dj6USuaIE8IDAhG342BI55R6NEO9uekuA8qcZwvJ+xszjelz2YvfqqTmKWdO
97sbJ1kGCuXxu6FT6t7iRvdjtETm120y+PGQjHuYmM2XcdZFiilWbPZx2MbHvCB2gQSOXbQrKtlC
0nG0ZGiZjvEVfcb8eZBN+mNuyyLUSAsPNOnzbz20G0A6SuuAEk0xk6R7gck7SAqGA2y4awp8WOK8
vfR0Yj8GrePen6FCF1hNCiOf+XoY64d2eO4h6hfUFeR7GCruB8hugT+eUH0fi0b8IUPOITDmueBP
octcKHhi1yTNviZdnl1SOx+ekLf1BamXhSTW9lNVzvVFIsUdS8Pgf9kM7ETYyJ5G7ohDFxSWYLQI
z3voOhFw5sYi/zrWhr0ndVOemsocjzC9p2fTFGmomLZMNLGYDjMjhQVk2kHULfamRIJTlFRI5413
sucy9g27HX5lFKpu85zXj+AdWxsVn7VT7KJ60Fm9NXe8Q+cvAyVkylkTUmkMAbQCxEa9auWeTRY3
pVYP0rFbF+onSR+B5DoEMb5LbdPsPMM2gtun8ZVq65LgYXuzY8kR0AwytJ4/9vQiKuOS5MPertKT
YfU2ChNs41y+NqJF5QC1cw9JFDc0GGZc+qI+uUnR+ZC8OEGfdwPQ/P7d1VtyPJK24W42CBL1xixA
AgTjSmzxY9eevbge1VC+crM5J5Fs5KtsXaQQ4W2xe9cefr2Tvbl7eQ2hlTdA1C110jqchT1HIB5W
h9vr/P7T+ZKPZZlVaTV5OZyt1vhezPTXSD/mxcqXhCxnAu5XlA74EAbIT61VnYQo7knefXBFr7vp
zcQYQDW6zlRj1m3aB7NSky/L6dvteXk/jr0lD0WOc1OUFY5/OArXe+go18eZzvbr2LrjBqv6/Uu1
x69L8ub3Vy3oq6jWIMQMh6EUBEDwZF1whvjWePWTFvrP7aG8H13eUs/erUwK5UPINeAyFUio0iQ2
tC6H3q+nLZzk2isWKYkJ4lpOOZqRO8lAmb+6SkUt38ELbHd7DO9vU48vajhOQvCjO6YjInBE6oZL
V7gblbO1lV4knwqm9bqppHlOylcDX6Ou/dTprQbPyhov+Scyi1tdVQmLXDvLdzE8VsPcaIswFsUh
79oO4iuo2Nyeo7V3LbLQXJVFavcoQiVTXJ+l7R0GqwqdtgYw0CIMRENvC9j9/tfBW9JOOOlQreEz
YG7KgmRxldkBNODEVYDM9iedQB12moDSjN0tEYWVHbbko+D0VFvcsXN86tHydhQbfa3k6wygme/S
YqMO/34dz/Oue+RNSBYxyUD8TuJIJ09DAyZwR8JKf62SyoeOxK4dvpnjRslwbbUW0c8GnOaEWQI5
K/4y9aXvH+1qN2GtMuPr7f2wsrGXxBQb7k3u1BnVWRN5qi35k8dD2AyQmr/9/JWY9BZBP7txkpPZ
NiNtlwqeV/R1mHq9cf5Ym55FwNt1IzNOUajLccb0qdscXAaWP/RtIDf3YvBkIwmvTdIi+mtDDxNu
A2YkB/2nocZz1qsjPKS3xrEySUuGClVKQkwI0BSnZc2pQs32vh9RiLi9BCtR4S5Cvi1qExxPtCxn
WHuLqYIp+Vc2ZbvGsMLbb1iZnyX9QdTcsHkNHZWZw8Ol8n7HeZX6jnY2zstr83Md2ZuI40zmtu2B
zohrJ5Qb5CEdxOn2T1/ZQu4imDuzoOagTZwPEmgtyL9Z8rckSahT9HU2TgkreXDJfMBlCmUEqqFS
UkIeIeNm/+ixuDjX4/zgJmLPWKJ3ELLdMnRcW+/l7UJJjw24qEZQuQ376e9gy5BkP3qUMW7P2dpy
L2JaOLUxWQ0aq/OAugFKFEL8sZsftx++9usXMc2oYUFKgnq4U8ijXVQvKLeUgTHKB1RUrN3tl6xt
qEVAF60FEYfRMqOryoGh9EsJfZCNjLcyO0u2A6pQvdfB3CASknxJDPI0GUYwuBtIipX9uiQ8cNvr
wCO8siFhRlPWbeHjXOvhrkpOTWtdbS/AFrs9SSsr8T96GCTgIB0W6zOXRy6MnVX9zMrRR/nvY2lj
SadIioTIDMy3s0TjgrvfqbrP3WZjidd+/XV53uSMurAylKaAYAFF4EtTgywMa/lLBRS0z1OxlbnX
Fvu6wd68xSBSUfhpzOdcABNJafapmW2KEqLaGMbKTl2yHyqwWbqKCzOa4uY0ke63kXsbIIa1GVqE
MUpzQw02H/KSbV0givN1zppLRcxntNX+3t5Ca7t1EcxNNmrSKNqerVoHnYPOphD2c1W4zx1U031V
51towbV5WkQ06sw5iHPVVRpUoHPQ2l8prTfukCvIbW/JYWhzWkIrCULRCLo5KJVufNJYPWzv+dFt
xlM7kQNAll9SPX+nZv3gpuzbxIvHXlufnKz+1OfmMzfJ8+1J/Tc+/t+f9JZsB9ISCM6gbxUVowee
uBvbqNHn08F2jOneq2XyMJciOcRWI86GZdV+SRk9kYQNP9yk509sVOBFaVY9W1B98Wuj7F5AUkKX
fqgH/BvqJc8WfA5RzZuBiyaTeLDoSC/MFL+ZRSYA1hs6wIuIVw+Qq3IuUw39mVYkqJnBL++TNmfl
N4PAKreaHso8j/eYQbh0DUN8F+M2c0YdxLwrmT2dctxyoNEjzL2pYREVEK4kUI5o+GhoM0co+5Xf
SuF2YU21eUyhYL1D4tZhkuNrIErTO+fwMAJlFCgyHeN/AEXrBbxDZtRcJFBc5ulrPJnucXRUs59g
5RvWFtJyPvXj/QCy5UY2W9mB9jUG3qQCIRQXDBK1kFKpHhgTJwumu7dXfCXLLOkhScljEIMAZ+Hd
wbAuufvJUhuXmX9VDd/bTIs8OcnCNErLluchsg7iAoav7Hz74h6rINnVR/pQnOIHK/NhurtXd9XD
sJF91sZ0ncY308VxUwPSgdZn4UFveldN1Vj5Q2taO1p40xbvfm1RFmehq2Q4MFNpfSZ6/mk189dS
pFviZivnOnuRP9GYcnhhuzRqtdFd0twy/Hiy5l3f8GmH4jUJwGH3wqSc+88f2weLdMp6a+CpB2iN
qQr9fZJt2qBnB/tBrsatC+FKyl5aAMxEOrXnMQqEBXVfIEWjH4rMrSKTJmkQN61ziJP0Y4aqUFr4
7yZI3ZhB5oPos2J/CjEEqY0ysvchSSATYf/fp7et58KopWZwumAVhPo661BmHur8ZP46gS0W3l6V
le/oUuofmmXoLV7pfM7ETvxaJbUJrPuGYgcXkY+BGb0lewHXXKtu6h4F3l5FfZY98mrcOFKu/f5F
BnCbfIiz2dDnLqufE2M+cnOKbC0+p6m3pUy9Eu1LPoKtncxFuItzT8wQ3gHAFUzpTxqzL7fXYO35
yzi3yjZPSodH9dD0xypT88UVXh0a9TBtZMqVVGItwh1qN0bqQPwxggdcASXL6RdMgT5WYFi6EIyx
G5u2x2nkcOB+IbNWvjQSreOJNO3Gz1+bocUBSSZlmUA3EK0N1aTROEiGEm+xj+EjtXFfWMkcS+z9
FBtGweFLFHGWfItHYARAzv1dpwDeNvo1g2/Dh9Z6CbjvEGZdzdruLLn12KrW8ksmIoCRthBgK8IY
6Nz/N3GQomiom8xO5BSAGCnAmyAL4xiBN/NdDZJLC00rGDNGeirvKNnC369w1LwlAF87RWbPsqAR
FuVBssl8USozIsAMqpeE2a7fG4T/cQs1vXbomEhibpnxreztpTg9+oRmVlAmASQZwtT9ptRW4K89
+fr3N595uL2lsYHe83lAmcPPsvyzp7YETFY+wGwR9MRWFvWyvj23ur2oOd9NxdkRQ9SRckfmZ9a8
3N5waxt7Gfl2YSTSzgCU76oMAJ/xc1pl2k/c9q/Iq4cKzJ3bL1rJxEudEt3EWnVOBknWOgkghzKU
vS94Dr7d1pllJQssGZ6W53F4J0BmXBfAJAKyWJ6GKUZ9CGScj7VKlmxOPBhUKh07UW7k/b1Zmblf
QGk8rEX26/Y0rQxiyeVMkzkDFGQAiKm7ehPJHfo+sEelG6uw9vhF9MPBMe4Fl+IschE4RR4J6IVC
lfH4sV9/Xfw3EeFCGqtSpe1ExBt2zENhAnjQLyxvso3fvxIWS5KFHCcN6x5QqkpcFERcn0xYrwbQ
LN2V6dT4AFldFCUbq72yZZcki7IrvNqtFW50U2eBuxunuG1KHUCVFYBQtr89ZytZZKlgrw2bVpXn
NFfQ/cso4kvBkw0u49pqL4JbGCD9eSi7nx3YVgeNpaBWWeO0WNhbBcG1H784tVcJCu1igkAGHCdO
NpsOXWxuzMvaj1981GOdys6akbfbK4TNCG0Qaiz9+/akr6S9pSr9SMAZJYLIczyaQ1iX8VcIQD2x
gjUA/wG7DqvYjfvtygwtWZikhD0PPuSgDJTVyYrHfeH2z7cHsTJDS/Il4MJArBa4OkOZNwCCt88g
jkYOtx++NkOLUG46mDUWLq78U5P5ZvLdu7YmvGcPqpp9a24cz9dech3Z23zhgrQ89TaLvNR6HDJx
P3WQkh5cB2htfOiSElDT28NZieUlPaQF/cTUpYyj3B13EyStgsqGK5sWDnwCc7VRTVt7C/vveAYt
SWtqBJw1H1Gz8ycYcg6Qu6nyfPexcSxC2sItsrbpwCLDHt37xKBtaHdefEjzvDvwOc0/lsn/Jz/P
66GDDgV8tbj33a4ghwdJbDczN1LrWlQsgtslLTym0Lw5p9B+EvBqdO2N68bKk5eckLplriN6oz0z
aFCcE2s0QwlbvY2nr+jbeEtleWPs2lG5CuqjQjwK2832lld6QTpW6lRKgKShsTjLx4IB7QAWcxx4
Nqzos75CAbGvuxzWTrCFycVWDX1lxy1JIwAvceZZkNSvihlN+nbw2rvJq/rIzAZ2rmi+paa19qLr
39+EamGmFGw2IB4ARUGbdbbHX41r9jtc3tM7J7fqjbyz8oVf4rHMptIV7FAxIAbogdn7OQjydCh8
1zjDVvG+wR3ldiit7ZTr39+MyNLQZh1zdNiH6btR0ONUboF11uZqkQZ4X4LuJvHkmRBoYaMrA+Ln
GD/DjjW8/dtXUv8SAokjUIlqdSqxy4u89VuSNAAbmewI6Qq1kQLeXwn4Hf53fry6TkZrTKqzsH93
denjku1LQEl7Fu8Lcmk9e2Mw/9Ln/l+ndd3FfFk5NFkYVAzPdawzmGBm5SGZ1PwHdJxdkgl2HiHC
5deOEJ8Ys9LHGFYsh4p66hhDiPBYaDps/JTr2P7/S7wl6lMPZjalZdyehZufAa054/Ubmfv96fTI
IuWZFA66g7oeOYj9NVH020Bc5atGfkWfKmRDVfrVTD508nOXYE90H5zcwx6JCmuOJqNuAqOP7xJD
fLq9/94fjLvU81Zpx2JQGMyoR9PB73IpAlf0vzo77Q/l6D3WYBlkn2+/6/1ogrjuf/ehBdcKoMVL
GnVwKrLgrxj/dnPly9YJbr/g/WBy+SK1ZUNWECjekUgA2M7H9ks6TmezGewPPv/63jeJxkMZGxbx
zRy5TX1oa3DNxi/GFH9wqa9b+c3TTWV37VTEkJgR9GSYV7rY2MD5ISnH/e35eT8o3CV+MkviPG+z
VkeOp++tvDjWMDy5/ei1tV0cZ2RvDoNdeGZUFfa5mAooiIiTSL/ClvpjL1hcUFKvR5nR7ruzstpj
ExeOT5P2lEzpt6GCntDtl7x/jHWXit4ppwl62dDnj13gAM1X0xh9aoBwkP7UXr0xVSursERS2gVw
lKXELs1z8mWmwzOu7hunmmtL4v9Zz11qeLusr1LcoQmkwcUrXAqfLIK+K74p94iCIBXmue3BnCO6
3Opd/euc9N4rF0EdQ+6PE5bQyJjlaS6gm5LB2mCQoWM9ZwDFNAVBp5fuiRxRQ8hCnfy+vVZr07gI
9qmCPispGaaxp4+6h1JHzMLbj/73yv7eoBaBHkPKRnigxkIuRWQHj4591HSlyne9VNWllFNe+bri
8LwA76Vsg5Ll7bOp9HwyFWDVMKBvOC4mlmnumW3pJJi9Bi1uqeSvSY59hWtpCpZsbpvtIxSEemgn
F2OSH8Sgi6Duy/lD/UswLv+bUrJ+siEU6ZLIbGoQxfrMn8vBH0q4B9+eqZWMu0Rm1gSQOjXh80Ga
WsHREz5JIFw0l9Qw0sfbr1jJLEtwJoV0QdW5WOcUc+O19/QKzLY+6XwjZv4tFby32IvMMipkEzW5
KpoaiCoZImP7LPf6R1Tvs2Nbm01I6nj4AloPhNF0IfIARKl2b4OFdFS5zcPBnasns7XMkJAenX9W
alwY+YQ7UV4fHWGbXz82FYuTB+W2kGMBr5Ix4/fYUk8QvzknM4803dJbWYmqJcqTANlQOU4OKGzS
wdzcTYMaafdjmW8J8vQM1OA8JaxIwkIQNa17g2XH21Oz9rsXaYhzVVe0Q3+wSpX8TkdH3LuudLaQ
OyubcClunWfoahSzqs4lINVF2RyYaZ4hinbUfNw4ia18e5YgT6ryyjNpN0GS4q5y94xWh7qH0xeH
ofn0sXBdqkB32tQFWpz9WSVWC8NLq3uECBvdVaO95di2thCLaOosKeFLkcLzlcbDEfQJ6o+d5BtF
uJV8s5SCZilxPNdwxjPvDw2UxtiQ7Bh4Y/9wdl5LkvJIFH4iIkASQtwC5aj2PdNmboixSHgrzNPv
qf9qhm2KiI692NiOWShAJpV58jvXB9HK1ZeqyFFmcqbETs9aTDEazKeoDVSfkjsFKslGZmnlMy+1
kU1KWYZGeLizlk66hwfW9GJDs9R7tXDRV4Gmd+nVTq+rjWdaud9SX1BWcVaaKTRnZQdLI4d8KxO3
9tPZ/RZZ7QOP9c/r7+6/6swHy+hSYTB3hMqJGyQsBvGEbqnaS5Iq820aDR63ozGATDMOaFLfxch8
edyxD6k1HbBB1V7W2wExRvMwKQk/XEe3vkITdoWOkr5pqVcxjc5mUvT7rEmNo4vyMNAzcR9AxQCz
r54gq2zXo9+mCX010Gi7s/tNy6OPgyr6f28QzIapFtYIsS/dj/asvMgdX8lo2l6hou+ZbQBFBVIb
1/NWcffj5YYu36WapUUh2gSiwYi0NxDQ7oWF9G2ZFTYKYluSrf+Wr///ZvT/BBuGzFyiOnnOE41G
G4u5tu/gFH7D4Ry3t2d44yVoz933PRPwSYfdyA5ST9jAUKL9DiCFr1N28Zickdav3Xl4GLTBXy1W
GqU/1EJ+o5HoH+Z2RNMOyNjke0Qq9TzJgplBbBtVMClQGctCdEElpRU0WVE8FLBr26UlBL2Muq3l
qbqLX2uJUrbb0XbforbpIXnKTyZ3rSCd6zJAoc2Aw13FXlLO01+alsVO8OE09yzAehG0McnvABMW
D7KY0TcODsMus5LhqMt63icpq4IMJyMPGGy0+s8ZgYsZWOeJlmzPwNjYFxe/wCqF/2pG3FvHEcDv
Aj17gHCHnVAVKIJ8KOC2bJXjfY8DLZgqQ+PDLyCB6pHqZyxZgLWiFB/gw/4c4qjc964aP7Ws02V9
qyyzOeWiGEMcFYMkvnHb3neTLc3gymBc1rW6ohldSyT1mTh5eldLKlA1TcE+BSpPyEJvHPA+3jjo
khymaDpmFYvLs+X+dIGogAbq+sq09vsXO1JWJpokOWQ9Y5/s7RLzaRTAdiCxMXQbi+zHGwddujG3
dSS6aoBO0JSjl7VdKJvcG4YuuP4EK5dfslgzgfFb5SNWINd+c9X0qG36quNmKyxYeUNL4VMNhEoK
CbQ886IJZJxAEzh6M8SpzmDtrj/C2iJK/z2JiLKncRY7/bmSA5rah+nWpewPS8VLPRW3ZYPu/8SS
dWABObNxy5UBtdRCtRctVARY/JnY7d0s0scpKzc+yNqlF0NqHNMI5JBuOHM+QGL82Mutvpi1Ky9C
/MkGyYaLXIEZMjzy0UWOiQ/txkxYufhS/CSNBHzLFiGmPZ1LrEVTvpUTXRmhS7kT7CsIjkdEnhNe
P8LJ+2g38Y3RbtEn1y6/iO5huQIyNng8QDJO3waaBX2NHLZTsi0Dio/ToHSpauoMSdAw5Oqz4BGk
5zBJHUTvTYZ7o4TcjQrF8BFktI3vsPY4l7//lekzp460bcIkRmb1OscxtnlyrCX51FkIifR/L08M
szVj3cizMVj9Pu+bKuBV3W6cl1cWi6WgyQChwopzG98if2fK8OmUAnXiBjJ9ub5UrL0d8u/PV4AJ
FQ3ES+ey+WlJtjPMW3scdtcvDigxLvNBzLPUL8kU2CsIEqLQZHBDOurWhS+u3UM6Pkre3I2C1n8y
ZPjN0zD3Y+yhWmaH0Vg3Dc4CpvFIh2l8s0sYjZ26mFXPKHeotwm+b9+GkplngZrR14Il/C2pQeoo
ullLn9S0mDxrLtSB04bcxHM3PhRJyR/G2q1CCYz7S4UNcN/CbPGBmkm5b+Hi4mvd8h+x1Yp3EaP6
1BfKzfzKUc7TCEvX9yrvQVhLcGJRHsvL8m6UXRLApT05qiYvA1dKY89skp4VADnvmU34zgI8ascp
2vy8ZGr1DQPT5hjBAP2c5tF0HCxsll4+1PIGRDH3CQCvJEQDQnWY2oEAvMqMP0DyIcc1VJX5E4zt
+l6KDMCoJrG7w+jArWzieXFqZrPdZUPt/BhnN7rPKmHvK7sHdFSizH3WyEs9l/mA8m45SNDCVF4m
OANV+aMjjHofpVH8Fa2I+eDFsd3cz5GiYM3W9p/cLdGLMRTscRxdPD4vpOs52YSMY5N2e8tOy3DS
MICDuQNKm7xvny0NiNJOogz+jU2E7up24NNNBuZacWNGNWA8lbqzWdQEbCgtX4y8vCEZAyg8dZp9
o1kS5F1N9w438lv8rQjQOMN8GA2rnegsw0/iOPPrGvAGHG2Km15ZsK8HUr/wudM4/ti08y7trfYF
5Hb7a5f09nFu5BQUGqoF1QCp5lF0bB8GNLz43OgHv7EtfEkZC9BsKD9NBrVRWh8iT0LfixxrMt+U
dRV9YcMUHauqnkOByXhs2nGCioqrQ8s1DURSwcFbV9aPhqbNazxhEDWu4T7P9eTukYke70tJyQ8Q
r8VPd1bDi1NieBjoP/kJkLcJFoXdTT4OAsKvZjL9Ml3Xj4y2810CN+tdrZh7o9FuZMOUm0g4bqeD
+5xPBVrnxTcQ+pSPvGaxa1JYcDfcPttZ/URiVuyrkpa7llcauWI01qGJvN0BfGV9B2gYnyrP9NfB
qcWtNmO8VPQQHkfgh8OkRmtNnWtn56i69OBGPByl0zeQfgCl6olSp4csnbNblE/pPpLGsI+juAJO
Er9ZZUkx+GAJmX5jEOtmGkt6pwzwI9yapfeFVU03lFf0nopI7+KxG7ycu4bea2TrA5Ybzq+eWxxV
nxanW1CrtFezaQhJNc0vscZnMpnZPtio4x8traJz4mTgaQG5fTdbjvPE5rI9tLQ0jw1Po9rTSl5Q
SK0bRJbbH23lgoA1oyWjaPAGK7PKgrnSWcCdFr60kcn3oMvBl8HlzKz8qoVhthBlA1ceomioxAUD
WCEVH7gpSaEmwf9Vtk55NgQGtUqLyC9Qbt6bipIDXNSLgPPp0m1A9XflgF0VFHTOvrVxkp95WpRP
UNa3h9os5SvwdNUPTOvSd5sYroSstZg3xU7d7Ku0MvgeaVJIlsAAj3zTYOV9VmfKClw4bcZeOViw
vqrwbvy2V+bsc6twcj+v0+JRK26BIW2nEEm6hFvgcPHxJbN1fqtRVrC9hprTk2hbfkiSwnieCSOA
n8HH2fYTbkFvYoNM+J7JJvpmjBmw4FUMf9SU1vP90AAF6cHLxH3A1IB4hzGUCjygA5NThTPA0Z6B
LvDGampQtYCkA4dsW9t3A7Bp51LNs3MEwUz195U5914Rtam1a41CfZdZB3uJWVDE+gBuWdBR6QoE
M/h8FTgWWaQCltWZHqdCw+i+GB2QJKVWxZ/rW9ja/rgIEWnPGPSk5RgCJX4fxQpxSqHeR55tWUt9
nDKiS3FsLqpItW5Wn+e+uXGb1k/d/psR5c8WIi/M2y1L25VwdCmRNZysbzuGxMqo1SPrnH0M1uVG
iLUS0C155cg9mHUiYNiYcCX2dUJvtNGiQYyDfQea5MmY7XsWDRvyt5VPslQhWh1yNeUINW6dPkeR
3BHjPrO3WhZWAq6l8FCWE01kVZVnM63LPwLhXdgxUqMvsgPdtTe2hN1rD7EIskHEmkxAlHAAj1Gq
Evl7n37rc/3lU6N2iaTmwsrjOJ4LSJnsXT20AE7CxsabidySsK5Iuqh1ebC/wurO0brqUki61Kij
UJIm9zmT1cvgziZYfsy8GdriPHXIyai4vgF6MD5Ws+52eTrE9+mcqrsCbrvB9Qde+2z/H4UjixsP
+VnWxn2NlvHWAlIQhaWvYJtt1MbIf+ZYH0SzS5A1EPx1qksL7QXYAJ+nfnBuh66GT0s3IFk353rQ
IEYgoSazvoG3GSHuez1G5Bm0QGAWAcHrv3e85IWX8qm4awqc4WLR5k/sYnQJnulEv+cwi84x8aN5
QAMt8FdeMzmlL6pkhviyhVo7IjiwInMKLOPURz5zC/sUm6x9raD87QKYuFbM612gvb1x6EwEE2Ag
7ZCT6W0vp1Hx0BvW+GhbrvJlTZXhkcwCKQ88wTeI3IUJq4FcvNJxmHaV5tHOpKMBsnBjfAcLU3yz
ZqtnB6POmhdBRTn5ltNNz1Vpd8E0JjPSisgSFzpxjm2l2K3WWXFOi7i67zPUtowxrwGdhuXhGCR9
Z7u7WaLNuGiIi59empduk74xXqU5G7CyKozu0Npl5isWp2VQ8kymIAcW0aNp2BFeOe++ArdpfTFq
AVAwqXCEEMlD51TsSExQM7NSkF80B/llDxuIYe8YVvU8MnO6rxKzOSLNjchJzeEwYxfMgUr2rK7v
QiRI3VNhZ8hlKNV4AgcxoImri3+jGFMP1GASzH2SPzQMUMMStmZeZCjjkKNO6YnUNm47u6mDxhzK
91TPcj9PqrmfaC6BZ7XAE26N72kty73kNAJGVUOQhiaiuvCkQ1ofHj269Fw3TsAsKuiDMWMu9wod
+anViMQvLOU8WJD9qgBkLnHfNwRKg0oa8d0kB+L4pVXhxSGIgzykq+8IonoIOkdgqmRdwO6WYYH2
dVtmEqZiaCuajZyc7CjG+pZOrhP/KlVrhy1Je+kjiYpseOL0zK/dInqbhsTwIJZkPhMMndmTmaGQ
61o4pbixeWeC7YT7D9MR5YPuC2nd4ZiCE7sjCWuB9yqtM5kntu/ytD3DMwNQz4kne3TMqxNGFfMN
t2yPYG5mvowY+MDDGPt81E2IY10Pkmldof5QObeMEXKoSgMQN2Ww+5GLqNhP+NfnjsTwT0eLwO1Q
UcQxwE0d+WA2vnYvJEitLTgrRdUOLkLg3PcxBd7TwjmMkPt6wDD14EhRDF5mVhxaWIVW3jGC5TFv
2E+0D7Pb3OzNHTwyitu0bfg7te3kODVlEroRIiBPNGN3R1pp3LmTHoq9E+XqRyJN55Ai9nwxnOEP
K4f0UKFdzecNLJUJG6x9EY3Vrer68WUSbnZfWjiC+PEwl88Gys7pzoK22GMD0vZHOxL6TqGNOPYq
Wgp71wpRHUu0vO8z8FYDc6qxEmdZ9LVPIn1IaEYGr9WGhYXERc++BUtXGDe7LD1yNJjRoMdJDeT3
EmUWoA2aGrzopPyCyHNu0Hyo4So3oJ3+JkPT9BuYrfjfcJiyfEu46s7IbfzvjJsVuiVIgjBRg6Kr
QMFyCyyNcYbyBUR71o9PLfVLEaewU1tPiRpC4/IzUbGhEfr9Bohfyo0AY2UzWcoZ1YzxGEGNFNZz
Z+OQWZs+QW+tdsevIh636ggrAdl/Gp+/NlBUcZq2qRH4wVrlye5m1Ci7p+uv6L9axEcb1SJlKjPt
AhyM9D5/bG7UEah3f996pySI3oFbqwP6OIdOaByK3bMMj0Dyp6/jpzTqdOlpUNTcbErNizPv0BJp
fs3ZVgS7EjItNepT0rT5LFF4ATL9WcIpVEt6m+V8I9JfCWKXGnXMa3JJylRndCgeeJ/5kWU9JVW3
azLq5c3w7pqfa92mS/k5tiAXISzeERjObTA1cxyAuCD217/+yonCvAzrvwbWFBHTcSOzOhcyCy2Q
z02XPnZkOszljzrvdtfvsva6FvFfNg7KgqJxODsWO1UsLzzk2V4bgj7VZHhKafEQZ7DMuH6ztU+/
CO8ups7Y2md5Ftg039GxQ15BZs2CusXWev0Wa8+zqJkUA5euifLIGWvXk3DN285wXwvSHfImDSmt
n3lcHa7f6vIhPpidS02z1HVeKUAgQhcnsMlBgFbBngBk4SY6fuYOZClktlp7NuHeO4ZtA5hPnIOS
kh1bI3mysmIj4v54lJGlltkyM5fqAWTFCjYQMckCMoQSFe2ZwjUqebn+HP+dJv7/VZGlijmxcoPW
uTLPzRt9q+/mLyngyKhXe/3b+L29D913BMjmhlrk42Q1WSqaG5cmpLHM9tyiXVLCcaIsDA+tMGI/
pXERWmlc74YEXoNellxMt7ihmg3t4MebAbRl/87ZCq4V2GtrBxFEESpOwTlLfl5/hx/PHbLkxVox
StjShZOwkm8UaLZ4fkX8tXHyX7v4YtYgIU0HIBB5SIrpi5qK32glTr24jj61mxCX/PtemosLJtEp
PDqY0x0sdMgfQTMvN6rga2N4sU0OFL0ahuzUOUX300E0SfogbQNJqXKuLu3p6neunK1Ez9roWmSS
CgRGPSqCQAgATlTqn1PZ4pg0ebOCrbBqvdGofQ3B6PWvvjKglrrnGI7hohxQOFIpjDaQqZbvxJmd
79ev/vEKRpbS59LNuwR4mzGU7Bc8Rb0KxBlkHj23HDdW/LXff/lkf21iqRKDWxUjTj0i/ZMz+p2N
W9q/lQ+xZMIKOHxKYdYon9aJz2ZyRj78sXdnFG/SL1C0BA78vAeR/f7cu1pM7c4RNU5e5ghXE4bS
Se33KJe45SV7v9X0u/ayLn//62UNk8l7BO9TyE2OCF8pAFVwxrn++1dqeGQpO55ETtGNibZAzVgP
GPFk+62G50stR3YH5WoLQr5b7iuL8JfCSs00EDilAE3dGvKucFDxygttZzg/xc0r/LnZKYrK4gz3
7uStR3/yLyPbpMqsvIml6BW4M2E6MK84z66pIDgaYa7hbhkrrywXS6ipiTyn1MQozi66xWJUMsrc
8Bop/bG0TmWVfSoSIUv5q5ZRlBST2UNda+25XRyQWvXHPr4TMgmZqV9MG6r/6x937X0tBqddpN3F
4SSBNdFbTc9TUW5ceGVjWLbBVbqhYnIuSVqdnEDl/ToS96iF/PW5373Yd2bT4mMyAngXKQYJnPhC
zPbP9UuvQFfIUrcrbKcV+cRFSC51q7geE3BxMH4LQ7UwpLLVsYoMeKDnyG+yYop2VTranwvclvp7
k+ZCNyMunA+XaoZUBCL4/iGxJrjGJPNGoPNxrEvEYt9rrFI3ys6rc4ncQzGWk0f0KS8M4CC6YyHy
UI0b+oWVYSAWmx4qG5GlZhxEZ21DjvpUs3mfyefrX2rl4kv5vOgpzIUSgfkIU08/qrkCsbx5msDi
uX6Djyc8OBz/rqu2UwqIp5IoRJLPB8XTCgDHvjUn5zeAI8TPC/H1+o3WGnuW4NMSncAunVt9bsZ5
BFAVWU6jnF9UWT/FPSc7zub3anAf85zCnJXcRuh/8VJpbeznH79Jh1/+/tcGApeprOBSwIiwSoIO
bmsZa3fDuFXs+HiVcfjl739dviDF2KBq2p2jOHuiqvmmuk2/7rVrL1YCm7uMEgsS+EawA52qWwsW
ORuL2MdhjsPJv7974I3pGEXWnTO0IBbtc++CvjOhjMy3xIYfxyIOX8zEloyuaU/oEWhh4LSbk/kl
N+l9I6u9hNWkcuNzXOYPuVFsxNNrT7SYj7ashSpRmT1P6OINtDU7XwSMvvbDZLzj5LOVHFgZT0s8
quY9CNqG0Z77LBhI4ie56xPUxa/PlpVPvqSdlo02VM/j7lyLNwXLoXkLI7R24cV8r8mQwxVMoZ2i
ht5HTi91tXXmX1lKlsDOCjry2NbNpZcCulhi3/WVe28hV+/BxxF5uX741A7i/Fe7+muuwbFbOROp
MKKaS7cGdAfxL2U/zXX2yRssJrPRGqLqK9mfyTSjhxn9eNFDjPR532ws6yvZS8deTGmSZvFI+6g7
G0e9n/zoYO6kn+8oTLOC4XY+82D2b4ab6q67y47FI3lN7+P91pq/sv07S4injmVXUvdydzhmZh5s
JtNhZ4w7nPeFZ1ee8+v6KF6bI4upb0yC2xBAdmfm3tU9PhNAcsH1S6+N48Us72KHz6w1Lp1H0BAw
Y5d06ecuveRzGrZDEdHhV8+G+RIl2iudZmNtWikpw/rl3+UWXqp9TngWnSbLYsfhUodHYp8wVMJA
0D3ngNjflmrkJ1j/NT4MUeY9wWLwNkQaEiLAs/SrMvv5K5hpZONxV6btUgw+FJUljLjSIbROk9cR
NyiS+a6m6UtbAgeV5HZ0uP7NVo5ZzlIXntZ9BFpiE51QJgO4DtZzT3SsCPyYbTjMRWmRP8a0Zm+o
Sv5B3/G+nbnfT/MDRTPb0YrazsML0K96JMWXue9MDwuBKX2gkCMv4lb09frvXNmxlnpXCzo/WEmq
LhTdPNx1RSIfmkEydLJk8gZSxfhEWdpyTyNufogY20L7rXyJpRJ26FGxanEqCrtcwHO0FDu3nuCK
l4FrQbU/i36j+rNyI7ZcfVDDdpwIN8oudZG58VN25yAO5/U7lVtOOGs3WUQWaORxKEwom3CAZCzS
UGPGk8jQ9FPsRmqbXge98vXvtXanxTJTR24u57FsIWBi5k5BaSLz9qlzu6cGWOVAzfZWX8ZaIzdb
LDuWdiV0CzI+RxFKdD60Ya3cIUU8/SlrAsA+ymrNr5nBfGdH4yp9yHtmfZ9G6dwDh15jt+ID9Cnc
RHsU6pywRoRzD+r0ca5Ps0507M2x4QZC1Oxnz535pyBxWgRJih2V6pFuOOysLJ508WkgtOU9q6wm
FCot79pssvdNYujd9c+xtr0sFdF9LGAalTp12KGICdtJMfcgkncAeBkigoNsy6jxkKQaxq3V7Dr7
lnYq9Yq6aDbOtysh4LIvoTUg64cRUx/OWWRCFaxoAOGtcSdQgT/mPdIa1590ZX9bdimopLKkhion
JLZhfOG6QubLhZIRoBhjYy1a+1SXMf9XrENlzPvZJE0IGKf8budp6oOCE71df4C1qy+2o5HyHEMB
/jJIkPB9Rwr3jsY121hm1j7D5bX99dvzZsrcNIpq+PNV8lCjFfYZ5qswjiPQl+R01O+fe4rFpMwb
gCURstUhjY0GLH14BaPB6eFTF1+KFx0b/MhMd/FZDA7McJE6NX5fv7L13773/6UfZylYjCtJBqjc
4/P5m+G92R7ES94vJxD+4Nve7W3wTXn72rt9O5+D2z3+c3867U/72yC4vf1y/4SalHd68n4eDr8P
T79Pv7X3u9vdPBxOJ+9w+nLyTr9vhOfvDpm3uwvD3W739XjEf72Hz/4xPNyFPq4TBOejj3+z80P/
eL4N9vu34PHyz3w/eAuCY/B2lN5Wwn5tYViKKB0nHqC5wroDClH3Tdkue4yqAZhFAQ+Efir4vaUq
sYOQE07KSV6juE7rL9ff9spQJ4uhTqc4kqo2HfhWOAceQ4Q6qY0hshbVLeGj0zDbsk24c5piF97w
htdlxtHUP1IO5PeMvlPjaVD6ocYxETcnjvpq2uic4Elw/dlW1qH/Thl/TTRazEwPU9eE5mSy02hM
1ltlGbD4llH68/ot1l7fImQwcd7Kx85xTiZUryV5sdOtRdS5bNMfzYLFbmSYEE+ShjUhg74GnsLp
t9RF67wPQxF0PZiJZf3uR7SVHA0GfVyqK/NLz6bsSxkp/md0HH1witIqfJUAeQmKT5T4cNO2ArRW
7xQcBREtDsdhZPSxKpP0pjaN5nujoc6EY02J7mtY3qJhhDmaDT7rCR7RTSDtcdvhMM+55ZcOPLYz
1cKBTkIScM87WKHYM3wv0YoDSDYGVHRAntz97ZZz5GfJpbLKUSZgkPF1RoYWC/wK2gD/ItzCPUyU
uZPXiz4qfOjPeYsTgAT72GED6FIAd+7Qfox/kXDS35OoBUNkovOO5zG/A3pHfwHrhQZR00U4UeWN
T0s7e2ugwrrnaNLw2YgOs7ad28HThhl/zaMEGQra0WAcG+onbdfccMPZ4meuDIyl0CNxdWa1ltmE
bQwyjOeaGdvNRZqKjT125fpkEdwpNUoiq+RiWtyohyiJU18V9RasZWWLWjbacvj4orEahuY2fRrF
0zzPvjBClkz+9WmzlvVcKrntpLUSoSv7NLr1XT8YBxSLTm3pAsiFThowoIyyCfKSPsSoJngkhVFA
viWRWHl1S6F3DCoXvEeRZENmxoua+zZ+uf5UKwH3ki8LWffAoFZpQvRqtJDeudOxRKPmveN05A7N
LVnYRZC9Xr/ZyidaCr1zCk5PV6Z5WEG1d57KpLtNB+aemZl20JXr5nPoRL5MUMuGUruFcuVsVubv
EvSkDr1fHjDbGyP54wfhy7O/M8LuPUEyFzYTfFfmlAY8U3dW49zxrq72n3tbi5gLXvbOiIODc6qA
N9U/5tbx2v6u/HH96ismAdA9/RvSjQri8I7XaWi7vcm8CIy54WjVMmfenGAH8puuM5Q3ctpZXqV7
m3qJikntkQ6KarQLbbLz1sbgYkOKu0HTouVZmGhR7mHBpH6MvaaWT/nYQLmq4e5pdcPh+oOv7LBL
JaM9i6pzHawTZiFC3lU3pqSPhmNvHMhWzLacJVVXT6k5F1XnnMbSmbAhkGoA5EuOzStipvHGjhU5
UU66JysfwZUQI6zd45xNJzdxuhQdetEQ5MVoBEBl0JeRgXMfF3m88fM+HrnOf/HcX/GFc9lpwdio
LuJf5zhHkRWiTDzfVuh9Q/UOFbCNWtrKR13qH+MxizPK7SwcFclLiGxxiDTGND9x7qSBJREmVsO0
hXdcWR+XcsjR1LmtMt6ExZSCGGqhm653SmcjifzxkGFL5spkzniGgWUIdmPp5W3yNRqHn1O2Jbr4
+Nez5XKiJitjnSwzLCfkQITzwNnnJElIYP07yy0RZ0YvxzjMR5HeIoaZD27UbPlQrr2YxRrSCBUr
ZpdxaMp4z+YviGb2F8OE6zN17bUs1oWmc1KdDEUcjuk3s8cSZW512a9dmfz7VpghhYFWhThsUvRJ
KbQKbiYSPp5gkJX/e+kq4XHRunUcOijAuk7nJ1G8d6bqodjyb1576YszcqzRgJiMeRxCG+Tb5Kvu
Z89It3TLH89bYHT+/f3Ectoq7jU6uyukqfx6MFP0WdsJuRlUlz5104zXhRY6vZHxW/kUy8RLEQHS
b0VahpMz6ts51ujLTK2tPXTlXS2dcKq2KnmXiBg+fBaKIVw9NNTIfad0N5aGtZ9/GQZ/rackLUSm
0JcUFrG6YXVxQPriU3o/tjS1GS0F5FVXq3AAgc0u2B7pBbgj2EHrWDvSb6zTaw9w+ftfD+A4OMMi
mavgAjeT53rK7M5jajZP1+fwynRYJsKF4gbYArOCDsD6w2frkEVpA+ATLAbQ5fM5shxK6P8+xJy2
I5HOpEJYT6Hl9lU4f67//I/rB2yZ/4ytpITSxFYh2m18kHDeRVvgHFue7Sbz527+nSM+U+nj9but
zb3FzG4sB/14zYDFOqEv8NRqg3GKAcwcbhuB7PfszmRjaV35LMtUmEFhgKE1Xpgzvso2DR36hYAg
oGHFe/1RBN78/2cC4GP07xeJTaJ7CJRVaFb9L6fqb4B39NBCbXtUFsTLxu5ouM5WGXRlmi+zUYmT
pFbCK8zCpL+1O3RDJSO/HWogpK8/ztoNFtMczLW4tiByQti0V9MEuNzTpLdKEWsXv/z9rynYz668
9O0Zp7F4n5oeGIYHFw3813/5yvz+v4RSl4JN1uOXp8q869P+hM7qjaTw2jde7M/VBDjUMNTGyUog
CqAulSFLR+kzB4qQSXb2rSNL9Qgjsi3vobVhu5jnhZ1yXQplnABaRzNhBzN44UDiQpJxDJpWJxub
0toXWWziMDSaOp64MTIV4DBYI0H778jnfZmnxcYt1r7LYq4DhwizWu7KMGqG3Isv3ADUjT+36i5T
FZqlqWM4pUL6o/4yZYUO4lYcu4vFZ0eLjdVq5QmWOQlY9zhdkkwSJuQF2vVs396UBKyMrGVWYi7c
aJSMq9Co6gBonDDPB3R2WntRTbepQJ+WseWWtfYUi5nduG4EjAo2cAqoDvBCv7ic/nxq6i2bzpNm
sMqoZyqUqfHQuEAtofhz/dIrE2F5eAf1uNdkGlUIU+oTl7/Hgu9jMXmgdmysGyt70bJ7vKctZRVB
9EHp4HfpPdgV8Il5VuQHjKyC60+x9u4X01k72FwrE+++tguvr74nnx5AiwksxqhVCXALISP8Jmvm
wiP9+G62zncm1MPMjXNq50/Xn2Jlsfi/I7UAvNhNscKyaDfNNipL90m31VnwH+Pwg410eY4uBUv0
PI80HDK0LvtmxIRX2mj7KaRl/AInqvcNqcabaIJTWmfmNrLiFJicnkzfWlENaMO30nOGPnu0uArz
rstnKwCF6BXZ9X4PgoTlpU1b7olZG3fT0KW7629lZYQuT+RAzkCG7PDohK9snse5Kh5dLuPfQ4+e
zqzWdGOpW4nQlknryQXUuWcZjnJW9q7+x9mXNseNK9n+lYn+zhmQIAHwxdwb8VisVSXLkiVvXxhq
WybBfd9+/TtU94yrIFbxtSL6RlxbFhNLIpHI5ZxExKvWoPdkKD8SI3yOkvFjhsDtZGDfFUEx1YbF
LoZHm2WWt7cY4iccevs91NDeHCwcigvqpJLjmDJCv4fFvT2n4fckpj+ror/p2urT9X259PnpLJ44
G3HVDgPCBN5+agtgEnhS6FI9cJF+vv79C6abKE4B2kSA24PShz0P0601WMC3IfWfCD8eZJYDnydv
t6O3tFYXDIjaXZ3kmQ9q9E7bSw0F6I2tfSp7dHdfn8mllVJsiAk0AVLrg7cfjc890N5iHTFqsmA0
Lo1cuf7tcIzsAlWn+zEtgdsk6ja8o4MuN+8ZO1VbKktDj8GBOgYHg7k06TcA5gMoElt4M86fbap2
U9amXyHrhJs/L/bAJ1hVSbYGTphj4RheH/+F6DRVWykB2oEGHB0TiCMg3pl9YTz4YVB8KAaEVGjk
6xs9QbluTLhEORmQg0FQOCDvltN37T5V2yvZmPv2UGXavkoNSpBZ5BQVdHbMXR2oCbvr05xXMao2
UmYxQMFaw8RhBAhaGMXrJAZcRjUsrOK8klG1mZI3UVwXmeHt89Lasxis3ob2zjc3vPtzQyJbQ9pB
o6H+cdh79rCii6i8l4ZtnH95rGme69PVUbOU3Hi2h4BTxrTt9TV/dSLf3qjUVs41EqZ4zuURPRRm
U3300oju0qokm7Kl2l0dpSHgHk1tVWdF7doCcd4iYC9IkliBC2sjVr0BFiuSZMZe8BCQJX2OcqjQ
DtjCBXNBKdRGEU2kXTIaQPJO/QcrfkRXj750cC99ejLap8bfbMcEAHHe3uiRkAecICgEfCsGjU3I
pf18fYEvbB+fPMoTIYUNuGvuIyjcobFuFdtj8EMAtfzp+tcv2B6136yuamoAqkjsh6SKgBKT3AF9
BvU2XvNim0vEmBemoJL9gKkgiH0DGsgMeYz8bp3LfOFMXtgCtdW1zs26gG3zQAfzIbXyNbr4oWpL
NAUXVkdtdRVarnm8w+3b92IFiEHX7G0HrJjrpPl8ff0vjV/Z3ZoQOD/VNP4s23iZDF2kwB+1qFxq
8pt3IKja8BoSBIhATCoPMc+jyiVMD+81dDuD810rvvpDgzqOxsR8RkmX8hgXlo1Pkz1R2Vqgw9Zg
prY3Te0mL+V92pXb0m/+NIj+8q51U1sMjdAwGEGp8T4ptEPhk5+aQe4BifM+onKq8usBHdXvecDz
gwYUBTdP9T0J0nDhMTjvZFO1ydBukiYLAF96SDwO/hEElL6zpLHXleHXQNg3UdJSNGAPTAlI4oIw
XVLnS7qg7EsivT6OgGl4SJpjm2yYgWKoCPHvHxFBYWC8BAN/SacnM3Cy/VmBwEjvI0jNi84ZA+pa
BXBk9aUQ3IWiMqr2JPcZjfOmp9MbpXSAL9nsBci4MjxKeOxaIfHdwRCp6w0cCNOlr8NrsxpAZJY2
UGej4pgB9/tO1PClr+viBXVX+zYjNNlT4BfLA2vaaosckHiqzRGoYKk1IDvSR7RZeJ3NRxGo2rsJ
gPK0SQhCmzzNnSh6kQBVY1QiEnwEir97fTqXtk/xpVGaoImoyeDmZKFbitRBih/MEV+vf/3CXfBa
63aiHEVFR6MOvORAUY1xWwN72S2taql9+tLJUsYuM5QVSc1ID0AjRDszj/TsQWNor6Gj1rmjKH90
Y1q4BtgxvhjV4C90r1zYF5XOpi5R8hHGFTtwE7TVXJf1Fp0y5UOd2GzL8g6BJVS5vU/dVF4bve2A
QgJ03AN8pkMBaqyoKYA8GB0DtnvXHqmtryFanOsIpfs3pTamt00H7FZZj8FCIu7CcVGricAHb0Tc
KwhgsLeED9vOe0G72srylmA8L6iY2tAKDrkoY60Fhqoy3zQe33Qe+/S+lVFMW4XYe5nGoKmtOnIP
3qWPIRqVFp5Il9aFnptNBK97YdpA8E26JwmbD8i4rkEY2/95fewXzrXa0KpLP+uzmKc3QJpeoTDS
49qq1RY+fmnNlVeAoFFTAiWSH0pJ7z3R3THRbK6P+9KnlTONBe4iIzGMQ68lgJ4rbOA5B3zhMF2o
vKZqt2qeRzZ43kCm1MdNdxvFMl/5gfHdz+EvoepQVDeowW2OTaBFTmz50baMqmEhaXFhx9Ve1igb
iG+MTD/0A+sdi9rf7DBYs7HfCFLLhRleEqJ4mCjh9QBqmRFU2yR/GkH6pTIK1wa1J63rL+/aIbW/
lelGKcfEp6AnihrH16OtFXbvO3FqS6sdlV3bgVThBua13PYADHVFzD33+sgvnAlr0rmT24iJureQ
HSYHYM1/IIFAlbF2IC3fvu/zypFGI2tpJTYwhhLfXKFzDhXO0TEM2/fZabVbtbMoGMdiwDrbmfYt
K3Cv5cGv6yO/cJFaynmOLJZEPLA65M4DtuLM/zWiw8sB+P+D8K0e3Tw0A2im5mqBtnAaLninlnLO
vXTsBax2f6iB/M7QO1hXH30QS/HVOG5FvNSezqbFnwlYqF2sQ064OaCbEM8GXrK1l+Uj6unsaJUD
dvcOUXX0mWRIqlctrcFtbBd4uuD94vd5shv1XhzjrukfxzhtHN7S5KZlI8fGinjXemn/nI9kRJ23
pu+rpmWZk5Ee8J2a5x9sGcnEoUnpf/a5FaxQo052fRuUW2idDRpXpq1rqjO36VFrb6bA45CetLag
oVjXVvpjCOx+Y8XC/0jrmPzQ2/gBfZa5ttLN0d5Qrcu/NkEjdyhkz1eksIcM1EKaNbh6GaLZT0+r
HTNNugEhzbjNBQFJeKMDiN8skNDMjcoNEw0w80HS3AOSf/yYNqXJ0DWka2tad/WtRnJ66yFlsr6u
YxcOn9p4YgSlyDkHmGdRvZTxV07u0F6wYPUufXv6+5OD7XmN8JnZpTeGiZJ7p5ISDh8IDwKnbAu5
oLHzNxNRK/A53p205CNI2KPuTpjZsdLThbjGpU8rh6HnqQ3aOyBbFDbbAY53w2p9ISB24dNqNhs1
BKGtoTLmhhmPXvYQ2T/es51ETWCbYJ3qJDAmb7pw8J2B2g719Y9syW2cNw9ETWKDgCKr8q7IDpkZ
BPCsNX4zDLx1uzESKwPUHSvSAgWW0TFbiMu/Vte8tRRELbAPGLbXL1P/poqrAFwtYJ94jJNWANBZ
9O5oZknjtKle3Oho3NzooRd8ACOQhZqpSjbrwAQjFgeMMd4CJkVHS9V13zS4YeDppCMgqgWK/1Yo
95TgNRA5SrjCoSP7uASQssOAkHULj6BxwfCngfaYt08aInLZA8Ddxs/v2zHlerJD20wtCzrLUc9w
XyDNsRaBp22IJbIFZXstjHmzhsRWQbkIWrfLLIqCm2xox3xlWUnrME/70mVZlO2Zb4E3xQxi7abT
An8lG6vA/Q6aCMA4h9kq0AkqOcxAT1xwjNmf9QL19MLOm68+FmhYtbwq/rQBoQnoakBHfAShofYN
HW2Ami9a1n0Qsu8X1HvejyJq+UFUc1aVumHvyTiSrcky+chT3waVDmH8pk+Q633XQ4Co1QgIYOig
FNHtfSZS72erWeCBqFqRa47dFCG6xVOmL7zFLtkCJTfQam02IsAF8Oqg9nNH71CFFfJcfHufgile
BLJwZdAmFQqaK/NPLvLbekiR+QvlUl3cpfErZtLnepGmQoo99/QPpWfcWXX+eH3sF/ZbrRTwulbv
W4Co71vQDlklv2kA/hAC+8np0iXopQvDV7P6BIBi1DY0juHXn8pCuKlMFnb20vAVtz/BUzUPRSD2
wh8PRH4yinBNC3s1hEtdO/MuInmTuY8aL+EJOj8My76tWrCYhvQQ5h8li50iB/dgagBJni04C5fm
o1zoGU5emWroUo2s/sHQ8y+DmW5jE8Gv2H7fCxysC+dOg6lZhakJbu7Dwht3TC+RHwXSfcLpCH6f
amFn5l0Toqb0J4qjxihGlHKw6JOo2dHS+4dSsAW9vfR55UjrJcbtoZtyL5i0v4Jgq3ooYs8GOxCR
3c/rZ+OSDOVco4lJA4cDE3tfTzvA+g9h41RVAzaJ0ICZep8Q5Wx3rLV5WMViD+/4Th/bL4GW7WXR
Pb/j82h9n9T6xEP0SQAYNenRfdJb95UkT+jg2RbpEtbD7BLh85Mbc/L5qKxLtIDZdO8LArjAdi09
/F/hvm/wyulu0Z4Jj1zQfSm2pBgdH4wjrO3X178+fWXmzlaT9WCVaPUcpmkfahuvG29tIMeLZurf
XhlLQOWz5xnrM63byfqgebcC1Qiney/2foLqAyyuaP5yGEfK3krbBRduOrlzM5n+/kSKEH4a5IFJ
9+jGe9KtPAXQRvfwvlVSvKdqzAJbWgZF6s522yr/btYAH0xD6yOiObmTy+LT+wQpJ7qWpQB1nESD
fmnkX0cwP+y9PGvcGBRhPzL08m2TLF6q1b2098rR1oYa4d4cMDvobVoBXIiBdy4CV8o4biR9uj6h
+XIUbL5ytEPJBkksnSFxziPw0fYd+zFmwMNCt4Hvr1lEwW6WAyK3BJiRSxu9/9SwDIULkmvmUpfD
7P1FbBWeEuzafQnOnOAmz5td2NmbIWFupwc3hI1bgNbhdrnxaL6giRekqWUIvYXggG0NAfhPwF6n
CXBUeo4psiOO7S3xwLbd4QEgqsfrS3xBnJoXN0SVtUUFuKzeYmKndSZsW26TvW8CxpDidDtanZi4
PMFUua9l3ix4yfPxVKyqYveKWkMmStPoPg49zbF0UL7dBJUBhjy9Sf07O6lArxh5Avw+xBvcGhhE
nw3pJQumaz45CPmKZZRUVKElInM/5P34aAQ6yiW9BsgC7hAj73AwQUG1Q9qbtoc6twH2LIooz11S
6IYDOs94Lc2hcSllw1fwwCy1ak9WbcYOqVn4rJKsivXA2qMj/N7rs3FVh03vaGH/8fp+XzB0QjGn
U8uv8EPN3HciLROn1hpzY7RGtgTp+xrTmJuBYklTy5BDoKMPV0jPrUa5Br30Q16VACeWaELxV4kQ
zjhm27hK3M4LHLjNa+BGd/VTCPgnQh4toJaa1l2IpG1Ck50g3sKeX7hK1HxwQfrUKvwBrmHY35ea
XBVsl8bDXSq+vG9xFQM8BCWw2jsLPc6j/5ThLQvOrIV9ey0An1tXxd6yhhBplL7Yh6AUgq9pcgme
LK/Zd10FKG8wwR+G0bRdreqtNQqB6DoH585WdqBXT8eydk3B6M/Xef7Xj/7/+C/Zx7/EVv/+b/z5
RwbSRQlYQ+WP/37MEvz339Pv/O+/Of+Nf29fsg/PyUul/qOz38F3/5brPtfPZ39Yp7Wsh/vmpRwe
Xqomrl+/jxFO//L/94f/8fL6lcchf/nXHz+yJq2nr/kyS//4+0f7n//6Y2pL/6/Tz//9s2n8//rj
/zZVXT7HEp7jX1/7n195ea5q/LJl/6eOMCfTKWe2RaePdS+vP9GN/7QN3TBtKsAFKib8ojQr6+Bf
f2j4HdPAr5pMt7mFyAcsUZU1rz8z6X9yk5j4ezAugYUFEaf/GdzZ7vzerf9AYv9jJtO6+tcf5xEx
wQkBqq5A+sAE8RvKIZSj6ScZr22giR75HZBYwGol+1X3NcvddKn6/Pw2eStJsTKj75kRt1rjGAkd
PH/rqeYhdkYwfn0oixsNMfuTbfh7pqczOz/Rb+VNPz9x33pUPpOYQl7N75xC7HGLeP1SQfKcEAtN
jty2wTFiqc5IDrJSSysG/YhIjBvG343kR6mHW8DZLczm3Pj/NRvLFqAUtLDpTE2TJbyU/dD6xjGt
xL5AolGIYBUtUUzMSOEUcXwOyGrGuVrBH7cgc82SzDz6fds91oOXr2IiuRvFFd1d355JsX7brNcJ
QRS3dSAPICaoVhXzvgxTPy7NY9EZqI+bCuQAR+QthA5n9oebumEJdCQRk6kA0m1m5LpuUfOYdoV0
aWs9Nn4XrMcc8aShrcyFXXrFpFJnhbAL1w1qGuCRUzyIVvjgEzSEeQT5b2MAQ5MnTxnYqkOnl6jy
wWoi1+NItNui0LxrySGK/PK5KZMetVSZXVlrv7O8ztHMEV2tLc/5cxN2uQ/C7FoLUBAVho8Z8isr
CfrxX0FRovcOsZL2my+50XzETWPvwjyKrHXU44cL01N87r82jSF8CU1EmwCs2vmZalC5YPpjYx6p
JMG61osPZiR9N9DApUxGUGh72l1iNt9zrx4PcaVVTlEKuhD7UNzD11HYTMCeEoTVkSBWLAnLgdhe
t1hkg2q6a/TEgWN6GwqE16oh3CA/sbby2knhsgYl2DyvK+7cItgCTNAM9EgMTJyToTsxLGbGiVfT
0TqaUZ6tAEg5gAXwoZrYw826jo8yNF2CKkbXZuE+0kp6ZwE9ZiG3MzMKQYiwDdwEhg1lU0ZRCyNM
aoS8j4YeFV9Zk3o7wsW3tg2jnTSMbj3EJLoFzmsDys06X+ue1HcAC9f215fjzTnGnYYrjBMKpedv
UI9zale0E5kGMuqBbUEB2X8awYDuXpfyds8hxkJy1cSu4zCrgS9q6hVQURrtpvRd7o2Hnuc/7Ugb
HXC1o8wRhTSdjndBUcpbf+HpPDdDSye4JGFGbK7CMICjI+pKf9RuhI6qQfRuse/XJ/fGSE1z+y1A
hT8dRr8kkdFpN4ZxnwyHtkSGfE+WUHAm03NmmixqUSosS5iU6TC852qL6h29sSvbvqknPB9dWp9M
ZGxlaYRuGHrRzhdxsP7HEzsTaZyLrERZojKc2zccVOPfdONJRE/VUiDgzZ2lzEsJpXRR4Ldtxuwb
n3zv0mdL33fx/T+eB5w3Y+Ir17F4XAk5EMqqSDNlcNQQ1wh9sbKNZtX79y1tN9clzejamSRlk7oq
THVjDIJjo3ubzBLbRvYLD5EZPZg8UYZ7XgiDqJnzQrRGnxRhcOzyJti2Y7EXkQ9GKZ/dRB56eqtA
/jMUOxhsi3Jc9gL00RzXolq32cZDAyyuGiL9clsM3beS8YU30NzCnYpQVK0t/aFAl0hwLIcS1Kwc
NfA5EA6u784bF3aaB4YPG2Rb8L8VIYi6NGXuNcERB9Xz24PQthP4cg01SO0bUXxCVHXB8M3YBhhV
jucBstaGUKtDGxCyGjGFSN+4RcHXpHVady+rpRL/2fX7LUdVcRBLhry1uuDIonILUtnWCYZkCbLh
zWNjWj/4lbaON48ganEliT2wx7QQot+xdJ2BbHqI79pw2ILGSSuWnLHZ3TqRpjgrAPXlo8wGgIv7
ydZokoNekp8JQAQyG0CPoQ5yM+SUO75g9F5vXsXQns1S8QH1gbVa5EFuGTygVGJbIRHvFwfQ2waG
8bUtBjcC+p2OUIZsmlUS3QTxix/skspbSe17V94m8kfXAvrNr299EIN32Tpk0Saxo21FrW2f1YB2
9R1d2yFy/w5Ld7pDSgSuJhyU8jEJjnkXbHT4FFhCt9fAyZU8Xz9Lc2boVJLiv3RWzRprgC4EzX1J
8g/FGPwEzZcvgRqqNdXqujSlZ/tvE8TFlExhBLhdyqa0dqN1fKTBsUWJxSh2VfbLrkBJXjrj0Hyj
rXj08SDti69a6CaW48X3IQL+AWAQs5G7TQpAvHsGAEvKEfXjG3RqLdiWmWuM85MBKivvhWhxLYUN
y5/F9obAwfzQ9IDhN8dh6VqeO+voW7YE+HoQ5VRvAEl6pueNHhzjLC7dxjIZ6I/MZMExnLNcp1KU
FR9ahuJRq8cxkM9VU9522vd6MA+J8c/abP7aWmGA7gzOJx4Eqj+O2nkrwuM4OEbkMcgztzXGd+zN
bwmImZz7MZKEY1e2mMqEOwuqBRB137/Hj+HYC4MAqNYkBlXMVZMBzwulsMHR04HTQncZAUU6zRee
3XNqBiIyuOp4FMM5U6aSyTylOTonjpPqa+3nfPze/bN+ur83hKHTGa8TZuhqes5gGWEyRPFWmN56
I11FQDNFac71E/32AYTLBOHJ/5WirBdFL4glikAegUQMjrPaNNyK+cF+9Px8LUPjloH1PpcTarn1
zarqZO3Tsl8YxZwVOx2EouS95YNE3MBUR9SBOyCht11AgVBHDr3lgABkTbJuKUgzK5MTvMARubDJ
68KcvD89OaBho8EW7pOhdUBV6ACRdmUad8PD9SWePcEnghR3x+pZA475ySS1jaPRZwtxIVxS49At
rOKSIMWFD6dXSwuA5WNmf6rb3OlFs7LoQeT5wt08q/3cBHH29FbF0/D8IONus2mHQMox1Z78kK/L
4UmTSw7A7GyEjicWAQWRrRYboj6DdqUWymNo/OI+2NbCD7aIXcBKLlxqSp7q74MmECS2pigAYsnn
0+mbVOMlylOPLWUOyk1ckWyL7jb9MwoQ/kh3/QoIDKPtEpC+2IDkXti2mdUUiKpZOqfwihELORcf
dSjG4v00Ufuppk8B3l9LpmTu3X8mQ1ENoyR12luQgZbQLbxgfkD6d51v6iHeDUW11eKfmjAW1MTE
wBUPTuhIXho6QiyIOiimpeFGB0cVKILC6+7DwnJ1wgLn+uGaXTy4wRBjmxZCWeeL5/Gm1qo0kUev
sTZ4Gms0WpdesaAiszM5kaK8JxumAf+GpvIYeLHT8MKxEaW7PpE5EYhC6aCIxf9wd51PJCvaoCfo
UziO4rZJy43fLiHJzhwoPFQRXQevlY1ciaIDdosO8Dqt5LEkn6Vx2/XZQ2DcUhIvBBbntgSmwUCT
JdV1nODzmUjqVUFcWNBn9mImD1r3VMdLbt7MowTJlt8ylDOTVch+hLEJgMpgbA5+RCdaXzPfIqR/
SHL+JbSr6J6I4r4LAYJ/faeW5qesYz0CV6hpIbsSH+32c2h9q+1f10UoqchXk3Q2P0UbRiH1vq+Y
PGo3lc621o6BqLp1PD906AsIBByub82mc/D04snS4s4pyuniTgtwcjPWBu2aoKPACUAH9JCuC+uL
TIhjL9E1zMqB+8xBEYkpq3XJZg5uaRJYcKK+sv65a9dm8UiW4GhmhSDRY+lovIcYZSUBfMFAlI1L
kfKdGW3lSuc38ZJKLAlRVgx8ClpAR44LcbC7tVXJB1Yag1OVEV3J3hQLtmJenA3fBXcv8GsVcTwy
taQwYFh5EDuVDxi2+hAXKfrWl1RhxklChsAGjgtYahF0Usxrb5pFU3LcG6UeOPCojbBbAWIJIAyo
IGgWejjmLuIzaYrlADKRVzQhpI2ly7+gE8Yp43sdLIdgLapQ/EudvH9C561j87UfocFhERtu1q4g
i0YoHhAGVUNTKZBPPOAFwxv2ES8wkDwB9UsnnJK0plvqtgegL1SilkPUbTMvrx6un/tZ03IiXjEt
dmHoIMDEAmgTCYfkDqiaFsOwr/6Mei8D5WtKV3PDNNQurzEBVjRpyslA146m3RWthJbehgnYPGPH
Bqz7k57t4RW5yKctJFxmYlfC1AnVbeQRDVvtJWwIQ1AMHVLHz0NWOYHMnLgNVll0w3u6ofwd77Qz
cdNJOjFlWRj6SVxCHOljx+L3cfkyhp//+aadTkl5vPhAWuAGSnCOE01h9iyb+8FaWLW5Y3gqQolq
CC0IigKUZMfcNY3b1FgX2k4ML9USo+usn2jqHLtj49CD3+V8vQCe34I3HPpfBc0KLrGT+Q9+Ttyw
0X42AZgFUpDIpO2+jqKForx50Qb00rAnL0gVnXcx1QEfJY9J7tM9GxPp2OjyQ9NcLracxK3je0W5
RXxPP9IS/DcsAWL49a2cvXfxrkEmUCApyNXSuVAD9DXRCeZv3GdsyDZo7HfHlv5MZHlLsQFUG/dT
2JDmZB1r27bby5QsZNvnrMDpIJSYHqnLEiD0vTwW+q1dlg6p7heTZbPnELj8XPDp5aMGqoVVRW1c
Z3CgSj1apZ7NgP7np+sGZGv7KAc2fTkMN8TKzR/Xl3hWlU14hSYi//DYlfuYgZwla2MIrvOYHPTW
3IJDCcQ2KWtd7ltokiz6YSGGNr+tFhLuhMOqk9ew5okZaPKhDeOmgFm3tNumeIranUHXWV1vdM21
EY9sxGcvMtdSj9eIKq3/GfnbX+6caZkImvLJvVexo1Em7jWsnV4poXfLa9NFemrBJ5hVmhMRitII
FPSyssMThWSfx7xYjeSWsiU4mVmt+S1EDXuVQUAMHkCIluRf4Z2G0aeeN+CPkPet/BHHC7oy5+dA
OUGwyiwgrajeB7g8zHKwc8wpOYwARY7jA6LNwRLM6axKMjhTBEUZJnJ650YPLNyi8NBMduyBN4sy
rhW3vsdW6upy+dzNTglECYwh84W4ofJw0eMQxIM9ZIWAs5Igsa+zX7kxrNHmff2cvTbDvbnlOZ7E
BjYMJl05aHYX53VewZRnceX03s9g2BjNRlg34J1c7W2Rr5Bsk2ApQoOxBw+LpS1oyH9eH8WsVp4M
Yvr5ycFLaxDGSHDWouP+GRRZq1oeRvnndRmzSoko0RQEQAGe2hWYiByolhK2GcDHjiV2faivguKj
H2x4vvHGBWnzM/otTVEW34tGqyjxTgf9cFGCHgtQrHlwf31K09683bvfQlSXIjXjSMbYu9ooVswD
FMa7TvLJoikeBZBY8yirsGhAOanZg5946yAYNzEIMuzP5egvWKcL2vh7Rop5anoelr3XIsYWeiuj
v4uiwgmru0zup1RQIw95jxZLizyEVrK1aOMGWe340MhoqeRnYW1VoxIxvQtlgpkHaHMJ+b3nLTWN
zqqIQILeNFFghbjUudKPo2YHPB5gJWXzq2r4uB+Z9TXt6VJX9KwxORGknK6iK6w+ZljUPnrWk2gV
p3Cpk8Tx2iVamSVJitbrINhBjRwkpaO1K4zsgNQNyhzcNHt+h+afTEnRfJGmTU7R/3IMRx+QR+wl
kuWS7i/tj6L7g5l0WQlIpePIn5KArtPqTz1a6n5YEqIoPGqEAa9KoGYCmxJ5v1BxsOjEze+KZSN6
DL9CqB0HBEzlidlD0RI93nYpSHOSXwPpj7VccM7nJ/NbkLL9FC1ctglogSMv2E1CX8QAItRSONf3
fvYeFvC9UTprWsarF3dyWeQ1yLgHA85371scVVwUjI2Gnjmhbq3LWOo3AuwlC4Zpfma/ZSpnNQMe
RUssyGzaZ6IPa2hc3ucLQmZvKFQ5osSZwcVQDUJO/AAv+xGviuxXFFOHtTtTvrRkVbJNny4R08xN
yTJw4aP0nTFb1YoUbS2h3duI9Qcp2RaZZrq5F3bbKsriJcd6bsuQQDQtFMAjuKxWw1VNVIJE3JMo
SRp3la07ApcWUH+rINtm+dauN9MjsouqddQOLh/vLd58AtveoSL1KtJI5Iz1sL2uRnOnwgKICgrN
0PaMouhz82uIdrSzCGMCPacLV05Pf6W15vTN+rqcuYvEQo23har1qZ5RORSA2MjrXsThMfYfBv8X
kmDXvz+nNaffV0xhGHiIPAFv65ilqOxhaBmLnMj/kg/NCmCH6Cxwr8ubfYGjthvlmbpOkClQBAaR
ZRZjPU3I7opNWUTmZgRLMHoDwTsHdBpAIMS2j9aeyAZ5bJ98HWzU6F4fxJzyTvVtKA1D2JGpTXOU
g04TwEfhUfc/Gz5ZIRWmsc/XZcxtHBOWbk+dJDAz089P7EyUoqNxNLLwCBi5J9DDSgflYUsN7HMn
AyaZUQNxBILa4nMhhSyGIRvS8FhU6CkCXU07tVMGbpvnP6q8xWVtsyVKhTmNQUqWCbge6IZRE26I
C5cDyYbwOJBbv3pqrXgVZd90L1klye1gLzWiTVeY6qXyqXLbwGvGJGrXhoxt5CiCJjyKkH8GTLnR
fAuNXZ/uZO991POPeH8uaMesRGYaBrjDwFSulkRklMhYi1l4bKs1fB6Ac+DdMtSrzPQRMuWOX/Rf
C2upP/oVNud8oiah6HxAxwFymUhqne9lZeVJDsZBJCp+8I0Zu0VyAyjV5k/vBRGaXl/Z/bEYtmBo
RidCGx1GVq0ClLf4i+H4t5qLgeA5ZaN6G+uthqc6FBPGuV8ER3s4NsQFr/T1kzETGoYAtMcwgclO
Jc7nMx0CUlB0QKAIqMOTo5buuNNK7yMbClRSP3X9y5Dmq64sVlTzPgwNW/AA3iowxCMzqes20odU
bUkocs6GYKyCI+4axwetWoeMfKuXq3pdm9+QV1yQ9/aQogUMfgTst45wtKVMF/iCaYmur+BY8Gol
2+9V3q/a7kfMNkESbq+v7Zws9FOjaAjZcFzNSiolRs9gkPkoA6FtvjaST+OjxkeUQjuJ+Y/jhybS
rqgMRVkaCqDUEii7CXgQZXAANPNXBAxcOz7o0RKq19ujaKL8FGVJBqDJJ1t9rimJDirdMUEoqAaS
TJk8AQZtZT8P7FlLX4wvdrfwIp7RDIizEDrDrT7llc/FlYnRWxXaKI9ATkNWRHOp98X0Nka0F0B8
Z+3P65s1dxDO5Bnn8jRUpMi0wjNfZ/Em9/TVRJMdB3wr9PYzRd2w3/8a6+/aPpa1sxTRmIlXTov7
e7bK4paB6DsxIGwCaL8dF70D7vaNByjsSh7CyLsFdP+6ysXO62rQ3GRuDq4qvAEWTseMQ4BhTAki
9CoRE7t8vgho0BGZNUVWmN3vjdpYmeT7EH4eYrkFHNeK0m9D4wNJa+nufOsE4FDaNqq1ES+FX6nI
9RKi+3YWw8yxCFBTrYMUDvLcSyo8E5RAGT2KHaeGBMQXVR1GuFZaQ4xq93H4SbYBcfNgWEVmsApM
3RkS5wkcE9ux3aWak1ULyc4ZcwAzi+A7Rw03FHpS+BMnZDIQxeBLRK34D70Hq3L4WJYvdgg42x8L
ujxZFuX6OhM1HeUTUYI3ptA6iAJwSzi8ZNYHCf5i5j/wESBaB09ssuzLgszpfFyRqUZZzJHrOZIp
OK9R5VQfAmsns5vQ2/Z/1uVDYJkO/jNtRNC2C4LnJosUEqIuCHrika2sq++VWO4eRyeIj2b7Qorn
6KUidOVHzUrUj6bwN4m29Nh/++RAdSJaf7GV6JDEY+B8hb1ML5uhx/v4/5F2pT1y47r2Fxnwvnz1
Vku7unrvJF+MziTxvu/69e+oBzNxqfxKmFxcYG6ABoqWRJEUeXiI6d40sRuaFhpyiSPzJtNtlMgv
JTGxq5l1BGOukIgpyOCgi1Ho3stW9vDkUiz0zDqVkDuLeAfGlQdZLnax9RQu838G+OAbKE4JnSi4
p59mY6VPcxeSVKSrHQVBclqQXtqhAYCIroAujnOcW6YAbxIR6GmYQ7TbXO7sEnYkLqQlQStt5ahK
v8/rMyYMaMa+UdUM7B1vkoruWrDRGmrh0SqhnIOGOyVeK4ecB9mGy8O6f38Ls/e6PKbKUKEuVyJl
WJeWHVofmdHamP9tk6Gw0zhxuNlt3gbQv68220JbFn3OwwZL2atVm+5UGr45/by9z5tLs1AqBzU+
HoDsNnc16PmX3MJ1JdIehEbKYLl9r7um2v4EcSlRFScdxP1toRvRLJ5GKO+g8wuhJlvxrcpx0EEB
hdxLjjaJscaImkJRBo4X27qbaymMM5ErITKbCckXWch3fSzvh+ZRmZB44OEANgVJMNzoTEb1nCVj
A4fVOISDAPVAIs0DnK/eVZrxS8UF9KUuMjlR3ubuIVhW6VtAR77nUjF6opmg4lTRRbUAIUMeF9AR
3T6fzQXRzkOExxo6PhjVy4YOSEoBNrwAaZ2inSSx8oToyM0ubsUZMq2G/SOIfshKx4dFAPEwFQR6
lsAoYq+JZSedxwOqBK7UjbqdgJBbtNK/kHb4+r8tklGPWdGitqd+WCf7lPhN/oCZC7YULRw13Dwu
vKuQkkIdWNUYOWaNXsFQQ+cM4ikHzTpKQbzbK9kIkdG9gU5E+njS8ai53EUFlJ05WkXQ+SCXLoqk
ISJlXfqS94lfo9xszBxXS4+fdfHoFpFwbviPwT7GlRxTzRUDnQNp7y06ILF7Lv0mTwSjGAumOqdo
40yCpX9Kx9ntotyWF14r+qaerxbCHI2ilaIsVOgEmH5VWIJhPKKdg9Qft4+H/sqt7WICkxrBLhgH
sJZZbu0sbzwMQczm+zkdnDrlqAJvRYwqFFaJgjBg5cFQdyczXY4VBqo273LaPt1e1KYg8KggywrM
kPj5jFrf3EwYpV7E7WlEjJBu3qRFOXWiO0ctJxDY1ISVICYOAIyr1SL63Oww+M9eJPoCtLRvYdlo
HK+0eU7oTwUMyqKdovQir5bUFrVklRnOCbwAzqIcM1QJX/oUZTW14lG7b17ZlSy66pUsCcDRmaTA
hRhqR85TGYq7YjHPvSH9bDsj2ZXF8l0Xwej0B6cG1hsT9gi5VjZzLXVyocYDQAiG2FeeEaFXpCrD
51LV0Pofc0eMb5o+kLthOCp6/1UW89cRcVEbDeJyA7lWUOnC2aOFj6PzWxqCzLWJtyrogfCPy70k
bVgbdZ3/DfXDHe6VR74V5wlhLlaSmeCepiibTDr2Wose2JNe8fhBtvaLNk4g04cUDgKjy5WEdQNs
voVcR2cozbM0No2tCWnFeYB+NtCwBmkthlG+NBpUcAHP8LqWVe3LtFGAtcu/5W1a+HmO+efgO1/c
CPx/3mwNYOmXM9EdQyF2S13XvZFkIIzMdWUvxYmF4JdER1DHcFtXaBxz6zMZHzBjat3fIKBWdip9
Amqg92YQJU+KtjfV4xDeKRgcgNdez81xbZ82QFuKaphoEWN2SGrC3LISVLQ6D43W5uKXr7cv4pat
QabuXwHM2hQNRDYJQZYJAc8dIIam16qlZ2hjgfROfFZJwrn5m6EWjU9NCUabZnovdWtaULKLQHoe
aHVtefUgVG4xYYymUE6Zl8ltZjdDVDqliUdd3Vf111areFnmzW2FJUDEp35ahctvyNNJH+IQcwgH
6Rt6J620tePs++2d3bKsyNajPRMgY8Nkp4qUEZhA5DBDEdBwRcxoUjpXwMu//AbEQtRxyuOf2ccr
HV1JY3ZVsipdLBXYnkQWfQPEmcuCSHl5RBHIG/vaF9pvhbIgKBs8U+4Ot5e6aS40cLkgGwtuA5Mx
F5aU1HGpwiaV467FMM/5DyJXnNW/v88sLhwX3A0Bvz+HhSvJmGiR8IJjajav9m8lgrkHwkyExZjg
IdRm8jM58WXprltACSq+VMqbNtvc4HXz5q0k0r+vPG+vTamgECwqVf/KZ3CBWnHmgvHJ7Zb4Zyr5
t49oU+NX0hjfVIiCbGJIAqQBvEya9kydxhC1f5CYgU9XdTBDgAiHHbQdSuYopp/dC9lHk35P0+Of
dISoMB80CQUwFwpibBkjtzBmaoHJIrGLEtxLabpN9zLzWCc2rxReSgCE0zQwAofLAxoAo8hjEYmu
PB3u+qpy0uKF6ADs9rqdG5hAoEygU4iRokiG3VKYvOTw1pEhkYfqrQLDr7K88JLeqEk14TWvyb9y
IJ1QRBkg+rZebFgp/DqOClEL6mqsNVaUIhHLCkIwEQXp9M6uh12eKi6SFm4VV6C559iKjYsGgXir
AY0CD8AGSYCNYCKjhKo0IHBOGqZnVYRHlUEjuFhvmpYcB/HYG7yyLb2+zPUG0hVd+QDUy6CqYyxU
K+htM+hNGmCuRoF0mfDSJdmpF5rQLUWDN5Ry4+RgrABpByAUvCXs3KRKzeZcnbNPXEaOEmUtnSbz
8fbBbZiPCxnypXZqKUYeRGGaBj0KlIsaHjNjseP5NA1vbcJjGN/UElqnAFsaiiFslTKcECoq0ZgG
Kvms4xe93Whq7MuhmPuVOH0ITVThfa//vL3IzY1cyWWOrVfNnGD+bhoIvaNGJ9H86HiEIlsisCxM
caEUSlcvkQpvLNHKpzSwJvMUhf0dMubjzIFCbzhIvAjAeYYOAKQa2ZkCnT4OohVBiCEDpfOzMngd
5Fv6jeYCNLxaFD/O2t1ZwsCZQjTSgEaJoGhIfJDD22X4dPs8tpRuLYbxkp1Shni4Af2Q5KCvyX2M
jJb3SVu4avrltqQtjVtLYrwj0m6N0i5YkLH4wtiWdi6KX2Yw/KIYb5emlyv/vaVRBXvb7y2kX7Ty
x6WKKgKmQaSBYn1oxklPvLGJbTTa/G8Lo/ZxJcYylr5DtJgGkXRQJzAnCVVAkz3ZW9a0dl63HHu7
qd+/l8WWStJR0XojVKDfBFVaI+ycjnI8DsWv2+vacpfYPxQS0biEdBwLxCOZZmWlEAIZUwKhZRRf
ZUU+iFN7n1b9X83oj+LP9qcWIyVIKpFH7LKpLkA2AIMKOjSADi53tQ3HNuwUAUg1EyC/ri5dXSrR
hp/mdm2gWY2Aw+mv2wvmiWTyQSDawqS4AiInSTrnA2KREuSMKZg8uu6g5rUXR9Uf2HyK3/hnlYw5
BF9nWY9ylgWZnjp1rEd+W2ACXzVJgt3G+b6YxowjclN9EM0h5AL66GoEdk1AGNtSELGcewPK7CnS
k53OKSRsCkEPNm2OQo8vy402C12NRhWUYdThA5jNeHjlli03TwvPTtr/BMIkdl5uXscpSHHx4ksm
2ckWNJeJ3zE/AXhl3Zb3cshJFm7fhpU85ppnAmZ7lw3k1Un6GDUYgV0fTXKSEn+UO08MZdCfH7L8
a817X2/u5W/BbFudJTQiiBwUJKylQ6miR1E3PRT/H24r/7YUQAupy8R9Y4yl2Rdhl8w6sDfIhxvV
sc1bUE/tbgvZ8pqgahRppxJcJ9s4D/o+I+kLCEk1CeMn8rtRDT9ui9haBwXUIdkK2hMwaF/aDV2O
J2RdICIDRn4pP1TrFax8fyADBEroKcAXXxWrS62oBi1JEPH2RwGdfsXS2imy77elbEUAwBv/K0W6
XIkZjeCq0SPY+faxVIg392CWK46aoHEcCjMIj7YSfiKb/5XE2Fp9zkOwjfdwlHHUHoRcK+wZQLJ9
P8Sz1yZ160ZKbzxivAVGQKmF/pDK+SMde2dMRmwLEZl3lRQldo3BF268JI0tkoHYcyyCVrk13009
Qpt9hc76TomsQ5Mm6O9L8nhnzP0Q9IDug7oTD6Ex6ngsK5vqgPiWwuRR72cxI2GtgIoG+eeApKlj
YNooIvfE4DmrT/QQ+xrBow4jTxS0OAP7d3lWSkjwHosAc9ZyH3Dno6UsjqkWtA9E9xY5fZXzZ1ml
qGegvNrHWE/fpLRxRv1BKb8PaeySqTp00z14kQvzEaB6X5RfI0HGzByvz+8F8JzZUGr/toZtpWsV
GsSCpBilcsQUl5+NIbAKEWNE43p9l07FYzIC3UuqgxanrriQYEnjU18AI142sYXxzKBRroZd03V2
ZSSubCjHJZG9sFlEjrXdPLbVhzG3OFP0tO4wwjfQhxnjamobo9bVcH97+Twh9O/rwG1OLSVXgNnu
cgxneGvmn6XJyZ5sGjx0JgOtTemK2IbJplka6EuL2HB+Sq0U8zI45m7TSKwEMGuIu6ZbhAQCptwF
9SnUS5afs+jt9k5tvRLklRT6FaudqtKxKrsUj+3ZPJTjcZqP4HTI79Oeo5BbPn0th3kjtJJpQZlg
iGTt3hDcGehrEIK2dIpu/wMaeHtVW4lr4IFBDADYES4AezoDMTH2oIGWIRRSZOJMBvpn5wKAp6cO
Y3Nb6Q6P/FHgPRioMbgyFiuxzJlVoSBVZELCpI09EzSWKgJauyazI8WG3SmWo8+SPUgND1u/eYor
ucwpJlNi5hlNYijhWQTyCQuT0BCnWV6LiPr23m7KQoc1beKh9I+M81o6dJosGk5yNI55n4V2JqEr
Px/3XZgg4cuj/6VbdrWlK3GMB0sNLRnVFgpqRR+oK4Fo4LUqOF5/MwJEIwSoDYHtxKwHxshbbaFq
1YzeBDmcdUeq4yMxHYl8hOi4LsDiEvW7uhDeQJpbtunrn+znv7JZP1aSphjnCbKn/CFcun2vdg6Q
QHZt/rSSP8l2rRbKDkCOR6GtagM9HwJeQXiW5NVuAGz2scxI8Qe4XMzoAJcS7XhCpZVxQaoUV201
IRF1V2uNI9dgHBZnTi1lUxlXMhhvQgawCxaTBEMvDnbfm85SfOht6k6gpUe57/ZJbariShj9+8pW
4josFYi006Aw6ndJSLxQM36Ilu7eFrNtvNBtDU4VsAyI7OwpfWiiPm7RklYrrb1o+bkOtbu6OGJa
8kHIyH1dHjGDt/jOEUsv7tVNMynhG6UQBZzhcnnzIJZGQSC2CTu3Sg2nqF/BsdWPL3Od28pY2Rhl
NOxIw8PcbbpSVAmQYMa7Eu1kl4IFBDApwZQNTFUoDMfABODDFIrd7vb6eFKY5YUS+pxbmUoBX60j
GPXihhnM120pmzoCJAilScXsAraSCNTnkM8tHI8BztrBsyjZNOHU4qk1vzqolQxGD9UG3Q3FjEeK
ksYyzc1rDslFOLkldmb0JP2PS2KcS488m653WJISHs3pQ3KzjNfyur0iEGmh0ozsrk6v+epmZcOs
xcoCESLGmSi/NBCV9S9pWfyBCtBEPPB0qGkbJqNoi45ZXdMEX5L3BFCFwxKr3n8//rUERskwAlvJ
ZLnDa8H4q+qAeAjPTcONbrZUGYhRoKiAkQH3MuOuhGQWcmGCu2+7IzqR58g108xFaddV8RpbnDk/
ScVeEFu/jJ6K8r4MW45ObNldtLihOAQaUhDl0C9cHdiSkRFTXnBgKhQcDPbgHxtUb9A1DETWXaJl
r3+wryt5rMrnVm/1BeQJGHSJ3nVHGeqTUC2cd8NWKw1a9xQVXcrgHELN63JdTZQneTHj4TCMtdsa
J2ta7Lo5IqkGJsARRIqxaRd4vymlK8ygJ38ZeLMH6ErYy73+AkZHk1Ssx3LBF5jl29BqPiksx0x5
nLybGrRaJ6OnVZZks9FDiq75iWGbIscv81bB+H6lJi1gBnQf23t0/8NHTkLJ0cHtNQCTBtoMDekU
RgdHGYPWsx5PXDNUvseRbjpxLRH3TxTvtxBG8VKwMpQhbcxFQihp5KOp/dWHJUfttnfrtxDGwmZa
VyoToTFuUu/DyHTrWdpzEeebUj5RYqBnBB8CfaKt7qw5Nmllioj9Kr0B68cACr1uBLklEYTCv71r
m+YBTfV0cAfg6+yk1lrCEMMohahY0j3ji7Bk9lzttSny1D/aOwCuoMx0PB9L6ZvHlYa0FqE1atEp
o28Udt4VnKT3ln+iqK5/hDCXUlF7Dc4LkZ8lJzoGwU6YNjcthq+oRQluMIWHyN3cP42OKUT6hnYI
XB5VYpgtxoGJUG1dkJCA7FMHHTSxL0hZ65aWipJJMhWczMxW47KCTul/pTJuRY2LmvQtyk+ka49y
RxxdEneLBGqrqvTIaB2MZXTlD3W0/DmxfqA75N7QokBPH0iWHhXhkaKVKKPMbWXa1Fv0wKLeAPyp
xOavAQVoZGKZCLuRfcuMXatGjomK6f8mhVm8lnfdojUWPJqItx4qpdarvvCy5Jt6BJzB52xKtMEy
QqaoFDGXOc6CSjZdsD+GIqjXrMUhI0dht/fsH0EYWnapQGGFzqRFENLPXHk2qkfR6G0MGfwT6/jv
egBLuRSDR6SYdiPWU1uzK0cWhk9nbs6lGKbqfuUTV2IYb6V2qUCBL2BHCGUfBdkHtM1baeIM/Yk2
DKLn4w/cF2glwfcAtgK0sjLuqwizVBQy3PdYvJ+fpAJr+gN1W0tgnFc9TXFDRJiteHqOyc9lPA0J
L3e9pQToHqED89COg3Lv5enIVZ2ZILtGMFqm+7hS9+izTrWYowNbhwNsJvqPEbhTcodLKYJgdNGQ
pVmQdIsNHmovAwIA1QxJKB0Bk+7TlHM4W8ZRo1MsaS+uoal02Ss/pqDbVyFhn6H/B5OMy2EJf0Qk
MRyzGU2ntjBaQA6lP7HIwHVh4gltxwFX+aXQcM4tc5yKLFDVL3Xpw5nuhDctdpK23t02RJv7uZLE
aIY2le1cRm0WhOPk0x7UOPRbcwR9BWye1UzRXlR42rgtE88vdKKhQZ8lwRmbSa4UMmXB0AAzjcJs
tat7JT8QK8NMqmwWPTzevSRLdU4WfTPXAdqafyUzFnGpwrkuQS8aLO2CFl8pAqJ4OQ2DhNGCDtBh
sS1jklObfgeym+Pvtq4HghOawwQxFBrXL4+0zNEaK1dahikH2ftcLstBXbIvyaJHHGO8uUj03Vkg
WsFIYmAhLyUtTWxWeYJIVZlqrwoRcsfOmFW+9r1T9Luxfismy+3MH7cVaeuerKSyFBLyEppjoSJ0
raRT3N+VtQCk8fMcHQHU5Gzlll9bi2L8QDHJIMOkVYQCkJEOkLamPXVJhKLg6+01fQ47ZV3BWhLj
CgSsScwoOqut7DLJvSYBwGgufgLgloXIUBmjn4m5jZHwdhFOX4Zil87Havog1Xg/8a4qvYpXHwMc
DWgPwK8C2MPluQ5GVBhxhdSt3tYu5lvNRe3fXu+WjmLSyL8SmI1NUBoDmQwkgHPUHTLDw8ZyHwbb
+ok+QJQJEWteNTGJoYGYMpkRQ8faLkdHeiWimQgxZxi6ExntSpllux+GOyHntWxvKulKNHMJzVZK
qpDgpdDmvgT7Hc22VbQgj++dSedS89ADuT6w3wtlfJVpFBpCecTVsfUK/KqjR4nfdxlmF8rirlN3
0wxCS0s896nA8febqoJmS1ROFUxmvAIIh6khRxqFdkUfZvgrijgXY/MGrn6fMTF1gqk0WQtEHObf
1G17NsqdFlce2KE5C9kWREdZ0vHlCJEudT5dMmvOF2TcVbny5pxgYJ20I6UvAI9/W/c3VQMRGBij
KFsci/fQ1BSRJUXf9YXo0EIupm97SWd6jaK5La8FZPOmraQxihgrXYYCJTZQsE6hCeQHuPT1b7dX
dHXRNOwblgM8NabhobWN8e3tPE/WovRzILf3kt3ojmE5471YnOIOc8E8gZMovkIBsPKYRU2hpE+T
NsxB5Y1+56Tn6tW4b9zQ7m3Jm+zY/lG48cna314m1bX1LftbKrwdBnJrdOzEpYq0kga4R9/OwdLc
JUg9lmNkm81XMHMq4Q8z99XhvzIzQSIGxMmY/YRiPOiuqCqtQkL0SGT5UE7gsnSbU21/HHl1M/b6
sgJoALUSADcN9goUJoJJOVXg8m15iIWNPbtYAXN/lcrMRYxomTEKdPaQ2nUG0GREXqYpdi4bdgoK
Pd5IM1bjmTV9KutqTfPUkAwDGudAahTH0k5x6pRA2N3WhauMKiuF8WBLlIdWrY5z0LqSr3xR/P57
oB2XL70X2qHDY5L5DNoY3cM+6iBXQeEfWX5mH/tW7QsVgwCCyYkfpt14wJwnG/wxu87XdqqbeNFd
t2u9KrhHVb7GwBztULiV/4OzatbR/L3qfz4Dvc6X+pIiWDDrAfqSpYdxiWyi6E7Tdh44LDCazBWj
wTaQxBZ5ZIVsIM/KZXc7F9sMFCBzkB/ql8kLvw5B/cRj4riilWGlMEEYgukUaeluDswuyDtXGmx5
SlAWGr81wxclgdvBIL7K+q5mmr2Mpm3KIPXkpbC31ff3FjNWJgRYstEGLPXlweFVJDlqhOkjl+cX
VqDJMXX8eARsl4BuAzWTXR2QKSw1FZwObLaYUBoWT03sKfML/F+HDsjGzi1HBOPfsBsbvxrDA6bV
O4TsTOL31n0n8ZrtWBf590FYFKkI8la0WV1+pqYZ49JbuMIDwpfZraJjZ9l96YWSd1uheYIYA9vq
qdnWE7iBWn8S7MNx2POgiv+PUv1eC2NihVkeMVYcV6Z3QeeBWyv5hi258ceY2/Gjq9k8Mt8tbwyq
F/RBgs8LE/XYxKIpoac5BDdRkEilPee13SJaysefAwqqxmyPIYVBDehWvr2XbAT1eWgrsYyJInq0
aEWMvZzFZyvCSJv3SA2BteR44Su+sks5V8PuYpRNxFaFHDRJmPkufxDG3fKKfBnV4PjrGH3rQAWn
gFNXxv8nDq8xfdOlARP8OayLUsReKqdca1Ga69heMxEDJRG8qf6FNJJPhM6Rk9EX5lchPNze2213
sxLKGMB8mHq0LUBoKRePplA5Wjw7aXVUMNBHu4tGx5TfVCM/iLivcenFhNco/7msKw8E8w7MKNCX
V48pOh5ikokE068V5U7pUSLMvD7E3OPGV8XRG4zlAC52O1LcOOudsq3vMul5jAVHjqtDFt215Jth
nYY8PBY8tN8V0OlTJ1YfxwaEbRoJ4CSDXUPhT0OHbm89hMNOmd0Qw4KxJU/ScqjDkaPym27JwCgT
GGVEaizQvSyqAg0YVGwYOSTa9YqTF9EJ8L8PMmueaQqcHOH2QlcSGT1QllgGFQEkas/C/gUEs8f5
KD80rnVI3jkqtxkbrkSx3pDinZsZorrCk/yX0NVdbXfv6TbZ5fdByLHE21ZrJY7xeyUyHqkkQpwg
uQsBSs3VA+GXULj1Y+nEO87iNo3VShrjCGPTyhIUZuYAWboDIcM+QuupJtsayj67OD51qoQ/vSlA
HZZAE0dobskOI4E7av9rZfxTd1HhgxbhnxjdcWlPdGIIVR3J+JRhJ48nTX6pFY7aXOspnR8DelLg
/0U80hnTXIHRVYkqaQm+5H7vwSLyAotrm/g3Dx7ygPgHevAv10CWTkmWGgKMqHwRWqeb/aggdqJ6
DUChpfpVrnnkpJtrAkwTJK+iRTGilyLDRRx7EilLoHyZZhu8q4stPAznlDfHQqaKd2n4sKSVIOZ8
ZLFXwWQAQbjdwE1+RypH2S9viisB4214s5ccOv9n6xkYm1varWs9TN+f9T85QZSAaA/2ZzHzcrXo
6NBnrcUGy7oTOa2j3gkur2Ho+k5goSCJkFHxwO+xtMcAMnelnutLUIC7cRxcs0EvmdvNvB3dPLmV
HObuZcAEkFbVliB9EXW7bHdCYbfvrfg4yLw0nEIP5+rwVrIYxyBIyE/3orEEsw8SVa/3e1fdZfZ0
BKTy3iaO5ln0f07rlbbhZLsa9u1Y2sfWSW0EwtwInMq79T1MZNtkIOWXChPfg6dSnvqh3qF3yblt
3baFoJyBgEEFjSErZB5zJQJ1LioAfl9jmDPBKfbubSEbBpuqy28pTOyMXs6m1gVIUdP30niakFr1
VcRAufINgAjLKBxl1jgro7/Jbh969oHPolkmFPUvr4Eam8soR5BpZH5q/QW8gtHfAzRqFcp/du0Y
lgpycRQNsI1oaL6UtEiFqtRdMwdguWxfwtTO78Jze7Qebu/ixlFRElGMRQMdNhrbGSvWS+ZiZV1G
gjoVsWfDubYCkvAaszbCBiStMGSW+hgIYR3AUPf9PJGUBEZ1rp7aoMaqinqvDHYinmfT7oUR58bz
Cht5OkrED3psKKEEHDqjIgYCRiMDBjswT4J9Lg+9L3qVh9yqLXg/B1+JnSWQPF5S69q+XEqlf18l
gPQCvQq1BqmdqjlydVemtjpjBvxLhI6qPtnfPsGN0PxSHKMpSCajBtdDHMn8MD6pbW5P7cs4HcOn
LN8NhuCpiieoy36JZ+QMv/9v4lkNijJdmMq+IEH/l4nULh4Fe8Hw973T7iK/n+0EATivAn99DS+W
zAJO+4YAa1yWJCiTGnTYXxr9ffmCMrozTb9uL29bErLyKloYgFRiTJnagRUVo6SgJsNzKryK4be4
/aWEPyuRc9+3jxFMScCfgjoNAi+1BgTbQ1KDdz9IB8NFw5+XNYkNhysgkdiNflM5dZi7o4CmVuGx
/jb2HacuING1XBo37CqKtlAXzHEHvOHyC0hO0EzQ5ySID5XXx+A+2ddgFvbC5/jJOobO8/BcPsY/
s/fbW3wdu1GxFpDdQJmB4ogRKxdiD2II6C/oK3XdHuSdRHxVRdtBjh76o/x0W9yG37iUxxgFuRj6
ojVhizCfQyDP3UflIH8qAvploqfogHwJx2lsbyw2FBO2QU4NdqjLja0NpaiMuiIBGAB83Tu158zB
sF8nOah2aP9Ak5sdcbzjpg1aiWSMgjkocxdNNQlER7pTXeOoHQybl4mQ5S2N+S2FLdS2RpShxRFS
Bq88y84LsWOH7M9P30f7a+RKDt7pTr6r3MRVnB+3j3FTWVeiGU9sLCKapDAIN+hJ4yRqA/Ld1paV
c8wdW3rtIqEvK0l0E1bmHCznvQT6NUIRbKocuXpBXI2gHP5S5V/K8KWOMRhr3Mli5NS1dMBLwVm6
Qz98v71gev+vbufqM+gzYfUZbVea3WxBiazwa2J9z2bOvdi0dKvfZ+0PUdIeA47pWRb1kxm+5cpZ
blwQ8e9uL2QjkwOmWhFXgfIDgciB2dCy1cIub6E1sx876hvZz3a9B6e4a/jn0laOkgND4JdH8GB2
71zpdJ/YfVxLZ/ZxioZuFFJI14+aj+qBUzixn5zaveElzuzgA5zQaV31lJ6Eg3qHFLvNKx9uWTxU
vmkciW4WnZ3oUJShVEUdthqDuTzhPPumF/ma23n1AfPqJVefnB59jRZY1P3JLiuHm+zYMg9oIlMB
/wQo/6qNGeWvBfjCkQTVWz842VP7Uj7IH8bolvfTu3zXO4oz4kVS3k3nnmMNP1nMrw5gJZtRNEPL
zVIVBxKAfNdedvKuPbQP8yH8NQYd5sy7GJRmK7vI+fhaO28aXkGD82OxU+91d//6atqJYzlPuf0R
OV93L519SGzUeO3O8T6CyJm94L69l33N6XfPr9Od/sSLKbfsznrnqLVYXcOB5IZcFdg50N8H/V0R
5FzSNar/VxsEcCQsCxjXkE6+FFF3Zb7kHYHtjvKTVsWF0yudib4TMfdqmQinYho6Wym7EVSctZcb
VXMo2iFFeShS/NuXdcvqgN4cLxBdklBcZ5xzL44SJqDIJEiav4z4XPJm111bHSwSSHYAfSw8DNiY
IxdNKVRjzQx61XkATi4ojzkPJrYhgw5SgvMF3AFXn1lDIndqbkxpGJivzZvoxX7l4JXoz47oy4fF
1W0vtnNver+9cxtmjrLtAgMH+AhabFgyIA28eWUnt2Hg17FH3ovGPozf1ReEVJjasqtt4OLel94W
Q5ekSB3NnJfdhnOGfBB6oPePkr2ozLKFIlKmoejD4M7KHf0ovwn32bfyx2zLB+ubdZrc6qV56Hfp
vttrjvIg3vMYRq+NDPCcn0BfOhnzqvvMjKUwrGU9DKIic00BeYAHTXhAggwJzYnXPv2Zpry8NZfS
mFsj9WCMRn9viAo1KG3OyQeGDfrWWd5NHoCBT5jt4mc73UVfhp3YL0+6G9kP9++6/X4vOcXDdJg9
0ZX9cScCFEA8GXbntj5c3ySAhZE6w6i2z7l6zEvbiklmVFkUBnHZ2Gp/GBaOA98oTF1KYEKiRKzB
PD8LVqDuBF/70u2q19rDALp367W9r57LnfQQ83JpG9H0pVDGmYdFEVbJjGV1T/0d2UHTvdIB/YXD
g1Vs3GKkQ0AQryKLIKIn5dIqggo3LmYT759ZTuyhuS88JXtUpQyW/vZBbV1c2iSMSwP8LJ0Sfikp
rPqpN2JJCIrFDk/xw3hQ7vLn6lSLtnoQD+E+vl8C7VW9i87hvRA0nPCAXSgqiuDxFzFoxVLBv8KO
lJAKfZybWhECASm6KPkBvis7rxa7VdDA3nAWuyUMQQCydFgrUtmMzoTiIusVSaNT3x3KB3iXfRER
2ywbNyacNm/WHNB1rUUxmtIvbSvXeRadlDA8JLM52EIj+E2HRF0EQsoUWQIR5Aq3D5MNtVihTLQ3
L1HdAnKJmtjL2Uzd5KQfMlhbqOj324I+uQzW9udvSeBKBQ8AiLpYvD5SkUpZxwL0IbfHQHZqP3dT
t71DSjdH0KLbIAayK784Ww/dniOb2o5bsukpr4ISvRvUdBgg21JmMNq+6GQ3TfvolBzm+ldEMBs9
+XFb5Oa+Iny3VB31HLTMXkpcKjk0OgH7KvU7WXObWbTFLynIVIzwaTkYCedObO8uesForxhupsK8
Z6tsknOSQXlIkj/nc+U2I7ohughptYPyGhfPcvIahfZs3jXVOc0fMVTQ6cbdWMY2mmjH+qdMEo5q
XWUXP0/89zexTa25NLeibmEPLHAknoRzeBxO2esywUqgEylI7/P74VCfEtHmAhC37hKQ0SjXIUCi
OdXL7Y/7qRzirI5Omi21J0xkeQ+/1udhZzhRMB8JOhDBMhUoryCOPPBGKH6SWbDathbOnL00oZXA
rCG88fBW9Oa7/gx2CKdyshOIemMHwflyN3ri873wMAr2xOuqoPaXkY/2PQXMF0B9Ul6Fy8VXKszj
MIELNSp3xXDu4kdMOpWlhXO+PDGMG1DKaZGaAWK6X+OROBxryIYDUB4UulSDApdVCfm+y0WALyUp
ESDB8Jrj1zBpD2j24ST0PtMv7EYp4IxD+hu5fUVnjHsMzgK8s8f4lB7MXe2bR+IWx+6k7U+Cp//o
TlVio/XPJaf6MbXDc4gszX6PcgOKVPnJQk3/ts3YujComfz+HvlyzXlpgoBYGlDdbt9G8xvqgDbG
JfXLX+1Xs3ldOhfK006Yaf6jC7LBRl94UrxiHDLnYDcuz8VnMFtvopVJSP6PsCtbjhsHkl/ECN7H
K0j2Iakl67Ak+4VhSzZA4iJBECT49Zu9TzuejXHExMzEeKRmE0ChKisrM8ZrEV1HoGBJquQxDRq+
3CT8OGR/+bR/9W+x0lADBw0KU5Z5hrL/n9/aSFZAGXjrL1cp6ZrX0ZtVxHuyM/SnyS5BGh7b9GFr
ATj89rdhwyaibyFSevrL678u9x/bAQ8CeDdFegEBsz8y0LUQPmH52l+q7Rl6Qiq5X+EQA10Qwk78
AeDnJftbCfCv2dfrl0cKlaEAQ4kHzOefXz7aYC+9Vb6/yPmuOEybJsXBFDdDeugf4VGcVId0avLu
RfSfMAYgrLxDPaTLv6zBv8D1Px/jehr/zwUZCMlXmu/9JaE/1miuR/BFu/lBfukkuve3y/gSj82o
2jxd6iB7++8X///clTDNu3KoYYiCHtsf8XIzjCJUF8OF528lBKu6rM4i6Dt918VA+qhrFTRT/vsj
//cC+Mdag5eA0ALh7RjgJbzv/vmF4WsyjbA32i6SaAAkc53XM8nruHVf8np/x3/+/vPLN99wbMid
vMELqWHEAj8ZwWPAhDL5FdSOvO31XoNQfFpI1UCinNRNiOT+ljYjgLIB0Njf6ok/wVaUyhiVuZIM
AExhCuKP595HCNsvoMBe3PjSQ25rNGCa/eUg/Cv0Xj8DGT70NTCvD+ePf74bwZijnXbbZSlgYDIr
MIf/hhJhuBu/5M8FALYHGV4IuuJ7/PEhiw1WUTHmL77+frl1zal+N83+sbT0BNQzrn9u5K0n3yXe
4HvakoeDao75Gbze+uHloSIRIefvL+cPjAk2b46Y9vnxMSHNzZ2rv/2W5GY9wHObfAE0hAJW1Kcr
qeY+OuJfTfPb1T9+Ly0nGRH1Wv/OH1ISH6DTTz7dIcPP1ubwXJKtLgk/C3IPkC17AER/vEuOb2vz
TZGvd4K0S/3fe/JfxwCv/f++kT9SuNKEYKJ6ijdy3OeXLGjCjw2Ko3MIJ4Fzpdr//rT/lV34jwX4
sy8ZOL0uaYGPu718v4R1w8mrJufL5/fz8enSXB7OpsVfd+3NzY/j3S9zfD/95Qym1yX+ryf44/qV
mPyChhaeIP9uG3OX1+fvD4dfh8OXtmkR88lz68gxJ0fSntr7u/r1dNcS8oXckOOPpqz/tiWvJ+e/
nuaPyxdD9yktdjwNzGXa96Ke//J1/52i/3N9/xzldSzvh2rFB1hzZuAr4JL7vfwKPvKl1ZIobPrz
3s636YPoH4ORhI16T+nfAv3fvuX1WP6fQD+XZR/JCQ+hxy8hyLngOsccis1wFiG5f2GfQXcLN2Uy
B7cU3B+0jrkiy9/sktK/PcYfKapyXUdVisc4vCoc6sv7gyZhfcvJpcIJfyE4fDX2wPvh8GRx/98d
2y83x7vnt6Sub78+4gR+/m35/30TQ+IhTK/tBgDLkA/5Y/075yo/Qq70ImPwY87z/HXWqpm+9+ot
wiUxD40M72jfKH9Z4Z0zg20/EwvYbG4qSIj/5XRe7/0/dmMVxTG66mAewoz9j7NRBMWwZsEuLu8B
cU1jz/QW0j/34mFrVEmy04CbCa6TR3Mqz3hB9ggR+g7BsjFolU6H38PFflV/o/3/P+8oRlWBPA2z
2leJ1z/eEfAINUeKzZdeQZqD6YlecBnxphu78FjFnW3jjE7HyG+2tWa3H6mKq7OqtLznhRCN8Iod
VBn3raq8PK6zDi5hkdN278O/TYv8+6bEs6bwjoN7Uwq06o+dvsVwd9bxMF9G/W2BsZKTz8P2N2eI
f4ew64dgpSDCB4go+SN9m4qKTa7Ch8ACPOIv1Q7h+hp98vxvihdXbeF/bQn0F7AnYJoJ/gN26z+P
7qZjDb+DYHtBVsNSuI2n2U6Wro8f04VGP2jqho+dbSKsYS7hLrCft7+8L3P4ycq0Y2T1Ut2ZtQyL
BnYM0XejpujeQ+v1txY8zyCnvFYojZNtOYgR6fha6e5hB9T3atQ6UsLXjMeYcBbjV7F2k7vpRK+P
axDT7Rgtu3phSzJk9ZCzLSEwJQPPJgs5bG92bCXSbTqIziJz4m1ya6kakZiNkWFN7ee0DeWr0RNL
zqMKkqWOrOsHqAGL/TWc5nnmdTFJ7Uf4gc0b/B1UH4XDb5YUHcWIX9lVhQPDdF73g04zpc/9Ukl/
gA/eGg+ELcvw0y8Qbap5khjbDJnbkUj0Ho4hObU7tLY9T3oDGISnkPXIWT41Yu6H7D7VpZbnuVKY
h4vGfuSkS5ZlbfJM7F3t9wHkS+7mJGxdgmSnTiZ47x3jPV/6Ex4F7JuAavtpKTYPSMqpFjWauxFY
9iEYcWWBX0zckNs3XXYbznRm+/w2XYP9ouQcsTOL1PY0CW4kWXQ2wi48t65xYzQ/bjKkb7BltD9N
KuOw1qvJLvHAKwsS014+T0VcTcchDHVAhE/t2kTeZQ2MDR2v6TgP83EbS05hmbyaX1sEyYImK7QR
DXyAJtxPiR+Gg+8T3qH0C7PzaGX8a8qqLjjCyCtA+1kFvO11ue0HVVyXe0uWIiOlkJbV8xJYeoTH
j3zpihDjSIvNLKxeeZgfC2UiODf3xbwDteVrWtsKCjXtVfP4IuYKsWw1fHxQioln/JQWhKZ90h+k
GTtLdi/Mo+76aLjdWWrwxUZmj/06dldn8TD2p2Kq7O26hT6qN4zb/OK57oNzojsJZNXYeD5oTJ8M
xOsw+xy0KTSxqxZVGwfQbyZmC5NHk6zdUDOXddtpMUuxEDPNYdRUKWcfWpbLR5U4DCUNwWwnsmQb
Rmq0Ku1rMEduIFu+Y9EotUtY0zw2PbC3HY55cBlYQJ2HmBHQ6pSbr5zDfppMaP/5JpBzD3XiKqeO
rA4oIUyuIl9773oL78KQ/c4wKknr0PjsOA4siuokKDQ+MgQZquyxJAcdYeqhWXpol5FkjxZ/s/Zm
CS4F5mPLyxxgdq2NVK+BYmR7GtfoxkDKbzXVy9aF+eOK1/i4hLY6CqySrxUcbT8d9fNA4h4weR2F
O/pxvbbJ6572w1cZMECLWc46Em8V8KzFwQWI6A77DI5oS/4WyrXAikbF9AvzEQp1kkn2Gzr0OP8W
NyAnicXcEhj8dhb13mltCSCsCq4Bs9CYG9pW/hot3PIaeLX5uSkodUaB9D2hMmO3qmDV1I6lo1V9
nVc7rYMa8IEYyaF11XdhbQaG0LWUY/GewZOjOMV2hbaohD9S0O4dvJzDyVxveYh6XfwQAYDgXE5f
xzGTy50rY4G3xfsAca2K5aew6wQVoGXBg/Z7LsraZjKC4vfYx7ROdVh5MDbL7gXsjglNkQ4DBBAq
zFCvwf89+8xMt86NWlmFL53n0C1aOxN9LTDC6BvAEPlPU1jkfvus+V5D856/qF5uP8Z14qwuew9T
ydQP5XSBGTr6kgWkzYlcDUuumwxRoYqtuQk6TKIQrnJELRsL6L7vxR4msKsz/OeyjVWB4a8uzNok
migMSfN0vgm579C/QU24kjVMeFSnqcdCuLVa8zaCdUnWgE66olZOdzvWYSeT9zyyOq0NXOcdqYwP
q1ZBNcWQHkPzj8ugkGcOnC5nlbPhlcmpCI7FouRbpZLAnMtq1sc93JbxKLNJQ3as2wN+EFpW5YWx
Ct4YMLuncRPMMl4ImjHr7bbQ4YoRYZyLGJGLy7xPOj/Cnts+VyMP7gELc/G8xgEkMYNw0RHYgmly
xPQUxagdQv87mtLQWEyi3f6cl6KyLWCC/scGauozVBDnhMSuzB6XpbBTXarCvECEH52RZNyyrMZk
cYIZpkKG7lgicdxbUS1AlXu6LfKcpt2cYSXoqI5BL3JHBjrpF8PRfD9F+RLkxznz3cMW4bqpc+7w
pYNUFj+3WU38Yc8mZ2spMGfwHGYGHYs06abxss1jeRnzcQAbfyo0axItYl6v5WSXJl4z6m8DuzLW
sDCCGfnsE6VaRW2FhnqHp68j7M+xzsFiwmscBtF9WbaueEG2sUZEIGDst5JNHp9n0tJj/tvSsY5i
IMk1S8z8DWTo4kn3K/uGum0dcEtHCZxyq34zdzMyguXEZbA9chA1h8PUh8iDRAbTSbLtPmjDcLH8
MF4/rDGsjHHGobJwjqkd1zqJh7B6xbjIHsBOKXa0yZRZHCkDu3+n8MvaCBRYXEHCYE1/JG4MklpB
AeDCHETTDkwBy4V4R9ht52wylavRIux7ZOmLp8+A4iveyGVmaw3bkxCcmU3n4oZ6TotH11fYRSOc
sWztxhBiR/TK0IY7tM5AdAoLpjCxh81dd9U8vpY0D8eaz1sAmjQEuodjakfYoYbU0N9bxrexlUNW
PIBUdEVPkmKFMtkaCEvmfJ1wQHswxpoOgKhpglXHy9V9KAhtTRN8ynGhUKsncYC8ZjOG2RusRfgQ
5IPvbudokeyULfjT49ZVLj+6SNuXoi/VULtunMPDlEs+3cIoPrgNOjp+qiETTz5zfmssE6AW5HRc
+raidi2BLOp0Pld7mso7HfirQgJVUIaAFADgT53ELjrQLXKPIrWOPusE7lMP5Tgz+pJZG3+VVpcV
mdE/m29zG3uH29xDTg+TdlPYvyq7wbJ1TTu0mpB+INzYDTLWTRogU6293S3IHXZc3uBNFP7enRhV
7TH9sp7AhO0pQfJeRYfOTgIJH/JQsHlk4hgqZZ27w8KjHubGoapaXUzliPFju2YnGscTfdpVFbMG
bvYK9RpfIvHcbV1E4UDRDV8xbqLXhoadSO8KV+xDs8/LSI87Mxos0BS/8oyiBoVwtHGnfgS0Kuhz
hzMkSRCAGtasS7mGSLM4kihkC2Wx+mfNtYvvFZ5KN67YkjeL3fE97vJoPHQ7/rYyS+Wj7lFmkgqU
3vckCjYGQdlYP81wPPnIbAihkagr5aNE9/BGuxL1iusFf6ZdNkxns8jwKdlKNIKvly5ySxGXnwAV
2Hc0u7x/gn5cSQ9K0gnpA0Rc2SFkah9rtsD8uM5GTYe6V1fLMo2M4VLRcPtIhStLsvbzVDXc9h0I
d7nBGhpcYglZA4QCkFGo/GRdhOFy+NSY31Lo7utUuGhuJ4RGUSd9VlqSlJjZQ8fJUEiUyyJhxO0S
rV6vnDwgkIVz3Q8FvR/AOELiEk7xF9whuSC89Oqb9khzQOpzjp58v+IcbXzfPZEUb5mUkKGsUIMI
539FthgeI97tGPiz8qNCVOvaaXYIjP0wQdIEqUb1FqssRxIQ5GrBeEHiL/BIZjFxYbLLNh5wG4yW
VY/LVshX6J52R65idHWCKjtyeK+80YDLOxco9xiasOtqkXZR2ibORN8rFgK9Ycs0YDlsmTbhkKX8
VCYMpn2JXnL40NBwsi2blk3dxAu0dds+g7g42cIdKiTo9adpM6fWrPd4RUjC+9IAWheVCdBxmsbg
hmYojtts49NrFy8AwlmJXJ/sIqoyErANM3WzjcuttRuvCojfaYYSD5r+GIHLurRvskWHcHPj6a6Q
v+9oFgFUxySXKNjI6mAoqumXXyGtSZKZsgU5Ui+Hoxuq2SJs4fq5oAbT5miGTJ4zanp+SgKXxk0c
mnF+LMDPlDiYuLPEMaWBGxrMfEPtpRCJqFW4QPTFpYBTQnrNNOJEIEcLN+jE1oVBMU10VG49wd2Z
vy9KZW+JhZAXGdM1nkhQDhM4Mtat98FiKuhZ55xn6AOAbgfOv9tM7TWFd5Cm495miNQQbTNoupOc
ZQoQ/DrNlORxstzSDFPXMpP4VlW66rt46WWFzCoqb6Z+2cCWzEG2JVcLyZ3wsNrQcOyLdxr3cE2b
lV9Avt28jOosVdXDluh0JGKiOZpTS8Zzks6S87oUfbwhJ1r8R0cLEUK2vhJDw2zu4AmrR/WoOQ8+
w3KBvVFeOekbZ41Q9ZKXCj442E8aqWrPnjFFmD7OYrVlm86mmMkU0I0SI+PiErAK4lE+RbME1jkB
eiST7ZGJrqCy/zZo30ALInXp7YQ/2+vQQcIfc2Yo3WXC5S8Xr/w+4ozC/nE0OJJDrmBIK5A10Vr0
PCkaivEHzFHAN7QiWer8lzBkg4FzEAINIspUvGDnsWe3QliO4M9o0MAAV4MeqGLzsMGLyLRix1Ry
s2m8APwOvX6RNA2Hlk4cHk3GlVBs3WMu6jAf1Vrn66LulxwNBhoN2YpfigQWtezmMsLcGjKCDNy+
QRRweCogbAmsqUc6HGoe6qNEQzEmbAwnT2Kchp50aYSXJeOR/xqkicJDmlGEQebKykMNemcffpn3
J9uvqW+SDjAHfmQYbvFmDUU2mOt7maFyxVsvgmcfi/RHpBMdtqEZcsxaRvARamLwDmB04uj+imi9
yYbTgdtTVzAPo19Udt9K0aVhuw65fJD9vuVtFQj2zaNaBTS0ZDYj04h0iAgmygcM5yqoEgiPqBub
oK+e1mxJ9DHtORMNxmHCpV3hDtam0Jd0J4luKtj1RouIwPmGfovS1KkbFBM6Qkq4ALvsywDlKsiV
e4w6TEy6LXxEo5YmOT+N6+CLdl0F+5iEk180MGl2iieeTKdJztP4PFZU4LJewlnXq1MgkohJSvqi
I2X6Q8l2mzal5tKdbSTN+8Z1iZtxzqpXKiHlW1+v0IKkeziiDA5HlCxUpiOUpcU28SN0CG1yiBjy
3bLfIlFrCMfsuDzgHFnPAYwS4VCGyL2pcH4wMYxtWsGDGOde4o4lnQ5idqdNZJbbzCwoGDEmiB4J
SLIQ0Q0A4p/y1Xa+XrnZrpESzgjNyFIYTjIrk5Hk2IKA2zeYXDewshpdM7MtLWvTow5ogA+/4tdt
RwzcAHZiNFve9lLrrbaT0SjGArQrH2QQzoBhLDApUm2Y8LhJsmjrkVFZUzYR/DUw14WdENcRVIMj
MnPMJpCiGGZNKMrnCRFqjtVtPsAdt4E5rrhPKlmNBMURot0eqjSp14SmQ50UFJx3PlNdtJ3eOXRW
pIK8ad/5JULo65MWPiR8f1arRi6proMtxCddMEG7LEcfASg7mvclypNf4a6Db/uU2eiQI7u2uDR5
mpAOex1D4Pliq4eR0aoD4M+Lh9FQyEP2ZosUskuOr6ETBlUSbWhcnkSSye9VNO2vcRB7TH24YPsd
yx1GQ0DwIt6kKQT9ys53T9UUYMevMcf9V8CujZIFrIK3YCgd6ouMAwOrgFtNOMnKH8YSIZpUEMFB
1NsxawnzYFzxdS5SmEouEPnqjosXhSBB3CPGLhwr2oohGNCn98Uy1+uwhSV8o6EBUrMtt9+SWW26
ZQM1KUF5DbSHrcv+o1yX5FP5JAd8o7L42U1+hjjZjNyoLlSKwwwTXp0Qn2uOO7RK5IfjeaXq/Jrh
AyE0EgF8psmVkqEXVVsbYSJAwCqYhGuP4qmTEENG3eUKTPnEXD90qy/3Fn40I23EIJPkIdq6zdYc
4eCXGHkVEpeG+qKNSoAP9np+i6NMJEcV7vZSlpPuG2iXYiy7Z3OoLhXnOTvlhZujQ+zXJD4MgUNP
mHGpcMiiLnEH9HtW6JFkV/03HpuQNoGLkuHkENu/VNkgggbq4gCYACUVfT3tme4fMh8M/e2aDIqS
OYqgomJWPcaE+7JPaz8t9iNhNhqbbAwlhPZjkELrMZJ9CUvcNP4JrdcCa7PzydU9sp243RM6m9qZ
eH0rXeHupdfwhgvjUS91TCfzPViCCtnrvGRL45TIkADAkBO3WzTm72t2xSE3sCHPugr0eh51yKZ6
9FGi20At2akqusE3EqMBMP+lMjoVCwqQtqqE7I/KS1kStH/gjbLSoLyfbFAtZGLIqjRxG0JDU2Aq
BzOiHhd24IHPLNSIp0lyAdx41XlxHGzCqnpAYlUS58vNAPKHROXBh2Gvid9xJOpI0hAIs0R39VBN
BvDwhLqMNYJWmGqbsoA3IHRKYHqGpbdzOhXmROm1tJj4hiPW4YoA4R2AJjhzhTS2jqYNVueLirfv
A3aZrp0QHEnvWML2aqzY2KwuHm6CJZcBCDNBAhAGL5HfzBw3INKsdLzVjgPK2QCW3sPJfjV1hart
ZODdOTdcb3BX91zqO8tgaA/6xQJSAYQkINGz6/6jZCViIPXhK0Ad7qHK7hMkTAqDn0hlJj2QCiOX
to47ZG1Aimz5O+qr3JBAuzk8xmOBq3XwoPs3EPII1QmJiNSwJuM4T1guZAU+ZcWx8PCVeV8S0/1A
RgZPGTZsPZNknMZ4Pukt6nsAu6EMboZITethd/gHfJ5j9OHKZJliKPwAm7pq3pSAhfziiwYM/9Ic
MngmPvMp4jcrFTlGjcd0ygQQaUQv6jY+PgbC0Sgk6x72MSmHCv48GweJeto279G2WrrbYQeqUgNf
STISCu12aEFCRLgpABG/+35DhqT1sD7RXHbvGduzj6kbdvXOFdLMLzOukOwlxqXtz3vHI/YFT7nB
pTGcM1xt0KqLb8Osi7vvqzY7FkxN4100rtLVqhIwTsf5chA4S4qJNxRqId8MhqewGVJVvkxriZGB
LnQSyUm4derZj3xFWJNyBsYaz56Way2slhBQKOccOHwXlql+WNNt1mcaWx1B7Ar+DOpZ+CDCWowu
7x/4MAxBkyHNxUob3T8JoXswsVAtuU+hBlsCIEfHAGU+iB4yvzOJyjYMWe+hPHQdC2AhMkPvTwMT
zuhyA3nTIkbAVixoAmSr6w0kQqKvQMftZSpQwB05sgjWUuOG7OL31fykAn52GApXqb1PBBwkm4R5
CQQb1SJK70qX6NTjN8mz5M5NJ5tvm2iWudjcjUPHCmH6qjGBzC1aLnI2fnydfS56IA86xwgvEHhM
f85jehIwopIn6zQ4yiRYFIsbxCoA8TIJAvyf41KikIRsArsZ+Y5FW1wQfkPGmw9kKHkIzY9SZmgN
Rcl+fbIUi7ZVNB9rATga/RCZF7eA7ea57ZZh9w3lZYCxTCCr86kqdxXV3Lp8fDKolETbl4imTUKh
DnrIhoh2R0yKJF/TArkKXl7ZB01vhf/OoPqJTHIZu861O9hk9hitTgxnW82put2icskbNhTD0OTc
yv5t3REYz0OHJKcD0ucjFgEIT2z2KwnzEPy6PcrPlqY2J5VOym+Y943eJeyX/WdvadF9AK/bikdc
sglKEa+uHEUjkSqxaLrZU60LtLF6gVxWAa9Bgs+C05ymGnCXYfouGjoAXOgNgLboN0BkJq32E+KV
CWFJoLT/bZze5W2QMbke2Fioh7mPJhDkgj1BrmbmHdqCzMSi7qdR7U8c2chrMCDNq32eixe009HQ
qeGu7IObqq9c+TaKGJpI046MYodEljj7HctTj2Uox4bOoS6OuVx19lCtUQ9VkZHPP6M+ycHN9avg
ZIRhT34qF2EfinUecuJnG7X5kO6XLu5V3I4dEr820bDc2nRockK7ashICte+z5jxsLg4PS0hECnA
YUhVc7j9IezM7CZJnDFPmY63q0eyDDFqOXCkvJTLFMD0VkrgnLZkKEhizFc4JfdzPJXDC0P3DMz5
IAcRdHHCPk2L9k8OOXZ/BrkBIIPCDZmTcdSoi1gXxq94meUX1BnbhVtozLoKi0V0ytyx6PeuJEUu
5297VtmEyEwg8WJTnlDsgmICXX/sLWDS1eSPEdBMCdQgLzD/MU3lRgAFeE2iNQ9eOID3gIDP2SHo
qw43wgrsH+rKoy8g+hr2qcHTaMylFLipcYqm2LcFYvbL6kf1wwDE+zI4i2wMPlKwlNz37NwLIFDt
6FHv1RG3eKY+FWZqZOrC30pGiSXpOEXvggX6B415sJDRbfIpRZqVNgtK762dY2MeV+iQdASiqvvb
IhQStrFUWbszP221vqaZ6GLk/JXlO0pzmTM0fGD/3L1yMWfgPFzheovyu91Af+iR0U7D2rDN9Wvj
uMgrnIfUPFdoRwOpslB0r2fAKaqe2Vi9ewaO5VmgBLjfMU74THuHTl4XTQFkp1fnH0RgAERHnrkf
tCuQ9LNegMIRAT+7mdXA88MaqeHczStsbTAqtUOtAoAm1hHlPPZokFYnNIIypDUDHJU9kIBXXBHJ
Bxg/6A+VaIyj09bt6Usw4I5H3bSMrwlepCChxM1OAiMDD+C9j3/ky1zez2Ia0ceIponXQWkdIm0S
m1dbhd1jlEKJobR79eLLjodo8DgfkKg3gPvFIoDbbX1kHjHglg0toiNyE0lp9rbEK+uPU7GxI4PX
e08MulF3G6y18Pnc9zfJVln0aDRUmE2dIw88b1UqNWQvK/tJC3RCCCBQ+TWnkQIcBujwCaIQam0x
BDBXNdc+hMBdxOakzgRSaVQSrsNKM5/cFBB/G8i09e4D9kqYqMTVDLg2ytZpPSGTdCmgenS1a8zN
S7TOxnQbDuPchV+mbgoLAplurGapN6zvkoarPZpRA6iwPaaDtjWW6CjD2egrd93wex2rSdVU2QK9
pMHmLypQOoFYW6Jf0fjfFalWVMK1mkWpj/jW8T1lKcw45rWvjvBzww5DuMUItOz7JzPtMLmZuMWm
SnuPQlhO0H/DIff6NE6DQIPDd/yZTfMum4hVm2qzBXJRdZj48mMfEoygLZCmfwJXgH+ReMyHhWYr
dsR87W2gNLbvOrD6DvAA/fQOPsD1jNzth52S/SJ5DCCn9PmNjK5TLM5W2XPCWIbZDSXy32rb46p1
w5Kr5y1Bww170I/nxWJbGRD931BhXIFzV4Bt5qjSt9PCxAzYLZ6RFYXxmQnfFe2cZB6ctJyzH5XY
7CMfgS4Qi5rZH4BSbh38iJLtR5AqpQ5+MeM7CBPIfUqa9XmD5DLIQBJY5ps1hoEQWsDUTQAj+2k6
c+nX8TAg8X0uYFI9fQP5dAkwNpbBMO+YBGDT1rIIpkOwUTPdLnOFfnOe+OsuGya3A1aIWXpC1yJm
aJqHUp6X0Xl12PItSY7MBnt8GkQl3wYctRR4rcmSn0BkbfQV47WJ+YYMk4JosULPBwgzfnIf+LDV
CNzRN8DwKj/abe7DVujV4gWaLQ9QTOGjAekXoJnBnQIaDiBD2+xLCHYAksK+g0tctiOfbeJlHL7l
Cg3ypkOMCv+HozPbjlPHwvATsRaz0C3U5HmK7cQ3rMTJYZ4ESIKn76/67nSf7qTsAmnvfzz2bRMi
nIDkR1TODlJd2M5ykyXW5PK07wsZTSFlM/FZ1l474TTbJqAKYYZ/iYSGAn+rlw/BapbwtMf8IjUS
xibjhVi+2yTpOmTiO8YmuRrHu52Y8NUp6Fag8LSrp/69L6BqvhP+tbgbK9epMjUGkosTHcEKKVF0
wWGnDN6p0g0CRBzUzh94z5kWyrsxn+t3en4mULI1F88RLYr/rfSC58cl8UYvLbZKfCW9RwzA4K4u
nDB8/CmOasdc6hLHCMJo1lJkTS5hyNsc6gbidBkADpKyceZjZCyHrHUAKU8YleP5yGMHNgBjHaKo
27cea712eFH7zemeA8rrqqc5GkBIYzAU9BAhQptbpteQqDDqBIhurULERDlXbpe1UVj1WaD8jfl1
SqI315O7hjreWCijeWqch7YTk2HlkyWAWuA27QkxDH75LUR9BPcpegi7NfHeG9+7sh0taTs3djO5
SGlliT3ObRktWVtKVqCVuT5JHQFQaiRMbwYon/zhPbZIR8Z1gZe0y1wciPJItne/Udz4SWcW54iK
aqxvFY3wSVruJeSYRkwRH3XM7ppxoIoVv1SxBQcS1Nl0162m0anp/MA+FWb24HkVLN1+dGig3I/r
2G3ls1VFTL7RDA/1HAVIAEvOUy3WZwOmZg59NOzl7TDqrnlSsVu6Zx22vrmRygDadzM9SM+oq2x5
qeJWCpZO2z8k81AsxGo7UtfvwHgNtWDuqIbXQG2Vu8H7hGP1w8ujRt4kg4B6WVsnivgNAzZ/FtT0
Tefe60Dq5e6aHwFLWpyWntquMbzl3B7sRvHiWeaDAMWrHXzogzPav8jGAMXcoKblA8Ff5ZzBLIPh
1DR7Mp/yDcp1CDfzRwfOup48J++HQz8km82cXeVlZsIBqd7G54JmYcd77kq9FhdNlCv3U29ye4cE
b+ky1HqgRmWkASVcgCjwy870MlsDEScZ84fBkdT5OOa6ZQeXTRY1jq9FV4LXc9Ga/eg1EQ6KqZJX
eZFr4u3cTMnyi12neBG2gBXxRTX72YyaYQL/IIjruDS9flCw/fupc6aiIE6BweJnrcWCV68ak/zE
l4wmrm/hgNMOs8ZyGM04SLQVVKSdUKnl072sy6pJwyQw9bGiy5LGyiWw6MvUNNifLaJFeiyVP+uP
nZ9yeJlzRHrHNeqC8lWvcOg/i8RpQvRoOVHekTe0zNy27fSTwkDwMDldtXx6/k5D5oBCj7dNc/lm
+VQRI1t4M6G2Y0FKqUzzbayrt66Dp8nyEKMBwdlQvEBb5Z4/bP0QQhoJQf8GbEbc36CatOFtPyO4
PQJbV/Y0rhJXqKZezDsxoSbxESinv3YSNXt+s1WFenKgsobLhrGlflspaRIfbjKW/m3P1VP+XXuR
LHfehoE5rYUb2ctmmvjeG8RSnovcdnvWlxs9d3OMHOWBnifc2ugrSa1a9x2MrnSSna0baqF6d1wR
zHQ3iEE+LtJJ1l/hGHBzOGFh/NudOYfo1zxUKlP8sN1hX0wNKYlsZCUhqvW4tZpcJPfkLAl5Xi0s
46VtF9mAmMZMc9ky8/6c4YPnNQ06P/ROBFrW27XxIpc8ZYtAlhHNYXnbJ4an0iC1sudpcOP+nze5
e4VqK0DutoxSdjBj82Cd9yRsuuhYr05en9Fq2ObgRNobnziV2+ex87gGB0+M5rnlx5MX6qfa/KNf
HatfXZLe+ehcV/lDY3LGW9vp4ttzcGjfe43gZI5Bqp07OEQKC1pQX+IaxtKr/xob+9Q/zEOgjoUd
QjhU0Pj8pq6AB9Bt7BZeioPbtsfdmtY7uZzNyw8HYme5kjewfsybCcpEoOq8vFkLv/gGjzC9kyK9
CbZDr7Y8TjVMXnuzwgfAKVMd45+cXjrmFLkRYeybXyfFbewMi3+Odm//Ifq82i/OVvvlWWtY8HRW
Yf7dxAUinRX/eQtXwrU9pCAywLsIX1g22I9XDFfCGdcD/Di6fEcvMdeH5LJGoqb8q6BkFsvFGVZH
3fGaI2dI9i5s/vQt+1i6+ZMXHY3UfnwI9RoBFnn+GBOgZvv6Lh6EvpNTzQq4LQ4BTUu4h/ZG29oD
wu5CpzrRoYlsJIiGMMz8OSJBlVuSa9UdN9YC2sL199TAxZ4HVMg27Rh6VOrqZHEOyOuIv15zHxle
BfQDmYFMC6+NhAA91v0U17+aYXG/+nDSE5iDyvcD6gupUmWE+AVPHIpzlAzeG/sRaUfbVIccffU8
VY9QJ5052x7C56bug+u7vLiWd7/ubAx5FVuuaRXGUzY1SkV3zu66C4sbXvBbp3B8HoI9AuL2o6be
0zG87ldq9QNKEYveS256rADbxdmHGmK2KxjIHNp7rxPEzC6KETuShz5HPMEa2CYEE617EabVOM//
dYO//1fEdR0fOxiWl32IQWvk2rsYgnOxf3By4Dma2ENfAgkleqb53L4bp8TqL4d+fgXWH59kMlU5
K9C8vVVEe5hzNfVqP7Us9zuawin41/M0RSkwD5NN5QVbCHG6x1CMsfHQGMlk+S9y5i28FPHq8cOT
/tGADm0VCR4icn5DpSwV2rsxfp03+LZslbXqsrxf0JWpwtUPpGVocliYULyLt0lJauGybVPa2KX8
dCvp/2I7Gx91h9w7XY10m0wjPPYuylujv44f1iMS8rhTmbtFTXGAfZ1xF4p6eiDuuLBZUtZIfTbo
g3eBHHC4iA2l0B8F6L0iEBQ8tkjJu+oWmCKcyMDstJuudkjQlhU880eUY4aKSdfngWvU5IIuzLH9
J3S7T7jj5tE5LYVGW2HL2dvP6Mnce83b0xx6GRlGWL4L+Ceqk9RJzZV/JgpUIhDok84/9gHY2mFF
uMs9EwZbdcndQQ3AD83Sn/uhIgWQ1xWPtYivXalNUro3e5A43JsiaDXBDUl057oStaIaqSThLuDS
Qmdgy+IUr3XiZ9pn6OAFm/vxuLg+okQbQ+OyYl1VhLG/WkxqA+oluAXjbXR45Dzgud5YeJiNXHuh
I10/lojGe6A4JghisWoyMRQAszkyGtcXR0pvfIBIlz8kKoD2KMLVQTI/d3GUrU67Bzc1olR7C3/A
2+DsiKuPXWWYBUww9ahZa2ChLK6KqWOIF/Y9idmPMlBOrzibuIXJb2apqqOKu9DL3F27cH3dOr2q
2mXQiETS/zJxNCKs3XQeX/w14TMrOz8GS5P8i4baeUOYI551rlAcjDOav1s+DPiXrf22zcbYaITn
U0KqE2vA9r2IKep/WjW6Yyr6zZ/TJq6L6BnKIiiJ1OuczodsKULPv2lh6njsoJg9BPkojo/KnaP9
vUyAb1MQqIpw6iUg77QJx7U9zfEePXp8OzIbIlVN91dFzW+A8a7Nun2q5izoh+I1rxUTfceTdQtd
wrMfROyUp76a57eSuh76XzYoxfOyFCC92+zmPznv9+TECLrnhy4fgebUzBueib1v3IdeBNsl2OcC
xe229Iza1QK8zE/eOD+F2BWbZ1Nhn9EmCPOvBT7ocq2TiJBr8Ahv58jtZuT+qrFvjhMuW6YTII+v
fgkU+8o4EcVHoq3jkcPPSQyU0WwvHT3TKL1iRROFGHGYnALPV/a244j7ARuTfKsIjeNNm8zrF12X
sjxMUcjb5aMyNpdKiQ6ztJg3/TJQWETJVLnN5acITWlO/G57jsElcD70PIn4WBecw9nULpG9NUOR
K4HCIwzuDcYOjSRLBZgdq0jIFBRh1yfR5DI+6aoZrrBMI7/E6CV/+tW3I1rgPvjhdGr+GU40tdL+
12z1sY/zdcuoNU1e5rGpuW85adSpjWvPwcpekDaFjGOEpO2TJsgfkWVW82HRCaFljB3R9AanEpO2
NzCIZsLEhMu74wiivWyd+7WGunyu5zKgSCvYgBrblnXt0Zf7qA5jUVk0McaZyBnvl8Q/XE0fEwiG
VR++6f0pQyWS/zBUZFH0XlZVwZXAQXZkM+7uOrEkXGphAQrNXIUXAzi5/ezdcfnL/NxYemcVmI0w
ek2OjvKH8qbiW/i3RGPTfIUuzhAwKU6eg14NaEWgFFeoHJ3dHuaoKJdjXM5F85svsESgzYa6Hixm
eHJwuY27QxyEze+R6/HJNa79QonbRFmyR6iYJk9Hc7bPbvybCu8pOi2cnBWLYTw5715z9ctBQHNL
90Mutz8BToanZkRx9kep2jo3M9po94Bqr5ruahIG97e9gNDMqrgGVYDrBQ8+4qfpqP8Eypr/MgaF
7mlJYuvfNtb245PjKcW5ZncTpDow8CORUoGH3sHLm+Bu2aI5PyATXGOSchYdvkajDQn4qDkELjv3
AjUchalQ5I2+Ls9qn01zKsN5ai/RTKfireaKdm7AiKFBvWGCjY+9cPEO3I6leyr8CJa8YBkD80iK
5bWaJdu6G4XThynHeEvHOIH39VBOvcVyqbwDlyHVhYGPwR2BRQkpunTJxOG+x+PjuDkoymMYKH1C
iO3xqfMNcTx9HBaZ3R5waECJ6/48KWcI73kcRXG0C3t8VngA4emE3yI8cw7ua9bhpHUu0qWdNlvQ
hvHrbcY1K1zjfBHnML21alHri5zbIDwOxs3/xDO6k6qNWtoW+7z8W9gwD9JiCarqwYrNAZDBnVXe
+4Qj/wHZkH/0IK5Fl9aNkteWbZ/Gyx5dW3NuIM0QGsMXrm85VigEGWU3M35GkeVd3EXunuZq2cob
EyEC5pxyS3NwVTBtp9bMSX7vurnPzWUSf3ymKKWsDquaryq+OhZz8hU67Ao8pO32aYal8c6ep5C9
J/kovXsd77A/tt+34CEPkcGcPOHvDBpE9mkxHnusFtOKzqdF5gYK1tuxPEfVFo3IGgZvBA8II0HO
I7Qcf5OD1LjvZOg8eB6wbMHb60UYkqGjxx8dxGN/6gAE9myac5+zQXbN34rnrcwSOOfxQ0WiIkoA
OwRrh1ub4LdoghkzkKSH9T6KQFXIsJjLHeSZKcwYrf6MMGD/5Bb2GAl9wg1fHbv1RZmOTtICYIyb
+tHUiysZvx3fGe4Wt2k4nNpi/FQ436CNtDv82kerfyh3W4NXaQvqoGAt+5++6tYw091i3DTqey/+
SbvAiHK0Qs2b+qXtePR2MwEi1oxRfmZstCWnICEMA6+O2IeT3WZ754eKxQeZ2l4+GTAqj2W5AptZ
SSIevsNxBzJekmFp6aOC+uuOs0n2j62UyXOHWUkxKfu1eHABKrvbPMyX4l77ZZ0cUXFVzUPoqr54
sUG/B4rBSVYdSgYGqw0B5WCTlw2Js36HGPd+zS7c0JEcD6c9lgtaFw7oUnDFgiyYtOhXskN6Lyp/
kDjX6Iv2UFlD8FjbPQW5f/XbYLwzrH70ZRzz1uG+yNuy/oZYdwH2EA2s8jlWBMa9tQmhkRnPIDcL
8urk1zLX3Y9GwO7gpOnoDO3ZXL3T3MiY5ygvFz9DCLvcD0awt85D2D2if77aq+3sm9T3tuiXEu7e
PcN8MjdZwpaLg/Dm7gvEKuD+goVE+7NGA84JD8hdx7Ws02ivYjwT/VXg7FaeSe7RI0CytauYUUex
frVZ0VSN5EYe4f7ziH/7H8BvUdzE4EfDqYqRKjFvILTn/Fq86YD50+secq8taVlm1kUEk7QaUWTr
Bp15KpgVqxsj6n09u26vvuqRDf4Q78Gm2fg9XaWiLqd/NrLxV+lOIwdE79VZrZPmechN8tPDCvIl
nFohRCw8HIaeSObo0K8DHlHlDc2XMqvj3VWRh08CKXulj/S5zzeNWaIkzdHKRffBYqr1Z62iNU95
eQW9HtCo6iDiCoXzGjqof0cZkMpf920ACz7Z5JOBelBpjCmBpKe8wJeG4h89pMw3yzck1txePRtb
mfKrZ9LSzRJNGRbwxWU8j9R2GOfOM7/WOQAYbLvBFpckHEOMo/LqvINGYpTPHMgj2kGHrfPxxyXq
JVI6eACnWFbQ1Xb57m0i8NtEYKAATdho9n9MSvbDQrOtp2IcGURPhUA/29Mc3JqDH5ctSW9sdqzd
YWNXDF85FRTzNPT+IS8VNos+LLu3QcbliHSki1W26Hoiut/TzoBeI+9fMG/ysElfu7eM6HlycJ2p
fKPlIHTudr/z1KG2a749znHZMfWqUYYHCbxfMHzFnFW8FIg7lPKWT+q05jhbBVxfTlwNtbxhYj/z
ai3N5253YGjlx9WKtOv6mJqiCf8B1PA91Pgv84u7rhNTN68135LdAz+DNoz4JkNNs0iIMusgptAh
b8NcoY18vw5JUxFg150lfCaC+sq92yqJvd3vqvDHVEwTHY6JjxAnLooZJK1wnJVSonX9AeXbo8lp
8SCA/FcUCQtfmTsqYmoAUX6TT+zlzVO85FiKwKCGLovQzK7HZK9dna4UHyM5dlzI3Aq7Z5hCaPp3
oCLrl248bVKr6+2hY92jAr7Jc3vu9VWyCf/svliXX8qjXuAqbiDU9EhQ4Nx/I54fWdCjqH/kF1hb
8Dm0rRAgVaBOnmwGGAYdehiMkDXikRh29Tw769geinZg13ckH+IYhSr5HQQrdgNAUFToXeivDOEF
AbS0d+74vnkdugldwlXaaZyOxdFNehcPLyLBDEBTfsZCxn96tx74z+DZn0vruvcssNWeDfBNH0XO
sJyFZh+wDqx58zJjYvPSBNUi+C6wXIqcHGSFSwnN7wjA/M3pOxUnlPRYBvlKbHCyVW69NAqo6z14
hSQOnDlpFQ/V7i7PReVsz6Xv9e4BcrqbznEn7X/dhCMlraMF5pAG2/UdBmN8x4LENZUEbRNdvBkV
/p2Cs/zumhzXwt4EOjqWcdm8Eq2qWfanYH2MRgj6qxBghe6Yp+4ttKr1jySloZwsdlvjWl8Njrze
JdslHiPB2u8Fed9zBFejfOAMdhB/5ZGP3AdSvRq/QvRIpODg8pnr3xWKSASLPBHdrRc6kzmoKJIY
Rwo6F15clw38OZz6RN1ydun/SB4Ip3tWrLU8T13Uf1qa0CL0XfUw/6jHcHBOVd8mjxXIJHdr5fLF
8oMgqtMuoAhxAgEihLEOofJYUJfwzsMTOWF3am1ojl0Phvmxd1HxbCyU3j0gp/vauEmr7moZg2cv
wRhUj0bMkbrL++AqzF6ptz+2lrkdI1Kzf2Mjhjliw2GkYQGEcoYiLn4lM1MT/4s8+i8QILqp47aY
DRL+Py0wGKLDi9pNIjMa7fMncq6q9aitnF+MY73gJoIn9n7mKg9+hEs9/95Dz0wolNaxTMN2ZFlF
qiAXgXSia5wyXRtJF6EQebzdKLd19zvcMEPygr96ewv6BimErSe899eRbLmdR1FavsYWmx9uD3g0
29aJc6hHRWX5XpkgP/pux2WBhCq/QBLo98Xvg09Al5ruoHWpCVef44Tu77JQX3uSBIi8tbu5KaaP
6rfa5fJL9o3DC2hD7CgW8elfnwkJAnEGwcmQR1v9aZxmhcRbORVPcD5BeD97lo0YT9Fy32J+xSIn
C44j1vfmILfBhmmRdEimNRDEwJ2wQw6uQejimiAhMz6FLhP+izRGymeBawiVnzDFqwNeqJ9sbCQB
DQFLTQ/e7iC4xdCZE03l9MhpOkyqS+ZOgwouYVCiQWvYJsRhg9KT2RQW84++iTT+uRWbEJyvyI86
DNzwZpqHEbKmFOrXqJx5Puuuxctarmt78FQVx5zeeT+hzqdTkHHL/TXq3YWJ7scBqLUOuosH0nu1
sanuCCYRzbw/du8yXftscGvolxfTcljc4ofP0bdXjWN+Mu10RC9Bc1WPDdKZ5R8LXE+QRpsTEJSC
jraCe73cHkdcBB/GXxDP9guzRBr4vpneNhLd0PPtaEr5uEnUfjCTrtUN+V76b1NiUEqRKk2cD6MI
fkW9sz027sZDOFTD2Jz0tI7vtrbdm6jaHTDCTNvXymX9VyNQia9GqfW5LytnPJDTvfmo+11UvSKx
0VuUb2gII5UEn205Xo+CTeRdhumub/k+GPUyM6KtTKtpIU1nCRGEHSSfU6QbZ9FHROAEWitVFR9L
XjbVW4CSC+afc7V9m3xbvjddYje0isv6DC6sRh7FHTPNWriJvkAFAcFHxdJFJ9fDrpuOQI//xMac
eZiDvX5cthyHLo6zGa0L1rgfLTl0ORpdn/gW6kY3TDZb1X4t+5hguDQOclWuxt8ur7c6ICLtvwTI
OwlUeBH1ATMHOQa9cUUGOW0+SYnbQryIdf1EZr+kgC9xHfe8MGI+oIooP9EhoaiPxr0mYpX8jk8s
XlqdiCkupnOO3qlAKD430++de5wZzG2CNzbMpMy6oEfb71azekF1YqtbFEsF/3VsbH8TEzAz3O9t
t16mXSmeEsikimc3jBFCQwl8kt7PVyDmRT82+xB+KR/RaSroPyZIVxlAbkdi6EFKFKOXAhSef4Ss
5984Pbrl3OXK+4/wjsk/WvqfaAaCnac5UxfXb2P1KxT2BJvtK9yeu0eYRcYRanca/SHIRDNuRKjz
AziPQu3DB9AYpE+Rm/6TQ7d/tMwEbgZCmzAtzdWqUhGW1TcnwOqlmMKsvN9IrYAq9mt5C1KM2x8p
bNe8hqQCaH7MARxQrUvCmCgb8yBCdFkceSNJotXESJVWTcuBo9tojt812Wzlb2wrRXnuY13fI5wK
JMgi6UY8tKgyRqBKewFWmabLXK7EKkQ18sks9mt6tbbQFX62j8LgDYh6+feqrXrQ8AfueZ8TEzGw
T5u6u6LIvysCKxrECSJ4byJfgppbUyZPg2fm6RWeCo9Zl1yjDZyq8dRjG/RLc1xFH/1c6mIjeJjp
7CmHc2KWR/L0c/Q2TC3a73focqfaemqON1ZkqRsN9j8UbQ9mdFVtgL/zIPAqTFgcXa2Y98W0eY/9
vBdPpPfU96sX48NOOeBU89Zh25OPsTC9x5S21Di/Mzd0Hc99JImFNeI01FOUJ4h612j+s3d08qkD
uC1C2bRLQmHsic5X7awvyPG9yXtOthV/1dkr/arD04MfsCte5UbCwnSXBGiC2RTZt4LiGOOojwQG
Fdzh1Q2NfolDd3PktQ5zqiqn3/EY7y4bIHqnQ1PpEWN6H4v8VOVU6PSHQfk+0aR1wvRNCpR2+//G
uZjQZMJXG/PgDDKUb2jU9+ToD8YwebkVMQrBsIg8XQNv+xcQ4DLc7jkDB+RCOPY/TJV3423JSRgd
VhooviQBTu7zDJN/dWtzyCd/Hd2Z4tkXm4SzSfxGklJpq3a9aZxO7Oc+MHRAX/NEgFxM0RW/9y1W
3c02mjK4LKCdxYM0BIDekvzHmenPe9kdjFsL+7bwTlNG3Is4xptBIsLHtPr1fjcnTZQ/4DDCb+Wz
oOLigg1FBuHx9i9+ihQPW1ba83ZFzK1YSI4gH8p5BTzBumMbqNtbh5hNm7pkwPD27GQUkGXUIssp
Frnxx0Ki65TN21whvolOTNP1iOGk5z0T5NugrF+tt2MllhAEKC7q90ir+LePiYb7YjTy1Rv3nlJj
H7Bzg1rELNR2NZMN907PIi7zKG1Evj2HeRTqJ6gp7jDeyPB9DhJqOAve8UftaE3gAV+3vHUiJb9t
ORV/Gn4B+7FEEu4CNIDsHFcVz99daRgfTVgBgYoO/igPDH9mle8G51zo77/GvXDyi9+MjrpA39kP
3Qtz6uPYn8/LnFv92FtF9EqCnuBNSyA+ZBM4gS82H3GdEgFkeFZEQwKq5gl83Adu2LtSIP1BNsnp
QGpQnR8hutVl7/ZlOg7LNLxu2//vu8Cz71MACYeGvoTFxEDTx1nJ3yuy0kjPgpFHDV6TaQ3tJR+a
8pPQkYqtYe3kPXZWEk9M2A7HNvQikaK0QKVaRcjQU6DbdbhwvI+cWaEm/WcvyxfALk+lrO0AdbPL
BnYFrrzgOOPEfIPCh5oOptZ52soSyFYVHdb1XMv1P2PihfWUF2g81ugpWNVBigfgQXxpjwUW0Zzg
h8FbbywYyl2yL4imLT3tlKiS4ePfrcGYILMuZrQTLtTsxAvV2fpYBuPMj1bky37vC2BQzOkq15mZ
QaVJF/F2FpKZCOLnVgW2OidzUl5tWtPk3vsaXwHUgQNuNyqr7cHt2Lgy9l8X7cRWo8USw4yhpNAE
LcDI1Wkx+8Fw8JvC/EM6z+6XIzglKLMUa3geZlFgJOG+Pg/Ei+5HEsKi13IiM+FwzfJ6cU0Cxb3m
OYsT+jyesxa92/uSTyFksZzngwjBmpHOueqFAJgKPIusBnUvCBv72AZj88eB5tnPxN3UofH9Vf/a
AihvcPRN1sy98PW83/C02GUJBUXfqLRMoXXcPiMYk4AXrwaKPKI5QeMaEDGA4ILVzMOxqaLP8br2
HPKIrGA+cTx2NzLc83flClzPELfRmxjd7YC1XD9NWrWnHaFrgY4+Xv5i4ke7gz8E/J2sPpaNHdjX
PbLFu0/EzcirXxmeNAWBbHCsY+H2jg4uJ6I70CGjIUQzgbl03CHa/U61n01n2vwuaVvHovFu3UNX
x8QFSC/hn+UYEXVmIrM/TCzt3wM2A6zqjqlfy11FPlY6zDEpCuQ1gKdEW3yqPRh+njM53w2ul/u0
n0jVv45hAY7Su/38X+/p8c8ANMwnUH3Ckg5isP3RUafEMZGTfeqAtkxa9Xkg/8WuA4UUwM2fC6+R
VDht3vJGiEQ84hxPOraiZew7lAJTcGtDBYcy91FZ3AzxnOwHCQU1HpPVp1snQXV/512Dho7bUOon
DlbdHCGaUKF5HAfO+dreFjyO3bqZO5wAGCYMCSTezVThEJMs1egA3Xn+Ewsh7T2OERk/g1/LEHcs
lg5hJYFS2ml55fAalk59ibsVK1gVivI3joEaRfAszfJUFjae+XosUq96XuPTMmLKfSLs3TcPrs4t
hAlWlqo5oWNIeHBNgzHQwwP8XYEB/5Z4Lp7RDaH2ZqDQgpggieORf/aHB4G1wblha9E+7uBlaI8T
LNRAIgQWGkCJCo1amjNLOZmkZ6w5qZbFiTerghXMKhU4/iFu8yS/5ZQjzTMKnKuIiIA90mj0btZn
BPmEmfPgjwmRJsWO4m/Joipcg6didnokLPiJK8OlVuLNUJnHYd29ggHtODSpH4tOZpHFcJFRgz0R
sm0NTjv5nOHdZiDdrkiwz2+H6/fAarqXWdV6y1+zTsFzF5Jt3WZyBeV52CgbJIqqj92cI7PYlukO
kU0X/vQIlIAEjhzHvABRlQo8qK5qJCNjYpNDjdwFNYwPPQg2SK5K/1EJHX+3HDSoPwI4CrHrEL7H
xARAImkT7cEoZOiowSFeT93YLPlNa2ItzmT1qPksDQMLFyIaDpm5tWpGtM6xJFXTqnq9HfoOT3Kp
VfBgbeEWEpS69II/ex+qe78H3f8pEHR5zwvSQ2K+9m1JXutxmfJ7iVUS9GJ0HLLSd/6a84Tt1vnp
hbMe6PTlT3trBXj/RU4KMh/3i4/8DpN4E3YHPy+ml8VZev9mBVtIiGDy/bfarwri4F2f4XpqDMoe
52qInLxicW8dNDbNjcWzXZw4kBEGLMpjzZRqIWugE0n5xYZp5zPZmeuz9sU0HysTrxqd8uIUN1iL
Czcb9bBh58KF4Dl3Ceg9qV25LPOXvBn973p0iulmTKYxQZouWUNw+MZfnCkLAUMLbB1xTkWiG9AG
ESSwZzOamOnnsHMDjtjourK5LcvaXb4Sl4EbcAAj/HGotil4jIinKy9DjRSBlgrio9IIJI+W4LYu
mv+R9mXLjSO7tl/ECM7DKydRAzVZdtn1wrDLZc7zzK8/i+5zd0kpHuXd1d0RXQ8VLRCZSACJBNb6
AaSW3p+bdCX2nJd1kR84PHjkZiWIdX2stRL9bhP2jF1jUMhH0s4zklBexLaQ8Ubd1qh6dH0UDmZa
B2J6RN18GDaCjL4fphNkjAIoYu5hjq3tRKSKg9S7QJ6ePkW1k0L05TbRx2OEVW4JThNt3SBJYHnE
X55AWI27lFPR+tS4aBxuwyc+Sa0UTXgQiO4mVp8Y/+JPid3m3Fp1GsPATlEgmLkliFKVR38RC4YQ
UIUQn1DKmVIMGj4B1HYjMK99C0giJhpD3HQN1grDt6kUAzNC6y2uLI9CFi/NuN4CphUJVFQGanWJ
4rdun5Sj1VWgQanQg4UH4R4cgxgkQFeFBrcWD2VrM7LylmFmbc12AX/wMaPgUXBu7zgkOF5DOylI
7xUWOKoknLnUAk4nyPPWxfuH1Y1OlP7W/FfgdFE2+x5veJYDxHcsNsB/VGKlp55reQwnta56GppL
bozDWnElxmoMhbuEmVuZgr9Kgcdg5KB0PKQ0epaFnb6RTwDnogIS8ABZwAjqO67URQNaU8nCPN/4
Kbm9jd5yB08nAWcHGmWBuUXNUcXUQJHNQ3dScyUEHx/btCBhKYyp3U+AzcBtx2dXgCDQECmlAiMF
X7h3ou5sFXPPcbMehS++Z+wijykmf78OqMCx7LzdM930Nx38Ffx01WDCswN0mYvnnYNf2nhDc6Py
/Hi3F4VwYHCAfSsyRxoVHmmFIcEEg8uJ6QnNfFuhPUfi018IwV0V7wBIzXiSfzzOfKGRRa9zAWn7
osncbwyvn9RAoNCgkLrgWCAHwTygoqGwKKnEeZUZrWZVqQCYUvij4s688qyWFBGkhUAEx6K7ROY4
CUkjR9BecEWngV6cjw5oRC0aq8I8qexUiYP2isdLRh52UhBhisihpUZFWnaIilMTn2Pvi9c+qvbw
WMrCit2oQxy1EMQFU1Jx0aGuPvjwU9UOE42pi7ZiBOqzFMQJHiuxYolo1O1BQPAaLXSAyxXFb9B0
IXa/YAYvGEIhOijhsyftPfFTzJ3Hy0XblPkTrk4ksNgGUeuwXL13lPw9NoWNzmP9X54WcusJjpeg
EzBlxUIKoASNhMsB9/MqyqfHqtBWa962K1VCDAog+ZKig4DZk5j5DRRBTF5SzGte8usA+o8myCwF
juVxcghN0CBQMAUrR4cZjEzHy9mGbTCJ+1iTxU1R8RovISjKaHO71QQ3OTQ0gxXlEBQHFZCyETBH
ufCz6guKoLvwMKvDS3AwgoJKiiAQp0XpMo4Nxjg5hM0O5Y2w3qktQJ3RQDgVb6OEsh0eugCTaU/8
wVNeY8B8C6lqDHiaCdB8qQEN7LHqJKI6+UHE2RqaSRwZDx8UTLyVAAUtlHi89fpmxQBJAQhh8Y/H
ApfW+noFiDMGHgxPrlEVOnTain/PADCZqnjYpK40yUFHKkYctEkpUTUt/eQQA8Y0RdMyRu3QHgTU
N20FVD0Ns5fxYCsYfnis37dFkharCgqinsChz5u02FaNORaDIclBy5gDJifRUncExh5GAYDfxzzF
Z+UDV8Vul27kXQrUJtTBaWQjS2usiioe5eZkT5SJNY6EQGpHNO8dCjNorYABoQpG+6WMpuocQe5U
lTiZx4iBBHofYo1HTvXQddgkh7I5o+arAzQtwS2Ne/N05STawNVCL19iUBaYJG5ReNA3IZ2RWSRY
Mi8TLiFGj1eFCtN45MHYxOIiWwMWAizNUXeW+wuXb1EZjFCxaZWVyn8MZXKc9wIdMCNQwgoHZQ9b
6lLKV93FKOKjCGfYhOE4APltPLaYvByHSwgkBA0IYy3KF1xuP16CO6c4C0NuLQBfR+NBoHHrrwqA
gEqphxVQ/DNKP3pV/f7vBcj4/ZkfCjhM5E0JNUv0GEnFeOzxjCcIQOpm3h5L+E5zbmwHOlyLIHRg
ukFScTUfj8iHdFndBeIndN6LsdUDvRvv4mtggHSlRtmn/0MubmKKIiEB04izgaIvIBCzbjzG2b4r
3oCKaDLz3J52YFSgIX0MLVAnaRRvdwcSymIZFdAEgu0EKezthtWYZSnxqD8dGWBKNylmI3Am0bri
igHlTC5JAj82h9smeDLAHnIrSS09r+r9kj2KPhDYgSzlRWvAh6NTikJjTRNErqOWDbHoJ+yxBbzA
HnC/DOqVANDFwU3Wzaip5mODWZSn8CjQf19mVCJGj2BJwI14YI98HetJ86QhfwJIfpmuH8u5C4i8
PNcIRJ5HfVTheWKrJB/NSWh8YTEBrxwaKV415cUvKyAriXif4Y9dzj49lsjf+w6IVJDboCqBSwfp
0FIMt9diP7JHJQe8aiIyH7Unq8/phLeeFLBfW0kU8k2Nd7uNWE/cJ8p9JQDp8ewJyNh6n0Z405pQ
NARaox+l26FBmztA3KQNoET0til+Nhh5wWy21DgdkCn0Bm8fBtMz+1SVojWgPYM3zJgHlJO2tJAC
xmCAiwWL5yXCEtFNk2MChWePXP+UvUUx/KAxdWZT7QuKKS6cadxtARWJOgvcIUeysaL8x+R1oeF4
ATw8Lji7kGUrnDaCOhgF4HUGDOn0E4CdptF6vHf3Wze7ERCbq3CSChK72+OW1zEP8o5hOioyYwP+
APAfjN2lmwANbLXw87Gwb0bEW595K41YUsz5c4h83XSsfqEzvXmbPrkndqPZke2Z4ppfdz6AEHXt
Pd35l/ZSbCr78Qd8c97cfQCP6zfurZIkf7PMXaX8IgPsHnSjTsd+45/xnrAFYySzl86yOa2Kl314
TEHwqq1rJ3LRkkURfpdt8NBeFFRJ0yT8h589xJXwGLhIaBFWpqNfA70Jw1XbQAYxQ5S+cikefwH3
DIi45iPHqDSGxsxGmF7/5gs0FFph17yAIsHtFwy8hHZ4AI8c65rB4apeULdde4PZR9Iak+o/MSeN
ZnxZjfUWee1j4UuWhowH/NsSN4OzEn6pDf0pqvHsfxSy+qJuasXQsuwpnb7UYvWvJH1b4dU6B3h2
x+SK/G3TuS5iaB4P8pt0StZMjxEnNXt5LO/es89lI9wJUOiUEB6Jfc0E9D1psc8eoeGmlT0bWNAA
hSjOakeRtOgoUP7FwC+CMYI/IQpF52AS2RQ+6VDKOSY/fkX1BeRwEabdGK/Qy4S1ylyh+adFDa/E
EnYDiEEhjSuIZZTarrpV2FQGIxduEnkXz+PRVG4Ffu36RQWoaBMwXy3Tb0IttgpU5ysaB/mclZOH
GNEGFUpFAjqbTFjSwOddDphW9pj1SbjSuuELpEO9M8RACHi8s0s2ixuQxGoc6Iwk0pJSPpPQzgq9
RTzAxRNwmh10Thb9s4Tx5ceivkuZpFbXsohq11QNRSkmMXvspRYDX6CWMfD+7IhM9oyuin3PC4wR
icNuKqsTXrW26SQ+pcm0iwBnZQBoOrLqFN3QElD2dUUDXFfGCZjmYg8+0KKDqTn5IQcYQ6aazBwV
RIBb4GHG4z4DVVrx6G80St6z5K5HVzZfUxz/3eMJaJkVBFEZzb48qp8aoZxS4lnQzyokJbwEYGOh
2bdx+4OVpshIkwxkT0L2AUTkdV6KP/E46IZqsEmqnMcIseCgMXuixPb7Cwi+R0AEQLEUTMIakYwh
9UQF3GvZY4NcQu8lHoCLAD6iSFk4rioSBAn0NwKue6hV3vrbotXAuhUz3DHXAey66Vd5b0UHNARH
pQ3Uu8cWdH9Ib4URl9kKQ/yMIPj8Ua0wQFHwu1TZTyBaQ+s26zwWtawYmANkvAsJLK8RDkEACqRQ
YKLniMGQXrYjU/kZ7IHEhVn55+GvFJMEjedZJM8aSyiGjugpbFGRxsnAfRRwigEAVNFpgFmcx2rd
OxasIFJYeHINL15kxgdUoWSSRwia2hqALXw5rRrQW638XPApWfqiKJmFEWpATJH5Ofm8ilEMN6ZF
iwvQscID+BdmxkLDD/vslxzKvx4rde/DoNR8HUCvH6+xKrlVwKWWNB+SMnRkoGfDSLoN+ilSgGjl
CeVpgJsTuFsnBmEawJo1GaSPOO63asWJGNfgLeHRNVEAExhtd8oz2KUcUbk0ys8UXQRh+IIBSCCu
OjFGPIWAwtF+f7DRKyrjFgJ3reKJkLCVLMAIYdmDKUQd0cuOFCc1wRQn/4Wh4BaniEhlODRvElKA
bsbhabrnj0jqWbTGiGgo5DODPz/euqUTfS2GiPZihVl88DfzxzyBE9ww4QmArmgGeyyFu89LsWZz
CgONYPfkG29RTwXjAY3uGAm/RzRHMvGlAZZqljpx8hsdS7qYgmIdTd6nx4KXzsC1XGIVxwL1d0EZ
+aOPB1wxFbdK73BFYz+WwvELNnkthlhFQS6Efko5/pjlADVQPcHMQUZm1RWq/3NbKCg9mm6NW1C1
B5p3uAH2ZOrGShzuRqATUL5mFkYcEPDWa6KI2IOwQPKIi02Gif/eV44jWndQa8DNFwA7ul8pggUM
4tZ6rPx83ghxmoK7uYbwg50lxXl4RpFjEfh/XfRTAKw4amWGP5z4AhbbYLTHb7dBWVPO4L1QjcWs
vSSqMsp7uGbcOgHM0nSYY4uVY1hyDpPp01MiHPuR28XRWZU3mkyRt7DDAKsQNaSCAi6yiOu3AgUv
GtBU2WtHnmutEuAfdXgq4zWQ3IFGV+llh7aT9lkUOEPB0C+cB2WVF+616FJWMZM5ez7kpbMJXnlz
DTM0aiSOwSlt3yXtgJlVXUQbFHri4sFoOycYAMCIJQfNAZOe0MA4ja6CsSlgQZXADWvlFMyUn5pU
UmpOSyujqLiVaALoRHHnJWw/x+g0Wnk47xhj5ga9VGyN/HGDzvQOnfEB+FVRGMK08atshzTO5rtu
lTkQABWcm2/ayKdIxvZuEhq03vr+qW/5l6JaF7HRtDYKjIDBd5V2sDRgs1YM8Ke0aZWnrhQeOcbx
w5py5BaCEho4kMTjcoaUBZno7e5g/AZTUlzsnzA0aQrSCzuhqlI95b949G646OBlc98AzI7ZF2+K
Twm/91WkW+FEoC8yqekAm+Gf4ky1yxE458Bb0MSfQH03CrT9cR6N+ne29tszj8UG2r6A+MRqokyc
hnBk0RYrCf4J6E2YPAzR1gYkSc0BXgrtnWbhpM/JBY4dWgtFhXynAYHXNCqj4p9kF7iSYrjOhr3S
a3oix1ZevjEq5aDR5BGqiRHIVMDV5p+Kdn6MArBMtmvB1IdxfhMooo99531ZU0DjCXqNUKzBfRtZ
7q3doJmPlwGBEp2mce87ibgefVeMvjpsYBxdWhGv7ADGL+xR9vdJjxKywQ2/IhOwTIzBMyuN2dbA
Q/YAoVoWjFH2K4wKBgAzT6KQdtG42/PbTxWI+ww4FQHQH7fRKX8J3rDh6rH8XT4PVrtONuhGe/bQ
q05ZnrtMixBJePke7LGgL+yjU92/CeD1bn8/Xv67SEn8PuFTgSun1LKH3xc74I2opYFJ4TJ879q3
/16Oysuo8sqIjwKZsqpd1WTjNEanpv8hVvVeLeCSUnk8hX7PUPbpLheHTqqI84LEEXGZJbYpK6W+
YWIPOilptmKHPAH6aIk78FTkTj223RqDn5Qs6/6uJqAdCNkG3AG8MUr0t2bMjriYAjtuclsDZCZW
v4J1rjH8EFLb1u6OJyShuCrMF2oUaMi0OJUwqRh2PuuiYm0Oa2aP6V+bdUJKVLu3jFsxRFAbNSVI
Iwac1+1mMGMHzas87X57b9yzCA2PGuiqmPOn2zXTQiVlGTFk3WaN6rSJ6SW9Nn/5R2MDtKnd539r
gTfCyJch1CtBnDdh2WInMDWD33HrxwLuze5WAHFUkzk/GtnvfektoM7s0D5A2RP+3gPdyiCOa8lq
QEfqA9ZVnjAYkmKqBQM452GH5fvhHULDg2a9GR5R9N73v7STp/drDKHYyq6lHLK7iPtthf/ZO1W4
3bsG3L9l2kesW1sa3hU0Q9uEpkLR9/7SREiZLegq5esxXlMDYxQWYvYWAOts1RR/6byOWhZFn+VT
9UcfIugB8yxtuwj6YABtG5mMoZx4hzFpYhb9xJXNq8SxAnoxxo0z7GBtoZvHREEQfiJ771Y0c+Ro
O0R4JABjAEa4gyTvpDmtNR9iDJic4udiq+35tWCUNv8D5F+aKVCCFu0kENkYaOwBocZDMm8ERrEV
LJ++jjTtCN8xlV1cYqCLdSdbs9PBET6QfhvZVtQ5A0ilhrzXjsBq1VrTp+q3bJaoaCIhQzMrspZb
syyzSAylIJnNsrW8TWLy69JEH4kN8ieKV7m/XMxH4EoW4VZ43gMTIbga3HkTRyt2FMczMydwBCs3
E+uxD1v0L1fCCP+SSaowzZNT7vrs0CLk/P/eZMyEIoTHqFC0KgW0ArgdLDG0Uth9bw6WgXu5Gf54
rMfyMZNlBd0jKALgJex2hwCIkzJMVrLoIY8dQLZYxTY+Fq5nRBS/QZVEuCiRARh9IEDSfMBq3TMB
ALbJNp5BO1VUSYSL4oBzzJazTr3VrWs9tJAPmuKuWuWUBtdFX3i1eISPKkBLk/hjMfuowRSNOVwq
Gwx3/dulIz1U1o65KkEhACOuh3VkNjr3ZQDR6/wvrYFwSAAE0bhIgEKVDSAHvda1fWxwBuilKCrR
Vo7wSi1Y7zMvhkYtomKCoRHkgEZzYikKLTq/PxtEPqx4BdMKsgZ9BnMOvvwaj/gGzfMseHF0BSJh
5+Dk8JZN7A5a9fE8iglnCAmMCELGXfoXx/RGBrExUySCgUz9NmkADZl6o+v5mlnTou7Cet2IIbal
0MB9hUGTeVtA3WuwCH6go6Ds/f3zGxrtrhZMJqKCDxCEcApB4V3qmN83mh2IRs0IvjoE8jiGSRJD
pYkU7n3qjUgiOICfSwTeFBQTDvJp9quMkQFEXm9N1tx80fzCUtzDc7CG2w1qHugaI9aRAzhglHfK
HPeGdfFWbAecIuU9NEHbR1Htvto3r+YfWWS3dQ/yUaVovmWl+w6gzece3qhGOQI0Yjv+yTtwRv7J
68mG3XpnqrOd3TYRrW7EEysLjr4Kw5Hf4me3nphoH/0+zaUNWgYjwD2P4qTmX7yTiGZHdGpifdEa
jL+/ynV5TuYSYPRhcUMdA+bbwhL1wQDnuwF4Y4qHX7RV3FbRF4oCoiRKRKBvapTfmzrm3DTFlHWA
Z335JOEK9jr1J8nf1OmJR4eScAFHrt5j5lthZJq+CxfM+cL8n0+YbftKXy4owxgwsxzCGW8kprbP
PjBh3b95Dt5VDXXP7Dwj/2BZitzvEUJyna/lEgF7GiQGmBiQW1vMAaDilRmaqjHt+j3i6o5/CY0U
6NngrTO9Q/MOUCqzpj3gLYQJPJxpMu69eAq9q4YA/AVrj15P3K0lkPuawSU8h+fZy4JsyU53oG0D
6VhwzvaVHps0R7V4tK7Ek+GDqRMU3MA96gY76dCYbrUTN80udGyb26/AzvsOQrevCaaXrSg2vnSq
JE0WMeKJ4Qb8Sey51Oc8O9bY81NrSU7tBoj5njO7EV7nt/R7wndN7m63ryQSLouVu9EXwoZzAa4H
omKrN5SnfjWnNJlTG6OFiyUKNoCt2g7rfjVfZD1nMjRguf8CqWKilzb9fsQvpMJodfnPMkhEpIiY
EMPFE5ZBc6SDesLr/qndTDYIYJBsgac++6h/gYt+VRigtMCFvsTFgrITC5n+zScQ/q33wgjgaPiE
wUxM0BKYuesd+fVkRE7mgpnaYC60hGLpKnMjk3A6uK7VMgOCbGxDUeixI3xftDE0b6JdpX/SHIqO
8zI+2Huy00CpBKkX1IpzfwrbAHn5ACMrDM2kCqLtJ+FSGpDFpwkLxQQcp3xfG4wBUFgD6Ci9CTLt
NUUvyimSiItABTQWb5r16q35Xu8hyUg3HdRLjx78hf9Xl9CbnSNuBLhnKVUazTuHwzJfQ4ddbSjn
zBlN9KbTsmiqoRCp50wNIzIejDPYdWa6B5fR9+71JsCINgUtINCWk3BKQzMDxitwES0CUbfGmBqI
2MzGBFiVxa89x4MTYE4SUuzCUGA8IAlHrYu6q4tB4copEJ5K9YFjUMnYVVDyfteFADNldIfZWYkm
UK+N+jj7Ac1kqMU8YY61D04KmbrKIC0E7RP2Vz15m3IPV2iBZHPv/2hMtElj1Q8o8x3Q8uZooJTV
u03yIlfmZICsvtOVTWsm+2QP7ta/rAFe255MeCrwpKua1MEYcuultmrUOI8r6cTqtLC4mN2ia1jj
ZMx7IK0mjBxT9nHUxj3nyu70S/n2GKArtkAP4lALuUvJ3rUswsIrpu3lGvAn32VA7mmw+1W3BpEu
/H/m+MdGV1bJfg6LEQ40MGP0xy5kNun7/f6jKmHyAA9vQXIA8e0GQJgGCscIehGtoZWmJGHRkSx4
IVDe4acMZO5GdghPs1sEg8Hhr25CVwtKhlT4eg5Q85CFV3fUVbuLZ3Zz9MT28br4d5c9tFliZAEt
smguI6wyERIUmEbun9Ma7VQXuPHwF9i8dYfzoNqB9XjLFrM2pIwy8BhEgFrKxJ6lveKnGTgdXfAm
fg0m/yI060tpcqtyx4wW8Jacws3twM1x0WRWEi1nXdpMeCdAQyg8kPnIBW5H4CCloFJzNZwMFRaK
vlcDYFkmsnTa7WQpcF/LIha3bFU2aQA+5Y4r3NhdzRjOjZ5t/j/uQfM5Iw/CtSQiJQEq4FCLEbRS
DkCLf+8uihMhoKq75qt6z/alLeIRwDPG8+PNvG/bmIfyrlaTuPzAzwA1t4OG4AU95fsOOam09czq
S9n4hvCb1RsgjVBkLu4g+ujmrigwepJO3vM8Lq6klkecY/TukG98C7u4wpw0u/0bB6NdySJ2kAOE
TFhODazFmR9Dw9/1Gg3tlCR2KWJeCyE2r5OkiouBSPh95mfXibR+JSHBe7xwNDHEXklV3c9kMPO6
xai9dxvAwevo4qYc8MX4c63OnKdcXYirseDxYN3xeNjtDvVJ2PpWjkpVtxJ/hJR5eZpKRAbZ8D2v
TODv/n5DBqt2bYIqGdZO2yGqTkRMDRHjVDzH84ipc77vW7NbHgxP59zyx+NtWqqPY8bqj30TMTUG
TWbO+VCqMjFssw+tAM8LgYPk7V8aBOGJ82wC0tJs3MDr3801qdnvQymaG5x34c45XSlExM8852p5
JpNElJ5jWuyI7+N+vqQCTdEEtL455Svt89+tokLcTYXO45o6gND5yZVFYSY1pg0g/AyP4o++x8AI
9QDVwgooVavgBSB7ppUUEMiJOPJ4Juz3sYNmhp1g/mrQBdCbmA1/f8ZBs8qnJ988nWhLu5AA3cgm
trAGsmaKwQje3b4WR96Kt5MOUG6jMyBYMgBfa6V2sqKt7ewpHmlMbGijlELBD9B42uHZF4C5KN6D
AWeXHoe9jCRTuFA2c6HGdq0mWempgWzHSwnUVHSXM/1tYR/WR6vY18dn55Oypgs+5UYW4fKjCf3P
YgTlWgt0sbiwxbtIbx2JcviW8qAbOYTX14YhBCAvdHoFevgbazBoC5jW699o9NXf3ngbcJvg9YO5
0lrVxIXd476bfGQFnf5km2cdxg2vDSUWU2z3aVk9x0m8omzYQozmOXQviZhWwLSbOH/DVQwI0ffD
CWM9H/l/nl1it9g2+/mVntpcsazPH1lEEADEtwCc5VmW8V2CDXRgX8+Z3Vx6wpusqTHUS9aSQaJX
dW6U1tDvxxL6teFYtS1X8W4k1xiBtBj2TUm/ZIUKOrEkiGfRGouuSWGGVbtdyDZt45SLRN4VVx1u
8njFRHFtfUZ3rMXbqDWaLEI4ZfOWnMq1TEI5KRZBAZNAJnfwTum5fcnWrCWYFzAmGZWVvST79NLs
Bat3Hgte2shrucRG4iqSM6Aa4l3AjIKxwa6l348FLKWrmAv6s5pEGAdljK+IMSQwAGOcAZEV0yu2
rAdultzKun3drario82YdSH9UEuzAvsvrf98yb9cfwMR3oGgyWUNJgxc1vA28fYjtnyLdef4BPRO
uNHexDMGGDfRbUI7+Uu9NDf6E+Gi41vwyXUC74Ir1or33VrYcRhp7vROT3SACI+mbAtWZcDdXShL
TzMqImaIXMFjiGCOVB/uB5Bp9ct5tTriYWBYPfU67RVq6XXkWtNv73vlgNIchgRyGVy9DHk1mR+l
fviZmGtgoiA4yojM1Xyf3vb6579d5O9PuxIdNICm5kYsMtic8E7L6NP6cFkd5yrIOwiUULw90coG
FJv6LtRfiRQrXhnwfDq72x4iIxvIoqi2024Q94BOACIF2saMAYBRI4FEOlQqJgRRlDTbD6gkol1n
H+xDqP/+XVmVBa6md9/4otjNHAbJXONaJBEmhQZA6KGP1cRbLdor8k2JMk+zqc6yUxjUF61FF3Sl
IOFuwYjWtEEJBYMAFWnbvfjfR4N/ZX9JG8YszMfa0cTNf3+1b7zIKGEaQpwU5/rE7sU8okj4juaP
1o9wqloXgXbC+19rFA3RCq3cwH7NJyBxKuMLREQUmYtHHVOsGvjWRAwXEB6OQYkFuAEy72avPogJ
O7P4gbbbUrDAHvx4/chpDUxHSfgH4JuIjQuQj1LdqrkGroPLlgWtl97uA7vTeRtA/lZ1GlYUYxSI
/boTRxhjwwLkSS4hrjdACjHorpzooJ+uLMHgXtidxb/tMet+rHRjpxjWc2h/9XpqxybaqCiKE2t8
9yWEoeY5jmE/Mv3FRQz7qf6OTxpoPvWzUmyN56/mfdwZYD2iLTdNKmGvINpqurSAVNM/26leO3Bx
Bm8Bh6T70oXImKkOVoFLi5n8rM2VEd9pSxgxuEZAvq1i3cdnIdAbZi1jvlGPARXX6TL7mh8HeIW3
5qX5KkcfY+B6aGuXSfwR7eXEyIwq+ni8/IS/vfseIo8IItDl1jXWIdWFTF+xtgpnVBiUm8h3lvxI
beIg1ZgFrrsKYtASAyK6NbtRWt3fv0T6e2fpT2ATAFWm7p95Y1gDDdxQfoar1OVf96y9etPe0T+6
8nTD6L5Yuzf3b6wtGCfaPYYsV/zvWgDxABglgBKSCUsEf3ocZ6w/XGK9w3tPAKDhzijXvqGsHy86
VRJhfaEHFqYCvO6XyTaHS2QmenxsjNimLDtZ7LnTiLA2RQTfD6DJh0tb6T+7dYFm3DrUN7HpUHMF
okJ8J4owJFyR2kJKoBLqSvt237rTXlsV6NNZ0c4ued+8E0UYUyWDCy+qoFVhMpLlKaze+WBpR2ef
omdfT0PgZLiIblJwomMKUtVLeY3Ro2rjR7ZCg3Qj07P//ZgZVIEXMBBGYstoGfBigVncX4qdq064
+9ZnLtBj9wg4kNz+Uh0DM7fraFu5vUOJTv9HzPgje3ZyV0FXngAPIJZYiKEy1feh3VYgSzUw2wj+
6kt+Avd0YIt891diAR4ImMIZ3JMEDkZnktChDam/xGjEwrxd8xR9pr6wApUthip1dicFv4CiLwIy
uT89PjmLbvtKNKGxWmRhJY5z2NL2DCg/I+T6piZtxwK0GBQ9l2UB6kHBrPvcXXe7upin4MWhw842
NnpBTCDHl+vU/Pwbhf4IIWo0ouY1w1hBIX7jrbRtor9xLylFkWV3g1HF/6cJEezjNs/lafa+fH9B
bBtw5z6I46pJN+O4U/JnlZbNzIf9zt1fCSQ86aRVgQBa+P4CqOxPYcMZgvV42agqibeb0wBdoUoa
SJB0szzPraq49lnDKrYpgmYX+UgVwoV6hVCLiQBB6goIq6EFbq02M954fRO1Zvuj11WLdgciewH/
8SkyEG0FsPZoGMS6VS5FT2ucYYASyRnotj1wrOnBW2wdk/es2KaYMXh6rOTsMO91/COP2K4xYGOv
CyCvkT5lpX8ufmaT0T1rTUkRtOyxrjQjti0AlFQM7Njh8voBqqHcOIrmW+L0Tu0Mx3+nE7FvWhZG
gRppSPCkHyEQ9s4e/Y61GPOutCFjHivmYjMnDOxX/BzgQVRnzRY9cwzFSSzH8StBRMRLo4pHSxOW
Lfx6hZO112WOCgevb//KUwAGRgE2OAxPITQaQczqZV4+h9YYw78HxfiRXiLdebw3y0HzSgyhTyf4
4DpVIaaVQJVkSInN6PlKvvyIPxsrfQXsn7zbgb2sWzGbL3CCl1tv//gTFvPeqy8gAkk3VbxfSfiC
CNcfY9Brm1upuPXTFpQoH/9zlK/kzN9xFaJBP1o04CGZFxTdpLZ3xLzc+i05AfKDYvAUjchwxalx
JHg1JOWWvw+Ms+fE60qnXddoUoh4NeVJFLUVpAhPwUXGq0Jpsvb09fV4d5Y94J9lIz0gG3gRWKQg
xvstHEC4tQLhhQXOD7R9JVbhbmjYasuO6Uog4QLzFMxmcgqBna3oh9xtHH8lbPajrq23tMYy2hoS
TpCNWfBs+JClOfF7AOOTrJ34ylKuuDQphAOUQlUCGSIsHDXiVtd0YEw+Ka6q/5e4C98Wjr6JGdVl
fiYhu2B6PE4K4hiPl4btBCsGXxHgTcN81RVARKCYxVJKhvExHv3xeJ+8A3nNwL2TsGBtuyi6v+2O
xUEr0GopojeLs8Ds5OmyHehb1TOCn391wbmSTWINKJiYBrs0ZNsAXT94wbGzAOWmmarl5RZFz9kC
yIB8LYs4ZZI8hrVWQFabg1T9ZwLSqtAcgWpgqehBZI9ybSTxujaB5MGKq38pnMg+Gk/JEq1O4Ei+
PHdryka/Au2TMedXzQrwJSeKvDmmPFKWOHojG4EhLIU8dAn41mtoMZgHkk7ZNvFQj3pDITZHRxMl
BJEPKP+YLeiMgIcNdALcoW4dc6l6YRslcwg6u3Y44T3qLKPH3+DNp6cvWn/CYrqKQZL/SCPiaggc
Sa5uIC0xwdAcG/XKR0FjM420prB5se4W80oQEVmr3I9iWc6GiylMZmXxOq87zhd6Y/a0azjZE3y3
gkQILcBDxoUgPL+8ZjtFj/fiu5CaKhr8aAZC02n2dFcxNJbDAF4GgrZ2YHQ/lG24bn46aAID35zx
2BiXnObVPpEzTpnvc2MBPOyL/+JjLHHHmCZ13WgyiMM91kESJj1kvPTG6zbe/xTMuZ36WbLSQjee
UAx7eayUMP/iA6MgcZomX5WTtoM72R5qI7Y+8Ia0du2fQmBdRDMarXZnsFt0dTjG4BpOhtLa+pPa
7DYfqEcfQRxzL0hjwePmXXQLO/YNH3xKuuE4vv0JmlLKPi5mzNcbScTYqqyEqp2g8mi8KnpykE1Z
n3t30S5OSfFo20k4EslLGrbE5Duqhma4F01/reqftO69b2DEu9WbsepUASEWzQi3Z0DtiwSgVRzO
tfjeHBLeat+6D1nnd7iAntEZbjnmU314Mvotik/2qPfAmKD1kyz7zKuPIJxLM1RcrgT4iJd5RCk4
crbdvpd6tz7/QLHNp/aqLR78K3mEh4nzrqqVCPIK8+W1M0uj/LU3jBNNr8WsAnieYLjT0IpJrm06
jrVQpBLWFomF1a8DHVMFj4/g8tJdySCWDo3sIXAnZxnpe6pYnaNZsrnjnjetvnVz1GQot4HFirt8
JZBYO63RqoEFVtGF/flT0flN7Nu+fj6fAbxn+Jt0dVhfgCPlm8WmfPpyTvnHyQks49mwhq/O8o1n
x3g6wffRDHnW886Orz6L8OVJrJZyUooIGvJq2I5ryjLPucmDn/+Ow1ehIgly8DwX+Hm+0v2V+LTZ
OKfTibKZiyf+jw7fvudKSNopANhUIcQE3otoYqjIgFU+1mT2T6QioMKZ0cplAHuSIFxsxQktinYw
/eAsxJxZxDzFRS6lXQoHOiOgfQGimLR6P48BBDmkIxikI7toe0Mqe8OXnayiRTxy5O87U1BEUZ0x
GTFKS3aqd3zZ1jIe+S7ol5BXIN1s9PT3GWy7tmaJx9XKsJ7YH1/Vz/iXUa0i66tHN8PUWZ+UfeOX
jO/6O4jI2zZB15bdMF5eTXeGHTjEGzywiTo+hWENfWVU+hNYYPDvV+L2+tBZW8q2cverDoQ6wEJL
YDJBNigSUbCP/oe061pyW8e2X6QqikEkX8Go3Apuq/uFZXegmLMo8uvvgmbGTaFp4c6Z4zpV9gu3
AGxs7LjW7HyRvbo9gl05XokL8AlZwOPMl8GqtnS417Ujut0/8GvuxVJ1G6isNytBratALIDZcADa
fKWR2OI9hWwDKQ4aYnAzACmGJL2iMUZn2lal5IHf+DhzFLRzLXzw3JP00JuUVJfov8OnIgJ+Rb5K
dRMl9PqX/5b6pARsZLG+PIdXnjf83Rzc/x7G2kzqvga2cYhQJsLEkgkmAn0+bZT2MxcohWc1Va8Z
KUG3cQTDvbYRWkkFVjiAGwPiyRl64FoZRMm8KPa7GtJfRfHscbUBhswEWIkaih6AxJCLJxmZgNx7
UQpE2ojbytx8psaPy/oQrrOfjw3K90fuXiijeGj6vcw8dYoagFP8qGxve6CTc49lfDeMgHgD1QvQ
T2V66Wm+dKBlQEJvJ7NCpVoGXBx0eyuObyCFwrnHI87dvRzmHsdJHVRFDjmNUdvBc2+XP6ebZJ6T
2uAlhm7IyfeG+F4Wc1jTqFNDPYOsdpGujnpCtgU6JlTzHFnS/ATzsVj6RMHEZbPUjNqcLcTE7Kxs
P3f8sxn+6i3waRlWsNKt0DPVXbvqiILOUTB5r/ldcd9fjfsfyxxyA2qfuIN+Q7PieWGtjxrm18X5
jCxyxzM4xzCmUcPTZmxKKfRKrEig7lLICTd8/SvlNviOxJj3C2Kcay9sen0iY/fpOaMhDCX52lWN
yZpOnf73uc17YYyPXahdcW7b2+5lZFsvPRudixWnJj/2AAx3jRqHwR3xwF+hAYMdpbH11EFnAa+L
YfwOglcHlByAkrgB1g2+H/tt3XYJan3QVP/D+vVZLZ//yS3/ksBsEziqJ110hQQVtxy4n65Gkv8P
phdV1u8370sOs1NdM0OXHm2VUeztKTZOGbG1l8tzYnOdc2ovHklini3fOyvlNb6taBs4mN02UoIw
+L9HpLk9kDKgeP9zOsyDVAlCKOkFJFVWeCwInPGWyIcZQctNiA7vYsnrYBvJPFGl/iORTVt2RZIr
oY5dfK52hfHRG5tk65vGY5X4yz39ksJY5PAsRxd9hkqYQnr799kUXrzV1EDbmGryiCi5K2IscjAD
WJ9HTyshjWWjIvu+ASyg+892DtE2HmhVkNHncH9TZ8LErxTx1mby6u/wPucYhJkg/Up4XWEj0SEO
aSCKMaVtelWLaHoThWyFnRnnn8AQsCcbfw7ID/DOFZyXevwJHUhkDGuFWU4fOMyof82v5u9ofV30
aLPz7R3P+R+1RwNBjLUA01JaySACRivA6aoSDE/HhjR/rH5jDtVw+1hLMbmUARgDrqiXn2LcpnjB
2S7eIhgDoWRiqXo5sqrLeN67YL6fozLEQ3mW6Fe+maHBVjHGYSr1SjNpsFXpqbQ74/V8WFcGGubg
baCrZiEAtyIBOE5GcvTIie/yi4r+b9nWbOtl1uAvwO14iuYLZd7y+jk4v4wNq5vp7JwVBbRlLS96
BNYdZlF4GBO3kPbB8tmwWr/WTZ3IEPJ8Scn61TNi+CyKWZpr7cmTTRCukrO1WeyJbgWOcDTTj9jh
XnrOSd8M3eD5LNXAiyP9Zsh0IqzXqJtFJHdfkvnmh5HNA3u253nmIyKRdcIYN8rtKqVJv7czenyt
QsFv2uOpt5Hgrt3KzA4cr2PMwtCaGf4DGrwGMuN7IerVjwOPtrEkZGojnWBflngLMJYeW2fy6Rnv
j28kyzhHHzoZZGuorcigSwajy728IkrlSZdCl5fVzEgQcq4B9Hcx4ZD6YGCxpwYIShxtn9SEB8Un
j7zmd6KZpU7ENFBSGca0+KSDRkDQXmmYfsMvOJ3XufmKBltMihQEf6HQZa0tPsmHq/ErOlw38tIw
stVCn1PN8zFwqD5xvCd2cuXbzjDPCrjoQAJLy13o8zamCB0iSsVntRjNsw/axtp4G2XOKzmPdFzQ
8wDEEShx0Mh+K7gP9DpVqrJIA1gwCRIbi9ZrAIfoW2gHUw0UUBeHFvP8E1MBHk9HeNpA3y/mat9J
Z14bBfR/19JDjlxwRGctWlMXXrx1XeREfU2d7CcXr4CeMSuQklxNkdsSwRfHRKKRl18aT8ZyFVLO
p2bj0Ml6zD0s6BvHixtuDIbfpIESR56BBQ8g54zhLuPmeolUlDYQcqlL25ZscaGScFsuAyPcTJzc
stwd2smJZbx05PyDm1Gg+/fgB7DLhVOZnWtaW6kRewLi0E4cwKuus5ZsFuiFlVpAx/AGk8Z8PlkV
0C6NZBbo0RXmil/7WXLOQdV5NMVFZ0m2jcTeBnhHCx6XxEjxY3YnibnRlaIKYSB5KLG4V/SCxHgC
e7sgiSGBWMnwjyAPfeqNp8CyJq+h4ZuiTxIMSrrqcfrErc1T1WH3erhs5v4qndCl8qXsjrp3vS7S
XIpe5aiQSV5czssyVAHdoiUY3hCS0pHzXHa9Fi3vj83rSAv0/Y4wDqOuKACcL7D30iHU58ALqDH5
JhsXu1HMWLG9F7UzNNLERo5uUh3t5baimQKM2mX++JeMGvrhdjBXuxElNW4aFZWTAjhIoEXPJEfN
XDkyZqZwXazBT9t1G9WfB/UyNkRHMLrfqmRyfsWIB3inIYyXWdZi1ICVBw4KNNGcmRgqWAHYAFht
syU8iB2vvDL2Zg9XzXicaVLKoZZi1UAXg0f08+XidIS3qBGv625RjGMACpUWUQEWJQFUUyLiFGCM
FyuYg0O0w7ROEhG5f5rqPxv9PbzYMyAW1kdBMIt6lygNB59iJHd+r3GMjYsENMDEKb3tfUbWCekb
4zXYhPN1Og/n5btvqVaumsFcdRozJS8gVzQtLTFMXn5jXPWBxjkF0wvo62eMMZh4NbgpA787Pl9P
r9r6FbVz/VfsbEwCb5h6xIHJSwKy04K3N5sigP5HJnPncy9UL0IImcJOgWGZHtaBK1vgV38CXKLb
4ngwLcWHsh5ziYGe8SWXueaTtvu3WqsKSteVO9Fd9aCmr7XuyFezKW10Tl7QJGknkVHESy21JY2U
4g9pupiEREp+YoDoXNl6S4R+qeYVKep1Hc3z0vAPj2/g6AVUKGcMnlvtGzNiJcxQWSmC7ijZMsD2
9MWGl6XhSWBuQ59Xl8m1PXfHBIBAuhFvDB7SBjUS3yz7YA2Mik+FptOFkq6BSL+Nq8NTo1Gj8ef7
6DqC/IEP5oVCJtYdVmD22KR8W5MXw/v9+BxujhyzCJDD0tIheIkkDIDeC4kL1GYQCHTHaiE6sqVA
0j5a6cYHADTJZcd1PUaO5U4eY3l7uVZkcQJ5+oFm45Edr9AVOpsDsdXWHRUTZQLaIY6PVzliGYHx
D2pVtHjgcrJDNxEQGZSyQyGvEXfpBENG+kYuQShWu6mP/Hr++ljcyMHdiWNUr6j8TK9DiJNwDSca
COTSXaNpRjjNiJ789EA7mwe8OGHEhb0TymijPy1mZ7R8dGh+yJ4bp1knCA3fqpX0A+i41uMFUjvC
Ks1gP282d6CZ3aRO9DhCgfbsl8coO5tld3b/NxGMtyg3ndiJMUQkTWCk5e8wnv8DAdOphNE96D50
417xdTWr/IbqhIYRXVXNSPXfd7rOFEBl/JHAvALaJFCDwOu6o49m9bPZcq7uiBN/93nG2MeS1khX
CQsIxNeJGJk6HtpA5V3Ysfs6XARjH6pJk/sqPQclBgVdkxLRwzhQCrqY+E2pOF7DyJjx/ZYx1iGe
xmoAEsruuFyubyV35LyP8dsxM8icvK0u1ipakReMdALhZ3Eo16mRrt+RMyaPdYO3tXRTBvrtTcRr
Fgb4GUJ/IZX01l4UUhe8OHD0Fg30gzETVaxgpDoWuiO6pVER9Fv7OhM5SiJRNf52VQdCGLMQ6gE4
GhCDoI1ubbf7AEDoPtgTriQ87PcSSCiMVUoW5BCkJNkePrX951I/vi875/GOjmXhB9r6jdNLndTR
5ZpAW4Xd+ek6T/aX7dRN3n0kyTPO6Y3uKzgMae+bAh+Mbsng9OQgaYD7iNPzypRo0vu54TUnjkWY
lNP2jwjmaiuhFsySDiLgUqEov97282NqH69L5P4cx1oBNRidtDVC+IM+/3zn2PpR9RxIZ27+OWoL
JVRxpnp5UoqfaWolFee8Rl9M7B4SgOj4AT/v/R5eu1C5BpegP4pi9yaGgQmOblCiVu9NIdQWaNRJ
5bWd8VhJRtelgItxBqMpwyu5FyoXaPTqg6g/lsXaizZlDaZLHoE8TwazsCarp0FWxf0x1H5nDYB9
xMXEDzkayBPCXDpZj71Y0EOYrvJiSNL8kk+tAu7/4+0a9d0otwfIHBQVhK6Movdq3jfTPutvVbSl
5kwIMG0Mz07JxMnMjvBqM2OJK2WKXh0UuQREUjO67sHNQmKiU7Vr3sPjBeWLuNDJZVUexeff22xn
A8NnpZbkpdwnTyXp5ofU4FEQjd+7wQ9g3gdZudZFElf9cXm6BsSHJ/fUWevfuW0nxj4wCtNqzLww
0l/WQgTi3RnsfUCO5eV0WBY3Gt/d7QOjqJXc+zOpKvrj8/M6X71W5HeXGT4BZaCDoT7/aSNiFC0y
z2irDREWcK7/6N0cbAKjwlo/mVwboeyPl3wn+4c2LVZC/sNTcku8wKn1ptZjPeMeO6POV0H3OqHG
cpdo3eis161u/67WV0Ih2xwrRA66NLLDYTcxd7yXWBq9Sl+LZdEMlSZqElGnspcnzXkN31/lH4D6
c+bEsS7AcnlZ/DosWvdzIRDj5WJZP0LCK4aMvieahBMHf7KIgPVe62u59c9Jl2K/xY9ssi/l4+P9
5X2fuVUgtJcn+QXXOExeI+3HbMIp5ox9H4i/CrUUGF1haytlKFbTaz3rj+osO0nn8qRn139gucEO
pkMGmvnEb22K0aXvi7PQH70iIHo3b5TnrDMfb9NYVgX7/yWErnNgfXpZr8JQ6XHrFHtmCDEGMcvD
8WcimsDbtlob3ZhNQtQjRyy1oqwHJcmYrAblO6CT2eBRUMNEzBq89W14nYRGq6P/2/B9HfyNcisX
HumTKvCMRIIxXs46XV8H4VSNSX1F5yZpgjy2izgDf/Xj38VyUFAjNEOfAbwqdIZixJsxQsGsLVO0
UExh/Sfg6UMLl12sk/WxRyVh8gMl15As9AWgUBau27jP7mPxY+l8NAFLAKsA9okAGpj705C0IEn8
sJ8ezdNaNoJFYcIl/9xxbN1Y48FQDAuAWWhRqSk9VllYCUFPT/JaWv4LHw6c/lzmlO/kMPGmp8Tn
LmkhZ+LCn1tvf18BKWT0jgXjRg47l/eGjD3eaBVBGwd9SXT1hug/0GbJ94vuUijTI9pGM3Lezh0Y
05VgWwvO3fz+XKjQDsxAoi8cgOcsYqMWz8QiaDBwadoV6V5WRs9zd0ac+3sRjAXztC69tmUM537R
L4m1WmwOHUfdRxThXgbz9PtF0E8Klc6NojJcGHOy6kyLs1UjSn0vhLlTYgD34lxjIUsgTr5s0EJg
mGhx4b1q3A1jnvAJWHORf4Cc57WEOZV0z5vM5x06czu9rs7ypqSHXu2602G25xhjzvdvCxxor36d
weJn+H6FUDIlRu0cOPZF+nYh746Cbe8IpAs6Ai6QoBA6CR8YZ9d133knwVsH40L7eZ8UFwUHEf3S
fwG1jDf7MdJIcb8MuszBRp1D0HT16ApG/K24mYOtWkCrOrLjofuMNNPfS2KeRyXMkI+WIanfrk+N
cTq9ng13mxm/t2s7xzDPFdOWW3hpO85BfX8f7+Uyl1/I/bJS6OWfnl6fLoSsLCskPzg387t5pkIw
BQHuOlQLbr1Qg21Mw1kdeGWGkRA0Y8AwI8Ag/cvjlYyArd0LYS5NrxfipJqmN0v5Y78F0NbV3e9B
0lmb+9Uu6k09B9WpbyKry5HMWZ7MpPrPFzoHL0LyedXs0fOyqgpytgOndjVs6XS/Ij8BJY/x3B/o
M1VfPv0es1aaIXHvw0i57G4Pbt0yg43OJ8BxKgVs9LP243mNF8OekyfVWJXWT2tj8JT2L4bwz7my
o6aVVun+OYW4okB1A6W45c78R6bqSwRzA6/yDJNtNDFuFiTKjJ+AxQtlzgGOlLXvt425fHqtibO2
xgGuTdu2P8Qn52ll0TGv0Hjmcf9xz4i5cVf1rKpdjk1DTq8HEOkUh+SUbuquULPJ0QHKxxiin7x3
j+7Xx7y+FyEu2xw1lGO/bGxDPz7W/79Yya8zYt5d5ZJKaZdUWNEp2qwxdXxEaZac3XzDJ56mP/XR
Upi3N0JvXShm2D0T1Gkhml8w9GAQ6xCgw0w3eQ/ASCH8fucYo5KFcuUJMjRjuUyIucZxzedPF8P5
qN09vMsFBowpNDjvYfuLv/RnS9nhmk6oMIs0wTIT31BeF1BFDY1ilcsJLscf0C8xjN+caQg8MaaN
TGhGhPlsa7otr7FBpN94cGIs12WXdEGpn6m+mycbIOBoKSXOzCSWZRxyBxObvKCDtyjGZCjduQW7
Y9EdZz8URJn2PDE+ZNPBENwLRl55W8g9KsZ4SLNprWYKVCQFtLDpr6vT4p9wJiBivFNFlnZuepZy
36dyoIawGagDoDPWsQzL1ec6HhTONvLeU4UxGqFa9LoQ53hLEjTo3t6S4wd5Q34cMZUBGjbznWNH
vjdb3a+QsSP6WZaDmQ+JEVmb7bqy8aZsTY4QzmOtMAYk9JCKbXJox8lED9uRzJHzx0gvZoeXmsW7
xyPJt/slMfajiiqxnWpY0hLiXiHvbO/Jh2c7Vor+QNzrz937u8CBuxo19+DGUkAyJACth9FIDFFV
8O+hKWpDshOgVB9v4fiNHnyfecHytks95YIbLZFnTDC8vm7nSOjJBM1AGrbSdTmqOILXhF0cCGRU
8QrUgCkS/7hiKH8BpYwG9oatWZeXxyujG/PNVA3kMAoYgzVVuTTYOMWVzfbn44+PZMDuV8FoXj4r
E3US37YNAJ4YhV5NF5KxcPWn/wec+6gRHCyFUbxG7arZZYKBbz9G2gBFQl5iYqS1+W45bBuB3/iT
TA2xnBw5pC3M+gc1R0geAFKE80yNO5pfq7lp5MCvvUgdmiA9HIxuh9vcRbXzTHbvvCZXzr1h4ejr
+D/HLx0CR3EeH/9I9eN+v5hnya+ESxNTZ/l5+a+O1tfItY+FM3eQiF/14Jm1NpvETGwXUR5vaSP5
xnvpjE1Qta4GfQp2cImm5X4eTzGFXmL43a4No/oNuET33T38EJbckSB6Zx7cKXZEMYnLOm5ocBQ2
Ruy91KTsthfRPksco8dR+JslHqiInk7SyAfO8lHdanMFWVOODo777QMdZIxDOe0nUZ3RHTRRy4CX
u0VsVaOQ0ZrGonN5dQueubjp02BB5QXo1ICopikz0AfZoA6iRta0FGNh/qMswGBtjLVQ9FRWU43C
Q2BKQDWmzoux2O1qjnnlXWN2PLFUZDWP6BYGIL2DKrRALMQMvKjyAjp6lx4o3Q0jabB3LYD8/6V0
S1MA0bW32BanH5dXjDFxX/hR9/Zr69gy7jWYZtOkoGqRkOeC1CtbWcGrUJEOBsCTFZ0W3LB7NGcz
EMlYkg5QuIAPxWkhK0XAf3Zdlgd9LaDZhTcKNh4ZD0QxZqMqxCZRQtwqRD80+PkAmhmcF8twP5c7
HqLAeBJsII1xLAQt7EXFw8JM1ArWdmKhdWi+r0znZWEtOnJwEZ4s3zl2eVxXUBuSFBlFGbbAJl6u
szqfInqVgJu4zQ/HOeITcU4sHJ+LseDPz/aW8eOIHX9svsTSQx6oaH6WJrkm3sSeTtuZkYGFwIJT
bygb6tQbn+jjzdFnLrgoy/CKiiP1C/ocfElnVChAE38sljXKYka9Co+v6zmYYSH/uNnw0Ln+4i5+
yWJ0KJSi2ld6yFo+L2uTdoYFxN47NUoNsJ0WHO/HW/sXpf0SyKhR4cuFUNLgmUacMJuAYZ2ZDvJf
u9mGI2s8ShpsJOOaSolezWYqfdUF54SZvjV1hj37p2Ntflnwhi3T5ayOfvG7bftaHfMOXbRLGF6p
942XnCRQGbRuOL9Kh4vy/xef4UsS47AWiVDl+QSm7bl+U4mE2zF3UreHp/8TPCG9IduAjeIs7y/P
7JdQ5ilSz9W/k6mVVZvLMzpUtBVxMOvaGMa7Mt/55vszryOMcx1QZ7+/jHV9li869WVL0zwJxlp1
t+ijrsyr03DW95dn/T/rU1nmYvGsJklCY5lXfeuZcyIj527cImpeo5lEt+rvmqIKjImpgxZQB2ca
fJq2uaUu+j5x7GD5iiQnMjBY32pluVPDOLgmcNbcwNzFP3gptPHs4J8bAvql+72FSVeTUqUPJO6+
fQwI8jGkXyB/wN3b8bf4a28ZS3OZqBNJLanCApkAg5apiwBb23BejBlPDGNfNMmX2rKFGA0ckmdM
n506Q3pLSG3GAf5FR18xsFaRearhZ8zfHGf1slggLjpYFpmfwTr59vYTAywn9MPqu2xlvHsImhcL
C+Fzk/HC9fEE1eAAGBM1mXlV6NHstglYvXyOKecJ3AaeCzmavBlIYcxSgCnMq0eTDhllupq8Crax
c3mgXtTiPNJoxiKp0zTTfBpC9/PC9AjFOn1sXccTNoNlMOYHnNC1WF2xjIggebg7oVeFYuftMWVG
alzVjWUET4CWPOyWXJTax54IxlmZm5Irni7QCHENqZWhW8KbsfBrjnPMMevqTV8GnkekVVF4pTkp
ADtSHwveqnMhKyRkS+MAUAheCYdj0tVb3X4gMOuuiHxDpNyWrwUdxYaDtX+aAcFJJJ8LcCscQufx
KfJU/pZQGkhs8ivamW61wNnCa8l0BzugtIg3zP9REGNx6rOQdzUNqzPHe8FzD3YD98BVjMe+osqO
+YTCNdKkKxTjGRSygaVvhJfgEBu7m2/4eEW3ePzBFbth2g227jIR/UCZUO14Xq+nePJBrEOcyEhd
1IYPhiu9qDwF4bxTtydzIDJStHaqp9jE5ZlydVamf9zxzNNjrwkkL/d3yweSfR0lWNbaDFykPrbJ
6bP4CXINhBRc+NsbKc6jTWSsyLmW2nSaQuOvtvm6xNzkenuc74P1xzHe7tGb1EkgHyTEqNBiDiQx
fbU8RIfOdXk7y3GFVTZJF1aITlN69UpzeXrd2scncPbg0T/s1HlscJxh3rVj03SdFPRxQZc9ce38
TDxXsgyKTcs5TM4rwObplCD0FXBX0IhtdjHltZaTPjYF3t3miWEdl8b7d8HFthUXhXTd2BPj1wI1
fNw9ngvKuQO30HhwB3r/P4ZkuUal23sCYNzji81zPNlE3KVGlqea4ZZ1jomE0nYe2vXyDVafDjrw
er05FovNxl3jXOm1KzQhWHxgVPydsxbe0TDOhpInkl/QGrqJ9m36nKB93LHoyYCt/JkjjH7swWVm
E3Hna9zitcRagETwekTe1FutbmWOZfKbl076S6njjwvLQsF2uR5IOdXtJjEFhaQzN1Tc+LqK9YNU
QNcL2UnrfYeBt8p4vE7OnrLJufQSTYXLFMtctp/iS7n55NzakfnmYc5BZZNyTRPEYUrd5uTXGt3n
keHMbfBD21DFve+g/Ew2FgaZWvKJBiuO9nOFM7FQPkHvc1lhdZl1Qrni+GqbS3k9LczW6HPLa3ba
1uh+mjv38xCvwwxma/k/Wke2Z7RuwlmvoVMCZssEKDO8ZLR7xPjDWetf0qx/dOg2pzewJWUqTa+V
TE8y+IU2MtUQT+ha40jhqQsTBCGqC7MrjWOLzMjdGcmOHa9nnGMTJSZw6c6qFggR2lYQlQcL1XF5
VooX97PkdtNUDxW/goTTOtkIxivJkZMCILgzmT++XLwomG2BayS5bmYUSKQ1wHyx8knk7CmP9B6V
e46o6WN7dUsLDI7fj5qobfGcHE2znZEePeTkFzKZZ46TzVEAmYlW4knR1EGPFSGYzABri2BF5tR0
ONk1gCjfe23SRMi1uEOStDUAbGNuwdjqkw/E02DC3mzCWxtCBVo2Hkj8eMgigZFNVzBEp90UZ7CH
oj/1VJ+aYd19tiPrODM/kKixULWn2RJ+T/GoezqQx9wm7zo5V2GKM1PI8urqP6Lfj5ViPOgbCGDu
Uo3RiBgT5tB0TAHZr78R9KHqGBPyskGtbLf8Z1o4EMg80amkRlrj0R0k87nj2eiaIp7V7R+va9TP
GEihSjo4Jy1P0msWULe+N4ETxzPZo0mNwedZP96P47Ne0Ks02wVOTG4lAY4h5eka66ODUeLfwcJp
CZQu2hz/gXB8ZZSGe0BmiLem0SzD15pYJ73tJe3c0uz4efUbR6OCB3o5A5aLbk5fKl4lbtSED4Qx
z64i6Kko/kuYuY5t4c01eesZNXcDEYybHs8iXQ9uWU7ZmO5/IsuPAJXnnt/C3m9O4ECKfK9oTXyp
kkDCrsXmK+h8Pq6AvyKA50ELj59bj5WaK4yxBoXfdp2kQZh5OpWrhCxbQ0ZnqC2/CNq2mLtVY3Mk
0p//aHmseShSETB6kBgBKT9zCLLDBAUTV5nztJ13XIxdAN8XXGna0IsiOgZ10BLlKCg5r1AsQViq
z1sMvj4/Xh1PCRkjMUHzSJrV9BbLJZlEmD3hlpx4+8cYCinQ84tOlTCdB+vrUjeu6B/+pM5diP85
Kj+eo/lSRtZVb/rrrNB1SHteI6+PLQSGrLkHABb+oPJEERZAK9AQASXpx1s5XqIdiGZe5EiMJmGn
Q1FKwJRSoFIVedLW0A/51ifd01trXxb9Qlr7EVxo130sfXzCZyCdNSdRkV0S2q+6fE0+KluBhu40
65kHmzGeyBjIYWyK3He+mPXYYIl4gLTfJC3IdxbuIeAlY8cTNANJjF0JxFpvQ5nq5pq2BwJJPsJd
WKCu5vJwX8Y7tgayGLMiJ1KiCGf4AKV5aiyUufAw1wRUFBiTQwmIc1acW/fNe898EMBS02+i9fG3
D8dtvkchBK0DYJzn2mfOS8168spM8SZ1B2mNsS6Ib00dENxw7t24Ez/YQMaQqFhQU9DMebOIV6A9
+JSWSkJ8EPZtwKHzyfWheItirMq18QQhUCHvNj0dm/rr5OnxKfH8QtaL7yOJLgoi7G1iIcl1IW9o
8dXIBqnenSsdH4vj6ATrz2MoNtUkjy5oHZvTTUpme24GheMSskMpTdB2Yk03DV12ZP9BRxEsdCtb
u5LzaPIEMUYim+mVquYQtAaD7TzgoOnwvs4YhjyUREmjCevlDHim1fzxQfAs6Y0JY+A4x6Kep5WI
zzdGuzCvlPD8rV8Uc2PJc9HppfjuWswQSck6JbhmbHagoEOqCBHDaR+NaWQmuBx4jIujGTrpSwRz
Et5kJmZaChH2dCk+xUTkmhfeIpjTqHrM+yYevBa0PK/XzWtoSgBs+NmR1AETG7qhkC/inNC4o/S1
KMZaa1rUllIHkeJrDBrh1ZP1sjA4D+p47CGDFApwtgDOZedMpr12nl7yhvp9CemMNfwx9MvUBPNP
mAPEM8TxH0YNwEAe4z5MWymp6ajjsX+LMbgjLWA3OfvGE8Hom1ReguKiX+hRAU8AbWRbzErMkW1E
vg0Pa8SrRox7Y+D3kXRJB9gyi0WmVJ2c9RQetDESElSkdymcCPXKXs+mFiy9t8UBMxqBna6lcLnj
NbCNquZAPKP83cxLL80Z4rf+Di7Kp895yMeTMAMBjO5PzjPtMvUoMik5r9ZnY2uHZvNjTvbCOzoB
r84Bw1fxD14KZjyLORDL6D82W/W7fnY9Xs2eJD8CB322VQ2vlrO+UX0ZyJndR3apfp0IiQbuvOdn
Faemmd22+MnRydGHfCCDCXpoi2GtFljL0vSAWIT2F5S9lZd3jhh6Et9M7UAMVZWBUQc/a3mWKe9g
sQ9A1rK/9TCiZHXoeAuil+iRJLqpA0koV7WxmmBB4QWYZHVlEDv68B1fmfNCq1up6O+iRLY3S1S0
czHroX5LNIXOPiIReNdy4JQ+sufZmYC5haJ8n21h827u1BCz2UuFoyLjjt+fjRXZpq00qKuqm2Jj
TTPOCUGDX0rS/eHApdvhaL3I9mzlwGKJdA90g8v8skTlLIHtcNX5jqMpo97FYEGM0WjDuJ1EQAU7
hrHtpz6pLjEJAeN7mcsCmU4XgSnNll59+jHpn2rJbrU55wc8VtXvuBZSfe7TkJ7qWjDylyrYxMAf
6VTkCD1LzXlx63j1c7Bgxpr0KBiWUx37KgdzTUjJNDIaR3wrnxvJEGQSFOTqLMT367K3lPNpxovz
Rj2UgXjGyOit6s1aGYDKyWcQkeBp4fOe8vFIciCCsTE+eKLVKoSOYq4YME/REk85AYmNuvglWQeT
O5TFWxJjbCIl9QU1pidotr/AMUzT4615tUriGhzDJvJkMebm4oM0Rwsg69mkPA+ZBe4XM9usX5ve
0A4km69WudXYs61SArwgMnmJB458tjMrKGcA2a6gPalZ/95YeIYeXwfeAtmerCYp8laP6CN0OnmL
eWDBftviHIU7muIwM3fpLma2a5jcVAfVvAfmlW3OugLsOsjoxTDX+fv8So7Nh0/s3PVkA9DarnJ8
vNLxwONLTdnWLC0K0WF0vcnLSGudwYsRrWZ2ijQZR9Ljh11kazh5oIC3ldo46pd1BihoV7n7FhPa
cbv5lYEA2+R4t+N5o8HiGCuTZbMslwNc88x6lj/rRR6TBXeW67HDJ96yx4O3N9aDqpF7OHyYgJ+8
ycZ1kVzAC/149zgPxM2eDoRcL1qfh/R22/vPx18eb3EYbBJjOPKmjYuc0hmUZqOaXWBEe1V2Ss+6
FCR/1tdoimrcjIeDx1U8xoZoxSRLLzW27XyGk0ccmCv0fiGxxxua4dwotp7TSOX1GtHziX6Fh/6X
+3j7OKaILd9I6SyQhA4Hs/YcW7UTjqnlKBfbW6WpURHIdJfQ9xehsP8CULbHC+Bo1i3cGGiW0k2m
fp5hAd4c0x8VhwWWE40BAPXeM51emkuntvR2nNbtgnZj16s0sKvYAKAkWk13B8OwXjZ7J1d4Bmc0
Yv9SbLbDCjREoq7U1OAsTtoOkVLemu+8WdjxkH0gharfYP/k/ILxrwQLBMry1H6lAAcOQJVRPgHf
jcHtIKT79eB9uL1cA3GADgnaIKL7GZtlTQyRYB+RLUZhkutm8zaQsQzTiY85rAksQ1OS0ylLDrkb
Pvfe4cyL+XiGmm2ziiazumyoeSvtau0h2VE6fCCKx1Ef2L3vT0qcZp4vUbaUDkRLP4t1cSHGji+G
c2XZvqr0WolaIyIWaxfrmaE9RcYF9TvMc3Umdm4pPXH7W3nxEDv0KESSECcyRKouMsYWwTSDa/j2
O69ti/dWsD1TuiKE04peqVYxM9Dobg7vyjsKarRO+D/GRGzblNJKQl/U0L4IBa3g+QJWvot5AZVY
B4y3kmj1whLsx7bw5oM8uF03ANXB7YqCKPO9GDKlBuAh+5i81YBqAvQQ59XgGF22GJM1kihPQpAq
6TUJPFLxjPpf4it0kYA1RdNldsqnCC6XVNRBmgK0EDO1J/to/WKA921xCGyTi784XrYAqOd/xDFW
vlEzrQHDOy0k0InCXbQ8anP5LQBVoW66i5C4B3fHeRr/clhfQhnvrsmFqZ5QUpJ+u7Tn9sTo9yCz
/+RaeBp8f1eKLzmMha+65CJdJnQvlwDn3M49Ey3jFJGqBFsbcPS4AsezOV8Cqc8x0MIaUJb52YPA
Eu2QdP4NA5oUQJN6ynhX8KxgnN7kqP64I/MllDH2AmaSGkmDSj4vIdJety24Np+8g2gKgNM3dsWS
xxz6F6v/JZJxAQuhqM+tgAMEwExFtKcVhboDyBdnZeNP5h8xbLR4BqJeX9LA4zlerTujt5EvytZd
QGmGueOgHGW5rXlwdno1kRQxnFByMNt+TY/yryginv0rayzOuniXjg0V/Uio/4+0K1luW0m2X4QI
zMO2MJIURUmkJEobhGVZGImJmIivf6fY3VdwGc164b6bu3CEklnIOpmVw8lCpSuqMDcUbTTPw+h5
sCJr9Brsn++7lYLIgNfesxxMf58lVX+mnlBJoWqWsJKT4YRYPx0nHK14yMU+E40Qq6eNnkIJdq3K
5Kj6qOy+DKave0inOxwvw7MNBkNKK4sGFN8AxBuM+iWvt03v6utvQAf7NuxDJSoy7QpRzlFeY4s2
lox+UMqtERMnid1ivPzutEJvTw76LSf3Mfd5+ydwz5MBk6pVqyQboWF1d7r/KBxgyPnu7vUO7iDg
tdUuPvENw8SWSxOLTtlgv8aaVbmqUvSHnsFfhk0KHihNkAG+rdJigDWTwnyzfBzU0yCDI1No7Vxz
69LVsAQsXaXV5tRyzHGxUV3TFYNuO8KWNZalH0wEdaxf6LS8A4zqP0ob9GXAf+v+l+48oD058rpN
5On3nxEIT02X8/mW7ttcPON7Cq02UeeCeOxQLdGZFf+6fZaL1aS5AMY8pDC5gGwcFcDN1vvwfumr
NqANvShtFjDGzxfBuy1wMaM+F8j4Gck4FfpwQj0QPEUb1a2C5CHYvNwWsmQhcxmMYxnHVrXEBDKO
R88ZwU+V1pxX82L6YiaCpdLP2mZIFfphNttqn77WP9GfEZ3tT+5S5CW/PBdEH2kzxO07qTcTSteA
MYVwHToPaBDKyR2NSQPd5RwcNScWr+bCaGQyE2aO3agkI4SdXYxruzzvsfhQMRRNA/G/hPo2my2R
ok4C7bRI2xwMTGRLLTFBvNZAl0ehIhi94OizZAhzeYw+vYw27iGBPCUh6WtO4scCvKi3jW3xCs2F
MD4xkpph7GUIabzjBtFa574Xb4krv50tkqxaDUn/Abp9BaFop37NJYa4ehH2q81/AHVys682RG2i
a8IEkMiQX9l+1D7BM1DyyeQGgcRpUeJ+QwZ+z4OgobABdSHM3TrgdtcPNHl3gZYc9FsM8Q1VRm1Z
0g1FNpknuyJLwlQP9PtBsaP0bxBM78nllYcZ1+f/H6c4k8VctAsGDE7hGbJeNgbx3qsHI0h3I2px
TgO6NmcfumgC3Nu6B55AODVuHnn5YGc/gDHWLMME3SDhBzjH9xA8iHhhBIiGDV7Ms3TJ54fK2Kse
nUrlVEHOBtwv1Wu0v30fFu/cTA3GGstMGMOxwZ/P8U4SV53jBg2X43kplzPXgTHCLi5LkGlIOCt0
e72vSOL3turcvRaYprU7Iq0GTqC4mPqYS6SnOrtkU1SWdVhCIk1HHD1PcM8e2e+5M1A8zRiHPCbq
IGNDDKV4wry3BSn2Wn26/YkWvddcGcYJq8ZllHLkrWlUg5FNLKRXifzKAcbF0HMuhXHDQyVNERoI
IKVCd/IEczjZxcZ3n9dB5PGggt6OP64vYjQ0TZkmxoQYYXpZYM5KUyCspUs0XAmFzwCAyDk5alg3
xLBJRCu0UlWUVIih/UzH0THuVYLuctTm/ur4vjViE4nnMddCczKoRt62cFALb+wHm8QIqT/H/0df
/jLazgQyABTFciZrkUzHuzBCdvxQHNXJ0Xn6xVNtsW3dmEliIOiUi6mVZThFXCVkG+KHM1gNJrSQ
bB5EVK6Br8le3EDup+7yLjLHUNi8YmlWZzOsdVDsO+HD5N/t18GXtjJt3uej/uKWpTAQBQZ6K5t6
yNkMa8vDSMDr9CjZjxpaFm/b5HIAMjtNBpqSRM7OtYXTfMmQp0eDnTdintGyfd+/x137egxM+7ZI
rqkwKFXpbTnWGUzFaRzt2tg3eoojr4oX2VnzTnIREmf6MWilxHJkxi0ugtNTHgPlvjwKGlCe2+DN
u9wMhqiTXhepCYwXkXToV8J9vjn/vP8akLusuVtyeJ9NZYKbXpCq9DTiDOt35RVzX6pCWpc8u36F
AL8FFUZgqv4jEu2AmpqbIV5009+HyvZ+V2OqJlID6S9nFyvFo3tv2/nKiWDn1PT4Jr4+vvA6j5e9
zkwkgy8hKEELEeuDaesYQPPpDaj5hTUQL9wPybnjKoMv+QmzovVZw9G6lN61aongqq/B5+1bsPQ0
m6GYqv4eEqAlUijDAfeuVvyk9QXMU67EV6vd3hazGK+hXxsLx7DJUROZ643A2DQn2UTnsT/dB/zR
0OXD+v77zF3OWlHWex1/v3Yd8EfTZRmdd3Ewh3pbj+UAd6YIc48TkFD0oQVBaHK3newpWkfbSbT1
jjTbR1T+77XDyGnb/y9A9a0cc6WNvslTSYFMDeTbRHSxyBlF6J8mWcc1+fzksgos2oSuwIxFCedm
MoepYpFzH1LLaxCZfhS707OGuYoWqdj2ubIj0FjzRy6pDn94Gt0yTXT0I/d2JUibhaYyxhJaK8R+
UZApgP9bIFoQS7a8GhssyLmQzAsec1sW/8oHzMQy1zlupt5K5HRCpIo7JqX267MddJtA4QKzRu/r
LQ2Z+6y02MUjpxDl6O8lUbzCwfIR7wlDEq+/UGB9cF/fLp5kh+R5vV6j4/RInzYIYVD9+vwEl5t9
/4a31COAhuN7l+1rdggMBkRI+GdmiV+2VQINiHaPBYqgy5BWnLtD/86tE2CiiU4EzZpIvzFU25Zb
WSHRyq7sL+Wh3OguR9iiH5wpxSDOoPZ6LedQCpHnEVuPkEy4l3CAuc1LTy+SImJl2z+2y9yXcIp7
U79QUWDBMf2jgp0UUeaGdwFl9gkCG+S2LdEHDPpj1J/GhVgshfGOboP3ODc/tQi1s1/DIpQRR1ou
Ymnu0XmfNkrnWfbV/cfPakS4E0vXUPPWR2XAqRWMVpIViKNV2smJvdXTKt6ZhY2sWJI6AUAxtE05
qMBKATPer+nGqccXXkS8GAp8a83mMsVBiaUsgW3hEwzu+xkbwsI7xcd0PeqbdI/X5989o2YiafA8
g6zpnJqX/ALNw4x49VpMiYAYxHcTbOsItLeO203A+bIGA1ZRGGPcRoDAjeoj+JBOqLmsxU2CDVTg
q/jkZZOW0wUzBRnEUlNsCp16Kg9t8un+sgsCkHly0IcD/AYDPlmVjKVmQAgKqCdQiKJMy80/c6DX
YIAHqXo57dqIrineeJanibYLRwbeVx4nBg9KDQZ1OgG+UzhDmxfEo9ipMpIIPPx06J1zbNc08417
x+7GPg1Gj+7ekHYODHZ6Z2AuCaiDjK10L4K6+7z6ekQpJ7R1lxuZcnDcYBBGC7uzKDQ4zgzLOpzk
UXmic5cYP7ELgfxvMG4w8JKqeoSLTWU1ZHPcyoUtflYosWOFKdGcv3sTfps8m6ytiqI1iow66fez
nz1HWxAw7kHfNBDhjpftWQ6z/nEbJoMfSRGfqqEEZG2BWd5HgRdvsQHHabIPNn8ZIc80Y8ADM7mX
TAC7Dm1ijHcTntQ4Qd7gGM/+TQYyxtGSzTKiMOxkj6OBuggaJB3kC3jbJ7iSGNzoBtmUuwb2jxGr
a5oR/Ed3KBZsuDhPT+bGTTMZ9DCyKFNSNZ5QUELvDKipKAk34hZezwwPb00GPOSiyoVUga1vjudt
T4qgIuAjkrnzzItdF7OAhQ3wQ7UsilOPs7v4cUkQjCWu4BqWHd4VLakuTtUQnZzvEC19buLk3urt
27f62sx360gZBBEMqwzTC8wEyR6MiOq2ssEm5dxJXNCorcLaDkF27A1oDJUTN7LNAB41QixB3zt8
piSuLTEg00nyKdNr3PrL2vNq27pgVTy4lYUVKiTYqnhb+eWU8vdNZDcYZ5M0lYoIe0KCcouFUSsw
PG+fXk2C3WXW6pMjjRoNe9SmijUYumJiD/f1QTuLUupO1vrJyBEOKk65VTAo6AfJrrA/0+0nnjkc
aUt3ZS6NMeEJSbyytyANUzWkcBL79YLohPtCXcpLzsUwEfeUlz26Uk7XoEEgGfggg8sHr8a0aBZz
KYyVFnGRFIN2jX/Q4J+Aww3k9KhmcQvkiw3Yc0mMAV7qVMr6EPo0KA+2E1a+Ya7dpo2OeD984c1i
Yd0o71stvZBmQq8/amYZuVaEl1ij3+ro9CL0u4spTyIeSJ88I+SJYlydZk4FKFYgiiZ3j46F9MVA
zkf1BGkvn/nxf7NCduLAkJC9aOiHC/14r0xEP6GuS6sNKY+/Y7E7an6IjMNrwIIemWdodvFrjJBt
PEwWm9h8gV7HiGiWU6OL3hY3VLyxMtBiHF6Tvlx+mcV4cP5DGH+YxXIft/TmOVunbQmkY005/vtC
zgAJ2M8XTgC62ARjqqaF152mo5uOuR3xSdASoTojqMYENaz1P0xLnG9Jf/ef+PUthrkakdV2gtkX
wC/MdmHgHnR5z7Scw4vGOHLY26BKk9Sa9AriHRI9RlhXlIDskODgbiu06Hxn53b9kLNrZ8RoCIgU
KAS/61GmpTEYwQOPbB71OUgLbHg53sU5zrlIitozkZWGPVZmDpFobAaVzftW8U5rbdutRFTiEvhV
57aOi12xc4HMrVD6XjCHgeqY72rQKAePF58jgve96L/PdBou6pR3XQWdjtNdVhPrMUW0RPtGnU/e
FiFp2Yn+Y4TsGE6u6pko9rD1lyMgy9HREQB6owDMCxytqDXfsPbr5PpMK80UI11Oavp+dER7F9tl
TZpAPRjrr73xRvfC/j82w/K0Y7ypoMk6eJwgdNq9YJ8DTTGnTrXJ7rIDeFV4rY+LnFFz42CAI2rL
pMglao1Hr9+noYMwDyu7UBN+/fz64hL3L4ck39+OARDxHKECrUIc5SM5Oog1A8MeDlwAWYxJTEUG
I7qFeEtkDPJyPo16o5pIJYO9bHjUXG1tp7KX+9z396JGM0nMg6STMzUyoRQOUHtNMUCF4SlhBZ4C
DlQtFbs0dMBKKha9SCZWVf5+x+T4VLRhq+Iaq/6h+rCehremRtvQJvq4bfdLdcTfJDEBwtjoglCY
GiRtjjvv49C+Plnur58EL32Q2Of2QDRuZLxw1zDzJomSaem0uMJ8sFCMy7qMrOmgI1fzIpDSrgfb
BJmuWzvP+2pb+f+e5fzkgddSvIcaGMgBZENRRTQS/n6wyeVykjK1FAHIXrg+0PXW5O3i3P/AFhAu
t991ookBld+kMfAfVUWTX8ZOvKZoS6wkww3/YXln8hGR1HsCj01+3Tn49qO5Nz2M/FU2+FeCDZ5a
tz/z0tNHl6G4DBYKydCvZjCDt6TXqq4YYhHVs81WdmsVhXBE1SIkBl/Wii5i4kikYMLo/ptE5iO3
4iUZR6zuOOQPKAwbBvhWkQ5Gz9Pl9RFx9Qs/0bIQ6/4mkbmdl15IoylMRVqK3CpOeKDMZ0i3cJcb
L0USv0miuD47zSI/TSD5zWBFPfKzu2ly5M/XwO4C6/AJPyhTgkEb3aI8L6UuOAxdlmQL1WFQPMGE
fxfclLKCZ14Og9LI6PUw4ukOdDouVt0bBB4ytWl1FFkZTArUvvlmoivgI3+1fDsd7WETYNkNKLHt
+KV6sk+7vdPz0oZLLe+//ULmI/TxaWiwEgu/sFujMIFVFVvY29T4rQuuQByNTWzz7qQSje7aND/A
yNjz+t6X4PO3H8F8nzpTs1Ms4phAZ60RDO+iJuGZJOWGW/S8/zDy2fdgHHiaRlbZWAW0xau738tv
p4P7/FV/8J73S5Wu3zRiXPcwTQjtYmjUrR0nsFoQj6NaGz5uNxpRSIzBxsrLthamChDR+tguusWe
EhiE8GJkgc2tGi89en77PYxvlzN4Yr2nn9lxPtS36UN3wMMCtsuW9Bh5pDmjTWhxEjhLb765VLbp
RTiH8jmXqNTN9nKfPMo1aAFj50Fd+dHdiDQBNnPF7oVgcQTa986bz8i5bLoPHrQtAs33V2e7X1Ij
ikfLxM+4oIiILIjfBKE3YsuqhdVrHBilAfsNC2MZ94aozC09r0X4Z1z3MHX6pwCJCe6g2zKmzZRi
Xg5yF6uN0F0FeUiL5wqRIqTFR1vAOAcGOmwoFxXcXWPXw7qlIANpGciYxLKvoGBJLm62Lu0piMjH
zosroqH15j7PSekgSK38/Xr07XtwNtldAjosirD0UY+SvWlnr39TvPrN2hgoq87lZMU67hzw9Ijq
FWa8sFuP77c4IHIF/Zk3MdIsAssETj58vEgVOYURMcOvkxOlXlz+GEISTY6QEqzTsNYX9Z1jYAsx
7W9aMhBWVpbaiyHOH8ko0RYST/1UE3SJTqXHuzcc76UyIIaBw7yQDPqpHbo41I0wrX9Hn3NdEPs8
yKS/+w+7UhRdtExJ1gy28UnohO48GDjV/OJZJB/u9fCHuDEM92/ObyaHOT9jlEKcHuS8eE6YEmRJ
RPQOU7vkCFpEgpkg5vQGZRys+NzQ06MOPlt33lsMb3BbzFJ3LcLD73NjkB0Zw1YLQ4jp7NbxLvfK
JgS54x35uYJnKUjQbq+Zi3zLTZYsWuK3ZHbUNlXNqO87SB6xFu31V+hFnymZRjsHAHHXsC1eupkw
5iHQ6eDCkCwKd7J7thP4rRAwg+VJe241f+F9Oj/Ra7Qyu9951cdYrwK9FLLdSGhk19y3xuclMHin
x+C3ZoSaplaQIuwQXb1hGhr9Lmi/sG/bx1JK6zdtWLy2GjDAUnvXDduRf4UO+LTVClPK3Upwgk/a
6pLsHh85Uhdd7uxzMVhsykWdDwk9w97Od+Zd58nH9t6pnr8E5zP2ueurl0oQv6nJhJAn8yQ1lQGB
ICWQnPO268j+q/sAVnHXjkuLuDhTjoGQ87kQzZNGZWEp1XtNvFVEcnC97bn5wSUCxt/UYkBEnFIM
IZwgqnJaj245TWobg8UW0e3MFZ5OyWaym8ev6TnYF/6XQVuHOF6ASriBy1f7mt0GbBmKLYvaD32H
lrb+84XXgbb0yJ8ref33mQgTLBynuoWIzr5uAMZrW5gw2v4VgD/T/uRR3SyHTsg7mXhZi5JkMlfi
lGnCecCsykFfNxUZtuWvbHt6/hkH6zZz9t0Ob94NLWhyTnKpJVaXZ3KZSzEaXSpVLeTGd5tjc0BC
SlkjkWHv0UTIuYALKZvfRDHXQYzGJjkLEJWR/CDdo9y//+Rc8UVEnmnD3IIsjJrKNCGicra7/tVw
MSq3D3Kfly9cfqLOBDF3wKzFXOvUCyKDJkBi8kSyL1SFMLdHewhltzGJ9NS4nZMdXLfCDLonPA54
5pNnXk/z0lVQJF3E+jQUkJCawVWZ2WlixGKo6RNNRlWZrdTE4QVBi3kfRZbxGpPwP5Wl0j9nWXQW
W5PeNu8p7N0QTb2Nb389DmhCwQgw5xsuBV1zcczRKlqZXi4lxGXEeX+fyM4H+3RO7p8DbsfQ4hN0
LosJVISLACd+pqrhDbw97g4e6K79MFDBcILkOTf+Wvxa30fJPj5zJH5NLf/XUer2eEIwhJf2IfJH
FxSrn48xL5dyfduxUDnTkH1n5ko44W1g4H4nRPnIprUguQl2ta/Nzdr1Md73i9yF5H5NKMuQrq8f
HaTyPvUn0KL9iMBO4nC+7hIIzH8PDUFm9iqbjVBL9MTFk9ucN77/FIO/9+ebfUEr5Jfdyt5fDfHq
c5lMWCNclFTLzziDzfEYI0lMXu/XchDec8InnmoMhJuKcGrqHGJw+zsJq62S8bGVf0SCLTa+Zdzd
Pkme7bKM/YaiRxE67HDzDxGhi9BcK7VXvk/QAo6nXmGnv4DhNZenZynSUGQ0pEgSTQbrzGn2qEVi
b0iIx4oAZmVyBOkcph3LkYy1jdIMz2CWYtK5OOZUTz280/kMcQii+rsxtdPAfgwxxra6fZ7LV/Nb
LcYRhkZZ9mdqmMbTHg2KmBi9/fcXPe1cEcb9yWGegHBLgCLOKNvxXvL141r9wN77INpxh7sWY+y5
OMYVRq2spyaFGizFzR2nUoOLF9nuxXurV+v2PeCOjy8xLeKafZ8gA9yndDAxIgEFUaguHKz/wQ4i
ShnpP9DdATatjg/EdDuiu7yzXXoezUUzOH6Rs0g281g6vFx8uGMsb8wGovNMn2MibJt6U5pnpaxw
pO1+cEBOgQYDDoQsvpxnihhU0Rk81uehukxY84IAhlJVguDcpsOUT+YdyCOwm+/HHquaP7nfbqnm
P/92bHe60ieXsTQjHKDTuQK+HLJ2Pi9sXyoe/yaFgY5ikrWmL2AhL857nhLsaY4eRPIsEvRORA7d
jsULb+lf/NP9/WOTbJlwNMdKaSycZ9cQiYSr6UR7NVBBQM31i/PxFksGCvZmoK6iorOGpepJp0av
R+0kHbqL7YjPEq1X3ZcPtunx6PuWuk31uSgGTPq2lXvdyiXq0hwxWiUYmnS73foiudxWs0UEnqnF
IIkp5y32ZxSwjaOTuU2g2A54yziPg8WobyaEAQ99GAf53EGIY9ZE/KkH+9MrB4Cpp/jDFmYiGJDo
1WrKswafZ4AtBJF7OJPaNlfGu2SvW51L/bJs7d/yWLioK1FuBhPfCPU0ZSMF1UN1squ6cgXLiU+b
cXL7gTSelTkg1pcrTG4qqVt2D7fVvobnN9RmIaUosDNDQdL0sDm7GHWveqAKnZjuIvIS+phxIMXH
0xOKyU7qaaCX0g/JETNkq7Vbr/SSdCtE+dyenEXAnp0NEwbqp6LqtEsqHSqTZEMwTTZSTRfypZ84
bp13UwwGc6xaw1UR8BUK2YktjJUG8WOwfl7XFeFy71ELunXUTKyi5Z1xSi44apoX2W5XKcjOeuLf
3b2t11yWxqUevjkGsIMxiTCdkMqFtO2YEOy6TG31GL7yKOQWMxOKZijITYDbQmfXnetd1CpdWuLa
2NG94tR+uFKeimB8UunS3QaPWtTLUD9RPjOiP9823mV/OBPO3Nkk7fVQLWoJUQzojbc73d4h2n1q
kdtq3NGm1fnAUZ/+ym18i2VJNqpcqltsw5IOWhUUwb09Rra6QVsFXS7yVwXg2QFfK5Yznz+GUquE
Eg4YjSzb3isJ1m9ZvYP8/4ZLfrZoobqKJBP48dC0w5ynpoB8Irw01G94sqvbePA+/SRYJ7bef4Eo
9fbXW3aI39LYY0zksOpOl7OE5BItykXr8YOOqGaVgz4CjqxFBzKTxURO1smqJk2BZtttGjn64Koy
mmhr77l932dYC+PzPNZyXmQmkcGwtAkLbWqgnUJ6r5DtuzXobd3RlS0Ub5zPaX9bQ86nUxggS5sq
LCdlkA7e4BeB6u1FznZt7udi4Cs5ZZOQD5DQCM7loQW/bIYNOqsNb2pwGZNnJ8e8tYo4VZWuwMk5
SNMlLorEGINEtzyfHH0xZJ9JYuKk9gzuAu08SkgmHR36Uj1I5FA/l/bKvPN/2Ha2C/a5u0f0yeuz
WcbNmWg2bOq0IZOHFkpu3rfv3uFSE2xSJHYexESkvfqPAQ+2eHeACaKm7FSFagttca6aZIs1SZ6L
DZ3+319ask/X3Uf5cdsqFwsPYIX4D6Kw2+VjyYiVyoJM0ccLHe1pg5tsrcYWfPtcrXObn0RbjEe/
JbJJtE4ZCiPWYKYvIO+JbfTLT369On+YvGfl9Ur94c9nkhhMSZv/nKdWgpUCFQ6PovNL/4aupG3h
WU/a06+nA7ZKds9jIMRoECpX+oDqFe99S8301g9hoEYuW7UZJWpLYHVodrlXgNLveP2olOIUvRyc
r8q5Nyx/iRE1TZmnuKEtOve993ZlkTPS9psBkYa31j9QpeNIXHypzc6aAZ+86RJLGTt6U6UdFlxf
ri1o6mFquK9shXecDP7I59gSzQmyarfx6FKIY3F3sU1wM5cEQ3SSDxK3t9F1X30VlEKYrcFCXJR+
LMfZ8A6aZ8wMQGmyqutxhOtT3FEb+zjb+q7BheW+GKlOt0yIgSMJLfCn0ILOILJXfdAmgnUtfa3g
IwvX/l/tlQGiNpSkQjEgLM3t7cb7qDW7qnzz3kFXamonf8Owrc9ASGXCmpJyN+oizHWD6BDvuoRY
NjxkECLbdNtOr+HujXNkN2RW54uqlQn1KC9OuY535xRTX6vVrnBqW9BI69sIEje5HW/BuJlvP7ld
sdcNG7d+AYNK0SlMdb27wE172w22vmx3Z/sjIdl6RUnh3TxYV0T23p733KkzTgiiMTAUnUaz6CPA
0NZBP+75lefAlmhW5t/x+u+zUDjsJaxulXp8x97boldN8SqvfB4s13LROYVX2374KGy799doAfV/
9vbD08PJ79CR+hyDwwcMHf7ki7v73sXG89wOXsbBHzkP6sXMKtaw6vQ1hEZ+tisoObeGUF9EilRC
gAHmfDU658zREk/IybCyXtYN1q1vHnn5pcWa9Fwwc4XHPrZaKboKFh81UiQEAx/HrXgB+cK6exPr
LUbreSnJxahwLpW5y3WUW1INsqEDMoPH3fb0lEW2dEI3ncq5Woth4VwSc4tPSauDKYlKstDnrtpF
a/c4y7XiSlvj7fY9XuwDnQljO4XAq92pZQZhG4wgRbWXvcc7/XCKnW5llwZ8Tu0GWAl2cu7de8Ve
F26Ai60bhOf3aIGWvc3z38HcZjHGw7tsqNJN7AhP+YXY1ZqyGN3Wd/ElPZfD3F0pKurxZE3QF2Nk
u11tP2HrlW/YLlnDt9H57NTmlY6X8GIuk3mydG3Zx/UE3cbO/vBSFAPQsL3mcqTzTPTaiDODjVrN
/m2im3av+G+gHHw0bZ6npgHIrQ/FBA2ndIp0fCwcoLXbbjPMYqNjN7ZoW+snv2ZJP8ctaUxckPZl
rcchpIUNwXT9et37P6r1I8f6lsK8+QdiEMVK+rZoI0k6yNlKeEI9eortUOBNfC8NCOlzMQyEaJ0l
94VJbe8FrUk7tCatnsjDqwtqJTAKbfiE1LxvxSDJNErpOc3pt9q0jqOB+OEZ/dW72os19N9ysypL
setMP7YJYxzyHBPgEAcWJcsrNhiRwL4ZNEfcvsOLJURdx9STrqmypLGxhzRpsaSAwfBQToFB07ip
PX0MsfO8Rgk/RezBzeAsRcpziQw6tVIpxKWkIGrcNGgiFtCwgMckMmGPjwKnoL1oizPlWICq4qnr
BmokOEW1sDUc4svtA1zEo5kIBo8avRewbUCWDkJH6q32Csadzk6w8PavPNlMELXPGSAVk5inSQ9d
BtvJH0q7aQido91wWdmWovr592FAqY1iow8TfJ9NHxJE2et7bHfOdo97yh7ErQQt2vlMLQaUBEVo
01FQ4auMn9WbhIUQJ8nJRAfJEy5vIs/yGGiK475Vjas5bLz33URqmAMqyKA34L4eeGox8FSLpQWC
Axxi5YClaHJK33gW1oAJXoGQ3pY/QH12fgwsiSCILs1WoxnDbX+Qntay80w9720rX8w8zYxCZ3rC
yippzKSAGCSUVf+4fX/frTCGgVWndy4qks/2JvZvi+QhE8sA2WdC0YsZLAMMkNsGT1nZjRsvvd9U
KcFj6H88SJ3BisFsOsUSIe7lKBB1he4CdGzcVokDR2ybS2zUYyulEBGnZPglomvC7mWeRSx7RlSM
DTpTbWgWg0jRBYtkMjD+4kUV+vCNK2/16yGxfThGkC/ZWEjKz58tRpwzmQw4YYOj2saRjluM8a/3
/u5yL4Dinxf7XYOuP439WzUGmsZ2lOP6TMVgdBO0fhOpPCzXRq4qtHnNNRQMbsligOnUDL15wuvh
ADJ+6Skka+6jb9kcvrVh4CiRG02Ka4NCH94mx23tbscYpL7KVj2edpX/FfCjmGVw/5bJ4BJ2HDXg
r4dWSDceG5m0MTHc/EdUkT3y1RzfuIy338IYbJrkVo/bHApSYdtkdfs2LaaJ9X+MThcZTBq7IU0z
BboY3gdaqZ+eVkVAs+Ho+yux383miFsMn2fimLilMtUhnDSIExBNHAe32ueb5gVcLg5H0BKkGyiO
UnJkFc2bjF2IQ1zkF3RjYIzXCd8eTg4S+5hb5EhZ8lBzKYwljJgiyE4dpKCUYCGprxJXcbEPj6PN
Yk/hXA5jBGleD8qlhpzrHhmQjRxW6IfFvO+PH1ikzmsGXWxOnYljHVUmT6DhP0EcuHccL0I8cfB2
BunQw7K9PKJZwSA7OspAns5vl4dKIw/u5a7B0lSMBAfF9rF+Bd/R7aNeTLLMfxNjOSeshK7jM/2g
o7M9YMKeYB0smoaAyCAj/bTuOPdOXcKuuUDGl2mjkSmoscuIPmQ/uxD1HdHB6QsVhsHd7kiyfSrt
3Dusnp5Apz/a6QtyfJoNhvaThUZWV3LdgtzbqJ3xWPqWEGH+wxjfVGmjIDclfthLgzYQi883uIRv
cwGMI7oUXdmNFT1qb3u2c5Eo/r+YDaU3njdaTH/MZTHeqLfG4izSe4qmVQwOIgNSOKsDCG/Ft5/p
q07KVYVx+5c65LWg8U6R/vvsKaC2w6j11MYV7Jy37nP3tr0uZiPnijEAJJ/y+Hy5fqXN8T3G8ucn
w72DtabYNM9NSyx5QcOwLNnCNjqwBzCnaLSSeBkRshyabg0+J9lr6UczszvT4ASxixHlXBRzbr3Y
tZcCIzGHDTgG398LB6w2ruWfHEwuc+CVpxVzhKAejketgCjRf9l+qIfM4+DqYqvOXBkGvyetxdh5
DgnVvncxWUAJJTh2sOwivj8NA90WJeg3IohwKG5gYesKDTr8HtjFx8VMFbarbZwqVUmtntqz5122
h3j3i/ykHU6YWf26BEHq8z7Pf4Hkf1RjO9gmcACN4tTBKx23HjgXgYX+A0JkOrjHy3gs1nfm+jFw
HMpmr48S9AMxxqF8jEi0zmM01xPUAn2sW7T3VU2+QHwuPNBu5k+OLS7mMufyGdSlUz7pJEP+xUfH
AkARzap4BfB8LzUHNmKei2Gw19BaI5xamAvmXs4k2ra0XsKxyf8Cut8fjoGL3ATbRFpDF6RBsDWb
ZB1IJVNy8pzKb+31F8boHr8SbAfg3IWl6G+uHIMdFWL1pishF+YCjDff+kD8OH/wxPDOkMGNy/gf
6N045uPRItvuRxuoLbrSUnw1MA/7tHuGo9vS622uGwMlJ2mMczmBblh6sMWyv5LEP3iK8c6PwRJd
D7Oqos6yJPmDigrIdXCNZx3Lgc8/1sHSNWtNk3WmAhOEnWve6iNbY2pgukO4Z9m43vHT/druNupG
3mBGgnOKHA1Z+ma90AQgPiBl40mbaG3ZtZd4G1AtcuQse/9vHRk0QalY7qQJJ7lBJXNsySDQJgoH
uSxQaH6cWlTD+fsYFycxZjbCEjlP1iiKVgftKGsaeo+uRIXYfYZxjJ8P/t2bG7vXYYwz96HCuRLs
GKtYaReUpum5jpPjrdBaCNaNvfBA+/vBWM2txvO+I4Mw2TBdjFLB+aI1A/tjlQB72M82uvzf6K6G
yENnF3ZQ3/6oPH/EUj3nslEhuwElMRsMGkj42sMvH5Q5dy5G8nlHuijNlERTU1QJL1pdZQJIKz0J
YUZV3E4eUkToNiC186r5a2iItlvC0W7pSOfy/jjS1lRz+gACE94aycMzOaA13LkoRLPvRW9tY1DR
QiMML4ezFIVh+tmQNYUGl5r0u55yXsX9BTudYbRe926gQb3iXfsl65yLYG6jltaJpJwlWKfj7D4G
b88B58XgaC6Add6TFclaDgHIedFHBtoy8H7G/JOLmRPsM+LIW0LQuTjGNISyr1shwZGZDekj9Jr/
4ghY7HGdS2CModPiEeMfkICqMSp3H+REIyCQCN42Oq4cxmODjqwPux5y8LI/gjkztg++8YjQB/wF
HFH0J7ORz1wlxmvHySVHmuuqkgNgzD3JB2serhIvo7b4NJtLYlx119Qx9spOFJzQLSidQdGuthT5
Y7IGs6/DZ7tfCg7mEhnHbRp92SCpgs9VE/WAgI7v0TjXlM3ZlG0VZ9oAER1t0EPsiGgcGetX9Eg8
fr3c/lYc+2arCkVVK6mRjDjAixsnninxF0Ivo90/qMNWEkrhdC5PIb6R1rpi85KlvjGSWLCbxK4l
sEkauSM71Xi4rRgHiNjiQtlcrGKghwi2jhS0VOvA5m1zWMzlzWyB9Rt5gWlk3Cua8TgedVsFTSWg
6M5NDvfYysy19sVSxlweAxVql2VmT8HIOUpH8askzWqHTtWTrw72hPGiYF1K5LmOyeP+k3vVeJ+R
wQ/tPKnTcKHCnQG7m/6PtS9rktRmov1FihAIkHgFaqWq1+menn4hZmXfd379PbQjPlepuUWM7/XY
fnG4kkylUrmczJwnNq7ZjSVX7pI/2W4M5ZioFJqC1on6qbbntWrpw90eq2SBcl7R/DWDaEi2oxu9
UU2CWUPezgNGM26/COdpZw27l18r7sxicuKSMclo1EWGrbUMtwzT3dm+/ql/+3Vb2xf90QsKcs5g
6rAyAbulwcwZ7y7bhxaag5+f5s4TwBaA3Ns991i26q5VdldMvZw4yPRhmpQIQgx3j6tgyDXzLvfM
KqyLS9ri118d/acbHJCvRjWy+6LpdpJg3B3SPKtVtf+LN/g/eyW3swWJJ3Tif7wpyIthpQkGwf7w
N98ws+X7xq4Pay/zigmWG2gZRo8PPJo9muohfHhemye9ZqXkJrZY4VUCoM6s5zn8i3iT7mvrbIW+
xXxL6zAvvo3hBKzd5lU5SgajiOOBYSTErJLYcj3tA2de3P0dy4b3j0Du/D9eZ3nhE+2G1JgK3AD4
N+et4nwpsW9Yx6bwA0zVrzVTtfJGyzuePL3Xy0j9uG/69vwe/PIf44f4S36Arfr/cBEkA1IYqp+W
w0zOgZP4dn6luzdzGym2n1veEwpiIbZO3jYpa5dPTh7wypswIvbDGiPzsr1/2mlfdpvj8aNBb3XS
28rzIqcLShGyMePgsAeo5u189lBmzjd7M9o8ru2/WHENhBSjlGnTTBr7ODvvIT8hPbBW11mszF+Y
Yzk90IkckIM5DMK0eATLmKj+DbWtZ5QL1t6WxWzqJSkpQonTshi1DNcMmC4MJkNsjvStjyWoD+Jk
Wadv2JOCbT3Y1TMvBlobJbRmXOTlT0ATB76qgFEMhNgmTrXf7ewNEFKIYGZkxUoQ8zE5+UZkIecF
Oj3q9HgEudZGohqpcWyIHiy0WD7srK+n7Dv8rufx63PyWMyT+Vc7zhaHOFwKW/JQkpQbA+egH1sZ
EDia44XWHwQBK3yuOQxC8k0wdSYkhM22E7X1dBMAa7+Wnl7VUcmmjAbh2LI06yhCjGnPdi9Ajjir
j/iaayLvc1KQ6gyVEnSq7RvAI4g7vySoRHvO06GxNMdCcdXe2PuY2GvJiDV1MaWER4eZo1PMQPpt
xuFsfxywBA2vwrCfN8vuhkdvuzOsATtTTvYdGh+s2iWnX0lvrWV8JMcWbQwaMi7AXugK5oJjMPh1
4mVSzazu8MiftOi5oQ5j71F4jF5uG2zJrElEmIz/EJQbQUFEdDL976Q6s3G0VGMTDb8Vv98TFlnJ
UFi3Sco69A9Ng5kqIPQqV2RsRuRlQdUzLzq1w5defyCsckwgMbkQWzYhRa9ThHoVLzZ6zrgdNHaa
lZtCZPWxSNdmvC4KmVOOySAzMI1K0ZFHsCQKRcDoFKbzkqjwnKeRPXiNHYu1pOhsUy/M0D9sX5CS
XZuxb+M2NqNTRINdTSurVpTdbdFKXuE/JOYBUKqpKCY1pUdqNIugN4YgPrH6rAbCMVLsbTcmGyOO
LGKsOE+LxEwFQhOMAfcsvSGmaDsyZx1OVR28DsYRvZBb4rc7Eh9E0fYrWiPFDP+wZmpCM6CTKuYd
XN8GxnjXxCaokfTR47FdZcdkYvZt+S0ekSmw5ZDPqVb56ld9Ucc6D+NT2pB3PeLjA+VpsLJ6fEnl
wI6C9XGq4Lr8HAVBWOoxK+ITnTIrSs9cp5is7mNpYNaukFoSGh4WqhoGN7TPIwLNySuiqIpP2lHx
7Ow9/3pbXksqcPn70ovT62lBor6MT1xx6MR2WRI4IhmPBc03fRJtb1Nb5kYIUxjYn6JSyTCbZdLp
WQtbNVDDSvPJQsHb7rJ0RdPkd/RD1QDi+x8dSdUyOvokVrTolCSnOK+tgDY2r7+WfmgpXroF/M8a
it91vGYYFxVDNdG5pmPCvk4lg98lSVo0AWxR1h3rvraD8muQ/kqmyLktxyUt5//S+eD/AvpSdSRv
dB+GKEvvq/C+Dja3f3/xnJipK5pmwLx/YA4vfl9grqFXh1F8KhUMv6w2ZnIMTLLCxKLqXRCZ//sF
kS7I41AtcVXjzPHiX4GZPCuxUVstOfYNPd/mSHZH/lGJC2qSonsp0oLtONu6cZuRzAr02pr77b4V
9c7I1dM4ifuEPhvJZPv9Y9Ag/q/LQ2FupkB1Qv89rR7T9sCFbSp2nTxRALcobzCaT3+6/aVL7znX
maoLZuChFJJYwkzxjFqD7DPsNyTvqkE2evOL9Nwi5FCzFz9eCWoXD/uCoCQZ0ddaaCDHeKKV5zRm
4UQN3NzxeJutxdO+oCJdDR4IPoQUVJr2d+ZnGxLvqflFj5yk6FcUa/F26MDEahjbzDAu/VqxWDCG
ZBhhnjvu/TTjfVcPP28zsyyyfynMX3Chupg2iK14ZR2f+iLfFFUaOcwr7KjRw5WLuGhQDGwSxHQg
jWKl4DWhIK1FWKtNfDKjdy8K7bg/9l5rRyu3Q06K/nM7LujM33HBEM3D3tcJnpk0OQ5db2edO4Su
6MtdUXWbMbG95EegvrRtZo+Da/bFmUf+Y1PU+2yEY53XKwJe1JaL75EuQVXqqtIYEPDg8CDa9zp/
zgmmipXtzm+QwvoPx4muY6piF4GAW3vNfdxVnkG6HFfOTKyiPFbdZPXFygWYr5HsPHIT/qlGOVwg
IV2ADLM8+mmY4pPO+7cy0B5ZWG/z6GTkTlsaW5RjmhVfSEY8fZyqoBo38YdSTZdu9hQLOGMdSPqC
2T3Zd+nRK98Ib229dI08dzSttUUNrwX9t99uy3RJc+GGCQ0dGAZgjRK7eW+OKUky0CYPZOoOZt5s
hqS1M9quRM23KX0KgAyN1KSiOD1lKo9BRraieuxN/QGRy4qerFGS3BcxRg03DFAyk8Zl5nif+M2Z
pK1Nw3hYObwlE/Ov/BDzX+ukGcdpGJAkPoUTet/JeyUehuz7fzgjzO8FuH6ec/2JBibM5GmKW9b0
O00LXL8+x3lpJ1O9YpHlyQr/aOIFJXbNjV4R4lO1w30eha2FA6bZ8I3pOaRKHaU2fvn9eE4GDPNN
04cxUu2UZ488yR+CaNooE93X3+s2eYmjbuv7ymgpfBf334J+2o+0xv4QbTgEpJksRaCXY6Jrbt3y
RWImAl1OhaboknnsMz9J2xCfn/XTSzTvbQ931fhTERh6rNs1id1W1+70VLiB31hUYSv2eVHxONMV
PjtkuimZQ6C5i17VOC5T6sU7JRLGoctT9sompbyrSFGsPDuLyodV6EDGqFQ3TenZUQxjiFRdg/Il
de1otDW2TQZMVV+U6v62Di766kJgCzcSJYja5GJPZ4yMRQS0cu+hI8Vu4iK386R45gY/UjG+CL/a
GF63ZWn9cJv2kqNwSVrSyiZohmIslfiUKGZuc73j9tCpxe42lUVhCo52ojnGZrJDp05BBF9Ph+EH
vhU3uW3OFEM+bhNZ0hBkDBj+6Oh3k9cUTR6FP5J7cG+z5jDx7BDE1T5u29pCXnOln3hJbKYyj7lD
vzTaISXvJ49ZXfKMIJBX42c+CFvN62iFnyWhXdKQNFBtSGYE/cyPj8z2cG6mzFn1SReFNrtWgmuU
mXIWW5SpmuqJCavUDNvEfy8KYgdhu42itZdjUWQXlCQDMpo4Ct0ToMT+iCyzaPfn9vkvyuuCgGQh
ilLz4sCHvEK6QzrOikNqr7owa/KS/Ik24JHHObhoyJklSBJV57HbqjTb/gdmsHfBoPCT4L9IdPQ+
bxpagBmzesxTDKQcX6bo9TaNxRO5oCH5J54v4jEJoMQZeenq0IYxWFHhRWnxeXqBYSiCy/PburpJ
KpHGyamMc0zkb3YNeyzjZuMba1GC3NIxP6+IdZjJkAWlJpXjdQ11wjIzW5iYOuwtNYBDR0jcO4re
mYrVqn7sdr5H7SDBAEINQ3HZ6J3bJKpcvYtDJ6ck3XAdM3MFMf7clvOCYl59mqSYnAxDNNaI8mlX
2f1wbBLD6sVKCLssAF1RlDnrR2H/rv0L4ndpO7QkOlHFd/xc20f+CxDBJUrdufdajZYxHAnvLM0v
7NBAfsGNemz5VqeVM1/idt7jqsPTUAy4CtffEXKlozxHloFXZNuQjRmrNstf/l6kl0TUayJj5gst
6kBkRGoL9dNNKGKr4XTlZV7QXw3VCw1vE8Wz/NFedxETJsEQCm6kMPMRVg1lKOEMDoEqs3RNakuU
TBX5DqSi4d/IO6K9VK8rg4ASvmNTksAJ2mKrcFfv1zy5WdukIEwzmYJ4iKGllMqWxcdk2oY0iKeR
EQ8dtdGOPOtyayL1NyTDcrsLC3/z96d1SVIyNGZhpBhMgGzEmEdW4Y1PiRZhe6Di3CazKEMDa7YV
RWeUyW5UXGEO0aSMOK1e7S2sI233ZbcP2ntdT7S/j00Q1qHcgjKFiqTE/C0XmuGNvSj9CPZZG1+a
faJ/WatpLRhnnWLw5ccWXcRpEgEl65JWb/zklARGZmW6qtuDWa3FxwuX9YqKZJpoUpRUycIEPtN2
QD05htlshnwlPF2kglPBCnQqVEMuFuhlVSrKFCUnT0FacXoqq7NoyhVPdn4RJb3GzOF/iUisANAW
psJP8dbkHAMB+viZ9pXuBFEjrFDLk01DWuFEU7QSQS4zh1y3gO+uUHmaZRS07dSZyLJTZQgdWtab
vOl7h7d/HwCBv3/pSPY9IaYfGh2EmBXR3sxeA95bZo6lst2K0VswECAkkC0xdN1EJ+a1avdVqU1h
VSUnDBvZe2kDI6HdqYm674iiWGMcHG5f20UBMuTZqaHOsyokesxsq4BXWXJqUnWLwNgh7Z864Svq
sZTfw1J3zBk3DIqcqLzcEx0Ak5rUYKsffBhxxbeaJNnwmJ4DJbbG1rvrxY8+4m9+49nNdAyMbhtH
iRV/MZUNqYsXka1xvmCwrj5J4lw3A91D/iQ5DdWmQ0gUZ/v5HevacCVcWTzSf3n/NNsp78Q4dnVy
6ryXwdP2St0j3ZXb2bBN278FNM2umE6xzNFUEaojtJBMV6DWDURbJKd8JM1rmybRoeyVwO4UTbVJ
mmaPohDtU8b8boMFUpEDsMJ3rdeix7LLzLf/oF3YtmdozNRQL5KujZEqSR5N0C5VB1qZYtJPwamT
xf7K4yMPofjgWqGcYmgjBmgB6nB9bQSGXEwmgYy9CTgKJMNaGB49q7B88rFSvS2N6p2ntbtOY7ZH
d1r8J0UROH6Ok8chWFH2pSt18S3ybHQ2dXEyqFCsqEZUB1hCMOSbPF1xOZe06pKK5OnpqEDnY4Zz
pvFXkluaZnXajunf1qrmS1gLxNn/Ey2TvL18SAPk5ksUMq22sptq97uo7VG1WGKNz7ywWs/5462Y
9aW7eUlTSoxorE5rJmAuaME2KaoAaVTbZfqCAueKw7yUWoPfDnOLBiTEerLH3ESG6ROK0+rKR147
qJnCIE36UYkOau0E5JnwTazYUfd8+2os5Z2uCEtyLdAfqShhD7kO3pZ0x77dTMzKh63RfBQEKdJ8
XZms3JRF5bxgV5Js0VaJH4gW5iEyLNLVlufF6/HQIhUdaV1k6hTO5MUHfo3dAN0EnUmm3PFrYZn9
C+n/yw1AoRsYJ4qwk0t3vqsrUhkx7nyrvAes2mFJIuKRqSDWkKxt25MReB8GRkcCFi4GGthQ1bs2
MKqhpaTTsvQktHbTqMoBKJm9P20b49mkB6/vNn650cv3qPkPB2ZQuDeaykDbkDyrEP67z8M6PXnF
Xe+j9NYLK1kjsmRMZgocoIEZUCIR0SslNWpupqeKG7/ann6pi247pJhqAPzWEK65pJ+8RVgToLc0
FfgYyqgpvVHjgEwzifzB5YmNkiWhyjaA/1ujYZdpO78eVmS4RA+s4ZGhKopfcnyHAVJJNGAPkau2
Zv4z42Flw+T5ToDa3rbL9O8oX4l9HtXTSqDyWW3AKRfgkQmGvLmcFqWl4WG3c9+7TWtED6kexE9D
bHwNtcncZ3F8T1n5q0UX3ollUXcKDN04mCxTV4zcp+PFV8C2MR3HC69Aly59n9Vj25BgcNOWIR/7
nmW6lZjlzixcikL/bcP2yXYjfgbwSUcoLfDkm9r1TamAlC38mONwhzvWRZtY088AxOzDzFiJbD6/
+riWCrAKgKkh6PyUp0syP4hHDlLNm3bsz8Tmdvjiv8Rn7SG6I8fqJf9R/xif/po/EEXGFjkWZIg/
Pe9kGtKKi8Edgfcb+9w2RbxRCRqygzWEyoIoEQRomom3CZdfjnPHqRZtnjajO8SdZZbHBHPCCuWc
xa+3WZqP5Cp6gxyxm5jNY7WQw5KhsjzNDWWM2tFVo69++RatYS+WroEO3CJSHsip0k/W00RpLWWx
wESwCrO0+WukZDbwa3aUZydsnXSCDF5+we1JfesNsft77kz8BQcUGR4E9dcKyWg7JXloDu48S95u
fEwpTpNyWLljC2dlAP6JCpkx5yRkVxe7OcIqbgBOqKm+MRr6WIX0nNdVZFVIXd3maMGeGXSu2UA1
FIb87jVHqjplU1n7EKdRdE7TGaXTFX3lZLma/gh5SE85jmMPJ4publP+9LBzOifFEVgAPmcCI3RN
OZh4OI6pPrhF0lmB0szqWBorwfYiEY4qEgUqVMO9viZCGcmVRA1Gl8aeVc8bBpSzqv6tizlzYgIa
jScBDoQckY5KQ1nchqPbJr/jGKshEJyYvS1WBLZgepEUQ9VN+0AhyJmkXPW1qi3p6CbGT062Oqpi
SXLUzNAW6Ou+fTizIkvXGFdrDrM0bIEC1uxabjqGuHphE04uCgu7tPC/dFN6HNkf9MnZqmor1Utr
DCtO2NJZYcUV0EEwwXBYJYUY+oyU+BSYYCOyPO0xE4mDXMkKZ0tShLnlHKYQsa18hU1gjoI85KNb
ACATk01Rs9/JWNy1BXf7JFs5swVzOJcVMZhBCGSD5abGnGoYYFJNk5uFbfVbpEnbYdPqJJ5uH9eS
xeAA1c7AB4ZTU66Pqx4SI480HeuRg1pzCsOEzWA6u+9iWPtcadT32/SWrIbAk4x/UCFAieCaHmu0
3vQ4m1wlS/e0cFlAfnaVVfF4W5fTttbDFe9nQR/hC8xZOQoYIZPXKdRRa/JYC6iLKVmbQJk2WQwI
FXs16l2qbgbNQXVqheSCTEESMCfN1LFyRpUsY9NGNUkjkAzKYNuY6YYMVlb+ZuWKLBcUkiuIblDs
UeAIyOPSxokjiWW01PVqpbC8MdLe85wH28IIxI4kWnJPJ6/c/fUBzmUQwJY1JuYtFdcHOBp6WGdc
nVysnxZ1u/USN1Z0y/R0hI2BlWb72/SWhHlJT1KYAjG4pmdQGD200s3kbZpdtPaULQnykoYq8TQm
ovJybXI7/cCTx77pN6a6M5Jz0SQr4lswVUBBzPUdILM5UmPXpDJd51k+pqMLHNWO1EAVp92m6r2V
ZWsLUkMIBWs4w95ATZJaM5RNNmrF6I6YVW+FXvU40E3Udm5TrNU2l0gJRaPI98FYARd0zVEax1WY
pRnesMKOm/iFaCm19Fp1hO6vePVLwrskJV2sHC2SrFVAKtGflBh9tYDyTSsGcUEXgNdDGU7HKQGg
KNHQEb5RjCEfXQMrYRTtXvvZdsBDYNnuWr5wwcLDtKNgAEOh4rmUtC4FB4Eew/R6BbMIEKbq9Pv2
3fmc3kHICOfMQM57rlXJl5U0gaoMmgJm/OIxDx88fy+aLwU9VH246TAsIeTHmH65TXXplNAUBdsH
vYPBlVxd6OSUpoGKJ0Uno0VCtNexGD35fvv4HwhpKFPgvITy6S5FLGJ+z8Ed1MH3SieqEMmjafY2
lWUh6iAxB6+gI11ZYfQV+gVxTkWOOUXkT+x977fhfYbu6o7cjWsomYUXEiUX+LfQjPlVlsjN+zJC
TpLJBcLB8SnAqqlFYr6L1GM1jseAkRUGFy4wCCJqEBQ9V8ABXV9gj+ZTkNTF5GqDDjBunr+EAQAT
HjAW22JSf66Ic47zJQfRBMJNGIoJvwM0r8mZKpYKtEM9uWWp9UfG+9gaUDW0edz3+wItU9aoRZhD
VQXCjcOB7RkNs3uDJ0ZlhaPZuHE6ZSsv9sJVROkdThBgzxiDJXdlqcpERhWd0W7WBhQ+qhnZXVlU
1m3WFy4GqECDTIQVKBxLTyfSx5nvl+3k9kf6OP7yVn5+wdMx4cJpFOA3ILnkJF1Dha/RvIdr5fEd
Gtgt9iSSnwmPD72HQY+x38QHNuQrt33BXprARqBQjcwdNeTaHWlhSgw+QnTGYHl15nTjU5rhKagn
p51+3JbgUgx/SU0uY/VVq2pp1kFXj/ytfMVm4mwrnPFNtHZ+UNeoLUoUOR38DSMDS3qtqt5QQodr
SLTijVuodI8Own3pGV/G9meS3OveC7qazqx2+OSUhVvSjdpHpzKF0+fbqf6U0oDuQ7a2KGPpwiJ1
yYGlxLsB63f9WcFkTOiohR4x9qSp56iPLG26i9I19mf2rm+qAi9vbsIEnkpnn/axiYoBAAtLZPQv
mvnMUbMvk3Ne/dGV5jUKNVuY955xJN7fx5AgjHKdBv4MJA1nnbuAVvjp1MZcL3HK9Y/S7Cwf7q3o
bEP/Xb0HuhXUa8DRzwcNEAccGLySiooc93xzLwiO1BiSuKzgZNLsDjYSBdgWJ1icWhXtFv0hKpTe
SfRxxex8Nggz2RlBMjsCqEpfk+3NCbtGG5hCI/lK2K4xn6dwxdx+fk1meApsLeWIWT+1TlZtgv6y
ACTybDOOoTP2zNLMV3OcAL/Mt95f43zn2WZwONDciCSXJjueLU9qomswBzRR1X2uofKLCCZ4V4pw
JUHzuZz/Qco0GZLJFMlJyVNrxkkb8JRMbvEzK7NdSlqn1epT1QxWUwZO3yGk9DM0WAXuUN/1TfmY
TidDS+y89TuU+3tbS5SVE11SJCiswH0BCA9/XZ9ojGSSEqR4S5X0G3pOrHHboiaq7mv/1CDR+Nf+
MOJaXFGg0GfYi5wynfxSGJFBJ9fL73ryBw2K7Rqo8PPLeE1CYgjll8rD4hUIuf/aTT/Y38dDaAZC
Vw5qn+j0U5nkDTSpYWTlHCsDgb7VGcPVC9pXwsO/bTyCsqDSCaOJlCVa5NXrg2latGTHfoiYHOhm
Y9cCZ3Ioqrth5xuPt9+ozw/iNSV2TWkSHLa0BCU1UK1IabemifXTgrmjHzieuaJwS/f7ki/pLdCQ
PVRGzEVzI3L8rTa2z2x93BRkd5upJUsFgBm6lZHXUFECvGaqGvVUb8SsBlnkeEnhFCj/DaO3ws3n
Qvh8TGjFQd5krqhokkUcCr2CD4PsAoHJMEKrZy0m2I2ZNQSl0we/MrN6Vobivo/9HSNWHZrWbUbl
LZHItF1/gaTwuLuZB3cGT0ETbUlQn2arafrmcYy3iGIS2rwmYbENPUdNNnFjYxbu/vYnLMqaKZjq
qwF6pcgRqNfWWt81kAEt7gSwBrl+Is3fdtTPXGoAes65Wryxsx27ePB00iVF0yHjYfTfs+kJPU+r
CfQly4FzBJoB+oKqi3QPepo1Dd4JeClOt69ebsvoswuE77/4cUntU02t/UngxxtyjPOnIjhPBvo1
N7epLF5lQNKQYoMPhITAtZRUH+XKIvTg22K9X27rxO0xULGy2357m9DSs4H4FWc+9+sCkntNiI7c
U5oChFDXOZNguk+8+Dd6+1+Zuve87ouK6N7i+Ur+cEnRkObAtYYFmetF11QjknRxT2PqFnFtR9WZ
qPcZ8PH/gbULIpIMdRoBR6NH1B0687Xw200+dFuMJrALodoiVjcV59s0j1cM1pJdRBw3Vy6BOQV3
17yFY41kfV/C3ldfDP5glK3FtHtINooQL1RfbzO5JEm0baG8gtIeys6S0cBw4RHKCmpmM7zVxHfJ
UJ9SEh1uk1nS+ksyElOZGTRlGRTUDbON3tlp5EYZ8tmvt6ksKSOAAh9dFHgrZRvsm5gaJFhFXX+f
KHdqaRnjttt4xMl2mHZ9m9ai4OZwFZVR4N5lRMtYakbZq3i+dBW548DfKNFXE8/LbSqLcjMNePgf
g4hkZInZZmWN1gjqinA/okurY/cclbYuXsm6LnGDcTUYwoN0kYk2yWulqzzmR1XdwZmBkdCCzFIg
MCX68ffcXFKRlK3KWFq2QU/d/rGtfyv8jYw79a/7dvBAwLNGXI9MqECYec1KCPhml+SUuqN6HMdd
Q22v3YXtisCWDCwUDHUZ9OyhCDoL9OIZIjj9YhwZRefoXQYetLa2B982u3GzXpmcP1kKZzFxB/Ai
/FtBgUZyNbNBRYJrIJ07TXCZmyGOrCirhufbp/N5xgZqMir6nfBsQBM0GXqCb6dVNHqdW6Zuyd/6
bOvlblachPqNKK9V6XjRcfytPfTRLs3cEKM+kvEknkNyDPY5GpNiy7O1H6x16mTllVnIZF5/miRu
Ota1OaCL1M2/d4fEeZp24/YbPenfbotgyYe6EsF8Hy+ONYrNzBMB6DSYVDCdez+yWO5wc5OxQ1Bb
5rc+ftTYPnhZtScfjsvnQ/5X+tJLGuPoWd+BdJUfQnpg3k7PkHq2VOWo1/s0+qqFtvJGAm6N3tZL
7fBLTh6KLUbVVFivbj5NBrKt/ineT9pGNX836q4yTtV09vE/Y+jdNniJngrfyppyX5NjJtC8PVle
tmKwPhIOt9iQdFXwvqtYZ3Zujb738FhFL8JTLLV/aRQDe04Km3MrQr6pDbZTbwfj7/xcp/nWJ09h
tIuBII/ygxje9CI4aK7uvynlQ5ZhUzH26xYaOuKcZIptvbUy8RKRP3XvWyGmSqwNyP2oQN5iY35q
LhTBCAZuloPfu1r2gOLgUDgTMyzD38/DZyarw+Lk4GeKUc7ccybYyzaz4ns9tw2cQukmwMgE+5Df
ETv2v47C6cxD0wVOHL3m1C4Nt7kPH4eDf1Q3Gia8me0GQrNwLNVRSZ/zbf5ABlsd77VHYT6m0UtM
7ga6K6z+eXgtFSuM77s7I7Zy1RrQ9qeeqHdvpg6m3ZjBihO0kLfEzQOyic1jpuZu62tBFKMg9YCU
g4uJWYD8jWm9MapyOqRl7ttiyFQ3ypPU8plxn2Bp55e0bjG/DUNP97ev5sfYl+sTURXEn8hBa3DN
DXlonZJ0Zdv1Ye9OUBdgMG1F7750yHcjs2pPVeOK3yXXrApAirxUNolpbBg9mON7rJtW1LPNoFtY
ktc0FklCO+kxUbch+znZmwSxVVKrbInd7Fqj2os5s48+WZG6TW3sqbHivq7yIglVbXO1LMwAuEZy
HAObv+l7gmuR3zPXjzeDL4DB3QzD3sReoBSjtgJki1GazA+xch/dM25pZB9uwm6Xx7anOl3+K98G
RyQYOXvMW0y4xAzdv/bgIH6gz+DsoNiCx+haD4Ii73pmpL37rh0e2MPtw12wu9e/LgkkZAGCygS/
7jXYaEyrbaruGgHcem7P1Qyi3JndtGnG9FvLTnXhI2gK1nK38txJBNDzRwAwhe5CqJr8/omoimja
Rj0QJeM9oeQB88CsvA8e8lg/ZiH2tKoVwMswYzkKBqPq0NL2vGSXq+ZTK6ZnrOn4ifzdOahEZiVd
fe5Kb4+qzZPnpzhUGzs2HB+9i2RrDso+m/pNw7ZMuLx96jPAoblh+2Tl/n52IMETkGBom8Ruuk8g
koKyLk1E1rtVlAIDGTl52qHYsfFQ87h9hvKOj3/Ed0FK0pCiUrSy8qsevoPxVGF3uDEAs5Ibj5gK
8sL00EkyAtw3dygbz12fvHVx4WRPTfAbW1UsTJvZd4JaLfveV0eWaraqDzs1XTEjH+7fJzMyIwzg
5KAwqkvuoedjym8dTL3rJyHfjqTbZplSO6lvGE6GNd6nnHh3wIzD5sfapiV66TRaFzmkHk2rTDLF
nmqi4eK17bYEoGSrYQzFKfAzDJ8YsmwTlsKClUyRZ5kMhIyNsa1VrXm6LewPYNgnNuBLA00P84yZ
EdfXEY0PmMhh1r2bY+gjVzH0ERsjLZLrB23qdrV+EGI3jN81YpvBuTSjrTCtTOmxKmI8FPBk+vi7
Wk4rj/9MVPoooGtQxEMRBD2F8jBvdMgps2h7txfeU2bumvxR8bVtW6d7wFLLzg2mZsUz/OwaqyCJ
PtC5NAmXVb2Ww1Ci39iMKUjGlT1FR4yP/C9MsdkyANCG2IJdUyga3pMmAfo9gwMQBLtGveNqYtfd
LkHNuT3m4wou+3NoAZYuCEoaihbJTM9zEOyHDQstgRYCfTfqm27txi687TMl82NMA6pyMha7MsnQ
JwOEp/B9lEd7+Fhn/c6nd/XP6rVLvK2vrBiJ2Y5/0pALilIE6CXCSycfFMNoX9v5T+DND+0a3HGR
CFwWAGw5sO3ypPDW12Jh5ErvisKz0vHd9Mg2TJ9Y0B3a9L1bKwQsav0FOUlBMi2dijwAT8mhP1PD
Fvf/h7Qr65EUV7q/CIkd8wokudXS1NJdPS+oVzYDNjv8+u9Q997pTBdKa+bTPLRGJWVgO2yHI+Kc
0x6V3KtOrcQxNs5yUFP+GZfgGLNuzryYYWjIX/W6RDT601HuQNIl2VMbry34xYUh4bXVt9QuHYIz
0ngr9/2v+GvpG79N4Du9VlLc2HbBC1PrmC/ibKovnWNAouScf2o+GSqEw/uwDOywOeECcSRbWTaB
wg21IO/KnAnGZr98Aox/fASLhORgXlf7g4dfDEiIZHIDtQWnWefuMf00dF73ffjSB+lJDfsjGtr6
LxJ76465ZU+4CIrUatoascS5CwEO4K/l3tird1BgP1roKJZRPXzME115hli3q/jk1qYzj6gxHIb+
oZ3gi7Imga277dL9xOaFbOg7N1Oxf3vq8cwvD1XqVUuwnPXKh1+kXnpW9iRUvcAZdulfkl22OUT4
HGo5aAQHCPjaI5UpqyolxvELNMKJtjjpJ82rZEDCrYgXYKo/ZgRfhHhdCbJ4bObkvBhB/aurgwmZ
hiEcxtBNEx+qoCRPd+C38iUhkGyAgoc6iq5Bch6WzWJH8n1q7ckyy7bB5lZDRhnVMBBNAQR9PYus
7JO8G3Q8F6qjuc/vjHNNPdvPH5vOs3uoStOdOnhKZDaSgHf7RFkxY+oK4gYhybXlDuwqBfhD4KLI
hgz6cujfXKveOdWZFCNYX4E6Yl/BmeaPZiw5X957zsXNuBLYAOG4okvENypdupZ1UBk5ZzyNTLpv
7S8OHfZmdbeoj5YB0tnke2N6Zg42LP1ey7LATM59ux+bl3n9OPer6oaJefjnJLHO2m+Drkb0HK69
ocIpEWf1AIpYCuBJ9sTG38ry1zx+lpxEW371x8aHJrFcz9IOfTfTOb+z7AO49UJ6Th/A1H8A3VRk
P3vj0djftrlpcg02wf6FNhGRN0hVKidhGoY1T99a/WGq96YT3TaxFUygCf9vE+snXFxQjjHovAcC
6xy/mpAE6Tz3YTqlslBsK4a4tCI4rQVSKTw+iglH3rPjQvEjV/YLRcOLvW/UY9sdpGRgolDM+lzD
9kBfKHwdGRURP6GzsazAKjGdQZaxqw/JDuUF54HfWxB9bQ7DaTo5n7LvS2jvk0fjeHtSt06HS9vC
6eCUFbGWpQKmbD+gegJ03sl+vW3iI/B+HR+q/msHkQ5iHcFGiQSQZraw0QSrjhE5ZvvuUOwdn+3N
JyUsQyIpCazhl7j5Lw0KcWCpFubUMRgcIVYhYz7anLGL0QixX2uUo5N3JWasHAFx54/a9D1Vhges
oGRPvXcf3RqH4PFTE8/xNGAcynPIn9hLu0u+gWPpOHjkuByyEw+Kk33kx2lPD/pb/uB8jR/mc/tJ
Ehpu7m201YBWBfSmQOtdbzw9j81OLzBiC+zeD1SxPI1VsmtqK1oDvgYNXwSmVLF8TdCPyIx1zdww
e+2ezRPZgXD6kN01D+2xH0KJT66X+oepvTAnXL1Gbhd1XTGgHH+3B/e5w84zwmynndlh/DS+pQ/0
2zPyv5ILf9N3LqwKh39RLTSz3dUxQdc/7tAu6Zf8peglSTyJmfdXxcVJWapT1dc2zAzkoDTPw/K4
mA+zLDO/lWZCW8bfS/Z+/1+YAdE78D1ODTP8UJYB2bOjzT2vCqC2EWin9tn0FhAofrJ23Dei4aSd
yP9vPsXYZk5qUKv1HPNpv6nTPk01r2gm0NhKwonNHYAIUV2xMGg4WSf8YqRAi6pu3XbTmS97NJGi
jj3LAKmbZ9aFCSEKLR0Q8MZI8J8nF3qD7YOGqZT4/HrOfvT5P6MQfL7O2JDPBKMoo5F71VdL92h1
Xw1P6Jr7ZatAjaJjXmJUVLH7z+V2MS7B5W0nsTXaYVzInkMx7/tyN38j++YAFrzQuVd/IOC1f0B5
0/iK54TCPBlFw0Y7GG6fvz8AXebXa2d2/VS4bYMPmB9bzz61vv3TZF47IpnjAfn+rZcRlN/2FmTE
ri3ObTOoGcM8gxKCKPss27Wd5IbbPr7gilCjxiZzhaUsE8U2GwvHFwGiw/5cJs/8E7iGPWkNfzOI
xy7+25KwfmrMxzZuscWKz+MJbLihfmSH+MB88JT8q0MZwZcDfOxKYixcNHG7pKrd9zhQ9ODRGLyl
9oy38WH54iaefeecxp9278c/6gAv3SqRPVc2b6AL68ImT+K0MhUHnpqXPkRc6t8uUn7H5Fehe8gy
kmf+s62kxZzNhwrIev4es7Dvs4bpfEDLD/rUUdl0kzvVCIz2mD9OhuoT2nhkjir3mNAvqf3dTVPP
LcJ4PGbdjyKpviTVaz4ND91sHGYZiGhd2Q/HxcWXCT7GQb5Vm2xdjeaLqSvgSdotjqf/qLIooX7x
716ql1MhuFqdgZN70Qa4WrwzeKDhVub+EWV4XJeo9HjV4Y6VQfbiHv/NwfhnpGIuRYvNfFlijDTn
R/qpmRNA6b7YTZgML432k9O/Bg0hF4k6aa/Bdmx8YVo4K3rFBVAqx/KrUXxvR60PNnef7caAeDyY
To2nS06OzXvmwuB6SVxcZZ1rqVk8qtM5IbUWcGUCKjFWDEnqZjMCubAiROCZrtFZz0cMKz80uqfh
beEWJ1P60t3KuV24jFgotOa6KJJ+PWrBHHHUh6+l+thrppfHnsHstSxfK4/GPEhutdX1b2wNkaAA
MY+pzhTDA29S4bsPcUgOc+fxL7cdc+siASYb8igoqtgAllyvVRk3aU67ZTrXc+bb035giBplNDCb
RgBXAXgPDFewdG1kUrS6ylsDL3f95DLN512kWzJwjMyIcMqlNehUrFjHE9f4nPTEU+1jVz3dnq0t
z7YuBiKcVzkzh6TVYYPEz3H+XYHQ220DWwfipQFhOcZmBE5CgwH0V5HZ76G9w3Y2PwIoMtUAq0ku
pM3xIHcFgCOK4AAtXi9Mzlqt12qYY0fFl1FDbC7IxY8LCzKlVl7UPX68OKAk+KZIXiDviG1xh6xg
of99vLAYazZymjh+X78vvWh6nCBP5PEo/6ZFyUvn/8b/hLdXZ/MovTQpLg8hZOwcDS/I7BU8QGjM
i0+dw/2+tALSgiGq/QW6s2p+ZrxBi6AKdtWm9+bkq+Q71qkThg4YyjpwJPlcYL2v162JE7PLHRMb
imal4w+Wwb4RkqUn6B3TZGdSy4be8KiiqUyjavkcp8wEe0WuadOxaBz3MACnTAPF5GoBWraSnCyr
mu46y+2h+lkxWR//1veumFKsFs6aDxgokhOqdOPq1i1gwlVfKj9qzuleT9zZr2IrPTuLIQODbBpd
TxuoSgHkJBY8J31SMzC+40U1vOrjN7c9cmbi3fOTmc+312PD01ccOV4Aa5YfgnLXyzFAm4WOFJYg
p20GJk/tQ643tY+HgSvx+o1BgbsLrOkgvMXbV1z5xGBKb6roqoX2i8oL4DmXO4hyxcr9bJcvt4e1
cQWh2RXNJEiVrDAGwdtntzHj1ozReD+oX5B5RauV+7BC8oz6Qc2XAEQakvzrxp0OiBWkAFfWCcMV
ibEHVIoAb9dUIBncJCyXwg0IxO2OPSjgWuib7G8PcNPcOpFIKAM2K77t04pU9Vihe9gFZaaBIonS
mftCJb8Sp5FdTxsLB1zSimUxAGH/wLqakRKaaiPVzmYdgzy48dNp8Qsg2W1zeWk6Wclpa+00EOmh
YQRQIeD0r12Ss9SxOzS0g0tpCbP50LWNG2S5siOJc2qd6o3b2q9/PpsrwQtmEn3lIAi9Njk4iarG
JVHPxW+jNH6XHYfcxA9Nt37/CztYMjSdaMDCi7neLmscKNr22rmEPEExfwNQvdO8tuWSy3FjV+Po
wMsXxMDa2g15PR5N51ZVdAOIFuv0zXFZOC5WAPpTiRNuFeCBHga8FpwNBl6lwlLVbdHaaEjSzrrC
lsiyyi4o8QoLtUmbdsQdnN08de0v4uYKaHKH5DhYRMb6uOGdq0TwSoYFfakP5Aq9XkxJhlrhmaA9
tSuGkBIWkiS571x9lxY/b6/g1ov/ypxwsmhmWpuQr9DOTq76DEVJ5vDAnL7jCHVpsbdxAdlm4k+V
HaYQIv3nQRasg+cfLY7obTSFB9E0azGvwMd6rrXac2JceUu8H12Cdul7xvZUNX9ShUlAsBsbEvc1
uG5W3A0EeQSjxDTaFrMPr63SFyjqVl+qwTgq6ktt0dCwmaTrdGtBLfQ1gsACBi1x/xOtSmN3QMMu
iJ2CKkdzeczuMl6EZZtAUNWKJQn8reEhcAXKdxUZUkUWW71YdLW2S/2cpP6iohKKdsCE3w8JmKOb
uxwNLLddaHN8kFEBLAxE7KjCXm/Obp57u0bN+VwvvbcSH7t3Fs0OJbqyS11GzrVxTwCR87cxMdlt
L+NEuNPq534A9mfQOABNeNSWWZZ+6gaZnqIQlK+1CWiJmojHgQjDVSicoxr08LJ2oEk01117WNrm
d7Ek5j97o69GcK3jaAPGGKJhIgCe8FwZFZek0ePucHtlNj7/6pf165VRFVdDVQm/rHiaL3nziyym
Hz5bOJOdDhyfCI3SaM6+AM13tMxH5Q0U5hV44l26hIZ5tIoXlj5UyezrzX2iA9Fn+w1xw9ujFFzi
/UMQEYFzEahLoM9W/7zIcaha2bZ52uZRZ+aHNKPFrmk65jPDATYgkyllb1gzHShYW4CFQKn4vcX8
wpoSa5BnNPWVd37xgIPytHQI1HS30N0/HhbCS8sGEBYgT3B9Xw9r5pBi7Zs4jwhRAEAaD265fM9J
4TuJLrleRWKEdQotF9Sc4DgFzMkQiRGskpoEWox5lOXpp4l9LZe9Ojz3dD9M3y006UJ2OtcedbTD
L5BVXJZuryqZ19SHKv9lK1QSWIs9Ov/5HIK1XCGFeA0LQ6/KXptbdSiiGTHVPmvzyvBcqKd6bExP
bu5WT9PkAGjoJpafazUBxAAKE+OABhBMZeonVlvub6/G1jehbg3wM3LVOOQc4WGBoCOdwYxVRPFI
cVG4jwXpdzN6afSXujHA4b2vbK8Z8QIkaurF6eJRW7ZM67gv3prrvACSiOeTCkwIHlLryX/he/Nk
0RTqWDSq7TPivoe8gDLWPjWPtXNsdbgherltVdYXJgRfq1WwciEgcdHcsyL6r60WtEkIG7Aa9mh6
GTTAHfa7T2XaiRtnFQJI8DwCa7IS7gpjw2muNhbPaJRpZPI59E49KFDIqIm3PB2CkDjPDZBbY2DC
YcHwVI8tMtIo1ktfT8PGQu4w7Y6VBXaAymP17NMh9RmQBhpUTBpyHuhPVLCDpleA/rhH0lqyz8WS
1fv8QngIKT9cMehME0Zupxaz4k6nEU3psxsTaFQ2P6wxtCr3B2eDP8exp8yH2fjVVEFXzJLjc2vi
VyQtuvLBZ/WBnlFRxsoe6rSMKoiM7rRpnkMr0WQR/Max6aAutz4T9PXRLGzpPDerUSu7MioH6oPs
4jgvL0uZPyvlvxoP4i3XBKQSTxPhXhqUrBxS08Z0VnXYKscukUXoWxvCRO7JQIF4JW4RNkSmLaOh
Z1kZNXWi+u1o/4inPgfeGeA+yamzseMRNqJAhsnDTSC+wgu68LrnrIrmvZql/miHxXyY7CjOnnr9
kzK/cFkj7cbgCLqu0NKP7AnE2ITpA0QHXHwcC1UMuuVl/aB4rmIcVf319tDWqFA4y3DdAD+A0B+q
bKJDMLdO5hoNeYB1vnRHo/XRVOa7r11/lzdPDTDkt80JQeq6ya7MCTF/3OTOQueqilSrLkJnNoag
Z92vbJ4KQIZcIF/IP8UA/dfmSgcNRkWsoWDTHlot1hbYzLVfS09Dy2S+tUSQqpdcDOsJIc6ljp2F
XjwkaxAyXJ/QLI5LxaRtFSUQZMzdUJt30yto6aqu9FQIntyeSnPLRfB4gnPgfYpnjRDwxxXJzXQs
6yinS3JnZGa2i/FQ/aSj6ytQF4K+ykSdgi7RtR0KnmbIG/A4O4o9B1VSTKE5qMBxWjoLGsVoQ2tR
Dc/mputPOUOD0wTiUVAJpoE+2ha4XPL6rJatdnDjEX3ICUPW0u76sMF5FYIfHdw1bC6OTc7yu5Zn
FuiAMv2Vaovjx5gUDzoGOMSTtHoquEb3TTklIOuyP48K74JE0dNT0VB2ghaY+tguyBFzp+8l0cPW
AoHwHIsDcjTkt9Yz+OLihpSPXuKPdTSbJRrFY60KEfNPvuXkAG2WVAuHxmleXdrL/F583787IR6B
iMSBRVsPkmvT6eKCTQMMOVHvMs/U/EHT0Xd8HIGDtfZFkwdcXa87FkIK8njbUTbOfNwoK/se7OL9
K5hmClkI7/I6Ggl5rt3PUAmMnPVMlrj/1lFyaUe4QHWr12srTuso5qFRvFaPqqkgmfBGSrAADd87
mZDv+t3idru0J/g/GDXMRKOw12R/keFpBG+4eypo7TF4z+0p3Npq4AgB1QowkiAtFRyndsBA1RG3
iriemceBZDqIocjDPNLu121Lm5OI/DJQvhCwRvfmtZ/EQ1nTqsSgzOGunizo2wPokqf3Xf8DnA9f
avrYupInpEh88O6bUCxB3gcxHyQchIVTkFDTjEHBAZkGGjsmWeqR5ltmvox671k03yXlgVhFuCpb
x+BnQ8Cde9YBj2mwqZ+gKoMoW8+Czr2bVXqyAdTqkXRQycvtqRHLW//9TrTeIG2EdJWYUelS4qa5
iwOPQRXIU31AUevGR6Cd7NAk/Naij6n30sYDivL5tumtVQHS8G/LQqgBrjqSxVZRR1VHfLYA08iK
YGmLvULGkMV8p/L0M7Kzkh215eEgLwLjNGI2qPgIHk54qaVGzuqIVEXQDqWfVr8z94dNX3L36fYI
t47GC1MiA0rP6qppdMyt1RgNrobMNzU63hN7Yr6xAPjrWHQ4ucAoS7aWZIxi2mVyW6NS2hpn8lQ9
L8BGzNod4yyYsjcqy7JuLiOY+fGCgm44qirXm6swqn6xh6aO0jjzGH+sl2iBig7JwRiRPYz0Xm0k
e0tsM3/3WXul+kQsB7I8UW0cLy2d2X3BokVzQF8P9onKKktPM7jpQ6N2PruDlXikWJQ9yh/ToUvT
OuRuNYNBbYGwp539XEbg4FtudgeiDfRQxWw46LjiYxAWSgLdrasCaFp0w6M9HfekcT1Bg6vGOplw
S8WTC5oiWpZHQhewGddKAia3RlY+3jpX1+cWMrIgoUU3hGCPLIwuSsmiKTxOviQBu/Wiw3H259eF
XbtQOhlZjF83SBtq43NRfqXWMY4frfwx1/c9yFRIEjCyJzLUhAizfl92pK4BhllLB3iwXw+sZ5U7
YxOxqFvYLi7OyFs8d4brmxnZcb1/7oufzAgg6zw1T5z2nvtpoefZQscb+EEy0E2kEEIvDh0dT1Ct
82N2AhVLqTiSA+bDrgdRnQHmaAtnC5R7HGG91SW36zRXWAQi4LOGetEU35PhrgU1Hq/zFzSmS1vO
10kXb22QSK9pVrwKkey6npnUnFowLE+YmSEZ9mkz4dFPNUjk6dUCLjOdnlLce2CWnvihs6z5Qc/n
cp8ZvQsV51iX+cjqYR8+B4cBWGsdPE7ERhyz51pfKIxFJqSTuXZouRcnx8o5VYq/PBnOHAAPX/y4
fdiK/bn/cQ8XemKopSGLLrJnIUM2dwupWKRmGtT7vLrVTslPmoItNwFXLptKn0/kr6IKi2ryFJLc
j+Poj2zB7a+8JUu6M3lyYCCAAUcxgQ7f7e/bOidBdglYDF67gLILG4dZCkjRpp5FIxvRhqe7vtLG
s2dCCu0I4IzrQY2JHuJBMXdKX7eSTIgIgHyfHawEetzBpA616/XUuAjTOwK5blJxFmnodwSfzFQi
55iTpP8KzpDyboQsWuIbzVKhXSMjh2HgIPxwBzRwdnmuM28GKuqsmm3yhVU9dNThUMMdSKTY6Fvg
7d8pUJP6envGNuN7FI+xlxBHQVxxPVkvvtnO1QS9FCr8SJ9PtTWhKT9GMwzC3jHZlc+GfU5j0LSY
/rjIyIjFcul/5gvsg7hnVrZrkedeo0lbF5OO+XorztQj+M/wc4RB/2qMf+wI1yfwWYWTu7Bjl7+d
+D4lNprynyj7ujTEn9t059qeRtoHVxbpf7wmsEugx2Lh/bQKUQunKactrwCaYlFGwFwTe076s5Qy
mMqMCHcRmdCuYhW4LfQoQQ/08NLG9wnkEoeGBXl+KOmr8dWx7grEmxQAxhpBqCKJFtZnxPVhhNch
Ct4orq99HeJCcosD9DOPuA5NVEBL8Puo9ChZxI+pLLwEQbuMHCA6L7C5rx11lTEdoKfGIw3MO4XJ
PVqbHgrxx6wEjQfzFWf2ufq5jiVj+xjnXdtd/36xQdS0GJkGArzIts9Lc5q0venuc8eHROTtEW6t
I7KCUAXQDJBxqMLhVdYGUaqk4lFruXg7pX3sK5bB/bJLZEryGzsPg8I1j+MQKR+0cl4PqpmUPtbB
BxVVSXOXdSZ0Z1rPQV+QkuC64uzAcuWsx/URxZJPt4e5UQmBbdxciHDwJv1AbcPjZeZTNvPITWxQ
+jIEGo6a2t5YQopsMv2Jz3XQ2jmIldqW7qoJHTZkHtsjZOXYkXW1LMfxIZjAXbZqXkFeCE9X5MGu
JyPGaWfNo8ojSFA+K3b+ZA8gwUmdH7U1HyuzOjiTJHzZiPBAzIWM3trZiPeyGF1b+hDTbqx5NLT5
zklL37XZcR4jpNF1PgcjQmsUYvxC74JqRvfjPyUEwNGLDyArWSD+AT5RSAwYfVdmqD7B2ewekSXa
b1JqI3KY8ViTrPfH2PzalHArAv1YL4U2Yqz18tc05QgVficj/Q0E8GlxGr8xxjvg3HzVnMHdU57b
wfSh2IH4RQV9ymFiMq67rY2GQhG6CVd9UEzF9Xr3BXd54VAeNUviqRCqQCV2kGIUt4YNUZ81ewtF
YLxJrq0UJi2mHrmeCPSH+5bpXqu6v5jJDhpvd5Ip3jgb10YNFGCwoKA/Fi44k6tGNvVuE5FY2XGV
+epAItqhOwSCEP4yKC91rbR+xYt7Ow1vG984+yEtCzIaVBhAwy8+wFF1qJ3FrZrIjV9q+8fsSCKU
jXlEjgcs4GjWBsGp2P7CdLWa1KVvIhVdrjoYE5d7nd4nMmjzhlNcmREOgdTse2ZpMNO8GYH5qX+5
PUubP6+hJes9FYdy+bU3NO1s9Eu/NBE1Rl+lu7l4Bwb+CyMIPSF1hwozWoqvjbSqk1HGpyZaQM/A
08zPUYIfZYx+GwuOIu4fK4Kz8T4BGVUPK01gepI7cHOx//y2WNVRs6GzsRJNlJdD6FDFV43fXP9G
0n/jVBd2xJgpUTNOR9hZuiOBmoiCTio337NCRryyddu9N4sCs782BIqpe6UCMV1e69iaFN0PKTLM
EMAcSi9TQhPPZ6AMV1zlHtFn+joMMhHY7flcicT/Y11wO5pVxcgprM/L5BsGUozoJieDEiSQirjt
fOuyCzGg9X6vg5kKKSPx8VNNZhbXLW3hfLYaGlyhe0UfpoOJdhM6asxrMl0NCuQG720tmXa3rW/t
L8jcojsWcr5oM1gn4iJKY46DDkC9aqO5eYrnJqRD7i1zLbGydW/jiYSWrrWbFE0NQoymaFXb6zZr
I56BFIjxIawNCDuoDtDu0F1IFGDODnPKj67dB/lihJalHG6PdKNxCi0OkC130BKMeMURdrnugHFC
I00bVVbylZF7K3ZQ/FR3M0RCbXIGgYvHKiWwRt3THYAQucbvlAXkt00SDtaLlsqSMZtzjwcOQlYb
IqVE2ExpbJN6Svo2ytDbA9HEgYLqZ5EkPNZRfXCvCyPCzCeQMDQUbWgjRQGJMODOZH4wmm8kedLU
oyZrnpINSQgRSJrrCkXPXqR0zDPGHroqdlTqtWzTbO3P9W34v6kTwzCqKjli8TbqYs+sXlyyeJ3+
VkmPofX2+jh7BL0AyBVBcki43QaVmWkPzHiEV5LX9fouSY88pl6rmTtQ1N320O1B/TEmOGhW1tDu
SGCssn+77teEvKJqbSB5fNvM1oGzFqtNA1HW2kF+veUnDsVaZ5q7iON9pFY/ButtQKvgOO3V4kVP
zkX9dtvgx92/NliuiRKwPUPmXXzOZ8aw6Fai1IjauZ+NVdBa3ONuuhIXuOqhuMt7vreg2WGh06aX
vEM/uORq3HahrAQSBeCEhOGSOUkygLBYRN1XBHQ5CJnaQf+nc4q8qo6pdDWEk8YHoeukmy11sW0k
LPon8Bwfezt04r2mnA06BKmsc3VjSFfWhEiCFkoPXjyLoU8v0uLeH83M4/oie4BsmsFjx13xVei3
EWbOqdw4j13CIq4gD+OMNvepw09Toioe3mAgRjdyc5fioXkoASPZ64oOcAXtjbCZQU88KNxDimcM
0rXaftulNj8N3WTrq39FyghbxeWkLdIhZlHqm8XPZnmxZbT6H3b+uqIXFoQ5nimQYkYOC22G9ySr
QgPnJbW8sVXvDSkqfp3Kq3Pm2poYv/XcSpq+hTXKUpQP1KOZQ4WKuH5Rk3u1HrwG2cUuTz2cDtzR
Drdn80NkKlgXFhq4tAUAWIdFlhLXXmovsZ85TNYusK6JOEa0bq16Y8hdata6phehBmhoKRlijJGU
+4UdcuswKCNIskqU/mSo+o/pWQwJ1zxEFm2EHUgmXhsz2Aw56angkTXbpyblP53mmY/ajhV+ngSN
o+3aeezWmtuO53p0ez4/polW66tePJS68cQTOzCqGeiHssGEpmbq6fVvszeD2uxeUquOply5Hxzz
lI7JE9rqJRvjwx3ybhlVhlW5+yOb31LXpWYVCY86ru67qg2Vb03r7gc9O94e49YORFONBlEI6E8A
Gnc9wXnazHRpkAhRadMHCSeGn5IGbRKoJkrG9NE9sbdcXL4onwDqIFYnhn4eTMDoeUQXuviTwyE8
anemZEAyK8b1gOpKsYYus3k06cASepwHtydswyWRnkTNjYDdCU1H790OF/6vUGrjfnN4lL6AMx4a
3MQb6T5zH+fU8O04nHhIShA/fb5t912G9nrfwS4ccWWyBLO9I5xkU2c6udZmeMs0OnplUoS91oSA
KVMhPlZQTUc12s59WhRjMILlGGB+Mh8AjEB0MNBXNO4q4AFp2JNhptOuqdSXpcqbw8z62h/VsQxL
hYc8VhEVmepTbSbpfTE7xs7BS3E3xuYQZg3RPMVRZNyH65d/HBk2OAqu9sfemWXhAzFoihSK0ezy
Jt3pmhHWXYCWuC7oO7Da671MaerjKbbO5v9sfqDlN+LRheMnTaR8KV+Lv9zPvVfizSCJJ7acEQV5
0F27GByeLNfOaAHkUJCSIe2xuGhtV6EB0S0ql7wN3jN24gSuWjtAJYMGnoinpFI1NUUvRgMuAqCW
6Jdpbn10Y2votkHyaN+xPLAVqAk4Y6AmtZ8ky0O65F43Kj7JfoAeH76ieWXtM2R7C/rIxiNQBXuF
8bfbTvzxWEPVGhEIwke0xXzoWi2MkqG0XzZRWTyDqSF5jY1PVJNIrX288mEEEQnKJASS4qLIJ9oV
psUlyMjp8SfeLXd5Nvh9ap6QcQ7cVCKK+fH8hDEwhKMDfSWfEDshqtitlqlokJ6DorJe8IOaxwit
ZFLDm2ZQJgQodS3+iMWRtMMG1Vu1ibqMtMFSkwwFH0M9ACQvE/LanD68Y1FbR68lEnbXPtsYcYMy
hNZErX7KXDWYqkM6Uo8mX5JOMnlbGx8VH8CgCaivAFu4NpVlnCf57DRRnyk/S7SGrSS5o6c2aO3Q
kClX2RcVKim3fXDTKIo/ACGhcxqIsWuj9VIngDggJ+T0+zgGjc2QedmLVvsGYpjS2Rf9z9sGP/YS
IVeCm/W/FiFGcW1RXSCwqFQ2HHKvHakSfDF8M5zDIoCkQVD7k9943a7ZG8/Ej3e3bW8t5qVpISSM
R7tj5aJgMZVYebZc/i3VuoA14C5wyrHalYlBJAWuTZMukmDreYecuDDaxuFJla/5GV4czR3FEd5p
wGTsk1ImIr4RnyE2XLlhsQPxJBT9x8xcDWVDJEXm6S9oD5l+boZ6ATo965gSK+Tqk9tYkihGZM7A
kQKjKJUh9sP5gpDmejVZ0qKIlqVtZIH26i/+Wr/Or/ljDNoRZzf585uuBM5wvL2MW/cImifx+kXg
7SBRf22TpHpnaDVvI3RdoNmmC7T+620LW7vCxpEJ/gCkztEPcW2hbJK6MrWpRaj7lFd/Te2BAhvh
pjutMnaQiYC6mizJtHUFAyeOLiZYRWSzOtJFIEWUIjfnxkDeLLEgLp7X/V57om4TOInxGU9GycLJ
zAl3cZvQ3oljs43UdvZiqDIPXA/VovrWGPeafoaujeTy3zSI0uqqQbTiswWDNKkdpWdai6qUtYQJ
KQiiNlLsi6oqD+44dbu6Q10sLqDYdXsxt24LRIhroga1VTyuhZkFnXELoiTMbNuvAWnahomTl0Gd
SNkZtjxzBV1BERkBiC12og0pn+YmzrqIzjXfgRkF9PcJbo3bA9qKGy6trF9x4SqGtmiFCuavyKax
l+XWzkyfkuQVwi2SNds0hEt27e1aWafXv18YsrvBcru476JG5b6upIExvGbal86VGdqYN5AUgR8T
gFG4vxjNZ8xtis5Jh0gv82WnFn314MRJ8Y+TZpDPQRcjZBjRkUXeoSgXw4EWxpgmA+0inPOv6AGK
ljQLVSuVXKkb/oak3AqC00Hlgnzu9ayVFCrBBnO6aMgqD2V1D7NmgAXuthNsXCzoAQbSFvoxcAYR
QjqoZjy7WdlHqZ3qvtJXuc/G9veA9sqwBAgR7DG2jFZqc2RInCF6W9NTrnBGFXmpa5Bqgc3se5c+
GuWDkn2+PawNl8MlgtouAZJrbeS/nryZ2e1E0PAWtSoKYXS09EBh6B/tC8cKWrSkSaZxw/MMNHng
uY9qrAXl52t7aB9yZz21+qhqXR7Onb0cVVbru9uj2los7CELfV8rDlmUn7HixYntYuyRJVp8LW7u
6sXyjSeNg4yDysjMtt7kKz2SjWctujOBFrseUwtanzTJrBGaTdr0kHYgsXKVRo+AxoREGd6zfsrd
EfRjih5SNdNPg24PYVPUuuSg2ho2alJAOCP4wZYQdgI3c9S5nXyMtM6u9qaCvvhGmwK7q150u3ic
4d6Sa20jK48WO+TiAPUGpkwX0Wtuy9r2/0g7r+XIkWXLfhHMoMUrUpFEksVk6X6BlYTWGl9/V9SZ
OZcJYhJWPU/dZixLRygPD/ftezu61F/MOeLuBKG6r6HoPzpl0lLrLIunrs3lPbGF9MR9U3pZAEHI
INM0IltSsvE5K3HE1dcsrh6JZNLYD2Z/GVu53GuF3x5600ECPnPy/Zho0UMHczVKiE33oPTBFrJo
5c4FVUQwAd6aZq3lnetUbVRkWTZcci5aq7b/sZpHJO93c/t7rua70Icw9PZGXx3wK4vi769cLI2Y
TmCDdKX9uDkV/dfqY+LXd6KTSnNH6zyFn2/bW3EXpF3pviYrSKV3eeEWdBzkvlmMl9n5puSXwfmj
6UY5cGNcK54PQjqyj7TsrPTcaVZvGHXsjJd4ro4dzDVU5R5y5cvt0axYoZQLmyKQcnKDy3etDe6u
TtVhutSGddYkeo0DPT1IbeNs+KMVr8dtq5MigUHG4uV3vUzy0AZz3nfzJe5NxAsLq4FwTK02Aq+3
VgTUwGH3cevy34UfqsxhqpzO6C9SVADQrF19C072dsKwAJ6WxyutKeQyrsdRhYEUBD7brZmqg1PR
GWFZ8U6qtlTEV1yqMEQMBKyA2E5eGEoIS3tlbIeLPD1KWniuiuLJnOMXUehT3XL+moe//OFHN2zJ
YL3d4FSpxDsEKWwSZ8v3ox6lqu6nzXgZf0TOoQf11O0VbeMSXJtG0U0kBCRYMGNxarWgDxXaasdL
PVX7zG5pYi52rf379u5e2Q4A8SmSIAMAy+FS56PpJdUKgma+yMG7skRFaf5+28Bbd8dWoFOFX4eN
jWfG9W5Q+j6uzTyQL7VVDIcylnVyKOb4DLpvn2dyvy/hlj2Mg5G9/L1hm6wmrzdQd1w814atxlDS
ZI5koP62W09H2LTNWYInchf1YBPSduP4rqwX9V9Win5YMp3LDrDI9pNB78P5Uo2dKw93ZtK743S6
Pai3lzfJKOCgNPry1sbDXg8qIUWFT8jmSzHdZc33UNN3ifxOpPSNYsPUyiYXFFqEfZrFJl/q109o
NwyaU890atjHMe1f5sHcD61xsqT5/vaoVjahjvga6Wcm0NT1RUhCPri2I7mXLyhqOjurk8N9XVfl
xr2/skDU52iT5szyqH/T/2qlCqCoUb4E2bDL08scVDsr3pg1sZ2v89wCAa8S41ABsahlLxYoqqUW
+mX5UmWHaX4nJfYugl071E+a1u/azD+o8rfbs7eyUJCcmRxegXsis3NtEiy4nySGJF+60QiPcZMl
OykeZjeByrZNHHljsVa2ICVVmQchCATc7+Jc+Uql65VZKZfsqTbyXWVZRx8qO/BMY77F9LFmCzIe
FNrFc0BdgmIgtHXKxjeVC5n4KBr3zRjtoiR8V6re8P72LL7ljYHwA7IDBXi5QzH3j4r4qyhJm5Qu
rtNGvZSIkPrjYygFh3SoXbNOT6X8fWqQDA8giFGOel48pr1/kMP8MA/lfRcqT2XQH2Xf+Xz7o1ac
5+tv0he7qTNoni3GUr0kZXSYo/3oHyXzAd7MzP7Y6e3GAVlJVor0Gtk1koas7rJHcwztmbJuIl8k
8y4NMtfXPkR1up+qo5U9JdJHirx0ah5vj3Hl8HM9wK6KUxMobHFsX817VNQ6NL+5cmmzKXQHqx9p
mfW39KxWdtKVFXGIXlmxMr235iZWLmJchUHnltK6eT3vAnVytXiD8G3NGgl15lHl5QMxybW1jJRX
mFS9cmkUlMzLneo/0hY8wjXZbOyQlcMv3lWImpJ4JQpazJ5qJKUMQbFygajzYMR94oZV3LudDoQ1
T7fS2Sv7kdSJireBLlZQjF+PqzKGfDAmX7k4Q7P3zeAJvo7Y+KD0/yhS8CgNl9tbY+XhSPxITxGa
wnQuEXFd2xtqK0nzFNSESkKt6j/MxW8tb3c5UruGcRgL6Wj737siOTuJc+798bRhf8WbE7+SyOWy
JWJeXhmx1aamHVScv+znFAefJ9U+Vpl8L7XmQ2lp7gQMKam1E5HTMVbkb+i57wKzv6+Ki2VJH6Nj
eC5f6Di//Vlvezxxu8yJYNNCPY31v56WLu2zqrJIHhRtvddSbOrPtX1BhDi1v8ZoG5L6tylUJb86
xw1onaiBaacf+3J2G/lXNOhwRJZ739n6sDUHwocB8gVaiAr0cr2QoTYCIGPMF4+XqQ7cOJj2cVS6
ltUdBE/8pEPwkk6nptM31mrFjSBTB/yGmI+wfIk1VKoh1Vt7UC9dhyp9L/VQNmvSVpVj7bjRkAUp
FGQvoon0euaHwVBy4EvqRa8+jUO8NxC5r4ECQON9uL3IKy5E/D7AcLBhb31xE6PcbmuZeskRsUyy
YA/aBaqfwI0g3yntf2WNKNlG8trhsXs9riwYNfhOWLgstq1jZfCsCWiFPY6jZLsjKYvf0hDmfx9J
WCZPD7gPARCRar42GplmElrWpAKq+GTk1h54NLLgj0Pbncx8K+vzluKDQ8OSifBZvHeWVCR6HXZt
4JvqRZHmQwGxdgeHjBloh1me9hAp7HyzvDOjpyD65pTxQzf8LJW7QYOCZBo2DvDaLiIxAjUB72+a
TxezPZqDUs3qrF7s6d5pPg/9h9h6P+V3t3fQqhWdlIVFEz43zmJ6lX5yrLGV1Iscp89KPz5qdVac
DLv97jvmFljlLead6RWdTVDuUZd407I1mXFWJHisS9aQ+a5PyNqACD8aTfIwys37IHrJ+x+lc2g7
VMQc+aCm7T7NLP7f2lvVVqfmytg5obp4TcikBrTFxTHnwwgPb6pfiuzkjEhD0c9hjB/gsbo9x2+b
R8CJvTa0mOTAN7Q8Rc/+UuieNIBQCZL91EmIWY5nLU/eT/YLvCY1OgWqcwD8+ClrpA2yY3HFL54c
kLgQaHAv87pZPjxjq59L6BT0y5z7wSFqi/7Oj2t5h359cLw93BUn+9rUEjyq1EkkV/GoX7JCPktj
+iGBRfG2ibWVE70p4P2Ab/LuXDgFHVbULNL1i5y3xkujUuLNhkK6H8dpOOrbVYA1eywhmSRehfSX
LuzlGfqHA6fn0k/5oTbavWl9LA19H7Qbha61uXttSHzIqwhU6eQkxh8wdxUMMXnkDvZGuLS2ETjq
YCXxcDQRiC94ZcHu6rQf1ca4UAyqwmfHAja9AVxaO+YUAP7XxmK6pqkpLTmrDQyMh6nchc29IyWe
4jfHSb4vVbDEc/nkpPtufHaM/qGr35Xdx0E+1jS9/P1Oef0piwmVJ7uPMtAT3JDpoVCbnZjUyCkP
ztatvzqxXFIE8joZrGXKfjKaiTcjE5umcIHlEEF9VOONvOxarEsiW1CkUyOBm2LhshyzqiAAsIyL
n7Vp6iZKQ5xZGqQ2rbrfF74WnFWlf+n1zEpBu0f3mk9LStFZ5dnWw602g7VjQbWPQ0j9TQi9Xu8l
w8m1Iu994zJ2p7zz+uZsfNzcsFtGFvcgzHX+VEF3eClU3bVmzw+fUz/e/bv1ezWYRcoi6sDYyb1j
XOqkdLP4Hx3GxF7aiGZWN8krI4skFpm0LEpqZszMTup4F4UvfbLxrFxzIa8XZXHAiy7Ig7BmHMxV
o/8Y7C0KnbUFYcWhX4crmm7lxW3mO0BsZKc2L6Hzo1Zm4KBfZ63j1fr7r48uhZQ/7h3iTFLD17vL
hyyrj/QcOyHUVU2eoyLu+PWhSKIKbZVqa1xryR2RLaUWRasnSL7FDrDKpq1jFGoug/xVbRJXt56s
wcub/ClFEd6EDDeZzOfIPMWmmxnWnd3e9x+RhYq6Q75F8rwyyQ4U3H+iE5RelinCTi/mOIfz7eLz
esuKF6n2US5C62Wr12Nlu1wZWhyvru7skqib7WKiuhChSVT8fejBRiFpA4aITPuyhJ5QwJdnX6yj
ijBzTFodzJn/8i82yysji11vCDxpGFTmpUau2DpbmQd1yvDX3eWQCYOpIWNLVRxEysIKDMmt7Zed
KY4vZXqX8wt3+caVtVayAgTAK0Sm4gKkW7z6Xl3RfdmGxkSu41Kl8XQeDP+jBH/Zvq8Ae1lpLsOh
70AzyGupvFd62z4lcwLZOJisLXHOFXfFuxIRCdAwgLKtxRHUQOtORZ9aF8X5aBnIDJnHarNQtmqE
ZDgQSFkQGIm/vxruFA3jUFmtRcr9Hr4nTfX85vnvdwcNB/81sRxHF5SJUmDC0ciwhcq3rvzSpfS+
KBsQ9rVj+9rQYulCJRxppqmsi1Z/TUJ7P/cfg+7Sd1tl4C07yzhA8unq6DrsNPfzYLzPgumpjKJf
vbwRkG4tzsLZG7md9rVfWOx4WltHtwltNwx/316eDSPLOCIahtRXitK6xDKlZtqP++gh8/e3jYgp
uX4BkfukAMwDiBIO2/l6m1ld65vp5JCWtAz5gN9Td2YyaYe6mJ1dRNdGGAXhXWi3W/nQhYcVYsh0
gwgEMSV7ODYW10popmrCnlC9vLQSUGt+cQzCdt4Y3roVS+Z9gmsiUXI9PDlp/M5KatVrhnY8qZH5
28yjTfmDxUr9Zyyw5gkLtMOri/09JvHctXqHyEsNJMet23h+zuV6etaB7xxQfESnNjMOQYk+QOk3
yVkq0sGNR7CB4YikFy5aeyjpTXURptoCzSzfHf/n66DEsUngOADdrufAjsa5rtRB9UIYYWtLddXQ
OSWmcz8o+T5LPd/IvnVR5zW0OdinvLLIe36qs5ONYmhhbcTqi9zcn48BcsBGQ4iOSuzi5EiSHGfw
2KFpFOy65psDLVJdnPwJ6etkw9Ta2kNJAZCbG5aqzGLcYTAbDdB8xWsko7uDVAuqhmQsN551f9pv
Xp2gPyMiLyZ63kgCwjp1Pb1pXpdZ3wVssSxV74pZ1e8GP+zvjJHpjexcfpkRQdwXdvC58FlnIxzk
E8mxe91PPkA50N139jDSjUu7o9JW1XFU52BXDz19BPyyG9d+40JBI+3tNlWP0+BDIOVT+LftQto7
2mze9UZpuHleKXuafj4ZWpLdh73iM63yl6Yb9WPSZeHhrxzHn2EDHoL1hciQ8uLi/FZWkfTDrKte
5cfhXWfLvqeXZfJDD5uvQ9bbd6ZS2/sxrbUNt7jwWP8xbNHBQi1avLAWOyhMHK1oA0f1Zsk81n75
lIf5sWzqd5Y83WkBPH+pslHgXNtJxBLkAxE+IwJZvE+kqKvHUE81LyTj7AbRw9hA03Z7PpfxzZ9x
gUQlSUQGQqHt6HofVRDg46q557v8NDXH6hR+ar46dAD6LmLf3zc1VZf5tzcGF6NqW1npVB+DsTa6
QXZQvkuQ6H0z39Pjr30LngNt3/FKPm6MU/zs8rw41KShZxMB4zKDq5eJpdS9RRnaf+7DffoO2qZz
rx/RNFGejBO9es+0QGwYXVtByA0IVImGFXzh9eQ2uQ5xPgUDr+m6HYj8ONoDqTHkz7AMjw/0ecKe
WXyK6ZlP4990zG2YF9fMmzFz+/ByAd5FQHdtfix8hMcGX/UkaN9PWazXn/20suadbhPeZUU5HHvZ
nA+zrTQ/6kC0agZW8VAEur2nred9LilwpiltchiivD439fj+9heu3WD0B6MPpQHwwI9df2DkSLSl
SrHmKaU9vxRZ0x1UDcBKodH9etvU2vn9X1NvGviSacodLQ00b9YOJrIdpn7vqL7bpcU9QcFZLbbW
XhycN5P/37HRFXY9toHnaa0mjK3Ty4ep6h+nTD4icPBEl+ExRv4USISipcADpl04VLs6//YvRixK
6JCjk59dPvUoRIK21CINVVm7cNuq+VLK8l615n9KExRvPAenPNoiX1m79i3eyEhXEfTCXL+4l0zZ
H6UgRuYy0h6S0T75RrDTJ/XJmX+2n4NL1Wp7bXwMrNKjJrGf+ZDKGk4TBE7bx29le3HeuYQFPws8
SosAyQ8cPw9nREWtLDtGxge/kbwqMnfRIe2fpk521VJ+kMt3gXlXZy9m7j8H9j8U5zeujpXgg6gT
sijWgNb7ZY9BaAVNqumD4vnFEyuN+/FBGiEgFPxKnGhr360ceqzRCAvgB7/jiL+/esGBAauG0hda
lfBvGcp4zPLpZJfJ5wHlDnUgCVnuozalia5D6NCzrABUX3AZ6+Y5ytuDtCnVvnbFIKX0H3CVKmpN
11/UT2aYFRKCkvS/fJrVj6Huu36avXf67GBMqVuPduA6wXjfap/VXNnwgmuzD8udECAWyLilXEOX
mCZsD8RjvSQds+lBaZJDTu/pNHxStojzRRCwOPPkq/6vLbBx1yPV6oInS40tpXmYPrW5O+iu89k8
m+0DReDbx3vZMyguUkSAiawtwX9AY+21sZilt9MyUT1d611qhztHDdzw5yWuPxRS5g5m8Gi2025q
w13dHyr/Munp7vY3rNxvNA4SHyiQ1Ari0etPgJArTvTO4YAFdrunHdXfOVa6VcNatqL/GakhODtI
QYowZXGPqfoYyXYQ8WjrIc4JvlNU+6ChIG7WZCG18KEYa6/3932b3MtkIum/rbr5WJblb/ThTg4e
KB2AoQU/SZDvxjm7V8rw1FfyfRzoG8fv7TUjgiiEQWjOA0u/xNukeklJImkQFq27gVfXoQo+Ru2h
Qa3J30eB9ev2AqyYIxYl/wsMTEhELfaAZsaSUo88skCzObthciq3Nu5qFDeinq6Qtp64wIctvcWV
GA5vSo3Bwbuy6svIVHHCHFdHg2MaOKRbv2d+ucucvWPEj133YFqf4vlHWv3Ug4OSaZmbtFtyX/+P
LxDQWvqN3vKj2ci3otYzqR6q0fGumWHVLf1zJ/u/J/t7pvwOpfh9MBj3ltT88iOVez7f9WO/cQbf
nncxD6KbATQsdLfifLzytWOY5gGNCKpnfiQHfYAVQ52yYxeru84x7qrkMm29f1ac6bXJhYuBlSHI
+owHkCF13T5KNKB+86y9qG08HOzJyvY6um4/G73LjnWqpSBYI9ulZ1S+u7313l6u1x+yuGeK2DYj
nLrqOVIsATcOq+fJmdOjXvfy5bapFQeALYtXjogUqfwuBm1KCDsXAEW8OtSPsa5D5axHn2JnD8sw
dPTvIudiaLCmjIfSL3ZmAVOKO39qTahT3mXj0R5/WEJLZEc7MA9+t7A3BQPf3rrXX7iYjSAIk7Zu
VQR+C/+njihn0B41p0eb2oUP4KFM34McOkbyZ7QEs+xM+BcoTxHvrE453J6sJaQLb3n9KYvrdq7B
C81MptdZO+t9Px0VeYeW8tDTfb3LEPiKN9KSSy6C/1h0BDDoT2OotliesEydFiig6slaA2vT8M4c
3Hk416XtxoZyr9o/qxiO3uIE5h0V6WOtfJii6tSGFmHpcQq8LtnZwcZXLblt/nwVEReATpGFoWpy
fTgrtawKmh41Hl99+kGdouaQBz1qaNP8WPua9G424shtIcd4ifvGwYHl8iFoFWjTqNdCAvKVNCXs
HlAx7qoiTPeRY/d3odN84x95Ds/mZyCyX5TWSh5aSgGXIlEz+uLSbj8CRdvpczbd912j/AunAwoJ
HVs6faFcXtyG4so3e7pARApk6F3yg9OlUBwIvfVC2hW2+aw5ATq7haw4Lh1XWwKIa3cObKTY5mFL
CnWxv4Twg6rN2Dd7fV/Vu1AzXbuM3DBHEhO9VScLNkK4pQiEWEqaakRHOMtJMmIRZ5iWZPlVmGte
Znadm/dy/X7s7WLfRWn4AyDadNb0Hh2qqEnyO6OA5buctXOQKPWdmkYTvQmB820oW2UXwFH7y4HQ
yc3TKjxLla9tnL8VT8DVT9YG1Qr2zpJTEKX4NK6UXvPkYD5VutqD7+1U0BVJt1Mjf/jrdCM9BOxu
6IlhFyTKvt7l+dgrcdf2YJnaLypcf0X199sNh4HgNiQOAnOzWO4+Cmo9SAfd8/PGjYtqX9lISlB1
i/wd9Ad3aeJuQaTFT16H0UJqRLTUCV0+UD7XYyqyorfKNta9GYqOu0yT48e0qzVEYW1lJ3dxfKDs
Vx7/3m9ylas0eFokb6kRXFs1cWKtnkaGV8/FFzPQ7yst/OBHzt3cde+q3guC8dTM0YPubwGNVk4U
71SZnDEsGRzpxfYendypjN7WPadWnftWR9IlpkcbWMxoHqNEgpkVCdVfNUxbG4srfOBipsW1SnOI
wLzzVL4es2+Zne3zYvXQ23QTZOjD6lM9bVzfb18JEBnxSoFjTGQz/+gjvYqS7FIhEUUdw0tqCf24
CUY/R6q2uu/WJlFDuxT2fzYNVDHXQxkzqYjjyTA8ue29Qdd2Vvht9O/DIDyUk0+qdn6/sWHE5Cwn
jzcleTXelqCAFtFfLylm15a24Y3BPngRRRb8juxCgN9ObpXt6n9+Z1vcAStHgwiIFnvR/SfeGNej
5FZo6DDJTM+JPuYZVCOnaO5PU5Dt8mTcqDGs2SJ1CX5KSJFTaL+2hehS0FFEMj2rQ/HblA5Kpewc
WzppeQaLy5eN6RT31mI6/8R3tJORjKYT9dpcpzSV1MK57bXSoz4/GO0hj05FocGSmFC1tc+U3UGs
7m6bfbttKEMyo6isA9QhQ3xtta7siAK/b3mZPxyCXOl3vcF7wTHh9R6HvallwJvqcQuG+vZMYFYQ
MxA2Qby35C1snHAueK/anlqjHl0q8V2dxMH97bEtEdTcm9dWFo5lknRVLvQcAusq/KIFiTsr0QuH
cO/bxVFr/H0lVc/DZ42+KSf0Gsj8+vBnH0eHcqsx4+1e4kvw6WSkIL0gJ349zZZUxZIMy71XVvIh
ix5JeZdT54KdoAy5saTCUV9vpGtbi1KN7zRVb3JXeHkYP882OBffPGgw0KXzltNZCbaFLQF/FfcG
ebfrcaXjoFdGjSS5IqZU6qNvUdKM6FCiCdkFdbLLi1p9CDITiT4oLR7NKhk+317lta2kEYaR3UKS
FEzP9SeMSTH5/dDYnhT2tiu37eBqpb7VrbE6UoE9gYmBG5nU07WZZgh0ec472wvi92NZumFmuKn2
LqtyOnSzU+xXeD6b3pEft4e3tpokfUimkW94qySj0l7WlQEzXFRZBb5iHC8QYT9a4QjZrjlsNUuu
maOvkL4K+tRJGS68UCI1Tt4ns/3nRpSkd0P9TxTyeFG2kihry/ba0OLqdUatmKpqQgc5K4HtXWJ7
S4Nny8JixYwomjowQzbyZ57qfJq2GHrWXCdlJaiGqIkCQhD2X93rYzfUutTKtjdKs+v/7C/dO22G
GPIIGPv2HnibZxFEUAK3z0bg2lssSp4lRjZ2ku05xVc/d4mku2CfTocdgniDsQEbWps2tjiRGN6T
QvPCfUR2zaTRReZlid/u9MKvd6VSbVGsvI28BEOhTpwLoZ1gbLqePDQ5kPuoG8vLpY8FLe4Tgrrp
tDGULSOLeSsTx4eZprW8WA1hNpfdUnn8/zay3MhalwscHiNJg51aPgGi20dbAI6VkRBq8QJkt/Gi
X8IdHIWnuzqFsjdFwR0IJS+qkl2l1xsbbWVL/+Fop8OHJ8+bULVW6ReLpEz2zCjag619VwbnRN/X
qf55TlFEb8YNPOaKu4H5j+47aK4ETH8RtU75nM14bNkrrZNpfLB2hSZUUzZyIWuzJ3oiTZJnsE4v
nza5HIzdlM2yR+zc39lRuk+k3DqCj3NvH9Q1Q8BeIF6h/5KM3eI6tAJJlluV+YuN4p8aUvg8dJ77
ejj9CzOCaBNdN/FwWXgeCp6mWviY0RI4ya3HMH7fGR9v21jbCtw7EJ3BtseDfmEjLBMEHpxG9rKq
dVE/yfv+0Je/+vyzYPbYGNBKeIRjQ3xEcEASIi22Qc6jyKYOKnvBU+s/tlWxr0yTZN3DluLBinOD
vI/qoHA75FPEfnzls2M1mGWaZGVPMr/r/u+h+Ot0BGzBr35fDPTV7zeKmujhwO/P05NdfPt3v0+c
JRJChO3L5Jc2KnFqViArO7tqcJpx4iZOfXd76dd2MfktwV1Osx9yeteDqIwsrEu6g5G7+JWiFjiC
3lDyjbhmdclfGVn4Zt9QJOA8KiPpo4Pj9+/Yx4ERftPkf4phK4O25mZej2jho9UmCJK+lWWv7ZuT
pn7LYTxJzGRvSBsbee3U4KJpazeEmIe92F/aZOqQIWEIKH7h+s2ncX7RMWkes63cxepWxstwK5Dc
lZf0D34b8HBtHHx1Q0Vwdk3kb2/vg7VZM2Dpg7iRlxr5tet9oBuDggg5mznPsm9qq7/IU/WARmUa
bGG7Vy3hocltAk7CB1xbCiVjtkIKn56pHTPdNSqeo26xqeW7tjrCO1OOh4aLwtS1GRvsXJgR+XgG
bebdU6scJHLESo/YEZj1YYs2f+0cUQ0H+8nbGurLhVcrIf4oNFIInuVL72Iq1fwbOka+3l6lZR+W
eOUKQC+3DaEh+IKFp85iYESGFYkKf/WYBxCPJMaE3q59bI0H0+ncNgpcpe5e2iI4j0jebSo/rs0r
Mn0OPDIgi0j6Xs+rrwZOVCuJ4k1t6+rdp8J+dhJMTafa3Bfp5faAt6wtNstsliYEMhkI0yx0a708
NIFM+4OFCORxlqZD1WpbMgtrzoqUDDThIjMDlO16gHKepLXSGoQp/kmPkJsc+pPq/IJ+Zdfr4/e/
Hx/MlTyo/9ClLsm06VdNej0BQjSULOPoeB05GFvwElQuGEzXAJR+2+Lq8AQFqICjA5hahPxmHGjK
WLBRIU511SyBiaNyteyOrDNB5hZqYu1YANnFQ3JREs0u1s8245lSYaN4ZfRSmg9QjRhbdCYrZWLC
iVc2Fic9m6PCMRLqVCORP3gvjp8OF9mHQVH2k64ijHVHPayPfrTdv5hLEfsRzxjInCxvaG7UTm2G
WhFpPLT54Af+MaCCCrEW4ebx9rqtzSTE/zQQkB0QD8PrbamEvdZNAbYQ2EYax/iEUPiubf6SH++P
gwHqQHJQhdjoTdAk+u+mROko+hUXrXPha0KdY4vsau0KYDNQqQTVTEJQ7NFXkRN5yEoiEFW8AZar
ITkF0uTW9vM8brwJV65NxAIFdxfJeCgNFns9R2lP0sVbYIRszR0p192pRbNF1boyGuEmRLKIjBEt
HtejmXVlGgt0Ijy7y8ZDoOnNQZsVF3LOfWCX0oZHXNkHvG1ILqKMKliWF7u9GApDCwdiKT1+H1uP
c/NSzqe/3mqYEGSPOEHKDItD6/Ng6vyOGzoFTiYI8R7zqemhgG021md9LP9raDGWEfWqsmKwnln+
7iKvDC+TsRGkr5qgEiOShjrh7eLCbKl5q5EYyzTnkHw+cH+5+daEre4zGO8gXqF8AEbnegdkUiRF
4RAqnqb47WNGD909VdPPt1dldZvxTKdigBugn+jayEB/i5EopeKlUFLtS9+ASU03/Lt2DpufkQO0
9ra9Nb8qok2btp4/j6iFwblxBqPocsWT56q7HxBO3OtGFe9I9cjkiqTwYEWZcVKSio3ex7RVKGq5
R8xqCwG1NnKRb5bJjEFvs9zyrRMR80gxIUcRu4H62Dj+pz5HkqV72RiyCF4W6XSeDsjogJ4EV2os
ght1QN80nyrFm4/1eW4eWmQvU/eUfCBk3BLvEG7hjS3xMhVFbfAki505UjrorQFbIL9co7zzJwKM
RHGtsjzq+sfbI1uJowSiAPQijdMqBdjrzVMGwwTRCWtZZF6We5INJNf8Z+7Kva196ra4HtatUdzC
u6tgA8XfX/l3hZJ1FdYMreYGzg4jFcmd/rOq94rp3h7X2tbgkvqvpcXJa9sY559hqRfKSt/L7J/B
GHZm/i+8yCszy6A3HZwolgaCpsb+3Jv1Tg6/Zc6GYxefutwPr20svG4wDkPS9GI/uPapKE+ddXhq
5133c0g3RrO28wg50bqlvZ1DtVgexH2qHm4UQgmtVPd2M+cH3Yrqe0LUbpdnZfBubsOtW/LN8MBI
Em2CnQVLQz1wsd2bKJatGAyEp86zq/rB/RD0X9ruODrOfa+XbjT/HJLw0+3t8cb7k2YSbpkYA8gc
IP3rjSjXkd7XvSp5Ula8k6r7WM5eHKPZYD54Wy8SZsDCCuSIeHAunwxpmUkO+mBemlV7xflg/tQR
9qRPita74NhF1f2YbyRTV0bGVUAhl4Yl2mqW73XIpGlq0OXwDPuWGzentp9dZ9jYkltGFjfAhPPv
q0QNz4jDhNEB9iDN/vLXK3Q1jsXU+X6vapmBidBsXJMsHSe43Agz3lzP4qH8aq4WW0+qHB51wxSe
zYf8WP/1ncGvAyoRytHEYxRRrvdYH6X8vMVKDPkTOX3X+OxYX9PxGIwPbfE7yKad3f/9tuYRAECJ
WhSphmXjSWVCNdRmc3ieBtDPTu3S4bsb+w038ca3ioGRVxJ9JXy4vPCtQxBSCmrN8EyMvZPkBMxH
4yrZw9T/vr0H3vija0PLZ5Sc26bUqHBk97HP4/dzFp1980Tj4U7eQni93dFkggR9OYknxvTm0oX9
tjBrIztHHJuKCl4KZ91f3xb88Gsj4iNeXX99o5MgmTEihf6D7GBBao5Z9teHEyt0w4qwFjKqZWHA
nyDU7GM9O8/2N31sIA1+yLca5N+iKsRQXhlZDKXtw4R0oZadLZhJw2w49Jm1r8vkC/xGj06cKe7g
167aoX87gULUaloMy+oMTnE31iXNSFvpi7UFNMX7V9dEynWZCQ3Dthj7PIrODuyVhkWZ6lRttbRv
2FgS2+rzpMcwKkTn0fmnlp2dOMNVt5Wn3rKyuO/1JHSKpmYktfnRaKD+Ud536pZMzpaRhQcf8mYq
I2HECV4iudwpqFsYUbDhYJecn2AXSYIDlQDjw+EiN3i94xs1gik3k7Nz00MOZYd3kx+4ie4CmLC7
5FHuykPRFS7MAGel+ByZv7S0PvZNBl4bVeH0F5vnTm70exU2zrn+S0ZD8XUwcAAaAYDEw3a5no4c
DiU4ruJc6g3QYUQ7jp1iZruozZrDpHXR6bY/e3vfXNtbrKyVlIGSWGFxroAf6TNktFsafFsWFsua
pF04o+tZnMcEgiDzV7T1XngbrV0PYXEt97I/hYbBEKhn9h3kPDF2pF8KPDeFuSctejDHjYt0a0yL
W7pJEp6UZVqctcJAgQ5xYHljXVYOw9U+EH9/5ZedoaiLzo+Lc6eckLj0ZuMBtfUNJOGqEYvno+Ca
RWhpsTSTEYVBOpbFeaKmsqNw+6Uv8SF+Xv/6+10m7n+e6Bw4qurXo4HssKDBtSrOWTgbOT3zkf5E
d9gWGOptFMBLgdCGEiF0vhi6NoNirj9ItA6fsxcNyVz7y9DQazlseJA1KwQZ0BwI+maYqa+tNG3q
dBFRzTmRDlkpX6pC/q0392DWt8AoK9uMlaFtziJms8HqXlvKBxqRezMvzs6cF56PFNbRiZpPt9dm
ZROIcidUw1QQANcs1kamQ6TUM704x3LQ3I9KHXyXYOR1W9J3Wy5+bepe21pM3WAnKqlhbEXzR7mq
7w3j68idrOfKVkLoTXaERyMZW5GGISqkfHc9dW0/kTnpTU6oJR1TIoLdnHSnsq7/h7Qv641bV7r9
RQI0D69Sqye3Y8uOM/iFSLIdTZSogRp//bfove9JN1towbkHB8EGAqS6qGKxWFy1VmAYdNOrRcDq
+IEm9qHlj7cXdCEfXZiWFhRNpUIwQ2BX4VXcR+zrG4pSNGEhp/94GUipFHrqUhDn3ra7uLhQ4MKg
OopFkHxfuqzlpNXyhrFT649uRFVwEO1X1SkXo+WPEfmWCoIIcIn02Mnq4G5I9dJlIDsqHSiq3HZm
KfTRKkFbH6PB6O9LiwicKJjfuglRySHna4C8fzPReo0j9bqaFy00kIeI0RChvn65ZLrbWLlJ4grV
E94FleJudLpPpuP8SjHW6numvnL7Xlw9DIMgHqFcBYagS3sG68wSIiHs5KasDPNpZqECyY4tU1d5
J5cWEJpk4hHGBg2NnAvbvLPsxsirk1eTXau3GHslVgeMzO3vtOQRYEVIHoCgYkZCDrpOK/ALWHVq
3UfwDW4S3ITaYo0UecEZNA8E9As4KeR36TvxlLqzUfPqZKo7cH7Cwl/UXWiMoCSERgYoXeSjMOGZ
AlXyvj7lafXoMnrHkvnN1JM3q1xTULheMjBrYIgGNwOQnuD19jIIOlrkpQZxw1OW/VDYV9wKTCf6
6Fe5NCEdhLzohq5nWXHCY98IzWMMWWjly20b12kONjDvgEYtgKYIgUs3oC5J+gZk1Sfa1wdi39XJ
Sz3cu/GTQXcq+GnUlUi73quX9qRlswn03FQd9jz0K9T7KchLEKkeVG9z26+lz4NqCJI96KmjFSP+
/qzy0nP8Dx384lS1nl/G9h1N702QM3zUCsohSJKgHwYmGBi6tOJmLLaVcixO42iG4wQ22nKz2ky6
/kQwAoEeD1QbGAOVW8F1jeRZ27jcD/UcsNHxzQGzBv3vNBkDDFuyXcvoil/Xh9ClSSlv80nnTgdq
3VNmKYE2fHGA0kNArDLeXn8l2AFlJlqlaPdgCO5y/QAsSu1R1WFnMMMCE1IemAZWMbQL3gB5IOy8
01Rc8RVXOIRy2ylOekUDh2i4lRVoGqjPq59KfO+LjrrI0meWpDw6zYVacQuWvO5rOt57wxrr0LUB
ILKgG4biAO9xgGJeLpjuKhoaShO5q4t9mYNkOl2D510vlhhHEuBP1F4Af0qHW14mhla1zLtTuibM
lS9xMWO4uzyWerWSCq7ZbAQWC+AlcLdgIAnXv0tnplmrGsOoCWAU/5R846lf8OCxhQypDxEaZdb3
vXLEsLPiTj8rdBIqfoqbg8HT0FoboLmOQ0GujuYmULyApsuTelXmdbPRz6A7m9zhVDk9hZIRngka
Ty32t1PG9W4Gr5ygycL7MJCWnpQykiYD9DXnBE8hfFe5aETkaWAn5Q8ddKdGMe0w6Bw1+tfbVhcc
xEKLdwlQqgM6LKXdAfRqLW42yl1l9BvdOKXxSwn5pttGrnM7LoUYCkdJhHMeL3+X33NknmEMXCgP
mmTrQWAOGTGevO2UvHbGj9u2FhxCcOLxQ2AGrjUHXaupjaqP0xN4Gn9S5xWCSXlpfbltZGG3IWng
eMS5iPFNmdjQ0GPkdi+PT16VehsKxA+GclG43LaysGxQ2MIZjJdLxIOc33Xa1fOEhjQQdvdgYvlk
tJ8yM9KK/mhOP2+bEhXDZX7CTRev2iBV1zDpKOtA6EUCwhqioDnn9psCZPVoSBOj3YJNNKDV79pe
aehffyXYwyC9+EqCy12qYLoEZfKceOkJQtB7M5lPVqXceSDPuO2WvIKiI42WBCa1BSEX/vMy8FJz
nJ0079DYTIv+rm6VGs9GRblVmYJ6GVyhQYbV+GDbBeN2aLZgqgBYH/xpSA2rIoupiZtndmrLo6K9
iGck/vu2X3L8wQTmXzGXBXJk4GLk47ElqVPqeZqfEgcjOWyMn2OrWBvNvl48iKcLfiEEOoiD5aed
dHAzL594fiKArbnAUxBHD6d++MXAUpgNa0gsOSSETwARgTIMACno3UhJIu2NUrXA3XZyWrRlMx8N
y9T5fnvd5Bz7bsNFzwB9JIS6/I7kdG6aNd6Yn8qyCqDc6AMsD41N8Bf4Y/e5aPy+ef24RUzz4vxA
qYkLmxQMc6GnReXm9FQ12q+mS+fHjJnDg2tDx7lum+yQEHvajfXQ7vK6XWPhkre18BdHCVic0LIA
S4gU/+oIYtoGsjYn0wNnRcbdfdVZ3yD/tOmGcWfMx9VCZ2mFgQu0xRoDuCXrpI4NN1Md9GInd9bb
DaZ8jYAMfGuqteNTJc8CixosLBqVQGCgb1f2+1XlAIdx9wYeGWkM/TsZMat0SueOFi1Pc+eiQE3r
Zgd50z4wE3RynXaodiqv6jDXq26vVV4GLswx8w7lOHaGX9rlFEIHvX9inNC7tGjYEy3UdKWBtLB5
MZMPUnSUtQIHJuW+PrZIVkBG6jRSJw+pYjav1FKalV7EFVfT+1IA0IavAOoeXZ4+AnVY6Wq1S0/k
hVW/swdgHNnO/gzyRXKf60E1BtWboexvh/tCzhBQeiGmhIs8xjguE65nEFefNXz+Svvd9G/JJ105
Fs/Zy20rC2F9YUUqRc3OYQXeeOgpL+/i1u/zytecz+DAqi3qq2vUPrZ0Nv67kH98krawZXAnrjKD
nqBFPwaD3sTgqwF/NqHGHMYtjze3vVtIhMCHgPJDSMHjiipt2j7Oc8H5Q08TA0MjzvtjYa4cv0uf
CW6B3UlwpeBfu/xMFs27FjuInlhXJYGlZt49LkIJRMGp88h0OvtVk60ci0sfDcAUJEOU0uh4SzbR
NUp5XiAeO/I4hZ4/+9r8K6l/Z2+3l28hA+nIAaJgQmsRI1eXvk1uUqtOg6s3NJsxSBrH5pNt2+19
Rco6nAbFOqDFmnyamPITSNm157BF6+DfxEACtoEtc+YoOSbSQYVTnOox3yZ0mPyq/u7UwGQ3Ya80
z3ObvJb5SsQsRSiKa/QcPbTHMPZx6fJgDjWwqza6DST3xXvnmESkeV4Tv1sKTJzQeH9BMQ9qTfH3
Z62TMrW4MzQwQ/mxBQGNEd9Xa8/8S5GJccn3x1tMGcpQgsGwumFShY3Ud/YALIxa4DT+wFYS1ft4
ynnFK3Y11MAA/xL3EiCmL51J+9gcvKIqT1P1mKYpWkFqANrtrI0M1VdLcOyxbdEBR/DaEO4r1QPz
NkTxwsaO/SHL/IQYAFZzB8PQ6UM7fNOSPemTYzWv3YaXVv38h4oVO1v1rsLP77O2PBkgzsUjtT8b
2zkvwtu75jqEcJkB15MjpqGAZ5B2jdrV0zDlwIbp/Uv+ZOCePWt0DzrytWPp2h005AVxJXCtYDiR
0wCvOyAYK7U8jQWDPFPvK9rPust8dWbQK+0DC1LCJU9etPzZVRXc7XMgUiHN2VnbRPnnttML5YLr
AVGE8SEDXeErgXqItM7OZBNgcJptV4bkE/V2fP4nLY4oELYJH/bFrIMn27hzx38qK41qowkm+/eQ
bm//kivYArbtxS+R1n+260rRFfwS29mYUwiU00MX9tt+Sw/Jo3vsD8YT6/2891u6rdinOfdXdb+v
sIPyb5CO1coABgR81Ggrb74NYRLkod9945/Wtt47MOZy6136Kh2oacMVpeAecmTYhdq2P/GDGWqf
vS074qw75lF6nO/6O753wkcwxm6VHZiCd9hbu/jh9754bnyMQu37HduUIRiGt85KOr0+qfD7cN/B
XhD3N1vKc/XYZDXIT8tTnefNNjdm7H/XaQKNdt1OtTIjbBObhGXJ1+5AC7sQlkWPRMedAeo1l3vd
mGlm61lWnvJZ8Xm1qzuowPotP9yOtiUzYGzS8fQMIC2anJdmCgVlgTrW5Um1oKA2dlCKMNl9Q5Mg
XWvHLK2lLQSsAO/F6Ms7ieFZ9vKQy11ok2O7NyDoswAQ7fqTQe7AngYMTv3dWtP+Wqh7MQeF6knw
42I+QZ6AmF06ATaVlCdaHyy13irDmwPHsleCwXWiYYicghk2PllQLV0Z+L+aUxA76My23LHBACTh
QMKWp2b+5SW7VkPTOv5Oa76BrDXEjrvxF+u3cbdyo1i1K2UPMldZnjHYhVbk1hk8KJE9suSgHT3E
ETOCuQPn4/TKoAdyO5KWsrmLOQjR2jbhulR5ZDqby35qsFWUJguSvMzw+I6ekdaytXe1pUjCk6yg
PkFpdSXfmZjTgCFJszylFqh9vSRRdh2YcXyHDPOWeTwLM9vpQEFY1ivb5b1klBPWmWlZnGco6pkC
u16eYtsKjNx88exXPmw1L9v2Jj9o3PYBO5zBrfnsQSO3DofxmOpfx4beE7vZTfwRzfm9/mjXuGXe
/gBXY7gi5M5/m/TpHTM1HHCN4NN7R93ZtNo+TjCaIvi7tvH06IUj7iw4vrzgtuH3h7LrRRHTbKCe
gIiLZHiwee3VJRaleEIj5fAA3nPyxWbBW+NrATorPg9oqPuV//U7FE6CfIPRkqAK0m28Ff+db1BP
hSS8/auuy2+sBnpHaKELILQlZTbecBsymwMSaLnrUhaw6WEutoyWu8SvM89v5jVquOsdgOlA8RGA
TkXLT34hh37LqHdgbDtldLZ8p4nviKfGvpLU+9uuXSftc0No2V8m7awxWt3MOaB8vXtHcudrDAqv
xnSDRl1ZRBP/0uWXFZYENFmQ2mLo7dISZIkGdFEAzvC65Ce6S13Q0yJZOWQXAvfSihQ/bWd3Cbd7
oLkgH6doPNCrN6+uA9zogonNfmI1odZB0EAJIaXQ+pVlrvTmFj+dELIDnzumud5/4dnZZJnDrIxi
RR3vBY3aRrtX9ZfbH+06acFJzBsjXxnoIMgnbVq7bUnUgZ2GyOHHOqgsf04C8i1PVvLA9b3p0pD4
pme+uHpdZg4w+CfuYRR+o1S73t5an9VmZdsv2nnf76LDDY8u7Uy5YdZZp2LNuIXd9FXLnr22C9Lm
6IL89vbiLUb8mS3x/c58Sgiv3SqGLQ5GICOctCSI63C1GXKdM7B0Z2bEzzgzk3WNYhJ3BKDLCWIb
EthbYJ7icIC0cTjq29s+ra2fdJtzY7cpikljJzv97SYZGpNPFP0/xV4lt1lzSzqapy4vyorqgHJ1
DBNc5X3mjI2vQ4BSB8K5L7dk0h4mqOX+/zkoftbZarYDNLKoDQeb2bynxNw7Wb+xhj16FL5jrGA1
l31E0nUg6I3BKunTtdoYAzNtwdj4m6T/WDr3rcJHMGpFGjiPozashOTy5/tjUPp85Qyox1RjUTXr
Z0b81q2D9kDMB/vp9iouZ0dQqv4/z6SvZ/corRKQ1Z2y9NR9sRT388TDIXudmn43D3sPdbuXdwfc
0zEWtRKj76MnVwfAmXHpG4KTl2q4g1cnwNVLP60gBKtYOTr5DaCWfmxP3xxtwmMFcJdOmOUeCCyN
Ov1KbDvb2EVWHl2ugNZTAXv3yrKIo+fql9lgW8QtCV0EU/rgRez1ChmAsCs+pXd1oDi+8pI/ds96
4c9rRfWiLTGnLWSkAEKQUp1lFK2XTjgeEneXmt8M5htkDOzndgg41HEhKuxWu7/xD18dc7EgisGd
6XL3eBSnSGshF3HIhFsh8b719bPu7mzjSRle4vltrFdOKOGFvKJgdgOgGq1DjIxJx3ClaS3pCyTZ
uSofE8+759oU3vZqaZfi/Qt4DtFzvuKLGFQK0sLSRSw7e440MBR3STcEg/pYEOon/LU2V3rN4mQ4
cwp00jbKUvT3cI3He6Ls1GyADh5040bUmDxIsgcn1/1h/HLbLelsfzeCN0QMMYtOIurgy29lZKPh
ELMxInf44XjRPLRAvp9ycuCYTWLqSuhLmec/a5gcEQPG6M9JmUdtmxo6aqMR5XOqoAOZhnpH29BM
nU1lDXcz71c6dWIryWsI7STxf/DTYfTu0j1vHEFZC4h6NIxh1kXo+4K8/QjKnZWKQgrAfx3zBIc6
ugPoeUiZzohjjTIQDEVNZnQBrvXgOY+1tb78sjd/rEgprUoHyA5gwDNKoLJotbtE4/4Y1/4qpmwp
9NB9MND6h/jV1bLRtqizDHiXyFTUoIDyRcosn9grB9+yO3+s6JcfJx5r0KVxuINhqO2Qf2qMHpJx
jf9RoMZ/X+ePISnIlQStaWbCEKLP78onMJW7zkodvhQB4oEcOxXwNdi6dGaeZrwsGNhI7Zibd1mR
9g+5ST9IOf3uiehDIZTQ9cLr66UV5nUD1WduRp337MYPlsr6J4+ou0rvn2PFqP1UH8fD7RSxtGkB
OQbWVKCBIUx7adOoqy7rVc+IyqYJ3eaNKE9zkQLMOG3QVNneNrYUE+fGpAzhkrGlWaUgJvT7Kv1u
VoekCcgai8mSS4KoH9SZADcD53LpktJzPtssNSN9yL6ALX/2skA/aXay57qycnAs2RLSn5gociAf
LH8yg9ZphxxkRsnntH+1AQONjX8K3ofZGtZlIQQResAO4DoIyYsrVLAZT6Y7ZnYUk7k5DBRg2ozm
zcf9EVkOFLR4/0eqk3YtCKvBhxbnkPkuO913eyvqtSZggB34Csl+Yhry24dDAg1eB8cFWFVBCSN9
LGs2QTeYFU5UYfdtFL2wAqeG7ADJ88Ca1rSJFgIQBNXghRMM66K7fBkaPB9axlpYm7iVFEEft5mG
ni9O/wBtEven3amAg9z2UHggnVIQo0L7EYeiaNdLeb3rUgPtXpxSIKEzYnQ6C18pD2Ch+8RI9tDE
zcomW0jvOrIIChnR7rma2arBiewVrWVERANNPftRCKw1Rp5ve7W4kmdWpO9WGnyua6AmI33eG+AT
KTHyO+D9Z/4gVbFIihfuSMuXqWOO9wzbiDRz7raFBjgUOLbQU61XJW8XNjPSLl5aUVELMicpOmpj
SFgH6beohDi3OUfKlD7WcX9XGtSn/JNnQMWL+TWkZKCrfTdZD8awUeIAU05zQQOrrtdap8K3q9AR
JBmqwAsZ71rPZzfVUhcopIoY0Yyi14OEGdWD9FNi72YSVRhB8fMh3n/8u+I2ASoD9NbAtSN917Fm
em4XlRVRQ/cdtdz2+XMxvSXtWutkIUzBroOZJxQhBh7rRb47860tJ0flSmNHk/LJVSIzDXt75aK/
EKMXJsRPODORzVOVtQa3o2Se051b2odczfsNyajlI9uwlZv3QobGaz04irB8QphIWroYHJqZ7hKc
OyyN77ypKnyjJGwlQy+tm7h74SKE1wzdlfaDO2ljyvvcimKOJjooF/sGDzeI0NtxsLAXgKMQ2FAx
y4cr0eXatTaK+KkvrSgxwwzsnLRM/FlheEV4Ucc1xtaFOIcx1NfAiwqorbRyRdl3AKQ2VkQ8vJnG
PBj6DW9+ltNLS5OtqvtG/uW2e4sWxbVZUIQ6GIW6dK/yQKhjMlicYv3FSJL82BXGS9sALdGOEEh0
aJoc+klRNjNzps1t48IdaVuDLARjS6DBUwHal+KynPKYpBDyiWxza5EfxkYJ1G4/dMeMr5wFSzsA
77QATuBTYjZOcrNGmURUhWM3K4Zf6K9jl/iUtEG+xse0GC540XSRNQVeRfyQs61me8NomzOxIgUK
slx948YPp3ni3bAdhpVPt2RK4DJEQoSqhS0lDq8FFSlSlB1pfn4PTR00PNYmsGScgTh0kJT+2JC+
EHedjGp5aUcuZPKyoX6JQbjjNW+sLID3SIJWgeRTTB6zdC3lL30xoIrw5gz8IEiSpPZKB5nemHmz
HRV2iU684Wz0gQQW9x5cLf19Ow7lLtq7m+fGpPDgcdrMZTZBs0snLN2pKQiaw8Ki1cnpNe+XNg/2
PjVSG6S1/bEv5upeabv8deoVd5to7tz5BDEeB22ue19v/7bFdcBoGoRL8OfVwH6WDNowutSOSM1+
TfxVj6HvFhevBVlT3JGfpv9dBbRm8WaLdh2Yvi5jFwIl9b/HBJsU35k3irYhJfpAXAnATJmA8bVj
7Rsfi62u/bjt5dKRATI7PAZiwljA1i5Nm2k52VVK7GjIwx0dVo6KpTU8/9elYt7C0IxmU/zrGJeZ
pl0e0HlHX257IHaCnMtwGAHRjCk/wet06QF353Zy48SJXPYJz33+qOOZ5eO3bywNNjuup8iWlsgI
Z8mFWpTTUmVORIo7Bl+6NXbBpYUS7KoCZYVGqqxOkE5j7Gh17URNElp9MMV76GGk3Uq7ammpcNII
cUQLA6uy3DdQXCxvpxGsIPYuSbf18+pM4mLeOjchhTKG3Qp37GFCVeKd49YH6qUhAc48z0K9xmPs
qB7SZgiySvt4uwdYenENBvYBm0iqF6C8gcaFyFuMhA0EWLUWeA7zqHf9XxyeZ4bel+AsGDzaK3nf
6chZSQvFx0CzToqGhpwCXS4wLHnG33w1wQKJkSNxR5Uc64xmcoHDt6MKL6Oqx7Yx6CDzply5Ty0G
xx8z8ou2xmdjyGaYSRrHfShabdiPw/irTfPd7Q27lHLwIo5WN65VGNySUo6SgEYYzWcnAmbcL3gW
DA3d3jaxtJ0Eshg3UDwqQwHocr9OszFOzRwjJyhVoA9tMOtRoYPQA+qaH7aEcMOWxdwKPo4nFY5T
NSYKbhF25GAAE/X23NwBPzWXf1ENX9iRgoDwcQbXODyizcFxn9ws8TsoKjt6NAHQc9unhUj4YwuQ
NKkC8IaODKUIOJUbvj7uFRck5+b+tpGFTwQ4EEAhuOaC4kK+RQB91ntqhqMBicLcMKOs/CyZASBs
ptZvdOeDklPijAUnHnRIgRtEaSO30D2uuZi7QOOl5r+YZgNH+3zbocVVOzMgfaEsnmeVmDCQat9z
+qkFuqhck81bXDRQDuhoV6FulzV58oLHbTWVTmQBUWX9ruZTWkVtvlZ9ip8qHalYqz9mxM84y3Bm
b2hK08EVCinV0GpYvvMKvAmUTEuDtp1+dKyzDrXNvOeEVivpbqkaAiZRaNQCYw06Win8DCBqyFyC
v8XK2kDvp33Z++b8ghun7xrNPknwkvmjs8AXsEYQL78ovwfJuWkpNekQHZxTB6YN2NQMfmyaeacl
+cZBlvpVgm8/Ju+c4fvSow8tWaN6XfZd14DLRJcQFPzSDxjyTNXB9upGvGDbboyPE02OaIKEfDoN
JrnT7eQuq6rMz1z2xPJvt0N4ITObOGRQhaIVfz3JXVMz7xlOm0jv29SnVM+DVFXXyt2FyyeeAsHm
hGpKdCqkYmqeGWVF3bgRKkOwvH/PGN0O5lOWsQCY8aH7fduppTsGHhaAfUCNqOMVUtqYVmbnykhU
N9LizTg+5+6GsRBYw0olGJ5QNtxuNrP7WenHl6qGSHSy6b21hxXhk7yjcJ0D3QVwoGJtL3dU1XaI
Vg4S4nuorxN134PYTtnQtbf/JTMAf0Kn6X12Tob25QCqOfGEFr0y2OHg9fsY16kuDivbPsT6Sh20
lIwwhIJLPSyCqU1aV6er7bwdTDsCf9qwdUu8R9LWsA6FXtlb3f0ol+T75kQPAXA79LDREJLiZpqU
WMlTAxdTSJpAXLwyfPT0+4Bl+kq5v+iZoFdA/1rgKKQM5PaUWV4Pz6ae73nrlEEDcgW/jk9Jaq+c
g/JUw39u/TEmbXmLQxWnRUUbjVpqZf4Agb99ZTEXeJKGsM2szj3wK2a7MeKUhdpYhJaeAWfB9c+M
MBX0+GzaDkaiBwNxtEe3BbZ2pLVxxK2o3CtTlp2MdE0KYClTiKURQzfvopuX8ZzgwVZtCtsG89v0
AqV7cELbK+fAsgkUVmIGFIWvVMPlSV1OkD6yo5Tab5VWv07qtEbGtrRfBAoCQ+LgUEE/59INPc7b
EZoDWHuQ/1Gi7dyuuxtdyIdrzY7ryQr2fSmuBL8cLil4QMN179LcRPMiZVDYiOZi0O4tg+KxbvKG
HUiWpp90HPvodupbtKdhOAMoXxylMtG1102t3XsoThPD9q1p3qYt81sGRv5ye9vS0sdCCGPcHo6h
pJOCuFCgej0wUQb3TrqFokIPnsv6g/Ru71tFFPWGmJ218SxxuX5Va03MrkSJVQ67XGcH3uvBXOEW
Rr3DXzh0ZkocYmclkAuJUm208QypcLSCU5Jy3y3sD4oS/uuQq4MXXIyfW/JVUhdwizhJncgjlQ6K
f95CM3Duty7UMVe+0FJ5irr3f6akLzQMFEOz0HyOVGbvhsJ2fQzaM5+Oq+LjIjvKZx3AvACXo6kE
vIr4JWdLRyo+5tBaw+WrfMz634rDNzYGSsZt6mBOjeWhlz7G5C8OI5A8CTIxoZwg314nzQN0PYNR
q8KEVGc+Ni57NBPzzrLbp78IDVQTqCUwRItnsUv/kpoMU0/Rq1FN+slI8CSoro1/LW1c3I5R/IK8
wsYhdGkCNNc21G9GJ+prfhi8ZpuR+EuVqCfTUn/e9mYpBZ6ZkqttCkLKGkrUTpSb7dECN63xVe/q
rQduxqxYsbXkFvDQmDoQY9WYUbl0C3VCjyaN60QDC2PICxaB12O4f3fbozUrUqTPmjpkaOk6kYbJ
ivmpGjfoX1dsZT8tWQFnImIOd2X0OMXfn0U5fNQqrUDG0zuMRqZHPTb8aQTcEtisD/uDRylkPFyS
xa1PshS7M4irxH2owtxOgEvXN61KQ5cXhe96mH67bW0hHsT4EKgpUP04oMm69It4sTEZTeJFY5vu
ytlDBYKvGUwKC8a8eysMQlcqoIWzwwKJFaIdxIaC7eHSYgk0X92B/yiybPpWp0AlF6OyNoojfraU
lCycgYg51KuYNJCCoi3AIj8M3IuaLtCp3xwQGaTFPJJfvbIqvL2GC7kWWHkUFXi9FnzswuOz2Cg0
VBVu2nmRlmHUWYW0qd/a6efKtFZCfeljoZEGPTpos0J1VtpQxEvqOTEaL8q0NzDpeI2ytWGMMj1w
jK9/4ZSg5BaXGPwphSFK8mrymsmL4u4JILdSu8/X+tMLe0rc0/5nQrh7tm55lqSYXOqxbp4Z4KFk
GyclBK3KTTp8cBZEnLziMiTuL+irXqkb62Na1EMNb3rnZ58ZR/bS0Mafqx8oElf271LoAaeC92VM
uWCORjovKCi4vR6vWRFYKFMHulzhpwzob394xovS7W+01D8AleIfW9LunXK3iSeQ4EcaDYrj/BMI
Tu8pPaS9Hyp56I4r9pY+2B9zYNW7/GBDPDGmQKw2ckAf1d7p9Wn8aqv/3HZqef3A24CcCmSY3MwF
a7PSupPpRcPw2qZfNPOl8DZD2/le/IBpr824Nh67tKsAPPmfQSkh9dZgubE+e0CExb5r01DVvuXz
I1NPfd2uJL+lVGGD/FKkPxwkMhkP61VtwjOZh5f4qB0+9+xxqPlKSl/6SijNxaaFFi1eEC6/0myP
E5hFKIl6fYBacGSBSZiYv3X9x+0PteSLI/gRADFDW0B+XipT2nKtRaCThOcbgEmrJ69Ri/tSL3e3
LS16ZIHXU7zAiyntS49ijueP2SSIO+OLamo+S5/QW0n+4uVFJAi8IeD+jQdG6dCoTBCAe2pDooZs
ciuAul7hfL7tyftwt3wwOXi3REcXz6/XZ0XBTY2qKolAqpRtsbrtwdV4i6nFMgt4jXlljWZfodLU
hOilzcHgDMqxZA5mNwsN2rWT1kO0IJl3RWKoodHnwGYZ6nSvJ83oc1BfrZxtIlvJv1cAOdDMcoHq
l+GStelMI3c8EvFZvSdN/Fgqp5I8077fWXiamrzvtxdoaTOe25MyGsmSmPVMIREg9l4LKc0QuIcf
8RoZ7dLD5TtA5T+/5NpUVbBemkVIlFj6Px7RHN/Jik2DzgmgLX4KpTeLkW2GMZ/GXOsLLG0cANDE
4x66r1cbx51pjqFB14vS4QdGXnyF/3SrtV7H0p4BuxnM4E6BropUlDgDdY2UZyQqJoeCHRRCnlpu
fOe1yX08YK1Rsix8NxCcgSYRgDQHrNji55yd5dqge4QnSDqW9aSnv+uuF7vUhuxqma2E5MIBgduY
wGggHEHvI51CXjUDFVxRJcqVbmOybJdAAUbrT1MvlDACMyfBzNZO9YVvhp4ntAKgjApsv1zjkRIc
CrRyxD6YgA7zEyX214JyyQa4uDHPIpDdcO9yDetGGTNlMpUoG3TMqhY+KSF/kK8s37UVARVE01jo
vBmo+S+txFptjWOFwNCxv+LE9A2v9/W1QWIRXpd549LKVS4lIPw2UhLZJXQ2TLZJ1hjSrwNcWMCz
rwUyP8z7SxFHVAFLHEoSUb4fjG9kSDYK5D37x9sJaXm5/pgRgX8W2N2gFsRIGfZRqTR3qWfOR42U
e1Z6axwr11vo0iGpcEzH1kxB30AiTA1b7SbZWDtvN67JdS5ZQYMVeEDwPQKsLS1bkbYoQHrdEyNa
BXEDVd06QFRlLYQbjJVqZ6E+RQEMLQpQquGou6I6aYyRF1pVIQo4mKMe1AlkRiZ00YpAoVs7f6T6
53iAWoXHVtAhC+essCw0j8AgDISn9Nlwc6naysJisvanlr00oDJ0QOFWbCt7pxtPc7JtayDsUveB
PJbNVlVCDE5644Oa5N8w+vwZXHqb24F0nbbwi7AY4JYDSAHPQpeBlJDeMlL0+DHU9Vr2o5/aQc+O
OHzGF73DGPeKuYUNKIR1MXog1B6w0y/NobnYgJEPB3dMkRSbXkk2GavMlVpzYXeIMh3KDsAyqVDX
vbQyKGo8D0OLZZ6QrkDd2HK/XpsqXFg5jKHgbEFtZ6Euk1aOga8W+rZI+HM9br02oP2XBChdnJzV
tJmmX4Xzz+1PtVAdgAYI/W2AdTUVj5eSW5oxmLzkjRI5rB2bsFY0jfoKRmVy3535+NPumwzS5bpW
fFbwMNUFNeC73G9b7n0cyCACGLzf4ulN8MlcrrDV9rXilpYC0kMLj/N1/WM0+7WBQ5khCPdjWBEH
Aq7GeDe9utlN/ehNzIDDLsVAfHEwnXKDwVXfmNzA41tahi2/d438ASML207BvNbHwYP4CQLJC1gX
mNDkqxFE6ewYD7tKNOjHrPkKVS63DT7KXv6vo2dWpOWsmim3iOcokVJ9g4CHMZVoGu5uh891zQxP
RCcIBQperORN0Sm8gaZQHj+hdZLS3c4ZXjK2mZ7Zx0ce0ZzBWCXYXYDywwvJZWzMQ6cNs1bET1m8
A3h4k1f33pwFXf79tkNLu/zcjnRmOK3dtdym8VOSAfg21cdazO5VK6fFwsl04Y2UstO5bmPLxrJl
2YzHkSPr98Sy/TJxgn7tEy0GPLRgsblBUqPashpFPdZVp7lt/DSz79QIqbnJNHdvKNqjZR4gdLbJ
mkeL1v4YtXp96MAMtpI5ZaK990g8/wXSx7OLJK4EVerTl9QGI6Zv+PawKSLQuzh+kgdVitZR0JDg
FBT1yum4tNI4lUV/AIwlqAUv46bWqYvjqI+fzNwnUygEatUAG26cVnbCUuCAbxdXHbRF0YOTLu6z
AiptxTZiEHo8VFXodrtkWInNhTIQrHR/TEjnHMhLdUZmM34STUTFaHzb+OTQZLc69rt0Crma0BZx
BGboiratKF0nSZvkiT9O6bFN38bmjld1kMY/uuaBqOkKIe3iIXRmUL7ngFijMRuVJ0+lbfv9/Aa9
wrAUDpIkmNUT08BnlT5VNGtX2nxL+UvM54KKHk0qXCAvw0O8u/4fade1G7mubL9IgHJ4Vejkdmh5
7PH4RfAkiaIylb/+Lnmfc6ebrdvE7Iu9JwADuESySBarVq1ldRCZDmlTbahtIEz6OqCMPOmo6d3b
YKa8fbysLeG5Pc5LIJaLe9NiSeh0isum00wjN5L8SdTI8dltyT1KUBtH8Lvc6vgLN7AabJ8jK4Yk
VOnOmL5W7C4xfwx26TbWEZAzhMJlfK+ypalbmd/H4plJmzrvt+QvhW4/9/75h3Ajtkgio4FFTcKm
B6vqO1Nfk1HgPmtbDzwFaHECXhVIc+54yUDkPSeQ7Q0r+EkbqZ5MS7ftRdWqNV9BTQz6EosiA9qF
L31l7FQtdcyYhG3iK+X7WNWvSr5Lw9ZqP6j95e8d5dwYt9ftRG/o0NoJwncbYaZ+R5WnpHFV1gb/
P0NclFDnCpBHzEpCQqhfTb+UrPB0sLu0kkh4nZ8/dKAtJD3oMkDCB6R1/NXaYjdrUTqc6iJwUnnD
FL+qN2Bm9ZM5cCLBFfu5dc93AG+Ou2M7RU/RZkeHk44bD3U+tfCV5Pts/YjNUDUV355+TmRjEAES
hr9wgBkCqTueCZ+9ig4vL6+CJ9YwIk0+zU29Ab176ur2EDbQn/NKRvctkX/fXsA1g3htIUe0VGvR
WnXplrnSNL1JcwXIWQc6t+Yuk18t8OZGBvF68pdiLgBuLrq1UFJbNL8X4txLa+pQWvWgVcpppKTw
DGZ9jwp5EzX2W9dPJxJDb/728Pi7CEzyeA2ggRHvAUBteMCAnVclq9ACcZqh0Gv1xrHQ5ldZKg/I
a0N2pXuCUlAAqjBBLmRx+3Pv4czy4IGJWCA6ojCLwOK3gyDFkdnr7ZGJTHBHdArOCzwzE+R/qXrI
s3aDgqdgc/Mn4wJ/ABAdCXZsI3ABcKvVVHFSdRaJQyfOoaDkbHFd7Ejz9fZArpfo0gq303TTIX2U
ITaXx8xFM5FXaI4HFekso/sEOYnWuUch8vm2UdHQltPmLFmVkTxS+xZGtQ49rTGQoGXg1IpgNy8T
dOkGGNqiBAsYKKBtfAZxovpcjQas6AVztab2LPA/oZs0g2zE7fGILHHeEDlTIdGpiMNWOiC7MMrB
WG6pqKy+OmvQdIFgHDLlQJxdztpgFN3IKlgxZs0vHPC6QNVRdB9fhXNwu0V1BOgebFtk/jkrtVRB
4WBELDyMFmD1seQyC83H2RPbFDT57Hmm6J7zwRlxuj2L13sKluHECFuRDYN43OX4iqzQWdFBY1xP
QArWFWnij6lubW5bWZlFZCkQNSLWAPsEn702Cz1mEW6z0FGLPTgU3FaJ99QU0FiteMSFleXfzzwc
BGoqTQCECBXbDpLipTIPSVttpFrQyn/1QFyWC+93PBCRekLaaRnumaFRg76FniOw0aIPChUmO7F9
ozhV4++6ecjZeycr7mTshxFtGf0WgJPg9nTyN9infSSEgWLBpKLN7dI+wPQAwsYFwS2p+IlB/GJ8
mZ6B0BdF32vrtnQALNh8cFoZ3B5T49xmToKXRBrN26K37uVe2lm64OpYWzc0IkJoaMH+4O15OZwR
2EE7S0YSKgYBs4vlqdEjk4F/rgRv21VDNsSdEcwDksNLybRm0VidPZHQsLcsM/c4MxII4lljJHjA
r+0qaLghiw66M9TA+RHFdUyLXiZhpCXvUZxTKBHEIhmLq4ANKXpodS2uiNmDF3KrA5KCQoIyEw3z
7iWfTp1V+bPS7jN9Y9NyA/iHN9egfi9dUVPQVR/FYhnPT1QPZYBmsKMvV0ztJgisaVoaStbkGnHh
zvZWNtGU/jhK8662yNaqvI7c6RbbyG3tN9lbk+r+7V1wPckAEKI7BZQdODcBjrz8iIZEUSWRiIbl
qQhFxDVXKRgMEY3vyE6gFv/plpc/vdCHSkqtOAvjHL0Me6fc0ygcu+5Ierpz5IACf0ceLFpt7WTr
FOOjk+zKSj3hxBE40/UmRCsmqsF4dWORdYW7uBudgFynn/Jwyn5o1U/gJOtBcKKtmYAnAeYHlCnk
jzh/JRAh6h1g0MPmre4elfu/RqdhNsH/88fA8gFnJ2aSZEapNmUeRobhSvUdFIgmBNz3KRL1t71i
dSiQzFiU7AD+tbh34JRGi95vnYdDN+6HaGeWxUOmS38dfEC0a1GTM4E7AbiZuzabuW1Ypyt5mEwm
5AVzV82+y1H9lE8/bw9nJTSAJeyxJTOBRzSfcLEg/hFPkYqlyZhH6mzRmChAtEIPZcc8ZUo9U0cQ
GYlQcWsb4MIw93qfY9OepBSGzSpMhtrtyxeiH6pR32Z55dFe8iv8QT02+xounm76jdAV8s2tE96e
Av4ZvPgOqNNQ/AY1AWRQuBUFKRVA3LOZh3XfuXEKRtXhSznsTRw9unU/oRb+L+x9xv8AJwPSyw3c
SjLbQlIE+02ZXvSq1Rs3q4oGqdbR3A+aknqzUmQbCNP1gif49b2+tHPiQEd5CSEGDyfPyl4awaQD
2kC9O5gZXgKWb8s+sfWvozQKjK0d4uACc3ARLikvEFtd7sk6M5q6iecCOyVHsALYyaOeVsTvqshP
JQgW5i1pN0autz464aRtaUMBK6qHZq+UebKL24n69lhkgmafteVGcRb7CicGqJi4o2JA42Mx1RWO
dKeA3qXxkpvZXsui/VRFD3Xx2KSAL95e8VVfhzI8oExLgQsV6cupMBSWjB0xi9BSHsa3ZNhCXdEz
x3qLwm8db/s6ccv+ybQOqsLcBSRDX7NDJWIkXLnQUMZD89HC4AdMFefoZQ1cThwVZdjEaGibtdoO
lD6dBNfJdRAEDBUQr8hVI7N0JUTQKnqu4u1UhvYW5aDXzPJlwQquHcHnFrgNpBlTo84yLCQIQYj6
M5lPusDEp3NevjOXzAr6ftDoAbQ4r0XNhlYdkN4pwll2XFRndOktCtThh761p9YtKl+Pdmoiu0MB
CapDln2AI224i0Bvm/+eyrfiAfQM8xgM7XbAi8tQN52MKsttt1qZB0wxhMYAyEYHr87NQyt1aTEq
6M410wmqFuxnpYNzNGlEedarXmWckKhGo58V7Gz2woN86b5zbnRKofcFnvZQ5LYq2yep7AERHnTG
Qf5ekdcK1fHK8GjkS0LwwopDXVjn4jCnmOehSJAXl8FXZT/Mw4OkHCj5+BeTubx2FuJyJMmXnMpZ
BEFMiKsC4IhjIZLw0KFuW1M/hXbHbTOfSVXOsZCqXh7hIIxAYzIXVMuFE0lSgqMgnnesSlwpfuyR
+2dQ4APcakjvm2qbzgNesKXn2GFBNsAgggbNUymo1O1D+kLIYzxu2tFTqs7NnHFb2Eclag7SIHjO
rJwXiyor+NBweqNDYzlJz6ekHcA9pVpFmJWggTJs9ER2FRWBgtaWF1iwRUQGOw4igZdWKmecx97U
i7AePuJR3hIwNi96E/bv2zN/nRRDTXyh+USXE7jQ+L5oWcmoTdusDGvr2QHglbDfdkS9CUA05/uQ
nYbIFKz1ynV7YZE79dOxzdIEpY/QBp9cXfh1WvgV/a3Wud9LRGBsdZOC1gnobgCvAYTkHFhJtFyb
9aEMp8lLywFL9VpaTw5jftO0XkzMVxDUN72OnIV+qokgN7L2WEREsZAi4X4BeJ4/IzIg7pCGQSxX
Vm4xjK5MkvvI7je1JT0N1fRelDGkMPov+cjcaGaz4NpZc1bsKmTBQWeGEIdz1mQi0PsDTDIs5Eja
sLYuvk5MkgWphBUrCyPtIlKCdwxEZi6d1TGTLM1qWoVjzaxgsOdxn6eNIgidVlwVWREET3jZL01s
3Fwyyawdq9ersNPfsviBFNI2kpWdQpSNU1meNQAJ0b/f3h5rI8Njd+nbxCsNvV+XI2vq0mw6pazD
nLa2B8UIzet7XUQ7urIlYADeAaYcJOt4zcpsTopYklgdgiDli5wFJO53Vjx4xPwlRBqsXI8Xtrh7
o9JTuy6RHQiNCeXHWb9L2HQwnEHg+deLBaeXkTIDggiJAh7UaBSQJGZ10YSyvum6Udvpaq1vmjE9
pGn1oJLmvW1ldWPZiah18zqShWWQ3i6hFnD9PAQnw0aYIBzUhFN+KKGB2TkPyARJKfU1J5QjUcfP
9Xwu5oBAWBpukXvnPaRXgTyzzCbMTZ/1d1L5ANCM4BRbmUx8McBrSEigmsW3XTeLQqWTFW2oDPUd
AHCPNnun5A4EkhuU+N5LEmjC8Oba86Ewi8cfAnM8BNEVeOn5QzOotcXSFlNWGZtpSFVP6gDQvL2/
VmYPXfhQW1goI5dUxaWV3myKTMnMLmysH5JxKowSittvt22szR5ab1QLROAAFvFau85Aa2JVRhem
muLLREKgSpNDzzLvYKr2b1rFABux7W2jK9lq4NKhpYR+AiQQ8OtyZOVQmIzStg2NXHssWwdoRW3v
9LGL4k+dGMcZcq6Upm8dTXwzIn6fPqQZExzMK3mM5SsANwAWDUVX/vzP54ykUVe2IZQRfHMMcFG6
XRaw6ZuuPSiS7JZl79XoCRCMfmVdL+wua3IWJEnUrodhrNuw+z3Yvq27VAorfVfMvvGQvFrBlAQj
qlOa6xSeJXqmrNy6F6O2uTxRHs8GLl1Yl4n80fQ/h2ELhWV3VFiAU3xiO5BpgQPH13Hp3h749Um+
1JEUsCECZAh1Mu4mHJHehJRQA8vFT8PYq8OeVqhodu7MWHDb1GcG8jJmvrSlXs4xyEApxQsAHrZw
Mm2r6LHVX4sBNAYQwQAz9FRLbvX9mzY8FixGRuOYOz9QhGyGYBS4mWjU3BNan1DXZ3HfhmrS7w0H
bBDjNjM+ctU+TjoRGFt5KyzjRiocxxLmk3+EQoTBAslh3oaVmak/bW2QD8gXORADLuXmdzd3Q+MR
aFzOAQW5Q+faUSore9o0RbnR+6ELZkjbV091ixJVnBv6d1akVeYSKN0/l3mhViBmoIMRzKZKTnra
qMwHRT2VtoqcVfk2KY1O3o/MTCG4KxXJI9GGQsQYz6s52sAhqkjFIBcIJRUkZTgXZp1DR9WYsLiu
HJTbcZc+ajtrFx3koNpLkIFwh25r3j2X383YNfa+JchNr55f5x/AeTJptLExirkN27cq3ehufFKD
nN6N449Z3qU1JC33Te1TRRCwXr97MG6o/CwoUCA3bN6pqyGlXYJxd6TLvMqMIrdTi3w3WlH/1cqj
OBTsomUir3bRmUHed2lRNg5ohsJ0rN2c1DsVOBxL3VOr9FtkHfPxNddnTxK1Z63cryhxoOkAvyPD
ypM3YZ9mdqWobUhyVfNoTAfX6Od4c3t4a+cwEPO4AMDlvnBdX54RktE2rWxlXVjndy35Fqm/VE0Q
6a2k8fDAOLPBRQpWFFtyDC2j0DTe5D6ss0PfBENQ1scBlAXsDkAY9gLx0TuV3Tf1RwwA9u1Brp73
51/A3TaFOsxxN9AOUfohibv7hmk+bX4lFD3RQXtna+1dM3RfWirialhbROR/4K5Lzzx4ki6nt0qY
6khN3YXSbMvPZYrwBZ0B0cvt8a1aQUoBmXgUiZAvvbQCjpq4rtSmCw2jlPeZ2kAzGJ3EAnjiylMZ
WT0EsCCAACIT5ZVLM1HTp1FFtS5E795G/4Cel1d66r561bz2odAFN6W6bCx+452b4+Yu0fq2q4ja
hQNBy61BRgrW2LF71wcz8aEV3B2rRpof0UqIln1NKe40M0IeSLE7D4Q9JJjnuPWR05Af0L6dooKd
2/tsLPqNnMzDhknow9XVqH6tqZM9lPIMevWYiFqIrgMsAP0XvDqqB0AGXHHxT3j66IzYfZhLVfJT
qyFPXQyN8lQOsXKcWRWhD1vLwGwArQYQ8FRze1DAJvvjtodcbXN8BZ5Zn63SYNrjX1udZvVsSrMB
8HFtT8BL0iTxvm1FbElXjriYgRsiR6ehGZsvfUvJBKCW2g3Y6Ub2FtutOYLXZUCvw+3hXF0Cn3aQ
Xgbf85Kc4s5kTSpoPEzNENaoQvuZlv8uejAC6tkElSpS+retrU4eSO3+a20Z9Vmsqqa2UcQImELT
KSLPMTMpmDOwvDdIlPztcfw5MJSZli5jtMxyl2pB62aMajaEKDm4tRodsrz3LTILLu/1dfpjhrtE
a4B+Ug28WWFiG1/Q2h4d1N5JBOf+6rSBAABEwuoSrXCnEpG7oSJJj2lLm22hjIFZN4fBVoLbq7Pq
C3/M8CCtztGp3aOtNGzVX21/GJzJ69PnWh0FdgTD0bilsehcGZKBpbHRqWyhmpGyzjVbkRb5cqpd
nHrII2EPIR0JdA+aD7lDtnKoSmg0DqGc1sm30orAaJo0Ue8OstkHOjDiUGFXJx/SYqIswsoIQZeF
6h6oKABf4l/0WQUVAyvPxrCTmGdneAiaEC9G1/TtBVsbIQhUcVJA3QJ0Z8tnnG2nRCGYNaUckcwK
Kj1U2eSSbFS8JsHQOhsw8VzUubPiIwt1Pjo5AddA0MxNqloxcAhC4xqoES1366YrXUtOf5GkRG/G
2E672yMUmeNuLrvRtD41hzEchmHjWDNzW/AHuFWUj74R2YJ7eWUzo8EdDoPsCHp2r+BTrdoUWiKP
YZHlO13utyhu/S18FE55boLbynqnDuCLU8fQzL7qbPCZdE/1jygSyeOseuCfoXxepmeuUTQdUNmq
NoY0+wpRkkChNXRIJsHBxAcySMItYkJIuONvi5Qn5w7aXOtqmkfQJ+3e5KUi1CDrZynVneokhzKX
PZUwfxH/AZbPZgCTRI3gSuH2wNUXcB7ixDVpiS6Vx07fQFKbUiNxqclcauV3Pdi2ZxHlGjez/zEI
sArQKlB05ENEXUZnMd5K5VHPdl0fod66Qy7Z+yu//zQC5lxwCiLaxXXJXcvjXBSQFkjL42j81Ma7
qATUzXRjEfiXD+f/sbMMBBlxoCB5PXK5j5OZLpq2Tpz5tvrmeBnKforhKp6jbtXvffncJsJKEber
P63CHjxmiaQQ31yeW/KkL/GmXh7jV0k6pEeWu+kX2dzkReFrW2guufXPCJoN9baevFH3Wbe5Pb18
M9R/vgCyUzg6Abzh377yrEPoS7Kgw354rF10SeCXtnHct9LdLNz5h+qDvNVfb1tdc1Vw54NHA9lB
YE2XaTnbkxpy84NiQUY5A196mz2STgfwpvRygq78+yqe/u56+BzkQoEEtA1wvFexXT4wo5dirTra
Y/tSNi96Se6L7K1A0deSnN3I2tPtAa5tjaXZRQGaHEguHg+gVCCkdMqkPqqQbHsY1KnbZ4N1yJpJ
VKDiM1P/jA39iAvPGDDCGhd3KRQZjcYi9XFZt3jX7uNdvINSY6BsYpT3tsW+2tuH+K7d053uRbsm
uY+zo+wDEXEE7cftcfNPk6uv4bar0swUHClpfdTKb6WUepH9lkb3aWRtmSltqto4pEXr9iKtZj4f
cGWXi6eZbs/RZMDuOI4bHVXd3PYkx43A7p24CvXsWvKd+C3ONkrYT+BThAJi63Wi7bSc8meR1vIZ
6JoHYBa5JMTaPGNAb6ZRgWxSfaTO4KfWfQo6JmXsXM2IPV3EbvHJunRlDZA5YJkgsnwFBnFiq9XB
4VMf70Ba4dav7RGC8m6zKXdo1nTfvwP34iZ+HCSbf/6j3q/em73JV4LIjT3Dk33FG4PJV11AYgQp
07UbccHNo/FwwQ6DTetyk9Opzyc2Yi70bnYdJBfdmXybjfGJWfNeTpEnnu8lu9sPdAomI9u1tSVA
TayshoZEJl7DeNABoc2drpDKhS7NkLMjXo/LVo/dZtonymNa/CWQcFl37HOcL/YiCWLzHc5ET+R5
yHt2HOyHVhp9LbtncusV86EZd22yv73LVm4NWANGGPcUGDc+sxxnx2dqDWrV9zM7MrA0bGcf0p65
KFV4vZPhw8h3A3QCJAjKOdwZbbAyoSyvkiM6U9Ws9+nOBgdE1vmZarmk9vuqeoiUl9sjW1bkwqMX
o0tcuAD3Fx72S58hEi0cox2SowzJxGDu1eIoTUkZWH1D74tcLT2matTrNPbIoBQoCEmv/AVplaX7
EgxPyDZAh+3SOnirzLlEv+xxyvL0OFgKYFR6HqF3ymoO8RCbLp26XBC2caG2hRYqPFqQ/wJgYuny
WK6S88UcK7REINg+lqrs1ZHybWS9iAXs6r5dbCxMJnAYOCl/30Y660ZQ7CfHJAkKI5CpazmbaKNn
7/Ff0jf8M5wzU8scnw1HozaYayszOcJVnolWu+b0ZPShVOtPShHe9paV9boYFrdeJUh4O+hIJkfo
dsTVs/oW/4z6hWTztpm1rbCAslFcW/C6aAe6HFPfyRPSNQr8Iv3adKanJw9Wvc3u0OeR3eXtvBur
XwKTy4/kNsKFSe4+i9Ve0nJj8YpqDCEci/7w1iOj4ZtT69lx5xEAdrtoPMlj7JqWN+u/cirSbFqd
37Nxc67Zs7axoOWGj7D8km3oLr8HgkgSnNLLT7ka6tKjDpUeBy8obqg9A13uBImTI0smN8tnD8zo
MxWxyF9fR8seODPDDWaibVFAexqOybZq2WwXHnRHQ4GNnIh/r3T+gsad3VyErr86rDm73Dlaqvkg
ORHsJuqvxJ6DedSheOLmTSs4vf6PESItZtiANlyxMDkzKiIFSvxHautxQCqduHhBEM+Zy2clhYhP
TotvSjX9KFuSe1rpVN6UFF+0rjQFd//amBWkhAFCwO2EpujLDUORdgGwG2OmanUwQFtt94EzgM5F
YGft7ESnIZJaYNhB2MXNbefUxGSlnRwNWrFtV6pfrUEX4QrWDs9zI9yJlualkmqTgcE09Jc5eOWP
SqfQikg9mVS+CSF77/bmX509lM6QXdcXrlMuou8Y1QiK+vBU+YlO3xw0WFmm16rPt81cP3nhmSqw
pACcLFESr51nG+j7SJ2BHMveT6yt0ppemh56uXOnZ1BkTwDfPKmgL75tdm06F2Abeh5A5oxutkvf
iCE+WRjNCC+VdwmqE6VnfQe/jVxCx1vUIL/mH+e2OP8YoClFSQ5bSll5A3pZhH2GIgucc0AYSp3G
CRYcBeWgFP0j3d+l4j4vVJRrASaCNCsKclyO2Eawp2ZsJkfiAtItiCTXzt7zH865WtZPqQ0tEnKU
68YbzXfDqLyCCfCMq/fnuRXu/gScIinMfhkCyLa/QnF798PeZIHp7m67lmg03E0iq40hyRIWI4lf
9A45E7mGeJioOLC+5H8WhHPgLAIqbtIncpzR3Uy6U67/P1ec89pIN0s7LTFdkRp7RXJiYJ27PVGi
IXBeqzUtlE0nDAG5UXdykOYhgq6NtTMMBSeEnKDDQAKEC+TBlJdQ1cZS1Irl1eoUFKkNJt/3WsS6
v3qcLNkziLRCrZUvIPdGz3Qk97HFbX1vpOTV0R6ZFuJuwuteue+pKBG/es2iS+9/LS5fdBbhzqpe
GxVaso/Jk4SsClryqufsbvINy1U8s0D3nOA+WHXrM4PcXA7yZKUmUlZHxXqJaR7Uzf1giozw4J/P
cwY5BBAfqGiax/vrcljg1mZNzWRyVE8gmlLu5MzVX+LA3HYBvcvfjZO+ydzhS/phHdCYt6/TjUj7
6RNyzEeCeAahVrTkM4BTufwEVkv5qEIz4ZhB2+o0/wB6sL5zosNcnYwMhKHaK0MW61H6gYqwa2n+
7U2xFu2eW+cmgCUZ6r+ahbOQfWi97RGwocn1vT38yqd/czEhbY635tIegILz5UidpEzASqovW9x0
3JIOuQ/uBlMworVtjugLOVYZHaxXmoqg2kEEUGnkaOpk5zjpYZpEmdW1fb5APJcFQ6KApzMtWtYt
hAI42mXZ1UEF/mZOr+MoSKcuHs47xkKGDBk9UPRfKXYN4LBWW4jXH4ntzwWABmi60TuvNdxs0N0Z
fLJakgl23eqtdW6U80aqYZvrQMke8+kddZshkt1ma3w1lV9mPG3MLtlH/ettF1wbJ6gz0G8AUhXQ
P3PXcRuB+iNKHXJE1CUhmRsH89F+qvPNvxrckp9EtxrYDxFqXjog2C/tsmRJerTGEU+hLZitrImA
NQ9tUMkpGTU3BT/SIMqP8vjRz1MGTT/oekSOFJke7uYpGYOAaItNpuHWAQaHul0O2RJgmJAhreOH
6aukPNZRfVCj06R76vd839eb5ldqfgGaQnANfgIaeb8yP+tXYG6AygT3NZLtZAyqM+Q4BeMzcKwn
+/u86cL4BIDBHlW0HSbGp8f+1BAv/o4Cxe3lVpf1vGWfu0qIbc0ORNRw4JVudG/4xo/xafSJO5za
wiXvyna+cwIpAK62jx5ib7or9tnOfLn9FatOdzYJ3PWiMsaIXMPP1eGlNlEg1Wy3mb0m36nWJkEN
IYupYOLXLm3c1uglRFcyOD8476vilBI1hUZhNmvAw3ud1d336MpKnE38JNKfWjvXz41x4ZRDBieJ
KYxNB7JLnztglTeiY3D1LQX6NvQsomt9oQm43E9E6Tqp7LL02GuAxuamZ5jt7xgQi0nXDhWtn5aw
VHPofRx9I8JejfVthQIidHRQhcZvl+bLKm4i1lCM0cP5SE9l6hfP6dsMvZnt8NTEG/KILtFv5bP0
Tfo2CElCljfIlR+j8wb9URbKtPx6WmqnzLGBnCk0FffgyoteKXXrt+gpQrPd28/b/roagKF0+EnJ
jCZFHhGWsArSrjFLj0077uThNNzbP0jnqqXtSsNL23iG/9IJkiurmwSOioY+1C2v1AYspJ2rwunT
Y/dh7boX6pWPGeib7kTs76s748wO99qDJkBR9emQHg3j1ZlRrbNBRXXU9Q9p3zej4PxZveKWN/h/
R8XdN6YKp4WqYnps/d9IS32J/O44P6BgKUyhLjv6ykPQGmWhZoFiN19NyOfWiaiE+SvzzBuTTa27
BnpAdsQOzH3/OmrbjLrlK7PuVZRJI1ECfC1MWcRx/2ue256FNA+AmWKgm/G7tkUP5vfbPrnuHn9+
PneQU0ijQI4CP1+91yfXAVGFU9xb1he8eCrTcGuBuf9j4f7Y487sdLQHhQIWcSyY9gsCiNuiyvet
/RSVphcZ+2h8iCHinokeW4JV5Et6vTJCZj2HWW1DjweRyMz6dfhnlXi5trJA3xCrMYv9Zgqij3YD
Pg5lz16lN8e3t/EhydxMdqcf0TfrXVdc+X7aZIar/iUt6z8xytlncLtC7XtweTF8RkyJK0vvff/Y
1KKcyFpsjvYosLyg52CJ0C9PbClNcGQuW2/248M3azd5xl37lXjRXXMiz3WQbm976OrBcmaPO1hk
vQSPE5nSIy23ub4wRqImG2rDvTE9lqowvly9Ec7McXNoSA1YhmyY82fVTXs3P+nbufLro0U9o3pq
hEBybe2AOTO4/PvZq7zqQJuqx5jPwcuD6YRA4sCOP2cvdseA7UWsX6v7/cwa9zYoNejVqfKnteqo
ero3uv1vw/t9e81WT60zK1yYpHWQ9bbRvnrMd/YT4Jl3orbVa9gEHoDnXsjFRmiPLIpEg4XuY7xD
LH4/3uVBFaQAH9FNu+38cTuFtHBvj+sT13p1G5wNjDuO57zAsziBd+hbpffou+4WPvMBVQMugR6c
gFVu/WWC9slXaSvvtG+JV2/LHbRDAzA2+4kbedOm/RdZt/Op4I7weajNIrOxpJGew45hgWIh70RA
gbVtj5gFqIjPOIkvcINmAsinREqPBKD9JKqQYRBs9NXJBaoKfRWQ4kAWhRsIUjyoTxAHT7tNLyH+
0w/Dod72P6HGexyf47vi6CCTA62xHTtW2/Z3+ca2+RctaINu3/nVQ/yj2gpTO8t+51f8/KO4C0uL
VBJnIz5Kemw2alD5zGtdEiQfhld5+ua2f/F9ZJ8n+Jk1Hr89qaQC6V+0XCS6RzwCVNuPws29ws22
kyv5t8190lLdGBwP455VlC/NHIPrgsIfduPbT2WTwKGTx+FDe5SD9vv8tQnyg7FVdtFjhWsrvUe4
g3a6XbxtX2x33EnbHLAdwXetO9v/egJfSCIZ6bRIxnf58r30KO11T9tDpSSHEiq68L+QHT1Mr9qu
+MCj72DeAR9jnZLA8qpfEAZjeIZ+iX9onvwkH1M3ekgEjsqzUl2tEndkM5DZSCXFKqEj132tl/8t
79uMLOrhl5BBUeCAGndi25AKq/UUxuSD4xJX227eFFd30+BD9BZcC5LOnY87tQ0jBgxj2X+Z/qvL
nrTqdy5KVa6e2+c2uHO7k+QULQqLg+PUTB4lt3dTN9lMm9gfPZAOuOn29fdtb1p9Y57b5A7tUmsk
w2GwGdvTpuoqj0AxqYyybRtPuyqaD1LHdmRoQX/dPdpO8tAP0abKRl+ap62m1EGs2C9z9yiJqhnC
2eBOvHHqUodN+DLnmQIANwXargvA5eiWnuT1ATQE3oqDSKZtNQY/nw/uSOuGoU6GGesMopxw3gGS
cdL9fFP7rSBWXAs2zgzx1XSwF0Wm3GF4Q4AW/jvddbZpMLjJ6fYCr/qtg44ykLEtZJjceBhl8iTl
MT1S0viNss2t0ktHwab/vH2uzso/Vj5n9SxO0/uIGaWELkml2ZP0tzImO8veOXg1jVP/NJLKTUzH
U/vKS4vO67VhlyheHk1eC4hbNudfBhC1FV271aJyM1ctinz6jtZSEKdN0FraoyM391GdPTuQj+hZ
HdyepGVjcZ8P5N1CbAACZdAXcWF7pQxA9eZtctSr2avaxtW1xFPjl2IQrMaae9mA+CGdBHKz6xJB
3o76OFILULi23pV29siaDaGBI29V+tJp4P2IoWktyj+sOAFCBxDSgXHNAeCed4Ipa/DCY+QYA/zW
9MlGMxE9l7MAuCEww+erplinrAPp4DFrD0mf+pOSeK2cCS7mNSuAMC6dzmhhAWTy8k2AheyUVEfi
jcF/gk7+JSzVrrgDEJJ/LCxfcObNteSUrc5QSM3m4m4ojUNuj5ummV7nTtTGtxxinOdBelUB6wpK
nUAnckd+1Mz1PKmoCqsZOAYINBoUCBaNs9+lwWiybNsnohad5US/NglGsIV77Jr6lAw9SFsdzB9U
WAt1dCG7EaSdCaazYge8gyAbtbpa0Jb9rzXuhapYbLSUElgEffBb84NG3yNRRCQaEPcqBZbTZp2k
kmNrzeMWPeQOSPIcqBHm46/OSCw31XVRkn/VJmRmll4HqHvwhLtKgpZOKUOpT2k9ObnfdNa2njeF
qKK4ckmgLvbHDOeJrNIrNS7/h7Qva5KaB5b9Q8cR3uTl1Utv07MBwwAvDuAbbMurvNu//qaIONAt
FK0Lh+BtIlwtqVQqlSoz8XbKOvMdxG12RpqE2qAdls2IGdiTeW+PtuiKq5x0A9goYACLCRlOsTul
NKsuIT1BMwSdvy9k2/tmFs1F2YQFYCy3Y690B6DCjW4lRF9ogl9vNqfpTchkY4i5cWShhW5ZK2y3
gO2SVnFKqSwJrqjZzmr1Nd5lAKEy0pcuDUzrTON1uFNpWku942JMgkcCljA0UCD7aamAul5+8uow
KV7m5F9i4YUhIdnW0XNlewU3RPU9bU7DVsRKni9Zad4DG/OvJRIi7swmXys2LBFobfe5SXbN12za
O2BFtL6U1b528ZzmZEHar2HfKRaNf/uPaMWJXaH0AkSEeOkDmFBzCMMjhLW9benzosKYqL4vOIVr
JT0gwfh+mv8g+hflWSL7PtgcdDyOgvDfdLirXJwlk9e7/jpUOK1a9hW63ttpMf1JsYdk+/XSiJAq
D6QqG9LSn3sI/V4FEEDUfvLGH7e3qiyWAxLImwtRgPjjOcxehzl3oJ507vz7onjrTE0Rd2T7BgVE
IIrxXg6FMmEcK/H6uhwxWahdOd261yGkgegQGNVJo8oLhnRpLqwJWVFWuGMCov38TDOQFgdG0gzR
mqWA0ZQQFipGc4orvRg+NLR/3txu4nCj+WEcaxLNRtVHcz2/eMVWKhZT8bOIEBC9rWvcbOa9T3mq
hbMN2rui01X8+NK1RMEKgh5o6EJR6dovu56tw+QwNGxaS4hQqF5M2dkFeN4vC8LOmsZ6GYYRFtCz
/L4pi522JGAbmgNnPE62HbSmfRpyRbiQeBCwWiBAxI0HtE5i0cYYMoO3BuDkcrRwmIq7vm+fxlEP
jYFjhbL08Ndb4sqeEOldr1oYY7AHPwoyQDzc9H5l/3AeX1kRwnyWlbigGLDS+vf2cl+OP8r8fnQU
N1KJS/hA6nBIJZ85kb3c9m2r0BlymtpLDiWhRwDIvL93bpABgnwG/HkWdOWuneL23MsKglcfEyZ/
ROObU9g4l3o60l2d5sdey9KnfmjileZGkIORade4zY9iKoozdRj6zqz0de2s7dgvowqq/SfqFkTR
aH5xQGnCWZJETg4nJbldlTiNU7+8qx120tOvbZG8Qmhu52dO4LQowFuAbm4BbXBeemvglbumMPdu
UdyV9vxZp86325Mk3RDoCDNxwwC07Gf95+L8sVJ/qEoLc6RpUb7F5I6BIRYCdKpSnMqOEExpwtpB
X5FcZW1zmkrzoG9TAHZCcM0bdx1tFPtccuIhGfg1LPHGrpdORWYIfQH7G6DNbkoiUJOwXnF5UVm5
9tb/6V23rdYMC1oFevL0qXA/JioZdbkJmwCbhkiMS+B1HDYoGZKlw7yZFKXZ5TSDpOaTNT3f9gKV
Fb56F17AMjcrphJWoD+7QIbiDCpsZZSSHFxYE9wpgZsE6EckS2C9bdNxQ/cZ87wxoAtxw7VYVO1d
kiz+yoqQI6BPxqttU+NJyMn15tDurX2yPXG9IbA3hUN+uj11csf+PSrBsS0wl6IekONRngx31Glf
ivJLWz7pTo8u7k7hcDcHZwL8cr1OkDa0UYtFVxO1zMBwC/CdlIH+aWweC5PTQSncQhrxQS6Jlysf
mFMxOHAyWpSGMDaIReCc7D/P9OX27Nl8iwj5OyIP4RmwAzy7yFIz2d7SdAwj8oc0j2nlsigFU2+4
skIL1qmmH8ZaJyCuLsqYUVbsUo99Wqx+DnwttwOj7ZMQ2QtEJQf2Y13QZJVmmRVu+VSF2Dt+uC3z
V1L2Iwjda0jHQ9PCrWhyh+ZWL+gzK00B70zQvQFpzI8+pDHCyUizxw2kWlHTAHXastILagaiORRF
mtBenOVsZKCMsPXajY101oLa7hxQNVjW7vbkyKf/99wIrpx5DFRBNKXnNpujNpsiLVU4r3TfAziG
5iYg8aBBd+1PiDreiLIsqtnk2UjP1gqtzCkgqqxLVtbEKv+2w0d6EV+csXRpo8OOc6r8uEwCjYSJ
jVz5lH/XjlajmDhppLkwx4d9Ya7ZKF4iXDhV9hSMCsYr1ZQJoRICToOZGPh2g45R+7E7bZ9vr7rK
gLDqzjR0TrNirlKaxJ310s1umJpPC/34f7MjBK66tKwWGgt4+i5PQ7f30BHc3+umYoMrRuMLEWts
oJVXWZiu5GV88J7yDyptRWlI/L3WQsb4P642NSXU2PgzrJEHvQ6c7CH7Ng9Q1FVMmDTSX1gS0kn0
LljmVsGSUe4AIx29GPciwC11FZpavu9/7RZfSOfN1FrxdA5DLt5llzyYsntsnuD28ktHg6cMsOgb
oEkQk1GQL41Yfb783TsfDVaaM2JXeoH75qgoK6Tj4dd1/EOdQ8xhei2tm3qp0fih75H+BtYC6ixV
H5l0PCD45u0PaPgT+fNLsBloOWH07M2RBeBf3btB5WZcZJA5inNR6nMofqJqDRUC3Fau44vPkqRq
GhSF+iqmebxMO3TgNRWAtXGr6nGSxrILW3yDXcQylONnqo2w5XUBOtMyxQmg+rwQzsxtqhJ7Rgvz
OKIq1Be2G42pilZU6gAXYxBCmsasqnN1jKFeHgbyRpoT+PwUqZF0/UE4YnNkKyjGhKMsxRMDbq0o
DKHinm2AHJZG0JXQddLPEBe5vXek5xkY7uBlaAyGhJWwKGk7aiPkrNH5iceSeJ22B3dm+j7tayNK
1zEPAU67t73VjtZxaYPFM1pFMJJNKX+yBWAY7T4owl+7BYXQNC6ZDaZ0+4+mH5Z/wIhCZeD394XT
wfGyti46tFszcJ/WhRO49TdmvSjmUTYKQM84rBLCXNhK16MAiWmNmideBNv5rtQZC1GtPg/D0zKW
QWWyoIZ2k9uggwULWlTPdPR2MxmChTy5kKS7/WOkvwWN9JA25hR/Ivvd2FAnWTL8FgMaTBFqQixs
yvJx6lVXYakhTrKCln1ioex7Pei+8RPTK1fgfTbzbUtqP7ZybYxy7Lv49pD4IonJtQOVcJDGQi/8
T2KVZliy1h0BOGuKl6kFz+36WOvHbDPDvv/UAMq4VYptKAuNmEEDNSIIeAEMej04sozF0vULbpJF
uqsO0HgLMhquqRkmaxokKvoDvtH+GOGFOcFNs2qA7KRhoL6Wu0fDrz6ANx1NBgYLOj0//sNs/rYl
dmRMZgNGgAlD85qPgOsH2dwFtb8FyzvLfLayLdJV+AMZwATkI7gccZZ2Hwn69WzWA8vplgOeWS87
YhR3DdiSynceKFA9vwpKGmV3Tv7I8lmxF2Snggu460/Nas4SINiFXgckoVDYyFie/kA9fgi1uTH+
IYZdWuF3w4ujTaf+htMNoyMTPbQWrjh0t0HQ+fayyVzk0oqQtlWlv+pjCSuuuX4xIVpubifQkoW5
rWpzkW1szu7r4BIAUhGxwNHDOTJbx3U5Qbng0FfVNwCV9TDPln94AwC/Fa5twHcisREp3RfmVVPC
7wjO5g1xtUHZo+yZSt9O6gW/rYgiqOaaupplo2CjWW827uSghVH4mbQkis4TEJeg38UDr8+1Cww1
wI/WgJcpwmIf3f7DrnnRtQeWBo115w9v0Hhd/wManqyfaFqH5RZWzdFUiZfIcgdO/AusKSCz6NK9
/hXWpo2Dy1qAgItjPqe7rDmy/GFy1p2VqeC5MncE7PCnZiD6U8Sl01yogbUdOjqmpNpPffi5KiGi
OKm0z2Rx+MKMuHaZ4VWtq/O+ipexCJw58P7TPyf0sVCBfGRnzKUhYRMvk0Wg24rTrPjRfYapYgne
bVrsJJEKXiDbXnhmRlSCSBA/pK9Xyct7ngoh1j9270Egp8B6SX3g4uvCqdyhx6BMCL5ecQFY/eyS
TxDyCFzyuUsOtyOSbCAg7yOoTyNZxfXreiCVVoFljSO066V75zACybbhQLS3f7CClwauq0QgrCss
zJrhqwMIgM7VQEGdGtjze3dV8bRL31jw5otuK93kVO3CCQUtBL1fSjTXLF3M8GhhsTEi/ofC8cKq
9oNyPfjV3sn2YDkJauuk6e7u9jBl+4mLg+M/xNOgvHQ9mYXeUYhnYzLdjo4Aifu7Fr1ZUVHVXZBq
afbX5R+UXYFG/4nhB6pNmNVtBPt/6+MqMywsnAYQPbL5wAsnpFWkG38ODJZwcMHlQXsOArLrgW2j
76YMSglnXABzMMyAZkbPu3gBIDCx97cn8U+PvLYleOTWG2PfUtiqPjplsGEZTYUF+WiQXnP4OThS
hc1beVpb9wTXs2JGtyc1LHqom6oPJif3A88tvP+jPWE7bxY2RT+N6AvRgHDxf1j1D+wwJeOJfOJQ
HAcZFa6DourV0LG0mewVt3Ot/Yre1ae6Lx+0tFTxJ0l6bEzwY6C/BWBQH+90PHxd5EpJ7VVenWI8
RlkHZpqFbqUH0P2KWEqRxg+B49ND2QNa0n8d2+PQuvFtF5Et4OUPEDa6VoG5e9twIaT+i0HuC+3e
imdVq54k4cUwcSvC+y8wxdCzvB6mXve21uNSfS7zeOjaAE+g2UyjlFWILIAAQRBxInVgs5j8/WPH
lWkx521Sy0t6jiWrgcUr92jeMFTFFgnXCZ61IW/7k7TXBYnn9fDA1l/p7TJgEkcthpiW97kFDh4v
HSAGibL1+7JGjEwheLstrOhYgGwsOdHKfL29lpKu/uvfIewOp2xn1vX4HcXHtz50Tl1Ezt+Sz9mu
/eif2E47OU/Ve/dDGins8uh4fV27tivc9xmD5Dqp4UTpx7SOazvkfR5toB9b86QPMTBntarOKanV
wCbqQSC94KSwomyi7lfNnNTYOWk9AIVvh/0SoMc65r1wTnIaJxZY4zlT6aFK8AnXdoX47XTDtFUG
5rgJtCZ4nJx9FtlP7AXdmMj2hnfMCyColRXB/Lp+U8wz96M/5hlUkqiHOWBoEXEvbV6AhkNDtLU1
qHp13/0xi7Ns2Zv+shuz5p4O9VOZ70xjwsDLL6SGCsXtn8Dj0R+/wEFWD2oE9PaKVCNdOyUM4ruo
H63zg94B/uX335BjvTJQ/veT/fm2OWng4JKwaEPUAa0VNULGrWLQb95AD6A3ETrdT7k2p8Haeu/I
i0fDXn/tFgjGMTcodMVsyyIjfMvhPAg4B0Q2nM5leNQeTTxhPsKX60erjksFTFE6mxcmBF9ykcck
iWsg+meRB43RugP/lBNo+RgyVbPgn7c++O2FLSEXqJzNSlfXRnF79L4Pvh3khvbu9mrxKP6Hc/jQ
skLHCdZLrNWvdTeh2AXn2JAVWoMW4/GpmcCrZrzl2r2njRCL/OucG6PCCjkuASkd9gR+0sX5aTnb
CrUmB9kUwfZ3voDjyTBHRXyTLtOFEf73CyO0a1ow67u4MFd+E1PfSePJ14OtL2jQukMWdKzKFDal
3gekCGIcmJLwwnJts6Mezo+K0PNifqz1LPCKj+7ypUET4u01k40NBM24YkEYlrM5XNvJQRwHZTBs
sAUjidClOZ3XhEyRvU3QRp+L/8D2YChsSmM3f5gGDxrPPf7IgZNsWisfZ/Ls3LHXZX1yMgAS8jS0
aj9cypPHnitXsddkEwoxVXDrQyIerQOCpxQ1nSbLw3bOQMekhQlFCVp7shuV/qB0Qi/sCM6yFc5C
Sgd2pqX7pjfv+yLb+68gr9ytWuIrwrGN1RF3HEh20W3Jy8FIQK5Xj21tU2hDXpzdVwP0CirecO5k
tz4vOIfVmuZSz1VxZtuXOU2CFgz4rfZ+1E4mlOvX5e22L/LP3TInLBEU2zQ0v9aAk80kaOZnD1Rt
SpJPWZC6nDJhfXp/yFjZ8cbAyQdP1VMyl5GxPJMl8r24SNHyxRRvcXJ3v1glYS/X2rAsXQ2TabOv
uwNNP4JUN5hQY9a616HfG+QT3ezn25Mp9fcLo0LK3YLacqkgK4TCB/i4jHdA5ASG8bihlnPbkDQj
QuEGEsFQW8NVXagqj71ZQCu1KUAbt+8c8I4NZZDOPsRHxuxx1fJ9Tpx4gZRjVxwnPdkZ1RY37wmo
wja9uYOgtuKtQuZGoIT0cCkFwApvudebYjHKAUJcXXFe9XvXfsEVUQkfkE3uz5IintIgrioO2dZ8
G2qvpDijJhEY0w/OdJ32TmAaqtmVuSue0lAAg5qNA86868HoZu1rbHOKcwMKx+yYTsbdUKd3Jcd9
1ydrKz5M3ZfbCyoLKpyHmf+DqLbYpzC51qr3lg3tS2sJKO6kygY0CVqc09/yVAFNaAjHQmDpOj+Z
c4ZHQS99BNo+pNo9R4nO0Vx92e6MFugqC08TuJHqcT/vRkexJaVDRN7wUx2Ag/6uZ5Vl2tJW/FJY
jF69y1rtpfYhpHZ7HmV+iMvuLyPCDrSzfE3Bj4dbYVLvrK4IOncJ1fyvCjM/o89FdpL2zB88Cxeh
sjeP6fKM2uRB7YdSK2iy5ITkQLSIuV3b+lDmQ8fPmW4AatQGGnBZbXzV/FFF7yQ7dFBKAlgWJMkc
aHe9Nq0/4uHTQ+bTamU4l/4+8/HWboN2OEAU2o99qkMgQCVGKN3RYFoHjSfckYhq62lO8ESl8/Sg
O66ae8cA/hixXOyfhsfFG0BHqYMxyLwenoXl6mo+PDTdH6jlHsChRSguN7m1q5oVegSqdEu6dBcW
haqADths1hDkyKxYjxbbjyskW4givZKumosLBsDmEN0QAVukY1YyTPCPwvkE7Ey/I8nRmD+yFodP
93R7Y0l3L39ZslCh9hAWr6dwyMquwrMPSjruPDyllak9NhUb49tWpCPy0DqPayecUSwJE6dx0aWF
3GpElZG/f6xz8DD24NC5bUe6PBd2BIfQe7fIVw8gejP+rAeKGCR1a4BIOA0pjimxjW4i6diwzENd
2wTK0tzCYbEhk/XUVIp0w5IdVOD6tdAlwOE/juhl2LWbiUvL2etn7/OgFSRak8UP0TuTnRIOVqVb
irJBup0po2YIYo0ssO3RuWsnLUbt3Yn0srIPbDFeMs2ACFJtlrvWp+XRWC1g5ZN2i/qO9q/5sJAd
eCr0wMtRIW228t1UdXPgQvc7sjOzfZwofke6jAYES9r8sJRzHjYOWu70xlljdP8U+6mpsrsUXw4s
iuYoKB45iqmXXQS4dhQuqKDIQ1507aUgeWZeQ7bivGjF+3Ww36OU4TyXhVVGrE2zz5nWEYVJ6bmK
Dme0aeByBeki4cjpUqd1cmtBXrIGXWSAFCX0X40P7mvxpn+v/jPciHYhOuhue7B8pL+sio+SeWUU
ukVhtY0avz8t7ue0e9Os9DiTl9uWZDsfJO8+IJV4RAGhwvWcFgR4777BnNoMDYedXnzoEqaaRJ6v
itcQPBv/pAIAMYSYP6LG1RmjthYARJmHZXgt/O5JR3uSv+yZf6jqOdBLFoz5h9tjk7y54Vy7sCss
Xo6vahPUas9ZA7H4WS9eNiNnjy1J9LtqSevntE4pYC/zGs0e0Y6JaXyqU8OKlrVqj2gZUKmdSC8u
F79I5LXz0AXHNMDDoKEUtGf3W2rszO/TVz0Ym8jrFV4kC1V4f4PuJt6AcUcXhq/1vTGMGYylFJC9
7lhWAP9W8Yi5vj3RckPo+EERAE8R4ptVntlr4SPqniG1o+P1wRiGwP2avd22It0U6FkE3QfkryAH
ee2q/dqD/bNDHHKDbyCUC09K0XrpZriwIBwc69iNU43GLLzuWdCgeR4OYDE5WPF/WbBGWuSBP+j2
kOTh5cKiEONL4hZ0mieQKLvfuxhFvtIeP2v1cDCyA1qnUbpcvXsyNYEFfQC3DKZapfwjO5R5J+j/
ziqfk4tkt0xHsi58VkFeEYFO9Vjs8w+ZykN+lpX/CAEXZviZfWFm1ViVQL4ZsRtRNIBm+B7aV/s8
SL+gxB/s+jMAW3n0ijpgjGeAiB3Txyl+edtiVaufbLwouuFBGgkNYBvCeCdrAmGJmeBUZVtIwZrT
gU28ZR9XO656Bzezv1TYRVsBugrRwwClH4u3bwq5FcqEuW1UtAQMGYoYvp7/B4DlQ1WoymSyrMcn
yBPQ2w14vHg6rh3aCNBgAjv989KebO8IetXb7ioxwWmFMWsOLweIVUa338qSNTP0MWPyWt5lKsZd
yQ43kMETKNoCFI/T6NpJ8OQ1tnmzlLzuYaNr4MAmaESGZqKIV9JxXNgRlqS3J7d2/Kk8V+0P9FiD
DkHZjS4JiWgnAQIfAwESWBTMTfOi8DRnLc9t6e7W6Z7DVnv9TdlhLR2K4/PmZrx2OyLIPUt9TS9H
pzzPxp709zON0YjzD6t+YUKIu6lXektHYQKdK319gglw4N82IXu15z1eaIsxOX2UCLJAjXfQyhE9
OMme3CU7usNxHQzhevjvRVX/kWUFV7aEKI8y+mRlPWxR+uLOJ2sGKziaRH2rCfQsqp0I1NVdE8/l
O6v8riphWFLHuBipEPHzdKw1xkeqZYH/3SuD9S59mM76y7ZDiTYs774ZhyFa7oY4343R+J6G5YFF
zcu4h+bx3bqzD12Mh4ScE7e+B9OcMlJLkrWr6RECZO10rVXx6floRHq8BNvRhDU3dIIuTKLX5kkH
zctHP8ji2z4g9eSLieF/vzghILqz0Rb52bmck31H4lk39962u21EGmEujAg7fxmhX+20MELaD0iv
K+2dvrwa4eorHPpnN5Vw3l3NopBXL7nX2ISPxojGgD2MJ2PnHZ3Qwv2hCbOQHo1D8dDutsi9cyIW
Gg9f+lN3zMDIt7ciUKdHemTvQOEWju+h/WXuymcD2rTZYQ0czLwVFFG+U3Ni8rUVfzV/auSlZ5yP
YhWx9ZOVmbyRFTri3WHdotuzL3t8RisfDl2UGQkogIWtlyX66JYaxBRaAPqtYKt2SQHk8fCxL+OU
BW0ZuE71WLmKc0u25y7NCnvOdLS+JDmG5VJ3NywAuxSLeTac8aszZSrFUkmCgTFCTZtX7zmj+rUf
O3Dj1CIYY2E6R9rvUWUz6nRXHnyy69397RmV+TPupijqIcOAWIQQm+08SUjLcal914VUr+9Q2477
5jnXF/BY/31FiuMVfhkTVq8qodyQTGjbtrL1gbj9fTp+dtwpyjsW6Eaxm22VmJh04aAUDcoM3hvh
CTHBS1Hza2uArmiP1r61ZSBddoBXqjvbCCiwIYfb0ym3h4IsgViFiUvG9dr5FFRk/gS4Umocvxwp
Rb62tKrbMPc2cZOhhIHHFLzTopAkxCA9X1Kz54ik1viot+1uQtnGzN+b7FNmH+fxmJpZUAL66xZv
zD5U3evtMcri7KV5YYxrna9bmbTQUEgctO02qF4l2/uUde9u2+G3yz+HiRdwXnZGtUfYdC24j1J0
1gL6ZX22dXJn0eHQVe9N7ysznkpaxdOgopmQD+23SWHrpegWRgMIuqaAl+gjUKy92QN6/CqHKcYm
23Z4b/k1NsEvU6vSNqPCEq602w+OH7Xr9Dx4bRZaDgs0aAzcnktZXL60J7jMlmsJQGHcL8FklNvv
Ru+/2wZUMyc4hT6PvpFwA+0HMmZh27y3iSIIq/yBx82L851RQDQmBr+rR8iTlaCDHXHK6U8g3rOK
ErpKPyz0eN0elnSdDEBMsJV1qIUK67SiuqmZFpqQ26cFWUwaFvOhsIKh/XrbjnT6UCBEORg3oz9Y
DBOmF8nGW9ho735bk6kIEyO5XxYVZafUDyzcJziJG8ckX88hYSXx6oG3qy0vznjQyPt/GAfoJXTb
g+YCZLevv59nY4OSGPqNZlBNVQSdK+gr1ScV7YDsgRvIqN92uK9c+EKir4XmzHjb0AyYSnZVAaZJ
gPd/oAy3n10TbTPMDsvO+wx01RDU/RMp0NVtLucKi5kCHXt73LK4byIYo6ps8q5rYdyWtrC1mPkL
GWqF5Ihy/lYEnkoISG4F2ScEzEDDJ+oAadAU1siGUaMzuG+/DbgS2vOTXShyT6kzglruf80IwaJK
nXkArRIejsCYCIHjYgEeqFT1LaqsCBHDXey1zhoMxoJMapRrzvOYQ2hcyZUnDRvQdoVHguwX70bX
roJ9kGwbIgOkcRL/jq6+F1oVlL5ZUeEJYpy7fef33rExWaQZnWqU0g2H/eyhLxaibGJ+VaxVkaQM
jWrT2f9mqcITdyvxiEQegLdfINQstDlfj41m6POwKrSKleUad+5wzMkQzv20q9oPZr9v/p6YjL8j
/rYnHMn+Ak4YV4M91wIhgwaZJjwmOu3r7c0kC7qXVvicXmzupu2NGgqnOPidBSvk32+9/+gMw2ny
2wMt/v7pEu2RgLNDG53jMIWQCNSQv1L8P3f2poNbIF1CazGUNxfZrRglPM7WiDQbr+XXg2rBYjCU
OiIjI83O1g9aE3Vm2HnzfnPqaC3LCNDzCBRHu9uTKYsZl3aFzdxCEUNDTyYAjNWDP+2Hqt/5IOLD
y91tOzJHv7QjbDNSFobZMB758Sz7fj7c/rosWFx+XYivmj/Xw8Rnz+zLgGpf9VSPvcJQnPZSKzjl
fQ6bAU5e2E5zSyhbiIbN6rf7GQhWp7LV7W5S976wIm4iH0zI+gYieGJ8dCBRMpjoTC/1uFnfeuvl
9rxJbUEKHKEHZB1Ayl57nQbImL3iUe6M1iwSWASk7VaR65HZpXSPBBRs/m3R728blU0jiKt5wMUZ
bYj4jrRODLgZnukN+w3vR2EJyd5/OqRsXLK4LqrPE4HrkSUYbtV66ExcbONhIvpDOpCHZfXf3R6L
bAJtGwhjMGe56EERFmuqqmk1C4Y3oxXkn19d+1ynEfjjouJf7h6XloQBzRMeATQT+QP87phlARSA
bw9FuiyA+6A5DkTW8O/rGUtnaxnbAQaYXvE+cOgeR/7f81xB2+DCiLCFnFLTR31E52Hbx0kRN+nJ
rffbpCgkSIeCIxWUICZg++LV0JpstNnpM38MinX2QKs6zHCa354vWeQkgDjgis3fJIkQc4qtSSAC
RNB0l8Xg+vST0LefCzO+bUUikmqimPXbjLBF9bW3e9fK8SbStRDQmbY57Dbjs7E2eh9sCeC9WlWh
QcHps3hJRi8cB7cNGxu9+/qQnNCg1IaWu9Z7as8aoFyOH6SoEESTtYF5fZnAmrJa24fbv1q2ABc/
+g/SWqNtUXTB3MzT2WB7a4sNR3Euy3IbUDECZ6IjeQO85dpdh4nSdOpwJUqdu3F8AR3qo9lPgT9x
fYq32eoUCyEdEuS60CqDYhFO6Gt7TE8bUIWjAbHyBxpNA9HvLLQIB35HiSJAys5KcID+MiUMrets
ulAwpZ772I3/Xh8H/gT6U8hfAxUEDOj1OLZyHg0g35ET6mnQV26YQUrDnxV3BOnmuLDC4+ZFjtZZ
6BoqbVjpzTryivZE1jL0x6+bM77/B1eDGziYLhgUYRe9aRjtyqUth/wrcZ/x1qZ8A5MOBpQEeDgy
AOJ2/ghaI1vLASkgoS8rFK9diLw6/rMyfebrKqbrEAP9ZUc4TGy/LzRzQy5WjVZM2jy0NRYyDWTt
ixdmKyRkodOxZIoJlPWMoCbvoDsazA84k4WTZc1T0q8zkqeVtGFWPs5Qn0nbcJnmg1PnkEn7bqZu
COkGlStK/Rz3EmDjcGN1/+hQbUy6WDMSgZLSkCU/fMDW/8E5LizwTX3hhoDw2l3W43K3JC/gbE0M
kNCOH2/bkAYicKmh89oFwk9svs5yx5kdiiucV+91KEhqgWXEfr+ja7ioZCRl6QZexn/ZEpaqRyfH
mmuwVbQeqO/mYLEfk3Tv2oD1ERXvunR50I6PQiroEYDmu568zAETZ7oihfJSXQ/0qn5qmlKB4jdk
Po9P486DZkfEPMGIuzjdPHQUPUTk2UeHErRnocKwW7yvmhkPzUf7PbVDvXxNupiuAenR/QfXXKIW
RPCFWe9ur6VsfkE4hc1gokBliRfmURu2dSkBn5l0oGKrZ3NqotVHqaZ6ntEZeduY7ESBxJAFDJPF
+5eFoTcJ2NEh/Q33PzY6iPj8ezBeKDaAdHqxsV3QJEBQSLy9robfJgtILM/joJ0oBXi7KuO204Ni
AvzIQ+JgVWjIJNqiMCxzHqAgTLCJYR7xqnPtPINTDAZDj+FZn+v3NdZsXorj7fmTLtaFCSFcFiME
hrQEdSjdCyGz/B5geGp10HYZw8W1FIulMibsvMoDYY1GUMGzyl0xt2cwTlpdvkvt5QzqXIUxWUi5
nDwhbGnjYvQ04R3n4Akj5RY5YNgt5yp2k4e+BKrVVKaZUmfECx8epn5SKXJHuoiUVeN36MPt8WTd
o84R1GvVjGGvVcgl9czUXmun7mhQelVdB/poACtEjX6ImrUxv9nV4LIghzJXCyaEbPwOksH+qVqL
nIIdYM137Qa+oCbp5rfU7yo89veJ/iFb3Dzh2PrkaSwNL8Hmnrr8XivKRZEqyscGUiEQhoBQTkx5
gHwoirHlMaZEfcgI0uEwG6pKntSIDeEQ9LkCA+oJ3pikW6qvKOedtQTakhtgtCzQ7a+3XV66qwDB
5CV63G5+tvtdrpJW1rhxAJdmzkl+l7vbGjcLUSn9yPIdxHtOr+IjH/EFX6DeNnaegUsaoBTjHCVV
vJHTYCi2r3QsoItxIciKpw1f2FHZ0oMZ1EX42/LAD8cPt2dKuhyujqnyQM7li31L4B0u8h68zWfi
vxT0wc26YMgUJ790BBc2hACu21pj1zluzP1cQfW7qbWA5V4f3R6JrIcTT0wo0aApHXhfsTS4DRrU
zTlar912aOv95N2vAVef2w4d6GiKd+QARs9QH/eq3m1ZzONiTwQHB8qfYsffsq7Z6pRAspV5tcZ9
OvZh6dbbUZu25k6b9bNJwJl4e7Sydbu0yf9+4eHGqNe0H9BSzep5t+ntfYXSdd8tikmVDw1kfuB9
NA2AygQzed9384yO4sy2osSjEaN2ZOr1kz/qQdUpKK2kfSkQmgCwDMkFaBj4z7kYVa3Pk92maMPd
fIAPHzIrYqeujh3tNDr74dPB/wfvRyXZgt/wXmZfmEV3qdO0HFA0YM0ToM0oiZJYo41irWSTCOwC
mikBIUG+JFhpc6sm1aRhrQh4nkDy0FfgYbyb9OrcNirVav4x8XKEZnN0u4JOgz+WXE9hs+W4Sm5o
Nk/oFKGmMMxuMP49dzHc/cKIkLVojpOg2mIiXWqWkE5dAG6ODbo7SeJF1vj8964OAhr+tED4xhZ8
sFkBcIfgA082Ow6eXvIumBYFblI+bb+NCJ5HG7+YwY8PWVEwudIt2ecTiYieK/aTyoxQHfGtshkA
PABn7Bgs2R6kRLUiJ1JZEA6lqdrWPu14SYnQsJ0Iktd+n6s4B2ypl/2aLrFwtaZkSS2G6fJIH05j
H3Sbok1BOg7OVY3tqZuIPtd+TOaENInLNw0Fl6//jdICtL6qvF9qxQGlB8jgeHO4sB5GzQbf0jAO
ov+ou/sU/CS4wClyfJURYUnavIQuV+kBRs4x1eS+Wv8/0P+yZMT7PRIRuF20ORf65StinNjXMrkz
0Mqn8F6pDdeCHBVgHybSxOs1oYmNY7tCz36VvVrjj9raz9mZ2YqVV1kRIpixenmWzRmCsnFfRx01
kE4/TZMiqsitgIcEOHeU+EQQZDfhBmtSwAGAZjmY2akY/J1V7v3m6+3oxRf3j3iMPoP/tSP4cerl
kAhpi/IMGAnUKUO97XFFgVCSS/8fad+1G0kOZPtFCaQ3r+nKqEqmZbqll0Qbiem9//o91MXOZLG5
RYzuSw8wAioyyGAEGeYcN9F+5cBbFV64RLoxd+xqQKW7zwrkwt/Q4jDcgjI904nAqrm94nTICBgr
9N7DWkNfgMrQwFoA0ft+pQNlmupK3SHvvU8sMNnt9Pd6fWoAhd1oenB9WXlnCvAxiNu0gQP14EtT
1NcSr3QHrcNVTZkgmvZsJS/XRXATfsi5oREd86WgAaDfsLmNmJmsdE6Kql+tR6BPlvOdniy31tgF
BXrSl7vBIC6aIvEgKwUHjfOwRVMuAixFDUWRm4lGUyVr+UDg/NbqFVhcU+Ma4LyQ0T7if1xXkmMq
aF9SkCujgBLAxLzUcY2VeJnnJj+lk7FH6k8fmjDP9qUoI8eXA00A1IRRDLajuVmlOm2UNj/ZuvQ8
693PcbIO5UKOFZ6jAsvk2AZ0+lcW/ZbNvhG5aoqs7POT1R+NJIBW8SjwUZwr3YUIZoPUJjOWyoI6
Y4MAWCT96Kpaet/m2UM2o8W4EcGUcwIuBZagvWCoO6J35FKnQtOartJhi3L8fbUG1xaVNTl+6kIA
o1Fu550297g3rmAuH4JGXXakONj3aOYMzbbb6SL2Wr5GSC0DzwT1ApZItG57Q8lVelEh5rukGveY
eHr6gnGj38MGziXlombi1eysljRjxBq3La/8U/c3xNmTWnBWuXoAtw5jRpj7Qf/Q5c7MnRw1kgwH
X87FfrSNMBYxxogk0L9v7HmViRM1IM462ehUQ+2mj0RwSNwTs9GB8XTIzWsFupHzk6k+NGjfyds/
KKZ+4VjSNmuQXaAEBTO+VMNIwZtNcsSLwrqpfw3OQTRSyFunrQBGC3OqFx0MifkJE0SR5k6Z4GrN
OyKoa2GqABUuCghwqYDcyqOOMjEUkEeK20G8dXH2uWq51pKghfBBWeRHQ433/92Kt2KZkzkvfT6V
6L4/xdFZ7t4lHflv0IUQUZmJF+/wbvxXPyamzkhBpaYK/VLK+RiVKhhHe4BIjUZynxt3+aLcLYnz
Vk66iWJ6VAhe/7ygtxXPXJOJMg66WkN8G92t+dM4Te7qDksdLEbldZFAGi8gAcMASNMYy0ZhjTm2
ydjFea1Bmg5ihLVzVd2X8mNpiOa4uHJAKwEJIGr9izEEL2Ul1h3sHnos1uGIMccyP4Kt8LqN8A4w
4reKFp7PRA2zdRLgD1uyIoxDRDQ9QBNhqVokgtmePLY6i9CbAqAtEH8y67uFrLtdiuICf8H+UYXF
W8ksRyKyjdCKtlm0vhSTtzah8yVnRLGnKMAcNoc9yzWaCAFWnZ96+9kmtg93NNUiwAWuQ6IZQfTN
AuxbYy5XyiK1kdRjyTRJKv2iQTFESo1asPe8uwiiG27BFk4oUnWXbmnpS7VSwPp36hTTx+ZH8n2j
HNti9FXRHBBPIbyWUMOxZDTtfFYpN5GokKbSKnolPzl11foYhAcPcZUtAj/LszQ0yCqQA0iMv9qS
pFU1xiTCzG6a5LOrRa+rmvi5A6zI64eGZ2kUJwvQibSJhG1Kq8ceMCa5BotGv88uA+WA5iWW4J3J
VQap4c9qBL1mX+5OrlRtT1QVJxPXkPGlk4EvIXBlPAMAcMD/imBRShYtN+Nexa4UyrFu0z3GnE2y
U2TLczJRLpNnAYA2w6UK9oZHH6uOlmTNaozFqWtIiIcXTTtf3xWuBORJsfcq+sJYaI5clfBmjnEX
oUDoUr245Rea61RtI4FJMBT1OBva5/O4+9llxbEcPuT8mVi5IHBzA+pWEHP+Y2Ilql5CFTQ7RuS4
pL72YDwjz7yMob74QPa5vnQ8W9vKY2JaOmjO1NJrHF062sfRAm1U8PLhHRqMiWGqQQVwn8Xeqe1s
WAZMiecnNdJ2Umu6WReDBOctqkR4YlxJICtDtz/Op84+8Zuiaq1BgYvW5JequXeQVUgAB+IUIpQf
3rJhEhZzsJ9k4WzLWuz0ka7ogDvAe7FLtAOMIROGNZ5Zb4UwBwdeIKvTHk6NmAayBseuFzGocNXQ
NIXWVfHiYVEhUn2IxmGEhAk0BT1qkp3xLkRDEwlh4qZGFMlUC6yVnhS+M3zQA+pMk//fDRmQtv+o
wlx5J30kWQccylNdksrPR9vyZhts2KASFnWX0HVn8nOqjgCAmj5mjpB0ufTPzaKX8WDDP48/zI/8
scTA0V5K3a79Lio28dw0RroNBe07FK+aLu0meOZy5EjlmhYnp11Nfy3b6U9HatuNY1l6WMry52gO
qsAjcM8QWjFBp0KJ29jSE9h+gQOVZwVCaYTS5wykUhBKlaNvTu/Xt4wnCTw3KjZNR6KCfc4nUiw1
VQloI8U4dXUJbqwHAE8DB/buuhyeAaK1C6l6DN6h45fZr3lq69EhZQH6VABk/WrtL5je9veZXarL
UbLbAnrI1s1QndB2TUZBnwXP5LYimDOEOa25rI0CIuLv83ST/aymG/ToeoP2jtKAJwQGpkvCmjim
f9EwCeIbwNsz8Q6otEup2U2BM7u4q6m7wxd6+3AbpKlSdMbgJsIkWtQODHqkhUZZE7lD1gSl+SN5
BYi+bVWeGGKHG1jR+ENbcDBTADdxeZSKFTfPuqggL+ruuyJ+qFAiIDL4zFNTcuf8Fyk/piRUwKN+
3fp4Vr4VzCxlOwKarOgguIvbnbQu7pKMYVQ85KLGYJ6ZA6qWJrcBI/sXPFKfGOA4cGDm0rCzqmM0
7L5S8kQXzr8iGEsHscc6d5inwhwnFivxluE4ko/r6yVSgzF1s9FSMsswDIAhAbAmT87WfyexwzVx
owYTK8w8jpzWhgisFOYksFL6f+cDpiJodwwy5Ro25NLcNCONbcw0FhihJ2uIZ5jitZr1YSwKCa6v
F881UBx3HCXk48EadikJlHG1Uo6QZM/9hJkMZcRDzkBHsdPOMmDdSX8eIrPZr02vvK2jKirsc/fr
X/lsO1CdJ2ZqWHAVpvyG/Yqy56/tF0XaxfGF02DPbk+knNYxcYTs2rOBnV2tni4aDeCe040Q5pxK
9oQQbNnFKSHTjpDZn8aHxFbvhfhS3AXbCGKu+MAil82lMOCJyoBOoCHzYongvngXB+A+of+bEvgq
bF99noFeqTEioAbGstu25w7MyqUsuYEg9PEScIgRtBwKTqO/U2Ll6lidpH3qIqngLHLjR/sJZN7C
iMTTaCuJCeJGb3alPeqIgCrx4/I5aj70fAz7Dkj8o+gVRveaDX8g0aCtIxg/Q8/h5Zma0PGtw8FC
rQ9Aja8YtbjR/Ht78JbIzd/MQnDl4nEmYYb9X3mMcmORjImSwiS0dThZowk86bby7NJ0zT4OFowP
oKN43k3Oe9ZlYTypx34wfjjq7DWZCA6cu9B0kB43QEBwGozucjROIHqJy9MgH6dYC4cu8qzypjce
o0k/XPddHFm4stN5JaTU/m66TIx5sTG5CkSt2jHvmkUGVQopCleaMJBldUUF6o0qFzhMhSsVLfH0
GgDYVIM5gEZh9YlG2uSE4RYveqmMsDDd2XEb9Q44NYGjJfdKes6lEdimb/OEjLLyXamGoAfORTmE
15eA43Y0lOeQUQKGM6ByGLdjTo40GCN4OVWnD8vQ6GLXlHZJI8Iy5Muh2SSECMQ+5v5TGkYslyp4
kucobUJM3XSuDtz+APNY0x5jbo3AM1CTZY4QctfA1cADCRk59n4nSd0E3wCq6WXApPqaRaU/zIYq
kMLxpRdSmNUD8lBiAZ0mOWmYfC7bME7C0swFVsoVAiQS2lGGqUe2iDPVVhfrLXhG+7bcWep9UQNv
NhH4AO7+bIRQo9089eqixPPeHlFEwWxo+hRp7+B11/57JgbJfgpriakTBTPxl0JAorPWigVNRlU7
ZnLwvi6e3WaC5OLn6+Cvvd+IYVxIshiLukZgkSZZ7GXKMTPvEl3a1cbiTb3+CKR70Ps9KOXzIgPp
0vScbvajpvN19RaMZW4bODPwvn4ui2vZ+1bb4yyfpKw7VFOK3vg744Du2WCopSDqzrbo5sbzDmgk
xQgfYBnRe8ncp0Z1AsenArLNvHJb6aY5ZK/je/2FLjKc+n+ksCnLolLJ2OuQgiso7nZeluGN1eve
defC1QV5CjReYhRGZtO8c6GgykyllJoXocCzgpnjPuq/69bTFwRZMrqokSNG+wW17o31KrMFeuEB
JUAD7dT3uU3+tH2i+mtUSDsD6OS+XSOMXJfJO5YIUf/IZE7MGktT3g1QDiHDM4ufs3JMRLj3vFOJ
aXqMUCFvaWDU51Ivo58nJOKBm4bij9sXZ2AEVdaOhNc1+QSWYw8M5pUQAZCHQ6KUUUVJ81olBcQ0
gb4bT9IeWAulHx3q+8qbdiW4bV3LVSjGpFuEcZgFr8/fW087Po+BsSf3gDFX3elg7UoPp8fLDpn/
AppBL93lh/Fd8K3Q+NqnMmXDcQF7U2IBkC8pcRfqfsXa7roAXpOYtl0M5gBK89jlaoTF0Mxsh3pc
aM69O8pPudoEc6Ghj+XYGg/66FtW5ZaiAXcewNFW/OfU+MaUoykjpT5AQfXB+mEl7rC63RvaL7Nn
+278Gf3of863AMqOH5Dyu645L2QiJfI59Y7SL5u9Jno7ymkOaDKrIZhHz8vaj4G0Kzg2PGJM/Diy
YQhlGERhaRDMqGwQsFtgGUmhkb6BfCYA5NC+HtzM1bvEBcKki4JgufjAW/ymT3vUIM1sDDHhSeLY
X4RFD56X2n4Qc8icYgYpKcFEswXAxRZzD7Pizarl6RFyT7MgmPPVp9AVOGmfw7nMkY7jQo6HEubV
LV4dZf4K0L4s+hHbbjactXP5a1YB2j2GoGgN57PyTV5ColCSiHwUtWhxNd98C3Pum3SRSGVix03T
t9bfkwSkxGpfmW4NqLPrxsWbdcHUI7DCUfEFSjOLDZJrqM8aE6bsI/mhTG3M7PRuppyl5hgtVhiR
xI1633Ke6iSY6/1CkQ2nUZCJ5V69tx/B3NfMOkE1QMFIOV7w080Ir+WtAKN0k8olT/2HM/vKW+ou
GHh46p5Es3+8gLEVzthZjP4XvaDkQAspfMqPaJhe1wrcF/VOf/lHZM8/6Vgd9D1fmpeTtEszr9AQ
oP24+KrqkQIvF79k7TSOP9HaEVzfV16EwhwKek0tmh1hQdGNtS6d0sC2ohLVJKhMouszqZD3EXUm
8DKo4DoC2zpN2uJZwNzqSFpHElrwgAKYjV4Zf2sUy6PVvCipPWfEEAe8NB6J367rxxvwAek5wGZw
XBUkNpmHS6FlqVXEGHedayds1txb8zBq/0yg+DtlqXN21melXI+p4KrMw5oGfwuaz0x6T0M15HIj
FTmutXwCCZKj/k7VGYXEKjCMxJ2qmzImfhvr6OVa3J4A+X9dXTPp9nhjCTIR3N3dfARjTXNUJmln
AEBAtr6j486bAFOAkc9DKqK+5pktTAhtaugUVbDHl9pqc2HYg0oyaOvbfbj+pLx1o5f8tnEWBe8D
XpxDSQGjIBRtF0Rul7KU2QQG52riqZMY71XdTl4spZYgzNEPZs+hhRiKqSMkMTCHdimky6a1QEyB
2RiBOj/ETaD9rOLTYLuDqBjM8+JbUYxfQQMc6rQ1RE1e9aKc8scaXaMi902/95o+zOnTq3jNsglC
ALH4NkxuXYBHI11dNfUwFStCdeeuno2qMKCXgL/5eTg2lyArrezUJpAWWfJh0Wn52Z0fyKwAoWN0
o05g5jzPDHZ5i05r4aizryHLTlLaIwSnOWmJVzbR2cnzj6iNRMGft1WgyAYPHaqqAJdirGIxCXEy
GXgjvdbuDWX0i+JmBTIxYLzjm3w5kaZ0E/NWdV4AINxOYS6b+2704vWJKKKeJd4xAJ8W6rr4IkRk
xsHM1SS3QL8C5plWZwfb6tMgIZ0iOGy8g41Dhg5a0GRj6oLxIGW1aks96+AhHqNdnEtBmaBdP+58
BxRQfXnsmvEhtWpBoOdtKIZ9VCA+4F6Bfy5PH6BwMPyBIsgpHm0PaA9WnfnCUMtbwK0Q+veNkSpK
pSsTeuhPa/tQry96vAoO3SdoNHvothKYLYpWik9bYfFi564yBz/CoL5RVEcZoBKltboFoc/qAhyw
cXGXZmcJN1YwhaRNtquLfsKIm+7ilQ9CggRtnNZtOgUkX0Nd23VAwlbafa+GViKal+cZ+farmS3P
llbC8DTdcpAVVQGZbTfK35Lc6zOR6+PvM2DFwSyKVva/KMmBl5xVDoIkkADQrwQ2YaQUcyW8fgfg
bjSa5THRjlsABhouN3oFfsKYRZ98hDYazRNPygRFWq4eGwnMRkudss5zjyWrFDSqTqZnx6eqFLUn
8aWA5ROZGPrQY/QYiJ4XQ4dTYc2WP6L0Q3NY87K7vlo83w0agH+kMLoUSdTEAB8A1tF6ViPDd6Z3
FP1G0Kmrql/K5L8D8GoO+mGACow3JeZ0LjenmpZZLxxghSTlLfJ5xZydB6BsolOPCI4jd/nQVoX0
NSjdUOK+lJS0UVZ2ESCUKRTlghuDMz2LyT3p9/515jdSGH2g6lpZFNk1HuogH5YHe6RV1OPaid77
PNdMU4wyCDBRs9fpOd74L8vM2t6KsFE5iIJLtD00hmfkPzCqUetZoIwBMqTXTYPrGTYSqelsJCal
RaQ4wUHqqtGPVDVcnIa49kj2VR9/byNRqYVrigY6y9A8id6Lv3asyoomo7DJWdk6mF5ujf1sdoey
zGq3yUniT7CnXT6noscK11Q2gplNjIGEOScl4rxJR8yHs6q/Y9DqK/YIflRQBGk87jQ0zUVrBLTc
yNF26AjNkEXpzIcvbBmQw1DDhfcz2REYEsUdZsXgM1AAdQctPczfnXFFVKl2TiZii+YVIkFZSocc
kFal882XBqKX0dj1EvygXSdurKx74FU6eGmNqIjnbgz+k7N8LFwQ0eU7ywwsETo/5/ChUxQt3NAU
L2g2+RYTTVKMHETdqYT0u0bqH03cANN+sryIVIJLClcYkq2YwELSWrbp+dycBmto5zyTAPkyyUvp
z20+elVfaL4N4LQAF1IRcBNXHihUMJVG95O98CWZbUzG1AMCYdYw4Doqx2LpPHktAzWJf183G84B
QKe1CVA9DZdqm80oF42t1jIOH8rlmB4g+Yy0Eobjfb2OUsFLSySKcSrdUqWxBOickxIhA5AMrjKn
bquI5lV4iVlYJnwJhdQF8ixzpieS1AvKC5itNb8lLhDE/ewpO8hudFedam8MjaPkVQdJ8GTguMwL
qYyTxrUglQqZ3qTA/WO579Yu869vFT1TTMABYw+KJhTmjrLPXJqhlC9jMViY02ynEfAzsh1iKv/1
ugxOqEFIw3Sw7uCdBa7xSxnxREqrNjA5qTfx7AIF5EYmWbBWgdYpQZUUr4CO6qWP60J5hoHOEBBl
g7was/+MM1mmPK0qzcY9FHNZWfuWI48vifaHE2JQ3MIEGrI0GJhgm3ELs7XSHg+oU086L3PUUCbf
jGMMNkvpWYh+yzMGdPzCWQD5CKSAzDIWy2BK8gphVflSgBQoedPSyJ3SwkND3xcWD1NA6JinOKx/
obzVdSsDXgR6pZXmkkiSd2jCKry6XRaBAXK12ohiHmvSmuONU+MAJ2gKkPu3afq22Hct8iRNLQrM
PGPH4AmcLbJaKF4w2bxhrIe8mKCWQ76NJjo9QWJzfeF4eUqELor2aSP9g4H4S1tPsym2Jg0xBFPE
LnEa3HkX9NMsXpZLbtKtu6T4YyD57chfmImlWIt4yuvg/sa17lKyJpnZRFIMD9ea272OjYcn/XXl
eCFEAyiQDYcB1/5XUtKa4hQZNeBiLflTPsxuVVXHJHWCRFQG5x3erSTG245xsgypCdgZ0re1pyRm
7aYRmFhsI5cF9icSxThAbbXTuaqAQ9LEH3XxMbZvtn78yrrBkePoIjlvMge3NQsnryxoI+upV4Gw
BA2yZUXCZBCEC74uaBqjL2JM/LL23dT52tbQZZqDsdrnuLwIEtN8E/hXAqOKrdWk02FpJ3vxfqFn
KLr5ynQLOpL+FaFe2nG0Ds1AKHxSpL7GlGb15yoKeqJ1YnwOoFTKGFiGwA6oD3poOIGzv77jPKcG
gDoKUk4J8VhHY9ZL7CwJ0D7AKtGCtihqzll0mOyHP9fl8BzaVg6zHa2WDWlWQs4IIgHgq0ppsfvv
EgCKjQSLg+wo3NrlbtiR4VTWDOSsVvHRD7NoL9d//3Numb2AbAUwFzinniSw6lJYhdzttC5Qg6ry
UKAje2t9nJKPtTykKL8XazCNtVd/74HRvHpN/rYUjpseU3IA13mMOVWB4jwbAfA0xkZx30ObF6P4
skh929n4LssGIq30PhMx2Stv+1DNQgENICOItYybmxpttkbLQewrF1RdFfQVC84rr+CMm9e/Ihg1
IqIWTiURzA0X6Z6o5yWdPHP20al/F6XoPtci2VXQ9Dg3T31ru81jVvnGYu0qJfO1+JuR3LS1qK+F
d2uiPS0wK3QB4LF1aVOLVo/ZOOCbiFWdVfMxXv4oaXOjltptq+kHELaI2tSpln8ZGdpb6LuHzpox
C53LqzoC0BF4EdW9ojRhbf0ZaEa6uDGL5+sGzes/02kzPE4LSnjowr/Uro7WqqpVoGfZZ/NYnuS9
fdb8PjRuxr3qGw+ZVwTmY3Lu79ZfgCn0dbf2QBKOtp7e0/0itHaya4pm1Hn19+1HsfX3WSoUk2T4
qEjFIdLTPa7d3ujo+0S2d9nS+T1AKPXhPC+6ZyfJQ9nN93Zvf0enb3h9fYSfwvgsVEb6qNMRQqS7
Yi+BzbQ4RqHyPdoDd/KU7oZD8nhdIt1cdvOx6xjIxFQ70JIZgXqU1epMY9aAadZ4ctX5+1gDNvzb
dTE8q96KYeJWAUtXpRhLPI/gZPSSKkAQzvbwT71AEq8qraO4AWhp5O1wT6K+a5M7UFp91FILNcyh
0R8do/3jkP5Gz43eXZMnW/ezLCjR1hC1lq+0piC28RwjnvZ4iOBFpyAqXArvBqlQG2D8njJtF62W
1/RxOFeirnTeiUVrNloZ0AiJFCWzmkRbNAPUf2gWzUbXTBsJ3ZglhmkxIlGP+u+4kwSlKq5A1GsB
3A1LweTZpVpoOej72cSaxgf7YIAk12sfSlEagbt2GyHM2inqRADUrKNrELWaETCEjfOm2oITxosq
GDX8RxPGOtZ4RAO2aSSn0BVs/Sc0A3uUtj/N+NGh7qyspj+9BLlfuNmNtktrdKjpfn+S37uH8n69
UX5oYXrQPbwW74GGsFPm5z452qLWE41uyLVvYSKbI7d47Dj4Fif2yU38J/aMHwYYwGdUwvMgOmon
JURgK8PpFPc38w49Rdm9flO8zkF1F/0u7vrbLMzc+dlBs4F/3RdwbzXbhaLOYnNCx3iVo5jAmuDe
AqDCwh8EBKh2wZJ4BZLex/rV6V0bBu0th+QwS7fTHzB39568twSPApFhM/HIUhc1WalhF0hR5S+J
nx5iAS8Pz8P+qy3i7KW2klz3MVioYNb+cDbD9ixYzusWjRrc5e8nRl7JhoStloOAeNe36vryYF7g
8rdLPZoqg+4UbpW/K3/1ZL8WvP+un3qD7V1ypCzCBQ+fb5o3cnGczL1iC0qIohWif9/Ym2Suw5TT
dmRpPOKMup0iYo0QrdNfXiWKUcGh65S7owZcULAn/MmA3oP8xvUd4RW+Abj+vw4MvupSGQVhj4w2
RPlRdat6H2i0fU397FYNnsjN9Jw07jswGtUwu1dvFrymd9mP8TnfKwLLEK0p42BSOdL1DC0hp9U+
V6BzXmLR5Zza7f/twnB5uFR0VWTSNgPCgY5+a8rNrrz0O1Qw76TJte7K3fV1FZkh4wgmsKlpbY7A
XZ7C+fsgqGdwqzebXWOTD5oZdy2hyvR/llvJmx+zXY5M1OKqXv2Ix12yb+vbqTovoqsCNze/lcy4
BzVuq0VpoFjl1r6Df07p6JK9+todmsO0c24xyjaBME5gp3S9ruzeZyv55szpY4zR0AhmugIb2Xar
JOwMd/TL5UOzH+NBYCwiacz9pLFmSQLgc3JqfUxt/hj32YF4ihcH/19GwnY7zLGkz4lKHYnkN3Ed
ZloeNKYgXnB1AXsIZoBQ6MMYxaXd59bg1Ei8QReE7viIbjItiGev+L7ciGDT+Ga5kcUYRxuXsUlS
rJssoRNlVl1nVd15tnajg3aZdgFJyg+lcuO8eEgGC43Q+c4EmbBtFqPbZ6IGcK5P2XwNE23sWY37
xUYosJIx9dbZ+qbXmrDbmv7KX5a5kcLYiqUvUyRTy4zOub+G1l4OtZN9wnUjCcdQNNDOjQwbaUzs
sRdtNpEtRvRP3AIzHwdr8mvrK5fajRAm/FRTpjizTM94qQRL87wUksDyRVvDRJ1BN/qmcCDBKd+K
6aaSRR0X/GfbRgcmoGAKKTamARIk7SUd9CBKD0s6gMQ6QC9JMh2VePQrUD7YyBheP9WiA8cEmio3
U7mjBlF8JMdiVwfKjfSsI/NzuC7n/zhtnz2OtL2W9YltMrezQwZ0o6oZ8H/LwTDBnz5kQ+LVc1Eq
vi1Xi4EHXbZMLsifp4dUsUEo3KzWCqqZSqv3g6qUyS4qCxPTsH2CcOiUmghKjSr89wn59zuZExKP
qPIiYQIPFIX6jPt4W7sBUe/nSbAi3KsxXpOUsQTjQn9lgpVVNTU6T9RmkYcJGzdawmhq/FF6Fyw9
99BvJDGOTh4TzSYLQbd2l3upibEZ55xKT/O3HpOMzzoIKkx4NJBtacrjddFcHUGybeh4qgMslbFr
o3NyqdQowbpauEmqKe5oO4EZaUfss+i+zt25jTDGlLVVrsZhxtRKnKxvy0S0g1XOtLwWy14zYlRq
Ab9ZaC+tKCHMPUPgywW3LcrYmMC/DFpgP22NuECbcB/9cpAdTaa7RT2RKWzJXYpuIjSlXF9WrqYb
gfSDNveL3FCkKB4hcOmmHdCO0a90OwMNJ1ZQRTIMP16/8k6xMWaBZh/MWbH7uDZg/kBrDw7vR6qV
x0XpXkwF80DX1eKGC/Cqajowjiko36VaVQJiPXvu0lNogVNv3oHzKtVdIsIx5FZi0axBNwyT9iD5
vpQzoV9wsSpoUwLRYMXkovq7SnaLlLtKe4/BVLdq0Eor6kn9nJNjPQuoZ2AfGHxFCY5RLxniagRh
Cp3gm0/L3jzGu+lM3qZv1uQOD8WDeUAU/qVK7npT78uHJayQ/h0em8Ftn5F634leU1yXvP0gZh36
KbUzQj9o8azQCbLA8qpde5OG2bMeZnfaa/qwCkMd9Z/XVoEJpnG+aFMUQagM/dP7X5HfBtJu9ZTT
7+Je9LDhWdRWQ8b/WEC6sVrpc8nL8B3DZW4puBt8EgRe04c5/GunG0kyQQSKTbcOWJpvnc47IdN6
o96335p97Q17OKFQOUav5NAeh4P8/fqx4dvzxrBYd1CAOdYc8An5wfD1XXbs3daN8OoVPQF47nyz
nOxDLmrVqMgcCAKMT9s/1PURONggDHu5rhC1uytL+nlb2rg3NBauYDuDe0OiXHY1T9RuqgnMgr2L
jGRtbbOEHtpdsx+CGUWYyKtf9aNr3Va3+oEE63HeaY+GN4WLn+zy0tWD8lcarreLP9/Gp+k7/ntU
3exXvC89Q3Az4M14ocnwH0/Bjrmkaxojh4nvW8qXFo1/Z92rYzfJQbnkJbelL1u/IufGxDPl+sJz
76FbwYyLmjtiFsDRgovyJk92U8+60V3bLw6qawsODi+GbUUxzmctx6YoampLgXFo75EWCGjGU6CQ
yJQYb0P0XgPXEqSc5z/32WF2O3cMRtjUO2g2Ds5dIch1iLRiHM6o9EuTxJDX+2bghINP9RKxQoiO
IeNydLm2E2eEkFVxpdv1mEHG9XX7bGi9dgQZl2IA9wdqYBoZ45vISteAS/eqoxqYvvFS38mHYfTG
c3k7v1Rw38Ofn6CAuf4FXB0x1EnLsmhb0hjzcNZETq0VMdppHzAT68xvnfZsDYJ0A9cRAD4F44VA
AgaSyuVNYMGgE4mKHo3nhtuUgwd6ttTxV+IJGaX5wRYDAqB+xY0DLZWXoiogSZaFhikB7dEC+r0d
Tph8sZOXWVHC0VY9lGDdAbMX1qADZwjDc2ej+FkAgeT6unKLrJgKxAgpBuhA1UofCxvnmsqFOacR
VFZ6b6r/EDNs6mAEq8SPRH5rAaVkrrPrpEVQGKdVO4r6InkwCiCyRA837ngKxZa6lA/nntvGTLvT
a90bst/6Mrs6sCLLaT99FGk4gYp0OijzcXb+CFTn7jawx+jgIHpNWcRn2Y4NvY7RRa7aowu/Olev
CSATMIsk6ftqkMO+2KEITYf7cW30ev1B7ht3XWqXsqOIuLToEfrriKHjALxgQIgGxMblQpRgUDPq
nM6iZaXt5q30OFTOY9KDT8/BSGWQ5mnsTuj+BsRW9ipYCl5+GQPT/whnnoRZX7etVGPiAkRkftwq
T7r2OpITZlwOa6rfdgMQ0woSVB/xF1gEdPT6ooKLfnMDIJuXaiPLQap+wFwOqF96+5zYp6m+m0Vo
jbzFpQMsNsXCxYljrLysktbsTQfRpR1vSFIe1XqAZs1TE6t4LfU/11b5AYC439fXlWdhW7FM8iDq
VswXrRCr7noMJpC6CKSodCOrOffLIDjKvNiGpn1YsgO4WnTTX67kYmpS3a9Yyaz+AJlghXlbIXMU
L54B9whQq/TMquzTttPzOJaQ8IJlEK/SXnHr06vSz9JgGYAOVCkCt8/N2AOQHbV25H8xKcC4SVlt
qv83mlMbqIx2P0kD8P+mc8v2wdkPuRTWMapMmJqWHVQQkn2jInHbr4Fd2z/rWBYUz7hLjEka4L6A
9QCdIpdLPEhyrksx9lPTW1dSnjMNE7mWaP6Oe+0Cmo+BRBCAEfG+vhQzLWmtZraEMwFcF+0w9Jkr
ZxbmIkd/TAOArui1l5Qeaj/XzZWrHvBWKJou+tQ/a9WbWBCtq1HEfQoWvNGmfAvGbPpTJDBTrnZA
nDBAKQQ7Qsf9pXaq0qu5Vg/oTk+S6sYuZc3LtC4OnEhOD/2q9iHyn9rNUuN/VfarNjXmzYBsuyAX
xQP5QPcVOm1p6x765Jm7YN+OqSMh43gal3uS+W0yuWBNdDVjb1lBtQaGpJ1BFNWsnU/K+FXV95F+
lpCEqCiXdU/2/33xt5/DWDq4sY0WAzdoNbXS/QDQl3V+LiWRbfEcIXAwMcIOyAjMzDOOHlTC5TQ1
iDJFZwWW87bM7U1lYTjYBIhjR24ttXGb6gsoyhR98x+pjPvNczNfMtB2nmrro1BHz8YM0/pizZpb
FCt4jEXQ57zbIiYgURgGZDfCChNLl262QU1h4baYPQOCOEzTo93E3mA/fGHPQBaByfjPQVlmz0jS
RcRe4A8k/SOWwLWCe2+viuoNvGPpoH8L4/HglsL19/LAENSW+7HHMELV5WdjeEeRKiTr+3VVeKFq
K4R+xObsL03RNAOdGdGtzluaDxnMRPr9Wvjl1Ao8AP1e9qazFcUcPEkqmrmboQ88vm8DwLMSCOAa
+WbBmG0puywZ5BR82eakfVdi8DmbeNW3+sHKay+W9YMdzUGSCh031+w2cpkIHM3/Q9qV9catM8tf
JEDUrlctM+NZvCV2HL8IWWzt1L7++ls0cE5maN4hTj4kbwamRbJJNrurqyp3jtE1eoy76HcPcIWZ
zr9XSzmsKi6K6+slvBkZJTm6tKGOg3afywVrwdJmxw6MjX1oJA/q7KvWPS03znhH4x8OyTxnPdl2
4tXWKVZfYlQpKzwk5kKW7ha659mHcEeKWbvaZLBemTrNfKI9aVbu1ev2+nCFPgNZHht4f81E0vly
tG6O5sp4hHuSOA5AtIMyrCXxGuHqnZngVm9Zx8VSRnhN3CW3rWUGdtttEtv4XYL78fpohFN2Zoq7
AqOmMqaRjSbt3tUajdTJWy2jyhHbAIEyxLPAd8gzm5o1WCdU1sbZqtR3lLfWqTwEDX8zkD9GuLUv
3L6sB+y3o7M+KAg41fE0LjKOHOHRhGalf0bC3R5TuSxG6sIIEOo+VFFr5SsB9H8dAf+Pv//NgFDS
w6sQBQGeh0RTxwWdRHCClqD3tX2qbcNr/6arhGlyIICGUgRCvEtnHtNyGhMWAdldNHmgxRp3zlxF
m77OXYlTC73gzBT7+9mxPlUFIVGFuYvoMx3KYGoeFlB/XJ804eZEYwI65iy0bfLtXkub0iHSJ7R7
tfbTtDpvipRFU5gvcSEjDCpAJtH1AfI8G0hpJ5ZRdgtiUzsGBWAy3hKjPNCyCOJ+2KRlf99jm4IM
76TUqBKPoUXjFJ0uSZDr8XGyIkmqSDixZ9/DrSEIHcYosdBQ0zFkyPQASZo6f74+r4ITibF6IyFg
gDcflKWXi9fSEeMc4Cd0GHaz6mRbiBhWQVLYizepMpVCUZr5whx3ANaaW43xjGUs62lDWxwX00+y
qk+OOn2joJRJipvcvlE63dPLMoRwY5DKkHTMBBcaALQJJh6wK1loitIvR6zMkWHRZUSok7We2pWe
qQx+q65houX3GfixZJAUgeteGOSWMbcSdYFqDfpXodSO3hZ7CY2IOpLbS3CCXVjhdmGnl4VBDQxr
qd6dLKg3xNxOKLzXMti4KJ12YYm51Nk2QZwxZD0wMOCzfkyshzqdgkE/rbvcvIcuWGBAP7Q99aAR
GEbJIfD/mAaJGXsaQ1aaWzuo8Thq3qGtNLW+5Lid4xqkQXi4bnOShg5IlSF7f3KWx9nSbhEBSswL
9iMGboEyCw3P7iduLjpnYEfI0X62jmWQ9/scXadK8Xh9QwoCS4BywW8BpgLIs+jcve3UBTghHIBW
0ndwsbcPkXEozATEekcN0V5pvV0399EV/mk7/LFncDEehJHjVh3B0piUm4neJMd8lzwMRTBMd2qb
e0Xi2UiEa18X8J4RUCiBPqT7Tcy7qPCpGcSgX5tDcqdsiYyuS/pl3MWPxmbS5yZmAiBfwOT079EW
V1m6S47ul/orGJaGrfNAklBxPbXxi9ozk1AFW2tU+jvqxd/dm+tTJdzHYHUGKwj6TWD90u9ndNe7
o73ghWm8oz5QOZKlEO5g8N+gUK8BcmxwO1jJBjhfwhJfMzkk03MKWWxAEs13MCVIakaiTjw0siCo
Rw8S6Kr4BhNwLCNFkuK1TAj6Cb9NZUCMZ61fvaWFxFX5FUT2QWHYR6eK/dHa0PkuMTdNi+ISwn/L
ep0lWS/xB5mGDdI7pL6AxLic3BQfmswuPghaC+64tWpArEGIuIm114E+FsWhsV0geQJIy6XGkxbU
w+tq7BIIyLulDF0uXGjTgVIxlBHAkMfdibaa5OuSgvdoRlu+aX53U8mlK9zjZwa4W3BtdULdGZ4U
dc+Ds2ynZr7Rnb3Z/GoN5/usPxdgmrnuvMKz68wkd6yQDH5QjzBJiycj3ccAJaeFHlw3IoIFYGsQ
MHeg0AJwIefCODMrkpXguaB1VoUFUsVh7rr2RlMT3LVuj6J3SlcvVmdAlgwl2o4kHSUXoXByodgG
3Q5g/kDuf+lJpTU1EzLIOEDrH/o3eFGIdytV0Yagr74jQ/YIownsIxSXwBf6SV5mVPUoLiOMeDHM
O5xWwQwm1G7amSPd5/ez2g+ShRQ655lBbqNEapW0+ox80NifACrwGmlzhXACWQkD7EPIWfKp4Tyt
iZk7af4hhJkVP8rBJ51Pf1p5GNHaVyBMd91txAZNkGAgmYZ+WO4KAmEoHkqMItE2E5zjxjGb19DI
ijAuFT8DvkQNE0MG3RPliE1kZZGFBpUeGJa4Xd70WTJkcYK2VybT3ZQk9e25toJBK6JtOUAFpV/1
FbrW9rY13Wyn2Uv7uLhxKvFX0c4EgQUkNNF2jeuFLfhZOKVThisd8B2lB6mX2Ne+XZ/dj/ckf8Of
G+A2JYikJjJXWE9rqwfljzictuSl3Nmb5FevetuvFchToaxjbtFh7eu614T5bXYDXrLurpCA+oQH
xPm3cLGjrRYdaoz4FoQ01pZUakj099GcNmX70A6vJDomheSwFQaN5za5hQYFtUKhI54fT0vh1S+n
tQ2WFeSfwYT3HI6FhP2/PueiTQqCJvb0Ri4JwuKXazpFbm/MkI48QunbS5p3zfp+3YCopg4S6D8W
2J4685qqVaAJwCZy8NHxejMEfQ48m55u0n26c0N9BzWodEkl45KYBWn+pdl+UYfW6UCQU49eZtAf
2hTOB3UYv9NqvJn7Ow0VyPk5pk8xCHRWFTwQMhY48XIyMIEOFghk6bhPMJoOVwzSGEerr9/ykdae
vZANCJZ8pZ/vCrvYxnVgJqDGjHddrO01qu0kk8+ukE87CnEaa6pHhoWvGC5ZMYN6BLl/hSTPNCsZ
hDyMVsUvLW2ntaqvgiXbpBClhLDADM7g6/ZF5yWarf81z3lXAeR22Tu4AkBxD2mAGmyJjaf9JuDh
RqFLbQPdziQ3u/CQOjPJuRvJMrOZa3apDj9oages8htLm+2EA8OBDKi+A6oSPnxIaV+pC4mA3V4L
r1dB+5iE7fSix69qdSzNZoOaqCTHIjyRdPAxMmoUqLbxPUZ57uZm0qk4kewOIcJLP7uoNb+kZQSV
2dXHUzaa1odynPzriyg6IhhJF+udB+MZb9dORq1ZbNC+xLnFFM1SIP+vW2BnKe+laGdCvgX0O6hR
cRtlnMjS5QoOodo96ZDoKNPnYW48KfCBnZ/X7PABV6L1iRIjOU+NOSj6KPX1QkfgrA24VnDD4j0B
efjrYxOFXedj07hzaAUnmFMjh7rmG6d5nn871esQaO3kFWP3FyuF8EC3wdngIG3EzSOkWXV1ylA1
Hap3JWo8S8aLItpcePfgH2iSQH7HDcad51axV6TR1y9Zd1LmOEj7TjJhIngdWiIARQIEh6gYyeWM
ZSoF4XeB5EWf9toujZwlWNKqD6g7Kj6EC8kO/Qvg4KWp6+tjMQT21EOp02xMT3Pa+rUY84fcdYIq
jiIftGIsWlracK5ax4868Ei5RaxLZl40MQiKEBPiqwE54SYmH/QkS1UFoVE/+1C9chzPGmUtAEIj
Gi5TcMDgIOBJ0hTXNMY0b4rjmoJKHk/dV6O/v+6tor2OCwt7EMyv4GPjdkg6RAAEJmlxLJDxJ+M7
rWQErKL9gFc8ThIw98BF+Rin62ojUTEI5Ip8BW+Psov9zjrhuGYIv79R7mR5+H/tcd5kULxfHaSE
0GXz0JbGZqwmX5qbFg0KkT/k01CWAWk7t/ESczSpZnfFMdMsb8lxpBBAJlSgdtV2M1TZzuiq3X9f
qXOT3EqZo9JVGQiij3X8A3nqQIXG6nULwvjl3ATn1K4KapQ2mgrwpYz21mon9KSpyXRwmybeUrzs
IOrar9taBTGbktZIvuhwlzIpyEPTu6qMs1Tkm+efo1+eC8VaKINtYsSJAmopIEJBDHZ9xKJb3UbS
DLKWyGwBdnhpwXQmo7GrHqxP1QOunyiApKR1rI6K6UcSBm7RXkZI6ABuA+4/wGsvTUE2MCrKsS6O
5njQtAcyQLpHebo+HNG1ChZiAFoBMNDRNXRpI0/Mto0IW7/K9Uc6eRngU8QNpHtMOG+4dACisVGs
4E+/odXrZaRGccQWAVJn3Rrqa2a+JtTcRwlA0IsdJrks9yV0T1wTIMNF3AAyc254aDdTFCgjFh/U
4upkPlR08tPC2Ff612lcQ335Vtq5b2eokyZTELmAs16fYFE84aJhyUWmHZpcPGcVrqExImvExg0d
A1YuAskazfx+dvaLTUOlo8F1i4KDxgIvHoF/OkyrmjvNVmOqKm0uUZFVGJvbwa6D0bhb1ty3oBYg
u+4F4wNVNm4btGVBU4dnuY3oAFbbAuuaaEct/0bnX+2PurpdZaU9kR2bAaIIMqoWEESco9LcRhnY
Ko4TPRjRMbfMu6XrnkzIuIHA4Mf1KRSlUxBYANIH+JBAwyN3U8cembXOLjVvHUkd1N1Sh3mbuShv
u18Ltxz3U2H3fgVwvK8mxrTNgUHeXv8QwfYEMTLQ9UA2sjCHG3VTk1YlA1M0bxt/rH+tQ+AgGh1k
RA+C3WlBuge1GtBboiDF/n72AO9JBa7DuS6PrYEk59R7nQOCB931yeoZxhvNZeG8cDn/GOTfvVPV
0SYhzGATgM8LFfb1m9rviYypXpSKB0rbxBEH5CJKpNwdiL0ejW2EGeyyHViutPf6PgKnUuI7mlc8
xkg1fFu38zuY+k1/V2SBrBYgXMEz+9wFWWdpOacm7GcW3g7qF6VOA+KyduFVctKI9r2DOh4y/Rgx
ymqXa6jHZLLpaBbHKgoVFU2ImUY900o2U+XuaNaUyFlrso3CLlTuufSh3oFcH+B2aAK5NKpRJYmd
CCr1Npmy27lTv5MIfHCRGyWuNxUVdN3rvNxE6Fm4HeK13mrOTJ/mnCZQw53WsNYJHt/XN43g3kQj
MWO5B34d9UVuyY0popoT5eWRxmO5Wcti8FOoLD3boyaD84jcGEHqx+GHEJJHWbV53WZg7i2O9vpm
tct+hLZ2gMfcdlRkwBQRfg13iOGgYAcAm2tww6qhXUvGlJZH0rbT7ZjYURihQQXYwyQOTY2ku4pW
TpgCEeAvZALmA7dEOE9M7mJqu5BMdAQUQp0O80rnjdpJtaiFswGUMrjlXMZGzv5+forotFSXpS1R
fa2qbV7V+takibvJK6sIV9NI740oojfXV1u0wQD0ZHg6gKM/pTw6aH6vaBorAQMebmNbv1+Wl9ZS
K0+NZFrbzJl5Z8ddDm0gNEQwLurL8ZEiTeOJwtnrdm9aD0Ul28KCsdiQ1YZSLECruLrZ388mkOqx
068xlrg2H8f0UQEHOSF+Y+yuT5lgnWzIulgGhJxQlOeRkH0Kdp2cLFinBPepc1s4q2fOirdo/U0z
/7puTDBp0BFCVIciMLheeYYxQks3thKC3Ujvsv5UUlk3n8gANJfxsMbpjpOWm7S5o3lBMoymq2on
zHWieH3X29vrwxAtjQ4pJENjb95PDN3QAKHmGMHKK5B0bunFmVcYwXUbonU5t8GNxKKQ0WxmNhKg
hZDiysOS+gD6q4UkTyg4Ie1zQ9xGXeDGCyRwyuOAkoE+o3l8fkICU3IOy4bDXUhqNy5lVMEKtLDn
eg+5WcO5WSvwd0oKMTJDXPQSaVajTAYMTct2VX39vX6dlsCS7U6howHKguZDyAR8ooEHAwaIOiho
Ml0DlfoWj8QQVTRNMmsiRzNxAoDhFocoygKXZ0BXzkOFcn0FspHohxvdR4m9mXJnFxcy6lqBFwCW
g2wqngm6/alFFFJ5qd6sBtanbuxDa3SdZydGuUuNWA+ve7ZgUEAgwARD/SMvxb3Lm9aZE6q45dFR
igAcQ6CD16G7BEr463ZEDz4Ue9GmgUoGUzXltpBZUpC011p5ZHnHR8V4Hqyf7XqkpupNysHxV2ht
9vdKL9m5osQ7GlOhsQmpLAgx8XCaZI5YdKGXR7Xqd0uSh8b46NLpMBGwxczxqTIh5m0dbEuRWBbN
LPDdAK/j+FPBR33pLvHgRihhwSmZeFZvQFKi+j5DCkR7uj6zQjtodzRBgU8gE8tt5hqKsHNDsIJx
k3kTBAq6/dCe/obGFc8cSNugCUX7fDXFHaDZ9ZDSY6G9N9MJbcskkZwWIrdH4ga7C6qJJhoBLmds
WBGvqnZJj7PySu3XBLgwabey4KhAWxiTtYVsBMrgnBsm5ewkmVV9DMNEGbGTcWELl+PMAHeCV7U6
t+DupcfWPQHhva6517QnaTVEZIZVsLCnAEJx+VC6jklNM72mx4acgNnVwXoMAljZQSSyghyCwfj8
UQXl4yroeIytRTJ6JOMBrfmekf8c45e0evnvLmwizYscPLLKwIpdLryyaGrbDAM9Aj28LcMuxpxp
ve/KOnRFjXLom/3X0MdhcRbGLXaet0o1wsMG19OdPoTBTZGnDwgau/HA3j3p1HiF+TUrgnSzxtbR
6dz9Ch2d8U11v/7nYQPO8xEeA8eEQOxy2OZK6qVPUDmj9NUYv0fWo2Ldp+b2uhXBrrqwwp0PcT1M
FaEoZBfutHdDM4fGey1TFBEds2g/R2cDbkZ4Jc9vj84yLbUNVK+AuKgW25u2mMtGVZlcp2lu19Ty
NJ0e/2JoKNqwkw+oKL7/Mitr0mRQqjym6japGy9T7kkvubgEWwBSc5CjRpgF1TJe7gjlWtumw4IW
L2MJxin2l6ra5Gi4ivJEcmMwN+deMRemuPPPbQFPbxyYWtSTlY2HtADdjXqDnJev0Leko7tYxigt
CNAuTLLRn22ISKdqN/fA/jvzE3R7qgMojb3OXAMCboDriyUbHeftSbuqmmLDVG2G0fPSVPeZdaDD
a2vdN/n3yK0lsylKFULzCH0WeFK5LtCCl2PDpojahQAQv3YPmap5rQJGhLoJV0MPliTxDCYt7ms2
HgxQb/vvJYIL41xchTdqSbQaa6nR90kjHtEfrOH39RkVxVQXRozLEdp9YiaOw0aI/FkWWD8U4tsx
klmek0BtyVsUyEhvG1NG+MV+l3fU85nlHBWP5HiZKAZHxiqAwFQQW41k/tipdM0E55hLv0axGgEv
0SX+tAUA0fK7oLuRFfhlI+Gc0iYWcGIxgRLLfjNLwhnxbyNewgtYR4qTu9XQQdlVkYtZQo5WO8ou
D9FdxiS9/vl5Xt6i6qyRRKzSXtwsT8a2fCv3rl98AYLlrg33leIvoXvT+7LEmmRUvKB3Bj3devqQ
soBWzG0XR10YEUVG4C68T85Hx23e0u2KtigxOuDEvT6YvcKrfMMrwsK/volExxLD75oEtSikKTgP
UKjak5hp8UQnFHyUQ6IAAhCg/I/sy/9oiruJUabRaTvA1KRBatOd/DhxIFaBtLP20vU3+fBIF1lm
TDY8zgkVdWnbroHNCrVs6KsD1Oa12aZbhh3oWAb1zZXx4Agd5M+E8jmsWEsUHMoGRkm2eb9Fo+71
BROlWz84dthDxIEMITeNSV11EY3QnWPrvnt8rA/5Xgntn9W2837pjdc/qjtjkwbXrYqiKEbs849R
bh4dOinDaMNoG8ThYy8Zk+gaRksgUpcgYEX2j3NCLcXLWTFcgA2176Q6qaq6g0gPHj9FJsGIiMKZ
c0vc5EV2QkiSAetiN0GVzt7PBmerUW6uz5bQ687Gw80WHlgjroaIXUyzP021P5uHtTvE+ZNGCfq2
GM5CltT67HfIZaLwb+J9h7coT+hCtTh1oJeAyiAADxtCpoepVWVuIAgqmBXkZkH6ynA2XK7fWopm
1ouiQHlstjywtmSj3+jmVhuJ18W/lgFdsHN6GJ8jGXfe55WDZaTRP5KpgLBzc4r42hocCuzNSFxv
o6FiooPgSJJ/lBjh5YCtrk4RTwPZYGinqSjY07XTn8AWct0/BD2wF4Phi3/FnKrFqgHYUzTqropf
MtA/G5DwyQErbftvWvNEkDVxwSb6NSu3I7WBfyD1blFqiQSO0GuQ0UNNXmU0NdysOkqrW22JAVvl
rY7io7k+XR+qxADf+KaXbls3RQUch914EX3NZH2fgqsSc8nIQRjEk5XFL6PA3NEHCPthLrXE2OWd
uam7e6qeRnqfLWBYpfsCXJPxIuOx+xyhwSzDnSPtjpuTP4YX02URyAyzBTSfju1vTbkv0zLsVSeQ
YheFs2gxATW0TWP7cdtuzgjNx5kZS2zPVu7xmJY8Tz4f8BgOK76gUQ1PSp4xKItMLVkTWMgTCxH0
4g3og6wqWQpCZoYN9OzBhQQaYJ7MTAmIFSNM6OhpMYe/GgxDrjI9W6QgL61kLdHMIVpRQyo71tKN
dkolloS3giZrMHzD5UyW3QT0Q+eMFCh7GioE5spbo/TQ9OB2eDbeZsPW0F7NTvfjqPeTJQc/SQyo
umRfCY+Qc/PcTOYAHqdRiY3lLD7e6Lel9UVLU99RT0pBvHIMlBp0KcOrk5lhrzU7G4qJpYJ+E0tK
6fH5+mZc58jYI4MFxUieRNrpKicqDexAY9u0v+K0RTv5W4bOcvmkMzDi5bvo0hR3f89xYSpZg1Fn
Ld1GzSaJb5c031TT4pdpUDmlRyaf/vrvZ9j5+LgTpo6sflyWsmCJWdt4qkbZ3c1+4POoHHQ5IPrB
Hc6NqmnVSlVXoANVFStoh036GMdPsbGztvOTokh2h+jkAlsXznsXbWdof7503GJVa2ossJbGY7Ih
Ndg3okVZYLjLb6zBBg3bgAZ92y6C6/MoMcxja+xWp6YTw3DJ6h27eAoK8ms2t2b+JQEK9Lox5v+f
5vTPKPkj02m1OrNyGJvS3055ihbJ74tChbNZ5OHkWQEgaVeyeKRyPNN4is3YWygF85gkmBQfNBCV
ZPhs1B949IIN9hpbncfiuCCLOPXvZdzf1smp+1Upe03/pehbTY9CNYUmPej3ZVhd4aLpLNpD6hjS
6mwezk5shtorhwEnto5e1vgGyRTyCO1Iv5neri+Y8BQ5M8Q9AsZMgSa4CcRnO7+Nhm8dMxp2g1eg
Bf1/M8Tttqxc5mHtMaLse7JJFg9E0GhCkTxpRBcdwBhIm6KQCWVw5p5n06Y1dlbrNUYzl69oY0+7
E03er49D6IEoWjJIPS4gnqbBqZK5dksNEX+oeCWEgWQhjnBFzgxwYxgBlslnDQbqGxJAXslPfVUS
f360x3zapmc2uKtaUe1irnTYqPaW92R4+R5A7f29G9a7t9Yr/MgbvC5s/d8Ur1vfd3xIDTbhu7GT
iUEKF+zsQzg/V1fQsuoLPkQ3b7L+Vp02avPl+oJ9vFGuDZZzcVBftVlXwUZ71NC/fGgO+Y/kl/7e
zd4ctmG9GX2z9epH5YuzawKZXJdAPhGX59kQOccfcicpIU6CWDy0N/B7f/UgTVcGZe2voAOH3qZf
bYCYi73suQ5bL8XGaANyl27Ilv5Yn7Wf5U8SEnCGy96VwkMGEBxGAwAIA88FMJS5ng2KjsP6hx6Y
gDweyc66sdPd9QWQmeEmAIo4sRY3MJODJzE56dN7C6oYutOb30DV/s0JcDYm7ppd59ZZIwYsN+fY
6yNvTJHK1SXlGaHXQg9WB5epCT4lzmuNCDoszgAjdvLEqEwt5blrx831aRMk2uE4Z1Y4v4VYNEkz
DWh1G2uTDsEQ7XTjOJnfR/sVpdemd3zQ4uWArSayopDwkHNVKJuitQHoSe7lo1cRTZUIS5aSYd7G
q254iwNhclK2IG5uHF0GABY032KwKMHjNfxx33KnHpSo+ymlDt7mxhqALpmMHvj5h8DUT1M9eIg+
/RbBPmSdYxRvcqAoDInnCN307Au4M5GAJC1WBnyB6k/mtzbHfqTbYg/whp3JgkHx/P4ZLedArpVM
eElEOJLAOZ8nb3P+RYnAAZI9X/chUYgLog/ov6GbFy8mfjfYJrB9fVYezZekuansoLO/0XS5N+M7
re9DrVE21w0KGvJ1IByYwiHawRjr1uUNPGsmeJKKBAAUtzX23aSXXq/3WZiO4wQ6sbwEP5S1bvDE
T2+GpUpCNO8pO7fvhrspr3WfVGO9n/pI+Vq50Q9qlwPK5chYm80Cngb0lXoUxA7hWA7oL6KDs8+T
FuLaxuyeHJK6B8BY45vrYxItFhSYQVcEUDMU3rlWrSKulA4Q0uKoON0G2Viv7lO/V/Owdf47kwlm
DwJHHz0+eOVql7M3mumUW2B7PZq4nLQWXMWNp6iSNRLmbhgyknX56GCE5LyCNQVGXYKDZf41vKK3
vtqiQDkjwgSnbCc5KoWT98eWw01e1WdGmmvYVUjM02ZvVnuT3KimLLUneqECIouYDO85NK1zQ1KN
1bJjhqtfYy3y12mJg9oZvxt0TX23mn5k+VBsSFv4hlGCkHJcwus+IkzRnn3Ap3HWY4++EKDM6wBp
HPS/fNV899v4Mx4hPxCMf5PRAbUR01pHndngcy2a0xhVrGK8ZbEDAnXZmK5sRMIpBYYafCxoq0VZ
7NIXU8Oqu2ZScEa1ARjd1kNfbgrjlOgPzreceuP36zMoCnsZZPsfc9xtl81FCjw3jkQU6X+3xROJ
xm2s1aFVZkHfSziimDvwISG63NDTA0YWqDdwxuYehP2ujdXSFX+lG+VX0c23GeTInewOKNVvc2VK
Np1weGiTRb0N2CaEg5ezuYCzfuySsTzmZR/EzcEa0F6GFhBU/5JccpOJwhNwkDMdDtBzqB9JrLNX
UDvk2kJyYOCrpt00Sh2qlbuvatmdLR7SHzOcg9grslLQSmJm0CFUJdsRPCdAFgVatO7T1eklL0jh
HmOIJdY0aLOS1eUcqkkErk8bXUJa9Tz3uwwEli1td0YMvLrqt7TaoniVNC99J1OgFcUG55a52EAr
EpRQrao8jnHQmUWgloEZz9u+U/ZwO9+dHq5vBtEKgsNMQ3UYAZHGKxaRQsm0xkDrBIHUu5X6ND2l
lYwCWbR+50a46bRmVbfsCG5S2LsE0gNZVgXT4Lv5dihlmD7hgHB9GujVQ6cB361CrLYyhsQE4tcq
DX8kC/VXBfSX0PGQDUtoyoKCwwcN5if6N3vtiD2ME9xSH61DRtYlqFTnRgNgX7KnmYPzpwjaGFgH
Il4CKNRe+mOlQwFxqSOgfJ3aU4Y5GJJnFRRkeR3+d3eA02Ms8AWcWvqloZoWyYDOpvK45PsKhLrq
Tfo3QzmzwPlCP9Ae8rIASifdqcrDsfXL6IbKsveibXQ+DrZ0ZwdTlqsjqCExjtTcKGseTOOjanjN
kxPR0BnGr9dnTbg8Z2Nifz+zloARHroHALTjKTiHa6qjUXKw/bm2k41h40F13ZxgcPADguosmntt
gOgvzVnZZNLMwJ3SJbO3rFCf/wmSS63f0+a2zCUHhGBsSPoDvwkgHVLXPAmTWw1VPQ3sQGp2S3dE
P3hiQfZUpiom2Euo5OD2B77y4zS6HFOO9oeYAlV2VNENbTp+M+xNRbZhBefQhRFu4lBcmE2ddQPk
NBxafxlPoNqmDShXJBeIyBDqbBCmYvR94CS5HI2+mOvi5tivqBwmsREq86sFlcrBegXaWOINogUC
yBaAbxT3AJjmXF3ToJucRQqaUMg2ysOs2oPgcR0lca/MCjd1dm3mpFthpSR7k4JWyNOah0wWbArA
L+gfBXMlkP7IE+GBfjlxg9KAK6XN6bHUUNTVvzoOMlaDgVvfro5uZxz17l0B4ExFLTs2nPdcNbbJ
NkJJIyEHncqKAKLMCLhkgLcAuRAjXeCeST1demqggRH1KMiZJ57jAEaqtCcmn5jE90bh624wjC+x
C7Gggrxd3+gC5VFQIwAxzrSv0I9tcoelofTLHHcAdNM83dbRfppuGuXQJgpKfuMDbp1N3C3Iz3R+
Ow+qb9KnSW2gHnCaLZAqHEzlLbI3Q76dhlsKTO9E9qP+RpHUULRDqm3L/saR8fwIKHLYNwNsgM5I
iBup3JS1paoMydoBum8HRYraiRXvCtfw0eCT+Pbv0vTqeAkVsvq2Mnr4qlH1qvQ2n05kzrxutbd4
rt5NnezFy+aKu0MBktVRz0dbNqiiONdSZ2vEmxcgbUWr4nBGkLytjaaXlI0FO99Rka9HK7vOGj3Y
38+ugng22sStUwDSir0KYmP9B95Lrn0vK4EL+suB80fijL1jGP82Z2ggUWeYLdgW3C/JtB+TXzb9
TkGMU+mZX6hBO60HqELeuT+y9q0v35J0/DJorYe7z1bzHVrTJU8BwQHBCiFoSQZ4CG1d3PdMcAUb
UHLGx5/7fTG8D6u2XTP7caplx7jIFBge0Q+LkhlTBbqc4zFK16hhWgZlmgdOcqOZmVfNme9SGWpC
bAkPGzTsYEk/kVYZa+oYNWD/L727nZrb2npZZMAnUdUAjJ1/jHDBHUq4Cp2GBjB/zQmKyPWV4qfi
QJ00Nm/t+Xe3zUxkE5Zx4+j9lyTqgiTaQR1zEyMfjOUEEkw59v8dSKcDW8F6odD3jbufW85Mcay2
XgEIXNsXEm0gZW/V32dZ+5pgT15Y4fYkVWuzR48gWgK29U7ikOwLuf3uoB0cMazF2tf5FnmTjN3a
R4DY9t0ejaDl3nQPrXN4v35EC+IWHHPo/sYjEd25fP56Ab0SavsgoEMd0FlrD1guL3r8Cxu4DiH2
pTtAWnNBudUC6Q+9GuTIta/meixjdAHL2glEns66S/+xwd00i1qUUdPCBpK7AEwafpZvsNfBfukG
10cjWnO4FaJXILqAq+I8CwfFWFsJwKApFHtT8I9Db++6BUF87Jxb4LwqcoHfL0tYWNadOgNQ5W7A
AoW2ATRGQGT9ujHhxKEtG3QtaGpFH83lYaTPLSZuBEwofTTTcDGQTN3L5JtFrgyWAfw+y3aD4PfS
BlA9rbZEsEFebOdn82gPT02Mjs+/mbczM1xq06Z4etoDQ9q9KkB7elYENnj1q2o/drIoQZAWQ4wA
4SOGuwHmk3O3SqOxs1LgtmnR3dlG98WN1dvCQv3FyayvRFG36N1HA0s5S/arYLkuDHPRsgJmkCKt
ceJo8Rx0hob8fueBIdYz1FZyAInGiDAWinUEgSMaPy9XLTZWO1ZG8JuuiBlXcuNOv+s7iEqQJ13t
/MLSNtc9URQSoGrwr0H+1YFcypAXPUKCqGrIvWn38SbTaX4bzz1UYdsh27SF1ntDTtA9EUEDSgfq
xHfndvFTEIF505iOmwUJ+6/lVKQWGhRNWm00kERuIDo2S6ABoiTbxefyOwfkq7oTg4DVKfVj4j4l
TXqfRWDdjQ4pNCJRu8nKOBjmxXPM//6oheoc4nm0fcKneVhsjs7EXEswUyZegj1ZvJH8dFSUVy1F
cnZr7HDmriGmHoSQyAEbK7p/L70gorSxaw3BCpQTN3MTOlnvzaYTgCx1p3cHvTzE0KJDTdDvHLqF
ciyxN7T5RdNdH7mBWm9dy69mpI9BUr70XubWL/og2/mid87ZV35i5+yXLi6iakA/ShmO3XdkzLxl
uRv1YaOAJBdA8G/JtL7Q9qYbb/Uhv7/uuYIDG5h2Dbc13n7QjuYCOm2tlSbJEWYVjDnswYogmVn7
ZFy8ONIDwFr/R3uc5xX1lCvrhDXp0yN6jDwd6smxe1P3pTei+Kf8lTmg8cCQjhr+x6P37E2QKgmE
gG1MLihKPcV5UvTOs+zJUyD6oWj/R9p17UZuBNsvIsAcXpkmKayG0mq1L4S0kshmjs3w9fe07GvN
9PAOYV/YWBlYWMVO1dVVp8557KN25U76wpdfbLov4hPWno97/XzTVXBmhTZBXEYbUPWlKVoSE2LH
SrdvBN2tQLenFNupeGqSZpsNok9CwzHr+Smfwl0oHfP5plIUkCIn913pl5YfKebP60u+5IcVpJUQ
CKBIAW2t8y809ToyGoI2GplS4DMENPbLRudX8uTpszKttNstuWJMPZt+hNrAoJxbiyujl0vIJdyk
ZempmQIpLxx29JQp0Y8aEuJtK3/Mhb69PsaF2JCtOQDKjLAR63ButesKsDEBIQzipEfBKCBPvTXm
X9dtLM4j2nZZfxew8XzCpBRr9OPXiD+N5LXrdNbRwKhKyZpCw5IdPARACcdwIgALno8lzKPmLxJZ
OdlX1mSLSuQUva9Ha+ks9ov4rXtqiPOXgtwqRaQjEG3j3s/r6HE0H6BgQtVuMzahp7TR5voMLgRX
4LQCkA+96gyAz+0NgFtK2n2hf8OnMVJvC/VWpE5lGvtcXqO7W7QFFlZUxEG0ZPJ01aU40KiT0I5h
EhUc70PvlaArray7LiVbKHet8RUv3rFIQvxjkNuCTdhlU64DT03y91nws1h9ksQ3KDa4Ze+M0QM0
w90QxxxsxP9hVnWUIBkdBURMuDdLkVm0HXu0SKmFm9mq4kyxm689JZagsxZeX0jmoOcOfKXc2oGK
WWsTFVDPxrCiLRUYLL6tZ9eYexXlJVPYFHqYHYq0jg66Xo9eYtKHWIog117L2q0EboQV17t05qHY
y9KxgFShceT8nLQGja06G4CVb9FjYX2azcMYrUWWi8uKch1LZuEHGt7OrdSdodNekYAgUoe7AYKE
5Wi4Gs33UqTjZ7eRieW2grrX+oe0m/3ra7s87WDTYf0X8KZ8U2kxK4UxDgYeClEG5bdQpm49kcwT
IeRtq0NNHbi+zlHTInSTfjTR8zQWTqfj4Ur7SrgRZ0gLX/+mxXkHhg05Jh05cP5VKeZjmRGN4cj6
zE4Tw56n32m/xnK9dH6xsqYEwkEm9sc9W0yraPtyYKSjbe3OAH94YlJZdkj6ZFP3+V2bP1wf1pJB
JLmwjxiNK27y84W2dJAVU4p+vDbRb/PhRRLR+nyrzs1eJ+nuui328bznPbXFbarZ0sNxZo1WbcyE
YeVQ8KJJNVYuxcW9C11IYBnx/sermd00J9FQqZrZEFk4s4lVVz4IaxIvjs3QBycclFynYdxqYj95
yigVnp7NlmQXRdjcTGaub64PeOmqYS1R0A9A1Qnref4lStlMOkUf9o06V+DhpQAcRiDG9mmUjk6m
xB0kDKzHgXR0xUksXaYIA0GAhV5YA6+Qc8NFVMdqEmKmqfLZIGFvqbdtn7jmf8A8I/9lwQxyE/qF
EgS06dtRDTFAQIYQ5JhqukWdoHa7KVp70C8OCZk2HVBDESyRnL+fKC6BtsLNpimA9zbdbapA+jf9
xPN/xfssnXQkSwFFYvJU8Prnk6dWaji0rGEhb45CBxQzVL7kfPoP/gTCTQqYf7EzkGs+t4KWchDF
UtRYS0Tpt3guPHVKbGxnKwrt67twaeYQIyKXLX9B8rgjLpexFWkmCqwJc+e1bZR3Y/ZHi1ee24vT
dmKGO93TXFCSmaB4RAVXJp/RoNnWWtV9cSisCoDiD4QG+M4jAP3T7gu/aDUPcVi5oN0zoCsX56/X
p2xxLN92+PciinVFYxa4/kjbMCHrGOIfVbriHZbcIZ7sKOMyGnRN4Q4pHFOV4iKBO5QUUCXlbojN
dn0cy/P1bYL9/YkrHCahELoCIMwq3BSh6aryDzQSiv8BRI6HwbcZbi+biP8aucFIMiAtpKfe2jXh
x/WRrE0W50rHpunLCB1lN1Js2kJdO5ForDjN5UX/HgV37kMgUwS1ZtTYkgEuxyZ2TTSbgTf+vzgY
C8ENrlwdLY+8xgfQ51ZkhDDUq6mvyK9Kiv4Y8/P6hC0tPcqD4DcDoyPSHmxCT5a+1OMiSgdAonAc
LeN3qwk22n3cMelWtjGbFv5WZ6xjePxaQErz7pLo1RTOFggCdUSG2QOhr+ivL6E0EgvPzRh50viv
QxbgwIGIAnAO/17gEeoUKA9jwOFMR7R4TD9ms7XFCFh+Od0Nzcu/nUY0rqHp5YuyEskjbt+lYw3C
kQJ4gbaA0OXnVN5Uw+8IXFnXzVxGCqB0RqqC8QtLWC3OeQqZPM9ygwSVvCEeNrdXeZKTrZyhy5WC
EYTzaIOAho3Ko7/F0sgtqwFiZAC/hy66ppj7Da1wwU2gPdId3CBQWZ6214e2EI8xumowOYJj1kD2
mDtXmjJMQx4jFQ/q2oRsNOVTGcLEBrjNEUCBk6qpPZLSSefpRgz/9ZmGbSQecaoxtejaPj8FJBOR
BcpQqcHluqsU0EQPI1pH187A5WE7N8P5WbUknWpW7DFat3aS+x1y/rp01E3/+lwyR3p+1s7tcI5W
12qpmNGEfWMOuZfWgN8Ot4PSOeP0OIhrMqGX/pAZY2qH2DCIHbiIS6rnJBGGGBFXcZ9l91LbgQXh
3zHQodiIhg5kzJAfYdJeOne8rD5B03BnjMcw6hyle5fap3A+Xp80bhwXNrj9V/XoDS5KYTyO7eTE
depAssOh4c/rVril+cuKhcPF2mzBmcYtTQGt+Sxs4ukYdrMYxJ0guFopJtu6ktDH3hD5Tg+nYaUl
gXMbfxuFj4eiKZDEfJxfW13fg2RiPKJzRB9cCygt067jepr8majNH80g6nNZjpU/xELY7q4Pme++
+DIPXwzLeGghLue2fS3MAGwJmNkhqe7MeSsoN1oGsA3dUTrbg5wce20LnqbrZpdmGk9kDTTlkOMC
PvH8TOtaU8zJkExHtT+qQub1sSv0vwd9P8SP1y2x7z85bn+ND1cbK/OjceDCe6SoycdWPB4NK4Ou
Qtj4YYlI0ChzcDGHoKS9bm5pNb80MUB/KuFdwG0hI0/BCico03GKlPZotcOIl07S6NRHkhdSe7Rh
3WpTNKGVJtTLaP4PEwtsESPyQpHkIhegZnMqoS9pPs5VczPUxDVza4vS3kcmjC+KQteKQhcLCfA0
CHGh6gr6GPauO19IisdITmsKeXroME7aALZa6jT0TYj/FMVKRH+xlMwWwgW8HfGow+Ph3JakgB2h
RafjUSeDX1SyH4+4CGi0k+WVWbw8FTCFzCvyDxDFAVMzN6wyHajRKg096nrv6cMttutGDUe/D98z
o7IjUPX0MXns9bVWPDaGs+0KklC4U5DNsilFwvl8jEZuNko6mMMxqyJnJG9mvCex6GTgWn+hobbp
19gvFyZVxeuFRX5oBblgMMnqxJrLgojHRrqpCuqEcfUgj4lfZnSlwrVsSYG6HFBvGCE3NDMmCI7K
RDzK5LmSUajcJJFsV0K0cgQXphBJIxS2kFQGFJnP1UcSGcd4tsRj2hh3ldyxnp0bZBVrwAi7BJry
Y/JW5v8O+oqqLZOX/DbKBX9SFGukRwb6GLUErPg7MXrH+Z+Ut+vuZWkOIb2A+xammNrk+fZIii7u
6wlji99FsQfh5U9drp1JWbkVLrwYRH1UJG4hicAgZxelwS5qByltpWMVxy8y8Cpd6eaqdKfG9CaV
nT7Wvevj4gNMzB+yQoA/iGCKZHEEN7CISpGojKp6xGn0IZnhKKW2MTPLKUBQnQCJOpqjI/ZVUIvp
YSR/VsxfzityfHhmYVZRhse1dD6vQDoKpabP5hGdn5suvoNs4KZoLHvOvVIMLPJZjS/J/FBsamWb
kNTT9d/CD7NcmQXmVc4PP9MgA1TMMFD8MXg2IWsqlCLM9PCYCU1sF3ohHAakzDAXkrLScnbpt1H0
BRQND1g0kip8ewAxp0wCuiQOcuC3lBtLuEfUO0WVE6ZPK3OrXI4Kaq+IL/CwRLcIz3MGqcs4N6ae
BEqbafsoqn8NA5Hu0qmQfa0Q8mdoZUruJCqZ02bivKsl/b5Nh3afFt1B0QV5JeC6mGUNEww5IHSb
MugiT+itVQoxKgnfQ837lj4OxeClhuKvjPriCMEKSgCIiHF82B/nOyqVcF7ir1FHbv5p3FP3bdwm
n8QZXsrEGyE9BCJPAzpD9vgjXBODuLy/vqzDrSMHigQlj/KpZCmUAdwhwQiZwX5+NPIg7h86k3ip
/FlWjSfL1J7WhBRYPuJs/zKrSISyFiR0KPP7V5QjA8QWmFmU0jwNaJVOW6v8XjoKzgaXE8GoCjrF
bPV+IbSSncS1PFLa9LOyqydj5WmzPI8nI2J76SQDI5CskKnYkaD3hsFLBAei9W7kSNBsRSreu75n
1qaPOakTY6ompKXQw5gAjHuovBOoVF23wBOGMTATVggoIzTxQX+C5zZUQivvI0C4gtaudukherA8
uu+hdeEBDX47bIXHztXWWK8vfA0ziiQ5K4ox2QtuySB9a+ipjHEluIkdCVzJ6PbGfdyZR7Tg/87l
aGXZLrw5Z5BbNTT8W7ocYY9ERWRD4WefyG+N/kuv6IqhJVeCOA2tDKzCCYzY+Yq1pMlSWRtJABa4
BIS5oWBniBidwRT/Za3hr5U7McVNohFnspCXMDVlwSSYkEsLbbw21jYIc0sXRxhPB+i7sCuID9L0
HGWtWQ5xvMSPqJQ2etw9tLlyS8Z9llU75XWQ652QCXepsYpDuLgo2LKd2OZiqCxUGrkzLBKoEOHM
HGK6lS/1ThO+1cJtLdtGukP/+qjZeNZcPxcLGwb4dWjA4C0KFCafJokajegSxbGAEuwuraejBQYH
OyukB6Xv1hiVFjYNKDCQNoZbRu6TN5aVnZAOBCvZKFnk4LV4FLSs2FBzLfmzcO5ADcwIqNBrgnQh
dwUVg5nhQ7CW0r3WB7XqEcUmjZfPK7O3OCDkl+BQGICJz4VnmhErIGghASLyrWA9pRma16WVgOUi
qsfjBNVQxNhAZkHnjNv/fdQ3cd9kSYBU45zckK5xBemYSJsSN9xYda6yRuLMk8CwI3dmknMjKE7K
eKfHSVB+gr43Lu1fhWu+fMjvkuGgldKy9W27Bv7hQZZ/G2UgUDxwmTbkuUtBbhAhYpwnAcSA8s/y
Lv+teiB/3+kQfd7l1DFXSn7L8/ptj3dhiVYjFw97tN9bzxU61kWbFI5ae7K2Ed6vn7M1Y9wiFs0k
dFBsSYIkBrlXiNdfZELc3DWEILd2w2jiaRE5120uRQxYxu8RcstItSbpswQjjMLB7tXHWrTH1K2U
AeX70UvDj2jwG+RqtGHldlhdS+5CB3OKIo4T9qz0p+yTHZXMrQBQ/hQk3Q2FBhTVgaiksWMld31L
d9fHzeaS8+Rnw2be4TSayGgt5g3melKFwssqCAqjab/wrltZipDwYIPzhOQ92s75SBO8wVNJkyIJ
IJCj4lQYm6zcEdmGMlwj2GgwW5MrWNxDJwY5r5ajyaK1RCyn7sxbQKFLnEUQgEzPK3uVx8f+dRJP
DHEnsQ5RjZAlGCI/p88qMA7mR/7aR/bgIZGe238yW9m/gPwBkE2nOEqO9LQytczAxQqefAB/NEV1
TKYO26cExvk4jTbIp3zRH9z6sdsYO3fFHDsH18zxh3PQ5pmOMDe6ser8lj9+qPeVp8TOuLmxfrjJ
x1pXzNpKcgezijstTwVsnSa8pSp4p4MBqQYJSb0hPpaPSfIvaQX+XlHoXmEnGtBD4wwK4GPPBBUr
OlR3I3QAis/sd1P61+dxeRq/jXCHvlaiZIrKNgnCWs79ftbfYrmRHDKNawVHHmL393igt4rsE8Mn
ceMp0qSArkGTBB2aGyVjP/nhToFs4pOm76PkT91sp8cmTexkFFec6v9xOL5Nc6M0WlkrlKpLAnO8
D7MPqMehhNXWDsC49iQeWtlt6j/6Y/+a9I7a/ozU2A7/ZBUID+sHzXpWTT+pCvv6zDOblxv4+5s4
j5fnA4BwBNMRJUIIiq4U2GBLl1zBUgNA+b3r1langEtZIUeck9IocZmhaaNRB8QlGWjirLdIoz86
kHIZ417PnKraj59xIu0GcztKfpJu596vSuLIMy7aBwWS9tkaYd7yyfqeCfb3J76/VcEFprHVEfOD
vNedMd9R23qKwBm+MueLtwzgaX9vQZ7aXUPdD0w0bBK0RkI7CJQ8WrVYo1FcvklPzHBOv1St2KwG
DMiynmTDS29oAwVhO3fN52Qff1xfWb5H6q9zBSYrlocHJQ3flCUARNJFHcUVk3uidRdO2aakj6XS
QITWr62nbJc0T0PrHKp3sz1MvZ8Juxb6Ri/Xv2N5h31/B3+36laKhn0VrgRdB+XsaH5fbNT5NtMn
nPb7XL/TQUZVtbasueCQsseyZeUQTzVu0vZBCLe98Krntnpc+ayF1BaA8P9MD/+uSOhcKZmO6aE0
fhFMv2ghKrnN6ns81tqsfFD72pl1aKpW29T6IycvOViDpSMS/pOSeEWv2mhOriZ0MLkZePcy+TbK
S3dujIMy2Jk5eTlZK6ssu8qTb2Z37cmJGDI1SwvUNQJQd//OgvShvs03ozc8qs/xA+gO1+qAi7fA
iT3u7s5AxgPyLTkJ6jCa/ak1R1utw8bpjGGNEJDvDf/arvD+YBT4UinkqdGyvOmQjcPhgESznZS5
Q/JoJ9IjWCcqcdvFMxLnj8rs650zm9QO88cpQjMZOnidFsG+0dl5tLJ1F8PC02/ifDEkNDSh6mrM
N/D17fyiAkxEErCzC7OvdH/SzLQr+hs1jJXbd3GhTw1zXnlQ5FmtO5yZODqURaCUia2Qe+hOFPN9
SXxUJ8GQUbmVcUP+ZTvDxTpwXrcaasVIZpiuROEZSyEk0Q3k+ez4lymnK9Hakt89GebX/J/sZ71q
rKTDP0EDqixVJDYUsq8f86Xb9NQC53JVNZHQXYMVzOVpm03yLq/b7VzKjmisiZ4uPtFkJlxtohlE
Bwj5/HRGRJ8qWcRo2sLDregJr4ZTbSCZc0tvp5VxLW/NE2OcK5hno2tqOsCY6KHmMPQuNapD5YVg
vkj7rTD/mnSyEiws5hJOR8j5A0FH8bpV4DNlCp2IytG6bSM7zaN1b077EvTmyGSYvVOXDwbYe9e0
iJa80al1PrQf28yQW3i/sDZL8BiGxLVGFffWgPD++rZZvKpPbbFvOdmZcVWA+i5mUVh50GcnF28l
sQG899bsbWG8oQNxoua+9M21UIQdLz78OzXMhaTSaIxzOsEwINij8lkjhWE5o5124YYY78bj9XEu
XYKn1jgHlwqW1lR4+QakuGvEwkt6aJkpv0OKTFE0IxpeOfDLo0ObODKGcPM8upCOgixE3QQnv9Pq
3Tyg2c2pBrDzuGagNKu5WHbiLifz2xy3XyMlbfPBxPAsAI8rL7qVjoajTeiHRCOCiyz02tts0aEh
g4gSoQkiTF4/pGkKKPiEJgzGAnRpBzLbs4YkwvVVWyqAoJnj2wx3PcikABcXwb2cZPexYkuzb9T3
fb/HAbXV0R60DzX0FcHTC0i4ghBTdgx9LS206FlPvoG7J0DYn81agm8YRC/fKAdJssWPsnCq9rl5
V35Urp7eZdKjWe1bASxa5VqO8Uuv9WJx//kAMBOeH9EopkTIegmXs4gi6z56ooWtmU89iHLyDfpt
0ALSpcd0uDEfyucU3eXCnkBU3pwSh8rJJjeI3co/SP0ymEcoKWz+X2uk8Q17Rdb3SL7g83JxkyU+
7e/ibtN3b3PqF5C2N/05fAB+shPpThRmN5mpbdbSih9bPN8nc8TfEuGo0kHWkT7bWOhKzBz6EGQr
oJHFe49xmaE+DoAaMtvnC5HJcl+Djp4E1iFNUPFAY7NK3nPjpuh+J01v95XkNqanrbHbLjrpU8Pc
MZjBcWUA00uCMP3Zx5/5452g23uRoUPfhcTu3x6ur+nSlleYEAuqZYz9mxto1U1xDjYm+A0t2Uzd
vZg/tZHmVMla3L3kRk4NcQMj2dyhL7lGrXEc7IoMjrbWlL60MU4tcKc3pNCS7VoMJdUqR0570DtD
SuB+SN7qwtcoXQlXFs2pFoh60coJLA43cyDdVwWNrVQn1U5dFS4oXuwchG6hoSVO2auSqySNf325
eIq9r1BWRScADIsogvB4mARqppUgoRTXud0fIShHVwtdSJvZFJoU6bviOWjO3M4rCLHF0OzELE9L
nI7VLM41zPbIzdvNffRbOYr+/Ft8XhVAWtqRp6a4kFMieTHoA4pjSRY6Oj1AwqCLHvRViVrmS3lf
i846ZIoZ2ASPvvMjDuSLSieFpavTXsQLRBhdIpPyqSHQ/9CL5qGZoEae17V1g17d7oeaasnu+mqy
LXLtE9hUnERkVmsqQt4nSWBIrtp0dtzvaDHZhXkQ1jgtl44fEIxfsBe0r/MZyV5ED69YIx0UmbW5
z6tGs5H6ElZiocUEDdp4USwGygQUgtwpN1pa4iLH28SYAhrth/onzp0yf9YfBSCb6oPUg93gfdb8
5C0U3cHahpU33Jtv1+d1abCnX8F5gnKSeqFt8d6LIlHf6KBA9QsxW4MzLvpq4FCZ2LQF72lyO2ju
dfDjJwjes9hTDMEZqexpwkEof4TIKjAaVPNWRPfm+7ia3fs65/zWObXNbZ1uRgd3YyEM1Mf7gpB9
2Al78Lzu8vFJFvdUZFXJxBnbF7n6Q8ATNEl+Sm+guU2aHW3fJs2lyRYU+23pY/+7UfgqVMkulZKt
SnInyoVdMkIcj26ur8z/MWd45DHFLHR6c3Om61nRdBOiZfRYRN1bKd7Os7YVbNUI7flnnO4I8qFN
5Rs/rxtmv/dyvlhbE+gi0HTPeZVutqxWRIwUtLEKiE1mKQdTievNJCi6f93U4u5DU8f/muICFD0b
kG4eZpRr0EHgxV01bytJerxuhG3ha+PhngHUDIHZ7EQ8Wytpm+5jsEDpUQpW0zAIo9dwMD0jWoNB
LUZFaND/Z2Rs5Cf+itYhgEs5Fs+Uol0UaqAsTRwDNEOAlrmRUrox0JH6fDOiZyyZ3OsjXlpB9Owz
nBLw0GDjPzee6YDPDwPeIeo49p5cauDjT2MBXd568R/8MqI+dA+isxyXOzdOQZSU0uoslqqCLAnq
74S64BPwRKpDamMlAlscl4a6FzwINDF5l4kMa61PSZwGShijsSkGxJYMLXH7Yl57PK6Z4vyiWkwA
tOR5GtRdpm9SPIe9NI2IL+bmWjJn0UEBDPK/w9K5p4zYp0IoJ3oWiFWTKV5nNh04U6zW6P2G0Lm+
DWdpyKe9oCGX5YiDolb2QIbwvh1mSfNSlAqJV+kyUbZKEqbSLgchW3/oLHmUXRmqnf0hUgoIG/WD
IeQPRlSS5lMSY9BXYJeOmynUktLWikafDuYgt5Yd6WNbbxuxQtsxpSI6ruYpLk0HxwiqmSvR4VJe
CQKgJoMuISuADsfz7WqBkwYsJUqKiKn23ma7dj9ah9h/Igddr85a1nHp4mVKOohD0SyEE8r5t3pO
Mxz4Lgsa8x0s+nsDd1KohjEQFWIglB9tldixgNRzNt/0U3E7EE9NH4sh9AflYxSCUHu3SPt+/cgu
hMgKUjGgLgDSVYPjPZ+DwhqybqyiPFDjxpYF0S7EwtezybMqX1QUuxperhtc8lCw+NUvwequFnct
InCs2kkgedD5HagnXCo49ofyOj/1QR6vLTH7fM4HA1iBWBxNLzI6YDgfDEkLoxwsGMOVGuQbqFHR
n9neye+Tfb0CBlo4uWemOI9UxrAlUzauDNdzbBofcRW/alK+5voWN9LpoNiXnPh4bQhD8GHB0rQf
0m0P4XrRDqcnpSzdUNiCvqTwBDyGwUmW2+SnKT5rwzahblI9rSzl0uaBNwTViIKGZHTunn9IbhYV
NDzqPBib21H2GKmHOHrWQPwn+VdzrGuveAB/FVjMc6akQ46FjCbsjVYer3/IQpDO4DP/fAd37zQG
WjVrocyDPO9sa3Kl+oACMaAl0ZqYJ1vEy/30bYnbT3pV6MNgwVLhk4dyrQi/VI06Gwi3h4yITFMB
HY+AoCO5dJNmk6SPSWZPh+KjfoMAMf2YAUlwxOdpWzyZdwMWfi1mXqqcso4DdBYykayLVrEuU2MQ
n3fYXuGPZqebdxWYrFyxtS2ogb801JGGP93PaNwXjd0qXtn/qKktbYwGj81iFbO+eKwA6FMUdGsg
t8mtbV7MNJNrfE2/HzPoLIYvVDjkJgpRU7XthAMwAbH2our3Y9/5OW1BpUj2WrzCb7dUGgPTHFSa
0JgI8iO+btvN6ShICs2Dn5L6OhcliOob26BeptlQNZLpNpQCVXhJ1ddBWbuoFldExwMYGFG0uOCm
Oj9nYw3mYNMcsb+PaPn0dupufqs3ZJPvjAfqPVmbzhHfwGV5V27bQ7/i15a2/Lfxi4SnGNOmqNQ5
DyozBVKhPeTiKrSeLSJ/rNhbFKRtwDCDAO98gFo2tQZJRWy5GTTYTqb6LYodN7HuaD+bJyu2O8Nr
tJUs5VdG5JpVLj0EifGmaUQ2Mpe6g1e4JLUzv7tXIedsj3bvpj+EveK97Lp77WZ83BRHejfexVvt
s3RRAT6St+tu7Cufce2DuKd5DEKn1izxQZot79vXyn+LndZJ3m9rdBxQt/e0wNoOTvhRbx/Kg4Vv
bA7C8U/rGl60sZ5MaMySXbeNbjP7BfHcRsL/N9vGpn9MoAR7/WO/2h2ufSy3KTtIRUUyxcdmaCVB
Wu0BhLZZ0DmCKz970lHz+m14Jz73u87ZXjd9ee0AyYzgnyGzUfTkc9xyC21gFQLcQSZ0tiKmthX7
KBn3cE/IsoVI+l63x0ZyPlK0PGF3AlHMwGJ8eQVkxgWtm6oLzCcMlO7+AKLZ/MzdtfzrQgoPXPSo
40LhEWltFJC4YzAwFS6SwhDZxQAY9EdLvhkG1TbAXCKku7pHm/AKNpwdLX5wIM1F/IvIFL3P3I3W
WjSqy7LsAjXRDlKCjl0rfm+o4lO5+rw+j5eeBDIb4OlFOg9PfPkrrjmJW8IxV4kJaFUQteKNJqt4
SZGV5MVlJHBugtuUZjIUlT7VXWAMo5+1FWp827p2iSkBI7NyJ6wMh+8HKqZU7zUCW2OnHqMMVDbh
Ggp6zQS3IcRKT0qpZ8OZGhtyBXYSPV9fk8uzhMXHUx0EkvjTUjgLcQsqa6plWBPQ2NgymrNaSHTO
pASXTekl9fBpic1K6WbNJnelA2+jimGYd0EegiJbr3eTGdlF/gP+BHoLwNqoKw5jaRpBlgAiA8ij
Q5uEu14SJTEKtcA0QjVI9yYj0WywaP26PpMLeTM2ld9WuOtkiBo1qyVs79pun2Y7dtOb57C3572j
EXdcSfcvz+G3Mfb3J2eJdEU5a1bRBZMzTTZ5tX53k605P6+P6TL4Oh8Sd5xyqwG5dwgrox8/xj/X
buCl0/o9Y+DQOB+ENGAVog6+R2sh4TQHmkUR4AXo1AC76PWRLLm5U1PcPocgLQBnM/Ph7Z8KtLNt
5j8JXfWfrECrQAVbKtwc50wltY5bQmBlHgWogm8ImM0aJXnretP+L+P5tsS2/Mn6W1acjCWEf4Oy
YMpIcnQkUnEA7uinUJcrEeDiLkCTOYJfQL/R/XtuS+u6MU20CXutjtwCkmiq9DYjKLs+ouXzg8ia
CVcwgCR3Sgdg6CtI/EGCpbmNWoCyoZorWMWuMoltxJ5sRHdxqDhlpPzSqtmDEtzL9S9YHCcLr9Fs
DQobnuKURDlIOgqxC7L0pbQwzOxmXY97zQh3cPW+1Js8ljBKS/DjIT5kwvAjF8iKj114SoJkHvE0
o+T+4gU4X7QwsoTeUENskPwjRGYJ3YMOEFsimjqbxO7S3M7mD3koUfvJ0TfgJTT3+hL1iDK519LS
kfEErcljNcfb67O8EDiefxk3A0Cr1KRvDFw5eES6QuOGxwZA989w9vI7YztIQAW7xpNxB5VH/d0M
zLC1NTVYe9dcOh98BmrqTAjaAi8KW6iTE9R3amGGI0VzX2o5sfxjlKVDlu8n8O3qq0U3dqWdR1ks
U43XNEDRrKDJjVkQBG1q1apnaOQZ1P/5rklfS8vTfkf1K964NpCeQv4BNqGVs3t59QH1BFJxUL4g
7oKc4fkozWoESYiBFsbY+K3phyZ9u76aCzErDDB+AshSgTBUZSM/mcamV+cyUxMadO1AdduqUlG6
pSkq/Td5b1pkg/+23iTB7BVXzc3ZsPW0NrayAJyWe/1bLo8WGuhR62NvAnSH8hVwMZ2j1AzjMUCS
WiIuWDjEbTLpYuXKprrGN3F5ocAYJMTBDA/iLqDdz8fdC7kUyXUxBkKW7dQcqgaVBJ8xJpDTGIu1
0HlxaCBPBz8ACu8QXTq3Bt7gsjfbagwAcxH3kx7qdyOI+3ayIa4JUy2aAisROG2RnwVfO2cKzHhp
oVIMbAJ1FXpTs62slcpBCdFseH3BFucQTBoaHjvs8cEdwcYktI5DeQySkrR2JG/jtNLQCDF6vTbN
3nVjC+l+xiuFLCWgIKzpgptDVN4HRNPVFIijYP2wIr2ldqlFYLYCoZA1O5ExVekPnOPMSaOo8Y28
M5o9qY3sreop3nxGGWajXRgSfeyGPMt/Xv/Ay6OK70N+B29NGVyBPBV10/flXKAlMAgBHj7khlqw
zi55ZRou5xz9+yq0LPF4BhKS17oy5sgQakWYghoNXQd04U97XRDiXVe25BFs5/UKYm9hVFhdcOIA
g4M2au6VdH2GLrcmvv3kd3FBHBJEcqhH6hToD8pbutOfr//6hdLE+e/nfBkoXaJQIPj9cuykv9ND
HOysFmTnYMcAyy5+rti7vILO7fGBVZ5A6kWBPSu+ybpD1m6k50T/PTabEVhRUz2Ogid1trirkthB
kc4eRshyv9fqWg//Qnrz/Es4bzZXuhZVo4Lu2shT+oP+qle3MtJx9Wvi14UjFpqdbaz+/nVlBi4R
Pud2OQ8ADSFhRu1mCnrrV1W7TbptZz+HHJ4bPUd/ss11c0t7H52LDCYLemtch+euTaHQr8zbYg5I
KqP6XpIJ2Orw3iJ1aFO5/LcqAkCCIVjGpfvV5AuWC259SQtxCFyPc9ArsquTj5TY9WO4e5mlbU9N
J/PIGkHm0mnTGUsJoj5c+LyY8GRJLVEGccazQG/9BOT5/mR0a4kqFq2cRzNgkjqxws1jnVlxOA50
Dszmf0i7tiU5cWX7Q4cIcYdXqEtXNd12u909tl8I22MDAoS4ScDXn4Xn7O0qmVMKe2JiYh46ppKU
UqlUXtZq4s5Mjw0/jj8AydP7IKSaUHbrlHjAuwahx0orqlYAqqFi1OTh8hwGWf1I8E6IqsFvT6bR
28feaZ4F6M5Pty1lcx0vZCo7J8xOSjhpyCSCokmIT8e6bQJNKLwtBSV4JMRWdhTl/esh1h78oUD1
13KGhypYPkj0KmmEbBn9Ci4YIveB+E91+FMJ7smRoMRsDVP2kAEu3krtd5UfsN1cuI5m4bZcNDw0
+q3wgnMxdXh9xJC+NJqU1+R5wRUXyWAcvmKZ2aPLxlZzk22EnjBDZBJXOEMgKAaKu86Eszh9GizP
aHu0T9PEKpTS+yZ2wmCOWUmyVzGg7uhL3jy2XTWffRl6mjzM5uqidm4jesF/1GhpHUwxfYncxYK8
6ZmWwRAV9jjvSmRO4nwJ/v4DuwzQhbtGCZCm2OVSWvXkp4BV88XUH5baJFHQcSP+fSmYI/DRpbDi
mqpcRG5tWK0rc/Lc+PKJlWULopXx3b+TofqQcDT8ooLtl7VhRoUYsliEulrmRqkcPWyIclx4RGS4
VXxdv/RZYNcTpCCDf8a0bX/vB3N4Sqd5eDcSJObKoA/3XeYDssbp0F+azV5kpiBQbtHovXcLIzzI
XnaR2c7LbjS84n3GwUqdV3OhYTbeOjrAgEFNA+OIgJNX7kKU0lsWgpYb/Z9puitxPT2LAYBPI63K
59uLvy0qBNiqBd4KsINdn1KDgh6yL0Py3BvjHFtVLl4asFdE7oxOkNuitnwcqpYAJ8Q4MCp8Ssw2
uW5RVL0NWyJj9ghI5WXvWAP5E2u6kKK4gqGrbb+Ax362gtE55CNvTl41Opr4YXPZQgJ4R7yM1kLs
9bIFVjWJ0svMZyBbAIFToHeQLxZ9RErK0xzBjWEbWO5PWSpYOXfQhAOSYPJcI6OAClDQMZGY09zI
u8xeyJiIubDnyOgX0e3ssK3nO7sICbg2/aVHyb5yR6TIKseLSOH2WTR0LkafG4diUOH2Dm+vyops
ToCS7alv05E0ozGYKcGAXMnP5uC7H2Yi+6d0bEJNyWVdYDXwCAig0Nb3CzqkFbtFS5zPh7A00d1o
vUyL+6VrrXe5+5yZGABB9Lz2lgyH31cPYFPrHQO6TF8FFepyZ2mnHjJlx/PIcNsx5kaeH9A8kWlE
bUU6AAMHERH2HnCW9rV9zQgHhNlw8zmnLCruB283pWCLPHRSExNsHcpLQevfL5I2aZqWFg2a1ZDZ
2zov4iqrNYmnjYsR1xMaN5DvApysCm4snfWpvVpF1mdnNoBkG+gekStrNLa83N6hrXcbKrRwmSsT
mg/ruFZnFqCEnwTUIcA6j61M7LwhB8b/1E2PgdMZ8VA0Mhk6B5V9N3jwxmD+qzZsrlnVjckPpEsw
iYRYFbZiqglkXmF2OpuoiTYJL8qa6mFyMJtvvXZBFWHIIW7PzgCAn8zaSY4X/uw99tW4Hyvxpm6a
k8GySXM0N87L1QcF1wvDuyY0pLWelzz2nOJgVc19ilUYZxmVcgaOcOLomoA3bAsyAQgHWkYAs6vh
ejCBHDMvesgEpYtD3xKmmxXf1uqnBOWYTHhyhUMHCU6Xp4cKFb1weh5l8dIJ0HYZxROf0qQNpeYd
spVAutJMMbMFaV1edYP5PLO/vfIv4zELkUFa5veUOMcG/J/NsONzEYd2C9YP/7FsoiLUALBuVEmw
uAHIXNHzjB4tFSSdLQwxtQEfga4sG30q3JBx6bsxAxEpl6xG8jE9U284pObkRYzaCYi+9rcP3Go2
ihu++gbFrPweN0o44x7sZDl+JgYBFRUTYvxrEoiUFoB9J7IU1m6pWa9xkZtu5UJ95Qr2JGiJilV9
H9MIRvAV0Wvs+F+WSpdM3nYqPyWpF3DbtTRDyzJ85HOVRpRGxiOS1/S1fS/fOF90uCkblyiWFKhY
KD/ZCJaUAKZLiyIXtDOfvSFx7GejPzg6romN2+VKhHJshLCqapYtvJP3FRoBZdCqP2cywHV2um0f
25v0UxnloAy1dKXn4aDUS4wOoTs3qKPGa95UkyYg24rvr3RSAgLEnDPPCFzBiPxsW566+uD1Tmw7
3yzUKY1c7kywrFD77VLWhyk4coHNK3adMx9m4f3l1PY3tyB/31Z/0z9d7OW6PBe3q4m3mVm7WOjA
/JgXOwKWd2c5y+JTb7xh5hs7f74tb+shjDo9UqwecJkxc6gIZCMtKHIUiBtE1MFWbaAkfPb+rq0o
QKcSf9fr2mC3vdCFxNXWLlSsm4XM07rufZ7ueQtStSU88vKpmLOjY3xuwLEzWkfekCbqxas7aFzx
5h1zIV5xQGPdzrmXjmvLZdgd88CkUZ+1VOPmtmJwrCt6loCGv/bDKnbsNxMA8xjEeEFsvZwcnP4F
EF2JFSFbA3CNWPeM2TyiFwIVcx4MgHsbAQ6OA/6QueqiMbD2hvmx5vlu0DEbb7qcC2GK1WTjwIsl
xB7yhn/qx4rFATXNqK6qMr5toJsH4kKSYi3Sn305T5C0uMO+dp/KYN/Zd72XgHiJ8yVGMkojcdMD
XUhUDCSsZU2lD4m+YMcgvZvFh77G0Jw4/JZmwPhdOYLW8jEmN8EVq8ipURAiNANHkNM8Wksc1pHx
mRp74AjN7x1dH7CyYb8IU+6+mXQLulgygEqACMJuwygY2gdL6sjNld1SxahjQXUXNCiXQqfURXQT
LSRCtJhWcQb8gCaWuhyNRis1QdAKI60JgVYeiGWr/oGbT56v8ciKOfxQCXxzKAyjhQWUoMo2jZ5P
ZL7U4H+kd+Rz/ykEFGUzf7ttCzohyvag/u2IyoaQ2haRJ9+ZdYmgu4zncHdb0NYGeQ6QfDF2AZxd
tcuohTpcVOCclivNVnmagsgV36Tpnn3DPfDaAuVJrZG5pdzKsAR+B4Qnrsp5YHYeEGIE6Ed9SiLQ
HPIgOxSC7npP49q3zOFSkOIrbE9aEkUaMHj3qMOCjbf4G92LGm02hXgOGhaQdsdDW4m2QnfBg38V
YuU5FuvbYB21XJ0bMjArgFEnJA9WvEwl8dXbwUhJT+rEdyjg2s5zWEY1WGJv28LGvoAVApQ3NkG7
D+i3ri/iThbVjLGuOmHSeEJBYRf0QAV2P1JdqLX+0EXMvx4hCEKpHoN2aEJQM8+pCEZm+GGdDOO0
qtP6/HhbFeXy+0eChUEiBMEgNVenHALQf1IJtrDE7J9KgEaDfDKuiocWaZbe1TyjtjYHj9N/ZK1L
d71s0+yVghJsDnjU95LuB8fZcd2DcVsIFougGIJy3Pr3iyAJnQWmSDmYIXvPHxJmN9XB6AQBc7nQ
ZY42Ra1NTMh2o9/rx2TBhSiKqT3DEhVLCnIchnoHClIwBmlsbUuIaxMkjVFMQilOWTT0bgf2wChL
suJpaJESB26ib9qaq3tTCmoPFlKslo9e+OtVc9CFl+NiYwmY5u++mDoS7s2fR5vSCveHF3SoKCFC
2SE73LCky/em++ADFbL5vUT+D0OGW/6vCOXkD5hOmEsKDSRy3csHVp2D8fvts7KpBerKK70WmFKI
4iVLahDCbYgoED4ZGIGoHS8mrsYXbzkX90c1D9NXa4LteisoMxHggLUbjLDeTgIB37CeXPejT4s/
2XO0XaK8CyIh4DVcC/Kqjvt9ZrJkbvbg6samCB0B2pZ3cX+KUPpQ/scXfQsYS4slYfbOdV562z0u
BZLjKBAaBt/f3p6thUMN1MbTYR0YUb0y4tnOBPYDS6aCnahDY5xHs2G7fNEFoFtu+VLSaigXB380
Db5kowcA8eij1Jx3nRbr3y9+u/Dqxcm5zxK32BtgUM/3ff0wdZq12tgYjILAhFGnQxuY2vZLTRaE
OTeqZKk+zdN4MtndQoq7GpN11Py9pPR6Mq9kKceGzF5g5AZkybMzF7uBxH1SmTpr3li39W7BjDPu
ZbA0KuvWWb3RGAJM4GQAh0prAKFwaL8uKKDsfFKnmvVT+2l/KHUpTlFqWZEJfA/85uRTD3iCvn/X
193BAY/60B2d9r07/e12EWpFNT0EWeIc0d7ayyS0sxhuZEfmO0O3AqvVKcHC1QoojqPOGnAGhFiB
XNyPLFnkm9y7u33ENgwfItDliWnBdfhYCeGWqrPDJeDgd0bHbpm9M7uX2wK2dfgpQLmHwOGHEvgq
wAdbC7VPrHsrw8O/k6FEb2DVs+fe6OpkDIDF8yKDNMIRuy1DTVv/n338VGRV9OIYm6MjaLYgDMFU
/hhbZrEOQYTBznMn0CRijO+NzbPmUHpmvl8qJK0BA2AeCmcoT8MUgkEut9x4ZKJ8d/vDdDuoHJOs
zgK/XBc4CJ4ZoNPEl3/3+8q5KMgwO2mGxfWqZR9icHXMS01z46aNBOCtBjsb4BPUwtNi9JgBI4iI
puEong3z/PQHKgC9DFE33ioYjr3eOjGVfmYAqR6s7ySy8vMEgsR/J0HZBGEXzE/ngiXN2MV1QQC8
frwtYXONEM2jJXt9BqlRsI3rKfOMpU4M+hlMSIR96pnGF6wf+Yu7uRChKDHbk8fmDiJGDDrUPB6t
A3meAx02y5bBggsd05k+RuWAUHS9Gw7pBW1HPFAKFD2GTz3IaH9/qS4EqIDwczpKkxR4zIUOPxpy
fKg98kCz8vu/E6PEp71XZlR6EOMIH5PVD2ZuxP7utgzNWqn1jFk6tgEyLKiSjZEZvLd0nVBbe26D
a2uFcwWqqxoBMzG6RKxrxaR1hyrkN8945H62RMPC/0QXILf8Q/SM4YLrfTeZ4+c5gS49f50w49C4
Ouqw9T5UDXjFhvmPBGVHDO6Gk59DmXRpvzO/LCMpT03bv/edD1P5sPi5TuLm/lxIVK7PrhbLiPIt
dKrKiFQv1ai7dtZv/lUnG5xgYLdZ+9WuV22sqdna0q8TkVVi15n5t9DqdkvZ2xG6ZUqJye0A+KPu
h4bMJ5LqOmFX7/6reB+dcshYoSK/LsDFrcdmvswT5qkRVnKkL/P83Arn7LPXRTrHjkzsDxypbf2U
p7jqDC3USD/ilhXuC+XfhNBcBZv2fvH7ynL21rg0noHfP1jfnQ8fNb++5aThnQNMBqCBAbP116vl
YhrKRsaqTibj4GLeDjQkVaOzuc0tWbMTawcVkuWKzdkZHlyNn7EE+GRf2gqp5Wzae/1dZTk7XcZX
rQz+iHpsEKQDNQMSMeJ1rZFZgqtxAAVlAlLt/Jg6gO0Xc7bcLcEMBBPXSGNSut5zsNK/5EC6P1Cw
q3BKP4rAGOKOL04ssizbmSEN78p0qIAVyAsU98dJ94bbXHwPsexabca7QVn8GoD0mPEu8c4SbtR/
oyAnXnREB9syXDNAQdxda1rXyzFVjeN3NUMkkaWxuYRxA1kTfb3t9TeNFAmo/0hRFh1genZtOZDC
s90gj4XzuHQvwdfbQm6pgkEvNQ1FzdAEAS8yOP5wHsJDIZ8HqhFxS49VhOKPiUdlma2rVTLQzZ6Z
88B5rE1J6BRRzwPyoEaWQ0o7fpn5i+gex+7479bKvt52lxq2L+WqiPWEWk5onhfdXNWmFhhptDFs
CkbgUFkrh4HBJsg7lqRB+mjPLoZ1DZJHyH9pruHNTcEwBcHcJqYN1QxOltrtYjA8J6XTHUwQ2LLc
jDwv3TeTJqxfzVS9O9anO3B+PKS91NiC0AFzhhg7gIWx2MgOgdwF6d/G/BXYhnd5/Xn2U41uW9fx
pUTleIK4RS68r1kSECMqw9e0bTSxpU4n5WgGgsuuNiDBkNNdJ962nESDd27RIdB3iTPsS/rxtu1t
ufsf3sZFNxieMIpbqzJKWBninE4E75dobuIq2LFPTvr+tpwtu0CSHRl20OOukwDXNm7LZkHrNAxw
Ce44fVPdj8uhLDVCtjbIhdFhuhQYVPjnWshc17QeFweezf8GzOhI6JoNto4REmBgF8Yl7/0yIdyP
pkd9jstxyln90a/aLga1ZJ5QMf4uw/WPu9FzCVolCYpgv4x4+vYALNoFXsFdx/ibp56RQ0aLPbES
TsynpRqizv1WB7rH5paOUM5CmwqAZhDsXi9iSxuf97nEuWrn/TrTFhbf6PL72XeQPGDYCpDpeJar
0bqfUzmh+adMfLfynjueTQd7sqczH0Sqi3E34nYEuB46kpG3XkFrrxXiRTfKLJjLpCnSQ5sX6O2Z
DsIadkt7nPxz2kwINYiMBvvFmrzYD8WTJ8aIPQRhixl8MCFaYYFSdDr+HqrPusNXH7aa80X060lM
vpShKBPTDD/maFMseBt5Bb2jWprvVUfFWV6JUjZ1mJmfu+NYJuUIWioStfm5AJhjACIK+41pAz46
8aYK4297oEjg+il2v338IR+NkOjQWRuNFTfTuIJUKTIluKv7aM6+WyXBC+1kVR9uy9kw3is5iotG
vXAOe88tk1rO6RsMANcnt5jf94L9ZkP9P5vnoecIDfXImhBFUuAuQK3nS5nYAE903U85oDmbSYeB
rHYr/yJGcWmi9dKKW1aZgGkGjdxFjGxDtLD0sJjiSykc+IB2Xw7dg8icR9LIA9CMj441caA5Lvsg
GwEJ65/+YJFxdNdme1wZ6oRF53lLi16hMsFAUGSd0KceUU3pd+NagssDIAKa7F1AMihndqkMgI9b
Js4sCYq7jnUgUptevK59qsn4OgUT0RjopkDAcCA4Wit1oXIWp1S2OV5uZZIZf+WNuyNL1HwcS7kr
p++3V2/THV1IUo6i7SI29lpImuf3lvneoGVkgpHCC5Dsnw+GfH9b3FZm2UZiD/8iKQJkGEUzWoY0
bynoRCQlIEpra7p3ucx3oO7N4mFCk+nUlsPOxLQo2KEqcWIAG7tzODOjJS+/pHwAXWrHddg4mycV
sxoojdoYGVWzsoASnoRL8Fk9O6POHLVLF1nj823ldULUtZ7HMTeXFEIiRINOInUkKhthjYNAF130
PmICwGlfu3AWVIJT0y8TOnfhzpmfQOMdmRkHyTSZ97eVWTdK8eGQteLjosEDAbbiQ1kK8ROHbwMx
6aeuG+7ysX97W4S5cQwgA9MRGDsDTpba50UbADr7DAs2LO2JoSM4FXh0AzGkL2O2Yi60r035utRN
1HrVR0vSOJvAbo0ChDSbmM0oWw26b9rYxKtvUl5gLYAtDBEEZRKW9oelWO4qNE04dRG3Nmbtwd7m
RswUOzE8dl0PYyafqdV8cuArS0eH2KNbH8UvDSkFtEeGPji0EzonT1R+RMqZn/2Rp8DqMdC/XC/y
eHtXNjfeAnsOblB4p0CJnVmRczlIbErrUiCY5D1eHyZZft+rY2DrpxRlmUk28WDMQoRk+TGkb7z+
xNLX24qoPdDrbXYlQ1k+WfRhFXAsXy1fCsRUFmIv0n0Psu8pCeIO+Cy5b98ZrW4YZfOYYooSg04+
emN85ZiWowX2LXRhJQ45evU5F5+HF9LHGu229+mnFGWfeJO3y+IsVWIUroU2jGnYV1VR3gGV0qx2
hTCXe98Lu7+opN2Jj5PxiOxWuTeMNotNAzB7Ae3HqKFpqnkq6z5M2dqqb3ImG1ol/V68NTT32ebx
vFhbZU+9sZ/BCYcfJ4RFvdvu5ulb4T/dXlvdBq4aXoTK0intvgtgOGOW7bPMj8b5e5+7URjoEM50
kpQrg7AhzJmBxtplOmTWw3InlrvO/v3nD87BT0tZP+JCnaEv5Ugz2OM0ntsMfGjpKdA2dG/6Kjzg
bDDXozQZKKFjObYrBhPWbKBp7I4HuEvafwmrM2s+396dTfv6KUlt17LqYcHm4y7HlP15Gd/RwvsT
53QhQTlaXoa8/WzBOe0YeTTF28Z7ua3Cuhi/XK4XApQjktXApxgoFssEckVpnus2j2r/LSXv18Ak
c8CMrHtBbO8PAD0xroquUDXT7jVmSvMZ/a2LqPvj0qfZU1+nxyxMoxrOClH8SDVabp5VF69glEAw
n/YDw/rC7hq4QRgEXhOt87EM73uPRq6h60D8EZz/spYXUpS1XLxgnurJw00i88SZ4obu5Ar74JCI
WxPD7FkfGUv/PCIAlQGoTmQJAB+GN4tAHjes+z2GiiPpZvE67G+jJWtwd2wEi5U/guIJuN63934j
IkepYy3f2xjPcdXclJjE2g2E7y0wO+yBeUzmX237XJEPw4Pn657Cm3vgIVZcCR1QzlFcWTFQqDKu
8XjQPRBcS8dhtOLWkaGmj0onaP37xWYLfyJD3SBuQutA7PpP/oCXRqYjKNk8+xfqKK4stxCcVR7U
AY4bWulHTeyjTvj9EzJgU/DQBhsWBF1rYfToPKMdtGjZ2QTKkclOJRvjoUYJ5j0rvF027J99pnsP
bqsF/CGQK2HST52Xb6qa94g7y8Synhw/e/BFqLmUN60OSbb/SFASCJXvT5hFwB0whk002X5kFeRT
kd0bvK2iIE8mRxdIr07yl3N5IVG5EEBaUGDaGz6uyo077uV1JMTeHxki+yzq8/DOkydqkt2SV3/1
rS4DfHtFf4Gop45VkdKHvh14hqyhvmtaza26eXX/Vz8gZV+bSkd7hH6AU0haaUfjkr0NCufNAHAF
h+pmE3TKKC5uzMcJCAcQBRbX8EH3bNX9uhJSAamBLNWEpWrP0/HutrPbPlAYp1jRpDFUoa4SmFEb
uZT49AYgCR0VR9F4u3xeTmwxPxSNjUllAJJ2IdAouzzJR11X/6ZywDhCThVQR74KxhNIwzfMdTCm
n6s+sjCu8o613fTltppbDZcrDQRyjaDIgJaK3witvLYryqoEmU+wwoM/vAa8uItXY2bFDb9HCx3I
hiPn7Mj3xQACJ0EOaZWDF9aO0NB1mM321FHzMLVFInPvDyKmy69TvCYfGECYgIWUkB5sTj244svX
2wuwFdDguYXhc8zgI9Bbo48L72+Pvl3yFrNAdXXKun5Pi/YggCZA7hAd4D0v7phDd7dlbkU0lzIV
l1Z6AWsMf13z7DMFfXMG8tCav0+xnGX//basTTsGZhtmHVDXxDWhHBLhVB31TYRPvv1ao4GwbsNT
A7jhUrjxwrwHR+zNLttPufupKBtd8KZC9/64ly7Fr2Z+sb5BQ/M6yOYqwRwZKNDKI0r3GFdrj6Il
D8PwLjPy3eShcbe7b1EhYnId+0XyYDfmu3wEDQuw6EPEXku6xA4zNJfL1t0PKlVE/SuyrKUWccx8
kHntYnHM+dAUj/X7stdEF5tveRPooz60C9Apor6pS88GcgVeu01bxVWax6J/Z7pNXGfkXR+YcZem
+6CPU0NHGKviIP6z9BeSFT9vVn1qCYvA+colKnrgA8pHNnyb+Ld2+mbbS0SA1Tu09wbCSjN19r3O
ufw/umO6j/zgjlQx4YiVBY3wO9zdhMd++9QEbG3IjcW8xIuFnvWwPmfDPQjaNN5784QhAwQ+OAC3
AV/i2uqG2pVCZBKLnlpJ7WIuprfjsQHLTdAf20I3xLhpRhfiFCNHA0fVFfmEiCEDW3Z7NPKnUDtX
otNJ8dRL0Xlm44xIm9hd1LbhQ2d+NutzHfKTWdb7225jUxhmsFYkPxtticoCBo1sMSUH27G6EPyA
IKyhMSWfOBJ5S6G5g3SylNVrRBuwbs0HFWxPe7znwBdqRCNeP57Tcs0jZiv4AQPvfxVTVpGXE+6U
VVhei4PhnwG+dEC7b1zhLNxewm3PeyFKubzsQpCMGBYSC96XumvuS+s+dY19Rpt49r8gdBUUvfJt
wrnQRHib9ugEDhIaLgJzdcB1MbzOCxmcrgmsnEF+74o2llwjZPPmxOvMQlnaCVGvvD5jQRU25jBi
Jc08OAbZuaf1rhRw5ulhEO+RSowGk8S313Rz9y5krqZ0cZv46C7zSvCdJmF3qq1PzMGUtV0fQXfz
7g8EYenQUwBEbPOHZ7sQhKG3gImhxRVdTfOxmYVAGMSXXU+yMBrGRvPm2NywAJmufyrdKlhWPmRd
O0jcQ8CuAlfAiyi6yNMlB3/EcurDxkTzKmJaAG8jrXa9eh6hohk4vKIMq90Q9OMp9VGOdbkZA948
6r3qpaNAuVi+0r46crRTCPOQ1+Xdku2aOdCVtjY3E9BSANcEXjaChOvP6QZSjWMIK+3Gx7avgRvf
jJHjLHubIgi4vZ9bC2ytbFyACCR4HivGmrlpM6YWSBB8dJxClBAvQnviV0elru+lEEUhxyJDX0wu
pv9zvuvYGdQIGjW2XOWlBCVyNCWV1pB72MGmiq3xb1McvdyOBtR5LQz/3V6zrf2xnABYIStXHFpp
r/dnDvHSzhC+ofmkiVtGz3yaT33+aI84DbdFbW6PC8AzgNKhw9myrkVxtJAgCAiqpPRo3Fk71qO7
SjcCqBOi3Gm1P8x1DkboxA1fGMj1imJfAQr732miXGZOakq/sH3gWohzYJixxx6MTndyNg3tYrmU
nWElhoE4gNgSIuPgrq01OqxW9Isdo9EdALsO5lddRYcFFPFuuGCyUHjte6RX424pX8bROU8WOfYN
/5rloUbkpmGjVxuA1uh0QofdtQEISxiljbdoUhRt4nporbFPBUflEJ3OSHLe3qPN5fPQ2AtYQ0w6
uYohcNtJ2x6sIYlJBtzFxJfHgNo6/pxNcwP8PXCD8XwHvYKiUm2z3JhqzA2WIYup1Tqx440m7mPJ
jrcV2jypIMqGgwNKFHbuWtRk0NDtCEYUQ+kcuPPa5dlhGsvIpxrMym2d/itIreMP6FgFYi/G3PgY
Rp1Y+VFfytHT7I9GHRVtoh16vJmWtk5c4KLJOvjSBW/zqt3XXra/vXBblmAD3xCRkoVugV8eZ3NT
9Y6X1Uk2LOi48pyx/IrJBJ3BbVk3uC4ABQG8FgyqKG/AStjOOHq4feQs7mcDVyzP+Ld8NN85HSrj
dfp8W62tBYTHXsnE0XwEJI1rewhknWUtwRRt23UxC75RUP1lgGFj8um2oK2uGSj1U5LiKmofYwiS
9HUCBE7gSs05OqbD3n3qQQ5xyEhQxnzuhpOTlQJzGOG30UuzeLSJAeydMKFG68V9bWd/cB4uv0rx
JkZBCwEIbZip/eqDoJp8Rjkvr8f4tvZbpwEowEgbWICqwDPpepktIBTmaE6EHyn53hvO620iBx2m
0JY3BkQF+nTR57X2cF9L8SpgLE8WBgKtBtC3wbjLxuaTP7Tn3jL2dEROutBhIm7ZD84EpgVADwsr
UjIHnZsNDHXEGoOUix3l4q1lB7E5ViSaRp2b1MlS3CQayobAXcfF0G3zgRVAEKW7DAmBNF12t7dr
6xQizYepfDTsWKbatIPIqSHG7NaJbU0Jdc0kBbqV2Q/HqvIOvCo1DbVb7yP0koGmD03Q6OhWnLJj
dg6vBzRBzzWgtLwRAKnTB3sM73P33kYLEP6vczh5Gg+totn9yPqgjw2Mm0hQAnZEOftOXnmTAczd
xM2RVcqHp7To3zAkCerAPtouMrYLi+uGPpBW3ntLGhWy/wP3A+RHEPysg/NgZLy2WGumxWz5mMMN
5/YsW/8vcIPEvBR3fqurDm1aDzLXaFpeIRrtdc8v3mmwybIxXUw3sGVOplA++mgOFLP7EGhj7w1R
qMYALyhAcz6e9cp+soF5YTij0Txgr0G3xN047Vrmo1/g5badbgrCSxCBECC+MMV2rZNlcpeBFRaj
NOYDmFzfsvo7m8+G5//+o9MlmDQAkIhp/sJm8z9uH5RIi2GKwjHIKUNbY03645+MTF9JUXxJ60x5
HwhMTnCkraj/VLhZRJs/CFmvpChexF4GENSvUwBCGG8EejI949kCoy6yLGwodqk/aHz/1jmDxBXW
J/xxByi7xGdwdxR8neDxvTGqvCoOyyfPfZ093Oh833RN1GQiaslfGWDmMKBzum0lG5ePC+NASh95
a5x3xfKbkBlCNgTn3JkiXn/HQ+NPwH+uZCjPzd5DZcQaIaN2eITSuL3C6tef/0AR1PhB0QVSYtyl
1+ZeVBVqkRxgNtT67jOkIronGuqaLbbOlEVWEhmUxlEiV1ZrXFoi2qZqkqVwmuM4ezxKgZfKSfsG
iFqd5qbZlGaCmQvzj8izqAx5I3UmNywDzIZky6mzhihr2+fRzneMjZpYeeNScwEdAleL7hhMiCqr
R1yANhZO1iR5+AK41KU+Ue/el3e2juBpy94s3GPI1iCFFKqjKC2xOPdSgyVe2+xZOpyRH34ohf3u
963hUoziLiYKXl/LLpukX/BSOvp1FErNPMl6MpXnLcaof2qiLJkV9BNzbdokUlSRKb6PgHz9EyWA
XhagUwYvwNU+Lm6lsc9J449QwmtfIcALX4j4flvERnSxzoL/V4Ri0P40BEuBSdjExAByVAA2PgqH
Be0J+7KY7v3J2Rktvzdq7/W23K2IHzlfzAiZKK24SA1d68YZgkPQIgBko+nsY8jBDMvBEhMV6cBw
gwRwvQi0jtNkua/S9jGCzP24BHb3PqC+c0Lpk4L+awZo5e0P2zpzGMUGcSM+ap1zVb6rk7kMkbVN
rHY+gukXj5HlMNsPwDTXSNrq/nYB1GODqwJhJF7c16ImU/R4EOAomNQF33N7WMqT3YKES4ZxMMQE
pVRZhHdA+omzt+HgHlJf7uameCsDIPp3z0Cv1zicLZMGMAHoP6E+MqnKqelmoEdkRdMkrHVbsOg4
WZw7qdDceVsu4FKKcnA60Eg1wobNTVPfwX92bmzlQIIM0pkfbu/m5vWK+xVDhLYD+Gk1OWw3jVWY
C2uQDPrut2Ys0WbGi7VIKQkQjO65eTdZ9zNDo3fon7x20qzoljmhNy9YIc9W1jPl6uNZTb2adQ1K
l+fZOtefes6j77eV3FpPvOt8PEXAROyoeY5ZsrYexha71hu7ojouXbrLJ80zRCdE2TR3qgEd4UOR
Bu1tiL+CuY0sHbjephAkG3AVAbYTb5DrExGStLcrf4KQ/Ak5gbjtHpiQf7Al6IdBEyiqTVgvxfOE
sl4ahDwcA/l9E/nVAxf0m+ViIhHg0rd3Zmv30SEFqjE8rgMUDK71AfPF6A1DyxPageyDGV9m66tZ
F/c4vLcFbVzfuCEc8DnBZzm+yqo3U1IAd2logJIzpCCcNQ7GkJ0DsJO2VO7c+q/b4jb26Urc6kcu
LiZ/SGvkwfomCcY5SpvPZok6U9P+vp/ARO6PQlOAwE5tn02nuiV5SmDX6Ale6VKyu8ItNbf4VnuD
F2BWct0fBxOTq64XuqQkh0VPnCe9ERxl6LzNsxc+Fg8exleXnu+a5jNaaWNGu6hP6yOaR+Ky+k3w
9vW1jXIaUGR/oIiiweP6IzBIwapi7HkSNPzUdN2ZZZoy64aFYMAPOXG0dq7e6H9J+64lt5Fg2S9C
BLx5bTj6McQ4vSA00gjee3z9SczeOEs2cdmhPaF9WBcstKuursrKpI4WqhZd2sVpeagbhVT+KZTd
IMiJlIUEwl+Mfb9yjyBZjbACdTIJsrLUcDQ1yHUtnUqkRgRptrD7qx9KGOLJdn8frg0KVXXI6aA/
C6AzyikNcufP8yTCXxht6mSVmG/VIY+dPpcF4pfo89PnUGZsy5XBIRZHhQmjA3G2Th3qDHW/oQdJ
20FJSzuZO9lsYvE/tL5j6qCACPECVBfoZ1kr6ApnjEaJDgxDd9uSS3YR1NF3cjE2jBOwMonLKkGu
Gm8MqFVTByCvIULGNaiXRPgfnFHppZ1cdRFRZ1Vy8jwyIPLbSoykwdokwiCyaBqKQ+BTvd7wYwut
u8zPq0Pq1z+5cIGoG757f3eseCmA7tHwjkwdOh9pOsTIV/h6DOXqEDZHHdQbtVGCuYLFhLVmBTky
/RtgCXwWtdcTxY/zQovrgwT2XG1+QUm45uy/H8mlDerwQkBJbKQ4qQ9pIZluhf4/IWH4h7UFAXIA
r1pES5CRWHbJhRts+0ls9CGqcSvGG32uv7L4vzRxg3oKPWGAyWFN6Eem1ApK3UlljU5m1YXmsiVU
gd11/ub+bN3euhgEv2S5ZTwtQGh8PZS8qJsZTJ54pKvBoZZ/qEJN6qwlfcQi3GRZoicthrxVVYYF
Wi/OWvyR+eixUx8S7uP+gG7XBgOCH8DS4LF2szZNrKntJPW43T+FibSsJznr5+kYFbxOQYeI6MAl
mqVoVp6o1v9tAFTIJVdqFIQdBjDYjdlt7//47QHEUwV89wivcOmALfd6uQFYmNpSxefXvqsZOWnb
Vz1k+MhVG8jVImsARZkbrDtf5UgMBxpWoH7So1dQF/Piy/1hrK0CfMj/mqDuMkWsIdcyqti1+gTl
qFcQ0N03cLtZF1FYKATiWODCpI+FnPPhlMpCcUiasSahCr3EWoBiVl2WsTlyw8y4J79DiusEybVB
6nSU44C2JFDRHOre1Ce3LK3mpa8gLOpwuyg/Cj1jI7AGSO3jIM/lkUe98qAWvmTqcuVvx4z7yHkA
U6U6qxkec9m0t8MDCwSabDWE+MuCXnjMzOfCvJNmDI+TBitv0WolIw4QhtoW+9+V1FqjUHDEn1hK
hcu83RoGwAWat9gxNKCm9+dIk3y8kgDbyUonywMLmgB+E5pR8nR/z6yNcakfLJzqaKCi2c7ROhZ3
uYgAy9DqQwb2O63Y+dBu0DMoJsek0DWisoK624OA7kJQCuGWwKWt0gpDRVJICHL45iBJX+1Csc2A
Uq9M39XvL2f9Yt1yMdaGRMLvD2OExMMJ4lDBQxGRRGdM3sp+xEWHaUMEAqwYTQWxUHQa0iw2COp/
D+kJe0FBT17GTCStDmgxA3JtxDm09kmWNYo2j35zCFVlU2rgRfE6rjDnqt+lCqMueOsIsTjIriNP
LOCtRCMdigmvZ5GPWtyt0PYDrY0c4jXxcX/XrRqBDsmS91y4XqiQqi64OdBlGAkwX0X82ndO2rze
t7GysyGO+a8NKqTiBHBKdUHaglCGN/U03lUAt46QiZgi3g7LL2lIyNiKEePFsrq5dQ0hL2ItnCxq
89W97KvTlLVgH3nO86dhYOWMVzcdXrMSfh6ZPFp9KdULNNMVTXvgq8d09JGjGS14pFEU7fsTuDIS
1IchZgqKVuRwb0aSV7w0DWN3iEAnYUtD1W+bNjJYl8hye1PODrgavFlR+QYCir61Wq4NfaOTu8OU
QxTLSF+LUD/2guAMSUvUbHieuuxZnvOdErlqshP0V7X/cX+kt1sFsCvAexY2Wrz7aEeP+xGVTVXq
wZ3i53YIZIETcyKywuLgk1pMUjsMUJqHtMlWGadse9/67YLCOhKHCkQtkEuiT3dbIixsK70/oOEO
cuAzSXkX1zspVcaT7NaNXBui7jOh13M/8LX+kMSbPHWG0hnQ2hMcOaaO83J+r9cUlXZcXKg2gqsY
Qfq1B24iv9YbtYf87BBXCUi802rHS7lu5yDONaMZDJaGkfkm0Oc1KcdAcDi+Kdz783rrZL7l3JcH
L14jSMBcf0QkZGrcYgcfstm3xgAMEjHUEWuZceBXlg95WaB7cFBQNKQT0KPv55MygI5RH+z4sQmW
VslDWOYMM7d7dHm7g2UUqhF4/CjLZ1xcag1qJ6mW1GAVVCp+X0rdfAw59DpJffqz1cDKrU58s5HT
6QwgusR4cH1n4q4XFDSt6M4BxRxA4Ro9yHLuZ30sNOGggLhokiGGNXtlekx/D7GV7I35eRJjwvem
3zlKsmuf8UPu5Hv9n1w+J/6WVyOTxcF2O+/60sYMlkX0JS7Ck9cTkom5go7iUDxEY1PaU83X2pOR
x31lKqFSoDGvREWH4RJXGpVArgcin6VhAktNl4f7Tkz7Np0hZ6T1RELrWWZ0aG/UCUhNiVwZVpFq
9jTHdq3+vTtG0RaaIWg9RCIMXXrX4w2EOC2aVBAOUsZBBS9RlUMTtZV3/9CszCrAQEBy4fkAblM6
V1SldQ/8e4BZzSNhy/dqzZEC7Xikk/DQHkBFwHBKt6cUd9h3yIGqO0a4OK2LfV3F86hr5SQe0F0p
grJPBZfWZ1ordXaMxyLSGTt55c2C6pfxzReGCv9N+a+oUdeIi0Y48KqVVZDRhZobKSUL9PkQeDNO
Gdpwxr/28Nc2qVCEj32lHqA8/k2GUQ6PnVUolQkO8vtrt+IiwBKLXQksHlhKdPF6KpMKr0Nk+oSD
lsl9bUJ3UsjMtKhzvFvSpCpM4HWhG6KX7WwF4YwWtIwDdeP9j7i9ZBB7/9M8Ag6IG15nCJfp3Mj1
+AhOEF3kmHTouZetI8S1tlXmyBk6OWIcyzWbSwwOUjbkT1CNux44iPLnEfR6wmGc9MOkhscJFUBS
SEYNqQ/+EBgxY5BrMw20Bgp+GuBzoLi7NphyUiO34DI85PnwKwzRrAi2STEDxBK0k5s8TkyuaCDN
WzN278phwS2A44/bFTAYGq8r1KFYRyN8HlCCnK2PQ/uzEDPDbOOmnxiB2YonAIEHLnH0/wAjS7Oj
Gxnk2VOoGYDjKXhue7SxJ5XdqeAiQmxyf8/cRpq41VA/RdoFfQQ3pLnJwJV1D0I4KAHI4c9KrXtH
5GqeMXnrVpAoBqgT557G5QVKVMwQcBcPwFVHJJvKbpOUAwspvrZEyIrgh7AtUBhcpvXCnw1DWwyp
BgVyPc3mAy91f+QwaM0KSEqGV1m3tLQKA3qL0gjlOUuctCROUungp8rnOCjnSWlPXO9/3V+cVTO4
9RF8IEQHZ9r1gFCORvk0zSQAbUQQ+IyB4S7Zkk1Z8TMjCbdcYVSUgbGouF4RhuNiX54KF3M3h7zC
NYEqghM+3QEYZUrVW1XzZtY/Shzn4q+/HhoqcvAaArqWNJkeWqVpYtgBiH/oxo98TomB5jaRRRtz
u+1QhcaOAwITuUtNp+aPl9NIAUG4ChJlGS3q5fQRq2PCcEirRoC4QqFlkTLQKYdURDX28xjAiNx0
vFVVBcp+g17q0X8xBHJwHHIF1SS6JcbokrLIlQoqxtJUmWKeIe4J5rz9/bcrg+VHvRRSJ3Dr6Pu7
3gn8XMsxRD5VCKI2GW83htZXm35CCES6vBLi5783h33HoxaHygge1tfmutavwekWaodUqzvSa/1Z
DvWN+vdUHcDd/BN8LN2iEmVm7qoBJNSRdgi56rBYAQnbX6dvDGA9kVmDWg9ACTS9j5FmapFygXbo
2+gFjxYfVT7td5XqrE682+thMQTW2u8kJZz29ZTJMcq/vp5oKCr+aBLOKyBxlMlOJLASBGuGFNSz
cTPIUJuiFVLroYOWfAgKZ7UwzGAAQ2+AtnYezM6s5blv6UbqcwBEk+94LA9os2yx/SHppTV0YMPU
WXfrbcCCQOV/xwQByOvJC9vKwIMUliT/KBT1CVxMJdechKDCI5WRDV0fFZwCpPZA102/xYcKx3iu
MH9iHIVmHoihU5fRY5EV+T7XG8bBXXFEAJcBZwGUKWA+9Mg6ELd3GT8gaghRmSecELxqQDr/un9e
V60slTJgRxCB0V3XUSIqfi5WIpiJ4rIiuSTWroDg76+vPtDEf8O2MX2ILak9XpVCG5QZCOJbLU2t
2EDbTsrxklmpwmj/hxGhBQTUK+gDAdb+ekcUkSjkQ9MispOj3gRHcA/+D01nVDRW5+1b/BnuAQ58
+e8XFyxod2ddD3tQXcSZ8YwOy9hR81C37o/lZneDuRdOGw1sGo8EIo2w5AYQ8QUgPTp0WUBqX36G
YJzVSLjONfksFQ1j6qioAc9HrBG8KsAG6NnG318PSq5FIVX0VjjLdUbC8xC7fCuDYjAgSVRZQsZC
Ui8X9kWUQtujk9f+KMdJqzTCeVS3DUhqZB8UfDzj1LKMUB4iE0CuP0UYlDgYNhAoCfKCPv9yf6Fo
8OTNUKgLSeTCKR5qWOGfmp+5VbnP/u968ys+VYnpM+5Yyg8ttvA6xX0BWaylHWIZ8cXeywZD6nw8
Hc9APykHw/eFZ79Q+M9wrNHINRgKI7Gwbk9FeQlZuaXB8doeOMr0Nqxgr9fcSdmPhQAK2dyZOI3x
rqCTQv9vZP9aomZxMPiiHrhZOAeFrabbyhBInh9jS64+mvQhBvXiIJL7K0c9QP8xCQgv0IDAKSk0
mAMSz8JYSJNwLvN52PI1SL96vPMdMB6rdtvx87MS1ynUT2V53ASjLDHeHnQa5Z8PQKCEMgcQluhf
uJ5dMQjjFtzawjl7jX9XoIn2lNPwnj3yh/aUj4zRrhwG1Av/NUb5YRAitmoBa+cmKvcZX9tpm5gA
Bdj3J5XmvbgZFPWiygytKKUCdoZetZQweADlqxXo866SduAcNpNuaWtROKKm+UM5GFs9SXZ8mLhJ
IFrC1DOeJ6uLfDHsxfFdnphQEoJwUDDsYPYCeScU8zFKKnMSpH2UApWW8zYXs9zp6rm5sEq50ziJ
crUpYHVIO6dVA8f3IyvJRZC1sNKpjHWlr/GRK2JDG7CJWiEiA1TDteY0yxqrYkYjQOl1paGRfR8P
yOJgSHz2J9Pe+zrddYJOZqGwowJU+Sm3CXFl8OrsFJwM+jHZVNGpe393MVbz2xdfrCbAtD36vLC5
uKxEL6Wy08f6JKMJR2l7S6m6bZrWNuoVDLNrPh6HZ+E5R14XbRXLIlzYDapE5rSIg6v4GFsiACVF
ZnPXu/lTCcVF0n/cH+b/xzP8a486rFUMMgikRbCoeEKV00RQubCLrDcBwTVxiM15LkimaOYoQYna
YD1Q1w8xwmuIHPA6EleUNzaMRGmrXhfOoIIl2hQfhwmNJFJ/mhsV5bXBVUAqhsaufTMf5CY5T7EM
qqoN1FqR42YkNFbX/OJbqIRGPQrtiN4P4Syh3MbHZiMTwdImOybDDAbF5L9ceSim/pNEQ7/m9VLz
AVeljYqlnsaPSjKH2RFkkrNELr9fw1QABLKXf81Qo2oEvckHrRDPedqAeC+LMqsv6zYkMoiDQMhV
qqpuxkNjQJYbVNmZAibiBnxCtqQXhtXoc7ITm9F3w44b7V6cPiJtrPagA/B3WZfJ9izOLdGSYrai
Ru5PQVayUmdUHPztENBwjNIgNLSRcaR8HCgFetQtAxG1qeqhrYtz0Oncf7i00ACMrn/g9QEiouKP
SI+7XhNizBLwAJtICrSt3kDUAbwYLJqXVQcnoLtTAnUEXqk0JqAYJrkRolI8a4n0I4lVR03dQTyJ
aO5TjHMSiVbK/wyrCDWHxlbGIjDzwmA4Girqh2ycDuptjBTD5VEnpN8WYzn7kdY0Hq+UKAWmphz5
li/9KdXACsTn+17mJuaHZBgSc4iAAC5Gwp8yxkXcJAtc33h9Up65SnyKxsIJyrYjJYQcuLnEvucH
nnEh3/qWxSzyx8j7yxoyRUvd+8qXAkSXSWPjNfPk6G3vgg+0Tp5w0LhmdtrpHRSGJe+BQrkHdGto
ttCukJWW8b6SlgN2dQDxGcCLQlFk4SdAleX6M5ImDodJNxpvjl7mh1wyoQuY9q7WEV8hsj25AWdr
+aH7UwRkKveR6mSC3T2VpR0qu3ba8AMBZlpwI9SqQWddECGzunEvpKTjHpozqy71rRN3871LRhf1
RCyWSvmlUKukJqn8xiu32mf2Fdm9WZmZPW98q93zj7Ut4T5qNrXTOsMGoEU7Ow976Ik98KdpwwLe
fz+l730N5b64Qk44PcLsiW5nVwte1Q4IZyJex8Xok19fkxWTP4HFeCasnA9AqsAogXAZeVOaARtC
elVg5HzrCRG47wqzE9/Al0UWBGEH33n/fNx6hG+cgAZ2BxQjFqqk6y1SNdPgty12atyXGy2vvTz5
MOrSTcLWbYPgUCRg7xUU8LMPf1ruq9PfhlRg7NPb0GP5CADn8d4DbwBI664/IvZb0DWVauNBlc0s
1BrNj/FT8KQUFtirzam1CmSPK6O3/WrQSMIL74xZWHETwC3pKPOi4xN9AsuaXJxXH0VsXs+j1pPj
N39oyVB8xYG4BZcB6TSeaOVDmYTb8bWpt0N5LNNgU4et2UiWErxHAjhpRJkREdBtsYubBJMdvgcl
FdRU6A5MbhCVrsqk1pMagdTSoajRsuCOiEZHwC0NxRq7P9HoqvFjxY9Ez9CBIomM5MIy79QJAIgQ
KRpkVOFJZOpqQgdNnfu4n7ygqAQSG5NEFv0okzH7y8/cmEEDLNj0kCQGdPt69vs6nFCu7jtPDs0m
MLPETvTXSDpplZMOnl9YfGF13W+G1cWZXFsFag3dklj2pWeDFhbujbhL+DhUzjp0jzNnOk2jKY89
UZS9MX0DNFUyjpuZ+Zq5PXNI5IoovuA5jgItEnnX4wW8CEU6pFvPFrdxtp+RndgIuE1T3TNcye0F
QFmiDlYqKq0i1LAE0PWh3ubWSL5yolszAXeY2VqT6QgkdNpNb4ab3o5c3VItyDLakRXuMoffB878
qFj3Z1662VbUV1EvjUKRugXjpp87czJHK/6t7/ItmDacighE2gub1EmtwvwiUNq0G2vAH95SHc4V
Hc0VyURSN3FKN2UkPW+CcOqzqAfJDGG2BrwY+nkwBZjX7JyUhLM0xvBp8W1APK6Xn9ruQlMYUAX+
tlO88qaBQeeWF5Bfbz/RBE2ag0948vv+nNO07P8Y/SZvBQmfAdTO9Z4zeG4AbbGin2dnwJxLG2Uz
byJT2MWnycqs2ozNB4701g7z6t63vYzn6qAZyCHrSP+AwAI3DE0/g/x7K45Rb5zDwtPFY8WlJK4/
ovKYxixQ7coSIsWLzgxQFaGT7SZel3o1rOOSO0cTQRfqyJNAJWKJuAX5GItndXytbORLczSFxSyE
M7ZyxZ1RHyZV/Ak5mb+dOtyJQEdCNQCOEYxE16umVKMk1HUfeVJbEklpgMlxUPkyEUCYAjQm/94a
qptA96AvFJly6gAAmtYsCRBYg7qTL0F69UN8k5s9sED/wdDi7IEZwcVChzipPIG/p5UiT9QrMIzY
mVcif1Ztqohxi97uB8wZOJYWGVoD7pa6wDrkPhUN7G2edk5VlYRyahd+SyoOcCeCLkd7ZLUq3z56
l+5+tBEjigGRw82SIdNXlHESxF7rTHZ3/JR3k/mHI/EDIFYkcBOztz94q3XBcuGGNos4/DbHvJiH
QPI38yluTSqE1uWWb0cIMHjqS2XOlu+Um8Yxu7f7C/idhL8+09dmqCtsEKq4BpNr7EGp0FWIQia7
IqH5OUOXtLYDVybhqbNqK7JSUyIfL6UZWKx75Lusdu8jqNORImDRmggfUb4HG45wRDR7AsycCXZ6
Iluj/TiTzByskpSuTuBcU1N54En+H47N5ZRT15kaZ0Kg8phyjUzCg6SZckxCCF3U5/uTfhOkYmlR
KwMACtA9gOCp4TbypKp50saegsSgnoekMSF2RjThadgyMYLfb0N6ci+tUaOqui4qBr+JveZnYqdm
7xgE28nUbdEUTc3JbEy1U9oCGa3Z+nxuN7Orkt6MXDBsmLXZWC1pPlTSbXlSu7yLN5T5B3xdG86K
zYQY1mi1FrfVGWsh3WSll0nSlxsHGrYg4KQ+O4zjvk5EOfZ6R7L6/XYmwQaqdU+zI9qiXZDJ5Het
VW4rN3aCp+fOGRyVFFvekVLcvT8zK9+NIzlHFvcYMpz56vrhdoJ3AKwZALJrZw4QHm6LaPk0cJ3G
+gZc51ZbCRsVcUYsgerm+f5+WZsK8IOi1R+pJbBJUvZEPTEyrq8Sr2hUiMykZuFvVU47cKxE320q
F5N+aYnyBnVX4VEHNVsPlNGSE1RO1YGiZp9WLliDkFt454vt/21s1FkI0cEtcXmJsUEAPg4fu/HU
RyNhsTHQMtAIm0CXt1y+QB6jKkljAaMsyYUi4WJP1Ky622epFyAYnbehlBCpjyAqgHh03vfcZnCT
sxCT8qth+fTbdcQ3GNjVuMcQR9G8FPw8hIrARYmnTptae/CjvV8dReHz/oyuDhX09MiSgV0SF9dy
l168gUdxxMubTxJvdIwH6QPsuH/Kx9gSt4mtue0GxTQCntmKkYpmmL1JQAzAYQbFBLOAAbjyU/HU
WJ1j2POuc3gHAq8WPM+DyBjsbUiKABGnEI9sJMjQJHU91jSFlEcijokXco5/lE9NspnQsl0JDJTV
NzHbtRfF2YM3AuAOpB5A3V0bApOaIpUBn3rzoXl610hFEOhHduzMZCTP7uPh8OZ+PX59+e/DQ/LA
QYmP1dO9MlTkloFqRv4aoEmJWtYsM8CSpVa55//IHe6nYCfMi/g2U7ZQyQIDDPAiuNZBXXI9yqkU
IO5Rj7k37eTX7kf4EPwAvsJVNtzz9Lu1h7P/Bsd6XLTnSytm8BGtPKdhXcFyivgCRL9UkFcPUgvV
SCn3Sms8oCqwD9w3wdRJjps+PU6sN/WSEaOX9NIc5VaFKenTRFFhbpttsqcRBIMmvzVO9V7dplay
kazqRTk1TmsbbutG5/zF8Hyb33RvGlhITtxH+sKKhJhTQO1n3ohirjSWb7J4u3RUs3JDR7EHS7QK
xz+x6MGX9bw3BdSuLkvISUSFlnscGDFn/UlKj8r0IHemUb9AxwyEu/d903Jp37NHXeol12ujIsMe
75/EPrWkah/JErlvZPloyshCQIcuahQXkQ2l1jVSg0nSaj70mvqTF95KVpprZRDALCNsQ18QHsE0
vq7PjaIH/VvoKdrvsX3kcjfyWZCjlcMOQCeqmejsWIDySwhy6cOVzBhltYi9B8mS7WeRsChibtOS
eFtcWqCOOtKSOeeXsCAEz8UIwcT4UUiPPCRNlN+66BSeHOzlg/LT6DMTNdz7S7SSOrm0fnNZoCKV
ieIE6/KPAAo0r8mX4sz79HOwgiORNlNsywvLf/kiEeg+3De+cg1jVkFUs7SrAEJGZcrlPJfQ21Th
yZORAY+dTf2kstTN6D343ZYDZ41H/3dnNXWOm3mIGrUICi+AYFGinHRkRO+P4sZX0yaoswsNVK0N
MpgA0ewf7heG81q9ij8hzn2O8FZSdglIP/+kp+xx8FidFTeJ/n+Mqyg9ohUB/TDLHF/sz74e6kKf
Yhj3wLj3FprhWT2kNveIwxAS1s1Anzja2nJaLqwlxVhBYQTWijm1xhbym0hr9K/3J5SO6hcjiH2h
MLFUi9Fvc20kRiNu1cl8AdcLhvrqJcnMcSbTfmDk4m9e9rQhau4ACc+yspoLTwKThBnsi5d0L+zK
k75hXXFMU9TEqTNf6uKMMXF7/1hu04fADQ7hc0xSxt29tkKXk0f5q8pI4HZVGNIUvNj935W6jRP3
/gKtbjqUdmRUgREAgd74eoUElZMSXxAKb9jJNrZA/1m+GS/xJn3RHpWYZKyFossZWKiFN0kFWxc6
FW86e2o8KsolJPGkB8gkDM/Nk/6ASHMv/YkeWE5pZfdd2aJWqp25Lgi5tPKSfbRrib+pnO6t2Nyf
weVHLm9GekDUKoWqPqItBkbCbfoobfgH8cDacqvjADpQEeBZDRS9rtco8vtERGNn5c2/hp/SKfyU
aiK++T/vD4RuT16ecLjiwdkGVhGwQtEFcVFJUjBnFpWXvofmuH92HWfcE0SK4P54M582Men+fu5g
EchzeLulnku5h8wYki7gm8rLngPwZD5AHOCF1eG8coqgLIY+Y7RyAFlBl+kCKMBXBcfVHi8c49SA
/ocZBAHj4lgzgowt0NNAb/AA1F+vUCKlmdCXYeOh3TcGOiwJXR1AgvsLdHv/4bm0ZO9RDMSLSaZ2
mpIadVVWObAhWomCI/StzaJLU/v/ZoUaCt9x+UJ03qDeeOZE0KozaQ9vACCYJgwETQfgtYZsnkFd
5EqhR3Hjw0Qn7Gb5J88Zjiqaqop01GM5kclpzb4wjWDHSaRC8Stn6JCuTuTS+bk044EPlLrlhURN
FCnIGm/sW4NkWpWZXT2x1MNuosHvYSI3gasP9XMcq+tNoYSdP00B4DW1YPEKQf9LMZt5b4oNAURS
fOeTH/38o2ussLcEhbEj6YBsMQ6UzeLYRbSzfT+KLq73mcsA7fOBz4AizEbh33w1tifxFURFjF15
u/WvDdGTCQgb4O9a47U5qtMglOzLR4V1Td1URenhLF9xMRxOEQo1LACCUIhGPp3mOH4GX6AjRu5u
A5QSaoKRVbobbSCjU1tPItmFpCOKtWTfAyTazx3+8e8PCno0QJqMnlsIE1C7OJwLJcuEsvUaLQqf
QSlmWPMcNgwXeVMy+R45EP24RKBrdSPvoc3THOo616KYoO+EffZsOaBZdYS9hswTMKjpRt2j5ita
prFlXNbfALDruw1re2GbSh50VQ9NBgO2C8K9HVGMNqG0t1V3/UPjICPsFNufhZNZr7ylO6l9/n1/
gm/qKPTQqdgk7UtJ6IKg8wDBdHS3fAAlK+HdcuunBDl2R3HHjWYODooYz+JhPOU7VtX7BiNAfwK1
yDO42QZewgwEulm0n9rb2Ox87b0NHe0tlk0hxCOvcZKKNIKbc7ObtYYtWXz+e5IqAGUOkAVTwYcX
JZxVNBDbK0yVA90F/u383AVuMX4pU08GEXK5G4N37k/gSqiK5A9Q6LiUwK6Cuuf1qVGGWA2jDtiR
oDQjUPcGtsrtuU3zlh+NA+syX/OquPlQtkS6a/E918bKTuDriuM7j+9+9nJChIHFu77m0xCWoHAB
3A3alKggHzpTsjbGSeeFTZzuxrbIt3Wu1ybfGWBfRdnNYszfbbAK6BegRkB/odcG5GTXQ2qmREu5
NOvwfFHIMT4rx80ZkLY/98181xroY3Zpht5kWqrlXAwzkxsfxJ1yVn4Je8c5Cpb6WG/8g6v8IC4h
zz153hp2/NPmtk9PPAl/PHXAe5xLcyJ/GEP/7qK9903Lal84XB7koIrR4ZvUCZRv+1gDtOyZDx0D
VQxUE5FJfMpeUNUqvVlxuvc8IZBZAyJbs6rNFFpyY7cvUrwX/rTCthE/DUtUSH3wJytk5b9uKp3L
Gb2cPupuqLOmBe112nlism/6I6QFN5iQwMlNwzIHMuzxT5DjJrENRhnXFJ+tp1RgHLVvNMO9+aL2
pjj2EB+G7Kk3ZO6UuACmF/wn8FpBbRobznhqlJ2RPWXDQ1XORBr2abmN+M8SQjYQeUa9JMtMiXuf
dTM5arVlqNZkPPfAuye2jAezvBtEJxtMbvhTbuuBCDkROLdOHorEHnVo4dhCdwrL0+g/xg0ZSmhR
TSrB/5g2pP9KMrc76KU9qw50Hn/FQbTXA2CaSQDms/t7+TubTc3DQrCDv1BUQzKMCnoao+nDWe0a
7/3HwydAMxxpt+gtfeTIZ0SgAkqW8jOy+5w9ksCOreVPYeLv8S85gIpOp52948nuZ7p5kWyID+Bq
P4d2CNAV+D7Nf/4Mm9zEGbj/6TeFOuwjaKEKyC0hLAWLGeUtu7rOslGbEBZq25Tnf0Vqd5Tf4p8a
t1ENJ69bT+9e47hmbR2cpJsZgz7KgvdGZzv9CJKKKPWRtWu9QekhKTJXP+TYeOfj4GhEM88412tX
AoiFJaRioMW5YD+uz7UU11HeqQtuV0r32eQ1SmOVvGxpyEyr77H0kPWkgQLE/bldiySuzFLHo5Iq
vhYXuLDx8GqQ8lGuSHpOdsGLag3ArUm2YIJabMtb0J5A5bvZ5261CRkJlZtKwLLCyDAjwbzga7BB
rwcPrVhw1PWAbIr8LiKG7ohxYLUv07kKySgBoGDjgfggl4wky/Kz9Aov6nCA9kO9CiWga7OQjMnk
mkccwynHAvQ2jcjCDK2P7MIENb9cWCEnNfqtVwluiaUEm04vhm4fOAm3K82iRPg7fPZuMLwyVnbl
jkSp8N/BUckJtYxFIwsxODxinHoLmgmc5K+e/PoFfAOWUzBrXFKBZeAPCxN/Ux/9XtAL41TMIcpB
PndhCHDsUd716OOETwl2IXwK8PDiO3qzRrdyJo3h5W4Ag7Rd6pE8aH4NhiZMd2PXgGqEpmoKgAwm
BwUoeCnDg8QnhZM/JZYB4IvIKJyuvSwv55zO1ID0L+gLCea5fXngTtrJeB7ftJN2HN3u03gMj6y0
3UpuCCdnSeECbo1GERqFXAdirwYjTs4iXPeaPJfn0Jk3hlmAuMlUQ5JFhPuQvHNj8wHJLP+k2/f3
2Uqi8voLqKXmJSAKMhlLXUq2lpq+2yANv0n4fRYTXyT+A1/Z/PCbYXVZyNujuwiCLt12II67Pro6
x/u51CAMEn6NWxX9rCCo+8HbsuREwRbt3fyjMEHeg3RnOfU60PNbotkmjPVe/MO9j6DdVqOkfKhi
8vW0G+xQgK8eIqkwe7V8uz/eVU9lQAcAbwXQPd4AYYPREItSQXvF/CUWR75mCfktq3QzlAsDlCs0
pLLTYo1vvfHAvSsbBQ+h/fzClOWky9Df5/PCDOUOhbnONWkQWi/5I/3i3pMv40U/yOfqIS8YN9v6
vrwwRfm/ecrLOZJgau6I+ANsHdkxDc0KcOE9fxiPBgRzPu4v0jdPJD2JoLpfaEEXNmM626jxs5BV
GY5/GZH6A7ilj2ynKLvBGl+TmDR7zcveIFqiNgy3t3rLXBj+H86urDdSXtv+IiTm4ZWpKgmVhKQ7
PbygHgEzGLDBmF9/F32ke1NU3UI5R0f90p96l42H7b3XsJU1NpmqIK3wwATBI3xI7IP31XvoT1Db
V/42cflchbdHeu3YWUtYuDSRF2FRbr4jacFCbXW8+Hh/wqO6sIeDRT4P5uehX458jig6S70Po4de
kf6sHk0zGFp46IIYRO8HaKO2VXukbUzZ3mdfN/7mG5z9ss1nH8VgaJnEo8MkR71/sMA+mZ4L/Vtb
hebymClx/42flvua/Lw9JRcHkgbeHEDIq0wHctV/tdV377LBLQRMrIw+BR/NA9DfDnAJvozyuc+G
SBMZGP17uPHLei0wlZDFWr8AJEJREDo/BMucmWicdywtlKdcppmnhLP51HIgdoZ7+aWwA8OGeXFs
CB9FMCIP6vjn9qgvq2D4CYAFgPkGASNIYGymm3ZuUZQeZ+nogHbsKxxG8t9rnUcFVWPNUgLbwVvr
sZR3dX/nFGHfPOvK30VKULf6J+/QDr9zxYev8qjsfJCLE239ZWAgQc8UbEK41J1PDvQhxwG8UZYa
rAgnM+mVv5x9EvIrt70j9Od39uDFXbCGsyGljwwep9y/HfPu+3PaKFAHESy18yowiwcP6uw2e749
3ZcbfRNFPx8UtdwGumEzS0Xz1+GTz7kTelMfMhUVJPWlqmKiH9usCfrx2C6f57Lc2V/XP/i7cW6m
VR0Ly8pBf07HPiBFe3AUHpG+DRxF3rGFhloZmFXnL2hRVt++zX1iVt85/wxJmSgrwozemw7zPfIM
7pmWt8fb83P1I6AYiwUJbU51m39RvVVLmywshdJiMOZHqMoH9Z5Pw7UgKHaB9AWwvArVgfNvMLpu
OXAnY+nkKj8ZK4dj5Sz1AT31PWmHyyonPjesC/BcXzfXhesVgwYvHzuNp5PKv8PRK8rn01ICpWwe
9JwFUJNYmUfGsW2gQPQyjS/GfG+Nx/K5fyAZ2FMQal/q10KPC9AIvsP4LhLgwzbZ09Tf0elAHV9A
96MP+n4PsXF1nayp2QoAhVvOVkKFzpXtLp7D00rRHiphRYqYfFnIlxLkFpOaQeM+K+xvhg9VMKSm
zk+8w30Gd8gSyGJoUVV1rH8d8T7hXVibaqhgVd9eLZcpAqYXjiKwwgKcEoJ1m1vMlJL0jSV42ouw
0ICCgz8zWORZNEGD7dX5DQin3Lk5r1wTZyE35yXXSG7ZA0IWwdScRuCNlPnFkOmEh0r7Q+zyBS8S
rnWIKxIXvRBwIbe9rhIHJCpO+ZiOfzkHOd72vZcme5HPAiYqyFNhSbdDSLuyPaCeACvyf650F0rO
swGUamuJOUU1ZwkbCB5HXq5XAVOdYifU+n3O7npcuTjdUUMH9Rgsg03+rVJvKDS5zCkwV2GnS1/z
8oD2xzH/fnulXB3Tu0Dr37873LVJz4eOq3M68YNTd/Awuh/lnurRRY6/Gc1mNUILEncsw2hE9SUn
P7vs7fYgLutomwCbtSczzS5JjgCW5mvOcRqDQsagRaDtaYf98ji9TTsPpMsPBB2D9QRTV/FOfKrz
eTN1GNM7WTGnlJb0UFhd9cCFKkN3kRTIdD3f2V2Xdz7aGyDQoGAH7q+7pWgtmUUAyRjmNC+dI3+q
zdzPMhY1cgyXCgs+J3ss8MuPBgADsBmQGVzNS7Yc7MmETBWacXNaux7KpiUo31Xr7EW5fFlACeHf
w8L5j7HtZiJlbY2FW1qYyKl37oa6cWPgGPRAqF0VjkPTHWdFqY71gLcFk+3fCc6WUTlDxj1v5jyC
ilPug2IyxYDo5ZFbzfXByIe9IvO6gM7346rth3R0reS5IOeff+5yskqvNwqZep3wPa8MVKAONeGG
roiJt6cCcG3q30fbLGfmeczSJfJeWJqHObOOJmt3mHjXBrT6kCCxh1q0s1VZkyhLjsKsZGoA7JV9
Li0so5NtvKnay+29qa9p03bqTGwU+EqoyF22TkVVnZWW2YwyLToaF/V3dYhdAOsJD+an4dnJQW9w
vxSuCHtAtwv5vSQvTX4g3gOUDmACXE+/rG9t6cAwEpoc804qfXn8QYfjXzfdQiUcbYTz7yocp/Fk
L2TaV3lSWoCCeL30+6Ktd27ka58UaHgY+YHTsW7h80A2HR1dKFymi8sfc3M46k3x+fZMXw0B/iSm
Gf0EBDoP4SjmyEyBsRRagSdLq1kYjLprHrYm4tvvuboM4VJaibBbaJikttYPtiVTmrXQNsS5AMdA
jYeDRXlQjK78YpUMYupKMQSNlCyyZ6u558PAgoYTPbw96GsfEO8z+A/gxY6NuXk21DX8ggeiydRi
zpOFhVOPzRPkjQ63w1w57vHyhc8L1LjQ2d5CuurawdqwVZmWonhpoYpRLW00DD/kntrYtX1pG4Bu
QMMaTfRtnr9YzNZ7o1pSBu/jofLCFn/46BOF+uJ96jnba89cpm14078LuNkBnOu54YocAUd+EBoJ
tO6X2X6qVQC3fd39ZUzR7am8kpsiIrpP0FRZbSD/XebvUo4FAo9NA6BS2pB7bTRCXbvP7BqKZtzP
8azOzd9yNGO55E+OSu5Ym+88pa7tE5ARIam4Vo6QRJ7vE0G03oCW5ZICQ7kEg5F3B0U3ip1hXhbs
cbFBSx69PSRweFFttqMcCqXpSwfFC6c6al04yXAofZ2HWWP75NVwDiAtQ4Xr0CneoRv7EI5kD1D2
geCqX1aw7DiSpr8fuPG6M/+XiTN+GHg5kPKEeRF28vn4G53xobXww2blyQaMRTeCQon0/kn7bHRx
CW/7vRrv+i9ujwxMBABFgGaD+bR5V+omWuWVaSzYPXmkZEYMTMVdW++9QK5t0pWRCxFNuGh426aX
rrfeXKvLks7zVINcTqBe4fYwwC4goCSK37fn8UpGhuQbWk6oUGEh2+u9924Z86KrvJnnaqpRrh5o
WX12a8UK1NzgSdOS5tAMmhNN5rxHXLmyYxEYCqLmahd9YXMMTK1rSlYg8Kt+P3wSB10EsNnif7Xx
2+0hXvluZ5E2eUijNobWEQzRa9q73oLkB6QlC+k83w5zbUBodqxCaCufcnsgmE29eLylMnVPdYA9
0r+9UCswioDuGVZc+2bvI21uC9nCziKjiDRA0d/+AxhhMKhpBf626n5iU/zxcQE1hEUP4Pmlslpe
dKog3iBTR60jp8gBxNJCww2l2/iq+tJ2aJBmn27HvDZCPEpWKCZE8i5YU/qwQJK30TFCMBLMVILS
DeW4FgKV8bSnUL4Xa7MD6tx1s9rD3asG6iMFjh8yFfoD3YMEXjmvQBVYZfFXD1ZoBJ1vNJNTp3F7
U6bSAwBxpE9UtKE1kzgj9l1VJ0SJBiBQxLNVikO78Df4omnZb89+VOFZhvJ8Kt3f4/Lr9kRfOWzO
ftX69++2/6xoQlFKpEFzDsazO93pBMI40AerIBx8O9TVeX43AZttmLnYhOqIUkqum7XPWnR99Pw3
enK+h5VLBD7xsBPyShqClqsNGU44OeDVuckKZJtXpF5KnNhcTbP80GVq5BV3U/3TsqPbo7t2yKxC
izoObZzdW8Rbpi3VNBh0SQGuG48ic2WsmHgKEmPp726HutJWAHx2dckCdnY9Pjcrlkob5+bSLWlV
vw76W1P9qZ1f/MklYbk88uGtVr603QO8JoGphJIdOdyOf22oSDyAVARhFbiMzT2ougoTRS0xq+Zc
HZqW/XLLJY8WVtU73+/akYriKm6H9bmKxs356tQh3edJDTeumIPmxXil8sl4WPQSAgdxXuwt0Kvj
ehdts0CHeelyhdpLavXoPU4ACbtl1I/5zpv1Ena3ViNwsYNSgRclGBzno+ISCXpuKktqTmGzBCrK
7V3qed/aofMbBqBXFxHrOClDIMjvgYUZqiPVc2b4pLrv2V0PrzuS5HUX6MujNX8qO9evhHOy251H
ybUNi+orEGmgroIBsvnO2dybs2tlSwrEtuobg/E8Qno+mKpBC7yinEJ4owwBdfl/USUCxwAVG9RF
4ea+Lfv2knXMgXZe6nytIHCvs9DNARG/a/o5bL58eDEjyzLBqUD+c8kdrMB0knj8qWkBIcFIKxrN
7zgto2Gsu+PtUP+qEZsEEm0uWGfhUYSim71O+LvDlhBPCNsRWuo6+Se7VpuQZsic61nTgwUWgpEF
rfFwHhQQ+RcbCpXWosXjoDbHHAfZC7y32qSyy8FfRrt6cJH9xs40idgoSzgd1N54IrrZhm6tDUlX
UfhdDmNXo3iYaV+NaR4jVJuNCFiI5rmWavEyF7nrq/VEwxp8r51T6srNAmLU+qBFyQmNt80q70be
k2JsjZSOScOHUyOfXYaWgbvn93DtOHwfaXseNUVJ+2WqjbRxYuAXACBdkAkNUdHSo1Y+wjzDJ1MZ
VIVPzTwm32X2MLbSd2bl2+0PfOVJhh9i4024mrmiH3T+fUf0/gbPww9RtTZkJgrse4C4S9wWtsX7
EOsZ9m4JcaVZZq+tjLSyHmz66AwgGCCXEKN+cOZkZo8OkIAoqtYy4bYMdKgTkcgA6oe8/DdjxXMI
NzouvS2nSqtYxbjdG6mlKomhTIFTla+3Q1yph6+D/b8YmyVEhlHVOO+MVAatEdb2oQloHTiH4b4a
oj4L66+3A17/fv8bb7uQ9An0qrrBmEqU3i0gswDBvh3hEkUKbBAoKdgSqx/Xxa4w5qFb3FYxUzbf
zfZfZn7hvin/jFnc/Or1SIlvx7u80hAOlDG0X9ZTR91coHB0WYYCAn0pVmZctk9zc1RrthPkctoM
gEIh7wIrnNWuWT9fk56uMruCimcqClDXZcuhyo2uUnh7KOvHPj88IT2Aw3PtJeEPe5PLKaxxcqrY
Vspju4eM/JIogVKmg/X1s0b28JFX5g20SnBAwMBGtdPZpAJ1NeWsKnMrtfsGLj9RoYStMX0YVauB
koriEdoSgE1fVMmG2VGF4TAMKeuGmGl8gG8GhwqsKquknYsyss3FjftKaEfROZB6G53i0TE4PfR6
To/CqvasJdeBbWcZrDsUlHDp40rcXFHDQqBMNHVWyiLX+aqofm/+EoCb7XnfXd4O4NdhZdiooUFK
70JFii82JMmZli5FaKmGT3/Zc2zJPYrD5Xc0YROGN9fqPwBuzWY4xSp/JBtbwwuyrw+QU6O+Phhe
hHracLy9Pq9UytZY67420AcE1GazDXCFqhaztFRbvpTM+2LMJNLRWq/UULBocspgdJgPyiJ3F8Cu
DqWtHyv4hNK7UgFA69NghhXwN9Pv27/rQt0CjS/QeLGQ15lGGr05A3obsu8lelepgIgWhxLoKJ67
/ivrl58T14IeNct6glgtfOoN8kRoicbf09B/oar41AMpYrf6b2Nxdx6el9sZeCgTE4XTEJX+7aGh
TUIMEDrUU025dxrqC0l90BLdoYjp8jYrfid3TvcrecIaEtHWRbfeLOcfaBZ5qxH8Tdq8yKkBWD8L
Ca2Jn6swTOXIG1Ti+tNj7/l2ZTwVIlItEmSTc5cP486ReeVqg6wR9IFX0he0ibfr3+1pNQlZmKkY
Mi/SnaqJ+0ybYTLYs5SaHfzXqQLfcNOc/Myl9lEBYhs8VDH93Vke6+l8vuPxS7DdNXhrAzOzfUxW
A2vsXCnN1NFm3yoiR/nGwcBmLvE1KAjXjzxQH3oSd050O/LlCjgPvF4r71IZlVcOfGwxBZXXQVNS
UjBeGrxkg8a7V6pnVuy8u65U7KHLjK4HfJfBLIaN7XnAzFU0gKAGOy0SWnwapYAA+EFJCUqQivBb
3vqW8JlnxGq3g4O4cjYgNI47GD6sjOYtGroymkzJp9FODaf0y8bwPbhZZwCx4HBQizIoa8hMxkMX
GczPf+GYoEPU1Ucv647SPJXkLs/ryHPnnd91edqvPwuHPZRTYNa4xWfobslbYgo7VSz9aLC7Lock
9qKFLbXi7OMgWM0yYJFmgooPK0VAjs7nfyo0UxiWdNIRFNg+GaCTulYTiYwJeZXA/z4N4kTNu4LI
B0fbSyYvbxzLAMxGReUE3/+iPDuKFi0Sb3JSbkQCMpd29jqRhIyv9fS77l+ctxly2e1MDsvKA/sC
5Jacd+jz622z2WpnP2GTKKngYQ9zKZzU7gJNifXqDdhTFE9PLn8g0Ai/vb8u777zAW+qRAZ8F1tF
WZwUz187EB0sm5xOAkvi0r0H+xXYI2JBjwD/W/XStgww0fKl4I3ppHMBUmX3VqD1Zj9oC7DcJuV3
qE4QAC+csM5O1fh8e5xXP+y72JtZhbcPgTqt4aSecyi7Z5q95HUidg6Pfzt08+2A7DCwTVZhgovD
AxAGq2W1QV5MRcUK6evMLMPcySboILSM9KFHNDSSeW8A01Fy6PWeeqbNX8ou73qfgAmdHWeVlT96
GNZ8UTwPrjJosrSPpJmh5jBRCa8iD/9xHrZqDV7GVBZtduQVUd2gW+rFhVkGsLzhlAvnD6jJZRdA
rZc2QTlrw2fXEs1Xs5DKD7qs1QDsgsU5EKPB7W6JxbHvIRiijLFpdigTaiUwgYHSmus/ypU6EBWv
f/CFwZsIih8QKzUy2CTVA4BIdlHNX4Q6ZiJsS3sCTdOAr3tLDLB1KO+dNqjshn4lzjziRWZR5bmB
nBc0wtAgtQIJH0H3eR6Qu/+BRLmBRSBmVDCAAJc/h0aw1p+bzGofF5x1X0Y21hCRB20jqbS67oNu
yJoQymMC8oKjW8+QyOJKsqhGDvMoVNhYaGNuqlBYi/hp2wVrAtZMaL6Muk69g7JYZv6j8TqcOOpo
0T4uqQl9TdnQyfgsmVknMgNCbafWv7nZ8HDA9KJpCqAN0ntU0M4POrNgBRvoAGmoOrb643fQWrMj
gyOSGZV7iIzN6v8XC5Vg5Mi4XmCSvbnULLrwWWZ8TCpV8WvY33qtFzSxme+Zxm5eeWsgaL6uQgqr
jieW1vmgspnpNtH0MeHj9Ja7sok9TzGC23v5nxzou232nyirRTo4S3jvbUt/oy47mo/wxgIOA0UF
25B1HtTtZP6ss7rjoUWU1nicFXeqHwgh44tnFK53qCa7dk40oybkQgYDCTbstosRRZjZ/g2Vc6uL
Msspv7sW0T7RTNXAfZg9DrlMNpqPhoCcTtgrWv/SDC00CXhHvTc6F8ZfKmn/y8Iz+qkmbgUbE31I
ay6VqM6zhgToCHSvEzjMsLIxaE3DbhnFC5FAb4iGLNwnjqeM0WSI/pfe0upnI7PyE8mKGslG29E0
qxazxv62bNCv1b6IJHwrYPE6lMXXotLVHtJiQnV8CsudWF/Y5B1M16utuJloVX4yaVtQ36g9eRrM
QTHjotSV+xkGqT/tjKgchA5uqCetL+t0apSlfWzhxdYEiyrhElT0man6dSOUT7laVl8XZ6LfoUiC
roXay69w8EBFXyUjuD9GO7g/WoI9GTFsHg1oX1qXUT2N42ve65Maz64B8F5jQcM74OiDwhOo4Kzx
+1G3P7PFQPmRtYRm/gqC/IGanVUdR+ioeUE2LgoA1ID6+mPZcxp6rNB4VPXEg2jcZIlvZZvT5W7E
3Nm+NQmD38k5b/a4tv8wP5vFB5sQFdQgIHCQEW/2bamTguliFgmyhxZ+FdCTZ4BC26KI1cUTdZiB
gfUyDpQgWam98pVT7pSYEKM1/Wmk+BQa/GRYAMxh8yPr6hnqChXRE70nmHRLaweInRWAPYV6Z7tT
VAOjC5sXu2wcJNsOP8HRWm38UsI7Jchwk/SrFrd6Qru5iVA56n+N2TLgrtEW/kfpcnBmWhStcvin
QDYs0iq9eBCdl706ZdMoR22EBEPsMIioHrg3jDI06npufQeF8JeZCYByFWkhs5xm4D1BbIfTI/iu
uMLKoB0GV34Mbbpubjx3kGeumBLU9TZHCJFQeoIdmUgEEiAuDrZRxFP/R6n3OhfbfGSNhNrzqp8H
ZCBwn5v6jau0KHer+Zy4JNdeFsWefaAR7ViSTo3apocF4jhzApEkVwUzAicFBAyVmDqy91ULQFFh
9uSDMoz/fhSgKsDaQlXWRhP4/ASdDUDuudnMCbzrZWA4uHdhH7Dzntuk9AiCFBPTCzQ5dMEg+bEJ
Mo6MQg58SWzHil2oQRUOvx+Zjcta/vGyPRrBtXDo0/8z7ARoZcu1QJtiMilKBwmFPvnTmJkkdjos
3maQE0y+FycwylndeTle3nm4glAzsgAeAVJwe0nULnMEm5UlKTviRdY4Nkfct+O9xUwaUmC1PpZJ
/5tTvNQBeARdAur/m3U7sRlOwXqhJgUpHYigmd3JmxTYZspJ2XmRbZ4I/wmF2hueKSjC4cF4/vkc
ASTGoBM1Ua1M3kEP+IfOXXGYSw+XTbYsj62t8aDWlD6+ffNe2TIGKCxQ0MQNj7rMFt2kKm2ZU91Y
khnuFR5q0ao7HcXopSOhgTQh2T1/mmB8u0AJg7LZLxcAhruMpLd/x7Y7us4A+GBIZID7WO1CNq9E
NCSZN/FWSyDEoELODOkVckZ78snc9uDwAo00doMd4KicA7kgDfbIxOKmhJecac1gqojpDxBrZjBq
vH1oRlU5qYBTfeaCiVgvmiEEori+a4fZO7Z90b22EvVk2cosbhvSP0I4nL/eHtRl7oQx4fDDx0NS
AyOP86+qdqXeMX1UE2OWj53ef0FTw/z4IrXXNximDWgnyF+ex+hkOYzIaOZkyTk/6fqchVjP5U9H
H73j7eFsXpb4RHjDA537nzq88U8M9l3lpgGhnBZGp8PGrTd9z4KnH2sWKPPOfK9CcS3U2iYB+BAd
NeBWz0eltkj+Z2QPiWdFtghYdhB7EhCX2TqmDPc9dPVwraIech7CMb0C0+oZyaCW/YPOmYzUybJf
2sZgD8gIbN8ebR6AmpMH3iKnPZj8ti71bzpxOkJrHP8HIG5zWQ0e3llGZhiJhhJ4JaSfeSQU1U/F
NENPRsztDiaenJ0q4imnQSvvbn/O6z8AjmWAjcFZEoLy5zPgNq7hNbD3TAZzdWLMo2qcg1rt7x1z
edPUz73W34EWDoiS+6QKCOOUe67PVz7zSspeYWYAQaPLc/4L+hHx5aTh2MNz/vOgmfSeOLVrBgWM
2vdQQVc++JodrM0kbBd0/8+DoeVCODG5mjSqgf4pcZbFdyfTjJ2KiTehgMbH9KmKW4dAW2jx6Iev
L1Sf0TEDVB89EPSYzuO7xaxkWE1qMjHNe7BkOUVY5Qw5rV1/b1uF7pw+63jO01rEA48MBBUTN7W6
ub4yDRWLHo27pGyJfXS0tr3PM7eOXWhTPNdV1jwqmTCfXOr0O4f5tt25Lm1jnWcUTYCWvshG9Dpz
hTthqLVeBBn1UknkG1Xg2DKKwCJeWqASy4gFpuQeN/PKqBHahcuGu15o25u0zM1idhWMulfbNSlA
Jf8bJYlpV37nQNVtz1Tr/xnr/wVc1/i7U9EoM+h/jAjoAT6k9N8qt4qZ0Ty5neKbhN2XRXnf9n0L
qS/tcHsHX9k+xipUh0YK3ER0dfNwWaraKGz40CZ24wJiX+UgjTZocbjTrqDk5VUGDSB0erFuAexA
1eF8lLIsi9GAtEACr4kuuD2MbZl8XS7v//HtHVZ2oz3jxQ9JQkrxCEc5drx3W/u0ZPVvtWSPXLYh
VGnvur58EUsR6T+FmL4Qj0W5qkQZnCCAiwO1+a/eyygX9scqjf/5ecg3Mc1IOnEFno/dlbbTkZnr
iQVU7wSQZNl/J60IqmHviLpMqzER7yJt1tK45E3WCkRyiqiDt5Hjwziofvh8e74v8+jzKJtzX6Wl
rfaW0JOqmkJ1OnGbx5l113lO+F8Egv8uTnhAY4CgP584u+s9OG4PetIy71EM3wmH4ZyAxKi2U3m7
NiJcoNCnRRP2st9rkXkGjNnVk5rUYWv/oJ19NAwRKZWzs1av7QM8LfGWs+Eyi7r3+ZC8zHEmFBeN
BB379pg7zWfkEdPx9rxduZktaHc4eHJgqwFYtNnYWqXYWl5XWmKwLA+EO4o7VmuA6g62Pvq0tJbI
htrAEerg3Z3sxhEtQt05CUiNfEZ5dNqZ3stBQ8liPclXzAKE6jY3Jy8UcyqGSk0Y01HbZws76P20
J15yeZqt/sQQxoKKARpT2/u5qlauHz5kgsr+HcBrJ87Hu9z+8EsLCSyOSoDaHVQltkatXDZKpRaL
llQ6JBcbGvedhSre8iDV+UfW66kx75zSl4sTbW4d84b2I1LvreNSY3rCm6AhkMD0YUm1jk1h1Wb2
vWuPALMIe49hceVrQafZQGIH6vwlzlRBwcelC0x+B663D6sIcAIjS7p3Vl2GQU8PmhooimlIorcP
NjI41CzV2UxoY1ohNyt2EDT/+H5D6wVpOuyVwFbBujjfb7UCcmzBEKUwGyusZlR06Ni4O7v6cukh
ircaqUEuHtn4Zr8tTtNmMzfMxJ3RocTTUfuJve+lPWNGdHtvXx7xWMaIhhKfbSEJ3BwgrNEWoM2I
lSgdENpW1+DGUlv12NS6cZBkkm+FMu7JQV8bn4FXPu5Z9ECBDDmfxTlzsqal3ErKwZyasBgJkb6K
CrOJrgvN9xDVl0vDgXYDlgTWIBBiWwcn2sqxW0RvJUvTW4E7LWM8Mv5BkBuuZUTxkEmvqw89yM3S
8LpqWnpI2ScOtJvo8uRV+VHbpWhe+154vUPTFlsJpMYN/qwxO27pvLGT0i1ZME1mfWfXhji6GS2O
HkczoHenfGeRXPle4FCuufvatga46Px7UdOeJ280LcB+uylE+29+wAuxg+Cix3dCXclfIXzhwGsE
o1uVezeXtCGtajAzz0p616kPtJHKQ91W9tHWhjEZnSEH160Yj1KxjcAUOnloZqntaYNfufEgh6H+
g2mgVIKVej7icp5ydcpaO/HUFq+C+Z6beWS23+w6sVvNpxrolTY6FxALfHV2Hw3X5hv3OdAQMDdD
3WH9+3c5fDd4ap4tqpUUFYAahBVziKZq4SP33qPIXg2FtzZ6hWD54Y1yHiqfFUcZR9dOXLtw1QfL
YLN4JrKsdd9TptnYwR5cbkUXCesqU2MDDwfFl/NwTV0XvckgN6XQLPs01A77082ZunPFXQ5qjYLs
AM64IIte4E0XW8HpqtqJPrjDD30CmAY986wAFZSN4e0D9OqIkOfpHspDYMJuNiR1FKuGyLSTeLwQ
g4+6oaCxoGA57lwKVwPZAOyvtV8QITabUOtdtP4nfClc1u1bnTkA0Spqt4MG/UfSP3+mr7cb+gKr
Lgu24GY8jKDhQ6EhlFi5R796XePBBospAMUM0/0oLNimz4t2386KjIjtGDGgAc2BgYT80mv1nUlI
HahVBo4e6bODq0zQW+QV/0I62T05hbDDaeDVbwetRf/2l7jy1Y2VoQP0I7Cc4Meery1HDHj6lyxL
nCbPApqjnGo31qu1S429ckZhc2J14e5Cfg9M83mk0ZnRgbX0LOG4viCSohbFV/jIYNCom5S/emr3
sN8Y+yk07KloY7cS9G2qLG1vyFswIS4d2KGteo9YEWiJb5s5tF7xvKRwk8wlJASzbf40KIXHQVWp
4p442XHSAOCrGqR1g1CGiMvssWy84UkUojrVlftmDsR4qHHw7zxTr3wOpC/IxyAnjwW7BZup2jh5
fMxdyGva8pOdoy1Jm7wD1JZ+vP2D1xyYWR5WLsrxW/NZPq5VLhimnsDWDOzml8FBRIF0P+08P9sj
P1yOC5QKFB1ARULejj/PP740cgYMh9OcqPtoe4MPeJHtfP/oUl5bDqgOooqOc2pbDMZQ0F2DadBp
adGZbWbtt6lNSwCE5F7afPEaADIf/UkVaCL063Aon4/GqLzWKHJanzJcpk91Va6lVyhe1NDIucfW
+SCNFyc+OiVQvsMHQ3cQZ9l5vEIFynZEd/3UNqr5KlFmgeje6PhLIf4sGbeATuFLqBWG96Krcxvf
ntf1jDw73BAdiTsq7SveF4Cz8+hjn3Fj4BM9TVVunki7LFGnz/OBFfxPpRTlEy3AJSu8ag/3d5G2
rYGR6K7Ghbgrtr07Y2yMfGk8epp7eKr5BkCAcA/OslzzJdjOc9wsfPhD4Oj20V2IwDigUGnGWw99
n81RVSqETa1WdKdxAS5sRkYZYTmVvlsLvnPrXh6La6wV0brKTKJ3tolFrJbotdF0JzAXM2htdF7C
Z6RpGtW056VQi7/uRMz7jM+k9p281J81b97T9tsCzf+tMFzuKIg4qEaCNXH+jYULqrhddt1p0Qb7
FTg5B730eUUvOAYmYFxORMg2VlU6vjbWCLBtWUO6R1IOjppX2fdcAaONZ95PPV/aePFkPNuDEmQV
737cXo4XR8k6YRC+Wjs/KLRtT+8OSkheVw7dqcqIGdW6+9giyz50YNb/vB3pInlAJJzD6GaqEE4H
7Ph8UtD2qWAVZ9HT4mll2NuQdECBYU8p7/IwWXeXAc4G9GPWNuB5lNJlWV+CjYUOaMYrkAhaKKW7
g92kkFohIrBbbs13t0d2OYfA8UIRYE1g17LGJlPHW1zW2NV20ptLvry2fTUXfgt8Uf/UzZTI6KPh
oBIBmBuWGXSHLvjz1miIhY+1m1RiBNDKQdfWPUFfQrX8Ui1y9mG0xgo/w47Cv7Bitre1rs4cGLRx
XSeBNp5R+pnqkiluba/IdzLzy3kErwlsbuCOUFW+QMVgySxD1ZZuMgPiF4AOXZQ+oGLVq8gKa08e
9HI5ngfb3AKo4IEONiE3gGmDC2qHRn17Ju6HT/vV63b1hgZewgBu9nw5uowWSzPBFL7sJ/1gLAOU
JbGKAIw1C1idCFCZ/oe0L2tuHIe1/kWq0r68avOmJLazdedFlaQ72vddv/4eZr47bdH6zOq5MzUP
U6kSDBIEQeDgQFVauTBrSWVxfl87fNKE8135QbCAkHopu/HjqR6U0PBmfbTL3j9EYwR0QPM098Km
4p5uW+XKeqJngnC7owUSoFnqbRC0UwEmHhVDgaoUbPmTwqec1eroh/vbGFvGaEGEdZCCnhG8d5Zq
yXol4A1SFh6vJttIw30tdgLnGCKrbnZljpQg6qZWK13yc6UovFTtbTH/KoaTVkbbv1w2CMELEcR8
IExBExBlIL4P5pfIHwvAhtrYjcFGnfNdxsjwXu0NEfINt0Li3MALZblkYC5KOV/HEKmujwBkVIIu
uueDPM//9n1I5ICIiPChiUjoUVujGClSRoZeeGMQ+bshA68e6sos4mzarnGrkzZBgnz6pqCj3C3g
9Xrd4Wl0QFtvKSRW14G+H3N5tGkzBn/p2iELMD0NeAgkYnAwqZUb1AlEYYqvHFL+qLejVdla29q3
TeAqXPgWopKCH7qPCNfRcnsAACeZCkM98LEKhuk0jF/Al5u/9HgS7avJCH60eKvuZ2D0NoE0R5aO
dqFXvlODkzrW6abj9Nys5aDZ52VaW2MmfxaFITWY0SwHKiNgoONX8mPBeYHHObChuH6o2AbvOz/W
51w9BC9aSQaoCU5/1/+8vST03DYAQL6J2ZCfgeEijqKWpJTAAoAmcv2AQDYD/6wRuGlVCS4g2cUG
FcHRzqe6ctqx0u1Yj5J7tWnGDdeqeYCUYOfvC1GvHF8r0CXaNP6dxkXFU8sX7dnox36LHAe/w6g9
P7brJuDtthWMzlSnDtzPwNKL4CAWgOhleC46NoFSBsl06xown8ibUg4F4Gr0rM+qfpDTCQ/DjSA2
O657S5DfuL18LEH0HvETcB2Nph/6+QBogyUNEsZrPCT9y3+Qg2sUGUJktVHUXBruLOZtG6F59qAp
IFSfVcfIo7dSrpxx1tzbolYOPaGV/lcU5VomtSv4LNT1Q2t0RzCuvWiV2053rcKDPGdg+EuWMGqj
OC3pOrGAXgnUCuw7rj5vW+k/bBKIXFAMRriDe5N6qohpF0k9UN8H9Jzm1iCBkqspan2rT929rE0C
Y6/IXly+O4nxAf5BKGQAVweGablXfC+FvlBA3FAbo5moeWdjnFLOUIqe0oQXBFqDEMCB7p8YOo1f
SpDzig2tCr1BjMrKipTAL50+bPvXJujRIhNrg/jeDA3xpVMajtbYTF1n8aPYTlZSGN1Tp/N5aNfB
EGCgFzhvAkxVKsA2Z0rBhEZdNUtPas4LkpMnGE+K8CmQhE++rCUg9KeuJhyu38/ZSAwqVlXsyvlh
WoKGy424JIIMpQ5WJsnjrMQKdwCEv3ruNVPd8mgfijfsHkHyHFrsF0TpqNUAvUwCR7pHt2zUONf1
LvD02mzd6h4T0D6m2t5nDyXr/rkyDYB5UbgEbSoZ9HgFxxamLvLR8xp4RgxMTq+fgOjfyrUSmnyO
VlThra8Cu5BiVMayV7TSmTGOu9z1zsSxsJtXJ2/5UzTqkZghXYMe7SHwWm6f8TFCu2qTgtFj0E2N
yzd/6VO+hWm4zgASN64g20NbTErYTiCKTV8jiXP66asPn9IiPfTjj9ui6FgSxwIk/yhcadhN0tSz
PH1cm0iAo8+BJ6BBTvT3I/ocJlZfL3FLlMmQrAeuF7x/SUi5FGIoRS/yhRZ5dabfdf6LLySbIcyw
VYz2hSt4EtQhtE0IWHD/Ig6gHGRvGL4fZiNAZAJ3ULRicCS8M9DyVzwOlTRtkrEYnVRQAlcNhOQ4
hphwOoU6WtVCvd+gH0c88QNg64WA0LpC5HL0EdY/gCTnXPSGdgZAeQgYrolmjCGuCcPxEP+iaYts
AVXWk330jkRDFHshWm/knRB4o7JDvTc7GnsBbXXvzS/ft13/lP/Gb769/+Tb1NZANl7Q8L/YHDqb
quZ+2AgoTHhdhpyb1RTefCoETJfYjINZMcApV6XDfzT9X2kCT50i0DjlUSVBWhX/CoMKzK8T6Gbl
DdyMqxnoRJoOfaLb+St8aarNDF1XxaM4jE4AVANRKabEV2j/qSdQBngCJgHKVQFQmo/ypUIovgWz
4kdcC8pRUX4G9WvXyJjnCYTe7fVe8SNguvvzE6ijUAhJoiSKivWe3oP4RZta0+fsvgWzAwtptXIn
4ElFgNOo85Fn/vLUhaMml3hnx5hMuh2qr9HHDPL+LUOXoxg8K0nHeGNdH3KMAcfKkgoAIgearhnN
221ai13oCZHX66pV65GdAxOuZB+3l/Aql4oLjkQKIAlAaQfZGGoNdT8KxBgRtNe7iila1R1mJFmh
apZ2wzDYa++IrBlgC8jFAwSC+slyCQeu5PVClkJktETScWFm3HPGEkIzTeD8Qwq8MMnFfFMTLqXE
mFiACmIQeYMzev5etc6q7AQ2Z9c2ixhwbZMuRVFxQpzm6A1NIaoqfnOgQD7lxqGt3xkbRJZl6VTQ
4gR0GJwaYi70my8VAl9AExV5E3nipjpLP3gH3Xhmrbmn6gMNwtwxf74tcG2bLuVR25RUkyLGHeQV
AobVYNZJiNLTxEpvXrvKpVbUeUqUqYk5DKvxotmJHBcYJ8GpT8ZvmZFtpEcgftsDeWbCIxP2SDoA
57RA0nxVidCL8qpJ2ZEPCsyZCc86yGTL2bAisLDU8g8jKEdTb+uHeeK+KvShcqyx1ysOEy8oPAzx
tAYsAeovN7JCGA1Soyz2tAfhQX3Rf6n2Z2Hz29rCRKr/4D8uZZFNvgB2zONUGgRu5TX5vhTR0KR9
1BWIa8e/ZI76Xl6cZ0QIeHDgsUv85oWgNKrCKtWH2FO52MoHdKIrmNEbM+gIrsrP5FSjVYKQNJHp
9t9e7EIMgQMEeTPHHgrOp/io7oEJzc7ZuX8SvMry7SLJzWnbMTzW2gEHWFJDOwHS/kh5LpUL5YIL
Z1kG+yTfmRxiFbQ7m8jR9DIj1Fr1WgTvB/ZJwMYwr2IpScM7XoCZRt4PxcUg7fkwHNEt6TQ7PIAY
8fCqHV7Kojx+OcejkHKQNViGaZhvjfmKKMHEA8QaGBc0WSDad12KonxXU/Nii+xw5IHN2PlPHwe/
DSrKQODg9lquGS9gcG3go8ehidtjIWSDSQIz+7Y3XDMBYHL/FUJpgNehoM5jjXASEz3Vsn0opcJM
jFNQ6wwbWF0rtFNo4J2HODrNIsrVaBhJB44WDZNKQYr5wHMDq8qzet0DfIWgAizTSONTJj1WRVnX
Kc7rJPbjBuOKcE0as2LXAAijPKF/TpzEo2aqpE6bj4bjD0bMMIrrqA0xMiB+oIrAUcYbZrlveM6P
oN/n4QcjJbQ5Qz/UaEN3Ql76AhOqAhIovC1u7+LanUa4z9AhLKL+KVHu0J/levQTcpBjY4NkzbzF
4zex4jhisdCs2AuiG8AcCN8bCsPU7amWfFcN4GH2BOWrwPohJJCS2iKNtH+t0kIQtZFB2HWlHHOx
p4ipA4z63h8UD4QYzm0xK/c0eWui/UUgeR7aBQbo0u+zKEm8aDAqp/TzYDCn2fhQ4wzsZTyyB7Hu
C2abYxoFuvwH1nSANc+/+AHU1s1cVONxUyReI/A/RI7fdLzykE7c1ufVwRx1+T5WpdcqqLZTh7lt
KHECPxlXqZXFXWiPacabEZDJDLewYlCExB9uB2Vu9O5SvwqEUWkKdofEC2sFzKqxk85nrWSNLlsz
JpTbUHVGWg9JIuotW8VS2AHDRnRv7qrqPZQeBDHaGkjU3N7lNXVAy4ZUFJkthF6f5ZGMkIeKeCOF
OhKGg8poD9Y+muqvSzoq2uMupNAOu5O0wW+yxOscFRiIMH8Wmt8Feqyfb2tDTJ+6dUgljMBq0byB
PrylNoPUG/FQz6nHiUZu1X1Z4Ek6OLeFrC3ZpRBKmUlpSzko+NQLU0tyxNz8D+cbk0wR9gBAhPIU
5UiyoJaaRilxHTQ/xPQFYzTr+Ou2CmvmhUoU3phgNgeNAvV+ETAaGIQSFUQE95jBNyY7UBqp2e62
lLXdAAgWlw1ABSImgy93o+p8pR4VeESwxZe/0bzWWIqCPmfGrXLV0I8QEcDYP3Kom7puwCA4CGHi
lT9SRINcaPoCxqv3vskHrVVX/MbP0n1aVuY8eSmIRXNBZlQU1m7XxW+gNq3AxJRSw3AzD0mw/Beq
Vupv/Wd5qHU7LJzwdHthV+5RNC8j/w7kBuFupUJvvAqjRhnixCs4b4qyhzFtMeF1OyShE5as1qwV
c0cCFakClANxidLI/K6O5ECLhcTLRrB+qV8BmKwwXolxqFYsEi08QM+i5o8M2vfYuYswv+eqEDSB
YIMt9Q8+bVGWccFDg01k4VlX1UEyGN1hQKypPOVZ40DvqmYUcU13tSkWgTXP+ylnYR5XTJ8UUUn3
E+lulKgDNlR51MSaBreqq7DGwOKb+j+sGLYeNWtgdzA/jLL6dGjioAUfsVfVnxj80BO2r7kyk/rx
trGt7Qwa89A2DVND4EYtmBr7MnDBBlRBHCwNIXiCAkvC1D6B1USztjVwFAS7iQcf6DGW/gKFnnoE
nDf1FNCkdvKrAaYejTUEZU0dgj5C1Z8QndAY96Svej/rGwhRIzPQMRH0QQjvqpSFLiHLQl1FKCUR
JBcpJgFhSymDrpKxySCnSXwzihJMH4t2iVrZLZrTimCPyWt7NEIwwt21Jx7kobMFZoEb/ap7LOvq
aR4EXE6eeELHQGfym/xBB7uK3f3qE0DyGN73Oj1K8BN/BFLmUfIxGqzAYeeFT6KT2tzz7OSOtLtt
g2tCCDoNaDg8ktBWuFzMRJkxv7GfUm8WjsloapZYAu/n/pLL19uC1vy4glsR+UPg/MlshqWkONYL
QBelFM0qZubo+Tlx08TUXubfGKY9sWoWa8Z4KY2y+JwvKw55UxhjD37Q7EMOOrPnMXiPmRwlX6LN
8VIScVgX/nUuAiFUONAAzt1h1tLt+IarMR+cVrWKBJMuDlHsNqXdVfvEvb2kK5fVYkXJqb+QXKrg
TxwNEV1Nd2XojU7zq+lM/eP/JoQ6bX0wz1GgYdvGZvMWvyc/58Lyz7dlrLknNELj6YzgH5AVWgZf
h50xpZnXtPGvAs03zYxuJrWx/29iqKuDa/gR7JZZ5pUYJJrn4W5OpzdNjllh05o6CAG/wep4ZdCO
EFA3X8rnJPMGdEGbHdpr3GQISKFBYWXT1m5D3B8AORFeRYTmSxMAagQAKCHPPEOKyawnNOqqGqsk
tHKWALnHiww4UiSG6AhiDGrDGGb4COSWrVABkUAjWiiNAhNn3t6htcwyOoHh9NCQCegl3dGq6RVG
i+gjRll1+64JTaW9F9PXqth0JZAXn3y/n6KPLHhH6bkSQA3assKLVV0JiQ+SOYRHh4qsY78upHGA
uRf8VsOjrYzcwY+sgBUsrdRU8SRETQXhH4Br6Jlc7hxoRuMZ/2UeuBddGeTVH9l+NH+bEvLWuaNY
Ccor/2VxL0RSxjInwZTIQ5Sh6tG7/B7k5E5khq15FPbVbtzklsKQuHIQoCO6xw0yf42nC3yCUChG
z8M1+mm2KcAHhuoUFx5vq7XiBcHPAob+f/aLZh7q1BJ9H60PulcJTPjzZk4Fq5YwD+GFaxgp85XL
EmEtmV9HxvMB1bjcs7YCPkdJcNpykN+YfRbEoAQk8w0nedyVHd6TGXow7yJ0YP6HlUQvFpjVkJZF
QoG6ppGsEcUM/3ia7PX9786L+78HkKDdDHh11PhhlyBOWyon9X5RhkEYel37UQKGzytohez2GVpX
DRSib2/aimUgIwvgCPBvpL2Mup7BYdao3DxF3gyy57zaN4FsYjzgbSErZxnRIUJoAHjxHKfzsiD5
zMREkVEPk0/Z3Nm88qUaqGn8PXqE9Hn9kUOZRaSFCAxllMM05az6mt1x73FxBqib4R1XLB0+HnU3
4hphg1RACPr9sQZtbeSB8tTR8WCwI0VAaV5A8Jklb3NfCoxtWl3BfyUCM7y0CbkRpBJ9B5FXaqkl
4/kvxuccHKuYgsHQbdUgLiTR7jAtMTUk91FSbHxAqQYeCqrvY6cxyk8sOZQPNLpqJJSBkZdVqOBJ
sa1gBi0ING5bHjkrVEyIQAbpGRnQQSToqLOE/jU/UfQcIIpaGTeGkGx7aWA9U9eFAJmIZh2gEunN
SYZGwVRNZLNQhZ3V4EtLpl+31Vjxd1DjjwRqU3qMDOtSjFwEMXTjpPI7GHytmte2nHAH3gIbTzvr
tsA1lfASRlX++4lPEyR0RowWYBUCUep9yMGMwE/1y20R1wYAfnkMT1Ighzg8YvIXQTM4f/xRyODD
uVK3ijAx2/ZjZNVGrheOCAE1HHIhMKergLbRkrlDntwrSt9NDeU+lp4jVT6E4/gQZi3oWrTtbbWu
Tyqg/bggUMuFM4JPXapV+5xsAMOdeWjSNntcROMx0J/6+K8dwlIMdXzkzkhbDAvLPHQQgF9Z6+7n
8l5loeRYylC3Q1T6bVjnJe5Z1UlTBeMuGmQYsyo1a+P37XW79qlQiBSWUL3TUCamFBINLtVjfsiA
CHrwo/KlBbdNiRlomONojqFq35a2ZhegGkACHYE0CqCU8fl8xyEqRCQdxqjsR0iOceNLJbdWVbdf
6HdiJ2WuzJ2cXpTMEM2SJkWay5cLtHbk57Lz5DSu7QYQTRtMXcVW6pjTmFdEIXYAcwNwCwjg6WeC
BmxVMYVC7yWRL99lY/pjjAPRnTWl29xexis3gSsdsAhC8UFamehMY+2rIldVfe+hpGpzWmmHKSMt
Qq7ShQNfSqCxEZmfqk1dQhecVs7sOr5zIBFDyfKk3QK8F1scX4uurDSGPSaj8HxbwetkE5GPKx51
UwBfMZ99eZxDvRByBKG9139i2JBs7QTNBHkKMJ5gzrRqq2Hoe2WY3/KQxsCbC8Udus9Jzwo1qXTo
OzZW8TsEGgo89J09c4xr/uq4UXIovfrKD9HyKULO6AZKZWriU2DX0r3ILMqvWqP2RyPqqEmdHIu+
AY1g8dULiGV30W8D41lqJ7Kev3g7cRl7xlKN/P3iYgmCKKx6ACi8u/nzGNrC/q/xR2TtdExaQdcD
RvfSDW+I2INmqLB282cRWbNViLZz2+yu/C4lgXKGRYmMY0asoFEPKWhN/UYBtSkYkj9vy7l+5lOC
KAeP7u1OrBQJxys6x40d1UdZNtut5/cmho1iNsTrKG0S5ReL5okpmHiWi00qlSqY0wCClQfRwIRP
a3DDynrF/FN+q+x/1u+lyVjTVTu82DXy9wuJc1slQihg11r+JZHu5OAllRi0LywRlKkXfsRPUSxj
NaVjP34M+l0hvTF2jET6Vw7xQg3KuoFbnLOMGF8SZjZov4zQkn+UjZnYaAzLNxg2c1vgmosHIyIa
0hE/401K6QSW9FgC92rv8dFo8j4uY6lkiFhbtksRlEpNiHbqOIgGT8RMmJ16iBiXPUsF4nMvdh7D
GHLIgApt/Ca2D3F/vr1Eq8Z8qQD1HgwlgWsqORw8H9mHcofGgSq8l96Hp/5Ov+cPz9FDbKWMNzVj
0WiK97QNAJ3VgsFL88ouhMoqgE/MVQZua1UK+DZAdEiyLTr5+8XSlRG4B9IcW+OPlmgCCFAzHhpr
9x1Ipv4VQJkXSHSGtGmTwct/AbthxcpTk2363qmjjcwqRazvE6Iw0D6h2AdymKU2YY5ZTGASGrxJ
eOMJDbmLDJUZml+ppVvyGzaJod1a9II34T8CSY80JbBPxrbWiECrlCw+srSPFiwtA0bLIEPGMPP1
pfwjjHp58GqXDHpcDEhkTl+GaY5f739vDSBCwhsX/RgIj+kYXe8w71oKYHNlfcrjpzS8m+Kn22dp
RYmFCOpCKoqy1BKQnXqi8LNIf+G4VsVDg/7/o1Awju3KJbsQRdzGhW2LXYmuY4x48bIUU+KGd0n/
OWKCiMB6g67LQbEXpdjvGRdLOcS5Db2EMwQTMAbdynUk8jAZRjZYFrAS+UCjP5IoR0cYMIRJw2Fq
i9hKMK9HzjknkSzOH02VsXorThWk0TpSKmigNoDlWWoV8JM46WU6AOPembk8mwOyX7dtYXXhMLvn
+xkNPkPK+SiCNLdJCYMe+H1WBS4oE01Z3coYfHxb0Nq6AYKMijK6YFCXpyxBr0ZlkNMOM7dRnIzG
XVq+6vlPkl8Tur+P75EeB16CzI8gOJDlsqUYfxZFUjECJ98/NZyZC05ZWcCbJH8NTQKR3qUkSikx
LoKBl5vRw8QDMFFJcWh1dc56SF9Xk4kYQA3wHyqHCIyXCoHuKdCUqB+9VrJKj3f8YsNz21E153RT
7QpWd+6af7gUR5ndoGdawY3YqlBKDuovTgzsaHoVA0cQNkAZMxosVq6/hXLUbk3ISxpjAuWUPraz
gjcz/9SzuA8pITrSxejEBTQeyWTgaehJSphx2oRiFkdnIVCPYAJwguSd08Zft22cOq9ECk4Qvk+I
aVARpfYpU7IKXKpGfOYU5ZXz23t9iNS/O7D/yAAuFlx6yINCztIWfEnoA3nk4nMNBtU+PGTDXjdG
u+6fbutCOYZ/5KDyA7cDOlokq5dyOMlvQe6WJucWzOBjELp6dJD9aqdFjCT16qJdCKIChnHElGG/
jJMz3374+fNcP99WhPF9us2wj0pVxbSu5GxoyYeBoX+G2rEeDCwZ1MaXylRIkpol58TU7+reCvGv
cAhdTGDhMbbeVKxK3rJoVGi3QG8RfT34lZJyEgfN1LfRnX77R3kHaKznv84/by/hyumBDfxrCzSL
ZKByvYrZj8l5RIMun2JaYBt17mjwI8O4qVju/2mEUPW7LI7/XRodGdjQ+n2dnEHNKVqYqCwOZo0r
1ss3M6vARAPDr4RRbq4HsVM8xxBW6g/Z+3CPgatNZacGWlmUfWuNd/lmMm1WF9f6Wv5RkXJ3QSRP
4sBVybmTSw9Iu22ZgZIo6fy/uwS/tUMeFOlXQv6FHPtyKf2qVMPS19Cl74vHWUxAL6lg5qK6n9pT
m/2MmJHE2hn4HqSExCsa1Og+uSiOcj/tAuMkDY+Cvp8GFhRuVQAUgUMCRQWiiKVGIt83qhj0xqkx
PFl/mFGQvm3m1L33vWRgM8fUezhXdGxRnqhT2jGtNd8/Fa1o+cIDarZIxmduBzqz8VmueEYq4ztJ
fJFn+Ecg6SiRSfiFUetLjYQynyWxCrkTxq1mk6mmst1FL/XwUvbTLuvMsbIxLtIoXH164SOzkDOM
OnKVqrTiguElr80SqBc8P8H6hDsMWbflTymKPimqcuROoEEAG9PoZFOEvnPG44bGWENjIF4MZHmR
20PLMI0CTrlKq/w8Ds6Hj+kc/1DU/bxRRqfYRZ8y+t1LnLjbe3rtUVTCSCcjgw42YvB9LPXS5CmX
QyWNzpgkaCfwJdW8yY/pVxgJbpC7EQvHuOKUCWACiFowogLxRMcAGseP4NxFpFFIitWE2UY2Xo1P
9CkpgtUJ6X7WwrsZ08tvq7kmlgCR0fmHJzzgjVRYEGtSUajAKJ0bFBFsVZ8zN8PwbseXasxXzap8
pxkDhjqWQ7hLokp4NpKcxWJ3bUMI7/FaISl8IAToshzXZwj+mzk6l9GkWxKn4fi0BbcDM1Zl39aX
ek3AjsjgK4RZGBGEAif96Nf6acD0qzg/a49BY7rjPj43jLj02nKWIqi7SOoUH3N0iQjB1Dmn7UwN
GeJcP81zekiDLQZ+OLeVWpMI1wlKDmDPALmhQq4+iDI94tP8XItgRQbFp5lLXmDYRWf1SBmrGsNo
WPLI3y8e55KSC1KiQJ6s2xnmAIWlIyrOnIDmAqyrT+L5tnorF66B1rl/9aPTaZhHPEdJBHmcYOnt
u1qbgAiGc+605TYrrN63+mjXAqog1RhkdmojK2ORyNOUJMRwDMCzSHEQTfFXLPJAUvN9ovn5WQXp
tuLV033PvfvBndA9ZcWhKz+b8gPUF/rXKJzaQnfyQrCaKDWlMTokGLKUBtl+rnmXsTQr9oyfhaUh
9ShMWSFH62Iruhp8xrgf8LNA/BF4qu5lP4V3CcNITf4jeESaod4odxhm44oes061YgcQjsluIPZA
zo4Ge8dtKlSaChSP0BkmOI07OP/NWCJkQFdAeqcxDtb1y4Jw/wEyAHrhby6Mpa45iPjUWuLycyjn
T8lZ1BEGZc9ByZrdsXK9ktYJ9CURMgeoRgKKi0VtGvSkgue3OA/tuywPpuEfBhvnKnN+flWO8RX5
d6n+1GAORoTpWfGBRbBCM9SD3RCOkAyjQIMIOrNpTNYEtu9IbXj5jMZHr7gH5/xJPYn7eBfs9d18
Mt7C8/CkbHxXtmvL2KkMf0I3hV/Jp6xK0TGaNAOXwDlXMYSweYwq9Cr0dimgvtoftUgE9d+DMeWm
2vsM2d/v0EVsQ+lOXUg1hi2P8ODyWbTyXekm+2zTHvJtu43d8TBuo02wU914GzwoO4wOOiZu4Ypb
cZNumLxVVDXnn1VASxD4QEHpBQDq0gyGip9DLsAqqMKdXL7L4h6PJlPidwq3kYpzq7jDyMT2ivgo
rT6I0YFURsmedCMvhVZqWY5VVClncKJ8oX8wt7O7wMu84OibxUO6YfgPosNCHAINxJEIcBDlgF6T
ujr4SVebTuTU84/0IXiTcwtkl+pDeYen2hzbPCOMu/JWQC0hTiRdhWSGDM3RjNwxRualCYjPDafr
dyl3qGQLHHgSq5Xn+ggTSSAJxcxUEr7RJ6jpq6buitQ499v+0L/mj9Wd+NN3B0/fJg/xpnFCL/8t
N4yLcVW/C6nUuUlQtFcNH1Kn8Ms/ccMXUOFmu9HCmuX3yZeofVvoR50StNkEzdhgJcva9ovXgHOU
baWa3bnmvVG2jOlFDN8wAB3muu0yM8FEl9uWc/XmwVMb9EsI/fHgwYVIHQ4fjTfaJI3+uQMt9FY6
JBjXvLlXn29LWVFzIYWclgtPLKR+mQ3z4J8z0321bn/7OvSlVKBCfL0rOJ6f8PHufkIv9cPTcPQ7
szRFbBlDFPkUtV1gxYcrJ814uK4pPao0FkdukPwzf+IBZ/o03PzR/8nvYPhxZPmvxpHJknV1W6Jj
UvgmzgQpAChtKe38iQ/kThGCR24bHKLeHg+G4Yz7zH3stvxHjeJn8arYLDD72qKCahZZTEIcxF+V
oZShUuZQDsPHTHbxWmksAHwlQHEkYEoql9VXtGKFmB1EpqGgZ0pBy9/SPqpaxwzQPAofc6/boKUD
RKTNg5+ZPCNRd72Y35Ef3p2oRBCo/lKOCpaXaOZAFR40iTn+KvrHiUOvestseLgyFODPCMEeMLG4
9uGYl4LqwleroAnTxyA19Y36u8akzdfwlcNt4EVu+Fv5Nf4dXF8ntPyXEinTHEVMaNCNIH0UPvPS
7F/nyWq8PDF7FmvKlXOkBFEGKQ9jFfABVIuAUzCVs9aYorS9fdCu/AUlg4rcQC2ipQKumMf+aDgI
RG9//ToLQX2eMrexBTt4LOHz4VNx31ixrd1jblf3w85sBUyWsYmR8QyRV8krSiTl6Htf8oNmhsjB
+RieU9FSbeXk6O3et36dfInhqK4iekoa2cMLfwss3azVREGgSHW0Px/jzkW0N98ZR5lFubsmC5hS
xLlozkezKLWYAsalg2pdxF5hbE5gckixfE6dpW+5wdRYpanrZQSNGYRgZpGKxI5EWXk4Ssk8BMnw
qHNh/NDFQ2OLlcbbt3fr2sThGlBaAW8l6X6l3Tw6bLhqCHP5MQH8B61seBQe2uI4y6fbcq7NHHLw
3MNtgqgNVf/lNsnKlKYx18mP6PAWWlBfcVak/7wt4/oRQIbBXwih9ifLMCq6Gkb58UfyDnOIzqGb
vuYv6mf/nrzelnX94PmWRQD6pA6OR9dSoRwUgZg6OMuPrTsmb/Jb3qO6+2RIn5l/TJKdAoq0NDkM
mGaAnLdwEkVMP3pp6p2hYGa82Xhp6tz+Ras7iek5//uDqGM3KLMQT6kgPwIVOTnA/Jmx7A2p6PKs
3uLvRvlFbEB0JzN7gd9CypFObUqg9mp4dOA8Hgbrh2EG2zfZAQLFQuOKNVo/m6f396/JfOxMFkP0
1eVJCaYutaBSgdMNJflRf05UE0Tn78EuZDhkGqOL6+VSO4NOuPFyPmvaLELIXflY7j78XbIx9tzO
2MRO5N7etOtEESWMuj1RAUB6FlHvY19veSSGHrSzFJgbs91HnmoGx/5e9W2OtY7rJ+XfHbw69mkx
GzMfYyGTF+kJTZ9W5Agn7Y67Q0KVYZdXgQilIXWJGmWVCjG8wqNdnXb9C8dIsXwjBv//xoh36PIg
asLYJa0PuxdPWWVhtmd4nDAva7ZAheA0OJWZLe3Vz3lyZObTl+wOJRuXASC7SIID0U0D1kuJG1DT
DZXH2uNM7YDZc47/ADvZNAcW7Gdtyy5lfYexFxddbBRZpSq+/MhvRi+2zc+jYtUOJkscGSa5csgW
giiTxPSNWeYiDa76sX5ypdZsD/xP+ZgfGruzdTSy1s+hA5AtdwSHFEP2dTCJ9NyfBf0+mxdK9tUo
TXJmyI916AQH/3g05w33pmzmL/TPhiZTIEtXyjir0AiSpMaiKubs8k6/NTY1sK8MrYgJ3jATOjuX
lcWUVSMnPw5WvMuP1V1Qmb5dY0Elq38O991rw3BiK5fBYh2p2wkM1XXuVzBMfVOYoBBgnOkrhUBt
gichYdtFdgQwp+WZk5N2lMZYVh9DLTGF8hUMJIwlI9HNYsmIBHSLi+SeITfsUkJkpGi5RTPWY/mD
/9LcOMZh5hpzclOE4k5io8HrtsQrS0BDP5h08C5DHgbco5RKdVQoWSQJwVMjq8JTXSBVWONwW3mo
xa5eA+mAJiP53BshyxlfOUgiGbEe5r0iUazRTYWhFAX9nI3Bk1bsdLx0K4SuQ/frtnrXr9xvKUgN
E7YYJKOpBcVUu7CMY+inVKErRQ5Yks0WtHTxRm7mnaoldroR2mBzW+zaqoqEbwl4OBgKfZ4lAGta
EPEETwAMWbN6h6qZVeaxWYQbIf6U0pmxi1d2j2I58jsk/wl3jOFqS7NpJSmspUkMn6Y97wT7YCc4
AwPEs7aSEIAxkJiVSBoBKf+YcWNkRL0cPoU7eQ+Q30HdNZ7sxs60vb1411cb0eZCEr1nUgX4payE
T7XLbblt7On76q7eJlbp+FvhFO2EfbyvWdiA6wCIEkstYsLHUTfMEDvswyPmHlj5UTj9jO+rne5y
O4aOVylrShhxNRcePw+7meMKNXxK7p+CxJQfZwtreVdtC9ZqktVaupTlalI+sRIxvznxoRa31Tea
G+z9X3jw7AWH34Z3rI6UVUO82Do6Gs90KUxzqBXdPwiv+XvhsvS5eox+LxwI73CyUPyhWaZyyUiV
hJfCJzS7OCD53Y5baeM/IA/C2KGVM4zJgWBGAuSYIE0pe0fSH01kah09Fc7simC0SG3l0B9UO9nN
lmThMNsg0zC77QtD8LVpYKIZyHwwWQnpWjBILk2jw7xmzS/F+Nv8g7OCSkr6pW3kQ2z9HyVRuyWP
Qh2kPSS1dr+bTd8tnVfJaQ4F496kWwbAB7dUiZjNhbWHQxH5M1FJwrPp/q0/frq6rdxNbngOfqIw
xrpGWUtI9vZCXjnFM1e2kDfBU3GW5nRuh4kprvD3xxiKgUgAeGcVjesKJSj6H9K+bDlyXIfyixSh
fXklJWUqN29pl6teFK6yrX3f9fVz5Jm5lUnrJuN2v3RHR1ULSRAEQBA4J83USjOV+IyyJp7Xbelk
3klOSKon9fH2ZrFMWP9XhxeimEtgEQGNCS038bly6kPqVjS1f/VuRrJt5IzboSTTvXxn3lWeRoH1
4k2P45/3CuiGHKPh/Q4WOjPOENWrFr9j2KWehJPRHswHvH+JdHJyN3CCTeQNbveaeICkPFkbhbY0
cQ2Pa1TfE4gr3evMAQ0BroMMEz+ktFu7IXNDhcf2x5+fQEY+1pvI9R3fif/nhi5YsgLikKULWMYE
MnNkkkwuem2AZfUuuhuUQ0jn/exT0xbvqkP7tqPxQ3msfki86a7vjvVaLnOCMD60FLMgN3hTd9Je
lvCeLHJM7LtrvZbBGPNYhhH6rL5OjUBm8lu3/afM5YWIxX1dxyNIUdF7tyASAk+KCbOCHLVT06o4
Mhpgue8n7d2feM77CwHwlhAmvJa+VNbdBCHiBiS/G6ADfb3JN26EBotu42+aTb2VdrNjbHS3sAEN
s+WVi75fFsCGLoF5BL1/ygK8eO2DJqsNlCht0rOeTxj360mScI7i9wh1LYGxibSL4yqW6/TcA0t0
Kk+ZmdN+coSEKP2j0vJwwFh6wi8PhL4+4FUCk0EEMuL1imLZiLtGU5NzozyMHcUkeTU7wfAogGQX
ExhAOCN+JnpFJ29qzY2bCRMtnV3UD2N50EG5XhbubZ+4Zkq4QYDSFu8ieKxjTKmWsw5HUYaKfUx3
o74621maJk7Scyk2FmfCGtSCTIaLGfjCYcHXax9m0yz0oczO3WdzkvYZPQRe9Ud6jo8SrxCxZjjo
fgVy8EJuCRS5a1FlErdlG1XZeU7nSaZTEZQf6tBFAu1CofgA72Rh2KHRzgfFMJrXSR4nnaaBPxx1
qS1ktLIBd8SpGyH902g6eLNuK/372wqWf/n7GFVEoBsJgqrNzkmxH/PpYPkCAQeCF4iRLafvBWKC
qgGXKKhs5Tkc0YgxPNz+CasaAoM4elkBDo/5n2sNaWIkgEExzc6lqe2ssX8SGpX3wLciA7M4Irp6
ANKOyyMjo8yyLkAdODubYomm1VgOqAVKKo4Fr2VGwLoB9KuELm4gOzFeAnMZGGiZs/xc270Nsnmk
s6an2ypa1K0dHry3vFnUte3Do4e6gFaiuwMDM9fKy6VMFWQpz88NWHwwJuNY9N55Kzdb456XYK7p
EEw7QPhCgxQC5vLnF2mYZvRV2foFesDoPa++uq65i48z67D8EYTXdZmf/aYb7iyhll+1Ka4fhBI0
guGys0QSe90k8miUsMmykQD4hMZYhY7A5Ik3rZlJKW3KdOkFD60m5Ozt97cSABWjKQLlGrSJoUef
+YWtb0xBaRr9WSypif6SsI4GWs0PVfABit8B7VDW49B7sRw9CaFFKoDRT8056EI69ZvAt8FEZyno
c6gO9cg5xF/me+3P8NtQxcJrOXoRAeJyvTXiLFapLtTDWai2VSC5pf+7E+Gi48cgHKg/b6e8cRJA
WmSGGwmR5/fo25JInoH2pqDZ62i9tsIBbStF6uqaE2bbNPzsIjKYd2anOvjbXX2MVRIBVNGaSwKC
Rx3cW0XpCKhoiXjUK18F1W20Y1U2tuj/yUXAX5+ij6zf1Am4A16tgTRoh7/tOb6HTA20GV/94ibG
AFjfCifaxr2kDecM3QgY9O51R+xS0VXj6LMBvYbTy+Z73wmJc1vuV7Rn9I0SL6BklnIQ6npMrJYi
MLe0oolmwPGHD+L5UXSLAIN9j1PxKEb3ikEi/8UaXyIB+XJISgsTjXfKb92TwX94EJ9iA/S2Jo1P
I4agA6pJd2GDTk5P3aumq+m2dJwiw5bGB2NySie6ly3XiIH3WJPxWOgboKxUyrP1IVv27YV9b7dF
OoCe8AXFD6BDgFS4NqRcawbDr4XhLCYhGnxBfqPeWeq20amhbsL52FUl0SPbeNCovteCJ904VjWQ
eeONecpCEia8RnllcZmsqi9/EWPaY62OyRT6wA0Aq6nkDpWbVPeJRRsA2ZZWtpn0wxTYeBUpDrqn
h2/9ix+CTOVeE2nWvgq9bQAS1tzCGI9T6MyGLWfHXEVYtSU0LvvbBBDQuQ6wzn1gtzz4x+/vHWiv
l4CohEQDqEOYh7rWZzIk5TjLY3LWiO1PzjTi5uo8TUS7Dzl3mcX9XOmJkcTcnxLZiNQyH5Jz7Aua
N2oSxvjn0bQHMJRzjt23m8UiCn1VGD9B4QZn4HpRlW/2aTXPyTkhtjG5PUWbTA3q0Mfbxvgt3ixi
gMyJmi/epsDldS2mMbs4RQc2xFjoqEeG1FHZbHlR7atmzCoOrgPbtNCFfiNwAblkmRlyU5wb4Bdu
80AtZFqKkZ9spEovNFpMBmZ50latgd7ZdTVN1TQy6ZBMSU36SkTvkzBHJpAiwSo10dyfRhCXh8aA
3q8ScPCbuOv64BQJAka1R4zsSERRfPmpKhULpqmhwZ1m+tSkpOzmKadgEwBqhVX7FgpSoT68pZYQ
+24356FCQdPa/4qKuBKoWE+GwHFs38MwdK6gKxV1KvS1g1PzWueiWufgd5fS8+i2XnVS7GYTusB0
cuLTm7oF/RyPPPt7AsNIZHZZ77t+7gNk/a1bHo6RsssGGnlwcLPbUsH2H7n9xUtGy2w4FqmKmM2G
78a/r9fYTXVSKmiIwj3j1LpD46K7eEDpz216UCC9qPvmPcQoA/Lg2/b8veaOGI1RZkwzACBeAgLf
tWCpNP1JirLs3DgGUXfHkOpe60xnjhNfgg+7vksxjEbBdDFlbYd8uqPZ88+nT15DGXcdTPRrrDJM
gxIC/I2xb8nhpDgx4eLzcsUwsUg0+rksm2UdTkViuBmTnEI0ZFDOtqzZw6W+mAijRbPfWICvhQWO
LpbkugFRPZME1NjFhDfgthYSgIOo4CaChB3zBoz37GvRrCNlEWcDh92TPxoboFI10X+8317Yt+xo
MbcLQYy5heMcT0MZZedX4BPuAxI7mcsxte+vLIsMXNrgpFFYh1VfmzRyJDzuTAVkuHdQm3dIDk8P
3Lrs6g5dSGFObGxWFWbKIAVlB4m40hbznWgteX4u6SfnMrqmNPTOoAUUFx1MUDPGMEpmkkpRkJ+B
J/tajNTYxAHZbm/vzEoAXXAWQXiBB1PQGzDrKWpLqVSlw02K+L+AJer1RGw3tOEAva6eoEs5i14v
bmwdUl9ByCHndfaJdSTBGSxMuyeTNwa+prRLOYxJF6kyKlYEOf6DTBuq3+FBxeGY2rc8EJZ2KYOx
ZrVa+M/0Nj/vfY1grut95PIkLsbKOs5LEYxfExoDJYGugbpST96IVHCEXwp94j29Ltq4JWbR5sWu
iHOraJGElcSevnPrwzKk6Bn1o5qTp/CZVzxdiwaXi2IMWpJ6yZoaLArTCG9JROgnZ2MWxd9YDstk
maJYqNc6bu6tp9rxjvP1tfzgct/ZaaAyV00U1vB5feeXRHN0cqrp9n2iCql+3D6Wq675QldsSdSo
9aCvwyo/TxQJJ8l2Aq3s7CBhVoZbF1wy/1tqY86mNYp9X/T1si9IBFw5JokbuYLNsTbO0WSLNvGg
j0I9w9hae3zq4c5qGtk8NrnvDYDXh5OtjRTpOA1TAsVVn7Greh/W3sNQpuYkT9NW3su4Wr3c3ire
spgcZ4gFLSgnCLSjx4/ssNvylsQ5NhbjCwo/FX1FhIBXlUpb9Q8437zbS+BJYNzAAA6YbhZxMM3j
fnZHgss27+xz4gwbzEIVeJKJhs0fgM5RbWpnhys64UTM1Rzg76nBBN21P5u6VJCNpl8seaL9oSLT
++DutiYVvPfbKuM4g2+APXUwq1mt4NDYIY2th4PzLIpkIOoPsHHklDflwomf328KShNIorC4NtfW
TPQGl2+Zne5KylPhWoJzqULGGQRyIPlB+eUMNNLbJgWYr61t672KAV/KheDjODpM8VxvWdCYalEr
y/FJyC9lH9u6fXhO7niH6HbMxljvtZjWr+KhnaA/lA1Vr/FEsuUYxG0vCh6FawniII5yVMP2cFFt
n8z7cE8davIG77mGwHiDvGzaQQD8x1n8JKRxZ0pDXAx4oe62RwCy5PVi+lyR8klHGjVQPHOaFB3A
dyGNqEr6txz3U+OzOwibnMurvC536VVEpQpDAIwSk6AeA1Qn4L2d2j42JIvIy+19WndEfyUw+su0
aBDFIs3P0lPxKNB2p+ChNt7cFsJbBqM+qdKGWgQGBLLqXyjFu1vl/t8JYFIpUR8jVE0gIJtJSnJi
/omfb0v4L4b2H0Wx7RhWh3GZaYKI4wAuSTqfHCV3dnwGskUX37OPv3KWVPgiB/XDHnlVnuSoEYgv
sW3ePacO52xy9lxnLjmwNVOtWljVwjouYMJtdHblkSPkv3iyvwthPGdc9tpUGzFcjGtuMvQ/CyTZ
NHZ8Sre847n84Fs6Y5xmOtSZkrW4GsaHfedorqmQnv6cjznd8qpi647z76oYxylVbT/EWoRXvd1r
RPQnzlK+d/185Wt/v8+c+NxqIqnusDdSszOIJNuSRqSTcMLbDcncmjgg67UfH5MPoLOOREZ2xXEI
64YOBN0vTCV08jIeQdZ6rQy75TGRyHT0JGJs0WwE9DBKOUdqNbZeSGLcAqY9u7TU8CYrf1QBrVHS
AdSovR+PJd1yku218ukyg/afVTEewsjyNIt6rGrC2EtAh8MbddLt7vNFQZYic2x/9eL1VxgLWYDa
2IByMISFXvhEK/e23la96cXXGQ8BENjCh4PIzy+/5pA8Zn+ebn9/1T2gFLpALizFd2ZbKnQFAwEC
6a892na2nZ7jjCCzui1k+ci3I3shhNmPsqzAkzAizzE3CKSbZ8x8/DsJCpP81gJGkMIAKXb4OhMV
ptVuxC0nPVzd6L+rUJitUMru/2W9j5sHjsWu7vLFpxknLU8R+jgbKEh+GTbaTibqlrPPPAnKdaQp
29JKMNwKV4beutZ58h//5RIYt+yjyw09MhCQ3vd0sB3uFXrdV10oifHGQEgbptCAqQJo5/F3Qe8H
WzzUlLMOjq2yz12pVQOKSYWU6eH1t/WGDPP9Xx0G1uWGltBKnQwB4XneJptD4dab2xJWw9aFopgz
PU1tVmh4QjqnXvAskohbbl4s/cZ5VpjzbBalUKXLPUndvNS2sgdqNHxGZPMeBTkLYV2roQ5znFQ4
FtUpIMk5p7yb+cpmo91IAwk7mp5Am8aYVFb5uFC0SoG0BTdzkH25JA94FrWWHF1JWZZ5keWVGCm3
8A88bTqK+1siXuKNeKqZeOn9yhm/krP8+YUcqajyUVxWg/u/tyhs4tnuyoaAcgZNLugPxBWF7aJP
VCUP0WJX4CbuyinaWUceu9daDetKBKOseSqBtiJAhP+rc4aXu9JtnktHtKUXmryHhHPaV8LflTRG
ZVZZSHNb6sX51T+6YkVVIGj0yH7qj9tHkieHOZK1bA5t2ixy0GM+EuVE/RPv4sWTwZxKxBBB03to
bqL6xn9ApdFG73xNqvPttazEwUudsZXmpDUGI1nkAD2ZgGxoe/vz68cFXb5LYyja6Vi6aasdJEmY
oavoZXAaYnqRRxTki/zjv1bIAlD8X1GMynxhAH6bDFEapmANXFrckGYUFhA6ExF//I+cC8hHgaP9
V9xXhLs4oE2sdEm8rEwjlivQnp4S95MTXnjq+/rzCyGyGoxdN0JIQmJvPznzCXWSZ04uxJXCZCyT
1lpGKEJK5aibY7KvaPAsfT5PPziCVo36QmVM3jKWc4I2iS+VdW/SVn9y8l+ftw3ue7cVQGDQeS1i
UBNo5wr7FFwM0lAPhrpckf1jciq9aZed/M3Zt6NjdEQrxOHn+DIdCrDt8vDevr7NhNIr2UwECtCu
LIJtEsWMkKbvtR3ZTen0dh1uMidQt129LypM8tfDrrfRCt6Mdg+2DmeiwAwZfxZgg8tJtMeYhvqZ
7Qyn2iluWhCzJtnRPMq7RCXBR5WQOibZ71oh6kTiVzCaBHbgb7sgo8oxzSwibcU339wIKWq4ZkLD
8Q1dh1F9budNnztx6rUgDAw476IrwReoFhpmKzG2gJ4fJmfv8xwA4LWE269kl/tZI8+Rbd/eWp4I
JmXvDVxtFWtYauIydfXD2xNv8GItK71aBXMQFJD1TXIr5meQAr5WjkyVgOQa9PjAm+1d81ZXopiz
0LVqYeo1VtM4sVem9BVoiDWtUrq8uxhexomNK37+Spx6nU5YoQzM/Azi9uIHWqGkn7f3Zs2FXH2f
MX3VVNN2Rsfoeb7DK7+Bjq6Q5mT7Umzlx9uiVhKjK0lMTlGhc0EJJEiaNjI9NhvzDydm8QQwaYSa
aHWs6PPyiCTS3/p9zVnAihe8WsBi5xc+fZSaIs9jHBWUhj3VqVPytv3kbDfvrDCxsBoieegSGHKE
mTt36pxJ2fLqTbf1hK7B63XUiV/rhQEZ3eex2Kh2+eJzMBZvawrg3NcSEvCymL6InfCfC9KfB4vQ
wqacGMtbBnPm/UrvJbPCMvY9CvXPw/+KSYbOl7+O8dsETio1o1KJeE0pyDEisf1oOQlvEoO3BOZw
A0U/D8ZmQt1HxKMk6A/tntMJu3JXuFoFc7x9IdcHKV3cR7RDn7Ar89rOOQ5EZ1+dxiRqZN+HBGEv
7o7LqwmgtEb3ObB5s6+3zwb46q+tSkSNfm4M7EhVEZPQAJ0I1Zbr3xfrZ3KBK40xp7wsAAOdtNiT
V9ytZER5g1YH42XHSalu+3VwZV0vBiNohZKrWMzZawnvEsLRFJviItyrVpzi42JvuzPJPqJjW3GL
yRxNsTlukWVqM4TwhwNV3F/LXKVOovuYd93lOJOvJ/cLt+urRqj5BQxMI64rPtH3wuE43VUJMsC1
QWYAioZvdx3dBD5Cr+CQGOimKmaiPZDhnZMFrfVWYy7jrxRmx5tcmaPAknFQtgYBwe+2QvXBbYGu
C8BsUHjicbvfiGgqLpBYJCd9s20xit/9+HTexLsdr4666nr+/hrWRJCLR4ogYs0JKX5V9k/0V3O0
umqEFxKYIFDIRRFUPiS0LbGocL8fcFxvpxSr3u1CBBMCMAxZ5nIOES/YNh1SCp/clsBbBJPtxXgc
EtQWNp7WthsR8xDqpKQc0+DY39dLyoWFp11YycMAIRoJe9Lg5mHduRiLKc63F8OTwwQDtTObqGqh
ron+qmfXwlAEdbTn20J4GmPSvHo0o0bHrpz39cFFb6Jdv/A4IXm2ywSCqB/GpBggwrhz+3285Xk2
nlktS7zYj0Y3CqtqsB8YNB7tFuDCT7d1xBPAuAIrn/GuDf9/np9etcfO5fZVr7rmvwfj67J9sQI1
HsMkWyDqgb3vWeQ1OY0Ez5rpLnBvr4SzFV+DgheCOpC9tjgh+Tn/U5A7nPTonXPGJY7VfmEXXoho
hK7TOwm7XTmtLbki1fCulFMBD80RZkr7mhoPTk2e3nnN8BxL/prEvxCsqWG3zEAuSpTsJiY/dgPR
3m/rj7c49drUwKFUTmUFGbE3OObLH2ljbOaPf+dfvl7ALxYymp1V5gaEDFQrALtlS/RnffqXQphz
r/jVlAJ2Bee+eoEDO2Uehq4od95iUci39OzCspmzjwDbTv1icPZobTAO21OvPVeviav+3qtbnrjv
aAvLLeBCHOMK4sbvh76B8b32B0l3osPxjCnE+2TEdPG4U14oHUcb65QS5xPTo/+wsnHxAxhXEXdB
qgEIYDHCY7ANduqTSZ4M2/wnN7a/YtinW7UfhzxcgvWruNlPX00qmCQsft+29vU6zYUYJieYQyMv
Kx+7NyI0oA/u/c2n+eadI2U1t76QwqQFIpzFZITQGXpJBwf0Rb5po4yIh6VQPsakhPfgYcdwV8Yk
CpEfGRiOgwLtNidFTN5QR4vcLchPOIvjuPZv4HJDXE1qBBXiVpo9R5sfbzk17nkVNY7vY9/kUlHw
jUzSvlp+RxJ4vcODZOFqjHEYGKccM22EiGO2dd34PW9cmr7e1tbqMjDIuHTWmAbK/tfu1YysaqwL
E5kCQJ1/FgCP07c89vBVF34hgzmhZRLpgpRCBpiPEqDlSjv1ddrziqgcKd8iegVm1U7Wl9wt/qk8
oA9/afY1OE58/Tb/dzFsPNdNoE8YyN/O9kTDe4uotCXSrj1tb+/LV0fLNzd+IYc5omBuMIO2gJyk
3BiO8csnC+oYoQ4wNL3dqTnvY09wzV1DDNyISgD1YqKacwVfL+Ve/AjmzBbACtXLaFmsXOyDBxAI
6U+IIT9CImwymxdL1g3+QtwS2i7C8Bz6GHidYCj7o4xpWVvqlyYZecNb1qqHuJDDpPlRVgxZ0RjL
1Q4vE+S1t4Pd/Pl5ewc5J4ulcq2zPo0CEUIwhla97OWB4GaEYZTbUhYfcMtMmGgfjVboA7wZLTkA
GiIDqGj+Ua5/oSzGQ0x5Fk5VvxiiTlQbw82cYMRbAeMdIrnFeNOA74+YBTnl3LaG5aDc0BAbuDEE
Pk2JBg19PdO6vwMn8uhb7PDQENYmGxairf/vStnGq3CQURUTsJClr0GmdzNB1y/o3rj9/xzL+qqj
XByTftT9wg+woowA+Jl2JHx46TAkLNyF96VXi5ser8IY2zHOt22N42G/oXeZQ748Qy+3cOtJAPs2
8AJcPbQ5Jr26PICNLb1+aDJn9Yj5sxr+1YLT6V7afeI9JzbXi696gAsZjHedhigRhgEy9vomP4g7
yR7JpNC3f3bPNDG/C7xKYCex6AeAzUqiIIoK7NVLegbg8ktAImCmIDTd3pzVe+aFIMan6X3WNZUY
L4IM8LlgOpDXZrxu4BcimHwETM6zlM7J0oYkITudnIZ+jBSx3A4Jr8q8amsXshi/NrbjBI4t6K1P
6AmofrhBRLbFyxnWI86FGMa5WbM5l0YMMa+zPR/u9bvu8FBwynzregNrJ6b4Yc2gK7gOa00/TyCC
yJdWh94t3oY35KW0saeCqK5sc01uuSJ8c3h/xRmL7V+4hyYGXZgglgUus7M7vQClkNzP1H+VHE6E
W9fehSTmslJZudXHGiSJYMS+C20VvEwZFsQzhlXbvpDDnFZQrnaCAurIsw3qBQFxTuC88a+uxECH
BghBlhF19pG/G9Q+GbIa5gY0SZ0uecdSbuZ3sq9Fu0tBjMpy3x/1zG+XY5qcIjBm9bXdHn6PpLLl
P7CI5lCdW/pPNupSKqNAUWh9dZ6gQIXMrxnulS1A5nvUhHiClg+xtncpiEkYR6kXxinrirOBumD6
U6UNeczJ7NSncscpEa4eq0tZTLaYxmKQtxX2rHWRwU2OtJwqt7FLeAseacWaO7qUxXhXbepghDq2
rV/QcreY5ChswPXbt324xLOO5c8vjq7RKBaIvSGmxHvngjoMXNM7MFXA5HvaOmAhC+AGubBwPLGM
s0WPrGS0VrM4qNmtPYAc2uqb6qB3uXXS0/hLetH5/PZrh/pSpYzrTVK0LyfAM8RJmAvSvUyO4Rqu
9Tq8hTTAQ5lhUlFzsnvuqBHXcBh/HPXKaGo1lltDyxhgo+UeEDLAji03XDCKxQj/+4H4xqyiZKku
p+piOK68IKcfXOmg00xzyPTEs561pOavRgG2dG09uGbHQosxGRhp+i47Afkz2J3n7x84Vrp859aa
GG8yDOXQ6inkAIXod+aE7kfr5CcZJBLcnJq3JMafWHNSBkMBUbOr4vkfBEN42M7R9chNbpYv3VoU
4000QZXFsMJGGWZMtKF3FeVjUh8sPD7mol0jr65tvd8O7cbq3qqy/59hq1FHBWGq+oWjBnBjxihT
I4rqsJmWpksDb0IKgqlT4saf09u7t37s/iPnKxJeuBhk3JoQdF9yml+DKzn55h/0jwI2EwhZAFA3
MeDELEUwVaFNjXGxQ8w+LnsmHLU3Povhmh2C89XAW70oWzL7Kh0MltAEwLoFWoFI3RzWca9tnhP3
/bbGVv3FpRxmPZrUTGFvQA5w9P+AapdE3uRaGwmPz4HN6/X/2gDWEC+ksRs0Rqqa+TKkgVSY/B73
f+aXHY8AUl5zS5dCGFcx+0NdhYtbGkBRlxHlD65ztj4RYBnZd4+z7eL2eh94quqMn/F2Z3k8tpa1
4TcYyX8270vpF3aYRqKc9SJ+wdzvtGL/vH8ITh0RyWnwkHaZHKtfi3CX0hg/4s9dYggzpGlAHUAh
o3tt325bydq5upTA+I9RnUYYKYJK8Ibeuj6khndbwHfOZXiISwlMDmLIk9hqDdZQ2/ICajPbOfrA
DaJ5GXk9Bg8RTcng3quBPT479tsup588L7l2Nb/8CUx+0gmGNQfaknIBbyBBIVcmnzxsd54MJhkx
ogxcLkuq1b14pdM6b4HNW8ZqXfNyHUzuUTV5O5nalzkYYD89o4vY8e0e3SbP4t66v71xvAUx7iNM
RanIFveh3LmLmJFOePi4LWP5xg2nwRa/26Dwm6lFnEQhSH5TSQbqNnAr2LelcGycrX3L0yxHYwQp
A8wO4M5zSE+ft0XwFsLkFrk6NqYgQFl2hGSXJHSmCTqmeH2Fq/4AeJGmDuhCVWOv5FZcSkXRi8X5
l+LOXnKvbm8v4zu19XJY/wpgL+GlADLnqJqxjjx0XH2n0xEgEDGRC1Ijqp/ymnLp0lad+oVMxqnH
ShrERoW4C0R4WhAdw9pLdqvbPRVdWt392zUyeyVXRVknGZSI/F2lAkgR5efUTah+7ulb6AieuAy4
9huOFa5HSIDryzLOsKKwxt4PpQKwTQllh01vxz8bGoqkOO/ikfv+sZZ+Atr2P5IYjQoqnNGkQJIm
w+JbVyPHsbDnTSdzx4l4ohhlDoZejFIoLxHKje3keNgBQp//Crt85pujuFgREwgB5xuZmYI9a5It
ysXgflaJ+kdy6DC7PPvgyWJCIhLavIxTLGl2eyCOxyEg5RTa3D1EGFHh1YjWJvIWGOL/7BUTHptB
yzMgaWLUBwhMipMdrBqFgHaz3ErQMrgvtnguo+Hm9kFf9VcXUpmICFTWsRB7SFXMTdO8lN292W60
ZzF9Fjs3E8ltaauvjyhXgu8LmMsojjMqTUpDFMREwS3lznPRbjccDyO6x/7Ji+2lGEaXoMArAW2o
Lndzi3QqkfblL/037xwvp+e7Lf5dDKO7pAV0vBRgMejpq0j4ugyDHnxivADd8Lbe1nfpryQmp+hA
+Ts3Fi49opM5Hyk5LFdIXo7J3ZwlEbhIaWur7IJq2Rw7PRxzGwj7iPSKwztW67Hr72KWxV6ICX1D
FfQQYvJ72x3tzmmeK098Gt8GEtPa7jjl6+VX39gl9v1MSEE5Ufg4xa9zTspTie7OnIsx9eWzv0lR
wWEOENKFZnpxjxeLkgSAj4YVLG6B0pPc18imL11Ek62yDV35jM58r39MHZ9nhKuWcSGX8fBof1D1
MoXcGi8av6rn++r+4bbtrervQgLj2Et0McZaAwl7/4jhQwq/ztkh3hoYnz6B9B7PZZAA1pVsG5xG
H/Bwd0OzDYZ/Mr2LEvnffWIckJbXwVSJkIUBPlt6FEm+eeBNGy7e5doWAOKNEVQAoGugx2CL8aoa
tGlhqd3Z9nhhdvl5tz59vd23N/Z7Nnz9M5mN1eZuCoNZ6YCo0rjZcXAp78GVpwhmYwdAQA+BCkX8
frzn9aXyvs1spD62md4Z+HZGuTxhK/era9Ww8SOwhA5g2t1ZsR8bG3A9ziFA8H16f3q5vQcrMwPX
kpgYUsITCv2iooR4QC0eyB4O40m3iUufHvPN/peN8+bYDkYPHU5H4NdD9C1jYqKKj4nKpO5hAEf3
1/AcPZtORj8APn20+7vH0Abdu0e30ZNDO/tpe8psnwauxUM55O0jE3TAGhuLfY0f4T6iNsqJm99D
zbV2mVDT9eYkTiY+PpIP3ilfKatdfvzblJ3ZaVoTBFp3fkkc4ZRtyt8pAYZ7/GwLPAa128eeHbe7
bXK3FQ6+y+tIJUv+XGvyovD799tf5v1K5rhXQuP7UQVb/tdfZg57P3eK5S+uCtjRvMZOnj6Ysz4J
YhYNE361RgjhVMVX6pTXNsIc7zzJ2shabATo94+N5cjF80P62LooKduH90MH3NBpf1BeWo0ax/B3
OJL4EPOg+L8a6P/7Qf82VzdI/mSYyxkDmTVVSALWRfew1LUbkm8r9/V5Iput8/kvzYE52ZNh5L0g
QrEjoZxPKzxTYw72WKLxM9HxbVzKkookD8Vm59wdJvJI7YeOHLZv9P2p29ONvWC77ZTYrnh5LOcn
MHXu2yfnq/J0Y4e+UvOL9DEKJYxzzFjP/ldH8MId2+7R92oiE+cDLAC3pYHJ72YaobPF60G2ZmNI
YZYV8WyLeKMt/E7Ie4In02YrEK92MVaYkaIiqmonpyMaZDRPcLzQ3XsTyttyQJTfd9rptc1pJ+/P
I0D9wZabOUeNiAGpnKB0tvO227w2mztTdJQ/+oMEdreNCgrfjXVQwKdHQpNEIJ8cdxWQLYh5lB6B
CkKCEG2pqdelpL3XPyV0UXqAX8BfmO1oP4KpE9Rfm/Tw41OJ8URvnmpbempyO77vfVB4POaHsnWK
F8MtaIufK/wx37T4qyMizsmwUVxwiza0OPgoLmUbCXwfx/tiwUv7OIpe625K98MiGiZcPbyYUXFX
OccBQqNkO9pxhzdtlDS036Iz78e7ivRPd6YTUhSywUSm09Au3dgkr15FQDCNaFbQ8Q49vK7QEs/V
NrBUK6O4jlLABivk7bDZAgvi0dhEjmM4qEgfrYdgX+Z4xngwd5kDaM/BLfF0nv7WwKA3k8keJWp9
GHvZU1uiZXjxPd2HdjEST4+Wvil9jwLdQwt6zcG33zVMZ5ikGujhTfydbXY/qv2psrWXO7l3evIE
+rTczoD3pHiC/eDvymfjrJUEiKuANAZpkCMgNd4AcFjCu4Z+6gd72oqO1+2ei99ZQ7VNaFOzA25M
5BonxD6npUYJJC/MtaFFAzYCMoFkRvXO95xy+zQQBZi4+ef7YMt32/fn4YemEBLubH03eeYjBi52
6JbdkvpDH8hmp8P4Z4G0R0pyZB5Uhev6A4qms6EQtwZ1RfxhUMuLT2h1uSPOU01Sp7ITG0hfPTiO
f/S0B4/TLrE/OwkwUNuaeDvlSOeHU+SKRHqsn0N4wDMSX+xHfzp5+J/dgZQjlIbKVY/fYgcU2t/q
7ycNnUHUxEehCYG+hnb+e964QGfP8Z+Ss8+IC66lHwIe+9/9/0Pady03riTb/tBBBLx5LRg6EaQk
yr4gWg7ee3z9XdCcmSaLuKzYc3bH7n5QhBJZlZWVlWYtO//oAXGdoDlXJr0VFraR2O76xUy+5dUh
37mtCU0BKKGhJLwKwY9yKlbGURB2CWmt+Okbt9wIy7/z7gAeW+y/MChK5IJ88WuR1OtJc7arZJuT
B+PLz0jwE1rjq+c8aUdQVhdPLWqu2xwjxxYOGk8GG/n6NZFW2w2XWZ4Pqwzs1sz2KHivTOXrT2wC
PVZ6mGF/tq1V1yZZJwRL+4lMKLdxk4aMh3qX2FVMyHpjlwCJNyzMTPu2eOQQ78SHgqxH08Pa/MBX
AY+UNLunr9f08Jw6w32wj/5Y2eBMax6HoU32WxX633ZoS9esAiAjWZMlGUO+tPtUg0jjuNDr0IMr
OTj6A3kP3bkhI7GalOgH1Zlh4I0Ntmobou+bcR0x5VMxlTDVUpXIRgf4SCE1hV14Ojkh8PRbB71D
x3xTIHKWjgbcaLZnvCB+daOujgvdqahLTYOIz3TILkfyfjKAYhCaHkGWcn17kReaezCBcLbI84V4
dkfxvK9hHJzrTq9WaO+BeiO55SsOiwI6X41d47rOrl2Ko+IyX2+SSa2wp0VBXt6E54jsBAcHgKXW
QvwHtSRQqkiipAKi7lItsegCsfP8/mQQVPsz3oGHxCh9fkSvewQ8rPLIRJBbqADMuv2VSS1lXEZt
6uuQCWT3LMA1CG6X0PnpGbqxQpRL1W5vP+t3UZ88SLkYdQUiFOuB8ZXX6Z+LGPk3MX5mV4FfCxXo
3OYA3CCxrbgKgPt7kjPEiCw5VCwOCLKcqxPIeXUAqEbI/sCZ7/uTb+OqI2uQLT3vbJ48Pq9Z+IoL
FnaWD1J/a21nCvpxXQrp/HpBMYv1emFFwvQAlKYPRc/Nz5fnXec4gXWK0EeSkZcTAhDngaztjbLa
PgfEBFT812hufYvVLvPbA055oAv9qGDck8WkbAbo92pZ+4evw2FdkjeEls4uJ6mNJkrHgZ3n5q7b
eRaopoD/5hNrQnHU/FndD6b9aG/l3SOuBnIMrYcfXNab7ff62+VxQ71IZL8PEIKtdfu2RYu3E2Dg
Er08+ZzR1QBsQBQsOAfP2m/2Vo9PfXeUdY1nA4bVUkcid2AwzA+sCj7jNP2+B85MIpoEkFHPaZ/U
tFnmJl+X4i4OFD1PrfZBNpTzY8I6+WS/mVd6ZdofJ7TEBARhWma1lvUV4i04IqczR2uKZSK0Ugme
Tozc7i+M/w3jEC990P9IhZpwsYiPAe+CtXl9ePHv5c3ram9tSlM/NsRer0zyiH8xOYO2AtW28YHm
av0Ikk3AZKxZ1so4jHQFigs0Xe3mTQeiIusqnnWhdTWQ/pdAloqRiaurJBj9tElBmosHSyUgDOpf
9TXGRDmr3rF2ecmbncui/LESoDUJkHYdvGZod+tPjzzOe3n7iCwFF6Cq/qvRvJpndjp6YRoPqgKE
J3MfP3ykZvIH0wxMBPgFCADchmdyKN9sJHqdGwrkaHjw9fa79FGBEgRotxmAyzm05IPllNhPP5Vz
W0HWKlIp0LaOUOFNfleRt/13DXfPo9YTVlMcS4x+uYxBZIxTWEA9K/GIlBLvM4VRJDiBt9VZzPRg
UAccoqLxy/J3KUgJtDj3Bh0x2l7A8Bbug2rN4cUZoDmowisitXynX2ub5HtGWCgZh33JoZ5Lp866
UEjFGJaz9Pbhod5k9tdt9RZTrucCKKMfk7oSagkChNRJRyvXbNEz3/wNX9vG8+hZ2DoWcdH/Rybw
ITVRE8B1Tu0dP3kxNxo41HsD8ETqNkJivLEn28ye/ivt/kqi7lEObK2tFEE7y3uOJqu28HiNrXbN
Y8M4RmZyMQU0z/r9r1r05QcI8azqQqhVWArpwTkpEG/DY1IJEP4aUIkIQ7mlS+lc3mXl6n9ieZj8
VIByydu0VtyVKaIQG2z9x9tylp5i8CR/9aKfYl5Qe3KI5xASKflatqTO4exih1YKcZeCoCvZe4gr
8K7fRqihq26pEZZTWQrvL76BOgcB2F/qYN7IEQmj2G7W+p1gP5Yf/+dFpc6DF3EcptOxiSM4dDA/
Aiod50l3/4tJ/tk9/11U6hqIRLE0uvFXoRnFLgXQQu+AXWvF1Gg+TddX6F9J1EUQqro8JgM0mvlC
DUBndRhPx/ScO0/PeYiVIuQpQgxUMiWzDJS6CjKeqwxDmM+5A+jKo2pxKx8SheNtA12+Cv4qSLmT
SA4yLvDx9EsxMxKvEmAu/wmZ3US/YdWtdaR8SSvpBiiXsGPyfY+MKjh/TQAIo8BYILA1TM8JATW6
6uA9t8me2/iHes3q52NsJd14kXB1Knoy7tbRrJ/aFpgxql9YamB33s8/XlPg26qyKCLwAsgttXVp
PxZVzkHZznmtARJWYfLgkXW3Luc/zqRQO6e2xjT5YAM/PRskMOOBDEBs9UltiWiSSezQ8R/HD6bU
2VdQG3mhG7WRcppIcirDLDvnN6bEW1WwkYt0tkzmjYUNOxN1NetTe2Lol/PZSwmP2VjFFq1HVguu
xBJC3QOCqpa+D5BHDFcYu+wtQ56sWct2eW88TPeJPo8wo9/NLBCo5Ouf6l5c38F7Z2T7hBypZWEE
1QJ6jcWvDWaT/VIUerEA9N2Rp2OWzTuMteZ1szQN9PJ8eHfH72L3UqADkKjrkXCb0UMV7bYJL90Z
ioBmUEPG8Azo3ynZmcL7cRTBL4wmZgG9u7s/BTM8/J1wvzKmMyHUxZT2UY9+UAgp7dQ1XPnQPvlb
dVOuFDu8jzHTO9+JbmavdwNS4T8tGrJ+snsOKXQyYtCClbxYel5cKE3dX0asDGWt4XsqZy/avExW
g925DRq0WOPlzPWlrrCU04pWrSHK8uY6TAwM5KdH4431Ylpw7xcaUfcXj37bRAkgZv/hb486TKYn
qn3bVhaP0NkuUu5ObEu+lEfIKI7eXWXLzj3e8IxQnqUH5exiVYh8vkH2dR8dQ/uTW1V4gv03d+7F
alHODWM8YlTx0KS0azu3WxtN2LjeUzah8lIYfy6KbmhPfGFQcPH2J8woE20n7XyU3NzcaZ6KPUuv
paTHhTDKyRkTeqFlDqsnHIRXHo5kv9FQ/RQsB8OG7/J23PvbxFLhT6y3dmNmf5R1bnLmnS3JBK7N
I2a52QZ7CXUoFMFsz3G36+7tthUtpb8uPpL2OEEnFsm8IvqAYYWXUELxC7POWu/k3TpQV61EcskK
qxUw4yPhEI5kUsxgMiveTFLbi1A8QuP8WNhRYEXTtiru63LFF6yAfv6MGz5Lo3xWhJVUmwZlB970
tsqLvxt+K58rm98BIHgdERML9PFVAhAldJ4Za7R81FRNwpCFDPYaaiMHVR2VPMBGjmb/5xW1yp40
KJhnVrjt94mO+t5kFhOxw5N8wM3V4qcx6XeGVViML5klXS0DOGBVhDm6eEWXyYuc5HNglkRgHHVI
lAsog6N6+11ujsM6xCjTG2pvjxGRd5iCs1hDTcue+m/xh6c8dSZVnhF0eFZJrRl/g3g03eCQPjK0
XPQ6Z1IoJ+3HhSpkPpabN6svzozfkJVn4eIu3wRnQigXnQASStQjCEEk8axiSCfEa7A/8eT+9pYt
ZEPO62U0mnXLl3wlF5ADzOEH8VHCC3B9W8KyUztThfLSU5XqaTObJy617vD9lqxzixFbM5eL8tGS
gtHeKoOMEcwZwrrYddv6y4xWLB6ExaP2V5ff7zhLNfpBh5rZr4XBuocN96A6HXJUt1ds2ekpmiSr
SJDJyNHimJ1JCWU+zNoi7pE2BbaI92zEprRDrwjCat1J1ubb/B4T0Z0lI0ugPFerL4aJLweZZ19A
2bgcJH4zSUF/eh0yAihBf9vtDHQuzGN1EeF32V53gUMJ5uVsxXxNLDrTM+GU7Y+GJHNDDOFDiyHt
TUa8O5t0ts1w2kttreh/1lRFBvGpYciUkmEUtFKgVD3OmIxOhS7EngJMwxwycLHtw7W8LYkyWc1L
G5H6BBbBXVHCbfERwCLVl/gRf68LVtfYonc5+yhKeZR6tElNOsRN4GxKYlM+PQHwv365bWLLB0YX
JAy4CLIk/HLRnJkYuGayMAGByGncTqgkvZlPzELDvHxXl4GOa4DnVUwb0FTnHkgRhsAbZk2yV/V9
J98nB3UzPAwpycDV+37PaqRdyicoGImXsJ3IA8kataE55tcVzkv6U/gTP8+8s3NmOTTvnJdPF1Uc
n2h74X5C381jsCoiwljS+Y6n9QXcJ+oQuqgqkkRFvGPO50PEpz1c6Yj5iuoU28CsvONB3jqsHlmT
ysLsBG6Jo9xqmAtFqMdlD7gZcEOUrjMAwt9D95XJrRQWHNpvre9KmgheBUXTcFzocQE/q/oy02Ev
lTU40alJTV8zVUhL1rZ59/Y2IRjM33hMRH8xlnXJjMQzyVR003iTl4dd3f8LFh8dVXdzZgMUuF+i
I5ISGT7Glbh0As8FUiGnP0pezrVQNfDIXrpLiJIQ3mlYTn7Jy8FUDUnTZqtRKXPp4mlKKgCIo5tN
JxLoAMvMrOX7tACHMf9n0B2VM0yM2pkGsJ5y10veUm49an+iQCRdsc0FtDdmXUfUfC0EGObnGR+4
MOunoMX67wdSBlaLeSgV82nCUdKceOsTf//tATLjzTf5dVKyYT+XgpFzidQtrkZZJ+k+Vl4C8l25
TWp45VqauxA571VVN+60N1AQCswOMT7wKJiotkvxqwifyBuqaiiqRn1AEHKSNkb4AAV4lXcPBoYK
BtPlmHncZU/1V5A+53nP3K/eV+PUzDb2DGR3DEW9xkS2DSd7FIBdvpVhCZb7R9wVZpuRaGscmz0r
x7VUhcP2/kdX+tUgdWIX8yU+YTfjmXeb/rvcFy/Zblqlmz+YIgW9/dqO7HW08lxWImkpjBJlVcV0
paCJV4C4U+KJSVKMeFKXc9YMvX7MfpaF4XCY75kMai9lPUEPXg4Z++aYxeacS9kicFk9IS9J0ELD
WayUx/KJ+SuSLld5Qln0Yz/1KEQruxSvsLlZ1j4CsD3Yc5awKT+Yhb/FS+dMJOUdPS8uRi/CJWvN
tGb1PRi7gTmGUWNYDRsMZlGaIoEkVVFlQ9apNeWnpANLiYwrfeOEvJlZgD9SD/1d8x5tR0ZyZ/E1
h1z5v4XRV47XpsBPqSHsWUOuBbVhAfRNIoCJElYkuJg1PxdFraIaJjGwasX+5K2aLwBIBa6oberc
wZ/SDlCOG56U1YS0Y98yKi1LJU7Q8/7VkrptjDYZ1T6F6MbRyCES7aYh6JNI7hv0ZKArnBUkLUZ+
5wLnPT5zPWlWpjH4SuYcUyQgxQgHB5g1wqF18b+5uRV1JvSTdE1UqVA2xptsTA1lDgABZYJ2qvkN
MZiforUObHZfweJDE4GCLOINhv8VyjqlWOU4INDAqwwSGoH1lusmwlfxdFBTcCCTrs2NxipSDSCk
nVeGJWmSSqhAhKi3qu21YvMjcZrweXsZfhmQr0InjNzqMw2zIf62/J0tOD/FXC708XBK8GSTTaF9
HcVtIpGh7YkR5I4OTJnknQcAq4DJGv0hmj7bmJTSfYISUfKq/DES9LQr5Uci3IsZEccXpO7sutrn
0k8qlmaCtkzxIy5IzKMxnMSZqVarsd4AqkFTGRX5RccNgBxE2YAVMmhdciXitV6KhhMoByP1u3vM
csCS/okfpafbq7a8mX8l0YW5UhP8ShQhKdoYgP/GJIb/MQ7bGFxY2L33MFhFyGr1G4bYhQKrgurc
vxX8HUc826w5WvMBTjZg1FFAjx3qdJK5bZiZ/qVIZ6ZNRquGAUZTjYqtokGaeA415FMIItPJrY+s
XNjva4O2unMJ1GHQJS6PMT4znLQc/aqcR9TRHu0qwzhIuJ3uBoN0m+xQyKbyKgabJFh5BeZaQM4S
knZYA56tNkXJ4iVQi/Z7Hvm0CNY6mWOx0f0VtwUJZKe6iW61xdpgPqWWYmP4RImXZAEdVQrtFKWe
j9MCF2llpT/7jjPVTQG+Fdssvrs9O+xbsupzcZRLnDK5rzi5n33w/HLbnzJAgmn2y1wX0e2fRyRN
mUmOJQs4l0nleEZPGWp0qvfgTUce8QA0sBz8LuomBXjHXWzlFmK/tcKC5FkMPM/FUk/krGjTcJog
NgeWNfAgDoBQgCsico/oXrbmyIhf92hoLHf5rrKifW6jyslIL822R9vmnHRBD5iqgT6css1cab1U
r/m5veAjsTR7Mv8kK9a8xWIO60wKnavLIjzi/FLqcZRL8nHgCEooJqj6GtI8xnfRTitZIxaLAeC5
SCqOyBsxAUQUFBtt+Xs6Wc671d3Jln/sVvI6/gxshrdaisfO5VHnZOAyHp2ckLcvwK8UFub35MYg
+kZBZn6ffbHSn0tvcQVIToKAg8mDvvoydmi4uEjHDiGZ3HmJFWh4oQ5hk5jcBPjG27ot28hfUdTz
uB89XhRaHSnvlfRaK6TULA1DWhzAfEVnkhnSFq8bBRCHsgbwaB0tNJea+Y0aeoEMzSyEtvVDvvUs
XC8P6i5i9gcuL+JfUZTvb7uRE/oIYdEIts1hM5bEs9BdgBJaZlv1I7dB0wDLUJYetufqUSeOL6ch
RIPz/LDlzdb17c/WmtA6kTHL9/JsA9eH+z/q0Y+gquxriZMgKklhF40pyIGVqKaAPqxpG7dWkSV2
8jWk+zwPzba1GrufXiN9Ij0wyLKtJO+N3uo9ZAi3Yb1RfB+mbFat47Wm8d4apyTfeardJZ9N8FoX
eyP4mgBgkq3H2AmAMebbOV5elafc9fKBr91oWHsJg8508W2JTktN0AxFloASdGktSBzregIU5tPr
7p1XzRwdnbZ5b1g/BcbnLGaT0m/UQa/puTxq+zxeyutO8gZgc4/ogjSAPfKM0p61edg8aObRfnnT
RmIqZrLeNivgk4A62T9gFuHr9pn8DbquvgO9H2izEyVFk6nvyGPQ3WZ6P55eX5GzmACgCly/aY1W
hQFjI+SO2H8idBN0q8fCLFY/YBZHLXJ3f/srKM+gaZKI8Axg/wib0D+uUosft3lvSKUq7iU0E06m
qsysSqLFf7ZfYUZuy6KM+UoWpTCvVlUlZrq4R2E5untAY5r3zwh+aQl0yb+u/UlWQ2hTtOYgkhGJ
oC/dID6Akv9hg/eVKOp2UkKQeGmBJu7VfZiSej/hvYDc4lygFn3GwtHPzH8JE3UVlAxI/19xMkhJ
MtR4Lkj7NPKcLriTKsvoMsebcgtH1ghdnW8sqUid2xtGv6ev5M7e9yyAV+s+M1IdcuvSnO7UkqS+
WYZI4Or4I+zrQ//CKnvTl8e/ZEroRdNUUQPYIRU/KnyfFEIcSPt+tNN1r5JexsOh/iwxRy0SYW+8
sUQungEZsL8KvDpCZMou66is5DaKpb1RWjrS07IFnvnwazxFTwMzGqcuj3+pp4ggrkLCED37lLA8
rPWkzQpp3/74D+m6W3Ou5A7P8Ql0dxrDbhYV+48siacSo33XTgooQ7CUChEQEZ9UCYB2/ldu6R+3
LYUKwCmt8FS6NBTOl1Vd6yFJ102lc+rP4QflvURkGSR13V/JES/lxHKlivEshyP8PnzHywotNXhr
dcDcHNfVU/2hbXqNqE+31WMtJGWTdcV7+iSl0r5D8izM7FL6TlHL1DdlcMdFuzJ/+b/Jky/VDESZ
R7EAauYV8SrCF45WEdzoD9WWY+TMWKpRR5wHHE85RLBH7jF+QF3C9sB1dxqBT2n/33Sab4czX+Jx
HS+AH+xXJ/1ZePE4go5k7l7wTeEfpsRhJuB8xjiMoqBcymOE+VJW0E9xoiCVth8a3YyQykGC3BaL
Q4I0FVd+oemVZZjU42GWOBNxIF0mSHMigjoAmO8tdKHLvb0StISrGrv09E0maKQfWyvDudOyLaCX
kBlELqQ6tj5GnADWyTjw18fj8iuo41Fw4JbMp9Tba+L3GK/y7FBqq9vbyBJBHQVO1OIOyRZv38qi
EyUbo9/2Muu5uShEFVSgqfHoXaCTnSDcHvFg6bx97QO9vDg25V1rMDKq14aPkSn8p/AqkNtE2jnK
Cl4OyTQFrh5vlVfhUEg2H33VxiHJVFJXjFzffGLPgj3Yx6U0yj7GvJoExRAC15d8VMLSTCBcLbNY
lH9Hky7F6LwuqzL6ijHdytNp/qAP0qjQwshtpmyT5o+hTBLPzBMylug1KZ7TCkQVQWwbE6mmTS8h
aaEVJIyTA0a97UjtbG9kJcnng33rmyjVS7Hgmrj3IzeSjW2ZPUq9sfGT+y5jWf9CuIJiowi9kR9W
JZ02m6QFn5Xcx5Grh41Vai9FlgOcxDv4gWXc8wSFCPCSfBsKw4XSkTw2VxcARCHyKAVIkqFQGoIE
vm74vE3c1h5Xo5naRHsAQI3jr3xbsDi7tgB6YwLcdYW6EsoD4Up1YpQqn4QvFumrtLDaF99CuYDJ
iBrMIXWJiwR5FxzRr4mcAlGljmTtrhM+BKS0sy9JWUW6Zup1txobwiVroICI3GsTkvg9TC293XGc
3aNjJ3pJsscUWZAI1AGHqrSi8jAisfkuVZs4NnX+xUgmhhe7Pis6+j4MHilL5LVQhLj03tEUj2JZ
qYlbJvmXLuQIjIbHf+rFLkVQOxYUvCGD8SFxfR7XXbcZVGusWBRN13fCpRBqKzDC4atJDSH8Svls
V1ND+MhGP5S0n2xDMduGiIU9soK+a995KZVy0FIXKqM4QqoCpBZ+V4e2KDKeWXQ1cTZ4WcV8mIg3
I96NtO/ke6DgeXWdu1xVOrV2FKpHOW5NcNSRDF0sysaIKtLX8SpoGaKvA81LydTGef3QSlPe5G6q
P75LeWXrSJjBfHuRYYQLb65LSdTu1QZ4Awu/zd0idjTB8nW7jEjIkV5fNXsULwNGCLGomSbzaPIC
TDJcyaXVF1KaRkaTQzP5jWtQYNM42MdbmSEXKbICpAUvISNE+o+w+ednwRg/yGkopAWUazszig5S
+0fLV1XfW7fP2cJrDquoaWgeQJsTf1W21KJyquIW+xX0pVkLGzXYImjXGh+R0F7wHgf1iOpiMB9C
Btjl8gaidw0dbAIeWzqV2jCmrBVyrkS3z7SpAs5KnxKeVPmqqZ80/lh5d0PEuAjoVNZ8LhT0/6lA
egGyjGFQy6rVcdHrgVq44Z/JyY4fnNkfZYkotg6/L+5QhEieMLlhMxZ51oS6YS/EzqZ1vpt1qLdj
pBXu2P6Rv9NONAOk/Ljarrm7KV+rve19itFK1vf9YYyNp04Hxfmb1tmq6jO+hZ7GvVoCatWbwW/k
QpUKlwP8k+RETvwkbsLVgGp1nJhNBIhpUPuRAFRuc0Vo9AnPm7qdv8g16wRfR3iXuzH//GxZprHw
R77AbkSbySndfEILfWpm4ELjX419eRetf0ASxh11m0WitbghogryRBGxpUbz/ERiiYmvLCvcvMjN
UcHrdPQxP+hEIpJDBfElFoXiokAVCTy0ByDUVKhV78fGD/AqL9xaeUVS3uT7feT5VqS6NfKpTFT3
BfehyHBRGMRAaxcc1uXKltrEeWMrFm46Bm7sZSvOK0mOt3FrmAzbni972rZlOERFn7tkMMR6KWqS
+FQIq7B032uk9uMVkjPkyT+IjCz0UgynnMmhI2dflQJhiiCnc5JTc5pe5/n46MChT7vbyQjiEMzt
Awes884wjyz6j4Gtr1MnW7Uf/qMBAMXbii8EQfgeQ0UnNfo9VLqjkVfBXMuVaelWRWTmeWT2NWNp
lyTg4SOrClwkUNTmn58dD7Foo0GRstKtw1TYDZoe2JHWsq41ujXu1yEoiOdQ7NfxmqMbw4286ISq
bEq3AMVwSSQnBqSgbCuAdrzzTXU92clDYT71lrZ6SjAF+s+X8Vw65ZFzg8vRn9NCul5XdpoVwlEM
wpHh9eha5ZWSlAeWFVBxthWUFLfZiXsN13je8TMgn2DKd7oTggn9jfF+Xdw+EXUTHHccC3quocq6
NKnjsXTjqbCqdGdgPvn22tFd0f/S6kwEFZIovlLqTTyUrrEWt9HnXFx7U63KrgFu4O3UD99KPxgi
F6IgdCj81Yrar6kW5DCvoVWwUT6lVyzoc2RVH9kODGYYKdhGD7oTYPDLODEEL/kZlJ+wkgoOHbLP
l6ch9KOwDgycfyXL0UFsIlnkWTy481aZvxfwStCjknEAlyIUpJxVHf1VuCPQZnUpU8nqQI+RfnYb
SzZF2zkmbgVIRtY2Lq6piigd+gErke4QSIbW46SxL9F5qq7idQJ4DERCgYfeCAmMcO1O+kJTJflh
whAvPcgVuO1/S/5dgDMXU6XZmAoTJCuHwao2A1Eekp18QIsCJr53GmMP5+W6uCpAwI1SliLDXQKr
nQYFAK1vW9QZXKagodO70oJ2rSojcCzxEmO4Fbr1A337l7KoCzfwBCPK/Lh00+GURl/f43sAvlOL
a3ajAcRN+VCjVFLcexjYw/Bic4je8e/4UQ3b7snf1KOT+CLLnFj6U1dlX7W+UGKKwVWl18G3BG0T
CI9c8FaC9QrERvGmi1eRZvkoJY+rCYxYAuPOun4XXqwKkneXBi0Z0oAWFXxB0/94a8/7SUczKw+T
1Fv15Cjacz49C6Vh3z67V/Y9Z13Q2IQxeoQiV2AQUsE3Yae2rav3qV2o9x1Y3jQwfoDvq/G/bsu6
WmNFQpRlYJYMgQ8avqVLDUNNastSVSu3TJPXIvadrECnMLAubouZ3dyFKUMMin2GjMIwHoO/983Z
wckGpVdmMEy3HlGDlx5DpVj1OUpiOcNolvQ5F0T527jG0qYtBPWKeIrywtRTYz/JOWPZFvRBH+mc
HFMxJYY5qctlA4xooaRVCH3AxzIERA+etMLJDVaJecEUYAiIMxDkIn1Me3EhlGN0VI+VOz7LCebP
qmMp263h3N6dhUW7kEId/kLtOz2Xp8rVeAwXzOPyE3LGt2VcnyV0liHolZFOBEPUFWp/EyWFpAgR
qI1VbtznXSlhVFuoOgvvGiuPFNWMay82iy4GaoXoo2ug5mK7a2JWFXhpTVUcMEPX5r9o5jk+7aq+
UKTS5bWOJApa7MLPGFMVnhZassFK4l57VuiNK0NGpVtHKYV+W0RZ1IsJBlfcqXib/M+8FFHjtiQR
hTbUoKUerFjFMcmDp6FwjPe+8VcNGNwFN+DXitiZqEWoGtizCpJ0B2NAX9rtffltuaGOJr4P6UkV
dR5Q5lGmHFdxl/G9XrptZaybDA3Cn4EEUB/pXdhGtRmfCo0E0prjt0kcOrq0KYZ9HWgr3bNHeV9h
3ip5vv1J8rWzUH7nLmVFA4eyLl4errad4mbQNcS4Y/lSGqHZxDIj2FyweE2UQXI0ay5elcglSQiG
rC8btxAmSwy3g6+SWGU4iQVDw/yKrmOGUuXnM3ypR9jWWjnFdePm8VaYfkrDsKLIMMVgIpqUMLKz
Cx7pQhh1hpPcF9RMrRpXqXRTbA9B8dkV36H6fntv5l9DWQv2BNcSevwUDHlQNyIqLENXBXnrqs0H
J6GPHhxvgi8SRdyL/JOCUsxtedfPLTwGePTe6TMapQiDuFxEqfcLjEL3rRvoK6mJUH/wU0upX5tG
JJLhAqMvIaFmj5+gFtvFm/xkdE9GvIWluuquZrFKXtuNjOQbAk9gLQsgAJtN9+weS9Jk5BI5bN00
Ozbqt57eRWihvq3ykgykFwWYjKShlkeZfyDnCZdKWetWEYod/iHLkWfq/mneGSrM+Q5sIsp0SJ1e
KlJkvFpHbdG6k4P2ebhiX7ZDj4is5/K1vVzKmZU9WzBBF8C81UCOPiJ7xtt6tIrSFUYv9IpxpK+9
xiwJZxpvc7Sh/BrSmaRA6uUCxaLWbSU1MBthOIhZzvLmC+oglS3wCJcNPKoMylnWQH6aREHp3MwC
uDxSzURmpHlne748YKA5P5NA7X6rlkYUAEcUgP2CUwJzONzozj0rX05TGSODLYMdHDVFUCLzuJao
YxVqRl4BqrFzExn8ASe1RwTfbIyqNIPwKQ3up7Z45Yd0M9beNsFwk7f3BtmpVdlsJds/BYXdSyFJ
9jm4F8rHPMzv1ClxjBzDmA+3j8PCvuJLNQSoM3KZQHscfWwFPE7KzvX0mts0SQew2Hr8vi2EHvL6
3/X4K4Xa2KKqhqoY685Np33rmxm47gPcz/Kf4Cing6kc/D5Db2V+HPjsufhRAyeabF9M1re/Y0FZ
hYdv0eaCN1hPqM/octUr9Kwe3UhUidG1RGEoSs9qz4pCAnwqIkpeRlB+eSC7DOMTRdqNSEhk8KCv
8UMEnufhrjnWZrpSrYT4x/CoB1Yw2fVGJF+sQcgF96bwCJp5aQ4Dr8Y3uCDuY64WR7fOULtPA1PI
d0ndWLcX8vo6hJoYtJdVAybD/0ZlZ95ATfI0nwZvdIVsWKsRaha9ZmbZi8hKyF23KGBBMaYgzm0d
IvKO85aeSeqbTOWbuprcGSpz2Ei7ArQk4gYkHBY4LoFlEx598ydaTY+3NVxax3O588/P5IZp2GY8
V07uq3VkPKIWYvVLnebVPfvdshg1gLXC7wbmxeqj2zWgAgFsQOywuk4XouNLSVSMNFYap+sGJI0m
+F0iK9/rG3mTradV/Vpbf2ZMR85RXWSlgf9YAc2SCao/H6lLh4uwHNgPqDYYwowOcanrpE9aVva5
6A5jjzlgLSQe9xLxIZG/FZCVtiaKl6bm9SR5yMXnqnbyKnDirD+EHmC4kKQs1Gnd5XfTaIs6IxS4
vm7Qg8XDHaA6gWfm7z6d7UMVpGj+9QXZnbhkMvNJkK1JVDFzOhRAQ5ZT1eFUvkUZXlJXt61rWTJi
ZADNYK6Nzj1peo4MLZKXboUekx69F5kOTMVh5W/y+jXUBYbFXfs9NLjM0Bjo9UHsT3slXeMjbooi
2Q0rda9whdNwISPiWYgkdbzDkE5DQK5jcJgyNeH/kXZlvY0bzfYXEeC+vDY3rbQkW7LsF8L2zHDf
d/76e+jgS6Q2ISK5MBJMYmCKvVVXV506Z1AS1BQ10al9Mz+EkLmt1yNIc+zkd+wku9zhGRLxpNuV
iSGIVh0B2XbgoLsCcZ0lQbOZ++b+Y6hdF7pamkSuKjrDkYUgjbzlRF1BFBboQb+uoKpmJcXLeOmB
dKpXvKU168fr+7O0C+V1wKpQhWLBwfKDRihTiw662piNQmQA+NQF7hhsXSU95yFP5GYT+3u+2UTq
RoJ45KjqamyF0mfYnLrPx1/ys1L1/SW4enmoGqs4ifcHkJEKpZDHUHKULzUG6puI9SnyIG0RHKTg
KZHMhrGTYl9s+Y2/EZ3wKD+Vm/g0/uZckyf8K6esAL3SVoKq5zgjCxfJz3hMxSUFLgIZ7O7oOaQW
KipBdZGH+Lqh/mrALldrx0T480dsjbJg8Cx/fTwbP2sUmI1be9T9zIhwRnICe31rK5tu52gbl5w/
nOdfCwOjGY4QCcCSLGFIuCJRJqBiDS+JOz6NIskRnjoIV0L06NCPlncKzEiyZIhR2Z1Kuv4EfF+Z
EW9bXDTO4vft2/iutHsGfVYmX1ujcpTkVcr0eu6NZmExdoBu6seT8vOqu/9S/n6H1FFZtwratAGS
AaVJ0ZFx3Eji4bGRmUsPVlB7QgEDbkL9qX3A9Z4CEXPHHfSoHMnUWcydAl4ivY8+cB9KcjXRoggK
DwuWp++nriBYBrSDh2tChV24H58mVdmQMK3kBMWXtGVcI+WMtDLahAjDqg6eBoDCG/Y0BgtDnp3X
G7tU6CINLtdIVS3B813K4CXFiuf/ae2mlumJdQlBJ5UwKGtou0TZKDlNUDujEq1ayLMLUr/w+puc
948pvDFDbWYUC31Z63tI78SSLXXoKVOG/KtEUjbW2sQM4iZfuLJmbsjpokLOHGvHI7F9v2hcUrgx
MEKSE+dvUbkNaquKpFOJe6VjgpXfMwu7ZG6EoFgCYxZYDDROomKyTI4UYfRkyenAuiZ6rxLf2aGL
HvuI9GWyMLi5+3gC3HKIooGLoJGnSVD2AQvKAgedVjJhRk0xszRVFlzQTPQHUCuSjnhKw8PiRXo/
h37DSE0q86Ijo7McvWO6FJ2S+CJK6MkRTRkbpTe1SQGua81UgXrgZ5RahbauG10NLE14CwG2qlmJ
NIm5mFCYDRjAQqNO6LWpm4aacakJxoaHRqeThvGmLlTiJhC9wPqiQcOXeaL4eBi6jO66bqaPHzHE
t5rKTjhdEF48bZVLrxqU/Z7RAd82uzhYSo39LNLDgcsqsthALuIOp5EIE0uQ0EHP3eGGkkiCzlek
K6uVi7Z78uEagEY30ik4dIxqDOy5Wurimt2QN+ap6emhZCdguyM47ROwZfhDZwZhURiVhwYyzCaw
EdogLJyCuY0J5Dn4MhSAZ4CLvt8xbF4rnTLg0nL5qrKR4AoNcdBi67FHVqZvp92Jgmcq0lNoUIP3
ujej5GjIiDoBseILInwTAlvge9qdPGK9Q0Pjyw7IntXX+E8FBFC6ae42r+ZvyGF+nCfN1oH88slm
9Wzau7fV6rhaXV/+HJ8vGTG2hudctyCi3h6XIFNzy3H7ydQlmatdW1cDdmuNvto+PCvDtlMKqwWB
L+Aaj+dnNkq5NUbdWG7ijZU6iKIjAGKflxsAHnnlLKYW98kUliiayVnYqLsw37rqUv1/7ta6tU3d
WqjsCFWYYm2E+E1E8rIrjWYp6uPnvPutEcq7ey6b53WviM4Wzaw9mB/w+sH7PiO8HYMJuSC8OTH4
qQY6bD3C15tqh+exAlalpSfyXACqKmgnBhgfGWH6lEdiIwhxhHvGG96zftVO97RH6vEpqLasZJXp
EtHZ3BFDTYRHqUoEkIOOC4taLZgyANSucEEgihYqf6GG8A3loU8XkrTwXRxeGHiD3J8uIApSwLhi
2bHWa0ZfQ9brtwzquC8Fopwgkft9CCDRKRNonkI5eNL6uV4SIpHh9GupEW7unN9+CeXD1KEX+bGd
xiptB8cVQHQRvAMIsXDRfS/SoxFTF10le/6QKhhxAhr6hFyvGkgnPqH0QMrd9dN6WavGb7AmAhGo
6Yev7gpa00mvtQUBE2+BcK3WI+u4Bb/49tLo0sLXzR0oDW1lCioBLFo4qUkYCx98n+CWd1pXIM2w
aYVVlrQLLmN2pm+MUDPASHWp+XwlOz18hQqEJaeSBoq/2cdj1zS7e2/sUBdEpSBbXNcYTOP1kHZW
KjSKFNGwEB/NT5kyNeaA8xJJmvsdzJZqqo1tLzuCxOOhsGuHFScsJQnmfBAEW1BpQIwkoxfv3kiX
ZK3np6nsDCogkxf0JEDfuEenKJIT2efjaZtdnhtblEPnWRckWGEiO562Hb/Y0MiLUueqpaB5zplN
ZLpTSRy3t0SdfK5tulL2C9nJQVgdCuuqYvXBB3UwZHZ7vUcxUdNOj0c2cy9infC8xTWuAX9A7W41
T0MvjwXZ0aRh2KqcX5h1wNljLu8rZIn0YgwWLM5sQQWxM6CuLPq2gCe+XzdtEJXEY+BUhJJ75UJk
eNrq5fGgZpbrzgSVJVCCjE/ZBv6Ei0QiANYrIm0yWkmSGY8NzWx0MJByeASw0z80qDaGvGQdcTBU
FL+ADPHRLT/0C72ESzaoTTHWLGi1Stioo3eMpVFWXL8Ah56dLyQzRQmJjolYiFoSeWjjesD27mMZ
LFfj8CLLeOKLkFMlEdo4Hk/a3JZDsxeAe6AJZfF0uLfGeykIA8dOdhg+g1iQnwmEG9WIuJWP1qkE
9GRN5i8cYFozc0rnIE0Mvlh07qEQQWPVmtz1Gy5hMUTo3u8VopBLaF9KiFBlCFcCUuhPHlSxTft0
OLwdVONEBislO9ABGXpHoEr8Z1k1cHYibr6JmoiEAagQXA/YPVr9Uge9qkdqA1IpFGJEMNe2Ui6S
x1M/t5duZ4G/n/qwBKEauuFkR0VjZnkK+XUcLFRoZ03AnUBpGecCa3xvokv7BOy7nOyI41PnPY9o
o+rUhfM950IAMPvbBuW0NK8qmaAW4SfH7qvn6i8mq8zHM/Wtx0PFJHDA/9igzkQtsGWDTD5aKjbD
5lJBUl3Va+wdvKbxE5HyulX1ZnMVIC+HIPjlNwQ+po0VYWuheSHTT7/XJxyftYyGoEAXoUKg6K5P
evyxNKN1eJERw0DFvrIIS1aScVwKjee2lywgIQL6CYBR6FPdVuLQD5mCxZY80eK9WLa9JLvmg7zm
Gz55ktEzteAP5xwJcqbqhJZCeVakJg1xesR1SgyZTeU8xGu8gLIw1Pks+vcBBtr9FRnxxSQHRhdE
kqEZupILFIQxaGFgUyEzQK8qomtC7RaOzOws/m0KxdL7/RynUllIEoP9XJXPodhexJ5/VQKuJrI3
gEu56Vvr8dajNQy+fRXK22CXR+psynnem/RiFTaDRHGuNYjsSzyoLkjnfMuJTky1vh4/VYQhrVWD
7arTr7zJEaSkVygGPP6SubOM4EqV0NWHnme6sSmVpKKPxVJxNGbDyEeW/a0h9nlsY3Z+AUuR0cKN
SO6biu6miMcokTS0XqY4hT+GOmpghyrDCZMk5JSFwxjaj83NDkmdgB3QgpeQcb2fW4ALRj5wa8UR
k5BI6EfL1I96PD82ws+eA1RsIBIsAEYpU55dGXyRCYZGcUoX0rbdtqvR4Lnihj99fWBj0qqWpqI5
kj0UMjJ0ol00euxu07Ei6SpgTn0L3j1w4fSMRwa323s+yJNio2oO7BL0+GdXAi5GQHQR3PIA/P3g
cun6uqzKelAc108AFRcsH7LGeOh5ax7Ms5wuoz1Dr3jtP6yDgkWATgcwgGgbuF+HshNUsHYIisN1
EI9QlPrIMGliu0g2LlQ2vysTtCe/NTXtwJsdVnboE2BCmGr01urxAz1UfdAzcP9PLUpAkZ3SdQ8S
aA2RwBPCABDB6t6uBbfiqMfk4Nm/PZPsAswC8TVomh6P4FP7D1EeCLnA4YBeBp6lr00k0FMpBoOI
E4zyC4KgF7lUCt3teXbhvNGEaN/eRUGwLwNGhcoWS3kXf4zzGNzC8NG4qeL1JLjHWYNZkSeUsVac
8RSQ3y35iskuW+eQTQFJBKq+nAlfB/3wBUdOU979+Br6PBZp7uceviaWByI2hnYdsl9MZ0u17aZb
OXFCv9IFGTk7aAICVMkBfp+RsloPmSl2vN6OvQWSJcIVgGUzW01YA7ds5PJ2qFZCuFVDPKcjva4j
IoD2w98kPUhao6eqsSoGHLh4/eoymDudQEYFK6mMToaAs7eW8kGX26XBYqP92Ig3Mz+FNTcbkQn7
uh97BV6hRbNhAF6hJaDAnN9BqRj16ulNh/zsvYUqinKccU91lP5Qj2CyDF5UIdWzZuGKmsvYoF9M
mARKeLg4iTpTKFp4gZ9i2cAyixN0BSeToSA2Qk0OElkqaDE09P7JOjbTyd155u8vlXx9iUQmBQ4W
2GjZryn8GcARe4xApdgQI1xUN5/JEChAreDqQvlQFmi2u7bga0WATq8jeB/s8JH2FRjNPor0Q5MK
U1SThdvyJxkHXOmtPerZGRZ9IdQ57CnqJ+vtXcEq4hVY1RzFx62dFwRYBhAsijGUMYOw07XectO1
j6BQHo41H4GHptdjzhQGARtwi7e57iJrmjxXhRFzbwOnj66nJwzJi1PcXtT2OXKhshOtImaps2L2
WpjmbWriACaEhnKCYDvzCilRnXit9m8uOPV8FJvW4qqNtqPo9Au11rmUuXJrj/ZKSiRrfgF7bV3r
Y5a8Stor2/i6/CRluqcdcxWeGuQIY2DK0RH0ha60RERCs95++6Lbb6B9kQ+igqkbwendJ9bX3fRZ
4QFQKwkIITTNRvcHLx4RweiCYo2J7ne9qbAfbFCeSn+VQ/KEW+zanckIoe6NfhAU3kE18F2JuXEZ
NeuzZRBhS3VYf0cokAHKvvJcl+VN7K2KRWrlyUHQLgoxFrrdBMR7yHbeO5CiylMm83LVSaRJWEU6
SMCeOV7/Vuh1UpER/B/ZQjpgrpCIMf5tk66BI8ueu7KXYdqBgAaFjwWJmhVjgryHHFTymsJPgA7N
GIjrTNJ3S8S8P9sWcWxv7VNOc5CLyq8m+1Jv1ZW8bcEELyetjjY2ubL9odLr6kkI0U68FXmjypYa
Qydf+WDOv5EoN2vc9F5YSx3sF1q+EZirKugKu2YF9E/6SyTWs/sJka8IsgIVTeDUFoc6tTSobolj
PXAE7FG6VhkxItJQ2TLygRcKPVoqFs27khub1LUXC7lQCgDuOoJginYHRQqwEQsoBAP5QOT6NT9z
S4LRc1E+au+TbsCkaUVDRlQpLARG7VQnkFijTq8s0DhZ9PI4yp9dN+RqecTOeIry1LiGsuHErFQV
JwwTyAis3A6E3K5Zi5XOeAv9K98v5x+bBGcE8Gdk6PDqvT+YMtMCr17BEaD72wjX4ZoFAzIOJPGI
iCqRR1403MM+WKBQhRsNhnyiCraSd4ds1xlvE0bKJcl6d+7Irxjyuz5yDiAbJLx1/vV4VmZ3GN5y
SDxgYn68l31G5qu0gyOX/NRRXezgIdqCuxivECsa+veohBBcen1sdO6mV7EEANBMwGk6HGG5rEE9
HEbVCpqqEaKRXWI3GqjXMsQk3MLzbnZ33Vij1qKoyygsJGxoGS4x5z9F/teA19rjIc2+IRFPoL1R
A+gJLUX3Kz5oSZTyjA/Xz1ySpiKx/NlW66Z78bxrXK/imjQA9rEBbqN9mDoJt+olBeQfGbAgn6G2
HyaigAY0VFBwLYX8tfZquwzsXLXzbvX4W2dOAiIEsP5IiAZ5YHLvPzUShdHvBky/Vw1E7t9E94TO
QRJ1hzJcIryaw4Yi5YOmjAkUhrbvaXVu3GWkKUOmxZMLQ6CPuKRY+b49KquhFEnY+8Aok7GOjAhJ
upb0I/4nD0rgF5CGPx70rF+bsIHgLOOQZGOpD/G4sS5yplUdzjN9ycwyOzk1pS4hseADGs2dqqXr
eW6b31qkHs1KInph6E9uLcBb3RuZNy+NzMyF8JXyVUbdtUNI8niUSyapQL9xsyaMB5gcosgcRcT1
9UsfP2XoUvbizhQZacHTLRmcfn+zvAmGN1ZtPxncuJukCnaR+6vwTkogG2nQrh4Pb85boeKG5xKw
AxOl5701qeGFqkQGx0lkJD/KLaeuOobIQDGCQFe9NszCE3A2t4cO7IlFbWra+46Db4bXlR30b9Ga
4fCAyKibHq8mb5UfBAvMgeRdBEO5vJlqEhx5iUCe1JKXSh8VPH1NcL8/HvvMY1FFikrDsNHfCsKW
+7FzXjtA5gv5YWxkU/E++bxa1YpKsm6Jm2nOP9xaotY0ZvIYXBuwFLvvNQulcbyFOLWBRieyY8zC
ks4OSwS9PLr3cPnTM+y1vleEra84KD4hggotkfdIJWc6xy7lhr+BTtStrE7OGWmziVlUo1xAlLej
VxSBMqFPgnCNRoBRWcvZ12i0zFvUm5GfG9G5YUj9OXC7oBp08EAADtOshf5lkG0+WqpIznklfBKg
b8glwSnT2Kwi0sqUSZA8TroERc9zyZ1E1fTl95xJ1kp2ELzsIgivj7fS7ALfGKVebxFqC3KfwmgL
n8v0v4FcNOrsd4M+EdQvF27G6Uz+mHRciCi44sZH5vh+37KMIKdBA2NskPDQfwKCkImLJc6P2W10
Y4U6Hc0YxGw75kjIcZshQSUO1SCIaCgd9OuHJcDEHLoavDC418CzBRpMOi0NXSitxtWNNNi1Zo3P
EQKVLkh3wp168i7xAsJodmiYOpwRvPChCXA/gSNXhHEaVkjrh29qDScuflbVK88sgVrmFkpGRAbg
zNQL/SNAVoJYaJNBcXr1JRgdtf7173fdhLD9jodVke6EL5XWrdEdoTjgYiZS8daDBEJLL4XokU76
eGxrclH0pkOfzTRdaMX50RIPLZwwDNHmho5Qc+RLkvHP8YgazLFC+nrJM8+l1wAd/dsazYmKekjM
Az+tOGmlroVsz2ZglgrfSmbNpR8+SLVcvZTg2fx4G8a+kZccOH7GTQ/ZM41H/BO99lWns9Va9S9K
nxBXe3K7o5+ZraszYLvvkeQOtlGx4dj11AY8VhvwTqzBda62OLgntAiDHYSkDDpH0h1IrJuBMMlJ
8QJoqBmPZ3bmCr4bK/38Znk3APmF4lS8f+pqW5UhDJ+N6KTaouWnW9fcUslpbl+qOGkTQwngG3RJ
r0P0CME7rGWihHqYsnuVydePBzV3xCDcgIY5nGokUqZB31zzmts0A2gqFSfKRJG0Ma/pigAiADZB
Rin3PGXh0hOm18CP/QlFUtRd0Q2n0jVDhfWjpKldxdlfJWIA6wIo5mXK8F/f95+h8ZkhOXvFvz2C
krQ+5fVF/NhyrLfnx0OfaflEvwx6pvAYQ+EZvN73Y/dBSy10PD5F7E2hIYliJPI28ldys2bHddtH
eufUFZi+NyzAbqOPd4uF2B0sifUSfQfdPQU4C0qLmBDkAtA6ggW5/5YYZdSshw7yWXoaG+K6proB
R3L8HO/a1XhlCru6oBBncNtE1YF42oei3SMmk4jr2Wq1QdlAzc2LbyEdFh6bhUWjfMpfHwe6VHRY
ClPyc/r9zSbxsp5V4qBlz5CGKfWuLdCgxUXIi+c+yGB7F7KEY8PitDLFQuhHr9G3aXRlIHOPlwsv
fufkbkxrY4EeTa5jz35I+OOonnoUtz6GT2VTRjYamQJR7//0aHjRBbAFOMGL/y9xIn99AQABAm4G
9Gx8J9NvvkAE53MUBQp7jqW4M0bcE4QvOEXP3dZfOIx0cvnblsCiEwX9fFOwNjmEG1usVDQ+JFXY
M3Ij7wV5vzbme3XNySa3H+99Ghj9wxIVEFbNxNbMJux5KohIAINkKIm0RmP2hreSbTQM6+xEi2hY
QUs2KTlINmCezctg/Hn8JbMrfDtm6hQGsZLKtYQvAThl+og9R9b2gYyQR95tQqSAFlqM6Oz5j6FT
AVNee0WdCn8ZrPGsMdqWGIU+ja81PV1Hx/dS/E33ePywSZ2gsPJ4AaTN7Hm7tz4/NcfeeIYOgeLV
0uAo9/rDEOXPg05pmr6YDLWWMW5zS1zridHujePCslF307chCXxjPM4l2qNkymFJYZKrLdiSznDV
gf7ul2b5Op6mRKlL0DnhN8av8Pdjm3NuCGgTxGc8Lj08Tu9PRxy6GV9WPXu2JEbnTsyob478UnFl
yQi1UjLf4hTGMAINCdLvNJwKHTSLS9LcdOPu9/zdDoZaqFhhqh5aEuy5EK3sFS0Qa/USakf/qYAM
nhlvs4woEI0NzRqPIoUsMSfRxYS/7KMhHNJmiBJZGrzfZVopJEPHnVEXrV0C/GkhkiG21Ktz1qMl
Deu53aJCawfMClNimMafykWhqp0rDmfI5E4BExCO1uPN8d1ffBNYfA/o1gTl0fBqT6QRhJLn8dmN
yCX6eLeANlqX25aMp4n5QNuLDZTIHRO9PKxHfi3Ynx4jj+xTfiyLwICghBiiepZA6UqM95fAzGzV
COyo28iwDOeyYuBbXFP6tdRNszTB1Nlgub5LAMcaznncO6qcrZoJE/t4iNMIHo2QOhpVjmPZlcpw
5j3Lr2qTZddqjkKbW7z8B0NIDgBbpilTvuv+oEulL4mjEI5nzj+D80Or/2QjupEWblu6c/p7xyCl
JnAIroEClKkVC+KgTzLVHc4XgeAe4K6Dfi2vxvUJOa1J647zyKl7C9AXhh4OlAe2z+fqoC+57Glf
0rN6+xXUyhUR+AzKkBnAPHj0pT0jb7uldOzcwt2aoBYuBqd+kaRYOJGFULACCqduIGWzG3lBf7xy
dH7grzkFOh9iAWBwRrf9/dLVgcBnfRqM53AtXZMVty1rEn4m6wTEd4CWfj42Nxs2o+z/P3O0sp5U
gNc+ijB5LaB4+nbf+wAiWqmxznRb0XdmZ5jnN/fp9QsBm2l+PB8b8m8peukhK9S7sEsCLxFHfzzz
w74AF6GfH1nVgOAR6RqOSNVH0JhMFCzN9MyiInOG6xfuFDxZ9NMbT3wvijh1PCeOfPEKnbOajVJu
MzAarUFk7yDZBOTGLionMvvH0/6dEKH2rMxNXCYiQDXg3qPqKEocx3JYNOy59T56/jmLX4FyxjlF
Hu8jCWp77A5+FW38SHwGB+o6ZFy7UFOiXBuJVEmNrt9V4YKC9qPwM0Py/kgjRNwXkkd0uX5aF4QJ
CkJ2NK2DrZLaiuMox3wk9uNZ3O+v0Jl73+Je6L+AZcFeRKySlUbqeDpP9GfPOF4eTxGd3qStf//+
JpQfPOjrVukwnvtqA7YNFLyUV5axeuEYVIAIlEtdRrSkxbdBXK5gnUBpEZ3ElDdLM8jrtJw8nt2e
DMgX9J5mugHYHSOHRf5H9PfIxW7Yl4Q3eWGp2XAuwJXBbQqwHjoOUbSnrIcyGzR+zYznZlOZ194y
ssGOGRPMavqz0XaLsm2zq3trkHKb45COPfDi7LkvJJJDwrzu9KzNAKIz+s8mAjNdrJcpVPjaL8+z
cwg/cE+MYMh438h2J6LCaGoNEXtN9/yFozmZpk8HUm8oMgIoySk0pYCcpUzNJDU+jSPvUG6UP6po
AYU5a2KqKQIuBlQs3YBV1m6olS0OYEIYYI1W2rm/xOfHW3jujTgBMP42Qq1pFPtNLfMwIpHS4CcO
u01iw7HKumGNVr5L19LO6mSUCgxsqNqGCyie/Q27TfeBtZSDmN/f2sTXB1mAKSl8f7MIXN7ynpKz
Z08Rv8IG+kHVuuwgex//EV0w31kh87sJoIkDrORSa+VctAzSIcCMvqsoSObfG1eytA+FsWDPHRr3
+uaKenbD6izYRuNN048EqQGoxXBWBlJQJr/E/1bC5ft0g0wSzBEAoAPGSG33Jh4TNfWxFm743MjX
PD/KdnNRPd33LfFFfBZ6oFKnLrzKrnyCfom6eRKAyn68JSaXSe9sCfQ+4BmHW0UR/X4a4HFzOYhl
9szLRAAo/FJqRrCufEMsjXJYKLDOBEZo0UC+CYgykQepyr0xRa1GsYs97syh5yrAORJQ26gWHszT
Hv45on+MUJfEUBR8H7YwolV2L19C0KDGJGmvj+dt9ja4GQt9YUZtUfEiw2D/DIquaG91e0nCre8f
VWkf92bboZC6fmxzdvp4kHIIoDtCgpcaWdYrHNjGfO4s8KbmtN7CX08Dfb53JJAU//v76SHVUdH2
DZvxZ8HzAImuWDFA44WS85bHynEKytMxHUgapuMH15XJMzOR4xOv9VKoteGp2BNRa3EziV4QaFY3
5LEZSi6YsjoN728zbSJt10MTGzdYyKH9160bvGhGDrE8YdUiFUju1qNvJh0TQWo8bt59Tcbh78sR
NwJSSqhNqV3cCno61hqvp94QQSmr6rjUBvVnV+s5XhnAIDF4CetpnkhPaPBMajMRYvGScakqgr+Z
FYDFlYI6s+MhLV+zWITeQ5IJ4qaQWAQ8quj2zyKUu2vr8fLNb5mb+aX8XdVmiZY0WD+jrpCKUFaJ
nSBDNaLRlqT2Y2Nzj2ckHP9ZTOpgs50wFEwbcudyxxlWpbdGDHGiYKX+tni9fhpPPKmdAZIhrOFv
m5cQlKELXzCFjD8O4s0XUPmkhhUHWSqm7coeVMZkWNJWT5KwK2IzHw8ea/b5Sk1VIy4ttriCL9Jo
5dQQ3eMAGr8avDLqQYuXOtMmF/Poo6ZX900Q52cSX2QyvENcmXBCLNos3FceSJ7Hg5+7zW9nn7pd
hqoec6hCcWcPCuTCTkGzqWYLyDol1cKpnY3cITomIkxDjymaWu9HpI1ym8YcFloi0H+C7qywDS7t
urETOFdglHbsTlz5hF/Fm/DYfULrvpiyz4sJ0Wn3/pzZf76Dmtko99OMdYF4S1DHO9S50W/VXToS
U1fL18ezOxubQogMaXU889FvQNlifUiNDFnKndnBRGthvOJa1C+gveldN+5X9ZSPevK8sKSz4cqt
UWpN3bFIhkHOuLO/RoSGfil5muISCA9DfWrPJRitlpiEZu8yqDKBdhak+IjF79eW93xXUuucQwaM
32Sp0VQmv4TLnT0RNzaoOMTz8irJOdhgBJ09yqnJpufMyFQyDAsh7uz9heZJ3Fx4u/0QS8aapVKF
iuVZjW03/pTkLZstRBjTFfhjE373oKBzEI9pasLqbOygDCJx5ywzi5igxBR6u1wm7EHq14G0cPaW
rFFTN/heEwsZrJWu3SuEf3KnlEhU689L9Ayz/uRmXNMi3rgtFrBCj29hCUSMNcJh/1CEZtt+hktl
y7ndMOFLERpPSDG6c5cvB8+vEUKdgz8RWJRkCLVy4VvG9oST/8t9eGuLGlSGLFmXNiV/Hp9YBBZQ
eGC4LwF0wFqmZ6CSzJcyLHMb8NbgtJ43syg3gaQMGgxGYktC6KNK1/j3Y9c0tyVuTNDpK3WENrfg
wkSji4k57t7bbXpROWOJqmfWG90aooKJvOvbQfJgSCrGNeOpuj9eXL4j5ceINSs8pxefm+cCIuF9
IC/s+9lI5tY4FVyofea1cZbyZ1/bjGBFRLCYYoOQ9JjqQb5wpheHSt1wrtZXVctjqFUJLnSITK+9
/MBUm3wXZKeRReNSbQXNqsrNx2s5e83ICmLMb3FgSK7f7xexEouEjysevOv6OGV6ACU3PHFV5k/9
S2xJ6N2sPVPNjRjlAGtc1DSdrjHam0HpE8hmNJIJANXd2+erjHFxRpGUq/Wyfk5zfYC8s2QK2YYL
bVbeVeK6Fw3toAULj6i5TLp8a5o6Kgw/lHWNx+tZ+oKOnmSNaxzPcscA4B9bFqj1Uh0NG7nurpWj
uMp8Em/4Lc8SHj+MzdjibtQb0CPZj5dk7kL857N+4GdCqUo6JKrZM2oIBKnY4xLz4dz5VWRw8yki
WuABEbifco8p8t7tSu7cIctq577R5WAZ1b0XJGAXAuTZFIQKpIo2ZWRAEUIt75BJdeyJPWJRg/t0
DafWN6gmHV3dXUhfzQ0KlwcqdQDDodGdOkD9UMaR13HcGSiULmpXrpYZPV+BvDEySjRFBPUhzqUF
o3PQBxC2TqqSEwwJbU73U5m7CtsOuYqH+CoB1sbR0Ol7kC5oBjmY0fM22y7F9nOlChk0IhAnRQUU
1R/KYisIIJCJNO4ckW2523d2DEI4S/cM8fR4G856BpQmJYjzTGA5OltX9GXk+4XLnYPhvWN+M8q6
837J0Dwxc7sE7YRvsKxZlnrwFnbbgiOPzc+u5411apyMWA2am03W5W2T2eJH4b1G6rr0niRkiJdA
r3MvDIUDLTdCNzzoQZ50v5B9UOFXQ8CfBzsadX7I0WFbjFchNTm3IVWEnJFZ7tNolXxVhfksxmaG
5FmWr6Q1xxi99yeFboM+vj2ehBnnCPgOgKvwj5BMEKkLsBrRR5ip3HDW8KAfC9BUxEsl2LkTemeD
uueaIWllPoUNphKtjkkskRF3cnXumlVf7kNv3zOGD1mfPOusrHjiyv/3F1BHNy0HHqpLqIFngxlU
rV2OeKlXotkjOuOYbe16Wwh2kakRo+p6S9SSdVEt8OrMzjSoPaEzrYB2nq5DgCak6pueHc6D0L73
rqIzYbiwmPw0DuqqU5GN/dsGFUqrSpZDkwkzPdiDHe78tb+uzHcwIuDHrkl/QqJpLT7J5G3zDPEN
4/Femqs9wPzUSTN5SJzr+y0eNhLXxz2K7df9+yeYOXQGmhv1KtJtFPnPuHdJR6qVbx/VBS85c6Hd
GqZrfkMNzAb4yoZzA2EF2VGajy69xvLCy2vJCnVW1GzMurbELqqTING1ojlUiboaQ6Tf2Iax/tNk
amCxh9gPHDF1anL/f5PZQKhyv39KrcoGRQI5EczmG9gF14X1fPy1JPgxt03RTQOEEtpqJn43ag17
FnQuEupznLyJvBMPPrHHA6OZvKYEKd5Ef1ugg3tO6MMSWS0UaEk36OpetqeWx6cXbE70sV60vbbv
9Zp8JXqPfQviZIM3+7Wvv6DE8vuVMJvalnTwmhABbCekW8rlfyeA6UN0+33UMjNxLXlpgO8D8A75
RWT9oA1gZXa2dw/uOtFt0zmH/8fZdSw3riTbL0IEvNnC04oUSbkNQqYF7z2+fg50Y6bJEh4r3u3e
9KaZqKqsrLTnWLFdOamdWEjlGr3O2GAmp/aSzZLufQmhAqnaa2iBmKYLeg9FA4REbxkYRDDQHf0b
ZbteM2EgZaXi6lJDTXgGUannTceS1VVgdjoadF591CtP8BL7TeYklLtLwqX+0odZI6/iSWC/aqkm
/8h+A1Yqwi50OwarVJ9xaHHomCL/bO3C6jAP+2f7PA+Tn5DqNZKdb9YbasfQ4nOFYg7Qm1DEx2AV
8T2iWAuCF0wj9qI657GbH1Wzr/aicEo5zgztrFV1IG4qq/v3YikcBIDPX7lEnJTJUqs2CeTyDgCm
X+o/nqYbqe1SrDRVzmzmrva7C3uwzsWQA+Qim12bwGEAn7f+RVnOkrVUZA7TlahJIu4ilgOw1ZAv
5Z6FGOnz4eFcOgCUBvrU9JRjKkB3vT0l2lpyXDGE/FcisbDJR02G6yGxLA6Z1KBxz+gTpBNXktlt
g50GVG1aB9HiZsKjQ2s6xmY1lCBvN5NhRbkUB7RF7joTqb+3MAaHjCYDosZQaYH0QikA6/sri4h0
QuSFVT4G1jma8ncvvWrmhjLtTEvqKJJIiKGfKwlIBVQXcQuAAkeYAzUYPa3sOfRbs8DIc0plq+EW
cut05eiPPobW7do2vrOd6oNG47gRzk/i/kkz8xqmkHaq83UjjSBwAGY+GVUBGwHhN0f1NGWciFXv
ohf/qBjc2micABr0jctPUVphIUMILIm/wgjbD+g7r/er+Tg3k/3xZr+1Tu+oaxuq+wiIdBCqbg7n
P9az9V4az5UzXBLDTcBv7p/o8eZSQzaQteDYgLp4ZvQhblA/qHGiMagFNJ2YbcY4NSstUXHmk2zV
6LJfS3wbmNo05A8s4+Ox8kZlE2dy/hTKGbuSUKVzInbCUF8eJvhvRe8Ik6g81Pijh62vUSzYov+n
YiQVsTHonfHZxGWYwqCYGG/OK5ieg+lNsTc81oxcE2+jtjrmH9+M6W6kVaurRk5R2qWjA70OyJxm
//dX4zVwqNSgz5GBrydr4j4E7jwydqAXEm3WjyZoVtgr+6lGqRB4SPZfOuXyJoJ4I+yOBTa0oIFB
Lbrz10si9jOShRxLQhoFc1TmywzV3qIMbFWvgQpMSuRUJEwoHNRNYTCM/uU+USz40s3TWOCYz3WT
38eZVp3mJynEF5VvJMpOEv6I8yhZCDRM5ttjKoNlDLErUXHU62KNKfpYnM73P2JRp5AfmAeB0SUN
ksTb3W6ywkvUuOEume8AuUjX3p9r22l8/eBYlv+6X6+PyiusDldQ/FRu4QEDmBuQlYFIgeQL6Qmr
KSMoU4VGQvBE6TukXXprGrHfFRJMR+HQ6kfKUmerSlg6gAOAsAYIGACP/xkqvFKsIVbBvTrv90YI
9HzQn6tvjFcZhb7XUQrJDM0sN+CjXD257n3Js09PCkaSDoEGWt00DNjc7nE5wP4IFQhus97WsrfS
/2z6bcLqAGpThMjseFp9ZFbcewKJKyTxmaQOSLRdok8u3ylcZcoqrfFv4Zoi0Aaww0yIJsMg3S4q
5VlGzkvISLvdOGMBhpOZNRRswqVxhRsphHqKcl4XQQgpU23464fwGLusBTzkT14DsIspu3gT3bR/
YguLoi5LmcE5k4AUHTjneTwTtwsE4J0Yah2sLeDtdV89adw2T600ttBkUg6tWTEgGf+jyPrIGEl9
oUGqLywdxgGgIfOsC7xWkiw4LEQu7aaGRx8pf1Q+51aM2HIw88q+eKHuoguhtjxrOtzXVZLQG77J
rVjiXCcxYDI1h9isOsqjb/IZGux2mq32btXpapjohQKwVXxCGrxLjyzyHJIJCPsnLTbLiuKd/LYR
+Bjwp7BYPwrpKnFzOr+vY8SyPNy/VagHG1rR5rdJuP194qIghS70STthsQzwapWVGAYGUouGNG0y
AOZj0patd1pkluMqn3ZNR9Ox3xf1Vj6x2UhCDF06rw9Tr/nzcKilsxebXvoYe+/Teyw/KL2hfOXA
AUQv6/2DXnCtb2UTV6tQxk4oJaw9SQzUrLq60BkQ1D6XtVuhZ9oSa1opYXagb80SJAJ3EeOvGDaV
yEGqlm9AvVMi1y7ETYLOTbZLATTeJhimVHpZBFofz57aOuzMspsmyeizQBL0pIplWRdLFm2GXSoJ
oz2UariZ0rgAQCJA5j7iqR/fczadvnLFL2mwhb8N3e1XE2HBNIaYTpbRIVSBxI2tZVdAD3ccbKSh
NiKVNtq+oBEYYJh7eOe+T+Hn1K4eKY5rCpBnSuwllJ7FcqVG55QGTvn7OQLYNagM0MY8Y0STfSlt
ovZCNnZzD0yKzsbEGMt6BWJdUymehMTsk9TIc1oK5Lezg3QXGlk5GBiMaJBVQkVrtbYVRTSJxFXk
BGnyPnQBDT1mwaeAFB41FWD1AlvrJ/642r2sF1PfCwP+Itdo9U/WdaWH4q4F7FeceHbXAWwdXLum
2tph+lIlTpseUxAzS9EnrbdqofiCT5nZhPCEaAib51O4+hS/jls57lL+4u2KMzg6TclahetiU5uW
qk9WhoFuii+3UIKGyLn7GxNMeDTIlACwsMaWlVCqG4+5PvMxp4ZocvvB2Mem9C/8N2ShZ/YSCYUz
UMoR9wJBk6KE4Ha9tEBettDRWHyx77wBqDdDBfxkoLcvAAkqHvtnGkb1QuSGauSM+DjTGrEYGb7d
23CUGY+B83EJch11LGBQut6q2Sj7BsnbTWOt/5QrtOBfEDqu7lvNBRN2Lfnn9bw6VYxoponPF8KF
62KDKRy219MeXZzWlJheYN0XRlsniVXD8FOfMwzWyX4XZrkXzJW/Tg1MhnoPlSViVMxDArFx4kAv
afW0xat0tcc/gcPVSht1ElMvhuziMABKzclMfwPw69pgA8tger3dYH+N9PlfpHxuDpf0lht48G2s
QLACbKB3MKk/SMNWMtgzHIwkojgYS68g8koCqD2QSgLfBqFKWYPkmqoN6FAZNkNndJr+5Ut2oZno
k+6D96l+o5zpkoG/EkgS0vMTp01B1+HZRTP/qA+8zsOP3WLcXQJf67v3vE4Qg9Cid5pUwplFonto
ygFSh3QLnNa6dVr5X60MEBIywjkNBHuEQWB6vm3iSEC/Df/UMOJK4CYT4CS6xF9KQVeZVcqqb1z2
XXt2wtt85DKe+/8FhJ3dVxDUz62meEU5IPjcmoYkiPOCDTPh0hvDKvloV76N/aT5TnNlgPBkrqWQ
h1jkgP1HzVWAbw4QqbfBbB3urXzJVyjj0xL4C0gF85IwxIyRd3UeubtdkhcwQRrIEAYqWfulCW25
Xw+gC6+NI+NyqHJbsV6YOdhlzzRu2QVzdyN69o2ujMBQT1KcSxAdYwJHM8LwIKw9cOZ9BLlBuRfL
W/p3lYT2RBXHJowAURu0fByPyimH/2eIn6hqUlswFm4DhkgQXAEEDB2EP70EV8tqecDpakIuXCo7
O/OGnbqPoVObrG3lrzg/k7K0BQ/yRtz8OVfiRmH0lNHD0kxgk+6UF9+qgVy9ZR/aE3hNpLM7nSgS
FzcTMFkAXYVhQy/rrUQAn5dFnLXCxQPYYg9KNpDL76KP8AikFV08dNUjO23rjAqutqgvwLbB9KOK
roef4Y2rlbYR8lx93PMX84VfT4giImMPSpdLf0JOh0rgstD/NaePYKBntEA4IUT41qhxOwZNgZ6P
1CpYM9YMrw1nvF6MGsYWeELMzEuwB9uiAA19AfxX4cgp8I2C3urGC5dsgmmd5ACKzd0G/RnFNuZN
JTj1QJOqDPlNCBD5mWz3laDEkTiUQ1rarJnEBOhfyC+AK/H2kIICDc09EBYvTyag6Dt3FRudy8Ju
IfgqMST6yG/MWkEqF7g390UvjNhh465Ek5etL6U49fEcjEf+iDqc2ZjesTM1XQp14ZmtLOsVaTFD
DPXXV2ff7dyMOn++5K3OPjrowUCCzMNrv13+4GP2SuPx8grA+tf93PA4EBVibPPY/4sw+0YUsdOy
F6KFd4KoJ9N8wQiNr8eMzu1Y+E6uK1IaUX443cnHAQACAsAFZ+Y9MsxFYkzxqxivnvRSv7NPymYw
u7Owj62zYjhgzDKMQA+O1eV0Ei6XStet58zd6ki1no6+TbE9CwkU6fpbiINWhhEmlVHRKY15UCAn
2ZKI4xZpyYQlVeaR2gSJEo4UmHa3Z9lJpRKP6iRcGukx0vQ0c3xrgNeWWWF8ua+7S06xdC2LcGVG
ZuC9MWdhvE3MrWgn0Zg+wgtjjfY2e1f19dotjG+DInUpLXYjlbCoHQoRddTzwmXOzo86t/XW8ro7
67J5sLbbCkDR79NkBK5k1F/3F7z0WAF2BgG7DMQUNNre7i3IeLKpjWUEAarRdYDuO0X9630RS1oC
XGLkGvmZXvEnlr0y29UUciFfY3EJuGwAkKkL7TZK1wHF2V4Y95ojCmBe/ENUT3qIfOOrSspgKT0m
vcYn/xkTvocauAmdq+vp9hMKimj1s9P/MNaHUOvB6HCU3ZSXtvP6GwgHsZbEwOdCVbjkUs5g4iiu
QfmeCZP2rJVBeWnifDz7QKb7I3ua3Jp562GoW2QCZTf4Eyb2tLJrUqvpx4zD8EY5CiC5hZOhy0XM
fvCpiJ6ZvEO9Ry9LppYMwWcA8R1EXobxWA5ghDrrS9lnIotpYsteqlgV035MmAbZj0FbdOAjntpX
tMq3q4kb2tJMNUa6KKA+PedFlhz4vOqQTWj4ojSyEZBLhpDJAjwKNBv5+Hcwvka5UiGNyRWFy4Cy
BSPqioZecBB97GJJSNwiUSY3KGT/i5dQjjVaERQSSdZknD6lXbNWAau9SopMAXAjVwCLvuCTNsNU
e8L2VlZhWlLHxD+6mrOgemeTvmJ1ue9bz8A8bfyRYqtqHSkDlgaXufhi/D06+RcuYdhh/lKB+kTn
UkX/sXTSRqCi5TqzCjaepfm2H9j3b8ZCFeBaZeEu3t6+UZXrMUM19BJsZSM4PUSmf+Qc0B4C1DJx
JMpFXCjHQRyKu5hzxm3/1cyPwdEMpIcetNMKtmZn73axW6JnCBQyEviH8ve8MESwGyeGweSOSXkt
llcrI+2IcseMskFcDkkMvVEeUvEidkDoPU75MX4SMcNT6ewKOqUIwBWqd+2wH2lta/Mvk48miCf/
K5l8QfycT4tJCsWL9sIXBtiIKofPt3nn1N2B4g4sWgD4FgKq/ogSye4LjGumFdh9RcTCL9q4azvU
8ymFhWVLdyVDvFWbtBj5UGIho7J3G2CAANonMB//eDZ4swzdArv7N5ipn1RqaLq4OHQzAuAZZSvA
Xd4KZoSJGTl/Ei+bEGLuX4alOGbulPzvbxMeW4usLkA68dvjxVpfAvTm3f/95Qt+JYDw0xRpiGSt
gAA1cj0nQM/fS96h2iai0qYU+iQc81YGw8u2byhO24+3+Uv/rkQTjlKppFDAEqJza7d7e7DRSKX3
JVpxAAq43Zar/X7N6+ZJicCwQnsWl7yn630lbh34TYrID1hxngjYjd9vM3GFaGF2BwSZG6f4fn5N
z/v1Bc0dR1co9H916f8unWwYZbiCBXovlt69cFsQUgnPnvmoGOPDqUFjohNRtGjRyCBgg9+P8BT9
78RWD1Nec1wIkxqjEXE3GimwsK3xvAYczpdHg11c2ttrYcTeakMf+dMoCZedaMVrxUgeXe6Vorbz
G0DqDu4ELIoE8EqAEt7euayL/cZrE/GyQ+Zww9qGe/xyaUxwP3nPX1LQe4PsFogvwfN3K6XDvQCb
OCxkWBnet/1R6pmHd+FD2zysXjsreFQrc28IsX7pLrFJySgseYjowcOwEYsMG77gVniitKlQdrx4
ieSPcnwf83PKvI+8dX8nF3pVZzKtv2KINTKCkCVyLcB6vcxWMzC6Q4RmplL/OPt6gPsg6vqWOaog
3DMaQ46BMRnagF42NRMQWy2KAfc/aFF70LaBxlEOzQ7ke1gEfMnyoyJe2DfmIekdQPTmvInhBplS
dl8WJAsYjUfYiOO93V+FLzktVwPpAnI42RY+WM/NMquL3UL7vr8kEgn5J0MKxAWQSwMZHMPHRDzB
+D5TpClE5VZtKTpzmuxJMJLV284O9eKEedo//lxGSXTumHxbmR6fgXiZHjAwHJpA4Lvc/56lQgNK
wYArAtD63AYl3C7dA80z5wdQLXPXG7tqm+uouBvVc7JJt9I6kI3WoN1Yfuklu5ZJPM+qhKRqk0Am
HA1kP4CSpQP3djjZUDPd+dS3VlMaljsjpR7NJ8qC5wWRFxnzQOgsQSMSOlsJc1E34gxCAHvLnMD7
YAvJixo8CkDzGTIL8GTRUBhq6cD9YqDdNUWjF9/Ya+nEGyuG3ZSL6jgvfWdWB+1ZYTGVq6uR8Q2Q
Opey1lmZfq9VAd3xjLGBbOTt4U6qN3BMKIuXFJMqzap0/MrIAsWMow4j26o5RGYTfN4XuviWwxX5
n1DCB2rDMasLuLfw2Z9evB26rPQdGIFXf/rD4fCcb7eCsTdc13iimYsFtcI4P0r38N8BhyYTtzgu
Iy+S61S68N/AD+l7BxQegzUwzv0Fzt9PbOqNGOLG5KKfxM1QwFhIU+FMkYo9ZcLIGD2xoTkHC345
uq7hyQLtDxi4ZMjuy2DMnLpSuiAXqc/Apo/OwTFAUaKf0GpKuRqzNtwsDI8bpOFegDYTjwzxysQT
W/aJ5PeXTE18M2ixsLYPWsor87ugMotRwEkGu4N/kqNivaSCtNpXu8vwEO85U3DTHdLif4Cq5YSG
tHtuLNGsTa07Upan/boNhGDi7kmhFGUAm+kvvrz3qg1zalZCugrB6Aca2eZd4b/SEfTV8hbzMLkd
B/aH9g4+hRThufbK1zWoQ9PH0gx35WVsV3H4DOiIBBQf28CpPL3uMDhRm6gtMJZ/zh9yYNdvtQsX
PasgYzRTX6+Sh6FwJPAVh0DtcouTXB4qrtErzI4xeuRm7yXgSWrN9nnEuaJbYAJ3HaI/M9qmnNnz
ZmrEKB/qGZrvJFBrC+gU4Rs93g/zYP0OfJg6ZnZQB2+YZwCNIC8gWsFO/Ihq6tT5fJV+qcrVGc4P
6lXKSvNC1IlVpbtImLV/qktDaIBavOWAuYePUY4SY9WBpT7ev3m/numfAwT/MAg7MO2gEuZMjYOx
U+YD5OzgAbwdhufrNMQ5mgzCenU56u5VARkb0cFgWrHhaXd6WQ3/roJ4gIahGNXSxzUDpryZPTTo
IniKoSJ6ufHe72/Y7zYYYscIle/HMpM6bpalY45Pyl0hsaTj3gNpJWeUdr/hjJOWUiYJF7cQ3SmI
geG8SWQyIR1BWdmwMYQ2IDJuvSTRRw50Q3m/qlI0Aw3N8JQFLA1M6nfL5rxYFDMwhgwzhjanW6VM
8yhVsg5HF0Vv7IRRMh6DKvss5OZW35rVBQBDDo78FfLb4g/7UKkm0P/B6ny4v+m/bDbxGcSeo6Vx
zNgs6udCfGYzqFBXWLJnhajnlA+pItj35f3US39dxqt1E5cxkvJJHBrst1jaTaBLGkq2oHuqRLP5
BMGgMgHnHzTiviEf1NBKV7Hi5p/cn643A4TYFvvFocEvf77/VdTTIEK/OgjbHBQ7s+rliRu3j2Br
Dz784qwZaQ5WyPalB3katiQD/ZUZM5twpJiL33U2nAS4nmdXD/waKK7eKkTGp3WbFlJ/AW1qKCNH
fMgOmmA0YOguXiUv0wdXykAyXkqgQMA0R6Rrj1z4PAj2qMKyWwPmUiTkcntdiByh38niSqK2wCyZ
0vkdnHEm4YST2f8R1TGRz2R8ZAVyNVAE6pJ8zMSV3Dj+4CThOpbeau0gCSfKAS0995hinkEswIaJ
yOd2dwRElTUjNwNINrZc+FhPgzENQIkuw0MkvA0yC7SddcXbnBdZDGiGZe2tailNqWQogPlD0AjM
JIUcgi+Et4Tuxoyn1FKL+acX0XmBhqiRrr4isHRAV+iErYEmstGNbUxo7LxHND2Z8i5Dlwfq9vh7
f0Nm83B1jX59CrEfDLq90Gg/sRcWHedC3Osxu0eftZdS1kzGAKQgbn4grh5PAegIXcxAUAUcwpD7
GryDWhY6YOcsqZLsJjXSjdA2wLF5G9uMYi0I6/RLOOHk+eHUAbiQZS9Nfs7fvfQ0sWvwFoacyTW2
zFCSa8RT8EvarPxXS+VYRm2YEccbo5gjn8O+B7tNa6bVQxrTxi6o+0pcdy/R2CGXMCGZrVjLr+2S
dbPWGICFExkNrL8rWQMV+eLntEi1Qb8FMA848MqqPwH/9RLDalQmHqeJcminOmBRsSOgXoPUAY2R
3AcNfGZxlTPaEEwF+HHQgXm7pS1ovoYIXfKXSLSkxJAaN1ppgluOBziRQfJda06FF5fzPu9fD9Jv
/zlLPK9gtRMBFIPW2lvBU1wqkTdiMkxoA+9JbsfeGXhU1PLM53UhDca3MezSJ0YVohUoiUc3ZUZM
yCX5azpV3zGX9k6tiPkxQZvaw5TzuQXT8F6MUe7e/9Kli4xCOIaMBF4WNbINeUjZIE88fGhY2y1e
w4BzclNQM+O+GDJd9rMhs6eBDhJ55sUj3NGu82qQdcXA6qxM1ImM6AAAzUN6lK3oq3caoNEzlmRt
FTtcSU5vpivWLlEqAwTpMTa1FbgF4K+HNkOxYz9xGqmR199FakjO8Z4g4LsU/o+cJm5nN3VoDUjr
+P6b0iOMETKDZj1JV3OmAr4hvp1P5eoeaGoo+JxaqnumdAEJ54IVSgbR7viYA38VwJYomEbfnmBU
4Ar+I7ag16acBzcr4NW6f30B4XiV3DAkwgjq3SB5y4FsULerDs4fI9mKhAmO4yTt2+lPAbzQNF8N
NMYoMu8xi9fAmgofVOAAakQOtKpt0jF516h7PsR9wMPZphNAYhGOJadIeOC9He9bfvTZpN+ScI76
1fg5+TVApM06emXD0RjglAu1XvGSXvYI9/mv5jU9DQotACfuxz8fivajebgJ6H0kkEkrMsDjLWt1
72kvEgheU0QgVWqqWbWTxtRQxVjXog0A+4ODoGWgvHLHyaya3uRoe0a4IP98yUziinwDjxtLmBQg
MKdh0XMgkQYVgJKhGYzmhc7PGaETmB/BLyOhoWF6l9DKwBfyQq4ldd+oTquYmss0R07aRbURl8dC
Rp9AvQlpc1PzBbsnlFDEvg3r0stEda9lZ0n76EGO1NC8/iVtR64L6Rr0+goY6iCsD7Skw6wKA1Zr
NkJJOtXQJ5EiApCr/JKBas/ogiGyB1SedEUZIletq2rHRq16lBVG1rlCKykXcF7Wr2VD/xUc6Jyu
J3y5mi+zlGtwmg2z40rHOzDSJtEMIaX49YRT8aM1gHXDKCmYrQHlQmxv3ZSRWMbY3hgE5yw4bPl4
09Zupuk+0J+D/nzfzi+d5rU4Ylkjl49eXQlgbw93Df9ehDsppPXE0pZE+J4aExftNGJJEfBwEB6p
hc1VAijnLGUb/QvuWA2Fvxm3AtGRSkKAqHyTxK2Ya/u0Y/SYOwuo6hbMS8vTFIL0Vf45qStJxEsk
9oWUx1mmgTyzeE6kx3BM9KwSHfSgK329yTFVWb7XLWiJzYY2IUtWNv4Rjr5OmGOMx2AAGOp69SBx
uVBrbVhqe94RJyeOD4nymHmtIfAPMfq2i3IltY+Nti6EM+ObUYS5OIx/u/eVZ8nWzgYODg/PqppA
HKw4ikJYSzWg2PvYaFrfmBBxqpg4r1VKYXfp9qGDA0BzYICF20NIynI+bCLAmu89PgO7ynZMW72B
JxYe1f7p/qKWbsRfUUi13+5sFjXRoHW+t0/ZdY0QScQEYa3q94WQ/ibOD3aNR6UMmUR5tnS3UnIv
jEYmgvKEyQkRegZft33hECXn4c7vV4mqc+GqT98UptC90tI812udHLvMuAolo/X7FLV5mkEANiLe
KRSAbz8lAXJG08m4MUnBvuZc+cJEQqszSm8nAhJLlIUTCcJ54TChaBuHmy+jHkksnC058Or0HE6S
k4yG14vKmRRXAkyCGiJVnNiAnqDhmP4+UsgEiQvgiGYsU7J20scolg1N5O2bptT9xm75wOhp4+SL
C7sSQjz3dcOPbKgG3r5OvqPoUbOzDACak7yqpk9GYM1sojWt/barGih0wZQEBtO5jkJsJaA8RtZD
2LYPhMeI917zUN5Xvuh0wVeSbWvaBOTSLs6nBjIchYfJIfSkE4sAadFI27PJuhmndbliS2rCaGkX
r4UQRrUGboNaCYG2F6XW4oQtsmu1oul8wztZdBy0Z9n7GkFHQtHK354UthLvhYyRfKCg/PgjV+Y0
w3tcxxPuQJ/tcz5aA0PHFMAuXa1apFcrxe4DQA/6odmrlAd4IbS4FU1sq5bmjaYylbavwDQ5xJcj
xrY4d0CJSvcijMapX1qT6GpnK7nFSDTpywvHkAOaZ7Fu0g4pYgjXPpj3m8tAJdj/iVq73gm8m014
zSaDY9Fm6gOYRaT4U+SAxY8hEEG8K6IVEKCaKpE9kaWiqcIMjwfQmh/PgcEBdPBTMWRTNRnMKUyY
WkCtSX8D+4wxYPDTqR7NcaOZAP82RteIVfu+DizdpuvvIe5vVKYCiDzwPfJF6kULrxkvW10PPC/+
VaRF8WQz5j+rn+G1ZFABw/gSeu6HdZvLaoPLpPbgtEJAFEpOyb70nmZXaIdUK9tDaxqCTgPltwhU
OIOwUwZku1OpNsbQZNsvtrKVBDxY/mdeO0p4uL8fs97dOrzInuIqIpBC4QGx1O2zADzm2JeDSdtn
snzAnBhKfJVPcXZ/P+uQMbcqiDO3HnBTbmXkXNLU/YjHQENBry5RJxwe67zTS8S2PEXhlp5cBRNL
yGWwc3umQrhMgJHOVd+XcNFqwYi5FSJCvwfdiYr6CZ/pUVvoAvPAolDLDDrDD4YqO3kxHYMhtmoV
fKXq2UdP8P1dXnh8MceBdlxUk4CARJZ1xKQKRCX08BwKtixtPJDEc/wqrBvK6mlyiLei5asaXE9w
oJhW3NVh5moBvxYRukWUbkeaoPmaXVnSEESXXFRB0DhYSE81qRMESPne37VF3bzaNcIdDLk8LbQa
b63cxe+gSwxRg6ov92WQuc9/ruhfIdL8VF2tRETIEk8FVjIBIAy8g6LjQ28unwrq1+1hVOz78sgm
vH/kASdtBpmFS/iD7HYlT1IiNuHG1NvHaJxiATEcnAdwlNX6eTXo4CHUFUcGzOZWWe+7/enrvvSl
m/jTiAbvGuiJ5Eh2Ig6ijxq7t1ckADTC9wN1tJA9szWvBx2lRrDkSFzLIixtU48c06UZ3LHeUcS3
Mj2WEkXEkjGHu4cZ3dmAiTJx18PaSzytwXKC4aTwphahTDpsPGHFCWuZdnKztpGWElABkDQnyVCR
u1UUucw4gKfV3n5M2S2cE0NJFJMJmD9ymFmVym/5/rPqKRERRSg5utOETVjIY+HtW/TLc2Xgytqm
YhH5aZneTIBAGRXNCPiA5nQuyuWAE4wJ17lzhzDZmFgp8riqvH1hiuumwAXXpxHzdWa9lmjx5aKi
XMkiHslWBIVVxGJj/ey7iM+q+FXSajiLtxyFhv+tZ7ZnV7cu9WqfESOsR5JBi7XmV0A/EPRhfIvi
XTRZuS9RLP5C3gBh35VEwhQLAmZmwPoN4+UND12zEyMF7F+Ayx12fv5YIKfMbmKZ2w59ald84N6/
6AuptVn8jE2H+Va08RPamqdyMY0pxKtRFKG1xhrTj4J7F/yjVpy41NUaQWcBjROv41HApOh98Yt2
5q/0n+O42u5pipKxLxpv3zOcXrK5JQ2Kq6B+sEOcTHnzll4JaZ5rQ6iN+Q8yYIkqMYs5H2FfEpiR
YgbO/aUs3gTUtiVMQcoyPItbzRlhCKRWghkL4c0ZSlObA+hVwNjpOV1nDS9NbmBejSJ0IfGD45t/
Gs2A2BLSYaj7UlOLlIP2hOhOSh1keWPGHcBKUUBe+dKodhEYof8WAnXKjnKjLJ9brqJsLdlo//NY
XX8GocQsmyux3OMz4hZDacD6kU9TYfmYlJScwcToGEb5OZ5BBtocGIoOLRl3TKCAIRkN3bMnd7vx
tRr6Qx7CuI+R28SvaDzQhVovkkqvOSNHo9j9c168McoMg6/MvjCyi7fyokBBwwuLg5ZY2Rjk9NKJ
q1IzRE828mzbNKHBAuC5YmOrQC2GFVcZrZNgccUA9OaBroRWV7LpKEMdkWUmGHu0hhpcZGuFU8gb
rzR5fqvS6GaWrO6MHv5fYcTbqfJd20vcLGy6oKTtV7vGp3FuLRrBayH87Z6qAEv2UwamHe6GV6HE
yL8lQruvuOfQA01577tpUADGsAcra2ZmA3VCfj408tGG8mA/0ZkBtB/CDHqtUCdBqnj7CLnLBIO+
PmCU5mYiYHN66abp7Db5UItdFmouDw5W5um+Vi1Zjyv55PsdzYw3SiJ7e6aykhrB5pA8lsbI2oXU
nVgE/yFtDG7xzqozrhJ0CDBppIM5slHEdLyGe9ODuS3eS/znVD1XHljIwEeGFqG8Q/d0YnDNR+lH
VhPHO1mjZq6XMg7wceE6AMMBlRTiweUbtinYIWVgNgdLG09Bu1LLSR/VDqm5wsiHTlfQzlcK0T7P
udP9XScnvGe7hZoAh1ssIQgEwuSt3vFqX9aw6cw+2obvkz3YmPBEugUHUBraPnbUVWgxqcX3QIUv
XVrcsuRtALwCuAwYhUbvIIm6FLR9XcWgTZ3VXk5iMwjtVHzsrPhBi/XO8nhKEP9/CESfgIQ0C8C7
CFsJsoo0iROe2YN3zmhKxuI6vR13HYpLKnB+i29W6w2BersWDhnr/Ct2NmhXzzyXcmKB02P2eXIa
uAPfxnasqAYzc9HKNoPm1n1bm1UQ0mz1/OgS11plZ/hr1EQx104ms7kgDISpaPHm8yBuA5AkQLQm
qwGZHyDTN63I63JKeQtnhf0tUkK3GQZMMIxAmLIQV21QK4gcgdqJDrwoAK+vL4GYJljd196FZ0Cd
UVEBxAZyH+DZ3O5qk7e9HDF4dLtcXanIUgCrMAWPhSqHBic8Kz21TLFgpSDxpz2fm7FeiHMsoqEu
R5GHmWZQBkFhaeytwNMHeRWi8XvyjjyIJ0cmsbgc3cpKBbDFGO2WnQ6v2oz4l8w/8f5FoHkAS88H
5vxZZKFxo9FjR7xRgS+FPDpemf1/SPuuHclxJcovEiBvXmXSVirLdVVXvQhtqilHecuv36PC4m4m
U0ji3h2gB4NpIEN0wWDEiXOGPP7ArjYK/HlINTguvPkUoC7nfkvarUrHoC5FYKzl0PArfmmdWwdD
IaRv+1gKrYgBewzpt9EIzcqtBwMERiLmm9VVR8MCknHoqrqhUU7yRh0BoYO1aZPG4DNRaL+btQRh
RkbdvIpdZOUFCZa1u8JGeIXyFLoZkDDjnl5F10s91lMC3mNOXFXtAeZ2uk0ZnYsIaL7ece12Ibvx
i7Y8qvW5oMdyElyRqwM3AeUAhzSQWXzZBijFvJeSQgonc2vX3caqE99CyRinudH+qigZ3T9eK4GP
DXCLhgoHWrehCXB9vFqTSfmEjE9YZabsOxUKOImkgEHCKnWBqVW/DHoo0JngQkaCgospu0mOSEZa
2EKuwsNe3kmxPO2HGFTxdl6eiAOl8ywvQdxWxmjcUEzRRbw6u6h14OmCAi4KZNejleY4n/tYlsII
O9cB8XAXo2R17B0I9nYfcf5+f3JXRwxrYFQCd5SDsue1PeaM8xRRrGZLj1Ga+e0/3QTAzziDJNMy
MhfPb1lUbVw7qJc2uRXN0EfVawpsUiB8WeVWQT+4U/5bpC+3NpdLJye2DwrGOj+2sRmGTjIcKWzM
6KOoy02V66nfMDf/bFNP74igZLtmD8VwVN7x9sRlxz09y0xRe5ph7XrLS7tkK53brdKrnly/TnR3
f+FWXtHQ6Pt/trh9kiUQryiXfTKijTDpaySbBIdh7QK9tMC50xpEiUVXzVL4FndqYKKDCGLZqQiF
snaVASyB2wIJTmTquBNnNmanUAehl1mbp8nekenVjvZVnbmKUuMCCeKn+xO3Oiyg0NCHvqgm8dhZ
Qy/TdgEthAVz/FRyvC4awlyTt7KISWTNcaGgDoG6heYCinzXR6vulUotKIK8yngbzYfC+hlH/+4P
ZvXGvbTBHaU6xw5pkLgNo3w7RkH7xuydBaWUaI+WKD/RvpwvW1SSE4yLZw+YoKkTsQE2HfVf3v+z
nXM1fAjGtRYwXoyLd4OmJiGRYmJ7a/BBcn5ULOZqIXqkkS9uvsg7E0rarR0oiAiChBl4yqWf53q1
oM7SJb0tk7OVj7LPNGN2WQEst2Bga5OHJC0YX5AwUI0bEv0kUklTVQDn+LUbe0uHZQL2tyr4gJxb
tpGFLAJr+/3S4PL3FzF/3UZVpGiAtNSFs6VKMDi/h0bxOsURHKy1krltYuZktFSYwARxM2hXcWfb
iYlSrdP7mZltEvarPpRWWIzgFaoOWXOKnQ3DJTMryMBHD2YKmPazYILXLpfLr+BOnVHGDgMhESBY
9Ksnp+jQ/WycH3h+eCkUIAYayBvJ9KcynBIvUh/wJVL/wDIR4nVt2kG0Dd0JxIYAKHIHMwdnhDmq
UxTKmu1WGWCg6almjjtkncBPryXCkBf6jyn+2jEJs2luM0BcZqj+6i6I3+xDYaa7tDbOozMgHfWc
FbI72crJ0J+bXoCxWTs54LwD/SnyueYNWKFNq9YoCrx/Wvk0g2ArngTeYGVJcTAXlNmCMcOld72F
B9MqLZsV5NwCT64mEL3KcedlnzGk1LVWGASuLJ2zyKfCZwN6AUa/a3N5pbSk1/L4TP/pB+aDBmJv
H2iQnabnEr05L2RvgxCiUjf3d+6yI66eL6C3wjQCOQTMF8J7bseQOU9BuGHFZ9AEQ9J5QR3oYIXp
wND4AAGGehREKwJ735HhpWOYWTF2JewpSXFqnM9YzV1pPjvtm60qflMcmlSQ9rhZR4wQKsk6xgdK
eOS8rie2VzpSjpFOzkObB3UBwWpI4WZPtaP/iEQdCTeLuNgCbgioKCC9wWB0bYvW1f+1BRQWoDLb
ugQ00YIAtAgzIjK0OPyLabQn2pM0s8m5jx7rUXMjPMA6qrp19np/f6waWoRJlkZ2tDrzhpChAmOu
Q87ToPlpFgE0/5gyB/Qkv+8bunUoy9zhCICMDPUMvDevh5SnMomLMY7PJg2bMQ2UdAYr3ujrtDxM
WnLMc2DbwF8KsQzsEbn8FI51bW9efgE3VugHqWU/ZfEZ+IspyvbScGjNZG/r1M9akKbm1FfI1/1h
r83vIiAAUlmkqJC/uB61pVVtrjk0Pst4XHbFT32sPTPaC2ub63agXAwcOVBGPIJnaKOyN6YqPuv5
TiZfHXJ+ZfYaO4KLcO2w4Xn+HzOcF0trMsRmBzMDmYMqgWhLZrhj1nptLQcweH/ybt+R2DN4ti4J
bBOpbP68VXVlULzCYK6bPQU+7CNNRmgChGBdCIwfs/QzSxVfYHR55PAuEzS6gD4i/3aLIC3mue7y
GZ66DPSttBufvhV621DbmqLS2uKbbkxBgB15atAOI0N+vTvqqhumWBnjs6SjSeWB4CCcIpCQqttY
tBG/+W9ubC17Q0NREVEwt3REMuxh7ob4fPz5abltcD4r7hk09ZvNeb/ZUPe8ObvPwfMezDXPz6m/
+QKHDSqKbuxDSe/x9fMxfP/q3MF9CGf3EHofYfDIwMoc/P339AbRuOPs7SxQJx3ATPuxg+IteOme
vJcnLzgIFmh1D14MhHP4eVnhcbQMhIT6I0gndrrLRAmTZeLvTRZ3bWYaS7ShnGCDpIh9zN5EoEdE
QcF3EHVrBlcz4nYAxHkKwRaCME1GetyWRuqa5a8BnfUxxK6b+Y8kH5ieeCqdtkMVIC9Xj7uOgU2a
zJ6cvTbmcwFNu1Eq0RCm+cB8be8fg8UZ3vs0bmuiBQZ4K6mB4zoofvFLkHNcnV8bgB1c3Isgp3q9
8U1pypNUYfE5K45mlrtxJXBUawagMKiDZgwBHm7sawP9mOnDWDo4WbkB117DVcVzU/v3J2nF66Jx
ZylAoHty4YK5tmKWGeDtkY2g7tl9NDzVvf/za/vj6vf5fEyUIJ/XLb8PBnQWU9cGW6zVnVEwgIzX
V2W92opvJm8SzcMucyfdr0BzX+1l5V+M1tnof4GKLh3+F0PmVm7oeqO2Z0zsAMWps10Zyl6Lxs/7
A19z/KhBgCgI4wOzlcNZiYdiSFDkwlWdgVu3pq62i1Mv1Z7AS5dBbC8VqUXeQpSXcV1Y5FJGI9qi
cyWCRfYHcGT31fZff58fMy/zWu+nBIVrPPPc7vD+8BFMXvDX9g7ur502CU7dbe8l9xncsRtt1mUx
dI3PGhhy7AkPE9VlSGQu9aY6N4ENP+lz6oPyAIpX9lHR4u3UAeF6lOy/nVJ6xvy7Uj9i8jpOaNTc
DqnfG5DrjhMPXgIeSBB8r1xgV7PGHbOUjuNATAkbtD7aoM5PASXs5QY55vcyr93IEQmQrDj/K4PL
ibwIjME238pUx/ygxPcYO5Hfykcnin2pFGzBlWARhnQDaHlAbwB/uzakja2axH2WnGf5A1TNrl74
mjLjSPlUMz3L+DDYT8GmX/FZS8SBzhw8edH6xHkT3WyKtCnz5Kw1PxUbnl3pBlQY1a0qoQM7cvYS
8OOONO3N5IcuSV7fPTIVwKBx3N3/ktUPQecO4NMoCgF4dD32NmnktiQY+2QpsQ+gauQatGoF3m11
KS+scHunK+S56FqSnIf0U9+mxraP37oiaJuX+6NZW0kd5X90euCugUjA9WiSHm+Srp/TcweGiDYs
ySEaisxth98FjV2ImjMP7577NtfOxaVNbvdEkAqQwBqQnh3Ej2h6DfSA9KcyNrzcFICw10wBYYve
PGi7oBV6meaLE2HWc4IXYpmelc4bZnBtBEBq1vpj1J0kYVpo1U1CFQd1QpR1gDHgBjYMg+JEfQdr
VA4kKNkN6VIbHF8hYhUR5ZQsrOKD25hPUrypgbGABuDsJK9Tiikfx7AevkZJ+0N/6w9t6zXTL9V2
6+S9R6FxQvCTtvvY3FnKQ9LtU/Uz1UUKA2ubDiBBzBeibjwdOP+RmKxnUlqn54R1WxTCAGQzKVjJ
aq8TVfDXThEk5BRsOfTRA3l0vTBRl2S55OTpWU3+IsGcitL0a/vaRMkW0LzvNBn3+22dzIaTYSkc
BKbSwPYpO9X5Q72QwA3B2I3opGoEZ3YlKkSDiIVme9SnEfBw93JqtX1UsiE9FyZahrTBTdMDEqOC
07M6cxdWuLsY2i8xakIjZs5cVCA6+y8y9Vlw/4iuTt+FEc7JYdIKqO316Vku/030ZDi+UrzJ9i42
M9cuP1JR9/VarAh2om84B2D/PD+pMkK+J9ExdQooCbOHXE5dSx9cqWCCNVrb4peGuIF1k9HKhgpD
qvUiG22gWLj/z4kFgQTdvz+Hq6ZQhkLctKRQeawiuoSnRGItTlPX+Orw7PQo9Eqe07yl0td9UzwZ
CJ7/aOcB/xUOE/A+SH9fHyc5c6zSzPBWUonxSOdiZ0MwAEmkpyibgyxivma4BvNsCdIaIhz3ytrB
NoStHcQEcHzcVaXn+phLUHE/D9oz5BAKw9Xh0s3t/SGuzOaVFc43mWSSHGTy43NvK1A8BPLUTB+0
KXcnZj5n+v6+tdvKykJWgeGA7hlleuCarycUzPJ6jsx6cu5TVT5GWV77cm7NHvQh+oDIOQj2xpFt
JwWUTk1lRUerTdJTbFpgn4f2BMqcZfk2j3h5dhbkku5/3crphKIPkv/w0cv7inM0rUmUCKEwwi+H
bFsQXSCt/reD6MxE0QquRb7Sdp96q/y6b3bFv6lIkCyTAtgVsBrXc2JKqVXpEy7Tcapes4y+FBbo
9jRRFLv2vtHwOl16VgAJuZFnNdSWdKmV5Wcw78/bmTq127O0cQ0SSgARQOEEAV/pFhQJZnRGSALf
tzJMCGDgDAGTgh3A34KDpmq0pkN+blLwMk+e+cHGXOCGbqvIpnxlZNnuF4FJxixL6pw+P4+zW4Mh
COonbhHS2k1/lX77rm5EOpcr5wcG0WGLXktdR1Hg2mAKurMoQj/MuWnsLMBmkU8tRD8BmSvin5bS
1o9Eh1Lw/R3DG0V6EuhDdNSC9g0hJl+Pj005ogloL86jOgDHu7VIaACEVpvWNtUEWZObHPpiDO0r
JvytisYOHrWkSbHJOg3GiPxR9dMG4FZXrcBKCXYb++xY/qB89I0/UtmNLMWD8PP9wfL7ZrEPvm+8
CBaMKZI31zM8QctmKpooP2tR7iKbPQEmkhn/i5GFfQXLCB5BHrxBUfxwMiDGz43RuqbxPjWdC1pi
wbqtDuXCCndLEkYRG2QJPc+o34yYv3Lh7piFPNnL71zm0ZYpwx9Az5fHB5aPmzJ9hN5Tp+TnLFM2
rT2B2qz4gQYnPdopB0vZykaxV6i90aEcHjttaOOpSQRjvWmH/f4IQ0EsimQ6mN24PJKiNNLQ25hS
IBhtH0StUwD2SA/od1c6vPz9+4+eRyA77m+WtZPh4EAgPF0oJ/gKMsqqhNo5NkvZxdAJPCDRif0Z
bZQ8KGUR4mf1aECsWMO7edHA40vjVqbGstYsQ2Tntq/8AeEVkn5LkTxHUqLNpn3iTFBTyrashnhR
/I8yUdF8dcSQoMMJ1VAc5HMGRl5EdRPF9CzjDvHsEdcqQXgUzBZ6j6Oqjdy8nJLd/Wm+6RLC4oI/
Dw8/ZPXRWcwXScAEwaLRhlWQUePW+CzZTp3KDxA6OyO4PcxDPvqN8qw5v2WD+u7cpWhaxKVmCDIm
N6NfyugAPy0SYyDL5fXq5L6M8hhY1Sdbk+RAjmTP7AmoOGdGkKAyoDZc0nZ7f/A3pws2FSg3L1E1
UjXffbYXd4xkxNKUaU7yVHZz7LexqgBXrzLBdXm7uRYzCggMsK6g/eBhPHqzEHLpMAPilm786irw
RM/KplhEVKHxO47vdXeMkyF00jCpwy7vBD7xJhNsc1/Ae14g2oyxs5MnE2rkUe5L83HIHgy9+kA1
rB8UF+XFfKJeq/6Z0NSAvt5DX4HszHQ79QSBXLTXaKJvWu7TK9f2nXbATYv4zFr0ya9dW8WkwaI9
FnykSrlPynTcZrmiHLQIDdo1aTSXpa0CUKsCbu/RME9ZVXY+KPzUjdyk9FGP7aVXt+vGA+sU5jpZ
lEMMu0X1F5e3X9HuLTb031JfUbd2kjSIYyTD7m8gPrJfCGrw/agvwmkYKr+ycVHU+Wzm3alXoh5q
6rLpD7iBtumUEp/qIMq9b+/mtH4bBCAMbhitSNg315NmsDiWpK7uTjHKVwV9trtnFdHR0DwPDRQ7
h89mVPZSMW6j93Y/xsfe+A33xWJL8Mb+zgtdrt7yIeABARkHhELQNMl9CHGGwh7LtjupprwnyqEb
38Gm2Ph9HYNeMQn0GpR+0dEZLLeWOo8NjyQOose8/02MYVORU6Gbu7L5QO9hjP9B0McztOf5zZSU
7TgL7pKbhvnvr4WuNj4GLxVwCV1P25QgZ9flU3dCSucwla7T6/tctdw57z27eyUZ1D3aLxNNJ0gP
H7SCBW1n+Dqo5s39WB1o03gGDWMo6RUsRHvHizFP6MIVgXW/X7z8rKJX4RughcDe4W5auWk6WbXy
/pRbECJzm9GongqlbWVPZXEPDBWRE93PGzN33J5Y8VGd8yRy68nuXTlBpdtGyyxoC/VGTV7rCjBq
1+x1+5DWEWQ9etooYZr16PGsoxRSgLFk0z8sJYCvV6RP/9S1MRJXsZvqNOFB8RlnjYzkrdqkk68X
EGPfFFqmASEAhT7BEi0e6GbkyHfhtkdPDnoor1dI1xPQThnIOra67lZR4hvDv0L57MAe2zQPtqhT
gr9tlg2hg0sFsrfaImXEBfsKm3uTWDAHuFZUY6f6Gxdrff+03ozJWQIKoIoUoHrhKJbr5+J6MZWJ
deBglU4kiU40j7D7moNlsGMmnfSsw9spUt7vm7xxSDCJ8hrEVhdaCDxGr03GjGgNKrrSyUwPqPXu
x+404YmY6D/u2+FvTtzVGhZkGZkFpAMvNqX0ZBgy7Jww8yANfP+3b8eAfBB6whCPwaniBX89hn5y
asuc8RKSWOPmdrNr6oNB7WCoZkHww0fxy7V8aYk7brQai6bNTRIym3kqqKhdaez+Sp0tqHPd7DbO
Dud+8rYeCCpFsKP3Dwg0/aogR4NQtAKnf/JGVD7gsx8Y1hJELmR/iO7AVnU9gXOlZxapMIHVA4KZ
0xT54FYxfuBtMCib+2t1u8WvTS1/f7HFB8iX93EPU3EeHcZnrQ6i/pTRT0R4iB4Em1tkjIsYJKXE
mcZDJGRFcrAZonTwXFbUQFM1sGAtc0Fien94Kwt3OZN8htIkPQMZGyzq9CXJUCGxI5+B/gDNtzH5
d9/Wyra/ssVtxsHsJT2rHBLKAGYko6cPDwVeGrMp8LQrm/7KDrcZp6S1Bj2HHVZ+AB3gZSW47SvB
vrhJ33B7kHdEiKUncCrAyii9J6b9PkT0rYjUo/qaP9W6L5HkWS3QA2ew3h9Fwpe33ulqV34zVl/s
SlZWjtYoEXal9cMZv2b6X75Vvge3AH/R2ofI9fvBfPH7ZhlFI2USCXMH1A2TYiQvvamOHlGaajPU
VRnW/STKIq+tG0gFgGoA3BK8pZxbHKjE5jHp4nCEAq6bAtl+oNZc4EqWRabWHAjSJ0twhwwKql3X
p9o0mwSPgjYOO71OpQDcFIhmy5YC94vH1GPeUghodVJdTtua1X0QyWQQcQiuHIfltWQB1oTcB1rv
r7+B5nAtZE6ykIxj8lNLHOD1+2gMlKmTvLlqWkEh9CapikXVvpXo0PSNdmQeNFJaucMmp4OM0FB4
qhqB+xGpzWbySDMGGcu2aRR5vZmEKkjX7h/9ddsA1aHLA5ECUEfXg63bWTeYoWQh+I3zt9Qp5e2s
1cUR35l5E9Df4IpQpKB2pJ+dMo5+XZdEcBeuOFeE8chGImtuAdrOrXlnVakqTVoWls5Q083EmPHS
DguFvu3EZb2JTV3OIe1cF4kfJVks6uBZs49rEpJi+Ax0VnLr3VlRIZkFS0N51vTtmNbQNe7b4Yes
EjSh4H1+lKGWt7VMqvbu/elf2WpofkFNd4m4QajFnayaydDl6Xsadq1CziUY3LZO10R+Udqboan1
7X9vDq9eHC5wG0CAlJvpOe3V1mrqIiQM0isdnrMl7SGmbXvoL1JEW2vFF6KH0kQXBGyinXKZ9wtf
VQyy3YwxK0O1s32L9O6Ym/soSXaZeqKEeaAVGiXb7RXTo4p01lFrbql27C3RlbCywDZqI/gHdSO8
kbhZztq4i3WzrsIaGabKAqlAXG6dzD5UzdR7ado/q1IS3J/qm7IfDvU3iwXYXxaKdz6LmC6ZgVbt
67Ap7d1Afkn1U03frejsKF4LxICRdrtkfiGqiIV/xVsDD28h361ipcGCej3t9lyi7Vwp6lDRi3+d
RYLUGNFZmuaCi3bNDpAUS8UCXEkA3FzbGbMoGyLbqcIsg4fUcwp9n7coN0yBneV3rt5nmEgbzgms
c4AkoDX32k6KgvNUa2UdztBQoA06yZGXM8Zko+evmiGIl1f2rI0MB3qddTRlYPdeGyNJH0nop0Yq
jNDySZGKYkvAgCkIhNaGhPSfs5x8dETyb5gSKPfIcpImrDQPDMw7e1a2dUpOQ/tjlEUIwZs2+aWF
BhxawPCDF3cpTl6PCRtVckaoqoeOve9bV0Jb/AGyNm7WnY0tDczqM2IPBfSFqPWZOqLteDtWvAZB
goAS03IU+PYJWR7L2dTSKswH9FCTT1kjyEHucRn4TqIJ/Ont8l0b426zPiulOauyKiw6w00aQPxF
xEM31WfM5sKFihsTJLxYQc6E1CQdtQY7C2fP2ZQH5QiepS9j13olIJdAnkPXMz7UomrdskbXh2Cx
inoEhDWXVz3nuTPbHCFoAauKnAcTKKQyNH2lbfRArerpvue6PdfXpriHfC+hvAwkfgbyvDZNfNt6
znIRmklkY1nHi6tBalKpAaVojmbIAj31Q5Xk4PSntm+WXfd2fzwrG/Bq6rgFQylnpJXsZCElEFsr
93WODWgfZa30mC2gdBTZ4o4a0u1GkVhYJvmpNDfG9Nb9JqXt5VTUULnyyrlepeVLLmbQALSiSiks
obOxZN4EPhcnR35x1uKXOG78Snqh6cOIIjYBRG1UREHT6khxqwJiCrClxj90HAh+x0j9Y0OOhVeQ
5j1tx408x25O8Ogvf9xfw9tnAdJZuM2w75BeQJPo9Wg7a2bmJGd5mNentDj11VbP/M7YSdkpap90
+e99c6uze2mPe+9buVrO1IA90Jy6clD45+c/FZT6KBiXBKaWxzV/si9M6VxworI2d5oMTWQdCeTy
SON/U7cFwYUHkmv0RqOls3MdpIeraRCYXltCJAmBi1sWEN1t15OaNbOtMQ0I/GaS/MQlemjbyHkW
fyC8Khjk2nm/NMWdixjKVXpTwtTE3hk6ApQIdC3DJiqPCbZvNm81yydsBKNxBWae2kuijdlOkIwU
gTu+yatupvti0Ny5iSOd9YZZwvPs63AMBh8Uj50/Bv1zcQZE64OcxscuAK+4nKAhwfWKyQOK//50
rO7mi2/gdjPkfWqioUs51MlP3B/sJxjeQDfVv9I/cnH4/7PF7eQoR3Q22lUeWmRbxBWaSQBn2dS1
S/+CY9YYRGwmt3Ui3I/a0hYEpAd6w3j2sIVaJVKsPg+ZtGGbFv0H0m8KrCBlO4U9S/1f7TCwU2K+
0Z76rAnmfmOK0pArr1p4JLwlAYYylqQ0l9Fq5SaZUyhvAbUD3prtdKQ/0YRKUa/4yyaXiHL66/bg
nqA8BS+F03R9lBpJyqjV5RTyFI2muHjsT8QtUshIeCQdlCXRZNUdqmR9+Y+i6gEFLlkGirdurPp/
uO7QeYKwcXlS3zRUtuk0dXKNDW7o7UamOxVneoaWfHme8kmwkdeO9aUt7jDVcopSBrxdiGIRaX/k
0qPkCPqyl7PAn1fkGoAOWKIOLOn1zGaaWfV9C0/sZKOfUg/pBz+2QZUGZrbpw05FCag1eyBLxfyB
gg80llygZXayzoqhzsOInYgVysmXae7JcJzNz1GoDr/8GD84yH1YoFbXAE3nH6ZJnNjlLEsw1r7N
qUsp0uSOmw4TaK0VVwbsjJieVBuByv7MolTl2khBsqih5gc+b6TFr2e21JoiiYeMhpIM8nManySy
oRZxxz7zJDuYRQIna/aWxyIgDwgbDB7L0xBNSyZlQhN1Ih8M6QhsjxdFz0T3rQK8Mz1Ye/571wf2
oeUcYGqhP3I9QD0f5LqnOsUlXpmp20VPX3OM/34j7SvRRBiateHZizAH9g7ej3xL7GT1DHwpDoXf
i1wCwh6TgOYDMn8JMh3FSxlHgqfqDbQCa4f8J5RjwVGJJx7fxGflBPioVipCxgCvQIKyL7Vwrn9o
/bHTXgdnfMrt6DRqbmVoAXpWPPWBoBgOdGHFBjQ+Gz5L/kjJoX+/P+/fkCVuW6OfA/1HQMAuHA7c
mXVIxSIC2cnQLtJ9MhjHpqt/a0711wD4GaSSIzacgV52vZW3taR6DR6isUtihK+KXm6ixvTkhj1K
6RY5bsG3rQQ9qL5qYBPD14F7kYtENLMZNXOSytAyv6ZoPjMVerfQpyiZT6TnAnQszZPJMr8fYneK
drrdexKyz9KwZxEEP5D/vv9Biz1+rqCshKqpASQm5ut6k6a00SNpJDSM7MgzdLTG6lZxSsZU9Svy
ct/W6tgvbHHuuhkK2YyYvsQCvtRvUQj1akx8m/vUEvFai8bFHT5KktxGOhNXgxYHGhqB1RdJ7jbF
KHitrl292P5oeAM8EElUvrEnRc7ILh24sWaE/E6mVwBSQGvbAa9OJnt9Jvtxrm0YWu0sKurzX7n/
YBuqmwBIolzAVwrAnjCndEhoSPrGKxNrn83ND0fICnYD41pOui2jKo38jQMOLc5VK9kgWW3U0lAD
kL1pp0BOxoeevPTW75w4fme6zNT9MUp2pB1/6fqPXCgtuJxZfp+COU5esN9oS7a4x0LdNxpjUUHD
QlYSr5/izpu77H9w2SgcL6TOwPZA05e7fYekBcKyw0BjZv6VlfqlnTvoYL7O6uwns3wyiPqhFcbm
/rlY26u4BXETAgOo3/DPqtVg6HVeU7TYFZ7VAaADVSWCRqGWzAKnvbZjsFHB0bB0CKO+dH3c1ULD
Co3dguiRFdfuHQnEyo4aKNEsyr+vmvq+Gky0Zdo3MTBaUkx0gi6mimAiGsLAtn1IkCkQ+NR1Q8uy
mcBy3uA48Xytu8QaaZhoOuiRfyQjAMmZoEi2ZgSdOkBpouse/JfcM1lDyx4tHUQPEohGg8FS/45N
KbtmZ4ogW2s7HTAGFbltAJ8BWb9eooiWlVxFCBsaaUSG6KlMJsGErbz/jOUoo/tehgCazu1yYxhs
Z6rLImzYUEYHOnUovkSo2Gwrae6ifSxpeCBL0eykvgTl4y1uJ5kG9zf9yoQi/YwaBdStlsof9xGg
rp6buBsKwLKedRupzN51mFDIYW2oCti4kJYFnTfyRdeTScs8tk3UDMOE+u9OMLhfYM72HsMf7wEa
/t233gV/hOBKXUt4g3LyP0b5lIpT2VRPKYxmbeODBB/CIxNEkeayDZp03zneNICALIj0XZW9NclB
Akvx/cldCQbBw6Li6QlMsSrzkzuUOTp1tKwIAWMzN1YSR0GD/hwwPaP9ytaqTWNCr41plSjbvnZV
ABWFzs2lCwjYas7B0GQq1Rj/CnFdVb9quRv3ZjnpHsQQxn3S2cuOUtJtNScTeqNr0xsdwAcSJaVP
aCuUvFwrWoF7XZsMFFct7DJ4PnzY9R6YINWYV5ATCWsps49N6ShBi2DooFa1fCC1Q4JmrGbf0GP5
+f4yrO1xdAppi1wRisu8UrsczwOop4sqlAy2iaphV6TeXMvb+1ZWwiqUihagFSYcT0bONclOzKaO
lWXYR0Fd/1KH3fto/BPmQNfMoD0A0EE4WmRWuJVFqXbC7dhgGqsMq5iniBcneT8y7VwOzPCReRB1
uq+cXhSOENosbxq4Cu70MhpPtMjKCiJI2kEp0DsNNq/cOpWa4huQNd/KEPK5P5lrh/fSJg/HLCqt
A7sQirXd+GKTUyJ/DvZzn8t7ilRcrp11KEe36iMDGpUWrw0pt5Uoub5yAyz1sqVZCDztuAKuN6yj
RFKDZuEKjynmSdNnW4qCVhW/wEVTUAaBJC2q0og3+DtGBo4mK+oRFelsp6SBDCh+hZdiMAxvY/6m
zL1L8tc8C0QCoCuRDvDiiAWQqoLv51snh9mcokjDk7HP1TagevdLgzaKl1mJ7NLKrvz7i7m2f0Bl
s/SZIb2MqOd6ImUpK3s6zyUCq57VrpnIlUtA1PukDCj6DM6+zkyIGQ1pDRVkSRbEWit+B5Eq4jqA
30EPzjedlchmW2kiofLoABHexh7EkrJ802i7USoWVyzoK1jZNmhfRhyENhKIjPJgDi2as0GrGhQf
+3el79xUJKe1MiCkVJWlNR8dHUB/XU9nmgOBMgBiFqaa3uzIDFb10pjmx1bLs9ApVUClJJWAhpxY
grrWiiNd0lNQP7RRfrwB/4/aNLZ2w6oQ/HhIUjndw9DPu5T9D/Vb+JqFIhThF/qluRcqIPS9Ms4Z
av1s8mJiukQL7m/JtdIOsBHAqKKOtJSkudsIDBq0VB3gMkghHWw4mYF1Xm35dtS4ZCifY6sFVY81
+GNtu1GXbzoqUqdf2ygqnnSQ/1YAN+KbdWdTJ9DFBkIjyhLUzl7b/uv+IEUGuGkcWpuh8Sqvw7Y4
TvL7VEYiL71sNc6BAeW94HowjwhyuBepUUmxRiMsVJFvCqjO7sFoo/tlu1M36NVSatcWFU1Wrj9I
feIFgKYX5LZ5GoIirmmazKQO6cJQHcsnCxTtelBqYK8VBCxr04deqaUzCxsFr47rc0ZZJdtV2dZh
aTVKULZM9kieCAoza+NBbKIASaDjTc9vAlPO1LKt9DrUq8brmerLUKcw29QFK9UTyB4Fb44Vz493
OzDnumoB48ZD20FcOdnzUDZQfkbFi0wHq9e3Gjy0GwsGtuYrMHd4OC255ZvaCzLJMl41WRNmqV0H
ulOfx6wvd0Ui2ORrE7hIjC1QnaUfaLljLyrgDMoAU9vrDYK7fDNKcahUWzQsorZfPQvZy1e2BKSO
8IQBrApoAoU7UWbVxFlq5i308Mo35kxekdaCSseaCURZwOmASAkJci7Yyug4jygMAjDWDuAosaI0
GPpcVN9Y2Qc2whqMAtkkRB6c+3Mi+L9cAZpKbezjYKWuxMDLZFJ/SLb3ndCKJQSrgMigx+67wnG9
PhKKrLmGxrkQPCi+nvztyjcZnIRCBtHbeQMAbZH/AD4MuSkeH6ZKtCr0/8PZee3IjSzd+okI0Jtb
kmXasFpeI90QckPvPZ/+fOwNnL+LRRShAQZ7ZkOAopKZGRlmxVo9yGd9Fs2XUTOH70FFTfP+am5D
GazQ0wSEQyUOv3C9GjGS40EKCGXysH9WhzyHNgRBSSVorQc/hvZgHM0SaeBGOJjtZB3uW7/9lrha
YlJQyTgMkNjX1pkkLwtezOLSDCW6MWmsvVd9I3X9YhwfUScMd1a7gV5cfDs1VeAdlDHXgeIow4ge
qmV5UYYADPAstNJzI8amnUqC8Tw2efwyN4QCZp2BTdYbX/9H70t0m3IGx473F3970dlcPD6/iIPE
NlwvPtKzIdR9srhImr5AmvisiN8QaOqayjGMPbe8kUBjDXoiWIVpXRAmX1trmyQcELNZYI1ykblN
U1bf8DDaYKt9Kr8fi4KCtpBX8O7kQqT+A7eVKj8PDE2HzpDU0FoqvVAhETYb5c6ru3UKljFlsKy4
cGrO1z+tsfrMiCqxvMD0MwXv2/h9HTn1sBPrbX1uFM/AmgHKJptdfe64DrS4z3xivabRz1NQ+CfN
j6RDmsSaK/jRR2io5B2bmyujHsoVBm9vrpO+fhLzWI0JJ9o6PIqCkC0SiY9GFZdOpTc/7p+n2zB6
Kb7Spif+IlBXVjssZa1W5DLGmmKylyaIBSsj+rCTn9hdYh0oc+88vlvOg3AdyhQyLxzvauMKwmdi
AJxuk3yUxe+ldAiNRyWAlrFRf8f6no+/fYFZ4Btzqx0cusYSobsC3xK379BHOo/6N6BEezpmWwcF
pqmFmNdkVGJdy1bjoKyMnHyHPz4NaXBsxskbe/IDOQVLv0d8sWmO937hN2akcV1T60Yh6sqJ028m
0ikKAZDPVvdnVsyf4vQrhEzk/inZdIGkW3gB4CzUylch7sIyWKuqVF7q5yT5t3PlY226ya+mQ8rK
kT5/vm9ua8/o5C69FTq5oKqv73aSdELTN2oJwJNp6gZIPGwa1rTH3Lt10WBdg0eLV4ytW539MPAr
y+gmUg/kJPNGLN1JC76Ns/pRUPUv95e0AQViopgp9YVAfYkBlov4JkKTGsMPhUTGGHVYpLDO4VAc
R9lh2jFSnFkjxSuP8vTFsD6KiYo+GcHb8CIa3hQd7/+UrbODV2EOe1GVvCl25+1YKGllVpdqOsj6
pYmemvqTEZw1ccfQ5vPx1tLq1CRa6hd+aFRUfm3dcLpDYae/tMhm5vmhgAIczczGnfeo0za6oHxq
OCyodZKXIZ1w/amjdk5KwofqMiP/KlH0hcbxIa2HB9HX7NSSaICOn+My/TyXe1WJDUT0QjhOMLl0
7ah+rNxNnUFIl8ZzdelB9ZFcMKZTV15bf8sM1S5iL5U+aPIPkany1n9KCphdM+Edsl47ecfGHi8j
asRnFL4JFlY/Q47Sih4RXz5jcFE6Zo48cFMVdyc02rioOHHgAwuN4AK8uP7SiG/MaegL1aWTjUsL
SjCSnxBp/XT/wC77dZ1f4+TeWFm5g6moZjli1u0Sp+mjrjvQhNrUXg5tvnNgN5dDGYIPRh+bgOd6
OUNQRJoWVfXF7LuDaKawb8gPrTL+vr+eTTMw4ekMv0PMuk47hC6oRn9mPamgWMznyiDYq7Q9hdQW
dhz3xmO75AH/39RyTt54HUFEnBYO2PoS9hyAxNPiwAlj4WPUwkxbWbGdVJAm+XtNve0V0p004H+i
Rrb6kFFv+LWixfXFIkhNz9Evfw9Fu3kmABnSQYEBFLTD9cI0vyDsrsIl4Y1txioOBdGvGluHpNi5
SluW6OMiFEcGj9Nc1vrmE3ZV00xTXNeXADhFlOqukjwy+Xys2j/3j8WW30KpgPyCaRi0SdYhrdWg
vz0GQ32RCql7nxRTfZTKaf6Za3J7qssCZRlJfeojYz7OovzYRsWebMKW21gwm6+oBjBBy7d4s9YY
YtWawcb6Aqudq2eIK4+fAuEYCeqx6v7DZXtra3U0dSHzu6ztuWynXv9jvhj9z/vfc2vj6Heht0eW
ylDh6nkXCugO/WSuL3nyOUiRd/kOINOXPt+3sjiftXN6fWSY1SSAXk9+BalWDo0i1ReoaIvypCjf
7v/9GwE6A7HAtGR4ZqCTXnly3WoEvU0IUuCNy15C1vktE4pHMeb/VWZkHtI2FW0kU/9+QJ0WJe0R
8AUMz7G267MQ9I0w6gPTX2l3KK1vWvjebHaaElve6a2J1dWq+7TLQ00kPkjpeuQQWol0Y/Ppg2q1
B1F8l4oHuTrd/55bR3wpxZHLGRTx18WrrqHizp9VF25Qr/Vur36vLHvuO0etgx3egs0bDfk2QSzp
DnCQ1X0S+yCSelOvL3Up/xAiUTr2hhk4tapVLmNM0lFSoDMosiB3mwCUW5cO1o+/Xy9CxwA4yJNp
PK9+gpX1ASxIVAbb5rGMrGcSmI9BFJ2kQHpp9Z2y3bJh68vAuCX1TsSBODqrKxfTLKn7KGpR9E1R
xdKgsEp9aedN27rXb42sXH/Q5KBl5bC9tCiuD/Fptt4Jg13O/8HvozZP65PuEgiVlRmBcc7Q70oC
dmsUPVnKnGwyHpvYUt2wUGL3/jZtLcoCLqsvwjyo26+8od/mjHqg3XzhGFTwkUBW30r14KZadfb1
tt0xt7FRdD2Xvtwr3mVd1Rdjg1526jeXum05e7pZObSCEmBz4Z7c1lYWQJPeYvCZQ4Hc9jrzUfzE
CuuuvRhhWTJt8W8eg+aOAlVxp3G2Li3jTEdzFtRz2onKsZGz/GUIjfwYZqEJ+LXsd3Z2Y/E0GmC1
WUhzgEKv3E4VmVNjjHHDKwfsLDBtpe9cXdlxNFuXnwYNI99LZYVMZFXosOSx6sI67C76yaoeffMQ
VU+t0dBYeyiK4igbETf/4a+PETYhpiZPJ/Na0242hhEzHZx2F9jGTHrMl7T48fdHh7qiSBqLkiNp
1sqh5H424maa/jWk7LQPpaTYcSc6f7+Qt1ZW96FJg0qp57q/DLNdTl+61i2kdwOd8vtmNo6CRvy4
4EnJytml60dOHmM/bfNouOjF7yF8DCVHaX/dN7Fxs185dOHbB7GHDOa1CQhQCpHewnDJZi+OPpdg
qf1EPljwM9839HqRVt6XcjjoG0rzS0K2irqbSRzhXG+GSxeDuZ/C8rmuvlIYh1RRGTJGIpm0oUyt
WOcikz7UBrwW3/rA6WRUiH4O+vdZfyny2K7Y0FqlTvEuzV/0/rMe6U40gBJrk7MeV+/v/+qtzwPs
jzYSyn8oZqx+dJRBgzH70nAxotjNLRddGrvRPkd6tHNutw1xaKFrXiq5q0BqmtIy1Y1uuDRldoIC
p6+UD0FUvJuCNNkxtZyam40gHYZrkgou9NzXWz7O4jgmiTJcplMQPwy6dqKKGuuDXe8Oed+Ghwjx
cQ81KEloaK7DmahPx1GMIR7Qe3AyvBftU+xG4a9K+rcU/r2/VerNsmCNQHFh2So6z+tQV0FWfab3
Qx6ujfaIDx/3GAduryPit+CrTEqblFHXh6GeKz1osqUandaySxHNHlQ0SyX1bxUuOWuM5aEpBX0j
8Ir1cxs3s07wF1MfSfXWFsMG+LF5EiPIEJPMmVPxMrz0SboTD258QKpC2tK0YCCQuPD6XPijkTbz
RNIqqZUHfeB3ycp3nMBGpRY4x6KJqixf8YbAZRQbU08iQs4O7hg3nSXDKYzsRW/D1LUqaGORJ6vd
pKZTJYdm445z5vjwZOxcga2lvgJqmX3hCbRW17or09IsREopSJ8fEiE/qP7P+6dx+RuuLxl9Wwbh
KIJz9kEBXn9MGid+HzaUuMqytLNIyehX9BS6at8rVal1A1P915fBdIrVztt0e70J5WmMLQujuLFW
1hF6TaPOZ9SXKEjPGoUVPfSCBbyWBM+K+vH+Mm/dFtg7iFogGqXdSUHlepmyCiKa+dj+MgFufCgV
5B9kM4zdsG2nB0MpxJ2N21gcnxOIIxhHQhdtFa2hj1BIWV9gr2jPYMa+lj5MPwJyQrY69Y9qoh7v
L/DWg7HANwZXJ6VOpiwo5aq/5JZxlhnUCivXAF01c0ITXz4xQna6b3H1SXnswcCR0JJQw1txk6VI
aqAMo9kUXhVLkI/qY/6gDanpqFI8P6WtttewXnm1V3tUghmKkXj+Gea43kK0IU3NF4vSMxjrU2me
RhT4K+P7/VWtwVyvZqDsZGBzKfmC9bs2Y6iNmdI4xExc8Am5OY/Q4ULxHpelMxuD8qud0uRDP0BI
KU2T8eRL6ujK+TA8TpGf7aSCq3O0/BrAQqAqURgi6lmXhq2SfmUky40nqFNzlOboc27En3QNxhUr
yNQHwYfP6/4X2PjOPLegAuiI8Z3XFYs8awIUH5XGUzjBTBwLIXy44UCYM4c7R2g91ve6PF5AqsSo
BvCOrD62WmQK1Mwy8kyhlBhHRHx8sLcdU6tWEgkE+ZHOQJDW1PXXsEh68yBIKHLYhSIEv3z0Vv/p
ml54n3RTbdpZN9cwxKJjrUB3nhb1oYbwi9HsPBdDm7Hicqfusm5Gvf56BLOURQKW9/YmJh14N4zK
bLxaSsvBToK4OgfGnLlFYSBB2PSDQH8iyI9NpxenRBjFH0AeW9kOu0o4ClUM350odI9xhCa06sNR
3Zd+vbOd6wTq9VcufZSFCo2KzXo/k2QOpzA3Gs+AzAO2i7h+3wgB4LAxnZ3ATKuj0HSpo+mhRZtH
R98PZcWdjX69NW+eGX7EkiRTz3gdnSW1ur5VxeRD4UkxzJv9BJ3GTPa1wJXHeZkK9o2RPKuImi/c
b787hoANu2MNNrS182kMfg69rwAwG9qKyEzqqxczmzSn1rT4ESaWPKBfYk4lOegI968Zhnr+M5rG
vnVyWOjJE/pA+QR5LqGWqPjzfEjHzm8gCRvFT397dSRwQxDvKVQwF3jy9SrraJ70ZJhar5Cl4pDX
jcQsMqlDr1m7Ze4l0F5/Ud4V4mM8MN2P1RftqiVJFUVsQT3u+kEqI2PQxMj/Wb7pFoHvfx6NAgil
EE7nWum4CPL8DQHmeOeALYbWPwRvAWvLwhoO99T1ooOijkpB43wVxmihkxN98vU0OedDRKknRjA2
bv7ucX09TBSkGXBd9JBRQ7q2aDSqVifq3Hr6XEJ/bRB2tbMKlT80yAfO2XACCtc+3N/bVaD0P6Pg
HEkOdOgf1nWIqA+Q+oyl1kOOs35P2zCCyygvXKPqpgPRYHPqpFA9hdMUOv6s5//FPOE293gZSl0j
I0R4k7KuY7v1EullVcuGbygsSOhkqL+TrMkedFVonKSvZYfa7B7aZN2QXVZPO4VYjRdxQaOv0j5N
pN1t+kLv6WITfUz1Bh0kVYSk1hz1UwSN4kEZo+kwdkXnBETvx6atBIcw54MC8MdpK7lyi3wIvhp9
u9edW4U+r7+NTB0UKpA9mfrs9XEQu5HRLGkovSCg8mC2THH0quGQnUh2ReHuvUkj7V2ZWspOBHv7
UvJGUhBmlpa5txu6OnpJZU9rsPZ6FP1Guw4ahj0tQe/Ek69y8XeOwG3AxTwQbJIUwihqsxXX65yN
Lhxi5ki8AgDE+1Rl5kvVm8kxtZLpjqTUoq/3j/zyF65uNmMWeMZXTQ1YRK8NRkEcxnNk1Z4gx/NR
WA4ete+9btnmspbiEbUW6rbriWeaNgMwtKDxutHXM6eVeqVOHMpWpfAu8tOZSE/wlWHeySI3zNIM
h6N9YZuCQmb1NfVoBgO4LE6evksaMDTA35kAeU/Q7qRYG+eTMEpbTidwwxtlZKOUrJpssvEqlOHa
VHMMvT3oKNd24LVKozg1+R4FwEYUS1BChYEmDENqFE+ut64c6jzpu6738EzW10BLv456WhzKNNPc
UEMlzhqV1OkJW+0E8TKHehiN0UjV0J7s/T2+xY2DhAgKQ8qk0vjr9fTkGBel38A97THOq34Ix2A+
pn2zV43f8NCUBiHkRCYZhOR60rukwVBFkdx7iZq9dJZ/TAzRnQQoieaHooZHzFA+DWq4E6FvnCOq
Rkwqg/Dka68d8yjNeW4Mde/VQdfbIYAcqc2+i014rtTz/fu4ES4zGrGQlSEGxVu7Jj7MCrLwxtd6
T5Ta6KPiC51+zoS4t5y49eMXPe7yD4lvlpYdKvhpVywbcKNtXWW/lUBNjoNYGHbCM/YSlNH4juL3
typppDMxbvNQJ4L0rlfQZb3/q7c+EMKclFRR5FnGE66PYgA+rBvLYPBapmIGzepBnfQ/lLEqnbJO
T/eNbdw1Kp2LKAYx+VLOuzZW6oOS1fnyTo1170z1bNhpmv5uA/l72LduUwLKVNu9uG/LKrxQjKMy
R6KR8V9bjTu9M7oyGrxa1z422fNc/erTU+ITh7QHDSWL+4vcOOj4rKXk9jrxt04KzSEuhbEtBq/p
9fMYGPCJfskhYy2Tg6Xkp/y3j8zcfZPr9tPyyNKoeH3vaMJS9rteojkx8ZOI6eAZswnhTTaZD32q
o3UCQ+6pVcX+BANtcQ6iKXEzzfyHOLM9SNQ67cwKT9pk7s2Bbxyr5RHEzS3/3KDnJQQvgjhrBg+9
p/gJUtT2NFGZPsk4hgchnfcmeLbsweIKqIP7x5u4nIE3oI65GyWh45n3JHV2C1DyNjfvR6AU/xCL
tn9/Z0A3Es1QkluAZ6sDlbVWq6OBOHpdEH+rKOFY87+lNn0O9GoHJv3KPrV65Km9gUmlCUXGv2Zd
jHmEYtGKOm/S5ekTJJqfuyb+JlZ96YrxPD8Fcmq5Ya0Yn5hTKZx0aOoXlLySgyFGEZrRkRZn9lTm
f/ROnypmFqzyY8PCjj4VXDuMfdmOi2Q8QZkiHweqDjs3ft2v4WTyxtGkWyYLyELW8UNTCIZZN8ng
xaoRwzggdOkDqYP5MQiUY9L38TnI2vp9GpnBOTRgZZZkUOeDnpPpRplxLENlhONSV9yWrsmprmLr
2Flaey76fEI0TWoRpNN9W0zND2EWC25odeQ5TLI5GV7ITcr0Mep70Kd9u8eDsbE7CI/TazGJvsBb
rDG8I/NcVp21g1clCLkBLIo+xn0TfIrouR2Goa8zO2yUz4wWT047K8MxN6bxIE917PbdMB+6CXjo
2PTtI7zZ/qOJg3JqGlwnSwv0Uz5pvp2LESp0SiUe4q5Qdw7y7cvP71/YuheSDXzWEkK/uTW1KCed
r2mD58+lz/iqUELNhI7ofe90ezexQgDJo49bhPr+2orJTLmY5PgCtRVaN0+k+TmQi+GYGmLvGmMn
76zq1t9TjgfgstQICWfW80GS3ijNPIejp2e97CSmMTzDWjXbaqj0ByMpQrdtzQJtA22Pe3HLMhRT
VFGAkYMvW8V1SQ8xsl/ihZqx9E+RHHyOZ3hah16D9lmUp+e2VU5lM+7Vs2+fHBouyjIgTO1GZuD7
+gvrWacL5lDPXt+eiMBcaIHG95rePErCaSqdZo/6bCkaXHulxR78JK+FSM1c/vzNuTFoKk15HM3e
UA4nOYpsRUKnL3hfSaoz53v0HpurowOCdhIhCq/ctbWpWz641s0e7A6dW1sVOA5LULjpmmVLk3ER
AFC6U7VUnXR93jlNG6eXQjqDSEt2TRlxtdaR2gxgRL7tIB+n8SEOvb7+bv4nI2RZjHrDKrWG8bWl
khb5BE1mLbXfGylzo/T7oP8JkTS7fxc3do7VWPCOwYoPrmEVKDC4ZkiD2Mwe4z5h/SLGF637LCaT
Ay3YfUsbSc6C82QxfP0Fnytfb1s4+oIuptbkBTW5iwLe+BCFbpw4DUUI1Wm/tm1q1zLASM3dMb3c
s9X5XLS+gYRzapY5wWvTvl/0rRzMs0entXco07WDwxtkHjkt2pM1hpUtaBHFOS3M3MmAICms+mgn
9Vh3KZenD34kSmE634DYeuX3UrWrx8bgV+Syq3z1P1H5cHVbdk3bAaF8f8lb+/rW1iqyDpouNCsV
W100u2pqz1R1pEctDR3emJ2d3fBypMmUiahtch/WvI6zNMrjWKiiR93lmQaAORDXafxbgemv/Ucu
652I+raSQ10F37ZAvPmka3AVtfexSKpJ8iItfRDIGj6hNh3ZZS7sgTVvPyOW0JVBmRW4Blt3fXD0
MiybZvAlr4G/Vn5vVr97/VFs6WZNwc5X3FoUzpqaIVEdrZxVxCrXSm1YaSR7iBu2T3lthijeCMqx
K1vh2/3DcfvMIzHzv6eQNsONGHNbSbURaJPixX1eHuj2dM44m3sLunWU4MyorRPwLZd+PRUyGnme
iYMoe12vfpQR3BBry44Quq/TPVmTZRuu7zemcCnMaZFlAQe+3iYyC12fIkP2YFF7p4iuJD6jrHIM
JvEE0cKppmrDtPtOSep2wxbIIqkdRUVQtebqGYL3aUistlfgrffhMaWZIaBJ0UN+uXMyNrI5LC0U
uDwEhMJraE1ez0EaZyyv1FvJ0/r2e98yzNflennMiuCdpCLlWgmQN/UGckmJVM027ie057l6qaL2
LwnScGQ0MYDf0OMksqESeP25KfX1g+KLilcmuV1nfxT/y/0DulHAfm2TLDE0n/hGO8XUgtqcG0lB
klGMY1vqlAZWEx+qcHXCf4mNXH+JqmjIXfIM8hpFq1OQxCDoWqeJhG48DF07Ck4oa0XopGII75PV
tdnORdro1sFnSz6ziFUxrrOek7CqMSzjUVc8o2xUO01S49Qldf9UBFblTgxyONrMqVcUH5XPyvzZ
Cd20cww3rhkkYxxB2ktLS2flogYtMbqh7lQvNn8o3UKndc6t7Jj58o7X3bhk8CEhZMqlhjxgXc6a
fDSx4q5RId+fgLb0yKamhqDbdZkWJ00s40NZjelRSNvw1I/KLqX3rdciW6AsCw/NEnetWbYCoYxr
qR9Vj4GlJ7WI7FiM301tcx7F6ClIIDBQHtToRyRF9BGg3dYkhHjf9Yi83T+cG/ce2BlhGeEMoz5r
cIrha2NH5UH1cNdMiEiZjZLLE4Pkn+7b2drYRXxsSR4WvOYqXrLgwaxjudQ8C9Zrq5lPE8ofQx9A
TL9jaXNFbyyt3Kcc1WYRmIXmJXUNmO5rlEWPjfjj/nJun1LySQau6cDQgyGyvXYadVnSRG5HzYOW
HInVYRwc5EE/Q7QDp0DHhNskdfV/2CooXIA9a4CDb5Cuau43vCOm5o0D5d1hMoB+mKl6LNtqTwxp
Y7fovdBpJLFlCHPdcktDRW/4H9ULyvKdboGnC8Vnrf5dQah9/0PehlvqEiNAEEJ5fhkYvv6QUxmF
VoFcrofS0qNgPJZK5IYiVPLST6X+k8vH++Y2ihrYo+gEByR9Ukxf2wNy15ddO2leps1i5/ZEDjJH
XppOUjePtTNWofUUwMD7j5nlsJe3NCVPhpAzuj+pFYxAgzRpl0qyItHudaRbnVRTFhUnxgFh4dLa
8LcqZyE4fCMdClsIZvF5MoxSt5XYiH7eX81GFsJqiMBZEjE4xefVanxJR/hb1jxkluQqsg1/slMh
OZUMQZuiE0sop4gvHSD5aRhtVr6zextZwOKrqRdinf9YFwtVhehrKex4RhA7auF/GFJm3JqvShhf
2q+G+Jh1g922xzSU9zB8W88VFVH2kZgZD75u/o9VAuAOZihPHn9Es+aAG/yeNO9g46VVyNS5Eju6
PJaMn5/uf/aNt4OsigIwgHPi6TUaLEuW2QOt0j2/B2rjj0F/CLNWOOe9hSqELBYHszYltFbKEdJ0
ul2H+/Y3PJxOyZTQcAFcA2253vUK6mLiq55YFBpjNxiL1NUAEDtVpDQ7mdfrWlbBKG8DdJBQTDBM
ti4Q+OGsKVNItBbP8QHaWje2vlWR/5IA2fQVZwob5jXRwgv6o15/CtSFW/w85edSu5TBn3Q6WWFk
S3CNNxRRYE+lmHI0WjgqlIf7H2XrOCxVDOqUwKhhbFpc9puyjW9QPVL0VPFU6ZtfRW7VWL/pRLqm
/LzUHLqyP9ajcm6SPULQDSzW0mF8HThGB4BPtbI8F4IZEzgR0QZnWQlOvn9m1/4xy9HxU2Bhz2KV
ntVEOxlK6/rdOYzas5+Px1oLz2mof7j/JW7fpuXnEGnyqvOj1pJeEdOpWZhOOrMKh8F0hctFnr4W
e/oHm1a4S9Q/aHbdVleNZNZC6GA95JgLp5xh3k/iWj2QvJKrgPqlEmL+9dO+MCYDwlx05vDhqyRl
UmKz9P0Ixs5mHk5+45duLMuZnfVTfL7/EW/v+MJbRawuQptGCruKImqx1PW6VXWiCMspUwVumsYZ
suIyj8rRDDryPp3oon133+ztw4tZhYGAJfrlhq+udhlqIUg2XfeE/NNUvwvHX2lAvXXv1d1c3Rsz
q3dDFvJ0EgNT95S4OFLn/yOBV1Hy7iUeGBshEoWs0B2EnamtvcWtbigXN886QgCPdzU5j4ZnPJp7
LfGNY8kHhMKemJUxh3VLqQ+7ujJ0SF2reinchHrwFI5l9ZCmeeaaQtkezBLuzPu7duuQl137P6Or
XWuhdzfCBJrKnmlElzYR5fi++Ceo/PZw39KGl8MUoxvkzdQAb8rFeetP2pBwLnPrR4TeiGGd8UyO
nIrnXH5K6sc+PIfl3nnZXOAbq/K1h6vKXgPEjlWcOaBhYt3eDvZQMYubvH5qlqUt88rsHD589RVL
SRfCINN0OhuuNJ93daq2F/F/f//q0OulCmKp5+8nxbPT9lMgfdH9PVqfPSOrMy6ndZML3XKzRsmt
Dd32Y+25VP86FeBTgcejR4uaqLmu5AVWrENIZ+F8rSA4NFQPnS7Lf1P964/3D9zmphBtEGBy7EhZ
r3c+6MuxkoXQ8GINYKUuxZVTAtb4D1bgVly6jRQfGMK/tmJWYp0sTELekEvFgzlINIBN4rf7a7nN
NaCypWFP5L/AGJXVAUv0GaCx35peLmZwp2eV6KRWaiLpZTWPUO3M9lBUP1PobnbC5C3DQEbpoi4P
srWuaiBHMk2COJqeP8wIlumZfmSmMENFOJoPY2ykZ6mVm5OW5MXh/pLXAnFUt5bpMqjICAkIjdak
RYoygEAXBtPTyk+z+AXp4GMWDec5g5Mx+j6CyE2ks6oJh1577Je6Dg1Sxt3tWJ1sqynODBg9mhBi
RWL0aDQLqHG3z7y82qt7j3DNa8hGbRVmvOvND7I0Lo1I4N63afwHCpfyUyeIPoGbX72oglo4ZqUk
LmUU9VTqM8VQ1EEg4wwdKAsF1wyV7lhJg/ZCH1R06lg1P8fWoIMF1Su3k4SfYzYnHyJRGHZO7cYr
ykwI/JkkP6RBa6XvsitVM53wisYsOfGkuWLuFv3XUHyYi19t9U7Svt3fzY3LSERCCESzjuGMNQ54
iiarnPwcRilN6A5Sanz3W0B1941sgBrIxbnqi8A092RNKWxUfQFbrK976VR5hXXIjCcK+W0WZnYy
24EVHufpp+7/yePQzsKXgEEjv30K9ItC203Kh2NkDk8N6VBtJ8OhNj915rmSn4uG4dBDEtJQ7fV6
J256Vb9aHSI+CigSoIdMBa5JzgWV1oaPV/TEWSo422ntf5T02voUtXqbOWOiiCe5M/oM1TWVC67K
oRWADc6nfzs1YvKyos83H6Eri4A1hFXxza+tKLAN2Reh+jbSHJTzAB1UaCRy68oZlEmhlrW/xlmb
UTYbkkhxpWRWf8UAOEJXVqJcdBri8AYuUr9nYK9ou/QgaDCjumUYdxk403jR88kn67tWNYZpa0JW
eYsIdQKg14dFQE41uDvaUp5TGsJT80jM6H9A/1D6Rw0TnxJEI1O/KLRE6vBlvmDYXSolsQMtqnVK
zUH9GsxKPdjWqNWf2zATY7vum/xrii5MawdNEZC0aFYHEWZQJi7YTQAdviwEjmBFPI5NNjWdOw3w
4T3qvUF+WdcUaQ9aV+jRCUYnvXxo2qb7LvaCJB8EGG3Uk65N1feCWvg3Peiz/Mgn8gPH6PJ5OKMf
ayh2OstaeYBPNf8odrSKdvzt68zs29PAwC5VOdrAoPRpZ6xRanTRFEHAsaAFGs+trSdBndp+A1rZ
keVYGu2ko5KqQKE02oJAi1YNrfSdISBJbIezNT0VFfO+4mzKR6UH8mZLvTT8tuo0+JJlRbPTS13H
rAxuIAIDwwIv+jIjuApMosaw2rkRKOxFYnkqJDhYpXKMXavo/adokNuDH4p/Gyj/zyjAWIpHyD4b
qwRHrKVILPpI96bk3H0xC9Wdi4PUHNvob8sViyUojXnceYqYA1otrxZDJuqUkpzGUmw/1L9YVfdA
Xegvswu64bhG8iZmZ5d56lUMkUWlWoqZSDlI4MJqruzDMzacFGVvBOSm6LVYwsXwnJCLMgm8iobT
vPTnvm81b4p/j03zosTVaeifozyz2157GU3lJObv28T6kQx7LJXrNwfbQM4AmS5nhZWubGuVNQuz
T+TnTwvdWHyk02rnufZoxLUtMeIpQdTX7QROyw5dX6dro6uzooDXSlIGBT0l/BGmnwX07qK/zaGW
hXH6+axwh/IfKxuppTcJYEDd66rYDtvYrZkpCRCZ2Xnd1tEGdqB5Ak5KGYQawhq40XWhL8m1ZHpS
kZuntDEZFAc97jCWJh3lrpXdINUDB+qPBjiMOf/T6E15NHvrn8SQu6cpGyRv8omU0hpq4ElrFU/Q
0WMU2iR+UHvY9X0t14++FO6xGK8VEpnChAeLjjDsdvAscPauA6VoRhFRbWLfi9LAVpI5t0Mh+9wH
4lH0n33zVKlPVm044sJQ4gvPw1Qf8nICZNc5ZeZqwkdjCA51INk1mJDY3Pt9N9Voyr+UCeFl5KeB
WZJXv6+tk0Cknu57kvQnZBPj6ig175ODWgVuLs7o4lAMU3jbpOa5qPd2dh0cLdYB+yEEtBRutDUE
X24R/FGa1PcyRt7sIhJEO/T1nQhsc42QbtI7WO7gjVKAIIVGCaUwccZQ/asYAA5i+ez/EXxHEbzI
bz5pwXDUAukI6TBiuXto73V6ySKRH1GQJqMyBRn5KoUJC5nmD6GsZ6q5HYjZUWSQvGFm5f4t2TOz
ctmK7oeB2U+CJ0eT3WonofwtRcaOkZtaxrKYZXYBFQSyWYLO6/PcpChHJL4leLWZnOShtyHb1Qfg
B9q3uocYPG18xyxbJ53SnRf3ZpphMb0oKZEIMhbAzPW16SxuBQZQ4uDiS/DyGa6gGmesa/o7X0IK
EPGM/0faee3IjSVp+IkI0JtbkumqSpll1ZJuCKmloveeT78fa7GYSmYiCc32DLYFDFaR5/CYOBG/
mRTtV6J0L0LbPGK7+m+PvnGjkqINd3KmU8B+DBPHHJ9vT/xF8v3xw4B1UcBncugRn/+wgBJ5rJep
f+zqDfIjuHc4CiJAZb5NtIMB1x2akJ89pziL4xPQoP8o58+ziRAubK6U7iVQuW30FuUby3puq60c
ZZti2EdRRx26csLizqzVFTO7yzuJ5wKPTG5F5vJCwQQ4WqR4csFvFrYjeG4i0fpqQyQdI8MxRaau
MCFSQZS+PVuX99IceJbLIa2gfb2crCBSNRjc/tEK5WNv9PaImAROjJs4DQ5/G+qjz4sIm0yJH+Dt
+XdJJMOXEvyFj6Vnmm5jRNtalaaNn/2A6LH961iMCIgvhMu5ErzoUSZULqRUnRKssYAl0N/b+5l3
R69v5l6uLLjLb4eKyqdYi5K6ISdFCakJf/MxmRnsXu/m4+haSBFss8D8FgnqtA3EODz4YlTv/4uB
WiRr4IlpzywT39JjOVG5SI5C9CD6Wz1/SKrQtdq1LtaVjA1E71wskyBtgOpbnGdUs6vUSqP0yNvM
aX10fKu3Qn2n8LCZ6PQmnd0HuzITXC03VtLSy2tJwzPigy4zv6mXOt+KOSSe1eCIyy9rXhD1le5T
LVaebs/kssLEgwcVfd48MGUQDV6ygEqkNkxjwDZW67zwbqBD5wCvLQAUDXLI4ETlLaWOiH19VXkr
y/Va7Fkvmf2H/w8dycXWQB0rGwRcTj3EAnvsv9QydgIBnRokq2JZeSqU4tvfDxcwMWUt1s5sIHUe
spRaWbBaBadaLJXDiTWr7IzoG/O8jesGKvLX2/EuX2hgVui4QuBh/yOyfx7PlMc8UwYNu9gO4jtl
jz7wBbfIhz57rIY8kndWbE7VHrRRbP6+HfvaAprlrvCPZfVSQTyP3Yx5Utb1hBN3Co9wGhu6p4qa
uX8fZQahQjHiQIAycR5FxtsMTJKIu3iTpZxtonSyCmlcKUdeSZ/ArgCshasI6Jy74jyMn/ZiGjde
eqSzaBta4DQ91KluL8IhCIJhK2j+ptHtIDVfBK/9kphrmc2VJBruD+BektRZd3i5WkWDFoOljdi7
QtOwRT1qtqWRHkUj/SlrrbdFdCmw49zgOBoaz8nU6adRNvuoEseth4XELmuSV8TBUifmMWbPGEXH
b+R2Yyipug1pvf79zQM6hhI8D3XQ3ksOYzlhbB8jsXNsLGGLMNRp4Iavq8dqVZH52l2AwD3bGEob
0MzFGihFK7ZKdZ6aaqtLd/XO34T9XQSrb4M37e31Np+4509KDYaFOfOD0ZcBx3C+EOBSya0odulR
br34K87BnovL6PDYJ5bKytPklZV3bQfzWmYPIx0ko654Hs9oFSvTU3aRmPyxrNgG+5Nymfd3mb/m
VPzhAHoxNuC7PNd4y17oJegoX4JWF5hH7Pqe4g4BG9mXxL3mW+lDAF/f7RrobGIqVBsrFTilUdF1
wZtFu0iv8q2ipNYDmX7kADhWHKMPOzfxK+Ep9X3I9lJt7kerMdy6DrR7XyvjHe3bk18WwkaNsmLX
R4p/Jyo9cPym7P6oZjDyPM0TB7/NEplVpTqMcs1DNzfMLVU9D+pk3Kzc7dduBUpwsNs5T0hlFx+4
S8CzUlLEm1GY/pD8vwaiZ0tSvGUPOWrtO6MIpve/WFS0fmceDYqdy/p4KpieXA1VdkQp4L6SRox+
HtQg+2I0328HulxNnGCcx7w1Iaeyfs9XU9w0oYA1EBbbJE34wKdS4jYcHvFknNJuer0d7XJfcqkj
9QpHiJIPqj/n0byJN6WlF9lR0f/tjP3MEEoru+rfVT+5B6v+jEX67YgfGPPzJUxI9MMAP4CRxcbm
PKQ/NGEvSpihaAHuZ0CWxya3YyG0fjeIIU12Dr2Wh5piVblDzQEOQY8T20kJhvwfMc61NxlxotE2
umJqbSPXldYuxFg5TE0mf89br3ixAq386YMi6VwxTX1okFqh/ahx9NyqADhXBnTtg0ENAHXzgVdZ
Xm+dn5Xg4vrsKDRwuArRph4OTm18jc3e0dpoTZX02ifjFUevjynkn8VxMwR+HfP0ygFT6IcRbvYX
Pxu3Cf6ygSfuLSWG5rnmNXu54zg0wYUixYZnBHvu/JuNnY6X+OhnRx3JsMLaZvqP0szvgCXUQbCx
eEzfXiRXsmoCzqxzuCszeHORVZupHBogtLFkF4WGXgT6AN9SAPp3fl94b/BdzM5Jldh8CUCb6+Ro
CeXQocuRhwu0Aczz7d9zdfyIebBBoH5BLzgf/zQlFnX+MuNKiWNHjegSBlmHoWIXZ7QQrfzJV1H3
wg7XWok8n2XL3UJNltcKlo5zHnweuaVLIooxG9QcVLfTBSeOd0og/vUzm2km0acRxdRxr5xH8aQB
h0BvzI69tEdNwU6i545WT59PjiH28ELiDWWNFUD+ZfY5B0U5A7kjoFDLgpNsxV0ijhNnT49OiXri
dbySeV6bPKQKZ/4jzHZqm+fDKjPf8nxrto9HJCIn94u/JKut/2v7X5nR2gAMgAYun9SB4UkKOVt2
9PFAjuFYlMLz4L14IJH86fn2OrxMbWaFBDSLZhIFT/hFjtv4Q6mMg8KUKclm6lQS3NZRsmkjd/Wa
YuD8zZcrDzwYKlw8H+d9uJi8cKyaYDakj4X83vNfxOJNVG3Vx8eF1ObnaP6orTVVt2tLAnQaixAO
ILYai5jQjmvQkBiE08n0trWhTW6EOMj29ixeqQ5SGEQMkS2F7AE5+/nQxg56oSLX+VEKCtxV6Bo/
BlnpeONrtscM3i1MzY7XMohrixFeJ1sY8gnX7eJI65QmNiYZ/rRq3Bfpa6LdVeJaNeLaOfU5xuJu
oI6TdUGHgXwdjQjXHqYCMjya4sjHKRAaV1bjtZX/Odr8az7BYpHJrQyl8rE105JNG8tOZhS2UnyN
6mavKWtWK9fWBvAawEKoxHM3LDaz2LdRJHS87zQNsEjUkOchz77Wgbuyw+DHIR5skaQAp1uMKRmk
spmyuDj6epZt6slQSqDvrbwbhzTcZ8hTrUzilWExJl7HEAzhriwpeZMVJUWWtMURS5Jg69P3tlH7
+Uu7aPo79KOAD8/vBhMUw2JjDaYZRqOJn4o6yN6pa5FqMgvBcFc21pUVMXPpIfGjjEOkRRgBUHuM
U8HsqkJVtn8thuAhFl/VqueBWzwmdJ4bZTzM/0aDa6OgbhJgX4MDhZ2n3ZZSvusF6kqZ7ANIdnaS
UWWkmkO9jx8FFX7xTXl3dlrNmI+d0Q7fkzEOI6eIYDq7/ajm+6ZUQtFpaQtErhLGgttFmr5TFSh0
rtSmpWZjBW/8jMFG/GxGD2cQv2xkm1VY1c4YjeoTcmIVHIXKCjYedkPGRm2CfnDKChYzyWfZQJBA
NPi30MqqvxUgk+sOjc/+T9Saw7BNdK9vn/NMb/p9VVSxYpfoF9W20VtyuPGNbq5cZl7MH/1RB09R
ILq78uXmI+9ijiixUe5m0V+YdcmxVfRWEehksaVy0NPi4IkpVe+6Fw8ZqEbHmBpjtMMgqGW7rtAg
6SxxNhbswwcTU4EV/ZbLBJBbe2YjAbkBWEfZ5Pxswb2JtyiomyOfqbHzRDnkaeMq1k5KFORr/TvE
q7cTZC8/jp6m3ltJiC4O64/wFLt4XoKIXQodh1kima2R6Me+9rdZqUu8U0In8PJwJdO9OLHnQFQN
Zj9POm9LXYGyjNqomwr9mJsZYBg0Z5KKF0RqVw2k++ah91b26EpAY7FFrdJSgHnl+hGmh92i52mh
CVwXrqSpthH/EayvKytrzkkWK4sLHQQ2kHMu22XbKTSNoOlFdh/A8G7DSZXfK6H6PrXwOiATYN4Y
5pP6WpcwFrpMybdF3+s7YXb+uf1Lrn1TUNt8VM5C4iyWFHbbaodvFmCySnJba6dKG4p1K9/zehCg
L3xUktplakGCluqISurHBmBjTYeTnjjn/sp2XYuyeBWkFiUb38uIUt81FDWNbKdqKwng5UJh6VMI
p1FIvYM/nu9ABF7RdshV5ehBGYULKEt7Lz6gbeYoyVcpNFfW5UdH5nydsNOgl9BFmXfDsvARiDj2
VFqkHkmhUgcc8IQy9aiJmzR8kuPHUf0uyl9FStSimjkNdauqG7c4WX/xVehDydqNeW34n37O8knU
6P6g+DU/R1EeVA+ZT/2hsb428naI7vtspcdymZECUyLpAEYw210w2+eTzdqPI0MTDCzARf1hiDPD
9gvgkB7Z3Ba0aXWUU5+7gCvlqdOK0SlxPd/e3h8XmQi/AQ8mNE7oAiJotyjMyEoQgww1jGPC/Uin
y43Tb38fgQ4AdzBYNCTA5jn/lDCas5SVNdXmsRAF1YnZ7K6YFGvuMFe+HCUK4KXUY9BoWh6pdV63
OWa3HKltvxWUPwCAH4Twi3rA+NLlmf7XxwoVETooADeAuilLTZ8uxLi1E2KmzRTvNJkSeoZfq5rr
a460l5ueLh8PF/4vyFkwtOezhxFzIcmYGuAY3N1ndRPSnw+fJM9a2YkXKTDY/89xlhtfrmlUiMSJ
+8k2UUKJw6+AkTfFmn/2lUt+jgTkhOYDf/po6XxaDyFL3OxmIaKMQ2FrtrVii76f2C1YZNdLPOHQ
NZO3R5QYZTNvELZtm2kcP5m5ub0wL3QUeE6r2OjxvtCUOQlf3IoiQpOC4XsY3o6C3WO7lqZfA3mT
peqrB9203BmTWxbDKdKyl2IYXukPzoDXJC5XfslFdW9mhnFZzqkHh+CSFKH7JYjYWraOvFHoJ0tZ
fSgTo9+PShZvSLw7yKeetC0b3zh4oywdbk/EtfAQwVH+5YsolBnO11igl0VkZYQXegtJVb92C4M0
MIsMvOStw4TYuJ7hXautDPvi4fCBq+IIpLA5I9AW519d5aIWoVpybH+WsQ0CxbsfVDtdqThdHR1z
+n9RFtdmyOYP/TmK+CQ63WP71kUOfZI/5VqfZt6Ki7sMmNh/As1H7aeFjdBPo6YTgZTcplT4Nflz
+zNdThfNAZ7BFDCA2CLtc/73R1zM0D209qiOJy/8plGUDKc/ZnbwtJXH0+WUqdTnkLYB+oYY0xJ4
541CjIJYNRwnCzldocVHZXAE7x9KrGWvUvsUHLSzV9KbyxOIoDNyC787TOCXpJaxV4Je8+XhKGnP
4MXIPlD5f8z0cSVZuzKNvIXnWHgWodE4/++fPlPdithiBcZwLGFfovZjt2YGTR9ovvQiheVKQvVx
iJyvCpXaFoVOCp70p5ftduSzvJhWxXjsXE7T72ZpDyZnuFOqdqvase6gS2Pvvr+9tP9UO+Eu+QEK
v9mF22Cwiz/Dn+KpuMuctZff5VLlR7GQkEWhzndRVil8sa29PhqPEJQeehAdhYAxVbYmtX5tqqld
wudR6ZRcvOcGM6oEWpPjsa5hr/ePQQB2P7MbtLf/Xjpgfu9/Dra4wVoTAgbGLePRmAKWpyPmlWuJ
/hclSd8z9WdVP3RC8ZAX+1BYWVHXZpOkY9bQmOF/SxqxKIhq58XNeAz0Q2gIhyy2dRBIf737wVL8
J8hi909ZDodYLMcj1dudoYZ20o/37YMfbCZh7btd2Yqgr/kv9bCZ971I2QZ4jZYRV9NRiQC9ht+V
WnZE8ZehrCQdVzJgdDPIAvAcAa0FTOR8L1YG+y7T2+koVNAjjJ35TWzgs7k5OT7y4pssWcnbLgEj
CGp/jri46+JejtEIIaLRTltTzZ/bxwkxNod6FN7JQ/4wmMU+G2y5W4n88QhcHASzuj5Yf6R3Lx+J
cHHaUJT76fjt25fQ3n55us/tH6fQPll2apd2aH8ZXFJ8O3BKx98c4k08/8EOtr9+lXZtSzZcqc3j
8z8Pr/k3x7S7zXfPfgvs0ZbtascDehdsqGvboSvbT3u2m2u4Lxv7effwcPf+dB/Y77/fb6/ID37j
rREtbtbKMgej7hmRZuf2aXt/323lzbgBQOxYW+xR7oG5nKyN96C71o/6AbVNzQlPzZOz7+07oO/2
XrFXLvvr3/fTLC8u4SiuBl3359908rJ0UxW7lFLWltq+Hv+snoDl1dPzWoox/6WLicDZSJ1JregI
XORvqM73YylhERdF1MRDYRMX8cqV/LHnljFQo4DHDCwPmshiYNBMxdjTcvEo2bnzC1Mh/oOvn5PY
/7z9DGzRPqrPK9/3yjEAM/A/Iedz79NNmYZqN/UWIVXlu+7E+8QVnMZOnddv84L9gQ6HXW/TbwpT
fHTezaNyAK9n65sW2UZxiz6HntvcLfL2e7+mqXolQzn7aYvDXhqjODQkfpqYKBtNKHj24foeVk1N
nhJu6jE8KjW6Kaq4cgxfnRNgyTg9KdA+lugpia6/NCqVeDS69rHL91l6qM1fsdp+vz35lwP8MHGE
Czofj/gAnM89sMtqrCJfOqL6WzcPVtHZaYHjtzvKnZNJysaof9+OeOUwhsusKFjCcEZCr1ps53RS
k0aKdemIOps6pXZUS44cvfcJGl7Zvd7exV1/QGb6cSXuPJTzlT1zqOHoUIWeJTIXK1vRWpN3syYd
swfB3E+qREEe+5XxX9T1YcA22UupZxvJ2NyOe5mczGHJfwCM0ZxbtuaipOWsbk3pGNW8POL7WPjR
4LEcnkJhpQJyWZs4j7TIOLtCbqRoMPiWTWS3P0X/VRa/ZmXsBnceypy3h3X9M4KFIxsCtQSD7Xzl
iJ3RoGPOuOpxM50sMgU0YzwNq9FIQgXUQwrrt881ezvstTEyXzSoaR2rPKvPo4YW2muamslH04DT
aW2D5tHAOtdz2vCnIK5M6LUxskTpvc+OIGjkLE6mSgzjKTJz+ZjCwOx7N6xtFVJlaW5SbtLyi9DF
doKN1u0xXu79me8/qxZRGFW4ws/HWDSBPk5RIh9L8Qs40zauN9n46rf9Sj55ZS6JMw+PjIiu8eJw
K71ECUu9ko9DUTtm/jPAkzAKC9B3HPiWdoftyu2BXViaUQE5i7j4ekk2dJNm1Hy9PLbjBOuP3M66
bwBrBMUph3LXCa5aW/iDGjaVPlsILLgibs4fm+HfWivvPWvXpHZf4tvEMqtDY5f5+i6RDUdTILkE
29u/+OoKAOXJcTELS7Lqzr9FHqVyq7elfCyEbeRRPYgqN9sCSJdKlE1L2zOg+a9p+V6pXaECQ6pK
jYSjEmjUedRglApQLR3rLtB+41PmDFa4ERW34I0s/ubxiodAZbcGEvWptb895PnvXhyTXAmsdtpj
EByWfFRJq/qprVqZpNzUkBCq8+3kJfHKxF65d7B8I0FFAw29G2tx7/RVOZlp4LESouzFG6ZjOSlO
HrauoGdII4h8ToVqeL1yGF+b2VmBmpIcEEg+5+J76kHVVwKV8mPe/Ys0aU+EUcDr3lbIik07zGzl
Ty3I7u05vRp21pv62GYghuTFB+1Kuagrgf4DHO2x2tbC6A56apvDQZe+FXHxpgtbOXxAbnIlU732
OT9HXty2ORSK2Ih97ZgPZQX/vydzaXAhuz3Aa5+TawClEFze8MZdTKuShEoWeYF2jDw68DHE/eZ9
LA8C5gh+1236pzIydrdDXtuawF1m9UCLHA1Uz/mcipNGl5gte/RrW9w044uM7mwZ7fr8TUyMbT/F
trSSQ1xOJo9Hkrm5HD/rzS4mc0QFQcDLZTomcqRs2jbUD7VgVIfbI7sWBSwKqdEs9nixA8dAnZQ8
KKajPJHfjyHWcIjG/63BFPkI1yglE5oL8DuWmV/lYf8Ql+V01IUp3ZohYl3moIQrp8nlXXYeZbHw
89TSAbvwTurwC38w8EfbYPlKdi+bwsHy1H5l7q7E496k5ARKBK7kEjA7WJOceHEsHb1I0X/kmjVu
pc4kPdC8oLJBFUUrW3tOAc6PS/LYD2XT/81oFwfZbAFa8Swj6QImA8nCawIIl+g4CnnZdCvbbN5G
58FQ7DexnIZSzTZbtoOCbAApinflsUpF2xh5tQ+8y6Nnzf8zmfdKtLLFLifzPNxiVw+l0KcW2HAg
jpGjJaPDhnNq7a36e0DGeaD5ePn0ApTpPKmNLxrA1/J/kyJ5CMJoslvZlo3AFox7QdBm6ej2pHrf
e0zYbu+3Oeu4mNW5H4KUBU+tpZCPYRa6FZPnHlP4879H/6B/L5I/MaKRt+Nc7msqazP5C/o1XKzl
2kzqMCgFvFyPU+X/SuHHcNF56coNd7keCQLVEywEr3cq0OdTKeEoOph5ah6tJA0dgL2MiV4z1KCm
/2/G8ynUIpvT08zUC4SoaB+bmW2oRbYJB7So/4tZ+xRlsQh7f4q6fGRAppdum2bC9nZNJu7aAvg8
Z4vlh8x/nXU+HyY13EwoMicFCdAar6aeoMsUvd0e0LVd9Snash04ywHluse0SVpSb63Wa11/al5G
y3+Iq3FaWQ9XGgMsCHrW6FRQFryQm1Wnugo7pTSP45i5MvqIXlN/qS1pI0amO3V3VtPu8EA9qHLr
iHfxmNhhK+2kvP1hRd634jnujD9W7NnKtFMkHj+0CoNYOqWKbo+eayB5xirYjZBxctXu4o6U9Pn2
hF1+nnkdy5SjSCy4ERd3yFSF6M2DpkPDcpjAznK3y24zuKp3yFRz7Yy9UtozDe5EepTkpTzYF8ta
HZLC0iB9kHz/E1l7GOhpjj2XYAcV4rhhOzre0LwrwmOQynabCn8tCAGreBYHJqkh1aChc76Da2GG
nAuFcuxQm3XpkSu2Golr2LAr6ROMC5NY5A6zev4il/FLQYCjF+rHUinsrMb0eMObz/iKD2312p+y
oFo5Zi/XPX0w1ORMVEyQU/+gn3065K0cxpfvVUCkOqwhBLP8p0gpOonxd6G0upW091JKCVg+TwtU
J+i8M4uLY0NtYwS1Qh3MYSxvymyisy9nO4BfvG8t+RfgyQjLcxORpS45pB77omninUYvzAsPilwo
CKUk1Z0qdePdWGm/bi/pK4AkWAOY4ZB5gZ4lnzz/yGYrQarzAuPom9J9L+gPVeO9oKBg59ZXmWcQ
nuyuXrd7r0626BSn6oOm3NWSuZG6k7yGHv/IW89vwPnXzERhEPAzSuj81/TC0FueB8xE/jqQWJhI
IXy3EE93oJpq7a/wX6l3rEej3d+ehYuNjXQisCzmm9sViZjFudvqsVyjJWYdpy7bjME3rO0dIX80
plfkr2+Hulzu57GWp24JjJN2DLEUxPW+eu/Vacjd2g3kXWnaaxSjeXGdzeccDNoW7X6QJ6A+zucT
EoWaZlFDMEXf1PkLLhi2gOl6Qm8l/7ZWQL/YWItoiytfkTq/4PS2jpn+3oy1DcMTRYTvswvw7Um8
yC0IhMEplN6Zt8+6PR+WVOmjkFiBd0z00S65huXgh9WuqaBdG85c9SICM0eY8yh670d4T4Te0ZDd
2HKB4qfBvVmsJC9XFwToWFBVHxrYS8h/xfD6xCDMBNrgado3le2nTkRLq0sc/+XvZ46KHgArEOKg
KhYrXYxaNSqEyONZUiGv40rZLyVdOVPm2V8sOkjqjAeM9UzpWryHZfgfulj4wlHT09rttVywlV5O
D7dH8qFRcBFmBofIiCWB41l8niZK1LgNEuHovVWP0qsq0fRy2j+Tb4/j9k5/1roNhGB07Vfizj9/
EReEL1W/DzQzAiOLZWFolZAponAUq4eIDv+oaXYd/8D+umsyW/VcuQCAJ60s+csjijekyUHNAxsi
xVKdHV87IdQKxT/Bcre76bfV1HbX/jKkb1iVrcS6PDXov1Dz5cBgclkr5yMsoy6KhWwKTn32Zwil
V7P9IsatCxoPOUfV7de8kT+An+dTSiyqYfx/A4SHAXgesK2Cupow7TqpnE9p/bN1YvGE5xokLIRV
podG+7dHlLJtn2FLYUoLe0Ro7tEa24Vzm+gbtktGgYy5xYap6KKsCfRcmXxgjxR45myM9+5iqU3j
pHtW2Icn03uIC58CmbYV6j+F9w3D0pXz4EJxloyLCi/rCmY/22dJf+s0WsweNh6nrHuJsu9e/zaN
DyOC0Z5eb3qJFf27FOyQ9weE9OzfrDrJyHGq/3SFgtTUJNoKJjTNzK/w1xDZlzubbJB1P0vxcmOo
i4UhNjCuxlSJTlIIXLrOqJwng2et7LALzwRmgCWOzQ2dDiDmy1r3NHoUehFBOWkym7lp3ESMD/Mr
skCczxcem7w8tIXoGv94Q25TSZEDECjgbFOf1l3yD3xoR+B9MRabMdo2H2DuAT0lzU3DtX05H5iL
pQtyfLbuQBkBzalF/gRq0zOCUYxPbeDU2YuaV9ty9nPQf7Vyv/dS7J5WDr4rixH8LQ9RGk/0Y5fc
hiCTpWQyzPhUWXdB9Sq1j6F/19QPgPJXzoHLFwh9n/kfwIqY2JJInO9L1MRLRJ697BTk3RbYtB3G
o10x0l7W7MKvThQRWIaeG49fJS/7Ug7dXw+WuUX8gBYUqG1YJOe/oA1jo+i9UjsKguWEI2CLGjkz
uh5ysjNXECuXE4ts79zvgkc1vwsWn9LXx7iSzZB7K9OabZgKgE0GTX7wcgkml1qrJ7VdNQi5HhTV
TTIAkBQX1tRJMKWhGQvHsJCwA1GD3nQyy5c2UwLyXxzr2mmgM329fYldnvCA4Ki1Aq1gO1/sMCnX
O6mQB4EKkFlNTlaEmu7wfDcrTvi89ux69Cy6p6FYixvwXumaC++VpYWYKZwnioiggDEUOv+w1KdS
VeonfoHnB7k9JCjAAPwNHjJaA06XsVG7JM1cATlfO0tjdGP1ak8qK++0BjW02/NxmVCaADCxTgCv
SBty+UjrgzDLDFNMToE4SJtMkAeHmEACinYtf7gSiqIp9FhAB9S8l5yvrKfCXQVWfKoHRXHjGVs6
VFDdymFcEwi81OphTKhaAbTGD4BDdV58n166uQDINGyj9FTgH9nAKTPLGgXZyunudXIVzg15eGMf
P3CIdKObVca+SdJdUW8NLberatiOafmrhjUsr+y1y5fe7IlDboHqHanvxYxLSpcEQZOmJ9GzMMPm
qpd23Zi6XgEP5odUtY6hbRWcC5tdY9wnqfDXXxzVO3Omo+IAxfmy2Oycrmoj50Z68sQ7NVPZc4mb
rrWGLjY3BBPEUtGwMWeX84/U/9P8+2rLHsD8irxGvQtU2WnrJwtZmlY70YHe3l7Dlw+JRbTFkDRV
aFt/9PPTZHYHs+xt0TsUg/sWoXeKgI12lJW1TPEyCZ9jIgg1P5D4iMYiJulY3VlDlZ9q1GrsQOry
TSRnT/BMf1bqWG+5rML7qAtRmG/T0VXGOrpDAAJFZtHK3cKLhJ9BJqz1ra/NO1V0VLjQv0O2ZHFv
+Z0yNmM35ic6Z6yi0IAk3nQGnIfoR9An5WZS1yUxZTbTWSbAVPAcQUSVghlJ+iJoZUZ63dd6fsp6
DJq0WpUPvgpXvOxTn1JW7e9N3+f2EgTB1ePUu8fF/nsuGeWhLxvzfWUxzCnpxa+hjDKDtpB0XT5e
RbPvITzK+Ul7MfbKfVRQVrI7e3hX0HK3w0Pe2HAv14C0l/3leRIYvE45j9bkRzXs04ovRITijVLN
T8OU70tJt/2naizcuqttCyvGWL9rLczMXAzrbg/46ief30foxYg4bi3uEyscETaZ/OIkts1b3Y7R
xitRwZC1Sd1FmWggjDplv27HvDjKGSzqi+xwCqHmBX9WE8DMCdOUn0Iqw5CwIixGi1ZwKhhgm9uh
LjLvORQNZmB45H48Qs5Pcn0aa3ItqTgZ3g9FftOtt9t//0VCsPj7F/tYEgJNzyK1OMmG632NGnws
7Kp0smTHQrkdat4Hi5UJO24mAPHKpN22+FIJbumRlxjFKX4vDsVjHNumW7ZO+xqo/89I8/f7tBh7
CX+wxFKKk2adDPOQd24TO0P9PL4Imis1K+fvlRV4Nq55R36KFsqT3ifzuNTkRQs3kvYU/PTT19UC
xJVPNRP/yJC40ed/n8cpMZKLNXPkU2Frj+Zu/16SMYn+C1KkTjyU7u3PdWXlnYWbh/1pWKYljCSB
hJtwlI1e2zUow7XlAGoPGA2yBSRhyvnfbwmmmYWU/k+JXNlC/aqPd7H37pUHqXR0/KE7tFhuj+gy
96CswXOeFyblPSTTFyFRauwaP2axQ12eii8hljzoKj1QbP7tvSIlkpuHCAWCNcLPtZnEPQnFTUp9
6GEuwsoULSEcskDM7D4Q/I2Kmd3tka1FmP/3T9+qDkQE40wiwCgUNmnsozk2UsS/HeXaAvxfISBQ
G2Rvi7OCbAlYi0IUtCal10Q9KDUcwX007tp2ZU/Na3l5VtAK1xFsJ3+iJHU+ID1KRisO8/Lk69sA
yfnkSU4zezBWQM7X5u1zmMWX6VC9y+t6DsNCaLK7QN7fnrJrAaBewSxBQwkf63lKP32YodHHggdP
eTLN2pHSL9l6rj9PxWKq2EGgMUxekaCNFsdCgtmqRp2qOhntHVYocK30Q+/GpPiKsRXDR0ned6Mz
bIa9Vb+FgbqR7Si2e6dqXU3a0lZJ10hXVz7e2S9anhxZVKb1YNDgEJq9GIvzWrSz4L0T/7ofQJ0M
2QWGj7YEvM7FuveFnERPMurTsI3Mt6R/KNZ6hlcO97MIi6skStsGGxMiKP3oiN27bt6H5LNS5GNd
83R7scx/1+JLQk7lWU6LEm3EpeXUIOpJWaRFc2oxWHGoNQa8G6Jkn0RgKP4+FIsSFidiQ7RDF2lF
r3dkjkHdnKZeclT5ixRReBh3t4NcWQdIUcyZOF1/NvFi8RN3NCejaU4p4thxihpOHP808vGu7IuV
LPCyrDBXTK3ZxohqFXXUxdkU9TVHLC4UJ4y67qV6NxosfvVFMV4MqIepGm1jZMA9Qd3Xgr4LkjUt
58uxoi9AdR4SIKBONC7PN7qKNDVmImV94oeAx/2TyK+e4A4Y1t+e08s1wrsZZO6HJCtLfrEeceEI
Ixyf65MkYEWR5QhyyzshX6sAXh71IPMYENW/2Wl9Kfbb4NQgZ93UnDI1snvpNY8O+uSMCv4QYwal
83B7VFfCUQGDNgqenn+WfdihUZSmj5WGhFr/KrRbQHpd7Yjta+VMpbjWir3c0+jy/SfaRSd2AO4b
RFJzKt/9J0T9jWD71iXJWrYxf/Lz7XweZrEkJQSo8QwZm5Oe/TtGsGKN+6r8LmF26blhSKrhqXYT
/b49k1fWoYLNBrUs/sWemMf+6cLp83qwhFRtTuoOJaHn9mENPHSZtjGqTwEWmxrFTquNIwIgGubo
jmTrrrLL3XB7exxX1vlZmPlnfBqHFydVWuGKfAoxyVW7+7kW5RUrm+nKQpgx2LyUEWSBBb4Yi5Sk
RTHmXnNKCuQzEJvpKYB6Gej+J88oVk73K19mNlnBcxIMCuWfRbCmo85rhn17GqPs94TeUgQorpok
V+vX3sRXEl3E0D5gtSCI5urE+ew1o6j3qi+3p+DgH4tD9694h8f0rrmLH5p371u3Mo9XKlDn8Ran
kph6whCJUntqts2BzONVPRQb+GoH9G3/el2cjWye5U/rQurFqGgUkUjqm+WXvyYr/jH4f49HoXoE
zosaOQUuarWLMK2mJzlpTHvqoy9edNIU/6XSNoJwp1fveo90j0/L0ZL20ZQiKp8/Z/7+9jg/mD2L
04PS7SwBzf2JH9viF0zi/5D2XcuNI8u2X4QIePNaMASdCEqUWtILQqYb3nt8/VnQuXc3WeSwYs6e
fhtFMFFVWZlZadbygYHdFd3B0FMAAZOBl0gYbMXC8RVvnq05zc1aI1MIEGyvRQ6uNHasvtRFJe99
A2VMRLHwp3nsO3gBpGrbXSelO71t3KauMB0zv808i1/mxrUHEoOKZBq6cuAIKJtZdGIzoFu7O4iT
G06/8zIkZeEwtvaGYb4QQj0u+hz4+Xoydod02PYaOiwFc1QABsM/SuMqDda1+it6ui9zOa2rnUTT
LXQKDWFXQXohxpmaAYcWahuZEtg5Qe6X//IVVnnlphyACwNHEtlItPpeXo9ZNcIsVaXuEMXGxwAK
RT3kPrP41ySzEKRu2hiQZvxHFGVjullLB3RNd4fSQVjQWq1OytopCqcbSJhaGA+qW2t8Y1Gf3Ij0
cDVVaRnZQaMqGF2oJfaxMPMllmjExS5K9m2X2xUAO1DKsdBPYw8zyuH4BqH3AbY2PvN5c7h/mMvK
rg7z7Aso/eGasVYjkKce0r72YrF9VkLWOd68B2ciqHPsYt0YcrRUHcC1YDdCSIx+J6uMdfwE4PcW
Qh1h1lUTECEhRXKj9wYI99+foUAiWwTQfEUyNCJtezdF+hhZ1FeU5Bu3/F185qOpYn4CHJeoAY9m
/JvZh8LaYMqdSH4YFUEH1ZrE3OoFWxtY+3tbewGbiRE3NPSCt+FSiwTgA2oghQNxu0jkBCPmY2jV
6y9xdLqexB/JWny8rzQ3b+aZwOXvZ44rkoB2FKnLmjbpenR4c5AYb7rrqt/itM5EUOa6GyIenMjG
4jLkU1rtowCQLyYIB8t2g9T9WknVTR6ZMuaiMCv1kOjKLlADoozNmi9R15d7InMTUUD8qA+MTMuN
sPHi26joJ60Qzw06ll/ZZVshPXFUj0LyjPlJMqreVIuMF8VNM4FuX6RcNDSsCDyl22GTdI3EBf2h
ax/5CY0xRrT3o6VDS9zP42OOxP2MHGDGN6ta4d0xLFmgH7dOHPED2lox14GghXoSqsB+m1RxHg7c
UBMpWDXiQKT6S2Yxs9yyFQtVK+hhMHCk0H2EeQMIoMQQBkQpSLMgtf45VxMj7LoVCYDMEcgvQEpa
cPwutVcCj0otavF4qObKjvmdJtpj642jb5WjzSJSvqUrGAvG2CkeaSipUfY1MzrOF9VsPHBJbw5h
vFIwnwuLXrX5to81UgElnp+s+/fz1lvgXChlcWsOZfg0S0a81n6HiaNp6Kl6VYs1Hm73Bf3UOSir
i6ASJGVLNyFaPynNHHog6hcqJGlFYNZRY+Z67XZ8e8L4vOUnn3L+lrekippDhNFXsHKvVOGtjD4K
rn9XI301A8RNrXN7FFKzlHynAsFu99RWINbhM1Zkf0OJ0SOOZAA6cTTt6iUhKGEITh+cRca7XWGp
r6CIDEbbmFIzSz9bO/uKMAP/G5h1o/8VVqRnJHaWzaA361w+ZaeBgT02aDqDLsTiutK4J30sWKH2
orxXMoA3wsN8okBFZ1C1OhJSparGwwwnAIbSd116UJV2nxWHcNZJg3mvovuDdnlbmxXWBi/KTAsH
KPxSsEa7NrJxlzcr7ZROlvxhOqSdMZiiPrk8GFQxSS75Jy7qP3kJ4FVBy62iSqzskAcfdqfF1jgL
A2MfbtxxBaBOaBdH1h15fspD9RxePW0W40tk/q0qfvNG54GZ2Bw4TL698wZrQOKG3UK3I6r0qI0g
7UO/vgGArMhD208oPZamEIyuXNq9NphjmJI5BDBqsEFr31R+ZPKvujIO9UcX+Js0ZiGXXY9CYMlo
9wa9wVKVvOIc0fNGT4Nmng5tfoiBBdeFRJS2Wr/SNXtqnV4zViUwqIBAvl5mevnI4YFNK/zOlYCh
7be8FoZH0TeCGjqYq3jK9PW6qAUdP02Hpth2JWKr0jJ6MqPx8kHsbW0/669awELcuaWCqNugeoB4
Hi0D1B3zuXkCKGQ2H0rQso5gDg47cOWA6WlGqQDNlToSjCJJgpmUIIP3NYOVkLtxAhjAWHDaQNKK
E6Dz+GpUjLWmSPOhin8B13TXfGCLtlVsVGY1ACnKL02ON8uJYFym5tygA0xU8N3n+XeYfN43z9cG
B6iDyB8D9RTngJHZy/uoSxMYzkV+PnQj2mnVal4DWYRVEby2qpdCqEhNSHIlBP3DfEjbTQHkphIV
LpsJhn1LCnrVARwBrBk4bcqlhf2gSHVb8wclDsxCEwkAbv6k/enfbxhGnXFu6BGGv17Myllgq8fg
D1W4ij+o07QdRC0iUqYf78u4kWDC2Du8Jt6bmNsy6HvB1WihxEwkfwi7jT+6IFmLuH0bP6R+g0qu
ZElGYIYyayz4li6ATw8VajTSLfnwy6WJZQyiHh9SQYM5EWBSJraGRnFG3H7rmAASC7ALTIsteI2X
UsJEU1JYJv5Q4PfrxF+hfe8JhN4fZRjZ9/fx5oLORFELmo085dtU4Q+CPNv9tAedAWMxLAnL38+1
AfzHUlXJkMBPaC2sCmJIKSO2v3YcyKH8NMqjcgWdowLrMI5ErVYyfumJSUDmx1f7QpgZC7nR0bRI
+d8xZkxD0lFBVPRZV2q4PXkPqDoDb6KOSBvRyjftPn8vGeKu9w0pKRkpDWBSoeOH7vPRwqYXsCjx
EICXoa1XKViJ75/99a7hpxFnIKOJbgu0oV6ejNFwXBM3qXTgZ/TqpbU9YMIvQ3/WfTHX2oxICg+u
peAND0YXIMYaKdqineXDVAJhh1+3mG6alU2UsPppbwiCLcC80YIfgWcJZUM1LhP7IRHkQ95WTqxG
Xunrf6QGsyRt9uv+mm4cDh5xIIQDRCwGVehqKd5veQbaFO0AT0lC/r2EIb0v4Ya2oYENPdEoH6L2
CzKBy9NpJ1nJ57bQDxr69LJdW03HxhdgtQeDNHGXYwiE+1CiAR0X494AfxDjA653E90psEAYd1ls
EV2BizAGOc5yZBzCZt91PNg99mqNFF7E6P9lyKFrb+PUB03Yh8aBC2PTj2LSo9dXNNZ9+nl/R6+j
2WVB4P7EbqKcTkeX48SL9dQnxqE09pO4QaKA+ADc7fIPIRDWGEh/vC/vet53UY/lAY4hDcyIadQJ
FqqSJwDY4Q5K2ALvVnQbYcMXg1frPIa0exNAOMALw8z43piPcxqShvsuBwmBDNBj0EIb/fuw7vKD
lqM4M8WG3opayuvcQTxWKeFelZas/dYMTvmm39d7zrm/ATc2HN1cQOBBFR6UGPSGS8AXX4rjoacV
nDVzH0knuTVX2ZEPYpUBLXjMVu4rXYIgTDQiJEDoCP7VJY9wtkBdGQJfDKqF7OPJmECgwgVIOfca
92cAc/r91d2Wtdg0PI2gUOKlrLbu6izUB/Wh05VpEzXNs96ALbCuas2JFSllbOZivC5ehQukC4YE
0CuPuBivgUtxdQlO3LZWgIbfW2UHSgF11df9k6z6L2qfsKRdJVyWWeFlJgSlSbSz8pQpDcpSbhug
1Dx02quq/eqrYKvUpNUqQKMjdSXrptyxNvR6hZCJ2Ao3FPU1nOPlCtPaL5COAeRF3c/Awa1aD7Hl
qu59JJ7TSTEVA0Nm98/w+oou68SlWAbMUFui7fiQ5ELZJa3+UNWAgIZMt9DUZlUEvOCit2MrdX68
CxOuXSVF/lYg5WAChq4kSjirT4VRgRay8dCN5B98dU6tqmfCg105aRmlPviy5dyBa0i3zGgDZ0RA
39EfYq7FNDAgyYIuA0xB9sTYCulKwSAIKOSIbGGuACdxuf0ZJ/QgQQ2AxL/Hel/mdgW86h6Muu0z
RmJI9CT9mdbIKcotK+Nx5UyxxAV3DQ9cTAoDkeFSclMbcth3JUD443RwhBqDi5j60xkx4vWAAsTg
KY3wEO8GbCcV7ihGUPp1KhsPGl+r71PQwdcIoWy8auLcfFZtBiM9DYHxOgOhoiKdHyUB4WBrSmec
BiCTdFGopW44F/0qq/WBxeNxaxtAoAM6b3CFIB24/P3ceAUNn3ULtVM9B/MO3FcFCcVpWDHO+YYY
FR4QcwloGkahg9oGtQAORSP6GDLX2nI7I/g3iFAn6KsBlyxRZ7VYJdqk23IyKA+ChFbpXC0Dsx2y
zub0WLPLTkxBtpywsB+vbA4aOxcg7CW7uOC1URauqcYy4eMkO2SimB7lKBRWgZ+2Rz8QGjOMMOuI
ySBgeOrVhLksIGPc35iri/YjHmynC88k2o/p7Q+BUd2VIcaQtMyw8p6P7GT2IyQ1q3/dDqnC2uiI
HBUUf0VQw1ye9FRFKaDA9NADOczwnWYI8PtIqN2pSXmMz4Tdx/2lXT+WIXDZ3GVsYHm2Ui/yRM2V
Lo2CyFObL3k8DeBYBsCmEz2XIgjbwsrxOZOTWThkVx4SlMcwWVAyTGPAwlKaFoQgcqsSPfJySa5d
sRIDp55b2U7UpiTRlLNYKK7iDUoe5ZEHMMqVeLZjldq2Gh7BS5pgCERBjtbMQKp2f09/nvoXDhnS
ENWg6RmzHUA3oK1W24Zpg0y0N5ggh3MNO7V6CwC+lm6lFnBCAWLOmc6Aouib+JV5nWAquTmw2qIX
KdRXLNCYPMJZTOWCBP5SlTgB5JMdBqS9TEFSLgc9b9wDJkVWPoGl+pmEgc6IQ24cKkI6bZnsWQYJ
6WsidrLMVV2aelK0E2ZQds/e89SwAIduaeyFGMoYCFUjg2koS0GcEKwwFablwVYIolWR2EXgmymq
352ku6WgM57dV1YI4dz5+qgoBMxg6aglXOLxIJdXxm2cHqoRSHoealAEoPxqXNr3NenWEZ5LpBRp
4JJWxuVMvXp64IzaAplosOdKpwbX/H1JN84OGW0wySOlr+HxSm2qxoEFUozEzJNrJNT7aJVFL1I2
PMxiY92XdOP84GQALboACSHGokEq9Do22llMCm8qNGCXKSb2MRpNUHzFWQyGIzPHNJESYyiOIXhR
+MsLgS5m9GmhZoFhN5ifywsx1EUkDtoMyJ6mfa9Gc5pJg7S94Yih3WZrIa1Iza+EKHVVJpre9f5e
yqZO0khboIHxAmSPTyFgAtPczbrAnH4x1njVroSJHzxgF0VVUDGkca7zuGj1OKkKjxO8RgFIbROs
Rn8XG1tkjJETBVKCp3Bf96X+PMSvd/av1OXmnMUn0xSNWl4UhdfDwCXP9ZPymRzjQ7+VLaDUmsUK
XdW7wuG3GN09TLvyIbbT1ezxj+LjtGodZc26qtf2/mIbfnTw7IOyJXXQdk3hCS1nccDlUUbZzOq1
wINoZa5NsIy+3d+Da+NwKZHyaHU4xgE/Y+P75hjwMPPzPm+cKrKi4QH8hBi1WN0XeBWUIEpDLwou
0ZKwBwzI5Z63WZn3iFgKD9hAZi9wVqCLbpYzmHpuSYHzwD/4NGQCl6fB2UYaTaUbVTGXnuQTRFnc
O7N/5zqbtYSb0FeQRCKdhRbGSxF+MOZ4roeVx/lAT0IRorcGEKoSSWoku63w/5ox4a1iBPVqKo3Z
L8z7ZGYTaOX6/o7euKOoaALEArPeP4+qyw/JJz9C1KKUXiQPeK8tbKcbzJIAIp4FWHFjV5EdQP0Y
wNmok+vU2RUlCrVIy5Ve0U0k50evRh9ajMGR+wtado66lng7oVMY/hgpD3pGxJCzRJn7rPL0PO2d
KuQBVN3NLA7xG5qPgVMUZYFbh5wgLaUJ5yqpo6nyULZ2FH/YAKriGG+5aHoTOP1jSudVFTBu23Xt
E0HGudDlo870MhyCqSv0pvImrlgn8UtVIytWbzKuJ3k9Ek3p0Ai+Hksz57jnoI68+zt76wAxZAuV
RU0BPe7UtehFbQyzXqg8v1WcbmzNvu/slisYvvKmmCXHgtQ4ila0x/Jn5LSMUq68kENBt0KfHdfq
zlSq3/eXc8NconP5rxzKO+lhpAzod6g8RVuLVY1h+JOQA7J9V6QHzOUz2ruWX6PVUl+g5pbhVMy7
UWcXdF2WhEpde2OTt0e5iNWXrkgME1VD0FEVYmnHQswCubtlZtA0gQfHMil4DR+lpUi1VnJWe0oc
unyLy10RRfhCbjWRHoHOhfdVN+crLmVhV97YXOB9o6yKBiVUPhVqcwW0KOglUJG8WSnAo6if+kov
rDFPjgoGWqNW10yDQyX0/pFe3/2lOCBCKN4hyKEsqnV2QRI0IWQp1zTepNXomBDS8KVR1fh4X8qN
YG6hSUVApyA7gVQuZcnyKuO5KJOxuGxK3Cac1I1SGZElcUoAKB6+eSyqYXyJuQ7z22rHOQnevy7j
IxbfeqlQ+Ajkh0BcBw4AVMYu16omepukgtF4Ul2JBNznyLnVxocAOOH1PKGzUesX/BBfycwi7Qo7
DWoD2dj4Xw9wLikkZCfxmkZtBi1bl99RNICqR9Kk8TpkImw0j7TuHGcVw/HfOtlzKVSk0es1ilYR
kouAoB1svFkAujY1rX1/U68v6bIWON6F8wxADZQUH9PcTZRhT4Wu2kqtHwPKSf2KxXAVBIFihmrH
aPG5tnUQCEAMiETHNu7L5eaJVZRJnAGBCj+B2zwUvkTBLzCyXmsMq3rt5/EgVvEGENG4tHQjXEpC
hlPDCGPdek393Y8vEog2s+faZ9jUGxt4IWV5jZxdwByZ31GqitZD6g4MJUAoJCGoioFyCCDeXE4w
FpJrLMAaWjcQjqAojNIS/DEQ5ekM3lRj4s/olNpD38xglmVVI0EeyoyH8JUtpcVQaxPbMp/HSkdD
u94ACwpgSODFHn77IBEVm6MW/p6mZo1Jl+Jf6ggtl3K781COKVLFtWeoL0O8aqfnMX65r/eLrTi3
JT8ilj1EJIpSA23QAhmV4bQJGk9L3sUG5PNoJwUXu41xFmB5Y7pGVgh4mxnW+odRmhYLy4FmlQXj
ACnvS22p5qwuS3+CuZad+BA9i2/qKdr3G3+X/9HMYFMgYwRWerNZp8EmHhkmhdZVEYMZMFuokCNZ
tJR1LqVPYBv0fR9llSglylc+hOtYV61KUCxVNhih01XnOS2MstZlGophFgitZ6RIIjk8kAJA5ZdP
GDvrQbZFZi6ZNuMI6+TK+aipNifmTWi2XQ2MUEVT/GjlC0a/TK+XYur6VaPpZppEmI5TIxB2W2Xf
8LMrqin6fKRSbVKzmvv5z309oY0IVoEGUJwUuhpRFaFRs/CuDNQ2nXtPmvp4xaH8s0qmcIshpNj1
pzpn+bgbR7RcbLhaJPPQwUBduagsBilL08HDZKC4j7KWe26mTFur0RDaPtc3MC/ljMQi3/SmlJSc
VZYScHzVuDfxvBPNYhbduCyRa+Q4cR1DGEKvjDlxQycgsC8LIKOKKXtEWTDll6oUcJM8Arp48OLO
N4gqFlvFqJu3dBbqXSrFEhmRJrQrtYjWGNoRNjUIShiNkddXeOn+WsrraP+Cl6Xsez7kUlkU4uBF
gzxskPZ54ACl8CrXZWtH3Fgcush/1gLpQSh7Fh77Tyny8iIvJSRYfmTT8aqlm99TcUpRR5dGLw7E
6lCn/ugoojShfBTOJmIU3kkkjAR2AtfvjBlku2rWhy7avEs7C8rhI07j/CFpJdGMBw7wnKkyIIEB
xjdpbDSSDKBvTMMKdrastQ1I8iqgNvXJA+APB7M1ZJ/gQQSQ2cJXTJWfHtVoNpye7wOX69Wnuqh6
EwOfNof4kAxZCxaqPC8Yz84b7gHVWMD3Arp5ifHpBrw8SOo05KPRC43PrhCtYAIZa/gCGi1XT0Rv
9NGNJToIBJ/whfev5Y1rciGa8hAoEoOPZgKrbi4qD0riP9Wq8DoayUPTbxIOKff74q7i30XdUXpf
5t5REQc2/aW6NyWw70Y+HT0hjsFKJlsxQH3RIWumokQKrjWltlhzJdpWAtlhyL529peyKT2X877T
ai0fvV6bwC5WYTBnFq0+XXXcR+Zrpmj41pQDv0NuktUQORqvm2iZllJW6+OtTf953QCNFpMldOhm
xPzcV2ON8447gilUHnFAj5m+qfmDjgtG8HFr1XBR+FhkAFCUpnZcm4xGavoZFyzmUHv0FcFVaqP+
93oEmMclRyPh/YRZmctz1aUwM/RYHz01U459COZdGQOC37IB6Jdnxjne2D4U4WQ0dcJewXYufz+L
FAstaFFEUicvais3ChVS6y/VtJYxmDMNHBGMeaM0xiEHh2CIujPWOhkhKTS30b5yNH7ndbq6/0l0
LA7bjYcqkg4oYiExR+/xNNa+UlbR7AW+jNdpNzZAzUX7cTTBEd8XdX2cS78k5imweDhv+nVsgM5T
yuds9sDjOpAIwb/tF1Ju3ZdyI+iAK4I5AvYNGuWRBKD2uFdyLohqwUuCvrXTNGrXJS8XpNTlYTVM
nHicULgHKHQQOEElaRZm4jUL6Lq6pfRzvxJSX9slRpE7QZhV+7ZIhZXGD5oZ1h3YI0Ohk44GgHwZ
Ae+NuBCJEpgWBaleTFnQ2Bp9mU56r8eSNwWZhYyFbIdWZ/yRO6KWjgL4tcmMCTgGAYMRWQBYzF/n
5d7VpGQlE2+YustPWU7yTE1RF9c4JcOnqBvVzJ3Q8uoPsMs6FSvUWUKZSxcKrg/E0WjKWDjvaXgU
yRiSQZByyYP7I5ldbQQrdr6kjb/NzeTpvmLc0HTIwosPphRQt/Q4w9wVfKAKkNUivs/LFxCq1gar
fek6VvwhL1laaqF+aA663DlApPZhE2eSVyfPwO9z4qmx0wGEkiFr6xazdLV1COcUcIcvRQFKUiRJ
ld6qheSlbyrnana1muJVXjvIqXGbuTAHVxFIxgKbvnGHkQcVMZCEnrAlHXq5vniIoKTRrHi1om6m
apJNRUkM+1+fFOzwwv65dOnoNOK5JA6RPCa17rVCX1ta0qZkquvd3EYsUvkbOgG9+2G0AeQRItnL
5chin4pjIOperHCRpWhRa8mdnFlGAVib+4u6sXOYOOXRsA+oN4yTUc6Ml5o2C2NN97hKVkFlIupg
6xxZzGg3F7TYckBQooOOlqJxjdSWI6d7WSPV6x5RaAQv0sW/WlCaHO+v6EoW4t6FmwX9BkijoLxx
uXkaF5RpGaWG14h8cUz8oJAcTgQnOqkxnMeEEr0Wh2YZ1HQlwBcvSkHFQBHG3/RS0zjE+ikxQJdj
+O+aNIDadzV0GZGS2ZsqR8actlpXJKj9Ff6X3XMoSwaMbuWrtg8dBhr92EgrATEQCSZab3QBcW8v
iKeEWPt9v67I5/q0JpVFSvL2oJimy1lHhmO7ssq00MUinFllDixXhlhAaLhuLSva1H827vb7/pnS
9ouWsWjxmYwRwNwxMBbEk/X+i2WxaGNP//ZywGe/LbRalPgpftvZj+tDsI7JxnR9myHmii+BFkM9
S3tO9Bs4WfH0sldIQQ4jWa++vB0xH9wn12Ls1xVVBS2NugStP9e1thzK1noVnPf98HhYP36tbG71
0JrjyjVZaiDS94CWqF9u46QnalIt22jtBadez9Z7aK7Xa1K6NkGvpi2ZzzF5+mOsGUu9euvRginb
P8v8lPD1Iri3+l8zlHxwmatbbvG5W7sUgqnDy9X56v9f3TbdZcRyTmR017H16H39mhzT5N6+rfsa
f/sEAUKwjDEv6CjUXdabsZtrlRNPr621dxpyeAytx9UXscEpZ/pkc7ReWD3xt3X0TCZ1lbtpyH0/
9sVTvubn1cO0e9PJgw3ep8PGHMjTE0+e3Jf767zqcv7Z2TOZ1NWO0mGUQOqH4wvX+7I3ZyJ/C5vi
G8riBtbxyOpvvG2vzgRS9x2NF9j02RBPgxnIRLQs1ze/Y4ZbvXkbzoRQtx1PigFuA0Jkk/f8x/92
06jrrRVAQUbfv3gqLWjj4k9O4+cU79x05T6b9fMxNVkil/t7dQPOVkTdbxQNuKjFSOBpQgmLdPPr
l2nme219dDdmXTpHpjYua7gnkLrXiQG+HTEKpJOlfrt/XoQ1Q/EYR3Q1wzZPtcxHULztniONWeDf
6k20NiFxLZY6XGHXUFpOF7PqJODxisNtXrBM9xnZHw6H0/pRXf/2PGLaHx8QuxmI9Z2Q+8tk3Wk6
lgy5EMAiAiRvX0drH5rOeu2RnU7eAtM0vxlacvXKpddJWRCh6ZpR4XFo4W5rvb83ZkBG4qknVEqI
6R6/g0/m1t40zX8Vk25YrmupKHqUv0/brQO/2j+lVrMKLREN9H8wBrt1k6eJBFa8YjoFlgZRlqTW
CynFa0o8tc7Lfh96+8R1nICsH2VrtdNWO1MwRas23W9GhMu4GXRTRpAkapFkuIqfp4gEpGVkr5mH
SFkXOQIXUb64nr01Wo4zk8eVR2zb3jz9YUYqV300tMZQdkXTgZyQD9CY7XtzNMzCswLLZcQI/3AJ
ECUi1QNwG3pAaY7QzyEJiYQVvTupNUMp1x586QZFZfPoHo9MvLHFbV1br78SKQcgNO0oTIvEbbp+
79dybiLw6vcTcY8dw9f8Q6jwVxZ1XnXUBaMAKq1TRl6sd8E6OY+wLF8rYqb289Px+M3Yzp/S0r3F
UWfmy0KOtGoM02x9do+HmWTg5CVAPxjJTNZEXJMdGe2P6HXjPgHt8A+6TY/L08NFko3ARzFyVLdd
09/1U57CGEpZSBqs30rcaSDZOnuy0tf7dvQf9PQ/QugnbFvlfta3WDNqCOUvpXaI+7xxXzry3y3m
R5XPniO62GntXGAx6GA9mWBiJyzAois0sf+9cn+XQoWWpVwHoCALpdOLdVBje7A2G2sgbj8QhqLc
js1RiPl/946GJMjSPJzLHJuGMg/+vQ423ljCYFkMv8M8neU6nu0asDXaOCwhaMs9hU9+Z/vEDZ6O
EU+2DFH/4Mr/romy+mgAEJMoXpR//8qbwLQ0sayCvPP2e/acboPTsUSwbJrpw5v5FLNsM8Ou0JWO
odMzn2+i5eq9Ou/O+vRjy1aE2Hi2PsPf4Z/FUP3bfu7viin70muAm9EWmZ35om4a2XrYIFzhvO03
2D/vy/oH3/NXFmVaiqmr4qSEbm63k7l3OOI461VPVjYekBs8lO+LY1gOeo58AFzLFBuQZoXoLj62
L+4f1opYqknPkKNfrBMDflmRQobNfrAb81Ru0xotOCzbwZRFJaOUggfnt7Dc7L2jgovdhP11uBPr
DcXypxJlQabWV0v155ReAau82r9/khPxfr29DdYHHuCMU2Iui4oqjSnPQjVZlF5AiKfjbWhGVmpa
jLhKvB1Y/Uf56B6YzgjTnP9xJK/7cv3+yRG88RHQEc1eEZ2g2PAMhFdzIggZGGb/puhlthhNzCDb
ost9igR7DKJ7CQ+Exp6P1pbx+4sPvHLZZ7+/2JUzA6lKo5Q1U4rA3MALRCHAbOO/pzXrpJY8yD0x
lHGUYYOBk4VlvCAY1vYP9vK4vn9nr7CGf9zX2VKo0KrXI79JDCwFMIkOjMTeiQD9qUdWcor34aq0
Ru+/lEgZwBE87EGe5cvhiKvWejWIkZDRxIvGZbmXq0lgenWUAYy6VgPFdyadaqe2lpMad3VqPT+5
xz+srOpPK8y906ICJ30OskGWsZMd5FgoqKk7G9f3yFoUQ/l+UjJnyofyrjzLKtYEfq/m9PRnIMEn
44gYiken4ZUy1wYMni+KJ5vVc0/Syax0h2nNl3tyZ8t+TNX5UpJq0OMAcqbV9lVdvWcbbiT5g+tW
rE27HTz91fOfMO5MlKHXGZpocDr7fcyT0kZUAVRJuFxm3o+1eZRxSH2uyjodkir71To4zkge8+1X
SmxEuOb2hQVheNt9nK2MshJzg7mCvsQmSiQjr0hvrh8fNdNribd7c1NTN5nHtjike8dG2YykmsfW
TyExelG51Wjarns0TtmvhPzffOPZ4ihjUaRBEAOEcTEWiHg1gtWtV4/yUoWxzQ0sBsNrCTeDmDOB
lMWoCj+aOBUC+ZX6vt0fnDVaGB+aL9P9czz+H3Zyme4DMgW4fRd8oUWXzrQSfey+gv5vhDNZ4s6O
RuTj0qAqbtrM0n8xbvW14bgURsUzA/oxeyGpcKu3r0hfIbGzXq2MI2om+I/hIW9koi+FUUGNwfVV
hv40CEOKk8y7OiShtSb2Q9MtJSGWuEXlLlXyUhwV1GCIGFgiA8Q19a61JlPcVKQwK0vb7yJTPCkj
3jAmwz+zZFIXPZDzKYmjWjoZwi7L7UIWyMA/VQZDDHMrqQse5lGWjgLWZr3iZTSAE9luwHaf20+u
O3PMsPfafl1uJXW7hZgzhKHDsrave14l+Qe/w0W7r4ssVaSudV73UTDkHWzkYDmvoSl7fGe2JiOX
c8P9Xy6FusxTPRboisJSBnPLmwnOKCCZOYHTGR2bCDhYWrho2T0tpEIATY9blWsgz5IO+/qUcGTe
Ix/GtFIMzaNfQdMMnuVa/Dmi7Hf9zFK4axt4sW1002uJEGNWK5wOmL9foQS4wIicvl57S7az8JE1
wLEc9p1do98/mBIR53LZtf1L9BE6aPZkGXXGudBomH2QNED/wYKm4+s2PmEeVOWc9KVEYmHL0Owb
AfXl5lFWgVMiLZt1yHrZWxzZE3/do6fLfBoIK2V+o/h2KYoyDFootqruY+M4g8Qt6bwQcljZoBv5
yUsplD0Is0IGOB2kvOxfu5f3yTYAu7nprFpdHo5PtqmSt5SQB+5tu99yh/3WMqsD6sao/Py3/pJu
0wdY7KCBShu2KVJJt/qdrNHnZbvsPgyWxlCWI+FTvZsnOObBRE1wiNfom9TMXCWWaTGuG8MW0u1W
Hfjkmhb0xSeFbDHsQPTd9JU8sUwT45LRPaBzA6iIYVjUUiF7S18Z5P39cCKrFVgvQ/Jy37yzLoFM
hRp57YcJz+OcXsfARgfszgJ0OIB87aX7ds+ueyyX6o4JoccpGhFUaGGBPdxbh7Da7FBN1UwLUB5W
x0rg3SgQXNwHeVGds5iNr8SGT5edhFPx3xFyF8Q5rFHWCdbReofeIKa3ZPkxmbIpWue3QTVgeRbM
8WFPsv2wNpmhL0tFKHMSNJXutzOkdCamvieCpFebEcI9KytYShQaWGaZEWnIlGVppslIewlaMh9e
9GOFUlXHTAXdePhdHhcVatRh0frD0CwB/as1I+M1Wv5qn4T2fZVnbR5lMOZcDNrBWKxkRuZtzvh1
lqmnZ2KzMqz5vscqspdCJfomKs1GX8sRKRzjzWD5MMbB0AhxedNMhlL/7Flv8S+AVPnuRAJYS5dV
cGapNj3dE+uphllgiLL2CG4Fy+H3wNl4gydjJQV/AIvuGAkaQamb6ghT8xClomfgVa3B/GKQA6pc
DQFxGf+08CqsKlzfP/9D2nf1to4s3f4iAszhtZtBWZZM2bJfCHt7mzln/vq76IdvLIpHPHPuxgww
AVCxQ1VXV69aa/E6tBQ0psDvPJFLoYd6mS3gmWNv8gbwXNAt0uO9YmgW8IyUJxda00xP9gvBeOF8
mWqE8ElYh/F4lEWVIQ7UZmgEFPywdBtaXMlJ+OAcpKR1ATv96GiejutXZKJmiRRrYUQzpbYbn55K
tHEg7I+FLhOA2HkBIy6pz9JheEexzcXT22LBbeaJ79bcJITwTYfb7HgBAyhin32qZEzmtouv3GO4
e7Q/JyFEVcQ4ZiWYaenLVTmaOm+0tYHHqMEwViBWehywZiodt6OaXFYKHpzj8nhlfgGIHLnHkBHW
aqnecUZYrCgJyGql6EtUPkvxeNpi5UZi3PT8OJleQzKHUmgE69+uuZQdzwdkSPAI6OkCxnBSWgnT
LijasEdyXNOIJcxJLOlSUjWmMfcr9o+NSZrTaFzde1U7Bq9t92qgxEG+l95R7npGVHBcg4rl/wYy
qaTkalx0gwMj1xEFWtJ1TAE6OgBxtEms1f94f/nH3CS9UcJWYMseWcB2f93He1rq9BllxIWpG4PB
o5mbZDSynAjykGNQLxlLHHcxAb0vUd5O2iQYNRWvhlyB3w/Jy17QucMBd7DVIkJr3mX/mazx///K
BfO0gaBs97MBoFthDtu9iT8AmVZfGk0OuU/aHYWcIaGqSb+X9Fj/Q1bwj/lJYOqV2BGLGubNowkE
tFHri9XlpYWaBCU/yWVPlMYRXnFAA4h8tG2A3lzLAAgesNLNt6Z/L2yO+YAL+ihQ/MN975g3mFBs
q0oZcCXySLALD9Eb+1c81uvECFPiPINWbr0QDGcyHrRIg+kQnBVoHNImw+ykWHOdZmDt3ikHA7Vt
980NK0hQBhmLN77B53epqvUrX+NdPUWX7AE5UrHQcjAz12gqkuWxcW4UXZp4OnBi3NjNzdpZeQoi
lwiJoaavj0c6c1MaISSjqIQG2ewpA5gCSm42LXPe7kIb/KjEr5foJH64aCa+DRMq+jhYGeyuP7nQ
L6dQJXQYgHaIR1ofkmu0RtX+3S3oMcIbo3s4rrntmaFWstq9yqTVM4KR8ma9K3cH49JYzwubaXbA
4FOD5LiAmHDHiJpCTB1tlQAPeygZCLkulSJ5PKdz+YjEouNzpACDEvmU/zyKwcXkVi6yu4peBz2A
ZqNC2gz93QSF2g0w9F2gy4clEqSZ/QJWQLA4g01ZUQRpcoK7KrqQ64KHWRHdyc2q6UpaL2boM6UQ
9M2i/wcNfBp7p4RSdU3k5qmGCHDM35tXZ8dsNt9CQKQnfWEalyxNDoUQpO5D5sFSYW4VEtiaEXJ6
qK+2NVFpYT62NncdQIfIqAKJXkcOcr+3sTuNchEJAiIbtCrIPk+MhieDi8KIAJTMuaEiOi3K4cDs
O5k01gVPXPrC1pyr7AOxArVmsFVjjaYL2LtdV4gOg5R5wx8+u1XlE3+FBF1hrXhNfTOh+nBsl253
M2cjrILfFC206G66u3JJbDX0bCza6B4LtFXdypTdhSUNzpmlybu6p7VC+H8tc4E8BnONdjXs1ZG5
azLfbBvGjAKqDxuFcaPZQtJtDbGt19NSLP/BGU3iD6gm0BwHXlKQ2E171mImkJMuF2BI73uq5x/s
iC8oXiJylNcuQJUMiT8a/JOw5zz6Gvh4JxI24NIkK1Uh3NPSGTqXad980ORwCTgtqSKG1+zScA/7
yPQ3JX0HhQNRDpCeb0CfmXrktIRMHH/10TRM5ttpPUdywRFjR2gPPIc7ONLzwlaaybF/DUye5thc
LYIsAcIzdg/ucE/3o223Fde+9PLYVefi642dSZ6t1hr4l13Y2Qbr2ug12rSmdhBJaVMjSnQq5GQT
pAsXpHF+/vP8QX3qNj4ElRi7NVoibdgcDK0mDVgrnY+qA45UshdG+HixwLVxawwcG5KYZ/K4Z/lN
+yHobUkCM6aSTA4bgRryNdUXy7RLRifx1msjBiLmmFbI3zJGRw8JdRdi+owzggRJE2TI/IHFRZx2
UYKyjonS1tFsCHWRxEp2cacP1kDdC3Os1s2rZJWXADdPCSSPezekcmKGIZQPaL0eztk7ZDYqEka2
K1nO38dzfj96iC6y0CWRESZk0N3dTjlbdW6cep5jD7kul7tKidepCIb8BjDhKDIVeWEq7vcT7EEw
A7KmoBpC3/itvS5h+SrNQ8e+soZteyDuINelw1oel+x2094amdwIZEA+tQxCYvbL9fjXNLcq3aLW
ZXI615B4lVp7U9/u0YZwXKOn1V15x6e3zcbwDh+Hw0HYxE+4jZ8CoPM2G9+km80z/Vgq3vw85z36
xHFdfqWHrj+4sgMuF1sHwv7zU0P1vNFTwJn3ObGtwwagqWGz4ehgrAAVgLbbUrZ2f/5hjiScRuqo
BgL9zdsPGHxX4ovCcfAaOJigDJJWw6p9y3oSrdIj87aEYZldkn/MTQseMehmwqHQHFtUoeooX6V8
4dowEx5vBjTtpQfBRZW2DSwUZrKGYOF7TljwLORUo97BfctI91LQJXbEH3D0dB3BugfxSAlEOXey
OH6eqV2SJuLYFZuC2kGkR5+YZ2IBd7TDdroAMbO0eWYQzcghkIsCBA9sJ/L527Vzy8gJShBB2bhU
cDoApYDn5GChPny0JDVqA5xK5PnjcaD4QapORnpjdOK5cuI5nFjBaKHDa0qCtiT/r6Ovzf11+6Xp
X1/pSm+bFQTvNptNQulJjgmEMk///hi8HfzEuVUItzBVju8QUQgy002k+yf35DytSX9NDPlV/GTs
x0OfiZE3I5/46ijM2Ad5LdqJT94zgcjrwjWXsuAZf7wxMvFHN+DLKIUUrq1rx3f573mISGfhEe30
eCz3ycrN7E2xVl6ZKF3BN6KtWt7x/CRsmK/HBpY257TbpPczxWE1WBiO7HuFQpCgo6NgbRFR33Wb
9hoRemkXotlMBwWGJQs81D7AuQ1JvFuPCPs4ZYaox+yhVRw9DK5hl3ubMGOz4PZsKdSiEn1mt1Di
Ssj3aYksZAbmfWt/4pGM2IH/D3zscI4YAMTxFcfMqY3kZb8O6dPr2GN9uDx7G89A1XxhTWeKo7fW
J66JDC3xgxCjb67+h7yBZ3YrAC4R1I2n1126PoCowVuCIcyFvps5nzgi7vr43+Ocjw2ounmUVvZa
ZtAHd1YMA6CSzXf/Oc64q+uLr1iz3vJrvScuKfSljHIGbAOO4eIp8CV6XpPhZBjx04e4C1CCptr/
goe4neeJj4qC0iiDglUuDTPRbQQ/SwQE801Z2s8zd2JYQgkOVPioqIBE5XY/y5ofJC6kJuwG7vPJ
bddWRHYgIjDwHuHrPVlCH83wfNwanKTeqe8qFTfA4Fbfv+MpEHvorOpnWbcAMQW3q5VQFCAWX3tm
Q+uvcU78NgVcAeB+mAW+ZJ+ZnLiODvzuS7G3p+h9bHpaehCZS7xuZnbiqQroCRWtg8WabnUzXOVW
s+peU6qd/wI9ZFV4afq4XIp9iFnW1ifpqKxVIzLEw0LAn3efX0OfOC1feRLnxfiQEIiXvQlid4eg
McTyd7udsMnIJtWBLGL/i3fYuVTpZg4mnpsHcsxJUA4FOPsFeDb0VaQW9H1Vwq5Oi/1XMxn/jbGJ
q4qO0HQgLx3HGTw1iV2nVAJxDgtdpKMcLlxXZ4rmt/t44qI8IzBplo3WBtokiIPs89umBMzxNL6K
6o/PuqWJnArxSp7EuI4zwGv2uF6opMELGzp6xn4eMIYshPkZjPvN2FTuNiiohQpJhQJBT93nG7C8
EGKhmwjNbGg7ponh68p6YXz3DwK3FidhKPXC0A8hzQpU1sv+3bTC9WrBwmw+8o8XqJO4Uw5VrEYt
LGS6Ka1cwh0M47DBdQeZz1Kxc/6c/GVsEm18QSoEqMwiqurqpiQ81e2f/OBJ1S3GilaxCWEVPVvY
JfPJyS+zk5DjaXHAcyHMxmS736OZBPmQuVZ1Qv6QXavjqrdZuebXaqkZZynEqJMQE0GVLepTGH65
bpGSmCaHCJNeGINYf3YGbpWbZ0ZPaEQDurRXx3W7uy38GvMkxARVVIKoFqah6vckU46gYwGHyQ4w
SePDoM8o9Z3U/+EK+DvUTAkR4x5a7OFolB1bqrC2dkzPa8sxrQMPVNXC1l0a4iTUBF4YaWKNULPd
yi0t8EA8vkT/L+0RN06oTd7wKwl0wp7Ki7b35j3zXzLeUJm3lmxPSxv1B/74YNG0SYDpNI6R2VDA
fvF20hEEvMZ+X78UO07/XOe0q8j5jPNxd+DRin+QCdL5naFYbw5Ukkfmj/Dz/2+Gp2WzwG25oR79
lTc4guUkIbV26Nr1DPH82NQMNOl2kidxqErAmt7VmGR4KEPYD3PdEQKZJ2zXS2ehR/P0veQiC8FV
m0SjBniviE0k3FkyMzpK1YFdA8+wooyu6e32Gbw7rq69MTsQtj8e7A9S8tE6TwJSELhSEVUYbFgQ
XSEshaDU2URxsrZyhwDfC9zy+B4ElCz8aKtvn1fP9O3tFanJQN8OgBg9/qAZpOzt7E8ClSfmhZex
OAXkfW58Mri5rDmrMSiqJzX5emxsKQOcvoyobAZJjxLzHn6npDZQcDPBhbX2LS4m/J+3sV1R2aGY
oa/oB+rBCJSPP2Cc3UezP0mIZC+skz4Qcah+/gmThbWdQRbdTuUkKpVCKrRui7UN4LYE/GzG4cN4
PICFywI3ffHowE/ZsQMin+RuzZyEA4FwIUVbCYNnQ4a0tYVLWHUOiJFrK5YklwXXGWfobgbBriuD
/RGCMFOxC9apXUhCaHDWZCd9in/AGrVgYTYt+WWBv021il6ogAmAhdA78fGuqfWeAck8eXk8k/MJ
5C87k7DDNI7iCQP2Ikvx/mhYT6+vHB3Bl8hVly7s81vjl7FJwIkrEMiP1y27glJMdlS/m/jCQfW4
S4zS7rc1ALXswnYcHffRSk0ijab2TVJymEf/+1pGLymzqdWFpZq/K/8a1iR4FF5QOlys4iWXXEca
rJG/4ny5jCRJC8u1tO8mSQ3bVa5c9pjArZ/oA4QAB1XXF7PUpb03iQ8JHwaRxyljunhFr1HHkuiz
M0CP4evf7UoDmdHLIh5x3ibEa8HxP4rUT6IGG2g4ikRPQs+WHh0RCHEQfbdbXGJWX4sP/qPz3G+K
/zM2bdwqpIZJ2zCQcKvQ93qkojKoEgruikVLs0es9o8l7taNc7XneNf1Jdwu0IikkfS6yOM4f+P8
ZWMSKvoCpMUS7/yUMN4bjwA8YfFkA3KiyFrYfzOsFQjuv2xNwkU6VJzaO7Clrfa6AFyWya87I347
1Eut4sK85/4zdZNgAUhIkrM8gwiIRRqfpt6P+9rI1npJTft8PlsazYydtXurdwewWGy+v8EQuNhn
MgPuux3xJIB0muO5ToGNqZnJ2EXurM16zW+XQIQzXKO3diZBJPTFug4cFw6wbXRI0uGCNrJ0JFvU
g/B2tKHPCT2d9CWirfnM59eKTkIK1zaRI/QY38t1f1XMej+cDpdx+9DF29Fc9BphPpC+gtTKnSZl
Uze54LSRZJcbPIemRO5RHmFe/LV4RaKFZPNrqz8+3sY9MnV0qE4q4HBEbRT6ybfu57J5VhSxINmi
nBJe8km3BOMZ49LUgqDJQAni/Q1M2pPtISWukyrsOCaScaQg9IP7u3SGzaY7v41M9kZTexGjNqmE
/nSiv5cf4YGl1238vb/6wEmh1KP3u/+C/nYuTP42O9kaopjKTjaMZveV7vlj43+JrmfHrkipWyCD
Miq6wab8erxos1WS33Yn54+Y1gMDob0xaCoY7w9ZEjgld8YFvHZLScncpvxtbHrwpGpVFXEm2UNN
1fwQO5vhw4ssTV9ipJj1tH8s3SWtVSk1Ds+P03kFFlp4DXeb5gL2waURzZbpfhuaHDoNBEq9ejQU
4iUIDMIm6ulg97We0MUAhZhlLqPxB/+zEwDHd+tmgahWYj0uWEjARAiUN/3+WmahWJzAyeFTaFkT
lbiwwkyhX1VLwXO3AhhXtvXObkB0fWkmf5o+Hw1scgYNgVtLAg+LqNVf9xJK1VdmxeZk0HT5D9VX
LyNXbb/B39YJnbaXy8YY6GsSAZRNQW+z9D2zR/3vlZ1EGwgRdE0v4Hvw6mTGRmp158ZYCe3itWBu
RSEjDt4mvABpEAi4XdECfHB1F7cwxCRkr1150MmaLt4HnpecfS7x+21psqgiWOO1oIal4RnpMxNR
hUBbCZEGMFCE07GQTbCZFkLMnNf/tjpZWI2HyleXd5IdaKQP9dhiK5TOhie894xsWDyqv19L7y3j
b043E4SDVQCTJfC6T5FOTY3+0aKXJPt65UC3lALwSDjimZKmZ6u80B1iSKjEnmi9ih3whfbWwqCX
PmCyqI3oIE3kRckGHtP5iDOTt5sV61E3/hBZCnxtik6CPrcEf8Hy7AH2e+iTRQ6KjmEgMijZSann
L3ihZd80utvVKD0j1SCK9UpZ4CK907CoJTWXRv42PVlpFGRdOfJgOvvDG11hi/xaBtS9doCDa3X+
TX3TNMo62xBo8WiToqdsYdbnNrgyooqx6BzEQyZjZ7UEAx88BYVokHod9y/p2T15Eblc2lcP75pf
j+3NIgF+25sMOI7Rz1ErsAcNM+TnHkdlvSEOGgGzV8CZUf/uzR14mbWdBObS1PCsHq1fK+F/6GzT
ADmErh4vS9qYhd3GELdlw5G8T7Ej9C2xIvGUU2tKm2p8W+lX7efpJA4EwJ0lP5vx7Ru7k/QhLhTP
QXebgus4eKlBmnHN0dJqfw7wtbO4Fu0/CZh/N8P7ptqvmPW3stgrtvQFk5wir3jQ+/H4AnclvaIN
+RM9raeXq7i5bsvNl2v2q4VFnyvjjJ0BkCeVoMKMnp3bue4z8GrEgInZbfjk27yOB51+G5tjGedU
bj1Lenu8y364OibB7MbgZIh9lPhu1DDYZcB2czH16LHT/RXbGMwlXn9snp3D88Yg3svP+xJAA4AM
VCCsDtFDsPAp46E3+RSRRzkCkrqQSYNO4O3Yy1RRO60tGVt1zbCLiajY6mfBWIX/JKFPics2rfCW
DgqR2u84NcP6FLS6r3XEZzOS8R95tpeCggQIgRGYQFdhsGt9EifHRqVNt2aimvKqXTAHbzBy0P7+
jZfwonPX6t9D+HkX+QXG7LO0rzK5YGzuufwWqjWveaD8rbW9wxnZiVnnDm1q+/G8zaWJN0YnaWI/
yFyrxjljM6xeIHcygy+GM6TtgHTGpEQ9Um7P2hcWWJbTEhpz7lp9Y3xyFkVerHiRhhEnNcDGz2HE
6u6TLJz7TE9zCG0xZz5ZKHvPNADARf7ZKFPKiFxQc7FTM8aWeJqXpqNSjida/bfZfoIyWPibF+v6
j0P+KBCjFRET84BbOgwW9qo4Cc5DxKDzjcecj1KUPP17Po5Pk5nRMQbaSKFHsVpY5HEeb5xjFJoW
0HKFjiF0X03hdmqtsgxbdI7tqtTcp4fsWTQCU1FIhPfCg0EbA4geGh8XnPJnxz6yO9lcRaYGksfD
bsmtq9di647QknNJhRUKKbq9Z/GgFpnEKk3LTnTTcq0A6XPgrZ8jQ5MB3kysiApPj2fjvgD9Mxvo
tsFEgJxpGiYlNu1k2eEdO3+B5qBahqT5xOPTZx7rhfbMsKMA3ELuc7/TJzYn4UltKifxRAFAa+WP
sNVOEt1cliiv7p+Ubo3cVTRTcIei886xUSSLVzj0FHLdZnrjGfJTaKHZRn1SHEPqCQtaIBMnMB75
vkEjwQ//eoePXwJoPeQHIVmLf7mNxlreQ+grkTFcwcGD//HzOBJKB6WeOOiw2Xjdwk67r75PDE7m
l82lwosbybG7YlVVAFs3X/Ve2Q9GcTjENkK26aM6yK8W7N7nWbd2p1obSZMlDmbcsbfh9/YaHlKo
6nkJCd8d8zX0R7AcUAbj7UV7Oj1Hp+fTwl6e9ex/JlqZeJgaQS1RKFXHTiXClqRiSWUwp/gJWQ0C
9mNj9/0j42DRrypyEH/glCmQo3ZrrWJFj7G3ouWcgqdk5xg9CQxgmqi4AU04cKYQxXCtAf1Ab3Ez
vs+jl+v5+/F33Oc5k++Y5JQcOurSlGMc0AlYYQ65ToPf0VD3dd/8DowqJ99b2Xhs876RdmJzsqNV
j+E4XnUZW49SMMp2OzP6Y5t+SOz1nrTvokA+ZHPFbzf962m1igzl46PXPy7Icpcy23ErT4OqAnFW
wP258T4xOT00N3dLyJkz4FcyX1wUAQe7OXrX+CDScKNa7b7lyCYySlwlxZW2qd6DTUE3OUf0pa62
2aj2+1MmlYhe6ArGqfEpZbSSqteOpZKwbZ9djgQduu2Z9eNF4MahTYYOlUJ0D0O9kpPQ6HAbVjK1
rSA/BC9HnlIfEEeNDkIXeJPy8ED09djY3Y1Ng8wQTksFgtswOk0oY1aJU03GJpMq2oOfLtkyKnqh
Dpr92M59ofPHEDokIW0nYFUng4LIYl3kSoCEhOjxuX5vQpRX5aP0/cHrkdFcVij5K4tkAvdVpFuz
U9BgEyopSp4hg/qqHmIuxYDsclM2kbQvSSzNBQ6Nh4ylBllh6KxPKcHCrtXSIIWtZsR2nJqVKaza
S/huj/GCAMwD6S/jWXxNj3ivAqzmE27Tbmu6hC+eO/pvPkS43UCpmit1muBDcpmIh0DbyI7B0049
1cqfisY1ydoFXYP76uE4z7/GPnHXMOvZbghh8mW77/TsyzTf3/fb7XaVgc2uPCbwYpke+792mZP6
YsQ2N1YF8jccz8lykXbWg/CcJkqCgKemnzD3647BcWmIBxiJsSPXqDPwV21Z95hVxNPMWrPUiMrd
wX/TOto2VqmZC1t9DJJ3/osjBOVSgCbQf3w7/dBTFL26bhFEFeLsE/Qo+dQN9Nbkwen7lY6aIEsU
57MDxhJAvxIsCMJPSPk14CRgwjCtFcZOuWODqWXTJaHM+1YT/LykjcL0KuobkjyJglzmuF1f196F
Vw8AGdA4WAvhKWOusgjy28RkaGzIoANw3JdEeFO3wkAxwX22kfitFBiD5ixkm7P+hn5yRUBnOSgJ
fkLOr0FDgrpIfWA6LgNz8qp1l5/E9tJ1ryWqexm01Cmfv/B9RYTy2vB6MChGM5DhJWg/FIU26FFW
3FQXBpJFf5mW+ppPh9Rs5b0i6A0whn61lC/e1efGFdIkSHWjNxW6xJM0xlUyR4z8xr0IpuJACyG6
igoSxiohQ03ElKqCkRRW7tIeV7T4KXIXUoqfhHS6M0GoIMnQEQZBxBRzqFRtXEa55F3iBG94TyoY
+HXkccm6/ahEvf0YwDytly9DtufytyoDUYYMZnnlM00poCtBHuiSGYOlwFQrWgtjbVM0UuZjOOeX
WKOcS1j5LGrEN5reYCUjVkxWoJzl7DSVamYXruXXbKDDwV/XDkEHOqfp6caTTQcd6l8OChF2tXco
JIcCKK8ypPZ176OF9pfz9dhFZ8OVJmiiCkjTuKsnuZVX1o7EOrJ3YQLqHXMSXHmqbjwa6SYY4Skc
SDeAR0zI01HUo1WoG9l5E5ofysdKWUt6ZWqr1l0s78wckhDZZcFiMt7ZwGUyCdwx74mK24vwsWHP
ZcQfaPZUKyyRCneV5/tm78eUiUj6rKZ6wqwk57noSHOuZFqLS951H1LwLTxUCJEGo4o/TYN7vHIl
Qx/4lwqdydm65/ToAyuc/5UCsw87koV24VKe0xlpM+ZBLSmDhvR4UnB9g49MZq1JNAkNrnltmaXs
8A5rAmng8Q98CXkLXqNvQ2ycBXmYtrF/8dbM1TNT56kMVux3iav3wclJhqbqlITMn+FvHL4H7F4L
0CzArvh/DYIev0Mc1dWhCo9L4CRfTrtOLqq28C9R/6Q9w32kXXzBM0Pdn5jaB4uPWfyVUYEfdFa1
8melWTh3Z25mIJrBCws3HnNQRptMhM/EQ8F5THDJATBoaDnQVKHp39J5TQ2m37Y5GEV2DSnqA9JV
pjh3qZm7RquS9NM9htLeYZD2mWVwDM5VQaWFIsR9En/7deMe+xWhi84rB2H8ugrtuh4NfBxMCMHD
XkvPDkuaSn/s1zMXZAUnAl4gBCgpjxwytwbzYqj7avDiS8DvMuhhfLCOUQd6zm7TveOYCDG+zRYr
TiDeJQ3oAEXnJQTDfYETGuasAGy8xOIFjJumgU5SBGwjhMmlthKo3Tw5b4B4Ibrq7Wu9ji7skjj8
jKPe2JtsgVjOqs4JYC9hvzUcd0BOPp7V+3xmHJCI3B2ZlCxN20a6OOEUV0uSC9grXQgCf7ef/0V3
2v0d/9bKZK9wDroqZbdILo26rk/dVjCrrbZBsdotVqkubpl6wXfGvXB7GILnU1MViCAA0cJPiwrA
e1SMIHjpxSm+K8/sqpcm3T2euZmr462NSSqY+qM2bg4b2fpa8YQNtrLNWOy26PEq9djW3CqJuFwh
XCuipEwR7o4Wu3zVVOkFuUTdG6h2JeAdLw3uhVnsJJxbq9+2Jm6WNXkQSUOZXpQ/bYG4Q9it5+3C
4IWpjvK1rGnZmFFqPB7gTJ0ViSfyWxmd/ziVfpgofkWToM6FRPOV7OI1tBmQQCjXMFk3jAnZYU/Y
NaUehwb7JHzn0UBQz65C261XzMnVdoz07nMB4TmSuysVcKyWSIHOxzRKVopyrZiXulwPpaGW68ZH
tWXTIzNBi16PPDGgaf3sLNVK73cfapQ4vEa3Qjo9vQ9nidB4ftvmF8/XJek9TfZivXARuY++MIEa
AioIMo8b95iO/pqvKCkdxtGG/AK2b9J1zwVgBv6ZbaVVv05O8vnx8tw/OWgqCN4EGexSyBtQubg1
BzSc0LNsmV9QDG1qonC0WXuF5dUHeV3qxZk7S2jM1sIQ+eaXnFvMkrONge7WofEB8GYN1TvkK1Pa
iyCI25jzO4y3A9gOlGguyv9ADrek2Tsl1Z7qVSYunDj3nF7jqH8ZneT0SteyQG/C6L6z+cun+Rk8
R4MebTkwzmwqNHaYBlUskJw8S2saNKvHkz63xNp4m4DfQ3ds6vRZ2TgC11b5RRr0zCFtp1phB1Sx
punJh19RqWTpY4s/TMx3syzzGDQYTTjwBt4uc6QJlZPXPTSadKEzU7wrJglHON5Qv/OXGlRFOdGM
hKEOq0eJwflmnZJWpMMZOBvib3uZJnh5+8gD1HD5XkdmFqHVqIBokEeLiA4uLZ+6v0lGO0BG6nUG
9luf1sO+81ZFvJI/+ZI2zCrPjAx3k0XmrHvtAVwkR9I5DEwBSdt0E3Ed76tDIxUXTyBsFdGoeA1i
6uZmEfZUaN/91GKdF80zw7deOneiLrbPwl88MkkSSPtpooHBzRRUQ4tXAZ53SgCui3UDGBWvs7iK
4ilMWWmd7inbmtNTzcR/lFDPfrxIP813k0W6GcVkV3J5lMmsJBcXtLT7mq4AcKTsBbByDbvye/gE
WgJPQI6V/IUWuPs2qOsgMDnFcnqqqKsyoOGw4Vmr13tZD6pVm1ja8BSxO5Ex0swsHOqdJeGYPinv
/lnIDF94dVsoSuJhuTfco/incgwl3UEj0XntmG1hCfJG1k4KLnV/88AqYp3xX0LNKsNjyJkDs3JC
k5docUhx584OfZAZYZNT0SODhUYJD7/ibRiJBDIVYH5X5gZbmFxD+/bJ+6w9Pdd4lHLw11ML7Ksn
LUznfW/nZFOM5+GvSOpXpSAXqlhc+E2w3jPXY23FOYlQS7NYHeSdHpGR2pLhbwbJXtxejcQqLN9c
ev6XxmWbLquMpgFklyBC4X5uA7++I28YD8RkanERju238ic95Idq7ZkcSCBcO96ZCbRmjj0dzPDg
EmUvWcEBCqooz18i8krBdglJIhYaZOg1ZOkLtHwvK8niTf8YLNweZ0qQKvf7SycXo75IhbBklOLC
KiVNyu+xXVt+Ts6ShVUNTW/J3n32c2tvUl7Os04QChczwx0Ls8R7zahYO4AWRNU901k7JncQjxG0
i+uFCDzzTHNjefocKSSsHCNmYG+cwhd320jn4U3ctyotSyLXb0O/Rt6R6kG4SSVsDf75savzM6fe
75kWJq7ehrKD7Y+Z1lY89V3aoegMNNDVhScQ38SbnC6s021CpTeHlpvUSLfCegSnPP6O/7A3ZZDJ
ohkMxHyTFZDwEtrG8fgd2/xDPpW02yZ6MZi8jNvnFu7CjnqP0TpLSP3NvmZPXa7nKLQcqi82oNof
ZRXHMZE2uZU2RhAShzAl0XLKgNmoNsddEx5bm+Gsdtg5tNJjvTm4PKk/g1ODILIJdUdZGNNM+o61
VQRgCoCm4JWfp+hf/sa1faTFil9e+lb3OiSP33KqUTWJVjW/Y9mcBjlzKJR/fWuGVeRQqCmoGoov
kxVV2SaWfMnBXhYNJyL1S9d5RHn3tm7zLC8xus68No3WFJSpVVyalZ/Y92uMucgDksME5cVDdaf8
61W8KVf7In0FMEjMVkPwR2p8UgmWD8WCmiYRv5BRzLrurw+Y1OICr/ZaNg3LixiuI4BEkXavq3Ct
lttuIUrMlP1uxzqJSvKQFJ6gYqzsZs8cA3sw2Y8jqINkGq+qsZUNFb9qbNunrzWofOI17mokogmt
jI+M5OZ3tF5BOQFHFXXNpVvVzI3gZiEmDoSOQaGPxfHjwjWXreJAJHJ3fuylM1V85GwoL+JCgN6U
Oy+VExllz8r92dFB+ZZLdiStpGMcgn9Vucj9Nq8tJjMVMAkxQEzs8wp1WqPq3jrwIvYW6x//H2nf
2ds4snT9iwgwNNNXRlHRtiiPPV8ITzBzzvz1z6H3xY7U4hWx8969G4ABVOzu6uoKp049/qCFjM38
QTJiOnwOKjZzpu9a/RQ/GTsJpy/jCW+D42D18PvgNTWYAcrsJ4zwEVldUQHi0RjvKdHFX8k2WwNw
LukgQkuwMoJ1E540lXwAWlkqSrGBDoKzvy0tL3id8p9eDYCBN6zEKUuy0Ecry/I8LpjQucuyiOO+
l4LmAjx28xOODIMMN5KFqD8g872yvfyCx6DMyFSAVGQ4tVQMGMh1N+RT2VyEfqdwb8onA85hWQb5
jxb7tiDWuuKbZR1v+XglvbIUD3LXoql7zUlFWoRZ0Vyqn9yPWBB0YTSIqOeNAvKoUK+1lhj5WRLt
4ViTUM+AMsirnbIWaC+UgIEIu9oC6tLnWZ9jqHHdXDBZ2HGjswgz9y7bZwXJ4pNs8CtXbNGgXsuj
7nFHCr9gOcjz2C2GDcb8ocSM2SJCxeW56R2l1blYYzld7jayq3Yr1nTR81I5Ycbdfz0g1ImrwuTl
TNM2lzZFQaXYFcQkpe4Nh6IRzUqN9JpDG0CpeZK7omvzL9Pe6bVk6sDHrJW4Gi1Gl6jutTaDUyyn
ejqZPotK4O+4NqbmIyt/puO5bne86vjjt7TRh/fHn3HPADOXAuEhC7ApLCt8OUxXFiXmgkFMZGzA
CCf4CSzoxOAzvTyMkaZeiu+fyvFZRA0ntDj9IjrpTjEjs9Xqjejwa1dgXvHdjqDMRpAJnlkr59t5
9SlBHLZCmcOkd/H38dCVJtKMypwZGXsM05w+mHwXE0cO9PCNOym9kRebx5vx5f3dfQFYR5EgUPC6
y9SZ8PPYdb5O6wv3lpviU4+EYMMnGmFNNtwhTgHEqbaBF64Ha9yBW8T2EpTko98Noq1tVaEOFr5h
4O4h8HVx0OXQBnyw658ff+WSRURO79+PpG5o4ZW8GonYpirXxlIP8bqmu7JAmdbX4TU+FnbfWjXr
h8oraE5hoa503lfkUsw3rSs8gToIsiTNmdAvgEDTGN9id3QCE6m/lXrV4s24EknpQStnMdir6vrS
xMgmInANvGMWGZG8EgwsFBBv1zYHC1cKV7VRjtnjX2tTQTVS7Fu0xQkGsvYm+iIcMJfuBRCdJWYG
SunH+7p4iDOi96ulHcSQt6KTLOnkou3qi7LlTr2f6NUEKVF7SuSVB3R+jO90+koS5R9zU1+oSQBJ
TQYi+T5jRMuvy2+Pl7NQxpm38s96qDPzhYjrCMjULkipXZgf0mdUbjJgOIS9lGls7gSH2ltJJi54
gOCqJxwncarIYy7H7Ra2fegTuRNBT90EZgTbGBfvorCiI18BKbV9N1Iok9B6gxKCJKu+9NtRJ2b7
u5y5sAuj3ZRmYyRP/k74MSApx+ms1ekh/inovdOZrDOgD3Y4xuc1hPyC6kBrQOg7V8sU9ODdrlut
RGRuI6a+JP23UMao7e65Q1tqaAmIoftu+JttvhJH6U8fBkk5MV59KbPfbY7hKsqPIg5XrsPiWRI0
BM3HKWESwe2a4IFHU4PRvJdW1WPvMxXQTRGvAYKXhHCKgpeF5ZDgF6mjLLihZcYoai++Z/oEE3Mb
kJ2vtZUtKgxgP2jnQvmFV+g3hKkkwsBTbC+VkTiDwRnkdwAO0gltqRXaJE3FCfXUUU6xg5AxeAHL
OOgNdeEEaIVJNrxRaZ+P7+YC8gcQf+T5WaQaUOWl82Bq7ylqmefthcu00i4v3A+2NXxT1WurQY5L
1pGURsMxYUHjYYj7HRqvZIvouw6NYYNW7pK1h35Jg68/iDptOZ7UNiNZe5G5l1DS82TH9NswDg0l
0nzia4CjIZ1hpYrGC/12euNtCcM2XqVxxTQuPQAYYKSqM24ZCDQ6kBm4oVK6rmovuxSFdnCHOd1p
2sgv42lENzSS64mZat3eKLbcoVp5xhfs8o3sWVuvHh9PKJUuZnEqA4rqE3dohnzl7Z71mTZdGJk0
w6gwvUSWKZs8TqQu0qltL0IKoNlwaIqd126S+ol41oqKzUbgWpQ643DQw4gaB1B8+I/bxYQdp8gt
8fuL3xvNG+BMgGTZAFZkIH88oJFz3Ptgo1H03tigsPhY+F3eCfUHgr4NIJPmcUYyjVqdhpxMRVJ2
bh45bxOuWPPDO4Hsu9/nK68BrbhfkiRUCTGUBTkgespnl7RenkR867aJxvfptujZQxBhkljQPEej
A+TsysbSSvKPQJAVzrAZNO9RJksKWT5qKqV1GR75YPQNdqRese+LImbcOMr7wOTQoByMEk+yWA07
N0lR6eUDNL/8R+P+tQg0HwJ+JKoohFMhnqQGTJaGVedyk2Qx6lMpxJrvlyvruCs7zGIAIcHRzH2O
rCrc6mArtVw3zWIqQ7KrvWIrW2Xbvypbf8MZmcGYshlipk3pcLpq505xbJ1gw2s97N2KQtIPzfwl
QMsRlqAsBtZvasHcpNQTnKXORaEl3CCiUkBHoKUMxiXtAnbD7vncaX/kuxrVj/8uWlGRl8EQCyRm
8B3UJrBJpFRqPLgSKgmhOR5yTIePju1LTM5i7ZLW6fiDxD+JmRkdwbS3Ip82OVj5PEQI6VEBjzhm
F1Hi1SIoo7wc3DAM9JIB7lG5oBpVE6eWVyJXYT7PW5szyxLQ2AEcB/Ch1HkrPWF6328hS2Y1PK1q
9Ey6A0GxjkFPM+w5ql9ylxoRIjhJtlMS6F3zy6tNSai0sfoW1Nu4eO3rXYJed2EXc3aemV6kFY0u
cVvAcM9cs5Vyk4uBdizJ2ttzbzJvP586KbHyeqaSsVWN7PDogeU0VPz8l1j9TGJNFbRE1ZPvf6Md
HEC1BGAKKCilmGFAvDgIusGNFaOpN7UptLti1215Yhbfcu48gidJdbr4KL63QAf+jXRMmUFwDU9E
pR1X9Po3Mjs1g9tWL2Ro9Qr9x6On4TprHmCPAqfxxSZTKuRhHCYyuVzP+1dOGVa+Y97YW71R0QuN
JxFWAt4moXRUAmIGgeXAumwRM3rBkxS+5pitGIE5+riRAgQHgNZg/GfRJ4Iq5O1NKHOeGQe0ZLuJ
EmtCchhHq2efuMh8vKl3vbq4bZCDGvyXHFjxWzlQIy8O8cfucFLPeaXV28GpdZSDXW+vMFrla902
3e/fe2fcBduQW7Htdy/il3gZDy+AVHPK9FZ8J3eYrJdDvLj3h0PYm0X43nEoJ3IzIHdaWe1d+fBr
tQReLOyrSIDgvBU3ttKAaATiuMItuY1cburMTAXMYYq0sJb1Zio2AYYo12lxiNr2IyzrD8y/0qPR
LtfM/OIJAzcpSVAkBPLUzgtTnOXc/C1DBfLiIbGn6FAxT7Gwuup5E2ldAjxSkHj02cG8U5s8iSVB
4TTkXLE2yficuSTTFeYlfeHn+n6AGKYaDb89DQynAcRkxHG64rIvHTMakYCd4ZGrAJ3A7b5LilfI
fZFwbtJ/TqrdJM98C5Es2OcTVyzZFbfnLis5nzP2VUFTCOYMSHfPWD5m8eDJLIgGwYeive4wweb7
6eS4Tgdq6v231gDYWzsHaKLcPL8+vlJL53otm9rtVKh51Q/mmzsc2/q12pUA/TeT/VjKHT7va4mK
CFgbnLu5xnS7pW2Uhn0jZ5x7wNrADklsxDkYb6dZuW6D7N+2YzBEOy6nxeakgc3uIpj4/8fcdT9q
n6sUQneB6z8fBB8KrD44ahod1clelJSSx7pGB0rlXHe/H76/vR1ifdJbq7dLIzlW9m5zPh+Pz2Db
+vZ4P+4KD7N42DBMJVUVjD6865rtAUYe4ppz5dqsLynoGhKp0gXk36OsxLhDQePhQT5303sqZ1v1
aUX80h2TgcjDowiytjsOrnTsfLiWFecKSGkmgHdXmypIgFd6VrvvQ5+iUfky8KLZiBhWGBtC75bp
PAnt8WfMNoO+6TN3LA/rJhAAA26VQkZbUhyQgXN5ycoTs+xR1f4oXvnY6vpLCGfmsbivkjwtD1B8
GDG0UKKaR9mwqhWVuog5zpXyY8xhCqo9DSpe4yPmwzc9OgAmcSMkxuBZqmfUxSV6JZh4J8X2ILlC
qkn+XhL1AcOHoslkOx3z4dLqB7BdiZMPh6nOtDE1i7XBf3c1o1lV4FzisGCREL/zt7s0Dg2YPSpc
HfgKwdu0C1EUIxsODFvnTzAhPt6jBcWQUQkE9hk5cO6OQAW4tzhhMJPWFd6ATAcH9e/Hv79w5De/
Tx3BJPllJoQNONR/If0holfX6XaKaG8ei7nzzOca6p9l0P6IitJK1I1YxnfEIMZotCv3d2WbaGBN
Ko9+WTL4fc7wDPXAvT/+/LtCHc785vupM2/EsWOlDr8/80PK+Ls/km3naEGo5yuyFh6AG1FUYKEK
fSEXKkR5hx+hKR6i58drWduq2UG9yvwUoScK4/z7/GdgoVa/2mezJmD+8ysB4Ri3rTirVKyhH02b
9grajYx2j777z5l3YJ0VbkWJvyhbryROXpD1wK4RjB+qMeVN1U6chggM4JCfwNKZozUcN59rIKoF
p+TmnGaVvxKKFkWhSlMsE8MrJJ352Cgvvx6f1NKjBBuD9BLSg4iY6BgzZqQ6HubhWQf2kJ05Pd92
WvsUYYjcrl+pei1c0BtRlFZEYTjIJBsxyu093skmCTV+t0a0uiaDUgy1Q7YiECCDLfVa14Jju7Zh
8wNFPSgKoisEBOh8QUxO3Z0gkdmGSbhZ9YCo0wEasEFRO2prcu6i57mF7EoOtVuYBMETBs+o66Ns
TT4c3xHs+AkQ2uMay8P8S49WRO0ZExdelYVYEdj4vZVQdPE8rlZB+YAIkMQ8jvDbaa0BG9vvV/NB
a/tE3RGSi1VRz/OUXMx1fQF0nFgC+gqyl7XLuGABbg5kvqxXl1ECrL2aAgja+S/Wj1gXzN5YcY4W
7vuNiPkTrkT4IroVIgbc/tL24O88ozN7h115Jhds/7UMGmAVgR1VikCF6IYvrZ28qsbaWM5FAXCx
QTUEH1um3Vw58nkPwCq4Expn+AA+P7ZYaz9PBciYWVTkJMXP15/RU25PI0ajP5aw5H0Be/ZnBdRL
rHgc33gwAHPDfq5Bq14G7fdWtc+bZOXA1xZDGRN5zLNuQKbTNURkT1o9d1eWsng7MGAWlUf0g9wl
aZI4DbqWA589OFxzLdR+1wa/Otdt4TWek9//CqGOpMnGskt6CAmMwlT/cxpxNoRXv06dBiuXYjm2
+PUckTKvW6DbETGkas0Lvivww/+6kUOdhR+FXVxn4Hc3MBX4+TVzRIvbcP0qGfKiHblaD2XY+0no
YbSwntl3STER3i1sY+XYF83ulQzKpOM82DyMsJbXV6TlgfyAv4JZ3o2v8fvn5+c1qOodto/eu1nP
rwyXKoWNN+B1d8ONc5Bf9MsZM5J2b0djf/l8vLRFE3m1Msrc51NR9WGswrV8Tizi7CdwuK0tZ233
KEtPgjiPlAariZxaC/fbz+fHa1hy9W9UjbLzI9qSMUYXx3PY+cfMcd2XBnwP2oqYZUVTQX4Gakge
OPzbQ5liJasaUZwnk2bojvyNxphLvsaytySEE1FWwyMPVjkaXdeBZSRS8gDEurpijyaHyAgsAFq1
4kcsGcprMfSlKdBhNraYiKDY4Qaxuu2vAI+X9OpaAHVjvNqXmWaCAKBgPssL//Yz2o5r13LJGl8L
oa6Jl/fNOLAQwiaYx1hrwnPuSCdu6xv1Jv+Ld/5aFnVRohJcR9IAWbzN7b1N7qy588tHghqgjFoY
kBeU1QfvEVidB8z3mFT0kWrEiSb4RCs3ZUm9QHwhIoOIDI761Z53ZVgaqYviyhMEREBvglF9y3bI
xuiFjpworNgOY1Ff/0Yici4KsOdIv9P5/on1xybHWAU31PKD5m/zwR623VHfAHn4LBq/GKvVh9Pa
ad3NwJgtKJh6/hVLqcaYe5HHRIqAWRSGyGrROUPrG9jtjM9n8Lt9fqLzEH/VGwXYVBGcZmve7Vc2
lo4Crj+A0hcWM1E7OccHYKcnC0/g62tjxAfZ1J6eXl644/kzMAPzc/Pr8X7z8/N9J3eGqKBrdu46
oW521nl9yhbR/BxCMnor04sEztwC1Mzbo25yOG7PjVCvA4ZYW131UjT3BVL5f9Kpay92fBg1PKS/
vkL6zuJi3XMkx7fft2iTO4PzNjQyew3gtuhrXIulThtTLbhGqiHWAy2Y8ivbYmDpPMHl8d4uXp6r
raWOdAgLwvoVpLCScZpZSAcNYSQXrDixizmE69VQ76VcNy2TdJBTb8GJmGuH/qU9iIkBbNXzrxUb
SpYe52th1KsWN3HDiAmEkcOcKOsTTdh4T+rLDzCMfe/N6JtnwF2fO74HrLjbpdJTzs0czIUeFhji
1GjMU/YbFKC+cf7cXj4uKDWsPLzi7Cre6TTqrygDo8AjSpRpbLxeEmOl/8fFe3tLHBlJKllT7JkP
dNjMR+E6DnkaOUDQWT1OTe3nzxhk5RgDXG0KswHcsjYiU4H6bze/PueElm9l+mdhf37+WrV5y8YH
yX9AGkQgOmgQjsD7ST6mSALVJv9c7AcMw3FzO7CCb5Vj1Xat+Y73M7MFfRuewK9o5AZatp3HynqH
w/6ygFcfQWlRNKR5PCX4COGU7AU0sybn9BBf1EMJab4V7MqnNWrF2bbcnRNACqg5otsNIdKth1T2
ciUU5YSUbtEV+kwMpcORKlau4aK7J3ACCx8M46hAB3grpuiVHE18JSZHvaH51ZmcngCeYQBcZa5o
3qIjfi2KMix8zwhSKufEBURtcsRvmRPoXGmr3z/lCCBMXgPNzqdi+Ya0Qn205D9dC6ZsTaeAkFWY
CuJW+9DE7dMlNAysGbR7IBwmcOGR4gFOU1lgoagYraqjENgjeXKLutTE8VvUnMfILolofxsSQJO5
SiPZWslqYWloF0L9GwA8/JuG7mYDGaOu6Vh3p4pmbXs/QRuUn9YYuhdeohsplF1LSFN0POI2NxI/
/Q+m1TtMeZmsZPg1/mpAVyEHq1Wm+6cXt33uRQFrsSjyMnXj4rRLZAHhqFtg3IiXCJY6vdYBau1o
t/MzveiqM8DWNdE98RLw1sp9v1/wrXRqwUVTtkPZcb3LdsaE7oeyESwvD7WCOEVDdEneVDG/AyXT
itz7BwRyFRFUZgLYGFlCORx9MrbKqOSAJY1W0m0ZudamfAJqszBJfAzGz0q1Ih/0YcNOFDGzQ5Vf
AOW1m1z3ul9Nu/KeLbgC+ByQAM4dxcCxfr0lVx4u8X1ejtVqcOWfNXmequdy2uTM9+5T6kC7cMYb
2m7W6CEXzMStUGoPQgK/lyOAZjFsYypcbVat1g37UsZwymgzjm9MA5ogR8n7H7kxRqeeAy0hE2pT
9jGSQ5NdVs5kfhBvDfHt91AWki27PoT2D+5UGmO2k2M8jLkpZWj2fPa5p1Hjo9xYxUl9+Zb3YkFS
A/oEpJjo1ssp6fOS6/rBZbe8r8vkRa4H2+dFuy6+R8q7IFullB6jBJz8ZxX9iEN+KGonnhyhOwiJ
npZPA9drTeAKoy2RkxKWK67VvO5HH0idUxegpa1mgQCMeuGtUJnADttgx2T8tHIb7xqBgYyFGv7Z
CuoE5HgMGNB5Dq5fvcbeWQbfM7Kg6MOPC4uRXBnNg6MhAPaELUi3Vanz3oGpXyLuuUrOHG+x/vuK
TixZJxkwPjRMoBiOhrXbV1MMp0IRfG5w1SRUBjNLi1j3SUw+1FGZrEwsfzfAhp8qsfRMlht2TASU
JMrYH32ipCtJyHmf6XOQydwvBzUBwI+ylJHKDFlUT4ObxBlOW8yIo2C2zootuH9oRHIthbKIaApL
QiHBisW3qLc7b9dzGisA2PrB9G8ru7ukWVey6DKAFFVCytSQFTN7Jn1X0t+T9136zmf7UNB9NFsH
8SY65sOZH48Tg5BzRf69i4y1ImEEtwjTS9CdeXu6QaiUwpSJg2uAhoqbjLQzNbXSRCc6jBpRrNfH
8hbCzFt51E3KpEwOcQUGl9hJcwY9UgczZ8GfzmxA+O1+M/7A35sQA2pGTMZJbGOtzLYARbn9BEqh
O+yHVIv84Crse6KcGrbUkP4382iDYQx9tJMxFLLnwlMbN0aVv0vNx4gRRVPmID8C+lqMafqdl6aU
WmTYNQUa8aeXKbPjWjwqjLeplV4vmKe6KZ0G6N6e9Pq4UsBdcNHnFXz1BahzeYdaAbriJTD+ymC2
CnRW9+z5r8rBs41/B/pQWQNvB9sVVVl6r4EYAgAa7UYsYPy3mlKMqhiLPDO4A3hGiFHkJQIjf0T5
uC+aCCwf43RoJ/jTf6MxV3Jn+3T1MA+l30gklga35jFKpzNCdPuJhaAT70lO9JjEVs984wrb7w6A
FPd+qgHpEPLgkhONQHpL41zzRfAIw05mu3zl6xZiChyFDFAdwIPApn7Rcl19XaLA0k0djqIChbkU
/kqKIyJuzPPlI4cHGL8HMnbrJWsP0gIaF3JnolzAcVHwoZu/Eob0YuTjNMSgsyIJnDaSspM8hNdK
ZngqeCL8xBASk/F2VYG29kNRuJiAwYUzqTEa0CdhJyOUlZ7GHPHPX4Ra4twqw6G5FglDtNvdHlon
9Zi/UaCdpBqOaCLUivAFujqATyDuMjAOuH6h9eN+LXhd0FFEzmjoBp/IHEVT0U8il1mi1EznTuxr
zaEqKdl1XlpDlppCv+ITzK8A9RZBFlxFIMNAunY3CUFNld4nSueS4VSAB6frX9GVI/H7TtmBPY28
PL4HCzEXvGVppiRETzbCH8pSd4TJxIkTOhegm/w8DD5vFpBrQUt0tgKMXcDyn0Mc5pn3e3mbZNla
pLLwMCqiykkCwj6kCWiXvSBJwleh2rkvSgCKn5ZobG7nzK9kqvRkjatKmJ8CeoPR4oVuIZByAxY3
//n11ULvHtp5pN6NpTE7TkRkXhK5YSKtjH30FwtNvh1aaLxQzKDkxgNlPWiOs1FtzXCc+D0zKeVv
RhJGffTaFC0Y4EibqyR6i5Bn14bKJeYDwZB5cN9NcixtOq8AIYEKY4amzsYUKuWj4urCZpAmtJg+
CYGJbojWoh/FIuwollrdCrA3olBOKyZ+SZFh8wQ8RcCfIyN7u/YhYEs/TOPe7ZLsm8g3z4T5IffP
XXmshcuKYi04eApQmSL+B+jRnWIlSgM+pSDvXeKZKsoHueeoaInIAowm6z+7JDfqNP021r2eyow2
Tom28gFzMuTuoIGynLvCZIJe1tvFFl3rTzJTAuhKLHRB220ZWDxe5QI08P20qyYnC7cpA+IK8pNt
z3kLovNS0obxLYv8p8cfs6TiKHDMc+wwEwOcM7ffImaT2BGxAKOV971sf47qKS60StLk/JhnKwtf
siBoZEcATECKjF7hW1mjjP7qIGt7l2+iH5MMvkVZgg8WnqSfHQPKOl9v+ZXy2lKYC3l/ZFJ77VcD
X+R817uCx/wUFDvy7LzAE4oCS1LbzARuwXawQg5TxrPJ4JtwZc1Lvgs+AFsMvQa046vx4upWT0XT
tAnX9G5KMPXDKdu9mBzi9sQeuMYMBz0vcq0qdlwEEzoZ2WFaqyovnvDVB1BXq2rTkoyztoEB2xST
VBvEzPKeSOnZbRgf5Yys+Pizytyp95XA+YOuVownXIoiCcccjdxx4GqnTNW92K5l/pZckZudpcIW
BowLuRphZ0em3nBxabAlHl7JCUFzk8kg/B8xg6sLrAhwB9F+fG3+h179e6w0zYQ38HIPbvreBS39
QZJ0AFACXXkzp8u53qw4XcsniNofnnrkiyVKhxmvUpiuhiw5fS/ZTROfM1ljxhcBBKAropY3Ff2N
CIAh7Q5FFQY+mEfZqnf77HcfHqRA1j1BLzJwGu+TWss96zNvPv9mMzGOAiTVPODnd95T3mRs0+GS
tni7lN4ULBHhUgH6Xp1RtU7cKG3jtM0m+P1Y8Fd3zZ2qXgmmfIyiVDHTS+xxOSfUp15Cb7hMbKzN
Iycq2MFAKvQGE3rZ8DVn/F2CARU9+IuUjQrnrm9A3B4WDkpCQflUsmfew0AVVL2Rr/GQPeM7LSYb
pVuJKBcfj6tPpryEuuyboc2xV1KHZgAFLNt+v2mYtdbipa1BP9Q8/2Ge7IqWvttbHAw9ZsILNVJA
6kG0AhNDI4W60NJXT7QxSiAJDIz0LaT0OflRX9TKZbLMBOeTlqveE88cEMFL+QFczNvqKLVPw2T3
wmZAfP/4BBeuBsZFoVkBrwmHaIT6StCqB1zBzLthp9N28J5FwSnDxBjJqRTXygDLwkBpBYoQvJYs
Zdi8cBpiJhVxDzGrJNv4Qo8WS/Rs/GTTXsu6tRGlCyc9j8L6Vxxl3yQu49K8Jb2L5Ojes2cyvL/Z
vH8FfHngV4Y6GkSxmEoWefgEjY2sZI7Zh7/1bRFDVpK+sx5LmxWTumvXy/myPFfSSqboST1iOTtR
W2UbW/Afb36cMpGkEJo46/DjfHT2WJQT5Rr5FuJk6IavSGPUzYlpMA7XUXBTvIEFhyZJNbk6VV61
5cPmEI9rNf6lAAbfJM+zS1CQBXvD7Q0Ss473ke2GbrL5kyp7BZL8SUa0ruFlXenHGP2c4m849/IW
pFNVpokgK1tx7xb3BalMfMDMKahQ96MjRQtcOlS2KJ8D/oXVey/QJd/XMZP78fEuvYgIC/+IovyM
qBxytRIk3I5SPpXZpnkrO5BZhfWeZbbhz0o0IpAYglB1rSF4UbEQOXxlB+bKyu0+C7HnVRXHQHAL
rnxGRZVTHaJmJfxdcuTmsPdfMZSnXA9ZEY2Kh7rRuFHC0erqXa4PRaW1735rV+2p3SmTloCyaGyN
KvvgVjZ4oXUTM72vPoA6y6bgoioRAySDncHq3BY05uhgbO1ab55OoiVY3xmMTTpELDLmxy7ZgNPO
nid/S/lmrdy7qFaEoLENBWy0vVOq7Xtj2o4yyBB4MDE1elIDMTSCeNtIqrcosuH/aTV5Kd8aMP5j
AJc3HdX2BZwF3vtjpVuqpABB8+dDqJAC03fyKQ1RVBNPHZo9sf/cSw0SVQwj5ewUcPwEJ/IiR3qH
uJXv91P8wlVWgz7muDWa0pqAaDqBcVbHWJHHn7bgBWMS3Zwrm8dkIz1zq5U1XGBVQeuJK3T5W6iW
v8ZmF6Qfj4UsnoMIABdQ7/NkFEolFKEZRS7COWQDxyCrG+qKx4aGhOHnudfs1WiN6WnxroHPB9Mv
wOuIh/d2VdkQd33aRoNb9lm0Feop/hiDKFspSi/u3ZUUau8GVfASmUNZTohbsvd64u8KIcB8JbFR
z4938KvWdvcsobQCZwdsjXcgCaVlsypsZl6Pzuisxhq3vM3brO1dGNCDF2/QFmv4aUQOuwWf93jK
bX//LXZGS/3eWr5TmK0FLmgr+ww+RFmvWwf/7MxzaCX6mkOw5JyDQvvPt1LHLZBBIFIBCxCBTSbH
pCUOWQHv4BfPMc9rSrnx/Jfm8DeZuBuxlGX3ykgIpQaqzBSHkP2ee+cONdrsJCZalz4VHKzM40NZ
PP+rdVKOVh4rXBwoCWrTXTgCCTlUZt52lSMpobjiA31dkfvzRwpLmlvRQLN9q9EVnzWpH6IOnpv9
trF4O3vCLLGf0nk+3ewz30tWZtebxwtcvLfyH6HUAjtmkFCCzGA/md7bRZ4Q6kWVk31VY2hAkAtg
6oq7VRrx2Ql6tFTKoUzzrFayAEvl+9wcNmIzacxwqjZ9blUZgHMmj4kpvcmka1Zj+Tz/XS7dmsO1
8DQ9AVaaFZsTj7gBBSaF6VeM4f+4Hn/E0I8BuomTtilQ6FKR5n+KMe2vY7ehB0rpX/57ByZYmTsz
a77nUmkCaX+gKGDuMeiGnm+TenzMtT7EhuzGx/xBGTnTJrT5MjRgjB1xmPTGs1oWTkLmG2BHNQj3
VGfvav1Ryg7z4TOf/LAjOaNLZC1kWfZarj6OUm+uYrosFnCVUlDzRXbdPjeRqxBj7J3UlFtdia3c
EONd1Cpa02uj+t8TuzebQ2k6E6pZ3zA4+iLzQZuU5vtYNpui0mUQ8D++VLP1u1PvmbgIxBZoNaNR
FYyQdR2p8Gp45I0fNxh6IGFI4dqIh/9x3H/EUE+gJ/nZxJI5MGYsQr5hyCrqxucmPdUia86jKefx
Klo4KEYCXROhEAqY93L4H6m8YXNwiWCeZbjj4k7nQ+7/cw+olzNkSKnwXTO4HTIUBKNsMs8Smfy5
heP9eLeXDefVdlOP0eDlcsfNGBEmzq0o3MfqsSyj90J9UqNN5he7iX0XppeU3WJ0i9e2Bpg1t4yy
L9W1wXBLB0+QrALHGseiYjTbvavIMlSCZhDzEeZFLocPEnazHDIYQyFx+y5NxbVdnpWW1rRrgVTa
qG5UEgUlQAT+sZaeBLYBsaLehlaYb1NwYj3e6KW34h+4HLCAM73m7eqUsRH4Ifdwgz/8/EcdOCzG
JralbPc//rsg1NhnyCEoLQHSuBXkMWKv8EU/ukNZGoBUAnnVXtD2tJny8KSQNWs9xwj0JoLXCJyh
KPmAjYayDGOM+NzrUBqdctmO20s/pFY6dbrSbgV1pxbcVgg/1aw2H69y6S26Fkttp881QiwG8uiG
/LNcb8PyLY6txyKW1ONKBF0jn8QB/ZWMNLpd/dZ3p6oCWWlghQnRFAwrXWVfXVIQZE3B0wtMJeoq
1J1nQq8UmJwZ3SZAGidG2CeDRGij9O0mQKXw8druhWEygQBfGdOd4RR+gU2u7hpG2wxRELDAswCw
Ulkd/yF8z0HlH6+8G/d3+lYOfcWUOEpCH3IYddvI3yf5DWwn48vjxdxHM7dCKFPedImYjBGQMUA6
AFlGwJTP5ONfcC5BjIhoCdUfZFPp9LYacyPbRQKC1AFtJcoPeD8D6BEHc2IMv9aYqXPyNz78xYyv
qbiTx18jMghFwBgiUAMliTZB8zMIfxNAG8ZtphQbnjgY5ePjpenbXi/XtuVef2+/l9r7vA9DUe6B
Okvzp/H/OPuOJsd1JshfxAh6cwXo5FpSS2wzF8a0o/eev36Tc9gnUYzmfvsm4vXEHLoAECgUqrIy
x3NtV3oLLWtel73/Gb19b2n2ARIAVaqugKVS2fjqJpIKI/Je0fRF2ZAFWmMFTreAxoI9XBBIh4EO
X5hLomNSjB/1GmYWxQcoH9pVbpTtpRfAxts1l5S1UtXsKpZ00UgAKglFlnoeEi2uVbObpqVc+jdM
//rI/Cbg6fdXqpWPvgkMRUCDgRcb3QHavDDctaoK6XJ+QB2Ecw21hJhulEMauo3C7993/kLb1eQt
Jl4oqPYJ7PxWETJOrQDz4a9iiSu6p1xvepmhDBcNwlGykRfHVobWEXMpPcgnB8BfQmP9DO1QOfgJ
pV3oh5+J+qXwZzF9l5s3WaBM45lZvbJBFtzA7TDnDLQel8OFuSIPetaINzl5NGqlCLZIuEYnf6iD
Fe/2SH0JzktQZQtQNUMJDLmt+zuwxK0EDRpRuu5Ai8aQAm3S9OPjQ6Qfp/3r6+v7+/vT09+tgxQb
QXdMTL/+588C+8jjQPAPm5Sf66Tkvix3GjdKV38PnAWRrd6UzIomB88KrHonWK4pPCfWaMsbzsiO
ssFaaLCIt6HT2L8PZSF9rQIEOzVZwmUBqjzL8QWap8qxFstXkLJnxKwLw/WM1GDeK3sNorhoS8Z9
ArpRUPGitfN+2Tk/VIKyUWQAov13zRztSX8vNWS7XMksPBBTaxOpKUjEobeA7puHtNzACqEwNJqM
rn4o1DWko29oUfsG2bt+2r9vJ967l98XcqFzDCYFLCAONOK3f3ndmytTaUDwl4P94qrvDuXpejT/
mAc9pgPVAvJhbo4QgyZXk8CtPFcn27apvTUMi4SYvH7erdyrCw/C+9HM4h9/RNmczXL5qpDAyFq9
cgDkC66hTWmx77cxsknbNWjTmtEHjixu5LS+xxLgwflC/wwfRWwIr8J+fErRK/dSg9Pm4l1W1n26
pu4DzLuZzgGcbBDiCe4XWHf9oP85HM3jMdXNo08Z8qcgH9Oig5tAFUi2KZ90rPslJPQvjx4b+yyd
GmKvbIQFrPs0oEleYAp5uTmMtUxj2Rv6Sgb9VfN8AMFkHJj7V97UDGsEpwv3jV7M6GfYKmvwxOmb
Pq7Ef4YnL3uzA310f3MMD8Mjp/M0O2iXsrWKCO9/sxbefl/2hToQZilP6Grsd/Qyz4z1WlNkAVvj
hCUgyGo1pxsh8nPqvYP7qgQ0fPZ30bCytI9R6cQLDdLZKfzl0FJ0P0GlD5ku6D31muOLSoaTW2uN
0ktb+M7EFDTdrGEaaH3aua5yZS1xC8AtNH0Dg6EteX1FNc0W7VUoxmM0cD+p2UkFEKERYo9Rrr3e
or/Vs6Hxt4sc7pnXMxMb1E4Pa+Ip/6oSs50ioikIqEeQc0FtcPaWkLliQFNmhVmCuqPd+VQzCvrh
677OULSjkMTMoO75DLEDCCRWB6AhzGkNEssjrPkc64Ed6j05SRY0WI3wDAkf9E5Po2/wt9yC5Ath
6Cvgi7TbSZv4wGxqSNhByHVTGB25MKtapYs742ZCs90oJ2USQP9Tueq56Z2d7LhGpfOvi3K2ZECk
Q2kLKWQc7nlvoIIyfZ20inKtdZEKO/fEPOdmaGLFjNGO/vj6aHvbyuJeK7Mk6i5DR6lPaqu2InxE
9xl02BsWcqDuU7d+ry64wIl+B3Bt5MNQsJmdi1Btg1RFGws4kQawx/0pN4o57nmDeFe0Lbqvvx/9
hdQYwAo35mZnBOaSGC116rUx2n0FaL6pGMgDQYj5bwahq9DyoYgaEmUlauOmZ8LDJ7ixOzspnlv5
YilgmjKo6etN9hSgEbslpfFabFqrfXKN3ye64E//oa0hbyFBfnoeGo1loFZh3KtX1wp1wa53+LAm
axcrIdiamVkwKqgFh6wpzCAMtPuNd9as0M7pGt/7g/YhYqK76czyZ7GKd0LRder1DTL2BJLSZyBi
n72DvJ/kqFKi4IpEUvN9lXpy+sXz7yZoqLtAugAo7zmVh4xQPoulQb3W+2Ir/5W3sV4aoq5YwyX6
lFagENPmmxsTEYWhUArMrzJX0mBDt+A6dLZdhcIIRAIPhSKah/aAjvy+O5aiWWSf/7M0W0+vFvxs
9ELtqvlGRyVoljX7StCj5iIbHUf5lZBucmGPE5Oh4iiouHfV2e6v0LpSj0mqXdN9eJEvvD7+f63c
/zUwr/bX2cAN7mRAPjA2kOHP3p41xZXNvrxqeGigm1uCCuc8fQ9Qiqa0cqGBYIH9W2z5r/InfE4N
/nmVxfMx84h2f+iSA5yj4pGnTF7z5ipvEldslLrTrmVGiufwU6kJsuQxgXb4+FdZWbxF53RrbXJe
N9bqSG6hottoSM9NcDE0yWRn7wzZm53yxEJx/o8AYWawIK+88BcuvrtJzm7ysGFUl+dgVjvWx/Ai
fnHfzZq++5KDup3a7HLVslzhgqjVEND6Len+oiPsWP5kZr1Ckr5Qa8AXm3p/8BpF49EcdsAFLjgx
k9S96lFF4lPnbPjToFOJVnvOADlE7Px+hBcSRTAIfD5o2VloAv9jrrj5aDHbpoxawyC7VSDt5ONJ
Ku0a3J8+qsIgpCG8mQADINDkmNNm132s6dMsPVTvRjBb27SuvX7IMYJSR0PXmSgQbRQ+KkvevD7x
UJ3W3mMHFAT/sy+ZJBwQLABTgrY3cTo6N/Me1DLhRkVyr9CTMF1+U5Tcdvxh6s78fYEffRbwaKA2
gKgQEHKo2dzbKeWiqpq8Yq6slm8Rh34Wowfl7RTtmDnfsysBwvTb7jwkKBs0DlkMvBCgrjtvHhuE
CHo/ecRfYwZOOOrKVM9cqTR4oRHo7xP7p/QxswWyjak6xE9R9LwYxfuAxwyjIF2Z8Ykrtmy+U8NN
rhEFnWgu8+q6X0Fga+GBBczEu4z9ScqIxDuI0qgiWP0X6/1tbMW95DEdHQ4VbPz8Lv9mma2pl66k
LHqevN3QB6RxTdfTm0qv0bwA7qKyMoDub16jmNStIRcIzBPUwJw+2gneCkLn4TJFsQFXKOLKSYLj
4c4Rm7JO0ulFmfqqC+HeodULBWnEMG8YIw6gUejzORR9m2FNEWvJMqj0AcBVkVB/QPyKUi9ILrTg
riAZ4yy+jyD9JvD5puqxyNDrSCylitKzpA1rhf6lTzt1KCExi+TxI2cxVGUKL0RWDPAb4CQ46EC7
hI22UuoIHMkPiW822RZM7XJ4GL1tqB5TLaIFd2A7MITYPkNHn0gf2rAbR7MqiSefuAZozPwP79mR
agjQN69MJnuJf4LikNQuejitJn73EtpKpImouuPf0q0knlk0ogchcTuzVPcC/vb7Hn6M4//tYG7K
lE/dWPPWO1kMJIQUSMeFLH/C+6kE9jgW9KbIPTuv6kEv25jXo1KAnoFUnetYZvVoKC6enDQ6z7kq
lcBq3yXpTzLNUPSyjNYCFOwJL0BuoICMDmlTpd/8Pu5HAMiEtdOATEM8OzHezANmn+/k0VNjR6jU
eANGl+SJZ+SNH8cFCQBgb3voFwlub2o5zhpy8LkpJRBEXhnGQ3yBZmUJwl94DE6Z5LlzazMA5cNy
dK95COWvmsvOIY6sWHYkQ2NBgS8ZyfXJV15WRWMeky8wreLlLgIGC6mueSwourJQsCXrOUlmuR0V
7I4zW9bqaj1wunoLOKbkfourXVYP78zJLObMQaoUeHJ5OrQ314YcZQILElPPCRtNNVgG5aLOZV1j
yFrfqgLQ+xdtVdmj74pb3mdaE30lpAnHXFcFH114XVGvhZNTkH3vh8GUC+YcDupuIrLpsyBPbOs0
kMPKc8pIRKYtrKjMRhJFu6lklkI2mA0ghXpUF6qleexIw7BKzToIw4068GsIhcckgQhpeexJ3D1Q
RBTnqT8vZIO8AfzH4S6qT5PoMPywFYlGiobSEO8sUe86Iw0MwT1yolF5JqA5mVgQNjnG2Se/59H/
ndtJaMRgcER17GtoLSncZpKhcDtJ0DXtRXE8kSrM2jo+vK2nkUOeRkFXKgT65jsqkaTWy5IOO+rF
lYnv4b0r7JNzozwVokaq+i3rvoddOFqJPK4cpH8Z2vk3xFNgqlDh/4DT3m+rQej41htzz+HVJzgP
V/eeBwbQOOLn2wasUq0diadaMllXh7zn3/jMPncvojH0uhTuoGxuiDwRTtI1UfUOrNaMocl0DZb9
GKhNC3QzyFmgJjaFpPhF5jk9/MqRqaxeMARl6x2gZxLUR84Qd8nr+CZ4tnJm4PVLHYq20spn+lcY
mi0VmBFwCicQ64TfuF8qAZ2hXSOpnlN1kZGdh+IlLYzes9yMyu53zezb3Cqa93QEba2494fPktVl
zlKAC+olwqUWcgyg/Q73BZ4jbG7ErS4y1jigNeEpjo3QPWWgOC8NJrIbjXCxIZ2FL1RI3Yv2XIeb
ElQSNZK7zLcon8FjSxru0GzH+h3MPr1HvWATXKKhIWy6BTXsyj6RF/bo3eRnfl9kklZMAtFz5EMl
m2h2hI74c+AdoGofbYPwtShIaifRK1qacGmjOf89PYWZHUn66O+92pSlV77Xhy/Z23jMswhkeLZV
oOQBj61VR9kF11/5DG9D0t5BGzro8wqRBt1JkU1BJMofF+LprRNHmyI9AmXow90NexlSr+MhzXcx
cKUBaZmNp9IchePsJS31XDGKfldagXLO39YlG6cZP2wHGbh4hGjIrUizxN+gVLXHMrLn1JEpFxTY
+MLbQHi+1QHWgsRmYKk1hYZhjXY1A+1v4IdDP9dWVqk8HFaVMJeuJXiP/4Yzux/iVMu8rnI9Zzgk
Itp+zSrSOxTRfZZk/ksN/WfRENlIV/k1Oo2HJyrC1FvLs+RIE/P9mIiM5zApSRJwXZYg3KsUIskm
RHTKFCq08VpDyuOTfzKKVCgiZGAVQBl3fxjR3i2IZen5Ts0+Mbh5wnFSrldJlQNPkZJeyI2oArmU
pG05BM2tiuPoDxtNXVUGfHhnYSST+ihyHVN+bd5ynYQ5X4iN4DuZKnWERxXjSWr43ipahaPdUKX7
SonVa8Z1J69m612qeb2eJUNPZJ/j3zIZstEDG0c6X3DZV864a1Dvx6c9RjjJl7J4DYKef04Gh34k
JUgqP3AaV7DLINQ1pYQqpF0pVl6ZftMaFbNJw1b3s+eQeYnLvVaakQK48sdK2Pb4SlRQ8QYf7CSI
A+KnmSOXc1EYZJBBOrIVAdLEvSrmcICzikSQTm14yS4J/x4dQRXk/G75sbMHZXZEiwLUrScIozSL
VVpgMfhK82NHLp5SzSw9cPLYWXRSXEeQP0PlABULF+0W7FMtG5Va6anLvuX8tQdjgJ9yFPEMgKZv
HQtkdexSNQ+2MJUSyIQK0pevgivGX3kAPqSXZkOeZbU4MRYZxF2Rw8uJ4PRwQ2bYVRVQPDFvJGWY
UrHP/JUAf2E3oySGSARUoUjizrMTTAqMb8CWsVMCErGv1shtJi80c5p3v352jQR8VwKnjl/PDU/K
8NJ9KcI2f2pVupbY/1cTureELAT6dQBGQu4bOaZ7B6GUiZsJfhQ7QzxuvfAgDluuVA5usy8c8IIa
XfaeD3ZLEVvojOhef99vj6lWpHeAcJlo/6bcvjqLqxKeERvXd32n5CYarLAj0YCOT7OND2kZkqS0
2LXelcf9cm9ydrjiAVxRXKv5zujnNOIbEgscGrDeIdTyzSDJ9PsMH48yIO/wK+JEFqRK8wwvKF17
VKeVwBH8Ltb9ZqwIC71eplPWSDofi/pYS/hWIPvAEo5U4Wwts6Lyek4JQydLd4N89toRtD/oNeO/
kdGR/ratEadGYUKcu9vL6lGrzfEAfh7SVCTld9FaBXchHEWOlIXHh7uHXLg2G49S52HIM3Ho1Myh
m+gleJowz9LZNZmR5OkmOaooSQ6kOgmOJp9K0ALnSPP1RElXUmGPdSUsDeSCkJqVoMfy8BzP2T4p
M3BlOaX4lefXtjxXzElIJDr4hhcQ2UVTf+hIvS6gVixuXQ3RWWTzDU/4zPh9Qyxtv8lhAH+J2g8u
m/sDF0E5uePYDjApQUA4pDWpVQphDVwuKDhDpYh1BAlr75cloyBnAqfPBJMX5rrZUlT5XOIHkRP7
qmqLbcVuuuadq9sdUEgjnnihthIJL2RA/vEn4MtDVGTiirif51C4QeUOWNVR/BSHzaBALSzBe0Os
SHLpEYxXgcE1hroGC146cKBynQjBwF2PXOu9Xb5r8hCP8NBR5HY8cGA4iRL0utTluOK7HkN9JIxB
QMUhwQISv3mzjdB07KCofoQEhw+SQugjdiuXzJJzvjMxfdabZIYL34wu/zBy/IojnBqRBpKo3ZcA
6MILm74PAvHQ3hrtQ9ANr8Adl3bM7exmcbLsCRrCoSJy1FxSQM3SMzSMOUCScgXPXdDkg3YqSaz/
/WwoeOGjdwkijLgO7uc7+j43sloVOfUQomH26gqF7gseDfsc5zFZ26KPtyy+IFp0UPgFTuiB9NvN
2sgfM8wR7aqcmXUqT+q0L7YjNz4zQcmAZ0uJdA+xqs01OZBhIVp1Rb8J9JopQYWgjqkRAWNvNpX8
pYSDAGorJtglI7/a0v74isJQUW5ConsiyZ0zctUgxsiTkcPnSHaNhLQrWvWIKjxVGbqat2hNZSsr
WuPrWdx/sAtyWOhwIvMx8+BsJg2COEiRoyWV7g2VrRUXZqRJekWuWyjNBi/0Xt1VrI6eX9Zbi4Km
ozqLTXj00E21UQ2kGnO2mZp1+Xzk89hhszY4MJmKFmo1jk+h6DuRG7DHFLTFlqS6CR3y7v1/3ovI
X6DuBoQmiGH/obBuzp4keFHe53XsgJoI3bY7QdK7whAhE5z/+d3SY+s4tuCtqZmrBLOq5kZCFTv8
AT2XmzclNmvXeG3eAgoCASM20YS5BferQiGEfQwjMtjeUV6tRj/GtED8qnBm0P2YOGdnp691E+hd
B3HiID1d6RnPgXEsIrHyv1+Ad2ZmDrpQszgJuyhxkjFEl/IWXFM+WK7BWLOW63xEymFhb2Y0D275
wvPZRoUp4cJbIzRFX9V3ySOqzkBG3EAKLDB76ApcxsvKF+Ufdy6wygABIhIDMcG/ssbN5vEFJmzL
IE8cwM0MJNz/Dk51CM3v8FgRM9RVgEs6vTrJOw+5jx3uj7Xga+FyuhvANMCbAUiDHABDmCZOyaYa
GWQtNrxoSM3f57mQTcEC38xzFsx4Ygbkfp4lTq7L7qnpdFDH8YaaggvTZHi7uvLlVk7tFasLd9Od
1WnyN5OT1aqURA2TU45f5ScEe60m0sW3niITvIGe9JYaw8f5d6MLdwVsqiwwITwefP8SLTc2WY/3
wGFQJw4T4UUJatQPXBqp5TZtRIM2YKym43sqptkaoPSxEQCbGLsYWEgWOEg8zu9niwqOh0JREzsx
2PmOYd3nHK5iT2yolzMcwFhSMaqXKff24rHRUJM+zkppn2cZCNuhE5u8+F7YfkWMVrVfPXZBcwyC
nPnAEZQ8W2gbBuQcmlr6aCQpwClbcmJe6mwoK+PBk0YwigRllcsoS3TaJyMgajb7KINYl59ADYCL
e/9D6AMv0Js+LKNDW8V9SrNUxt0gSnXa6b9/iMVDPdGB4b7GVYjy0v168FkrSUVexA5yCjXT6mpF
OA9ECe5Z0Wi3l1C6VmkUgBeqo+j0RY/r7wPgF64l4XYAs8e5KLJpGIMAxRlCu5FYgEmbQCZJtK08
Igg0AvfsJ3gqexNazzmKJKZfEWnHNOBarn9K5s1/wSrH9XPtYcUDoiWXQj6g7vL/MUyAnkGUKiHk
f+CI6tACO+ThGINH7Dv4y9rhnvFF0POWZtDobWfKJWlVgucSLbyGltIb4z4lwGS3VCtj2iNMjzau
a6BgGfG0jDZtvykD3P2kUAgbXldGu3SmRRTSgfYFbhNvtPuv2iBVzow9FzvZYBfyrikiEvkmMoUC
uppD4bvpAqNGlr8NOdJGb0NKIncb8D0GR2SUMouNKrxoA5U79LW9DuHzAKBDopcFQ7q18vuSL8Br
Ck96vOynR9z9WBm/DLoh1GIH9f1W9xo514tkcImGJTdQWJVJHCeZXZbMGk/WwuNmwgwCsTK15oBv
5t5yXGZuEckiVklmPbvqBQjTCMP4JCVFvnJNL0UDKEEqqBxDMRhhwb2pXCk8qRwDuHaBE8Fs3QxG
qGUvKPhs2ahYK5ws3iQIb3lg+5AMAk3NvTkGkWbQgNHFYRM0PHEQoGhIDYKs+ioP0KQygtdo1Ad/
7QKbnMUsxBRuzc7uSVf1AzcsmsQpIHlfnBTp0LA71cQBZaJd3lvDmnjrI54L7hw0vsgxI54HlGz2
CXupqDjfHxNnaJGNAMaIuNUHD9h6RRr+FWUR9eQjLgoNZtBbiJ6YLO5UwPs1sFqPP9ywdcWVV9eS
PwNyBoS3IBlHvDIbEVtwTNAwDKIkX2u3YKQFiKSWLjxTSQfI3vk7Lis8yjJJQBsQP688NJcSBQJc
lIYnGIrkYM26//KR4vpgN49Sh6kKIodvyoA6n2gzylYQrLSvrdg7l2plBPWaI58m9vDxkYeB7BES
oOo84BW5BHiiFpY7ifTFuWJTXRsBFwiNqE1oyWa0kl/beo+ufuIlpiRXcI14FeYGGu5HDiU934w1
MIw99cGLGuusS8HH97tjXDiGIrbLlLfBOwyphvvVYYZaCrmES53ajSkESbyqBTvGQVtD2ixUioBl
wttbmxKVMuAi94aKopHVPBJSJ96XF2aTkIpOcmkQvnv+LAm/xuq4lB28szfbdd2YtnXpwx7U0nxT
/JnaN56/x6dTtJfJa04E6lTh/8PtvXDi7+zOLhpoWFfqGPKp037iRRCJu9T/myqWlOUgzwgsEdI/
rnQAWxfbXypm52I4uR5HRo8momaX5UYWr2BKF87f3YimLXATWjKjKLt4gKYOyuVTv0Cut2yCXd8T
zv+u+lXakEV7AK2xYKpEe+ecZ2gY4kCpctgbejRS2pMa2wZaZ5ce3xwYe8oSmh+mfhmjLSi1O6J/
JTu3Ii+/7+xHzTURO+5mHLPANmnRfOxr2AE7EJJA2VhAaZiA2BX77rt5typ9nwLcCml559J9nM9r
idilpPCd/dk1XqWtUHDFtO4EwFawEZZ7vF+yEGqXmYvpQ/nQDPSz9/H7vJdqHrd25xxEwdCAbyLA
vBs6SATt9nhu09iF0IWlC5vfjS2EVXe25teq2AWx6mOOqrJrwQcb1id3eOm971WIzFKy6M7U7CpN
1EjMBgHTEo4JGm2Qk0GPcLurOjxySSk+hX86gBUP7lpue9lz/beP5iUWyfMQVPg40QNnZwVpMsoe
2Bd23EbfwOiMkc6AgCUzigsvr2RuFp3zjeWZD8P26bp4xOqywlmGDlIWmn1P+dXgeNFnTUlt0L0C
QjHn1Sg7mRFlD+hOidlN6EfJTDi0PYALf8NkJVGmKk9kln/5V1ZqKKuaWviETGWCcqFWrjADLN3X
+M7/DWbmrtKGi/2ew3cO80PrGz3eNQyF/gIa4mMgeHaJzqxlyJZ38X8mZ5fg9PwFzQzWWZD2XGjW
YEgV34Aw5lZJRRZC+7vJzXwSz49lqKXYS2aqo8EREi9HOrr274dyqVIHwkpAwKdKHUBlsyXs2Djn
olxMnRczI+HR16tD0JM6IXQ7uZ1JgKezLxSkvmuVsAVALZzujenZUmqMAnkSZXK6utl8o/6G/tHU
nOjJN6mdjpT+xIfso8uhNxlVVP994suX/o312fLKTddFaY2Jl5+VkQfEl3CpXqnwwupbiEeU5rkj
Z6Tc9TXi8mUngWo9EKHI4zwwlwcC4ydBh+dMDGFNZK2FTJehbRtCtzl4VlWo/llI9qJFagMvVcbg
Ug1XDs4CtkLFkxFMBsDDotQ+B8YpYtwNKVsmTt+SULUAu6mrg2cAxYXjS4fvJDKHUGcjaxQ3mhUd
QAlcQJhJNGV1k+657zExkFKrd2Fgp2staUueDDwEyDDBnaG8MNsWXei1fBexiaNxNfpFM+QviiGF
6TAH50e9BlVceMeKkBbBiRbByQY+4PuQZ0COqQBXMXLA/WCPSZwSoJTOaFe3ft9w/9SxZyE+ogxI
p00OC4DamSFhQKaqlSHXB/505aPNScacEo9oKES+cO9uQdjvKu9p1ZE830ab0jcBMR8DWn/2vcXm
uhLquJnHRI/FrYcyEL+NXvk9CGX5E4j1XDj7Hy8xcMf43UrCcfE+vR367JO4nRDVjd/g6pZ1MFLR
oqNyBmzEgS3R58OEm7Qgmd0ds5XGm0dCFqyYOm0GBVUA+IrZrRZEg+J6CnygK1Nlr3EE1R49aPVT
RkUqge3TqglSWsVXYFWOG5KhNXigueknWPmrfSBumjWNg6VH892QZkE7Yljfb3sMqTb1wQCu9tvc
yCcrRWvtZ/4j2uhFTUwWDHsN5Z9XttA03YctdLMcsy0EnWqAarkR991GPkd/38SfY/Cs7ORNsg9o
uQOVYW380Eqn2wRcq9LmiaPekQoU/27yerDiRRavX/gvCBWqeLcC8HF/dFjQQtVDkWSO6A9RsQmV
Btx+tSskby1I8F7qYOqAEYKhKKnLB+mlGRP2ZajV5C0TNAib/L46S34DbA4SNOzA0I9Kx/1oBsAJ
JLynMqep/dFkqyyFLljyWdWsdGlLtie/m5v2/OxboKyPiqCIfAUaW2eT13olbKRKyRwFcjYbNYDs
Yo78ha4wmkSFQk1IXMZr+ZFHrVAAdyBdDKAaem1QkZwF0fzARVze1JnDx7osQR/UwJEsM1t4LtGv
aXHDs6gXh1LeCZyt5CQqEZupKwu99FqR0EkBbgkIdaJVdDYIYfAHXsqbzGFsmTvwJenAFLMv0Lo/
gG6ZNjq7qUQjVQ2+MUfoB30qK0+JpZ0HJ8orQL+jsAUQ/v23Fn3otPpSkTkfHxG4GJI/2bWmhRl8
/P6NF3CY0KYFaceE0hWUh8shT3lhZH3MFAA4golW47XwC1JjNxVIRaMXIZHRyyLRyEMypvToOBrS
S6Q1tJCCtWVfuKlA0oX0OUiYIEz0MGlZaVFrSfHtQb+cbZ3thdG3gK0TBClfLyuud8nngzIEcBmw
HMkKbsf7JS5bH9wh0pDhSYrABCHArkwIRGClp8IlDYBRiLXJWlC28LpAdxU6dBCJotNy/rpABozh
GpbNnI7NO50pBoXwDSfauQSJLyZLB6K0gmcAOnTtNM+1xnYVk/eo8YFeWjAeT2w0isoiKr6feMsV
oYuTjzG4LvuKchLzlfbAMekp76KQxJWZrxEEUJCg6LoghzYuSMOe3EjSfKtw2yjSAeVIgdrqY28E
D13ThHtNCADuZoeIf01zQXxV+hSMh6xfdRURoYWJO0PJuL3XxaxGNL7zX9ycl17KtGorE4JboiO0
aa4av2/vpbsMUArU2MESA5DtnG0yhsB76Wp57mQ+DWWDy7G8o55NWi9Q+y0++HcMh9nyoDo4dcXU
v0Dlj+6tMGXgaQGVhoiQDJ7P30e1FB+jYQrjQUkDYaA486wTNr2E2JrnaGJuKQaHuorJPcmK1fu0
3nqbTu8UFwz2xiisJID/5ZvunTrUqNA+ieAcHPUoN9x/+6KBll/Up4Gjv/0ZjHRzGPV6A2Yk8J5h
IcgRVJL4k1FfV0EK8UkIveg/5zPduqTT9/uJMKsFJcw7clVn/GcP5HJJ6SWH4AAkvOl2u6WXtffE
472HAwOENnrMgAHGjXQ/ZnA7J4Wgue6VK97TzkP30SbyT35v/f5ZHu+7ezOzpKzvZpKK0ph7bVjJ
8OKnCphY8JjSZNwJSbmyBxYScvfWZt7HywpcPBGseZ0+0HyjgC+n+sn3h8PBvGZ08w1RNtJve0r2
4090klagsgsn497+LMrjkBDu2Mm+Llt1QA7mx5SDRnZSPJ1eWWQCZQRUaH2hDWlW/Pyjm783PQvy
VD5SlWgyrbimmP9w0TGS5BUbj4HkvY3ZPve83EvgVtwr4PVFgz7QNYrChZsTFtAYjOr0VC6QZh+Q
6Xq3G4WMuSa2e/pGHrPdPqFx6OsgkJ2krxUjH3MlkzVExlMxHJ0KszVjC9lrhbJhrmj5IH29AT8o
GZgnpfio5ddOWgl8F7/Q1LOIa2rqrZ2dOJcvxZEZWliTQLxQWYnyIgzZyhFYiHE0dmqVn3pV8HNO
DzeMHdBoKcOAgz8yEkvdq2T74+kAFKxYWnIgWBdRUibWATy07h2IXHSqUvUuc+1RWepBdFcJpKoO
BTro/3cXcmtotm5CJWZSkMMQ6M/xdhNIK7JE6MG5x37G8Woydslj3ZqbeSxwKYiVW2rMpK0UPXcG
f2ZwgvG+/uQoOBvpVt6tPJSXjhVCUkBjEC8BpjhbyVIohHgUMcFYA9cAtColvNt/X8OFvYcAkJvq
FVBDQDnu/mNBlKpu+CDxnFguX8ug3BdoWyB+kBi/21k4UWiMAmoZ08GT41+R/KYSpCphF7YjOoXT
KtvyHnd0pehNS4MPAfyrRdKaYPZdOVYLWampGes/m7MP1ou97wsqmkYPJugnQ90j+NGT7+8NsTYE
ly3dghEsxpv2shLt/muSmV38d6Zn7oorUVGtO5h+e2Ppi2y8QLAbdHkS0U1zoxkYwsd18v/IN5Qe
SXeiLpNGp7WFLGFl73Jd/1nJzC7s3rsRTRvh5gMojKCFUl14ThBotjy6Riux+6Ln9KSsaVWtdasv
moOTmV5VwFzOQQ8hl4MZJ/E8J0ISnzeCRqKyakf1DpC6FTewdLmCcoQDbgVwMhS9Z1Pj26iqe/H/
kHZdO44rS/KLCNCb16KTt82Wul+ItvTe8+s32Be7I1FcEdjFnMEAZzCdLJeVlRkZgbbcapXJauFg
QjkSy6Rd+vvyEGuCrRY2KUNcsA4KcTZBs09C+I8my0nyhvLf860+AfgAbvDme0a3B/D4TJZRrGNp
lc5ctz6v+ga3bX9BguCo9kyMOUSv4512a2x09bZOLgR1oaAnuTezU72hmfWHgESSsO3SmShmAp+G
gUFqjYGAMMTWxqlUqi3pKAtCdyhrbnvCMHr3/b1+DZGb+m4W3BzIdSpqu7M3yqn7tivUtAd7jb+s
yzUjWcEayuToUof+lmcvkB/wekDZoY0OzWWOX9fenqGvkbJky3Wj0wCwUSsp1iWB0tp4E9jSTNzz
94B8mP2bGRm9LTo37G3QjrsWaAkzohgoeoBphiC8/HZW6o55Z32tJKX+87LfG6cNZYY79XzUrtv1
4sx/entPi9WFrX9LWgNS3EV2eb4Vp4/Gv+8bs+THnJT2vBu4Fgs6afQAXAr0fhbEA+ZRWvnCMllB
WQqZiCWrhcdO3GYvaMdoP8oTFasduqbnpPImEk53W0gY3TfIjXheU2BJBXlb2m8MxeiCsuDsVGtK
xRISIykIVLiJTedaDtxhqkFMW/nJ5a1cQxDTnm3enbhjgQhBwh5vdPRSjtnK6U5ss5iOXItW5RVY
Icz+wh48lb424H+ybTVU6ZkTO3UV3locXUtdzCpR6SauJeULtI13hRFqcfeO1DxI7J6v//R0oxDB
DYTnEtKZ916/Qoa3FiDEbUEFm4tUNtL4c75zAXZU9GYXkliT3D2aHCTf7HXwD4a9qrzMfMMQhj2c
EUFkgLwfoD5/Sfmbm6fqxDxSkgpLXpq9CHYDmlv5zkfjqBmL/G7sL1FgN1lbIiFdqMJcSXIq8B3g
6lD0QnyDq2jkIYVarOMwhv3OFEj2mwCJRRIA8VQ1MGbu/UkPiclGrgfNaIPW2f181z2kfTMoxlsR
FRlO8Rr0emS7QL0cWW/tizxue9XjwEX1lqXEoTRaAlnK68yET8V0tx8xiov7VKHdNupdq5LOYPBQ
5AXjb+SWyInWHQP32HWFxiSexqMqt2TxxBfRn/r8GyaKsSAmHlhqRFwXg2zT/UQEac+EfYlvQCnU
iEKNKckbp8a7eGdZVmQEYNd1B3b3WdXEycEPmWQ05gFWPm5fbgtBBiuDCI+nQnsJHQmUai/MWtc/
BPU7+RRmUseTdxSCnP+xN1pxDwT/WSvAXrXS2k3+Eh8CvdxIi2Qrau5HvuB2/Yoyd+BBgPg6qM+r
Twe85HNLPnXG0EsE6QK8V9HyNTrnuZNXbBQWnkXV55DWvKOU60xCWGclKTuoSjvf1Iqbg4tPRrm3
Vke3n+cKfpvXsOpyqnF937pfg1Am+kCGe/CKl3m87FQJrLiipx+AQiUdNA7UnbWT0eafE+vcXdZz
YlxT3hVYa0HgEXSyaO+633hKGpRKBOCl5aWmW77k1Tpm3yRu7bbJHMxrIqc9EN4hkw/9SdBhjduA
Awgw9SFHI73X6B5xVt3WI6D8UHfQahFU5vD8TE06czgWsB8PsE7wOIyGlkdZzgWUZyWVowv8lyMR
jtVT4NkVxajEA1CdXqFTyW+Z/WSbyNdcyFqIvIpW81CZe3wPxkZeHbMrINeLfmy89EfzjDJYlnkO
mlGV0hTDBUMfGxD1CjMX2MQzAlA5ZGJgAPLT3MhKCyEBLuw436rLFcWpJQhe9c49yP3387kdfs5o
NICroGMSkGmoTo+L6SwP+G8pUKEVVKnWgvcPCR++WnrbnFt4LJofeF97bnFi/kBmDRkMEAMDKkiP
/QYD6Y+gBdKeVfflqjPm9GWmNuedgZEHzgu/s+MKBpJdv4419gckOTlBvEcUTXmZJ9OcHtDAUAZd
DSTbR0uVxQgBSh72eLQyFBe01sb9Cjouz6dtopyCxDT4HODbQUeETq/7Q8BEUc4WmR9Zr4UOgFip
ScQHtXG9yQizwZu6J6caqPJDDMUBqKWXrwzS5OfF868YjIy3y+1HjF6cLgBOTl3hI0D7ovN9C+W5
z+cWJmZzYPLBxkBsOvTk3A+zYSuJaQo08DItLu5+6Xmgzs2OzswunBjIQGSHWAU0GVBLGD7jJjbL
YztMuwQDyevoVaJL2WDyfK7fYioCu7MyGkytMLzLlwNCSdnX9Yrb2B6EW6NryGy75Mr1JqDApJiL
xR6Lf4NY9b+xje7EKudzt09d9F2ogXQW+t+iP/rgfnFemALvoeVsU/uEE0GEC6FkpD2QhxiHHnni
KdCBRE8mQPcV5Db84NS1bzmkbdmKpO5x7j3+sEfgEGEIHSwDISOY8e8Xr5bYMEvEJLa8zoe2UAjO
D8dEj42nhgE7s1EeHPHI1mgJeXDWthBBji2mkDS/VsAqZURFbXp2q1X01/PN/7ArYQxB9JCWVNC0
oYxcSRJLXSF5wAfVcFZO/VnnxfdzC49FwcHEAHxAMz5y/eNSZcqEfs0wNXCKAFa4qAnV1ytjq75g
OAd2vabmNuNDWAqEA44XIBZgWAY8fbRWXJr5XhDyKcrfcFjLWqOABwcaXCSS2auNhmD4+Qgfn/4j
i6MVQx1ebAOKSy00+6w/HeKZteqpP75Rk77T1WNFvhdq8KXNgs8nVm9I+uFSAz/KwJB5vy0Tz/YC
3/EyC68b7V1Z2xSYv4nDah+lqfja91y94eHYYaAAU8hILAMMh8fGvT3HS0TZbpvM4s0ExW5QOAuu
ivbu9KedySg/xJYjS6OXux8pSDNKsFR536GonSuanLs5lo+54QzTe+OSBZ9i43owEhG+U2N+ISrE
km3t+Hx/zJkZX2EiFbC5zYAKSYdqquMjEa3oAdjT34QXzzOeG3sMRoaZQ78digwyHNbfrX4zKMSJ
QoDjkWH7i+/yuxG9K8WuWn7U5hkKX7X+fzA3kM7TEAvhQVM7GpwIkcYyBe7SAu5VImvvI0uMgtcu
oOs6O5oIIviZOPUxNscAYQn+hEUgCcdyv2q0zaeF5zS5hepaR8A/l4YGDSrPvYSsFRpl+RcovCWa
ZINr+lxSp/Cnn4soH/POo28Y7Zzai3o8AcvcAtdC5WyhBptGpHRVNQVQoBW055M85dFuRzya41SS
ajtT2tzKDWcRrsO5NZxyI7c/f+Qx6cKVuUQscivzljjXRNsackbo4q0NtAV3kF7yuU06hNx3Ud1o
/kYeUyiCgE2cKrdiZSuIZn2lWOwePzpm9kopAJslc6nA2W0zilF8KRWCksO24ZItQ2l9BPjpBa2T
keF/pSzh630SVSSCcGYMYCBhqEDl3gCVEWaPzEO0hMEDTIweDCRtEFmP7tyyCYBApKLCYpxT1Goh
mA4k0NLbatks/ObY63M19kfEPG5BeqCQACgbZ/8vl3bjExDDdyAgsQurza+gU2et8CIgJRkNMHV/
JxNpG6+bhvQr2eCQKHq+eyfiGTTHwh+BMYtHd+jorNB0zfmhohRWWl19sIJoYn2OUiLzM3YmrgyR
BjUoNOkQ0Tzw/gDsF8lMEpWW7596bgH+4HyLjQRWznamOvNHOzXavn8M/AAYojojj+9d5ESyikLu
3KJ18J4Zn8AZSYaz8qyXrQ/tHPKxYpF9UcE8S2LT2ceqqp/O+c/6mhEtIM3MwKfiD3wOclE08JTw
+KPz22edItiNWILcQXUjgzKiTI833lpqf7Gyi5BUZq+sg3Ip9AsWkoDIt1Mav5N/w2sezDiTx3Qk
9trtx4yOttN7ft3kcolLFXwR689GrwFzJb0Bsi6CigeBCidIs3WJoKdLW8+lbiZ8GVQXsQcQaKLX
lR6FKEyRijWVdpWVixR0BBQOTEMpPzvK4ZIZ7wAgHfEqHpCGCPDuL6G8iTi7ogYzfU6YBcWCyXPp
mUpNikj3wdW8gIKIJBGn1/nGzACmBn0DWkbqD7m5uCBe4tcVKLHdt+dn7ZFiGjQN6O9iB9XP4c/R
VYHHvF9JEduCCpGIJ5vSO7POde4r0KRFiD42xwR9Q5eqTbbpWa1JdIbbh6BIpBdSrDXBGmDwyuwY
LS2+bfAx6eDE9hPd7r8Dtp+5yP8oy+/n8P5bR3MYhUESMA7dWgWad3FOS+0dVYMBOdCjf9PTX+J1
uhPUc6gikvh+PlGP/BujiRptU2QZPTmBVC+erO+huu105CzBHa19DsnTl61C3i8eefsQTEa11N3l
Y8b+IxIb9tEujqweCul4fo2SUpTCt7GcCS3CtCYkAbTVIsAPgxy9s47haAKUPG38mjE7TOl4ym+t
jk5HxCmlzAtKa5XtrhMQn4XgaFIWEZo6n88v93gO78c3itJYoed5r8D4jIgYe+29U8FwpvdoFSsB
v9DVDbLUnywy2JGpqDkB3zl6htcqvDWZy1M/9qKM5nr41pvrDyQ/rZgxdgvO93jDXXgwr/eLUwhT
LvxRppbYcM43uuG1I8oGmj7Lj/p4499PxuhUQi2Ug3YRPsDJvhmwEkMwj98EFQ8G47fATwfgZ+jM
3fqT5ws9/3CEwJ6DG3X4qpthU56TsDRDYdiE+TLc8+F9SX2VS98QSfrxwUlAw9p7e8eR0ATTLgV8
2vM98IgKGuYdzE5IRw7iBeM9Ljiewvay01kw34VkC2nYl2DlkNMP/22eluHZRK+goLKf/O578avm
6lxR/rFza/gCQJPASDGQ2Ix5MigQh/J2FHXW6/q633rrT87IdnuUqjxyStemae70c0dWq49iubNW
IYSQAPo9zimlDsv7cOpuvmK0/ExYsonNhpgHVq3zCwhfSFJ5Mydu6sBhOcHyMOgBAxd+v9qAHqQS
KJY6y+t1u5D0kFH05+v5GGANtfR/FkZHOi/sRHTzDCxkEfhxIDDGcTi4gekwkiZAxUDs5qTnhMfY
8d7k6OQynd8q4InsQA32ut2iWJCQdXe8Xrfvrrp/ybYvuOI1MEafWrLsydJeOuSFWy8j1SRE162E
IZa7wm1HlMPi7JOVHu/QHGv9xuq39nxypjwrx6HHAy2ZaA8dZwh5aijQRjhsDcitG+Ho9+8pr3uR
PLPMk3bAZIi3A+CyUDq/X2bf7ns/Gs5Uilz4kPqUEVzRIgAU5e/zEU3t2qGwjhYaAL3AGnZvKbW5
tO6UoEO/tNIQQUDDoMg2pEYG9P9laEwvXzSYu3A4pEr0ZrPrkgZ1zPW5iclZ+zeWsZIOcjxFWvF+
Z0kBFCGdTYSHARNcnHSuVjczaWOAcV0JjoLbtLMqvsUDK8Y5jJMeLUfu8vmIpo77zeo8kPFCxZDq
JBiyG7ypFNT5kzku+6mxoKMGIS5c59BRdL8BKpnlEzrMO6sGYykTAjzq7CBE8nwcf2DosXO8tTIK
hBqpbdgshhWkiiASj8fJdbun9b1xSBc1ObXr06lW32r97YNnyQdNNPRnPP+EyVjw9hNGrhPYidrm
c2zAVLuCNwq0wqCTMYz9CVeVCTIZ7hiTzYeeaOcFcBShOuM6ppYS6XcFbTysDHzD6Eh3LDoH//Z/
1QIknsREDmYoJqZX8p+FwbPfRAKQbxIdv8UAiwCYBVcTndeUmUPo/S8r+c/K2GEIESsVIax4/iIi
r9tkQCfslyeQZXrWqTl88QSEcQSyLNoO0d4wl+jBmPGPM0P94025GarU+ApNy/iIcvCPyo9ghY7x
fL9MmUARD2+///Aqj84FU7dZJTkdzgW6t4tYMOxMXmbKHF584iWNYiEwPaD5RloDjUL3qxYGPs9V
bN0D71KCWyYByhbN59oy2BJ9w0JzOl9JH6m6mGsum8hu3hkeV9cGOh1RKGGYI7lrih9esC7e6UNW
g9/GzCANfkg+n0/pVGiBIJEeujVxqf1FkjerRjO5X3JJ0VsRQExdrPMABfjVCe/k98Cfyd4M0zZ2
OLCDXn60oNJ4JN9Pa9xlcVY0bG/J4P+rwnPFpFrKEfpK+UeFS1dRNtezM/nYuzU5Wkm/jJMkKrge
j711BzJXwIWgf/7OaS+GY5GoAsUk4eYwQ39b/WGgqA2JyFCgp2GcC2jYOICEtdxbfWAooZG1NAHn
phZxFw98hvSmqiDsNIfSmqg/MAgZ/lkdruKbpXQqCMsrmd1bNZiJRBLXOkDEEq/W1S+jKtHBOzCg
AIiuNrt4vocm1/XG8MiN5mGd0WwKw6xy8FYMS8LgjU7eXM7MVyCcfG5sKjC9HeVoEyWSDdrDeDDm
HBvKIcJPmphhe5zDljwSt+IFMyD7aHgBKFuMqx0BGmudiBN6a7st1LWBLNKifsksSjfRxah6Bq1Z
jPrVGfrHMYKLqBap+evr1fo4c0lNDhhsG4MSHw7quLeWyWzOaxSlt5Cp52SjXHCuGquzlZXJRbwx
M57XIql4pYOZGLxA+y4jDRxBTBRVVl5Ldu6ITD6RwRNJD5LhyMVIw9V8s1mLivGALHNpiyHLJaWf
HP1l//kOCdP3/edyeVqCXMVwqFlc8uONLwHMhpIZcnQoo8qjl1RWVXFVgXbWonvWooRUFbg5L/co
0YcNiHQ7iu+oBw56RPdDS6DXlOWV31iIaHATi6ryyaxxE5N4v/yJF18XSIUDPzdoKJ4Xlk3cxccK
NG1HSXMuz8/KRP7l/lNGswyEQSqFTtBYrxzh9iD/IIyBBxwgRJEJpPSSXpqXN/TI7Yr9+ZjN4VQf
cUyjmRju85tFlikpirsA5mXr2v2i91/dMwR06KDLJCdx83Xh9yJ52+3Aok3c919U65+Pf3q1/63E
yCP2AV+IQYmVSLtLVO4zaaZWPrGL7+d35PlK8IdJDo8Bplqu1cbV4NV+6L4qHXLQoRO23KzUxeJb
1pUZlzvh7O8tj46rXNGNlCdhg8CyAPUUjReppjhaBKHYEEQuEsj+Q9Nl9rlwCON1lM52Gw+7+P6O
u/+A0c3alzLdNwHmliPXYPeOYoyrvXCL5ZLwmqnTxipdneER56LMidjszu5DmOn2bcAMdtc1QjPw
fIXGy8/Jv+g2WamuvqAOCzTLPt9HE8n9e6Ojp1JESX7EJjDaqEJFtFZ7337W55fg+JKslktT0C8h
ktcxoY03BIekYoYSPJgX5yLTiUvp/kNGD6ZOaOLE+/MtmT4c50Z/fy9fFALFX7ycRPXF105mvCbR
ZvMGTc8dfDgB+gBvJ/N7ZgvOne6/LXpzulmlypIkxuanFq9X8F1kiK1E1VjaWrl2tdOPpG90CV3+
UECzVkdFO86c7tkPGI7/zQdUbd1FkYtVYbelBiYyRHe4PzAJHlm2xEwXBwgFXHR9hRkIt0fXnHlB
P97M94sxcm9dJwtRTcG+i/ZCu1nLqcWA2sSOVT+beUc+cs7du9K/3vGbsfqyUrXK4EozPUJJb8vr
+6XOLg86s9qpLC4SbW7Tz07vyLmBuT6toJvSWEAlCAajLd2zQ+ohLsC78gS402YTaXDcK3T0X76h
4ime5vr6J9LI91M8cnNSYFOexw6nHaQG6wGoALQCvco3WOhgDV+7HnQ1DpdLpcmgkNC5jgzKtlBI
36cEEHUs/WIxs+x/DFpPXN9f0f9mLYI4ypy8Hj5q2+h75BpxtyP9eTK/CByfd4DPd7Db58hA/54N
T+z+7ZEbu73iUlEw2AV/4jYiWrnZGhJ6bW3tdGpPG0IdsRWAssO7dOaozez0P6d8Y9kGs44d0LDM
gakd+SqjS5O1V0LaJ+iNpGb15/52AjZxt+xjuFueF4kbpbCXa9fsY8ttEA8SszFQojtgiGfH0GYW
deLNdm9yHLWBgpQKQphMNXtrm4LhrewFv7fX3ZzffMxi3Fsaua0w+u8bbOjV2m7rDYiM9/tYi1SH
2BvzgJRbLJIdp5+xjdZzqkBzSzlyWqXSFokynCgxMsvCtNFxH+Vq2C+pYO62mihD3Y90FH8Fsp2m
uQJbnan5HrniisqIgfITBro8HST1Sz6/JfBjmvV7BL3BembbcoN7eDgxYMTmIEAkCqAcu78h5C4s
fD9GlMRv19cKqc1MNU7B9iS/eI1qusjoHJeuUa65E6oWkMAEZbAaH4fLaiH3A2ZvFsg5ARnBnNx8
0mj1M8eT89LHJ3VHHopg6haunCylHvhR2/giO6TozireAjNTMbnsN2ZHy47WwCiLOCwF6Kk0UU3l
t8hLVTszIer2/PD+oaieTfpo1RMI+IW1gntDIN2xhsALyiQI/ln1M0YXKJYev5n1S45dsMSp3u1Y
DcVfqOigTsQa+evmwgHGS4MsqCY/eUlO7PJSGW/+TljpIAnSjmgTYLfURuzmJmmY+2dfPrrx2NBl
W56PGkjIsrsqoC2K4ebq89NvMmzFAdAOPZpxRSSz48xT5CFsQkZKGiIWZKNsnH5J73dApKGrQ0cP
yyJG8WztfC6y2faxx70AST9aESVICaLPalxf6jO2qCHviFIJHWp+WS4rm8pV2o52UGMiMS2F2vMt
wQzx8f3E3lkcF5qyuGYa3407S6NYEvz4vupDzfxIadiMM6Yeveu9qVGo3oGnKoA0aIdQnTaF/Xot
q+stuLAQs7haNnOqhq38MC7UZeFhhvzXGGHH1EmZ1y3GBfpxLyPod9VmTtMEehLjgfMaYKIKaAxH
OW+vQLdf16MQC3qNoen+/d1ZgJagJ5duL1dkpx77OV2oCR8F5Pyg2gZuVwjujutPCmp2rV86Peaw
0hsAxj73p34haoUBnG+yJKrl6w359dW5eG/iFgaankdjBGiC0LYw7mO2A7woqEroLL9adY2eSiKo
iXZFCUgXeF+l8guEDSRO55KKj/fEvdlRmFmzrMt6Gcwic6rjp1MIMjc+1IeWz3fnI5eCcG9o9Gr2
s1yqXXSrW69IssXaHvmQYP0Cnjz0/CnrQv0szL2nFyqDbGMIXun9cqOz65WnWaAbNq3EEBe1uVrV
5i4zzqWK/1aJcaYJTTr03s4BWaa2NyiOkC4buoxBPnJ/fYol9IdSwe2hY3yO11lmKZ4RNO7MFp94
aGBSbswMbvkmumT4IlPyBtuNXVXHDCJH5ldITF3fDYWq33Ooq4vSWJwXH4EWms8XZMoVIh8IV8xD
FAz7/d40m6VRGnFxbzm2o5bK3uaAR/PXFBehHVKeMTbxcIBqAwtdcMiBgSRRGL3eFdtHFTJBXSDe
UOsUJHnYAhQeDydJ/USN7iJjFW1CbZE9yc05LNRjgvfe+GgxWbvI8ypEgtcJF+JrKiLYkZDlZX8L
uK08QwBSzhJPTPn92wGPVhYyzUrtRBgws2nRwpsuJEn1KPAf5xzpUA29ZNLx+YJOeRA0IEGLZiA1
w1NkFOgwTRzWXMjUlnSBywelcWJkvMYr29qyoyXu9Of2Jmb1ztwo2KnyiMqclq4tfuVr6IkD5yYT
qVRxcFzTLmdYNSZ2652x4e9vDgof9kIZFhgbr0qU0cVall+zfenM1Okm5xCRwYDkRckWjcn3dpS6
FH05KRurpaHXKQrBVm4gzeDanaBXWU4tGz9iCA8G66hyFVPgO2ruGh92xuhmxUGBYgL41QZE7ega
B0JVhBKTUlteCzE7U0gHJktqFV3YU/KZfXINiT6fr6Q4ETncmRyNOvJEJq1tmORpM83fqk+K+eQ9
NfXWdEyYTPMC4jFLt32jscytJqTbLD6m4LGNzVbZhvZr1O1LwCkFcN7+BEoJvteV3Kptt03sE49/
DRVH6JvRWDzh2L2DukBsDbfXIggVZaonm2FsVilpzv2KQ1Wy/PbBmruKaTUrL274JQpfcXMSK5Vr
lkIB3Xob0jZ6Ky29VebX4DgpVRC7it3m+bQ8shIKoBpg4azQ1ITePmHkN+q2Qo0kR8mET9f9uWBU
yqj4fdANLVWJu6paEDnrnAxu9kOMFuwLJDmff8HE5Xz3ASMngsRDF3Kxh7RHo/EdiX479xcl6qg2
K3Fm50/0F2CwPDrx0RyCoOtvj9ycMI5OS7bEZWSxmSGQdFNr6YbTDH9fG7kRm+FyLbuqa/TryLKN
HoK2W061jQhP2LP03qo5pJ3NHTVzb0zFgHdfNXIyYdpSNdPhq0BveRVssgVsdoDPUvqVAlFf4a0r
11RTa8aXTrgbcOpAzw905VB0Hue5IjEVQScctlbci9iitBpXCI6QUs7Qtudfn6/yxIHnIDMPyKyM
3nfIGNz7HBRg5TBpstaSSsp7rfE6JbzY2jO7eaJ8ALFeaFODsxbgb4A77s0ISuKytgyYvhQmg1am
Edqa0roaqJrSmuSS1aO8iio9VMSaSPOgC941athIKt+dxXxVFOCuy6lF6uoMZzyfgamThr46BWAk
nDV0uIwckC87TBf0Umv56IJqjTza8EJKjpn7w4ILA8VKMArjLV1oNqVmmenQMwdt4mkKOcSbDxgf
9cj34JABHY9ewfBlvDf6VXM+A3L8XaCysgCvK5Tk2LeaJlG3xv+Zy8FNnHSwAAyAaWCxwOQ0ut/Y
rIZSe47nVA7sOrJFdqNtg4Wx7wm9F/fNxjsUS3+1eD7tEyA0jPrG6mhLlE0PPicWwKV1aYRATJBg
lxHO2Bsvp8j8KcmmMTZfkgpYa7NctVtLnfmAqdfx3QeMHgWYC4Sn/PA6xj3AGKD0qbX2g3UA0TrP
3KtTM4zCN1TTAXuDWN/oWu0SmhKdjkYEiv4zAYWK9jXuX/po0SlLSZ47bBM3KsTZodiC1wP6o8bP
YxGhQly0TG+5kcpdq48AMAok3w5E1L4ul12toz0W1Ik/5zzASOemdc768Pc3vlxyqUxuJFgvsy04
OOE3OTT+EAUSVh2nZghlQOwSLCRXZV/cbOfqz/fVRIkWzEyAbUOyRhoEGkf3VhgEYpCWHaBVkpFt
XYbIzi+AAGsXL9nQ3jjCvq8XTkk6esbyxCLfGR4PPG8k8DW1eE/5C5ZZOSJh5Y3E1yRhVTeZeb1N
vBHRSQOtEYBSBehAju4mJUsrSs7xrCi5Tf3JK795+6LMiY5PwNHxMhrSArIERVyI392vZYYXIlMq
uB048tqpjS5c/W/xt90wBtjuVcHIyHtv1Bqt9hvZbD4YY/tiAtrQq+kHbulsU+ubN7Q5rHRzs9E/
uiWj85BtWl56dfO2Wv0eZzzZ1ArwEsj4IfwM5qCxppkU13TjJ2xnhekRdJVKpikBOm1KCM4gaH6+
zybKQpASuTE22mc5mlppyYOx9XYvfoQa6NYtIp3KxZdp6uiKBoEkBc519tLMOuyJ18+d6dFOqxWu
AgST6SzWzBAWeeTTWH+/bgcVwPBVMVcf1FKY8WBT3vLO5mjDNUUa26UAmxHJXiVy9ZdbZpe++jPu
Y+qxzgOBDQF4UCYBqDSyE/JlQfU1pjVBAizWElXEmwOU0vQSD9gC8ZdtlLp8jbRsTy2lw7fwAtqL
lzk5n4lSGFb35jNGd2Jt+3bnNvgMEMYz4PHdlZhcdtVfdX5PWfUnei1bNO+B83V5ZtBPKMxsr2H3
jB5igKDjl4gWC9ANjJaYt4sEs4CT1yU/hb8r5NPz7fsHpn00gMcFi+7sRwRq7/coprZFawHO8V4v
Oa3f8K/yCth9EXCCUEO5wMz1YJnlmmRaZ5RGFO13EAkAuRp1qNHAWEI9qEPqZO4UTw/935eN7mU8
gTM6asvW8iS6WAeOIO8EOTw/H/+U//x7W/1n+H/Y7ptbqmyUkmPSHEZs9o2iaulQJslv4bCNgc6l
eEasdHJIaHkD3H2QhR7nV50OzQtVhsl2ffecyei35+Yu/TkTg2+8GRAnFELt21VrvVadGkEEAsu6
T40/XNAmWqIFUeTUt9UZdernMzl5YoWbwY3Xi22pnvmzfGVXW4NDr1linjwTwbuWafobiz2y+FWW
ISorc9m14Rg87OJ/tscpczHm5Dqr6taqRWHRQL9S+aTFXn8+wsm9cmNkFL3RJdWCowgb0kl+SluT
2gvjGb4baf8HM2g7QSIeO+VBTa4tQOJTc21rpamjyuWnwxl1ei7w/H5uZ+rBg5jhn6HRVon6AFwq
bNdaMlPoUYyObcHOCXZQQmI0b7sADwceEmo++8v5kpqCfa+uUaKyBd7IpHbpsPyr0kYzO3iw+rCU
N1812kacAEC8QmMpexQyX9hCDgw3zAGWLIFBcd0sOHY1/5lTMjcDJ5x4b2M6UPlAHyF6N4XhZN2c
nAjyILZAoTO6SMtjw3p6lh27/lWI2TV0vGfitgloPCo8aDdg8QpGi+g4Gd3GFF7+GXKzdgHAjKeJ
OYkVoMZJASG9/psv0d63Ci8l2FxA2dH+ipHac2A/nMlpTt7nAznGUEPDPTs+OYJQKxCvARI4+42c
q83wWsjpSb31uQ+JN/wWQjpQ1umV68zmG0LG8TIPRGZDYU3mUcO7n23XZWvarh0agA9aTZAq3lK7
lEQH++LO5FGm8qmgskTuDEq2KBSOaSLirq2dmI16S2MuDIhNPs0KBe+YFJdqxgdOBGS4RSHGg0Kh
gFh5FLRwgdjndox6hr8sK7XVCqDg2o6Ep7nXDUtPOCMgqNH1KoCJgUey/X7+qqDgyyBF4K9AtWSr
tL0t6kWJhLABimNGJmFWsq6a9TbfGiErUZ9Zy9vXLmlryqTluBWJMzwOSeDiSKgJ5wqgkq1FKvlp
ObcMXqoY4obok5B5h9AOAPBqwkNn/iSJTgHgUZ4hF+GFSRpu5FLyRF1MeSXRkwgZ3O8gDGzagKIc
JSPJKieeKvMC3Wk5X9PxvnUjYZAdQ9eyPrSVxkZcAc1KWK4E8YICYQiwF9eofmlB3NDcMuBFKtSo
iO6vbJ0G4iaRkjZc813COtvc9XJKE13K5kjEsClt9gkqKmtQLLD+PopLIb9KiVQnh9r3cmXZlsBN
mnkRcqlus6IHtGjfhLyhtCHHQKC86/IVG4n2UE1gbXHLMnSGNpXG5hgjDgvnBZ7Qbc9R54XF1hUE
V1Jz0JFD107IQD2b5J6P957Cg/5cEXmvPLSlD/h+2VIJt+tCu6xVvk87NGl0EXTwPJsKwMnDhnSl
CzbLuQsml1sPBE8ZHVgJH9bxlyBEwLSTtuM97xORcgeKqcBOKHeHSgGfHsWoUfiF1IKi/yhllYvu
si7nKMKWbJboYSGFHRYgb71elZsoid5jcFeJuofUQfFVyqyTf/FFFTngseoLKl5UCa80K4eiBP8V
3Daur/8Xc1+2XTeOZfkrseKdURzAqVdlrtUk76TZkmxJfsHSCIAkQGIgCfLT+rV/rLcio7rS7uiM
rrd+sS1f3cvLATjn7LPP3hzzsP390LVxpytjMVMHbwPZZlfznKfiK4wYGAba0A3COH3Z+RGdHzOX
gOcZm/JPg+5MRbdsWKat6fFv7SqdTvhzLBX8w0u4+e6Wkc3s3BpAJB89i0S/nNm5T/lVME1Z+oSP
GUGUkPkyf3eJcw5Gdqq877d+XSsPW8N4pyfZDw3VkGbexXIo8Y3KNvdXzgSc76a1jbMDG3rRXkxx
yeEYFhPapReAagJxTg0N1WXQAxo7YBsp8KGYNT9PNjIFlZznwe9WMSi2CwdqtaytGdKuLjQmgyGE
ZdVq7hl8DpMWHirlou7Gccy3C5VrWI/0se+DmgQYlDomqouTXZbjIkXVCNhiafBdHDs5OK0q6HYr
Fe2mwCTyXA+hwsXji0vhm4rcJnqZR9cVvsLYZBlUs12kPkm5RPoGWgR9DqLvqtf1SEVgw7u08CDP
bGVmiu9syfP2ZRvMmB7YGmQWLZBMzLuZ9uVax7GY+T7KWJfgViWeXG0Z9JKwNiZ9FvE1g3zFGE/h
obemV9Bu0VH5GigJa4SQTSxtNji/vZcAe/gefpaMX3Mz8uAqMirqdr1k2u2CQvhhH4k4HE01h0G/
NQxjKcXHolSwg3DL9uAh8sPgf7T4978INX8S2CGcjPYrVNMwFfKzChTZ5g6xeNi+CifQXi7P5/Zr
GJ5y8RXdyqpML736Phf3unsBM6fSXHx4PzYlfRcSiq/lx198nT+JfP/QwEqg5YbW909BwshNgXLy
2fRm+8BVsK+LDgCWiypKm0If/vXR/iRMoL8OGBDdI5z9z+PSqoxoAAXW8KvKCrlPguJbWoi9Cqe2
acNV7v/10f6k+EDgg6EVchdoe/xsvZCYzzR8xjjj2qa6UU6wHRg0T//6INGfHgVzobBTAHEBWr0/
hr7ETUUbcgwy9gFGzVGYT+NVNOHyOcD06X26YSTDVSi/3K5nENcoTTMURZP9x6Tqv736/8beh5t/
pCv27/+On1+x9RvBuPvpx78f3gc7Pjvx3P8CdcnnX3Zvwv375yf873f8+P6///fJOvPci2f1C/w1
35+nX4aPX+4cPsI68Wp/fu8PH4WD//HlPo/1ww87XE23fpnezXr7bqfe/X5YnMbnb/6/vvjL+++f
cr+O73/79XWYlPv8NMhbql//eOn09rdfP+0N/+2fP/6P166eJd5W40/zP//H//GO92fr/vZrlP0G
ZRZImcNOGuDO71YJy/vnK8Vv0B1HrwutlwRgdfQ5fKEG4zjelPwGv0DoPX+6twIN+uwhYCDu95d+
A6MMGqAwYcKsJ7I88ut/fLMf7t9/3s9f1CRvBqGc/duvP5aRkM2CuCLyUSCHn0Zm5OedYuhsBPWH
HmYKkzpm1G7nOlnmXRts61+slB/X5X8cCQfC1cDu/LPPjQMhr6AKrjKqQJrGddqiqReKDtaZ4UsG
JtpfER9/LKv+ccAM2uNYM+iuQsv0x0WzTXThBNqonHfiYJyPXN06v36sxSLgCCfQO83mGLCsh//Y
t396AP64zH91WYFfQU/hc0gezJsfj02XSAw8gxFNKEB5tJDNXA8ksk414dCx/i8u7Z/dRMyN4gEC
Zg1IPP7xaJ5Tp8g4NGNUqPghoAbVFVuKsaiWcdLzzb8+tz+7rtDbxanFmIsFFv/j0UQEeHBA4mEw
o3Qg8RY0rssfSQfnGzrksi7GNrlBLpr8xXF/DGq/38/f/dRSyKtgI/wZuALO0Y0d7DbmLEIyrXUN
lUdY7mTJK4x/bb0G21/Rif7siOjawmkD1gcxapwfzzRWhTXAPxoWqiWDCUFBmlJm83k6xvwuCret
idky/QVilv3kAIETI3B7hU1ijMiNTf93/P2fyvI8SQfi4ac6uwAOF6s3WwtyWAzxsAk7yduSx/SS
DwEtjzmNU72PHM9OnE7hfeBDttRLbrVBwpmtt2uARBt1dZG8R26bv6Zt4kIwTMy81W7tQmTlahou
EmtZV3fRpF4Wg4Yt/HJjchMglfIHH9sImux9lyBiq8VCVNx6NuxSaJqpGh3zOW/WSa3XBGZ0t9wN
zjdF0aovE54IjAmaPqWISuN4FsSDgNdA29OoCkUOSk1PNthqeegNxc3W5VNcB2IYbT3raBjOCya6
rd17szq5jx1KD9HkGDhco3pY23Y+rCNqqYYnMpxr79sZ6uAo4kDdnBf55nrjH8EjEdlBRKK7hUyZ
zb7M5ZjuF2K0akaedaThyxbXPVJr3fSyn/mO8bZ3FRnbfDmIqZznuk0kmihFoLt2H/T59n2GRSKv
odYcJZhOGpOnYbYtvFco0ulPlZ7uO8sybDIG8EPcoCyIvi5jRNShtDYroIqYqX7fFr1OdjaeP0vD
kLmrdPUxqXtbkFO4Ze6d29mtO1eU7VsyINGFyZpttx3IS9kZxP9memyRQpNvCWfgSEBRpFMnWdqR
V1uw2PWpHQQML5d1TqPHMuE2jio32FxepR2za2WWIFqHXeut4t86aQeUMogVlDbejWz8sskuBGNc
t33qaz7ZVtKqm0mnH4MO6fXeoX7mV/MQB3SsAjXpbrlS3hF93cUzN5UkA2n33EmRNr0otrCOBp8t
2AfVFJbNGrqiuw1TIfiZDJeVXHI+A4O3cNCFm51IuyCHVW/YSnYRyTENHrnE9cDIow+cVhWXGcrs
plijdH2KmejXiyI3cX+x6MQuB9fOs37Tg9ALKgrfhWyrTObmBJorBvflKiJUsNdwCobojhSeJvui
FwJ0n1EHedqkkvvlcQvjARJqZWh0E6eG0CcsMGOqbgpj1qy5Qx9ZuiH/mHoS66p1XVfWa7QtWI9l
MbE6dJAhqlm2zPcy1w68ApZYNPsFc7zqMrI+8rlc7lfv07a2o6RLDXMxXsCITQV3rFiWxzER+nYi
iNJ1tFl0dU05j7YqgDhc9rnJnhJm6UFuEcqzcBrWEaaqLSAML0tyFY4Wetr94GFIRjaD5FtmkPa6
YIUfsPzaNbrjGTrWEoYgr0Hko+fSdP1Tgm3kVceln2AjSReHGiLsb5ji4YuxRfnWrXR8XmKaYmyi
NxPE+As951U/rRQ6qDILvmSaA5/AaEYCRxVwvaqYKnKHqZBRVyEvcT3lkOt7ETm0tnq9JXFFIRX8
kcQcvJMeBd9z7vqN1SwNBlsDRlnldy2SFJ30PKVZqE4zUe1TNC0bPhFmMm+rT9hY6azd+K4bqECd
SToGtpxMn7ZSwz5bTx1swWXags+y+XD8NsK3ZK0zh7+gEcwphDHFKL91bBCQ9or6AFbROh7B5FcZ
vA8Z25ypAkK3sIIIPHUVjIBx40oZA09eaTKcLSXSsAqi3eI+SNVWNJTwbaqNmNPHsYBcd1XynGWN
oQFoAegyo28qmFc1LzTF845pkO92bm25C7tIyD1pIZ5cZeAWINVPNiEraZUczmm7anlZlBuFkFLA
JwpuEVsvqZUZitQ4Z7e2m7qtkjitU5GPI78WRSaWnTQkANaTY6+hlWUyXm9GMxlxSqJpNGdeTvFW
bcTnyxkZZJQdbLyU2d5jtdFmmEf0lU0QJxA01L24TFwHU2tjoXy1B+SRSGzvKoHqryBgtiidmRC/
vmJDlYtNWEPaxaxwLc98v4PTEXG7pQ8KCBPYkHD2Xo4zK7+yMWfsIuCqwECc72OzJ2UQJOeYYtrG
Kh59z9/A4Z7NhdHFKqtcFAQddq3HsvHJuugb0CBGco49NxdYiMNYIFBPpTzCstmOr+U6dhcB9rVg
R5ELLqYqgzBU5ysZJbnEeW3bo50KiKg4sLRXxBOSCnfbockUXwP/YXbXx0vWvhgvQzC3jCgKEDST
NYfRaykmuFAviWYvmYrnaIeNgFgIP06YpT7Ny5wMzTRbKZpRLOJuAA6YgN01A55J5/grm4T94CPn
t/CtF+cuNwLo1hAEb1ZP9hgV0s/VGg28PbSek7yO1uxz5UGBs69mw3KgGxkOte/SNIAYXsHM+YCx
4RDGknIgld26dKkhMu7twdFhME0kSP46F3rUtWelPUTCBenOy9Q9WeCE30SmMGwSLKZ4tasasP8I
q18Wjli+60qrk4qwiMkjCwtH9otX9FvWr3RGT57RYtovLfWPcJL3roqgj3+etFPxeb+XrT+NIR/t
9br12xnCv8AgBM1o4ZusNdNFOUEm6HJpVRTdJZ4X3yzzJa+KMS+2neV5YWu1LZgFJVubOaCXYhnu
ZqDVxWkjoGs3THhowOkuyuXZDDqKvBxUZIFe6dTJB2HYlj1i8546RORPlcZopIWpF1/mbwwqIo96
c+Vz6rLgii0RUCrusugqUaR/pLrL1mMainGoNwMNpR1PsyHZO0B+DkCad7raOllA4/VznrgeEJi2
Ogkcl1UHuGY8EuzyfcWwfCDG3a+flzUo/FzbTMdtzYaZfccEA7yvUInhxs7IftCn4sH3eMziS9tH
8BbQKSceMb0Dsp/QDC2UTdqLoeMyBlN4wsRhRzh421B48qCIS1aYhyWAGsneCptkL75YS3XIg5X2
R6pxcw5u2rayAlym3RnaUL4780GBjRMJhqZ73q32E8AhXFSWrjo914BGh3uR8mK6AC1k5ueh8Nhm
wKSkY7KTE1PIyThSiZoRhoXhAOLi5XhpoX8baUEe4XrBaIWud1vWCfQzemQGubI7+FlSjkzNsjOS
lzlsqko+voBdteY1Qw8PGWm5Xm7rXJidoQhFyHRkV+6jZQXRX7oO23DrhYhM5acEfPHR0Sl7WzIR
gbvQDcRAhz5PGP1ok2E2hzjzWJOh4KJ9kBCHgmtDictXvJYia/tdj0cM2HA+vARl2uJ04nU2FZh0
A8TjUcU/DyxctzNl0RpoWvR6Pmbfiyu3RP7JaiVvN3QdkuVWSGGGJg5KWdZWCdRODnDn3iu+HjbY
PATHvLX8Somu/Z5liXrAJLTBDAP0wbJmEjOiNjw7xfd19jF8b0kPkWcWJuOVh0fKR7YN/ZcyiEbI
QA3GPOl4hVHu0C3YpjLiiIQUdLsCrZyRAGL/ZUG1rh3rmm70WO6W9Nhfo1mvOzGtnYOg9KAsunSa
BEgibPwMye/toYcopqqhSSjeCjDByS5SOsY9DNPlkmttITfb6eIZTH19VxIdpBVufXh00QCBadfT
7UZIFWYI+CY8biGckipRsgWOyTQKXviS6tM8qhJM9gWTQnWA2p7V+J7982Sn8oYscRqQOpHrrIMD
Yjk/JbYrbBNHqFGQculPOqsw8usGErfelcgYcyDQMPOrXKbRyylJjLZb6EtVtdQmj4OTy8MItbAH
0tPuChlZpPZIRNklNa15WnPg6vtERN1Fmrj+Pis1GpQRWdIVfEYDUe14LOOyEpCH+p59Jha7MhrD
75Mns6gSyE+fi0BAjt2iv/IQtZP9Ypdtu3es+6R/wiFK1CXz81Kt0xqfp1KlfD+ayHUVWBPJ/UhL
DucVgnrrvOWe5E2maQdTZlFOZaVBvSAHqtb1Sz9SAcUtgsgoYX4e11MCcnmlWG9ETZA63btlQhlQ
IqG+QltFqn00ZKjiVNK7izgr1ICF3fo/3Ff+S6jhpXg1g4VN3s9w3w/A4fX4ru6ceX93l8/jz7/5
/yEwGH02PP/vyODlM55J8c9I4u9v+AcwmKS/fYpRwScB/XBgVJ9Ayj+AwST+DTQE8MDg9Y31/Ttp
/A9gMCh/gxHlp7sD+Imfk04lQIs/kMEgyn8DfQIGQRDYS1OAetF/BRr8HPoEwPGfLWvgLCmJPp3G
PwEJKJj/TF6XtG3bLYa8YulhNl/TEjrqFxaY5Z6iH/eNq3BZKpzDsuMFMXvfF+mJK2lv8GRmDYA+
eW5jgxXjRLGHcZI504BNGghxRRe2jHSVZsAr2GYxq0VmBB3m++E0gsTaZGWLJqQ+N9lynmYyfo/L
9UnOALc3eus2BQvYFgT1YQbMvcQ9ysLxG3Hhim/iIQyjyVmPo49TVLtluU4MrFrWUelTUKIDwno3
VdAfKPcoj89D08kqi4KPIC4fpqHbs23a2YBHpzVCVuUXC7ydBDsfZOPZuCwTlqUYdltpIE9ii2bt
DL3X+nldk6rzIj1Ocev3jGQ4vo7umMRunAxXjgRkv4Xy3mf9gY0ALvx2HKk+uhZSSmY9DlHW1VPY
lbt5sRZtGX6tkMMZoLINBzQwieySBN1XaP1bC/BUwvkt6sUDD7taJ75eejR7AGmwbPxOsxU5t8PQ
XZvE76G1/ClkAEtCl67HNYUtihyjrZ50n5wEy+HrTsval8UuX5DLIZImlVC8u1WGn5MBaztEg64r
i2AXTBZ6cJpghg8eZQmygcalb3zMzngYfBnlfdpiukHuISV7WTqIEPbL8mzSZTqkCWG3RWSudGfP
RvegujMK2eGmtSjTYFiJfXQZTouLHvFEwSq7mM/j0t2qWF2AibNWCcZmDz08OTe1vpsc0G5i1amc
/XxMB//ClvXYuU7DD6g7Wya+1WaTb0JMr4yA+pzhWTIF6vVQi7oVAa3lunwAbJR1S4CcpBRmzsuK
zHRL9gOZ2qPv0YTP03ZnsCUC+wAWX43KtNdtyKAnyeb+rLfbRaxyclBI1/dLQm9N1u+tilBbJ7qi
cO06oga/souYKtLrVzpFr2ogzbSup6SbztocvW1aIg6YCKkKdaOsR9beTF33bkX6JTLbR7zQqcqZ
87shEu/EJPsyhm3OtpZ1OpZrpWAWWxD3tWvtFRvDOxLgN2SBwsjB3yFGQdOgNbqDf+tp2PQZz9SL
naAdnm8se56JeSHz/AhqbdfVvoWC1wLcujT35QD79wJp8SeqFfG4bql7Y2hEg1uBRZ/dCePVDfQl
gE4mCo4X4RQdWxa/djyJz3hgikZ5SO2Pw5g1bdCf6S59jpdkh34gnp0IjmmnEsX7LG42dg4J+Tq3
tlECQ6nRkXYlgI7oLVvTs5iywzidTfN+i3w1e7gZTEFcYPEDwQefIZPypMwhyYNabuh8GboHaPo9
SvDMLEWkcaMdrBcw45CEF6p/SOzd4PPGYKSwJbKKBb47lnzd6eeFHGwPWsD4MBfZG+/7EQLucx7i
l7JqQ4lEkGxVqEzy8fuC5A5y2UYNAUgldAPpIetMyzRSpXRCxF4Tvt4WIdSbz2aDwWZcplWkr4Du
COaaCXadtqtUgOr1VFIf8u9hq7IFADrUntWXMLNEXefRKPXTMAoZHbkAZnUG7ASVXAUgb8yPdI1X
yIy6hEKcqF+7rILeKVzhIO0IPIrMnONLOZa8mFEW1yB1CaTdIH1+cXwiQR2nZDz5dgAPK9nknNYO
RSUD0t0W/MA1SR76rvcxUmt0sQ+o9bJXFrJQ1Ea1G8BLgGzYndtNuwR+10yXdWBakkEJu9e2zliC
OUE7r4HcuQkC/fsN8SZtbDx5wGwjo8hNXBKaiiT9cLOhiQM9e1MceE/Yk7QCw609FnyR1mHEGSy1
wRhASmZPPVZ5urruEQOq/bPdoivV9tekaIPLwarkfqAJq8eBtnB7ytY78F1Jhea7expMoRpP6bek
lG0tlukNjK3x6EYvryM3Y+kg6TJAoIrSH1VszgLJyzO97dcFxYvvzh1yXCLmqhSsxrxanU3YRGd7
nNt2xzoMBISYmUpsNZfloUtw3wPML45U7rDTrke2nWFeGNpdbK/yQF7OpQfnZ3QwhxOdqGb6ZBOx
K+mYXywz/mOy7xvpj3mB+n3J+FGK/LgYgHJQcW98C1uyOu/2E6RudEJAgQ8A1aHlQ88CDh6zWQ7J
NKff84IlVewxWubTzO03rKJTxqZvGWYzzIxOABFndhthCqNp5WcsyVjz20zQy2Jk+w3eahTmixXq
7uSerVxeeEBtdfxZUzD/pR8CeSJ9fy5N5ypBPK2zlEJLBeRJ3M3DNExjNa72nfb9R9G1UZWYSMA0
Zx2bqOz6Y8LWvrZ5vkOnANzyEYIIHmsPJKVdQbm8WeS6j2b5YabggjB3oJltOhNeFfwpIStUOwdx
Lu1441RaJxim65IJntjtYYIdU5+B8wFBUR74i3HcbrN+oBXyCxgVGYmgk821G7tDP27HPDQf4epu
8kT214A8ZOMJTFTBTtpFPriY0+kqh5BObbpyBYaQDeIezi7PdLmmHYpFWAyWh0VGe7C56nK7MBDq
n9TczEiXEEqL+W1I3TfSthjwzbH5ox/Jd4GM3Z77ZJ9z2OqiAvnqcn8GkfLtigbymIWGXWTJuk9F
fONSUKJUKecq8PJGwobhMJP2fuPPanY7Kab9vC2nHK1HVNBTBSWkM+rbJwngfU2KOhgUwoueylPk
2vNiICtIKFgkubi1qcJ+fMhy7Ms+lEdbDGC6jVl5HnT8I0+2XU+Cl94Mx2LAgzRGu8X3zTisqMnB
DDIaD8C0Tt0B3NlvIwZZ14GhZxYdWS6fGDWX48CPGgOOLIRveaDe25nVi5Q7cL16pDFbJYbuATTY
YwZkBHJ2111vsQxDVoBe49UpSf0h0cNxtX6/8PIF/caGYDaPXnBMbY5aV8EKc50Cm3F5b/14gRoM
+c3XmdAdDbODWx7QFDiGa9Z/m8YQUfC63MLyAOj+pGlwjOOg8gHwB2lrUGoeQv08y+C17DhC/8VA
5xDEmOE87qAoammVetf0tDxMIvgqI0l3rM3jg+oK+W1cyodoCSE13SKOsRxRbmDz5ZCGB9ZnH1mb
7EKHlEaXC3ZfAVuaJPa14uZWcKvXxqYcg5DjAybJTJ3SaFesizqgH0iRQ6uGGWyFoGoh4wN4G1xJ
VLqm/J6xXQzhbvEFvZZdi4YSJnQ3Xg9iYzfLODyAAHM1tWHXpI4c8KjBrIrHYS3odI7Je2Q8w7PH
sPXoiquyi4KTFuAs+dYcOyASW81CtN5Qm2rAIMbuZWu3x0XMGFEx38e+HBqmI7YrQRuY8gO4kuC/
hVfEBarO46Q40ljTr+1Cj6U4jso/bjL70kfWN8FAnkr9Mve6mWJ+nIfVAUTPv+RARpswCbEzgJ0U
EoqJi26y+zajOfp1Sy1QeJMWzw9YhWhnXIFtcGDlZhuRhmgLjxKOkUr10FTJyPY6FgMKfSy6+SLx
c9tM2m/7wsVLE0GB7dKqBSNMI7k3BiEmGtObQcJheIvt9iEEPnNaKrTe+WWLZ2hnppsSOgXbqpFZ
l2f5pk/ob6L1E5vaRF29asA/K7tI+hwc9mxv1NKkoIOlpHeA4PLgy7ZmoOpIPn/r+XYvY2RYwXqu
3WJ3ippPp7C+piJCGz87Nzk9JnI+GWdgHvjJ/cnLi8Lzi1bALLhsrwJVPEzSv46YlOHqSzmlLxRG
owguj9pHDZfFjkL8uy0QnhZqsvs0UsFxy1IgeKQ/BcwcMzecR+12GbcMnm3zgvOgcQ2j4B2w1DtQ
x6/lovcevZENeiaVR+EK3Eub4wgPPvSCceKf7MglzW/GIoDpGJrkq3ud5ZAdUT3wGq6htc7Y0dq2
HskA9HnExbMATCs2dyswbUzZhROKOVmQKgQTt/wEkmR3MDE9Jcv0FYng2TTIYU8t1OLBMDwTS4+c
4EEXU1mHPI2vlSWvqQjOFuxfVMmXUuWgQPb0sK1i59IvCCv3Kd5kyLTsOsAiFbqApApS6EvOdDob
/fTQJUGdielqG6O2Tk30sRjxDq2N/cTab1M5XUwcwgwqEo/E+kuCxsDAyuOK25LRo+tXZBzfab4X
BjUBQXo7tBniawjIK47qFsUdlCLVgx6m8lu7Tu4CI45HInNf637ag7B+vQlEZIikoAnZoiZkyfKQ
jcl31ZOoyUtx1bvgWW9iZ5T8yrUH+gQUMRLR2+TKuk90DgbpNTC/mubmqA0G6EN0sJaR3BQ5N3ea
qH1regDO8SeelI9fel3sMY382ZBcPtgG0B1CZAO2CDj9gkuLxlqJHauc5p328XNIO9hmrskb5eDu
DylPa3RAjkHn1d6kXZNQhybQMFdJgeIjyWd5HnmLLJE8kxz+T6wsUOGn612xJS/MDPco7yMigzqf
PbCFvZumvex119gu35OB3S7TuAdH+HZp2W6O8126tLthSt6UNcdi8XcAmR9HJO59BGqERY2k+loX
5yXYzcb1X+lwoaz8Al6WvoWIeyPm+WgI8Pl5q0b+Mm39QSwP00TzS5C708ptGUwIOgDKBBZiQxVw
fcuyeUKlcDPlJX9lXIBpEIuev7Nk2i5b0lJwxdFVOOGJCgBugn/woJGQVHxYkhPMRkqwaIv43oKo
fRNGW3gBO1Qg91Sj0x+K6UEqODnCzio89Tn05cyK4hnGP5daIsUlkKOqbToMe+TzHBU1HmARs6jJ
8sUetg2t03QM90sZvqDNuPIKdOTo1MmoxLSx9kedi/5gZvo9iLn6GgXgjQPUjF963+sHC3vNAzdy
3pcsFwdFQRfCGLc9kW4ablDCRl9oEixHSjFgRPUMVvQgdbLnsJD9mnCFNlLAQ91VAVtjsCtom+L4
A8qcAEDTPUUoOxsVHFa2QBFokbAY23w/U2T13acmIMu64QKhpdOHHLJPzfIJc9jOTZdof0XXKqML
xPwL9EDDpVvfMowN1WbV/oQdaDgxy9fTPLDgbHMKtYcDzG0NA2Ag4v0altMu5BhX6jDqcUq72D/a
MfewG5wHBAB8zdvM++WDIp9qQAvPD2ha0mMoFn/tqVzfOkzi4HTkulsHBQ94q1hR1nmLKgh06HS4
gBk3FBmGcTs4znydG1Yc0HZvnwF1Z4cyXbsXbORnc9fznd7m8FigPeYbRCr/TtJifHTznJZ13GXJ
/ZI5eOZNilwkCcDjaqCEHmewG46hJnEjUarb1khsmXPS1ZsaUf9qeV8gHsLaVrR0P+HiX0plVR2y
YKynCAyL3ZzP6Lt/4osjtpIsuQMIQ8Hy2dKrLHb5i49lex9KEI1WWLq3hzIcg/3/4u7MeuNGsj3/
iaLA4M5XkrlnSkotluwXQovNfV+C5Ke/v6zumeuuO1ONfpwBCkYZtpVMMhhxzn87ja5FzxPs3qlG
2HIu0ykPS3ThuUhRwq/w7hsDAjwPlFYPV8cE5o6tZPyekPTPnjoM69VJGcvuI7wvPuK0otggAFSE
OtXtHgmEDSG0GPvWnGliSyu1viqtmGAj0B0mQRQNGC+ttDt1eZ8f4f6zc0Z59Dbkajlko2Gd4NNi
PPyRZ4ug1vXoaPCp/uoOLdkadWdRrtet8Ur/VPuN4JCJNCJr0mozROsB58dVMp0zrDrvcR7rdz0i
+KqLjirvGJgp9cm3CfMYKDh6tzwM0TCU/tKPIAB4MFw3KBCBn5o0ZxtB+ESrhHckW4Ok8nZuqiY0
1PP0bAtFLI9raKD79PVVaA+ORe9RRVtvEBrRHlqzwybkGGFmO9Fjrapkp3FXFmshAIZ3YJcTjlWE
Yz7S7MRKRDvB52w7t5Fh2ScErjMy/d0d6tdp8uSD0GaTOqA6FYa6NMKpGNZWDGHuedlVrqtzEabz
WJvltnSr6zL3024w1mHc1207YXZVo3OZnaEtQ4R041NcNT/ySt7eVJUMhzLNeugWfWkcXzRdemL4
hlVshpwttXDXbtfM5ocVDYsCJXLnS2zB3fhLUdpnKmS5qRYB2loaDCnx02lAYd/ULZz2EO3szpvh
z5qq+Sr0FcxzxWzDE521ORir7qo0Sm1dp5eiGBmn70lTogBax2Jl94tG1xf63EZhypA8FIFV9yJw
wiy+w889RnGXbVLhFOcV7nef6VgOsD0z2kobL0pv3I0hJ/3ZMNdb6bG600GZsgBTdKLlOABUcLzm
TX+ZI7PfjgyIPTNyRO/YQqS3NRQdIu/WKgFVCLQElNmkJW0g2qbNFGMdIHdv/JDtmIa9ohvObBtP
DO4Uz562gkklY6vO9airR30o6e5HQ5s/iYjRfAulnaBhzi0MyTHpPxmH+IH2qv1ppT1RQG6fFVwF
Ou8C5vUyo1Q6rXYPXEKq4NQGzVjHR3upHyzXaih+yri7Fp6h/4jpweCLxrYicHA2eduy+GRIdmzY
2OkeIvabOTJNvu4BFof4Kicks5XQ7bBd68CoaeiBO0xub0Z2ruxY3cbToO9wgKnvXiTqc2GAtBVO
cdTZa2lt0h+GFMleFd13u8we5Dw8T5H8xTYSKG4lZSl9uLibOgcjHO4mDiAVtlr/BgTGX1mityGS
hFgVrgr0LGMt1S4KWjsQZkUbNr5aBbquSEXluXW+67X5BJIkd1FHqJ9XGA9qdlDDqHpXWk7Q57XY
p8r61rdFEsarOVzBmR7Sat6mYKuZ9mys0jljc/mY2f9k0YH3Cstsz2Ml2qsQgOm9JdLNuvAg/YHi
ZOJNcoXwpQNelyxqS9aP/iNayJblMLADtU7OS9rZG7cXAaKx5wV83oeqvZ97KgfLKz8Rjt1pZt0E
VNhjOLrwd1a2bBtLqz8t1krDrhwaY3Gv5VO/Sdpo45ZGqBz1VMDo7latah6nUXPRBc7nNtdfq9X4
7Af7fche+sghZbXepOtk7ArntS5gIMYZ+U8+lFj782YJpfWOZYabmDovSvMuy1wqXwAAdAviLuS9
aPAkYEpGmt6gwhpszIrxloHyTT1ev6bZ8FW3FjtCBPtSDtqWvvnbvDic66U5EfmbHTEIwfEylwzA
1Xx02gq5UtU9q3G8jzysiTTQZ4XZM9XoF9JC1zbpUtwEkIzYHpzHSWuzfU6ddgZv2NfoQi+5pMhz
XQODRxU9GJK+QHrdTwMWf7+S6fkAQPw4U/X79kSvHCnrybas49IAbrep420GTdIlqz2cjvk21hNd
QfOtsJMtfVEbDm75U6WZ2hVJM4ScTJl2n2aVeEHIXx2UFxFmbdjiO8jBaazAqqWrvrn6GKzOPO+1
qb+2S/1FnH0arJGiRKtLLPYZ8Jb2a67kKz6qLKyNPmbFZ5OfxhYSdTfJtyAqLyoFNdfi9hprTX4E
fl4vIo3abanifmsWZRM4tjOGbW+c62X+YRfFwYsldw40zFdl/QwaL5hOrR0jOx123WyaQb/0kEeQ
GQdrKTE29i05JpFVX+rRNggLscO1d3eaEWmhJlvuXBQQs45GURYWWM78tqAaDavJO+fjql/wW2Wo
Zlx1nUcpgkGji028ZUtwrLmhM8BNxsRKvuHqcuau56YtrlGTups51p8dvcX6k2X6j9FK1F6D5UdW
E8ep73lLdm9ngunZjFL2XZi1YB6+3K63DqvI+6cFZ9N3DvL5VNfJxyqi9Lu5xu5d1Ef7amS5xMKm
PWlv9AhxqnHTHumKkOtEmzRy00COBUl3yAQ2qdsvZ9vLxRYbRmgW9TkaicNbmw1hmu9zC2AH7CGA
pCDGPGO5EAHiq1n9ZN6x3xb5WwIPU0MPBdOc71dQHHa0KCj0WtskyWhddJv3tJnlpjfzLz1LttXC
t6bM8x0VbQsjf2m7wT4UsglMDOcMqTQ2SggeEk4IQR8XGS+pIG1jxKIDHj38yvr2bc295Ow5WbjE
jiRI/Wa01BLfiNdsp6cofM3sWLXaoZcWqDZbdEKHm8p1+mG1osP/1is/qtyXVRmfk5OeRJYdZebs
syLfeTl1FdNd7LrfJ6r0rTxqz6mI2zulySjIvRgyR2er9rRoDaE0FnSRMYqL1GNTy/iSYFd1c27H
9YCLvaBqHa299M6VaZUonor8yHgFRmg1phXYTf68ROWrMOZfsFh83fXe1quarf1WISRvHgDTOBZz
aJQdpb7SntIsfZk7YQRNlRzMdj0sc3SKKnmxOnuXQWL5sH6n1FRHDsYeDFhmzEG7NZaW0YSZSSvi
wG5kuQHiqHmnQhJ5pa/Wa3+TdcZKub47W/IIHfKMQIc5ZkjRW9F+j2C3w8mJzEvON9nWdiOCprQz
37Wo24xvdYZU7lfbQ3YIln4iVwZZranFWB77B84Tv3PMfV1iqF1lBeCLe+2ltozyaCHkha+5M6b1
uU7T91rrvmsztEIZNZuxJ3govmungsfaIutcEftssxhjl0eH6UkMrwZmzYjyjLIhlqh0ORV7eZ1a
JDUl9yFLCfVAPwpEFbSadhpis9w3iLCol4Ea8lqjgRAmyZraxpJbZbcBEvO9V+aZ3ze1FiRaNIS0
/XflXMqwsCRMVzofZ5wopCWY5Hnk4MtqlUkocqe/N3FjjLAdUy92N4pzEkke2HpEEnYiK4ww6w8r
q69Zdlb5vCmzRgvXwqSBKernlrtwXnPJBi7tZ5lzfUvGkbdqXZhLYqu40aw7a9J+2dpnNnXqY4A/
3FpOzoc/aDYhyn0deXeO4147VPW5Y9xnDTiQuml6dfTIprdScU9PglrjpjxiwxnfO9ZX5hee+mYA
yGYteQ/LYF9ReO/XwfH5azswVUiNxIQh52if2cc1+ajZaYBAA8tpl720a1wjADKQYG2rnm/sm22d
h1USv+ldtlWFC7PIBLm1hGycZ3ls4/UxogQxtQTeGYokLn/FdhGAaKe+zaijnTVStnLU3Lds8k5T
7QzXCttR92tvjoMqixhRUp6MtqT9XO0xdPJyj/j24DWc1bnWF58cKDETY81mW4l+V6eg6/1N8unp
BCrSndwi2Kt7Xq08HOv1kV4osG1IuahezXDozDqsi2LydUc9gwADd43NPkogg+UXhf++TMSlaujt
M6f4int1sYvu1fQiXj3DC6bkAUYIqWmzySUbct0bYby054qisHwt1HiQxLuCFYGp2WP6rZTF1liX
OEwHGT26efOpjOKxZ/oLoeHawbQHwMf0RDp5mMn4LXdg8BvZ/CrRJ9JixLuBIySQGK6gyhZAf4s5
6/qUXspEfoy5XV/0sYt82ZsnTLwjoQ9oGfB7eJVaftha2b2m6zDtcEVkgQMoFFIz7odFfJ/NfFMl
LRCdpUJ0ICroMqTbTn40y68ii+6Gago8RIfVND8nJoNdNfVUy3rT6cMvsE74TC3ixYqIiHez9Mc4
VQ8LzSpOG19rpk0+Cdohtz25w3DSm/GhWr/HGklibol2QBLC5FyB7XZGYu7GKN3clDE6azEyut0s
Ae9qZ2F37t2tUahDMbAnGUsflhPyw8m9ebn5jUuoOVOq65qkE8e8hx44NJnczrXxia+F3a8bLoSI
nTv2eK8VwGnXSe+pM5F0VPF4b1RI4Y1vKDqRGwrfQ8vv1Mdh0Y5JcisFTEVsh2HTAWohWQv53hVv
oi3hleV06h2F+mfZSWOmUurPWR1tOWVDdxr7A7HsgZj2GmZdy2LtkUs7LMnngkJxqBvQtRqypaUU
xccQO889WD7q/mI3mtbWbDjSvfxR79vXZGmDIY83Seb6k5W0IQdk8suI2WVjZIGznR/o8f2utDfr
iqQpxoPe2cullylvFuOu2zx+1cR0zCXQSnml3FTbDJZ4zgoc8dm71TENxhTPQ9lvtCneNBHU7krf
YNBbdBLaQD+NnXlo7HUIV2GA4pYInbnMUsdEVvdaElhTuq8QseM5991+3cmoP5ZMJ4hW5JBF+W4V
5uvkLPdgbkU4g+3b1Wnq2n3lcXhZbXLFERYJ+J9l3jjaAk6fNctPPaJ1ihbz15xUTFbhRlnNo+bl
T6t1xI8QLoX+lFbTnYI0YWPv6KiafjN76bDJ8hxZRL2DaiSfe0JXubqs7IXzcVO1+Z2BN+Olpzxl
g0wAXIFTzNg8WkxudUcGH61y/ewpnNIuf/KK9cnt1T4dXXjy0rtkq9ueW5zXd0iS1vt6mk+zvlLq
RF+/qer+D3ZL+a8O8z+FaiR13nDSm9jW/euk18ab1iivWBo4EK37JY/s9uYzyr8qpyte21kBpKYV
Av15wmLgI8wYdKwHUL2bf3Mlt0ik3yVzmFnwfZLugUPXk0xv589/M++lKYV2OcjKR77Xv3tFxJOW
YIJE95ZV/tiWSPmB7d3nAnn7kzsYagtx2Q+hWO38558X8x/pLv9fU1Taf2u1hlOtfmI5/xzfB5JF
3ovftZW3f/pPz7X8w5SsB4JibBIcUSD+L2ml9YctXfycrBKDNCL9lg70T2ml8ceff5s/cnSEmY7G
H/1vZeUfJrN1+WdSahoRNEwe+g9M13+Z2Mn1GJZG5pJuELTKFf450ea3RZLnZd1gmQwi/dbQiy5q
jV3cOfPPFW9U7RdCkhJsyEU+N4tWgqCC2cy7spJDdyma2FFhaWM69nVL8bbPDqEsm2iy8zcvbSl8
Zk1hpRg9MX6mBLC+W62lER+jJfhQVkOre/JXLDFuOmG6z1q1RHZgugmVabq49ptYV0KZ1NhHwWyQ
VRgKepRkC8MwH8wGGO88OgJxW9NG3Xz4+9fnf3iLTTyTvD+G5hIFov914lhsrrPVWK6fxelyVHoq
vkk5loe5WJNzkQm5y7wMLjoq6/j17z/5XyMWeCR8MuNxbAz5yP6lvNnXf3skiRyR2CNsW+LYDka7
Ge6WWTb/xtvr3t7+/94d+LnabdFZrEzdlS6qmX/9FLxJSzei8uxHapjAcFr0symWnKuGGTM3DlbW
V9PJGSxCv8SkTddMVAltXUIoTL5BNW53aTgzJA+L5NI1hGj0pBmeTYEW3M+zpex9UcQGswkLkoO2
5WJSwcrKGU0/UeQnAS61zov0pnr0h25o2cDFPJuBOVsTcPOfXgTkYhST02I+5U2Nra4p2jqEZL3Z
F0iLLh5Hhamha53kLr8ZHTpsnbiZ4pv/Ac+49m786YpI/uGQkEsUtrUL5LgsbfMBS1/8bKqpWQP2
T6M9lkZsZqFYZoHOkrMru8y2QZmO+UyRU99NRNC0ptZ+ZwSn2W5AKbqfrj0tQzDnq6tv8jViEE6d
EfqDRpK4IbzBo63tzbboFxgs9FheXCTLrTOfGALU6PKN0JMoCiIxSs68eKp/3kxv834iDfxprQbN
3JUI+inZ0iwRoZXJ1AMDadDYcbCkdPprMdWh43aSMx6iUqdJwHAZWe2HacUQwcTt9P3m7xeovPnq
/3vtYLjXOVZYmERieuSN2H9ZoWKtU3QxXzWd29Ei6fg6zYPV+Ikr5xB1o79i4brhyPV3leSzX7jG
HeyiFqo2b/wCAd3+zwv6j06X/z9V/S6bw/9d1L/t3qvP9P33k+f2D/5x8nh/WEQ+mCRdkXhjs4LZ
4f4h6hfWH7cJFwj2ee85aX6P+7AkcR+aRgaHRT4GESEkDfzz6DHlHwbBarZL6ywJdeax/wcnz22N
/PcaQuIIg+uwy+mkDtzShm7772+7XN6Sdxg1lebbYGT5fkb48c2E7DxWHdaxHIhaC367Nw//+Nm/
J2H8j0+0bqGOpP7pJClwa24ZC799olaKZuhrdDxF1VUBoWtO7a9KSSLw5q6D39fT9fr3H/mXuBy+
l0X5BSPDo7j95/wloaKGQKwjDbHCbJP052eMbUUuBe5tIH1YHXyOzc0QRObZpkiL+G00a0CQJaaA
NrriQzX6VAcxZOwrWanK3f795f1rqsTt6qgiPMTiFnmXjuFSZvx+RwwQV8g9Axd5vRDcMwEXLHD+
vX1vyVqkwDwK5bTFNhb+/Qf/ZQfhk0maYQ1JSk+PbCn7dgb+9izS0XaypBO1TyaAqIOaCBpkacba
odFORu1AsYCkILX17n6MMSCdWgIQWtzYPSpW5L1wtwuMVvFoyXwQ/r+5un89G/+8OotcRpM5K9Rf
oK7/enXmfNvybRrUJqrRHAvSkB46lDZEzOUQyl17U7+iYUDBa9kdHb7uJPWvmj1TC/JS9KDJAxI4
4HhxSfo0Ztgb0WT/bpA8wTiUlb+9RBDZ0OEa1j6bUB8cOn+dkFa6qe2hpAX3sCIL90TUbfg22SnP
C22PjPSrLshpkKbXfUtiZX60VQZjbRbOcI/8uDgvWWx9t4fERFtfQRWIGXtjthS5DgzQtfYBUtZ6
M1LRJpiEE4kskAyH97FDVxVkaioCMjDyZNfGHkTW7IphfVDk1c1XdOXyY40YZbNv9GiMCr8Zuyp/
WDO9in2Bot+4Zl656htIcyNlYHjtAj0jRKw9Zr/E3TxtCwl8+ZCQXzHvYqciWiKK8WWGA5tbbPkI
Bp3hyekskIkmmt0PR9ym+nVpK/rDWIhhOy042HbD1GCTjAYQcqBKp2GYXMaaEyt1/aEDWdXvl6mK
lsNKPRb5qAkEQQCdNTNSxpmAqqtBze+xk9iMH648XgY7kWZ6RkG/4jla83zDhsNPXCmRyRTTJhwp
UVPq164HRCqgpzF2OH16MeF/u0uVknDh69rMrwJTObPW8j/NR3We577W4aQMh3plQGXrzUPs16te
E2IxwVrtFuzhHzFMAKirDgpLkluJ6qjAOO9bKm6PTRQz2QNXUlI8T/3Qn2iDIXFVnuC2HOkGYKfq
tviG2Qq/kIcQ6qtYVkf5VodguZTjPAeltzof2kJQo+80hIOANRTzAxzfjV5AgH0SEzZeeoOEAD7N
7dnSGtzjn26X5Pk28zzk2rFrbu2lWZh4H0+GuSGCwA37mijLdVTDtJmXeDyYq4hZg/oIcDvMFdRf
NibX1TXcr7RWihIYr0O39syE7UtUQNSyQ3eMshxrs8wsb34GmCS/tDPqxNuW1B8ou6r2wSLGgNgZ
faheBTvLtI+MxH5qrKaeD5aYkISR5aGubm6mCy6OOAfa6jwUq1U3ocO1mmYn8kEejcJ9L0tRzj7Z
nPn7im9K/2zsqNv2Wp59EbRmIfi1c7aqzqBI31hjdWPfq/G0rDau/2H9ksWo+e3IvFkj1adPq9az
i9ZB8TqDVuLE9vSKa1jnYT+ozrgbIqs8xPbYv1rdiOtlgJwtUgloc6PJk36ot9Yw8f2JaKGSLNx4
gwAJEBXjOPopHNeZX1kma9dsBlC1ckAd0LsZ+7jq5ScMFUzMQOD2q6wSrMqSnE8Dgg2JbWdZI2pt
zomt1JyfmDWyZwhV7xfEAzJXZKGoufq+KJ/rhs4UvNRJj7KbRbDkLjLoilhP8t+ap8wkZ8Fvhyp7
BdfPw7TDKLxRre6wzfC48S5h9dU2RJtahEj07F+romR3ltF6wkJvfaTzUt13M1SW3eIEiMfKQQo8
1Oe6tm0kCZpVnxoyQhnJ2NrGFNRDnqH4yyqr2xYjKPPSSvGzdr3uQljyuhll0yBurqPkqMwlMXy3
HvNfmPpvpKiRZ8GSiIm2RYHezwiovN3s1NhDEFA+avkN2stckxh0dKNzBrNyWQYxQtu0Ig8krMjk
j8OMQE7Xug28LqqFSuPk0rT1PveEw6mGufqtMRwWa4QZ5aKTGrDtxzZ+cFFx7sC+NKi2aOhRlwz6
NSfeI+TOGHuHEJ7AHGvrW+s1hLmmS+pBpdVi3XqdPkk/1fV6O7aZu8+S2MG1p/BQoJBedlpbWMO5
jgvzYFTassuSGmNQJaY+SMhaeuLkLz6wyBuXTHbTtixxo1wHImOSEFipI69g1dvHEpyr24t1HK+L
YScIOVPkwCQXuzmS7SrZTMu8PohqZja6ptIVjLzASImGHEdKv/5AOW2OPkYze7sSMsnpE9eme0XZ
V4pryUpvDqnyVm/PgSyiAyaQuQxVPyfblhXLu52bdz1EZOApW6G91BS8SYJkPc/GUPRWf5wL62Fy
1cE0XOw2rn7Op2XZKjHskMnvWkd+lsX62Gjez142j7L2Nnauf9Bd33er2ppr+pCSJHCwur69N42O
Tozko9E3RugqK5FPRWNfBtB8sgompB6ko85ly//lRhm0TgWXg9NhI3mbXyLlzduWgQLbqvGy/bT0
MvRcHSakXJ1QYFD7GTW4LUyozB1r0Nnktho+JmaWnCY+AhieFb7pXO4jM+Ba+DzCUcNBE/tkWed+
q3Uu+B3e7yo9dtZCzHxXeM2JHn662RTQB3a1PmJlyMf3DLOQnMl9u9hlPqIxRyS5dQgZQbPFDY3i
d4FwZQzcyBVPTUoiJvtzEh9I0TUotUAkUVtGhGlclJsjZvOspH+uNTZVPWskdzgvN2ptxwgTgUGb
HBskSLAImwA4MoqRTPY6te5gnSco1a0zpCR9UGqowMMDmwQofee7XGU411xvVN3ZWJp5k07aipnJ
0DBsee3UgnBL2CfpdtZdi2eezBEDNSqWu9JOggVZDSNAh3V9zCLuOdugZcjATEjaaUcn8YijRY6w
ttqKxa6I9WkLAGO/8M6252zRmHBVCdeBF50qrIFL2TysbEDbzBDgylMfF19uPBi3e+Rslg40LjSa
xSIep06zZ4fa3vMHVaJKW4zS1neuEubVQSMRFJmX/2pkLF7asUnHDQb76tDjHYs3q4mYIHecHq99
rr+AMrhvuGrL8djWHoHf2ZCa9WFIkUD47bSQBq/V7d6soKFJ0/YwJrbdfV2WVbLnNCnuXeHN38kU
aB7NzOqOS6m514k/vpDQh3sw649ObuqX2ijib/oCnT4m+iB/WLSBJ5JLvX0cFRJO33AIfelwFtTR
+Mmdtb7Df2lgQOQt+3y9qAvLThcDuhire7XbWua+Pa/GhsEKhGVUHUJOwnpXermb9QmKT8877KpN
OYe8+1QBuHcMtR/jQv5AW4g0EwvTkRQMmHyXqKFjrgjh3ebmhICTLJFgrRP0e8Y8H+0SgRNKtRwR
eT1tItWkr5lD5bc2tnvUCLqVeCVnnuSIRGJrCgtb9SxzdZ5s45TG2XQscR340Bv8oinnA2tSRkIg
r9sYjYfIyOKd6a6MeWTvUne1NE5qKerHsQDZDJbYQJU3zyBAonEflDXIZ9K7qxMAe3u3OM3ysBDZ
g/qzqDwGxdbVJpIoPldtPohlyn/QmuI/8NR89Tg1dmhwRYTtyVzvE6MaYN8yaB/LoCOiZ2y/KjKR
ziWyN5zCon9hVh2G1gU9QukNyQVzcvxASPUpzvp7Z41wJS/kgIU0AMfYEYcq6/I3GBL1bkVj/UK+
NPKhAiKZ+EmKOIRoSd3vTKGRJedMxbkbrT5oNCC7BNBnK1s5XlYsIqFFSAcHWqG2NXLTbdF58DSa
oGFsy+bZUPTotWsUu6VamkB3E0CsNCdRd2nOToE7y4uHESOPw0Bvu0xOulN0wdC6qE+Mub/H5hsd
lI3qyhjVclrI/j82kxLPlFySYZKVOKH/XYk/4XHz3Nsug7xPCPnrTP3bErfFzjWa9USOsQqr0fpA
rl1Sh4ztRuFO25R5OiFfNX62Zld7W0KoSrQ3ZnRqBTmGSdJj+kwW/V4g+HuWSV8hXNZsMp7j1NnM
CZBgs6B6WcdcbbEtDCd0p3YwC3Ke4XytsBHjcirNqn/GpfDLU27/RRx4HsYT5Lyf6LHrM5wIWHVE
r4iVGgepNgjKfTS6IfaEc5mUX0sEBUntXZ1MMlPYmLF9DkZr/MgxDSMbamL2nb6/c2ZL+IRdoky9
0f0Jgyl9cq4mVjSd+oQQclek+Q6Jz3ol1ghtk5lgHG8nJs+rNqEEwep1QTy3ogztVtQVmDs0A0WA
xr776VEZ/oShWv1xkpwzUaQfyj5CBOTa+W7pEVh4ZkTvNAyFOomiGUkmL765a8yea1klnGGF28rT
u1dZQyENUXYcas8FvjdsWiuJSpR0Na2kcVFEanUTk3vGAXkdHqhz1NhoPob4iWcyI9cknDFKIsSu
SCHciFiQZZmLw7xoD70pV3TfHNKyrpZtUeIcWJBUG+mAGq1tWCKTXS+hpku2F4JZthXquQAvRUES
y6Td/K3GXlBKHW4RkjR0lfFZQLpvy1E9GkNDsjb56cmrloqHIk7XLfK9nwQv60eeNi44jpaDl6Y7
rxmXTdcCzhezOrEX0LopUT5Rr617RNnoJ3Sds3ROzzpTvfHGI1IpMZc448bDgbubBKZxzeN4j3m9
90BfmMUz/XvpqGTnMarwtcwc79IuE5UVEa4+IW7j1kFYhH7U++g99wlgXQZNlHVB08gxkLJgSra+
7AUvkF8p0zjPuZt9VUWhXlXpcgvmeJ4PrmLSyLJWD0VWlCUhnbnzFC0NItLBKYl4KzWKGiuJ9hbx
Ywh7V5SIfzpZrXEheS4uN+3UFIzEcO3x4JIxZTIMdxzIMhomHmG74hw0HbomEwULTyGm+NCK6iNC
JF7Ms/vVLjfj52yX904/khgatajUzLhBNJRghnqLx9o82lM93WH4X95zIbsHJRuiOSKFdl+zrHfk
/vYQ2G7XXCbbNt8LU2se7EzLjiQEmZdOr4wHsy/NAI0uhkyZalcaSusYucysbaqxOaLUbEpUeoRr
VF0xHjGwqctAksAVuwTJEKnHb0H+/XEUiIvLWQBtmOpHZ07yo1RDGWqoybudVamcwYk9/jEvr0ir
6EG8Dpbt9PxCJ9Abrdq0lHUvxNJrX5EwV3xM7vJlsMJ3ynIZd+nUCg1oIrEuRxXOTzEy9LegCcKB
naPwBUyVQ6jZWH841WZohq4vjRdHx5O2iWqLopOEsNd6LSTZBcQf/ZxEPw4BI8raa98U2Tdj5ZPC
rJnGa0TO1nFGFe4zp6/7JIDN2+dwmG91repjXFlfIi2qo7l4fSAg95hpFz8Vk5We24yO1reN9aqw
FLwmNqVsgl9tr2la8pGbbv6zaRr2N92mzOqGXc08jONUrt556CpqJKZmPLtT6141p6s2GYtm72Ua
xECWw1o02cScVWTc9RKLR11V13lpktC0xutY6/KzIO0VZ2ytLvmkvksNXTUHljbgiJgFhI5GNuOO
Hakj9amOh5AuCYaOHLBoX46ieZs7gtFVnYtTbGc4xLnhjT9q8aWUPUlGhSBbNc0y+2hUszL8uSwB
cqhizW3kEsWwDjM5mp6BV25YuiV6bIg5yPeTgZNiu/4XdeeVpDeSZtkNDcrgDjjE669F6CAjSL7A
giKghUM4xI5mHbOxOWBOdyfZY8ypx3mpLEvBXwGOT9x7bjtNx0bO3g9/JPxIw5i+beL6uXTwb31L
egBMwNOkqsRjXLLSYqrTIXjKVyTtqPQotlNri4sYWk11PiwyYAc1je6eaIMpeWHFRQab8Br7qwgb
bz5EyJa+hBRe+QFVRkjg9oDoLPcXecU24j6avGW8FMwls7PZda1QbuJGul688ecsT09O68dAzUxB
dVzOcLSuShuYn7LN5+AUVlHYnytSgORNI2NGaUB+DXIJrSRCeQG0JesDuiwxFvGRJ98avzGGAzyU
qsrfsJCmjLlzL0U9zEWrPo0JrdBdkhusx0zgcly9uGCBgvCF9xye7ArdYcWeUHJvcq9tBAK+Ap1c
OQC0PWRULd+NcMoPkoaALXYxPIU8qqOr747FS1+2xQvdE0vEyC7dL0ube8MRq7ta7my4sOkRwVmy
V2p07wbuMtrzTCqUgBMW+f1M13obo1/uQK/Q2DC5iLqHVkZRdfHlAECvrmS6Q+hfwuxorBmWITkM
W78upupYBQlAFcvEj4mK2PxxJKySxSSdmm1VNcV7ODBz3QlwTIp1JyhR5G8tZzoWn6LYx7JhcsiK
ttcsVccx2vSWC6JH2BOO9ByqKmN4BpP5ydEeG4QWnXcNbXDhd+3KkP3J0unpwSyG29uL4VI8Jans
JbL+jn/dp+ystjmjvA/Y8OWKL2A5umnGbiRYbumxVSxxgjbej1rGeAmUiHSDhm3ZGLxz9qGO1+lI
Jq3p1mOxiXNS+MMrC4/xZPKkUE9ebYVEeipLb4kZxYxJk0jPrAgFu6UqT27jmAXE1hkwh+zqlNXT
tuOCwPJN9elvszgfc0RuLjo2EeQJgqExY4puwhJl/iLyBXnc1KfNtqcCW9Wmo/+4OCkuzk0Qpd7Z
ManDUKNxxocYiBzfTEW4SektOUTorLdJK6RoY+KUVdOHLEHSvEsXDygti1seIMZNJ++8kDGDuFSW
nBlT3XxP3FaU24GG+/PYRslDB1Xme+8XgCpAkDIDBxXpdrboNrL2AeaoZYo2WVVO43FwSOg6KS8S
3TkpvCk4Q79jTpugYRwhUajuBtMHa3TKqgcpnVkB7aiKF4f6/XWW03IX1j6KX6AkIQynvlYflT3b
2IXDyefZPCT+26LH8GAxKecpPVUBPPAGh+tr2lfYv4Oy89N3ExpG9iIBKXnqRpeSn/lzhWDY5ZF0
E/O8xRnYgmRJg2ieDrxz5w3/luo3jhUFXPGzSvfD5HP1ObkcL+20pJ8kKSYfIHj0xIvk8ZE5A5cM
8gk/2CF/jeNT36sF+gs073FbN3Ea7GpUb8UudUtu5WzBeXUsJ5vCyrKEfFDaL53rDKKl3fSekrjA
ZVoNaPC0z4M7iieC3pjGz9tElOF1qrB43wezxcGGKa7YFnOvLkPaI1+2ParEPb0aF/eYUe/vPDXY
X1K1lp2pXY7Pbp9UDhmwA3cFqoCIe24orfPcGY76sfApKVCfMBhMAfM2tOBEOiUeViZ8dC1C4LbM
SYDsQ3mPYsSWDCQEpVUze9hX4EPzEVruSoOa3KINhCvD9W4HcfJjIrrH27u0eXcr2B0lPnbLS9AJ
nC3T0NZfOrViWvToYWKPur54Zp4bvKW6z7/M4E+mI/bH4gU7KXfBQlDMy2IzC9gMFVjYErAFBup+
MvcBt19GS7BG4815N+66kOHKGSdpRWPdWbxDsl5yAKE1ykx0LRHSbOnEABLaCrO+YfBc9mizt0MM
JG2XCOT8R39UTYEcj7KbVwxLHEAuQvc9CL/mAAOf6jWDunHDDhOKSui67p0L4TjeDoVtH8e+XYGH
keXtbQiXxBLqxkq44kXUn20pwWNXonamo62WgidGm7BdMZVxi309FnO3LQ3Kkn3BxwF9AJ3V3w+l
1PeIEDnzeAgPO+YcU3SgwSlRA2XjeNO5C2Yu7ff+8slzy/rbjFAOmlPnyvmq6I+mxw6zAOVpOaKs
mLtlHrFI1rhdeh+Kqi5r9hyQqwPz9HOLNUPWKAGhQ74kLA4Jb92N4Z3JgnY+dBMuHLp3GbO1DZv4
Oc+MlKf18Nx73Gz4FBNM9rkLopJ+NOif0EXV4hy0Y4XzI4x/dKFMcbTFq3QkdUOc2oyLNksf9C9K
YS/ZgUTGJVDnpWLOrXnUATN2x5sIKHZzaDrsnsqCTrPpmfJXJyAvPBkSr0AEHlfVTSRkFV3zgLSA
74OPVfkhC3sd37Vez82rymnpb+zJaO5ABiXy2uVYoE+16Vkl0j87BaYZXC47VB44BDoU6qhsrBiC
BC6Yl8bR9nwdiQiIPsvFW3S4kVNUQMEUbf+GADpfXsicpzoIxOgHe5UbApIDZhT62QUcDXWEmKJG
EAy29ZCTuDsmQDC/vI65D2hg7iGWKGlyRioHvNZAFMqJPPV5Unx1lyRdwMSMbTk8MJXPusdSp/Lj
Miy1v4dn7UwHBGaxIipKDep+sFZqRRVDaje4iCshn1Yo7KFlNPjqF/nyLU7t6FYttaD9VepKJM3y
6qo6pcLuuic/XupTMwcKg4PHNqf3glNOuQTmAJSVbITdwNhdIC+PgleSjT3s2Mr6GAG9/lte+jGX
T5j6R5xl+oE9dvFDNK15RzY1pdxVqJMQ8+gndLTEJI1DGVy9RnstjgKIbluIgCEmjGh+9e0pPXVZ
s+9h0qW7PFn8LxNi98+d7YcfLUrfnd9zKfg50uPMitWPMl15FqHjy1szZ/3ZN5V9j/cDWXmCdkFe
YNoBLiBRrt2BIOtPHAbqRFuFqYdRSf21AarHAT6M1oSlHXK9N+jkzVnc7GQVKKnzYAyvyOimi0K9
sfWEFV7AM7E5nHL/LgkbuYcC2AfbqUQdu0PjBcYVwLI4lkWyPCep5dnssSobhCypNLcB2O9TwYTw
TfYw/oQf5vfcQfgP/YQUsY2fdAOi/BDDKDpcwdLbZDe9i84R0DCXIWvpFJJYTKd7IAwtzPfEgST3
C/PWeJM2HatVNPkoY8WqwYUKUyJQLpJ3dtkcdsLQsSWlbcN9bMLG2bYlzLnEJD1cVDd399S11WXs
G6fb6RynBtSMmp8V6Epm0ug8hwRkZEEwfPYWgZZND+2NXJb4LOqC5ZiIwOAw3DrPKrJQ+BMwofYL
OPLXeRTvQepmd81gPvpKwCeHxr2fmWjdsD+d76cGPRW+pDZ9qvtR7fw2GGpUl6z7YDOqSz8hkvAc
a/iQzG7wNhdjfSOQWDwwTOXCX0ZdHWzV2rtJaa6NME4lUEd0LyQiFGFMfQXnpCD5ydlGxhoPvtd4
NUkjtk6+lk5nXVi8bQPTNu3WItLvCBoLYrrFC+7cYMy8zUh3vM0n9WxPAYhfmMwbNtbBClvK3JPk
O2NbTaP/4OLJGTeNGutbIszCMw1y8cLGoSTCZZAM2aqEPT1GOWfrjmF4zQgH+TKlhqfYOCc1KRaB
f5cu2fw5bLTco1cbcPO34rUS1shEt+eRmtYtAwsnB6V8GEYGWUjui6uyeJLPlfTiQ2zLdjdazbvl
S8iNVdMXu1UitP0fyShmfuooQ5UYMhcdXFTafO1AzUECULPFUY2niaFUB61miyu4+geR3a/aHKQd
gSPRgfooElBpes5vGruW8xJDbcKZmxF8sCGiSV0xmptvZCOyb0OLe5+Nksryz9qXX0VSP19WoSdB
+mULKjf128vC6p4UrmIW2pXlY9koZjfaFcy8OVJL0vogm8A5/fNrCnuV+/yXGIxXJUUKluwaSmXb
PtLMXwU3beeF2IDZPvfGXaeZGREg59Tm8FrF630LmWwcPkwRKfKVoKZGDBFkJ5b+dHyG4M9+T1Se
/XUuutDQQKU2zasPfutVEdZinT2LiXnBYCar1VfWzdTQjXKz9zIv5ozld4BKRdkV9cGcif6bH9as
gAZi3QRP5rAqT6qoq8eMsYa1hcnv3BnRDB8DutxxW/aUtY916wlkQLCD+lMylGYAwAL+e5+Pka93
oles56BpC/01nN1VQWI1OacoNx2jstAWH4D1s0HVWW+d7WjOLbZKo17ttQZUBFj3p8nJCm4teoWv
eD951iVTwAyW0grjMcXlVseu4+6y2EKHzfwP7xMqLJt8hwTM+zmAF5PsZtISz15h07NNSjH9QOTT
XETu4YqiKHNeiShb82hUbf1YiSfUGtPk+0c2VulnqBFSHdPMBP3ejcT8rSAt04aziCYcJunU2RC/
JoQBOlm8Xd8wiabRrFd8DdMxa2tnzgCjqgRzRzeTMzgO/ba9hkvOYyZYxmz1mbQIXmK/nvNd04Qt
/ZiVVse47BDM1Z7jlHvo5wP+rzEB4piJPOT4RjajoDwM7QVsgh0e4BEtZ3Ck9nT8eaH+WzrTDzX6
hvJ3IPQv6Oj/Nykq4XVraNv/D6FzAqnnH2Sot//rf07pt/rvMtSf/8VfOlQr8P7lo7v0PNLWHOlK
gYrt/whRhQj+hTsAswwnToBKklPwPzwQ8l++QBvqU50HfsA05z+FqML9l8LW6aHgBnfmcmz8O0LU
X4X+HHakW2Hhtj0PNSLH7m9SxNYxAjZMom+TkeoMhbicxX3uAjD4hh0CxFhhOb577TmmLcZuOO5e
/vZl/V90qb/FQPMO+NzoaVFBEqf33496wjeKJO8bc1N3WsudNK0XPrNOFwMlAlkDl2l2pHqI2nbq
rE2WTR5I6dLp65JxDNkR48ZDg+Uk/ySD/FXmzfsKqAh/ZnfiN/nv7wvfCmvOsRA3PLeLbhfUHqhR
IkZGziEGtgb49NJ6d93kwCXJSyIxdoFDOi/6CcRqD5rp6AgDPrH8i6q7QfzDE/JnIuB/PTWUHZKF
hpqXyDDl4Z/5XUSaOxArGkc1N6mXMieyazZZV6exggfSx8rmfcqbpb/iZlfdwcg2HTcTc6PgK1Xe
0O4QH7VPYS5hO8eQT5ZDgaglfRgrk6p/yIv73RQmbATzNgpNB70tp1T421NV1LNwrUmKK/vgYjqb
qm+is8a5ivlPT5QWaAurH4AEhkdG8vm8y0bdqRVN1KfXP19t60v97UsTNjJfpYhg8NcLj//z66OW
BjaaCk+MVxn5pt9C8O2K2xHkhSInZMiaz6mnAUn9w2/1q1BVra/q87E927eVJ4Pf3TTVUpM0ls39
teZhZHbDwsx6g3CVaQMPUKU/LApNHOFdzOOOtaT2JkVv7cD//OF/rTPWt8HvgLCdwgr9cRisb/Nv
smMWncy7dVNeJdFoObhibCWaOLOwYszy55f6TUO8vhSKb7xDHC6Oq36/OMuKGQ1AR321J8anF+0Y
lmUEN08wG9g+1jd/frlfy0U+Euch90CAm4fjhKPx10+mo9gLYldOlzyzqC+av75CkSB+KP3OKj+2
7B/hFDBQdE//5ksz1MFN4PIhqVT5y68vTbZy4YRzpy8ehuXpGJCJvZN5I717sJ98r1Y2M0zQ8YCU
9s+v/Pt3jGwd5TOfHHM7woTf5c+WPccdmTfNpUP+YW8ZjnCn/3Uc/aUa/vPLCaZxfJa/3z08wwSS
ef6Jt5ZlYv0Z/nYBdWkzRbXVmCMgMSLrYqub3wFYzQZCaOiqPfc1spVV2EyJk3l7ajb3WhZ+pPZR
o+d7x4fvYHLmPGhji52vXW9TpnVACHaKDVRWWLpREm6atjeXwi2dVx1640nblvdE+FXKlojhmzP0
d5OKkmeDMxigdBFGOrQOOp3AgV1sCzWp9cMURFF2rR7eGeC0X5uhM4eYqcM5ceCucTl8xetvHZWd
97diaoJto+x2G8pInIolKLH0aRkAPxM9OzVcotakgvuUcnhbouBjrF77B0KTypt2qvWOcT5Cjawq
cr4UMll4qH50PNE+gWNDq29IHqgHlV2QPcQQ/koaOIQKZpTTHtlDuzNiiI592HmnuKuTt2bo330o
iDjo3Zx2fqSWjEZrwW3YgwcJMYppxZ7+yNfAWCVxm7s+4JsQVoY0gG34qXcyvRkV0WqRGMu99FiF
b1qg+W8tDeYRw79/qFRUf4h1F+wXG6roauX4GoySsdSs2xW4R46Zq3Lm/57/qIKe/sTrxWOwxhGY
2jbvJiORMECJXF3QN5GnOBMX8OiwWt74vBOzIQnNZp9beZBRBiBBXyDpwinBrqNvJEP2y8RGdcuu
vT+q2QPk6yGfLSvnwsIfyL6rx41f62ibJPxr1dCxJcJJ4FhXGcP7z7Jy+MBGO/mc0RdEO46H7D7v
Z+9ZBJFzb8WgXct1clsnJtyTOWddtcfkZUrJW9rOKC5RSZeBOBqtQUBTmtforvAn7kLmRN/o46+S
3InO22HlibPwwNwuU+Wzji0urruJOc5wqaP5G62EwtferWEDc3e2qhg9Y+j6n1DzpAg62jI7JZaF
Zb9P/f4EXORFxnbxnfWHODdI1I9kFJAx4xXmTiOfo29Al+Ln6Xaw9e0wrzL4plHVxxm5JloyfiGD
mP5QyFRuWdqhOh98UuWx021bpMS3blSXOx4BZo+pHzZhoxKcAuKGtV+xnf36O+q1aDM2zGSauXwW
KnmdBcAZ5BL9wW8JBJ0Zf38mMOfIXJzIp3hobpCsQ8xLIUUBaTrKepn2TpEjsokns09pQ7YoWGeu
OmYhByOsbjuabLljrBweJZrJExK9+qECifDskZZ3l+oU6Be5bjdZ7Oh9q6fhajWeNbAiM8rZLgDW
8UKEgvuykQYNtfIRsbE5LRpoVkky/XCaVKotYmYyf8RU3Iqkz/JrkIxF8SnJo8L6nP60HPVhMKqC
ETW2m1tmWlX2XUSZeNf8cvJlqZz2qZor5e1G1mf9HVYMz3ulPUujl7bhcQ4zi8Cl9GI8W+bvQW0M
axo5d94zMwT7exsUzKWTDGHRg3GDeIIAFHT2DvEvLI2/CrPK8gZWml5Aj3+eElZCm26G6Uq0EhOa
rcWyO90GnWnTw2wZVC45cV3DrhuGqTjQucvkPJLERdjCXPInGLpeEhDnNL9NRAyR00zNENzElb3A
mJqIrQINwFdQIQaY6vZmAtNlALKwnnORYwQFZbNoOVdeCEiYCOOIpE9ipD1gUXCKkmQ9l3PU2wJb
HN0bliAqv9Vr6syDa2uesNIal+jHsuay3JZN7r7JlsIRxRgJ7JhEUHpvkVVTHntezFPJ12mkPk3g
qdnbsjYhX80q+gvWjoYwQjLTbE7cZnFMh5+W/rVY2IaL3jdPZanj/IJMplkAy0+B92HNGy32wgnZ
uG+5Olcp1c+MZX7YSAbc0u5S/aiwh5Q7LZlgXyVK9uRshwYV2ra0gnREjY1zw072fpWGbXtISf+4
9fpROkBjtPPk0AxlKD7wZEOPswoNyOdWFF2RE5AxlORNb/UIvnbL7IpHbzAjBuTHxf9QHVzmPXAY
7NpgmUoMUpF9FdjZtDM6zxvSK5Klk9VO5Lb/nfCDIClh+M1+hgTEgDnZkztm/KNC33dgGxeDmHJJ
eyW1xcMCx7QxCeobVYg8vrATdd0XIoHGlnnFyM9iBYBMuh1lXsbTkpEk9STtZxbofVz3aUZGSpUP
X5iuVEw3dG0XBLHMJqrdH25pM9LF0BOpHhym4sh7p/poCaClNl3OHJJu9xRHHJhs9inbGUCx5PzY
9LLz7kw3L3xTjHic6HPVzhVHVjSUafSkpbBnd9N5unB95HCqBxlYzInO3lPKFlgeyPGNJjIkgtTT
g+dg7ac3czUNGDA0WjQ/BjiIqHi10qKJPk5drs9xW0TddiCr86531PRFVV30kWFvCOs2AfiXimYX
FMJ7oSx/JWssPfPxqsNYrbvz0Bk91IT51UO8Xhz0YM+YeMq6fwiH6U0bMmGL1k2PEc6RW4tV0XaE
Mk1N0HRnZBfWs11H1ZGgEZ4tkwusx/VrXnKyHxvOlV3Yhf596htnG6ahtxNDonaJ1kQLYkdVpMwg
goNFWx+Qa7MpkBAAmjBenK03cbAELOB2kGp77H0B7NEA9wEuPFrRaafDrLgkSNmczaB0fevjcs4J
b3Hts1wA54K+FCdHQNPJSuBmaTK+CEQw/sYLY/TWlac3KETU1ZDlfEEura+yZLfIb1JcTcVVrXq+
6wRZcLBBvqG+yrgBeJNhlSmmAdgOrr5zXwX6sV7ExFi2ns/tkkJM77IfpB62TzomxKBDJrHDw4Uo
b6qTJ/jbAX8v9j+qYhDBtnKD5qa10R5u5qRZJ7ktoMvKgZgwsI5CIN8Ls8rADHi0pkW22hOcuzEG
XMjW8dEx7tueZQGoywAZu+uwZaMZxtlaE2DRWJpwVztLD0Pa9dixVQsUNMHu85ILSSKnH8Zl8Nlt
wajdmRG0FYxcrFBc89B9t2GXQBBSBLijGcXTtZnBFa1mULbDaOiH5jnlYX2Bkie/OnHNdtEZ5VmS
l2XQbcTm6MBjDyGSoUTM+5jAQ9S3GeN50w6XKe7H17pv64detRRUfPrgqWclyjMflcuHqszqCaSc
ka+pdIKPqZ9Nl6TtasJpIzjWa2O/c1etjs2YDy9m24HBZPqYb9NUuQfbaxpvP+OQirYDA/zv/TCH
L0qkOsCP0qAVG9DvpmCCaPo2rTUR4KzxsW+Kgb0Xf3AQb7Sx02LX9e6wZfqJi2poB+wMoYMwgBFk
xHx6DpMta790wJvTDFgB2/aLCdL8WRS4aOAWDcur48QeDxTUdwe/nkLnLoC4220wiuhxS4ZFdss6
VFuXIJi7jz0N/yMHeoGw1S4yzE9EYfYDuudpsgsWzaMZU+IdtJOhlcJ4CbnXGwhXmsHcOl7cnbKQ
QAK+XzJuNrBsUQtHc1ZcJVq6vUiW6a00JJtMbSqezYAu0TgLWb+5wvaBHePYRnF96KIy/ZBXxZuA
DnriA647Z1qsV75aTWzZ0pBtWKfC39mgOpHGkhWJXL66oukWR8cb4p3GaAyLGM2LucObOjzo1B4/
eqlPjhYBrOPHCb37Jch0Dr8xL2+bqry1EIR+G5Fdwe3SwT2h3f3BnmZ1cmvwlhtn9NvjnMYXaDtA
ybHtSRZ8WXsDo4FLrJMdPRXK6lODQupe1Yv1FtCoTKTQLMs3blaJVtPxqs9FOjdvyq3GozsE32VF
gcnHGZijW4vjDpQrGHkcmJcnN6UdK1uS1kmljX9oCNcXa+S+aKsU9EcH9nc2oqW/qrpbScD7Xqjm
K6BJPNpTAIEenL949uiCdzgxkhM9eQN+WP1Qk4UupyuvsT/EBz1G4aMdSftDTw9wsaliUeCFI2md
8co/qoEprduN1GT+J9VF3Z3FiH2DzzY51i4uXR8rzFnZpjmWbqf2okxtSMi9Zkeob5CoSKofnFhg
h9bEU7K6gtwrLvBzuUcIg//sjpl9aNwY6Hvl2lucHmzZg25FrTtUY4QswzVVVFQLb+gAAp0ltZ1/
ax0fGnBhgfY2FuZW0c8nMOmYQLyBdpRY9n2J9l9DBXPGb/PofmwImUKF4sUXqHsxJo01Acfx3+mx
iMqlj7zDs2ATXe3NebUfA2uESUeBvAu6obmXnV35twgxignQchxcE2REKcuoNlh9HgqsIqTY2QOh
q6wPivYqOAYA3jMwdH5mNk3QR1+ofcQOBc8Sb1DtPNmOLT/NyC3R4zUeAdpxTlMmRP4STIWz61UB
7K+KFAZARVBBHha40uXnYTTN05iwcS11ZB6qRo+XmcUyZ7YvrmvYHZxZtyOoKDDbrC6rXToJSjrl
BK9s88nKdAoLgqt8yXohT97q69rYRUJIYVjcDjZnGEsQ/6rZz++wLpffOMo6YlKs6RXqncnZh/oF
kjXO67mnCtpWWCL3RWCmO0S98w33drFxCPa6mXTiXbIo/0prnD3mtCHsVbV8rNyea50n1GliDcoW
NKYo4zoBTyh1fkb/ku1nWaTPWdiYOzzydnMyK+KLRW75xcUB84mkG33nssPcrqlgpwLPNeE//CIN
BhjkExLBYiAxKTKyXrAxOLCW2xHqy+L7xb5x3XiP5Mrdd2GLxVfkLTmpNdhGujxOxr1bA7JD91Gu
qOTXpG/RyuVF++R5YOcTh2VaYs1rAgapKWFKbWaj5T81jfme4q1C1qfZPB9JtXUIl8ibL4ufkecB
tFrgRFwE1x87qz3V8Jvijy1XVyX2MFs8CKiEF0z/yIa17K4OCvbbyUj3jlmf89gZueI0Sx+FTxJd
EZO4GmB34SNE73GVTplwjn1qjRP6qKp/TrKguh+IXYW+BTm1Txf7PWGgQWUf0a6OE/x8BnXRs4uI
+a72kA5tEXcLMKWkMbVpY2xE/ZWHq9tm/7qE4xHs29nY+J7iwrIPcdNhveh6AQubFr3/MTArX7tJ
s6smUx+L2l0j1DPvS5fbZOYyi1nVxZxj1Pt8YUHnH1pKViDH6Y/CDV+bmEVdXrrhk7sIALQj+n3Y
qMVJjCheBXGJxxEbzjl2W72NMRPglujEfGMRLCJWmIN6taXuHyeQ/4xElOIt+FdaWvXRaufpDTg4
Sa/KlO4ewMVCF+U3n7EnzQ+BnhWBUlapyPjslkXtGDcSn9XnxZcCEEX3eZ65y6mOQnMQVc4Hq9ra
/RaW8fSDh6XZpvywN52xAKfXIfkwCrn+8+CmDrHpgQ0S3PJHTkw5mGZL+MSI1IVksysjoyi+ibwg
IvOBydFXe4zJsyNvsISCnXjqVWJs/QgLvR0T/GZJaCEtyYTXg+Pmwh7618kTEHs8IseMdMh07EXQ
NzB3Jyjp00RpOI23s0jEK+KwELWY+9rypMUGnpc/mJVQcjSxZdyHvAdPSbi9DBCwryZI3tvF/Oxh
2oTJwF0FNqU7JKYvXAxdsLU33kJI+CflUyZdESLxT2XTNNWtJjyElIQ54u/MXRJVFnWjWhCXN2jv
0aIjDw/vlsFPCUHVxjUf4rB3b8l1qbzbZmxt78tQOTK/XUbg5/sI8Lm/81mso3gm/4c7cNEB/9Ws
UUQfk1TnIUhsfvCnWToTm6nKLpHzp7wxeoS0WZGRzc/2mYM7mr5ZSZgTlhBBKoo+ItfunINgEdAd
gjGGeJ2GXb884ZcoGOo1S7CCNbxmbo8L+s3kish/ya4wuoz/QJY5wT+lk6QM9OuZQBkimYSeaaGI
7dIchlNp+/EZFRpJmoBo/LtCOfTx+Dyj9MsCDZeRZrTQPA6z0/nJppadH1z6zJLTvXQ6Gv8cko28
6kZMOWdrkZCWRhZDzXii0TH5VUEYOcTDLRYZKDVkBaYgObX0WQ/FXF4DK2b0bYcj7N2Bk4bdhkHc
+qrirMLdLeCu1Hu2EpF7RAcue7gPPHc+xflkE/yaIjTFv9T2rLpdkNkX+yeDwvVDN78dq6nO3q20
bWiCDBX6uSECG7rvAIQWRvJc9PP7gnl2tZbFS4D6XjlZjY196LiehEjWlRkCpA4VQcv/RqHxzBOQ
Nklf2nsLmz0vcrv0piBhJbuWwuF7qtByep84jDP5QC2UtVTIQj/KuhBvRG56Sm9KujW8McBlsPTG
tMarU5OFDPRrk9nevMfOT0JAOLZqiDZOaHnvGk2c+TDmocNPV5jA5i8IVNaLRc2u8jY9VBqKp9KH
frEAuoAYHFFifuhwGzMenuag2fjoCC4Sdz3BOxij9BYh4uI8Doj36oOOGlkdKJNn8FuTrLAdxB4+
KLKF+ZxJV+cMFrE8JhXc5lh8ijK/n6dNF4+YBQx94rL1uDQgelljeLNQ6lr7dfHl3lZL5xKyqt1F
PiZuZyWbEZE/768kVLWbAzyh+VD2B3zIfGqGHeFVtMNEzk1h1slZHvNjopAR+EZ7KoJD6pC/yXIs
qyLc8CJPtshBqK04+CZ9QSHLf+X6Bk0l34etLt0YLMEFuydAaioeY5b9X1tR9+fP2jpTK55lMSAt
18b39DlqlY36NbdAHVsd6YSbumx6c5gRHqKnWsxY3Y2d7opdNg3WlYvLCu8GVOx4+Uq/xWos8uYt
7IQF3cbHI8ggO2sutJrIaFiMDT4JT4FXnQo5lPZTAmII6vI0qmUXWrbJ7jTZXygaXYHvcnJxRKqu
bKLDQrFPDVuFHvlibJWQjtr5VO4b5sfZRfUSjEoE0Ob1L4vAqmViuiYccqfyaam7b26Wu8VOuEZ/
hSdhHuKSn+g0S9F230PcOzlFab0GacRtOe+QVUnUnyX3W900NFNyiZvvDj/1GzOi3Dn14VTPB49A
4npHPmvk7GYOhmi/3mEc0QFN/akgc3chsbSYv/51c/btmlkS2G2IW62H9Y05H7HzcqqMKOZd4hEk
cldCOu4uMivVSFxMWXmHvmWSyFKoqaDJoWi94pqshk3q4PffJXY8zRdvlm2MBD2q9RUiX2FvKEWH
nllqUmf0lX0qAiOAfSzMH70a1XHGhevjvg/zYRvXVnY1c6jjs29DLPY7e4RMWxMfwuSZTPiMLw59
91FbECMvLEXK8pOLim7YpagksYwgg2dwGtcFqzkcgHy4BykNP0GDBj4/yqWMj6NsZbzrCtMHCwr1
HJ+u6tH0XOjYWQ9vJCdu9p4x28kvPAa8/FbhUse0qWwu0wPrXybrlmq86oAUdn7R2Itv5Ax2T7OI
aDk/Q3JUvbsJziqfsh01hO3Q9+DrLpmtD72bWogL+wY140vqJ0ofQ0sFkKNqAEEJ53RJViYsqTi9
Dyd8FIcgC7kiZI/nHt+dYZ+VrGiE/03dmSzHjWRr+lXKao80wDEv6i5iIEiKDJIiNW5gGpiY5xlv
08/SL9YflBPDRTJauHbNumtRVllKAR4O9+PHz/mHZov7I1yYrMwUjLmTCBHqywUGZ+8GFQDaDCgf
WfkwbeMLrhvuO8MoDDQhW5p7u8BRW/ZrXNThLoOk81XtF2GQtok08wwtyfBjXTn+sDOSOBXbP86I
P1qlUAdSLK6iGB5NZBXBNZNkFncYZfqULGimtu/LKWytwx8R065Eor3ra7WIz0ZEJEx4dpoAMw6R
qA89iIB8OLTgaPwaIejTRWIB6QB0Buf4QvApL8o+NNBA6fS2+W5BfGp3PSce0QcZbcubyMPeJUaN
8ryap82nUrNVvEwnZ4arYRflINptOHYWmTIfGcNPmNmxcp6jHdmcIbpITqxoXVHeDpBCfSqf7ah4
ah6N7g3msNB8oiLonM8poNj02hgT6xtlhmq6alDlANDGsdg/kBGZ/duAzHe+9UWv9w920OFSSarR
XxixYvVXaY5U9dtaR+/nwQJa1FEGYSVFF75Sh8a3OLcmVTuLVA7JN/qMbeIj50macKCoURalG+rX
s3JogA+UHlg0VT03jWYpCCudQGJvxxXaHwdgwKiPffOzOkg2jhGExZVTmyh/L2FKm3eK6hQzTKdR
KDB7NQha3fAmr4qpRDHEKXD1rjJYbnur56T/XGc9St7+YC0gHpoDMOVGTMCQotEom5MP13hk9vfo
JPflHZeJKfLox5oO7HoArVuMK7IM4/Ys/oTQggafI0G2a6lhj3Q5zvOscrQD9aes2nPTa/XLgKYp
xfY6pu3xZ45kqp1O1jVBHTtvoiTn6AKVYbfs4iybDwFmL9+1aFpK69A9EX9AI8EvP9cgKw1qATAI
r4NYKcd7p0RDBAmCjnWWOzkfTY1ds7igdFGW5wpuC9gEmWPS3c8qOc25CmW3Pe9nW3lPo6k5HwYV
EQED5Hp8Bf68nxC+g6Q1At1RgkfUMtrqC3dWJf8YACj9aisirr6pE/p2OTep0LJx1oYtQw5AzxJb
0k2bieCr2zdD+BFZlsr/Yk4+a8OnvOn+ToNlrM6nNvTxtJxiAPjwGfAWwm9MIyOCx4sfZ0Aiv6jZ
Nur9RD0LZfxlYs/1BsGYqzyjgnLwwWKUZ3PWiuSDSZ+fQJ/AlS02uKBYDTryjiEM2ockXd/DMLKQ
QS/8wrEQikcXBCXZhhtVgyQm85rd6hWQJ/qTs9t7E0MeMF6GgDfflT5t6TdF1FrNV+SlanRLjGCI
wOzQhere1KUoi/MajJ22NFki3AvqVohDSaUchyUbWzMYpwPXM0h1StFOHwszrSKqI7k5XGdINRlv
e43D8TyrNWJzxQ09uUaZxZov+z7FO2BfqjDwwJ4nUxNdRI1fuLexbxv2wZlbEOQU/0EAUhQptWXX
t+invOHOgOOnqlET+WBjV+TuKQNnXbNPwfc2YtsNiI6R6gWZjyFfS+mlpnJaWEG6z8BUKOWNjtKY
5l4rBX4I8SZKSXS7/cxrEYx7HdshoQCX67spyP0NE5bAQlM6BnZgFDbVVl+PXl8gaHzfLuznD3ls
lMmXMURPzHM1Ou63c8oX+uiiuWMdfgzgl7Cl/z3g6BEG9XmY6jKabwX3pCgI2+a/fqBYg8di96X9
cvQPSNpF7XTXPdbT28emS9u/hD6Xf/P/9g//9fjjKQ9T+fiff38rurxdnhZERX6EFDVB9bwscXpd
5G3zWNdf2p/+0p/wUkv8Rk5iChu+CiU7su2/4aX8kUDg2EHilG9KKgfe6094qWb95kCvNECQoqsI
NvUfdKn1mwUwWlv+TxP4vSp+BV36AxH0BDEEotPWlvUEAm5ZYT8kHJ8ghnpnaKxRJOOus/TmXYzc
8Cf6zV5npCrXTmPQLgdl0KEuWcXjSMMZMap5vMz1WLksgwEKCRJBb5Io6d4IPMK4Dor0LfC2NP5j
A/wPrL+b/pHOTP34r+svZfOvsy7//qXlo8qQ6P8X19oCvHx5rf0h6a5souZ//6/uaLktf+/P5abp
v0HG0C2Ej80Ff+yyfP9CMwN0hq1h0UtQ+R/2ovb613ITv7GaKFPgCACATEe1/S9ZXU39zRUCSWVo
D5pjm7+y2iQUoK0jDS8gjhi2cFi+QopinBh0Jfz4JgAvNnFXJQxz8chV+ri62JejUr9T0xq7nifT
9ByCWTI9+PFeoI6usGjfakA4j6NnlpMy92V0wzlhaMU194FNmOGGWg9XVpQ9GqnYNz45lqsnH0+8
etGofbK/llfTB4TZhW6Xyp6VXo1Ld4W+TX0DD7x+g41P1e9jN0duLMJ2TrFABG10DfzD5aQNzUVK
1RHOsmUt3t0615SzE8NZcJbScNAzRmwZKCRSq7Lg76A1JFJTeBPlGJuTiViCTiKZDgWBOdBogpYu
PUABOGPYDkXd2BuyM0xF2NFJuU1trCFYn/CrtysGJrQl3ukmQrK6BH3FBbjSyKQOarmIAeFEN/2O
hnsZw49SgjvEI813RurkNViLOnsH4mqc9nbthj0nv+ZigtL5JyCrEiZ4+XLIlliIlNCH0lGwPV40
5uQYWVgENyrL42thdsXXsQAs4Isxuky1DOmyzLRvFTKC96oFyer1CVnWhfyhDK4By1TocAwk/ftM
NRoqB+4BcYbwfWSN7VeBVsJZ0IrgBBJ42XQ/vWkBXLM9AKrKutM6OK0Kf7iDH+rqO0drqnMt67QT
L3nu56Dm7JoOWFyA+dLO7wusEANfPwS+Ue44KMZ3Y6Cq+7Zq23evT9xzP8dhiy/pEtLDxrIDnhxo
CQoEQIyTm5Gt9JY+S3XjZJVxYm0893McjmwgepT4LBgeRy/pEjMRTRrd5JoLoK4yEV1Sjcp4G5O7
ngDEP/d7XNIH2K4w94FpHr+qQHODYk1yY9Rztwf4wjUlCwCdnVhvz74GoWYiPFQPc3EIeTptrTtM
dptEN1BZ54c4K2lVQDtZEYhNYooOe08npXUW9P+Tj4M2XgBFOQR5rQoFEvwi/4XsVPiQ61l7j6+D
2e7Msa3NfRM7mbPl4oD3NkTcUT8xlGd+L3rr7CwBsw/IqPR759QqzCx1Dk2b1xdU0evzEPTC/vW1
uPwcaWsRawHywx0EhG5IAuZllhLOK+1ACQrrWHT8MPPNP4Qpvqluffn6u575QQtzwTBJDk2b3ubx
1FLNyCCkjAecq6medT4aY3pgnjo/lqdIvwjFRVYI9TNLM2WAOQ7Tqkvx/eBOvbjMGqrHOCuGO9YV
ygQGWOLKF8Ye6DD3IYHX9kfTmpV9bcT61dyhn4olvP9QVW18Dy+1Dze1Wo9bHW/Ft2YHKO/1KVl2
oTxYGEIY2whEM0lfjqfE6ATcW66ZlDOVm7noy69gHUtKVBgcZlOgnmOoab59/Z3PnBocGf+8Uwo/
bagCi2uNAzLCurotWwWIQ55Pb0qnn1GOQ515k6et3W81M52urMZS7l4fwHPrAM4Y8D8NghSsg+Mf
3ZUNmDZTHGwfq95eqfFl5mJ/YrFpy8+QpxbKkMbNhTsNVPvjtzSFVmn4fxxINHR9342oulKIV00Q
fkudR0VQGJkbPQNkMOs5Mnu15eR7I1aVYJfpKSLJHSpwyYlNLfsZLGc2VDCoehZcHlJZaRPMGjBm
tzIAtbrOzq+BtmlgRjCYjwUorDp6X+FHvdOaRi82HN/jxzE3gdNFffRRU6zmzsiL6pEK3HAiuv7I
MOX5ojZCX5e9Y4NJOJ6vHqmqAeG1Q0fV9BI1fhFv06TvL5u+wfDSHKN7lE2LTxb9sjd1PUQf9Ka1
0QKoGjSoUrL6fdgCcxCVWVzmOEU8/PqiceFou6wXsh5dGp5Vdo3KxeFAMyYHl+BiBZE43QlPn2ei
oS2ESgKwOHQ48qEZTFoQQcs7UIPpk13VGuG7TIWUH81+a5zlmB5fvP6rZObishxsGHg/8jjVEc5y
jD85bkq6RJqhwQRQO4h2bSLAa8TG59oaxO1Q5yhDKJMxfsZKakSTGIT6uQFY6d6fMRg5sTSf2ZZs
R/ibmBlZmm5L+VxSxAXA4PqQ4ru7n6PudxVE4olUQebx/fi9UDRJ4igmUCGQfm+bC91PwuaADK65
xUIRkce6qT3fD0tArlVS7TKEASjaTWjCbeHRh0jK1+qJaX/mjIAQy2Cod2AUJZ96dVsDzFfqA+Y6
5TYT2qdy7h4HR/1KUW5rzbPX2Pqpc+m56SWqUTCBiguHVwr1SelYjVmUB33A31opwRb4Md65hua2
m8LQLoy8HPjZ4gqDrA/KEh717s6c2n2rFZ/p6DsnNvyz41liEKsddMNyn3668tCerHq3zQ+gueoL
Vna+cxdGz+vr++eXuJSWOG5+HPzYpRy/BGhGPdRFheWsCN9FatQ8aCGW77/8EpMbKKvJMRzc+vTj
l1BuTrPKHGgHGvU3YNnJ5Wwm5Ylfsoz0ODy6AMyokAlkYgxiw/FLcgw3FNMCV6gO4p5ObXvh461G
8wx2S3ZiJ8olLxYm1xAM5Sh2QJmybWmtoMQQD0ZYH5BG4zZr0CW5C0czeq83I1r8w+iMW1HG+js8
X7uLkbvKl0kT4aWhJlfAk+cKrSYM43ZIgKCCHbc+hf0WLvG+0Zty2L0++z9taebctGw8aKiYEKF/
ihuUxCfdF4d6gEK1s6LSGTaNVSv3pmlFOYQUM8q2uutm+sYaGoX/btH/haQGkej1ocirbRkJ1wPU
7yCpCgyYjr9Roo8puoLTwULFcUsKCgZ+sZB9/SXyQuAlMBhpYhnEMGpYUlo+OQ5qjkF3GHJKDPUQ
Y5WrItQ65fEf9WwKyBSMb/9YW0/dln7KYH68abnukr2gMyFzbTEerto0qtGySbtb7jsxQkzQ/S9R
+9fPIgzNNupk2R6gqrs6x6KXToTyCGRM++IWeCm//rNlwyEyAn73P6NxpeMhsjHTE0V7iIymueYQ
yW8rMXS3qjpcV4phQU+dwncplJG0w4kC5c7+jEtHf64AWk+2haDvceJzy4msPCJpl8DxiRD3rw/z
oKDDTcT97kOvQaXWQuYWFa5Ni8ziPklCeEpl9auhbXm7QOUFwrDQBKWJ48XW5ZHTgRY72AB1EMhq
8W8FSnhi1i0p6vx4yeJBRmaA4dYi4fA0SCMhVNVpUh+wH9DuRAfYcMxGnFFNC7i0k3w68Y2XGXsa
5JbXYcVEvLaXuoEjfWP0W+PZbatD09B6RxhMiKsMVs694xZAjoXWdvlWqEVAauBEb+MFCr/jnmxg
/awVMBZODGcJ3PJwTJoLiKQickpKcvzr9ThfGswNN5XAfTP3GQk7OnqARvxY+di7vrahC2FfuAvw
2sprd+ncZXvHj98WieiugONUX04MSb6wLTNE3gI1fbF85D/HQ2r7DBEH9BvbfgK2I4qwgeIIommL
pKAdb7vcHa6LCtTNHugZTrtR0ebaztYCoBAIuA83Shm5GB0ZDlwgxe86L44mHUx2qmo9JtTVn76x
L0eR574p4ZnASEgk45HiFQeIioJMdujtPED4G3WvcOuoAAJ30WC7NhLGrUIZY/HAgbiitredGdiP
+jxw9+WbZtaJ8+KZIO1Qz2AaESlFl0T6qHXajXSly4OmVJjHlJ06eBYWP/2pxfPc70b8Ca0GyyYD
saStg2UiErXR8rv1vNg4VVZ/BRKKxVBQjQj8VwX4DhQFkDqbQ4zqd6CYzYOV2gUobTrGv1otZeG4
hsrNTxhkfz8Nx2nrQMyOe91AHIZjaaR3PQ3uz9FcDvevr9FnJtg1uLqD7nW5LcmB2g59WDupcl1M
NiavGR7ZY1IpJ8qLzwSmpR+oWyi+0I0xlq375N5ik5n7nXCuy7oz4DqMQBqpEqO9UUJ3ckkEzl//
UT/HeqCNi2UvSZggYZXel88+KL+hv24i0XxU67KFUJEPebkZnA4yoK4GNTIBIFrwE9OG6Xve+220
fX0MBB05IJGR0XpClILj0KVdcvyruTYB0+nKa7C4M/Taoa+CPX3GFmHs2f1o6u3wjsyOlkSYpO34
zTD6AXkniknN7Ui9Skf73QjNaxA5EBIy10Yue/ZDt7uA6zGD/dJg3nxQFWSCL4EFq5cKyBIM2ruW
Se3Aec6bFHhYvxVWOx60uUzuYZOD4TBSiAGmqiHg38xODcF5zg2MHKDK9Hszs5WvHQbadz3O3hWC
kWX1rW3U4FAMI8xzqwkwk6/SRgNymdrn0IYm/SLIkrG5bq1+HM4Qu82+TS20i207iDlGlDbr3jaQ
3/2tCyUTN4oOizr45gF+OrMQyXc7F1WwGeBwv11oisgZCNxwNypZy0USF8OnEhY3xlYwHDAvxG2v
2kF21D9reoDFUq+Y9LqCeUYvIdILUJYtSOptoao5BLjYRefMHfXuvEUepEYKOA5tF8UBKzPQ8tOI
YpgLuKDvkdUuimjXIrkTfWsTNR+3QNZ6YxET5jARCIzlZ3riIJBbuLWTeRlqgUDT+x5a14a/ZafB
BuYtqmW2onfOeY2ShnntO1Y4QwUfo/HM7/COuXXRdPN0v+Ffdw16v+fNwtfIY5hbmO0NY4BBWYI9
G2ZkQ7VRl4iM5vCQwXAFWXzIoANysrYWFP62WDxyaivFxclI0gKyp8ap+Q45tJQKFrCSB9GbdYfC
QAPzAywMWbc/cO3Ebsoyq70OYzDe9LTAoBq5QX2nZDpnprBScWcN0AwORjPaBD9wORncfwjm+xmS
eA1FQcx48zaBs21F2HBNDRGRRry6pROppB1aejauhI8N9CSuP8r4uehEOl/majEpECv8+hteAc2M
9P+UZ1tttjFxSIK2uG9RU212k+HAIkFXQtO2FiC+W5zbk7fBXLGC1CkFWt9VJXAbMMkwbYraRYiT
riir2vXLBg3sxsFNYAB/PZ4BhoWFktU6oupoawJg78cJJWkMjSd3H7jgy1CgBMB3BWY3BmZexMEX
JIxbOB96bt8X1jQ+6JOwsjMDa2BcjUwV0soYj8mDOjYORyJmLyFmXU1/i657f6cVNOI2HWc+bNLR
Fd+tZCy1MzQ0ILrNUf8GYHjp6WnBLh365hzl71C/8JEHibaVizLyMJTxO8ueIDP5XR0+IBSnXYHG
WDQlgjDf2I2GAkjmlJ11USh5+9B2bnQzQl7KNxEEAfxtqBK9b1UHHWYxhm667+YB1PSMAkewK41+
7P44RX8J0/D/m+s8x9GTuL7gbf7E0Sxicf/590X+/djw98e//6fjr43XvMmRSR2MLI+qwl/QBMv5
jX+mT0JrmjqduvzJXzpr5m+EVhfEAu0aJGqWP2qKrg3/82/gDBZSn9jW011ZOqW/hIQ5PtgVes+g
wfAbl04dV0QA6NLR3kNxhN0K8nL6gJLieOK++cLjDSlBjG1uZsOY2/uwrur6LYg1NXgIQIL//mSa
n7nPHh+efw/fkApNKPlQqMVse+8KswGIhxI5mGs9NrWNaqjwQAwd4urZ6y976cdI2WXDPToegpyc
pwFOtGjbIl8Or9H5/Przj+8B//yY5Uc+zXvcCqMpd8LySiuNa00bjOx+UOFjXE0O2hKeYs8WVqNT
Vb59/YUv/SDpwlEuagz28sI+de0RVRt6dFsD05do//oLjjOsf37R8uInvwijvEFtO93cD0ljD8Dj
qeVsSzjB4ZWJ56m41jpoxtuqqfIJd70U1OsZ6Oe+PpHhSXWkfwYgpXalnTVQfbAN64IAagdFcs/W
td/LRMesbFMFQ4/f2mQrV8WAlceeAIwFPbwTSMknktqX5lgcT0EaoIeCSRlTwI1/q9cFHJ8hOvH7
Xnr4ck95Mr8FO5U0pDX309TYHzkp0ajvu/jm9a/30tOl2JA6cWQ1Ot3oRI+iR9S6i6tcAet2IvV9
4fEy5qVQBhO0i2nul4bgeyiMyFah0L0u8iz+6k+npsapAkuNCtEv3DjnvTpSK9pZZVHYK4cvRQMx
BpozpaiIjYWBV91kLU5LVcVW2r0+/S/ENhkulrn4UcRdYKPC3VT+Wxupme491DhXvWwh6Nl3U1Do
1sXrL3vpY0ixR8STkhdoU3g5VzvrtoEb2b6nKKL8vu75Uqih5sNlHI0yby40TF0CiE8IXSVNfeJr
LM/5p6zz90bXl9/1ZCe4KCKknZh8r1CAap8NNdrh+3SYtGhXRaHhrnyNfvwaHckDZygV22vbTrSw
6otc3c85zPd9GWFEvW5fyw3JqugrXx8zB88i8CiwB8Kb3Lbch9e/xUtzJUWNIRkdjdY/slfKGO3T
prb1q8CYiupDQt3v16A1/3wRKXqETlAmjl06Xp0a04WSzeqNiyBqeqIW88KCFVJmUfjRpDI5ltfB
sIGjH48Ggu5FeeLkeunxUvjoerug6GVZXo/3wANXjGxv4OF0yiX+pcdLwaOL9HxC3drxjAaW8z6d
nFHZNOqEs+zr3/ilF0j7GV9jE39yZt/VsiqHd4oR2r6OIWDernuBtKFtARtXU0bLQ5Amem87DWWI
KMC1cN3jpY1mT7VOvcS0vVI32ugclijt6jDJBnXdFhPSuTxGXOmhJtte0gSlcdFkAvJHTJfv1Nm8
rJRnIpIMv5mCOMDZhk8M7BfnBmj/tn2bKXNvXQatnyX7MRBT/jHN0B3s8mDIT0Tyl3IeIW28dAx8
u5gxtSxSJy0vQ6XxoU0jkUFahyp6bLSbvI1n6N+hVWZn8DID/NWMQV+kPlqrWzfBi67004iMXQ8S
9Ynie5SIELSgIOxR8jgFLJBADn+HFxnrYvbtGFUCbzVdndGkmDW/b/dYsszpObIo9nQTNFnxO3Y/
Q3ZuzE5uHkYQwfk1BUAn/ugkwjTXLVW5M6jjGFS2yTR7MG2M7aCjk9FkOP2t2gg/xPmfHGzoPM1O
b1ezB5GesqBOMZsWpLFu7DKgzcljsyyGCPa/7TcIfM3uYzmOQ7Vu8JoUhdIa+blpjOkjKiXqGPTM
qLyh7vB91dzIwPZOA1YVx4HhBeXofDI5mWEIKtm6I+AH2urJzFd6kMeKYuPgk3IL26IMluGyFNVT
c2KHvBAhfnRFn7ygiRDVEGPteO00YOjqGIBRvlL2IVqEAldp/Iw6TDCx7imDbyUsVbHys0ixDxAY
unqQnD1kNbAUBSbYZJupQ1Jx5bKSMozZmJOqs2p731UAzKypD3azVSi7dZ9dCnCWD6kwxpjWa/DC
8mY0hDZWXcYn4ucLJ6fcg0cvETEf0mxv6fBQN9XinT8VYt2iknGq3NgKR4uK2RPceXF61j4gU3Mq
CX5p6FJWoVllboxpMHuBPbUIs+Iuv0+rEMPvVRMvd4xREG1LvSbSKX7mXghk3XY+uBZv3dP14wMD
cGStDn4ze5UWpWeNCwCmN4357PWnL3nJM8cxvLGj4wjJjnCecZ/x8Jl95NqZ9GcGhqe51w62tW7Z
q9Ky15HVyePEHzydxf/WbYt4rxlFsu46LjeIWmwUDUghA9pipnXhuCYV+4m6/+vz8/zaobt3PD8a
Di++M8edF0CIeRNh3XxdjumqodPjOn44B7WfJKhAeFUR+9oWenKztcMReve6wUsL3/SDRQmAMk8J
cf0SWcP2qvP9dNXCFLI/APVRBQFspIcRGhyaex11gfTGRD7jlKfDS3Mv5dIJ1tdV0CO2PQbdvE1K
89Pk0jxaNzfLS5+cMmasYP3r+P2+ShFI0hvEOivX/bOY/yIU4KWhS5tWL2MDoLsDDylXPtWC/C53
MYZcN3Rpz2IQUStKY/05dENUYmPSVl+54uXdajp+54SIUCPsqKJOzdOb9RMjHVIJqn8ghng6LUU8
FZ0Ee1BL/MkL/dVpl+Fb+MKhUiwQehgN8VhFRnoWRMG6yhZEouMVg55L6kQBD3fRc/JSGzx0mFjj
qvMVQ4Tjp4+tbvtYM9M7bn1kFaC9bbTSb1cdUaAGj5+ehWgIFbra7fN+RnkgjB67eNbWrRgZUN1A
2y+LEFPvLAmNjWWYn5S+ESsfLu1TTA1rfULCYW8j64wWT/Sl6eZm5cOlbVo17hiTTXYYNLnhxorp
gHe1sFc+XRxPug1MIYgUl6G7nXbd0B659e0gPcG6eCHEONI+HTtDoIrsdt6s1UWzmfHUNXcKwKJm
5ZqRtqrAYh2zBaRxJyPLUS3XS9NbdFO+rYpitnyyRj5+JmPGyUoP/9KNGw0pu3halVByez2e+672
kSifzM5rXRAOsbhrDP1u3cDlnYoAfDZNSutFoXIgPH6aBBba654t7VPscjNbQ4TGi4fQQcjPfCgS
v1j3QWVkeI6fbo3GVecpEUCdNLavbFGdwuq+sBxtaZ/Svh3KZnSUfZ6O36NJ+yDM7AST4aVHS7sU
4fdA4byePB7btGid4XGMkp0erAu9trRP+8BETR8ICRYdrvrRaIkDmwZhxnWZhows76pUqKlfdF5W
IB5ZjPbXMCr9lQtG2qR4TVY2GCN05qd62mYZNrxNcqrz+sLEy3RIhMcN7Euz1isQ8rt2mkC7ThW/
/LBqrS9qFk8zMIFoIKyQiOUY4gSsZ8NH24nWfVJL2qOzgXi3HyK/X5s9Kq3O+AmN5tt145b2qDEY
I7oxPFuJmwejm66RXDpBinppwqWMF4ljP2j1oN2rvqLgVupfob667o4tZHaeppWlPStC2aM0fJNN
9ie8oH+NDvBX2VFY0hZVQvJ03Kk6Lw3zO9SRz/wsXBfJLWl3GuUAWJea+r6Y+/N6EG8Mc90Jakkn
aDmZrVWU3O2sLLhyitHLa39VmxWS3PHajoAihl3HoMvs3Yw7QGy/X7X4ZGhx6sZ1OSd8RCNMvtaj
e+fM1ro4ZUr7sav6ZJwGq/WmJtYeQJsKLwYMuVs3cGlH6rk/gs1zW69RgBKIPDl3fffjumdLOzJJ
oQHYmqrszYjsVlGtL9DMVx5sMvychV2BC+VIRghr3JiNoexcF6ruuqEvkeDJNRTrGLs1zF7ZV9Z9
XewcKsHrHiztyDAIK6MKp9brHMAcAyykjVZZD+seLu3Jgf47ME6/QaO/PMe2x90h8d+uXCnStqy7
Tk0UbEL2Tmre6l35LTKmeuWsSPsSKNmkVo7b7OtMvzV59tj1K58tg7q0IbJ1fcR5bBa6etU5QXyJ
F+KvYfn/jrAypCtsjD4ln2WhmDNuNGoM8Sdcl2AthqZPF+HodgYKtuz8UZ/aeKsaPgbaGGxr0brQ
YkgbFNSt4dPvaAGsll+Uof9AAf/dqqUoG/kBYFZrS2deui4wd9iFRZsFzr4uj5AV1uqwt6npjgx8
HG+7Qr0ce9yb141c2qExEriGHeqN5yT6dQrgcA/PTqyccWmHohMLNrLrW08t0ztDSVEcDdclKT8x
eU0lnwI9a7AHM8V2yHCU0PClXjcp0gadqMo3TtY2AAysT0EzXka2eb/q0TKwaqxbP0HeH1cOLR02
SLxXZxi3rENGIA90vIcKPPTcHviORxsGdfK5gEzcrGv7ozt0/PCuFE0SakPtFcBf8ATvauWN0qvT
23UzI23PQdGJikbHF+2n7w0ZHGDsr+seLWW0LQcPUPGi8RIreDuW5YWaZevWoYxt6vEQtOLUQF69
xwiwHwKxU9L827pxS5szmg0fhxmcA7Ay3ibGdMicU2nn8tN/brkg0HT8MQeFenBf4g4TIqTabWrb
iq8rqxw3Qyzgcqwbv3SImkk+5klh1l4a6Z/T0PiAd/u6w1+XtugI4jG1bL9m/wO57xvYIFpvrGt3
wfw+np1AhGZU64KBG9qHrFfyjaGU71dNisy/R9KqTGo1bDxTRMawn/UOi7Pcwch6XeoipH1qhEHg
dA4a8vOo3EWZgG+w8i4uK7ikkQnfFc8eTEDdu1aNbnzdWteGEtIeTR3MMqoenwLdz4SnOKK909Bp
XYX0FTJeU9i9amIyyMDVedrgXePpxkrAGOo5x6slw9WtHZuw9vK+VDdqb+NOFKysDstYqLY2us5w
mXLC45t+Em9QAl63h2QUlDsEMGSqoPZsP4CFMk9v8JRZ2TeTkU4uq0RFvbP2tKK/1bXqqlbbdeOW
0Ut1RHfCGpTKayznQ6TVd2lSrbvEycglfzSyJCjj2rOYGSR1A7g30y9KcPydPsuInsVYV4kLt6Jv
A+m2FskdJLJ1KagM51FV7lm5qVZeEOlZvBkoVOw7xCxXToy0PePYBZUWT+wbd8q2TmdZb9NInVd+
UeN4B2EGbGEOqVfe7NZiqzUG5nrByu65DOVB99pBxqhguRQwdRNi7YRj08Zx+2RdDUfGL9hJJgAs
1qVnG+19FDR3Q9LerzotZNhC4E+DnqZB5dm5+zkvBkiPC5901cN/CFE8ufcDK1bdYMxZM0E42Nuc
oh+KPEa1sv8hS99MSYeoeuaXnqPgu7nthzL7vXPtYeVl9wfK8sn4tQxJp8FVSq8OpwYBISve8GVP
Kcsti++ZFEkGG9n2ODoquvlel1pwwy3w8IhCrIzrMtioTUHfNTiwe41hB+1Gm0XyJZnGPFj3bVUp
Cxij2qqHkblBYazYRG32bky1dWe1jDVKRTFkit0x77lTnk+N2pwNaRGer1qVMmYTiwJ9KtOh9LAO
nT9glxqcQzUuTymyvfRZpVijE99NMfFZsQqqMEDB+MvYYGeOv+m68UvpAE3EpMhLjAULvRku6tp5
F1bpyp6CDDSqKJk7SpfBN61j5zPSsOM5XpD9qqnXZKBRqyqIq+gm9mfoC2wsoC/IkCn2fs3EwKk8
jvL1pNCjT3k6FgXdBreISwwzTyzJH6pDP+9WTdaKraIRqK8jCq+3ksDf0C2O2bR2hL1pAMs+Oc/K
abjvsia90Btdsbw2DCvzAYqbXd0akPfre9fOrPOEvmRxHie5YW2QYaIYH4yVo+JjaMRV/W6osNzd
qhgYJF+KMFSqrUViKXaaSa19b5fY4+1SjSrZFiW3drzoKsWJPWFj233hF/EwbTHNsM2PCujY6UzT
48be6fbIM4c0auezANfiBradmLuzTIhx3jU9pi+fFxkB/7Y18Kb62mhmVXkOHiq9V4/83h26VOY+
VnsTg1xb4GxoTVDyzwOtCNwr5A3hhanVLO5RWR82vbDqizJq6tlTC9eZzoYshRrf10Zg7nt7MChh
49lgbIMUX2PyWdedtk4d6fYmK6JaezPkfuxepLrWGt7MbA9YWSf9xTwr2SFJuVt7oChj9Jn92p/v
Uy0u7FVZiCZDa2o0EPq+xJ4vcYLufe1UMzXU3GlX7VxNBtdUeYTZzuwWnkstb2OK+Cqcg3Wcm5+E
xFRmzsS8uPCmAt+RXaEOsTdWGHqsumxrMrpGw151VvS49KwA+cg9sgvIRtiKibTequ0rI2xazHd9
JWwLj/7A70NpXJoKBqnrni0F5bIb6r7C+t1DxBX4TtvYY4p2WCxWVfQ0R4rJvVlhEI/oqocLxexs
7KLSaW3ic7CuBQ4r/Di2ZaPRWUmnF55lhnihZMpGBLger5qdRTj/aWlcN/yJK05aeqGVPaLycu/b
0bod5UoT39MjHFPBuDGT8/A/vfRNbVXZGu2k41GbPZgpjdqmB6B13PiKm2zcVCtWzok4fnqtBrqV
0E72AhHHG5Rufrfi+mHdfEt1qxjidZ/bauFh31XiKDxG54XeZisPWal0FVqR2uEe23hBnRhXBjcr
eB1d+2nV2GU516HMU00dAxIEVTM2nT3E+yiKViYIMt6rtAc/ngOOcHo0+J13mrUtlUH11o1dmhls
jCZEA/MCoit2YZbem+3Gqv4PZ+fWJCeuRelfRAQIEPAKZGZl3ctVvrRfiLbbRkIIhJAQ0q+fVSdi
Io5z2scT+VrdzqJIXfZl7fVpwHGu+vxLtdc6TD2ETDMW+2SLWzal8VfktP6qUjBc1H5dkcUulyBX
xH0oZe3nLuvsqYhNcd3pe2lRS1IQCPn7GTBw2TcryG21NX90oHzf7v8SPRUXx1eik93uyJNPkZ/S
Hwxq8x9BArt45Yu/OMDgjjoNbBDqBM+uLTqLakqauHMu/0Pv8Ddzdcml8AvjpuBuA8JwCmOS6jcl
+DY3HcyIFBiQc/SGgbPHKAL7pUUUJ6qmr5DUHVmU5/N13/6lwS1wvzDTlno6cb1H3+Tg0u86wua7
buVenKWYAqaxHRDdOr+wsokk4Au1ZJMaj9f9govjlMZpQBHj/QLuTAJAM+8xGeZBl4+vXAIXZ2qI
rcY8LZlOKajOAh6Dg8tg5ZyB2HbdX3BxeNA14O0T/AJvCUTRwX7GbMD3qz77UoM2GulNZcN0UqDW
N3uf/gwmv/LBLyVo/RLg+i0Kedri7DgScUvI+oes6Dfb+lKBJqMo7h38SU4m29ZGRHBMw5jKh+te
ysWZYdio+wTeryeYGpUHywhsmXJ+ZUR4KRRbBxieZ1MiTwj6H4st3I1L/wcvl9+9lYvN1O/oM1I9
w04c7sS3yajLGuwtd90ldikVc4LychOpPMFfDOaZQ1kut6wAXfa6jXQpGMtAVU0pGNGnIp8GGEyV
NyJL/HWb6FIyptXU913Fp1OVMXe/apk1hRm2l/+9Yt6P+3+5ZS51Y5UTHrbnuN/HkC0IrOK1rw4w
wJznA0XsPP3837/mN9/vpYas9BRGbWk/nwBoNKpmuRneF39cze11v+CitiYjvsJDm2Nt5uTVmvhD
DzbodR99salgLmEAv8Wzo0qVt1yjlB9s8ifaye/ezMU9PGExRgKqwENS6O4DrEzV68Ty66aZkM3+
GgDBszqxMeAz76dk+QKMe34yPC+vfOkXu1ahugDb62lEMxxViXkpX6Ks59et+5z8+ujWm8kDMD5C
IQALpwbDh8tfYazmP7mT/u7FX9x+MKTpOmX0eAq6+Iba0YMs2OfrVszFvZdtMbrVmBDE4OfcDfWy
2u2HS5fr3DCSS0EZbDeniXXvr12VHQqOa3mWNLfXLfdLQRlgE3YPGg/f9QxlpwQekHA5ufIOuZSU
VTQUPl9Rf0ucSXw7cegRGpA7h+26FPdSUlZurlOIbMdTwqhvS3CjnmfM8113wV6qyjzlqCO4JWr7
pN/n2yFOYvB6VG7/8PTpb87jS2EZzVKyU2qxdCicPp+WJJnsDRfboo9IxCw55lVG13bJx32+jzyy
gntVDIv8i8AZ9mgpCecii3xeV0CpwqHAR0I8ySnfSSOXxfMm9KwL3+bOc3ucFO7cxubD/j2VWXa3
qcHceg4HxrSzDh8BDwxWx5Jn4Y0lmG95Ee8+FW/w21Zri4QtC/ivGhzhGMrPxwFY89Di/175Q0q6
ebsu1Ls0uIWucSHvA8mHvkuGx60S1T3hpL/ygr1kgM0ReNRZvMHzdY9/ULK8gI76fNVBcCmJQ67p
ZUSdOKUBOtuRZGcyr38y0ni/f/7l6s4uThkLJk4f1l2cFgWvjrNegeEDOAKqh9Yhhu/PtKIju66G
cSmSS5Yqp9mWi1OkgCTJhBuPQY39x6ve06VIjvnOIkdMBYC1GWujLnw2A/nTe/rNlroUySVxz62A
8f2Jjpa/QlWdPZUMnIZ9SKI/1I9+9ysuQoS4qwp45S6gOuypoC0zi154vWkU28/cYaLtD0n1b77y
/5wa/9VdhTyhtxsd+0PPjRBHm+8wCh6i8cBlKMFd365tO12K6HqG2kkHv/sTnUgEoRv9jIPoygss
vYgbIph2oBAwiVOCDjo8eY8mTf5wQP/um7iIGgogbcqAGdxW9EthztW45se5rNA/p/0GG+fr1utF
7JDjsynnRQSrCxgJYta9/1ItxXWjrcmlkG711cK518OpKHJzhOa6rDuWXJmsXArpNo5SZGoTduKA
mRzV5mVbVvy6PO5SSRdTlYxjMXZtsvHbuEvrbKbXvfNLDZ1P43GdDT46hOzQVctRcnJdfnipofMw
QuNrJbpWcALr4HcT4D9xZH4TZV5q6CArjMEU4V2rBrfcApBuTlGevl61DC8ldF1esM2nERY7eN4H
pXQGJ+wxO1736Re7NK6EhmNyxE8FX9UdVK+fwRW5zhw2udTQ9bToo41Yfho9GY8W9KObeBmvk6KC
R/Rr7hD5HamQ1PzEh2FpAY6/jwq9Hq57Lxf37j7EiwUSrmqNzOA6Toj7qDRs06977ZdSOjaD+jFm
U9VO24Le7Xwa9HzdJX4ppfNs33vZI5AajeX1ZKe4CeOfmIa/WemXSroN6vyACT9sonWba6jGGkXh
KHzVO7+U0gUYhq2bURxTS9I3U69mMLv0VF0nSAPa4NcFU0mPmQuRVxi0mgOpy7HTd/Mu+HVzkMml
OZalUzcVS1q10gV0xmBg/idR0QXN8P8qGP/joP3fnciMhgQGTz07JT5Kt7uYyxwDRj28PN/gNjSf
eF6FtAY8VeYHwNuZaxYj8g0OmYp68ASqeDkElfTkb1nkZHuna/Piugr8pQov5Mwtxm7rYZro2MAL
Fx4TWXedjwJI3b9+aWNlUqDT8vXAi10f887AsTgSV7aPL2U9qSNpAJBlPaROMmg4zBsGNver1nN8
qeqxboEJT+HXgy+SUItY6KYQ151+8aWoJxeWRumCtx4kDCCAG/sZa3bddFJyKVDcoyWBlYp5z4C1
6c8cGGJ7YKtYp+uKSpcKxYlzQ8uEFe2uGcWd4weQjlhOk/S6dPJSoqiNsGHrlD3YmamDLDPXqiq7
rrx/qVBEFA7yAJAch+TdDs3lC4bvs+IqyXxyKVBUxZatncGHbxZ23OMK3sA8kuvkj8mlPDFjFgYH
gJMcyJCoJhXJUKPI9O2qA/xSnziLsozjtDOHjTBZl1GEmbw9i6+7My/1iT3kw3EWpeYwQyxVz0L3
j2ORmk/XPfv7jfdfWVfmlAKpazGHqEKrKROhP3CfX/liLqIsrl0yo7duDrAdJc+T3MU3GofiqsgW
YMBfHz0KSi7dmNpDj+mZtnIMFA2CUc5rXkx8qbAJGIPo+IbAqlDk2yrTV8nIdePV8aXAhkmUlGeV
2QOPdVzvinSHroOM7n8/+b+nifGlxmZMxELEnJZH2o359sys5PLoKRn1MQNGfLvy9V98ud2Wdlky
4I/ISRm1G8n7ZtrtdXqb+BJ7p1hXGEPx6X0/8baE2KapZv/P/35D/x7OxdXF5SoGXN7QM+qD2pVv
uFyGdpXdVackuK+/LstKZbGRea4Pm7DbUbKS1DAwDlcdk2C8/vrpHowdGgA7PRgWxmOyio8hGfLr
vtJLQWJgMgszaj0HVbKikeMONjPX18nnwWT79dGnwhemKDt1AO9aN0NQ4Gkpf51zU3ypR+yybNTJ
QNWBm4U1AUj7poRz/VUXd3wpRrSJR8lZ9+VxGKbwFmK1fxri6U9W8r9Zj+X7z//rEO5S5xILsfIh
1wnmUd5vJ0WSP9UIf/fpFxs1SxKUq31VHbMIpfMt+j6P09tVG+lS/SWQnXbgZwAXCRDVCPgUZLKG
7etVakHAPn99L8k4p3OIdXXMlZwgcxx2yu5B8ZvK6/bqJYhSraVFyKeqYwUq2VCR2zG+7tqOL8Vf
MOJajCf4aJkhWH1XLEzXKWPjS+UX+Ay8Y8VSHcO79ZEA2bvJGGi4V32nl8qvIR6ZCX7OWrhw3Uxa
PYOZ+Yeb6Tcr8VL2FeeQ/aRSZi2F/GGYovts4i/XPfVFkpvDRojpdMpaQq1MTpkaMXfNnLQfr/v8
iy06qWQZRjsXx2xOwO8K2Zrdvo/q/clP8P0Q/H8bHnFxsUl5JFRWuo4epYrWG9Ntm3xci7jvD5hT
LTpw8oJjDyZ0/x/J9X/ITv/2S8mv+6vwpJu2YRmR4+wO0Lpk5CNRQNli141H1u1irJdZAldTT+mC
u30fvJ6K8zwqyuQRifUgJFiBYvNn1vmo+ztNHWR3UwxttajTwQfnagQ5arkXNCnVw7Z2LqHnPcoK
MOh0AASe13Fa8bSvtSkUAqGZ4qur82qZ+79BeZQ2qTNRcHlOg4BlcuuR0Bd965fN6UZ4QNpeYSHn
Nl7nAogfWGV7vgNlllQ2olldeVjDi5tECQrre4mapZE15gpGiwdci3n6qIhE1DsUQ/lTKokfa7tk
WwsKOCxMLd6QaLbNEX4K3u6gLok4Xae/ZxRtC1vvGrm7q/MSaLW/Jp6J6jvwkAD9YJAzzFrWcPsa
/Jd3Gd2NCtLv9QTTqLVxjq+JaAsMTnaHgJYNOUSk29emK7HSqmajzueyJVvI47uk3Gh15AAzSsxX
LbO/ASVgagqqNvowxJaXbcxTlzasoAuisFKWbSlhgFvvS0+XCfrNYWZ9ayokh0WDCsnez3iyZdJF
XRJaYG5k46cuKxA24iyh0t7i25oZr3WJyK6ukmiUrZUT+boYoFqdD3vx3fLg06PScy4eg4YB5ye2
kKJ4TE2XpvcgTpa2b8eAGZXsWDmbwBEh0MKOD5jQKPF9Kc4VHq6PgQ8E1RGuxojGZDwHceNpurtv
Syn53DfzhmLwucAEUvWW7MW++macMpDE+jJ6t4Ec7Ti5CFMsAaItOOgUdrMHj+9yns8kRyGNnKmY
SlYLKqojFWxqZro7qZF6+2jd3iPLbb2L7SoOTuOMeqRzb4e3fSf9VGI5zMQehzRf92buWUbgEsv8
CGTgysq/SgPu6121B5RpWB7bXddOGRTz6woUcYIIyhgAThtQ4NLhJRGlpkcYrIj9biIuQVU7NvBW
C2gzm63HuGXsV2qgtaQwWYtH+42MEWZm9FZk6rXIZVK2rFvz4RtynxIYSEim5q1dh3xeH4WNe/oG
edYij4MvMCZUzfGcA1MfERDbmRPhHz6Ns83aTEdz9rhg07LDpJgnZyWTYfnMIgm+L4430dO8LmRW
qcfYGJF8y4auK33d9ZXsT85tW34ba57NXwZHfd7ANz7GNHrv0qSCtXNOx++dcb3oa7GI8lue0kV9
xnQ5eKboLuHugpp+9g/Qsa4l/vEcZd/nQW/hLIny/k2EGPBGxbCTvg8ZlvlNL0h4NFXcH2OylMNT
qW1BD3HJFfuwCLaHZ2CGNxKhEw3fgLJ9dyKm59WZafop0LlhdwNdUn+a52HsTgupEn1nF9DmmyFL
M/JXSUlW/ZM40T1ihDy6RRspfMcAgawHl/dtD4OgqN15KN0tGBJbuIF5UPplrHhWteodTvpSeDZO
j0nf8eTsZm79IVrYsN9UXsf0VNBdxJ9j2onuA1uqXjXKmwieiENcrRhVkHTdbrew5vphjYOJz6mi
avwIcEc3P9m8KtgxZmIuWrMP4E/XLi81O0I/neiHpdro9xGeAFPTob7kntgeaxwlbN7dgeYzoMBt
jG7VdicGGBwfu94qDDFExda/sXKtsrNUSlFgQyNNvzFWDarpp1WYoS6npIvBHsrS/byOcjUt0Kxx
1Jp1Ikk9jcGpv1JT4QnaPO4T2BnueAoe9auuhz1ap8P0bslTw9AuiMfFYTDtkCvtvpLYOwq8Wj/B
lxM4BfqAcKn/0WELF80wMiIBsnb5/NkvaQ7CNeIGWJ7VqQiBn53BtOmbB59OdzVbTLHjvA/KzXM9
GFzTrkbFe1u/i8SY/sPGQnUHloXGrSBgWVN9GPFR79+mMlYf8oqi3XmYHJF5jUHKKT+NVVKJw7b1
6ejrPjFluHP72qPQuAMvVd3EnUegiHE2xs4rUGtRHTTn0SvNhSYty6iN2jXekqotfAjDJx2HdLjZ
THDVyco56trFkc7fpyB4PcfJOvBXFHuJFzUfR1MdYR3fm9tKII159CiilMdMcFx6puvyBXLsjO33
so8HsGqDTkyTKV1EGF7Qa8cdRujCmnwwsZCYyJhAoH3me1yQmxl94wE0Xmr4Um8+A0UH5uL14nSV
nJO0Ws1Tvi7R9Dfhezne0zFdsdAmJkf2TzqWActBwrdtPcx9ybcj/rJ9OORSZOtHKjbW3QJ6O6Rn
TKTS8cFqAvDWAWfSSFvwktLuR4BfMozNVzbkN+vM+x4SZAy7YKGUMFO6ZYPx6kYNMoW0l0DqGx9W
BfRhvRk/kdcpqsrbTY7Vp5IIVAdhk553b1nCxugnpPav76LXG1ipEH80XhevkH/uP+d1ARo3iXAB
NtswiZ8KU16fJMYw8huK4zmpt2oR/iZx02ehs6GFHTL/gKwGHkkhjgAkHHWQRVPtBEtfxoAePG5q
3xq1Ilh7FgRtw2NvItK6gbcErp4vtJg29zAG4rOW82HNX2W1lNGRzZFq2D6TGkSGGMtAurGJbR7W
r3ogSMvKAUYqIB+75GEwmPt8ZhncFFvInLo7hx88hH7sW47YCbUFItIdlF7tvwite9NIDBD5e1gC
pn8zrfc6G+gDkyI+b+sapSfM2ar0vECBdVMVZfYaEgkzGFZh17/FCfZiXZFow3oY84YQ3PtxNfCp
xamzLo8hsuVhK6upsXF3r4ZIfoRn7/ZUWBzxbT7KtOXL/D3EbKm97PhX8EmG+8x5uJ27FfXzG0G1
BzPZmH32bazz1Hxekh7jowi0Qg77QgPHQXj1CayDenZR9kbAWyFAx6tk+l5uKc77CBNSd2pYISof
IBru76rU7NtP6GsMB7u6MqGNIyCL78rChB1kaOmO/WYgXa4ZDPqfysUASQ8oO1MvbMRh+DWdZVfr
NVIpa6TwFo4qXZ+Ncy10ofrbQBKjW2iOjD25lcoHJxEM/pxM8ZyaIJN2GpJe4lUxjKaPVbR0z0Sp
DqzmuZumD9CsmeEVJgT0nsW8205y8d4/FnBBUK3e0Zg/Z7DK2WppiSN1ui8L+2In3cdfOUu3pyEl
y7PSGqxeBwv2dUPFOuz0+5zwJXk1ADJGX1K0wqLPGcVJCtsmY3JM0WYjzX1TcL2Rplcg0N4yHnSz
LLZAd4pa2zVFyLdjaewwnJCcBPXgoIl5rnDZFrrenITUqs8fSSWnxhcgJuoOsjyc37aOBttBfsxs
Q3QoDjut+NlL3nRu+kuCKFYXO3dnBx3dME+focbzjU/nrCEsExTmJg64BD1XI64vDHSVQxfDpM36
th8zhch+VUABblVyzycTeeCzWXyTO+hvfYemaDZRc0gw99uMo15qnuYwYNB0+oio9ysV+ZNNAGZI
DLZo5t+V2JLsiD/pl55XD1sK1POSYGckSXwCOH2bmjAMaDVEcfaaSLecwRgTuk6GMT2JTFWNxSDh
8xqP5W00FJNu4n5+RJ5hthMZi5xu+M5iuTwqtjCMryewgj2qahjnh1QqF+GugFPBXUX7tB3mxezH
POHZ9pRMsYahMxr31VtWTo4dtxH4oueFsPRLuQK9065Zh9pSySNDH/2kuuIY68GRJzQ00+nDamh4
yrNxTE5qnOdor9f38sWU4cTFTAQ0kOVpSxRykzD11V2HI1PtTZllPUDYQkTNTrF7P6zBLRi4x1w1
cQ1sMjvRFFXC1ZNYUcPEy+tHQL495rbHI2Zxk0PZpdPU6rgjqkk4G5OHzKp3UjBd34PrEtJd1jdV
ueWklXaJE4sPwcz4JE1xGMoR1lx1kBhAfFMY5U0/9Sud7/VkEdY3rB+iJgEfu8DSLfetLhzFIUEs
PCpueuoUgspij5EL9gadXPgEaAdOUZpF5szxMPGLnbExG5LTpRWe2ekkdtwnf+WxdtuRFGJMwOPS
MNdLMp6WrS9G9r3a8r5e0yQcbWn3L9PUMYKUJ++G9dFCrYcTTyOk57cpVw69/84/lf4dvBt0SO8A
7xbxoQR9aEf4hlC31SFL809u3KL+LOiUmzc7dsn2YdI2adDIWchXP4Lx3eQ7j1ol2Mdqt7beVPTD
C8xZzejL1nof2A0zCgYpGeb6EeylTQimUnWBhHyB7Fe8Gh2TGyKIO+2zrQ5OFumdSKvq84iAqtn9
8K2HkfVTgpLWM0sI7YEpMK+5227nGTfDbel6/0+ihuTTMuUluyHgfstTGNZQPSwR0c+xg/8w7O/z
BziH2rqkHm4kNg4nhC3Lpx4lJ/28RQoCc7MXjY0gueii/FNZTmvt5/IBPSt4DIC5m+p6jfs7HHHb
2euSfMTp3h8EGaiopdwNtDeAnZDcRU3vQIBoBbYO3o91ODM6fsNt0R+wMADdor2/DbT8pyx785KR
LLulscCCS0fd8Ji+jLmWH5Mw7k8lVcNLH6sVQio7CrHUe8wrt9Y98jd/9OAh+hu6kf4TTXZ1awZf
Vu0wLbSRwYb9OOkhv/UQ5GYfXVQWr/3oUoAGiJmK6KaTxeZGwOMTXsL4wbP4H246bz7mOaW+3rjc
S4iTk835lr87XJxHvwcYAZU68Qqs6GVZscp2ns5D29MtiW63JMMUNyb2XXyrWdJVj2u0r+a4wbki
/hToSGhT+WwzdzZTef8VuZhcAM0gEblRXPHsfti3EfjiftpwtCZKl59SO6r4aUltqg7wCvITTDZW
ykB836rxrwg7EyCz3POct/E6MFPbnCO5qowteKNHRN2u7tIoTcfa597y73uZp8v9ts9b+AZUmUOA
z0yZ4/YesZFzVQ8YUhsO8IXqyEmXIx9e9gTVrMM8Zak8mgIHX4scvS/Oy7ug9LAUkqRPGOQa8jso
wtOkTao9r84JRvX2nxy3qHyyqylV3Piq39jtuqxpTGtYzZSI/8JARv+CYk9BUNeBCDncreu44iRi
U4EYSkls/VeB8ov7S+SiOmczJBrpKl3xV7KmIvoq0V9G4Wefc2A90VZhDVYHIv+6s5sAAUbbvd1k
r8vPFC4V5lPpWFx+WdelIkObF0uEYKWb8mh7pS4Me19HhBQpopxOy6bq0pE8rqHc/c8MBhbjP5pj
gvJQDmBjfvAj2ytYaOSzfga1PBf7YdrgV3yqeETmZ4r9iTM4TvV7gAA8UoHyN5vgGHEzpDFzN6lg
IpZtFvSu53qklPYAG8zIqJG+DEvjEaQisEbcY9zLYBAiulMleqE/jWs0b8d5iEx1XtfK5vjGQuV0
u5Bx376KKsc8KWWiWr8aJ5btqPpYRk0lbHLHl76jzQIdgLn3w5D1+EoKjvHWFX2jRqttQYa1UBgN
fbIhq0p4Tyzd/dyT5eS6vfywpMSbtTZ5COrJj+NYawBoawwi9jYFda4c5qN3JcKXHsxeew7pipID
q2xRr8Yhfq6NNW59KRJXsJ8bYD3lIYg4Zi11sPOa634FNeUmUJl/80A/8qFO56jqbgEYz2jWrGMY
IiRXPo5Oe8AKPhUkT4pbg5tl+LsKnLV+gvHJ00xWfeDREiw0PVEXnZGspaaJURnHqViapWtgGJZ+
TDcDReXmWK/OFXu/nvC2TAK/4nnmDe5AJT/laErFx4GxybQqyrk7bDtGc1DGiDDTGQqW8MdycDFK
QNyLR0w22PPYcTphR3b2do5RunuoSG/IGfH2+LUc2OweJ+HWW7MU08ja0vu9yXMcHCgu9t1XGLkg
GeklTlM+aPFgTFxhOALOOu48FiVrVPAg7WCeKb7hhU7Hh8Wk6/igO7veWaXm4W+i91Ic5lLoN5RR
0oOMUkRheB5ann0oMt2Me+Y+5bDX+aFhBR/XDIYyHIsYgU49ukIeU3DUbbMgV52bEq36DcDEcke/
AufminBU781oUQNpYL9U7Q1muHxfJwyLd/GCjI2C9AuiczjmkIe5mgwKhiYKlbwt3JazL7vblnAf
Mlx2H2FcM5N7Sbnla2PSTfG7uYQwDKaA+97GdJgtYOjZEwHYst3mYh9gydGBBz0hqCheEpaiHNOt
yPNrCiDibRi6aIdgdhlDK9BER5TQGYzFfe8mwGbORKCEWHewPSl/zAZlNVxlSFwAbNxjKJ6CwfH2
EJXVbF7RbiP63sHIAHGvAwT1MbPwaWrKUiv3JNEN/ZYFZLZfpz437DObe0zLCaPUCCGgzN4kqZDd
AAmMJEAAkoIaEICKOPs29ZlxVD1QY16PYrU+qXFG7B2vA2rReSsKyth4512BwkmNAbPkq17VlDYz
Sivbk1d9cC+xWqLii+uWyT7ZjVf8tmQVUpqDtJ3g561ne8Jw3pL8p3CIab8K3zu5HUKlYJMt5iV8
ROdAQiq1ocQk93rHFa9v9mF12Nlk+URSlh7R5Enu4K6Ai6TM4XFeT47a4iP2gxsPFTMMSUuZTPu9
K+0k/nIS1ZgaOazNHpKI0OmHGqpKtGLuNHmLSJDbo4/LYXvsZiDeXkqUVMl/Ckn2Ua1pOv3Mp7Uq
bvakH+Mmy+CUfY+LrMdl3e85cW1Hi71UDSBZ0P02IYFW7XWDrVF8S2HRFN9hYRXi1tI0U2D2xfv0
UCkUWGuqUgejc8X0jzhPOXskoZsg/+tiMd3AcT4izxh4LOjcAN8UHBo3k1dHQGCdPkLPpGSDdkhu
v01OrhHIhsGU52hECeRLPMoFCQRF5NgmulIDchfEs/LRovAnGgxGmNXWcPNJyF1MSY6oPTfRdMMh
kNi+OeKrFX8V7czJ9bx0rc6VEocxTculJUDJGFEvWnp2RCA1IiPI4D8G1eT4zvUC5mxuB8ar/bYz
6DU2GPDoq7yFhUK8whC9k2hEo4c597d029OAo9mo7Abn5Iw2+4IrrEYBNRE1Jj3D0C5ysuMx222y
/Ch4LsYIIVKSmRSwV9jg/FRCjhjEEmhtmbXZJK7DrIlGXZ0oUcTvZwE3nfKT1UCw3L+vuV3hD+fZ
kDVDsqfzU17wcf8c4a+popoh2Zvt8d2GGvH9VoYte7TvqcldF81ixx0DoWuoB9/1/ZOXyYqYTNuU
xht6SqgzFQ2aJLkzdbzKavrOPY5sKLh8IeMf2mzRcrRJkSMuxDZH7g/MzKxv12q25VPOhq3HjVgO
4R/B0Eb4OgxuFsesz6YIefCi0gkQZar5S4aoBlcDqYosPyoc7csPprLclbVJKtgsuyKz5VuCmhoH
twWFe/Otgg+r+KQiO0fPc49OzctWDcsKMwBfjqQptgWGxJh3U3o8M4mGFRZJptKjLhDf0QMAiHa5
w+hen7smoPkzS9ir6YIXbZxTU945hRbQPYKIkt4Lm2Xr6zQOQt8Wfermc2QBOf+axjHSczrt/4e5
M2mOG8my9V8pyz2yHe4YzbpqAUQE50EcREkbGCVRmEfH/Ov7C2W+Z8kQU9HKVVvlQiySAQLw4d7r
53zXwY1Tl8YQFK6cjMtaAO95Zwx6SD8YKw0FQ58AoNouQ+l116nucaiUtnDHh7VAuBZ6QnM6k6qi
gg3TxUb/xXN0Ez0oakOhrGhMkI3rubHSd7vbKMB+xdnUxGoJCDOyNTTduR9Ol7ry1WlHeXw6KXJn
Fe/NpLft8zTnCC9sRMnJ/RYjsOjI7Soq9NTt9Wwbu7aTcgiVU2ZGwJy7chq9L0VVNuSJnTDRRLe7
1DA5qHEqzmaWoKA3mhcs7dzYmy5xbeu0nwd/PW2s2RAVLDY5DX6Qq5gmZyRfZnZpm53W720NDv3F
ja2hvBQUtd1dYSeDfz9NnKlsipjyHrZClGS3aVUVzkUUF1V+P3k8mItFerk+FwO9cChUIC2nFfmy
2rfZ4Jbx+Zx1fv5IPEsViYqhs6QtFQWvpNRsAVdLRTgwmRsjBKvhLM2GAzzX83c5qts9e9j9CC1U
aDP0fQiQ5bbkDEcPZ245dTzY3s2a7nbueGgcdjIS6EYuXX+5Vzx2XFG+neTrI8ceFLZGZvLOX1f3
klzBMS6kEVFBDBwBdk7uz988eSIyx2lO8sxt7cu1qLFMm3Kp+49TOviU7vIBKseup0vzkgTmRA2W
w0mJWkq02huh23Wl/lSOlidva3gJWu72jFaT1G226crudas/ZqFfTlO+Wcpu3wqu18613UVWdWZh
wZ1O26oZ1CYel6a6lBrATDBHuTDPrLWx1aWhTdPYcazYp5vCi33i6qbVDZUxVabqeXZp/H4RrXE2
31FQtnoq5UnUrV9VZav4c5PXojgTCnfimUinpb3C6N/1DwUU6eSxrmxrvjQtQy/fltbOmst0HEp3
uw62R+3D53g64Ixu4Dgk1Rp9XttbV4Mo9RT2C70+zzr+hGwzrFLmIXJ2h2Nuy9rLJ0dv56NcvS5G
Gos/iimP9VXXr2Z17tKpjoiAineEPcHvF5q5a9fKPlM0Mag82Z7RaKqDhGChrhjn5ZZzpJxCA0vo
Po+Z9pGIb3SjChfDMDumidd2OBwae//s/IY0PQ4o2vo32h0LA0JA6qZfh/3O+NUdqLNh/7bjs7b2
CUIEK11xr7pO9kNoxVTuu2AoLBgMk6K1k0spVGyUtA0EMSpuo2uZuP20Y/2EXjgWVTq+9NnczJf1
6pb2E1GAY81B1mbD+UItcn7y3LIZb9iuY3WqiVOCEoBMG9C+J543laI2z2bLkeMtUbHvnusEb8A1
pxolFnUaFqyk7m1OVm7TatKy++dhMFovwAokJ8qZTU7BomuTO4QNZrwZR1q632VoEdkQ6YoBbdEf
vch/7zaoCpuwEpxAUeGKurbugxSHnhXUHif/KuS0uhteSJRjymEkpKJ/JhtbUyNwerQPWWCzvPZr
EBc1/owArHwzxbsZQyftfKrZcpKPeKIpSgfDRNuZ9qQk10izcGohfk/nJMKzbW46lSC+2PwzjcuB
3MpZrKqsK11shf8hsx6c8R8pmMV3huZf5G12ocZZk5tvVXrnkfOk9j+znohDUE4NS86PUtfdsUsJ
UlV/FFeaxfJYW/a/AT2JQ1gOCbfsUXIRdxtMgjap0/6inIwaQptG1UI5bMzA6bt+K29nTYEopA2u
IUKqsuQcP38tztvSoEOqTjxTY0uNzt3VdAEtNinOgStEd21IuMSJHadt3hGH/t+IkJz9X/CXF9W1
etGWUs4OI33r3vdLHQ2bJibMxHVNJkYFPDEKgsJ5qY64i/9GEnbIscrQVbGYS3vnePSy6MG1bFsq
Wkdu6O8+/UC11dAJT7uJb6O4KD/nnfl+8pron4nZnAPFFlFyWzZxZO845iJe75azdCjUP/zwA2VW
b5p9VQ+OvaPStUXwSHnVpL7x8wH1d0/lYJ5HM2cYtp86u1gYmi11jMi72Xz/2acf6J9l3ihUNTwX
MjWYtr1Pd8a1vv/5h//NCD1E+jgdBzXNnDFcEteXX3WVllMonEXSj8eTZRM0AyrmU5wkdvOP2tqJ
Q7xP4sWTC+vE3tFG1H6y2k5fZybVmZ/f0HcX3hsaPPtAFe1mi3LGJbZ2pecn1Ln8apko4fK/l8Xs
nfcWgS//T2WZlXOSNtlDtqYPJiPNPo10OiSkCnGypavh13lUSSOD3iUi+uOv+69XzaX1f/6br7/U
zdKlcdIffPmfh7rkv//e/87//5nXv/Gfk5f6+rl80Yc/9Op3+Nw/r7t57p9ffbElLO6Xd8NLt9y9
6KHov39+/FLvf/J/+81/vXz/lIelefn3b1+o6fb7T4OoVf3257fOvv77t+9kmf/66+f/+c39Dfz7
t6vnr8/xs/7y3P3wSy/Puv/3b7b43XI5OXFdIUy0W3uv2PSy/46lfoe2qyzXQv0sfLVvOVvRLDT5
92+Gaf7Oz1r0ygP9L6ggAG3U9fD9e9L+3RG2qWh45TmUaKT67f/9ebd/DJQ/3giP48+v/1UN5W3N
Uajmqq82C89Uru/L/Z/geJL626FPjmVuwGiWIF1Mivls9VDGEI0d87G9noaoMkxEUb7FHw2ge3/P
rzcMz3KEOcO5DCHeXiSifRwH+pyBA+aItwkg8P1aa5/9BZVDSYKCAvp3SrMHO9SsyiXKIGSHve+I
m2RpohMA/8aRyXj48CxpUqj3HCEJwrCiHSyQiG/KaUHqGrY0ztksQssTSyvr9udTnnfNafoS19V+
AHIv0nR9JZTt+Y5ri8NGEZmRe4W5B/zl4HzDFZ9FX8a73EovKZA+zFn2ZZiLY+aL10HE/qLStyQj
17WkjbDtYEdc1jimgm5g9XLaeGMOTr9zmwUWkiEXMnu32fz8Jl+bkPbXU4oOg0QN9KD35GH/ZXdZ
BHS0tg8N5X5wI/RrXK4mM8h/rXXi9ytZwraVZ1EhcsQhkzNaOvBO2dyHpPbz+YKEMZTNUBy5nx+H
BmJA25TKcnypzEOb+ZhPGcC9oQ859G/zc1qURAaDsdXzkQv9MLWksiEVS9T1Jj3lDkd6ZvljvCZ+
j9ZhiEM8kfmJP9Z26EUpmlujlt90f5QR/Mbbsn1P+o5tCxajQwaLcCNwEUOBCklS0HGsat51lsWR
Sdv8Gn7So3jvMcE8z7Ql8HD/cPRjinNwCiOMzaY4Q5XpqbNoio6hKQ6GO4OPFYqxLlgBoVGYBzN5
38U09uWao2NpkCGBlgllcVk+lRHy0p+P9DcuZTGhXct1lOOpQzuivYoKjSGFezEsF4qgk/dFAlo0
sj5DoFocCZjfupx0bIdxyLRyDidyqyfLa8m1Q+k42MSFVxEkjrR+uBjRH5jhYBXusSDlYPDzNKVj
MjBM6SH4dA/5Y6pyaFSYpwhFUPicNZZ/n7f2sVzrxxuTPEDXtHiIyFoPX1lixq22dc1F5kmfcfho
nREpZNskas3tjIbjyER766b2C5NDp1KGyeF7s7z9cl8aWch0T3eD2xTbwo+P0ZPeuitvfxGcpIpB
f+Dbq1SRLo3pZeGc14gHKtKoupMLheVShwKB9fbno/GNu2IHYyjyvux9wPF6Z4aTNqxM5jxcozIL
WTQ5DzCRAf3qVXhFhBf8t48DDi19/lIXo704edg2qbPpR91tKPDVu59f5WBVYtgx1gg1fMIjOm0c
OpJ6x9ept9K3G8UzylD+udXxmgXo6o8lc29dykZA5BOkmYz1g8fWS06D1sktwnktnDAZrPlemzSx
8OWSPf/6XfHkXG8/m5Q4nMADxIWiWf0CyXb80AzRfEFjjyGgbciv0Q75cJ4fCAHMolIw9g6jtEiY
fTrEScnOGLt5MKJODue0dv/BDbGq2+wfttrf1ushl6janXo04qGTGfpqNcRqXsuhjeJrnJLNL5GS
/rgnf7/Ns9FbFhPr9cUm1DpeRyesEHKSCJhd45VAlvxLdYPvV/Ec01G+YqE1CaNfX6U0xGRTvAZ2
0DXdFnnUR2sp3CPD+8epSqipFNJcoiRl2Qd7VDpyKheZXMQYKmhnVWfdxH07HcGUvDGyX13l4O3I
Js5TgOFlmEZTcuo1eJvWvh22hZzcI8n5j5eyCB+k9ARleqEO4X1ouWbcWSoP7YmtF/2GzemttLOn
whuMI2/ojWs5JgucFKZDunXI7vNzStkTbdZCz86si9x1q0tsJ+kzWYT1y4sdGpH93iQJTrjWwROc
Imkg9edSNevq1qa/UJBL85h/+ceNwnJsxbpNEZwcTh2MhipDKuBVbo4ksonHKznU9Ycizr3+YvRi
RV9WaRTekRH44zVJPxxyRZvAj9zxoGQzkVbJqY73mgulAg5Lug3gSHtTaEmorrpjJsfvnKe/pD6s
SFg9PdN0XN+Dnn/YrbHm7ZhJ3RZhPPiRDl3V+PGJwzF7HPT+4r03JscHz8d62AXL2Otlu2SN+Ch1
oz/0ezdcGAHllJzeIukIHD8ZbqzBpwuK6eRzgfsTe8cOJa1zgSLzGMf7xyFnk2f4HEPvR4J5CM/p
Mh3HpmI7mvDfon5bKd2TDqzRZzq4o5//1W2CuUR2TYMHljse2eslSHdFM3f4l3A/u/2yK3NbPnZW
i3q68zibO3K1N0aCKSy8+bSg8jAtH+x/MkrBpJT7/U8I/J751HggqcYCneU8V8uIVrXu3v38Dg8y
nf1gMCmrCdoRSfRWh9ZXPGtrYuQwlDTWpHRwXpZVlGGOqiuld21gWdOR9emtm2T6uvRl9YjHKLS8
KnMPwsIT0bIfpnSsQzSpnvw5vaJpWhTmBVajn9/eG8OFp0mRCF+F77Icvr6aKkblGp1VhjFpSorV
QTcPxtLmZxlC5CM+9reutd8PbeaPckjvX1/LazgeX6aiCm1Pz9vEqY2Lcoyzc4xb6/bnt/XGW3Ox
hvL0JD7G7+W0v54VVEkVO16kEdFzBLxp29x9lJ4W29ryzC3ZY7YtliU+son9+OY8CmocY+9n4H7y
vb6/2pPDmqaCyeBofUULhmhri8k889PMxKRqHcMD/niTnr8PLrhT37G8w4XRkEaMcZcYbZjm6cQb
axSFQ9oNl0WCVDfDxXlryNbe/PzR/vgWPQaKtGzU6vzjsCSsLQQK7sBVu2lFYd2yk7V5W+IkLY4N
zoMaFHOPBUz5wiLGkdI8fKAq812MEBwNZ7IaxmDlMPm29TuBULZaq/dYu4v7XLd4UNDGDPWR1ebH
x0ulgfEquNl9gWj//b+cN9GmW1lpk+Nk7rr+qi5KfKQWRUvozFN2bdhF9hDZpX0syP8h4LKoRTn4
6SQrHeW3g+0O4PSyVNhAw8Yv/bPZi4tLXyXekXn/1lVYRC1FwicBYR6sMuuIA0y0KQl6aTcbnCUQ
bDB47X5xrFDzYiLsn6Bvm2ymrx9h38/daMJjD80OK+8+IkNB1PO6kmn9J5einEKy6PhCHu5EGLm7
vrSHkhuanFPp9PPGEgtygsyYT35+V288OyIsm23IslheDtH+JRJRN5VzGc6NQRtAwWqzgdhb/2I5
mSoeTw9R9n74U+46jEMmqYesrFYyI43kKBBRUnxyaHh57ET9h4H+/ToQDuR+VSbMev2WYgPvqR3b
qMJbmTaB9qLRQBQLRzKfTeNsrg2pd71cmiMT7M3nyLrnoPl0KQQd5C+5ylAfV3RQRr3RnneRkT3b
uZLpP7qMR5pJdukzEA9ur1uzznUmGjU7arCp8O7bISGWao4Mi++1n1dxI8+RRmJMJhclpfvD/bh5
XQ8r78vqAvw0WyeJH4oEBXxpF2e1ULghqN7g5MVl4dEPy6/kkUnw1hP9y19wqGXwcVm7g2OSEUKX
GPedqaunwVrtu1+fAH+9zMFG52iO2DWTKxzVPF+VvveI/vrXuqoxFr8/zf3y4ToU9g7RwHIcV2OK
9rHWgjNg5wlU0LCZ/GP91d4a/VQfHIvYjkLl4SZTdSkorBZDN84EJ8DcYd5pS+LIVUR8CGZcTAJm
Uh3LMt58VXhXWRSJ9ig2vx6Vy2DXvqi5rLWm1RAma7Y+FRgNjoSvP+zW+6eoqK9QrycOUgdpIYe3
BiVL4rtIoG1p6sXa7UFXBK6Tin6N479/ZUxmk4m8L57z/g42FZkO1jjZ3JPRoFpdgTymoUo7zAa/
Ov64DkEkWbyigP5DCq8ac7BqFiy1emiV9GjFJ/bcpUfiuR+fHam7w1kAa6IE/3Pwitx6thppxSMj
gRa92aqXzcjBfuCZdXnkjvZL7Oulg5BKMvo4PKSMeNhoAQ/WaDjkkmGCjXeX1UZ70nRLeZM4Zn2a
V6U+UqA6kAzxqlzSd8txTCK4fY3vYO3NbPRzNO+dwyyTeXbTFHglnul9qTpSar/r3yV2I55gr/r1
Nm/cQr5HCzC4Z8QM9Mn5+ev84Tm7niBO5yyTWgnnIAfPmUZlWdLU4xzmuJZ2qUs7J+wn9btEucci
SobJwZP2mG4WqSMn3+yr1mHQjJuginpUWWFRVwYr5VJhObtBp2jpDwj0RFZscm9qBwfMiGFFmE9d
b11vujHx+hOLrQNmCnXYhzYHUvycLbqrNjQhBPSCjsS+Lsi07mwOFe3zfBa4FNEvmvMWAaT6YGV5
71zMbenXKN6VM2NTBoHzaLA/fT8e+a6FH1fCPbWVPY66OLDwjigvKGlyxavB6D9M12lNve8u8mcs
3GE/zFH0vhSFj+AwseY8AHuURp8tvxiccssu5U1NANcyxXsm4QLRIDQ13UZ9jiSOahzQDkHGuyXJ
DbeFIGOYhQ5MOtVTgvM7V5cXgBkYBENvgjkMpiJW6kqneFBATTuaPs+twrtzWY45mmEU+12JjSbD
ebfGWKjXIfuK0Dmaz10btjMNZ9RCzxMPHwclvqSdEOhXSH6wzmpoC5tKrGX2pGaVYKKbU5qe3Llj
7ftnHdBp+7YeJt/dtYuj9Bl+ckciTa19c+s01oKJEXW7SjZTjRr9xFoGx7/O12Lx8fmPc3MZ5fRh
uZnWrjAejbiU+iLCGTI+eEut7I2ZmuIcU0llB8a8rtVLi63qBXOOIS/VMOE295LUcc9bVxUIta08
685kV03DWQx7u9vqCVPrh8xJTDtkGXS80I2j+KtFUOXhe4lzS6AUtar4Qk1znMYbqoFJ+mRYSSSD
mEW5Dkb8IMuXalEc5wfKjJLsE7MNOn7U2lV0H0WF55ybdPZ2dzqXs/xYzmaabTE+d84z0F5RVJRA
MPJlwdIDf9jmlUZqnifdTFuupEePahmddm4q7C/Ttlxbwf3gT/jWSV++dHWBNUa4ThmfYqdNCgLC
xk22U+5G1s5sGuMGhzd7B3iJdH5QQxeZId6RPQlqGe3upU0j8VGpRLuY/vjbglU2PRtBm1btrsur
6VIsTokfSWIoe+oM7FiB26VDRmw7uX1olgQvgdnl6QfZSSyjpq5tK9A4u9rNQJVxCOcEl+wWSrtg
bK+5qzaJmNUXcyzLCizXalQIyWMjCSp/zjzGYZ3d6D4zv9CLK083oAZXdTIhsX3wIxT1ZxioJ71N
pCvmMMFHYoXwlG1nUxZNa9OmR8iXOFN9hrFZuuPJSiJuB9pc52kXTXn/0QUIYl3Fi8eFMV/DcEAD
4nhBFRtLve3y2nxoJisZN7VV+9O529jkXF2SN/m5B6Zl2VlTFX+Z8NEZW4njtAor0+k/uWtm948p
wfAQYkqYyHjBQ4FIlU57r6taLFduHss+bKdkTii+YsG2A9pGu/l1U4tI7yo7t7ELlF4iNqMxltFV
0gAYD+Oo9/R51g4xxiaAKA9rbqzJ04qlj5eRZdkSlFgA5l3Wm9YjC3/yhAEuumPtlvm20o6TPRpV
U7HceK1YTyfWzG+dsPqP9lh28wVFg+yjP+q0vFjEBK8s0q0zb4jBIRSJIS9faE9qPtJS3XXwEVk9
eLIYwMgJVfQ2DqcZxNqnsaZZxru5xhPzRKt6cSc6o78xV7SG4WT4FsCbIq5uoHMMxZlRNn59akdd
vobUgtr7ph/zIsQT4n0bl8ivzxY8Eu2Jnw0yvWwSU2AwFnZ80ixZYZwgCopf1GSaTTBAG5rOAKLY
w6avsgYLDxGjt4NpkWWXcTX55rk1CfvJSYQGDzRY8gON5tuFnoleYrRM9tlLz5dYeBfmspR0iBoS
qATarnNji61d1aETJVjsfdBWECemWqvbkkbi5iZvNVg2kWNZgYw9TcPniPP89kqXtdsHakhGtWUt
AbIcuYDaQm1k67tipaT2qRNafPKcKM4fUTvl5gUuWgcTFNjFBBCNjaMP3XsPu3PIDZoW2RUmh9LT
DSSbJVodcwPnDkqWVnMZfyhMQMiYZeWTU9RetLNMo0QHoQpYNyJlD+i2+N9HHJMrEvm7yCh0+VDk
qvOf4rxJ4xOakAys3TWpSFDWSt4puQogG1lkZRfYxxUGsaSDbyYEDZQ3WDG6ZNN5+RBtqq7Oqht8
4k3x5FSFwmnig/a5dGMUY49gB+oIflmDYyxPsJRjgoTVxkDMuj70k25Kgn5E4HzSgV3xPhrFkDhh
1o/DuWXE84THgpe39b1U6C2KHID1vl8v+Sns57X+1nHcv5AzjeXzlLjuS+s7XvdlzuGg8bFoCfDc
1jkm2tVoCRKa0rHfs2wUChF8VAj/HauV1qd1qeL5vGGOqjBd+ow2dMPci5ke6EUXPcnWadN7wxsE
yIcZdAE2/NnrTvYH/eMdiJkmuS+bqLfOzBos4BqW3mCVW28EGfPgiRWqUwDZDeZNuWZpfdUlmE3O
QZP4xWkcWxjyxtWzlggde9Z2T1hCsz4P4c8AuwjyVZnjp97nWP/Z7mMd36VjU+ovavZmphDgTvu6
LWPvxaqjkc1e+D0mJnQb9KzIoMyeLc5opFAQWZZPIgdeB5IBx+MJh9g7UyyVJBsM48aoRjyOTmFa
D1a+CPOmK6klPjlDruP7mSc9nCxju7edWmtr7jhfTMaTLF5g3XiwAZ4meGfL3TKqythw+1n7mePW
HpxCvljDmZ3KVpwJw1unsKYZ2rz3palzW6eL/tAkKzU5aWZlF9gcx19kYp2808rNKJ7Ppl+1YaZH
yGksEmI87ZZRqg32NrO50Us3sQQ1E+881BbAMez69CfHjF/mxnRiJnR32BmCK1xaMp0Q3nvc4xWm
YfiUcz8jKW5HkckdOpSsgnayyvk21kYu3+NTNq5baH3u5ch5bv+l8cU4XVvxAs+NFgSWqe8TiYAk
wHAj+11vuI1561ZZ5p2I3vKfjV4I/d6lUXSFPK7xJQgX0Bb2lu2JiqhhZLVFv6jIWQQsoynxxHMT
L5PxAVRlyla6lMvj97j9l3S3V+kXIIb1t/5QVftKiHvTvFT3fffy0l89N4c/+X9Rf7s/E/x7/W1Y
6/75X19f/nX13H1Li1ci3P1v/iHCNeTvlJs88iykGnvJ6/749w8VruGhpv2ew3J2z2HIdyD0nzJc
U/zOUYsUQiANk2hU+a0/VbjW7xzvqr2m1yIrRRLk/YoIF7nSq1zIpq7COYXHcbhCz8bh1kG+Dkpo
hmi3hAOmu/5hxnkH7W5Ya2d4wCdJ98FgaRyj++iIrEo/DWmZyzsdD3LpzopsGEEGZM3eu/x1bun+
Ee0SXFn113WItKWvxFAaj2vUZczapG0MqElzd8/RoNucVpFf3Y5y9D7Heiw+C9A2T0C9oyIkBPb8
swHzWhHY2QT1IqKz8hI0hFzf/B53U8CfjMFdI3fDTJhj2r/MrXKa9zDA4WEc1qwNytak0rdOSFcD
H9/rO6GS7qyJPfWyxmJctklHDr7hoZj5zSIawqDaNMz8gzQJR69jUopT8sfyk52UsIeAZvh7Hmc/
Ld+oBMl3ZACcP67ekHyyQNJZgSXi8dKjXoXf0MeTwzE1J//gJRPHHi/hb9jtxnQg8mxmndrru6Ws
UzvoNdxIegp7g/mejkwpjrxGZbUZIMtT9KWt3RJOvpwVZrUinp6GNLPyC2A8eL9Fr6z3Res6SLXM
OMfS1dRkXFNsN9PZWuZTcsbhhtFfKc9o+89EUpn7QanU1EHTJsDeENonzsauB+gqrTMufuCY5Exb
POr2unPiLteh2ah8CTLTjkmUS1R8m1GZ7dfIjQfEaKpoLjn/mKA3aDO+9h2dk7YUqvBDw1T9gwGz
cF+jcdo8bHrIqdcwSZYH15qjchOBI7C+uDSDtUKVjHRaA2cZxxcJ+7gT2iXajM3QZbAAXdkm+iQb
dAVagKO7BdvGgK8JrQofLHqO13npU7mtc1FySAo7owtaMQA5hcNqOtvMHKqPMF8kRzlr42H70LLx
IP/k/vt9NQATqBlFZ1NM+hDEBiZZXG2DF0H+5J0FXdFbtKg0GRShnWgjDhzX8L5Ohc+gK/yic8O0
ggW6wRVNwQJAdeReWFZexTvLXf3bKJ7W5wa5oA6RG/v0DawT3UP5JZuEtGXNnzxDzndmJ9xn3cyQ
EsH1psglcxnFu2kQQGwWpXI7HOMxes5Mf+0gpSX++7TtFZ135FyRcsZ8RtuM+gMEvOrd6BZxHPi1
zl8y2CntBlBy+jmeU+sehgnc42ns5tNi1IYFZM7PmD7IpE80HMf1lKfTfJsyYMphaiv/0Uiy8j0/
6d42Iu2SrTsO/X2epOqy9LNqYoCoRBLgVbIPdFuQKs/wvDBnZf74MVNOsgSr2TUzjxWoRjBhBPlm
glW9Q3jYxWG3r7fuQ1/qr0s+9U8xNQlieQ2xZ0fDiIL3sbTFNecUGAXo+Qc6c3XFTaFpZgZq2cKP
OkJSu57mjP25a4GunOlSVxbsJyLDCPfpcwkO0th22dDBlKRwciFNcrwQkhFoeDwnE+8CASaRQ5wt
52ASl49i0v1nNbsavicFx+vV6gmKKm9tiV3zxIb9SBq6b3HQ7JPUqvAoBXT9ZU6n+c+FDzKHHdp1
240QdfmOi1rUjrqKwoldm+6NFHP6JCPPZtCZfXuBzdf5XC8tgcPQ8ntwMZLlvR78BIdo1Ny3fg7C
sF7c6jEeRX9HUq4uZnQq8CVkbu5qrPkDVNxk+IDvyFvJQZeqJRJNW70rtbY/wjZws7OopRwTxkZU
viMdM6hCxeVSBwpjbcTaINor13eamlJMQcSiONXYgNUd7kuVztNGQqe+H6qGPvH7TssX3HfdbVIj
Wb09rgB4HrxO9Koe0Wd5Zbtl/nHovOo9HtfODEs9ToJuKI4ANAPCbdraZkZSRniah07OWhTGTg3V
SdUYj0EMyfizgTc/CSxNTL5xYcB+yWkEvly6gwvJwO+y4mUuE3sOnDWKrkvRspau6d5oPAzTLewU
Jw2QKcEbkk6d0QMsSZIvEsrKCLSE+k+QgJ8aQmdoyQBpEeDIjfQb16WsAqpO6qjrg2XK8Ldhac+/
ycYZPqrMiNHJ2hoJaxwLn8IZsqkHJA8ktX0SgwQymlGSvNENKiy8GqJNRijw2OeRumOkQELhOE99
9aOabhmSI8QPcVyoh3KGORpGVq3fI8nNz3JXR0MgKSVSU8vb6DMkQNkEUqvy41TYi3tiWvVChmEj
uqde5gzvO17TSLXapZNiv7h7fgleji89/N2Twaet3Zamk2Z0URqWDdbL1CWUKdIHa/9v2ws492zi
UO9xx0EFj+q8Xgw/OcnwIN9ykIe7P4KbwAuhkdZNpdKyDnWbJMam424pNqFKPO0reG8b6pgkK0Mp
4glYG773gKpzu5ntblghiRY+oHHPW9INdYnponH6ugs8kFQ21135e3RZJWvQz4XYE5ZqZ9qsY+F8
AIzSnRdDZH8zwQtQ6TGLKDttrIgfVhYoxq1n9hNwNQENZpM78DZPvKrozZOeI119tWfnwSLyG/UI
VNp40dWaPUyOyqnS+QV31nO2OxFgSJOJD+yQGjAYbXVhFjGidWr4MjmpKm08lOXINJiX0uZRVUWh
NhO0apY5Q0SfDMo5I2R6aT9HYIGbvRUcQir5pvwcQ8QFIZdSxWDh8OS7yGrNb6Qo2R1qWPela6oZ
oKuO8m/glHIYtLU7klYV63zB2Uf3jfrt8IVs0AO13DjZ7Tj70GIJZ9YoAOnbrTx2BM+bROv1MtYy
/+JZqxFzYKftrTlIZltEgkRriXha9gAK2jv3WMGw8uGHIDcC3/3Fcg01bQfO0qetnC3KEJi2mmdN
oZYiq+r9LwBj8kuaJqr37HpudsHIj6aAbgD9FQLBHvBobfvlhT941nBCAXB+N3n++hW6tX4Y0Tek
G4jfzo2SuMuDugKBHMadbrPQtbX10sAZcWhPk8w3pMV4WGzWPbAk4IEAhmRVSXZmLtMS0D5L3PeD
Z9fnQ2JCY6yNvr9IhYjtjb0U3U3RdUsTpIwh2Hd5bF5nlECumnTdc6xKVxMxOibdB9PRM9kNkgn/
crK6/UcZSe+CosT4mEJJ8kKDhAxk5DqR8DJiCENHt7ntqJCvGxa8ygn5errQg/wf9s5rOW4kTdu3
sjeACXhzWp6uRJEiR+IJghTV8EBmwiVw9fskqf23xf5Dijnfg5mKpooEkEjzmdeM3yz2SBRuumy+
cokpIqKsNuHkRhesQ6KS4/KYgWD6N2wulsaIIQBCea61bv1l6Z5VwkNdqtYRFxpN/+doUOoua3Xq
7qbBL5g3dh/fy2BBwyI3imAb0j/KHcOsFnj7WviHObKC4Ip3PT8g5Z78lSB30G6g1vr23tNLNR59
FHowRkqj6SkoR1EDusW9Y0P5wb2MnHj+li2LkVywRfsFYf/yPhiGFcOj1o/Rq6z1sq9nUZ4QKd1H
Vku9Zwmt8MIe3PqHJ7Lyy1illn2qvMH6N+JG3r9T6SZXYT8JtR1qB8U0znJKhIDsZhs9rHW+zEYf
TYZuzJorR5cRkSQy+j9KERIbCFljzomgUpCiOlfn+SHzC3XMw2oBMt72OQKBsxNUHK/ReIfUKKXq
1grX63hWyC9Ma9rbO4RxXCA844rKTh2maXPoGyzePXS6wwPMDoHKNi2xW+WOlMdQXp4iyggF4T7e
wHrYVFMWWji6x5wZ/5dOD4thE9LY/F06vSebfu36/3poCz7+nk2//eLPbDoM/0XXjlasgZqCGjFG
du/ZtBO5/4L0BrqfI5Smj3GG+plMR86/vMCnsU9/EaLa/8uknfhfCTuvQxOZtjg6+tF/kkl7JlH+
3/atuSKdfNJ8NJnCxIs/mi/XDrEy4vzBj9hBii3Zu8IXFlwrMRXrYxCMonqm8RJQlZcLAj87Thho
gFurS+2XDEh9a207V1fRZZKjZolQitXK05w0dX9TB6hULjjr6UC8BIje625nhWFdUsqPoNj+iFCt
Hu9QbIzq5zgORPrdI+oIzxlHNYKeoJV6bsUHfEk72bGHuUXPOFAVgiNz0DTXTrSg3LuHZeQsbBYo
a/2F60TH7/ztnf5/OL+/FhsMKCtxAd+EtNR5fa5tABF/g9NFTgMfPMzjH+nctaU84eFb+6fah5YT
ndYexRvEoApRF3/Vdlq4f7I7fiN4/P0dQc3xIuACHuw3CjLJByTEWnpxH9ph8Vo6FWf9dqDpx2HP
aW7J8qD0TOiOpNKQ+fnG8vHva29nH4Vhyub+Gs7eJQLduA5suk6COT8DrkMp9Q9j9CsMwAd/C6YQ
viHnLUAUpuWvY6Rz9DUxCrJeqbpMtrvL1iiL5KGO/cGzN60awvCpClBmufiP3o25LqUqIMeB7QId
/3hdMS4d0lxe/JotzLlwM9mi7r/mfuq2GTb3KBd+okQz0MvLOWvccPP7y1PR+vvy4fIRuFsA1nBx
IYR/ZJNmwVRYtiYctqI6kh7MDGhjzywk9JM79HzqMxpYnXPjVXIZQXzaNpDPPi9qBuX3d/IrFIEX
ELggaaEZgIJjND7CZYawsMulatPvabK2gTp2UjQpVhlp0yfLcYlppLq731/ynw8fQ6k3IDiAkrCR
P6Af8ihPazQ/1asfUqnSh8XBV7g60NgZe3+Piq8fPlE2dpGV7iH8h080/yaV7KcCqfb5DxPhjdj6
t1XCAABqYpWwUD2204/oU+KYMkjEYL3khYoa66TJZlgQjaZm0QE0Lv2VRKHpMQ/DbcJFBX6D2lZO
dkgYChgfiab2PsFCElgEOqPKvWumou1ffj9mvwKDkTagZAowlwpPxB4ObOvXdYISWaxsueoXrQbF
JKCvaDNYNgRMsmmtvMm6F24lzaJBmtV8FCIb/9PBMhQRQCQ2GApSO7a2X28jlm4/YIjTvbR1YLGH
l+xeqMwjizwswZWXBuz71EtV9dyUAaRKanQkwcEptkprQvUwZ7c1O/+S81ttsdbTFQAO8Ud00QdG
ixkvBgmIJUhx3nD4UShIe3Mrknb1XvrUDa1mT9gl6vFWrkMh6KjKRXJzVtRM/BsViAYfhLhCkvWe
Zlt60SeqporbrKu9XDW5bAeTPmEWM2zHwLbqu7BJMmCPrpegMrR1rXJB+gvfpJq/ChaFaPoPy/QD
1JKdCrRqEqKi4NArCZisv448M7OVE23CpyjogjLYCph/TMU0RRUfsZWVzCXfpMv77lnTp5Wb8W07
EQ7JZr7R84Dnz2FESPyPC/qNaPz3NQQLy7BBEwcivtlIPkwLgEH4deadeMIgrFDI1PdV7N+4CLlC
ve4pZclNklKwemxyjWzYZqRziSskG/4c3mVQdawTxknl+qiQMQzPMQE700T7xl7kWI2BeT00jhOm
0DJFwXQnVFmtj3BCq5lguq7NoUUlxuIFdW2CBOzGo8K1PsaN1rw7nAkWPvoVlct4J4LeQ+0tGs27
q0CmEGCgi8vlkxgQw7yJO13yJzqCB+68sFoTGwwCa5Vn3YeQ7w/JpJzp3scOcbhWtFXVpq4ploAD
zFAlO2VYSGXf2rhN/cfJnugn76M4I86YZNsRovx+b/i4hTP6kR2RnZhiC9InH6YGqMY2cxJRP+Ei
0mM5oF10IzDj7squvvBGObNR/P6KH3cjENo0bN50Aghz/nHFnv47sD1v/uato5mMMx1Ltj+3jwC0
HcJJBuFTWnork3B2R4r+NxEbC/P097dhwtlfjlG4J6GhiiPIAOCeKPnXRbF6E0qHSdg8NkiloWlK
Qh9YPzqkINiNcnAtzl6lUVfcTn2cseOIPABLk8WDO3UbAM0IvFL7yORVDX7tXnuqRt+6xxFvuhti
yy62Mlh1d8UksnOMoXAgRv00DR2z2AFUTHfdlBNdXKTg3MzKn/zA+2QA7mIBvqI8/Sdz34/7Gpju
GNikeWqe1iMn+PWJK8AU7Sz7CGWX1iaIDZRyCWJBDjNvgar6/il3ZrxLNroCdyDxZ3iLbC0k+M2q
GPGtAFeloSLBhJDF2qhTQe/FbJFy7W3nIOtJ9JjrBUvFqktnhPqMCiqWUI8KrAnL6A8v0WCn/7Z5
0I2LQWfCrQl4g5h9mMn2tzBZooG5AoJwH+Ih91hbg8jMDQyWN5ql+7aOaR7SUz+kuTZLnL3SbClK
SA4aoCSE8Y4OzI86WfXVc52UkX+i1mTGQS5zF55TqfkWRi7mEZcMd68D8D+FdAd6W8BFFs4LHvcP
j/YhA+DRaHVSNWOpQKcj3vv10QZdORH2V8uDl6FUUm0GRd/pbq3Xovs+2HHl0ucYkG1+jFxAmcDE
rM7hheiwqbNlj16XM5Dhe9Y4PxClKoZjjkqP2edNK7tJW1gJU8yfa2F2t5Ft81RQWWJbo31ndkGc
EGz+ixzLYSiaDNOx8zBEqLJvg3osWRI54vn81/v4mK2wev79IHxYo5BTkKng/KKKSgv3H6GuM69+
uITS+jI1EdDyw3t46+a4ilQIIbg5zom/v+IbUP6XGWVgrgT2KDrxP6KmX4cdhXZCSKGjL/0ItO55
WIaBCcXZz/j4tC66YJ8iGghWFU8tVEvpCqUtIQubHqM0K10Pt1EIK6Q8AEuJ2QxYkNMdhBe+pRuL
hT9QfQnPP19bBqKQodQQhVkrrCLzOrKKBpi7tUqKzC52EXSG7uiKdNxJUFWcTdRpTZ76+2f3E+/j
cgrNIcAmAaiaKOhjZkM4SMPO1suXPF/Cmk7uWEFTTmc7Lc+hu4K3xGFAhbQDYaAlZb5RShby0q5H
jzq0INqxrhAPt/ybtMkjD7xdp7PvdlHbpzkd/RApczzkX/2yXtVd04WNep6Bqc2f/Mmx9bqLyzYJ
BMQxz++Rgp6DeDqj4JnqbhM2duNce7bCiA0EJ91F9IHAVG46HUsEJPJ2Uj6NGl1NLIYJX2164toK
Sr88UO0d/fuwHhY/29raoV95FBg/OinxG838iyGPiMzod9bzupLWMhVNIXGhm4CebInLYxJh/RPQ
/1kpfndu8YgmS5buPH9wnS1SuiCjNiEy2NTxUR+lzxHU2SlyvWEnO3ter2jh2/YRKbjcPWQWzhYo
HFdd4z8swZRV1kPS2Vp/ARTjDTfop7bWHSdGNL4GKgzVw4q7X9tBSOicvP+MQWVdHdOC6sZhhaOJ
mn9SAR3L4d6tvYxfnKaM29fcNTBxU9Jf5I+EavVsw4mde6fEk7aV+CqSBwR1eEwbKLtnWMsWwkRT
KNy+zn/kcesNjLJGMEz5N6vXTUxpGpO9yD/Dbh5Ce9+2vhAYjqLbmdfXbYClDd2RKRtmuvhBSlv2
kAI2GIO7tHU9eRGWfo7vNnOFavBGTKvNsY7NRzEndJJRsRp2Rp+3XOgu91ZeHGcMWNBgr5KZvs0O
sO4YfO2sMQz6CybHbGHd4BG2OOcRIUH+yLB4sQ4/1W4U8TG8/9Aqipp/Q97N53Jr1/vyZR0x/pgu
y1CJzD052rKiaLuUQTVGRw14qwFP4U/mXLQDC0Pa68wLOFSedboAQdmWAUIIqJADfhLRLejucq4P
UeVZrrioxgXfpE8hJqNFspHga9m4IjWgvfwIxjm1VtrdyNpme5jDbNk37NoyxzbFo/NaX4OeLJz6
FgHyMk732GTP+Jp0hQPNYMuWZW5pmazadvcIeBr1aFuArY537WBbQfvVzdyW6zVlnSQPYxZTmlfk
wYysG48FJ8jWCXPzR7h/QpaNlImJ6f285+kx6XRaJENLDCAYMa8eKj46XNOs+7aJzJbvA7OPo20y
0x2w92tLvHEcQLHzPfH+qEh5rwyfLBF/iThLcFqaafM7JJktXEDeC2K9uRv826nxlDGog6SklmTR
fOZVWG0V5/4PiVURGQdGjERa9L1ArMktmPwAuROmPB3fx6Fsx6JlvGimdscckxJH38RlZG654E2L
9T5kZnEFj3+SL9hAmAkWKsu8eWQt+VmdNGZopgnkQsERG8uZe5jansvCKH17dUp5nnyh4Jbzs0CL
LryvAh9g5tafEwpAG0DfDmPxc/aka5/wJ6MSugRNz2F5G4yRWaO2P2PcJFgD8190l6obD4yAdf9z
qK33r//PIL9/j0qBW91Ermi4Aae18umlKkJBLb+AHsBDS3fVXCtzvayw70nAQeRsgvcX1a0T6qbU
lFEfzi5aJ1lS1JLBgy7hJ9rUHaM0uY3x2nUFNTZ83BIvndBEtxcT9GYN+jqs0SizARW+j2AnWEHs
a+/PhMsWOdpWdG04Oyd8X0x2br+/2vfpgRtZzfiEPnoA9j6IavPwOlywPT9kjjKXyZE554dYzNhR
/rBahT8OlzypZ4b3fSKt6Cdzlzyk+StOoXp+zwixMLv6ITe3/j6g1jojM443Bl510d4CD1KVFyta
BVocM1PRsvfol3es6aTMTOWjn3m/xQRw5sUJDWzZNBlpWm0y1FSZrj21bPMH3cl8+FMW81G3tlkO
zRqY+28xtMrnB6T266w4tBkGEve59Bx0rRF/j5wBFsPbXMFDMhmi488hT8pJcTu6wAl13nACdFy8
FEXFOT85cg3tByK3Mp52mHsMbbG1e9wSFdy7vCNlGmpaTxc1BQNKNrymHCF4TEdYziPnKz/DBzEs
40NFsKiXS0xBa3Crgw9YAAJ64tdgT9MeEf8LyOQj38cuoueDoDGoz40c+f8Fi6XwKbDpFBkxcTeu
z1OFJzQeJqrk6g4Mg+kxbFNNFpAuq5n7M1QqisTaky47DEJPNfjbuuGIbfbaAs3WX4C+U6v+Zoca
wMsB3eyuqk4/y8m4vuaqPIw48HbiO8aw8M2xEs0ZjqP3tmZkF9P92uA/XqXrI3Tvbh4epDfncJnp
i5lH1/gYMESe0JgKcTxmM61crAYcdrlB+Wb4HC3MrKFeZab4e/007quZ36bna553KArUzTGNXmhW
7mRBKRTzA7Az4RPCjFWbbChZwNG4gWKn+Ea4OCaHnYKxZ169F1lWJwDIfBhbqVL3Ikvlyt+AEGFK
bylpOVVDGWA1vhxTpyL1bRpyp5aGH4WJ4KqpQrOeBn8uKMIb6Ri2Si8Eju2cEXhOGGZyPTN4Y+GZ
UoE7xhW1+LIGzhJcISXLU36bCc9S63JOwQIU58QrTZGyGznu4EWkQIU/+5SxlnSv09LCWiScRVD3
O0oXDq7rEUWg8MnPkOfDq4+zmpe/WthVpUh1N+bYANZmxhzPQofJ9z6S5dBRifYKzMynyxnz2zT6
XK3jbN0rgmmqCqsAMv7Efsv8smbUs5Zj6dvmGVJBH1IeSC9NlaouiFeJrJOmm8VTmCy5xMFa12F9
DjGiXsDcuyBQrb/mwil1uudE82pYJzX1b4jZtRMpajM+9JMvNp65eOqlAchpfTdHxDbyNZkK4Pvf
+jSmNEHbfZwa+qju2lePqz+6+EuMnA6ARBBy7ogpo8g4gIzM8gZLvu3ED63ImBzSmdK7n0/y/i6l
KCkQbxG6XMxjvW03NSprTLdkoZuttkT/ZvEWfWO+0b5V79PSNT9DaMXiGwvwLj5SyNh8g8zd9DaK
OhUs5YxoMT2vw4I5b8lCNasyacy//JyyxJTsRElAs4cWwFs93GynQBsU9j5etHFcZce3Yx5lcweA
vaV67i9rmrgXs2zNKs9wBWH0e/pEfPiEZcOFXG3mt2/TfzhTtzR3XhV0Gp9+XihQCUeaZKpY9+8Z
W1uAsKngronR/1y9b1jVe6FRxo4pRlu1NEXIXoXK93dN1kjIC7lE3ux+LALBMwOBKZlKhQtsH3Sp
r7kGHgbmtsa3BQfdgHMEnNFoFrkA086SbGdt5mSUri6IFQCJbdPs87JmNR7eB4Q6sNn0cE8xIZbf
A8e6yl0Pc60/FL4+JPRGZIh+q01jFY42vN8PCX0+0EOgXu3e510XctdRlmlWw9yxzeI/Z1ZQPVF4
yfEdlObe/5Dd/ZrbvWkcmcYJglcBAlEf66wY4HXW3EeUqt63xpIaMHdBHsBK+v2lPjRpWE3QUtEh
CShZ8f8fheDnuJJxSij5P3PErnTXbaXAkuQTZFMzu5MwNy8VjC5vuPOxaw4gW71tjr+/l19LCNCQ
mT+xg5QsAHBovJ77az6fTh4+dSy9e9Q+2caKAFVAeeh7ZJ/3a0fo/Kdx/ucFkXqlcBDGqCnyrj/U
FaEP2k7d2Omd1C0HRYYF63ARLZh4UdZ8W9m/f8AP5GTzhNRuUZZx0B6ErfuxkKlrzPvaoQ7vfu4Y
M+BCJhGszyUIDtrHi+VQinRVn8fZW0r8XFuzn3uKrcHqV5+D6A939OtM545IpeKEwytKAgSMPrbF
lsS25mjx5B0MTLOoZuI61rgG4MK+XsRTwSvI/XFhZSYehwOhhZWbGwEhL4G7TZLM/hA0XhdwlLO1
LFu2esnXWR+pcy4Wj3wSJb+3fpZ432Z//xAfXyMvDkq+0c2lJIsI+MfXiH/Y4GprOuN5bXam9S0Q
EgA4x88LhCT/+j+/XgDXGiYDauLhR4WDCLlZXrA9nn8eexrbBpieHTtrB+a4yP6j0hqWTQjMxFQW
2bhZqv/YDrwZ1dx2Ksrz+7FEkGzeBt66rIu2h7ab/2FWmMLZ/xbWqM8mtJ98ViB4FGQWPtYz52XV
hVqD6hS1lgKeHTU43T6FigXzpyX4z0vx6mLaXjGkEJq8H2p4Teo2y5iF2ek9FJkCqiPMI1c2fPz+
tX3orfHXQWjAW3EZRfIAdtZf95cWRH2KyU3yHSIT4dv7snJxsGY2K7yFSCfneGoRt2wwdY42karp
dKA0ZyM3CFBSRw/lbLMJ/uG+3iEifxtwapgMAaqDyDaytaFD/+ud2Tb9oqiADKBWF+1zjHm1QUmM
MGnG7q9+bWm0b7s+o+abbJp0JYvdDEE2OM0VUQQkm2zbVYKK1LXrUxOxoV4GkLdPCzFL0J1TXVSO
XrapSyvsWy9lQ3qmSuTC5L6p8T3CY7Ozw77ZAUGjBHjtaafzwtvkvc9YhSRJ3qe0bRyJB0qWTwlQ
nnEKC0xbMZ6avRMJUFQ0O2yKMAPb/QycIotfyzfVe7hD5hBziIVv2+t7ClS9jeaMYThHCimrCU/m
yUUM5dS5MflL6+ITdE/oh3PhGa9ME2Ra7zuzoGnLe7NF7Ky4W/ZDgwdk26ukLXYhug7lCBHhvRQD
AI7b+BlgvUV2dPxmxnc1lkvpIZITFS9ynip09yKGGH/fYGNNBGPTRSkyTDdBmRdH+gx1WT94hOOJ
dw6XIfHFRRnalilS9JOi/ru854fJjBmr3OXVCDnxjspQRPdjg91v3KXojYKcxO9OeqCa3NtEAsqe
95kM/UB+CZZkWrsv9EFMp43YFBHgczf0NDe+FIIquKHXoxySHHIlHafcNg7B8F8LKXEfXwahnt0n
J9DLEJ8p56Xic5skZeXuS2C9Nhk6Gxpa7dgm0OPft2B2w3g3a3eFPIDXDlXILSGjE8TbBarlfI0f
7dCvMEXKuSDLT2JFv7bI7f7o2/Uwv4R2g+03wGkSAWiBUDnV15aKEK518Xsr8OceiTtYkoXXMS6T
JEJtXofYw/2M/yjIm/h1aQdzGL5PjfotSm0jTOeI9BOQOmIzKTtsHHbYrIu4DfxAXZDuqFx84XDp
4nu42xam6QWST5s8y+Z747Nc7pZiTo9YwHunwvbWC7jc04kKS3cXKWQWNGqOZwgGmFZKf1JfUib1
yc8CdC9YfflLqUT9NbOLbqcTB0ZFXHvDkSScUpfbBlexsJ/gzoa4a4rwOpwLNMfQUuPt2pY6lJH2
92VXjJ/Wsh7sPTHFsI8XGx5A1YfN91yM9y4Q4CsFjxfNwH7Ygw/WWwAy2WnC5m6XJ3P8OcLrHryB
KF4LCBO7Okc0C9eodhek6EvFq9sclhQ3rE0rMKgnPl5gUpbYls78yYuYPPFFYYx0BI+RvsK2qI/o
X9XrZkmwdMlLu7sXKE6sm5rSkbEf77KHWa/xc22hGZF4Y/Nljt1ib7uDfenbSV5sOsvyrn3Khwc1
9O0PKFjpZ4qaBTiqwUteHVpQ5FmOcO4mNFCKA0wEaw8if7jrJ59CCFvBrl/0eOn1agHXCq1jm0ZJ
msdfi8lNlguQEeP33vVLB7c/gexmhvoDNt9eEP+IhyBqdvgDq8smASax852h/IwPC9K3YAiugn5w
5DaN8+7ZLntxraElXvWhY2ZoGpjebjbNl5ow+8aOqumCqryFoyFUn13M7vfqzLOHxesKKJx0Xljf
ZiHnH9IyjJLCWZ/7vuxckA4CWOO69szcvAZiDJJLQQ1a50pfhmMms43tiOK8OBEbManedgJZ7F36
sV2LS/RR1AGjBPcqqHFwpQL9GMzLd3uE6uE7LJ+pHwHKRxJ+RKabKQLv3UGUj4b2LHJffVuM5Vpp
03bP+s1Ygc1Aur2AJAd73/Of6ZjDfHHr9thRwNi4djN81k5bfe7zBdp0NQzZA57h8qvSonE3UqOY
kzpKlJuS+6MTDO2+YuHpHNi2jufbxO3RzWjXqXwuG7Hi/Go3j20HjU2Iyfmc0Ny4EK6Kt6Oy00u/
aP3nPg71dUkfAoA/hWAumg6YfFv4ZGdjdo3iWwerzKmSZ2URbO1i4kYM2spe4sSN+yUbfYgDe7FG
p8Hp8lvwQ2BO5lw9uB0iZ9OonWMppvBZeenDTP7+sMpmjY9S+HD7ZJP9WBiQIwD+cdwTni4weRMg
1sqXdJKrDP/RfJou0LwVR0l8jFRL1CcPmB4nL54W3hekHbqXCUnBHyMTfDdFnXuDqbh3tDkpdlLL
4Z6419rgQDldoz9SPa121x5RFEhBjFHmPueL7XOWaXYkuyxi6lRBFZ4iGkZb0YO4r4JRPYA587j/
yb107NY7lGjAfKNeKG+TNlcnZ6mT+6ZR61XWl3Kvoa+a9Lwpzq1vD5dq9OfbFjLPFxXH/nevmtgc
XLlMZx/n1T2YzvmT4w3jlYaZcYH0qtdRT4pbWO6NvyNtB/lJOSa5WC2VXqdprj6vbpw/xJR0vsk1
Hr5w4GcnFlt0szrWALYqLA51kgbXdN4dbzs0Sb1DHB7TQhuMHCZmVndb0Rq4zXQn5BbEin1Q8Iy+
iWH0sXTGhvwaVs54BYAKZRur6b5kHi6N7NmN3kPLik8OvcjtJFb/UzxlHh0DZb1aqQs27noJ0BVL
IG1qYvBdNFJqj6+rwJuiYW93qqoHqIsivZ4tkd1S/YFd5y9Iag7qmd+BXTAUziO2s+MOl8/yrJMS
WGggnOIy6YT7NFrpOG+NzugNEKTxoXCnSR5zt/Z82L4O/Me0U7hC2k2bXDZ5LHb0l/11M9GH30EB
aSIYSgOKBI2XtufOAodwtVgyYqyhhg3qWiYTDShHK2e+aH3ZfPK0b32O2qQQ2xCpm26fJ4gglVkx
NXujvZhfNUXVFTsLmSCQmmnqWMdogv5yt8StGvOjCT2gnknd1dg3oBQ8Z9VlRa1A1Wg8EblAOh3T
6YYqTtlvvRGNpzlaEXXEUzO8BkaYOjuknIrqaqBAMDwGBVmpYh9RYghCAqesBe50mgY0ggJX2235
ZfWWFA7QoiXGk5cum519ESMGsxxlDRdjl099MN4nVoaI2Yw8BOwQZaGiVG0tlETuCw80z8bN/fpz
tzjWeoSktJRbO5KufT3D2WwRkKK/cBMh1T/DLJLrrqPidlm68LiR/qouB2vBAelTvVhhguX41LS2
bnbUj5rKoMeEGzSfBniJ8bCDcxlCJcQEtmM9xLRdt6OzuM3ex88rx42XrvGmwUVk3a6DlijSNAsN
qWgsEdAo4JLtszmYb6qC8u2u1IU+eZnvxLswtvOIUl2pnIsqU2gmizGI8M+d6cqHgzsgpZroaNug
D9JvIh8lkS3avOGjIyz1OiWEJp4Si4sLS+p4+2zK3dHdEsLlVrcFMwBEDkPjPLxbLB+W1FaOUMqQ
f6Hhwhc6vDN18Z1NSMbhPhcYPwWZdHSyr5rIQdxI4M4eBHh5T+H4QJO5SU+ljP3nbJqe1jXPHrJc
PGWJCNBUknODYW5U7tM4VUebw8NmkwgVbblovaoXtz7DvhsPU66SrZAC0lcEfBTqVxM09wqq004p
THxHLKPZX6eh+T5k6XqIupr2YqbTGzqfsb3FtWqWu5XDxr9N+ty7jwA2QbLE3JPAD2tpUG1ZMb86
nag+C4nI076Pouy679rufpT9kO1HDVf4gmp2BhWx0clF05WQkVpZH6ARBvdtZTv7ZMi7qyoNrBsY
hv6VK2imdllPUz0hLdq5bjo9I6+Bi612kZuwIw7hnZ1Mst8LJ+zO4Brn4UKoGSGVfkZBSVZZiThF
Pwn0jtG1MSI87XjR4+aEBhrF93sEAYrXlH68hFGILJJiUc4o+1bqzCnP4V+EFS6SJfGFkdW649Qx
tidJuIVzmj+WReY8URHUB8BE8LzspDlEIipvrdJW26kJ86922zzUJQi1jMTtELlp+a1DUAPSrdd1
3zw7VZej66V6kyoUorYFRdvLVLg8dGZTeYc8uSUJ9z6VpCWX0+wU36vci55QN3O+Vo43X090lHeB
kN2FRyn7kaaAW5k9DS9wr4Q9C6nII25lczST0P9uvLxtwvbGnNra7V+6KUZEpQ4LGrQUubvwog3a
AhqlgmBED2ztKGJGc+lsoVgh7RFaRRnc1KJ3X+CuIn7j1tzDpqyjPN4iDijhooXMCQzHgosmHN1o
Rwo/4c6FpEF22Yhu+Lcga8u3lfA8+8lI+ahNYsXzdLKGCmsUXEFPhUS73eAZDs6KIiaSypb4FAS6
fBmnWHA8kHkeujEFpdWlWBXTUlRXYgHsslEZIc217kfxUrmDLtBOUQS2xVTr78OwsFZYlORpo6C6
+jrRTZs2dAqnfVtO3iXF8wwoV6FXgnngrD98oK3poYny4cpfyN82FuHIsKshLgd7SzZgke11Ch6x
86i/RXiFo9nl9bvatqR9HufIuafrh8U0rWoGC/ZiXh9ngqpLdr8WH13YqiWhXELoCbrE6s5ePjvW
dkwNQhCZg0DslZhgPoCUYRJt/RxFNb+aDtkU0uKBO1lWBGlqb9LYaZsusoCBHsAXXr+2/dhWn9zO
mfsdWUVasaUlYbeKrXLGrF6Olg3xz/8Ujl4abypH4uoMvxX23HayYl2mBxp50H1vqrwLu2RLto0K
5cb4RvbjNuLADZZdTl8trjcjKHN/2bWIXDXIQsQpJZ1tP5KAiVt03b0Q/jnw82Q8qFHIAoZx5XfZ
bmap0N6BJeRBtZu07LBZy4jV2osxH63mr172egr2+DAXTbsPJD3A+9R26QkdBQAufPrU4lt2iQG4
qHgPvgWMCxG3caQ3MQG/5/F/oNQa2YwjilTLLhG5Dr4GKnDz+/cisiVMI2SoE1OydZ1Uiyuc9Qyk
AByD6c+wDtfoNfNTW4dH8N4r6006fVJ8G8WcG4G3mAKcRWablnPIEcF2PDyOOQWF+HogoNRnu0zs
BQ2ArB9ldVzpuvG2OPLKrnzx4rGdml1QD+PSXnkjj7ducGl03X4LGMdr0ntvCPAN2ocAaAvv0h5H
iePszisGYhxyh0wehIhL9mNr6HYV6KgbF5AZobswvt+LcRYdYv9YDFGzLILq8ESFt9gC9Rrr2d/D
5fTRAxYzSKCE2kHbxdcroV+8R1IrTOnOTfiXjxvHR2J9H6Fb5x/pRzaPIh7rBwvUz4CeI6S4jT+y
dvagYJpXu62IskDl56rad2Gf5LtJgZ/Rm9WVNEXXcFze0P+XSZFNtwGo3RP16QJzvdTDvSMcb9B5
QjZbeA0gsgm1XU9Y9X2Z6Dm6kIRwEdrrYvE3up2r9qgGG3SljgUKdUC7q1ex2imabzgKpJuQcxQh
NW9d7vrCmjUBglXviUDJENNSBMFRhf6AFEgT6xdrTTUcXSebpXNnbLyC3YwO3XeFPrDCQHsiNWhX
ayIbUaWT7wknVH8a86CaXlGwNhUXImokPtYKHij8sSm1Ds3oxICGXJm0COD6XbdHJrI/IdQVfaun
Gs2lbZS6WbeloFgEZKjR0p8bxG3HnWsH4/AVSAZwjo0SoP+2YE1QPWtHxwXvRHHrnJF5Nxuo252+
0TQCNWbjVbSPsIu4tLK+A2I/BpA+wPyJBkiJu4w95FnUrjeRNeRH+BS8mEhn1gYFLnmSoob7PFIw
+2/qzmxHciPbsr9yf4CCGWcCjX6gkz6ExzxlRL4QGTlwHo2kkfz6Xi5VdykTV6Wue1+6XwQJQqaH
h9NJO/vsvfbHhpGCayMJHgiTt7zPrdu7slvuVz7syA4SP4gLPB/fDUxViIdFl14b3IbVZ4ZLnT3A
JRwupy4IgkdOMO7VQJNA/sEt0loP1mwXjy0A4Bvsm+m3dJD85n29LdjokgllZNvyJexyoV9I40/3
eqgy3gLxOrbWXt1yNwUzgafaCR4l8qEXBUWrTxLRIo80np1P2rLJNzqlso+NXRTYJgfnibKlFo54
I97cQdGI4OGPzIZqIzmgtjUkl7XekvU088ic1EzYrGow7gf5HMyn1B1wzRHVx6aaJhfajw6qi2WD
aRjuhLeaezZX7H8FPWkqSmdr5tZrkMPIw7HzsD1aKZiCMG1WdWNN3XSdmnL2IziAnQfrsOqe9eKN
uKHHhneJS8H7bA/U6wKrzOy73riceJVv+03ImXrNQ7dMAmwyZZ9nUCX9AkcYcsn9VqMAAEbtOjcu
Z4x/kQVHKd76hT+TOtj8sLPUHRwdCCsgGWIqYpadHp313eNuMZ+XsRm6qOpn/1E5A0CPkRB3z0CQ
owLVZntjVYl59rOq9LAvJWsdDjD1zoaRmR9rlZdXi9GpezyEBRlz3/xCWmdq2H94wQrMBazDztN2
vkYTHaIqrAZ/TOIpy/2K++9gVedCmquzH13tvBpJ1i23KFelhRjQ1uAku1q+5wFOjLDGIHLb4nwh
+q2dlaEgMElb9HCm67imNOq5BMmsdzw3OdVxPo8ya6DLnt+be6ctjQxtmW1y61e19dbj/khDKsfe
LXiHb8MI5yXLG7RHnJ4YuNKZS74a3lNDC6BKajF2BiePG0AS9U6hu3xuUsqbYIHMVTTkpXc3TmN7
NTr0UjCRl9foAt7RSIT/imKce1wGqfvRmZsVL7ZQj/OwmqdStTASi9kni74CdsHSA4Iw9JQCMWhl
jRttgcHBqc6D5dA45lw9kuLNowFxKxq41CnCsJwp5vgiz83aZngWtXzLknV5C5IRcKCaBJFOpwTw
WCU/sDuLyHbs8cXnuH+QdiI/Wpzxb4I/coHQ8osjivBGFsi/WTAfHLp55FvnT18wTo/33STA/Plj
KyTfg+0e7GnJiUba9YHnAUl/cJZWRO3fGRXNuNa9OXwqEDsif2FQ6anuvcBQZPtq+JX9VGQWlHAb
Vf/UdY1kRYcDtLSsr+uE+j8AgUYPGj54QJVQNdjNk656Y6Jt6+5xuIBTnbuxgOe7xMr3L56poSeX
jXlhWYu6Z9fAIrS9A21wCVJqkwyJGVmtWMbsJKasLrYTBvN1fEmAzDhfncZuy2PR+vVog0MZxGhE
/uzYeuDmVeKyYdeGb6MIZO7CNx17uXFs9MWa74bSHcRymtYFFTOEnuXsbbvR/me3aS4JVlp7qqXi
PuZkwok45+GfiIzVTVOMNjbeL2zSHONxe61ktPnSYK+H+brOWdd+F72xeipi0YqBMFadBsbFJjWH
UD/SRZ9czO1cgz1rkLRIN9E/zJY/MsLk1uIOw2vr62QuIhbEPnMfUaZ8KW6LolVTGylN8bKMBWgP
1X9M5TbLFZhz2uUr+2abIxm0qIw7wzEhvlkEOxTryzuxXQg01SFLl9nrP00G0EEnzBOfrqkQj77n
LmdjVAzMZ2jVCcWBC3Wk3rz/1+u5n7fLbA099vRkZ2nXY0nHTubn3VwOTtxz0tz7VrbdJdsED/pi
/KgBePKBGy1rqb9ZVP68k7+8IjFulpWX7DAr3wtj4M9JGcQ5fxTkJb7Xf7zi/IerxnLgiNgMxJk9
YYKbxWIQ+cgLloJ/vOV/i3/4V6XiP+EP/y/Kyf+So/j/Ih3x0pP813TE2zz9PuQs7/+oOv+9z/zy
J/7gOEj7N1xZVIxaeCq4UgQf6x8YB5P/wecIkoE8XYCObP4fjIO0fmPJ53LjDH7HHl4AC6xrL83k
9m9EWuHXU0qEP8PDjPTvkBzc3+u1/rlj9ixhmSY3XZAOmEsoO79cdX/KX3m0ytkFoOxqLvJuOTBH
FPitTZSG01aJ1b/tvBRY+zLnZXYzjd6Ie3GsBnWi+NsvOey5QGAW0x2evanhJNKVOtV3Qetkacjm
h4aVMEU38q+6UTZFENoE5Kr2sqYTYEhVR7K9rxGt9qXpDcURMP3F+kWIx72x6YERLAVaUE8pqrAL
KI7tUExbnY//mMUKWgEpuQWrYFuO4cSD+8Z2MuMz/mPXCftJs9t0EN9ubBWkn8sit6i5qE1gWY3L
Az0kvgG/B2dhflmPpZAaIQiypbNLXW+7IjELCh10EQyohcvYh1nh6RFTKc7gvTW7LdOSyDvaVfrS
XY92Y1dvgVeat3ZmIyqOeInvBmTfL5n0iT2ko/+tSy5WVbU6ExibQV1EyWmS7lti8pKfUhJ2AOJt
vdQ3qGtBfaWhtnIGb83Eixhz2KbYFc/aJ2sr3DHa0EHNuPQ20FLIQv4WiznjeFw4k//akpmVT06L
sf7GKajJCtzEX/j0jIqivFxN21XVJ726UyoR1cksJn8MO9csz9ynIb+0Si9vTZrQktQHfqYVs3OT
vLYQZWDtBEZWHxV7AStM8Qpbcc8S8mOgygkMeu97XzMsxdlOmKv9qmtnfBc5J7tYVuV44AnLBiDr
Gv+rgq07RKyR9cXlUDp6J2Td2ky7Ti1C30+HM2x9wGeSSc7ZD4ULwp9Wdu6usNVnj/GktjwyLvxY
SN4u8/jQT+o4sor8lgHvJZil8xwOs8oejTFXPwhJvox5ii6bKYThXTX6XRdWhZ8/TZA6cn5BJQgK
bLfWztgGcEDuZlqfzBYFLgRqz7HQw5b1ONlzYYZzMYl0R3gG7RNYV4Al2CT4BcWrXt6wj6FQLP3U
fDUBDWHNt/BmcFqGiNlXrsPPJmVe702r5ZxdNTN4NaqRhu+ZWYNk0HVz51m2/MgFe+J94Jfs9Gom
Zj9UC9+ZEHrERaNYpBdDvkvyqGC99SkRCVvxfA1Y6UxLs4Ficbo7VqQTx9V+WDaYPi0CuBgSh3KP
rG+3kAxA0V6ZmLFUiG5Ag0mKKEAMINErzvR8k9sbtYPJ11pL2zt0NZPn2fGntOP6rTv11CAcZZg0
gxyQ4whPCAen+ZisXXmNkj8mDD6l+Nb3s7nt09xd6lDNhf9WOKn7MLpj8NZ63u80f+nlJ5z/Y3si
wlLf9RUdn2FdmYnN984rOtDOfvrdVCsHY4cDtuB/6s3ckZpiNkDzhGgMa7N60VmakYAxsw2du63S
94nMGjptVeQ2SwwxkGWj9reI+iF13j3EFZYSsk/eMsvvuU9Bdr4J/KJ+Yb/tp3FCH8jrtmoru5sJ
LLlckNCdH4fFHhBJhOGWYN1Q9DAH9Prg0u45xungLlUM1nWAOdu3mDQso6r5ZvUc2QAg2DTIBUnN
p0pqKQBrGEwW7X0UXdRYt8du2+dNmk1h2paXdxjA444Q/WfmtWrOb5Rh0pvQSjTjUG5+l+DTsRKX
whtjfjeE177Xdk+JsWbpNYdGb6Y6Qq202OizMyj4ZzqCEfQoSKhUoz8U3vRzt6QbSZTAAY9fsk3u
IuXaFu0bzB+xu5gI+VBqObexGJnbaC4zFjtk6iGLWdY2ak6vE1T/1WVEjD2v67K7JBPZCVt2uaHK
eOljDjJ7DJdkm/YNK8kbu7d5APlrZdSEVHtV3wBpb9rzWFcFjom1SBkyeAxNDOpOUe/9pB6D2E3q
5nMOwxFaZp6yGxp7qkhUYiQbizuXAawaeeRxaS/5OzWFl2YB1Qg/gmOQP9s2+ctwS6z2KqlNqeIy
pbN2l9oEMjh2gsbETF1dCk97sq0MpTXlJLgjjD6q0jZXYVuY9WuusqSJvFGwJO75x0o2UXSvZt4G
xm6YSi5AwP5NRtikdt6zMaO5s2r5og4AP7O4l12GBMRR89sS5AKVhHTDu+8krmhONnkHrV/ZxwoT
ilo2yG96rJtbGrfQ0U2YDydHMZsQIwTTCEmtunUW13kxjXx7ryZz+MrCKCuI5LTuN6nYYIZrK8Tr
0hYB+XQ1tD/ws2SHZfPacyW37XMuzekmSCQWgSxpLfJgmJiBI9DFWe5ykm6P67jJT65TpBx0vbYM
Qvwg3lvCMrkN6TPYHsvc2H6UxjhfSY9bwW7I7fGA7Xuj8Wn2gjvbrHOW8AIvEb4dQLeh6LMW7S+b
5clh8wp/T5cA+QDcDjmuAD1bfFFml3WzQdlvSaAfjllij/3eZlSYIlzkGn6fU4obZoXsK7NyCaOw
71AtHRIY/gNbZApbFXONdatG8uVgGtBSy3BhXQ6elokdUboM8AHyB7dRTmeWk/VyT7UZabHQdPXk
X6eBnMtrNzVmQJrcRJPm2a3ysYy0X9hcA6W3JEf6Bi7rnSCthTytZHDEw7Dij9959nBZJUHTaohz
Wt2N3/ZIEM2YuUNI+YX8CiFCs+FiE9hftzTXGhfyKKLiUgVTHq3IvtblTyI8VGtmfaR46vTOYrpX
Cbcim30BsmaSsEUbBQgTslbZJ3cbDSYDA0vB87jOTctOoRDFMck1tKwQ+I8JopQshXUbjCZM1GxT
c/J5sm1lxYKeFEwKU+t7NLUE1UyZIfDVoG/2g+PM4jstmPzwBrECcWCZaugtYnv5e8GFzwh/HRA/
X3+MpBPLW8UNYtiPVu0PN3mZtsNNIsoiOGVBKTcnrjlkwFrdBAzWfaa7yTuzI7ZSysKoP7k2Z6K6
H+1gDDifxgUJeCmcetyxVeQHNTMgjMeFdLK1AO5JWblQQDBVV2k5r+U9YQ+x7ajn9Y0Dtli8SkkH
i3+HFolGQmihd/cUe9CgwWXaWhd+88UKIFBID2nvcRrmQnaWF38uGnpOHEdjbsGD0nvv0PfkG7mc
xTzQWpD8EBO74ANGXFoOaIkGglonQiCZo6rm0TjX07j3+9kbj001lOuJ33k5AUmec0T4oejHu4Ib
T3XOCnP6ThGOvvGXxPvsNavw9tJfmasRgZV5sPw5WGPd5I2520j3bLvWcYE/bpfaI35pc3vb+cqw
4nWSorvAWlPkUt4YCWnDYswmT4ZGPnRe/8E9gRWuMyufS12KHH6qpWf/DnsMX3OJsQ0VmfNHz7GN
dl6e8SZF5YQjxA9iACWH+ADdGp1r662YZVxvQrbMKPFhIc9EDpl2rA4cEigJ7B12NWGCta4LO56b
L3aQB/yrZffPrc2xej+t3oiCzI5A7epELm7ceXnx2A1r9qMx3aJEbXCnOuQRuZ5HVGqCLZytR3wA
HiaSdkBYAMnsksIbgtr1r0i38SsePJF9MmTndTtyfqXAtjsU9EyC8+S4Aj85u7fw/k0sJluU4HlZ
p/YMWIENJt64td1t2iiaI2j1zmMDWWw24t1UNjf9MmCFaCtsk+eSBDkd2tZgZKR8vDnfgTbXRmQI
PoXLxr50YrvdfNaS/GUV5TDk4nejjZSGa/7C5CXitnrsqzIYn0IF+utsbBXHaZW135FFqiDuiX0X
H2z17XWIehYAMl5V3m3R5iLyb7seR4AP3zQdsWWH7TxOSx9ujtfJec/8EThVhGph4nZqFstI4nW1
0ADrXs3Bi8tDNNmXJYmvx4xGEefBGWxirbsOJEjv7kCRW+oF3xjdKCHGhnrc/sAX/FsCw18KAz8p
DP+/FSyYNsP9X0sIj98Rd//jdx7kn2WE3//UP2SE33g2+JcmaZ6NsB8lAsM/uxV4tqIjoA8FLtIA
iJV/4CBd8RsSGrQYx7J+Z0Uy3f9vHSHgf0EO8nG/o0wgWPzP/8GvOP3e3v8hD6hf/vs/mKTuEUlH
BeDyZ+zERT4A8uEhTJiWC8TF/EWbovoZo19OKHVfPNU3XXi7O54fztGPIDrqv5HBfo4GIJXAjYM3
xTslB32BXfwsWNSyHIU90ptVDRH3rqM7pMc//e7/8e7+/G7+01ewXEI5JuEXEHU/v4JSJb0lJa/Q
40/iGSHS4r/5Chdx8U+iC2tOqAcdr4CXAWzv0RvVf+UVbCgXfCRA0JxfZB25pTiQDI6lkxcZjn3k
JPc3r/ALjIikElE4pG0HMZJaDRhMP7+JtBPIIAX6STWi1t5kUyeeNlX7n/LUNuRZDH3X8M5SiD2l
39w0dp7EJhb8G4rKS3uX9YDkaQdkntypVKzb2yBnUR/Zlw/ygCFXLNeCrTv2rars/j3yJD88Fw54
FB7+kiUWTUc///A95MHe7T22cpu8FuM3PyiviFXHrbb/uKn99F3589V0+Sz/KbD98UoXPBqK7aVz
XvzyWRssXSmqM2Rort0zHL/iPHvbQ5PVW/SvL9v//IWAfbq2Y0Jm/eWFtgpNi2IGk/04fW6oDZzK
X/NAv/3rl7nEYX5+P57pONAzYRE6jLG/fP8oOWr9FaNcKKjisGbRMtz470gdR0OXf/Nal6v0l9ey
fAkvk38gtFu/vFbulaMtYCSw2llOTbHvC6Dv3bajyjDz/kbQ/yUHdPmgPN6UQHS1EGzFrzkg/CDK
9peMVT/9X5X7ij6ZeucA8bH3v3jz45Be+fW1pZq/uaHJ4Hfp/pf36fMGyTmZcGMJAv58NWq7w1LU
IKUxbE7PnpyxHq40XHm7ljPXHUQDxChOF943E8bgVTo22yOHtDYe1dLbEYvbvAUtu+Z3RYtlf1e6
HUNn1iYsa1yIG28dFI3D7HTUC5um0bD1nLqXFbC7GToUTDwnay7fL+CLzyTFC5wcPuCv0HQuopJ0
qwlPUj2lTZxbrl4jG5479MdAWNdFt8Es9aHihZy65o8KZ4S791JTvwAZwuZIHMWNK0f5j85Ua/WY
jp4N9by3t+WKjKWwzsSXxMfYdfl9VSakSsCo9NNOu8Z2JTpPUbGSB/mjNaXfeTSwicUiNgW43wMg
RumKShL5rimftHJz8zz5neleBUvaP/WcutvTAgh4v3aG+pav6XjvNFl7YsXdHGuP+k7sGPIi664Z
+6huNgfs4651YzF846ysg07sMs9vUSLhqMExRuoX+6WV3UeRG6g327R1RTSuZb3cdVuP/M3puL6p
h3X+wkzTnvu0p7Kx78VDYCn/XuIVilogm9f+hjqKCfNy3q6nAtOnI9o7M2jnej/Po5ie0qWiXqXo
e+REl2XtguCjUn1O8RuS/0bRXGh7UyNcc8UM5LB78jz271gTyLx4acbM65fvwRZQf8h20WkXKouQ
iB5m5PAn3XD7Psg02VeQnnYE2BAzOTG8Gq5MsK2z0+QIjiEfmkWjr/gwzT2pwiVa6Eu/IqyE3Cbg
jNPZ2hUNboLawqxWuguiDrePa7oXwOyZZuY512Oqq8Pmu8YrO+iLWXKaVDy7xWRzVbtDdk9nmrfr
MbLT/1OwO0XrY0acxnljfDUKwC7WkJ/MDszkIzYw0e3h+ATTueZXeReQWjphHeHh0TTw8Z9Lrh1a
L/nrXFyCsi4nvBW94wfPkOSrGND5dh5GFtzLZaN5hILOtRzmZuvvqSfDyORVud6rUXjVVa/ni7Lc
Y89msMkhEd5pdNji6yw4CsXJkozGcXWCSj+5wim+qNYI2jO0Bu9UNVtTkg9q2UGuRFKe3ZL27Wsi
g1hlgpwahYgJuvgMTaHoxsieVECagAf6wYZRvexosqtomJCDZ5yaQbhTBD1q+NSU9ATg+FE6shJr
3Df2Gjxldg1Dd4UuHboIll/MCmOjbUz6CCpouGcF6r5ntt39MKW2j4WozX1eGP6xGIbpi99TT8Iy
U/HlAmM2R9LGmx3lORuUMMckflQUfr4o0s8YpnVNPwWaXPaNJJL/mCTQjHdUdtJwalkavAK1DV8C
Zth25yQCS6qenStldhsCGnfdPS7B8Y3onf9lXXt8nd4yWQfDHcf7GT5h7LA12kKM3vVV7g7S+OLh
CJaM7rkRT6kRlFFjJ0sVYWROjZjNNL7TjJvcfKD7Vl3b2/qJGEj2pR5q2ELMal+LnMXHQdf0EMec
lSkAs+tM6AOL0iJjg5XkL2s+pLDDlTEc4FwYA65f2ybaVIn6hx57n/pDSwePSCiDexBkF5wzPXmL
eZd5uZKxtFha44kbxu3asZFVSEOnq0BbwXV5RPnfROgm1EEkhq37m0EW1fRaT45GPexFZfeoA3ln
R6KhbiicuEXvk4Ki112+mMszP3cT2aavyS0tc/eOGSmgw8zm1gGyJ3P341ysxtkqvAb+o8E5LKQx
Zj40vdQHM0HUPnhe0X5zW7tieVGYBKT6wdC7aTW22KsCBPEZIMRjJrw63QuykhSZ1c5LMy0OVKSm
uwo6BumIQGka9f64vvqdRc+AVLm4wZiyTM/9IEogrCgB96NRZIeJKP+Hxo5GGQ1uSHOPPtAhKrWZ
b71UPn79Zkm7M3VI0NBbMHvy1CfYdGOwk5TOhvm2dvqpGYqCLZXI83bvjZtp33ujreq3MSHBineZ
ErEHGOd1LOpJXE1F3crPlGDKJvJzp7fvNefH615W80Na6M0+yp7k5pGisgzHlJneSrtxH0FaYHrd
XDz3O3j2QNIAJxo87Pp1cdMvDNLOcOuRdcdhQnG5vy+mTabHRfer+Tqy/u8Og6uXszfM6bFVBBrJ
iEjEq4VOydNKs/dT3c3oHI0e8+qcOpMzkyhrg3s6zswgXuil7q6wb1ToXdiWihDu41Tjzx1wpoaJ
QcxxB0Ok2heqEkjBwt/Ks+GAkEM3wDM+B3xbjjPhI/fIs2E4Ootq69uBNqxDTifIJzLMLDVRpS4t
vnIej5uWLBtR7N7oThm8S69Es1cGS4GIu+18YjmFlm1jDMVqZ2YS7NIw3VOFMVN8jbdVAlFaU7nH
mYRduWXV9GiPW8NvdtGHDr7cl3TMWXEka5I/WaUSTAMJ6lBhJvE2+azQVk4V2FwLXGIwXziOhIOD
JOlkCFEIohIe2O+mvGrzrBNeVykJnboazV62SfNoQ4bqYsLG4okuJKM5qIDPPVSCqs1bYC3pI+ZA
7j1QaeyXLcseuU3Lgu7kecJ2mCxT8VZSYqJva6OifUU1/W3fGYiWOXGAJmqHapjOrckAhWmlqAlo
NcQ/aMwaVh6m1BviBysMrNDFcjWLS/vuxtFqKceq/mwsVcX3Dl+VHa5Kl1VMaxBBQImzOcZ82owf
htHLuNabcKPU6sTRBseJaSvRhXMkT2KUkcT0iajepwGtIUaAYew+kw511UnypTFXoDrS1sWrHjEE
RctQBf4tjS5FjffJx/zpA10FWJ406alIBH8F7UbO2xYIXYR+OrbAqXAHc68dSnlMVZM7p3RD0LpS
VJySuNNjFuOpK9NHxMVpjqhgLjGmkdqNSDhAJXXcjRNUtz77qlHzk3Ac7Hd5ceWn/RA1asV2DTqL
nUh2m9kbrEMdUF8yVgQwQXTtMQOnrHZIspOjX5bjAhUjrnxnINGTuiS3ZCXUj95gwWvOqo90nzsH
VRlGw7O2LGhuTlQ9P8zUQ5VxQsNJcCRkM95mQBrf637pSm4kUxcb2wzCW3X0IvrYTKsdisiy7rWr
WNVT5eLhPmhpRg8ViaNrc1QEnExCwdcCMqt5E5S2yZJ2CqqPgocrBwMjgMFGNXVBQ4V2z8usXeiB
W32/rF7rf9HUpaSvgWi6yFRbUPBIc733JE2GfWZ1W1y1WnOYMKhkXtjj7lBz1MNimVT91bVyzya5
bfQGv2hplte1seuLzKdeNTGsXQY2fTl1M8fFfdt2S3NFxRENWSZLJVmDkH1njAK9YecdJHOvgXYX
ko6CLcnvfv1CM2+5fjO9JoGSNrTyEjOpjSkSVT7UTw5da2S5eswM00CU90QnlBe1pS8xjecdFR8W
tRssbZcM74aynqe1Zk6oO7FerauRnAyZt3Xo24nhX/PEoAUsC9KCfFPf/2jskhN044PzLMrTWpbn
CQ23IRtoxw0cGRWt22CcyrUvyQYRKyyCIrlbclE9d2o/cpRXiEJhTs02K2mQSfXd5oxq5ivFWpJq
JHZikbWlCeMGTXkP2ix6izWl8m996uVipgznFvcgM5RdTz8IkVcvfOX8g9eV/lkFnbk3kMt/yJRv
1o5bM/hKqvH0lZNkvTiTdLE4NcLZ/ura3QRKduuMl8kq2Tdg2UvMXVvIRl7OqIIwSb4u0cr6e37t
AlsyhQUUs5fLWMUDdNYiZMwaooEu4WtVmcJnSeo3ku1lax6I6CTbKd+2NT1V8FTynVS1ONQa+vsO
XLUuToarPRPnZ582135Fd1zocNG+0V7QVLupWjodj9vUNtcst/W5hYO0nrgtZtTg0doMqxNcYSwL
QsU8DYpmV2703OGLFOZV2l/mLkhWvCqbqb1bUWpcwAIlVda5CoIbiLxHn2YsdDHXLO7pE+8/ek/N
NxYS5CHxyiBK2mCi+7kvk/Z6wn7xJuaRFkGvWfRkRmD2Rm6b7J29WG9Vwa7LDDLvaky6on4e6Rrk
6M/n6cW91ZVvFkNxueMsMj8ugKIejCVRn31sG0ucLS7R10yM59mpbLi8Zkoa3K5Fc7PBSWVDmo9D
9ugS5HB5TNo5uefJWM/GTElw3NvkJUpS00dFul9fZpNyCdMe11DezcNXmv2mO4NspTohOJYfdgow
kZawaHQoUttvq0zKG6fPtndHcj6PLs6JgkHVYCRcVfGJMnlz3mE+qKl4HbKMuNu8ZYwxPH9ITCgz
oNSGiBsWop5HgPK6a6vQ2sXhyTke9yJnhmCqorUq+c8gmPc53X37FXPWYyeXNBai9+IJNEwTapba
h2DO0s+4KZznbu1mvlxYfXb9WOUP7ETE6yAZWZtNlHcOWlRcLa5iM563ybvJEghtTvZnsvzDLSRO
Xnbp0r6L7UzPnwI4lT+qFo9FaC4YgQM7W2/deWUuZ8ewHGzJMzFq3Hy8W1ubAnNoPGwJbGe9yqgs
iTbpY/ngK+ew+mbrvqu1+9VVpnFTzj0hmjoVzQNH0vZ9mqWN+4Q3D5RRcQCyrYSdf7Om8NTn0WHS
7AzXPFGA5BzceVHXpCaqa65ogqotkGB+9P4B65p81nb1lDQcExzUDVL0OcTX1K6kihbRs6Bm7rgq
AnJZ+8TN9Gnl/N5gLmiaT4roUHbgb7NvicGVXUSsAHvG3FpffagAsR7I5Wh2bnqHWV/LsIAXHSXY
Nt/9/gIoWTo0Klo2p2xnKVzsYWUl2xJDf8BlJMdW4e8o/FfDKIO9yST55mbwHE+mMohnsVFt4KN1
mBSqZMA8kLrlgwFy9R20av3o9jLdOVS7nyussNeaHDoXnfTkbeu79XFeLQwpyejFovedHZSM9g70
dXB0SxB5oc/wHirmvTpy8bt/nianjkbPVO6xWPi84CX0zrTPMkGmowNdd7B4oJA4WvgB2P83yUvv
Lv5hk6YRuUMif/BA4fzdm+DWcrWRu1iK07AEmDnaAG5yo2d1Va/28hw4a/GQSenXoXaWxI3zvO5w
ljsGO2Mk+CcSQu5hmxU2jsUltbvraYMkIX8pWW7tftcnE3nsdpJ6z0qNB49HNinHfT/NZVSDp9zh
mV6Bb8CuYEwnPkODOxauB4PQOmNyP1zb0zxGfgfRJMlWKNya+xqODZDdbBv4Qyqo69dqpQvtAICG
GmCwj+ne6taAiAf+3x310vM1mZhB7eZxcL6nqmxjnvTN58kBBJT7xWOipDXfdKRgosvh+YWVrfcE
o7Um1tR6U/l184PuExVz9rw3NogK9/w6+Pos3UwvhiQYvxsnn5pW+kGNOwmmstjpizbIOWDxxQFO
orce82IU6zWtD86XNrclN2N00WjA4OXs89wYAJEOFXThtRTArCU77F02JOW+x2RBqXM/f50Td4ph
fN7bskj7neqYpEJpQFSdWLU/eYT2djPfqXvVANa4NKzfrbWpSfVjp3oLKLZ4S9SqHxHBLrANyl7O
YBqVRK5UE0vyHh9ElE2mNUSUyLrgWrf8KaFrZ09e2MPA2STAP1hcFfgbuAjiYVWTFfpe1js7g4DN
tTN74Lx9a0gfXBiYdkiPMX60hCuPsAJ21CdwaGH3alw7Kdmfg5CdOOHKD0w2mAxq6hqcRh4HtfEN
cC6WIEq1xfdkcg15aTeShJt0tod6uZ314GEkHYH4Z0cQkOqLZ9f2AfuUjaWizdfjOhKDDbWycEgY
Yh4eTKOTd0vFBxeUYorLoNYRqRfNeUiCc7TbnMQT5npCtoJqT4fmRfXcdtMXj7qBm80310d7DvLr
bbU37rKyCIcrgBQPJZffcU1Gdq6DzXn84A3O9LbljeddibFeuNu2fXuDJr9yPGwZmhYzzU5wwuyG
+al3X5kN9ZX2SX3iJwVok07V+I0QC85OJ/DrCAwAQFepCXz5qFPRlkh7RD4p59eRc/BH1RLU5OHO
6BiXo5VVEWjWgOO2YCa7afy2CY4DLdVTSFRmAmdAwvom0/4F0U6e3doVEB9eglpmMsIYW90tUKGg
n03kvQ69Pf4v0s5jR3IgSdMvtASoxZVk6EitqvJCZImk1ppPPx8L2J0MZmwEeqbQp+5GWrjThbnZ
L3IfX1gQELeKkuRrs2uMGgEr3hazRk3/S27Bam6Q12p3cpDU1sYj1/+I20jfBEWH24OiIq1g9LK0
96ZoENc8HsZ+E5bWHdvyAbyVbsPrQDs5HDRvZ6GCoa2tOgRZmJEnW2uDfAjSOa4fsKoKCz93v/pR
hJ0KNqxGjgDIrfdW8eSxHLk1+8HO+WSvOkVYg05RVCuPCkBFF06DutNTfv9a7CFduUj8kjYpHbhE
Nwy8vsbdUaUwqPQ6UBd/NP9Q0Pyby+mDF6AHB37TlO9GLcyl9RT0XrLyMYOHgYltaFjJ4aeSgL0j
T/BIPE0hBQ9r5EWS2uNopccxiiONrRDA1CtrDXY2HsLjh1+YKazuvB1eEZ7PcAcy4+ggKVlHSalF
k2MnT4XYbtpJaOF893WF1gH06dhu1baJV4mfItoLS32MV5WU0ppEkLzzngcUjJHDDv2pWwea7I02
vUDvxvSBOtuAD+J6E0McOgphIyu2lfqjtQ1S6vu36JEBNfMrDRBCbY7hb4nieAf8IQ2PgKZKDYUo
fzS2yjhGwoa2t46ZgC/h1ELmpLuWn6Dyj8JD/AAw2nwugMJ1TsvKPkLS53dg3CvGOwuxJ9B2+AZ2
sNfg/kX3smUIBgSavKX0z5TZPFLL/iMN6l6GtFSWHx1luulPw0Mrue/Ie3cZZ+CwzQxZwNO7kOUH
yc9nTGecSc/CnO1i66NI9dbKFUAbTZatVEFI7ypPr59a+MnUzUtR+juFSrAeMvTo0WfHsRW2llK0
SBQH0TFh3tFUrnQq0JK4JjcJb9Su8aZNIvjVQ+3L7RYtUTCPZmVNd5h3hPekdf1tptQd1gASYLSx
Fg3+X/rg/cnGFg0AIdJiBcqY5tdwaiNt2GAz0asHRcsEN9Br7zWDJ+SmXlaZR7PjFcdLmCr8YwuZ
FggVi/g1neAG2/4UCKQGkp++Ij4bj6u4RAhjNXVCzwLyqZ/areBHr2FFOYCzWRfALCcgznS1PvqN
x8FsxGAH8QWnA5QPHwSLvZUomOWTgIzMS5IWGp01bqy/ahpF9wkmBy7qcUGz6XQTgWldh7+emnWQ
HkC8Fk9oqauoruSxIh9DrbU+MTWuckDJrQST0qvrfqOI0xiu8XZQMZCYCrOzQbkk2yGL69jJByPY
ZWmsIuSXdfkm9uPyJ3g37cZrhWInWk3/JCoidM2ZSGd7f62iEB5SoUaiy/oDbW60tEpyaXRSORhI
QBNHz0SUffRYEv/WUm+VToeoAuTsDP2fQwxx/i2CRVitwjbhaSZWrGd6ytYLVcG7LkiePfxacxeL
eA9qqV8XfMV8WjXN0PLQKCLsxsZmW+e6caMa9dgexoxCyFGEAeWvVQsV633R9E2xayPYXa7Kp74F
C5khLdB2mH1bXtzJdiXjfXyAS0SHMM0wqVI9jwIfXxzgKt30OLkTM5DTBb6Uudv6UYCNBnhpCvQj
XSv8datiK9IzfCznSxfeAitPt4oYBDu7+51GHxJzdSYD0WSl4tpXIRTDC3+Sn+s0yu46bINB/FJ3
ZKp4va0HaqPxJjJwEXAzQNuzuFA1RntJ6owfUiyHB6HHZO+uyhuwUtqglLKTBdLet6AGuGhGgCqL
6Uf8QkEgC9dVhc/HW1HQs7BLbEDCTVWAtBer0MhXneD1tOqo2jwUfTcdApRj4oeM9hwjMyFl3EuN
Zj6gDN5ke6wIc8FNM0N4mepCvBN9fyptMaVspMUQU1aZOKG1Ncm6TKJj6cMNKlfGmyLOpXCE15EG
VNA5ObKWkCOGQry2Rgio+6GRVIQkGmYIMd+i2tLreoH2NtHPAd0OVTmtjWkjI1PUuEhaR/Izytal
BAMSkWoKi1NLvBbmOI0jX6dLoGNOhTYWx3Wid8Jr7g3lFqMjhD7SMBl/8eGkm9Coo/g9Ztg2QFsZ
P7taT2iugNKeKNwZylOPs9VcdPRqN5Zgx6FEjwjT3Hvqdkg2+fF28oui2vi1Nj1HGpIWbtIPwwu+
HKFbjL5yHClXP9BFj96zpsQ+Ks/SamekTRFv0QFVfuHFBCUFEhwodTiT1UpN6ugpw7PJxLs7zieX
woT1lIqkAzdJI/TJY5N7Bn57SMLzNsaSelwDYSiSNTQji0Ji5ici2YihfwrgXZJd0xe4faVgK2Hn
WEm9C1pyiF8FTZzxRdAzKQAGjgs0S9ZXEsR1EOeyNbPqX7ouwoMb3cvspe6xc1yJtUkVne66IAAz
pmy+njqYLQ+oZxS0vsK4/qn4frorcODcqkEOpWK2vgH4raifQz3ET4FWUFeCRoT6C+Ao4IfUOYBy
R7gnQ1Iq+kI8Nr0vhbexJgTiI5IJrHC87VPjABfb3CEXj8pURJeZN2nA7NujKbcfQK6aWynuy4l3
pKU/oDhFx6Yvm/QeolL9hMUhxVNdwFJl7zV68eD70tAee1nO1kmc+z91EqGZsuNRa4zQcOeBU48f
ZWwCYUQiIuywHudyccCLNzAmJx+AvKT6Q410VRveK36CKmKieWX+hjtPf5vAPOU17sfJW4aRXmaL
Ut08N5pePY+6odAG1guBYn+YIz1YVsHMHpZBaiptDJt04g0BzjCWKSYVbXqkoJc88NsFyVXR6VN/
43RQHbpMq+4lncREVvHFKsoxuMk1BL0UWu6uhGHkXqdsAqQWS78Qga5KGH3Axxpk9VFJ0Fyx0eI0
hscoauh8GmIlP2AyIv9RxQJpCHQtunWc1Kb8MyQHpPY5zu4itB6Nbc1+2VW4gh/puRnvUtGaB8VU
NcrqlVi6FvyaeNNXYpjyEAyVNaw58aHL5W4jh3qZsAlH9cWrE07YDn75xmjKNtgCoR3oWqa1tJVx
ZURlJrOacjX1PuZtNCc+ubIkt5kK/F88LUo+6raqbjATDO7hG6HBxLLCNgjXQbgWmQD9DARyU7SP
pVzK96iQwLRNO6Q/LFH+IVWNdNQHSVshW598lHTvPQdOHgR10Pvor8p9sR7rfGSV4Jhnd9jOdiul
Q1JhT+tneKNSlK3JnMXJTseiOWBFj3efVhivIjYUtBnk9rboW2sL/5d+Z0IPmveK5FPApzGGKCSE
IvUPe8lbARm17iGdUalKPH6QrytrP5XEO/SiIgo5sK7clOPkrRVJ7kWW5go6kjnYjQf56dPzyf1Q
kjO9fO+baAy6XsJ5vCVJRy0sQNIF1wwvfYqkun9XstDPbAqjNVm9D6v/Pgi9ot4C4cv2UaPq2wEs
cGtrmGewokUhRTsLKDmCrWX0V5S96acM1wKtZjpt1ZZy5fhSTmIDo4AOIHOhpriC9kqrYudjhcpf
hW24QV/Dq1ylwfoG1/U4efQxDZnFFwrpsaeGSSZF1c2uY7nL1gEweZ5FTSKjWKmYL+nkYUOmAxMu
V3UUAnLr0rR1U1wTs50Hsz1A5NsohDUZBebxCT1CMOMwc57HcAKgLKT9USavs2ykWkkNcq40hAD1
VtokU5rdayZJzoh+mEnlVapxC6hFj7xl/nBrryapvqPOafrv3VTKbJRKm5tbdBFcP+38mzasBaw3
kF7tXnV4gBvLH2sUpEpBg2mOjRhVZ5NCGlu85BEpTJKLFj7tirrWZXiNGFwnTbfSRwxb4iS+9wYj
DvdIK8aPQZvRludTHCBmTi902/36NhQlL6J+qPhb+p/+cyGE7Ku+jW59SadIDVDPB1FCnh6tZ/Hp
xOZRz76YmLDWEcie3WESygHpuaD6XeG2lzp63nTv2FNyaHk4z96jdmDhpUV/K3EofOcrk65E9ogV
NM1L1KoOGEMZtzxh9Lu2GaoHKRxDoPsozOxGGF9ryxN4r0Bu75ypRfKGnD5R11DZ8ajBDCndtibn
sANlV3ykcUbht+RvwVzFamg3ctl0e4zk2ru+7MA3Yl+g+BApTFQbByoLKQx2PZZBXrT5vRKp8s0w
u+ccwNblw04Bud866Bzm97jIxDR3OrYKnf6Qt0ZZ3fmVqrE3+mwTkd9AdgymD6+K+6eqAUiJmpLW
o63YTuiYpfjPOJpBgrUuLPCdtlQk3Y7Ktfyqk3m/CXI4UqHXFNoOail9tLkHH4xt5+X3QzHEKxUF
GpMUbVT3fRxW1huaXRXWYdMAo5LPoqwRw0GHomqEAkYTNoOrREziu6hjgtakCZJJbQn/PHqmpp49
0IUIxieQBEn1g7SnmlVMymCrVUH8WYsirI3UUrrgnqe82W1a8hkXbr2OHHcHV95GqMNEgIM2LoRf
XD6o0gPDeeQYiEEuiTn3x1ikcEsb+cWQ2oFuYZ+vmHHxJ9C+YqYOcf/JiFN7JPzc3D2P2EmjHEHP
FLkQVK3gAa+Fmp6uldOugRor6JTWSQBwQ9GOUSirx1jkKHFSgHEvSuGrr6oiGljlycEfU+anbCt1
KGoaELkZ8VpE/3X+xUOAiFU9vFkTblDr0IIUuOLEhUPacRn6b8gqzw7lkxzvsj6njAQ6scpmCu2A
/FaBQfhoVaQ2EmymHw26M7/CIVM+SrOrBcBgmfkegGxqHKUsUnwxdN/8E9C+sDji6b9QQu2x5BKA
U3N0CRVtoiBK76IGwvUKUyfKiJYxFtMWiT7rgRImMBDZhyXbpZVY3Mae2GNrM0ZIy45qX3R3qRpM
+0Dqht8i9+pfBR2p0elimXMnt+R5nUfm8EMuJPUJ/2Upocseht52Ts8MuoWUltbUs5ELREFZio5g
0TLZRitJEt1QtpofFa/JQzQEcbXLoSnBh+aghkyGsd7g9qk8n9R+R/UAqp4luoVa+rEjqwr6I9Pk
UfuGQla/KogM/goyEnzU5gKPy4SrtdmHHnZoO3rnw0MTI8W9+T/NMGVtVnUc4YgAQ7zs1O7TbGsF
MWMq0I9xm5kbWMnRcRz8/kOOmpIarCj+vAy3/Y7qNUwTYKoFnxS2vrqAhua91NVBO6LVWz+OoXyT
snEtY7pi7X0GaEsvUjRphJqaqaoLLLdY4IA3NhHdeDwIReExtALbym/p5Rbq/eUBmQtMr0xPU5Q1
ETVbTRfB2p5iXQeSurEwe5hI6qdsrLqZPbrr8soWDerSwhVQ9HJgczR0DcAO42w123ydRpPrIa8n
Hg1AsTpk2AVY1Oazqg9bNv8h9YHgXx7dKXfAlOd4MoIOIL05PQ11gVhG1Rg0GwIJDtiOFQInK8+/
EmG5IP5FmJct1sumxhF3OqKsrhOMf7rEQeeg8G9TJLWi5HB5FNdizN/wCz9BxbHJSEtiAKGFiv8e
G8JRMocriOslknw5ksW3wRBLUwD/YhNPywwX3qTchcqTxOP48mgux9HExeKegHpJaDwmjogOYy7e
gW5oIZL70jWk/7lpg+2o6VT2sQgyFx+fop5aKnQrnKkyNGjJFfR3nPHwO6VUyIWn5MgordK2tIAk
iCoM96HfDbVU7UkKsy2SV5YTk4XQpu+D2J3A4WwAL0VrorV/MzGmElEFZXYPlsXDsqmKIAvOOpIG
+Xrs0fln1xnbNlOQrTeRf+AdXoDwFqbhzQNt9DPyax9eZjG+U8tCmz2mRfMTZBtIDyQGK7sXDX9D
J0f/44XxdI/SJxmhgPnFpkAkiQc1J13kTGike5u50dgduWaFco3juxSAJfaDt0rr+jehKhXFyfI8
+FmMphQiCw5b2zFx3t6iPQouK6oi68pWP3ew0PqA66TrdDxmGtTXRTsVsqSmIFcdj8pYg9gevOBC
3Q4lZxgKVI+XF9W5b/01mnwazY/akF4h0Yyyt+kZ2wiH2KbVX1lT59bu1zCLJVXHOF9aI2Ek5Y+U
PsSg/drfFO0uD+Yb92HeirpmADfS+XumNo/2y4bn6RWgXqRDky5/F4orpxtFvYthjyvFQYg2Rn5n
lfe6/vC/DDuP/ktYUGZUGVDZdTrlT4feU54+JgiP8yqFYYzRwl0trICKCu2V625my50QSxgvF6qF
IQZHNMtlMV7eLo1gAf53WiP8rebvUzdQj3/wu5c2rvc69tvc9Jg4a7uhuUWW5AEi2m4K8v2oGJvL
k3Dmhjr5KYs5aCozERqJn6L2+EUo+BYg1+GqSuM7bR7v5Dy98rHnY/Ur2WQeuwyNTpVwvUPyZ3Hs
egCRQzXlhUSz7wlx8JVpFuSTqXfbCvmn37agveunQjX/XB6o9H2DSgqwX1aaSFhRX6xlw9eMGnQA
T7PxBSrKGmT+qzULaUbJkwXS1EcKOhHwt60rWwqG+5B+TqOFT438hPzkjSc9DxB4BUW7shq+fwEJ
1yZyH1CLZD/W4rab+zBZb4iZA0N4Uw8fAoq3PT2MENAsWfqVHX02msxu0+YPIImLY0ozDZSWKwm9
iiF3x8ywNR1LyhH5af81Q+Dj8qTL51b6l6+9dPLSgC/1gtSlTpdPO3R+UBw1U1x9BaqvlH+G3ikg
rB+iqTbyfRwIHn2DBOUGCjjBpzeibOI0FFIco027e9R8om1ESk4ZlJKHjPiL1/wMUD58nWFVMtJF
QbkHNqTtR4js92JEFpT5+ZUU8txxZckawBaK4Zqh/dveX84NlOYwjO0GgGpChyCx2d6IZo0hVan+
hM9J+7KKn02E/jVYJyVqjlRGPy/P67dzGZqYDkuMf1w45LOnJ5c3+ROCzYYwyzbaHoDYvgX145bq
lbWpLjfrvzhAYCCPQEwz59X0ZaSyKNZo8xCnKp4hgzhV8X55IN/WxyLAYvHrMU22FOMcuxqeWBeS
9EDF8nKIa2NYHDgNAhMR5XsBrSF/rYEOmtRrJl5XQliLFC+X0BVH51Kw60C3Vf8V9bLLYzg/Tcij
ySJwIFhFp9/BQ+Gso/3DGFARNXo6UI+y/p+nFBaESlVD5kVCk3BxPqqBMQlA1VIy+/RNUYKNVRuv
Onrjl4fybenO579lzUZLKhgffXEATfhOUTDnRBjB9OnyugO9hF9ECn7+cqAzBz5UbU44WdUNZIuX
tEYapDgiIctEJewnnAFR/UEVm4ZqOgGaf1HbNTK1QYAg84CY7GCLyl0S7oD/iooj899d/jXfviDp
Nxp7SPFp7CNO+tMvKKLuIXAm0cLVUienNI8b0tXD/cxxy5cjGTDIokA2Lo3rBAAk1CCnxHHXN3fP
87/HjW07e+dptLeBvd1eeal9/5iSwrAsUYQhCwl7HvWX86FFVUcZSjIof8psKXQH7V2WX4fmyinx
bX/Jp2EWy5/njlLW2Jw66YCelHo7Ijl1+fOcuRYZCO90XeI8peRxOhAtgYGaakTIlXY1ii/Z5IIq
oZq98rIre/ncYND95zkgkomwnU9D6frksRTIQ2Irau5x5a6PfQO64fKAzlxSksJbRDHIMlFEWF5S
Ju67gBKphPqZhfKagtBGaEx3IvVFL8eIA05YNP4a4Hsm9W+v1J6uxJ/PvNM87zT+4ptFvqB1elOl
szDWukPJuxwFhJ+k4HbyPvGjXCM879sT7+/B+rwc+9zHRBSC9JIch/t5McP/nEumDESUnkGm6m7k
1J0fE95wmBABuxzr3A74EkteHP1hj3ci8FPQV1PjtBSX8+GghAdEly7HOTsmbZY6UOhiyUveexzo
6E3p5OkporqSmEMSXbfjbdK8Z8LmcqjzS+dLrHkFf9nVAwTdFnQ6Ws/oHBbqX1HiDbvVvRyC2K8J
WkWornNl3Q3PlwOfGSOlCwsvTEWXGeLiNJEtM6wNFfPyPv3E3seWM5IqFY+qvWFFq/9BLMpyLA+K
m/w7HSPK0mkWtUXmWNBvJHUD7VUsNCeokQBX/vM1osrItRNFky2E1U9jFahqy/5YEqve6NLNhHJZ
PSCs016ZP+nM0XISaLHnCmWsdPwgM+iZoIFupmIzKH9kczXgkWbg3pYd+hpNTLQ5d2a9auMrD+p5
Xy22PCaPKoocZKY6Iz4dJ0r7ic/jDfF/rXcpOYFK1mF0cDMYT1ldAFD4E2tXFuuZ/XcSc3GvwgP1
5FQl5qSiURmt8cHZGspea8wrH/Ha4BaHSlE2WlQMVeYoUC1M3WJQWAvFvyUNWobaOWBvQvPn5UU6
//gLE7qsi5NLjDDpGFxmUKPeNzV45vepVimKOUNU7f7zaF8foovPNw6AizuoRNTuwpUCFSmujgKV
8bgc1jMVG8+FK3MqWd9nVabso4m8oyj+SMpiVqe4CSaplQK2IaRz5CLyyjDX/ZjUyM4WgiVsRsA8
h2r2d3DjKpBepbQM16ZQqLtE9IzwFjCDCRUglwDEZPke6V1/NyajsYZBFj6bfl+sANYk1dM0TcMG
YGpxDyZQP+ijrP7I+rLa5Fah4vaInpfn0K4T32lQhe+6FBkh8HdBf6OgnqFuqWayaMvDUHZumcQg
+UucqJWN3gvqUx9HrXUXW1kecddMybT3la7odmjx6dI6pYn1A0QvXW1E77GaaBMQVms0JK2/UGj1
ftv4Gn0vD4K2srJGURo2CJZGhjOCFpExs6G5uso6dGvXfpkO2k4AXWc+Ql6qkSkMpWHYqV5qGE7Y
1Wm8F0GvM3HoxdOZUoZNFKhWc+eFid/s9KT0t40FG3dTWUP6M8inhK4wtX577E2h20KUq51JNkfP
LUz6sbDsxu4m1RCMd8ATAoBI0mQwNqkCIMGToRc5We8bxygvjdyh5kABGe4xqb3GRRI7Fsogf5pJ
RPUrKfRR2xRdbsAnxeGt2Y2R2PSumqFhboewSp5AK+p3slwM4WqA9Xkjw+4bIOYmA1zY0hI6UARq
9rNToAXuK6voNWecJmld1yPgrwbRtYcEo1vU/oKIH6zVuJeqE6oG6ygRqfY0OKvdGZOatc9Tjv0o
ALcCw2ELUnu9a4pG/CVK7bgRvQDZaXgjPoXkCuDLoYoqEw0D38CPyPP7jThBM92S6CkvtF3C0oH+
3Tx0fQHroM318NlqjArhNfROfvegy/90gV7+yMdeBFuZhNsS5sChFWLYva3fgerurQ6CSiDq085K
CuEZl9v00RqgKbn9GBqukgblQQUu6dthYshPALKrtVfKIwDOEdyuXWOx94pEQ3lf5Uqio3TX11sT
hwXRriGgR9AxO+9DS8Phd14KtelYZj1t2hwzGlsxKnwGosHSyxW2kmWA/IjkzZr32Uc64TmHnJPy
WkqtpbkJsJi/1Gxr1YHCqncANtNJRDbP+PBBaIMYk7z8Iaw0mOmmJpcrKTCMO0xhZHTlYsSEUSW1
qOEgXYyqf4aALrVGxYs+TEGS2w3oX5gGnckJHut4HK17jAHgKEhhBjSpQfGJBwc62JPo07rTeRbc
CAMKHmvMboVfOvZJMJnSTiquZGDfDuNZmkczFV5VvFp5xZ3ebl4v96juwUjCpFCoHSnI7ACxm0i8
MaMHSpaXD+NvV/kcTSd3pVBK83CZ7wWhltUJroqwrz/q1Hd69cqb6l9menK5LCLMv+BLlucFIHeR
kQWWs5l+h9tkt562f0Fr7ovX0PnV2bGj26JLoXAd3Fwe27dD/1/R57+rV/Jp5C6vjbBMKJeA5IOp
AJ/pts5fI6QH4gENTaieeIL870IuPl6S9pQFZQoo/vieAKbH5w3yWpZAA/roYKtZ3pXLdM7plrP7
tUK3mF25nZouo3GJpMktFGp4gbyPr+Q+/5bctyCmShPBMnHZXiaWPTLDAirkfMIXefOjc+PXZAfD
W9oA2djU23J7eRL/aVBdirfIL0sUK0U01ECIrKUn6Uf3Q3YeYwcwr3x/BBF2NFxxY7hXgs6r4VLQ
RVqCskMcmPpc+/Jj14ehBXF1sg5d60SqgX70XSCg7YmgfVy7Ynllis9tQ8D/vBHQjlVNfRFc8iHb
GxUjNrwbbFHN+j8toMxb4cvfX6SvfgcmuE35+1iiwDjtVqNpi9NNol2ZxWvjWORZAOl9DTYghxfo
tVTaemJz5Xj8/yyO/zdVxuIlXKktmsA+IShyGb77Hj5Mx277uwYq8JkdwLmu03XxUl6ZwKthFw+5
EM33Cbc0CC8Y3T8+pJ+iQ8pCOn7of76Nbrp7sdxUu3KcfFMflOfvxn9w1pC5EpbPxxa9KpHGt2BP
ll3utd/yZtyYN+Vn4z7fo9k7oszjir5b2dGLeNCvvF2lb7WVRfTFAVpa9VSqHlsC4yKEvPNXXCEq
9DZWwkZ+C65sAWle4982oIU5HXU+eW54nB7XeRpK5IiMFTGbz/IVwVYnOeg7aTM85j+GPbQ1pzwg
sXBtzZ4dJmp/lqHp/MMi5DSwGU3D1A8Mc4gBIeMeRE80uq0QSR53heZG3i28uCunzbnBGorMoapL
tD2WNYg69rq2EBhsmq7aFQSM1i43mA084mF0HNeYLD+g9ryJVtGV/fPtIcs3/Rp4cbbqaEOXHYm7
HVu3jYhCzTNQR1KdK2f4uYPga5jFgca3JPmUCSPKuA7Mze6/l2fwbF7xNcLiSBMMz8MugQiUoUtb
3hdr9b6xbfxyfdizpv1Sb7PNg7LT7q/tizNTiG4qMBfEYKkiGYuxyUMRaFM1CtASXyQay6U7qrvB
er08wHnVLbYDUbgMZlyXTop2uiqVCEpMUk2cc8iH0HQMkDpuq+DKcjjznagYIZYmUpJGHHJxYOOb
ayhIfLHprBfLeBCD28uj+IfcOxkG5WfstjWdTuYsw7vIiDrY9gg7QxE8DK7pgHy+gwG9iVxvXdrN
OjzEq+aQPiAPuEIKzple71GOudXJCjMbNPMdZ83BW6m3t9MmcxAQsH33JbkyB99mevET5zn6kqEG
JkJYfZYEjircxv0h1leK959uB0LwDWm7W5AULHUxzZ0vwahHi5CXDJTtR1W58ve/HSfz36cEr0v0
fNBQXsyy0Il+CH8sQPL7U6rgP+3hfWc9XJArgb6t/UWgxVz5GCeI4H8DR8ZPpff2IYaKyQqG5uVl
M1s/na5+4vzLhZB0NtRveyyZqAkrOfISjau/DjZSDcd4pdy+w4vm1vU3zTHcd066wwXoVntIHq1d
6pIBbITnfHUNOfFtj6gAymhY0LJRWcT/Lq4v60PBYDitsj5wJPmzCQHkXoNTnpnUkwDzZHwJkDaR
pI8hATTjbkILAiZWQcHpypyeWSO0XFl7Gj0himGLNQhDUfI0bJMdrbxJvNrOZEgguWMihHLtSj2z
o76G0hc5moQapCINhBqmezXftPW+M68kZOdGw8tVoQqMKDetztM5S/JA7Vu4+7C5fmOlbGYHr0a/
FVxNfGXJn/v8XyPNX+/L10GQn6ISSo4U7QDx4NCtqteygTmRWhySoDz+ezCLG8WCpirmhcp8YW2O
aZUtr6iKrWpYX/jlcG5Ofy7vr+9POtb014iLJedbADKTgYiVsA5fBZyAHAzHD/6xJNVSf2umU7hX
Ql6bx8X6awQcDCWVkO0+E24K+uXOX8sZHPEHbDOYOWhwCe64uRz1zEqkTcB6B4INEm7ZOW56rMXU
WguclGpK/KLqq6i6vxziXyd18fWIYcqWwlLUOLVOF4gi6FOXDRixU7C99W3DNvfGXfo42NR119En
RFQ7d/AZOma3n8qqt2/B6NrmbWp/wDr+dfnHfH8xIFf+9ccsVqtZpbXW5EbgjA5lSRs+oDraeKgd
0SL/1ay8NbIipZO7ngNrObe9K/f9maPsJPxiJaOgD3kIuSEnUf6aqk3pzC5xJYazdnmc3yEIi3Eu
FnAU53JZTwQaV7Bk7fq2Wsur5Bn65WOzlbbT5qVz1DUmfytY0rfWxtq3Wzpjx8s/4+xwFZMrHZwJ
JefFvWuavZUbkC5hZ7kRuiCknubdVF8Z7JmdA1RAovAiSWie//Ml+HICtSF+z/rUho7WgAV7DtOX
y6P4/vRiMr8GmH/AlwCVDwIrbAjQ/EaXqrPsZBce/JW5C35Nt+KdtoG3HKxW1k7aXYl8bn9+jfxt
7+CdWHZErld5Ync/1E9c1u9qO5Ac7UZ4L491yL1+LYO/NqGLTdLJLcr0ElGLeF2n903xeXlY35cF
mD2wlkwrMI9v6V4Y9JZSVz4Q+UhuttgE35rqRN0/B/VfDsE1rOv3SaRiPAN9WYAWeKfFU6FLo8rC
bHDGhGPn5MblQ3utsHnmXCEGXhRk8mh08z4/XSIQfYWiE6my6O8D+uu8Vrs1KTziOxvDcugYrla9
C0/JSd3r7btv1yOxeQvRuFMNWV4+Uky9GnC9poKLeTBqQE/Z2nICp1/VTtA4qEe61t9Jd6Ybf43t
X31oryRO/8Z2esCfxF+WnEQ8QxV1IH7reA/GTq+4LU0XO6JNv9pNTh+4kvN0eQWd2ZKnMRffNBwo
2AXqXNXCs3lH1XFv/ECk/1fslL9RpyS1X8HyeyturhUIsFZdJiO0ATjQTDxBsNRY1iILGUlRc4RV
lodvhueI4Q5z4sHfaCb3mIDWZ+yi7pfpIpXQK7f190c9XQhua0uCxjT7hC1WmTh2NICmIHGio+JG
u3TVr6wVFxgFdVvZRJ/+s3HTmQ6iOO7wu3VQPL887Wfu8tMfsDgZoCemimfwA1JbWQvbCeHeo/nZ
HH/8MdfjfnD9w3CA0bWC94IGzCF+VoEDO+L+Fpug0rPB5lz5RWePki8zsrhQefMNE4RtahzjSq9z
x6jWIRm7L1xZ5PPfWa5xQFxAtU2SaXmJTKuTqfXaFqZgONxJQQ1FAlnh+1au10X/cXmS50TvWygM
PFBqBgqHohn/+5fbJi41ANQqoUyk1R/iTBwe+qQ+TGNcbfOuDh157H8peOAeYnqIl2N/P/k5Q3ha
GvhP6EABFgsMud5BqEymU0N4Df2oVS1dGd2ceCxHB8mQIBr0P6gAp6PzkePHowT6dY5rvCGQghnN
IS7CtwZP1w70lkHH938wKNp34LVIQBnaaUjY4WFQNNTDw/I+Mgu7ucbeOLsv5wbh/42w2BZJMhXI
UBMhUDh3lZkxwMu8/5hs023SFQaS68h+jZ+pSfvOHxEMx5UhnlszgLZIguYbAGv20yFiWSLEUGho
4iE+4M7ptHrn3/f21Sr02QXyJdBipCXCJ4kcEkh7So5ADBAfA5x2CHep8yb/RqTYsr0rW+/s/fJ1
cIs9HqNepCFhMx86xbO4Fx31Z8t8/jXv8Ja0ofr+yq6EPDedlDJEmEGYaonLFdMZchoZEvpWWqmh
9bLKAhwc7iEEiRHQERQIr9HWvh9jp5fKIl0vmkFqQmWmKhvDbpBWsIBWQ/c4Ne7lrXDmYXsaaB75
l8OlCWXJyyYCoTX7p1pPP9K9ulNuKh5DK/wkEE3cXo54Zm+cRFxmB1FTs2ZEIoqIyb/n28FF5OHG
f+y2tMBuBodM1skegG29YElo7Isrd+aZTOE0/iJTyCIJiSD8/pxgJ9xZTz7N2fIVeNDRfB791bRF
vw5tiWf5llry5aHPm+70qDuNLJ/OtZQ0PQpQAdrFiF7r8VuQFevmGkz0+1I9DbI4TytsPKMZcuKg
yIoPNiLmcvFYW4gWNuKrLzV2Coe/7q0rO+R7w29Gv/53GmTMB8WXhTQwLtxI58+6QSg92tKAc8K/
o2UDUcMdxR328oE2jas8/w8mdS7T/Rdn57EjN9Js4SciQG+2ZNn2TlJLG6Klnqb3nk9/P+riH1Wx
iSI0g5nVAB2VycjIyIgT50ig+xiznq037yqwKyqb6saeLYf7Mvvq/jWacVobAx6o6SHE9HlevPBa
Bv2xUVh6e+g0659olO5rYYAQzZB2/2FBf4zNz0drKRH1M4z5yj+auB25/jx17RB8alWer2g+hGH4
Gs09BSOqcOOqm1a/CQ3o4hJ4OuQrtEvG/JcsvF5e2GJMO1nYzP39cLRgyMamFcjppozDW60dVBpr
mbDNFLldCW2Lp+3E3MwxkJFKeyNDHFRUHn33Aa70Jru6vKI1EzOfh0POHw0PHWTf/En1Bpoe21jT
HVw+WKoIX4FBxwl+hPODpY2qpnYa69CsW0FyxuI2g2Wbd51ycOOjFrwY6D55og1zTKHdq/EGmTC5
XqlT/e6cf4pdJ79ids9bKZzHRsev6MujCO+ED517uTWiN7+/R7OG3sZG97dWu/aQXnSaE7uzu94v
kbLM4a9zhvBZ1hENPIx5sAHHd/lLfm5qcyAwY4HknyYw57PO1diEGnSNkSOoYFZU1iHp5cF1mcB0
IVPwp3klUdoIlXLlr1VEpzXM93aqKDGGhASH8huNexI6i8DVBknGdlSYV7RoNzEwkK5XfuiZcfTW
LuDFT/nHnDpnPugRO8oGOQIwyrvF+CfvpY3n2mr1lJvg+RBu97NdknZH3umXN/l3l/58odRErGla
TqL0Swnw3JWh8vL71uW12Oeotjhmm8DP6OmJ+oKcjbxBtKz04N2LUv+6LArT3QZh1KUOMgrjEbGi
8qVXEDCwa2C2b2aL7HAkKCNIAGSursRiSP1tNPKX7KrWoVa2AgnltdwvIaWsh6036skXWa/Ja2rY
4MVaFT4KGGD3VgjNkea6xSGuh2QDKne88RmG/io0rssAMhSED41Xrubon6MHpPS6DHyJEpEi6bN4
OLZyG4ZlwcsApqxCphxrPBT9SsV12Qgyr8wwM6kxrxDIftR7iK6z5Un3C9RG/2Aa7ZcsrLO/jxAs
h4YtYqwyFC7zEeawrpuyUzMecmBBo+QnumGWew0Qx+sdU93KxhWEWXa+dl1+zncwayk8ITk41Lxm
Cayp1oarJ+yiXn8Zm+c+v/LCmxq8hvBFLA/r4L7pq8x9mL4LAhEyXUF9/vBvqPZMqhKxo9ZfwOYi
wShCCBxs6wgRrVeYJT2s6nfmWt463SWX7M5eBCHqhEJnsk6zqveB0R+6Ya2v+jkOTYNMqsJm6qrC
/M358SzhkJXjlC+ItG1eHYvuMDCopsHJBYvS5VCw5Janpma+DxWlDrclptAdctCdP5haDMFqvJJL
ra1olgN44VCMpY8ZGM3tvH/oo1crmYhU32EHXVnS9AE+fSCgG5YCHotZ4Pk93fgIpHRUPbmYDevJ
Ci3Inh9L93kiZNbTlVj6Wzx5bk5H6xgYlgL0+fcz5+TSkAqhndjiGCHy7bFGsjZ/BuPthcgtPsLv
bJl7Qb1tvDd0yhPzoECblt/5BmoT4d5sr0X1vRTgYs2f4/GA5mGQJk+Xv/DS1p/+vpm/6kWlRJpH
rA9gMBUhL9uVxqNS/ayDtX7i5JafdoLmrM4M11R0mbmtUqL94mvsRCnDuQxT/PAQo+AEc00dPRb6
sPElxY7qFJ2lErG2H7lynbnwCv3SlKuo/5pCmqfTVtUfe2/lUbTkEgQm6sJ4hMHQ5/mBinp6UxA9
4uWy95jIxkOq/arbHJJdfoipoBn6fnnTF+52oqE6NR4M0PDK3CvCVqfNb+DwDWIA5qPiIa7zLTVe
/PaN2mEgo0Bxq652F5dOM/LCEpPw7D8Du+frRARz0IyYhkrn14dempKJ6F4v1ZW7bKFYQV/j5EvP
okYj5wp82/hUkVwPIqTJ4baNIIraKNZLmOyg12zRByF/8pJNKq/EkqVF6tMwFFgQ5iDnrfEC0S3X
bFF1G33RyTzVdlXn7wHxvym8/hiZpdlRlVuQ6WKkk74zUarVyOHtFP+l0w6Jey+vNS8+Z9cTY9gf
czMHLYoBsmxGuRh/D+Fut1XlrofN2NJXYuNSMDCgYeZRSa2QubJzB0FSku+acXkpEGWKsICPTz4a
bar0FscrgXHhzJF9MDsK+p7beZ7wGK4Km7OKqSB81j3kZIzS9rJ7T7JhxM+ilRO+kH2cWZt9ry6U
vVjosRaFxxGae0TV7MCHglmGIPYHT7KuXmvlL/jhmcnZNws1lQHcFpNyiXRmzRhSdgtb/eVAsvDB
zozMojd0EKFbTrkpDP9UdK98JmoSyNzLTVusnOoF7NoEqJQp/0MDBEXCbEEM/KrMok17GD8H/bEL
7tBVdOpso3lbNX0JQqAY7XuVvgf6jUt9jkmuToUUSdyZDeKixxrKVDfeSM22RMihj6GPaHckaJFq
Z/59Z63EgcWtOfm5s63humlSRLG4bloAEiUye+XeKH52AqJta+F80ZlPbM2S29KEVxnCN/KX4icc
UJXwDZJpBemVyD+KkCOjl6PcWNJWzh5qHVUlCpfyk6W9It68z9du9KXwe/KhqIOfn+IK0uZOFPk1
YPp7SkceBRxHA2IOTbyeerbbvTaIf2naQ5psut5dCSILwQrzKNLoClccsPdz80yhKVU/Zfpu8dBb
L/KYgqq86v2VfGLxfP0x87t+fZJYCSPaqhWDUE5aIaDXbbz8kMIkfvl8rRmZBURNFfxeneKGJfyA
zt5ugq0urpzhpdgE/a3FfABMoeYcdw2tbRcjfkN1Sv8Zu8cxRn3zWBp0Q6PrLPvWf/37JRkyWjuW
yAtCnn8emLHzBuEWzt2wRUNaM5/H/3AFg9r918T80+RyRwsxx0QJJNP7XuhbIV053UsfhrYurCk0
1GXmCs+dDN7nsVaQH3CC8TCo31AKLtOn/7BRDKDqcCqQHGqzeOdDPFmOBqto+2dUG4foxmpXPv1C
OUuZiGH/tTELUoMmFR6zt/hX+Tr+QO9oqBxB+0cOfjTtY8y1qMF08l+WxbMRGAIP8vmIRpHXjZoN
EGpq5dHzPgLqLMrbZRNL4ZAW8b8mpghxcjTBUpuJlmGignNdOPCmYdwkvRsRIq1WyhmLfnBiavaR
rMGLfZUWLtO49GilQxf80Mb7y8tZuklOlzP7SFEzdJUkYgNdO4aHbdX4OjBrbEnXirzycZZi56mp
WeyUjAJpvhxTXfZLEq7i6iPveXfvLy9oAQuD2zEYMQ0/kiTP38AoQoBfaHA7RFu3QBpsNBFtt2mv
jUJ3GErnYZzfQZG6HzT31je8R79YmZ9dCnqnv2DmInkf51Vr8gsU89gO/+jti6w4g3FVeD8zcxeI
ayueAvXs8QkWHfoXKrcTWeAsXrTW6PcdzPUI5AYQZtlx8AW1mdi96tXR7q1vCrXymqf4yv2xgC+b
OBMBn1BLpb8/x3Mj0jsg9KhPPfDqa/OWbJWfysZ/z6BGsANUdmzv3bezb/WteT2s2F44GpiGqxFo
GTRe8uzuisq6cBm+/B0iTajQEWpaI4db+IoGtCzw4U6oJiiazw96joh0XwSAJvQCkKW508W9zxyM
iLhHsCHJC9eqlwvn49Tg73h6Ell0OS2lvHdxGySj4jC3x+A4NjehsgLDX9q7k4X9fr+f2GHuxDPV
xKIiQNPGNKgzo775H5KLs8XI57tn5I2WpqTESGJQg3KRw/nWlSutr4XYBWkaFWVwQbBmydP/P1lI
pAtIBEf4H63ZmwrCBqUIr+su2GZMxXttuLJvC5H/zNwsVKIoqXgCHJROLL9HRWADW7CRrKVfYrKX
awiTNWsz90NfkSwEpVRH1hHxewvRylPLQx9tNBl25I/LQXPh/YNGHLUTBhqoulK5Od9KYDpWUdd0
zq/zmxCYKKjs/XBVHisAxZYjfAkcsDs3DFLcCT9KO9vm+/AGkC+621tv5fH82T3Pf8psm0XR1dPG
EELHYDhE769g0LHTbHd5wZ/PGkYYQqFZP5FXzosBGiqmzdizXhkeK7XZFOgjJ8aTIRwv2/kcRLAD
BovCFBPidILP9zUcPRSq0TZxJOkD8VpqYWPxTYZ7rNUfE6NzfG3l5aBMB+v8Mji3ONs+6r+AS1ws
Kvc/UKF6rbbPYFH3zfbll2WPr8HTr6Tagt2eUFk5kKxNcJPb8VX27O3GrbKlPrg3t5c34fM5Pf9J
M1eGXCWThmTabHdbpofWuqrq77CFwIZ92dBCynlqCU2D8+0GOZF36eTGo8pYu03vLNgZtevdSkoY
ImSRQDGTlNm76uveky+Z/l5vrOhl5VcsOte/H12ZO5eI8FDXTeiezkEUsNtCYbStf8ai/TBscrvY
IFJaXQuHNTqExW2GYgvOADhZP7WPkWUulUQECVAXt1U6qSo9msZ3BsWKciUSLnr1iaVpA04Cb6KF
YpkaWIq6fGOR1RfwgcDPkakHv/vWqo/qWu9/cUtPLM7Okam66iApWITlOuu2o2zAnnHv5v2aB33O
pfAgite0hnnhk0ydL03t/bQfYgyJMCbpjiahmgXbM0XWsvlw1ScxeOmtOylcsbv87f41O6fzcj0x
9PR0Wp+0CWPLLoUH3dqm1lbsVkpdi+H1zwLngweSV+pVkmFJULfw43TjgzS8rhyA6Zh9ikEnNmaX
vyQIudH4oGwqyNIZt05outZo/FgoY2vtlzaE0+LYiiteubayWRosBobYolgXOa08boTOxUN+uKDB
Ly9uzYp67iCulSZaPjlIoFz7aOagrRwNf/1Swgm5MixUkalVqzNvz8sEbSMLGyA9U0iRTGD8aPP5
VEAvL2bR7U4MzS4LSMlqV5oOck/bShV+ecWtpWxHSFPa3WVLCyEDRgzeKAZzKKQYs48juE1sgVMi
Ye+2GjqcAQLvz212p4c7ZEeN5O+9XJ8QNAz/KlNPbraDoa94rRkFFNDCG0N6iLXX5O+zTzqeJyZm
exfoih52A42gKH2o5Yey/VJkzjjcy83Klb7QZj23NItJfUEJByQJJafX6A1BaNRt7fYrxE8770a5
s4vOUW3/7Yr89766goLw40P8sTZwvwB4nhq8hEVyJhAj89LKwHCy2Tdg5CUJuShb3ZtX4hs4a3jF
9vE1Y/LjVQ/P3k5eOW8LLnpmd3bXFA2NVQMifjLsh1h8DgsHxXuVyz0cDpdddCl7ODM1cxq1pbeY
I2jGfPVHLbzq//iTJuRgV82tVHyVwlsPWujLNhfutTOTMyeKBVVNzZDV0bPppNdRhHnvJl3Dp0x/
ZRaPz6zMHKgdomocpgkKS3of2jdF2LjWU+E/wTXnyisnb3FFwMim4uXU1JsddLHpKr/raOepVONb
2rxB5XjxjbIGIVuIwzAn/LEzi8MRnF1KVGPHG+9l9O/yl3Ytb53+xHzbcHgiyNTxhWzmPNSnteln
MsqZVI0y5Hk+lLVa8rIBxqaguaRiPS8xKCaVImNkiMCTlC0ie8+jtgYPXTRBCXlC04gE3nmhxJdQ
88wwEaXvWf6ke//Fg6ca9f8MzO56v5Zk9MgQFdQQ3+WekqN7I37y11L7pc99ambmVmUIL3w2zXj4
1XFMvxro2K4RfixFmlMTM4/ykSDy+4iVmNlXIfhuQROD5Ho0oGtcrNy7i18FfhiQlgaqXPNxKjNS
O6kSgUhowY1a506VFCuBZc3CbDERiWuWTUi4miuBmmCu/XVxmlvgZAnTBzt5A5R1TqPMAlci+F8C
9UUZeifsViLy4kcHNCiqVPjQpJzZ8NwxLaIeTEfW3zOtbWY3SvJxOQAv5SWAKf41Mbte4tKrIjXH
RD7cQSvZWBuVCdn8thAOTV5sYB9d+TBLsRg1I/k30Jdhs9magMswOajQdfOHXaHDj5fx/B42gn5D
fC6g4ry8vkWnPjE3W1+tWb7RTf1Ss7zppENgfDWUzVAe8ujvs2/9dF2zYNm1ZtEGI4aa/oce7gt6
FeqKyy2uBaQIEHR1QrfNrjGzsBJLNOh6K/lLl38J/KPqbeLsOQxXMq4VQ/PxBxiNmyQpCPzicGiT
F14wce60wHf1FbrLRQf/s6L5CITHTGeNjCI1Zv+bEGd2WQZb6685xlVO6kTMY06gcnPucWIux2HQ
Ti6u2Cp9XqRDxearu8b/sxhxTszMPE2qw1DyPczI4qMgvBZrgomL6RmzmXziSV3wE8sqCpxh6k7g
xmJMtoXgX5thtFEC+SD53bXY3fVpCv5VTgs7taqVNtkC7oCK0USHZUw5sDJvmIapEhhmPRKK7qTr
ZE/5fyMKNuiovYL88JZHWr9icmFI7dzkLDckUjRFWGFS3qfH4OklPXrw0X+zGJ7PP6gk7f076VH6
oTjCpoQl8v1y4Jg+1zz5gV9skp6ijcZj/jy+1writmPKYevN+yyK0TU/dAIgwuNlM0snAOzolD9Q
pYds7NyMX7fKWJmcgEzay+4/7XA/GGu9iAVEIjv5x4g2KwuWydCgao+RJneA/W5k89Y1vqvG3tIc
CdBU+hRa+ypeOdxLB+LU6iz18pCoqpvJapVeB3WGXMK3y3u3+IlQKeAbqaIF5vd870q5HfORIWIE
uwS9QYEhrPbK4MqFUxiRXjtQslprvBXT3/zkFhQlwLaZDA3MM5deGRkS0rHp1mo62KrZha1d5ULh
GEFt7rVOliFjzINboXap8w6JtL+86OVjYUHtNenCwr4629YyNQs1nsRBUCzxHe8pbZ3pGXpnbce7
wAmO3ou1N3dtt5n4Fty77LiW8S5+15MfMMt4Y68QZE/iByTAnqfru12rBi50VnHYExOzw2cIYiL0
Ia3yfifttGf/xfc37Ua9Kvb5dRFC7OkYV473XXwtbWtT7i7v8NLth0sZ06A/Wcq8QpgkeajoPsbV
8ENhAHXsbIWR+BRpvJXkZPHw/3HgedUTxF0VmZMDF9lbYhwL83vTrCxm+dY4sTFzl6Jr3SIfsSHp
R7+S7K6EJjh8iOuHkdZP5W6Y/BPl7X/YQm4pIAiQKIIpPD+ZcSyYShNjVCUtjpVtQQB1rZgR/K9y
upIkL0aBqfNP547u3XwuXEyUBgGwhspaGWzGMN16Ql3YPhp4OUL2/+WLnRibfsxJ1j9maeyickBm
lD8MsDR1XyJz5Ystu9+/59ucRTXB8404jTleUpHuiwh+ZfONIgkzIBmQQ21lQYvx7OSkza6GQi9q
QMMsaAjUZ9/8PpavnjU+wh94LaYmeR+T2OrfD7lMx/vPCZtFENrIvV9Nu9iIVxW1cd1ylOCxbcEZ
fP8PjmgBv5tSlqnKcP69amYSlFrvqfwAkTTqu7JwWvOFoaTWLVd2cukw/x5JAuMjgXqe/v+Ja+iR
OQRKMsVlrd1GebctGqoB8tfLC1qA96j6qZmZBwZInGdyiRnh4N5mb0Jl909quY1uuo32wBhFsgZD
nv7g/MaDGQRV0EkG7JN0TSZqKdK0A2914y1UPnqGWQr3vtL/GszAuiQI6ZBK426bT5A0VdN5pc+X
8oSbxjuK8l3cXcvZY6OvoJMWs6FTSzPvE4GvNX49+QSqomNpXYc1aF4lVTaWnDcbqUVsPSv2shVt
+qp6z7XXy59wcUNZIdhGKl+crnNHaUpzHGtr2lBYACxBhbl9W3O+vY/LdhYd8sTOLH82BSEGSSOy
o+Z1qF2r4U6oNpdNLBA5TF/tz1pm5yuRhhH8HDm6+Kg/Ske/teXH6h+qOfVBf66NjfAFmfXRCaBJ
XKtOLkWuE9PKLHJFvZ4rfsA29u23AY2Uoj+E/WB7ysdA11se7sQ1xtrFDweokmeQpQNomF2lhjnI
HcQVJD500NXB0aUPf9h4crBSHVu6AbjLgAtPJK6YO3eQZAgaOdRw0Gg8AH3JgxcB4rD8Xluriy8u
aGL8YT2k0PNMJ26QDvJCmZMQC1CEfZhW+8uKA0csi5XTvWZpdubK2A0Gt8RSJz9a5k5FRrMyHMZs
VhKPxcxRPVnSLHOk0sOMgyuxpMK8HVvk6/XSadPwS16pT2XU3ARi7vT+i5x/TQP/ASlgWwjGbWd+
V6k/DHm5HfXAMYrwqLb+8fJpWduEKbE+uSGaWCt0teC3ScWmsra5eiv6PF2fLluZjvWneA0n1oSG
hId/XvH2CquTpRY0pNn/iJsPZHjH8CgWV0PudO+XTS02xWiL/Wtr9ll9NIUM3s488bbpK8/0e6Y+
KnjmvHrDM2TDSAxCQ9nPNXa7pRcIyqUW5Qjojc15M1UdQqkzo+mA9PeZdF/Va1nR4pc6MTD7UpEi
5APaXiTmOlwOys1Qb+ICWb//UtU/XcgsZzDkrE30Bjta8CNIRlujoBH9vPyRFqPJyVqmtZ54naAK
DARMNoYmscPotc89J0JWLGyezDVgzOK+MX+oIjAJ8da8cd95LXWGAVtlbvuYqmxRdPo1oMOih59Y
mV1sfll1NJOI/D5HVg+3tWuD923EB9PdqebL5e1bvGZOjM1uONGLO0Wa4NSBeOsyXlQx4bSzpBff
c6ryUATfL5tb2cF5qSbl6Strw+/k4LXJ9j1VLuXFEzeXrSzf26TFv1sY1Ednq1LzQRl9Zbq3k2tj
176KWw8xyUn4Z3hI7epB2+vPzeZtsM2Vu20xKfljeF5alvIsalI0M5xKMPejBC+jXt+6tXG8vMDF
CHFiZnaFagGdRTfEjN8UDAOmtvztsoHFdzWER//bQWMW+gpFSSK1wcIof6iNaBflobO+quqTXHzz
QcYK0pWZrdxun5yDCjZtTIo+1AtBZM8yRzM21YqDl9JrFK8l8ZdYFIeqRzo+1IQVU5/fGZMtCmuk
/TCYkqeehw1ZUCD3NqJpcv3O7b702miL/kFC4y7J7oXsi95cN9pV0n7x9ZU2x6fjPbM8O95tKpeB
X8YZ3Ydbo7iV0qMsCY6m3Bn+F2k8rHzHyRPOrkusafBlUFZXZIq9M0+B1tFLBjHLnBwQtZrJT0P7
YrX51vOyXR6iHqN0t6IIM5lgXlWSu3Lcl9aqIckho8M9xeiZFwVNrTUFan4O2NmvgzbV0xS0Ok3H
LyluBfJ17alrZ39xxSZdfZkoTc9qliIJ/aD4rseK+0h76WXxShikDVx3wBl170aXOnuIrCsxVxzN
fU+gH1/Z8U9nkx3X2WsQ6/8v73TuWYrrS0Zb62hjVDcT82N1NNFeLUyYeLuDaW1NmK/dXaxseMr2
GvCotU8+vQzmn3xSqiNzoRsE48/5DyitwK0anrVOFx6lBFVbDbYh4cMPoBcXDvGAYORtvyZlsPSl
J0EkMG3QI1AZOzc6BqVX+CbiBQzuhDcR8s92j7DmLT29Z3iy74zQfWsjq/7bxJvNRj0BeyaJLyTI
52YlpUwRtanRJy7ofjWQY+nDfdB3tih5K8iXaQWzbaUubiDmS63FQrf03JSbI6ptZGLmtNovq2r2
jCFt6qyyrbo8GgCBV9xo4SvKk5Qu8iQYBfN7bq6J4X6NJiYRsyyfewQOTBn5eDHaSmax76qH1hKd
tnF3nrTWU14Iw2eWZ59SyPSw6AQsV+5DR4JbpyWVTW/H0NzaWZ3O/6c9nZqWKkWsSSnlfJHCMDKD
mxAf6lG5UoPQNvLsxhe8jcJLJUpU2EP8XWY+wSp/PXb6vhLX5N8XFzvxBkykKhzaWbRIR9jO/ZTF
jsKPWrutKDjl9VMVrtF7LpwPoJ4oS00DCZI8L581ZuJWnMnMSaXmqjTbLaGa0SPpl5DWByHpjxRe
9ysutOixjG/RywFpKv5uep6kxmpuGCnKs5kTBUctOwTaleTty/igIm5lHvxxkxjfNOEmtXZy+EWg
3VN3B/ROmrXW7uLaTYv32pQ2G/MmYKNYvY+caOaE/iaJ9qryYmi3Zuk6kX9txdru8rIXv+gfa/MU
s+2HIggL4n+atU4tfisqmFR7uHnWQt7S9sqwQbKxEBrRPT53XhdKkq5pxsyx4FLLhcAJreYplfJr
X4meeqt8vLyupZSFsjliAxRoDMZNZvYqsRcDNLhR2rWoA0m5nVe7iNRMzW/TxAnzrRs8uenXwKTC
sUZet3CpndmeXeRR20limcjYTj1ndMMbya9X3HU66/NYQHvDsqj/Sipjf+fb2VZ57puumTl0V7Zm
2DiaOJAFBiup82epdFOiZyNP8looy6ETcW5Ha1TUidHN5X1jZfvA81V7VBPIc0zP2rTUpfYQN90i
b4txBnqqgXE93xtIDD3ti8BlgyB3MqxEwgVf4sOK/EfRlGg/C0NMlKrJYKgZ9CFVozueGrk3ph+N
KUVbZJtto1Sia01wwzUNmGm1s13neUSKxpQ4VfD5g0UPUNrNaMU4pbeVy7tOLzYyzP0Gou2x+ZZU
m7pd+wALQf/M5OxDB01qde2kVW+Y/abIv1il6Ih9slWF6AHmDRg1at8ms+ntWBb3sWU5nSuvwJl+
JwazdXOO+BcdR5jB5221ZCBJCxsOU6kEdhvTOEQ8uNDeW6W+VsXEcSMuPPXNCnT6bOVebUqQ0ekh
SB6gizxEWo34NjIAenDtmvreR0y3z1eBDUunjjYtKq8ydSZ1DrZtqyb0BotTl8Kw34VXTfQaUgxQ
Nm7lfQnV/KgGr1LF+K/evcgwm8H1Z5fi2hTB0sHkOE7Ed3TkP6lAcgCYuhhJfAJFqJ1AlfpDqSWp
o1TlytNo2RIMTyg+Mqz4u7VxcmFJjATGjcQpCFX5YEr+oWrjrR6vcacv3RAGHFLT8C/iHPMI0IuK
EGplkjumTxe1OgTRe5BlVG3XcrgFT59UvWgUw8+FyOMsvUmHQAvrsMidrEAacesHYrLTxLImcROY
kzEH45vUSNIhgTXtpjIqhA30UrpW0xzQg2R5KzfI0llnPoPKFRIS1OVmBy+rc0kfIyhlgKPpMeWk
D7k/BtV2jB/85HlVD3Jhm2GG/2NudmeEEH8zroY53701+wOA27H8qq4N0n6uVBDP4WIis9AYCIEU
4DyeZ0LONIML9KcqkRe/cbP3RviQ662hvmryniYz8MvLN/FnjMrM5LTyEz8NwiZrjQiTgyNtym+e
LTz9jArkpECYXkMQZz9c+f8ID41jbJKVwLWwqWernS6SE9ODn5eVFba5E6bfC5FZ5dguh/tOWZPd
WLiQzuxMOd2JHTdxxaxqsCPI8U4oBCeyekfoq2MDIkYR1nhbl1LE0484u5Q7Wl190LGjcf06lr09
5s9d8CQKm8wFm7/Gr8SwFT9/Hv55N9LJBu7HJTC7b8cQsv1UIUnUgXA3TlL2fbmvCqBqW2KQflXW
cqFsPci6d0NSl1/FvJQfBM0alKvaSJit7XKp3+mRMkmADsbg7dRxGB7lIWOwUBkVJX4gnIPn6VLV
OARu1L9FUp8xcTh4ytYfPe4VD1nr66qw6m4jl75Ki09vMzRkNKG8ikVwK8EUB5RUdgUnaUTp3arF
6iBXXTRsxMQSgk3rh6nhVL1r3mlCEWq2JJn5g+Kp4kshS/GrJiam6AiSif6VVYkeMgaB5CJcmtXh
sUk6hYfXQB9YMvyS32A2d63hAgaKRcF7k8og38DDWj4rhcIgKCC7btuEtQjXi0LwVKG4z5Ca8Hx9
p/mFfOV1WZ/YdT5hOJOq0/x9lQgIJxLIRluVYnXDnIp4sAqZccs6buQRRske2EzYpwWxHqmZqw42
ocYpvNB8zyR9Kuob1kfk5dIxUaxgT5lr2Fix6+tX8MQzWFYPLfuWscm2V6EjvymMpoEutdZd0Bdq
8k+RD82tPlpZhQxh6Da7wG38BiRuqH0kyEC9SUE9mE7kVeUvZpHS5yzIRtfWigEZDVOwPmKN7X0y
MsO7K6Welg/thkyxOxh8ESgvtm0JLxu3J5d0ByNmm7py76D9cUzqJrwauy49NkMhH8W6N9+KPmeg
UEbqKtuVFR4mlL2SXmnaoCS3qZaZW1loA9Sj4ya9VrLWvUV1XSgPQyohrB3JonCbNPiuPWRy9iqX
g5sCPGJCzimHsSg2naFZ2WPeh/61Xg4KCoL5WIx22hcF2Nk2q7RtH/neLvS76k7QRulZLfsAQY2i
HRNbVjJZesi1Ns23TSc1Hii/UrnpO7naKrzifrbWAJexrqcaaEdZX6P3WXzhwN1sKfIUzT9RS5Zl
jfckOfe/OHG57P3iVu6+R8GdAkwnPCjZRzluBuVGN9fIYpdM8yynSAl/MeDjef0qa2urqCJSrTrQ
bqq2vdO890hObC3K9zLmhq7dZXJ3XUBRV9GXqdU1zoKFEMhUKLPdDD3RrJ6LgabIiic+ybjTCJIt
O3vtpulUTqXo+MEaBdVCdAfuQlfc0GQRHOAs/ElCrFVSLVAjbWxdv8sT3Qmqw+C+uMpat39pWVTn
kDOGwIZ+8+x6zoeOsFl4ueNWKvXYQs2uJLFvYptpAi2xiSLNZvSkKLXHRu+6lRRs4bqkug+DDHRb
Kv/MrkvKz20ZjmXqxMHwGsTA74XythbEo1mtEVCumZrdmLHAxJqgY6roi4NZaBuBb1lDYucpD5fz
j4UtVacxEtoWUBkiF3F+Nys9eBBzgLU8bNOty7zyRhayZ6HvtqGRbE1IS/p+jb1m4SlyZnOW8hhe
CGY0xGaM2EZaKrxCni+vavrVsyv5NF2c9+zc3ArUaqhSJ9dgd03B/Pal7Zor8KjFvTtJSmewmtQP
m3bsmtQZG4v7W/gaoLoepLojGPHOQAWj9dbkUhYWBkkaQ0ica/UzgrNWhioYO06ACgNqJTbkNO4x
DqS/zwyZu7YYv6a8ASnJzCtq2ipm7udkhlK9LbUDJPMkby+wkFz+TktPZ5DDvAU5zeSI80A16H2u
5F6QOynn9bXoI4PGwjCmmlO3sZDbcGPwK/wwGkZb71RXtwfynR9u27SFHXseqqueZFz7VWsdfA9J
B9fNvWs/6IStpMYtBdhKj9xNVHfZQx/rJlLyZQvbwOVlLDr0iSPMQmCgUeJWJkcoDcppXUiVJ/LX
uJgW4uypT88VazKKkVJnYUSFaVfuD1LzXqqPWvBL17aXl7MYfRSG78WpqAVh0nlMaMKmNqSMxxbT
wFyfNZMzBx3KbvfrZTuL5+fEzrStJ++CsLIaOiSsSJnOSxP9MnMRJmHG/GPru+aqV3kUrYS7pRce
fk2BSmYmgIA3s2m1QaqJTZk7uU6N2h9BP8O0Pf7wldSW/B9d4sjxJlGlzeWlLp3bU7OzAxVVaSKX
IWYbrdvmyYsyDPu4WTEy/fZ51BMBlKiMCaNoMH+91rFSDa1IiaClO+op/n3krREMrJmYhW4pK0kD
PEwkScRZdP1HuQ7+vnJD7XYa2AaUNfU9z92iLERA1hWjrqaYP6WV8Oa58S5x8/9QwTg1MyspNEFc
6rWJmWncLb7P6oTk6BYa/NjaKu23RN9fdoGl8ytOhPsAdicS65kLJAU9q0SjFloP/ibL6vtwNLZ1
r17JtQurxbD7D+ZQmwFVRq8IPY3zXQxHvdAbiUe3S48P2OkWRN1GzmGZV/zbfI28aukoiyfWZn5R
tH0vhAPWSuEemCtg7vcquq21nQ8uIF27NpaKT+DGdUDqCAp8otBXo0Ae/W7Emv6PamwtY993H3H4
YiHrUzTvPXO5f7+ZKC/qdBT+j7PvbJLbVrr+RawiCcavYJi4s0Eb9YUlaSUwZxIkf/17sK7HnuHw
HZauryzb17KaABqNDqdPg5wLhZHLzdQIRjNhBhxGhEWDpxcBCPdSbaBdEjtjiMGPndH9vC1xwWAg
R4rA00YlGkHM7PiycCjE7GlU/gtGlcG4Z0zfqAhp/4eVIaYTQ0mQyLsayWqNoxnhruWgD/b66dAA
628PXlgjovvrVgbU8s/KA3OnjATIn08pnFqzfi9kmRbRy2ig3TzYjv9DlVADRuXfF2y2e2aOCVTT
hJcla5HTCtwwfGpG5gBSkOi/QkBdbx+W0O654UV7Ni43COPBsDKLDEbWWKlqCieaSTTtTyV6s/vo
UU/W0udLNgRhFoYlCOC/Pc+6TkE/qnIGQU36pmd3UoopFbED7qcKqYDba1q60eei1EuVz5FNMQcC
UaN0lBOVqlnnpemeIaxNkqO+VtNeeljOxc18DhKRULZrsYVy5SdhcAAv2vb2ipS1JYlvOPM3MpC6
RVondm/8nhtPo+IUmAtmjfs23teTn3DHCGhabtt4K+nArEcv3H4y2ofRSGgjPa98jdjAK6U5O8uZ
jsZqVxSyhq+pMeqtPqCSSE27++JBKY2DjYuoyn7VHMLc68KVx+Gr+nElHN03KDmb8PDnUC7JqBJm
NSBgDyz1IyFIElT8JIH8wVKSzWgXFP287lB/z4Fxxw3N1o5CGMwr+QjkQTOCeNq64qFFPZZHEijR
O/TaEdKDxSzF+McX2eiplpGtpIW0z4IfmlG/a/KaE7ikbAD7gMRSNJWo89pQgTY4I7Ww+p6/cYyT
AdWvCypj9JVUr4Gt7pCh88ohgWoMHtOTdyTevMBojyDbWqvLLZmO80+ZXTM90MmQttiI3KYlCz3Z
/o33Wa5W5/It7fi5oNkFa60M7JIcgioTmfHklVgbVS5pUzwbfedK6J9DtBQj4xuupf+XfG4QCgBC
ht4oRHpzLCYgDUlf2dhuhmEdpARc5ZPIj5nixYPuJfF9OJ6ytbbK5X39T6awBWd3fdJwszrMWANZ
dYHMqhqNJHWNOOMArUTDR2+X/On2hZ4rFebD2aiGAW+K4pGMZ+BSInL2ZdpkKRAAGLgCatLnpAge
b4uYOwVCBLwQcIMCIgLdnZkMnZTS0CUQQcrH0nzOJ29cg1HN9w1ulShhoxld1gUufaYmSVhEvRlW
Go1sDqpTQqNkIwMYDAg0vb2YuTUWkkTUTxBiWkhWzhaTV0hAoO6toZMkoDGoGHgk09HaGsOvzNpH
9tpNu1JDIdBSwQGM/lc8ofNu8KKcklpmo4ac6+T0IMmVlX1ebyL7Lo7uGPP6/o4YK4b2+sSQUjMx
eQ1sQUjHzqu2KqoNA/rWOC36J7Xotn3e+qTzbu/k19Dxc2uKeAJ4CzimKEKJiXazitdgSgWvIpPT
0uXoLzE2GPTmgueBKhQMx07oBq7tGPizcgFj8kCl7ioONp3KFEU5FwOhPdPV3b/tPfn6LAVNWcjf
A3MwV9fSSruoNvBZin0/dK+ttYKivCKw/RKAnYUJx9wIfX6iABLKmGNic1p5Yt09Gt9VR3VAfUEn
+t+6Qc/pNO7gjD53/1l14sIYuQFqqpazhoK56qsCLQ+icBAJCviqKCNfGgKFl2lgZYrwLHagyVdQ
grFp3DjGt8ZXTgEQegeDonnSeQnpt8+1TVevbvBM/Mzy9XLcF0EM8VJIA4w9BbOrk+++3yOBjKSA
Y+UgXA/8cvurd/Dk0pKeRvqH09hZ64a9IkLB+6rAUMFVRUZCQLYvN6LJ6tgcatDqaw3qcAowpsVb
jPl89RiicKWFjlRKlPQ/1Oa1MWsvSMBdEpsr1BpXZsaEFdOhgAR+BpL389MoMlsNwSdJR6LfF2Hp
dnL7NMZG43BJeVArkLO02UoG4wtQe3EhhVCgJMVzJzh2ZxfSAIFl2gC7TTFWD43UbyWHN9Fo/LGR
iuOYqyiJGac8BWNsrdeaK2vtw2ARBzPojnk1bRvG7ko2rDxQS+eBrxLsdACHIYKY2fa6GUdkobAV
QfuzKLWDrPZ7PRYkVsWdBVYQNlhUghMGmNi9pOcU85V/ouT9fttaLR4IcFLw+jCBALRFl1phqq08
skE2aZVxpMMk10bZllfM7S1lm4AGXs2TX7dFzsMmKCKwsv+JnF0J1DZLVuUQWUPxQckfyKBQNGPa
1XxbrPnWV37ATNjs7Aed2UXKIQzD7UoaZCYFmOdvhxqIFeFmIWICHw486Nnj2bJujLucmFQeMbiE
jZsSIVqFRoDbG3dtS2wClLqpi9SAhaTV5VkxU2pbqSUBZbr1MObyH8PSD6DSb16mySxebwu7eivh
PyFtacEhQL8BvKhLYWVGKqnVzQBdpvJGCUe4i/0rtHjF+7/WP4jBwBfUEDH9QzHFms88w6Jlat9O
NrBvymsb+xnYcHJPBv4l697NUnduL+pa9ZBnBu0OWqC/UlWzRXGpD1ENRlogh1SqRd2uD8B5MGSP
iT15fT6tyFs4MfhUIMGD6cFf57criqwgSxQVVa/iZ28op3Ron/IRxPU5+8saERK06GaHu4HFQTuM
2aWSkMKO89gwadiYj/iVxZb1Ncr/MbHcsF1rw5un/CAN0ydN4ZeC1wtTmy5PTa6HuutqG1e4cxrt
m6L/4Y1Kc/k4xqaX9e95z73bJ3eljkKihqSYmLINXqvZyYEGKksYEpDo9NPQdFp7nf47AMPjX0sB
d7joHcNVBtxhtq4RffigRjQIrYfTUH7oSFYlycoTeKUTFoqFGNht2xqcX1mb2X02haWlMRO+vHS0
0Bih1XszfRu7lft7hXvAGWEh6CeFB4pZw1doeVQnLSVVEZ40knLEKJgWEJoK7QgDiQ9jp/8JCG9p
xWrbLft8m4yATNa8LT01DoYV7by6dxYiMJGpBSob18EQVvrslnMgr+wBMzporGp8Y9aDtbEydAsQ
rU93UwuWVoYWnxWHFPcLv+3Fww+xSAGiJwOjMaCns62usqnpMVrEoK7rHlz3zj3c4e988cP3qb/b
UYq/3Pm+j7+jO7pp6W6zoU8b/PR/fxglzX/SJ7rBv97hr0/4dfi1nvj3+MkRPxz84YqfHIe6zuOj
u8WPwxayXPET/nTwQ/wS8UvFP7ifh9fH18PnoXRL/NPhgB+fB/Gf4DsPf/tuIAgG/hvIWxtVHGvO
CKcBFpUPrWJQGD+a1L9UefKD5BgYz7dvz/UpCyYjwbZnoK9Jn6MX2KhjYHKrGrSA1vVlT4G4OWTI
hZaRU9p/bgu7vkZ4k8RNMoAMFW0alyqVkZ5Hih2ZNEnLhyaUdwM63ludH3tV2t4Wda1GKOOhXxb1
KczFBWzwUlTCSNxPLDdpliYo8b82wGOFDRpMgZ7K219Dt7st79rWYbAqTgvsxUBK4+JcyguVhJQk
Dk069Vp9kIMsdft4wrRCKetXzOq1IYcocD+KEqyBKuwMNBE1BtP0JjFpDNb1nWImmI7TY479MBpF
SGMAAffMHDHy2QhfTanrV+ytuPeXF/SL3UiYQ0AorjRmQElblYPORNxho4Uxo6B7uL2X13kGuNhQ
xn9FzDazVKzOVOoehxcB5V/00ujqY9Ht6jExnWrsC48o+WeCgdgOz9N70slrnMELmipuHiIQQb8H
X+DyOLM0CEKtxxcoYRY6Wa8cCwNtjfn4nprV3191DG3EUG8kjXSEVzMXEWOVxi6e4O6mbehiVpts
32WAYuVr/DlLazqXo16uqZZ6vRhQesHjYrtcuUPLOvjCLaf6Wy5G0eiK7mJddEvi/ZBnfk0VpCib
Ky3ik0J5rEr2KzbXylML101MJhW4F7gXsI+Xa+FhkgdRivCwllOkYAnGkqoggAj1tbrlVyZ7pu4X
kmaaMOh5CGZy7FqnyegyeZigeOHvFgPeFD1zpBp5vu5H04BaQFq5aFfVFuwjROt4AMCWg7+ZLTLu
2Ng2HNNXRuU5YvdRsdfkbdU8cHUjZ3BIo2PR7+VhUxp+Wz+F9VGNDsBR6Qmdih8rV3J5w//7ltk2
aOgfCCKhPPiWsdiw9lTI34NAsBUee31v6Jto+JYGhyDGPKsE/Or+OK74BguGB64RmnDh5UG55k+i
0hukMGpsR1nLYixCiQeL/C1EUey5SLSjEi+owebJjq7tQCbIBpgeXv1RC90fNP13MU5ehULr7T1d
uI8AbgnqSaRUDcTXlzpcMV5pZUIMKpn1Wx+Nj2WjH5I8/RUk5RqN5vXxwUU24FqJWfGgc57ZGImr
VYWKMbSYSJuqsn6RRN13hf3xt0uCGESEqow8PspDsyWNfTiVIwiTwH7XH8Mhc8EG4kXF6CEMX8kQ
fb3glxdTmBYicuBIgdiaUJcz/9TWpKYq+xAJl5ib1mMppcOOAfTJ39K2rGKfxAlCDjVLrDeNtEPs
h9mE10qKEj46yGJjaKLEjdfUQPx+F9Ql/53KgT0dqxCzyqhpFE3mFpkObx9MxEPoB6xJwfbFy9g1
pkh/Rb2vepDr1N5DZYYWDjnvn8uwLrvNQIwcObsyT9FeGwOGr4RR/WIaE3tuojb+0BgQ6XE+dL8D
M253jWoPa6ym15cFjjtoD9HqZIIpXJ6dhKrXfaPHiY1pbh9EO8TGyqO19PsjcEUmDEcHP2TmypV2
qmisiC2gCYufLVowJm6+/rUyAV/2n4jZAUux1Ncsgwi5D1xSqWBsMB2zQ5PD2u1Y0iV0ekKdEKcC
9GDPXiygvXJ5SDOL6rSg3//JfZP71oW58+BdYUYfo+iWdn5zHyNRiBd8m/bphh847ehr6cr0z6fl
MN90x/3aS7ew0ahJIM0HEhaEAXMYy4RJiLHZFOhlIo0XqrVDyNryrw2RKHv8J2Jm29up5xyQCIta
TAJ0LxkY5m3KfDtpo+01hTw83z7Yr8LU7OoieaTAi4Vyono+2+4iz6eks1CvRfsxNUgpYIoUKT9H
ArDEkJRDLVfPTSs/afGAtkBMzCzyQ8FC1zRiR1Hjx9vfcx0DgTZMMLajmo0U07x13K6nOI1MKaBK
rj1poLnPm9pDw9U2nsJ3a1JWQoXr0OSrZgeWeERdcKBn242BViOposqiWfUzslE1sD4rzG2ZqlMc
70x1JXVxvTiRzQLlAHYaz8yXr31mJhFbkhzZcZhJa9oSEjwWDVyXrr/T4GSSaa0BcEGXMLQIZ4tq
HfJ21uzSAgBWt0pjW8hpYYZW5+mE++bkKMHfwl3wQqNOh54JvDTombgKXJPSkNQOtPCVEQXHuDH/
8KmdVh6Z62dTlIIQFiPlI4oRsygStcagYL0tUa3/ERXyYxKavkSKlftwfUSQAmSchXwZ2m3n7W9J
Cb77IQLHV9kov4Ak2wTl+DxImIbRCzyP0lib2wq/tCyCZxr5LFg9uDqXTydgXWMvKQlzzOI5L9tT
GJmOAo6c21KuazgoKZqgjxWFHIDJ5vm/VB0A95DS0Dm8ZxQDipGH2fx6czzncSVVdcUigBwV6lMa
skbAW4NBavYahfDkAj23Q7D31y5yQ5vNsXFTirTN7SV97cyl5boUNFNvTtQhGaMgdBKafdWKa9SL
Y8fwCP6JYJHizwz/O7y/u3e2d3fv090gFr55+KXRo4aJlLoHAIf3iz5oGGkA+lf6tvG+OdvHz8/D
Wm70+jZefq5QhLPLr4K0gNUM+yKhv95Br3+0ASVG4akseTJ1rqx46Fd6BXYcMHDgyAFLACZhdgwD
17o2NooInN9q5Rl6kWxhRiOPcTgit0/iqusXsE5hPCEN5BuoYcyWFsaWrvSNEjno9pwUPM85eFSm
1yDtt03y2qWDG7Njb0qHMO1d9Mdn6fM4bIws9stE3kndqQ5+m+ZO5yvW/WqA3NeHoT0fFRggda54
XqZ65EmlgddzypHuRRYohu2z8wbIHaYY2V0yFph1aRh1UjsRRgm026JQ9QdwiIMbPaq7YJtFFgv3
NTR+pLDYxNWTSn3kbBh6t+7HUvYVaZAOlhzlGvoo01ZyCs7htFZZRd47M7LRU6hV8Ro6fuF4Ad9V
gdAESAenKxJT59oUhMAXih4q3hz1uqTqhMGWax1q4gZd3DAAMdDwh9wzQl4NlZFLIVVSlTLJeQJP
r9vqkoR5jOr2tu4srANLwBRrYdgBgp6paTexjqQ11gE06GsYyn6DMo+cmitWaX75YPe+UliIhACY
QWHuciVGJDcjLlqCsYhIDxBjx6LaN9XgqWdroeRV4eBLlshTiR5qlBpnD1XaNQMuN2RZTYZJcGSi
VodOUz11R+AB9XLwxP9fN+SUKIJySHEna8XRuMqUzL9h5tVhkE8LKnl8gwR6sefalPghM3LJRRq0
d3K5VFwusWmDGvm4LyO1vs/Q5d1aFl+xQv+fzRA5UjFNDnH85cYrYZopOsGHyHAXg9btu21s/pJa
P9F9ptHCGFyOTUKz+LAGEpxr79ceEPiQSM4SFDBmZ16RGKMq5SJxwFFzIlLlJenfelhfIqC4gEXg
xbtyfNTRtjMQw4ir991KNgn5tCUvXau6zu/IP1JAwyUAXyIqutzDWBqIVJR14gSpvu+MYht2MeXj
z9s38erhFmLAZgIMBAasg396tl9mWkaKFYtp1T3cfPR2v4KUFH2+LfqYMMVUfQkI8eM2CwCz5T+H
snhvUCuttMB2lIy8YC7KWnH7Kvn89Umiji64L9E4MLtKaJozFbXOQFDYZF5AgqfInLboLXck3rpJ
ED1qXebpYMhh6fvKbswdwX9Egx8SjhncwLlPqyYZ74kE1sukfKiNYRPV2s8UBdOsfZqU1lVY+NtK
wHNjv/QcOOfyA69t6PFa3TV6suU6Ov/WMjrzYEV8Es4F9guQAvSuzw5oNFE4AT0TJvAO8T7pH5Gs
3qQ6oUEwnIq8R03qb1Pvc4mzzEXZ2+mIpELilPFUURJobiOnH5GOETtS4d7e8SUtP1/dTMsVqZ0G
lUNWkjJqo+pllq/lGmp+6VTPhcx8xlqXEAvZEIKx7DSOQRHLNpK9D0Au8belofnezSxfkbZdCIQW
ZkG3APHlHnBBJno9E0xhMhM6Yh5l2a2YffHon7/X/4hE1gSIEFijuVMQ8xKsMgZWJwcVJMVOnai7
0ZZpZ9inwGiont0n0rQyr+uLcP9KLKBYIn+go8I3Wyn4GBH+pbBP2iZ605wRbnd+LO4ITZ2D5I1O
sLOPg6s5rZvdle5Eg+f3ytF2wz56Dt6rT23FpViy+yC7wcgKUJhYyLFemkspq/UxVGCUCZqaQCl2
itga6dtV1uRrp4E8Q74Y2SCkTi5lFHk26XrawCQ/ak+KX+wBuLUBylR9fcP8xC05ddYmES/prjhU
zF1ASySYqWcyS0Er0oCtNYczWj5kY88zMF8gs+FGKTj8YtbqT01TmH8/4ESgUsG3juYtcCMos8XW
ZQZ3Qu7B8zbeJ8RvMf2J/y8vKaJFvKPIHqPSMvNnwQHC80iHq9l1P6TpxDBb034x1kbsLNkYILLE
kSEdcuXQTiZG3OM5xQWxom9d17/GNZpE+OTdNmWLXo+FdxR5BGiIOS8jtnaAwfYD+o1T+04PUYE5
8Nwf603dPci6VygeKg2qcVT659uCF9d3Jndmr8NB6UIeIhRI0ty3Qb9Cqqcik/zbUpbeofPVzRQx
ZtHEMmBAndDU0LVITMyLDqctWApyRy1z04/KTnGrPP9bhgK8f7jPQDChNU3A0C4vgM7zijQtVjdF
mRNl1qE3DXecpPtAArxTkXzD+HN7pUum5EyiNivvB20W9UjZwZQUzLHik92t9Q0sujjnImaPejCi
v9NgEGFZgYNaEw+8kD0w/lYaTq5u1byB27wSsC+9EyLbBKoMDe7xfCMDvdSbKdahJijfW/oHBwPp
kHCX9O0pqod9q2VHmY+725u5InW+meAEGpK+h1RruJ/K+7h7UMPXWnpotC2mM1XairYs3YWzRc7L
bCC17RKJQByPvxUpqEc1utp5tnQTzmXM7lsx1IXBVMjQkoaiDK2j0UuVMAVhdMfWm9bGtqwtaXbx
xsxKxkqGODP8keYx2Iu8eg08c4WrxtOGiZR4x3HRkNSdR+QkYW2FOYawxGOaRr6i9uwDFDbGr2hK
bN8uwAQ1FFZyMoe2npyxZtI9hoYZoQOeSH4MqzQ9tLqFut5t7VlYO55zUc1EmIVE6WztqFBEZYsQ
Hrn5XcD2jYmOhD5YuRhLtxH1bKC9kMcCM85XN8RZWqVOp7ogglKD80o/SlalPrBMP6QDR9xa25ux
V9F1kbC7oY9HGsbFGuJ1aZkowqCXEbglA+n7SxtXm+AXBUwKjoX1zdIeCmurrPWbX2EZxAmfy5iZ
HNKXE/KzkNFGMdpfJ0/DkE4+ya4Z1F4LWKUKvEjYGzRSKichtpNkPZVzhSbxAMKt1B2ISsF2ZkrK
yiEvpGkuvmx2nywzqYKmiBPBuWqTV97hDu1Zs7mtSgtWXczvRlJQdNtfYTkM8DEgU4GoUq3/JPVz
WL/c/v0XVyF8DDE6DSo785caXW6CsYE/nKGVGROx6pSOlWvl0spuLeoKIAvQWGToYMcvdYWrMa5p
ggiDBHtV+l31G2sNPrQmQmzl2X2Q9bGK+QARnfUNbCPoMXDlNSzJmgzx789kFEndW5qFqMUq/lSJ
lxT3Q/l0+0SWThwUYmC6Qi4T3KYzjTcKZFUMEyc+QXMFPxRcsNsSFi0H+tW+UEI6IFezQ2dTFbQ6
w04VaHdut0PjCcJmDNtF/yQQOQNHnm0lqbmUsUGS8T+Z4nk627k6BFV6b+dQgG+2QscNaA6p9lFs
7NOEmQqvzRFD3f+yCidsB1o0TMB+wDkDDtdLkUBoZCB4EwG0dEyNjYQwOl8bjrTgKFzIEPfrfFmK
HMhtK5ZVuYqMxKA7ZXdB9AIsC/pCurWgYNEeYiwFSK8xTwCNBrN7FAehqTQDAsbO6V35ZQDtMdXQ
Wwi0gx8drXvZHal0aH2gDFbemyXVB0E62G1wfRGzz5SmAY2D0YEp04mUvRbuy+G7Fa1E54vv+bmM
mZIUOabV5AyhqrwxabQFmfVHcOx8exNS44m5ykpDyvKSxFQ5ZBLNq+7NrNKiMJywJEvBO/2LZ3dj
uyLiH7rDWcbBEBkO0YSCAHzendzGA+CnkRSDET2qXsDwr//U5aR/1ays3HZloH5Pm9zeBVEsncw8
bvdxpmReDN6QbVDI4Y7FdfuhDYH8o4qLYIuRGJMfS2iYpwixyaboWeAPTO32sgEMMZ3MfPpIxlZz
DDaAQqAfNDSbS5VVuxk6l+7aKIWONEYJrsBOvWtGU7qvq2BoqWyN06ZSKvZDjZX0zsi68jEom+Go
xVH7kEp1hzxhCII3mmT24Eddw1wmqz8tgDJiL9cacJKqcHyeuy6K8E730Uk3a71xI4ChJqfEqI2a
5qHZWMAZjs1rayTaBhvHn/DIs52iV4pnB4jOaNdZ2jYsB0FSO1X1MSJEfFkQ73oAVV216vKcjloY
u7ldAFoD8IAvg7gz23Ss6rZJZfGdEWQRc2R0T7+wdLL23GjARCcPqJl7gZaOJdUyWTuqpRxsGQeQ
CoRlctPQDpvo8wwNXXo9SR8DSm/Stu8wcLAz9d72Y6OPNtlkG+9ZG2ZAVsrScwyn4/sUWJg4WnLN
k5SQdBjFpRHwI7YmRvCSlGm9N8qJ8kYmFckXNhiHNOuUH11aq7+1IpIfuJnGXlErEaL8ADzgYAYo
0jeQPfHKEY1tn3mgD/uYSNlrrPT9rsiVyan5mN3hP+/uQgsjl9rUJHcBRuX8xgsc7qxBje/USK/c
upiikoK/unizK9V45DmzY2p3NcEAAs1KuR9kjKWbrgzVXaE27WMSk8pH57PdOjEhwCfxnH83+1D2
TKkeM8eSCrbhIB6oASjVwUOdsuaUBlVcgulXOJ72wL6xJMufinwCxWwMVjvQDlfVB9OM0KaVUvMf
Wh9LNU0xoFPfqyFYg+PElHyMxCr3QSeT57wrSbDTeBJtu0SdHhVOcj9LRt2RAsl81M0q2AE2osub
XgsI86quChRq5KiYYTB2MvabtGmGx7Tsx54OqR0cuS5lWyOQum0QlaDoNIeq+JnHXfgMpBigmlVY
S9+Yoje5m4MM6xktSMM3lbXKd7sE5oal4FQAWUOcP+ekr37oKXLBoIIFnxVmyYXVW8FT+zGwGYgp
85KQTSdp2cFCkdWbun7w06IByXs1qjVlUl38GXo+eMqkqM+qEWUN2PrtQqIY0TCUHlhTwm8kwZiG
LNJDThkyCs/qqEp+EXQETfSFnOY0DAb+SmrGd0Gaod0554Zx4KUanBhpcYExGnfALRq1XZiV/YHz
RP4YCwLeEVSb8ek62tZcQOPNU4buYIUCEDHsqiCSYDpQax43UTnVe60Grf8YT11BbS2sMAUcSN1c
b1Hp0KewRt5YH44SvOFPVdH4Swk+lV1mpTZG0KN8c58jsZSzsQrdsi7qH8wKwhOsIdgv6mz8aWZq
5U8akRDU50NIG7OMwYMyjuwQ9RHibXs0gk2lxdm3Aebal+NGxQxXAAl3hV1WPrJoyZ1WFvGTFIzh
1giJjuuQlLhIRth6jOTDIR0nUL9ORvKR2Q1wOSMwRhnaArboF+0HajAdNfJ6NFGuUdSmAikeARv0
aFr3vQbG5CjONa/oE50DNW3UtoOWJgwbswkwS5QXUdW6atikITJJtaKicAoAG+01AgYZM2qJYzIT
4GbU3J+tmCC5nTeDBDpaTa9HZ2o0EGrZcpP8CY3cZnQoqva1KuzAG0ldfpha0G77MAU0WkubDwym
brcV5nWB8asDR6RZA0EiNj3MpelNUzr5D9cSi5qYi/aoo2XsyFq7OQDQNe0UKOJLl0nhX/MwiTDt
zL2/coOsDqYPHiXG3WIAw5tVfA8yh9dr6d0l5/hczswJiRQVXJM65OTdXicvcf/3iZiLdcwcEAng
ajvQ4DJWmVeFGACovyrW6233e8nrOF+DcCnPXMY4UUmfllhD2+zj7q22vyVrdCUr2/QVAJyJsIMc
Q4xqiFC19zCtEAqttNosrgGT90zkN3Dy85rCKHfJKGdwQzNlD2I2CXzKcrAWMghfdu45gR3tXyGz
w+hJyk25hRDjMftRndhp2kog0+h83tPOKX/I29sHsxijnAucnUyS6hZTxaq4o8CSPkzbh/6g0eSB
bF4wKPa45lILbb1aIK6g6GtDlXReLJctSQVxPPzPEWTgNX+wpMdOv2PWPWa33F7amqRZbFzBBoZ5
KCTJGy3cstqimvE4JZtijcZmMbhEaU3DZFU4GajBzNQ7zXSjzyAqeIzvTcXTAZnYY+KI6pHPYCVW
XlTD/2TN9VxVyqDKY8jqFdfSTpPm9/zx9s4tXiWAEFE8Q6YRfM2Xy6kHQ00VdCY5GIMHWnbaZitr
UJdSMOcBgnopgWjpUPMEAQL42I/Er9/b3T33mOUYm/jBcE1MkKX8vd0b1N6Uf8Cs7NgvmAi95ch5
ebcXu4TFuQhWZuFlGEljQiyMi+vJ0xT5MsBAivmh2m9yv+XQShADJ6Ov9f5tuUubjJ5d7C/aMpDs
n4mtuzzEoACkMqVmU6HvIa3rlQsgjml+1c4lzC4A60qV2QQS7G78Xiqf6ZRTWw6oQVCMjDBQHKMe
2mElZF68C+hsQS8WwCo6aM8uj7aJG9Io8dfRqk4KQBUyEFsLwxwdtGX9vL2Hq8Jm5rJqzLgbJAhL
LKQ9MSyu9zvYZUv3o3A7RG+B9hlXf1aECuWc7+v5CmfXo6hj1GUyCAWxDNnWn9keGX9H+yW7sTds
8pcVcWIN1+IQdQgGDpRgZxuqyVXFAkngfh7rI3HT3c/IYXctNTMaOepD4Dc71IesE7tfKyQuKRAa
S/+VPNtdgP1DFggVrVO/3KV/2FH+Vb/GG3MFhXZNzA1X6lzQbEdzO4mCOoQgTaf2t+LVnzYRgMEM
kF/jM7vTn8KfiPtOLKfGqX5ZG338pZJXOwyvH5lH0fNFZunHBtGdqpU40Lviqb23HsCkYm0qpG0d
20F/x/fiYTwgurbd7O1/OdszyTM7qNthYYdCldp3S6f38I+VjeGCaaX4ZYV09Gsauc0h+hljPIez
1lyxVAYHi9d/656ZoEgiEp5ISK9eOYKz7b2CxtpX7pZ7aRP5a1xRS+8xsC8mIOcouiOddmkYogaw
XSPAIRfBKcIcGnRilhve3AVrnDhLL+S5oJnd68d6tHuGCplUP3f1O2G7Tl4xrUvG+1yE+IQzZzOu
oK4gEUXC2twNGTAlCvkfvE0gIFDqAwOJhfaDSwkFmoY1VaBUbbROjRvT9mx9JVe89Aif1ZnmbCBK
kzWy0qOaI03WkVvpvo0wUQeQdBKr7m1FXxT1n0cxJ+tI87YwrFCUdPqXnPsYiloEG4OsOLNLB68D
a42GKdEEPOf0MQHyrppOJKbNDWcY/pSgD27l5JdWAuIUCyOpYRiv0Evg9bNCxgEdCTG8PAOWCMzu
aeEpsXd7xxYv57mgmRbLUlxrWSsENW15RPox2edIf3lm2zQPZm0GoHIFVWJvGN8HWWnQaKn7qRER
p9OitUd96ep+cZrByQUi68t+n6l72pKpmFQECWbiy5gSpIRPTD60TeoMyko+fOlmnYuaWcS8VCu8
SBAVAGYYkUcerkGZliVgeh6AzaJ7efaekjTNzFgk9dtmUxYn0q94z4saggL1//3+81czByU7CIQQ
T+efcRe7LEdezTY9gqlUt3XkqrFDVHvgPSqCVhcglateHgaUT19DlNUbbqjrcHkkX2dot0F2s51M
wLlNqjJ0lSTFsZXG04gs8QR+vBrhZExEU5tMI25vO+XUBTZSpCt7seRBnH/gTInbvuimTuxFJ71Z
xgOmX2WhFxZO1e6rckvWAJaLW3+2HzOzjOw0XtQItZQEeA+0D1OjHB0VXFFIJd7e+iVTc74w8SVn
NyK3Y11KRywsrl2k21vpJMsrFmBRTwW7B3w+QSQ601Mu5WgfB5utE6vHMFFQc18FNy3v138iZqo6
GoWGdDn2q3OATQ4zpzvlPvNMr3KN+24nufmf6Ln7Zq08PItJB8yn+3dps8etn8xQKsU55egYPrUP
YgjpPqaf8lF1JXBVlugZu31e/4+0K9uRG1eyXyRAG7W8Ssq1svbNrhfBLrslat8l6uvn0DNoK5lC
EtWDvhf90EBFBhUMkhEnzlnNYH8tXhDBFJkLVhJYzCi0B9uX1t4W2besPYFzRrIrV/uVC+9EHHg4
hh3E4BAb4H46GTdGgGrunetXG3poP9VP3bNPbE9wx3yaJZ03Sci4QvKEoFoz1jpCJqbVvkzoyTKz
/3DGLp0TbnGtobMpCbGQrtXvSmNEnbvwMjuTBL/sewmJox7SxtRCrCGbFGBbPLsYvDoNzOF5TDLJ
B1vfy/9Go8v/+2IvY0hMZ4OFVdM7M7DK1xwM7JYjWbc1SDJy9V8rQsZI2tFsVXQX/PTNPZmPU+Bu
w4NxO37vbsJtdhyemCcLh/Xs+9ekkEFCVaO22+JbRclexQhP096y8ba2UHizgkLbucb2+i5bNwgA
Py5GIAURU5bWW3QiWY9r8bfxDtikU/owHw2fvl83s3434oQ5kIzC3LvI9lIlLB1NE3ZseqL5MZzu
MydBd+TdGvc9QAGmZ2o+kHIe8EWSRLIaLBy+jzYf5pzFO2YxzSlaYTAdt8eij30VPcU42UkcXA3/
hRUhWIbETgkEvzCcsAHG6pl485Yeq3fIG0ZgtL1hh/oZwvejB3D74bppmX9CzAzgbVIsfupAEjKx
d00OeRUZQGA1TS28E46duqAzmQlsTHkEtDySv2z8UmZBOGCisaqoosACPqMXQi5wkA19/eEmF4sG
GKsH+AGkJ8D8C1kjB3X/XPAJT6hI7ehTFhDwXcx7621bomww3Frf6DbGoeZs29Mr89q95CFyMTL+
5/K3+AFCjEyEOkC34gdMwS0otz/pTXP4nZ6sQ3JneEpgFd6x3FwPjtX9vTApBEcJ+LdV5pgCKJzk
JcEdyMtzDLjOMfRhbYMBS5exJzTFf2AaQRKXUneFoDF0OnVWDdvWbQzxiihw75OttaOPxTu5tTG2
DY1VT9tQMItcd3o124ABAA9xlC3APSAEU52ObeLwL01J9JiDObl2X8a2RoO0Og0t+K4n9bGZfs7d
W+UkEIPPJCmHf0gx0jDkizctuM0BORWOXMi9jXqjwfM8gRLsVrWZujcHhfxyswrKzU6pvV73+GL3
gB8fRT/M1eGhC+pBoR5mQ+4ojhoVcgbWjQ7UiBFFEpcusgwsoKjBccJcGEMcHJzqrLTjHjQKFTjl
PKaOySbtciAkIEIkidk1Z/4wxiFuUU0RJ1zBh5Ep0MuB/mNUeYQ8MFty6F2+wuAMit0gRcH5jtEH
7uzi/tA3apo2oVv4EyAU0C8hN3ZOuq3CIDahAn3dmuQY6uNJU5Sj4zQHRS9f63q+RXk+AuJF3Q5t
/FAYQAZlZDiWercPFVP3ItWQ9RwuQ5n/VMzwoHKBESxLbFSNgHISB7IL6KNb20rL9yoavsxSwcjk
Ymwx9usk9NXpM5pJkGiR7w6ypsTKl7c0bCRMStnocop8Gm0VonTDFA7xPEYgDYyaJ13TJefnuhGQ
9PPpL8MWd2ye5XVesQik/DqGB1t1Z+moJReSK93lYB16N9iSmC6GSIZ+QXnSZuac6C7FcMaWbJW7
n1OQ/wDJOmj+69bbsc/m/Qkoxfvi5pTeA/Lz9qy8AET4Aeojib+XfZA/v8Ti/CF4E4LwTQjBpC40
3HdKv5zSDUjVbQZyZLub9oCSAePRByxsnrQKLVDSjpL8uLrY6ORy65jGFSdxMRVQG8iMoHxM3B9s
6vyp0m6yeJY0CVb2MRb7rxnhuCNFg5tgDzO07CCqYd11Mf1+Pe9dHG9YRcxJgh4ZdInoYAnHmwPN
6TRX8D2t5skM74biG+Sbu+nJab+Z5r6XNvt5Hj1L7II94UjrWOeEjCYlZiaCsrlLmUd5RS0Y56Op
fLiG142vyiCJ2svHN7fqok1NMLPNFTzOYyUdKreumgy3lL3S7ZxHFaId+veOeFZgBvlh2KWfv66v
61qELC0KfhozLfMKJSi/ytV7ZoDpNSL3VPn2dSuA6qKhisobTmrh1LJql7pKlpc+ydim6XBHbtpA
K6gkDtdyKAIEcwkQkkKlUoz3zh3TyZlKfLX7+DRth0Prp772UZ7MT2icyEol/MkuxsjSmhD2IGIL
NVbAWrftAmWPC88OnF83813mVdAElJzLa5sMTQeQfeCsxAtHWMMxceLa0WpsMlaA+/R3KjNw+QxG
9C0tcH8Xh6VtV6QHiqb0AcfLDt033Z89VQG7j6UF6Wk4zv6PzMfcy9djA+81yG+BpIHrhJxbBbh3
RokUnMam+qKRo6FvxkwWFzyKxS9lggZTw/MXjMMiPigkjR4201hC/yS5d25frF/6AUj/o/qcBsCq
twFYbkBE8R+yL/ihOYMOdJqQus49C8FrXoYGBLutvAmKxoLqCqRSZXecy9s3PtvSDA+cxWdjRWSD
rhGShu59ybwhwI0QPecXvffSnX1bnpo3a1/fuIdZkjr+DBZfrupf/4STjVQA4WLAGSlq9zHB8Hxf
nEZkra3xXHrp7+pUg21wiLxur98nXv2uHDd972c/MOHnkUMtS55rR8RyHYTtaCkJhkG51n3Xbsje
fm794cYKQCr/XJVBu502GOnY1yd6n7776ZfnQvlHwEsT8+WIMk2E1UeWU7ppiQij1k2f7fI2C7QR
RGtBEf5uxiAvJT3IlYjmxWcwBvBp3gveqAytBdNNIVproGhq95D3GR+78oE61MsS6tWKBP22ck5w
YjL0ZNAdBgWr8NBS2EDqRp2g+VgMs9c5n2D/QaLQZcX7lSyHuydubQTjQC74Q86DuTCAoYqpio/o
NMpxHvUOtNVkkuScC2kmHQeshRkzDaNNeEmJUDcwnEdWPjJszVfnwz5xikwMCz9gmGBrgYugD+aj
rnnKrbMFsOF6vltLs2e2hf1aJw0DMBy2wW3xT/7WnLIH4yavPQdB6lb+jNkdr3pV36+bXVvYpcfC
ZnXSGgGTwWqb30zDWylTJF3ZfQBxglQL7Mlg0TCFD6f3wPc6Mf6+0mwq1SscNHidF61FfwQ8bTvW
yj7hqkMLg8JpBa5Nt6sqbvDG2nUn7WTfzDfuRvndBiygmqfetJIMs+oiDioD060A4Il6XtkYEpA5
IDbtcjr27rQLi8iz3H8M+yfemV6o2TvQV3616cojFVIDqDJgXPqCIWQcChRW8CzFFb7b29F4lytm
cD00ViMSboFmCgORnDb6fNOZgO+XBP/4EWbSFPMtoweq3naJr6AdObzqzHPmBzBWR/RH1u8GXK5k
N9+1j7n8BcLHTMk0THVhYk+Es3I07F6/N2vyed3Py5ypo0OOBA1VEt6R5T9icVDmCgmjqW2hvZ4+
o29hJcduuunMe0U9mubv67b4Tf38bDy3JWy3dEyUMuf5mfU/bHNXQG5uOmn01pUxJMucEk494MDy
3ixhqIuC3LlLwlc3xNw+xlxOky45dFbesjqfCMP2RskNkCz+YxYrCISimad1UaGJ5RzK+B1KAH6S
QyHXjgO9IDs2fapR9hy6shBdO36W8SFcpRoj1bAHEKFJqm4U/LsdugNGGSS5mS/W+VdDxcsGFzTv
2QP6KZxy4PthdHL56YO3clc5vjYBdkPv67LcXo+PNYcWlv6s9GIlMcxFaZxrmHM15n1uhtvUTTbz
aD1dN7PmEBBdkIECHReU94R1y1IN/IksxM5u8nvbjX5ODb1VUWACekZyQ1i7h6LpAigkL7ojZQmL
hxFRjKlFsIXh6pu+jx5mZu3sBjRojrNN026vGg+Q+fCyWoe0+J2uPWN05RS1xKuNn02aSly/BA/z
y9jf3yMucYepobLt8XtmEr6Xg7YxG+1IquKYpPFDmzsbDHoFNooyIOeNvan4craBeYDBUasAASS4
IM/3yjjo6IR1UQVBddfLtcOk+Qluvzr1cwWli+/XP/RKPEFaEaO4f3SqwFh7bm22IkzBVRTW5snr
sBOzH/MgOYpkNoQkTcIyxcxaDN4aWnhzuCtYFNQs+foePPNECNmorjhmCp6Y6c7pviv0Ls6CWIbh
WtkYZ1aEswBzo30HdaLKt5hfRKfMOKDKqjsv/+WroBIBuTLOAyVsCUebE8wEwpdMiz3N3HMRbeZK
Usm6K/8aEQF88dSP6tzwT6/cFuZ9bu8T5k8y/M7lOYNwRplexYQ+pCvEB05d2GEy2VgwpTVwL+8O
lVGferPKvCHT/VELd/ooAx+vBRzvc6BdjceALgZ1hlZr4+Y4bhwHMHLmntS82Lndf+ipYHwdCACk
fBgSIXTgak00VtWIBUu/ZbO9K8Of1+Pg8jbAi3m4NwIaypUahVwQj5htbgy8nmyH5sE4AJ+YxmO+
0driY8QYNPJiJBvkuAwLflaDquMPIwvUV84zArFa0s94oPuUQqFKcW9q13hMGut2iGOZvMylf6Cx
wbUAZI/QH4ag27mtGVerzjVxF+9oMLjfTUgL9MfR/JCCe1cNoaSP6h5mvS6aJDTUjL4tcRuu+m+T
9T1sDlH/1ujHuZBsqssLKTz6a0g8PNoytUk24nzWmm92iuNh2l0PCb71z68aOgp5oPlGMQ+SyGLv
qzWHuew6qDEl083cPVjFTonfm2hfjzeVfoPh5evm1hZuaY5Hy+K+UUYYKm5AgOpngN0x9TCDUi2k
H8q07xJZU3TVFhRhOI0LmrNEOIuG2QFFEnQg/Vl965xkj9HUx9JoNhjZ9ypDJvB3mSTQ+YXoNUAL
4HNRxb1FlC6JSn4qQf0BU6bb0XkNq8311VvbS7jS4HhFDxHQFiGPl5AoY+WY4uVQ/ibsqU5OMQsS
WbpbiznQv3OlFvQBgdI5/0aaVudQcuVWtEcrpGgxPF534zKH41GCBI5X5J8sxD/cIgigL1YV0JSp
/LIIrOpVDz8j895IDpg8BkGRf93YWhQsjQlvBdSR4x48BUjeM8Sl0gPBgDyQdbZ6aGW1gLUQsFGb
gkItrp+gtjj3qxudESPdWLi6TjCstXNT8HXGsovJqhVMEJo4/6BiIk5PxU1J0BHOMO+mPDIXvOHu
k2KrX7794BMtjAir5tSjgkwLIzM2Z3lo6SdonFTty5hLJGtoFwJ/hukey/2DoFlEQlFVLQT3YMZJ
oZOoKsoeFYzWM6Ppw+6tWz0Kc8kWWg0HjopFulPBmyd8oxjaNEQNcRyF+S9+nAOcUSsHZayCrtxd
j7y13Yoi4v+ZAuXFeTgAJ9W1SVkiHBhI9A/1WHmg6ZAiwVbjYWFG2K5WSOq+H2EmzDbW8L2Pnyr6
dt2T1UVDTwZQJjQtNJHa001is6FZXvm6/jgk245AVS+EDq1vUUlqWHUGyUd1VQfZQcTOxWZYjUYO
Z8aWbitm+EmWf5tMGRXd6qdZmOH/fRF3WT46VsLNpD3GKhN/ohumWV5XSjo+a6kUL6F/3eELu7BD
LTvTtRR2GhIfjB583HMkiTLZigk7FYXqqEBzp/KH6InQe+rez5Ok3rL++f96IeyZ1nT7mvBAbrV0
G0c3fbqro9yPzdIbpM93Hq7ihWSxZOIzonEzAKdMGMP0a+qRsUX9dt4p5MPqnaCz880wm5AH7KH0
Uw77dHb/f+sp3hossO0PdQT7SK+9/jKYu7CVdRck34wIL1g9G2jqVLCRQXrYju9VqNLa5n9J4X9j
TyRRrq1yxAQUjGgAwnWbwdkS/WjLCkirsQFlXUy1o+IC8ZDzCDdUFscaKIn8sfoMC69mmyF7zEKI
4aSy+9xKfRinxcKWEOqxNtLJHmBL32nb/kjvyrvyFR21vT1jDHTC5eGh39tffjtzo5x1DpTGHCx0
7mBs2i1qkBXSqwoynE2W/7ZlWF7+uy9CfmGCZ5FFlkgiTE85Ifyyijen+DlpP1LAQ8EeOeqeakri
e6Uede4QD86FtTDuMi2r4VBVehr19O/FTePZt5jnDNyd8es/nBwL14REaw9KVo4m3rSNYngG7YN4
mnzcv0fysySSU+pyRpjfJhbGhFhMu6klbQxjKtvnG9Wnb6aPUZW74djs04P7qnjuZth0GF01ds0T
DSrZ1Uz2IYUAbaNoUOsSSxs3ZA8AwzC9EzbuNOO7Xt0OuqTSuZpFFu4KaRlQw7SJTFjTCwgb2Ix6
AFqBo1qG95ZFzB+Q2yJibCOqAF7EunbRpglfSBHYQD3NyR6g7NLalxRnaLwPQe53PXi4A1f2hQgy
nbUpJpUFu5jyeBvc5OBOLyTkNntPAe2UhtZQ3UhuIJJvaAi5uQznNo5SGO3HZpvrj1U9ggV0p7ff
x7yEjunndR8lH1GEnahzWqcqTy+YFAAoI/ebrnqCaIbEK9lSCilGVzoyDznMqOUnSfyqO9p9iBrg
Ph595nqt7P0gc0tIMlFWxdA8gb2Q3dpQty1B7/V8feX4T74WHUJqGeqsQikJJubxeWI/QcZ2/e+v
dpkW6eQCgeyEkZUMMOBM3dvMlCcNgxyVFj9GQI8xi9zQ4r7KoiDJrcP/07SQSBoHI64JhWnLLN+M
vD8lWXRj2+yYmfTYuKo/V4UHbhAop6iS82E9/nHLx4yOgUYvv58tNnsR9nlvdDiMEsX0M/VTTeId
tF632hwGeZPczqUlqQmtxgouEA5YCvHoFFv2xpyaU5bwHUfGDfD7mwITGVD9kmQTnv0v4mVhRtjY
Zu80bsKwph0dtrnjYMKV3g9UD3Ljd+zKGIpX2lA4jBZdXmEdLbz8KKazsQM+lNijH/mjdahvm30E
jrYDTqBjMnna9+QgQwesfr+FXcFNq+mMQY1hV+s00PJwapddVwaNOnt6+Z7K9OvXV/VvM1u4Hpkk
mVtdQTM7LN8UYIed97YM5hZ6wZLPt5bBlnVkYUtoSlGUaoG4nPR0F0fBWD728x6Vlg0EJaMY9z8w
aF7fhmu+LU3yn7TYCmYeVXVGUSuAVDG0CpT+n6l7TTFtHitGcN3U2lfjD15IZAOZChH2c1NNP3RT
1vNklm7t0Ivph+6cQlZudT1wIiKxtpraluaEIMlL26j6FuagY+3b5iGLdSiaPjpAGc3uySk3Vf67
tyyJWZ6RxR24tCrGCqgs7crgnxCIpmk3lLixA7BifVWRjrcAlnb4ybH4bkZpJ2mH2hJ0/D5S1Vfj
h5RJ7l78T1y4gpo56JPRUIOU8LkJtE/6yKqRs0qnvBuq8AlnuOQQkJkQzreiVCqn7Boc2VV4Ahhi
U7eyx9ta5sX0Dril8HrDNI8Q4Cj01LRwsHkhsgBV7e+tOnmJbAxudeP+awRFt/OlQnGKOu2EhGQz
9jF3L+DvPFAUYaefrfKcUO3RSWVaqatLB0Ao2p3gF8b057nJAmADJ2zxdVL20bgg6wmu79bVQF78
feHTTCpXfOWXNmpZe8el93GKXnpUKpuQ/Zd6BOTCHHTvgUUE08u5L1Y80BEs/vhGlpp5Eddzoz24
EUBKft2p9WD415Ao7tHbU6anBIbUCtf86h3kuj7kta4bWV+5v0aEPKfiLmNTvD6BwB8wouFhJhez
KDSWbM8VYCVSAHiaUJjgdEIiSh29YN0ZAEf22SOJvfAxmD7LI6aaw21+KN6j3XQsdixID6GXHWUI
4NVcvrAtJNdCaTvmGPCR8WmaCIq9cQ6aYTJBxNSdvCrN9iNeMNcXduWs0jQMbUHIUAMs/wJhU5Ak
Vl0biOtsQwdMwT8Ce9iUgeK+XTe09hoEgh1cXIDfYkREHCRKWVFYueUCCUj6jcnynZLNEK6L0PGA
sp/5G+1yMFzH9wmzTgmR9f/X/ASQCFhjcMchd4nbYVbBuJwATWP2IMo1Mr3YaFwPt0/LzscmKgI1
rmXkNitbg48F8ulOACiwwud7sIhDpwPOGFFrx4ci6k9hgUoGWH+vL63MjBA4llZAqc/GfQMQy0bP
PbOPvFE2XXdJZUb0M2eEUxgSMHMU8VOY3Od32X23dT26eSi24DqfIw/AqPSh/TncNrVHZGwiK3kZ
g32YsgDGAVOdfwp8i4NZLyCVHWpo/EFwLvPc+efI3FiyiCvDSzqmN3gDwUbfFxf+8481zKQFSTu6
cBYzH/IBwC9Y624czSmOCmMoHUzKA2pu9o2Ge5yvz8mPRIcQgm0NKcQESe4lkeQpuRa0mLwwoNWE
NhcUQM9/UsV0NZ8M+D2QT1I/p1EapFWE6GVeaLlfz+Pw/68x4XDq0eJWKwvGQKcOcJRCwG9jNcRT
YvbzeryunOywhC4xXm1YZzHnFDUKMW6LeG0YpOWyGE+bjFKwszDlUDNKtk3mal47tb+7SabyvpJk
z6KYh9oilIrBglI9bxMQ9qDpIA177NonPT3lKP3J+D9ltoTPlw21Nk8tbEXTeCp6y2uS1jeHdjMk
8UMygH9UHyQfceWcPFtawb2uYH05dWiMKqAXxZi1rQdVZ2xM2bj+emT+/YSCayxBXbat0NmLWHtn
40JeFzujanzFAU91uf96vIChEiPQoPYFSEcwFndzo2cTnOrbdvBrzOt7QJxPb2WB0ULVLH7RDMzq
ZTMkr2rT55Iyw9qSAkLpYLIR8+oQFT6PGEzn0wJMoMCgzlXjJXPTPZCuraHDAIG2eZ56ib21peUy
XBj/A92cLXLnzV04RGYKb+sc41D9m9seoUauRbe0kwTL2nMOY8b/mhIlp+YStOvURMozJxJ6Ghl8
VsbfSGf5qR6+p31zANb2k1WQElVl7/JV4y6IXCxHhy4jku75ujZ1V7Kady+AxwoPGTPyLQ6ub3Ye
HZJ6QprPeuKnBBJurntUa1ZtvxZVGsfbgHHOMvjUxwVRQAbJg86pQ9yynBACt9/6Od+k7bgHq9je
wM3AghoBFDpkb2geLssXIITpoawGbC8AP0AviH3CeuqKPgFMxo87N9D649zh8HTYF18aohXhSsDc
WZs51YsPykqvMWO/n/yOKaAf/mrF9o8lVwUIDMOdnO39/DNWaq4xp8J0sW2lB8WF2uucbMOO7q5/
LTGX/q8ZXN5AAAQgqgjRMzABaXYdKAVCszG8tnd9DOoemdu7HrB7QQXJgL7/57pNcSeKEcJ/0+Ks
mFBx0YAMjQF8no5OU2zV2j46Y307TR1ETUbJ4+MiMlDHdDGQy+dICeBngrmq14uC9jEFer8/tjVG
PFLG0XSKhMprxY6lAcICnkmUqYHNOHfLDElbazwmEgw5EaMJevWUylS0L76XA4LRhREhAPOqYSyr
oQ04UdCLaBHUSsDpaI5ImYayy8J/4ql5vv65Ll4Y+F4O+lrAzkD8F8eEce7YQKsxZT2eS0Snj/Go
b00bEI1G/dS06BF0hgHUCt81rfTqCOnbTCXp9CJcsAuAunSBlUc9DmSh5+b7HrTXQ2xSf1QH8NWM
9qdb2ORHbfSarynofmV1wV6v+3yxzDybQI34z0wXGHCFb9mFTcgwP5v5LmV4v53y8VBpj02JjJY/
pLK9Lh6F2ISYsgKCjE8EY6KLr8BiQ2ShPkyK2qAPNOfGqa6dGXLHIV7+86DuNRpZ++verdrDi5Hj
rUC4IQKo02YetNaqE9+Ns6PefY+ojoHGrWpK1LMvdgT3C3dsqPaC9Qu11HO/cH0YQGXZwi9W3yFQ
Pruw3kWKDE6/5g7wADh0MNNCUGI6N9PAn5iMGrSrkg+N/BqGrWX8quJvX180lBfxmMcW5PfrcyuA
S2txT3Wo66iHbv41A6kUTQ90+HXdzNqagTMDQtioA2LVBDNJ1uEADV3qJ0haO4WS/MgVwKjngnZC
ciW66NDzwCPQ2kZiRLH7onaQMFKXNgXGU49H9W3KbXeA9lWiPU4MtX2PKXUByIOiqz/bYgT/Ysf6
14xGM/ZDotoPDS6PuT/MNI52QLerNWCcbfirxVD9C4jIs09ob2Lk2inayGeDY383k1L78fX1AhRO
RYYAiQQmaM8/S92b0FNUQwhfmSwIY5DGuOXeDWWCEWsxtjQjJIRCD1OgJmEmi8stm/ZRp/okTYM5
fLvuz6ohrkoB3CoBf5SwZ1yz1qvZVOBPbqsxBGlN813DmO6TMYfG52zFFpXk18v8jiqV6QIXyWkQ
+OlyvoQNCVVUkUBcnTT7xNACLfZn64BXzjBveQWn7oGUbDZxIblMrYQ67ILAnac9vMWFNZ3ruAiV
CqIVEc4TIyVB2SpBBDGO6yu6FuWA/2oA52KIA7UyYUtBUs0leQOS6SErvQiCSwp9dJ1Xs9lAqbVB
qb2jmzo8GhFaIG/QGp6c50b14+FHVd3gheeYm6m/n3KJ9yZWVbiwonSlGmBE5IKTtrDqVjrUhHIx
orTchZwIDWf4dccvngLY3mcm+E9YnCv9VCMptzBRfSamDy1xCoTgkX0bf07fZbqmK6c0Bi9UxA+G
hUG2KFxM3LnmFGGw5SAxsv40tvedbnplG7Tp148VzuSi8uzFE5eQ7yPM7ETUBeH0HFX7LpyDKCUH
p/xqAZ6vHlI9Coy4fxhEPL3myGwNh4tYRtAktnroYqSW5xiS6bmVdcMux1OJDwVillsIg9YFsfWU
TQkm9NJhU6iDcovU+XMqWii4pWqxGaOxlsBgV3IMhCQxOQ7SOPxbxBQooaPUGEdK/Hw0TgkH1KiK
x5x8H4655FIsMyWEhTMbCZYQ4KC0BNceVNMgFWuV3+KvTgLjY525JCwjVdWOGOB49kvCgqhtQboO
Nb7ZlGyplZSFOzD+AYkpCIXEm5pK1cZsIPGIlXOCXmvu+EO7oM32+s5dyQ0mWC5ATOcAqwzHzjeu
MTRlkvSggS2T99Fq8Jp4vm5gxQ/Io4LQDwhyPNHFfmkVVmlslWArteLxH9rl2xIAgSTUJTt1Jbgh
A6xi3Ax3CwxgCBleJa0TK1YE1tesPM2UeLRVj33xi7Qo7VIZinzFGmpZ/HXEX3zQcD5ftQSXDWiN
ppkPXOyNmqqHfLADq4d/IN23Zcx8K0sIazi2uKoACOsE3+rQGXOd5BnqV85R5XUeh2x02YDWyv5B
cV6D6DUmS/CoFHwCBCdVXKXIABSD0BLey0leeWMeQ5xvlHysVYcWpvhPWZwW1FQSpHeYMhr3JWsq
6IJWZGZBY7Hm43r4rcQ3vIJPYPrDuSwSctGhpHAapgiGPRxm3zPtq70NJIQzE4I3jMRDVIUw0VST
+zRHTYJnfxQ9XXdk/fP8dUTYqDHDePvswoozKt6M1G1u7fnJUGRH+WpoI+ugTorSFkZzzr/N2Njq
XLAKPFu1+TyAhHFww/2sx5uapbeG4sje3GvvX57l/s+eWMFEvzTOMLOP92/VTl7bgNQHEr6g+tDr
72EI+hsa7eIy3V5fzVWrKJzy0iFew+KVaMwi0ka0zvy5zI6uA02E37qGDi36RoYGwXSJubX7EWpr
f+0J9yN9LOxWqWEvGnQfGjSeAtYBtFpRfX8e0Y5DAZOwDRgYrrt5wUf3JzYXdoVNbWJGREVbNPO1
cN4Z8dasH5nxMpq7Dt6ycle20NukxbZvD5bsNrwaSQvbwr6AqCygMjlsO66LyLFQ6Uf/jWXRrUZG
bya55H6zmlUW9oQdYk4uslXJfdVPkZZ7dRtvrVFW9V7dhwsrPLIWuWuukqhveOQw191MpPvAaLWH
iAVAlM6B5POtGuNUqCAE4Qe04FLWZdHQmii7dQRKc3HfeFVtfxZ59sJo+JLsyx7KraeigdaYelDJ
Lk5+hJaFgaBvQynJP6ur64C7XcP/tAvc06Brnd1XHd4stP2dOxRSnS06/04kORtWXV7YEaLGcGob
dTi4rOic7FL3lU7HjfUDArySG9bq0YCpeJRsUcZ3xSZmVONmWk094lMBENoo3drLAW64/gnXlo3X
ptCiMVFbFyuaqMVNuRqPGcr3iudE1YlkUHDvZBqqa6sGTigXNWETH0ecVbGrQYm1fsj8NLGKF0tl
2aEJAVeI0RJ7I3n6ft2rtYc8H9rkiBPcgMDIcL4LAE1CfZiyDCLuaQAmHBSryuG7heI+O/Ygua7t
22wM2nB73S7/s8JLFj7iuEURE3yNIj1pORbW0EcqDieFnpyuMndpy1RPLUn74HTHOHub+hIzLeWP
63YvoBOaCzgo+EOBBQHJGMgiz/2t3Zl11OiJF7UYvHXnzj4p8fQNVBT6JoV2mZf3zruSDPN7N1Ys
6BJm+m1KnyLD+Bi16M1wmvROsSAonw5oxEVAc0l6D5fRjN/HLyIc+YTyg/ALM0VtFfCsmuCyeemq
97GQFCUvT8zzvy/kvSJvYzOPNbyztV2qvNn6y4Rxr3xHnKCKZHJwl7vm3JgQXibUpecKRUsvzAI1
ij3Q+mwBr5CAM1ZORwQwshl6Xg4Kx+IIG2TdBz76ZXogL/ZM+42kH4bxqhSTV5NTqr+CCqEdtmp4
q0uBihdgFUQUr8QDo4a3MS9an0cUxNTLrDbQ/ta171oaZCE2zbCxzX9s4kOLu2lHnwAV746vYdpu
Q/dWWg/4Q/5yvpv4TzBsPMwcF31UIWQUC7pr04Cgtlm10aogDWuvpsfO3MQgCaqU+x5zmEOCbWz5
U635Rbmd9M3cb5Q5GM0HHfDoeF/jystCL9VHv4MSof1STM9jExgq5C8U6FyRGIQIps9CPjb8bDZ7
Bl2fyWkg+f3DLKIgVW676iM3f7fNs+vcm+4ugSZvhDFClIGz/Lm3IW0me5Su3MfOXReimVI7nAu0
p9FISoPYyrwJT8aIebF5j9Emo68CljyRXiYvtrKJzlZc+OjJBD3SbITZgW37EZ0trOMzerIItuiE
lqt3PW1dpsszL8XxrRni9k4bwVwJxt6OMU/NjukEeqbB18EHZLFfqiNDyK5s3aWLYm+SVt1gKcVA
gHq0/KjC7AHHrQJfdt01Xb84CrhvNl4oePKDFdQ43z8hY6GV9rDD5snP3Nxrwuci++2So9Y/2rbi
pW4wp0HF3scmDSxtqxu/UGbB/KHl6fkIlkEXXCC347RrgURXFBljx58j93J3/f2BwpU/zCOTlBoW
nwBb3zlH4E68wsxhDnveBkjhd8YA1Mz0jQ2mMvpRVjdpkXudCkW4yfUZKK5U97E3Wk+t7x2w2Db2
nd5aspNt9XtBsRZYdgO0/yKvOaoVKmMt1jGaoa9l+24KUO6hjgGswqC1GwWm/eSgJI9+h1u/oz7f
T7/M0tlc/5w81SwXC8B9VFFwQ0JPG8VC8S42DHrdDjVExlySeKNbzl7RWRqUnRrNB+ll7CWWbE5n
1SQH8eM+gdK4WJqMJzsCMX6e+9O0dfsjKJrx/w9GdL+SjflepJs/7i1s8WBePBpMag2JZcIWw3x0
Hu+LIYEEHbqud90cGMYjA/6qUSRreimkzRd1YVXYIlYYJWU7ZcBz5SkHXU92cqtrZfuBdzW7dXCh
uddCi/wOx8mptlHXQ6Eis9TwEKna8DiyrAjmWddAoqxM6sHVhmbw26Z1wA6LjjhEMxRX+4zbyNqM
NDIwXjUmQDlnulHtw5RGr3FhsiyolS7e0nAgX6zsQCUCpEW8GquibW5dFEinsZ/clIGNoOotUNaC
qFeJWkmauQgSGDGxhAScJ+iciEHSULuscPvNfS1TPWd8MQpIVZMnxTSAgpD0SMU7PHcIzMPAj6Cz
DLixcBzTMB9clpn4XM6zFf6jaEE+P/TT2/Wd9qeOJ241fu/gaDgOnRLOoJklAzHwMPeNLeb8woMW
AFLtTZtPLfgf0r5ryW1k2faLEAEP1GvBkGw226uNXhAy3fDeFICvv6s494zIIg4RmqORNJpQ7J0o
l5WVuXKt0EN3/WPoaTcWMhQZhbtMbpIdqLO9fAuI527cT16x6WnvPau39XPhrIHZxQuSH5STjxOz
QZpSMkniFBOzAQ5p7bknO3xkpG+YdSiGlaem6PpEY0JelYVwRxKfCcAzVJUyqZE/FVbbT70UZx/X
p31pccFOjCorxM+RVePfcuIBJoOB16Q0ckcOx8dE+6mX46EqbPBZzCtb9igOf7bA2EeAGsOPog9R
AcfOualaB7M0YCtoKAbGEUCkQcNx3KJWLel7xXDG2TNNsMGyj8Ta539NYArj6LzgBR/sLsS458ZJ
j2xrNeQFoKtQWLE2lr1DzYvG6JK5PqEXAbS4eoJPrfLZMnO+VczHJvKUverZ7uD0MUXV3C/uAk92
v66bXNsvwtgmDKKsU35ywqdOB0xnE6xlQxf0gs4PgBA1IGQwq5bBhvX8HnvzbnDT76oT3d8qzsO8
fQhoHlH9NvY1L/Svj251QoUtaswEG0aF6f7Lepnfh/uf6FPdoLPz5iHfjE5arazg8nQilYZaJLyd
6FvVCskMo8ednxlfY/Gg9vtVOt1FE4pp4F2sWqBxFFxqT6BzyRoU2mVj2qRMpngLemlVOytTx/fa
2ZHjbgsMi9j46E25CEZVyBqq/XFnoO49TfrPsPiV99mtitxgP2W/G8VyFD1xkInZzmCsDNN4pfp5
eer5J3BBI5D6GlA9FFYvzeROaTS+OcFG5oG38k0mEvMNwgC4zhJpExj6s9zYGZXleA+BOOnDSrKn
HLqMHmD70sqUXPg7/jlo0oGvU8ANI1LJyXbBUi1NcifRPjvFY1pIawjgrSUK1swITiDoUVNWKphJ
y7sgcavg0CdYAWMltXyRKTg6G3Ayo04K7C8KBudurWdZGrd1mjthaiX+AAIVKNzdJtP0Qvq3qMgO
TdY7tRy/9aYE8dh5Z6jvK3ts8Wo8+QT+9yc3iKIkUZjr+ATI20UvdkUT5EW+Jq/27iGR+8bc8FmB
lOCO7AZGk5Wr8iIO4svJby+oOFmgKBVc3xC2+aAbCGA7HeRpr9hsdCw3Tfw7ZyuIgcVhnlgSHCAE
HUC9y0PlpjNckr5HEWRERplGdbmNe4AjA7ayuGLm7Li2uChBjwsoHJCY5xMrhdPQaDxMBon1SPN0
RCGy19ee/kuuCFkeoEk40APglXMr4PXWQd1fYAZrN0m/jWiBlFfrBRyCJvohXef4NBvVJugRnhup
kZfUawlIOTlEE8fNOL2ilNXMtzbae0HapliuFTz9h315apMf0ZN9GcYBaAkJbKpgKS3BVg5XU/0Y
tDst8GvVnc37qHYmeCLpvVYdZD9oKbtdvjPLHSnXtC0W70+Ue3lfEm9QEg8qKVrORouvYeU+BLJc
/wzGR9D9SAFlKsJqdLp5Csgnm3sj3WulG9jYWTd971XsI4u9Mlm5VZccFEdxIOLDql9gOclYBjYS
TbljyJ9z+16ZFppDbUdX1ihz9EVLBCeU94ACziFsMIsEYdSYsNR6mVtu9Q3CB19xs9tBpcPW8N8Z
VXzrHvDOO4m2G6CMQCTifESe5uSOTce94qW74s4GvwLddu8Tgozhdd4E9LFyg0PkvV7fN0vnAa8q
FF91pGAvnm992rajoTOEb3haYufM8YP9t7gqfrLhMYGfgbAEolJhSlqIoPZxjc1QTACHGvXBKpWt
pLQrzlFMsx3NgP2Tg7cADhVlllialWFGOuy5toCAy8wU+X5Ar+pNI9e5qzWd/Dj0an+TT51sOlMe
FW/X5/KiPHH8ArDDIp2Nj1BUwWnKM4Cw5YQvqKKNKt8MyNeQQyE5OUDQmWvX2aaRb8yqoa3+K7C9
SP+Iml3QP8Rr+PKl9mvTOPkSwQOlCer1yYhdmL5C7XB2m581JM5n57PfpGCa2EW3xkPk2V6/Ne/W
qBmWTgBySJzAxjIA0hKW26hniO0AFOhI6IFUjC1Ul+LwlcwriYelnYugBr0/kAFE+CrEAoRl9aSA
+gqqWsqmGRXfbiNvCjRvZVGXnDnQCQqw2Ry2J4JJQ8McWtZwVzaRbPByFhlf0tD0KZ0CNQl8EveB
B7KD7imrWG85A2QeFYSWedS5/+VTOI6PQ/nhxIRVRSAnNbmBT5G2ILXp6fhzNF2j8SVfghTcSii7
NL8gIZYBGDcAeTpmfk8uFCXpeitIB+QAmE+078iJytJaw/VSlHFqQ7jzU7mv6gjAescI3dlC9WKr
Zmj/Lf0aoEFtd336lgbES0xIMqrouhCLh+BUjmezx+mU6l04fMjBJl/z/kvjOTUhBId1pU0AesNE
jfehFNzOpgc0AkjpwO5tgw1gZW8ujujklAsnTatTrbUbbg5wFj0nh2g0vCmeV2KLxVGdmBGi+76u
zbqrsUro1Aa5kNUggy69me0LkXaVtTKmxRj/1HUJewL9I+qsM1izgLfI3meAkKL8G0L8qHrrbK8s
kQH8lOsdaA7o9Q2yFF1bBjCeyDNynyJ4FMhaWFJY4C7MXtryzuzux/kgJ/fx83UzS9N5akbYJDka
39pKxgCD9DlsdQqZz1Z3Qb086xsE9yuDWroV0SCu4VUKjCQ6js7jQn0YCzUcRgTy79DdBCBX/Uhu
gqcppMHKyi3tRnT8w/GrCH8uOPkbtLuC2RKWZGNvJ5tMfTTXuBOWrpYTE8cE/4lPUietqVnNV4i9
zey3CvHQxsmbzfUFWnqJnFoRjpUaq6nWMwykgwKQ2rd0GlY8+dJUITmInlmoTfC8+fmiGGmFSouh
ICLSbo2xoPnsmtrKKJYWHm3BPBThvUUiFoWM4BBpVROB6IRyymZGj3mOR5xahXSsNl2Ruglb2QGL
BZZTm0IAZBapYuLChIsNwQhb3HZhgyrnXs59NjlteAcyjYatbHA+V8JjC1qEwFSg0RuU4mK4IXVh
0kQFagOqimYHUPSQ/DOZRjo3P7Vge31nHBHFl8aQesAVYlwKAKDBLezjJkAFydGd4ZnpNEfzQ03Z
a7zvdpqfQxy1eCIoZANH8EB2ZNMXlLgmheh866ylA5ZyhRj7v58j9kKZZZAWjYSxF7f2xnSKl9BL
D8EWgoXRXruJn+Wn6+NfNSgcjZBNdVUmGH+MzohdDK3C8BFydDA1vgZOtqs2v1cscnd/ZcZN9fyo
zCwPtCGFRQAbYop6sgNItP8wozpSgIc4XTmZSy/XsykVrp+oZ8zOa9jr3O5Wu50Hh9CUlrS41x35
R3kX0jezce+wxBG0IuFO/ZUB8zNybcDCGSqgLwAV3OMHtIdW9bHHTP9XePOGMlBgUaR8wKCyglpa
2NcodiGlBqImNCGg0nY+y0aY9YDCgDKpNzipVuCa9kCn1BssE2zzv+0E5WDjvUJmi4QRns0+Kn4o
7X9pyXzIkWzt260+3hLruZN3pv0U9gVUPjLXav38b5HRKljpQeYA1Sb4NfSmC75TjsmErll8atZ6
MXtS8g9kWQaU683x8/pSXKwEeFW42gdiATQHXyRPWwLujxaoFKh9QPetnvWOptm8hlC4uAu4FXTl
ohKIm/PCfxkqqcwittH33+TzTVu230aignC9ML/9/XBQ0FTBNofORSRmztd40LoA1EN4MMlR+CNH
4nlWQ+e6iYvQBmPhSjYo4wPKhe7McxNFJ2kZ0pMo5VUfk/bczWCEQvUCSsRF/GqY3nVrSzOH2gSy
OmCBUC0Ru6UV1ZTORoPSc9y8Gkp4a0fNKwG487qZhW1gg88TuRHgzziI9HxQtgZ9DDKhljbNvQOR
prsx1B//iwnEncBcANoo4uDVUm4i3SgKKFWEOxSeEhoP1a/rNi5iJzwZuagD3uR40aEH+HwYIXqZ
bag7FKjp/rSRjLM+GqikyH/Np8zNKHj386ojdrRopk9SRswGs6Xvy5occt1ylb+nNxasCDE0qilM
U2JYaapiM8cNiM7033nxt81sHAvAqVU4lxXvG+Ax1km82cVGQsoBZkLzPQYxfBYAzu62azxOxxrb
mc8/s4MTem6nMrvSSBjsZEXrSvVmHr9r5c0MUtDIBLUEuQOatqidbFh5Ei+c15PxIV99bletCZDt
Aberd54tdU4xEJpktjeMQGJqTzKSV3+9C9G6jTZEvBFUpMgEJ1SMQQxNTeA48VYBnVNJ447RQHsN
xpVTu7DdzwwJ16gZA4mtTTDUaoAvWrGm7gDFKPdTU31PIZS+Mq6FmURDNe8fRZsAUszCuHopT3tF
g5NA9+0rSHbcLux7Cp06msjFQUOmIdDXpJaXhogufpQZ4XDti0RbaimSHSd94WjA+LFhoEPkkgKU
ZvUKQnfB0QLEICOtiucErhBhcPHAmtq24DpQYbix8wKYRfStlJq1xh23NCLc6BaUvKDOi3zx+X4k
k1wNLMWIJqSiY4h/kEcNdIqNtrJaiwM6sSNsjkiWdHOIB/jCwNrESuioVu6m7exf3+yX1WD+Mjmx
w7/jxH+MQYQMZo7xAObqpikkvZnfWh60JivzBmJOYxVB/QgN04ig5n2srZyBxWGC5w87BNGFIfJk
FKTkuVgMkySqp0gQ4J50T1HXelK4Sxe8F5oQ/jVjC94r0HslkzKYCSPEhsF3ptXPuly6napsy+pv
N+MRsX2ClBRcv1oHo5UCx4ZI2KJ68LtuFVCY5is75CINJZoRXL+MmkWSBcwAASTRnopZkTmLkIGS
/dw4FSEIw8sZjR6BimbXIo+8vg96mvR4VLdabK8URy/YzI+fg3oshOcgZovG0POdNMgEjPPKaEA1
9zFXfdQNNB1PECg/WMTtybtVfsjAqKJ7D79+GGPpyeSDNeAjerm+p4/x9elqi18izH+JjltNQ9GI
tsNMk3rbI4VVpPXeVm9IgD6hxlU03jZ0L7dPsuyH8904fdOlwA2TbY/m+iSZKKowDSggWtvLjc5J
Yo2OCK7z7N0yIYxaVpvr33xxv/7zzVDUA7SVE18Kj0gpzZhF2GTQqH0P1I1lfUhaRJtW34wFwHfD
7HSD21i0V9aAWOIR/McywmIZ6R7wXAnrFtqDWQ7xbNA+Q0Gv75A/zaXht94BDXN9kKLvFC0J6xLa
QaBrDSyByga9VMjBRHi6jTuzN1cyLmuWhKOh5li0AJE3DTXZDdBdMEPWXMse9H7Ffx6Zui732r+z
JyLn9QLXzhQBqR3XgWvrdFbxx+ym6mc3jx97KfFUwLlDxZmlO0XeqNpNGO91gs6N14y8a9WrZc/4
D2irHsCsQJv+nieKktor1Vd050xkJY6/UEg6LgLvcrZBdIJiEZ+6E4dvalkAChx8sCkFdyMqQFZj
PYYKT2WPmp9CHmaUZ3SbWm5OyPc0+NU0UuhUQbyZyeCW3eBd3xTLO//kg4T9N0d6PSLKNWhhzn45
oSCHBEJEbttIhcAWlxfct/ID60xqxe512wtbH4l0kGZzSLtiHWuUJ3ORq7nE4hyOougi9NRKh2DI
PFBqrlxyS0OEHbCM28dkpxg0SG2K68/ChTAaUoLMYwTczRRVLuq8KfgIW8nH/zbYBAFv3W/QBZCn
E6rug52tDPgiO4bVh4IAcAYofMJPi5DPTAumJMrhZpKm/TGGmlsS5VXrTFeF5C8pjecgZDtbTm+J
PDi5Hj2aTLmPdd03hnQFxbw0K9iEnEOAY0CRaT7fiWWCbvsqwyFNUrW9V5MJTUBl90sjVU/xF4g4
6jx+DcOk2EfTHDsSk+/tCKzA1zfBRQiEOcHTib8H0SACdhphA1p9qQR6pBi0G6vci2xSuyoIcm+V
oIzoYAAckhWMOTpJnqMMmQOTzZGTxoaKpQOxjLKOlOGPGsGpnK2SEPz1KclQ/8G+7HlLq7EZwM5p
HkrUH0l4rzGnkfMby7jt8xXnsHgeTnYH//uT8xDUWkuKBLsj7pJdZjE/nguv7P6eZgibEIh8pEWA
ggSS6txMBp4PJebDS5MbE6Et6VYK70tb68yCcNMogz7FYOA30Kd7F1pvo7Zr823K3rTxMQfJe37Q
1VtWrh0usQ5/PFwn4xJuHdBxQWTExrgM65syvwVSsMnkG6l4aOKvrANxGujs1nqTF5eMg0lwe2MX
ixgDo0MLpDlhpHgu0CLQt7nU0bIgK+8rPmEXO/LEjDChDbI/E8QZ4MEAHK3YJkq9oPC08anUTFAr
rSR7l44kuN/+jEqYSbRsqZ1UwTWk5YOS+1JyACVnHH5mEQHY38sLxAyQBv6t6Ar0tjbXHcL1KYXG
kbA9kzxTugwXkga4BiOA6GjlYcjs/3LY/h3jhf7AnKV4qXP3VxlPbXefmO/zGuSO+4n/fdXQm3A+
kjKWI7kfsWrpLCGPVjuD9PR/myvhOQxGfdkALyU8VRRttBGdimN4Q8rWu26GewRxICicgcjrmE8X
XXRYj1JuI7cB2g/Ni5EUDOyDUndgTdtL5hoYbOn9cHYxCW4w1O3KaBOsTK3cDNOXEanbooNY3+iY
qDJE5F5GmrVGUbSxMipZG9lqN/b4TPptb/wm+p2s/S6t3xAA0tUH0hVuW5auzvaS9cNGvTnt1JUb
bGF2zr5X8KdoD0ZvXonvjWq0b6pmJ+PV0w+7FGJcFPRdFQ27pF3xdvwICktyZlTwCGGu2nEnwWg+
e1yGlSGt08SFBwZCp090KmvfbGsNtbnk2HmaExA6dCIjQSc4BjTDaIU5YiMYDBi1GyQCsafBGera
d5l1X0zNl27mT40p7a5vwKXH9qlhMYMQDlqWYZb56/alZx+K+hUS2a3sl7LZdUkKEnbkq/d1P9Le
WPG9C/7oLD4RZjpCfR/N1zBtGrmTDx9sBm1gsXKQFxgJz6MgcWZNsx6CCVYSePQhbTfx9FpOM5y7
q9k/GhviPwWkCByr7LCnIEIVuXORoGH4uUo6N439sntXCbq8MzrP7yuzvxAQYQqAjkWgbgIZzf/+
JDBpiwIE9BNCtLL/Nk77TNtpmT+Az3ict+EEds99rjtpsbLoS63DZ2YF/5nOIDAmBV50jKAROvVS
BIQxwL+dJOFp7qK/wymDH0OyUaKGlhmYLCxAtwo6hZtMespVV7Ugue0kaKHu7H279n184S+OIPij
cfMjGwm08vmslOAWryMJs2LqzE0g7pl2AyX9Q2Dt2vRjWgNZKWv2hI0oAbxaxi2mI4nHLZIpSsxo
pPhVtcukm7j6Bj1awzh0bBuNKADrhwlKIUn4mYxurDya1ZpQ0PKZPBm/sGXNGbjKIeHLY7wX/bxr
oDKjwOX18TdVgm7366SryGq8QFw9GldupAsgyfHV8Me42ICIFgBjhJIJRDMQcFXGbRZUvhkcApB2
5HguVb9J9CuxVtIN/4tVIiPJxvndjv7x5CBIuIQaq9MMOmcfBJ2mRvEeQkXZqr+Z9q4eW8eyniV9
rUFYXHgOi0YdG7SgIOfEFSzc8oPMgAiTbHBtyTsjmRwG3iTjVlNem+GpLFfc3cUblWvPcNpXtD8A
I31BIMRpaIdZKiPn3f/p7z4ffnl3z6G71hB0sZu5Gd78gJgZdG/g8T4/PaGE3uRozmPn1aAH36f0
lm421PG2K8Es4e/Y02PKDYFSDk98kMijkC685tRAzUo1rGLHPbgH//3wzw/fP/gHCrP4iR/e//+F
P2zojuKnf/z1z1961Cvo7a3jbh8ft1+PW3f/+Pr4+vt1u+Jn+YkRPpVDlCzO/YpqsiycqLzuDD0A
FB5QltbxfT92jj+2a1WUSwwLnn1QhgITkQnXhX11PvkyK/M0nzD57t51fdfHoD26km5cWmG07IMc
De1lUDkX30aNRvK8juvYSel+/7p3D9/9zdsvnb55K0t8EZZgic8sCZ5RLkIlIBEs7Q8HLJvjrQ1l
aWFAAoNqJPgx0WcuuPq4RINiGyMJsj+47vvB/6QbbAdnuxLU6WKswQdyakcYiDLkZZSWsHP4/v3n
y8tLSGf6MtKnGR0gM/6M/4Jp79Zzts9flfP89cwo/+drouBE4f9aeSUdIRLilgT3DPAAqB9CXUsI
xhsQZhVRq2Cn8OOyu99heqnjYuxbx1kZ/iXI6Dj8P8aElBSzCnk0am7Mxe6n/tMGJxOW3K27YurY
xnUxLh20nxYoCUDaKbgfeWzDqSPgdnDhFnAC/B0/9twRYHgYn8t/Xj/ey3N5YlOIZ0KSjj3aAGAz
pxrFbylFEpK+YrSpEzufm7fNw+3D7a23sogXSefjtjoxLFwgPdDfkZzCMDxgSX3/ZfPh3K05lcXz
jjb2f6dUP3cqVqio4Brjw3MPSJXBgz5ssFO/rW2Ti8BDHI6wJ804axT5aOjd9Xcberdm4ZiHvdgd
JnooeS8lMvXCedeSspBSMInxldpb9H3we8/1Nw+/Ku/X0VU6W34GVq7e5eN/YlY4/qkW5PmswCzf
Hyl9753319ZjuA4moA2hZuW6Fk4FxU2p0w7/ZPjjG7CkTueBXIeaaBUrcDrdlYuJiKm144yffJhw
X9hFBIY//Z+l5deoezj+hoPDDw+/UXGN8sPKf8Pv+HGLfx8PE44Tfrj8GF8/T0dk55VVMoRMkVQH
dS+ffdXx23z3n9ubfwX/FvzEjcB/rH2Bxre0+AWqjPw50L4K4hhhXsoSmWK9AQkXN4yI4vgDLvKJ
vmH0d84Nd5Puo78W1FzENMjNgYLHAl8zYrULlQataSNtsGF36KE61JsomJKektTwtGyN0PaIjz4b
pGBM8MpdUkhJBJCbsy/pfUhDimewM9BP/GmmI34PeeTmYbwUw97cPjhPu6fNzvMw/K+vx9+Ylp3P
D9Lr43776D6+vu4ftz39gkI0/b1GN8FPpvCxoArCmqCUgDq4yDZjpCwvUGpKHbWQg8YpJ1BBeLOi
QUGsHoPe2szWHO/CpshWnOzCkphQwkHrFfqHANATnJIdSPWEthSgj4HEoXg19i7q/+/GZCQ3wGAr
K0kn7gqEcfKWNjxxwAYFBRxhUUiqaWkzYJxah/wLOH1AvWI7nE3EajyLrBSLLuIf5LdPrQn+sCRF
ahiNjMHND4xBUOPONG/HYhODjK67QXn1+sm+7JMU7AmOsAYJbdJLsFcQOr8HXy3VtvPP7Ge4K3fJ
U0WbTfoyuezn30qG4XWFGhTXhABOi6DN/PwKM7U6a4KSQB6heozZjxDS5clauvAixju3cXxjnrwh
ezVVcjbARp0GgKikwDpsGQo916dwaTuejER8qaoo7DOzhpU8015Upnl958qATlFFW4m+lyzhFYfb
Acy3CjBZ53PW9KXVDPOIpJj0Xa/R1UY8lXDu85URHUvjF1veAm0mLxKCJEQ4YSGLIV/HDSkNOJlN
p1dHJwbUbAYln+ZH0nsYfGuhklq8qdYGgLdJfc4kzzY312f28oHMN+fJdwhHr0tHIvcBvsNMAmqr
gZ8R38ofkATSq0MNDH5xa+EKV7y6GKgd3xJp5TQunv2TDxBOYztDImVS8QG6EoE/wA4p9CpoYQBm
X8ipl4eB16jGyvQvONazUQtHMoAcPRCoMNqNkZdUN80I2dbIl4atNH5cn+FFU8g3Ak3NFX3FXoM2
ID2Ap/BtBFqQUgjxTi9rYlcd3CBYCbn4nrnYU4CBglwcNzgwp+eb105LSw8bILRGcj93kAd4m9eq
ocsmwN/FFTUBrRdMJLI+FLWKpHE0gV9hdCflKwvfr8/YZUh8dJh/jAhPi6iJghms/KkjtxBcAupN
bj1JC/t3cJVlnmkn+jZMZ/m5GLPEz6qK3XYVyhaQsZHiXZrFxopTWD4k4Df4n1ELT446Uucq1uHB
I9W1ZAfodRSNXCPYW8NzED2SeFcTP+7R+WQdYsNplLUP4AYuV/bPBSlMu9ql+mzl+AALUrCd4uSS
p+k7Uz4YLRRBwD4luaQBeSkYU3/pxm5lPS4C5uN6/LEurIc06ZMx1djCpbyJurvZCqga/4T4JGNv
su1njd82KyNe3md/TAozTlhaDwW/o7Xge5Y+TRWQ9V/Xh7V4ME+CDuGFV9byrFTcBGgw5eYXyMVz
+36YwSa7xk+wNhj+9yeXpJ6Xsp2VPLxJpruy/y4R2VdX5aYuxsPRt7xlg5MQgCxHuO7jEYVNZs+A
vwJALFflXtZ/xvFnOLRuhOah65N38VY4GgPmh9+UOlQ1zoekSK0M7kyAYLW4eJCg6mfVP65buJg0
wYKwPLU8NWFOYMFKBqcIB4q35BMEbv3rZhYHAnwHZGKQrQKLyflAuriYcuSkgWS3w0fZGp+1eGUr
XwAQADhD0hbAICQn8W8RJ4XKuaHmpQFY9Bg8BZxltHyx0AOrV9R+LgoPYtKWfrA+ZUS+Rd5trg/w
IqKBdeiTI8PPm2FA1H4+wEJv68CYpgKyncAFNE7BfsW9FwCXd93OxT3O7XBCVwwTwhqi5E5j5ExR
YxB0opJ0mMHwO5YmDaaUEpJtBluhAMetYeEWx4b+PZDBg5YdIuznY8tmVhRMh/AXrt43PQT6M877
71am7avOOBR9azqzHr2YjfUUs5FB4SpSdo3O5Jsgr3d47Gp+1dUQOlS0b9dng1s+c9iYDRR00Hxk
Q7oAKNzzL2sqQ2HxhLbGhinAfjhmS8Par/LPAN56Ii99tLKPl6aCyxBBtwE0jBfKTehoNGITcD8H
/e806H9akDOsZide4wpcHNiJHSFyglBCJNkl8LbB8K0bH4YCChCjm4P3hByUyq/Y38Y0fCJxNpHd
xzEBUu18IoGENaSARegVg54XZ+6RJAbkxtojbcnbnJrh03vqojuAGhQb02eSB2aVtJtD1yYv1zfF
0hHhTWnQccZ+xVv33Igdt3lO+rhwlPEuiA55o1Pb2uIy6Aovmv7LxJ0YExYqkpuyzbMEXkeXaV3v
1XjTQh38+oiW7pzTEQkHMG0hRSbBh0Jdxpes3imUgkblbYei6Zoe1eIG/zMeXciPDbMuQ0AHpkLl
o7K3Y/rYqC91tbs+oDUrgrc0EXiMrQErxN4RQKar+0GiwxoqbPEQoScR+wBAI3S0n28EPcyGJM7R
rRVqoUv6TxnJL1iz2pJWQPahqOLY0992kvBriKBNEQVfNKxeMM5BXlXN0YZQOGjD8UhWA7Yberb1
eH0CL7Md/B6AVC1XfgQnlPhCAC0V6rsabru6bqkRaZSZaOkewKLCxmSnloFvML2hUt1TA1gXBZyV
RnHAM9QfgNceakZr48uo65VrcGnK0fGGtlnoUV4+w3DxByyJ0HNadJbbgUoxVL7Sqt2UyrdidqTy
UK0hU5dcigUBFpS6kX3BTXC+yJUldaDGy3Da6zzZ1nIGVIkWjYdSy0z3+qQvmsK8o6QHMWnEgOem
dHiWoCAYXNnMBwJhBDbKL6bFnq+buXwHwQYUzZBYQqh0SfcJAKKZy7xxcwaQ2Eqjb0MXH9rhcwp+
awxY76iLqNFDOVZnz0o8eobaVC7kdYF87tdyhpdpfGE/CwFip9TIqhHsZwl9KN/61BjAAN4CbewN
hjU968GoBD6USwrkV1Srz91KIcMP7EzmTgTK4o5lDxmgHRGkvZ9sVeog46LEnLSvJRYIxBv4tCkC
ox9pSutnPs3kaTCbrEJrqmI/J0FCHkdIhTpDHrQfNf5foDAIdpL3rLbHTReVYeqHkj50VK3kvKdR
BxqUx4ah9drFErUjWoPq0nZUTU59FgGL5jHG9Na32sykDHAht22s6qEK6hlaBknWZBRSSJZjjUbl
16BBysNOguKkXhYomkR9RUDNweo70nTKTE1zLH5LvRW/T7xYRmMLRKG0CnX03406eB6KtoaCip5U
qnmTDpbmqlYoP7N6GJMDtIbNByXKyeh1Q8VCzxrV7D5V495VKy00oVhhZhs9U0yb1pIcvEYVGa1D
lKOx0EmYZt0rTd7sorCx/DEZEB0EdoiTX7d2LmP0ifWNJXWIpjKoB22Upiv9HEDJwk8IWoYcNQbC
Eeyf449AjpLeYSOEEiJDrdZaGJa8/alLFIKLZmZzMyTwwznIVNrgrg+eLHQh2+nKxX8BtTn6Xo5P
5wRuAKoLhlrkTdAUgAM6jfdFuY0sL5H9qf5m26iaJnuArDRpe/2wLvkE0Eb8a1KIaEZ7aK1CQotu
A7LjSkUuc4iqR2hjfFy3sziHoKMBExJIFXG5nPse0tbzUGSw043NloE0vayTb8D9PVU9W3Fzy9P4
x5aYbR6ngsUK5yaYza1i/5Snx06Pncn+oVfePHtt+pg0a+Twl5largoEuViw8PJ7Q6S4BGtb2ICG
F13j5BDWDyU7NOOvMPoxlU5i+BMObPyCc04VNJxWwMurbpy+d9nP69N8eX+df4WQg2FKYwddhK8Y
0oHKwXMzpS4ABk4Quax6i2InblferZcbCBY1Ay01eOGDD0IIhQojTcY46goH1RKnqiVfj+0dC9bM
XOJd+PziXgZqnaMPRV6LgA0mOndKhFzMfNbJ8BgPUbPtInJjakgC52rKnEjDI6+Lm11c1rUH9La9
srUuA1kFxFTgDZNBU3VJszLbKaliTg0Qt+0BkUu0CXK7d7sJgDzIcIEeAMjtFa+wNMHgdIGWGSpt
PD18fnKqgVQklsGHFprgT2ryrHXCmgVeXymf1zfPwsHhc4ycLUcwgSNLiEUCBUzDSorh5fVrTD7T
aKJagz0jfUj5j2G6m9Tbaf7bZlB0gJ4Z1c/HJ+dBFjY6tiyaiLeJYr53Ue+Xjb4S2S0PjrNvgFbC
QvOfMDgZKhxBqbfIPAAvnOd3kHfNEUDn93brQAQ9bw95sAYev/R6GBvAIZhOoP7QDn4+trxOe9I3
OBxt/tlAyDgBE3gwgShwZeWW9sipHeHYB4SUU2ZhbE17U2Y/u9xT2ErEzpfhPFVxPhRh+pqE9OBm
w1C65nGWSzpOa5z7a5MlbARbbS0jKjCIFJzIuJN2aWw/Whl6qEEren2nL7rJk3URzlRe2QnYRTCY
wr6X0DfRmnQedxpC4kC5ZUpA226tBLo0OpwozrHNy3mitAnRANRnNlgP1E53o/x+iu+KAVoJ418/
6BE9/rEjgoRZ1GqTHMFOpBR7Uym8zszcOQvd6zO4tONOzYg7e8wGvZdhppdABgZW/yhv3CpvV0Zz
WeSBd4Angt4vegWgHSjYYTWrYtlGfreK2Qz+EBbovtr18UTHtNPyA7QNkJ2za+kuluPB05qp+A5J
6mGvtqA2pawB6d31kS/tHc5Jhc4gAIaRLD0/01JhozIsgTYSmvXDuzzNaAsJmGJBC6vV7R+lObX3
RhwySP6AfgJBHPytd/0TFif/ZFKE425pjY6XCibFDobnMlB+t5buWuXKO25poKdTL5x4pWjnagqw
xBZ7I11FlRJ6V/UjtIUieUb0+w61lv8wLhs5Lzy9efwmWARgOa0i6BE7cWwHflLLxk0Jnjvw/WTG
yiouuTOIP3DOL9zliLfPV7Frsy4suam+126Bf3iIC9O5PprFGwdQJb6BCWRPxexuFKRJN0OxGiic
nobN/yPtynokxZntL0JiMRhegdxqX3qrekHVm9nB7PDr73FfaYZ0orR6Po00LyV1pE04HI44cU5g
zUdTP3bD3up2hvdkOpjR6BWcGFthBtsHPM6fOrvccdHQNJrrCfV1e2I+NbogX+ZTQcjOKTvF17qs
UxqQHgJDOkDCsPZnpm1VDKWZx5slMUuw7BRQ/Q6XgQGi8NaY9+V4Uzafr+/m5sJW1qRCJS3GbikK
WItRuXbLg6VjZL9q/SpR7OBmyMFVjWTeQ6IJnaVz19CWJm9Lsa7Z1kPX7vYAdYcJGE+7VgtSCuXf
+SuItoOZT/dRTvcRxhP+fq34AahkA4spvOf8FxRFVbMJhO0Ql4K8ZvGjd+OwALuv7iWKb7h1xoEq
QX4CuiRggKQTB+5ntwTrneBYexzccS+YQrsn272z0tM4JT6ljeLgbXkN2j8QYiK4P9CVOV+b67DJ
aPOkCib3YzGQWz4VLfFbzCvRKWRtrNjKjYwdG4l3ifigaN9JW2nyqgblAReUtS6/5TOB2KHWgA1h
Immys1AFOXSd20aKVW6EFyDILRQSbXAlIts8X6UzDdVUideIndoHbXH3daIi19o0IfgUUPqBUqus
pzE4YGygM8XxW9iJmygRoYX7134oZCyBFhfn4DJl7meIC/c2Lt+iOJqc+dp01ySm78UqmuSN043B
aTQ/DRCGQYlE3q8qzSEz6iDypyNKQwwkETd29cxMhb9vPiMp5GIw7aODMEjOJ+xkgANm2LVK0LNY
I4iuXrnnT+W7PT8m2WNNHh3nsPBuf30rhVvL6TPG5YTHuyjMy1/LcGlP2IgFdtqHRszbElWrkine
4huVV0ypoq+KY4VxGmhtSG4HEl7TBvVoQE0w+cyHqnqa0menQK3zEDtHvb0zzf2SkGBE5mm8ocp2
fZUbTWxkDCgtC81yoQsvHbcqNXvwVeC4lfN+Io9gihoA0kXtBwUJX+/vPTvo3d8uyvzoUIaGrRrQ
29hm7AB8FQ9lVyRo5xsQaaWljd1QoVR3MyY/CH+O2U/FGkV2JX3KlQ0ADs9tzNSObKeBjdYjz6bZ
Q1+bBJP+I7XBYZKaR2Ad3js2v6HuDJyjcaqzThHUNmLo2S+QkmKU15DUu/gFVZUH3oTnSvtQx92t
002hDZ7MOUlV50Z4jrxo5LVgrgHQ+JKikOdW1i8GATatZotz0DAM/a1fWISsdx67lxhl9Weua3ax
N+0ad2VkU8buDEayI62rwdr3OdFvUs8dVQIQF5uBVBw1GYQosPHjxpZ8Hgq6pPFiEC5BpJY1+wLk
MfO3PukxFX07RooqwoV/ScZEUF7lPEZuI7SDNC4Yo3HnsOeUQJBp+H7dwy6CoWRE/IiVkQhAKoBL
YYQCPWcO94WzzwnG26PTdTuXMzLCEHo0lm0BnXNBRuR2JVvmFkjA2nb86scEca7ZLkLb2DUckoXx
aw4uK6MC5h15chPO1mM8fTS94mdsLvffX/FncG+1XKhwD4lW41eU6V0xfkz2jZW/RpoiNG1ZwYQh
APKmQ5HoSG7ieYACOhnOS7c8kCz03AdtCv9e1Qc7inxKjEaDVA0dvfNP59RD3I5Fm4PXfULoe2uh
VDqmigz1cmZMWEHqDYomyKZcjELMo5HqnrBi6CB36nOeE1CNVe4xMzkI1QAjy1BhXvJmxzK3v3dd
8DPr6ThX95NDWzxE3Nzlv0YNw3/QUK+YZ0LFIu5Dl+XmL73NoXPcRAx66oAj6XzfzmCf2xG36Lq7
YbAm/ZAX9gSAY0NqEqJ1xlT3yNbHctEUxZgHZtWgSXa+jXlpGlqfdHnADTMso11hIF9zIVeogAaJ
43oW1cRG2kiiUFtF/ivz8ta1YXENnbSAN6zf1yn9ndc2+dtcUBgRXLZohrrWBQtq1JNYI4YL7HTV
3iYs9lkZKy7+zf1CG4cipQYFv1xndIa458uS5EHSmVk4Te+N0fjOZM/hBNbV61Fja88AsEBSC+kM
DGZLL+cIg7R8nhGdBNu5Wz0P+dN/MIARNKEVBrFWOUVzvcHW8hyLsTuokfentPvxXwwImJAQ5gAG
+ty7PIhAMY/EOUR86E+MtAcuqIYUH/0y0cRX91BhwH9o5KEpdG6kasyCN2maB1MbHYxk55kAxheh
5oSW/YWlI1rHd6Wr+56msLz5fVaGxd9X4XSo2TA3eQbqdF5+DAMNCDMVx2bL3dZrk44n3m9o0MZY
GzPf8IYNrWmnuWhy2YrbVkRL+XgKkU68blBxg9zU+VJAkUbddAFDXUONKIj5j6kB9n/8im7skzcx
JyBlfqdnqomYzeXh8Q+RQlFGkcf0C8zTd9EAs/PgxMBlWGGW0u95ZX0ptZ/XXXErn8DApWla0IJD
xiodJh4Ts5pbBDqNew9jYgbGaEEgJNtdN7O1orUZqXiSt6SvOgdxDlJgg2+NU1AAvZaA2i3t8+P/
Zku6AkkG3j1tgK2hfHPz2zK7z+uHvvx23cplcU1EVcyAgRIbtbULWh5WJHNr4a4KMDb1q2/TgOu9
T/MYk4HQH4mbp6yE1CD/LvjQFaaF2124Je52oFchVaPLk/E6JlZLp+JYYW0FTnRHq8fZeYiTk2n9
qvjRtp818xMdFPsqXOHCKtI1pBWgFyByuY0k1YxEDl7pNPGTifJz+ZNPh9bNDmTcX1/hZgiBuAPC
O4abLoruFRliyk2Y4h1G7VqjOUYsVZEgqoyY54c71WkJ34eRZMy+jJEOsLPKxOaW4a4i0B5Gliv3
prWZetMCvfRg1vpfnCWnGoo7GvGO7vjOGxX0UByiiw+0siYtyNIxKzCikBH0xoJEWgd8esGo6Pjh
xtrXaPAeDPvr9e90+d4XlwwQgvhKFHUFXQofKG5rqN7BZAXQxrgUgVEnn6lbfSn12R+jPLRLI+zK
ugab/DfLm0OzJ2Hv1jvaqFTrtvf6358idmd17URDOuc5x7Xj2SPouxFcHjq+6+1ul6s6MBsbjcIN
ANOCyNO4gFq0jbnw4g9x6eSGAOelNIztowO2cua+a6PiuKusSZ816d1uWIoS5w6zi87ymbNvE0MN
LMOTCeCD8nj9m26EakhEgjsEnCho+8t9wrZu7MUce1zfNj1gfKjXftrdi7vw8LqdjbuVIovDA8LB
QwLMKOffi0yNljTFALJuMBk1n5zxaGs3JTkaObQxUdToa0Urb2sfhV6kiRsdMuAyAgiM76DrjhA1
8+Vp4kFcTrfm7tQDh9epRE83fBGS7UDzQ9DFg/iptDZdA8Rdr3Grtr17OyGv8Kc+g48UwLxn9MkB
Guj6Zm5c4zAIRV9MumC+QK4yL6yaokzDZZSO5qHXXL/DZOSIc3bdzJZvrMz8wTquzljTmrXdCTMR
nkVpe1+3QVSb+8lUxP+t5JUaGLZHDw78S+TP31eGuGf3Xb2gx7HUDSiRmZZnflea/HbOybM2tcmz
m8zWj4g73X4uq2wfp04f+yR2IMhxfc1bFz1K0GigCdURQRR07qha7JpF5xr4Leld7QIsjM7qEonc
HfXbvaYjoGEs01MNFm2668qsuL5WWwDS32IaYhP5+6Q9A4EZ9rHzpYrdg+YtT5xC+qlUsbluHcn1
SqV0V9cKg84jTCbTe6K/j+Y+XwQ/942tB8xr/UQ1zqBaoxTaoMzLk8qBwWrWwFr2lS+fi4j5JuS4
x+LdiBWh7bI6LJScVnsqjtFqT21MNlloy+dBbf6a6t00HExyYt4d9U6UPHrd577YczsH4hsIMsUT
eTMmAJ0HBi7InVoyvUmP9mHFKrhRp6OP0R47au0HN9DRtBxbxbDy9kJRU3AIhXAm9IXOF5qxKRq0
BBtrObUOnoIEjCbjDBa/ghR+b0Q/CEvrXRaP5g30Z161yLDCkXZOgGF8D5d4XJyun6Kt1aMVTQTL
FqBkckfRG2ue2iXBzkNimdr1LUkPabt3tezAi+Vw3dgFiSEabVAr+ceaXNEDSyDr6sRGfap87DHr
ofGGg1j6GcEriCsSjkUalugT83hfG6EZUExkfarTOwRprXjRqZ8+TaEWGqnih22knPhduOzEoDUI
oeVQYrUaSmrYhQnj1RmvH3E1KDZ6K0RD3AQjlqgvYMhNcnEvi+JG60S0yhKahfOQgadxpuPJbBae
7JPJ616v7/aWRTQ3wdLlAnUPsaxzXxs4Bm/dEpyPUHxKH3vWok6mL9k9H4wkjFjX+n9vD5MKBsFZ
Ap/2H3mC1SHGHKTXTxyXa12CqcJg2vuSLzeJYT7msaqNuhn819spFr8yRvouM5FWI6f20qDiH0P/
2Vl2owHqg6+TeV/EyOffrq9v00kQH+AIOCvEk75goWssSxt8wXz0/Kho78ZIRa+69ckAFcY7TrQD
QRR3viojMrIFhC15MLZ3en5LpxfNPHgqxN7mmcc3ErJSaKvKQCW3shruVOLMs/Ips7QbHvPX2U12
EGF6AOhekVBu7hvA3Q4GZzDOIjf2dWCzugL00oHV8/a2dSrvzlncL9c/jth86Y2Fgt2/RiR/qFPU
AuIBRmyME3oZ97U0C7n5cd3KttsBiCTAO0Diy5dFjpyyTDOIHA6kwDCGAcxofUrG+KhFUIfIyBFj
FLej/Yt6/yndQdVTyD3B+S4ECR1Qz3lR4iH/762wS94MDXMUjbkf4iiAdv2hsN/HajqA/U8RHLe2
FnUUcCwBPARRGCk4omxia6DcRLGt1cKoPy24ieJfio0VwUj+fmsjwonW53laWn2MYWTQPHTd6zSY
mLbLbSw1Hf1qmA4LKqSlGJqhXuIvyc//8QdIp7tCJ1HLC/wAphV7Uh7o8saiBzIfupbt+ubZ1D+5
1m8MW163u3U41uuW/LZtOsstLARpGzrumnVwnSm8bmErl7OgHoeQBW5evLLOd7ZhBrPadsbxA6jN
MnbG8DnVDkQ79lka5BATum5O/GD5Q6IQhUFBQQqLOtG5OXuJEOBihDDDuDM8YDY6ErTpe6WpEEpb
O7c2JOWobW2XDPweeUDq8rVfyk9WuSjWsuX56H4KMmrkBRhJPF9LQqLccgdka3H3zUW/gT+V/6WI
sDYhVrnye1vvcl78Se3Hz7i9aFL6eL8GPQs6/sQNRfza/DirBUlO7mWezpMIH2fOboxmCDRa+6Ob
+pMqoVIZktx60oD3GDLsXBrdGO7nIb9vWsxGKXKqre+DNgJ6ZNCXFjoy55s3pYu7OBHEYFnuQs1a
e6trfhxZ+Xzdpbc8DQLtOKa4MEH8L7l0FOv2QihCg5ul5FaPDIA2OyP9fN3KVs0OSGYgFQDShNS5
TJqmdykt+xH1pKTX3ntuHUzNgqqADrghKO2n+G5sv1ujG3IMFno92zEcKbdmQd67Cr/ffOa7EAAT
pA8gIZChE1btjKivFwj5Swe9smSY/GxC75dUIFmvglHzgirh0E5LfIgTBNWiEs26xFriVQ84Ca4b
ZJLYdMlTYzQAjdRFoaHAShuQu49e7TscM4zkN821E7Ey0y8BCWAQF4hMI7BdFSBRBEY5kq03QTqa
jsfzgpaivodUouz3Gb0thz2AHj4r9B1UjvE+DK77wNaxWZuUVm1jxpjVTGB3mmmfdN/b5FCNVrh0
36/b2dpe+Nq/H1g6n3bpzQmF5hF8C2DOEvoR9UhDhzY3DArxPgiMQ9p9t5bsMI7lLjUTP7dUMzBK
L5OOL8kG0wUDB6pxReTnJtoVhU/cX4v9gzvf5/i+m/ogI4e2/w8FR5fgrQ/mNAEkkHbZteY4AzgB
Yd1Ij4x6vldFd2b62rlh6nxPh/D6Zm+l22tz0l7zCpmahoYkBB+Xr+XMdwNxIMqGaqqoOxre7+vm
Nn0Io4YCnkmQ3MuXVpcATNXWqN/2bjjzsKofFv2QzvV/WRYespbAB4uh+PPgGydL1ZMEdnjxKg7F
wA+TAdYLfu+qyiabO/hnBh5tV8jhSgG4borYaVKOcKQbgc6OlhYW1X6OPhJLATHYSpZE+w4EG8Bk
UhnDkMzu1IFFFNlLt+vs0DGeh+xRd8aAGnetCq0n/EwOMGtj4ses7n4DQw0spjBWDm15GDD97Wsu
6U6YXFFh4VSmpCQQYqqcFAZMWeMDnX/k2hMqAQqH2HI8ITCOGUwDmptybcsQw9lVCoeoe+5nfRWg
u+3XpgbguMLS5mpWlqTUD5IP3uJVsMQ66O5Y0D2LHobh7fo52gr/6+VI/p3yAaqsJYzYJIHQ00vL
E9+wD4bxqZi5306PmCS9bnFzA1cFFCke4rJhfTmjgDLFD6Ta1/opyT+ZqeKOudg8JBdg50WrBbAj
oJ3F31deNyWj0cUDuAu9GDPHuFTLx4WpUC4XJ1YyIpa6MgLbU1ITGImtHwnd59Uxt2u/bz61/Ze/
3DTJkrRpE3BMDMS/gCpOXYD0yY+RkJhFCy5YhUOoNk46rpU1OnlTwFLnfTB2pNkrpQoPuLwS/6wG
/CooReK5LZOwEYfZrQYcesBpuNxhOCcs7rRf9s34qb+ND9d37sLB/9gS0psAewrIxPk3Mk3MKWN2
DvDK6IMmSG/qIEFDmOvItT4sbc+ZIuvY3sB/DMoUPG7e1+nSwqBZWTsoJ/kTukRFohoXvUxuzhdG
pOsimxLTmLmwc4M3zqc2Dc2fDcSZDiPydt9Iw2Z/fScvDq5kUIpHdWUbjVkKH8z2TrkjJCzzV4so
oh7B9zi7LiQrUkCygYooeg4rVvOtSA9DrWhOqP598ff1mU2cBYp6IDSMwC3SofuRKjlXtlaAN7sp
ZpcEedG5hSEFPgxd+yxo6WvTzUE6fWl04nvEZ9opmb/qQ+Jf/zKbcYhAtwX1CBvaJ5IrsK6iERHU
iZ5xl0RgLUn3JYNIBOhk2kThBZv7t7IleYHp5tr/80LHzehrznNhKULd5QtReMDKguQBpTuXpJnw
hbgTzulN3bxW7KUhQckPPSDSRtCkNwbbj5ohKIFBF3J9M7cPFviGUYbE+wsEPuffLxoLx+jByQex
ZAPTBAUdoFWdaI3nN6lbQZA3Ar+ENfGXnDrFo8OyrAowzBnfG3hANyhsAIZ//Sdt7bkrWjZCoQfj
LdIvcrylBLGziJd4wmAIaah+XjewFbNQiRd09gZwoTLPMjSI+aRbWDKNloNd44hrUOlmrmJrt8yg
sguQEF69KJpJ66AmG3kbWdjZ4RXq8+1403m7v1/J2oQIYqvjbRXezJOcgBU3pQ9ZDwG1Mn0om0Jx
4jZvldVKpPsYl+TgJgvMtEPe3doUsPNIM27ABeKELejfXQ9QPJKyW8KrUWH7kmtFHJCVcemKHpva
mE2KbXzJPd9+NHfRG6Yzy6N+az0XYbMzX3AJHBfFo2EzyKysShfpiKlzTLmIJVvA2Jv7Jnut4gNE
oxZVE2DL3Vfrk/unadoOLjgxkFYBAd2AmK9TITwUjigHTGpVmOysYCEnLZin9ubU+KS4v+6KqmVI
kdKbjNqJPXymwYDmOGy8Xv/3Nz8IGD2Q5KLsDXrPc1cv0xSVIQ52uCRnvm4HxRSm+b0WPaXT8bql
y4Y+PA6AdMzJIi4LBrVzU1lupLnlVIgL7gws3e0w/M4jv0ofNDy2umo3WkdavM3RfW0/GSp3uCTL
E9bFbWoSFDNQzjm3XpIsXkBpg6mjZ28P6qSX5VhlPjl1u7s5pJBz9e+aoG8DTYHz3tpgMUknxLs9
PCKkQx45Wpmi44UPmLYfTaztnekdHF6Pk/3JylRcwVsRBQVeDAaj6YWZWelrVpWYPVsapHNEh+bC
bZF+nyzXtytAxW6HLGy7X9c/6qZBdGFB24QWny03LDV0Fsw66jDI4Fa3c/vWumDanR5idwS+iH1a
ijlEJ/g/3ABIfjAOgscz1NmlT0lTDJmUxgCjmGfRs5M53M6DKgHbOt24t8EghnefA/Trub947tSn
luCbaTA/3kbLicf6oWXO7voGbj5jgG8BXRlGZ8ADIKVdzWhmTkah/1Ek+f3cPC6YV4ub9sFynF3R
kX3M4yd0RV5m0JF7+cd16+Iik/Pk9ZUtXXS6hWYAFcTcaIf5PWoQAA/16SuJw//NjnQIwHoxDr2L
Z0aEHDYB1CwrPjiIFWwVX8SmP65yEOlWA+WF09cLcpDKhJquB7Yyn+SvHXnsaVhWybF1FQXSTTdB
v8PBoQOwXIaa1mPv6Q1HWGHZzbx808GW1rxf37wtE2gPAk4hpoFN+Z7RrJQ7qdYjMU9TUBLuygJ3
mqoXuXXPrI1IwdnJlpTEJYwUjvukO/2zp5KqVVmQDpRllQWg6ji13AaD2/Ro54pPsZlzY9IEpWrw
IuDMSnEh02dQxjTIcFv3q149eP0tpDy0/nMaP4PMI77X7sGNvaje0FtnaGVVfqnFyFEh5gSrY7YE
kfula6hfu2GpHa67gXBd+ayu7UiBgjX6OIGGDjyu3IGCjjk/D9PXZvGenOVHAT4An2bfr1vcdLx/
99OWfaLMrCqDEhLgzXrgtAVQKS/ZX1fycC+vlyW5RWG2JmuEKsrgHaBO7KM/xoFKjRUvdtVXEt65
Sukr2o7WRGGmxoszn2a/cL5D8rbWFRDJS9iLtB6xqStDZDZyagq9E3QsAjZ/AGZr8PuofmkEgU1W
B+DEQwYUKe7EjdMFyXtMaGC8HEOSMvLES1namuIayQf9pivpw9B/uu4NW8cLJsDXJMiNEe6kIB7Z
1TiB2hcmKH/goixQL34SY3Y/tfx55CiH3VCrDCHrO7FvZs0UCeTGJ8TIAoYBgX4nBLxP5zvrDL1R
JEIQRS9BSlUdUvIt1t/tRHHONrz+zIx0J6JRhIF7CjNd1x+jbnrsCP/dlarx3I3jfGZG2s2uX/iQ
dDCTt+k96dFIhBC0QOzcN1XkeygPXP98GzcjIC2CFwR9FPxfspcams7TFld96vAvmJjbxf3vOGIH
bXyFS/lT9d1LVOTbm2tc2RR/X50FKBqPNsc0LU5A2CyvTfbs+xYa4WmnmObe/GbIr5EPimluWTK2
bpuCibHdAPPZBzD97DFtcsMh8HR9D1VmpPVYGJ2kow4zU3fgzhPAv7kK3y0+gxTlMVIipOhQ+sNC
pHDYRbwuM9dBOARyssTIa4OqlT8gZepUwJPN1QiQLRDNOM1/MtPV10G/F0dKmJriMeydo4Uecq6q
M2wbgSoa8hckkVRyu7awSjrYLqo1gFTl5ufZMn2bKW7+LT/DoKlgCEOmbsjMNwxj9hrrMU5NUuMQ
xehspKAn4OCV8AYv6PIJhdOkOv69MwAFDsQwds+5wGqmo4MHZc0E4gkUCF5T8JB6w7hPrEWxvK3A
t7YkRaRlodBMz7C82CPoGJK7cvBOGIAPcdOc/n5RJkbeXGiUY55JfkCCpTvKvQxF4HpydqOeHprU
2c2Np7iNt7wcs8jYPQEjv2i8c9p70KRH6cTLSj+ZwW8dxO6tQ/053V9f0NberS1J936sFUs0T1hQ
qe2XyfQd+n3wdoP1et3M1vW7NiOOweosGWBeZ1guzNjLIx09sAapBCC2VwIeKXGU7AuFyrzIMesG
9cagKH/PE4qeX2m/G1UKVFvnFYXBf6xIIS7JwOYQi+pqXz9V/WmOd9N0uL5X5tZKILOJiogYSgdv
yvlm1dNQZHpqYyU+Is7P+i55mW8+aUF+Ox3tfXObnOhNduc+ArX0wPba7bMeIl/7ev1XbC10/SPE
j1x9sUTog4ziR3Tzw2R/AVUGNNAUd67KhhT8mmlscOPChkv2hH0bjcmPVTSsW7EP/GWCJQ2KnkQ+
sVNuZhN1cScl6fK9LuK7wSpuMwtqbTn68ZAVdI1YNb6wlUuAmM0VVS3buBD3tqsmHTuGdSVDHRr6
Q4prgxfgdQe1gFPvehMNMcVWbkWMtUnpcw21mbNaR8TgBX0gYDIwx+LHUBu7wnP3Ay0UwV21QunL
Eah3WJGDXQVrS4XhIzCN1Vp7yof2WzXob7rHqh0Q5g8FBpf86465/UH/3VzpBGp6n01gUIFYGpAB
B71G2QmEPENYUO1jqqI3vTLuY1tVmN88kyB/gvYtLuuLeWC2FOZcayIij7d4vFhTBuB40ES/ry9u
q9wFUjVQUYDSTwwhSGefTLyanAqrK0znXs+gtgmJDmh6HbiW3hbZW+cWJ9Bu7mw2H5nd/7huftOL
RGsK9U/ARmUCI2cYhsZzkPLo1Y8uK+A4yd5kAy7Wj0JLFR9yc0tXxqSrB2wVSdS2FKUhM3qpnS/Z
kp28lu1tUEVeX9amt64sSZtqV7yD3hiWNcckwLV7S0uK7JQe+6l6TDs9bOLOdxcloZlqheLvqxha
4ie57gi7cVofzbwBSz+kZjj3IR55P81zEGfGEwPHrpnqx6jvXovaeaTJCCRSlx9A7O0bg0oBcPMT
Q5YTsnzAvUIQ7Pw3ZfOQN2Mvjo/A7Md7j4UOCSM0gWZFeWTzoK4sSasfaeNVRozVk+mdWH6RH3P0
UICZiFgJGR6F627eJStrUkSqZh24QrGuxAKN2fwtQrXWAP70uieprEjBJx4zW7Nz4Um2n4w7Yjc+
ckKFkU13XS1F/H3lNlZn97EBpHaw9B0YFbq7uHfCIfoSNfGOOMkuiT/Ksgyvr2wLEQDusn8cw5EQ
FekQp7wWVic731tJcgLZfGAM5W6g3RE5PJojabjw6AX0XBiNq3cu+8Ac21P+11B8PITWP0Qq5HVQ
qY6mAj8k0s2QxGbgArtcayrI5FZKikl6PE/ALSy0hM53meYY+/AyvLwYtfdj6hzTJT9c39Ntb/nX
hHluAkpTCUaPEOHagd2kNL5zSPwlWlSzsJthZrUS69xMZXWV281YCZnZqWnre2N4MUoX4Bslll78
U/LzG2mUKTgWwP0psyURiOJoVuwhK2S9P03+Yr+Ay8G2vlACqu59Hz3ao1+SAXI6u1YlLLjVIQWO
9l/r0n7GyJdb0mChJipcFXl24pvYDcb61mx2ef/dwS9pfMAsBxPYvXF3/WNuhrOVcWmXWzryvhEv
9Spp8OyD8MuBQYWIFZ8xokq04Lq1rTrp2Vql25GxGBPaeGsG8fJgD7vaSX17OGD+FnnVi6W95GYI
eaTrRjcdCWR4EOZAZeVCIFrz8lH3/si0R/GpbAbfQQe2dLVDjyVeN7V5DWEI0ADAlwiO+3OfHcAB
OUcm3uxgZgRW0NhpPTnkeGEs5BuurdN1a1sLw6sdDkt16KrITcS5Yhg8JBiGwBsBYPks/9lxbwjA
Boz5P9P+fN3aZiUYvHWAfdsUeq5ykYpVQM3rNswBkYihg6y+61pehXYHXVBw2DiH3rF+dAlU6Sa3
r0BtBqnxOlpeC6dW0ZtthSAEdaAKQER8qf4JWgtrQpaF6ancuyE9Dwin97nylbXhrui/iae3wA6A
LFq6s7qUYQIDPPqBkby45Qf0xaoJJOZDAPRYXO5aTRNti+v7fPlVxQg1mGWgGg96IhnppLlmnFQR
bKYgJWpfE4ztVM6pGlUT4io74u+r+5iafcr0EoX9mQZd/zqXe7o8NuTr/7YaKYGp09F2YhersfPB
j93SL4xXoqOv/em6nUuPELsG9wRyGhp6snPyJK46vROryV/H4bnUH7lKB+fycJ+bkGJXbNeL5wkT
E/3O6MloQlYBjPB7UfUiLu9wC3odJgXKwQYYQQaPdG1na7MAoE/QE2u8F91VaR1sWnDxHkK1DwdZ
hsVYRhpHSYS2QN8EXfqVWH8dcrEC1EcxPoSXJQrA577Vx/XcTn9aAPRza+2tqPKz6LFMVApIWz68
tiMlruZUAjE4ogDngMEqz31GPzMIb3KiWM/WfqEBhhYUqlcgipDiet8hcasd1Mca79GsfuWjqbgY
/1S/zlMQvAxRXHEwW2MJrZvzHXMwaKpPA1Lw+i7dO6d3SDVAI3EXvbeHeVf4uv/l3ryx9vYuOlmL
/7UAYnu4YSEeeBjkR+HF/4h2DN3u+aBK9zYwVPhp+IiYlULRB8wO5z+t0aEBOUOtLOjtGmMdn/Q+
8mNa+IDi+01173m/iZM+dxYGANNnfWiP6AB96kFuqRtN4DBMRDpc9WLZOIsQxLM8cHChvwW6Cek3
9XnUgu4A2bST30ZLf9skxsHiYNLEsZwXVXt3y5yB/iPUh6C+ffG8BFl4lo0UftZA2eVtplHm+sUC
KcKgyvM299PZIJjk7rl9hPxSxnxCBgphJDreMM6GndcvuetnzlyVEC5xARnU06H9DAqq/MmuBqLi
4dz6vWgkCYpFsKlAkvV8e6JliFBox/bMeOqAuUsPtWW6cZPqbtK6n2XSK9x366K0hSa5BekPMQcu
HZCZxnRiEFsMTK1JfNLq4Wj1d57ThHQBzzf3UGEq9hofDwBnqr6O+MflswNhVlCqgOMRN6dkfFqy
VusXZF3T4IXNqB813dtTHdBq295rvfV5SUZkY8BXm59A8qoAt27EBohNEyENixsbGOjzvS4RBpci
Qkprs+9j7Ppmq3qfbEQ5IMT+dGZc4FvkubF8YBO3hggF5WhH4hM3bqdy9x94QQGRXJuR3iGe02u6
1mAb9S8g+WGfre/6G3gPnXvC/Pnw19f1mS3p/E5lbHQ2g62Bnhro7ST80XN3121sPKzEghAcPBxa
lP2kL9NCY2dpWvTqSnvaZxiu8RnzjIB2BkgrvCzzS3vMwrzKGB4d3fQADD2KWMZo37RF/zx0y6z4
RVvHElKEgjNeFO7ljqWVRCP0YEE62Zi/0dfxC/ch0rWn3hvROVLRWmwUXbF8kLxCrWNLeMACk2yb
iqddbUSWj4mvOy+y6C7mFX8bEifdI2N67NhCH6CTcp+6Gg3TJVOcji3fBZu7kC918Clk1OaYx0Wd
TID65r3nD+SU1O+p+82h++vfemtnAQ4RIqLimztSCBirxuox+wOuC3fcmVN+cjzQFkIeJ7fe2EQU
4e6ilIVZMBx2F/c0lI2BgT0/8rqTxHZEQAfP05sx18PauQOY2p+NYMKspVXv46742wVKJsUGrLJ1
PR7B5DHAJBnMsK4MUNr1r1nJQ93WAKNWXfoXn00yJyVWSd8MQJDCXG5DyTI6OcMzb+fAUsEDN+1A
FEMM7WBcRqYLAnCjNOYZWajjVbdxRAN7KHZanWHoUoUFv3ARsaSVKWlJhZOBHn3oGjyqIF744UzH
JJtQxYX0o6Oq6WzbwhMOjW5kdfK7scfYfl2UvAlsC9wTc/VB4/yGmybEqJL62BAlyv7iCvyzuH8M
WlKZ06ZaXw563QTAwp/0mtw4kKttmX4qe6iC8kdAnn1Ure94ofu0zxWFCBFIzy5gYR1JoiCCARTt
got7yqsoRx0pyLU6TLnlR8v3yI7C62d801dWVqQPWEFDuu9SWNHjJNTAagEi9X2fVX5uVwrsxWU+
82dFqOQg3bcFVe75cQM9wNiwAra0bmcOeQhpbj/NQ5OFNYA5Li4MZvmkUtwPm/toCwophDIkMlK5
wewdXuTjiLgyR/vJGaEcaKWho3UKRNNm/PrXjgxenWNtjAptaIIq84Lcem8hjV72/uAeUowA2s0P
3CqKpYmPc+EiK5NSgJ5cs7Q1CyZzfDAvDsHYMhRBy99TsBzqjuL7qaxJqczi1hh1dLGRZPTN6JVp
L453H5NX1GyY6m2o2kwplYEylUNKHbacge8g5vd/pF1nj9y4sv1FApTDVyp0nJw880WwPbayRFFU
/PXvaN676262Xgvei10sjDXQJZLFqmKFc5BI4RPR5deyw9Cd4mV4nF2/CGsS54j0xBdkVJr7hiBR
QeMMNzovdSK/nxQvws1GkeElT4Y7dMR/Xhd7EejOd+LkCIU7oZRK0tkVxEZw50Wde7G+xi2pLB7c
jEwP8ALUisVSrVqie9JKRgZ2u2PcvbL6G28OWuQp6jatCCu3hR5MU07C9MGWY2Ji3sU4WO1Ooy6L
/hqbeF7wyccI+8ySounGHAvuzMeiHX2aHZB+WoklFnf1RIiwq7mGdpQeiEVulu01Nvj1uAYGsWg3
MZI6p6TBHCiOgFo4qhxA3LBl2EKl+2z0kMglseu1d8qi+ToRNH/IqV7qWkjTGoJ6ChKdLnUj7VUx
V2zXpRAdrIRIW6nqzGorzkWwXFFzdNzBkODFLXXA/2n1oEJY/7fKfi5GsCCSlURapuHswSbUoVog
h/4IWh3vupTLozmXItgOCZPEvONYjD2pXpG+shxIGuGP3vj4N3KQUcZEE7IlYp+4PVAjzU3EPjo3
N4qtb5kDYDOt55veVLuVrbs0T1jUPG8HZQM4llgEUe1sogNQ0tFMBqLR8UlLXRs485IOdGK/SVEl
X6v+X96hc4nCYRWxZmZRLsOfmdOt1TDCnejh+g4uqt1cVf3f/I8j6HZnDRiZGrEoSct/lGWvv2W6
FW7CDOiq1yVdxo4oVKHTHR3NmNrG+M/5LcopUjXKqKOtIqv2arztuHarNyqp35ETvC7qchwY44kz
hyn6uTDFdDFk1DaVmtmFibBxdJVvgfw0EPWhcukB3TkZqb3+W+S2P5S14Zmv/PJ5NHAuVzgwpUky
ezQN5lrk2d7nx+m+8ae7LnhQXMB3kpaUmxb/24qIQ54Nf3C7t2Yj+bZn+Mzn2/RVcU0iewBZO1Ye
9/s37fP6zlwCMQs7I9xMu6pYS7X5C+/iTfxM3/Bwdm3P8fEFB+r3yLxOeyR7Hkuyjzca6YwVNbj0
hOdbNOv8iTGd5Lpp2wEfkCh7xt4U81lJd3pxP2rwFCvKvRDungsTnFAiq1ElTRCm5p6i32jGjJ0H
NrSgY0FIn1joT3TFJC2q+YnqCRdq7Lu0TBKo3lwY0lpULC0fLHOkC7fWmgdc2kvwNcgoEOH+miI8
Fnp0w66SLFypigzADMRACxm72p2izmvZYa3J9DLzAuU5lSeod5lYOoZVIa/MXgAPmMu3Bf3A6891
qhsJ/OtDYLfgwFxxJkt2FxUENFbj5WCb4jjEQAcpzvIQGjPchelOShySR74SOyRDn5b8Yq/Vn5ds
oj7XndEMilLlBTR6AqiasYZAngU9+7Cq1yFcuYeXOTxs5YkMcaC/NlSqcibBczH2NJWT17bfuyz5
0IEMx0blXqH6gRq5J9s9hjMiP5ve0C+9chcvS9/CVwivlzRPYnwGVtr3FJSPP+qwfCiGKlAwsJOo
r1Mf4SlzlKRkw7oWef98ZdJl6bKc7oKgUFmlGIVTYhdMtLHXwCCa9LdJORrpvTWsJOyWtOhUlGD4
qrKjtdVgqTImGhmS5pHlae2n1gQItrNma3X/xvicShQsXWVoqdVMkJiNzykw8go3qgqCgpjHu5fG
ivwYhInyGufQ/KuiCzqVKpi8AUP5+jRLHayXSkevy1rMtbaRgoGzC8VoGgoBTTmBuRBoEVLfEfCj
o1e78jUtBCdaCX5Q4/G661oydqcLE+IHqQkpBfQwzIDWEWN40sFoaXHLpfGvNN0lf5+VmS8ociQg
QQWBohhaThzzZTnqBm5U/AZ/MJIxpHS8Qnm5vqplW/NHjKAkah12ijXfAD6l27AZb3Su+7Jar7wu
lgLy09UIWmEkPJIbDWLk5rHsZ6ekBSV1LTTSXV/P/2NS/ixIUA+tDsc0kiCJxdQdcu4byZs5eaq1
0YCiYIDvAEk7d4pBerjWpbTon+a5OVC7WyD3Evvd7KFRqkmPGrfPjf5XkenDZh4F35XUssFfVITd
o0T15m3q9NrrWFvtdYP2PksLKbi+DYuGDQSFAA+aC5XyrMwnUY6Wm21isbhxi0734vSZYpoarwRd
961kZfrokvt1NuInsuYLeyIrHIwuyRqs2mKtB1w3yISwKX2p0ZDOnPdCGz0s88ANUHuo5rtFYyKj
d6sb+qPc/ZZswJ7r2i6XfzpKDKBwZ6MN0iZNwkfQVR54U7m589eTWfhmVDQc6Mn8JBDzkBASAaiC
AwQC+SR0ySWySbTorwnyhJ0RbL4U0wwto9gZSf41lLueBVQ6VEgVg/Dlvztv4RqDHUNL4wKSbCdy
K8sv6XMlf4vq2K8AlnJd1qIBPjlv4S5HSJPpLYVulXnAGSABXMwGuqVJSWEkrtS+KcnrdYmLcfSp
igmXGjGSZE0mLjUYyFJjJ7U+hmyl1HRD5nXtgzMii9WubOlyiHSyTsHgO3WYtNzCnmr0wQKXlGwc
8uYtnxS/AdZZyThp58Tkw2gT5uyzceUKf+nghScFUqYBVEYU+kQ0mFobQ6vhSeMayhFu1e3NFnxW
2ym9hTGh7MOOGoyyPiqDa/bPPYjfZMywrZHoqcuW5M9XCFuvZ2NLexVfYd3dme8YQtgwL92hLVIm
ussRI5Lek3eV+5OSmPxmEpEDcOYEue940/t1NVj0wCcbIhyIUk8dg11r3EEyM6L2H0iVJEQrR6+V
652hN97QGmttg4svVlDf/XMMginNUduOGwVS0XNByiCOya8P5zYh4WeMxypah7EBnJgE01qYRtlJ
22HtWb/oo0++QDCwiVqAJTzGF2SMYJ7Q7WNgK69RGGpzrHtF3UQqtwpp9jQ3IAXAPIXfbtVNQszd
D+YVPwyifY5u5NO3UCK2l+zKfedzMrj9u/b4U3GToNqBOsbLvPVLOOvXtc8SnghtA56Kbv4s2mbo
xjXyenQxCDltwyxW3Cpiw4vU2cqjgkFloCX3Md83bYIhvbRI2l+6kuo6euRG5weQHtJD1yjOjcwL
m4Pz2tHHh2kI+XvVZfVR6UA+RjrLaB7BSNIGY5yiJ13tM8erHDyieTJILeGUOi2J4zqM/MLO632U
GnwLQELtUFk1EsC1pDwMcms+IdGRIC9sWfo2jKn9VjR9uM9YNEYETaeth3uF5LrWT7el5eSbVBqc
TVM2ld+E6AlDISu8KTB15CGPjdargvEXJhl4dJpOlOxz4H7fVRis++4gn3tTtBNtSYPJxdSTq84y
g9DQy70WD1lghJbslWjyJEMi6cghN9p7wrP2voJWFx5YiykK3VMJsPcifpbSziRoLrDved6NgA7R
GQDDzWlStpzaBoaP+Gj+lLFth7iOSo4UZCuDAtmhskZqJx626MELd+DLtoBFmdZ83zoOe7WnbnwG
CFV9bw9DfNfIAPhB96qyq8HP5ud9J/9OahVtwBWT3zuuOruujPGLoc2KgI4WDn0aFb5jqHbto0yX
H+SwjzQP5S+QPMgdv4nr0aReXcvlZzhZUhDGZhvO0xraVrELila/KGf6vkVLmUnUmDtlgFyZ3oJX
PjQKVLOydiCoN6kjsVMVCFFDEz3ooRoj+0nz8LZxTPUemYBYAxuAXXxYLAob4K1FMxWBxcCwmNWW
s5X1Ur+Xw4zv40KTbhyT59ylsp36zAzH32Zj6mAtSEu+uW4bv/Lz1+7JfL1PojB9Qioyk3FP1Jvk
EcHmR+rdZ/vQ+4mR8I16V+0S760/WLsxiIm0ZqG+0gXXpAuRThE3lQN2L8Qfmx8tsnbb+AkIBdND
SdT3ybf99AFza9bRugtvrdlkrs3tLsYkDsYgTeAvgF5AkD/muMx6lGH1vNIJH+sbU59sP2z770Vq
/8xYe7RKHJpRjbvrG385CSWEkoKDHNDx1JtVh6VLP3mLvvVjjGevHdaupOChqBFmPaFfT059Nf6I
6gH4cdZKWXbJRp5Gs4JjHLQ4z9MYn2DVhSfHRpDpj6M+3LN2LacwW9uLc54RbWFf0DknxiRJrVkF
HQBynStNAOpEzLfYzvcsrvWAaR08oCkhhJeQ5JZzwJZLCtJyVVWupG2W1otU3D9fIWy5xVlly6gi
uqjw3YbSAFKh3VRsanDYXz/cxeDnRJCwsR26ViWUKhu3rVskz9usIzQNj4YsvbeJTbpV+KvFSBdd
wRpQYrSZP1lwd6A1dYxBBzod7w8aPOtoe9AfBe6Hg44k9brhJl0D/15aJSarZ7gPhLtIOAimg49q
m8+IeDL7UVqIZ4w3kxnEbt+Mtb6k5fUhr2mqGnougax4Lgu0AzJvGHbUlJ+jAZPRBwPDrVLr2VkO
9o8gqb1EUfzrx7gUQAGEWQGIIzh7DLH00zlJRDteNrC8JTHa9BDzxKdIdvwLMRgSBPc12iIvQA6j
dizqLsSDoZq2LIOnlm5U/vu6jKX0mnEiQ3joIZOgASIZMiKL1oHCeLersyhc2bClC3YqZd7QE2cS
jqPW1gqkdD1G5EBq12PSpFc9tJSuPCaXFQKdpOhywogJKgnnohKzpKkkQZTRM3/q8ZyAw7Trya2b
age8I5OUyFrGzPZ0qq35rSXFQLc7/gGVExIBQmSdYjoQPayoz1TSsRkesvCmjFb8w9KBnYiwhA4y
ECvUVdtCRF2OaO+nXo9Bius6seT8YDH+2ULBHE6Kk7V1jwd5Jh11PnpAjf6GoQiwreUfYHYEGK1O
KF+rpy6fHDg3Ud6cqSPFMoWR4dWFQUNE5myLRthM2XTAglXdSXVN0MzXCrGKNZDnpQNDq4yjYf4F
3AFfr9UTxdTbUcJoCpbqaI8G9LEYiamtnNiiDLQXossf/b1oiTjXyKGoZ44PrCs3o0OtbtSObin9
df3MFnOFxokU4SKn3GY57yElweSfMsZwk9ljHQ53jW67Sgj+gIIxT+/A2s2MZ4eVknf9Cxat/skH
zNtwspUhRbdvVSBk49n4zRyQLJ2Sn5JGtzJYVBhfSyQsmpQTcYKSGoXS9V2I9ZbxhnevyfDGk9eu
XUv/LuUI0OiH3CtyXoBcEm50WMSFUrUIBKc2+5xk+xNIHL5hZURromOn/+xqRhJA1ZBWS/a6WhC7
yMBDVTc9ccw4JXT4pLZykySYtuBrccvKx9mCLSgtkydRiC3vJ1Inh8negKzGMRo3lcENsYZjsazH
AKLGvBtIn01Bj1VMX4fRvBWA7ye0VDwmVTu9LFdS+4vWZ8a7/j8xgiIPOhr7bR1i0u6N07t2Sr1R
D+zcBtoLpuSR41/DZV5bmKC5I1fCOu4gUS4ml9tRTmy0iFd8WDOsa4IEnY1ik+pKM++g9ZIZtwMI
HCjQGa/fw8X9QysscCAVdGqLPgjTRDRRGgSzIZqUmuytT2+jMfWa8DsGIOEASYN37XWRi3cRoOG2
ApRdVAeEgC+nbWuGagXbYwR2bW/6ZqM7N2OrBNflLO4fepcxkoGObTiocxOTIbCcgHkK344e90nf
xcidAljOvy5l0ZCdSBFOqbBnfKEJG1gb9FiCcDSIuPRucXsiqto+VBFA165LXFrXqU8X9q9Qwl7K
57DBSGXMh1deNB7iVWba2RqIby0A8AFeEp3uaMoT7q8cKXki2ZCSZ/E7/rxRmL1lFvXTcLopDQ09
Zg8loOiRrqlWajprWzr//YlvqLRQ7QaKgBk5lKBq32sjdRsZeb822qtptuJwF83iyQHOf38iDeCN
qdnWkNbVO0l5Sdne6OOHifVeVaVEs9fmgNdWJ/iIspi6NGGQlzdDUFjaPQUWhG7nfsLT26FS85Ub
vnzd/rkGotm3OTorrQTXoANIdzg8s+Z3bX0O0uN1rVwOKf7sozjPxu0wSWkJOdxRP5osjcGOUkoH
JeqPalHMMNGAISztoXJlWhQ+V1F84/Sv2diQDwHP/H8uva2en2aTwBgr82qZFKi2Ry3VbXP0B1lr
fTmLx4hBIRgWTA9rX/WbE7VxVLNQnRHHGNObog6G7EGZB1zYWxxur+/sooKeSBJcXC9ZTjkNkOSo
r1zGPgbo6p9KRlrMq0b9GofZor6gQxFDwaj6AMb+fAeB85rzpJvPsYakRPGKMiJ8Um/MvF+Z8VwT
JdjOlGVUphpEUUt5stX+PTVQyuvNHVutji8Zzbnv8j+rEmxKk0plqc6PcD1yHnTHrMnQ/tDtZmVF
y7fgRI5gTVI9KsM+pnDaka9NXok8pBpTr4Ru1Pkzt92C30+2a6w1w61tpWBVMise2ophK2tASiGD
jfkZ1pKsr7y+NNZMymJxEDQHiNEBvYILJ0gDPiBFIwKkGenwK6dgp1SjO3uIdrxIvoUlurjUpv2d
GgrJnPIY2zLo6RrMEIVeYeZvOvoDr1+RhWl2DBY4CrLg6AMEfIjgrYa4k009mwCaQvVHVuJ0x8rL
kpgYlu1p1ieoaoK4fGzNzs+c9yGJ50pxJZfPcDSkRgNhqvcv17/p4kTwoj/9JOHaSihMGDTCJ3Vg
crfsJ0oDlj+yNSj5+WfO/DTEIFkCYKh5yvdiuqigvOgqboJ1RfUSYJgU07S2ubPNvCLCEB8ORhLZ
VWyBd/I28wd0KpAwSF6mDaABPpFYX+UEueyiOV+T2NlpVhEQWEsITI/t73IX7rsDiNkwXz/9lgn6
pdf6VZaO6mQPRXB8J8pMViQg1Obd2yB7g/WgWN8ADvX3CnEqRdDRMIU6aDVWNea/BjQZRxnhwwdf
I8K9sHTz5qFPH6MUQH90xIje7KsmHWospqhdTIkQA7M1f/9sOBci5pVslcqxyiCkLhJSRE9O7TkY
3mHgxT40VepRlAOu796FFxQkClEvDIzT5yCbc80a+Ktuq+KOq2Qsj/0nBmZXhK3soSVEEbbTdurY
Q5hUPWetN3Qv2vv15Vw26c/rQc0I0YqjooVE0AbOJZ2NLVhPDdY8W2bdbIdRDax6+gYkwgyWG62v
Q8NGLwFa0d428299VdeYTfadZJ7kOxpFH2jDxFc82EVcg++aUfkx5DGzD4jpeEdt9RhFXLC+dxLQ
0RIUVUIi5d9Tk/C11P/SNp/KEraZRZUsYRoL1Ll1j1o1knfsp96vZAiWLvepEGGjm16O7LGFkBJp
rj5SvCrvbgsJmKjaGovYki3+yguCfQtVenle70lMiBkdO26iIXcxtWcAdTUuv1/XmsXDmROP/ydg
XuuJADm1I8cqICBSQMOuamDxQCtI91rpvlKuZTuXVoPRopkdAmUL8F2fC2ttfZSTAXDe1fBB+591
H1xfzNLpn/6+sJg6bnUrCjWwvk8xhsoaL7aeOfqEr0tZ2rJTKULgV2IaMSzSeRXprjM2oezrSufm
9r2hP12XtLgeQwMz2OyN0Yl5vl95X1S2XcETj3qK+kGg4fWqWit2Y/FQ/gj5SoufaEBphJ3ayBAS
1hj2szYxBvKuL2PpvlgGYgp1pscFXNX5Mkpw01RDCjel1dsJj46SlMNj+m+uyokU8VVaWkak9CrW
oUZBofwewnjF215WxmHIgOoERP95RkQRY9S56hFVIySYgPIp9R14K8z2Lhk2wM2xwx1lb7ihGd/Q
CAwkuK/FtPIFyxv5zwdcgJRKEio8ugH9RmMps0lovlTNt6HbXT+vZbX7I0ZwjJGcgJKrwToVJSY2
fEP+5KyFLouXCF2cgMUDLiEoLc51Ihy1RgVRO2yo+mqwJyPZyeWuavx0Dd1lycsDSfofQaJNUKsx
SmMViB8jUMFv+v5llLY6/8aKrV5ur2/cZW/drCEnwgTToFdOy5wawtA4MQXWk0MSkBYQMyb3R/L2
NrnEP/q+Sbarlb/FW3wiWXgl9lVa5qMFyamTk6nAbF6y4sbVNRHCNU6LHvPjA0Rod23hNY+SK91K
br2Jbiy/9uoddX0y+NFT75Uv+jHy1qhdF59kJ7srqn9pA4BjkqAz9ofyFN1Wr4qHydH06Zf00dwr
D/vWY4TdrCVHVxRIhIyp1EFvRhtS1SJGPhvA1Ee7Pdbc07OP3Ly/rkFLwsDCC84QGT4SRc3zazFF
jp63szEesipIVKSaLGPXTmyLPj9M+A2EM7rSfLJo1maOzxn1HNmnC7QhHiZJmCM0rRI31GTUx4mm
JYRLdyG6UG2ShL8QK5O0vs3Uo5V5fI3y4bLyimtz+gWz5p24IMlm6LXq8AVRdasO3hR5Rh/Q/CaO
bhj0K30M8eC9vtHLMnWMH8+8MNYFlY7hxJwnIBpxi9BnvQ7ejPuE3kvsEJsoXZgFqUEAih7YFbHz
AYov3y/wSRBcoO5rChYit+2yKE2IdUpN+sQYQ7NNB6Dqt4NU7MomrdGACCTm2qIDKk2phgeJ2uOR
ak8yvozbm67t14DRluw9YFnQ5KGiqga6tfPtb1MUNZgaFeg+f2y0t5xpOPO/rpfijE+FCJG5Wk4j
L8K4cHXM58Z7075DuJT2K/u7ZKNOpQj3Jx8nq5NkLAXvDGLVGrHWcqdLPvhUgqCroawUcqlAgpE9
9MVmoJCB/rg49a5rypKDBLyFjCnN+WKKwUZmy1VNMUnjShF7TS3nnikSaD+Hg222m0blK65rceP+
iBNta1YkqTGFSeF2RrsZlOFhguG5vqJFNQMmIsiDADh+gchgKqHRRQVENPSnhin/LPb76P1fyMCI
EIwnwnBLjJjrdu6cnCSEaHJFSv6ttn/TVVDJxb36I0SMmIdkBKaEE8IPNS0IYGUQS62o8SW+yXxb
FMBWaIBlgxIIV7KKetAEhFhHDKCHghS/pbvkMBxoUB7wRkuOlt/D402+eRvv187pMuM8C0cLDKag
YaWA1HRuDxTke+y6gYqDebtzCPzsMbup+6dsl3nppo1WTPGipv8xPyKakZGhmSni0IsRhOZV9LOV
aiR5P0t6X7OVGGZRBf+IEvOOij7afZJgZUOUe6DEOSZD7KlDv9K/etk+jITxzEQIkgDgPQKh93wH
kZJmnVzXhYsRvcA56m60j36xbfwWPdAfSDxqj2BCVj/V1A0jFF7cqtxlb399E84+QQgIW7OJjFqi
BSYUx1AnYyjL9xjOTC0PLRN54l+XtpRgtRX0RczsjwASFbE1wRUcapgChHkvUoLef9cyjmEZk9by
wWpJpwztl/FWye81xoMURafr8hfipjPxgneRO1RxzYzBtuiBFAb6gGST5+S1q8l3srSiRUuxw5k0
wcs0TVFlWQJpmvbIkW6YuA/8SGLFr60Gx44E3DHk/8K1nQkVHI8xoiOcq9jhmN5RdG5Mq8/LpefL
mYj5+pzEYZFmV4WUY12S9BAaQWP7Whx5unxjhN8yyU9KibBPDcOdaezHyVuctm43+sjquFZOjOTQ
Y5Iieh/rZ7tb6+Bc3nPTADzRF8OoIVwpLcmKGgCRBdBiXovsd9N9N6agp/amYM/65EH5PHsdG3PB
YKCPEkgACngBDODGnu+IlgDHPrax6eNe/qW/z+Q129oz3OzZcNsDxj38Xiara12wiHjGoyMQ+OQ2
nLJwDnEq8VJScXeHYPTV7+GH6k8/HVJUQfSrvDWD4s6BZu/ShzW/s7jcuVkbMA0zhrPgduRRD2tl
5vINB5Jqr2Z1k/Lg+k1dXBueNgogwgwE3sKO5pKsDZrV4qaq2sYafqp5MKJbdig3wxqF5UKohkL6
H1HCjaljZPfNCqJixcslT263TrkZ1yBFF6KBMynCYdGh5g4wWArXzjaDetcAu/76ji0eyskyhAwG
5qUqlSYQkKIRNXpJuiBem3lecvkOerVQ5UFvDuaIhdsVx4DOSDpwwlmJ7HcjrDW407IfWYju9SMG
zassyBMQt2GE6frilu71mWTBTwEmCfA5GiTH9QN4bisMfKQ/kBwEHHRCPYYi3Vp6a1GkCZYv0HKa
MCbiG0xx0jDXOhRKkKXJm+cqulFaCYk7zNm0GLNriYSeAd27vtCFU3ROhYrrxMjUmFEILaf7yryX
ld/m8PO6iAUneCZCiNtYGE1aPUBEZLvyiDkdzDtGR+CKrpHQXQ7RAiLuZDFisa7puNErMiRptH82
2nqfhiNJ0YXa0BEbqXlc+83yb6byhDC8No/FEPuK/ZEUNpGzlNhGvEs6M8AUoBeZL2oog/DtZ6Ja
REcDWmeU90Nv3KWAFrq+QQsG4eyzRfOWdDHANvDZHfIZahX0yqsDiNDSvy5m8RzAHwM+A9CgYND2
3GlEehxiGAOsI6M56a+J4xQfmM43GSl0LUb8bsCy89JkFTYjdtZQHy/tEeZt5ukpTI/Z8kUbO9rx
i5JHSe5m+VMlH8p8ZXWXiozfB8r//w5oXdDkFB1NWJji9xsUap06QrNvFjjyt+t7+PXIOE+UQIw9
03QYqNNhOeebmOntZIAJEIDQySPjbp8FsrYZQNcWRaQB0dLk1R2xnCN362cDDSquC+pgGkxrpnFp
uehaBPIElgxmbEFneEyVdFSx3Lr6VWXmkY/SZmzVFZSrhdzmjHxtgqUALayKIWYZeV4qdc4BTF2N
xHiWN50nvxb78GjdoGESwCw3xWfpFod8b63YJXV2uOJGQywAH23NBPKxYPonWW4lKsMA96YJABoJ
79LfSlyYh7FSu3nujfNbxjGrjs5+rQGxTY7uralQmOYpSVLdK0hN3WEYtUkwWOo0pqf1oer3DesG
UphtURIJ7JwV4XUWP4dW2zz3U4Wz0+TM3qph+vf+GEwoyOrBl828BuLtK8JKBYTWbGgxNuzooVez
lbmoyxDmXILgkMcadXyaQcJQPXThYeqf5PTgZA1x1oiDZyW/OBsbUJk4IHRGiZ6qbovc1FOGrgE9
Qp6JgtM3d3JA00u2TWq1OI4sx3MjT8MtYsY1lNXLGVwEoSbecjO7DGYjxWyKArZn9BTAkKU79SP8
rhF6lJBvd1x9F3rVtw7p9m0PxjOyL+702/jX33fRnMn/cuQn7xFJGRywikB+lf+OzEOYbLrwzSg2
103N4g3/s8qv2OhEipHRLjUAgo90zmOWeQrLib4GS7SoMuhdRgOXDrBoEb+8bTA1QLUO2WakNdTW
uIkdbWOGE8KNitjSGtjSkg9AY6KMVmOA99hiK0hTa1KktFgSAxGew1QMiH+/vmmXPg53wJnnUpAm
UvCfc/PchoCuyNQeqjHd1sNWrgEK4Jc9MWzQeq54nK/PFa/BiTARyqFGZMNKBcJY7RXqTT9uitq3
M1+JtqYeDJpXNXdF4lXh1tbWJrHVlZWKMKWhVGDwU4fw+rZ5kAcivTju6Pebz/zG8G54TGLP2rwp
WxLtgMMNFD/qjqR0wcwHPp5VqrElZT3dCjHRoRvo+Jr3Xa6PDBVNZxutgdIvGZ1TEcILjcZOGCoT
RLS51w47FS2Pk9dzVBYDyXabantdkxbqT7MqzQM3qHvBbAsediizTC+TuQWFBg2/l6dvarq1m7sx
di3+ywaSkv5BpR6dWZjOlr83xkq2bumywMABOwnM6XgQzFt+cv9DwAGmrYb1Fg4mzlHa79QVC7Mo
wZo7SUGejgk8QYI8UZqpJho3Y60hSnEjJ/pKZLuQf8Ntxy7KKOMpMggnzhfBakmuwd8DL26gLeBQ
jI+Ks5Wym4j7lelFM0orph9q/LtSPly6HieCxbuZWV3Euw6CR4x+SRtF+5HyW2V8aeheWWtJXlL+
U1mCpqQjTBGdF0mjKmjG73RS9xJA/q8r5NqKxCtWl7k5ppASa8DGmO7y8oCXSGj+kPk2TKcVaWtr
Em5bi7a9JpPnNaH3yvpo+D7t368vaMn5gHcBE/Ea6C0vXgSUGozVvIWDC4HTZrLkV9KpEukrENfE
QzQByqNZIypb2kSkgmfquBm8VQRWALCIljhzI16RPXHuFjYww15ARzI6+z57vr6+hS1UQIMH2i1Q
Wc2Dkue6r7edUkkmZHEHiV9VN58pN6cgB0D8yjVbMI0KqLJQ/5v5LRWxVBHJYIrubZiqBBSsypjc
RtW9nle3kkL3VLsFwksATJm1AslCNcg4FXtRthhaeHkD9iMZnG1V5sQZLC9KXrVR3UqSuW/oM4vi
Qxc3HgJeN0RPtzuC1CYFPAC3XvQ03uqt7urKSsJBWzhlfBjUCkzeCLXFhj4WpV1llVBeu5IacG0A
BSc2KlkFwl2SvuJdP73bTu7sEq3tt6k+Zh5rOSJGqnIwD/MpJPWUxW8lo/J9Gapp6Mk9N3IAN2at
Dlihge/LQRtAdzuammdh7uGzTbuo91SpGD7zMtV/xSFLgkYfxoH0ian+sDpm7Mp+zA5jZLcDCixs
emwdpkAp5Ow9bOpkFwFJMECfcVMcpbJ1bjK5q/66kQNREUjVwKwMKCJk1c91MmplvSvmHiprBNqr
ZE6qb9bOjlLGdpqGLNdo2wAXrvRuxZstBUugAMPkwuwNMDksGMmkoLiUQGBy1Yf2FUljHz0EMSDN
pn0VVB2Rn5vt9eu34N3OBAr2Eq901IO+WhqaBw3FVmutA+cybQOsn5MVCSaS6xG3JeiRq2g+8kMV
4H7CRHbTv0/RfcGbm5hRAqo6npDnZybVXd0mc2nfNmu/bbPbUgPwUMdWPOaFEZkHyv6Muoil9k6y
Stq3XwM9JVGARm/rgEONTd+oAsn0csenzRrwy8UWQiZMIxK70AnY5NlFnMQ4UpUb2lAyDBHJVQ9W
B8vXq9GbKAPi1BrRyWV+VRA2W40TYXknVXY3IN4o6oPWHWTT1ZNjX3iV9ZJgutN5i5HZva6Dl+ki
QaZwdsA44BZCIExjKfsyuSs4NhLAwOlTBh/eenp1E8nbDLwCjIT8ZrS3Sr+P+aOVwPkdAKey4igu
XNL55+jCgIskjVqs5ficxog++qz5NNVsQ4dw5bJfXL0vMWgTQ1+tfNlFqSAO0pIKYlILXRtm+Y5k
zMP1nb0IHgQRQrLDiTQzxGgENjZtSKMfGsyVTtK9kr2G8vf/TpSgpKbDbYsruBisUUhcPDRSHVDr
YEglXh0rO7d8QH92TtBR3sRhkaPLwcWMmysPXiSh00pfGRRYFmLD+CF/gnyssKBscOykkXDrMjhj
zK+6RRQeqPY/pH3HkuM60+wTMYKexJZOUktqb2fDmJ6ZpvckaJ7+T/aNc5oN8RLxzdnMLHqRAlEo
FMpk5pwturiFP7foC4ZZSx1BVquaGnBE5OehftSF5rXJr4u0BRX3YIG9i/vamO+Qbw9yBpE5bZMC
JaO4BWKXD3ZY7MkfLE65HkvrKhLAbGd3NPf+wjhkDQNwGpjkwSj13am0GHFuuwHfUgzaU4wmFMHo
3bS9JtIjhC+2sS6fpPP6FmDzuVt4sDIN8gAcjSAUKBV3AL9zmKHTFbJpfunRQII6Dnr+nwtyV9Wg
F3nuJCvlcQ1cluSY38BGEPmUIv2FBeu6Rfwfg3ofJpj1dFUBw5Gl64PJyFRvGuONs/bVvV2snTnw
pQGNVmRvcQrRtIG0sAgWwxrJRq+sEoztZFapl1BodCQMnW5Drx6XBTJzXPKMClAQBnKJNKdIryZ9
2EG4Zxtk1WVCetZEGI+GRDY8EvpJLISgA7PeJDpNq2Egv+1etzEuY7DPvfsCYUKintStQQbQMUvk
xi8xPftCyK4WTpl6TaPcrl6IvGvaa7P41RLOR1x1Bov1MedEqBJVoKBKsRXwTnWaaE3RIx5jpVWL
EE/cl4LBSxOvxTOg3YCuLxol0LHAOAOtzGMxmIAolI8jPbfEMiKogfTQ1Kysrt2bPPm79QDjC5G9
Xakpp82YA5EauxaBdXE7JhOmlgonD1sQ6GJosETh4n8eJZh3dUFgwXiFqc6yCWVLEFhIz+UQWgSK
JH3UHTr/Tel/NNW03zaj1Q+7wGM8QIViZdxT1H80Mu2UadjJveiWhWxlhN4Elb6bmY2iVHK2YVct
aAHLOIBsoIMizrAyEZ4F/52mVWi1yugVyg8Jspu9XPIaqlZPPsprn3PHaA9ljLYL1Yy0E75sJI+e
LA9P0lSeI6ncmeZ0HUtPkTTuB7B/W8YYIfgHd6BFhBcRnHRm4+8KnTdItuok1Dmbhn4IgpGf7/5f
RYtnB0nc2p6qYZfK3f0Q8li5Zmd2cYX+C6GLTIRISwzRTyEg8MbotWtExXGyM1UMYHIinXm7toBm
f7+4ywRQSGfIF+Du0n07QmNPh5w1Gs/3OTdRv76N/3w20I19h8IsbRGJ8zbSdk/1O7N/aSWet1k/
/IsPx9hKrreTOLZYj5EFYCBRrB6td0l6FflIUecuRkrlAO+qhtfAzgVmjj/accESLwGYiq3rz42b
iluqe4qe/XqwRn2vVNeVwYnteJ+U8QEmLRIzniWJctkx0DTtBzujoX/zWsE8pjKzjoCykAFR8jQb
zHnfcpRkh6jcqaPuQhGCczWtmvwChnEs0EoYzVgHDJJrVle+15iwCAr0qsSe7w8csFWzX4AxwYRE
WqOoR4BVY26N6XVJVXsMfjYFL4HLA5rd6eJ86YFUI/gGUJTfxv1OwqIMcIVFnKzBqiEs1sO4JK3E
BZDEMATRwMM6yB5CcfSyqnnYdv7rMDpqIfJMsaYw3qIqizBrJrglCSNAvTIip/owyNJfGdwXCuMo
8qSsA1DuQFSn1fYSCR/HKtrFOeG8v1ZvMgye/rMYxlVAMiQNOhMSNwoelFO4U/0c8in7Fu+UKnAm
3rOI9+0YB2HWkG3vCsBhjCmU7VKmVhzx6pG8NTFnFVmAkOgDPl2GFJNTgzwytqIp+xml5uQiw4lX
epX1iqukU/e4bRvrTxJcVSK4iBDssQkytRNCZG8hVVRDhqY+Tp3bhuDSL67L4oq0TgxFvgpCUJiC
3QZevY6/cD/b7RdHLA+maqQJ1jxJspWizcwfeBHIfN1e3JILCMbuRyq0aSoBwszREYZVlMZeh6NF
i34yJPbYefropcH/3Kw1h5QLWOYgGHmO1hsKk9EE4zCU3fNU8yTaV61yAcEcAk2PukachbogKldn
0CErHg1Y5/YOrYaqCxDG9A0Un4RxxDqQ27TAXt3Mw3OyYjXYMH24b5OrSdhvQ/KMgjkIaS9meScD
MvfRjGKkV36R/9iGWHXti1UxF5au+OA5M+FzK/SE5PU594tdp58jUCT8DZCC1hB0uiHVzexRrIe9
r85yUqqBuZ4sDmzoALh0yK3CVF+2sVZvYUiH/4PFbFVdNWmrE9hDph3xeBqk2lFaRwltUeKRKK1b
xRcUs0VNioGRfJY2k5TupAQjUvb3Q4bSmdgF77RODwqKj33py5zPuW7yX7jMvqliMtA4weeU4eM7
MAyhbToYek4b2KonXnxIJsJQEtL7yrw6U3Xa9L4Es4mEInireWVNXG5bxroxfi1q/jkLJzh1tCNS
hkVBrJGiTkDLndL8UCGis20fPBwm0JAgXmFWIpYlV5BEmd9+VYTaRPLQFTHP685e9dLr/rMmiX0E
5aaQ+ZEJLBI+Rf0hLCwlye2ws6fet9LkYSIfg/hYqLxpx8t2y0+/+wXMuHsI7qT6lAE4akw0nH80
Pgk8cxCtFgFJlQi7rHygdLQINZ0eT86SgnmDRpashJZMjftBrW7HTCScb79tUihqf9/jvDVU1Myx
x2381NKjZt61RXgVp8+6/iOpeTrc68cTs+aSjOoa2IW/oynSiHJkijuvTkUrKm1aDFakNFYuHYb8
5wj6VhJy7olV4/ocp5HAA3rBjj4kvixHNZw28jeYl3Kb9q1R/lQ65827noBb4DAeQOjGOG4gtgIF
iUOZH7LIboRfab3P6N0o7SQZd+3vunuq0juMvDjbB2h1ExfYjF9QzUpu9flOB91JqqNzJHluwJrX
mV4XYAiFNxfG+6SMX9DLRoqlFnBB9qeKrtXSrsybXOMsavW2XSyK8QoNiXUMagCFJtNB07rfUidz
ovXthaCe9d0cUzEmZR4BIqpqJ4RfgwJvLdymlbe9P6u3gznn9yURcwyf+n8LR2oSKrfxrC0nD5DZ
VZWznonPem3cb8OsR8sLHMYG0TmedL4CH6P0L6iRzMXryFMkq9UCV6zRLbEHD1bY8UYh121/gcvY
nzwKTdPNiqVo67FqWl35kwKt2cTxcygCJbUbkp9NHv4q49YqK2iAdc3JMEBltb3+1e1c/AzGLhV/
yiEcP/uytLsq1fLYgIg2G6AcLvB4cVZDmgUUY5wZgRwjXl9Qks9+azAc6IpMKpoJ+xeQNe7/07IU
xkqTJvFztN/huNVeEEY2sMhoiyon9Fx1IvMlBaYhUGOYzCaq6qDHRg8jrcad2vwBu2iJppFIdDTo
ZokN53Sv3gQLNGavSGckrTFgr8T+h1w/6fQok+feD9FDf8xLb2w7zhnkATI7ljS+oBbFvLw8tgLd
zoWzhDblurjOFFfTXYWXDlr1X18rZNsUtTAEXbkMoQUQU6OTlJymuH3ctoz1HoQFBhNU+A0oSvMB
ixJT8Y5EPbGaFB03RSZTR0qH66qPb6AW86uGSBo036anxp8OwqysVEc3UT1zOtVp7Bap4ts5BalE
P0IqJCa+wLmFL7tF8SsxaQJB7rl7+6I7L/WFVswMEPenCurFTbDDlAfGCArof8eYxarQxkXbnQqp
zRK+WIj7A2Sh/iYJtPwRjH9UkQ9ELRU/QiruegGtqahoZlDu5uzKWoy5hGFPUpsJSpbMaiLToTa9
pjlN/bMu6JAReW3iJ7HYa9Whmjjef/2S+ff8EiaS8zFNpEFQbpZCmK4EFIrSUr0OKkjPbC+Ph8PE
cIYpxpCQx8lF2nav+IULUW50ofOy7uvuCEQmhog6n85OgmAKpQD3LpZj6E9Un6wmczqIOBujC6oQ
UeeNvK7fnZjNVBQRtIdoXv0eCwS9MfiJik1LEzs1oLnVnTJUE4fwcQjPfb4nIFIXoOmRa5yjseon
FsDz3xfBQRARIS1mecbRqHbC0O96nk7J6r24QJh3dIEALUINsRM+5WAiqTB5pe47ibEvVINjGqu3
IijB0FRPCPpDmW8I9iAyFD1MIw/vtcqNULoXEYaqLsYgOVCrVriAYr6aP8hUzGfV7by6g36GpTci
OFxjzqXBQ2G+XBaEKqSBgCJEJ4ISM+QoUy5H5erNBAZ2UJUaCnp8GZCwR9cRtFXglcCZGkSnMcbQ
ARg7mhuSujFEvSqFc9VfErd+emM07oug+dYkmbkMy5QmWTIL87a5lZy1+/FWf2yu5VvfEx3xtbYw
yksPwQeiuG3fsXaoPwcG/h8uG8rIdZLH0mfWaTqYhquB3Tu+lYNjJzljfLeNdTlL9n2RbGEhyvWE
IvLF5bgjVuAagRVAcHey9NvsKtuVRzJZL6KVPlVe4GAUG23MAud9sXYelsuVvx88VI2VSFdhPtPg
QTNtHJGGejRrR5d+bq91tVK4RGJOnpaRXO4DIMnxES65GztHEY+ahh4FZV/raD3W7Yo3tnPZJc58
YeYQmiYNZDorj0HG8zwhrsdYojUEFqod4Uv75N8fW8VCD7nz03cDXjn7shWcQWfOjTwlkUjjWcnK
Cj3/Ub+NXxrHcCMXZbddgA29ix1ontn1QbuvHOEHJIYPu+a1hHWXdrNHnETAGBgf9spb7Yl3wjHi
PYzWXPs8t2yA3AjSeewMHoY6piSGBK1tDNd+NGA6m3dtrTmoZajB7HudZ20qjrg8ct/SQKIgZDuf
q6aw+r5bojD7XEPUGOqoQIEamWgOlpGeMVCuhr+VDs0TqeARya3Ep0nc9cTTRtHdtu61+2sJz7wV
BMhltvqss6VWwlUyGcc+/QAp40szCr+3kXifk/GLNRWLPAf/MXrobzXpaaQPrf/xnyDYZ0HcpV1u
BFiMnEy2HMkgQJy8Kc2dbZjVeGbx0dghwskkodb180cDPxFe5LiLO/NQyzdUc3vpdywdC8kR9eyw
jcv5gmwUGoQDlcRZaTvQXmvUzah0p8kv2xjrt8i/bwk2VNNMTLZmJXYp6tG5R0FM0wuvptkfa01+
j82Hxoz224jrB/kLkTkAI0nqVPWBWFdnX0QUmIFsn3M3rmLMExzmzBFy0ZGUN2YDHbDZMLrwuiA9
0iNELbpf2ytZ/XYYIzKhHCqbGvvtRHQAgYJ+Rql0ZxSsUTz76YjpFsWp9JsA1br/hsd8uSyYxgQ0
HXgLVfe1euMnXjKeYvMt8+8G8FNsg60a32Jx898Xga4hRnEiznqKI53QhXyokwbzsJxW3VVvtACZ
/74ASQLao+QNEL+vXFC92GJE8P42b9DowTE73mYxD0k9yGM5EQEFWjyFoGXFbaf3cXhQ5KPQcmpL
q99OlkARCgoR7SI1b7TNCJFu3OUGuFDH/kqCSn3Fm7xdj8kWKIw55KpcQqAXB8k8hzf1ftqjenXI
ziVUrmMLhdvCihzlkNvCOfPEzErPpitz9u+SfmKOGxa/gbGStlNBMZDgCNBfN9ABCTCyZP5+fZQ1
23Qqh9razrAne3wx3c5WribNbj2V8xs+Y3q2DLX8DYwRITcKCegA36HD5LaT9bZ2PxybHd3H79Wv
8E4BhZ2LMhhPxnc9YlusnbGoNJdHvamAC7kYU7AgKnVs9/Jv/3enWKgtiZ5sVe+okt6U6FI23IxX
fls9PAv82eIXh8dX1SQhEfC1hzPBsPqLf+oh6x0DGarx993Rv5evQVIQvG97Bh4uc7HHelNqeo49
B61vhBSCep4Et+EVgTgon1H6YnVGguZvSInjYqrfYx+6zNCVodZUcZ5v84/dMJ7Pq38BI2uNr8Sz
hKuGybE0NP4oCLNB0G6JyscUioj8ReRteS2zq87oa+s+M3wLVDWf6pCOQO3K34KvOmkCAoYUVE+P
OvKGUeNt79glNeD3Y/oZlC7wgjIjQjfnT0cbIjAgarKNV/wHISrjWmus1n0T31tbvBdO+a7FxKmd
3gmncbf9Kzhe8XNsY/EjWgVcm6UAu6kgVjH0kleotq7w8iY8FMYjFaDIpuFsN1WdY+y7sjXlpU14
ISFvA2frXawlrfO5TQEoYvyrkdymc6rwl5a4I1KEMY9MeD3+XJgL42k0AcyJxuxlBdpYowG1sFvR
cCLaOR1UMpAVAnWS0T5jEM79b1vGuBi5q0RBy7DMttvhNTxAqCj8qzzGYnGMO0FreiFlsxslYKib
XvvskE07E71+tQEeOZ2TRuCcd7YZTRvrqKPzxmWmK3Ru1DlijiMYHyaZ2iM5Djw9Lt41/fn3hamU
Jmw+qrF56QHt2/JVloKIpz0SN7Wic+OBdU2x70fvKd3RKzCwWDyKqNVY+Ov7fvqGBT6mD3zUMrFi
IWndwDCQp+K4l9n8Ln0o5oRBQD7TNjEPZ9oJGvTnEVqZxXMXHgxybKvnMHUNxdk2Rx4QE/Fog1AV
2azaXI5eFUJQGfPldto73V+10YCC598lMV5Ep30WDpiZtMXiF0ZuEZmmqLUWvDnG9b2ZKaJAFQqi
aOZgj7EiSqk+qxWjxTUzEzQjHbY/2bqj+kJgTvAIWa7J1GF9kxRbY1Thdils31BPtBCsNNCcpjc4
V+pnavrSHr4wmRMNfsCQVCIwo7x6SWQDT7w0r1yRpNneaEoVF2yQyZqFF8b4FnUqRrbRs3nMMozc
WnkkKO9yNzW/uqEQTrVqDiexH8ofahum95gxUyGHDYEiC50A0T6bGnSulnrtVF1rfqCt0H/uRnF8
V9Hrg/LXoDpjogggVGjRj5CAfm4ftIbvZa2mIGorSXIGBQo9G+MYHCJRH57jtj03baRhoLRQB6ci
SvSLmmN5MBOi7SejAWmBWMVQIwGlra0Lmhsrw4NYGtkuqbQHZRDIXi1kza2F6LYgkcDZ0NUzMHO8
6iC9QYKbuXkgOG/UnQzhykB6UysL/ASWoVhqchp4alzridAFFGOdet0TU4Agl01i+aALsRWa+5K8
CYgPJOOYhJjSUt1U57xy1zw0HtMyGH1UVRQ/GZ0W/qqCHLqQzwre45BZoC/zZuagvuggAprvwiDe
j1mD0T/xZfugrH1XkH5jhsKQoODKtlPllBrdaKZ4ijY47MYd1WLwqJYNgk9yFlFN2IZbC1OWcIwr
80NDE8QBcIl416eN25hPcetzPuXa4V+CMF7MqE0yQboNtlL8yfEcTByaYugV867FUfZ1jnderUtj
7ABVEBAw4PXLwEXp1JcDwQS4noRW6v/sTQu9lI7iQ73uscP5a1qL5GjLG1vLlzivktUPCornGR3j
oWwyJhXUMjYLTBUa8m8IDNjR9NLyHgur33OBwWxalWlKncxTzEkoo21/1wcY64kRQbzJ3W+Vpx27
viIdDSS4PnW0232PMUGGVgRaj5MOzTJLDEH68D5oBSceWruBkCT7B4TV3Up6VVSFWRS9KprnMNe8
HN2vf2HqCwimsUIvJ9C0CFhHU0ZuiJdyNba2Tn9vo6ye31mXgoBKC9IHjPERpSVRFGNvqPQMehpZ
j2ECKFqUiKhoyjH1VUNYgDFOGG/ESYbqCjwjffB1kGiWTq+9Y4DO0YxD2P7F8BAcPkG3MrjBTLb4
5nd5afggBLTxftoFRm3Fg+bmCecAXeZRwLWNdiUCjTf0sSOj8t3eStWPkSTFQxvE8L0LsYp9cVJi
uzz6+0C2yE4rrXwH6SaO452/1bdogYGVv8OmcSupYQlYqbkCTamg/B6Lc4q56237uGwaBo4kQ1RE
mhdnsuzoGH6mbRWq0O6hdS7aYRjSM/iL+o+oE5q9qHZmYOlJObybudpd50Nf4tRR5I4wQdJcoaWh
vk9xUKB9LUzZUx2pyW2VCt17SYTpdvu3XhxKFaNiaNfAPzqEN8ls64srEKP0VdwnPdjyzd6JBPAu
8RqqLk4LlFyggwe2WigTKsRgTksfSmpPa6Q85NGuJVfOXdrJVpNTq+YODq5sMBwuvDJGjgiY0Nnn
gaiiRv6phlJYNP9RDzdtgVo855ut7e83mPmjLj4a7ftqiEfouow78hCklmwX98YxvfFvI7v9AK1X
ggZwPLcEp+Jk4i7TK/PXRKoXclRQ4jQ15uSoStL6SQK9F+lBe1CvVFdw43f17l27poFF7eQAVvkO
cYtlRwfFHvcxbg6Oea+YzLefwJyiRCORbI6z5Ez+ppvnmNekeZmDYNbI7GIsRlSb22ts7dcsL+ZD
G49aqhPJuJrc7l3nZXUvXCyDx2xnGKWQsgxhoeGhOxc6Mrv+adqpUOa7wnzwHWicX0D3bj8rj+3b
9um75A9hoJnDIQipkqoyllq/xof8EJkOfVGhKGZJsyHZ7X3i7bchebvH3Cchaiw0nZVtTAwNiYIb
DLzaEQ+BcSmxGOttNq8pl5ODTuM9ugW317B+zL8Owbyhi/NXlWFaTSPWUOWBRxS0BQwvOlj5edQq
qzgI8MAsDnke0Nd9x9GoVIYUI7R2BgklbbAC8ycoZAgobLbXM+8ycy9p6K38F4cxQB2U0CMSwZkd
CLcgxkA7stDxLG12DFsYjKUlui83AwXGFNzHPvS/Mzc30FLb79vpLNd3UX4QyU+Mc28vjfcJGXPT
MdwhRObsLFSQjCALXYl2WRwV3lbxPiFrdGExtqTD8nzzQStv6gBi8YmzvRYeBmN2YzH5mdwCow7u
J3Nf9DYEqznOdd0jIL1lgn8N8twsH2ZnylGgNvhgFYHUuOaQaA/JhJm92xCf0IqkRs91+tD4yDgj
t92ljwKP3e7yMT47pZmTE/VszJx+VuIWx6toKihjFzD7rvIUPE8zDzp23lDZfoZaExRexeGUFt72
x12LCfEUn+k5cRIwc8HsYKuFej1GIO+rncGBSO77lFlIcRM7tYIbzS7P4v0gWFw+uPkMs+diCcts
aiwoMb4CJCX1neHR/eAFllUfB7t7rR6qo8F5A60dhyUa89Ay9GQaa8lAc1W2L9UzJhHMxqkp59DN
v3ljTSxxYE0yM2xnFK1+zUtHnc4mLS3kOZrB87PX7Y1bDUkWa2IVCSShGqZKBlpjBTsQpGHL4hvj
GiFQbKGvCfplr4FTOuH9g3KFocTY6TEcxJuPviyRwmiXv4KJSoqhK1s/hPlMNz8idEdO+8YOH4j7
Rz40nm/VuxIcQ8fjwPGraz4Bp1WCLimq02BNxFYszspUSklhiggF09qp6xosquDcv9/+wpeNXJ9r
+wJhbLSfJDOpR6yt9aij7btrCG/9zE6941t01+/BccYBXLsslqtizLSrJSI3EgDlnZR6/m54DO6K
12GyJd2CjNVfXH8ED04JofsnX8v3b4jhBZVUc7wX5QieT22873lUmqvbpOBFoOI9hp1iFlT0ddxH
A1zarDoXzqq5EAehnHWsBT7kC4RNcAxmaMTTBJC2fPQhgRZxOeY5y2A5yXq84cY4ww0kVKUFwSW9
u/J5uzFb7IXzUKGDDY2RT2GY77uRjQbupR56oq10At9hR9+o4SnJYeyfOVa2uhoVTNOgc4Kk7Ocz
a3F2OiU2gtHH2ens4VcLF5FZhgeXb8kP0WGyy7vB5iW6Vq9XNE//i8kcJTOXW6oHsLXBUz+SY++a
zrQrTul1dWjtwNMOvOzrbFmXn/MLkLG8VGtrHVKzoMfbBffZU3RKDoNbogC+/TFXXf7Xui6KjWUU
YiwGMNQz0LRsNZ6G5dC3/4bCvD7jPBwlpZq/3q/JCe78k1zgkctrEeZ8ss8LZ2EXZiD7bdoDJT6B
s8sO0R9M3cjj3cWrcc7CFtg4p5PUNogH4Kh3Eq7+9li7YFp+TXf93fZn4xj6p2D6YkGTbGQq+udn
sdn95DtBffDlp22ItUczgiaw+pvIS4OZibGzrmjBNjVBHFVK30rhCmzWTkHdUb/3Dc8ku0T+MESv
MDjtZyvxDFAVsG3O5/diRFYLO1+HJhvCbkLRFttCD3pfgVa74OQ9/j/LM0Apg2qNjlrld68kpV3a
yFkCNUC9cwtM+PjmSyG+9phER8LShY4kNNcFCB6DPjiYeAnLFc8+R6T/ojPBBU0SUTAhLAnlc0zG
mtcSL6+z+h11ZHXgC8GBzTr21KBNC7EgLA/hdSJ8DMO9EJ5DXmi/YogA+IJh1tGGSouhesAowSmI
TzTca763bYirn2oBMcfb32xdMKsgySBJKUMMBOM9ZfC4jcBbxPwLFghCHdRgM8ciQChvFeQDE4gQ
9OJUltdiLpTowO+NAhNEPz6fKwuUqTEToZSBEgeqVc5kguiayhUrz6+R0gXeoDlTA5bFp6F78nkj
CCsu8Bv6bC8L9ERQaCyIMLiMxruGGA8irY6jkVtgWXZRqXRiVCxzs9ltf9qVu/8bLBPNRmkcIK+K
RU/KfeOfUu08SG9K/UOZOKHS5R4iJWyoojzP1UPsiPFWWdNXGP0yUDgpxNBKuuo609EkIIYc/3T5
HWepGBCOYjwQ6eCLDE7bVW0+6uDDzRtL7c7l8NBXo90rB7HdUeM25yk6ry0M1RroYeEYi5DG/r5x
QwlJ57I0MIwILS7pKQnvheZte5M4EOwogtbpOfELQJRQYK/VV6XTnWZ0tkFWAqVPzUtFxuSvYkDj
9ftCfPDiIfmFPpEJ7SIfZmlnH8TCbL5itbVl/BDO+kPi8BqNL53Hd1DG7EehNPp+AGgFzmZ0hDs9
L0Zfea0CwlRBY4K6sYRb6/u6KlCChhEUcOzKzR+pB90RL97lB3JKD41uFXa+V/JnY1fad71FTvGO
nHiy6Ze+/vsvYJxwpgp6Lkb4BQa1SuGgyS5VKF4jz9s7uAKDDoNZngC0APOp/r5QHK+Mki7CArsn
jRyVwTPEx07iHOTLWXYVDUWwELBti2B6+3yXLzyV2MikytIMuQYru0+eJYqZvViykbC3oqto5zup
pUD68UzdwMseuCKWn374e3z9HZ85cFU6yQ1BCGJ3V5MH+V5PfZOuMd6ECUHz/NvY/fy9/VlXLoZv
gGyk3Ymg941NAPo/NAlCt3byTI+SRVzt3A2e9BFbvcWBvHTLKJRCcRFPZDhNjRWXjsVRqDXMOSM1
JjzEt9U1fYA8u36a+bWtaUd+SHbiVL6taNx3xZoVmUjJQWoSCnGQ8vxuRZow6lLiB7Ci1E/RE+3f
p2J33U9Cc5BEn0fVtrbQJdr8axbGlBhaPAmKkNh5BA5xtfw55OmjHLyZk7wf24/tz7riR000K2Ke
BnHrLGj8HSyOy9CvKmwkKQJ7EH8OEPXVy4dtkBWPhi4OeBodPDKSxlY/B2loC4NAUmmAXKZmIUY3
7hACmhyrXINBAzPuVAMSD8rFNkVmhuH+HslTlHAhGlaavLTAyk0K4QAZVygEjS7fF2NIMqmatZDR
0pZMr2Hdg7PyAF2QQvJ0WUa5lTdZBTUy7ABztuGpUTeG4qgMP8P46nASMhIG+awebDYTWsD80c58
0b+FMDjswwhRW7BCrUSPuYkOZdKHPYYvTKReUAwQKoxVygIm6XoBNdBoavpD3wvqc+Y3iOIxhFru
41JJJocqCETETG/DXdeniuRQBCWnpu67E8r79XUljUF3LI1IvdUnHR57GidPbsfwqMuZ+EMeC/M4
RGZz6GDA4HaTMsQ06qRKaNpDrRac+AHRPzKxGLxJNcf3SBi1u6LxQc0KSa+XMjG7o0qSwdOAcVea
ULAs81wOnWwg9EpNdf2VVmG1k5MxlKyh69vRkQIByg2RSZ1JTJvAHmuR/kS8GjeeHEjFodMnRDx1
b2S3fV630xFyc71/S6CqfhNDboLaPVEIeNvysDgYWjg+l10dekZESWAVUis7aAvQd2GkTCCmMoty
dAJwZfXWJIfCTSrn4mtSTf4d2qAiCEkZoMaYWfkdoxz7+oqq6MFBgS7MwQqTFFfYRiVwFZKMf+RK
BlfJhJbGx6iTSxQUNFH08qaJPhrI2soeOIxzpMUNo0tQgAi6V1nt27diCkBGQEMzfpeCWnHroFMH
CxJXygnsD6gztrovcPzumoMw8N7Eo1oB4Tibn4rQUZlhkAsp5bxxZOOZZJhL4/FlrYKgGwaxIrCg
TPbdC6lGGoGTCD0pgnlHGy/tHI3Xy7ziw5FZ/YJgAg4CmWfdBy0X0v8/Ek134g566XmP/pf/makF
U5BLJMalikVXlL2AxTTjXqqvGkTbPALRlSvis/EPn0tHloNtgIjoKFME37NeXO5lUELKdvpDOGWu
6ku7bd99mVNDUVYU0aMJlgc4cObuiwATog0cWfBsstUBhQyh3U2xuIva0vZp9icWeJn3z1QQ6/I0
RFNoSCWz1TGYNKuqMJgl+IQHlGzy02thG5OVndXHx+CaHiNbf9CuE7dyutvsPXRNhK8ySCc4lr92
naAEqIHrD5Qg6K/8bpSaHxjqPKNuK4mnQ1C4G7j1mjWjXEIwVz20n4fCbAFBfA+EEvJ5tN9RWTUs
+ZbkjnJXHaJTbZEDL1HKW9psX4sQo8xTo2h74AboyhbS0erzw7bZ8BCYFHM7Sp06ft6U8K9NdD3I
d9sAayEoQjHEY5KBxmzIDnxfQwvSmCJvR8TchSz8MKhhvOVhgLJaZYL13iITWpkzEFXiFsp0zNS2
oR/JTpvI2e86UGLYb9Qcy6inlbP9y9aWvgxDmPOfBv7QB7MEbt89CXgK6CGnP3HNapYA8w9Y7J5Z
t0khV9BVrHr5OZHzXUUwTzeWV7nMQeL5GcZpDoWYJaOAqqZfRvs+OOQpqgOt04rnMNxvfzUeFPPV
BskIaOKjBF0MvtPqkTNiTK94VsXKyUE/tQ225tQMdK0i6QIFeYltkauCgnYNgf/sS3CaRlaJGWV1
T2rF0oZDH/NuhLUNW8IxG9ZIiTrmAuDGDH1c1BnFD59aNH3eXtVK+dc0TdSR0DmAxAumob8bBiVa
HfYlpD07t3ONPXn4g+6gX3CdGPhHN56yE/f9Eao2rz1xeCWetSt8btVGMwtmPS7kAPVu6LRUA3Yo
tBZEK010AEoTT8yGg8K+O8c8EHWojaAqEuaWGd7q6r3OY9tb263FStjkSDbVU5WMWImGudtdryQ1
Wj+k84QefDQM+fHD9q7x4JgzFo1qlTYp4BTlV2r8yhHplxhcC+OXbZy1JAGamf/dIbbSE1eZKQnz
Kyz6SR5F5Bqt6YSkGS6Bk+GiVYFa5rXpRe8c2Jnikb3MTVyfuM7R96qxLS01XEjtdxKKcrgJMs0m
2n0nP0hgtA0iDFN67cjvWVs733NjtTZnCmSZHU4goRT2QaHimxZ5aZeTciy67qHry8yV6muK9iGB
cPph1/wXhmh0LFEkBppvv589RPS9YvQyYhbIGriCcquBz9Qyo1w8lGb1qpsGr0tqFRF1/LlJCqQY
7Big3rVqUyWIM4sxNdDpJUXTPukj6Yec+EJoV2rlp7ts6DJOVWDlfoPkCNi+wMOB5xF78WKL80Tv
UbHOQ+1QdGfDr3bbNrNyyokkooYH3QR0YKjMXSCg7mmqHcp4YpJkrjaJIXSYmwE6psafbaSV8idI
+lBtgmnKSIeyGd4o+z/SvmtpUlzp9omIAAECbjHlPu+/7huiLR6EN0//L/XZe0+hIkrRc3q6ryai
FnKpVObKlcOMZsgzWKbdfgzQJ++bM/ilm6InveyRs3EA11jcEpzd2woElUjcAAua7sV9cWf/jHfU
73dkRx682I3v1O+qZK02IthrTGFbalU9kxGHzauC+FXdVy5eb37mJZ5+F9937gkkfMmMXi7eGlHw
/BRVg5x8v4CqB+7wD/U9i7zOnY+zi3bLQfiiefmpP8qKbi/PwhpUcAbHllRo0cqH6bwsyg1knUfq
6R3SQ1CkkwyQ7761QVthiUJwVTGYtJuApZRuG6gYmGd5xkt5k/qP1lP7EvnXATcn1MKBQ5oeSVFD
eByj322J/I5aek0/ewssTGq81pNs3S5RYKQRBaQoGoDFNIQZXJhDkd+Fj5JWyDigGzLC/6QOrg/l
z3Fazx0eVARNPKDjgIaC4h0ELyGKCx29uRGzmQPjLvbJUffLG3QLgd7ZAhWT2J88hDRQgeiXe//b
ybOD0/WP2IrWrz5CcMcSCy3eDRUvh3mP0huEq787N6Hf3iXH6ujc2W79M/t1S9zsgfn283XsLdt5
Pn6+CmcmAF0g4yZrMH6Tzu6k6q4+SvzoP1N4bYoFK6PXjT3YGkaH5x0EGI2vX9Md/fLDPNkPoAO6
9Km7Tb4WT9Vrd798h+B6ZHhaEH67Ps7L87heZ8HsWAvEtFQdH9HAA00fU3Wn6YeiuK1m6RtaNqWC
vYlytQShAFCWm39BQJROLvtevN0O78pv+2Cgm0pgSe76TUgDxU0IjYD2+MfQn61iVk7lbM+IicVa
5Fq947H4x/X5I5sTeAYhrmKSqKWCqKZX5b72gMaFxb7zFdd6eEXfoB+qG/+mrx+Ni0rrJij2tT8y
uMNuD/eN3vc3qSwKuOGk4lEBWh8hvB26aIOyMbWYznSwhLQTGU+lEcz278qURbs3hs3p1ng98CQP
/hOskJkX/ZzwwFaXJtXO6aPhUKI5wOJapUkj33Ji+y5Ri/g+cuK+8puqqO/HMc9fkkVPTnlBimof
Nhpqp+sa2q2EhvkLARnjlqTTNLvEmOoDBdE0+dqOYxu6aZUqSUCTZCaIryfmS+4oKfi5LaHHtG3R
2UjJNUWmZsJHsT6iGJ+lw2lDfSEeTIJ/E85ZFDagoCCyZKrBPJahZ7Stchw7Dlh3c0DIaOzNuR/3
kKS3JTfYhXeMSwR/4VxxwfSLfo3xkrBi4D6BafxMlZuMuUpYufHk6epdmi8Sh+DiYlmhoT/Q2uSF
Wj2nhHF/oKxOSdUeGObdcn5dPzAX50VAES7JYWn63OBjmqfeQ4Png9Zbd2XyAnFRD6kK/zraRuk1
n0Kbh+V1eMHibZlD9bnqVdzJZmy78eKp6pNpQGjEerXp93T08mp2E+OzCh/6UmLgL47in5H+D9oU
5rOdFDOD8YHHWk+7keyKvvcLaIEl2atkkPyXVtuUI4E2YmPRkO4VQ/9WMylLQ4BUVO9xuGtmj0R3
yKC4mn4Cg91avGWQDO6S4iZgCtbcWiAnqVXA5DXtmbXLVcNTwls73SnmDa33SxhQxU+kIrQXTp2A
KxieZLCVPteAi2JQr3GOTXdv0oNieN14W/SoEev8MN/huYqyzZDKzsjmmuJtjpyljiS3mLnU2nTO
nMIosW+aNwgyPCXj6I3xe67IdG83T+MZknCvdNOQq9MIpCrMfRbHvj4kO6aUwfW9szUg/oSDdCxa
BODtvz70lTZMSkI0DEhB6gDi2pFrR4UWlIbxNdN6SfHiJhquJyit458hblS7bgpNUdH4XiGlN4XQ
O+nQPV6pn0Kjl9jOrfnjN+F/oYT9qSO7GOlIOyLMVTR+pnemm6NNp8+oub8+hZfPRWzJcyhhDi2z
jIehAFRVohvIV+I8Unbf17cx+4F8rb58VbV3LTyQ4aPKnrUJJXmSL9iyqWcfIAbbygn0tM7GB/TV
z6I4qfatBikSmzwWiYzdwadNNDXnUKL5rkOjdaKo8trF+p3F7xmeyBUdfIbkks3i3WD8faM/zK7D
dycYrSacuPUOVVKqZO0QYiFL8+i0/Rva1fr1EP6bg3AGQ9Ywuh3niYZOmt48JjddZewWQCSTeWgK
IqH5bcwhKghQdQ/iJ6Uo1lxDKUn+n+WynLEN8tBwfHT9Q2ObyHpMOwXNUBq04QbJtvnbR42tmSrK
sOHJAJ86/MycucMl62lcFHGFTEyiPOt9YXkFuAiS3XjhNAHFQIANzB8LoSexcfpSo19DoQ8VGm68
U8iIQWwenRXCr7YzuyBfu5qsXOYyDQlE5AhQ+GaiDATRxPW46gqN45parbzEZq6O0vK8H9x+sdDf
EmHM0Tw4ZAkSYriZqRz1XnMtKwrMLtl3S+o20XiflKhOomOwUOtVrSChZOf73Ml2qZP5rHS8jMiq
MzcsIT7ZgRGEDCrn2qw/eZ7GvJ6YBgZf2/oshDeSunn6s+ierhunrb0GBjpyDBB3wIOAm46zJbeG
UkmywajQknZvEkTm4mM0vpIMjLfuYOEc///BCVa30ppFtRYOF71VTuxqzn06PMThWzkObtFJPNbL
oCBfeArpCp7I0DUqzGLB6mRqVVp50ejnttsgcJ1mmt+S98R2W/O4VHdVKAHdWjnorYNhwU0Susyt
ZzQivTnF+Vh5Q+N3eGiV+a9yfh1VWZfJDaMODv8/OIJBigpnpLWGY2Tah8E5UeqaaJStLV7OZK+5
yxQt5hGWFSoqkJrEe0OYxzmamsZIgGVpj5PxqEwe0dEkNvF4NxTT2VmaX7FdA5pWqu/t4df1TbO5
jHixgviJOl409RA2aUGtlBbz9GeTduqPrP5qmehLCE0tT8XTden3+SQ5FxeRAT7iM0hho8ZdOJUt
xSrSFp0TFuel0GWFkJsLeAYhuAUx1efRHACh1PFtbTY7Jap3Q5PcmVn+McSzLFrGN55wNZ8PSWRa
E5q3zO4wi1Y9/mziBwvtD/M4enCa8cT0/kWJ7J0zVG5nfLa2zDHeemit0IVj4VQO+k87GG3cHrM6
qNPJHdmz0v8Mo3c7vq3Yi2YHjf6KfkGS3bPxIlghCwclUQhBlAfITZ36SoNsWRffmjR9aGj11jLo
pI3Psx7vlWjws/Rl1t81qe7R1nNo9RH8I8/sbKbTuYLIVwUJ8p95+NTXo985XpE+QDk+H47lgrfY
RyujOW7aIp5DhikC9Ue8aqHNp06lAdRY88vuxWofw3GXls/XZ3jrDkEJ4n9RDOEhm6VhXykmUEwD
d3qP23W3aAdifiWcsyd5zG54D1QFuVLnlVMothBOTWLNpaGpMEWO/aaU2Z6y99lRXhq1dJWK3qYm
uNJmLCnYkoCKT3UDum3K2AF0qFCH9maGNykelGgCTtRb9FFwqSywxA2qcFYhVcC74tjE5PpL6+2C
7IETkQYeC7Q6WEdc0hxnafuijd2xAhEOhlnQIux0gCzTY8eV5xy03YMPJmsuJRuMsPcTxdYqi3Ec
+zuYtqDTIZ/autc34YY1pSp6SPM3KoQmxK1e1qgozyw4TMijGvm7UwVoDD+bqZsy2eJszptu6Lje
EUzBy3i9OA5BuUOlAoqFD8vwqx5frOjFlGnhb5wqDOgfFH5DnVmMJStHM1eAolj7ekADJjugYVD3
XyK99kZZ99atOxacQMhiGhR3EtpAreEae45awuGsAnoj30cUJYKURM0nazloYzD2e0W2L7aWTMMc
IjqMTDsiJmtIs7JtI+fOIMqK/QTNchwrqKL7xr6tjcS/vj22TjCK5XGUQOrk7P81lt3GFQltYFVF
7FbZ0dHe4urTRl9Os/uxgIELC3wdcWuXYHuAQgqHCbRDYULnmuZROgIRrGs0bUNjJyO61VAwS/K/
piWBkH8GJb7vwffMzDrjUMroQXXtoJAP3VzcpbIfrw9qo2kXh8ITygGZEkqqgivWopqZTZFZQRe2
yX+WYVR9t5mmfI6kZS+tRUIzmKs8uhnNOL/Nl8W6pTMpur2mOfGxVhjed8RYKu0RDHsNMtJLXA++
qqNB8fUP3To98N8gagiOPwqJhdln5jS1/WxV8FBzbOQdbR9NNFvKoZSgV7E7Nl+u423tZTBGQKPg
ySSQHdb7K6I9G1gLvLir3awCO/zLBHecqo92Ekv28ubYKEX+hiBqDc7kGguNI6pe52NbIEn6MZEY
aQaL3TURQ43qwu6zvEoOGLyMgrARRrZQeYjOhCiMchBsWeOGDEJqYwa2MKu+EOOOOLlv0idGngiZ
/Hg6tUYwNRLQjbGuMPkpO7OChrU0g2G3zEN/QnfJF7+Yv/GAnZnnbge+a5cPMn+RG1bh7l1BCtM7
zWM0WQaHbAK1gtj+HrrqGThjmnVgGorC2dGJ7hCU6epdyZ6Y8359K20PGWqLGtLrcBqFrYt7HrJ/
eQ9VBfWOVVDsfbbR7EdfghFB7WiWmKmt4Iil6Si04VnBSysc53qdIKzLIK9Dw3e7VOdnKzK0lyWZ
iObpQ959GameHYhRmL9rs3e+OVM8BO0AxQt3okN/RHmE+Qk7jm+DVpr9bKeZme2VyhhHn9ZDHAfN
QLMPM1Ymv6B666dKo/2OFh1RLE2LtH/zXMUK/m8GRXctQ7kVCzVs1FQFH5QcKud+Ho597Smo7OtR
axzSdwbxAiRE6M+pMSRTunWXrvCFy6ZSbWgWRVjBaDmmmWckHyz1ItWbk7dYP0zmJ4tSCeaGj7WC
FOzPmMD7J3zTEPIUD7/U5d7of1/fl3zfXZ6Lf2ZVuK7ZMOTLpGJW49jAFQr9Qm3HxcCdAmrifsM3
a3AdccOoQhOSaxLbCD8gQb8+/MqoOeOiL8xbnNNs++pgu07zPQn3lnTNtqAQTdHAJIZaDCLKayin
KVCOFYFFPClfq9I3l8m1s0AnhTstsqKPDc8A1V+oYIGXqjkXESKjg3we5OuY1xXI+JW38PSDNP0x
1Ifr07e1D1FZhJcZzDWvZREsmTaoNBxyjXlGb4L7XVpGDx5JbsSQMuiqxZ1blcTu5KjlLVXsbvSL
FCVjfh1Nxd/yz5FjPf8SbvPOzHibd4Y66CpI2vH01C4/quSzQ85xzpB1WWQqaJvzCwkm8A6gAnuh
xwu6eNSkPYadL23lhhY05ahWflaO9ankFvOuz/LWydMgLUTAd0BcW5zkIYpDG+Q0HIsaNWwR1Heg
qxBCSPs6zMYG5TwK3sSR3wzio0M1VLvTlowhn4opC12VvCB/6mTf9VHiOm2dcyhi6dCVwruWiKSG
oUQRnZEUzLOhS1K+MzB91PYEJd1CmfZFFR9h/a+PbSs6wjVuobkCuWYLMb719rCVpmFoboM7SP2t
Znt4667WJy6kG4YJzdqcL1X1HunvaSkRsPuTUBRt2hmwJYQuJtZnaqcD2FAGr+6hgaH4qfNoht8I
mlfX4y4JT069N5cD+qu1xmNjfSbRl6W6b2Wb9pLgifqX808RjN3UzcXQU3yKgg6qJs7lqGkuKXxT
/ZZakLBuDqS4jRYfOvCRAkq7F5bTv7hEEFIxuF42RfpH+ARLD/XI0Gv8tO0EqfkQxxBIq75IFnvL
jSR4sUBkx4LHKIpKEKsjBfoLMW9AomXc5eRbWOxtvpGbXTqfmnTwKCin11E3bAKvQMMtosN1hYjA
eoepiQW/vUprtJ8uPmzWDQeS2E0QLyx7GsK5OV6H2zAKKHBHCaSKs2pCNHsNF0dDYtdOVqPN0WK7
fZ2VQaiRzJ06Qya3ujUyJOvAxDTBkkfzhzVUkkeDE6tN7Wk628dNGaAjw3FKrEPXt5LjsuEZg9IA
RX282nkdMx/1mRXvxxFJxxZQdtodCmvax1YredtsTRxk85D4xPWIp6awBcNYUWuql7WXdngmD1H7
04qV3ifL3xPGEUODJhzmDLaTE2bXg6kRdGOsGWtwX0rPUPsbECoCZ4BWp2rt1a65z0h90jK200L7
5/XdsWXvQD3mbTrQcBuipMJEImvTp7G11B4J56ALl6Dq8qNWDDtaN3cjjfHAaN0C7TCLwtyXcyxr
jLVxmfBFRPAKbHlUkghjb/qy02tdrT02gmWZT2iNpY/DPdI8cWCkChrsWr2s7d/Fyhr83FkEzcph
XiAuuZ7vAlooScagJ5gQUu86K4s+7VlnaBrcyPoqbUKhtAEMHOjyX/RVmpxUS8sUwoLI886upZXJ
MWYU+b9hkvEdtqBAM8RZRwkFQXnpelQp05UKbUigtj2z9qayKXsiaWcjKKKjLP/6ttlQe+EhF0Q5
MY3crAhTOCVdP7asBqfaK1+dh+ow+abmw6dL3DZ1s9sugJrBbbS3fTPIA7BmP8q9rJh2Y8CrbxA8
OS3ruzEa8Q1Demua77H1BYFKyUBlGMKkzpka9ZUNjKV8CPsHVPKnycv1ubwwZWDknE2lyP1vpqVF
OwJAGMu807T8gKaCElO2BQFzaThI4aO3hsg6sEDOqo0QEEpq7RJqQbogk4ziMjGLYZxj8MvhzCIP
CMKVnQKMOsjjIH0s3uxb9UiiQDs5ezhRDNoEksWRDUvYhG1ixShkB2S+oKK5gJq9JORz6ZQJgxK2
WASTiXwSEJpb6yX2SIO2i+YznHi32I0+5BM9+8E6lZ4qi/zwH155gwKwsO/wOEgQ22hKz37KHwcf
pW72F/OGoA+CfbTQdq7YOe/a+3AXSkuKNpERd6dIaPE2SvxEnK0jNYeuS9B40aNV4hrla/oJSSzU
sPoUQiHT9+t7nw/jYph4FYKvjJvPEWk+MC9O3jcd+GjawzwMrjZFvgrRGOrb4X4O6V7KVdg60Nio
Nt5HcPjgO6yHh8uucliFe7ZEnYI6nYr0G7qyXB/VhR/EF+8Mg+/bsyls9EZBbBYYqOZJfg/thxr5
aSw7cBfOK5f0xVsavgnqjS9yP63Z8YQdugyEb+qJvVC+Lciutl0Uofxt0lGAEgYUjyScGgVBv8K8
UUD/KeIXCupu7LgaRZdxr14k7t3GDOJooezP5BxavDHXM4iiX4cirFd4jD3UOpQbDbROn/cGU/5+
qaCuhT4qCDtSnajCOYsIra0yG6BfDD3tOYHc1JLcxxBJa436+fqu2LBW51B/QiRnuyJkRqUuHaBm
WrtTWz7MPftyHWJjc2NHoAEaeHO6c0Ehr40CBQgMEOMQ+UWoP2YgcceZrAvslq1HWo63nYHDaGJU
6+Xp0URkjPIZcobjrl+ek/xGSd8jcjQN307QnqW+WSZvTO9Zjv46r9fH+IdzKNgMhKuwVsiloKuW
yAOmnWllcYiOg+RpnHnL5lv7GGT7bI8yxNmdd86TgqIrCOr07puyl/EYtlaRMxgsnHBkIET+kaoo
1pBkJuRgiwgKcDgSye76ALcWEVxEJNzBPLbBgVxPrtmbVUhRB+Ml7N2sTgt5krqKly98eMBQnUIo
Dozqy+c1CFQzLTSKQirzJht9xy13gzs9JXfLE5JUtbL7Rg6yGCDZOtTQfUGyGmkpUC6FQ70ws+rM
GgMrUDHanz7boAOTMHFR09m7hfsw+GTv3LODfh8emjmwj4UHLT/TjSC4LPuYDV0DzMDZx5D1LGdL
0bC8xcdAI0Vz3HSA+noEBYPuMd2h9kn9tJ4TL0I1T+Ld/7y+wFvO8wpbvIPsMtGyEtjDZ/Z7PkFz
Kqhd47H/8sP+uewnCOx3h/GWWm76ZO0r3rNGGuLZ3GRnw+fb/MwY9bWRsoavRRU4L/onAkyo3jX3
2HTeFCh3T+SJSajElyFgaEPCJKEcFFubh/QESFz2Y9SAuq91+zn25qC9Q5HmQ9sG2eMkAdsYHi8p
Q/CaK1KiM94aa46yqlkaBkOYHdRCcRdEzVDlen0dN0wBhADA84AVhGstxkFts6oTZmvYQrPm9QjR
GzJawh9rItg6sDd1PJAhPXDZES8My7gtKwvyxfftPv4wRhfS4CgdeXnMPuMAjTTBMJHRV7aOxgqU
n+OzvUGUuCjtAqDgx+yjAzjG8H8P7Rf2Yd2RA3kAk6XZxXfFjQbrJ/E0/mTDL0YM244aNqjiwf9b
g1vOMrGwsKGS74f7+i492ifoBE/fySPcwqfyPfHNY/Il+0he0n0nuT43DBRFEAJaf9C2BbQQgi1q
rdHjMIZvWN6F8X1S31nO75Ec/nrb8DgLBTeMoiJR5NTbWVKimXmGp3P9rhmfNP/7vY84AwIqqCTV
LkMOZdt3c2aUpcd6EGcyn5QPei/xz/gqCKuE9wEoQQhsgDsvRskJKgEoVI7w2NP2WvE62vvK+jDo
UTWfQzN3wXGXPPUuDjSqAQADBgUnVGGF1ttCVUN1gWsGoZEuc7XZZ1rpWsn++srIQITXXs2gzRtO
ADFDNL1C/aJe7lvZ8lxYDV7XYMBzweMDWmSia6tq40SnKUNRPDiJse6PyHdfH8bFNv6DAAzIOxIE
t4V7tusZSwYC/c2pdvyy9m3nWQOhTpW83TZmC3YP9VgmQeASyszrJQmrhsF7ZtCkqzsXJQLuOH9E
f+0MmRAiASMHNEtIaYA4ugZR2io2GzT/hDCI/qT36NJSansSSd75W0M5RxGcgTkfwz5FfhJtWqF4
qKp7LekfdEumAr4Jo2O+UOxlIPgo2LZhQiiSLhDZGnLztpv0OwtKxaTo/34bo4gClozrc6uI+Kzn
bF4UQhsT5MMW4lMw41atu1Avvb7JLsIEWBiKs2hRaKmAhCNeElVdIo5J0XrBNHejkwTVMqMlIhf/
SdFPavTjWBbvuzA6AqRgA1Kb1dbUIXtcJIZXqUHCvkVh52cT4hSQJ272ZiK5jfgvrswcYmUI2+Ly
hUwvuGbCFreWijKTa+nZdgtXAg7ZyAIzY3u62M9DWEhuhstgPMfjGmIa4TJ04tUQh3of9gWXeYP+
TZ8HjELhc1+lXmW9ZdCA1p7i+NOJTteXcmuUIAciBYDQMUq9hDOGu2RMigYhJr05RTHE0ri63k07
OW4lYzRtmCZkFnlBikHQutQRd02Z5UtdAQpX/7HQw9s+z3q8F3/3jqycaAuK19ogd4NbAzon61Ng
lFWLmgbsFpMOqttqrL+z47m7ZW2tuF00/wtLhZ67KAlBtgiaxOINNRK71UJUNngNoQGyPK6NLoDQ
jv77tUI3Et5rCWHcC8fWgdIrdg/K/Csts/zMiixQ0cqnRMtBhCkrNFovP/8NIpTqdQexGBQCruex
tpohb2qI6NmD+Sufpz1By/olalo3tbNdS0vJTb+1G9H55H94wsukncAHsWLgsSL5rcad15bTaYI0
VKvUT7SRSe9s2GTrHE444jO86zrPMKF2OaJo+RXMil2VBNfncBMEPh+EraB6C2uynsOymh0bGoS4
kTNyrPWnbjADyH9L9sbmjj9DEWYuKvomS7nczhSTndqEn31X3+nLjyhpHv9+PEgxce1yODPIOK3H
oy9zmi7pDEs8POejg/aaihvLjO/GDYOYHNhJ+ANRC/HqN1JjbkKFaxOpmh+rH2ryESK3VIbtU518
K6yn62PahIPiPtfhRjWbLoxpnmJICfMe1u3CTlZ2m+s/kZIN6C8GkcpBf7mOtuEFWqg5hRMAxwaz
KNjcRh17tQWNzcsc54eS24FeJpJ3wNZ2gHumI9ANN80SI1U4RKpBWthaPF6Pal/6/Th/RSQXnSZN
yT25tb/hP6GGFhR6MOiFQ5RoUPIuLSjLpFCIRKf7XD20JJcYhsugFW7HcxTh8qBgApVOjQF1uVH8
VBaTnsJJbx4rMsxvmrJY6ABO2R7CMjlCklZ7kzJkCN2ySZ0H4ozDCy0CMg7Hv19JTLGDFytYFlC8
X5+FPocOSc57kmtO+Kgn7HGq364jbC4kelLrMCCQ6xKLE0hkls7ccASwSZPToBZaup90rY5RUQJ+
UBcPsvjQFiTCDeBW2AhuYAutB4VaHD1sTRjhJC8+R/VjyfQnxiUeEFzeXR/d1t5BMgbBEdxm0M0T
bKNVD6Duo+8DytHMzGWm8dvpihOC3LXEPG4dOaTHMX8WEtYgdKzHlHR6WS28Kxn0gL5UNUp+wVyX
DOYyyCXsUQHESWYzjClOglIfwnzco6kWXbzIjF2a+lWte0a8l9bWbZkuqCjB70BJKioNBGOiKVFj
LSYKfFnTHROqH5ekvw3z6TDDLodNf8qMxr++ajJIYYMMFZ3DMgJk09Qo06TuZP/o0JMkCgOovJXJ
vzDOeCyDgs5fzIiMr9dumOfBiLj+eVcm+95SP0uVnSqGtJpF7ro58ZXCCq6PcOsIgH7Gu7wgWYhC
vzVkXC+TmaJnk2chh2Is6m4uyhujQqjcNiXRlE2/H8aDXwYAxL81FrFAU696nAH050N75dE14CtY
0S7NfkyWq+j3dfhikZ1hSUzq1tlD5BLOOBeuuCgMiiHPt2QGl+BqLVcri0fIQO9C0B2vTyXf9OIz
6gxGLApqUdCFUnTAqE0URN27grhzXe1iiC0MqeQq2lo2sNywXsiMoiJF2CmRqWgpybmDPEEPuQVh
yqlHy1M6MPxnJ9tfH9nmeT83lMIuiZzBBucGq0V7/T5pnivbqlB0M+5zM9qRJf8yLeZnUzykVNaB
a3OgJrSmQR1zVHzDes+kKB4YQbjgXGporefErVI02zCIW1DJ+3BzkHjrI8SDk4dKVwHKrpR5GReQ
mGjX2dqpc/Qov4OzySbXMEYH3SyGtLVdOpLsHpTy+JnEpL+x0fdCEqe5HDOecziM+BKEUFA8tx6z
qY/myOAFeIjfBiN157DyI8jllLI64ssdCyAbMXcDopKofRWA9GE0e91BfDNsb0v6dSog1FEe8FQF
j0ZyOPhPrQ/HGoqP+SzabmoO0ycDUNrcuK0TOBXcKJkLIQMRrqXBNNta4wSgIgyi9rujDBAYkThC
WxhgcMCQIF5CYcrWA0HLlEadIpAEMjSvofkAWma+0xVZkGQDBuqIuATQOglegxh6njXcsOyPqlZr
fXNUY2+FOHIRiySGRIIj8rF1Bas46ijMgd6DGzNl1ypTEJqyXhibMKhk4fYXN42o0aE4EAtua4pZ
m8PBU+0KhSW0Kt2uD//+GGugioBJj+AKCvbEF05UNzjDOcTrEvS3KuwAhQFZemdXiW83XykUkWw0
1llkMo+XngJPcuAlhyAuSgZE/jFN2jgNE6Citdcra5p3wnCxqcjMq2ikY6InVRE5wXWzvGEneGco
0IM5jwld4dZbcdCjNO+XpEL/HHU36N/zedwvcE9mc9xdR+K/JJzecyRxl4RJFbXTBKTOfkNXDtw6
gYLC02X6ahLc5kEtSx/IAIULJ++qEEKPAIzbmnPWDes+HXeUfCSWHbTKpyXra7A5l4RzrdHS6/JC
7VGpY05tVqFFOdgV8dNEZl9Ff3RZ1+CtfQIa2H9wEGRfr1lTMZWFFANLNR0x3Q/DWbww9RTzs3A+
bKX6a7MLCgdIFkhdWOgvL/oJZsJ620Gm08ua7g2hGfQhJalf6myUeMqbtyck43kyhvNGRPJlampx
btdwJBFROek2ZOuyqA7CNv4aDuPPxSHvkC/2SFU+aoisXd+el5OKhw4PuOLpiJS7yGFHNWQ0qFGO
8sMifRw02ElTe1CqxstQxs8Wy3IHU5EEhy43DDBB6YPbrBmoqhB2qJ3WNhtVYKIEsKcqpBbftCTz
5+j7vxjbGQ5Zb5jQrNsh1YFjh6N/V/pVGXlO/ahkO5tI7MnmNIJyhOcH4uTIEK+hLKXPet2E7H+F
dFcE3VyEXWv0LGm0g2nc2LnkPbAJx98DmEMEiURSWmiywtQm1N/0apQc6oVqeE6muTsX1XzvFA66
MSbhHcvRfe36lF5eRlg6JDqQfeClIqLooV4TmJYZ9TCseOBxHJCRVZkQ/+bgzjD4/z/zd9Ks1EN1
BMaUWt+7IbsJE4g32VBxd+jRihtXV2RK7luQFjimvN8YSsZFz2Qoxtpe+hgC7tqronhO9MVaju34
WoyQQ5A1Bbs00EiHnoHxMMTZ+KqehLGVJsyzstSLh59GCr6kFruq/g3Sm2443iSmpKRxa9m4eCsX
XlCxdsL2ZHEyqCmHVLRlN2ndaemSXT9SyV13KZyEsAnSvZwcgYlEgnk9tKWvZ7gqqC8kIzo66i9R
4g02nnE7w/RJ9ENH+Kb4pYDyX0yS2M3WpCL1j+cOOK8IAwj+a6qmUDxgOOvqNKGhWxIUyZtqvff0
FFnPpQ5hx/T1+lHYsmJ/3o8gyXEqEf+is2WkfRSlrYI51WLy0lfaqS9IEJuT16AL4nWojRsC88qv
1v+HJRaJ2yhiN8oM82pkP2PoDRfg/XhQk3troiRIyupIuql2VeY82Gr0fh388qXDscFh4qW5YMAK
XnvZx0PbqyjmdHKQ2cNnSMq4pZq7jhJ5JZMYNhmYcDaWZTCnFIVM3qD/cKI96XI/Tz/qOpig8XJ9
XPyn1o7Zelz8zJytX7O0WdZYHEp7J/k33Lj/4vcR96V4JUKHTmSzRWoX2czB77dO8aLFw3dSKP6/
gUDHOlA1VaTehC3I1EZ3qhqbHiSeHHk2FS2lriP8ibxczBLI3f+BECMzJVMLNc9QYGs9VInHbqdj
tp8f609jR1+o+439hox/UAVtYO+V0dWP1+E37RaeI6j9Ahf/IvG8hN0wph2uVUvtPLNEETj4KjL5
5y3jz8U2/wsiuAnIXup2MwJEd95q61jkqOCz4YvpXjE9FD+uj2hz152BCacJMae5NkuAkUlxNbzk
jb+uXeM2GKkjdHeHq4yY3XpfK2WJ+tGGMXQB1ahb42nlRfmblraS/b25NvCMscNBzMTrbY0DIjkO
K7pOgvoQj3vVLEHTHOLS17RWVhC7uUIOaBYwtHAaxdeaoqYZmLgwf47aBB09peD4db9Mlrlq+aqH
z3+/RPwpg7QGXsMo814PzFlATCktbHk2f3QtuGq9JO+2NXP/ACBPvwaY68UuchsAdPxmYRC1dYpl
V4YMQ1idmBpVW6bAmOnOSZ908x6O9vV52roAz4chnBum9irrW0CMw22cIkJ8ZL0vJZvKBiIcGBNt
aEivA6XR211RZ7u5c6C+2gTXB7N18SA1BxceReXoF8Y/4+w2sBTidCM3ArzeE+r6zluG7hYZ/VE6
v68jbQ7oDIlP6xlS6vQzXGsgMXAIKfgfBd3nrcTh20iFQk/qDEXwh2oyZzMbMW1DsjyZtuKONa5t
SCtSI3sbtM6PnQ4LN3tJQn0DVSduWSW7PE/vm3qSfYxscgWPPkef5NLgygX9SXlwXuYn1KuhYsfV
LNfZq8fwMPtlkL7ZH7KmE5uO0/k0CGd5NsyWzCkme7Kd9xFh9mSpdjnCnFYVnybDgDpyvF9G4seF
TMh8y2idQdvCKY/xxu0N8n+kfddu5DrT7RMJUA63lNTq6JxvhLG9t3LOevqzOAf/ZzVbaGJmA75r
wKUii8VihbWgdBCdxvGzwvN+cEe0tYM4Wnq8blMrsvB2weMFVyQyd+x7sDf9UClqwN0EwAvL2q+h
MLG5tjZ4ar/n8rKsrSrEYRgcc1HIf7Ndb2k1xJYOLmPbDIUbVUJYCkRBUJvaLebZEuQsplB3J7Eh
4DvaXtd05fSciWZOT6rWbVOn0DSTTnHpptVL7nNErFgrRGCmDCAFaGhi21ZzvfSjUQCmVlzdx50j
qG5sbfz+0CqcfOuqLhgQQn8HyGcwsXTuCfopkbTIwDL2+lae9mHxEvMQSFd1WYhg4ulU0IPEjyAi
j9y4O1XIHyFJPY9bi9flsHIbyHTa6f+UYRzoXA/WmJTYGBQIs2g/lR9jcN/Hn9e3n55XJhxF6z/C
abxGMCXCPmTTTOgbOZlx56QELLeWnf9S3A68Wbw2urWnrIwOeXTHArmOkpOdb04S6XpahNS2T9M+
eJhuIm/6EnbBLoO0jlNKWHPXS2nsiLeBkVMRcBKAATqGXnwsj+EmOmE8ehN4s6d5NXeSYSUOxUAo
irqUhxAIiYx6RpLX4WxAPQvDGj2QBlseJ9iadf9IuEjXJjLmkyWKbCQKdz1G8JpdxgUCpSEGaw5L
GUyUY6KlZ/B7yJjuZ2e6SXOif9futPFfww9h8xfPLTBRoZ8dtWNUOtkwFEUMuZ8p5EyQiaMTZ6gh
IwrmIcKtHaSFFLZgYJQdsKcGxO+d+tYCpFg+5PFrO3vXD9LajbGUwqyc6medEEbQJbZQuERr6HhI
QXcTv1rKTT7fXxe2Zgqg8EJDLxDEFLSdn58lszPqLKlqwE5NtYyUl94QYD+GrjGbGrkuas2uUfgF
4CMkgWSD0Uvo8OCpK7ghFBqdZm4Pk2j9xdIBphTPeuAdYuaA0UYzwz6TUQ8AiJZCWXNBhVp4MjJa
cWHdq+GnqWS760qteXETs6wYpUV7KMra5+vXIgAegDJR2tWIul9fEVl40NKAaJNAIo3zOuEJY8L6
Sqk6kBLRSDh3QWALbqt9M8ebSULfzua6XnSl2OO71Iu5AAuhNM3Eh6h+vBGnkoBQk/ixm2VO47d2
WN8JCMWvi1wzxaVI5kKsh6QHQzzi4hzEYEluvbW6fFLUkMeTu3a+YCNIzlNODMynnG9ZP+OJEgg4
xWMLZKzkpTJeLJUMxk6Ktj6Pm319Hf8njE3SFG02FYYMYWUQboc0P4ZTt8Wk0i5SgTRuzP/I+tgR
UwCL1vXVXPNVCy0vxhHEeNDjBF6k0Chy1PMYyGSOTujX4wi6HDnEIOVSEmOVnd/GaU9VHOTyVyip
NXDeNLtIpqNRjm4mKg7wM29H8x0wgk4BuHWx9OJGJq0+3MrlUzCqKDUBzwEDQteXYNWg0GsgoVSI
/ATb+pIrQqqUBs7mqAfbpoHDjtp/q7nmOJ3VU4n86+/mFjrudG5PUoNGd0WAC9XFp8Z/bJXbOvfm
72B6/Qt1ZMQiQFxCNzqb1RmsqheqGf4zAWr8hGehZcR2M31el7KqDYIOoMgBvOGiHgHu8SysVEgR
9eQe3wLO0PjBHxMnS4t9K/EuhZX2OVjPQh5jPXMxz3BlCIPxuJVJLX7P4Ucxguq5UzeoBoFmfXry
xWcD/Bl6ymsrXT0kC+GMl0tGoQeUcw+HKqYHU3vMRP8xCeeNgZW9vqyrtriQxDi3UpHAF29iWYtk
m+reFH90vCb4VWUs1IlpBx1aJxi/Vo5DrzY5lInC71pxzHwTNZ4QctlwqD1fXA0/ctgoKMBxlweK
ERtNrrQJXPT1o6ADsEMKFnUs879ZuYU45niVSZRpdQK1xCYhcwn2lsHOrL9xFQshjBVardXLUU0f
Y8NjNWzT5iEOdn9hAQsRjK2B9y4Avgb0kDQogGkfObQBE/DnQtA3hbc/PDLQGhgbCDKQzCsFhBTV
EV21NdjheL21qykGipADmBIJBHvsHFhUoupgjCKCLPOrm56C0CDotrVD9aaDXxpjIsePZvYXNSG8
K3+kUr+1yM3hgTtZmIrARYr20Fa0dYuXl105P1AIo71olMTAMtuUWaF7AL4Aflwd5edEweMrUoLP
btRIPAM5+/pGrbhZTF6CmhBznni3sHHjMOmz3jbwB4L0LYmGo0/JTsgnx9QaosRf14WtOJ8zYYx1
G2MgyeEAYRm41scasQ4ZBk55cHX1Fgox5o1JilmReqRmZgGI8vKznD4kzUBC4fu6LisB1ZkujCMd
GkFsSvwB/2987iptY7TTNrMqpzat09Qpz+hidPWYZ368JaS/L8xPn2WrHzK6X6ix6ujnyIrbiVdT
o9/OeNYz3egaL4SYZhdIZQ3dAqHYZcDNHVoeNSZPD+YYdZFajGkAPeJROfTtCDAjC4rw4DVWYuwz
TejvC01CDL0UmPeFNRie3h7NdjPWMj1P4MkAbgnHJtbXzQChGEX5Br3XubQ2kzINlI20LFQ4SnOo
Il7O6Xcp/XJr/ieCvfTSUsAoowAR2kbZDgBAUe2R5Afh+Ua8Hd6DI5rAntD+cio9301qknxm/ya8
j1iLlbCqPx/BXIVaU5t5RZO7mH/pBmJJx1GzTXCt5KQcE9JJNiqjOk/suqv6kcp4j9DqhVYqIDWt
NNIo91n2Xo7HPhxJMHKcCGcjDcaJKGOUNBVNu+roch0mzxR40cu6+/hRhn7BwjALoS/KxqIS8KA1
BzIG7hB7WUK7kJ1Y8gYePTNv9RjHEaGKOM4ZBM6VA9aWeb6LhsTuImdQOA3260f7RzXGewy5ldWZ
CEmN6E0dsnoSySVeNpSWRq6dA8Z/VCBpaLuIRmOTLcyOHr3W+UcrqaQXP/LYmWTSj951j88zCsaX
YHIKvZkq9FKkl87/4KYqeevGeA+p6oHHMOL/t1b4S5gGgA7lr22pba6rsRY3LU8vW3Vq0aXdz9S4
S4DiCObGjLdNYKeKiOLfCdRfubzXeBC2a9nrM6GMy4hqfcw6HY4Yhm7uIlcsibTND9EO/kOV7epW
eIIPyVvnurKr0QAFl0W7v7WWw0bk48sQC9goJ8rEnYJ8mCF8GSmvDWbVOv4n6SKXXUuRCMZzSJrq
hOh1Qcrmb87VQgKzhIVhdJ1I77LaTIjRf2E4KOChTq7elwsZrI81qyauFdiGlr7r1uMcgL35fkxb
x1BeEx5n9apLktEOC8IWZBLYGiE46IxKr0BSIcr3ioRqjemMzbGLbkuBc3RXj9ZCEuOSRCvuukSl
3qJ5EDVg0LtWyfNI6wbwow3jkZRAjop5gDaDgICpdwWldXPZlcqWVJJd1APGJUigoNvxJcnei94e
Os7J5n0B46CmskJs3ULLpvjWla+84xym1TtrsYqMg5pTa/azkWqYvwTDgyVhVuDO73BwnayJXZT2
7Ounl2MgLJaWNue+CrJxxKHxFiVt25/tIfgKgDnf80pRPFHM4dKHWp47idoi8pMC3a+3aHrrk73G
AwjjSWKOmJIU7WA0VNIgoE/5EAmhLTVEH79GXm/DqvfDLCjalU20rrEdK9U8tZX/m3rJfBVamQT6
Z6vdNbxu7NXTtRDDni45SpuAJgRn45duYW+Ous/pD1k17YUI5nC1Zi91Bn05DuZj2P47qbvrlsZT
gTk6WgyU/sCH35Nz0IMkABDuPMX/978JYc7PpFbm0NN1knsdUyKAp4s8JXj7T0LY2z2r67hFngDv
UtxDsezOggaQs4T8NynMcal7JVYbmi2VjOdQ/YgCUBZzWh8uES4pjN7PnpvMQQEiI0BVqCYGEHW3
Q0a02w/5Lr4176SbyolfxV3jpC1Rneb4DLbFvCLVQeC41NXDuvgG5iFQmWgANmnMNwqWrfUvEfht
6+KYREfJ4uHhr7rXhSx6BhZPAiGSw8SoICsof/kYkJqr9EWMFUBuiG5rWU5VZRtNz96v7yR3menR
WIgN/SKXcD0i7NxIR2njI7m5kd3h38yOwXe2m73i6B9qN38RN/fBZ7N/uS5/NeJYaM04j7aVdPAa
Ua2HD7V8FpR529f6JpUAzteC5CBPEt4oOf2XF2+HhUjGmRRh7w8mDXLaEjC1IbF8F3C8BJQ511Xj
OBWTcSqGntcSaBtx3qedCa644RXUTf9NBONS2npWQWGGMzKCtXx8yNNP7mTBbxqGK8vF3sKTYpSF
NUON+NjYhSc9RARdancIQuvZCQD4mgNb9lXe+A/xq/4qkmEr33S25TwrXgYA6f+2qGyVq8pNYeqC
35v3lHZ3VvOgRpzLZn3fMLBBq+l4OzD20abKUIn0REzAFA7jbeI/gzjt+satO5YfGYxtdDrQ0CUT
MqJ0eo4y0DCO6iYZfVKCjTJXeX0pq6cMDSmUqARt7CwVUlVrtZwpCDoMTBFVOljuOsrN7lTlPox3
Iq+MsZ4hQn+Fiu5ozFyxUz6ZnjfZmE3I9D40L2iQholER8zVaSS7U28aXu139UQvxDFXRe3PiTUZ
UC8S39Vpb1a7EFzT5u76nl2yxdIbaSGGuQ0AupeDeB1aCVvzfnLFU7RXCid9LT9qIu1iL94nd5rt
u9fFrprjQipzL2hJikJbDqmtckQ/ozi+hgJHM+omLo44hvaAd4HdusAoHOpU1rMARY202XfiVkrc
pgOz7eg0gacaI5mT17/QaSGQ8fp1JwuJIkCn1Jzko46Q2PY7DfVIceo5J20ldASdHWrVCpiJwfTE
uEjJz4RakUBp0/VjT8RYb7y2LBpOtLK6SQuFGJ8xm2USjzO6DjsruZ/z0I4C45COHEqPVTtfSGG8
hgwH0QQdpOipZyr7Qb3LxBuNN+3yG5nimjkwS9bqfpGMFm2hnAMnb+xUrIke3lSlOxYvoI03owNm
5yL/0DcPU2wr2sb6qxc7QPXAeES5oEVmPQc1DtVBp2U21L+U8ahNHzrPB69a/UIGs5oK+m5UDZUO
mhUAiG6WfRrtr3Z2Jf+7Ut2q2F63+dXNW4hjVrURghaAelBJVd+06UuSn3TrwE3vrZg7wKd1jHBS
nDMMlZ2Hc+aUakVO966ZRruvPkOfY4Orlr4QwKzaoIZqVBoQULdeku0z5Z+AB99I/wVrf0hCgTWN
XpA4uuc6YBZdCM0A7lyZivyhDNu9BXh0d+5ibd9iVu4GnDoJMCQbHi7I2hah59VEJyLmPC4gW+Qx
HzUrB5Vpqj8Yxj16HUf5kPDyNGsrCOoJinkNxK0LxKRBboWyChV6vGTHj8RdoM2OkCvedXtbsQR0
U2ICG+aA5BpbxGjgDoXIBN6ViBF3Wwx9kaRlxYtAqT0xe3Umhbmdegt4up0OKYI23ZVAyw+rdGOY
0WODgpCOitB1pVbWTscOgZgUw3hACmRMI2zTVDVHiqjVhW5RN19KO9q6IHIKQKtiQCcEeHJ0+AO0
9NwCDbDJiNkIMK0+Lt/yHrMxUn1nhX+RM0TRgEIewthgc/QzFm8vI9IzTQ2BvwTOVc01qyR+EPXw
bU6C2I0AuJ75oD+P9dcCLcWkn/WTH2QKEdsZ5C9+Ze2SRuPRBaztpwLMWwrDqAF3mbmZM62UorkC
pkWvgLMzBA/bfKO1tpQARfjp+l6unDZgo6HNAb4K9MEs6mGOafOwSWIQ9AwdRjW6wAcJKCIBaUp8
xAON0PKqbmuPXfhFZOcxuIHJlN/s4csF1/U8jAOQ20Q1qVyDJMA/If37W+FlJEBneOEZho05HJjz
cbb32ve0lXbXtV47lqApNDFsjjEFLPH5ngMjvIDHwyfUc4LyqRyTuItfr8tYM9+lDGYTA1Db9qoG
Gb6JNkMgAUs7uQk/jazhwZFfaIP+HlwzaGoEGQcaY6g5LRYUJLfA0goK8DyIyqsxNfcNzuYfKoOY
dMHuyE62d0IP+s8esEJh6Fid8YGGQJKn8h+/IagYQCjRLkCKxsbcaxkA4gXUiiqMu2HibBi/Kknb
anO9RW/i5rpGl88jyEJbFOJS8DmD2Z1Ztai2UhVgi5VdDDLajC2i9qoT5LojRcAiF0NidpWT9S9J
INp9H3j/UTyjqjlmShCgi9tuutFAL3XhEzUaNkOpok8rEibcGMrtGAgTZoODT0OLj75Zf3I+4qKC
S9dAwiwQuhGBD/p7jRaWE6X1bFiDVgGVP77TtXggQz1uLL/6JU3yPvYVr0uSYxdaAZqEDE4t7cL1
UOGAsVIRJKHXm52Gy816MmsL8KCw7NPQjA9lMD8IgfhWzdb7dUUvzuK5qN/l2IWe01SaSQ76XBvN
rJ1TTDmA/HodPXe1yht2uTyM0AoQYBqCF0uT2aBZnlpTCRqIAgKGiyvjfVC1r+vaXDagQB0LPcYG
7cqV8WQ8P/BZq0XzlMjo/TB3CCZE0HRN3x2aSVOF5M1b2OoHPXieyp0/PlbSd2xhJCE9CeUmm7dG
7qmTrc1uGXhauRl4fUuXuwrYFIoWhIcsmsHZiaVm1AK16CNkpStHlmbSgV5rkr9i6+H6IqzKwd0I
4isMmWEG/HwNRqtX+rqK0d2Y+piwAMETsExSZa/mfwycBfIN3MOYI8GUGdiBmMsiFMraHyIMkkwz
0qHzg6G+Tf7tmP26rtCl4QAQAIE2EjYG+I5YMdaoqYPpA4iiHVLdroRWt33f/2NscShDkS4A+gIu
jgtq+aYT0DkUIlnZl2N6sMRcOBUAunfkIXwJpqHhTKlcHjzMN2tAeaScL+BKZHZJ8sV2nH1MHtSG
D6bqztM6A4SUBsebrq0dWgso+IqCQTm2ih2WrZKkOZrlRmOb+d9y+nZ9by4eQ1g1ABtQBC48g5Fj
Ojc28NRRnjUUQTPNUYAwlmVEDQ+SjHZQdad2/1yXtq7NjzT6+8JbSZIfKSntco4GINCJwVFPeUhK
F89uqhCGFDAXhf5geP9zEZWlTMFc4JElAu6UwpZLxbs1PhjyC0qwqPJ0nxFQJjnvhutCL9ozFKCn
6VqLJ+UgbJtuE2pINdnCmHmRDuQooNX+eb84XpEKcMwV0EKitZa9YgDIE1v9iFceyCLACLkRZtFJ
VI7xXaZqcFotSgGFHKsKG2GM3B+Rjww6EIynWuboxWgbpmAHc4yaQ/w6xfpTX7xoQuok/j0C8K9J
LA/o0Kstxan44Ooydu7sLch8DP19YTzNEPqmT9nOLfAnznDzrRsEkQOYAZO0YG/uikOfVK41C246
YOJ94rixlRMPkHrAceDyA1YeS5Egj7EaxsVYAQ3SfAKeZGDLXd/YSZPyIjgaoDGaYqodLzeAqJjA
j2OWvcAjKRLUoMZgnwoAK6GFAc3iXWUEX5re3SZVYnDeipdPF8qRgFFzinFiAWuHuQokq0by2Whr
Oz/KHzMxncj9eo8dVA7cxA43tSuT3O22zwPRyD1vVu1yuArSLTSkI6f0O7FEF2SxtaophBoQu2qk
lUhTk+Amv5shFszcwam3lRclJaMX3mRPWxTSeOHyil2BrgSVCzz74QnZ+zYAq7ugFJi8kU/lUSHm
3twl9mvxVuyANO1ed4CXU91AJ0NuBidW1iRwUjH+dlT8To1arLPw2Njz1rIzb7Sz3eyCYHgbc+4o
rjTG34apEcy6BdXAErEP9qDAuE2dCK3dt+8qpnodjnKXQfe5cowRGVZaSRJotjENXTslGBvJSIzU
MbyYPx5PF4o5I2cLSaOohcnoUoyj2kHWsO/cz/GQeN1b9aYTEQYy3vJivzVPeCaOsVBJRRbKoKq1
b507/TIOPen3BRjRSUmCx9arn+95RIOX0FeMrTAPKSCWmINUQKZ5n21DpyG1A0bjo0U2SkYqp3XV
zei9h664yb0XzlauLi8FA8Vtaikg0Dpf3iG1hGaqIVv6sr6TXxv/JNst6Ta4WOd9sePVXX+/SS+2
cyGPsVQtoghvdDvVkwCi1QE5khhrXdnAHwiIfDs4rZ2eTDvnXHErNzfYgX/0ZEy2HSYrEyrI7ewS
vark80HzRJFvrisuHXIUDfkMgFfiRj1fz1SSy1Cyeni4vex1/2QnxQkdgWS2Zddu/yva/Qr33WHi
FSEuO2OpDS3kMjZk5Qp6aeKhtuu35BdSGwHoOevP2pVAopqn5Pme13ZJN+piI0EdKAEIEcgVLOWo
1gKFVKaGMwgzCGLFQ5vzgO2UVY+9kMEYSz8DISGPcF1Mtmpbx8a9lXaTffvw5jv+ZnQCYtzIu1P0
/A/w19/B80aCjRceIke9sZ6eeW1w1EIuFAYMO6af8RzAC/l8Z4dIi8xYlnFSiqdyekhzsMLb10/j
yosQLcaI9sDOhMw0G9POmplUfqLVdqqODibwJZmygZ+CnncVrgqSgdqE/CXiZzZ7KBSxVCS5WtsZ
YIL20XYm8rtKtHs9JMVAGqc6isRw5ruOB+V12TYOO0WIiec1EMYBC8Kcw1CtuqqZxNoeN725Le8C
hB2ufit4kchRclXHhST6++LiQCN1JGUjJFVuD5I+G01A1t/sF6ZTAf8OXDqdPQNRl/bBkGK/qv45
BFKlr2yraGfyIpdVTSgfjQVIGoB/MD66zkGA3k+wvEA46vmDXG3nyJ54ox2r1xDSWDjN4PwDRDSz
YImZqY1v6Lj6vkZnsJHW9gwX6eydeQxTMrvtPiQ3Aym2/snYyZwQZu104d0hI52NlBBywOe7ZU1h
OVYGLNIwu7tJN7dda22iQeXs2LqSP3JY/JtslrKqGyFn2suZ0wNXA426tuTBRz4MnuXOGob8XGjp
hjKJbWtyZaePyfVz/huugPUlYKAGkLkIbBQgbZxr2+VRKCUFDEc/Nb/MhwCPrmPkms70ZWzqbfhL
mYnyUbvBk7gFlc5XtLF4XWWrNoUXB8bLKF8UWwFLAjWTwwlfkM27Ybw3/IroqB1xO5R4chgXPmWV
OVHiVNvPlE3YNQQW9tzFWU6KiVNtW7viaTL4/1RiXEuUaEpsdhA1CfVJl/zNoFkgOipsWepfav0r
rctNyR0holt1uZU/UplTI7S5MvdojLLnvnDQLGvJ/0wSqSq8FwtiqLsidDvJbVvZNmWUT9zrlrRy
C6MQBUB1jXL2WGz6u0bMn8e5D0PCjH8GnL/G59jqygYaqMqgVInUAG3rOTfVTPJNvJsEPBjR8zXp
ZDbe4/Qxmp3rivz2lcw6Iv0F9hh6MYDni9m9Ug7QxdtFDaZ6ibQpb9Wdv9FO4nfr9i6Gs08yt7ts
5RVzJpHZOUOeOqvJIbFxUwdWcjegD5B0WMNtzSOMXdunpXZMWNjLSVcWVFYEhuLEsAckE68v4IoD
PdOGCQDlHhhEWQAJpbXTKJho43DnoFYqTvKZEMZLZ+Wod7UVNrbo6feh07mxI6Tu4DxOnvF9XZ+1
SMEAXB2A3tAuB7tgDG/OGjQMFXGDlwl2RSBzRnARjaT29NP8zhG2EmkiqgMyHkSBQFpkrG+M9KoM
tLSxZc+6Fd354G8scJiR+BcKqx6CiOvyVs1hIY4xvUopwR+U0Z6oXnGauLcxtHRdwlqq5UwjxuIS
zLzMipw1tlE5w73qhQWJNzW4tTzT6SzSuso9fZKUpDhG/2pPHOk8BRlrBCZWpc85pHd2QVNLN5/9
BpM3d6YjPhbftR3+c13gyrPrTFvGMIURM21ViQUdrLsIwB05kRUSJz7JFU7j0pokMD4BaZuiAyKH
du4PlXGEtxeLxp6yQ926oHKp5G8Q17Q8dMjfyE2sR1xKYmxSFuQK/NmQpJ+ArDnsdU9zb+9uxZKU
W0wreynZy8AZIuC541WxVw/6UjZjoHNdG3JrQXZx3xMMTtj+beL17r8d2Ca217eOmsI1NRlDrZJA
ToewbGz1A3hSt+1WOAn3DUcIb9cYe2y7LIzqAvpYuMUGiWQZKptO0zrDzBvAWAvuDJ3SDIHNFM/F
i8Zvo5UjKamoQvOmsdsAuSqVJO64q7fv4aZ4s07yU/gwHYB3tE8+k4njXNZyWGcfwCgbVnlTWwM+
AHQkJKjfquJGF8hUfGmAv8W80PClql9zc4PKsaKB6Ut+6UzObSSv7+rPIjAHss7mbrREugineDfd
6550ML3xoO/E72zXk9oNNz0Bi9VG2tck2oCo0Q698dYiL8ZOd69b2JozWmyITgOBxUuwyupOnCZ8
y2y1pNfv1YLT6r+W1QKFD3pX0GoIPgq2fyWpo2qOxLqxe6QlEMKgD6i7CRHDBCGyouo2crrtfCd6
vLOzlvg9E8xsdS6ALL4ZIXhO7Xkn4q0r2jOOa0V9fFSS0Lu+lGvR4FJRZlsFsciTOoO8VpLJgMpF
7RNZqvG05uwZ/UcXXuFnRVmECoxnNF2COWI6mW9IduMf1GhPC+QojmvqRgm/riu2lkBbriRb5+2D
Jo57tALaH8EepbZ/cIPg1M42gl5HJAC14/kJnoY0JFlYZVEIUh/o0LCLt3np1CrqPptMsyUB3CX/
ol3+uoL0tri2oEw4ZWpiomkttZSOtKIz1p9Be3ddxGrItrAOg7kbtbHKOk2CjPgo2t0//lN6ED5i
ot8ofwyjBdbdpSTmbmxapVFbCYvXdrY2vmTSTdpzLPByToORwdyBqa62wf9fsU24C215nzuZhz6i
FhaR7JoNkIe28qv6cH0Rf2dzLjcK1E6YkcaMjclslIZxxVY3oJr1qO+Ng/IKFHq7IXc9cjEqETel
/QrPaadI7Ypb0ZHe/yLdhLX9+QBmF4cqTqI8wi5KAJSsjl3ghoo3xpzlXXXKqAMiaQ2gUeCJn5t/
0xaGMCMXCPIlkeDpQoBaeX0lV5+UtPebakMxTZmVDK0xFTsTiuge6mJ2/A3wTekmuhOc1E29YRc4
HIG0XnuxdQuBzMp1sRn7oQWBGFDKyDSQ13eZNI/TttgOHOXWzWQhiz0BFVJ5tQ9ZhSv6ru52Lkgq
gOKj7lpU7IlOspDc+Xdf5UPgtiheJQD1EXlx4sommoZOEcyRAFHE39m2hQ/DWKufVvJU2TqK1wRl
Vwe0On+MJmHKJkhZ0LqEBhncscw2qgbGd2NLRYmoqh1B9+rkTeicuc9I2d2CB+T6Jq6phI4sFORN
Axy1BhuOpqo+1yG63/RUnB/1tnqesKV/nu1EC9OPEOba7to+L4oUjYMDOoglVd63uornir69rstK
EGYBoBhonih8ofrF3NZAKJbivA9xSyPZt6l6o7erxCpBUlvcVrVlPvhqVT1FQELiCF6529DQhjgI
jQ3obmA70ts+9DtTyGpM0u0C0+2suxoRYHyqko+mtZPk/rqeK9H9mTjGl6gB1DdUiKsnHATRTYTS
jStQCzaOhJ28LmzFQEAfCkoC3aCNG7+j74XNB6pVdhmt8M3Vrs8SO01TztleCbLOJDDqGGmqYVpl
hDqlBC7sxG7iBzU7Fc3IsfW1dVuqwth6OMBtYuAM2UPxvhkKkgelO1cHqchIm/JKlDytGJsv9Xoa
CxEVym4WqtssTEa3E6rgvpytezFvZY5u1P8xvhgHjHZgY1iKXjLn98uUdWo5aRDXW/d5tqujb24O
fW35kHyFlwCwPVqzmOXrqwTDqfKMWm9xF2lk6Lagx8qmx57HAb0WitBqwf8kMWs3+qGUziUkTZ7v
Zf/Om/bwOaNuYbjag/oY3JWeGiAxdt3Q17zHUiizgr7sG9T3oi0h3mZwT+Kd0Ttq50zhQ9hzXlBr
h+pHFnJw57tldn2chwVkteNjNGD0lhNtrL2J0SNOowA0p4JmgWm1CnJj9qVEwam9BWWJ6GanwRsR
y4GxW8fdOCDGtxzE+BWn4WrNDJdy5XPFpiAckTOF3CgAkrTxGvupIwocIWvpGmhHcbnBD4jRbGar
hjasZuTH4DECxx8doB47gU4a8UVu39rUNcdjXt7Pf0wwhJ61hVT2jZbNSS83VDez+C5T7VWuZdds
8rfrZri+gv/TjX2YDUVqldkA3fDc9JISQTigmxXzj2fbqTIgaEa+Bh3pBlsS9628bwIVyhjiv0UK
oJCHuUhIX5MZBXHx87pOqwd6KY1x8XKoSm0SQRomSfSPqUu0Q2KkQov2XMATYQpPcUccvbtWCjTw
0TXFEfiT027uQX4mCmlkj2nf7MI4052hbk23Tcrv65+4VilFh74JzklKcoDq9rnlRoWST5k+4cQk
stu3rx0e310oOzFIaobqSzYsUvWdPZaVLYn9qVUmwM5XyHh177N5l4b1TpDUPapGt5roO6VVc27J
1TVcfiBztMa6AGiAhQ/UT+Mmvhu8YJvihaa2tr9VH7Ndvg/htTw0A19fmTVftZTLxKNDaMiVH6Mm
UCSvrXrKeEmdNb+7/P9U/iLAKNRYTVQVvlCGywDFAzizHCPcx/GdD5T0jFM1XTteS2n094W0vOyF
WMaAkl1NH1NN8+YvmvVyfcXWrv6lDMba9c6chwokkraQbuLkSUH+JnHk6eG6lLX0AyYcMNEJwihQ
ZrAv5wA0ZGOWQpVZfhkCAxjsu1pqSYGMoubpzV5FO0HFS3qs6bYUyuxWYymV6WuwwqF/TpMnLcVr
meIfcnRb2ybKN6uLOrq80PB+vk0qelmiaZbg4R0cvNm5bbzIcLFbbnnyXRM5PyAgPvDKlqtS6Qw4
HhF4CrG3ZmR0YCDB8J89lIkbVajANf3LnOucmsqaxRsLMcxJNjPTF5MK9hG23lw4ONMYU53typiI
KCZEVTjRxrqlLAQyR1io9WYQfxvk1Npjgsk5TKfhpXTMlNgZCtEAkGV4W6RAOKl6TljFW1PGYOTQ
VwJFxJr64n3UvSedV/NAr9YC0+V6MsYiyEYxiwmMJRrTh96UyWTmXmPUT3XYu+gk4mzfWu7UWspj
zjcaBFrTTyFPeXTUPQa33xTL8R+bzWxPO9QXN83EOQ90kdjo3lBEOrBg6jgTjIYojGlR40Oingr/
TPHwmae8kfS1pD5GOX9kMFoVsyQmlgCrFL3mATR3bn+QUMDIibr1j73dOaIjHtAJxXFjq/YBRiEV
jHdg9WXb1IfAB0u4gngnqszXyM+2UqGfzFDjrOBadgzq/chhDp2kFWZVg+bODoHC0VTPUWft9Cl1
wGMIxITXcRY8ue8em2hwg6EhJVj3AAvxfN2vrSmLWQQ6u4ngFX1I525NiVK1HSz0nKnZ3ZDcpMaT
KHLWc3UflzKo91nccAqeaU2fQ4Yh2+Oh2ksPgh25+m6IyXzf7fp9tkm98V36/mOMCxpSmmjOkX7T
KbHK9SY4EpIMQZ42N+D1AwJZ0ZQElNqcbNJatmW5k4w3U41MijA4DTmTctv5QI1RGzdO1SNI+YB5
YbraoDoF9vDP924plnFkfSJro1pBbFIrBBl5UkoYA9Z316XwlGNOuhIVbdBbkFKntgk1xmcl2igK
Bhh/pckBVC4crVbv88WxYE69WOhJFRpUnuqGvoMR29x6FXmxyqoUDbgdpoJeJ+AXnNtk/v9I+67l
yHVl2S9iBEjQvtK2l2m50QtD0szQg95+/UnOvWdPN8TTjLW2HqUIFQEUgEJVVmYakmycUzyMHsjg
KYHdt0cqrjydFl+9ePf9xwy3ROOELtdsNiMfpzetNeknku3CKdo1r+q2eSge1cAUf609pRafo1Bu
QXsR0KrIwHO7GqRFNfqmMIdR/lLJYMrfVb811dakuw6YuNQeuo9xjRdn8c67sMnt8qCpqTYWsCkO
bhL/HpQWlOuvRnxqVjVjlsIV4GTBvYJOV7QgcsPLw0ZDCRQnp6IfK3Zsw2Ml3zXFC50e0IB/2/2X
HOXSFjcsMFxNY5vDlpyGJsROC9+W88IU+pVttjameRteHJKRKEe5Gs63QZs6+aCbZf4zUiU3ZtAO
ZuDhb3XnvxoZT8gwQWiurIJ5Fou7PPildc/RFJsGWZnAJb+YmxTQ/kwlBTHf9cAqloIhVwM+U9ES
U09Par+blM70m71UeLdHtHSZXZri1mqQ0yFH+xAOxHjr5x9E2yrBr//OBLdMLAe5AnIyCMjFwZJQ
yiq+SqSxbhtZ9Lm/U8bndYxaTjJfnH0uaqFJS1hli7UimhGgoHei4a81BSz63izxhKZARUEa8HqJ
wOeuo4F7DgIG6WWK48Ca1MGu+nFPILQ51vRVNSTrX4xRJnjVAMM11x+vbRpyKAZVD+Bslld2Ml8k
jTWGdiqf/40dqqgUcKq5x+raTpCLlUxVrbIM1m/TxIrH3DKEANoeK843/yM+IsZpjocaGvznpuhr
Q4DKx3U9YRLL7qMu0BdPTZp7Q+J0lU2ZI67pGCzuqwt73D2ZFSzopQH2pGmDnhEq2UHzQxOPrFgh
2VjCwaHbBnUKJPIBdebxVJUU9TjZMYX90Tj1zBJfk02xiY7VLn0GMkQwg21w7zv+L6PdJJ9r1fDF
y+zSPLeraR3WxJjNd25+alOQmZjsE8AGL7LrDQgi/6m/oIwKgW10lEhoNOLJtqVMENMmAuo1F/Fi
c/rm6ENwVtr+CytURGF1LmRpOuf9mZwo0jgB7lrGm0E5gGqjGmxhLe2z0GwM8VokfkBoAEA39va1
T0JLUBGmPmmswg5OCE1N45x/yNZjdOgOzSZ8bN1MMP1NcmAn1dyFz/WaTt13J73+AM5JmS8gL53g
Awbf9Qe3CKFG/6MzTkWorazb6ljnT7m4QKuSRGmkwBQNbMwqUdCCJ/8M3V/J4St249dctCP4aW+y
Q2tGT4X3sQYJWBss56i6ng9aacSN1WY2An45QCNp5kTBO41fbrvPmiXuUEu1fGyYirGCh6Xz92W6
G9PHejz70ZpQ1RygXp9qVwvIQ/fAdUbluIKlSjpU8nuTrKUuZk/nDaAfHmReOp5qeLBdL1stF5Iv
yykO/+FO8e/QADCkbkndie3HwcbgaBBak7wmFPmHB4qzi9sAm4LKwL4Qnto2DOq6SAfkqo2G2lW2
DYbBIuB+bQxT6p1UBxtMYgWGusmKfdAdhXBfDuao7FV66pU3tX8ARMeUxgBVES/x7TjvnAlix2Sf
TG6f29pkVSI1wXAf6/6+9Ucz0geng5JpwwSrHl66sEBTyofUemmmWlo2mkWyH6s7rSHuEFoGitoB
Avd8heB0wXOg+QlEAphUZBD/0OvpxlUI3NsEJjgmHbIAKXTjmCSWQZxSqVYCv+9RBch7LkzNrnWx
IfNenppUmk1Fh0i169CiePFHgq0HtlqsjGvRGFq5kHzGD1qqro0FU9+mGYWxtDPMIZtcIqhmI74J
/SFvT3HRuLd34Hxw8e4zS4T/rz3uYGvrEWRQIuwlwgsBwp9KT0GtulPr3LazNi7uVBNBxFHU6jwu
xTezOnN16StXPDqFXqHpW31awz4sGKQzUc1cycT+4ME+ghTqvqTqrSVWDgmKbTS9j81RYOVdJDr/
vN8WzSUAF80Jmpndl/PGjGkg6gqM1pIU3xqL5xG1t1B1e7biHfPqc6t1ZYdzxUKkoVwTrUUq4W5I
jqn4FHUrR/LCQXllgnNAOlEjQiWitRpftiTaW+o/FrcAaRA4nYDpAZxiLpFeu7g0UTVgISZLDtvX
hk12V4SPLF7BkC6O48LK7B8Xu7YTdUGNCKyA7cykgAXma4mCxcW4sMCd+LEQGhIwJ61VZr+K0qEj
MJR9sfKEWjHCt5nKSk4DbBCUR5UEIINtr8s4eVdKdytzxb9hoEraaXKOkZBWuQs7yUZzk317/y8k
T69W/U+L/sV6VFVSNgoIONBvPB0jFQzKidXnYBEbqV1E7JA1oGUPe6/XCZjFNKcUmTWEoh12zFR6
4vn9uUnW6kXzEn3bT3+X8Fv2DGCRxhAwu1n7rOfncjwFwT6t911wBOl41z7cnoSFw/bS8+m8Dhdz
EPukY7E0+2TUe11kmEL0mkqen6yUpdbWk9vDbWfodWHMeziJ79uq3Gfs6fZI1ixw10ZeBoY+EFjo
5TefeRIk428bWKisXfsLd0qoUTqhQwBzlSrkSY/j2ETtF5Ltxng/dIJjJLo7RLnZ1I9GsJa6XTXO
HR5hMAFP3fvYEOQp8yszxCZv77LpvlZ3Q2yAqmLPBGllyIvOCDYhXMXgbUM+8No76kpXA1kIOyvD
ieUzJ5Jj4CAs8Bmb6Yf6SJpft6d4yRspdH0VcNEBHMJnH/VBrovBgL3W6H5nVf40RJnXiswmdHVC
pYWNdmmLm9C+QUN4mUToTzwAUlQFQEoVH9rRPz9Lj9VXvgZjWhsadzTrvpzGIoO57oucohftnJzG
X6VhFnsNNSnHVrYvysMqanvGlvGnycUg+URkoUlpUKewitcpFGuAK1aO8haUB6FZrFEnrYyQV9DQ
xSInbICtEbIZLC6tiSFb+KivMbot3T+XY5oX9uLICpUYXQQx7GQUVb1U3od9ZPVjt73ti2tmuACq
FcOKZs1sRiEQR9zFWmFGX7dtLBQq0fz71+EV7vgd9VEb29mIAFYw3ave4id2EG22z9/kc6yaa8It
i3fepUFuR4Pqg3TJvEg1FOo+NFN9b0DKJDiR11kADAq/ir30BGSY8ZC+3B7r2nzO7nOxbDg30yqq
YJnSr15/kWhtluT5to3V4XFHdDcmokBm31CPFFipd9Fs9hHEOiERhSHlb9NuuE9spTAlT197bq8c
KAp3oODWVsOhhO0U6LHMFO9kC/2sKrqQA+cHpEM9bSVGWsAmqLIMEraZlPQPc8/1lPpjFhlFI6IR
sYjwtr+DaHgSOym10RttR/F5LI/M37StV462UJ7ixFuZ7u8ZhvkDAN8FehdQfv5FMw1TYKRMRj9P
DyXlDhC1QrFGYmJtQSAUozsSZZ3Jd7LCWbGszbN5fbJdm+Z2Tq4HeoQ6HLgL1T3wUE2VgV5lk/Tb
KDkKxl2WH6ryLadepb0YitlBC1zIHUp+ieKHijeKYpIheTBmUouAOBCijPqjXvqbqUssrXhClkQS
3ub8uVHEZg0euKZ6H0JiNc1dAKJZudhQKQSofNvJ6JZC+qI+1FPiFPq7Du5GoYHo9OiK0iYGx2O2
VcpdLjCn7LdM8Px4q7LJbIB+0z119KrunAxHn94pkIkI4sDO2M8g2gcZOO4QVWQADU33aXzHJBtF
K6CxCvRIs7s428ajSxrEq+wlA+7X38TaRjde8uKBNsgIsH06PqSjqYmJrVcbrTxD3DtLUMvuDoq6
i4MHNT8IYPfRXg3qVNMhqfY59MXLZKvlj1nisfrD75/Q/82Ms9ZtctXURi+hdwz7h3Rgz4m+ahm4
prt+cjtNciKQZGdvpP6Ra5E1QakJQVGiHkPdksVnFp+F/IOOtW2gcxcBS6MGmC6wX5XyrhZsI/qS
csWSgx9kPGXxnVCAdbQKgNMAQlt34X5WnD/7JRhk3an53ZRWbByIf4c0Vlc/68lnD/3QsDx0IEZt
2B4UyswYrKRzA9mpSb0V2vLQBKOnSHdQrzJJrnt68gbyETeLnMyo1+7776ETiKAAaUNrD0F2n2dd
yJTAr5SwbXAGWOJW21ZuA06JyEwPNXoUTXJPj9pzBYEG+4zWpXElcFsoLPwRsZLBmwJ8K4Aa10dD
CY2TtpJgPj6ktmT1VmKxuwqkcObrWT1As2b31Vj1a+2sgcIXmreuLXMbU81HlIRwqc3HYO070q40
p9egNDOErtaj5mjHwqkP4ybcajaEvD1hMIkd2Gs3wcL5MKt4/WcC5uvo4roJuxrgih6fIc08DTAN
vIOHw7hHk/ozM3HD2dohMd+Mn7dPpu9R0PXwuWuuKxJ9JFqDtHxgh9l7ITl1UZgtXRvf/P3c+Xc1
Pu6mI0nWl5rSAVVtZifZovvQTTDO0u68xvH39aa11lJKC5CL67FxN1wWguu70TGn2UtphlvmljK6
3ZF/tD+a4yn1FKtf2UZro+Si5pRWII6e3VgzdlTx/OFEhc3tBVu6RS9mEk1lnKeAe1dNKtiI1eCT
KJuJsG0R12bdfwxqYRvp8NH0kgma6cQEy781iiDij7qHJFl7Yf6hIfu/F9UgXO3KMFKpMDp8CoLB
ByM0qcu2sZ2cfPsz8QZ7esStZqLMYtaubkIf2W2s3t5B/+l8e06+ObFBZVmCXvsflleVL7j2Qjim
RPIRRo2VK6HNrMThWmvHVVzzt/WFoT+cpKiQ4wjnc8tGOqWFCmUFJN7AVaYysxAcKrm3R/N9hTkr
3J6UOjqlA8B+VhWZOroeEJ+ZeeyxjX/Ot9Rig5mjeLXGfbo2Nm6HMkC2taCMe0vIH5r4CTpWvWjd
Htn8L678hRsYtyGRsRRq0mJgQkwISvBl9ioJVI2hQjbmR62N099CGw8recwl7wB5tKYCuDCLknNe
msRgNuqmtEc50CNgAiOApFd7ib7dHtz3Jog/o/trh3voTbIEpQIAYC0DcZ0N7JPqBTvpB3Rmg4N+
huzVXjkmW8WqtbXbc74dv80riHDkmUYSFMfc0gXaZPRGlIDBdYtdt9WI+QrYtkO9ehs7iNLWCEe/
vwPnoV4Y5BayDco2qloYVI/NIUJm2IOY7oP23oMdN9zpp9V0xLfEAGeQO1ghRcV6LYTBUgGtR251
oLowK0RqLrNWxSe/EzZdW/uT3Lq4jFuW5t1IYG2wxTvd677y1KxBP2jN77PJU+9qBEah1XzAm8bN
2r21uBHxFoA0AJl7hue/X1gfxTxn0pT1VpSJHuk2gJOYvaKuOc3itqDABaKrCAoOfBFBbXStMDCt
CLba361HLNURDuWu+PTvNadCOuSU3Qcu1JtWtsmiswJOjdLFHOrxlwYaUNpA1WEXhaUv+UG0U9e3
00/pCc1WVnnXfq7Ym7fdt81xYW/++8V0KoKUNmGYg0VTMqdN05ipSa3Iq4EZ78Emgtffysx+xx/M
7nNhcZ6BC4ta66dqJmCE+nsAxR3kqV3mCh1Iv6AHBLb1uxFMNALkRcvNb/D7vxc74bDGQz6Hrd9G
jR46kAVC9Radt9ffUKUF5NrofBilB1n8ra/JSiwP8sIAdwSgQaXPggZneTOoUGbNzVKOrZjoj6wF
XW5bGJZQoZRfpWY8ykhBhyZwXR9QBtkERWxBGMWUVB8yCuVdX/TbRKem2FdnXemQ6hOitQfG9zB/
XpOLz+UOkC4Bny+R5ttN3arv/cdk5qobnovNYwGSQf0rc6fejnd0N1iiag/WaJ//MQLm+hN42WUq
yEOVKpgx8HyW5F1oH/QIojuvkL5a8cDFxZ9J2OYsBx5z3OLHnVICt4Tza0Kti03FaRiIt7KtFo8P
tAuIUAublXM4Jx+YhufpfCKDxAaAxOzUnlxlD5b08UdjBk/QdfSqyIrcyr1teM0u916L/SqhUQO7
RiRt5WI6oEptBfnohGs8RMuz+HeE3DncxaMyNQEs6cZrFL3IkXN7JPMO4bcoUC6AvAA8gKCVi0u0
ugiDPijhkoHi1Uh6+PdQTemZJ7L0lK3BPZZGc2mNOwYztZjCOoW10XhtAxcCvf/C6S4NcA6hapEy
iLMBVT/L4s9mTcR2dtpv0zVTO+P1A6DON9lfaaRU7are6rTPWrHzxqsjN6kdI7Bur8ti/P2HRPr/
WdK5F1Y+gBhVS2ApoqSDmlmIjHMSH7PgZ+AnbiBRq2RpY7POeO0jALJBmfBCOiCZFT0/+Wm94vHf
mcVwcIC7A3IduK0RxXIzOwZo7egYvif5DRIKw24AKqpBFnkCSAkJkYasvGKXthjo8tAHBD5kIGi4
40OOqKyHZd1bgQ+KAe1QUKgBik5e27cn+vuhjJYLGbRD6Dki6nfd1LEXpyHrkBQdoZMRIfcimDXY
6ehJ2hkuyPpyr4Y4phvj9b7TtiCTry1Qyq+lgL451vwV4GWBMjEFNwuvWgmZlDgTW/zvtLJD6Lbi
MCvcML8vqhX47LfAjjM0z/tFXNDrQQjSbQx3oF8BhAjQS1x/rkzpmg1u7dSO6I2QYDDkoTmAOWer
u9TrMK2R1WxaN/BCq3CQKwUNkWDHjrIlnu7Ix7XOuYXcC3KREkI8MnNJgJ3ieqzyOPk9GfTaCl6q
L9URW3O6w3sIFRvNYZv4VTmKuzXW6e/PEkzwpVEuJokUY4ik2WjzNQLoqiHeqw4ReJhqV3ivTuPm
9mQvzfWlOS6mEHUIOwodzMXjoRZ/q/M7YWWLrM0jXxFtC0kq6wk2XoqtftTM7EEwReRFD6/GLjo3
R/H48F8Nir+VBqNNGmk2KI3bWNlS4glr7SbzvFyd5NfLpHBX0Zjlmu+nMKGd6St6WmxUKp/W600L
tAlX7sAjHAcCsqp2nNdnW+WmeECtRHRTV37CXnDy7ehCXEl3UMQAf6sfuWsqFQvEm9f25yv5Yr8H
auDL9eyOPeBy4UE+NW78AzDgXbMfHrvNTAWmYS+SbbQ9/R7upTvJnpzo04ejrr3YV+di9uWLb0Gp
O6Z+g28JXloHQiiH2AVGgrmGkxziz/qteBG8+HQOj70Ve2s4r4U65/VMcCcfxL4VJZlXYtypju/p
qWnsR0fciOavg2TqX8kP4UHfrNGKfwt54GeQWZxvF2VWtuTOoEIoR9KISIFqEfHSBiTBQb7S77l0
BFya4E6cgMZkmKA8CjxLtymKYBNht5TtGmpx6YrC5UTwVNf+8HBfr55G06bJG7TI5L3ykYSQjK4z
bTiCzf+xBzLEZYq0cpEs7VFNRg5iJpUDPJg72+TR10GtMTehgaU3DU6ToXpd54TTNgwpqotmtsYc
9i3qmFfrr0Uep+eXChnbbm7Zyl+CvHRQm37vmH+Y1C5cifC+Rd6zKRS6jLnUhACccwyp1ZPIn7uc
UIzaJ0HzqGboCBZK9Wno/ceWdHaujs+3z9XFPXBplHOVmpRllRE0r0Ag7L4relvN9C89nixDex8h
Up0EEaql2Br5KKDUWZ80g3hEeyapbxtyt2OK5hZJ8Hj7sxYd+GIquHUuQYTv+xm+Smwm12+r09BD
BTUsV0a/OOMIsfACp2jz4huHZD1qW33APsmGd7WRTRlweRKD7Ox+Gja1Jpi3R7W4X6CdAu4gBe1K
fI6pIdVEYh2jSrMfDWWuLpYP2fSbdXRfKGvn/OLYLoxx11lpqIEG+CdYJOrM0VmySeotMSw13NfN
VtTDlZBgccUuzHGvgSqoIqWqMJWT75t91zsxAD9DtEZktTYq7vJqBZUInY89MqAPQqAfYWQL5EOM
Xzt9rwk/b6/X4t6/GNM85ovbqRuMyojAimHlyIUghrPL5mcwsG0KYMp/Z4m7iWqBVRGZe/NU9jtP
QHsnmUn9xFYphZdXadbvAQjTQNPV9YgkkDlpsWigB5DKJqhyTs0AFFudbG4PZ/GKwwH2v2a4VSqx
2xStwMVQNAmx/TwSN2MfUOe2lWVf+GuFWx4WyaTWWwxGrQ8QQHep9tb126LxVMEq9R+3jS37AtLS
SH+rOKi5tIgysMnwBfh3A+FTocUjSa1NWmpmyNaUjhbHhd4MCHDqSMHwDcmlOojUVzF7UhSblfpI
y1dtgLxF/pgw0RLXkOhLpxIayCHwB7wokGv8NNIJlGchGgpZpZhJdapaaHwVD2P3Vskr6K6lSYR2
E0V6HfLMYCu6dj8mI+6NGboK8wCi910VILiU4shjhXKfBnHzdHvNltxwZmvTFIMoBHpp1+ZmClU5
a4LaolXsZFJwGoPBvW1iYfLAbYvBQLQM1Qp+rXIlqPQphqiKITxE3TFGvlgrbBXt8PpaYm6hzxTw
fAXZD2jwgguFrydXOW6yHDV1K4wBC5u+jEKwxQ5iD9HoRmiL12gumqQfQaowPTJljY8ZoiqYL+6F
JILEEs2ayEmoCk/2FOd6NqJZErIB6LhFwTwOf2jBmDhi05PJTKUkeUJDZe8QGuRbIaLZV5PrqtVR
Pz93hR4++Q2CiGAERV3ChAYqi5GC7lJdOPS06k5tI/aQtFNyeERBk/Jr0LP6LUkHaim1WLwBHqSH
1iAWguWjlfGTCILyWJe6dqpSw7eyMgs3YEwffkWtmtHT4MvhNtDmOC2diPobHETIFdE0lLbFNEDC
K5jS7URCLbMbI1HAH5+E8UEpQHJggiZMISaAIdJojwOwOKBklFlvJmpuQABGlWQoZE+ZHDqxWFAg
CYhW4xnRh+jMI2rn4CXZ/e4gcFCboRaHSKjHrUEtv5/YdhTpsI9FITvUadY/6clUvNRC+SxReg9T
3WbImQZSeTJNAMxpRg4NPgmaR5UvUTfq+vS91RrdmsQifWxB2rIJakOE3JuEGgUbwAUEtsWoKhxZ
TXrAiDOierKSUkeNSbwVUyY5qYjGYZUO2g6bRnBYVwHZVXXlTuk6fTsaktSBCGEInaYT2uYr8Vsx
2MlAGYB6Piv0XdWoUe6UcqXRXR8OEkoHmHIUPicfRyMjEEZOq6QwwfhXnOUqihG8Jrio/VB9yYpq
NBvBMNyh88GfWGoqqPPR/PQ+jDEISNoU0CdbNoIB9OKxH7voj4wLqyy64NxOdaOf03Ro0VUKcclX
1jfZppCHQrTUKUsADRDHn0QLQLJaiUXhZELSPY8G1swWma/m3lTKsCkBU/YqC0mp7+SgNJ4QeWeb
sWlrCS1spU+PE2oLhqkjQa5vmNg2h0EqNLYDn5Qs2yN+77CSQC8nN8DsZlLWjJ2ZM0ObzDYqkOGh
fd65LWPyS5QFiW/VKWM7ISNkU2K63Aax9k/UwmQ8mBJJY2YS+E9KR0W7G0hzbGkzuOAQlHZ1yMqN
LzTGgfZpJMFqkMS2Rppg06R9/Fjp/rSFUBAYVKYB7W+530SeDDypWQEBM5qBovSBXaRat+2qREDj
TTSIdjlR8TeNugCYzC5CDNVJgBmqweAfqCCkZ6Ll/S9jaiNnNKbkYezzZoPeWPFXKAxFbw6xPu0T
Fvt2Fij0oaxFsCVlaMs3KUbrKmWXgK9dCKr3IEM1xNSyIvghxTGoNYqo0Pt7n7FsB15wAfgc0qQP
cl8b50Yqg/sMjJI/+rEeNZck1PCmXvLZZtKE+gB+Ww23vBIFToZ+oYeuAHW73etCKh4akhaPCoTW
9pKgxr9zBRGi2U+QPLVkue4dPWAQu1ATvUOvUc8gKBuXzU6dtNFWsix2EqAXxpXg5DvuApQR+MHT
0UCqkRAu1OoNLVP0GgJHI3aELUy5NQyZNWqGbaiag6v9WSl/ySkIFUOcm62Z7D7HILdZflTI8Hn7
lvqeq+c+hgvIakKKOkjmizdF03n3lLHMjrX3YaA26t6/8/KrDJRD6CPmRCk6QivsygcsXR2Xs8EF
GakopDob8AFlH+9i1tptyWyA0kA8LpuCL25kuXHUNLQzsMvo1Hj9V/bnPAXgKDpVuMhDEMoYfKS4
utTqMwllO6xDl7L6vU1fczL0ZtXlTqPmgZ0WoWkUw0okshD4oB6JqhriXjz++GQ+GHnpADZ3mG9K
dJG3n9gqu47tGLDIKyP9hkmZl/rC1PwpF4+WXGgnrWlB+y8UpR0ZDolLB5lNsyLW2L2okTdAX1ha
CfgXQlYRBV08oSWqAsLOTW9CUtkHuwhiSNyAytS/oDdpM01ENw2mQSYteRTGj9sDXYq8ILH1BzmP
5/v3/nhBmNIWJqMajStyiW700BKErZ9aTezdtrUQSIqoLiGrLuLpgk6T6zntWFjLBVDXVki/gIc1
tca+bWDJPy4NzPN7sWg4BqUy12GgbcoIKq5ydmK9/5bG0H5SWVqumJt3Gx/IAZIFslAEkqDd4JYL
XJa4vME5Z7HuXPUvYfwaqCsdzYtT9tcEz8sQjsJYCD1MDHSw1aG26zX28ZVB8NE98ye5VyVYaKtP
vdu02vO/oMyhgHwoiO/ns+ubVjcFieQIgCoeEFEIatMWt3yJqqsovjGpOHRh8zBBMaQo+zWCpaX9
BBJXIKDAOiHJvJR0QtMR7KMS5KJq0fSzT5I5iNaEcHLq9GlYq6wuXg+4p2SQ4OMlA8HXa/cTsmEU
pAblOfWd2Y1kpnfVq3hC/LTNf0KOcvynlVwcUcDzGyiXg+cBO+raHGvLtqbz1ZiIT2XupNOnoO0R
F/3zPQVUrEjB2gFlZD6d2oZ41RIK/4jZXQ3AsQ/udooQYq0HcmnvXtrh9q5SGE0fJQSjgaAKybVN
PaXgdBitlJGVUu3SplKhHI9oa965PA/WIFS9EodwC4Qbh1SfDmOydpIv7SoVRQnwYSIngFfz9dqM
HZERKsAVhFYLoIXGNLscIh90HOCsub1Af96L/DE0I5bxQJc1SMdyM4eHRiko6BqBQs3whiePmjn7
Bko8sjXtCzey1LPvotXhGZV3iNOZ1Y798zqJePkBnN/36FxKU23+gLQ2o2HH2K9kVbd2nrH/e5QS
j4yHzh4FUzuMCBt0QZXOMXOaz9ryvdRVt/mX/1Tf96/V+xqua6nsjMEpOL7wUkcFn1tJRZPbigmo
btWV+T5ttMyM3kPRCrbnkpjSBsIkq0xYy0P9a5JbUBpMIHPyMVRidVtxE7S2et81pgElKuGHupEf
4510Eu7JZq12uxhtqyABQwITwEKDL6pKSjGGtPHRxOcNB+kZebLYjjx/A0SBB5nu0ozOldfvX257
8OJ+vLA6//3i2h7FtAWfkoClRUMkCJ18aaXhf3bA777zd1hc2DzpHV7FAQxUBxaa3T7+zV6g9V2Y
4s/bI1m8Ai4ncD7lLobCmFonkYwJzNCDeGreGOTGBfA8uopnADSXvN62t3jMXMwc55xBGERdM8Jc
AO5AAJ5MuezNtH+6beU7Zgo3zeWoOIfE+7jQxA5mGjs7oVsR8odvaN8mW/9M3I96E60Ma4Fg4Nog
d6LIKrqCOw0G6Rf4RbPjRCypN9u3+imYbLo2vKVYH1nUGa0HGjXyB8l0sWggERFjrYR7gJW5eas9
wPp/aUf9Ttkpa/6xdMtB9wKzOQf4eMRc+0cd16UxAVprIaf2SM+dDeLF5hC/6dvwUZaddq+7zUfs
GSt3xOLGvrTL+WXEVJoEKIYClZ044Quzo8FEUmF4BF2sYkkn+R3St8QLj2uNJ4u+AxkNgNyQeUNz
LueiahSVYZ6os/wiKTc1S5CRV5oRTcBhLGwB3cbwpxLVroIqGc5VXY7PU0nq57zXRNvPxGGT04kd
i6oguXPbseWFc+Hy2zi/bia9YkBw4lxgHVQghm0u9O5tE4uujDQv8P542UnYq9crXqIDnPa6hrhm
kpH9o2ex/NFL4SbJOqtgwBWAHacgD50SrmQrlgf3H8M8IhnurtfRiIn3Y9FFf4XLxNRbGdyiO/8d
nMGVBkIVOb8xxeD6XXEQf9ZIv+CaJM96aAa/DsJx+kh/A4O/VgFeOs8v5tTgirLNlIdioSrQ2GTk
pSmkTeDX3qQB/aZBnykpA0sv1fu6kH/cHu/ScXtpl0tGoQMQmB+CKc2E+zL9LIWdVjzfNrE4o+ij
RzgH7DX9FtSX46BrPmYUKmsa8pfKnQp6W/J228qib1xY4Ry/jQQ5ycd53aKferFt1xh6F6MmVC4J
Hicz7xcfYoNxoydRgKiJ3mEQVlma2oncl7b6VbrGtt0Ma+W3xRHhiYm4HvkTTN31NptUhjA8x43R
SS8gg0vIyj5eXHqQF4KxXIJaG1/yrUBtrA0SBtRWObhQ0WRfPnQTWSlgL1vRNKIbeNMhlXY9ir4P
cRL2GMVYP+a9U473VbLyalw0gaoX3iVz8wjvYIGoN13T47Irxz9v8RMkdsy4r/+NH1+Y4TxMnzL8
3/kGL+OtIidg49/I6gvJVp4ei9vlwgw3YUZKkJqf79NxBIPjIdG2rWAna4+A+WP5+HGuFP7/OZM5
zDja79iUBrAiadYEzd3qPdVsQ9yC6hEtP7e35vKFiWejOHfKgx5lXsCLaERIlU7uyxD0oh9665Sd
M+x0ZlIv3UW27nQgeursjll05Wxb3rIXduepvrArsioW1Wq2u+s97U54xHvumIMk69g4jdX8aDe3
B7q4dOBxwg9g4uBSvrYnk1YdaB2h1Vk8RBPUt+JkG1c/oSm5Ui5fDMq1v5b45VNQ3tFxD2P5Rqst
XF3dK8WrOL6GbJswtIzm2yZ+yNAqBBXx22NcjrsuTHPHEq3EXkNTLOhHvyDbZbyGZ/ExOyaByTYD
lIysRLDCI9nnNlnrG1302QvL3B3ZoTYRNAyMrkkIYOFj1hxo+zK0oLM4DOUqfd3iqQIdSMR3oCHW
+bZGEod1X5UYZ63Z9ZHsfBTJdpMz3mtesUGx8UghyHEnPf4Pad/VIzmuNPuLBMhLfKVM+fZ2XoTp
3ml57/Xrb2hw90wVm18RZw6wDwv0oFIkk0kyMyNCML3r9H3bmAT50RWYi6Q540NaWdSpscBnO3d4
ReynwWO4e49OBCrwAlPc+fxjinWiZLRJGCwYYfXWe+amvjE+0l/lab6dGjr7um/cpb78I3yPqDAf
sF4rroySzdFr86iV/TrKwVUoVKo32cG6Kbbvz4FTHoSOw/fZs5EyngM4dZc1vyfVJ1TZ3g1OfBqo
5WgP4Kp1rGN2yj9ELczrK+DaENmbFYRlzQKCDytzZyMdUvmuGYHBR9OTd30d+Y6KTCYwuCYKWEx0
xfs4yZMAyxgTSPDoCh3JxxDtrhvhXkbWdOn/N8KE0tRsup4kCDgS2FyV6QFVyusGeNO1tjYpKhqN
wOTPhJW0GvLcDrG5F1RruhnMyWF2KieA0at2U1iNoArBC9Xn5hiPCDsNygEVzPVJQDM99PvmJFV+
LlJr4bXR4tr7Z1yMG6jNlISxiombfG2XAHa6NejkTocRePADOgiNH/1BgsZ3cS/iERCaXtf07PgD
1V+GjDpM6xvjEz0CJcTfUo94+m1TOeReh3ZRuFu8wCtErxnRYjIuKdtNp/U5ZpfYP/NoD22mOUPb
w7ZP/Otew/P989ll3JL0ozF2HQwZ6MEENVEZbVRQNV83wgO1KACOrtBKdHZ8F6Vp897u1jtsXXih
VKIF5hBmr42+ywLaJwc5epB0OlUQTzom6lNaOEEkSPfxJvT8C9ZQfraUcgDpyHHNYnb5bTY/ooOA
oosFRVdKklgwXN6copMHO30t/IC699KWBe6bxZ5wNYznW1X6p859TVQ2FZlgPFNq2kGVVhNzqdwX
CRJgZuB3Q+UIFo53mJ4PhfHDdCjyqi9gpyMbkv3sJQ86s2H5pRkQHS3caHZy0CqLkJ+ccxVuoqky
sMzAfbKQpGUaM9y7YVVpaqooH0Pf0jynuvI4BejB6wV7gBPKLswxoWwo4wzcl3j+aGFzVxeFq3eJ
P0C7A487wYRyToELU4xrLHgt2qO5vrSG3Gu6dA/mcO/6molGw7hGM0iWNncwMeS3i/I6K4/28lj8
xZMRAzFNDQITEFhh4SL1qBOzXC8E0/iIJhwj3hUinnVemuzcBgsQUaQuKLoK5/JsZy6EW1wS5hSo
0vfOKqka1l4XL+4ST9s6nu+vTyLvxXVhmzlNZ1WdiDHCtqy/JZU3pvus2pbxy1J7bfQcGttOA33h
bqxcXb7XRFwdnGh1YZ3xyBSc5Xo9YXbzEAR28j8NuJbSKKRBKYM+bxB4jMga65Qki7J0fXX15E7R
fulD4tjFQOX8gF5OwbyuX85c6pDzxNVt1YnVoX9yGRu1pFIHO8DIjBnX5Vo6yijtjl14VycRyrzB
e1mg1bRTHlDturV18CGlb9c/YQ1Z176AOQnK3JaIkmK0yYTOJNseFTS4NYpjKbVI55E7sWeDZZ4i
gFvnvVxgsH1sHCIp9Cvd2GtkoKmaQfrxn78ZGJpPVplaIJyZZZTDJcoKBQMz6p0OWqASTYub6yb4
A/pjgoktIOqtA2mCCQUdoZMF3YoF+dZjOmyS9OW6Kf4OBOH9v8NZ1/HsxFbUaFQnBZeveY/CWXBS
/PZk/4NKzF2RUWOvb7N70amqcsPz2oUN1gHo2bGs7kSZUmWIYbN76r3EBVf2Fg2wUkjBF7m1wK+U
u5OX+xWN9uYN/nCE7x60OzEh0eoZ3530z4cwAaBO4ZZjhg8xbjPnJT1kEYVUiNq59hFd6c68/Zm6
VU2lp+JZ20WCqz33+D2bBdaR0OsbNwZWec62ICGQtUMXODr4M0FpZYpUZnh3Q0SEP0NlfKqcmpSM
5TrnfuVCb2nz1k7OsE1c8qA8dF60knqKGJf4zmVDRFAFgIFA7uLSuTC79ajKkJ6ZTJO2wFSV5toJ
vYC7ZjhlRksN4PFUMICacehkikpLNXV74xNQBcG7kLulzr6EWekoUqYWpK6IEQDKjSedFJDaBEa6
ccdIcM/hkG7iTnVmi1nY2K7SSpkxamjDH0+oygx3yV23NZ/wkEqpudIk+f0/knufALV7fTuLhsms
sqyOpDMjmJYsdC2YANt0qds0PU2GX9Go0+vW+FeHs5EywaNKINFiVDA3S69TZNAecuQWqFkhuak/
EfMObDk0rgVj5N68bM1WwKuKcgOLIpEW1ezLBkaDPqUz0vW2Wd2DV0KBZsP18a2f/y08nFlav+Qs
NhpGDQnMVTkpROEpBnnFgEqtJQgDfCMQfgO3lQ1MCnN6xXbbpYacg8Kxw1XYrvyktf1IFpGC8Gft
P2bYW17aTtKSWjAD8adEcovgLm3dkQhKHCIr7IY3Jj2asgIzlm6N+asjd0nhhmQRLIzIDLObbWAZ
ZgUqcg6uOd1ObuNPaSjq1yJNfimDFv2Vw/2ZOmY/51lnkzTA1AXplzl7JH4y230W+tedjXsoEtTr
ViF69HmvfnLubFZrk2hGgM7CSPP0ygxdfY5FAYI7c2dW1r+fWYlXWYUKxPl4NNtoVbc3auHkgeQY
AJ9cHw/3eCM68mQggdFAE3BpqczyWFPWiGtaFY41tOM5Qf4TjLghuZWAev3frDHXzUXvI9Qh4BFT
0x20YACrfAU2wWpQgNLS5JmaoxnTnJDyb1zxbJjM9u1TcLJD5wPybfNjlUNBFECNYtlkYDO6PkLe
XUWRZbIyCGlA1zPzqVsghC1ibK0CymlmZ3llGdNZBbc2CmHy0rq5DfkPLdteN8tbRlAJQd0QmDmw
NzHOX8d6mCoNnL+bbkjuRM1jqOzC/COqZtokIo1B7olybo45wMqiUwd5gDkrkgFrubGKhJbyNtDu
jPE5jn3QRxfpX/jOuU1m5w0VMfUsg82wKx1L3xUg15uMG1xLZOveFnV9/66Hs6eKgrm0cC+CHCwL
pZgmHc99o0TSMX4GxFwD4ZaEalhIE+2oqLlDkKOzXSsUtWRz7yXnhtm9P9aBKVUwPATFWklN7J9l
9bx2X0nZ4to19ocm7eYupb1ZASPYuKXRb4YcfKeAihHS+wHUQuRC801JF3g37xQ8/zbGu7u6DQtN
gncvqD6owUNhviWTwAbvcoQ2eHBioSUePZaMjaZpgEmeYUOKQLQxE6ST22gc0COc9R5ATjeQSBpF
4gzc/XNmlAlMQ24t8hRWuCJZ5XMyob4b9W4FJGYclz6aXp1BBxa2fq/k+JAYX1q6nECTn8kS1azB
LYzZ1bXl2EDK6Pq+5rvh2YcxgUs2w34aQLHmaCijtdKr2m+HYZPNn7oBApvRC6uTBYhPv7tul7vQ
CrqlkbgF/xrb1I72lCkC5BTzMRVbw+q2qh2iN03YBsPpLPzdyIOYhRb6b9lhoP9yQOGxqYdmdoIh
cyCJ7XXgAzHAuwB6xyc9Kt3BAjoQQn/Xh8g7ydceon9NMzFMH5FrJWsM681hH9f1TjNEhwF/Fv+Y
YEJWMappX6VYPAKk5dToCCEprVBTuz4Sfsg4GwoTMkazALnnjKHUDe3cdNtu+q94Kzn5sdkW28J2
7tRHQKTQ+er0W1FNSjRIZr9WBZBKGXKTTpxObksgaWK23jiL+iS5B+vZGJkdik6Z3mrXg9WOd8bi
2+UDxDpT0Df1biNvexEfj2hU7L7riNaU65RmituOJ9M8mtM/15dN4IAsdClJgpFU6/VYgnSWdiu8
RHJ/H0TDBkj9AO9hWw60VsdldVmHUNx2zWMt6pnlxsyVxRh8AMCqsVcdMx9KK2sRIzo5PY4pXsxK
8mhUTyb0VhozOwyTiN9vdaVvZ/KZRcYH6tyUa2gm4rI678wSz9m7Wtoa5T9BJ3ggcVf/zBCz+iOR
Q7T/wVBk3/bQqtWhlDy1gm3LHQ0wmqCpWBvm2IMuHRcp0bUaAWjE8ZZn006es5JG8ps81063yNvr
/rZGgW+zZ6PFWEG/ITIfTDTS+zIIyhy0xJG9bfVXW3FN8EyKlLi4XoEOF1x9LeiZsO28UhnkIZ76
62s8cxvwrCZZjbMbKPtwW0QNhH0ELxjuNP4xyLbxRl1ZxfkIg3W5sdWbpvG68pdsPymm4EwUGWJe
zaFk1+FUryOTalzt3RkIhvRDVRyyCOqzv3Uj2aUC1HSVnMbmxdPk8lWWW3MIeuEOVz7Ath15b+5N
VPxNiCdvY4qM+c44jf5Nsn+/AzuW0789tofezQ7GpvYLiil3KkcUf79TXtu4WP35Jra/p5LHptFM
AGGX2zfJC/fatjuU99mrdqoOy03yGqP4fw9IvnFXH0J3DnE5F9wMuYlKEIKAyRooLryvmBVIm6rQ
ctKj+zNC1k6DyEbkjhW0NTovoemdBqGwSNA/yaMOBNb4j00miTFnwdBABrh1PsIF6oPTq3w338lv
tfteOJY7gxQfvKl7/YBZ3xoCj+N1Gl0YZ551I9ESQooBA96XW31Teqj4phsJWiLjnbHBM/aY3dhC
6kbufeJ8zMzVKMTzNqhSmJW2i1t7Bi33KbS3nPbzWD/ptzbIU80TuEpcFSTu14MUt+pwbpuJUt2M
xuhZw3xrt4q/0BcL/dEfDybtV/r4vXwn3xJH24Aeg6avj72PG7qomfW7AMLq6WdLzlynhqJrRjPA
J6gncGVEbuc9LHTyJef31iv8/K3aWHvNEzE28ufdUvGGB2Rg5eC53PbToM9tOGDeLZrAtVrk+3s6
vGlQo7KAU6wOyQw5GYg15j7IPkQvT959QTuzzq56m5HasmE9UEFRN3gqEbXu8iyglRWTK1ugpWR1
riopi+HOYFxBi4GzVCDIEIFxuVMI2iI82DF9is7ih0AePiaxDBNI6IOCZIsg3X3Acw6fxUtFf4W7
8GmGGhJkYV9s0QTyDthz24zf6K2iLUoA2yQdnBAE0ugJQepAGgUXh/9jkPAQGyRNxGZlh8EDDjXk
BYY0EAt/QrkLlbH8J4AdkCFBObBxYmdwynckSEYKETVRVOLdjnSUBP81zzjKWMdxbk7rHM/U+Jze
0lPSUK1yQpTJqe2kPzU8NPLbf65HBm7SCSACjBjk3ICPr+fzWVI06YYkqEcN06u8WBlq4b9MC6y2
T6n6khhulO4HUeWEe+adm2QunBaQSdGQwCS0iNL7AYyt1i34RA7VLt2OBjVBw3UDXe3BSQD8nF5+
y81Ez6hYXR/6etwz1wHI061qJcjR4r3KnHtB0+YQq8wrFOiey9Ih+W2lb5BTtAEj6utbW3Qz5Sww
MttoTSMWtA2+FQRVdbYLU6kbR67zYYPGP7QbBcmAh1AmarnjhARwrGqobCPRBgwxs6hZXMUD+PVA
Qkdk367mn4suC25T3NGcmWAWETK+uGobMKG0Ne3Kxe3G22HeXF8izt63cWzIFlIKMvgNmSUy6z7R
4gpGFg2p0BDcihhO6qOH47od3i6AISTGLLwZVrz15S4IlVxrwZYFzl1lP+F6iGaYQd9oAQWnegHE
RXaqosfrNnlrhPoath04RcGjwIwNNL9Vkg5947R27hdBtcsska4FL8+FYf2xwVyzFiMC/0gKG2kF
mlTZw/PbKYuV28tvOncBx9TiRp0fhf99XQ/wChWsFIBY4MHCHLkVKaqY2GPjaPNNEPyKp8ey/7o+
fVzXADZGwZqhO4zNzcuQ9ypmdNA5HaRKiUJD7dPKEpywL9ft8PzcPrPDhOWoiMEy1cFOWTmpdqP3
N0rnXDfBQ4qAFUI1kRYHWhUA+Evvk6w4mwJ59b68vF+SoNoGICxuFq13wIUfbmdA8zeNXBXHUol2
DdHeyQjQcLGE+cP1T/ldQGaCIj4FYuerRgNOemblFL3QAiWdGmfIphAKVcRqX8YyCu+sbKoAJilA
GJeMFfgIgIlL3aEt7JsojUwcmqBkcxDQii1+vNwUqQV20hr3kiPoykeLNuC0LWm8LHchCVEal6pp
E5ddfYRkSfcMGVGzAYa8gn6SHBrxXTHpxj+hnZLXblZR55xm6yUmo1K5kR7393GQKnDghk7qlECA
VU1uofaJlFVQzTZVa+gjlelcfo2RhEcTuFpkL9SJdqcUNV7OtdKrexX0waK+XB4rBuRGVwAMDlSg
b9dD5+w4HaVupe6GQm0BHlO7fMYUA4cPJSCybFtbodoM1r0k/giNL7nuHu1ZpZEK6QIDFUkDbK5o
VSuaH6kKoq923FalgmraIMjLc1wavB0yAiroKIH1ZNwtA65Frg2ssdrFhxGdEWU57Sfr9borcY7X
CyvrBj6biXixix5kaI1D2mq80SO9iWhkp1pLZTNednLRpg+pTDahFeRONY0C5AwnPhDQouJ8R74E
FBpM6AMfUCIXEsJeB6BhOQ+OPj5qtje3AjvrUcpsmAs7zIaRAlubpxynut2EnrX4JUndBe+78RF0
jIIbC2fhsDnBCoI8kPz9hgppjDKUbcQitM0eM6XZyFJxDMLwL452uK+9MplDqYS9PRhTCGWfZAFP
e2/dVmAun9G+SQ09EuQDeacuAX8McjGybIOnnZm7pVbGwcrXGE5m04M6Oipus1m7tTXUj02Ii/AS
lqqjZpAbNe228FQ0ij9dd1ORnzDxvUBHwNClDeYUYtM9mWhUgeHbq0VqyFw7IGBFTyrAwjqLpupD
0mlqCz+BMLVbFm5jnCrdhjK14KnP80f0UAD/jKbp9T1xue2iYKoyCAg0TlMi/ak9JlUKqWl/GJ+n
cPb/+7k7t8XusSDC23qGLYnsSbMxou4kh8fMknZ/YQf1MjxQkP4E0fHlmJIBJ9YSwk/iSLXvZxVP
AUOCOgoxwXa8mEbxfN0e52pGwBiGpwGa98D0zgTIYkpjEJKuoSsP0VYAGOMoSvxxtvKFidVdzqLj
0Ok1mQnOibEuHaiJ+kSZ3W5o/yLUg9YUbBK4hYEgjJm5MLaVcl63st58NDnQkcFjIv26Pls8CC/G
8scI4wZ5GBltsrpBbf2uI4Gka0rfCnmnKM8aJJFBhF5Bqbe76YHwEPnG+s5g4y+KmXgfWBbgMOy+
WiIpK9IMI1zMllr6dmwhLBXepEjuRm4LVt3rg+WdagreCaBAVGWc8Mz5ng+11M3N6vJQGAwSfaNM
0w/0iBzKcDjqeuHIi74ztPHlulmeR6pgMfzN3qIgVF66SxWEEshMMMpkajedWt5oxl886HBe/zHB
BMJsSHLI5sKEIcf3g5w/JBGEGAF/uD4SnuNjtVb6QtwvDZaKHbm4dLH6Au/GhqCBfPHVatmRfBaY
sXh+gRcdbjer+rzGzlhtIcOs6mXj9JFSlzQjWDCwMBujK+dpY/hDZJi+PdTTo91Xw02VZambQZ4E
/0jCR9JYjruZWnLUgoFq6mqLdlMDwLTRSLPTREl6Z0iZdgJHMeqyZRbcql0STTSQ5ekYDNay15Mg
f50WNQlpTYL6tQsIpBwiJe9oZ3bxcWyb5Z7oY/XUJmTZD+jdc4euWmyKPBD41EooDYVIAFVJ4uD5
AzQZONaHT83IwsEr1bLcSgWE28IpCu7sUa1xTqrW6Gf6VDhGpQ8brZ5IQtXWRrk6iu6aQYt9WamD
nVQEu7SU1J0lGZ5SLZDYrqwZYpUVQdsdmW+JKi8b3ZD0o1Hj9UijrC9zTytS4FAmAGahuKFr23lp
l5e5MZWcjlZS3WkL6v0UzNNdQGcQxXug8BuepmxSNn2dQ44njBXw6cYmeqhwbQoEO5N7m7AhaLcW
MaDJzD6oVSK1RWbhxrdKhx3joK5u+rHpdjqysy9o1QvAxw8hUbeSJvtGsfukABvyPAguT/xzHukk
ZCsQI1ia9XqYQU9crW855JSG/qsBZbVueFPwdX0fiewwQbcpAZvTLNxbFDXziVkfZSN4STJ7P5JF
RAAsssVEnzCv5xZ0OwgNJPgw8Y6iIZqI2iaz6VhaD9cHxgt158vIDCxDsawaDSwjBnKcUgu6Cb0g
rcQL4rapIu2HapemslwXI96MrY50L9oJFWiNRsgtVSEeJ5UvZeVHKZcgL7J3lSmqFfPuZjZBRk7B
ewSELuvfzw59QqDopK13wEI5qrFTAvWhQko7ybaoAwq2A2/Nzm0x+bkcmue5NWAaK6sGMXuf5T7k
V566rG4eWiJp/6PbM6fHrCkE6o6YUgnvnzykjZl6lfoURKJx8dYOjA//2V/M3axU5zTrdRhKIQls
9ZMHlRwqk5dFQ2knTu/ypqJzWwsSWvzgcrZ0zLkf4xyQ+hLTGS0ZOMwg/0zHWTracfwrjbLTbEWV
CyLxwpMLkLbX1tgI9jvv3MQPgLoesCsDqd1L3ylnsNhnHT5AqQckNDSyli3Hj0BqRVg93sl59nL+
DVk/81J9qgGV0eGlRA8gJDwMDqmBT+w09GYiLa/LQMw2BujXr+973uY4N8s4bFJWZaCt6fG6sdZC
WWy5eoqMSIEk7OBft8WLMee2mNUsmqY1kjU5AIEgmhVY0Gp73QJ/uf6kH9YWvbNJBG2c1Caw48T2
jRl1dBwPTfpx3QZvi5+Ngj1q7F4mS9BhxsLiK26gdhoBRCSHt109iLhs1nfC5S0bHdAQfcF/ADSh
RHU5nDlYrMZsY3BOh55UrSoFNE+QndTeapkS6biUzyDhJ4MIRfV9Gi/tMu+XYo4UtS8T2A0WUFpI
FDLoTmoJYqXICnPkSFZWLOUqjVLPnmGgV3/wo+DX9cXi5OIxFA3PSehOoPzDHjphTfS0mGGkTx7D
ZSOPz4uxSaGEF4SbPPal9qOJnmNRuPy+mS+trj505oe6pJZtM8Fq0P6M65dYSVx9OEjDTksfU0Ok
hMWdyLMxMgdcBr1mZHlgTZLeY+1TTwldLO9/nEgmUMxTmYTBqgaQVPdBf6uSm0kuaV/uZzz4wo7i
fooQnEJo5rrh7wFqnUqcASaCMOpE6+DPprKKSJYtXY4+gibYLNPk5HGEG2Z401jzT6vNBTHq++6G
mCDUifB2QbM8qmCX5qD3YpRGi26lktwEKeB61iZV75JMEES+n6eXZpi7XT9Ca1JfYCZcim3WoZt2
6Gmj2dAFVGkPeZNiupUVEWU+z1HOB8dcFwApCsnYr1bVd9J/qd1eJU/Xl0s0f8xyxeiVaFUFJvpV
Jg3PGnC92+r7VOiHVnm4bos7HHQ2G7oNCnbE5Mu1KiwgKAYdTR7jZHiygku4brw3sai6wB0SSKfw
SF8VJtnEbNWVyaz0MGPIkepMNrnrK/0Lek2bfJo214fE8Xa0IkAYXMd9Q4MAzOWQmiTW62LNixr2
9lYFGc043GhxRq9b+X4Qo3PlzMo64rM9Vcw6ODXXKnLWbKulo03947oBjnvDADpjZBQiVbTDXxqY
zTme02B9ugDylyeQb1Z0v+yfFsilyYH0GbU5be1A0N/GibpI9aqARgE+A8QZ4w8EWkkg+sAjsLYM
v5ADOpn6vQVxkqQ4dsfKSO6vj5LjGBf22JAYAjQMpSHcvgcf3StJW26zfLe0qWBcnF5BrNfZwNiL
U2SaWQsECW6huwqJLtXpzE0KRTDygtyDCnafLN1OycZYetr1NpV1EfyRs9XOv8BibiKSPBljpeIL
5vmUzTNV7W1abK9PJ+e2fzFMNuGch71NlnX9Umn2Aij/6AlZe5WPLWBgqZV4PaJJpIyPJVhBBVvi
/zBObHATohMBXcWXLov02DKPKor2Gu48BtIHku1n8WuhP7bgNQqsHaARFLzJ18fM3SgA2P1rlXFZ
qcrUUbaQY7d6XwndQkUFuPXleoOibQWApJDdkr+QfwwyPjsGWpFLC4bZtKfaviWTU0+C7Dd3KpHS
VEC6BswTUtSXUznrVlCFFfoQFGTzboD/nFy5ngMvUDTQLKBLgWrgEka3h5qgvrWYaPooRXAVTohT
ke0EMxWa+g2FxYK2FqIoUlbodpIlsN7Wbtgag2DxeHOJgoWsQ5oW4hJsA0FuQpoP7TjrS2DGfRKp
wOUmKn9e9xDeiXBuhPFLKUMn1TKspW0wHSPBn6kbGY3SljMKYYIiU8y6dTJpIDGG8ZiTF6JJu7qP
jdeoepy6DZlSOlZelp6i7ANK8ku/HQFw0oApc1Xr/fqQeXH1fMiMj3YxFF5ASoi4ikJQpb0U8uzi
+omC2vQ3K2hAr0ZbdYqADrv01BR0xkZUqxixZoBxywe41alETf2czmfUvc+sMNeuiFRRpmewkhi5
q7TuNH/Y8n6QD1G9CYwDirF+oB7j9KRYztS/G+lXsHxAbOv6rK6zxjwmL76CuVrMlSyPXa8gwMWe
NWM5S6evDdpFFjgpvEYS9ddwdwfI700UqSABxYInUFSEXJ0Fe8tCKjdrjWWDl+5PozNED0mNs9mh
34WuQjDoriTUzPmYJXWUVhEm2ACPH/TGXYO2FN3lUGVAGXa3QEFk9OJ9n9Dsq9lC+fOYvP6CVM+t
ehO7ygYH5itoe47ytnKvzzl/Dv7zYSwFgtmMdT+N+LDafkyDiGrLLhXlAHm7FkUxyAusfRffoFGL
hqakrNDQada81DJiRLLt5r2xeIoqonThzfO5KSYWxTN4dBYNw+laT7ZTJ1U1wYYUWWBCUF5DozFd
YKHMZ9oqNU01wZJwT6fzQTDRJYGkYKwPMBGDrLo5RLo35j8jeZtAkUHaB+1RmQRpTJ4XIPO8KgKs
sunseQhJmXxOlNULdF+2vTo+EpEJDrQDzQcq6o9rkwoa2pjdDd1WvE4SeAF4NPet324IcdvPePM6
uz1ojXI3cAIKOafcou229CTBmc8L2efmGc+QSrRRzesQY6T3ZMRp3L4tfR8vf2MH74mVnBv07Cyq
wDZHOWljDHOeADJ09eTDLG8N9fG/37brq+VfK6uXnr2PZFUaCQiIEbDRxWRKWzOsnFZETsgp4KPZ
AbI74EgCnzH+/9LKqGa9NUBFCVSg+Y0kb5ppovZLEL70C9WM8pCSuxz2ddsnGXpIBTuNZ14FIzxA
dKCgR0cak+TLZjOM0KYAZMh02+qjO1n3VvRqTJ9q8QRQWLS4rbm3sSm0W1VEYcHZ5qqqg80WpbpV
Z4yx3aN8283EROqvGiDMMxu+AVz09UXknHcovaIYjWMd7VssJFEeFTNtoDfnGJFNl9hbFp029hck
WlvAz2NbcLxydsCFOSasmBFUg+OVN1EaEx+q5ycNugHNgDu9MW2vj+z3scEc5SvuBFwOULcGfIA5
7yIbZbSAAG077oGx9EcnAKOZASZBt9+XG7D8LbT0Pmy3psbD4IBoCz39ofuZu+lRc2RqvYtannlz
ffZB7DknkUwfl5ULZemhwP4LdRkX4TQCaGMIIeYy/8WDGBOggwVcRZcw1NEvt84QGqVuFbCnrBzZ
AIfrLkb92b5FW5LS9zGnpUWhAymY9/Vnv8/7H7NMXFBRzIfTwuwLtAVlGta03wDCQIOdfhcfly0a
vg4g8oB4F/mBDHNOf5IdFJNATqXR0G8/btaGfR/kAN71D+PdMDEflrl2TsHjbWY/hV0MxvsAHxY8
S351DN3us6+p7QbH0FMaitocxf1gJ6L/5W3jc7Pq5TIEYSYpiwazYQv0iAYF7NfrA/utxvR9xv8M
jFloTR6NobZgYfocXG2re/FNeZO8tc+xEzwaDYVfP+pv6BGn1Q/d3UdeSr/+x09gFj2vUiPMQkDP
UemkPXTolKPuls93+enzvToZm/EVOur0p+Ta1HDng4hYltPbjJb+s7VlTnaihqFB1kmWtqfpNv+y
nXJrmFt79/lWbuSEBgWVfuiP9iPZWPcz/ef68DlU2ZfmmZMdTA9qoscYvnF7azvmZvhQ3ImWNLz/
VADN7TzNaSYq6lHlXJmAY0DBHsbxjmcjHEkhe50vK3le4LWVb6gxsuMZMENuCaW87iSFe1S+ZPCZ
gsj1Rxx5k6jMxz0fNQvAeRmMrbLKvu7nyqpMa8S8Lx0evlpHU1mnCMqOXm80bVeSFasU9grNi5vF
vqlEb1PegQK6Hh3jRz8VYPWXm0ua1KXUe9gfjYOduGGyKwj6IkVIC5EZZg+P4DJV25UMLpAQwury
qCrmp9RED0oXCO7BKuepomro0jfBZQ/9SrYLLQJjqmKsvkRuA6g4RJvg3vay3fQEhPtG2w6H6UE6
FV+Pxj/I1/g4SvwW2NjJaV9Fu4ofMc8+hRl2k7TWGEqY3RS4PxfSbC2ejYmfQ8IGBtFpqNJhI/vL
3toJNtSaKmVDGu486HMFczqgHsx+nmZFjhQdrGukm53FmjaSSpyuwdJO+UIjUIsjwQrWMs1T21Fw
gvECNlLjOvwKr+RvpYxMarS6nrGt1PAUyL+G4OH64Hjb1gQuCDAHIEe+0cHLs0HGcD0g1QgdyjSs
Siv0JyUERLbNwet83RrPnc6tMVeuJKzbuZ5gLes6UGiZftdq3mxDaCXW6RwJslLcucPQUIiHMhTQ
cZf7sbWUcOxHcFnZXeyionyc5EzwuuEl+oFHAoALherfGdRLG2FSzpCpBS1DWYIfYYAsQaBR0the
GpSHoSj2AWSTJT3eWo1Ol7Z3SiVDIlBzgK0TbVZeYEDbAfp7EYKsbzUcdchDDUA5sL9JtldN4BYl
wSGfs80UTFslU/2iyHxrfFRKEyA3SBb1865QFVrbFRpVkiO4QpxIKnd9PyKK/0iKnymKWkZfgU4N
rTuxDc2PLkOB9S8Y3aC2iAIQsuqGjhOE2WGproKSWcaXK/WbNR4VQtXuvbI3fXRnVHQqDqYsQrVy
wGSXNplj0gyMRpZb2AzblMZojgK3GHDTHvjNfLm8nchJyTJK+vvB8Pu/SO1dDJhxzSgLAMeaYbwf
peeuBcmr/dQqIJIA2HUKaqrPH9d3HvdWcD7F7NYrbKOdunW4ADrYyNNExXuKpKKpu2Zo0rF2tWYr
hwnVdDydO5rJm1hyiuzXOB8s8kvwNbx7+fnXMO8h1E+yEOALUPglrUumYydpNDVcdfKWIPWsANz/
b7KU0yJ9rbNfkv0osM8L6RYScObakI+iLXNLNUBXWEdqj/lXnxrchvToBS9oVd0ZJm0sH715ViKq
4fKeXOc2mWupHitKNekDRJiyx2jw7Xg/SyYlmj9MFUC7gsjECbUEMGpw8CPxguoas6UAJYoKyF9A
qbDNaCeRx7qxnRjQOTv+MVSigue6XswReWGN2UxNoDRmGKPngxQhnOYEecQgsNzSfEhHyE62J10T
nMp8i8g/W+j1Q7MQMz4zjfQibXG3BCjUaxuky/TXBMoUPbA8Y/+VBaEzpKL+BV64J3iy4RmPjpOV
KeMy3Cd6MnTA0YBPCMto3KigwVDVguqNJ487NfOkJXN0Ce01P40eWt7prta2112Xc6hdfAHjRRHU
pqSQYKY1q3wr2qrakU4VKQpxnedsmMzk6vEoheWIYcYDOCtCiJQb940ZO6jy/D/Ovmy5blzJ9ldO
1DtPkyAJkh1d/cBhT5pnyS8MWZJBAJxn8p/uV9wfu4vuc8pbFHvzlqOiHhyylQSQSACZudba1MZv
9F5hSCjJOdCZm8Li50m1RG0l/YildLgaWGQEOOZJ4/y+zuzNIOC1Wr7iPNP3f3HXXxbNWXEc1zZN
tA0sFhzk7STehRXzJACvv7NW6N8xsDnAKjmL8gpYb0GnnqPNC08yN1fGb6r6etrEQlDB3P0yMQvr
IdFz8PxNTywAipG0dGm/mdoOUub3EfeI8nza3qJnAO0IXCWI1xA6P6+V3nOSyaz4yQ3VKvqmCq9K
vrVjT0/XGl2XN9uRrZmrtylwX1UHW9aYgfeozi8cTm+a0dnmrURphih3xOCVqyHb6/ZVPFyHyPcE
hRkd0MYtrmo7SR5OD3/pjQmR4F/jn+0Mp8271uH4pjARj3pWfUvU/BKYmLewe0xQnJNh6HdKuDWl
cEcDxLQhewN5/dpZsnDV+/QZs3ibgXRV2A48q0ovW8c8aJWBWsGj9fdVIOG6YKIE5TSyzgACfF7u
sUoz1JBgB9z7trq1mNxn9Zmz2sS3dD35ZGi21obZ9lxvMK+t/aZGzZYONVKiofXAonSnxy+A4e40
uwcuHCLn1VNF2uvGdJ5yzLCWyksxqD53kpUwsbi5jkY/W+wMxfVejfBRqukS69zAPbGytwkA9lqy
lf0aQdFiVDoyN1tURVEapSSY7GZA7rv2+9bP0E9z2oOXPQerifY7YDvmpa1O7VPIuKHdr8i9yMo3
IRjxTTRfSW3lObI8eb8MzSJTJmgIjA8Y22T6bpjjtcVvGntjpn4zvOlht7JUa8OanSFlF1Vca2Ct
0nW8XF3VqbaKVl46a1qa0y/6cnSAqeNf8zc/OrLEQpEkKSsv4i8Vsuax6id14tXmUxH5li3PQN97
esUWZDkMHI2QMIMWKwGB4uwYkSE6FxsFp/GY9Lu+6F0NrQYpz6H1l11KvfcUCtlU871pfpjpB5Fg
PASyRE0dnzbJyscs+ejxt8xWdTRJIdME503VARcGig3N7wog8gweyd3pcS8t6bGp2ZLmZhbbwoAp
2bF93IK6hDd7MSbe2BPvtKmVUf2s1R6VD4cmB9QJHeCeqSkXWYGMv0521Fqpby0eaEcjmgMR4DVx
ZoUwEyrxtuHGk5JJJALqQGEgraqJJzV0snV020NMcWhFYAFWWhmGyzs7OD3ipd2JqE4ACTYpUqWz
XKWtdo1SmHDjClRhcVZObPFe5ZjnXf2da/1dB0nllcizdHWAwgu6HsCnAe30mckOt5QyshFNwe3x
4JQNd6tMxDCagslAJ4PPmOafHuXyuv4yST4fX2EeogU+hknLBuaaKaMdlLwDd0FrrhW4pq+fxwVH
gzYH9ilkmucnZaJ1Crd0TGhS0wvO3p24ORC12aqRDIT8YZkCt0DHtUizz9Q12tPpdPxiHGlfsOFa
+pR8/jxOWxO63hUwng9iw4V5K9txJcG/OJVHJmYbn4heqNmIANtQubFCbafGsZ9F+YpfLjV7ILr+
Gsps1+spVimeArmIz/XooYsiNAXfVMSXBZDqwovVZwXghdN+shhqwPACs2gZxzPk8/ylhZM4VYVD
kTZ46yThJhXN1soIWkrX1C/XTM1csjHpMDADpiKbBj3uEGIAlLp1rkBpe316VIt7HDUZSMYAivQF
vinj3kHdFVOpgBBPPNbpBmSeaIx9KJPv5m/wD+KUOrI2DfwohpZMVgZkshDctAtqo4Qp9k4E4rq1
NOdiGDmyM/N1SGSqVjxgVANLtj1wkzz/4ajVoY+eWkVbORiWV+vXFM68PouygsQZBqXUAY+dC2l9
r8Puqlpz+6VbxfHkzbyepLyWhIP0sx244xcslChG1ze11T0z0l02Q8c9BvzJWUyFwVa8f9E4ejtQ
Opvk1uZcTC3ahFQtgXGTN76S+33/plTgGuBuVt3F+Q+2Rru3OKu/DM65x3Omd3lfwCBom7rital9
Rz4loMM47f8LTJVwySM7s22NKmwRqlUHpVkfW4AFfBf6DdpkXcM1t6/KxeBXV2OQ+OxOOV8T0VmM
l0e2Z/u8dVoBNYfJNpFbE8yF6DXbJ/raobp8OTyyM3+hmRq05BvYka9GQA8kMOzAvM2DYZPeFlDH
w2G3Vc/W5BSXqnGfpnb2XmPQWzftfDL7mAVx5Cu7MDAuukfjI9mmuyEGgYFX/oC0l7kS1BbnFVEa
kRrNsV+aoAAD42ASh2GbXDha7YaFP1jlyr1hqTiAzr9fVmarp4DxS9cmzxGg66muTAZ1XTRwQ0FH
Lf2cZQEbtgXeZjiQnPb+tNsu7o4j27MVTQFH57kC26w2zoYYRlSQvyl8W3K6O21qMZYemZqtYhKn
qsgZTKVKt1WScUsG4RYJGhZo7CJcPJw2t7Z208+Pjog+D/MmTmFOc15y7SabeprXgtna7E0/P7Jh
xkgaIUmK2QNrKs9vknrHrIP9G/AaNKih8KdCKsb+Ip5a1aCnsqWKUyg9ixW/zN8iYw1MvFCkANDE
RD0MzYb4b3bSFRCRTmyCW51ZP4GH49B1OaQIx5dRqS5MhwTtmD+nGjS6s7vT67R4cTgyPDv1eJXi
d04XB44En1N42YhAAraSDn1RFBB3Qc3fqFYcD3V2/iWmzQcwl+GcVXNoyhNrI+yXPmxvtGLqFVNX
pnby6y/35V8DnB9AUapGYNbFsS5qwAca9toOAGKdnsQ1G7PDB5j22Emm/IeBVcPLIHTVARpjp40s
evvRQGZxCgKSptFUMNI0uc9b1QR9th2MlobrV7Z2GVpMfiLbTC0bXXxoRJ3t36IqtIEMmLZC7LIR
rJTXInxB/7XB7ifWg3B4Iua+Edd5tK/WivlLuHDshl/GZxu76+os5RMU1ogh+nVmkAtGn0yxQ9dC
jIJaca6Zrt2unDaLVyPQPUHsRyW4Wc5GPBa5VWUcRlMFJEURkAeC+x0hQW4ablVRN7cEGPGUzell
XR7skd3ZYPsqsns63TtHtPgMHGVaCslpewj67BEQak8bHtMIzQT2oynXMlyrxmdxp6li3Rqn11At
W/QuXGTppWW+DUL43Do01rYIfVbuwrX0yKIvH415FnUUNjIID8KsQoJK2DdFQ10zLDaa9Xh6dheP
oSNDs2ADyRrQHU36FpEV7Qc8Jm0l3UwY/NNmVsbz86V7dBKJ2hR9bk5meid0i65/ivTRVVDd15pm
5Z3ydUhgCNPQgAeWHiRY5tVeZWJh6wy98vrhkpapmwwb1n+cHs+aX/z8+dGAImmgd6DAgAT5oeVB
r3sh24doGSgUxxu6jdpsIFPTYh+uGF6eSQBlgE2mKhrvP5/pWZKw2mJ4L0AaASQnIThtIHwplK2t
Jy6UknYkBkVzW+4NVQQGFlMZrbsYALjYeRz0jzxZEyj7X6bi1xfN4m5eApI5lECYt5CVtYKuvYJ6
WFpEB3PIXUvfKqjH0Dpw2MqFbamR3HEAoP/3VMwuh1UM3fJ0EgQZi5eS6duaErfv6RUdDCBwrCAH
V5ImbupkOLR2j6qgujejZK+rd3ocHRwzvC/o985+SSviqQ2BK0YHKJwJtyPRts60jyouA8akW2Sa
6oK2GIBPGzffYo2+avHqeTSQ2dUTPPvSHEwMJG6v23rPxFuBViRDBVHbsD/tP8tB/NeczYJ4Geat
E07v24Kc1eSuCvutmt9o9ZWBd4tiobRzf9rg192Id+fR2CZ/PtoorFRjanTwjtwIXQSWXaVqgGj2
wWkzq144D9QpULhtO+2L5Mq2gsL2WJa4TEWD2V5KL2kavx1dyJdvVwxPXvb5/mSqaLkAPwtgbMgf
z2Y0d9AxiICDAfLzKuTb0DhQeDyeSI34LpE6A9d0m573iV82rYvS6Ir9rxMM+9oEVURL5kRT93mC
FQp6MBS+cckvIGFdIYe2keqZwYkfFhNB9OBZ2XWpemWcemN1ayq6H0dX6pBuTn/IVyf+/B2zI4uA
SqCJCnxHVI/5Bgkc6PD0keobaXkVZgIaiQSEgadtLo59UmUCCAgEaXPCxm4kkkkTob5xLmNjx4p7
ma1EmemzvyzvxM0NXTAssT2b3nasUGodAPYJIcU+tGyrmlnQ2AaAPxHxnfC8AnZmJch/vS5/PsFm
e6anDkPfvIEHVeTZCpZ0tf9qaeKOz8jZqPhQxGE/TVwSeS1y9MNlET+fXpvpI+cTd2xi5g8NMgOO
osCElV4pVuPGYUDZeV39bRK5z3M1u8B0OO21aQt4fXGh9+8ZAA3Jja2vlDSWVwS9DsiygBqAzqwk
A+3YEGNFGtK5NdvI+uN3ZusvA3OKihDy0oMqYSAf7spyqqtH4R1p1wgvv4Z/zBahaL8Bnaptznu2
mMXRYD3NVtgyPXPR7o6gOOah+U5Fkz4xU5Hvo5HX92MooE9fxTJceUUsyErhE9BqiCZr27AA+/0c
r0YBksVhZBCA3mSXgJDv2TeTuZD2S/ZB/Gh6qUcvz8Z3/c7yu2cb2B/hledg8To93wv1x+kzDCg0
0yl2z0FHeqGPaJXhaAyOfXLoff6NvgBrugvd5Fxmbho490q+YnTRi45szm5KttIaUeEAZYejgrb3
5O+Xbj+PaXYhKmtFaCLE74/08zLfUefBEf7peVsMHEdDmIZ4dJwnkFNQDBsmqH2pmHuILUB0YKW8
thg5HBs7FzroSPjMNltr81GlAjYminyWvuJ5OREoVH8f9GgCHQO5G3D9IIc6v8Orsunh5RNMB4rG
W3uU7V0c2mAwbuyGfO9llK0hR5fOSKRq0TCpavjfnM0eXvRSr0sF3X2Ql9SaH4yqrsjg9VYLLpH+
6fRaLbkb+sdVlPFUEzQis3lEharo9AYxxejB9mRTvEjSFY9eHBBQjKioWfCKOU0CtJqFnlCcjhrp
/ZQGA8geS4CKwONW350ezc9lnx8oQDBMcmIACX5drioXcVzV8O69s6ufIQkHXg23f+4upQd2AvJm
77vNeEndh/SCXg3Xw9ULOgd2zs4CgBGghOD09yzN7vHnzDZz0Y3qGOX4nGkR+zBDSuvxtIUF8JyJ
4vmvEc/2M88SnYQ1TOgb8zK8AGDuGvpzO+syOTQvit8e8gvqxtsWo0zO06AOV+4+Sxvx2P7MXWto
D6AcBvsGGIXiGMyll2Gm+BkeQadHulBjmEY68bEjmTat7+ewImIUoqsO/eDYNc9gZwewKfVpDww+
DbdxQndGU4OXGj2xaIFHRttXs+bvF74RPX/icrE3gQeebZdUGJ2aGdguhEUgF9knqltZ0k2M/enB
LoZQEwYgNItk9pwoqreKZKhGC6ns6JvdAnYagmqO3pw2srQx0fzwl5GZd9LIUop6MmIgsvHrsbuL
20c8VcDqu6ZRtrQRjk3NvDRjoRaPUDj27PCcAuyfNsmKe0wzP9/5xxZmfgh8CM2VFhY64znhu55f
4cKq5Q8V/EI8Z93K+bN05cepYCGs4a73hVen7qsyE6aD53h2n+rg0iK6W0bvUf5mWN94uuIOi9N3
ZG0+OEDhOySN0G8x7Ir4u5KvlBMWJw8484mGFWbmlROpS9axFmeO2T7V7FxXL2WOhIzzYhnPYvCK
7u205y2699H9braV01YdEnu634nWCApk3xG3ASRae26umZli19FFpLQSB1rDMBObe8MBRl3HdfV3
HmLHN4TZLhoLnSksAdox7Z7a/KA6D6fnainAHv/+2dYZpZYnLcHv16pd3v7odO46w7ZN1uovS9GA
ID8AWyA0+tK6PEzCRlSFD6i9r3XQ5SG7Vt3bXYVX2cqZsbQux6Zm7qxEaWyEBdYl15H/HKWvR0+F
zf3TE7dmZfr50eorLa2hbAAroKJKNLBNyycKorvfMQJSIjpxbKGZ7bORsSEOrZ1pKOQ9LDzLAHMh
eN9PG1l0AeBo/21k9kwuGTrlGNTMPA444ahznwItLqXmRs39b1iygIUECBNiT3NKEZIj5S40XHct
aOEY4ZXod6EatOlKsF7oWsO7Eo9LHY9M6HX8rJwdrU0vB044iiZeaxleYVqPwgA5tz6WkH+r3BGH
+5CAeCBkG1qtQTIm75qfFMe2Z95nD7Wedehz8Ug6eo1ZXo+OtpIKWIqnoGWBVAOY83BITD8/Gh6L
xiiFv0w9Vwwhp0lb36gY8UXjoK0xM619XYbSJ3YJ+sWuWanWLjk+nqxwGLAlGXggfbbeWiS0Ro7T
whK4OTDQFuf2eWjXK6/0Ja/UkeaYwLMgKJlL1jSx4hg4dXEohQEB9JO1mV+Dzs4pNqedcnE8vwzN
ScKLIeuifHpA6GoFxS6tDOs7qFR0KjItCXbEaWvLvnlkblY9QQ4/G5IMNwnKe1dy1YXu1c7uccjH
VuEKnkJWDK3r/VWTj2v3pKVrBTKVwHYhU+kga/l56fRUC7We28i9IFFrOLd5HoF4tTiPJPEN7b0G
v9Xp0S5F/ePX5syg5TS9UadT1Dc76B3UEfOgkpjuSAFO6BYl3OL5tMHF6bXQlA/WXLDmoRjyeYhx
qI2FUSGpImRzCE2+T6jtirLZNARMCDFz2+FaRKARjN5PW15yo2PDsyiKYnyBFA8M99DGaPguBYK1
7lduakubwsL6aRTFRaT8Z4eOmjulpBSntWJtxxDsJVubfjfHtUmclmUew9BVAP5uzTYoGKI/T6Js
OsNowIjjaeyaytEDqt7jMt61WrVvZb3j5nBH8xfAdr2RpYCJaweSRiuIlcWxOjj4JuJ+tALPopyi
EKKg+Rj8HXXsoTtXZMxNyiBfO/6WNgWUbP9tZ5737FO1stFhA49Jxa3ORVBo+bcxVP0WcpZ58T7w
tXa9pfht4wRUDcBI0OA8G5kxJsBP9GApCLkOYnt9THZlhieY6MNrXc8u+q6NPJIpoUc0kq1M69KW
REM80LKo2aA3fbYlofpYiXIADYNufhfddZt8jJ3XV5v+7+NIJ2iBDuE7iN/hkT4bJWALCpMET3dq
P+XVXoiXir/J/KVR39ZoMxZKb7BlgOvGRHMwbkGzQYkubQZEGMwoUspNuxlQb+o2WnSlmRtb29gk
wg3qiay9ChdTuMd2Z4d9L6WuqOBi81Rj8957N8quKjf2t1vl0S4DXgXl40qUWVw9E/wWE94T/83C
Gx1jVGMmpLwdA5hrnhuqq2uvqniI1hgRl7affWRpFs9is8tsPlnCFct1iJurr52EUu7KXWahiwlL
d2Rn5iast/TenuykNTpltV3rxm560G9qZOT94roIPfP+dKReGdnPI+To+hR24l9zyCcsPhCz2VMm
oQeypkq8gKLE0PDagegCOObIPME/VlYGZuYeyast9bSddr/JPEN37SvtG7sbPbEtrkHm0bnjy+kB
Lh1Fx3bJ5/BdxyBVz+wOXll9Z+0eFHLM2Zw2QabfMT8ijm3MdlyrxnomFdhoNzFxyWNxCP1+b+8r
P7zL7rXOTz0dVHmmz15j7wz4A+93XpTHXzDbe7GwFF2JMbsjIddyVDcgvPIomi1G+7otyv3KgNcm
dXYmDqZVD7THgK07us0C7U25AizA8NglYBVD52t+7PMtnrSNC4Vy45ltxwPAs2/Ro71Ze3v+L7M/
pbxBfwmk/mz2a24xOkYI4urW3GTbcLtPPKq51ka7LLwKpG6B4Vfn+gc067CbtmJLH+hvPANARPXX
J8ymvx/DoeQmjs1GHND9SujeXiPUXtyo1iSAgIcGZFRnwS6pDK1Qs2mU+XtT/nCMFkLcd7T9cXpp
F2PqkZlZpJN9kaOnG2bQ3F2130EdEWYXGendYZ3mZtkW+NQhwony0jzLLEfZj1EIWwxyA3GDSidF
E8xrzUyPdijo087DWwiVGflRU+5bQ3vhmJU/lsaFImwIvV33TK7Ew8U7Mzzpr4+a1uEoIBpVEoat
WuBQ0a2ggS6CknjOsB+4r9PnsdjZ6qW+lgqY3ONL/AAVlI5eTkzGvHlVLZ0h0wlOzsRWb2RC77Cf
Vx4fSxc7QHT/MjEblh5JpR8KXApIqgel8Dptq0ogath+UA5RuhaPFgPEkbmZt1aNUyvRxGCk41HX
tcBzx8g1GGssFosedGRm5q0dzbW+CTFxVGo7Vm0yofoo93kKJCLXgIyLQ8I7EVEGN01nrnTNcA8V
bQ7H0CpQoRbUNeqgX1VG+tpYD5UDJP9ACmYQ3ItnE0fTMq5xK0U5XvsR6X6Fx75ubHjoKVAcSIQX
UbC67E7v+SX3c7Spwgs8nvalh9Eae1rYJhYrT8DBWOqXcVeuBMil6HVsYnYKKwXIdQuOYSkcWZno
KhZuCmonPX84PZQlhzi2MzsLeAG+LjuHnRSlIru6SqtghMhglAX1mmrxmqlZzC9IpsnKgClJUh+s
wHlJAOP1yvo85m+nR7XYpHE8rNl5W6aSghEYzwdl1wxuTVz7AqKogeORq/wMKlZ+7EpPC8btwb6K
bh+E98D8tYfaUgQ5/oZZBEnKpmvUevLMJg2SNOjGbNM1jmtqZwpDs+L76TEvbbdjc7ONUIB0Y8hs
mAMT+r0yMe+AORTMEN1aqFp0TRCDorIK3Vl7niTRumLUlQZ3bqPYjPp5blzY7HVc85bF2TuyMotU
jsPjhDSoqPJk29ntTlFMl4dnfZUEuX3NVvnAp5fC/EhxjuzNXhJpAXhA2GJU4P6zf1jIFjzrPrR/
nyAYx1o3Z57yOPjqjlwWm3oTXrC731g+FHmsqXgLopaZx7a6qfTRgPEqSIxK0DRxw6NrnSmLgevI
yMwl2UAj5eekhhn3VfLEwVN8ehiLlXAI3FAL6NOpdW0WUEYJ7ZA+nF5kylWRXacMrc3oIX3jxnvZ
XlGw4+UXTNlK9f604UX3P7I7iy4h0UYZTTu+GhlkPlAjsnAjWnuVLXrJkZXZKillm7TQn6y9Ir00
sg9jOCdN4kIPieUpqNHiIKPfTo9rcbcdWZwtWZ/lhZPmk19UB0e88PaCVS/m2lm9YAWsoWhVQhsq
2OjnHHqtmqtjTWAlDxVPWPom7jJX2letxleeQgsgV5g4MjVbKCYhumSleAr1YA+/01p33PGLcatc
GNdl6SZ75g1nzou2UhBYCCeTGApwfigfTtxkn2+pOZRsddYhKQnmKRuZalr6EEF2DW0STgwgpHh6
1Ra88ZO52SBrvYutTsJcTs4T5VYTO025PW1CWxvSzBfRU9DZxZRnLc3bDkib0k/aiyb2wVSK3GCg
tT9qY1PaZ6p9U7ZnZnpd8auK+Q0CW/Q/s/sfb/1/so/s+n/iZPXf/4U/v2U5nmYMkJrPf/zvq/wj
/cd1/Pr2Uf3X9A//+ouzv7f9yC5fk69/6dO/wS//l3H/tX799IcgraFCf9N8lMPtRwUK5p+/H585
/c3/3x/+4+Pnb7kf8o8//3jLmrSefhvjWfrHv360f//zjym9+R/Hv/5fP5u+/88/gppn+f/9P6/z
f/HxWtV//mFY/8QFEZUncA3ryNZaWL7uY/qJTv45aY4Bco1O0Ym3BQuXZkAp/fmHZvwTEjpw0Cm/
SqDcA7+p0AmEH+n/RO0F/JYQGEEXr46M8x///rJP6/Nrvf6BRpXrjKd19ecf/1PK+HXegVYWcsmA
ukJJA6yZUASfbQgRD71a0z5ymdQy69AmpXlNcrNQDDcirDyUKE83rh2nGU1Avq1HquW3clReqrIs
K7cUBimfi6g0oI3lUIYcqdU2pDzjVixe9M5po0PU6xFeoT2wzr4al7YMNNTK7H1diJgfyiYDBDVK
hGZsxWiFL5aZh9dVNsrEIygg575iDgXCA9GS9zpP5TeZSGg0VbLCiSJibbzjBSkGn4P71QEzlcxb
n9q5had43/EbdMjW1yDJjxTXpMwETsQsUW/EL4FWw1h0ufQFtKXPiIP380EMoxW7IDItzW2Rmrn2
UHHR5ftCKHxw48GJCww/ZWxfZrUT+q1RMpArJyqTB10tHPUqNQYFjc+mVaC9OkwB1h8ZQbWMWmXq
gNlMKdEq4XY9kt5XIqtHwJ06W+XUq8JiwOudCio6t6vrsgpyOqoQ104tKxKBmZU57Vwr1YzeL3ph
5m4zNJKNdxaqGtV9K5GqH/c8M6PK/k5U3vfNWdortQq+W6sCP61XtEokHAi3qrTqbomSpGMBMtEo
a5J93/ZmNY4ub4ykGG9HKohsvBaDynFJrtKy9dpW550DEZaMaeCiKh1rI7OkagKqZRAmTmih52dQ
eEzqM97E8pumQE67cXsrKuzrDnrG6AzA5aYBk1eZtncsxn4JDGGBVtPsiZbeZkWhywsdOEW5teK2
6zw9FqXi09QeI18rGgJgX+mE1NXYmJm+ztF8ux9rO6upF8out7ysKxy+G0xw8lRp01d+U4fOCPHJ
jLd+KUzSBQYre2tDQdkCr2Ktqh/IEKnI1oCRA/wtnKf3TppUmtujy+CatS3+pabD59xRWkiJKbFV
bWuGDGFUVb3mV0DpEZfiV6FbmYorbso03zmNXWtQTuL9s2WJDkwYyKZOfgsONb6hai/6fVtlIfE4
bTTh2nZVdEEn2oFse+hzIfsmuA6mnNgGwVpnlj35BnBKIX2bp5XtAibUFGdOT1rhDnYCQkJXC1le
3mhOad06Wt6hw6xVK9MtxjAMB7ct1VJ7UEqhJlsS8c7ccPh6vpGxkjVI8YUR2aOJq40nEc3RFBfm
YIERDOJyoUGfVY1l4IHVwddDAmik29FzK1urvhpiWsfbWtSx8a0emZpz14xNRdnw2lEs7tW9zMKr
sW87/cLE5m8voyJhoZeltZm9aSIdoX7IInqtFmCH9PRoDIOmlQaKVzQpLzVZFJdKoXWGp7UaEKRj
0cS7uM9bxQWRmHIWOdbYel2mo82dS4jCQkuR4zg3gaK9IcyMtUBVosH0bSbRfg/+3IQF1hjad409
mDunB22V22i8G4MhNqMbhir6FlaT3q2cERrVjRG1oIMtkFxwaWO00UZNGr63jCIz0OFi09QXXZOB
35DS/LvJxOAEPIS2sDuqjpC4yCvOwW40HSo08JEbOoTWbSR4RANEUw7hRVxTy6k3tTVdZpnSCBIz
qxPXymz2ILJ2eK1QB5QBqC8ZoF+80vpNYYTYC6XkMU4zJyldqHXa3/tRKyCLoRbqN1orquYXWmjv
oUoFhclO1+QhDFUbj0FNsXXUsE09desBrC1QyI5sEmROSFA5kW03uoRG6mFkZQ7HUfXkh6Wk8Rlk
QY2HNo2LaK+OSRhlT9Ipujuw5yKODJrTfoBMyzIPXK806TIR5vc8GozLXFOLPqAtemc9vdOa0e81
AVRrb+MwII2aZHB/Ch5GoHfBL8JbWt6MZZKELlr0aQnVibLiG5xk0XguEfOuU2lJM9DHFBuKkbZN
fSN2tBeq1D3ihNEMN6WZMyUAL1NoCPBjk8a+GhTs5AINwCE0Y4iqMigS0cqpM/SDQFq19y2pYwnK
pKJ5oMaJgZMOWldgpBQMdM5hjeDlWkRBXkSr7SgDRK1kfYvWQyeJQTddQuse9M/0hguH1/rGoDEo
TaVqjrYbV0J9KpVYqQ90EDxzKamJ7XVQnbJAsIy+CaKWShqYVlSlhzzuReTigo7TL07LIg6M2nKg
joe3+HtaqWO5JaXTQF0HBeCmdAfJw3qj93EJFnglDc9yOaaF2yV2w/0U9cWLAqV1iCxUuZG1gVJQ
MNoXvNSbh84xmrtwNC0KlExcXGMLYKwoHA5A4ZUQS094iGGDFDB7Ggl8w2V9hCK6ViUNWNAIc5oz
2ozI5bgmL6CamEbcsvfwjXx0E9SOIQrTx6Cwd4ehlKbrOBHupYAmxY+WrAb01jVRw+6VyFTySyiV
GsV3UakCs0uyLMl8GZpCNYJ6LKXticYu8GJN4lGgUhPVDKhyO4dGbSVyRfUrgTDtTUTAaCfvLOjE
qnlY1kEGxQuoPKhgk5WYPPRCZwoHhX9YaygMtg7o3KQi41f8veHRamvndhDKCB+J++G+U1vrsqti
G8W9riieTa0jI5TBUXI8jB2xIQ9Qds4PpRJ4cErZpOCn7PidMxj1NXHC3EbCzhmfnDo0vuFT2xeh
lOMFlyxrXavk+U1Mo/Jeb/ORuUzvZbNJDByP6P5wynpyMfSsp4S3+Oooc6jb27zT3cipHJDtoUEO
Vxn0ivWe6bAMfZB9YkTQ0uvH87DqUNfS0oTtcKLWnTfSVm4oL8CxFVGjPqQYChqwpCxvFbPvGo81
hTjXHUmzILLN7LGykc9sWUgguTPm4tYG7/F7V1XgopMh1J40NdcYtB4E8O80LHD3qyPw5MbgpEJJ
L+3S7Zh0nbWfBBMBnOtyFIF5bybpRtXj7MFUeX5QSlaWPqm6/L0eI1N3adSXz7ihNQQXykh/Q4DF
C7E3zAgA5l7Wg6vaYXkFntM08pyxLXqApDNw7GtOqKBAGDXdrk5DniBVX8nzQc8JLpx2rr5RCFQq
bsu70oE2ggNUtT0M0O5JCprejyrT07M+YaggiMTGnSdNs1p3G1pS6PhF9qC4UdnSFxXZy8wd9Iym
5xE2KGSdnFIg2CtNGblJrRl5MKpSAymqkadJYIHuBOtiVO1LQ9DmLXStwK9NogFBb6TA9OLJPYnY
OE0CbK+iMVTDrFF5L5v/x96ZdEeNZHv8u/ReHA2hafmUysFpMBiDwWx0DBQKDRGSQrM+/fulqdfd
dlUXp3Zv0acWBQeDUpFSxL3/6UZwAKVQREUgvye9xxRrRlSu7vOLE32NPl6uP+/7JZN1kdReN9i7
OtTZECZY4aKYE6MbPfJ4LBmzx3mdc2pyBpwcqnYL3i6Zh/OTNIb6Mvyt9gxor7LejGFjnKNFNVgc
g3ijNm+FCPo0l6N9WnRGXlLTq2jf1CaLDkpZ8/s5Qzl4XH2KRYsdW7BiYK3MpNqRuef/1nBL9t28
9GPa1t2i7xvhbNBkmRBFjEq4pI9A/bHZ7y/C3/CD6UWMfrRhukfW1BNhMcPQ3lqDwwBq2mnzKe5q
XXvHIo6gLtbNMuzIRdhYfpzAfxXLm252W5xJs84oANeKV35IOLM3/1BFXXxrtjh6mxvNM1LIcXmf
BX3bUFBBiiQa5bGd2JSRTmq5OFfY2W1B0ks2KKqFTih0kqqPx0M+tet9lNdFe60ry5F7JWfNKA0V
9Jj9mjZ/bL1o08liovUtSN/01V3mKkgr7Yxl2ipDSsVT3/m32u83xTfT9M2P4S+b70uTfjeY334b
3jy2L3/y/2EH7tp0wP+5BX8/Purvzxrwp7/wswP3bJrp+OJS4ZF30PHS4v7swN3oFTGKCNT4Sike
0OD8swO3nFc2tomL5//SFPv86p8tuOW+4qdDxk1fwjlpqgL37/Tg4kmF+q8e3GcIL7Mcnnyslwcc
8+xzUKqZZLYOcXg3VNKn+olrZuHmWXwFaG/uXXcQ+z4O6hsZRM2t3tbozez4y1ebAno3lZmXhlJV
aT56/Y0ZpuXBXbL5biX85oPPM30gSG698uu6vN9W5wP7y/bRmbEGLbLPb7N63K7FYPt7uVrLlHhT
vh6Cjt/rshqusN2FNPQDuZ2FjM5qgOJNhrrw8gPH2GgTtO9n+04O02ferFUkpZRtmBY69L/4Co4x
zcXmBrs68Pq3rmmi65KE2iDJsl6dg3GO2dQ6YmqTpW03dpPAC+udXceVScTcW+maW8UJBRzzTWLf
A5L3B0H+l6cDeUVfO973gVOopBOruFVzRY4NgNUblQl/1zWZ8060a7gbBEqSZvXbq2ApoA+Q6TGO
r7MXvPwlU/pa50xLq4+ZV9wIyt7rUjgpGfDLuzn8HHvju6GgxSqZJBl03Y/O++JLa77N5/k80Wib
an3tQZdl6nprijPmr4+hsnd+NZr9vISJbZs7W2bfrSyezp2ZP7dNpq7GdnLfGsEcs5Aa0Xh9mLpl
QNe+RK/7oTuzVG/ZSe+WuGv3YhoPRBKs+zWT+dey9OtUttE33y3NTvrh8mir4Tvi4woikiqYPv6h
6OKr2bXO7DJVIgnMfT87a3n0u6X5ru3gDr70h9icj4w+u8t8+7ROzr4yhux/Jgpri191bi/SsfBo
kgnkr3Zb1phD2UbtaVWZy6hq8T5o1QejnO516c6PvkexDTVz6qaVNSWnYjbVxvZOc3ztjWWF+bX4
0Jcz2aie60NiOrPt7rPZ2D+ame/LpaELwkvDJBdJP13TnXRVc/QtRQzWyNiNobyfRbaelzDYVdIk
9fR5qutg/G4V453JwzTXD50/jP5umHqynNQqk2aNenePOCPaLZYwMs2kCUlk9jm9EkIkHI6ObB3P
OoYRSRavU9Nrpyv7R8sOgUqnPNhH3piTuOLS0pjWIeBuWDQ5dKVOC9mreyvvKBWZoEooy5B0+XiD
2JPfhfG7sOziZF770yz6T8xi3RtPvffmNVW5e1duc9LVq0gHt70dOUcO/tIjdoqr/nr0SOKpRfFg
E/4LcggC10gS0IP43Nfcz9iOr3Uv5akdi9feWKkkGjbyDEX0ugJtRIEydweh7YPs/f5GVYZezqOA
rty8ST2WP2kmC7snxldKqw1fQ9WGR+X2bzvKG+Jnuuy1thdB7Hr92ho2jk9tKLMtNe3pBONUKvhU
YKc7JYvoSq8LXKPy81t0RtmurVhKL4jWQ8zsPpqHYfxeF/knVZgrq/4xrJXzoY62bk/lZd3rQPRX
ThefZNsR/i/cA0ZJtifPOVUqJNwzGo/zwnrY5eyTItUuRD2YOc16EgB7SxIePthIC/qIHNDNEyex
UJg4GqWG14vwK6hIyLSnedqZdnMf1iV+n1f6lFk2LUtbnqRevuaqum3kTFllB6ksU/qP4a6fVjKQ
FC3PahOt66usPI6CoQl9+S1j6dJehX1KpfVNTtXVCjJTS3mft/03QY/6tdL9qTRIN8zskupAk61E
kYql2rH+bwsx3mjHf29ZfbuzrYnpYWI8LZH92Ta8jnbcnEAzksblOyDeOq0mrLmIHE5aZ/5NCXDz
jtsxu6XZihvle+P+4pk/WWKc903knfNhzfdBNp/C3AlPQhb3drClzeC6D3EB85KIUGYfBhCJc68c
eVCFGydLQGc6DVn+sc7qT2UnjoONmMILHsixB6dE6K1PrVt42Z7NVnySnJ+IjVvvI/Qyu3qUf3UK
l3cX9GYlbCKpu7JLmi2cjqJAnYRkWXybpy5l64mwOg++ddXG6Om9RVrXnj3Z42NdDepaOOPwtVkC
cr0X1/e/adfSIg0zMXupU9BPJAQ1dqnauvBYOMV00xT0h29oGZ2PYxV2u4UoKeuobP+mjsvxRk2a
4jwwmfduMcz5GYxxUnbu+JBbq7maGZV2HTrZGCVY5dg0cJjeGD3Lw6wDtbOquebF7O20tPIiWZjO
kTBCsTht5B0dF+IhPrU5eJ1SNyIbTmbMj606NctUnxyXGS7eRgOcTGyBQX+RUjYz4y+CH1bcdNfe
Yl/ykepgSvolGg9FJ6xTNDC+uLGr7BByL31M8rdRnfOutxZs2sgEC+5hWoL7YZlnPlDRvt96306y
/nHayuKQTW340RrX7LCEqk8H+NAUiHg+laLP9lnUBfe5XTWPlldvH/IoLPbkMqo3XleV91Yxk6BW
aesovCI/z2Ujz5UbWzdWbdZbq4jaB3Idc7ohShFOzzXKriqhXA7sIXhPKoB+rQpb3w9Oo79KJwCe
X7wstQNKcS0y+xCpKHsXR3YNrGtnV72zbt/+WwcP64WJQj/1V3Xw9W+6eFYGP/3870SU8wqSiUlM
mLUv2S8X39zvRJTHn8QXHog4BywSF9b3dyLKf2U7yO8hTrBP4SO+0Pi/E1GWeBUKLAAxFhKHKZMM
Dvo7VfALwQBEFIaiS/yUx3gzhmK8tPVlEoJFaeerT4/puJ8BCNmNqPp8bX3a1tl07+NsmK0r2TcB
aCmAk75tMgxuO8dSOdpOguM45ibde8vDvy3i76zZM5bsmSbk50cjgi++ZMIiMXuZVefmYdNm1fh9
kRAde8/KhNr5BO1OOypczs2/vtql2v9XN8BM0DAgxcPzIs+5GNeiF4qXaVuMESPxbUXuEInXb/V9
u1Tt7d+/iocnBnE5mjznpZ1ayrWi/ScKLl875mSRanpV63D6hXztBTf9dC+IM7FuMCWPgVkv5GuR
3cR56DLNtXVUeWDQkn0TL3I86cDPrytpxXv4rd9AD9Zf3N4L4v3nhYGVnnLyGRX6oqXquniCliFt
ZZ3z+rg663xleqs6OKvpdn+9ki80Ez8vRf8mAhSA/h9Gkm6aRMhuM4TqQWbsxkuxJLfucba2HwDn
zi+ENX+4MSpy3urYEwFdLbrD570iCe41JmhoiWrNP4GW2vtI9L+tgbP94rZeyPScS7ASlyDXgXcf
6vqFrKC0wQVFhyw9cxwr3ZRrJ4FfQq2WwpwngOBzbLL1FylYf3j24cMvjjTUlAF9wUtJeiamolzq
AufwjDN+v83t+AO0BOjvr7+zP70OsZPIrMhgRofyfBUnkkTjoOQ6m5DNZ/9i+MmLtvz611d5mah+
WUPmh3hP/zEI9aVJxC/L9QLzoy8phzGRTKVLyngSxwL5dYsau6Yar0tx7A3cbGdOPC6nKpiuNtjI
FTwwcUxz4wXbL0Qwf3b3lGoug01sorEukoR/l2pPKO4bGVsyKTdfXzl+uSaUl796gP7kSUVIR5vD
KjiXUcvPr2JvwKiTYI3VbGYQDadZyOjvgdp2tbdS2/71Yv/hNWStkf5iKQaZuWTrPL8cc3ErCyRa
JlaZW4dZRF+cKbruI/+c+03+iz36zy+Ge4rxzRcL9YsV9BucAKLjYrNQ+qQ2e7h1ikYE0HAePa3b
db96lP74Orq8hQ5i/8jnSHZfXDHzl9LMDq/jBAtxU8roc+9E57iBI6+8ILFRTg2fi3hlaJ6bblm7
pV5FZOLUdQxmBoAWOZ921eU904DNL5b+j88Tgkm85AGFdyhII3u+9E9Z6nxmqNKc+FE+kr1zPfWr
yM8/Pk9cRbAKWP8vWu8XX7CTgUBxQsuk6+1gvV5amS/pVNbZfMwzKLdf3NRLOyAvL9dDK8bXy27w
B5eFh/8eBQj1fmsb0KppCoJ6x6gX8zoXsr0O2mH4WkL3oss2fR7tOy+yPtmyFFFqsrn5hcXtz9YY
/fyl0kIYSr7/8zUeRp1HynD3qopHAIVpGxkctnq5+4v7/tWFLg/iv/k4EGxIf4aHTTTynFNDlbB3
HPOrzeHyuD4rclhczmZB4hbKJ++CvP77VdxhZiraxOJqPUknzbYhe8zsxge0X0qMz4NbzOuVGEoG
+WZdI3+1W/zZw+ThRQBv9S9704vTjYnd4VpgtYD8ycc0s/zh1AY9RFQuql8oHRl09PJmL4cA35nj
Cq7Jb57frN17li49Ijc0cxm6U+1M2ZgIw8hF9kad28BsUfzBFYuih276cNq5DKjPOZwIQ/uO3T76
WKiMCeCJN+sJVYlsm42M9MaaouYrhX2nvxmZj+FNbNoxQ4AhpbcklFt5u6vKrcsehnYdnXOodAmX
pgvX2vWzu1S31uzUajeaerXfy6Xg3NFzx+jdJB+2TB9t0/rCTfJorqzUWX0mGGaNvd3IdskFpi0+
087aJjMcYnfshj096TAB/C0eQW3EZhLEXxbfCZ+Jh1T3Vh5ce00MTxo5apB8hKGqjn3cekMyKBRm
icscsWlnMw7E0LUugzqaODLdmdfc/0I95BFqaGrjHlUQFmBMHTorfHLeNNcwo3VIfrqcECbA7ckc
mCN7Y/o2zOtbaU2ria/tJhemfChb7eRhAjZVTXEySTXF4rTGmI3lThr4miiNrNyMV2GTDY/ioiBr
VV3chk+ysr5XzZSW5iI36wog5rS6qNCquOqIVS1bm8jci05tGpT6bozVAqs/Cdn6NSzVbpqzGKsh
SrfiSfQG9gzJBvWKGM59EsY5TyK56EkwR/OMeE48Celg7YuHyQpsc71paihAlmH1zG6iDDSfCQvv
yFjNa7R5HvBamEYsG6o94AqLBZYCe+Wca5R9YWaJd3kMTH/unnio+omTGtulDNKSIK/jttZNi2pq
IPsagiR/7CoFrZWJDKkDnk3orviJ+pIXFkz4KA0O2RM5RhjhJcG2gDIjmvPCnzlPZJqpFMRa+0Sy
jVFAJmF54d7kEw1nOWv0trxwcyoOF/+w/eTsZpGDGoCfXdi88InaK3/yfNtP1q98ogChMC98oLpw
g/l4oQn1E2P4RB6uXmBe90+UIuUQ9KL2tsV+Pz/RjsobJaNnf/KRCAAnfb888ZRPlGVFYL/ZR662
nGMMRBPmZyEaS0fXeiLzpbgqOamKKxoaHZwUyqp6N0vG1B6XMrLfhZZdfp2dcpBvmgUyP9VTXSCl
s+roRjp9jZSPHgHSv9EMHGDr7xicl28a6HidMysp1l7+5q91hu5S9ku8rzUtFsngT0CUW6Km832x
xaBVkwc/qa0gAyZstb+LXcgRKIMNpDvQGqIjyKPLP4mPjjjjpoQwHTuH8R+ut6AmbBEMVKcgGlwB
FR9tryE7ILk7ArElEsfYZ0DOFvdvaeWaeN+G3ZbvysaQ7tOFDg9Eb+f16wA1YZYMOhdtmrU1uspe
ewgTKlWgvsikXl0Cs4vISlQxbI9OvPmf6tUR836RU31V5EQXIVpuywphgdU+yHme44dq67b+k8hK
BhINblZ962oCMh6mzQTuMciFjq8b0/jeOTJhG+7J9FDmAAFN/2xq5X2ZsqF2Dh3qiiLx4qWz0iyw
y28yQul2hCDAyUHToUmEMJfU+7AKwPbIjMHFacquO1AEwDbIS05IEvJCryTVjPAKUdkrb9cip7jp
nUZ8ruOx/IEMMUPU048bYoquC9FpKEd9rmLUUqhxiC7awV2xS3jS6+V+nCfEe4wXBhPGbK2GYyMr
/30+6vqJMqvwc6K7EEsCCuftpjWX9bWuh269GwKncp1dpAZAWteVum35J6RxDj1gv0FBV5ecpTMZ
cwTnOySm8J5t1f1MJnNUnaj5qWH3XTGalm/RhN44DL+FZeabByVbf2CgwWQcCeGGxqk/jJTy47tl
yt0rq9+aL3NeOkQVZ74u09DvquosG19odhwkM3tdNEg7dobsJgBLOI85QH4nwjkXx9glH7j7ecT+
l/j+B3XRf6a9/8fkv9XPAT9+/ifc5wD3UbSSnAFq54dPqV8/4T4rehVAOaM4sGNKdqIiKfF+x/u8
8BVYCVAeU8AFyNClyP4d73OiV3EA+ECzQwNiB4H4O3AfXcuzoih0CZ8IYtzCCAKpAsk2eF4UYS3I
jKqKczNbHe2wsRmK+mZCh1dNlCiry6ObRm3mUIvYXkYxekRGVYF/X27XipOWBN/Bu3Hj1X5QoDwe
HbYK2rFPw6n3cvW5yYclDvexKFa7Swh4zZV55Mxx7NswzC8QChxWMbtffEjWST9IhvsANCwWMg1E
29KX4mNYoCNLa6cYlzuv175KZzX6U7pssz/to43DKmkj3V0P0s3YWZ0aeehKhXS3Vn0FcxLL/Cao
hrbYOaICJG/AdbbdBOX/Pfeiujs2ZWnLK1FKAhOdoLADTnNojGTrS5+Sa9kgwMNIZ+xNsTMNb1Zt
oSLcCaH9rnwQw9IucpdLswWn0B2D8l40bmf3+3oKZ+fOatclOvaV8PI33ajmD3VM0P9JWEMVv+sQ
c9t7OehFJXzrgX2YhzGgnUUstauKaagOrl74LLV0YCBdfZGodYOqVTo2SCaQPK7taWljvWAQUEhd
2sZ0ztFZRZSnbehpaB+vDwJsxYMVqEPEeUquymCQ7pOniJB3GNG6una+nTurmDIqjqEV9rn2C2Ig
AstHHuA65ivVE3HGHXSbYs9SKJFiPo7GoHCAbZZySFeLJqU/5yisatBhzoXlbqUSy98pw58dstxi
Gw3jatFu4m+O5uGadKdu7LhAzYgBwJ0PyopXL2EkiqVV0mfa1heGB6LZapwNk7lrBTqZrQgOXDnU
niiU7a46VAFk4D5uyqnaFT3IY7qtfTefc9SlN50f9dbRJsKqOk56YtozNIkf3Toq3tZ9XdMMpFl+
adP7KXJ9pnIo3+EAX/XHICBOFfCifGireIhQf0buRxwBjEouq7B9t1FJdInKm+G1lRnzZpWAyUlY
ZF7IAAXB2LfRb4MxRYDBlFqnriBlokmKKzDX/Ecog1KDjIZLlJgsF/brDMU/YaHlsjSpLfs6oCJY
V7QGmYrjFNjdeks4YedzGs2FQ9dbxvrst7X8vJTt7OKTAYDfhxC/zAkUTeEkPoPhMuTSS/+t2vzc
2W3TZTxyLpX1zuGU0Yh387FMmFkXEx5UWg7RhE4bfKGGG/ukC/LY3sXBrHWSW2BGuyjKsIJcDq88
CfNitJNIScjipswFn4u0WEPX5ASPPdf8PC3K+lFF5YBhunRyrI6hS9klESUyOhJJJMrinkL/0OWk
NsXNZbhGFRWN97pZFvlQG6qbJO42tJOIRYp877Vj/GgtkHKouKTXHSzDjslM+4aRgrbOmj3mF2Kw
cUM4OFF6Xex4W7drHfTdI+WtewnScCBbWi5cB/kM/L2J6VwVG0BuhQwYZfJKnEMH6U8ffNzGeGHI
WNwO0aOMJhWfOX7VRAluNw7/E7xrmAZM3QcfxgkX/9uMERr1Lcp2f8A/GmZapXFMJ9LsTVSP2eM8
zdOS7fJssMYqQcgj5felY5fgxaLU2smeAjJP48CiPkOCUlSLSP3a2N4pH3O3+tTXMtIn1BIdbHmF
f+h9sU2OOshsyorrcBub6ousyshbEf62Q3dXSUQ9qaEXuWy5YkL9f8X7ye7NfhEhZ9ovMUK7dIEJ
XOcz0oiqbtIQxfeImahn/95nWljhuY2DrL3PyikQR7wVMr4pHD2odIJHRttc0BWvn9WMqv2WFiae
UGnHFbZnK4tEe4XBZAg/hQWA7Omy9SpsBhGu+jwppzDKvyuLV8sk87ZasAaKNiuxpLt4BzqUVu+L
SFThrqRMJAp0VkB99tw17dWgdfQ4lIX7MKG3se6myd8WttNR3IoMhdM7srKcR7lZVZQCZ1cFpdmC
2AY/iSs/O/RESBjnDLXr7M71lkjLHmUqR3+ub6LWWufjGKDC+hBHo4n2ogkCqkEx53eBO6KisB1w
AMCSMdxJKPI64Qp0E4QGLHgCXC9fmfIXZq8ZkwFRXJdQZakgrZXjpHXnCReP33a8kE3LwEPRVbet
cKU6emabP044icwhXkRXXPFFyzjZ5okXDBF2QZziKOnNhIsJpNoZQ92dOohJvausbmLBg2RsGt8h
a50HvwgXnfqIjy6LbfnWMe8uxDbtUGeO/ZrbdbIMFeFl9YjAFJ+WwIg0typrDmNmkRtFGitiDymb
+j1S19JPfVGYgy3mJT/ONQcIRlyMWCdNk9tdhVXjfPDhUZAod5YXvHF6MQoq2jbyjh6c9w/aVYIo
/Mw4X3iai57Ig8LFn6GIMH07Tg4GiCJE73EGbG2R29XrR1KCmupQs5rVzTpBrO0zQjWR/NsF3dxe
SsGK2zYThc+bMtGB+h9NmVuQk8Y+WMuWTD/AXXGnK9evWAhpm7c6GITNdGr0GUltT9Md5i9cxXMn
nB9jVKJqLqwazQPZ+D11NQ06EjuUTu/qcopg1VTsVweWdfqwqj73GFJT6LupNMEX2ZFBmXQ+curd
UK4LKrCNbIdduLROts8FIwsuNU4g9xWV4PtWGzSytYvFZO9FZvm6uZmODq6VebekzI3eGUgjIrGI
2irYT24f9tdUV4t5G6uN4zx12QTEuYsx3zzWcdf31X6IcJ9kTH0J1PxxKWdTHvEYZt82lLoNIE/P
iEEnXp3rnChQfTMQEjJ+a5Zw/iEyh690ki6Ia11XlkzrMSDHYxTd0CbMF/HiXel3/qkwg98ee2WG
IG1LT6OHy5VT32ZiraxThUYjPEQThphk00HQvHVyT00Hem+EeUGvu4M/WB1pU4VyU95kgzZn1ouN
+H4tMLQ19cX7puaReZlRkD86arIbDBVYH0+5aSwyUmNRPbTutg5vnboN2/euWgdzZ0mrN0fHawgc
qnuUTkK7WZYU87ja52qOipqgKVfz0hZmDvYYUoN1t6I6Kc9FhIHosdBLrJLBW53m3VZ6lbsvLMv4
n8nx7ut3BKCU451fUkPDr8zKTNVqEbjTUhDIo4xM2yz4kRpugyi52PLGwuFdBJzGm7abttxDWm1k
+SO3fOZX5qUdSubEOgAYgHnYGzDuDTetsTdsInUO+GKVYZgllxFCJhnihh+Zaw7Gs/SM61Gnl0V9
Mn0g3nDOym1H/VNnibUF8tNWV9UtNVY2cGJ7o5NkeRbZV7Do0BZdv64tci5XPERVFCFn8huXWXB2
gOJzQQlX4TZso8c2k2CE2PxEQ5xkY5WUWMpCmOX785twmszbUfeCcYqZMz1Su6zLoZCy9nfbKrov
IVbmD4AWlb3Lxi6/rWqwz7QJMg084igU7aZstgf2RRJNsYPYal+GJkNGg7aPIRCs6wH9a/i5QAc0
sjEJUVJhzWhJR88uf4ChTO2xnRSAbgM9CobkkU+8FA3OGVmryj1EjK79AefGxjB2HmcTUE4U0YeH
bZ5uTPr7CiM6t0k0Zmu3M7le73A1VJote/S+h7Ub0gbls93uwqA1BZHuOWCfHRac8rmpG7WTMthO
uZpyswu0mGqiFSyn4CSpzOe1oVre2W6DMN8yWtfYJDrxOBSL/VuZZfWUNEWIXrWsS4pVYU0jdo0m
mMjso92QPxmG/3br/4hA9v9zu358VF+fd+uXn//ZrluO9wqPOBuXgD+gRL6QBL/3607wCgYVcY4r
Yv4MScg/+3X+VkSDz8Qy+BR84YHzr37de2UzWdFlplgINRcR8/o3jOJQFc/6dWJ+Q1ugqkfvg+gA
zfqLfr3tF0qNur51l4Ln1FrL6IvGLH7rqRDzSeeXmW7fCrJr4w/hFPcZcaBd/AEf9fx9a2uMXrkd
leetjdSM0yyqP3moKheStMr4qu4b7xPlo2sfvc4WaSyL7X0TXCzgditmiW7aCq3XHcLq8jSvY/Fx
HOzui3FIhDlu9OvDAT1v370pLGnbSa7qnJeIaUlDom0clxX1Vbp0XfQlLqJG4wHK525XhBfiIRob
AIdy2hD6iWJWOLWVh0bZneY+B3nNGMEOUk6umbGMxwx0JAoYbmPmgLWbvjAfBWMCyHj10JOaLhJs
U3b2DdkO2MDsViFlUylkvs81h19aemNMOH4EvUNlteokWJEcH/pgyGpmb84j7E3VTx0TU+eQVCkQ
Qr23qmX60NqDuBmwBomk6zDsJc0INLvbxKUIMb7BaYcWe1lTZ+is8sqjO99bNlHiiTfE6hMpFOEC
fCG6T5ShtcfAbnruPSMM0TG1piyIQUKgoJEHTx3dFXjqTWFh4klcTGycuvChywkGo3IZDCp9XJWR
qZaTVTcSeBdJBcjF5n73HSnyQyxw/aV5YShPO0IeZTKFtCe7tZ2tfu/XFTh0pOjPd101FnUaLdb2
YVjL1Xbue9zJOKTaauJvbX41nBwjOHFMMMFezeFYv67nchkOYaYqtEstExT2rqvEjR1V/VkxHqVO
axtrJpa5eIv2PbJXuUN52w/UUxlw+NNr/N8N7R9/qTb8H5039TO5IT/+cztzBThiyCScy7jB6DK5
6f92M3BJ8oAQg/nopfiZS+787+AjikJUgOyCyMXYBh3EVP/czSzgR7QqxGE4zFu7/NHfyr0InqOP
kQ0piieIXA62VVSPL9WGjbSZbi3CQ1hClRxNvV0svAo1/cicGa+236ls8u9Wwh/8tFy24WqxYNF2
bhev0JlBOO60jNRjt3qALWNfLZ/NJue3eOCsL0MBgpe6s5w/mTLsEHAP5XwjhkBG1/U4oKNndh1Z
QY4y1rdJWABMsVXGC6ZArctdZyFwIVhjrdtdXY3xXekv2GdDir5lF4lmnfZThIjzmM1RHn+yC0uT
TEDD+aHB8m6YeiyzH3ll5yqtcgUc79QYbYhxrYv7dS27hlKy4AohgqcPIRANBmTL95u0AY26jIAa
sacRFrCUKWBsJHZINptuF7WdPe0K7Qz3Yi7y5dzOFfbGvg/xJ3Z5g+czCZEj528sKNpjaOupYb9Z
o/bCfVhuWexV65X6x78doX+izXx+LPFF+i7+K6BsEV/kJy+1J3OLpn8Ngiskx+Hbyg6Zm5gtcbv7
66u8fFxi9KiklDIrwQMwR/bzHKyOaz2Mk+u8nafK81KrIQ2AtO2xl6cp34riF/oslAHPDtvIQeCC
uZuAZuRpsY8+8/n1ND1VlhXjVyB0U6eEYtSfdRyqxyKO++a0FRai7LjRbrcP+8DVAJEy7kDNsSLv
ofHb64YYA51sg5wfShMxFFfypXX9byCukdN8zvM11se2Jpodx3EzMgtyiGxQlTWLrmk6hpn2iCqa
GICMZy8nJMGDbfeYyVyYZTl7WC6p5FV9ETWgvn0TO9Ia3nmIvj9FYv1f9s5kOXIlS7L/0nukYB62
7vCZzplBMjYmwWAEZsAMkwH29X08s1K6q1u6RWpfy3z54gXpg8GuXtWjHN/xPHo6NZjPdsZkvrOt
LbUk6YRwjrkA/TB+FdqT0abufQ+nX2Q8BvpY9qk/FYMhEDZS/Vf3pGXOtD3OYGBk4zn7oOymb7vh
Mr7y2aq2QR8Tvm1XuAzHAfn8OJkeVVoVgRUfAkgUf4jqB2cdSJ2nupoqWCAVWnMy7tSwGB6XrkKn
miled1f8myVa90MfrVax6blZDAgqpvmqlOGxSzMtYbNhCS0yoJ5cokNiN8Hj0rZDQsNX4ZFsMrwE
zPZV9cU2OWv3XKKLGLpwRKc79FT6VwK/a9RG2J77y8mzlZq+qlnpErb6gswSAepmX+O/d5+NYRsD
ozuPNC9HN90PXjMEd+HYzHQhYCM4D4HIEiaMqUouvVvH7tYQ56eTPGmqzcpCtGVu5ec8+5LOlG3A
t//OaCaSE1SV6bVHZycGn9GRsWdM894Ng328Ef1krVu3jGm7zhv401v8/TfcQR6Ty+Nap8fzaMW8
FHimlxdJQLxg7pa0/tjcy3zC0W28HBbHL9BkSSjS0hwrjZbRr1l09oA33HVj3UB/9LwFR/dYlXma
GVnIQ6lClJKoBYyxLbWy2x1sFDLaxP6dHxU6+R8KTKs/uR9PZjNbIJP4NppQnWXWN6fetQh/VfEg
w5SjzxwJNkZ3cVLM8LFpcAYKF9y7JcPQWRZ9CdPdK6uzUQsizLCyjyawu7yh8MtzY+txJ5dR/1nY
q7wXvIpuGmEekXjA/KJLM81UvqlNQ00YJhmflYs7949hXK2sgGvTQnps1/JWx43ozu46iB9Gx/i/
Q17jdybu7jnIs94cOVfgyrq9Qz5rXdfZOoDdyKEVqYmApygy3pLaLeIoxRfToxy7rX5ZbfgLe+kh
f5PdWotpW2Rtmwp70v22jtei2o8aDsMYGvW35pRpWfsTiUrVGPRvJrYWZ9d6bv/q5NXyJ5g0cpD2
wuEULI6VHcC59gGCRFP/4a2solSsWJc2CVKM3MXr3PmpWkPx1NW5Vx5LI7mqIQTR0dGtNeSTLCzG
HmG2i7/AstdXa10X5wJEIP6bu4X/4Neh/pObTvbAKDz4NnZf1xZfsL7IAQXUtN7gqKrecjP110ia
5e/UcPKxnGvEB11TOMr5jBRxmjmSs8rAZHhJ/EE+r3LlX+Ob5GUbd0qKNV0LGT2QdkHeqzNcxft6
JMG2j1eZ/b55Fd5B/LLPHyMzomNabp2kJvaQ/INZ8CE0MU1tg4e6RSCnS55F3NrNpo0KmxdsXmDH
EeEjitRiFHgTPCPpWat88Sc0QVhusL65IQaN2l5psJvju9H1unj63S4tAoGlVNlsBJ9Z/h1NqP4O
xat7socFiE6uFhzBSd3YRPizzPjdwevQDs1FuOa2DZrG25rQDixipZODc65Gk7fSwGXlip1qjsh4
4aa5VDURebYivXxyuX6DVOcsmNMYqMSDiQItt2FnZdelLDK65pMg/FlldhMfrbVu/xQhouU+zPL1
rVfWDbwUW627RWLCo9cOFHF6LAFa0kWlC7qb8IW8T9Z5ilLktQJdt19X51BXmYTHoLpQohhxISCF
WXVZqkXB6DTlsf1DD6Pzp6fq+ztoAl5V4mv5A55T62OZS5cPubCKv2W2emYjwlpNZ10hfrIfIPu7
UfHQFFs3noJp63hzz3vP5cbnDAjmbocKBeolsxMuItgZ7WxX45QiUlkUilnQgDTAdQhRix1ZiNtt
FuENl5QkPAOK1bSvrMus32y7/M/EjOMD/73ovet7+3cLWEltEnYm3H08E0MIc5GT05oOINAbvT0H
qcxsBUqUFx7WRi/Kd5DzFkzPhA6b1J9n3W3RkIQN76QJ1K7wfe8rDxtSdIG7ai5yq6s2yrLHB8Eh
zMasHrlp+fhM7UvQdAFJrrF4GfnA91uxBtVTX7mc/rK2xYPrZzGW88gPRLrmt8Rqjvb1KbM5QAKy
gL+n7B5Aa/mNbM7Bwtdrg6btZymPwupRlwPt58uadAHNLfn4CFuTWyU1KPVvfCyy32D8tv+qeWo/
Kjgh34TywFWHZRZ/4Bfh3Xda6xaoFA2sAzfqwu86Dwbukotcfew4Y+vu6moJX01fh/DLp+yTiLmN
K3QYkcjtalBM9jYb8o2bGZRsRFDb2+CW5EYD9Wf+aFoRfgD1A+3A8h6/iYFfpJb6UmktYVeytWPh
GCDb/m2c9baV8wf3fuFr9rNjQ/07iPR4WyxYAhoLNPwsLRticCBmqmi+k3FU9zzZdd4/DnFSslE0
I2vuoirZABt2o75WVGxGc95WZDznemAonap6l1TxbEC6VVG7y8lUy60IFGQtVxbGuQu8xUSHaAQH
dEnMIOX7mnnCJ6FcWPPzkrfJvM20bl8IKAv3npF5UcfeMiOfSAKyS8/M0Rnhk4QN/JHeOBn2gfPV
UliHoch2szVot5jkEXzJrK9tMB0qVbqr2kz4MnzJj8HO/b0quFieVSCbVfBcB5CF6zfTgd7TBsbQ
gNe4N8VXgZ0UeyS4NlArnRDBXS2dkAG+bdyI/RkXHdE8WiH0unV7K9xywbYFQY54ifZb6m3D3dXy
tmGN7/RxNdCC7uIpsUS2XezB5N9uH9TWvmlBwT1WPUuJbziN/D6xaIvC3yEeNfHJjmc7gbyUL5U9
bY1uERzcJO6KvRRuL9MO6UPAIIpXBhrcC2t0GKJJFW9QvHIS86WKywkEgjLdG5vFhpjxUNnidSpJ
z95AbaYI91xIXKT9ZCjVROC3j92nIvdCN9o4EdwCVp2MIBnUkIUbOHvwiMeo1fLTpgtU/hxdTITd
8Lb245Sw0c9DNCG6Fw3GNDvzh6uVd3l716p+1tchUtHYbaQVV1G5yRfG35Pwe2U/TMpHpr/Bk/ST
lLNwX9xBxuEVq2aN+OKt84/Eui0rnQo0G0mghktOrE2zdUTpe+86X9a/A34I5LOqn2+eAOWSHM48
TWoAh/AOy8t8UeFaEBWvhOaS4vU8Dlu8Cq8WN2w4KKVtQjhmWFS55o1udleGEfF0zZBhbzsWq4fG
weO9lbF2P3LjSpX2w+Q7R5X7tdnFnQnkCf9g4p5BRef2lixRz4Lc48Xn8yVCzqgxGhhd/dUQxGmW
bnpQY43ffGTHW+1Iakn6zBvLl+fSa7JiVyb4FjoSRCwE4xtMsWuH/tkOmsIc1yFo3B35Ui74q1OP
j0vs8ZN1l3JuMp9ndyT4RSCAMSxon8sw6Y3GS1nI3dAIwfTbLRPv+4Yszj4sWxUfteyzJ7yZ9HOA
amI5FnpDv7AfWTSsrtktH0Xnc2AHbh6xJGiTid5TSIq7JnR4fLNFGv70fCTyjWMtxTHujWEh38cQ
PqS9gr+J4qAHAZhH09vie+OPgMcgyqJRwAXquQgR+IpBP8VdRxeHvyD1HvKbsXdrMfOy9WF1++CU
EXtlO8kylNaw+TTclxDteUJYKaYMr96r3Mr5CuWZ+TJRSYwdv1CtNt2AmrfFblX4Jzco499KRNBA
qJNDopSGdXqIYZfpLPFsHkplw/an8hxEt/+Wzv4jqotG8P/eBWy6cQBa85/Us1ux+X/IZ8k/SLkQ
giVAZXPXvtnw/rUMcBJsfZzcCVFUNHpUgv8lnznRPyJUChR6crmk6G7bhX+Hdd2QjC9JXbIsfkS+
LvivhXXRwv6TQhGEaFBsAnyyxCEmPrYS/1mh0PGY2f3YYFaG8w1ZE0Jf9WXlcPk2fg3ZY+uHVYYX
TxDRfLBWuwuRvQMYDY+aZWGRQphdnRQ0VIlMzItgX/mm40hJaPkV+xlxBCRN49bTHbeCKjlD0AeL
Ey/zAF9lSUI2iKbP3ovJWYZjyP5VXBOinr9sbTBm3UIlyYYNYfzL8xrcDnkyPQqS+r8ighi7SgzV
B8QobrY6JFBU5dWnP7fMIYFovpJEc+/HqZzy+C/vmY+LD7FwfETOaOOFSbx3qw3qnzQ/tTsfF9tj
X9O4GDnOuPPthcuXv/bUT/Rl/sisJAoGqYRLzRoSiOBdqxDTERiosLb8V3eR6qFvmPrTWnXZ07Rk
8aVJiuBgQrPcR203M7VC19yU08BjJJ+9ey6Xw7zF4hF+22r4TFycVeht4waYivM4ZJrul0hjnuh8
0wKNKRkU/EktB0acZt6OSjhnO5hYHcoQzswQieLLaW0Enah+DeCqncDWZq9JJll/WyoGIBfqGJhi
QRBltvlzMBIB0sbibw8OoOmBmK0oO2xGy+k8OKG/1esNJpQnwcnitnhAIqreQk/vLd2leQfbB6Uk
Y6TCy5jmYUv/EJvZCz5JvCdeQ97UG4a3alTOQy6ca9FVb4UXQF5Zwb+mrKAynuS9uHCv5MLeAS/4
7mdyEhZK7tHxGiR+C6PSNdTWwqUr7DuKRgH7wiMgu02eXT4Mw7ych4h3a6lv4k4nk/w0id7acIOx
XpKQ+rxkuFlI/LLayTbsoMDlhgMVNwBr/OAsahCcZTyv+9t+niM74e8b7sOMAXgitbFZKkyrkXRO
g7fe0hjete0NNNsqWe8SFd4HqvUusIHmDTYqC+sVwZaxdrOrcLV8bcuooad+LOn3MSFoyQFKbz0W
82HxVjxRfq5+hG1tP4N6lFuVxPlvkikqHYxXHoDXBTga7PJeQUjarpaLQLQUj4UXD6eBext2IaPO
LeTIfd80d6zaJBcER21QVkpWaJoHF37A237GlbwJDQ+52GV/XAYrwN+ezVXO4PNKMNp5VpZ2D2WZ
Kfwu65tb0GPtc3AwCbAbSuu4PU+4Gi8G9SBtXeen9vzyNDZe9izKRGNA8FnVdzKsUl3L5SFulxw2
KrWGgFECGpXsgzF28zBaQbtn9veuwrESIOatuachE3O7FwwXU9gmv1li/G9SPmzq7EGfBvwoF8Xu
fu9Ew4fTwyvsVBVv1mhtb14Fmrg8YBhuHC6XLANFApKzHOP9wlt/zmzr1mStVnkCFvzK9brngMrR
ELglLB+j6cTGFOuuWRVveV6I+me8uKzxSv7Y2Lc9nx0QjB1UXCzNToU8c7PUYbdlmqLcrHczVn43
mC/ApfIk+lClIajqdx1iuFHa8S8gaykowUp87rDt2FH/7c7VV+HI6FGtXKQaKyi2g1wDiu7abvix
NKVZD33C4chqsGqOFgEzukRHatamL6is+Xz7ggVjl/Zd1IFAKvBMpUMWOMdktttflb9mJEYRHlXp
h1cxzzXYkxrwN7+gcp4x5EVyw+jE/WCH98u5w9jJeeN6dLqweeWte1qGDFOpk93ALtrBMDPjn+im
63LTaDtbHrmvn5gNiCZMNdSYqTwysmAc5kJWFesP5tOzwgoa8nfc2cW8S0T05d+ugX6+l5G/L0fb
3TL4H+06v8/cRuCorl9GbwQXQ465A9Jtq3rD/3sYHHvfaPgjqjvWeOfiaP3tFy82ZjMrDj6VcfBl
2Xunnw/d7F5jt9+3JaUpdbPzmgI7R3yRIGkbv77MjXcRS3foWBUJEKwmV6e1lNzK2vu4dzcRMp6c
k12TeXtsbA9c1HctWE2QpxwYs7u18Oc5I/oUgjPQn2E4s3chaeFxX6ws8eyVC8eBe6x49HBDvtP4
IC1/fRwx3S0Iq68caYmzscgPbnhuYQXTboFHsq0WlJApXFnGa28jJunt3CZ/Uhhn2RW1D8rD0pqV
L0DP98TnDr1V9qlqbPcY2LV/XwN9/bZcTHfnotLOk9PzeM2tCmBLLMI3bKt9squc6g2rQY4mrzn2
ohs5y4QrHBqOz32vi2YfJLW1GyuJjgbHeBeMyV8XjzUMMGy8sHrvWj/7LQGVbcIOhx3YO387Mw+e
kkV/iaUcryKn85ptl3eqVC4ewqVrU2I0sOW97rzESbtdcjzjrISY90v/zEEI1kcrd1PIQaMiytTp
8mMmk4cu6ldoDJgpyYV37FAyuetEpHZszfjujvO3MN3VwWgexdX0ZVqPb0Ty0HjGPQqd9PvM714C
WzCD4wnguoLLE8Y2XitarOqwwpfskW2Se67Te11a985im2sdReu2rPXTzJMwCVpvu7QcH/WSvZfz
nKXLHJ2nFaO6GJ4gjt5BquRYBBQUT2S44t5u3nUD4pZ7AxhTVbVX1a7RL00G64ytDkjdKAb2hclS
7L2boKDHyfnM8SNBHrc3A8ieaRfh1940uB0ZAqVLMKtpdoEqqg+M89anjsyVZwemjYkhisBp4v/B
J3aGxuPC5KekiFNPb6HD4gII/Z9iduNdZk/OLtA29ukpqtuDzuNPZwHpZEXiRddYNMuS845tq8/m
YWZd0xGKxqnaNY84VbvbZmBfejyKCmneBRv7LZuthwqfp5wDdqaEvHQIg5T3/g7+dHmuh/40a+vT
KSA/2+Cz8njY5wshuXLwngKAFPdN6d2B9fQ3jetYB6s0nBSu9XeQ2r9mRj+DYX2egkRyL4Fu58jL
WId7a+rSJU+qv2CFPcKrVpgKb2TIK8yhnMFuVfMcpTkX000yg7Dy+jHZjMpeaQJQlKHUXL3kaunN
6HifsdP8DfDN71VTxsdVEguPZLLVjXoHLxFs6RtHsC8jrIuCXBquNq8gUMd8uY/zXl6lWOqzqYHI
R0a/ui6XJsygv0QMiZR1nTlVjGgEWrCDzM5zPhCSLAOP2VU5612fR8PjEEX9vhpz3BvryKpQWOGh
iqvuO3MR1baOjXLr2GOit9Cvsl8BIP/NHNfIqEXWDN6mtdab23186njFNklBlJS4hv3DZYu6CWK8
p6VxDWV3M/97ovPJOjpVArDbIil9FAMhlXHqIrmDQq7pISePQX4D0WmrmibPNmuuQlZHbec9IQ7X
P30r4y90Tfwgyqq/jgFqlNKLuM/CxTyOsjbesWkVdcKyDtvrgPr50150flMAnVMV2RNPo2U+oSjw
QXNFAJ/Eiu8sluZsRlgjXiOruqWPpdpz1Y6ABcLcbca52FAN5ByG2Xcug5P5H8OquOLAD9wUY6D2
S9EMO/zujyZng4cW+gUSGRwHcYj2kbCALVPs0PH8w1liqzzIUYDftqxQnw1FGNRKzGV336/Tepkc
x0LRd5bVnrPtQLxzOJRw2pzvJTDD0UqQj67O6KCMNl38LPyi0Ud6rtaG3efSv6ED3BoRxtb5NScq
/1F7AsI9/uPgTkagJ9H15xH5Jcqy/tuz6PLeEM/mzV+xlNc7dqGld7anpgivXde17YWzurcOHOOF
lVoFmwcWJCzgcDH5tGKbGT4Yq7vVFuOhD33Q2i6yOojAIlTJe7ugrj/XJIz0FjTzYj0vdD/Low8H
ohoIk2M+58sehmq3ZAM2fTMV0v2o8Bn7ZOrjgmq3QERBOuXt8HNZJKzjqAEFSFYVAyscfWPcR6xD
dPU2BGeoVPRh6TGVUUExId7DbuYLm6EgiSoIvnxbNK/AIvv5REBmnl8UgW/3ntGSx3SkwkrftSsu
z00SrZUiTD70868Wvic+RjH5xVPeJI08ezkm5JPpMTsfZ5g69K3OxXKu5kpOFy24YHt9w+8F3YjV
IR4tdLwxS3t66AmTdMWftZ2zkzc61VeNXpuigM1PVOYGp3htw8ecRsptN5liz/tzq1IaYjxSmLHJ
EhGmwe6UP1LdUL8WWZySW9/ysTzFgWXSKjfhprSAzVWR9dbW1sPNsuxWTngS3hAdFds4rxy6Bx4b
gNohoeJy6j/KOpa7cFJqR4yFYwpAcTQ46nkqCgD3fpfcV3omFNfFv8QwxEfoCz/axaP+w4r6dPI7
59EVKn8RwEHrhp+zl82bmSgAbARVfUKdkybDdT1pcKh+iu/C2Xu1dXEqbOal5b0OxFFLX8KsGWpi
plLu12KpdiZRztbu/Ke18z57AizMBWIbJ+CELNkd3Gr8M3a0bnTrD+K+93ot38W0+njcpgUCfVD+
4K3+HFX+SMKUAc9Sv2qaisbqFLTj79Lujk243hkDnHkuh8+w5A1YEpDRJvXzCGuxdijlUqdSgXgm
ZffDbe1nCCL7fHYepoQcGuSBs0j0H1I2If1uSXfvWsMLGib6td08Zr5+JoR8dZS7kNGyaKuX83UR
w0VE7uO4gBro7PFv4iKFqOpciQUeLC0WW2qbL1W34LaBn56p+cl09ceaxD+ZxwEAVuIUKg9ES8hM
xNcwtOXh9hBsi2Oj/pakvsNQPNYxjzLP2+Hb2HP4UnRhhz/r0VzImeOsI2vG9srfW6ApDQNGVsdf
48rrEayn2PU+1wRFf9bF50qCfCt0cVqN+Kzj8rePe+Ti2O1PFI8TUism8Aa2+JqZHYuoH0vm2jvK
Lg6THf2y4IunCM6AasNC72cbUCYAdDYSmhdsvI+kPyMmuubXCD93U7QlP/fMwq+d/NO0sL1T5Bqn
0Higw/mR3ds+Z2g/HduDpM6oSvtD/d0X1r4b81sXOVQJ1ykvS23fxZGFIEk/isXyuMXhOLMX8p6h
+7+1VfA0lPNBAXN9Klg2E3vhVY7DU5QUJ/jHx5gctuGfV9KPMLfUL9IajiNxDxm1BzaWLzZXd3vJ
7stq+bEoLd7qqdnVhUgj19xDwn/z7DklfHXOZ/tERuZQmP4YkbXsKWW46d2bJap3rMZBZbj6Ajrz
CBSLto+Rab56I5myDeN65/jZqU3aF5eKTUSa+uz0ReoAR7pLbOcMgPhgo8N6g/UmuqkFmlH8WfzB
32E78Q42qH6xtrvMTZ69VQxHGnQ6tsah2kRIu8qhVYEv/rZe+8fYWJS1heoB5eSESPNRDsW34GJo
eESnMRmb+8Lzpztb43nlKf7Z56t3SaTbHm03SvucE6OcWwcAKm3UmESSR9ZQEnZli3JsD+GOOQp7
u+NtwXf5BBoW4lCg0Z9QmGnXdOUFEKd36EecQiwDH1hfvxB+28WltSnD4RoX4jWoADzoJHmeshyl
wroBVkmcLo5C2UgODSzUCF3nbKR/dnCIBiwD/Gq0jkg69qar6Yn2g5fR8Ln15ZZnW5YqS10M3ts9
VgjabZbiSXjTGTmLuRtN8kiKlsnQQsiej0HbtAdlR3tXUzAydsEXELCPwUrOUSV3KEx8UQo2hX7V
3nult+1tSNwZx9XNPpqF0Tm6rTeahEuNPJVQ9tmxHv3Ftq5Wf9936q7RqtrolZnutsT0nTitkmQL
+/K7LdTGphEC71DMbWJMS8Eup89kmqjsHRM0n9jhMPDI7pgZo8B/5LwGxNPT/0PQHvzArok860qA
6FmIZA8RYreOzwRPTr2K32zXpLNpnl1ecDokTpPLtAYOwnK4krp0P0T4+m1jow52HtwTEfjM5kbv
GcGBBVTqV5ybXbZmr71mFC/qMtw7mcUmzGKBOdjqOHfun7axjsYxf7EAbHEeFQSSwprvtLj9BTcr
GV7lIqKf0OFHH4hZeXX4nBPBgJmAF7dlvcg2WxGwUt+zalnk658YgK61FvvRWdKwNu+9rD+dhMWt
YLNOqRJSTNuxsdaPcebt2mC8rK26au4cEZQ02fk/qBIfN5VTvJdN9TA7ZICn4dIq/74oregaNJwd
YN44wSoyvJGAjbsGn2vvP1RBfw+aYtlA3WPfYdcU6Y3OiYvED+KJe3KWGDO7TxS00xI2B4FbGWRD
Rs5N6Dtiqyy2QsRdssFsgCf3LRNdOjYZi3T+MyQkl2tpaGrBFvAS2w0xFz9JyV3sBw1PxSnsBn5X
cB6D1tk7bubhgGp+1U4Db3imdmOZpvjkUKDMqeh/+hAYtkpmel/7iNoE16hVmWV/llC2d21OIwaC
3tfEW5AWiY4OOhyO3Ac/q8Gyt07e77BOCKK8LaGbAdhKWb+1Ykr0R8IYxVW28FcsDpjB8ODgqWoA
8YQEM+kyc+Jj3GRWbb/QF9ZQqoRJalknaxtRI+Ntp9sGfI9ZxpWpK1kb77XliOeB3gxvj+e+6C5+
yYb0ULOhfDMNxkbeD5L8O1+HzisJGzjOs8oVXBm3k589d/V6X3DCDoxcWnx3kdDzvqrG4C9m/Oi5
M7N+Vhi+CbYluJnoRQmsaEMdDGdEVvsTmqa0zLAL6TD61F7mQEcnCt4xScUtTzpw8fem1Nazwhv4
EWCo11uCNASxaQNbPxIxzMzZQ74WezrWCO2XRHVz6ljj4g3CPuvLQeB2IaOlAYRkC/CTY6UUb2Oy
lC2fCOkHvTq0uYmGU5l0oUP3ie0tt270CQm/ja3DsnbNT7f0xyfNfvDBWSq4/K3Dnfdf/tX/dqj/
D0ip/78928//K3Pzzz/wrzWbR+bGjmFP+Gza/hmt+feazXX/YdsYw/nnNhbV4JbG+bdLPf6HCzwD
Ju7tXwjY+xPHGf5VzvhPl3oUurdiU9y7bhiE/6XQTXBzw/9vnDRiNjBMb1J55Prchpzo/wBVgu2y
2BKxFzMIGUkaeCWFiomLgbR2h4K6ESePAzxUUWjZ364j5+6jWaZ2vcdhm2krLXSkvxevXMdDGbfZ
7RZv24tDrqSI/wTcz4qQZU7W5PdjE9b+lgikYMmTiHiosY8ny8mQ33R+uslS1Y8NIKl+75QOp0kM
VuPJiMrLTonV8gwXGInaKzOmh4dXVYZN+KQ/6MBp1z3lOGtMCK6mWpBwNYbXbQ/BqJ837bh4mDVl
AtTKBfzup9LRAxJ5k62WehLN0PIQxfdjNdw9wBhR0tpNwC5yZM8DkW1wPZ7KfnbGRa11w+RKJC5/
NYiklzywh5elj6mophXmQw21PON7jvnBBgoDBiMpiO8+GVpu9TDtdx3VVUoMUl80Ly7LJn9MJytS
vyL79hIHtqEgr6mPhdLk/ZeuvNr29GAVPpOCCw+fsVYSq8mHXZUv/pGL93QhCEtPgM1VnM3NVkgb
eBSe2ke3scUOD9dXG9YA6BC4ju2CaArE4f3WaHfxgnA+577d/s2pAzwLJb0DZg6bIh9EGfXPxhrA
u/gEo/GD55vATrEGuDyFvjEf/VF6kBJ0548PyF7gkrflSL6xQfYmT/q2hJLFVRUNvFE8Ye2ufwIt
YJJPlD0KCG7RSyq9yCNQ1bDpp4ievA2/fE8fiDt69PpsvT6bH8q5wPRSZhdW0q4+4hlQ9X2wUvis
bB6ycThJsWvDCkhZN1XwPwks4zZJ/ICKuVa54ZtLtnMzLOMrOgb5x9ImlB73Fl4oH1tm1JsdT3RG
917tsEUR0AT1wJ/wyThauxh3S/JcFC7CHsSC6TqUeLMX9mdPxm/J15LUVt5LnveUIuAOnD9neh/8
oyfHQpxNyY7pOmSYi8+84diSwQJ+5XZu+yeMV1MF3QJWBsbY/ie1C9MLnU9BtM/WRWeHOuO2exSN
waUet0+obZD+czn+MQEiQIVJ+Efl4yws5eo8tgHq7rTCTfCYjCl8c5pLE9/GHLunQ4CellaltS7W
/ZRZrNCNt7TD7yH2eI540L9KukzFwWHqMTy/IkO3G9f9Kl2XKkxOsVil+4hxOibf5FDhx/fA3Plz
9uy58l5Npj4AoP3jDZKMFtEYrIaKHTb/ue4D2pfqLhJeVpRajl2dseqK9itTJbGUqfalTqPVr7kF
VBBnLnV0oyRS7kobihgDXf4GBVyRLpmie6vrWFb1eg7cjuU2TlOfPbzawk3+uZYB69lujX4XnYuq
Ocg7DigqNUnf8p7mIOmpqAIbN8CjtYN3WIhnn9+z3ePZt7/mtfVCxO6ZIZHvpbd8cxYQHuhpsGRN
jwGQQH0NCWmP7RtjejZzud+RXpuHc5EUiiiLGExKQVPef801O/mN8Fgd7uYZ9TbFTXUbonybFAxP
DJEcLTVTuQq8T21mOWH9J31yhyLnPPHlXXbB2nTXiPv0QWYFM0xWm8/V79fiMLJy3kIgslPby76h
0STbyZumLT7V205l4mKHvP22MhsBYqXtx5MDKohj9uuE2VpG64XmZWvvCiu6gC7xLmOT+2dfFdZv
2vwCDs6so/ktCJV9cmg6VHvuSr63j9QQ7KNk+lNhl0gd9mg/1di+D2xQ90UTrWfsBd1esb67OGjA
q+n4vauAgnYv+NY4D6/U/NCIqFu146Phv2v8HQQrCnMOC26OupkBHJDpYZtIKUx1F4ZUYPxP9s4k
OXIkzdJ3qT1SAFVAAYh098IMNtKMxtnp3EBIOol5VMy36QP0Kepi/ZlHZFVGSUtK576WIe5BJ2lm
UP3f/973nBAYKfiWLzA68QPP2/Dkewvr6HBCRaVovli3sBJ2rirUAbsqHEJKbd/SLqqYAtzlzVYw
lpiDwvSUQvE72I7K7r3WLo/pVFzIgX1PTYFi6Xqhd1ReWJ1Ani3HcWKfcMW/o814/Ssa8wjmqPQO
CUbUozfU4TN1iBE7qFpinyX9crBmPV4Sjph2U1OGI9elcN6zwfF/yrn0uXYm4x3L5fSeyPjO9ohh
uFYj9+Coyz1lE8apNrhs1oh9bDUVv8Srtsh34qrTNNB4m+TurTtq1sQsZQPZgODZ2IvzzcL3AYq9
fUhrc9i1aXiK5yHow4HfRVXtq1q81xa+ZaXvjKKHSsF5WTSl+SjaEvJJel9MzU3kMRS7etou/jze
iEQudPFAUiYWT8lID8hgRj8tc9bNZuJsOwEgp+dl27b2/CDYsdERqQIIH+xRTPcA8FATDnXtF98e
+VJjVxPqtP0d5Y1YwQnobzn1eVrQGnxUU9GtI4T7D2o5+uOCXrtz5iwLYjKdZyu39m5VUO6BbWaV
O/MnuRdsa+NywMz/1OrZZskgLvRxsiCpxqceqSbnRFfjDHhkoXap/66G6j6r6djU5Os7+Ua5dBCl
8VGzPsnARK5SBuZpiX9EzRjgLL4kLTRTMmWrTnlk85PonOa4OJs2fcCOd/LT8Rh7S7ox28hayb56
EaOzjylLdLRhQxhp0qNyM9qo/PkAXB+3daLLeSeq5TlNaosM78w+0zXvML7ws0xbv5J4f2bFydu2
P/ECFnxPgwqcjhwS4rETbxIVZzyXoGnEWeg/UY0Kf2BI5leiT9GLh6/PWEubnMnWqhFzEOao4wgI
lrRy69dJFx+WZDDYWxOqyNfQFPJ3IZdLDaJlo+JiCti5w1oYdLvu+oWPYZm28afA9XRoSB2Z3dnK
ZI9w2teY2GVOX2gxZ9uEUjQe1pl5Q7Vu8cMbvTkASBgSECK8sqJChU3Bjk9QDR2/kOjXnc2R3hcX
jf6rV5Vd90fhA0hoS2EStKYEO2gT7W5RlY17gxo95i6QKdYKXm+hdoT2pvdhnr3CIACNaBMsqSWa
dcrMHtGhnEgkTTG4PyhXavyN1V0jzsmgoztTXO31Wqh9FyXy0lPLgnaINYBNIjsBtYrrIT2MPrg0
XGZuhbHGWu78dKZiNm6gQWcSxXnKmvUQARifel50UeAEi0o1BzrMKRIdE/OCaGmeRWzLVQ4GNBgp
2HqhQT2/H2f887UwLkQgoFhI3rsLt/3dIOr5xhkcIFtO/5AYEz1THm8MruDX4l7afMrphMXKy9cy
ypxgyrtym9fFY6RT3tCdVa+9tKWCZ2oDkqkngVVlN9kx+cnKNgMymBF9jGji0i0pGzXHS8QHGre1
uTcTyW8/XL4iZbznrkWfujtEm9il5bo1DlqldG95aRM4OvM3I2WSh6miDj2kvvtq1x3LJ17W4SfU
NH3Cy/ZJ31ODi6bO9pV2fqCItreMQPIw9g5bPVU+WkRK1y4OGYxytW6v0KFqxHVK7xtm3aTY8KmN
T57DeYL/nAYl9nHyDkF0eRydhR50XNTBLLxzDjF456gpOgxsUbGazPNTgbv9hxXWIdqESxI2tepg
qBMf+tfsbPzB4HD1u19jL4GGTPVrYWb5mtz/G6sWb61Gs7gP6fncWMUUffqp8E8wpMxXxLRdjE83
mFRTvSbYhdYRxOyHZSofzaQsXruEmrDJPKB94+siXfvT1MM2RRvf51Fhf9A2WR3poO0fWKi3m5Jl
6Qf+ZPcD0l1/aWPbfqaVDquOFcJXIvPmPJYjH7FIVd1jby75jTFNkAHswe+/ndmYt/gGhl1mmRoy
u8uZJkBrKNG4bzMbs0uOOQM10SSjUCWNsZF2/gRfmbkqr6ZHcxgPedKLHfgD6zPH+066RRg/7Xwq
3zTeiA29Zuy0pz69DDUcYi3s4kLuywQqjLXdVDlIHq/8McjJQlUdBq79OFcgpF3hBzOkD4U+aPv9
uoaJtk7ChUZuFwNITjCNPYSV7Br2YddEn8A3l9P1cIMFcmDv2Rf3ft8FXgvmTeQt3dMK4OEdrbHz
aia8eSTEkD2j9ZAWjpSz44OK/EcwH8+cRukN7+PZZBMQdxYeZayJvWzHHanScF8Ny2ZIjOZgunQL
92n9mrSmdd+11ZM0i+ZmAmMYFWpcZYqIkMesuZedl10qQzqbuqUZzJCRz5KbDKHn9T89e4rvCgvs
dL1Y4tHSMj4BjrqmQKQIVBK1WEJmRHcfKE9OPVIVy4eUKxK1UCAGUwuGAU15NRbBtoxXkUMv6VyG
8xNUBqT3rLc0m30Eti1GLyISHDS/WHXTNxtZyR0xz/iBMZ3pMnR9jIFZ88miQcDNBiTHcj2ObprK
8E8lXWRH1v3AWa6lD/7CTnycjZoniL3cEWUYbgxnTE496vwgsT51o8XsEznIALSu3WYwes4eCBuc
6n3G+QgZOqSenCVN4u+bmYYxb0Qlh32mt2lWOw/l9f6DeI8vVNSfeOP5hFJ4mmQ+wJ/QtDAR8fE8
jCNnKs5+cytb/ZLCiaOeF40y68aa2buu9jMldRxECSs3Z7K/AOm9ktYRz0tMqzrya48mO08fvF7O
0eh+D8rJq2bof+XtfAirKFm7Sx5vU4hqlM4ONXEqSBwHu07zTYFQ0AapP0cT42CYBnmLj5a4FBYq
aqpJ2YSTPNpZ6lxBdlRMqPQUDZ63C53wbAvzQYgUULFpJLdkzJ6rZAgsMnxUjnlnQhQ9iR0Pnm+W
XbdQ/r0fOv7a6odwszTJOzpJwamfdzs1Z/aNhXetxxm2SpvlAO74bSjskVxqp/WFYMqLQbhlvVix
eyE2l9+END/Pa2vxEFI/6dmJ9rHT9WdPu2ovEAveQgwf6yQ3MKMUdDfM/k0Ni/fRwDbyMVxP5+4q
FRp19kg5zgn2dH3C6JDhSnJZf7vZE8KRftFot5eecyCASyJ/MR+8A427razyk3rA8n2cdHsiTVxh
R05Hk/rfWuEJKZ2VcbV3SXwYR7euN4byjR8AyZIdBnP1nlrKeZ1G29wRKTzBNJ3WPGRwr4lFIkCH
soViOVh7hvA3WVk9YK7uVdnTL94iIR8LWV1qLdA3w9E8JWV1comnbSpZpQC3chu+lz0+KUSdlQ/H
bN37A2GHOYLd2IfsShOwIp0hP4eCumAwITohpG06QWkNxfNEFoPnNomsVNfdgZFNBRy8RgBqvl3V
NQxN24o83FJAOQF6VmvfybutwoDKHtokIGnjbSB0gmXKt5rnZkAaMSYcwHk5LvfCtvMjBYZMwOb3
Mrnx1ie6Q36EzwOIMTbD9bz8SokcrcDEE9guzfZcGgVnpYdJYIK0tGmp0yYPKPUO8lh79XJNN2LB
xRo1y62lvNM4uz+4HnEpp0r4tq7q4tCRgz/lnqzWVZmDn3Hxl7yxLyq5GsbfKO14azy4k3qgd7pL
p3rjhj45an440AzzxoydlzwmjdgDoljVxYJ9qWeh4SSy2GW6nN5zliu3uqnyvVNZBfa/5bWH+LiV
c++eEtpa+KeF/WVEobE2Sd3c51jG+fRQ3oZPtjhXsVYBCXT3WHaJeExKs9pqYWIANK9znVxgffce
M2FTG+2uAZjIXM0zHg46Kr/n3lNnG+OoIL3jCq/Yz+HSHJqiNA5wGq11m4hvFCiyzk76qAUxnnx0
7JXZiJA9ZzndDxmdfU0Xfosh9SGwS5jrwu32bIpNLv5NtCn8FrMZBd79zOJ1VInDGUh1x8j96daH
bj5ioiaRTUNzxjUSoTGwUTTXRL2xdA/SWeup7O/Z5FR0UGI2DOtrVXiR6yBnvcDSdfRDrOmYuQc9
DWvXyZ85oFkpGPOy+d27bYe1xhlYmmsi3G+ceMZG0Hp147lRdYjEKLdF6lzmsjjQSJreWNFU71pM
0qinNN9iznaZ7TsvDWZ7LDcw0ZJ9OqEs2dQL7STEggA7tkVCqtGbwtHPcB5e5ghlEXlRvEV5+wG3
64IjtqUc0Rlfus7X1/eWPgggxvAKxGUiCR9kyv4yOWXXHchxAKIq29aG26H4zBC7cVQeSWWbLLEN
9ruzQ0w5y1Ok12jYYe4dD0s0zesBq8E2s+P3aQhDeWRo78IbticR3RONjqtdpopsOIlOTY9NXDrU
b/dZv9yFkZCY9gi9lnjbWHqtMI8484WYdXpKpMmvlqoDItNZ2miweTwf4hdsoL9Z6VdPmY/Z8HXS
Ga74zpyouqhV4b2Oi4ZTUqPi/iCBUj8lFGAwPpS1MbEKxfoZsGllQQlqhaHQiy0TvIOWGqN/mBsR
g6U3zsPWLWqeedrMGVOwozyy9o6sL6NDr7t31Tgax7St6KNclRipAVXIqRP3HQlTJKhG9ktAEX1f
n+XYCoGNufGZG/3Oim9wacth41htRgdrZVnL0UiVoC4jmkmZkong/r/EqphOhTIJfS9GKC5d6s7f
VM8Qph0HCmnYxnXInxAN+jukf3/v6mTeqzJ6KpaeirVZcU8rzmHvPucWXmgsw/A9x7x9KCPn2NjW
RyhKdvM5YZWhwMBlTu6vATDBC++E8RkBN90pE/42t7p8/mHpmXVnitYBHHnaQsygxVZkhbMCBwn2
IwX9D2QiWcrrvdxrusDIh/Rlwirf3Qvdl7wf2snd+zSPiLUZDuVDgoKUbqKhzIvHsh3rGxNFaE3r
LA2YbQSoqvcioqdg9s9jvdzSqWrthWFd45TZsM7FYmw4O3EhDMMPwHdPReOG7y17VbxOhvNAQy88
lHg+TRBKV6pR5c/OTrlcdM7jFOEzAJrYxDyVRLFr+rq8o4mkPmQ+NiiYU3J4WXToHmTtOdsmTdpX
scTz9xVAvnOBec7s7lW5dqrwNU+7eQNjPF7JAWsiCoBzGAlgfvvtlZ8R88ggeelU2jp7U4vxw5lG
LIBCCZ4hS+3M7ziXCrEvkgFLA3dxeJaQXuNox5veT1+SRIOAxL016UMSFxYEFoxMrbyZROoA7voN
E7GTpmWCEC1mXDzhFSouAWG+3dXgpxs/4YlAFHHQ1TarXFbGFbCX8iljNTkhqmUJxyq10lnRA0Kh
V2BZmj10ZiIJaDPuOJ68ZsSNqnEjCV6bbbfgS0hIzG+WfvkxxdUd2vQxmoFICjC/K3eu2j37S1Ds
ZkovcEy8Jq4xkCwjtlCWFIlNjMDj2gl3aKeoAdySW88QVmyIa2O2rPvIOxNESG9ZeKxG5pWfUdte
crwQ6wae807QCbLFhKv2ZjUZl9bBzsvWC/sRnRssElKeJGtlDc0hrK9Ww5qwy01pLvXbcoXGEFV2
Tw1kko21yBFKqhcfJzRSyi5iZFn4Qsi8xVJto95n491M0bGPJaiNse4wPQLShE3TY67fUD9FJ07O
W2ZNUR4IGzc2BRyPa47KCbMHyFdvSxRaj2wGToVlHcY5rvutM8XjN47RaUc+lxBAmGdr7uD49EHt
rHPdaXddJDPxBppWL4PDR3cFrsNe1UhVW3e4UnXc34QdgebzY9E+XdMR/UU0ASfDTwXjR1eIzDlI
1FMt8eLzbkqp4uASk9aiOndE2D/whl+60fODtE+6LVd0/5CacH08IMr5KirEfVzJW+BDBlaeeecN
yW2T6T1ODP/G+o0Ess20ufjeEJ1t1gPrUeMwbjMfP10e1RbmN4pmaY8hh8UZ/YRL/JZ1B6ci0/R9
Q6p+RYQ2fyAHdFaYoYfFOWJM3bUUyeEgjOnxhjSO+uy+OzVCtW2zZor9NHqw5hgu+WjG97mbVhva
9KgBmQTybcw37fvVZhZ+9lEv6QGr2XtJMS/nBRKlJH62Qg4Iu+i+qM3pk+dt8WNoXShFNCRtlTlf
bEM7QeR2Hp2/SASkGjNkJGla476vW+dRKt+2VhhQ04MYLbknsDEG85KJJ2TZr1FFz8Dn2H/xuTs5
xTxRvjwuwewtOBkL/1aRsb2Lal5DOsc7zCZOj8cdq+ihmVg2tZpTO2/gEZBnm0mQSuMWsAcpIqsu
biajge1EiQC+DxzIj7lXNdCms4ek4BZLFnmAaUJAPrYyKzBA0h6i3CEi7hbVoezdHzRQmZh8PXpC
xrE4F4ZgCgzbXS5s/RG1HUNrH926119qa7XuhgmO/BUoxCDhOlcXxmsLzWRPdRX3t7R6iSkEArWD
My+1xvcxpYASlHrCTipOPVpnNItOWRbnqAPGY0fqs3QdtjSuNJ9Kj7NAZsNZOTHDFgTWgyT0yQ+I
Hq3S31rZbWlSCoEmu1HTaLy5dmmsah5ax2mghcHqF/BBuITjp8HmFAP3MAzt7ay5J+Gc0aG6KZD7
w7e2xeW0aX3S3zfECdPVcMUUG6nUuCHHaNoZExG8EXrQyq+57jbYUY4qLETyzOYjTteZzyS8z+ax
wjNimnHzEdIReyOwn3VP/52F/iMLfW0r/CdZ6K/y3/9PSfaZueE///6fFo2/ebYD5opqL89XtnfN
If+RhDYJOytsQr7rE5EmZuj/AxZV/E36ysewZZMcdnBk/IdFQ/1NSBBuvkd/qol5g/LLfwGLKn83
Pf5nkZ17/Sds16SDHMzhlSr4X3LQYs7CgTwAEZPYmZIdEjEd6VdLglVul1korkykJlikLDjKVuzV
PG8zUA/4RfcT7sQMr8OnXVjsEGIMYVi7a7hyaCkhVzPtYUUFnJaWecBajqO3WRrB29nzKO0pC/rK
AlF61lM3OeoWFLPBFDpGS84l2GtIfE4tdtyx74kRZUAPbAYYqCfMO3zJ/RKHDMdw5vlUMMmM1Q31
e8lEUriNaD4DiB7fpY2Bwa/u0gx3lgIquHaNmEeIds34h+AEZLHpF8o7aqqG6GTBr4WREHgHWLF6
2E5WDb5uwuwE8Gyy5xsSAgOMZKFSUo3EwL8bN0kfejKlasOXsPW6bwQIr8ia0njbSLt5skuLBE9j
t+FzGGuOgdaZCME1uWO3K6Fb/QhMsjbWc9RxVbVrbUABYc/0zs2IUB5Z51ZuJtOkQwKIW46t0dbW
N+bVticb1wNNd5aUIpbYKOxqM9Hwzm6h7yfvUlwXNGug9h43kdBJ+62m+urDzwRk15IL64ybcIaZ
jWpcv3SNLKrd1Fsm2EZ27/bGWYbqlttY6q0jQBhOYGBZWLiMexCU3HwO541otRY74V1juNKwLRfz
GHM/9JHxnKSi/yKSKfIbp02b7kL8KCUdJ9q852Vw8vlAbw0DcD8ULEOZvzEVg6ECIoHjiQt82scu
NNjek2pXApb+nkNjEqwdSuuV5EznYJqOi7cKhja+VJ8tjLeqzcadnpGNMlq9CPmx0BYdItqSuNTB
ZAl3iXUx4MtbdfZQ3DkTDRObuPLTn7zZEUPdq/EBotMwOitXs8mr5tp9x0RiObtpkc2dbVkDrKOO
Rz+DmEfmiGEJt2RDZqkIuAurk8dSIQ+Q56MrkT7jroBlY+EB3XCHXdMieM2V9q4ML1GBf3Yt3W05
Tx2Hjmi8T5PKi2cnHftHJvrK3wIJjFCXigxlNZ8m71c6aPtHOpJAXIuW6PsKpS7+MK3euAWfE1I4
Qrg341I/INX6g1W+DouQrwB0CCHlDbeYs1FPct9ZSfjN8i2+gbYd/SqbWTx09By9d9SxYQAuy/Cj
M0r5nYAS+Sn6oTnqpLWfw5CRxJQzTZC4uZhE6xYM4LZyGoHjwC+no6m0QQrXUVeB1zYj6gi7wc15
X/J5HMmrVslPYEq/XQLXNXvSCoLVXoQOs6qGgXWpMRZ+tnLNVAEe0nQ3rLh9LQStVdPTWm4lNdAs
n+wq3YgQCaUj3SB1rPwuaUvJRMpkG2PEUvFHFXvDq/SS7hmfbvQY936CdoSfhk+0N/df6vdL3VmN
vo2KUdzx6uJK01Z3oEes/WhTh4YOMdnth5E2/FBtkpLIcLWkeLEdDQPAoXadL8BeHXSqtrre82rS
1zQSJ9ZbJ6vupsPPzLIZchOChBeFLt9w5PpcW50sWcMD7p8SsyMErAwtw1M5tTFYG8IS2CAwr7Vr
HllMaZQedfPFw29WLFt2GW0OW5BNIkUDqC4JHh1bEiJkm6dNRbmkm5MQ246xbj9M5CvqQJxa2+AG
ya1tlygqzj7WPHVCD8FWbNPnjORUWulD0vgVoMrZGhDJKzwfB9ksPB2LqrbkJp0bCtHXfV5l08bW
5dAEhOC8bQtSJtuEkaWeC6umN52JxlLNM/6cwgyU68UHI7kmxxo9+PGuTjwv3vH+by12eMKaP4mW
iJ+yoXZjI3KebnufssI7v6LaYZUhorrrqjNQBDJ4kZeYmZsOcfIsLN1H2E3XHX0j8WcN3XsUmaiY
i9OAEA3HUGAsICVuknPI6ucEZMlbFKbhC6ar8I63Oh+WUBCEHNkY3nLkJmTKyLlaJxEPzh+F8v9t
ZP03Sob/2SXp0L5n/3hF+v3X/7gj2RS6XS81V0itrUxuSn+/I0kPqDzFsyxslGt5LljbP12sFL1B
U1ZUM//5hxhP/zSxCv9vsGOwnnKrwn3juv8aadnEKvsPFlZXQDRxhKmk7fEdunTO8ef/UCjsdr2T
hzwVeGoYyUJVDLN7VGJ5IxLeHWiwyPdhFWqfwauBZlVP7Rjv8bSm8bPrj8OEQhU78T1mnCJ7Mi3T
64LKYym3g0EmxTrCI+KsTK27+rboTD/duuUcUcTKzQoOOewHdUR7LNyjWtj/gcvSrWze+qbAGRNW
dc1tC/pyfoR4Z9gv9pxrTUuTRwJl1anC8nYx/Wc/4bqE2bpip75QYAbVDgzhmIdnKq9pYGp9MTYB
RQyTXNV9btIgkun0zqPlCY4sKj5qPLQ3okJ128/PMaRpGALTQtTPJIbD35nzLtr4lE5/p1ScNxs6
5ftqN5hzB02FMa9uzk7v2tl909WT/SxCHO6buWm6DswG9noDvKywx/HoUPQ9g7JWrr2GdOrQAgZ8
gMRe70YAa8ExPiUE90Li9y6oQsGEe2tAK202GB5RzOQ08/jEuoMeS+1NnrFg4Z5TpmyWpgHiVDrM
QdlnPBuyrpXjmoRW9cvmIXKTa5u7TrpAlVlbcnCcIIRznAQNEJsi8JQ7UArpJFa8JRbiOPwyEkxM
K2vBYrKLYhtljydM82w3Fk1IYqj885AXQtM+hPF/U3tGH33nhduLpw4jrd6y/K2Bpva0G20arwBR
Eg7URhEkcMkrsSAZzmMk7YytE+a81RRlvJ2iqOdYJcPMP23DRIs3RM3NhmNV1+mB2G303Ebg6DHa
Wsg6WFWuIXVu+S46vw7xF3UA6BrXUzQA+rn3C8ifKTaSUmF0lkp28YmrQPkQpx03cbeR4dfkzfML
kL0W6HBvdMs+9f1rzUcxsYixM6PSGxt8Wcyfej8j02StTeMWYZPSU+0RaRLUsIpQ5QOuEb4i8wFa
ZltmHv9AwfZ8m6gpXoLSRdgm/mg0JqGsepmC3lrIN5vNAM9gpEPpYWaNdZbgJ5rAr+iqwa5S2zEL
E6BvgNG0JplXxOS24jlVqyVsmp99W3h9YJVzBZLSzuhjTLmXdLsJnYTbrA0aYMWoLdwzWxdrDqrQ
A8ULpLV+F6ZLT4BkffTtJX0a0QFFLniN5zP8oboZppg3yZplsdMzjzu1Zaxzos23adr6+JmprEPR
m22WuWz0uK62YRZzmneOWNXU5GBhajDGEf+fUxufGLQn34ogPoRyIiWNqQx3e6aVfjSNvE03Y9gS
vsk73mRbSsMWSA2Sp8d57EeurlkVol4UteFgVVIVfo/UFXojvbAlxd36DfqwloXcthpkX9CDOPrE
sgMyMqbkgra6ye7uyqTvPjKr8H/VdgMKwsTJcW54K2ClHDPFLGVE13g5V0oaGVRIt3bGxoSBqp5/
UiZLij0yEsWbOlbqLjfjoQrGq260She23SuTO8g1EcP9dg3frbcOJT8ZCNc2tTKIhTFiWm6MJoyU
lO8AlhFAHDJw3XKb9KBt1gldxRI4UmaysvOJrQCMjcmwzrZqi33BPgkUEs/yTxslqlg3FhI59hDq
ZNdk1MYoqFBU+cVHPkHtgafHbW5XLq+bFDTmQJYvtlGsxEeD2XNZoejIV7fyCb+QxRQ38+ggYwMs
0g92CAeVDFoPa85J8dOyW+RRyKJZCMEyDawQ1GNFCs3rHjTTANWfcClaovTk6laOcEG4VBgZ932Y
UrKBo5a0t0/ew1o7cGXojLKBBTsigtJT8lvD9pxJnBG2rPRvxA3vOUlw/iC8BaQCLXYbkcYXWh8x
SpC+tUIQTtT+PNfwzA9uzsV0EemtJNt24uWKSN6Z9xkC7SV20yDKEE7rPMoeJmXf5GnT3GVe+ZDb
OrnAZ4SkYtxULfnqjjcBu84bmrXvsOrDYcCRSEp0uGPPtinN5qgyB4It3e1kw3j+k3COJaZxU1nB
WDdkIpzqaLe4iUHPBz7kW8Yh/cIZd6W+hg8u8tozghUYnSnZmHwTyozRqPv+V2QiOxfixXScQwgU
acVKhX8oVBcrDHeZ73yMYChcyjrX7TDzioRY3AeMHsAos/PSpOGWJBkh2PSjUtmzdot+DYP72Aht
f9XWtJ15mJw71zOOk9REsHuzSF/tCFWBOWEmdaKjAzTVp4avALwSmYD+P27gRFQpGplL3u/Mg32z
j1tJYF1QTSzVujDtG449nnJIweAcxUXg68f2WSg6qeYs2tgI5TjeJu+eQLzYL0tGlsCKSRE45rvr
LvDJ3IpKaBaE2yjBnjFWx24oirWEC4El85InRFi77ERNfIdrsXWyX7gPz5lRpDcLnvJ7t+REUQ1x
V77QHVixW6Tz/qkYsB9YxWzsMRQ8M4GjtHjlAGaoUic0HFDJPIt2RG9QRBpQPJlp32MhvipFJBB3
eMp2ojTcvWFnz02R50HocvImOW75LO1vhB0+taLAxWNnZ0wl9qMehsZbsQ+6t3oBadyR9yyImS68
kTC3IFLjFY13FxocJwuiNl3oHNWFaG87D+QKgmYiSRwALX0cxrr8dtjZnGyvsnb0rcy40E117oyp
upit/oV/Rh4aA77zDOx5NRsZ7CNHaB8URMOiwbpocOrpprTtYm/OUfWoahYW2cS6kuROifTeJ3dp
RG6RD1U+3FZNjI2CtRCna1dHMJjHOwpcWDIj5bZT/MOsO+Pe4qrKFl20mySp4QFgX8vH6DPPuzdT
UjVENN6xH43IrJ4oiZU0z2eUZFnhc2oWy3NeGNnKNG3uLwuE9nkc4NBAkbKKccfY2UAizTMYQfIt
5yqBS9T+1RNcUC42Ai6yG/BlxqMLUKEPBoIPzuz1Kwvbdi3M7DB1M9+/y501qU5ZMzq3gAJogpXT
GeIqn+bY8dOdm0l5AKJ1gP4ANp2zCw7HlaJSV8Chwb2OIt96lpvf9SoSvxyZP4TjgioTfye9Mdwb
xjg/kfJN3yKS3GF/oG8HO3biNJA/lSprsWsqhsdDWplswDY8UAXsNiw/4Udokqa+ExagsLPAzuRF
a4Lfk/NNScdCsEpk0NFBb8NaJfVka/3QdkKZR1EQ3SDXHQ9+/h02kNABnITAnjYuV4UFCEdlpmV5
27Re7NNRMLoDQ3GWGbr6HAi71smm6mZrKgLuBED+bx1SX8ReMhp7iyOhBtCG6DlgbSHJeWOR3RO/
6ZpHmUz4aR2aB12qTAvuUfKoZozT6S6GeG3ZT+ARLVHfeaowp+yE+oGYd0ddR+7puyHzRZa+s2+O
mgKL7xB+mz7mWFRGt+Jb0rUa3+woBZbAJI/kMymrwURtq2nXy1o9/AbQFWab5VtVeyMHuRocz7xt
jdSQz2hi9askRmNuSoFj4EedxLZRbv515f9Sf5WPXfv11Z3f6/9xHYg/+Z209GB3/+uv/6n/+O/o
qwreu/e//AcrNST0+/6rnR++dJ/zv/KF/vyb/79/+KcQ/zTXX//z3z7ZB3fXr0YH4V81evOfAk4f
+1///r+/2+TzL4hTcf2f/lT2KfQxpZTckxnaXFswF/6h7NN3ZivrKu2Lv8ysBqlMS7iCWyTQUJpf
rmL735OXNoBTz72yUrGtoN7y5f7+s//ZIsOv7Y/fxf+jVeaaKfrL2IpKeS3gY5oUDiOrNK/f+D+O
rXaiGZKHazBAcWQGkTnC/RJ8eJkamGl/ommhmgxGqd1TLM0F07ls8IvRb+jo+hZjurJBbzFnBi2L
Kyjvtj0b3IbzeLmlQLD37seGGxg5aNA34UNm2+1wArucNxtp1n67JyVNY6ZjR9ERHqTFx9Uq+5j0
uLLH4ZHoo2AtDz6DXRZuhqUPeFbMmvC45UJ0ZnCKQA9APYjuy14zDDh+O6s3U2cdiCqWKiLaQTfy
HNxwTThPF+kzGFApAKlgwBJE6uaZCjLlrhuYszgwvXnJLwX0u3aXldC0H01hACIQyVIXH9rQ7r2D
z968d3oWOUdVXd1KcqrcMhA8FYYtE8EVwjeQ2XvqOY8dHSSDV2WBPzCbfMDyxEvOITUudiC6sKKl
RCUDM2DVtSKQw+K681micqRL0MFBIPoJunOMbi2PuSnB1T1X80+nI81FPogLw5fkSUWeohsqTStp
XGVMPQt4BvwHCy4diC0ca/D2/i91Z7YkN5Jt119p07NQBgccDuBBLxGIMSNyHvkCy2QyMc8z/klf
oR/TAku3i0xVk9Yyu2ZX1k/VTBIZAbjj+Dl7r01YanJTYrOvv4SWHTWXkdIcjWiDctAOS2qR8+F0
TdvtBdj15ttEvDNqH0IeIwlzrR9MzSBwzBEpGROqzaHqhPVIr84jfqPgtBdwSz54JyrLi/JZaFu/
EAW3jR6ERL2EPcANrsBSm47CdEADgA/Y06ynbcsvG/FFRClGK36epOertOsZzvdu7s7PWue2EZC5
kYR6RLypEs0XOYrGf54NXtGPVTsUxbVdEUYCPm43N9G9Sd+HeamZPAJlbQ/B4MIyS+xnOanyXRQA
bLAY9s8MUkuSybG8Lw/uDYk2YITQ8oNvHYD3ZVUAlTALAjb1cRxTXvKFbT6ZmDO7l4qu/XBBMYLo
X6do1z2ieRiSOV0pO8ezuz63gOmkbnZPqi7NkVjGBaLOeV4QSiV0kIBwT7L8iGJl0sFjbLohXWUL
sRmckAgsqRvF6gUlqoiBjEe0zb/7j/RLupG1Tn3mEjNKQh2pOh7d3GiZvZVy6k7RFEX6DibPOL8p
KcDpAUNPLOMywaM/X6XAC4wnGyDGC7kZxqaSGv0E3muZuSPGo9+ywvwXfhTeacn7gzGIUaGxCPjf
2YWSpY66iAoMkXrdt7caKG1GcGEbGilg/oIx9V2bFFJ7RtXd9G8TpL7h3ZGNC+Be4RvbayU20DPI
0cL4qHUdJaLQOryqHP7jeBPqEwiPeTTZ+q/QjxQtaJMmu5UIKdDyTUy7ePSohgg+xTQKA4NEdr23
SQqQNnIvOJRa8aLhygy9ODFLwMgdW8dl6bNmhK2Q53DMRPQ9MC8Y8Qcmzt7OYSNsXWlrOEGySq1d
sPUL9YRUCMPtmB+gd4pPyaTHBUR6WKUX/oyGhgFJQWsBHgbSeb3ELrsxhiJ7ZlrFS3aq3eRCM+v+
GqeVloK0ilENWaUkQCJFe/iMyGb+hqwBp52ibdh30fBeGE6/CYpB3Wah8zz7Fh28hrY9+qi6Ypga
+tp2MJpklyWa2vg6eUZovNk/+UU0vI22XhzsKhK7uegH/Fp0tVeZ1jQvozsqROSZFn0N6GQ9YS4O
rlr+TYSSTbRJcQLdWrmT7koanbsKQtWJuVx2DzRpuMGhbhrAZpoPpauWaVWUy20Fr+ilnN3iIbZx
XK31VhgfRP1wjKyt5QQ+OYt9NaLmyZxW3AfmjPbVAir2obem/WynS/gxtWm7jqZRbWBtx+mxU7UN
ncaxHqF1jPNu9qn6wHGQXWIURnLiTGOTjAHJ6woqhr1RA9kTG6HXnJXzxhy/dXX/0BKkiLN66PNn
yXnznh0ANbOQml8judeSQ+c48t1JewLWCdX1HCsPPDM3pjM6Uv8LLD4iLNKiHTaE3S/nDWOIr+wq
tm/4mseDYvT0pSkxIaxE4XRbcBswm/JAl3j68qCPSH2gb5tXyFr2JWzmp4GXfYARzlCI7Hopb1PN
UeyKdvic6wtJhgn7TvepBBU13EutD91WOEpth9GObktpNpsqHfV9b2tHjpNk55jlvZ6M1SWWxsG/
mlCx7tHziLVZZgMMrdqaLjAOKv673S+J8AOinrra49DWj+agWw+1iN5kVeZHdHWnBI41uqbBah9F
WUqeel2ebdldEfWU3pcYIkHv9fV6kV5TJRdIoiP/1DLmXkPZrm+6tCvI+VhKAbM0spfIR0RtGEq7
ZeSfgGkuOG3R2qIZqwUvpFUhn87sfoM4T/vgDAOp361iOsYlyXM3ow7B+FBOxUjThm8B0XIfYKaN
o1M6dx/4ka9cOzrkVeW/+MK4tocEnFmFxwg5o3yqIACuzai8tNP2XIuqO8RhiataKzL9w08Yz9c1
I82aYZuoZPhI4gpxQqDcxzyTBzfoKRcg11aupiPyoyvD3qMX62pkCIl3Y/DvR/Jitrz53tEhokwG
CjQhSEd8nMQ4zYd8S9A2frW+SUmIKA0q71WFNRa/antFivN4QZHj7NlQ3RMydm3HycB6pAzS1Jeq
qPvgfVQTnj49zavbJNWB+pRkUXsuQYjMq2K/fUpxJPsesDIXW5xTNJnXa4yZS8+GZEvkKy61ap8h
MshuxawP9kvqiv6NQEdYbM0UTvso7nJvaJWOkkp8lEGHM59dLvuGwTC6dDqF8lSLX7I6ZH8uqpks
WZo1mBeC6sIs+2jvI2n3ej2awYtbIRtMh+48t/XqnI6cNS0VlVvbpSs4YuE/ZeXkPLM0NIxZWJl2
hWlyMC3CFOMBtebjCFxcO6R4HENaugG8mQ41NwGopCt9HZkwYhrqQTpeSelXu6Auq68WYMZNEcHA
ncWAW8WPs3Td6gpgnOrR2JF05W7jxm4YSMpyg1jyyojJh9gw6vQ5BJLOhBV1mla1kNnJR12+giCM
JXGYTxZ9q2CbQfY4TT5WBzef8l1Bv54+pGaLLfbxfuMnmgbpAYQ/M+yGDXWlBsBFCIi7TdObw8mk
T7yGy1HKVR0kw7sbJ/ldnkT5i5NYyTPEUfk8+mF7O7oYFlaExGNbRMD2xFSl3TMSybcjfqs5s/V9
FaMzIcbcOZcCzVmhBoJ46I6/M5I2d4An9H2YDOSNux2ikcLMriBphB4RXR3s6ya67QeZIzDWxNYf
suyBodZ8tFAtPIV2+ZBGtDPmioDEAsbsN8OqyvWY2t8KnoYdp2UU/5aLPC2kTdsn/S11QsPbNAI1
X1WEVKmGhoyR++EhnrFXo0bjmXXGgJet7p+TovkWYXrQ1iwAEC9SVrc1d9M8No3iSNt12RP6Us0r
cj3dAboO3+DwKjBwDiuOcz+NOCsH8dBk+WUxdPLLgIXkvsFSNSKFI4d3pY2avWtH2pMew7HwSg64
s1IRY3zy7ZasmbxNyM3j9IYgvxt7ws9i4yOPrO4A3BniZTPi4RhsukhE69jYcS1ATGsD0xww5nJQ
B1ISqRryOqdogCR9qM2MhnueOYLGeFD72tHBjo0YYXS6HQp24yEjJBFEuSiXcV7QEUDkG/JZM2rr
g85Y+mZ818C4LeXiLGtMk7nhzVnjF+s6xui1apu8fDUxkhxFDqxFzX43rqdZMqZm9gERrq76mwy0
JrGPag6o6ZrrFPXwZZ+N9Q7SBaDuNGtvbWFYl60ueLZRG9J+T4s+J24sgnRsdPRn0y6PjsqY9Ro6
WM2TaNZ2bntjG3fJuUKks+5KpJCCkcMSINdrWAsyPMDS+LObB4nDsm39THgbpANQYzUfaRKGyVzG
5CjIEztcuh2WrnEe2La0KfTLi9GK7T3yZBO4vj7tqyKR8RH8he0vcoHmYSh1zh5DDMsH1eNkrTus
wcbS0BXjU9dMZ2ICaXxjGUuZLjBI2E9hDiPMSS1m9oQMVoFUXy1jIE8rTYqOWWUCfWFK4hOGtODN
bjKnOQR6YNibpCjgP0gLHksyKTatJCpoRrl04gGkp/V8YcHmrOhCR/3WtbvkRYsdqkA8pvfB2LAU
CwrHVQhB50M6bbZR4B4OGrvcU9BZ+N1isfSO4v65Lpr8Cik8GmCF68UwYVev6jbUrrq5C66AyeZy
7RuF+4RgcClhkZWvJw4IwDRa3wtjCDqQRoDmQWfWYR0m9qVL3MSroKZkXKrk175gWrrOY9DeqzT2
0ZazKR5InpMnNIM54lQ3f7GdgHq6lC2KmrFsy9sSQNG2ytP0YtJb/cuSbbLJY18ddIbBJbKg2X+X
ZVvRC/aHO4eZ3A2eYFjYSBun1huh6LA2ke13cNx3xcygld3cfUj6gpaABuxbtnb3JBOHAN9SlF8s
vdPhG/rJ1ym34xNqcOfYNlAuSm2SqwEL37FSSHo8S5dPoRD+oW776Q6JV/xNtYjSJtfssJfyOHZ6
63+1AhqRLc7YSwwmyS29UIOXDzMhQh3H5CY03JSHbGxeC7d0byJf97cGMpwN+N2DhR0FC2IWHHPw
PYxy+ArWeZ5Wdw4jli9tW2Vno6w5dRNffgqziJc5UTDTJfJetCnWPvVzfH1NhF56HRG3BXTUzy6Q
65Sn2AzEhoTwu2amclmNQhRb14zJ4mIPn5xVFQNVYdAeHZnswbPG4gjFbqjTR+A6g7kGzcbkO4eU
b2ccDNnD6Yy7gdE85ZXdKLINJ1IvEzJkkPL5AZOeYFDuTYBvu+RlW872ysSmcCCVz1jCNiNuOMKJ
fUvpRGyCYTExtOuxf8VnIZ+7sRkeSgFtljhxyzI2QSWcR5HPsueRGt0DYofSvSDEKYrfYG667j6u
KPQHAlnNg5RJNW51DnrNjnr5HZQ4yZp6A3ckl9aworH/oTtx/9JEqd5cjJBN4qtCWDSVQFDM+gqq
JjkwdfLW4N8Y70nJYvGOBg5cOtHBk+tPat9ADr2j++FjwSOpFvBjoFsHEzYtws86mPbDWC++uszC
5Z/p6O09whcUhM6pzgkkAAy7GioXinJHfMhmpg2HLn82YVT4jeNFRWW9q0Cvdn5SxAPJUpTka5uK
CiWWr3kJiEDCLyc6IQVT8ZHU4mHdiD5JtpxRZ6QSGYX8ga5sz7JwDGDgLb1jcOJVdl/wykwhz/fL
QFKHvNzryAHGWpJTlrdQlmnNA6/Mouxr1wrr2IRAVDpb3UXMCLy6G7SvepOFHH5N+gGzOd6FcSRP
VKmmR5PKXo+ZoV9qcRTfoDDIMZOYJBXXuX1GyTXe2S1daz4ppzEtS14U2z18jmCq13WDF3klhZlc
Tg4q26yeyw3vVtLvHMcN0EpN07lqq8JeufQa8dIjbt1aBTgSVfhYZpo8dTfhhCl5zbkrvVZalKDl
9AtLPwubVIk1Q+OJ0Sh2NvvYzeGs39YpvlgqCHStF7Q8AEUnaHIZ4Y6QrFYUEZp5h6+oCK41vyS5
ZsOTNZBZYSShVN8kfrD8rQvwG24ZKNLt91qnJmmiVkTgPUYO28e+S5IQQIWDiMt/bq2OAAKeQuVr
OyPr0fp5JYd3WFfEjFnX+CVmeQB/QHQp4AROM2DlXf8iNAhx2DggbNU3ZvP2yRqJHhjiNna/jHiH
LJI4WjanTdFAMDkRFmhfc3yQTCndAQsfk7OoOcgCPOg27JAPnJHWjP4NvE4yjKBodPgNBzbKLflF
XBVwvfWOcGOuSGqN8TQhBGLwgtkgRttoc7zFEBjLwPUmy/DFxreh+a6wd+om8O+4TPexIDp4w7Xx
BduzKzZBB8FHDmEbbYeMV81txXRj3kZEafo7ndVknfvGAbtcJ8kk91YCSnRPkyizL1Jm0N2OQEfa
kitcUVAvCRbh4iA3NdhUfNBgR7tw6g/kCmbt9YSVEBuZk4QTTD5b17ZJqOfZvsUxrV1Dn3EzEoBN
31ypqTEKZHyj8k+pPuYUypyl9Ael48H50gJhg99fx1inUKBY2rU7j1x3xqQ1rv97Y09OhbnPx0IG
EVob5pwKWb66oSiPje678E1CN5g9x28waAvUSOuMIa2zVcxICHIcBCKnwMrUNTi+4eR3ij4zYkAv
rFienFDS/Sz9HTXSBHjAHIl2wPWz7gzjMoibG6OwH+laApfFdH5LTxkCL0AzHFNLATghPU07u8aG
NTf7Dp+UpxcM+pnD5luesGdnloMnrIABqh70e0b09Qvc1+5AY1g9Zk3DgJAj84isM6YlQnsFJiox
42ObvwOfehidDINj7Tzz+DVg5dBhAZdB9QSFYVE54hMSYIjAlrorQnsNuDS4t8KW/hZ6r6d6wbn1
MYgxJLfNeiCCZdvKOdtUkOh3IZaxvd0jL28l9VhOQkRCIGJj2mrTOuSPldZC1c2wxQmXvBLa5OLa
aipyaiRQOA92SUjdDEnnYDU9UJyI0SJ9FrbzSUp34+QiekWs5mwtvjMvSRocWms77E39PNdzvA9T
+0JjmL6PzSLbSI3BLQmPt41jvUYqtZn3suHfBI4vkJAFCTN32RxCKHH3LZPxj8lR4WXDMQ3HfZml
1+lMwkdVMY53SnJ6BBP4F6kLnNGNkR6o+tGUl1zuC0gATlIWWSkZK+wiiKrxw8ndYpVbDctcQd/a
+eiG3yDWnvp5TB/R8wRPfUnKBucP+6uJVuNNzyK6mHy7z3ZDFdI3YXQ34WJeiVH0l0KkExYHRQ7F
jC8uw11J879HKKwFRMQXUJ71MnxShTvFO4THIPLqaojX+L6CW61T5b5R0TfozeoQVdOVSY8RMbH9
IHJE0iKBHUMWCvl0y1QZtf2H7IcYxG7mvBVwdNYZ/fLKyN6nEi4lfo8Se5j11Cncx8KWAoYc9btG
htpFb9fltZ2Nr4zstXWe9nRBWIarwkqCa3JIHU8h5G092+5uqMjemF6SHeu7vIvG+JoMVaiTAp66
gJv5PBcJuK9UYsslB726S9oIQEwUj+ntXEzM+kFCaGOnb2ZtKA8ZmEBPpvlI9pkuvCmNBBy35C4O
M23lVy74LJ8FvAMdWL72iX47t+bt1E4PYLswC6NAkm3xjOWVfMxM7SMQBwQL8FzF5vCSi3E+R910
9Ed4LAg7feKGS7nzRd5e9GNdnDNCwY/CogM0UOkeSGPgJFSyGEVkiZ0758FlNLTboHLEt8ptKe7A
SixdYQdYTKVwl5j11whIOEvPT44EoS6ZwLDQUkYnRuumW72i+oqlu+uZs3lBDxca/8mwNhr1zI7a
v3TlcCRR2wf4VmMB6GLUeF2FVQdzWrNv3eI4pQawB/yMNBxJK6YvK6xh3Rq9eeXYdiJJn2+tjDMV
rDnOcnnoCdbLAKFYRRcmKv1LU/HYkrU5gm3MJm/u06dSj3nD1r540IE0M/4jtIOJU360Q0yXU1Zb
q8rKERCq56DmyUyidvRSM2czt8VTZsxyzc1aznAx5vMonWiQRY1DtqmunkCpfS1UWHlJpji0yQU3
PbK++yi3TjLvtHckYNpKGEW0LoE3rglwfigTbunYMQFbC1p7GGMa46hww9J1ASo+JymV4Ng128iG
tj9jqSe+lqhQxB9iU2vTyLebOesyZv7GUTK2bojeG3Ytrr+ZzItyeS1MwTtHUyoPYwGqIyAP2QxL
nmO29uNAOxgvQH7qSIl4FDXuTzuglx37I4sS7NneFhHyF9OG7aQHlmK773Z4SCIOym0LghyVykBS
VnTqMtUd6RdejW0InSVPm5uJwJsL7mH+jdBWn5ZDzpFFR5WFR6c5DXGa3IcFpceKvPWhxn47wJ9z
tA8NxwRpA13xYEx65HWcrOiiMEwi2jkc1rNuwuifhDbIc13yxB5saX0Z6SofNBeeOK8/VKGbdhz1
M6FA1VYxSfRwXL2FhuYibNKI8t744KNMr0s0nUjlXBIRONiGeRzjun3yaateFBMvzcgJyxtG3fk6
0SI0FUtbDUrfAEcwjLRXmhkU01qy4+gjzobZpg+zH08YenIe1yp6d0h382hQ3QggNa1Get1SMaq1
nJPZA0cTEDOn09VOpItDJFziGYeEcK6uMjy9dL5GMZImkALK3zSRqgKqppoMykqm0O2NciGsTwHd
YSw5a4uxGtVtZlwBVsVp3Mlm20cdHSIgUvAKlWLkXJfDdpoNdp84NfptOYGBCPVU3+cSeH7jivRb
NwNwtMeUNrw+XUSN0K7YqdVumngtU7RqXu34+r2SJmhHFDrnH7TxfzO//zy8R/0Hohn1upS6FBIJ
+0/D+yqDfWzmE/IUo4fNTwU8ddiyp8le/fpCi73vL/ufIxwT158hhNAl3l/DXsTvP4jb/cEaEhs/
MMbmXFbHTEXGeAHHS+jery+Ehv/HC/ExlDBtIS1TLIZGtfz5jxdypiEus5xYGkar9qbo7RYZVOb6
L31BDem5fKmUYZYb3sO7svrdry8vlm/shw+6XN+gp4Ki3rYUZulPPsehclwKLzfaRPkSY4cGkeOZ
FaFiIGbFzLeOZrvlM2KKuD/rXSqusdzTcYC143tM17XwFLil7pJ71DXW/wPd/B7SQ5H9LJT5Lvj4
S0Vzjr7SPyo+2l/+1O5bcfmafWs+/9BPipz/GhIcW3d4+/LI/Wtv7fk1fZ1e/3HR1RFx5q/R6z92
dfT6/pMo55//zJ/CHIGUBpu0haUEGrMNdfyfwhxp/eEwFHe/u0LYLf/yk0jzD4WGhvR4Swr0OT84
bvkjU9GMdHjHu4tNV/47ypxFdvPXc2jj6VVCgmW3FSzvBbT+8zqYEEymMBbqB8Wkw6r0C8BhXgmZ
qCAZjL+8JZJvFxfT1Q/f2vWfF/hH3mXXYB7b5n/8N/FpAfx5YdflKIkHGYvNYmn+cQEqF4Rl25rt
QxlSntKSaUECRm6y0VLyuXUBbnhoKri6/ZnRVQ+hBUVr0VBiU4uvye/bDXniNbI5cp7bGhgv43na
hFG5z43+NmZOnzKMCPTyMFTl9VC8iczaTVm+VoFFHzu5L0omVM1WVdlJFvOmydR9PPVnV+Hfda0Z
GGBxgKjhtfO4Q0PyQlxIiGDfvadbR5Oron/tD/FbiNdCb9JLF//XJKNXM6DLz0HpPsiwp9Tli6Gb
D3ieMa21XhpF72gKmawHN6oeb3sFij7v0Q/FtXM5pPY9E6bb5Z9s2iWuj1+l0YYDMedXg0tKZW74
4VYaytN8ScecLytpth0ymLEDo2NID+Wh3Kg5OTGw+zqVfX3Ih3yfa/F7GIKz4VQld/ZQEsfgb0pz
/jJOrUWTWwu3+ggkedFsK/NBx+iGrbWCLgA5nBCiy67qB87GiSd8FLsmhuGoUp6dNscSHEHOSEs4
2kYVECgJcE1V95vt2v35DfT9ccHdoGNjcSTPqvv5DdRUMFWEVj/gU/H00QJG3+BGmjZVZN1Mfhej
LhoYuUX31LUXoZtuZE2BAEM46nsPJM1d2dqoTcYlYrZ5DtLxMaVWagvyRpGJYN8lmM/fhKL3rEju
Gc3czG25i3z3MOFExmyYXuaqui78kdOyvwpDbnusTqZVPyMo9XAarfC5XlQ59LMhDlfL3QHFsCmK
2KsZaqGz6W51mn8kfZgbYsqA+4J0JCuUUwVEhzD9gidxlaTWqWoYqvda9mUg9CnrLLr3dud1U/kC
geI498klLrF9ZwY3rsqugXaBeh6vaBlcIWe/cwPfS0kSqxL5EEbF3nSNh74Otgje1pOfXdsskzGU
lwnRrAhZzn3wVdrSYzIAS4PfNczXKQJiZLIbjlSEkmUHJ++ANDkngLfH3+wDS/T65w3IgB/A5ofK
0FTWpxsLhazO8kE1D7Xu3sNDuUext0GKinK6fq51klUGMV5Fo7XBNn9uB8Jy6+LWJ16WCSPT0isM
oLu6AnRFdBDQqG2JbMYojXPJAZqspWu6b/colTA+2KcSRFrHOVRPGSRrYryoq+pgjUA1kUVkYw51
iDxvNCRNScXJTgipB8W53OWstxiWOAfyNXasnQ9hinrcM+v4jTSv09Bj09bDGG/W8FjDG0PMxG80
MjJmPNN0XkJvDHjezgzYrMaANGVj2+MdXkwh2rh89eV13+d7eLjn0u3XY6lYw8nGZhcq2nzdlg2U
3548VQIbcddkNgw8YP5aCIJSDOfMNXZ5SUxaK5iS0klhSXgFMXVhhbalv/KHcl8k72g+qexzjr72
Sne+EhoBtFA7chOOXcNJ3yqu47D4XpkeSpOd39euf33HzU/+xeWNAzPIFILXjWszDfx5449t0OUW
8bIPfNfnrmVLCaxdwMStkfm+osPgQhl2/AAgjX9d2u5Gw1fdap3Hcd0jA2tT5mRMxNnG/Q6xSYt9
Oast/SzY3HLvY+9riKKBBoh0pHtqnPxgmOZD5Udfl1WCs3sXsO2j2Vn79ItU4VzWxLv++kP+3Wc0
dayejg4dSvGK/unlJlO4tCqZ2wcmaOhYueZgdN7EOYKxbPybvVH83d5oSstC/Au4wzY/LyGtNrVy
4FUqi/aIT2gLOMozQZDbwUVbWQ++PVxMvXWqiW0fsV3oXdavCD1GtARt4Def/PN6NtGH8YExp9KY
R2H5SedLqnxgm0M/PAzklM5xxfkP8ezyUq1ydeoRCZUlVUYqd7Ut931Zgr60aPBZ24z1pCedpwp1
GbfmZYvNnv36GMJTLMLqeUSlTm4aQ7jYM/r8ULjdGZHEtWW410yxnuQcXPQwwvOIabjW36qWj0l2
5VPWYTPSxsc6NU91RaZBHLxnWbXrAwuYZHfWU/jySfSt4a1tqPGqIX+jogQi5OoumWh3gcyG8G9X
zZpoiEfBz8DBKF+CzLyR/MBKI90ahN09RvfTaEKmS7PhNzd5eWJ+rNNMSkDJ6chErc2EagnQ+bFc
KgWxpiFsgAelmfuat7iZ+n/euv8EL/i/rPz/Cxb1QlHS/qqgp5QnJOMnL/jyV/4s3pX5h8WJ9PtK
5rioLxL5P1X1lvoDwTrieRNKFQ2BpUL/j0gjof/BWrQZR7KfLrWL/Zew3tD/QOjCM+lQeFu6oNL5
JKT/pbCew8MPz4VjcATg/OoIFPpcSFiflhsLLM2TxB7XOSLqo7bQRlhrdYileMzWc4u0r8EdTF+j
JaumLeb4dUCh9VFV4XT44Yv7m5r+05F6+VWEJZZPhT1eys8be+6iC3TsaFoTltDsLTJTPBu1794G
IRmsMxm2Nwm4ia8YO+d/a791lsIB44NtLDeCtSE/7YA0YTgsmHOBWCZ8RP4J8isfvyHG32JjMX9z
sZ+X4veLcZDjxhEHhBjvcymKyURZdI1KL9XkBJ6rezWJsvhNg+DvL+JAB+Zj6abz6ROFfV7DG9NI
f8sigbYj7r2Znf/u17fM4EH86fGRhGo53Cp3+Sw4ND49PnThUPzo4Mdb9yooQbCT81vdhBIgx2OF
y9QfYLZ0gkSdbjdbFtJ7aGX4CZKCY4NtHEoMyp0paIGZa6dzL/haVtB6UO+ggZvfCgJw2vnK16T3
61/8+x39az/kJtiGA5rBcFwGJ5xcWX0/7oe0TmotaDlnpBbIb6B8EAbAyGfz+0yf+gGZrmy3vjGP
OmM0/ZXI5/k8khV8H6IBAcrdF37mdXEWexwqMHNMk+aaa8y941Nk9uVM5y93nmUR+jewNqEwZZWB
699VcwthZTTv28bhH6tRxw5dP6OiShQRtKFo2stecKcOBjlBxsowmDmuCuSBkOKBMboHt6ltOsG1
hMvkZpH2CEnusR5RvO/NuluE9S3ao40VLzlkZtkwUJuU1Y7/7lPM78CbiiO4zmmBjtunLxCmE0mh
QedBp0zOmu53mzpyf9fP+7kQWm6TyVohGheeBkEMnxdmG41NJlrReoOOmMfFeLJo9BC5jr0OpRBU
9K+fi//7eTYVK9PkFcmujQ7s50+ltKy0urBuPbEcprSOQcGgKiYeZYwbkafWExN2z19f9G8+JH0j
k1eABbGMntzPF3Xxx3Fm5QRpJ911U5ME0YZkmw6me03eT/qbj/hztff9KyXhB4eXsNj2MVD+fLWg
saHPdpgpMTuDPwYKsw6M5LnTfOc3tZxYFtFPi8xVsODY6CQbHfvqp00IHw0hPuyABFTF06OK5yxC
8VYmjHiLyLl3+vJU5z1mcQLu0OcCzQBsi+PMvidJ3LqKGtNx/vz0/wlFyv9vBsAFM/Ov6xQ44yTm
/a//+WOdsvyN/2P+0+H60Ql0seu5BtXKP8uUhT5DAaNcxIA0+b43Ev+jTIHqx//HHy+P0dKY5P7/
0/+HZ9A1IcwYtBoJ6uLN8W+UKc7399VfjxL0m4VUIyT7tcHVhFjedz/028lUijTdLB8nS+o3TWUB
FyftmgGODi/WQXybymOI0G41MEythhfT2UFBX5vGuOWMuFHWXW/ejea0imFFoOBx1waVxuzyFzCl
ONptO0OSRw1W443NsLf7p6LruxUOK4GL6mgat4K8l5a4ACxKZq2IIux67bEQ72UvaPJdVMY+t00C
jd60qr4AiJkc8lqmni3qCv2R3m6BOa9CBso2Y21f+eQHOd/8GnC1GLBiNRH4TpD8RFGhPa5JCq+C
K1KU3I1s0P1KuorI3FR8OTr1rTXfRiYugVLBAAtILumHY9VrR7nsWrzPrL5C7J0UDJra1qs6aAs6
sWQrtLoAfxEF4K7Q2m6Hl92zm3RHNCNHFsBR/ZceIYUXDA3Jdq7mhSp4LzLHy2meMJtDQ0Ym5cHk
7FdDpVqlbgqMjmznBtDLuuk2cWitBf6UcCCLHCVIqGEBihyva9K1bkybof3QitBzsg84vuRxEYJS
Pzjue2iCN1FLUPPs3vZSXC5KglXTteGuIfA+TrpzYqmHeVRqbwqgqyMelS159KjdLdqqoCG68FvY
DKjCOHlZ9HkTO36Mh2pLiN0SnLhHAQCEYCrp3Bh2ddbxsjPQD45adjLkK47sZ6WgPLrkuszZG1Ry
j6TiwS3ooybmxiRvB1eO8eYzS9uletRdsKk3l91coFi0HjsBKkHxSmYiF1o1Y2c6P4Gl31cDjc7A
R5WYeszjjU1oPeGg2tGLvsw6uo0raRPGYhGc1JJCFMFpLUTEl39IERVYaWBdjFgIIybJ5tns5Wbq
h60c6N+KcQPG8mIJfAji7lvlpzzRRX0cVU4nqzyYPKSg4T4QluN5z3boeNfkJW8Fu++qlIQyE4wA
gIc0MsT/Z5XGhD8DoivJW/cTKMIJvGHN7qi9ydhxdXRTQCO0CUJajg8N8QN3eY1ocyPSwRvrcXGv
eQPdqzm56dyMfCgXys+cEf4y7bTSISg8ukKwtrGTxX4qbnhtrHXnTiLu1mtKRewgnkYqORYynbzC
2qGzGlT0kbVj1MNPQq6kRdslirG4b2zsd48+KgdDjofJTzeF9N1r4WLDp5ggxhlF1aRdlI5YdTGB
392XEbmdym/QhB6MsOU51TcAeMorxPHZKsdnMurDbUc7DwTSFbLftUWT3iShZqXlKOId/XYonvxI
OwJEYNaKpjzs8blkDd1vWg5EUMDesVhKTTxu7OFDm58i/dkAsJeWfnWDxx4BX9jSQBm2hgYZ79Ba
t0lDyHCWyW7bdjcC9Z9O0InRHkc53HVVfJgbfFwx84v/Td15LcetZNv2i9ABb16rCmXJohH9C4KU
gUmYRMLjb8633B+7A9odcUVKTUXftxMd0S/aElAwiZVrzTkmVYmblRfZWOzTJaHAuzIJnkrBVHcm
KSCzkREq99aiMEuGpTuFE9RMZagSXvfMBaFOHIfQriuUlIn5IyLqJV9QQ/3dGKXIsngbfDRpo/FW
Er3sER4nrWqjKBwJjGllsS4jEZJ9mK7Qd8NsaKDM3RdDiyTYW0so21MNCxGPoPajxMjQ50tXhgmF
uWuzmyyLWCLOvZMGJ5wJT0DpeLTLdW/EbxBDcD+QneAS91h7esju6KJwWro/x6RYHIMJovMpOfr2
cK2UQBYMjx4jLaLmklZVku0xqW0XsMSGDsi4TSIWQPQ5HXr4dknoFjft/BhAIyI7HU00jdZyWxl6
yHOHcZIUwLompnU9Mrpea7WI1l7R/yDq9Ajp+2Im/ik5JO1O72ymq5a8a9p0k8TqWdoeIVfaXhgR
GZ8FAifyqlnj4ziYL3xDYZu2kzOErfbcOmSEAgPKkQon12iwCT0PatRKwUvPW8sQ7AZ9LfW6qz83
fGtUKcYXNaTZWisD4yIWWOr6eBdY+JxdG9gj6QBXReHcmMpF7OXYEz8sPalMnFVUTC9Bpq/12jiQ
13s5zEzkHOVuCVmF+FFJmnfVkB2F2W3rucWtg2KSRnNJzmnc3NZFgocBAPWKORVRdgOa5DUtY+fC
QlL06BI1t4uDXN1bJQY+XE6QcLTmez8E5qOBm32vRgbNvdvYYPkpLBVupJVdyCPwMcQtJWKbJfit
b5po16DuXPEDt3aFLgBaaCGN+KSRO3AAFyzX2RCkEeDU7pj3XncfOcDmSOZOxcpnJapSh1z1RUUI
auoxAauSJnCm4iB9aIZm7Rh8/ANvuHHygDcyuaxH4z7SopCWSIxMNfbKlW88gGBbDcq+RYuBAV/N
1/3sk/Y1m5sMKT+cReD9tTnK7die4lj+sPWRHIFKL9+MWnrHuMHXuiJY11gvMQHzmgdrBl6lx7xP
iXFvOtFR9N1pspP9GMyP7aIFm8evaSv8Db/A3popRhnHPQSeJHrFTzdNyQ32Orie6AtsPkpryyEW
xSXwDZhTRzAAXJZyeKoc81GaMowF2p2q7A9JUV8XUm0BmD0CUt8lWAc3yEfJHoOssI3LmsQhxDwF
0C1Un0teKOxWuaQpu049wGLSNPIP8hWALC5mqmFn1vFQzd2pHV3/RwGx5pTLkgkaM4UHXMqMWaZo
3NROY8Er1xYVaB5MfFdxwbc7221aFDKW3BR2Y5Ma4EUz0NrESTd4ILq7kv1xaGdp/OLadUIIUqmU
sZaJPVWrBgOwW1E1SAJJsFpOLNoSe+7GkZO3djtpXjNUoSBKs+YSlpe3U5DviSoVaQG0MOkeIuna
ycFFGQWiycL02MAyEcDarHQvmrRdi6HcibkWamXmMXEv9ezjai/TKMO3yF7/6BGyB4wZUFe+6hpR
HEXNe7QqErJgeaubK0H/7hmMBGAvpMQXgKOZMeBzcF5AJ1XeJvfn9I0mn2JMrHVPFQ8DJt221RHt
Rka87QIJfVfxfSUjtc2JLCTPGaBpe2BNdMAoAaIVc8L8sDU9vqJi2mEInk+tFcc35sCHoyVe4xKE
HdI2+6sK7gS9etyM80NXignkzSC3k8AgViWudWERAPVFa5Lx2ebsz4RYis2QRdYmyAIv9PG33VQA
oC6DZqxuOBXUfNl464GL3CBbZ5XK1IPA63mAz4g5eqHVrDiB+Ws3mOkuN7yDRN67CQiWuOZjrG+b
BLZRNhJZlBC6I+RPgn5VvpUgYx4SbEgXDq5OXj3cmCSSc7xysSpU2JVhQSWk8EGdhAY7XKDB3AVk
E+aBFeJpKLYZ4rGV5fj1EfqM2iDpvSdc4xEJWbQDNuDySmqEjamwAdXz4sm5OsYAzEJVOtMd+cLV
a0FD8gH6dMSMVQz7RqdSzo2k2WAnx22DKPfeK4Nkqw2VuQ9crPx1PYAyUoBjD4vtYBsIRqiZgQMX
nPOlreruVFl9dks+My3j6KjK9nHo023q38x185zEd3WF5YLYFXEpEpQFWVpRwhnePnKGA4SE5KqN
mPDCE7lLGWGtasXoj+UrubBH+05r20UpV19q6JzCIoKxAQ2b+X+afkdxi+aVDPgVHqsLsx6/KEI4
7KUgoTbce4KLKw3VXCD9W885vvq0ZxSauU9G5z1kve6s1dhu+8y5joi+QbFoX2TiB0gIf5Gz3kZZ
017r6Flx9KYleaMaiYDx/Oho5iPwCErbLM5O7RJuY7Yp+5HgNqejxjJ4mpDzwRAYblCsPJZ9e92i
aMQ81bE7gAYSG6W5C2rmeb39XC37FpNNSuyJIwoPtUonbe26g7js3ZFtSICnEYreOG5wd25o4x3h
FedAHHyKYpKXt5WGmr/AkrGlZ/YA6kxdFqltHtqWvIprcv8QEPPcfseWVkO5ijBqaTjzSfDzCdqd
ynSrOVV94CPrLMLSYNjy0jeXAp38WaRptgPvzYS4wAHIm1HQ2xhJAYqV1zWbChgm3rMY6Sl8NYaz
4KrDok1n9lF+YV5MMyZ0rkmjvvVEPA/rXFb6puD53gykTr01bc3VtpIjidNNAz1gSfgs7bhbVYPa
SzSO3VYK3UlPboPSft47loQ5AuwmrLV+hw37e6YTYNXV3kYkhIAh/X5mU5yttHl8jascVSKRo//0
7f+rlsr/tmaJTbvyPzdL1snrt18bJct//U+jxLT+xVCGRreDGAul4SJH+DclyfrXIixhvEZThKYH
f+XffRL+DoOaZZiDnQiOkv7/2iTev/BA6C5tMqbarkWf5b/pkvBX3zXcaGlzWrYX8I8G/A9c0vsu
STW7nV0b7rHTRI0N0jeiYuD5TgJ58CPKOh8DDSpxEI6we62gSnAW8umY/SBhJwC2DY6cmIM7sJ2O
vXfdRrqElVuTOGFeGvUTbJj61iSXdEAGBTR1m9kICleLKbmdVroosNE3qjTVfWJAwlnDzqQIYzXI
0OXGMnZYc9qcAMeJL3hanZxMDU1zQLSJXT+zZoITR1enFEzjyDbXeS0YOkmbvUjiV+U16iy1K5k3
YAq09R0GRivZDRrSdGoEl9TDctrgJ0HvUrDwnEellfqZibcRDSvOSr8oXU08EQMQFHtB/p775Jd5
8groaEYd0PYzFuDSvGaS2oQBRJRKnSVWuo3Ko3sE6ZP0V0XkqYZKZXYM7dHin9gIT5us26ErZkUo
T1ERzKLcyMXYiP8hW7Kb1JoTleNi6+7q/EIn+Qlpb8T496pUiZ/c6trU4R3PUPTLb2PqZN/BQ+h8
cf1e2CjtddaAL3ESsFt0NPTxz+SjVLABqQzWEp7hN6o7w5o3QlVvCZjTHxgT7Z9WaSb+yHtz98qe
0AM3kURZ5FpRkTLVQyniF+WcXQHfQvyuNaZ5VTdppO1nF0XXJouJJb33iVr8ToqTkDco8RMlVnE7
eGzlqYXvahq3R0Tr3gYQABFQdp/elPMg9gMAjpWD0WkktqAZwzQij+rLNBQN0mzPs4txm6ZeXCJi
kiSH4AVlCx5cBnUSRATqDEXQ6CuQCQ0JiiR3FVgT4sSDO1lZAfMS+KppXBGyZ9YT/lcLIx3mkVkG
dAN0zWpneullJLm+eNOo3RxCb8PRhldzauMhMTa048fpECPxbULCKVzt1KVukZOQ6frXiLnQvWMK
IfHcjWQdMa1vMTQ2CfSQbeR7WK08JerygAHYeXChL6xTVlj0MmOz69sAo1bB3qAPdenKi6kokrNW
0CXAKY6ooQtUcUZ9xbZojGbtMqKcVNs+t7ALq4mKpXImtSdIoL+JEzldZa5HcKKYRu3sN3V3A07A
wDrZmOgXC8IXHgxNK/dmUgHyw1NO2dRMhbaz+w6Ugx2p/AsG7Y5XiK/zQdYmyBLTk6+wX9xnIv9s
tSCj5wxX+gBubNLx16zzMtaIUc8rSx4cnHy4oVKRUHBZAQKQtAEzeIHfvn10Iye5G6faPkOJyFeq
N+uooXw1k6ao79uOEmf8lphjFqGYilrEyThianIYkmnAADzUbf+VVcG2ujACn80sYMwsqkb4M3zE
eT7xVosgp0KAZbBkLup1O9L5MchVeTENsxnMU9LYevslaLLeWLcUS1iVZKxl5hxGo5rhlgl6Ql31
Q6qB6gxvq8AhBBu6gGF0gQkoo2pdycrvcfyUQTuALxjhmATFKfK7GluQ79YjhnmEZK29VaXSsYiN
1mBvZTCUizTP4+Kv2EqLuyhme2hcWkPjDMNDESU+yb62rxAyQVNKclhXZUPWHdlxdlyvXdhAFpPQ
sk/IjsyRE6LRhMj6agdxUz5gVivdZ4zrlbjzzZzc+w7kmboMsCOpSzdq5jQMRKIMpK1DV3bXKhnx
Y2QqqxQQsaHYlMpgSxzBOHrtaEki3hG1ty+C1N6xiQAiUunFS8LNxYSHl2Xg6m8SJ5dHq8+1L/5U
ogxIcjw2bpGJrTuyLkx0L8QKh1x9SSaBOvrC9W8TsuQ3Uz9DRkotlWPa9jttF3Q6dpNxaJ4ti/Ze
ocyAXpoFG68fqOFT6Nk+rPiSTOwiyB+SyfGuyI0paQdWehCaVQM5u409tlyefShBtl9hKBvWgzIF
Uq0SAwMgq4MuB6C7iDOdl570VPKYicvApjpvdPZlezpg1UXAcq6txnqe7oQirZiNqtOGbGusDfFe
OXF3JmEsJvhAtbLxrm1ttHk7DL7GvSOK21knB6yKi+4oO/2Ha2vGnSctz2KeQBONfat1CBJZPuRT
5haniWu9iyzvrTVEDcQuzjvr2GV9X3+LchjXl5IwdfLCM5iYOJG85mE0e6zEZK5YE5Hhrl+RHVNW
JeE3TgFwe1S5HX8j7yV7dVzX1J7csRMx0zNR+tsoy7QIxwFEDmvgkVk1senBXo7TwUdP25Q3o4fB
M1V6ToxZ55ZEXzPY3tilDa7K9GGQbFMMofSFdOL+8nRuSpx5rKV1MbW7zGwmJIEtVqM4YJdRB8V0
TUPLnkOr7PSACExgbQe3znMXzerkW1sNLCH6SGYBc9DXu9yS/ovTzfoGALWJOpu386Zoau8iyoR7
26rZQ74ngnjptpbjW67BowEWIV+pkmd9AbGILQa6SS7ObsEcByTAugNG89oT2Z7G+5LcwwYmdyrm
rw3xBMk5EvHgbbG31ORPp+l0snLXhOzjOHhI4xRpmKclPwCUxNOumUvFS5+0HYr0n4Xjf1Uc/0e5
0zuo6P+2Ehr95Wc19PVr+Vr8n//5tYz++Tf+qaM1z/sXKgYT+4LlUU6bPvXyP4U08uV/6cskkkY5
OTf/aKb+XUoH/3JtjwkfFTZ5YaZrMJ//98SRfy+gAF40Ai4NPFQp/00p/XOe+Mu8kfG/47E7Rnjg
YkRHYfy+kraNMYpgMqoQtaBN9hyB6gnSvN1gE+GIQiXbNkA3WhPiUQJREZm96eLdbOxL6ZfNCkjY
lLPEqP9KI8WzuYi1LNtAF2lzVsYHvY2ls8zCLKpDM+i3je7cOEV5gy+fJahO7A3aFIqVRvurZuD9
JP/ncakgubhQzUnE/mh3ogjWTL9N63CujPwYVJRlkzv22SZKvDuZWa9zFmBmjfq1r7IedTshNY4B
b4XXr8TPLHMWO4eWC1qRAl3VeUjthf03YVrUXPlczGZ16mq98dcRrLedYLi1MYbkhyKFbiUZWROr
JPN2AwDnK8PLc4R5BISkEZbJEOxICB3XTtxpF/Qaiq/apE+YCwTGS0Af65YZ3YXZue5doTfJQe/n
/lkJg7o+AoOmZY21wZGQM1conn0AYHQ8ifr5CrGTMQa9yBPK0On7Ly/DH8RuP/Ux7x6wJdNlEU0Z
y4LtOx/8K2i5q26EJhoScDCx/Z8Igw6CsyNMsSMz2k7Xtesld52vpUz8xLcUoeLaytgqrT4/k2Vy
/u5EXAf5E1tWC1217fkfTqTnT2Ta6VXYTpZ740ZwLZjsD/+sg/+R4GvyPr87DCJHdAXL//Gr0ekv
T9gvA/zSofUCttYO6zahc4Zt6YuJ0xA2vEuMhj+alMh9e+jJLbPWUWkGt4F03UvyO7MLS8OOb3ZM
FLJWp6rGG7pr27huaPS0eO06EKJuwr+D085fex5C/M+v0aKM+Hj2iGWwL5qLIInzf3/2Rq45ARoV
K8w1NggFKTmnICggFBTxlDIOdZ7JgtNX05RpKaFrZXKcMiY+ljTA+VZ26oCWYOgEgW47Z1yE0ca4
g3ZfHMFmDWiMuhcCum8RPdZPbHNAy6Rl8BLlnk5jzcqGDRU0KjUezl1tJT0GFZ5wDNyEYAYNkIMy
qc56X6T7qtIQ9HtaT7a3b27rscpOqijG/ecX5LfHl54FDxyKJZ5el8jHD09NmZdFjGbBCIGHGiFv
f3Df5uCPKj8dt1JG29wDAccQQzGc6R+0UYjjZMivn5/G77fFxH9J+4SmB0rDj7fFUUSsdTnTeSJO
xrtcpg001q6OT1GQoLimhHiq9ZkOBJzNt88P/V4pxs8OFlGv57IaL2Dsj6L5KpGt6Ee/DYce0pqm
nGqlD/kPzfMfbMAsVIMMZT4/5Hvl1s9D+ohGsQSgw9Gd5eP36yvUyyTq2tprQ3+g/EGY+VTUCsgE
u+jPD/T7ZfVYnExQ4M4iu/uo6ixlH5fO7LbMZhbC0ewg0wCN025Ldo+bkb3vCq27ecxoF58+P/SH
FtY/PxKbI++Yw++kl/b+R7LjavCydG0oorbakf0uQ99lp+s3sRdCALqTJRH0Y95sGkLSyyjL/z9+
fMDvx1PERfjtKpNniBCTYTvb8OhJj6rXsXafMitH/ze0kEcMeJnu3ee/+uMazMMUBDpFEJIRD6XV
h7cpJQJYL6lyQ8m+8ZCmcbN2kcLef36U358fXBWL2pzPDVlJ7vLnvyzBHSSqpvQChfwiZRsXEIw6
TS3iGMHX5vND/eE2cixU3DCOEJbxkr4/lucOg6jBYnEbbT7s3n1tON+Z1wMt0GkBzbQ5akqk/Wzk
G7NtHv9y+N/fTqTtmDipL7G5/vZ1bewZWTTeurC1zG9KVGzz1Yunty9WDDU8KraVjCHxjAjbE484
ouBlyIIJ1YDJ7BIBSM0Qed355BkK7/nzc/vDXXh3ah8e8BYgVg+TnrvgBEezDK4Du33j1uw/P8wf
VmguAUlX1LAsTyzV7+8AUlZ/pAeiwuwnSqvZ+ZX1kFsKlUoH8lPLYAQkl/4A+9IUMTNwtux/eZV+
f6wXgwG9Rx5sG6f6UhP88sABOmjJsRp5CHwKHc+WwWaQVv2XX/pePrusGMtRKCtwtpioET98m3WQ
h8Wg9xwl8+7jybtr8/ah5Gurxib8/KL+6bHiBSIDmeXxd6dUZueBXjudCq1ZEggQe09pNTUrs0vs
Xe9ghU0hqP3lIv7p59FIYHFwsEUYy/Tg14sYKAryMQN+YcvuLg4CwWxJvbWMjPvE+vb57/vTa2tC
RfIMz+FItvfhta01dzbJsFQgtrN8U2hEcAPsLdbxRIGdyAzeISISIoX9pyoekJhI8y9384/PLft3
fq3t20uE8/vf2w2RRo+vVqFy7cuA6uKU1my32mjejASc0iKyLgzCijdjWu3YCN6ijNL+cs3/eBKY
z1j/6fPxEfqw/aMVUdVmUqrQGasny9JvJ8O8nIz2DhbkA6XdNd8u4rScH3YCNmSsXv9yH5YF/9ei
fHmmbbKnsaS4y5jpw31gxAhSqIkVMhlAbVnPxkbo1U5AMQlbp9w2TCh6kdKRg9y2GoM20qBsO8lG
M7WwbS0b45qxFuj2wA9B20Zdq28UxNrN5yf6+8O55Gxb1KUOJ2lYHx5O0qy8ZMalxIcL931n+UdC
hHcedIzV3DPg/Pxovy+dfEpoh1mBB0sEr877R4Ner9tBbjJQ8DT9NyHSL+g6rB+99rfy9ic94P31
X9TQqMXoreNuMD+sKcjVDDCcwGuN2jxouXyaLYCVpFNcjzElbRqRqhSrqdzWRXkcYxNOcKAPe+Bd
m44x2AolMArBZJlYC+8Ftnm/bwf0XbIszH3rUEwYSXKjeu6PnRdoKRaRjiTLqLc6e+3p49e4Lf/i
lf54r1Bqm2zAuFU/S+aPqzH94cQFcjqHHRuo0HEK/4boYgfVH9A06FZ/W5c/rv7/HI+2wdK0wG2z
/Pkvq39SQJDVwZCGio3BCQW0c9OQbfaXJ/DjkrwchZBqHzcPTyE16/uj5HZqADgt5tCM5hyqZPI2
j+kLop+LptBDJLXFXw748dXkgCRsmEBXDLbMPI3vDzjKIfEdQxAWHnvxk6wFit6ufjWV8ZWARPAS
yDFWGe7yvxz3p0Xz12dyOTA1sbUUiQtN58MvdTK/zVofT3heQ8+SfIUgZ99FrSeW2HrraPYQVJ2M
hOIfiet/KfX0ygUDFVEBMQR5YliSrYgqrv6yVn58KTktNgqsUR4yf9RoHz7yGIJBP/MuhGg4/A2q
U2iiUUyijZzk4fP3/w9dOUAo+s8NEFY9y/uw3IhJ65gBpCNrYJyvFWAzQgjlBrMXrB12CeGMGW7j
zsarM0TbqZkamFKE0duVveXx8FeEebx9fk5/eBywcXrL6QAesowPd6WDyc+xyI7OGrfdku2NcKlu
gNp586tpTU9Zh9CWjLtk+/lxf/tUe7rBR5KdoMMSvGwa3j+HNEFZz0eQr1ODTgdmB9Y7rxDFJhiR
DZp+Nl8MTL1OLrgzdD1CebTz6/bb56fxEzT0/qmkUDB8WpKOzoL58ZaQNwIQkIy00M4H65sjo2eS
wq8G3ex2sMy/i6Fz73pqm5gQcgbihGNO+zyHuWgGyY3mqwOMDf+i60W1HxXAdtuL8TOUWqVOtT1C
X9bm6sbTVHIlZ805gGs0DgEz5rAicICYstrZV9asvzDDN3eRXQW7LoFm2KkS5b8HCBxW+qqYJJrH
pi+APpeofUtAWxNcSHcozcNoZ29E/nlHg97ya9Ma4y2caU6yw6+XmdW2NM2HerDG2wlILehf0e9N
t3HOdYX9IO3z6qogXHFHChuDydrAhd6jGMBDMYyXuWA02voZ7QhXV/5pHODDC6/KnJ30WutvRtY/
PBXcCcon9jz00H9bJBDnT5nTBUMYl9adE9vQer23ypMv6BfFKh1i9jjNvvasMJ60v3Rjfv/ALISv
AK+OxfqIJfT9E0kepW8LEkhIjescAkvq6N40onJfzPqDo4LxL8W4+fvKw/GY9Cy4L2LIPu5winQu
/cTN+1Au/ooOt9mqSJmVk0AQfU170003+VhrazPXxluiV4ZHBkvZXZIr7xQTCPmjJ+IIZeOondqi
kVAt8tTq1gp7BAbgZTUDljbe6lOAibWsU8ge/EO60+g7pPHG2W66dPf56/T7aoJtyjFtfFU0BNAK
vb+EOUi0QA3ENdgqLteeVOm1ClL/iqxnnh03iQ5+P8YhalC8oZ8fejFv8q+/f5cXlBJfL84gsPho
vz96QvxSHEW0IaIkQwgniOBeGY5fHExYsBDSUTM8V4CS3VUfj94BejFsGWKSiquIOcS30U/TRyLH
sC6OKYknjTNeEwpE1s0sOvuUyWp6gnSKtVX2P3JwPOcMgtLJFEZ+9geDnVMdlbCw+8QP9m1XjP1W
SydQQrUDBNM4I0c39qZZ2Xg6KoWktLifg+LVIgqU966tDugKTYTPhfcygU1fy6rKLwHljYc8Ut5e
OmZ93eYIaalYMBlNtiSQxlxGDnVXFKEssJ1ozGz2iZ+Zd5WOPpWgEiuc+d7uS6eTz0mrGzBNXBA3
YwfEqZQ1ZCk+M09JUQ339G2CUNiQcRAzLFDIGlHkOqjoL0BL0rkQRaGqi7QhNWzUsKysIkKRT1E2
zP3Ka/r5VRMdBEI+M3fNYDmvzlh3NVYgxHwrA95zmOGpfB7zAItNPYw3RJKSW4k5+aC3WnqVRz5o
0p5MBgiv8Ekbk5gJ5H9QUpmgvCZmh9NMs3o9gCzrzCBxyrayNk1d1mcV001G61hGa7Kmx0uHcBtw
nXpcbzN0C+k6Ij+EeXvUci1gwd9hLFO452JdPkPiRPdVL8HphqUFZyM15GVDAtoKZXr54lt1cmIm
225zRPebIHZN9PtRiknAa7NQVYIoWElH+ZlaxjFXdE6HJZ0g2+dz4uEYjbtwsqr6SBpCtjfTWnyD
QdxdT2iO1hPJ4SsyVZJzDgDkCNI73XlZOjBDQNPi6zAVG73gUZss8rqkcZlEutYRr0O+T0t4N+6t
hnxcI0+c74SJyoZCQmfsPrPjjUO/pc21S8kcJRPYVPWOHLjaOkyKTfG2Qr3Bh4QxF7W7leMpSHy/
3uvBGIQZapl1nPWMstzIOvhFne5sP+3O+uSmxySL/T3pTTPSLzNBH9aTF7OKh3w6zt4U33guRcsM
uv5CWOiT5yz9gonLuKgdWe5aqfQHFVjlKXWlE1YDamVyxWBF6SmgpRFlEs4BN3hgKt9vR+V7L2nn
1nuUpGO9UCrJbBNT8Uj09MzntZwuI43cINPUWsQYgICOgxNBJZ290CBrdYPnTuMlM9LbDBvEkXjp
4GHq+yBU4JNulUZ9sZorv75UUx5tqx7Jfo8iTKKOO5PeXq9n+mEwxMFGQaY6VsLwcKEon4R332DW
1KYo+YoO7CUaHHdlY3Y4ttNQn4mDUV94TZ4BU1sb15c5oN+s37XK9A5BK4KjTgLFfnbw48yOBvxM
tMi84ih4Gg2E62Nizl8JWUlYrgZ/yxQxvxX0ly87nZSTMhf+eSpy9xJbQn+putl7M/kKfA1KjVsH
RPJJMo3b/bynQyPcMB8b+xylIx4ctmrVyVj0ZnuvFXDkkK/lG+ix7SXyaaZVKUPcO4MJwe1U+u0e
jl2wTlO9PvkA7K/I7Q0Dqxmvu8Icb6vRSk/QoKptT2N/S5L2FDJu1cJ8CNz1qDv+qWY3fBQF8A13
DLpVu1hEda219mQY3pBfwMdIKgQzqZtdp2xRr8tYLBEPRaL3K3PW5ivQHdbl0Hog8uENUyxmwgEU
7RqLX8LprEsXNw1hq/lwX2o1KLZ5/pIOmXH2MAgcOISib4p8082Ebm0UgpdFe8hXsG1Lxl2wqCDe
m6lZDSG4+Og59/i7iB8B2HUqOzVW4n4bQPCs23qoTpYn0x0RyYS+lECXV6kSerweuBBPlW5zjsbY
l2eoEXvVRv0RiO5BJn58hV5IbUvp1EeYY/Kcity/0bKy28DpqW8JSptfZqQcj+5ERiLifYgUlUb+
gYc/DLPNmh6acbYm1KZ51pfrbJq7a5JoEhAZsdFNl7Ik9KKTTYbYBV2YdyWzTBn7uS/9W5op8oit
19y6k89fZk7n3eOWJdV71IPBBJkS9+MeN0J8k+b2GGy9NgBHZAjU+klnlDDVXTMbMalJlFb15PY7
4oa9bSLGmGkgeolxLep+PkhieLYReU43Urg9LObaXWJ21D2pagOBgsq9qoao+p4Z2viYJ9h0SRTF
FQqWOXq0NDtBCIjLdjs0ffWU0R3HMNNrLl6D0Zm2TaBEsgKuH5xaT/82d5UXwtvfkjkEV6KvUQET
BX6JhzF7DHSSjFIsm+4qNzHj85UZrmmO9y+e0MQrst30rpIj6VMl5KZ1MA5mC5/MXNQ0SpufQUOX
9cYWrS/X/PPF3oln1hs9PwyBld8wH61+zJCyMTJ4pbHiekEowqZ9LbWerkg8ID+zHcREZkYMMYmg
5IVXZXfqXWYyQu7mAtjayPbkFfsZ5AzHGu+jKJDzFtgfIqDKtr7revqGGHNRljnqG4GO1Ild3jv3
48CawnR2Gq+lMVLVCOl79/NsMrisHP0sZSYOQdaZNB7b8Y59EAntUuQnPqn5M3KmYN33CvJk2RQs
ZsVaVfEXXfQn9jtk2Y+asQ6a+JSrDOsDIUZIoYILbeRl7WMdhyu1mEX2DhucndES2WgRxrbCklve
TjqKR90YWlwOrv8yLuSEB6+Zn6fUTpbgmwgVZqeW4sLuuUFNxduZJMFxGs1jTNm/J1QJ84TLnoew
EOc6HzSwkZ7TsoFJzJqvnNVYLMGI3Pi0k5+El7vL/fF6GKIEheRSBQUdaP0+kc6BHAExk05T1Htj
TI8+53hJudJcs5DmK6/1HgpnqWMURjvXcsmXyPqbwYjTLZ/u7DTijte7IiZ+tfbvMqppByHGzuso
qbW8N7Z9ku+7AVvalGpAvzSnWXWm91hGRThgOF13pJjxQca0yjO1d5xyxrRWOKEvvbAAMb8lwRx6
dVT6q6AankgR0/Z5M3LKg+SAjkgeuELiragTolnIMNwK34vPdVBTXYNUEU4/hhg0mquWBL9DtzSN
VL2YHd0iPTZ5zAqkIHfpet6eKo9XpSoqElyxzBqDXmFuhyQfE6279kZfHEA+7WrUfmurGdB3VPtU
jtPGjrM7XmZc1fF8FrL0cVRLgVbXum7dQefNN7CvRcZIL5FMwcM4pViC04SM+kFO1yR+N8VWKZmc
J4MV1GFgeKOA7e1m19DP85Rd8W3riNrQCyrYiXqjUJSjg0tqUAo0j5zQqLlx0A1u/LxwLrImrW8H
Kw6wqhZfo76cTnlOA2vjdq4Phow/0FWbxWtbxxFIYoYRJpptgw9o/LAh1nXP6t+tvL4ej8kAXxFF
OBbNvjz1vF3Hnmnb0rU32te4eJ281NnqKFI3FU/tscNFds6QLe2gXtvUyVGGQMchQbJBYw+BskYx
XpxHpzTOGkKoVUaNoXVmuY+aCINvE+DQMwObvz58BQtfhqT6TeckQgQP7HnAPS6sey2q6guUzNNt
nxrpwWqFfk2yGeA2U2eTUwEKdzeGPhCRzsB0ZPk0pgtvNotdrezp3h1AcRMti58rIx+G7olN4kZv
VktybOlcWjFBo6R9evCXK42nfmbjhq3Xq0/MSDCN4yy1CBVNbV6eDnv2tDjOxfb/cncmS3IjZ7Z+
FVnvUQbHjEVvAjHlFMx54AbGTJKY3THDgUfr7X2x+4FVkpjZV8Wu3unKZDJZVbEiMwLh/g/nfCdM
x5RQtC4hoicM3S0Rg8s3L0fXuq28kPTFJYmhpRpN713PcWrz6ASt+pz7ZXI3GkV91udaqz3BqKR0
MrIYb7qaPjfKzWU6Aa6YTqPC+UoKAG7HZI45plS7VPdDmRuXJSBArvsF7ECuBMEhITNM9DXbwVlq
MNJ89Gbl6FuydNwveqy+G3mzelTt2eZDN3GSZqZvlExB6g5VylyXSOLc4JJRlHFOnFO+F4XMbzMQ
rhvRiPAlrTz5VI0GXHFvyg5qvfNFKilfyow3dWlnDt7eV8F2xDh2cLgFz4yuTj6ZnuwpsZfs2ClL
Msl1650ujeaEVDiSowvWqDf1hkFMcMgNvHAju6C5h05azU29F6ERxFHXF/EOKLx/HNOk3xFkV7/N
PF7oyHwXKb/h712qRnb7/Yz1ntxt4xqVdHegR6gvf4hpemxlu2KpZuSxMSgopZW39dpAnMc5jMRk
TqH1M+dG9NYHe6Sk9YaQowiwmr/tJpeiztbp1szj6YtZkJhRIjTeYzk4b8L5xGpPPC618dWXefI4
Tjbpa71p7heCgt4IuETeQeZwETm9vJ3KITmHsJleksXI2Y7paIs/wIZ+QagUrNJQ3IUOjreoXtzN
bKw/Uucx6BnLy6BvBfHaNkzbARBwRC5eA0zROqCIx5LT18axqYtmJy1/OCc42DloF2uHWOzykBAB
vRUyNrdJQNoqdaaB30ZOFwOH1UbXLf2L0YVXDOgX4mGWFp0IQ9ej24caEiiMffYhCk8FqP2kv7dm
7CVYewWEkKJKmx2phXBIHPMqNJnQtrZ7LrypP0DkpLxN4JXSCivnbNJDS64NEHkFYevJIe3wrK6N
hpiwruT5la27Y8ImL4wq5L4jonxM7xfXSc8NUyjcJCkFY1wGrG9q7tPNGLRUd0SnyDK/T6YsPouR
P28lIwkmEPNdgiH8fB6TdgsZNpnXGfJwRhbzuJd2lUWVIdFYmRxJYamqDmrDQgolJfWByYBC+slz
nudTEZsbEjxrIlcH7qi8E/5lW/SnQdMucu1EY2iPbwmb+ogK+iW0On2aS49hFArYa9K7ZcRkxNko
r/SiMY4vQx/Bmdd3055UgnBnG+psWVqubEKsdZufdV76TQpiuyayR6NsUta2z5Hl6wVXPtVCeCDe
68wZhjSa4ma5BxRXE3yAcb3XwsQSk5F9wfKKXiXqSM/cqikhHNaYF76xYb4jVdPYK3PZM99P2Dmu
NwIhSWRaFNNlkDNgtBySqOMATmkZz/dza8ut6RfFzjQ8/4rILpdUg/rSJn5xV2Q8Cm4q5l0wm6xO
Mn0l8z7hBCxv4yIgrjyrcITUPfWuPlie+cCH8KVP8kfeKFhAGI2c9jBr7wL/VXPVcCNDFmiTutlm
MVFXKObskBJlmUN3M/izjALH0Nd2mXe4SymClgV/NyfltGkcl0jqzC7n62Bp9Y2TNRqD7CiNW8cl
o6hJcutEDOH4LQvBvJhCPi3sKEluKToS1ZKVz9uRqDE7fYKSNB4OuQ6dN75P4SZfj/2Zh+XCg2KM
LZNhUZTQW0rsJuj2vGuyGZtNK0b7aRT2fbBYTkTuaX1yEfXhJWqfssrKtn44F+i9xHIh2waQLZ/m
kehHQfajTWcWjh2VkI2tVCT085kdfra65aHsSJMo6dq5RbGC1nP+leEEIelh9mBpY0CMCQOM+OGv
kIf2nHY8cg7NNeNN69q1RmuX5aF5hQMjuLGDIThlqVBbUQ/5EW1cdUoMcVbQJZ/WqTdC5GkouR/K
7DGeZ8X1XbinPu2tq7JOypPZtOglias1J/s5SEQS2ZLaIYbze+XptuLLNXlHz82dZ19ofRRDF40s
yk8jpQHCwl6/hpNR36pcszXwaF3iRZCVHkv2B57NtMzVfr33hqY7OpZVnYwmj6/6tAxffdUKEqJI
gzcBqOPBoaEHEh0ljTS4KVJy6R96hjxgawLCT9/cBfzkphRejZZ5sO3TaDoUxEmCN8kc0i/ELIiL
hu/Ejc9ncJFMjbyQpk3OULD43bfQmwkA7dOctcTc90eZz8kn36+nk8ud/BV3mXFXt3bxPa6r+VKX
Sf3SVXZxCx1gFBvfZKLlNyzs58kVhz72Bxb+nbUtGNbs7CTl4VHwZ+22CfgqWu1zgk3jXsisPeiw
GB+6xVE3fLqrSn3ISEeL1yji3MwvfciQO1b1NaChHGwO/Q5JQWL2LmI/S+jPeycaXE16i52qZWvx
0le91BkbtJZ06kaXzB1zpFudA/6h9XJkgWN/CgvPxuk5p9dDbFR3VTu2xzZzqWqCImFdSjRrwgqC
/kjfZkLqeN+EgkF7IVr3S7KsIZUoKsPdWGk+JhDDRn5hAfVfDSrla9hyTy2g5yE/Yc29bzzMJYDV
a8zslfMoZzt5MihtCGQjr6tolLVhOGdsA9AuNQQbrolqAYxV9779CFiOMZqvkzvO+FsmepHp0BKz
8qc0uSuYPlKoufvGaw4aFxCC4+AsybjAAgKTyHUlilvwmAxh+bkH7rjtlPZZQhjf7QJVmYmz36or
wgMxmu8Yax8hHTDHyaTcGkHC0JcU9hBr6xr6d8ZXd3hriaretOWEhTz1hgh2xG2tGiaC5NBsmjRz
z+E6YJycXSjMwlCH1A/VjjwviAUjtIiUKfbW5ZL9ZsZc0b1bWXsH3ua3WQtYOAN5iwOFHjnzFCZT
OF5kUtWXqwD0jHm9ERmJ5W5bjLEkhIwV4KpQllHKnzu3GyQWvHVM+hjBdneD6ZkY6Krxqsa4H1nE
wN8XwwA6HS46QnVXpiv/i8aoC8qY6swk8LRvPB4mHdw0jLUufzTcpN9OD0kqxaVtJ+PW6XKwSLNK
j0TDuVy7U0BKjXcO0xiKs23t56BnZtUA2D1YyhruhCOqA+L8cc+wujSgN6n8gGctPDrToHeW3dcv
eav8LzLPYNCIvntkrgYdc8rmJN/maPsvqlF3X2O2BBcYoewzbTAmnql4LpvFq6/DpMgPck6u50BC
OSen+fHPFy7Wusx5v25ZJWT8Cp7vsdv/KDIiEocpsWk1O+HkgIe6hvtOhA8rPcku608yFvWdy0/1
wM7lG9cTRYtVmT5SPbt0v3hrOT0lgUd2Ka1+aZYPYsrVeafAuRDbnTJfc8Pff+a/ZGci14X/fsxj
eedl+p85nv6Nol3QL/704W6/9F/+9k32JDWu2TT/+R+fcDrJd1an9Z//3erkhr8hWkKK6cCZRSm+
Giz+QECzX/s7I8D7zQ7WRB+Wt0QY+asd6g9jk/DWKBeUtJZAcO84rv1XjE0/nDr/fOh8DN9oywK0
kgEWK0QL61L1J1VO1vsZ1NoAkClGLNo/KpJibyQZQ91Qz+J6hFaBDWMMRjgjUtNoF4MOhg1+lYDz
ixuLWlPb9Xc2THhRTKOOTyzJCRchYQP2WJN2rIX6gaDFjcRY+xZ0/TRvjF6n7Folrd8FfkoKKuCR
7h1F9PhozsB/oqxW+bzxycnGxxTWYLo8szFv+t5InyWeZGJR04BFUWcGtH3jklBTO6rGCMph7JYX
+aK4b3XX6peqCgWdqm7RwRX04/Mm4ysi9q5Lm448TqhhTxvvnrtpkMcHNATABqahXpbz1qZIiJy5
E8WOMWK1BpmV6Ow62B/2faiY7um+SP2Nk9g5/18TGRplyQzoDkOKixm9G5bjUq1xTA6OZuPcV7FV
bIspte9GwS8ZqbkATib89hf6rg+4VT7aVYQXskC2EYa4aNjff7RlLEqT4D1nOzEBlcdxMNwGAnNV
TUePAvMmL1W4jV2DoFgr9U9mZ/YEMpeZ5zHG8oMj/2J5/dPX4Pr35+rnnJ73kgAMEpjFQqQIwhcu
oAXzw9MmqPkqDFoBbtzCPgnDwyTfTMERaVx/jlU82P/l18OkRiWKfhJUqP1BnDXF5lhaCxSVSnfL
Hrt+9hIHZD5WvereEEC1v9jXv5cgrL/fKsPh1Uhe4eU+6h/ZFBSkLDnBtkz41QojIQURttraAJS/
+NU4QH66Lf54KY4RdKGhw5v5QWfVqbBj0GcTdjnnwU4aWr1lUw3T88/fwf/2Mhw/uK/4X65/Gw3C
+4eInEiVE/3tbxPu6l0CYHKfYjn8xatY1qqg/ekcAp+DgBq7JlIRXo4n5P3rFJMG67FMFCtx3FH2
edo1sPwlkz2fjzZWw4fBKk33pcRqbRykb2XfE5lDO4vzRjHZkWnrOhpYuDtyCrFC0Z/0VKbskhBa
xi/kDTOdTSxVMJpltmbFm9mqJmByk5nIYwH1+1uYeySlhwl578eB/vjJmcCY7BYoHUg/OCRbdmWO
S5+IPbgS0PBpA6IpmJbqJRVOg741DZe52tOuaL/fEO7uZ3tioMu7yTY4I/qxLeQ2L62aHTK8O+eG
1doI7XGiIAAXWkH2YnPJjOHCiwcigCLXGAyUHd3IAUwTXcEuUZFZpe58TuGvXbpGzy+PhnTnhCkL
4ahUWx66JrFwtjJgH3JZbdD6+PHFoDRBeHFVFSaQQ8E0dvTxUMqNN7IyvqyYl2U7l31TeYonSBUP
XhUDLQpAvbqvbUFE9q6xOrhbTEQ6ecHMM34me9botuGisuFZ48h6W4jbuXGR4jJt7xqR9deLLIz8
sQrTvL2x52YY7xG71OBXs0JlV0uBu2jTsewvhyiuJy9rtjnZZyAAu3gejv1SM5laCp0XwJtmJ79t
rL6paRNBpZ+g0BjWBQ66YX51SbHnRyHfN/w0Dl48b5sqaNM9rxioTQHrM9gumeO+zkVZXsE9QpOc
jrVLHCOWz/prnJQFVlXGDcFwdI05pGD3xIqdY0RkGA/GUIb+A8vOQLG5HYJyjywodFDm2FX/AAtE
OXfjIlL9WEKwk7suCbQ+TFU5LhFhVvP4qWwQKBob+osyfnZG3/bOhe+0/QYymZCf+SwAAxzTfvJF
sm18d7S+WMngG/2hFvAm3pKg9CcGBQmBNJEMQkQNU2KPJMrambC2/sgF2lO+G5vAmIqEOHK2bRcl
LFd4dO3QzUfYNGF53oaNf+jSyfYONXHyA3i8oUT9wIcbHLpxCLAbGobt73p+bqITJQG4+6ZdButY
h4V6mS2eSahZBXT/gXBVvTUnBZGFwQIxYFkxQLPMMef3UEPbuD8PesB1u5LQZdjFJhvDjYcw5SGY
4+TSlE4Z7LTt0vmV/Krhrg864W1cBjlnS+7X5MDi2wADG69kksEQFigHy9bFQcuZfjxj7qQp91Ow
jR6imuTSdhoWkLhQRjotq3Yv8j6z5EEWTfg5U35S79mYAgszLJaI+6ZhGcI+u4HD6i+DZ56TimGv
I2jDGBnVBfLKog1l1dwPrXufptoyUBgOJHqKwpSnbnT9mvOoVsW2reLk3hn5fRkiGFwuAfcMhmMx
5Ha1XM0O6B1j2y3E1fIjM3NHMwRNw+d1GFexSakWedJGXi0YWdvMCo+ae4MTCMNx6xwS6MDgb88b
2yIBmQQvWZbJvgyypgNNvKBXOiDbhiP4l2T2Pto9MhEC7jYGi46JGOr90SxlnKQZqyUUVtL5FGqz
YicEQslehPGLS+2D0eL310I0yk3AFUp5++EaoE6r+cr5DMjbURIWRo+TBdO0dSzlMuALs9varnFq
BVZyYlxv7pQOGV+v9Lw/v/fWe+3dffTDW7OW5wE0LgxT73/pEO+53fsy21rO7HtHDvHklYhb+MhZ
DNzrMmjJ8/rFG/3hrnVszJWUaiZbFVSTP2BiP9fieSyFw0qNYPVmmnERc26VWhW7P//N/vurrEsT
ROMUKy7V/wdV34ioIoVRjjd3gh4NhSs/jCGM0r/8KgxieOdW67aPu/D9+9coKgo4MTMD9N68aTuQ
e5PR+b+QmH5QgPu8ZRgkScIkxo9KF2/q+5fhduvlWMQTw32/BstZsd80PqFGaYrdUJN5+qgrY1rO
LE+iMDEZbHzuOcHDS6kYUl02BWaVQ8Wh7u/rJghSpFhQ+h7+/L1Yq8yfnyV6euHTqgmklLT3H79A
dmdNGhoKKHeWQDs3bEDh1qXYhyrkhggS4IXG3y2Xf6k1/5/13f9upBGH2vFfw/puv9X/579eIVZ+
+dvXb+XfIqA479KY1j/9eycuAvAhNkUy/1lL5ZVB8Ae8T/y2Ple4YwMidVd30T86c/u3NY8VaTvq
b5IHeP7+0ZkbLqCS9YmnUP4Rphr+lc7c//FY/POxCehbaclxypBvEOKq/9iaWwaW+7xleO2RAm4n
ak6uQmu27UvdIEG9xOZmAj5euqLcTcSF6nNNi/ucOkOGXdi2VEPUjoFQcZmnOacJHIjwS2hfTRCh
ykOmkKMujopQVXdzRQO50TO19K7o5uzRKqHcRmVS6ZkosimtSDRL4+/SLcx2P4vBgbcOuG4zpOs0
2FZoTBfTXuzjEBCncvAdNSNa1r3Prt5fEnDwYaIfuWvD6mwYOzE/BX7bzOdi7o2WdZJKvG2TCedo
CUWEwOhqD71sbgjIUksbf3agZtbbKR0AFOd1xY6KLZdCWZKpZGQEXEEiTaWbXYXGTPnhWQPrzgUW
LfUW9MPXijvns4lA04woNiAS520QPi5Znj03JGXM+wTT3KkIGFFsgrAU3xUcaRjmfstqJnSUx75x
YhOlMlVep0oEamfXyKAju06gyC6OoeZdMone3GQqI5HGXYL6Pst12/IrUbhuPbthoeT0xXI3ZRnw
DindeL+wEUY60vLLbAVYCW9na4rLg4mfBzSY3X/ucBRUzGWkT/Sk157k4LH6abrFqDasQEMCkqgH
B2QZtWNsMqj9X9qwbW+VR728gWu8asXKaYSAsmCVlDb45oO5jAlTfZHBiBJpMGjWLjhL963pN9XB
ajxAUE3g5fmtbkeIvEvVTNkxG82xO5uR39Rn3ZAj16lYuyJeGJZw3mZiVuBNwxZQLYpuaOAd7XAb
ea3htiijEIseQBE7885N+oUkATcz+8uiDIf+Ep2iUe1Tz6vp+bzWZGdi2bI57wrYVhyaRv4azLnV
oeue6BAGQuDzDQOyRuxIrx7TY5LbTU6X7yRBJBuiu3ZlD6otqhivDZdznqIygg/ZhBv2FXCjmrrV
7dGoJriJPm4YsRlrVCEB1DbCv+4VC3l3nwjUXWtoQJeft8VksHWDNrdPMRUQneGBjYJDbAv/NmO9
NDy4pUWRxHZynl4qpmp1lJZjn92XRjrlV4WMu3M9+WN1kWW9NZ4SdNvTp7aHMAdVndSSfb3IAXEq
o5H4ubfCwvnOz810P5wzlLEdD5C77+ZZsPlTlqpv3GlEQJmYs5XtU3BnCA/ZDg3bGm1DdibyoAaU
r9KBQZs3N+XJbSs/+FTKdln4smjDPreXhBmQAYpd4FeZ3e++K3uqLebFLGiRZZHSUQDEgeJWlWrf
jF6K+MGdKuDldm/mEOjLVEXBQr16hUzFRAkfD3V1sjRZxfs4Eb31VeWS1WlFJFR/zYrHBeCltUz3
bmPmeBdi6qtNY5ZKRimb+/5MGb2XokVf/65lqyJjr+jQmVssRPLjZLadOlmCk2eFIpbpWddNZX0s
e4mg0+I5AkEJYyQ4yKWeRJR3LvetP4g2piMSFRkadgryUXXYiTalKjPnzoFdKDd15mh32+kZZAd9
joz49PlD0u8Cwlnl2EDtVflLYfnt92aO3e8zWKJ6K7tZPRFPwatXnc1fMNKxnQkkiU2br1jVOmyZ
Y0I0mszk71LDc9ykIMz4JJwm3DH1Kss9e+j+k+X24ge40j+l42J+rdE6NsdqLuqW83s1DanJz74J
4kBPxcz7igpzUE+pp9rvvUkS1rFznPY7aEj3e24Jor7YfOUuCt+O+qJKS/WEFDFAcEcQ+9cYHQ2f
l1vzJZXShPk5xDXDWntxMwCIy/wSgqGA3qQ8c474/mpnk6NTKLeZuzBtNW0EtuSSmZOzKUnMzM7a
IMiH/SIJNZ5YjjaXeDGL+5pwguIwue1knI0teumIC4MoOjt27Geq4cI2jkxmgH8hjhJ0nGtA2uWw
LsjRUuphiZychy1KzWp8qOhUvmUspPH1hQNSLr9j2xFrE/t5Eg8mHZrrnnmx5a7SUCNmASS6+Gq0
HPtrO5T4dGfhzflmXQHJVTiNFC92BkWoml32lxapEzISIcneyMoCdRqmwRIb153te4CMLbIiNvYh
VEY8oZEjqxaGXJypaLCr+aZd08kPfRay5PcbFAuRnLXtb4W2kec3UGgKKnrTumf6TKCCV0k3Rdsz
WxdxotdEbMR5yBuTAtCzaVQL9vKsuwlK7T0BEgIJ6wjyYOIQxPeGbZD52Yfbx2HW6uSzxVnO5w0Z
kJ3+1HhzRKIE7ZNn9+X9YrbFJfPzIN8bCIdfqIETsmwmsfZYcXFq5kY+1X01PcnSsEBIr4N+kLvV
9eA1XRJ5KhRcN80Q+ztoFSPAsaytHkTf5DaT+4KdYBtUfreuo9OzNs9VA3F0NkzDiYCjmeXG8lnR
cshac7Jjju6KbeHllhc1DG2/WqzrzT362/Fm9GUHQcxFNkUBxI7PAzNQgVWcgk8UAbhNYHYR0UR4
AddbHWBfYNclYnaw1uCjo1HwFyudtbe9FatXqEfoTVJPM9TIbLqCCNXtqnqoVJzzXPk0dD3+FGZ9
sn0r5fpROq2TXXsObOBDwpy4ikaVgb23HfPVAu/0UGZhBo6RvhvJu87qcReEi2UfMFurkypt3tmO
tceWXQRCoJiMgM9BZoavy+CW91ai3AumRPajCku0l44u1VesVxWuxDKDHlAj/4fCyL+42XtoiYxN
yWTzqeEcbraBxFu+KTwhjqo1CVMH6tRVW2u9OKJcjN1b5vtdGllaASwh7TpkJJpDRTkCV2jmXe85
pUJM0Os7I0P4HBHHTRSk4eTj9RpIyH6aguab6w7JfF7OY/oiE6Q0G4NOj6RqKikKQXw22dbtPUTd
gxmkb/gocfqg73au+wnp+8ZHkz1tQqJTCoKUdZBvxOjkBIMkZZfvIEqTkbRwGZ2rGlTtqspdAoSX
dLqCsCFClxFRXKu6t6Z92fCVZeLJdboxpVvraPHk9JK5pXcx5JYNyDnEAIz3lyn4oZ0ap44M7JR6
z04aw5EdJw2avrZk52LTdF0ZiVTFXjCVv3VC6Ze7uSji6wpMLIxnuSTOJlBe11CFZKTscNcmz4aR
2N9bM0UXaprE7fBg5vw4OjEwnDnG9ElSFjDELPr5imlU62z62cZFAcoVFNOcIkuIGKvKct/VGWjZ
tJoZA0KflV+ycmgq1Ff2hKaq7AJ0R0RIfK5j7TzmCt3ylhBwWUKoZE631QxpdmEqFSgOppXIjPoO
YGor9Pwt7wfyo/JhiKPSy+Zb5Zbdm12GsmdVp8dnX3VcH9j8SNCZwwyTOEUzdWrmWbpBUjXkaut3
5L+3nZG9BU7lvogg15AMqRkI6OSApc5OzBzVJYzfbsPj71gXilrzJmGmvGymCtnuBiGJ6USl3Xg3
SZf6L9aMNYjr3Uu/minYrm2DyfJBIGl4WLqE2CpYtECozRR64caM2xqqKUDlHUUUl1A4KgSwiGEC
yKrzYOOuI/Tic175zK3TgMAQ7jYij8AXyOo2GbjWNolpjs6G9qQ4afBHBEWbaUM+mZeWBLPMq9Yq
ThLnrdb4STaJq8bnvulsFgI5QLKpb+MWN0aBIrbtLQWugAsOubmBIp2RNjOCaNZ1RVh8O3OiBa5p
PCmnj73bzu3S1zasxs/zMiXXQc9i78b1ujU2Gi0wOqJY8YkOZjhQrru9vJkBdahtmUmypVKzDc2I
zW982WaKoEkIheY5ataxOMRSwzQZAKIPW9znyQ25QIDkJhD+eYRwMn9DUm5+S625RNQXai/Zlkui
L4k551zpWK6QDzXb01XP0rnce3bR3eXeTJCxZO27wXk4PXp1Ozzhk2perVEzQ865nR/V0FqoYYjM
u+tUGS+r73VmV9uMxVO+SBoi0tSHPBooVG8cGVqnmc3VS1V4GscD22/3YPXB+OLDjJ82WjVlAuAx
yZrN2FC4NM0CBt2v7fQ1VPQMG/J9XUjpyPNgE7hO/6XqsuzVSO38tevC/ploG/j0pSGCIhpwBF4K
xEvJhr8sb6ugqD/T3pBqIINp+OS2TvccokwCASBDvhrPw5glPdcA7RvS5qqFPexU2K916D2YUhmv
ZjjadRR0mfu8WEFi0ABbPPazDpZ8nzjpcIs5Efq8pNy5gl5efV8mrZ/0mCyvvu6I0Kaj774NqdtM
ex6s6tyXUhOJVY7oWdgt4w5JujU9berM8blsQvWZxZuLUYDKD/O4SIdgj/5+ZCvhliVVs+a63bEl
8R56y26nU5hjBozyugyD84EsiQ5BGKXoZOg0wfBnCMiQqLAJ4Uuc/CZdMsOPWMe76wFWjfsUF6SL
sNLjL0hGT7SeVilOOpVzRcHQqycHmQ9CRxGHya4z7eStK0bRHpwuLT5RFFvWaSCwiTwxKIv2Li4w
kt05E90U0vEeO0Pp9S1PiDUjTrM4toltyxa+uMBGEDXVyhekonSVt0NtSjphht2oRpZFobirrEXF
VyA7iSdED+UEt5CkuvUf0qn5oq0+p5YyOpYAZJT2UAOiCeMl8YvLklhPmauz66QO4FHz5pEUcPlj
jPSXBmr/bqOy1QP/r0dlL9nr0Gc/61TWf/734ZhDSgVzW4HSxBaCjRtzrt+HY474jdEY4RTM6Emn
/aFN+UO2IqzffAZpNjNfj/G1t2Jy/y5bMX8DbcpIjfU/rMiQudlfCAD9MMMmanjlh1qIVxjDrTka
78e+oLsxEq3DpQbw+xFAbb/N/Sr8xTb///kqK/THEQh+oGq8f5UmZ8E3zbwK6c/zJXu39LEU7a+N
9h9fx1mjk5EF8P4w62NA9v51yjHNbGvyZqQ1vbNqRNtZbIFmBtc4eILuMBe+s20KsqzIucCvnhBD
RdCgM/bXpCV0+OTGQd5LbkxvV5muUFccGpZ93hSmM27spNX+Hu6QPe3Q+WXjltFWuJCAMehuq11r
OHNyEWegV/VwEP7ipOU26cU8YADBxMSPMuKD3ZpD7N5mIOubiySs7TiyDQDbxHE4yU2MAUYezWH0
SVrIpCfwsWn7zQkXwlgZA4qDH9stsX6BpDU2hiL/hBevtdGxT/piYsJ/6/pZkH0ylTYfZ8uKmWxi
LX0YxypkXa2lOjnW1Jd7VDWD3LMjI1oBcws+/WlgmrVx9KTIYgpdaih4jW6wzRcGlBF/gQ6J4DMW
9JwjpuMddZzGj3LqxyByLTLkDnURqHqXlWRNHIbKa8tdGGdyvGBCBbsJuEIoaZDn5Ky1pqW/nECw
O19QtYcswrpeyUeCXWvC9hanOaIxnK9jCESEg7a4KTbknxGA5Fsz5QwQh+YL8QLhl47K/EEGbf19
rGwiQlvOs8/JaJWfM3Nw38ZstL8j/HDli0FIWhPh6CE7CBmqFRzDFLzoxs2NITsK3E0TO1OEsMfa
ore7Db2eKtm1uHI2SRN0zQU1a0tSidA17YbwBlYg1OpyiyuIlrK3eifZOaLUWAzDpgYgA4oiR3M/
rM48U+f6jAATYqvQoJjAEhKguyCGEjE9B0MABj51WeLjF/GIDlmS8X9x7P7/ucdYET3/+nCO8Ay2
X7qfT+f1D/xxOju/MQ6x4fysAeEcwf9YXXBuc5SEkB6RDwaontig/nE6G0L8BqHqh+wQJLrDMf2P
45m9+W8co5zoK3iUuBPf/Uvn83twCZAvfJ2MbtAvWPx8sBjfH2lt0+GpWxXgdTIgjTaBWh+REyy3
A8ruWzIccFtNgyt48JrxzcQQsYmLurojcIEYhrw1lzMl5UtZSvotJ2kx7YfOkK7ZN8wbUyxDa1Jz
pa7jrq1SvuWpfyVFvK4huAz0xu2S4X5y3ZgTe4Luj4So/Fy3ssKZ1ir84czKKY7bZZv4jr7iQguX
Ld/MGkKPuTzPuBvuIAk7xEd2aptV6UOTmOrJwHrUYnwhFX5jNsI7mAyQiDWbApiWU0wNouSbDls0
1D999te/b31+Fs59EAevbyhWENZRnhcInMDkZ7/TaQITEnNZzSAl3VLcIw4JzhZliCFSYdxcQZ0U
X7FTljsPsUAXTWsjHhG90twu5ehg9bUHxaDEwYDeE/zMojTGiEdmWHbXWpXGhymd8TxPS9c+FtPy
KwnB+236j5/ecRmZuBYlBff1xxvOwMHTzCQz4+6o2Va58UFas97howxwAmS/4hD+YB//tDtb3653
L/hh/WzHZpoSbE+p6wX0KOanqkJjSXdoD87N7BT71ndrLo3gHKH6HhDtZYnuqSytc4y9T1Y87tac
JjxMxz//HN9f9b+/EfRmQcC3j6CDj5hoq+30xCPvMkgFW7zElTo3Ch1f/S9eBT65y5YfINhHJl2N
drzDWsLDYrj9ZdsK6Lo2MUl//io/1JMf3mSAd6AiV84T4QwfvuS2XSCoykNv4+cB26hMOUhm6ByS
C0b18WM6pDg3MquZn0xvZZS4OHM3dLX5FyIoyeslw8UfRjLRWW6CoMnJuyYssioYcJe0AM4SgxIf
wBztdKDVlgzqoD76DC3QL3DbhcMnYaNp2+WYZe4Yn8jnpk4x6dHaEfeKlSWBP0H0thymNYKhk130
f9k7k+W4kXRLv0pZ75HmmIFNLwIxByOCpDiI2sBIkcLomAEH8PT9QXWrKqWrm9lZ1+6mrS1XMiaJ
AMLhw/+f851Czw+jYJ1dQQSZD2Zhcob//lj+0jnh/80Fy2LS+a8XrEObv7Z/C16Tn8Xvy6/9fdnS
XP83trgcBBx27brFGvWPU4Xm6csCtCTlgdL10S7/q+eu81s2pggi7ARkXyoc/1y3+BHyJISpnAZY
c5bl7i8cK77PQ/8a0TZ4cxeCo0DytHwKWPY/zrIFRfiiqGIQBLiAdxRb5TWrnjLC7NmhGfEuRm1J
90JPXixhvXv4bG+Bc04wFcjArfWZltFA9A7DeS9AwixMUArkSA8NfExzeJvRrMMzXu/jwfqa99jC
klC3yHSlUPy7Z/+rBWNRSv18K55BOAprsEXR7acpN67zLEG9jnfY/ArdOnt0ATCujFpRMHfIw71M
07Sja9gZgUFSEXjSajSDMiJ5OQbTdC0hDOxyfXRuavT9RyGiLiDLZLRXej70nxqqLffjXD0TyPBn
88qPqwXfApoLFlzOnszjCMF+EvUYcLZrjCzmlk0EL79uNQ9eG40vpVUPVUCfWgTOWJWv5WQV91Wt
HknSFucCYsslgR9DwJZZpLeDkNVTWs+EHBmtHyKzdHqCRH2pKJQN/gFh0stUEtQkRTy8amaDsJfy
YHHXeX0ZaAK663oUYM0oTbkrEhHhc5XU6yC0FqToxgmzWh5Ga06P5H0jO1jQv0mXvv2PTSfDR4MI
8eNv59eq/du2L95fcS8WPztzlomMb3wiEi/u2v/9/cfRR7mYWH74x+a7oeWu/2im+4+2z7t/vFjL
//l/+8P/sMU8TBW2mK9lX3TLX4v4WD9sbBmc//XE8jtFT/DBHyhfvzXIe4rXn//E3ycZgxRNh+Xf
I/OSl5m+zD/mGN2ipkGjAyEyyLRF8fPPvTFbY1RAnOR49W3XQnfzzynGYENNHgroBbTdcGX/Wign
ZRDzhzcTQQ9VdsO1bPbgzpL68pPGsW9Tt+4aMC2llFQXO0VatrbvyNHeaNrSqmnEF6c1K0Qgfv/F
mkVLTpbTXSvPL591dxivOJppQGSaW4B90CF7WcmbWZc0q5FLt2tnSHCB4UZey1AlRZA0wv5wzXQ6
2pKEyu9/cayTcY2mGTm0oa+nlqLDqnE9mskjVcUDb1Z1EH01PkV2hU4OV9A9VT77xtGhrtEjQaih
pfRq57pJr2U1O48hGtwnMoDIW+vbd2vS+YutbdCft1Noe91gnhW0vwAYHIrhaYThEObFOec1a8O8
uyJ/za6J3b+nVHYuZOmOa1ilxiGthNibefsusT8+Jyj+rmUnXdpdLhty3PWX2I4KMJ/acJBTQg+w
q9pvwCTeBkkzcvlNDdDVRWSm/UAV/31ht5wG1II3kcdHVoqLj0vLvIZNsE+SzN1T731zIx4gkpns
2njzDDZuuY24QAwKeqp8/v4pvUllVyx77gW987tK+K2MpSBCFbImfAT/5mg7+0L4Ov6JDjx4yiHC
761mDmLKGVfkAWJP2yC7gleIDwaNwXXn8hdG1/7Gt0prRm+4CaFp7dJ90PUdUZ7Zoyl4zCk0r63T
AXpK4FxeouWDUyTOrlPYhJu+nrKrspyCUD9G3GV2DO5E4+MjWBanvockEUxOnlGWoKizB7ozbhCg
cirQa3LVobEY79h03D3sFEIJHVujcvz9y2PRIKW8dLPd8nCBNjr7GZklC92iigBM8lYXOVc01bts
0jc6SqwxtV0elseKpsnd+xa3XEw8YLOWb3OEbgSzhFq7VeR887yp+WZj2DiYJV9IzmFsn5rtO3Hl
zgXz/XSZSD39gu+Tp+gNl6yz1W0xgcIaUILgam+f0F7c6jk0xWDA+ntw4cKhVVd1/qmpYcKlsXKv
GuDAk96F8AEH5dPJ6XXvSWA/pondiKvdTd6mak3vhgoUJSjHL5FmmKrcsofQIM8piK9kz25ENYYY
+YWJxIeKkAvf7CXJRiJxrTE5+OjmAts2B9BN3ZgBYXSj91k29r5wMT2vbaMM9y5d6ndTLK1rdg2V
sWr6riTRu8HQXc7tuYsq2hJANz9SZedsIHxoESjWUEbA21sR4tReFQPeKwGITz6qlJWcTRsZXubc
1Vjrn6veU/ep5ZabZR9Tk789EXQ78CIQuNScvNzW9+xN1P0UuemFUd8/N7Gmb4qRNTfI+hrwQ02G
buvo1dGdldjqchHytyUb9Qgh1gaVIJlNUx3e+6UbM7Q6Hx5UktHwA/GA9sA4Z0R/X6KKVoEKDROV
0dDRHBCChtqQxkHTDCV1fZ8NiBAKq1oRebvEnNONq1LngpnFvIqCyHpRhvg6vF7ARHSjY15JNA+a
NzpnhXbqTXLZ7TTm9qGX5dfeddp7nalSraZhtI+wjmw6vf7FSfCDF9GiHKhbnPJ8txuVwfiHzGlu
TIJe+YRFszUHXgkTkxTtDMM6AGgMg76Q6jho1lNJC+cWmBv4IqdMsIeEDSEemkW7ikDPVWaIbqU5
ItahNnTZUbaGU2182pkHvdIfWyw3z37u2s995SDGQlY2dyp+oIRacjaGv+ibWr2edTntMUchW1Hs
Wo5W0YZPtqHFAbvUaU8wTodOI+73jfRAdWATohtrZqTTpFV2orGknZ3GDe8FWc4BjnAQco3orZXt
KHR+barN24q6DIJLL8nfKTyzz0AQE8PRN2PdXU9Qdz71beLve62aBJluQK9YftJwK0YCY0BWOs9t
CjtZ7wpJU2bM9s0IqrPtRXPh+cNfttocPalMr/GUFFuv9upHCAkzW1HdPsbEM99G0agFcdh568XJ
9YJuJjnF8GJ5q/GTt2ydV/BPAbdkRr4BWqYgni1er9IAZQ17/XXuAaPYDUpQzpxEw83aZ5yVs7ka
m1LjVUFKf5yRqp3RwEZrozGMAynWDuH1pEo3RdHiBtexntUSYKfdIyq0Kl7vkEjawerPTeqNbAC5
X4Bnpxw11Npv8+EgnMnfV2E+dryidnnKpUQv10/NGfEVXwcSglGsKmKhTjGloRNZuDRl6SMwoHS7
vo9FFUO4cFUgOUrQnA/VoQEC8tywg91o+MsIsCOFrVbVQzsUqKzKSj5SQJ6fMJF7JwLqxPJKmBc3
pupPQX4yjp1eUGRwIofas6M0+y4BS7snts8+jKg+b+DRznvTJpOYWnu+poNSoKpE3WPM0HdD0ryw
17Y10vjB2Wi+x9wqSl4I9NKHZnCP7VybR2cIfTRrfgfJ87uigZWK9S49GDG9Ry2K7vO+ny6RrfxT
0s3Ze68ApJShPaG7Kx5CvFHBoBsqqExDfkT6VJwdiWKlnQgeDlOr3ELhLBFntJ+WXDWfbkHobiVy
/w+ziSDBkM6XtgSFt+3eD6Vx8nA/3QnppOGKkeoeHS5IAW+or36ViXeEMO6ptbz4yXDGF21qrZMA
UUDp0aKn4AOXuctbp7yZIiY1p6zRwIazYjgm5b1J7EAUNDriYgMVB/zM+m7k8LUzqvhMB6m+S9yy
4BfoTy7CgcVC1m4x19722lisk6EYgE+i1clSTe3CWF6r2H7KJne81UQ4rJtugARRRwMeQtzELLjW
bMoz7+qEmYhB3HrWUbkUNmRVySvi6dvWZAEABPOARGTtyPmNHSxitjGJt6Vvf/FDnWHawRQEEKvx
0tKA0HMU35WbfzITF7VvQ4+3hC53lJO2dBRcMFw+aIRQxe6JmabY6AorXtlb9Lw52r7Nw1h+yVKF
3if0kuY62/p4QHFpXdtCMwNKqf59Uvn+jiTsHiVCPH9DIHJslBg+6XYbXmsj0S524SEOr41oO0Tg
zODZ2GtHeeYurdFV20nd7I1SI+wEluwGn9q0TSdOg3jAra9m4hWbPHanGgYwh9G8ax8dFrclRrKm
YTXp2sEyeo66NPQNxVtjkJsuCQOcpkI8eqN0vk76mG8LNr6BjVhq0/pOtZ7Cvt31U1dvE88dt2Y5
dltvwMxNurxcDxlQO9/G5NbzSh9NuzvHszID0HbOpqXgd0yxouzKUp6pscLoaJxuB3+nuGga84QH
u+LR7ORzSgdpM6Pf3HSupWE769BE2yNVsniSGy934HGQyRTIwQaWoam7Ef3m1kRvhmDKGgM9crO1
VjPFISOb92WhTdvZwos6TJjOaK7xosVDchpIBQRhpPq9p3c0uKY02WlWLd6nOHN2aYs9HX/TtOGe
ANMn/XyiYTTfjmwK8MlhNXSgfoik+dL6ZrKyrCm9m9mv7EwSG284drMbHrxLZcdX8njRS46xgmVV
iE+T0K+od8H+4FQLyn7CUZhypkNJbwybwdfar/44Wy85q9vXMJ44hlcDowuClH4oUCToWxFOFfN4
pplnaG1Y/DC3e0QZD706+V7ZHADsmbe8sdWBSrZ99qoGGRhi7+SzcNvsxkZbdAmHsAuRbtvjw9Bp
9WtCWgCCPIAiPuqzW5IK9YBE9fRM1PN88jyKM6umSpw1mYGo0/pBr+9tqynupK9pL7oZNyIQthPu
lAlEFciQ6UJhQ8l7O2D1u+95RTEglGb4ZpdZuGdP2D7ZoVj0i+08HbSkJQ+HJukVWlRHQrNd76h4
EVZHfg3tirTyvFvlV2LvaoLw6abo6rsB7ApQcTqpUA6KoT9AN63e6Ba67ywU88FOENXj8Y3iW2cw
5l1XMvJi3et3ea3cJzWmagNmm0KrGEr9HPm5PBQh0roEUDnytKEV6L88Mz3HmX3WyVRYO0BFjzFm
yJjjjmtS2MVuOXJUutf0bo27IQGlZHmruJKvWVpFa9m2w8lbEibcuKNg7vgK6E+CmCqyP49tMgVK
0x+lYyKFdYd3rJzJJsJvxfidmKRZp2966rqbUeN0ImFabmrXe+0gsqFqHfp9hJT7xopEfjNE3WvW
S51vute248BuPNLYrIcM2vehs7IgksO9S9EK3A9nmI4+MvaNwFDZMeodtRl6QIFeXGtbX/blahzs
MzlaydkyZvWWOU12yePJ+qb7lX6nIrT9vkGqVF+4bMqmJNqMppB7tj935GN/mfSUcOpkiM4j7+t6
Tnv6pip0ji7RFsei7rRNZlrGGmfAzShbpG0cStdNZJW7SovnC2KrbD+5g/4EgAF4nzs5QaoVBck/
3c2QTe/Mndlqhj63Byi5LZsYPb4vt7nmP4WNfMjG6ZPsbLlFhpkFaTI9kA6OabJdzD3qcUS0h98h
tV6Ip5lPpUzdW3MKi0dtrEO0uObT3A8vIX7T2x63JedAPSQXQc1nILes5v17UtlYgaT+NkpsNiOU
wHXvwf8XDUAiJdN8myJHexRaKW9S7u1Qst/d1nP6iRLDwY3JM7UylX3OkzQYKLVfqSCYZHQ1b1Mi
3oplL5Vo5kMzskr64QLEgBqdAgIBmpd90YBGBp1ufwqV9g2vwHqcy2spKAGqciB2Xt1Ku5xXSPOn
mzB0tKPTeZhpHHOdLwr8OQTC2BbhtOp17VkfkGyxA7xRPVLUbMhcpps63fi4S85min63Bo51zCJ2
k52obDoyHgULC5YlgDd8Gpq+SgXpiClNm42IxbSpnKg6AMpKAkLCb0xot19RSky0xTEGr1KbMGGf
RW7d+eP4oEWud/Lmwf9C87Vd4+SPNkMeHWthcNr3za+CleuogB0atth6eXnObGlf/boYdil74YAy
0Lepc/uDmpAGgwZGzVfOxhayMeO4L06p438preHT3FiUOX3jnCT+CQ3BN9wgX83IgciVHWkXgaxk
T5F0tk8bNDwl0DfPVHIusR/ucspAEIhOAL2Y2QTCCiwp5RbmzROa8JPmp49tUqmzVU3afRWmHoLr
8puTpdu+Md6hER0i34vXmc5JrrOzS9+D+or7qgkmBNt4yXU0zP5zwv426Ix6PxT2qcpY5jxQVKvS
a484RyABoLhIlOZ8GlgkMwYEpD3tJfPQpDU4YnbRqD7jSlhLNIDkMjuXyFHo+FKI2VpPLKnlXkuN
dBnDi+k2Epu2zrscoCsWzKD2wLxW7fyNAT7zO1PFGiB2oRyfqsiWdyYt5p3mF0dPmBUFgPxR6NFO
5lq6kYm1Ztl+wqF+U/X5eDRE/0F9jhZqNb1g5GgJXGvNB0MLn6WpzXdVKl7KtmG6Uu1nXavvSlv/
kJZ8rn3/TU3Rt9TybgbJycVEFmP636JcP3gV+24DIugqkl0ejFZ8P/fdawwj5aTmmdFWmf3WgX4e
dU7zGfU0pnVdz64dVUj2iiK8cWWZbmzc+yBIcF2EWGrWGVH3K62p/T0rXrXyWzntLBz/2B/pYtMX
zG1tN1TyOLbmrimtoywiTnWasydd/L2YxzHg47SrrJ5PaVi/8DABDcR7FAwXIlfGDT6nbW/mLKv9
IYkaB6sJzPgya/IlsqHe5kXpXIt+0VMS6ZMqwKQG+lpa/1uRwLachajAKfhB5Fb3aEdfIscMqHly
bMpdMjrCXenLozc4B6SxUKwJ9PHxIOGKa45jnDwRKE4BHlEyKXmvTmqyiOC98aTaUWwKH90ODTkZ
jkgODECfg1vt2cffabMGf1Lu+Cv3zpxesTS0m3m2L1aYHrqxUcHk5c9p1N4PKGqScIEss5H2634N
E+WxIgUcdXeirUE3kpphxXeSdWuVZNOTMcZHkYdXJAuIjU2xyzOYin7mH2JA/AHBD3u8btEDrjtk
8U7/4oTtQgxEF1tIoiVKPd5XTGW70YAgV7UuozeOKQmXlaBtPOfua9MYnMHJdAg6V/PaQMuM6r6t
hkeKhPquRSN7BCcB7Q899g7KxJhuQG4o4yr1BiVWX4qOLhcEAlXU7tqgTsyMXME3WM8FGdObbiiQ
kU6ZlT/PftQciLKYk/tmlMUnt4njryEIlBcqY9Y+L3rj1jc02V9ZTOz+6PUuC3Ab1fCXoiSaUcXy
U+qOC4IUHVSYMWKYvhHF9cMWKxeUFrNKWwhtMd2zMeXfvsWxBOGx2jWFI4HadtW2IFJs5XXAbWGn
eurktthqDpPthfmBpDPsqHY7GOOuiGkvU0nzk2JFAa+F9eALM98g27KaizLqyLggVGhPmWTAbFJF
1C5QTsOMr5B7KawS9IChwSuQTPSdRHuSsz/cttIgWRvcxxptdRaum8m1fDZ9ZQxZg1ylO0qCs1hi
ISU1VxRdcRC1TT6uMVI8VLAaqNz5RnMhz0ZD6xcV0biryooSE+Iv1AhU37Pm1erZsZz83GsEcVPd
3G/IQqidXaeN4gJN2p52E13KXWyJ5mh7hfEJRSGVUGW7ob3vs36qD56yaBIg+F1Jkxv4ZFoq8k90
2a11m3hV/MERzul30CkXT2vsSL1d6Ml4v1C8xc1jBerGOVX4ZkODH34pZt8fbuJWOd7RiuesRdam
KKOv8Xu1Aj+yM7wY7liDIi5h6jN6CZ+gfOHW8cYN85g9+yhidWdhb6JROueWWtmVRSU2a1R48OmR
rOdpXkwo0gFS3sSWvoZ9hFYvmQdC2/AXTPsxxsY8F2UpvhpFRh1tHm293cMuSVrk6qY5PEB5odAv
2snfRXQ/5d7oHBcirF2Z4EwdWVfaneRgezLsphjJYRPeExoCZ11Sde9Xpjm73S6fh/ciLSK0RRQY
1pXk5+jxOJp2+TTfWsqjqGi+1ViPMOShqOpRaIrWDpSeWHsOKyaPHSUCSSmevkHmCCrXzN8MkCTw
yGtzVFjvKIkDVcQJ6AMnK17oEzSoK0UVjecmByfCfGN9m+TQE/M+dVjpsq5L1JqHyUVDfVLNxR+r
9AMRvhy3NgSb/JrbjbZWHpLNUzols7VBIWTH90buGtcKN2KLFEbopP8kskTgUuR2u63LOWfB1wbX
mrcQKscnzABz+KlR6dAvfMr7lO61G68o/+IZlwpCf2BMzbuh6xUl5ZZuDnsQOTcXTAD4aI22bT4L
GbF8c3TPn2am7XXq41d+ltGs3OfCsVK5RY4K/X0qh+yUY2bNVpOsGAWG3+HYqNzU/6xIW2nO1Jkg
Py3jQ2lh9QqLu5gv1kAM1W4sPeaapMRJV3Wh0J+wFmo6U1Yh6gMihGhaqzxtApuv5XEuoZyv9J6U
IxfHwmdht/brYAMq1dSgmXuZRAbwUNC+EEZhAbkkuZUxG6m6uPOiSAQUy3SgJ1h3emMPebNCBWtg
W2KBjXgPqNuul0PJ1s+7fVtrp1k44UrlYm62cc/ETg0V31kclckOIZd3y+kc8aw9tfCZYtVRMC+n
itfLqsb8WYG1z3aWIlCDzIg4TTeK+k3e79i7FVR0y66+MWDYcdpKnRwjdjYabUPpUUdNEw9pYq49
2i5qVWKMR7tQ9MM55mN0qIGtIrxhs+d1gY3h+iNEOEP9QZWsRDmH1ygQrp+/5XZhTUFpGPV7jMDP
vBpZSQSZg1bgGypP/arVWFVWLhe79zHC1FvTnWdKeUVa3wvqquKUSlwfJ8q/lcNWtUqui1TY2vRK
84djwaf28V/iyCtER8EgDRETW34Z31mD4a5jzH4gZuD1eIEEyZVvWiNONdwsi01mcGc86Hg+c3WQ
tS81yj3Z3PO3Ks33t+1IreYbHrg0KBomCtdWgFwEEQshXCgt1OXBnCcIzZpwrmzp2p1WdsUNHEAi
CugmBuxudnNcdQ/M+yYPrUs/sBEXLTzBsGc5mza4nB2YSXn+pNf5eWbjA7uXc2/iTAdLJ71Vsz1A
+7MzBGU9Fnc8Tfit7fQZUIC3JtIHSvAggiSnBhBWRhdovfmVgioIxrJ7ZqktbvCb7OMptrbEDXzp
y9mmOaDfdezA3pueyaKiO9j5ltzpqqXzgoHL4fgNg7A114NywpvKMeHuNjJILO9gRSG0YNvIVjZm
X4wYxipzJ6SUbNvicj2Wrod1ChRJ3QUTZ4GGMAMyhzGsZPV2rnr/ZXKLCpY0+QGzxeaB788EqA7h
G43dA865mmYbJYEy8jjaMY1RYNu449BtIKx5z2jhcBvXAH7Qvgl82T2xSeVkbNomm2YGKjNigUXz
3JRQkJKkSZ4rajgLS6DNbyoyyR7swZbneIoeZW0lW3eqnnyOmGDSfFthc7Eyni8wd/RfFy90F1Ks
YTsVW9wQbw0F92qVtX4UzFlpb6xSH28rNxuOc0kttaMSsOs6gnmiEPWonp/cXt3ZUq7xot5ac7Xn
yHvQhCg39UJnbYV2y+6+CVRZ+iti3O7C0GQeyFwBrKHD45z0E+Ttxr+HJx9SvVVb4h3jFRXfG+Fh
ztRi/doLDqR+4VTbDMRTUMxYjWsre5vTFsU+JvlPYgCNWVUjPMpwMnbUK0XAUfbUjyLbFYsN0YI0
P6wcnJ2ruo0cKhwzxsXEx/VEFgHk5ChKb0mFvq/ipttFokrvCLk6RbXO9sSYILznG43jzaFM0mfL
kmsFAWHPOYYteciu5einHkcUvS+fKPaqVyMpOQUQOsYRK3nWqjg7EdjzhTTU+H7MjZcRgW3Qtba2
8RXiu0kR7eI00cYkfKyqZ+MwIYlYGSWrkwjvG12NG1Gjs2ytYd5Vqdl/EEzyrmcxW+pCLhQ3Kpu5
iQqLCvhBYYi7IKvgFDHHOWkembZUTDGTt9GBOMdxizAL45HN3ofs4/mdmQksAk3XV6cu9Rtpo4jK
W3fdsBdBH49jwonHzyELVT/G5Y2l5TtDj14nK/8cth3ONp0+mm2pR7RjNad93GbzBHOtBdp6tRIq
5p01vXrjnIGwd9LATK0P05DsUc2yuMJmp/LuxaATaMVuQnJS9sM4Yif00ldXIrOnnkzRzuhpMdpT
xzP1VYDh8hN1r/dca9hUjKPHKSnFWDHN59govEM1uY+a5Y4s+OggaCKycwdh9FJmBPxZJmWYyd5T
M9aCcrS+pEMb75JG+zRk37LCuGkK/yvED425HA5Eyyy9klHRPOAdpVmlJ3tf1zb46ra96Di2a8dJ
OreGz7feGl5+mEoTl18c3kljeEvTTyWy/0xjc1T7kEYTwIAivVhmN6ynVLs1IpIfZDdx4DDlm9sQ
ilZFNMrT8bnDYnGxa1vuNDclmWQkb23o1p7r7mF27NOyfBxKcz9AFJB5p38NBf6/JO4ec+GsqW+x
Wc38r7ZDVo9kEmo656XBJY3HBfqbzZCNiYZhf32ccpOMAc+P4UjY16hy8quE3UFbY5qPmIw12iLj
NYrpEYYDHLYlLrV1CXZsAIgkBH1bBBhZ+I+t8WZsgM3Wg7/Ft9IFrWtEi0HEPtuJfyv7UV0NJ7k6
dv7oRd4hTq0ERK48zG5PnoM17MNxePPJT1z5MvY3pZZebLIHKMg1j2UXH7smQ+VavZrsArNaa1cw
Cr628N6HKO9WOYwAKldFfA0R7QEbeYrcemdGFXqI7s4X5anVi6ubqP3s+esEJDtytEtaVs6pFW1m
YXBt2QINOIlTHYtPkRwtieQAs2kwLO5mt0Gvy/76Mfa6nVlY4V2TK7kpJ20L3P3Y9dlHOhiXrKxP
/mDpK3A5oLM1Z8CazfDP48XgI+jwpeObTqZgUHIw34RmaX8xMRAToxGTG0l3ZkUvNQ+gBLhBLYEA
UHk0to2G25gGh7onaco8DIo0IV/vEG7okBzX9QCbZF0b1o3TkyTYWixgBol+YRDZYa8I0+lsO07W
qpk6uXVRw+DZ7GsdnDcCdx0Bn0VXT0wgG72kOOhxeOVkqV1VnrW42VEjZXywXFGhq1hr5sG+z+3s
Ccs1fgNUR3uvJ0KzsFjTcXU7TKPWXN80sEVoDvMZ8VFqAYlkHPKKcDd6cX+gEjtccTlZJIy62m3f
58RsFYoaZVZBJLHrm0J63k2e1m0QZ+ouscLdTFGfQwW5SyLrrV0fDvg82wJ+RjueOrO5JLr9xBp3
wg3vrozFDpvkAhxNqTv7rOwYBMqSd52pzNt6kEBDTVQwXhbepCQ21ViGOKVQZB3qXRZWCEAbfLnV
2+KtRIjf6YEAamTNngbkozl0rrrRuuYGKcZZzOYBzOMTSxKdd4hUsnysQLKsx16V3wkREU7i0Hu3
vBqGRu90Rr+h6Wd/KMtMzqlfpDfUWf0z3jJa/tAT8PiyOVzj1rLeHZMNXVLLb5nPukkPTUKHBqSM
Kd2709kmB2rizI3CyF+z+ngXRfHvRnql/Lv69P/Lt/8XFMM/kll+Sj6a5vVvNx/lj8rK77/2H/pt
XfxmYLuEqYwWGwST8U9tpaabv9EDF4YPHM3xUB3/S7/t/0Zh2ycB2jMsDhZYi/7hCnV+WzzgGElt
3XR96qt/yXW0SJp/J3mm2uIh4vxuerCXz/eTepsXv5Dh7B0gteqvk4RBtsq6vnvTrbj8Ezzkjz4O
KlULAM7Gj4PuHFvLz2w22odpXdfjgfI8I9MDFits5Dq/e/6/0HD/+iKusUjf4QiIn+7HqGiPzcl4
qHSHHDMjURvSt6Y/ucgvHhqmXKSoJJAKKIU/XWTsTW+upTpwx907K5fYl2A10DbU4eWv3Q5+MMBY
umcIyPWW/jOr0SmEikNVUqrz7HKlQbCI0MuX7frfuYxHmwMSt8Ax9aOGv3Poo0J5PSRhZz70cRMG
QhTdn/h4lj/y+6HG87JM/HI+QmPu5WeHTepTKZkU1R6pph1kCIyeZut01Nr5VIfJrOo/obn/PBaW
C/qLEBlRs+7h7fvxrlCwU7V1TcrGoeR4igoL9r63+eNH96u74tV2lzIi9ofFb/h7AKnblSpuJXsu
MuoCw6ZVKBSlOksTCfUE1sn/zuWwcfx4uRz73TBrOhg2nzTAFKFGV0mEwOSkUBX26rs/vpzxi9vD
VmCAUuQRujghf7weiVcOEOwCRakqvlDPIge0nwnNtGhadQFwMFrSGRiJ29EZQGgYYYO3CYUxbc7I
i+b1BFyczDG0rS8VdjwH39KYZAEN6PAWGkoL8G1S80sra+wcVRu3+4yzE1XpuAWyuPLZ5sTr3K7j
bMlS7xawoCc//vgmf36dbYGy3IY87zgYY9C4/3iPnY8YJ6mXwkGL/tNXzVkiSN9PZpj83ZiLOwA3
wC9mp//8NN3F0Me8jmwKof3y898lR4QOFep8avdF1ImNZkZu0DfT8EEwBJK9bqYs+NfvbDHngPXz
LNv8+Q3AP6i3VUTaeAJnalbDtPO8Ue1zMWYPf3yl//yucWdYkDDB0hS1v2dm/O7OUAWksJnrvTPP
M23kUlvnRfJn7rlfXGSZ0lkNWUJYIH76ogDOgSELy705uqCyXIJOEyX17R/fyS9Gg63zvAzHNPFc
/TxNGSZAkN6V+6ErCdwdCdNMI1ojaW3Xp3/jSlwAUqCAFr3knfx+NNg0f00yCPZQ8pOblG37tiyL
asOIN69/fKVfPTh8Pzr/MdCZgX+8Uj3RNtdpJ4Eht+iTZkOQIDf4k/X9Vw8Ol4iLqRGbpm7/dDsJ
dWDRuuTJFV6xUkB8dnGns6YUvXX7b9wOexV6+4aLaeWn21EoG4mZhOHvJ9OuJPGR0gSn+j++yOIO
/nG5Wu7EMAFLG7zui7vl99+OI+aSI3m6J/Xt1a5ygq3dvjorzl73hTFM7xTxqy//xiURQLKjMBG/
e8aPl4xFZBsolvfZXIMmI9qJiDf9/7B3ZruVG2uWfpXCuafBIYIMXpwCes/ampWSMqUbQlamOM8z
36mfol+sP8p2WdpSSpW+aNRFA8ZBAj5ObpLBGP5/rW+lO7sas904NgUdWy3NP7lP9l5v7pTNKS5p
NqgsYcZzzsSLb9dx2sYXmGsQqvtq3dm9/ljnISbPmo+N/kncQaRtcL0t3LZo7iyaXr+7WoCsc86z
qtZsbUl6hl92jrVjQmgBW3FvD3TbAaJEBAYyBemLgN+PGJuMgk2XGJNaB1QWx2VcuWG1LAupnMs6
MMWZjJ2qvYjoC4Qbg2JVfWWHmUL1VRL6A6MJnfXC9cy0KSlmdMGDjEA8XJmh0MZlyKChFVya3rlZ
GdFTCDi63nsoIeW68rT8Whu0oth0Zg2Qnc7uTp84cS0sWDmnOlRG5NclD2PpGGjVLXNy8JIoYpfX
NbkOa8ONcSdQ+1dnuRF5dzbyoAhIRGceZTQ3n0oha1I/0Zd/S1oB1iNKYtXxcyL/h0Z3bOUh7vYX
qQQltvF9oyPjHmXMCekqOU0gh7YCaOahtVcwhMty5xZljDmYlgUJewGySwhdsTLQto5M4kDBxn4V
T0rKZSKcMVqCOQrNZa5kH6w9mCTfOkT0/F+AzT0F9RifVUxnCafbxvtSQuPUaeZ52PJGytVLgoqM
78LvECUj6O3udN8oJnyE5nBaJw3l0czNxu/aWKDP8NKavkwbpJ5GmSchrHc0ZmdMj04ZQW7W2Dt/
bBFX0SABuJnRUUtWE527q1bQuHf7uPnd4wPD64NODZLpVHXX0ejkV0GBjhZ715BKa1cOGkGdVJuM
oFuUIRG5nROF0Y7+T3zJsTi3Tqeg16hGGka+rdSQEDBiOzDtivLa1oBv7dTImleUTUHit+ztHk15
3W6pcjkdGMV+vILg7xOs1mTWvlFxDC9fTfcwnI1TNQz+V44BQ7wWWhQjcyhTVNiQj9NrNOJYd+RU
Ot/SUcFGcFjRoVCiKK3RCleAec0IagQDsql/J7TB6VZDYCThyors8KENIvm9bsKRdHPPJxZUUHNL
af7EfOKUW2t89/2QPPkFJLlljcXe4QCfBg/T4OfGUVdIL7zBsc7TnqQ9qkXfNHG4EsSkfwE0a9EZ
4XCJ1KGxyFGl0EO9zAe3ig0h8Omjl1KfTn3HpDBbpiOHJRgrw2rOoh1A5FQakqDQh7rWBdqt5aS+
sfKwhMSURkuSVfyqGaeNorV4H3RuyIekt9himdNgDcM6ek6u1I1LrOiEIuN0qr7CRs7znT3Mdrtx
TNRtgmGA/lMwTmLjiqkN1nYXu7djqw/UpcuQlkvu64AJpe7HRLhbSXqDBrukcugadQQguxXDGs1l
+oisL/yShJOsURPyoZ8VjpMSP2+n4ikZc/R3U40QezGlBRwdy5NlvnJ5F8hMU+UFyw7XB5gbmXmP
4BnpBoyEsVKea3IQs4VdYw9IzISugWMH1FqpoQ2PbFGBGtM4J6ikGuHULCE406UhhAss3NABoXVp
gncAWpfwjCMP84DlkABG6KS9qFCbBKe2WTd/rMD/vw7zL3P2Yv/c7vq/qoffw4f/+PLQfv8///ul
xfX5v/ujECPlbxDhbUomz0UYAPF/eVwtPK4uW0pdYjK1IXjxb/7kv1jmbzPIy+FQjHaCrRPnn7/o
XOTNOS6beWoa2GCJHvzL7PvnQQCf8M8PBvq8tv+93XDmkg5BB5RF5voIRZ+Dg5Y/OpA+ybJYJNRf
+QJ9P/0RCrdXq6xy5B7ZBu1YKNT60tRMnaqvhcpwIjqJ+SDSSkxKdpo8VZyxvvgYtq2NKdi8wDqN
tmYA8B4ZQ0Cr1elpD4auXyLW5BhXR2OZL8yo8r/LzEcFU2s3GUsKaFo9O8ZDBUPYsjzCc6NZ8ZSF
2nePvdKVU2TGppcDB0HTuCN2CVdr2tCYU21PHk+ZWfVRUcX+w2Am9h0LDEHaoZMw3Y5ZtPCaOD6K
fZrlvJITfjd9JYpThNVUhSmf/CYjliKpOqwIbSYupGenkLNqVJ0eZRYqS+gl49Z3wqWFX3FLG6y1
Fh3V6i2m3AbKJflyJII0UxodFWU6iWO6SI61j+NEDzHpME1i9Da7rQXlsaBcCpIPQfdAtjrBE6cR
qe9o0jJHftPJ+htuTNlW2RFh0bQ4CaH64QV2sgX5haYyQMsHEtsskxt6YSh1RsMlpo5mSen3uyyD
aPyIpyl2ukXaxW2S3mZ1OaIM9noPhwXnsUl4192kEH+vZFHQYlyLrmtLhKgB2GO6sDThi7rylzJl
htZ+GJDc2gu8oZKoe14YdNt1RlhyjpCFzrUq9FNWTxWnS38iVeksxLGcg7c1OS/11so37TaOxXJG
XRunkVJZuZi6lkhhvRUe0dOZ3n7ve8KXFikj6DSJZF0d9WXr2ssOwZg6UVPN9OzYXeetNWAHX+GB
sWuobYXjETolOsie8t5D28rJWOR0nI6dqgOqUrCPmBTWsqxqN17QpPqmG1ofOGVp1su2tczktBGJ
6K5skXYMLTBf4o4OBfh7sC/jArRm53513VhdqzLOz+goBO1GD5r40gFX3F1h28vkUQ+Su77tNWXf
epMbfQ/0zBLnZd4V9wNKl3A7ORphQkNIakI5uHQPhzyVFwoaF4jMgs7uilSzOLipeycetx3ELhx6
uCEfbSCJ/jImkIkomMRRj0CLUTQ6iBGCY88cEHMYRSUJApfEue8TtsPfGkvK0zJA23c8mT1J2hqg
dAyoQ0gIQpVpE5IhiMHnKjC6YdcVUMInDvMu4pCxuizS1qSPysFt5YXleIcqhWt3SEjzZR238abr
U5x3BH0be0N1I9jUQRELJjvrGtqzR/QzVdmbKJjMaF3mY4AVjv7yigBon6w09JPDevLLfnrQVV/1
6wq8PZIbZ/QLcl1iIqDrNAyGZZPgn16wyylo0Hp6ibpci6frLCjol+fIB2yMgKUhzuEat3MOLYjq
ashIXEf8NFIY6qviuk0ivznCMWmzbLZpMKKccMJ0Dfu025DHhXHFS103XQM0wB1DDTd4KOJU7Ei6
Dwh+Bom8STMtviPpLRrJlHOFRinZMHkpHoqOYx+BHJpzJxQ/JpKtLgpwbXuUDqR05n4ZPTlq0NtN
D8F+YiNhju3SmQIKdYGWhPmepF9MTT5y/RXd73SHU7nI0Vv52S3qQ/Mbtt+5dTnhZKfiL+8Gg2jo
BeSq0F8ZoARRHUi2+AwVNBIQTEL85/zXfkBAhW0FSDWAKI0lra/jmEQmJJF+eT61tvtVY2ItFvTR
bLUJGpEeAfh0QyyfeK0xNpF+tkh714XLO8M5ELCTUpZuaPOHyAJCNHHL0YO4vGlEl68yKkl+eGzV
ue8cmZhtOThooUjovWom0XToZT2Gz9Zqe3wAq1BLCdUgZy+YlpqHeZFEjH402OZLZU8oelFwdPZJ
QdM6D5k+yEiCo+DX/X1a+u4a36hF7khr6rWGej+ld0pVEgX6yAbxwukx1wNUpGVdzq7BvuSZ1nwk
/STsM0/oSWYMtEJ1RkdZmXXOEVdogQaU3WjVOrRaGJWrwcEKu8yED3m8tGRZxRTESSWH2U0p5yTT
s8HU1yGWYlB8gd+RrbYZBax6ph0AaCYtf3zA1M7TYasEAVkUaSu47N2KJPKhbddt4Fj9cSoDDzA+
7Wt7iC80WEoKpr9w03KNZk97lGQN0oft/aE8Aa8fcGbKjHvZk0b6ZXQ0oAxStaO78lWVfQlLl703
DmPczD0HBxsXcdpUl5HK/fbEs4TT7yJJ9uFODnX9hHas5nSKDGbNph2hN08k/RGQP+BvPMOum6Ux
Uc5b5tZg3pN6F0zXWt/PpFh0tpICazEi8K+F56A6s0KUdsKscLkQqaD4LALglSokLZFXkFDmXSqt
NpttWfPjowXfYG2v6lR18hv9T9w2i7Gyp+YcKa2Bfy/12dSDz+jrjWOQUGUtCWrHX+lHTMeWGTT2
rA2z05NAb/2jMWQiOemxlMu1YfJ3Tls9CxOB3bsczAvMb+BmhgR7zgaVl02o6uAbFk7xzrz3a3qa
BMZPhUtcIUrZs952453qR3UO57Nyb4kapNuqsUpI2GNeJ/aJ3rFCxVWsdeRcU9/NzpvY6MeF6nWJ
+93hdIslIEWvPO/IHmtoW+RvpG1/l5Qapz9ECP6Z7LTxiyw8b+MEgmmzGsOARr8woxReI6B8894I
q4BDiytEfp87bfgtwUBHPyaL1YRQYJjso1RDH3PpFkH2xaDoJm81Yi3nxkMXw0lj5qCVnpQ2VM6l
b7jVk8i5qdtcpRnShijtglWtmhKHB6O/9o6rBIjYNir6hANXHWNbarwahh/lO1GDcE9KgafYF3r0
WCQdqj0FVpmgEsYiLrsUvvF920zJfWQPnESmyOaHRgTr8k4TyPDrnC0v4BKrq+W1zzEdixtWf7QA
7A1xlqRDyymnCQzvpHU9e7qCRugb1+EY6BHH4dx1EJ27pXmfmUFbX4Dayy4gaTr3USL0EgkRIv8t
OF2GSmaYRbWWvSg6fPYp2s0CwPcAXA4oQnffRshPmB3qRG5G5bbwDKA0oLGIHa1ckDfKITeJLARG
jG39FIVmJXFWelNw1KhiJHDS5jy8tCcHzvmCIxe3aJVaSyoiXaBubfnSCJDYjWLDvis4RZVlktsw
4GCgLnoNJ2IcwZ8Z1ImasrfGJSUQduGNwRJMd18u62DU+ftVV3FmToSFNzZ2q69Yf8FMoDpsW6DS
0tHWyRTbUJ9lQVgJkGAPNRmMi90UEomzH13ITympIOFmIGh479W6evAKnIpLgobVfUkcR49PJxrs
L1pHmWOlewApFmM8thu2s8kTpFJ/57UaUO4IQMBTrsvhpsB7ue083Ql2iZkWVxOf6rixxpohSuU/
QWmg5JFvdglJFKF+6VVTe15pRv3dCcIeY70eIraZ945LDB66ZNRboqEWJRgvWh8w6pVPsvaKsqDr
Lmq3101YC6D/HVKkPcxSilDl4ykQA1K+urOC72mclnIjk9hDqiMCyUqbprV7VHaW/S3X4ug4h25D
WcLTe/pIU06hDOnu8CCrchQLCxk8MbTsFwNcEYmdsq/2KudE2QiMNcMj0pXKozSg5cyBO1neOhfs
0t0HUHj5JhoahkRD/waNPn4JTg+RANjILre7xoTstLupCUYsoC0Tzwj1e0e7oWXwB57trp2mGn6P
9cjNjzAVM/XVRHuWGzc3HHyhsm/zfTOAoVn3hRPki3JgYv+kccOJ89Vp0KH3QPOB/j+tAY6fB6fB
vGKVL7MiWw4DoQWLeJL+lyjzslWSBAlpCHZGw4id6gVypXw3sbD3n/yC1y0DBAsWAhvkfrqEX2MT
zfK6Fs1iiVg/ZKIsSCE6q7VUbLx6rJ9eHNP/PAe/ZHQehlfOlyEalPw3it7ILg/7RhN5HjGZwelS
DjhZV05ZkwHV2qF7YkIn1hZkObXE/MK8R0eeI7xE2WRbQGxoy18LRdLJJ+Xwt/ctnPkAriDZ0fB8
hoq+KIY3kZZ7iSDSZBotsTFsDtGYIv3Lj+/7vatQ4tdhWvLdoAF5/XRjI8g7J2APLxXYVo4ngo2G
l/1Sg2l+h2gHXKhdNLPgeh1C4SQxIrKOVEZtgNMz0yiNDs4O5XgTjb6fb3/1nhxHcEXnmaLJX/X6
nizFOb3x+oxtkctHM0oqdDM55TNM3+t2xXxX2K9M4dizAgYX9MF1ukJvWXT4Njwv66INfg12jd5Y
gZe1igwPcRN6fxTWflqemf/Kl8UZLumg9tBtWme0BQ87da7huCxw+PthftSQ1mzrApd4d6wHrX2t
Tz1VSDselro2ZzN8/FRft6G423muxdVlOURhzsPl9VONEcbTs5nSZSxcVs2YQ8XTIHseMOUBZq+G
RMRhVVfN1H3yPl/3856vLGYqMo9ZQk02Dq6c23g17VFQR4iRrCE2lTRczTptZ7BjZH7S+zLmIf/q
GQuU5brgfcJ6c8zDTwJCSJGGhmJvg29oPp4NLAxRMo43ssNpsuT6ziUxKvIWEo6XbSV4nrOwiMNv
Hz/wN8OL38G0axhgojHZqYOJb6xRVViaTJdRo+Y9SUZ1emXA5sHlQcQJZf/E/nRMv/OWbeZ5ywT1
61AKPBjToUfYMTRkpkEUmbcpdiTfWIaRK1P66Hrnb+EfTWS+0C3z0080Rm/eM61GnS7Rs6JMvpnx
cOXPZ+AgpVJN5LkuJ6wNIfbIJ5/wmc+6jQdP10Iig2SKVjRiCz7fw9btiJxEHwQ6+oTzKUS1jlSd
Utl3SR1Hq0pRGfzk+zmYaecLsngx1VLw5Q4PL1i4UYNUPA+X2NWoh0ayWyWfz+dvbss2HYdvdC4H
6xYT7uuvVAKBCgp6ossmTkHnuxHmK+I/HDDXZrSzCYp7+niUHgwY6tRccL4cg9WhE35wQRsKYt5h
EFpWvmXeJxxYvw5MflRM5Kr1qQMF3ciH+vFFD0YKF7WI4qVBLaRgb3I4I4C3wOKGGJ1iLH48SjBL
N2+/J5CBPnlp71wIGQnSRv5hTREHyyO8K6Mwq8jHxTgR/5b44zJJ8KxFJgrpX76nme/O8eIPjeZc
l3+x3vd6P+ohh4DF4BXR6vmmEranGL25vY8vNRPmX05x8/NDtznrV6i2zrP662slno3pEHoy8Cbu
yCiiTFHw7JvuFHXJFO29ySGnKK+9synlqAXFZaIZDX9n8rYwn+3ktADD068//llvH7aY88olwxa6
sG0fPOys6RRG4pAS8cSxziP2bpGqFtbD/Kdfv5TFyOGIzCYBXdnrBxBOSQCZwg/Ax3U3uIVuurS9
0fnzr1+GzStrF0IehDUHd0SPWBRZQMkcjtuc5JgkaxEpgcmInIpfv5SiDYQ5npHKIDq4oxZPSxcr
n3SiFGdYOHlnio3PMpz/9PGl3n7yAsULmF8SB0yDteL1pSiwJHGF0WbJLivaUW3m+x66djpKY+YY
+hv+qdSy7vHjqx6cRBizbP9ZHGxFY4qbOZhoOtxCHrQwH9td4OZLnbPmWS/b9tytG8YprJyvU1i1
R4mindMQSvTJTvmd0ekwPhVHA/Dv7JVf3zWH5V6VSOVY/7vCvHD0xLzPk3lvkAI++2x5ens1bhU5
NCJA1+W6B4t/miZF6zqlBo1qvNFSjcK33dz8N+aCtxei1YeOTQo6hyhiD16mEfXK74KRQuc0PH8J
NM7+0ZeArAc8r812HBD44dNrSEYMbZIJl6U9dauQd3RbDi1gzflPHw+Ud+6Ifbng6XE7b7cwSBCU
bxkFj47o3/nbTvVw/0++bQaCYHdqcCpFdHvw4BIp2QGX9EkVCvVj6q3fU0uAcwma7x/fz5uNg+2w
32YbyJhje6QOBp4MtLCKGsodkTCinZB9t/r8bt65CFo5ZaOjEertRRoH+m4eKQ+cSZZ9Eahen/ii
xOaXb0XNp3gyRZii5OHuhMRm1D410Y5xZ/mXrC8EqzbtZ2fatwMAk52BfIwdEBMFvoRXKyn72zAU
QQMrKbeBewjurdu2ImL77MYoKz5ZTd+9HLpdwh3ZiiBce305bwRWhKd8vlw/3iQ90QToHL2zxHaG
9cfP771LIQNkJ8lhmnCIgzFnlRNkZo9ZoQKkCJvCDfNjncyTo7yEfLf4+GJvhgTlBwMAPWc91Idv
zppxGuHmsd05TVAXG43zH/wkBt8vXoVdo0AMwcTAeID8/frpaVNcdYLLQNFjuNVUXPEJqV9+cFyF
h0b1b16OWbNeX6Utok6DEuYtfA7t/Q7vLlnNupU6V+wlxWd62jebcK6GiINJiA0/W8eDLxZbRq1s
HwW+E8bhrWXlaBd0q7wajY5+O/rkX4oMYQHmevAK0JOwUrCvO7ieHkWqpKXugualpKzZJiIvV0W7
X35TXAefD6NBt97smTyONnlU5t4iSDTYwzrxhv5WeUM5+r868mYvEJUv9mfUjaQ+bwVebIXHZqoK
EfZ8UWkJF4DeKVLLSBFP/8mF5JutDFead2YuFSrmi8NxQYhpnyEgnac95u4OXeVp6Hnm7ylqhJOC
YNEACUGRn0PRw/UihJWsQFNE6DsqPSJwPogje0GDRK8WmaVrIEnT9gR9Ayg3SDLh2nDGFqZ5J+9l
blvaMg6S+gxR53RLYju1Awqf440tUHiTMN3SiHLw8cU0bkV4SUubiiNpSxz+IT+W/lEMNdTb0b/8
Wnq9Fe1TT/p3tWyGYGPOp6yboa+8M2rqmCVp3uAdlHpW3/RToaA/N7gLFrQBrQsYOmpa1QgaTtzB
6IlrAzAQYau3bOrKynR/wAol2Iy5vDdXMKGGHbykXJ0RWWncR47Gdkc5c8n6V0cYKkcsMia1u7ns
czCO60TVQ9Q6Lr539rB1rGU0nj4dx2+/TlgtrKV0Fyn0ysPDo8fjINuE5UGonHKSlQzeWea27CGh
lJwRwDl9UrQ7nEgtDHXSRFSls0F3EXK/Hs551SeUiKSGbCSunwY3Fdsk6/xfMhlRvka5z74c7wOz
Nhr7g4k0UhrSQ+Qei2qw2IrD3llNUku/fPyKDlcgruLOPkHLYiKgJHdwFS8JzbYO4FjhRM6PIdf4
Bdw38kQJa/r0oPHOg+OExgfK1p+N8OF2AUhlG+bE7i7AjggoEywLPo3LPyaBXxIrXucp/xymbbwM
2/jP/14s0PZHfvaQ/qgP/6r51zz+zwruwGT54t3PwSB/Bn7MN/Dvf/0RCXTxUD08/kjq/KWY8fm/
/EPMyFD7zaUcbbrzPGpYc/2n/1E3//4XhcvfiAtDLk8gh5wNl/8lZjSc3xih1LLxlTwfPJiW/xIz
Io7E0MhUjAmAxZN3fqBe/EjNaLye3zXTELiB+NzN15+c5pFiQpJkvZdVdBYhQTO9dB83Ov53AdrJ
OeosAONOdjbIFiM2wF3X9Feh5e8Mz25pDBePAP6x6Vm7F8/wnT6TnD+Qv6vLf/+ig0baIMmj7p2x
3keFvlda6a8Ckn2oLqfZMX7zDbI5go0roOHW2JwoyeqCK41g+an9XkbmbQk7DajgtDc640E4Ja51
TTlIBnHehamTbowsuXbcxtkkzZgvhwkJmZ1HVyaB7leGwPGApGaftKQfWdMeju41okQS78fbkSzv
hQkyb5cltb9LK02uEQiQ5AcRBvj79ANI25Gf5qRy+hd6nl8HenJdpu2Zk4LjDOpgwGUTfbN6KPSl
Zjz2lX5rEP21zRKgwjJH89TxP21jn09I7T9+oM+z53sP9GCxMJrC1ppy6GCcJNqiKxW4D+7ZD1QI
vcRYFK5FBkmwakNjgbvgZCyiuzxzjnIfmoIY/FVX19tc9uaWrIld6ts/YIWjjbxvHQOnwABWRmpA
YdC9qKxPj3qfCM7GxN7gRuCQqxHcY49gcRWLgcjmckQpKuxrx8iMRed0l2XpfLKOPJ8k3rnVQ/ec
PTT49mfw0uj1FzRej6ssurQr65SHvIP1B51BYNlgH+N89SzG7+j0dwI80bqb6M/Lptz1drQJC3q3
fbKVrvmIlBBeQW36C+S+36zcJAWpsLJLCD0XMxD5k43Ws3XnvZ8+fw4vtnJx7nagRPSSaD5/R7T6
NpX7UDdXrhpWbGy3cKiuVLWJfXoKoKvuOlu/taG2wNhYwZdbFbNqIIkZvkZZJqueQbsAunbiWvUS
XdMVSNFPVrjn9f+9nzrPJS9+akB2GJafoNqjoVjC2Sdfwl3PkWBj19qrZvAfK8nwUfl1YkXgWmty
tANf34nOXoL1P0n5VNCUOp+s669X3P+aMJ4NsS9+jh3xoSOtrfYzwacNQT+1fFmfGTPNeSZ8727n
y77467PAtSMUhtVejMVJmZQndTNC4kZstZKd6ULpypploNvk8gpjmyG9WkAAYaNspl/8FPBZpMMy
8Zvjtq7x1SbkycgABVcS3ulJ/MUw610eOT8+/th/Mp3P5IKXP9aJY1jDOWYuhJwr4f9w02qBC3ch
wX0ljvPJlHLQAfz7kR+cEiXzH2k8bbk38v7IZC+M+pbn4287Uy2EkQNZKc5aML2u/Kwkb87z/3vv
4WClAs5RZ0OSlfvenb6IUR1HWLUgaKKuANn4FIfZDKsctJvYb5chnrzIlpvB1KaVVjUNAwOx+4Co
GcKM/i0qW3DjFZyaHEBdShbPkgDaPykbP21CP+eVvvdbD9YwW46a7Y2q2Dd9d1eEo4nm08VsIqDz
KTFBoiuTre27N6ZZbwI5DUsFNLcySVBRvoQ/VvvrERJQ2iIi9v2zBlNY6nqrXkhORvZxP4SPWG6u
yGMiXGSmYBXgjOpU/+S8/NPZ6GDNmEhU7gM0U/spxLsTk6NcZwhXrbl3bn6VfQOjpt2mIl52fgXt
yN7MNNRWahwA69MRZDR1kkttmBMp26s+14/T2nlkot15dIbh8xFx8vGIf7YSv/OsZyvIyyGfZVoy
pp5b7qNaEwDmTHUyNUW/QAvTnbn9ZK/9kR1KMLTjouvxMPlGfJXbhX4uDd9epAltG6fToQv69BtS
+GnSa0D7ewScNDGhG4np3Wh9dGt5xg1cqHsXStiij5MtYTEPeo38X7MQWBK7na84xh6r1GlXEBXg
3raf3OTMMnlv8BsHqwMAwUblglQiEyOFnYXHEBL2uAl+dNIgIKE9i6tvvK5jOVkbUTVwc8BhJ5n2
yQf/DA947yEfTPmZaqrWZGTuEcLrywQTy7JL2fTYRh1cFGwpXDjoSKoJadB0QPOWeCw0GHugd0lA
da1qSzuLEzO68mSUfLbt9wHH5AI1cAv/ib4h+Q4UvYuqRMs+lBDppuayKGKxI3nYSaEQFNUxUSrH
Aun9QmRBvwIbT8aRKt0NaN4TVfTx1tX8XeKZD5OpKbZmJC3hCkCaqbGbgiB3M4H2smprWLAozUEk
+lVOVsWmC6p7Sc8E0bN3IccANVuunXVZcxMnztfAiu86JnEiEfMTKI27IoCT39vVpgzE3cej+Fkz
8d4DPjj6OnrdK7sz2z1R5GoBVfi67kS5KjpRLFpLLxZDYDYbqyJqR2sbDG59hqCPSXHFShxvFFsR
OtniwQ2AE4aFSDeBh4zda5p91Q8NZ102wh//1ueK43u/9WBF7HLi6Tur7faeCM6q7tTpzpDxXFDz
Ocb1At+ylXvZOyYqcGNdsS9QRpChuocNzYah9pPtAI4tJzYlyqrzeLgjN/kUvPO2LLploTA6Dc6y
RyhfO2JXTdY2Ibvd9ry9h602ickyKtt1nN97yt2lCDSWJCBcxbZznFvd1kY7OBKpq5mXCRr4cMSB
fZJ23wfT2fi2uQyDzxqKP31nB4utNzHPUecFUKy5Ytu0YXIdZ7FD9nQVHhmqcpbExyhgZsO0zG21
ZGTqK21yty1t4odQq/ydiCacjGkG+FPHrmWVKkWB3aWoogOxq8dhWn/80n62jXmeWV5sY7RRGToO
tWaOH5B4jt3RPwrtaDz1MsAeSaLOCa8mIXv+AHWrBTSZgwvxXWiBmMyv6gzF+SKAPXahwqj90qdK
W06TqE7dLjMJZckbyI6Aw/lmo7Vdf7KfsX828R2s+sQ+5cQ7u/m+lnqDQoP6SdzEQMDqkPxaF8Oz
BcF0XVkRnF2B971LM7WwW5wLqV+eRNC8ndI7L1pU+0ZBH1+yZy6SKFgPLcZzYPLE/VErXlpp1KyT
xEk2tmPqC9OkXlkAL1yUsTMsa8JwW9e/aPIUwxWWih2mlnhnmdC/S60DVBfwL0oDJnaoj/A5mzlt
a4yusJeQzcyu0auTfIWBfteNyZ2qgouwN7aFSNJTvqKj0vPPlJatI1zg4cJpg2INUD1b0myoj7wx
jvmO5l09voltTWpWEzdsqp2cjAXFazITNAYO4UKbfzhaDjYwBrKplsNrsfe0hudVcJioa+q7GCNI
pu4a7DtYYeKlk7c/BgTx5DUUEwk5NblvBFGvceVJzEvGV6OW+3iyLrvIOoEMijsfO8j5YJJ3Aih1
zIiQ/Pgn/+xU8rxXfTHA877IhBMVCZ5B9RXf730z8A6k3gNrNYMLGitf0Xh8Tc3gfEhqANjAy1fh
HNYNCp4cITO8APb+QIjQ1T/7RYfVeYspNxicjEpGaYTnxhjpTD+d2XzxrGwXaHZ/SyemXJmo4deB
AQw8jDJQL6W2r0QeOFsmGIDpEzWjUx9u8BYDjP/Jd/Wzus9hxZAquNPU5IDsfdTVfPClu5BoBsi6
tOWaTdRwFGck42j2eeNzbJ5cfFOoDvS1Az0BL8ggzgPo+hutR4feGjqqYwbiJyvMz84XhyQPA/ig
KloDgLKIjwhr2/a5v9I1dQo9/sjmU1fttIFBvkyN4PIfvq2DFTg1U51E9rHfe6GxJZNpq+MuWoSh
Og48tcL4tK1dd1VKZxUP6Jsj76auva0ZjpjIXN9eTdZ0oYCuf/JzflIGO0y2noUIfWkYw97puhsr
wpZnNYjE8ni48CIMrHFNHUXG2Y9UI8WMWcIK8i+CU/8yEuC/LQJU1qPhP+ahaInFiB5spX0ib3k+
Tb6zAdDfLnyISkBG7dsA5gg1HP/eY8/8ZGCl3ZNvWe/IxQLyy2Y0DLvjmGpYUtf3usxPqpBqQEfb
YdepDpJF14Z7dpf9ZePbsBaM5Aof5HqyozsHwuQqI4YmK5tP4Do/W7EPuVFeokkqfwDVZzWTbFy1
riPA7o2mFkWV3kHBve+hFyzFKPZCNA+EcBFCVtDcwpV2ltraKV1xsrFhlG3w6pJ6OTD8ge/+8DN2
tZ+8+vnk8t7jPVjz8MVMgYZiZ28aPUAtPTo15riaUM++WyUUTiv3z/EhBItqKk+UyEF6s9whJueX
pfw8ZtjrSbFgld5XfLxn2AYBtGIee/59/8/aAf8DK/1z2/PnzILlw+/5f9z+qL4zyRLRTSjQ0fd/
/2v+b/4ER5omwALK+KihLXhU1PT/qvFrpvwN3wCoM4Q9dPDnGe1PYMFc4wcnSSjGcwv3FbBA/KZ0
NrDuTC0waZQbv1LjfwYS/D2eELzRYqC1zw+Y0XfI1F+flP3UNntIjv5i0EnIjEXKHz1yAe9kQRxO
xzJ9X4CWYTNTWea6mBnpoRtb1oaI2vQBgM4+8FpCcDUtx28bzUT9NNGTc7toxAM9QvO4VcTRY1vs
FXGTk0l1lPA49c0DtnwetTF8+njM06+Ef7YnGrnAA5ZsQMPAOXeV4Wpf25Kq4TLKgZO0Qv5OHpX2
IFKwbjiL+7Ug2nUpbbxpCQ7lIwY8qBzbDG9evNSLPx7IS4fLwRaZ56RQtIOcEDNjyUDM+vo54a9M
Sla/J0CP5g27sBigSzn0W9mCWRQ+RD8UiinJqTIrSVCx20c54kmnqu2Q/Eki6PBFCyNDx9ZsdrdU
BjHCV91QkX0WnOZJXiRrKr2dvmiqiuAbo23DdQYb/RN03bv3gVYJTS6NSHilBysaHkHfwev6REpH
cJV63g9OsuM2KSIIwLYml66ff6+KQcDy9a0t4jb7yk0JZ21Gcp5Gp4iWXuMbv3t4NveebObqiH7S
Rb15pPygOo6zTvxf9s5jOW4l3dbvcufogDdTFKpYLHonUpogKIqESXiXCTz9+aB9Oo5Y0lHdHt6I
O+vYzb2z4NL8/1rfurWqNIeuXmcnirnrb/v0rvok2wMKQ6yBxcA5Lnh0lo7cPEg+YJ2W2IV9+5J8
Cpj9w2ReGsKqT+0a14LW5/EQRxsOstD1qf4EivxaRVpkQWaX6b2POBY14TylxWJsnSYf9kNdFRex
lDoUc2Lm2QTz7qvyxE77Z6Pt+Ad4+IrA/mGEQtLx+aUr8151EPXfUdzqBrFdMDfDsc/bH3VcmR9L
QbFiE/fTOb0cJ9u2kz5/L20TM9WSOfMrTn7ix8quBLSszBun8nSawfiPv00wqrYLQP40svWB1O2l
1IjOxH9UbbHHaV/w4uxkysEnykyWbjYWqfc1yBeMgvlENhrY8vq1TIf2UYt9AsjGwm9ObHJ+at8/
XTwaRMR0GOggf9LLPLp422J/l6bDmzVxzAlr050Ps+bJF6oWwKUWPat3tZXpH6nOyYHcWEUoR2PE
/XVBmugDmxCiNdTYc+ME9mh0JETvcfxqxmdX04fr1LWXZacc/871e+eLSpW85h91pE21dshkVBPQ
mXZXhlNnj8r377BNnepJ/fZC48zjPYbsiBQYZuXx5AuiO5k653vTeuR+xsWyLQSubVwjFUZtBCd/
n8R+snk/31ID7RtiClTr60t9dIJrcx33w9x+H7HlvDhx4mxnQU55VQwgVsYyMF8tEXj7iZgFFIAN
WLe4vzeJw+pCc2JWoh06XdYNYKzII7xhD3VdJFD7bO2sKAOPlAi/tTb48oZxMwqiHpbZ7O8yiCKP
oBZMRKVDIh8N4FBlkVLk0GvP6hBD0JztNGvClENkLrmr4wdJpsFNtcS3ldeJU/Lgz9tn5vIACKqN
fgWJlA58lXX31++6tDNbocZ/kwHxwwKqXTRzs0JFCNdFE85hz/Jy4tazyH+eStYhXR05FjJRvKBH
zZE0y7zBadSbXnT+eSCGJSKbKIkcAdT77w/ZWB/i0UNeZ0meMLoCvpujq2OtJlCk69/A07y4XU2J
rxn64qtRxZt8CWoa24lc9sJ1fBmieyy+IZAVV7PtSnXipxx1CtYb/fNd0x1T5wcBS/18o0VAWEFq
Bt9rHMVfyTrBYDtCJruFVEQoPUpwEJapmr2nPJYko2p2or2kVS9fKLSQaEPS1o1W5q6+mbUgftAS
53VQ09xtgylj0hlSdAZG1S1hslRtRcZEQOY3+FKbsUrvlNztN8CiHlg4+LipAVpvJFZHX6ueLX5b
aO5rIUwa8m6h3B96T8RVx+d9QwwxMjuYmexvCkQV24Yv5l11PkZrakkE3yRmvmk7QwQwRYS8XshZ
3hpZmvmRw1W8SpDvH7M7MRPQn1LsIRbzAWBGfy2S2X5ZlDV9QT9o3mjauJIcjb2IgRSIdMBf680+
9UFSLfMM5FlCD76L62oPGmX+KoqxM7b2TKZjMzgXrkMsKqS68dIovLIMDTJKA3pyOR27xCC93CBz
YglHP9NINKzx7f/9/Tw6Z60vhQXy3NNXaQkK8OODojUNvQR39DrlXUcAhRrbdx/GQB+S2rYkYV/N
nRcZgSov3NpVBKoS2EGiQUGREsNipE8e1kmOjvQTiZMJsYLFVwkL4sdgrRFriHtJjlIJZyJt6Ot/
KgH/0fnm/07LdNO8Vw9D9/4+XL02/w8ImqBz//IgfxM0PbxX78lr8esh5+e/8W88vvEvHEE6Hzye
snXNZqn7R8mkcZZZxcPAwt2AfRtS0f855rjolRD6rlMjZ5Cf+qd/S5nMf1kGMlmsuitUzeRY/h9I
mdaJ5tc5kZIodSh84LbN+/fbQsvbkSkagncuVGAmRat4Gn2r6Da1TYlhYw+++l4rLz775Q7d/vPf
//XQsJ4Jjkd1ednZvrDXBqr8efrz/GQmRC24m7Dhhf5cZg+ofbMT+6Q/DsInhTEc9hwq5s+DAElt
/WTw7+hU2i80PfpHPP/q1Pp1vFNZb6BHxACuAIbBR/x5lNEHqUP89V05prAjfTOx72w/m7YJEIk9
cJYTNuLj5fLncIgWeWWw2DHpfh7O9KCxZ5NHDFUcXOrKejApo1+3nkhPzEZ/unvALP89kHXU03ar
AF6s9O4QmZIO6PkuxB7tlHn1T28fRkELjwOOud/O2G7ST2Waunclzal7/mjitE2o7YGMGG03o8Ai
o5Us8xOr71HR2/F+3kSQhNj0HCyLP1mFvxS/C/occ1r4d31JTre0uxSe02DbUZw61m4hMv1h7IJ4
W3n0Mx2/d3eOVSbfYWd6MYDNkTCwAuZebo7+gbOAEeNhJpjkxAP4473B0AswkY0wjpPPT3qeR6EH
mnuXCAHrRIiFyKvShYXr9dmHaS3BbYpAeP8ff5ho5KmeoIpdEyCOvpl5QXZXK/PO6mRzgUU1xVOl
yxNH7T+8WhRq+PghHDDtrMzJX3eZndbhDBv1uwBiIApKn7pxBwzr71fyz6H38yTDuYMhmHrxTbBD
+TwMfWfW0Sa7VAsxQdvOceQLuWVFfeh8MmK4MAJlQDGBWo2oqWAINaploijYWsa4n3W9/XBAPiTR
UlaTXLuroNJlFeTeWbeAT4vWZNpLt12DlWSttHyTLYF7L+RczCGmuPh2AejPzj6ltQJGKGueYLY2
T6C84fROqu0+0qkfxtBJfH0KHc3qDfZras3LRDP3rDjdVSEehfxxaHQboJNtnFO3sIZtohNBttEB
sJkR9atl2w8t8kC+WHWZaNK6a5RPsl9VZ+LVMXJASra35Mam9lzjjIOI9RRLm8Yfm0frvrOIH92B
kCV0rDO68i7X+ATPBP/AJKqt68AyS0d+c41mhYy1la6HTtuUQK37BhFQPYON4vuJh3c7rVq2JJDe
3xKaIh9dntvnENm8PHKk45A51GnpA/cxODdVVQbncB8CG0YI7ECi2Gq4cHM6POoWhs9dUg3xeaV7
ki5pb1Z12Dtpm2xjQSDFWVUbkOASgu4/cOVxKEk0w0y2GeEo9SXBxVZP6mIVzGyFHXrsSd9p7x07
ZLGeyQhCI6PcO8Qjua07hcPnWxW7mUIBSKZ8ZGPHBGLrp8TsEQIVPFiZ094mNEiv65IRNrnwiscq
d6F61r7mP7GoJGf81xE9wFiUX33aPJe+X/hW1Fqiu13AT120epC8poFHbzDP08o4czslXqqsr1BQ
CgexX2+r8TLz+0lszanpEF4ujaSxAiGYYyG5DSJKA9lEeapDnGtcV9N2nt+1RuS4SfWaGRM6HkvL
KEcZi2y+lz0EuLBHKXvNEZvcOktwuOOckVrofXKv4vEuInlzJpUhQ6hIPtwQ+ja/6SsNM0SClAH2
E+az1xCTGy1prhDi2X5Mfx6GVBuRLxVf12IEa9lK+JGwtSQ9ZR/Qw8OQieGytWrrA1OEO98Kx5AX
ZsL2vs4tuh2IUGY7ElXJYbeY165aCYqtBO/IGRCFr0MXIZDwQHe5sxQC5Zq09Y2kBpiFUznXarMM
o37P4lfxiemdRFs5STOOpqCeVhCxQqiU6Kn3IX2In5RNfXenUfOgPNk66JdsF5h6VLS4nIgjG9Vb
pgz7yRRF/420w+zBk8iQNwRKQbYzCeJ8lUhxnzD9OXfCWrLvbMPBAUKw7TuibGtxXive5nMEpuoa
7BuRrlll19QOaky2XGvzPYOOyY33nfK7rsfJV35B/1yxaXfRKC3eYcKWJFB/1MG3oIDjHM4TQaWb
JhjKLrIXDixxNSzp1uTeovBOAiEiD3jhVSH07ltmL9LYVKrM32ceA7pso5oeDTOv31wszl/9ym+b
EFxD8q2Bw/tFWXaDOiDIqxtyjSmv6oHQ5Mapa5FtVqKVBRMsV7e+5lCe0Cov+xpraXplkrlKp12L
HTf05JKS41pDUdzJsiXskty4poo0KqlPtT1NjwSe8w4Cpfyi+lyDd9DrAR6mjKD0cMDiBaJ9seUX
KKvxXTs3yD1b7K9ZuBijyM5gZaLHreSUXmG+dHs6rL4DmRSxT0EFhkL7ZmoTI98JJzM+JAmoaZgy
Lato7vokiMxOZkOYmqYE25YUd1S75nSTOZpxiSWcbrEzDZa+HR2TCCWlBQlHUoj8ROTKqbgTvPfQ
XP2mqLbdYDu3vSw1a5MMyfJkJHZFEyCX4nxa0EJeKWby5ls5klSawgzOYm0XVJrBDNTWFVZsRPNO
mV361LBXYJi3wKlsJMhbDpRQJ6wHJLk+2269N6+Hjs03k7OVlpE2UfU9aAHOWTj1Iteiaqj4cp3G
BCHo8b/j7fpVKHRjPkpyL1jadbFLOqZNU86RL5cMLJrmmReGlXkfoMRWRp/Kl7PFkrAuiIahjlnY
bbORa/lz72STfgHP3wRcaSUkKDrFfGk3OvpRnexaYtwsV/uBcrz/UkwxMT29mpcBvJ+efRvhk93q
VTG9Y38z3tl/r+Jl6J+rWA3n7zlN+TSPcLIVaqu1vn3XmGlabVGKY9j54me9/tjObV7g1uyTbN/6
Khm2CxHk+qaxana5WopsNUybci4QTxdOsvMA5/0A1WwQ40tNTO1REzr5RlGKNTeLjHW1t4pGwNFH
ZHRd9Crx9oNf5MZ2toDmbvSg1bItJZeVx1fa7XOeDyCHTDwUzzEiPICiXj4OF3HA60NsvM9CWZHU
PIS22zpkcZNS7YW2BVstqhUVCKzO7ivGB0HlxZTkdtuin1oaCITKhx10g2LjzG057RTlNJb4oTdo
U7qi0baESiKXs0egqWGvK1I8/bSI3ywFQGsgORr2M3C7NVqQhWjH1qOIt7MZo5BmN9NZG498exqy
OaTP0CNrmUx1ImT6jZgWGNPBWE+4FjhWwOzMEtmiG+Ot33oiHs2IAyoWhrQsEMfRe2GZd7u4bwmO
gEaw6w3pT2dxX7NSuYWPYjiLyUq81It6Sg+KpQDCoyNydV72tfVMNpB/7pIcNUUDFtkXna2CDAd9
Xqm8guJXNCVZH28qjUSlRyzurD83C7nJ6IthH94BCPG+ma2cmtDubXkjJg4G2ECsAoWtZ6FtDB0p
4OW3bc+VLRZHhrA3Zo20zcKYN35v5S0PxWXjYEGU5HbC0tR3CUGRsKYQUlJzGqusDTvPrsg8taTC
tEAgoow6tKsfuG3HcW8iROJMAubzzARBq26z2crVjiN7CjmwViSZSiMvH1zNGv19N0vCX1fPNP8S
+U7mdOiwt6ZP8RxT3bKdJSjPOlLIF4rA1lLhqenGgUeMRzlqIPIjneoyP3ubfGTpYHtlbDZbaQS9
ftZOSWuTDNICbQ9NNLtK7FCSeOJmzsVlrUR1mChKTecKmdm4gTKMxEomplXxOiTNe8+NFvyEtHMw
DFYOacSaajqmeodYCWucjcsRQDSxwexUxg174NHYDKhWy3DRWg5iw7C4N7gHgjokUa94EqCnA9Sn
C5mknLXs9Exp7LNJudQeEaq6CFBBaINDzgOBZ7DI8peRk2tx/nOf///rTv9nLQr/7+31bZI1wyf7
3Pr3/xSdLPdfay8QTBMVInK/VuXGPzUn0159cDbeeIt4KUN3qC/8OwrA+JcLmsvB7410h7/iX/rv
kpNpkNZoU0LBug/7wmKk/6Dk9LnJ4K1kO4feAic/wwdfdVwxATVdGx3H+o307dBX1r6si0PTEvfO
BsUuelLEH3+5MyfLTf89IpWgtfhP1emnTvuX835TQrHvYA9tmHguLL0+K+Ns8/chfgrn/+e0+e8x
2Dbg8ccse1yYITh5YDEElMMG/XwZyeKN3I/4kO2z8EaF71xpOLpvXXhoNsE/n8D/apw4En79HJsC
CpgInp6N7uGohzIXRlN0FXD7uHtL+5sixtntcn53ke+Tc2Lr16VZb8r548Q1f24DMy62fd4yOpAM
zs7/qBiVjeOcCraym2qwIhHXZ1pnXJP1fuFaW8dC9p03d2bhnPnuiSrY59rIOjC0D2rlVKco5tC6
+3y0H3ytTubZJLHFBhzASZmobI9kMXactWXJyDNi58QD/u2tZUhIJuDW+Kh+z6/IJscvOdRyfGjm
773CIOjlPpvLUbuddO+pI0Pxvi8Jrf77Pf7DsFSOnRXthuCFDuXnK9XV1HqksKdEDCe5AYPe/M5i
3W9jJc7JuY+s4GCz6Lz9fdTPFZqf95dREXTYdPeR4Rzd39bASSpm8jMKze4tFItD8UysTal2fx/n
c/H0n3GIBeEEiGGXR3lU43KTwu36tkI6gcEAASwOJIJxSOaQJ+EPnwun61DE0BF4B7mFmt9vUYFu
MoErauk0Vd4QZsu1MplsTvkRf79v6yAU7inaYVwOjq6nWYqiNrS1FNRlu2zw4k0v1XSqssUj/zTT
rFeCMAr/EOcfKEufX4mSI143Tla+6dI63mkTJh3Ysq9Wrp8qlP7pntGDYCWxPRAqP+Wwv8ybSY4l
lW+c1yAlWon8MTKDNnx8Jy7oT3eN1ghLFSxQVqCj6csDEGSbTZ1vEjN99JzuoS2aE0MYfxyDr4jW
DI8G9u/nm6ZJY2z0tUg39UbH2dEybxGJ1Pupqx8WwtKSSgYCCDOcGIsAi30XYHIzK0oMZjcZWKQH
Z9iqeK5P/LA//C4+Mm4vcCTULMe3WGVNv1BqBHy6VB5n4jKWu7L24/u/f2h/eJKAzngvKYVa9JqO
ppGSqOakT3xSbDAjmwklPa0I7e5UJ/j3VRBkKPsElncgbjB5j8ZBIm0MfQZqxFLyewe5dZdQv9SD
wiG73NG2pl6/469FREc5LUxrN0NA0Y79IXN0cdkCl8fkoZzzlmis0Rutj2FEByELK40WfdR//P2u
rA/96EuyTBpDBCBaa+X06MVzvcQuAmTwqDEeCvUD3mqxMe9m6+nvwxz50H7OPcRis+elx0Ezzz2a
To1gWREwlthQ5juMzUS1hHywa7+Oc21T4fhtN11veB4wb5xSoaW6/ShISu9Qx53NmqjdrV60J+be
31cWtoYU39dNH4Sf45WlpKiqzyPI/ZrDud9h0FbB9CqG/eicD6XU9lVraCcW0T+8hgA+VtyPzh6T
Hubnr9DVyopVhRpca3vbWpJ6mGbVIa6HE3q446/KZRPE5wT7idBvRC1HDzY3MOOOJQ+2mRPthoJn
HI3S7E+Mcrx6HY+y/opfpsdF1GBtq5Rvt25NMtyIuy3qxb0wJ6vdonscTzyx47t3PN76//8yXqoH
WTJRi9g43ZVtXCztF+M/nSd+DgHzBcUru30SMz8P4db62A0BQwTFJUVJvL5ZWNvliU3NkRKH9HKd
xg8sTujd0IhZXz4PYwqSffKKSEWc1vKytzQXWkKjvsIMn651vetf+77XdxnFYYyPt73BrLXU43IK
tX08Afz8HRDoESEbfJfHl6uK2ah6f6bu3adnU+V0oR+PzEskewymPm0p7J54Z44sJP996WxEmCUR
mtKh+3zpPmE90JNofNneqM7sht47+RwVoaJWES7ZlD+g1nFIX4htugdTBN7J3CmR3gojaTZ6fo2i
Z295d5BB28fhZCD7H94xeu5Ikpj30EkdGymcxeZsZEt+Xiz7N41a166mxE2bLlbuidfg1Fjr9/XL
+9z6Vu2YOdPi3GabWbd+uHOwU1l9wnixvrO/zvI/H/Ivl3R0x3W3lKlc2LnLJPAvSZI5iCzeSNe+
mYPsfjYJeBrq8dXr6iL6+8T/h2kIM9x6cmavxt79aOSFHghtPWJqHFcbYTi44qIz/VOT3e9fE8vK
CsrhMLRe5nHqNosjyqbMZFtD8wF/JDnIHPtCBz6cg9cczvBTLZN9EFMiGtOzIkhPTEy/HUDZuvNN
u8i50MpDbzqaCROt7BShXt1GJckPb7CvC6t40GvC6EjBujE6enoUGPvMAopzil3/21t0NPbRrDjU
U6BTXyVbz3qjbE/zFGys7594V392iz+9RUfDHL2sJC/R9KKMsGnlvPVI2PC07HWgxBK6ZnOAVw3T
Yz5vi/Hc8qBKTVUFVb0/xaz/bcJafwVxGfQkOXyDxv78yQjyI3S6vh3u5fwWEfMh07StZuQPFoXg
uMZ0+vc3+E/jrfMAhEM+I1znn8fzPdyUlnLQ/kLsYMo4U6qKXN6plRZBs/zvo/3xJiMfXJmK1K44
SH0eLtUm6DkIf7nJwT5tskPqTHd9gOnJbu+MPLhq3K6hu+lhVSZ5ppl9epjdqTn6eGe0vs2ejaRn
RZDb5vHOSGSeHOVgkKqUVvb4OBCRKjaUOb0bTbR296XCItQ8EJJTt8TckFZ7//fb8Nu0wUHYp9a2
yrtwVXhHu5eqV9oyDGwKxSIvuctJOLnpf1hBWQ/bLEAOYmd8LmhiP9/pOs/K2lR6t2lU8dUhvoYM
rVt/CO5dvX4Z4lMckj9e0i/DmZ+HkyLFzooeg8ZCNgKbaA+QnR/+ftvWL/DoC/10SUe3TQHMpVqF
Tp2V1QldibSn8ggE4mtkTtj8fTDAYsfVL5eDMZo95lvqUGxojr4NyHv0Zkqy3DpK5hvVzyad+NHQ
uo9xcbEbGoXma1HvaiLeBkNcP9QcPYntcUfIi82CihxBbJ87hJX5ObGDZCOlz2niO8U1fpjKOzTz
lOd1OMzO8mAunroupKG9zGgiLqxFX8S3vm/jNHIHu76RWIGIP23immyzPM8ZvvfHveja7tb35hJN
pp+ZN7E+deIpMIi5YtoYl0upgnsP0Oe29zTviZzY8k6aqfQvM7OX/p4KPlnB9ISIXkKcWt91eo2O
3ejdOIS4rL7o0pzYk5DveWPrZXlOEKCz1dHefcBxSV+SImmuTJwT17lHv1UTQ7O3hfhwnH6xz3uh
MAI1k0HDBmdtQupiDT2e/qcutnORJO7ZDGw321Rs6NuzuLI4InWBQGgM3ClD0H+oKDfL7eToxFfE
fTrRaAroboEAvoxNN/EJ+WuW7jANmXUrhnxXrEmW0gGP0Bpi2hXCph3bdu6zTtxjt3cI+r7Ujcq+
o79PdFK+PLiiHq5b2mrndLsR3IjO3/VjuotbAovOjZ7ebmzW6RbkZzrsSdep5feelmm5GcYaWgZg
n6ik83rTTYN5O8SiGbelQ4DtyCON6Fgt40OCawWHpeolNamscSJEKUF5PvnVcmGIRg9Fa5bcOJIj
CUfNcKi2KrR6Pb2V5XyQNqb2BXxK6+vtWdkI78WtC3Jc9MHaIiK4IpvT3HjNEqX63N6STF2GvJpF
iDH5w3dLtvipKAUyY7pxYVueNc58MHWphQvosR+0WtMciUICG2kpIi2T7tZbPGIOTTuxrtvSFLdY
Y/Q7ntdwg5ZEN66CdvlOCPcS6jw0AnmTgvtsVyipBVtqK6g+rAnvFLDTWyQ0xP5p0BPytAwlgXGb
qtXtZ9Ev3z26/l9z2NGXRi+bbQy+hpdcNOcTSJrzrPYWA9G+dm425kdj2R28H4lrvhTZtkkUnfUg
1ArxRABfEbpNfe5PGskRo30fp+/B3PtVSPKa9qKc+maGdYy5HfVVO1uPi9XVG7nMzcEj5nrDH2l7
QhbloVtXfI3kxIuGP3XiZjRvsqAn07SuZ2L40npbKd3Y0Si7AY1gErQ2G3tZcrgv5EWh2i2OJUhf
7dSjA6Jd4CRr3WsiQtJS2beqZ/fSIwvYqLh9s/SOUNOsaK7gNi8H9k7iBnG99UOqUV82JC3Yh7j7
thT5BZU5Q26CAbjYi4fIFWTvDWr1p9J5aVAIjIZ8qnk9qjuTQN9668uxAnmTjfu0D8yKD7MSD1Kj
YxPqRms+jPoH4KUi0n3gPGkQ+UX6dTHN10TjNVOG3iHF6PWIRz88CmpbF33eF089ueqR0ebuliJ5
Kg4Dc1s7ZWk4au1uBCD81meau8tagtKw3hreNkGQpAvjCjDvNimIE01lESaB8+5N2QVheQfSFHZw
m7bL0PMBCXtL3roqt1PhIJHQzWWiU1mTWzTUX5KpaJDDGWZo0LM3ZN5toXDQ9caCtV3kQqJxurf9
fovG6DwtofXpwTdnNHc4GGlSZ4B6st1kV4h+xmflkU2XZwyXR4VRDD8glfU1pxSsPe52sJutq8Z9
M+5z+Dg4oQifQiMIvYWVIJzqWg77qXGt51YaKqqq/oV5LApcshwP9MAPnHZJjNaXD9enXZ81TdgU
3heauhMpkkwLCUkaOMKFanYr2fa7oUs0gy4eB96Lg93Zy5UuLLfdZbklkR0vnJymZOzf8MC9AcW6
W/Si2PswoQl0jcv2prGHGBVIbnRbt/IfrIQn3Tt2itF0IfYIlciyw7DZ3issODxvqymIvTX1W5N0
idXhLb4vixefT3P8w+9JbSagxf2iV0mxX6z0yq7iyyHVvlSO/ZKjqQBvgCbP929dq1Jbr7f2yby0
t46Y2vtW8yz0kIrptdJktkGUTSqpl4yBce60KBAPKDzsu5IQb0wQMeLCNGhtLJasDzj7noeqNmHF
jHmxLatWKkA3II8DqNGx4vOOF238sMtm1Lf5jM73EcHMfGvpQp1pJB5cJi45JTAKS+9iqESqRbO/
+JusL+2rwjYPfHIJ4r1ai5DqoDyk4I0MKpSDTyPcMN76UT3rYIxhQUyWvR0nGb8F3qzaMFY6mhrH
uS2ssuHITrqhFM11ZmHQZV8baUpFHBjQx80HbKgEgDdb9DsbMytBqyBMGpte7TOMIchFu9ih/jfi
7yWzRn/OiwrTMWmynX3fJ5b13hkte5xGjls2sVsifa8sPb2iRnLWx/128eQGlUjcXkP1QlC1Hxvi
rfMirc+Lwu7IFKbwglXGbe+7uRsPRdpJgFNWhutF+vkLjtW5OEDgnA0kAxil0hLtXzcHICnbiU/U
iVuzO++c8zyxui+BEjCMPIxKo16ZLXybqgguVEJQdEuJIuRl1vPN0OsIZ2ZKORRKXbB/yz6VyfLo
T2PNBTbt8ISQbKLo1DHaBtZ5tQ0Sb9nHyehF7H3eEt2q3voaPeWmNpoXZqpXqtANVfPB7qNABfNd
Ympyj9alvS60KfciGNoq2/TxbF2jHSlrLIRqBiwYCFkAwBMm5jaffDXiFwXnRq2+Ut6sR7Vj5U+a
6Gp0idiA9kUA46emkiAQszldtjdbbyRENQmSa6BE/re2a+SZClB4sKQ4YEDN3ocCLY3KQF6cBS3C
bad+Diq1yXP3pfcaIF0Frk38g+pyMLVzp2kfFOq/b5nnwFuxl3YHitTwuHtSbodMSpAK5XybVh6G
Jj14tvKhvWo8bY/aUKaRSp3yzGvQPPFXyY2hUJBsPGZqzdLAXE5xib+8Xpod+bRPvYMqI2plg8Ov
DfIroOKg0EkLfknMmg1KnK26pxK41IBlOTSd5as9z9eV6uFmu1C90jVL00qygg7+VN8O0h8uY6Hy
N/znVaRXgfSpGam72I7PvKm+MKCF3tdpkkUzp/VoSG2xxzKRXla+PB9S3TKoNSbbZSm/dvl4Livy
c7etWJ0Bj+RE9jcBEFK8uAlRwGj0naanNKgcOt5UJzVbTOVLsnBXLgr0s2cN68OGOY1gR2F7e3uZ
bhBmPvjCqaNyRnLDHyF5bCq3vLcM9rih4FsKa/bARDIW9n3emgSZY4eF01h3F76Z9i/FrO6Twriz
YvWszdaZ9IoBgBpq77gYto6F5pP/YuK+CrlY0zbuLIsgad3Ib62MxQY1c7fY0y2Bln2MOUuLg1D4
Vfddopp+HmK/u2/Y+N60PQou2S/EiS/NxaxNqD/B9dxnWTAhShvOLDF4UV034oNcs7Mx7tRLA3uJ
yHWkQ2t465fUyVWEuP+VEN/3slzUZWqqBNhQ5sSHzhuvstyUZ4biIurK1HfpP3ECddSJsYyk0uAR
TEiYRllcJE7tALvKzTPHEWMIlZTPac6uE12/HDpzGywGC5vXy4cWYFGE2FyJUGu8iDTtV7eDvzc1
3kfnkTcbIsK8KTFNuJnYNuhxOZ1uXJrZ9rhm0ebsBwokw5fSgPgzgXjduX7a7+HsV6zDfhcFGgKt
UDINQOhYKWGoz1P3dsamNwmzvfKIkKKXI4ByOaoczgKEsRsi6Vm4TXq/04XlTHW6UV185iroZoWB
YS6vqfjqc9ei5ibe9UxYwwxEj0PJ25hg+ED7bm7sNpXfupidkJMl310Tpg1KRgjEaX8fBPU3MifT
7aQnS3nZdp3EdqjPgKbiVJx3ozFetQ2brHQY1E3QQaHzcbwS4xqg7yMvbhIR+kaQPViOmfpjvOmN
4e5amz6QnTGfeqrrWtjLWPlMK9XOO9UE2ylvc5tl00tBKlvMquQYUJlqs3prCkhcahmwNGT994qw
c3KVs2eBqzfMJTsq3FdM4iKFKVPgXtpjX8bszGswrcicL5UdIBUD6pco8VGbI6ne7lAVO0sGxU2W
sUzuB6ZRpLSjZB9qDNRhIle2YIf4cKrXRRJgeeDYHCcX02I21aWqzHmp2dhbVblHrYvbJ141Gpwx
ExWNhg9nOIuHUuwDOXZqY3lt1Xqkoyo1XIly8OhTxaSHR0Ej+G2Qc4R731G+sXa0XCZgULMenPPZ
z+kFEKmuvLUNF1+vtppm95NdknRO2o2Gk8k1tmMxW/Nz1tmmvUkcyQ/INcT8NHBWSzCJJwLZPygb
PHvxs1mXUwZQOJXtmZGSJhjCe2teWzcmKjkXomJ7RIju09wjbttKtQY6QsGw4PPNwXtiimmIJttr
YEFYgLX6YngI3GT8OppOXG2TZU7VJTki8sBfGhpEHT8pz/K087/g+pzmzUwalPU9y5rglmNHzazc
5JZ1w4bEk1/S0URkmmSBGcakP/tfJi2p4puUVFIfFI/ysst87N3kurZm3YmYnhqmJKgjLEkDmfep
sUeoei+rejnXqtbhWrr3biDrM3WqoQ+bkoMWClWnsw7/xd6ZNceNXtn2r3Tcp3sfUIF5eMWYmUzO
s14QlEhinmf8+rugsttillqMare7w9EulRwuUSQSwDec75x91i6ysrEeq3IchjPy0TlGqLViBVmm
WUFCPNbv5jXpXTI8pS3XWpR5bN6hzmi0Lha1n84pwoNeSM/QRfduWDZyB2uy7HGkt8YMCHHU3ifS
FB/rdsE+nNIMy+AAuEerenW+T0YFj6KgDu8E6zZJ2kOiVxzEU1aV1al1pKTm5LPx1WN8UUE4SNW3
JGpu29RXwgO5HPnI0Tw6sJuObqRyihUDSbzWMo7FM/7vMzwIxSh28epqmhMlEwc2oZPoCYPXhsWU
6HZyYh7DhV5nv+wlbzRRcLo86Is8Cc/oEfFqcTlT2kfV+LKslrO2UuKHylJdRAl9lddtK+vhLi0c
WhXWlXF3QW9KdV2XmmusV1yweppkCbrEmH7JUsL9aJU4ap2v4WNrugKdAOp8tnRD6MapRooubRs/
TtWvJDwEZxoXNbHLtsRdJDnGjdif95zqdEhNAk9Jn+gzwmA6cYS5x245EYNxXsU3JNbyYCfaGhog
aM32LucsgDzXttAlh2N7BohHuYG50zxMcnNfn8EfaY/GUOXsljU/vQWgxXlb6NWjrPQ1tNOq7Nyo
EL1Mli70Jo1KlnPcfvw6nGLJz8UsvEx0nQ6pBN8kTuypPRDsxcJXGTiWXtIqpferI7LIYkxqp2Xt
LFlp95LkTWOps7rnNVi4xBEnokOekKHkQNmpUe41pO+5l7R6IVBXSywWuChpWqfU4+tFLBQB1msV
9+eFJhzoCfhircv8DUx5BvFOqDM7mhQzxtwX8nFhoODGGY6kS1mRlGlJyJdHM0v61hfmnB4M5hyt
JnKFWilfuosoa0ISOkqI4icW+cAEbrk3QK+465f5LBvgx9tGWT/Pmbg32hBSFaSxGfRfxIi/EBaJ
RoEhvmtQmaH4NdS3TlWCwuge+4ZT2K4o+tggZRXrrkG98kIq4c2V7M1exjy5IyaNbnqrxpBch/4Z
xqG2lyVSUOskKpfmAkvbz4WoMW0F3fl8p+qVCqe4a5xEMsPJ7YzOE6P+btbLWv+KrDg8wosGKwou
BZIarWPyitGNSlMQ613px9DGhD0A4/Ms6yS/gm4+VePF2C5b5s06DEIN0VpUvbISJXcZzC5ztX4d
oa0OAiBhRF6TEg8MHC074kECHbyncY2saKmd1zTUUm8Y6xcpnNIZXin6EKMsZPIJGZI7kgk0vsdj
Pl/i3seqaCYr5zCjet/Mw9Pr0lzFWyukMORI3drR958Lj1WWxkcEymJ5mYFJI8rr53A/mE0rh3Yr
D5hfGWE7rIdR68SjgsbK9MKw6kqihZhRlkerm40EuH5G9gId9pqVd3FmTXtaYOLHKlbS8tjFciU4
sP0b2YOemk2XSzhGabDKi7EcpDq6I3xaBM+iw47ugXlW30WADJPXZZwPR0FO3YGE6d4q5f5bqOrT
Xcem/5pjVAlHpAqBtVswlAR1kVxWvf4yT9NyX4p1f5EKveRjKrAe8fEyRc+S0mgX0vnYO2HW48AD
YV1W9rCcaHswcQEz/bQz5qb0SVvXhXZT90YcQl2aVoudDol4zTn0mU46lTOXoMKq5OzUGazutjhE
CIAkmLn0Qc6UbDPIC8Gq0xkbxDWNNjutTGJ4/4Z6Tzr8SunWcpcVinK2iB04S9jFrjQogsvuOaWH
qM/zu3RkTJGRkKrOKcTRVDmZFanm0ZlDAn435yK9cBn+wPLaCC/ThHBGAPJPxxiNARoNYsz9Zffr
HP9pQYGB913MRIM8HfzAaD4WLSDUYP9YTa3T9a2bkPhaWL116y6cPyn4nBactgtRz8OmVd68fL7z
NX4ohMtz01vqSOWCgkLvGKlcO4WUPsIuf+S4OtF6x5FAG9XPcC+nVZnv19WQilOhxgfnu6nID9eN
0YJH8MBb2l6KPBDbKLugta7+RPJwWkPcrqIhbdNRMOE8efoYo17o4zjnMcYqWMZScqJCbvzVMP2S
DoF9P9LV8usXd1oS/n7FrWxpYPeCuu6kuNXH46LQwsXSX1wKy5nVqQ6+wZ9c5Gejg5ooDCxK7psm
+OPoIKYsEdNtKsEEh9KE8xb0FSCg7Ga/vpufXciiIkpJFHdD/JE+XqjOZbWQNw2GSvY4EsIgLbP2
IhvK5iYJ0/2fvpiGVoHypyShujyVqqWzAG2LthRHHTkXEnQQYXdV6zB7P3l+f5At8JbAYaA2oQeA
LnDj5AGKRrpEqMsZfU8QjUJfb+/DApDeQBxDpjzxTW2vS5+N+Z88TRY5bnFztkIycaJwSlorisSQ
E1HexaUbd434ONOl5ZQZxOGwSoVPHuhP5tjmR4T3u8ZxAtXPx7dHr63cYvLeOhZmJCRqxc4eVMn7
9Vv7+UXwv5QRGcp/cLbTRCKFKWGKgdRL8GjLNFeJ1T+HusA5jcEHKkTcNKT6Jpr6eCsDxdVuUnh0
pXlZjDfl9KrGN23+8Ot7+T5xfqzj/n4ZVkEaUaCjnNZVRT0sMGaZGzjNFMnS7KFLppecjWzS84OS
plfoeXyId5WdD3S5teYOt7yjbND0NJn3csljFjrMeq3KujKm7s/PRiYiWtENE4bK8GRtifuiawbi
BTJPUrGrS5L141KX+xaBjqMgMdr9+nGcqpe22jIINAP3NTwYebcfH7o0GfRG1swSs0sDazMKN82L
tLU4hS67aen9JW6/9ln+9OvL/nGaYCuHkHfrdGDGa6fThN0flHfLxK+LgJ3DnfvY0Tr9Juw/IzX8
9FKqRn8Ds9Ki6+DjHc5lkwFYZlgVJIRBMoCApL+RA/Yn+9A20z6OKzYERKFsdBZEjY1E+qPcrKTQ
ZXU166jSwCPIF5eOXSrLqzeBuVh6aYuNP1vjNs3Bh2sSOICU2+Q6MGhYCD5e05x0pRUMdvYBcqa9
zLCSYynbDj8UycX7TsqeOwDAERUNOtHBfJCvU/obCAGf0aX+cPdwfrCapxeM3gf9D7vIKEjdkm2C
Dy3hbpXraqKdPgSd33JAy3flZ/0yfxi32/Vobtz4kMA3TvkxGhUusa1k6gVeftWfrXbjIvR7/AtW
9z/sffpDcMFlttV105xv8LGT6VjqpA50TgwOifDSpsPDcNAs3dSacEcQmjgmpqW/nhmfXVH++Eqt
UjELmfIdXbCvbU5DATZhokL5Qej9FKeGX1/tVFqHclDd1ECocQkQWd9PRhAqJdCAJjswYLKDpIcX
SofdB6dTEiNVtJNXy4+A5cT1P8i/8J/ImRAC1w8P/w8gL/wJk6/JyweQ1/Ydv/dUgiSWiYsIGrCO
xOp3k9791ZHwN5rQKMvhMywha1ZZBP7SUylI+m8WfRcS3rYMUNCKjM+/NFUKssnX6LGis4sFlkBI
+zNdlR9jXpPmme0XGGVWGTYo42TBZr3G81WmKK6PrXTdzf0XVNOVp2em7P/wVK5+X71+hHdxKPmw
qnEttiOWUJlOErqD4EV+nAIdsL4F65KGk3Vr4rAyNf6EBNVO84KTeV+GswYiia0XCyf9QhxJmNQ6
jmpGEZYvda+UF5U4RVvCo9ibhZaRoDUyO5XhuOSx/Ab1SN3V9fyYVJZy6IZOuEoGuXc3JtZVlofq
s0LkeIvi6SKWBFD8s2Z5nTa+LdDUQfREyjdoZpJjhhEwZdQRFEoRoehqsXEzknChMVwwE90JR328
7Ir+apSb/i1Uwqyllm98NaEtBImFZAWYCrqVOT2AUFacsGowyVmNwnLaoVXRowzl62IWuq1zvnKK
sa0papNcv20bY0ndGnVw7A1LaHS2XvTR2xpl6+wqc5T4sdxVbqZovYgJRsE5rO1vC8ESMgnTAE5l
pDBiXYklcwd0pgItoAyamjcHmFC0mvrjXC3GdDBmYDNPi5y3GAFNaYRXEAGDdtmyVl6NmTR8y8Ed
gLQfYHs68AOUl25usNwGIaTuOXDQWahW/aLbVdcLz1a46LTeh9XroFfJjTQslunUYTKq7oiYFfTN
tGhf+rXRrX1O1gA8YgwGl6JxZUUHLVaMp6Uq8fae+3Qd7XISZ3JBrR75Ukvyc8U6876rJnbAqdUT
/aCuHcgTia1vsVVadKnDApzPye+LCYn3Lu0PQpctIkZwI8MtasDgHCpoSLBHAB4ALMqHQfOiIiP7
aXHhyi1brWmoCCta5ddYShyMAUK8IyyQNG0kXuWDpleETdxDf5eK2kRfPlIgkZLqoL+bs1ktqAzG
nKv1E3lwyYwVcqFqQTUX4Sm6N1XsZDyPlk1yVmWG8tiRvKgcS0oMkpnwaN7GsGsxNEly+RUmh7AG
1Mesxx5hMBoq2cLeR0ljsrajZQpUXOLWOqxTAvGmMNRwsJUx0TpaL7eRWyly9S0tpBx5HaQ5N+3M
ufEN4DSQC6YKPyiwkc3rmum4cowGdCQPVkujIz2AbgkBRW1Gf6SbrY+uu35aWBdYlJa6e0PHpsau
2MfTs5oLlKfKQpgPtZxnuMSg+WkwoNblktRsLjVeKQxlfGg01LY7o++LFx3h/tPSxm3u5oo0E4dK
Iw+nsBSx8cwM/Aq9FBmiGAGyEl5zoRFdK9iPfmNMJOq+3grzjpSPQJY4CZoRC8a8fG1jIVbpvcjk
3E/Vsk28bDBZTRg+xXOGY86tnBqZCbTNVMFFqEvCFFVyE8bBvMqBVTFmbJpHp2uKNlA5kmSTt/U5
ttr2oir9A9W+4b6DoGLs+wp5PioMU+ugewkLnJpJS3alPqGhpBTYvZW6BCNnSYjWSqycl11fjHoD
9wFNhKeIo5xeIQWZXg2lo2YVVyPlu7gqyVPFgiBcRVKTPIlzOERPSmopr7OE1yJaovyGSiLqwmpS
19QxhDFZ7Vo0QnjMYxGpfqNR5MMMzgCrLRcowBa9uwprzNnsrh7ixpNAyay7aojaGwkOQArdmV4T
pHV19J6Bqku8tBDU+rC2TU1xK0xBSrU9fQIe7urVcCmqC7450Mt7sNWgr3DqBi0c+22ctFQPp4Z2
zzgcDflgVZTa9xDRGBRjnCjSzuq1qnGlNJWfYFvLijPJ1hhEswrLR2jKbSLJqhgdl2bBIRVq1aJ7
ayn2uIhxpBDuZKWNvmEYgmpJN02y4jptZ2dZUqBPqiJlejITau87KWvHDb6zhlg5yPTB2VNRdOZj
l2mktUXd1I/aUG0yEj4sFSQxHx/KNsplJxKRf53nFh2GXyo0KP2b2WK19t6M5QrMMpTTwqVY3Ggy
8Ddpam+sdIbf2FWasGrUiUtO63ZMdQcGdF6L0y3Z2ii5WEoAW4wtI0RYUxadjJ8FkKpyrB1Oi0am
201XCUow4GM0XfKcJWFf0KeO+k3cSuC2ws8Pd3EiZMMZ8hqVW5pV0PyGHcpRqLynQlYXu17Rdcrs
XT8KGFRUhrYYftUowlTa6VKWiVMIg7Q2Llk1GnSYOk13P1ni0oGUprBnPhjLknYszlHa3NSNOimu
ucjyukN4U6nwW5StSIn8kKWkD2UWvyYrkkOUSLW+00g1GVdCD9Ffsydku5iFRebwhG9MVgVIe6hJ
hJzISeHRJMSMamCKQjZKAanYRTk16k3WMTt2JKgGoNegr0H8F0smpa/KJFE9XDq9F72ytWB6u/Vm
n/VtRRbb34EYG+Vz4MRzcQ6ZSUIKXKgLDarzVBkxVS1eaBCOtEvdixmyP5cm7DEO5FSrCj49tGEv
E4rpcpoWRUctgNfYOevvNL31tPem7phFkLumTFSOc8z6ejatDYXADmG6zBPS5/ImswjhDzEYn2+1
pEagfiorHbwEJBQuZWsXD1fDoshfIZlFw3u7oL1+gWpZDOfqkDfRsdJxMNhnyGtSkbKQxYF5YhkV
0SyXS4Nt8VjPKaX9Vm0XjWQo5KuDuC6vs4YWcZ6pQFmo8i/AuhEuEKUUMgKl2qIaZa3absjJjDlp
0eWqC3IvdWRlM+WbUyKOUIt2mjrfpbJePkPFQbAVFlrtQcdPvCiM8wtihvmdhqDc2zwBsPaUhM5X
S3FlJpsLiqu5vGxpH/LJbJB9rkeNNVdAlDmOU7MHxoALnags+Dw2lCv7BQXuWK0PJVUVyR4kWXPN
vokduespzms9FeBIpTpUSrMZtLD+bD2xJtx5tQvTFG1Qc8ZOqZXpiJIciXRnvNZLNu4QSOhIllhJ
siis/WZoIj/t59d1EPpAl+GrDmGGg+lUDY9NOpdXCM8mJzWoYre6mj6VUxxSYSsA3XCv1MoQUCOa
6XLZajeHDTY5eSHIFHKN8qphNL6eajs1j2QPwEW/uF0x4FGr1yTL7ZYqB0ZGVu6Lxip8s0L9K8Ok
u5pV2mKV3mjstFWH85ZmEGeWBYrZs5m3XqwM6xU1e8R/CyLBRm+0APETREQVV4Z4xgtUyAq3WBXh
MtRlPNaaJjukxtLejvpQRU5iDAJYNHSIgdnF7wMtKC7RXMU+WaqpGyHiuehn8F6ymj9kbY5CZcaR
Z+om8aYOhdE1IK/smxZrGziDxW0dztjWSWZz3vdpuwetR/BTiLpL+pUUr2hNLKeET30V1oelY8Qo
otoqNlrV5Cj18u3cg4iSqrh2lShGcSXUpdd0bWNncxk9MXlbEN5D/yzKpegAFZLP51arAY0t4XW4
dIaNMhtgmaRcxVZ5jxpEBNKGnjrvw3d10YrdZKE7ITJG1FMmtGC2qBiNRFwe8nBGBRdb6heNENce
B6jXFD7Rhapi3kMaXJnUSHdN/WVAH3alzGzrhtVp5zobZ4ALygPSmeJ5GTX2j2xQDjm6Xpaqpnpt
LBntcNdXBxlqw76M81uroQ8hRgtBaiiMW7wfqDGnCvx+B1I5cDxZ1u8twFuJrdZx9SZVpZ56Sqq3
71Dxkj3S9dCVB61CPxthPmd3mbUt8kqCbEXoBxeYc5Yx7dL+bS1QVqMLFrwGUwG2EOkpzXDLUnVa
5THL0/YYLqG57JVJhPi3DO8p7V7R78nMf8GT/o9kkmb8j+lJ+y5/6f4Nrd23l6Qtfzzyf//Gv7K7
wSWBs6djnfBpy8Nw6P4ru1sRfyO9RXOWKHMCBp39t0O/rPxmkbIlUSBxsv8dv/Tvh37tNzQTG7+b
ugdVVvnPnPk/Zk7pyttwTOhq6cujf5+T6cdzuG71TT0O5XqhzZXgFcMAo5mwopyxrog2DMkPj+gn
B/+T9rzteqa+Ybuh/mx1vO/GJD/UC5FazonEie9CKBF+irGae3KCoA6PxYt1kr+IUo71SNingRBe
FcUTigPFbht5CX79QU6covkgkAuocwDzkLB7wqPp441Xa6H3dCNVF7UCenaVVxuOOWrxYo7PGprH
izIMlCRG0anGxq5ttfcIgWJJXcMFsqpdlEZ3PVRWGRTKdGdUaASINqQbWQ13fSpWflQVjdu0SuuN
PWLDPhqT/fos6/Vqlwh1PgGVK9LH5A33Q0qJnAopYpWSJUWvj/dTa01caHMjnxcxjVDO0NrDYivf
ND3leOOjSh/wg88P2PtFvd/2uxzvkMhur6x6nw4wWXea4OhvFRItu22Drn7pMPSVPaTzOKFxvw1H
5e68Ol+qY0pdrXRotQATWxps0y7n573euIrhROoNoDxkbQgo9dKXXzFKywQfYc56MXHKwIfxUfqS
o0kzgqQ7SMs5zTrEB1BhlkurfIDvgN0a1hMHXd8RABqzp5VuyEmF7iNHy102YwvZVREMZqC0fhG7
WNyuhmtM7qz5uc5Zy0YMH1tOkrj1zXDVRmhA7fy6vjeelWeL3jYgfVc0jYkd/UJ+0T1mJmGTW4UE
MrZwRDIafI2QjduCYUuP1bXwaNHSYrHF+bgQhYK3dN+wlxhlt0Iurzj9N3acJnTIcBRntRt+acQd
aY2MHIRmZ0WwtOxctnyenht7Ip9bzJuVwQ7fOsPHtcuc7eos+spb02477irdLQY8SNu4Y/8MwkAN
4gB9FKHo4xq54bJbmz0dfdbl9OCH59ZxOAsvFsPW7qqz3s+P85OF3v6cnoA+go/oRl/h4prOcmh9
bR/e5ISJ2IsjYK3PN1+yOVCuRmC/k225OlLjS+s5D4Tj+lx8Lc9NjU4wF/lM5IeOHEzvaWiH1/mR
JqEj7S8eejY2Xaf+suxhID9ETuuEju5xj3som9DYci8jp1TYdNfU7+m7Ndvpe7nYqUhbmqMd0ND7
1RlZPCbfepWeq/i1nq/PZaA5yb7pXfywBl9yslfIuE8LpasbnMYD63z0pj1G3Bf5hXXN0Zzer/xi
fWHatni4gum1NU5zV5JXXpfXGKZbgzurtHzh0wjH0cHxpP5LpeJPbYL/bJ4Um7v0Z7ubU32run/7
v2dvb3lSRv/vx01u+/bf9ziLBDUw8g32vtXEv6M4ft/i+AqaDZByWFbA6pBZs/49qy39ZtKlDU5p
0wiIm77ir/ubJP+GhoVvoHSLjRIK3D+1wX2sIrHbAM/hDLVlx3EHglv4cWFcVTpZZ0uRA4yqofWe
IWpKNjn+Ja2mxJ1gqYvyNieirFV8zsXd3O905Uwn94hZLqP4UK5us0mLbTok6sQZ15040TgHA95X
B09XPVOF6OY23e2YBorAxrVrM8j/jtYcCw5KkumCODbSQ1vuOa+E+n7CJ3zYFjO9D4r5rF7pQ/TD
cZcsdyBfWGbjM+Ohuyte5xftfX4pA0G9WIrrJH1e1H0RfrJ3fNcG/a3C+McndJL3l80qIpukygFY
ru7L8mY8Vl+aL7LuaI/i2xjbxlepdo2v1Zfqy/BWxjY7wfoVlWV8W3CK94flbUkQQJIBQvPlatVu
Ss+GFGa0gqQqSNdz+G9L6i/Vvs8CiXPm8JwL7xzpbcrwrEdXMIZ/GKs/CTNOzN3+cEvmyW5o5HWH
cpyXPhlPdXtt5jvRPNOE+1q+IuFzsb4L1+bTcCzu1ofsWfFoZM2e+4TGJDy1AaQ64tbzZ9c3U2gv
oQ2yoUXbzTf+nR/zpPT4P/QxPxsgRJwfyt7/BAPku0bnF2Pe3KruP8Sh//tWhY8Hg+8zyKIWyAEF
jw2IhCcHA8oFDb1iugKDHs3vSAOrQ4sI2DsdS9E/KeD449VOFum/82ryNq9O3j4IW84gG8cRxtzJ
ikfvaxWpY6IGgwMfwMHp1End1GXSO5bHEu+s/CIKcSOfEMrVPlmeOMj9+gOcChoLKiR1WMQq4d3k
iV4Dt2mgbwJ2PHaPtvYEJxEstt3T1XlnvsyvYWPL93KD0B3UAN5btkBD/6G+hYTf4Ay/BhRRla/J
oaDvhTiWP70v3qLrXnIK3YkqJ7sXLiAf9GfJPfUU/h//m72Nu1z8y3+otGiQYKZ7nswebVsQsr2s
wunMyzqPPHVPZHcXHfv3DSh/L5ynNxNd5oCxD9FV9Ly+bEUC1SkvJne8iVQHPvkxtIdj+0A7FX3A
Rxzj9CfpoXsdA3DTj9NZ5BY3DRkiO7nJGtpfbFGz7xR/xigNakruVBjqpGQ//fU53Uuxi3Vj8h7z
1XeM6b7V36hWEjnyr1Lb+sWreKGw7Y7eIvGBHaW+x787jRzcAJBTt9AQVBsSf/lFPktc+lrIhS/0
lN/2QVi7CT4ZZzhv5J8ddj99zSfr+79e8z/ja/5sNTFOtsf/6tVkW4n/sJjBjEYrBYeSRfvjVtaM
MwXmJVeDWo7eJlmlmRGFP/1u685qFZkeW/UzpPBnlzzZHP4rLnmi9f19i0D7LZGuIm0E6/TjbWaa
nDWWUqpB5y3O7HbO3ePqxRfO8Jlc6qdr8w8XOtkc/tMXkn+2xerkwUR0OxtZ9eQpJnIVy2bXqMEY
0vSjmHSKl0ZKo6ma7mSaYP2unqMdyehN8x6uvgDXBVJQRh9iu5ieJgmNi913sV+UuD7EgirCgSCZ
r9NF62M6kzvtBdm92tFNluQ0zEikZHczSX9fzPr8k+d2klH7/QX9eDsnL6jsMlCsSaoGFjoWkuA2
1fmVUxO6PZRuppMDQSndPHHZzPABQfL2RF/93FyxcdBVqqK9m8/LF/ox6E0GePfJpvvTafrj5zt5
rxHW6VZa8PkWIvs9TSj1PsxtehDT2/bSfNJ35k5+qjkbmJfT1/F8Dtrz5PLXAf9nr1w7OZf8k79y
7WR/++9+5duIO10Zf3jj2snCXMVFKcLtUoPmhXomLWNkNQdSaeUnG/1nQ+sUP/2PGFqf3SvFhB8P
NP/pe5W2H3T6ULFrl5EBi9s/J6tWN9Igt06ZGjw9ic7lJXI4+/n5/vb2k6zE95fzq+ucLCeRWeoj
hmVM10N00+9jp7HFQxhEu37/td63e5WwHXtRZ9xTNrUDIUBcZ9d4JEzH+qK0X14OricE3kHnD3G1
uqjtR9XW7dK+oA2AdOen68s2mn71gU/Xl3ZGd1KxvlSrnd2w/uFqMFxbfnwlxR684soRwTc4CDDK
a6q6l63o4MlnQH25/8z7/Ltd8i8+y2k1IPoHfpbPBsz3jf2Ho/Z/dsD8NED4YWB+Lz39cB0tjkhF
IuMLRr9nEzx0X/ZsMlWgYgqde/P02aT/5H1LJymEKQWkSYldDXp3/lbMrnWZ30Gh1WQaZ9w4cdnv
aoU4zE53SuJYyh2G3CM4GxecTc5x6bO2ks9mzPcX8cMD+B+fMZ++sa2m9cMH/nvf2Enx8fcI5ccR
chIpd/qA1D9hhJRQPwKRY7ET7jBtld4VJ87sAvnA3z1KTpbLf/go+fQhnKyr/xUP4WcJxM3PhlI2
28bWOvLxRSvovdapq9XAdb9U9hcIBcH5F7Bi7pOfuvZb5Nmd27nm5bNz3XmKvbu9vVAczEXd3dni
PO3c3X1q734ditH98LP1+m8fSj2JxfKhNwFB8aHEwLCxRyQRpF9r9uzHd3pA8XR0Y/ScfneozroD
E/lJP2998bp677/xN2EX7Ramfu8r9oPgv0LUftZcGsh2odPsMhsF633I4eQ69K4fcke60r3lQL5k
t6ft2DFdfU8izZl3ppsEvW04/PZ6O7hCAu/PZ7H/tjqjtzqdW3tv7RmdP+rdFakpwSN2fqvOQ1e9
6u03wQn2WQCilAeo24733NsZPz5zzFfTfcvZ7TwHw6DODf34K1v11yjofOg7/GUpSJxvV9q5XRyv
TNfwNG9PjXNvOCDFbN3Nba/ze5tSnWPwxyp/o/MpqgbhsXxMuKTuajfGxZYukwJx/5i+94fBfxyd
+cD9fMucb7p7fJ7cxwvTfiS95Txe3RROQP//sbSr/eQi6LKDR750pHauHQ6eafPX0ddsuTfRr/al
fbi4vb6mKmn3PqQy76zztl9Pk5PZZ6/zJZVqf3Bat/N692xwXh9kln7cSdncU+eV2qtd8F2tWx5p
8fafzgb7PN9DT3XZINzJeTo/S/et21CwnC/j41l53H5Y7bZ+vJ8O41PzTuWWlvWJ6ml6TPeU1CeH
yo89HFJH8OcrmfRhelwOyuV22e0Thg4IZechsxV+ZfbrxTOKw0vTftm9D/bDg3idUE61RdtujpjV
8Ixrr3PFJ+852/eebo9etX/u3MGlX/sw+cY5j1kABriP7GCxF3tXOruJ+/tkJvw0ovthIpxE8fUA
f0DaZqdmd17OnXID5/6+CvCdOp/d1QfA4blXRgAR9vDc7T3pwEf0F99z3E+ivs9WCvUkZP9vWSk+
ez4nG33bNw1que/PZxtU4blxOXnngt3ZjfNFclfXsgvn8LIcHQ/xrv8IEtSPro6Hw+31J4/n80Xr
JMz/16L1r0Xrf+eidRI7/iMn5Wfrw0lY+Y9cP7Gn+UlUQ1lL12j0lLe2gY+hlgAkcI0rFqttM2td
Mdj2x86jg8cfvMFbfSCtXvEw+7NP7cnZvrYcGnbJ/vvf2ypS29cAEfvVS7mXfMk3D6srO5DJfdmL
ncLLPLpDXMEbd8bNuBt3CMdcAhoX2bObEFFr11R8ZARbrV8+IL5xdPs4uN7oaYfRe4lctK3etpPq
QbqfPOF2YRcdXcmf+FOwJS51Gs7sRAw5UQ2r6QUiIvv+RXFeYNx+P+ITNARvIHuvKnbHmyy4ulFd
PHb5dVM5R3mws6N1Afw4WJ0jO21pH6+Oj886SYHY3uH7bD+goLLX77s22/Tr2YNGrEA+w7CJABdH
s68H+3V7Nu/bB7p9Z/vm6xNf34KK19dXqqEHJ/UyP/LzoCB4hS7rD37tbY8ldrv7xl183afPNtiC
AtMBPxr8et/mfX7yrk9C+cSc4zJq6cmoeXsDT29wTH5vb15hK9/e5Bn2LwS222tUD5NX78u9GdT7
2V08xRcpPcokUWqi8MTTdrkfebGf8l8l+fXCi92MF664hh/z+rc/a4LYF0hmYDjv0V/G1/nbPkaw
3rqDe8hX5112zpm3tlzxElbq6In+Sgia+c1xeRJAiba2eikFrTf53X71FpdIP/RkG4caD2ga0XRN
DMbN8AsmH0Mt5DZ0fi8e0ZtLH4XfeINTnNE/dakHkk8TOl8ZfaR3OGeiq2HYm7yZygefuKsdp0RP
48U7u7kT9+sFfevHZi8f+8CJvcgtHRLANh38vnQocdq0Cc+9Jij9wvPBil70F6IvuuWBn3R+7Q5o
6eJDwXdVZyZDeAs9e1d0cgJJAkMnecCs2M29yp35iSPVZJwCHZVx3Hs9j+KMvBMBqBzAz/Z0fiNc
dAnat8lDYmBnHK1j4u8sBxPdu+Vy8O1kH+0dUHTIAD8ZPp8uFSensn8tFf+0SwUOhb9eKk4Pu+Gg
CllislSMfsdC0Xl6QFeLN/vh9fyXjSFkLsmsEdtXtCfUz6wPkit6CzMwDERnQSVRuihmA8H5NnJg
ZdB6+0RxqqeO48Dgrl7hJoxng0mYO3lwcMvz/nza608z41m1Q/Kw62G5RHbgMisir/z/7H1nc+PK
du1fueXvuAWgATTwynbVaySSIiVRVJr5glJEzhm/3qs5fj4Shiaejo99zi1PcUaBItlp9w5rJ4dA
e4Z9gds7mnD+4yOVK5Fdyo/BTWMmG2PduI2Ly+cQF9FXa5RlXMOpb+rHmwNuZ5+/ExoPx/8JxP0g
Pud1n6ou0rOgrxQXUefHG92i+oS+600uHltbfZmcziogFidHfUzWE7iSAg5JLM4n+UMzJaaZrZtY
KXavNhU7sWo3cgLsm4+fUaB4hfJ6lmcN+O7buetvQjtxahe1QZ85743BWTPwV4Qku8GBvy9FdAp/
bbhHMiuYU2SVO7wPvFdCpHLuSqvIKfH+wMLZ2KnpWUgMZt1F6vJX/Xhl/cZfkeMROPwrCsg74UZa
lS6+Y8TQLs3aTTHvEOeSOKWZ4GuMmcU2Sio5mBPWmEEKJE6LGXCujzqSWEfq4v8udfl6OHLhbyIL
qaV8Pg7/jnliJTlexUc+/r/icoK/D8z2slulYLmc7aKUL2CG0AzN63idQmfYoss59IeEGXt1g5TE
m+hGeczXYN+Qrc1lfSttEPbt6C4Am6OSM8Cy58qMiodktW6GU0AwuBlDyrU2JAb4t2Ynbn7k0bnV
XE4IY0aFPpyjjPPyV5weB5yBiFvi2YXZIKpZtFBt+UY10fDEja3ARjEBJ3YCO7CtaI/a8kywBIh3
LrpKCITK8exxlbg+RNrojFaKvzUOkASuUCiYa+dwUR24HKfQQV+odGxnN6MlmVvdKd5VKBaeGew8
KA0jU6/h29341gF1W1HCDyhP5uo3kRtaEPMe5JpnQikZcbfsCjunYifhkjGAAuWmsKMIpjbccl1v
6y11DzuUUoGoAhLSQ4bKmDhaflmPkoNeTCDwEhNEjhbj98uzQwQ/xQ4xkVBmXawujHXP7vkKdWwM
pozpW6t2BX8uRG6LC4LZWpXdWjmgrcKmewMzMFzDZhB9HWMUqMFk3q08yHnoZStA4et6jeoMW8mV
H5UX7aW2xhcflFlb8Vbfdqs17GoUS+CGNpNNqF8puwCUY+0m59HpbGGHo4Xm6buIUrsWNoOb2OY7
MhPM9/fE3L/CnW4e7i6fInZ317NXaH0eDsxEw4U77dK64NqexCZ2wyGWmt3yUUr8kGMsVCVgFHAP
1/XujVVlAQaxOJmVdr8yrhEQjx3ie8EZgAZNtnOQv4iXVw7wJrdf5Rc5DobzQr5bHo6mBB2MLLTg
F4LWs0XgFeC93iGbYLXBSXJ1PMf29yYnJnjLQUKeiS6K+DnCG9CpAAy2hJ5pUjdfU1fCxpGN9igA
GspcLMu8lC3VHLExWzNYcXiP2YZrEzu98q/eUeYTSoQH2s/wQFwblsAZNcGzBo6QWsh5xccIC5AF
0ogWWOoM0lEKPSy6oYaf5IjWlbZ8tEn4heUaKr8U8KAc7ZPhkdse/ELnlxA+DorT2KozWdWt6kiW
YkpbCQy2vfQvKH5v1qJNQuavFJPfXc3ccTVV3RbOMzJK78DFrOzqqKmCq3E+Bo3VyZx407qoWgpe
HO/Hu9atDonV7moXufN4jnNDcOKL3AWfBmeOwIFzyCrO66D5AttERsHxATPDQEXdq2EvH+RDuG2/
SZfqLt76a/Wye8jdgQl4l2FziBTI6rUB24DzQs6HJYa5cS4LyRC7yE8H50PZk+NnC/jN3yoMmUO2
Ah0WZLPyHSRMHE+JA4zQrS8kG+UC7nsHrwKc2+E9/XVnauvhApzZTQ7IYMGozQqArQXgrrGhwWZ3
voWyyMjmaB/6h8ptrRJ6Jwrh4prr+FTPRsIo2EuESzxCaE+gpqfKNKFWVyBPnBNOMHDr5wRGTWHJ
e9hxuP/cBIpcaQ00FFQIuJRrt/jeOfyk0UML6kYLVaOB7suVDX7mXGEvEchTAYyFdQpChM7ghlcj
ME4Bn5i5Ce6NDvaIh43eQeBNHFYF78JmBKBqCfh4C7VaBIc13B7mVvF+iVhIhyJBBUUUj2zMh+6O
P1kyy/EV5obDNfEWEOuAXeNvH2ykfTsGbA7C+BXm19UAwzZgpiLfxk645WaS6/QBbG7tmSnMGZwV
KCEFa+MGLwxPRIxyB0aDz+fmTrsWGVJh+HWiR1F03JmVgI+k3/oLAbkzyDrgDyfZdG5jGuvsUkSw
ZHbfbdQdjouD7ix4EvYQ5LZ3QK0STkqXnqWv8f9IijrCVX8I1IEVDzGmwI0IZEdbBP+5cI3vvLVw
A8F8kd51q+GCC2ZOcPwTBJgm3lGpgFLiZFa44sbghEv0DMu7XiOzB4lUkEN48NOIwLRlZys71H7h
hBxCKejdACYglA5sQbqddu1V4a5CJzPN5K0FUK3jdNFRCifH2VgIUm7cgGUlM18paNk7Hq5yE7j4
7Wghlw98tyEVYeyAI91yMSTc8tfyZ3WzXvGf0THElW+45OTWYODCjII1iFebILsFhXDRxuaVmT76
KH/Z2L9s7Da9ztG8rf6Xf5KWzIkZXI++f82U9EDjIii/XHDUUPKeOJuUd0tBmcvGC5/NB3/6L+Pl
l/Hyy3j5Zbz8Ml6G/+O/5dc/AuY+1inkCOg8jO4jGjTz7EhCmvoGZ98INQAmvXYpdOKFJMClMWYO
m981xrIRNnMV/DLCfhlhv4ww6F2/jLA/3whb1KJnjqr/khZ9rHJ7hufPUzREFC1PjQGekt5EsTv4
PYo1d5xnW3LFHas8cgz+RwawAt5dFGGDD7GAbUqBG0+WYsvwY6jAmibgMBzf/oEaIU5Pt17eOC4b
m285Ojy+PkwbwNvIl7RVtwdsgB6P5oCgx9zyEf7GARmOefzAWS+4fbwU97W40lnc1z/uShfdX0dP
+gfL6H+p+0syTioj6K9OeLN6dD2Z2at91cmS3DWc+IHWAa/jmNv9/ev9aD4DVEUlRnaPJwoLaPoF
wgR7fCUcWud4H3Co9WQ930zsqsRLaxOg+q3ArhBKsMmusqva1a+bB/maXJLdsFduC7sAoF0icoTC
XVUDWmLX19cvCVyF10A1E3YNKGraTBtxjZjUzeSWlgqov3VyoKMBKsPk6xHBrKXFsz4GGNeBw/Du
jk2bb2hluX9/PwTsADcA5ipYr6G1f4cPgGANMVz1KeI87nnYpuBc3F8A+N6iKI/5+hqZiP2ALx/o
/31l3cO1AVxQ5QtGCCeiQlr+nf+Fr35/j7047hE+uXHwBa/gQQX71/OeydMo+oeTmdn2SYimhXrc
KohV5o8LuHzM7709WDl7pMy5RSLOA6rxsJuB3R5z2V0ELzN7yxD/skUEzR1yZGwUdbRCuDy4266D
c8VBR0mAfOioytcSAXO9f0WozXjctXfEvkT2+1ILkKML9ScG+2ElM6V6IKOgDjL8Adr34tF7Q5i1
iyrUB7T63It7eT9c1zbN2BBYMkIsNVM0UGrSFCZGd/oByYEK77fLs2lQifVFg5MPNf9MFCpDR1Q/
RjVlU95rdodW19/OnwDhSN+5ec8UdaOtaVd4uBvjJdryRdYbd4Gm5osEn5GFBvW70DfvUgeYri1Y
8SE+BDuZcc9dCI8Qx7R5fPD5OR0T7M7NaabWN5WvkLjgvhV4qNCiCA8ZgT3NVkccF/fnISCG1atj
rInZII1fsnNEAkkPvbNB7BIypuDZhBewPjplCGgehdd4TAx8RD1cmMkOPiNoTajJ9A0pquz89FEL
aGFPZ5I9ygKRhmi1An7TOTrmy5208BvseMjPCJct9w5w/xB6lCFWzL/h4UsdPHHePXw/iEdrrng0
Wn2X4Dt3b3Mnswf3M3en83Am7v7mQfac3lH5Ft53Fz2zfcUie/+2Mi5KxUKBuQzA87iKEH5dw4NZ
W+F2AEr3pF1N9oqH/KCCOcQ9HL84RR2OU7THhr/q6E4DCM1nnKyHY1iSYcWIX1OueLxCZ5ONCBUB
rWcRR+b2F6+vnv3+frd9S92b6wydrDOG+wceFVr4EuAOHt4Nq0aEGkfHOebN5T7/2gP5ht8ajoJ2
xX/nXiCOlcO9CHC9OvqT4bL9L5KXPEuRaJUMRWQJSB4tVY4xCMjXXfHt7e/IqmTcexYy9HAFKwHj
3WzAMQ7otsgK805kd6l1d3dAt2TnuELwxP3rKxpyHnnkAiGdxFl/4ynHBM0P8l0cMvT2bDHR8gZl
zjVoXYg0czsXtQSdxkXHEmvayg8Lgy5Jy2MW3odRf0nL/ylpedpi+EAPM6/NH0IPS8xYnilPf95t
WWK7x8jAD4T7i+3+tdjuTEP6i0n1JUXpWCjiA3X9TyhKS0rnvO7sX0XpXFL75ZmC9NdV++mpsio6
SiHzimIqEhNm3BEtH3wUHYGqp++/d4jcucqH1foqO9Q7aYUgb+sNkRR2wt7inQ9NDrEHFrps3CFQ
ZwP1YpVuENvDEOwD8+5lMFW3RiwZala5mjPtciAxEUOgXreLj3EVmcmzDII7A5o3Cn8G+8LN0f1g
X5Vsn8DSQ7Lmgiq7uLyZffYPtjztpIKli2ghKGpI5Z2XANTTOg0brmCJo5ndtgiRUR6o9chVcx4L
O1hQxs3qFuYHDJB4FV9ox1jR0mx3PA40cniaSIfqNawZWUsRaIW4PZ48YEVXCLJy0p0Bk5+HHKGx
7zHgEqE8JsGZ+ubgorQsyyXWa64qOUZrn1fkFhc30xb+oRZ37A76k4n44eRm924UYx9dNzrU60CV
YHaxvweucf8IOxqxdyJQENe9VoC4dOYRnbx2r/cF0mUkE/bIgjnBxda5mcyuSOmhklGCHsTulbPe
HM6f4eIyZzLzv3GZvMHb2XXOgAKV5KHWVoBqSpvHksaXE0AaB22G2DMHX57XlzJ7+rZ1USQb3G19
CcgG1Wnwl6tnBDviZbkJDI3DCqP9nbj1WnHSa3mrrbQLfZUe/Iblq/O7x2d07mRmMMLkGTTXB8wY
tW2dCwB65z9eOWnmf6DBmRRr4lzJZQrugaajJZKBRjO+f+bJZNJWMUV8zxCBqa54hCaPRE8saeVI
FzxsnFvwgRNYN3VqEnRMAftHSaktMdEpFegFMZObyUaBbcQyd73t3Zyf+MK+GHP7d9BEIZiwL+n+
G1LH9ksG9mmp8dvGGDMIviiHoCElBrhokEU8ISoU1bLMHNgeIFSB3XLKmGB7PwNXddbMRSZbhidU
53kCuveGf2/XqHVzV7FvBXTaimGWSGjjCGEAKxwltm8gC5HgdACO9y4yEWF57wunS/gunKEeYxbg
KxSTEIkBFgGuMmLyjwZ7LAEAc7T4+44/01loNQb+zpOgtt/44Qluxazzh7V074wZG//r37t539qv
3rsl8p0x3PYPJ98Z0/3HJN8Zu/7vIt8F6Tjv8/sl6bjEgI9I1geT7C/DgE8WzNN1OKIomqKi8uOM
A2cxmg6rWq+4zwHSk2o3R+EegI0P4HXmASrKHfidhVwK7qRayFyQRM4wfmZsvw0+487J1MjoxzYg
vzY1y8sIGUUTcmFHe3es7HWV2mSVIdieh/MbSKZCJwce53lQkQj1fFEdfDQiQueGCIIcgdfI6eIc
HjU1yKqzvG8ISXcuL9EkypStd/RksDpXv0DXL1gyKbJycouYBxE/juvB5alGEQD70BFXEeqH+Mgi
gZOGA62RLa9i2D+pE9kpQqzxR2R/yMhYki3Rkq0nrkeX+MN5Zou6mwubM+P6YxmiCqWHk7EoMqlH
JNNwjn+RQ/SMUCv5ryJY/+67eMym4bk1yDbGM5Q9/j8vFs/CHpBbThwuI3LGcwO+G3hniae51sQz
cXg+Iv+07yXD3348gmv+GtQPhlF4ixQwBPHzMP8Czgy4DG0ZzkGdZxuaA9K7uJcdJbf47wj3R0YS
0sIpMga6Y4JFj3chdypjhvsjel/aSBBQA+rRnN+y/0Q+/UZOM/mU+mj0lscgJxFWUsmefbYuzZtb
H6oeVMOaZZbDn+A0ktrZ+vv3h9F6ICYq1xVQep6eXlHBBjI8Yq/7900Iqi9MdAYEiSyd7SLhcw33
A7v430T4J8tGfeRIM6FaVh668KU4xaM6z5EK/uCHxtW3yLld3yKHCLlESCA/Kv0hzvf2+RnNztj+
/f4epQfe3nTUfophD3trruEhn3a7eX9/Ry7hYWW+C3DH8sPdyIzfZ/OAFL0QKToF8vAyFwlu3F8b
bQ6BPbIFnre4uplE/8da3TLTmsn6X0xrkWnNTMM/jWktagozG/MP1RROKtoGWomhoQ3vaT7bJM/T
wmQcIAshpdDjGVc6B4NHqbuJbZ40R2TJZoFHnyw5i07t/zHkbLloaNtokYwhAyq9DqKOqhR6hQYs
zbMSIP20kzo3jaTKiuM0dbIJNVIVCaVGFbQIFZXHvkeh/TLNalMQi+u0k5+LoDS7bKxclcY1WoB3
4tKMTyoMv81YmalyaYSWhF4NxolKJB3ycBGSg9aVa8LGHfDBBom9qwJlQO6eeFDC5tJHff4FCXxE
+X9S6D5MYabQpRVVRk3BFGBYcxZ949s8UY6Xs0sYLwvD8wZ9xAntoV0d3tEKa8FGlblWdG4GM60p
HVr0iy0xgx23jl/3O14Q8cpBTb8GGsr2bhOx/Xm14/TF+LDoudrxx+/7sZL5uVXP9Am0nG56QcCq
JaeEJoe4sNIE9gWoo0RYQelOuC+8MAIq+XSsty6Rx8dVw5TtM0QThBYCJMYVjoRrvypgf6AcCFJ6
vz+/U6d53Yedmon2Qe8EdDHHNO8hrZ+5hgmtDGonIA2u0j5abmeiHlHBrnmRxRcFhYV42Ub3suJ2
CE/sXq1uuSbAp95zPMZEIvr9/fvh/fxMFwl5Jqb/eEJePNKZJP2TjnSJTfKuZR812T+fTS5xyRlf
T/2Y9HEBGkzZ7nq7Ok83Cx8+j23+2ocfG02cueXH+IgPVkM0EFX0eogk3JYaF1hCmRIUJjHjXfTQ
sC3Pgg/Rqi9HSFWLkmOor4FyXwW7RHEGHvH0yj0O3+zzK1660/PI3z/vTksLSsS8iPwfoUQsSKPj
5n04sT9AGi0SyYzHplOo0aLiRCKaKCXmI5AX2hIkALpxovQtlwkC+z5YsPldFUF0IwCQ2PEuEYvo
IpbxgNx8c0EzWZzTnJv+FeY0469/5GX6UpvLXfhS5TWKHP8zf9tLXoxV6AfNv/7zp9/+b1s31VMS
PmV/Y2319tT+LX//26F5asK6CV/q+Xs/fVT9r8c/I0PPemqePv1iZ03YjPv2rRpv3uo2+THsv7/y
//ePf3s7fsrtWLz9yz+95G3W8E/zw/xTE2fuqvnP22PaVdhgWR8bYvI3/GiIqZC/S7KmUkPW0dae
HtuL/WiISbS/KwQdx3RNR21G3ivzPzpiSvrfRYm3WkObaMkgRAXj//eOmGiISTR0sETYBLrEICr/
K/0wuar1G5OmvD2nJKHfsSJLqC5L5sE5oSokaSDoCmt0QXZ6X9LseBAa98NuXP/4vI+Jk58FDT7W
0Pg/jEOooYjzwNGgjnO56VWF6XFSPjZGMqxolnebIG1RVJs2fbqgWHO28WlZvKo49gatjw0Ndf5n
GuYw0TKlE1rjDGVdMGOgxboJ+2YTo7/6wlA/7SAfCtXMNRnt8QigoM8qxTg2UZIJ6E/WlnH2vc7G
wvSFIrg9v4OzOu3HLQRUqFCQCSiJzENaJW30AwmdphmJjeI6o14eMrkXqoMsCKUZJHn+5jUp2nMq
rYzSaRJtnUSqs8eaaBQR3lPy/fyETuwwaBdNPwg2WJGPCuEHWVETdK02WswnUlS5YzL1UGGqbuon
v5WX2oSfHAsN+tCZHM3PDXXG/PwMRmsW9ahHjWCUq6Ls29uCxqoV0kSQFozCGZD9Y6MN3DxcSYN3
0Zpx/z6sxjHvC40FdUQ2UmV4t5rq63aVC/lO7br8Op7UchOIzWD2leShtbEoNWaYyehjJESamYqd
17JcjtBctklGR0GWwAIud4LmNAALmCMRUdh1DjCMOOhJilMNNruQ2R7xS1bIaLZ6/ohPjaJhF+Br
0YiMhuKfKVvMwpYGeoxqM6WGJoB0Um5jqkVLnaK4zj27q6CgYxAYbwo8b84aGmnVp7GvMU2eGkeb
Wn8d6ZL8ko9RtSbpKOgskBQUTlJl+XB+hadulS4quiij7T1o6xg4/IGKZaXoo8YPFLS5R5VcFjUa
XRm+mFKno550pUa+NDG/k1Wz1dBVjflGVa8yjUo1a7U+f+vUOv/6roPqqKShH71Owf4/7zradpRa
Hsfglanq7eMiHqyi1tPb8ys/wZHRM40qFN2YRRmM5fMoQkD6TDHQArtBxvmqTydJZmJYKZSlmjqh
QTz1Xs6PeIKaQK+SJKOFM0TO3LntlYlY5qGvMr+qUACoqn20SFfV37F7Blo7SxCphqzMIyh6OZTo
5BsKM2JNtIspqdiYC7rz9bUY6HKNTtVcsOmzmzEBIZOGtFRZWBfdtZQnoa2XU7nQHuwE2wOAiLB1
TQGT1uetqgV5kpIihWSBYgGsJOhV0xuF3AJ2Qr++IAOXQMZNQHPXn5gezaRCE5oUZY/piHpQQ+xZ
aDGXL/BWvi2zm26IBKoLCM4QxTnbEocqTRuxwShoOwI+2VMzlGKboIlsXsmHYAxhEBL9uguMBYZ5
YisB5BgUMoQSNBifHZiuVkkpFKHKlD5CJIxap047dQhPrDJhwXz4bLcd5QdYsqhJOtzTVJqHFtM0
pg3AVYTQRbmTtFpnoU2hGYh+y4RM3pQ1eol8mRrRb10XVQqNB1JhhqSqRq43TdKgnf1I0BeiTlF8
jETSwrpObaEC9oxkUN6+fa7nyFpaTnJPFaZmHVnlnhI4bZNWl33bkoVLfIpOVBFMSVEhgkUCVfoj
SuMrad9pvaCwQdT8teHr8joV294F2C5tI5IKpizEyW01+Z0jFoq4MPyplaJYOprAEx2EqnFO9kEo
5HmjZFojg4ekGsSeoCQ7zaiaXSL5xcKmniIWVeWNhyUFjR/VmbKR9eIkGYiBZKTqrwYPVT9DDyB9
Nb1rXrTV/TZeGJDP/fMVpDxiV0LANTpNisfA+A9razNwSL3LFdZ7KXGi2EMH3LBU7a9SJIXqBLsC
+gnvs0Q+7+AQK3XreZnCQqlILVo3spMnHt2eH+Xnc8Io6P8pa+DDojhv2q3WQTb5foHSiHmpHRBz
Zry0ed+8Jt40LRgwR7Rlvm/gXdC7DUmTZTqjCTkOKiwVFgx0QyoyL9SL1iIhmYgVSp16BQ9JiwqM
et8ByFc7UtsqfkTkYtmLjSWgu/T3ycOnMM3I44z1dacIpmoMzXsodgkipvuS1mYktanMCEnTb3Ef
+CETtaTpnNyowt1IDRJbctP1hIWRUL4aQZYQMwzErmAUV3ZgTS6rt97YwKsTZy36NWehkiZOE4bq
s6dJzTuBULxS1Sx6yPVeU9A2umvRQ7TX2nZdV+qAyvqZCp2+SYysdnzM+FsgTG1qy1mobg0q+Fij
Vvobj+pBbIGuacJ6o0Y6buwrKhrcEXVAKEKSKvrm/GGfIFwJYT9Q1ESkC8gqJ4YPhJsMEQ0DXySs
q1V5l7bFd32UvPX5QU5QFJzEYDtol0DBv2diIi6CvKaSiiKoXTxeRETOVnphoNdgmtRLFPXzRZQI
bCdDVA1+F2cEFZWhWOVqqLBpSBM31mIN7rhRRR/sbkzUBQlxQs+lEmQfdHncepiPMxGRJXKQ9wks
qIwW9KVvVQn+rqQwrquh6FMG5ayrTWqknilVotGxSJfHVxLUoesPcbQvVaNZ2OpZTh6Xk3wnZUlU
ISOJOkce2oIoTQ4dlxWNnGyaQqtr0yOhuhIiI0NH8izRd6UKamNEjSgKCtT+cFl3mgGvZoFQLOaH
Kh3YQDIYYgkNvH056EhHOE8RPzNozFLh0I1hUBVYzWeyy3U5r7MBKotXpvJzXUooBl0I6jusfvmt
HyUNjsmofTs/6CkyhPYPc4RQSPR5nDENklAM8hFbk6tkm0atYqViKK2mJhYWyk2dWp8OREEEMGWg
Hduc4qUogoGVqUwNYMmK+qQxgw77KszfRjW6pH0+LezoqcXp1ADcpMAC0eaclHipmkY+x0vavlzV
hSrfJ3jSnNphCBfo/tRYwJt4U2UIcnXe9zLL2hxaWA09XSratdQLmqn2pNgK5bTkTD45FEjZIGi5
reCufSYUHeJu6nLoLFMjIT07FUEdaOtYNMqSundyJNCigg7fuEXzEqT9lI7R2MGQUkYRkXIQrA2T
JB3lB2CdLlWRPMV2DXQRB/FTkbPGz8sKKDHUzAND6mkR78ZBmRxYzNrzeYI/MYoMyYp25TrQHTK3
dCQ/lTqpBnsKSim9iqs4X01inf6OxaBDDkXCmSZSQzX4ZfggQwyxj2qhBzkMwDXWWSCTrRYO4oJX
7dRioJZAKzFg6SIi4/MoYGSAwESCK9XU3X4w5NHyS0NeuLic8cwUErQ9lxWFo8oAb2drUXsxV5tE
QL2SgEAoKum7J7XXUki3uQAs5fz5nCA5cCHCJa8O6UFn4iOa2tEbCAaDgCGPUk51xxCD3q0C+evQ
FrBUWO8iTA1F1aUZQxoUQdeiXlMZFX19W0+D7uhB3S3Yuyd2j0gwl0QgTjK/SZ/PSK0lP48mGDN6
ItKVLlTtekAQ36Fs9NT0SS8voKVHTjM7LkBo6MMEysP6xJkcGYyajtgtAE1F5oUmzWL5QZWUZiMA
kd5PhTS9hvEkHaQxzlEqwm+7VY/5uefP8dSyCb9foEtFh7n/edkT0QbPg4rHyrCYVmUkoy5/JMj3
TRNE5ug1/cJVODUeOIeoo5CyRqS52pHijnjJhFX7lZitK13WHKMPgrtm8iYGhi3sz6/vBJ3CJSIS
TRMBzkjHzL4PF7zqBqDhR6BYqFtHbw3Jkjpfs4G1Pf6OkQCfgZ2g8C5Q6c87ib72okeTAaqyGMhm
r0roqxB12UXSdv2XsQsKuI0C1AKpcj78eSjfyAXJV3CnS1G5rklG7wW/nHaaPiy5afjxz4gUggsx
a3AuQc2eM3s1kI1I9jBSJXfxNaTCQacCeg0oFbw0AdVSqxMrbdV30M/Ob+cJngmMCyAXAcxPAWp/
XmPVDH0M74rKumDQ77AHiFdPgmmBPE6Qo8K9XJg5FI8f3RQ/kAcwDUMXCHiLToeE6cL0SEtov74U
vNVe/3UGDQADzBIIgg5VfwZilGSCZSaDZ2p+VEAWGKKpBrFvjpGIxluAUxbI5NQWwtXCXYnwecGf
93kLk2kSuE2HGl1VOdwkPk3cvkXs39cPikJ4ieD0gNPmwg3KVlIgJkplyRTcxZ6GzlzRom1wailU
FuGDgY4IZjmDD1LPy+vSgx2aJ8G404pWvaxESbLPL+UUswDsD3gVq6E/SZosJ6UklDoavMGadZVQ
UzZDqSDLUIqE30HeAENUAv8nXLrajFsESqNBN4NCPxUecjv8wdhGraAu4MX8ksyvL7R4gDtwxwFk
nUnpqtJj6LWggCHMw5Vfqb6t1zR3OjJN677MUR9fKLaV2IMIc20RIjkxOrQ3qAeQW+AfszX6oTT6
rdjhCqexeJ8Utf8UtoZ8lRlkKU/y55PTofYQwFdg9fQno0WMWj8caxXqYqcjtkgIu0OQt4k7kM5f
kJg/s0QMBf+7BBiO818+lQ8soy/lYArVCZC10JWB2RM1M9uyVJ9CYaBo9cDRcj1j3GfonCfPEyPD
boFCDAYCIpVm97kqp0kT9Brdd3TVc2MYwYc4V/U72KA6qkTlJLSh7YXWNMpw45wf++cNhkEIBQx+
GrjR4ST6vGojS6IxhXXBmlAOTW6YrZo48tdjTqeFoX6+64YIB6NOYBFSDV8+D+V5eqXmCjAtKrT0
Os76Zu013dflC4wL+JzgKpVw5+dsCyhrEQ0JFqSMPrpijCqaVBrSUtTBibXIODPClQLc9SMK84FY
9DxAODHiwSG7hGallenESJOK9pcPB6QPLgLHO8z2uRdF1fKUSIVOmJdOqHrWdMiBGivfrGtlWp8f
iqsWnzmKQURZAayuUA5IzDjKGMh92gMoZ4mkZk9JmwGGDJr2SfHC8QpxiYnTBbL0ZUGGQeGVhDCD
pwbMeUYRPjUSvxqAcvqe/30Yp5BlneA/n1/aibOCmoGYFA3gjgSl/PMo0igoIZUnUATMaKeeRsWC
V2i0fs8oYMkwn2DzzUcpci0WogajVFnk2Tg2xDCkybQwyonrCgbFTTPuWoVz5vNaamxPEDcySln2
3WQDtpxMYuiTKemkX0BvTsB24IYwBClUGmjY89TRHm6zcQRQxkqalxkLczGzBRq3SBKAYrkeIAG+
hb2i2bUkoNdPL6evMFUNJPoPSuUmQpDYkupPVz2Kcjm9Oipfxok5tzY0yD+g9IY+Z5taPioD9GVG
+jZdKTkVMZNwiWv9rEliFNwHAD7wl2IzP++4X3leiAKchPnU1x4IpdkmrqcqNxMxSE0IyHDhiE+Q
qwJvNiqt8M0Havx5wFFvDL8occSFr4m7PiGTE6jRuOBROTUKlCEOKMBqI3OPCpJImhbRj2hWT1Ny
h2k8tl67dPNOgNGcEasGIFVEXcBN9HktA0hmVBvuxkBj4l0a6dpam7LiUFcNqiDS0M8e0jguzCrN
8l0s+snrFAdtbPVdVO9UGqQLXO7E9QHSwEPFgD0B4p2RzFjpaqxAEjIfxuWNktLQzbWyOSjNJC8I
9RNDQfgAu+PswIAa/XnpSkJ9sZIR3BGlTXCVRnWy1cakdvrJqxYuwqmhAEMhFgVhgjCpZkORnGY/
fHBlrpfPupbV7hh5pdV1SRgtCPET10HlejrAQChlgDk+L6vthdFDJAzQDcmrVuU0RJeBQNHkqdME
px7DJQ/tCTqF0xRAK3geNwtnJ2YosEB0KUUP0dJT7SgPw5UmjtUCr5vvIPZMhcEtQqDzaEIyW1Xf
qGVDK4wytnAElU2gWaLuh7dRInw1iJCIksjDEwD346jkOQlqI/x+dZzA4w23nSnEYmQPdVMsHNOx
XvNHec6HARQsQs2S4HI+lgD/oKCgadHUxR2G0WOfqanqxm3ESIgyIwMx24rakyGbQ1wgrSZCZSXF
u5tEVBzxKyuV8y/vLuYCEQ9UXsW9miMocjJ2k0jhvVWzJDeJr8gQ8w1a/Rmk+SLz5EFy2F+gKAjL
0MA+P5Nnr2VNnIYIydDTItoYWlBf1HKy5MufEyUfBb4GeFqPLnZlplGQJCnTEFeflbU2fJfUsX4o
lezxawoFBgFJagpiTaFjgjI/L2Us26Boa1FhqUHRgTWW0VJWDb+qtgCqk8CXDSQwAiXFYJ9H0Yq+
yYYeGxYTvbQ16LUXambES8eizPkGHwdRCASWFZgv/Lufx5HrLu3h1SYM/evVlxwhjd+7lCbfJy2n
KZtkWrw3hTHcxYVnPJFeKp9ImEfwi/VRi0qziF9DzrSUZhUrczpeg+Gp5UrsE7pJukGkt3E6FrGp
ZQWt3NBLhbU/5YW/omHRXLdSRwczrOEPWkMHzrZZFqXwzw8deRmTWJjs0B+FVdblRLKEaSStmeGq
1ADHRBmtkpF01VqV3JfbQO3LgpVa0HwjlQc9L02G1l8VfVdUJmSIvkqqWniqWyOJWdelkWIOshaq
TiYmMfIaE30c/ZXuCaJm5lBK/avBaOPLZKTjfadIOZqpqrl6FeDi1k4SZ5HsJGk1oU6BOE7VWvw3
6r5st3GkS/pV5gX4gftyS1KSN9myy1XlqpuEayNz4ZKZXJL59BN0AzMlyb+FvvgvBmigq9HdSDHX
c+JExAmFJLnpmuZrN4z1p3Sh/VJksaX7Rsng2U0H77Wf/VDniZBmzrXwGrQBROgCP+HIDHsEBPz7
nA7SbKvahN5WZcbL9pIR3Hs19Tt2zXgt4OiGyK7akZSF/TZITebkPPStzR2vb5tyMHGblj2L6mnn
g29Vfa7lbNAxN+6bBNTJSdw2BoX8EoR89IIncuxY3juO6os4lvNr7/bel2CZ5VTwmmQyt22bPYeR
ifV1rTv7sw5icO50Zka/wPWmHqNa8EM4qV7kmpjmBWELhQ87Ux0pFhWFsJfjfSKLiKoZThipkHvf
CcIvftfqLjdRzL+4+DP2+TDFV9rhvgJZPJXj1g5sQjPKjOD6Z6A1i3JoLEdgYMHDzttunnVO3V46
OZV+/IOw1v8yEaq6q2ps8V9MSWcWxMiR/NVWqiZ7UKssL5rACZ4rl7tm4zeMfE3kMpGrxOvrp2Qa
00NPeHDNljG7pnWobtxlUkUA3lw+g4z9fXFI/AUQvo5zcFB5kzvBMKuC2IChBETlLIuATQ6cNhKv
MTsNZOOXaxJOy76ZDTZ7mlIHl6ByfuBt4y/cJWhZykYp0DsblA+Y5mf1/KSiyaKZbY+IM9eJlM0N
0LNqyWNvhceQ/XI3X6op+TLpjqFlLv7/n9NkRLOzJDV3bZYqNM8dMnYl3F7An8sPGZabKS/L21Sa
X4MRyY95ALVnw4xL1DboWf3VAGxoSzLH3SEG0yYthdspyIE9k5I2F20fOvnC+rHeoFxh71RKG/MA
HkX8WisaiXLO2gjOJjwehk03xGA4hLJN4zvmp2x+iLQKgudIeLYu4nSpcBikGKqiDVkTlCLOZlhE
xzxpH8GT0N/qtUS1g3aC+iDkRBP5xgLtNntq6xn9PR3FX1SYpn1eGRnZopV0+Sr0IjuRt7xj6Xdp
Hbv1Mmq6uzZu+HzVg3rYolqnp2+qtjXkpMkicD8M7eQVPOprnWszqZfRNdNT5UWdgew67q7bgKUU
rD6d0ps+Gn1bDl6VxHnTi3DO3RDhM/g6wiD4gtpjLlNV0TT3WzWARGEnMt1FtdugJzgd27tOqkbl
08CweFaE35smdj/h/tff+6FBtSQNZHQFgl+/8pf6/ls/LTrbBk4ss01Q+26KtEpxuDBm8/DAFhZF
hXF1W+XgjuJfRlB2fKkprw7TEtMhXwbfjnmFEjUM1Vm6oGX1rKI/Iuu2VZiIV4+G1YETGfk5bdxu
2REjMCeVy9oMDUe7XhQ9qUNTSpt2VYFGLJJshooGD0Mjfb8chJ3RVHrxWz+3dMnmcgDbt7pqEi0W
tB8f+tG/Bi4qKlbYrJ2fF0Wmx8obOVQntUrDLzKcljRn0eB9J17ofVcjroKb0YtM8BrHLVLh64kE
KHX2aUb2C87vXMyt8r853jS1uP+pnxSgfPJoo5eIH4CnYW/KQGn0BI+cGJPtpQ3JZSb0I01qpkGy
4GO68zWym1yKLOOb2WPLvcrsZMtoQjhadJ4rzUaaNrx3KOmfqU1cnoMJl0Q3cT1Ov8HhsrJwaTB/
4osBW+Pr2ApZX8tBhZ+bpux7Fd+MbtD8WSrVLzmpI3vD+TTbvM0I9Bprocnf4GhotNpFPg8Zs+cg
n82Im9JiCjx+E9TgpxWy9dPraHBcr2xd6X6fLW6BkjlL+sOpQd3H9xnxuw+JP+QVGjmgmy/Abotb
JgS1l3bT8upkXf1ZRB00/XOQinBT4UABCxeCqsLanmEDN4LGG3CPkydLUTVPRi+oSnDyyU3guJwX
0k3x28OKLdkmiuP+B53Hbtyl4OK0ZRxK5B62Gek1HdK53gay0QBnw3oCNJtZr86NkzUmnw3hOzlz
+jh4dLYbPGFqzId0ia6mTGafUpejJ4BeYuPkLupP6Bpf4crYhLjyHntDva6o+diHBYICB2c/S+xU
hK7n3HLTT07eWzmKq4jV2aMlk4GZIZfyfhRG3Y9DEtZFWFuyQaedLkPLCh0fsNGtKdoWD/xPL6hr
UoRA8af7xYDmt9eGd+TBEm82Nh9GkvwJReQ429H0qfvggRfLNhoak/C7EfEgdtjWyfDgjiHF3eFh
l+79uGY+aPBxHT/RUOPuo3E8LtuakjB+0T43yyYcnVHufCXAqaLaRmzvCH/xnrJsjvydw0ntXyPl
6cbr2iai33o1naMtYbpCc/JMzK+qH+bxYWFj8NRbQsiSm6YO06tOmMnbkIRgqyIjjtpvI2z5/3wc
EJ8lad6aooErgCI+0rXTslfAucZ1vkDIsMzdpvabqOBhxR+SeK4OHw91Wl9BtLoWV9akBcx/VB6O
o1Un8MAbCWyYJ6CZ4l2K4zJWAfZ6OGRmq2Iy3tBK+9e6X+xG67HdfDz+u58K0gIAvpUIecohmLlb
87rRSGOozbZyiILPkgSmTIWSF8oeZ7kMPhXVeKT0MV5aBLTHn1rztvOXFLzkjqAA7HjhspP9YP4l
RIEJTYE2uVD/oLwCstvxKE7stiSZ8XL5uuMbliD6GsdwAGnKlRdS33fWDnzOFS8AjQnVhhM0xLop
XKws+LuCh27uNwHYsRGlS57WcXCPiwwtXGxf70eW9DdzRNKfH6/dexP6VswB5cEHAHQyvmRO0iKE
A6c8JXK3LKTfzBHKqB+P8t4Oge4FqAW0Q6AgrbPwV37fj41FJjWD2Ku6fhMaR2/CBIHFMpPsX+8Q
gPMoZqACASrVWYqohnDkqoVwtKIZ21hUBfaxjtLfH3/Q+bSto0DYgJcN6NKbWO+vD/ISDxEMEKfc
pyBW+1Nqytmw4cK0neMi3qoJARsef0ED++bL+tcwlKZgH1QYxtFifkD+nWxY1EwFGNC9Uyrdp/dG
mxGRxmTu48ZzNt3CuZNHIJtcp3qaADRXFOXVrL1QDFmPwBFig18GlB2kCBTjcEJOjkizSB12CKDz
0MbuazVFztbFA7wdCUL0FCK1IY/H+hIR5L1p90APWqlCQGpPbTJItowdntT1pvPaQjcdgnhTBxfu
s3dHgegOJTnU+uPTQpbh4zzg5gzzsW3SrW7mr65rLhUsziEGiFMBzEBEDdkRPuf4SOBBo2kV430A
gT/L68EbX9pOu7mnefLYNZ7556P+P4jiH/rf7SfIxn8P+9f+/4AEfjV5/39L4A8QubW/NX39r616
bX/+1q9/q+HX//cfNbzjBeF/QiAKuDRW4t2buucfObwDpvV/cD2vQNp6FgFR/o8e3kn+A6gXJRBc
4BAzeCi6/I8g3vGT/0BOhsXNgI7h71H6byTxb8zz/z1zAI4jH5RvKBVXaApo7MktOjDjDZTNy36m
I9nKnuvbAYDTQzqh0s/VPO1HM8wbzxvSPEkCezO2XbvxXY4cVMHik0U9DPAFOpC5Ye1unTik+WhF
cyNjvGumpuMzbWKnROz3RZnxs1zo68zM+Ew4XJPdSHa547T1Bbz1hIKIzwJRLfIy8P6gIYcp2clV
MkswyfqkNXvR2/RaZpP7vZ9kPivr7N5+qJvMRaVpfQhjutz0sjMXfsIbOnk0s/gF0OQDu8ebAeo3
1vDv9ymmccaC3nP3tp62L6lc2kMrDeuuJu5s2lSZrWeIW5cAg6sXj7C6L6aUDF9Rv+8e2dxCotvh
LM9QumT2qoGaBbyBNGlfxi5iPwGZNg8s4OPNHEDGkbduxK4NyJzIui27jiMd3ikluy4XXabhpjgy
A6BCC5Z7vsii3BsclhQ8vVQtPHlfMPXYkqjUo+qDixwp4Em9Qsl6XDypzL6BGATcrEGif52XOZCJ
h1r+8Wjtg/QpxLxF9BAiW5kJyEiR91D7Msu92Wqd26Vh3xKXBdOl12+d9eNVwXnCcYSAGm8sqPLH
q8I4ZQjjPX/PEFi8tqIWaJeoOdlFcgm/BRxV2g1HoPvAqt4AWc1gOBD6jslj3RtUK9JUIJOdOdn/
dYHgvliqrv3bNeL4fVhnDdgzirgBwt0sPCMCaKqzmCs97xVl3weeZdgM5qIgbo28jr8ekiJwtVGE
AG8jPXUEmkgEphQEAXu3dU2h1Dxg+zk4u1H9CdnbcIOXy/72at/Z1NaN0SdROGrbAC95bgRe/SLu
BgHxup5gNusuZCoh6eAgZwTOLhjs9DwErazWhJvdx5rRMvCWYZPUbfqIQEK1BciYr0vUZRWuhsWF
PTBQkU+hSZvvSaO+U4Bx8LynDR9yousyHFqU1QWNeE4JRCilTmYMDPnQL2w8mB+HvmgvnNt39i+u
DVy94AShiI9a2PEOUXYGBlwbdx+M3fDi8yUE1rO0kcKPDZzC6ajeknjahpr1cZHYMfkU17LhhQYg
m5Xzc1sEiolfH++PNwrU8dKtFVtosJGqvENP0VoPfO6zZd/2kC85xPp7voClSvxgvG6grSwcZ56v
bTfNX6zt5BaAVXIFcL+5UJV5Yymd/BI8G7AAgc1LjFrxSZThWSATbe+4e8d0shwgmKjK0AZYJKbD
sczgwrGF6IXRwuvc5TuCdwXDZ40J5CZCqM5jnKV8XExcfjxHx+EPKGvY2qDLooqTrUX3UyXmEADj
FANAr4S3r72PaUrBQi1clJYKbvzrj0c7YYe8DQf9C8ZbTV7AdV9/zl+BtDMCfUStfXpsfPmCV8Dd
KbWvmVoKr514yWSG3oZ8/AWMor8K3BeZ/UjbYMijwPLcKA2nPCetLmzf03sEcwCDFtSycLkhqs1O
FscxkVHhHLuP2gTyW2hEvW2Yaq8ufPvpReKDx7bWGQH7Bu56dZ18uwNgfJSV97i4epUpCmejZVPf
WkBq5QLuQu42wfc+IRwljIx+Z83cXkjK3pn/lfOyhrtvcftpSG0zXLq6HeGZZDKzS3Tbb+fQRQdV
H2ejTtL7KUPfVB2zq4QA2I6yieyTlN83LrQQHfp+SKDIky1ISC4Wn9dn5O8zAnQYHAsQLcAbWcVm
J0VFyzTQayDBj1nrzQUfSIqChJlQQtI0n2saFANJ+Kavh+iJe2NVQFQQ3WnEUf+E6HCcgvXTO+/K
WST09kuwFyBNXnGH0353YdUa07iBePQaT+yiyhV5YDTQ7/J+ipjKm6hnt1ETorFUQNxLa/TuPPw1
+skZCf12DHzmikczAz4Neu1ujBuw1X9VfiZyhsNl28MDHLWVDXFQ06FBu01ZVl3asGd3w+oVkGCn
rrGzD23K8YY13AtNa5z6EQ5sNbxgo6TsTTtckTHoHlvWovU4nJuK1iHoADt+g97om26jrVHx8HnW
NjmgCBvsY2ugCauFunBzna/SP/J7FIZDCAPOCLCjAyIASRh9DKqxLg1J1OMc2CuUA6tbj6Fco5U7
3jM2ZLfxNEZbqPOrC79h3ZJHWxY/AUp5QH0JkgskBMczlNKW1UE300c3JPdyidynsFq6DYh+5FoP
npd3I6nvU5n0h48vk/eW5o0rDgEoJH5vc/PXPQpVQVQ1lmBgGeltMGJ71A2HZaKT1NtYVOLCXnhz
lTn7UhA9EYb4wKlOobhFgJAUKsYeUcLRxUSAa8iYwKxFNjFAdYneAlr5m2YUFfpurUVdm9Ld7LY2
Hx3p3Bh3/i4ZG7eLku0mmua2CL1Kli7rwnLuyfJd101cotr8JVa9t63ioPpXgos3djYwL1x/AYJk
nGuknH+/PROlnlV0pI/+ONKNwwNbUsFemNc6ObhC4YVXZU2XzmYMNAw8r976zJ6kUykKl6NjBcTR
dfJMNJ/QFiKtt66tf3QsuwONxVwK1NcDeTwkjuobyI04HeKLk8Q04tSK2s3oI4uUyQXxX1ylyfVM
4UEFI2GUwJJhC/HkU5beZ1F3T2c63IETsFO+H2/8XDuY+X+7UQHfIlWBTx1gaVCSjye9rZKpdjrc
IZ42aQG65Rffnx7tUKM5BunUpRk4PxdwHgG7E/oGZFGIMY6Hs1PPh3EZ6GPr2EgUamZhUDhR5aNx
hrHqV9h6hyRNt9YBD4AJ2LvkFPZ2unB1bXcTddwh91HsqZboc0oi8Yrpji5pxt9+xck6eX4CFmqE
QjX4xWvC9dfpRT7QSJSX2KOPLOBhMp79DNuG+rrOxIjGH31g0W9NdAJt5aE/ZEj3KN90Cc5a6cUs
+DRH03jvZUL8TCs5wi3CmyDX1zF04L5ugz3KRfKuip3lsRWR//Lxir7xlE5+/Uqsw2ICbllJRse/
PkmhvvFoWz2KdrFgaYABJHxhr9rM+gVFYa5EhuEXqLb5ZcX5jixzcLvoZXmJiZddLStaicYWV5Ah
ydwfWV3CHw3W3q4p4zpJ4GbE5xt/fdhgNAjWumcLivs0gzSxDFWMfh9TFBbIyH9X7ezcROoJ5EX+
iURZX4Yh7LCkcD5VqJntl7UUHaD0djVLIIiyjVFmHjL/2hds2KUjEqMLc4NPP50aKFxBfgYlHgHu
aYi3gI2aGOsclr4aUUXQfdlGll4oi5xYdK83WQiNGnhxbgbEAH86XoGs0l4Hf6nqEeyLpQyjPrn2
W5iJcLxFpRq9Ku+5HDba8SxsT4Kg0JKOD10/P9dQoe9RgOhuRCbQNC7sX/2k+TzyDO3Do/A5Xsw3
Mjf1xlbNxtVy3kl/IDviA3MKJywJ+AHywiO6TsrJpOHaWlN4KFXOyZqpOy6wEPWcQ6ABmVvli0Nm
a/bz46V5J1zAPbRqL8ANgYnc6eVInB7glxs3B0pxsMiUIKqtDJL2oH0INdgKpE62M2kBmzfuPlJR
c+H98c5fBPwCfCAYgFAlIcQ9XjZ3gFzbLFFzkFPyTPtdEt07KIYmP1hYb0Al3eiE33p2k83LVi3m
LpDZbjbjvq//VJDZGJZdAFDevvl46vGLYHAHr4XV/+A0HbNSEKdyTXOw1RBcBQSgmLdQf2tZKIqZ
t81t2lH3eQLHB5eObnftENvCJVMHpuuwbALDpxIWEOyXozW5WRoHaskqGje9VzEEXDz913tlfUyQ
vcD8Anrz05szSeZQejxsDhOkWJtl1nMBnv2lZ+T8HcX6oGoEEvZafTiVQYOj7w7gPDSHtJ40OLAQ
xAkv0CVZxktdfs4fLEgk1vAaTi8B/niyJ+qJxm43Z+xgaVOV/jLEeUWaJgfNjxU8cC+t+Duf9r/j
JYgWjvcgmFZMTTHlBybSazg94Q4IhlvNs6s69DZ9UO/btL8RQV84sI+kzpWc2t0M27B0kjeV2X58
KNevO95/wPfXVwQoP2Kz0zJy1QyDMosShx4sAtiuAewKWb2buwk9qWKOGJGmAzRSJCqYYy7mee8N
j8LeynQGiIh6w/FkRGoCKQauRgcahnYXJ0p9IotM9kkw39RoUkhzxw/2c+iMfh56Y3YF8uF90zrV
XTtpDlojbZebhSvvqnIBTbTEN1dOv1T7bGD0bvDI88fTdZ5uJC6iE2AIKPgBCT5ZvK6PSRAA2ztA
jgQPIgEvgnhiUdnCO6yoRGu3OnEeurS7BIK+c3kCuwByk63msqiBrnf4XxFLItoZ+4PUB+CKy3Zu
6NOUhvbzNPm/QHm3Xwcv6/NAuUHBMoqGHCJqLoTT5xsXv2DdKajpBjDQO4k6fGlAwp9sfci0fmp7
5R+U9vt8btv2wiyfgXUQBuFhRVaHr4UeMD45kwtj4OuOHYYy3RXq/aCxpDzYj06nb5NG3/dtFt/X
01j2Dgo3PSkrlYkCdYT7EQLIC9/9zpp7LtwukEl4yL3eOoT8NfNw1IPjabDQQ2BBpyUD1/dpzKNH
P7UvFGajKm6bT24j2PeP99q6oidHE1Ix0OER6IFRcirZgFuDlImv2cEjUbRz4EJZZP6UlR+Pcn79
YTVXeAGw2KqIXFf9r6/rdEgsD9r6wJSZrjMGyhDgx35j4/CT9i7Jl97ZQwCCQZCBFSKu2tNabyhj
DuJ6xw6OzJ5Fq/h2sYBVASTM1x9/1/lTjzQZ4nTE9yhTIlA7/i7lg9gMvQY7TLP3qxuWYOMRX30B
w/inWAb3V4Tq1+bjId/7OAwKHYOXrmW0k6Cwk7TxZ+bQg8cC5y4O9Jcqi50rEbu/Px7onTVb6SNv
OnIkMKeci7ozk9V4mx8k9adtLwZ0Gqbm9+jP/e3iOpfunneypRUzx95AiIIZPRWleKAIA2vyvQdb
t8keRXwFxxdq71H0AuAR0VKmbLqqeQLOL7RMNxIlrJds7EtFZXINbrV/parIosSikurnOAxmN/bm
T1Ab/sRkr4uVuH1Bav/O+uOqWjcZQogMq3K8/n4tUxKHXfCgVBKW/dSzR6cL74YEwWarHF2arNMX
bop3JwpyVdTOgVkCPz25IhdC+3YYpf8Q8Xa3uNXNoJ/5+Cdw/N8IqK4GmHSIheRh0xTulA05g4Fg
0t2EZKfbJufR9Dm1ToY7Ji5CAkLwPF64U85nBZcJEBG4neAYQlZ7PCsNSYOA4fk8+J17GMfsSc9u
cC/99C50VfM0t7L+1wnZmqfiOKzJBTDVk6u877V1pCTVAZAcy7usTTdCeOPu4xNxVmhCxvT3MKew
Q4uIf+7ipDrEcuuroeSZuJmijBUoYr7Ewr7YdNg1lXOnQvMjwSm+cI1e/AEnMxsttArolFUH7I6t
MwcxyGuZCx2C2I69v50yDtJm9tKQGxKjiVVmxwub7/xSQFiC3Q73CtxdwGCOl3YmkocTOpkfPBnM
UFhgrGX8A51tVzb668fT/QY2Hr9NawqMzCUAX2+V2R4PJoaAUeq71SGQ7Mn1EISJPqrypW38qfCD
bhvCGvwPMpfqdgWjv4Etnd4OYdxehRpXMffqOkeYk93ppXL/sKGPwcoXTgy1SSp/9/B6WUDIkF+A
L0DG4SzVDgpmkkAKbppbJ6thbUlE0pcJ4GeogHx4uhux7FlaZ1s/Wvi9n4IHS6Ym/hE4UhRDv5CX
AXaUdykW6cJV897a40Stnpdr8R/o7PFsEDQEz3hP6WGEf9pN3NjfKerVN8R3tsHkjzdRMgGAt6Db
+0nVbVDP9j73QX8BIT6PU1BkRVqNFBsyc8h2j3/F4IYAfJVXHyJsw2Jm/E9mJd1NauZ3yHJk6Q3j
r0YM7p+PN8M74yKAACUI9qawjj5lrfiRsVWrp+pQ9THaXCLQf+zGtHoii39wEcTBtyuGJTsbkgvM
u/Na2moxArgReRtCCpR2j7+4c8ZRStQUDq6P2l2Upn8G0rCyCVbpoKwoxds4k5usd764ZsgeF3/x
dx4uowc21PUm0pBhQN/4wNLk8eM5eSeCBa6I+xVQKNw5gtOgkTqtWjGi7IFl/msPLKTov/pgB7zE
QOpR1+Wf4oHfjTGyTQjwb8aE/9bck/tltdn/+Lecx5Eo6a3ckVUzDrPydf3+jvDg467iiGUPVHHz
mnWo47rovHFhF5wHPxgFTwuCH3CXILs5GUVQgL5QFz003fgwidrcaZap3Typ+JJn5DuPGJwBka0C
wsVFd9p3yW9tQGN/Jg8N4LYNzya2rWTV5jKBlbcMuqmAA9LFrhPvjIotBsX9W6Qcnq5oK30aK+gG
HtyGg+UUqjAqNNwjQBCi3/ii4Ms/xfVOjAuuX4jNSAnJ+GNg0/oqC6Xk+aCSrNBD79zA7AJyLigE
/ugx/PLxar93GYG5B2wGJxFWyKdGXXZ2JGS7TfpQzXFz1fkyLvhiWTEof/yKC+S19eCvaYbFvcGv
Sq9T6SoozOqfF37HeukdPxEZOAbhKtCGO/4ZMTjjjuMNkvSHEc4BX+NIiGskkAyhmELnZxR4S8gc
uis/Jp+dcJk3E+L4clpM0TumLZt+2fiGRXcQrrN8sIJuDbx/83Yxzq0Q9SVP+LPXE+gDokU4FaUB
SuCngK4XATXvcJkcIOsZC+j5gPwP7HNmbVYYm/3rLYzh4GOAexrBGALr9ef8dSY5UgUyoysIUuiR
gcVom61xUglpWCu2cd1qiPgCceG+PLsI1kFhLoxLIM1C0JWPB1XYwrDrxqAzkJgC2LTI1dAsF56h
t9r80cKDcY5TuQIFcMFITkX5yFvjznX77IFrtgNMAli7zTvOoBy4zmhSplVQNhWsz36L6bZzrg13
H6bps99Ba2r6W8fwssrlT0PnXSfZNuo/k4znIZ3w9/DCjz3jTa30eDjzo30TqAagKJ0EMqpNXCub
znkYUDjYJM30lFjFdmse9AwaHb8SdER7Z5U9JfCzuoFz1hqoENSuXONCXTbCnJLCcehC9nqOVMOr
HMu1WkHjVwEiO14rZOR8NhAdH0ZU07dwM4FdGJKkazWp3K1jfhX2qAYjZajuU5exXebhVIVzPe4G
0Kig9kvTMYcp+fR5WOjvCtXIR7DBLjmKnZ0atPHAOgNBRHkRgM264/7axmHVq8GrPf9pQWl+27Q/
quFRBxZaUHqxYdT5k4qcCoEGDiiKX1Dwn0RZIbcc0SLyuB4GpA+qCx8SCq20ZBPCxqpPbupY+7dr
vBt2KbuNa8+Fxs39EYwUOlzUG7cf33Dn2V6E5GGtM+EhAmP2lAKQ2hHGjwj5DmOosx0axdq6RNIH
kBLkoafRznSvpuzbar25m9NUbeDH4zslZDZYQ2manYwoKSCI188pKEE/oVUGGuySQclNMFYkX7L0
D0jL3iU1xdmy4YcDQkQNBlG8d5amhry31nNJeIBUdmMNTQrH7x5RoMNzgQLQx9P03mBgbqIghyBk
HfB4j4CPVYVCReEBjjHLXRy1bUFaVBsH+LBe6az2L4x3dsvh4wC+hGhFhVOKvXI83tBiAzbziI9r
6wFNlzJRJpN76ZZ7dxTswhjME7gVn7IxoMrtZari8ACvR1NMvQQBJwvkhZzuDaU6uktxAwABxDPq
wu0ByNLxx4AuzYSAj92h8fzpznWG8XPHq7kc9Rw9pQHsCYqgQYbBEuvkNWD2jcdGiCITv4MFXQPe
LJzAwAQqdO3xpw4RCsxC6oX8SYYleUkXTT7No4JTQ9W6MbS/iFoLUQPDQSrnzm0+GZVu/KSr7iFm
559B+gbRhxqtVc5Ir7ctaQNRuEsHuS6ikuaaqdTklYN/LsDk7F+zGk2iXcC4RUaUDzFp5derE8Pk
OQWbhF+iQELwAIKCyXvoSzvPGTboqORtSSjAfe8raqp8SgQpHTxb1YUzfLY58VLBdg6MQKTl8DY9
iY2Rtdh67DP3ENKWbmDdKvOh1yF+leBlgELDhc0ZnEVF4NVDLrTSLxEsp6dvMETYfBqEsQ/e5N6k
yTdvCr4PY3pHawGassordiPT77DzeJphReGB5y2ZuArgu06yAoDpxg+GK38eCyf5rcc/IvyNojBq
xT7qwjTvJXpJoKpMiVMK/xHdZnLO6tsehaQWoF3jfE6nZVidGR5HlW07r924wimH+UJ9/CwZWL8S
9b8UVHUAh6f6jBHB++zOvX0YlwmZvq/0namk+EXt9Pzx7fLuSJBK/FMYQWn3+IDMVQCHyTq0DxNL
FqiTwlts6vbaot3O5uORzrNNfNTqdgpbMUgkzrwDwQj0SJxJ+9BF5onq8KcW4jGNQQTsJn0F9dvq
XYhuIYrs6kjngonDjEeZ13PZpwDw3UuKyTec9+h2WH8RHkXEkVAsIiU6/nju+9Rd3No+1DoZCj76
4XXno8FgMoSkghO412+Ub+JdI7z0jk0Qd7fxjW6gWgiM05aJB7RkiiGdS4LeL9F+Ql0ouJ/dkinw
COgCEVrjN+JePv6BHbyIadIl3oNjM3YdwbbjOuP6cGFh1s88ngZ0IMJBxsqgTgIx7PEo05wNEGH4
7gP6Zfhbz59njqdTRNczYtF8qEn6beyyQ9Bl/lUsqIEdBzyT0BwRFUdao9sUTAiS/VSTX3O9MqIo
rbGU3IMVjBM2F7bRGwPl5Neicgi5CZ5E8JFPO5NxOLN4Ye2M0D/jFZwyhmb2IaxmGs/6MAwwWtzA
dnvZ0wpONn2o3V2ndH0wraq/kCpQBwGL310TKHhdueDSeaaFVZRSmco9NS5F3evs2qJNTTGtskzY
1VS7aUycJA/QpjFHZyHAZq5w8zHs/puz89iNHNnS8BMRoDfb9JlKiSmp/Iaoqq4mg967p5+Pwiwq
SY2IHuBe9ELdiIxgmGN+kxwdZOqcNKl+o1Oks2fkxjsXhuejADPUx9SJU/quHXSgwRIQqA31zD7v
9kEdlrt+UMWF5uOfZBDNsc21+lUMnX2QRPCM9YvDRswV8aPrZcet8yw70NDv915rPPFqXzHAco6N
lHQrV6z6zqaDlDJpBk/JJxHa/XbIo1LIkVb3rpmpvGyOUfvPfo3ojO+hzOEV8q6vhi+VEnpPdN8t
V6Av+QB8UNzKsbBdlE6MazNJzBVBXx1HzckeEO2B0jHZm+TgSx4GL7L+6AqqJBT85Q2+ZdXJofq6
srGXbwWNBIJ//gfyh3LH/URas4+MIQg6tzQ6ZR90JCJs3/ZYpor8h931u6iRTNrUQ1sfor5U1pAK
07mZ7VRY7Gg+4QeHKtbbW/ZXdI97nuqgqNK6aogaiSJV4J6t3r6gO1VvCECGoxKK4nNj+NWPSiJL
afpyVylet/Ebe01e8a2kPPs1ELOAXFlceLBeZ5fd4Gtq2+S15cLiC8+yWYBztUfDupr98DLaCBvz
62qxi8JWo9QeVj8T9Cd+K008vNBwqD5prYcmC8HhY4iDznMRFdnDgFj7k1QliRvoTnSAIZZs7FxO
dvSmw0M9hu0eY01SG2dIeF6rgK56opfGWRW1+WOwiuA1zfPcWdnDi7BkQmuCgSc6p5a2aP1mmk/J
s7QbV1Py8hAmVeiCuQmPIICVbVl05UplYJkGO1OPmTIkaGpwNxN18+9ErgNgnytqaruKJ1UHK0/H
HyQQ/qNw8sqFRi7v0AZqDuz+9qj3qEWUsd7+0wRW9hMUXrnnRlW36gBp7uO7fXGWKSDQAJ+Ueqkp
LjKVodVCPfWpXeYFTc4W54Vzrnb+yijTM3S3teiaTMk2vWLSFCjz97PXlDSUVRQbXEetH9tMlb7U
aneBy6j8+ng67w9EpogNIEiKeSMV9TIjbgPTcZO2SR9Nq8i2lhdUx7xSw5WO2DI7ffPGJT2hrT8V
yael/ev0TkLOg63Gtiu1Q/IP0mnaMzmo/N0sk8p1wjG4xoP4pklxsesLHC1SJXFefRkJdGdMqh8S
Ng0gc3PzhM50wtMihd/MTML0giQcdRpKijCBDOfPxyu0eMvfCMK0tpH0RgVi/quHJrbDDJFBV07z
dNPLSrUxhaZOhMu2u0b24DyiJzN8HosoWHmZFwVehp4g22wE6hkchfsFazMjINGLHNduxnAvdy9W
b8m7zvaokpnBJhq8terTe5PF2ImaBnVXk9nej4j8u0AdRbJdTme0G1vJ3LV56j+B0WwogSVRcLXp
LSEgEPRrFaZlasl0qaHDoAZlg7TCLLXsy9AJoqyy3VoMyquclt1GC5p6N5Y2mq5toxxE5TmHwS5R
ufRtG+WjGHWdVKv8g+gLwga/aK+dUdKqKwb5B+whaDLCHIvNgCEdGWQRsHQjjEgUm+TraEglopVB
u1NiXq0Ao9RyZ5Cz7keInCcUw6w3RoK/ZxPU0I0GtKurcnAl3MNw1parbRVKdYu3WJnu20TSN7lw
nHEDSlKcSlmIS4BU0dbAFDXWbe/spUV+Dv22fgydyNtmRadjTKbC0UjsftiaiC99+njzvomU318k
cOInpBBZP3yUuRFIWAaKiJtIczMJp4xOtHAZETp6FMmIeK1Rq9G2ZmkfiOk/F3WsbMPaRPrNAHlD
rPgqauSCAnh48Fjx84Gh2lWPlqeLvawgI/nxj13eRfxWMApgHymsIR9+v/mU1mykSsR0v+JK+enZ
6V4b4XT7o3j5eKDlY0YTAgEJnCDpSLDp7gfqR5GD+6k1VxlvBKuAVDvLOtVq/mkwlZWQafleMMAE
HOXNBKw2v2CR9MsCLTY0F7Rc+6RUtbFN2l7a/ecZ8TjzkSilT1YOs8DM7FX0a3RJc4tBJf5qG3kf
J8GvQG/xefRAHnw83DuTAstOa5+rHASOo94vYKEkTWHr9ClHCXssFD88Wmpe16x8pyXEkCIt85rM
DnmcUDW5H2fIyq4xyQ9c2fd/GE0AgH7wEOmr5DrcyGb+IIY+PIx9XO7DKtGf1SB6/Ximb3HG7ADR
EgEmQgQPrkmebcq4r8dOKUbU48YI2+Ek7k5jKuxbjdE2cIrhO4w8ngSjzOIvSm4WW5Oqfe/A/G7C
QXss1eCrMIbuEQZD81AMXX+Qatk+anaUHZzcq26+kvmbYNTbsxd3FO7a6mFAbbf2S3jalZpv7TZ5
CCOoOTGA7WxvgaPZlDCYd4j2BZcwVbK12Gu6aGdz1rBvJwCjur3UPymDoSgdp9FdkTTmZrSs/hpn
kyBXFKuub9nF11JyblSkuPHoFABrUKz2+8cLv0g1iAbg7xFqkURPKvX3n94IfIrSiaa5NuSkc2MY
DXXpRH/IErvZJWn9szbq9ABa2TWLQTt+PPg7NxHKL1PfjTwe4MrsgsgUNRSY12luHBhXtcVscpOl
ymOjl0CSPx7qnaNE5o0CMMxm1AvmxWjFEsMghZntZt0gfvlO+qNoA3llF793kLj8iSMnqwk28XQj
/hV6SWYuS5LGKNpgQrCJOwmEI68fHdGphVSFV0tqs3ZTpdbRSLw/RQRv5+OJLkMLzPoApXCYVUJN
Y/rgf/2EKJQ0u9ESx+1866rqw5M6JMmzSdV6iwRmcnUwFt4mebsSQ72zvpAYpnoP8fQkEHM/7FhX
Qqfa6LhZEikH9EmVvZ9La/H6u6MY6LyBiMZ/fVF8V5I2KBvPcSWIpzesOK8aEofPH6/gOzkR9DDO
90TPn/olsyU0Gt+pmt603TzWbnQJ/Y0CgQfRxTy/5ggavmiZPjzqVvsl9HsZpdsEzb3KQgBYT7tz
ZPn1pTHqlQdueVBVSqowgZHCMJDBms7SX9+1UAZ6RuCy3FYffkhtVT+EBfRBz8FGcxvKdbTVTCwm
tiFX0EXyVk1+l/uK19VheFyz+L5zNmFpy74SKWQVulcPly7tsl1VF2KjRc9FtSulNN1RtFyDNk3X
z/0VCUeAwGrqtyCSMH+Z4kDI9lAolmuN2bc4aoGboWeRdeELrdufmtS2K1fSzAEBghdVenLhSXRs
8jxbVOnaSPGrUhpdYrPmiFKxOOYOPifAN8tHxfQPll0qD3oosh1chWRvY9i768AxbGncN2uVmHfm
Dz2FPIF7C8rZPCuSpbwjQeV6bvLU2MshjxQSg2HyI6Kz8lClQ+7Wqa38Izu+hH5Bsx1GvJ/7HqgR
BHLtiy4jsaN6Y7IvdDm45ZpGKQm13LXG4vJgIs0Gv5fum8LFNyf4hiIp5UIlpsRew7yZTvoYN02w
cgSWCBf8YNjiE99bM8A/zw4moOMmxBdJcf0sGeNNEFTBNhR1f0iG+iGIknRn1OOwTxtZPTha81qN
eUMl1XP+Xbkh3vksPJcycDt6R4SD2v1hRHixIYyVFLcblOjsh2N2znWDBIgSUthuHCnXf3jB0O5M
vL6PcYUAutCKcwN98Hvl5/ajkyNkQ85XktYMaZGcfTVJLk6zllUvbw1CC0TcKewAhdfmsb5Jw7eS
QsV0R1Ua//gV+klZi1ysh3OCZp2CPvwcK9X4I0P6auXFfSue3J9dxqZ+OKke0nCeI2ukBu3rzulN
13FCnIuta11o+SZyUNSSLuP4u0z+Kdr+N4rMGwBq59RsLjYFiU06EudBZ3Hscx8+WnW1ae2H0ERU
oA42ldH+kRzj/PEHXQYi7F3EFoDQosFF3eT+ewZBBjbQD/SnwNb/TVuRPyWxn+8cvQ1WRlrmRFP2
AAN+CnfgXc5CetkPKynJO+0pVwb9UGiJdkATP9tXAC72U+K+Eg4sm1eMhbIV2BuizMmB7n5qhlzT
EKlj7ansPJsyf6IfpVjA6RWx+VtNHeNiFmmw6aZ434iQsza8YE9JRP8Um4H0w7dD61C2hdhmobkW
NCxEx6j1QBSnFsEGmSBDs0dN4nbPBq02Xd97AhSQlznqjcHvQP8mJcpOoLvURuZDm6KObcT9Fj2e
TaT+qo3x2fQxipBOpo3k0ScJ0rGUI6wrPyGsK+xnswVxG8Qk4tqudLrtpALVg8Ltq1OdHVvJWtvs
70R+zIQoGllGXH+BhdwvM8n9mOKUw2YPgy9BaUT4EpTlpg6b/Nn37GhXodXxrTGVaoswVX6scmnF
IGh5J5FJIJNFw+AtV5ztLETAVMcPTdU1O6Fc81h6TjRn33T6o9IWoP1E9/njQ/OWG8wPOLsK4DP9
lsny7H7OvlKbZdD7ZMNGctGNct/SqAiMbBdV1T5qXmzQ/roEJF0Wh3HAnC8AGolselJkX3wMFYrx
pbfzrWxcAu+a6d4mlHJ36Pd1FGztWj3FGoYnNfJE9cvHv/ydh4S1gjfFNaKClZxbNhUyDjxBpKku
aXX/FCRZ9OK3fehaeaVsect44K3W3xu6JB+rSjf2HmZ7u2oEiP7xL9HfuaAp8HAMOKDkvvMnrVdF
ardBoiMnN4I70B9CW9rmiXqLRLd3ohclfE6acGdLwakY6jOHCKTAsJeMYk/N6OYEBzWQbm3+pZcu
ICeN8ksoHUsDyTr7t5CfDGT18huKup9MvzgVTnrqLPWLSM+mLPGv+K4VVvvOe/JapNVq4W/8ACBE
Hf32VONYqOMznPrXOC0o4NX0QUbJ+pI2DlK8wY7UZY3D/2a8OttR5MFvmi5UWCAb3+8oM5uS1byV
3RJxJuymH8LR25jRVwnt0YbQR1i3IfxEwa+i2ZjK+OO4rXIN+n9H7WuvKVu/damm9ciM5z6seZjU
WSqfG1v7gUSfubHS+Bk9B3dMD3X9OUNbSDZOH3/Qd5IHxCVgRpBicrUt/LjxGEVUrmxGV0fX/RpI
KpIHZIu3JPeSgxjV+BhWWffYZF54lKXSA4yOFQoywFWzkww5frDaGDlvv7XXyArLGA0AA5EkNy0S
YObciq5rIw3LlWF0cXO4YJwhNsLsjJNix/Zm1CyJ4m5S/yAQHQ4Ece3vOh3FwRhDeeM42afMS/pv
bVmtXCLvXZw0feHWgmKgcfF2QP7Ka7pe9fQwhtJGLKRc8MX4TngbnEO69M9tEoijaZbSXiuxaoHs
Xl2sQFtTWVy+/pQ+UDScmMgsjTl7/VvJCQ0cZ0fX16KTgkwAGAEYWw9jEKwFGkva/1RmoahHToMz
9YIxYnhG5rS1N7iVPbQX5Lauo17EFwPa2qMfIZBXdNBkylQOvvuAaWtQQAkbtg3GB17hZJeGMa9i
ronm0WlV5acj+dZJLX3zWR5G61ETnrzyrizb6pQS2NJgl7jm0cieLU+jRMIuCqd3Gzm5QKvoXVHT
+N4Esko9UOA3zA2NOY+lP1fyEDzIgsa5h73GpW4j/4I+otiodjA8VWXSuwqmck+dYe2b3KqvZRQU
ezKoo+9X6BekRXRraumXbyLMsnLVvhd56cAR0RQjyAMwcn+3JM2I9n7VaE9hiQmD4ns7YDxuO2Ie
5ORrLq3Ls0bURZ5MHwvIkzUPbIDu2YFRFNpTLzXKtpA0a1dU5Z+P75rlvoX1Q7uYO4WshwftfkYR
Jh85UNTY9fQgdQu7ehmEYzyOUb5Sh17m/tNAtEipaxk8mtPf/zqjMN+9Vler2LV8KT05RftPGTuX
sBPhtlOia0rsvymj5D/LOAFXN2gGQl4BKsvuux+2zbzICeUkc4Xl+F+00fiuDsEnPY8Aszh2c4rw
oDh8vKTL7zYNCQ9AgzVDPjB7gDxY2VYy1pkr+djTIPujXmtjDRy1jNQmBCD5K9kGfNG586jcaZPR
VEysA/RjH9aDTc01C/eWmaibXlX7jRS30coxXgYaeHbT55zUHkgG54BHy059D6+S3MXgsTvyBEsv
Va43T2Vo/3RK/Up7HL8gSxuumUeJY+XwLbkBfMu/h59+3l9bSFihNIZRlbujjC9J8uzFjxKorK7F
vKZrdhQVP3kJWu3A3bPmV2a3FNPQDirT1yLEdcD4XBC7R/VxLK6tJW0oq/+w8/Lm+CLbNspL4Kzp
Nb63E8i3UHOjaQ+Bavr7Xz/YkdM0x66roGCMgnTtOeredrJoZV3e2wp0XMh/eAK5XGcnS5ahSOMB
lCODE/nnWAQsTpR+GewkxVCpKW/WqK/FAe+MiXQR7HGuc+x15y+uWgxmhRdB4k7tfRP0q25UL4aU
7IQ27MPC25ZoOzftL8QlnsL8NXHsl6yVtjzeFzyHb7oWHNNu7Uwsb2dwCRPaiK0JkG9e2e3HbGjy
SEndMOu+1qaVURGRzfOoJ6hqFPlqWrxcBBB43M6EQ/RguNjuP2+uloVgzo0bt3r6NYpj/1AW9vhF
DCqQK1XATY/1sHuKKtU717rzknKgP6eiIBqy0BksPTBmG8f0tZekTsU5zK3xZ+IYwaePL6R3UpUJ
QM/FS3yEeNLcuz0TBkCwMkfinODlVFmqd60hGeMtaEbfeqe+eWl1wFQN3TJFMtPPxWgU24x8Y+UN
WH4gElteTiJaMGnUIu8XLMRmrIsr0ItyiTopXkt43VROccxyg26hkq0ptS3fHMYj6JiuSnrU88YU
iMMizKBkuaL1I/S8inxv1HaIb55+qO1euWYdugKNwLNuZcWneOY+CQGDQkMUDN7UQZk7LKjWqEnY
NzRuJGRjL9JKPba4kl+8CoZHUnfSc+D3UIbyGok0KL3fBX8FIyEM/IDyatclzppczju7lfwQIBSg
KDbBW97012UUaWUvJzRt3KRWzRORrHcxjCLd0aXLvgO2dfZt3H//eB2WFyBvBZiYqfBsIJk1e33r
we+KTPQthXBSUluJrC3+Umt2lssYBp7YG0kEuVP6j9Pf/5pZWODTUWKS4yKWUYEfTKqjreTy8xg4
YqXf+t6EJv4Q7FwAAnzj+6HyOi4G2/ZytxfEDR6YFmpC5bjyzr61JO63z0T9BV7B5cq6zRWs4IOS
zqSy9xRWdKGxEE7PBFDXNDHMrVqJYp9nxq980PuHFh25P04NpV2zyLDjMkr36M9qeylOqq1pjD97
IqNDp3piA4VeQ0sgRqU6N5P9ILX674+/9/JLsK9ISyAMg/2kZni/PKVZWwMACu+pDRrqNBG8vWxy
Ju5KyrcfD/VO0kcQMgWUMt+eK3/2KaoESV/gMIUL1eNnTZb3IsrW23eR7x8SYTv4buqwqWSJ5r09
TlqMdbVyzKch/v5MmjL10fCRQDuBosJ8unXfWGVq1PUT9U7p0NnC3wtnsL+0dixOXZSJU2tUldsG
2jVrY39NfGzB88NgabLaoDaOIM5E87lfbjEIrE7tznpq0Hx+6Gy1OIvCP+AgidQbHsNpyKkONH0k
N4++i8b0zlIL/a8m33jJpVbdRrjKHYZA/dZ7aXfKhNLsP/5M81sHxy7QcLTdpmoGj/J0oP46m47v
wxkZdHHDgO2foMNZTMII4iwbUeZqJYBZTaTNt4/HXPTfpkEppBKjEnDyj9mgfooWO34m4S3RdP+1
w5p0A4cdBZmYlqfdw71GTjU4SZpab/tKSq9IqCfbyBxzAx5UvpYQzJ+9t5+jTlC5KToh27pfgwYo
AZA8W9w6yfkVqvW3RDOOsc2JTIusXdmT09zu9uQ0978Gmx1BcmZBud4SN70R9oOHDjdIAbRyP17i
5ZQgLk6tXIJbgvLFy6q0voqJnbiptZN8smOPHISvvC373jwpZJQrp31+sVDmUAAuEsZw0lDmmV3x
KvUc4aXMqvONX/h8RWcjqvNtgGXqyoZ9d6Spf0OKyss1v+EzXSJ/a3pxwzzENjYp2l0bjO60cUPy
GG4/XsbFRf82L6JeUL3TkyLP5tVFMDm54mEPKPU218IDhsx0rwQSgji6jtvRa17yCNQR5XCYONbe
8IeTnIyHPIkeh3GAX0FRPCaBIbDZIKty8DX/ipoMVnXRStA/j6am3zoRzvUJkMd7PvutyOhZXmg6
4hbkgwoBJLVfxlpN93mLDkUmi26XDYa31/N+Le9875vQ6DKQciSbpQ94f4DSyC7LtGNkkWDxpjSh
9iBiz9v4sp7+R9LRNEk6w9M8QaLwxN8PJY3mYJQCGa5AWMm2w7FhKzndmmvV8pBOpxRIHtuMKHHe
1vSCSMKA2A8xBC4R3U0iwjCYhIePd9d7h5SngfSMrYWAyfT3v+5eE5FDKIqduHmO9xT7XuuW1GQv
hdT1TwIdtfP/Z7iJp4vSBcYuswcZ4A6mJzlnFJoHQqTmv4SYxd6R7F9qrP6vD9f/KfK/fFdYQerj
9MmwHCASu58bcqtqHvYy11yP12gfBn8KGePSvAm7Y5zYt1Ct/mNsQ9CE1AIL+VZhBvV6P2I7qnnQ
6B1tcN0EV4zp5wHpz2bTakW3crsuKh3TWBB3KHZwwU4w6/uxotaAUJWqBpAN7aBW3qGnCrrrbXyq
ra6+SF0t7ezA/mVkr6qvnnrxGOu3rP8cJLeqBHKoXxQwzGpAOTQeD0Lq8fa20s+4LnjYDdUHO9ZQ
kspWfvYiz+RnU9+jVjnJ9AHwmbb9Xxuuy4XZO6SXboRRzgbj5W6HTjmxaxDau6gw8q8hioEbHJzN
J0Vu20uroPISWk69svOXFwY/hEaYTephEArMvpVR1qUZRohz16JWHqbW/KmXBJxWwNsrk57mdP/e
WpODADAFLifSkFm1Dxl/o3ASqXfTwEexCdXAQy+X6df/erbuR5lNKPPz3Cw9f6CMaYNN11QMHGzl
GGk0tTw/P3482lvHcD6pyYZtciRELOEt9v7rQyoSwjt2WQ2unyoHqfI+5bbqbaMKUmGAJ8Cl6L5L
oX9tlGsa3szuEhYvIvwyhK7hXdX+t2+7RnhTo3STDNsGv/fcvAGTc+P8ZxX9qspL0v3jY849ygjw
HFT1H3v8NTZI2eMx4OwpuWwa73uHvPjgXBwbPZca8e9vdX7z+6twfnWOhklBCeP6FErh1lFeNeNZ
Gj/J8p7MVuqeawe9sPBoFP867blTviCb31KOxHwDW+h/JWebGcmmDU/mpDP0K/W/dlK0ScPf9NOj
AApL9dMSf9L03wSGvO3phBmXoboo6tfcebIbEFDqLkVKWAK/bcVnfE82H6//IrchWAY1NqkYU5en
fDA7/4ghiD4glwI92NCibBzlCzL8xm/sFP2HQg185OET5QxdQsfzWxk26O5aa44ub2HybBeQVkxo
QSJ3FL5nD34S9TZkLq9z6zLHfEC+hPlpMOqfWEhQKAriPzQB490YG78VO9zKys9woNKXbhqAOAVW
etqlFeM1rr7Z/T+j8sdRTrENn0N6avSfEsiKbMwfo+yhrw9hZn3VM/XZSH5aPd1jlDG2lO1WboVl
AANEmNyUZgdP7oLqa8hBYHVmrLmqgH+tBZ8kKqdbAUnnoKdG+oBm/0ZzCmNl2EU7F1/2t7BiOk30
jObcIKVIkTgz+sFtdD5SaFXFsR8Rv4wNrz7qIYg8tIdb5ZvQvGOdpPFr1GjGo8ji/BZlrf5YN423
NYHG/ucHm7IMdoHojYJpXgAjsygygjj0ZbdCkBZD4Pqgt6m9pWa2wfR+jXC+vCgxeeEuoeynORMC
9P5xkO3El/F8ZzQkbw9D3qQQYPs1MMSiOcpi80pz9U8Smggez46OBT1XVXIVWnsinT1u5PoMlHkT
x69tkrAH24BWmrH1Fcnfhj7ozFH5FXrpbzPLtU1aVq9ojR7LKN62PZx7bbTK/ceHe4q67k8V1B7a
1ci1swWteTYoQv5cD8gbRFlW04bF9+HaOICmPByNXumx/DcLbSp9rAitIupwVCtghc6OMaIbhUlt
XHZVCWp27QTVofWzfq+Za8HzOwcMmj4vlUEnceK33H/iMdHHQPLBLVjone18Aa4R3m+DPf149YMj
VTXvd2c0nz9e0GUZhAkSdAAjAm0NAmxa8b9eKy3JABcF8eh20MO/JKAUH+h9ZSjuK4ObUtF2g7To
cL0hydcl6XdWS4hXiSHf1poPloJE79hCST2bUOAxhi9bTKO66MfHP3MZsdo8qFwFFEMmYP8sUBDY
e4RDZSLeoXkZzK5KeU6LynzK9VFsO2GEe61t1tqf07edbTaqIECQAV6TzszFJVO03EqvU/gipMxj
r9iUuzGEAAvQ/vvx9BYgQbYZVHMgkHBvyJ/mSo6DNIDTsh1AK2po7pRWNm9xOX6O82gEcunU+p+h
QqTLyeNnWgAbE7/M77lj9EcdYcXvZR990vy2PLS1pv3nEA1iCtZBgIuncsWcQ6bGSRlUfV669DZ8
xJEMaZP3ebL2aL/zgadW39vjMn3n2TaMixzkjFGULqbEwIriYHiwUfDbKHAHH2tN0g9hX+xltRYH
IhFzJ6wOLfC0dBGL0PagstJD1sjf4Z2N23iyYBmivl/7kVP5535DIIFF8k67kJWgMHd/Vuy6AYRt
NplbN98Eil8X1SvLix4b3bc0BTOT+g4sSG8wriNuPLca+5W9nOTBt0buLl3yn60ntUkzD3ADZQVa
aKT397/HqlW0wo0ydwN4aZ91o8ufRjv8lvTC+SZVofXaDgD3JWFfpTKIXdsMzJ8qgqE4EHZfQ1HS
NCnk+L+/VZOiD5hEGiYk6PO3qqlxv2kqWqqxH+SfRJUFhzaNxv3HR2b5ItIX4f0FkI7wA4DP+7k3
gLjrApy9a9lJcG1GgeyvOdgru3/53gANm8hZdGonnZfZvRPHwBzkIitg4pMQwaYs9oVtjDtTCkDZ
9+F/7JBMH5SxKEYTOWogWe8n1Rl2Pva5mrnYi9UPciMTAXbWSiNxea1xz9DlJXCZvFjmR02tZZ/U
28xR6fB9mOXVc9Yr8W8HCcaPP9FCN47pUHeaeli82ZPu2f10VGUMrFhyKpeHDBWPRvFOqhUezbAa
jhmiEP/kpXoSdT38aPtBbMG5NttG1SKkorVPoZWuCZQtALPTD5qqU1N8gxKUPYtv8hoQRoixrFsF
3anRjY0d5ooDXQDL+E2XRPI2SzrtNeAg7zJH3st15+xGuWm+4rw4UT91J6Nbn3UbJ0C4xkF+98p/
a2+ipG73YYciLm+j0f6wk7DZoC05fGprRz5XmSi3clyX4ybQBPi5ONF+fbzYU3hwdzfRziE8mfDc
NE35uPdrnTf9iNznILtyBX5FD0aBFmDmXBoFoZAkscW5BY75KVNycRayNK4UY5ffmv4oeml0yvWJ
+TavytlxUDpjGCtu3CfRJ892Tnk49icv1g5ALYG7t5V3RO/rR5qH0dbIWnNn4eegjvjlDWOXrnQB
F5ucnzNRluiz40WwsLHxFbOmu5QoLt37+BKrfnAd4P/9LBJvLeFc3ETTUDQcYd2xv9C/uV95rwnq
wXAyhfJCNt4kw6q2vUqT/OPvuwgPGcXGp5WiDFQJqCT3o8AtiAP07WV3YgdvY7VOTlqmdAiODb3L
0SpfC8No9wWK6yvP3oIkQCeIqi4p7FTEY+jZBEGLF63t1JWLpTO+cklUfZOwCdn1Sac+FLUynKzA
+JrKIBHDzAc8idefOzSB/TpYmMrSTW7xDvG91xi18VPe4veblcUPQOs30nR5o0ROfRmcPnGloOId
py7zrx5PhBMUEtVTjm7WQevxZe1y6ZADkdjFqSF9p2+iHgZMW1e28iIUYbqUYWGr8n+6JbNAPM6E
0+J6TeuxKNFFpYC1s0YMP8NBwSlAcxqEraxorWo0Xe3355dRpx4NWEJsgRZ2mtZoR0mrVy4Kf0dg
HVb1xaAEKOUtGOl9Q2xd6NFWzY5J+QlhnE3XXWrYGFL6zQ8BhyfPflXtpms213WKnc9eh2KEmk8C
aCcpxMzK+Zl36iGqw12cPdWBhAXCAf3moKH9oSSn3NPwskRpR9RbW4/2vsryBwgfPkI69yNjK9XZ
Lmi7Q2iFB6h4Jyvu9hBxd8jhJeATghLNzzQ49Xq6r8J4NwWKcdRtY/4zz9hH/anWfRCf4FUAGNt7
zSgPqY0hNv/0OxkbaPugx2LnSWfg28fYUraR/0vm1/T6sVHVY+UNx4QiCQpSZRuEPIxw4z8+Y8v8
lwoHDTKLxHIqHM970qlZyTSrStn1mnGTSyMGvLgMIt7mXCVt8N2B1Tr2xGI71YxLyC/oO2K7WFwG
0/pX0orsHBuptfPoUWwxrPb3EpSDXVXa2iPp25qq8EL0Ajg5ul/UutgzXP1zpw0nsj1FilVqTEad
ndJcFFdkWhWqhp30oI++8hTIsdgEYLqVztb3cll7+yrWlAe8r7+DcXBTix75pCZTbMco7A6e5qQ3
LRnXXt7lHQnIgB4/dV7aDjQi728vc9RrrRoAS+WUC3ZD0vuHQbWK54+/33ujTKwFujUEnvSu70dx
ctloYQY2cP1svMQylHBNGYm2j0d556kjmgGyhjbSVBObB4VlkwaerFXNDR8k60Ir7LuKGcKmTNQ/
vQyhT9MTjB/bI4W5bVRWKNhY4Yh7tx+JB9ZXWYlRl50DklMgAvSUSZ8gZ8+imiwpjdKXovxWOqm2
1bKoc+0U2e5U+MZBFMFPTIrbfQfCb5tmhF4S2stbEdWvH6/LcvUnHAfrgco1/PP5shjC70OMX9Lb
6Fg/HR2H5tyXs5VncDGIDhYe+wt0nGgyL7okqVP5uH2EkjuiunmFkEj5r+qzldt4EUxNo6BryOaH
oUQCcL+RQsE21ZRBciU9G/d13Ob7xszak5MDhLDtIDw0ojPP0mBbRwCC0kqE/iaGcPcYYFoGMnTS
J5/qT3Nnek0dUy00OuPJ6ARq7PizbpQeu5oiC/wdmacORYtC4cYRlPDtAfk0kfwzOK22EVGMlyRa
ZZUaDVsUcb6GbQuSyJda/BVLS731TmidbPrOD1HVdpsBy/f9xxth8YCS/UHqQtkL05lJCPh+9bI+
Seq6NiI3SgplR/UphVAVUjDq6mOpiLMpGnntTC6eTxRneKsnMVk+2UJzq9T7kmWkx5Ngo7St8TO5
dSHaIVaf6b8toYlzn1GcVsbReMQQA6NLz8zP1Sjs44C+40oIsYg+KU5yCPgxRIU0kGfVDAeRfS8X
Yw7ZAjFgfJq0rwWKwv9Kg6SvnP7lgaBzBmf+f6g7r+W4kTTfv0pH30MLbyJ25gJAGXonUWrdIEiK
DZPwCf9a5xHOi50fqN4ZVVGh2j5XuxcTE2qSlYVEms/8DVRo7pJ3GWoyWWYkFPAKjVKKrTOseCV0
FE+M8i76ZNaA6UJDWd8qfZXDV9pDcJipFWQ3kdOX2yzBCFWgX7ZF5zx+bIox/SyqKNm29L1OjPz+
dEMRDOdQbLcgOq5Z5OHQYhojs7e7+qYfOyucErW/woIhw4Aw21bmJLYxxE6/zZPqzMHkYECtMchK
c3j+9aJ+fySs6kZcuCBoqMIfw8UiZzRp1sjixrIAiqAp0u06ywm0bB7v6mye0UGnw1OZIxrLkdRP
zML7LUVShUY+6Mk3lY+jmHTUsYlY1LG4gVuT+CWMqZ3ZW0PIDrzPBuFuSi07Zar2vjQM+oHzx1XJ
aqixHFek0UNdUPly9WsuLnNDgFpviPTqIuyEGf8RK2qxT9QFhn+F5qlP2Sfxq6lHjz22xVVZCz2o
uqWm+2ioX626Z9OLWhgXRq56f3e/rdRqNDGgV9NxBVd+uEaypRzceprUa1PRP9EmH6g4mYj3RMOJ
6+fdewCgQRIEvoUyLaTudTf+UC1XCgATdcVAi3LjFMUfDr6TZYX2RNuKx6iITjWT1887uAjW8eg8
rAWoVX7/aPEvrVm29PrVa7innZ84UxrYcZ6feKp3x9U6CprR5DqUn6m+Hj5VKfIItbhRvVaUAiFs
zOHOdE5snzL7cqLC9T54YiwTLssbmY2D5OhorKdUK4pFqteJrT8YK7IWdxcRmECiXs1+GnaDVK+i
Wn9IbenrAO0bX7Sxt4sL2qXl5H779bZ+k6k+nmEsBFYoLM0FQsfDZzd6t00nr1Gv3biew9JOog1a
INm5Vhm9n6uRt8vUROyXSM3+rG2sMX1IyclXT18MVNu7wtvgqCV3bex0Pt7j5TaiVbGz3bzZIzX5
bbLzZA9+UtmpwnqNhKjDptVnjinFuLBGUVynS5U8NXY0f2kRb9/nlW5d9Klp3zRlpwWc5/ivmkNz
yUXmfdTK/qS9znp2H84AXUzQOcQbUNgwkD+cAcepsqzXa+iFWm+H9gh3fBy0O5HpgVeNVsiYdijH
FuE+w42DplWaEwHD+2Y5ZQXMmoi6gAat5dbDrxDZTqbHJWQQvVTODUu57I1YbprWmS4KxPrOZZI/
jcuQXZQqIoI4TNYQDzIDsw1RpJd5zoQa8aLtsKYd/rS73Awj2eLQnMO/z+p43xLk7DKu7E1D9LMZ
tUm9lG5Rnzep0QWqgux+sMxQKpfZsK/KKDV9tyqUS83QGgwXS856B9GmtLz99er7yRGLMgh18lXQ
B9X24/OkmZQ66xsBxWY2lK2JFH1kGxKljVRrOC7Trr8sFK8NW7Hs83F56Jo8zA28b9VBWmdFRhOW
ILCLHuh/eiFFjZveHY0Tp+v7Q48vCQmEtIoYg4vg8O24MUCq1pUKYHGzOZdzgmZiDnUpcwGppG02
+XIw1BM33vuTj0otTSdKXh4X37H0XlYrU70SMm6aOF4eEA1rr9QkO9XiW9f2wdpf2UcGoMxVEAQF
tKN7FQHnhodAQUFl/euzOW6qaRSbbswaEKUnTQjen34UFVDoIoyivo+m6frUP9wfrs1Ja+WzdpOJ
GoFv+tfURPpJfqlGU9k0UYs1gZFez1LTzzIjsQJRIRyvK5MM9SyfHsC9nQrt3r3d9Suh5kVswcFG
Q+XwK5USERBnRkoH/bkv/K8I8qIuXooKnEpsqumnOTqlxP7u3b4NCaQd9R7ynDcB3R9mAYfoyZ6r
SLuZUysOOnRPw2yqxr9bAkYGiZ7lqvJKk4ii+OGDqSq61YKG6I3ZavHWXXL3S492+75QKuPh1/v4
XXBIZMYwdKKYQKhiRzskq8cM3WF09NRW9NepuOi9FidAz1PyAHUhQw1osW905N7PYQmfGPw9RAaX
rzf1SKpBtFuOQRGLwNAstbviZkT/bof2YrQXltNSkNA0mJv4W6mbsVE/qm5SbwaZa9gUVMOmoCju
16MVBXFszyeO9Pdh+/qlwB0zLyun8Ji07opB4WJPipvUMOUZRW01rKrK2wmcUXxB0+hsUPX7xJoC
oWbINqViH+n5qbLqezAYX4PqyKpvQxpBInG4CAwwlTj8jPlN2WhXs5rGV4htGhuibJBMWlOFOaSO
0OtVEU4l7t65KE8EV+/3F1EFqQPJA9WEdz4ZxRILrpYBknhvPpimEp91GbJZSlJ3IWJem9xoTm3p
nzw1QC0Q0pB0VFxyzDXg+2GD5eh1drKo8pu5Llt0WGvva5so2NF1gtLl6KrAO6gcZFTMWKSy2cjJ
o0jw603xfpcffomjuKKgRiTats9vFJEq28ZWsk1eZfGnvz0K7H56PDRoYeEf48OKztMUUWTJjT4m
gOxUTQnHEhbTr0d5o6MeXhSUYWgZwttGBZCa6+GMprNqNt1cJjexN4Zc5n4hHnMjDSErbSfri6ff
ZtZ5ZzyaYxk4memDovW9vA9nBa/h/tqJZgSZU4wKVb9Ln/RFXBvluWW+9rGJY/yDnnyKJmwlBNjL
fgxcCdSkyfdE5lu3HD/BhLp04+Gxbr9WmKRt2voZueO//75gAHIHgm3gIjimJcP66eM+1eMbTFUu
3ELRMYuQJyOeNWM5nkgXFCFagitL4DjeRmR2IkJpkhuBcv2+tmYniKDo7Wev2iaKE2/w6GiD0c28
wAFMty9zXfPBXcgTb/Qnq3OlfQFwBjxLMnd0O0hUPbwegZGbccgMmhu4DaprhfTX6+b95odcxrpZ
TwD0ao9Pwbr3hjh1yvimXNqPo7p4D410uo8KBxU2KKlDisMCvv/bgxJOg1Ihrge8dRzQJxIQVeKi
LbSoMj9bcIq4AFmOAUs0bXOhDCGR6Cmr0/cPSkrMRJKq4qcNu/1wf0hzSugKdyWyKgAELTuzHlV3
6UK3nLSQZRRfpE2R7379oG8+HIeLiVEBJwE0ATGHTMXhqF5BH62Z2/Km826WKgq0BINDK0dyrPAr
KAbLuO0haZcfJ0C46vgxV8jmzE00ntXRvqZWZYvrrj9DucV33Lsh/Wo2XmDP817Me83Angb+F+Ss
otoaY+JnxoNWXBnJteNRBo4teWcv2nZWAa3LHJFH6adcq15abKOu2Em0MgetCzv0Mh0pngqQz5s5
BzTrtkoaJB12QWM77n89JWum9OOMUJKgQofdrLMib0BIHs6Is7C31TEd70suh32jYozW4Aa5VyrV
oDeHiELnDM6m6M1TR+Rb1HYwNGK3gJEI2ldDB0oJh0O7XpEsXEr5PUqZut+hQPvQ59Ztq3fxGQYu
tNBi5jpyi2hjZGxvux/NfdYBJS/sGb2sodCx5bXT8wrQQFCKwts2HJkO7q0PS4Hv1hQ9/nqy3vX7
0JYg83dX3UFW0Tuvx2mKRWK2tnJH6r1HRaU+r4BL3dRJLjdKbbV7pZdhbql1qIwEMPOkupvIVLTb
zE29/dRhcdxTUrdnHb/xQTMeZndow66KxW2hZ/qJ5f4u0FsROzDycSfhBKX5cbTJKsVremdojbtI
i0kUdFNuYRJUX4CYf1WiHhkyVAwCVY+qq3hxLb+xvT5AfjjaNvhUBdxXlCGmyTzRrjg+SoHt0dlb
09iVwkGl+PDFi2pRKq+a9LuoipNNZisy7OMkOlE5+ukocGTwN4OET5f2cJSpzpNyXFYvjTmtt/jv
se2apjv79ZJ4k2H5cRVTZAN4BbbbeMscju+FodByrcsV6y7TvGZrt+Yc1Ei9QohWn5AGOB+FITbC
zT/aq0jHLPtNOWT1Zp5Q/fXcrt1UxST2Xulp56itfG6x8fH75CFJ0gStZPdTZqlTOBhldU6d3eZ0
IANCWqUJ9FhLNqXpNJdeVFj7JKnLQFsUsaU4awWmWjhId3bIvmFUHZSNaX50hZ0HpnCaTaa6+Ymb
6912ZiKYBToKHK7EoW+L8YcYMq3HxevwCbwj1tlYWwTfgzkYztINZf6LKaiukhCO3039tXtNH6IT
V9i6ZI7ewgqvB7izliPJEg9fNkrLnZ60nX4H4HMPjdNsndA2dxrpwq/f9zu22NtjgrpAkQomOkjv
w5GwXXQLdr9+V1+6O3snrqdtfaZtoVr78Ubz1W0RGLv6cdg4d9bOOVfDcheHia9sf/09ju/P46+h
H36Nye77dFAb/Q6ZYN9CCy63vhr1rtVtUKUn1vjxTiJWBteyxl5EJmiJHD2yaazVlAS5tUkrrSvH
jR9l6Xknsu+fDwJ2mrIeF/Ox8C0BVdNGeQF4OsVOsUqzdAOKNT3xKOsFf7BOECYBAkGvf9Wu4/o5
nDZrTNByXeryxu5j7JshW6MHXcUrNT8KUcv4SmuguG3AzAWKWE4tnvfPuGIJv1dzKGsfU/YoDs8Q
URm9UYUNfXKu1gzrlHPl0SiAvVaUAQa8a3udEp5x+IxFTuWnQHnihgpu0fsLMN99TkJ99+sV+KaL
8cNcfh+HGjgiINTC2POH4zgt2hhg+wrUGcEf5Z3b78aqvtNL65u6WBqylHY6+8mMWhRkuiicR3u4
suq03uCmZO8RK5RhoyWjrw5ayhHZhWgIAugcjWRrqvmO5G9bZGmoYrAceLHzUXPEVaYKL/Sabjsb
lNorT7FOZDVHAdH3p6I3RB9rBWcfayjMUMejruSpGi++m01Kvi3vyoIN6iPlk/pmjFBlranu39vQ
b+OadIk4xYmqaNEezuYMGNJByJyijNSsT3mRp+d1T1rXmUXs543zWdanPKF/slBApYBSpqjG4x6j
FoTJZTI2aX7TOWayj+bF5cqHH/W2Tv7jgD0s//mf/PulqmcauEl39M9/3tSv5UPXvr52V0/1f65/
+q9f/efhP/nLvz45fOqeDv6xKSGQznf9azvfv0qchd7GjF+r9Tf/uz/87fXtUz7O9es/fn+p+rJb
Pw3RsfL3v3509u0fv68Fuf/48eP/+tn1U8Gf7Z6e/+//eff7r0+y+8fvmvkBGQPsetCqBUDAm/z9
t/F1/Yn7AZSYTsyLhiQVCGNFvJZV2yX/+F3/sJ4JHAgUv4A/rD0nWfXrTxTjw6prR04IyYOTC9nL
3//re91+34zf55pp+Ovfv5V9cVulZSf/8fvhG8fpYc3x6FuRWTp0CY815Wh05oWXO34dedWDlQt3
9VBrTrD6133/73MBs0yE1pmAlXtGXkGT5HAld7VDBRg/WxfoMDl5GfkTfO5NnUSn2F2Hj/PXSCRy
qx0814a3nvY/hBxumjTFZBkoR3N665nZ+e00n+Ic/+RxVpVoGgsc3hoFssNBYsttaSx5vpU6zT72
qvgG1CSsbj2BYPPDMvrJ64Eudjx3uCHhoAcKZIWckxsdDhYZ0N5jCz+diDDH76uuia68pkjFpply
twYZiReYHy/S3uTxYPQXHM/kkU26ABLHbQjOyDJMnR5iTiZRt49pAAXG2E6t74muWh68PlWNTTQb
BbbPVanTrE8kyJvR0NtdpxrxS6NFHkrKVj/VvlI51WcPhkoRxONUatdKM/JDPW7sP9NyySxfqkkx
bI1qsP5Ml1RxAj7CzO7momFgLVW0b6YyIdVD8RctPgVNGnoUNTSJ8yhzbCJi3WjHa1WU9qe+G/hs
Q0UO0/cwDhn8tu2cF8crHQiCeqQBrhVe7gVCONgLAb38kkjTgZOcRW0ComPIOiCl5dT5He6Q5wOC
niAUHVW+coOQRebqND9DTJs+401U/MkRa101oN9SX8FP7X6a3CXbiliPBx4c49fAk6n1xS3wYQ0A
9CrPsm+cT5GJvXbUWYiFp2akub7ea3HnFx4Q/i9uluW6GmpJgfCMO/Y3C33BIShdUX8lNCnvUX7F
DVOnYUSjTnNFMJoOSWsHZ+sLnR7xXMo0fWbX9E/J7FmZj1WBbQSI163AXkOHLY38f46yF29GVeK0
8fO4KOLQNWYx8sGwxVfHDGtXuPMsAwQi3T9iozSudUN6d20b4z4y6AZkSL0ZxOdJx64DT5DpZqnH
pAqWvhMPZU/LdM2ozUcNTy4FFZC5ecbCrfs8Ycb0SAMSDkNqz+kLNnzyQdIIzLdwWserVozT7CNM
g22tWKCQuxgKxDDUQI/6ST1hhzqO2QucyDwLKPhZFtd/G9+hrND0IU19qfit5Q5iF5WZRr+1Kg3f
61LlMtfzSA1EWgJYRUYvqtBts8q7TvV68O1La0Rh3wIS9fGNKgcMR5diuZuWMb4tC234KkYneY7b
KXbu6eDHKLunTuI3XYLLPUKCbhLMCoghv4F7pfHfdYB8QyNwYR+6NmpRvdDqF9lII0Kk3um/aHVR
9b7ujMaLqLpyDBobVqRvR1NDHQgrZYy4MkVcK4s64O3b2ZKccFqK+9Jwk8tImAntcoJtWNCuRDyS
5ii0liw1IXs0sCb8ybBEzkmds8tyRsw3WtTW37REqpavtPjz+WVPmSFMZF99arNh+SQ48b2wVe3k
W2/mo+fjt+H8URiNfae3yDcFVY6qzPplxAL91mvvMBG2dFxyrUTSG9dEvcknlfWv1mhSh/UCtN73
zML6Q9L2e0H4qriFTJxV4Uwo0EDej5UpSDPVET5Uk0IPDDtKAIJX0/BlKcYKd0D238vEAro3Mv1L
5UW8LUHN+loi3PzqDikrqW8iQrwoKas8xADQ3Yi4KvsQb44y90WVoVLfRJP52HJkfm0jxR19qzdg
FHDgtMWZZ0flU1rMseJL24hYUfHcZtu4knEVGJFRAmlO6qzwI8IX0wfQPF9VRYOThwqL8oa/Kz4Z
SsYvaGo2FeuZNhUh9hLGn4vGUpm8CfyYV9kSDgOG7VCXc4i9mzSf8zt9sXJadWY13sc8gNgOQl0C
t7bxEmlzXYQYfDfOVtrmiIaOW2XT1rBSqw7K2RVQYaWVYW6W6caIfeZgX4DQGv8gz6qnQCtQYvLp
Y4x5UNedzmGWV+LWAsRt7nW1EtQOa9UNzXwiJlWttjjv8lytKCtqbR1ijt37U7Mq8ucG57MTRRQS
mrMZCIuxGTSnHPEGnuhNaHND3W0oKhhLS5u+mKxWCml676Vhnrh5EWaiNwaMEEaAW0nvJX/kdZzO
51Npxa8pTkfmJray4dbMi2wI4wx378BVu+mht1eeP55NzbxBR9o294LUcfKNqfLSAP1SjLWFNsiX
aIAXEwDWM4rQyGsOX6l0GnWRWPf8dETHM6yd1vxcYjKb+9JxhjBJFfW1j6oGaxSkUxGZcOy94c6J
7RP/FKpvLp2xVxaE2gT6SV7QaHZyObSJ5fdGZF7MvZV/xKLYe1Yaq/2quROKG6YiYxQh2y6+sgpX
XneGWhs7T4up1FZu2hgBBKE0DYs2Tz8pTq0+U5af7k1tbIsA3VhF7CqU2m8LQCFVYM56+1KLUfsc
J8M8+WhRRlkQDU0GWCobWlD/WMs+q5xtm7x3jTLsKcY9038c76pWNUITa4NbrgXnWtatOlLT1Le6
4jgvI5+PEoVM0JUb7a5v98Id3RtyrHWdxy2XTJNZZc3+K+XHSBbJvVcgi7BtKZl9E2ak2wgT5jAT
nFZfuHYdzi/f1Or2XEkNgIoxfcI4mEe45wBoEPAMOi1pzzoW33PDbHQBgNYq9wfDWfYOrVuaVXGb
hiCurbVQkFabBFbn3io1duSQeM1DPDjOU9rQ0cDXfRivahOZFV+hDWBtjC4rzrh7Ed6iSVEGapot
n1mb2lPlNaYCs0fjAsn6GUlhQxtYTmpZ5DWN4Kz7Y6HEJcJ5TjkB0CXE/br0zAkaNsnTJTpZC3eK
PgMGqRuv+cNi8YF8Xar8DnlJ989ENerrnotitdixNdrw9GC+6t26PzLTAMykqXHrBBS+ys/AXtKv
EBITDvbBUvZmvWLmjSKSodIaoxlMqVtjU+AN3A4wtO1P8ShNMEOl05t4Upmd4xft1NdbZ+6RNMmy
mecaiSY9v1vi9nJujaGCYWGkFScR7QzmtOu4lTcDPadE8yG/DHdlblXiTmuQY7yQWtMI46yJLYwe
nWYkodYl787gjJIEcnE+B5zwzTOyRn6uLIoGJL1Fx2Ra8gHvjyFJp2AkIRYX5WAAU4f7q2PC7mDu
sOmwRr3NYh0iEbqHhnIxzZjR4vHrKPB+GhSvfHoL7UfQy8MEnYvOGa40dXfbwV9ONm7htvu61Cex
mQpbSn+2sqz029UxkNUmpudSGXU7xP+YZqzSNBl2smC0KFP2iXFj0IsyuEgUCnuSvsAW77QZtNME
/uu2021iItnM3F3qorsYZ6jOsMXuG0o8Shs27kBOnc+U4SWBXT9pdn5dIM/w1CJUq/sW92IOLNlw
kjDDqOtbq2OV5rtJN7k+/JNOhwlTZBqX/Pqd+zl2GxbWYCdBvHTDuTlV8lu/DGjWWXZVtr6IFa0I
NDCYqR/LVoLy9NShDhRpI/87dZzBajWrZyNq821YjA4+DgoSiM3dMk1SXnV4aHsbT0Kq2QpLHfY5
fgrgwRNIXSLMB8TifI2q+rMzatLZ6Esr6E3lni4XYiaZGej85/q29xR9OSvmQbAxEuyK0TzoynPD
yyalxeZF7fC1iKIUKEGvD+Y+suMuqkPEcss+ABO/FGFFTGE/aQnhvx9FJCHcy2pc2s+ydkDJASx1
uQ7Q+fXMKwxPFb5XlNdftCjDRnBWZaY+wieb6qc0zbzmVpiycW5r3Uy4puqYO5i4zhavf7/QcJW+
tJWs/uwOqwqH1Yn/deUIROt+SCTXcsdBPeJM5k/yt499+8L/zb8FT+lLJX8sZ7z9/ff6hOJoH1aq
0wpLRrYF61g++nuBQnH0D6SduMqv5ADaXCtH/r8qFNoHAPXQdKkgIL8Ftf1fJQpd+6ADlkEFE94C
RCp61n+jQnFUfrOoRlFgptrBR1GjPQYwI2yhRAkH4VYfRfc4FyZejmNVhXZuCvzE0j+HNqsfDa16
+mHGfpZ6HyTecIPWcYExIN9Hz+yddscyc9rXihpvmTk9HKTR3mdyaoJULftT9iWHZYvvY1GZRZFG
WyfbOmp8MpX9MAxzvM3dWARukcaEh7gJ/fqJ1uLHv8sw30eh0ARQCslcMGZHdQtJalzYGqNQ3Sg2
wHvGrRNpYi8JC85HItxLpYoIXHccVKfEjo66E+tsrjgumCysJKoYRx0Da+zpJ+aMPVGE2jgJpkbK
clWpfbrVWw6etjarE42ZwzLN2+MCqqOuBUJj7cscPa5hRVmHQVC8HSO8z6JSNZjebAmsxkpOaHP+
ZGZBx9IGJpF2gC8cFWk8L6nbUVGUjSJrRFmjCTYq3sdnkeWIC6QLvlpCvXCXId/nnX2KunDc1H2b
Wwps61PSr4ficlgiolsqGNtSNvUACjlBxn6nzo0BVChx98WotSF0MIdCyNxvCaKojnWDEmrkTMYi
vlCe5I+gXp+Yk59NP+haug6sa50Oy+G3WjQyyKoylA2iAd7WbihRWJ6GHX3aNycq5T+bAUrW8Hto
wXOIHaO/tQYjk9xMkQmhHHdRDZH1nFRu/rUcGmwnBnUIPXsMMHYsz3pxqTSFGhh9lG3SZmq2C2HU
ndCik3Y1b4zrow0HoURbKe9gCNEfPpwCq+Bq6yQ4CX0y+pR6lFP4kzq7VZjWHtrlDb5NH/N41q4N
TGwQoxrnJCiiaL72KgO9F31UPve48hSkM3kSStNeghhTi+ZS7yGul4YThR2VHujBJqqzyjOacUaQ
oLNW+tTY8n1mj9ZDNAEQOlGXPIads+ZoKtENYTdjh8S6P3w04VQJ1EPebguTfWsNS38BpoXAVVbq
pFKdStQ/p6iyfXdWpik0zC6aAm8eUK6dyhqNzCmZr4pJsdDdBVz4uSikPYcgtZNkoxm4M/z66DtG
363fF5Tw2kjhFiNROTphpyay5mpCHxeQTxV2LZh5jMVK4RckyRdZUmn3Mk+0isO37K+WzFw1TPtx
8LM5Qp1QayLEBk2jowQ7EXb6o5BdYI45/6HTPaVBsEEBmecieF1Xy3iLy0Ryh2Qk/SGlmpyLNBHW
LTSR/D7NkT/Ly22cqjS4or4zd2Ar9HOkvaz71I7IqzRJxazSZs8fl5IiDmpunzKK+C+d2fVbrW9P
CSG/v39QhVC5qBGjB3tzbGlJLWCwYsOMNpGRDmhGzequdE+CSn8+CrIp4NYxCji+5eolySLFU6HH
xC4ZtT6/VrV9yhbkfbiwisXwLCuMBPnd9Vj6oQOgVFS+G2uMNhpJcGhli/OFBBcgelzmYTo4wCLr
sQ2AfOlnv15jPxlZQ3gBDAAMmJXqcDhyJjtvTnWJkYNlZII2pwiSkbLa3MrSj51PY9wmj4oLc/rX
4x4DEFjb6xnD8iaCQJTnuGvXJnaqJBlOkQYQLaqHkxs9GkMrn3SZCdP3kKIIwdIqWwwJCxGos7rs
odjW6LBnOpSVVWfyMkE09lsmo8tmLKAKUBPvfFHm7cdIz5SLIXGMj4sSI9tll2Vyr4iyeLFxtb8x
ai+7nXoR7X79VO+v1O8HJy0qDWGaY2nuqTaaua5VBPRrb9iaJM4PtdXcS3oWF5Uz9VscIq7BsSU7
T5nE/9eUsuFASqGVCCzg8F2KBZi1qSLfX4m633WtmQSRAhC6VGpnl4lmuMmVgq4vSPkQT3puWM0S
2yVXDWBb0bxpSvdROBH2FEm0hKa+TD54pHJfV6ZNPjc2QdGO9GTU+jU2LLhIRfuUp3V03enGqe7/
MZB+XR/sBs5qYDC0yI4hpPE0IbtIpWXTxLpzv3CcrDJE6QUtCa3DthAN7NViE/GOCGEUq/HOpqKt
bqNWxo+/fqk//Sp0LNEJRAcOSMdRqDKVuWGkomKPtKLlQu7bp6HHBMY2ennmLhqcSFiqCJXEBdzB
FvWM2YFD1Xb3J77IGn0cXs0r4RkcC83UN0W2wxfs8TbzUSZ8kaa9LHv9DFq3eoYxdnpJhNb5Ofx6
iqTx5SwprRq19HZaRjG6TnXrxGL7yUqnP8pJtTb66PQdXU0JFMaCkhevR1bGpzihB2uzU6nilE2Y
m7Gzc2JcAumEXyiObP4eKG5dHMC0AGdxn68w2KMYBdfkzskaRp+8KLqKJG4leJj+ZR72t1r+/81M
fHhtKU6+/gYuQP627ctvTx0tnePs/QAx8D8DIsAU/rAI3+Xkl+lzSgr6HW2wQgrefv97Dq5bH+Cz
arSUYXqsZmK8he8puPeB/6giSYKUw4qrWS/NvzJww/iweivBJKcUZiDf8q8EXPM+0PpGgHVNgt5+
+ncS8PWs+/dW4bhYFSUhwZDkr6m+vV7rP9yoks6wTNqFEt9Q0ODp5NRv3BKNftAp7YPT2tPtD/Ny
MvOmp44WDcQrru9VLJHI+XBAS5aWsIfE9OMpz8JWw2Zd6srzULanrEFQHz58OFpcABRB79P0JMXn
8j4cC5vJPHM7VIsWXBUoVeU17Sr1ofYM5HoA7jU4VwcJSviatom9Sc2WJHQLVbS5ti1am5QOD9ak
E6kW0I6O932aLh6dylgf/IoCenSX2xSTHQXUdqSMMRbElSUe+s61QOi5k9GFSo8o8qVHvN6cJblH
ayfRgP1vKgy0KxplbTltEYxz4p0NOJv3oKsoUezLVFrxlpYoqvSFEFHHWeHOfSALtzCvUVko5G0F
GBq8tlLP4KTqeHrp61RetOhKOE8FhDnzyl1i5zYGLXlVz076kk/5kAYlck401HRZg52IHA/J/UBk
sewsf/FEXt3kmRpdVcuElhWGvkK6ftJB1J9DG3IiwdaozZV7aRVOCzFCGjmEF8hDyUjR3m7i/bqo
X7Cm0fI/SiXpaCeMSpHBMZj7nIYaDQa9CjwwBtqFmzRTPfvWVLmS/o3QFjv3Y92W1hyqWWQuxmbR
3NKcAIcVIqvhxrgizcKmr6vxS5OgMnZlYXlZfnRHWPa2X1aInHl+1qiD+uiMk5DAc3UD/H3gpNRZ
EUAfrXHptoSZldL69sS9zy1Jky8xtrJqkD/fCFW2i3meFXCwnJuua+xC3qVK0TjcEEAn+zhQx6hw
Vb8wzbnugiqxnOXW6RqtFGHaZYYDSK53evUes6Cm+BxnXrbIzVwnekyTVRnlU14SyyLQ0tG1v+MB
EMwL60z2VhnQhpdtE1h1UuV9QKbBIe/T4Z+be4eLtLgtUiIzEAmK3EotHYpwMpf2cxPPLKKGbkix
RTexUkLeo12GONF6CK+lbUKHMs0NES5UzIv9IFp8LSfNiaihOEX7smS1RMyGdu+wW9TaiB/7tqhg
4/FpaAz489D18Y2CL0S8wjPoYSvMdRXqZYY/feO4vQj7ynMagsixw90Zi042C+ome2OUVJnVJh5i
vyxc48YRg+RtGhkTVqL3YnwbNXCL5yNabtU1hXvXuMyHqckv0hmHp8Gv1XkFm6CBPD1kRiflPmqa
9VfztVersyv0a5pxKsSLKRlta2O6VqSHwhZC3Wfw6+iSxgBQXtWKyuLeqijvX0jbiUeUcLQWqAfd
QV8gDU+gVJvqea2kQ1T7ObzgeDlvG/Bp/Ua2Qra0UyJv6YctQbRiF9vKmnAOw2C+QNoY8V5koKOk
1nZSqnPpd31d0v9M5nqvo1BMz8muRYE6tzXHfqIn6Nv3tVKu/dxGii2aAGowttTs9hCubXUbdyUt
6jodkZs0FGR9boVXw9ap+2L8KDTQK6ghzJO7sxqAKQ/xZLJ8MSjDHPHx/7F3Hk2WGlu0/kV04M0U
OL68r5oQVd1VkJgEEs+vf9+RdO9T9zUKDd7gRdyBJpLqOCBz595rfauuMY3trX5u5iyywLC3+ess
Na0kwTwwxv7S9SX6AH1eNbFfaBRqKDLMms/iCuLfrZxJBCEEAA4OmgmxYKemJPshAcGsUbY6hKG6
ZUH3zQyy9GphCGnFc62v98Iox2zruA3Z8q0v2xPSWn/muDtBIByrM5jEZBuo4sIQw3zPXTl58ZI5
mf04aeY8zSES+1QUoQ15YZSvnPqJ5NmpBmrU+roEpm3cJZmx+rHU/Hmp3zI5LiYQMw0wJ/flhDXa
6tK4aoRU4BFQf9buBtiIP5CN0ErZtT7khCSpuw96SImwmJ4to2ZPP2Yz66r28bct7/9FfdT8fyac
pNz9L8LJ7F3+VBSdbZF/6Ca/gX76LdjDZBeGWcPW/MdYwvpGHUREH/c3HXrcqZRLfxRFBsMMvHL0
mmk7GoiQ+as/lJP2N+83Hy3OOF7Npgnxd6oinOY/lQ4O5ynO23Q4aTbwSSFH/Vw6MNMcyyx4z5ra
zxEy6fYSurVrRrmBS+ZRtaZ2UQdlhrjKTScjksjTaAYQcJCGC2KZQ5VZzhTjiBv1aBSd+Z4AqHB2
djAX2RHMWtkdWhBl2YYdVYzXSdU647HT1qBhsJ4zvAytXuTy1OUzkU9LurTnRLOiGE/JaMJBbNyh
j0WGZToagob1wzo/qIcSRf94tDCfRTP/Bish3frbLHMpRbpe/2SG2qQX2tKTep20c5bvgrlvn4vc
Ar+DucjrTwgdG4Am7AbOe7msCzCbdjWbvR+MWhe6dAmaeDYsuJC5aYxfvtJxmAQ59oRDnQtyQ4Yk
m5vYq+lHMcEffW3vJoWDeDsrx9gjy3jXeONImbniMw/bkmCAPRN28OFIaxoTtfWAzA1Znnsxi8nq
QoeW76c0pHZyHOmapC9bC8tTkLdkjqA9f0RRZZvh2hkYtFxiTpAJsDPtnaKd9c0Io/9thYD2rufm
SOiI37q7lF7VEBL4Vd0F67Si7UPio4VLZhePVm7kn5xR0zrW6kZcormpbj2vGfAIrrpdhkJ3MnUx
r6nWQpdakk8ETa0WlZ2rPWpJn6W8mq93UTDpnL5zs/ScHTE5won0IFE7zTUKYysJjmo3Lk2/Dzu3
kbo1NURu3ciBd+rCTDRU9LN0YayYY7VZvcpL9uNCbFNI0A69L7uTNup0W330FVl7lLgVpQjdyuJ1
WevqrfG0bAxbq9c1xq+LFY20aqeQ4PoM9SLdKqLQmG5vpWZMh2TOJxgp0rGHWBRSuzYdtWqIG0TG
rJc760T0ozAROuBTOhSNLazQHQc+aq51/HoUgJqJlo4kxtDtmViAi5SM9VN/yG7WNcg/rFGI7pAy
C/wc6R2s0eKY/QdYG/miLHdgywq0rIonApfRDmTtdKIaqT8q6DOoEpCX3OrCz71IWxzxObiNe2X5
aCs3hVHNTWRW9rzGy+irMbZVWv3Qei/DjrR4Jq7LEstVZFmT9+gldjGTVzHisE+wINQnp+6N59Lx
yqvattY67A17RiGYygFXSjIU943qnJFTABkWO8YKJxez9Yc11QWyAHQ1L5Qckxv7vYtJdM4biqOp
V9aXzlRchr6eeQPCSBtizMwsJg8LF1TXbtKF+gFHtuDTBQolRYfzU0Vj0fceWQpd2pDxNaRfSgej
FqWjidR1WCsuqNC79iJJnFXfpVawZodJFEkRdW2dcElIY1yQ1BFquavVqO5XTNtniUNn+lsi4nWB
0tFFW2IXK47zIhA/yly6FaFWxVRvVd/gEysUmBPV1jM6lTHRjgae9a8kFcmIR0aaPxKPBui9yLzp
y/PE9JW1eueFpK7VrHcBAeHRIH3jxS9s78WhyV5HqjD8J4VSx9lMGEDfbCevb9yaKUGI3zv/Ellu
wu1fzeB9cXuKSQ8tCeAaGv6XbpqknxALm/kO6hO/i8stWUaa5VTHqtXXdTOksxYmGpflYBbE46hK
NQtCRCfQ3lYGZ7cN2uvlKYX896KWknHROio3qqTN6t2tCYzZlDrQinriO8SuDOa52suqcdVdb5nu
8lqOCQhX/GHegVWDnr9Te6MLo7pG/FKvxOt4yLfLK4uK39tqZeJ/MT/gy8mhd5aw6Vfr0oBxMO44
vAQfhjn5DAjcbAH9pyZ1bTSkpIekuAKHyigOQz6fFXI7ZqxpkjeDFI4+mX1F62/8NUktqLhrV2Ax
7pc+KoZ5kTGhn/68p6nWTDF6GffBqZnQRGPfpiQ0J5MfWXOi7qRWLl64KjJoiBLXoLmslIoQ6uQc
hKNg0IfzeG2JO+Sg7sWCjmMTlZjseV4ms6pA56n+Ife9Ioh8t6MBDYsmvSJtZ/rtutdYdP1OcCtV
7Q82A0/GwnDSil8rLzjppVTQkclCs27hwS7DBuEkkxBMBGiq64Vudxwwp+aJtoTRhaVBTMGL6Wst
q6Rna/3lUhVTdki5P6dDxzCGx62ucOgXrYe6h+OW/dQmmgmQM5/M4jTZy/jsnSd0UTbqpb8FLUI6
Uqk3+Xd3EmlthInJ43YxJkTePs2gIsxoRhnphH2ZWetto5IcNAkbDO06MfbPa77M064KmAPR2Qwc
jeavNnFUsBDSXqRFy7JsWWn2llfQgPkGjXmb9tPyNQNwVpENG9FNwnFtqzeEk+beQPE1XJGkYuBE
52NZD6WhrQV3BeCUWDrzsGzq1Lc+22Z2Qm9y3J0gWQBvOdHzIcdZLMg8axfVs+wtuwk9aQwPnbew
qFjcEgJYvuE1cUAYrQyTnrMLw6d1/sJEzUcnQn3N+LETVD7DuX118Ls8Qcovk+y51tPyo8s4IZSZ
9ub5i7wh/M1r9m1eqvska8n00hoks1FJmf7S8E5rHS1j6gVWbCTdMH3l5rq8BiBMflRpVcvd1Nru
RXrG1IeVDGDQDyjDjN97rv+rt+kq0r/7zwX3xWdX9/XPbUj+4I82JH3D32YeWM7OscHnmf3vJbfp
fdPpEfOrM4lB63P2Cf1RcXOu+wb7Dh+TDokJnc656f9Ps5L+7cz6pNbGL0rf/2+V3PTCz5qN/9uL
pN6HUsyMH42IRSvS/NXVy03rt/rsJRyaxzFuc6jig1SI6yYSDilQr5pK3Rm22vBQlxelbvabvh6O
ugUsvhoPiTvu2w4PHQzMYecUI+ITaJi1CRC/JfqMKNcgHoLglkgJ9r7npH0/rzQp5+s2zY8LOs5y
cJ/R/0PesvurURcPtM164inarUezIgq8H35rfYdEoIdqKrdJ1d8oUR7GPn9L7WCNCxYTpgvD/CR7
SRkKxZzCQ6GOc+PMw7UiEtTQcpyuLZnBxreQ89v1BTTmHUKPG7fwpsjNDBwk7XqQGBbq0USXbxdZ
nNQYYpDYfjrW+sbTvSlytIKdmLatNn61szttqZ6jKl0/8gIzaMHX0pqyPAKmiR0vfyOmbIhdS229
TH5pa15HFAcvSlU3w4KPKNC7MHGC7464sJ30ILKnWWvHt5y+ROT1SCEHZ80RMaRmxBZC4lO/5JQm
aaM9yLzkO80hJ4mJ7iCOi8IVUdOdIWmrJPKmXV/cEtRFCaudQRmIurPse85OVsciT1PrWorp1h7N
azK5o5Xk6M6oL4sAUwWLxuuqjJJso/kYFKkX9bq8dOoE97tSYjNTom/8wtS3LML5jjr5NsNvXxbl
jmpwxjt1ayflpaWqKy2wjp2isPC05l4N+R22AUBLKSHm1EQ4czTvOxCJG81zj7PHEHtp+Z+J81Sc
xZZ2p5V2FY8QxWS4Vp124lkJBxDg4erW+64qr0qk/YbVDDdSWfeaL7T7AswX+XMpRfQUyJ05rE+a
nZ7sor5v1doWYYvPBgtG5MyW8aVR4aA7daf9iEMw6qwleRK+kcbSytDCCmEdzGU6Dnm+4tvIIA6W
dF+YQDtR7swgd1N7h/T0RqnkqzVgyg/NsywkeEC4s+EMcVmI1ryw7GxrMjHcBku3bLUE03zeBpdC
LftFBFXs9N4xq2j89ctwtXg6/qpm1Lc1sW63ch3vbNGv27b08AnBa9rWbfZS1PxGpp9SUwp7Pqtc
L4pBvagyeNS18tIjr2lLnah4BM35ypbVoVwd6EdD/joNRhEnqh036LKfKOB4Gs36amomin0btlxa
ig8rh+pbM97HRIawx9L3QU4s69iGsBgniFmpFlUDR+TKngw6PnN90vK2ijp0JztkqBVVCMwXjwZ4
iMHh+2SIiiRoxf7ca07c5wPwa/HoBukYo2TeVy0hZlOWxV5Kdezl8/dAFhc0QDE1JY6+bTotMvFf
eHMbahq6QUOYH3I0d2YniohmIbmaqMR5L2cfiFnFxbCEPceVrLzmGNVS9pwRL7eSEL0geMuNduZW
yL+n08U4WAFNW3WTIQeJSo6s8D2VvBhG1JHhkHspWNSx2VuF0V64GkpjJ2iqjVqnbkuvMjtQ3xxU
Mo5vpdtM2wXp08sUqHtnWM5thCSy56ENsVU4V00fONEyO/I7aCcRDmeQ51RZ+QEPHwc09DNzMI2I
ugMZS49M+XW+xOR1xK8079H4FgBs5IYbobmZAu1El/XUlcGP1Rsf8nx6KisnUlVWxyiBPglHDjai
Qh+ip8l1ihXQXs2jPS4nwm+K0HUYbrhuHtUL7WEOYtq+6wsd/fg07ZicVpcmR1hP84dIpCKq6mlf
a+NN5g9XeV2wFlCq7IdJYJZMp9Pg+EcOoYzgA+nu10C/GCrtpXWReOOC0z9zQt0QxbN+Naaff3Cq
qY66rEco6nPsr2q+0Espd0NFUdqhFI3zbiZjBF/PMsp7DouvhboDybmX9CvDND/XeXa56ceUIUhR
Lg8JXKVasX4PtFmfFtfsLrXUPAIo2ayDPGKSZ97B1Kqjhz4TLeTYkIgYPrM/VF5EplzzXS9YPhca
2JeFm11rzUzXveyRvg+IqJqyn7e6l15P1TtRsHpMQzuPvGK5wnLgMnVvfgjEaeDUMyuye2evCAjN
am079RSzSU16RTeRU+Iep3SNPENcaUI8rY5wN9lYHQutOBCad5ZPNTFdH65PkiH26j8Xj5DfNi1P
SJkIQXZlG87pmkcS3Xsxyo3U2WPa4VL0/qNy2Q3OJ+Zi+qEbJEikeDmRhKnEzy5h/3+qrnxk/rBu
als520xxM9VOWW3djPaXyLCEcXIptkufbAPSK8Kus7Dqze0A/SQQW0sNY9QP05096q+zWLe1JzP6
Jeq90HErSIMFYLIKd9tpZXEZBOxA4zq9Ci9pKJM7w9i1HbFgeu9zo/uJ2i5qdba5RsEtO1ffA5td
X+Z1ffbdoQytCWGY0yCCs+hR4093mv3s1GOUyTk/lnWWf4g8Rcyy0oUOHSJvgMsn2HIS0hIR8Qwf
emZVh3WZ0OQSHHVYjRpHm20uTw4dQ9rasroFArxBR+fFyrlm/rc4TovRbkZFp98TcvdcyaJ7yPVx
wuj5LBunP9RJa2+zHhthOpWSLZ2VViu8nl5aj3FqSt6CzvNDr2mYuEIIj+0223ZBfZx1nGOy/Zzw
0F3ga51iDsttPC7OO/Sl3Sg9ALKGpt+3af9sLi4bmnfH4HHXT6P1bKe1iBylXVqpif7JbNEYG71k
pGqMcdOxZZa4Qg7Q8rYLczaanqgG0+te5seMwCtkdmFdGVFtGjgJZbsXiRMrr4u9Zo2QH15UOWYc
kYaE5z155JYkCcM9s4wqhmbJ1AVEzBjdlnGmFXU+ybmF8VAFmCuZijCLQnPSJDO5J5a5y/rzQ4kn
tTkTcpY20lt3k+ceG2d9oQ/aZk6zSLo8EUFy7WfDfWpabwvnwmCZ2WAVDRZ9K2z7sSvnyDJWwnNz
LYbsEbr5UofB6IVDgJ0rM66MYmCznyKn1GLiiSKakp/mOdLGvJD49kSwhAvqcqdI97Zzk0omsmZz
wtx97uZW0Qi9u0l5Grwq9rR0RxTVPhG0NFtzV/pdRO21BYB11Pre3xm0jULQ9sVWLCmRMvZ6h6n6
Cmd2TdrY1O7SeX2sgUXxSSYnsrJh2LfD9HTWqMf2wq7WL+71IPnejv7BaOxk6Gxq3bJ+jXi1RAuN
g0lpmMhuXxrpwRLmNXc2dR8+txWHldsG24mxSlnZe7K7LsWgPlR3p+nTPUavuOiSuLHu67p8HZv0
WdbGrun97Riow6qVF1WqHTyo2oQ8xbOWq7jmLBwz+gkY9YFM7M4KZ7V81YX/4hBBeF4gCrd9rT31
aesJaGzmZkl90YlyN5nDThP2Lisw+YhmVzjTj3GqNsKdjqM9vq7tHjfLrm5TSnqFACa4sIor2r5v
TI0uuvRCt+9Sd72t5+AEkSyy4WaR4REqmryu3vIEjwj+DFazelYnZVPgLOlwORTi3aXgLWga4Pzx
KZwa+WG25t7ttLgpLpmZJ5GeorQM/ILvJXkZeCNfsuDGpqS2LxbXi3F5XbZtfV1b6nbUMJfl6aWL
Ddkr/BtnpvOr7qyOk7oOWz4yy+tS0NzSWvNSFwtSVxKWJo0dpdWxH7LqHAK88lRriVs+C1Fe2lSr
TmecUNI/CTt7bKSNHCLFor8YGEXRKZdiuKkN/ZU0mDIez1jzPhv2y8CUdvk+WigicC+uRP/G0sdY
NweHQQZPPeKDqO2H46L07YyrfzdY2u1oGY9t8+LNtO7d4Dt3EtbJvrgzMfiGOKmSkBNJupmy6UNm
K9P4ptiapW1fygXbpWyq/TqbVwwybiZ33VSwpEPV0S5Jhgkxr/fpCodO2bA8CYLGOVZkkc9elp5v
yzF4nSmYcvYzXWIfR4m5zo+W5+4archYRUUXufZ4J8UYL3p33c5GlJoDKScTjquzBWxkHxhm55Cs
Cd1X93Ucr4OyOQ82Ly3NB6WQxIWyXs6mMYNlj41DKYAGzeOwfhTuO+PTz9U6Cc250d0NSgj0gUV2
uyzOvluHy7odrFtV5z/mWmCNIEsXWGLk2MsGMAsZtV2UJdo50OWMxjma9riBY/aFkPx2TvGiNi9m
7n0y1txXTIWQF89XqeGE2ZRcNy127G60juzcHNlWHAACDljOP3OyFcZwMMS5h+j+kOAPIoT7BxDH
+EhLD+zR1F2WjbYT5rpJ22yvlHorfO1ZNahCFtzLjk6/2FemOLfe38tqOiB0uXIUdemqsdhYnNVD
0TEDyxG34cSYNpquQCxNI9bArPnS6F03JKFymfS7QvP9jWewmgtv7GOvn6yDMfnMXzy82wjmkyZ7
ZdhLxTUOF6lhXjVt+zSuZXWeZ03HpnITgKDOk12tSzQU4xpbVv7ByP6+1qx6J/viPTMpKC2/bneU
p484bzzgi+1Bq5YuHDT1Mibta4X6lRqInOoum3HywijAS+FFap31Y1LX3nYdfCIaffcjneo7nXF1
bAz+jcpzRlMJyIql7q5x9lyuqXtV2DqO/txwz51VnqhudTZJYrlh3gVdWLTpq+ayDGidXe09P5t2
4KBdmoozXg5/KbdirGm2NwiwsmAGfuTm8lh2es5PLpJnw0gfshbVP4fk+fxqw3XBSoxblyrZVPDW
TAE8Q3OSELYfHtkB46dlDyeAnmukQVsoc2LSJvNO+k2YucEmEagviKXdBHX7ieb4HCZ8Npsb0eIl
JW2QtGi2DPvlpSdMThRtTsad32rxPBJkzigEOiN00nsx2tmGn3RmfTgsZsVBEhlVNNfzTZ8UNG7c
MbnA2NpVodVo5skepNwyp2rDPACEK7zGoGePZsMBH/KGOL46uJroOKd9TzWebZ0oOdSKovBeas2/
wISzDRDTu0715bPXouF6I2rL39dLXbBO55MXzub4VonpKcENotku5/fUOq7gDKI1wJCrWxfmyG0+
S/NEfcq0irUqVoyqGPiGjWZfuA4rnGfUDwMd2AAiJyl61qRlB7aWCg2KSI2EzQ+EpY8Maku7Vbyj
QjE2czGWu4AD9i7tacTMGaBe/NVLcIBwZVUbHTlZpICehjpPH6tHcsrT5HLpLCtU7eriG9AUdZ35
xAD1YwiK2JiN0+jJK5s70e+ydzjcV9LTHoTfebHRFJuE1KRSyW0Gpg55hbFxmO2pZAHB07MtAya1
Q6ZDitBhOIQ2/IoBfZYxnVI1kEQaLNvG0GZUO8SP1o48oYC/yinVKlMe1SQ+7aDYQKg4BsLa4009
2e1H6SaPZHrfjNMYYQzaDr559NQQjkMZdURbhGLs3hLM/l1ZfUAHuWrL7FQur6k3YMlYbi07vZ6X
4kWTzQXJePszEcOtnagKBCYJ/RZiQmRhde+UliHvmC7sOidxrqCdNNyk47NedwlcC/eU44JFHAYs
saNWROVo83PiDGBwjQvAMG4GfuuIZCIoOlDEKJPWI9HcVMeTHhkAzcnlzEPJKYNbZEWuh4wugm/0
0VUGvUfjqiVUuvTdy1G33v2+2nSW/aOfUHO3baSZ9DxEJbcGDBCFL6vMqflWq0FR5WccMwZ5JRgv
hCb4xa2d8LAzTVlKNdAO5PmjkxYMwUWbt7eQKnbk7Qb4k0lV5AabFvEQtMtpNd0aC6QVJvRmadQb
exTVJ38M9qQX9WQtpruVqCGhLNB5JRRGo9gmTXHU7eRWLeJzXap7Y56ymJjgr0Akd34m3gOpXgrv
WFjENwbeutXZ0gEM3OlmBc/WNO6I41VUW+WTWUN0Y0px9MqGo8GAR3k08TwbFtVP9tUVqj4k+hRc
yqBZ6BWhINjmhb9XorjBWsqW63OaHhDV+U92uj6aAavyWFTLKVm9AwOSSzpPQaRVmcumw/CEY2gu
dqZOAWWSATtsnDQ9ZGvGCdT27lOJ8EuUL2NLuf4/eU6//C5Cpsf/X8YF4uNT/Spb5i/+YR3+xqQA
fyUSnN+C085jgT80OghxMFtxesOTeHbEnD17f0wMmBcgT0bnrCNbpoVx5gj+U6MDJU1HAIxX1MH2
C8Drb1iH8Tf8NC9Ao4N0mteDmmMbfNRfGZLsnPZgEOiumDPWW09zgw6yo+9qSFsEDpee/bkOzUly
RtOY0Z4ZGWZxE9Awc4hAZhS+9a1JbakpEqDMA+iesCftAxjCmnR6XKxNNhPuWugXMsUJx0LlDXeZ
WbkU8rKjJxtgfNUYRgu1G5MaiyIOUcrVUsMFEY/Afl3gHL72OScIbaNmSKtTnSmapUO5Tkd9GmbC
7Fuvp/Bk6nfuSowN50ZTC04Thq7n0uq156pvM+NMnsgffJCZn66svYOvQZiAG6FvqqnJ97NVzssm
kLTPXcS6Il6aJL9XeiMfJkGdw8PoT699UZrHsWgEO1g+MO+oE298S4WNpNVmVR52icAQDS9Mnmcg
XR18JZ01Ps6e5jgn1LH2diDoZ2Xq7Qo3ErXJYqFQMkK00jv/3qOXh6pRzkgvtQpP9VKweMouIEqP
okY/njsd7wVuujWqilK7kBN4oXNJYj7P5SDkTnSlzwhRGJSElpfaHK5zazylrfLbuB/M4ZUkoOlU
tAppjGZk/hr3o9fcrNM5L6Wu1onzuTfku7zxmHk3HXTx3JnukrX3TymCo1ca400b5aPPTKHzhTDD
xD+PN3CWuZIyxTEvOaCz/AfCg/6yBEsT2qzc16610tNBW9if6L0WL+C9VBnTZiF4ceTL3UMfwdnH
UKei77c0mFxoxZ6BYXbTsU1N3Xxd8hK4Jp3O/nTn4F0uaI3CtMjpnHiuw0A5l6V7PTVBRdKtobqH
2Q/WH6O+zLfJ4NvDrqqdoDqJtOmbnTlV6cYlgDayGlzWoU0ElnWXOEJ+ym6pf2QaAOrDiI161yQj
4ho0Kvm1Rqz7sIGcxeyjy+3Z3DMrsfaJLCFMeV3iXlpktsnD0mjK3Axl6rLgT87yHIgRLxNJHAu4
FqOSz4ufouQ2W83stybS5kfiNhVpvRiEHiqgGjVhzDMa8WbWllcmwwMnMwpLLSx01VyhAhecqKua
661Lo752iEdD04BgGopJtvpvnNJIguM+L6ZNwWRzvFyM0SojKWDYhENhUM+P7dD6sauKMgPxMkla
rBPSXD/nheGOBviSs8ZlLoPAGvqaMCHThEu+JjaNVNCzMfRzqmUdddXDbOnVF0go09riKAB3paeD
9oIqpNKiaa6rEtNS7xlMJx2zpq01BS+1iVobMyCd81A3JoP7sO3uarUYl0oG3muCGZt5XxAwUsdW
oA3bJGnmL5W2ehdXa0kx6JiVdtO1uhjCxEDwTQwy4r1GyrYLa40ODh0CA5mD0Wvaew5Fn9mg2U+8
nB4wK3NK99Jv/ZkBYWI5pKoXnA2iJUNzhtFq2K/ZhPRa2ciXqHzW+iFYADpvFrtruqOlUN+4nUqu
cxyPNt017MlgyuZSvwuIf3n3E5PVJ3RWB5xZ5usrmGU0kxydxkJ0d2NfYPHva78ZbvrMtImhY52+
9XE4qShAX77ASJoXfzPaXbLtV2q5sPAU0VUkduUyIuxGvUCzU0e3mxaenVrC5xroCwklldr4DJIY
tgW++EiGpn8dySngeR24/Fw19EaFOzs8bO6kf/dHFOIbaHRBeydMs1BxTvrgE1ov/aWiOmtCkFNg
MFsDyTKhG7Jo8utp6q3lutL6ctmWU4uuEhNdNTAQ8ox1S8BhRUHXl8E1FDIvp41Wp023kakvxa2l
1RzxmaFx2F47j2FC2YGruVjhJ9JQ7lRz2XQSC2zKQ/bG4L4YYq3PnfroaXrz1CyZbCO6Qw08Rc3q
+GXqFrlcZI29gYiUoWcVmY5WYe/szvkg+IY9/YBSabC3tSpJ8/aWvjg0QVG/qiDTb5NyEfpJCsCN
QOIEkQZ+4psPMIjdap+zbl1CCEzXG7n6ExniNdC9dE4lWp9GsufpVaHSraqL+c6dAdQgFRxNFH5g
1ROfo4Frgljq+0Q/6OQMBmM0dLK5dtZVTduslPDvB7/objQuZBm5I0va0uR5ArcLcf1OM8jH/V/d
9kfd5mCd/M912+X7Uvf95086j/Nf/F632c43E5IgnS0Hk5UBD+QfZRv/RSd9AywsZRlpqWcFyD90
Hob5DfcXLFt0ITZCjD9JqzX+GxUdGz+1G0ppsib/Tt32s+Ps/MYuHnFTR4OC6oTP+bOyWmNCYAKg
RDoHsWqXY99CM5aBGSis7+iTqt/vkp9wxP+ZgXt+OyA1rNdnGyRYA/cXv5mNhJjTb4PGrMOlVWC/
QObA8vSnC/BvXG3GL9qV39/mDMLHZB9YxKz9/K0yQFutVvbA9VpiBD2OKcci0WfCA4U4lkM67ZOu
k11oLBaDgoVBZT3bZvzfP8Vv7/InBc1vn8KlsnZh/vB17V+oKGpudTiukCCrRtUfeamnt2uxW/Mk
/yJdy/nRDcAptbrsjpXL3GY1spGB13mplapobuTItCvH7wSwreAPpWEUX4VnNnftWDl3PUnR0cpC
diE6rWXXrEvjxIjIQELJjNDPgsSHu6XsQzqOsCqUxmG+zXQUvbmOxISsRv2Hr4Bh4kSifAont0NW
YA4YOOT0tqrlxg6wSbtNaUQ+ib1buurTg6cBiDM0lcfV6Fcrh/SJ2uV/a8nvawlG6D/dRP9iXH14
l+u7/PkQ+Nuf/LGY6N8QZKELc20w1hCp/7mYmJhXARefqVKs/bg5/7SY6N9YLgz+HVIy8l6go/MZ
/qEa4+wIRQdFGSQK00Ln5f+d1eRnnwbPNDRo07NY6LDKElz0yx0/isJMe63MQx62otoEQVuTaS/n
9C+IBb+sWryPxzPF0ZDTcOAiifv5+W5bv2rxL+TY4Izhe25Nw3d7Xetn+M0DRSQ+sj9dhX+zoPzr
9/LwrbJUuliDOYSzvP/Zl1uYit5sPdEnUgg7KBjRSidD+RcpDP/uW4EpZ9mHUM6KzDX887tknRVU
oIfo2i0w95wODnEYmIL0LZ/GC01HvfqLJeq8Dv5phWJRAkF2pvhww9gww395x4JQGr9VFPq53dGs
LIWY48zKGUox+Jr/Yu3/qzf75UdsCW6aFoulCcXKgonUxIJfpJYu4nZO/4pT9C9XjJ0TYNpZDBn4
Z+r7L79lr8MOc5jxcb7Ubjl/yjidHLX97/fFv/lKrPJAqCjI4Qr4v+wzRoVC3swwJ/wf9s5ky05k
27L/kn3uAAwwo3s4pdel5PIOw10FYNSFUf1TfkX+WM5zb+R7IY9IaUT/dRSNkBw/HDCzvfdac6lm
0Zd5JoZDl8s16n33d+Gnf/eBxPlaiDyZR8iPl6KaNGidmX0O9Ol9PkzESz395sX6u6t4qORYMASr
zEfRZ4EdsFgWTsxd4zmH3OBAgCCqf5NBJM5f9YfnzgXSRB5HCJ4CBezP3w49zpKOFYTlPEkBq3f9
jMmUm9ikw6H0R1wSEshjf92MfvuWdBYH+dxUrXOY24ZZcLmWXffkogap8XqFLVL92YAyzsaquF4q
R6EdGmLjbIB0JWSWzkPgo8XLZxOxInXo1KRdMz2dnOTH1GfAqwdETkCzRh2+BYVsF6T+IlsjbJH9
Q6jttj1hNl+xOJpafkk4eJjNr5+k8yf+eEd4UM+pNnTPcNr9fEdYDZI+tcDshUuuGNUtgU1LGEoq
IQb5QzCi78Pz6uz72cak6ltZ+BuG2N9880LSJIRNSBodD9jPv8DQj4FyJp9aybbokkCt39hMWn6z
kP7NC8MEi4QCXk44Ch+XuAStwgidhQ5ba5bIHV3/UgyYQGxg319/fUf/spqypAGzoevJmhoGH1Ft
OvCHzPexF3h5V32TM3aeTYVcF9MKTfrHCkey/5vwhb+5h6STsUOLcw8UUO/P9xBZWFZniks6DlQi
480AUTO1/Gab+HgVF7aWB6TkXBiEnCo/XCUTqLCFE5/fUWwKW+Nn/bzpJBPe7a/v4F8vhIycXeG8
Ibnnx+Lnj9PlYNNTS8PJhd184RArA5ernx//+VX+c2gAIcSjd/4e/8S8qOeqTVM4cRtg9SC/TKO3
QkFG+MdXOYMy+WK4Cm7SDycTxsneULkAtAET0Pat0XQwAbTufn2V863/81vsYoM9bzdEK0IEQTLw
82fRIcC9c4QkbPa1uc+csgQ54S7fnPKbi1p1rlJ39+srkkfy8Zqc22j9s9WdL0va6c/XrCD8+xzd
281ENFYQ9XYFDTctKwtPJ3aQ6qRMGHz2RrIXYE21YOJZaegHUH62h7VsICM7Zwb2MWX7MrvRdnq1
bQMa5RvdtQbljicmtesnPYxRZ8rlvQ8d5MBO6ULdRmuc/1jbiRT3MUAAs1XIB/We9qyeNyFsgG4b
2FDDL3yg+81WNHoEWixW5eDPc7E2FmdNerWCi44WXIGPCOy816TnC9qbJXXPCQtxB8svFNOxcyv6
n/XQlRN4KIIBdrSJ+u+LQ6wU2gnsYfiiJhr6C6TcIsJVP2XEIUw5EbqxgzoIoH/6UqgWOYsT0g+J
PNU2xAq3TgdPQKUlFGXIdCjD3Ck5G8KEk1+s1Ishtiv2sVdGy0Ee1aNqyBobZ9T4AbGkqEXjzgbw
4cl3r1ms9jm0jZIbPUxewsiQcWON8Q7rpldsIfma9cIOF6z9rW9jWHNxBKf8hjNrroRl2UTZ4vjN
gZbUVG+SYp6e8Pf3ZeSVuKTo5oDCOqsJK1TxrlEKc2rT2Xpbh+Msj0kvUgwEdJG+Ch6CYmupMXgf
0jKdPmExi99kPdLpHCxe7Y3w1fIQFoH1bc4dOaPYK9un0WjPem8Ce30CVYPWZOg5cB9rZtWPifLH
5NQQFlUyBU3LddcRdGg9QxbAEKWszHmBX5++WkuDBqoJ3eZLi7YuhhU9SCgAepqAGHpu3qRRW0mU
D5ZbQu5unTlR+0CnRYoDij6yuMjHZdR7z1jj61CNdvMq83LwdhasgHSvC8qDg1kbwQwZPi06Q0Q3
1h6CPKVsiZNw2Vh6ItaR0RKj0tC25CsN3B5RYKDXETBFwnMe5kI8FPhog6jSQTt88zLLRQVdxsI6
Kb9FytHCNR0iYHpDsc/bfL3jvjv6M0hex/7aFXExPC9gkfujaZ1zrAb8CGe7xIt8wTHMrDkZG/1Y
oh0RJ3RV3NgK99cIIprKe6PLMbFR9RBUGLVLzqxC91kjfwQlDUDumfD0114Ws3Uz1rZGOpPVIrtQ
ZHDpq9aYxMHCFozNe2/1JcqNqjMrmky0XevR541vvrU22AWcflMH59us2KQ3gZM190s4pdUurkor
o/BfEDuPPvgLIBAFasQKI5izSVvjkRJGnMyz4yZY7vyiKavLcB4V0rFwJf/XF5mnNt2YnA26XpOV
1wF1VH8NpT8vqx1YMsjuh16UUEC2PUUtiRV1Vts84+F4HpJlte9VW+50nl+EHjEu24Ryr4+SYa0x
1iTuqdQg6O5YclIk9SMaagDzKWJbAnZ07Hdfejgs9Ofw7VHIwAv3aeqC2MI9oPJj2lXZmn8i3wO0
PILG7HYcC11vnEZ7a43qG5BQEu7WNT+j20fGMM5wuQZlgn+mWIs32P1kcsmmM/OuadzwKUwIdz+D
VWe5mZah/TQrukusvXMCsacW0CbrqRidzeQxB0Fx7yEjQeFJL8qzhFNtPB/F9SZMO7lueto15Efn
lAtHawj9bmuKIjDfsMDTtRWMU/pLeEcu5lVOqfZhmUc0KowkRr1r8mzxowYiDXaKlXJ4o0Zte8c5
sOxsZ6PDuLHmmi3bF0B2dnpI/OZ01qrQ6GdEQDd7EuEdzLO12bb0uKHScGqZmTPq8nGYfTU92EFC
GYOXuZ0PgR8zAjGuN7BOIxWZowBk4L1V2Gt80dCUbnhRmuROBwUp8pqXgNN0nD3yMwJgI4xW8WN1
WZ9f1uBkqCqWvo6xZAXMBSe8U85p7e0ZCQeIh0fuFHR+YU3lS42elqjgOii+D20rwS5Mrk+lup5V
LSw6VXYhahW/o4dezBZ7OGcIgS8FqMpoNe+Wa7AtDYjhnoSjIXrO2djap8FxUIbFvjVeY1Sq3MPQ
ZwkEvETF55eFmK7zALv4NMiBOFlbd+7TPFfUkM0Z74dAKKGU6EsCVnfrsgZvDVtnsyltN7Oj1HLr
1xIje71ZhdOeQnDrqNR6KiG8TobVGqsSziMou2LvDmk6RVkwTJe8HOjLtV011x6C6LOy0jb2biWq
2Aca3CbBpm6UyKO5K3s+5OAnz0b3yBbLagJRBKnKS78zBR67Z35Nv8Z7PcqCB8jS/sua0mu9HEpb
msusH0q8aY5si53pUIFh7HPT+NXjn5mt07eSUM3eQdPWodqZAPoaz4/GdEixNrW2mzyamdDqnSgZ
vUSM/6YaTVOR29fYPJCNk6QiVFQra2R01uZufaEKpuSR3bQm35F5ZplDSEfF3q9pFq+nRYfheFXl
tdCXioUHH5nrLXpXE9nov/oICGHv56OfT6eyY0/eSxQ52SdDynu8IyyIP6e29GMcifNQARfAZWVf
obQHqbEJKwRS937SNt17nNZB92PSkGAPDFn88piwO8wbpFBNdlx7Z1HQZhsXqAVrCwEoYZs+d3kS
t3yrwbREa6/ieldk2iI0Pg6hAWQJwRebYErRAa+APFA1eAHDSSvr/P7inMVSoS52wylKTZbEyOuD
ig2Vs5N4ymxhROTOUCAItaH2R0sELJKtGUQxugMfVqKebEayvoWAc9um2G9UjVM4ytozAakKcvYw
imQY7UVWJ+OFHxJOt8HjlP9YUsuHDFSFE7NHeoA3XQamezdybMECsLJvHQzxPlmkZ1n/WFhmVUSo
W/Is6e7yTLJSxJdKyC7Y8+7nesOcDB0FO114DQ3EJQmXRlGLP6aEZeksgX5OmboKhFe9T6BRQZLE
rmF+yP0tWutTWa68I6ooHDY5RPnrnr1hPZvQLEgs3dBeicTCYRamyyh29XR2iYN3XT6ZfrRue3p+
wdYNu+CH4ksjdhXKdb1D+BwDFYkJh0SXTNNg/sFozP8SW3YwPs3pPBOiDCIORkEK3GszJkSH7dBo
6M8ij/2vGXHR1VUOZkttVrsCCAzac14uxASoMvJQ9B/qgGBMzDdZBUPEP8+t/SL1p8gAqnzWHUHH
G2glGfFHc2a/aCMRQ+M3QYEXzp1b7q3KSDoOcS0evRIZBtgN2ARI6pxSbotOUtTLEvwlouHVR7rV
M9Ng1mx4031YZk9FoOt3T8aTPrQJyolDx4pqR3W+DjjOfSsgjCJUs7qXFX2dfZCMvbzxK80eSMRH
sQOHjYgQaEB7sWboIJn01M5TMNQo81LAIG/jICvuzzBjLGMj7qwod9vzUHf2aNYhQQbSQU1Argbd
GPHNtB3YkwoIeIWkokSBRgRW89JNOd6pgCEtzcMqD5coUx2mNSfAyESFkbIVUf7nclfh5rxHn45a
2B3NYkeqSh29LXoynFEu5jXGgaD3PjXGxqPEaa24xEDQqb3fN3ZBJucIEwTF63L/61JKfOwYUEg5
rjijhgLETOgbf66kbJ/DqbMOOHUHDj0XzMezNEIZGi9XddLFwR76oBUeEPN46xbYBg5Hk6/L3eoM
M2d5NHjYowBsLtu0wlF5QEFLgoIXNEN9V9i+U+GN6kcI8FRs614llnaZzWj3y1Bb1bhbZ1bDe0rt
s6VuqRiLC6CCXwJbpfLJWaU4+UOFR0GZJvnkuXr+BGA+Dm+XInNsSLk8FwcrBoqBgt5DFAX21oxf
fn2P/nqLQNQHMO6ABki6K+LnW5S2aRMnFTIAxTTq2QrW+BiHyLg2fqnt58JbzNOvL/ixYeTSDlcK
7RrW9gDo/IfuwLhoaTMmrDiO2cXX1erKLUUH5+R6Hf4gFfx/h5N/cy0GqkQtI17jgh/R3AQ3NS3H
6xph5CD2q+E9hFY0HUKUb/+0teIC3VR8uMB3aLe6H3o4IQFSvV8CUIlV84IWc7leVNb95t79tTMQ
2K7371nRefIjz///T50VbMTQLUaSJGFf6B+wNNK7jgTm06+/ob+7Cn6Vs5RQ0jb82L8pFfJWQZGD
Wr4Yj06WZ/g/q/Lw66s4f/1yzj+floo8o1lt+eFBAB+dhz4yjg2KDBb+ngYyTA3LCSisE3hSESMj
kz+bGan7M+ZIRz1oSrmzN9sBbOUui4fZuvfbgAw2Z5Gn1ElysrBkOf/zL5d30gkIRAfGwB8f7rsI
Ua5TTHPf5fAgGsc69WR5/maa8ne3nZBkMlEFsz16gj9/uc4Yju7QIIcLesoQzrVNp9AZNmr5TWf6
Lzce/gP7GhcKGLqFH/tLecX4vBsSrNVoGVEtQWDdZK1Cwu9N7e+CRP7yqWjQnRGx9OoAy7kfB1JW
2lcxwiZEz3Ed4wTwIH07c7b99cP0lzYdaxeBn8TAeGf9xcdFxfU6XIz2gqNEJGbjLdBr2Mn0LQQ3
AI5BhjzBQHj89UX/+tFYMF1IeXSlGd98ZNglqjNurxgcZGUTb72srPcu+Xz/ucr/0Fb+l3Nup/9K
hlP8n//9swiHv//H3PxfLs05BoF81wJunsu8+P9pp91/seTzuEH1Rw3nnJHgf6hwIEVDNrTPWUhQ
UGyYKv81NndsINLsSAhxGGTwc/+RBodxKy/rn/rG52cd4EsI45D/SvFxDVWONdBB6fd0123/WGvd
g+WA7Tq8ULzbEtON1akKx35ITHgWzs60tfKkbS/DEC/AwQ/aZnwQc+PK61IDGT9h6x9GYGBu3V/K
KR53YQkyjywrNwfMpY2AeUUA23zyVNKkG2eF9LZv/KIyn2QOYQV/1zo5x3btagfni0nDF4rvGt95
vGTV9KhaIPzf1HRmDG/ELCFFseaX/Tcq7ey2FCzUW4i5U/Zt7t1BR13QdeFJL97k3aYZpJA1zR3q
Tlt78j5LOfrQHF9BUPd+6sRPtgSScDC1mbfMwp+GKfxah9P1KGNIJV1+H3vWFUMcEUcCtQFVhe/h
wi3N4IDGsoeh6a9VHapPtt29mrDBMTt7sbAjN8AJsdrymQCbz6BYwgvaZX21QxpLnWvpVZUHg7aX
Sq8Ro4O2UAIFgNeIawKrS7ehLThjRGmaIbmcQkBkkpKp/+RZ2loP9D3J/M3mcfq05t1KCiSfoKtO
+VyL2xrN+xVNYYnIJrfmU1FbCBYrpylPvRsUGA7bznnqe5iUxMqMlLGKkWYMucAKayT0nvMgSg+v
l5MBaNa0RNL5XYOUmvc1CRL2YV48kdytVhuLqEjC/t3tnfhGxMRy3HdwpcB+AYUtNmW+uF/osC5v
FI/d/YTGfKOL9HqKccH1OeZKjHZt8BBa4/NaDe4J/bf4zuk8XQ86BWwBd2YOaHpXsyu8rwAsfPTq
5FjrA/7J2Vw3emZmRD9rfMkChcnNXvrykKdFV7zqbG6XQ0zM9bDVA0PmHbnFbfzA6qtu5wG9L6wq
ou3k94xJtPM9X2UwP+bscNMJtErY3RRzaVfuZmwomBOkz/lQEkrJ6RiPct07RC4cezCFzbqRrs7t
U2PPmfs1kLFsExx89qR3thnK9HMz+Kv8IonoyO7KDlXa98zCHYkgXIBg34zdWFfjoVchBsRgM5C0
B12ZOu3a0JKR3d7ueCl3C7Bovcupiuv3MCZ66+SPcysfm3kAYSISuMMTYgqA4zTo1vrMeXDbob9D
TJ0VN4MqJBju1LYL54jEXDk7TByEqvuZccLRiYTUDGLovYhSuqegnurLXAcKV/XYITnvqxvFKS9q
e3GdkgxUbXKjl0ci3OQrTbrkMtaOu0+kTwRzBZyEc33+Xk6EoWZtrhJ8AqaJnHWdIn6zcL/maXW0
8rw86BAJemRzDCM1Mjd1FWmLWNl4mtdLd1QFgwqIJE9KugDx9GJ4fHNjPi3GdJescfoYDGtwUUED
2cYh4DHtJTdzEz8VHecyStfkwi4k971O6CrmDKj4Rifeh47R+G3ZzOJJFWh/qSQ7IEWshBeT8nMA
ZbGGomKNC8L2OXi2AWPe43jqLwp8+Ffd0o3R0tPqTkJlHYZCpHOEQHD87JVeA+24FSH22JDFdE+P
1T60LgOioRfq0lbGpAjYl4pKSo1HCOv1F7dq8mh0M2+nRo/Q0FRBdvAy19o0IlZbZ1imaGgIv7Xd
3joBgrWuzdjfOeRaR9r08KIrWmMAW+mexXkQbOYOBTKSz/lJ+o3ZhnQkL5n6hMyxyA9fHcKymO5c
L7M1v/ujNR196vGHgc7Cka6uihg725GFEJijQx5D5LGcSy/DobykU/qSLBxorRp8c2wHkKXQRJyy
sn1E5B3vwbngpFEBPjWfBlBSGH2Twfe+0lbXPWRWk51GQsW/lJ2NpToQlvVEsfdOHdPts3kyL4mS
5r4dmFGZpBYbp8UqK3HPugz2Lu1Ku6BpcAjEFvAvava3ZAVOsHH4y+dH3rlO1pK/otz1XN1nW9xo
7r5sQMJ71M0AR0V4TN1ggkYh3euZEhaPtRtcempsTmMHeWGIaQS4Xb9dOYietyx/V9O9hH0TMqXw
4SSYAHvpPPrxdVKn8UFY9NXnBgTJEo/dzulFewoaRNC9W5pjuA7vkq9w5yNQf2incV+WRXqVJ7o6
4kgUl94aqy+FDSEcNXYo915uUWZgOAeYj5r2rsGk8TQFrvfFRTeFT5dE1gOag+pUy0HcMaio4Vlx
nD3hejUORr2p+gRC474m7ho5pu0+WEyrMSKn7T6wQfozCivu0Uc8jp0vj6LUwWuHajfCQiv2md3n
IGiEupi8SnwOF+lvtdstgCfnr1ZhWFoy0UEgsIZYx1EQWlieAdCMEeYj8WjnKEpcAN0df9rmgYx1
uUunjkBXTIFRB6hw15KWzQPUWNcDrNhN29kk2CVdPdykznkX52QL08UCSdjtq1XIe5rSBKTls/4x
rYnor4yd6szPeQjoOjnjRtYm433cL1PjpIM5TKkuBOyTQLHtJC9GJZ2T3GXnRgXzgx6/i7VL6YvA
s9qEfpZ3E0jnoosLxlZ0QSSuMLzk+C7s8xfekR6BoIa83fk0mSCmX5gDm7vBc9aX3ynBgvjNDUgt
tjGV+sPr0Dv1qV0xPDhtFe7noobXWQ6vRVtijQgnDfjYz+5Uj9s5IFD+KferQkGzWIW9t5E9kvk9
ospHHqvLyKiyfhgsvoUqj51rHQbDruv8JtjQhl72/tCvx3xl/jqJES6mbAgClkie6AHhKxgUnUCA
6+PJYjR4hROp/FSZucw3RSPrrxOTeozYNcNQNCX1Nq4qCfKoeK6QVW0yz5IX54ziqPNzfW3JRL81
bSmeLdNM1m4YfLPH7TtcFNMKGrRpVvraKlw+07utj2Wdl/t5Wv3vmqI4CtzMOmDGemOGwykugVCt
xiK8UGUwPEgDKXTDD+SxobVpTqClU2vjKQmQqXbJc8+Dx6ZXivgvTdaDv1jqqzvjGg8HCL8ARV5o
nw2PFeeaBIqQlve9O4p9e160bMs9z+RNXOyLYfKHy6buu3A7J537OAEbwxhmFRUYOVGJawNf4nWe
w0eHWN67htMvZCKMus6S6rtWW3S5Z8gnzRbjEogSURmNEykoX+fRK68zHbjHtfabawEtJGLSAls2
lcWxJsPb3chOmSeVBTPRfnKg2b8yEHUsfzwpcFLbkq4BG8b6boUpHdoRqJlPFvrLIJcskvEY0pXI
ibzbrG59pjoDWV2OjJRAArZFKKCDKvvFiDMNAio20BlDA/3zpFrv61ra/TM741hFA5HQ3ECT36RV
yho+C+ekA+08pYvCBgfo4VNZxwCyuiWZt4mp5+cRg+5RzuV5K4e1s6sQjl4vScEAlh7xdUlr/iLn
R4SRZzX21VquwVPlDO2lt4gMih/IWFr3dNU4AS/pM6TK5Nrrs3ndr8QbPI7OxGjM78CoExowq4iz
Rty/JsFIIjxzHW/6PpeVeuA3/dxZRHDpOj5Psrsmc9x31baDf921fbfcLrE9J5/bHHfDrQbDhcRt
DtSKRASRmXlyYLw21xasWXBxQol+myYYWljRqGC8cFPUucb4zpRzjkxHlOG1M9qEeCSlsHO4QM3s
XHgJaet7OYa5YpCrwPogVSh2QYw13XKKIpr7LD7SdT8p0bIhUxdEum8/87maXTIxq+oa3qjUYgOE
Ut1CjRdTe2VN1nI5Gf8d6/58vax+eN+3nr4s8z7dlCVxj8OEDz0wPtni+KuguJBTMzhWAoFGX6b+
AhY9LZrjkGYAFUDYnXy//DLmxb1xx3PqFJs+gFjcaZzQG97q7YwZ82Ah6jlafO4fvKDiMWHphh02
0Sye5vQZXwPz8smJDxnZ8dcspkztLR+blCXs7K0PCOuY41G82Y0nh5vJruevc0+ozdHrrCWlVJon
5wRxJ++3TPw7fcMpPnilDWSvF9PoYLLzdDG0t85gdPG5zJb5e4KEqo6y2VbFsXSC8RyhE/ObkTHp
Httxkq9w6xj6E24Yxnv8jwZzEk7YdLsgFT9NTcL9sLKaEnYtYTHs7AmBR1Tk2rI52AUE7dCbbcRO
yTpjuJWkPMKy5GR2Ijwv9y7c2Z/6W3xs7fwGaz12Cbk38dcMPd+wmdFnAyoQbD0ISWWprky1yPRN
wl6wruNUwaK05MitQxI6RGHOgGVHYlk6X6xhiBqUiAOopDV2XLn1zpl4TM5NIu+LGCdgpKe+Se4d
v5AM4MeuQc0wxinG2RVHy87iQ30fA7+qbxSlX8BM34JeZsa1j4+5LpSHad/i27bOcbwpsK1g4yA3
Zx9Y26I+rqjKaNibxRwtbT6h6CsuYmaBO7EYoDE6tG8JoMn2LVbJoxvr7qu9DumrAQiEYqgIPmNl
W3fN6lSHGG7lQVdQzzicK1ySrgQ6hLKpeF/GOAGyIERx9FB8Xaq5CnetHbwUnT/y5NuyvEi73rpI
Jphqfl6uG9hzcqsr/hlW0Pp9BDqNIotjwVdyEgLG2m4R7sqlLOBc1UV3tPxu+LYUa42d2o/fYXaE
rIF+A0Uxt1cPAGJTYaxWdrtE1bCmYG48ikBti+Zg2evC+MrkFl5PCFVu4g73ZezEl4uTjAfmau7d
YlfrbqpXZmbJ8EnWy7KXReDscLV0l3BbePPWyr1SS+5e4+Rl9t/TF6XDjo11de3hXTBZuyxsOC2z
K1k6cuV+s5qhu0zp0cAgdR28qK2a9gh4QMY77DYbwzBPgxCpMK56gvqdF37vlwE3ZUUM0rrxvVg6
KutZxGfGtbelvM5PEj7QsEPlE14N4Fm3sR/7j+gZ8uchSfITIRWrt8Xqak7MVwkhNa5zWpaWSRhN
7Mt0wlGJ3T8/Dg5eYD8Zml0zZsM13GzF1CVumy86G3JMQNZYmfDW7otquMCX6sO2cf1kvrB8QWRS
06YopXKnA4m7kUUdDv9RDv9Py5GWI426X7Ucu858/xD3/u9/8wezwTk3EM/TMs/FOIIL8E99R/kv
gm7Iu0QuzDOlPNrFf/Qdhf+v0DnTvZmloFg9K/3/cOu49r9QhTB2I6UFlIPzzxjP3r/ddv/ddvQl
suhzNxqnIeMuWpzntuSfBkRqDYnrWpK3znjWelny0pQ3jadBr5DM27anJEOxCDiIJbTZDrPAmnTu
/YS9BQtfMcTnEJWhybQjI8hoWO4muh5NfAUAGCBdZHfiDDe1y+4HJ+KVMbLBrAuwfhIcpDYNg2gv
PuFOmhlFlwKEApVBi57/c+KymoBjjkm2htfautmcJ5GuLRsxx9ZFNGfUE5FWNfV4itt2qK5DfL3D
uDd4sM1jl2pT3HHSM/4LuubC3TX1LIg5IHeMWFVC/sI3mqmlvkDHIhfEnWYmLLScUankMsmBQJWJ
bV8k1PXge8bBbnf017ofcWr1NCY9d4ThKrqweQjNZA+3DZqPL1ZLk+8kJ7fvjnY52jWMtiB50+Vk
2jOwH8RDGTCY38hEgZrw1xiFWDwhmvUGq+23QP7bvfp3JoBvVEUaiOuq+lYi/WvRvzQaSLC35NYR
AazAGaBRgkcKlRg4625AMJr5LXgzj4QFjOstagtOUQGypiIH3zPTQHnpFaNGETsAXiZK+R9E8PV4
p1h0qxsgjTYOwqxPnqxeMFfLlYi/onju9UEwX5qeG9/OQqR/iV56WES2WrO3EpCmdyHKrlBA8TmM
vyDgXbtb2dCDvESHJoKdgV1RwzKVYNHKpfXux6lo1N5T3fxesqUkZIrEyPM1kb8PVg04b+c5IyEy
eDjdeJetUAeAMaYzcoTzjo38xeli5FUKeVCVVY8QoBOx7WCzPUHyY2hUgpTAw90l8k6SEY/E2WNO
tltUPgtQILogpbiu3R8cFBG05fY4PmYCpvNmlZVvR3lqd7dI6jlFbjJDgJreUbr1DTVHVaQNaSWC
wjttscgfqmxRe8cmsuaCPgd1Uk5gTL/r+7ZYr4dKcbheGUBQ/8+W4+/SrArzG87AwPZI5VuekTk0
16ksY31R+g0aCp2pLLmVfUY+3dnbjpamCZzXQpkWpJntrD/sESHYwe49Xhi7pc6HvixAky+DXTww
4XXUaZrYBw5jAYQYzoO3kGjoZXRy0C7556Si4qGQExJEMkVCoLkZ7lBaRJjoOJcDgd1gZkdjbBPD
SE3SD113qP1VtThiGmkdijiYE/wpgqwLEzfOlwy4ycjXVZ/DZFz2M3HqOwk603fzkS/PDUl02Bpj
NMjhaQRCCqMJ+ANfTZudppoIn70HNfm59dy0PKCMyMlJohMBAHgG8cQRYqb1ZoIS7LoMKuLEQIpm
m6KEW1K4AtY1SUL0tdo8k6DhF1cQoeBmRkbz3FBntLV0nlh0k0cPPc7M3N10akf28uQ9EbNoTwca
zlNxk1kgfbdJfD78rFOMCMglz7nHl0si2ss4zkwF7AnxJU+llavtOpfOG/d6mu7mOvDu9TAwl54m
17IeiUsbj3xwa4fGTr05jEubkzeVXsBtL1uwesqjYwddoal2BPrMYj9WDKk2k6nAM+nGQeOzgVRS
dUea/mO/z+TgFHt3oD+SgfGzbXcLFMFtXl3I7Jc2thFx5zZTX5NFuJRgddDDhZt2trK3tfP9ewSB
rOfuHBh5qNdmEmi4k/aH7D33OLLWN59LMznpTjlMeA9Zy6z2Kh+qCinKBPjuYIwbvixomZ68pOdu
6clq5ivUFCS/BHIcZSS1bel9m3NG3pFZGoZRNsIDxzlJIya9mcbGc68BQMgFwVQTgFdrpHxTKI3M
555myrAX3BooYXOa549+jO4fmJ4tsuMUUFafvDnAVeMnvlXfVOTb0dwUtJDROwXAbL3BBg/Lwfed
jjlVa5hPst45XZ6LWxsBPN+d1fT1thNIrQGvYmZmcVpXd8tMYFmixMlSYrk8YoBqVBNFaNHYBmLR
zBzAQkx+GzvN2+Uu1R7s7ygu+8zkWACy2PCWrouEpOtmMUc5eKUI1xE+ygRSWw4bbCCFKRjklU+U
ZfdOEXKOjiGBqitYGopuIr7zrAj55g5kk4Am7Wvva5DX9jNTmgXJ8oLqN56j0CqJNdiN0m3lbZeY
xTsiOC45B+ctOOlJe2NKxmKF1p79Dxi3HnVp7kYfgewhqxZ2ya3XIfFPSENx42rL+USPeLFE7j6U
gTIDGG7aRjuoE46zTazZX28IBHOYFerMwRohARQdasOuFmH0d+89lckzCrEUbcLg0Vqdg++kaIKK
hX7aFSyA1BzWBDk2ZPpxxd+qEwLKSC4IyexxN6lJVY8enIiW4XuWWEt92ef/l73z2I4bS7Puq9Sq
ObQuzL0ApgFEBD0pkhLNBIukRHjv8UY96KfoF/s3qKwuklKTf86rBjlIVQoRCJjPnLOPkIRoEwgx
IahGp+t0D86SFxPSa+6wgh0RuvNi09azUXxPQP2bBgQXR0XEvfDjVodZgsEx21YBXolp63ZdNJ9C
QrIDaDZRPhxbbd+CJdewA+0tI4/54ZaoERaDwHxC7G3xroNtxwPCsbYmUoUAAIxgeEOmKOYOeJW2
qU+y30x9oQ/72dCmmSlJT290yKUb8mwyyAeLTrPc1NQ9k5C5PR10UfXnY9GMtE6mhmnkpjKAHJ2g
VjGMU6PHwHOMLaNLL5wuLQvfrUcbvotqymW4qFShzdc1TpMBxRjtVLrRQBUSMxZPcwzxMazZmNCC
N82lDGxF3DyCmvK+zq0mPs5ayLRb1OdZcEcMaFlvmaOhK8MgfMqJsxcfD07xWNk9u0Z2FlMy3I8S
gjxq+yCcj90qVdZRTE2QXs8R+aUP6dDlj3XRBdVBRtTYAGSW2xgMXQI2tcCRN16kOeJUj4gxWx2s
W6ToeA5NKz8KNGcsDuy0WLpbBmB8U9KwwuZmyhN51eR9cYcWTDe+qVyH5FI4c0NM3YKV4SBM5Tx4
41QM5CMrIxNoCMcGqCoTZe06y7JyvBzdUuYamvw6bg4cK+JVMHQRsuKCNeIlBIRg/I/qgozzFVqH
OOKjFuhb+EBq+GvZxct/8Kv/oZGh/yE5xrH+yrL5l+wCXMEqczAdxSsJb+u/RRfWF5bG6OkQFq9J
3LaBwvB/WQVfKF1NQHUId6RtmWRR/h1i3YrFe626WEEI2Cd1yefAFPiiCnnd/ozr84m27RJfwVIc
NnGH5Q1VUASCOJw05qjNVa1G7GkwOtj9V9VKI4OTQjIhhPk7bbRZhmHJEtCpdRXH+85YidXRrNus
mm2XyR+PIThiLTkwivFcyasnSpbxVmSlnA9HJ4GGC7eLIUIHE/J66DqiZIzaQY2MYjZ/gAyOEyUM
raU+qS1Rr0stuh2sKqQzD8FXd1nQtBCnPBatvjONqKgg/yuD2yUK8KvAdGeIN1+NQCKzY1BWuIzg
D8HMliMsVW/EsQMupE/iq8YKVbMnIpHuD5wobIWxNcoIkOoCviGMwd55YsCWhH5Jz2/HXrPZDQ1E
DHihoWuoWplLPQscIre1iuuzlMmwyR8FUKOHmGBGXGS9oTbGAhPQEyU27J2wDBDjc6OU5GZmi7Ex
2M8XoKYrMkXmnP17wNryKbGnRvObClL2Zgw68sCHUZj3ZmLUlM9t6EVOWDY70thqXhohUxPsN5A8
M2FxPuBaVe4x7y7b2NOl6PFdDzP4CTF8FvkZ29n2Jh7H0b0zKA7ukilLqcxC0zBIwR0yjFpk7m1B
uMobNLnLA7glrhMtKmbeYDlvRE9Y4zR5xPtUqT9KBj0jyzKf2DzQ1bwV05PG1rEErFZJEhNsgPie
Y9Qls7fFbc9HbPyEwnDVg4jWJtBeuTUvJ7bTUdHXGIvSAyTpFsy6GlM7T2N9KhD9tSZzZfwqDC5t
urONqxfOsuHq0vtdmqdAXLVCU2Df3cEEMCitxd2Y9Uw5T8YIOMW8UOhbkaaM7lYvKLpY47fRT1By
Gs74EFfmxsQlk3moh0gCcUaNHZwbYsLYtOPonDWGwQaBpBG38SesNdFpQRLhI/M9/QKVeZbvca3F
P5yWmfVmcIso3g4tmvwYIcPl2KFnN32qsIZwOBxOAqI+ehcTcHBEinFwN6ehmz2HRL9ImKijWnqm
ESFXB+CziQyHpZes0kvu8PSUQAnniYUlwOFeTFa7j7jcOs/Rh/k8Mxca0HCZG3mKJMXCn1P2w22D
8+gUbGKfXcbZ0jqXrj0EK5latqsFJC2eNBTOza6xgik/Ce040feuXUXZQaED0iA4op33mFm7RxJG
7euIKTD1Xcv61uRvGtFKQh/aYoHB8NTh+om3c69NoFQN0oea3o2BuMvpDPmOolkFfnZgZWw792xy
lutxbEEtztjNnrFUAccP6mU+JW6FGUFjGuqqM+LxTgxRw/OqdknIaLCQfh9FagP4QjZhAXqrKWzr
svH0KOlIVhFRdVIWSV1fliPctI2pMMhvE6eo7qSEHEgpNZh3EWr7GxaJAvsJWd5wmFNll5DLhIIB
TwzqBj0CroWpkqHfujL9FrqBFZwlVVIXG7w52VGDA77aL3h5J4C9dmN5mYa+GfhyRGq0ziT0mcEP
ppwTyT5xUDub1ZmFELoY80sCOmOyrap0fACvwugjk4Smh3a0kDSFhSkm2rPPT5Pewp07RS3PObOo
5/OwQwYEik6M9U66ZGLjR2oo3wLpJIK/esWvrQmT7VdLROyYmxilOiOsoJ2xvTl660Nez5MDBKP8
PTDym+F+arA7YspgVJMgR43HR9dJrG6numh6qnm430L4sx+RvemXqoicndkiUd9i+ljaCzaNFsOZ
1mxConHWfCxF3tmTFCPo8hKI6XjkdKuvZA4Z23LNJyy7zGCAv5mRBnmA+CdwtzKoOB3TlACU5iMp
ojLSfrnv7Jz7wHYjA6RymFE9GWph/Q/kxe6ZU5lauDNaKwr9IGOMtxmlG8CyQGR4vABq1L2Wfvd7
5dJobAQX/JG5noKNlJSZG9g+rf5LQvyfCfE/sYt8VB5dPRRd+Y/rMv+f//rH/I+L5n/+u3iKq59v
6qX1b/hVL9lfLGWALFvdJ64NnOd/x8WKP0GeCsKJrgVY06qL/mtarH9RrrUWRYpBJvri9Y/+VTCJ
NUmQq5D/OY6NitWw/pZQVX+rU7W5712LMfI6e3Yg1rnvHDIZ7+u5qLEQxRZ5yl11yDqmnQhrMw9E
FjenJO5pMZPFBMqGnSE/Yg8nacmWiDyESBsyP0/t/Bu74PqCFgX7chfOy/1cD9oq2WKsoEJioV6d
8otf8+w3zDnOwKs6j09t4bHA1QPiiH/CSHg75k6tkv7avgOYmsKrHHT9IsK2l3hd2iZfAQyv75Sh
+GoxF4W23gThOSVK/UxLZp6ajKGPzNaYvpOjkJxnTMc6r6817WRUCAIdMEO3zIwaQG6iX74BoJ+B
bVb6fIPJ07rSOZPgfuNMe2oCOf4U8VBdjsVEkkNvDo806zFZVIG9xVbKWKhpiuRkLg2ydAg0IeC6
wUfL04IVNi+G9lmmARhdPNMnZqaRx1i12mcK/HfaeCpueIA2RTFCEpCF75FGWBWZWawny+58IFVn
UU+qHdYma2vYHdxLHWfYy+/zn6fDP7EavrpUf6O9nT70NBXveW8v/9FfCyTri2MyQqH2xY72Evj5
rw5K04kJVY7ADYOJntWNzQ/5L+G6/QWOD4I5C/qh4LnBH/31SNCtLzbLDSw0BtsfqOHG32mh3jZQ
dHA8XVxWUZKHD2sa492NZeBqL4c+vo+dka0wAVubfsKa+Oqc/OH2Zd316u796yA8Dx36QpZp1ju+
CZ5JO+SBcc8wPjqgrnOJ2dS0I1GN6rMHxZ+O5KIwpYaiAV31/q/7QUx5bubO7p0+E5e1ZkQOl91c
IGH9+Av9ftZY+AHWsGDlKX65d4dZcCQnqmYxBcbRIaMt769LOo3gk/P29lm9njcOw2DFpR7FNaW/
/3HYIjASN3F+MzNPZGDehJiaKZIM3XehUe9Km/ytIc+yQ3MmVeDjL7n+Kq9Xi+vRCZBluYi+lrJ6
/VVfrRbBVIq+scQtqvbA66KEvkMTs8m0kYWaSnPSAHEMn81aXH8CsvrT92YRyf6UqRW2wfUB9+rI
0CU0o9GX2xoUYfINC+YYeKMiBGbHWFYTB51ZgPpUzAKzXUnsPR2jU6Hg+fj7/37VGjoEHU4DVy5V
wrtPoea4ypbKuO2TyNpikriuK+JtkFb/VVv9f5oW158ZACKbZUyrXFC/WUdIYYmQuZi3WpfWUPNl
vR3SOcR7TF7Dx1+J5fT7H1XxDOJfMyu2lXLsd6//QmnayBDijOoeR/WMiaIDdD1xszhllV+h46TB
baLUtTwDscmR7YbY4oXKHeICZ4WYNFEDNAt6QlD+xSpmYyJLlmDfKPMhp24gvU4n8ddbiroIfLXQ
6m0HbhQWVfNiwCVrYofOlnxJdWzWhWB88iK/a7CEsioJWv2J4sWatsmwsF6yUL4a9LFpSEqXFQ6Q
TWqT/ZWGy7s9DgiQO3Xk0p/AdpunXU5qe7wb6756cHLGT6ctAfPFV8fVohvEn/QgmTmJ8sAgV4e9
9ovgMdXNAYmF6gkWaUaH7B3l8ubWSEC5UkORIxmBmYF0g61J5+UvekyR5eUP7E6J3GYiychKtozm
emam4W5U1WhIiVPCbQ6qOGwPKzKYhLcAip+8+kVeKpeSOShDoXVRFMzTdpDTPFzjk13M46UAK4/H
Ix7uI62IfjSikM4maGIDFSwyACSx2AxE+Eh2XXC5DFIjWvlFOztNDfNzT1ckDRdizxonqo+gKzBw
urJ+aW4VLxvta9mrFu2LHkyw98iksxlCpxdgfF/kurmWZS7yXTPoEMFtcSQ2aHutigmVdoYoCrX5
XVWVcWJ+NRargiuEUihvLxPR6CxR1uiWQF2NLIy7CUpE3TA4Mvu0i49z9ji12OlWMhjMIlIJBQbS
H93OKgPIZ9z/znWehWSSwOtZBFturA8xPz7ZBC86AnBpL7IC4AV2fRMMg8kCNbZsDNW0XSWSssOh
glmI5MeQsrsGULOqFsxVwbC8iBmSX8qG4ZfOYfileoBQkaCBSM3KbJI9QYRyzDFEC60ovrVRk5As
CSyCQn1T1pVZ+RYNOGu4nOCAFQ/STqnXd7XIzwhjTMUx3B4lYObEoCqwJqKXNxvn1MU1Xh2Weu7c
mM0QVmz4YaIkGYHaz9WEguOsRXdFQlsdIPoxQpgJuEviYI/OXou+z05kEIzrFMLYM7bMl4uglMNX
3g0yPEd/oS0bRNHJ3VRCW98PjXAkVhVr0TkZBrz9m8hg+bGPFuWYJx0BpOogxqM10Fyy7gfgHurJ
sV5E9a1C/VGDaGyLeKsvSte8TndBrGjjZFePYZRO9NChOS0oEtDccSNNYkIIiqYjvCU1emh2Hf5o
7ds8doOJ8R1w2Xnc9Sw+nRkI5y36FGleMxoV0Q8XIL56auPaJN+MLZi+9rF9bpQ3dam7rB0nbnf3
FIKjSkn/6BK3Ox3cDt6CNzBHhcRTt82QfGNB14D7j5vIHq9nsywAIZZlSL6kJpDhnICVWvgtoxDg
v56oi9kh4WKL0Lx3INIM2ddWKiZjeix46gwSHQDy4YHwjjhpFfFkfWWcoHkgIq/Sm2w1+U8XPfFl
6BabNnQJ465Ar1ooxFY4Rqw/w5HTk10bJ5HjFe1ggQOqbDX7NHxYcvJxiE5zniytN+N6jvcVTBe4
CzkC8j3r3YC2Jpu+t5itQJ8VktslZgohOEVqTVkL2ZEyEBmG6wBz0LcSXDYrmBBcge+WCwj5ISFS
ZGcQCsTEtiALhFFKE2GrsOO7dka/w2M+mS50K5IsMUsN0zcZkxrYkCIckNsDzjwfTYBQ6LNj+R1o
T3jP6IYxjEy14E4YSfnErgxEhxyJIbAjI/kZWVgOCcSL23ulCXFa1TIjdquLEWH0fSei7Ug+2x0C
thxJkEzsykNhp8kN+WDuPWOfOPULwpmPlznsCPAqxvamHdvobnZk/hgZY0UyVVPUj11eglBR8Vge
VlNRxvtIGSPbZH3JD1PNEv0OcoMz+Im5xI/SzuVXfEGE48LkQMyjTYqNFu4nb+jq+EpHF3JPRK71
rRfa+MQTKoFc08eu4/Oa08GrAMhBvTI4SMhnsfQbbYns5ymcGNeyvB9YIdYjCNJKNGxUkZEU7Be6
XlwuhoXicEB7wa6fglF4sVwyWLNjoGs7vjRuzHxx026fcXPkm4r+bOROzBduP6iDll8kZq1vzJDg
L9TSI2ArEHkXs7SMZ6Ag3UmrDeMVyXMoDRUvVjLt0t7ITrl1grMyWYzaV5azjo7cZYIVp7Ff9B2H
zTbSiBrtfYn/EMhchcDDGibUM9OShk8gGzDodW60TqgJ5sg3QJVXD+gsy7OsDeyBxnasHhvWixpR
ngO/S9fM+YNymlr3YV6QLIeyRA7kQ9sFws01qMQHVDUGe/7fDSkiTjuk2zQv+5MIK5zCIdMWyA60
IL3llin0/Up1AiQHv0tuGtwFqWcblSS8cxW3v9RF/+lf/6loTf5v+aMfFw/5Q/P08Hqctf4nv5pX
XX6h8VjbKR1y1a8G9Zfp2vlC22qsoySaH8ZdrzzX0v5iS+Yqr/rTf7Wu0vrCX4fb2uINTFPz97Z/
b+tzJmnUseyHoTdbDMbsdQP5pksoWLUkMcZHcJHmxiVfyA+6qibmsy4PXp2VPzSwbxuSl0M5zFNW
mjL9MoqGt4dCkBQsVs+YzDA1uCVM8Im/a9OTyR6Kk0iE1X5s8uxbglCZ5/gQfVa2/+GrOjbaTJpN
eiLO+tvj97CpAhaQnRdb4JYvsEgjfJroDneJORAZrlloZ3hKjP3pnOgNOn9V23iQQ/3KNgf7KUzs
4IKhJIP/JptZACapBDK46I1Nx5Fqub4zliQv9sD0xud6rO3ELxSoGDZvnFbq2TxChVIa7FWbunie
SDxHCUmCKjxZBE1XIaE+sMageRF9PA83Ay/Qb6LVEHUSI9NtRzR33z7+TSDGv+llfv0qNkMupqbr
r/KijX3VJoKnDBpK5TXs1YW/BUzMeCiYesUsXmSOmSJR1g0qef0haxEjkLipk5CEmLW9ywYp7/AR
UqiXDBPOQ7xemQ9Brnpq9amyqWWqPPDQJPGWzcJQsonMe/NJn0BS7FmhdddBZ5AFiBsue5QwZrKd
NiCGPHC6qrydesfEZ6GC+VLWeYPm0Ykm3hJKSzLCi5vuKYEEft2mdptvNb7ESIRFH50NU1sbR61V
RfI8Cvok3RGklLeHopYF2ryEom+Tu5Xq/UkZXbNNR1fNjBytqIGpE082poiiexAZ6EkgmTNmOTa2
Nnsyp7Q1v21N5x6KKlTFEt9nhZ6TNpvEw8km/xIcn+0XS99dMcIJwwuzSCb8wrWDA6OBrH9glIac
9iNmpcFTjU1yEAkcS71Nu8CsNlWLyNAXS2yBWmtiwQZWxo61WayFCqReBqsnYbRwe8ubh0mQPrZg
NDoZtMC1j9sggFgQUA9fxsqNxdaeVganAbe19y2H2e9BrE+u8cQXVvJ4DlyqdRhAYfyVeao9ngYh
jd5uYXFFgmOCKnPHskYAt8Vpnh0GGCYyn9jp1th2LOWK80RPEN+UEHU6X0ZjZvrs+ZtzQxVL6ZsI
K12Pd1uhNjLAkvbYL1YU76yOCDWPH4nEtkSrVe0vo2tFvp26JrqyIif03U2TptpafTYSGx9M8U7M
DnTsj6/9Pz2PHJ66kLFp2OBOvX0etImc0wG9m0c15+5VpFuQOdv6PNUN+ux+7KbtMiAHHcRKVmCK
//zx8dfB079HQy93HiNLC14QGqB1RPP2+Ks1Ks6cDF9qEhbbjtHysdH2MSnLub6nak8+4WW/Qwf9
OiBgNttwWAEw0Wbh8vpZrwjsKyvd6r0ROzZNjeq8Bk3lcUxW6EOPavQgoBX1OzklPqsIcYj5y3ws
x7Scd9OMVSfH8bqjdTWPTS0J7U9GRS/Q87cnZCWQsOZn7cN2x3w3VjGwTaNxzTqP+qW8KIEeEt+d
WJS7hNhuwikmzTmcGH4OOQzJcjLgAtCa7UqisvZtz0zr4x/o7YByPV+8roVkBYCPmfXJu3djobUF
jX4vIFxateENyRiCrpzxvH58nJcR5NsvvgKdLF5JeB0cppRvfxgk0HIt6YUXdGB393XiMsTJrdb+
Cbp0ppxMJKZlzDqNDlyRbNWNpZAuYyofkxmcKDvYesoC9LWi41KyNSvb51oLJKQvc3LbPv64v1+3
UmcuBAvd5KRQgrz9tI60JSIBPm00LNWjbpbtPpiIqoT3HV2hBrb2Hx/vXYqRjcuDTZsyhMFaD/qZ
eHejanZa9qFmCG/QMut7HUBo2sSNoktgGWT6qh4LnHx6Fp4nbpp+H8cGx/dYt9qvAvf/HDG+vR6o
WqhbBLN+hzJGgCF9d8NGi6z0Sk9qaNna+BX7EXnJDBmvP/m6fzrMKu6SgrUT4q93lx0bBl6KabQ6
0Cf3cq5zcofyOleXqDTmp96qCK1rm+VbXqE1hEJnGN4Ed2BN41UpnKg4B1yhWKRs624yTj/+dG8f
mus5YOtK0WhhuWD++T4BpnISNuoBH64Z8+Cwlo62nSBZ7ot0+IbMNtmChtB9OJmwEOahvfr7R9dB
YkGOIiDSfk+mixujDRG/V+wCQfVuAaAR1pjGDG1mMNb+MpXaaToYY04QtSBP0l7G+48/wdty6df3
NwxDcOnzzGY3+O7it5Fm6MSte8jEiwXqRaDTtSX1dFFWKtugpYoPjLkdth8f9t2zcT2uFIQdGewi
eU5wh709rlmXqNkYz2NHxZ+xDViAf2PER1XE8A3pTwL+UmtLncBKRSRgMUXjtIuZRWZ+KZnAA1Zg
9Od//KnePglePpTNi4t3KBFEv6/Bqy7Dww55yQtIhmQgROwiwqMeuIOFjUok0Scn/7cnAWfBoTZk
6r6W8DDS3p2FAbVyWQJE7TNX95YlxhcRO/ouxe23Jf6U5UrjdFd5ZTvbETjx4WA02t97jb58a3ZW
Fk+il33ky4d8VTGPmGUz5D+DlyHlOQiZLZ6uWmuv7vXius/sZn0XPfatDiojXzv72A6/uV0oTq1Z
d49auAOHSWMVD3KQzic3yHtlAtcJs0LHFIA3TIh77vqTvfpwWRlSwjbZ6GE4IUsWWUaFxWnG0u2h
a0kBvSa98owkWc4TY9IJFFgjiD2ujh5zA8JgQLZ4T1HE9ZaTe4sd9fcNij5k/USPF750BUOwVsxJ
vKEayPpPLqlfG7F/vwxfTq+ONoHHjALoJ97vrXq2U+3sqtprq/EirE3na4waEN2SyJAJ9RTpdlZ1
6Ce7gQrxjCnn1k0x2CTa3mGoig0hSaBrN7aE7kIbSpYxJqUY8UWA2lzPOvXEXLQjCz6ytNLHxGXa
PhSu6FZFEoZR1lKfs23I9txey4UVujdJKMITmxdTsE01JyKdQ8T2RZQRswsCIuufJea7W0ubGmzF
+NuXrZAVcsy8FU0BH6qan7QoqKNtNzoGiA6ZT/hV0Lj6QWqA9yuU5MHpzNWdVY/iXKt0B/UVQHvC
zgsOfpwOqP49iG6D7YsuiM8NbcQM21a6cSjKym0PKcor6I5EDY0bJ63kujlg4dePhMZvUO/xGxfz
PCCUs1nH0BlA4MWypXft0Twzic7jUs986nPn2UHVgY0IpNl3pffuuKlpDAEttCnxm7Krm59GgE/L
M2UuF79C1gbgqKVcx0S5+Cg2OqaZZnmbwfb8CfKlXrxJ5ui9wFYy3dTpMQ65ueDlm+08SHSv0/hI
XRg3m4WS61owgJ12iiV0c4DsZHSAgQdpuEucVXinl/p8XhBM/bN3punR0aPojOabCTmbgfgmtmFR
7Ky4tU57TS9ou0sjYiIMPGSk2jXM3MtBxcXMwPMUP9YkuhTLTlno2Pl4Um7GauGT8f6pnbMMDMFt
TsLC7BuA2klQwvZSbYhUamp/MiJ3j+wYjHVZVeA69GJePJya5Bs0GZayZoZiTx3ipD+AWSzfrYCn
NngnGRxOdasDkh7Bc3ppNQ8Nxi7wZhsja5PvTjn3D8mASNMzEyHuwIjoP1ZfTu33er48K5yZt1FK
dgle8gk/ypzNoLJYc5nXjZbWd2U/iq8lhgaw9KPIfPbNeOrKBMxqWnDOcaGNLntH1opn3QCMC82u
CQmU72U/6Y7E6wAmDx8izAmTwBJHBfimDaYDDc/eZssAMST92hroPzXVOsa+nbQw3A20WgQIRyly
W0J4yW2YZVzS2abTdAjbnnzzbNZMvkbvQLJildjgIhlScr4LzBYIR4OIvheUaf2g8rRrPclWlGAA
PYaWBMBI6N5QTfWzBUzhAQA4qeQA63qHaG5YVducYPUKLTZjLs5k3zAZbXmUHSGsZm9AsoJ2COkh
guscIXln1mq0j4Fm4Yqzl1pVR3zzajrrZxkS+bXCRjY9examPdWUCL/DgU+S1gJVHepSmiXt3qra
nPBMKSu2Xh2uD0yAAnJW3HKdwAzAjLkj3s3lwu5K45aJABwfJw7Ms5Q7j7Ai0RGCayhWMH7TJara
BqzrsMEWDpdzn3ch0ubUPSv5jRyfRl2QF8zNXfELxt1JDRaj9UNVDCYZ8hZL1yYPjVuWGmxea+li
01xkor6P4A4HX3U9o6isCJJby8zIdkFI22uHKeLN+6rstMBP3FJ/mlRXfQXR0JZer802KOUYafPW
mIPiuFl4u2yZ79iXAORjYNlOwa2UdSaicc10njsypW9zWSxIAXHvc17RVXuN6bbXM3trPvdSwW/U
J82VsN1CXpGt7Wh3OtANNnlm6lJCsUq5wIC25Ls6iWR3sIoLADGxI92qhVOzlVVme2M11EwpqsG6
dGU2SR92Tbv4JR0km7q0H68QVrhiUw46hlcw+j3YJ0OyeQHIlZ/EmOgqrtguqjZ8bwGtrV4uGN5n
VwJx6ryBq4fxM+0awkCmLArLAyhlmNd63OzT1pGVdmASx0Jc+QRTvsKEzOLczsMD0Htc+UWbhD+k
bqEPmNJJHLEQS10/h/tmneqzRfPG+sbFORYMTPmdTlHOtZlFm4vI7SsZPsVP6BLJDX+D9Yz5uh/9
ZKqLOweaNRyYJY1jPw5igVDAjCvQIiuWD01vSFp8hE1wM2ZNfKnHrlpIVJCG3xMHVZw7RtUFXlmT
Bu+JxlWXE8iF70kxrZZF0Co3Q1ZO1dHccrEAFIMZtYUvJQfP6Zgs+G01Z9kBCyLFwMey0O3q47g8
8+TUz1ySAhhRtQ5Gj34A3u0vpDs3qJiFOuxZevaezlK2zDeizJZ+hzszZd8sQ9SI5/1o9eMJ+T/t
RRYFrfIXvVQDUfAZcT9NM9XAFosqvy+WxcZSFgimXB68NKrAAaIDjr4aBs7pyrPSN3pSYu4NWWhr
W9NYhonkcQk2BoJaEOxK0Q+dZwHi4rmhR4QTWI4y/dxVw1fsAv1OT2P1vTZm7XIpwaAfLlmenhpT
y5swMiLBDNfEwLvX8AZmY4kAEudvfGAFaZ14LQi5QJnFph6g2Cx1e5q7RfsTcVF1Q/DSBeJl/sx0
jqoQ1M8njfkfmgS65LXsYwgrsBW9a5TrCYomykzMkbVoAYSZyb6ac9f1+0rvfgi7vrJi2ZOZrqfN
IUMf8VRJGHwxao5wM4jCnD77RMKk3nxbzTEqsOjgTYeoNsrTt/Uo+evw3tOUwEGXh9rRIEBvHkxj
abLlUkxG3Sp2Kz9DLvsd/xTE9wpxg+PpY5x8zwX0NG/Ev/DVLUqxbMZQMM/kPlDOhplJ7Jy3ph79
lIYi/MXNuqEhUAaXKG2YgZWTQ85UiyiDfoydSoZtEIGM84ze4HIKzSp7rBs30I+WAn8hS0VbO+gF
te5m0DWt2wzDHFz1uT6ULEfm8DrganloBTwqH0qt+cwUVdxBZEPCkLo1kWppERSlJ0arJD10sboI
SJ7jpptgpFo/WEZbj49VmKtvWQxJ1osCs7mLWPBcIczJ1/iSoW6YHcfFPsMMRXnUdXaNVbHOtWOz
JKjHl2EvkaYrNsFoMtJnqKsVk7Cqwfgy8jqWaCosLDYtRoUTwS7q3hma5YEA+CTbNmWTlxu7JQLK
L0KJsSUftQG+KmyxwJdzTK4ZpUO5kxBsLVJcymCbhX1907vQ6cjXsyvsEB0zUzbxbnYfanCOCI8p
sy2clUHfO+QtPyvKHOsg6wdr11FzcScvJmRdk2OT55WkVeBlau7OiU2KwUWRmIbFR8P2UouqamE+
Rdif6DWrU8o7qXsBS3U8jG5Uup/MG38fZUh2QauUC724/du4sQcoG2fByr7T22wb6rw/EWxT5OHs
P2YuW2wNoqH9NEnEmQIA+8k06Q/NM4pUUgWRrRPR+JIN+qpT02dMmwFTOq+J3Plswae21/B3+qrv
BQiCOPlkmvn75GJNX0e3BqEPmdx70RpEBWdMW95gxVSHt3i4VwlHP+0c3onf3CYZKT6C7OvHEwJ9
feS8vf+589kqkegpXEkG+Nv7n90GspIB5GrrxtVJ5k7aTdKK4WgGa4jmg/oXsVria1EfsPkrGP1r
2OIit2o+yaT8w9e3HHJ+SQBA1coT6e0H0Yp4VQEBJm7LRGOi28E5GcfhYLAkXudIrzwBIPHw46+/
plq///rMdY2XAQnWg/c7Buz/dmYXMNXMrB1+gNSQlqcPmNz8Ma6KbtchVwRcxAQ+2Bdq6uQmIPfl
IQL3gUWRgqPwUU82Bb67JdzVuoylh5mlP3XBzWSeYTfUwNbojN0uBbB/J8yWKgzCyvVCOpUfYtD3
+iWdIfO65qkrBzDWRWd3RMPZTak82Q4l0jECXxDn5Fa2hRoFVMJhCTt5bT2vuW0swtq9q5UtWyWh
AXUQ8RRsS6xr5id35PobvLtYbLSypGCi6OaWfDf5zDrNXsVto5fnufEs9AgyANQVwkM+/lnWv+f9
cRggohlnvi+Y5b27Fjhyl1RwMuOOCMYNtRNVK/H1274sYWqPPKkoGpGbGOAIPjn277c9lGwMv/YK
L1LqfWT3EpLqoKaI5Z8R4aWT0wj6K8HN4DrzkZa44ycDlT8cD78LJhUIS4YglvXtdxUDZiaryTsv
CN3ljLdeHbNInoLzjpufgBX2C9onX/H3n5F9FoprhduZfxrvZqSwMvn3FTyZUZmNF3UOy3WuZ7v+
5Di/31wMCey1vgBCj7Pl3XH0Htp0Y/EAt+c2vuCeT3Y9oBge5Y122+f005Ky75Ax3rA1cy25+Pgq
eqsnWGsZGjZGkcxkqVXoQt6dWQH3ThAhyS6zc3Z9b7oXel9NXi5Eefvxof7wI8J5wL5EKUNsk/nu
KYorNMx4QvNN7WW+It3dCDZlCNLDcamwZZS23//+AXE2rT8emxf0Jm+/G3ei0EDeYx5NZbJzGPYf
BPSq1zXauxPM4MknxzPWOvDtLQkfDNeXYD+5LsHe3ZKEBSGmFVwzTU4J76V1AcuQx0Dh14Zj7/VW
d5d9OvbzdaWkhj62dq3vWooGciNttGaeSpOo2hHh2Z9FjA9Jl0tCCyyUnPrLpNOwI0MWZkA8l24F
HiRs9c9m9H+4HLGYcenzpMC4//6yz/sI2IzJGCNk3njU9FN6nucxXWctRbOxZRgeTaNmblFomYeZ
MS3yk/vh91ccDzULLYdcZ+TMyt/+aCGDm76Ay+zZbRB5jZOb/4+9M0mOm8my7l5qXEhD30wBRMNG
FCmKIqkJTJRE9I07AEezp38V/8bqQF+WlRhikaZ5jdIyZUlEBAB3f+/de+5h1pfueYC5TbGKg97V
URe8/aS88rKzkm4GB5QhGOtO1pcuIG+wl8EQzSYP5co05tzCff3O2Om1q2xeLMPlXd9a7ydfDZK0
AWJxIO/KW28kh6UIxUN38fZ32f7KyUMIiMGFqcCB3GGm8fIqkjPgCO1EES3ot3vIQfB3CoviunG2
+lO+Z7R5ZQXxOB4AvvMQevHUvLwemCvdmaRPnWs2zkUwaPl9Ow010u6WIvrt72a8UoltYVUeQ0WL
LWjL/vh9MsCaAYcqJTGYRsBXmrLyoiPhMNYpO87ybhCRZWjeNZ3Uzfgrlh2AY/MK5f6yL3U3Semr
VVJ/70O98tqTEMTKRnH3y7f58kOpVQYi3/LoBzLvPvp20x19ID9fBoPEPKYSk0t4c1LrYVfkxSMP
OLGU5ji+V6aaXObkxm82pO2ghn+EaKWXH6MZUivLVU2VOgrsBB3jz7sec86twJfsMVTqtUevzIl7
BSA7//SlCpbrKs+M75QIGDlasurTd0Z+r7zN6A8YNTPwA4EabJ/5t/qgV71fe1aPWkNLvjV2upxZ
vWud62ped0FOkUjqwXses+17nv4OhKnrWDodZmz29gz9dk2/0og0SLORxL+1OIPMVMWGXYKznlcR
eexzu7VQ+mWmVP/97cfzlW9LHg1HBosKhU9w8uqlM/vNFn9JqV3q1xnT0I+kVoHxYRp1XKCpPlGl
tt/evuiveLGX3xdFIJYwXFLbHn66rLTQDbduE8uK20of8NRoDlec2fKOABaH292Xw0h4pAgYfSSc
e0cQrf1qXAqzGe6hXBWUzJ1NzMGiZybothTCJVKrkWAI+sRTQWOwM65QiC03Y+nbP7PBYWkmtZ7+
DLx6Z78KG0QP9CbXPWQT7DP29X75UK9J/84Z4s/FBkECBxYdzQqv+mknBjuKT6YsXThtVM5B2mW1
49AIoDzJ27O3f9c/LvWrqkZViOkLfeqma/39MSqToi6y1ocKbA6fV6HNhwSRc9RlBKe+faU/HlhO
KJzEUCNgP4Bjc/KS5D7MXWOi40VvPI8nQyRnDW2fSNeMLp4JfomF1fWfLLPp929f2fhjS+Jh9cEl
YknFZcdnePkl2RgsJ0nSNQrcSr9tjKwKrYXOMu4hQMbL6l5D09xU7gzFGElYV33RtzdGJuxwHFLv
rCxEf9W32/Lx9id75YORn4Si1/wlE3ZP9ko9qK2Wr74SaOomHzJ/dC+ctLTO376KeSIn41enekG8
vKmHcVfq9snu5ZSjWYvWnCPwc6Afc3wmcJy9Dsqox6ATKnzVPuiwwRBQEbWBdLApJoaOuH4mai53
XsKJgR/5oBl7ciiHTH4N5tJ/aot2NnZZMzX+B5OmRLMjuV6/1TShPtaAVGBb5HqB86lYxBoneCgS
Ooi63UaG0NzszJ6ECT+iTQcJfoiRCirJ1QLh09dC7g014iIqBCyK1aNfHOpQLlGEQt+eQ5Qnjk2m
ZTk+9nhozNCEzKJHtlePEnPfsv4cxUhIeks+u36BA8Buz1NR0tSe5Ngrqndd78+m0lUuBImqWM66
APMIiDmUMjGgwbE/4jgT3qcamFcSrynPwrMlJucuELP64fjt2hyzui4CuNVWhxpQSshBLD0daQFL
wtRJIhxu4lopoCtVYn5lHNNjttHSmhPzCKSVxOlaXJMHBKyJe5SgSPa09Kfjpcs2uhcE9TouzH24
hgBPyBQaH8s2sZ+Z2poX62z+AqqVXbBz2wBdR71UDcg2Jpbna1E2cGORSSG2sdLhlukZuB6d4hVR
AXQBGEdIUcZQd5fKQszZU/R5OU6GeJ4sIrd7u5O3jZOSOUOIrupiRw2ITaehWb9Af9Tv2gGPXQg8
hIn9ynMAEcplpBaiBRVJTLhH9zG15+m7bzazDl1NLl+HNcnNUIiuvtNGAc0lKyFYkS5aWuBiqVQx
oREcmKBXmxqayOhws6O3GmV5GM20OUKz0+WRnoi/Bdt3hh7b+KQG5mNzgDJA4FwDp7nMBCz6g/ls
54Pso0Q2W84G+6IWzogCJDuAIcMGwxRZy5PZfkA/V+Nj5FxjUMiUpEhndbMJLnDddGdi6Lp0h9aM
NGW7GEcYv1mjw2dNUs86ZNU0P3WMTK1LcFLBXsdqaO/GRYristVcRdZQbssHyQJ33boZycgVIfXk
ZVvNPXZF8/PIiJtwyGpOxnjUtn7xZMrgU1Cb2ecimAM3It85edKZyT31q5pMutGB+0CYpO+Gi8AB
BAZJoLrU8mmBnOkLaNo+cztwM/ibYokJCFYxyZJ3lsPcUspVfKeuGc/q0rJqSF+LKuOMYIrvnKI1
bK9KDPvG3nBKg2Pzw6h+QMwtJ88X+4yRKrd4gS8WNRzMUY77iJax4Uh6TFktgh9O64qHaqXpHQ6Z
BSenwYd3YWCD/7lMKmUZcDNyN/Tezcq4HX3gHCpvMma0tgs91YLh0cSD7yh936doqi8qzp1XVDWE
/MB8RUNHPZCa72xPfy7FW5vAREbqomghNuLlHgGWvK7yiQO+nQoVlzzbh07r/m28+V91ib9MGi+O
MXST8IqAIEBLzH+crMQk87abLZJJ6zgxe5Q8Ll8rYzXCDMAg4Sdzf21Wvrro7G4h7qMVjwzseWaI
oI8qHf3WisfpOC+oTkw0LAfGsY9dq2l3LbdBvrM9vbZxep5p4DvxmQv90VuADoRpaZsiDJlNUkVq
Nt5d4/qMLQqEShdMzwoA7e48f2LhST4JZrRnDTzbm7IwOxEBXuwC4imsCdPf4GUifntje+XwQvGu
ewTToqJij395zzh/Vg3WjQngbWE9wY1F32E3/WPbZu8cP/+Us3HfOOwiL/apbNFtvbwUWoQWl29P
JjpD0xjGpio5cfrFT7o97sdxDgR80cWPGBqlHzLQtxeKOenfFr18CNrhNKc5xoDVOXlGHShUbJgo
xui5aodpIXoEgvCj5Qw2jujOeKes+aPG3i5Hzcu8BWgGpcbL70woYNv5Hj1eSC/WVarX9RPG2fIM
zwAmJOh/753T/igxuSAVNiQLzmrYc7Z//62myVWFinmmL+fOk39EPdt9bg2bKVTipjFL/EByc+Id
p2T1P+Hj9nYdSvj3WjOvfWumTByVTHNjF50cFls/XaZ13rxPiVSPliRmiKCgn0i0nQdzTYz7v32G
+c4cyegr2CYalZPv7BtV6ZWcAiP6Cv1Z1XgaKrTaPXpLdvvOlf58XSA0mezvDnUb0Jzt33/7eZNg
0TKb0WtEIyPPCeUE9AzHwHYfQQl644WXqf6RlkOVHuzCofns6jk5T+AS/JA32/7UAWe/zyFd3w5a
irQGX8g6HpTTGXeuZiRwv3LnCo9ScqOjVaxDoc9VtRPl1DYcrjv9aYVzlkcuQj1Ah8Nw13RB9i3R
TcKBGkrki0k1oF1z5Wd701a4KZehqK/9pFhU6M5948WdIdbD7ARVHpPLlSKclkXzbfEMYH21ZnVP
Ts/ZlpHrZFOr2chMBqLLOrzEtW5Gkw4T++CR/fxMS53wFbNfJWNEbOHpB4UMRtwoGLN11MB8NGJ6
gnV3/fZdeOXxAjtjutSyJrfhtBZhljK4jiUog+bqsa5d8xLqpBdja0XJhECieWcNf+V6G1mEDY12
nM97/PKm+1YAKQJrwiZJxG+92ImGrsnr6khjSYvnzNbfWytfec4sbCs0rvjrOFhOlil8VY5m8A6h
ul1XMhQ5AqSd1V4hNOm/tUNW7jNiL2PPNUBABxbUbQppTEXuQxfoyxHZl79ThW7FhVYX8p1F7dUP
xxZvUPLyu/gnv4cmSBWDpgKZgpDmeytj6F8MyqNt5brrO8X1H50Sqi5f56VG5sHc+NQeAPdvYvPz
uFZQEOIohLjsxlW/QKQp+K9tdkjabHnnC/5CGJ0cMSDYMD3dHAmgXE5WFOLPslxz+IZqizePxAI2
46IpAU3vO9tULkfzJM333lSZ95nQcDcGSUfA3ICOMM7yXC2XvIvsb7BmXVDmaV1+7/zEqphsFgLk
eTLcOvTd1kj2tpj3ay38j/xN2yNHyRx3yilKcei6on1GWcvQE6r44L9zXPtTQEM1DxXVx5ZlQz9y
TpZpxSs7J7T1It8d5RcY6M6ejnStws4gIihNJPHqtqVFqUL4lVUWbeFSG2z8L25/KUUgj2+/16+c
H/k8vmf8Ygfpp44TaXRJgPYYkRMJnDnnVwZOIbOw9J1iHs/wSeOPAt6EN+wwxsKOfDqVBDtjBx08
UzISlvw4Gno77EjRTG8Wr5mM0G3QQDLOK7Jv0LGdITbYTAVq7JpYj5l2dUgCVnaWw3aDcdK6ECw5
VHjngjiGLbWsN0Q0est8Q7tovocCp0sCgieyE+w+g5TnmLC1o4Sp6UWZlqsNs9Vtf1Dzknxrzh5l
OImLn3DYFpfeEmTXZYUSN3S1oU/2vq4jcS6mRNwba4fmvfSQgUXIiNznKiF8Yr9kIuXVMAsQqm/f
n19N8xevBaI4Zqvs63TxNyrzy4UwHTxYUnnnRIiBjTZ2NXyr2ppYE5KYVSHc84x7OnLmJ19zgiGe
kY9C/W5S97mozPS6VHaT3iSA7ex9wthwvNTgrH5rFszKcVd6dCcCPv2483oRtLeeVwD2ZS/N5T+m
hv/z7v+H4XLC/N/N+x/a9Vv9lIvx5+/u/V//p3/s+7YOew6rG5C5X363rbj6x75v6f/aYNmMj23K
GTr0/Mu/yXMaweh0WrdgdLQvkLy3KuLf6DnNdP/FDIZ2JW81mycDu79hz73cevgzjHRoSjHTgWNn
ca2XT6AOPUn7RSOedQiLKakxl/XoFzcCYfbfbfv/XAs6NJParWDQT+dVpfIC1VdgKnywrIoeiK8M
fJlW9r1vE3VhERPzHj/s5Qr465K+hTOd0zsGTPafl18P8XldFFs8puZOQ6ysRds1Msvf2VNfnmf+
uQpFOpN1epkg0E92NyoETPdbQmGWQmg+Q8fjMnzyEYNmZuM74eQ0NMJ+e86u/1kkfsdxvnLj0J9s
oijTZsn+NRH/7eCcIQn1nMGbINHRYUntBat8lTFfCQePYIm3L/baF4Qij43ylwTqtENQJABQzNKf
aLs03RUGcucHM0ZxFJrqzsccQdI7K+N2X/5nYeRI6GALo97CzGswYjkdhoPH1lVLFih+h+xC75en
mZntBTlUX/BdB5dQty8y0b9zSjl9WLaLQmPjivTTkdadvAvZkJA9MxczhlkCOvSauUBPk+Odh+XP
q7Cl6BszAUUrh4WTw56i0QhViwmPMDp1xak3/yB67+ntG3b6dMBFRKvHiIEQYo4Ap2N18LL+2kmC
VjrHkHfBVC7XpelCIjDG+vjXl/JoUQEKpHr78/v0dlpkxeRAgE4J04Dl3pIhm1sb2HnKxvWde/Ty
+Lo9GD61ooO+izE7i8jJrzflrahbiAew3XL7UNF9fsw6Nd7bpeZ+3LDM9JeLd+GZp8//r6sGFj0d
Sodtxv9yGUkHl/6wn3FVwx1u8mSdLwqO7JdWx1FyWWg6vvP8v/KQQGdBEMEyuWkytn//7e2eC1/4
eg1HOof9wLzWSo4+B6B3XuvXr7JhR1kfsUhtP/ZvV6ksA4xQ2UErCOhDDwUy3ak3jXdWqld+vA2f
arCLbUUHrNQXVyF1GvA4Y09mHCYdqdLRrhKRe+cmmavP2diId6rZP9cOn1kwUhq2Vove2Mlvt8je
RSwsNuDbeuRXVqG/Ahpsh/Ghq42PBeiPeJDGO2fgV964XzJcmmA6xZV5stO4sAlq2ZA75g+Lt5Oj
00IGdYNjoq3j3dtv3B+3bVujTDxkKA1+tRpf/qB4jbSxshabAFCr/0BkeHFoGjTpf3kVhAN4KBG8
ehuu8tSnv2rIomyjtsJyyZmkaxC7YlR5xu3fXoZVCtcBTzk7NBK1l1+mED6Mr6G0wsXFgehOASxX
nFV/+2UgJJHQyoGLDZqO3skLTEeAStLuTBBFhUbWDVN04nK8+O3v8sczwBtLr55+4VYJ8eu9/C6L
A/rDh3kZolDTzmW5rtf+lmVcuH2xf/tSfzwDvy61UYM5UFFznvQzIPnmCxkfdiidbNOg1qNuny1d
7pm7ty+0LagvduIA6SB8iW2tRfl9qumQyh/bwVzJhOjcxGBNp2l+zDdnMvJhupLRQNTJEjGTxM2q
2XM5QlYDaPbX3xeoGm+WQWgNt9A7+Wl5X60ixZ0ZFrOa0/MloS1zwI7Zte983z/vIZKAjQO/UYW5
zsl7rCE+SOU2Q6rmttlngfDCdVzHI9JX8/PbP+2f95COGzh5hi+AlVBVvHxc3NVwhKxpZPZq7T6C
3WiOKIGyd5bfV66C5Z8iw+MqrPXbF/5tkV+oFierWrDB+k26a0urDxvqw3d+tuBkng/JnhpGp4bA
yLx5dU6xz06OKVx5zCkLwKHzrmL/6nf6lIkfns8o+VGDwmiXoSc4n8ZD3iUk9EE1tknF6cusuXVl
79V7EwMey6dGiHkoTaIemWvUpX6ZkyT4w3OU1TWMFkv5M0mqtsAhY/d1uOCYlLep1SuPwOFGJyoS
pAKjZiPFqnSuz6gA7LDPLFHl532gPAJgFkMtDujXNivtAKLqmC7+mTCLIL8pstlWGMz8FGMX+5lQ
N86c0O4t+GcbjXszGjeex3guNLpiVKHXlST0CYhA3gGzrMwuRhzNX5ys1Q9Wq8o6Eny77iPoEc17
zCShQR/0vsbki7fDI9lLuYmOgaAdgmOZE0FzvRIttpxtkKPyRkvsXOyNXpvnS87bC1QtMl5nB2Jm
0QUHReIHUTY2KXTsqaXTerthNnPnU9vPSbbPeqI8Iwvsjn2DTUjmJM4n4qZgvgfYN8ceEGI2n8io
7jlchciMOhK3nd5sHkwUXPp5OzildWe6eoa5BURqXn2rUFxkO6yYlhWuaN8yYpYw0sfMwMVwlLby
6LMbbeuFYFbSr2Ux+SlQ0Nks43o28judZuB65gedhll1KWzUpiaBJ9fMF9w7CKvVciQJvJrOlPSs
57VXsx5XVkfOblh5WPMxKy1SggqrCRFlRp3dwA7x2qj2stqI3W0ExzmUv35DWEIORph0KdBsNSQL
2m70nsiZr6vhCuWGG5w3nVldo8uw3M+L7ffLWd/bjZOwmNVTUO+gxGIhiIn8SYcxZhiaaU9+ASnW
ilYmQ/2VLOxaXpCb5li7TiuU/JHXy3omrcVPwI3iywwbAjfpvLFWt+Fq5qjB96AxB3mLcHLMn0jV
6Swrahrdl8SVWN1g9cfSDTSiS/uk1U2QkrVIPbVLRRVMXmyKVFc/AqvVh0vbF1WPrqSQXQN6bAhw
etiLZVzptd9k5+StZ7CNpWuIIx+i/17qYEUPyF/za7/WxbMGtcoIgzYftIuUmQtjdQ7YdXstDM0Y
bEo+y1Lf1yIpuKtE6wXaWTCvrnrSp9psDumIcy42A0EohFaCDwmbthgw4hSyQJWjr6kfQSjQ5jOp
coy3a4bX8mauLBBxxhCo4MOMiXYLG4Lm7PNSqUMGLl7/XvdWZkc+FOULzCv6cokaQav2kw8D9MyC
uKDvSAZ0prjKHHU1TFaaXsB8G6pPfkWE6F7CFSPaXhPC3BkWUWQxyYQEQDKu88HKJqUiMgk6HflR
BCj5h6xIauITbZcdbEaIj/ZqCVaOJG3ifpzLyfhCXJlOgDp/0t7ZvcZj33tZVsKsmVV7JE3IYmxj
4SKP7L4TSeQXKsW+13vlz3Xwcg7A2SbX6urWNo7OCEbr0Slt0Z9lVDzBMdfII0ZVW6f29RigXLwf
hiLT+K0CZzxz/cpfD0OfKiC0dSadfdAMwb1whvwDAhot3ZlV0f7UDYK8PmSdWHg1Bxt4cJkgItxN
SAurWyH9ag01vTW2GzRO32wovh6c6zb73E5FFUSN9IICCK3ZED3WTDTKDT9fjl7aWgWuFjTcwMcp
+I8ghgyHCVmG4DfgbXwAbtdvv1lV3/SjRFtazpV2VS6luGXh90j5snwtPVgwXyyELoThIs3oys/d
JpqJzNSf5SGdSY7arz4Goo9MkmHVQth3ewC+0qmj3NJ8f9c5RZdHQ4PIem8bnZBROxcyeUg51VC6
t2DKLi3E0PKK6IH8jIQ0j2xPg3lptHhm3jzivsyKXTOuwaNbsXFGeF8m91mIJQO5axjNcOHBm0aN
tWSTGYvRr7VLV+i5jP2mqtxz+Lq9g7RUHwNCS40FttZAnAt6SCgLe10pY42zZPBAs/WWhqE4WNo2
TGmKr+eMPwZjLzV0oCR1NfNwjtUXq9Dsgkvc+UtvFWdCx9kXplVVmHfDICWh0x7jyXOdrXwJ54lE
tHCmKcQZxV0Cscd/Zbq70uy8J5Y1oX9A5Z7iZXGgIfCydPq+yxOnjDKvtb2vClR6EM3MHsvzZUxJ
gOJO4ufXSRubw25Z+SZTipUp7uwlLyJMXw6SYYLtiKw1aKUtM3o6SBUKJ/XaeRY+/mlqoaXMprtE
q9FxKOwCV/5sNZnInZ0vqAN4oJjbLIE1HWfVyzpUS2aKEDqck+4H9oCv+SKn28LIcUDUmsurWFVS
+9hpyYZj6Ao1hRUpsF2MaDYozqvS1GS8BFoO87q1ZbFnUizMWIm5tGNajcWzWZsMXIbAmLyoH+vl
ye9Er6LCtiZ/V0ostzvppoTQTboBHyHojH7cmbAqK2LHuw1pbirqVdX1TTSaTKYiFt0gYUVW7r0/
NFlzlhPzNu5Ida1l2DZTQghgmy83dP2Qyrl9R1yDNDUyulu3qC4GQthQY6DF+uKtCrhvjS1FhJhz
9CK21AgTrS6TaY29rh1usnUt6dbrmWNAe0ZzFOKeASlZNGWA5bBaa2RRU0nFCe6qfSDv2eCVb1bc
4xiBGXpMjrB+ZJ5s2AAni7ZWr5oe7jE7gUmgnhJaJFc2g1j6RVNF+VoytMYQlSJgb43Pyg9StoLK
FOeSzB6Q9loxVbsteX3npar3rixUouR1Bf7sc0CqiJcWXZoE4egAY0MH4ZXF3ly6RFyniS7Sj0tW
Ib0ZUr8eGOEVSk0XsNJXa0cmnp5Hnt602YeyrGYTf85UzLfmWpN72vq2U1zZGJjVoYSAPB9XvCTA
mbPFNS6SoQzKi46zxPC5KQISnMluJWfs3LVGpI0kDPb43cOWDGR93dda7ttnrVjbIb00LaDa3yWx
v+jBalN4aRxINlJypfGl2dCmNaRiXzm2mGQdr30vwkJMSRLbWj0eczbE/qDc1HWOW9wuFo+qxj2D
UYIp1tiMfc7e0ag5sqkEH4RGjvA5wYmw+ZpaGnSFSQ658cdcBHE+BkyeEAnk5V4m7rjEK2b2Nqbx
I7uYQ5eliEkvTH5+MqGHHXfGOR96q+8Poz1UN7pGInDoSme9bzMnbTmDi1HEqZT2Jwnl/NzpS2Lo
GEWNl2li2UWUQjUZIit1NXaotpdyNw1JoB7weVgPC7Utj5sZjMZeT4YGQR0w02Gv8mUAm5YEq8kg
E+CTSN0f9PpdF5wiPh5EjJa4ZnrvJTRfJKGRXc/WGGpjo13pErcfj3yT8PFaeJDw+Gq2rd7Ii4dE
z1hBNC2pl3C0OCSGIKYJPGBkN35DN8kKQloUmcfKxEIekb473Qtyv1eWYXNqGLB27ue+WJF2NAYg
MQAu5eAyOsRBFXFwlWq3mPgujui9qwIAhmg+Oxok4RCoEWnZHPu8a1dP4SRCKZ3TyMqz4oFsRglx
xVGzFfr43I9uQxIyV2c4E4px9j8ZE3qA2K6LCg6pnhIRk2VC/awG08XysnS8hoUoehmPxejxv1je
8KUnwft7W0papiuuRD2mZpueSeft7rFtu6AgwDohK8Y6scVRwtdJtbK/XCCUANCS2rztNwMh7egn
Cz9UI8KJ0KUc+jZpg0d0hT3XOzMtKhe2npNdz6x0WLRzKdxozjxkxhlgDi/GAmcQ1uHp2l6idnX3
JF/U5GQ1zjSGRduYWBNNsn/jcinWmxGS1BBCL7YvPU1hRsuKRrsTburpdx1opSmUslQfV2a213M/
En3oA8j6lAOj1BDtkFAYZON4KXRlj2g4FwElqezaJyaY7bUaKRk5YpcVxbDpgnyyxyxZuP0NEQNs
B0lyMO2xgAPkUmjc0POYfqaiaZ6rTiEtxQfP7pk7pSnjgGDPbzNaR5st15ZzDx1ILUYSlakzUAZ7
S7OSad7JhmWax6ct+guP1SZ41Ja1ljelrhFYgEy0HJGC5L5e3llN3RBo2JkLasMIdYg5fMwareKt
1Dq9B3rGAYh/8fTE+1LLeb1DJewOu6qCvr4fO9zb8TQ4zkPaF+qzTSmIs5Aq1IqNtWkJTxiLZYhI
6vD9/aIZ6mKGlIMaZ10pQ3hbcx46RJkZISUmXIifUmi9HWLHWL+Bghp/FGLAEYzaGqWz72sWZ0xN
kAJi1eBggCSUzYVD1kS2rwm4w8rb1C5sBtlzAl5r0/rS5pb+RRWs3iy2cIsPAalzx6JprHInqlm/
akD+bOSrzs0IGUjrH+mIZvTgQUx76JwKjxtp4sifOzu3cCavwQO+Sa27NkuXKApSMi2nexpzCrnP
UKzT4Cu/7WJAQ5twimUzR28iVEf3LutkgP5WMQQNweQP0MQtlOp7kntX+6L2Rucz2X/jfJg5ChIe
rugmBDca7YziApWa78WuR/TAzlQ90Sv4C74bi2OztrmEaYfeMKKlt41yVjuaTRzIkYunXSRFR6Wg
+tk5OtNabRSaXPahZszr53XVxq+pG/QWLi3dePAXx/3QLPyRSOQwl8J8ctWXKZc4cgIJQmPHE8fZ
gfYp2Rf+2CGRRw8DNYX2cDfESMPS6iB6YP+hCyTiex3gYgs1prT4K52C6IZx8Ppzq2mJT18yXIoR
B1DyjibQdt+0KZP55eTgraUNQi7ogfFngtGo08dPsgfDxjbtz1eN0dfBzmyFFrDJi/nTOpDgclgb
RTTsBDMoP9D2g3PK6dbreAwn1H3eBKlHKRrPoUNeh7hq8zzg2O1XrnepaiN9aDA2JnHudhD0PKc2
P2uINRrWUA67ISSj7exWFSCBMRLMsbdqxReOfAsH0Iw9NELfwcsvJo8sGQiGSHadwcCdV/rB6EVq
tOV3D3cHTCwrUPR5PDhZh5m9uot5LlkOIZqmxg6rQpDGVVroZVSOefVVgHshzwwuEuW1vlZ3mvDX
jwm035+yFitv+ZzL4XzqlPrBc5laRNFTaj6vS9mIg87ZWDtPDNz8WGvWjPk0SO7q6MtxaKCSBOyc
Amuntafq1fWv0E2wOGwxvWIn9WF9mkXOujPWmXENtI44jFJb5SMAUMmhSeXSl9ADy0VLPmiLP5v1
bbaMNu+XGJfiMCFv98crvfMXMy7FSqxYu1KpfqdxUNRf9cJVRpRKo4dRnHa0qWB1Uat/LjnGERbb
TaarPVTkvme3DBU9uwiTbkVYFWaOXvWfKqtygshxZwYuiB5zuCiJOz1PmA6WaGnmknXaTKiWvZJ6
Jffc/LIk0PWnQ6raM4fb8bFTQWbeq6Qbq+dis6ztIatahLS4MOLOlh5N1S2U+04cEIkP2WcXq61O
F0AU90M6fGrKBXeDowYjCx0eDXIuOOwWWkNZhPcj6RzzyO/8ta+xxTXyY9PazwFypTjrvB8NPufH
IvD7HYm+QLa96bzfjpwgDg9+PW/slcm0CS22l+ziPztepaRsMHkS6Ws0sSLh7lpzYdbtHLOAsON2
Nj3DQuuHR9oSJPOg0XT43P3kfPxPv50TKSn/KNAbzM5pW8AMH2QxfgxGy7ilMjNy3uiM4+ky+f11
F7Qze4wYy7u3+8KnLWgfly0TEQNXGBwmYAcvO7ZNoByeTFfbNEfIJGhRRjNKrrgHn/GXzWEKQ+Yu
yNXREiBxPnUYOLMFGYRAkNAgXfhDyjYY28My/+XIm6swEkGtv4lZEMecNO97DJRDmxVaONqePKcI
ai4RtljvXOVED08H2tyg27TSmYyh6jsFOkCVHkoqaGQsXW5zqCnZdQgqtRuBAKpcrnIMFFeTp1NT
lKnQ7nw2vOdCTkXxzlz1tRsI3oGG+zbwtL2TIbVyEtvQNG4gB2UMuIMXkH/U67wT2r/HFf+nvPoP
JiK/vTZ/pH5e/f//l/6UL1RX2//hH9UVoSnbBGejiDDaw6zKHfhHdaX/i+cv2J4TRqcmhvbNsPDf
gZ/WvzbwAaJ3XgTEIBsf+t+qK2PLB7awx6CXYswBPfhvRFfeLyT7/0zVeDBQvOOFYlrIW8Ervj1B
vw1lOIsveSraHRZpU13UxdpaEb3Skpx4IZ0fCJloV/XgIL2jBuBTRG0vBv3cqttEO4Bww56ZlWoh
L04LVHUOM86xf2Q+sSvXk29RbBXZWh4SkEhrjD0jua86mlx0mebmu0PD9alHYvAhGBrDp1yHREy3
Qljnoy7b9GkyjS691ExjPffNoT2wnCd7vDTKu1h0OLr7hE17poNYQ8h2dqStFcEZnYNOflgGqfqj
Q4zWnQR4oMKKFhC2oKIR627tM0YhTtpk6/Oydot36XIwh7ZYFvj2C9crmCkEXrqb3UKjDVIwZ9AP
CzoXCY8S79XPhva3aPa0nBWU1WbEkMyOPzWBfawXztO7oYAlT0SWuaApdUhPv3JbFu8oUSNty7DG
3uWGq5K0ID3NSX6MHKrucechu8cdCWhmIdptPyoc6uhVffVp8VJCj3SxMALQOWdel2PvNLHF6fay
bYHOAnIVQobdmNMYGHR9BC2xKcll0ZmfOrnU+4GMwQuy6BK6lkv1sBjIr0PoYcXVsGi+HllksH1v
lY2pZZhh4Ad9Z4X1XEKfRDGh4pr2x9faSrsCKmMw5rGB8RyUQCflWSI0QcBGYFIuZIsOHZA8K/uq
rLK+i/MArT9uxPERzCI4VCjAH3szm3blQihg3jKFkJkJGB41/HeYaTSHJEcpIyyN5gG2bHZceb/w
is7e+gWMoQOBakMmNtnktjsqI9rxlp0akBmLhDa4kZm3tTUqHbld267JkbgyfitKgKGMsTun7edK
DST3OczqOVULOZeXddpO/mVjDz4MqfG/2Duz5LqR7WpPxXHfoUDfRNh+AHA6tiIpqntBSCIFJHok
Eu1sPIZ/CJ7Y/0EqV4lUWbT85oj7WCWS5xwcIHPn3mt9y3EXKzmsqdtbnxhvV4ERooPs1ysy34pl
L5XijCKFyxeLQtYot+eiaPZ6bzcgq5z83O5kEDuFezE28+UaqK8wXeswaCnAF9S8RMSLEyiKJaq1
RIRSgOfUu0DtZn+4KPtJJ5CtrD/njnzDkU7u/DTV46HVmTzNnv9lkm0XW7OZbjqCJjQolo/FREUi
gT6nZktLOyvHI4UnLdBMewsA7m1hJ9ahsRV97akoQNiChta74WIG+gunsNgrPvNxKVvqEO9tolu7
phbH3ve0cLNoI78wYP3qct4Vq/7Qz/X7dXE/d255Lhp3t84u457J9h/X0n7Q6O7nfvKak6x5V9Nw
Ae619qFoCp79pNolHHRia6HDv+RZGZeT90DnjSMinV3olLjIXEZthUMx5w8Gh/k5x9kJZA5HeMo8
YRKfR77v8zmhGKvSi6DvuGkmx3xXN+k71aRnQZB+tDvvbtqmehO1eeAoXPR25cejNly1YHU+wD2/
QbZ+QqxoHXMjlxG03bMVLjfwPO0apsIRNvi7LCV4kMSlOqZJsnWQ9eQefZd727ftvdNOH7RKXZME
yrRCnWPoLo9OM1zibq7uWdVx+g2q+ermhLw1U5NGjERZLGZvXjgIuLf5xCG/HMdmx2iIyPCUzjY8
8pHujm3u6DwS1SawP4UjcToYMUbgzPNoRrItxR6PPru5ObTHvFQfLSHHfe64D4wFi8sOcd8VzuLX
aT1OsTHSYzISN7joJaL/yTNhCDm9f6XXrozaweHUZryDs7zPG0uHP2kXNwpTGapV+muNc+r1YJfP
yYfMtT8DmiyJe6FlVKKDVzPm02qWyT5ddWfnWn12SXgfpGKV7BxXz4/4DNqQsWQ8yI66q+2ZdQjr
0hKBPE+ZdZ8NHu0/UgPbnVuM537R33kDha2Ws4S0IosHb/0CoO+2okw+cyG4kDw0vS/LtLqD5YyZ
Zpq7GEZ0FwtlmkcjAbdrjPOVLwnzITSUNouux8LqLtRs7xTN2V1faPkHMVkgJNLP1TTYbzAlXpdV
HyPQ4vzGuH+Xd0ZwrICJx5kaWw7l8r6fh4fKbWgPi/O6pdnaLcPbqrE+9NAfIxYb7WpGeBVyy5WR
0tqbUjgzBfR8r4jF3ON1O9On9bLZFvqpPHhDYm6QtoijkhdmPFFMlpODsO1DMRjN0c16+JMjzlur
OTROEEOe5u7sNFpV40OjV2dL2l1ZRnfqVx0udG3fsL5VV97KZ1Y+pqZc0MNwnPaBQ9a9o9dfzX45
c+1st1B1xnPTXNBNDQ6SlOz9Wms3pDiCawakGGqzdqo6+6zF4/wZ0/kOgg1YMJg+EaowNA/MQehp
dl+aZnldlbi301Z9yXSxsOIH5bktQbL5U0dGT29C30lv1yFAyAAWtxqDB21er5Uq7Rsot2fu5F2u
hp/TgvATv6qPbO2F6MLELFnu0DWq7quu9OKNargZwy5lBGqH+QjAH5u6Ze+tZs3J76KJ2HyZjVlx
ksw8qwfKoFbjrZ3B/8GSrmhXZCiI8er3jermLx4eRvrj9EkN6ISrUSFCtLCuD20crL7Y9rGJgaf3
xh+KYrpQVZefcEZWGtkUanCEe2P6VcPsS9fYcZqvpjF4TXXqWDLMdUe8Q0Y2FWRIzs4i41gT57zZ
nsqJs555LowpXT/aOgEn3g4r/uwboK6gR5sHq9YmgsYSCzJFfejps2qMpvv6yABsNO/58sxmvFpS
TT/T6c68npduvul7oX/uQLjQq2evIOuHjSGb76TngAQ+ehrJmJj4RxAMhPymzruCLDaX7nsxcyqu
cQTqN6XJc6jtGozJujrZOfYzRhyz59A9JRYub2NNt8H+vk8W3Aax3zT3ulFNpXYtdCl64zT4hf5h
rstpxDGVY25a2fgcs4YdHtNvwBV1kSPEALyfiA7jJJ4EWjmCMIEQtHnaAfstGcbBWqUDczADsrlA
zTCXGGLcOXIhKFUfOpR5RulUXczQxEO/j7Kkhh6fcFo3djDVEd04RWU5Ue+XHutCsbLRXGWcrPvX
YGUli6ykur5ZqmXxoDN21WFW9KqjlFO++FAb8iPgj1bcG2nfeHezkav0hIeGTrEAFZPvKKFeS23I
2U9WFC9yn0jFwLvXrAYIsxwZ9k0EEmbbpCxrs3o89KNCDCpM9Bu0JaSTDI/jpC/i9VT4s3qvGuJe
T8mISghaA2VZBDhW29m2IAgVpABNQJ9Rqrsfe1ITrld/E1PthJS+t8ekCatbICcELlcRu517Yz6/
Y5jU3+LNJeMq7V1DMrUBaxKKMehsaD4zKhBRLmI61HOpQzQIckXHr9RcvMRl5x2yRM91Hm/bgIFQ
VMTTVQEbKIodmm1jEhTRlFHRxDzpVRW3ZKggRdJweKR92DFZ75hD0CLMlmu5pDWaKKY35cloa9N+
m010QZEOQb+OW+KFg93sZQ2MYhyuBQMKUk+nRpSsr6sCp6e58r3hAwQ36dKGvV+UZ5UyexRCiwIl
0q7vQDO2H4YyZ4TFhlXKQEBKcczDVORJHSYaNsp2robYymZ1CvLeiTgdaBfAMZoTKGL7ohiH6bhC
5Thp8D5um5LVzlm0wQn7fooVl/vMXVfvYp198+gx0TjTfZYtPqW2CzImt/TaBRCtpC+OboeRxF/T
AgLvgNsuKfu9JdzmTV9qCniJX0ZkrNuX6KjKT0Q0D2coLPK3+ezpFyAp5Nd6IUIs9KjxH0soyF9l
S3h6iMYe0c/AdD00ecqvZrfMd0a1iSH8Yoib1O+MvQHugLpHmHviLUhRJYvniy+gDWATBoCWJ/LG
taizSqP6zLbyucXmE/ZDmZDU1PnIbdziM0dWhFUSfHTXFPlxnhs0MFAq0xNpfvPeyZbPWHSmkyyq
5ejIIMcyzfQUKNOcQ9ZnXdTSwj3RENP3ADh8Btf1e3adMrKXuX1vL2NK3AkBw1WbZG9bnSQRv1Tn
wQDYz2IMHaqi5XTiDa6xDwaWm5B0gPFd0CcyhqkCz4QTVOQvrn2cO/XY+12671E13UxT9xoUXHWR
Cu76dbK8qPDZyou1RDdCHATnsSowY3Pq7PtZDPfJZGenXLe1nV+5kK+8mss4uru01Y0zIw3wE3RC
fKnkdo71quYS+gl6u8HIQSr3SFnoiYbmZAOUtcf2HZ+ECnUJhvHQVOPCQTJ3T15irFdT1benIZEe
H3yc0Z8sTJqEp4rvCtV/dmL+QbPiV52Yi0//cvs41OI//1/9pB2z/db3dozjvKI3R1vTwYjKVHHz
j35vx/AvJi0XOjW6jkmUzt2f3RjNxDq3Sc8xwXHQQX1MH/RPE5zxCj8x/RNCnHxmeeCv//1fnxBP
+mf//aOXyto6qn+1Y9g+AHExpt4cdZu62Nw0tD+0Y0x/BfC+3eO1V2TalTeBB4j8ue61GO2h6+0x
jhm4TQErJWQ0B6OiQiKT+ZzwAPDCM1ko3c5K2DMPGgdPuo5A4fuTMRO0E4Guycszz9BwvplKJZz4
g2m9pUVVenGPc5A0b87hr5FeaXU8ZAGDLdtYMnZaKMsP4H0DZqDoE2+THoJSbNmzI3EmBRR0YoII
ZaeAoSKkse/7wW2+pJrwGKvK5uHbt/pbN/h1+1jfKfn4qC4/tf+6/eqXpgVljKT335/+J9f/j7+8
te6e/MeuJuliuRke5XL7yALHr37/6raf/J/+4788fvsrb5b28d/+8aUZarX9NUQRT25CcwOE/Pf2
zbvH5Uv2WJaP/Y937rdf+uPOdV/RJPQhzSAHRwu2mUm+37k2/6JbJn3zrZmHcoJm4R99RM16Rctx
u6WhnhmbMYq7+r/uXKydsMRQmDs2xEqP3/6dO/dZpxm7FQY5Y5Nee5v/+jkfHaevBPAEOXUo6Xgv
DaOmNJlIGFjm4PdGBd9fynPxyG1GClgFT5+R2p4YfJlADX10ccQiBMTNQif/PaMGrwJOBS7cBuNj
DPLcStk13TKKrtTYWK2KOHW4VbWW+i806Lf3+uPzzqvgI6MtTEyiybfwrEE/6HyGpNwoG8u8HquE
DmGvevF9R3iyzPy4rDwDK8FIZcnDxQj1bcvcg9vy9JKx1mzz5DqL8G490PJhvsVaAcAvH6LcZHa0
emdtlYbNUl44A3yySo/pksUNwF+9G8HhvjZb/dJbX8KuPF/vcB3CqGXAhCoco6DLvfvjeqcy5BJY
7NDqVwgjOlXdNYgjwGZlU8ydtMRJj2z6hyfr9fer++Rq/HzRt5A/oB+BxYjmZzoCRD6V5Bj1AxKd
T3OjNSelm4iGZnRUjg8td3K7aecjFz+xxOqRNNyrOnPnA0ynDJFs3gG9BK/y6/f1jE2xfUtYXPB7
0tsHJ8VFeXox5GQugerJ4SprbVligmP3tjTMDQE9NG44fBM6GhlBxhZqnHMQDyeiR+g7i6B55+fM
UXXmoRc4+eUBq1saJr6XPjZen/pxh6Kb6bGXuB+G1SEXwjbX29Ec5zrWEpozuSbsXdJrJjE1ljCr
F67531xyxvhMOvimmbzpzz7a5EJS7GcyZxYP9IllCaQHqT3Fv76CrGbPniYuINMUF3sOg4bnc7e1
oIPtCCsDgKqvO8TXSK3JKYlBQ3WRWeTeCyvRz4sepbPOXMchQpSv7dndy8msa73Z4bHKtiSnboul
qxY3XpbpN/3j3+4NIi8QqLD2s2IwYfrxQZEloQ5tZ2SR5yIjYGA78vCa9Uu34LbePF2PNgoA06pt
SrrxrZ6+jDG0KgMuk0WrHdRXYtLna0wzZIujVjwQKKLvdUNYQOK9Alms76FtMEzkCFMWTpdjQoa4
N53a4g4GZhtmi6peZ1Uwc9DSnCN9vo/Y+wTltTagmE7WHVCK/tzZCIgl2fXhmHZEa5W+iyWDhOZf
3xybX+r5RwO8w5oOH5fQgu0W/aG0gtnSkFYzg/YsCbkUHlEtECLL2KPbEg0kHcSaPdDW61+KM/qb
e5+ykikgRSIV3XPovSktt087D9DKYmVHInoQvg9588K9/zcrKXsv2B58XJglv1WWP3w8cqlKWRNo
yHDFtNi08Oius5XE9QgkETpjtk9Y1V540b+7ptvEXkcdgETgOUihdZQ+skdmUZXZxETNeXGhBX5x
V6LXO0phiHeDRVvRJ1zw9Otv828uKpszdQamUB4HZ3tnP3xcONX+Oi2AupYBwLZWk+fBmX144Xn4
mwccnoyD+JGdgkrq2QPuK7vcJresyIgjosI05yOQ/iVucy194fb8dq1+vD8p4gA4b95GhBCcUbbF
7YdPZC4ZVYhq7bCQxsdWlHE2zIBYNJQ5SPpQ8PZ39C/7vTcRY+JbW96b3tBtyMH64B40D1syzKHt
YFfOIOYR0NX5b17072/RQ+ZMuw1Qx3YP/vAWg8TufMvgLa6Dk91M61pdJj1i8V9/td8OOT9fib9e
5tl327gIN1ZFe7cmUWhnLIMB8hQ2jQaN+HNBXMWpd5L+Qm/G5U1X0ihsSCJFupwNN2JeHKQyyZeZ
wxxpmWg7ZGAMe22pPrBx+DsPQuENun1OQF5e7aypEPsqp7NlDMHjC5/j+SNJeU1JbG4rNgsAGoCn
l4vlGZJst9r04X0SLkT3QLsmeMvjK5hFeMNnldSC0scs9IbONXHHVjAESZg/2AU473D29Qt6ffwI
Jz0XQonBSLooKg+PhKOme5EFAOXyPD2uvWrXqBATWeKGPdL6T/E42bFp9wigB6w6UbcWLxmzn6H4
uV5s5hBniQ92N5rZc2ZetybV5PUL7fjBMMNGNNMHPhYoLN7ZGbUHunELaCj0RIIX6ZXdEuQciqB2
dwRGRVUPovjXl/x5AbAdaDihQ5BxuTs55D+94j12tKCwmb4kiKjelo71FfUj0mp63TuyM5cXXu5Z
KtS3C4CDGku67gOuYW9++noowG1oYAHTngl89GhcFK5LqDOatogenTwU1Jbh2mPHkH5X4HnFkm0F
L6maviFWnj4wPBIs/ZSyrME0Dp6+jcUv5Ha4IGnNrHBY6UX6Rg2o6qm8h4shQ3pB1KFzSSprc66t
Cm1HgFtJVQ0mphnbKhN941NrViwfbVWcIQpRYanZwZuxGLtYOfYj+KsX4qefL62cSHW6HHQ8jC3s
7zn+zXAafJSJ0jALLEiya+1LmRoT2XO0g399U/ztK2Eb54wLQZJok6dXR2EGkWM3aaj6669EsYBf
c+qJwRD5cb9+pZ8eePKet1MjEF4TuZW5vZMf1scFn5JBLxSLaWc4x4+nmcbRvqmmKSb69jchRibt
qi2xnNtvq6fh7zx9MWPNhi7YJHmqX82DnTHUDUr7gMWORupLZ6afPxm0EzSITDb4voA1PX0xIlhn
H9EmbDMXKhi61GYDEwK11EsHpTpmvnMjIwHs19fzuZDO3FYYHmmOxiiVqH6f7QQAVXWltLqI6IDF
vj68Gav5EoVKmMvgPBfTWeHZhzybLqjuXtjrfrpreJxMi02OT8yt4z47sRBFDM5oWpk8wXelpUbe
X87Ugfobl8evP+ZPF5eXQiPmkAvDBzaeIxTyBPMthkCqjLTGOIbyPMzm1tvVLW0/DFd0lluo079+
0WeMQNYuE/TPJvvSMUGR3vJs7RpNWTGBwsMiOJodOgYncW7U6Vk3TSlwFDOicxh5udVet6myL3DI
q2sDk+1Jpi/pTH9eR7f3suEj4BFtAIJn97Ivxm6d+Q6jmTFnbHo9MRVEUeqhO0z47xKvJcl81K9b
d4/RjcjXmoxDfXghnOfn/QyNesByBD4YGCzfyNO7XJ9ACvbMEyONGvs1S0l76RJHjibZXWMrSB8K
RyaHTE4C899sXLsJfmE1GQtjdM35Qhb54duX9FudzkvxRTZ981U9bWt+a1X+1fP8P9cP3TqEv+iH
NtWnUnx60gzdfuOPZqjxiq8I+BLIaSgnFBF/NkP1V5t42MOlAOSHJZiK/Y9mKMrJgCbldmig3QYB
iG/3z17oK+oFGqV8+dQPnCa83+mF2twmf23HWyol+MeNWAPzh7S656cG0gZANlAYImhZ5GckJn2Y
D3r1Uj7G9oD+9DLbCkVlSRNXf3Y4MQWDgmS1TewbeX9B9CizuUkZ8ain7S7zFu/uh2/g9fe//GPf
jLPyk1fcBM0gU4HzGayMrMnPl+OkUOuUSAjCQBxzsr4p/nlsiUeomMuisNDYzj29G6BUTlWb56Hf
t1l3JlwvYeW0VYAnOsLzo24204V/ZhuzHexte6RffAA4QocFm2xdrDIaCfLW8AEI0uKcWGABxYOj
2ZmlJ/HsoZC0kE6XW4Y0voVhlAdsJTmx08s62AbaKWuAiwEPwxHedC5HhJVfDDBnYxLO3CIk0FXs
O8T0jLqFmCoug4bOVDT5QeVaHyRpUWKKO6EzDoxmHbQ8ZTSDDrcLUVl7Ept4QGZLcETmkKLPAvxv
Je8B76n1rdcZpbQikkss/aik4OciqXo9Peh251pMNsfVI8uhBmyN8o8shwWpG6G9s092Z5K7KZl4
jbf5aR3MrA5ZHvhUTuWKEzTWaSbUwATm0mMbMkVF9k7Ie0Hq4Wu2hcXJziBCxEXRmb4Isdpr8obO
n56dVcOowTAt+OBJiD9HVueVY5TvyNntGNTmQSF2eUtedRvjxTPSj30KOOUEimzB7ujJymy+LrmS
b4xK1eaJeAw6s9284jhZOiszwtrB5x7VXeWbb2yjb3Eu1GlN0hBejvyhSXN0Zq6ueRiiLHgq4czE
Qu7hmAfZl6nggPFYE/HYkEKMYgfkd15b1bnqLEMjo4PhCKVzbY/+54JecoGTfFHZ3jYrGCxb1UiB
F7mEfgcXwp48gA9ekSTnM0SE6rZdobicuV6tyYI84LGtcU0ivC8vrJlsm7s2lbp7WbYgwG6XHF1s
XGhloV+hhpus8waqYxH1jtDImcTuXdQhZqzWwgrSWy7II3MabYSyji6aveiDxD13VdrBakgRR9DQ
r+qWujtvAiR3wnGUOhl08yS4FRh19m6eBrfFnp5uyV0hXvsWgUPZARjZp3i41g/BaOHdDmVhD/pt
VfRuESnp2yj8Kr6211aDQfZKpkgWkbv6RXWnCUsMV5D5LOMNJj/M2qAFau2kJWt1XNCDh2RdkD1g
qCLd1aMt0g14lZR0/Ea/EpcIwlICj63FIeBj9qq0uxzp1g70/KS+HR3ILtfLAy2Ydjl1lWO5Z7mr
1uVqWe0MHbfXukY89QPYfXLRMRGV8dp1U24csLMJ77iZZOWHoENWcZOOeoJGbw1kPd7JYrZLUmK0
rskH3KFl8bFx8kqdk+9c+Pd5SpHK6rOi72NIYemoWcLF5QA9RETY4LC6ncbZ6dcVOcOcNuOdXdma
bO/oq6M1vGLNamQS0WhPy+EGxXo9D+e0cBfpf15Vp5z1VEPwlW+GtrG15a7DV0OKtrAsOjGNbN0J
xZmX5rvOXfUML1ggYT96OaY+uk+QAVrIGm6GoRj2gFWFDUtpcE17SYxYdbj5AkR1VeAR3osabg43
Jnu6X0mTlwevV55+HXhYac9W+llEvvfKT2LpO4l2RJqEhknSpefsr6HtPrksHMY9mdKdc6hL4ZUh
BrrEPitUK89rGA9FXNh8HcjLEUVHpW2bix8vyaqon1YkWUjVQWmkhI1Ysp83rUST2jL/kGowbYLz
cQnGtCSw3JdTcpmOVZJpKbpvj1S1X+8rT7dLdpWNS8smDrQJHilN7qdVl2uKQUEKR+81OKncVdUA
BKJ0V/Huf/E6tAqZn+rM8cHVPjmdse/rqA3RuTVF2yEIxbF7lzfyJWLo0235j00SJCSlJLslFo2n
L+PlwmfMwstoaLjcE/rd805HnikdeWFn9vhS/vb29/4qA7bLx7TDRDcAFtJjDPzs9RIQG1BwwLlY
K6gYUtfxl60O1IzaM/o4rVI9bOxF/wR+ZXrhm9uu2LOXpiZgFaGvzVf3/IxEXBa8qIJ7jDS4cpdP
RblXXcOMAHndC0frn28SPiS6DAiiWNKYkD29qhUu5gTCIle1GJwPk1FkFyiAXwKn/3wttw9i0tDZ
OsvkqT99FbzAZe9ZaxZuavWO3Q1kCQgU571tqxrBFkqfGsH6ccSFvP92d/6z1P8HcYg/PKg/+afO
GvnwqX5a63/7le+1vhUgfKBch/pnMexHr/Bftb5lv6L4Z1zlsGZgHNxOuH/U+pb1yqKPTq2/zcq2
U92ftb4ZvOJ/oP7hrMkP0Mr+nVL/O8D2r2cAf4iOoGh7fdqOLCrPe2/jLJjZmoOinzQCUzKr4QIT
lZnvbAwgHgWgVhIgner5yYYut+6JBo/BrywIZ6Stzpm8T8BwrbcwrLrTJPz5xuzUh6ERsdVq01XN
XnyvEaD5BswMgYCYsadDC0RlrzAYX8y02aCvtOo1banukmm6i4BzMoJ0V84978KEYCP3QWtV1hlx
cMrc+wWwQjtk2CFK6jHZXw66O6iBrIBaJCHE76R4LJ3SaT4lfm8ja7R6OxBhkGYgaqgkl3S3zInZ
oxfNK1f6cWOn8xwunk0GntBJxrIm2ztnHOp2562X+TvKhFyHEmF0oZWgBA51WVUJc8DUuaKGn04+
kAcwN5SgoaHW+lLwd6somyljdnUhDDVHrZpW90r0TWZG+iw75h3D7Nq3Cfs7aoZc95ubNFnEqUfh
n55NqzD0LqT0IMIv7jzB4chqgzfW5mWbooLrZNeRRcjYOTJh8AmGVn3oqnn2Lsqura86Gl5xkZIp
dj0Dt4ngIkz3vg4G5NIO8nm4KoOWvzup2QstBw71Jygvks8g5q58Q2xcXSEW1QYrCVcjZxWGfycT
zOFwZqt2D40kGbNdRUhSEEtzTu4NmWbOiaw0xOKRiZpDOwsKDEdtqM9BmexHz/G+pG5BUEuDYN47
1ynVqsjkJlJRLt1y3g1wnPyQftbWSOFFiTDw07zZO30+7Ft0SzozW3etPq3DaOSoGpJxDJ2uXKi8
IXaHboYGJGKsZkhUuA4t+qmohBO2win5i9r6RZm5pNkxrwby98RG5j05It2hqhT6ncmQOj3gyU7e
Kn9MP5U28xos+YHDSUYUgc2sKivuCERD4eH4S2mDtvQaeIMGUetRpuc+n61thnMfMh5fCVPma8cG
ZhNvurvrHmkmoEICCMrQGLu+i7WsEqdk8u2vnFoBvplL4p8ni4d7w2oguUd20xYQtjTbu9C0FpWs
6LzgiBV93c5saN+q1dP0UKTQF8BJ2cElUDpSu0rEMqcCIUS3N9fclvBb1uUNO3jWRWIqhs++aFUO
1sb2ABv1A+cqb9bfy1Ut91bbmEnUWktTU5TmQKCwUiFusbumKi7MetSbS8ArVnBgk+YsrbKkrs9T
iXkoxJbbPQ7J0iW7EZYLvV1oX6S+Vamqj1Q0xqU9pv0phwFzTspxYOy1drDzuDHtkSZ/sRBqm/o6
1DvMBN12QWDZ7jHxSxMdeQIFqh9BTMc1SL8q7v32YBRm9VaD1wOBwxu529YiqN7oijG9O/j2lUv2
YRGNVGN7UdcIunIBgHHnZpnsIvqLg3cDemsu97NntW89mUIADOrA2jurNr8XsipuiYIUCAtnyzhu
1M4qzBrIqTHmCt3bd543XzvEFB1HR8+M2ACQAlxkcJNcHrAv+/Z+Tea+2FvmhTm7pKRjoJOVcgGU
0KoL9REi2e6fW7FaTg//9o9vVvRfdN2Gh//8j6eyxW27/WMj9l9xUkF2ZzPwIyXC/XMjNo1XlNUQ
8i2cyZ7LfvznRmyar0yT3GdmUmg5aIvxT3803YJXm5AF7SxiLODONN5+ZyPmxZ4UozSN2e9RBaIn
4wXhbT87RkCfpG+g3Pe9XAf3DfCjzvMj3CS5Li/8ukq9x1SfwIcBB13h3ny01UQyM2E4NHuOi8V2
AaCkSfYu623Rxl1V4SPl3BRka3Do7bUUUdJaljKvrLlbanOfgMvI8HY49J2iynFNUJmoY9eoEThG
kVUpaMuXA7ujC6pttsyrfBYuf3rQRD2RINTotHn2nVsZGcDB3nc/p0kGU3ZPQCvmCQiTllN4R4+F
aIy7HiMUxyIrc3eYZAI7gvGNQUoEAIibg9+4Dak3uTkLiHvOUqYk06QA8vBjIHw6g+KQMplVmHYQ
0KcdZJm43L7LM61rHechr6nALhtHkhWxLIswkA5nUBv3ntlXTghfTeqMeee8jZoaURpred0iDLSH
qoE1Jw0Vt9whUMf8Vl12TYp9Q1/h4T02+jTdVX1etF9ZlKsmBgFbYTzRsVl1n/NhzborN00biUnI
IZ8iWhdZMFKey3EgiBSyAT2bzseX5dmz759Uj9Xh60KWIYWEMNNgIJehGoodSBqQcQvALUDrltG8
S6gbstCX2nhijV1VOKcE6IWyLDswq6PvhnNgD3d8Zc5w30P8tM47zS4KFP/1YF0CRsXj3BUrbmyz
m5PzfEh7N+pgiKl9ka4Tb88sV0JMm15f5aGsa/PBgbGANdKXstwVlIxtXA4ZUapqXFR9Vul9is/T
4Aehn9Ve1CWN5UfekkO8pSEImM1xJ/2dr480aWwaGxkdI6NV1l6slXfTZAnUNrqe+D/qxoUfFOnK
52LWE0kLYaBWPrDR4bAIvbFeg3dGWdnkp9FbYCxYWCMJvqtmOiTKpUbGppvMHQ2bqkxo2XaNXY5d
mLXm4F+75DRh8TOBOM1xUTXiYSIZaTp4UEws/TQazmx9wpHeWe/1tkkh7I6d1qZ5FKwccU/AwlYr
P4zFlDD8VLIxEQavaNnntLXMeEiFdV0HM/ucXH08sVQrvKlVNC1Oapt6it4muthoqQKiPgtSh8wQ
30/2ejCc/sEeZIkLGJGTCrFrJWW0WK0+hNPiCgVreUxf89TOb7lzuYzoZWpQpUvuICHxJ3Uts4I/
jX+Gf8zHBNItSpI+wGeCgQgwJD2dZjCTw6SNlR2nuVQfaVrrd0Qw2x9XurFvgX0CWoTGVl8g3m0M
MhHKdGLUng0e1bgp8NMwe5vQ8LigWVY752Yr29Ke2Agp7sIA8uC6iTIDceYpnVYt5M/mZDt0MJls
zeMt3WX5vnRa1Pct+E8jok3Fu66TglvFy9zxQ2ezzNBvh2p5bHV7aS7kqq3og5zS/zhn9LrY7ukJ
z9eoW6FtmQB4iYYxp6rbMgD9vj5TrnCHPcvVwsbemI66a5hblJd1qujBUCA1VYCps3a0MTTdHAd/
SEZ0TmKpwxBkfQfyUMtuNXzCtEZJj0vohS8mQwEScWe7sy9Ti8fUAKUmE/zqCRS3iCLDSQ+Y/DN4
mt5IIvYIGUI35GnmclTxNDaW2InK6NxzLdVsdcK62PWXy8D545znNvPOJruB8BwjY5i3aOxGdyNc
HJKkdirPGuxY6Y5N+gV/YjZ+JMFNNqEzJRAR+qAxtHe1P+boreKylWKkStLmBdZTZnut8RnFuU+M
Z43Cy6SkTC2JfzmYaMvfkx3hXIu0AsmlUs++nyg+you0T23rYLqjlBgXB1wa1XtI3SxkwajV1sI5
xlghut655JM4vn1uQmhArDMU6l3e43i8GAezHW5r4RrtKct6cHMuD0x2VzF5lmxKZV3FHIVmTk8N
2AW+fTUE+zK1zGxnKnwBt2nVo09DNKlufJCwggDdZMAiVmn5fAggX+J8z6fqKhkZC8Q1/bFPvl5m
cl8lA8hu2J7VFWocF2+Uu+mEUmTxgrBupzEj2pVw5frJrctLhyYuinjUNyD2N1pxVGRlcTWCAWFD
7UEAD6FLwti16stkOdBhr6ZDv2TJ66QRGcqmAN/ziV1BbyLdVd1j77rteyJT12UfBLl3OXZLe5my
P223hq6fVSmsbLzUepAf1yLBHZxNmFRPwuVQFoKYzM04MVhU9h4EMA5ZQ+mWSKpaqK77dVHjJ62p
2oc0QL5wqUmzc/f5ULf4ivPARQC6KbjC0Z3Qr5Zpj7IBBJV+Ni1NLmPRsAE0AEp7dA7wc+si7Lom
8LFJViA80sl3RIzKyTjHV778f/bOZDlyI+vSr9JWe8gwD4veYIiJDM5MMrmBkclMOObZMTzav+0X
6w+poTMptWRadttfZrUpFYUIAOHu995zvkOB7FjTyxaQC/y38wR0kgqKHC5UZ2BVlUUCANJt8MUv
epyfTCfBMkZGaItRldf1ADC7n3ZJ1lgvM1miIAcIP23aCGvSAFwchu16YDo9rHd229Njhqlh7CUh
7jXBR/E8glGcbWIHu8m+d+mMM81BcP0Oj7F1seUNy0kv4soNm053653RNLK7Gqu4OyVGfFcAIuVf
iY33ipwSsNSuslSv5dg3DxNcbjea6fS1kOLgFhvn1kp4x9Kk0pbHxRYKGW99Spc67nX9GvMK0/u+
hadwXYh8rY/ZsLDycwARt6wkxmejHvP0QNhMSpb7ttENJBTrz3LQzfGxwoY17hUb7iOmT4hfJ1ea
Ut1XjmzbQzU40BIoUVgWHbO1tGiwy7aBTW01xvCeVkz3p8AeHD0LJtVbz3GX6m+inZP71jCJsVGE
pn6JCXECJ1eMI7sNOT5jtHCv7wBCN0BIp87ZNj7RPdiTpr535ghZvxOJw3NVjfVLQSXDMmvhwQrc
vtBxlDuV85rPZH4CihS0fj06UBcqvHqecL9U1LKcYqZoayYdqauRLNqVmZJNnpryLBKtBzzfNSqo
mgENlEOiPIbdDAtkSDIssK+pTei6VHDEWI6Hgg8PNr99KzsUoT7I0uGV1L7hZHeGeFJkVd9pwl70
yFlyisOiqeU5rZFHESk4cMwyvcSuonRg4hFW7LDHPlPLb+ArxWVPIsE3mhPq88jxr9kvlIt7u1AZ
/XSYmVufBOBOPw4KDJxplIgSZ6uNP6np1H8TllfHT3AFjZydrSnnyJO50D/PhV7KB1Sd5AAGCf0P
Zw/OlHh6paBeMP6hJ/1z+30rA4gV3cLscDBgNNY/TMU92TKo40uBqdVriOBuA4q11tT+NiXCk0T3
VjK+/aFh+ReT8T9dkx4klYfOFJKoGlr/P7eNMbBbEtM4dlUtLy9Mo3H3a65ATYznNcoL+U/5YFRa
P/Td+Y5cD8GMhh2RC9ofr2cpM4BZXnX8OsmtzX4bcI/HSMtWwj0Vqv9h1mSoj2R9GpwRr//+2/7c
iv9+dQdIG01V1+Ac/dEZteYtk1cNfBEhZWrk2fSfZr16//uL/Dxa2C6CEFrTKTYJLETp8SFWJhua
Ssws5r4iTTtoFrslN8OA5pzkskY38keR+xeP76+vRW8Z6yW9/4/K61jLesjnm8OGQ1c4JEr51E6e
ejl2GezSv7/WdyPcD/3i719s83i61L0Gqo0PIwYFcPlazA0AYiRXgU0uKefWUl0PXduiSgAwHDWc
ukOIN+3JKQ33DZqoHQkDtpNsNiM//a6nGdPza1NUC7PCplv+4UP++Qkj89gcYzR7Kdw/egmA6hqA
erj5We3W0YiU+GAq2W+J5v898fgPC8EPb8WfJh4P1EM/KZu2//uvTRbtly1ukOkE8YbYApGY/T7t
UNRfsCvDmNr+wzAEkiG/if+jbUJtxAAThSYjMsaBf7RZ7F+INTcwvPBD0lQGzva/abMQxf3z2oNv
joUH7SkvMOLB75OVHzWujQrdCqY9swTT3ldgPy4d0p+WMwAzDlSENnTra+PUC+GMQLMuBXw39Map
J+BkaeU32CJgDIzCjm+Sco4/ZZzRX8SUN491Wgk10vXRSJC3t9DjRULgSGRjcn6tFb01oMcr5A6o
uqBa9TQ4J35uyfG6QSu0crQXAzgavCadH5tmfWMUZjce9LZTm2jhtAp8rDeXL1W8dNqTNmawMroe
pug+yVIxn203T48exzE1RKlgt4+V1tRoeZVEsx8NBThc1IC03ZlLPrWhLOqcNBOHQL4sqOpGMyJn
agjAdGqhEJJBqk+zz9BJabvZrrTsrjebzoQ5T4Eej4ppX6pJUp5RXufdLnPg/5IVsGwtCeYEbxzb
1xa400DBleR1fl1j4t1P9CjSG6mZmUgCQFm0GCi8jHLdgf2VMDZGjtrwzh2ENpBGpBeuI+wi5O+5
FV8uaVNtXWhnfCg0K08DT+estVvbhfrYZ6+U/XuNLp9iXLHhWkEhvkorCAnWrhcpyidEOMl4u8nf
3r0kpbuumlP1jcFociFLhzNf1plT1A4NbIsWiFy9a2gTlL5bJu+gxAEp0G7qc04FQGIxyhUaPdy6
Hgd/qrLu3s0J4dxbiSeXsGtrzuIyzeOcws5bxdGLrRUEX5ZBcFopjDA4NDkNcxWlDpCOOPk2xj1N
fKoq3oJuKWLERpStsIwzWB8+pP32vWeXFvuJAgWCyMDhi+pZOAzN1Z5KGoSY95gVWyREvWzkooz0
HLoMyWSHCTEqz0TGStj1RWa+0gO9SL25ooFuoV/zq3jM71tZ88X63MzbgKQrIltyy+FADcP4iTM3
4vvtLIBDCynZ7OvG5DzaxshwaSIPpPcJ6hBLYBAp/m63ds8GvrK1hwiKZlxxbpfQvrMb+4quX/p1
TV3sjJhF61tUYCmstn6t3wo3mS4SIbw8iqnMSyYH1tBDeiqq59nShzeiMYkmr0XpfNUJJOqPy+pl
b4lHZwUEccmh3qHCg9xlbOWjUBSdTcdeOqoxBDV+tnG1iemwk6PME0g2aP+y7GJKU0FGukX/ARpk
pVzrlWWOoTdn0xJmxjAds1WXVKwdrapSFfSwRkKkJiZLi8GoZFAJfRxJcPHbwS5ewMjkn5VhqDlY
pDnnawNhyhtjKtwT8NuGEOMTPPvFKR3SKGtdluQQgD4I3FT3EItpGR91AN19b2QMPYhGaYY3+kwe
+FVTZtpupSOw92YpQMDAl7L27qR2erCQHtkHcTxgnZ3RnT8OLVjDYJJp/LVQHSBPZGol3eVK7AP9
N80YGh8JUXm7joo4m0UDNYGDWfZ1Bp72KGA/KT64XO7e0JTlXUKPaaQ7tNj7NdNlEchOLV7HUbQv
vDF4IFU0TvWhYkVBk5PEzcnpMbr7xpzYj2CQ4MKttTvbjF2qDeOkVcqFKWPr6/RdYkrby76siRxo
fcBcpGmlvSBnjUNC1x+c1Rk2j5GUIwtqZ+4rClQZWnFu7UVaesrBrg3nNynMf+/w/8Fi/Hc7fNRP
r0NapT/t8tuf/DZK0X/RDKYi2D9gHf+KbPgV5mCoHADYr13cbxyymaj8scfTloXm4G5iCIYwOvs/
ZUjP8ij+538U3fmFhpuFe8DUbE4BaI5/Z1n8dgD+OwwJcvefdnmKGQwlCHv4DJwePDb6nysaI0Fy
2BBzRXJBsm+b5sGckYUFlcSZvmdaSLooImp+dhtEYMyq64al6GLK2vy5gF/2Muvu8kURHVDG1tOz
0HERpB7rJr2Wo2Iz+kj7IK8GflyZeHLtNGRlfXO3ODKmKadqYB01YjcqZRdmg/XAtax9jZ9RX7od
s8ExpLa5yPTxGaDgzZgYdrC4QoTmrDM8lOWDwZQ/MObO/ERmQxsxW16KMBmGUo1iZZHj3viOCM9K
PX7Hp0o2Q0p8SX0/C0jfNOxsBHsmIRD3dVmIiLi2DNmdlSxBOantFSirkqWpG24Uq5Q5Y9a51Pdu
PElMe9Jqk086ALLxQVP6CUlEC7AoGiahyXezbSkplF7CRttgJkgQyDFTaCXH7Ml+o2miD5EaaOda
aGx1dqzwXQugiE+jaSxeZKOm3bMoysJvmkStIp00O5pRzZjcCtOaAJDRkkPFsWXeNcYUh7qxuGVE
fFHyALerHRlfVeN+I5YpQa26yZkA7fmTHkva4J5dnqdC23Pt29GiXeLUNFOTRTXooiv9QYdfecmr
E015zFNsACEoKOiOKBK33lkfH1o3DSYw3lWWhsRbHQhdMneCXMJwah3zAtJ61ORAvdTsYujyh9Zp
2bTj7h5yWLNL5breUkPDuVXSp9XyxFkXItt3qecpICJsvQqHxVSboF0EhzhGO175CBCB3ZEmEuOf
0Em8YQmVyjTa/Ncq/1+tZv/P2SwMars/auE/VyL/67+qr+tPq9T2B7/VItovm4SRoa65SfwoCH+v
RZxfLCbJZJRje8RP71Aj/C684h9t5QeSDSwyKtXIH2sUSxvtCioa/pR6BAPBv1miPrRAmBizRiK7
UmmZgYH5uEBlWMNmdYFCR1FUvhTZJE6rmXrEnY3yflKKIly6db5xKhU2ktL1+x9u0z+3DLj8Vv1Y
wCbo7WAq/CC6HO1mqSwaZL5ZC/WmrtbxLWXGe+8hMgr/5aVohG4Dd5LNkXgaGyb8x4KrJHUTBZJT
+UaVFQ8zUR9BXcBowWbg/cO3+tNNNUGSkxm9aUpR3H6UPxoAKLsOtRH1F0zMARS/Qq9VMv8VKEop
FbTiwUZ2pO2WRHhf+6lf/pGd/7G+3ISsm5BAIwyLF28rcn/8un2KPkiFKuevsczqw+RNgmlTVYxW
2LqzwpE90eR9zzDss5WYuupLI28+UesN2Y6klvXdZn6nR3AFCSP6+yfxoS2CxtbZXl/DMT0MgciV
f/5o6eIW2spglNTTtT8Dp5UnpWzLf8jv/m52+6FDtF2GXizvLWMYhiUf3y0yeBoP0kfu58qvgjw8
7b4hV/KXNLVQ3ku1LG/KUUGXY3tM/PbzbBQgpOVgf5vKuBO3LQOdG5zYoCxaihKFRuQ6Ftg6vOIR
nwzAhCQmAjGQ0D720EarK0TpA1FoieHIPVmY1rJDoSSB23Li//L3d/FDsxSPH3pJC5O7tXk2aLj9
fBc5DpULvy9Y7BBVdwja3F3LL82flnKK+kFMN39/vY8dt+2CHkWvhSmX3w9e458vSHEzTmiQCOEV
6p4JK/u1YYeSQwRzmBeXzad2LWp1LIe1+XlSbbCOcDPcYV/ZFcp3QMY9EoK//1Ssgz+2cH/9ULZm
o31hseS49/OHgqaqUp0SZ06AZnrfsIhFZbx8XfvcxbQC3rlA8BH8/TU/vr864pxN/c4tYOWmmPn5
mqsU1ZygXvQ96owj4+98VxW9/AcX5V9dBdU7F4Kwh0nsw1XG1HL7TMeJhH6iDBBJDFFs9/Y/3L+/
ugobAPJd2v20vj4cUNHq2bGsuErLYO2oWYONG4Ni+1/fMbY3ly0NCtiGjvn5jrVeRdg8gFIfFPFr
CVzpRWs78/0fLvIBeMFZnhx4LoOxepMRc4b/+TKzZve1JkkAJH0IcayYLACi6eo1X20Yt/xM1eSp
T0C0HhLTJKq4yFfHilgHE/rEU1NMVzgoav3KAniR+aNKBPHV98r/0NvZkgQz6N32OJgkHgbZ3A00
MeaexlDaQzG9LSWS1QvdLlzjMtET/tYcGcOeRGwB7iU0iYwH2cfZeCB5psrDqhMUvo6oTLjsWwrs
WsDvDEk/BvSdd563b6uUwankgZBjUFoyR3GUzW+DpeVZ2A1ThYOqJH+KH1YzJdeNTIzDvHRz8cSc
DBrvsEW4XhaiHNe70YBj/hjXItGZdnbDGk2e1n3xZgUES9eVqxuoMBPLg5PC9QnztBOSqZY6mT6m
avjAQ603SkgaBAkISJ3cZL+Ya/ekNqg7wlGNk4EpeGNdV22Xk+Tbue54itcGPWVewa4Nh4KJ/Nls
+laEkz7XS2ilptOHJh6PB0Alo4r9QWxSzIWhlK+ZSzwRwa275PkMDLvCuGaEiNypVdi5mc5r0QTL
OAl6qRkHOg5qBze9qI2jS9AeUNEeG5KbOwp/gwXvpV7KmtZjauJBbHJLIYGb3IySltR2B62C/Oho
sa3kdphntjxMZNbVwoAN+x23dOvZDC7w+HqBsL6SjP55Xpr8azcZjKXwMuUc+/n0j53seAmwCd1p
Aw64a/5lpEblsWaTTprju99TEDZLRE9ufcr1dFHPM3reISLlTkU7s8zVbjHLKj7qPYvwiQJwIMCq
M/LiRpF92+2QmuZpaKEBbjlbjMqz1nn1EilNW7a4cToILYYs3+KUWbnPcTRNzzCtsaZlGpF1dD3I
YPKl0y007Ga1+kr2UtZGKE8IIEi6GtMnPTGdcKKyfdc3tRupFZl5IG4M8EeCZQu2cF/0x3oVVcaT
gDsV8HIR/xabClI/6dJQCuAZFS2HirIbOEJaWxp2OhtvaHVdJRIDcgsWNkWMFDWzVlw0Wk4grJNN
2WlSxvytXdjGwMAn2uA3NnQQQP8tJvsEEohB4F3Prp1i2XldHDR8YIJpUkc4Z/U3d84pQ3u1RgHU
lZx0QvyXw1VJfrxzbIyk6k5ZDJTwxiKGmZ+OOlU6UDMdfnzSdu6M+K/QoKtLz0Etvgg7jRISxafA
Io2QBu9KMOmVZZARvYfWuDo3o+z1zzbyv+YGI2+CBH1AOnJq8R6cVrVFKzZSlbdwWiTkwD6fdRvx
s7AbWNIKaVhTTx4DJFtZh/HsaHLXe331snjpdGuIQpBNQZHpDhEEeATffR5b2c7sB9uOGtmQutnW
S77uRd6YXZDmYEn2uiA1PkyZh7d+h7jGOLikI6Pb8wpxr5CL0gSOA/8xWC1nxqrAUuoFrit6pOVb
E8CfV88ZI4N0OGx9PTW8DusXReEoqyvizwXpqRzYiy262FxvdBdUue/qrfmuZgCR9+a8pGKnrnry
NLstTHHMPu17agzOmYI+rSNUZmzP4+wBXYarqgQABJsLG6nSAx8pPscgIhDj4WaIsWsWvRGSRtse
0qKT/JqzbksKpHl3nxqdeVTIWJ9CWy3Mc9441eS34IVJhCdzLAnTIiPoQU0b76SLou7OEIY4JGXC
6IyjrjbxvemsfGNZGgnt+FG7UszVaY8l2tEpwPfbqyEz1nHd54W3NqFBTkV7QzDVah8tuzGTgHRN
yGC2TaucOJq+fe3Q5F/gcKALbNa5owVSiuKTNpdeDfm/himIvALNfsUscpdCSR8DvJllgH7E9tFl
ENMxp7gBGsXqJ3IB2O78RIfMhDVTO7lpXxqX6M6Vi6qd9JUb4RGOULabl5eEHpCKgFKKYCWYApFa
piVpmLkZpHQaHMo3fhH980Lz6xWHgNL509oalu+U2C0DSbOW9rNAh+g7btxKf5qThZjpXKFAbGzU
TIHqIWbxoWpYL56Za/R4BMOAHR3RAUR5L7B3kean3CxSqWk/TIqiBlj3+i9mNfXxrsWXrPnKKtwx
6NOyU6MpayY9Ggwjec7Ys6qTmehCCywU/JiPa5v4kLj0vLAcl/o+tlMMesS2kffN2p8+5MPsPnqE
qX0rR8YTaOc4s19SX81AfPIlrfarIBOsd6Uwj1ZulJ8WDnaoIpOeoBgx82L6dhobDpaBxHX9GK49
IzioWAo/bVTBSIduGBZMHCRjqT8W6EZRQ6ul+xmja3NrKUX1WOe9qUE1E7oVoOBu2sCqK9R4Vmwv
SwSYxXBvnSYr5oM2zma+J5yoU/bbDWG459TTSfStJ0PhdshDLLRhX0oyzngSttrmbKpKg/Ytb3FH
NJm14pBGCBPbA5kKca2tQ7Dkluj8Lq7U6pCZiQKyf+T1BeKvODh6B9RaD6uXbk9VYiu/Mletwpbg
kQePnDTt0E8VHTzkHTY9J7lhSlDN9wrjMXSS2PsG51TzvyGYW7RkQepZkbjKzIG1UQyhVhG7muzI
HopZZYk7/zYKU0No1yaoxUkHSW27DL+f9P5VB+n/U5zH5qb9v/eZ/LHL0+r1f+xe+58n39uf/dpt
0n8BooUZgBhLyFDI96kbf+2JKxZpaBwZSNSj54RN+AejH/lqKsd/KCAQDylp6Hv/3hPHX0AJDfOJ
JtX3dva/YnpAofnQHTH4l8H04L9UkfRHrA+n9CIn2JzcCczvdRFoA8gaDtme8XVQ8KRLCinfXKtN
2eXZe7rC+ucqAb4vxQEbsBro5ezpfstpQ8TkZjtZHE4cIxAocdDTGo+85FgsflLkUafTM7XZSA8N
4eqbyAeEXNypIdL3OqjMx44M0WWClVnoIo3AcLaHsffsi7rP7gUNgWnuZRPGSXyd1ghkB49IZUSr
HWNS2hY6mkL86dfo6kayeuk+0+gpKp7hcNdxNAmbJb7FA/AUVzLMFI7jrbMrRTztbC1Onrw0rgLN
qS4XRGZhSRZUiDNPf2axFPtmhZ7DhpqGa08sT2yzGMdq/1jKzLqeBt04FoZa+o5dfisLx4vidupv
VDtbv1lK+sKZsWDqqRVhT+jAkYgg8ja56HXmjeZF5U75LW057ViyCwbsv/IxBcg/+WM8aycrToC+
angI7kxW8qBNrNsGisfS2C9E02nvCBFQy/XZXE4hs331liOrTDBWmPGlq8+NxlXN9dwOq3H2tgz4
aIJZsUvK2P3WCs2KhDCwGaDwp9vsYZX7XLs9pxxj1vubJNedp6KNDfAH6brc1G1RXhn8KgSHuWYB
g+AYYAs5C93064zDsXO+eUPBCDrmFhIDPCCMXSzP2SPkt1GT9oMn0j2p1jDVg6xy7WDsZZoFRjUR
2DJmCLwm4mef9cx057e+T2Jk/i2IpNIgXWmQha49tGqiXsnOua1ssojLVeM0ZxcEkvvQO0jlSWaS
MJF1Xtbp2kV1ZlSYC4q5PAGQtK+lx9MQedpEsFdIse2aK1oLYGzQZsxXVIsIMtoSBVLifIJGogOO
081qX2vmQTLp8d01XnYQrV4YoYRIxdRgwLHylMZ6Eq41Ev8MpUejWvt2JRkq1p2N+rpekwcvTsSG
cXrdxqC3m7TdL8fqKp7MSzNXL7Mcs0EqfWSlz06bnZO1jBKXNKYRbTMZfVEikmgsc+gxMBbI0TmI
hfySDEy46wSY4SyUVFZ7dpz82pDOvihl4OZgZcr+gVSwANcGYb+qDlaEBKk5IS3PPg7GnazvWwuN
N3OwRP+SG2s0Lwv3U31Wray/G/PxOt74MiZJvqo37hBj+mqsXxTYQtUFhoJRwYli8g/Hnh2Rw0NV
yoiUoQOUm/hQgBldO0TtieJd4C+sjjyqnSzmi6KZg80/hZ3CIpV5XrRgso0jqpX+JE1rvbEE1xUZ
alMFn1PUkltzz8/mUstuCAoHIPOSQs8QKtOm1dovjGjYlI8IR8gFrY7LkF0jTwia3CE+fL0wTTMU
6TeTVYUSB9gm0vPHqeOwCfkFF2+7N2vHJNKki2LhPDpEDZN8Vlqsc/1LDIr+EhOTDOY8/VYXxU2R
NT2FJ2asUW2fm3Z6V2Ivjlp+jUfdJMJtpgyfSSpre5BQ6V4jF+owGNrbUuVzci7gzYVT2o+IP6q4
uCX8OgbPQuLh5i/aSIZ7LBCoElziUAaSeGtSiZNjX62dscuaWAkzVKgXfSkWBaNL1iWPSEy21EVv
lzAjIl6dQKMlwk14n+Tia6qob7QPWOKEm9+WK8WGpPyO5RpVton43RmVO2r8/t1YuztYHPFdV8ap
zlFXucoE5oUoLlChEtfmybMVL3lI/6E7TE2N7wM65jFJGu0TQ2BEKWVfPyt1JQPd7OJIwbFzh56C
3nuura9513tn00h3SawPgTOQJ9U1veZj9coQW5iwydR7aCVVYKXuc6G4oz8XJNMTBbQFyqmXXZql
J4Hr+eQmnFtNPWsuSYtwyR4kyq1xg74pH7RiuilaTnFDg8aXKuyyjavsOq6QWSjiEQkxRm11eGrL
emfmrylVrCWSeydd4FvV6ldsnIfEjk9VXx8Q7Ow1PABBbdjzRSLbJlJyos81/Uw6zZdyZuob92Yd
IGm67TTtS6t0iMM4sME2lR3ineZUZwPbwpxrQHbMJmpJn4zKIoXpTcPJ9xYczoVhg0AfKW2xdXGs
XJsvsUYzs8BhNeMUeJdT4eKurd69rj5NeafunCQPSssMmlKOQYWBNYvLq6VMr9tNRYapmcK/ElHu
LEHcEp6FhawyqX0+revn3jIQxAC44i53HCC3l6136idPTrh/2M0GkzSocT5YyudUqfZG7iQI5dcn
ht77TPlMdsBhbKezY84PiTLhaevaKuTtAKM7++iy96Na3XaF3Jn1fCRykp8BpbbpyJtkaK4xhV2k
tKP8NKveHIfqNXX7s44JYuy741SZ4YIzg0Cnx7gVz7QyTog8Tjkvb43aJhkIpLe9YKygYhm0k5gP
XNllczRRDZdkrjnjU7ooJ10xHhS8lYCeiB3xmBrK+7Z3xE6TMcGKDUhZuZjf7NiKjMzax/qrOeYh
0HnNR8iGj8y6R+76vPTfSqc4yDI5AwQiiB5Qn6FmV3WhHZq4w2vjpjcZsfT6KG5ouZobOh0c0bJp
u9AaQcHZUdCfhXExQbPiyX/BAX1MGivSCRLNGkLoF23llk87b35JXTcweOzwEi0jYqxw9mK5J49J
Obpqfywo7xV6xJmGapCXTPRPYk4ujOVpmQS53clunhcEZloBP2BqTirtPczg8k623kGu860Uku6B
V0Vj7L3zYw1Fb+yJckKh6MTLEZWiSktEebcbnDuet+OGBbwawVKIY13ioljdfdUtUSaVULUfLKV7
7RhCkDoeriwXRF62/PC6qxjzmloNdzrUA8cogkppj4vMAgf7FdDlUGuJfq9VsGNZfnZ7msSkoH7O
+69uYV/BxnzWtWVH0/Zg5tbOatZwFZTSRVWHYJqmITsmjnTDYiU6AD4YYX+FweNV7dAjNArdP0uU
eQlN73JRCS1XteR2dMbHejKUsJw+r4RmlbC1DrTnnIu5VzK+qLechvKdR3nMde5JTeU0lmd+Wv7c
Z6HMzZPdx5aPBeCqa+EbV5Nza8sSdtQ4ZZExWufGwVCypk7UC/0uaeKZJ9HftRww5CBvFMF2OGuh
JQiZWpGXeWpPaFO/12YrtCdE00Z/j6nWIq5xwgi6xTb0VTuGJsgvgMjmM0aW6kFWZhUZVu9deAqv
n42pyK9nxXrA8fus1Q/eOl8NjXFP1y20YPOMynAr3PbC1vVLMgv8qdc5aZpeCEfrRGPUt5P21uz0
O5iVB5QXL5Pq3gxjuVO8S31SQoFKEeuiP3LvC7O/LCf3gfwVuVvVAc+nTrPZxFbm1HJfWN5Ghnts
oamRuIygDNoMnSDPV9mtPYE30jX9iSqUJsXOWZ7QfSJYNItdRVrsvndPRV35bpseJMbDSHVSLVos
i1cdMgWdmUjx9C9J91aJJd1zRBe8SibUMn38BFnts7a4L3oxxyc0itCpdZYAjfVCz56MCncI6CIE
8zw3GsQZ64LccKDM9NgxUuy5hhO/DpYMRllcGfgsOJUEUN4Do+yj2Jh2/eYPKM+lEV+ZyVWcvlRY
QF3yNfN+j4joaPXt561BVxZm0OoQNxv1xUiKXb5Ff8WkCSQ4J9Q6smrXb4ilRDHSgdJ1wyHW8QM7
xSssvX02L5Gb8kAs5cGZoHelTdDY6R4a8mE2xjDRwZWuIETLBl4ISbuEDbNrZGbUFpYd5TVRmwNT
/NaM75z2JStdNE4uQXWreWe4pRFZrYKBNHd3sWOAjFsCmVoaaWFQrR2YEhRWsYW3FDNf4Bb5pxZZ
T7o4h3T2rqxl810Vbx6aQlN77R3zZjGdNy35Uqg2USICj1tL8qn2xOjm1cpX3hnjIe1ysYNKwW7t
4JfDhcWBknZoXbXGi4i1+LNLXDfaKTdrFZ/EkP1KCCE+aJgXbdfdd7MTfxI105rNG72c+7mxdkPa
cHawB3JOaJP6ZY+VTScNODQSa2WZsC8MM39j9vI8sT77SUI4XKJsr6Qtoz5Jb/TFeCMCMoVj3N5r
s7Or62k9gbl80ltxN1lm95Sp+Xu27aUxGQAK011t2ndreks8H6ruJr2KR0KDW+VEVKAR2BWZpLkT
ElXyjo81WDarzuyesfRcMYOI+gKEtkfwoq9ibmfnj5h1XSZspTekzhIcoSn5uZJtdtV4nXdYtpw/
s/6e+Sd/TQDMsrK7osJVdhIcxRGZrXVPyme/89xKPA+2k7/E9PNoZ65ItEy9v7QLjvNA9NYXJRlQ
8EpJ4iV0obNcFe8AoohwQk1v0Hj1RCnsBpzUl4buFlNoKKNKd9BJcbdr5Wp+k43AHI8wfrrKM2O8
TqxOoUW2ut+7w4wiaKFvlMxE6wQx2mM8kUeb6o1GlHeuTu2+ypWx9g5ZPY9uSGp1Yn1i7I+u27Vk
0u2JYlfOsZ2ke940+N3VKv05zTh3rBy9b5pJIqCg2YUefozTKy81JopuZTgOHe0wSUO/8onmpiur
d4T2DUD06bivOe5pyHew+yg0MK3BuqsjSduD1gYHi6eRdRSUR65TgppbSuQK3p3cHJKeiOBd8fj7
MYJYLOiJSYCNKAirBCHTHPHR9bTCs+FgZ4R8XznfYyhnEJLHtVdwoPf42w5L53QXHpmpD/WWWwlc
Uak4kjG6J/c82bzHpYlOu5pr5yoe6L6ntJN5gvzDw8ip15edqM5jsvLl6ew3t7SOCiIyGVRM2bWr
KZa9A7Oyrg/W90zNZSZeM3E9T5DXp6Vk3VKmhaYSL5/aqhbGzgZlIzp4ABw7E+Trmdr0EJtUNjDH
iZGuBRDgFO2Ly7asHgenhp+JyNbqcuKk11zFsmBprdaQ8mhguAdjyo06xhXBapfZNKs45DptRUif
rZqkrnZmp7sqlqGdwH069nyfjVahfaVwE87XtPJYfqa+Mk+CDu38XGLIuxwGE1soQ7qRM9g8BXPn
pgcdM6d212KTjwNWAu0ixj3CyoSFeNlXhMDFe2uACkpiISdrv2U1YT1rKvec2a7b+PagI7eRM/pt
OA+2y5HAA2G0GX95FqTA9me7Z+6OkEDZWK15br3VFgns/5u9M+ltXGmz9F8p9J4FksFxK1GzZVme
7Q3hTDuD8xwMkr++HmV2A1WbBnrfuw/Ie7/rlMXgG+c95znriig469Opciv2KHN8YIOWxKzZsEXu
Shkz682Dm1nsa0z/0kyB2yDoWsaj1xdQiJpQ/bJJ11xnLJk/9cCEUoT5rdGhSXaI3v2xMcf6A5tk
la6m3LWXgzZnkEjUJoB7LQtCjxVba6wb9tI+JmnWHEeanq5ZHMdJFLQLwV1vkt3WSycoBeDe1m6b
pO+sW/rTOBWUxbGPRfvWlCwkHAPjCuA594dcWj+4McMD2+zwqRnc4LFNg/rMite9kiKGwpVX2jp2
faOoWcVq8zbozL22lbZv1+0s15SI9N2wIr07I2jAGT16Zdncfvs6QwhJ3fCBe5MLaCnLQIJRedkm
fu2sMGn7DnwdM3ija2j4Q86d77qOzXlN11H1VBHJuFRpZ2zbfLZPpSO5L1h3kLpQu/ycGaK0mvLg
QWMq+H6YIGjdQtpPQBDCd+zJzTGzavkUDx3ziKP7EAlrRGVzGcbvSyz17z07DF7VKaFpCJKT/Krg
Re3Gkjtx1vfW79wvMMQPo1W+ZvnsIi9Kgw6aJqnvF2F1P5asLnyP2OoOTfbHyAKLL6pexpoNec8r
hs/Z23pBem8WJuJoxfnC0I6n9TFrS0uvRC8dUsP0IpJPp6z0joyJ92ZNNwar9HuMqGK0kHwsrm8A
kXEn1MpHr2jdaUHrw1P0gtaqZ9gH5ri3wk6CMXAYkp2L8EBsWIVwdo0pYlheZIK3aur7PfKbOLiT
dB86K4i5rIn6IJbPpHvUuBnWMVC4OxTP2fenJ38ULE55Co8AYWF1YLZne8rONyoNK/2x8oURZ7Li
Wwa7kw9SBs6TFhUXBGfpV3aV9s9ktXEDIT33W6nc6YxDwOHa2jwuFFrcW6RsebhEcHJhDlA+6wxX
wQnD2EFttZ6eRY4yYCMt7Iuwxbs81AZZW7e/oQTokc0aczrlYKg2bUBHfCFAgrai5NutK5NASoyS
OtwrnZzNgtcpxdM8VgW44fy9nd2nzmQSrnfGFJ4m0jyVU+x68F0Go43fF4cynPeKtRoLX8aOJd6Y
+M3udED5SJ1moCuc2ubLCRkOTgaN2nU33lzH8dHpZpfLTy6+vXIw3jIpknJr1tp7zXG0aWFtRvsh
bof0HZTOaQ7a7tdE+udczpP4oxkcwE045siy18Z4Xs/zT+GI4sNyBucYz0YUTEm36WBmwN2AC9bt
xyRowsNQGEDWyiavqGG1ujI5jF5ovxd+lX0LzByXPF/Eb2chicGhbKQbP3eKFzw81gdw7+Ze9KaQ
WNd740t2ra8oIZwgN+Q4vllRgb02wvEy23K5avLUyO04VH5lnZMf7ZQxln9op1xt7k1cTN+NVfh3
CRMSvhA7H7+6gW72TA/tRVRFuQ9a19yli+Fz5/KXXQWuzBDVdZrQhVR8mjGz0F4OFG+k2+p97kpr
p5MSbIOpKrraL5JXYBQ3KaveUFIJJ9PwYMZi23OYtuZCl2jBtJaFt0dySoctfe7nkapaNOc2IGUl
T8hZBN2F9DZOYbEVlmi7iwq9V71Mm6kS+8Y2ku/Bd4FP1/0JQwbpI6WGfR1DrM4XWl4mw7/zYT9Q
mxc+lQa+xHrox31PoSezAjE+hFAfuCKctfgFPn+2owMzI81S4rZoBm/j1fPy4Pf1B677n2ycoqzs
uau0pNudqjoqJPi1PU51lFvyOA4gzQoAunErvvxZ2RuIysbWA4yqWrVjvxcfqOVFiNHey21ReN+N
sX9RVYbSYoBLRMvazGpgpAuMdo2w28HDcZ9GLTF/mktTc67Gv0Aqn1hCRODslp1ZGx9tg3JZg0J0
Sr7GIYCFNU7/1aCEvwnG78zVXC5Ce99UfbmGTXGNpUdYp+JzgQTtb1Qwvk04qHiO3XtEm+yV8TPf
1e44bjjed3FKnGKSOEiqYH4MRBaxD9pKbA3bcWRJ71j1DNN3dA9m4FkHvP48ylU3fsBEKhmt4f+l
QhoPhfvuBvWuV7AfkHRxh3K5Ed58tfJw2I4yO6lZyP1Afxg5j5ywh9kRqptKfAlkIph/HfsiOg95
mKW4lfMs0ffJ662KPD+lbOx3sGgXwcPccr1uDgC7xtWMXqj93Hos8AwNpl9ubDlOG/LQcA3k58zi
F5WtYWJSw5uTI5m3BK5ibbNDI9fwgFuCrwdz2HowAGCbsc8TaE2Hfhr2hYPmmCVpd9VEqZlsp/sb
C4Wzzsu2RamKu7LLm6cwNs9heGuoN8rn3prvbDl9T5N/bJuWrm7/Lmuy1/Cv1KeHJyZ4mJXkP66N
5U/fEuHOzpLunhCh8ZmxYL94Zo5fYSJkyrmrSIkUxSkoq4zhg7+MVvVCOD//NSgW8jFPWsJWMcI0
acLFzyX7HHlfdskLGS7UqbpEt7eZ7NXBN8UaI+iV1eC+DPw9EQjCYsGNNKkZv0S5z/tu0xvqUrnD
ppmy9xtS/jq3ivTgXF2zvnW/6mkMHnEzFwsbJr62U24Wp3AgdLqabAcfeaegQeIB04uz6ry62gqB
jlmyXdmNQzGA1xVHGxFvPZr6vo979RqGeXKJjX5LkjB9tKoFyW3AeKSayVlZI2HJJAy+2pZ14s3c
Y5+1BuaHzy0+mLWDIHYz05mfMz7yfUWLcQC2HiFQ77SQ1rZWAu42bZeTnLojlMzh15RR5eSBweBL
UT0K6mfMarkLLO/R6K1ftpC7giMRyNya3+hRDECKwqe8YlsjU70atH2YY+NE5PFgV8znYf3ZYI5J
q/GkjXJgEMfj5TS46/oFObFpCiR1DvawmOC9N+ZvMVZRU/C3IXb6TSLhsenyE0YguCZA77OUEGdj
eDtuS/PeS8xkO9rF64z4OCa2eFFleFQIeRVR+pUq/8qCPAhTYvev05z1b/jINnnLtgUHUwOVfLa3
Fkb7k9+1H5lMTk6dsSQgqLWs22FSWx9vwob3cro2Tf3u9/5bX9ZPXGeLF/46oC1c3a6b4IAjdJUD
hOSsADaXyTvhHnXSnOA3JQ9amelWze4lS79x2mTpCs+Sc8FYtvVhFk1cCD/AlU+/um5yL2OqoapI
CPWbPoMENk3qpqSnbUhZPI8gxisDkXQFriK8Yv6jeCgPpvBVcgUxTmzGjQvxo+qDVlf3y7xpbgU/
pcc/dHuegsYkhMTc1vUbUB5t1JQQgyJ60wZGGLzJii2KtXNtjeoc9+MFNlMQBU1ini1wIkvU+Syi
nMJcfvsJIwZ6TPnDMCrZH2bjevALxQFWWFKepGBpiRj8Y85y1TMHpUOtdzaD2TrBPvpBDnfW55iM
FeJmn3UGi8PJWhf1MP9zYf9/E8j/Alz2fzOBPP2lS/7H90/xH0+q+x+ho9u/+L+jke5/hhRVQxkA
l3QrVcVl8c8GYov/dMgT/fe+6v+TOrKgTIob8tECJClM91be3v9LRvIvwZgkqoTV/i+c8v8Jf2Bh
HcGL/d/TGTCefSIqIVxpIpxENf+nV7uyAq9uJvU6YkjZ2AsVFndGHPQnsy2Wixrh1lLMhcfeCfWG
ybI/pHFg7+akdne9X9pXoymGYyhqdtBsGVcs9Jabh33fJi5qDhu2UkGMl61zYKeO2LXckFds7wHV
2XtKx7298t1yHbvGj6TIlQd9MZFPgLyV5RWr6SFPDWwc0ArifCkjDoY/diffirS5SMu/54TCGA0t
gJR/zOW5dbfScPMHQRTyeagykthQLqeTQWeHtQucnPrOgksac0+dMg4T7icWKLPsU1pBdhoHVEwQ
1VDsFDlNXnDcy0v3w2Wq9GE09PXvyonR+D3w2HdysK19aaQ9VwKl7AYNGyUyAJYQtRLIltbduKfM
rjskVF5e884Dq5zGyX5xu2FfhmP2YhNqwcen44CraWP3Eb8lKGgm0cOycP8Q2feO5WLaHzVufWaT
RbZbrauLu/h5pAb/neDoxJFRpXfE6O/xApMbA082ZfcBO+ZEuge/U49GZj9ZNfKzOz5QcXuX1c01
8McnYtNPU2VgcUmJ6lc+PvhSP5sjxyhcYGPF1xRegjbC+buqw3Oc6omKtHSAh5cFrJtgKFBbXhoo
O+qnSYArZxqHZ21KXky10TQuhXgj7rw/Q8rf6QOHCtCkakT0N5ZweaM3JUs5ukEX9utywavScDL6
pqo3VZX6KePQxIZ1T18GOEV6UKaP2rJbXqPVVJQW6XL428Fax2neQkrtzLdirN30rpjLUj86mnbM
V01+HplkCggXbZM0dvNtn1kFvRllRcurnoFS01A2imYbJk7n9atWjT5fHPwnOZ7yMCHcUy1+8MM1
HnUrFnRHrChUWZ4Tq7Of+14Ez3SwVOwUgmk/l06QrC1ekBC9GkUq3lZPwaRAGS2DPAVuVV9QmfKG
RXwBOmosRu4fc13cqzkwjlXQNK830uh7kVfyChKg6CNyoXxr8Au6+rgs/oxDmbLYiV/WOMTgqnlR
+SuX2hCTaBlJJ/it8CiwYUHKwo9Obj8ABdZFbpOWDB+V4Dvn8KWHZTfX+4DXWsTWmkmfHCulzzPS
14q2W4sNiw4ju41Liw1JshxrJ1DQzFvvAR4UEG3t6+IpDiCOcRlHHrSbMn83csvaamsISQC0Rk+7
XoySmi8Y5ql9rftPcwHg14fS/lRO4Z6gFZrHyQqTTZwW+SFIczIfXngebNfa26FyDzX29auDcPsj
h6m98jk7WzmN3RZyIIsZWm1upQ382h6kW7O8Ns0bGDIp+yliGVHtRn9u7udcZocQvNtx8sz6fdRs
97FWhH98F3FhHJr6d9KyK5lyDWAFhAuYe5VF/ITzSQfytlh06i2h9WRXLQ3NTrMrdom/TPtM1pKf
uUgUtSqZ81DOLQDHkeizW4zDXaNVG8XwCe6TkK6iKWmWp56kCaJ56l9lyogUUswN/LwqRkw47D7d
kSEQ6hd3gnJ29vDKzGgRC/pDaCwR/VQThas4vCh95MpYcTdfjfQJckGe8UGh0UVmP3Of0igmNunu
X+0SGJeG4ynKZ769+SgTTKV8K9e9E/DlWXSJuAMUzjtCVhQPYcappc242mFGC2+wb5y1w23RafNG
iOvlMtjDa0z6knR5fMhcFpiGJTdLYP3GilGvRxvRRVftjgOPySzPf+bWSPZUFjmrRroD8jkHaAP3
e3G2ve36nDK1uRlmsgyEQyigceHdI9xVZ/poWfpCKA4x+OK1deWGtYJ9ZF3irWVV9Ro0B/d9J435
BEL+rUVTpGxMkNyzglj9sk+V/4cFPNcsmZks50pGIctp9q3tRDpxxKNSlrVx3OxPYPc7W5oPZIJp
9na5ZCTO0ERmzJ+XHX1LPczKqMLvtFuwm3ExzHEsus9hpWJwfAuefnPsr4QOYX1llrWai7R64emi
acNe1lbbn+vcuHn8yqsJxnaVCJYzcbt8GQHX0xhTY4RrlLuCfsMwxO3Ce/aoCPZzrqBzN/P4hmCa
0W6mI/q7cyrGZN7gQaOYSoKE8csHJAr7VDesCe3OfkiXRtHj8HfLGFwsmk22gd9wXASN3ng9WJoa
8VnOeBfKCmtdbpw72/lddy7BoD7DtjYZYByxs+Q2KTsnu49lSXmI6b7EXAVWTtr91nr4AQdSn7g3
86TjDggLcwvA+Irh82yi+vPS5+Avu2ZYzcmYbuKZN27gnhP6FoiKmfRsOb/7kBfblDzk+DqUmo5m
UpM4GPnGASJ9XIzg6HEVSAcg0PR21tsYTCQ+g24/4ZgRcHQRFVO3/2wm1vdzKLcW0jlLXq4kpWk8
jHJ4EgO9Wqrp9AnuLEmM2FIrP67e/Yn9/ECb2KrGXdL6t/2dXz33/HYO5Zzgb0mKNQDEF2vxqetc
QHP6KABtyn54WCRdXY1EPQoq9P/MqFGbUGfQIgV9B4VnYMnPquPode6dX3C8tDZxnprADj8TmbQm
eJ6akLdEgVUs5DAtec9I17/g6fteMJYBVdiJ0Zs3umvDDdDUcut39is2OLBT1S+4r7yRHG8fGi2X
b2FvRi896y71YI1W33i/P+i/JfUXPNnKcdF7sjBcwyt2oULM76AZLx5Ml1Wtuw+3F8kbsi4YaFiI
e7iXrJvDoaeVqdBvSzD3Z81hfy/Y0r9yzadnYTSOpZ9Of7C2Y7xq8BTntRTrfm62BDzgNoa4g+uF
4ooZYM+z5VBszoONYq26Z/xvdzD5pwhKRMMeA19/jqAKJ7pDOsA4z5vbDdaDKo4IFFs1MO/gXhNr
+C71uYMRzcYsWFjQ1vnWUpwsaGHYbu2Ys82Oq09otXjRSsVawP7CSJruuGZWB5Kp2073HkTtOQcC
JLpkm8XWT5HgiwlqFzhOPMPQ8f+MJvAG00XxMPuWvwgC7xqghvVcVSPP7+jj27GAdBVhcIcS4kUd
pEG2kg1iRkv01pXKuCfFxS7PDHGOAZUNasIrlj3RN27JE7KAOBI5erBYRdE2PWYfZmqKraVbXMNF
XlyyHMPoYNH04VfTmxmyYsYfl0c95zGaMQTtPzPioiLKbbIaBaTZvxtz6pITSdpHFlJPYdgYG2ex
8X/xmT3RAsRJNavJj+B5ZxFJjfnZ99tb24lvDw+Uj0MNyh1BNoXpFOZIxftyPRC3BoCVhr/7QShU
IAvblkJHi+30N9025lPWzJ+9KNr7mEKHh6WltcG4QVnLW4VUXhjrv0DbaXZOhovvXE7NpRsxXjQ3
yBFupmydFWg8NaZlku/4wMfz0rcQORbK7UZKGzgkVdFkT33fYNosOFh9egd5CWbjyWWUwTSY6jWq
84PdzfsKO2CZ+Pm+g0J6TArcDkWriwOxfI/qxuxlBgaIgvKLqdZaJe2MZDI3L2yniHuBMNw6+LBB
hLDMWKfzmH8S2kfkdZcRzKtgZFQUsQFJiY8x7bpHtoVUmZkKdH3spLtcBS3NN17h5gHBFTczcWqY
dtr8cVLbWnblsPjT+xjktk/buTnCXnFqc+qfjL+s+uUfuB6wHFTrEFiiCUv4RrcvifO7x/4f9p4k
lOgwQ9ErMW9M+ZeRb3f84x3qhyldPOdj72zdss1Osd1NX/Hi+9zE/nL2y7/Q/aUbA2ed/4XxT5On
z6CzUNE5bVOG64ycq7/3/0H8jYblQM7Z3sP39xSWgx3BElikW0T5HIhxx5TB1Q/N13Ajfxb06Z1N
1grlocZAmPqR33UI9w67W17pRvO3giB3+KP1NHPEhbvmX1WBJ2ZpoXXbpO73C2YvGgu03ffqvkwU
ca4+FzSJckCp2mPuKMOECsB//Qg+Bm99hk8lCuAP7PS8Z1n+hbPORuP9WNqdfpV+mZ+zKr0xpf6x
XOe/YFfNm2faChfHEe7rIngdwBHjVo/zdsd7ZXqfqzT4sgYKhN8Iwo6b2Y8latLyJ10CGY0LY/HQ
Wy/KAXMnlncqG1FoYOMrU6l90sGHWVDEjq32I8clVum1vCOZhppVFfiUHeUBtmfYem01vCsYgyTv
eIuwCB/WZACjtKutVTn4b47JNBd2rr6fgCmA689pfOB9ujFtM97NOcVM5AR5q7G79elySnKgfk5l
/Cze0B/YvttyXaih3NdWCxYgrp/FggPZ5fa+9mkwOTo4PXKwb3vDWuQuC/1XfsUPkLx4fSV7KGcY
+jLvJakTh3SU/uqm6RTfDE8cZZe5ct5Lb252SQJeEHF/pmOYlHDRB2+5BRyM6gi4STz5VPUc3QR7
O/ECb2NgQXRH51pX8bEQ7ftilCer7N+Fnz1Sy33XCu/BoeFgZXU1yZKeTO6SvhZ1c2sHiuNjPQ5U
STTFvHb98g/r2mtmMEDg3ShAYlvMPYRXMqNxV303vhC2VUcKESM9tRzDNSk0tjXrxJ4jNetwVbJW
WQMHyPYGibs9PhgV0XyAJj8PFzv3x5WgDTOa7OwudPrpi2vnLXNt/DEpVIO2aMxMF8FRmQEzqrrB
ilnKYOviguiASw3lXHHC+HRQl59jW90tA2EAKBlPAa7v9YjcetIiP6RZ253gHTy4TbfsCs/GkqkJ
afBzrlQG2r5JwkdSmdvQl0lEWP2zG9yvxGynvRTcuvzFXbgVZcVG0KdF7cw5mecxgmbMf8SfPmmx
7lazmWOoz3FHFGw5r03cMwLkDbs9TD2bpBS/QvpEHRa6wmTJzM9VbRw+s03ruuWVSoPkQOiZ/RJO
NYTt6ZfZzF++aATNfZQLUfplb1pyEGKBV56V8X22dHtv9E6LEPizSp/SSFZ9d3MNSD9IgITUeDOP
djm+JQZNuvJ2i0ymWzXZTGfAEHgw+hP5x+GKuBVT/Sbs+V4r/s+7BYmZpW5yykR3qBJ4iSqddqXL
oq3wOyowZ5N5ASFcmO2fcWyfg5GCQX7AcOVY/fcgAeW7bHbFzPeE/JTLDDJ+0Vb5rhpMBWXmn6Bw
LLgpjTNjKT1MSXbmd/ROUJCAZ1sEkero2F5GxZq7LeVOd7qCXsh+hR9547LGgIhhcB2iVZhqLoxN
iQ3izhDDZsJAgnRk5vu59cc1EV69gpCMWZzkzR6lqD8I27qQwk+wEhZpFDvyUYztWz9ILh/mAvh3
SOe91eA6AAOG5z6sV8ruSZ7nIfW6YvywRbmzfTIyWizrBoMRRQytunoCOlhR4dBVVnoE/o8Zd64I
zi5fDmcSDWfzsOkGtWziuOCS7BfLQcwTs0/uEZHHqAC1KsPV4xk7rB7ZuQpS7FwTG2jL3BVcyBJ3
eTOEze674I4aGM268j32bYDH6B3DV8unOK5CAKxjI7ZBiGEbaQgL+LQKaXrJJrzKxhxfYtYiax0k
d6ahP7JWvRloQnGAa3N2LQxi2Ebjha2HBxR15H9r44yDLrmYdfIbOOVxGOM9nc9YdId9PPOy5/u7
7excrI1OzStG+gUYus2ltP9FRRRb5Xq5OacvuKYPPE6bHCUhCtN8T0j8ogR6VSgjkxVpY5drJVjf
Ik99uxNbgLlwtyL7kzO5K0WsP2BYzwyD3oJhR0Sf4HQDFB5g59S8BzXEssbYgxs94bR+CVy5j/3h
yQ2pMcil/gB9+kRJMF8JcJZ0fOFamrH8HQXfwLifthgj2lUFLR8Jhe5swLTnQpTw7DA2UV07wZKN
XyVpnMVhKRF6VUtZiWevF6GvNuUw3KXi5JK4/CGevks7Ma+Dvo0CGaKOVk8g8Db8B59I056oH61Q
JKZzOOlzY877pfKu9WBEDUU7CfreakHWxo2KdtUwu8ZLfwHekGNUZRntSY6bInkbO/cY2kAuJo6B
vg/O8ka9LHt6cjJnkcTmrO8SvPCq7avN4pEYlAMfoqJVrjyHZQK1j020s2SvnKJYJMytY+vvZKTy
K56wyE6jvDhx93vsPJw86g6/2Lc5TM/z4NlRZZrimtrk5ixuyIaj7zria8fUN9/4v5UcQcGaSuco
wbvLTQtbo123v4Vsdmxkj0nJ7jwIup2gcWWdgYttApeYNyMhxYZRaunuS5Fy5EQqT2PRfYp80Se2
3ZcaH/jKYXzdhW6Z7SYyXL6YGajcbdlVX2HVPcPMODVUYpQtN0sySyVmB5Cd4/giCxf2R0m+2AAt
uFZ1ixWvusyBswl72+Jy7N7O3J+mZ/24KJv3uSe5oo3R4KR3VGKv+3jclINGyBiDe3sY8wfbz9Qj
drix02uVzF63qzNpl3tYsoxkVD/596IBw/5s9yrpV1WizH7Pw+6SiVnmwvytEwQndurLvC88LlZI
kBnTWYL9siGPD7qdKXqkqKi1dpVbDluncQZ/syy3FhmnbbM+8jAN6atBcqw7tCMFkAmfedyEm4ki
p2/icDUtqU7jRQnjqn7INTNYJJIlx5VQCMITSOW45O9Cmw6qz9rIf6FHSO/kpHnSvUyD2VEFwh/1
QFuFHnjoHcdX4PhYwf10U+qAGNB8z2PVduWTmGKGRzGwisjV3B5GiAjuntAvMo4TVPYTHrvuONFb
vGMOdecdHkTzvsUm6e0I+i9qw/RIypUrms5PEAzz7kvmhICoQ4cQsM2oE592txYYrJgcboRKClms
Kb17rpuBC3FFB3aCFuEU9golbzHPZmh4V1nXybxHAyc/D/SgQEqtOlGiUOCXR77fgoXEgwJflvRu
BfogXdVm4yPve1ZyGTV1K7x+SyUxtvf9abRb+dek7HT3XUVWcJNryDoRv/a0WmVcA/WqYKc57UYJ
/gXjQytx3/UsIA9DmQb65A/Ij3Df+5U1t1sDqCbecuqS4GNa1SGYMhofipwSiJXdYh8DtUOFN7uD
+SxnXCut7Rr5hi1V3K4D3zbKvZYpdnm3snB++Yp0yOD6rsLcyy3+kpOLRNQK8CVlKV/FW2gqiF8m
tw8+MQJTuDTDpxabpEmSKVLUjGAVpmcj8hZnpsNmIVhldR2yD9cVG36nxTJimDIfQDLIzYxE2c6E
IbQqRzoFRdzke8qxqohYffmQWkGzB3d6xorGr83iaTxa9jxeC7/Pd4rCAh5QWR9bR5xTSS1KPLPO
8pbiq4vxKcb9Muwx77onq6jNCG/CW6tvj6OxLEfKpfpVgYNyy6arW9cEAJ7MhL6bvBY7T+XV1oBH
ulI1qBDk6G3uw6nATzFT3+tQ5iYxaaiyvQK2ZMUC7HBjid6JnJRLVOUH9Ea2tNcvnhxYsWAK4mq9
xpHgfnfGol6tfpGUTLiZcWxCzbep84trMeT2mqR2txe6f0Eo7ik1IkKwvu07iQvhKMEKSztjZrhP
tmf1pxID90b73U2oqcZj7CzpnlKLa2Lovd1hg8lpMCGRox5rGdzRM3scO0Xi2igahDrgOIRNGCvF
9JqMzg+NQPoefDEGU5Hqc2EQNExh7DgjxUwICfGONSnxvAyPZy1aCirJWPDxsc9punZ3i2zVWFnW
oQbVUE+63ajaMdfIdGg32CsMpYO9zW0Ad3wRbtO8rB59UA5XZS4nTynEhIEBBgs2xuNlbjdeYxS7
Smi5ZwnVv/ZEvbcwppJn7DnncnF/BzreOiBdjgWK47aYRmfXW77zO2Z3sCHhitLuQq3yR5ffeoZ2
DIlKjOtynA+C+plDCe7mzqNM5YGuEyNyZzkc0rF4UzhJ9+QfufymPZ9/GxsrUzW8PjLRrD1s/CuS
NtgjGuorCHEK0hcG7/DEx9EFUZCKpwIpLeWXfs96zbyWLW7ELg9UhPhkbMks6p1j+camNtWl5IxZ
dUkcfi45HNwmJ8mvBjYrucHO1QAOwC2o8PEXTHMULj3FZkW5a/t+I4ue28gyeWs315wcQdl2x7bn
hBlj7P6msi+qXwrCEQlDgWg+4PcQ5egobZOs54RmDuyDLmX0Mwlc2AWdoT7kcbnY1uM8Uzd4i4Jy
HZ5MIpHsdSJgSiFmzFzgDYUSxFYtLL99Ub0mYsqYTo2EJZr/aLYK03HgEM6b5GfrGeYJSz0xNMdu
Pmxy3xu/Z3Sok+Q1zjHHT+S+o6xnnZLE/g041STlbbvBNpTN5wMET6i0kKufGc/FMzKTt+GyKF9G
T1ynPP1N4Vdw43y8lFb+AnG82tdF9Um2TF5FQc2W71Jzxh162cK2VieuLNYqH+LlnJhEGnI0Rsxa
JEroENZ4Zri4BnDJHjF2ZhF2RkoP4xDwrKvn+G2R3FnLvPSPNkixazX14GhAYX1VrJdXtY0NDpAM
qXwvLO3VMLn5LgYNZWlKDT2zmbZ0TVprCiQ5oXKmDYzG8otytceiGBCRTMM9UOMUb4kif5eU59w1
hfMn1ywkYiOuHzBEAYSCNDQhC5SO1b3Kri+jReIOh9vSrUEr9ZwgVXjIKjKcgQXAJp31SXjehGTD
RcqvLW8TD4ytugz7AxyXDVVKl0JO/RWs1t3YtHl0k8y4oOZvCEny5HaQ5gs9iKcyxYqd1HSx2RTN
ydI7VrxII3imFFg79KK15BA3nlrAl5vmn0Ky4yeO8tLNy7kJ0oOqkh/hAX8fmlZusf/V72npwAP2
YvICrSp3XhZ49+0wP/REL5q1zGFBFKP3TIpkODiUojzUqi0iJjgjGkODcGnoKowElRaHWMSbOKO6
uk/mcykN/1C4PPwYZL131or8Z2i5PCVGedcZnH+Yk4a7eMzJSdUJy2bvhneq6i+MC2RVCFGI/dAa
yx16Z/hgGLR8jg2xLc8yrHPfOnJL2CE7TCrrWlxJXnANJEoyDij9yoM3kGy39e0xfm8a/WDW1Svf
hpekh40ZzP6vDFE9khqpNu4EY23XiLWS5Zc9k2lArQdaQ/8im8bbh8Dp381tsIt1E+8HXssbC/bN
wXDIZhCcKH8Nc/KamtYP2Q/BtD6/mbRGVSuoJPbOrr1pnwS4vIugDllvxS9kK25T0bhP+bx3VpZ5
h8aBGLRuQxlwlVC3Ds/xe5ZIAB5dAjjrtHW2U6qeHVRLbtpcbTg/iWOk/8XemfRIbqRp+q8M+jwU
aEbSSDYwh/GFHntGRmYqU7oQuXLfd/76eRhSdYXTo9wRdZtGVxUEoVIKC6Nt3/IuUdm9t/E6OBDW
jZANoDKrOdhHvRVdl5zqKyvMc7qFje8fCCXsa46PsRWRtK5mqaq73Ei+9hlSjDrGfJ+0Fmi7H04Q
qef5KlZk9XODWcIoRbybzcz0BjoVN8GkDK43aI0xsEzcEoxpX9hlArsmKh7Qvr61xxh9IUinXfGx
cbpPmTSTvUN1+B55sPjeCu1bDkt0I5DAJw5bfBTj7rvZlXSU4oQ6ImJdN3NbU0ZuaH66dRLcSjBk
hul/rcE8f8gH9w73jD9QD92nRrCINKCO0ScQT90Ipvw0WLc+Agej1EhjOTFIIV1BbLXuq5yobNvS
AKiiONk/I6P+ByT2H5ZxFiS2ier/9fHrEKUv8WHP/87f+DDzNx00l9IVoe0zQOwf+DDD+A3QH0LJ
Lj5r2CxJpID+VqWW8jed/3BN2ga+NZDy/gsfJsVv/Bz+ENMwYF22fJtK0CJu+hIdZhBYQy5Fut9A
Sk/Yi+zr969PFMWb//Mf4n+bbE3pzEhYIQEBRBU5GEGQiqd2/QtYVVhhkhK6NdBlESctjUIkjEeK
+3MfK9qoyMwmgQdxEQ2bt++n/9+0y22JBZJBbw5JKLVoijsoMv1rjan/+236Gb3cNa/++3+LTfGT
/kYV2r85BqZGi0U1MqyWztb4h6kSjkvLhnIdk40mnuWw/0YVur8ZiJ+hRIXDnDLe6l0tVphCgNWm
ELpE3cdysAWzV2K2Y2BRbyvbP6d8LGFZUISq6m1T8xCB4U1sejdmgSwgYg+a89GoSMBQXMnK2nlq
EitAv8+oe7xM/8Ripi58WthJbe/q1AbrukPfwrS///ffTXLRff7Xu+cJ3ODXl7vn+Z//a7do2Aly
gQARscGXKkw42CR/bR/h/sb6QwK2US/jKef6+Mf2ccRv9NkRilKoIjlsIpCsf28fU/wmHAS+2VJI
C7uLSeEb3DqeZdn/eekgzm/iOmiZy5UHIlWsJdN9Aw36CaQo6EydgKbL6RVtgWLVHc20FgRIP8eY
JXkQweb6UdfRgHzyHSfG1zau3emxXph0tApQZXfw38XWtb/iEsIwBi6qU+wQ7tDfU48ofg+DCDph
jYzOBHkGh2i0Y5WvgJpZvu9htaqF5QZlPYd2HFaf9CMQApiqEAJvrIZ6X4HjeKIXrFNJlZr+6OBN
893VW216LDU3vkFi9llsWC90KOGRIl0LqkEHVtdZX0RntKCzYqioO+R9LXLjscSTFotpEoAoAplA
IaY2NjlMHooIEXUTL46s5EkL4HfzK/Rl6umyF+paxysxRWStmfhUqeZWudi08ALRln2xiy4aBfy1
NhZSWI6ULLSzGLO9fBAqqjuSb2bHGGXgJL2Zhholtn4u3dssEXX0l8Lg9/E/g5/FK8OJ4wdoGc+S
gr0mnv9nruHJfoRApClQpKFiHsPsoFILSBb3YnP4pssMUau5jarwtsiLKf0+E3YBxRyQ1hyW+vEU
Nbgynf8Cx7J5/EYWsn1gsxG542+UsQJMNwgJxAFWsUiaxaAU4VcXGIAXsyaRDzWG+YB4bthQ+3Mb
BXQSdvc+z1A9u/BryOUSfXlKHJOnxETCRmA9AVt/pbiuFFKyGq7EIQlqmyIXHvmFpDqWUHxOwnag
DE52htU7T0Fyi+eS8VMXKdoroyYhLCSlnL/ii9O4v7PlHRPuydiDfyRp6Mr5h2iB4T6ZrTGEHwZK
H/53mmdNCaAEZTcr357/povU4PFcOOjWcq3ooEt4O453lR7T7otaq8QdHhLynzMi5iRs4FjjC/uJ
2Gw1EC8i30zaNr6C9vN2exHPgHz12R0+miyhPbZo9iZish9AMdGBy9FzguZkZWl3YXrH7yEmFOZy
ZLC6QBnKFdyqx9PLUMkrcxX6FJyhtG7CpJw8QxX+ro7d+ur8pzyZIY6IoPw5LtLB7tlZ/vzFDAMC
kFQmKRBBX+HLCZ4cSeUrYJW9czNVLcjAthvG8W9rrH95UI/1/5kiQoW6i1stwyvo4athW793kEoJ
FMCOYFZwg5vkMfNpzG1y129+F1PdeG2mSt6s/3rUXrkfTr4swyqFeYkiRiYOXh3GWWZ4WxPAMqw+
z7SyrGG87+D8U+oSxSWrh+VIHW1ThZWFoJ9sMizv3WqSNtVQHH3Q1NvMWtJd1XVpH/wO22oN7Ndj
Y0ukvZQx34R84AtbSK6CquULW3xdVycIp+NMynC8sD6VGRlVBvsHY5YS3mAC4iB/aup8Tr6mGLE3
Li01fu+DAzkAE+cE6iUY8B5pXOowJS5b/mbRq0YanFaEmh5JRvv8fuqNRtGv71JJt09TA89kItuY
hms3Q/kbimYsDj4LnL0vZihmnhoEkrMgWIdqeioRNQB85ys6E1icRPMvI0KWfrjSIVlM1EAGW58/
VVGv9T8DvZoDsLBD76CWODmIP5kDIov4Muqiep/jQz6iRRggCLcdyF7t20S3IVpCjBwcH8gDlOiH
JijMDKTlWNXIMc6RnLtth36C/AzuslX9tYtcJk2WLrbd9FM40xhacGWzGHelDb4fmcZ5nL90joyw
0EK+esFAloEyt7rdhZpzjcHygJsT0WoIkZbiwEEh52Je8TMCd/ZCbSwwi0wYOf6GeHTrw7s063SX
oLTK1UFNWHOKh9BG7Zk+ia5sCuTlaI1Y8c59ZvGqh5qW0JG3JepjaYWSqvFIf6VCjyw3VD7UV1WZ
QdPbFcaC0tnnmolyAk1lfzLpyk79lF8HUaY5P10tc7tPkkrY9CtRVmlj9FeEdon2TQlCPQpzrO4j
AyVTJFoFveyfRDZ2CyxrDuOfrpum+Y1m0FYcNmDhKnmnjXkJh5f2C9rittBHakU40QC4RUiho2oV
O3n62UTTdIBkKdBMlp3KXDo2EFXJ/sq2vw7zXtMeFME6r48Gw6T5EObRBPknsspfGehw9ymoAQcD
qiqBln1p8I6n8YLyJEL5KhmR4icqjOTTlGPnhIwFyGKPLtrksHFVZN04Lc4QahflVjB+msoalAsi
8ehuFyaN8RqBfHsblVk8WDdYmdcfIz0T2AKgq+WAP0RKX83fHNSTaCKULBmgA2pQCEIPoqFcctcA
bxLqQBNbpOXOHZJwpvwTYHQACQhYTlfZiXUzNlmSwk3kSaEYCOKsc4IbB/KRjS1j7JrxR9s2su53
1PlnHGrwEdfD69FAHoZd64hs9CgGpyU20LoezTY9rsGoPsu2M3VATEGv8O10F5jzZh5TqwAxbubS
pq4/IDm/C8BjDLvamExq3GNfaij9AGMLUNtIdPkIB4mPuinKaja/wZdCDYZ1Dcs9Lg+tvsuCGvy8
TCDtow0+jDEGd4hAeVZFufOhlPQn7+bJEaAhsw4svYgMra+Q1sb0DASK3o/PKB005wZbBPcCF4ro
dzuNgqS77+OsdKDhDuHCNWRfmON1Gemt73xDK8JvPvkAuCO5mWuUuBElsYH29xtn9N3wU9MjZHOl
zKYcOvrVplLXfWInRuA5Y97W8h1GqKBJNxgJ2MX7wnEACO2QpeeSgJRAHvnHNAyy/Qx9ltIZKgNC
/z2zAd7d2nqGGKFWG61/ryEe/mSOg2l+R7zFTi+9hctN/M9ngvxaX9J8i9TFJdiw1Soy83HSSjTH
t70Km95tkScUtDN69KNd6ZtyBNNz/hE8HU+SyukkbYK0zHZW0VOsG6bo+sn1En+AYREWzVVhA6Vx
DO7neTasC+MdP4PL/OQSjeswddlw5PfHL5HmK+z+Brx2y6QAmE0R3xtD1P3NFr12p3MEQqC+s9OU
UVwI31bpwPPQyuahp7yBQKxlrh7BDiGwKpUzuRmd3/Am4ZYYt4Bg/FvABdVnXdFHSyWLsy3r2toG
cTZkXgy2IIGZk4sL1lYnYSuRnaMTujoKAzh9Ef9+GWuJwNDof8f+r3AKjBuEiSQiM6hpnl/ek9DK
5mdjzGHjogWH1F2NYnUzdfs0q3+FelLjC9hkZbofheHfDIOtBfvKSLvcg5ZShRdGXqc6lCTh1lAg
YJ2XPGy10MqfRlReW/9XxVEDqIk0RUJPTo/Bxxbh0MPNpGW1bXGxIT/1p/ba8WN9+nJ+/sfbm8CH
0QWWSIQ/VCFRLD/+yqOlKsRpwiXwoRWHSl6J4BH6UDmSzfV9RX6IBoBRGUb1xn2OcRsGDK7N9SU5
0tay/C9CaVp1k5Tw2a+Mno4EvYdxag+O7MQTPiRFeCgamBQg6nu1bSMrMq7Oz/s4tl32Og555Cm2
0nXH+cu5/MXwmgwUXI3I9hDz0q9SQ1Y3gRzCBz8nULqw0q+MRWEHJPVSx4ERvPrGqUQkPCZN9Yix
3TvImzSd8Fl5BEI47t86Lcms2E5saIMS5eqrpp3eDxM6hN4A2ywErwVFKyi0ClQAckp35wc7PjvP
9wWvrMJw0JQUI/VV5jVJGjpWHgQHKPDOdVwnQMRNDNVlSQvHcHJdIQimGRfuhVdGdVyLtMTGvlaS
nxxvnMBpCH4Nk/6/lbbvCymHa6Um/NlGHdSQ5iSQlXsQX+fn+pwlH707SlLDlUAe6NJJc20Mh84j
sYh0o0NhI6V0yGJwmOTrUEsBu2bKc/UA19StmAsAnFgqZ0AQJt0ekCLFeqm98OucbClKIyaTlxQq
KHmvL4+g6/0Ax6AFFSO0AYJ0Wqe/9x0KZChJRu1bP/nzRUXCi0Gbw0qv3lwHQww2ApiPLszMdpMO
DfQV8BxAimhZbDG5x9FLRU7tnf/ox5cTGwyZMjJQriVeJJKz1bhmXxVjWPkNohkj5BdDDk86hMRi
23WdBphYqEuud8eX8vOILn6CVErItrkNV1taT4RmdASBB5qfexrbwTtAxDYaLW35mV39Bfx6/pSh
hX8XENS9Pz/dZTpHW4yYX2DzzJPHqip39f6OpamnlfLbw1SQdSapoF4UFc3H1ARjP+QNvF8IIrsx
TsYLCyyOH9tl3lKihEDQQSJMBr7stxfXoR/kWhDiznTogeMcImeRYx4z93s99+P1FMHkngeMqVwB
iCDtu+FKJUodEt1yd3bkQGXv+n7X+bJsLjwTJxudHUTzhKU0qMXhZX38ixUItKq4raeDhirglsZ/
edCame4xckBv/PqMZFLkMDGItU1zXe2woirrimaeDmmEvTuuMfrNHDZIJMRIdbda2Nyh/gTfyg7a
5sLQr01SIYhBbZ7BjXXpozDx6zJndzpQViPSs/o22Rhp8NXl2/44P8vnM3O0yRzaD0TQLpUWXVL3
OP6gptag/SkG/KscDDO6VKA50NbFIc+c5LpKVbMtpJ9ucaQLHkZ3EgcQtgpCaq1/KOdJeXNafTYz
FOoCHSScmwh0exOk8HNNXbp2js8DMTeWnwSiGKhS/uLhXJXD0aioGMiJocpahrhJNXx8/9S0FAZo
B/zvHUTb5gm5KgfbwxE3jgursh6eu9U1LZd+H++pzjV0/KUACIxoCFizN2D8dJ1rZf4eUN7XRIQ9
LKo03TYhcgy5hg7a+TU6fuF4ZJaBbUJe5ChoFT0f1heH0YJZn6gxREjSFPmPVEtADIZ2rY/bzLBL
fVOZqgf6YVmfzo97fN0u4y5pFdaS4KtstsZyOb4YF4x2EeCYp3tdhAoJVXcQ3MUoD2iGsdK4k1//
G+OxxhxsUizKfsfjlZMxUu2hlm75dnNrz85wj9WIiRJw/C0Uo37hen1tenIpgyPEQvtLra4SzSjr
FMqgjlJr4aKGVZO7tWGH9iIpOXU35ZsXXulXR6ReK0xudVZz9X4VreFGgvDdG0wd/gJai4eJuiEI
URBB2WgWt+c/6LIj/3m2/1pA1k0Qz0qu8XWdODXxThxLyQc1QUmBMeufBv6fHcQ/598YygCNzWDE
Qs5zm/HFXnFAYXSm9Gdv9rFCQOlCg1EEnn+f+KOvvekR+Gte3I4YaKOko+h9H2+UVgww6J1IePEw
WneNFTp3NL2h9FGue3rrJ1wqwRw9AlsewnV3PRuUmoEQ654E67SH9YiWjeVXn5Kmst8UPi+zUhaZ
19LPhwJ2Emu0cBPKWKB7l6im3FtmZy7Op842HMj5dSss9twvyYW75XSLKKrVqBxJBsdWeXXmOhWi
auq0uucUke2inm4WH0dzMNJr4iLo9ue/5ukViuigMLhQCNW5kFZHDu5YguBXJBE51brqnSjsatpE
eQuCH85lY1Q7rB/9ESp060wfEXEdcTA5/yucXqbUEZZGN/M19ZP6DRAbbYIpJjw5awgAjdm4EBhL
r6IcAC/aBkIxx+nbl3ZJ9bhsoFW5UMqON6w9p5m0Bgat0DjcLzWA64DX7naKbEFJYbJ2OP3Vbz6S
ZPMcfMpUvJr6Ap06ur4LuzMdMYJHjNWXXk8HT8AT3VqZ07x7+zddAiW2Lw0Te903RpJz7AwsSj2I
HpSt8Vu/JnEiRkS259Dj7LMx4IDuzg/6ys51HCBQoCNcTsU6tY0AEGAM2Bi8TqBOW1XABKvm5KpJ
K+vCtj29t1kyGFzowiwdzXXNLzIo52pqEl6UIY4aQhx8GOxouIPxFD7BY/4bwPcv+3uvTI0dStxn
g1YDFLZKaTNV9PAWGE+i7LADIj8+osfzI6mQq3zzR2R7OGB/OZNKrkOLRNJ70od5puI/zmiHIJwI
1H/8rjifF7bjcUqxXG+UH6jf0U5TRBXu8ucvXgiA69lY52g1NoCKFsg3daatxELx8/kpnd4xFFdA
2hAoUUnifTgex3G1EYFeU3h66rAvuIy8mYLwDx3+2Lb3+3pPkav3Yre6VKo93SYLXseygJsRJHL0
ViOb0BeCecTMuRoRHzYHzcN44RcNhfEGV+tLFbPXhqNISZuSK9yR63A4J3kQAX0hbwBGsRtQvMn2
YYTdFzx8ZEmxkmguHLn1iEuh3QRNR2mHOh1R4fEEffROCmaIyLbm4pzqip+dtGE4lz5Mr2B44yvP
aLztlMeAvug02VefMxfQMwrdbfed1uvXFYHhQcsKaGJZ6qDkf37XvDI1RXZKqk9dn6R7dUNb5KtF
iP78vuyQnJKlq++SrKtu5j7AHLks1IWDd1xYWIrMTI7L2bYUCZ61QL9engYn0mny9iYEZNFa13lQ
Ih7vIlqxm7osvmW85t6f68UPW1lf+LvqwpW2vmKW8QWBGvsHvOnJXm3QgIiGWENNN0hHaBxQaya6
vLAi6vnCrjkZCiCGyZFgO4LKAJxxPNXRxTi4G4xyPzRq+qOP0zJ8LCuQ2zcqKpPH8+v42mCuRbeC
cjJRqFjW+cUtY4BbM0QE/ScscxQ4HGjzbkGftHVxgHrzUBQdl3qExeZ01ks4Gn5nVgqbsVmEFeLy
bgBGH4oGpOliqPI/3zwarzWHjweI0ZzVaUg6EO15z9kLaKwjlzM6v8Nxjnct/iYfzg+1DpGorPAk
AKFhX5BxryGBsd10mFHa7T7z2xYnJnVNfmHulYJ7j7gzkmHlXFzYj2LZBS9zFQalfEnwS5mN7bK+
WyLHoE2dFkgAlm7+qFlsk02oUG5EySi48VG5u601Y/hAr9HHpcgA7Y88PoTsvh3zD9Do6fulBeyE
N38L6KCUz0mGeR9PanBu0uYCEudemir38nF20y1+ztM+AENypTLIUzWG2Olbh+XHLcwMWlFL7mas
rqMWR2MDvMiwBzMxgfgDWmjWWMmB3Jqv9bam8iDaC+n3ydFZxlzAhqwE6YC+vt0x9BzDpBj25pQm
vyKjw5KMoAFiqd5c2MzLW3+02MtQJjVcVp26zjrsMFCRCa0pGvYD5ksbI8j0T0nviKfza/faKOT2
nE+g2dw/y4Rf3gXULoduUkipDpr1EKNFgfBgPL31tDAXsjZCqCVFBN93PEqUzmFUWfaw9xsD/rtM
Km+M7NQjDSAjBaF2W+O+6J2f2slztQy69Dw4nkCUrFVpxrDazqgWETQDmYBr/LTQM+vKFs1SzIXS
rsvfetctt/cCqVumSKq4BF0vPmXkJ6MQcTfulR7GnhOl1SEwYSnno59dmNrJ7bMMBfbUZOvT5V2H
NbKcYDc5lHMHjKN+oNg7ZlvMZf3tWEbtRxilIwaCIvt2/oO+svmfsZCAzpYS20n7EQFuOFhi2EdW
/8voCnHXAWChwGZOF8pOr49kQhuxeaGY4/GnNLOc0rZlcMwiPbialcaF4jZ4vdNJv3CLrENhLlIm
9c+hVreI7Yeab+bTsHdgX97F9mKi0SM1s1WJAS0dbcpHDeoiKhzFcCG+eX5oV0ecUi0YCeboLCfj
eJo1ugx2iTbkvm1dOJVEw9dYSISPqT0i+E7O1GMPFzXWUwGJAlk7Z3If9d4f3+lN3WApBtRmctGC
SPA5pR2MYplHOotQ7Pl1f+WOoOPNM8f7jYzXet0RyQBzQaVxL9r2l8jT6WMvbefCFfHKaaV8S/YD
isMgKV/evhenZ1bYfw8uS970ENdKLl/PgaJ+B93O2As0SC+UG06CS9ad3oii2kBuYNjLpF+MB66q
TLO0Z7zKlF7T0tY2OhOaL2/9znG6xuPqCLbNAOoff+D8cP6bvnaCUQMDkQOIgpVfDd+Zc4JxGGi2
So3pvahErx8a5Yz3dlHPDnJ8afeutVpMaM+P++pnJrEEP7G0zNbYDay/h7HX2XIpIA0kpWbntmlt
uVNZWmMqCUf//Hiv7HEFUIJdxzHGR15fna++AdY4K9Hvy6qCSIPSQvyTaqeFvqQxtvhy1KY3AcT9
0cdDv0M3MqiwCzarn8WE8cVGD8sWfoWftvteH1FZAiRd7AJndL6e/0VPrxw2Azki5SfWAwDNaj8U
fUY9GiMQ2ZOPokBUwvitBSqzsFUM/0IIfroMSxhB/5BikLWAeI9H47AZCgGaYW8kOpJdxGR/QNLg
lvFb3Dl9TVy4UF8bz6RPaS/xKt2K1ekS+NyniBT3+x6W7ABEavLTT0UadYj8dDFqTA7rVFwY9JVP
ikAVST5FaINm9+oBbk366p0ed/sGIb4DMqXGZz0AcY02bBxv37p8jkB9eUkWmSZ77fiDIlUwDtJO
pz2Aa+cWCSexk71pbAKjUB/PD7WCNXBciWBejrX6mI051IOK5mnfg43aNXYbfhG1HlekN1L+qozG
1u6FUQh/g6Kd/jOY0/E935ie+Plf5OT7Et8YpDp8YarhVESP54x0JIA2QgRP+E24y0A9XRWhr28m
csz9+aFO9g9VfQeIHdE97xUh1fFQAHONwuI68uIp7q+Rq+ieIrO2rwxRx7t41qMLW+eV8eADkjjS
vjBgDa7ORzgkXRvaQnpOY+V3Oiv+e6HHJoo0Yf7IrtXGC2/cyXNAQEU/jb9QfxN82OMJkrLhcoxD
sjf6evFORoF6ghtu/II+inFgAftr3KBF0083Qefq2VUTaZfSqJNIZBndWbiQEnVtXsHjX4EwD3XI
BIvcIA+rP3JamA+YtXVf9KZFSCUZYyRw0NCCoyGrz+eX93Qn8S1hWtK/pCBgGat4yw6HzvQV9ig0
VBZKk+U2e8uwuusAsW/3wl46efqYp0WFUwcZJGmGrbZtadipZc6l9PpRy3cRAOQnvuivbAqiRZk2
vkoH0e3ePkE6BpxHAF4GgM3jb2uVejnwCEmvwNjzNpk0JLqrtLGtL0Xg686FR/aVzQQUVEKvXfqm
J2X30XA1y0QIwiNtjXamnMbbuXLKXSGM8oNRDrWnB0l638NbQypYFj/PT3Y5jEdhJRsFPCoMLDoa
xGurwxPEM+5wZSq8WSXZjd/Z/vXsxu2FZTw9ogvshtPy3Buj83P8SXOzM6BHSMNzJebRFFXjr6q2
tbtkrPx7lO7VhRO6/LzVrHhIsCWjIkfgtt42KOF2hMUDnMKC/nNVK1R5wkbbZPQa3rxbOAqUOSkm
8SjR0zyeWobaFcqSSNRWUDBvkF8LrklJmqt+Cifv/FqdfEWybmiqzAjcHwHSclhehKFtXpPqQN7z
IjSNEeAPgMsoHJIfcfZ4j75k/9apMZ6CpQdOmsuVxslqPFtGyNe01N/H0P+kgxVDvMXMG+y3a8O/
sGQnJ53BcJVz7OcqI8Dk48E0O8OvLo6FN8l8+jCj2f0pS2ewugauIGQrNKeLeb4QCbwy6FJKRSOA
gAfO+ep6yRDYAuPPDEE8lndl7+q3CstY3MBNbO7cZtrhj/pGqCN3irXgrYnaQAotZOVV/NFqJS5S
OVMVCf6TQmo16v+oIAuFcWkcavoeYfJx0wscGzq9sG7qHInw83vp5ITwO3Awlh41lWvwlsefW8+H
QNNUydpmobWv9L6n74+0URr6l7pvJ1cMQ9HDJIFBnZZmwGoblZ0mfVST6b4h+nM/jFNwO8fwms5P
6JWlJG7kWFBts+mMrW5t3DBzB99aWsKLoi9OKfE2iVFF1/TIvEU3z7yF2nCp+f3aV3xu3oCYBaex
zsxUhwoJ4mTCG1npbZfm6Q2YDRS2J/gt5+f3yuEHBmKjSEBX2OHJOF4wfGp0t6EWTwAX67tKM7St
sJEdjMoqutMCeakd/Nr3BOpC+Ac8lCLVatUMH+7FAhvzsC+S72SLR1KaY9UFVNTdGn4xbjqVxBdu
uFe/Jy0/ipmcC67w40lmclJxBWLcGxyUmKs2wW9Jai7C4HN4YahXvif1Ax5c2KY6ILTVIQTFO0os
qqVnpRo6WWXKQ49jnen+Af/Q3AWWXb+xq8+xZ8SF3Mp/FwjRanL47wyVTywzBMG4C+p4ccuTNsq+
YX0np/DPybHkhbLRKx+UbclYNBl5o9bHPLQxWe5YZa7wNED334y9wXZw4MCy83B+g56EpEyPYNgg
kUBjwV2DFkp9NNHqwp7ZgNzoofpdIIoaFDujTOuF0DZ7jYNBko/g0oWj8coFs9yjPB40xZcC+PGH
NWsHVfMu03HMmJpdYM/VXeA6by4RM79FFQRCEqEFCJ/jUdzOaZWRgFyKywB4TzXO27jrs3cybOCp
a+2lit9rS2eQny7V4YV3vToLCUDloJu4W4Jlz6gJJAHqt9kVzf4f51fu1ZFoUBHP8yYRBx7PLNaq
xEY+m0mFqNr/GKasU++FFur4v+Cb++X8aKcHj9SQl4e3ZwEurN/cea6lkbjc0SV5pIfeVrKPyKFw
c4rSGz2lI3d+vNPZLfILlAvVQu5GGeR4di3tdOQNctPrQt26MlMa/CF+5H8qNLGezg+1YngtL/sy
FmhvtiGIrEX16GWERjINhTJCq8/yTTt/KE0/rL+rwU5TDHIjG4Q/OgRx4FktdM4HhWQz4tVjJ7P+
Y+nAH76Sg229uXzIpyZNhAv03I5yVxu3pMlZISdLjTTwfava8CAmwbdRmTjSWQh+ZntKy+AZ7T5K
xPX5L/LKYpMo0utbUBxgfJc/fxGyWsIuxej3+NoloPp5QRx5k4fS8WDFVgj7juGFiO70Fnq+YOn1
EdNZ4NGOB0yxTiACyV2va3BU6aY++uIjT31NrUzfxxh63WeGjyqP3xcXrvfTjivnlOIwMFRwxRLx
oOOhQ7tFTr9DhlGGpe5vrMBqt30FHi7OuvLr3GPkl+XwNSMrV3c6GpDvq74sDsU8Dh9Nuxr3mTvL
Czvy9PtT8qGSt6ReLqH1KsDtYUIbkSqIiswivLVkgz0Pco63YVHMD6XlvLUUwycAQQYEnj4F1JLl
LL5YbjBtmYrBrXoaVfEPFe4vchs7PbqXwsafvkpNN73w7Jweb4oDS26pBCsOtPR4SBbTKQUMRs9I
whxt5KaAdNyEChtm4QaXsBdiOcFHmSVACAJnyc4iYycdOx4OyxhCs4AHtWmiemc65bhRTSefxhaV
XdX07c6aEwjcWZp94wb9gn6Evc1w0d1bhSouzP304XOXW43mPPV5SnurGC1LgCN2uPjRfsjaQ9q6
U7KFCxUWFw7V6S5iHHY1GS56Ns46ttYb2fdpSMknwp/vY6bb0a1KRXabgavbWKnz7fyl8cq06NKD
EF4KwbgBrA4SJkR5EJoALRMMxneoGlgPTljoj+dHeWXjMBuehSWZhl+32qulg+HATJnOK9LY/NiO
YYprFrqgt11edXJzfrBlJVbbhhoPeZBOJ8nhYx5vm6lKJvJfn6JZE4ZfQ821vkLKCWbkcTut2ZdW
O2qHqEbL4cLSvTJLSnRch7zrCx5x2c8vTmQr7HYJ1paMaO5uURVFwFhrugrynKZ/Oj/JV7YJY9Gk
IhpbAt3VdnQEFYLR7Hn9pjC7Cbksd+j7mhsIEeEeG6PwAgLy1fGWjijLyOFfv+yNo0ansxVVnmT2
r9LYSW+wNQuuEYRFDH0azP2/MT/SdqLABXO8pssR0daqbifTM7JY7V1kRb0i8TE/WvKwyVftpRfl
5LKhtcPhJniBxbGwVo4Xz0hww3Qq7CIrFHZrDz84+4MWjVW1qXxcmvGWQHcXHIaJrUSJsv3OThv3
gOLhsNdzUW/B2V66ck72E78SYG8uXHaVAebk+FeaAWDWFuBjLyf7o60sp30+ZpWX2lOye+PnZqgF
B4aIJEeUNPR4qDCu54gmoenRiCwfUMIeD+E8hvs2Bs7fwwW+sJ1Orh3GA3K1VCpRpQTifTyeFfk+
ommG6bWyhnLXZLR9N/Mk2kvVyZOBAD9xG/D5aOlZXKjHA42O1iiEfouDAfHiA0tp3QCjDy9wDk9H
4UfTuF2Ovb5wjo5HQZVDgj5urIMoNCPbR0ksUbr3x3RsnAu328mmsLmsSI3hkGLGjObn8VCzkZrt
WLSI6UK/+U4rRF35+YR8U6KjmPvGXcFYwLhAF1Avh8e1mlaK2Y+FWrpziBIU8RMd13jke4w732hv
U13zH84Pd/oVSSyBPNHKp9uCVPXx1PqkSxKFK9jBVBPoIEymbv3K1K7Oj/IMe3v5PkB6XoD3Cy2M
EhaEldUwyganWrQFWvKDUBtaZWleX0PF7dTOjUsZ9Ju+AxR1z77lk0qYB/6Bjl5o3ICeR0G6dRP8
f7SmsdPNUOdpu00TVFGxr2mm2hPgxP+sOiv7GeKs9mEoZ+cdLFXj0fITMyVKTadP4Ds7HLCU/DCM
HSZR+CU4Ygs1XUabIQ6s7/HYokYPL1W/Hx19/BoOEoXCinLtbRtTYNvZcsJaKaulO99QWOJWSsyy
ldj6TUi6Kxh274NBwitwJRzDBx23q/7OL21j3Bdpon64RgMRVoZm+NGv0+FrJmf0o3ubisVd0OCw
sOFKqLC8sdrgoWj6ofW6zNZ6T1lVNO9AW2VY3CKoUG0CnLzwuR5kIB6dumx+DF2RYQdLYWbvI7aC
tJM1zsMPoHKGvQtGTiPYOWT6u+1UW0lmbus0TNIdDn1jVt50+QDvPVb4NCRXwoqRzdq0TlD7+U66
SZe9y5s0wO+jRjz0p2EiYL0nEEB3MdIjI7tuy3F2tk6YVaLZRqZWV3w8syOjJzyMKm+QWhr4MNZU
poKD24TxeF3k7Tj+zMrK4s+p7fR7gbfP9Ln3bXxYUER3a/eARi2spgt7ka12tBWpOXDGAGGgswqi
avWK02WYRRn2yE0HcXGIS7PdYQYkECkPzBnHQMfZBMUcQdjEUKZusYg8P/76VSfAJiBbVAAA/xNl
L5fNi4hFqAKeP9LU+8E2u+syCPNNhWzOXjla5bkYIn84P97J2aNDzaXFK7PQtGmGrSZsSdyNZxSv
bgIjK31vcGVWe/NYSwQ1c0hPuznMouHalKXEj7ypnHaPmpS8HWe9cw/2aEnrYJtxNHu9X+k+upq1
jiNAZaLrg0mykyAFG9rhBgzWqN8XnZ74H+BUwewxEMesHqYx0G/oABrVBqUn/qpxDN5nxMX95zaw
RbGX1SDbnbITygiWkYz2pm4U3jlWNgj/XYb9F5YGgcS+fbADQhPaCnn9RwNexsYWAjtGRNH68GMp
4Zi/S4BZ3wmMtYvN8gp+0/uoN/c13oP5g1uHwjgMLW4sVzKWyS9hxomVb3S02cWGCwPZ9sGW5VMT
98EfPRQUtRWoyt3Hoon6e9vS5v0wVG30YUBgSr/ldx2jb4lFP+X3INaC+a6dp8Y4+AYmtWgAYP7t
bPMEZiyEd3DRo2ia4TEaES09TJqLxaabjMa9W4gp+mHgYHUgwfS7HUYZRCh7iwaVhssLTdNwqyx4
fhsl4rr+f5Sd2Y6cSBaGnwiJfbmF3Cqz9sUu+wbZZTdrsEMQPP18eG5cWa1K9Ug9M3K3GhKCiHP+
8y9qU2SdMF/bIWlnUseyNG0OPoarGf6WeWLAJ8JzayAl3l2co0mziPN9F7TJvaVyfX7CBs/4NVBn
GSeQLCPBtKUJCFD1zVJs4wAfu4iodX96/Xwl/oGH/v70AJBg1a6oBR0tzLazCsTEJL2F2D+cKh6f
dYPfFNRs7KjBU1mIWXzfEKvRhzT8QkRxubhvjZSjvKblS2/J1uYh4fLXfsFiJS1wwJvS3QjxWz/q
c1Bqe8dxiVGrUwK4To1VTt9zExurbaY0bRcTI1tdODvpDc/2ktUrhS4O3AFTXCYJZ99yn2YSRMuv
j3gZGW0ftYBF3g7dLjtYqtV1MoQO+1i38z3hPpdzPP8TJOxz900VU6WQtDVaYd+ZcLkG8KPxsHhV
9lP3q/Q2qalJCAe1sbOzDLOxtxkfeGKFWPwgkMUCUJmhyFKzuuOblTkOmTqGq41ajIH1p9f1/aQl
snlYWlIadySYx/VW16WTkXlXWZ2O+xfeZtdT5xlFOChS7QkGTCt4kzWCzuJGE3mWbcnH8yfcVHGu
87/aqreXb662+M6r2ZX1T58IZrzvcLjqSYZPYNePGF5hBYfw3yxvA4Ux4e9MxUHDzur2ubod3LI2
jmosxq2oFjPfBWkZYJwESYK4Dw8mXv+d2aFHZkkTY7KWNsFwzJfUIQA5TRwFjyhu22yTLVO9hEaa
J/EuB2e8tc066PEqrKr4G5mnk0u6kk4wFOHitSK4gN3qJi4TYrV5NiBXcWblx7jvtJFSQDi9esBy
LBhDU58Xb+dkaDMKB6jnoZOyOqggnYsI9tqoXymMsWMCcp3gQXNE6heh381EakF46pQWpR2Bii+E
xpqvSyfiEdfSjt1kzRFq024jykHoG93KNLUhpq8ghrX2HS1icpLWbtSbHNthBZfJXz3ClFigSkzN
JEM3rTP9Tq+wWXrzFksj6kBZtdgOaTdKPYRdmZcP1GDOl5m0gOIZeHvZaKQt+UeHUJS3riyNx2ZM
JuOKx6+rTYvF5Ctyvjk5YK/ES87hOrfaJnYWc2/pOaFL0q0RuWPpZL3CVs8c3GzHbEMtYLX7rMc6
70eVIeu66zE5UT+aoLd4TYY5l7dzkZYES7Xx/JyMvpdHpj7IDQReBr/EPFeHpMalaaNkg49TGGep
g1AagyoTdxinKl8qcgS/2/iUW3fZYCy88Fzq6Q6lszg4UlPmMwESKrvusToDmGqmOnsmMUuQ/C5L
L/OuAgI75Bh22YDxzAaAqSAhxkb19rwYs/Pb5m9qZWgvcEyJLzLYxsIAm3yStBPO7UPSGmnsbpXd
9TbpDs2S//AW5kNfZRzbGn2Gi8vCiXiw3D6mC6kRu8ooLFJCvF4eVIPE9iYNWs86LbEmjE055M3E
2BvfzzBdfGKYzJrot18M6KbgxL/Loe6OrbHZ6l7r7UdXJbgbEtsyW9AUtWyJagQLQWgVJCt/nwxs
xbZ975pvesy44W1qmqzfpGIZkgdttLovttGiA6nc2VJ7JU27joImzU7jOBfqpkOjNINwcVpuy8HQ
rgBN1jiiiYjjMRzbIBiJrcZ0dKevmoE5cqVIX1FMlPVNLsX40laBqf1DOWmRwonGrznitSaNcM51
41cC4/+SgP/PoPnvk2OVga/DYQjKNLFIQN4XTTZtUTEzej76Rk9EFpGOY3mF2VfQbXD1LqhdayzX
y6r2X+zKacW2FV7j3fu2sijHZwYD11qVZPraX5BwHtbMZuNHOp0cBVCSmBaueJWwtriD1MbXvhjy
o01AmvNU2YX91XcGooCNDDvKK7cZxSWO1B+KwPuft+pngLBXkv9HuUQwwGqME2s6ygBXt11J8OHN
6NLONqTS3uWEvwbbwR7zLAySOU4hBfffOlXV1kbhcXrUfPXNZuzxG/5U2YZKqOmF8ONffizNS0LE
D0cegAWUNROlLOcNmN/Zm2AW2Xm9kkfpKtXIcG6I5AmTvGFMS35AlveRn+U6OVZyrncO5cB/tf1g
hIfH9zrzhWBCW34Gn9pjypgwJtJ0AA58Yb4zbFsYy5hv5myWcyKoIj8vXM5LdojxK58FeodFKQ0p
//1vzu3RnLS2149aMZfl3lgIjiM8idHzHOZObxjRMHaadqFw/zMpfL8qYLRSdJhMEtHVnU/biB/O
jXRunGNB+1U9+N2CgX4E8Ne9kb2WurdONy0xHk9warYa+T/znhwsDlN71pzlPiAezQn9Qi7/OEot
TtTX1TSQC+/g+rpftLj/KWVPsF04SKl7+CoY/rUdeK25EdM4TsWF4ckf3vHfvwfVKAKuVYEEHA0l
7+wjFrpywIW09NrsmiG/kkNeNQZxc+COIXLL/Co1ZZwdg3asAxKP8jolrbXrvBk3OixcT9xrfA1g
Npjb2ifwDJsAJvVfcV4K7px8WjFZ2yxxuZZmmRS34ITquW2wg912ATGCgTVnMNiIE3/CH9io9qXQ
9IHIN7dbis3c420bzhrZkApL1djEhby3SyeMMSH38Wg2gxzs4fOFZawr5+9H4kIEQx9CU7ayCz4g
S3xDQ+NrlXuEW0PgLeNEoo79iQby5DVWTvwnlSUpUknmHzUToEuFnTIJUDZGQpnM0Bq7wHsopp4c
xaIvy+mZYCaf2LvKwUhvlmNmEsrFeezy/5rbrmQueOE3nEP/6MqcFdX5/5jhg9nBWCY8YWv2j0nv
SzKhVH/H7CO47trZ+z0ipYv4B6pLMNnHqwJ8g8NbsNzZis4PhMAa29gcgdyb0sudfZd3gTzU0pv8
+6RUZfpcBNbgX/uERl0a8J+Z+6PZZ9KIeSzsISp/jArONqCqsDSQv0ac+kIPrn3p44A8oJBKHjJG
0fda28qGqGTLJnMTV37zLi0wwtzZiYpxZOtw6D3w8rJblecToeOq7ZxyPwuzfJ0TEyWKlTfIH2hh
q396fqOFlWvcBBcklR9W3h9eNbNitI5/+N7v97Sk79PR1Cvt6LkjJpZZ8kM6g/rN/ubcUx4kW2Wk
4x0ums5v5SzxBfD2j3XRu4Uf4OkCEYoGij0OO8b3lzenrKlw+i5O00LGzCYNEnldDq0LFkc1JjZz
VuDCPVup3T55QNQtxZDT32Px7swRsZ/C+2YlTp1sTY+aP46mRcTipy/G7EYR6l7vigVUIarnmuTA
MIUPqG1LDv9Ohfbom8O9DFLnGgtKew5nmzAGJDUNYk2ycxv7FypTG7BhVjjpJIPhDlvM3dOElOA0
ME+jMqUfqr5otG/NABqSX9mWdP0IQDLQ09AxBsTIehr3+v7CfrGeruePjTPTYtiFXon/ef/YKrkE
wJ56fpJuMi+hFajhSDiovGVqUe+BevJTAB+BTTX51cy+cUTZNPz4/CbOVw7VFyYYEE4AqiGWnY9I
grrJktgdJyKwmb5dlTHnY8g3bhCpMk0g15aVu/rGNjpp7TSn1jMyfmu93P3n24CFYCMaZCPwoX68
fxTzskjDL9PhVHiqs7bS9eZoxEh/jhwzFUaY+tmwdZJCu5lmUYZqKusLi/gPcvb32+BJQKwlIoyK
aOWZnr2NLkgBXLO0PRHCkfj71Q9iCfvJx810GQhpD7N4ntprus7up90OvkkCgV3fFsM8dgvBby22
G2WCEUYzDVq/G7tsIjrSaN1iCAfdVMPBn/Qx3+Vkel7Xi17NP2LecXCcZI2wx46xPtK8sjn2QdIR
DeB3bePu8CTW9jEZCNX28yd+Pgbh58J8WH8oVdtq/vT+iUvDtBYiEuuT5rtvRHxq0yZPi69pOzR2
9PmlPvAQ1msBqUDq4P0yaz27Vp4PfknITn2apPY2o36zw7gUZABNrcr2zQjyTbqb5dW7rhrEi4xJ
B14yMX4DdZ2u4CFe/PbOi0A2ep0YC5Y+TB9q37PqRQFay07l3UmDbZxFwzAlIZbL7RDpDjB1ZPbZ
ckmQ+0e3/36FrbZXlLusbzaP8xKQ7cQlMn4YTzjq+TSKTtlYh6k2++kgiwFbT7tuxURppGuJ9qRQ
LjZ3LWkbGxIph/J1IR9avAZgP3dZGmBHXQVld6LZNT3g784Yf2FbL+edRwhyvM+ZzVAPuYmXbaqi
yN1vE3krnFlWlUnnFq1NIR8QnXHo0uoPr5pdZ1pO1rkw62ia2KrBsuzZv0XN1CYXFt8HrI3nD8EN
p2kEiSt19mxFNDLW7CqZaoJJreFWpY6ewPXpm/JgMBX2sSIrjGTTOX27EMo0NG/ITGZ/R1KlVJHf
s0iPGGrrmwySTYZzl5t+KRtimQ/zYmj5plGmdTU58XiRDr8ujLN3iPqF/nUV3FACn6GeQwXpIpV1
d/I8VvBdX3Oy32QpEwDDwP73RMyNc6svnRPvNbN00jttsos+Gi23wLudyCDv63/+uOARMRCAOgUI
+0GMaHa68gsYKGydVnOa3Qna6kjOhWHUd2Prp/dSBvE9zaN51TlOm4c6xmrNyh6evyYdPNULJeS/
fFo0Bv7K81nZ3+e0qjkVMThvaZ16ZgVAYIsrQ8+olr3dwrFYdEb/F674QbcIFL1SlXFcZXdZ/SPf
72X1OJVGTPl/suSUdJFsvAojJCLT9Q0vUzRV2NnS7B+NnH9o69cg6RsNGA2eU1FazoU38vEB8PO5
CTwhkCt9uBtJvHqiN253cnrPza7KhRHnRk/syf3pJTJrNj0ZJ9rVhWVwtjBpZZmfYxvCNArVLdPm
989ATeCsnr24D33ginsQ+CAH8LLxLwcWuVlqV3zXxoU8nZiE3UNT1eWjIJj2tbHNvL9wlp7V8+u9
cAsUWMgM1lH02Wk+Kt2p6spOH6vEI501sRM3SsvZ+C671HtK59kDGQvKC5SIs+fOVVddA/9hU1lj
7c72lCof2LnlND34sop/xdhTP8eavyw/NSRP9abEhUBd0Nqfc2j/f00fB1HsWhA5nnfBlYBiAoys
PyjeTXDVzJCST41dV74Iq7g08RawROHu4z4R2NsEs1s23zS23mWjApl0WxBkjA8ufBBnRd16V5Co
VrM1SC+QAc5KmWaxYyLG+vlBL5btgHjYjVgcV9LMbcxxG7s6xrM90A0TW2MdUthA3aUjf33Ff+2T
GFxgY8lGif4L2gPF7fvlWNDiD4WKjYeqNZIMF3iM/fddoy3aq0Wsyf0yVLLaZt3UTVjnqj59ieFf
iGMFLV8vjhZeNEYIy9oRaOINup4Lg9s/k+H3NwjZBAyIsS3cDG70/Q12dRd7hT64TPlbY8GOakRC
lTAJTRtFbpAutGu7UxhegwcHjHWNkdzwKO/ooB90XwbTrmP2znAERpHNnlNZZfVkVlbSn2I5V1cL
Zrbynw4Shp0xEwaihsVGnPhO5ImMw27ErB10r4qxvIwMuxuexCzSgfm5ajJ/UzaN5g8bM9GMgyGU
I3ezoQJxFwdVU+y0gMzxcGz8ST34befSomoDPkXdxOG0zcvE0Y51nDldNOLC8YyHdGZh1T3EIw6G
QuXDLaNx035oCjNh8FtquXTvq37Gi7JSLYgEEWrNeDDnDNs1HO61R+6qfAUJYKAueaFlRKh6Rt2i
F0ocx3a+hbZui/u4rtax3YW9bV0s794VxQIbG/9Newkbaf3y/5qy44JnMNTt9EehYmlFWl4i7K9B
Vn7jL5Y9sMvYYbvoXr/PW7d6Hpu0LEO8Y70XmnRB9S2cL5/f0tkO51C+QBv+49C9Er/OfWpKWtZW
K2FA50VWPloQOw74Lywx02/bOaBujK+npbukHTnfbviqVhk3XZoHc9EFY37/IBqthipnD8aDbOV0
Td6boB1WqoqqvDEEqdx5aW6KkiD7XZKOMTEIEo/VJF1nYHqgnj9/CGfoMXeDUI4xCTXH6gx4rvIa
amknY223j8MS38l+Tg8BiDt5Yj19eBUX//h2FR+MKa4vbLv/emFgMyAb9jo21vePQZN2Y2Jn0z3O
gZ0eGG6J0Kvg2fHH4j73lfaKip0/7JAJHz7/zee1xvqjOWWo4WHDeT7j4vfXTpuSj2JW6WMjvTTY
9O2UB+DmkGYjNDdF5A5xaT1nk+FFi95kjxLR9tcyyMWFHfbjM1jx0FUG6jCE/xBSpzHa7PJaGx9H
j0+esCkzNEqhrsWkur1ut9kPMjPTqBxc7b+ufZ0m/Q95jpkBlOezrb0kzrITotYefINcL5I3plRd
Z3mX2xsbiiXK0GEyCMSqg4unyh9ZwrudAIAL70SkfNSYgBZnlZ6eQQjsgr58lCu2DZZqteVaVysC
N0ENVhJkTR6oCJdg1vGQC+xqeZpnh0ZgUIGVp5tMm3N5LbWJYQpluowfTPb9+Z8ZDpXKfyuUi5Kk
vhh7bkmmUbofEjOoozmQcXk9N2Pahn5amCp0m3kGVl46g7FyUXWnWia1ICOLr3A7TIynhJ+bKhK6
PiN/ZCQPFS4zkmZjehiR4vCY2sUOMLGednT8Wo7RUVuM/TPGPvW9a6nle8xRED84ddu6+xm6SbWF
gL0E6CP0vN/3Xma30TK4BASk7qh7b8uApiEigK+Jj3jClGwOA44ee5C33L2P/URcVzmj0r0SgbN6
+2vmyKPigQ3Hbmh7b9OA5Y0bb8LVKRK96TLLZ1zXPsFrz/v7KvYHccJ2O8e8Fcox88/amWKjitJK
ZMxvMVQudl43+49IRrw69NK4+1pAQ6A96vNl/ua4wvm+dpo+fLexv4f0U7n7MZtEzmCyI+6XsCNs
BOCBy4MvKk1+kbbqDkU251C5XKvTrqWk1g39Rqp06+YMajmvqwniBYkUvZ3/6iRzUCx/ahMKTqJa
u/3uS+Tn96uCabmH/6wZV7ARnT6NVOAl257S0IooZ62lPbSy0m9yduC83S1y6fDhFiPn/OIpPum5
bqzhW+casr5GE1rSfsNC/I0Kzb+vpJBfzFrNfog7wlRtkqpugo0poCmQt2eWm6VMggOMKJCJSBcM
bqIgTWEZICTzj2mLt+HekaSyEpjMBFf6S/6VhqcMNkpbiURuaVVtZC4J1IQ9dEE9f62tPg/2zdI0
KmKqBa2vq/0+QMfipHHUkdGGS41jd0F5pay51K98o5p+tqVIig3OB5hGsGlO/ktPS2Rdj4kYPQRn
qdbCvBkmTxzaMjfziA1hOhkeOXFPA7oxpvsKSAkHCBG46o6FUIofvUm9dxvPZi2vNCdYnNDRtLzZ
e6M2CPiOshAn+t/BeUaTkkzXS6s75BnPqfm2LKrg45INknZpCt8pGG+RNUwQ1CRI4KrtZi88aRvP
GvyXJdm5WdpfQbmqBnO3VneUlsLTX2atwfWXUO4mRlYTO/Uu9+FgiFtRC9loWycFXIyWvOgfJrvO
y3tzGRW2loXQ4gt0+I/bs+NQItCIMAyiKz8rwYWv93gBWM4Dr3aBwTn6uGSL0GW5ooxc86nTWInp
FhYfYqdNj6N1+t+PKoZzBuTE1VYTrsjZUeX2YoEFmmWP1axTKHTM0e56hgh4PrTxkzXp9sGxFCmA
w+I9zAHSDm3ItP3nB+ZZV8Z5yRLFVHflj3NSnftyzXk3l4FRi8fSEUZBluqQqWTPaiMeIIFXql85
Rud6F07Hf7vqan6GtQ+Q4/+5Xn9VjKUAaLPLpXn0SKt7qDHx/D3E1XKA5l5iMgcofqlGPeu///xO
qHArR36127LO+u+pQVPVWlX92HtJVR20ai7mLXQlQs/buvY2xpj6/q1q5Zcq0fI9Q8Aeliq1zU2H
0OX+84f+cfVRKbvwLGCBm6ujwfsipUmhHzaG0TzKri6/90PTXlM6O5FkqH4qQNtJD0n4RuSsjReK
wg+VMe+bkgyXCpadR5LQ+0sjrWg4pNv60cLk93YaLX0zS2f8MQMChqp0aHnzIX/8/Pf+y0Ux/1gL
cTR9LtDu+4tC54cl5WbDI6QwcwPh1d/mTapfK71OX+pxXH33bPvCL/3wkDniVnwH9fgKpdtnnxeT
CthNiCcfi5KpmxBl9uznfv0WeD0Ti5rT0zgx1ojvKvLhLxGP/+XimIGAQK45XGtU8vtfjCijZjY8
5U/Cy8tlE/ROe9Bg1u2NZtIPXkBUVOgB8MBOq7xL5uNn+MLa/WAyyObCMcjM5DxcoMgHaYm5KZ9s
J5W7XtN5sxzv6ETLNqq6qThg8mTdWRDfjhoBQ0+fv+2PHzeeuIiosHpgY8Ow8/1vL40Wz0rV5I/T
CAu2yXIqAE3WogjnrNkxxYEP+fkV/6zas7oT0gZRAzgTsK2fb+fS7aiU+tp+KLIFcnFF3gGQluun
0yGhqjAQhDvlbsECydoNrV1pnF1xGgxf2fs1zFr8dq1FhqRuj6NdWvktQBUFSRybyxN3jmqBo0Qs
aajVygp+KU+MEKQLhTFgZMRCWX04Zh117ObzH/bhUeJ7xjdqBKujk+mddzMLDO4YaNJ+bEmw908k
VIvruBWwuOs2KA4SRuXb51dcW9R3TxLElfHHOmBj+kIezvuXl2p8nOOcqMdx1sRz32r1o5cZ+T4t
KSo/v9SHXYE6CuE+HeqKiwNov78UhqOwXWWQPDVp032tpflNZr57quhqBZnaY7F1tSb/r70pF11d
ehj1sAPTr7+/aMfUBVJbGz9mvZWcaFX8iMTtmuomdm7d1vNObUW1E/JSpwsA6MdHy5WRrTNuAxAD
L3l/6cWc63nNo3+qwWYOyJsgbRpTl9zFHbrb8POHC8LOv+79mwThR/hgr0O9FQ15f7maHZXWIfMe
qTPa7oFxtmzZ9pZCSPSGwu5/6x7S9ecFjWkK5d/Asmum8sxDjK7w6gzX0zQN+2EwKgzFGu2X37ZF
tuuzTNzDBBXxzmI63xEBn2cwUUGZ0mPrF71F1rruDX7Y46XXMz9N43YzeM6U4U2EHuJKSqMesREP
jPHNyPygvC0csp5oLgp8i++GdR4ZDmRA2YdR9lXG6N1rvzQiEy9tXqYlpLcM5hEh68myTUa9fTOA
mIoNaeldEqm8t6bQ5QO97bsRSQn1pA7FI626335vKxGqsW+GG2fotW85ZNzxFr5j/yXtau0Vg8H+
rVwMK9+idlruXUfEdpRMqTNc69boPNqzWN5gttJzia4ywmICWo6Q15AtmZlmPIalStIbaZkZzgB6
qfLjIPL6cYyNcbiqqn5xNrVJDHYTZPCMElVPVTgOYtEjO/Cl2OruvCQHcpz1SPPRZ34hr0IL9mPS
N//I3C/4KkoEm/vS12X6VNGwar87vEPre5jG+Yb6sZ53TpDX+gnzUvc6ya1SCwF2h3/4C4411aR8
C9xJWlt7GLMqBKuYXjSpWvNr3TXVses5WY4Ioyx/izvYmG9UaozfLLbzeotqCmU8uFU/wcuFhBw2
UIOpkPlzd2OOnQOflXCy2r1VZYKHra4rM7j3aRLmna/Xqru2admzF6fPRbuJaXLmqCdAuDzMM0VZ
mJKa7kWOXTuHrq6EAREcfn041mNu7x1CXsabVgEZRC5uYtMXz2mL+Iht0mRO28WMs6WIaDOC5rsw
YUiETptUX0ZEY8VGJdO4n5SfWk9zvQ65LbPsGPhTc6YhhaiywtQM6MvwmFrmTVbX/ivgfeC+tR2E
2A02G8NLm9hBHg1m7uUnfDCreqMGQ9nXwkdzdwVhPPsxkobs7uok0+hgJ2uc6s3UyPwtAfj8mkCm
+i7KSnShpjcVCiG0zbd5lvg3pDt41ZYsjdh7Bf6umw2IlfII1m3Qhnms/zTMVKAydFuj84vNf+gf
RkfOt6MGL3EDH5GhwcjmNobCHfwuzGrLeC1z5D33xbCQSxx6mes++jGgPwwgAdDS4VN2oCpjF6EV
LmQ7hvmA5922L7I2u7M7ct92wUBC7Us9zXYwhDj8pjLkVpWeY9/LCClyUq2ydvMkyzqMe+gqh4bI
8YHvphDz1vN67oiJveXc5Gk3vHaVHN9WKtIvEg0NLZK82vm6n4L+e4UZVHZdkblWX82qanBAUK4b
2lk+e1dFLxxxpePiO3EQV9mrM1a9+BV3/mDTCY+mG5ljbr61KEjjQ9GMQRUSF12XG9ko5uyEAbbd
FXxNMgiJXBL2A7Txxo0Kq5PDW9yrqThOQ5ssT/nolMahahXuTcyztGLfFrNwQnNooPyzHiHq+5wW
B4ye5p90uh2WwSKdCgx9sqyJdKjc02Y1+ZvZG7wk3eiTH9tXWjrmydHz4srmCZq5gnkpzBjgqsyM
zRB39q23zJ7C27R2smxHpeKCj9ll84o6N5Ph6MToOEOI69aCuZRN0oKWm+muooBwXgZiL8idj0GR
ImH4VQfTzR3r0E5M94uMW9RXsd11NyNPdXQ2OBvOxclqUmMhQo3ePLQ1Ixe72XGabd6bjBEKG91v
BBs2dx8Dl3l1CXM/td1obgu8l4y6QENU1QqO/dSY7d5Fd/q7ID3g95I31YtlGP14mAJe0G08KG+G
668vuCtnNU6qlef0P5oJ2uEtGg1vAp3vSjNSVmOlRzXoGkYy6VDO3gblVW3uNZRb/kPazN0/tQxy
LfTKWvutIVmfYNsHTktcV+xdcoH5CCnTNDIicyjx1jbyfBTl1VjeoR2Jn5y66lqwNHfg3gNmieGo
aUlN5mTmvsjF955tcL40NC1Z32kM/S+pys+ZOmw23Ar2kNRmq9neuSuC56DRaPMpfrKrUWIdYFe3
vt82SEMriNhGWWU706i0jUz0+Fu5ZoNmRmd9T9VoPDb+gqr38yrjX25oTd7A0c1lfYG7nxUZygIQ
86WdPRvIVa91QKFvY4khU5Q5sOUxEOmzTctwm2LZXPCwTQzOqCJY4q+O2eg/h6m55OHyofnBM8JZ
ffv+vCua3fdlTxEHQdsZaQkWpXdziCey/2PoS/ndThfn2sinV+X01gHppE5qe+00Fx7Jx6oWFfO6
UNYJL739WYFpWzyNMlHWI3SA5LpPnbzZ6DbGmrOj+kcstgsUxfUoL1z2Y6fAZSE0uDS9KG7PY2mX
rhdmn0jrUaYBtduSpjvOFP+2KBdx67r1hR7v334l4zWgUOyYPjZcsA5VZZm99Qg9rf8+q9wJ9TwZ
oxk6h4pGB9PSttXL/4qbMMTHLR1nZiYV+D2doXZ1A5EE7nn55Iz0I2EStPhn1GK660lBRrGuGi0c
mCqhcOv9S8Y1HxbWyiuCywNrhjYzOA8IzQTfmCMm/3GUDXofyIUwZwkZjzrLSfvNWNjZoV+AEaMG
0cJXKWPzEor1L7cAOQ0bBrrC1VjirDmDM9DN01hUT8NcaKGSBWaD0qgsL0zaoGFGvlRhokvvtQq0
YEK170wXZJgflxnp4YyzMBfQodOft09gKvpUtF7/RJ9j7RmmyQHPIsM+2glh273ZVS8XdpiPSApX
RIZCW786aZzn7XlNM8Afm9onP0nT+aon+eMqbbE52ThOonU/kiLI7sDWNQ3NNVWQUemdH0noa9kG
m6GuisqME3zrtLb4bXgdUaSpjJshcrCF1fd51slrT2Ui+M/dLcqutW2nySQZ6pyvmrgedDkj7Z4E
JocNfcIYbOfS8EPN1Sdta7vptGGj6C7JHD6uEYACRDvMACF3fJhBB52u8cgG/J6RUdNSBV0t9sPo
o1VaZrS9oTcM0oyySclX3M5bGcqlSC7Zmn9cJ0AW5soo5TtlIGm934Vb5j6lrI36aUGx87PlutAA
U4l+Na21CN2lfvX5OvlwQQKyAfLZHGxOIl7/2QX1PtdgY5tPBmEaN61Ecykz2zky+WqPiDsu+Rmf
Xw9DPriLzJrXigCh3LpB/oVgB8qMnXIsuwetzZr0iMSgK++9pvL7A4IubFu9xkE19PmPPN91uSg/
E20e8iigzXOL2CqpMpGXvn9fYGfxaxjol/c9f2ruTZ3Nf+vOoht3lhRtd2G/P/8K2fiwdoIthg8h
IPz5zqOPHWQ1DaweAkvwMyY346apF8Pe5mYgg62z5Nq3ElcFO+rdXqUXXu4HYgWxByB7nGosJ7KS
P8jQlr7rEAEnD3XVzj9mU0MtWi1kRlp9WXxDFTPsAzvRHsgkzJEYFONLM05L6FN6X0KtPpSD3Mvq
/YjZJBTWFd98/+bJWbR7hvvlgyEydVwN47b0T/khxljpZK2pj+EYBEmM+Ucv9rG/FF+mbomtw+dr
4V/uY7VaxjB8PY/QNZ0dBnlmWKMEaH5Qk15ddUqJW7ubPTpAyElvHX5uPzx77p+sytd+Q3ZJkMQ6
F3bnj8vCBdGC1ElpDCx3zmQLCoToeTk5DyPRRXXkVmNew1O39ZdOH2y1Se2xGiMb2YgbIlQbze3n
D+HjB8EpiIoTpT/0bIxw37+LEYfPfG71+QHHC/FQkBi8W7wxiMy4qvelJbUrHtGlnX19sH8Da2zm
+LOzxZAUgSTpHNsnQ8aaGpGMD/2wjEHoxhVhYrJ0tCswnXz/+S/8sM9wGZ4tVQ9SKD6Bdbv/a5/J
GJN3rTCMB18vxyTE8wCUQvTxP9msx7uE7KQL59b5+bH+LhsOA1wxi9HFuQc9QbA9mdpwmOxlCQ7z
tFQ3bjpn6n+Uncdu3MgWhp+IAHPYkp0ktSS3ZNmWN4TlmWHOxWJ4+vtRd+NmC2p4MPAsDEw1yao6
6Q8P4AzkDfs4+8bo1trSvXU4YXMeu1c+6kePTP5MhrOIoKICd/7IGPhpVas26mlGZCrc0e2S00PU
I/odlomm3eRM6fK/nAcvTw2WmreHxIROunG+ZgKgouiyST1hBJEghiLm7kBTpTcD1ZWOcaR/VPyg
FxgWgVmF8T+ff+QP3vkSS7jSabOQUa+e2BYNZ6ZsjROlSyV86E/t93pRtM0Ewj4HipR0X8b0p0Bv
OwGm7fLKBXuxpY0FK8boxKOuXHQ3zx+fMUOtToqun2ZmR2JjJrVi3mQaymWtF0bJlS22Zlos4Zms
gItL57EXetP5cl1cIvSket6pTFG+2zSNtIB8i8ocjkwDRbXvuwxBiiKMhQE7zQaQWVnZqLyBnjAM
etVSGoe+BFgVJV6CNKsn89zwJb4MlQwas+6KO9FNau2glGnFO+ZsqRVUqUV5VDu969d6F2+hbiMg
42NWgSJRQLIEDld2Mc3wpK4l8hCjm1ib0VqyfeGZ4jGRYyquDAW0JRM6u014FyTTi1HpMidciyp2
MhEVyET7lE8jzSZZnVJEn0woFqhgVX1IHh8nuXPXJ3W17UYx7M3aLn/1bjz9QN9E7kGNqtd+1PIB
Vj9qQSiTYeB5sWiInX8gqL3SihFWOWklbe59okStd0R7v+i1IHdLZc8Lr+kvIo7gbWuhFwqWgyjo
PKVaXV4TJLi45OFPoDkHEpgMD/+11RUI2Ctu57GaT7pexjkSHnG4SaZxkoGj1dYW2ungp1lobD4/
lB8tC/N00ccn53HXOQd8FQdJkko7OWiBWDeK3WIAhosp/eqmqaVy7MAB7bpGiCsjqg8OI/GMW2CJ
aJSay9//ceWPLZw6gGzqCfRV9p/duvMmbhUdW2xYXM2Vp1zz6pazCFyPBSkVaOCsoxnBrvTmWaqn
UMzta8SYvg96Eu2SFl8ebwADzOkdwP1hE/e1o2+baGBUoZVpe6OBLj66rTPJL0i42D+knhm63yiz
7fhj1Kqb1sbSczvUzCGee6DZcYCASuJskNtpDgnsUulXWV16G3NIcvswtXJBvWuTSHzUKhEeutIk
uUhXeFZuN0ZicAEYa61ueS014HDL0TjVqRdtQQnbgW00CGy1hlEfaC7npT+DFv5PKWPzWr72wWdF
Vvf9JZPDIxR2/llNgGJZ14X6CSnhpKNf6mUh0qnuLNubCWSw8dxhRbcf4aIjSKFY5b1HDZWje2ep
d1E8u/jaWmKwtrGCFM59imbdY5Yhgn1lR3wQfmlcLW0GprOMi1axQItgIKMOqp3ayVG/6WWIZ1rW
jX1QINhRblq3Tf62uAAuAFiU3gpYDcb4qxWLNlI1bAD1E8Idc/TYl1P3glVDPm1GR2qC4krVXkHZ
xxFuqp357fNzvi4uAGvTV4BUj50eNCUah+cfJkvzatZB80N/zLPuq/Aa7THN7YYxFyO61M/CdE5u
6cLLx7bs+vJkUED3vkb/Pv4GLbq8Qs9ZZQMkPhQ6EIvfgbSMqpeL6Y/zTx3jxQ2j4mOGflebQWyd
szlQM60zNrbDIFX1uZuqb3pil8NmmOC4+akyF8aVnOiCe88PeS9t4c5Q+nEFn/+Qzmq9ebTs9JiG
5tj0QVkN3fCjskBuBgzpMrQWJ6dl9pJ0jPj9spO2s5lLTRwnkOfibnBbYcXgIpH30QjLFTmsr/Se
1mpBZRSq+6+ZRCM6XGCdjk7dTjkKH1FVBnYISvqfzz/z6jrHp053ITwBCqdqI/tYvdUYqbxBRKF+
pDXYd9/VSktuGGoP2obuUp32AcSS0NrNLdSXl8+Xtj9aezHIAexHa5gfcP4iVekhgNl35h0CeuYI
HQAQaogAWAK7G/XFYii+pjiHx/wWhMAs3+iyXCZBHg5t1/lNpgt87rU0REJW2NEPWMvwMTsZudYu
ATtMRmSJ7K7oVZC9OmqDoFfBlav0BpHduANZ17zqbl89gfSE/58VnmiPSpioy7hOn4rQN9uMoWgi
is6P+3FsAs0rjUcxuihJ5306RUeUhtpbN0awbouOZSQCQwI0ZbbHLvzhgnOFzd9pEpBx5BTzLarm
9fgCPSb5JiQQ3I1Ab/C34sACOVadGUPV6Sr3t5vguHtbFK38pwiZ+/jkjBh4OYDyi33lUb/ubUep
7/LKQmVUFDr9jgwe8AHRNKgUTpgCbPYREEzcY03HDVpuR1N+Z+fW5N0xm1Ga/dA42k1We1XCs5ly
2n7+cVcxhX0Fxp6uE9kzbT72+fm37bGIbSLheXcO+OJ/a9exQE8m6JFpZvhFVSgifclMgLZEXHpX
bop3+7g/8rT3xaFXQXRg3oDgy2pxz5miGfVf926gNIHYI9IB4DhWp+WbE1dp9EIRkTvIRHnaL5ok
VvLSQWS23yx3SDAPMF2SKFvRtV8IUAjR+tipT48GaGyp3WppNqUvNL+AZvi5m8t+DGKrVr7xWmdk
iKywiB7CJlaTDWqHLsZ2M/ymHaD3zPsWabH36Iaz0QWiYUe2lMkorJDFeNUD0qZVdujGtnkbtRGo
wJX64v2dr14LcxCohnDbaNqvX8tspVTUtWrdjX1dVBCskavzHjSr6bfAN5puZ1DL7q0iLbN9bCnF
D1NhYzMnda1mrlFWArX9b9PGdnKr0rlM/BKPVOXVaxtw3yltn3LnwNnWN1pN8yENijZV+6exdRuh
bCtULgkXJXwraGlFzs1ouanZ7IF5R8UG9pln/7QKStlnrRnd6t7NkqjbOF3a8QUtd0IRckwT86Y1
YEY+02AujS8ZwsLyKCCYAmmIx7kOBi2ZrK0J6oD0t6h1fEd7dy73bamGwzNKhrxW05HOqS1grz94
TpY+lWANGcWP9oTdutvVTfi9SpnbcLtQU09b9PXM9IcdGtDtOwR5lBfAcjS1RDmmiAY3wONDEyQK
SljehJRcqdTtf0mSuajN1RQJVyLzZQACp0qTjUETSfjlnQ1IwiE5T+NjUyVm/48nB/0nRgWu3ON4
GtWYcs0aOWUTlrrjM25zAtSY0FmFQ51aYBTsEo27GDHuGSiOpka3WZZo036OKmvcmGml20jMecm3
SamH5MGK3Mo59DDZjCvndJX6cUyZjEK2xeaSlt0F+JgWcjUqIk2Obpz2I4grCosXtY8QzQVSMFry
2qDovYJenwCHmTUEX5wWwDuf30pJrloIX/TaXV4vUwA7a91f6H1G+e+508v8t+amZewLLZy3qDZP
yXaKFzKsdLg6Nr2jxVHrt+HU6fck5Zn22L4DtdNWGC8R2vWLslWBCtfPKrGk8xzFGRHFUofGIHjN
sfxRd7kT/25i2W5LaDyht/WazvQCT6QEOTeax2ePtlYCkQDAQR2TYV1JYz+4l/lNuCjagOxd2Ofn
bwCSjZu7hTfd2SAnO/g2Xv/FUEyjv+e20tU7s5Vgfz3ZJ919KtQ5Ga78gMugb+D8uYx/aB5ZF6Bn
8AAjAxqp3fU2zfn7TKjRfWv2QgZaHqq0H9ICWSM0j+d293lI+mC7YRXMvIy+KCp+a4p/nFe08Psq
PaK+OGTbWSjladRzXN5Uq3au7O0LPb13bSgHRYEFzs7uXsUgYamtIXrQqVpUyBYtWTcyokOYZ8gU
E/nK6kffYB4QDMZQZwEiQIpFCFEUbVeoQne7Td5P3XDXTOm4d3HGMn2KgFSeyrrM9Ru261DkaPCW
Irrymi4/ELtiEYBnco4pwnqgq2qZm8aJVO6gDLraHplDFaLijHnSUwXpgTBqyW9aT6S5svCy9c4P
JyUbjQwgO+8Ci8vf/5HgFwMjZr2f4yOigvWwwYisP5gqqJo9FibzQWSj9v3zHXF5GJjVoybDTQon
kYh4viJgpL6J0yQ9CvygzR2LDeZGkiqGX8ga3eTRVUOtBuvZxW89tjvd6fP1P3jiRYIK7YNF0YWe
3/n6VBJOOlqdd9f0ZXo7hkuHgIiknnqmLfd6Hs7S/3zF977F+UvG5mERXEDPhsO99hFgSpjXhRo5
VHWagzrQyJziBJGt7e4UtWqbH3kkki7IxhbwaoyuGBPh0ordL1o0Fa92pEUhctIS4etnOJsolurq
VNjXADQfhDgaEdDbF8UbbFXWrV9VGZzas9vo2Hghan7+pMhs/i0H0T8oEwoWflsk8GKyZcif5XH9
uHglLbLCItQe47IWZbSDW6SIoy3gI/i2XsTKg1fmNsCECbLZQRkN600JNaVNNj3foNyRocvo70aT
hDjLZJAN4YEhHYoLy530x54u+6aeOzBPx2rUtNs0ShlsSzWJlUMS55rofMUgodjCZSzrawR0c6mf
Vt/aItBR3S2oBJgm54sXhpVm+FQ7d0M+1F8wm5Q/LBdoIGrvdglC2amHiDtkFqqLaY4IQ5tDB06H
P7Uq3VgO5YME0TI9T4g1tyQ/fVn8mk3Agy8p49j5G3YHPZhIJfGq16aZjINlZxKZfTHES9kqIvSR
tp6L8HUwzkUJFtlxmm7bDZ4yHhsNusDvtlHqpH2Mh7jrWpo4Mi0jf6qzigHVIO3SOY4GQ+OvEluC
G+S+anPXFUig+dzcC8oar63OR7O0/MVR7cloIPHZQURb/OdgqNGY78w6XxSEPj9Il7fkAvBZBl6M
ZJhNrJozGerFS9EZHV1Sl2KjeB0VjRvPKthnHOn3c2e7mwzpmuzvF4aTxmYCeweYYI1oQmOQEirC
EALAV59RemBu0Mq44icoLdi/okiP9Nuu4Sc+qKkWbRTmXxxJ07iwXnPiguxbhvPdgr52nKBNpd3u
JtQic7/KXfmvOtZp6EtUyL3b0HTn+1aUpdiG3WAq4M5NFHqHJHXv0nRyt5Icy1n6Rlq4mz1UvqGd
ewUa0iqqht/DLENBqeuKqbsn4dbcQ0jRO93F3pTad3KypPiVT2jyPygOokFPc2Nmv+TYUJYrzYBs
ixUizzxsmQagP7/pzCws5QZJn2tKtO8R4vyILWK5pJMEEKi2+mobLC1+xyhVD9BzlcLPZebebgyR
ldNTg5jMN44KARrxDO8r9Uz1inK2dEe8ztO5A8LMOKHcl2Wq/APUFRHZz/foB7+Os2/QOUM9dqE7
rDtVEnRAHLqQVPN+hjiH3sIQ35haQm3kzZnr7COt6u6HuLfDF70eC9Jb7DSSBt1OmH9fPeipxgZl
oMT8Jae6Tcy/3sw0GEk0IGTBCOMcnd9QwqF9OEImPUprSG9VN4US0bYUONGNKdgoe1yFcVE1gUKX
7ZUM7TL4LmWwDWJOXxQZ1tiNYRJzJhFFx6ihc//DowXIj9MmByACPaBRu07M3ZXvscTz891Cq5ux
AkPkRYV/TXXRnbTW01AvjtYIBfyuz8PEPnjh4O7bpDzB/pj/yxCd8pFdnb7a7QD0uBm86qQiuVbf
fP5jLtqpBP9lukn+4UCEWb96J3VqoMwNTUl7Vocgc3VsflpdKb5HEXKwAeAkRMnwewW1eZtUTvkr
rTRT6a/8jAv52eXL07giU4Z/edlNBWPl1nreiWM6S2VKAgDTqtyQKLojQjPWqJlfLHSpHnvETZUA
7XUrP/VzI7G+YTQJgcMfjNGNsSNQgTs+N9UgTRt1gFAoL12umOGJy1CJb7oZYu1hUYeOv8wAlu1r
efPFfoKHhiPWYs625JLr+VQkHK5EYMFHbqRZ9T164lsnzzQHEV/HvVFtguDnn9C+XJKGLbNImlzQ
t6ijz49PjiVAYTRJd4xKN0t/MseJyycQdC6K7YyQb00QfBXKywQKVDgRtoNxkSfDNxzZs11iK5h5
ECw1REAUms0l2r906wKCifMawpsvn6EDlE8qU0UUIvI5/Blm0on8BmZ7vqnqwn1JHAoqv9Em4hwD
2tDZa2UOtQIhjSYx8w3a9OZwa1VZggBOHI6LhEDqaorYCByhikPYh4WLYoFuRT9tbJbkxlQy1doy
e67Q6QljKupZ77DxsayyLx4iKzc8RuKe+TMcUk25FaNud09KPtpLNmjDw4Cw5AK41fTkIKw2YUyb
gSK56TmQja8NphB+rTIg32ozA4sbGw3M8BCPGhpzVq6TTCKF6eCdLpj//bIzcAHvrsB1VPt4rEOm
yO3MBbndDW6ufLeRuIa8Hxst8rqff96LFAMpqqVyJFcH92GtBx4WKugWLjPRUbFLrX+LLQkpL4TE
eouHkrLx+pg8Z0GKXAsbF2URCxPTaMk7lGLcjufbSsQ1kwYXmPY0L9jEylLiQ2cPevMfjgZJd5s0
Wu0cWuScq2DiDn2zhtJ+nfMma4Wvjpk3vUYWfRwGmCnDT+7VpCr7m8zGF+A2MjUcZH2BQvJbTOy8
5li4xt4TSgBDM7R6x3vi8rJCUehjxqxSL9Ojp9Bz2Wvp5GyMyYJCYrThkVmIrvsYAYf0HJkj7gv6
NnFgpprh07x0Nl2OrvuVnsflLI3fxHUL6ZcrDsW1VZxDoEIVbV4UR/a8mHBOMc0UPHTVOgwGYEQF
OJyQoODCYey6qGnfSif0XmGuYZipGNXQf/t8a73zVc8iEZcV9Q/axwCoKLpXmUFO4pJnfYUlQebW
MVKvDb5COFmoGQhCjAkDGr8JfM/KzNtYBlM/8Ks2LppsYDCKSGnkFw38cHlHth2haIl1gIfqrknT
YvDdKpqL+MquvNiULhQPBm/QKyFwErbONyVqkYyl+sE6OiNKcH1WOc9uLqbW1+FlPsNyhiRXQDx5
LGXsXBn5XVZS7iLLsEjHk+ShzLF6XRiDI8EM7fjIN3TL7EbptPqbMNUKl5jBjbDeEI4RAw4oazDT
+tZKutQK/XFqsWlxYOHB+uRzwIJkvKT6Mf4Wb7Fwp+q+zoesPS3KONMeAmSO5gaOVXrQom17Gho5
0qZH+NmIA1fx+jlDkSZLpmdVVUz3d6a12b9mVia4MemJzAKtMKY40DEk+prA7Rr9CS06Z4tTNnRF
7HOEd1eqY6VjwSU7D8YR+PQECJCpN1a64dAr2mZS1TJ61fuqPQ5pDK7Bz0EzGn0QYQRxGg0NbvCV
3biOYxxWDqqG0gYcdQB9qzjGtIu2bKOWt2MrKwsYkiCAarOj7qHL9E/wWrG/sha/IJKWu8nqix1s
wOqg1rhKcXuK/WS22u2gWuMx7bXB8L3Cu1YBra9jGtX8s1Q/JItk06tbMUbeN4Vo3t6i2WYd3DxP
/qmYDhwmMPbbWlerxzz7S9EqLqMF62LREXOXRvl6OkvjoBrCThlu8wZ9hGSsZRCqehmgLTccNJID
PzEceWW3Lz2JP+8GrgVQdyA4ycpoEjurrlSd1vC03aY/lOZcfLUcFAf9mGmL8DuVEciVj3/x7ZfV
uIZwT6cZDGXq/Fw7wlNwVlD7Q41tIt2vMlH9HlGnejNpY8ze9JB1+suyY3nCpS/C9J4Nh5HI+ZqR
LoemwYniACnL+o5sUTtvajfKygcTKBsOTkqbfy0EGc+VhT96tcQl6kTwFAuG7HxhdP88/OG1/lCJ
rt04g1XNO6jhSeeDF3Cu9SguXi09WJdjBVplmRKtBQhbG9RSSdF9U5hjvBkzO916BdpD+GW/tTV1
xufH+L3ncbZxWA+eAQuCnFqsSs+fri+8AW7pbB9aFI9zLISaKerBOS/w/C9wH8whcPrZnh/tZKpv
20yp7WOO6UT9pSlaCv5m1qKf2KjoCepVioLwmDCARqQe1/pGt1Pr1dVy9VfDZTZu9QktpI09VOnX
MoVXsSXWed4hcUv9hMYWophZibTAsWw9ezh4SV7EL940ozC1K0UIq3vLhjPD30lUWNqvGHuOgW0+
VGIegkbtRf67pfEELb6JLKjKRWo1MfqWFQ28skxCETR90f/WUVxL7lTkzfIdnjBO9D2j3u5vOgBc
mwb7r+gGVzXZBIY5WVzlXLD6cSAf3ZYuQK+gbQwglfrgyKphvm9olD5lDM+8nKISYLMjZfvVSb2s
+vfzj/XB3qAp6NG78sjz1LXHq6KZFEGoBtxMVaTNX/U41QCdFeq/w9jO/UM+YSv/+YoXex8cwCIv
QQOJKshai5d7iSTrsvLkJmu1/AG4qdbuADaqP5VEJNX288XW2QLGGP+fXhiILJMxrE54UVWCBsYE
lgULTYOmBg1DpM3HjRtiOQpus96WHWpXvqcU16iOHzwoUJpF8BKJEor8VaZiJYMbFlClOeRjyPxV
V8F91Ma9Oevy9+ePue7w8pgLlcgFo01qgqji+YnL8UmjZmrtA3Fk8Bu9SrGSwKQrvfLtPlgHb3qu
zPes0VlrZmpel6YMm91DhK6C+V2qcrBui9ZU+2s35EWURfQEUQ7IfIjNc5Wsbsgk0TEmwG7lAN48
fGQEOzypkYvgRlHWM5ayOSMzb5D5lUnM5TejlQrAn8IHtugFpouaNLasGmS/UyCns3MmAKI7aYTd
vVSYUj99/tk+Wg0ZJKAp9HB5pavdybSpwF4oVOBEuam4n9SGlrkJsuJhKvqff7sW2wP0OuB9ihDW
PN8iTmM1OXoHHl5Havd7GItw24Pmgi7hTOqXz9daLvg/AgDvBA4mYzT+XFri6/7WJKRR03TSTz2G
8qCyNeu3E1oyUEpE2xRsHDcQQb1dlzPc7hR7Pny+/OpOe18eTWuIkUz04ISsUgmQkSaA7Nk4RTW+
G7KqsUW0Cv3FQ1pWC2rXFPP28xVXH/J9Rf7g9VF2oiqzOuqoDPYejubmKcSPZAwyx0QypEopms2k
0a+83dXR+P9iDCthNfGSqYHOvyT+Ware1aV1EhNN3YfREcp/KC+gl2sb6sguymKSFvH3JAgkp12N
fx0oZu76GXmlqYJlu31iwJC9KQrogYAmhHNrInr4l0n2+zOCr1yEjzRvEXc6f0YdYYdBoIx0ojlJ
OpiOinKyZag+ItMIsiWGPrWpun68Mqa7ZI2xZxdi5oKjt8lFVydSjxO71avQPNXR7M3BZGLu2va9
UwdWYoybsiy6fzokW6BzKziSzla0hVClv36+nT7+GdgRQd8icCGUcv74SoWs0Kg45kkaioYwmZHt
bHSDEYOOSuVOE7F9a6dT/XuKE/cBXFQIYT+5hvBfdyuWjwBmgXCicUxtJrDnvwKrb1E1hB4+Qtc3
N5iPVdi6SSMCrhIlqMRJMGBf5my0S4gkGbIn3jDMCwg5zg/oOzTTldv5g4ONchsBjlkqYnlrgrvZ
mmWetZl5aooM7FmbxDtknPVt6njZUYR1u/n8O1wea/S6SRvQBWdVhifnLyBOocjgvBp+mRvA/DiK
FPV3NQfzXFLPt1fukMtLk9DN+TJRdSeQr9H3XpjFSq3X2Ukb67J/FG06G/uxG+TGsJUYG0k3kc6m
jJvm1cYj5YenSjSj/M+f+PJuYZJD+s7lTYfqQsxD0CBTKmuqTlXfFW/8nj5Ih8Fog6wq3HkfYhd+
l4W4mHy+7MWH5Z5mty/yk7RXUO84f9HaSH4bDeglgDcYyx1DVB9Nihvcq+puVzMevvKYl+sxtYWl
scCNIZWte4MV+vgTKNTwVGVjHN4Ioy+/mjWoLASHok5sM3Oc/27MBLiZJXmhS9OAG3SdiZYo6qNy
5HqnzhJ1f1N5VrJvcgfH2Noqx2GvzraZXXmt6x7o+6ILLZnij511wV6JbZr9eVVET7mmRziZ4NvU
/kDryJ2/jt1oppu2I6e71Rsvv6fihqs7eXg9LqrPxXjTiKZttnKwY+XKwbrY66gCoRdB1bGwRS8J
dfFk1RC2vFPhiP4la3EGQjbJRbmHGth8lE1Gecc4Mj+VsiipVp3kCofrgx0ARxyEE555EHPVVSdW
akVTGdMUPUmshm71KNFfwwq5Qle0URZkWh5dm3GuSpHlW+DWxwbH6oS8do2EHkPk5VHQ8E6oc8/K
XWXkxU1euy6necTsOXPn2tzECb68AXU1A5LPj9jFXWZCw0cZh+JgMdxZ3525JgFOoVn1FIONSXdD
5uT7rs6ieG8x+Lhyvi6fFQ/Z5TkXuIvFaPz8PEtDJGU4NNlTqijipgZc+nW2GuMnLLgfHuprOywQ
cNpEVgLdhc+f8zJ2Lt8UVU/yMJA25npto0LC1kHB8ylFXeYbsrnmHm8j9UYMSvtqx1aFKhw4AxEq
IFmGMvlvRP/pymH/4ODhz7C0lyBdL9KUq4SwtKVSIevtnIwOI0W80A0hnpMxUqxHmudw75HgJntJ
4Kgv3pijEh5MpcxGX8M/vQwmPdaP7aDP85Vt/150nqXmJsJIoAGADr93slcxvRSVXko388jiCO1b
LJetZoOunSP9vFUnzK1x8A0xb43U/s61u6QJMKbptjEgrOjgYoGCalY6hGkAlSxFx60ai+94OLnG
LQwPxaSTPKEzmtI+3/WON/5H01Z+EWiUz09YodVDwFilqbcxtqtvV778aqzOCaMMXqII96tOGFu9
9DTNZs0RkhNmu0qLqxiG8DaKp7ReHAEHPYkQk9dMZBGQbrnLJx2ss9NmR0eV1/wNLuIoP4UfAsDO
NpFDWDeJe8KOY8NEPgF5shhv5kb0LbK11tl26hBJv3Bd4E2R3abPn7+EDxYmqNHSgRlFLbKu0G2U
1quQK+jkWa2G/Qn2sz9om2dyj8w2tlLZLL/GUazMV47d5fVCRqYyl2FWiYP5uqvDRYBVaD5GT0JY
WoHCutYEIIsbDQvKMb3Smb7MTBcPByRR6QtQ5KnrCs+twRRJ9Lif+jyP/gVM02V7IVNDPA7K4Fnb
CdGdxVbEBvhXgNqsnlHJUeqNoWWNsenURrlyrj66dShXlnD2PoJfFw5KFFG4Szt+SobSeamJ5g99
pcLV0QzUQ5ENb3wmbeNNUZghxnaKHEGoxWL/+dd/F45ZHe93yYmFtkpHyVgdAWCsqCCJyDsNSl/W
N2aizK6PyL+O3w40tnlbJJVEpC7JWnQJpWP9iKwOHcHazNP+MFZKGb6ExiRCXzFzLFhBJcfAjhvn
UceR6gt8grjwc/o+TRBOY/k8odBvBXibW+IBrasp8XuziO7nKM7/dXoSD7rDJV70HpKpuygz0uTZ
VZM+DsAcuCggWohS0XLP0HtGHju0bzWtzbdWD2BwF9dKMgVhA05gb1VC2fe5i+q4FaJaDxlWDb0N
qjJV8htr6oZec49vS5ZORhp0kn2PXUXXYbpnaV3sL9hDgDbekKo++W35BTy1nI4CJtWw6Sslbm5V
bVaNX4aVm9NtJ0x92o4YXmHFELsVkL6kmR9xODR+1l6pQQ7K0uTl84+3thVc7i+YEDR94SguwPxV
Fiz7Krf0xg5PwiynfwY7sb8lqMLGm9hVbBs4WZ+YQYUZAByVSWTcIh0us2868SzCcdwr8l3WiVb6
rWzEg4n4aeRLt+p/G2ApE7+GY7vPwqqrr6QW7+OK1a5bhtka1T+VAz/+PNwn5QgJIvKUUzyXhdzA
5oPYVEXhpPIDrDi+k7rMm8dIdKq7V0BFtVi+DNQ0XRFK06+RHqW8agdDNr4y9qq5ZZP3TGW6NPLn
wdDe5lBlRxi5Wv/ShjR7dgo1NbfIaKrjRhMoe20hqRaPVo2N9VYBrMHCXYEtN6qcesN+l5nJf1BA
uckbXppfx3JqtoIx/LWbYMlt1i8DZijVIijJJQs4fxkqrRmcc7zwxADYUH8R8rCx8IGyxxHTnak2
f5TMlXBIHaYSb/pWeLcDbEQkHecGkdgglNhDVvR/rlWzlykv2APclwB6cUlTE5z/MFs4ZmVPRvmU
MXduH402nl/xqg+ze6VWxT1EmO5KRL5ckREXDThSfGaXsHvOV4xHQ9RV5hVPMLh0FYMYRpZT4cjW
j7qJ6Ux1DRT70YII7nDxMdijn7r8/R8wazA/9MnDrn4q7ME9EAsx+5h6JrQ1kB1tr3Zh3R0+P7WX
AZcuNDhYIvpHvPU8Ugpv1vr6CbHuzvJN3KC73Ji1oC/KNDD6AkHDlrnQlWUvKygynWViQ/8PkfB1
glHAmHKtxCmfBq8JnYcEjeMqSL2x+QfLG8iqTK9nD33iZWg6Ywprg2rS+7a/EvY/eOGceOo4phfo
inmrPSUdmegtucwTilvYnnRAtrgZ41fbhI1bNVV9JbH+YD2Dpi4TU4gpywjp/AOLMRoURJPapwoD
mn1RhT+9EoASdJ5ujx1g/PT5x/0grPNoTDHZNqj5XfhSluj7DNNkNE8htgHaLp1iOGkukt8h6bIx
7Voyj3hLtqPpd5LOMuFJVnnyBLNIZFeK5o+eHYIc1+M7wPBdquKPza2iOIISv2yfojAc9pE+10cj
04wZ7mj1iFsoYN7Pn/59MHx+lS3cOLJJTjEiVmvxC4Y9JhT3HixhYuJBGcaq9UarbPQOc+3QVU/b
vl3cxyOWVnGpASwHd/VRRXgVL/nMGESgp42LGDXu7gbC6ZoDbRlVSPz+zIxiuzFMDEWjUi0DtZ9B
FvRcIzEcqd54NWSVyV3cqjDxBhdhZ0CEeMB/8UbnmsXzB2d4AR0wqwb+y3Fakts/3qxnpoox2iJ/
ato+/6rGub2DGQ6aPzWG27qesxvi3s3nL/eDEpHByMLJIGm0oYetgmah53bZhrPzZCKd+cTnBAig
j8bPZmj1va106XeGsWIXez1vOors+rbRNEUPQvA/Ba542vTXZwuNCR2zG2LWok+5vKU/3sLkicTp
AOk+RYmWYTo72da2wNZpBCHp6sc6QzPuSuZwuaWXxjLcFEYZi/rH6h3A8B+yVGbOUw7dQ0HFHI1U
XsL0kqQIOkCHbMcrSdZlncKKBr57S+tv0aA9f8gBSwrgYqyYhfP8GifCDPJ5Tmy/bUq5/fwTw4fg
/3Z2gDAbQQBxiX9cWzzn+WqhlTWke7HHLe3M/a/YFIhAIGoNNPaNhkw3drsIPqhEBFgkOk5wQ4bw
cxT3kfnCyc69Hyi3KZ3qc6Ka6Q7JRgWrgrBL84NV2bn6L+ets5GXSaW7qTIgaL+EHmKuaYUzeK4U
49z2ALM+uh1VLO5APQryLTTLxxt1hGj3NRJGZD4smpuZX1twvngRWtobv2hVQWW4HfV6IuOXNPLy
DdgkZbrFAkO/16Ois/oAcSQViXvT6nVqy8nTXxSqNQJBHY9fqXbljMGeibejRZ6xw3WkHXwIkX3m
K2nofHekIR+W1D47tMA6dtYwxmLTpPSANwPnMUdkBzyhHykqctLBgB+e+gJdUqh+RsoZBvXQzidX
aTxnm1uefItNjBM3rlWpj4UY1GdttLTJ9q3SlOFNmlZ1eLTjyAX4mWjWqXD/R9l5LMeNZFH0ixAB
b7Yox6qiE0m53iBkKNgEkEDCfv0caDYiSsEKTcespO4suMz37rsmakuM9wrjs1Pm7QSh2Yges2pE
/SfQ5jfbylLmK/WoY30q+QyrcxU7BKKiQZPfZ2I5vjUdQNqh0432zPes4TSC8HoO87ya0pemwq7F
Ik36C4mD8kNqx3LaMFGKnkQONOU5dZ5vRA9gt61k0Z4xqa6yTSpH78nFJf9TFA/9S+7l0Y8+D4wi
BIcvxbE34/hLDbHtFZDSiHYYlsr4GQ3/bG1ETjMQFhUZDxuCdVRxX1p9NNxn+lB9xxuFfmoyMoBg
aQUJFvsFAR/YPphkWk0gh/U2DVpd4eZett9nhB7+OTGSTJKF5hPyQhpXkOxpF2P7zp8jFXxghI/r
vqYL9+yb0/AR4LPK9iiZyzNlmh9sGpdUDE6FBL+OKZ3kB3culdohL4pVmGVuTZQ3tbn35BHg5YU6
9if/OZ5Xfetqc8jvuahkO0+93+1mSOAnmLrCDO1B74bnyUdjtp1ngrp3TZTL1zrCepJyTx/mTRV5
XfGxY45okklQ4TNv963hvUR+E30fbBrdZ+SsY3/29VyTG6/uouSQCKJhgWamvtlGsprmTY1G0laQ
4x3Fa87c7VujGIxsWsaIYpcRQLh8XjGZu2mqjHHboVghtm1MDBqyoO51GCdMmDaZLrGWdc3e+NKX
BAt8NWppmw8xztDds8Xt/wKWU/Xf7cQjqTHE6t+sjklcDLd6bzTVf/EAufUDQ9kZT6ihIZJPi/vW
+9G1cTb8apPUdu9b7CbnvcBWYQpr11enSk+DMVzkDhaPCGNQJ2+Dh9qOGuecx40+IjzpUXhMDenW
m2Ea6Jq2EcEc9zgLOuLEXyx2iiyL0d1gZAhQWVArLcbK1Ao3fkTb+Uk4eUIknV4rksLlQK2p1DSH
BcRBPXRiMXvbabal94RlXVzxfPPW32pCb/uNauTw0MzzbBxTXdMObp85wQHNJnQuFbvEpKTdlPb7
MlBk75mymLB0x0gjProzBK6X3q6D5p7rjaqPWZaNdJNFgw2dIU330VYqNna2UOJVaeS0XDkqLwoG
Tu2AnRt6AwN4xuFv93UL4KQm8HmCk2I6HyJ8PnOUDhHGaz3E/JM9o606REWUX6M2XBxfjKxgyZJJ
R7kNTXb58z/OaPhbsd/T4D25Ran9zKv4RQFepFuTmKX2Svl3cTg7mBPTJjIHXPq3dUKYbhN0hMzC
xxejr/ZVPYvvCa2NDKPJcZ5M1UxXCtzLapvRhMPwnStDbw6d4u3VzWBMGEuZ5Lbgm7+DpqPfp2NV
/kThYNwbTTuedLe1Dsbs9NMGn6JIhmNvf3n/1F53Voy7Ia+AYrKrA5JfkJCZdwqUL+LZnKzKDK2a
eZjRVel3rSqyfaNntFIzSXAjiSQDZomN6K4Np9av1/ITGAbTMC+2fuie394HN/O1KPbj6rlzGjPe
BpYKMPOTBCAGXqZuk65pHhlWidf3r3xBJv6sVljWxrSV0S9qDxD0VQGYDDW+Uo1ZP/sIYqKHqCyZ
kPCo2s+zlcSHOu6reCtKKvI7izyXz++vvn61l9WXSAAevcNIbj0f4/yP+hovvGdgApIZRFl5H3Ax
6o9u25MW8v5i63ebMG5AEHh51GyYj1irMtCb88xykXk8m9ChRvJ0giREn0iqIzMX87sd10nyj0uC
i6FY4ESEWoYB+VpoJyrIsKR6F8/Ik2W01zNzfNWKjlucN1RTJ4JLzSsgwSVO7uDNSJfBawxKQRP7
9kUivA1bLbb+p9ZKq7BwCMrJPBnfyVZS8BGyWN8PJLL726kt2u91hTwaiHKCZWeD5f9rsc+mufiP
08DSYSB9fPtjcEkDEDbL8ckfsBudMkNtsH1RGFo4yvsQKO2a6H79RhG6zoiXph0qGKSRNe8ZBrk3
F501PTl1gSBcJs6NsPLh06Sq6KpTwbLlv/14Ft0fS6JjxNJ9jYFCUBwq2MPyRWgW/sqh0CfHImio
9DBAyqWIb/BWHIxPlT5Sq1PPz8EW6oz1vYpNhqCNHxvTZmxzD8uZRNf7MB4zP9tDUzVvHStyOWCt
WGs3ifDHOzrsPthjuUW4SWURKfxT1+Lx8wSx8WuBQ5n7/P7ncrkhcXH4xNA4LZTdtRSgy6J0oJdR
LyoexdPidHjb0B+85GqcNtrYuucxzZNf7y+6Fiehx6Vt+i02B+2Bj7nsV38cdqKL/Xr2y+qFVGsc
mUSDpdam89L4HDud5xwTMqK3pEgKlNVT43gn36jJVmq1xjpgbt3XqHe7qT7Qzo43wUSVc2NOmrrG
4rx88osNKe801S3meWvYPnWgxuSyNZ+npqwxJQYrUQcLadWV72f9OnM7YKRxW+nBgRrXrrOGqmLw
Zst87mWbTfty9n46cM/SjdHrjDvev/l/uyi+G66HFpatebVzEElT2y12bs9aqRENlcdlcvQIpZqu
bFF/u6g/11l1yLC/s2LQCSagF5A+Kg8YCSG+IlO0Zf4Dpez9y/rbcthI64SOLqKW9ZiObCSvHv3Z
ek6Zg1Oy1enZcdLih57k5TVs9PIWAnxDyl5OVZZcExHSrFRekpp0GlE+fB20OnLDHlTz479eEqj+
ol9Zvk9o/KtiQUrdbDKmyS/xKA3yNjs1s8MydduQam9+f3+xixJhMTBZXHIY8eqcZqtz08W40vCJ
OXyxqrxrtokog+80fph/+5093cIXS1+cNKt/zeiYhisfwMUutCwOFREtLPNftva3+wG0AWvOwSNe
6JoI5gvQA1uo4vwgzKK4iA6qzsujEbnz8d8vGmcAKmBocYts8+26SEnQ8aHqfiGPPmKUQ67OrvS6
+GUmkPilype2fuh0Nw1tR7r/XKpAZQBGgTuGvx7s29XqHlFymlVLhEgZYKk15Mi+xlL7ZreyPnZJ
ew2Tu/hElvUorXlpofniD/T2amF5RomAYPiCi7GvnZLBEPV+7KICHg1+FsH2/Zt78ZXgxbWQsBYH
OEIs1v5YpouJHac0QZtNrATIibB/BnN9LXHlwsiZsfzCu1tqEJSF1rr6sO2EDHspphc/BR75j4ht
CzdW6ceEyTV9d+cWIGk3ZucG0c5icAXGOrhSykPpBNOp8FKnCAt3aOebKHUUjp1OjX9J3uNrktD1
Ts18kq4smhffT+qbStcbgywZrRObvJ+JMsVSga4+VCUdvTqgL0cJTwacS8Bzk31L0hZXg/fv7MWD
xD2LE8Oj+FvoEutZSUOd7imU8y+zq3nwMkbvi0G840G63TUPjculkKUDpxIEh0Adx+y378wwmzEa
tqR5wcRavSRJHpibIW2fCNBzuv37l3VBYWIWQeOLnoeQEcro324If5QFMG9TWkezeekWFdchGtvi
xhvswNpgUKKaX4GusnZhuszOIbG6+hnu/wxuPo+AHUbUCpwKynlOyq3eetqHSRfS3HiyHaEP9LFN
tp8dzz+y2GcSQVqj+cuhWrthdjDVe03h6oOdcNLKB4k0RVxhtlzsr0uyBB42i3SCJuiiSciwmk1d
0b0YXttjhUcuCdbxdfc4mk31eTK9emcTXn3IQJ2vvC4XLdHy9NDe8iWCkF/0X0YgZByRefhSJ2B5
uPDVDM7Jc7W7TZPqsj2IJJ6vZR1cbOnL18jwEDkYHyiUqbcvTid9DsnaVC+GNLrxoDHRhJ1SZwQb
UK4N9yU5Lvuizf/5KGFdxoeYA1ANYG6wemGbxonT1Gr6F9Mi+jvkqeonYuePPu7eX3taKbKHXfMa
onLxmSzVIfpuxrW6RwW3Knb6ZGwyhSfRS9mBaRKSCJcjDHqtEPto8Ip69/6XctH+MbP0oJFgLMfh
wba+ukpYR/Dbyin5OMFaP6eSUbSRDNktSN9d2lQH106Nh8VY9R6gzrnpuOR72QztlTfrAtchC4oL
5mcsqdkcYavfUY5C8Lrn2cc2buedXaSmCAmjsMnbJNNzDOs5aW+nWtZRmNXICUL0UGyfvdsGV27J
xfvGL6Hqg6cGvkQZuDpMVTrUjAvG7KPFeZ3j2R8VhyFd7CHqufkS9JO1o3y/tj1ezPpAGdiu4F6g
9qWCWGMbLcLiPh294iMa/fphcS/PwloX1rEZMAsOI83WsF8mf7UObSXdQ+PX3p0PgSrZdLWUO54h
w9Urb8fFB4/7J9s12w0WK1CTV08liwJj0OO6/liLEuuHuPG7rddanRe2re1jdS07D0cIrfDibV1O
jbwZ/czMdwWxoi+48mQ/pa35P4SGv1doJcAsG7NIukOLzdwVXc7qw6H4IaqNMekixQAaWsM1Ii40
P/aG5ORHDt7K/ejgsK1lqtmq2ofP9v6dWd2YZTVOFtIe6D6XkJ/lz/84YBa7RRff8OhYF4F9UwRT
+6hnk9wSZ+RvTVO0/5ZosazHUQ0pGyztd8f7dj0TUz07D2L36ARF8KnXKyxmUkUkltNRH/zztbEW
XAb6SKg5zuraDBMN+NzNzrGUzqfUl8YjhUp7QqI6bBpn6A/vL7fs33+gIv+/NO4kBzWVJGXe20vL
VdxhwUY+SA4HZovJkB1qjl7trC43wkjXpptUqBnGWFAcosAS+/eXX++Av9fnMOPGohcCelp978LF
Xk5ThX8k3jf5mviyOMflqH8FQBFf/V5TzFEDM99YTunfClufDhHE2pOYbf3KT1md7P//JcycwVbd
xW/TfHsnHItR+ghyfywxwt463Tz9wHnD2zdYJz6AheVw0nAgvsmxgX19/y785euhTFpy8UCU8RBa
HbIzw5iW8tU9aijIT3AeCS5nP3n2KnlNiLw8z/XzporghdbxVfD81Z4iUDHRDrJUXdr1fujSassR
T6rj0A0Hd0Ln8P6lrfbz33cVfSD3lYqQk2W59D8+VZziGiefDF5nY7ItML6sPfsEoW6MVm+2zcQs
fMNdba4se3mZzLqJ/ANvWdh0a70SBCTMUaLRPnppknxhRCdCd+7G/Wi1+gZrTeNKk3R5mfg3UMmz
S1PLA8G+vcxgZsCnxYN17AubyOwhNbeBnainKCojJ5R0v49aZzJUe//uXr44LAuEwSSEK0Uz8HbZ
uIz0Zb+12Qj79GDE0jn6nA0hkYruh/eX+tsVwm3yAdLAhiGEvF2Khj5qeyXs4yQb/VfLnPZzlAGE
haSbzmMIJDnfkVVZjVfu7F+eJE587E/g5KBda1AN49dRZ/jvHseUmo9Ubf+MEce0qRvBtDi6FtH7
lw0J/JuHiMycSQBjnrfXSZ9WsyVGztElDe/GTOfsUZsHMoyKxp0+mQ3mtd7oybOZdtiy95HnViHp
gfZJh8p9ZV+43JJALRfjACiaYFRrQigxr2agSBk/kkHQ3zR1ZzK6xmCa4RCItDCr5r+2M79nSRR5
1277b0fMtzsFlo9/PPDVjWAcYpKX0uIG6lrDk3CQzBzrxsVXBmnWEIRjE+RBCFm+ce7hPNf6d08k
LZo0y1NHvezHCOP91MHnoDcHPENgn7jNxpwh5ZJfAKQQtmUmpl3l4maxs+B3PcbZwva29El/4WAf
242JmbGGNjwemEHHTtU96paIxG7uIyE/m3idTbeD0Br/sa+wyN15SVA7N/Yky2Y72VFkfkHykPYb
2+fNPc1m5RV7q+/0ats39dx/gg5pWs8cfwYxJSLFaUWHVSXCMi+ijxUkOZJJS3JydpVhxJ/KytDi
rSnS7r62ypJelYu9J19CJGc5DPJJy8aRqXjqFt4u7W35XEBD/uaZwntWdjSTy2cF2s3QxNYvk/yQ
77rTt9oGnWNZQefXUmrOAjPNUFk1Owm0FthldZfLHY6OaXeKuzZ5HGZhuve+KzB5aAgVevBSPX5C
4JN/LW3Z4LzC7Qs9whpOWeSoZGMR8VBtMB70xUfDKGGlD/lgf8EBtQHINYxZ7uIpUtbB70oYB2LU
fjTSLszdoEnH2M6Wo4aQf6874yzu40EqmiCE+1fU59SbgqgIk9zq77w+gEiS4QDo3vkRHIEN0LEW
PdZuYrp3STZwW2cCF5472cTRQfR5cteQAN2Eul8PP/LYId0cGlCH4Uqs/cg8g8AT+HDF17jIMHGC
VdFI/YNW1Jg0O4UoikcaZVv7nltyPrUi9oPvQ5CLbD8mphTbvtcg3A6yHoOTVrf6LXgpzI12miTk
PDWOeOw4iGAeSo9EFj6murD3hltx/ja6UR2cBCLeAwYFsCN72UuMb5M+zg8D/sfjJvXjVP9RG31W
37GPYJUsmWO6v9ogjZONM/dZ91AJZc272BLOL9xccbDzBFZdXou5LnMn1RrOQ+SMcAd9d67yvYfB
2Bazl6j7pBfNOBkbW1n2rSJsqe1Cpg1yIPRhGrVXIYP5g0040fyNKUs1lTsRdeJ7bemZ+mpOkfat
HhRfj0RhBJW7jqaqIK9GzVjikPYLrh5XTVcpJlOJHj/LxPLKba5NfXH2prIiTDl39SlnT09zfaNg
8LQh+HuuPfM1Qm8tzKo/Dch+iIJI2sb7kStT85h39F6zJ1VJTUHI8Z58zjONYUEOcXEZ3irnh06q
uLwp1IBlWQU2HTZI+56V288WvUvXPkJYNbyT22q13FTpVLw2MpU2M6RaajuSYGXPb2sL9RnzwkGd
YjjxN16uEnzGJqfyz3FVDfKmnA28ATguhzqssc2ezgWxGO1PMMK0/dlrdl0/JnnNeGpDiEJf3/jK
qZyNLbrmWBIOAaY49cMU4qOKpb4WDDqea0pz6luwErt4yIexQG1uWdNPDHmDcUvDbLkYTU6phqwB
x9Ydd9ZsH5mo2v4WAz7jc9MM5WPqaK6/p5Ebq3AyKyclqi7P+DDauXsuXYJgMbmsgiZM6raL79ol
wAhvIYVJooEcwGQeDfgDOUin+4wRLIduX6XBMcOE4WOJD6wbDl7MXwisoQ07z43h5lW8Knu8wItT
YxP8h+DDNc9CW/IURKkKyFIM5Ogao27MtpOS+qdAzFqzHcglwsYsHTuAVS8VR99qSK9U5I2BO80z
3tIEVZr2QZI5YN9KGbv/lWL0H3CbgQ/Q2l0HF6mw+2zn9dyH782QjTEznS7uN2NfjXjIYkKJGbw7
RlbYeLKN97XTdDFRl006bGKIXuTxAYi8akyQfw1FHHwfoWu+uI0lnc1iplLB+grGn32XsftYOFqe
MxUnT7NbYUbfBwMbR5EkwSdN663iaCZ6Jg9YRM3HjNeU+WNURZ/HuJDwwv0u/W/MPf3Okyhzttpc
d3eJmfvxJpmnrt/5nTYeg6CtvhQahOxwmMzag2uuKZSDgfWr0cwWE063BQ+IRA0s141e+pPYkhJ0
ufKqYIn4LNiEsLfXEowa7Hk/Q1oLDsQxkxanml4zNshreEhzq/KHJCHCc0MtNn0wCbhJ4M45XfEQ
JPn4CV5o8SFLo3Tea4Erqwc7k5r9wbI1BqkhJXXUHkdkRb/UZBMa1Vi5zD8U4+ycJzWQfKtpU/lf
Hanxq55IJ98jPA/MPbazzW2yDDhJBFb2fTvlrhEOnSsXMwlAuYM0ZvfWKyE6hx7Un5cCXPwVjz9D
HsfZG/Dkki1PxcZMn6bc8ItNhxuG2Fik1hR7WcVaH0aqLiG0RZiS31g9NzfMcbq+w6PLtjlwbHHX
O4P7kfpHR3wrneAEFSR2tm5rZ+LYRHJojxa9odoR79jpu6YKNIIXsw66ZpG18tZK+wJLBDdN2m1a
Ed+4cVomt6GbKme4c8hseRho+eU208tWB2YWC4nQctPbIoiDce9XpWvd2ig1f2ZNBLMzwaCccIJB
qCzEyKN98oXtwQr20yLbjVrfvXa+qL8qCyuxHWi2uqHn1RmB4e3vhlHi5B9EGtUdpHu96ENDyzv0
HgEP64AEpHuCGVgQPaPrxsNU1R41FvnIX4Pc9OaHsrB9WLkZiXWhQVdThmNLCcOJU1b4upKgpIV2
biiPbSgwfnh2Wg64+A/qTml+802L9SG/tfShfTUEGshwrogWeNZFgXarb0r/s+W0st0Yg+hfM80Y
82NHhGB5Yxp1FJ/5G1awqbU2AXYyk+7Bh0mQnf2kHX56fYyKNHGloz4ZlcrrXdw2OnB0ISzjBmXv
Epw1T7hnprahzEM6++rJSbos5QLpGretFfk+AYFREx1zqMz3U1fDo0+a3MhCBQPeesVrQ6UHfzaj
fCtrt98FVQtLhqqxf+05T9S+8kcs04d4hPXq5IOLbWfsxV8Cu4URycjHzLa8z32wcWLX9kMTcWRy
HCsxZQdN9ycvbDpdpufOmEobUNmKypsiH5IdNH4nOhQgbp/SRM7VThFDRFxTN1GXBcE8PePoPMpD
OlJG7gh3dQGkqNNwp9NGx7sRQZA/aak2WPsYdqi/qWfPf8xiAx5JiVTgrg6sKj61hoRSbk2Gnd90
eey/JkGJgJCQgN7di7HMqo1IkkhyvmL9vc3rjqceVEmpTuCZqPkc1C7JZwnDpkFJ2qGiKiF8bt2J
Ag/FAlyXmwIzDSr22jXEXYTVc3QAyiVgL62iNDvmmIbwIQ5oYkIsrnBlLqcUEp0ptKR6cm3HGE4J
Lz2k7lJGL96caE1oarHR4S0dVD8JUcoR1DiUgo7HaXMaTFyeu6HgA8jzCNu9AgUMOZQMGREe612x
a4MYvUkLk3qG/D1T0hUS5/jQJqhaNnuv46XfuunY68tLnQmmHXG8K20/0VHpV57xiKYrb9HoCYS7
eqAIGp2cJD/n4zz623Fu8we3okE6C2GqbUtAqSAcp1J8v209j+rFUV3QbhkF8gu82REfS0Fe5Yte
G9GwQYSn+ABMNJv7odEqwpytNjGO9P6dkYdjVavxwUTplB9NZxJB2Fb4QrCBJ/U+Vn0zxCG6Aygx
i4ckVbZnYoyP+U7Ufq78ZmzAQfw+3hp9kVV7Mj+8YNfKTvuQM3Cw/vMT/sthjXAr2iBrdbVtjROf
9qhq26A0YOeqt35Ts6zsTFHdYanbUqaIQnuS1Ty8+E1QQJuQncoxo8XfUWsU+7dPcYr1FWhwdcu8
zcyPtt2jDjCCiidXGcPU3WMX6QUbiBH1cGe3gnIGGDLTHqmsKb2cWJbeM5k12tcFwI/+mwfZ3Cuc
8NVBayWt+b9jDszbQKkAlzFVXMEbTg5S06nYPsKlPs091EMT8vAm6jR7r4vp1yIjvoKH/oZM1m0v
WQMB1tQ4q6JFedv/D5jESFIPrSNTGy+7tdCnWltBAe8hr5rQIJiJT8yukTTSPEUJ21BYD715kzta
Y+6Jx8Ld16Um+QhPJk52MVu4F4L2pj+ZefMUXCNObvUGiugWUxP3xQ46u7zFW9/4AfxW7s0pmZI7
z8l5eIppsLbt+g77rlaj2XyqvSw1z+Y4iBH7CUzPd5Nd9NyMNs82hV6VD/7QsymGGmF94395jfQj
rGbf/sUAKrKPhkj8jzqOfdNtJUfns6swMglLjpBfqPNoAgM30tK9smetoPvyod/wjUoy3dOGiYOd
D4qclqpAVaZwlfIPsuNbOKUewYNHzK50tQc8ms+TO5jl3iCW0dglk5t/nAK/Sz7WWjSJLS0hfot2
h9qc00FFj++/NX9DTXB00LEAxpoLjvTbJ2jUcQVXTXePVrycvZSYe7bzZh+AdFNORGX3xQPhOXu5
1u/fX/pv6BFALua4pL5AX7VWoIllw1cQ3uQeAbXxeyul5YU8vmjR0Gvdht6VpNaBFtgIDYWdcpgj
MYohHdj+PRa3xXjlC/oLeoapLP8sCcVoYBdU7w/41bK8uo9xPzlOc98e6qEM5FYbNf3UjUWdgnZk
4zVR1V9u/5K6jH0TVFKgyRWY3Qa4pefV4Bxxfza3WAnEh8HBFxYNRHIyjWk8tA2RQdZsi6f37/5f
IEr4XNAQoSGR+f774fxxsa0xYgyPl+ExUMrfF1GcfStqiJpTEmjHjhjPJaJgFleQsr9d78LC+Q39
ghcuf/7HqpYponjBOAiuwAbgW1EEVrLvTURWg+kN1ZaWN97YyJAwnp3m4Nro8q/LMzvgfwZerevl
J22clUfc9jHIEauVuIed/XEaHuWgvHLTJk30I06r9qak0hJXNsvL4RFGRxASIHPANYPD8vbSS2Rq
BU2oe8w7usEwk+CpG5opokiDdiizMIOFvhlNqlo37d07LISLf0bA+ZLhTzNyROTM+PrtT6i63gra
xHeOmOyZsExlfITmcpt75XyF+XH5bS92RTjb2w4hXVAuVydD6w14Hc7sKx24W7+3Sixr2cV8wA2R
2IW87UWBzKQhgMvbBzLP5IcALDTZw2X3b4fe6K8NVy5C4kj/w3GcZ8BGB5Ford93CXw3CBv0j0kt
nYPZUGiFNpXZwS2C+UxIc5OdEuaJj14hVXHudDzpz3YJg/wssGPYYl1MV5kbabPTRAup/x8/SH4e
3yLZVxBHMLVafRpEOsmowsv+6KL8vpMmIOWm1ALnVonJuNWw79g0vpvevL/qxZ63rApuu4jvMepb
TypA2UQrut7Hws32HmNPkYRgYu32zbYJbghFbvtXVrwYw1CbUKJQNQDz0JWsTpwx9v3IH03nmHmT
Sfp3KZKbdNKjMGH/qa4stty0NwUKrnjIgPnS2etYa/XRMVBqB6+2kpMWlPbT0FrzbS4WwsYwFyMz
2tj7AX++OSRj9/L+jb28TESyC8eZo5VxzDrnJAa4Jgm0yk6Bck++J6JXomcWlvuQXnMsudjKGe2z
nTHz4CSFmLAaUwZ+yy/wu+xU1D1oq5shNKfS3xqxZ77OdrXrsWhrrryuf7mzy8gQdRPEWdi6q8c4
t3bLdCHPT44wtCRs3Ni8b7xcnpM4LuZjW6RGB0IyZclNrKON/NeDZOGewKOAWUbqKQEab7cyR5cm
gyabeK0Bla8qIcuHLUM3wKPCkDcZKlLchxHhoC10++f3n+3ltaN0/11q44sCW3m1ubFnDObMFPoY
xQ3BMWaNR5SJB9wmbuPhhOyzOjauGuRG6p3+6/21LyJYKZfw3cNXjroaqtf6HLFoeqZaTOlRn8rp
YxHnTXnQDTXSV2WMqiFwBvXtWEqYJW0iVPRpMElB2dYd7ijABIRkb21V9WW8mQlyLL4Z/libZ1Km
Yv2Qi8a6cbt8/PL+j77cZagzFp4Y3/2il1nNQ+ty0ED27Jo5IZplIIgvE/kse9NpfvZjYF/LiLz8
9ljO4f7Qm/D/NVPM6EdGs9Ktj0WMI74NbPpL4eixV6XRZleG55cfH2sxJ1p8NRa/09Wl6RUReWMF
eTm2oYjmHSw1hKGWS06kMabpbvB7/SVNp/5KsXp5wnJH4RCxcUOMpVZYbW2LtwRnam8cm0D04wnM
1Nwpq+zvUor2rzKhKW1w50cSHhQCKlqlta9N1QMnw2uI/5X0g74Rm3HcW8D0sX5a3YV60oBRlLSO
BqY8n9H7Dg+2FVvBUQR2X/6bXlXHfg8qNy8T7DvYuesrJ8VjcMoKGg7QFdxOEs8b4yblxfOPmgld
gVyPBjn9hMi2uELduniRfXZZrKoRrMKC4xe83XYWC+G0pIU9zu5YmKHJt3NnlUyeKrN/cKG5vf/d
XLzIy3LQFQyyiznB1h1STI74CGLWHxtk7ttaTdkjks3sMA7Ftcr84j1mKY5jaLqwJKBvrToRx0bV
n85lfzRTPTsI24x2GUZrG4HZUUJ8j3kvjFj985NcOJ3UA8v9RJa7/Kg/2gFoIJ6Cgt0fg64c/G1S
ukW/6QvkXyFjSbu4iWcpXzMpxuL4/p292MLh57N7Yuu4cGapit+uXIPFeBhHzkfoY9Fne47ND4Cx
prOzol5vT1PqkatGnBYWJbhf4Wbx/vKXd/s3h4vqAItgrBVXx1cnRKPR19pHohoDLAV0LwkLu6hO
asjNXd6KV2ngrPf+opdvE5b5iwcOfZdDA7DaMdIx17KJs/RYpXV+KgyntzaE1HnNRgM9im7eX+3i
UyENHXIqvuOLxO5CrzgECXC/4TXnWtaDwKOiZj4VxwnTQbccXsFtucP/vCRS54WdB1cYgu7qdUpL
sqD8YlBn6HkGc8yhYLJWZBQIMPnH+FTHUl25yuWevSkwA7AgPIWWTAxE9OumggyTMuJF6s46UejG
IVFYAB9rxTjw9f1ru4g9BQqCLMWGh36GBddVXsNg380yfA7wIKrqY6q1brlJAWbTn3GLRtJ32nEK
NvM4pFiWICT6qvP+ijumJdkjM9gh/VGV3uCGult51xjolw/bW/Z++nrQDA/G09vPCbcLnOniTj/X
AugxNFEHhyYsgQ8+0Wk3op3+FbZCVUCXtOQFGNBu1k5d5BliDjwGjGaLcfROrTfb96S9/RoNIznE
kWt0HzJp6TdZP2SH9x/ExVcUeAtgtjBAfwsblj//Y8+Ccu4oQTDamSzK3u1CYVmkXThj5Ipbcs+S
K3X25Qu2XCpUWm9xFcIN9u1ys7LIsovK6mz5VWN/0rxKL/aiQLBz5U1etpy3bzJMLotQJSZpS179
8ud/XBeyMKaurlafCyqadNphdtcvHttd/lk4kz8eNRq3Bo9rTfQ/3Miuvr5/X9frE6GxWDQg+6Mh
hbO8vGJ/rN+nsd5wFCZnfIXFVys3bWIYHezwzcWjJGqq7Bs6/vlga30Rb99fe70d/157waU4/xY5
5aqDykeptZHJ2hWna4hJpTwx4GBe6NXzFzWI8tOYNOPn9xddfzPLorzBwBFQiWkjVicuH3vmT0WT
ntOIzz5MYSw92YMkMkqNJHFmTM/jKxvkWrvAObso6ElWRbbBwbu2moXuaBpBPGdnMk+THcZG0RFj
a/VoeanauqNb3JAFUG86oqWNTaOgonloyK7c7b886QWFggJPjuUiXXj7pDNYK7JlFnXGh8H6HDCF
e9AwXj77vQ39zImy8RR42rB18Jy58jWtXUl/3wAaEYigFDvIdFbnfgs/x8CaLfsfaee1GzmSpeEn
IkBvbtMrJZWTlKqqG0Llgt4FTQSffj/WzZYyBSV6t9ENTM8UJpJkxIljfnObMCvE14H5LoIJglHV
qsIG6KkrQGsxWevw6Z2beb6BoWnE61wYjMX7acRZq7P1btBgp8DqOxuEp/xDA1j7lkFB9jLK5Jr8
+OXmXKiLaA1AF+A/hGcHs7PmfHAMs7u14PyNHzOGItkKrACjR2Bfzb4Lolh+KWEvXFODpGg6Cwrs
F/QzOI4cCvKk8yp/qCh1/a6aj90UZR98hSDxxpgAzK5QLER5Ku0rpLKxY8zWwGUK9SnLhPgjB2ex
lchyxIM7rrLHym7lb+Bi05OjUlEcjMz2jZXtc03dRSAh029whwq1i6M6je9KR+itHBli34HjKcUp
ad3kt0rNPNoGlT+dkB8fx12s7e6gGRODNW+E8SdpYmUhBuEwemIClDXtRzpDwx28z26uVnScq2wj
5TDIR83sP9+ptm2QVkVOwbT3EBpciz1geuVLWbfWlnhuJN/budXyQ21HQ8t5AGKzxr/W+TQoVGSe
6t4TcmVoaxD9tnSkZx5cp6p/J1B2PlrJPHyvlOVXmK3Z45NgrIW61JyqP/1kNQYo0S5vb3LfoUaN
CLbjynX79NZoY8/dDkUw7erYozs6YxS1s50kjI9R1GGuqgoLew0AO2PxWAOmyT52Vm9OBweBlQ+w
oRa4QzCgDzF5c4/gcc0EaY0MWWBs067Ny/uuyOMbF21HtYoyvx0+a79VFruJSTl5KDA7hNykFJs2
UE2G9DidiE1qltPT1Mdl9RGilajXdTULrO3D0b/VUIXjtTcMDDKidO5v8kbW/UrXaFL1WMGOK/Sn
wu/QjPGite1W5ZuMSeqwEXjafkPo1DVX2dQzMPSCRP0YkJsfVimQtN/hhMbLhzF3OgN3Xdv+Eg26
Ex8qTEX1fUOEgvc+tmWwzmcF/qXUvXPrZyVOm4gUdnKbMtf6DgtWfp6SOV88jwMt97NIA8hIdZ0g
JjU40S6YEDfcW7HLFgHwrxHCCmW+A1aAwhzSv7a9xsA5NHetM3flYSpbU2zJqTCzs6q2/zVq0f40
zcbLtiOz/uKTG8RNfjeHsWvtjdFrrfsobh06QoMfnubBm5ubaARCAzd0Gj6nc+FYd3S+i5+BSgZz
hWwLQOV9NjaSvUYp+hAKfDJ/D60SzW3TRz1Yw8EpvwMbCcUf0BRJ/tmbykD98Zgg5tsKolSM7hum
xwdHtA1W00NeAXygL7afqHmoj5WjPw1OVqZb12lFf6MjJdABEzPo05Iz0GyQGZZyE8cKtzlZE59v
lDsyGgLNYFpfOLiG8xCrAlhIMCbYEBTO5P5kzDsVGzEuSKo8rVx7NQ9F3z8BsLKfw4SA+0lOWb+V
dWFaj2kygGGLLUShNzogsnzNdDxRxGN75Ud4WczuL8vnJWFv7JrdOsjn8vOicfhUFiLJN0Niek80
AVX+hCyzWTxVbqDkqqBbL29qkSJrOgqj6Ax0vevJgqcDxm7c5NMcVS9cFPKFBu38vbIy85eJhUOK
UziQnu+9zJE1NjsZ7tFbjqxN7sTtuI+tKR6APGBau1EeqG6oEiN/0I160R0tSRdohXiV+QV59KUx
qXrvbjJLfNekGjAnwHUnrm7bDjf1tTsK3Idn6VjrLDBhUMOkHT4q2TKOac1uLr8ZTP8AmGK4yPnw
xrZfcx665o7mdTxszRYfsrWpfLp+dp8kR2z/uMccrqQXuNSNWDE/8PsVKm7RrTW4qtvO9RR4u7hq
vBo485SrbZ3N8VeZ6qlb01KVNaPWqP46Qg9u14gAd1911HBoYyrpZycV0bdsQLLrPrAxwjYTtBKP
RhfH+6h2DXM9CjmUB3pViEutCtrHx2a203wPcpW8qmyw4FHrDD8HoKRo2H+xkkq7xxpz1uTGRuD4
pvXmof7cMBpv7BX6gIm1AaKZ3kduPujjQEpxNJgQWRvERit/u+DsT1EBznNDkohgWyytySAi1863
pERjat9EoKz31IpZsAkBvZjrRC2mLL4lUaVaabAiiHVHY1U/RCXX27ObFnb1qRlkII8dvE0Nr91u
SvjRujMOddKI37H0LCjYxO3R3fal5aoN4rDAmjUQSzw9me+HXyNhR8+Y6Kbz2tRlGWCzjjDJBniv
j+28AJh/A0w+nA5p4uLFBfy7B5eVDXSdPuq+j+sPMvPH6Zam2ww2u2SqAsyrTivZf5vMpElvpsiW
d0UY5fldOXbqWCL1an4ZI+UeqdRQTsSszRg22u8bizx+bG8cC0n9DZ0Fu7xpxrHP1hNOqtHGo2J6
ULjMPbnIaLqHrtZB8hyTDE+fFpDaNwJI/aN3EuN+hmhcHBMNY/2rR39l2iYoM5q4IxiltQkRAswf
QYVZ7XEIESFsTULt1sw8Yb1QtBiIr9ptfbdwcW5QE8AYtCz8GoVCXza2B7YIji9czSCdm70amrnh
JCs37+9mZAWDD3NfTd3vwU+C30lR1/WO/pvbH0x0+n4h3AvOGBEUn/FO7GbAFyxAC/VmwWcAlqKm
2c9e2XU/6NFOzcYPC/d3VPNT1pFG43AH9txyN8oXnvWzSXyruotm5KjB8wP2Lp7RUGyyG+wureRP
PMS2i2pnXD2rArLdQaQIPqzDohwPCI664Y1jpN6psOiKDttSm3Qj6D0nt4Gnlbftqs5wDtoIWhdh
Adcubr1OTC9pkI79JvMM07hNWiQcbt0hKMQaezI3uIvH0NwjD0L5V1cIJD+Zyoz2mlEkWlgmJlA7
VFXq6ocgToh1VbcYrAUB+hdrBVbF3xfcp9Zu+Zw+ykxxlK5kjw1B7QK/g8NBv+0DEUqkG1OIepuM
eFLcLMZSOdLXiUQjorEMs4G/H5Ynw8lAezbG4Ma7snK48NsWOTnQOva0sdPKTvbBjBzkjhxxBOiI
nGS2Gi2kJe8rDQZ7bUyiG7aWKMSw8fvee1bRpMW64UfWaLa2Qbad6qj40ep2ocxHI4DIPi2CXegm
I2lMWMdkaFELGtgxoidb6ED+CLI6NXKyeXP4E9QBELS6zyBFjmZK53JM7DC779zZsvuVX87ZfV41
hXejgzDdFHGZeltjVg46ok7l65U1BdJbV03jxFtSYA2qLsh9F0SrEaTf8Q4vyHWTSX3Mad7iPtE2
/rBJq3AMP9AJksnHMqiQw9RoUu5L/ORJ6ZilRXujl0EFJLMWGkheK0MMc1dNlCPltAIhGnyCI5Q3
911Kr+YLvavshKLZXB1U1CEUS4Zht5sJGb+vRj2CnUccsyjt9QjMozmgrYupWpcWnrGFBQcroPWA
v42Vp8b1hLyEWoXAz5pqVbSJMf2001pMq6CpHXfL5gb8FtqlpiVKF31NwCn973nu5t0W24opJ1LR
VNwoO0BapE396lb0hhTrdnLkfer40v8QNDDfopUJDLm5rXH2xvvAAG+8TsjL8Fo3MgsUd+Ei821O
YVTdg2BvOlq+sdFm65rkuLybEPbP2LOFATAICPeScTNe+IwZyOCRPLqtESxYYmRqMr8sNeDsTj6q
rvLyjVUjHbRNAx/XFEfhO+fPmaF/TjNqhxvoLtNNa+YdKD4EU6J7ERcz8gAON4H9qYkm+Xk2xZDf
QduIOigLMupEBUMJ+ZO7ubSS777hJd1NPESauEVPxv5ihH2OQK6z5J7wX6XYSqR3EvTOwsIIVlGN
fCdTqDlxdtyoA2q+GdOYTS+LSmwqMRXI+nuBfZ9gf/cDgH8DJKSPgmRv5MV4SJ1INeiS53m+6mG9
mXfTPBnOGg5B2m0s2mLlrkzJ19b4vsWPLF36677Vc31M286f9myi1oMWlSlzHcvIyT/qQs7G3pNW
Sa+ySdq1jRxh9GEcUtIlN0kq61TOCxa10FWSH5O4Q3BB5YOUW4C7zcEXRWpukSCjwLNAG2PhkQPq
3Hh1bYKOYAhlxOnKa6O2JpK1UbUejSwoSUX6fPoRGiQkq6IPPbUVUVSYG0hrXrPyIMPpG/IRuz/M
C417buG/od5nBDHIWqaYeFstupFLyYgHawqhwcutPLyvIuHOW94yrOgED8Vx1Tez/1j6Ntnnwm8R
t1KXsoXF5MOZGnoFnagoVUqwqsV2KsI5eXRHGe8isnxRbYYp6k5BbI/ZsXXr9NFKdaC3hYaRi3xA
Bs0efMSQ1VuVVgjNjt3QFQc5tvz3S0c6vKXFZZQkOx10AUC7g4cCvMpB1Zep732LZw1+NLZnI9yC
OSVzxr+lUYhS93OPQjn3hrVOcmJEvUqxb8nvVOoH8t7w7fo+tFVpH4TElo+TDJMUh3Wkh6fVlCiT
71bqfD2OXfzVD4GsrXx4bRvUiDzeJIiodt1MqgqOAkG+YIvk9PhdD27PMzi2klsykJi3D5DbP2E0
3oC79acxP3Klh1sU5edqg2hb9LsjguQxyB2/7372eZ19a5EVVqeyqKH6mTG8xWpKnZ/wS1p9H0hQ
svvJqsR3FElGfTQxi9JYBtV5/1nGXX8s3c6qN8lUOtMBbpS9sxq0TkAhJ216LOtA4Fej87nK9uMc
Jd5GYOjIReakA/gd+pBG+Ij/zNgdJ+qvl3YW1p8mRbtoVYRYbO6dgW+ruMjKbaQ8c95UNFOQLW+c
tG0TxDok9CLyc+CVtoQ/uBLAyD9btsrNHUDTYj5W9Lb7XTDXjdpQ1HjTGvxS/aTLFjAqeCA/0tuy
zYmkpje7zwEu8Wqrx9hqthaAdmvTOqm9HoAClM+YAMzRrkxsw3+wwUTLp9ZAImOTzlgpbcTsJe5O
B2kYrNzUm8M16vHW/D2WvlIfuISnfkPkLr2bkbY4la9ngopsUVlXBMwssMGQzUV+dHt+PhwUophY
i4wu9T7PK1+iUQ1mfDWDjUrcFbajZYViprAmkkR/7rcUOma9IhF0p/sh7+Rn+Ccy2/t+ZXv7hb9w
nHxAOiurKKEDedlstfvZQpkSvAk2Mfc5h+elSwkUGyeKs3CXtWOmISe0aZ5uYycp1QfoN31w4qK1
giek+Un3V4Dguhcr9mT2qQXmZN2Fkm7vGsPsdr6HUGWBK9d64b0GbfSDyMo9VtUqafAGJ5tcma0G
At5J2DbbYjDadKcyYT5LGNLmuhsSgNkxdvWgaPUkfvsi603qON/oxcq10tiorvQ3Lxt2oBwQSPEA
PYN8O+fT+04mwyyvi1unNqsdUvyEA8OA4bkK0qzfS+TRxyPaSL5zrb27DAP+7eEzboNgHDAg9xny
RdZZd7NHlboQNiuDCiGRot4tDLpPjc1MXAgTvlVQ/hAqh55ho+Cw8jvbXw+0On5ZoyivDK8vEArL
r2EICMYXTC1j3LNJiQyUN7mekd+WIfALLt15PtK4K2p6EQi1tMCv+luddwyt4HV8z4KEwhz4CiQ5
C47F+932i6YzR5i/yY/JfDzkB143nQ2liySye3GXjl5xsos5u5EWIgvEkgJqT94gp9kH0CZQyd++
v/RFo98BIwW+l8kkSoPhuRJxyzEZXFAoxwDf2a/20MU7w3XgdbjOeAu18pqv/cWj0i9GVBA8Ci4g
ELHOphn4h4m5cnR+nJK2XifT5H30MAO4n/mNbIGlIzT1zxyJ5NoXf2vlRYtl8SyEwXuux6J8ytPO
jYqjVODVt7kOu+yz4w1awa/8C2MYBC6GGkzMOkxUhZmcJs/YBRWKKdrsYP/4etDRtsvHKnquErNS
e3BLxrxOG53rW2GKoHyM4Q9dG41cHFpeGoBVZCdBA4CnOdsfzRwjLmXMxVFzbflckpPtf4EkGJrL
CCCQP0t6/gklHtKeV8Cyby3NMJGTAhCT1vAyAvxn8tXMGh+zXhTMp0vzAx+oTNeOpfSTQSKbreF5
/xFmoq/syvOB8qJXsCiCI+NEw8X2z5+YG8uTc5voB75mW5FDoBiJtxhswBU+XnJaMZJDXA6kq4X/
GeWDscaNsPjjjkb5FUyH1Le6qevTkFn2f3VvWX4b1p6gGYkhoeWevRIccxm3D5F6IEOStyDRoy+2
9FJz1VZNeeOh63QNx3V2SP++DbBLzFg4Nj5/vf4IlRvJsTIG9VCkMWShfEjiu4h0GLY7TRf85pRT
XJNxfHvN0F3gTKCmzm17h3ws7TFQ6iGlZfYl8EP9NYdM9GzpPNsAfnL/vB+Izo7n32cE+cb3Zsrr
c0G9fsbFhKrnO6oHd/agg1eyBi1a6Ce7CYwWYXaDDCGO5Cdqh2t7/K2lGckvwyREr1CVfr20r5Bg
IKPQDwh0y8MQGt6in+T9rBtT7vLBc2/MUYRPZeX2T+8/9PJQ/9yJfx+amgu/YFr4CxDlbOXSAswv
WZn7J/8My73tcAOiFWcI27mCZ3pjLWbIsJ6QBHfBAp4FEdG0kS5dPT/kgyW/WirsbxfFpmHjzijq
XpllvrF7WAwYKF1qBHyss/kxg58xBx2rHzDSQrm/J2uycOQcBpCw5oBgRN4i+PX+y3xzTZgTEbCe
gH+W//2fUDX1oxEpSpUHgsdPpJ+mZh1KNzJ2dd65yPj0sumvZFNvvVMPmSqQ+w6qPf7ZO7VoNDho
//KYyGE+NHb9sZK5cyq0/vH+s52F4WWjQID634WWLfzPs0EEXMCrs37ojWIhkme4AndA1LuhDJ5i
3IgOsPu8n+8vevFCgTQw2QXeByVlgYK9XtRrizks0kA9el1KnRYlE7V3nEdeu0tr4CQA5OEOXvmK
f3WA/j0TyD2BAFtCv7Xgds4n8LJtZqsIguYJ6KrTrPoZHfKtigpqirTJyk91i1D7jbAz+9AmdMp3
4dxa5k1l20O0F4kj2+NsPQd+0z2LZA4+uW0ld1Cg57t2stdt762LYIRlGvtBMqxL5Wtzr1snNyj8
PBS4aTNysQ34GCUPwo3VoY9F2639RFb+SjQZsiDARJxPjkjokOO92Z3GFFEGHNX19DWLEif+Rc0r
5pcqU82vetThnbJHuNe4UyYSwq4d5lde2nk6y+idjBqyFJgjIigop9efym3GINagip86clr4SSKD
r2b3WsV7q4O3xhTao9+eUeb+YPZDl7TwpgDBF4+uRqcr3Bv/295BY5hK3V/0zF2AzhfenE2TyCCM
+yermiKXWXyNQWxcGXiakGrnm1J205XD+LeCeL1zXGIKoBUKjL/8jdcvQdCnbae6Hp+myhqmVUpd
NqwzlBoqugvz5G4DKx9/Rbgnh+s2lOa9iKZJodwwujjyWnPdAarByrS88i7Oo8TyLjwA2BwiQj0I
ude/SzXQAJx4ap6CfizvxTzEBxAwYl4uNCrQ//zi4ZJE3KL4vMFfPLvMKCl9vDcp3l0vcX7E8RD+
dIUziQ0d9QlGexBO5ZXddx6ceL4lRSQZoniBV2+/fj7p9Myzg3Z4Mkomh11UtSdwY+ZOymL62RER
69sCeZPpCsp8iXmvPjdIsKVyY3X/r1fP62VLlPYYz7jGo4Mhr9zbvR98dIZQfrOCDKZQSdAnXFVB
fZvNWX3to/6tEF8vz8YG3kfDB3xwcA5+62I49zRbg0dEfuiWeyos1Lc5E9rbeJ0f9E/SwZwrLCeP
LVfHT6HlGN5B6wQpHtvt85dSOGm0n1yi7J7pn3wIdYZ4SG5LS25nd8TCtdeTW23ozdsZLhUdnrWz
HMLu4MatMqaV28POU3ucolPQwTiuotNi5dY0bFRDIQ773oyeQr2Apue46uCfCCvbGu6Y5Pu8ZieA
Rh/aYTuJ2MaJvkiN/l6pJJo+0oSOfiMmGza/p0xr90Hjl9F89uDfs+7YaeTbViaC7N29H5tR+Os/
bmL2L7AeH7AmKDQSiNefNjWHoA1nET0iiIA8QoAKyiNWdeVtY6eNv8Wjor4mRXqxiXHNBSPLdrKR
KbaCs6uc+XKNhgK9M1WlLcPxLHE/9roqGJEJXywCMzTSv1jCquPd+w/75sqcVQpx+jH2Oc0ZbYqZ
9uZYPXHrTZwUmlhmbw8fg8oykWXWOA0U8XW43RII/t2/HuQEANUoZoBLRuz+LFAE+IM5Ibff0kG3
/F2HjNUzWgxBdGwxhQh29I+mEePQGbfEzDBvcQgx6vWAGkdyxMvJT49RWNNqM8e0fykZZl5Lrs7f
C52Zv2J5BBfH4dee3Wlxkpm1g3/c05D7nbsCf9G8oF7Y1dtYu+pFeTp+aKGjG5v3v8d5uP67LuS4
BYJPU+acR5F0I1gHVYmT4cUN8I0a2YBuDD+nY1Jv31/qHPOI5xfPuKCnubRQ8Di3UdaTxVjaMoyn
TjXytpd98zLGGN4ZqW2tG6tNnW0ZlpG3lljBZzfUBv5N7wUyupKvn8fS5XcsFG/HhrvCnX22+3OX
gS+exvGTHlXoHGYsDb8WsqwYvU2Ir7gLdmRdiWG278qUq/I/XlrcVTbP/9fOB26uffapZyvMmwCO
60nFppkB/Ed7Zqzj6Tlj0gkHmcHNlTd/+cDLigRurmPaoed9L2ETewz0l05oEA1HN/eazVRO04ey
gN6/6hxuZ1P4uoa+58v9+199eZpXJ4+nBbBn2dDzIF2fd0JTEBeoL/T5qRWFuTflZN7VxRAzP+4z
D1jPNG77zPE+YlTYbWniVlc+9uUG/0tocUmxKQZBi7+Ornmi4xC4YH4So55uDasO9h4I620+uMa1
a/Kt98zeXoojskC0OF+vJQO667GVFic1N9VuTLzymwzcaWVAg9rDEJu/0SPESL4v8ms16GX8WDTn
fTh9C8MWUsnrpYd2MphaRvkpnH1g6V2UPZjJ0G5bwBTHWUbtc2zQvn//257XTOxkmnWAMQJ8bxZ+
3+tFlSrp8ku6uAg5QfsE8IJibWohJ7FO0yxXKxA51jUc/htPuhT2zFSRrCDLPMPhGxZSR11alycg
Yv6xH+b+kZ01k81icUDJ4/hf+9kQ/30boekS8WLp1mBLe3Zosz6K58GZqxOD+SNzIeGsJ7orW3uK
EV16/7W+cWRoz6CtTGuNKHGxZWcOKxTx8lTH8fi9jFW0tVwkVTA1bm4Qm7ZvacFm37Cxsu5hGl/7
qm8vD0blL60YFP7rr8rLF6i2+HzVQZXqVg1dWK3gPKAlXw518KXVSAIkVsxwKaFg3bQYY/hXYuRb
H5m2BurLJrwwMOKvf0OfKjTz47w6xZDeTvwJuckDFDx7ZSKwGWVarJRRyyv93zfOL04xPkmujys7
W+z1qk2ZRt3UpNVp1r44+JEy/S2azHJfN9IXa1X37dqsIqglLQXW+x/9rbO0dLyBdgPeIBM8W9sz
spzDWp0CDbxnPYHOBJgg1e8YBaRiW8/Iw17Z0xeFNJ0WBhQBR5cmBFXk2fMmI4jkIHWy58aw9UBr
uYPSmE59su095IoBuRXgzoRlfFAjmcKeBNo7BogfZIBSzKy4UuNcJgjL70EJhbIR3Rdos6/fge0l
eOT2SfqsY+GAjKunMd6nHBVii9sA4Euog9Q2yps02Jqqz5pNh9ntsE7phoVXPsjFMSCKIv69JCo2
xd65Iow20zgcbUeQJ2b9T80A/C6ZMGPdD5lCDqaXJuYlFagZbz34dpbdVAFQgvc3xZu/gW6wSdGD
48b5B3I0BubMeNPnTnrzZmLvHIwmLV7yfHyZzDl4Sp0SIc4qTua1aPPkSny/OIW8AtTPubY5E4zq
zu6zemqm2kNw77li2rPlvLQZQ8y424x9H32zmPDeoeSVXklJL1obsI9wtFhyBpRKmZ+dBaAaE8lZ
Zp1xQgou39QYxptMnSjjCjtKn0pXBajttnrBT/R3LhPqQ69z/B+FOX2c2JhXeslvfQTmuEurnl/E
jfN6VyoKEogXgXh2FGooq6QCg690PZuIqWTmyil1cCfivDvUOqw3nNv5yi64CEu8j2U2sYyJqA/P
i2/LW/ii/owyrZ+KR0Af0WlR0bgrArd48g3XR7AobYufas6n0/sb8CIqsTT2oj7HkhIoOKeTA/bE
odljB1hK1gcEnyRfoqWZ1Kb66I1NuH9/vTd2HOXookvCCJQJ7fJ7/mn9OnNqjQAC0mcyrOlhMIue
Usw2137qmZvZi91PiWA3vL/oGw/J3nZBrFEd0ttY3v8/i+ZhjrDyZGfPEdqzH6EoE1Zay0dhW+Ik
bfxHGhFHefHCXbjrvFuumeUd/LOcpjTwoT/lz+gMh0hcMlO16TpAYEyQe/QFAFLHLqIrwdXj//VV
Hs6q3OXLSBi3sotb3Wgm6NMqzJ8rB+M1s0qQQBlmE6pFTr/l/Rf61leMgiURZZBqkSG+fkJ3kIRU
QOanMcD5XNGsfmgsjSL1nAVAtLycotZMPr+/6BunxLYRgGA2AG0eWanXi86JbzjmWBonYzCiZiWi
LH92pirYiMIbN2TrzriugAreBpkfXDmhb9yk5KJwFn1QDTSnzwd6KBGYdub58UnUOOmtbBgaHTSZ
zk5QG7ZiAIs+toYFCuAItsZVv25w96QNC1F4lffFdOUYXXxsWuQ4A1Hf8hGWDP31u0hIHHUDTPyE
JrV542sPkGAqRzPcFP0I/Oj9N39xfpbV2FcUIMu+PhdM6mxb5HIwk1NopNE2Hktz38b5caiQNUET
WkcP/7/1ztKW2G5Vr+D3nQaRp7/nIJbJKmjHqURW1v+RFqK3/w9PiCwclSRADjKTs71lllmDwIyb
nNK2eRHGAJWlD/JHCbqJB6zSr//9AZfZHjxYPNPIQV5/PobCWUa7MTuZvUy/AB4sj2Ugup0RMzVf
kxCG2c37K15uGMpHi8bY4vaJGexZ5pX6YqIN12Qn3xxwPYhGCwibSetjbErz2tu8CA/QmikceZ2Q
Ti3zvAcYIr9k0XPNTmFGrDNAhsfHagz6ZqO6Us+bMIidGysBm7t7/ykvNyoLL+NFehKEinMVD0vb
uSd9Lz0lCvjTWjdRYWwMN82tLRBu+QQrCTrY+2tehKXlYRknYpXNAQHd+fpbgnhHyDIe8lPf9/VT
nMKlAGkaRR8CQ4WP8VzoX7HTlejmF0l+zSfpMqOmy8UglUYrdBVyh7PvWvdp6hq5k59IbuLvZRei
6FwmjtgbZez9QPIwRQWiVTa844TaXWqptmDO2/8cj/gZPtrRS2IPXuIskYyxiywh8mQnBlPzuO0y
LxdbM580QzojeHz/jV/ka8szk68uGSSCWOfbC1awllFj5JAjTCRwo0rJH52mbxtyX+7SiJbBCmxZ
872qBBBpQP756f1f8MY+o3b+m7AvumPnDcYyTeYwn+k5QZkf7M/N3CT7XDAaWiPQL3bmXBTWf01S
l3YmVxCDcc7VxdjNYqihDMfLT3M7dHLTioj+tR829YMBn+kAAzP6CTejH/bZ4Iie2yBOrkjyvHGs
GWbTSwQqhNrbeZpaYG5geCj0n8AThsaqsYLifuyM8adJWznaMoyYwmcoifWVU7307l9lNjx6SEzm
7gXxdiF5ATuQBK6Li1PpZpncZtVo6wNAv/LKV33j+Ri5UpnQjkAo4Hxf+QOA7LIU1SlKpfPV60OI
Y1Ca1xKqySOvQ3xUEFav3DyXxRD+fuxjyj9cXWg9nV12raXwkYmz8oR3rhIveew2xR511IEGlOGI
B1LJzt2YXOvDD3NwEQqwECLrIHKOww1C3/28Ndopu1YUvXFhoOwCUIN5KLXRebaFSrUlkK8qT5bT
Jsm2gYyyYiwSjreoUHfqSob+xmoI9yGpzOsHU38+dK1doA5DwxeFADW0n8EpI9xJzzPIf3kQwNIr
Mfut5Sj+yWRg+0OeO4vZzMS62uxA1MGIGiEfO9RYa/pd8o+Bmda394PFG9uX98feBceDOsG5DKMl
B0xM/LYGt+858z6JMbQ5xlmVP72/zpsP5SxuX4gIkKWdbSSY/nVGaKhPusmbb1YEKwZ1dKbktTVe
icBv3Hlw7+nfYMGMQtf55kBEFbEZ1ApOfjgP+BhZ7XgLo8g6FDMeQ5X0rUeElrNdMTvDFf2zN0Iv
9wwKwRSuzHfO51kVaGoncXR1MtsSTX3X79j/eRzsJfzHh6HPrvlavxEViHbLLiH7ZTh/lmorjUWl
UwT1KTCF/QW7xWIjqcIQzCry+yRuWrFlHgWU8/2v+dZzAo4Fa0J5T0RavvY/RaTVt32qnbY5QcBv
1wj1p9vGyeuNoyVocry/9v9xPb4noGmb8QKAYv7l9XqFhuzS6sI6uYyGb9Gol4BbXCbv0ELhMUqI
hdfmhRcbllWWs04LiqYNc8PXS4L4pc2OEcJJIBa7SwotP+ZJjyB+qSSWru8/32WmxECQoQ2oSCTS
0bI76/IUTl8HVJX2KbO0fAiqdvoUTtCedmUJBAltu8ZrD6NlQa4sjAJfpja4AS1wTb/pYjstc0lC
AR0w8gdSt9cP7TB2hF1vOSc8tswDbEX1jPsO6PhwrHDJ8/Z4ZmXXfAcvEMjkSnR54AcwDl1Urc4e
viqmWovctU/YGRXPWTKibIeY6adBSxsijlLtD1M5mKKZ/fxcNV22USLAMQsfPwywW6jtukvU7/c/
ycUW50fRlGFEiwovnZKzH1XnuCebg+ecjKpIf4wyLWLMFabIhq4ai/LQpR3gj/fXvNxzrIk4G8JH
oMuQ4Hn9+nuK9axWvnNqqjB4yXCI+9BCzodulNjb95e6iPvL49FRo2mLDSKSZa+Xgtc2LxeoexrV
5PZr1DmqYtNNxjWZrLd21NK7JSSSHLrn3VQRDqbbauHhz1U0d4z13e9ixLRCCkv+8nCfKFaD41y7
At76eGhigoUC0IDZ7dmL9A2t6pxfdOoHM/dXgzdCVUslMh7M14OvaohQgnn/hb717RbJM7IzYv8F
DLfrW8YYonNOmCG7d4YI3HZfTAo5hXoMrwkmXn49JiY8GFkCwYnVXn+9GvNXo8wz59Sljm18CBBW
cLZ9J03/5/tPdXGXUjUBzuALMqpBffLsFEBkBDAze7jqOiZKum6/1ONRHptfEmLZrgoRcd9MDl7T
aK0GxZVNerl5WJ24iC/B/3B2ZrttI1vbviICnIdTUpI12HGc2JaTE6K7d5rzPPPqv6f84wciShCR
Bjb2gQN0qYpVq1at9Q4iE1oa3VI1LPOwM433MlKQwJdKdKmGqtojOVNvAhh7kuuYU7W7P+frzXM5
qnq5uGlSRWmqSowqT/33EIGQQwFxB3do1fg3hla7crndWmOyWMItabqDmNzleDWk+AETPfMdWfp0
m9pquKWUGLmVGTRP6FhUXuyjLIwTSfcfZspcKQ7ANuGyE9vst2s87gNsXbrZfEfuCCPIVJcjL8zn
pt4WDipk4RRgyvLniys6W9TqSG+vSuz9aOH2V6fme5Um+h66lL/VOxwVN0AKTfCxiVn9fX/EW5uI
JqNMRkh3j3NzOUlpAqKY4BT13pamfe7rUc12Y4QLjBcHKlxbJSto6rYNkrhrbuS3h2ZYUJMK+1/8
+2/rOzKjykAU6R00fohnj19joVfTPaxrpTlgFMTKg9Ffk1YX0e3iSQrBgXKLKDYhxotP9OWwyTTZ
eYy/3xkFCHlvoAwzAnMrftm01Fo3TSGOAhW2NmhbBAh4mX+6nwERUocWvDMbFuJy1l3fyvBUpfLc
RYGKfk/TnpVI6bb8zfdKaFxvSj1pJyurw5WRr9Zb8B8sMLm0NljwJXRBK0ajQTGuOsdBnEPoV/Rt
NfTFgzZEEZIdZXCMsrReubRvrDbIJrBBaAYCtV22G6qytFGSb+pzWMPZqYugekS7rn5ALcjeYiqk
bPFdL7e4U1bf9KGVVs7wdepI91x0B4VngC4+++XXLvPAcHKEsc7m3KkdAgGS88sElTs/y9o06w8W
yRLunaYhNaQuUZ7vJYy5zUOC6eVKvL66A/kpfHF4TAJCYCzlOMsx0fkASXOGMYX/ZjBreB5O0V+x
MhgrFafPesflJmcsmgvAyqjrAVu8nHZQxyhbNXp9TuOwdLyAtPb7NFidssV7DUEcvdJnt1SFNNOM
uJoBUKQRlacwgjSvj1Lc4HWXUrUn7MEqwbsnwDs1lqyvWmhI/i5p+uGYt00te0nXGYpbFqGfeLIe
Q9ZHTrRDhAm6t+WFRTJ/TxsYjn8Yt1hMCi/cuSCNhCXE5QTnFNWCFi37s4rK52YuhBuY6dSbCCex
Q9uVX8juyhXm5tXVx5i2IZh2sMpooC3yJoCRwDGtoD1jfWl5Tifcv0c6SvOMhppsl39eIRYDCry+
YC6ALF+EKhBGTu0bfXtG4EM/lw0tSK4AaRdYsnSkbAjkpe+qeKvEc555oa11SFLg3fvHS82MaYaK
loBDv/lyqXt0H4pRLrsz6KbwmV/6o0uj4KHXx2wrd7W691t1DdJ1deujrw3PU0RplJiNJdpnDGIY
ZKPendMKYWmv4GSDJDFQJekmWT8OVmY/aCo2cy6Vp4/78/0kuy0ODzUfXlz8Dy8tY/md1bKBId2n
Z2rU4duQyNneHuvO8qo8yNGhqZpph6ctQkptFg6Po+LUP8MWxSOpRjDq0DVKB3uul4r/DQiTP8d4
iu86tD/2KO4GrlZ+DYudLKnOPobd9xB1AL5X8ojrqCvgf6wdLxjxPl+cjmSS+xrrmPRsJFP8o4Wh
9dii/6W6OtoKWylV0o3S0V4YrTR0q1lTD/eX8MZJgf9CZ4XCBHDyJffDaf2mCOQiO5e2Fn6tkOL6
Ekr4eeKch/BNUForlaWltTiYQ9SeAc/ywVDFVZefrEuTFH8WJT/TSq8fG9VK9rg39MgjznOPdZle
PDtOEL5WqpV1rt9PsuTlaP28JJBXv6So9Xyf5nrsEBfTg005W9U7Bft5AwLf2aSG2W6ALUovdDKT
zi2atEu80Zj9fY1Z03cNnphnTTMilpnGLRdllf6YJCHvqfvLqopkd7EzRROQRzCcZDpli6M4Sg5a
n6WanR3QyBjz4HeK4r1ZF7nbGs3wE8SUg0x8ggoL3Tot2OLonJQHQTnXdriM2K2X9WX0dzOX0ocz
h3q9g56mG+5YUvkQcJkpclOO2RHQDmJDlhqaT6Wa5pJ3fyZLg47PD8ZnopoiUDP0Ny+DSkWnpy7w
pyb5iep6q6sxyn4lChmeSul4P1lOMW0MWndf6GjEaOvTsjigeeq/Yto+vTSDPvylybTQNtglpyhl
ZrO5U2Up9ZD++Pf+j71OnEQY4PXKq5Lbe2nM0dMiAYhRl2czVaSPqcj6L6BD0ETySVZDv0n2peFn
/yFzEYtD8mKzra8azaOa0PAMjeLM+UoPY6VJ+x49l5N4Dj3KWj6/J3QkoFvKxhG/4cyLJmRm/njm
nyGfCELOfAUibscMzTRi/LlGmNGl+04beLDTHxT8xy+aNrUbwHn+nyI90Zim1mdheiBKL8YieCl6
Sump0ppzX5j1dpj8kW9cTIcwVN/CqZsPRsrTNs+mNd3jRdQUssc6WHRc5mAwAnBaPPgA/AMlrnT/
CESm2gHTUDb8wAJ5VA1CXlNZmx45rgekcVCK7dtoe3+xF0Hzc3gqW5DOcUiB5744ErGfNlA8HOQ8
tSR/KHIcehIlo75l2yEvs9BZGW8JjKEoLhCdogYETFMBFn95BjPfNuk6TwAYZHnSXG1Iigd7yuNv
YTHk6CVB43wwa4szZrSq/SXJekiCJf2Wf8waTez7s7/5a4gH4GKAVpvyslhvqBiHCYD8sW2kEMOS
MfO3fZdqr7qEXLfrw/EUelTO/E5zOuYqG8om9nB4nuNn6vztypWyyEA+Fwd0AOUxqs5kYIuvYZZD
18uZnB3bbPgVmU2/nfMaxarC1yiZ0V9zLRUdSzlUkZa6vxQiiv8W5cXQFogWIEuUH0UKf/ldUvwb
5RqBt6MUUtc2Q6WYXILi3zqX6tv9oZZx+HMsOiQYRVFYB9e+mCYSTnnXd0mBO0CYHTQtRXMgT5vo
BXpgUbw2Y138mAZDsr93vdm+aZJWIOGEf82DQ7CGP1G2SvCBzjCWAvGUpBRLh3pQKVuGibKTlUGe
vt//ybdWh8yf3gPJIQmGOMW/lQ3Sam77KGnK4zAp02tTBe/xVHdPmm/6K5fUzZHI94l+Ns/XZb6P
RnBlS3lQHgNJVnezGVhIyPKO3WZlMCQr8f7GfgNizqwoNsGBWgK1HDiqeNYr5RE7eDDVyMEN4wFX
juDLINWK4qkIT+8oA04/9Dmzh5XdfmOq3Gu0Nijp2+Z1a0OOZ0qJSXlsqyx+7sLM/NrMzfBDkQdt
f//7XU+UgRRye25voCBLiKVU1L3eTHl/5BWDYHBrVScpl4wDqVT6JElm+EQj461Tg7Vi+6IsDGoV
oCwny4EDRHt8SeOr8l62fFQ20eK1o8ess3BkE0WLlaVcZAsMQ7GBohanSUFe4jNV/W1/tnZkRqpc
d8fZSpXt2GJrnwf1/CBLk+S1dd3sx6A631/Tq5tL8J7pAdoQArk8lz0ik7KCVZpGeaxVoPGe3abV
tohM/VUesfNEB6ywvhZlbSC77AcI4yd12v7v/k+4MW0AeHDZeCEL97LFZdKgSxmqsJwONJ8sNKWH
Em95dZ5PsT3gtVJQjHPTLu9XdtP1RzUppVnwcRTeAFfUDDlPYmNAtutYYDMfukovJS9aiyr7/dld
307sHZJVKu2U3AW16jLqSFEJOAyH7WPo4C/zNkDOQJEL+E7xXs+OMrpTFEfIWjuRIh0SW83b3YDQ
WODaeDsX7b7sxkj5dv9HXX914QZFHQS2MC3Y5SurBr3ZI4/XH9OOGibV2gqPbz0ZDwSZXHN9Z0x+
+bE/bDGdKQ9ai0/I/R9wvfj8AAHuEeRRx1rWJ6QOEdvOSIejIgfa/7RJ0jpXSvX5j08UxXCgiKJ4
JuDuInH67USl5lBPTWn1xx61yB+plr5TzrK3QE3LR/iDw16ooa6mI2LDXtzC9JzJj0hEQPdQfVl8
8ahs0U811fE4sWu/4sRXlh4fQ+5cpRIijiBNh9fIaimeae1oooCl+NUuxzds2iBHQnF3ZLtGX4xI
CoFQ8lbjlZWOhqcZQ4x2VdI01iZTIJp6iIgiZgiX3UfQH2ttndyrwQTWsmqogkkMXGzMWuXUKnLu
47M62n3mhrOfPsMHDsvviQ1okY7IBFzd6tvuNXDMnP8UgmHld1R4awRIKfLqr7pZSN0zB8re59GU
KD8VrBKcX3OvNDxoJQ3mVBf1A+8Lwqji1qNZm26v0I3gJR1CB0a+smWTSUV7Ro2kfPfLzimPlVFo
f8HVaaCpZnk1qS7xQck3qCWYhldWuArS2e7Sh3Is2/xM4in9ypF9dvbCFhN9SZalcOGCokfYZ+O/
YTE6j3qO25nL3mvtjT1Zs/PQg6GyvcBQ+kdnjNTaxUykfqPkmLwmPX0MzMR9Bw3/vgFU7qPrOD4U
+De/SvDYWC/8CHQXJcsOTxdsocLzrI6+CuZOj8dfSRyFFUV4yj6IQaKif9CxhPorbYwBUfza0qQn
tLD77zESq9UPOt39Vx9/c3/D67lU3d6ag/m5hA9RuZpaW8NXFVKM5FLdir77qMglXmD6abLVq7Ky
D0rVYkVZxRmGdU00hPiqGFFW/8siodVb0dfLvS62KWriVmD/9NO0K1aSm+vMjxa3LfD4pBvwJpfP
rBlNW5MEsz7a2iC/hzbe8m7kIyvqxhkYOhXN98mT4kxvn8DQjKrvoTEkNljZyc+p4QR4ffhtN+Il
Sh16l7XM/hCHMzpErolGGwrMjlbOa4FYJL+LYyl+LZRpmoIgSUV68VswSOwooHoTNUcLSbWNicdw
72ZqXKA633VgeK3xG4p6BaZWdfalweESVpaqHNuktn+CgJzXQIBXmRPL6Nhc9VxAUICcxb3XIweU
tapZI+WOZ23s6yhGTtKAclegTCuX3bKbQW5ByktdUsxfIC8WLwMe6cjdW3lz5Hjzobh/xgFxRvCj
YAz6r5mCTntt83C00iL7Fo5VuPNT4GAre+fGnBHFAI5C4OehslRscHgtdr3f4ADYTOYDlgn9U1Y3
0TbVCmVlqKtHMeULRrLoHJGGQx65/NwqWHBSjkE/ZrVavaRJntFfCCYiQ1qEleL1ZVh+3L/VrjIZ
yDg8K1hk4P08kZfXTZlb7VCp1VFXQuOliLPiACBeelKLbP4lSQFa88CS1/a1eGhd7GtTF3Z8Aics
UP5LXF7c52rutJN+wsKGsjaq6eZPSFU94rEmHEc1r5pgZ0RGU3skt9PfQ4zCzmaaWykSZiDyyp17
te4m0mwWrAOAjzwKltIAc9o2ZFWWcWroUx1m3iu7NtWljaJ2kqeO/RrvQBzbxfRpdFD0p+5CXXNZ
2Zx7E5hGHeqnujeMLffB8E+cqrWymzFgLOiuNPFLEKK79ZRnCRJWf/jJQXey6hwSkU3CwLrcZfrU
hKOCDc3JNzjEHSU55Bbq4VQbBmrlmEhlX3WnkOTd/WFvLLJNmRzVEwE0UpYh2KhGze47Wz1hJeF4
mWJH9XtKovhPGga5/B6bKDreH/EqZRQCH0ATYXaIpuwS0DqFeN9Kjq+crGhS3+3SyHfKrKgP6Kxo
/+A46eB4g08OSsi6+qBT7ipXgOg3vjPsM9rucFeJ30v2UzA0IMdUTTnVkC8+srHTvks1TA+M9KR9
ko3yITWD6gmTc5pb9+d+FbWoovJ9MZKDKERzaXGu1a7N+KOjnJKpnRoXN9P5Va0dlLMDxFdXOrDX
oZrRAHSh+cB4QG0X6SMt2aGAna+cOKxCRVdC1gI2vuqG5LibnLi2hwqX/6oQkv+OE6Y6HEZ1jP94
uS9/xWLOeg+XABET5VTVfnA2CpOQWVqzhqmLP84/UBDWvTILghpOXh6sGcvfWnEEL8D9I95H4Xyx
BlOGVn0+suJj59M9Qw8fjxYV7CQtHCta+bzXOwtxUMCSVMrFI3iJQw8yM5PNylRPoTwk2qmTbSw/
iiw44ExoRjgy6O0/vpTM0VPqF12+8r2vjzKFOkMFpMTHph0tDt5vaYkWh1OBZah5kmYfG6UAbfFp
M3XR9GyVVrShaWOslMlvjiiQO3ArBL1kEbNsY+icgoLpScuzcpviVd64spwrL6VTmxhsqer+j88P
73v0mbiRhdGeuDd/m6LeISsxpIN1qhQYsNo8aNk2A78t4zDUViuD3fiaUOphc5DiUbRZ+vmZkmxg
TG+ppwRe5/OoJeZ3ZNvno9rPlZvI+YAgo5FEm6L0rZWn39WuFY01kM3kNZj6XRVwhh5l+DqbUWsr
Ar3Zyckokxknc1nAVEXDcWXfXn1Hyt3sWAIC8sJgVRYVWBnTJlIbuWKmSSl8h6ID0kjJKQIsf0jR
f/rTlQXZSRikwQ1nHiDDYjyzjlH8w7frZBixtCsrTmbpRK0X0mfaKkWinBMpjN6UtNde/nADMTKZ
hAZXRNgr64sN5PSS0RvqVJ/auFVfZHPWnhOAml6ML0Tp3h/rKoljLPBVBpEXrBUo9cvNGmZEdifS
6xPYRPtgBG1yrLnNsaDpAWwovAVdNa7Wirg3viVMA/YP9WKQVtpi1CCChJQHo3pqstYIvGaIpNe6
MpzvPX4EW6StupXNc33NgCdC8YaGCaEAFYBFiJ3DyDYlIEsnydfTb5go+PU/phxbClvWzCnzuWak
x+++IfSOMpBXBySS/NChLhUVq5qP10dH4wmEQAuvFGAHy1+DSRNHK7SnU60W1k7OhGlpMP1D2rYW
b68LclC66cpQSybuCjj+5Qcu2qwLa0uZTwE1hOygziaP8172qwd1yKns5iNV8s2oIY5RIdpTv8oz
6QyuK4U+TYCv4jJ+u7/lrkIWvwh9FHi6kADg+Ylq2W/xsdRTkOh4XJ3KsQ1QWTKVJvX8iCfSCUst
RBRDAMORF4R51D7kvLzt1/s/4HrPEyiJWoD7QAxdodanzJ4COmbjScfSAroAcCCPJkZq7ucqUvVd
hCH08BNynLZaTFi8yrn0oAgCLuCl9tnC0y7nTsBqDd4LwXOHKO98Si0+gXVKugaqgithb4hATjYU
QfLX2OVJtw2CuYgRMUwT5/sw+1KvbyppRLFDTM1SViL6crPwSYRChxDoBJOCMujidh6VuLbR0R2e
g3Zy9OZxzCUejsDd2sba24WEzqSsZaFOaX4MTGU7+xR4U3eurKo4SG3YghwkZsxrx3exZVgttgwJ
EhGDpOEKi+rPuYPqmYOrJYW8yR0oYTf7EChLvalNNBj7yZieDAUT1F3ZT2r2h49OMT7Fzc9XPOn4
lfhcQ0tVYV3Ux8rWyofM7hyTywCk9T99bgUPatmP6c6Z0iTJ3FQZ8vKAeJk8IWHtjx7SP366Es/E
GfntGfj5g3idIJDAdahyrC/3UZ4mkh9KsfaY4t62b6H6TG6IMdfa9SA++OU4kLPolACtIIpcXbpp
60xmk4JDslIJK0As5MbERfzCsrw0x25622d5YXp5NLeZC7IHDFo1NiBF75/YRbxkuvwM0bug4nDD
t7yjm11phWQ/Jgb+UG4m8aPdukIOAmo03NKV4a63G8PRuwCASocRouzl6jqpARd3NO3HTlfHnZ1M
SnHQJR+X1SJMvCqNxo0lKeZGbpCfWvmyt8aGeEx7k2IOenTi6vwtOkZdlZVjn9qPEi99BJkoXdGH
8gf1AOg7kPYx7z7HDaMp/w6vFRWr+yu9iI1ipQEXoDlPG4Gkbtk1hg0X9xMP0kepQXRPh2WzIWIZ
u1nCt6GeJmnfhNFaOnBjztCIEIEXyprkBIt0QCHgG4ncOo88x+Nqk2ox9pU0kqaNqUfxKWgG3INA
wL9o9aCoK4f71ox57WIqA4qUyuRi8ACbIkBNzJhjWm6t3kn3U+xrT6asnJs87LdU0O3d/VX+5GBd
nCuIpSqdT5IInr587cuvjIFPMM7zND3JSaDFmynWG/tvYJTKa2HoSJMHRu8IGcK+N19zOZmCj7Eu
6VDSh4m+ZnZqfMfgNE2/gdrTRy81gsmw3Gm08uDcmp1fl+4sz0rnOXI5PeBwMq9xN68CA4U/8gnQ
EDq2MCA/LicwhnNa6hKot86KlcBVS6WxXulsKp3sWTHCOa9tBu6Mlo0/0gpKhxDZO68RLK0VtPFy
8/CIFDRn0XVkPdm+l7+kcEaM9qiCP02t5WAC7UjzvCkLZejNnSRNw0NZWUOzn3Iss36iRuzgj3b/
a362jX//moKYhkA2OQ15NC/4xddEACXHZbiSHx20R4NNJ0dlgCQrMGg37ipL2vjBnJziSZaDA1VN
5a0eoAPSC9WawHgfCszGNA+Z/iH+UvsckIruUGHNXiOD6vXR8Y/Gbp/7lZo/4xNmjh4Dms1rGYSh
uU0VTOY9qiuh9pL5w2w8jGM/fhil0o0Hy+9k2YubuusfAiMr+m2gh1rotaocPDckwOEOTHXLH1IH
7Qxbm8Ggo8XWq3JF+yqzN3jS5a1Ldi3pmJqipsjPacbXkvdYW7q025JkI4HXxweyB4rcbPVhSJUX
4NXjoQ6cYHxWtEZFFhVKs74ZsAa0fsTDPL/KIUY1rhJmMHjuf4/liUYHCw4dlyPpArVKaxFCMZ+0
QqRcw0fEs2VlZ6h99RyAC/zS4Mq3MbKsKvakWms1w8WjBnoiJ1lsQR2aGUx/sVF/i9zaHAxZY5TO
o61Vs1dISXNocgG4z6fRfEnw3/vD/gIjkg7xrhfhScijLLZ+7qA8gvKV89jlhr3x0Z9+6Vpj2JCP
4XV7f1GvckMGQ+MbGx0mh8DksrOfjDSPmroMn4CCzco+MSIAXsC5Zc2dafxNVKzkwt5U8dQKs0UL
02arneRkExlheBKnOF05+dcLzi8CBkSTVazBkiLU+DbNYchlT7ldG39POKW/8YClEd0IqyqltdaK
78s05HMJCHtwuWmpQQ29/MLkQmME0TB4KgytPakMu6PhFx3NYTRWbqWroZBwg2wGUEmI8ZLLXw7V
hb3PK8RUH2tgfl86NRq/SFUdYcgJJeb+l70einKuaG3yaQVXfTGrurelwm4V7RFT0WI7ObESe5pT
O0/EsUlaGezqbIKdo3NAJskXv9aFldVsVnO6G6cA59ut0sQzeIBiOJpxP2MlHyvfut5Yq2gvLyv0
2yjF0TfgGUwzbpkt91MddACazFPqRJW0bZvK2fatb5juZBLAXKlsnQPiw+hI6+H4w8kn6+v9NRZr
eHFDkFIJTWUqrgQHc8kNGYe6K6s67Z7k0DKLTYrVQPoYVFM2/XV/oE89y+VIaNY5KA+KmqCx+JpV
APcxwded5xDIfq+ZNetxHPA42ZSZr32dCuR73GpSypBHHAIoXjCombTjY1EDdyGom9Kr0oF2f8JO
SuFtkXYDxod6gaO2HRv06HFfNZ33lvd67sLn1d79wNF6ayURvTrcrBgatpZwxMAlZTkPpa47SrNw
V6mOtMeusZRnlJ6Uo48E7L9dLa1hdG6Mx/UtUNzEUpqoiwOn9I1SK3jGPHX9XHip7md/cRerk5to
2desLMyVS+rq1FGJhvIhIEkw50l8Lw94I8VGTzraPtkzMqBNZPrcpmYy/8VTtHu9vymuDp0YiwsR
RB/Ri87p5VjgYJwYwbX2Sa5q9UmJR2nn2LF/UoJK3TWdMf6rhuO08gGvBqUdDQUDqA8XE2MuHlGD
hR89lsXobFrzDAsMxURTHZIHpSvB1wHxsbw+KZKf96d6ddDEqOSl6MNQWqI5fTlVfypUDLJb+alU
ZhCFkhFNP0AZhof7w1x9PZBTZH3sFmHjxBV0OUxJj0zHHUR5smoby1c117MTQc98UQdL2d4f62pn
MpbYkJxmZkUN73IsXSaDjnDyfRojPT9yBtQdjjjz0YjQqsIVKS/f7w94a3KiZohZCigyHmaXA5Zy
RB0s7jGSRoRMdtm9aOvPAK0OCNAMa/vkEx58EbF40nPXkcSwQCAiFxELmjEEyMlIvsx+oNubuKY8
vBmduKPdq8B4nqtKc9DLNur3ojSTDwBA6DoHSHYYbuFglYJusoNFSzC23zSQSqWXmdDJZAj4g0ud
zZJ+YsVgNdCAMMH6pxkztuJUW2n/k9TUz/Jd2pUYGvdpl70PyWB/q0eNLFjOJkD/eFdH5RlQrISv
xv11XrJPqbaphgDyCy4Fq718uvjojYBnCJQnMzHlxuGVVNszLl0816ZtoIV2dDIwY3qm1hZgYxkE
+tdYK/Fsj3VeN3RIm6w7QkUv1UMSjTalptiwRjfLkgYiPupoDnYgqpq8FwOKefm2pos+PGYpah2N
NyG2XMMnj9Si+1Y0LN8Pcn0l2vhNO0or0U7kvpffmFY2xGL07JCCvuIpEglQaSrJKaYkrL7rsVnJ
biLJyr5ysBfdpZUc1HvfEtXfmot6XllpsWN/Gx4WFRQZGIrQViByXFU1HLyNO6UphjN0oOHQNlpw
4FBJWyzS/8pKu1mJDovZfg5HbVuof1Pfd5blfSDZHJZ87M/OAOrSMmFhVJM9bgor1DaBlsYvDZa5
L4PTrVWPllm6GBrQPxsKo3di0/JdDj5dSceonc6l7/THDidoSlW6Q+8oVd5kX052ZZpksEIqsp9Y
sqdNEw7qfpTUtQfDIor8v1/C3Y1GA5klxejLKBKOc5UVQzue/XFSf7Xcg3tDq+NzU+G3vnKQRLhd
fF+e39iC8AajqbIUK0z6SDJTo5nOTj86PIajeYZ+2CNX6CWzZYduWgK+o5eTR44bGeX8d9cruD20
PXX3Q1g44RuXv5N5nR9Xz1qJIOImKkdNOibZkP00DMQO3VhVct3lk7aBN3S+8XZ/ErfWCzkdGsei
3gpW+3K9MDKveIkb45k1peE0lUAh8EudygfkquqVa/L6QFhCnZ7DKPoR1BsvBwv7qphbmJNny4p8
VFhqP9nO2Yy5ZG+1eNhUqj2s8QoWWTgbguybOMfN+dkcX2Q8RtCnQBU75Zxh8+epGKdveKMFkytP
sn0K61B5yCvELNtEnQMKEsm4koTfmDT9fwqrYoVRkVtcNCl6ciays+p5IOfdxqpZPGbZJLtDKZv/
RlHRf7v/RRcZ0OeERfqKHItQ/FvyYlS/ruYQUY+z1Nr+1rSSzGsYdGsqtbOTgjLY2CE67PcHvTnJ
z6Y1eDSTOvbllyWDRcGYzvy5hC/64OdKesi6rP1izG25zdlOK2fvetvSlxedNHYuoX0pzYSIvpTO
cGjPAe2PD8gwbeNqQae8TGOP3sH9yd3aQrTtgP+xbQXsbjG5edbqPGm0s5XXSghZwKEGNcD+r13i
PuXbouV1E+hDXG3xHLC+ZpFk/bF5i0MlhEsbrUOuFU7R5Y+ghVYi56OZZ+AISuTqyKs/TKAEPSMo
5MntmgxVBWNVVeHqUmFYG6oPVWOh1LHMbDMJ7VED6sI5n4G/mzzXaMzhXriJY8k4W6hSnaxGnR5s
DBH395f9ak85YlTSFcB3ZGnLVJ4TLUmhNhtnZKLjn7jOxUdn8q0XvVTz7RDhE/QfxgNUQjGCagHP
2MsVtqfRnkRt5KzHek7YtuhKAEOIoy92X4QPNT6nKzO8OqrMkBaXMHQnQJhLHRB0bmAlcFbPoyQN
b3lZwJVExH8nKTX9iDDv32rQUWvs7hujIjwg2HnYhVAUEOv+W8UwyeYhBZ0qnafIenPCwPcKRek2
mXh3ChegX5ncNmsI2qsDSwjmOUEzFTsI4rH4998GpT6e4ieoSmdg+tlfZWtyD2pV+db3lvV2/zte
b1kxFMVJUSsjEC5ikZ3IOsn8IJ19M5JP5RCWD9oY6h+1hrXToOvk3G3P2wINvjW4+c2h6VgCwBJy
OkvefNGXnTJGYfChIQo4fUujRv/mGBkmrynckAqlF8nYKU4GEyMfIKSsBKobJ4beLIU7MNJkvssX
91TFKHCpdfihx2Xxr51P3XEcreoFKqZskHzZa4YjNwcERgm3TdSel9KP+uhIg1Oq4ccYBlno9iqC
HJBIfqAymbuSnBorB+bGLhIak4xEHQ+SwSJbSdtay+ZAc85TGQUNeRPJhCd12LK5mU4IWlnPW8Ph
G4Kw4yfWbVk/6038FCfN8unIacnWqGirubLqy3u1HtLqT69QXAwpAVF24nReN9fT0sY805/puSEM
rOy7sdd3bYu6p2cgR2JszKasDvdPyo35MSRUflIxAc9ULw9lmZglCWwUfJRGB59bC3vpe50W4wgw
pvrf/bFubBXkIUHRYyZHiWTJSgjpw2pWOYUfdeKUG7p3yTMAqOShndp4B/T3138YjnWkmqeDeVo2
KSSI58ZE2P6oujlGsjFu9aMa1+0uUIxZgp4FNeO/jCh8XkEMUL5YlLtQNOxqJU7Dj1Qtktargyzq
j02cW+qmnvM4wYQlAUJzf9BbX5DyoXjusLrclpdfsA91aU7o9Z2lOJXkpwrby9zDiGtqdxBSjbUr
+cbVQXD7BMPAvr9qmYNEbMLMycIPXG1p39GYkPJd7XTSwxyPVfmECNJTglXICt3hepYqp4JrmbP/
6TJ2OUsl43XeaFn0YddqickCKldeUY/c1Mq0dgxvjkXsBl5KNeqqIqsWSoIZUBV9BHmoHsDOajtQ
0t0TwgrFyom/PRQwe5nBoMsvolnd2vqklTXTQua62IyFrG7xOzBfHNlv/jyWsYaE6v8/mLi6fruA
5aG0pUq2w48yHobKLax+at1ANWNpb8f5Wp35eqMwGm07YVpAcrOkWdeS0jmSxtRKp9cnrwtsNHgy
LLbxEreLLzPCFqeccPH6p8fhE91HlBE4kiu6l1IFoeiVRh8UEqO9knbOB0A7CCqhVKxZl9/4ehQ8
eGlB6Ka6s7wcShNe2RCq0UfHtN6cUgMR4VtCHKBI9T997nAnUKIkeBJZRIn58uNV6jRm9TCHH1Om
6Y84PElPaYtN/TA1ay+5W9MClGLxzBD+N0u5agepasR8pPBjDseMs9Y0Oq7V3dAEHheDFa4EsOtr
QYhgQQtACRa1uOVGidmXnWom8UeNLMBXcyjehtCUoCB0yms0dN23+xvkOkG7HG6R409mERpQ7MOP
fJgBtgB0y7h8hsH5aTdm9ewEUFtem6GEYpTwg7b3R1+Z7PJFI0XY3TlNEH+YfdRTD1B71yd7+ioN
9YztgJ6tbJtb4xE2ueE5+YArxb//duZz34ebx/334dT2cEqcWPoe2FaPDeBk/FVTkV6rvt0cEDYJ
PDFRx1/y0opWLXKuj+ijnxz/uzyq+VNhBqXX2nN6AAPc/RmBBpktOMrQpWiHIIwBuPlygo7eaVUP
UuxDRwJJcxvo0fJTN4XVsM07NZ/3TlfJ1mmIxjn2aButaRnfmi86MEI5GYwzeMXL8XvJagOfBvmH
XeoDPbWS/GmyqnOWy8X/WI21gvatw2nSxwZoqDDskoeXplKkhY0ffaRl3X9LB6HtqAFWO5jUs9cU
YG8OhnETa0wVGyby5eRo3/VwguTwo5D8pnuu2746qEU5lV9GsHIrfJnrEjJIW4g5sL+4NCiJLfYq
5gPKAOIy/shol/i0QpHI88YxMkABOXPrIsuR/rRB0XhqODT8NRsit1OV5HHkIbaSGN+4vgRbCFYU
8N9rtaM8z9O+T0sOjlKYxrMWOCO9n9B3doPPzkbIogujPaU18Ef3Q8S1awnrIMi7YMpUIUUqvspv
Z9Zvs0hLuzb5iHPVjzeV305vuunXntkkju7qxH3+X5koLzdRUZ7zocrJHdr/4+w8d9xGtnZ9RQSY
w18qdZbb7rHa/kPYYw8zizld/fdUH+DAogQR3hjAmL3HQInF4qoV3mB5L9Pc9c+tXq7hx+WLPutz
85MAdfLhkkHIAcP5TzLK3IHIEyTvRW7l06ZPaIP5Jh/24fazX/masPhzGIRTe9MqWKwTjhD3LSB+
77pZjhToKoru89xkyHRMkHu7qnFeb6945TogKlJ4yDGRBgzl/Mn0lOsdIff8PQvz4HGamODhlDqj
RxDo86+48pTPTaA18ItcZ8VV8MrDSvQewZlvWc6Oz5dO7ahIxxl5TKMv3qtGbaeNZscVnntKgbyT
vRqbr7xFBOtoQ0tVJthCi+Fxr/bM7cCZvutJ3g07UcFv9NGGsNuVI3zlyZDHoiWALikF37JIHzMt
BBZY5u9laqqhnwID3Jp1LPGFVoXNp92s0dCvBQ94wbSYgDYAwlvy0brEsGqkp/L3Og70fe0wppya
Wf9NdzF8aM0ivqP51m4YcJrWRs7lwD3OyT7RlOmf2yfqSuRw6fGTP1FVM8defL59pYfzxLt9j2rd
U2iVJskmFnxbvt0477HqYGZopOru9qrLLQeHChOOyEmty7RzyW9EBLxz6JZOp9gMm8PE37lP4o7Y
WQ79byf1wr+VQpcLInDAjI0YRSK0+FTnuucu4kmZqxnu45iE7b0Y5nr0mbd0T9roxX+Z2csFqeTl
/ETWgUthCfBSYY4Rj34yUMEu7iK0AX6jbqM02yad1yZ78iX9GfDkYsz1yP5oQAMyldv9RwzO6AzW
OM+pp2BOs2RLIzVvPiueE0ZboyqyeSUKXXt70i5JlnlMjJcpd6e7rZGB3jyVU91qzzgY5tkTug3G
1zkJp101TfVK3iRfz/IBuWrp+SDsxM2+eH1VH2neWOBIAs1s9iObqUatWsXjgNFltBEzFTzicPk3
ujbzoYs9xKdvH9jlZyJ3GGo93WeZN5FenO9wZZVl2ZeJdoKTYOW+3unG59xiFqeEnvmzV7rkU296
2Zfbqy5D4P9blbIUkoOcpSw+znDurH5uJ+2kVpVW+GVBqeXjaGJub69z5YWaMNllEUo6c8GTmXJw
9XEZq6fZGczmYKHE3W87ZM3jQ5zo6luvD/bfOj/wbHJ2IeUZ6Vqg1nC+o0qb4+LsCf2EnrFpHkQo
OiX3lSR2mnvNjPrapysnlG+3n3TJcJTmAOwngANcrtlTY9FWMGbkxI1uME5JM4tPkWrmWxXZoQKh
12rgXyOQ2SZcsn4yo109DrDP9NpeSR6vfK/Mxj+6/ZJAsjxNidFoXVp1Jm1hJ6s3jWsH92rEPMu3
MnuNEbzMGeQTA3t2mQOC7sRd53yj8RUaKwxkjVMaTLP3oGpKtS0hlbZeWqMoZ3m0bhrDEU+V56z1
GK8cYOIDXwzoDlDRSzmbuMy9kjm1eerReMm3IN8Tc+e14Zq+1pUDzNUN+e1Dvx13gPNnLDK9ongx
zBP3be3hPJBEB7xiA/N9mObkG+Oxyru7fZKubqskXDG5JtAvcex1qjAKjwMebRjC6dCEJdjAFoSw
6QeGoTy1s5dp2340g/dsmNcQLFcCIkpLEilLI47pwiIeQYspGDqMXC8oVf4o0RmuD2OR6+ke0f3h
YVSGYrpvem/4bLUhtUBiIQezcolfiYnIWFJw0HQkJC7rLSgrZQ9eUTvBYkjSx0nRS8130O4cX+rI
TjX0uYX6qNWRGu9v7/3Vp6dfh2wAkl9QjM5fdxxCVkE0Uz+VdaSnL0ow5ttGxWN2Z2T94GzCOJ5l
ElwIa2vxlyVJI9Leb/+Ia2eO4cf//xH6+Y9QdJS2Zq3UT5WqtUdQVfm3nBbJzi6sBruC3Li/vd61
7Yb5Cq0fPQHSxsVlUDlItIV4Yp10BTQGN3PWI4k26W9Jy6BwV7bZjIaWGYd/O8mXAYRLhRSZxj0Y
+0Xm305Z62p9apwiUTc/ItR7g+coVxVlH4MRzPfBlLjfdQlKv/3A1zaYq56C3kCwmjRxscFDA4y6
NI0TfeZmB43T2wcg7zJft+d4N1vjmjnQtR12OMuyrP8wCjhfEClzxnR1Y55coTVPqTf0z8IRCZyR
KnWxLy6KCCA4vas1V7arC6MwAKxTKn0u87cUf+DCqYVxUgah7WN8If1hSOtnTx1grJZxIHD5nPQo
W7n3r66LRSHoAXpgfMnnD5ybY6+ZYW2cbGE0L+PUjZ/7vGfoo1cVKhVMZkdETZGN/UsyxcctDBZG
lpHEMBDC5wsX+PWKstIMHAWqud+WU2+N+ywsB8XHXTwv/odIJRXeaNYw0Geqf76c1WbhAOTHPNld
lJ3SUpk/wSp0A7/Q55KPtY6MnYiYRR3+/gRz9UFQJUxKBNn5urOeRgJ5cfNU4kR8UJI2CTem13S2
H8degZ5ARkNnc3vNa+8U2j4ZFZc6SE4ZO/+sBQpzGq06N09qbL60Zaif2qozDhSVlpxwAxc2lOnb
7TWvXfPUs7Sg0FQjQ1+sqQBIMyJS4tNUF0m4B6SW7YMW84OVuC/3a1EG0E0Eo+RRNkoE+/mzoVeH
J27vAGyqFOc3nk56tpmHHrioOantuLKa/NXL1ShywIfRfwAEuPg6wgALb81u7BNMnOBRLzuRb8Uo
nqu6flfKJDtoREX3AVla3c+DoFxZ/sqLJBKB+uaKoxe+VOEFRIS9kCPsUzONo31Q+sAO0egzh1Nd
jHN9hwoFtDEzj6c18/QrD86ZxYsYNB5iQMtJUZAMjg23mpUtc5CytMY2SPS49dsy+I9Uw078MNRp
cw2jwCtiFLGp/n1kklqptDJBQVKTLE5Ughi7MHPVOQnYl4c+1/AQVEYGHJFnzUiZjkjpMEtdEwy4
cuUwrpKiiKQWDHgWy2ou0z6UJ51TNRhqvKssI+0RaPX+U5Kw0/3SHoyVt3xtryWESwZ+hPOXDLbJ
mFVec+ycOmUIu26TjUn0s+ySPNqqfRcoe6OYGuXgmbPAB7l29Lea/2dNwODac9POlmhBiU5cXgSj
rk/qhJTPKanz2p/bwfaVaoxq30qCz7gVR2tk4GuH+88FF8kT9jWtkk2BfVI7RSS7FuDI53j01P4u
AHKydZHbLHwtCZVqdztUXQkhlPFMC4EaArH1Fl3FWm/GMSsq3nARlSVG1g2aah14h40Ztt0K9fJK
XARBy1wZ0KckLyzilaGPaCmbgXUK09oMfMyfY9Mv3H5c6U5ceyjKLNBjiDWCIVlEKoR5kSSBR33C
h7OaEQVAl+81GkvceeLRmOrT3++hBHCg9iS15ZenxVQz+CCzYZ3EhErqQxy5TrMJSpvpZ1IV7ooW
2pVCSzZcpCI31Ah8yBZB3wwTlVBvnewCHssmjoE2VdhTfq5zbPcsr1OPOffOZzTvxpUodHVpIPdQ
imj7XAia2EVGl2CwzdPIdQuc3VCbezM1i+ReB3VUP+jIP0Hojqb4l8L/XlMPuPZawboDjuMP3J/l
R/THVR57dd+kbeucjAjJZAyAku9qX5mbqXLqFdD35fcIogp3CI4P1w0p4flSOi4RgxlrdGOgmAwb
RTTlL5RS7GmfZYbV7Vw1hqmsVgUj2duH6TL06HSA2GFIYly2y9fbBEWd2zCzT0oX/Yx1pYh29pRV
9qs0LriLartGSfj2kpf7ypJo5fBVSjWNZf9SM/IqHBAPO5VV3j2Fihnnm4pKdqMqcbQ2Yr6MAcCw
8UZHjhRoyUVupHozpPQstk96L+J/NWfSmn2YedWa+M+1fURkAmUOCVoj0T1/g6PeanaIxPjJcue6
2KepE89b/PMU62AbwtmmdjCuCXRcOTVgXmiJwprkEls2ud3OsRsrrb0TY1ej2jeVYDKVVIkt4TpN
8Fi6vfsbTmq11rC8vDUpg2m6UA9Lz5GlAhObODHYBTgaCGF5G3S2w33MiDPeu01o/Mgbd95OgzbH
G0WNOnOLMmi6NnO9suF//oblfKrSG8SawzB+Lyw1PYZNGye7tMTgdOt26Gub09wGfx0KZfUPwF12
3/FFWLxjd3BbeN/Adbly5ugRn5re2FSxlxq+jWs4OnFJWfvJlLdfg6TtVsL+ZTSUqyN0YSKmQAdC
bsif4Wiicha0ON71wNLeJhoBwYZ0wn6rW+wfq7FIPpGiCiTic2MlEF/5YvlaP6hxXNrMb86XNqrG
zjLTVk4j7ZhHU4ELnKeO8qUFFHS4HRyuvVZc0QBEkshyuBZLZZAC52JMw3e0UWof1ZHwk5cE07ab
sy/66Flvt5e78gnZcqwgRTHgdy5NnwHDqBghpcopKyJ8VFGjGaddzubHOxOH8jH06wlAWuiM9spA
90pgkoxqlkXoj9p4kYI1XYiCoB1E711QTvY+7YfQObRObP0PG0oLGPlEqmDaK/J3/HFseqNMRBVZ
8buGH+2BS2ZEMRG+VubOfXOILYVG++09vfYKuVIYiDFilXIz5yvWeR97yWjE7y3MxWEfgxIoDt5U
W9EdVAKnvs9Rrn29vea198iEiASeoS5ly+LjyNMAtXQTuLDeIiUwzOq4yRXMGCzReq92Z9W7xszX
3H+vfRZ0gOmOsbsM5xeLKjMcE71yw/cI87bRT4iG93ps5K9NDW/x9gNeXQvDdep8UHZ02883NaE/
pwAtAjqfDdUnNVXLTYCSi7cV3aAWK2fm2tkk7eLtQfwAOr/sDzlo+TkI+rynepv/ULVUhIc2i6ti
+/cPBVSEHJ3dg4IgQ94fZ7OJ5rox0tw7ZbHT77GocoKN0bahcW9Nc+O8/f1qHA0GBpjMkjYvzqVh
QenXFNU79e6gIiTZJFHhm61axLsmMaJft1e7tocUs0zZeTRQIfK///FsY1A6UUamcbKY8b+gigQO
CGRUne5ur3PtWuAi/kBdETaXkhCSw+WmXRacmH1Y+Z0XOvEz4xL3edbAsiLP5RY9cChk8H6EVHj1
yvLXUgG6I5StdG2RIF9sqqr2LuyYSjmls+cyQDTwVoP8LR5F0+OnOHrVni2OD1hxpM0uL5rin9vP
f+3Ll0JwnFOpiXHRMwijtAwSInjUlcFzALntOaVmeSqsOWP6gLdZU+fGytd4ZY6JUQFYSQQP4Hsg
7HP+ds1CwxE1iL2TFk51+ixEHfgNBpvGAZMRE4O7IshD10cvRtcfmZrlL4GFhfN7gUTB79sboMmv
8bxRRosMaDH1A+UgHcDz3xLSdu1LTwSnPMPaw6/Z7ju8HssAsQCtfVB7LzyEWtpifTpZBwVgcL6h
LNV2AbOzaZM5VbqtrGKNfHPtGsBIiK8NBzIAWosgEja6NTMJDOBVidzcjk1WDfdlqsbwvKewu1Mw
ar2/vRVXl+QTx9KZk8Bg8Hwn0I7tQl2YzmlsZ2TNFKNqn/l5g7szzNEgNYty6+vtJT+IKIvdB7vz
gb8Dw0otdb5miYBDkQ+djSd56WqnSPUwFOZkKNqe/nLd+BAtdMMXiZLXmyjqQ1QqDfVbOo/Ba+Cp
qMemIiruvSoYi3dD6TAbuf0LrwQIfpZkt1HDkwMsbqnYEV5gWGHAHKdMKt+b8s7bTNTRp7bXlQTT
P93Kd5aRudYnq2yMtSr+ykuR0le0YFAaICFcnINxnlK3wXL8fRob65nOe7e1a7fYmAmlg2Zb0xom
8kpIAlElOUOIYKkwQc/fiNNoraqPanDqAA/mP82i7N91MQR31VSp3jPSXwl2KmFu2Z80uhbepprD
tZvtSlRi5Ei5ydCfLHYJHSmoE/tgnpVTnMxBtK0KTyVHr4Bw/xpSgL+btLCrwLemEAfC2+/7WmwC
S0Zcku1jSMCLkIymVaL3AKDek7Hvd24XJptSDaw9pu6Kd4eIpfNfBS/ppTGL+qAWbZTsZrtWVn7G
1R3441csjl3foIfZN5DhJkM0w11mAHrAUM2Y61c7jsffw4xT0yZPanON1iifb/lFWnIHENMiGi57
jFmQQ7FIDeWkT1JEopxM47Up6Wb69OrTw+3dXiwm1VGAWLDJqJIhe7PEzOOS5YZk8MGzadOu8TvF
EuOmlx4jgASwfrm92uJblsrH4Ku5LyT4VI6+z492pTnSFUjoz6WIi83UZdHOMaN87wHcubPcVNx7
3AFbiHL1Su27PFVyadkKI9E1WBpdofOl7W5qwi6a9We7DZPHeqxiunCRvWkTz3B80Dv5tixb/bmt
VOPOntzWxwejWevJLYIJv0J2IfkHwBQUtuVdV0RqYnZJbz4FWH0cmw6VkiAmuw9SMW107MvWyPyL
Yww1mJ68hBdL8JsO7eT8sXuPVoqYWnKqPJ1/V3XybUDj4z4dqb7zrDU3yZy4d7ff8sWZkuESaDOZ
MdhMNOjP14xbVwmB7SfPg1Dix7Ab7Z9eZ3+PPS9f6ZBfbKcE7cgHgy/H1i4nh5MRmGo9qOnznIoE
W2QtKKutUQyTjeRO2H2HB9yuhedrT2dIqhAxWqYs8r//kRh3Zd/UDPfS5yxpi/s57BTMiAZwhRjJ
hW9/v5OSCogYAYQWkKDna/WR2zRRYqfPY4AAlhtq2g8DbM5Po4j7tUT82nPB8EJ2mJYc727xbQpW
z0NTS/k2S3SQaouxnat296CGk5XewbXXRmWGeh7RRwJczx8LeB43fpBnz5ldymPfqc/xkCQHK8H2
ZZeEWjvtbm/k5WdAtCHisCa9Ym3pYmwYCXVFw0uLacp/teLE/eoGbhPg2pe0fP1iRtECON2a7tZl
2OGE8gnC8WDYAdhqcY1MakYH3HV4g14f/Sis1Nz1WQMSHV+/dl9Ok/PdVjwt5iYx5+9MlsavhP1g
5fEXKQVRgF8Bzooblf4f4MHzDe8yy+qnOWbDO3X8pLLzVlT9SsOxV+9rV9Q+hfJsbLHiCTeI0q5J
T1+8b4CSDGFkjxcz84sbbXYgzrvZMB3NNhP9I2q2ZrsDwJhUFvK8ahYS8XsrcFcyx6WroGylMIlG
F49VgR994Oj/+FTbNq7MGkzO0UnjyrX9olLSL4ZRYTe0qeqyFz0pdYRzTEtL+LMmHeMeRWDBxLGV
3NY2U+Amv7C8FK3f92LwLB+orTM8OLmVTU9OEOumT3es+3n7sC4rIn73RzlMEgNuCWjcook4OCWC
1X3VvcR4mW7FNHUYOES98Mm0DXcjGhwcnUYJHiNPU77EqfAOiaeX7WbAukXdqKaI3tqgDVdO0bJW
gKYPU4dzzGybY0RP7vwYzVbrBULp+5c+njocRIssizZZq9jHsIzbdodZTf0PkmpRM/nuiAFpW9pm
Q+lUu8lGi8tyfE0taLkbNda95KiNiaKtRMyLky57zNCYQNZ9JNEyA/njlceiM4XaJumLOo2lu4kM
HdnNzkpe8gZH661Ihsbce0Hn4ibvBnVzsCNLrOGTLqKNTY6DmSVqJ9A0aKKc/wjXEgPaFHX7YucA
sDpYsz+tpFKbnesVtL5F2m8L05lPt4/N5aPTJkWTlLEqiJMLX4nW6uq6V+z2BZxdtx+roL+3p2S0
/RY7ASfWN8LKk60yle5raTv9Sky/sjoDMdhS4KJJbpacXRHYw9ipXvcSeioSwe2gdnuy3EE/0EBV
wx+IE7SfaAOUDEL7bJRiaWgYr7RRLwLNB1wYRLTEnzgXE1cRMnLhBmhfdMUO9q4SUS9q7vTLbbRg
U+lK/e32ll9ZT/psgTVBBApw4+KDqB3a+vQ6k2ND4yb0xwkA5cYr0vKTlmfit40S1FrCfhkcuKGZ
c/INkkHylPIe/+OET24i0LXvimNImuv6kwimENxb0iuG4hddgLG3bUQ1n12Zm+ouHxW725P61qXw
O1B8Xy2dMu7JSDsjxt7VrCJ1XAkU8if8UcEQJ2CXkUpIBWKUhS7SMjFEnl4N8VFvpjx/GZspBCxX
d8HXFJ26NSrA5clDrYpd5mLh/NFcPt8Qlk+scajKo+cUEyWaMkT8CWoC4t6XqnW/ISZt+Kh92A9T
FatrmhT2RVFDIg/BgkmBtE+E1XK+fp3kdQLhODoK3GaPaT8axgadARF/Gu2gAuw6mlP3NQK+U2yd
Lk3Kl6hPzcyvCO7fmjqdAtQLLfcrAa0ON90ceCFmbbYi9pmaU4E002QBBXdLBqPlmGDwazlCHw9u
qguGS1ZBFjqDIfEbVRjmS8E5f0brM3nNPYQJ/C6Oi1cYybp3qKyhq7fOGM/jtqlQrtgFwsjyEMRH
g38nTHhgEk2gfElErCevUei0Pz1kYaI3HOVgx4ehx8mZkRQhjlSp/pYpTvAVWy/PeLDncUp2TuYE
2e+w65ryMWVMY/xTxCpcP8/IamNrRWYYbGGq9dVD3prZwJxZFj4gW6pyD+nfGh9Aj9XmYwWb5dto
NGW8sUZnbu4VPImN+z5JpvrIEQLnOvYz7eFBeBmALiVsHAjCahkp+9uf+JKhKvEw4NPJ9SmiOEtL
tHhkD0Xi5Fl3VBukv2DSGWLc2qoQ4ed+aJzYz2fFi+7y2BqwVc66ym+BJn2ZQzM0dimtXf72aLfl
SnJz5dRTRhuSG0auzoV8fuq45Io6KpL4aLXt8DDVYnzT8Th8CuimExXMpvqtpJU1IfWqxTnHP1ub
R1z+AthboL0oLfkFwEXPfwEznI6oQ3aFkmv3uVay6C2K8nZbOyqM5ibDnC5WVPPFjMtgD0B8DeR3
uT7RBWSPKodm0oD4fP2sdmYE8PWA1jTg230iPJCUHvpt2UZ3U8nO8+rZNt8Tt6ueO7TBsq3HZD9d
yTg+5i7n0Y7DQeznd0iKzHKSn1n2NAtPj49xMc+Oj3NrrH5xa6N5Goa+cX1Nz/Mn8gXnvcAg9wG9
mOwdpnnofp5JSuxTlpRl8qYFjBW/WRmC+o9J1ijWmij85V3lUkRKLWyyYcbgizDZVEgEoRNSHTW8
px4mPYFkHeVcmb5CV1fxuU7FvyvfjkxUF1vD4J3BGIMVyIzLNeMc5ybP64tj38zasFPUoXiL3aao
d6KXZPIssrBe91OtiZN/5sgz8o1eKMPzoCUVtqCKEabWt9u/6SMROftNMn1lDxh+SLGIZQ/Kmgv0
RIZc+1SLOvNeyiDq2k8TzQX9KVSTZtj2TeTZflaYXvQ6WaOlPDtpOWG6pYpeotqTKHtD+1EMG7Xt
kfHXK6VNd309FelXjE+G8tDm0+C9jWU3hTuB/PxLjSLZ+HlCKXbcl4ERqivJ14eU6OKhGF4hWsh9
yx/LRMSoutTtCtP4hIH8fK9O4fyv24nC+OLoQXgw2spLTnFV8V160RB7Dx5iGNm92XbtybArkW0j
rB6fbBMu3anOourJGWijHLDs65QnrUj7/B/PiuPpc+7QdN/UhZOfskCP+5XW0cU3TYRFgBsrSHBV
0jDh/JuOo6Tvirwfj0UuHO0OQcTwZY4r8RDApKHpnOXfAIvHcKudfnybBzdeSV0uvhJ+AGsDtwdy
f/kx90Ei9MHxxqPZYQ7p43Zj/srtOrY2gwY4RW2jYSWQX7YImLHKZhn4S0A5aD6dP7MRgS0wsWY6
qmgh/FSH/mGaw2QvvV/8hLLc80c3RU1PcwLxqaHQfaZ1sgbavqyV5a9gwCFbhbLvvtj5cdQro6Uo
OUK4Q0q5qyqz3SrFqD8oUNHCTa8U2niv9ghjC6TGikdjdJN49vsqN0apHgPPdFRmI3m27BYHPWVo
oPdrXsaEZrAauIHWpK3Zzi6Z8FzOECHpbNDWRemGV3a+dxocHzBNE63UpsSwNNP7n8TpfN6JTp9f
gnb+1+FHpoCha2enNApab8lQvCrCVv4S/C1/CtZ+AKso/mg1LBXfTLjoXZnKDSxNZx8l7i8TSZQ3
FSvjlzRrSu9ve+ms96FrDr0Jzu6ypzPHksDXutORsFnjLdDMn8rGNQ9urIdfom62/Hn0+D6crrbe
b8fQi/pWsjUkoxnMOV21jxP9RwlCy76mjd3bx7np2699kDYxSueh5uwCEAqfjCb7LxZe9/X2qpef
JpUWfV5GB6wOdfD8XWMjOnplYzlHF3pc7wO2TPe9Y8/f8rZJnrsq/u/2ehdVDDM4MnrJ0ZS+AEtY
dOP0dTMokXWcZ6A/eaWPb11bdxvU5Nfs0S7D3vlSi0eb7bRWXJFYR7vIcfdzoxpvHRXwzzaqomGP
7mN8SL08243GmByRf1hj+V4mMZjg0iakbw8ck0Rh0bIIBYLlCfPc44huZnpv5mXZ3NVBPad+51X1
HaLeAK3sxM3/9Tqt/NbCekoOWVuZL70itJ/G3CevFbZf3QYH2HhfpNG0Njy5PHaGhGu6RChAxsay
/aT0WjmS6+nHUhnarauO3Va16+ENkRoU63Rlzg4BY3vxt0MGzMKksKKUCaMdtxyh2J4x1gmJ8BHr
ZXUTuE65aSLTeRU0Wu/oM4T3t8/dx3D17DJHZAINYiCEeMTLofP5QfeaeDRLiErHibCqHVJub8MP
0szW/FIF2fQQtSoi4q5qj/daN4CybsPGUygz4PxsejQblE0SW0F/SLlqjxRR4/BkzJ2Cb9hkqr9L
PXang9MW7V2nqVMAPFBUqV+5oyPyTcD8dSt0I/N2AMQG69C1GlZnepz28HNj0019PS8mSVpy5nDb
6IqVvlqdZR5QkeiQGlOV4Qv9wLr4DlhZ/2oas0JgkJwzv4/L4T5q+yl4qEEXvueo+bzGXdMFTwNV
svBrHMsRKy+G1vp9e1cvv2aUJsDX0R1k7gBa63xTraYRnag159gyLou2QW4Fyq5AYUDzs64L1nh0
HyrZy5dIKkMXhCa0tLM6Xw8QmAI7RLWOWoe97MYQJklWymTCR3pCPTiV08wHbYq73Kf678XO6InW
96AdlbsodvT2+yAgJiCvN8NlkX4N2w4UlubHHr6AiL6kGl29JqcYvb1R1345OaQOFgcXPO6VxU7l
JQSxcEjbYxAC6XSqXI+2+tyYR4eGqfUWmp2yAfGv6P/laZfuUqZX7ietaovKtwu01ncxkKJDXdIr
AD/diT71VbAy3Q/FE2LT6G6RfWHHw3ltunwZRSV/H5tJZGHwHl7q7Ydp3NkVBiNHPgkE5mIR+Wrh
GA+NEKVfe4q3Lcbqu9fjz8AV8teTVoo/DpcDNALS5kV0wgPKLdKha48TF+er5gXRdwHmGenu2DzM
U1d/rZu+X5NIkMdoccyAr6HnBACYHGh5FSttpsxoSotjMw4i2CLwF2yd0jXuyrEJtqNbN+094TG/
y0OBldzto3J5I9MXYSLA3Ui/2V0uLkxhxa6V1cccCYU7tYLKt1HdgLSVLuR7Earpj9sLXrkB4FZz
R1mozoKvXhxNhLuEnU9JfxQVQL3tGIgRnYAuDzGSiIZN1JchlUKe/nN72SubTHtB0lNdkIoXTJoW
lvHsRt1wdOn+ZO/8ANxDHQebxe0QNmXzq6a9YT0Xs1WIL04wtSux6+r6Eg/DAzLfWGa5Xa0UZGGi
O7o4iKSYt+D93BkTWOvJq4OME2fD6VcmZFgOQrHUtcHPtW2XtjK8YSaZ3L7nscwYsBrNtLQ/Jnqq
VWBOk9jdm24fvBoFoo4oyyo0v0clXukfXDlfMsekWCcYwU1ZvG7mXF5fTh7PPYO904cYCmukCvWn
HsRE0yHw1lKMK8EPkhiIAjky5Rq+AD7ZqVFxeofj6Drx+FCMRvEfMT4ztqljp80jLg/pr1ROEA9a
5gX/DrXTK9u6Gvtgoyu9bT4ag54qB6WoFXz+QjstaUM5du4jqNsBQzbdBJn7PrZ3t8/oR1ZwHgkk
vc1l4kRfgzb4oh026IkuxFTMx0SLh1cddquxLVGTY5RvBOXTGKbJpyikO72Z0Q6PdopNfrud+76t
H5soigWzUOT/fIFnD4BKnGQrf/IYCW/QMiu9uxJySuPTnS2Nx0ITevpednY6bEQ2Ov+pc6ud0FTg
+4tpQ3sHQwxI0A5ziHH17Qe9PBTwodCEkZacErK0LFQzRysNR0Ezw1CTu5pL6Z+Q4vM5h2O85avo
V9Kxy6kn3SI+PmkMIdnM9mJjWw0fcIDH/VFzqzSb/a4YEybBdtX0vuF2eXdPGDRTjNbc2fwedfHw
yLcUeTsLTeVkqxcWZrJWXBkn1Ja7+FWzZ/vn3+6JtLgiHtJjk8DexQeq5Pg2jI05H3Uv0gy/w38W
Iy4vfugpj/focOMueHvFy5DAilK9i0IXKMey4VSPpTcPyjAfW7NO/MHM9IdwVN4CtyRACbVT/y2I
RIfbi16+evokUqiH25WO75JSL9w+d2u4vkehi2lbFKnppyM0LjdT74bRqd9uL3eZMp4vtwg/eBBh
ThgM6rGfUPuHVNV+R4r7PU8mfeWCucxcJPaZtgt1LUX9MjlNXXPUsrpUj2U+NXunHwJnT+vJyn42
jTTvSfUGKQ2QbSiBijl10008pqP3l0Rgqhz6CAhrSaEL3FeXFXYX554zRYF1dLSpnn1G9TowwFDd
Ndi+rXxWV96lzMQJ7SDzCLly8//oIZiRW4kCvZJj02fzAUTFhM6nlWGDXDf2PTVPru1vv85rK3KB
OuACOEAUAecrRkFtYk89aketUuD7Oml08EZzzDZh3oXbeWjWspUr50d2pqS6HggggADnC9ZhozWg
tfRj0c/jvDNzq3c/qZnp4cak64G5UqfKwHd+AZAGSlKjVPcB073YUXzmdK+vPe0oYgJMriDrc8DC
sdZXms2X2YgEEzJEIBGRFc4CnaJE5QxmKNWPQyu6jdaYzFsya9jnOHJvqKrUexSvki2mrwzH/voV
8oVQUEmTK9TdF6+wDw1jrOjMHtOsSh8iBLTujQDgSQcTd4t+1Spq9GKA4fKs5G40RrA54JnPX2Fc
0VvEOlHH2rowN2OUjAeBAstTkYXRkxYk3sbDHPoVZxv9GRMGbxPX3bRD823VnONKwJW6TTRpwLbA
apIh5I/vhSK7Koxk0I5cydmXudbSXwXZ/51J2B38QsvNeaspuqusfKfXDjHNafDIsu120WbshnKK
pX7gkaGvcfAGt499RUYg2wiclWvs6loWPBzku2nTLmtm+k9mCiFXPVqi6r9XiVJ/wWwRE8Nes8KV
C+zqWhJGQa0rPcwXaYRAkiPSR56rNPLxVx+E+PhS0/bmD9G5WCffPrjX3p4Uh8UgUZWMycU50hLT
m2saqUfUkLw7fBAQCkyKZu816vyNWT/g+nqO/7m96LVHBCACHOjjCC8bV6I0u66rZ+0Y4xHwigWJ
+pDrVZZvmLswqPwfFpNDDIgL9EuX57Nt3HIKmHMcRTon5aOK0ujOcBV0pGMls1a280oopzMDPA43
KWBWF4Xn8H+knVlv3Ea0rX8RAc7Da4+S2rJkO3ZovxBO7HCei+OvP1/pXOCoKaIJ+QZBgiRAdher
atce1l7L7WC4SnDltpV4hxSmL5VE29N/1PWgHDr45t9JYybfRot4ExdA+MEWLlzPHOWRWSqZ8eQo
bn1gKsUoGFN3k4OkGdlpjeGcONLaBmx9ZQtBkVG54oGks7Dsh01O0w3dbOJ/4kr/zrOdaT+ppbR3
PHKm+en2Fq58VYY9eIwhSHJBFMgf88rFuGQH3jzZ1FfjJrsfiv531TLOIzIK5JzP1NjSj1q5FRiU
Qg9cCQLYxa1w3KIaY2paT7ZRqd2/vWQcvKMGaXVnznRA9VtHM/Ug0DCYNyhh10wTezgIC4Pv58te
rzXOrARulcR4Uhylega8ladnx5hy9wxmLf1BhjQwTp0PfxL32FAjwcZJ0YSC++Ij22Eqiggf/jQr
dnpoWifvjlo8B49z6NZPapeVzeH2tq6dISnnJ9mLJXfNYqkh4l2q0Rr6E2Vj5TlG4Mk51GWfpKfU
nvN048OutORsR15JCYoAELHsg41axYwgY+nPc0M26EZebh+cXFA2KJT5gQAtPvVaCkWdyMWDYjhh
/DGqlPCBeor2+fbK32Ll0EMj8CKPl2MIzCJc77JrZGHKGHz2HIc2e132wjB3cTHGn8tmHi+8KuK+
TaYKEQV7gI7AGiFFrMbmF7BJataIDJV72BS22P/fRlDUmClsSG4usHzLzpLWgIVzLNE8B4yCpLs4
qAgrwGp9AGhDPVgflC8p0CrmfRCv33j3XnzjdZjI4SOblRM/3LolQwEgtjRCqE1w6KvfMIIDwI8s
6wOERs450tL8c9EU/VHosbmzu7B5GKyk33A0by+fq8NYQMtJUgi8IZymNI6ecuGOzwQ0SbcfYyBw
I+WRT5CQJN7O1Rl4bWtV3xIFeuvgOI8UZ0EN0eFi+OD6OBSQXPaJVw3PU2D0v2fXE/eMBLXKV9D7
PMGWGTrhu18qAKZUrwjKkex4U7E0pxxlLBG5T3monaMm1fVdK5KSecXc/ZzPdfDz9pF/e9llGok+
HdSIvAFLyHs0x4OAyttBv0KUv/u+t6iP2sHfAwLnX26benu7PICXsC9Kexov7eJJNPOQx7ZIm4/I
qc33nTkW911dOunRG/LgwcyC4amPOvUYidRo9jXspl8tQ0QlxPha7EfGVP4bp1opNk74mzyIgQug
pwZNW4B74MOud1lvglqA42s+5p1e/2ZmfGTUiV5GeXd7/W9Ok1QEexlT5DTDv7bwq8KLC1MLuukj
Qx3ucDaLiBtjClJ0qw2L3+Fs26f/P4uLDx4ktjAniII/dgxqtHvFNbO7IBTthxg4zDmO9fNte8vD
JJVJ6ACBLwBTzilevFW13SrMNMX5Y1WY6T3PsvFYGsGTFqXvngx8MQXJNIw8/IUy5vWmZXU+FWGV
54+xE9DjMlG1BkmXlT4YWvTTXWH/1GALnPapBkPP7WUu3ZG0TesEVgUK3EAqtWvbXWuN+tC52eM4
0pOKYY9iCjB3d6FNpxsKNNf4XcA3/v221eXxebEq3R+HFE76pTNKi9r04BXOHicxqxe9dP/WzDYC
ZzN/GPIq3bisq2ukkUgDm2zgDVFgmigMf1sif7TVgZG4kG6RvpsA4QXHSgshEa9C82GubaPbiD7e
GibjIXMkJJBT9Msafh0FWZyaY/6YBNH0ECbl166roVfW80C7i9MxfkqqbNy4mvIivHrj5Jg4UzNy
aJvPywyQ/FGvIlkrttS6CYfIB57aqJ9VvdCV3aihp3vgwQ0vZivc9Dch2nAuqqLdujeLrf1f8zyx
khYXWtPltJkzWxVhXB36QYPao1flydNcFPX31AORTlBR2BsfWcYxy/UyhIDTozdmIhpxvV5Dmbxw
KJ0QQZDBHQ4ztewj+K3EOAhuMO1HU3HGQ5+4U7IXJeNFe4qnSr0R+i3cxcuyEU6iRSXxMpzr618x
11WnlXMV+g6MrneD4QUHY2qtQ20DBb59edZNSXgOKSVR/MIzKVaG/dkKfW0c0m+NLlmAdI9ZF030
zlaasmYMV08oySgZ9bWFfzA0Jv9tgYIwQqXjI3U1MztVWV0hX6/Flv6+lO/lK6JMD1CXp4toffEV
ebqGuXXr4O+objRAHakRTadBacP5yODp4LzvTXkxB/aZ9FJyDoB6vN40vRVjWEoGKauGu3Nw9PSQ
VpX7PEVDuAuDaYvUeO1jylhcKpvAxricbaOWFGa9Wil/m4Qlu8pzIAbM+rD4yzOjbEspZ+VeuCSY
HhNJchps2RcxG4hJFZQg/wYoEe1Z5/ygAa267+bqrp1676/CiJ2TkSpDunNLtNQ37uXKYomMcEQy
3Odvi72saPiAF2pDX2hTctd2k7h0EcgDpm541W5fiWXiJXcSY5R+qaYDWltKaVmUIEipOgXeiLIp
Pjqh4vyiZlfEB9ft62M+JE28n1OVAl43z2q5r10JKSuAovSHuq3erccnfxCYSEaxZJcIdMT10QrC
MR+zTONoVdpwBq9PySSPIKKtRtE9aHyDLTTE2n6z11TzgJU7b753nsZK00ZW7pt6/1/o5HN+oKbo
GfsW33fnzEr8FDCgcgwCw71rjC3za9stKQVlqYgM+CVgfvXshHpualkcoDllJcaPzB0gCo9m82eB
4/91e7dXTVFMZA5dldye8r+/MmU7YdcaXpP4XRwpwV6Fn4hXXVCu3Y1qVm9kMSvvKREuLVdNxg7u
8kEz9TEZBcB3P5s7o/lcVlauPtuJXQ1fKVs63n72+j7/N9C09txYVBw+3V7tyoPq8o7zoMrKIo3Y
69VWwHyDMHMTnyhlAgMAifN/pFbmX47RWv0pt8doC867+oElbkuW/qnZGtcmYfdjg1Ml8c3Cnsa9
PVpOtq/4zPNTkIzaj9sLXLMma0I2VU0Jv15YCwTyR2Ncp0ijjUFOJboOZ+cpz91c/yceBvP9bwzB
GJmiClwJOorF6cm6HLiM6iR+aaLHthvwksVBtOV8VztltAWqWF/c/1mTu/vqrAY6U8NaGCe+ISCh
+DTVcxNcAAhbv1wRbU36rxkDIyQ19RhDJDy4NmYB9zZ7BfHkokoD8XlMssTdzzDEGp90xpetDa+7
djMkaJbBV3zOGwgUda1SmZop9nXF6POdVUEHpBeAdXa5Qc3pHA6uVxpEu337C+LjQfzBzaATxpGR
kDM4e66XW9GkLsPKSf22bZyfrTM5Zy0Z0mOptManGCzm1jOz+n2h8JRshcghLLkbhGl3sQ5E2B+0
Rp0PXsqk/E6HGGrY52q92fFbNUcpG8YN0N88odfr66uoFxWc274dGcx1to02p/tWdfK9cIdmQ1hJ
fqxFGE2hXSa6zJNSQ1kEelMg2kJkSeZ73eDWF3WKZ+MyMMiwEb2uuDOP+SNSMcmZ/qbPbjhe2De1
kftBPtrZSYtNKxl38dBMJ6tW5vmhdDJzi99j1Sikt1BaviRHi8UNRuTUvVTa7MaggNptBKKyU7px
aA+iTA37pEH8u6WlubJ9SNXS0IPijRr0MjEJIWm09FpNfcVqIjhSNOp96J/UdVDFjIMWTJrcdqSr
q+StemH6IfpYlPgmvRnDuS1T36qn4btXjHdTqBvVHrmQXFDRHcRWsiffnuWhoTvEACA7Ci5l8TZp
YK+TCToWf87L4rM5422paM52t7dqvOwjDWJA3KraOfn7X2WYk2GbhYiep3HZwpyZKnURjsh8Krl5
fbIqaFOctM2Nx2ye03ofjboRd7uwClR33yh57367/bHXdpd2vEwfPKk/IP/7K8cOIV4PeYed+3qe
lr/c3lMe7d6wgz3j2OP5/bYgwiFhkBEIgMBrW54CJXEcNIiHhrX1IdaK4iupURDsElX8vG1qzQ1I
Agc6UxT3CSevTSmmIBSB1N8vglAbD/kknPDIBNOWbMLa5wPPBHCI4Jga0OLRLxtbH0zhFH4YudY/
tGpdVDO7ApKKArHf22tatSVB0dREAFCZi3cCqicb5XEv993Wyu7gmimfka52HPgRjK1ZslVbeE8g
yfQX3uTLYQefIMOImV+n6Hvdp+nQnkWBizij5lX8dXtha9dPJ04jFvY4hsvCIZPvkVdayK+mfWKj
aqJaO5chiad0gGJj143j78Y0xvvbRldXCAoDiCHxPixQ1ycE8P1cdhkHv0lb80Mmsu7XZDX9dLAE
8NvDbWNrLo3MHFomyS6D+ve1sVxilDSVk59kReacm8LIp12sNQAW1FkP0TcvmMQ+3Ta6tkKSdNo0
0OjKKYhrox580kpsIjHrqk0Z70YPNGdpTO6lCp2tbv6qLTklDIUCNQFzYQtSO1sP5iD3PWug62oz
CXUsrQHJLM2Itvpfa1/zhfOOpQHsXF7u2HRi185suCqp++YnaHayHORr0xy1vIncB3Lid7adZGLO
8DNYyf9ncnFaXPDEFXpzhZ+3cHF8iDOj/4EaV1Pv3VrtPg81PZLbu7e6SMl6hFOmObHERyS16Nsh
E6Vvq2iOMc88fgyUWEt2PYL195OWFF/+wCCJEk5MUgSZi56LNbdzpXl56UdOlJ8HtnNn27G67/Km
vfA8zRvubHWBr+wtjsxghXlmhkXpDzXPHitkEyk9mr+JvYufmVa5G7VNecmWrzxklFQbAYIA6Fv4
6qnluIRtU/qOmjf5obFHnTGw0q03QsO1u0CEIAnVIZXh79f3rho7rwsp4PhR09XfM81Q7towLz+J
yXsfXPDlVEqwKQEEAkK8d9eWZiGHOoq+9BE9TPRjBizhZ51FmyHg2lZJtjxJLIeU2bLPUYRFkqDN
U/qJ04Sf8rIOviRz290xVPa5qBtjIyjaMrfYqAHQKgjJpPQbV6oL9nnh7cpCU0rq/3pYHWyn/YOU
k8EfOury9MsGy/WXJG725k43C78hLTUPTuIYJzvIm/qL1ejpFqvZ2kmkJgFHGIPaUlnm2lqEXFoa
RkMJ8b7lPCdKF0PfVlfWxhO3ktgSmhNcSv1VBiIWZoaxT4N2sgq/g94/uLh6pHbnrLLrc0Xm8kFY
KHTsmyAqVeZeqi2C6rVdfG198eapTivDFZfQaDbUT2GZhu0pz7XS26UM56sHr0Jd6rYLW/uu8oNK
bKWkvF24sKKxodtJtMIfuzwZzrqiDfWp6NUtoNy6HTI/RtXg5lwO89Qip6BPquBDhapU/3qxNlTP
HuWfdxJ+vFxwyfdBY0/SgC6VexNnnMo57rgJdZwr5yhvHswRUqGscD5GZRlsySSu7plkbaCpCfPU
0qE01RwoZIGlb45BX++yISgPU5jNd00tOnsfWd4Wsmn1jNLrBzYPRI523fVVKGojrepWKX1FGZoH
t5zbfQEs6b+ZtuCZ29p+Qgotux91Xr7bh2Ut6rReWV5c+UYUgzFkaeXPbeIelXGY7jKlzXdpW0Tn
GTHOv70qUA5/YBTEo0R5U9te+hmoWqowytrSh/ELdhulCdxdNTCPmxDKHFTceLd3B3PrSVo9sA7S
6ajGAPSwFglulQ4V/M8hDseld3JWutRxjxLitfH0rX7TV3YWu+nNKhWJxCZoGeojg5zxv0gjapLL
CKrpYwz/+mMaCvHh9kdde3ChXOd9sgk/Qaxdn6EYbi4AazJ/mHNlPCcwq6mn2hgr4wPcoNa04VZX
zRmQQsrKPSnLInAha2i7sfFSH8YPXfkHha4ufVQ7q7L7newWJ99vL29t8+CJUum/MIAAKuh6ecIc
eXsjUTAjg1DWTtMyAsK68ewt9du1209/QA4gUXSFD+/akK3VMEcnJH1OWsb/iFIP57uSibniVDET
xBSaZXR3t9e2alJmfhR76Xqbi7XN+mSokydyH7mxPHryLKDc//WlJtqHUCCSsc/gDGs24osl6unF
rbJCcKPMhL5VSKWHXjtq7CiIHc6h9bOdAameiKZy7bdm9uV8yM0s089dD7nnUzZkmgP3ZSMMC8Y3
c4i6nVMyqnRu6jaKP0wEe19vf5W1E0ZeCtZYii1TBL/eiFbYYVdDdeubVTh/KRjh63dTkk33Ye55
X27bWruy9IVAzrAL1EsWp5nsVxSxoWR+x+hhc1CjqBq+6MJMgp1KJX7vpckP151ze8Pu2qkGesUV
YoFvARYwCAiiEC5t33SZ942ZXaHEe00dmy2Q29oZkyEQxLlysnJZ4irGRihJNeV+C59ScNDjYPoP
EWkVEtug+GG12nS+/UnXliYZTqhpQAf0puDtZCVg2SnmUCu5GD9FYm6yc1O6xbC/bWjtnMjLY9gS
D/oGM8ILZs1pQVYq0syIdr3WxN2dq05de2qjaXA3XszVDwlJIlcVlAqQwetjmVc9gvc2gK5CjOM5
hm7v4s5Izu1iETvOPonGMfiTT2kTFsgiDZqdi5vQpMglqEgC+lqCrttxLgO6ISYI69+3v+Tq0lAq
kwEdZ3JZW0vzCiZcQfJrKyKm/dNFKMvGUIEOe12MkX1IgI9tCQPKCGOZkMqPKSnl5RDE4urlqVGm
EyRd/uggjWKpSdHtAntuD87sTgyj0v/7gIhEcJcnafVMXbX65/aq1+4+aQjFWJJVMtXFhqIYhXen
Y+CrcVrEu0CoWsWoqQgZ3KmAW6mtXUMTGTv2t9uG1z43gFoWDv4UN7eIvZIJIeyE5N93S0U9EqzD
wmz3wrMPNIPbr62ZjPNGkLC6VgIudDQlEcwyZleryugdoeS+KJwhOaUew5kPilJ1zU8lmSOI9BqB
etYOmsh0K8hdt40nkFg2PMLiO9dZZQ0S+ujPBhWB0Epy54LaikTnuFnxfXSj1tj1BmMoG92wNQdB
U4GeP3PPb0ckVHtq7UlpqbgnEBmicJ6248W1cXyfGRNJoq0S9RqABUQXI0QAn7i2yxGiqoVc2E0T
6u7NoH2zxujeHHSq7mo3hh8ip0l/NEkfPSSq03zT0wIlGkvPv2jdZH26fcLefnLeT6pnfHQ6/zww
175Ki8fSmQEN+krQ1qfMUJyLK/IkYggG1sRdBaYEgLo3ts+37b492dh9oTDmuQGcvwhoetAXce+4
kW84fXXWMzNIjlxcS+yzuJvlVlfpRjy6HAcgnJE2GdmgMShHJBZ+RJ1HeJWgByTTFqmz6505u9Mp
ig5fPcVomh2tJdt5GGOvzU5TkP4iTWi9cKcnY7U1JPfWpfFTSABQLadp8Gb8z3EY7bY6J/aTmsxm
Zk7jdzXEc/yQ1yjwHIPRHsVZGeyIDEHJ3b0lUtM5396ClUPIj2DSn+EESrbU3a/3PqY0UFg5DX0n
IYKFMroU/xZGZ+2qtLWPTgyJPsqhgNY4xJMf2wP/Mgsh1iZLaTcpbd5GA5LNUZKOwD0LzYu8o686
bJU+C2gqx8ifR9eGj8GstPxELQ9SvdvrXjUk0d409imLL+9eOanglrQw8uuIqVJoddN4OGVO1mzh
ajYMLZ+NRm9sq05qDBlefRdTpIA1GAKFamMj1+4SqB142ySyG4dy/eXcRlXT1B1jv01hNNtR6VLV
swkV1XCqbebM4eRT6y1FW3k4rh9lTg0jkMyLMFIGj+S10ZpWrVKEeuyH0F9EF9B34z+eloUfx7IY
szOoimjcGcPcn4upttONPVw9uyyEgEDO8NlLalM9tjrNqGuUK/uu/OYY0fChj0RoncaQ+tAuayP4
ocMysedjQrXW3GljP9gFQHtX+11UqqgPt0/V2yeE70FEZMjOI39KR/vq+ApTTYLAqxI/GaziW6bO
Db0W9PaOds49um1r7WBBOQ5nJ0UmXNriqkRtpbXanKS+YAJmfISMRIcYu2lGb6v4s25JSjNI5dW3
QMsYxkMRtawqNO3pUIGcFf8hg1BtdVXWPh+xMvU7oAX8deGLkkxva0dJAffo2Ud1jMrvSi/+nebJ
CTeOztqSJBkuMSwXgUrI9UZlAbxrORrWPj9jyI5wknawatMXaDeQZ2s+Hk47JEh4cICFLJ6b3AYH
X8BA7sdR5EyfvXLI4p/QJ8XJDsHJKv6YulEfMAKn1t25V0T4JAY72OKQWXvgX/+KxQOvGj1CBHmd
+EK06l3vZvDh5QTOBzE05oOVWfoFZEXXb6Rca2alc5DyOuAKl4CNhCau1VVR4jvRUKSHMAzNe9hh
1L/AWaG0N3ewJ3xQjXbeIjFfO0gQdYM5kvQwb3oGcTdEpVXriR+Dj78ApiR+0R1kkiS7ur0FKV+1
Rh39pQQBHHcRsXrRxFT2MCY+NFnZsZ5G74sXVxMlvDH+cvvSrx0nvDuYLYnPp790fW7Lnikaq0oT
xoQieAyhxa/EjpnHJNmHbWjp+9YxAOFWaZrFu5Cpy72qRab7+favWFswPBEyISElAbd//Ssarevm
nvkv3w3g/NmrY6xVn8o8Hpyd0ZcI+t42t/a0QVBM7/plcnr5yuhMRIkh4wmtKPT87i3129DB+Z/A
EfgVTHeyYW59df9nTvqOV048rM1Jm/Mc6V7bSJsjymmO96maZ+AVJLfx1iu2dkleSkoSNS5jnmtz
eStcvdHK0LeRcsk+5LoatDAdQngfn5vEU344QT1Yx0hp7Op0+8OurpQSBYAO3o83pTOewWlE7A+4
vmUPn5H8kfohSpUd3AKKw9u2VjeRIVzG3eR0wpvC7DSAvW2wFdXasEfay7rUVafugOlHh8gZnXc3
sOW4hQp2m1FUyDwWHl4x46mwUyX0Z9MsxkOU26F3UOYu3HDwa9+Q4J1yOoUJ3pOFg3cGAd5e6RK/
FTWzXU2Ty6KLkub1Xuh6p28sa+0zUnoBWQgCF8DW4up5eZ8HXU24PtJ/QpJoNq2fylQaR9cdkm/z
aGy+HasLfAE0ujzJRObX59NIKYbagET8Ig/7U9ZHXrVX0lLAhgkXzeH2KVk1RmNZdtV4MJeDbJDT
hyU8g5Ef6UaTH6H5K6edDqOGgKcNrqTb1lY/JhAqZMqkis8SrWm3lgia2In8gRbFI0T91aMGYvMA
Ciex9rEaEyu+3yLlR5BNknGdrPf6Y2pM50xJR34DA20BxYz4z2qC9FNRd8NRG/po43OuLfCVueXL
1Ni20pUQGfslEk2HYh5J42BkOJIfx//NVBN+/8ny5CycBUT7TYOyGxkrR5aH7YM98BdAuEdrshF7
Kzq0NoPK6v/AVdMepGpMsCilF68/Z20Hca3RWPB7u9CmfaXU019tKgLvTKRv3N9e3FqywxWw5Aw4
PBbLyoEOEdIwULHwM61Wjzo1v7sKmP3FjlRP2blGW0IjrXq7GUGan7dNr+0jxU+ooBmeJW5dHBuk
2DIVravUn4TxPVNGNdnZYZteTG1EwTNUs79v21t7k6h18mHxMNRaF/bSNG+tQhkZz3Ds+jelVVEc
8jItjr1dGneEs96dFzT6fLxtdu32U/LiD8ks+0YJGG4QJtucDiBlN+r340Ahat/YDDEVSaXkG3dj
1RhphtSfZuR7yVYmnDJuQzXKQKn1rR8iFzUcLKfvjo1jduPpD1YGFpVMANAMEOLrg5qpcSESK0MI
JWRUAp7P/JOrZDSMWiv6k4DiBX8HZAZ0/3LCMR/DfO7hy/JHhcnjOwdtmJ92FRXPUOpYOzHB2b/T
+1Df0vFdPaTwywC+kDRTy47oODpOQkpMQprUzXezdN2PBLLzeY6hCL3LKaw7G+dl9Zi+srjIF2c3
ttzBtckXkZFngrOQ9GR1+AmggLk3prl1dtDnRufbe7nmByC2IqhgSMOh+nC9lwiM9W43TUxNUMH7
BLGOjcZioShHUMCozs2Tl53czFbPRpOU1cbNXP3IcvSFDhY4yyVzolNbaZuCkPOTtpk+lJlRuJ9c
two+BEobFPdVQ4i1lf+vfmYkEHj+WRID5tcLRtqtiWyhZn5RkDnuZs1rfhWRiL/3c+rtpkgbTsWg
peXGW7nyncFhcWVQ4sG1LwOPvigoBddx6tv1+DkPlOrQu2k97ua+1/IjWtnR37BpWN1uarPM20hd
F98ZXC6FWWAEoGY4z7AvXa85Z2Q3sMDyPYauO4G1zAyvPWWxOfKMWoGB1N/Qbi148Z3/1yZRJEA3
/DwNn2ubfR0GeoKneOSx005G1np3qoGWVYjO2nM72dkeqvktows3+GIUZhiG6ckpiZYXRsOon5ia
qorHejLaYx/PmnkMw25+TLhFW2PsMlZ8VS+kzE0/yTBpoeOZkDZYuMG2jgOwPJZ3DDUARZImPWAa
OlfHrYLHcvsw5AFUp7NCKQ5XtFhVbWhB1uetd4wC+FmCyTQ/Dx78tVI560m4otwIRFbtyfsBWski
LV/YGxJdU4bK8Y7ceOfUFnA9FCTCR1BT454J+g1zy017WZ4Ms2RphZLc4nRqPCBupOjeMXOr+kes
iPpYCTs+U6ffIjlY2TJ5/RC1s2mNvelja63FNGpjIo6Ql9ahDHWxL3TxztEeDgadabq6sooL0HPZ
UrbqIQmMYvSOI2rlu9As7aMZIaCga0V+shW4u0poAs5Q7ugbb8jb9WFZPswwPhLsLCk2AzftvbYY
vKMZ9tPHgX9GBmLoN96MLSuLg6+HXtjVncDKmGsXGpz2KbLRFbj9Mr09hXIt8vyRYoPhkMfmVeUi
HTSjKozGO8L7KpUVB5MSEWwKriW6Yyxab3fb3tqqJKiLMpDsXy6JZBgprBsTHbpjOzvJKZ4pH1BN
1U+3raytSgKqLfp1SA0sraiBWjUiD91jM7v2XcokY7Rr9MIB4GBMpDKAf967Lh47ZhgA/2lSQm4J
81GdOehGoaWnuXfLR2FP9SND58nh9rreXGJCM6Qv9BdXxZFf7FaYarYwUpSv6lmv96oNK83YFMkR
wFWxYeqNqKOU98Ld8ppB0AIP2uL8KXalKK2OgFAb1snXjLb02fI6Zd7nmu78MPNOPOP/46PRulG0
E6UVPAm7tX+HedshPQTRqrlxVpePnfxFjKMAneMbQ+G+WH01Z4gLBEN68qI2v8+NtngYCVIP9Jtg
kLdn7WGC0XujerL2yV8blUft9QWJw7Kp0Bs/wV3bnITWBAfiCrHvEwS637+7tEooYcDZIrnKr01Z
DV9XiTBlRmUMyxIqp4hwi6mg/J4U1R9YQxMDuAQYOGoLC2tdkHaK0WUIfbQx8+ykZq5N6ddt7RNT
CvUW6eGbK8nmyTxYEtPTgFqyofcIjEwiL9IT0+DxRxVeMEazIL1JoLs45YnzTuyW9qJOZ+DSoAQm
SllOfQMCCXpT5xWYzFqHjHQYjxCZFIc6JCq7vW+LqFOaYnKDSSJCMIkWW9wUPTL1sPD64GgWTuh+
7RlWzu+sNCqbezOjj77PEBrRO5TRLWR++npAeOz2L1g5pET3Ep/L+aGTK2/Oq0OqasIInaRTjnow
WL+Cxk60w5gb1XNgxWW54RlWdpLKJctUQQOD+FtUUNRwZhxLqEQSaTmCKCpiBHaEI8cNkm4YPKjJ
mrnawJS+/cZcDBJvAhiQ3Uz5Xa+wyFJImVwJsBhyZ6/nszhUg96dZmaRnjmz3UGETQR3SxVuLHdp
WTLTvNwS2aaFwmARp4nARhcKYNElR8phPksNiR+xZ7QfGZJjnBExydbb23reXJI0giLxfTsr8Qak
vDI5ZlQU8Mn1upvECZ0A/c2Lmrtus0dHt/4XDRPj2NPH3vCv8v/1OtR+sQXqmiyRbhFJ+bWtGAAL
VZyov4Rtr0fHpoerBeLgqb7PjFgXB69Ok+Sza4fDvUiK0PlAyOCFG2HP0snzI4CPARLEAZLCLeNU
I1KyNPWS4cJYSXkXeHr4yUsm93NStd4nkDjiZOW69/n2V14eaSxBM0D+Jg+XHFO6Xrng18xOBXYr
qgHI/mY4nurZyWO2TByVRJvFzwI3Er2vv0EJ8tqq/FWvbq2bRoYOL/NwGZpkTr9ps5NZhwF0qfW3
aTNMvWeOavjr9kqXnkLaBLNDZi7b8iSq1zZVpbR6vc2mS6G0s3uE3KnvDyihpdrOjdthSy5h5cOC
FSLae5EVY8zm2lxfUUQmUp4uKK7Z594S4dfU5N3uJz2q9t2UxFsh0tvzA+ac3g00iTbR2NIZK5rq
1W4UzxdtxlPsLE0Aj6tbod2roarYdz3PwUcBF8NGU2eJLJG7SUAGvJWkh7rHElyBQkJjBfE0XESo
KV/dJui6XZzHjnZo5uJZd2uHeT6QmM9BG9jJqTEj7WugQJlzD1JTbOlPvvVaRG54Dg0iderOy5kN
rzdFWfTReKmTLvzONHb4kJbq724olS9cKucJjuPkM8/VVknvrRORIaNs8UKcIwVhrnd8Trq8rZV6
uARjMZ702AgPIcDxb0D0tA9FFCWfBsAEj2Ywt0+KZkOodvuAry4cPDPcgrgyyDyu7QdUehrLYRtg
iuwRAbC9BqLcHvIQCEXseR+FcfatNursN+DN8ttt4yuHj74oPRoidAYLlvxiEeSYXTCy+CyalSNy
M+lj4406Q/ZTLw6DJVpk/9RmI7VftUoSJ9mR5IjB4o0YIYWCX8MZLlEZxcfJdKaLg/zAQVfTqqHL
IIozPnNL8WsJi5QHHnZuyWRtyifqTcVfUyNLoJsIDgSG/knOHAJbi8u9Zkfecx6M8bEvx/BkpdaT
IiM/DeG58x98cMAaPFnksSRG17tN7xGvCdP9RYmC/qcHpVgUqRGtDnqqn4Morj8LJfJOt42a/E+v
30kWDopd5iHA55ZVazhvxKwJd+TBb+yzAvNJtStEFPy6bWZtWwkr6XvD+8DnXWwrRACSZjqDg7sd
G7yXM8HApypqtR/12An3RptqTxOCwtVGHLDyRshyoiv9GfzAyytsTtkYpHHOKXaq6hTkInge6uav
os2LjZO7dlmxY0NeBAceMM7r7SNFVDu97cdLhV7KX209TV/1MnXvlDDTh5PjTN1TqDceuRcz2hsO
e2WVvPXMCEIEiKtc7mIwo2hJzXa66BCw77hAw0Xvk7J5MGZNe69oN3dF8lJQGaBgSots8dQbUebO
YdxOF63pdXKQyjhEptDvSbHBcMX5L111jf/sMfnLNJLq33cfpBdaWWjE4f2D8vX6K9sk8XOvOfPF
7IMpOBFTMsC3i6s6CPfj1HnRh6KPO/XggCTeInBZeQ5cRtplaRqwCO2Pa9udkTD9mY7zJerD7os2
eUW1J1lJe4CmUwxm3KXA0CRITatCQU4tiftia8r3RShpcWHxjYy/klojbLr8+p2ZBkPWKGy15/ZY
KjxLOYQG89mPhR7PxX5QpqyM9jW9qGIPrVyo3hezllQHqhC2vs+TJKqPpiSc/6EWWVxf0jgrD50+
OGq/8X6tOBdIRgGHoNYNTHYZRsygk9A418eL2gyT75qBuXfUOnknqkA6b7rgTGsZXD6CwcWZ6K1M
WFqUTxfqC4lz1GY1P5oGzApMyORJcR6tTt1I4daOAsg6AjNaqFQDpDN4Fe6KNKySRJ/mi0dtCC3G
pu8/zomjfiygsn6SzatsN2puA+2kakQfk6q2zMPtm7Dib+gTQ9cCFIYyxLKZYMJ0oAgrUS/l4Ghi
N6HcZT16IhUU0xKrek5CYUZ7t3SzQ9xzMTYc61qMKB0q4TBYOCTzFs8VWglxFkA5d3GNcDhHSd75
hUkdC4qheDzGNhjz/+HsOpbs1NntE1FFDlPCDr072W23w4RyOBYChCSEQNLT38U/Oh3Ku84dt8ti
g6QvrVAmvVXtKd9WTaFp61Zbwo3CL3Ux2Cv1x3sfBFqKSJIBtMQ0+9WlhJhneMA6/9LD46JScxHf
KGG7MhAhhmVpB41FYLU/eDkVD20kyZUw+k58w9gezUU00ff286vluy3rgH0OggvaiNkvpl12i9lO
dzOKIOAVcuSO16ndvTH+vgn2//f1bYBkATsf7YS3rdrcCzsyzGtwSUW0tRTSF27U9zNiLQQU2txb
4ioUGW3//H3Z9/YeZMBw/+NUI9a9OnEm8icaejhVnTdENWR7oqfc+nMVeKC/waagb2aD+WA0mvEK
S+m9TA3DM5w4jAjRcn+NAEt8hhe7KXdZ0YCilfYHTRUq+znIPo3FoPuyX8Gm/7ZAlqq7BdwAGNAB
kgAQaGyD/2wYth9AjPIwtIGnFESbopf3QDzFBOb0AiFhmuF/OcA1DFytrrS+2Gq7zUu5+et8hKRn
cdY9lGRaHvulirprUKf3jiOQjLsy5N5Rxnj+5ZNAK5/0eYInmbxV/rA6FT/MYLxKKUJP1JqozryU
A6ijZ/TBHbX8pljQCAk2Yq7d+++cBgAdUSoDhwGNytcw3Q7hq8+3EN8IYmqnBL21BrQNt9UQzRT3
4eBDVmCaOnnlEL6zK4HawYX0P9jjW1R7l/IJivP2YgtP+WBhc7tWA3ozpOFpPiWQQVcwIMxbI+o+
DtD3uxLv3knD0EXElAbjZOgiva7XIw+9Nw0VyUtn/fggWifLOQflNmdZ8N+zzd1pBANrKMrBwPHV
CYy5mdduHRCAYMZ7saoHVw8nUpQbLry7UMF6tFS2Hxg0MaJIHv9+/t89hUAF4BgiDcNg6lX88yYe
K88P8IWDlVZrbJP7IBiAgchhBX9jPC5rcDfEQ8JiFMkG3fEykRxkur8/x3svfHdCRcUGGBxAaS83
/ehzGSRq3/RxAFe8ydKaCBvCUJ56V37yO7kMmjFoh+zK6UhpwpdLRXCO0SCS+ReUS+EHmY6qCWkQ
fPj7D3onjL1Y5dV9QuQMYMWCVZZ0DL4sZmy/TlmYH4I5h5xloPOnbGrHM2Bpcx3BROPL35d/fXBB
nMYWxX/4P90rXNQvfyTSOJqY3NnLMLfFXZ6N8isgJ/0X3zLaI5KExVRCiDq+Mpd6/athSAWDHsw2
UBjEQBC8Gt8wTG3mEIKlFyBPHaD8cK8oyohKexzYInRtUyrQKhXySS75OtfjgP7VFT7R6620P8Oe
O4Kjgnr4zZ1VBJsq7BBkF5v3K5ghmHrGdTD3wGmMg8r+I0oNiSPmkTl0ljD3Ry/+dbU4FtDYBu0x
uxCk658Z62XFVMsuqSu2DxZOrOAe5tf08V9nC/9bFH1avGt85vT1vUxy3YsYKKbLAGRcVYjcAhC3
LNkTj4f5HlKmmWr+64YCWxxCyQCh4/MiU3+5oaRQ+HSdyC+2BUvd14v+0Bl/viTaU7SePcWfYIAw
uSuR4O0+xrL/47eiaZYgI3y57KATnsRjl19IHybnINKwwaZrXHzQnQ5rNtmssm1mrl1Hr+8IvN8d
LrUPdndDh9cwGB4B9rbSAntIpBo6PVlXFDVLY5jb/P21vrNZsRAa/GATwFjhdSUaz7pdCBTSLyxD
CwV68/og2yQ8MzC1r1wJ7y4FeAMuBfibvNHJUlzGtNj6/JI43d2pOQlB6ZOi2kLCr2yW95ZCPENV
i/lfDmbqy6+mwIvLQBUtLkIn8i7wx+0AIFPyZVuza5Zs75wE/JZ9grsjHDCiebkUKroC7gCsuGiP
rA+zy3D8oFt+2VrSPSphivPfP9h7OwOyKQDboz+84zhermcCDlm8bA4uPR0WcCXc8KsNu/XKC3xv
28NaCGNbtJB2CPHLVUB1AlAEWd0lzzgswC1TCliRbEnOAvzn9hgl7XRcI5pfA1jsX+bfZci+8Xf1
wh0x8r9G28uFs1YBUKuH6CLCJXAlDA/tTQwc0UklXtBWgBCGR5b69lbDWtur2oRdhf2+Tv7+9wjw
sQTVDuJHb0ArfMLeKUgaXjYtY5Dr4ozX88jHw8zMCqGsdBTIEno6li4cMSH6+/d9781nu1okWpzA
jb/mU2+4DmQck+iSdQq+fkbMp3XCAaFeNz9Z6uWlgnPvleLvvU2136z7j4aAwevzAvSMh4ZUF1wi
KO3XFIO3n3Th8tvff9qbXA9vFh5daA4nuxYzkr6XH9efeN6BaRBepqnobyaMWZp0UXBA85awwZQ8
AzjNE/eSwDV9XKzjtaLFNe3pd14w3AtjvGLsMQhq7XfHvxouYQKlN8eK4GKSeI1JA79rFVfQfGFB
xUxkhqVZMYEiYQWSIM7IlW7HO7sLlt7o7GJ8naRvWGo0WvWaKj++6I2QO8ry4BPhS3booPC1VNYZ
9k+UTV6d5/paX/mdqwo9hb09j1tx/xAvfzniCVd2kPGFUnAsTlD400mlQEv6GimTiK6Ry+aH5MpV
8s5dDAUdfHOgW7Bs/iola4ks/A3SThcDZbOmTZz6CGpIDu54lJ7+vsHeuTxQx6CW2bmye/v85Q+E
AgURmxDhxYv6iR+WOdzSep2JiBNAZKHoWXUoKJKHLfYm+iTh3HyeNlGI/36aILmCj4tXjQ/9+j3D
e2NGdlSE8DIuxqJcaDw2eSZid2UrvfM9oTGCLwmbUmjzvz5Oud3CXMU0uiy0IH84GlJz6RKpGqLy
rdTdeo2D/c7R2fkQkA3CQA0/4NUGcjkkpXg4RZd1892PcRswyFPuA11FfgQ+eLt1fcGutOPe+5E4
Lz7C+L7wa8RSHK4aLr5ddBkVDLDRAIyBGAKqNUh03KAwvgbjfnc9jGixg1CAo//xcg9BiA7Z6wp1
WdrHtM7a2IC/Nk8VtEvHIxIYff77nn3nPkBzAwxrLIc2cLE/z7+uowGRoIerVHoZ2zWEEtASkMJ8
6zqb6wYu0YEhp1YVGNdCr7/zzGGD2Og1mOY7FzNa9kBI7eSAXftt//D/egjot3DRLWN6yWWcC1EF
LOjE543pDCnGTKV/m/T9uobNUvRT/wnQD4gfVirkVpdja4Zr6e/bl4KyCa5pKG7QEn6jCGoKGJNY
LtPLhPb42BCu9M3QJ2tFonj4MEC46kOuhuI5j6b/R/jH2gBoYySEjshb9o12YFVhc1220a2mQiyB
UCbRfMgqz+divd3yha4V2m8BKRXQ6v/8fUO8vS+x2aEfhMiEyTWEz15+CxcuPKBeG1/gRc7j0k1s
O67MpX0p/Wi8clW9vTH3xXZ5TkBZgYjYH+bfH74PEQnjKblkE7VN3nfTYZBddoo29YQEpH0uYEj1
MEXddHR67acrN9i7y+Mdo90J0hIYxi+Xp5qKBH5U8QXr2VtgyrxSsqT9uHUB5DFsK+47jUFAvWWj
MGWsUAFfSbfefdvQdd7fAm7q14OlAmJrWeYyhOOEsU/WHz+qcONnasy1g/7eSuDjIvMB+ATZ+6uD
Pjvey7TL44snuxPML9pfhMb+IV5N9x87ekB47JgH0KowHcKXfXWFIdzKCRJMCcAmhRKPEKqC+NgB
c39mHlmnYW9Zw0+4+ApEpk8uDrLFz/99C++2Rgh+cLF846ZGo6EfE4jlXAa3RZd5VOaj30lddhJW
WH9f6m3muk/rgMnGzGR36tv//q8NPNgh0nwtkotHIBtXgRoP8DVJo+nL39d5GxagFYqODvriiOpv
YrqDt4eIhcwuqJe7Q5CbD5CxXrtyaP2o5K271sh6b7egdwadBlx/6PC8OphEIBZKjfXaeLWmVCpC
NbRs03RK10lc2TBv4zp+HHjUexMAQej12NOTIpMoc7ILRnzpM/j923wpYETDftvcxPOPcIPUezm3
C4+vRL/3XisuGGhW7qNwtPpffr580VviD216mX3Mu8s88fJK8CSpPDb2Qxnw4ed//45IlXC/Ys6J
M7JHnn/tlzmSYc5Jnl6g7SSWUz5G41zGy0ge1pkVWwPC07Ve2XtvF9AYbB+k3QAkvfqUq1zzaLVe
ioxfyEe5Tuupy2T6kAg9nhwlvqrGnE7X+oLvxVDcZ8iHI2QVbzx2cG8OUI/EDsrmGOgC4BpRsM7D
eNtT0ddBsljbbJDveTLa/49eGQjb6IgA3QiaI1I3BNOXbznkMDWjHc0vU+vpqnOj11DWYXIrfVgO
ws7xyjZ657SAAJFDyGEXEn6T+OvQ5yrwsR6auskZELv8FkJW7PsW5cGV7u47Oxa7ZxdV3N/sm+5u
ZlDExtKiM5eKqIGtH5QkW5A63Bis4Adl16hB766HziPSM8izYST18lX269imWYsG5LSsElRur7h3
KRM/nW/VPRvWa8Du914leskQc4vAqQFZ7eV6NFvho+3ZFBDJaaqVWRCNe0A3TWS9awD9N6NGpHe7
QuSe24MQB5nwl4v1ExNqLEhxge57clgY9T6xvIdf7STtoU/muYq9aMAtm9m1DiCVSjD2T4IvaMpG
V4BPb48LHmWf+O1iVhi/vLoYUoocG3OQAuEKisCgD3VfJpsEK0hsy3hOAxs9x7Ek/ACZienH3y+l
19LQe5oLWhZw9PDUAEo0ehXFwjknIZx6i8voQh8k2WlS5ZYV6ofy6Qr8R8zWc1ww3Xgt93SZ8Azm
i0mxxGNt4zX/MsEe6SHz8mvnGIP/fX/9qyEHUTokwyhN9rOFmdXreohIIQY+e5DxDEKge3gyDFGF
9tiyVN1AWARieOuP9Wpt9mFOUOiXy2wNpocaToIQ4trmqU68Qn+GF3MSNboDDqAqIo26Khp5Mtdp
AOWsFhIoSeOg5hVVxsTwMIaCl6nBHLHueZ/znAIxel61JW0f2QpCrqFZqr4voPVTsTgcA10Z6G4R
XW6OBb2rVrXS9r53/jR8wbRrXn8QP5T0MKXIEU5goPSdKkWfJu2zp8N5CcuWRZmBos7oWQLjonye
t39Wvr/kU2rXzUshVcu27VMcz4TeGRhm60MHx2z/G1oL3D4Iyid6jkTsFV+TrcvyU+tbDBFLhRAQ
rGUh11YdOdh98OsKHSnYjZjHFbrePUnJOfVFDMudNW+DxySXwKwOQq+i6igxqQMABhkIRBZ9vCE3
DO4fTX076jKIXS/Odg7BvipsPtOjIptktzYXa/zQEXggXGBDHdNjGKsxh7J2CMGyEmRldpKi8Mfz
BM6o+QxohmHVFIxz24SFTWPoH852ONEcrd4mgmeILSGQkSQHb1Zt3sCNImAVxj9EwtSGhOrDpoPQ
/YbmUhjdeVsCx2sQeUcYkhWJZfO9Z0COK9cc88hHnaad+51480APOVxeurtFw2riYAbPXz5kZBrd
cUghaV3D3n7nQwUMNIALoGkrMWcAWF1RzeNo8q8wseTmH4y1TQCR+hSV4c2YQjT5FzwlJi7qbdks
TZoNjOm44hJ+uqoMIifHscy7iXSszCIZ6bAymLHtotIcrKvPoYYSIEytW2/hd8VoRVvDam2hSzlG
nHg9xJ0gBnbr0gnjNY+bZTuFoP3gn7mRckErTITSjt61bsnmO+qBRAYP2NRGY1BTOQXuZDDPgmv1
DESnd0+ifeBeFQv46V2FZIHKL+CCSXYTQJfIO6BdruXYFKO3xsfM9iF8DkQE5WtIl0PVYdnKwMqt
28DydYDF1WzGIWXlpFqR3kxFBjqww5CEn+EZoIrHQNCoT6tAw3P4fm0JUb9J6wZaQQ6lV0HTpUwr
VcFNHKCfuJDQhUi91sPFVGwbXnGFuUQHjeqAd5jX1TpxwdQkvTOumTxgSkujvSL74UHAaQcXBvxu
Xm3PyzYYlqLcCUPseVCe0c0iBKSCCtS5aHCzWQzP6MnkHhTn20UcnMRwL6yisEvD+wwjTle3q4rD
W52kMjnbPEMpVY8cAJJjaFsmv7cMQ4KbiaW5e9rGVZqu8qzSQdlvbiC/BZ01YD1+0NIC+WwvfedX
oeen6ggC/QTUk5dxGP445/wWd1WuiTj1vsz0GeSufrwzvgrto0qsUhvwqqQtLmYmiSsZ77P498BD
uK2Xfr+tfUmjwtsBpWvmt7/bmHn2RyS4mJ8hlmrEzQwlyOEjoQQSOCDTEMiToesUo+8OxbRSFi4u
HtvZ1/5NB06ku/ReqsLw3HGbtaJUHMODOiQLREkOLEmBl4DeM0u/d5H0yC+q1zkBQgijy6YLda+P
gxC+PIR6DckNPu4sfgk4Uc93sCf2AK9L48HHWYBsVLf91GQa3AHkrrwfy0An63oiG9RmEGbyJfiF
/r5PSAl9TN9+9NoZ/yjKaTuc5tBCEnBAt448CCX1eh900lvPvlDMPGODZGkVbUbqKp1jJY5rGhh5
6sLV7052EcF400+zWX9aDgEUd5kXgtFTuo5Bf14WvsH611Kx4pISHgZCIZlp8GMFgEGd+1xO+mAW
vzU/JoGAUuUAI0GONuX5rhoakXnX9t5ErtSzK3gMZeRWxuBe+KSL/e8gdorkZuqstcthNNDn+grZ
LAg4bDmCQnBA2GH6WIi0EAr+ZGA0Nh0oE0tWCdf3vOrbbRMnxEApP0HagquvQMr5ljephhD0d2Ox
fRAsjJoyFDnAL4mHMKDwCBlyQNDus7RDb3MdGFTXMfc1kF+B+mrKz8zX1Dtj7Sx9cpvd6OeO4FSf
fVSo5iS8kAIkniTc0nKMC3q7Lmm7oDJV+fgjSb10u2jMQXaN4WWwyTMmAMP41Y5iS0MY8OLMnFgC
qAJH0BxUcBxkYvVWWvS006MG5Gf5iB5zzGtk7By9yVkkIhUlYGqoVgoJoOCjRV97aqY+B/CgZAnj
OaxaOYW/lEAWfSd7WKk3w5p70VICbkxozUCa9qrJy1Oly8UgDS01pEH4qbN6RrCQwN5W+LYhRDQY
jdMTgfmKK3fzmOJSTD7vmgFCbd23JOWFvYlSM8dbYyKWbTeArufFN61Wj34kaxFq6MUqPUenec7a
ojRqASeoHGUqQln7OKdwu4e1xmftA+57q13cesfVTZR2DeC+NBOQ1kyp+zGoTYx/1Cx9PCFHp7t4
hJOOdM+87+KhrwQqZlfZGOIquEXjBd8Utm+FeXBLEdkDrFswXfoZAbcq4wpx0rRPbRxEBzjHyAXw
MmW64wRmYXhPqO34BbMzUFRrsDZaSBsF+xsZgaD8jVtpMs3C2VhDmQC0Shs6SG1Pzo3ysZcePpXd
YPZYAV7jJ6UniuTP2A30KZvnbkXkhoPUjdarQn5GjL4Mxra/JFWYwnswGpSN7TJPVLBvTr4lfZ7T
eyGmfDiOKp+no54GJOA+VCzAVIbs0QHUTDghatGG6IfCsxaqQQgq0/02t0mG1WY/P1qu2qAU67L+
prmGHHaeE/p9jlryPEfWB6yRZGtwoEyPUP8hbfJgRrf1DUAgmoflsPi8OIKuEg8HbTOpb83AZnIK
PA3kpqQIozdsnLYnE0WteZQy94pv7TQEtATrN/0Yo4HsffQgv7n9kgx+IgEP1qhC2tc+Wpfgc5po
TYKL7zP9ewCFbajGWMRPauHRIzyjXVwWU1jIC2QXh9ruVJ6zz31oa4jMLH3NgiVFJgwxUaR28NQ0
lSU24EfctiQ5iVCZGD66kXoSmAJQBAW8pn9mHsu5ygII8tZ52mpS81h0T+2KDVkFmceeKJfi95Dn
S3sMC83td8eyaPxtHYRRK5sNKXZzJwLf1FBMhclRt2Fy+R0Jpi4+eIPk2/MSQpQPyF1i2MlB+Abq
oszr2S3yJIFOthqQzMwI5hL5eiuzDwhv1L/ZMJyM6yK3sS6hgJz7B4rt6lgZkT770wK7heKsQHl4
JMCuiKPskS1Xm+XtAEzAGuvHcMYI8VYHYtu+xh7GVqXgepsaOHaQ4jRwDA2QRDlCjr1OSZTUkoUp
tk8SmawBzjyD15iFp1ER4Bq8XVft02MQEy+lSO+KlJcauqUfx2E0//T+xNY6wZN8GiKvWBqEsDgs
03xd7YNrbVCgioqRJsCoHmJStHaQJxBVMko51IOF7tENxsusq3sZwKrby0kmThwM8eIbwidLmh5R
yjtimGZcWzrfn71646B0YVads+k4RLlq77t5iMiXIZuzqdmEr6Jjv8U+r2yXJPMBujN0u1N21pgo
iUnxH+ia6LHxsgEhjkS4zr7J3vHwvGMAKRgGmylOJNoi/iWK1/QIw+sZ0B8WWc1KNpiha4otpdsj
Kotsq6NlyHtANWXgzqEA9RPVIlSmh/bi87wnONZRn93gBgHUtUzmfE6rfpD6QHpbrHW6FUzgjYYL
Zt+hYW0NC6Itq0CW6+TRgWq1lHFOBvaFg32wHpgfCVdn2mhbDzlvYRAEpx7/bGC2lzbhOEPytBcD
CIXRkBD7yW1z5sMIcOS2mjjE030cIaRY5IS6yprlk0MXFUAKILSLDdBeFSxMl16fkpFektZkgXzM
WwDhkW2mcdfH53Ay/j2PKfaq8Ude1FGKag01VgtmWBXHpkhuDUCAaUkH6bpKt/NKcP0M01ru2c92
R8FgaO9nIATIrzmQfNpVKoFx1brLlofJK4irTLQUoJUVhHwashQgPvykzKsHYL5+5EDJ4/DNXvTV
xhE150C2I6Y1YbdF54DoZb4RYUTgW5fbYSqpr4onqEQmn2GVbr8nSGb90sgVQpyTtiIHsySwY4Nj
HM3VgB+T/4DPnt9XnsbQBaTS0UF/XQzROXJj/IGh4EKnRAWFPNvJg62aDKYoLaH9YfNazFwtJTUe
JFrbvDCs9ow1ecUFXx/0EAAnFHQG0Iaxb8PlMvDY4kIAy6vs0aDsaxtEc1fy3Qz5ZOhAoqrjIv6K
lkdBD5zmS1QRJiZZSajjiKZ3AiCuKO+yGEa/QzeVU85SCwtEhjjnGKiuSk1+Wsbhkv8pVkW+TR0k
2Mss7tI//lyQn3ivjlVbDzWpqJhFgD+19i7xdmiCPyZrhqSj6L1GFDEZy1CQ5Cs4IMmfzqxsrTo4
m9gqLVb2fYDzfVcJinugBmqco/wR/dSeXe9r+OVyQIjDaKQJIJ9oqdRLTJHuZwWJgzKCXMLPxHib
LAdMmU0pIVLxKZ1RnZQ0NGnfmGHMPEDksnGoNhBAQZvd9CBqz1uUh8s00x+mjc1F1aKNceutEAws
V6YD1cjYEqjJI8v0ykjZXRw9tq2ueDgzWjKnp6CiqE66auNzkZXQpOwesMftXKYQb3RHSOSRh3To
dsx5m5j1AH48rL6RGCy3cAgDgdbE2n0FlxeF39ZKh/aANBAFJ1D6+KTDnvNqy+LhF+ozDqKvN9v5
ZPbDd7vClSSoAkkpLOTWAmTgwqrgMY/cAIUDv1gfvTgedE2thSn9BLzU7QZBmTvwJkZUq7ghIfRI
lPgTqj71mxaWWgLqSB4/LgyXdA24VK+qDH4JiJYGirTlSFAXl54pMDp1xQQdWpXO4R+Pwpq6ChSU
UCrssnGuVujifozxZEEDsBfpmsW3xtUdtZGuB3QtsnKgmn0SU2i2MjcC4aFTyOhrktLgF4t8s9aa
B0Ff9+g84llInyI2A0n1qCMDh7Ep9bofPFymAczcwfdKVLSAuyd63GqklAs5OFQnd8BaoQ0KSeAE
FZ0B5aGB/lS64s4YwBnJsyX9snFU2UsO1hQK33R5xqB8SsoocVGI69lFBnJ3PgCWWw9sYGsU1MYK
teAD9ypHhpO7DkVBEPW6xTveU7gQrgtdzZf0d+btLFMWWlqFQybhamJxbvzgeehUvpe2yU9B++C7
GfKtLmYwtyq/nfp7vaLbgtukzT9JYmd6mKMUEbcD5EeWEsAbNEG4i75C4DUYwaVIBOpyNA9OOGZT
BHK0DFipNmWiso9knNVT6CzB/72xBvpKAkT9CGJzJZBL3VYHjvARbwdxolQmCFqw2FiM+3OyKZLQ
DC4dO6I+3cpWDiuopCRYZZmJPiTQAOSM1cGU+/cpVYuP6OxDUBOY6SKsSNoXv+OIU1l2uPi+0rBL
aJm22TKV2bzyD0iAFkh8R3BELW0KH+cyRDqwfQB6sQVCwOKxJE6urKIlGqG8ulgPWY8QcqsyOpr4
IW0B6cUbCcIDCPpocQXMT9o6oRP9iZQhBPVGau/3xtWQNGac06cJUZlVXHcCBbafd3/8fuFLg/6T
/c5CrnnNNMq2culATascFCjVE5DLhD0gvBh1z/1I3mRrSp9oP+e65F3Q32lE6engcuB8b8ZF4iEn
nQUc4wXdioZMrIU16bb0VW/EmCC7jzB6jJHInwZ0E7MKIvVuKMHpTtsSe8vxiqEj0R2AZxv5IUbj
yR7QQETVwmFWW8L71CGw87XtEDK9YalIAhpug+xi7i8jGs208TFSKT75q2vR2Ey3EZUipKvt5tG8
kWbDm43EwoYm1H7/IaVe7J9DnJitArd10r9Gzwc0mo9zrG8DiR7/udUgIZxa6mCsWiAZEDVsgucn
EbkefRcILQFlMYUSbWGUyUslrcpQpIswvrMYpwelmSDTALA1nCiOxCj4Z9hVd/gnSxaTM5IR41c5
85wp/QgiFxUmphg2BRMMp07CQOStgsopiDpLF+Ovo95WAYemzbI7z3PTUq9IHmBPBFsw/+T3QAHS
WaTDEfLxfY85CEBH1c5ELCqU5CstMWHv1JFJPaH+KuYt+ZolfbYeMoWGUDUuumcl+qHL8ktQk2Ci
4KH4rHqSZ6ye8gQymKXLJ5pjA/g82PvB/8uatPvkUNQMH3IXbs8hMj1RCZFiqWmBdchd16O9fpyI
9p4WtHjDUs5sphhBrTzj1eq8AGws3qZ/4lAgwE0QcGGlpAVq4Anu4Dj3wPZAYRVlkalcqMKzKBYp
jxNwF88EoEtWrQSMbBkm3B3aRM/P81AMYIVip/X1iIKPQT4EE50GkR49w4irLmvijGUPDB45OMDd
tviHIR1x2+G6F01WUG+oMFuwH0Pp5V994uX9TU6cDh5DKRnym5B3pAG3WM0looqM7va2rYRponXu
nAGR9ZGCtKHqTXXAjA4Mh/IQuBUS7TjSequKDsXvGSyU9lH6C5GNFknwETG3IHXL/Omr2nQiS7cr
r1woXFPjBu1V1D7FFkUfR7RLaSngqvxzyOAyAs8fXAKgP2uBfgQl+CMRXRhVOo3lGR6VTlckZvoP
vr33j9Zgb5cD8oE/kKxEdTPx3o2lP8cGwwhJ6C79hCHCoehH0jcLZBJJ008bz6sxU+MvHjmhGgHR
EsRfZ9d7viTRz3ivfErlUD8cUQ0wgknxyG8mKNSGtc27sK03sepvlPH0R4qB4J82oPwHKTyI+rWt
Nwel7+LQNAguyKp6xdANUwyaKrcDXKoa2CoqXg9oCOA3o6wrRTLYh3FVM6uW3iYf8G0zi8McT8+x
zPgA0ZIOwnqQD0meGaqdoMqF0zHS1zTTFZ6N8QNBlo3GocoRvlrobEwlj11nGo0b+m4/lZ+hYdXO
VQ66GWtazDLcIUWn50mabBc6SLbPc26oqenAnDzZ0OgnAFmmro7nxT1KhQjX5BPX7kLRFbYN6ix8
LgoNhqJiq4dZUAhPQYLXvsZ9lULMYK6WVkZbJdAjmZoZ/kdLWWhAycrEjB1qNYg64z13U0ort8Tu
nukd78WQ+xp81L6Q6BUomtXZLPO6H1fo5qTQUDygmRCSQ+wr8ytATE8bYhk5r1D6GurJYDqCyZyC
rM3Wdmh/9DHvDjqe8AYnSM/ykkvaPWmeoqmOvTt95YExyJW2dBsqBp1GUS6aT49OUilr6KD3nzFr
92mFMbf7p11RGdVkHOekEgPNnwyXMjtKJ9vvBffGm82bF31LUDKdadKpFOl9sH3uk20Jq//j6DyW
48a1MPxEqGIOW5IdlWVLsrxhyR4ZzBEEQT79/fpupqZqxrLUIoFz/lghrTBwS6rbMoxFNJarsqgu
9T6G8THKCbVOfagjwWqniitgy6oSH+72OnqIxBNn2qc11dZc3CFDqqe0CZx8yGoumivr8EheQDi5
KmtnenLSaUNxko7TUNxgt7i3MBEAbIKh6h4ut5a3YpVxl28zWUvjwYd4Yh5jEquyWgr1g3m614l2
6QBN1qJ2dLK4y/7PzSM8wrXT7w/84Hvx4PuiWK/lptn1ndaXXxFRSiKZNCh0eqsyfqDku+Lspmb8
c9giIPSoNJTFVWOz/NqnTeTJ1kZjni6AE9tR4p57twwmTwta7jMvAvHmSSv/omthjph7asDqbWdJ
XMFf6wSLcG9dJ1f2VHfahX/nMpPq1PW27m2fZP7PcAJvCVt0/eRhJHUTgP9+SUyFCDKVli0+KyPI
ha9jVsAUHfVeHQSNchB8bm+cpM2JjE7bRdwUerUD/lQPMTFFOuBBzFaNjfDgqb1k1NsGP0iCZSBg
p49lWGZ4yJc5i9wINnHccRPw104r1IjwuzbB8zTqbJ18dgFrKjb36i+jsFO9zEBEg6e755DmMSy3
RtGHRhJY+19l4g5RUt6aX6EeVnnc/FjoDMBI5xchp855FKhHm6MMQHu5rsvwfrDl6oDhtOUveyGG
kMHX6VvgAvZEOinGTR9tr7HxdgUWN+Wgbd6NcNxG5s7NlB/uwON3DItCjUm/d8V3NEY7Aey2Kvmy
Miy8TMCX8udbZ43OJRtNdFz8AgjN2KV7ir2iKU6igV04TUM36EeFnTRMnG4FBYT40OzJE5PsAevQ
GKVMs1XJ/sYZfUT4la/n3FbLyBzi2D8rExb7CfCaQXZui7XOQuJnzFOJI5g3p2nBbW8P+itWp4m0
/2adbC4JWtgbXniq8oAC431dExkE63Aq1ewc2sIb1bEfForYtyUa6gQEIbbOgdf4H5ypPJwUa9Q8
fc0qt8QNFl9wwTOU4EuftruhnhQQ5SrUlgggqzJR0HwA9bIyFUGAKorT1QrKMXWqgvkxZllukryL
yc3rgaY/HN7WPDOTQ1tHbxbqz3j0+Oco7fraVnP8Y+8FrzOaN+BH3e03B5dnqq8NDoeppkO3cCjk
5tjnyp62nanOz7/cNiZX1jXNsmdWKIprSIDOhyoKZMzkWrAnIC+Jm0MVrGpgrEdzgdCNMitoA12K
FGrBf8edW+mU/IJ6z5bF8X51ozTk04xu9EDGIoO7Za/TPQRGL0+whnZ7jUI/rx9Eu83yJzazUZxR
m3Dl27unYf4He/uMy2WEFGvJXLgjIL1SHzwRs5NMvmqax4rJAXA+d9Yq7aJAw/i5rVsdymIIOe7D
UkdHueawXMJ3X+MpL5yDMZ3g/66D0iLdWfYM6KR2hA83hR2hyAAw7TuvYdHWSR6vzvbQdHbV/li5
899z6bTbDxIA+chJtYraAxRv/8eb3Lk98m1Ra0qtQ+4+zQpL32dtbDU+5Oi6l9PqFPMh0kz3575r
uRKHnaCTxJu84LfpXUUSNBBXde4JTXfP1jp01g8P/cKebVvrzYc5CiYOZVJfNo5Btb9YZdtulCxq
iCNy6qfCP3UAV3YydjA699sA8pB4jKyKuirDP2ug752lnOQm/+JAqYe/mhBFCpalWJvnwSh+oWaM
HAVgWvn9j2ouRJvu2h2rO+riYvc40FIRP+860OKogl4PB4IQ2/6uiKj/S1wHDvXs752l4ZrdUqV9
5639fVE22F5vH9J618W7H/xcSZs3jzZPmGSWgc3zf+z+TOHIAe3jNFYHr2QxZpikm+qhNsP2t9ta
7i3NtXOeIid/X8Gd8B5pAxnmNksUJuMyTTrLazn9WTS83wFyrP69oxAqDnTQNXGmg63DcKyK5lH7
wdZepFiWFDhIp6NVvLBQT5xp9RP3zXseRHkaB9P0p1mX6cKJ5v+i7thjo6S39PeO6U482qvHsjtj
AeCNib6otx3ew9X/qInpID2sGd6kjsqER2RM3Hbh4Mq8uu9O5SSbd1sZLzhaQ6OACgrzOwQYjbmr
mnz5r3Ht+jGwaJZHvtEHS+KN4y6uS1xGfYowp9BJNU2yS5T24+99UXAV2MnLsxz9mBZIA3CV5zL8
O7qe9I7c/rH32ofb4BwLpjWTtZWsSU+06iDxdRk4Z/rU9hOsuXsH3gWu5/Xtq4MW9Qi+EXWJKAv9
13MIKJ/RRnDeeJU6TNFQ6ePa9coc3TJ29qeqJfWn8MkIOUD5dwfLL0hVwz/mZxFbCUxOWPlfVVcA
A0TL7XiRcsv/wGMPX1G1PaE0j7usDr0YyHuKOy5PB39dMosOiRlG6fAwSQU4OtPVvmT7qvSJTmhv
SgNltYpaXe6opKBn1sp4dOI+4XSdGgZJVgtldk1KTeSxLKztsLzofJ0vc4nFl6Uprn8zILSPSF0t
VrBg8s8Tz6TLNra4iDMHWUfHpimLfwRuBWtasM19uqQh2axn0fa3l9gV0jUfyu+w4Jfi+3uhXjCc
hgn6ubqAfVu6x8o3YXOkfWxyf41b1H2vg6kBmy0FMh2qYvsg/FayHuw3AMi3LXFft/EU/9qQALmP
ldvpX8U+LR1II+Uc57xZmgplzhSvHCvIV5LdF2uYtaPg7Y+UA2E4ISc+ufke5sfRCsvpYRTNGgC4
F/53EfXWf2hi5ZwAsVvW68ZUhH/HLdfqx9ZYeCfbSEffVEjy5uSmqg9dZ+bi5K8h1OvEEHaPpqq+
IrKyCTyRyDk8flcCIsPMB+XX/fDKI8gCOLSmto+WsuY1LQNqUw4rw++Y4Urq1bcaikUjxnG4bATn
v322MTIBaY6AbJkLXaLvt8mMNn/dGKMf54KWp7KKqLdna1EFM3rnz8fC9uWaohDq4i5t0IDUWR7a
1CI0sWGEn/aA7yrI2f6aEN3ZcYk3j12bnWO4uarnOduLehCpXdnDR9CgoknW0lsIGBn3Kkr0InPU
DbELOuqSdBEz3HhcBpEowjmZEPujBluDurzKyY5NYobB/xZKd/PjJjTDnbcT9IgWhe6kmmTRv65Y
VJ/O3mQUjW0S/QwlL4SsbZ1qRJJv1bBcm33fnONtMwD8sniKghXEPeHW9fKD2ri9ktiElPXJYR8P
0A5IP2JVxWiOvKVkcBQAKbdeKiQvFfIiFulthMoYKI2drkFf7ME5xPSnMuVPcrs0svaKQ8kP4x+1
8SIN6+N3RRJ0lf9QmKp5GQozfbDQ5CzcwupeZW77F+4aZWXxvoxsont3g+qXRlymdpdtgtW6rw55
OXWvGzzun8ps8aM3uMPKHDOV/xQjJYAzFGyfygVGH6B718453FxmL/RtT5W16W9LlLVODOo5N2nH
uL2r+kpdRoBGIlggu26TqU2xdds43yztLcpD12l/9mFbV9k02nBvNMo0dlIH0gpTO1Lmsylac+G+
3+8oRbUgN71CNhmn04vcLf4N6mTFUy3sKGuiZiNJeS344MPcQs8W2P3qJ9AfW3xQkTddnapZ3z2C
3v20z/OecKx1ayDCKIu8EhraeIRqi8XH1ThWz45ca32nqZj8V3boKBNs+cTLOkHruhRC29P75vTB
ccbmg5yAvqHo2DFR35KuyorVRIzU/uy6zptE7THDuGPK4c2Pqvab8xAFSC2b4tmKrOJwu+r3LFrc
KP+O0AQeoyiHaa1sv0EuMubTe04MBmwsg3F08uPcb7K67TgLuMnJGXQKFES8NI3HhWY27gjjTetC
8wL2WNQYcj1qRPv38W64X0CrmzklsHgvD2g84I1Fr1XzWld29+m1IBTp6tmte6mtRjX3YS9bWC1n
GYYtKwungERDYHmA+1HNaebnRHOqfL9NQJu6DgKfx/jgT0U5ZE0wevALbsXSYHaCrE8ja0T3qOLF
Wi85YBEsKYWz47hVr7OJrPqgClk1P5q8xtBU8e0yO7T8iINgHuFGwo91VmWuan4RBFZeqZPpVerv
tQe+KJAp3M+SVSnj/pP2aSc0jm3bXwWahbZzwPsC0VjnGtU9u/9GZE2qHPJyElU13ZI1oVL/mbqW
Od90RIkqMD963YXl508Q9oWTwRH7RYqU0LXSxsrDL983pDEYmOvMyBG3fV/HxTGkvP2+8dbpL5+q
+LaGbRgOI0uodXa7MIQ6Q0MJO5VLhlDqqqYFiWHVz3/QWLOxoyB3Hvpw33/OvE59WuZC323M4uZg
d5X1h2jy9X4jcKs4rcKKXlfcJl7iNM0ynYNlZ5r1W1U7KS9K1eDaJWswdVtNMpZCRgqSNeY9g0JP
ThMLQh6+7/4GbKMc7cZnb8iH/HluPFleNhQdQRp6em2JrQrdhcrF0neOpRgsLoCFBtZs3InGhTZv
Yuu0BQEc32Q38+NOXtCY1nY+9zyhyPP9JLfCFbpgimOSGnNj8vPqTEieVEVptz9EDCR1FVXuhSUI
L9vC2+6nnJWrwMkO/Hfcm8p9JPoThYjtDKWdWfMOuAoYu4SJ9I01MIt3pvgoyjISv3cWKHnqAcWa
lCe01zZ1dUO3XrggfZ0hUgXPM2iPwoyiXiTZHuFU4XEJwTzTdfWD9bwS+NOmQe3sXNnI5CTP9MB1
0get9RWjav2ufOU0fAv57J9slpDw9ie5m6uN1/EHXGq1pJPII/7kKDmpUdpYr6UMVhTKeKCqxBNw
Kyac6dLKEZc9kHwri6O7duajrtVUpmtZBe7RYzeDpqHHeTkty2Q4AuKwti+z4L4+1SWhuff0/g3i
yP4V0sYLnRWemLFAMStAPOuMiUWIbFz1dOeqhV6GLucciKKaj1eI8T/dBMFyikqVe0wgZb1z4Ahv
ug8Mv7y0HUv9olrknOBC/uQm8XTT2Qto3e7o53sln/YG4j8LFtdbjgF3RPjPCYfwHU9sbo4GDjO8
VnE0/3F5r8E/WgdEbgjot0osAFuC8lqJXGWfujZleJoe7MGq7ip79o610OtDPBQ26QJcCY89ZQRv
aCTn4LA3eBpQBUaz+7CgfVjZm133ZQi9XabTSPzoleJa76c/jfFT641bncH1t/Rcar/7gQvQbe8k
+g8NtlxY8GNRLs5LPAKrBKZ3rEMI5chO41Xv2yLV/tZWfVCfd37iRzyhNUluAYqYk6idgfazHa3L
qLFI3IQi1ci1jVWXSz2QQYbMc5WJtyqPWXf3WYxDd8ZvLjyyOZAmei1MUpwrUDRv39KxyuW/hW6z
7RRiOtqyKt6nv8hiEQMXYNsKasPbjytm7INdFvmVRFs1HLRryrdtDnjWbmzm67ZJ9nZI1Zt+XBbK
SpUuy08jgH2TgHsYpWv+u2nn8B6i2rygRdn+wxQVYjQA5gahQeVKfElRt/29Lj2EL92qvcNS+tX7
MtjAMCs3YWahut2SAWbnFaHM8tdopJMsBlX47Aa3cvGuIKPshukPd4s00XUu+vgnxWnNI+Uuzfcc
L2xTM9kp12qs/efS0fqpn+zllzW4MUNHrNenkW8OoH/wm49qZKjflb+YRA2T993uvKnotgh7q6Xf
3rXjbjF34cPLvNgyD2NrQSVyl7R+SBPvtLfB/tdeAN4HfVPnK7/9pSK2n61qmGsaKC9HBlY6Rp45
3IDjQ7kE47E23XDa7bD7HkzjXlTuB5d5sbq32Z7tO+nNAhrVYyXyu6HI4h6qz5+dBxSUy4E9en1B
e/pf0SGrIbg8TrqKaCLR2EwWRDOhZGnz/dwU8RcGPDI+qhv/NIwnKxzUE0K44O32Qp9qB0pPGL7t
dffKc+dKdYq66F4OAOCOt3kJabwQzP7YfKLkjR/hfo9x3Lx0TeRAb3LXpn3sHSu9zXeSsIfOWn6j
UPhulxUpQrfd9WgUE/4rVa1uYO7nYe5/5hPJmWk5oMRZ38pBsF4R97mkKhp0nyGVC96iGnnDwQ9n
N+3YNR/8IggRiQ9q+i8Idic41nYTPuxzM17WOZgl0O80IoWPesQjpX7EuM7TDWaA3Dvqlvm497pf
DkVVb6TZDHaYBlHt/1LOLl52HKDvU4QrpOjl9NSLTv63IhhntCLG4StoPetjYaH4LSbh/exEaz/B
ZvfP1ty011GKdc6sonaPkrvi3u51e4gBou9g9ZmSl81p//XoLBHa9KZIIm8IDgvKIfh3J37clH9T
Gml1AGdtftu1s21JE9vVtYEvPkWIpCHMCEx/D7ot+lLc+lcHuvRf3KI4Ch9teJIRMf8CZs2cMx5R
SpgHYiu7N2krpvhoHO+AyvCtt3Iffji5sr58rCcHxgDIWz2C18W78ykmD63oXjuHZZ68t4h35Vyv
uoTOIOWVkfyH5N5+tkOXLyWm0PlTxjfXhfElgj9/u3LmNrCHTjejdY9L+wi5Fr4j42rvGZGpPebs
Cp/t2ms+uJxDqLvcuVqC1E9EEFveUytXWiezRs2d1SHNRjgkOugVuzV/XE8ULybAmNOUlXgMu9q8
7tXkmMSdR+eoB6f8LXTufpbrRKNiB0N1YVgTGu+Il/8gPKD9NOT5oBq2vfJ7KnKXry/zEmhk1M5v
AAH1iiNpQK2yBTxzpm/4OhUE+TMScHoAmLFlfLFbT4BFxjiYOEZIrdkiiW9Ar7xvsscgM3RteVj7
0X1ATTncKfSRdw4CjkSF3f5kCA4rUvR5tsj8tUMJGRUcdQ175AGosH+Oh3qD0QdBfMvlXL7UkN5o
Sy1hgJtlL38vW94tGK6QEKld9P8VyyyzOSAsJAmUH7M0+CXFEnZVbCOSQY8AYcbIxx3LhQLm1fv3
aIObQK6gQ3S9aH+jzqRfMnt0Jl1mwc2PdUUcOusvazew4cmyO8V4ZhyxvRdXWaVzZQ8DI9pjIZbv
vh1XKwFds97dYpwDFOMI+j5zjQ7+XI9ybf9OxdBVT5xfrntfN1trsepF+XRgY9n9NFpE/RMRpN8g
S6k7ijBRmFBZPc7NsLNGdYFNCNE+TLJIzd7Vfs+PtdbOFadHvV3YMhQSviJvSuw+po9W7gSvR03P
nina6HUat0a9iaBAaZfC3Zf7sQzHPHxWtMU7D7JFF33wfRldsMPs/xFrXbZpsbVLcS7YAvrnrmVc
OKIIMsY6FpPdRvtjL4IxHI4zG0YlT3MISlcm0agHjQ8vHrbyxzgiydXceGqPPjtIh4DlCAIeW4M7
bBtWBR+x8nxyJ5QcJda5fWcW3OAbDqhjI6QLas9HrMIC+YR13/QoFymMg4Zho+2typkHhN0QSmNq
kNcZmblrUNiPHexSdHbaWeV8khA4418ONgcAdd1HW6uLk9O08dHOuxYn5GelWpJII+B1GdrzhbYr
K5qjbaZBjD3ZOoZRucqfiwi5jKOFrMlHpDDTAo4xu1ZNpye+gbfAbpbuorHXhRAhzNpXD5lAzBpr
1jX1pJOTWN4gxjyUKP3q+8ILVZ7xc5ezBXPmROYXv4sC7X2wmq8Fl631c5s4HX/PodUadgI6xtl1
5Cxb65MAa4e4mZ1ptX4JFmVPjwMsrnPBP907J2IzJuTx3gQhwzNQD7ihTNOWj8EAj4cQcrbcgwdd
E56aPu/UvyDo6hl2BtnxD6wMeffRu4sN97w6DqiIa0ZmVF0OdvloWqyvgOVUwzhpifsoP+0mMDBr
LGZcF64lFMNui+I0kxEZR3cWao18x+QRueVROG7p/ipUGYoHWM6NX+80i3l7zKG1op/YWXAVWF3R
E3K793H13KAXDtE+dm5+xkIZ5gl58Nt+aTdceU9zXM45DH/oslPsgr+0SPi0InkW9PkaVE/WrJST
aXdAigzc2PvVEy0cnMJ7ZKGjuPXRAvzQPDZNT6LQ4B+JFGMtY1LwqXf2T/yEcXi2rbBGn4wfeWku
GNgXKONwgj9PgrWXkjgn1mb/l9VEi/3lVUGONWRVOFUO+ImHHJ4TC9QtMCif4uXUSyafw8C36NhZ
o2ZPndyNbkz3woEeMVov5QRA1DmD6/4eLMEzEs61cATV2SELdyJwbI2axKycoRV3jW/ucw1cm+Bv
FX2W8/sMFyR/NwQkdUU3IMIAh8/t98rq3fHZRyZUPeV2BBk+gkxM/5bQ97srw2Y44VEqEGwjCvIq
ebVVbOsTDIUSXyhN8unfNPb+fOkcUNoD0t4i56GV23hawmVt78lXEDEQexUPZzWaTt+JLs/zzA5R
gabx6rneb7ymXnUg+X5dnytETOI4AwPiZO0wXydbGIGL4UGGti46NnEgQDnuByGdIeApdcjayay6
WJ3Mrhoe/mMEzC0/GBTV2EF6C+NaVz8ey2U9cqc4sAZTGZbijoJaHXEMUOEAm12Trc6dEXSo2pl0
zNqw0HXLdOd5Oh5gWmdVedkYemJTQCRqs38IA+cAtcQm/iPYcYeguLVd/cADq4oz90Gwvq2mpWkN
OwP//cYJIyYwE26vuxVtkL5pkbcq5WXvun+YAFV1lL3t+hxzeFl78ugonz5tI8HvmcyHIfTPuU96
7Y9+7P/PKZhiuEK4eu6OE8IC9j9EQMHjkwqrqvo92JXkXbXzzsIKHVrOZDzyGc0urBNZLHqDHMVc
1E6nho9kG94DBUj/aeFYcTaQWd775z7y5yZ4c3IXV3NS0KcQZHa5RCVrlByb6NoNsvunOUriVDS6
io++VBrbMop8az/lxq3Xe4LJMcDurFH6Odx6Lu+SNJqXcNU2W5BbtyZdG8J8eDNm15n/9OSt23gU
fZiF4Fj2dH88LXE/1W0KDCqq+9CvhfcZ7j0dnpQTLd2xG3w6GJKBD7GwMKljvLuMgRfn920Y2AAR
DVV43lXguG4OLgcmJy1ixvhuA/XvL+gVFljr0en6h9EZ6voacsXC4KwwHH2CdmCNeZj21T4GHXDs
uXENDYm4YtxJfriilv0ZYDIWzlnb2+Dab5PmwP1bhG5ffHQ1+V0uItTKBCqBbNxnJEx0TnWJnusA
SVClEAYZGxzj4GtABYfdcZ3VdXZj0KnDSgvTcN8pG5sNyUh1OKczyajlSxfBTndJE5kepTE8YJNs
Yirjr4mowFmCyIuiLIgMJCn76E2VtzoHYvoDVz9F/tLtF3zVQ/cHVwQsBz+FK16GAajz3o5QUBfZ
ICRLWruaJX/Frq2oGViBKvIEhzCq5t6h0/quwc1dwxPt0pdYRHNhThNj63/+Hozq6qmcCAqhgwWa
JBzj4cduFfH0qxBoCTzOtToerrBASoBDwor1E54PL2e5qfmciqyIVjhOZp0xSI2M6vrEhj4EiJ78
tvnbEB9WPAdEXbT/kEqOxT93vXVxJrMilBxZOwq2jRGttEbsWqOPcxPnoJsJR7Y+GGyp5TvGhqa6
LGhT+6cAEULx0ti4rY575YXdZd0qxQy0k/vUXNySWcokIV5CjJ3R7lvwxujrvnSnuJQI2FPMPHqd
h1Yfm0GJCse4ijd9KnzLln1WaQiCM+ZNmPj81rZ2Zy110B3GdrK/t65p6he0+f6sEaby7l1bRFzX
ygEdZT7HBPyrX+Io/4s0fVlF0izIqLMRKVgYZUE+hMMfy9T5vp03KcPl3e9IseiSwiHOKZFklZDs
ApEDeh9pWfsE+PoRS5ZxTBBmYyu1Pg7wreNnO4Gw44m0bPOBzkJ3OCy4f+yfLroabibhlf2UdR6a
s8fB2SKors225MkiEgwJjDesAgDJrvMjtz8HqwYxh6KKRgGvqBWU57FxqptaDF7UhUW3jHOxHTNV
p5yBaTn3ITN+xQhY1eJzB99Azoq7Jv7wlp7YhhRMMlcmWUKvav5jrpeodQmdZVXxIWHz+81V4Ug2
BwjrK7zP4qYVgm0mLojT7lmiutreJcIvkioE13XWRyLw/nK/jJyNOMsIWM1LUGxdEANQJu7o5+Ox
jEtnfMRsKcpDpLbB+y8PrVDPqWe13nqsyOyqmEkQLRu+QRlMXyBWlP165F1VqS08YKAEvx0O3M1v
HMTdshSkCCwRNIawtCJObu70QHl03s3+bVyWw5sItUFp7y9l1R7VpMLin8o5zpCJStOsPzFdR9tJ
OkQRoFBXRhIzzoBo35xj2BlRCLKSOPbgdn+2vctXKxsazSyxTJoXJOAeCH+Sdr9W9yhs8HJX+iYK
mMKlbM9lv1gIT2jYIKNBzbW7/fQUfXU3fiIY7jATk+8gwmqrDEMk7q3fJIpM02n0cZ+dVWyaXvEk
D8L8IFgC2u44bDNozOZrrEWnjqmnyGhDdeztKFZkxac6kmy5/KpX/9T6S4CEEvWS4+Imm02OKr7f
JPa6NXca/57Pfd8eF1O4w9FTWsd/cKJyYmVWpBSNKLJ0tp8DrbWfSMC8z8GzDbfYgKKovK8WHwTw
gLaUPAbfWeziznY6ge2L57yaEI0ogKeMrqFmv1fF5MwfjJ/z+OGsmLDp+uWqWu8bS2D7ZBALp2xb
sIw3F573bo6yjakKL60OuUAFK5RW0U+rxmARnUZRLxLJaF7tFEo1HUnh0RCb+TjW86Z+OG6r1hVF
6Vp0HozDgGTzgslrcebzjNuvUoQV7Uv/ZIe82R3Y/rzzCA8T0Qs/EN6L4nlnZ95+18hSxJdPvpz5
U0uKFi89B2u5Iy+17PiLj7XfTtsUIILCMmkqmVntoAwauzFij7aoPdj/klqGv4lhTXsOb2oYIwyH
AStK4Sa+Umz9PIejFmNC8oUnYihHpNnc3ly4wXi/E1w8TwcwxrDvEDXMOnAzzzfQ1WePUbx6o1Gh
R06OxME3/8W7nLa/4ACW+gtbFzivC77V8F+x1KvzbZlx1nUCE+o1zkODfHqdD7nV6e40WuXM+z2v
sQ4jLim5Kj+zTU+ORBqi9MTS0liqbE4NID9hDA5O9nMvNEVT4dBszkcvta3vCDYd1WvdDZH/OI0i
714neNXq19ij5zoW6x4PjxYUXJC4wqto3mG1L798EP/84qOZ5h7hFrUzTfl1mVqFR6WiDe/jve2A
/sGrtTGzknnidrevALF9b/QWudNNN7nRsTVxhcBy9q722rtcWnvz4fuNH79iZMO1z55cO11mD5zI
5zivAvs8Amt5h7DnBLpTPBfjicgnF3nPYBEdHBW0UmSbwWl+Jb/DWm/RAjs7iF8u2nAobaPnPiPG
2b1zYBP0VJ4JvVkWdZqiGLEMXPe6Y9/xt7C8ah6wIMhwDoTtBS5qdHbSpz3gnEXupTi0MDa+4s5F
QjZmdHYUaL56PxLTH1Ji2mZJVwk1zFQ/CkbRYbU7I7Id8ur/q5rBhIzIt8J9mdD+SLdSgkTTFd+r
yzgy0AkZ5OaEdnItH/0Rvw311LtbHGUzS/+svJtbmfAJdovrbHacXbjT++WmSQ2wXz/wW7M2tmK7
HdABrHJ0LvivO+/Y7aJVDB/tjvW/x7YWPTCDdfazxiq3TQdM+BYmAU7W5UFVY9Adi9Es/oB8JLaC
L0b1gjQxvL+sZHMbdCm8NoWX7KDLIj5ZIHzDE41iyaSeh559ztBbSjK7S9wburqPTVF2LOddrdxP
AUDlvYw1B9alMPAadx0CYJyB3FmafJLatrO5C6ICALGSXXVdoEcrkop2DjPK00aAbUJixuK48wfj
F10E23SaCbqaf06oRm7nW++GwXu7sb5/E5cQDW9L0DU4uHLHhHjuOnjTd1w0FvklAQLa9/9xdB7b
kSJbFP0i1oLAxjR9prwtqSYsqVSFCyAwAQRf3zt79ib9uiVlwr3H7Du10u8PXdHI9pOcgGV7Zrh3
iz+zdif9RNrRYZCjl8jXmMiFmJ4cC78Y88zL1x0ZS1U/JbW55la8zmP87xNDTXKK1OzEG9l2aRfd
5q0iUd9nZDkO61hO5miBuxT7ANRFCJmhJ3RxW2Uxwp0MlqV+aYNAywddrViO82j4WeeE6c3bcYfN
zB9zzq9XM/uEPHuPdYnOdFEI4tU+5Hcv5bZaMhkcszjpP4crAoBip7TkRybfm78SM8JwvCDz4TKF
6E3ukXma43+3sab+9ztNggJBnrCfZuYXmA3l+wqTYGZiIzFbMdhHxDgJq6W0BwlIaOdTQTQdX/Gj
xuYNoxhTdNOaIZ/viB/M6/VfjG7azpK6iWhGZOzCk43tH7y8z6p4b2XroTyno8+BEDKsFFmmxvVp
snditPe8N1ucKGek1EHGsq2GiZ6xzAN2grIKh5rQsE92oETYKu5TGXTOlhbo2H8tdlj1ibB2W2yz
IgJ7kDDuEC8qshkMKBdnTBgmmwVBHnelk8nS3wW5r+TboltJlDfQiRtseHzlHfuHgNCzQRtbQgow
Scd/ckK1dFdQfEve1oZ+Pf3KIuWxti+8kvtJfdiOlMjbLnZolYWZ16y71k1VEtxnnmDyOFdBx83l
qGuF1Y8Eb0wePrNY+dyc5ppqHLyW0vXn89IrsNMzv9+BQrCVMUJTWfgH0HiueFJ1U4xPoUX2fhsh
JngfboLzeUjBk6gbCsRQXCd3apN0E+VhGgFUiHVyP5uxqi9VMbT0QrMiSIbimNtg5v5h78PbL8nl
2px4bXu9NIohLsqa1T5sVDn+bqXR/DJyz7vMiXSKB2pwmlWwbxlldg1NkOboTBpXeEMikWbfLspy
3H/suhw6QU30IqfZUfUxaytdgrRf99i+yKcJwX32MKeIgn4PyWmSD4i6dXHiaYMNheDniOSz1Uy9
H7bvBLIhvz3C/rQPkcSo/nrBm3Es4/JmiXDTN0AY0ZXxgWKX/2RWr/I80TgNdiXvqa7cFlmDoBlz
ekk8q5R40riNmzJbP0cAGODguAzVElIg6Z3y0fKDxkx72REsJQ2Yl57YgwgiKle7UzI8rlhRiP4k
VSS5M8dAu4xtRsIcHoUqTqIYxzq/u8Ju+r3qV0t8aWANax4qRAG3OJvrXFYwSNAEbHZmGluCSQQ2
I5Nkl2ie2P3u9SzpKBCzD0fzj02YiuQWq+cat2qiUi0v/ewBAjtwSd1rbtj6rft3HTrZ+Rzw63Ph
HESwVIYzQablN7quGA87SrqpfVI6d+tnsC5JNJ/j1Q+0ulA1Gct7WjnloWX5rv4ioKMw4VWRvBvp
noIQEZ559ebIsL7qcf6z0ArjfZmt8zO6RBIf3bYtfvKMEOpmXULjx8iu7uDUm5XHl39wjFx/BXwp
ftIJUBN3g4CKbVgp/ZsqWPr5H+O995gFTYGLaXLp7UJDR4nWUycelgGN6qCcNK/ODpLToVY296ln
LsPT5F2zHKSVp/i3h6bawheZAckQFyJNOdNSLl96OIPNfc5buPqeKHO6Hlu5zCdEJzH48xvP2Tjx
N27URva9nywTxoZVyVOHFmnumkUVZr0fNKVEaoprP2293htYfILpuhHgUnB1mRIQEdq8I7EkForl
hK3Jyh8GXvEAMeJsiJ948bjfSuXEvmn6+Jc5jPP2SMSZxXwCCCb4jLZstFtTCWrvOcWvFLGnwE/3
a7uKHUZd83cSDeT7mGzUK2kdn3QD8FPxMdQJxzVUS9jsFBrdVZcyaXwP5rmsxb4ZhtLcFsQXu6eQ
Q2j+L1K3Y/ArqwMjHtIEMePG4Sxpf1OQNIANo6Ja9L+QMIPwDBVLXfTQLejtUSMlgRvgrkeZ5uBz
+WGd6lyqNB1JomZt5H8Tz2t6d9uX4ODOBHHi8pD7K4WtyHOlcz8UakLtri0bzwafN1nf8yqs5zvS
Q5Ag5v8Z8dC188eAfGi3SdQo14usnWj8dHhbJiPjIqImqkqT8+/g6o1nyLlB2ZrIneDP4SlMXcYn
kO/KU+WitSIztmNRNIiwso6XPX+4Rdb0IohK4Om1qpbVNgzWiswXEDYUUrK5aTP98hFMAyJnCfq9
Vw1OcMMYFbk3GQE8c+PQgQoIh1ZtZX4FYdg5F1cSzUd+DxdB9E0OU38SiPjhlyM7IHCcTQjn81hV
VE21bKsHkqZLw8Tlx9XeC3sGBuaamadKQoYLsgvomIqgeyR5ThUe/89sNaSSy3oJ9D5RzRIdFCp1
8CJAH9IcLGm16h3hkPGLpXmZdwlbOC3ScrYvi1OW48GI2QexlJGPvBfdvLbXZkb0yAnxadqrOsvm
/YDvWD7O6Sz9ncsbPb+3yl4bCHP5u6Ckc5+RR6SG55F53kcqtM9dSbD61nfAcN0sPCIxtapeXBQF
JkZkhg6k8jWmJ/WESEeFE06T6x87QV2atDmK+WPvV+lZ8cijj2SIxj/w7imGTcKDLDldMy/BBsaE
9vgkJLTFAhNFtJogmYwPJGYr/88MVCKjLhpw5Mchzmp7mlxTN5A0BpCWd+CJA0WipAcMODYhmphm
6uUsyVD2dt5zcJezBJnLus+TcQ5A0W7L3h0n8BWOI5mvW+8fz1NFIqmjOVc3l6wgwRocaY/lOK+o
Yet+WGwWIGuK+jtZrNDDdkm69hOSJ+3hIjZ1cr1wODqSDykKBhUx2q2aNKPOpwunFxV/9FQMkhxk
2MQR/PY2d9rTCpzFPkHuoELFbj3YN5uTK4ZH05SBfWjbyv/X+X77lyKoGx5lmGT3fsqIuS8Lw1Tl
NuworMqshGTCB44iUwUrxo+Q7Op0yBi2znFWwI0eU0dBnVgLn/82UApXzbqOxuqQYvw+k4UvaWxR
Hb4FHNhSGSeo7R34Ofxn+l3Nl+eJqjiV/HHqg+r7EE0BLiPHZRlSnAv/58uhdOK1eNHh8n+Pi3Hs
krqcgd3BOcDyZWnli4uuFGFWzPkfX0XTa8wT7o8jgsTeFt0Y9/dj63Zv/ERD8JnV1WC+wxwJCFF7
rJqTV0x9e85VjzPatTpL9/jHQFEyOVBG8CwNeFyRttprEBPkzvOiNk+CHLs9OUjT8Es8VWW3fLSa
by4Yq+iw9kX6bJAC/Z0OmK73sDpJLHbkQg1yQZgnOyCo5Kkz7ooQYekH122+bDWG2ZYPN1NRwWrY
7QVHGKrvqlGgpBC20kHRim5CUYqdi6tMMl0SpqRm1qkpOgEkzqBuJCVjIRUCzRfJ7rkv1uotTkxX
75YJjfy3UwR6OYsOTsij62apvbKhOKtKflurGFJD5zFgrh0p1k3pDjhwG0nZrtybqnCInQGDC+8z
HMa/6HVO+GPgmX70g1eUL/jAxD9i7OZ7/EFwsck6izNeGW/5rHOtc0LlTH6QntRFOnC6qGIEuaa9
HsdPGbt4eYiGGSILpU8P4jJQ4BpqAPeft6oHXgedhQY14VlKGg8+1VZkwLQrIA5UKw4771UtthMu
f/dGYbQ/pojelhGrgqkBmlC79ymwnPLcypBUcepna3jpJF9/fHgvecjcqWm344K/ckExnBQTlQbO
N7Ue2UbNi2ZHt3PUEAjsfC+IZE7bFvCXR1YqiV9m1jF96PnA/HNAqF7xA61lRyWQ6h5kldbpMR8S
91xr1QW3SJaUKofqynphtcpfKyQfSH9sC2ILejU5WgxG5P1QedS+HQ4X3nVN3D24nEVWW46ANT8z
Hxw82Ym73xEqHuciMNgdTpXUGLcbr2i8CEVk1OOuauKK68WTHOITkwDG6DRXLjkz7CMuWs1r/8zT
gATvWuTDsgNgtBKwxHn25dGO3XrfxByiHtM5UMfo6ohHmDbxMVr0AKdVUggobloOdQX+oeEPVZ2w
QTKWZHYtb985Qxj3l0Qju3jvnnbCsdvTKMzJAlAvqX/PJvLK22qgs3tkaqtHzq5G6Y/FYbtJjZfo
4ziXMO582gYfOWFwjFJ25vcImAerH+MTlzEi3hPOaQElPH5Niv7MkUlzbXZZGfIoRJanB55VkeAr
xuwc3GTQC939itBlv+CfYOp/Y0A29KfdtM4VmEGduhxDpYubZIQkuuTG5Z+M61ecN82bJu54ZBAN
4QlePHnG1tiZXl54GQGiNk8XawkvZ1n9rga5ntrBM9mHctcUmKKAijQdit42PfUK4rk7M0dQKAbh
ef5G+JO8h6trcJM6YiIHsrd4Ro7jwBJKPL5vRK97bihRM61oSPP6WsnUL6P5KBZPLaCB2qXa+WDC
5B7fH1ZvPwuYOXxCLi4dzP40cbHyPrFFvOzi2k6ckcknU3jPHCCZqp+l6zochDTRkHsgzHj+L5JT
HD7YC1aj9iz6GL7U2LTys8N5kXskOVTwQmlhTroe6YYnaWYutM/C5E9iYT188Iy3+S2kiX4HI8wm
uClmORf8KhFG6gRKNPmM4kdUEeemeYuGFv+hmx/Y4ZfmVUGa+zcYSn+UkbWCOSC4Yrgphmao6l1X
zASJqQXZ7DYg/4mcU85wPkRNPucsQMkDOylqq45zJZfwYNte2ZdCcCYUI1Um+tJBM80JCIm0OyZ9
HVKv1ci6m3IlR4sWDPW1QpLE0TjpOV8IYSUQJTLy8+WBwA7bZjwv6ilyKqt3xSgqfVhyYaCgqIp3
Z5bI2dwtutQXzWedglm8OsdaX0/omaZzn9KudJJ96Yfmdu1Wj/D3yjf7RhEnpSbdduZc+vTvd5kw
Fal/W5AFTVMPC3TDxS9NunCMh9uF5jkb1Or0t03WUZxrJga21x6DPj+KiUVmE9uwDH/XIzWrTYXg
/8MrNntMBmr3R/pi5ZMzOwHwg6tZhO7cLz1hJjx4ZwO8A29q9pbwdxxdayp8VtjcqRaCWOmol+6s
1+WPPVQC/vlpyn4NnJCbd5QpPPUbnd34G9KA6z0oozHboh7FhExR7oBxqZDcuIxFQJJ3pFd08Ghh
621iJ+d3NDjjQrTCY4UzJRw3uvbj92InWlpXRgOJpIjLbdyNo1FeF+zKHrcB35Y2HiF/eD5ZK9jF
8+8IZbV4UKWbGXrKDkhDHpl1Pz62fS9oulM2Ko+5GzHHGmeig8A5rwYfYeXASL8MdAcWCT6ajl1d
HPvW1+auY9I1p66as++p5CGMsuour5mdZn9v7ArDqcC963YIQsw0MLTdbqu4A3MCFz6h1ueleZVZ
EUaH2p9nc5jLufuTSwbt61I8PjelE2oqoQ4NO/YHH5wO2dmZAvEa/FIk+9W+qqxfbZa85EMcKF78
Gzb5+UNmOm52qmn8cgfpYcLr0iI5Nmtb0ALUxW2dWfU2wpkgGdk01W/ShZm60RBw3z0BPOcGZpH/
hM+v3uHqrLh5IhsuSTIZauUEcci9rXamQZkuq6/uyaclf3FUs/gcwHqbL+Tr2u5eRmFzNoMmSAol
Qr7RtgalPim61CSvSm3vgzqjV19UWHD5NJX+HlPB7IkUWkphnVFIOpx+0ldWV0qiF3qR/BtNU23n
Q8A+Px1KHeI8pAIK90FzpiDdQp6QlyolyLKjnFjNp2ryozNYxPHYqGmkcTDnkrj2zHByT6GydvdF
ax2q3JoLFjTgSKILMrbHguY4MhdZOza/1VY8e6rYjQ7QyNY3Ly2Fc5e3mFVX8HlPERE8AF/gFEj2
PBaf+K8uH1mrJxnfq6hMnWesKdyjZAn78eJGnT+cly5T/aEg/e1sSkfK30uXwp9QTHwgdxdBBysa
lsw9UYlk+5UNhshrVyUhpruzxOEHDfMy4e0xEJhwK1jNu8HEXtqSG7fkmCLfxviGa9w09U6n8LRB
jWej+fSEZN3YpEM+vk1cAkP79cZ+Z0YnLp7VNSG8GRvpdA9Vz+Wo46g4UXimB+rY41i6MWywqSO4
s3YV++wwoF1sV4J2LI5cuepvzZQ0zZ8BzMHDPLJ136Y9oNi2YXFAuc0D4OCbcSij5haFH5oYcLup
IzXh8vCfLbXHXbuu5VMVxOpPys/4MpQsOxT7+UUiWk7TK1DQsUdwVCv+b2xB7UM6xx7QISFwXzcx
Unimq2ZXxGuiT5Els8VjrZLepY9lfFkG67+HSVHfc7QYmo5HpO09dwUYriAW8EkRMZcXy/gE9IVW
+XBHahLPPFtIcNJEN16783Knib/WmRsZF24OJvmxGNjJ2TLRhncaaB3NYQcUIiwUHjflSB9jKwKI
rpsYBs4b3i1/4NI2Kc+FfFrGA9OlgnYZTj4449YpP4Ywmt+Al6Mhajhv72Ql0uqWg3bO8BllMSfy
3CnvD2gWyr0HuxzeNT52A05lUf6xbtbc5r3qy7+D8N2eyyzI0gz6CYzTOLOYVszDECunyY44XHOw
dh9z0o70V2r+bify+uXbyKmE6m0c1+4uwf2tv5IwCLtH8lDzvxFUX7lV3ur9ZprSzQUydV+ThZir
bx061WM9uBUBvUiAk7OVK0mre6Od70ToUiBio0E5GaXb908yDzEbY/7at3Yqiz/GT13n26UfS0sx
7m184GORssuwfqmdJ2LKQFiEwWkZkALOIG6m4GnFIO4+2DSW9h9opnC5UW4ukqeYrry/I8W/VBev
rcefyZOuPppZqvaGK5EKJ6cIcSebmdjZpku6ZUK7s4O7m0WEuLQZQ2ftXpQOavlI/lYs/Bsb929b
FTK4iDARLv/ayTy3o0rny1DUU0wNwvMGIK9kcx9ZTVT6qukkpNuJrPqy72HCPi+kAVscBzOcZYnk
/tJC5eXAhm/CY9UMQMAZ76EsUUkoCUZ8klKLwrsE3G6xmRLynpwS49LCqZIEL2nblbI6DG5CJkzi
zmwD4NB7SOPc4TRF4PiP/cxpwdvUCvKh0ADNssUEQ1WsZ7k85TbjkheT+zhtrV+En9XSe222bTOv
nje1TmuS2SGsOyIqXU67h5kADGKf+n+DFsXgziV49QvKXukeU3yJGHKQGJ/DmXfULspbsXJRRJfj
TwgQDadPIswApOWXva/5M5OtGQoPZWUd2nBXlLjMt3mHrifC2gQf8dgZ/zth+DwPXEVABeQ0TfXH
D6w/bJlzWqoFfCFIQ6SjvKA0eGz1a61vi5E7kzuqcCls1Zalaptz3QFXsxz6zybwcuz6tg9D2sNx
9y2rBjBEvwZ9gSE1EviH4bv+OKnPAgELOvhZaxoad9lsLB5XUqVYAC0bTTcYwabGJtxuOOPBtAZ+
l9DA1CuHpbWZINKB3oz5LKlADQ8cWEGvwbfN4m1YzRZ66cBxx57YeQ8dqeK4CFtWewUNkoU6kYZI
0cQMgQmvgLmH86SjYcvB2qZDwPHEGwN7BH7fb6CJVRU0Fj8PzUbwVvrnWULlEHH79g9XAjIuVbBR
8CROkek27pSOjzQ9DS9v3o85sMhkfp1JmfyB8w6hQRbTbNkcXJhgrj+RdA5tuJw8ZuOF1CXA4W0H
q+lpIL1KVFDBTdl0BIb8HRxI85lXKxzRCuGK+ypBHZV3xRqDy4i1Aw/QCaf2Yx3w26/pohig1Fw/
q9WaI58YIDxwDpynjshMyrxWdhdfSpcqZeiIBoXVBP986aJqOL6vDoWtnG/i9YS8wl6WD2bRPONS
8F0a8Vf17wQtgMLGJQfIkELFsK30VTL2qDlcKyIwQ3fSX8S7Frn7MtRT2+zxo8lfV6YW/CWmaflB
J6nfQsp/IRgunJqNqH3D2R2EE0BU0PZq0G9RSDW1Xj/bqlPfayRyCKJ4NFzIqwOabOk4pgh3VRQh
oCOtbjw/qZ/zmezqRs3kbfnRpuiPhaN64o8W2W0OuaOj+1YUzsHNI81RcHvN2tZVrh+7WouMUmeB
3kDSbeSIiZXAdzkTu6qtx3b2apqoe+TNqYAShjzQ6TA2XLOPCF2/1y5YbYbIdv1l6ogMIN/MOt/G
U5Q8FN7EnMCibShDCseqjfEEGVHomi2MnZRi3SGl7ZJsOeRceywIJQI42X/9Pg1i/YIbUMaUNAlP
Z/iFEOXDKf93XY/h1K/u8hLHVQjCjawVUxy/b0a2DOnTNtz2CFrj0G2zdJNdzmg8dCJe4OvC6E02
17TlkVszjaRX21NoLxFDim3J9/kM0y7pLlbhBm9yWBZ0ZPOEeOtMzeVzFtVMBh7s69NUCWwl1aTJ
H0WBFm5JRNn3EOsoefdsjW6uGGGfkTj5nwRZr1drioEvpjMaHe/XNobvMUDaW/ciSdVTkXn5lzZX
2mBUYas1vHbyba8HPl0QcNL7yKvpEDM84BXyi+BlbFPJLB1ncmm3S3HdROqmYUhSImqzfTv5A5pf
WXRkKTgY9ka4FLOdCsy1fm1lf548kiG7kZzBX2d1sr+c/+kFRn4izmlUr78mnoNmKwcVfyyL0+d4
TkXxRiF4/lB1KBKqX4F5SAAkudvWn+HtTS5vrU3BJvsiBy9Fv40MvCAcbHZ+vySxjg5BCpEuVRVe
ynhof0mLqHVJ+eX9IUUIOwSAHBv+WuXxJSbFWhxUCxGBDMBo9o1J44cotI7ZD2Gd34p64ZHsL2mZ
w+cI9cM0NMkfW/B1OVDIkM6Gw0mi3gOMxF+ccCmQoTF/uUEQsYauesFzMuEy+7sw7AGr4kV5P14e
ewT6giUcToUZ0qeq9kFhTD6xy90Cr7jdtu04Q6LqCzdQm9kXgg+LOwcXWmbOl0R9kozgS3XP7xLb
euAO5Bnni5+A/k9mDg0nnFixhkXftCVy9y6RPknz653rFz/FS+s2ODweIyN0fgrulKfpp6D/1N6t
nzsp8AQNZ+tXSTgqPiQDhH6qQEgm/aPqScZuOKPEt7dZO0ATmMxZcpOFRfJNvJ3Mt9/23b95InjA
XZB2Hrn2OQLz/LN60FCCTe3pPrm/EgEIo/Gxasm8oVD7BPkJdDTiOMPzNh+KCkBPAZmzCgs0IoJL
HJVJixPRao2UQIZhGjn/6jLpfsShRaI/WJbI8AQiFUcTQw3mMEY2r5wuT5YTdjN1q3bq7ankGgKj
YVzlXOyS9LDD3O++ij7qk32Sewqwchfl35oH01cMOhjbfmxlzoKdo9otzUhLtUee/JFSR2u6rfMu
HtvL2vt+ckYH1nRsJalafv192JvgduJFVP/lJo9lqR0H0VzvQPXXTQZ0W81GoaWRv2OPvNgOTTYL
qZfhyByFbvJbvyZ1vL0Oc2D61UIRzdIBoMWp+qHcrgWSg1G5R8/fT+cvLOmA5IGnm+XWAjWX4OIF
B+X55bb1TGoITuvUPYeULLqIZk/MgY+CyZ3ycoZEczZr379Vbsk/xw0Kqx+KBT1kEysn+ZIpJCum
MioGm4bIdfU4Z9XAGZYqrb5jFFd5MvGYvDl9MlvihhFtGr9uzb/OBnTEaoiR/GEccLychmap38Pm
S/qjHLr2ldRiH24MYy+oiiauOZCT9Uv8NnLW8HWG102WwJeDPXmLD8s645KOPUrK1Hofto1b78Z4
9O+xfMzIowDZNdnQ16q6m9nri/E7w2V1/zrE1QVviUHB2KHsfZz9JXrMZgTXX7qYcZ1L39Xzua2S
mhI4uLRWbdGyCvVlsDvHYdfkdIyZKWxGBXfj0fdzbtlt+HIRko5/JjOC/eNHcdRt0ay+BMYyhLjJ
admFN0NCApNLSkVabsYg1NyTguQ0iAcO3jMGaqD/KxDOPCII51dVSQJknu0W1y0HyEUypF722lVp
D6lbVP78wKMlr/+G+Nz9KUC35dqHQdTfQA7Kmhc67a199srIPlsSrChVy5TwBW8jiIV8VosZEvxa
ipcV8T3nNS6n/A2es1x+5UM5tbeuNwpxl3P/m8ddWQYAFKgLpDeGKB83jWrqcPs4op1E47j6338q
+weEhBLKkS6rfqe5382oGmKwbJDa0+EhMb21p061/Q2vd1419O3m6QdFjJtGIfEjMgc2JV9mGtG/
ZbZs4ru5CmW4cw3/xb+UKdvggyapFz/F8Fz5bZNIRnWFjkV2iHNY5oGHeMtoTcWTbCj3LtzDbEx2
ZBov4q2aBT47Hz/TbmqCvMMXkXB0UNhGRB5TO6PdAeoBHJmpZereKEsBv8iSPjX3OAJtuG8NEvun
WfmOKP5msHsPRBpU8QRjDIMkiIx6JzPZRZuxs/NDPsxQjZp1WkmIwnCNT74K9XKDp9uJ93bQ67Rz
wj7iPAm2Nz3uOXW98h9eweKfeyoX4+PA1Tv93voRHxOkFFSPkEA2H/qfGVuXOFFck8ZYvSGGIGqI
2nMbcyatw1JC7WgDgD6gOYN7pG9YSFm7aoI+wRMXKfrkzQfQReeVJEb6mYgod5/hGU4gv1hyL4Bo
+vjeEEAZbhVu7RHpo2kI4ZNdONMsAdyzeoiS3wA4Q8wccs/COReTE5WvDIzk5IHxq96dtnVJj+U1
ifsmeKUD5oMQRIajwUcO0tkOQCsoDFJDduGbww14LYhCREfGffdEMkIlr3h/HOLyiFUWOx1Z8TjX
RW5PIcCD23nOvNdUVhQQHcoC+8o0xSVsXKQ3LIsMpEpRMyzJkY8+Fzwmdbt010JJZLDOnmoHK/0y
Ur+hz0tbhKrBZCHykCocnfNKJDKnxejCI3zwh4xzkf46zPYeF4mkJme9C/935WHafvKdKsM9OU8S
H2wqIa9wo4hw/uZcPLnLGEWBA24q7qeaS/UWwYIhN6YUsYkD3s0XgcbV3TUt5n2rdTreddKRBAJd
wHsxhTRJPbXHvaeAAEo6l9jBI1mpO9+X3SsZp+aLHTZOvyQ/5peJBwTNSogKI6VYm3/U3PoEuUwJ
LKRlWfL8vLRZ/kQIe812I8iDYWtAu0IswT24Q+zt8eX4KxVq24ny+jgKKXNtO6cWu7AMuvo5tXrw
DsFas6eOC9FVkCnzajn65cYPYVKHyaGSDUJBmOQYEc20gPBI607uAjwlPnVFMbe7ifex8x6i6EYf
4+i8ZRRu6FK0zjGIeVUEDb/hDccgRHKnWOwmlBu/5bXe0y8SjKxSOyWHX5aVkvFYFbiTfYehlth4
uR0Ft6kZ08CXc3hD1kavtBeS9q5Vbv9mu15fEW6r5z6WiMXOXQ8WPXiEll8FR8O3vT8mlm/ceysY
rzajB2MO0JycqmM5hvIzz5P4b0KCmIFgldNPVUc1Bx4Go8EQAHF/6ceo5uImB3ca0jjN8s5eS6TD
FpN3GzQkpTjrNecMIx1NrVOKgEnzmhMl+dnTIUAhAhK0SNeCiwvHggbGV0xuwb5cuQb2QZI5BW/a
4enua1tkxTYiWFgeldsV3Pesuz9KKrdlz3Y0uUlHzv4pY1hr9yEZ/9tO4urvENbdGU1RixmsKm1v
Ys6VephsF2IgQUdx36HgQKKDUM0KOMW1WG+XtQTQ6/lSm1MdDbo7WBfNnWxOJ9SWU6+ec6robrOg
+yVcLsgDY7TlHqOLIBhTctqluGBPIXMkFFF4x8NAdtUUfA6t09hfwf8XZspuKWjaCm693ZGwX85M
QkF+J0SrP9hM6+EovCgEhDAYoOyZyIcdLS1NKQdq2sGPmvngxBwG2XBA1y6HepB9ca4LIu/QTzyJ
4MmXBpEvmuPlmGIv1fceE8J6E4bRFO7HNBbX2x7FVLYnEebBY2qmQH+GBbejORhiB3PEzI3fUy6H
QWBT2J20shNAbMDkOVFQCGecWZeEeGubmIkqiLqIcVvmWaSfAuupcxCpwgFt6w/rwUMc04/RtA5/
JbFXHAxrE6++GdrM7oy48q9Rl9bd5KDV3yDW4m44Lf2GxwkkP8du6Fs8KpHo4uAxcFyvl7Rl8NGR
mad8vhTOl+e71NsweoJ6TxjP+MV2AjihTrgP6/Mqsk4uR0EbKWDApqIv+HPMPsa8vzrODYkm4iF1
nTJqZpGDDQtHj9ZnX5UHHifOIwFG7W3bkaa15KRfFdX7JAriadvkOAqEq3ufzdQ05rcdkuomXMhp
bSXSuzxGxo86iEnwfCJGyZgJd2vrqOcNThsgPrNMewvR/ogXwdyAKMYRWcEOrNiZUS6JvjbRUjm/
ciKIN71R8bKNYOTYA+cDuX7aOcQGmCiZhIEZreOvlU5QfSCJBxZ5NGCJiA+3Tzzg3BfOgqTrU9/F
DHhYm23DrLRQOVP6yl0Ow9oBhKDGD67VkenwiBERiG3St5Qg3G+8RFHyN1wQMMhGCf/U1kn94HVB
+9U2V2LI2sFJ7qS0/m3pDLz8x1UssJTK1r2ptWfNd+0WUj+59BcPDMyand6GUfPq6TrMLjE+t7q4
CGXHoPB7EhVLI9wnjXtI5MOLxFfgXT8pRSJmjv21YQv7xE9oeVqAh/M+4hxJymRiPLRvz8v0btUZ
ZG+uQ3IwCAvBz1/sMqXBriYNEe8W/grV/spPDXjEc7/zwAZlG970Y18+99ad3GNguLq5gYCByIKt
BkJjEi49HSRz46RHvOQI33DI0jg8ppM2Vy9k8NfnIO+XH65b/MfReS05imxR9IuISBL/KuRVKu9f
iKruHrxLSBL4+rt03yYmpqerJMg8Zu+1/X89JdEdJMgMfYIksvowqGBa39CSU2149pz8VbpLx6uy
reSRAwcqFrrlEZSYA65144xU+af/54J8CrNwQSKBV4n8MwYpgc+ix0+yg07OyVl3WWP9WAPGXilV
GT6UWe694/VoxRe71SZ8Ng3nJEpKrkJBevLaebHtiXX8cuZJWCyNbsqHbZb1YYIYBOfyxtABIJCv
s06dcmC8wSsSHRccFjtR62tYXSzf8KMU0MDCxi0VlRryuPYcmOmCfwFC1cOrA7mqORs7SM0Wo391
h9JvSK98RdUXjs6SoI2hCyYiHtrhqgcwnnBtu2m6jHZGktwmc+qUF5qvvPlJmQv5n243DJLGoSmJ
5WLkilSdnoivRfP9UuGB0XI5e2rCt0NwAnd4/0DFjPhYvkEdRCFngEimk1Lh3ByrALnu3gXOqc4Z
FZ53FI6XXCs6yfXR7VY0H0OwzikhIZlMT3TBiLE3gj1lcu5vAdyPSArW9SByrxMP2gE8XgNIQwlA
sE6JmbnXVKkNvy32xzKS3lPjlOp888iuu/a2IACW4Tz6wKv+yYVZ2nZCJIVYmDDxLQZA+4wr2GcH
14ZpOryWkxmmP6NVD82I7ksFy3MbZpW1U2a+PehS+rQOVFKvqSyJg94YHqQfFnKW/LoJHJwdBMTE
ebRNrqNT1NGsXes68M8rcRbeHeJKpoIhr/j4wRBTV4eocqw5zoZohAOzqGELOqUadwNDC27T8OaC
jSvf9eefJUkGmMQ8vvO4xlGwmjcLeLfz4IHyYvtMqDTj/m23WHjgbz3bFVG76u+ZJfrDvqWpQISR
VTTu6BnL+WdcGs1gUXXmT2G6ZHn0prnHuz1OEWE5nLc42zzjTU9MUmwb+d1NXsWVk93DvQxqJnAM
1NjlE6QVS28xzRMpnUN1yCb2ibEhN+Qs6tEn48KMnKJlXnTtFmRf8HBz5NIuEcrobvzZrq3Hhhyy
ZeM5A/EqYw9zcS8MbnCoX6TAb41npS/kfkj7jMA34NfQ6VTvFRSB17kHqh9DTQ/ITJmnjO3bPAVp
sK9z2zqTnoRkRRbweHZsQqmmujG0+7ggzxMTToGyiVCOorDrBXJwKtR2BaDj7x2mbr8iKpaEdUQ0
3DMOumkzIdBuU8zYK5/GDKMP3wcViMk0SDAGFnWzZwDDhh2y+I12JgmPjIMRvrjTd7MifcbpzJah
bvuYFtix4z4Z6BQQuCuyEG6xwIsNZC4OR2sSbPVG70/Q1bp9GzF+ywc2vkLGvZ/aKD+BFF6RHZYX
BWFxjdcCXxnJaHVhzoTrFf9soEDpPgV3dnECladgD5x+fmuK3kLdPEbWpSBJyb/LhbNG5zz32gpI
ljv/i2Sn8w+OsumpjvKgPbOqxSq7CViQPRWRPd/oxMIwSQwnJKQOSZakl88dzYVhY8ogyqbMsfWI
gZbw6nGXtFn7iQdxrR74NpvmjIWOcLYlB4F2YoeIp4DH3Fn+FpQ83BnaH+oYW58knUAywt5y0bCe
t7rEkM3dEENEQZ1UHokjJbL2Dvt9uLE11qoQWK5AY5u35wqANAgfpmHHoCd2An4gw6ytRgpV7lYW
ps8rwsDgyJbQn9+qMcCDMgBuOCpXlWmMkv0WPEn4Tfs8psh3/MjU1ks446zkeGPZ98j4wH2yWuYC
jymfEBnpWcKIx8W/egisAo1qx8brp63JGd50RmmkBYE7H6ylzq+s7aV7KDhBzkbMJkMZAoDzPnI9
TVoKB3DhYH31wuYB36w4+CTZgKlsGzXslww9/wvryvSV9NSmOzZlaB1MPZJAIvpQncuQeePTzLqz
+MElr2Hbhf6a/1WFRQoqLFAefBakTv8xodg4B1YvCMqcMa1PvZXWd2bFlLuZVenANg7w1cchpufu
vGiI2GzBIq/aB9qaAe0sRDbwbwxgHZvfc2uR68BUYmKbRpaKlz5MYO/mMyQfIOwZhM//AB5qpEzs
9Z75/jN+vzDIg13pQCJATjBW+qOqkhY7dcDOUBJMzASSfUuz4zpU7mHk1sGYQ5iTvVFLBXwUp4W+
qxt2VY9CYYJidoF9mBjUvN2ZvoA1yAJkpfwF3UuSpRmSdZcYAy7XYyQT3LkQTB+zidy6uMuy8mOs
w8LZh2TN50Sqr97D0thjssOm1HuYFW/g7ZVVzhMaGhYczHQd1BCFHX3jQYJ3A0dk7O9bhuLBBllN
9w2HLmPylNzohgWlHIuxCQON5VcFIX0FLd7GW6AkPEVGICWUouieWqoycaRRkB/eoG3Ww0Vojjna
7vVxFoizkKAhxcZMvYpL0UHfJmSjC6PnLKhDtVtloRgLj/I/JqKG9o4n7y8ltTmjE0WALDiLIaNM
Svx30z6TOkmUonPu/U4/heCMvNiyDOofxGnYRhfCvm5E7J5cIl1Wf+0hR8AeU9mFe4gtbvKqwyE7
22Atq3/YlxyYc7hfJUI+cqCBEBom86R0O7OYDhr8xPzu0syKv4nt9PkxRO7EUBD/Mph8u3mdEg/5
zOrmKfbftCf/c8u6bBov8DBCaPK4iXYrBH6cCo27vAxwQKi0omyJvsj/CwDsSGCAgE2a7J5ghYVX
enHQHmVWIHNQlXNO+mKOlPSShHnx3xD4SMx8wGdQ5QgvsvEo3PI18a5TFAWTSl9mtU53ZmFZHLfE
tiaxGOuFmER8Zg+Su2Z49ZowaTdDPzb5oZksFyJENKf3rNT4xaXSBOo1disv0QgHcKOSFcuAQcDK
OYXW5ZcKW6f8xS5z943S5B4egwrYx1EPVn9oXUz6B6IJbpWhxaL91Nd9eZwVAv94qYIVT19qqwsw
2fkXcU9dERpBpXW/5NpNttnQhvCKNfL3LQBEDzeqD+sAjT2xDUehwiUlgsBNyOOz6zL5j3ERRwao
EB1t6ZitH2TRdI9ZK8A3Jq6r6/dySVbWTB7O9Rf6enCpVkDLGKOQQDomi0Aeic3Ty95fW787myrz
2jtKvZn/UFref9D1RoBVgwwOSRSG4L38Gvltipu+P5EhiGlugTWWMErnA3sPx9x5BbUesiH2sVWB
pUkluI0CneCKCUMdmW5042cadkHgXxzK5OWrWWdlnWbiN6+DX+NEYtLovvuIWPw4H1zitUAYrAAE
jdUOKAD9rEMTSP4lHAARKf/A+5O5BxOVUPsKNDuvgyKS7Aj2PINHpwotb3EGLhRYMTDQY1FH0y6n
ktbQjnRp4XWY9c01JMKdq/rlAZKQdBHHRsOt78JNvZOFk0x7EAdkwyDAh8XdTiJUGwJl4ZBy4eo7
IixvPCvEufQmy2zBaHKKdcsaQattZBb1MRlynKhh0KPtmGBhPggDqd/g545kTdIGfGnVskzu0BJz
rENaE+j4iaraJLQzEbnKw/gM0Yo8CnpSC9eakN1ZDcZXd4Jm+AZXHANzsEXT3/OaZutlKSf3u7BK
unaSOYb1riwW8TMQRtTFydoFb4MpG7pyrPykkXKSZjH26XphwU87sAPZ6L/RHKdkJxSO1ZMqIqL7
uRRjeB0qwwUNNcN+y0wf3TOpLnPuvKxiTt4Yc9fIlkAosCnTXq2Q0a6lyfOH2TZhGvetIl/PKnST
nbl4yoeatpX4RzuIwuvMmBWntjM6/xXANw52sJTI9aOBThGxpH+GgjlzWMgke+QyE2bDItu3d2bN
kWBmLaw5iRKGx6nvrU/c/PJPWPVEamJU7g9EAFX/Omm1v81IYBoipIRBPJ1sUTSQZlP70SOzEsCQ
Ky2UmPD1aIblwpQiHuwRGXpiD6x1E2ckrbVlens3EeAmY15qIFBjt6Lm2wQ8vMs2XRdPx50LtGdr
G6vctwzynLjucsd9Yote6t1MfNNtBT+pZLeu4L0Rq1p1d6VoIOlvM5Fi+MID05B2yPSSLspJxne/
bCnFREGUFI7vCNGoPfFS7JoQTfoW+AFG8QGT7z9XTuFbSVlLIjMYs1+4kqhF5GwWfe1MK/sPh43f
LlCV9hgZWixO4LaPH8R4wGfykTI+iC5DtE4+M4odyFofNflPUYzzAnBEzmnvsamaxrNXh7PYltJh
QVKS3fy4uAy7j0MxzuPJDHn4DNGAuYHL1CLiR9ekDOd85mQsQdPZEEpBl99ECbmJGEKz8Bj2XoCU
R2K6PJEPjhYZBpkk3o/YyHeHHsL6RWKcgOUySl1nz6TpkzMFSKqZ230i9EHw43m4KndMnjKW7Gnl
NsOH1ybReqJb0xNk0TYCpx4mqzgqPmnm3yQAihs0yaueSd9YHhYd0KZk+M1OWNzSet+Rktnes+oK
L9B3PR46H88OxIUW1vRKVk11qSGz2YdE/Z/JPochYNIWAP5ILtYuWhNXHXIXqsc3In35YGaKwq1N
DIaOpQLcRfW1wNqIEYBkBJTMpgsqtekADpQHbIITPkjPsiWXl2tXZA8469MknYDpb2mGpxp8GxPj
0cPC9e4JsgB+aggV/iWCLQtLLApSbXePYeYiqd7ytzWLxXVd2owumHk6LEO5EA0IpLAi7ngFM8CD
nU/M9m3ENS8QFUy7N7MJnygs3XY3rnNz6YZKTFvPdrGutysFySdtUZYe2BpMjMJLOZwjB2jelmLD
iXbV6A9vzaJpD7pMGKBDS+4d24CZ804q6f/FI6w5HDXXx6ZrGvlRTDK8gJ4sPsOWYIsNsSyajDzl
9z+tEnTUfUvEAvG3KGY2HgsyOhx79B7RciYk5AXtEO5GNTQtnse2PDmIbPRxadvZPTCeIS2IEpLF
7VwitD6Q0tB+reR2Wp9CLOSrW0DxKvqZZDqSWDo/Rnh8EVhYfdn+WBYq3TiCekAN67dICQnesxh9
ZKp2vqHYruVpJETgOsBXmTcyWcb/gFoU/nZ1Hdyyq4+h+0j2hPF3TM/a+jyZ9eZcgL+EapXkt4j1
Hj52tG7e8CewU+8363qc3qE1VivuOiKfs6nBKoFJtcpOWWNbT5jbFZ60EMnFHZkMibhQnycooRfZ
G+/QEpyVngjmrbbwJZFrxICPkvoYRfBILsZZoNCAI0DI5jLQjulo6uzC5nZ5SnIe0iNuzoW72c9I
+VQeVyiSPjA6eyp75HFrYHrvBVccUZ11qjNnh/sIFwFCVWMgY7ikLwFWo3PJB+bnUNAdneW7YKx8
EjPAFC3zrYXAXgKlRK2f0aSNd7JENeR/yrLEoWjVShK4AoIfLd+G+nGlsufPgdnbs2Etlb0t8HM4
O6KhyNzzW5eGtqadW+FA4A4kLYr/8RZfFYp9+BDjjmo/+qeRkY6oj3sWQa1Lu7DxaPuZ46gq/Uid
hpHmg88aJnkhIw6bJYzGCN8mLwlCmMtSDZ3zjypkLfYTF9S/lvybr24kOPsUhT0wK8OCZkXYINma
8AQ20Rl3hTqTRJAm564f7Jcx8mteS7YV9r7CTmXO5EXM/5HELP40TIGq2wtThTu8Nz5L0DHs1q0S
ULnRElrDPbQ2Y73JCSdUsuRMGZg3lg6Ncpoj2WI6VurXGr6MuCYps+y/XUlEwGFBkshnCsXK/eQB
xHsRD4CekmPGly9/lT8K+7TkqPmYb3WzVR2DwBEl3lXp/kcT3aPfn/mKzsnskx67tWx3RB/pMoX7
a3kFBXjIu0dAQjIocQKAhZ/YQsqbHO2Fh/KcYHbF0SERj3IiSQj0iSfcLiC9FbV17CeMcvVWzsBi
IaeAOWET51ge15h2uIREkln+tQPJbF2487J1l0YA13dQN3z/2bZ79s64XaZ8LyZ+4nvU0YizzOCp
k29ZvnNaA69iJuf6OLUmQF0OvYzl9fu0D6p7ntOEVLOJKT3Q4xL+TDDW/i4HjuXykbJMns8iQ4TH
jNgLg7caiwOcuEoFDgviVn+KvJM/PdqZ6HXAnAgMnwXhOTKDJmHXL4JnznmLVLPFMGoFTdDcTZ1L
+Ga/1kj1AdhEx4ElFVn29uhcNNjg+UCJSbPdWWHIdBFbS731wtn19kgMgurDKVh9nDJDSf4aZRBM
NnpMM/9KvAQiaIjSfo66oKj97IWRrEfzXjIo8A9jD7mb0W5941JEHnhWcOkBu5vtmlr0rJugJ8n0
BYGVW9+vYKryPZO05LdpYZRiWUSOtq9HcjHj2jYspGiRyO6bg27+tNZp/swC41vHzusC98pMDSsf
Uspyq2CU/G105yJn9AvHfTODbVubGmu3QVvoM2ha0SqUm2USWOYLrWezqwm7iciycrvm6LZrFO5A
dBLSApqrwxg+kYd0TnUZvhJZ290zUGNhEt3U+Fso6kNFIBBKa+6dzvkKCqLbNxTRC6DQxEPAuGI/
IJ7MFQTvhCLxvikpOGeGhvrsIBfGGJsEmQOC24pgo0MduQTO4/qEfypHzzyiyA6rt4Bh3i1MWMsL
v9bicF4iItmWSQR203EA90ZVt1RfEe71BexAl0/Wsz80iF9yDXkF6y8qjncovj58Qew86PANogF/
p3Qx5JeEdGekuZablZelM27ztfok+P3wQ6nkp/NkH9g/zcBG9YhFPY32rTM492NIV4MPPEuteCoh
XZy5hVaQlBSG/J2231jPBQArhjZr16/ji2lFW6IJ12AIzhpomb/XHoOxM/sKvfxkspw+b3hT+DNm
nZhGJonYwm7IXAY5dp1mJ6zVgQUWuAvQho7pJC6WEn4Yz+QQdnd+NZGxGDGYY6ycu2ljiEHjRIVt
AY4ui+1Shfe3XQxapiKvwU1qKF8b5L7BpZBJSpo4mBvE8OSI0ykjkYL6eutp2mkNisMc1oW7IweH
V8ofIL+AU2z96YXpcwhwaIk48WGaWCaeU5RsKGAjl7utHdPkD76WKXrqFPfxXTmvPp+Pz5+NHgpf
L8MrqXiqePJR7dw0O9pOqCVIzMHSzIrz1ADDgs8Hrg/DfbHkPpgrnMr7YI4kTQTk4g6xX54kh9bP
wPZv7JnP6SYeXEftbTkHVx6ZYBrdL9rf+Un4TmNDp81xJzA288+C9ZJFa2+5yOWDUr6Qw72S2mUq
aB47/Iw1DzuHLTabvGsP2u/74M2NcnpNVpTrHm823oceENCIGJz9DTspw24/D2TwxqGLRhw7sc9b
pgJNMCL4re9hCuTfDMYcaiMOUOCkEUMkxBdCfGSMYwmnREdISLnovO85L8mvpkAhI57ek8jJpCOS
B+AJl+gj2iAyvRy7cR76xffIVgPpTBXZDgGn26ZPwPrgRVdAIGQZ5WK3IHa6xZ/4njisUFtfWT+z
XWlQWpcHn0EH4rD0/+HIkPzwimglxdmdZVTApPfJaVY19Q1rw5Gs0lHN7jfaFBAm7NEwHi4h03rw
q71XXaJaeXuH0QUBL33lz1sKSsl5SyodenO/mFnFaY38i1Opg9aOZ4KRNJd2EoPaSP/lo+iJXmyn
/ougX+evzsnjS6sk/6UzgnWBMvEvSFlSHmyM4yenZoC2IYq8sH45nRH4JwMP4Y7SkRDQyrIDhGYV
SMK7tnWB1LmO7ptjPqOVRRoHvfw+own/rplgFdtABcWr6NyHWc9R9aCKWd4FgS7neFGeQ1rMEsB2
jBZLOMfen134HywJmZTDgsg5IlBwvtC9j/6ejeuaQ1nXFD9VtRTUp/VA1QX6bzUNnsyarhJ0EbJA
uPZN+RR0csqvWq7lH3ttXXtX1xgeNL+ZRTMU09Wvv+WCsvBQr043x2hWCeFONZ3i2WYgOMRNYBfd
xir9FiFEU4sPNZXmo7f7oN/XobGjnSpsy7m0aZR88kxM/QG4qZd+TJVDex5YA2PzIFj8a73QaWxD
VIAERs9dSuBTn8iFezeRr1FoiKnronGd3lVv4HKayBN3LVkn9RZ6CRmhjMOcedvabvbeLAI/llPC
zsCAxNYx2s4RKrxYzMNQX3GctNS5TYOWZ7EXcRGLR2x1hx0VYkaYaoEGrqipCF8FdkDxPGHMyi9E
pXXNN8P0EVi0yjBQLTyJc1I90w+nnzD5GLlh0GLSpYMkdWMvFRYGxbRGA1xvB8IHkN61PnC5WGWt
Nd6tTaC7eKEbyl8mr1ccYnPgRdsI4RnuwonhH6wznCoz4mPVJ5XLoa4FhrnB0vyMN+UJVhXGrvCh
eMAne0gPTTtgie2quosAqQNs6lhu9GnBRK3ocPX0nWFk2eS+Rv5rrNBGNI43j1ajGhy7FYeMaBOz
XrEiZ6xpewsPvnqUXd7be/qxrn1fGrGS4eU43RjtyzwZMJf7Gcblwcf4/Fx3ruaDBTcHiQLpscaC
yYo7Ws5qRdy4nwnOqa992Pj+XZGPnI8XO3VbMlbQbxM9sm0551xgCJ2nDyzrtf5lOzV7nwl70+Jd
ZTUKZ8JQACjE9kC87bZQ3drcCUb4aMxq5rqww8JkhCHVB1jmJwbr1cFu+OMvWYULCu4aCwzku532
rHOhmV4fVlFn+WNfoeDcMAbo+Y9qYzLIdikhAijhJ3U32nM1fxVpK4lisxaX8AZRNXHUucOFVBp3
fRHA55xzN1UQoyx7mYKTpj2eNzmFKUGipFQweWj8hSLY7WEzHQxLhT90RQbHQBnYSM8oLdFXcUk3
oIFSWEL0VyBFz4pFq44T7ciVrhnO9tYG+wkewRem2Y4tyuJtJC1dPYuC9D+16X1idK9q4eJCBDZC
cbqylPD1cyGdobkiOFiGd8/QEzPxLNN061kzXkIHeS5AE78d/ySQi9P7IUvGu8bW6hXxt6iPTi9B
hvlYRARjhJZgm8WhPqwayYSotRvBfijvx7ti1sCRK5PMKFD66YYJa6FHfTUFmlnMQWX4W/J+mR20
Ub8iooVCdDNm0MUQqIoILDpfjBscnD5C653D5/WPS7QOLOGoFasYHRexqPCb8ShFeUTwIvcgRRtb
GdNd51bSvDc9hGlCd2cUhSUhLNGpHF0dftoMcz9a9MAoYZDmXLOqyNd7a5pE/Q13ROWPxCBwErD3
NysicVVFwYume+u3ABjMTztYFPKtR2VyRCWffKIY7k4gzNDio5YTvPQ0WXdT3aNtHG+FGgGPzKFe
WUP0wQXKLm4DgSTTjk0/2/NRozaQu762R/8x4+HFJlaB/bi3NEEP25lr7zdUiOwP0vd0hi+SkeNG
2aFfbO2mq6IzT3T/6IH9u4U2mO6LfUmltp5PhwBeZFjOM9+3iI3HuPmuR22AlgMg7XhRXZeu+ujp
1a7/rl64WGf+hqB+ye1+fiQDdhZ3lhTeB5WhW1fkOM8FDE6QDShO4q4YQvtjrt15KQ98F2XKehpT
oce8kbDT7y5zdEKYTVC85yxYCVwrefkw892o6i+sMaOMpXjUjG9JkaYK371UWCvh41X23qNCq64s
pZPkm5d3dSDksuZH0dBnqdjSd97M/GNtCE7G9aSCGjaALIqfsYTieTsr6YsKT8obAKX0ArmVYcW4
T1fJgLJS57nbvxj+sTqVHqcwZyjzaPe1Xcf5nEUFXIaeu4XMm6LFt9z5gOQhB3u3R60s/B+aM3f4
qLGbnnnCDNr6KcSvRQIH7SHZ6i7o3xQy8S/uLM89BmFBWn0G7r77qNindGRP8a3j8F9s5Gc93MG9
RDv+4REcf4/AgdBAAFiD2ZM5JkekF0k3MyAJ6pHBVei+w430CW+rJst5Q7nvtgeDHMk+lTcsEOUU
mUbPvofLR5txqo4VRPRsV3h2hxsUydzFZF0aEa2E92Ln2PgBKV2s5CS6GefRsBblLy+5+jZ430HM
+sL5ZKtEQt0CKjE6ZL4kvpndWvfZBIlNmO00pO9rX+tH2FPMs1s8EIjeiJjG99G6U/NLVRaZf6Xl
cL90HgGZ21SrfD5jOamfm0iH/2UwSQzp7NKESGRDcFlFNjZljGB8Xt+D2ZWngaQ0J7YcOr94ZE7b
sdjhKjqwZk0QCDcadEreeO5LG6qlxIMFpkrZ1a1i6uzaYZ1xC1dHiV7MDBEJHD2F44TYpu6mut7n
4+yrraEyIxQSTDvZwsiPSf6dO5bJWZS2CGdUzkQTZiUSR2ozWxFbouVeE1hu7UrP866ytDRKkNUp
Hrhe2M9PkZQA5lXgsc5vZ78P4tzidNoTrTKHh2QObsDweUqL8SMpbwiiSoWpQs0jsGcOqRl+SjuH
xRZCFcIGTETChCthYJoqnfq1Qa7De04h524M9hVQspim5fBsdIRIYIMCf5XXCYPxf2sOPzxWxrXK
uF6Y8IBJICCnBvWWvtgg3FHliWh5Z99HBQ0Y0IISCawdaGlutwh7A2P9G4o+v7h1G5Xndk277Gj5
aXNtSiK0sQL20yQ3c746pHi7zHq2EzazrxnfXHrOfTB971QOxUUL1RQ3Y23UXg1xEuLP4knyqHDv
JnB4LKk+eWyAdadYF/qYqbIH88gv0nfHxnJz6GuJ/vIE7buevyYcA4haZy+qDpp52jPYwPDvhLgP
df5U2+6XSUY9X8n+IdQT1SwUZwD9LaFgI9b8TZjJjv2j3fzBexFeCc1F1uDg/XgJjCSJGCWFKx5C
i1FYf7JXsbL1hMqi7xvbGx3QZ6q2H711zp2Dx20UIRC33FJ1ez2VlemRphOloCGKISukgm+8UCwX
oqFZiG8qO3CnDZjo0qJZYbHPErEX4V+8UqHLD0ES9BGVzhQQfIxgd1PnA+MHXI4GRo4YFkzUuT1A
t28WH7SUS7eED6/GA0PlOd9FHRnde9eI8AxuIvmdAjibW13ZTvdJHTkVpNtzVvxIyBnvsE00WSFp
8y9Qkzk07uy8Y9QI/mXcyORf2HQEOMfJ6yLy/D5CcWAY0ADIw64CRYH+elqOsyhg+HWkgryj1ObQ
x2bHbdwngv1I0EumNJnxveQCO3j9Rquy/mDWdL5hHfPLyJBlD3M9jHb7AGHRLV8HK15Owst6XDUl
Q4zLBENTRCn4SVi0vfLJR9F8JJ5D3/yDNOcPTJML/xFNVSMQv1Bx9Vcvl/56B8LQWrZ4CANc5uSq
AAS0bzAu1dAl8W4H0AIVaqv6t+98M5w6qE0QDwKnqC4JkCsLSjNZKc+e4E8VmwStJiNiFPgcnx1y
2ytU1xKz4aSC57Ubid5AvJ+TZa1xu/E2kI2cc4W+OZ2w/mKPt51jALRMPM3ZmHB7ozEgSQW3WrtV
Tl0X9zfN+xtvCSEzQ1EtMWycQrKgXcqjtPsSjnWZkNn1B4cLktAxke5Rk5XC2rRw5zs/Kgb3VBDP
CaiNmh/EPUYkIlfyiGV++25VRU0jltM1k2qLTX7nTDUJPK6e5AiMLTPd96ykCrZOb4/rgXVuuZxD
5lps5MEwN39RF0d8EAXvd/tV+9AFD7gNHLO/JQYt715pTWNclDcgKMgLIkZYdvVJ9OwUvOdUrq6P
kwzTP+QlwtViVXbk1m4KFCwb0Vp99JCmlFNnP6qHHjovSvRkf7vOIcRUxGtJd7xpXh1bvjYs0TJ2
o8vQxA6R6zJeieqcXioq+WwPXEs8tyk8zo24fcuMO+sxP2D6KSNGHC0napWOBn2RqcWdEGF9JICS
AAtapLU/QvNBPlBQ2n8VS4DFIeKkPU5oX/l9EaU9Qqnxk1+AZDmOmtTvKXkSRT4gS6flylaDOIsk
8yyAmJMHvivkyH0zckGKp12bLersOwp842gtOyGd3nnMlmnltsHfj0QIVfXrmMkFf+Ka99dJcD1H
sjPRPnNtJlOsaZsV/W/lknyLEkQ9008orL24i/6Fde/0F4IHDAEGc67veO/rALWu6F6RaxABjsqD
/kVZpUmgFC462+nW8x4KtocrUE1spLnq19+W9z2lu9LAjhnWezZeTtZ/4FEA3SawFPDDkl8QHHHi
sBmHLgOIr6f9Q4jlRLI4OJw6zWmgC5t2Cvxyo/esVHK543u1scBnJmTjVGln3fXMd6Jhq1r2L/4B
rcfI+ShyOJX2sywLurxeeZZ1GFtnUQdPDnwKMmfDwKOYohoprEW8adczFc2WhT6hE8yctiLPk+Df
vFZdQjQUUR7Iz3poeg1wbJRXZh54xZisVs/IGZflvugwXfEsw7Zt9dRxmRKfcGVFqhmIak63A9gE
74fVB0Ppmb56PPQNHPoTQkp0V3kJZyH28G+83uxhGfez1WOeaKbhWlgUuK+aUfNRWbMcmQ2nI1Xj
WEkkgCQfpPiHUDmMZ2NxYWyxxnB0EsLWpGefJFwI9kOYPjBrBwxkcO+YXRC66/w2FSNBKpQNGcy6
lJTKz7AU1TVKoRuQzYyfBhs3AvHRcWOGpRznidWHvy4yEzB5Pcre7cC8nBFDk+mnNR2IPWHyEJ6J
4yCTsSuT9GKXVhi990LrY0UwSLnxwwnBBPFgCxqziOwo+kGjVlc0B0Ce0tyxk82CZ4hIYH2Z0of3
tS1Ir2pxrP1bc7ruLbJK48biZl44+nU2AzryIrpwC0GrQW3luMcuW0C7ao8IAgqgJgz31C/aPHRE
Je0qGvRgl4LncO6GMFL9TpFu4m4mDaRgXxaSimvK7aA4zbDS/vXpjO4OkyL0TcIC/1Nriok28wNY
33BciFk5spLK11M/GSiFeUHBzpvsErEOO0ulh5F9DoveoOeKvu9QmQQO38bQTceyHIbvoZhHD50T
yc+3vG8gD9zbSg95d4ejtg+no09E33Auhaxs1D1cp5923+FJqA0kIoRafc1XY+TMvrPHyRgjf4fq
qGhjfvqgKyd0CEu/TMg1gb58JaJqDzDGavHuIhEvn6F6JOp+ho5FRCvsfrCDgBj9W3BqnmC+kyyk
mS2u8BdQseEk3vQM2ooXvw7QJAQkbIes8zMq4oLaHfdSmQ7+PU4KwoHYANzILSuJQ0vcyoEtQ1lO
w83NUpcE3eUlA8V+lZA1hqSxTn3Oy8osqGJ2TrzdSP4N2l2Of/bl1cLCNtm5VdjQRvFUukmxlxnR
l1Bb/sfZmexIjpzZ+lUErZu4RtLMaGy0euFOn2KeMobcEBGRGZznmU9/P2/hApWlQjauNlqoSmK4
O2n8h3O+M8AgfsgKYftnLIvVzQ8+wn3EF42qi36TEWy5RHsajFw2wbpU/ndl5VkcNLa1dt9q4tyy
IEenfIMRbX5MrDCdNrhgGfTMdPFm24Ezvi4ZSD4ULYUyG8tuunCNi3ZTYed/iKwooZuZiGvfE6WZ
njyk1MuhBl8r3yy69ZTgFjRB6Xa00gjm35rkwCq7sVvfVjkhz93ycOfQdYUzIdqQrva/r3Cphs81
m935tNik9zwaA64aFMQEpwhgTZaHbFJRmy79pghrpC7CSyC1yZg58c3goTy5NPDlWBYWIdLJgBee
knsiuy1DzgVp5dUNp2Ao0XtGitUkHnuQW4jH4aMcJJM2o44wq+CEBjRx1eBsHHaRMN2RuCX5p3ER
qHFkcjgj0SeFC7RaRqgjakWKgdi6sprZWa6HMlL1DyaCMyOc0BYaX3vlJPahhIyEgC/H6453Hib0
avodyvwseq9s4zs7OcdzdOlAYRnIvLTnOFxfZ95ZP2KEcjO1VCfye2JfsCoENeKRmYq3y+2bNPHP
tio64Oe2wML3wErSla+121vwPRw52slVJdZW7eYZ0ssOJXE2/JQ0EjJk3xqDzWhH3sDqhpWuKpA5
ViGEW8odN741pKXbiJ2StMWHly9je4PRc8x2HIZ5eQs7SiIzBH4XXSUKVcdda9Nlf4RzBxJqZ3dy
Dtkro/iMsdGzqdGfiprCOauCw/zV5fWG/WNglHXhC2jMrwuuPdTxRVeLhOVbxcJomtjv1YGDn9vf
UemDxeH/ERDxuz8Pq46eJM4HNovsWRLvULF1Hj86aewW025cW/uparV9ME1P4bwCDIyBFHmkbwQd
YjGfWCwTTgI/dUGdtXUs0lVYgcdedYVA3I+IXUtWydYFwcsYnTq7VQKkV6On5aMiUdg7jFKzJ4XV
i2n5LUspntFkOnEUjLKqF3SXk19czVnjVMSox7TRYwge5MOeFIibiXlUjyaCN0F4Cw6EVwR2Ppt9
lh8L68gA2J6DGPq4hy5R8RRzQoyje6hTnZj7GAY/DTnOUb3XaD/d+0WoOjqGa0+BEioncoJMqAJ/
2Shi23qyyykze4eEyoVzF5X5dc9iBcaJ54m6Oyx1LCkXurRY5cEuEkX50sKitDzyxGf6NOwWq5NA
GkQuhGrfp9YBlwuxYQ92sCmzYwEGQlZYNDgYiVcbPZs/mWyhVGwWtuf1W9b3vX7SDVJaAplaTW7R
5BGLua3SKXY7zOZ0t+ySmYr5deClmE/4L9lcfJTDkpVb/HjdtJmjUMi3zMRtGl/y+HguxukM5T4u
gpLT9ZNbrqDbXomiuY5EG4I106zXNyZtNJTMVpLnwGZshgAF0AjzAc1zzWdpeYe/zoxB3CtWF5n4
qUuk92h1Zwu8MWpqaQibyBiMQjUm4lwLdPVgHT15dOtocNEgLmwXLgrN0PU4SZOc7ZDC5YAnSoRM
LNw1iPR6xv9bhdbje05JN/5AAMEEkIgjxwykpTRgVCQIl4633zRZDz0hGTRYcuLWl3ajNbxqF+0y
Q+te6DvjgtgZYO5CfMIqWsXDA/DisfEvGGx3kOS22EIT+DwlfuA8ufFACk3pDfDCajL7Cgpb0+ww
BjsFCMZSeMJswepjpF7IRpiQt5t0HfdZmXr5GzNwf7w0a7r2h6lsya4oIj+Z9nSuHsFJcDHjfS1s
EvqsTsIzYoKBE3ayl4X0pTOF9MTkvx/RCccIPduucOCHTcb0WIPBge2KQc+nnDYLuShfUhEUCNqA
9SFcYHaW5skDUtqGkb8aM5KPGjqI7YJRog7KkvI/sCa/p0pilEHjFpek1yGtdjaduxC2y+xGLUeP
JaAI2G4JtBVp7B8FocsfnPXMG4tUy6vK7Qm5RXfx0uTCGXaiyMoJ33iHvUviJmG8pEIEBdgRGJHW
czyeiJAKf3aVS9xyrULT/UQ/otQ7XY5d85MgkdtqdC4E8wKJnO6R1xGLM8wu+IUq7Qpvz4gPRnLW
dNa2InqNzZ87WiN7Pc6lLqgx/U04UYhX/sjMVF0iHkkh7mUrDZVNAU9tlKsZF0jk4HYzIEtxlDdZ
ctl1beVfQmUYK+zOOUK3iGR7Z8eWiqrNiyIiTbw04cbyrCpF3lnNauVoBO2I1tfEr1ZfJeuxgOnY
cW/bZXjJIYCOqh9N/xmzgHwSuZjZ/mJJQ0pvV5TGpUQJwpiKkoH5OL3bxmSmUpsZPx3UiUXzDFgg
UYlf8nn321AE1N3iUpPsKHQ0WhR6lfiC9BlvvEVLnianzle9uPTmfFE7kiPib90ojUEeTDt4Dd+8
eU4N6st3XUYM6EoFbytACuNG+zqzre+RUfnPHst5ya9hd98Ga13wXJEJWGwnpGAf0GRgAJDTyzah
Ds/5nKMWzQOe5cI5rSS7feaRritYTxDIEfzVa0KiYDQ5bPzS6bKDzvmzHxGJQSv1/fWeXK34tgIJ
tRzColDNlmXvOdymEl6180h7JoSm9cojMuRYBnZd+Q3jUFSQ973D2mnft8RW3a49Q/5HFlekdPD9
xBWnLfFJG3YH6kC3BE4v7rJnGAvul6qS9IjmGgw+zq7kSTZD1Fyk2oWNQQ4P3HRtLHGzRCPWYKJH
i4dRyLHaF3qxDQlMviRqDxRus5E66R6bcs6YU3MY7VPUz+XBJFV0ayRb7uPoMvgilif38a2OREnu
rK7R0KVkHIqN6zGLvo3LYtKgyAeJ+6HrDbOZKLW22k7wKAjmrd6Jcct88iwbZdMweZKOoYxw/5AR
3dzA7SWOx9IellQbHREhtnhniKnwtXUo25DUjAzRQMYgWiJ4wnXISprgUeuuMjPUQsA3qbtBtRYh
28QKdT6tcb3tG81j/B5GON0CL7TUAxIkoPZDOUX3TSHSH9JKxVXJxJyZ3P9QvCxfoevP1vV8IGLO
R7VYLD2M9j5lqgaut7xScCwQkPWdYJ2JE9wnIwneWXamGvaXwAg89GjdyttGZ8X0aduUwx5JB2A4
vCo5jUQVnEdO2APRCo6S7C5rLfpA6LpZLhG/R/UV6jU8E3Mav1H7LZqQrzp6GjCDqItJxSRiYX3I
Xkqrrz9SwuV/pGA47Ytz0vOT1aLJ3LJwLC8aPlISxHjNmdzY5HE8VXbnP0ecow9qzuocKRiHr0Ck
34qnAuRufSKtZ9yzAuRbNqFHUKFbq2nroU7vKHEAy87AocMPJlguyg4wZvlBqNR1jqIxyecqxPrD
sGcikXFY04MP4RbbnpULc6TgW9hY+nx6EqxFhJeVR8en3xWTFxToQIj+ilR31UMalCzKuVMYoVQK
tKfMGJ+R0LReTMPoAehCiX+N6qqPTvyCLlBnG3F0UAqVsfOofZq72cpCIN593tmXPSbHZDO4M8Yr
3rzlzdIm04h/YbLBFjl2Gbgr+J2rdW2b58FkwytGSHg7vmWybOdFVJPbobfPzWIS1d8b5kJAURLm
bW+lNXY/2lXgzPf7ibAkdCOpNpe5U+rxA2sek1rgxPojmhYeysGRDYsXpJoHJgTQbDW0vj1bxhC8
GDk13MRriHZzo8sw+rRR9mRA7dbOPZqEVPBNBZ2HkxXpvLN3htqU10NjVLnv6Pbcres1qn2URch+
XHfErrttPJAHQuzr+QFu+6cpAtmyY7t65g6irSBMiUqetDVgMTTBJeEWh7VFDbOdeom7Iopj502z
JVZXHclh81OJ1RoCjhsXRPyiZcIZbY0wgNzQsk9m8HOiX7KWQln3oSovUZuRJwqdovpMrZUhdUKp
/2gqmb1iO4s+QqB5065ceI8j8vBpWPvRwwafyPY2rCkYt1E8Qliv+jZ6o9zAqwTjSbOxq8KGGVHE
bm/jMW4LEeCsQ6A8l9wsQq3yYptJkACVRKRGUyst+YAmiD2kTghtnonyNneFrd0f0AVGoOiydd/z
GJnJcVYTjbJboQEiGGzxdproo/LWxWOS8S5PRHZjC1x9N1PSqjMyFVgCjiuDFT3IlVlPENpneIbF
DF9RFH7tBslsY46pp6yTgdM1AxxNZIf9sRmrGQoa6A37YPsIB/mrCoKOerglQYwHWWywgpjhfmpp
gjamxdd6UXUqPZYDfcPl0sQNMPGWwcBmpSVSu9gaUm/POb6caDIkymFiX7V1M0k8G95RhLRBO9yo
7vjCtDQWt0XNeuELDw6m7t3g1ZBJ9yPK6yS6ziPEE+qQjGve9bvUw4BK5aH65QxKcNaXkL8KMcrs
hwMhCoNyv1nViLQ1GdLWp1pLsDiMJAh3EMS129tbPeHxJtdbusV7E+f6cuixGWBDQVxQkBWFFjnI
Fjk010jzlm4/TEuFxBCRjDUHioIs5EZ3LNySTcgw74GtL84JBVO32WQL5SgsB89pX3SGguOAW7eu
bhYcpBb2yhAu9BZUVxnfERCWOMzCV8Y46HAWRMasUvlQCX8UQQkm0vk2s+Q6XU6cj8lx5ZxG+UW6
YIRXGdnRCUVJT2cpvfGcR6B9zg6scfl2VWL+Fq9+K3EFd0W7R2hkFzsbjeKDijCjBV5BzBADFiv/
lhIk4FyHtaaGZTqBAJVZfyu/Macbfvo8u5TMRo0kB86atzMeIS3YD5Jvu+WGOb8FvKopDrpWo3es
bYbN7LlA3RxZ9zjRD1LAkEeCNZR6X9UxgnAPI3B8JGhncVmly1aUlyoe+uEH73knuQYewfeVYuw7
w3Yq+eicy/YHtBFR+AiN6rxjXFYJxCBfuKP3Kc7yeD+tIMF41UXGOUoVIcOkmB1evCVekkMUoWXe
NN2M+Yz2HGk7jb1gyhLb9DCayhGCjc5NsU0Npe+2RLNkPyg6fLYNBYnr6W1sMLLyIgA1la0QoKmN
oEMCeTBGGQBG9XJH8eNwdBroUddAINXPDpDHcsVMw3RPoy3IhmNK3iAp8izvVGTAlO6nhAr4tcZZ
oY9uxKQIUVU5YVGP13GzRMoaXuJYmeqimpDYbpm11oL5UdP6t241d2LH6FLwiiDFsvpybJaEewRt
ChZqXMYMRV14n4/o4Mf8NMYTQzSGMz5iqAixp7x3kaS+DfjG3OuWcON+b4fUGbAWHJ6ZJePn2o8E
vJ+pEu08NVtMgDFB222LDOWTlXxTbc9v9GvkgbMNU57EA4SqVljHT3VhlnfKi2W8b3xynkkymmx1
QBPnYC2yammKDZr0sr6O6J7TS0IdvPSmrlgHBT6gQ5bYeEJKJj1Izl2MndgF4fQ7LhRWRuIGXhMK
rbrxSRTA1dZdVWhh+vYeUMNK+YEgAFGjmgQglQWxVcEbxg+tu0TbXts+0XBMJJRGdlSwk7LWnryK
Roa9fqkxsszALga87fwT4/ovvfGX7kfq000fMUwN6sjYzk5eeNvZ1h0z9Cl8kFHadEeqGQIIp9lz
8Za7Nm+TQnWyvJtRa8e78xbIPgqFN25HAG/7RGvNgpvtkyCqJJTY0sNCUaNS7XSk0ULEsFpkSHLP
tHqi0HbIPDIXdYQxZ6dV0hWfgAvgX8yxl7w2copOrVVbjEq07ThkfoTjN0cz70BG10zzyR5TvGMy
mvRnmHZrt20ZVRNSlFm8Pz1/dG40TsSQzHbu1eD88tLnOax+8R0QRIzA4UmxEqzA1yAcAtJZdnZ7
XEcxnKlWDcYr4SMAZYmzZDXwAQOytC3NehF6WJ4YgM2wJZvRiAaQ4ERsT4f8I9pmPZKVNjfzd6tM
8vsl9uMYg1Ws0HAizobwDDvvZa55NWKdbKNvIoYNw7x+sq4tzBA4mjoeqC0SPYp6ZGxyPCf1Js8o
sPuvZKrRJ1mI8tkx14nifwJJgxG7lYA2pw78gUEbq7JCXxyyVcYTGKhwwDKJIByxMrWIecl0llZB
gwD/FaU/675EzxNxtPgR31DZOOQKEbly0oqUu93IqPy5X89bn84plpuWm/Qa9iFTzjyrzPACfjR/
X1enO6PXptDaxt7g3oMUmh4mJ+zfiLYsv5xOZh/h4oUXjjMNwB5rpPqbmfc4djjERu9MStFitUvT
1jtSqXxr5xd5+uoPJag8G0X0W4Kf7dFCLR8jeEaQEkxYG2+KmFytjd9WKLKAvbWfXUahwubdye6x
3LrPvnCdryxJ/ifUaRi87WqKFr32oBsBIdPOSBBEj8w+LyrtgFuNc3FGjJoF7JWLS4NWE0ISacjN
Bk0j7OUJrGnJodfgc1xkQ8gRNkpWG2nIuUZ4CqukwmjMRI5MOW/XdMFY0cTI2TamEzQGNH1WjvNP
Vl+trDu9JXSz/UmJVSU7Zyq9hNqlhO6Zlo532SNDFDiuJLtxU9V81oYMnITuwvPzC+3mPQYkzquB
TCmkrEagWkHBmIbjgcOg+DmNjfywJs7bMzi8sC6GWjefHks/H1VfURIQ6zOd30UWhKzdsMrmpndt
88g7J9JHAvuIeVhQ0gLNKPmeNgPnKk2clXjtqe3P1qxpjPLHtunIrnR4XxP8W7HG3dksYb5kN1hP
Exrh49rUzi3s5TOFB3xTxxYti5Gg8GrfTn7qFIckjDCrLXFuLtt89b+V0DKG7QDvAb1jVWEkSRyK
FHQh2IB9doR3FjKa5jQVxnkYxz6+b0KbdyGSwgWkwhLNNyxBSgAeiMvdTQzE7BLz3/ohRgrzbewS
ib3RM804O1cb560c5/l5Egs8TXpSNqFssVv02m4pt+xZi5NC/jRuh1b19yzamqc0WqrrtCRFa4OK
hvmZ6rzuPocOybQm8uYvO0tRk7Ab0wc36/Nq3wtizPcWObwcjg7zJoYh8/odm1XzaNoxQlYizh7i
frTLYk/dRPA5z301boVFObUrVbJO2ykxYLCQ14kNo77sLs1E/IE9ymNUNFUqCfA6pg8+/a235ZEr
3gfX8j79tB/TgDuBKK2azuzBhwrEn2Hj7NmxUWgu/bNxYbtGhcXAba2zb62/oFwprEldRbVdOnuf
yqnZeF3KARq1zJNIF+Jc3fhAzF7befYwKWt+f6qGkFuDFxqSIc4GGO5Dndh3RCZyTgHust8jFtrc
VBWbo27p81c1OPkrgJfyre9dpJa2WOQV24f0KSw1zOi+rFVxGou0OOQzVMBgZtP9hjCH5ij0GsT9
04ositohpez1nApCp4P+PD5Cg2Bd3mGDHU+ypIs2IRJwMFALS6+WhxGMU11TDpB/g+zKZo5/HMeR
6p9XtvdJ5Hs7bcdIta8FTeejqy2ymbGEGAxCDfsC/EPzzsKb9T2P4/F2Mpj5KK8dRdE2FnI9S7MY
hoGey79ZAu3XBoupQCUZRf4UMPTp0p1AFoS0s2McvOkG/4xpZ/XCUKfy7GfD88uKXZcZiPKJnncT
tdHQb5kRjTWbcrQBO6QUcKGJP85eFPlgYrNmE+nnWdsZ8HNjTIJE04V0XxF4MbkvOCpvjLdGl0hl
6jmAk59Gb2kXu18J4ie9QdXVMWXPe2wZRVy903bklyKZziEBkw3FmK4jMgSwLOULfGB7uWVm20IJ
QcN1Hc+zU5zsdIZ4AtyjAGnkNBBA03Wpq2PZpmcpJqwK+FBNK6KdBaJ5vARpyWZRtmg+mVnY6mZs
CuvngDz7oM5/OlzXaMJMR/Dpp14KGz08Bj5cGaM6i2CzFnahn9bNYzYX3offdhNvUc5A/KwwQ3aL
cCT0JSaiV3KQ4DjpzUD6GOBqOVt31hyBXUDT2bSOU8xEJACa28BLmAR4accjlxiZLH3VinB7O7Br
g8I0Ub7TmcVFtQG30HcsSWmFdzbNEIFwTuckWBhFdFFyEDE8JlXmyxp56W0tODCsPTSwIKwx5SIR
PqUE0TkZTNGNoEO0tiB26289/EHQZGzTr9gTs9USYqS7E/ZUvuSk6KZw+KvwGfE+BtAwmthr9ewx
+XlwntsEGJ7DNWdzdmKXdG9OXby1eVHGl5QQ8pY7oEEpXqfxB2bl6hsQS+bQdSij4iKCxcGE3hKM
BxJWSt2+HU31GJKlQwGdRepa4nwC1DPr6S2Ket7TLDtkG8S2E3m7URN4vxFOUaP1YXQdTGy8DK0r
rknE+11762pnxMWvrOaDZ53kDK3D6mvGCUTwLLILxKtySN+Nj9faHegl96WIIUbh1uvvfYKJmDmm
VXlC1F6PDKI88snOZSeTDm92XnJw9CxGWB2fXc8E1gC2NOUpj+LzHqDL0BAO2IlJNmAdy/uoiVHg
uu7MfcoPWt7MoLk/I4hGxOKsTdJs4z6LnjskpjOPbtnfmKqYLbYZPK4bJxtwtORu25OF4Ic/ucWZ
5cAkLpmyp+KRs7F4jNayLQPVd8t3GzvGPZuHXm2ZszdAwSFn3bB0PMsZCLd78bxlOhFpK8V27Xxx
JleFYDbsaMwiECbz+mojf74uZhyhgRhAbvD1CeZvnhprtPukUk/bhtoz3PBl0O8vsw3lS7BnpWzJ
LFUFuW+51zZ3I6kuSWEuiQnHvsTP6VSB27qsEJfZpRzrSaIUW2tqHVba1CfYg+zVn3ZtZul2h3Cb
b5+DyHvOZcLwNkbww9Cjqd1jZ50/Wl3YzYt2DA1cMY9pR8BtXt0vxdk+RXlrghIQf3qe8mCVbShq
8RLlksZswEhwbHHiEO2SjOM30g/LR1rv8YO4wQyrUUegjsWwod6WDC+LTUz2uNhGa2EfoHoR+9U5
kVtTK5XZMzL29rmD0Zfyejy7GxKLkQuVVhxDbkhJ/nLHxPviWDFegB8lxU2c99N7DD/rZa3Zw260
yzh3R65coo+NwWx2iKhabzsz0HyhGE/Rg0158uxKHA1AO0mwv4g7q3xAaxij38FKj3crLOe3uKba
2sZljYIbqqN94uyipe8QpuSBhXpgOmIviG6Y9rDecpl9wG9MePEQYVaodIv/UPu49ZOItwCbb3Dq
UTV9FDmrnz1uqW5nEzLAurBBgMOss22tgKX+GD8waI4ouOrKCmbckeKmn+l5A7/M0Z4thn3tqSeK
9AmPb3cELSjYE65IINnbsmtlle2kwy4d1hBIA7eEG8Dscd8Gq4cw2RJV2Z9ig+19f75dFF8vT9GO
rTZ0DlpQuJZoCVvSuyxPN3sLKzQtFLnhC9RB4snnqqHAyo2EImEkMQgIlwiIZcXaCWCJfjUdjD01
w5byk5cH1uXmwSPVLNo3tp6/d8l8ZsO0DiZidq8SQQPqDwK++qF6Z9AqARw4WFM2FhLkbynoG3gy
NmF7m6ZEkBnILIPaI0SCVqSFvQ3QLqns974GR73Ft+/crpCJUM2oiZSpER0Xia295PA2/hlA28XZ
tJ7sOU26fVno/MUsKA42NTwu9BhUDPmx72qfuGncfeGBVC8aEUaHQE1bmpuvdEjxRTo9Cq9TYXkd
XEOKGQaPcpLhMWJYggl+JigbMlF+vS6jtPDBRWP5pD2CUgKsFKF/k3I+fx/iKWZpVDXGDpoynGhg
Cf79YDQAlWSYu5qxEks99x6KTN0GeDDTuyRr3WlLi1+T7k0SFc8F9hLCuQ1lTuAqK35dZYESPErc
6C4fS7ffkQMlD6MnSF+aVTZcU/HNycGhqUw2kheR4Okf4O50jDA+QUGl7zbZpudEIqtsnyC6m/tC
DKwYpxWfykENqEXRMre0dywTEkjfsKqY8jhN+o4VtfyJ4dyutrkI8XGQUWmvO0vq2MLlheODYz2x
mKrQqcDko7yLicccA16YLbUMDLDXMTMg/dBt6HepV9Pil3FtxJlRfI6x1sN4DAclEUcSdlfuDTXv
T5cRZBSkaMspMVNl32Eh4oWrKvZ3GLP6n2YukO6yhvfALuGUCw+jwIkPwEIVzwiI2OHVXS93jFRy
JI1ZRCuXw2R4YuJWXzWM5fBd5W05PRWgD70N+hzWLkh1iF9G2uwwmEy99Az2J6M0KlRy7BCkeNzF
xQIen4Hr8GNFaJXuuhatRWDn3vKacbr/KDmOHhdgtcm2VHrdGZpOSPpVpJ7dIS0vRUfmSSArl3W6
q6rvheeiqoE2Vd+BQItvV9dIzAdDvnwxp51/CiwubxSU9YVh4poGNTBA+FayL3Y5XNLnmB/4gW0V
wqFsYK6fxBWI+8YvJTrz4jxr8+uhm9nmFARUYfDJbnjCoB9R7Y5TDRyeDOjhB+UXU1QeyjrN7xHP
xBrdqqlGh2EEx3Ngx8vAISIcNfqPPv60ct/Ho/Y2jr1MGZugVngh47JQdOOAGRZozb1Ef9AGVe2O
7huJAXxNXsaymRF3lwj3FEH0H9jbVEuDEInBMgv3cnWYeW1tq2AVnHB/ngM3ejc59AQLziy9F8GT
0tiRn0neeuhjT2egh0s8fANopM98d75zSFbFX6E4wZq70PEcNjfwBjRJbanOh+jZ0bYozHbgN8cV
2qSKiABoWgAvH1PSo8HpT7U3XBJy58u9HJZUHTTRh+UnPlfHgyHh1N0ErbGu9A7YAzjFC9eH4UoH
ENkDePo4tzXOXsaec38dm8HryqPxSWfSl3j42T7sktgkfCGzW8Pm2XUZjgm5A1o4A1yJSbjbCCb8
4tw/0OPj85sp1Xxrvcsh+hcHZODs8IB9ckgWsueFzxuK7URK0qC1ne2yIp8C0RPJrJivztSwCaR7
Skz5ClqHCOFtHGNjB8PgcPzgCIpfUsIZh03aolWlskhKG1+tVi4dOrVeIMk2vVHI7Sv2/2hG2KM0
dDrs5L+3jNy+tJTtM9rdttum4AcoqAoiXbZ9EqoXtttk/QyVYyPJU6SjB0mFqSYQkcnd7Tjq9uss
IyYtYJLpGZDSKrz5yNsJRUcvROJNUkoasnn5MhrzNYnZxcw6CKk/lQ82h2yHN0scURg6iiFE3V7X
g6WWDVxw/8PLp2UPE575POEbvWbz2DNH86SLSG4a+uRtRrb/PSJSL9nNpVsyeaJdI5uMpZg68new
hDeWFOsRExVVPihhirJ6boC9R6saJP9pmWtZYJRhdqg81EBrjwtx1lSrW7qbsN3BRiJJvlLkjyRj
6b8yW0fHgj220BeaXT4Kyy5DD+n3hfUgtGRCo9y0+Yqd0l22xarUcGnS1nmk5kPCFfkUxptVkDG6
myTil41SIJikEG56IiUFj0ldslLZYohEhpQ4hrB3V1pec9Gfb5EgxUpjHcQ0rwnUowZ9DYwWqBZG
ER0GiHM13zQ9LZtUBBUOKXujgzkMKSipI01G7Pq0IBSbWWRRwzmMfeoaUzjHA0lptMGIviEUlESM
DHFr9LFry/4iDbtIB8noTOPWqJBxBEgW/m0IPGqTllX4gaSoe/ERiVKkYrz4qezG/QFKbOQ20Qt3
du30YOVnCLebpAdzGmB3ky++YP67L5lT36McY8LEZ8uOA7r7e2BM84cq3fra0STf7hO2OOGOUBvp
7xDcubwx3TMEyW1xDQfSwYy8VaidWUWEus235G8wV4P66ouNkhKOgRnDhU1pmv4o85K9d9mV1g34
pxxKnCfaizIrITF72jSHIiHq8eRjw78UfZu9ejEHMmmiIAcDGAhoEVE8I2Syey29TYiW+AWxh433
D2zXR5xkC4JAjyRcLCpet1FLlCQbRsP0PlHItmbD18Gbv2Mq+k3HzvTmrH11Fyp+KCaMJaOI0oJw
T9iYC1h3mcR7WqjyJx1e8pDZ5xlrUrjLCI7dcL9J0umw5M3Mbej2MBZQvGIS8KIpfRcVeFc7S0Z8
DBZwB7xQa/LiL7angxhRob+v2U7XGwoCdgXglxXGPZuXNSj0KQYeQRQXbmAsdWS8edMnzd9CnnIz
95f8jnTlqR0m566Ledxm4CgCewlVyJw5C96b8uXZqrwWEGrovUp0cZUcbmmx5irAY6CGI7PJttkO
2lZ3oH3mdzyN7XtKx/LpF5D3aPjW+TXHb/zABrR/BfDdPs7QzOsNoxeQO7ar+cTgIvki/gM3HLp5
Kv1dA8m0PjbCi4FttD58wf1Qswq6SND6E2Sl8RY4u7//7f/89399zv8Z/azuqnxhx/63cijuqqTs
u3/8Xf79b+wVzv/t6cc//u65SgippI+80mPkiRaVf/75/pCUEf+y/R+xSOKu7XK5q92ivx6B5tdh
PN79/iLqXy+ChcQ4xK3YDlI299eLjHx13G6ayC29MOkkG2N9QiraI+3xGWtt/r+vZqjpbaPgPbl8
sF+vxq2AAdF4SOAE9eQOHxZ4+MXxhwuXhcPX7y/2r9+frdgvGE/7iPTIe/z1YhnIfBbpRIKhQmvx
LhH5yRllua+/v8y/foOKeFZHUL050kPS9+tlauRVAKJ8CZEMp9k10A4dv0yI8/VxkSYMH39/Ofv8
//eH20L6vucR/eUqjFzKgdr46/UW5okD2Xv6voSAjhcB9lZHKRcNjAA3s+qa6cByFq13YY9jQ/aD
AyM08Icw/7DYTzk7b1ZxxpYtkuPIEobQbBhBZQQ3ZJQ1B7NO0wbKAu4f3tSH3//1f/pNFP2oLTB6
A2HC0Ge79p/+eGdh+Vh22WvuNBSnFU6YC+TZ+XD8/XX+9CX98zpS4yHxHAK6tf/rdXRLC8plsldt
kZBjWTFnPS8phi3T2D9P8CEPJYENb7+/6p9uhX9eVcH7sbUnJWaNX69q2EHPYemlrzxtZ2gp5s2F
4IE6RZNY9XV8/fvL/eWXqXiOPC2xb3jnP+cPBwQ+COJ9rDp7RUrETtRO1UvsxjCyfn+Z81/9hxvu
n5/KFxoVutHaU+c/4w+XIWK2myFf5K9hNeMLJY2nJY2djZrHKwhBVRM74f73l/yrn88WAsadK5Dj
qvM//8MlrbP0tkWW9JpM0kkeJpNR4VlcadlFUy2r76aJxAj/k4b54veX/qsvlYwmuguOXQ89xa+X
jjo49kjT+bT1wvQ+ZQjdAMqNxn/jDv3jdf50h5oxW42dKEwkqPEwgjfRIxq4Zkd6GjaEOIHOW0XJ
x7/x4RiAORpAs8Nb5dcPZ9dmZYLs5q+eX/XjbZY1zniv47QL/p3ruL5Gzmr4Hv/0JeLU84oZg/Dr
TEsGNrwTa/RQtYgj/5cb5S9/LW2z8zAuQLU/fyA29kiNhrJ4RZ2sDhnRKNEOHCrhjb//QH95Q/qO
YD0qbA75P/1aea5CRnBx+apzL/pGURHbO1e4Prw+2i26PuV2NrK6lAr291f+q6cPv83/u7Irfv3J
OMMwayCSewU9Lm5tL4fMyNHzf0k7s924kWVdPxEBJmfe1qjRtiTbRfuGsN3dnOeZT38+euOcraII
EtJprMa6ENBZycyMjIz4BwEhBVnh31VN7Wt9xKW5KrKCyA/5gMIxuB4R4asQB8oqdcIGxK9LGvJY
l33yJCOLjOxjRouTMlK0MepS7FTYkkACDAPW8GzUoNDGvKvS1MGQxQaOL4/5b7QKc8fE9eHP+gyX
vunrsWbbk4Zv1sODYzUDtf5uS/UkvlXga9xDNH5q4aU///8NONs+Njh7WW3D1EmsuGRykhGkR3hH
+YuoFO1HkcJ8/cC+IXohYUwRg8fm7Hv6OFAqOUZ5TtbF2pmGml4/WiG2ePsxtnRU1szQKO7Xp7l0
GhUSPK5dRZCfzKYJbhyabNnEDi3iqtiXLta0x56W9sbnXNyh/zvO/EzoaViI0IpjVE39X/RnBzgQ
vvoUWJFufcVAtgtuMQA2w41PurhFXw07i541miB+a1ax06JpJaioJC5opYJG4BlHey3YiG1Lw3H9
WZZN7spSzr6mXyO9MQZBAqRPdk8RJKrbdow85KmT4Ov6wi19UFVw2nXDMmSS1esjz3WYe9BhEwfR
5v7PREy4S1UACbvY8s68YG94ezcbi7h0CAkvuqzzjwJi4npMI6Gor8MJdDo6ROYekaT8FgqUeY/T
l0dRMS3Kh/VZiilWzjOZ6eFhgmxRbMVSrocckDWsDUnjWrJq/5cJGgHm6K3UZkA1wFdNJSO4rdSI
ejqJkpXXJ72bbDnXf8biuhpAudDWtE1Ln/7+KrkZ7brUE9UKHbJ0UGzIbDT3qPBA2aa4Sx12fbTF
pbUET0lBm4+1vR5NDyXsDAc/dFwAy7fwhnPQ9vCQn42EqmAeF9alt2VtI8IuRQIV5dEpf9N46M0i
rIa02lShnTJhX4ZpMLTVoaK62B/WZ7f0LUlkyIB5xIKUnG3cGDY46JM2cjSshO6b3s2bUx+NhQCv
ULgb4W15MJ3TaCnKlA5ff8o26zDLsIfQQfVU+4WItHQnZ56BpKvcHNfntXQ44I3LPJF5V9rabKha
HUBeSSqrJmQLB3qaQfveL4YvuIWAr4c9WGys2NI+ocSl6aghWLIqz45jkWRyYsLgdZq6ROrZz/ru
91AZlF4aFb4x9n9lX56p0YitTHjps3IcYOBrFElkeZbhWJVbcCEKkn2q+LiEBrk4jqmuAvrgWb+R
dovF0XQFA2/Z1tmhs3lyI7rpAB7MAfRa4gyi+V8VYaIFYhbqWYJpdSAINJDCjaF70RBbRi3SN6wv
FQzCe3qJOspIGLTR7qL++z2SCuN2fenF9AvmUYo8U1F5/0BAnt+i+LZmMXapsQPFHvg2Kg83iVSO
/0Zw2EG1iQgor64+tTZul6iEihqDE959ysnHS2P9tywdY57PtsnhMqiZzZam7jpZoH8eOnGGCSTC
gzICJlknV/4H7rrXA81XJVT6KsoznrKJXP0cwV3DmG+FELdNBh5943RN0Wf+hTHRtEyADBS97Fl0
kisd5KZVUIWgV5Ttgc9KIJJKw6QVhC4cBTtMQYFuB58QLKr26990CrjzwZEZmq686Xk7rxfVfQVg
GT7jBTtzCeZSbVtQOmLlTxXKav4FlwhNekGMdwjPVu752ndoY4Xybf1HLJwCUnzOwCRCIRQx+wJN
3vllxW+76ApqVijUxo1xo9V6+j3PIB5sTHnhe3MF0PTntqM0Mn9Txy0yEBTZbQg6TfmCQCYybaJA
jeSkwwUIDmZaoYaTel35IJXg+D5wByomeQbJBp1bCufXgVuh4IXuv2ZfBPh7a6pkE14p7Bf20yBw
vXE18M3POj6B6cb9tBRuptKjZpige2h+za7fCTVWhHRELkZr0H9rG0UQZqAhfckT4Mcnasle+jxK
FWhEy+6kCxk0ZAoZ672j5NoIfKt12/UPHuo+eJXkQ6M+Dj0sB2d9Qyz/UGuKwJx1It50P7zKSlRa
iJBQFfdio86UnanS4W4t6+3wBdkPGSmUgWaZaKkkwxztx+bWBYTXnf0g6Omo563unr2CKwsbbDsy
z+wG6yxiOdzI4ZY2LhUhmxuY8qelz75nCXOxc3PZunQStE4NotZDgInFH3RWmvH9qZNCOsyK/I3D
8/pahHqmJ+PFfVFb5JIPujbSS8yLTtxLbeoVqJBWna/t80bYwef15VgIEtPp1DmZqsZjeDZN7B56
hSzEvoB0R3ahqXGs6GLBq19LwcZ8rko9+w85gPhnlYv4uUejPLxZ/wkLCQEFIp1vjWCvLIxZSMbU
XodB7toXUG/0bpGWgXycZ9q3xh0hzChtaP1E4zvSb9fHXUh9yIyRv6JHwKGZJ6x4bzfw/oR7gTXT
gUHh3k0nuTl0sr0xCs4ICwfpxlyXAhSqxEJwHVjQYmbp1qhFiMLkrnuJkGAO7vKW3luINYuNZyB8
WaiOTUnfCZI1am1++2N9xkt7GkM+sE42lWqhz0ZHRy0VsMekS5hIynCAexcDtVWsQg1vWq0uh+P6
eGL6D86uINR++MqGahAQrdlZ71p2D3btLuXiSlQgDCzzdnSjTHz3wl5+botseAnrYZL2DwrQdr0S
3lhSilRigh0xnybN5KNkufJGQXsp9SHrocwsC1V9ezHjdYJtVa5KFx1Rju9eObaPEd+GlitSj+Gh
rdoEOb/aQLwwjWGe0g63v8Q+Wk/nIJ4+1/qHWtiKtCtkc3rACCo0s3vDNSlV4VAiXWKXtgEPQz3U
/h3jAAwdlanyQPLeKxvbf2Er8hIXKho0Ci+beeafmIaMh6NnX5rCVO8yjOcxx8Um2zrYRhEBX+vQ
eD1TAPFcAKFB7H5fn/NCyjc15riruTKFpk2b9dU9IGK87wBqmBepixL8TO0cIvLQgqNaH2fp29K5
0FG0ol+uKrPwIkD0FZAm7EscJOCp0kHID6bf4uFRIaOKTUDWtk/rQy5ENJWYQgWHcal/z6bWi9bO
fNwPLmCsqvuwUzv/XAdKBEwOy8I9oCpaz5nXEXXWB16c69/+CdR/osu05q++qd4AbbG7zr5UCFLf
JblbAJdSUDc2ZdP81goPbYIPjEj5nXCmCmFYs5DS0tYeEL1wL+gk23cSpoo/INjCraFwi24xtqni
tD7iQhDjpuIZPvW+uDRm61k2GWBet7YvEcH05CFQfR8pwdeo7Jtv6yMt7VAySSIXR1LR/2Yyr74m
ffuiJoOzLkOpBQc4SniQSN0wKh9YNQisYH9lupVvoiSSn9TaE8m6aEVVnzUw4Ag1N0b4rEpoup7S
TBI/12e29A05EIAlbJun+PzKNXrRBLAK2CeTih40IPqIe6xDkSYpWiyp3l/PUHVh8xmpMU7VqOtt
2ft+EGLPTQEIsBsgy2wEYeR3KKDIFmSV9bktrdrU9QenQZZJQnE9WIi0M5rZgX2x2IxHnUbNBEpC
uPIDq/Z6HOV6HLUtejVuR/uC3FP3HNvgD0+ZCjUFDZ9JVMFS6uSf9aktLNvUcbFsne8oyNmuhxSD
1WJRoloXSVF+aW5kX0Z1vJRRYTytD7RUwGQkEA2mxc2Nmv71SEnao/OBpPfFtjCjTOpSfsQpyjPR
AC7TM+opGMbqNhTcTAqsi96Bt1eqPP53/WcshDONigDZik4Sas4LNjVPOXyhevZNjXS9GhriW4cf
5J7xkk8CB9WNaS98Xx7KFEup1sjw/GbBLPMRK2pcW7qgvk8CPlreU+T6Ar0bkCPv36ZT3qnrVExx
9pNnY9lR4SaporkXaUxRXccqbMBzN5iqpu/+iDqGdoJiGwkntYjrpUTrD6OyUEgXzapA5aI+D9az
THSpusGYL62+iRBY9sazYiG5IGRMx10FMUB773pQSECuV9ajR1MIM6sXP/Wso1B6fE30DnX7AxYn
iv+Y+16Aw3VfbG2cpfyO8U2QHzSGgQjP9i+enUZZ9K7nQIQR7UlhI9lwBtrJtgAM4JPQPeWWskQA
DDHFOCjq4/QH9GgkqCGMYwfx/jXgp9A8tkkUZW12cA0QIkpqSp4DHQUuoUBrlsZqii5FBKY+1Efx
dX1AZeHogKcAwUw2wDWpTX9/dXcBi8uRmzJZAEtCNZi6iO4kPIKKm6ETvokoIaaU3hegnSpu5Hke
ak4bt+2IxRpuTCcZic7wxsN3Ba0CaxTBJ9RQEazt6IiVJ9vQUHcSiebhAjBy+3eXnhv0MbQqSXy2
qomGxc0iR0A64w64qptr5jEH1uE9oBhWl7/XZ7u02wxuTyoHaGBwU19P1kMfq+q0RrpgbO6aEUjN
wu4/J2JIv/Ztaj4lwkxu+9gwH1pMlY7rgy8FDZ43CCEi/MeGm221ogKFHtih5yAZX313AxR9sH9L
q11EpXNjrOm/NXtPgWYySe2AZnG+ZhMNGgG/Xx/cC/ISPBHRYEAqwsUENEesuXs0aw8CvA5xuEJI
vJO7HdLxWrixmReyW7q8RC2il0JJflarVZWqKYd6etShYoYHLLZY3oub+vIzgTzuDg109ceh1vvk
v/d/ae70qQnDB6CcOFtmM4G1Y9buxUUG7mhUUGsxhoWjJvv6eF4f6y9o782ntsUEDbJ1TcwLI0Wh
AzuGTXOJ5cABmBt8dlFkuQ3yxH2QJcCVSPKE/ReR4R51sqxaQYxMhzKFsaGLjFDZln2+UZJaek7r
FpUS2k80at8ApFIsVwXuXrzfDSt4aLB0+6LktnG2BoGboSulLyamDthwGGi/JLr63YgxN61KaeQI
IsK1C3ovszful6XtwKIYVA/odZJQXq9KY1M4aFrLveRKgqi2ASBavskwgJd3WDHkYicjmIjqjml+
YB9amq1TnCeX1eZADs+0C5Fj3XwJYgt6n1n1zWfZn3zdPEr5+1ECeXXEwxpD6PW9sRRbLdBwuk6z
ExzJ7Eb1/U73EBK0L2qEBKSFcNFObtggaShukWTvNpZ9cTikScnHJoGf+TNEHkHMJrXPtrfL5JvR
Uwjd5aGk7HsTjZM7bsCg/bQ+w6U4QyAlg6ahC4hrdsTRYehyO2xY0xYT6F3gGu5ORjsi+pTTloNx
V2gJZLGoib+VWpWeNL+2XtZ/wlJYZbayDtzQEhzB622VQdiqyt6wLwE2ETctyVKN5qn5TxP6bbaR
yi/dH9O1QaJAnUCfl1+CiIq60TNdHeWUG2h+8Ha4DPt/EhlIi8BBW3oyxhoJaysH8bkVaqavOQs1
BsUf3aBWYIL7nr0kBilDF73hBulKqjw+5rrPhmdo4VHDpVA7GlHH2akH1xlU6+T5gORPegbO8/bd
X5zCJPgPqpMGl9nsIFcCsEKJkvmlnqhjvZKbxVnv6l+tVBTBxhdfWF1enzKlJ+qQlIFmq5tEI+JZ
WA04Y1IGtxFqOUhTYs950nWt2wKDLxygqdtABkIHjqrr9PdXuVDTyj1WOEHgtIUVPk1wtN3gJvFj
C3MOM7Bsq6e+cHr+NlVBXsC+eYP+gC8XwtcsAqdRIxUidBj0CFiXdRk/GN7wV2pvMH7LaEffwRLw
/ftebjDBff9qTkWZqXaBrvwbZCQO5BG+HWAIpKnNDhAu+9oB/nS0SlY3ItTfvtZ8B78ebLZ16hbq
UNMrgYPknv0nAJ8sn5NQNOdyQGqflBt9iB0pBRIjOm/xlzprEZrf9ZC/YGLA26EKrerGL0vKRmUP
hXcoN26ppQ03wdi5pgBw2IZ6vQfUSFMxfucXouDQI8RU+pZ2TtQamXGK4egsrX/9xS1nYl5CBKUd
OWc74KmnA7qzGa6EOn2KFSyrTj3a1UhKAvrxHzSj+b0+5PIi2AYi3iaNFFL/6ym6vu95IFI8J1Vs
UFY72GTGM0Y6A7oD6FhnN62M0M9tjRDRQ5rYBnY6thmZ/q5B5fVWJnehvFVEAJPwusr/sRqtExuY
56VVoCYzXZwU7ygYXv/ElPlj1wpu3UeYIUS0S8MBApOCG6lEvmdjDRYHm/rAoDwnVNLse6ANbSaV
IQWOwNPT+1yNUl2fRixS6/OI6Nt/659/iljzIzA1EtQpIwZuNksKilYfTHwJQicpUj8+6BXYxWf0
5BCIXx9oKTOlIcl7g7ekAEMzGwmEuo7wSoIMaCEh0BlR8v6FqAP8MgWz5GIP+glVCAUALUXnsL91
1TA/gm3NMHHUixuE59vT+k9a2u06AGxuTqpGPLuvlzWu88ZXOzl0rJ9hULZ3eioVn4TrBy5SKVq1
Fc+XqlPclQDa/mc8fVbmrrTKU9GxCBxNC0V7i0dXk5watYcVLhv+fUG1xf2CHYYHqa/GU4iXEEz1
xC8y/wNR1gCHSrkf1Bvrfz3z6S4hg0LCTEmTYthhfRsexrRV/9FppO7f/5W5NDWDEqpMLjjbz2Pd
2SNE0tBJURqSd1VvJnhLNkD8dnJbmNqe1Eze2GwLmRGFVG4RleLRFFqu59dj3KWILAmchDdu+mi7
fVSfBaKIj4ioetEpKDpvODc5sphYrPSpsrXWS1uLA0wVku6wjeH39Q+QQbwpQ0RQGw1QEzi8SPBH
ZZ/fegxab/JopQ3jfiBygE8VFgVQqp/qFFleJQySZDSuzHF21Exqv3f5gJNzbHMxJW3irC/qUpCi
9kKCqZN7inkTuiSdB0ZY+Y6PRFh4Z6DMdwy0SD0ladbIN+uDLZXFQMVMHDwebFSSZ1+z6/OmFQm1
wEQhf6SCk3E5pKo83vl1jL4CrQh6fggFSfKZphn2DBaqxaACdXjFYcUsNjKHpeVlR6vQhEHkYTZy
/aUDtUnNzB08JAAl884byYuaQjODYz4gB3KgA5N8Wf8G046dx2kKNZwfcl2Gnn2CvC5RPC9Lz0mU
qNQRYu4QMB8Qv8seckn39oVktfEBdYau2IgVyyPTFvyfkf+W7F7tKtmNZOxELbayZTXqkZ6u3j5D
bbYBsPeS+ZjYCQoiNilQevzAnGE7kmiDjgLTcv2VNWxhJK4TzxmgMT2BN3TvrApFzl8tf9pBxhut
O3OUi3/fP+xfhOeUkiimOVtcAW6REmTtg80V9alFIWwXELhvfHQxvrd519dILYTR+IHZWjQHOVBw
8pT5aw79W73pPYqtGaYALy4WNy8VPnx3hYxW2ilKMEjaebGEq976dJfKM0QL7vUpSANwms76qwVG
30jnvg2kSyOLbri30CG/RfYBsRtPrk08HaHHx1ZQmvcAbDE6Ns2DVLAZ9qJsRiQD5Fz5VgOs9j6Q
ddHDoQnOvld4Y17/LhVdowkZ5jl1j0POjosVJnfquaHTljgYbATPpSNNaVA1QfJMcWY2moGsC/tY
8xwvRkJun7Vm3x6KEvaQ2YrmECPC9JEF19jZVAogZhtTavbqu1Pogrckx4Ez+eM89yM2tVaQ9/8p
SdQi7Usl4SBLm33GxXlqVGMBV04RfLa70VoIULL2fSccg9Ghl9PIXzq7UMdnF0hTedAQmt3qtk87
aB68yGipAVGs4DqcfVtEiJAV1tvAQXak+lGG1aRBOVr53lQTNO3W9/NSvOK1zFDaRNyeD5YpSRqU
UAeh0PoVeh94qzzxUsAEIkMxLD7FZoQkSBlkyFutj7z0aScoMNUfygOUO68XVB3Dmkca96+PBNCv
NvKtBzSrWtTVFf9nMdBA2Eitlr4rhV4uxQmjynJeD+hKsYLAguo7QGDBXSsY08h3UaXn9bHlFR1s
wI8WsiqamQjq8zCkczDvTqEqlk+iPTyXeZpXDxVOVjnhwBuQQEvGavjUNBHuIWY86R8F2Kbmp/UP
vDBfE7jhRDCkJUU7/Hq+KhLO2Yi7loMqmXLIlZz3Qq1b/wwgHF/Wh1pYS95DbKEJ1Q0bZnb34GeE
HpKWhE6vpTjJjqMm8juJ+g9CjFYP9LOz0+EDVy3VBMOeSJSUpOdn02hwGUkrLeCJ1IqDbZe+jWyi
MP9DA06/L704PrsCjOvGNpoCzex48vzhbUZ/ntxxTkYxkeJpJSxaL4BqMSsDCly2T9hodNFGRF84
mrAKDOAbBm8giKLX6zcYrmJ4ZQ/OWcMIfh/HJkYUESVk92Chfj0JUgdF8a0n7G7VlZbWk3M5UZso
MwhrFmw1X8H9ZYiBV3hd9oAwmHZqw7xG7l9TDrWQho0otPRNgY5MrBsemBya66nC0ypiPLQAGbQI
/94KPQIga+Zxt4FRWSqfmBwJyt4m7w0w89cDoQeWSjb6eBewiN1tiGg6knpSdzuYg7RHlCf6qiRI
JJ29MkPWuJP+obyDAI1n1AYaerqB0tdo1gVer2q7sa+W4gU8x0lighT7TcOhSMYGn7LKuoAUsuW7
AiNR70Yx6675GuLXIO0KSWueAVGoxVmjI+Xdvv8MkzdQgYNoxf/P1txsWx0pPpCyZpFgDONXw2EA
rof5iqHvcV35ADHYBPoDIpLIodDjuV4KHNF9Fe8x91LBLv8t56qS4dJlYNBwCPJRChDPpGJ83494
Zz+tT3Vpu4FX4Fqfbh4gg9dDu4hI05VIpItrgsbaq1LRoF1Rm9WfD4zDHQdxbUKAzKG4Ln5GCeqg
9JDGoL+J8tKM9xpFuS30x1Kkp8eLaAO1KVPMi4IZMr8i04EioklY75HISu5VGYVGCIHBt/UpLQ9F
8ZFEkyfmvE+VJrWEHDNDqVIU3bSJ/Dtyy+5bXnGXfmAkMA1AoEhoKb1cL5KChhWOvIF7SQK/PkRp
ho9t3soP7GF346pemhRVNqoP01K9ETIoIr0dE1rNFxGgGD4kVYIFfIC17c7L7W7jrlwK62QhIFV5
m0KPnX7Mq0QW1epKRcVfuhi+h/1UIHd4w5t5O2K+iUf6rU2rcbyz1THbWLrpQM0vLnuK57ZM+qzN
qyxqTA1WBwzs8Dgpf3E+8pfYlH/njWI/iNB3kW03fERfgrx4qKO63EhHFuZtyeQjiH5QC3jTa5dc
+LA1SjKQsuz0RaqSftgPrZ3fK3ob/zQKO3gpbSQhN8LqwlU2yenQVWUXcZXOSgERkoWDZ0W+E5tW
+iNpcLmxukp3d4YUac9kDeFGcFkckC07hXDexPN9W6Ng3uZ6SF6Lgc53lLHdL33lvYikiQQXSext
TPBtMAMDRWFyQrkz4hziXUxiuxliWZeBMs4zSozcVyRh6q/14/hm+aCNsHJgQXg60kKdpv1q26qh
nKQSprZOBU7ixU6FVe/a3sz9nTmoNSJ0qhWgnKm/WytjNu4sNUClI+wFDhMO/G4uBdfUn5A2zM4J
RR08lwIZ+ffBfe9dOA1KBUcIm3AAev56snHPxvQxO3FaVvPA0087RCXyu1hcKc8IX2bvjXWMx/OS
xjB82SmGX48n4EBSHUWewoDD3sKRyFV5hzVsLn0OABvF7z2K03BTaZDimMXNO0vXsdDIUEGPCuTU
LeRo/C474P+T3lArK89Zrhl7PH7NjXPxdgNx/Hm9E5/Be4ISup7j0Gd5oul95kwFlNtese8jN0CN
2OiocCdFKO1Cvys3IIpvIrvKoLyiDZ59RFt9tms7Nyt91FwzR2DtZB58alTP8RDKw6GoN19Bi4MB
2GUpYXnQYL+eIXrvA2ofce4U5DvfmyzLn8ycrj5S4HL/3ox5mtirsWbZWhtYZacMae7EA+YuR/TM
keYFaIh+6fq5fxPOpoEm0AKJ2tRbnb0ilTEPaUV1KKfkufXURSi0YlAd7V3TUxAGtZqNFH1pm8BC
t6jq8RgAAH39EXtugxK4YurUPI5uazbHLXLwQ7fDfFS/N7NKeiqC+rg+yTe5N5N8Pehsmwg9wGVT
DTMnKbPxgZ0h4QYb9Dh7W5jAfG+K2Pvt46G5axPd3QisS7sGySFwjQAMVcOcfWDMYqwevYYMIEFa
geGKrfbQt6hqH2hn95f1ib65LKaJkm4rXP8IZcw1xVwrNkGv15mDVH/xFOHjjEJ6lqbeYX2cxQ8K
Ax8mvgkDa37YFUk1pbFqUmccaEnaCYZTnj3+W8ru7z4z5QHdVt2nlZan8UbofpPl/J3h/x2ZHtr1
/inGVvHw20sdFOet77lF8cwYAbsqjYfBRtPaX0c17zG2w6jLnYDS0tf1qS8dGAHjiXcUuxepxesf
oDVIsufYIzoAIe4VJdc+KaVVYYOAq2HbK+nP9eEWzgvYGuQdiak0DedlptwmaHP2UTrKtHqXy32C
i6ZFUZLgEX1FOtR66DBqOK2PujBJOHW8ABgb6uy8bBihZpLajZU6QPXN+0DO3DPEuvQOwiMeiBGS
IMV70xwgS1zEIKtBWpjcIdeftci7spoyRyfN6+jY+6VS3JTo4dbvvoqvx5nFnwyNlh6x19RBmNrF
rAeO+bltULbEcJrix/pnXNisPLZZNxYDVPE8V2ySgIQgyBKnUvNCwOe2m1vRlNWfCUXtFFEILRkr
AR5ju3Lyf3kOpV62z+s/YnEtdShQZB/czvNCbNkUIqD4y1oitk5pKRrPXu1aNyQk43mswcyvj7cQ
8MCeWQIUHmO+SXYaIcF0btXUySPsQaSaKLer6LzejKOdphvbZnFy4IlRNJQhr80zOUUv8Fl1vYxA
FCAg7mfjM310+basfPEJT0xv4zguTo4X1oRB44TMRYGE6WE+OzK5LGrLh77RpGqXN52fHqSgt9WN
Y7h0+NGepDxI64e+8jT7V0m5kStmGVdB5nA6+l0Y4soyuqb8JKym+cKlPh5dtTL/e//6ofoHAgYt
D4o3s+zRM+Q0wsKdE6IJ69HOBRQv1PR/pmaypRiytHrwKeDN02OSCTTX8xMZYtXdgO9PXaN5/pCo
YSDdZX0jhkdy5N79KTcS3cWNPbP4VWGsgumiGMm/16NiB0C5GuaOE+ay/BX0mKWea7mPfotCsb4W
bvSYyT6y0eufdeHKFCj0Esf/1lbm5V6z1oBJqlXiyG4VfLPxKN3VjZJbB6sLBD6lqW77O3+wlOzG
x93a38jzFicNEwyJgEnYaY5PpdeTuUJCtCuO0UZ3XayKWrtwrZ1Ul+LY+CMC2HGL4vX6rJdWWIc0
85cSSeyZhXVEC2ofu12CQVcmoJisEbOlNL8Ji0l0HYzMB6Y5kSqAcBHueMdery1sNjXFsRCxPqHE
P7CyQK0WbvKXUa7bW70GRbqPFC/fgFovrS17eFJ+oE9BV+Z6VJyXXBV0KlJhiovW9YAuEGmQdxEy
Vot910jHRtXqP1HtRy/r33dpWUmjERLmlkYWYLaX8YvBPbJCpKxoa/MRGXPc3jAmSHZ5ng8HpUzy
g63nW9poC/ca0WXCAzAqTVtxPd+ylRHvCDzmS7J3o6tG99zh3XtIB9iUh6DKMWeJ0oZrzbdd/dkv
W/P3+rynfXNV7JrUZYEFAM9kQ9Pxu/4FY9QK2S34BakyWuFd0Cb+Z/onVn9aH2ch3jPO9E6hayHe
gG2U0NfKwkRqqPBMC4u0eGia23IsowwfN7wKbj4wHOxFysmTtMEchEcNRqEcb4QOkhfspAzulvJg
uJo7wjPLYgT93h+V2Lf/O+As2I/daPBeNhDyItJiAmRKmJ9KdnXJSx6BGLxhAtcH6e+o6MYNEM9C
aGBooDS0UScq0OyomhiBRpGJrpLqYSG0Mxqc5084eTTfC7uz/4lQnd/YNAuHhREnIDVKesDkZyN2
ltHXGvamTlmU/mdZ9U1wWj2eqHg3lf9hZW9j7mXgebO+qEun5fWws2/ctLj+CU2KHNsrf2V5Zt6n
Wh3hL5O1xa/cLe+BEn3Ga6y5w0E1K47roy9+ZsrRwCoQMiNRuj4pVToorlKzwmObew54w/si8YZf
tawN0NTN7v35Nc8FgDs80fjffAcj2R1JYRfFjtHUv6sywy9K9YQjtULfkppeiLog+yjoIzaGNNf8
kSKaxk1t2Y8dO5bv3CJP7tTS7ZtdJXnNOaiDGrtg3518i9+PgZ7Cz6uhZ0tqF1YUoL8cO6IModKY
hW0ebUnTLzVp4MYXXdq13JOgwYFxEPFmVygYdHr/kRY6WdK0GKWMSt3eKUXcYvMnmfYhkhRMzdoC
H6ib9a2zFPwodNHGgwMBdnS2ddLGs+tYAukNonW473UoaBZkgD9aUzUbecLiUOSAvAL/gr5mQ7mo
gjfCl0IH2HF5axVjddtmsD5j1MSfPzAr2qhMCSoWN9j1gZCyQY8GHDsdrHJRTcMwcNdHjfYpMLlI
PjAUDsuTRiJF/DlhwRzZuMLi7JVjgYFiGw3ayfA13KL82Mz6jTizdB4QfPl/o802Sj1EPfKPSCMq
mNbh4pYD7XoUbqftgziydwVOSO4OCWHznOtVupECvcVzcySAByIigrIB+2X2WUdMzmWvZfSkISHE
Ir2LUfFUlA4tBahhJrjqXnmgDKe/JHh7Y9sBsv8uxgN8i7extJcQJSPkwcbiDTPLDZSiGTBqDBMn
6aru1PqReU9jvjwaOl7Ru/evMBh25GFgLnNSZoEAm2kYVkKKuVK8EGOUJhT7PKgAUhc1ref1wZa+
MTgcbdKiRO+TBsb11o31KpeGNAsd+qb1AOhXRB1uqWNzbOMSe17VEE23r3CFHe4E7mufbAzX8gOo
r+Jp/acsBCXeh8ReE2UobtTZVerZod9XMcJyQRabD2nQqfbelDqcvP64STSteaJs7e+Fm4zmN5aC
6MZMWLbZt6YTZuCzCsCrAHX6WweaJ04mDrrmjy4sC0QBAiuN3n970uUDIYNS9ZThz+ZZKxmqq2Mf
OFaThnfu2Ge4T9tdfwO1VP7ktbL0biluED7T01RnuEkhZxYJkXOQMfYE1ykNkrmDKGzdYs4Zf4Gu
au2N0Ou2BlxIpcHMsJCkCMhmzJtTaldnstkyYChCY9/USp8dI9EJeeNTLm0ZlKl5APPo5kKbbd5K
eEbvCYtP2UrRkxJWOIInmdZ59x0tTu9c5Ba1RRd9if69I3NiaE1N+DXKRKAaro9NEICWUAS0nrSz
eVi31M19pJvUPAbKG3lokWDwXe51OzX/eecxmfYN1xpPNIQdEXO4HhnhIRmpYbtxPEF7fG+KEN0O
XEZ8aNyB0at7kY71aWjFVqh4EwMZeKoaAUoBokh15XrgMLWsIOuTDkH8unzMsvbOa9AhxiA+6d5b
EpuSykmRlyaHoNk427A4P2FAbfumE2nVcMFDsn8OMJra2+1gvjfaTkPREibiAHDglFzPqig7vW9F
aDoNrc/umEngAY6qr/f3SYo13PravQk307SogpE1g7sBN3U9WB6qZFShFv+wYKYfvcob/9M6Y7j4
lZx9m/bZVj775oBMk1MoqlHth944l3AfczWuyjpKf3S+nhy1sip93LTs5D628/EnAmT9LTKb9gem
yTseWBrGRNCgZsvnurWR9pDSfxR2aRzSVJbkHfSTeIcoQXKDM24tPjSijl0Kq4TI6ayFk3MSQ5rh
8Y8kH7tdD6/3MTEb79HH+PCUZ1a3Md6bvIjvSt5sTWobk4TubIaDauSd1FvJjx5K0HFoAulYy3r/
jW5Lc8LO1S92SdSHPBxs196vbyKNTfKqTsGFwSseVi14ZOL6mydnkoY+dspD+JKLEmvMcV9vmRfN
+UCkOORclCi4FiETkvRc71OkRKTGqFTxS/TFcMrKvP5Bqe+nMowypGTV/5H3lXSKrKj+Rt2hegib
6gk4VP11faZ/5YBeT5U4g0Dw1MSZAI7E2+vfkWY1SBF5LH7qSmxIOeZZcd/e47vcoLXe2IhM7TI4
BcER/QsZpkQUemq1MzGv7z6PsTZqN15jZc2fukaH45CgdPwdq6zytxkB7ILhglU48vtBBpABbKvd
fio7o/oXrK5+wdRYrnZCS9pPam40wZ+NqU1x5Xpqug0ndCLQTaFuHndqo+7ywBXBz74D7vwJpEP9
E7NbrKNJe8HWD6bsHSNUovWbQC009VgYvRyrxzRI4/F+kHMhvpiB5Mc7bMU6/zCkoTfA7gzG/CwN
WeR+EkCqs9vQo+iBiSX6Ord5oiTiKYr4o2m0qr6BnJhFN+56gBMc+IlcPqlVTkWLV62FEUCfa5rF
8AuocfasNHbQ7GyBtUKt2N7JSNsNkhjpz/wjIloKcAKoHwVSksd5PA26VIoh4/3U4yDXz1I18BDb
AYwvjDshdYr2YAKIEY9lA2nMRtloOOpuJlJMtU0tOZWhZ/2UfV8SB9ceknAH8Ku19kVg5D6+9X6Z
PieYYUa7Lhu9z3oD6+NBt2oVM/na7tKzbxUivVSa63r3muapWfG5yKpBrh8xiU3Omkp35XkMkZK8
ibIGq0gMCaQcv1+t7NszfZjyTg7TpMIAuBfBl1F43WNqlIq1M6Um/G1UPhaImVaOX7UU5Z1DJbWc
xtiMi1M4DH17g0dn5J6zsFWqfR972UMWx/+Hs/PaiZsL1/AVWXIvp/YUBgghpJITCwjxcm/L9er3
4/x7SxkPwso+yBGK1njVr7ylTpJDV3ljdz26c0PtbTCm0L4r+zx7SSmI9b6jh029dwx8BZ8mc0JK
vk0zJwmyPLUif0SB00wOdjaE8WcYINmjNzFlNwUtcieoLXzyPlQ1Kt0dZQKTprwvrdpSbow6dH46
BEZib9Re9rFu5k4iqIAp+dFCOC3at96UmacRH9hqJ3UQk/u5b4Zqj/9sJn2Zjd4Doqp65auD1XpH
MHpp6E8WxPRgjFoDW+HKmOQBNk8XnxqFCg06BrPy0PKMhVclOgO5D/BqFF+8eqjcfaHZwt21HbjW
20JVqwyhbTv3+j06HmocgMIdnZveLDWHtgGackFdhwnEoGl0vxkUSO0bB2vA+gt5k9ndWaVVmHT/
5/Ra71AN+FwJTuttUzTjnWo1Xednlog9FGrnJjrVvT56PH1Nbe1No9Tyo9J5TvJBTfXUvqtiaYPr
RVR/vmpjN/F86Qrw6/lcQMc3R+Um7mjFBb2aDMXPCD20Lhh54J9du3WmoLbL6p6Lc5m1xIxGrL51
Md0YKElkd045zL+iWQoUsmXpVFgNI5qC1EOmNqGj+1UfD27Aa2VPxwjbmPxuHlRFy3wj5VqtdkqO
YMAHk5Ak/ILJjdad6jrytA+m2ijFKcSleiwDo6uL/AvO9kp0GFE8FE9ab9fFx1Z1MlnuWpmF+n4I
9QoFKieP1eRbqIhO6P6gtU6pB/kQ59ZnFdChfZOXgKtOTl1GJe0i8oaAo9fJL6qr6EV00GfDqHCt
jxWn94fcNsPrYbBHfEqaOEobuNx95ibSx0gEcccm1FOx0+0ppKaOpdKPahKR+lVEjfow0xaM/KYH
H3iKuZS1A2L/+muIW9iNqaELsIMbjgup3jeq8WUWyjQ8aUZlAETp1S75OlS9dWcqhqhvrY5Xyedu
Qi7ZdSPcVutw8MYgsnTZ7HrPBpYz6GWuPuBinLx2gFytO1UlI5qo6dn+qCT5HODdah1nxJ01X20c
+9meC+N7jfiFxvYW+Gjb04wPcVgZQwYB1Glbv0TTKAr0OsKqtHbaskVny0VIwsyrEajRHGuI5c7d
i4tNdh60qZLft0AWXV/YpTteFbRZJr9voxCjXqco8+saM6r2oAopTrORGdqukfia+94kJ4n+nZJ0
6p5wqsx36NK6H3tlVmq/Ne1C25mhVYqjYSa6ifGxhSfxoYEtmp56OEstKIQs86xHZEjyl7A3OddZ
l7VihxRtb36EiSe766xBhfYWHfqkzw+JOpv2ddyE4ruVJVO7y2bDEkj06ziIO3VkfYF0ngw7ZZ4c
LGNRe+zLyK9dMuhARy37Y2SmofyReWCWAhpEeoI3oLp8XVn1yo6uvl4deP+R5Ko6rqhPZa/3V+pQ
6KRrDSySIB9FPt+0QxZ2HyFfI4+Qwc790dA2+s3DZkZfo2KaDqOGltWLdOxID6x2BuSFvn/WHq1q
Lu5VL/WsoLSbxNobo9lVh4lmUx9Udm2OB4W2JtjttLAx5U7BPF5l9EfErghN5zterfF0M8iFaexm
ltmdOulN90AQ4tIfZimL2yYF7bWv7Hi0T4U2sJ8ha+u2TwexbB7MuIirIyim3t6HagEava0cRbvt
e9SFtF2LQJX2POWIUt2pUEyR+7PGJNNvo6WECg4gYj493owuCMljqu9dMlRlfISkjmPzLqvEnG8E
s6tAmnrEH7kKomiyk0VV6jxm6Ixaqlnb2Y9qIbOjpAJ9TXGoDEbWe6em4J/z2Ch202htSa7/UUX9
OwJbhqZ5TZuIJjpit6vgocNwGM3HyH2MxzAdPiQFcg4PIjMtStKppXd4cI9pcwffBCK43bnGvucy
GYIEocS7Eq0NccqTQbnq7bCbf+OAqXexr5L6xIe2dbTxZTQH2SVIdQvtYQbjBaFXzNEndRhmdyMf
0ddJAfVReJ9LSwh4DCzjVSGrbSLXoiuTPEVCKg8JTCD5gXuzLHcaKH53Z0WUL4+F1VvexzyH9ryv
VVn3+yaaCUhSIwFPD5OqPoV1X30xwcD2FDel1/8OB+GW5g6Kehd/GxShqgfYFbl6ir2m/VUXtp1x
Z7h5eTMD7euviHMKYwPheRlZ0vxZpPjpCy8kiFW1pU9Gu0U8yXqaDZ2kh5dMi+5TXTQ3g9I3sU99
tmw2KjyrcgfRLMpbxBgLX3CRWFvlHk1XuJNOmfNpubE7H1bAEF93CgUDv/Sibkv3ddXRo/e9WIKB
6KLsS0F27fUAfiTsvCmdn5LIavurMpLZlxqR9e5jaIQ8di7xFGbvnPXxUEppVH5edO4Wi+/io8FT
qMigULLDJJf61vlxxOpDw7Pd1p5CI8Pim+jnhya9tIBltaXFerGmDEX5iiYQG5ei0rKj/8oW4O8k
IpKV/kR4UPxoJxndOCJufspqnvpjpTnplsfP+q5BioY2Aah4dEgpZa0rZykKcSm5nXj2MlNYvuJU
w53W59qtVFAHjCoMNZyywkBklFq1cc9dTuyi+E697k9ZxFpjTAtroDnaKMmzlNVYB+lkx485Vdmd
PWbZRtpsrXNLzhm1paVxAo3YQz7kfGqjAa3WWcTq05hgJXeoKq3o7kelxf7dIhMc9lajzdCiuAis
XaFn7k/gLb0e0N2CbjYpWTxmfgIlNvssapQL7SNU3Lm506ui065wELe9hxnL9AoTeIXAufArwxDV
azxVoUWW00PvGJEqx7rza0VAEO1DtEzyO8/N8jzQwX6me73TtUcEOgfNt826Bnxa0YYkS6yS9rrM
xSy+mE1lNffcq2WHQb0xduUOmLwaBQoW6YoboHUaJqfcBJXrl3GodyQLoa7sHT21kj6Qdq85B6SU
sXUPRrN1EBxiq9Fh2Oe91S+O7aUs6EKGSdW3D+ZMJPDdC6O8eHZEY7X/WPxjpy9MS/JjFV4Rxb/V
hkfCOYmHZpgeabhE+3gusHwSsXvnzMYzHpnKRqNwfaHwvJlUGCDDUYnW6QmebwLZiFEbhFQflZKU
62BPaXSYlFS/VzMri46qO/c73c2MxE+FUUd+a5epuXGHrs84vwFZYw44NST6lWtJ2CFSlSjzCv0x
siMjcNw0/VIMpfBpgZhEbnABN6q5F5WrPyPyRgA/QYCB0sr5V6eV1ll10uqPjklwFkvUDzLRxIeh
DENfGez5iMCJFhSx/KbESnKjdWYUuHW25Ubwxpcz87wfaH5QqftTufjrdsstkfNWZMZjKOP4pEJd
25t9M30CuabedLIbrt6vJ63Vv5ZAamEBc70t0rTcNecf3kxON1iDbT5Oidf+cmRm33mkj/YNfCRH
9eMucb2dlOmcHfFPU6gUNEqz7/S+mnfhAMDvAFgl3KgIrcrP//0oBHkhglDwNtfMjAj/og6uoPkI
jkoEOgJVe7esO9Wf+2L4mZeIORzmxgjV7xuzsS4MLbNBCxi+EnfupQZsm04ABLkZH4Vww2+AdJp8
hyJpdVULaXh7UYpp3qVhIh5Tr2y+035O9jCXVe0fA5c/v4PxQXtR2qeoer4qpheXiTWM1mPX9u59
0uhOEHrClsTStUPs7pZpd3z/29+Yc+ySaJ1QEls4yavLn3auqsxI/T5Wcfw7GczyRjVLrLtyeGs7
6p3yGzZO+v37g76x3VFYgZJtIsO8qJCcf2evUdlRc8L4fhzUK1MVmJoM8zw+0CEwfddKoy020xvX
G8pfy6SilgEuaDWzHqlK1leF9Vg07dzsi6mZbzDLcWYfTfPwDoCbTAMjsfohgFBVBmpjTBv4hMuP
pvZIkwoVffpGQNPPP7puSsSpyozcpeLtSaxOJr4YzQychJemdxpYoo0o4vKjGRFYGx0kl+7DWj7f
jsxQk1SnH/sButFsKvLHqMjpIEWeX3uYVl21hjodK+7kY8YLsLGb10EM+Da6nog2EV0sC726XPEi
lCa5sf3o9aI76m4pd5HwRrRnx/nw/oZ64yJnMPYSirNAJGl1nE+uqMx5CsfKfrQHRLb9Du2mk/S0
TvhlbZty17tdRhWr0z5gJV94V5J9stfpaAG4i6sy+udTxc/hfgW8rrpLH/3856QyNPts0uzHetL7
T8IO672opuzgiErzZzilRycz/1GclOvzvwmHgIWwO8pz54OOrgLvspL2I7GNc7RLdXhOHAc4SAtz
599arv87FuodlO7xQ1onkJSIjbZJUvtRK/Xk24B2ol+g9X9qy7LYWNt1HL58FrhXZPR4qkCOry6L
2gOQpbDyj5ndY2rF04HAnN4EU1qeYitSgmhGt1G3onhj/749MApcQOZhtK2/URjUhMzesh+VofV2
Y9wXVzhS4P1UeEhnd+W+H5qn0NLyjYtirSHC5CKnw6DkHQRDCJyeL6TVd7Flijr7aY5olHwBWexp
vuFGGk3fTs380qLPc5hyYzAPdW7Wzo69lWpY4lRDfmMKTbLhh4oqctsbyd7AZ2XLIvONA0c3kdB0
Qc9CZV73/OJSlmmZj8ZPUcmfYZilB6tPRGBkmb5LI4wHQWGagdnOlV9HYxa0Y+QdE0p3u/dP/uUl
g0EV+EvsOZA6sNeRk4zVthOidx+R6RJAjvrxvq175WkaLGWr+nT5VoJ9RCeC6oJJX38NpgNaXuU2
qcNjSgfiJtSM5hQKKwFuryrfZk2mqGk2W6d6ObXndSf6RCDdSXnpyvN6nW+GZI6cbLb7+GejGzQv
aL8/drhTtGQDZrermm789f6MvjUg2nOLOcKSba9dnSjNDCIy1eRn31rTd6C77d5rdPUIlWH60Un1
+f3h/kR16w8kBIWUsni40aw+/0BYt07VOU70s47dyv5c5qleBZQRWvUmE2rsKxWlUaS1frWjCG8a
A0NFf3KkdqwI1va93aZgKIe4yw7WgAf9jwqS68aUvLHwSJh53OMU/qBdrsqOkzdORhy27mPYmNWu
tIgYklFmFAHS4cXMO9dvRMID8/7MvLG1kWeFWeaSFCCJsOTtfyUFSpvVM8bajIq6C0ClVL+dvdH6
oSpJm2xkQpd3HXvrj6QkYRLBySo+UjIryQSKaT9VJ06Cui37Y960mV8Qd97YQu0eJq2rgiiFTvKv
X8loUCiAnOGheEE4qLAkaIdOZD8RE3MMH3xSEQwtPiB+mptbQrtvbDZGA0cHKBNyMurHqznFZaub
hjb9iVmmqgeFrEf8Ck1kd++VBDvHfWbkyLnL0VTDQCn7LvoNSXv8WNGDDX1LD9XfKiKIzs1U9fW0
R4PSTb6ksmWf/uO0kASAqnawPqK+dlHDjDHDxKNEiud44tEJSkxGd5Smp3CPDPUWcuJi9ZdIBUlP
ci9SL2Ac57Myp3mDuZMnnnM9TG97O82Obp7TIWd6/L5UjK8oPN4abd9sPLEXd81S3yDzJT5FmAou
xvnAohgp8VCRekp4H56oLc03fV+Nn6qsHp8ghWyZfbw9HvAt4nDKKhdVjsIxSnNM9aewzYsrPcOk
qx+LbF8glVf7ERrMG2WVtwakbYBSPM0ZnsrVBzphNsRxOJpPQDDcp7kf7fsiozum4na4M3pz08B5
uRTOblOuJ8yaOMN/WiXOeik1VTSdpSsvbt509q4cakmbQRe0wEMvLm6MRmT9c6ZNjqWcBFTn8gEs
tJSfC2OqowNeqiVXa5HqSbiR9BGPr3/bwv6FJcEj6miXcU2rRkkjx7x/ARUgFHune60gkgLFGzvB
MBauFd66FB2OkeJm80ezoQhOW7Clo6IklvDuqkjPd8jPFM5u1Kx8uJNVhyhM4Zhqe9UUzlCcRiVC
YiiDYo30InAo62puYzO+ajDs7A+D2ufKDxl2AB+psBnZ3u2keDGIFYRP7Ex0PvRaXDykGaLvIoD7
WUzJ3q6Mpq79gs7xV/q3yvTDE9J5NCy6UR80MzYfCWKT7GU2+6jbJ16RiQDAQvYspHRivyoczPYq
fEKPXlSjqT/04yTua70hx5aVwX8NLJVkBN09uqDDqYxsK35wkqR7QKUyHK+UIsw/AxlB0UBZEEy7
KXFoAyrpWN1MutS/zF4rtZ9TPmO0VaZpnnzsaYPc2KhBxv5MRzFbDEDs/Gtrjqp6cscWlJs/tyCm
d61tJLceZFf32oxco/OdSGmwScmaFN/kuPLkiW6RqF/bnJJH0NZaQyF61suHBCaySZM+TrNb3IMM
leXzwq+W0+Hm0mrlZPuWnZoIBw1C2cUlpIAjMs3KbZjnoxfEg1M2X+x6Euqw78y6Sou9HaLHK3D+
iYR7GAGz/5iVRDVfUtEnwyHOKU8evFoxfptxOJc5FCbXo9JrD4Chho0H+OJaXOowC9Sb+BbG6roe
pXmRGueVOr1wRcijyIbuEJsyOixZtd/QXUN4FzVxNR7SjRTgYmQHehjwWfqo9Dl5Bs7vxdJGFCCf
evOXPah5g7QEjKId2DntEz228msDOgezCcp2pXeUmMVT8X7/+bkoHRB4IMeCxhSIwYUid/4DpnyM
rTwvot8Sdb7ok+FK94cyaDOBWN58hG2eJDdzHTb7RHT5V16naSOuvwi5QNhSO6ADQ+ZFt3kVkNBy
1AoSl/SZ8F47xjjYRLuqmArDR7nkTsFGzqWZ7lVbcMn1hU0ZDFUYAm5C7iXoXuVemVvLsWpU+3lC
v/1Qz1N9qnS3OmbojqKNWON38f5Mm6tLke4dehMINNDTA3m7dnDssgilYWf0ntFqc2YwRH3mK8sb
vQF/W0eTC94djC2vEEoeNrWw8xVVFaWaeWW9ZypFsW+Obf/FKqP8FdCN9Y+SaAg/IU2wxJNEL/ri
/HQ+lj6Z4RTrQ/is4gF1lbSzvG7jWkURF2GWut8UUf4TgP/96v0ZEFgStD8OC2HM+YDIYWdZ7JUe
vTpLfHJ6r/8YutCPe3WQpwm7t8gPK2oGeVOZJ6OunnRZKVfvL+RFSvznR8DmIo5i59ISPf8RTa9V
9PMy7zmvO73Zhfbs+jER3lch++l6mFxzL+wkfRnGKHzVxTx8zKxCzX0rV93D+79lfX/891OosdLY
oNi5pkdnRaeOs+y958pzO/vk9X3R+H2HFanvDejX7AytnumblcknrZuiT++PfrmlWX4UVP5v9NVE
IMFlWh1Cn8/1UMQ7u3WnKDDEtkfv5VllHJewCvI5NYg1zWoy9HHwZMuEZ3r62fRg49iztI48jcON
HXvzRn/irfHArsB8xgAIMO7qTip71548b3Kfx8Ey0HEdMTmfpiHAD8f8Kesm3nh/3jqy0DaIjDm0
AOOXef4rAewXDO+YR95zFjXWvT420WMh3PE0m0m2RSN769toAVNqWGhGRI/nY6UNEWGD3/Ez9vTO
eMQ4OrspjdidfSVTPMx6M8v4+s/bBLyERnZD2QYZo9V0mloxuEpShs9KqHVR0NJ2iQ5qylO+ccW+
cRoWywIWjRYbHcZV0lflFDJwJwifW7Uqg7IIPZAhlbK3sem90pspC+oybL4kSdMe3//EN1ZwyTIg
7kMyoC69WkFdIr1p1o33rGHe7h1ndU7wqDLNea+OwO82oob1m8mpR4iSBB75RLS+1nx2O9alkmmR
8pyZitkuBdkp81vdFi9hpWREETL3I8MLf7z/kW9sHS55pB+ojLFLL+rO2KhQYbaY3rCJkJgo+ytS
xfGkYGKwt9LuH81clteFDvVCiSGFY8wldvnrWNDFajJNnZTnpbF/rcDH2fUl/Km94sbJrcksbPWJ
31rGRQGLOGghx/yBU/01IlivxAsRL3mOUNuMdvBpKQ7odlIEhUi2bGPeuD0Zi0yJo0+paW0BlVmD
aCvRh8+FWXU6HVATVI02zurG7fLWbiHuIN+n7cx2WZ14r29qI52d8NnJo+4068O0T7M0vqbhGt46
9ZydmmkONx7JtwZdbMcpasPAA2xwvnZjGZZe2nbRi0KmEJhZM+xxj8bMQ2j1VVd15odKj5ONU3g5
KEppFDN1On/oaKyZBkPYq3Go2tFLFwuIsTly7nSIoKMd3DGqbwu98Sof/re5e/9gXK4k4y4REHUt
CEBrVx4q1s0YCYczkUqj8WsWgpCEktHv98e53J5coKgzMZ0ARQBHnk8qHmh23padeBkHx7s1pnzy
k8GxH0xd8fb/PtTCnwCoQG7ADz4fKo/iNMFmMGaoIb+dFD35gpMk2GZELP75WvljtwjvhTd3wYOc
DxXVrWghdPBVnlF8yJVWOY2TxlHoxa0r2vLw/pe9sUlQ5eBx4A5dZGxWt4oZVk7exTB3WrW1drEz
yh+eYmSn3EticIOGjvZsuSXJvk6zmEQ6KCiE07qgzLf+RoAZTWEWZfyiAvM8GhRddgaeqH48pcYd
FWYJw3DUv4FOGPdeqtobD+NbG4fQYimFLbyttQp/GNeTUxtK/EJ1rj/xTCaB6RTZgzP38en96b18
JLi3qWQjis5ZYLeer6ZVur0123X+0o6ZUe/VPC7TexexfP0rFSr5KaqgW29JTr01KLUwDhrJJKHN
ak3zKk2BsJflizZA71VxLf5EXci4ncZCXCGvMW7cbm+MR52AxBm7TlK5daBRePbcgNspX4zGsXwQ
nDGqokMrd8M0mL8TysQbL/7lAi6vIA0p1PUoaq7rmSBakiLqxuxFnfT54JaR87WPDUyBtH7+R9cY
lg96HWLFdCMAJ1ItPl9BwohSDEOVvighnYIvU9qQ/odemCunErrAl/f3y8WXLXkcvPdF0or273oq
0ZeMqsGI5csi8PRTonrkawSoPL6K0f8/xiIzAyGxlDoohp1/GbCnylbnuHsx1NICJYCg1Z43EYJH
q8RbLYiLe4YknNrskhvxZeSJ54P1JmzlOtTHF29s21sjjO0A6Unr49gnp95L9rFepBtn7+IdAuYF
IBpglc4x8NZQwrJywyKLEv1FTVXCF+kUtbrXqRVu5H2Xa7bQ+bAWp1NPlc5YjsdfYZKX9m1Pnqa/
SHoU8GpxF7kWY9jLIFO9rShwmaezlJ/1WkBiME9RXqYHfD6Y1lpwXjov+5VZnQFqr7C+wghNgnnM
HJCLcRFAZPP2UaoXv97fmhfVBgRCEVdY9K1RnlUvIjRjtI28a/rmNyVT+ylG4uyGzGp6qBPYRlkT
Db8qZAO/JKY2XuMt6X7T82nYmOu1TdgC1HUMVEoppBPX8O/8++NCGcNytuSrYYBv3892Eja+FXdR
TV1s6hA2iVVUj5D5N78qZi5Ac02GdpUPVpNSM871J5nCADhlqlaqh40ZWu+4BZnOc4ZELVky0hWr
H2fESIfIzNJfkSkyHnozNJ4U6A0/qHg3uJdp0NlGqkf7mkz0pk6K3gk8S9EWTmO5BBNm/62Z0/E7
4PNuS4vhAvu4/DiQj4u7GjsV3Ov5zGmNm8lem/VXtZHeh5jO0w/NUrLa11vX+DjAERx8TyKo5A+U
63Of7oQQu76phitpCsizwqyFtbGe66dj+VEkwkQCZDULT/v8Rzk9cWKf2trrPGXjq1Vr5W8ro6pq
smoPyJRtuZ29sX84oNSoEWlGnALlhPMBR4hFudBG5zUpGxUfiqGQ6CE6ufRr0UYfy7Yq1FtHTKpv
Zknn7kqe6oewMHsffmD+q5iIZw5Cl3mye3/zXM4Epd8lWScBAoy8zkvcrERRotPCX2lnPSmpHdLu
L/rhNnRQbcyT5vX94db3MZVeeuuw8tlqJCTrWmXodS10ED16jXgE/FnFHaZVauWmqVp5GoyivzYH
V+zfH3R9ef0ZFNcuKvwATqn8nk8+dDkBx4xByxmspTSEeaTl5UEILLX7DsXT44i6zKmNYPS+P/Ib
s8sdTV2bQveCsl0t+zCL2rI6JXpFoWh4rKRb7kQSGzdmN6a70RVX7w93MbsQJ1Ab5ZbmtUN9ZPWh
REpqHCdJ8srBaXPfQFLrZTS6qUWcIx986lpo81pmv5Vnrp8iRECY1aVSAKjgsiCs4VfT4ReRvjYZ
RwfaUbmLvCa0cPbl3fvXHctgtDbhlBOKLarV56tZNY7eu0WXvgKtiCe/htOqACSg+gFwXNkj2dFU
/xi5833U8WHcGOCCiCVWdxgkyYRGeZ+/WlFUXDWh697ABg5Pcwxv7P0lfGMqGQrWGw8N8jVrqtEM
qbtK1Sp/FZke73NPUw6j0PUCWiIFgo3vutiey3fhNbJkmNhirBVIqEImmqI0xSvoRRHE6WhcdTSj
jtPUK/c5bnP/n/GQqHEJMgHmrr1yVAmqKdHi8jVOrAgtiKqs5UnVR+smaopS8avKNDagkxdnf/lE
TsNy3YAPXS9dKujJK6mTv9pJMn4Kk7raN2Vi+02XArhRW13e1qa1mCJXw1bQ9MZa8ryggMTeWRK/
5e9/RWiTRcIQQfV8Fd1YwsOh3X/V1kMS0+nO7fv3N84ba8lgpCXc48Tya45BURhxnhlt+ToXqbEv
8arfAykcjz16jMEA/XDjrnlzPF5OWqcLlmw9sbmud6LKx/K1axL7ioJEik9gk9/zcBVXLc/8Rjvg
cjLRVdKo64KPXmyHVpNZj7kTDbmWvs7OoD7UUVfvKDBP9xTyq/37U3kZchJEQcohcf6jeKau7lGt
At9JsJS9Rm5dYb8z6xmaC6793Wv15BP+8JCdErUGOdUbH214l4e2n+uNFuLlBPMjaBDweqBAQmXr
fPdQlZzUZCo5nM6cHK20TJCbKIxfzlilV61X/itah5Fw5wIOS9GAUtO6no2icV9JZS5e28l8arta
XkUGD1c1O7uYVOnw/hxfLifQMDqxlCUXo/K1YBXcli41QqV7NVIzvIvVGcmaxItPptG//vtIIAkJ
O2ju095exXqxh0GmVJr+NRz06nbWPbEf+ig+YC3fHN8fatkXf2VJwLoQswQdC4RBQwBsbcQzzS1S
HUqu/46K0oQm2er7VnMHPMgVBF6i1j7lrhXtxBAnX1UX1N/7w69j7f/GX8Bl3HgGofaypf66cAYg
m4MUUvsN9cE099Kt9W/SlN2xiAZr106VeqtG4aMa6u4VCG5AOPY8H0ynnT+qMt+6/lZX7/JrqJbQ
AyLbJz5YJ6i0boFMa1L/rSu9s0PWAAqGXYTGQ4ou+LENTYQP8jbU/CRt+o0gYXmRVyuBahhHmM44
18W6cmqPmMzoUWH8FiMNp6gr52964igbBaF1WP/fJy4fSDwCBXoN5cslRcyi0IzfEszPCXEWwy9a
D9EYvWnEQZ0snNoTFP0QhJk/JK1yZyA9eoodecrKofoMfrrZsmpZN8b5TX9K/bx35KsE76uL0h27
0VNy0/ht6+VTW+bhlQDhfuCNfOycxG18Dbn/eeeFffxQTzE0kbgDiDUT1Ly/HVdH/L8fwgsBP4JK
JPnz+W6s6gINQj0zfwNzjPetl9inWKCFqvSmsn9/qPWNvYwF6IuvpUABS2Jd2u0GL16Mv0TkK4aL
igYR3U0/yOgnyjvtaW7neGe1ZbjLEcHfjUpIQRvUz/P7v2IVfi8/Ai03EnHDBDLCv/MP1iK3HCwQ
O5FvJq133bnep6oZEPWpta7+nDQm9NgW37iNvf7GLkTqjBkmyCDcgEFxPu4UYnyamgiH+KMR3yEq
EWYfOqgwSJEo0+82G909XmvR04g5EXwGZIhO1qgMQYciax3EvVpdDy3Nto1o743riN+zqCGSYcN4
XsOcvdQStpc1CL6CSVU/RGMnTqiXuX6XOmMginC8HhE4QT4ksw9o8uDJ4rTmzTQX+t6gXf3t/eW5
3I+oa8LL4lVHFIMJO58mqXu9LdUyifzUMgHKYDz5kUWBJ22WW2yWi/tnUWsFkrOMRYlubUlaFeWg
KK3TR/SG0HoBXY7iUF/lUbWx+Bd7joEgBLHnoHxx3Je//3XlO0M9Tk2vjhF6u/mc7j3cAfRdJpEa
+1RwO9s+6D8ZXXc6aiEb198fwPDZLcvgxJxLlZOeChft+eBhbYuhmg02XgjVajrMVDz1G5FV0X2c
G8ilZa4jVXDsACN3k1Kr3rUWIqAGY2ougzqJ7MKvi3KSvp4OORnrqBFXJT5CFrF5X+aovwVIY0jT
B9VrY+GLEEP8ZCVdqXyym0oU11ai9Cpsdiz9fMNWJ2J4bUTYqfJDCJjxGJhG5D6jqlT8ELlAM9Ke
ncbo9uHcuEa5o2A1w21qEFT48f5me2NdUAmmaQdrB2H09eVH9bs2stHQIt/mPTgVbZh/MMw6D4So
ip8kreOP1nWbLRbDxZtLpAOTZAFBUAog5Tlfkd5CFMdscz3yBXSn9jTU5dQEQPMN79aqGzc+wesa
btCdq/J9TcNm69FfRa2LSPAfXeSliwgBdI0SsqGkQUUaDOFL0HGTD0hXUnOHd6AGpVd0z7YZWRu3
/8VHMyYCnEhVEOUtJerzjwbVjuhPj/aTb1rlrxLDuY8FKuo0mQfvWh9H82jBRDjY42xvnIA3vpYM
AUttnv6FOrK6eUnlUstLUXz0pya+cmRUp1eRrs/Rg4yN1rwtidjzjbzgYmfRz6dwtsiUQgqDIHP+
tVpkdklHUTMBLWyavkQvUQZaY2m5nw9RFSiV4n1oANuEG1fNn1rg2XEn+wKvubAQQb2gCXQ+MsJO
pZcbBnQYqfayuB5JfdsmqDpDy75LCPWgoc1Ok1cuvoWxDBwXqNHtaMdF98EpBkKBA9k/QhIN6pQf
u25WhK81OpD5XMm7aud60jwKAms4h1WLyjUJAeJ0Plo/kfNLpJnd7UxCefXkGCTWCEPRXwxvPMlp
1n2lcLQYVy+lnfdmnqvxnZ1SENqhot1UuwxA5j8KjxNecufhVU+GhhonTYfz+UiJ9VVyNP374HU7
S//qZcLPp8//dpGsB1lNetoN0pg1oX83PqNJofjj5Mf/Q9qZLdetXGn6VSrOPVyYh46yLwDsgaRI
UZREUrpBSBRPYp7nt+ln6RfrDzzuKm1sBtG0wxG2FeRmbiQyV65c6x8+Ohtrar2O14OsLrxtiEe5
IQn1gWumqymekC7r6MLeUileL93VMNoqOpkWmk2l9PIs4mjdyZ+ni60nWV/B1kOsbnuFMIxSTXkn
sPnDD0rrSpNvPokv7Vf17u0Xs44665FWUadCY8qSa0ZSPiaXKIYZO+M6vMQ05u1htuZslUWr8BIK
OILqQ3Cd+7Evfx4ulNt/b4hVFIsGvQ2kIFIfCNSe7gduuJP2bw/x4rXye+xYz9Yq+YowStLKiseo
flQ31WEfwZBwu689nIJfkeRGj86F8KULZO2MrertWkxsvU/XF9EskqqkHXi+WBxq/dgE3pTdyk3r
1pJxqaguois3hr0T2oWiSa5kVICHLiT5am72fGd/QBjD/IKQXAMZ+u1pWaek61lZRRAZokGcjqyh
0PqZDZ+a/FtXb8SPVzcEx8VSK6fPsyaYqiGZH0IXrJ/E/ZJdKt+d78IX++L49pO8ukx/G2a1G4op
jpwwYZjiz+RYPE2P0sV0+PeGWO0EySxbLaO1+tDtxG5ZppP73mz65X389hSrndBqUN/ndBnisvwg
LtWL6iLZ2glLBDrbCb+NsdoJdaiXVq0zhvIxd9z+A/gxvOHqn2XtdpqX/JJ//nvTtsoXGuHIUpux
+os/5yvpXrvMD1svf82h/2uH/fZMq3VsJUpYSkhfPwTfyw/qofhu3g6c25d9vW/vw6/67LaP4YaF
zNaKWx2MbVKMdRgx5jR50oNZ+VLpOV/Mr//e7K1OxrwUKWqUzN6wG49/LTrt4u0hXj18KfCSL6OQ
xTY9TSPwAZoBFCbqg1VfFtJnW/9sDLOrDd/+vWFWa1suRJDGM8OU4c4xDnFyWZZepG9s0rPyExd+
qFFcfUwcEMAtrQ7g1oIjX6fy/M1p7DB3lWjsPgVAMXso7ZDo90VeIB6H3FR0lLAUyf0EOb0/o6TW
STswbPjxvqcGPAJGbAHcAsuhzb2KS9Mw1lrcBso3O0kxqZPH/GNNhky6Vmku19BxI5NaZvH33b2A
VbAZAisCvgl0/2p3I2fG10mc8LswMkd3gzhK8Z4OrK20cH1ykP0v3AimGSw/nd5VKtWNAeLhuhp8
6xvVrkIPXF4nX3Ixnm3Fo7HWvNNXDPAPkD5yXFD9Cy//5ZD9rdCQAq2NRJ2W37UqMzz2XS57toTn
lmXMGBXHbbkl8rje4NybObKWSjYCHRoeOKf7oqWqBU5Mi340qhRdzWESfTRxXrxGfNn+OBdz8SGF
XLBRtDx7f4uLmWIzqYjo0AZabcZMS+VRQiQakUUVxAxVhwP2Bar39qo8e3to9y+oAEDnVOxApp0+
mlTayMJnSv6jliqn9JALLz47i/HzAThMtnHinD8SrJ3FCRSsJNfUtW6kXVI9xJ4n+1Gaefehxlzy
U14ZWxO3ToeZLEq9S9sM2Q6uQ6uJk4MZ/B7dka+gAZC5lUzjurci5WhNiyBQZE6gXQVqAymlhy9v
z+ZZ9XcZm/YVIgPUFJB0W60UQ06TSgqF/bUKORKg5I52/cMaZQDueRF2KPDadRSBCZ9hG39BPTRX
HdcUIpGek5Rf25jwFyDoSRCgaYfoFNVP+kFgXVbfh6MwQEBeF/ethEYzkiVJY+UHo2t78SlDYsS6
qttcV3w65XXjCQSbHVfWWXmfa1Qhymdchrsp8Brk6ZLWNSGOm5XrpI3ZXGZqY5Q+V922z7xJUNg6
TnoT6+80XwITRHsGTibILdYOc3q6QqvUwXhhSPSvU29KN6CZET/u6SI/1Ham9HvEegrAWm+/x7MN
b9N8pCzF9qOFBUDrdMyaxRvaZmZ/LRUmjYJn4CLZYV2iha9dBOCZr/XCqi7eHnR5F6fviv0O/Imn
5RYPb+B0UHVEZziBF/W1VPvZ3NWx3qR4fTaaccwdodl7LdOV9BBlvZzvTdTbxAHVc3sLHH6+fWgb
wkEGtMJuBM95+jX65QqmQwX/isBQPt8NUutoLh7ppnYRgo6r/LmmlrcrZPS1d0VVGsGnt+fhLCQt
6idLl4ZKGmSRdVlJjkvdiGS1uJ+TKRpoHcTjuDeqYArdvDPFVlA6G465BhfI4gKpBDB3tUVsUVv4
gVjJfTqnKfWeJoepL8XQ390Eb4KNCHE2uwvxhtMSUDXnMjDW09kdEvpsRthJXzHEmj6lndZ5Zarl
hzIRg2vP1JWmNB59inX2xpo+j00vxUHcfZb/ADlcLWoqVAY6Nml9r4W1dFNnjvNB72Pnppg6w+Oh
9SstydRPSqCHN7oS/qkqbbaRk53tK06zhde4EBv5P2tmo2NkiS6Jikycg4bqepn2u6Bb1EWHwcgv
9Up8ixBY2729oNZzjgg5eALAWiRB+IuvwUWRHRhVO/fGvWrMzoeGHuynIRv0/hMa5/Ofg2q1pg/i
t2lvpiZwtsyVzkZf5Iu59TI+804B/vSNI+FeJb09jPdmYdkfgpQa5M+mVJ3Ui7S4pmUA7Cg7cDYN
h2JCdva9r/2l9s1ZSAeA/z6D4wS9oO5pRtP9wM1I8cJYtS/zxO6SS63HJ8ctANnf5I1afo6rxrzM
+yn6qRXBaGyEt/XlYvkecAhggSyQS+rUp/MgGcrgTF0l31dNG0wuGUJZHwa1TWsU+4QAAtVl5QZU
53xMENLoGTDsX9220zG7McOOAk+BewcPF7/Ve+fjXDlopCSSDxxpS517vbwBsGGKBHePG4eMOt4q
lCRGO6tNU9b38YyySdi3wzUqJPNechyhulWpkvcDNPj19vJeZ1UadAmOKARMWV0c9qt9LRJDK4H2
G/dah/P1IoIfPxj6pG0diq+Nw+ZB3pDBaCatFnLWDXZUI1BEoOyl6HIOpNTyMvAF+saSXUdkHgjo
KMGYJI1AuQZYNe3koCfXKfciGRs3UYJiN6Cy7oZysOWyeL45GYqUHuYCmFxwsacLxOngeOIDpdyj
Rl980ObauuoGPaAvyxKFNhH7bVjMP9MeLaa339r50oQauFjlgdThna3hzkrjWDgaqPI9/m7WPk9r
S76sSDlst0pM84vW4fT07hHRKKAPzBIlI1zDMYYkl5Oml8W9FSbNPjCtdu8oubOz0WFxLZif79NA
gpoB3GXpkSxsAJzIVnMrckR3pryb7+NCTQ9O0zRQg/vqKDLZ3JVF9/j2450tT3DNC9ZBX47yRQ/0
9FXKTj+Dicjn+zwJo5ux17Qd1a0toaVXR7FBjEGWh8S3Jj0HAsH5DkPDe0cZW3+qUh1bpHDciJV8
db7t78kgolgL7g+vYBwcYdasLjFGn88dch7R10CqJUQH6wk7VRPvqOTnaFZRI7thAoPDcAHLVU7s
anEU5o9z3RvZIrcOyvsXaIxmOppDamMF06YhHrxxjiOOlwIMc3A3Ky1ssDRceNJvmhMHfeVJoTnU
jgsovJOwRZnsEREaM9AaPmlI+YdGKzqIz/nYtOaBtndHmSuGK6N4w1SHRuIHmM9OI74cVpldiTLA
5cGlL0/d99A0rJLQi9tZM6m125gbXeBBA+vAhUWe2oBE6qynG6+letkbxw6jYuxEpkKtFNMNwXIn
FnVJEERuP0An+eDEeOncwDbR6sFH+miskp1RNXZyhYJaWDxGsVoUn1GyC6P4AhM6Hd72YMoB/k9T
Pk4idEtFxXDIDRHdqSRXVcsUGx1FK3puOlJr0g0cjKq6oK6hxA9zrNZgZ8MAbQ3VnYcyNDvuSlQr
jplsTPPHtkG06cC9zk7+BHDm4A6gCzQpPwbG1FH0xFYx3tdYeEVPsL/yfBfha6OA/gDYyF8CHt9f
DhwhwZ6rtxn/WYxtIu8r9IcGz6jm3rzXkHmqXM1I1Gw/RsUs39pCD9sPqkiNCL8drewS4aZaiKAd
1h5YnrqWnnTpTasEKeCXscN/+gjZ25KOQmhtf6eDicmwNiHg75zRSY3bpMZN5pssU2YZPSXOEAzx
4FfpWu06Y16IC0WVimeEqctFY1cdo12QagOoLoEXzcFxckn2J7UZm8/lIDX5YSLZDQ8lVfnpIjRJ
+Pxy1ILY7/NQNL5lS0L3hmBIh6tOaLV+wFDGGby60jCI0oO+rC+xwzTtz4ktdfbjFExOPXtxD9hl
N0ppIbyo7kLjgMxMFsKjMO1+T0IGu8KwG4yA09mue3fib0d+r4BOSTwnwlICKRwA2dbkquZgJzVL
HrOvHdIbFQaCuDG2060UStJ8ST9KtB+HvlOjb73a6MZhCMCSfJ17JAOvKpGOg5ulCGL9EDE+gDvM
KrosJ6trFpM5Sm+N/AXiEEBvy9RC097pVoliKDqqurY3zdHKroGE6gsF1+yRmHFFYzRyDvtmgtju
2h2CV66WBk39ha9gDxcj99b0GFe9I+86XRuzuwKwbPlccdFPsAJChOV2spXKkL0I/S4AdeqAGJnK
8sMeqJr1qfDKxDKm3JNTpW6Qgi+LPPN5dVqEZ92Mu8VNqYcWPs9pFPTB94qvhIWQhAlcYPhpoyMX
MlSApn7o/TgGkIg0gbx0lhMIruMkyMQFRNTINr2ibON29Popd+ZnWbKUQnGjXMSz4cKU7ThUlVxI
yrHvgd3/ygFNRO0RDTpmwlcrbkO/4HPY0S6HJeX8fPu8eCmA/h5iUaMji9Ep61FjWIjCpwdGk0Ww
zkQt36Pj1WvRIUSVBy3u3CaS3jK745ju24nr0F7TA4cpRKY+m55FbmVAhpo+bQoklmVsMDynym1x
pHiRm8LH1orZ0MphU1VwnRgtrD+qj8gdLYqZgGpOv7GDg7zQglx9HBFZMw+ZVSXqcSgdIjcRPdxK
js5SFIb5y6CVuyp15NUE8aJjjPpS6YuSNrntajJYTi+t6/HaTCOCsZyX0TtzBgjnKrcEgAyA9djW
qyeUrLAZol7NvuliaosLW22rbq/JwpofU7QB251ZGkTzt1fCOgnUl9QZyBr3EnAsYDZPpzWPcWdw
6qT+FoeD43hdUNbhMxSU3L5K6p6orCax1edsjbltDqFqjMq3t7/B2YsFEbZY2DtApVEhWKN3oGeU
JaE5fSix4HtwQi38Ncp280nVK6wZ3z3Wi0rTor0JQHudwXDeO8PUWvFDhwLvsSiNUfWp27c9GOjK
rjbS3LO5xVqEegNtATYatcjVGlL1ScKFr0selKHA+Q5QoHOHy3B7O0RZdsBcUv3GTSBR/dJKi4e3
n/SsAwSqn2ILOhzQNFB3WF85I92geEUi/YAhV/ClNGNKPHsonqEOOlpCzHyfijRxPJxQ1aeinsQI
VQ0uSWd56qyPyqfeCqRxo65/VodZNPHJH0mLIR0sbJzT5RZVzHM0GfJjFs+6dkPxXR39wNaach+N
VQZ6ahC1lB1UVWpjxbXYZuJWlMag7WvDwifz7Vk6e0OAhEmZgU4icb18pdOvM1ayKlrdih6bJrB2
SpqMAOZgBBix0vjqHPb7YDYqb5SSfKNDtY4vSD+/2AbDEyIBJqSdjjxblRSVdhY+ci8j62xjdHgO
S3EswKNQ0r710M2zd1YEGJOMeqF7mAsdan1Fz9qhmTOy4EdrtpIL6G/Rhdk40l0UtvGF2anpOxEt
jIdOmUJcY6dR/FjNbi4pdRukY/OotEWApZDZZ/dtlAW131aFWrvNbEAS1LJA3wAEnoWUBfm9aOgv
Rxvw+1UtYqCTu0Sz8dEAVh1fVrEj5ddhlM+xb+Woi2/M6yureond6PVDykckfa25kdMjy4Z+qB+H
OI6yr2gMDljRVnaOs8gk9PiSOgEqgAUWfZkPELgd/RBRy8iziyjZKlWcryxCzVJEoAxDMXnNd8uS
zA6TfggfF4SqPxlmcNFoN7WleYLK1vHtDXQ+01wxYC1SQNYRxV/zysdARZC8mZxHG4WHr0U5KLdx
aSILLiPWeff2WC8NpJOkZdGDJ4GFyIBgI5SW0z0TmHnrmF0tPWZtLrhcIedrNZGHWq5DM7Qo02z6
VJDgZx9Q4JIlzGrRSrgvKzp6H0pNEqKlB7R4cmC3Ug/BVzmuxsUfG39b+1i3faNcJ1MZppcZ6DV0
3zHjMr6Goz18fvtBziYNjgBnHjVRlExoVC9v8LcmbiswwLVyWXmgn2OFl6yN6pvNzTBEUiExJf+9
o6G8gUwqytovLY3VrGlZLSPrm5kPupQYD/jvgiwzJWNXlaW9sRGWfXXyghaRD2TYYPosAp/rdviE
5BwOuqaxwFCV5Uom/Kiam2OGqrs/i0Z3Y17rBSdLvBOzXmwkUOfzukiHLdrxSzES3u7pvHYGwKEk
quyHgEtJdJw7J0845bB+uRJCdqSN4/1so8EGXFSd4VQt467ZBR1SrRR+ZGSnja719H7WvLgT4pIp
aEB15/EG1GY9HqsGjDPtavrwlHTXGLIkwoHbGWT1Z6+at7bdi8s6MbsvQ5E9cC3asg4/G40OxVK3
h9qNsg9w49PJLJuhTegsjE9wB2i/z7WMba9VONFBtcqo3E2IKW/VBdeFHxAr5pKILgwaIuqajpj2
bT10ySw/OU6Q38K0yK+62Ko2NsQrT0aNelFrWY59cvvTJ8MdNsp1u5CfpC7o743eGHc4L6R+MaEx
6apS9fy+DWigUQZWmzI8lX8QHKvxOuzNx7IMkic812W3csJ01/dT5vZxNb8zq2AoPGOg+S1HEQnN
eq/Dmne4CrdP+WjWB7mchwN593XJ3ewaAaj+nen0CwAeSM9CdViId6vhuB/G1WTOE+Kgw2IEYrd7
oYvUMwtzy4t2vbcN8liq1MseIHSifnr60sY40RMmd3xqrK7AVj6bLyLEJD6EuDrfv/2+ztYHLwq3
BJTYOETJWlY5KqK55qTNRvc0tU76aCMrYwsrKvFXbMNjLcyNY23Jgn4PmlAX2F4UOqlKc5CuF70h
z8AUIMk8Cau0Ho1YNiikjfKAD3dnjfkOWRBQrwv6SLwzXtKLREWB5hhbjuNo3RTVh1KeZjvPnpyC
U84liwvcmYueN/aYWG+slfNZJZ7Q0qbhTPRicZ6+wK5DYzHtjOkJ3WL1aEVTWLo5Aiu/nLyv7tLJ
yjae7gxwDAWGfuuihgEyBfzS6j5NoStMITpJPxHkscefJjC3+UKy4ihQPDutgxzO2zwlpbqbsf0Y
Lsoxwhgjr6IivJgCAwVFt49YjW7Z2W3mt30U5y0mZkMet1fk64rqKnIkSx3uSFqQKW6H8JEFtAZZ
ZgmLz7qjj4JsTrml3bWeygUTghYTRwCtbNh0q3NObpQsm0yEyqdAme4K6pjH1JmqHeJTyTdDmYaN
V7fee7CIuJa/OA0RyLi9nb46uSulQK1q7TviS7EHPmR0JaSKDglNsK0L4tmzUZfi7F6wZoQUCG2n
YxURm0CnzPQTacrefC5lJ0YGTUyik1K/wxeo2Iu5opisxgbHoddHACFHVyAbXCI8l2Jp/sPpRxDk
ZmjHNRqKUazFfgPES8dKRq87l1BMOWVjjtY0S2QKFswMCRAaPossynqSTKtMwkrt7jCeQ0mnwSrC
V/MZjwV6obnwQVwpN3nQdk9O1WaXdPbap84JsycFNaafKZCuLTuVsxKAiQgMAB5KfAsbGUDY6Vxy
sId9GpTpU6c77fCsVvjN+vnUJwOu59SbpZ0WNnLy3AtJa7H0Ref/k8DzmuJowlcWh5xsJNtKm1bx
jnLIonUEa4rYg+HSOo0xAl0KglJp7wpJGn1V6539lLbpBeIcnZcgPEWVKdzS8Fxf0V5GhZQLG51b
CnzAVTDIRB0HZmq0d0is5Xs7HsJjmjvVZaFS9qyNob8iv+n3OoeKZ0Ik/Igb6hZ0frW2l+8ApIq8
GHAj+3et79fZc10EulPdlUNSxh6KcYrtZd1kH6y6sW9atAC2mIivTDZ1tUVTAvAYl8LVdgJpPJRj
oVR3STdpt/kwlgcJb5/HUDitb9sExDnQ1cPbB+irg4LbpEcI6uJMmxWjrjkQ8VDfmWkvX4T0Uw6y
UkXXCNQFHnTL3kXzbEvcaxWkXiYXATaDRUVtGwDX6WKvDLukQtQ2d0WSw4aLa0KwBsgatueW6v2q
avTXUCb1PBpcqDKvs6w0lmoaMWp9FxaSmV/AtStkjFIKPbii9zgbxzBQ69jVbUltodYpoto42tbP
CjhsAVIvqEaiMZnD6bPO8O5G2jTF3dDFGjQ8Oz22jkx3JxiTjUvOEiN+y04Ia0vIJzHhfyjYrfVP
UCRq1UHOccxJI3EtOUq/64pwK/FfXRxfRoGbTtwneJKMrE60VomINFWZ343FFF53RfM0Z9L4uZVF
iIaVUe80lFAwP4urI6jO728v19dmkzKtvghkwJddI3NjSVhxL/ToTpqd+BMJg+Q5xdxfIixYbOyM
V2ZzATguOQm3OHBJpy+OjtiYSkZW3Ek9Ao6iGduPmCckP95+oFdmc8GpUCcBhIvJ3CqBTbMkwGtJ
Ku8SBfIghnK1FweB6WtOaO36Tq+O/aQb9HybJvVCq99iAq/j3HIUQobn9OHUWq5Yp08Jzi1Ls3ho
7zJlDm7loKRtLmuRnPrYF5TfA62U/7oa/+fT+L/Qg7v9a0E2//gv/v1UlLB4Rdiu/vmPj+Vz/rmt
n5/b6x/lfy0f/e9fPf3gP66jp7poij/b9W+dfIi//8/x/R/tj5N/7HLkeadP3XM93T03Xdq+DMA3
XX7z//eH//H88le+TOXz3/94wqC9Xf6aiIr8j3/+6OLX3/94SZT/8/e//88f3vzI+NxF/X/+9/nv
P/9o2r//YWp/I/WVF7gLNwwKM6yT4Xn5ia7/bYEVIw3DtYoTeIH+5EXdhn//Q3P+Biuekik2nPLy
cV4eOtrLj1Tjb4s3IthuGgsvH/vj/32vkzf0P2/sP/Iuuy2ivG3+/sfqkEChjuQO8ADqSmikkDSd
LhJqsdYUV6q6y5KuDC4hUERXYdwowXG0e835bhRFaR3VXLSytJGrrTb8y9DA1JfbJPUbzsfV0NUM
olsP5J3eRbEv5fH0BURk43W9DFfm7b24fkwuV7SaFjOfBQgEX/x0rD5r6PCE5oTcUDbsm0b7hcP9
uJ9TYT4oVVvehJyUG1WAV8dEm4sLwhJMz6IMFlljkVmTb4OEcy1trJ4lHJMepDKRbpKqvDNrW98Y
c7XnuYqANkRmhp1PT+Uc/N+1ltzoDuKdpQgTF5Uh7WPCdl8Y4WP6GTmW4tPbM/vaiBjMoXJPrYjL
1uotDhOm1mlYTL4xVMmVJlfxlWlBa5crbbiXwe5vxO5XxnNoYkCsAC9Hn3Y1XpPGjT0r1eTXmrgK
+8Sz+zC8qU0RXVC72PLheuUdOlRxwG8SwNFlWcXwunGaKBrRzpeTStA5mD4qUnodZR0Xm9w4anb4
+e3pXB1NywtEPwQ9bZqwnEzrUxBtJEAsUzL5kWp+bcBGXxrztIWBfm0QyjeL2jwFabLh092gSiO5
cYPE6xwAfvCbAfy1Oxe2ffH2w5zPnsWaAD9P5Q1k6Drbr5KyWlRWJ18M9dweTMBV0UfNRPJ030lk
ObsyLsL0CnOobDT8941NWMUPhHsG0ROkwlqST83iLIcBM/sU+SSvF2X7VQl7eR80CnaLNKEu55yJ
3ogz65ldRgUeQWymFsfrW62XOaGKRMFj9qMR3zxfNwOz9kJbEVu242cDEcmI3UiG09jjQVcXqRYD
kiKEbYakNho+AzL9n9RMrjY6Ca+NAhUTP7jFwUZet0iARg0kSqHsZ7YyfUeTrrF9Q4SK6b3zZYEG
RaoE2Qh29DLQ6YIE81QKaCezb3Rm8gsjXHWH2ET2EcnU7irnJPFiW7RbkhXr2yirgpsKqBvOUfCU
Z4VTuwsQxIqT3jfVQwkF3052VjMeqNMdG8k44ku6C8ruIGtby2S9MRCAptYIQ2tRx1v2yOnz6qjQ
SlLSTH5laeLDkGhIo9sFFG477/WdQIKp98H9tLdvT/P6xAVDQiaIcCtZBX2ZM32k3OkHaoIyrf56
Mnc6BKugc+NgqkCpoTkabbRKzpYP45HKgz9cKCeEmtPHzIp6kKsANJ6oK8VPzaI4Bk7yTvVE6ic0
52HycX1ZWEtrjFBbFgPImcz2SwECakyT7j6zJ+c2Hsbh6zsnkKFQ9QVzi30GXIbVOpVqvRjGObR9
LXQa6pUOUlMWCoa1G9G72KocnU0fo5EVUtJfcjT0uU+nr9PHDOUcB7lAS04uagoV7hyOW0a4Z4ti
GYX+PBuQLgyN0NNRSqCIBkRZy7fwIXnKF88KFNvyxk1V6Z1N0JdXxe5ZGG2AjSi+nI7Vjuh1Gqlp
4Y4XpLtqaKJr8PcA+XEl3Vjrr04eDF3Q2HBuIJaeDgVIeo7NmclTRVxe2YneeDMSb+8NkMvksZ+A
b5GQn5nSwD90uPwntp+hB/Slz8v4EpGefKMcu855lhX++yirZzEzrYKCx7LLTFVCr4rJmrQu9HGE
0vxECtONZb4W0fvrPdFPYusSG89KzRBWgp7QZfm12Q5fyzKOPg+i0K4S3GH2SmzqLj9V93bSyJe1
JnV+wkXan9Vu8OPE2MvoyW/UWs4i5jIFpGD0s5els+4ihCDFrSlj5VhNn+0lRak/ZIVi7ZshD71a
7n7JQ63ev73bl938W9Hlr1mAF7Fctii8q8vO+Q0gAIZ2LsZMwfGXPrArD8Z8cACuH1Krk+6FVtyJ
oBuu23S0jm8P/OqWpNpPXm5hN7ZW0gzrYLKkzLB8req1Iwq88y7q+tnDV8HauDCsihT/fMb/GWoV
oik9ptEw84xdOIwf8MK6U7socfG0KF1Fy452I8+fK8qx+0IrtpACr+5RmvMUnGjgUEI7neDCabRx
kHipdTxEh8GZtcPUOFt8iddn879HWRuvV2JCma+3LH/W+hG1+TB2c8cuPaPUt/SJXn2gJWQTEWDa
re2+0nmQKpImXhz6iofcsorvFu5Yn99eHq+uS5rLHKl0FahknU6b1EXCEDHTNhpmfonNhnXZB4N4
GEFl/CgUWIxc5Y2DXSF++K+MDCMXljBBaU0JCe1cHjJ43n46JMoEI6JQjqYcSXuDauTlWOm1b5qw
zYa6T57eHvq1qSXbJT9kSyC4tjoM50gupWHRzkXd3vo858BWInUUG5HvtbXy+yirqZ2sZpC1BpVn
qVTifSAVulcpTQ0q0uk20HFbD7QqSbSZk1l2yM7Lrb65QNkx2Ddtt0Vke+3owDwJ7QZuloBxlp//
FsPANzVFqfJAU5U7PviI3msckjHFoo/qznbRbCyRV2fwtwFXR7ys1bLRRqrlV2aaPuWGmvoJjNP7
ZkDQ5/1LgsoVQCOkHMgmVi+rgnmCvC/HYl/X2pNV99NFPVDLfXuU1x6IQopFIY5THqWR0xmsGj2s
BBA3P9FBD3PTDa7U0sn2UGm3vDleHWoB8uncyQE9rJZEHVJoL4vY9sHyl+7iOP7L6ozs2AVh++nt
p3pt9S3CHsCLyGXP1kWqxxANc074FriHJ5dYAWQS7Kl/ZRQUX4F/KgDMVw9kOwkduBreqxmUxh6U
R/lhKobu4t8bZZUeTUnDFUZaiFp1TJQXvbSLtCL7l0YBh0IlkebWmrtYBbYcjT2xrwA26DbTCO4g
iaPd+58FUX80JKgaIvayOhKTPphRQOJZuCTrrqOKjNiubRVmXlloSz8S5UoK01DDV6M0qtF18VAq
vhPD/XJhhOF1FExGvTeCQGwZm5+Pxq5YPJm4bS8Fi1UMmg0IYElgKD5KDbnqhbVdFuBvTS39gOtZ
s4XpPl/aYKop2NNfBnfCqzrdsAoUpUlGe9eX6kzZk0qhJSZsbaPS88pDgSNb0lG0nJfa+ekojd1B
6qXi6BegLHFesUoNE6xaoCkA0CXZIsKcP5RJlZwSBXU0tLHWdfo+q0gpElXxi0g2flHbmnQPCuGw
VYlZo3tJCNH/WMrxmMUteJPVFbcEzDOVIFj9uZ+S4WeQw0cDk2+h7nmR4B6EPJvd6FBERI8Z57Ep
Sdi8Hg525saYrBs2d4HJ0u+od6vRvrCxtd87SiI7bhHYTuzxMyXP9pYlDQGVcehRh66z43daBi6P
sWAboDYgvM+SW6UL4AySoq017gsde5bhjF54naZX0X5M6KO+vWvXpyzo+sX/nfrDQrmn13O6GHhj
uCsbBrAOg7KVO2RS8g1aaZH6gs85fmEjUbVx+q0XIGMij0KrFOkQBl2j/jocmoo01x3faWbHvioH
uBVUkTQp9pMuh//39iOuF6BNJRWMGkhUCjmUj1ah3AAaVzkJ70zUoUUhAh70t9rs1Y0oez6TMPRI
Vxas2EIeWA0j2XkdFwgk+4Caqtg309J6njKWhzCC8juAcmV45xkFIAO602KHgTAUvnarjUwReKBM
rAZs5KE+lk0eX5RDsyl9whOwCH6/TnKdW2zzoEPQCaT6tgqDTT00OQ0glATUNE9+pLIpVUfLJnm5
i9S5GfaikjHWc6egewzjdPBRq0w+plS2PopeGzuUwGcNOu0EwdUXRdh+rmA6/pgzwFUeDO3MJRoW
j3MirhyhfMlFoR9BEwQ2CvyBhoBO5gQ3SkZmbprZcEuii9ZMS+XlPpyrdldGc/wZNElzJ6mQCQGH
hLW4iuW5LK8GI6n9kdwqPE7dSI8uURQUO6zayFxIytkXo+0wkQ0i/UJOCX+7yIqNhx7fq0MaVNON
pFbPJcJlJWTSWXbrIFR+ZYBW3UFp4u/K5DRXZWOlt4OkcKxKRR1+gWVNlNDyzg/4Jm5tB6WvG9PP
ZMxhznb61H6GLFyErgO1U/XHOFfg7FSSNbrFAGvQn6gGlgeRDKbYyXNmN7DAe0NChh2EWtQiem8O
mX1VtVKWQVi26MGj0+FW0J9vkCCMd7BDa0/qEUpB0LqSIcLm8nSt9V2xn3Q9UdwWninahHomxzuE
kmw3wkvhehKZFnsOUgffrKAf72OdikgCK8BLYNW6Qxk73V4KQ+1ZV3t8CUZJCjMI4Bi21gUHYy/U
9hiH5Lv3LfYFwpMUY5kpkGDWTRgPmFMZgzRnXiaoRCKikMWxC2HUsB40LR0Mt3BQOBkK3XocQiRt
3EJSnMwvbaX4kcY5FgMJ+kJ/pq2SXzW84u6LpKRF67g1yFPIzEVBdxGldrsxFbcPu3J4zmYrVG4b
wQd9rVbNj9akOMElf7ahODmDCXbD0VTLPa0rOmNgDlLlutI6td9NaV0eA5Hq9Q6ddwjbWiFgPGeB
Yl4JGSuxS6UI+/JjRdAxDlaG7NKvvsuicg8szHpItBD1ZbWdo11ni+xBHeM7JZwKOPld86hOqoVJ
ojRAXs+KuNSgPs86Bo9ocz/NSpvcTmU37/suDRVPVURyPUhqMLpWXOueLqeAC+oGcQyiWWkOPkXP
SqDBHwkxevn/Ze7MduPW1u38RAzYN5dhUyWVesmyLN8Q8rLNvidn9zbnWfJi+WrnBGmAE+DcZV1t
rI1lWVXknH8zxjfkMKlsb7SubnADywCwfxsuwSROTeTUE4wMX8+3/mzq4TQ2Sf9YTSD/U0icm8zk
ss2P+8YPw+8/wQtYJgS3eRu6e0dyURzrh3ZuOg/nNG0MsxZVlZ169w7l8B6RTrBlbY+dKxuGRdev
wlkPtJauNEERJe3cvoaBGXizJfysqskrvxfTU7KQt/NY7UTHHhkfh7tnimixIzd7PAdp0kWdnx7j
un1fZLzEWYTrrPoJkmP0bqJq7KDCt5VlXaZ4356sUCdW7nAubdAYKm3XbDvnocwau2FdIsjJETnB
S1OcWtEu+IPdUpenKN7aqAjjSlu5xxnPq9YtiUib2HZPPu/qkaNjaqfTqOP5OUYB459q1ZvnCpDh
mJehGFkxKU2r5S1V+BubGrnpFvDAOh85xhyiinbkVfFCtno6V7oZC88+JMB02wJSWG+d+W5VVjAR
fpJoABxNW2FA71X91MztaNJ4Hecvv7Pdp0CVsskPm2CQfHI2nyA06G/3tQNoMY/R0t+SixaquxmF
649q5fbL1801cW50qzAs8VgnUClameTRWppfsu1sL5vHWHySgdxFZ7912K9Y01Z9hVjh/HyYKptN
K8EvOBDapuXv63T1R4gs1k69RUqrYLtvNSft+eosg8iqM7TNHmR7NYGsWI297HjdF32ndyOQTFYs
qFJcMZ0oZnvzwmyuvMFVqGNi1eZNqNroNpKODB+425nR8gwMzsXGatWdSMKO7gGcod9NduuQxZFE
Sua+r2AwVwsek91rlClUWMIOMGCZ/hLi29a3Ip47dRJ1Fd4n+GGmVASzTUxJrJxnd5l1kzmr2UhU
2uvo7+F0ySOlk+ff1M0RfIbhbuyLt6+GfZdqk/bGnzcxZcc0co5Mre/8mTFgX7n1wfzpghUKsyPR
hDOUmL3jk4qc/cMkO2SJuDHdfLNzdbx0c+NyQUy4jbLVgINIgzJKymynb7uHOTb9tropCtPBkRL/
07JvCL+WspnPzqQ95FmgTv7hIduJeeYedgpiHPkNZk+LNTOIDnx4CX7fnmuxei/11LbBqV6swc4W
Oanf09RyBsWh3uocasi6n3x/rNt8rJSMsnmI/D5lQZTozHY3TBqxj9Yt23gafnr8iS7SgrKXmRcp
by/qdbM+7ZX4P9k3TIHFMHg/Wn/oAj7RrevODrvlmy2IVi91FpCNqRlkBDURpNe9E7RVnzfzWv5Z
LF91aRTIKUqT1cdBS0bJvp2gtoRuOoTN8RQ7PTRFKCfMMpjcbVPha7+Ps5LJbJzBx1AemaS6eydD
pbfzdfC6jltZYokPfKl+mZLD+jF06+O9NF1znJKulj/9yHT33d7bbuo3M88HMubhj3VwNmbzvtfJ
yxRKNOxxY43k4eht6FM80hLwyqbqGHJFzf0mwIGWWTIkEqKU6CILOFk5CNJw2gWox2Sa6XTwYQew
JDS/onSq2U5bBW83XVmf/xPEyvPulmgiHmIex9lPRy82yaW2de1nHVSaKeMVa5qsV5A9UtNxzma9
QI7NSVChV3c7Z3qsBXbFtGPCkFBCNFVCN5EE+mbVpBdP6zTAmE3kevxwS076WzGT65jrTQbuV3kQ
KlkY3926x2k07OrTicwTXTTEyo55XRFI/2KWwHRHQVxh3f6K3KaZfu/KCkvGj1Fz9GdfhsJs74om
ZzM/y024bFSRowCTedmkkW55EsG+lk5RqlXOtPM4fhm5dG4fQBXhg5uOAhPSEpI6EloYMPLdKNH8
boB7dz8izN+9DZhl4JxEayuidCjVlVgdAZs5zUOo9akfm7XMg73bjrSphn1+KgkWuHj8NcLrCd+a
lKyd/g/H9V4V0bLOQAXrGsiGIrYTsneC1ThdG1n/2UirIHjJVcsbNAcIJH5ggvPIoqE/1ew3m3Q/
+Dc576/7MLDV4U4VfJ+px7lXZTjRq+hh9d0WwTp68k+IaotVxJDlzt6yC3m2cPaSZrNSk6bDEXRx
UQ5KvvRE54R3SnbWD+FwSZ78ChhI3pvRyEIO3eokp6UN1Mo6qdrfJm9ojwK5WKuzwYqJ6upNi6uw
Why0xtOszPu6ivrKj/Hn+KOfrLVP5ylqvgQqQJM5HZCD1ICESk7dMaxeJg+Go5k0On5T/T4uGZ9g
MGfkYXblqVL1UWeeW8ZH6jWj0xaxK5LXatHLows2ILizGkvcoZcJVcrKsf7Uned9ti1M12/tPHbL
2a9N+1SrjQNrXZr9smopjxQus+cXVoLxIRuY0nxGvXKHzGVcUZ1Wx5kIMDlifzzZ/ho/j3rr/zrd
oMGqbduB9SYyAZWz50o3x1ajXvtoHn9xILrfhpEswSxwy7U6o4Vuo/RqCGXfakKZjeNe/73qK/zz
0LnHb21tqLMtzCBxXs56vtHtPpcFCrj+bzJx7afMaUg7WrtdPCsfa0hKIHH5p3XDndZlDqncF226
P/iAHVlM5BXe28JAkDlwm0qat36jhSud9TKCasHWt3nRfOq5EE5Wx7go9xwcKGmXeLNfdHQ8knTt
TvwgyPyjNHrGKl19AThYi224/uJ+uG9J7uvj777MXQofiD+57MWTE6nmaY2P3/OeNDmzpvZBVSO/
QLOtMdzOoJy255pX/dssVfO3bAL3ADt0jHkcHcspHOp15TiKnTHjJtzOJMlsJ3Yq1qntKpcCeTHD
r6MXy0dr+W8gmZo6lTvFURocTRyli3K8sxALARicB7m9YrXFSuzq65grtHPKcVoZIMO5U7fl6yBj
W3OtLs59XFq3po3rXGrlfCOATd2bbp2zddfxQ1xHy8nVSfI9Yf94l1AiZIB6SVg5bGl9m0l9/xz8
bnyT82GdGnf1v62uFC8CmnKblknzc6wHhkAB5KglVS3N6/VrW/PZxOZSU96fmxIbDsdW9FHFm3wb
ksBkpWvEox8MPY6vlZrKsps0DIZvRo03zjEPSFV2c++KUGQSIsWe1kabTNjTkVH5HJmIW/+jWfrm
xpmG9gf5W6qwdoAaPnigLChV/BBaTEp4Nt0ySK2SX2vq9NsWcR3Wy+FfJLF/uCNID1K7fb+b/i4a
/fMeaZ2iTt3TsfQnbkImfUnYH2knnT5FuOB+2HTYN9GkuvM0KffTYDdhANi338exA2oZVnb0ZGoD
H1jFd0qX4zsgEmZldtfknQ7XO0woF4tlzF8ttuVWCnI/BsCnnm0N2ezbWzY3YNpVH1gfte0t93oN
xm8Yv/dXbe2alDi/7GlYpWvfgGraC5tH0TPCO3ld9CnoNlOj7Vu2TNPHejDVNf3YFu5O5pwWy3ZH
D9potq528tksbVSffFU2Wb0lYeoPa3xjqrbKtZyaW6R64V2/DeZvHFveTXe1lcvObfKELtpI+2c4
h9YrCvryBpCHdQcIrrlpZqYRaY3xK3NU9Tztwfbs907zrWlCkvaIPH2olbJuGUuoGx3NnGVC/zkQ
apy4f5w0aMPjB+OooYDdsqdlvHX/lF1lLhNbx/s+mL5GSi8aCy9K4fX6+QY29E4OY/NlVcP07Yp0
uYzWigm8ZOCQ6jDkM46Rv/vzIk6kyU59hguq99KAodOppadPN16ZW0RYL2DOkjtfIHjNIFKvqTEj
D/DYSbeoQxHmM3vZiz2O1mUOnYvoZXnrh1N3d3TBd7/0rGfQ84r8S3++C+za5nk0avoI6zl6RI3z
yoER/Rlan7shrLznqCv/7v72cfA7fNF9TGs2BP1EYCM2ZRwsbVgEXbu9uWbYL71p1hvPls89rE3e
Gw5VQjPgmV3J/8+oMai6/F1+NqJpUmVogNVRNjrzPBoR7iXPqbNhRgOd0udPgCb9ofzheLqr6aEY
k2X62GZQeO4eJunoO+YG1BpXdqO6KzWsWdV6Xu1NqIzy7XitxynM6UWdV1FNtir46wdrlowMFfKj
BPeW+ktvWQDvlu1VyYCilag39y6cmNums/S9HzNeDAPbKnR/ocUeTrWfbOWpA3BtZeYI20dVJeOR
Mh3qoWAvlazyhW+rzWBjzyO0Pqx8vPBz/I/DEdvx6oXBWSegVM69UCUara6j3Cq3zuYAOcbQSxt/
ZCKLrcY81iSEJmnDM7SknSVt/+QTh9ucgrV1OsBqa0s0xOwdzm03xvLITMCHR5SSgoskaxEToWjX
Ysohy0XPRAeFcbYY6O9pF3v602pdDXKwDUs37a3K+5isyplSVhPA/ZbW3cFg2IF8mPwl0lnrDMnv
dbK2X+G+7889SfWwCS2/qnLBqf3PaDVxl3O3Dd5pX5OFBxOVXZXFbeRuRRNO/vs4E9qToaZsulxa
V5sX6WvT/HAwRdEZ2T/dfBJ0RAkZuP3SFi0k9bdRTE2YJsgxopTbd+dRYG331bu6JW9wWCMv3eWu
SpSze8A8TEK4zAJCPoOXXfvlw745LWxsdk5lqppWPibB7Fic6dXBvClc5vdo14yNR7OVH0SM4/C1
V91UuU8p9vdYO+Bz0yDmr6kTy3CroLyg8JalGz1Y3rVn1tEem2ycygkdsY/cL3VHkEnpQeUPsLpc
ls9ZxPwOg2ZomggGRyknLZ+eW0GSS+PJHXTmQgBY8sXp4gcx9vGrWUSynoa27EKGO6tWeaRoxfMI
A6J9uwhTGfQGqzy1qjM92Yh7256cQ3BENiOC/hyth4rOyRiH68XtV3s4Q92zbvAtf3rB4NZF0Fdt
V0imsID/Ra+XTBNRaW6otve96Dm3v4eLV/6pgFLyA8JlfI2bZqvvXYq6NqeHdVxGPn38e2YzKYoK
DgSPYFWXr1Mp4iizSNgzzPwQ6xRW45Um8+m23ntRMsjmAWzp+uIqrAuEXtOcWsyJF+hOnVCpv/sr
b6erve4Ul4l4MNNKP5aIjfkRVKRoSRt7tBR3RjzH2TbDAzt1Q3S43yZQiNXftu26vTh6OPy3DjO3
h1FX8/Fmm8nH4DjxStGMLOhgi9HnwzjFjS1nBiSTgPWHq67JbU8EQU4+ZzhlakyaOPNKad2xHZp+
t+xv5NUb7pKcsrYjUEfUIY9XpMeXoxJQmktT6ydXaQ7AI7SPOi3NOC5F6Qf741FHY5PXsON4IomX
+CaOqIrO+6GFn6Po89u0n9HmAsgsa52KlY7ssowOX3y+kOS5E5RQ+ge3zz4r/x08Vdi9rMs2Lg8t
up7Qz2q37w3lW88SOPZk+XfBQFsVJhmmhqDR2Q7TapiP/jrPPvR7vPdWX4ycdYxrw6ijz2Fx/Twd
vU1hvJCPmS6JK5d8rw5fFgnU1PJh0UHkpExFA9Q2ZZhs53HuNmTriOhdhFnwQQ4SuqQhN1C3RzI9
RzvnaOqLwGBqNUM3P+sO8+ODrcfB5rvdJ7qSYT1sRuNed5xDZNd0onLhcyq9aohulUjGGU0FlcKH
ZjoocrDLdXSCjHiAoAM24drfVWvVQXBSin3AXaKjVoFnCMT+vG1zo7F79q54CzYw12txuJ7FNzkM
DeSwqSnX5VvbB4Aqj96S8qXU0PX+rpM9WJcaTdh8iRVg5hMHy7K+yUS4CNPmtk5+TbU3h3U24mo5
4DY2vhWcAxZD4+1GlQs2fXTCeYROOjTLY8PIbxrSZK6FM2X2wBLJSeHAycnOdjPN2smIZQ3/7psP
laDcWaokDDkCnSfMFOz1dEAP6jwG1oFbf2fYZUuOssEyRCuNSRkuIqUZBH6R9puzhe+J6jz1ZMj9
SHBpugx/wKwKSqLDr3XFbhgyyXFLJeUkF1+2VvjE/LyXhVX7mzWki9PGFNutZYLu0dLUUdgtaRCs
V6l7Z7ufXKZFZBEuFj1kIEXS0FxqFVLojWybUobXEE/TaAzaBYvmFOnCjlYrusirlRK+l/bmMsmp
Aavh+7AoeZyjRQnKbYu7nJ/iNrXVpVh5LPWO8Litl9xuhx3j+aqTSZJRHkzJ89DuWt+VAGiqO1Jn
jyatDkGUrMemoGHBL1bgLYD9ZXdj9es+v7KdKt1TMHaBeOxJ4WYRnxzLHF+6EkGtSQ+4juPTvBNm
8TU6LLvedG+TqsN9p6x5Pv9ri/mfcij+h77D/8Or+P/0Mf5/6FAMbPaJ/7FD8b+O+3/7t3Vvfn/9
77bGf/1H/8OmCDrmf/oSrX/97393Ilqh/V/+hTyKMR1e9ULXn/PvVkQrvnoRgdxcTbtRgMQj/M94
EYE0/MsS9L+WpESeIOFHC8qeGUkoa9n/a28/a7tz5zZOoBwfRBGsLoyGzuFicIZL5a2l6yjkB5SN
wzCI/e8MeWy3nznxHVKQLRaiXFoTfegqs3LpBt8tpq7yNuvBq6tZ6ayPAa4vF0yPxi8fUfT4ak8D
rgBGZZuedu+89gLw4huYXb+1CmMtLDwvoxeOQ/1Y0UsTkuGPq47T1WfFn62kk/hP064c9TCXrePz
Wto1TOV61etvghXFUOgBS94/uy9ik4I/00PRCrPOBUXAivOE9ccwXUYmZ1Sae7lZpBOWM1OkG80p
SRtBhYVtImMMJJc5U7W32znoIqfjjArMfV+JpXuc92NrLlvTYyJJrbBZpn825UGeRMRcvvLlIUOQ
jLnrvHWkWz8Q+57Ij24LdOHE1Jc+rL4+FZVOlqKOePVeEsb67/yE8StJlvlR0Wis6dp6+M5Dtwyn
G0Z0+rI5xqtQ1DIEPjP9E7/7hDncnR7q8BkCQcAZrEmbb+99YzXnzgOP/AOiz3J7NYwVZgv9r26n
hJUNOl1KS68JM+bqU3JWlWUz+nec70KIlaEpPFoGU2snK33Dh7Vnndo9TmO7ZynKkJBMWCn87bLX
6/Qhh1rnXPcWSHAzRHcoOFWQWSYiyVJuQ5nPHeNNhjU4UB0uEX3TBttuzsq60oHe1prn5/tmjNX+
3dg9gqK2LMvr2dQ10ZPV14omBJ7wkqEycd3bsCHciG/aq5K7lcDr7pd9+MM53h03twGN3ug+qO6E
6y8ZaRjJm4DDw/ao1jFN8thc9ZKd9XTIoMk3Nx6yTZP8G2tmzjWH6bPRcpXEAdTDz3gR9UlNbutn
TgU3H4IbSce2RZ+Zqs6NttxTq0l7sNGnLtLereqP9cPdlmnMTEgNm5aLXb+zEZfP2EHaJg0Ya38z
qxIHgcnrrv6OzjzvReBNDHjGIOoy405ye1q0x9dZWK5epvKaSl/WcJEhvG+6cgm3gASd9Y63O/cc
5FbBEH9tHsTQhzwwbRjad4wptXfXrNEaFvDNKzqokoEDq3MgNvGOBhGzP1utRkxklQyj+Bqc3jvR
QJubUuqgvkDydugDXFqDP7zBwK5HVV4Gvjrrvi4nf7vxtRE+z8TGelS57fp9iIawflZ1p/JlLb1i
i7zttPW7mYHv+eKPDCbvIzHNcOMGO8PhA7Fa5paG1liIqX/YXdO/JbPPsAr7uJOXyVGfIJ9vPJwH
6sY8Ssz21NWo7e7WevTJCzpKf+RinHcQPUsUtDlLpyApkoNqDZ/NWBlK+BbI+9hsXnEchmmLlHMh
VIMNrTw8GhR/dir7xWa3SaUY9FH1D5qS9YOkmh4/C2tjdVOhTuhO2oqsrkCM5dU5A3RzI92RKZcq
2XXfK7/pH0QcN6+OZACx0KO/79qVH3hME5D1IrBzDokqY6/fhWTwTLWDSIsV9VCME8gHpFvl1Z9D
GlvYVc+ih158pqsLq6snb6K6naWVHa0V3zMUbx9AEhDBjXF1fdhEIj5iOfEPo8C92/MIw24e0bwa
HgjNKITiWyAHCdVpOkT0sNVbvOT+ALLzLFxvOejvopJZkQE6Hx8rKylGyo+x3Q3IiiffPe0z/N6f
q29EUgQacnrhTJwdmdis+UkIs/vZNkamsAYCz1MSjhglYVclbacRbfQgFxF8L2FRKvpJI7a81fpa
Ji7u9gA4lcU1dHEVfMLdb5/NXJFtTa/o6CyY1HUl0e+ivLdKNbxN7P7u27VUb1OUwDvcLFZnhOk6
rzWw36fRqsrvrO0W6y8zHHp4QPbhztxmqMKR81abonZ1z46l7EqXyl0HO1uSgcTIKqc7N+X3bfAa
Iol1Yi/PC5YK6v523aaTlO4uX6IAXw5GfSnOWJaDn2aK6pl9zy7tzK6GLmHyDLdjrNWcY/rl6/NG
hzY/EJY/ZmQiecxAXLFSg/LGN68hO6g747FZ+Cw5ny5WOawTaJMpYodnl9NLGMx6yGAz0tiS/P2C
fZjJB2wx/yVhb+2m8ayrzygY5ftCfiDw8nHpzZ8NJ/6PmnOJsABX2XzNPVya68tUdUk8nDZez65g
Su2CQtt5SNJ239onbGOzzYKrrR9ojw7BDSdkUgg32mdCiQ0ShmTpJ/tmm6KdGKtmxf7Of7lPvxY2
XvyIfeD2BaONnIOht3OzCfu6xEelwmqW/2928MhjskoX12m53rcATY+TwnhphuRbwqg4depKwINb
2eZOKeOxNRu32CXGbwY2OZwlHba5RCxcn+JmuqoZemucTyoMNv5GB2d8OM57zTBjtAfJyefVNUP6
nYGtbZvTsXNE4IBwTtEALoekTLudnBNKI3GJKe4RXbhWWN1Wh438ZHf3wf4lJwdnej4OXNBZ2del
PnHHO8+kDlk9924VSTZ1jub4a/szbSKfVgUu/gpQ84IvMcx+fK6nQ8PVY/RkTeTLt86NN64Nk2oE
pz1xQSWT9GYk6uA96RnWFotlM9XZJQM0v0ULfwr4yh7JauzhnMzgFfmlxoEtFCOo8ZYtRGWnlI+b
JGJskrfWgjg7cyzfL7iT+JqSvqpoPsF4Tlnn1tt6WUK4OrdzYIC7LYHy/xkdYihvqihZ5ylr9S5e
j26Q/YNtJ93zmHDspZ47zupmtOnXUmSn7otbz3OQBQdDahj/fvtxZc6y1PC5ad/LTtvfWIryVzsY
w77bq+Hpjfp+fGUsHv+Uorc+W69J5odSiGB9qjmqsp65KngzFFfxFcXeNQVgIvFM/z1wGXfSi7I4
6qLmo6vq6tfQlH6YwRqDhKS7Evwtu6pjvIuN5exMHNaAewqHPAIO0F+/+ZOS1ASqYQQ0BYs6q6ii
KnHBSv3A4mrbgkHjjihytuXYF4FrG5XHu6dvd8sOyPLYwOhlNS5PplOJnJmoJqalgeWW+zkfEcGd
61Yp6yRti8gG4e0kXhH3o+QbFCX5GxyH/qGdkRNyFGo/Th3BG8xOe/wX6Ton4QsbeRmct9qZ1Tv7
u3IuNuLMeHxn4JonpgdhfwI4ldzzFbN8lVYX3qy8VC/0zO6XCsFvFqD1HTvrDjgomR93C38/hAE9
+IgxtmAtotDlwYdwShwv6DkWu1BuqXPbaL6soRrGArJyMt2t9uJZy9kzxoRsvhJZTud+diUL2TaU
3/Thd7+3aNusLAL2kxP9IyxMzjVTRJJOZ0pwucdvgiGHcxkZebKTsQEsncTYzl2GOtr2HrUpKU36
jWkw6o14fZj6KuLSTgQ6v93xpy8mlyE1CL9+nWnHrX6Jbq3252Cs6/Kyo4o5MxMqX1eenuA8BUM0
fzGrbkyVD0c8FhaJacurCg+zvPQmNBySRnVEpAlybBkylp0XvC+EiRKfE6z13RZUUZyJsAcJ4SVK
2Wm5MutI6yi+SrUJOLsorLBjNi+jRiU5ieQduUVinQRb/vuAkstLWWOPYxoaC42jI68rbKtF5J3J
XVZxGnIldaeqQrRfaGU3N1r0ibr0DQLP0gvAAqZROZBdyvDAvO5qU9jp8A/fMjuzVUpR31NQYgoj
N8bnxOfrEAGZc60T8Fi4sjstopn/Nn1nIdnQYfBtut6oaZLM1WN7HF7zSbCk46WuD5S+iIO5dp87
8mn8UxXLpb5Eoxv/GvZ+YsuIW+ESATny04VZQ1VwK4dN5pO+/dMbRwaJXLvezLW/Rtsz00fvz0qL
iCTSbY+HBTnrehste3Tc2caqvtQ013dGrOHL0FqIsMbJr0Uax7J5oO1cspk/fU+nCQ1YleqJRuCW
XUzi37syHp07TZirlx/bZP2eEcR4l/io7O6X3zNa/G1X5YDVfl49IlCmRlJxynD4pVupz/Ui+jtk
Rc0l7OuaQq2qiEYKliXdtyH4QImz+0VrW/V3KzIsmglLGV5C0UQIRCt7TcOZ8yBt5gSZ6DxsYmF/
1zE2XBiWvwt7d8sHkHtJVHAqMdmt8EV4D05iBfoUNapfvksv3Jpv3cEQBxRC7HSvytbDeiElq5ny
earo+bLRkBp9q2Cq2w9S8TwUsyLIELHIQn0Xcpn98Fo2TGcgePqbPxrbLtgBSDJb17gVjy4ysp+H
y4cMd7d29xZxhtFIBxrSLHILkY76I+19Dt4V0pXtPBjl5O0eiHOjl+r1MJH9HUe++z6I8LgdbIbG
38mmMHiU3f3T436KX9qVzKpUxIHkmSYBOMebbSionXhBbbSzuzpPyITi2yryiFvCZeVnMJCHJxVW
3U20jvG5CSwCIcmeOa/oex+c606U0Dfnu8UIkaeSMdjMlG3ZOHQOQSoV+4oqD6IhOdKQ9u05NKEz
FmtjgDmyrPXMeYFzZIoONmaPanSzqyJso+SBWvf4pAytK6bX/XRjL1rf7+yuY0imQ5BU3F1udKJ6
bhxm+GsYZSWEqCXjEuSNHpNg6j/wiw3jw8wqBl7sRst7kzD1pdwIg/bbUA4b2p0ZHyj6bFbouOXb
M8RVdYukpSNvwqU5LqvhTdljaT+2KtwQTCbhk5LO8uA7+0gDoQa2DINGAB1G9lB+oRmjcwEJtT0h
4yLO8YDkfAkmXz1KZ1LH5+Tp6hK08cJKREf1XRxv4u7oN/PbIDmPCsgWwyPKEHFWSQWBsW9Fu2Ux
5nmklfj2X0kkjgVhIFe9XJio/a1T7ZykrEQwAhBLNrnZXtfbbxPU63vpRSK8kCyEpmvu7IXkpiZK
3tm3VW9H7Q0Z2kjFVMYgeGCVxib8fPij/gpIKHuzpO98bzQq62o1likQlO/nCekNm1PU05S2i0tR
5rbmcVMj36iJd51tbreRZLaHPvUa6VV8IyFSG3dRLcnuYy2fSD+Kz4kgqzCPmt068QO3+HavlVck
htnB/eEeAVpa0uGQDQYu2zSaCCdr2lV42eE0oPvZMtospEurA0ds8cXZsBWx17BgJCJ1oYp9pqmO
yz+jaKsflQzoORVP6QVG1PSKGQc3/s7lPyJGq/bxaXLgt171cYnLRse2L2bw7PVMLTD/8y/n44/d
EmGYtwcWuHur6udrq+o+dHSt6pUbLfi5eK19G2uiilgeNcOPMZlifVmdtcncJkheYtdfUeR0a/cW
G3cJi06rKbiprhLtzDTyuAt0WfNhSxYot/+dozNbrhPXwvATUcUMut3s2bMdJ3ZuKMedIGaBxCCe
/nz73HRVp5OOvQ3SWv+YJx12BRyXw06NZf5cbNOa7MpGs/EQscPlJrnxz2io0veVyoHloJfQNne1
RHB86fDIJ/vKd+avaI2ChyB2csScQ/AYlsv8vYWhalAMwnwVlHueknIuflEH57YolRfrZ4GH/qWY
vehsxr7HXL/a6K1d/HFfJgVIuphKpR8ZiZMj973wTn1cbDsOVup/UbLAKg9RuI4vriohbTYKEco3
9PU8OZ5xQOjZ7UgGYUmLI/Q/ujNPcgJNIOAmkG+lR9O5xyMWfJGxN97B1ac+kgfS0q8e0ui3wGX2
4W2pTn5U1Be0avlL5KTpM4lyxbJf+6mNz45b13tD9uxVRFWnAA78/rjavn53UKWf23ZCcL8VLL3H
aUkCy72cDL/h6hvvp4mTxcd1AQzMYUHiDLLixVww/yO9LHGy35i6SqT8VaPIT9yV4k1WmzPu3KqB
Q6LTbXvJjax+O3nEeXuDGx7GvGH5F2HfmCO9NxW/OXbms1M3hBQhOnc+Gam69oIjsYPQ3OI9GgZV
7GZ/ZFt3nPEqQ3917M6CQjI5oAyDkyPJKgNO9B4QZ5CSiAZfLagivKYb3xPTqOmp3px1+9cTzvKc
civZxwrliySiC3huaYPukaZQOf+qKldZdIkosW3iOsNhjGiRqvZbGy8jslvOqMekCkyzH8BRH5SJ
2u49kCXCgBgDTofimPZxy0isbYo6h16hB2LKx78Kbu23FGMqjwoSeEXBACc075q69sXLRpweTcPw
Hclzr0Jj9q3NyWivWXJ34Sajn7aMk0cMzlGwG6PZVbsYaUWXpRZzZNyqVGbeMuVZAEr5XwXKUqMl
Y/89LrhpkJRW9Cgz5Ktz7BedPaK1t0+8yva9zfPl1eS4ijkUFxmykyfzvnSlbY6e6sOT7VIZAsXV
NBLmzlwcqi4IP1a4znvUvLdTMNYTJXyWB+Sw0O+VnpVaJnr8wKHWC2LVhf+fXJqPofDbejc7qXkO
fGve6Qy8RaFuaVjfaGglsiHMyx8tame9gzWcxX7cPBj3caSR5p7CM7NTs+v+bnRdhgfTddV0ttrO
y7v10un3DCH9AXdnslYGeDFoiGdYHQN7ddwVIVk8LNO7tIYzE0W/aw/BkKbnEq1AhyxQC0v7I/P9
S147QpNkLZP6JWxIoDg4BRkuu1UM6VclgVt2fWFQJpRJo578Wi2nFlLx9zZ0xb0Tt3ZfSWc6CKMC
hA1SgC/N8RIgNrDRuZRInTILFl6zMSX1f9PQkpwRpvLUVINzSgPj3HeTWc9zN0WXGFnrE7y5+7se
l/me70s9ycB3zjPKWbSenZ+cOuk5sLTWif52KYa/HfUM9jzZWJ1skBd/S52G7/WwdfKhW3t0Z3qx
+a+qbbqXonOqc25Mx3ItRn31dJDXWeE7yKZcsYXtrtdLMjK+lwAKQeMbdM/or7+DZgv/DLWjLwHw
7GWIE4bt0pYVyjJb/SyHcMPHK5bZoIaIt/43GTuG1yjpvZcxj2R5BdLsw2tJyTqSy44A/YPoSo8A
G1Pps0lnb9iL1NZuRsb0hpTFVzetTjj3qF2Mr4N9Ay3K5d/TBgE1GkpxB00c/+pixDDZGqJ65g9V
zj3Ju0PyF6Cx1dygqSgRRLj5fCTOEuh55DTbyX4Rp2Vl5g2cVT0WA9zzDji2WI6DjQ14ghNsUAdh
PEC1OAOvHB3vL3M1mZsPCl3AYUOgULJGGMTIW0pDE4F500cOS/uDLq245NiCms6icUnjfeRZf3oO
5YQia2boW7NNhTeFUSPL8nn2luQlktwXj6FqW1oItZXuP869/IO2g7i/xkmFPAWW/RmEnR9BQHIy
uY3hsPfx2FN5mYc+qbiqUp+JbNKvKUqah7zpEzRi9fAh6HEj60ikTKibM6dnlCFLtR8ZPNsjpCqw
pauXpTtz0Dj3mOexiqKrompRG1k/xVvavECd2+7qDGmL+idW6RfKa987NFGQc8sod8VgkNdYAED9
IZo2LnDthAkx8J2H6tAMiJTxQKfcLQR1pFlvF424jt9OmnBS1KfWT6Mr1bX6a7vpOXlLA+Ll/dhJ
90IiMYyEI+Z9GjvlXYMnst3DYejf0qS475fDjCnrSFTp6BHKQGlWKhCJ7DjD7VFhgP07QXb/588d
BylaOUAZ1mxkEh1sdo+nPrR/Uoac+9LVDlivo9Ynb27C78Kf+vM2ONMr58q6X8KmRYQ/O/l95DtV
c0ggb+RJVwNmDtwwiCkjNVVZ3VgMWRt9BMT6Bov2j8PoAhNszVplK4LDdyoI9L7VgfjnVsZ9Lfqo
/9Xg3jsieRTqV2m8Gcyqddr64K5t9KKJrEYipjz33xjG9gHoPOivwewzd8edNSunYRP250EUdZux
6GwqExbk7QVoZEVqQOnCc6LoWL5r8Faud1ITknlhljFPgXD89EdHNPLwHHnKIOnil+JnPGniBNwR
pCdb0sT8avpouTNh5M+7Is2T4pQWGI4qlFEjZoGoi3CDVNHEWjXmxcmkvCwcwjl0V4wV+ujOUxp8
SrHiHm/8llj9avNnte89Jwh3deNV3h7E05AKAlQR342l224ZCJ9uJCqEHEEL/roofFiYkb/zLR3K
x2aclx7LXRK4iJ+dtKdHjAeRIw8TlQgHDQFDpPNboKrZIwrcifcslGxdKEV6nm+kP1k819WbxKVC
HIFTe8y8VUoAYDDOB3ZCM0vUoIO77dO2p74UXK5C70b4cB6W+zW2ldhFjsCflNkGdDeL5bCcFt7+
t43ia9SF/P1o2eduHLObFIcnufb/iKD00LbLIfngz6KZrAN1WTHfn+CWpq/NN8iJhbY/0upGU4X5
QGR5TaXpdBPqbyET0rp2V/yHW/OzWcTi3KdJJ4eXKKSnb+eXkx9D1MX9D6dW8QvZkHN3rbEMdftt
08k9et+QxT/Je/VC9pGTnFXua+eESmnOd0upkukz17nf/w4Lyun+bnrdLAdRwvpPP13VHcnyrJuX
QCzpkm1SeCjfJVrC/8ZOoBUlRjBMD8s6VXG2wuDBZkZQHZnNRf4NTgVcxsCyfClDnN255+Pc4ahf
HvIIqeGjXWInW7hqQKUmSYlTG+jOOxA5GTWfaIXjL99YljOxevW5d/LxT2/hULA1T0qrnemJeruM
wOTFhT08uE4VGVZZFPuQHB0R8HuEq8lDE3crwlc7RZptGrskfIPrnQIFKvKDiyYZQXlibMB8kSUj
CqjG9I7yIN+u7ty3p8jOa4y7UgloyooSCooaN6PmB98vY3HxQBj1LRHthq2De7yXtc9TShrJ9G8l
gce/6hmvxpUfangH2eDNu6EdiU7TNZ5VNEcRGrU1nvv1uvQDwk7aIfvPHGYenPT/gPvtK90QAfiT
OdL0My1vXd/6BzQb9kO1NYuRRekprw2nxXxZh3LxLuTMyEuMwTGGrQOnCNJ2qf8ArjuY/RSlj4J0
oPAUT339sEW4/ViOFFXW5Ajffgrs8iOg7Z3TCO/Vxo2TpbXkrU6TaD77zRAeJtddLyVTZ0/xECtC
roZE/4iS3KbIu7rSecCNtDQXL3YIz1ln77A0nnsHI6t+WVMnvL3rbAks9urBe/CW0Xu99V3NGDpE
xRxsac7bO7haMDqES525a9e8m9V1kA7B0NIFDDtUc9lExcfa18MdozjE2RqOlW0Yd+Pm3U/t9oU6
cOP9QbFA1ZSLHFzAULTl/dojQvLODDfu4pJqBxb9UTStLI8t3qz4aWO7YrNPdG+PFTq+8o1NNfF3
KmH0w9gMpkOTuKA1/LfWW4B6DLpIlffFtLbTgTmiEvFB5zS2Fvft5KcLVvFRzY4+bl43xuJU9bHI
P5Pk5geLyAQ14Z8VAXCwY2ABgzGgnfML+mIquvfFpCk2Xuu+lAlopVHbNRy9UHP6F2E0EYfcECN6
6Asc3N1F8mYuH3VUFv5z38/Ua8ZlbhtEAJoVFAvQWGFH6De60x6xFod2rxG1GZx1ERZtxHq1e9o8
F50bvuhefPoafaHJEDqw8mbWdxXitUloFCylxn44khnYHJdwUkhwqnXUbwMETA2/W8MB/aBWtshz
FmgNZn/t8WvVa9ZH2BnsflYLzthsJozOkXu8JVIMJwEojWy/j7zlHFmHCe+xq4Kk/9Px1DDl23Xr
kTw7pWEoTnywJB6XMFrum5xpAYIJsowVAQx7eCZfWK7Pcy2rFj3s0OQFkkdkOWSohW4447nSCHXx
vClgtjMiWdHjS6QpqT4VZeMxJK+A8xQWtdZMZwlkvWZTONflXe33g3zi5DDM01C70IGtqStPoRXU
/RJlfIw62lExfXPA+cvSULIqOsyO9ZVWTtU7WVmaOfmLYX9M3ilMJxGWRXZoD0sXy2JfIzcNsxII
e7sb8qnhenRR2xveP/Dln72DSO+Q6qDpDpD9HG5dhHTkoobCqx8B0oKVvtlxWS6kBZj81De5EH9H
RDut3qNgIuD9LETcB/vQRlZEmVyxlBf7vkDfuRwgr5bkGq91G3moaxwwQWhiakueAsqq2NRX21RV
cJZJKfUdAjLj3wBp6uWKHfqR8r+xghu7DevoE3uG57z1o1OzujJaXnWtCm97E+4YRCekNHDxTEom
dE8SNCZgGkdiMu4KMQS3nklUzzgYqQ6dM5OGZrpDqy2rg8yRbyUX2AuDH0cUqz2ZuHeDw1g35IMP
Y1EDR2EQo+EFt1Q85ifOhsXV59HlJcLfOkAHNxg8l79QMA2+uCCdnOLI9xeNF7mhJXlZlnJ1/1VY
qMC2eSvUn6FwIFb+0XpvYIDDrgshsRiWN5EVgV/2VbtLlFtwE7n0RXfOLehhdP6O66BxJy5BV2NO
mPuRLAjrLkDCQMGQcuB6N1t7Mz0GaFEhZ/1Rrtc5tbHzWKH8RSe94ah+Jnyw4xqVhMljItRqqfq3
Ial68c/RcWnPclRuf98QVV5hgzIblbooPP2vKm5vBiS64QrvjkQHx4dKjcbknyaqvt5xDnbtwQdc
1vW+3nx/2iFNrqeHuQ+7H67PspyNvSeaP9XqGpIw8I5FtUbYD3jSQR/LGnvDZVtRIvyYAtPmBred
E1WPNWC9f5wHiILDlLSli0K8V+KANmwqPvqGIegSSmd1ft84gviiubCTT45HZbJ0aVT9Ez+sHR/1
oAjH3JHoX8wUiKliuxPtSg4okLTfq+NUctZxW0zVSkCBdFJySreiVP0h91O5HQU62nDfjI11uCox
nH6lsS78TwMYGt0DRDE874TLFfDWhLHTnDqWB2c9eZ7SW5TFm662hhMrgUiGFRQCFtVF73Pzhk2u
igHzW0wjiAnc1HTHhJKdZjhMjL3iCpbTm8vGfLx9YDfxwiuy68lx0VKNg9ir2ar1gk7HHx4oCInS
f/zTsmi54dKbRzKQORYuQCMsZ2vvVcuh9S1PJKtPnlaXhVgorHlgYfkRcWLdvLq9W2Tt1LElcCY6
cQ/U56wzWwVJIRieu5yP5rGDvhK/4q4fSAKY4tnq64L9ub1qpAv5yfc4q5/XmH85Jy5hBNUO56Gt
9C4k1YIZS0gUBM/EYAVDtoVjMQLqWH/MLzGhse2xwTHXvqlOdcEr5weiihM8+9a+VnUrKSOZS8Nx
rhva1O4LJ51dZu+5xK3htUk3/Qwb4/R/55ZwvL+xGqb6lRO5h4lSIY7PkbPGvyf9ZgjxYova/GQF
IwZ6Q5YsvohlYFS5pa+09RMP+TK8b6sSzbGwSziur5OUJrxvvAUvBiMm/Bk9iiWuHzI+bfthyx4W
1faVxXa2TaqMjqHxa+9fSI4xUnjXpC8RTECs4FiekmL2NRKTKuKLfKoshco6Y2Yd1g4T3jytRzw9
7tgdgAOH+WtWtz5mtvkIm+x+njyFJSCyVlZ3wCBypu+aDlfxZPFPguBsKE1K+V2TeTDPT4TQrM23
nycshcBQZW9ijOvM/cE9yQ7RyvQCapWVw0CGjV+71bLzSDhwDvVcTHBRvld7zgFPMGbCUDab8k/L
jZ5/8+s+VWc5cZOixVkbhOy7Toxd9YkJPVfqkJYLas0dOo15W4kSgOdZMz7eIXgoIm8KH9miKJpF
K4Nw47lH1+ch+0C6VZ+Rn6hm13KHFx+579ulPijT2gJKfyZs5iLmOUnXow4n/lKCBPyXioyxeJeU
vgvHEqOsW4eBYufQsx5ZGLR4SLKbPudShy+tI+OF6nTH3CMvj8M9yXC6yzpMxeLRCWSAYLelWII8
DmG29pSTnLIdxrQNWLXRq0/mELuj2w/QF7N8zf1g9I4iN3X718zAfk9oufzlk4hjol2JlSjCpNhh
kMXMK7Y8bk9IJice2o1opJKV1g3tvbeO4eOKHeQ45gN9gJVxEHWWNYI5YiRn9kpM3SDDXjg+dzoX
5zwlAmo3mkGesaWPjyu6sBZXgzEZ8GG/x7xV4Deolu01rIrwSWpoK6iYofoca8wV5RzE1yiIS8ys
YgwuXuQ4n3Ec8sdzLKOQ/nnxUxHzQTKIdL8YN8OTriOPxmO7ZO6sIput3ETHieKSjIaL8Dq6UbN3
tmqD19El5WVzOz9J6TjY2baJWDenzmOIRRs9FuvY7f1gCx6ELVyIYzDoS5/O7Zu7rvS5rV3y6vvS
2eGJx3sJVOsPLN0WgR8nxM+OzfiQVNv0kSAjzvqy7AgEorxYDWmZYcDWuGW9yCBnG9UbS1MHeOZ4
ElJWdPl96w2OyJSvkgzAsfnAGg+tjIP5n5sUsX2C2imY0MaGHJI6l/9pvTTY13nGb6el9L+bcBtt
RmVGcRpia8Yjvx9xZyET3oqofEynoPrdFhPKFm/U0TuCWXQZoY2ZDuYpuIxxh+Uml/k9fgwgRnw4
IwNfid+H4HgP89qgEFv2ExKa3BQjoslR73G2YISJKOOs/q/NBVYXAP8rzl4uBfcxWFk7cdvmybP0
S2i0vl7GH66J0O3yBcuHoF4XfydKHsRibNqHGnNcdfFQk2RpkHcE0tTJpnZ+79COko40YgjH2seY
Is0M7q09+YUrD15nkOJwqfg8GsMa4DbqMO4qQIpztwzxqbZpAduW3Cw1GjwRVhiou2rg5TMZ1CWb
+oocnq7DEN0toMlpjGX4CZRVHwNdrSeiN9IjLBlg4RTSIEHERHlZ0WQ82aTrrlZIpvVqjjfwSVSs
5h5fWwvaVrdv2IQ8ckLClFiIZIiaO2NLtl1SUndSsjISqgBbyCNNQFQa19jCiWKCnCXXbUVIkDrd
dsx9cKMsKrBJwhRG3SOIZHC3+CEsRW2HdO/4KnX2LPPNHjVhcCmDWp+xEI4S5sLPLzlnz2UyxFmR
boJjfACVbDr6KUp+8QPxbPdWTiyn6RYG+9mACrMzpPJctsHyNCx1eZ+nUjzQM7sg+xKifvTmBQza
jePkVbYCSVkQOeG5n3vnmidr+McF4ak5XuJEhRfr95V7DBA4vPe50/ygG7J/xwMprv46+gc8SBCj
nt2KM1MrrEY+y0jeE+3wM2kWhsyNJrzCeNu9Ajq5n5ZK99A3nne/lFI9lMhZPtJhSPzD2NbBoWtj
jMA3g0N6Do0YCfhqovqKfYC30Jva9ol6YwRFKZeMDHncd+3qyfsROUt5JP1L79c5naZriOIlY/Ar
O0y/q3msYfQ+ugAx/5pE/ZnFuDuOdushUIU/+BkdnZ88z/VdmesCOyzTxmF0RP2gmjxxdtAH8aPh
ckLbCc/JLQEndaacldeNWvr8B1D0dj+xoX8YN2yucUjuGIG6THRBDzpYEIeXSVIcnoVKsXZWQURv
/Vodo6BKHkNG1HvRbGYfboR9ZKXH4PysFzOMWAiG6o3I3+U54eeQcWtTYuNx5vy1aFnVwd/YrQak
cl/MX8KeOx+/Yk+c1muHseNMhjHLLZk7usq2YS1/EU+ZfpaNLSX3DY4yHmDYNkGQDEt1E68l/icz
Q+XH0TdZPvmbVGMIVsLgAtKicQqeqeycsYwqPWO6hhTo9gnc1jOL08I+ELXvGq3wXaAC8WNKfRNd
NFjWaUq2pX/akLng4Rfh+l7knfuIr4xgl0aJFw8M6eISJHPpIRIUVl+dekebu+GpAG/+iwAzip7X
VZs3EEjtHItymMR+YnalK5mMtfUWjxUWuK2beT8Obfc38raZBIzIuXL/V+OPsWoDsZ9Ld+gvlUao
e1CJSn8k6DD9Xd+s2KPXkij6o50jmqug8+LHxg8xrPe+p//MpL++3xQRKcaYTV76XLaHsqi79uRS
621PBTmk2wchNUkFJrny58988A3hV8UWTv8RteJDq1EPDMk/56h93JV0PqdK3PJiiO+rD04oGr3A
d/QhwyBdH1X3ZPJqXgAoRVW/5C7cw23D93LS4yJMyGafu4UI7rjuyJcSZdIiNMjttDAcOehVNOLu
Br9rqHxkyC0xQhOhTwL5OxPjasDMAhuV9ylfHFIEeMIFwpjf/Qshecu0Uk/DdMcEJvKdmuLgmeyy
qX8h1iV0j06SjumlB+IKWSA5C6/cgivZbxMKkDzBRrAfilQwPTnLeuuzLkC2nYKsip/S8XKJsA75
/NFw6Gy72kyY+gg4os5kE0J/hsTd3RVpH0RHpyqV+W9mKcwa0Q3mytnlfLmMGsPeRhPfvdMz/GiE
n7xcA4fIrh5mso14AW1yDKswkWeyhbYrYH/5QlAihpGtck34qcwwDL9SWaJoIEVftMQEOz7gqJNC
yHJPMQIngLQlVfSqJnCkCm/Kw9XPh+GuLBad/JAhH8Mp8jcx/GvnuXaQDvD5M6sOHPtnYfSQ/Aar
XfAwR4he2yQRkqtENfXPmxV+PYkFlhb/bRcdCzS+wzeeGmW4rW3svaoRkPAe8mXqQBlWnXj7diX/
7mKNxNR0cCeaaJosIqUjuoBCjj9YSnGAi6nurgT61hJtuuuRDbN2RpB8kC89kqqB+/+nqdok2CuL
U+E7Ijvty62Tlh/IBoNuQdCK0OCk9ktxZgZxFBOU5oTau4RzgBQnlDTj7E7AIzv8FTl+N3WoVyzJ
T7CjhPObsf4eAxrhO+267VexzeysWwmGspN1lI/4qLrXZO7WzJqqibOl7rQ4S+//AVtuvd47gK85
/EXdlAfMZnr5pkV9JT6jyts77NFV8pIjv/mLAHmpLrHBXwpjxwV9s8dhvuiL4rvVoeab22pgvNWN
zzTWVn8rRy9XyLU4PlOdau9R//51dZJyUFVJGXSf2zrioQP+iujti9GpqqwIt4SvOYH14uAbHOk+
IrHqZUawVld8D1sY6dPkJDoga7CCmUVFaFt9DiwO6iYb+shBf85KJ1y8uayyWYy3wT22bZg7yGB8
IlFFhoUKaVadiqaksBe++dSKzbQfjlEWFm4YxVYf5zUp7e+SUrBkVzO2K0zO/oxbyx9IkqyT3vzd
EjEQQtB24Yrrb0GQA3a+IdiR1uH4Id5nH6+R1mx749h9K9eT6x266AR/hyhM5Lzj9RB+yzCD6fc/
Bfm4PSiKoXkglhINi0UCRpRKJ8tu785FXQFZbkb3J5fIEXq0+M8xs6huCIBRKO/Xczm2QpjM6qj7
M2wGMO+60DVP6O4S+62+RuRhkCOgK7dPXIQBJAq10VtT2AnrL0FFIygKY9e0+fuBQDbU9aCa3foo
NW6tnlSQMRwSJDwmDDHwgIPTKB15qIFBOolfoSDC/oo1ydFvwVQ01SGOUo/HmOklJiG2c+axuRAs
EH5vfFKEgqE4LdZDNKTO+NmNyA4IGYKiH5H8B4iaCG20CJdITFXjUS+qI0FvdtqFV6INbffk9eHC
Xzv5UeU9mEmtzotL1FocvgNWkazipqMUpzIEXGdDCs2IOtpG/ThkqcRQdl+gUjY5ORCyaP+ZWnr+
tyckPOahGxD8unMEr4Ke/WVo2iK4svh6UeYnADsvvlboUXuftJa7teTjeRsBw9dDiPJ12uV5HV6i
GgnUjmgG8KlhWd2jNwKQoo5fSTa1jeovDp6rO84kUj5muKkrOn1UhKqYv2tYxT1xAGmw9xmY8DQt
1TWR+eIeR9GFx2BIvPseWfv8NSrDGXTQQZUT8i6nhbSzNQw1lyiuNNIFbGzlclGKMqjM5+ur8UU4
8X9b1WPH2chC+Z04xpxm8svKkx+0SQRUBJDBQ2rh1ptRxjenKs08WWFTQkeqZTqqxowraA8/gEMU
TuZhbLA9cij03QsS2Pzqq6h/s0hjc7bJcX0kpHL4MBpqYN/7fbibpwInL0StWp4CEtb6sx1jD/kT
Ctjpgt5iu6vJtVkuaHEbiVGMaxKIGIRg3s2t6KvT4I4jv1Rv5kJPZfVUC80SZggnfwbdj/u7kBwN
nnx3KV8oYJZqFyWuffAHNCks0dCmAZTonAH+afepmyBSb9QnivWaLfhVeXOK2bUh321Dk0dOdZNW
HS82WTOXQPZEkrYYY4ZjF8PPZ0ku1V4R8veLOLImW8SUeuwwNUxag9jceYy3Rp+aCRXbISRZ092L
FQU8EhjRZCXhaetOp7ogHTf05PSw6ZAtDqsbQWBLWENFYSRa+XaZ3cTnKh31I5FtSvI57hzOwSHX
24XUg9k7cZksX5ZsYA5EiUpHNbN894V1yUowlLFy6cJP3s0ouDCCbmI/1DOtdKpZwwtgbyBpUiR9
LXAkdFsFDf4zXko3xVw82b8ywrFL8qKYX1u5RPqSRNv8gxRSomFdZ6pOkcplfyT8PemPbWLCsy4r
n8TJ1mvDJw2S8tzV5XAdSPGKHofEjNeqwSkYSaZq047rxd0acVmMji8RffLfdGYv4BMSeJxgIPXM
dsyPKytzkvcOMc6O72QqqnOLG/PMqyIPbCsLA5gGdLuWlt3uQoe6j1GzHjfxoEZEgufBQRFzdANy
ZhCdOfCkDspW5DI5KVP7VkgCi6mYPLglcyqX5jz8NcXKassOH4P8bcu2p3Bd3VXg8rzNyjifQkLb
vHktWqd9PmsAjxBLG/4NCW3MPU2fQNXRsW2Sctkvs4bqNYViapprn/CuCAkBaIGYLv1EwNVeMA68
jaIC1QmGHPyLdBbGS9UOTO6+K576ReeM1xgtd3MZxC80o2PjI7ajO5AEcUuGm5zpOXfItdlqp71a
ooEOtxreSzARj0wSF5PxWKAy7ObRPNqmxtfCazewcTbJsvfmatxHA4MHfDEJcjby26eBZy4LADj3
qe+W9ZW4p3zvoet10PlTKQlhWkBjQZUH7xMHkwZJTcKTTB3kTWU5xzf6vZhAgIMGVRFAT+9extRU
zj52BoGsYMrVaYP+ujpIc5i9JwzAR9QwCJy3pOL1Leu+z1osiViXKh9RoHQNfLI/xZE9lwjE8Vsv
U8qU4ZOERBLHejbu4h3JRAEnk17u/IdRXJ5EE8vf0Ygmd7flbnDxJ40gptOEiu7ohkf+EgT5b7Je
059h3U6EZaCauuIw648ymoaDG3ai+jT0Y7xFfkQ1UkpcR/9zIOj8oofQC44dbBGbYekLs+PpIBYg
KmXznzNN8fOQb05zbrEAu1lHsv/JV/Xy3Q74BkNMjy+dVfW+Rc3ckdu2omtQTquIxUGlPUDmPle1
HZ+NCZr8tYQVfVIT/AtyhphdqkZwBJDfEZTkz7ogo4f1jzw1D/msdqluvCxdG3zHS2fzr47kJco6
XN6yrgtIg1JkDWLGBuI6mwrVGjnwyE6fprY3FaZ3pBAEZEEZchpUP+RA5DMtNm588OCEGH4mfw+Z
vAKXIY6u3CR/CyOPBdhgzUII1hKcuIzaEIwjwfp3TUCpHn6AydmnEyZDOQTWPZJWaN8sqdPVDkDN
PY2aAEaOzb5lycFo8Z06G3YwdyaQyxv0k1t5ZXwoeo6NjKjsDhSEkeMBh7EaiQSy+ePK7PJzGVy+
wdhEkg8oXwxyaRAunxC4YDRNRKB3Pb+y9Mr0ITGmuLT9GNyn/rhWV4GXghRRWuP4H8wKd9L/SDqz
7kZ1dYv+Isagl3h1bydO4vTJCyOp2kXfCiTg15/Jva/71KlKbJC+Zq25bMBH3QdrEsid65auP09e
P9XARJkLIt4ea5nvkK0iVsARYF9jno/uhPJg/EFHUN4pMQerH0SPeLsjYMBurEGQh10mmBPk/gNa
jzLZpD446XMyNepkhrz+abyqMBvG5vOZ/9l78JoazSzfouVeBANo5wr/xn0wkZNeLE9VJ2sQ7Se9
az3cz100zWfT6oAJd8stiptE+IDBjOgSpuTwHS7D2qxWDdxFNKS2zs9qMgOTZ7v4l0GXh4Q6Bf2/
BYWqv0Ep02F6jSKcWhur1O4ldigrXg0oKwoFP0qacF+1cYYvoGCzVekOLQTSyfxUyr54svzGT45V
tbotjWOwUTk467o3lc6kgm3moQpRl1WzE7R/MU11dxA+FKQzgW57p+C7w0JAslru0XBTjdiuHjqg
pHUrNiAHCorBalQn9ncRnhpgITtubfNI8dr3n3hGcJ4jUPOas6R2kqfF18llma3pOyRBmfGLXaES
iuLPcsbxc1uHyOazE+GMG40tL1zr2C2+8pn5xYb2dXlzUNTwRLPjRb0Y0489uOCpIPpiZ0AkF3rZ
qa+EKw9+M+g7fkXoC3QI/T8pZfzmgqVmntyh+MvLzPVZ9DgwCRBhFpC/CncQR8FOBFwfyrgEnwbS
mQQbIvoiiGDI1VKzfHE4Zuxw6Mo9GLAx7lkW7mw8T8mEY/oYBbFJdx5RtFcjFxvahCp9T/m7bsQI
cVzcrP91w7G9DWgSls1c+gwdeRTY/JeITG+FdMLnGh7rFqPguBvq2dlbrW73nC+QkV2JVhc4rpxe
A3JttsGSD0e0dFH3LGsSsO5SASP56HEB5Exdi3k5mwCExz6Z8fzuWC+596piS2XhjTk3XmpjeBPN
zNDXsL2JGP96il8MusT4GCO1uyQMxv9YIGQ++5XsxaWlY4zKEpVNhdfoYGt7PTZTWA40HH7DxodM
u1AFKjxNua/3uKU4dYzl9tVunhfsJCBg8McoOxvR/Y58dg12iZm/l/eelJJdw3phNyajBG0dywkg
7cRFIy2881RMR/Qa84+IlTn1nQYqQDkL38ZffVANoof/eBHJtWRHPzzQVpI+OQLKfY7QRf41zhTw
PDFo3fR1qY9Lo4crihaWu8rEyx5HQAuGyljnYHb1sZuWEmHu2DDgS1yWl3s+F+tlGAI80+mCWjWX
bPwZ7QzNXg8hn2tJJ7C3cSd82gnv5r/ZbpX9bc1IJmEIIvR25oyqHF9ytdNCd4+YjuRZOTZDpEIP
EV1UQkYOoOgIYla5TMxsarMd0HK/9PQ0J9Wlmm4mrfNjxkQYMX8A8B4TUG9Zp1I41BXEcFTyQAhm
NOyWjpk49uqQbzZQMqB8KhaeMv4z7hYIaFSlUfXQ61pdY77we3RDGMzK2Al47mAhb9O5wpzWJVhN
hByqC+2mv8cSIv8qANHodUk02qLC6eO9UTZbUoAbZD/7yiDgxGnwGlSB177nbeqzUpLCbAomK+Up
EC1G3CJVJeeCxCjPsrgO+xzabJYcWgfeKRsn5tkbwQKgfHX6IZAsVPn2WMWzZThpTyhJvBK4zO04
ECt8qhglN/sSPAvSF8FWHS+sDsHEIuc2Kf4gF5IKy2bIgscWWKHzhM901NcRP8ljlRb0vdIw5H+y
hULBj0jSR9XAXu3oAMJl2Mc3b20k9tUO/scwwabMl0c49Yq/ghSMCUP1x8Sy7JU6EzGj76dhdYes
OTP39ghM7rkwo5sfq3aQkoCnwFL3mdNGzn2/2CTD1o6L6D4emu4ETNv+QKyaf09RoVu0hXC0mcTX
7Vtv0UfZ3N0ZOj50eepoAJlCPoATjEeW4WPAhhTvazshTHTzu2KMi6/MlOKvJ/3wViZR4F4XpzLZ
Hf0AQkZu96napcwSGLwye36oYc38kV6ZPSq+zhsS9gGTtyhzyU7MnWa9DUffic+gX1zvJtAie3vP
HXr4DMzEBygzmBi2oUHzshJLWQvZdGTdRlN6u2LDukGjMEwoTac+tijWo+kQ8xf+V1bwa9iaWxEo
9CQb6QV6Bytjng6RPJBYwR3T90hM3sWEXP0oYwQve2FH0Xkec3n0/LR9bMYuA+yfAxfZ8dMMWIoQ
551VbWYAcPMyfphiaf+FspuAmM8hVuY6pEKDdTrOj0mDqGA7Ed7TbBsUUPciZOwER3UxfDpeg+JU
ND0bZcB+DLLjGAn7dZFJebMEGNOrtXgoWQIeWnG0TKou7mLN+2Z2wkvpyfiPPSF24BQOlbiDC+gl
V5hX1bKbbbsj/VTVZXNJy8F+LLO637GyjG9AktVrgaRYgchG8nXXUF9IiEkLiHAGXti1lh6/FMR/
ayR+qKiYmyXMtM33OPIBlauRM0biHnR2dWILbx6TPCZfA5l+s5+Toj0FY51fYTHbJ6hLs/vJsl6i
qy6oHNIcXTJF3dANzxBFlb+l65fyPOcBME7BhwpYVvsvsz/G0SPiCDq6tsHme43wXywr+M/bVRo/
gpoiduEu+a/exVjQYnPLRVS1tWIiaL9KZ/Ly175W9cRetAZAhB0rcqmPG35ftuWO72Hk6lLnFTcP
BwMSB9e9c8ZIPhTEBe1UpkaCPpit8OP6TfiCxD8ab6jz1xQDJ+UYkEzx2FTAP+tupMUt3R1+0YII
ltTGHMC30hf/bEo7/82rWitCjxcGJtoM2pZ3xiTwfZq0QVGBJX9QnLQypkXMADD8dXxY5EKWdnC1
ugGVCl4oFeARGKuFNdaGGRHR3oTZsN5i6+5BD+zEOF95Ubp9QETOn7Ccol3pRsjfM3scj4vFRHFT
dT4UodqDEH1ArRFc8pl63I3c8L7C2IGpYvaSG77dFn0BSHryIqfgWsZu+GNk3tU+9QI+lSfXwlRy
AhiFYwD0AUbgBoAghALMlFVT6mshohpeKj6ofqeZs4N8cGaT3Y90EOmx8gZG3jmoQrNpCi/TR6+x
8APnQ0cQCgRK841NJvDeOvxXP13AD5r2VZ0fWhiOK5VMQVjrjLNeOCLco3YfxYE5rr2cfeZFm9kZ
yuHihDZuRwOT7n70EuSVgHZ89hyw1IPvcTKhc0oGQcON1okNR6pC7g07r8f57yyL9qVnwTWDjzIK
MeG2LgsG93NdFILMprrJP1hA2MkJZQNE/3XxjVakCycfoX6Q9wfZenS7RfB/ROxyJDwMNWh39qko
2Ei7raqWQ4+gi1ffx9kibVNFdzTBi+Z3lctPSCt734xZ/xGzlcqeBCk0DwyHlmLX61728HjYfrVb
/BjWf5Xpe0IjMtFfWGJykrEbtO5LsUx7JJ4lhlGBwtnJh1OvCqDZddHA/kDAnqMibXz3zRortF/a
r8QPgIK1cTN5nuRfKnImlpIz2rZxmiioQ16NJG7Y48CX4QhxXXzM72hqUX6B6eJoPsB9QiXaMb4V
+8g2y3iaAheOVMlg+cMrSCQ4MlgsGBAFJkbiVC2E38QTWK8OFdWOX77Bhwsjk0yTnOV33/PyYbl4
LqI8OyqdVC0ANsNYonWM1Zy14vfcBF2ioXvnWFIfx3p2h5vliBiRZBhmqEYVfyTMnFX4Mqgbr/J0
g8XkXHJdlU+BMQJ2rx0Hf5jwyyta8WFXTnKZcaFQWYJuQ969orxU+Ol24zoRydY9aLpgWYM6LrIv
r41ATWOp9x7agH05o5OJpBjCiBQiqZjd2iZv/OLRqxqBacX1p28oJNE1KdBP7hfsJjYuTXs+TgC0
q+MErtMH0tJ2wb6cc/tdoadnoOj7EPsSdMDDiRdNAIdr04zgtBrRRHVZAqPuu7zUrz3sVmKp2MiV
Rxg4ptgFeVX1G8hN9fNCv0x4WVo+wH5Op03kyGBLuukCLgJtmkA0CHg/CWGiZuN/vP64oizlUn05
uEEBVo0yPrfTOMnTWHRs2TF+LW/tos10DCvf8p+Lnlwe4CWqKLdhBMNlg5orZBwvwSh8YS9feGFV
EkY3lTPF2tKYtx+SH3wCdmFzwlWUFJcwTGO8sanFANSflKO3WqrlC1H98EOTUGxIYZqhw8UTBCkR
MEJMkKsdFhrAFyddSdHrYsE+DBjM8n3FGnUlGyEnjw+eQ0DeJncQlbJYSdGMc3EGh4EDqr21ichQ
ntlhfgCK2l2JZU39GxYm7V4jp/QvfkXYHN04u7IzUvfeu7OcEN5S5En3G4q1Ix382nWLJcEKqvaQ
ik6mDyU66fwz8prw3AUIPyFYjUpAYMgc86wHp3qTDTVfGSVr4ElftHckZC75ToRwbGbgUr79YdJm
+o2rxjpNqnHT7WLm+bm0AjGwbFbNP7IpGiIayr53nzAWeOWBotRCE1gKCE9+Cql5n8RWe19Sy1wh
J7AziDyfIABPI5E8y2qM9yJmYFUe6EEpuQZpqvbYDzSTCPIXn2mtFdm30oF1TC6BV7boqMzknxys
npcKlf0Oflmb0XxMy1nHYegdYhSJyKQqnnU0utHYnJN6ik4e+NqngKg5UPSjU782SLL/RF4sty7a
p/usVf1/UwAoH62thrGR2PaVi1SzvuyiDxur5bRJO+RIPF2+uWqE65eGieUW5IjCwNkwcX5iV4ND
0DHs5C5RynzydfbrDHWTC/ek+p4Xyz7EE45ISvTY5p8mvoHNlduy3qAfQtBJ0d6091Niwy3NDP6e
jhmHu5dhtHyUZMr8LWZjEUJgs+DoOj9AYdZTkhLqNntsYkz0krGcuG+btnjL9IiAmA8fylnAC6HD
2O53FSwm8ZorEMDb1oTkFk4BUsbVf4FwYBjEGSQvbKIOtTw6WdGXf2EjYJdI/YlhqGeL9aCc2Y5B
q2t/CU1obks2L7+pFv6bFVmWuIfVWFtXxiYZLwvbQFJKCZwz+8BGY/NmMl9yOTFbWbFoerpjcS/I
Wym4FM/kk+lzwgQwPMAxX6xdiSPjyMWaJpzw+fjIVdyxyU6I45Zl5ZDY0Tr5UYwlaXkkqtv3gS64
HyzqIJCOPFEWiMWo/mVEDHE0wniBEEKtM7B0UKdliRgl2hp6BH7L8syLOaAb87pzj9rT35TRHLv7
uEaQBLqq5yqEb4ZVJikHIhAUpI2UvYyX/7Ftk+6R3Is7Dx0AdbRPTBr7+wQ9XD+Eu6bqMMfxMAiW
ZXGEqVsCSr205HGDswF2VGO4xVRD4cYujTURUYbigFtk2ta+ZHpJsIx+IcsxxcXW4s65lelAaR7P
c36wR1zu4WiP7iMYhsU9On2l0vPiYM6AoxWmry3TaNA4Tt+lV2qN5KpTTC3gSCkiOO4J6PTbKKqf
WBkv/SN8RZRXEPGUvJ96wX6vnqvOuzRs1Xl2QS8i4bKSDuj3oJvubpnnKkOPQzbEDssrhnlS+whR
SkIPJ/XQAb7FT4WycId2ePC2IDNQSEZ24tb/ukXWDyHX17eXK/k8Wb4++ZbhXCpShMyO7U7E4CwN
a3ofYf9D3pRde0AsIx+HwKnflyAvzL7VnXlhnijS5wgvi8i2hILY+itZnKgBLiYjdg+h0zHZGEYs
69pn7vBPkmvlf/u0Gv8MMZbets8n8SUaN9smCEgklvResF4qR+/m1UEf8FubaXmlTvbWG4uJDXG/
oVrEqaTBat9CHTf935KAiOyXDiPD3qCWpLjIpcd0zmKIm1ew71sQypbSP5QyIeSuE5X815ogeg+S
FIAGm26ufdQWPBdsWZV+ZRjIm7kfcEE8BJZ24kckhwgRN5U9szSeMxl8hLL0b5PlFM1JE0999vwa
AYQ7Ny9+phFW2X6EfVEZ6FFdFLfDxs76+ZIT/PzddgCo/tQ4MX7rnmOUZSYBKH9MUEXtQ4zOwjvD
MgxqlGWSXkBhBmXKUaMxb79p67r5LxaqpiDrUrr/dY4bVE9ipXzY7AI89JA1qPVjj1oIi7ikodx4
hCNcck7ea2BmFcIBEe4PyajhyYs8RCYETsm9F4c85WqN+7CFMA7KDaKaAAzQgDVThGkGCMZyzlFF
TZ/d6IfdF7wNN6fOmRP9rdzOGG7lLPxAa2DUM0+K078DESR8bTtFwyC3E1NADNxN8cQZAQCmNynS
D8XIvgv7ZK9EFN111OEDADQHIBZ2t9E/VcVUpec0d5N/SNpFveOkdp8oXMdL1CxinXtHw2/RVe1n
m0+YLvIk6U44PIZnBSjg2Mq+/dFAnx4gu/vqRdpJhnrFcqNrOLgTWQ1pZrNsRg8JrIqqJ/9lFm+c
+DDmCFUw0nqy5q/J5mDPdjSIwbYi+eNb86rA/I2JYwFa3CATHHdRDl77i5Obf3KhYIqZ/cT+Q5fS
Oc1UTu6lJw0iQvy02GxdjO1kNmGcqfdewPgoGL7loCswmwix5WN0vij2BCSWlBwRWGJYinmiidJL
dwKkMKkZCTqVT0wMOSJAS/v6Zlc9T//GxVnT3o+YANtdrWaYNMGQqmOUC83ArEEztMN+mGXQuhRG
LF/q2nkKMl1SkA9MBJs+oG1YslKS1oCEMADcqlq3OdseOT1oX9vp71BTjt/nqWQArPs8uZ/wQfxk
Ebv2ZJ+wukOjZrvsUD1wphPwiRhwmiqX9EafjhJK9QXbMDVNN8KTI9Rz+JrsEwNUNig1VoCfRvbJ
8pIRbQH3FV3H0etYPbHD4+CB5BbbO+MS33ZKuXQRLvNEV8N3XdThNceKUrM0JC7wP93lFfkmaVzQ
tiEq5ZlZoZBdfMOE1ZRvVQbFcd9TpeWH2S2SfenCJz6Q+znne3KLohoEBUHEf2zMe86HFy4OEgYf
QuHbiG+h+JBoEFiLopmN0wvMSveFpR9hLZhBUYnZImo3DUfX3vdj9hIO0QHH2uOwbenpq3thJizW
GUrXW+UoobbCWMET0+842xcODNs/g5uOPCCQRMPhSGmD3wTiIk0v2eAxhY27Y+2EYk9OfUombDRi
U0BthPEyyMTGxuV5rMu6PVNVWqRJudKyXusBjPdRjmmSrTt7J7lfPAvEnldNfnenDPP968DT0x0L
pSLqQJ/x7C5JsuGe53d5B7SlSu6gFjFyN6A4aUKb2C7SPbrfdOrHYtORIllg40hzXgvpe/poB8Cr
9vPoGBho+Yy5wqNTh1xUz+dmsvMJTplb7iOE3wzPMHWcHS+AmC7kyC6lcrFQbkonbvY9Ecf3LEXy
FwJMUYTknl+9RyUQEzqcJv1hm5X8QvW0oZAYjTQbDSffLSySLapID8iUFSRVhYZtCUr1XbRzqE/5
RLdfhMw+9wLcziFhZ4EHthTQDaIAvN/7ijnLqZ15m/c9tU608Tx2oTxTjUuUhCGuF88XFDJ8FnCX
GDCty3iIkUC+yKbcODokiIFBPAb/rKwZR0uUX+iCApuATIf4nHsykaMA4ydszY1XLB0eB6WZqMTh
bKv94jK35LnqZyfeyXwx8qvlQALb2jLLeIEoaGXPYcbw4oVFIhVB5IBnP1F1zOnbwjmY7N0kxRhF
03QmsXGAPhPrY5A27NIJW74gxQf8BmX0RGQb+rfOz1lqlI4WGGfWN9m2odUfuQyzwN4k6A/IghI9
TBaEI5P5JRGXX4Ih7AKyzXFwtKG2rxVb1oGn4WXhsS3OA3oEXHADbln0sqF8k2VmfuCjeO2HhaEC
M0PNj5Ew1LkQ4iXucyY0/+gsY1SKvSrZxw+1957HbuydmG7n9ymtMv1pQeDiE+IUIr+r2bCcTkxy
ZV7EvixPWOwG+MA2jK99Bnza928EkoCKDJwJt5HPXHzPiRV8opixnpvCRRnqk1i8c8COXKcR8kkK
zpUdOdnRPw2IrjtF0POBtgu3km9X7kmjb3hNU9D4V4m/eQc6wiKFOPQzf4vGpXwkUtElWo8DlOWp
Y1j9s/vy9mx552bPL6hfZprbV4TwoX0MsTzyMREmxVh8KkD/B6K4qKAjx7BpY/EY6kGw1JwTNIjI
C9zhPSUY549xmEDjMSbqnOCRML7LBIGzG9YP7pvHIr0+T9ViyF13bZWdIB7E10Rx+eGGW+dnmyHC
RbS+bcr5bARkwx+qUD96HJCM9i9TMhbiTsKrXF5l1GfqqwcZeqhb0tzuI6cp/J27UFc9Lkx8d9Lp
50/Xxdu5Lr/+wThEmGR3gGnrEIlVPPbtt1/N1BltPaqAELC8uIeSHI43b/KYmDQUNyCvAhtNpR30
J4y1iXvue0qNUQbszbuGP0js19x/t9YyfVoWxnOQVh1upEEfgYoEIU9DV5+15daM8wJ+RLZws+we
hNTobZauzK+OhELzDAnDjVGChe6JO2OpEgSvaFj2DBzCLxukxQ2/ZgHspIkYJS3KpV9EYr2rqBfg
5ljZeARXQF8P7rn4j9SziZWyLpIHM9TV9NPlEpHdFIazgHQzqqPvkEJ50CVI4O2IKJ8YbihKX13o
wlhtGxzjpgwkyTNMmh+5IcRLSfeK8MRL8XzUsvgFUNtdAXpPCve28p6gGOe7inj1bE8lsbz4Iip2
cy+s+ujh5iclKsZUGjtzgccEEgsHk320KbbfUoNdfZOE2v8aZvzfNMJ8TRN9/c6x6PfoHa3snQTw
+QVnQ/uEG+YHTar5hWafniZoMwzvi/JSIpU5ecAEGcH7bc7w2ARnIQSgn2y1MJPFNtj9Ft66uXNU
Fnn7wSrILdNVYt98X4Y/quOwRvmT9qeyqgXwi9H9cBkmMCQaO5fjYYjDU+iSwRb4K8YHmQI/JaPi
9N+S+cUrLtWZJKPBgm4RxB47Pswrro2cGs1kFj1Oxq5f1ji1L9i1/RMVKqWYDy4IV5qd3Uptgp88
d1sMAkJH18jW4XyXeGkojhhtsa2QSxceTUbvh0IJTpbAlfPgOzXNF5XC3k/R0m8JPRfoEXKUo3pe
ri6SeypNiM+s0pGY6SitWFvZ5J/5tkfeIZqi7IPU1fS9pOvnkFfRQ9qW6qVtM7BZ1DPFxyiGz6wv
Az6uAkEDCYP11Ylj/6sB5PKWehMOSDHk2Smc2Okv/vy3TaU55skS3Mq2z4uT5MXbe9x6w6YPXPHY
1T2ymxDT3f1o04jvzRCOOLfC7jx3Hp+qaIdP6o953+OMObhNEk2/QV/Z4cGCuXJoYAbk5HxnrEeR
faOStRDJKb4tgkwiHZ+sqY7cnTXYLzLyzYO9NlnoRnh+UwOGEoFxdOeSD/dsM0nYcEmRHsnWi90G
CSYX1XrZmSn9fvYLQzC9oM7CYt7nrPpIONK6G0Ga+Dc9pQDg/Lm5WGOWvM86fMFqZR1c+HxXG9Xz
qa4d+SQwkx+Xspn12WmABHAWtfQLSKXrneN57iXj+4FgxPbA2fie8dnEjA5lhl/W7zPH8AXcHd8t
m6aUHU+fyY+GPeZyIo97uflcVqc8je0P5A9EVyB6ZqkqwH6E/TKSFej50qd7HH6QZqrXKG+QApVh
/oEQ0z3XAQzicnRJFyWFBpwgKKw/bIpSoqyHfpOBydyEip+rnmBZ5SOJVQlN1a7xPChYhTAhAF7D
ONgN7OIRY8O406mMnlOWTbT0OkuQhVkhG/vcL1NyeqB3Iaio7BOaLPNXT+304+VORTk7fKM3JJSu
NNOa6xVH75aMUasl1m1Zf1NEkM1MFAbvyEqAwXZRiZDFAghuQL10sCN6gKHXp4KInS24OvcOOQWN
qBTTuO48c3tTTk12ERht+FEXaLlVhozDdil1wJ5ulWai7QOm3jgkaDyxoAIWzdwnnyiYerfwOA6T
nkQE1Z5BHyhyXsZBPUXJcuKzjvZttyAHFBbrPyy1Py7SgF3vaOsyZeaCpZppZRsO+T/ppARNDi6X
n+JTXaArFy8LKXhyN4aG3BOIByTCgQSm/Sy50AByfSb0u2vBNvb9uhKiPEQl9USOhvyyVHBNg07f
gQtI3EuUOByqDgjrB3tExj9AfdrijodgiqrmSrFUXoNpNZ+HSC1+43bNUQuI4GyjQoYHkkJ6B/oG
T7TlWP/lHXgwN5sBLeIzODB30awckYKVnSfqLQBRLmIpqpeiEQWcy6J0z5Jp85cUXXM3kSp4NJTD
v1Tu9Z+qah7L1WHJqxsL/s+EHW1sx3K+TVs+NqpLPiUc883ARvQxlmF1gIzuEJScgHXd5kGkbQw2
DZd65v/WllPeuLCmS0Cl1W4MWJ7N2JPtc+o86meKW0hyngAXQuzOeoWW3Fjv5E4C0GWWyycYDSem
FDYDSH7MpWN20c3ZfEHZg9o6zXEvIArpdmkpmB5Q224o6aOPjmDozTw24oQMCABHTtbslJfdqyoV
zSaBQArxUbAiUxeT7ZswyDhk/v+NqHT5l+VUVO/9OXEe1ixKF0MDM6MhGaDNdx5sLpPVvxBXSMjm
8VsFr92QvhVx7D6Q45I/+6zNd6WaJORx6v9p26EOESTNL6TTldWY0rImLetZmA0bNvz9Wlmkf6bY
HV7o9b/a2IuPKgd7jKOeCoEVKREEVffNIt5kFH5td6dVLslCZIsNG4AB3fcMZSfdhkFb6ztb0fJ3
Y/+X6XC8U6QkArOaxvY5C20JdSrKVuF5hQJI5CtadAT5jjvcfQ08Q8hO0Lfld5c76XFBfb/Ne5/B
Nmyz5jhDMntKet0+06VwloS61X9J9NCbdlyQEuia3OtNGwTplnNBELcD4GevljAdDqtcYUtXabba
AhbUkJ27syoLfceUYEV0C3oftKw124zQvrgxs90es9YOMbHaNzrrMDRUWFXtnKT1cBpJhMgb2Q37
bGkpZRvUVSRytbsRYCXHyfwObA79o2esYatMhLXVfLRpErDHX0EdqJ1g3ySf2uArhaIXYfJFqZxO
k4Znzp495DjDU+FYr+7M2sbzdHFvC8/9ZEaTfmlht+doiEJ9dMriCCFylR8VfD/Yw930Ka4Zhh2E
C3+x73DubEkbQxoT9+TwGAzYedadwbpZ54zFY3O0BsaDvhbhS4kr+0V4QbqL8L+RyxXBQBPK/Sg7
ZX9a4NqsY5nZ+S/5f0huuLWqP2ROm2uGGisC7k5MF4GrKGHxi1Psk8BRcXKM2UM9hOWdb2S/7bRk
1A/3AUMH8J14CGmXG+xCGdp4f9WxQyrNxvaU5RKjQMaqqxKJj9Jv+i+ZEEbhlrzkNsbyhuoYRVX+
yeCFf2yMbtXA5jQqqgsmgWjTSqMIVCfDdjNPM6P1pUjUmy7m1yRea4ScN+1o0HIjBPaD3QxTaB8O
sjxjPEueOlYOX3nsrakblWCsve4a3Cnl+MTjRMkFdP3IkoGphrQr8nXs9qGXkD/zueheDXyKbVFo
r98iTCB/HB3X66r1e8fyMFeXmKEH1VSSNgQCgXi9X8Co7wlCUb8YsCPNMiupOeCiDCVYILyZ3s21
vH07TNOfpiN6sxr5Lf4EJuPJyqp4a7UOoH8Hr853qwtzVzGd8Y6UQBI8N5twvGg84Ahus8pioouu
BC73H+gT0wfzE/soyyjoCLpS3m2UTZ+eC4d19kEtvo+RByOc3jjYtP65js9VNCEm3Y2pPfzl8XXq
Y8XG/s3NM1N/21rXj0u/tE8C5sOTQXZCb9dFDs5+aYoV0w/C5oyazSdVKrKB9eawOM1OQWPHyhO6
fVg90zj6PdOOlhsckWvunoRXrxS9uDJ3ejJT9D3S5wmEUgr3Bqol62VBdjv/7TJegUUISLNMm5CJ
jEsK2HDReX2XzZKbly8wz6ubMKMGwrG0xSVzRQozr8l+ZzclhliirQ4OAGmC8gkPgGv2BpzYB2l0
1FoaA9whDeuavPMcjXQ+1uLRMaD35OAThZmUi3xJkyIAKKcR+73YjH4zjg14NlQTo6fHPbKHeh8P
jhXdo4Bxw+1QVsE+ywN7bzr6bvSC8AuLjMi/A41ryqgOiYwXtVA2g5AINZ/rEBV+E90vaV3bx0FP
/n/sTZtL4Q0ZHSDBHg4Katfc8xauyGNCCA5QS9SfDLnmI1McsnyqyPfRC8ce2kyIDiwgJcYivdM9
KaFbG1YBYx1s/tvRZ6h+CKRYvtDcBBqnmM8yNrHrsHs0A75R8ul6hLjDphwCSIFBn+UrFM6lyUt3
uFw7ggpn7KdXDyZe/coOy5oR5qzG32+b/rX5TH2EBagLWvYoWCpo+fnjrYvjNJisimqL8Ca1dRUD
qQ4Rb6LmM20CPyG+qPwFkAmjqC1rDid806xCMXilfhGCkIKyusXqU8c3LynSJN+hq0qnjqqW2XN2
4lQgn5vhqJd4zxFyCtzCSCPTNxCKefweV6OOvgz++OGiDUp+rCuNpdFoa0B0jeEiIqLQPSIMGMwp
5TXNK9Y7qbbgcjSxnV3dOPZsuNQgnQC5SeIfinORZGIizGpZ7IF4pa6fKtKyhqykeuM/5QjOQwcn
O5VGEuMAowPR2T8WkXb4nylBoBgYCxlfAlKOMjTdc1rGXYy0gta4CCDhgX3pD0yVIYBz5yzPKEKi
1bpCCOZzlNuWOnUx1CDyU7hJNvRfDm671o521RpIzV3Fe4JHlpFYOiXMjtFHq68imdaVFEG/V5rb
GJo60AuKL8wl/mbog644jZVZhoOO/OqLHA27OlsFIQUOVqBx5+Z2kZ9opIlNDGez5A8g7nJxnDvh
yfMEYi1GzVlTbsKScS/aG2lPAPSwcwpoXF+g8gB93Fh+Owx31RAzvEGW39TgtWQ2PWNpQjRc65Du
2eVSHx+KYRLBqerryByklS0d3rpGf7nuCJp3Q600+fc0LuakMEaixC970b/0K6ijcdaURuSuDj3z
KgImczHO8McjaFBbLB7JQCq4ZX+TkIwuxIdszTVTBe6TSP/H0XktN45kQfSLEIGCKQCvJAhaOcrr
BSFpWvCmYArm6/dw3zYmYme6JbLqVt7Mk+5yw2UNOJt6SWnKEV+Yvxy71pZpJKyprC78J6WiTVTh
xeUkkLSZGsNbZyzeE94nPb1QT9Q/SE87/KVooIFRYttqX/eVDc8uQIwRluKt7+IsY5YtzYljPW1e
mRPq8XcE9/NLNx1BKIu9uE+SjOz+He6E7r0t0xaqLTr7U22Mw1/gEA05EHfFzVriJr1HQrTzB0dZ
zDy2P+/42KXfBCu8/mggrG5km+QPOSdBuddTmRYRbeH2j5RU5IQZ8UMaLlAtk0MB0i0lAZrx5wQ9
XJ1hhUlaqgwrc8K1aK3lDyl+vHaJasZ9sHT+D7A4kzg15YkojPbA+Czhaphhmsjm2Dh5818PVwRJ
yTSopevXyTybLNi+iJLO12VujTe+thQ/YRSi3Mwf89E79m4s7iceLE5UC12c0wHsL4NZyynPbz53
IkcVLIc7tALSGiT+2V2oPLgrgbAZYUIig1ciJ5A4T+XavBHOkej9vJEwVAsrI8wye4InmyVt3keU
s3X3lCDkHu1NLZ4R+o/Vd0z/xsV1ZXwaXVLk3NVTAfJGNCQJZc/KMvRqQ76sCYkO/h0EQGgJTRrI
SqPwLlQpEJOSBtDAWzgn1ah3paxCjG1u8VaBRJ8O1ThWP0Y540sbkWX5zGazIDkEm+jHyYmnEqEX
sfcCvrx45jdasw7oyv5E44f3IVyebwf0Pwv7Ua/xHWe1P0YdxeVG5PP8bfarjb4eEkrh4WmbjjNH
He43TcTVJNvXE/f+zNYpbs+lCxj4hP81Tf7rurTKd8YwUZFuTEqVxxguYwYkltuDlMUsnmGcg92W
rPluVZ7MaCP5vyevGxVaiIhFsS1LpsHNxA8TSmgLYZwLbhqecqxbZxPYZrYXXIjftCfyXGZ1K68M
JLBMdXn7Ew+jiVRRGzVNOG5eEoifxoDFhW8yNNhlPmMrrgTntl5by9sTcQHazElJsLjn5H0iRFB9
iMal7pZPL1mCRINHCikJA8LGbUgzhOIgOuoky5KXbkF13o2Qs8YtyoH9mMEMa0LF3+El0YC5wtl2
ki3UWHFnDJlJLCVZi0sz1ExdPXpr9dm5Rte9oqTWF2NYp4To1tRmJ158zk4R0hj2iGp89tiE1TP0
TxCRDk78C2KceRIJp4ZIY/0tKr8kQ1OuyJ6C+ByLoAX05e0zl9RHxaoQ4wzNZgL3JMHePKwnq3uF
FSaX/6y4ogtkUwnUu+/c1jgUmDpteWAW1HLTd6bALg2GOb0ORc1Po1jERPGRI+cAEE+AiDTPlLrv
lokw/0YAPJ22pVHpZW9ORpzvdeb79n4wUMIsxWdn005q+PEFq+1Ilu10Efhx2u8WKbnAy5B0wxFh
3Egu9LoXcm/rXEqGpxJ+zISucC1n28fY1DFtkyrNAfJJAkN0mrBwA3OCHCv4UUudTOaBjcCQfbHc
HdWdI4maHyzLadxrjs5sbsxubNdD2fTUi9nNVLuHxexy/8htMaGFZzee6ZDwFAZDY7EqtU1o6luz
bb2XmkQkVVPwoJLvQY91e0q4/f/oaGFFwy+7ezY6jJthDyBkvXeS2vzDlDw/jMkET7rNgLqQeRDm
46IAGYTzBDDm1DWW94eFgQWddMzM23o4Hv0TRSOr96UAh4ajj/tpAGDI9FCV2b3XOdrcaW5igycR
OTiBo3e7lKl3Wv2AGmRGK8S3vEvh+YF7DyuaJTkMaEcWUW6y6ny2Ya0dS2g4jA9T/Tt7+KE3uhuw
j2gXlPNOJDWqwOCMsBHrUg0P3TiaDJOVZhrOVOa+8HeKn2fXhAjHnR2YEOZiepxy32/GpwyX4DFf
WfDf+GnmPcn39NIo8WEqtrzhALrxYZ1mkCvU4KmNC79lpxpzJYlv2CcfvmDCQS0xudd+LN6Jog75
0zKaLmwqJPCtxbnLBsSwHjzAQiah50qigTXGo8B+fsmRUotthcYXtUZOF+Gt8qGr8WvtShTyI06J
FMjIXAV7HGOs9O0grz7WShNtrWzaovaTno3i0i02HiUtgIUNKuBnoeN4FTtAaaplxRWvZYEpdiWJ
1OTWv0IRh0qrmRupaerbNOV/3jAx9/wZ1D10NtaoNkvWFpdTWVibbGrAmNXV8iXtqoO5uxJSMcml
nBzLfklQuXdx5d+AVVqcME0BbGiq4AN0zH9gjhwIrHp6xGrI9z8fV74ESLbuw8z76QoxeObAQ0yN
8Dsmb4MxOPvC52NYTEtKxUWVCfD5KS8At7XLOwAG2JyWYPjXukNxqltTsnEtcGnugqyoLoEVF4e+
zOVb45fcgeywiRx1QII3kyIsjlHQT/MNd4K3y1wcyTCH4mCjhsCCl0Z2aJ+OlFFjAicyN6wdDeDF
1Hh3mSDeDE0D35omJ8MSBUCJ7aw7N3a4SeEY3GdFKh9SPG8XX9AyhDANuMhDLcVm2aqfkWljDJnb
lhe92hCQmMQD57tBWbUZefmLbWfbQpVquCzQyNp9yUfAjDCtxw0/PcXdsfQK+E7dFnO3G6wxm49s
cs041GU1wJxlsiACw3fjma81TYuoykUbaS8dzdBzVFt8F4tmheAaM0duDnMLlkBFO+FLhikKq02r
wZJhi5Yp3A663qAPYBw7wud10adns3FUJARfv5DHR7V89Gab1lux9n73MBvJMF2QWch0SMJ6Dp/9
AFPDJolJo+4T44a45CQAWNWiodjb0powA6D3BDgoTSfYO60ub/haCn64XhL3HjDFbYM2pP+ChDAZ
2IB2uXX/cIJQgIhfHuKHFVNEErE5p+MWq0QFoyygAo3n9siRbNempigPvYwiu77CHqMX6fGXFzw8
bxIyTqVtllZq4TaqxIhyBewMczle6bC2Eu8ZkBZLNP7z+buqG46zxQ/aLztmw7cFeRRwgxDfba89
EVt+vTOtnLsZ2y5RL5LIJFKJykIN8b1+jHBaOs+AyAK2cpg2Eix+eZvt04KRZ8eZzXYyH9LAB5Yb
Y6r3uI/4mlPFDNAz1RMYxhRqUOjUlrMciAVNetvV82Dviadawd6GbnRsAtgueDpSrVFNlMovBCOU
2g8F65Wd6FuKKALZtxBSfKN/cMZbNYZP8fxbZbSY+AYSI1flFGBloQniCM61ny2cJK1p7mmQQUTk
k0TdbEYZsX3uqFW0SHHVXfoLpQMCc+0v8ZcJwQynyaAyFeZBWbJ4suPuxaSP8HddetjZVDpx3+PV
bXjbe464/dm0772tyUDsh6mzJEzXAcA9qaXPKBCke8+OmmWlKoiniMOLyWJy4+tKFV0EY3JYQ8yw
PBFxJjMGUuyr1xBktwWaz86n+dDCtPiz+MV+1Si+/l295MZ85tAkGU0hnEPWjgfWE19voqze3Pms
qwKaXpgIgsygo0be0ACYFp4CbM6A52JWOnyezOI4KUhYW90vwacRW4a19fJbXAgTa+2CNV06iy1D
337iLIXRxoRgRiNPCjpwLIwItFp3wRA52Jvwetr+0mC+GHsfqYn3zG5oHFBNVgklajP6JfgMray0
OPfoIi6ad+NmB5Zthnl0LYl5T8dtBc9Qa9/fze3ARwgUiRy3bLcam5VN1V/dHHf8LTg6mXDyOPw4
U2z8xHVe87wVzPh+yCaLE6cUgv6chIijBD1NFe6On0NTAKWJW+eIb8VOnh0fV90DW/aebg23cedP
V9iNiuB8WuO+KH0r2OIbkS4rWZxY9G75/XfKRdKHUAK8m9pKx942xXL8PGclnZDE9wYEHWlM7o4h
vLNfM8j85ovgyWUAh/aygNwCn88QD0pZXEYcgJCQGIRPhTS639kebhTzaq73DILJ8+iRFdm1jSBS
DpRm9i+mFJlfgaPWJYgGV9fLTs4NqFkPKyB7+eFmUGUilX/ghtnjMTm4/mmprPhvdsecOqrSzn6X
VLSXit5qpBQAL/zeV6eMqQ7FSYkbKMAG1LFQZb8CYuwTB17To+Ba4I5IueJUSxPDAJLhZd9oBloj
0rZYlGIlT1WCK4ssRbs888+8pwDPbbtbbUx0UYoGbW3J0/c/7GBnI2RUUW44Gmk/PqDYFilL9KGG
vyoml9dkjyHpzkr8yv0wYvI7x6XIEXicTtPtDghyLLZznI8XPRHuDxccJ/UOialV24SQ3xU7BK/f
vAPOZ6Su81Yu7nLusOf3EGRb7xFIM6001G6o4bgwm3LQduxZoGjhKAQ4OaYHigr6P3Ns8h+jz5iF
px4H5dEiWywOLrf1ywK18g9CUawea4uM7Ka1qvV+ZIh56Prcva+Tlk1EzGEKx2ZqjKdkaRvjUvWq
/E4phf/nDAndX6rFF4sw0NLIQPWnE4Lul7jxdE+XZNAZANW0af/cfIN8XY0sv5fsEv8DaSR+safX
j36y4EvLyfntMToBrDUTm/IwdlVA4DpqRoj9ZTemVuDJkQ2aXTCvOUIwzBIAtd/pbBnyLaOz81Qq
2Oa7opaY1VrDYavZtdC9nsFmWm3Y4TP8aU3e5XRQmO2boG/M29KLkfVRaqm3giP+P8tHj4ODlnpf
pLDp6nJFnhAUJ60KgyTDWUdUWJte6C1pylKVLMLQVsF3rLIOGQWq0movTHWKP6RiURNlrZT30uid
VwiZ16JZXsAwPpZZPj8a80J1QzeLC84ySD9dmjyQll3uOz5VGWDruTiW2HCP0tIYLvAqp8de9zLi
oikOWLHVM/0+y5Vd/rrjkUdJ5ewZX9gXzTMVvRzR1ih3bU9jVw52KhJ+v7wncniZamfCtZDnWzu1
vfNMcOhO1j2u58I3TrU/m6HZu58rn5Vd7A7PClxNWIPdw5lArx0+nprVLOIj21hFhCbwUv1BTOGd
db3/WxJ0ejIGOAWM+NkhxUdJ63MZfLUSUFIiNGuzFv12EzdlycE69tESOPLLBan0bqT1jV01WtVj
LTzzzp7SeIuZ6yv2qaYBFum1GFZb+A+oIepC2Oll5dLfDGQDYGsZXUhUI6fTcM5+GxO23LKMxqmg
LOWpyuEzmGW3PGIdpBujM+gT8v3ujAu7OhfFmP+0bQL6I6/yQ0cj4IOhx/Vd8r0Mecl65IPc9YtX
+3LkCiXYkAIdfZ8zcouo+u4/rzWHM0SlG+qyi39zhvkw8dfuHChfXSyySMTl+/qAhWt8GzGIsdbt
1UOgPB7YHaxIw/SGl46iOCAa5E0A6yz8veofPozBdugq69XEMrn1XWkdIXDbB0cP9lucJ/LfSMJt
31l0A2FAEI+W6ItX183Vh+36PPGthuyxxQq77YzymZYwtV+VSZyBjPTOAIgiW5XvRdX+o3ql3gGR
QMcrUSXOWkMFjxt80a62HQRfDFz7GGoC4Renp5yHcqP9UmKNZVrBGWZjQgt1UYi7UunsDSJQiVWa
2RFHyRiNQg4HV9bTHUBXiL6jRAOgiQgtMUBgJNvH5gLl5Aj7YMH2kk8+C57Z3zAxB49cLrKCar14
95PjP4/kSu6KdFWSg7mfjpZplN+4ca+kR9pPeySFE6QjJtlmPtLOFL81RRAZ6GifLi+i89JX1r7B
DkG8FMGW9Fx/4AP0SFb4I+u5n0VpjH+EAEms8mwsnbl/5Jj79Oo1ey9cZwpB06JGWRCgagoWYTT3
COzIXG9zBrc+rcn+8ABw95ajOBfgC5JVtXvP3sZ0J11LIFIajEa1E01QHgAHq0eax8iBVpN3XEkG
RaUYjkTtTDwjbZCHdH7zbht693XBEfLJr2Kib8F4bgnmfRoFrwasE/WFWjg6ahwcNSD8RqJENUXP
h9ZKnYMLiI1ybziFrJhrlJtkWn8rkS4Y/wcdrUIRoprGd2GYeMbpkpXsYhO4CPE0IlXyFuCGm7Ll
WVIMTgGukbzLTsXbhcK+l0Kn1IGurvJ+YKBMD4XNDnJTdysBBRJxiPK4RK2fpO/dUEJzEhu3HXJY
/4ndfq1t9ZS2LlCBXl4UqFGMNhX9GPw7ChJjytxSzzq852mtn/mdyA1XtrcXZN7RmF39n+mYwYc3
YYNMZ1j3SrmVs1sTrPwJDDGov1hmwnpNxIu9KCIcrkXE06opPaUG+yryBg92DkFuxcbp5a88Q9q9
b1VzWK4lZDxs5u1RJuDKyxavgtMgwko8DAo05kPpmixD+2b9NGdaQOYYOz6rQuvMcnbYOROdhMLC
buHBWj+qOPiYXJD+Aw+oa5b42R+6J+6JNkMCMIsmj7xMeiH5ApIejIUxsms7/FgeujVDL+02iPP0
9ygP0F9jYzTqmVWJBghiorQLYYFoV+i9Sp38FNdNIQOef4jf2y4O1CGZqv+/SUlk8Cx6z0ZTfxDy
Y3xnZ9WcOI3TrzKR1rnr9D9T402AjvaVOcI+K4ti7IlagCgGObcVg8UekFLwe7ZYBEFtNuYhXi1S
/aW5ROYw1PckVYBPFB27lD4lLdrkslYEpdnOAddT30OeO3e5r+MH4c45BkEj3Zqj+wYINnlDg2EB
jd/twTDK7HNCXXiaRUeOsIIQryBR3lE68EBngf1Yak/su2XOHm1D6HerxIo7FGK4QUlvoFej9c/K
z7t9EIDsZRa0SXsBlLgnVkLuV456i8zTvDSOiRe2mNSuCWJrC9VJR0hu8jHjO8HAnFKCiGGb7Nzq
9X9FDAIMk89kX1nQxMTItTgotMHQKof4upY+oIaEbjxcivGd9igX5kVNNxI2L/ubBBihmnnumRSd
kdOKbOYZxgrMGzwa8xsgtSYJZcCjc+OabNuGxHYuy5K1d2QX2eSLxApXdPd7I2nFBcZkf55nX51I
Uqh3r+MNKYWndojBy1eXpE8gIvHRJv4jcNwv03FbXKjodZvKIqAj09q6xkAvosFd+rNttdw+XIOR
lKN9FEt5vUWDd9RYwacvLIP1yTDtl4AfyOSVo9q2U8LjzHf7YKPxfz1khClPGnfDs+cO4nUYOgkz
3gRwuIvJeg6bWvIGPsvclQe/r80j07s4zEunaMnghX/k2WQydjTWp1zt+FiQ8z+plddPwKYh7GKp
dyN2DoFJueuelqYaDnU2z+/k9euDP9Qg3fjBevAF2Yk+z6pd74KOhbo5G+m5Cxr7Jbd8/rR+nwco
S/yCbziN8cHoCmNbGOnLnEE6pDQALKiEluRsJ5N6CK0hzM7EtTC9+gkrfQc1EjCrk36rPm5CMcXx
hzaHe+Bh7pOV3ShmlRfHZ7uX6UPZjNUrmTVMsCUo02CkfZat7dh81Tk6DQtH87ewqFaph2YMO0+V
8KAbWi6MMb5S6MFSEebxD6Xbzjc8l/3E25UMD7SNixDVsq+hlPBWxCBdIz+OdtgvlLid8p5V1Q24
H2ZxZqchKySKGzFqYl80mgUTdmw5GYvoat2Z5ZDs4xktlE9Ovq1zYS+4LrlVYsVcYK+y+U1TPezd
efDehllnv5iDcVcA9ApdYuR/Sy1wAnBmdJuBsuB95tnvw0S0dRMs7jSFZM3LK0pJAS3cNY1nixzK
51hrjT/CNeJINm58n00yxeXNS2FHtfFbOqiBwgzpPOJugjvGCV4w8c01HQEOSYycgg1COSxpPmJq
FF54leKEs4ckxJvoR13lGvukEuIvyCcgHzfcOj0AKbN57L44lLsTAbLUM+blDrZgvICzoI87q+aB
LmAaetgcliOT69RdicqsT6DUDB74i4e4V5b6mMEdYqJbPJocWj+kVzDGv5mM365dmVFjt/W1yWSQ
cYOYaZgIwTsj8Sk7aOKG8aDLUpjMgTxSch3cq3zovgeuostUet4rAawxXJKBvQBvb5d+J5sPgurW
ItigJzfbGAH7u2jpjmcbNV8EevIhI11yzVMaEkPbNuvPnM3qL5nKNKL+kk1bYQ6PfQuEwSrS7Le1
bDxQxnirzoqdM2a9/H4NZiorF8N5q3G+hs1QjVESCO9m/mv9dzwd3Svbyfho21X8tqjxvmnW4TTk
IPxrKm9+Et7OO3IeHBtLb21SkBk3TIoAtOPTAS0KYzhhjOz/eb0eI/5/8Yvhm7yIlUvp3AhZ/wRh
2Y0snvtku7zlImMxH+uEe3uq2NygQlrDfcZc1FIde2Nx6eq/aanH+xp+353rkh3D6glT3ZwJGJZV
/svSn9M9S40bRVer73GmQhZN7zSDytoAfE7+IWYVDzwD2s9l1vTSKC3q11Vbb0TpEDB6mge37cCw
HbTe+BDAOi5uufAafchx37WBy45IvjdRtODKU7cib+qYe7Yeq+RqtVrd52rQ4OlnVW1oX5ueACjq
iK+oSe2C4Z8Q14Nh7yE24Wf4f5pNWWt/nf1EnwaAI/2JjsTxQLtMdddBAd3IiWfWBizuAIOsrA3O
3Sz5LNyROmRiaHJTJnMZZVPCCxNV+M3tu5r4bM6qFkbrtQDcuadwzIcLZdI+SiRkxnoK9UgTtiAx
srEAz/2/eYIch61pwcXYSpqMyYF3Oe6hKo3jAx7DYL7SdjLKCwaiIqRTIn6GsSGY9OElNUD4b61k
3bYEKR110u4ohfBvdSx+Thu0sPr/QHBmD7RkudmXXnw+bjPvBL7/r72V8Ufq7OGDjUgRlvywyq2z
+nKXu1yLCUrzuw/WlHrQOWk2kyEZdQdM3ShLk9MiKwj7MMu63c+B6H9SLvX/r0/8LxyCDvXpoCM5
QsbdSsSlOq6G6jIE24C9FSsayh+Zb9pi17FyfIrJGf3GHSTUQsUSIl7l/CXu2KHJoIpfOHUCY+Py
zSGv0qujR8JeRt3sfQEthTPfLDZVQwBlDjblenyiUsY21g1E49rFNFbAqnAmJSjkf6BTWnGXt0Qn
tuB/uvNKU87zNACFIG2WnoNsVv/SruuvcVAXBHJV95lxKp3I0uowoab1mfKP/BgQ6b2wRR32hmQe
yioXG+biGPXOt4bsUJpdV+0Cp+2uwpDrm1El8rwUhutjy8M3iL+hwpuHmiL5lfRmBCU+DYfZzU62
VeEum+fhiifUPAaI0R+Fyq0dUboCcbvu3fsyNwZsnUxm8rG1DfWRsavk0EJCaWNnIUyyttlhxnj5
2SfJ8iOtcn1U/lA8LO3qcibQauErUzyIXtISrav63aFMNRxi5z/oVj2tFABN+6o3vo2J6pvZ1tnB
gyR2s+zXn/1sIeHfGiriKpWoV276U+D9YBlQW2dJneNm0nZGEp+8GbSOxANoBrziMU4xTW2ARspj
oqUNzKfOn274rY1OKZWSE5/sXLTANQhZ9cyaVuk/kp4eXggrd3c1bzzaPIuonTDxjvYBKIy9X7E7
IBo5yx39k/p77XMDcsSK4J8HmsAFbtO67hml0BkTYuazXx9NLjPS/kGc2ndjiyvKRP/HxFnKN82r
KdgAU3snEkGW2iBr8hnHrb4nrTw9rWkyHGuutposLJUhjiRTbkPSwN8L1IG9y+TvaGdYo7GS5T4L
4ukVhMpwpvK6uopb+wggDgfDK/tdlolgpJDVehFcDReDB9RmjIk5GYGrW5FVpmCGlzdha50PEYWn
7heD1DRH9TjQFIgbWZwlbm8RWQYbd+gGjNIdu7z92MJI5s52PipzxbnBu1Kc7MRfSv6beERNFMYr
S9QAlsacuajwfTb+wtAQFhYxmfLDx5O365oMN08wSzowbjGSyMEt9V7fgPdPCM9C7iDEWSd8Z+yC
kKMrl+Y/1zWDXcac9MLOEflpqDy2gFlOX9sPucXpCSU8EVHaTKrdTrhQ5rOd9th6aa1L8kccOBYl
Sjxyfm0pTHtblSxU7rD99w3s4TT/RJHE+0QfabpuSPzgaRbF7BKKXPhX0mvEKyrSWUfsYskrm+Ba
McFERCHHhs+3GW8yNUN4lQOeiMM6G3e6vCFmrE7iNOu43+hi8ornInAGNC2RVSxpCp2n9PKkGBqq
oEueJmxJVzhKOCXSwiAODaNlBz2Q0d+z7frQ4vFgTilrv8eoJzr2fAGopGNliBtD0wvWf4QXyA75
6zCdOr2K9QTPsn0BxgwUrmNrDUChuc1juSdi/xHQKytgklTcmU4KbwhQWWHwO3cnMpQBbywUsJo8
49ki7MpXIhsqaoz8ZCgPGjAYCPwZMBgp0Bb0G5R2cz/JnpBKXhcfE0ZVhkOCc/LmS6YXTjdtcF6z
jl9LZloroD7Yv1tofBYCGmt8XLQ8hL0qYPmpnRTahzLgW+zmxTf/Fb1BHQp5KfOcgQXgxdm0ACr5
S5K26bNFwMirXPc0TaPn3ZPWafn2t4IyZdPwjPMidBXvLCnqKuzAo7TnSgTegVo2Ux2nooSE582Z
+L4RTpmBddf82e7kRZWkDmOTs2h4YQfbr9TRQE6IFDVq0zkTpvNn6pEHTJn67R0gCOeBnhbvPeFI
5yGLGvrSxzyVdgL7MdW+AMv2btUAtAm4Y6F3Gp8AT80jjFqN3GpVjR/hvhT+zqvYrIaIX1gz6Dra
T6qcni1U119jKF6pCgbhkgQoquTZSTU40FP08g1e+IT7Fl92XFgL/lo1P0Nb8c88bBg/Eh7o7xjo
KXGgIhVtDdR8XOhdAJBzU1r2O+9HZAZdGXvm7eAt6+a/xc6ziP4UnnxyRGF3quCgsNozUBB1QAMf
0icMGNSvYkVI/9kjBg++DMCr5c/Cof0O2OnkEiXdzNRtN/b0SKsDfcikxAHEPRKUvPq3yGLAKEn2
9l32LibGeeroNYeNu6swXIVilET34B5SuZhYEVYqgq6yzQ9W35d4Q/xxb1GMCJpSqntyLd5jOyDE
b2OaucAXLFNE1uQDp+N0h3ptnvOk9Y6m64sPZxjiE6w8Wq58I2g+11YFd4W+maZi56UcMbePZpD9
t/C835vkrMnWghtpcNqUAZtpR2+swr/4szXfCaiD27IxJfRQUmyYG9IXxebM3TgDRlE4iFdEZvGG
LOjfodo1v0ks9KPf3EaV+A70EBBLrBz+2StF+8Ac4He3gWo9DDe3fsFsOlvCf0ohwIKKgp1QCQ8P
S9dWROtXB2JFCfAKUPR75Xd/AQv2CLhN/LWAUvoX08fN+1g7jy5gw6iI23lj+8aBtRjid+VzbZsE
dC6jFMTOZM/1k9XNa2K4TyOD5lHAV4k6uiLvATsU7FU5olh4HZKCZEkfxEZUW2m7yZGtu3AGLH9X
a7c686RFifOvLAszTBZKniEFxwRiUzNlOpyexVouzsbvYBiXE2WmNSfODl2ZzQOWvT1OEx6NLLFQ
PUasiYv72ZGM2Ayj/eazZNqx3Kk2RNgfvDaI743ZussJzm1GctcRsCR+VH05hMvq6WiZgzZED653
qwFLdHT79geM3xDhax2i3nHe04VIJMXsW6Z54JIgjJljWS8EpudfMJnKk6vxIXeCGq0uxninO5LP
lg5eygRuHFXCUGHkz0oEErCjru2zh6P6WKepfGc3fnZXHOOiyzJakl2U1VF8Lov+z1LFXQ8HoVfa
shFSTXW24yrf2548Ylt1Qum7DcpOnB7wKJe7pEvREht3iZqhsx4R/v2zmy1nwHoozvH0AlTHYSJa
dzp1ljOGy69UjB7Rmw5ANrblCPPTNyBINm0JnZL4OUFGUPR18xkmhENXK5keRxNFpaT2nVPCPNHI
gb1nbr2wmx1Bzs5eHLXx0lp9CszH0aQaCMFqwj58pqrTk1vtcTfwzQDMKsRm9vHysuZx93CRrCd1
MzkwxDLULqWz6zXwienGyuN4wk7dNfJeYQLFmC7S0KQTF3GNrnJm1lCQhMYWbw0HAmN41CahN6ku
/1U2H5/BX41rxyx48s2uPwB0mbadnzWX2B5eA5aQz0lnIzjleB013aN9bO9bz55/hOnyqHD8i4cO
xksMbBCYiy6CuwZYi8DeAfJRcd9Djtm3g/GjARhvqNYacAuTt/Cl7GnL4Cg6eFnn/VAxiF2kKKeG
Onqir6ZmC1UGQt/jJLsjtEzXuGuyy/GXutnZzhIfS8/gzcv8nJ3SekTkABKwnzxTsMggzVBRBAA9
Mld02NJW4JC1pT47F1QeGvKTZPcw4FArXZganhh5kuPL3MD3GgiRiuxeQR2KgEupUAVt9poK4wdg
+zid/MwAn0lC+g/fsQlSBnb1HvN/g4E6o+jbqGc3WjsKbJFPp/nIdM092NjjGaKNcci9sX2kjyX/
5FmPUSpTDj9LVLesXZpH6iC8i2XrKFh+nSZzUIo6MrI3yBgwipX8YUNUUUpLHnWAepGbY/Hol7a7
CXzLuHLd4GCZvhUOnHw/IxN+OvYg/9Ojj4lGJMuy1XnSW0eWwDzus8+xd+IHya10Rl2McBX4d8Qd
Lq7t0bea104yhmwO3muNI58bFkTVwGMho/enmkv82M1IjJTPPquy/7Lew1oeqCLkfwQnM13b5SzW
OnnPDLqr/djytsh0Pt1A8nuxl39q0vpJpVSZOwBJEA7KH9OPMYCk68WnxeBBtZi+zKS6qEp17Eat
AhdzYe4qKnu2KxaQcuO6fhst0+i/shwm1lGOPCxHWkz2udVxKykvuPi3bfuYoUHSsASYI0lMcW7n
jguwdasXtiz0zvK1nh2zgd2RFq88sjiQ2LsRZ+P4dxpEgdxl0wR6VFbeA8v8h+Q2NoKIK++KdVQn
ux6sCHd+80w9d0zZNdVMoWVS4C4TQpYV49oXxioay8fhtTNwx1W1L+n3a2AmtR6zlMmuWQU34gg7
6Oss9Mkc53dfJVEw4LWqSdmssz3DXq9bdtFW9V9iL21Lv4cBdcVjJETLvhuy3HsrVspb5iV/MF3J
laW6/1F0JtuNIosW/SLWogsCppJQL8uW2/KElenMpIegC5qvr83k3cF9NyvLliDiNPuIczVG+6LN
f3dGAeYG0n8ATtCb+WXSNKPhFP/pjGW4UO2BvTTyvIbtop/cIHAQ69P2MCf9+nfo4rtnJ+vLz3PE
1fDj7hBbaffGq3QOzbEGBuKWffElPc/7MScr+yGFAFUlSeuQnbr6XySj5zSlFRMOQ//VOctdexkS
w4SXte0ZB0gWr3t4tjoMPewS2f6OCSVvMawymlOTeRxFpa9YZOuI9Ap1yTFtxkSHgkzjllfIb05w
Z7Ck06leeNC4VLNPdjtTHpn6ON10LUNsg1ZliBBbHcRg+nTJhtX1UO94Qa9em0dUQ+LukptV/t4t
uDGD1Ix4opVq/MM6f68dnqvSiKm7Qv89Dn5wAMn+F8V7AWfdhQXcsUuaE7RMAXyf+Jq4t9pIDtNM
DWx0qijbdUjhu7ayoVqnw2hgBuNuCPXeEsrZ4J6DVrE49E5mCahTsN2Tu+ueerGIJ1p2o8nlGTJ0
1P0XKH0ExVHisZQ1uJngOc/oZcmIHAatHra55JyeWM/LLhy/4sNEdOKqqy8yPeSxhzeDuTIPwoii
fkRQAS19gW9yiGXtc/CuOs1aG5RRA+reYRjJHVZjfjS7xto30i1fNJ3BsE5XxTArWYHqCg7DpXeP
3exoUeKjXjp1vwjyNwfHNeY9i38cvm0Jr28Y1E0vycOHUMORBKpzCdNZrWK4bYn6Nz3l9KfLu1e+
QBbLncX0Vrkk3/FaxQ+XdVYaHKrVj1wV7c2mj8jSKAKy7Q/frRC0XjbaSh/JaBOn9oJ41Tg5ROVA
NyFsI9d4qboGvb4TJnxRFunnmeXCDdyS34Gu6gsomjrs54TTol6Xx3Ps40trqObUe2mwm2JaiLLi
3JbGv+ey5eXoTu6euMZbYlV3pVpepQikEyCOWB5HjkOPAU+TwtBEHBk3qhhT/9BpabxSeVwlXNxq
m6Tu+t23PpwVUZcFHHPIahZHQyQvCyYPeZy83sWEqF+MqH8ucki7HCrMEMXGDJXfZH9M0gQ8Zvji
9iLIDxMyVsgTpIXaRFYpZOpSsEJvDC/pMGimfqhvbEj/ZjGRonW4L/XSLyUorzDjtQ57N5d4xtAE
BbDX/D2VcuWeZgk3vRgULxdgANy7NnWrY5slUJwiODOe/y/qkqtLqBr6KS5N7v/iOuCdFggkB3t0
xE3yaD8YGS3gic9FFfFyhGJihYR3udIimfbjXkX++OaLuN6lws/e2D84N3g6N0c2zl8KNhh2QxZ9
OdR1V9weHDg1+CHO2kfsmwNNWy5FPiWceSKzUy/o6sE4j5hgxIJ35nro2BkRp1bK+cxpx0F8BkP8
FBjuiNYODyZ3mEs4L3SjbwUM/bNcwCfyyVXyOyhl92gN50lBNMDoQqA/Ef0nqJgEfXpJfKj8NgeO
DeH27L7kuCfDwLJAxrfjPWrLdDspq/taMOqQPxjhhkyTntMhjr1TKYir1ughnOVRxkBIA+uD38N1
0y4S50DFqtjxXasPwA5aqi2w/Vzm5kA0S1LLnDtZTQJEyg9lmow7HDt+MqIwvjiFAsSnQ7YlL/m0
kiPxY+3yrAhHUjOZeTVebDmVr+4U9++6Ec1TncfmvkuW8c1iEQAVD73o3HnoFKKcL4VmVKe2S86G
bAT/A2QdcJwc13KVZNxpRz4QCFYZp0OxZ2tJPTWqc/ZDZ/3Kg+os/H780dzhLjQBLZ69tGAmPC+n
+5fwgy4Oeel6BAybBjZAmi1Rf2DhYcRjjaJnctzDJdaxlz0KxBp3PwrUoJNndTz2FVdmmp6oEJtE
dZ2FQVPLj4YaRegyGf0sU2RpY+mJfJN8rFzeAXn3IqX/Yw1pglbVOocCplY4eTPh5NwOBGxmbwpd
rl77hYPEofb53pSDhKI00SaK2f8hyN6srp05AcShfkty3c2XP7pPm19zKf/MVecdCt3mIS54khMo
LPkuI7cdF/AxL5kojW9f1REzUmuHnRwxXVPfZpMX4nHDxbQYNgBm/8DvpWhp87ZZCWvbnBXOAxen
ftv0DMrwl4eIkaz3eu7y9bmrY0W/nnK5G7PTRpa6t7dLkJ1ElRKZa1pNNnZurjwy4REQGyeTbQ7z
ZzfYNZAh6lQ8LJm6LN4GB8PyLMcxI7zRVnxMIVyRWuwTnEEEBjZiUn4ie2I7njxAD+hORUVQaOsR
IzuQX2sxN9Oy/WAZho4vXBlXnEvoB/X4JAlp4fwag07W8xjxCU33tU6J45nDdSHHDHzFkyJcyug/
TtvLw6VQbW4oqttHJCp9GkAsvNFelgBGiAZ+NFLD6ieQWD5MPY6HPAnIXvb8z02zi//BoBzCgDnM
M7X4byoc1XEhyb5G6liFLddtdmOGKLqHotJUoSNr98Hpvb/kE/QxIlgIeIG24nvktV6YBnwuybwT
01AjYq2dfbEV050TjY3PBbcFXSoxxSjaD2cT5iiWOjok9j8mA355QhiRST4WMzCyf1MmozTrJL69
ATfFZBb7jT51FsQ1FJMNmkN+wH5wsrCwiG+Q6k+sdzvXH9lcIUPOM5wbqv8O0T3R/OuSEtQnoFK0
dzsc5XzP2drdDAlhI74/u6ka/CcSN96tJbILyBhQY+Ni/86CXSXeB39SZ7D2UTkn+GDjR2w74Fxh
zUGT4Q53apZlIAii8ghVTsvxzD79skkXXazEH8u6DGYibx0H4SMdEYd9HuikIOuZ02mAgBFhG8+T
lVLYwhIKC8bZF6deUBGOZoMXUAVJcuz9htp1CuXbLbpg16LDEDblyfvN6YpUe9S771Fif/JTXSVw
Qrqb2MiuSySXz8qFYVh3I8G21mZSc0mrZys3dejrmWB11jzYIsW6j0A7r6sX1r8Y/QMe4GrqoO9Z
NOShUfAPWW0GJG7eVIA94bJInr58euZ257cEeZRZc1LK2Cxj9S1goa+pLiyRDAxTRj72UpeH2XoS
jSAWMo8x+Sgt5O13VGQ3tZNxigxGlqOghd9VJv/Ni/+3p9FPswY6SW+we0VOqSBz2btEQRcm2sNe
SJu7kyABCqMQHmea1Xvbr9b8zFLxBy7inTIaU+6e9NL/eJG80PZkY8GizQ6wnAM/w14LbgYL1NFj
hgtCdWHupyfev83LREVzPtE9d+hU8R8zSYOZpwYaYM9sjPuc2da5J/96RFQtj1nWMxNiM9SHjxfs
MAhqzE6LwK4dZ5eJkMbDD6ZdAlv4IE0HE7wwfy+xcdBNy5JlAWmxGQv0rcQOXuaRbQU5MTxSzOrk
K/aoiIIZXzGDvmAfWzPi2+Qt0AMb67vqhkTtWRgFHTJCC6080R84hLbnciHwxTymuvvtbB/bdFxx
DgzGBbamT+AEOD1ZdsGjCp6zwHiMjl3vXEi4pGQNNNxitCdGgBry7u3YgZDpWdX0V+Tq/K3YXgO7
z4j9pS8hrqzdCP+7drSYwymbl/Jiwj1/lUi19ZnIAHqFbruTLusRoGnrR0+652t7x9ati3Cqc5AP
yVwO4154C/3YHe5f1dG/Ke3L1K4P70Y3r1M+PTLbFDu70b9pF01qO2syl+hDnPzUwhYk4HPasW0M
d4ekVEycTcAg2E3cDI9lGvALnEzxZ+oDdY7Q6Qg3Iv21fvFuGFQQ4xkd3SQUloBP37Q032O6uRO+
9jTFaJMFEZ/czAldmAV8ooheMGpNaxUXf2HjVczFeM3dAvKbJeNmWyi/5G2bjaa9JbLAIPc82h88
1uu/nAKWT8XlcgrbRU6vaK361V0gkGf0sY8WiuS5MMyPlZIdMjHRhbFpB2+EoHs6P8lIRNzpO4xK
U509s/FPHCZgX+STDAmdI9jZDLU8g1aYC8rJTUYxOo6ugrdSfjccbY0XnOD5DF3FI8Dlq/5I2GIM
sDqIMWXcU49Sj9HNshbI0r3Mv+ay8H4pBoUe7lI4H6y74go0pfY3NnhovkWa+aAtZlVMWSRiC7tE
EgggHQCcVG77nvEHfzZFrfaDdkPUChYTFxq7e/6KNscyLWhD8xSPlrMno/SRAmS7jT4gMzQxaFpg
IrNpn84TzZVyFPl2lrr749d4851skJ94Uu19j0t2zWfXKNM5CeFOAH9vKKYdwdg1fAa54rFdS66Z
adks3QGQIhCd+vPOpC9yTMtAPtVL/h+E8Thc6BXTkZPNOfHap7Jb3mpwVbbGMgLMxESNsbR/+xj1
MJA1iWwPC3D0XInBWBbGxvPKBjZEIob1n/UWVWnxUxIICYNmaEhjpcFCm9XI90MbuUcTxjPJzaL+
XLzs4Kbls5ek/3KPhwBNfGrZfUZFARuC95cam3UaQ0hmwlMj28YJ3KRsAL0bwwQNqw4BjaZfV37o
3svxykBwo8PygG1JNO0Nrv0nUzv5bdHU7jvUZ5QbjCIVBceOINkx55YgqbrNrwOL789MJ9d8aGZU
4KHR+zToxQX5hquzLIdDTa35GgMZ+psCFwAoDPgJOTng+lHY9V3Oc3DEm7bJYdFGX6ZG7jvp/5WM
fl8YAuLIAWX9wCMHSqvI+CHwNd7LiTMCudaFOphXfymcBJ8p0oUJml6LrWgH61j79rsVTEVNuaVo
/psI6VDkhSaV7ItU2i/ky18YcnDO3cpNiGz/yVeGeCIpiJuJs8xWrZUDrk+ilwSXcse4pS135Ol7
1kAGJwjhQc7vzdBbv2OPKLDtU5Qastq6q8HifNNAdjaPVdB6O9HW5b0MsmnnUHF6ADUUwX7mv642
neNoWNlEnS6YnOrDEbJp91on42uuC/tpySI+rk6aHalIFmfOgjgknk1THIDl6q5zuMU6YuN5NEgm
eE3R68cohfrVt7H7H+eY/pzHs3FQ2souQdL3HnqH4R4AbVk/iPjJX3O2iL0jkhdzV93kVNxGV99r
jCQ69QHd8bFIi8dSDfmeTY91b4X20zYYPQcer8GANYNVp5IbL//HrUBPsyaNq8A4R938TVO4QHbL
Yx0hlhcevXlcwgo5Z7NUFaDY0Xq0zcQfwneWBffiy8q6Zj9yW8m2psnevXBltB+niikxVjyAdASs
G+J8npIGHijqVb3M8IwwpI/VZMURxY7eMU4GT3PKYHUzPjq7MSY0GCu6Nk1lD8es53fxukAwAs2Z
e9yMXaDTjPYwnKmBbuzYHyWnEkkcdxeszEEAkDxYXUR4dxE8F5oRhplgmAxVXFMRZTnYs34SXMs7
pAQGvxU/in+JXIrTUIzSwNvhcVeZbISEI5W4u0+W7AKxKtjzCSye51L80dT/wsiCh5wIUIZ0C9rN
yLctG2lRz55mVR0ORfE3ELTKaI5gw/doSP8yFSOI91YxHjphHG1RFvT4qheHuwV5eIoNCDqMNsQq
IfkCLgxLwMIEsTzDPjiq4YdCheoV3DrlXXaDUEfVBI4KY3NPcA+ixlSR8/a0N90WirtoQY2IEHCR
/Igmopg6fgAtq/LqY1xjH5CedoLlTfRd4oVtK7tvrcyyYK+hnNNdNBGF3VKN40tHOmLQH1CViNy4
9WBeJUva5yDLjeCVRTYvlFYDkrWCoxKyGW3/s2gFv3huHOnNRIBppwkWfCUd3L1NnrjOrYnmnvU1
ot/7LEiX6EDOvWrRgEq97g7i0udTj34y2V2fvnIBnJwQNCZydtX45a4zpuxLJHa+d7hFeN/cx8fh
ZGg1ZnvX7JgjhalFTs3jqX2x57R5qVs4VRCQI/kNA1+WzwkCpvvaCRdfCdpDnbxoXgZ1GESBqu4A
twXXPrakB3XWtECnvRaZIVYRLbl2KXOOakwz5xVfk4KLY8Z+twGJwg7hlntIvE8jmsvINIxJI4zZ
jESrpbhSGHUYtK4MnzP+JGY9ImYw8otThYBxKl2Zo3iQjSTkW2twWim7zL5yNd3sgjvYRqplai+z
Z1vF6wTDxTj0qRzNaGPppkYPIavFVtbyqy1ZqLu4UIx+0VW190Ul4uVO+jJrwzbq4vmdoxpNfnT2
tPrx3U68cOgr5aFw/YiO44CA1JWiezIKM7dYe89H74uCc63ujrLEcsAOIN2yWSy0we2cAF1RG8Sm
AfphDv4zMiIqYant8sarWQJTW2Nyi4mvX49UzXXL5OxFbDdg4bx2TnQWxS/XzZg2J8wmdrwi2H6N
Mmt4SjESi2sMspYkDfGw05K1pftk1SB5b+wlVA8uf7k4cgEaeezmEwXiyAI1ukkS/u6b3AdgBUJm
gP848rqYkRN4WwZBWfBtdW2mBgZZK2vHUyf94njoMKtoqvJ9bvOh+QRyJzN+g4Tk4RPoQxtlGO8N
A7TRmR0x0zqVSR9PV4z2WbD5y3VrC2A/+azLtpa7MRoosmh+8NcyFe54JnlWddDkHP9IEKyzP+j5
smvqMh968Dgb/2SsdHxghjTiJ53c9DqKnhOqwEMNobjkZ2A2/b0YreporpWS2mSRamMoJHYEDW8N
+EPL+UBRyxmjrGQcfdecWMcXjwwyzzAWpp3ScJlzqbtqve6WA00mr4vS8d9E87neVSKRzZ4AztT/
LgwdxL8zls7Hs2mPdn4tejmctIdiyppQW6yl9LElmWzE0VmRODIfBLSnB7VEgIBtp9nI9soFsD1j
OAm3nyfCSzYhuJTHxeSk5L8W4Q7ptaIJlz2Zpc2GYzzb2dkhOK7A1CQuLhl3ZV0gILLjcKzMjLiv
1cQ5KRknfsQ6YJ1AFC3F+6EsWIrss/lqEOXuMZxF+mksFUq7W7GQfG+cyCAG60DT8lj8lrdsWvzP
YSBBvDEmhuMjJPiPRimxq6bIfPi1qk4i9fpfsR14EtCJLYjB2bTDLsECaTZNYdyCv5t1NbDqiuKB
XpzV6QFRjIm+UcdmcrAdag482Ckd8MRh3aVvI5LbpJrrb8eLB4eTQqap/k149ScVm+MPI1HD15Kj
aCYU34phCqGHo4e2MQCcNXZhReoUdY1NpKvoFnLhZmPW5ww+B5DVPB4Q2xh7KSdsF7jSsIPozDuL
vfy2BtGPHyxQxN0+m+psjXkkKTsezZT62aEdTffWchVfHo7lFc85qCNZbWjfCAAAbPMwb6RV85zM
7DGQI2O4b2MNBus/VYUIFGq8WjRYtP3+0hn94CJoxtJ/MiHzRxAmUvu/mssMtEXAdtYhYV3r3KBp
TyRNbeMduhpQAgY7Bh/m68pUTrathV3NNa6zAcme/ZyofoOElDGqXWQxsQIzqteBa6sCiOfADSam
wKt76tvmLW8ALYg15vuhhtYJ/mkqwsOd1mkNU15oKi8G5iZRmCdr7kzkzNqUhTj77Lnu64js5LYd
wFhd03GwNbsKTpWclM8J4Tjg84dEFvt3p00hpKm45vK6Bm1O0gXdQG4X0g9jVvKH438Xsv9GqCgG
sPkc2FiXF2UR3Xv03pow7Ofahk3aYm2S7WMN6GmwCp/ydUoVnMUs5qbYEZhK26np4OmADHNRNSdt
rcFAc03S7DMVJP9YybD8J+RKr3wib+mSBQ0sv6ESbKG8I0VmQlLpykZePTIxe2vv4HnKuxPECc4K
dsXOWeCt7jik5vN16nnBPpt1i+pF0Ki5yHKsP2h5TByVKqP7LEy7CfO0VNYX57bylHI6wXkWsQf9
hch2967omCcYL463M1scyYMdR+C4vMQ/ZWUb/ZHg+tHQB3UBlR2dGW4erzK1SpA5/A1cVo07pyXf
2VP+yPD3oIUK4gQdFzHMLv4DOp6TFIADpCYkz9Ux2ROp76admwgIgWSoXOJjjosBS2cxCWOLuvCl
KoNkXb3oh8W/eK4NjGscaLD0fBaowNViKA4dGAJMokqa7361wpuhYSEt2ktahjkuZbkNmhlkPr1L
7nEFT5VtphtZsFjXOtuEs/NHOsjgzr8mvh753WHNmc7JXWJu2Rt7cPrkwMG7I0rM8Ia4t6R1T4aP
MUvdfCJzCPaUrFvcCBPLwpk/HMv1PuxEWy/5kGObj+sqwc1vnba/meydVLceCSb6KXH4eHLYkucp
YDrGrY5cMVEc0ZpYaoplWhjpLqBMGRe8Jvj8Ho0xdXjlEEp5i6dSXqXsRyPbMGBjFLfZ5M4DpioB
Dj/x3FebrjTkFydTy3gxTWzSLxO06IGoU/ExUKsbf0jlgkDjfe4kX7LneHIgza7GR5XNCRMwkyTL
481q3rWKQRCWb6VLU0fWLw6w2pl+NXfXnceKDr+2mpLFZSkzTf5r5bZ+DkabhVyK1YPPRKSv9PXs
N/ZHWCE3uTScUtxViact4i/KU/28IyEX8NXiVx5dIoCS9DlVE8IDGRhHGg25dbqpcnGZbJF4T0Jz
QTrDYyzFsoGrMpOHauJ0JUk4EADeETZiQtsOevwcBdRgzaT841k+f6xNCDLEzxodMl8coY/RbAcn
8Pc9Fj9fk9Cchya+OBP36W1O2r68Z40HBAIpi7NvMTYe3MPexsazzRzgRy29ziDhJYSkWefbNHFl
RyYXDGbghWw5eNN3AKf0ybD47dk7lOPxY6h6w6l2rF91X/Cy2Q1vFAcRh2ZFd4n7Rp4RCJJsSxJi
FQs8lw+cm7ktvUQL+KS/sXzXTk/C9azgVGWpzLe2wRtjgwZLHDGR3hhS8lquSMDLV9xZZnsY5sZD
emlnBoGGhTkrGmrjlvCee60g5wH8E0mV7XK2QxdqvFFnfJD2jE6+bCUPQ/hVzqO2q2Z6SWl91tm2
AFNEWyxvYl/srd5S7UuZzCPWBUhUqgSCCCofgkbDI3H0CT1WXwlk2cwmz0BGDCGuEhBMsCOqLEBV
ZHVnfTfg5b3d0HJq3mZASmbiKlYaFLCoZDWerWD1qOrEFqrZ1WBGAq7RchTzsMtGPpO4X2xPFyxx
83Xg/rWnGhjv4mkQvzO69zefT+mRcW7ZM+631NPDNUz04GaMgKH39FCACheZS8m+RZD3nGBqd2IG
MFe0DZlaUtXjb0yiJPnxFZvDN7rSBfVTm4XAvY2QGZHCzLq8f0ncATPd6f2qOAABssQDjRyC/Sid
6pA0kYEm0EQlBTlm7JSmMn/0TDqmYVZn9YUAQRHqxpTHeCJ2uitr9KdhEsCnZJXIFT4Z82Ne2htj
xJylYzF2XUiwztkjpY9krnACGwA52VC+9ZOf59fc9MeagPti/gmSxvqDUAPatzacwOJ/DoXwu+EL
I3ZLC9EmnnqQ4ZvUK7GW+8J9p8/p7ihODHDFKuNiUnvmUIc2WBs7VfhWBRyuKAqWrwEvkOOxq+jX
MnVjqGF1DC5csngB4dlXhn1uYtdc24r42wOltHevMJT3y+yS9kYgfIG+pOoD8QQWULCRMofczzzs
wY1NmP31gG4DNtBN+Hlk9hDCGmy51aiu34uGiDqqpT8+OMFl9TsQN1IHvGW1pEHYc6pRYuYt0Gjf
87eVS3Zzridy5VD/423NgiYZZmXM+Qvj0Yt/0ANHtVPXu5E4+nVsqbdi7RchvcOS+TXpeQIOWIGc
ytbktFLnBVYZpXBp2gN3giVOX0iFt+4LJK2RVpirfS7jQWIArWHUWo3jGcBi0rLQV3HseQMixz1q
Z3srEbMODBEKLx3wWhfejh3XGpUlz37PEOFm0GQJcyLWeU17zsSCYi6EWcouVHLs/7rF6oNnyDPn
VvoAb7iSMn1l9817ncbBIRWW0+xj20p8glzCfSunLnjth7x/s9og+TuBVjC/BYiGFffuW3+IHY6k
zHOhnzm0J4BJkolAQi6akRd5Auen5U/pghrh1Ojj5M0YZuM/RKL5EcSZGzE24QO6hd8HAuwaAZZ7
ibis/23MALGIZ4H3BhebRaQiH4f5XgBHv6mg518edILD6qqryzh0VePa7KE2bEANXlK3YWlRD926
VjFfjAx7kSVSS79NSZv8CkhgWXsy7kn57CuTRkkU0M0K0Y55qpkT54iY9PEbnEpDnGfXHybOPQWE
bgBXoq7AfeeMpOB84NWZQxDcKLsoxbhrw3BQ6SGVXUoiuAXzqkxt0jpJXCsc2O642AoDGpIbO9t4
ebz3QuKA0fRMNSj4oglSvGNJjzpsca9PsvTg/EMGeiw21suZK6lXnmOcz9+J2eoP39T+jUaDMSNh
+DN72Da00CC2xv6bZctmVJelQROqCVHxrnpKNc4fi8GG0v8xdENAhRDPgmUGbzCieBmYhMfg3S4I
ZDzWoZz7BGLc2mguEwu69RZjHisoGboRX5CxKiZ9he+1YIfJ501P2gr0XTe9fLLTunz1gBpGd2PK
2ai1Iz2xnKxkH1i7ylId575IBXVog79MwO036TEdlPhIXPbqTpj0snvrOL1QPS/sxNoF7MhIrtIK
jO6GNuQIaMYA128xL3iMWjf9LRKreRduC+Ym0+ZPkRXBmRhM869Pzf6apb57UUUcFwc70IwkBZQj
kOvGMv1Tzt3Kb3WWWDO6Y3hPMsLceuqSKAm4G3IkvszCbO0rmeeuOTqaf2MSW266DZKKqlY9+WkD
Ftn2nG9X98aJqn03ftBMC0xkdy6k0Nxbusd/a5+X/710S7ReXImlDv4It3OzWzEOGQqTDeeLMQFe
KQTtImfi/WLx7t9VTAhbmwAC2VHrJdU3rh2kqWnJc0WYsgyWIWOmamE8eOGkefK8jEzsOKuArfNZ
x4+WutkQDrOVwxRfEse5E3YxBiKpHPnPE7MZ/DPmjLJM5Pjjk+b18GLLZb4zIeypZzaHiv+qKkZS
HYPYg/uQqpQa2vq7g1RLUqmiz7zrqL8YD9cGe1EdrZjxEBjvcxuoF8MN4CEbmYCgt9E8c+x6nQbO
4NCLJADsISNRk0qVI7eEDcbpaMDwUGIC8sXf9xyBPGXCQaih1J8GjmDibEWv6IchR6VTfERrhhtt
O8vq/LoMnV7NhqcPEUYEOWSkOfmIocspOub10u7w1WmCI6VM8t1lFg00ONGR7OoGnexTwIGgZ9SG
V1bQXgWW06cXTQA9ekgRBUpJHXPJL2emUjPIDsAjJrem6QwJnpulEDmLIT2lTOuzLNseeMusk9i8
cY3sie4VdDYx0Z3azelIUBwhKue7i4EaTz8W3wpt6MR5d+KH19XesbQqmhpxOxmM4vni5Hgy74CI
cCoBCwv+xHtdy8fqL8zc8hCPQh2chiv3XynWD8nASMdJBjbOpFZp+TNljp1xubeWnWbuXO7Y8ubT
OA4NQmsyMMH2exnpsR6LmuvHU2pIVd9t2xiafUs0LN5aunKLk9FNpkcJ263ELY9zApMs8lE8Ybfn
OPH5h4/pjJ751yWSXxxosvHYzLjaX7wxBqeb5kVzh1/NqzzK1XSrcQzMYNP2ceO9FdQu3VfaC2UR
bwg/GSHRNmKECp4Vgb9g/MQJhMiQBiYxeRSjmCyHMuxbwdH73eIMUr4sWZW+eii23N3QjX8Y6+Bo
57tx+2J1bVbvGFnwLxXf6//oOy7Ak2nxhlzIEIvwMq0p3wiuHhNI9br0Lmkd81+AuwcyyPyCD7Gz
M1r1hL2WAkFNFqfxPjxLzkcABS6d2YqhQsQ8ZzPIDNRvlTenzlG5ce+4AxHhsBwx3WuepziiWArl
sps6GXukXgLnLYUJSCIqDarinOKdbwOCyYPajWVmtzfStGn5X5WQnv12PU8PDBkSet96UdeP2zw1
jeg5MSgI4ay7nBBoxda291UD9pDGJoZCZn9SAsIkI9QV5CfCR+pmTy5oG7wG8StgJS6iksT6MUM/
PI28g7EgXpTcchDvb4YV5dHfoEa3gljGQxm+7rfiN+od+Vq1PRMGpWk1N6djDflDCwTwfTbYyqKE
aUoZYkfRnIv7cQlpIbA/LPGhgL707iKv/gz/AEjFIm8VOysSG2hG+gjCAj0H/wbC5Rt6V0J+DR+U
Q4hPMZ8mlMMlqqYEIfPhnPlEhk480BbvwaR3E4NIMaKOM7PCRyyY7nPuxeJUWxVZRBo5MCaV/96h
UnFTV6Wc/iCfE2Pl5jmTWkBupDlLkkXhyvx1Av4Nt5abolEE09C95UVSudsSNehr5lmMHWp4SckJ
bJ7eOg7Xz8WiDb5ZSfMJTcc9NsoalmsjNNfSFO7r3gO+EL+7ljkhZixW7v3hjuFSXsPesl+LpPE/
F7Yi4nhv2wsoj4mnP/APaeXQsdwoe6vqOo7uA039PdsZkNO7fHkdrIzf/s60dTy8u1NhJWGgZyCq
zJY1Vf/Caycj8FyWVf1pNzFfT1owyX88Yvyvbh4lgkuxMEfLFrn7bBkiMCkjNFqjqBULgYnSdV9m
7gfmqWcj47v2Bz/9JGAEx2wSbc6KtB85D11HNj2hJudKlIzul81Y/Zk2Mp1azqsifuuhdvkvDJRy
2+KbE/ya9aQPgWP5V6YIyktrrZF7RNLikwPsfET+pUXpO14fMtgMMxHCfw8PjNjAfCvF3H5SlEin
19wvxrnd1Nrm/3NVSBEdOdr+9HjZa3LfY/kKUg38pEFRrKvKVoYLN2YKLzF3we3SB076N4I8eZ1m
1hrPVhbUeHV576mDPSwcQGHzqUOSDhmmTNtAebE5tFKjxfViy3fy3G01dv4TE9EcuWmA4Ozmden/
h+WsXgbX1nA2RKk7HfLjN8xrFcix/c+C8mO8j1TFje1C42ureEi7J0taLRSwWhqaYQZHJ38k59Pi
1GqoETbDGPKKmK3bo0NBWe9AzZVko4IuV3c/+J+z82qSGznX9F9R6HoRm7CZ2NizF2W70Gyabrrh
DYIiOfDe49fvgzk3XaiKqugjTUgKUaOsTKT5zGvUABuOTEuz/6b+ZMPs1tBbKJ9TMNPFXpcSPiL6
mEhlQy8eaK/aWhp8NDU03kQ0Yvqw1+amUs9BXEMpJYbxt7Q4kf9AwAvxqgjOnLbn98nyqRxEAf5Y
cTNjrIBGYeGT1u/82Va/ZlpK2DVzCr4EiG+As0gQYIZPoWGeSVRopNtmzgZ3R05kmP9xcwi8W0SU
6RKj/iMmgmGw+fSa0DFAYggmIOUCWmQvZqvhV1HRBUX90aFNORjZ3kasq6OnJMkDkOQCc2KEi1it
FC1UFCq7wWEwIWn3KJmaW5Nu3Gcw8iI5xEQnS4dcTOpnjvIs4lboWuYHmtI+BFbsYL1xKPIvWVvX
NDzibgpAVi76nWS3IPoOIQEqDN8OaRWE9YL0R8cNNn5QiWskj3rcRW1zEFMptW8l4lvyr7JzUWds
A94dD+0t0HmVzn+miEf59DM6BymBMcHzB2PsRDJvLBMY1x8hnJh142JxUSZGnW1+AM7fKuRY+MTf
S5Sw52+wBZwAPZ04C7uXAufAF3q3Y4CXggr+Rmm7Sz5VlbLQ+QapcEw11pCoWIJ3wtDTdn/g+aRj
RmBG08+pxeM4TAO6rNBCzY2aAjDYUgSkEDQoFvWkIIifyi4o/qS+cikA6Db/Ct3AOTiqp9a0tL8n
D3i3XX+ro9H/QwtPFT8HHgqMI8F1Ex5pfl1/zhFoQEKeGuCzb1eUBhJkgng/DDX/TLSwhBRHYAex
D19yzGtKLh27A5b65IxieEhnUT7W4eC3nwH7jObzohJQH1ujRbNgV3bVhK1I53OPWCGM+Rd8i7Lw
hRaTwZgigXNqatjWHHGtcP5gUUQiGqs2pLUUd4fKVfJDZfXJyZBJta/0WPxHQuuDSw8yHzgaBjfV
O2c28KqiLAZAa+ZIHuApCAGIKpqPepGTBHWcDTWaGuUdy6ekQsEJWQ1hz59qDZjVzsrs4XseZKN7
TDCvnFBw8l3ME8yYasQWbfYcO0IuD/QZkPP3jXH+ntMEAyiq53M8QYPgbd/Sk3IWCUwijE1v2Kr8
TINOzacAAmhC0jMphNe4F6uH0O5rWkdT+UQ7Mq+h5Ni5+asLnfKL0jrdQr5nGuwZ4I3G39jmU//R
yevuHSAe+YB1jgZ3JzEAXOQDUgSTK92l5J8j9Orm/fzNbMsIKSsxDt8EfGibChP0UNFnbOGIdbUe
CJYCjAlz94UGE2ucaSrWuMhcG3on3lw2nNws1ouXwC0zTPe44oBKdgXxtY9CigcClepigFR2uifc
msFhuFZpbhNQuPmx6OiCBmCQLYTSwRc+ZM5oJ5z7vrb/Al1ZxC3VhriiLjDPACfNBwu6ASPEkwjV
JxCw0dPcZGmBsIHqtY/9rAZMzSrXER/GSm+Fx10GiZAsrP5RY4LzMRFa6X+VZafZi+SEUZ9C3zAO
FUQMD5vd6b1lTfRktch5mkitmu+9Qw92SyXO+E2VpYi+YMswf6k0SdRGLii3hWJZP+GQGH1p6OJs
wcGW9m96D3Pp4Z/pPmYdBjtblE9d+lAxjkRQibE4eER7P/nIuwA1iZTA1PaRrFy613EGr/HQZHKG
wjJEHNHRqxDOQw3YovKL+x2+qLhJ6w4uDwiiukO81VOiBwOgSw+D8iFphSPjXcD5JNTN7E6+xAOZ
5a7p5oHs3py0j6WaNHjG2VLQfjcDJw+OQwxTBz8l1+5/6IgvJp+nZkwChOhEQ1nCHlxoMhCtqCYH
KE6NB63Hb1NsTXwNMm3TWSV9mEphCoKqfWn4U/8MGSCYq7+lqLse2mJfTtAooUW1I3XLAtxaPu36
Ksxb8YJqbowHuK/R2m8+RyaCeV9bVfTjE0AdrQx+uwTbsX+gf8YBA/M9Apc/qg68MVZrGZTe9+R6
M34clhRukCJkgRDEA8YiUB/siezzPTV9Ne+6wih+RLVe9MfY0ioaSHplWt0x5iHroOuNEITyrcyA
cJoPtIvC8K+wt7ixHib8Q6fyoOfg4+z273//63//v//7a/w/wZ/iY5FOeBr9CxGsj4BA2ua//q3r
//4X1/ryX59+/9e/SUPQqrQlki5Eba5NhYs///XzOcLsjf/1/zKTIGthX5U/faetqh2Zz3BMRap/
cwzyCdh+8LQhzmPM3Qh3InupFZ37MaGvFQFPuv1r5PmPMSRFbkwjXDidjrt0UM9/DN27yRl49/9K
dOAeO90q3e86nJZ2b/TZlB1xVIEOXCUhIcUbR4aUb9uGkKZjIt9vWucjGxY9IC3Uhm/Eismxzib8
WRzAcVI6wTvIkb90H5mr22Pq7vl0TWTnTKVb1MxRgpMYvJ8PCmyKUpIE740TyNA8KbNzkI9sLTvb
0I+l9bQZODZczWVj6x9tA94pivi2m/I6m5KyUEk3dYfzayEeHMq0MUWsuiMowGRzwSdqWF4nY1z2
L4Pe+coLMhKbd7cnsfpkpnBNhIWV7VqGBdLKVedzMFig2Q568TxJvQeeVI4/0NDr940hEOwyCWq+
T4YRnG6Puvy/vtq1pm4IHacVqphsFFu3ll39atcWc5OEtu8ULwg+4mZR5ip71ycwC6ERz+2WcrCk
v4zr7ClU2HTc2ab2ldFNS1rsVoN/E8b56B1Y2bppRPHiF0P7nGSm/RI0C0wXlcQ7Qy07fj1RU9mG
CTDPcS1r2UKvJtoYpkZDwCpempbMMgf4sYVMVB+6xB0PtRTqy+2FXX9O3bDYkOANlc2+NMTqc9oI
9lQj9Idn7CfhLYTu0mahjoG8XJQ/UPCnb+QQHt8e9XJBGdWmgG/pBkG4Lc5nSY2DidJ8ey4SQvTN
rDn/CRsq2HTNtPnXm8dim1IZU7aO+un6jhG44CGr5fjPTjggVmHG6JZAR4se09ysxNuuFfapZZmW
LpWhWzRa5WqnWJDAHUrXi0PQQudHw+7ntLBxkAIy4K+RrOMvmUb6tL89Sf3KijKwcviK3KOuuXzn
V/vG1gCPGm7qP4O+8krNrNNDbaLIG1BrwWa7Qag+Gub6Z+bo36zFrGebNC2GAz6KFTW3rQPxYSCf
AyAT/xhHY7zzxS/3Na+6y+XnOBQchVj9viosg6FBuOJ5srAn2YSZQ0kOrrT1mDeYP0ZpUX27vSTr
y5ZPIQ3uKPYYy8H1cb4iIZnyrELNeuaT6YAC4Q60FATARjtoOJsoSD1YjkbnHupJe4gwyN3e/gFX
Pgl3pc7voLKlO+Zqkye9DkWkC+Sz043GKbUaqkhl6gPE7bs7Q61f9WXfLXAg7ljAbEhlmOeTDeLR
71RWOs9I2rm7Ek7tAeg9+SCt/GMel48lUd8G7qu503UfhY2iABhQz9nD7Tlf3tO2q7s2P0Ywc2Gv
XrgWRxcw/KP9rA2ugeLtqPRTmabfYdIT5ReIsfapmHbwY6M7I19+bp4kxaBK8ZyzDOcrUKPX4vS+
ZT2TtUzPw1D1e80e5W6k/nRQc2K/oyn1oc5G+08T48lze96X39rmZeJV1HWiCYAW56PzOCnoAo3+
bMQEsXo8FCN6T+G8M6Om/8/tsS6PkiOlwKzOMjjxdNnOx8JvGu+NRvnPAiTjQTTuksuF9hF0dLvN
xRgfb4+nXwwogVWakvsFMrJARep8wAywRa9ERoMv0PTyEYPD2HzoaXZSFY58uz447SBOGVY36EdN
AVZ3cnbM04Sx3fyxQXPyPwU4e2TUm15oyGchcr4Z0qCiqhja7ofbv3b1Yx0HGDvHQDqCfzV1d7UD
+2bqUIvV80djzucHZMLqh0LL9B09uPQ5CMW9o3c5nikMh8+BZq9LoXY1ngBphBN6UtGUdHGozQf4
6iiI+oj806dAWlwdbk/wn4vrVYjADIEpCSUR8VIcfHd1lfbAJApwS9Uj7eP2i2tp2dGyjHzrhGI8
ReZsftcGK8EHbgQFUmZtcpxpWO8EacveNu7e7Ou7579/jyRQYDMiZ+iuTp6eIqPSGagoAZPJsxBP
z9r8PcSlH/7tl3TeTnU4LtI+Io2POTgZFIaRRX2xMChSnonb6Zc7C7RKcf75QSCPlGlyE9JMWR1G
OnQ6KMmWTxJkab9FDRpsgoVPExvTjsUH7CPBDlOPRcMIp8bJPNidJv5OSyMKd31m0WC8/Yuu7BFd
uq5rK2GoZbucHyBXaAOx/tiCAXDSgxvr0wuSUtORcoP5R+jUiW6Pt7qFlwXgKdBdxwHgbAhjtSeT
Du+bjurGY4VcNJrBiDcNT0bi0NOuTKD4D6qqnfF9TUH7M+6afX1nixrLjbDaooSvPPisv07otQrX
my7FLqYJm8dwTKdTi0UdgqBi/OpG9XtifAv1rPDD4lv7O1taNGS9Jk9SRZXcwTj1AasklMVp54wb
CfQJRWBd/R306CoFzhBv/NCJXiZTyofITAGAZBQWQcr+vL2I64+myJT5YGhAWrwsVFTPP1pjIWFI
sp6eSn46VjeOjWaNjD7w8smtjlfB8+3xVk+Io5RjuTaMaGHQA3f11bEOjTqUCIFrJ6XcXsDtpOY8
0l6sAihumzSbeLfv7Mvl//L1Z1KKJJTX2mSeutCd1cl1oCRQ4letZ7WifJAUuvH7mJApaq1m69jV
uEdisbizOVYPNfNU0ib81x3DXgQcV5sTt7wpA+WJGYGSioZhBinN/uCkdEkeKlHW0wGdL007jY1e
tvTpgTNs446Gz53Jm5c/xBUojRi8o7YiYFh94FyA6KmhennY+ojhHe21sH3OQJFnvNpO13y3Ot2B
zdtR59uZAdo8GfJq7Th9ln1kN+9a+qziKwVdm7oIEsIi+mswF6scMLwIbb6PwfYlzxVCHP5O0E5z
fzUWept7HaQ+F0/Y1eK5RKs1JHGtQMihY4GCPWjoNiQ4K6cIo+hoKHVxalAEwtUns0ZapVNcaEvq
GYnIG7qs6/FvjADVb6FHacFnc0CV+UsMpD79SFSNCuE4jGNnbDCPQJP79p69OCOk5K5tmijUkMUZ
zrLEr7IOA5QeXgggk5wmpyea+IOzoamICI4xl78ppag7H23ZHOc7lgE5ITp/Kb7ccvG8GjBpYGxj
RZZ5YhjbT0jkli94ogZ3Rrl40jhiDEM2bXAoeGlX8yoRbYmBmWceEA1snKkVnmrLxKXF6k3cnkvj
pGVIK+L/HcJ2wqskLbNmK8Mpeby9wOubnB9CJmmDitEpurjW6lIYExOZS6wBvMC1hi9WlUaHHFtq
L8eIr0ddflF+jIrSS/qqurMIV46HQTHKoUAgSSnWS62jx1eUkY5fCITCrZPn0YcM9aL9sOzCESrH
CZSPxCcS/+GUIszH2zO/8qVJZUz2FcG8Zf7zxLz60mHWGPOUgZ8Mch2gKyjQ7LcWZdHbd7ABlE3w
TILcFc4qVuiHopMYkfOlZwiJCJqOzpOp/Mk+BPEQfAPAj/L/7ZldOTR8UYk6IjETcjGrzRU34ViG
WRh6jYUdjtU3j3AGAdJ34MlsAy+M28Nd28yoLusC3Dd/sZ3Pz0wtkqmlCRZ6g5PyjI5Jzf3mc3mM
Y3JA3AGLlLREWWOKy3eBT1NgUq3+QdTVr9s/5CIqYDNTFKfSJJ2l8LsOS3prBDNQB5mHcKqBtfoo
R+VBzxmT7xZepfOmwq/K/DE2YPW2JE5GtHMKasSbWdla8DuRoyg/+J2ByCoCLfXsaBsaGra5q3U3
MMxNQSwZe3E0D+X7GSBS/6HSJQR/VyBt1Gwzv3PNhyK3anA3AGmR5Lw9wXWixNPGBPnLBsxLiWOd
CwAvyFXEvY18XWrmhxCBn1+QLdGrTtTkPHDPSJJDLDHng0EDv1qMsvrPJe446Tv+1vzFAJXib6Vq
oic8rPXygK2u8SsmrNTv7Iorm5A0ieK3ZNM71OJWm2IqBOzaJvIQpZxNENO4x1qBbL7Ys6GKp5b2
wt+3V+fKVeawKiwLWZlprLfh6MQGRW8t8YbJ7XfY/NhgU2Xkxdwsh9I0mneNGWA7WAbxnYTgMrJy
HRNBU25S3gzaH+dzbVIdk6QqYms4GL/CpzGCDAhmFz1m4K2fbk/zyr1FzG2TD8G1M6lxng9m2sDy
9bLC1c5U46mF6bjVp+R/8C5wddDDkZbhkOusAuwBw4U+gnrsNXNCXRGoMShOoWt4aqJuhKRBhwHQ
BCLNT7P97Qle+45ES8IRXGFL2fh8gjMIGbe1itjD3CelmGYUxxbx312oGD5roI9CVLK2gTEPx9sj
X4arFP+Xq5MNy5WtrwpqoMnNoXOTxGuVVcgPoUY1Zo9JSfhiBAbt1RHnRKwmitF/+9ZdwpvlCSbx
hkFzPuW6tMyp1vzYK7Fb2SdDqW0mcOXvxjF2/oxYwuFMERSwS6h8lnee4YvNu5SsKZMLWnaUt8zl
c7x6BwFxB5HqZsNzoLNtC/5Xn2bDR5QvFtmdjOdifUk66AvqNOSYJEf0fCgbdEVOucbwcFg24MLh
sSQBf28Cpxn3EyJ4NF9F9taLiEVdRuVhAGlPKHk+aJ0CnJ+EKb0UFY1HMh/0pPDo2eRzGx1buhB3
1vPyOSTlIfdwFOUs4cDAOh/QkBleNklm8woB4oejiJ93HP9dORgC4CYybfIoY/Zljox6COcCzqFx
KEbUY964m/kdpi4pB1CuZ1utNpXlxInlB77lNW3lHpsWjCUCEfnOqqW5ATMrPucwxe7M/uLwLoPy
Ti3nhyHd1WpHPuKUo/BNL21iJwRG283AVgZC6I1LNO0hNYgutLQz+VADIr0TbF3Zy1QEWHIqpIqQ
cnWAEU8uMtegQaEgcf1ZRNSPbd+jeg6eFmfc2+u7rN9ZqsBU6VASaRiEP1z859/ZEnrNUxLbCC3R
f/9WSzwDEP0oivdAsRKkMYIGisHtMa+cIJe2j8OFTO+O+tz5mLNGaTMLeoI5LMPgoVTx3tcK94PC
5OQYLApv4GCz+M4RurasSyRJg8sydLbSalSd3sYQtJY3icwUiFA1DXpOgU8hVg+Bz96e49V1RQWS
80rkwFt3PlqWyi7WtNzyrJJrqA1lvqVXrx+icPppomHo3R7u2uTIAwgXiXKIHlbHpIPAFqH5ZKIT
MWXb1ogwyRPAWHJECe6kHNcOx1JbNQ3CZSLlVWBe6dUwW/RWvLTDHEKYnfugIdJ9yGVunlqQ7l/a
SNd3lC/RQ7w9y3X/jlLZEppzFZJzkXBetC9QPEA2NnQ9E731TAFqnstiiyDOWG8q2CT+3o1An+1x
2BAY62Lca2EOEbiTS/2rNR2k+X2I+hv+3hhpTNT1JnGYc6QmvgCq8I07KIBrm0Ain8BVSo2VN+N8
E/it7wd1BAd4VmAPezCfCGTI7CGPSWmmMNHurM9FVMXyLIAJNhxpkyuXg/fqFZzB3pfVFKApnrXt
b8wc6yM81Oz97a9wba8pR+jKAZ3ITlhtbatVYyVEbXltUbUvuCtlj22LqFPUzNadi/hyKKoXukmR
knyBaGo1IQwJbA0xCkk03IutH7bGvqssJJ6j3rxz6y7b9vwiXAolArKx0p1LqEsS2E0NCVCC2Feg
rALUj6URtV/BhfcHn3B/D4De301mCS1GoMVye1Ev70SGl7TEQRsBRv5n57/6dCYaS0hN5K43hWp+
l5bWU1Kib0uJzceJHrShESIccHvMy5PMmACKJHuUMFytYlQ0GDEDnBaZCkp1z2IeUS+Tg4k5o8zf
2wUey83Qw7sutF+3B77cp0ugxs5Z+pALvOh8nzZqKKsKEJDnxJljPZVWgy46KslV8vX2QNf2z5LN
LxkcZYQ1gqLX7L6aTO6LEFkID9/u8l3khF9qwdLeHuna9mEZraVqywdcJ7VJ2IpoMgLllWGtAVxz
Wqwoozp+1IcBpbgkr/pPSSqzv4ZOxH9s3sZPt3/AtTVdIhYKNI5BxrF6AUiUS03LJsdDMGr+4KMK
iH8R+f7b7xiSQ2JRxUmhW7PGGPWxtDSJVIJnh3HcI2jaVuqYUF588y3DOLyfoPAoOnPzn+8Ryrez
mkuJqyXo0h/SmvNHGEQ1CaP4fXvlrhwDImvlGOD9ln8sm+jV0ZNWaAGbdm1vLCdt7ws9O1DjHrd9
X+GsDeSMgB7LZZtW6Z1vdm1k4kyuHEeafLzlz1+NTJ9nQYVz58AUz/5CKSneuXkLuYP3FKXaWGZH
1Py6HVCye82nKyeD2iTtLxqS4C7WJ6OIemikYSe90M1hX2l0t6Y2TXbdoKLj7fW9fAUJt1y4nVw2
gurN6r0IY63/h27pQRmmjeVP0fCQWVRwqBMjsaJhE3h7wCt3KdNSNIh4d/nnelk1tKjKMuZ60QMk
lHv71NkukiaRiX3iUNQ7idrH7SGvzVFyyehsVXaRbZ5/SZKUoUKOzfTcHmntANzso2VAWRCysJCW
Sdw71821zwe8gTKlQ8ILcuZ8PISwZzGZlemZlgGygF+E9tiMD8mg3n5X05UlszYpf13WUKJ2GqtS
9KY3F7b7Te/Dfqfssbhz2q+dBBQ+bCpQXCly3WMzGh3tP0RXvLJCNLlyM+0rFgD5LugLMO12YzRb
BBh/RNJ/I1KTi4WihymVAt5nAfBbxWio1if48hGo68B98w3sV+drU7jfDB1otTVCh6iXHPDN28Ug
HEQlcwH1ms5ymb8++EUrw7JPSPGojh3bIAl2llv4nzu0SHYVlMzoTmR4ZX8aiCBSuXf5kECOzgdE
lADe9kBG27eNhbl11J+M3PBP+BHRarebL7fnd4G+WFYVfVcSSvR/AfmtzoOI68mO3M700PJpt3YQ
o2zTgyOMhgE2wkhssOkjE52N3pKkCn39VCzcnoHeL4oOYTPcWfArz7NBNYMmEY8Xx3P1lUf8FafC
GUwPP9uGrrnC2H0DJgVmqoMd5EM9uOWhgb7wUAHCelZOnB5uL8mVE0vOuSBRkMsBS7d8oVef3PJn
5UddbeCAM/jHiG66N1Z1sw+rIrgz2Sv3n6mDV6XlqAC+GKunE9VAE13SzvDiTIlHuCUIoXad87WI
5+jPJOPpqTV7ceeWv7LCYMUBAJARLLfu6tJtXVv2crQtLxfo9yIk7nYzdhBIt2zSCjvZTY+S4Pug
Re1miyS7fJTWEHZ3Zr6cm1UQz3sKjsemH8ZZXn1mFCexcDVIgCZMFv+KmsH/NPehMb/9NIGbsant
Lm16tGXOv2WRDgjvFbrp6b6k79IhY1qUjQEhHyKemdPpffvecbl9QarwNbmqzsfDnnjANJbuV63p
2e9RsxwP83jtfQHj4M7beWWbLo1+Y8nuCSXXeFBE+wKttlLLE5SJt2i8jvhVtsgmB0aIZPnteV25
lQg+gOAsKQiY+eVzvjoTbhLPvVnyambg0z+7PVndBtof5kom1g24u7rKvzPklfmxOcmxOIS8aett
ChEm5jlThgdlS7yrC7ukstgg2ueganp7dldOBEU8m1L4f/c5VrukifBy82Mfdyd9wejYCG4MmwBL
8B2EOZjdZj/+pZmDcxiQMiDFnOzn2z/gyj0ANU5RS+Q0gLxcXcJTlMo88ksYlWC6NVjx5gJ9Q+sG
tQ1j1JElArmTbOFjqerOCblSP+a2hdkE1pqkiIz2/NNCXa6aqghTwiBbTrADffTlhIPp0oxxNp5d
mkKWLwqT94Ohx9te4eOt5lD9sVrp7G+vw5VbgVYqKS4AZzb2P4STV9ssGTVBVi2Sx1lL9D/sjGxb
prH99mD+9SjrSmqPAFGHKH7yaIvY3xnuaOH2gRh0q7Liq7Td5zkqa6+L8nsQ7mufmYdFcpJop8H+
OF9qKwfI6cJVfxxgglmPU416w2c3sPUXOqTpj3YUqP9JPZXjnaDtyllaOk2US0jkkdhavTNxqxkO
epTxI8oP9YPKG+MYxzpWFUF07/3+p2u1utmV+ifSVRJW0DqAaQf+zMTg4lHWqYWHCqhWzHqiLMPW
oiu7tjxh2tf5hwB3SOx8xxyE90NVwTOecYyGSHTnOb+8usBN0mpaGgQG1+TqOSfoSWZ/yrLHmLi/
whm0nqKtIOb7NJX28KFr83vknsvVXgDbXJbwMxYU++o6gQwV2EKLcaINx+yYpyLaV3bW7KRh3YtV
LneUabuUZxb6FfBpd/VhcWZtMReCzRY7VfMz1KMcAU+OKEI+eQvVPDSynZhcxBJvH9QrU1yAhLzg
4HkgzKwujd4puxj7WN8b0aGreUnr7KmLwrzYlkkCPuD2aJc5B5Uaes/sXR0+7Xo0E6oqbiOga9Gz
Ve9TFND2ftlhEYO3N6K5U9e1W6NcMOqUu/1ftwe/3D/0DhceAvOVVBdWd3MBqUMO2E56dpRR4Uu7
aVPbZQ+13nE3aRBVd0KIyztwyW6AFVBi5DW4IDSaGap1ePF4rV9RRLVT4ziAYtnfntXlB+RpdSgM
L3EgnKXVqRikgXIv1uXeRFD9sWjU/F6DOu6lbe7eS2mujcWzJijbUOomsj+/9mQk0xK80+QhLbSg
SDLUpxH9hp6c3CvOXhmKxGmBzHOYwHqt4q8YA/t2QEbcmzoZ/cRiK/2Yx1q60+Y5vrMprw+FiB5t
R3Cn63sOI45SoHHVI8tZjB8REskfjMLK96iJ38M/X9mC0CMWfAtB7NJhPV9A1fRY9LnZ4PWIfB1V
jWh2Fg0ATAp0Aeeh7e5M7R8GxPkdbtOjX9A/EoQAYo/nA0IgFuHg+L2HjWCGx6ayo9MUjv5LYVX2
X7hOiGNdKCT66ozSiRPwju3KzBgejBSPGa7yEgdavHZv79nLy87mwiFzoddKDW5dCctqLOGMGKMr
JA4Q0zCmYC87P/FCJGTQ3xiPSIJap9tjXll6uldUVcC1cZ2vA/ous4Y8RY/TM9Ht/a6BaP46ViGC
mYhAHPQGj7rb413ZVUtoAFoBhpfDtbNaeXdEUSeLOq9BHtrLkUE+UeOfH6Rs9OP/YCh4MKAkyLXp
0p0PFend2Iep3nrIc6Wk24F/MrXAOoQkZnfaa9dmxTVjLWWUpba42k8Yb3foXcWtN/ZR81Fpunsk
4NU/U+hQdxbwyiaRFKIpnJATSXvd9IzQ1ihFJVtPVCNC81rtPgwSI1UZxsNTXU1IVM3F21NqCm58
LWJoIDVknOdLGbhNrWQmaq8YZrAtO1ROfHBvKW6NGa7UIRrL+J6N4ZHWPRJYhWum/m/0WMrmTsv3
ynYl9uJd1gElUplYxQNdl+JuXBdgwNH1nT61uByEp7yu0KAjydGQPu0sP92+eSMpk4tpQVAx7vp5
ls1EoWG2Gk+a2XiccNs6RGi/PFgaekm3h7o2v2WJSUNdokt3+fNXCQJmXGOCXRTR+aKz4wv3dz5H
/h6Q34RygdYfbg93GXjYdL14HWlK0UFfo2mNridtDO3aczn5iPBDbJ+wyXgo8+ITtkLRQ7M4dKHq
09w5m1fnSRhAAkwR4QJ4gUZhPml48npjY0efEfRIvw+OHewQXVjUFMt6f3uiV7JAKtTLqSHyBRKw
fmJiwoyyasves2FhgXaLE/zJU0zEttPQoi7T1BiTBFOkUJTM5pGEKQv+k9Ra8mPUk+bOpXt5XXCW
oBYt9VZgcevrIpzQMUeFZqbuVg3BDu+1+b3bJ9V0FI1e3NtTlx95ObnoNiyk2mVvne+pPqzjyUor
4elVgYNZnCD/vsOgzvwyIR3+2XVQ2sZsKk52dZeUd+CVl9cVbYF/utnci7y3qwMLrklfNOGER4+k
2somLn/oQx39KXINMRl3cQi221j9vP25rywwUHQCakor8KnWoM4YiVbLHjDjDXS05Ky4VR/yzGh2
KmiyOzv52lA0WZeYlpFonp2vrmrsKrRsilNDkZg/cjlOJ7RS0BwUaO7dntWyVudRCwz1haNlUT8X
fMzzoQLeyEVKf/ICENMH2qo2is25/ZACNXzA6hZgQKOBgYnLEXGJMr9zhq7MVAJ/53PyFpAtrB4B
hQpvthBKPUKm4tiQimwG7Eg2iMndC9CuDAV6iG4IACloeOumUiM0k9gzqbwSMPxed6f0JcMVCePT
OrpzBV7ZoBSF6AtSnCJlWPfLaso/GEKPzApBVOD9o9Z4YN4zTOsRh/6WlRzkx5rjUrz5KaPfipiC
Tn4JpV0ta/DqqgeMG01hiOejiSsI8KVATpLgWs7zrkUi71fp1kP6RrKtgvMM99W0COkXItVqzBYr
QoERdu5l7lBmx7kSLi3mpO/dd6E1JdOuoOp757K7tsDgs5am66LosAaMUhcs+1RRiZ4TXFL9yv4Z
oRK9UR18QMMpf+caxna3D8rl68I00Y8A/rC8pOtOmj4upkOun3l1ZTZPztyUh3Y0MkhYVXYctOae
csB6PLDNS1VvYVVR1FPrqETvUNF1RmWdJj0tAkTpTcwrsbUNg+593Iq0yzdLi0rc2UHr+2AZltbC
0jZfJILWOa4oijyEL22esLdq+odyQp92m5m1gwZ2h1psHugQ4TJb7UIa+PtBjcP+9kJfPKtsfuQd
KUCBNeFKWEOQ6wrz3TkLjBOWQS3F3GrMh8+1DX7p4M5RJT6OGHU6B19zff9QohaCY1ZaJsHTUFJj
34do0kd3YvGLAh2/iYKNuWB14UJBlzw/WGHgBCBmy+mUlpW9KYKgfhzprG5taDNAKUL8bWC4bhVO
UtTwkuBY4qz21pR2+RE8tUsIB1MJjMr5j9B54bUIsOxpAKazl4oB8RAfPSnbXwIP4zsh6vqNX4aj
sE7qsfDpCVPPh+PwYmuUGf0pdIax/phkbgo7KZwQUjk0bJNYbtCsTfBrxuwtmmh5YoZwZzsuU3r9
PPEbgI1RmuCQC5B/q+cJofoI7wyrP+GMZ/ztzFP6Na3D9H3dhP2d6S6fcDUUBUh2HigHCpxrTuqM
wZ9oBrtDGy+XeExUzd4hAbvzNFwea0ot9A+XOIILbB0zupmd04kf+lPfl9NTnULrRaECM5p0FBuF
qN3m9mm68hEXxRUe2SUVp+55/hHdGH5mrs/dyeTrDZ/7pCAe7zJzGjNMDjMn9aC4GT7GiPgVb4K0
tcSdzsH6rqYlT7REKAOxGTCcWG0jp0wkYuNBc2KTxVgTxFY+pQfodTBXkkoieJVrUYfzZGZi3X1P
S+mCcLYMz9R5oijPEOisYqkud3uJF/t8wn8rMNyHviaxTzYK26f0gIp2rR4VvT/xJbdQyKOcrtrS
Hbb1LHr1V4fBiv5+mJUyj6ljRNpfGrp65cHsUT3fawL5gmMDwSyot8FIueBX6Ndx+lHvYoklR7Gw
rn4oFwPm5wbHcuQzoxDxzbd+YVAlPBM6/RmOyTqEsiI3Au8b0PuKqs952OEA3eJl02gp1I2+zx87
abQHU4+0O1Hq5YExweMucDxuiCWLP99aiYlX9ehM/kkIkKQxudc2dKbs65unxyh0hi2SOnbP6vvV
mAUXhtX5J6zqjHgTNN0iEWX1A1XDzi7VUTmAw/dyTAwLLGkWvLx1fAAlkEUIM8DN4npyPstQFvkI
n8s9zdKHG8pNVW+6np7THCb+T1wBg10SpJ2LRJfT3uOnX94WiNmQzlC6gylBOHk+OEJ8pTsPs3sa
ex1bIGFn7+JKZR97HZ3HSjHq7cleGY9CDDJ8C8kI9sLy56/iRxdt2z6MR3lqkgor48I0ezxOa5hs
TamRADRBdSd6vPKyopVDwEEasmAa1o+a4/gE4FUuT8HcLrwTTM7ngvRDTPTIZeWbiFZWYUEjAzBN
FBE8TxFs1UEPs6ekcdP8znG6tgRgyylQczoXRaXzJahT9ABo0rMEOE94WjB+RiS82vu9SJ6yUovu
RDtXhqND4sBSA9i6UA7OhxvyWLaYPtmnYIyzTdhCDCmCydnrgT5uJkF34fYXvozvALpRtCB9N5bq
4uo9GC3WEjOawOsKHAw2c2ngQgoNXv/pFH7+ruptB2uvyeq/IPyOGZGLS0n+cPs3XL4IvAaMDzsS
lYuLiyNzaCT7ZgM+a9SLh67BpD2JwhRvBookeYCwYcp198Z2LjVU2rnoPfLvS7q53GavtnZGk4si
wRB4iOi5u4ye6dEtZH6A2H9P3eIyaGGoJT1Z8hN6YKtvagrqzljFBB4e4ppxQHsyKPa2gBS679PG
fSvYlZlRt1wSeBRHlj7O+cz0MimxMDKwZJba/+fsPHrkNro1/IsIMIdts3PPjEZxLG0IybKZUzHz
139PjRdXzR40MdcL2YABVbNYPHXCG5oTFpfKpsjt9DtuxmuNibe+VkBBtJfod3FircXXUQUGtqFa
h1ObZc17I8W3s7DDeVNpqIaLYTD9ZEQQFRU5bMxhImG860X7+8fnje3lxqGspkCQMNjF8waZEqpV
73mntuvK/TBYH91pTh4CECjvjwVkDCQvBH52d9nyiTPPmi1kbE49+3Fw80KtNsLAEsEv+kz4WZjH
75SZJOqg28OlSveXIp5q8/plxrOJJP+goJg2avojiAcLZr5WH2GUtSu6Em+8TNnAo83EDFx+jItz
qodDroXYJ5zmqqFPUNeN+k9Q1dpfdp/iiFJD0j6bUzti7Tx16uNsKskLBoDmSki6DYGvFDIOMdAs
yhsZsv74Mqtybg040vVprBSXRm2LbpZI00e3FOKkUeEf7p+fV13X60wfyhopC4UUo2Kq7OsFyxZv
Q5xLqpOHYQ2SJXaWK+UZKXLH/jLjQsEDG0GOLrnUpjm0nlkrn0Z8UOoHa1DT+t+gVibrbMeTYn8a
8ETFskY0ufHTSTo7xJBnMKLYN4Muzk+jPlXd3tOGAl3mWGBftEl0HftO/Abx892MjHPVeDOFoWe8
RJ6DZ89BE3UT7S0z7cHrw6XQv6sYxf2NxhbOii7q4M4uG5IwfXaLMu82cSAKZXd/i24jNMLFnAqu
CggXpJfXO1QYpc5G8PvjpgoO3jh/YmI6HhmM5PtmAs+rjsG4knvcftak6lK5j56nnEIt1lQUE39r
O0W9Ff/GbSxwbVYLy8bViibkex8PuBRpFcQLKj2G34vHS6a8iJQ8O431pH8zMa0It23qNqMfOHo3
Hqp+BKM8C+Lpysq35RgzfQg7TCr5tsGvXq+ce2EumAJ3JxsFoBGCfKiCPlFCfFtohqR714yxi6x7
LFtnYtxK5Lx9rVSAUBVo7NA4owt6vTqsr1pwbY0nq88NBLnhEtJJGHc9nZ3HInPnj4Vkfd/f7Dfe
q8dIgskazVcYo4srowMqzcwd+2lHH6P62BfQBo+qXkZoYjfvvwuRWHMMNDfl1Jt51/UTxiGmD5PW
9Ce1Vq2d3WATToLjbebEWOtT3WzmKyhMR4jAoSxg2HW9lINW8zSWUXuqwFpioJnVO+z9hqcxVLVz
kWQpJqrpGqb0ZjMl9oTeD9MtUGKM9ReLUleaQxk3pzYIUbunHWY9OfXkVeinVeHX+29OHoerOInC
Ehk5aCUApby+xRPGU4LTJn4sp64ZvN3IfOspHypvEyJRtptgLm6nlOzR7QrpzV2bK7fv7f0kCy+J
pJAte/wCFvdTGgOLwuWoPpUG7HiE8L2DWQwZOtOziD6gY5z5E3Mnk1+Aj/gWC+Jax03k3eB2knPw
f3TzmR9wkpeaNalXYpzsauKUzwaSF21nYXiA//cmQ8j2y/09v7kM5VpSqsRgMkzPbREFO0tHWrNs
xcmaDJCsBV6ZyaZo0S7dE1GsvRnVgbbyhb61JphyMh2GashNL8OCiZyHsIP6VDdWFR2rXIvGr7ZQ
8LEuaQt9cqDNv3fwI/fUZFRJJJKj4qVYauBko5J2Vk1jryv/seFQ+fYc2l+nDkGR+1t621BmLZIL
DjK5FZn3Yk+rJA5sK+/ESeENJx3T2arIQj8TbUPLVgkm7UhC4OU7t6q8ryTqlbWL0lhvPin4lgbJ
pjHqsl2JxW9sOoklkCtQ77LLuvhRSJi0LWbW+SnBzu0FSGL/g/o+UjbA9voDfamwef9rpolNoSll
F+R3fR07qmK2HKU08lOX5XXDdHrU4m2EJ9v8IzBT85vRYha5kmPq8hu9jiGwXWg/QpowONLL4kRN
ByO2aJOdZoAdubOZ+XDiyrfwKZxQTJFtMj3Kqik6GwYORR9tu0iGfY0vm/U01TrKOa01DeXfGt46
hl9ZWhu++ismePp0Nl0QLw5Vr9sNkeehOYfz12Btogqjsi+qM47iWM921R7un6g33p3UwSWHcG1A
R8sJRVQajVOMdQYqt4yPhWLpx1QR406vrK+VGyUr0wdZmi72kHYxJatU96agXMTBKs9LrYqT5qQy
3zunY9tcCmda6yO+SqIuloHeB3iCK42betlrF5GHwtZcDyfMVnrnRIVboPuiYiqyr12HIXeggOW3
t6OCN8KXGr1U7RySqyEibWRF+j2dMRh5xht6CL7RnvGiD4mJ69u0tbzC0HdYCIY4/KVkytKpdayw
YsMu0z5Zw0hMhw/qogU/1Zmxs+I0aA+g7GPlCGWUjlshihomIJAD/RhXZq9h/1w51iads8n5iKyt
ihxPkHnzj7bEmxbvS8y8fhWKpka7PNDN6inytDjeZQh2DH7c4AW0zdx6Hr9lpom+TKzr/b+4TuTT
01xobXfJpkgxkKk1olkjP4+KQjkLr0bbaKPpyGqkG3AdlveE5GHg0o+cMB+6f8hubl+Dnir1LZgs
kO98P9efq+oGTeg2jn4cekwt/1GwX2+cXe66Q9I+VKOVhFJxKFOf5oTJsm/XIG32SWrkw8v9H3Kb
czCBIWmV2s8wt5fIEkA1bAbVyKlF1Xc8NpU+YhIeRnHmw91p/rm/2k2GDFoZ7ANJOVoYnMdFhgOV
PZw8puen0c6cOtoiaW7Wz64gATsU0xin/7R1mHTa1sUzzdnFI94un+7/hDceGHw4zFMo07Q4loFS
GUQGLnqqaXKMxYsBt+NF4HmD6yrOLv+PpeQnzegJSsny6vWK3JnsuBCnFn1q7WWGuTF8V1JS5X9H
1MnMj/eXkxnb9SfO1kKSpLf5KnS4aKYPXZ1UIBLsE250zWMuMKODanvKNNE94vmabYAxWitXwBtr
yg42/QUuAFhli3NsJoBlMcXClVZMRbfVu1YXvq2Y+dc+bBQflZzuc+ThunP/UW9eouSwAcKQ3CBc
a5ZdBfIrmwm2Y4OoK8xHB7/tc8zYHD/Ndi3BuLkOXpdC0BCGryQJLo6sSKKgQcnDPjaRUv80G28W
O2w+02cdVZZTbsz9Smh4c0FuHyk0z1Rgidc0yqhhYKDYR9ucfwXIbj8OuIVtNXf+netq/PX+Tt7m
4Ug1cfNATeEdgkmQ99MfDRqMcWbsLR3zWKpK+lHrLPW72ZHV7JK0sCN0nIsSn+ZkaIOTrjittlED
pLK2WN/qu/s/5falehTNqGrIWZcD7+f6l3hdwwAzxmV1mJtwExqRetCtpjj0YGlO716K8lF69XCK
VNCx10vheIt7fYUBKD63bknbJsoM+7MuQnt8IU1zvS/317uJe6goSekfEJrMX3i11+slzIynUVW6
g53Yw67J7ejX1OIhRetHHCKzgq7ttuHFNKt4e3/l2xEpJxcbAaAWKIloNyOPrJhdgcRNe4icBrs2
REU+xZj8XhQjqHZsUbWF44rCj+a0AJ01B33Gcn5oGjU+2V2Jf5yJfijAhHyLGB7KYXlVnjKUnSnM
vBqT076zPlrVEJ7UAW/DLBD6k6klzkqcufko5FNgaAUBHLY7o9DrDYyBq4QmNocH9sm+RHVdn7JS
TfwE44c9RmZrqrE3gH8SIDAhiKpSiwNNWEYYkgG7GKoEUJdpRtUeNfeIEboRdBnalvNc6+HnEaXR
7iycIA0/dCDtMzIF4DwPLuYc6hdvjFzlgJ0mrbaNgpiSuVbZvWaiVwGf38hXi5QCZRZQ40VoUtAI
ttqxE4cGa4az1kz6RohIbJo6Lv1oUOJfdq4bO3UejMexDCgy0XnYtnWCo22VJAetU92tZoZ4UEVR
8hHjbXPfWFa9beYyPaHmnz7gOoj5J1rJX7220veeiC0/IyadqqixNxZ2qnsgI8oRm+Bp5eTepEjy
6bg1XTBLCK4tZchQFURAqFTEIQ+dYgu9Knt49QkvK6Fvg7RrH0c0o7Zq27UPDMOi94YIuTztJsR3
5AB+GfdToSFLPEbNIS8nIKd17B4iUc9+bxtrddRtdABcylTAIFOgFFgSTjU4fmNlG8mpzlVP9Fst
TZxgP1hiTPbGXAblk6vbifEjCKNi/jkL2n/vtDWiTCU0cNsw+yF/AKO1+L6sdFAzUfAT0my8RGHZ
+PiFNo/WkNfnxuZDV9p5Pt6PTTfJg1yUB4bUJQP+Ulx8QC1WuHaYnjyht33sixalcZTF7dI5qliL
zH+nup4nqV+kpmjWlMZvrhuEgDhdcjwC6pcU7fqRp0FUeqmpwVEZ0ALrLAd8d++kO/pM6cpRvl2K
TiIzPJo4NgFlKRESUczYcT55x7KxsyMtRP0jChqOP2PAu3KJ3gRKLhka3xR6sr9PL/r6qcIJ32PV
CbzjmMbhXs0RiXN73b7AB/gmUj1973iH5eg1M0MjJ5Hz0Ovl0rHEYgnn3WMGUX6noqbuZ4ipHZUI
cyylQg35/pExFlvJDB1EAYnm6/iCsmCR5NLHVAPTGJQHE5hIDjq0rIeHPBZxuo+63q1pH+YO6r+0
00KxEY5aFX/h8juohxRfSPviDqaKlC3+JKjawlhU96Sv3fy9oij9l5ISc9ZktsAsz5Svyc60U3s6
WEAD5maL3VT6MA6pau+1sUqjjYfyf+0H7ThOeF3Nwag8ebCXn1ElMbtjMsFX9BHiZuJhBiAbjk5S
WeN2ruogPMRt4OSU4Lk2G2tIj0VAgWELvkNaHkjkjiz3r99Kb2E2T+cnfFAzIzgIIb71rWV/MYLR
8R2zs7dJ74Dnmfq1vtfii2Zh6jryN2ipZBqmuVhYo3h87SsjVRYipKFqP+HYKLs6bfWTFpnDUYp5
7O8fiTfWRJCTGG3Ig494y/XDYpEcV9bs1g9j6NrHMEavoOgq9yISc0JkPEy3wO/WaMavBfofdy8K
p6i6sqQEbCJeuaybw57r3RLWfKGBY6q7vndnHVueNiuZoWlT9LsUwfBXnSoGNsplk5m+ix75pxBT
YwQcEnj2fl3bTbOZ0At9Muu6EPsgjxznMaxC95s1Cz18KZNcyVoiMWA+tMSzyMCYPI+m+rls2Ypq
44UYKj+hk9Um235qHfeLWmtusa3Vsq0+Gm41a9/EUPb5g4NZWEpLJZjS0i8yMNQ5Crxex0mUgvEh
8oAC1wqMHQZQp5/o7KHX4au1XQHRcSpvrLda2BRi2+E3dGkauGt77pH0pa+QqdswNx9OyNDP6i7m
2vwwQqX7nWJn948HQdHdNJhgvy/S8QYgdclzBiCcifpSts5jWNKMEFEvVSemT1Y1l3+1eicutsEw
05NKdvfP2U3kQSBPuggAosbchFLl+pxZqHLGIXnTUx1Z0wHVseRhnqPyACJ4PrxzKS5DviK8/nCM
kVSR66XmNKgLmLPBQ00N+FkV47TB26f9no3jGpvhVbznz4MM1oN+CFIbr+o3INGu10pzt9aou5oL
gaSkQDHMNj9b+qD8MJTErDZ96op/GiG6n2CPhs5XEKrxDiJ3hq9upocpzDY8Qo6tS5cXdhCCGPXU
aS/t1GrvxCzLb04qEBHYJFaQi/v6p85hSdO37o1LXZrTd0b51bnvDTzdVSMDLwg5fNKLn0oiqpVG
jtyDP/eI5gaEC9JBCyoYHdRFiCnSxs6HwpwvgFb6i5pXw2HqUZy7/9YXCS+PJ5N52hnS4xG+jAx0
f1TiZVfh35hWw6Wdc7FNXQzuGFfk8K8GLHKrLD9qldU+h10c781hdFbi6CJz+G95LnMGq/Q5iOHX
yydTD6Ji1vuLOcwTqhuV5vm8fOuAyGy4L0Rpr2nivvXABFHJaSHHBh5yveI4FXOpFOSb+LxjO667
A8gYAz3y0kPkMqwztdmMeTt9UEMse/rJS1ce+eaTxhZYpp80qeSQ9waVoKEqD8FLuzTW3G+V1LY3
FCT/trO3pqn8xqMyTJDfMgNsKGaLr6yFtJgWWddeIiWssYJg3KGayrCdergsKajMvab24qkYne/e
aK9Viq9OlIsDLOMl0z/eLxPmxU43pRbwQSbtpfZE8a0OR6XeAVGPgs+GMXjZBuyH+cvRZgjsfWv2
5ab1OtND41QPjI28eLUvIXOl/lh3bV9vzc5KkfjWlReuFa/c5a3VnWevxQXM1uIQfTIhNPPBwXuc
CRD99WTn5H33yyxsNfVRtCk/oieqp3vVnKYKYeFO5Ad7jDTb79oxeOdcnSeHGk+ij8chKHloM9fn
DGLcaGlQ9C8WhmiHHHXOTe8E/RMDgWElP739iIiCktYnjfJgyi4uCdH0mjXRyb6UTv9vUVNBB0No
vjLWk41VqeXf92PGTfJDhQzsAmEgKeZCTLx+tACs3IDtLUKNmW7+O2Los+vcwQv3Vmw8Ol1YfNWr
OV7pUL6yJa6PE6sCI4bIg9HXDXLZmYwgFqVnXix0lLdVYYYnL81/46QDtKkMHd9q6/xRqzRl8B2p
ADzPk7MB5139KNzB/Sj0bD4YVbSmFLJsZsozDokHKLnUuuD2lB/8HyE0ZxZcTpjjXszQHc8Jqf2m
1CdxGuw0/jJo9fBCqf3s2sL6EJEaPgSxZX29/0ZuYwpXFGMFMJsICEJLuP4J7EOS4atuX4K6m3cR
njSnsBvcXTjG80r4euPlg954Bfxix4qA7vVSodW7ZqhR1BhBqu1UpDuPnTlyAVeoT6hI7v9wFfxg
7z/f7QkHEvOqngvSiQpzEUpKLxq8mSh3yT1NIO+q/ZymIH4yIUUfpzgxVhp/bzwj95HswSAAyc24
WE5APwhGmCTodFvJpQl6E0xcECIil9X7ubN+Fx7f1/1HfHXi+/N8y5yIji30QyIGuZjcgz+OUUtv
S0WaqrqoZt16fj04Q+5rSEM5TJ/n6CHP4yL5jMCc8xeEtEAFbBzU86FSQ930URbPy208mVW6EXPp
Gk9q5EydT+PQ0fetnbvp0ZjKeu0yW74Y+aMhsWGMCupCAk2vf7Seo3VgT3DXYrYk+Vh0qattG4hq
v6ooqqrnIRysdw5HpGcsrUeYhJT/Eum+iKyzO1p9b0/1JU777BcJpJtvFdFWj16SdM3eC/rpx/13
c/uU3NcS6kHXHt7IErbkwLbNpjFoLqKvy0e9mdUj7XbxkoRqh1SksSbUsSyleUIAJgRyRHnhDCy1
qXmVvV7mOHuGIOpDan0tbreha+TBqRR4bm1stEi/2nOl+IPezS/vflqgjOgdoAdJc2UpO+NaBX0w
4tYlG0bb3PVmZbm+11Ve9DgOpbpLcD4PVk7/GzssuVQA7JhP07WRX+Qfh1+aaueBY2FaNmXlt3jU
a9S/W1fdWFqTf4xdpfl0/yGXEZP0QU57ZLOX6uKmgG9Mm4xBV6aLJN8eM+b8e+EB2uyyZq2wun02
qiqAVwRLuhM3CMIq8PQGVZLxMlSasatNs/TLyVMPYRH+PdP/XAlebz0Z6R6rAeeTBOPrrZRIksGA
BX8pkNeMfAH5vtsOkdn+sKr4vdKeuK7LTExCviWsAM/P69V6b4pNF4j3IRvnYefo+csAh23bI973
kPaduZIFvH5qf0ZJ1oM9Re7HYFQSfBah2SWHGgC31odSGyIIy4nh5U9t53rtBpxXBmFLj6vDWOFd
uQmLwmDMpiAcdMyhHH3GuNOLEJasinRTV7kLH6bRh4+ulrovtSIafRMgsvpZbTyl8ItcGRkrw6J0
fVyps12YICcKLlvpdmEBP52GligifwrR8PMjp8q/3j+iy/T99VFlZ56npX+7HAaQ8+IR29fiMHSK
eAqbJAIurdZ7Bm4FMyg8hUabTrJWmNnB8YJpJau8Xh71GqlDiUI3rTwGPoT36zdbaFmru8y79tNo
p8dAz/XzpAzJzqC3024HRanQfIsLIBRW9T1M1TVV8gXI7r8fADYEcggBH7rl4iA7Vu2FKfjCvdFg
31rokKMTbVY/RSCMt9guz4+j7lofWj3vT0Jrwl0NqnSb2Eq1kn1ch+P/fghmP/TdJGWPX3O9E3kd
dYo3uyqO5AGjfhpkSFWGCPV2ddOdA4jZz3XnhHtYJObh/hmQf/X/HXcChmymkmdJXq/UbFvswYzb
N3iKSD+kjh1+SYM5eGgocFZe9XWEel2FwSNX3Ovg8SYYZnE5q505GwfXpNFBz8Hd6nYQ7LRJF1sv
Cdb6P2+uBwCJooXhNBXq9YYGoLdKJzKNQ+x0+odYabnHhDZ+D8LR3c9zsJY+XodEno8xAYUYEltM
9BD2Wuyiq/StJ2jsHeKih3WjwrHB9FTZD3Rg/Psv7FXI8uqNIS3KvUmmwCuD1r/4bKyQCx0LRP0g
rLZ9nrsu2GqK626gtWoHtU1+p3lUnWgrjF9xdpw3oRW5j6obp1/sAncnBebMgcMICMIo3e1E5nWe
bDzWdSeJn+IoVz7NdgpKaUA6WkBpPPShm0O5loaWaCfsCrurP95/psVc+nX/AHkSEYhGspeweCbN
aiYa251+qBFn/cxFnaBL4MxHIzUELW8Q26pZ9Ee9F4ofZbNzzApbMPhVxM41JgQUXJRc7/+mmyPE
NkvEJGM0WfEst1mtIs3omWkdXCO1PqD2/LGdmukoCmRky3L+9/5qywjAASJNkPcb9QCbsIgApT2P
jGsN4wAFyPuSeoimcQbojquNeqhmU9vUMNW+JxXx8d0rM+wiF0T9jgpo2UZII1I1SCzGoeL7PEca
uJjEiIKN41TTZ9WIlUvUzPopUJq1qdftM0OwoH8Er5Kgx4jl+iM1rEDQe57CY0aRtNXart8bCR6F
pZk5vueKcpdlOR7BnbEmBH37bkmzeVwp3W1RXyx2u6+sQgBiS4+zB5eqKp1yV1pG9Ji6pGoIga1x
kxbrMb6TXg0yhaGiIAQu1stGE4WbsIKNZFRw9fdDqpCe5ZSxrofI8jgjrUrHuj/ef7W3y9IHhC3H
5c6hgnl4vcHCiVFytoV2zANDwd4SdzCM2n+b9TDu4zlcg3gt7nOeUk4QXF6qBUmWTsX1chArutBE
xvqI9ZnYNp7T7dKyN16MIo5+WIrXHtPRtbfstLrJedsrGf7iOL0ujz6d+585Ov9xvbyNIVU3IQxx
zLjUzx2AxE0bK8OhrpIPcd6quyxOv0OZNPb3d/m6lqcbRktE6vk4ECEdboLFumGhxl4Tmtoxq4P4
xcX30jfTIXxGZ00/zAYpHqPmfCVNfXNRessAvaS10DI66THqe66X68dRWMZeyW0X+QcCptlEMP6p
6bZ1q61ZqL7xgpG54XOhVIV5cSO8Bb7YnnNTP0ZA2Q74LgabRNPqg5GggWFTYfle0DXHoCytLWwg
/d/7G317nJlTaAZVMjw0ZLEWl8SAvqwez451RHB63GWdlfu6MyQHN7KSzaxG7/MnlC+WHwlXkRqA
7uoNZH6KdSMd6tQ+Ju7o+nbpuk8RwBGopTUilyvX+lsPh2IStzoGhbImvz69aG0Uytx39jHlDB/x
kBZP+iABkoM5fMv5cFbyvgXL4b+ng04IoYPIy5xg8bXW5TyivxI7x5mO+aZOjPmhGob8s14GYqML
zTiIyC4OembiJgcu8jBxB24SytdDn7fzQxLo/acmwcmdQqF8Nqoif24deCmVpkU++KMc6ItKSjQE
4ZCv5JOLfEu+Goo0qjP+DSBkCaqk+dwbZZDgTa0N+bPV5ZZvaIgA16Jb09i5DSuEbemYoiKwQKqu
X7+YuQ+0onF6+1iXbnL0dFg4GtCX56GxgTtAw/XLLHb3cY1C5P3z/tZDQpzjiqJqlB681yvbDTdk
5IIawq3F+mv2+AGb2qgR+ik07cv9td44fuafay2+rQqFWCzOW+fohBr25A7U+Mnp7LMNb8EXZu8c
76+38KPh+Ek6PPgz4Gh8X3Qtrh8unqvODhj3H7mauk9K1T8XWpdu9SZqvwzCi37XXnLRu8o69SiV
bJCDY5gk+ydtqtTb+z/mZqPBloP3Jm/ntkQGYfHtOT2W1ypE7uPoKLaPmrR1hhv6GHmN8fm9K5Hk
SrlaC8YcmcfiMAF3Mx2F7Jb0HE0FJZmV3VA5+ilOdfudAYXJI0vA52BzGZAtH6pz27msC0876Xad
X4o2+qm41e84G/NPWq5Ou/c9mJxzksJK5iON0xtBB0yFaifMDBOik236ovGSB6/AITLr8zX3suXV
x1IUCVx5EnnGmHVx3/ZiEr0zcjBitZk21dTa8kzMft4G2i6ajF8iN52VAmX5ebyuSSUkHQthoamL
E2JNCSNds7FOEaL/e53J4xYj08KPbRHv2pmG2/3tXAYduZ6kT9EYAXVEsLz+OpoMX4GCquQEnabe
dlrFYHUEsLid6Jj+3StI4Ktj7s0QAns+1fuLy7/8jwITgQW5OGsDsOYKWE7s1aBwun60LICbtfrd
qCp12wUCK677y7z1Hmk9UHTAKOSfRcgp88rqPHewTrjDKXt7mr4aCiydxEELGyGX8LEOnXrl1nvr
PTICoeOD9NQtTcZGbrdq09g+JYYbXlCs7z8mtpcSwqfS1/NB/XX/GZeRRW7lH+st+xBmUel2Sjvp
VI7lV1UM/QPSiNM/fey4azCSt5aizODhZATj2FwfGRpLsPvEAGelpl2VtWX+5HBRbSXxYiWKvbWL
8OMBpwGRlLIx10sl6lAELhiKkxv0abIJ7ND16zhLyRtQ1Nr0dlGspLtvPRx3PQw/ulVSke16xTxs
TCNTI/vE2FUcCDTKY6cH1ikFDPvupRCRkiMYlyCtURVfLzVNRmclInJOWpz/zjJjelIT/LqqoBpX
tvH2oRgPyLyCmRzl0uvY94+RRNcPblM6nXNikBB9gJtv4I8ySDXIeg2TcvutsRT9J3nrvrq2XD9U
2iXlFISGczL07mxn0qLZHVpQcS4IOQctACOy56/3z/7tKWHEAy8TGqAEwixNfqZuxgnRnYNTGwp9
Y8OhPatCk4oDjXkAMfo+bTfqeMAJsiqhiYoEI8p118+YB/04NmQIZ+5SezsVInx2zNRYaQu9SvVc
R0eWoUmF3iiJGWi962UMLcysyRxD7Am9/OBkWeM3c9Z/ipVp2gxJ3j9VNdMDJwmiT7UZJz4p6hD5
SKbHu4Q/Nk3T60fYPx1jTL13VqLq66T65veRIDO6lMirJXbZ7EfkwDJNOSV2H24aABS/8ZzqH0Q3
fMtK1JaUzDb2MLmNrdFWgBrywjtYVtFspyDSz/0wtsdiTM2jnjSG1LJ5rscZGGqdhSj6u4bPmFL8
ZWGR6OPcR+DOUO5TFDvc2VZi/06TwX5EoSvdVaY5PCrm4JyKMR+PfdV4W0uA3B4SJ1y5L9/4lIAm
gH6WHSU+28VHW9p5Q6LeKSfgqeM5i1BonJLCOrdUiSsb/PZSElrPZIAp2OJqLlPRmFY5KSeLC/oJ
0jsa10CgzmFfiJWlbr5aW4I+mFcyFgCN7i2OWoa6XIrwSnx2+ibaxomin7yoUTdO1Cgnw4WyZ5qI
Vt3/bG+ej0XBcjF3Y0Hpb3R9vuEAEkaMMTkjd9Yc4s5qDoYb94fCTNZu47eWouUpBYqZ79HSvl7K
USDZRHaQnJW2xP1mtMfHQR9bf2zyYoWPfhOMeKo/l1rcjl3WW5M1uglSam63EZFW7KbIiLbs/68w
ZJZ5fxMX+FOCkVzPlbg0rhHyxcWB9CaosU6NCGHflZZfKGW5DdOo2unjjK+QU4QPgwWmxSocZz8p
RgfTQJkBK6PZoCda8cFD4OfLFPYV4jMUJmWVhe9NafmFDn57kGQ4XbyE680PnKLSEgPJF8J//iHp
rJdR18LvGWvuPTMr3yea+N+OMK0Abcp8lQNmXK+Hq0w4oL+f4urSF/ukmMVTUnQIoxSOskE0oVY2
gx7V/kzqVmxGs0kuNvZzKwngAkv1+jNgBAFigx8DTHKJvNHdWi2KRk3PnjGjFqmoiPKO1TibT7Oe
xjg9ZcL7aTd93NLxyee/Gz1gwOJB+K/fG7MkOvNVfZzuN7yWxZEEqIW4bOWm504FpjmHaGqhGJDv
Lb7ulaWWjTtOIx4LpBHwSKg+l4AL0ZZ9UuL9d67STH8K88zZWGDdd5HmDI9jUNu+iwXDc2RH6iUI
MRe7/zW88fG9MsAsYIqvvtrXr35ExbBs0S07F1o/7t1Gjc5loja7aiqnzxaTzZX13nzJNIi4EgyQ
AzeiUeMwB3OV99m5t0eDA54OwFjmtt4Mnh1l/BlZ/gzxIPTnrNP9ckSrh49yzXPxrW0HXy5nHKRA
1jIlDyrh9QggZmdndMbPI5C3fYhV29nMum/8n+HFULzMt6cm9m3Q0e/z4/rvqJNVAmOgYKbeka/l
j/yynetwCqo5O5tdFtA0atynxq7iMziKNTfA2zfMEabyp1MK+Jg+yvVSVQ9Jvx+9/KzU0bQpB2eg
PewpPxEI/aJ3cbomEX3TPpK4fjDrwDVJxiCKLqIXDDcwxprXnMfScX01QdmxQbkYnlRUbpSiQLUl
h3qodl626w2jO6CH435k/Gi9OL25NpO9OXCkHvQjOXJ8ZNxky62ui9bOJmUcj6mTtd6mBi1yzJis
+xy1CkGSOX+K2YfTVPXmd2b99SGOlb/f95XRCpV9SvQf2A5IUvr1O8CmyyqHEpZaZ3jjk4bbwMZy
yuiC/sd4GZ16rT2+zE5ojXN50CHg8qAsWyYKuCeTbBWWdvbMwtqakAm2hi66DWZIOrobeuanYWGv
xG+Z8vyR3YJTkTqTYGDJvrhIlhpMZh205WSlyoM7lcYZYHn0rLRqj69Ax1i27a3jWOIMkhfFWoP+
zZWl5oUkJyMvuAjX4xjSHpqg6GmppZ7L0HMP2BI2p75Er1qgzbhpVS2isMEu8P6LXfRjeGZUoGjg
0cWTEXTZ7E7QDol6pjmPDRCpbdprwT4ZxDtnlHIVPioggZSjlIlLLXmrcZrWK+b8cRy17hiprbEJ
2zF6FI06+6k2K6f7T7VI/l7Xo19hUB5KuO8yuc0B/QyhNeWPmeskW9sS4VGMLd7js7427n1jKSTQ
6IlAIASTtwQaQXqP+zxz80eqXN5TVQaOs8kHRFK9OnHXCkSZtV4fUe9qtcV3CG58Vpoco0wGIYbj
xwLibTfYGWP88jOJvPHMDV1/qUzhPaJiZmywj9ZW8s9FPJabK/sKXC4EJsBNi/A44BKTZpGTP5bC
zMNtjkqWDznU+CwM82IqORqc99/mMiD/t6IEctCble2MRa0ytTyyM7HHVjhPl9SaHjG38v4tOqU+
d5j2gYEjy60S76X1nED1Q4tOB+q7BT+uWiNsLqDORCb5/JTo1INom3BFXMfCLmqaBp/l4jGdLYXJ
r8hsv68bE9J3CqqtTXgbuR4e9MHJfSXI2nCjwWt9BF3c7KzIRNHaoEsYVq79rStRtnRQJDC2QT5p
u5WNe+u4aPSZ+Or4GHhp1z+1HTTG5opaPPY9rpkp7F3sBkLbdwJTfYgVMpUWkNyP2m3Mr02ZGLvQ
7d1+5fUtYvnrfskSEyl42fJSF+VKJrNlN7GLR1W1ZhARg/U/6r5kOW4kTfNVyvKOamyOZayrzMYD
gVgYwZ0SpQuMkijfsLrD4QDeZp5lXmy+UFZ3pZhpycnDHOYgmckohgfg2798y4TmedLvyDApWsnR
o2mo/mI/+ddRQR1PL/pdSJXerNLKa9IpazBLTEXpNTCsz+0cdgC5LOt2Aqh008X8tRv87GnV0/rO
Pv2jQwFX5X8P/iY6ctUwQ9LCtOcejbzrEaqBBSiPyVGE/ac/n+I/2owIv0JsDvDtoJPy8wxnvVfx
rl/a8zJU7Wdgk9U2VdahBoSLmjbIhMo/H/D3VxWUBwC3Q08LuiK/61boRPYWhZ/2rMXQ32gOb7VK
JHbnlvEW4ugCCqrZ/Dhhpt850/9oGQHrgp6ej+QKHZqfn9SP3GJ8mbdnD342O+EPoiAOzNygSfmV
n0Kef2VAhfz50/7hoMAip1CDRC/7LXUDssvogSysO3Nh1weZpP0pYjA/THVDyipm+k70yXuCzG+x
oz/WLvKLizYjwGG4N39+1K72K6bmHsuH1/HLAvH/PW6uZWsGae5NQL7DyjW5zoz3cQBv/gy3EI0i
chK9R9n+o6eHmAi4CgiMLj24n79HNQcS2jFDe27qPCjjJbHffJ6jM+1q8XnOSXVarHXvzPMbqtSP
8/VSkgKeE0UiyB+/mWiAEjK1LCjzhxqa8TBx9x4GSyAmkMn5KVp8f9ywwV9fmrgmJYBHfJeKfMGU
dN2hqrq+RLOXnzBx79V5/uB1QCAb5V9c9MhE3gbifYLGqk0afkYvBwJzNluKlOhom2pwE5cgq3bL
UrvdX1yBl0sG4Si2G5Aiv2t+Vl7PGgXbn7OZOIO7FnDV1LcdnCEQDDTXk7PQrCE6eWcWfvesGBZh
N/4C8ggx/5tJ6FnsEbDQ+bkeg+B7DdvqA+Aq6li37llcDrVoXt6LRd+MCRgCSNWonmCxobUCfYyf
l1s/GxW5emhvevjJiJ2uQHyrKVC1Hek2aOel461fjbYu83Bckr9WssLgl9ouZE2Ae4LuyFuLd7ny
BgWr1N50w9pdIY/7gAqXLIbZBBSCKvM7l+KbcxtQSCSXaAIB93Fhvv2gn/4mf7b9lJAuJuM9/uy0
XfgnRxQ05uGqswd2Mbr981X0NonEeADkA4l54eQg0s/fXIe6S+M2j1x878OkbTOHSGEaCemBBHJs
iBSXeet83RQsyaeSVdGR5fV71oq/f+TLV8C6Qjp/uaveLCkACUCUj0R8b6JVbvNpng4d2uE3ow9w
/oyKc/Hnz3z5vN/Eyv965H+P9+aRDbTpZ8n6+L5v+64w0Nq6Y4N8T6fs7aL99cWCGoNNApHGt6VH
EuumIYmJ74e6rRVNyfToIcsslyxl+26o8ytANv9iPvXro0FoCdUJqC0BYfvzTtG5Ucxna3y/jp0r
4U+XFMkINHMNvx5qHXmvxvfm0v8x3g8dceh2YJO+7fusaSID6Uh8z6qVbNsgGTZwWwMOMPDYsYZ0
yCMxjJdzMC1/rWN6GRn3Pc4+RI8XX4Y3i0aZbAmUkOSeJ6zdEjuIY2jAd1+77j0JmD9Yn3DmAmEF
ZCfAxN+qZyWsHoD8cuQ+DNw1B8mdRrkHFEg9KcCi0nl4j/n8B0sHXR7UTJGiAt76FqQA6HkfrJCT
vbeLZIe2sfl3rSIkdJHfbap4yTcJmLjvHDx/MJURRG5Ae7y4yOGg+3npwBYvkiq0yT0M+oAezeV4
yGcLZe1ujM9rBQaF6rr72J+hJ/Dn+/Ftd/MylyjNI2a8VJAu0Lqfh64czMVsG5D7fgG7t04G9Gtj
qLZXgEeWS+W7olNMbEkKQyNfR2yj/B9UKf+hWWBsVY0y2fK29/eG6feQ6j/PBYAiuNkRa10w6kjp
kIn8/N0CqThHcSb5dmFG5FeobtbhVSV8PeRFFUVA+E7tKKcPje0Y+WuWAD8Gx7BghwPoBF7JW7wa
dxHKqfBI+zb3qSgVvB6OeJG8UEn6Ht87x3P8+1D8dSg0JkA8hXNjCpDcz88ZS4QoWTRn3xbg0nZ1
GujShfWyzxMLsQovZeNVrnz/KYPPGJVwR/1L1yxqoBgc+LRLdQ1gEvCifh6f1MFsUc+Wr90Mhsg+
h4ajf2sGPiUf1cADV1EPYgrre0vvsqp/+9gonqLHCXnqHygrSFX/PGwohnYZ4yF8XU3jgReX80Rt
IXeVDIe01v1kCiCGfPsQgWqY3QL36cvrxTTc0DisgHGH5Ea1HSukzO/EWT8fOvhGF/dkaIGjvo2W
HlSofv5iCLGA0UuE/wpYJPg0sVJBKat2nApimuE5a/vJe+cEuCzl374L4IAhbHkBhVyA1r9DR2Ye
NAKnlPDvqG8Y+HHP7gmehzMNmoZ/+/Mt/3ZX/RjqcutfjHUQvb45vfloseGGRXwHRU9EJ5lbgNvA
Z8rqxyCU6e0ycRgdYq+l5J0Zf/tesdKBmgcrAhU5iJW8dYpDMRuOVjnuf6qm1F6JrI12C7wDIirS
xNtDm6V9T0/+d+8VOF6IKqHQAYNJnK5vpnKq4DnV5BzmtF6KvrrHRrLpWc3Ae+zY7s9f7M+nOJoP
kPW5HN8obqDNh03187LxcIal3jhoRiVJqn3XNmjk152jSx+IG7em8Q2E2RTl6drs/3zo3z0mMLWX
OhwW7UUa5O3Qep1QGIT6JPzM42y5ZvlSbRskKTfhgK7fXxzrgsfPwdwCXQrQm7edbiM8CxRLW+Ex
bSU/Q1SxTyjgYfbUrCY3f3VjQEAK5VEwoVDfw99vzkYVSFTJV+U4OsTAFQJWpBpqZJ3n1OGieme0
300h0h00c+BthaMJOpZvRvPXmK0srBNO0Y5ueBE2LTlowqsY/Y6aqAt4FyyEnCzdOVri7PnPX+2b
jABLCC/2V9EGVAfRw32zNx0qtXU0RRWn6HqEPsTTI7kUvWuy+tjNOczDdMcknMF9nX3jGZwEqBpz
/3kczfjXjMXwXS5mwhcDAbQUL3bLb74Lh4nYmuYu5dSmkdjZsB6vxq6fMONpC9uj9T0Vht+9fHQT
Ub2COxyIWjge3uyfcLJsRiES5ITWjeYenVNbQqXLo3FdVweuOnvHksgVBPi8d/bP785EbB8gvLF5
8dioh15u6N9kfvBOSXXWTBh6jmTzaWn6ezg8R09d66NbnIbLQUFK/p3z4oda0m8OfWTywK0B3RhB
oRfWr29LOVMlcAd1kY/VhsDdPPiDM3Oh52ZpIdNh4sco4XO3n+s5/JSMjbiLmtC2L0kdTCcD0UdH
SaeWJ+K3IqBzioDsJGQbPwOkR85BauZbbTn46oIR5+0MCJbzZxyG7jT64BlvRsRu+jaF+Jn9tR//
H1/n/8Feu9tfn8H88z/x768oZGrB+Pjmn/88i6+6M9338T8vv/bf/+3nX/rnzfSqR6tf/3Z+6c3f
Stt+exlF1779nZ8+AiP965sUL+PLT//YtqMYlzv7Cqm8V2Pr8cdw+M6X//l/+8O/vf74lMelf/3H
L187246XT2P4Wr/860eHb//4BdHKf/z20//1o+uXBr/1P7+zlxYODf/7f739ndcXM/7jlzT+O4QN
EduiAwDtbpROf/mbe738JPH/jnYyKLEX2hUQTJfgo+30yDFi9nfcnCjz/gD5XzAdprOXH4T537FR
caPDMAWgSFS4f/mvb/bTXP177v7W2ua2E+1o/vELgr+fA9LkgmJCRRj9FOx+kMTf4hhsz3yIxXug
a7dOnuBI87pwFhVQYD7FgiebmrjjMEp+RNCCauDEP6lYXhRaycYPl3AbwD/s3CUzxPoNbG1KuDtb
Sy0DR2/TVZdj22Y6v7UEuo1bQG9SQd3IXH2rJDHTduAxGXx8yoDSuaZyhrvuV2LQQPtGCFQv1tmi
zNrnYcc+9nJsnqcxnc5jnH5JbWDv6rbxfQqsQN3SjDfQvIFc15bZJD8MSV5M8VipwvdYdgf7cC8J
aDf7bX92aPFWhrpOAxQ0Ai17yjORrXsRNxsLPFYBHUp77DN0Sgzwlkfg8O2GDG7ejJ64TdfZL0hl
JuqL4brBOU69Ibrilf286KSD3mQc9jSYhT5C8PVkSCtqurIgLeq5k0Ub6mSXtKuiAZBq3ERXAbdy
Vyt/MOU0jC2huV/ZbuPlLWh+U0W6D2Y10BwLC2MCVNzZxVNziqFD5q9RcwoSAJoGSL5sdZMDeMrq
5KYB/Yb6TfDdestZNsY9sKG5RqHLsOu+cRB/RW1Mf9A6pgRSnGeDj7Q0ATs8OOCCx7iLz2FqpUKB
I6vmzatZpphsAHvrXalD2JfQmY88LC4NWLvhhnzwtM7MxjG2AhLru3UzQzIUPukuKzsL15wPyxLw
B5tH4xX6Fh8G4aA3lNi4KYPel6X14/6K4LXd+rI/2GEtAFe77Vo7bpdgCIsabbYCKUMZTOYF5FOo
kwXG3xFcTigMKVPyGsLigN6MktZBTiHvENyA7mDJVoWdS2iPJTMd3Uj4LcsYR7qFeqeDLni9PMEi
NQCwWPTXhqR7pLpAAbiVlyljMXpVa91XW65hGgQHUaTMFrJRVMrMnauqPuhRjYbyuHP9Xd3wlR9B
MIf+H0r6TpekdqkuCFgJehN7PoVqNdIa6ODQASA4sglNKnbGYwc7uwotpIltBDfTZtJ2SiBXNW+x
rSWU2v31AfjfRlNvdqBt1PYxqNYU8L6JofCVhh3y10QAK5OBHQthjxukmNRWLW6YPrlyK7PF2EOI
oo3ngWqxfEbn/HuL+74PuiPrR4iDSnRs8y+JiuZS9elIK52f0kBUH2IH2jjaHn3p98zhNmphtYJ9
JCD/L2HVO+66afaaVygiQpTfwM8dLF3Zz9BRU8eEtG3JVds+xJBVExQm6/YMLcx8pRxHjzp20zDf
AtAoocAsp2yhkWyndSNYZ+nMYr+YV2mOXug39yB3pw9s8k9J2IctrXpvOVo9Adrm5FUXtWag3YDi
KeVoFcxUJBM4tK6DdPUCmFBdonBldhncAUDwSX1e72aYyr34gwdrTbSgTLNZzQx7oFjM5GhDq+58
0CIBtja6P7OuEyE1/tLehnawHe3nnnu7ESWmLxMLIC2aajc3tE67lCDLXTYxi7NSeg37vsqLjbJe
xgLmFSigOZXceQvjER28+nvuYvlc5xB82E2CT9RyG7TU0xICXlml5q3XcnFfzdNLPqv8OKCSUpga
ereD4mrjsSh6BCjAHVNvMjvfhNGuEUwXMsgcSIyDaNXWW2DjttZd7u+HvP98QTIcc3haXUEMgC0U
HbzR0Xiu5W7sKzLTWA/RxfqqznH0jXqmIbQn8MIh01A79zICCrSJDChTeLFYZqLedt2k6bLO3XTl
9dqCBKeCtqUuYXqFcE6wHjubNtcyjftnmRoH9mFudspyXTgm9B403McoM5YXM3lEmnzpPhiGGLya
9RPo5zd1DzawN2V7uPBlLeVgziLQfMb5qo8GhJ8TsJyb2J+U2bOlP6cNeg4DrVEPuZhw+TNUb/TI
qqxoBogB6xk6YNSQsBgTYk98TfWV57kbkvNB00zWsDFa4lCITYP2erLvhUjulAfZgsiI9hPoMfxp
taC10CEMP0X5cAepnZq2sPuije6fsMoh2zildwAHIA8O4jvw9Refrnw4Vzl5lYv6BpIzgXIpEsoC
ti3+NewCIemZs3bGQdF0aw/mkrZk44aoBVc5vscVlR1FW6eFZvF8Hvy+eWybEPj0OGu2kecPpz4A
RBnoRzjXrZVGUC9tuL7AhKCYoOvdmcAW0B6WdNQtrlzRmKPrcoiZimHZgjLdwBRrmope62jYePBa
mGgPNxkYZazxtsmlppVxpy6MYAfc30NebB1LZ+CEmGC3VdXHoUWODkQ71DJpm+Rl5bW7Gvp7myH0
oAchhIL2jwjs5zWY2scR8lwHMYbtDRwqOm8jAZheKKh3Gi5YQPitm0S3j1UqJCaSrzg1c4jbdnde
sM4UMroq2lRsMPIIjSr5sowQtwZbMOJ6B+vS5SGUImiokCAR0DC0X6cUG7eM0bdtNxm4OB9Wm4lj
1CbAjKPh9rGfgmg4jqO4RvcIF8tqKkdTU4ONnvunWTBIGDl+mrPUyynh4OdJSVqPJkBYfVKo6gRQ
SQXeojR51dwmi43ibVX79XlUTTJe+YGZZ2rm/pSDH/IpZUqHp9mE14FW8tbU3U5e3Ctl3X5tpV+I
aYrqTcXVoDZhO4yPq1D+TFFcOqGI1EA5BSGi2qIXuNKkkWwHGwaJAj1kRiI7z2STsQYCsWENUDau
ShSzZnEaeHQvqhBQeSwTPmxRac9vuY/JKQVU1HJa1a7+woJRWYpusQwpCL163MDRpOo3WQ/AQyHy
Bs+hwlirAiyhqN+Nc2It4Cx+PG7gctayRzYu6WvdTneV9EfQ+SMwyA9xj8iqwAyOIV2hpNp9iPu0
Z7DpNp0u8yZLX0Lh/HNvkeTQGEFpdc2RSmrQMaWwtAcEc4bB5sUMzYV5BQK/Ft6KlizkIMpZJ2bY
TZCp/S6DFDpdnvY+CBjLFguW0t4zflgCmYZimze2U1Qa0iU3U4hNCyEYeA9Kdlq6LjsaCdiS6KaP
mnNd9kEIsSocptxugnwAYly0sErGSisU1K1g8Qk3HC9OpMVUdf3HGS6kbLMk/hwU6FvdmqA6tRD1
LPuOVFdVE06lV2UeL9rMqnm39tbzC8YbH9D4ho8bGBEsEEGbCavpoNf1AMMfcXSShx4MBYf9aENX
IhPUNBD1ay3iBILLUXiNanl6rpbJAWi/MFjneKAoguHWTl9QR9LbaK3N2W8G6B0kppBpL+/43BCD
jYBGP4C/V0RBEwezjKA9auLzEhG+y633oGdfsGJKhTkK8FO3UuqnkCXwHV8V/7ryZe+rpoULszEf
UtfOnE4yi76Axuf2NuuC75jYfs9qmexy590h5ZhzKlrRZojBq4+gKs1bINjyz8MAUeGSz0aAc+My
94STO7PHkVfQDyPabbvGZU8c93RNJx/onkIq5r5MHlymoqpuPrvVTQD3R+OummoCT6Y+8g55F9Uv
PFJqM/qL5jQ0Qf917doAbglAc5AIUcy2lcNReTbu4H6toQK3zmSpTzZKcVICppmsRe5k/bzOE6iD
UTotx2mVEE9rnV3zQ+b1cJ2pvADisqsVIxpkVj0GyTrlINsDKrHLIHfZbpyDJCGF22jCzlm4EnLm
JLYgK6hWRHst0WSb8mh2m6Ud4vY61myYN3LBcUV50nW0Aq9wLPD/pugBUCAcGmnQtK+o0JAAoXfu
opCidTKsaJ6N4bID67LfjM2Q/+CpTMDDOVmE2Zx8kVMz3dYA18Qldwj43JZhi7ULZWiArA/5BPPV
z7pOEV7Hgz7gIHBNS/Ohty8rPBCDvYW+jzqZVXTUNtLb+NaD2ZImarir4RLyTaU8FBRWTRelvCom
j2NMBOJKm5J+2w817t1lXs7NEMfmEdcIcIu1z3S19br6AdOadkfVTuG6nZu1njW1EKmYt5UezbeB
w2OzdK6/yV2/SyPegIC7mOeEBF298QzPPpJwwsEuNcQocU0YfdOnnbqqIJ/7pYE/WEon2Bx9muK6
HbcXkz9SKsh/jGVjEE81Wt+iZY9NHPH8RdTIjjaIh+9AlgOCb0nGcWsYTpRisgQmklGrZshnkCpE
2Jl7E9k2cCLiAKP2wit93F2cBj6mfuc7BUVOXKqwoRqVRIcaemXJBvyFJC0HJ6WDE0SebJjnVFyO
SBqTz/Nkhnir4FcK66B+jD8AW5dMgGIvRl3k45uFXnzg7hpUzYaSQ7XXngQHhS+ZRpZQrkFkhx5h
03zXsG+vyy6XwRMCGK03Jp4uURJT+3aa2uuqYd2XeUmzgQae8D8mMNhEmjXxNj/5sepuVd6TeifQ
IEEQF3VA+vjRVFYAp8szQaKWHyQwjrj3TZ/4z3lec+Cigt4714Ile6Cpq2vte4KB5Sa6p5bxRZQL
G6e7ugrGLxrVyU2/RtV30w5TqYIloWnO/RarZUYwi0ZRdFP7DiSmORg6hr/TntOEM3ntz9Hg7omL
6w0LyBrRfiX+VFQA6mTbUVStPFuoTQ4ISVPEkAM3oNlXNkNyFE3BEkNlrMrYllRjXJUWfgAfYQiq
7/O1sgl8UpzYRxPOgOcur/zqCHagMwjrAd4sOCiveiNJeE49IAJgTHmsma92QY+ghibDHN5OeQ+6
5lIt1uw4QVBA0QVU87nNUVmHmcroF4FpxUe5jnNzzCfhqYOBLzNiXr6shapXxk4QmEEO5PQcgUzi
oOi8FKsW/CEDvX0p5gEt35soFktHh8Al7uBNfgpXibDrxzNfkaPdGiZzWXi5DDV4SZH8ylqoMZaK
+1WJMBc3mXH9+CmPK+XR0XrJ1SyzcAvEKqIaXUvvbuG1wSWFFhYuwuU+uegTWSjiFVUcoV0pRXwN
pbnkgEKMudW1uujHtB2tvaR9TuEOekIEkh1ypCsPEKHhn2sGwTV0o7KARsjRcZVe3C2x4KaBUbjc
wWEpC2dXKOhHnqY+8BHlNN02CVtzhGL1eiNizAOfxfXI0b7OPVhRVTgOirmtFn6dRjIe92GAVsxD
3dfxdw7uIxrswwRnglx6Ct4rQ8pRp5om4DawzHXRJixpb7NRrJAOqLsEZFg6pnObf/EitCUVztVB
fZ5c05/0gH13k/YeafZOeACnUb+1+7jKtkBLVgWKWA+wpnuAPt9HmZNvnq38j65OsSeD4XHuetRv
PH3bEnyUX985n+2bDH2drJLLjUW499Aj0kY3i5yrvtmTLPNg3cM+jArXHgiww9R8QcwK+4jhLjf9
vQ6D1yaQp9D66UbJZtuZ+SXknijidDwAOnKPrkJOR1O/DBfzMz8lHz1Q1ehEuluddYBxN5+Ijh+E
7904WNOeOlZxVNSArkt4d9PM5gI4vXI5FpkO1hfSdZ/APPOLLBWkbPoe5gdzMFLekK9DosJvNXzJ
cdDl6HFo9jKHatu16uTlPSo0OcoodTpviGWCjrkZUDMKLwtmhHUIMmoaGDCbQPTZN7149CHBijIM
gk6s9leHyj0NpvCey+6DNkiIiFnpkvQWyTkMsplQBvbaPdKcvS/9jgisptqRp7zt12Hb9ovFV0gT
HbMntUbAQaz6hPv5ulo07rhoGWm+zjdkyCGHldyjpnPugvbg2gS+wCh71ATnVoCUAs2holrVvh98
c3DeBBh5KMvUn688015HCOErJRO6JugiA4AMQVh+conXnNte+ggMuhsfrhybMbk4pURrqbSwpRpE
fgjljG8y9zeItwzMpSfKSeu2jc2SrT+OT/mS3uog7wDWYyfQVB59nE/oDMD25mkYyXd0tqITDrbs
6CZkuajZDFeeGtbrIJmvEWqFtEvTfaYDlNFGfyOT6pW1MYFU+fqC7vWnANoWW1erQyc8cTIdu53m
Djze8Hoal/g+qtGS8AngMT14WCDrdP3BQEdlD8OEiSY9ClSpzSKKtKe/CmHvdwD04TnnXtn3+IK4
/Sni1iMMndymWiG6Hwzpbq7rax2Q+ZBwed+BtVIgh6yw+AZx6jxiom10mXOoyYIBNn2Bq2dMQ5iq
wPsYb7Or176AlH1Fw3oeDwDc3QSefFibGlWkqV9ucjUtX0ycHaDe/AEErs+is8cGLMNdpJYbFBMG
Cunj+wDBu7/CIGaZAHRu4AQR9QHZSzSUTjyI4X/UEEi2mNVinU3rDZnDfu/Sfie6ZqK4hrCccHpv
6rAxDximhwogtscln96nOngZagS/wJQ7qvo+pa3X+PvEBDBB1OG5DZ29yVBQo7ZXjzpp7omsPtkM
Yh85bnBEG6gL+NVrjSqMyv1z0iAwrYQY8V4FriGb35lMt8eOxy2ikRpGZzXyaLN1F4duEFTIM1v8
uUQB5Gbk2eeoGq66gHyG+QMEmEFlvcRFF+V35ih69p+MB5QSE+t1loKcvgTmxBI1fs75pEBQF4eh
jo/+OGQU/mRjfgPjQ4c0UiZhtRVDzL29gSc02aPMjzppSwAi+xq14VB/03ngditX+UkAhfVgus6n
Q8/DO82z6DFZ5XqaWhZCgdr/CH8RteWkBgoVWj0FWzzJN84sbu8g0fAR3tM+bacl3aZCp6UFOvXe
VHw9Rn3VYHvOXokGN6FT51dfbIN6hjESgSQQCFz2uGmmeXiQVdCUGtoPQNbxq9Q5dWDtEJSplC0d
e9TepDh2qnvMmvUOTMlHhjCfDnZIryY40sI6DTxvBKRhDGHAMTlD41mDu5hUBRdiogT+CmUiucMV
lz4Gahw2KDO1tBVhcDUgSNlnDcxNfX6FjZtQhcIcBSrpo/ZXeVBGNPtmZCsyF7kWU58220BAQbUZ
z2mE4kSjxI2V/tMyJHvf9H0Ro3p2BU768OqhE7hndl7RZm5cken4JFpDYCE+H9rcHlw6H03TVA+s
t8uJQY5aF6mKDixBAllFyjxDUBMVw1VeQ+95L3mjzlHtxq0OJ3USMEz/BHm0r3G2EgqtcggYZOPT
CnntR3SC/IIPvSpdpo+znCHuws2jTpt2w3V4hF0l7QW8WbKoaT+GIp3pbLsvzGNfetMWDvbuZUPm
schr911hk3QKHTbq1V1Tihgn7YqkEdlkhPIGMlJ8qgonbCVrWFmzWFPnYPmKpPibhDVUCn5ErYMd
wTlyEHH9DQkOLngPjr1DAy8o/jxn1YYEyxNrBiTQzD4lcZ98AkggKrH28OUzw9pNPqnzRVhghbrR
N0fWHZ/Tz5VoP1q8UEgT4TsPQ7ibl/4Qq+Qwq+o8Vetr6E980wzo7hdORHAHDWfLDuiHNRtjc3SS
UDOPITSnunKYYXlKurZjBZpr1dHimPoQ+fZZjmTcZkP2Ia3kJ2Qn36PV3qiLSccQjteIC5fNFBEU
dGy0AcC/KlqOgg0+8yFLRiQ8cIk/a72+xDEOICuH9HZIVQlnqvMUZSOqCUEcvtQS1qaABEZzVbJs
hHlFN4BJgzqmaGljU1PEGumtmJMRB4vq8ku5Lb1xfMRsZsgWoPJGTsB3Ztt59HYowKRbxvPuuc66
5Jxjlr8RvzIvgUee/dU4k0MyYcmwq2tpbuAi73noN5JKFGjt5deIuNpoD/2PCjK1Mfrl297hFWwq
VekPM9iTd1zKEn6n7jixtid0zdL1CYrOi6QOruIjkmIvEXYz1z203r2onrqbCUUFhndM1qbKaNx1
o7yf1mEmWxtoK0tkUo7fN15I6g0Z0a1ZyJQdNY6O7woV/LNvnXwNk5FZCoqXmJ+IqicfJ0La7rMh
MkelVweLosDNRJ3xdCm/4dCLIUeIG/llg9IWo1yN0Q5FMxhX1QpusQw+tZXIPi9Nc1bQwGyg0oSL
tIZnYx8uG5Dqa6pJV4atykoHfbSIgvXWX3sZOTdV630VWGu3AQCzME4zhQ6XqcxdhUozTIAh0X1E
h7gqA+Z9w3Fz3a7Rtk5HUpiMgU/Nh7mYOr5pq0rGKCDkaiunMfxGQscLbJ24mLuhe4ZODC4B626G
SoKL3TGoFq4gy/ZR0yP+xgqDAC5A2gxwZHxZD+Wl7zzxV0+ewFgPwgTJZtQ5xBQRK5Ws6lTRfloB
t6GtidSEzR36G5KqtbSoirKyj6fquV+V+iKh0TZRtJ3ngPK2S7Y2qTdZXP2KW/t/AWfoX9uHUb++
jsAz/H8AYgCG4E9ADOur/vIiljcgBvzOryAG4gPEAObARW0AmGVgJv8LxBDHfwcljABADdQWyA0X
7vS/QAxx8HdQK0Bt9iFaBkuci3ruv2AMwDeAkozQ6qIZAQeY/8PemTTHjaRn+L/4jg4gsR+NpRay
yOIiLuIFQVISkNiR2PHr/ZR6HG7J9nSMzz7MZaK7i2QBmd/3rpiM/gUZw0We9F/imksIPBH3XOGC
dlyD9NjfpFxbRj7sOmZ67G6NPGhdon0FyKv+plLvN+Ppz4+xLo01jmVS+s4d/6tyqPYnw9ig+uKC
FL3jCosVOzXrISrx+WU1rW+zmMl0UYJDqq/XOwf3A6W2RvHuLOVwAxaY5tFQS5AQu+ClK4cJgjX5
O4nxr9qqnz8majZ+DhOZEeLWiwDqLwIniWO4F0UtYtu0+v3SZHUfVJufXo/D8j3NyuRGevA7A9KT
v5HU/Rb1/o+PBlLESXLxzf2u+qxzY5arV4iYwa58mMt+eBkwa8XShAzcRpd7tRmS9ypJWQAzfaAu
NOtfrJGdqnJUbJTT+jf63v/h0SD9nLQsfFQ8br+HR+UZTicd0Xu8KkFc1KLpxY4it+rzL2/LP4Q1
fxXS/E8f49vwLpfn7/LM//o373pjqKx+WOImqxQgGBC8bcP9/x8+hfcFxxLaRXpcf/2UxmkBhb1u
iWW5+WGZtdrOY6T95x/yqz7u53fo2OhodYdHCLn2b47WpCtmzy/kSqR2Yt4QLLtS+Vc3DwLXGX3C
CeWuRAjF//xDf1Uh8aGcIIiQcEbo6Gr/mwBRmP1Fc50INs75rS0aebd5AuLSr9M30dQk1q9Ftesr
s2UAa+znf/7p/+3bu3w6JwiZdsxF1Gb++nfdNi6qvvNF7BAzbPuNe+ck0/jwzz/kT//cL8cUovuL
dpfCq4vwVP/t/Ehb5gESG/O4a7Q1mu1svsmdlNiqzSxBL5i9vyb+yl4Fm3ujZjPdb6KyOGO2MirH
/rsvluGt1Vd4jE6HIQ4udpm3dGQ5LRN7vs6KubyCzsyxMBQTdTT8Ri5TMpoVb6Vey8DlECTb6HxN
umlGalHoSCGq3macyycZT7YDJgOpNwF5pvr4NKpVxmowxXWv7PL+ArGGeaacr0XRbPs8911sMmX+
w+0s7Qsg8LqbxnmKVr7mFfNIlsd550xE4rj1TalyJzRJYNzZdL2xJpff4aja7wQysk8sjLkwRisu
uKSJ0Tcnt9XS9KBtS+5e63PpX5kdYshgmMzt20bIzhW5ke1VBp3x1PP+g3BoZFgj+HZkkPKXqgKv
bY2vo5PPiAXrl8kdVNiwqvDPIC8+5ZVswswZ0Kq56YWQW0GQ2lQw9fZ9G3lwHDu/XKcXoifWC5vt
R9pWWrc6awBQdD9t76mxIlhVfX9JZSfDMmwtuZF7MDYPhJ9Nr71ZYrPpZBugtbftSDrLwXPGNKga
nGrl2nZH9jlAgYEWe9fSir1qbCIViGTLQ0cur1mjptgxlbW32yU9tBziAbe0cVRaQ8xp7pBUO3vT
cbRGWBB+UJw9+hvq2e0O3TpdKKYfNY423FFt5gMBDU486M10aKxCjwQqnmRKHtdRe0jHYT12ug7+
5K4stc1uk319GqnKsyZ27USvgF6T1joobRJgkCjAh8WSYUaGANSEfRjWgvbCHB2h1jX9mzsOB9NJ
jLAdeYLaBCc8AguE3+E4y5eSHbMv9OtRCvZxAMPUsu+A7B5yJ9+wkcsWyi717xyEusdGs8Sxbsrr
rClujTq3Y4TM04GYjjcyu5u8+RzM8kSv0nOdssSk63CV6PWrjYn16KX8xUqHzgejsqdIwI8FCJnW
0EYZLJFkkKOTKnuMpbrEEiw9WiswSHtrg2ZYctoqxGODx+GAEEc/+KOfRoW1jTsn04JkHe691U4C
i/BgClHNs+7lt3KbRaR0qyLrts6DtoALJnE972+tBBq5N/xj70kzGmuxPfTaIo5ZNyV3iSo+6E8g
k28dpxuRZVNcF+lCpfuoBRdVSTTV1LZU1XoDklUG8H/MyW0/HfrGvF67+dBZy9de1xsKGupX0plT
pI72Od/qew224slHm3MnqHn8OqGsO7JMnGG7/Lu6stdQUqBNz4yiJ0ZN32zS2lbT5ce22zsnXfZ1
Ib8l45YE9DOqiJ2yjybNViH01FMjrFNjL+V1UvBH8423SbYTeRLrO0vNGmm1x6bcHozemMDGkGN7
6EzE8DggYWPzIuZwovwz0iyr+iQxZg86cp12rQ641bwa6F9eNKhEzYObYSfborLUDtbsbrf9on1q
mZmEZe0T+2Xm5npeGfrIt1jNkKcqD1adR2sYEm23OP1HsgKtV062n/3sDfnAuWnUiyfR4jjkOlGz
0POCXg7B1T4KG/qMkp2cYHxUIJ3r7wsjQUHoaLG1rPfGVh6NbrN3jUYU0rT+fJ3Ku0VvvFDkps15
gFIi8znAe3ffq+Fq7vKPPEeq5o7mlZ2OmxVU6/vUaTQOWBBSLV9x044IDlIVFP36dfTd25GNM+5m
X0a6spPYMmvrw6n0np+D7G+pZ091n7+SW/R38nwueq68X++qS/Eu4+4l0xw/5m93VUlKNTC028a+
pm3rrhzntt4J+FteCjvxITHNpaS+MLNVd4vYFyHGrAgoOPrORGx2C5kKUNWILtktw5A9eJD99CYp
Z1vDsmqajxnY4z2h7sfeoeKs43ka5i8jGVc/UgtIIjQ0TcNpWHbYMLt+XN9W6Wcfmtz0NOypbWfA
qtOk2qWjfeluHKp3EgEpV1tqx/6sKbS9k/RPp8FcacYSba5X/XBLrXgfAXWwzjTewAfnW9tFup43
rPipS+DpJJfqg8dPnAdNV3e6nULSCJz/9o6CDHnXNGNDGjk+ZuAUfcwxbRFtciX7abbDdctgQDyP
iMsIrqe4RaDlPUDZbvRY9GJqjws+r/dMm9nICeDf3uexXFIuIFtu95luJmOsdwCeUYON24t8a+5c
SIIZ8U3KWNYHfXXJlCTYt/lMKrcjzHHShBbNquZgs5KhOntWTvQkEJn9hIGtRCsqhuKOPdnkdrGn
nj+m5i1ekJbCP2lF1mOzEQvsOomuqAn7RKeXohtmjxZkX58eTKdxqwh9nUXAnnAR7LKDQXxUega2
SjxHdSNFTv2y5igkOYMwl+GKhtLZj5U5O0tY6RKApm1rEyFgnRcv5PALAk/HyS8iskEvIQ4C93+Q
pBXUCQbVar32XfLmdsoekgPNZSgbyJx1gRZHa3Fgtjp/JYFtLFm9Oif/pqer8AkJSDmzHDdJv9lu
PWXo1dIO4dy0Nn4E6ie/Y+vhvCc6EPStBQ8KvLKsmRYyMuUvKKCOgFqf24p7HHF1MOSIpw78b3oD
pBHOtawIUoxHwd1x62xaVZxcW3kJMS9W3RtXpTfVtQxrfVEJ4XR5U0RTv6y0dKdCHvNJTNuz701U
aPusqC9aDwqCYAiTV4wq3rrKnc5S0VIa5gLOTQBSCEtjmfFQLeOTqnXO6MZNlsd5Iggiyrge2qCz
Z4HogofhvhOZXhJEmlakThXZMIStXaCO29beiFu1iZS/YqovCLEcxQmPxdaAyvDSlkesUI9OI4fX
zDC0ewdp3Sv/yXQM6fkuPke2t/duLSET186+47mHi5s0aY+HVbhLE+lpPp1Xs6tFMG5wv6ExKrpD
Wsdyv6YdTj3kQL4qgml24cE5SSWE04DamC8DUZwc54Wvq+jnz17anHZaMiIP681szuLKNpTBQzvZ
DzJ1lQOZjOg4kBMWvB1nuusgZkzzFw0yHvxWqlGyZG7TyUMQ/K71U59EiyO40yyk5SsvUq89U2/D
HwKv3jLFpdFNXtAgvAJbThsSHA17KM6uQXjkkmoCkR2z9qku3NbkgpuTJuzmIduCyvP7IdDIo7lR
vr7C8MyDhYYl7b232azpkuGFQY48uMV0btJiVgFBKYW974cKbtlKRmwBGM7910138/IasRAB3ojM
LK78zckA/rwG9V0x6suRScV7twFAn8iRFWjgDarmubjpqNxxVtjP1ZqjnJqaqi328CMbp9g4VIEY
0PQDrq3ut5JSrHjRFN23tG5rt/OqJy+bXwrnyufpkDEqcWvm1kcVfbVYOersbUlHtge5cBqtPIfz
oTaUTwHQpmAACEBZz8sseniUtUjuO3cgmmfQJyK2ppp3BlIG/2O4qlLpCC+0bcPmLimqWCpLBG3L
HhkNBhlQQe9L69G0pzSLVxiNu202NnnGT0MDUYHD8hbcz/JCEkKkHpBuiulDrxlIkQ1cpM0tUMcX
35bWl3I2NRlOTefJKPMWpKa2281np1vVh4/IGK4wdboy0Ndhu2ftyF+TNGupZZxs82xZCZWFxmak
Hw6PyLFCNgHH4yE2Dn3izJDt+72qQ3dL4VNatM0lQLtSz8i93ZSX8VIbsbB8KSidWc+R+mfzR9a0
WoUMR7PsyG1FH/lOnaIM0Rb/oW420wxbpxPcSdjVTnPZdveer2WfraW1j9PKJhMmXt2/J3gHjlXh
WciTdPI+w6W2pyFU/GZftSXbROgOedehJCnbp1XIIYsnoywlDjt+DNIpZxelElnA9t7oh+RTdIv1
XRcOplXT1Ka7wWu0776tjSUrILLSCDXkvPealOuzbk37TUcdNMQdMo6XiuMfc6veTU2M6QNZde0l
W3OqDOW8bWPaPozzIFVQUq3O4rB6HVA2SmLiMl1/Q1C7GtxPbi3B62eDUbJcE86x2STpew8HVzyV
bBEz1NnSpkcXtOyMFyy/V3rWcRmg2kTRVOsQOG0xGqgNjZHpImWe2Y6FNZXvZtovu3TWJW9A6nE7
0f+BKNuV2RMkSsqs5dAQHHOGNCXviGlUR5J5sVsUhGm0YbF5sBtbC54UALVscbdm8xchNbByUjib
BwRjlwfrstxgv/6CznF+GJzRpNbVq6q7efBnhg5uVzrkMQpjNXLYoyIpy/IjmyimCxss7mOketU/
Fzg2zmaeW2aoXLLKIF6zSQbSny8htrT33AtVuH1QLBfC20d1wVKTJpiPiyVbP9qJzhJ+t614GaaB
5WZxB651TZssrNDTVHb7GnlF9sWpShRvY5591SpUAEGaa9N15Y6lfT3rXndbgF48qKXGRixEgj6Y
SIoxC8vRKpNdNSHbC4elbLoQ85T3yHWB7qnw0t4MNRdUbCedeUBZq4194OpukgSGaPP3ZZkRa9aY
KLwXNiXZR4m3bNtTn5iiPtqyT6/c2Ui+UlqdF0Tpe+kSZlyQawx8iQQmtyFSxzEfnBfPGy1v5tup
aQv28mkNKNOewSQWV/W7wRAJ2fUWN3UFQ3lPPHzhxS5TxBhATAxNJLph4pFmktubk99psWzW7ita
TunvVpIZ/Jt27jcNDQqJIQH8z0VwlLjipif/yo7wNRHxX5FxXO5M/o89fWmWSbcs9DGKzIRFQc7Z
d5r5uAhnyub9oMkyeFGHoQ5tsKYQevq9VX5H0J1D5hbISgNapxCvpzAnZwtPzRigBFX/oDV+MWn+
FZ/8WZzz+zxvukSr6lgHBW6/XyEuPNAL7s8U3aJl11+Elfqo4m1JYKKL323XdJbxpbUr45RjK8Mv
NKh4rNqxQ3Y+8bqUfu8dOzKDjjRCU+Now0IhEOh1OqlzbTG+5dJbop+A2f9TMf8mDOiT/52MidH5
T99r+f5XD+rPf+dPMsZw/rjE4+qXGLRLIvHly/zTUWqYuEPpgsQ9/7PD4LLW/ScZ4/yB85iwK7pC
LlyMC3j8DzLGsv/4aYd2mfwwoRrEC/0LZAzL4QUi/svDpuPopviTsEDjkpIAM/Trw7bxE0zOaEsm
LL16Zq3xPjC/aWhWTe4+3C00R9CBPK1eLGs/byNm3qoJ7c0yZzQ1NXPg1HFz2b5qDtk6CiM2axcp
u7WypQ+2lX5CxWcZ586m3bZGNiFAZ9wX0dj2kO/QIqwoqyFVGlqD4p010wxRP5bPEWeU1V4aduus
kE8w3EYTt1YzZLu56hLMWFabvHNuoVmblImPjIJWl96bDflTtNXLYgITkMcUJmypAx0cpko4h6sZ
DMhMivOY9qzjvW32xoH+g5rbtUabr9e5cCLDRlrAq0Rut9nY6rpIzYq9ihX/TRWeswWJnZPQPjU0
yiMdWNAbNJ6+flPYRmg2SHrjnax3eZMnw3xCRzRhzmuoJhmmUS1hv9YsvMOWgX0oBnmXEHbiR69N
jHP+nt4nrIN6CzkUL6oeXvM0NS5vMlUiF0OYO0WIPJZXsVndg1kvHNodjeEMTGsxvSYYWaqYWkr1
WqW29dU1UvvZTZf5rej87pxgAh0iY3EY/m0WQWReZNLXYbfkt2brh1hE8d808F3+dmitEkUNw23I
+vfsp/11k4EIa2YV1Ibc+Xgku1Y7u8lrha3dAlvCaZYgX8p868BPUZNpD5t+7LF+xFiNKHMkh3B5
97L6XjcQw3XB5G0vcFDOQTTbcLvlMvLTjtFWCyn8dpFnVh+bJp68RApKUsawNbozecUhwt8bxv+9
U23nZRy/6Il/lWnGc9l/p573rkufS4dFshvCPNVf5VifKm7qevPOIwtXqS0FAjqGdU0PZ8vcJ1n/
2qENCOr8tpvXPVv0Pa9f4Mxej5C03ndoNgzRoM4i8wG5LEIdBGFyb814F7wk2w9Fe9q8Su3pq8Sy
UeHn95C7uY9Iho554jPgpINg9nXwA5Rb84nW/WguPILeTMl8BuYBYmMaX5LJLaPaMuJp1t3Hwgam
C9sBS2uAgMBiVFy1V/Y1GVjd+EMU6sbx8jskp+11bfd5OM39/KWnRF0hGRmTkRtrUrcuoJ7FTJRO
3XHwT0rIyLPGO6fXd9LcqFHzX3zjXV9v0SGC6EWG1YYzunIDx3eyvpQFhjLFd4raUyR3q8CwVuoB
1VRbfAEJMW2F2lhhh27R8Dc82m90Ft4n2/BoujMVew54v+JhMSOtWqI5vwXr3Xl+F+pueu59LeSw
jCwf08HQ7aTnXHuZvlvwn2MzvU6xE221tuty++T1eeT3zDp6fbDNYoSDwfbQqkMzNI+j9pSVn2JM
rk26q9P1VQBT44T4dIHGdXktk5LFqwz95SCN9DNzXH6sLEY2AboHNPQ1A5ZEcxi62ePsG1+6pW72
eFg+NM1/56m7ptOVlwOJp90JoKPifvYxHUvVfXG7cgp1VJdAP2boeu094pFdcuFpOmc2seG+YkY4
TRa4zOr4IZDljkmCjHYHB1G97S1tWKIEkdXEb+ZghsxqA3RBhE4yf7fHFRWHNQpxLxW4jzBXRLZp
cSctL07m8rRU3eHyTHvlnOwTVC4RTyl2bWkX18B/y8PCx8wdRjatMXBMTjcrwagmk6hw7D39wGPo
CuIoivFob95jBfg39fNFIRJs21mX8gqD364psahaPMlTX97qpfzwMzZCA31lWzCjBHBFuEg55P1d
R6F5MeEB3xLe4v4V7f5bRwGRW1f5Y01aGaltkVWZ9wR5nfXqZEv9lBYIVKYSwbV769YKjWuxulMb
tp16dPPpQWjz0fKG2OjvNEggXMcPTOuouwskM+/4IhAD96N6xApzM2k/6NV5Wk31IOYrH4Z3Uu7T
0BZRi9m4utjdh/2CnSaQ7bxcp9vJbTiM8f8GRi7PW96dtlw/0TJ1sCxeTNTra3eftUsAT3Oyqy32
y9tSHCpTnebMQ8bdULXa11jhptSNXOAAPR/cuHF18gPW2SeEx0dxsMu71ovMduWoKash3HKE+QIj
xWIfc684yNlNrmv07e+EJZKIgIXWbbsz13QRbNpWhMU0PVnMrEHWkTsRbADgeJIcEMEZh7RC0tie
hhIiSqKuFtE2sJDZpz75VKV+MmaS7OpmN0xVXBTcADlI2lhhY0cLWYwfnbRPlM3fGY0KBCpni45q
m6Vb2B+0j/tbfXaXs6exAvd3hFFGs35teaiIzT4y2uzg43QkKECzsndzGzAaaLNCClr05wLwbSxV
6K76/C7b/qRW7cPK2x+VNK4BIJzAtGjeQUi1DnLXDQOn7aJ2bnXs5joeU+cLhhHx4s0G4Jh70tjn
caeeq5GAA07NCgbU/uptVJx1zmfnahFOxo9NYT3qteajWBN5Re5H4AmD8AvPi/vV2ploZ5F1NK+Z
puaol/rduqVEC2x3YPZkDAakKPNyNZGG3qrlBlvNBSUn9c6ufMeq8y4SwBG9P8OA34hhOWAPDwyo
EFzKlMa76Sn1tWhMZ/+QunqsTdizdfmKzo4vqTilc2fco5GMtPWZqF7qZtCE27ebwrerd3Yea8PO
Vn7IXbocas/m7bRB5rbysJqvfZJ612pbjs5s37BU/bC54egHKC7+kmCA8CPG4dBcrtUC1YR3NtSL
VeFn89qnbRHXaYMy21v9+yG5Q1f2suQFW4O/q9iNluXDMyQQSrOAjrRxbo/41rN9Z2LT8tMv+UWS
L5YpBHXZjdYgwzHDPrQieod8eyG99LNSDefYelCqvx2B66TG69MMxwLNSbCZ9s70x28plSmhbRPY
i3GwGdK7vGVTJ9mtj+bV+EKfocQyNJnHWUJn44xjjbFPqZkcoZ7AH/ccH6GxKe0m5/dzdApI/T3B
EfpdCg6fm2MgjXjLvzUJufNI2shsbUIrrzh3l/cK7W458UtiOMnTXVeQmFG8mbnXRF79FXoZefX6
gPEYKvzNHFjyUa8jDLqXyAJyqkbr4quNQHnZBFko8haXezhlpxJJtnTqUMf5bhvfRic9kH5wLCbj
VDZMttQAgLJz2+H4FV7o9rDsst6xz11AvYAN7c4nBmPQktDElzbQ1E6v6bPT1EEuv0KyZXmP4FjJ
6iw1g3uK/dWxdukKjU+/S4nVjGOiuZ0RgHohqSqCr8258jJ8bFbVpwcpumMudJQi/KIrcW/uq+rs
x1kAMdotd3KWH5hMDso2gkQYYQmRlm1rnCafo9WvEaLsXZt+m4QVbdijFMOkDlN/uWAXc93N/CBg
lnGdoJR1HB7RgftO357YjeLNxMLoqfuZUfxe4s6LJgTX3YYYdG4Zo4bOvGkL8TwhhrbS/Yr+U7+u
2iH2kxptMdhMbu3K9sNbltjJTu70vjTx6ntRgkyaP8e+clg/vif2dCyqc99mV/bQXAMCpK/E6aT3
K/GR38ehjToQpYacD749BI1pk8ZmyhpRjDUILMk3LAuvZmcw6dZ38uL068TwDPfaHW0dgFHkEVgF
DsJVtyJSdJrAHczHGgM3+o+66PAYDGG1aGHW1dm+ye13t0fOjJE2D+tlBaF0v/WOilZN/2KTKOpv
yIVwug1cyiU5Au7QhrArfJNu/yENnxRi89swTvN9XSG06LhPEgs7HuGX7nei5d46dWWuTN6FDk5/
nRNGDWx3gKG27+tlxCNxLTXxvXIZTlDlLwpMPGHKqX0WBV3w/vJiJMl2wKIRunoXd6SGXkYZQeZa
7yDxzMQOXvSLXPj72yBwy8dcLocyN29Qmezd1t+jDN1P6nsKQUiAYeQkn0k2nwdyKVIT3Ke0cDzg
+Gvq69Qtdw5xPnlWExDz0LuHqnrgZwXA08hazuxnh0tkLElj8KtIjEbYEKJPSEEweu7BIrpjm36Y
ktVBrF9U79yggDl5nIO3VjXubZPdclZ3Rt6EeUUUgWfmcYmgIeohTHBHvRsQ9YC+ZmQroxABCdpg
syYMC6Y0Yhi0RxMgiES5k7vYb7BC1SHN3cPStcmxcNIBZZV29t2RSQaeyyALxH2AUIpQyYWU0kSu
pnX4bUr1boKidq53V6fkUhRXRq7ukkR342lzTT2A8qyv6lJFXlrfmK0CgRopNXdWyE71Az8pTnYw
UTOC98/RIOu3GMpWCiJniUoPToyM+5t000ITqXXXISCcMoBsKVyMr+P8lnkc1eiTDhuTX8UCnOrv
RZHzdtPhiifAgRMeGWdMQCZe4IrVYsWmFM0Ge0sm8UYKdj0Wl5NQvFqDlAd4pP7g28QpITIiajZP
utjReC/xR1uhhYl+q1S5My5XAqa/b26BLqhpE3VlzNtwLWDUwzIFvNZ8T8XS0E5F0X12fbI3hWbz
9S+Yzs0sdrxsjbouvc7NBCra0rwV+JjzA0XdSfM6oMKy3k/jznBmAlgW89re9KM1+hEpyDejpV7q
dT1QaRGs+PGDrQOd1VItFH7/XqXT3iXfImrXBRFbPoVrHpozFEpfobZIzemhM3M4VREtEvzbPZRt
FdUEQa3eaUhQNrvOGApGT6vWnaNs79t+P5K2SPxTE/jNEdPoDyodLt/fuENRwX8kt6ifuWhLCH9g
lFmeM59Qq3AovR5LBgqvQI7J8CMRsBqHdcZcDH2hq2Tnk4NbERmwjV4kklZ3CBQaNSaqzedfWmdK
mCDpVus8NphOglLAV0UFWVQw0nJLbmtL1xUHhrHckAPPy6yZen/VkqkkwoqR9DVJDORKqb0k+t5p
HEOGQ0dZxVQtrRaRpWSckrrjjhl4efGyGjiE48XA0HbJfxzJRhrJyRNwgG+kOKTOsR9MX7EdmFa2
T5qGvcc0c+OeeYgVd90mtsrC37JXNF3897y02eLCaX31Z8/k/wOS/waA+L/Dkf+uqt/BSP75P6FI
y/mDVGZCDWlIc0glvai//4QiLfMPi70doggTLDLwSxnjf0KRxh8mmeJIqCl5u8CXoKH/pQtH2kCs
OjkhYOem7f8rUCSPx29IJHJSAyWYRWMwySWo139FIokDGVbSYPMYT5xE2ddmEXqXKW63zA0RgqZE
G5k849IdnrD3entROW8o3aNcFjeZVjhMz88MpEfihF7M1bnqM6rF8VsXyjgMGPqalnt5liwYJrfY
YiWBSuvquSCD4Jr8K6xbREdVPnOXIiTe8GX5Zlb+gIyw37nldp84bRIJEMIrhOIE6qTvxK0j3VZw
VgaYH6bPHFfn8pHSrBFYENShdiELiTx47LzpIHPPj7exf9ZWCdjZkmfGkC/uMiBDqKvtYRjsfYrw
/EZatffg5NV4P+dbHurdUMZECxiHRXXQ2Miv+0RreOcf+4Q+c4L7TBjHe0EsFJNKDocyLgymCUoT
7GhH0gsakpJRdXCK+U+93p7ThEnPr4rbdjSHwzql7W5bzPKjn/QdITH5kSRgEr+qsQ+NOoHG1ORx
ztevnRB2aJhcF1u1nCYBoTca2OuNwt+VcmahxhENJZ6O16rwaev2nnoi/We3GpBK5U9EpSs25sm4
F/3oxD5TF9YYhA6rhg/wazOxFavlgi+QL+YAq0c6csdhc19arf9uinEiHMMXRL2CFnUt1jO8mY0+
7O2ZbKkKqs/ItrfkElNTlfhxLskAQW2PjwKoOnDrPm2CpVFPrk5Kh61hsfbcQX/VHHMIjF5/8j2k
gdntSqi0U/SvdQvL5kC6G6SjKCc9OUPfhhYpAkEKqxfkdEMMK4k3FhsKY/c8PEP++7c9MqkdxtQ3
FJPzh9WI/lBr5RMAxIOGxXpj7d7uqpyMjIYU3YvUjdQJbHcXIuskUKJEZPzydwRsG4BPTiVJ3Azj
ULhprd0ZSf699st9sS6wqpUDQM2o6CHTIIOmuE10IpBIdiFvZfzI9edG5c/K4y4UxM99ZKS4Boks
hmBRswOEOCdncenpqfRK2xXa3B/cJZueJ/S/V1xCa9zxSO6o93nAzqWFnUcBtVmTwptDM6JuZm8a
nTn5LkueGJksT2SZm7HMlXlrohYOkVfjJSBXgLVqE4d0VhkofsJqZaPfTPUK9hcBohHSX49HGEHt
td8t3ScUZ3EzGcS7bZLQsglgMzmSkO3flL0jeUnLp42U3JDjKyxJhMsIZL8ng7KlvcpbwtLSyyd3
YoXKGoOH02DpIs+dB4Wk4NpMK4RG48OkvI6qtLSmfr2r7m2xfvhWMd94VlNdITIlKAcwKNbaoWtD
uxxQH6KLwymPs6qM9NrtbqTdrcBJon8apYXXNRXZFdnJ9UthC/+u/0mDryixSbZr1yDv7fETvVx1
wNXZ1qHK7fKGFLbtXtfZKqQxYICDG8+fDC0xzkXdAfZXPyn3ahvF5YFxlge0Pst5qJ35msDC+sH9
yddjXoO7L/yO2ByJfiIcEydTwZKP237ahB0jUZux1V9auXtqzd6QIsirEWytDQo0qzOjyYb+qlaV
4M1U5rtkTnhRbluaO2aMBk5h2GJjzdGJkJlyEFrBU295S3XsncUHz2p0PzaWPvsP9s5jSW4k27Zf
hGuAQ09DR0ak1pzAmEwSWjjgcIivfwtZz+ySWWzSen4nbd1W1oUMCPfj5+y99lPZ82Pw91krbZrG
mVROACF2xK1Ps9TluC6HmxGV1bfOhivARKA/zm6q3jJJuZZXKhp2U1+FRxgxrDCGzN+c3rfWym9x
xY9GD0pkYd8w8fGQ9NhlspvdPpyQ0Hn6idCNGJQn/vx1PAMV9Z3ZX9G2cXZWU1v8mcM8b2y7tU5t
j/4PT7A4mjIZb+159O5GabYnJ3GH7zJEKLcKfaRNU8vZ3Awr6JNpYxyHD62Hr0AB8d0RnIs49H3q
EnkwkVOfWxtMR2kNYk3lGu6MJJOniiHPpmQpvmK0EbxAayi2RqUGEqKqOEYK6yI0MTJma6Ioo68U
v5NArVboL9mA5kCIWB1kbnW3yAEHXK662EcscWv0Og76VwRFxAYXjyb/9m0/W/3Rc4lgn5s82uXs
qygKPxQvk8UQZCqV+x08nHVG9JE9Bx8amdJK001ZuPLRQINAl1Gg/0VkuIaes0oSaENmU3lnhWby
MuoMhLxlONHy9SoRHCe87esQjfAqEZBT3EThtkWwQrGHVxL5OaJ0hnDJpkdhB3xw7s51ziG00Yl3
Mmu/fw4ShJWxa+a3aRR/VVFi0dPQsFmLAAHJSCbf2GfOpmsMC7dq7TOsSbq3yUizh9gmatSmNX6C
08u/HS0mB+RxaHa95zbHxOpjvn0MsAdpus0O03VxY8Q9qNNZD1ewYh9dsKzwV+jJNH6E4dpzylsq
In+jsoGmqu+oTV2y2hWNlue8R9Ud5TBiE+jxB5DbiEPKwDgEyZIsnNf2lwmk1Bq4KgwbWwU72wC1
F8TTD4DS5bkX2MftNrw1xlI/ugZhEsQk7kZ72Fq1eo0Mtu1mChMexi7S1XjsB5LHffOhD4xtbpv7
Nh+sI2/l3g7ZYxMRJJwkqMVVJ1CWWhtQBfU6LDP8v0xoV6VkQGK0BIegz9wn2nuJNVTL2tMRiX/1
OnD7l26BYzhjvyG1C+dDI4rvupvzu0pE2ZMagYj0yEFeomVe4hvVdTl5sDQzy77Mp8HEpuWkz8Go
w7sJ5zPUA4SStTeEa7jECw47My8oGu4ctHT5QIGVuvbeG6ut5Rsa8ZJ/XTrJrmyDNQ4Yc5MPKciL
xNvRerrzSoa2o3TuEsN5nUxDvbiYb0qEDGcXw8YBg9yh6Q92JDaB2+0cnL7HIoDoYgfzupqGYqcY
2QTofY+Qan4YstwkKD3WssLQSuSjDQQyAvTZVWvPyQ4OjXGwrCjea4cBsCfddBuU8gETVnPwDZ+q
IY+2OShwsDLQJCf5PeBDVYO8G8v73h8OTPVfoc5t6ThcQQyBvevFuB0nzObuvg/fx3q6a1tCHBkl
IylhladRmrNzk6QTNFc9VVafwoccTH3TsXXmmS52MYI2NtO9kmBNbJvuVy/8DbMf/5QW5S436cSJ
LnxEt4foyp9+mB0CMO0VTIa1M24E+B5KUoarLkJPQNP7QHvbirL5AiXfBgLuD8mswHWGe+YvzJN9
0cgroht2jTv+GL3psSeRcoM2YaYYoqsRxx/2/LPnlhHsw6ZZV7rrD8LzWjQ0ImT6QF+ezc54MZXF
lDTGw4Ldfz+TRcypdTOHk81AMp8Phjm7d0Hqn5quH+BcRbe1wIG+UrZp7tXgTqveYZKYWvV17AbV
hUts/KpqYJmlk3OSLdPcMmEF5zMwfCZjU4BOwJLFA21QGqgR4eaTUJoXvqdaS+Jz4YM+Rne5D830
hxpp2cRCe0esPWhtC3wBcPEcAC0WvYXKm5/jcKTnhwz8skEIxiSSg4ftBafQyIKDCmP/5GqSjrFu
GfUzicB0WhAZHBEc4/Fy9Ew3sLePddu2+7atjDXvbvRoRuChdRH61/TOaVYHeX3RiinZhGJE1pRC
oWmkbeAcqZ19XNBslHVy7Zs12IRCiRsLeNml7YeQ3Pte3kWVm7w47Gc7oej20VuamUp7QQmNxWQT
o+v4AKRVNluhwbQ2IZg5pMQzgkZf07ilzWItcCZnwD7fTTndnJbqs7OgX6HUzvT3AQTigryExSXn
GzlLnBTIwqyrOoTb5TdNdoHa3QLsG0UM7IgNVYMpnuGZ5mdReNlNRVG1sSqlrhpoP3S4QYE0tLZu
mbv59LkK44UlIPjS57l7AsoQr0Pf6U+B4vYMgvkk6oaveBmgpZULvcaXxiGWQ75y1TutNPxaUb/u
G+spaKp9lhCvKfbTnD7XKe3v+UeE0ROz8A9h0pBRDc3dXoDx6Mtzi3ZdZPFlJFh5c4B+WR3tEX6s
ciN4UKX+TnndHWsrsVa+M7y2TpTu2kxdJ/nNZM0Hy6OA0vW0L+Xi37WnnO5wlOl9O0AujoI5OEYh
8v6uZSPVAwpjry+p92e9FkreYC1WpMmGc7H12ng4uPjHXuoixYhSzvFWZzXOtNG9aVPw3r6DDMwE
9w3hsjYedFRkCOkDL343mYZt+07BIPN0XVN25w1HFhQUdjoXt2mfeAwM9IOLP8tmzGlbzqoVtnzt
BTDsFRORZh0VUr4hIe+2YWWWWPA6+dIZIcISu46qfdON6b7o+nYLAXD4LkrGgF3VRLwH09CdccWB
g2rc6NJosnEHFrB+omlXnIWsH3Nmofeo6MaNtJAXr6p47M5sgmwWkAkuevJmUkg7S+NtjkJO4pPj
T+gecU8ioHTMr2nXmxZrNbhIaTFALQOz3nlyCH6MhMZhRnAAmrTwI8h+L7t9u9gaXKCLZCMW7blK
0cCNbtPvk3Kojr5K6ieDAy2j3tq/H5sIedCs9SHXSu9VCBohS6PoIIH3vgFjjk9xZbZ3AvA/SnFi
olFqJu2Fdsti7y2WQGsxB+aLTVAOHqNuhE1wFVfEaUBGclEKL4asYCvDbHjRtVejQKXzBX0eK6Ld
dtgSh6UrnS9exTlebIvISO2rZPEy4t2eWJlz/dyxUuyMFs8j+VrRLvowQpaagUy6uCMNRfVYNGlw
Xkb0HNGHhnlrUjzD2NfLF2q9GjDaSmAQaKUJoMWE2f5jyFy8meD5m4tp8WsmQWm++xHOrJWpQEaJ
xdlZzi7NXKSsxpVenJ/Y4Z2JeZ8XXZRjcelNfvMdWtB3pBjZal5wczn/EB04jtJ08ZYix8628Lox
nM4F9Ld0caFC2DceEJdnP9LFo4oYZN5XUeC+4othMzBUcVsVvTgJs0uZApv9Y/Zheu0/DLDJ4oXl
cWOLZfTR7cMPs2y4+GbLDwttgI/l1vsw1oZYbGkVYbaFS0qDaXHg5osXtx6Ve7AXf27zYdWtP2y7
3Cj1JRHN99zsxY1cLL6OE8rLcLH9josBOJsXL3CFk5QXAYMwoWnTJpymryKeX7Ub3SBhZ7E06pMq
us3EPG71f6pLujmkeAg6kP+5y7n6WsXF1/fvXfKL6pL/zz+dzlD8D6gKj/hZH/mgaS8Szn86nUHw
P8gdqcB8x/SJ8nH/V3QpaI8iZqEytQLqGm9Rav7/Tqcg/MMnc5NsLpqkkDP+m0bnJ7fewthYvPOU
WRY9Tm/5235GPpSxYARlhOlhzmpnR6snA7VEPr03V8U+tkGJ/nRrfoM74M/+WeDpkJZnm67j0lUl
KBa56a/Xq2yLRaWq4sOElnvtWF304OikPNKLzy4nRFZsznDY/nzRhW7wk6r046J0mcmIJZaZsL5P
qlLRBUOvayc+KOka567IEzZ+z14Z/Ne//L5POILlUnSN4YrANFnQEUtb+SeERqWxAzeeSA8TZNtz
ODvGBp+WAxYpz3cQ6sBKKYavH/8tCczh8c+/9NPlA34k8lli+oBTIKH93LV28RiDGAzaQ66oDIei
tHeqno0bgUcBe3aNaI8CxrlCdC3fcPd2+z9f/yND7KdbzR9ABLBrOb4DoIX//ARUyQdWmt6z5CHq
l4ecj+Kx74z0Sw6vapNMmJxZsxPn1AgJt0n26BgrF5PiKGiiadVZ94yzxn1g9cPLMNlF/I80/D/K
2T+97x9/n1gy5BzB5NUyP/19ae2SDVSY8iCDBMcV6oFN547eISj0uFVLO/MvN+STonm5YMAQ3nJ9
PljT+ZwIbrQKFJZiTgkDABGdgznMWvHLPFCfUc05spbZXQYMHeoBcWyBUIiCe386j3Weq7/AMsSn
zw89Jnv8x4ID9MZC6f3r68miX7eLwfSgRefQ72jjsF5Btu8upLDAqNltkoFLxUGd9s27RzbQvhu8
Gd35hOisj4LkDpCH+YUeMuJoQHUx3RCSgZ9i1TfHdmkiAs72LWp4ZXFoGpAJUfKH6bmspHEsk2Cg
G0zPiFZCHV1CoDa//PmGf2S9/fwGLj8Rd6PFU16+w89fYKPQZQMIh3pKg9hCpyk7e6NUMz4WrZeT
09WMT3Uoqfan3gpRDYKZkxxQzi16kj1bsDqiGuvetOUaN2B1i/vC7c0vIxg+JhPZApi2mleSrWn/
dn32bluFgi+qxNd+NhBwjXTRzLUU2n5yaLxTaFcz4M9SE1lENvP9n3/uJwDJxwMNfQZlFKOgexZQ
0s/rjaGHiHNeUhzmxRju9Xi8ugmx8p+v8vmr4Z5aJh8LmWtE3v0LUhNgo+pHltwDZ7T4xVg6ZZHq
jrqd3e/Bkivw58t9Wq+XH4VNZrETsFtYnli+qZ8WUX/EczS3XA5tf3wJ0+WCP2zkzDvqvywHv/ke
2BiWHZZXxvM/xyOXxGnHdtcVB2xZ8SVk2fEx88zifjZkd9HbKaoCK0nv/vzzPi/Sy89b+DgOyxBL
kFj++U8/D05UaBaqgh1Ie+iNnh76Px8xfA0IvLZsENee/TRBcH3NGckDzHWNvz3Q391h5qfUJa4T
gq9ZHvhPf4IxLGdoczmS1WgTU9eseW/6CperoIPylyTo37w9PEloScxR4TR8EAN+upi2MzzFedwe
GsMv7p10YKVFVrqvqTZWSaHUtz/f38+WpeX9sSmz4BwxEuYGf/ooarL/UhmW9cGUcp7XDpMhUO1+
jZvOUbUm4cTI5xsEAtUmMbIoBvYdpGdmgXRNdJIG2bFmWHJZRWn31ntt/1aKRjurZIgIBEqR20aO
al7//Ef/9ol4nkfWLS8/Y/FfnwjT49wTdNwOTGMRURhUJpFfVKcQqMHDny/1u5eeQ/hSOlr8Du/T
paoglZ3kJ1EOtdGlJTrrsu/GgZQkGVyA465Oia29w58v+pvfB9dowRjh/vcI6/z1982DI3NR0SgZ
YVHsfLuKLjmle4fKjYx/1Bb/cY//zfdFVh7GBS5mUyp/fvzJJIuZgBDCuAY0XaWXZefSnoOtdmR3
i/xzOhIpopjg97V7HoIy/ssL/7vfytVDinTkCsFnBEZvzv5gwOY5lA6gxxKOCDzlJryGxxn+BS23
/JZPux1MZch6Iedu/1+lLQU6uSUJUbEOe9bFWIGQRCDH3hyYs/0UAxHJNgHzjQtD/vWR/uY+o8BA
qIoMmFLX+fQeyQC8vDt4zSGVpt7b9KHuEomZH+UDqLhsRuzE5E+MxYroDL69gkCgzZ/fqt+9ypjF
XN9FpWH961HPXQCAPXCbg5OYEBfo9x4HFZlbekW3ZWxYiLhE8bea7jePlxXTFVQYxJ/6iwjl58Uz
gO9nyo7FM86c8CqCa0QnDgoELl0vynZ//oXLTfz0gGHDCd+kfPR8Tmm/XqzhhBTAVWNYRK12lZbt
o+7+WqX+5iLkjPKu+uhnBCzGXy9SMl6FaJqwIsQY21eoqkLSsmIaLH/+Mb+5c8Jk3yFClQzV8POd
K2hq4QEFdThCrHjKUwZNmPkBKugcceJf3o3ffBqCvZQzlU9cLGKeX39UW9PbxPdMOBi/eF8mYSo2
oUlFO9OHPmEUNm7ISiQoYDC8r3/+nb+7nyQDh+7yYxf29a+XNjJ2KDWidSxyz9i02nkzMna9P1/k
N+++7blI7nwLD/q/9nDMbtIfTb9E5u/yGs4UDUxOu4tYDUT55RJOWxrGfytefrOZ860DKuSXsVV9
PkDNTjImUxGVB3KQnKeKYe5NwJjsIbBrpJxe+bcvfOm1fP4A8HbijXHYPULKwV/vZex6VlnMXo1O
1IaqggA2kmjPjeQHH4P/yMIQQr0Iw+FxboLoJqwGnC2EhGAwi91M/mgcq7gfMsEpoK0mf494woZJ
MSRvrpNS++euGmz8hHpRt8sQUjxcrUMtRfdA4dI8//mh/eYLgKK5ZA+x95rW573J9sxOIdSsUeFj
syeUyrM3PtjRZ6aX+vq/vtayMLIxCJ4VZ89f75wvgoZhYE5x6xkxuIxh3mFOoC259CL++0tBZWV9
YgxN5b48xJ9KvAlNGCGjU3H46Hh0JioKk6CqjRMh3//zpZbO16cXgt65oM3Aiu/ZVDG/Xot0QmMw
x4iPa4w5USvPxplvec3ewlH0pVICw70D73i+VsXE5tNPgfcOdaK474yhgpnMe3YzBXo+K78pH0kB
QNbHI4FJV+PN+fNfK5bN4Nf122ENotI2BcJEy/v0EKQzde5EaseBRn98aga7+VpgrTwzvUgwEKRp
/IZmtX1QrowZ9xAEta5bgfbATyQQNideJ5apbttaIXsj/OauLnq9AT/YXeCcDW6HoBr3zJAY+kde
eRogVv9l0f6UN+5TTnPAZIenoOFo/a9yxmpmg4I1wN8oUDIUfR0264xIt5VLWtO5ZPm5ImOSDoZK
hrUZW29Tkc3HP99HiJq/dlJoWlDPQfl0XY73Lo/+06KKTWxq0tiqD75ilLnOWhkn14xGWyJmsgaJ
l9Ff+6xOq1kNT35GWs8K0Q15u+iK8KXWT2NbZ3JNO07d96OR8jFkCuxRjcJgajO8UIg/HFVc66qF
2AgqqEOgYAzu25CkqyjRJ5o3m7bTd+i3v1ZT8uj5y+tlj8e4DPdpCO5fEhIE+GHJBspPJqawmTBj
M+yJvYPvK5Otk1TXjdWShZDtu2Z6NIG06PCLIBcY4fqhyjNcIfoEcWU+oneGBMKED9SYDudrIgrH
bONV3jHIwIMwCaCVMh3nVj4RIoZmB1OrG5w7DBRx2B4VrCQ7E1uFgzWLi6Puyu99ZGwJRNkTXE+m
QrJ1ff1qK3LckIC6NC8SbOtxQ6xIZmwNZkarIjcOMwEgI0k15tDFWwf9QxdqlGiZshmPu196HGYo
n8IHx4wQe9/YRAznHJeI3kJtn3RXqbLiQzUb58lN7pw2xPZcVK9VhrMLZHruRm+2L2+nycF8Fb7Q
0tg0wtxheMhV9J6WBjcxfpCTPiaOuGr8eYflOo7FSQft6zjRYME60BM9uGqHfG9k4XbC+WgZGFHj
CPHRdGpxom5mzN2Dci+airwNeTc0GHHcF+29OzMieuG715Dmdu307tQG8kVa02uvERdeY34PUNAL
m6kgyg2ilBna74sWq2PgHn2okl7VndIQHNtkB0+NBYYlpMU7D+2lKGqfwyVeC2ndFZAt/SKVW11j
hJDejrcYDJ7DWA5TrimjamXa8zrONfd10tdF7z3GvM6Fn+EmRJ5fNthYcthCM5IQ6xswmp1r6ADz
fHTlkz4zd95jk3fvImkJuPTlujBiZ++7ycr2GHWV3athCpJhCAhtoX26ZX1lo7XdRJEB2eCqa08D
OkSmAeuQHD8jM460fdaJ7Z7nzkYpwTZbeadYeZc2MQBVPYxrtLkXsi1wrVD46vAR9eoaDvx9MOKf
MIrqMiT9HdjbiCjCJjcnTbco3V5JBPvGLAIiZXKqgEKqAreTJ8oTOLNLt4YOE5fDdrTIq2KZfMxm
eW8O5S1p3d9muE4zNddaRd8ZSq6bFqea4tv+llr5yXHx0+rsKTNfqkXdw2eSZiMsRv0UdtXBCLs3
dCuotvFDMh//0QXdMcKAbBv1e6K9s4jaTdlyE0bIibrdAsFxwCUHWEKhkPb6EHvRsc4JQGN20J4g
8+wKW8E6FigZfVD37kPhavj6RHEjzeNLkfw7xD5D+QIq6a5iV1yVgFxVA8seNpYYQBcQLGPSkzX7
5G7mBjYyPxWsIwB5EQRnEjy+1s2rPSWq3OPas/HWjrQdqZobctvaqLksEvdVYBbzi2xLSDPex4a8
1xwpqJcFGwhsqzK2t53XENTbAS6KMMk2zClWYZiTmeR5eJQJlJBTfUX+7JuGm/sUdHLLiX4nzfAr
WLwzco47SX4q3UzPV8a61M5wyFSMXVz7e1JLFqXkuZrgdsUYbmKjj69hvYD/y513WIoPDEKv3IQ/
uIkPs3vocZrwRuXAMRiwUy/jfE5uzfzdqjPCQvULNnxCYMbbSZFRU/ovGcsq6bfwU+tvpN9hsUdP
ubH8uYVMl7jP7uxbxwnTSgN86tS0bXGNUqHahVJhhy47iRqihIaJP7B7iHUrExacWFxnMQdoQp59
Oa/beRFBgmmr39yE4LJNDaBio3ykGMEEFamfM/8iCnP/EVcR3puen4chMtwacjzgT+y2o7QgXTNn
Le7TgswEYk9tqpSs0N/9br6b8+qHadUEsk/+vE1GvKhTHsKR8LB4NsBSv0IBNI4E0zhEIGE8L4Qx
b2u0hw+w095D8mxxZ4UALjuzw9zNIOqRTxQNsF0k3hFLkb6UgTH3e1KTkXqwzF7HiSyQx04Yp4cq
Mh5kPaUvk5DwJGoTqHzijsYPV3TkDYWKxdAE4q1wwBfhQyrt6LpCgkXp4lQAloMWylWj0OurpnPn
rUGU5SbrG0Tyka/VJQpZFnivj/TXUNq5udNMo9djM3whN899m2YuvlJuOb226DAhcUjQmzSk8n0f
2QnwidZzt9XQZXc0UArsDoV+pYwuv1mjIibFJJuqKIsG+IcmDA+34qX3EYaXi5zw5GBIvpZOdN/5
fPBlUWKVdObQ2QknqBc3qzVed0Pp45AtQsx109yDoQg7mGVFWtS7xASNN6LN3IhZOOugNusbQ1bd
OeUw90zOHdFnLdbtABnX0bArEtFLJ7icwhKIWFWr4NVzDKKyu2XtMTz200G/+A1WeTRCyUVmu+9Z
q91dpEb7UCIvQSQY3Dtj/dVXqjxUHArulc7bBzfz7UM304/sRT3aq7ot9VXZE6WIRB1HWmd5bGet
FG90r7pbEkrxO8NyuGCqI44xbEsE25axnWlqns0IC1uZPcyRzjY9togLRnfA6DxCGjfQZUgAtsBi
1eQXbNMumom1y0f4oZkXpsmOWJNpF1mSaKEgC8hFTZhsgg7Rfb9V5thIdruCZhquWhWtIRsWa84z
e0sZwdsoU7g26AJ3cCdmGBMRktaKTMAGMskmn4v43M9ILH0/0ZcJEkXST9NCY4zG8Y52cAJiCuTv
ZDsE2FYpjERLu8EXPWTU7QjAwMv1eEJ4xzHIUwQCpdG28QSn6xKjwvzcotvaj2NqfU8RQ/2IYjd+
NEyvfpvlbQR6jCMfRfTeCvt4B6M6ux7nqDlDl8M7mZcq9dc0v8ALeZL/7Q/IFZFZkgE/NFd+aJlv
mPCxwhOceTFQI98B6Iophwyx1QWynqkZ5wtHe/4qbF1OREODvVQqLb6juIJjySBu05kjrvpKPHem
zcDUgFCDHGpUM9qsxJxOORKvBPIgnr+8BvNLTSL9x2gw+mcnp+MXA63VW8jDVQkq1dSHUYnpW0Ds
IIKbkYNtPpiyQG2D+BLQKTsPSm77egITVa7c0hlvK8A6z/C0rYNbjZgMof00N6mNQWTVy9F4s7IJ
mZUpEuQqunxqEnbDkWydtWx51zYICqH82WCo1wDV7G6tq1ztkyoFVUCRfXA411642AsfDBfkL6hD
iP68xKK5cStwP+spgcG3ykscxLGpcnbzjjSclTtIne44GoewREC6mj265jRu7Ae3wX694jnnRx6e
kLu6b/Q+zsvy3aNvda+ZDrx11Q9gGkybIb5/Z0xlb30knflwJi9Qb8LMcW87m8V39CN/nSDNXBeF
6d9LqwxPSvXBCvcgKdDuoFnME1tGXz3dhdeqySoyz7W8UFAWCRdwzf4FdNF4aZXKW7s6ObltXBzK
MTPXlWXnO7tlo55Q7a8t2co9n22/g2Pbb+cZpA79+R5wqyZnrPSco5zUsoNwnPwyICiB1s+k5h6t
WZi/YEamWPaFOljgNra8+E25kmr67hpNf2mMhXOcIMO/upxK9gy3s1vRuO2+C/zmvhAuAYC+kbxP
TjU/NUNWYNGt9kqI4rb3naeuJVHMNIYBLPxSHyZinFi96ogquM+Bs1MxRPrVKRznsg/cmPC73iPq
Kh+a1YhM9OhOtolOnHEegdazrU6N06bEy1dWvmo7I4d25BD+M3ltfdEr1xXAK0wXrvqoeQhJEd/O
TrbYaLBhlUbNzuZia+dPctMHMfjmLort8aGtjQA0UqC3gYueAFXwleFoaHk4rBh6VqkK7me/9qYN
863IWBVeEzwk/ljeEh7SyHUjjCTdD8qiUdH59vfEbOOdU9iduakmmcKvdcHJEm1urZoEVmI0hc3R
dSlRuPvF2TGNw8Tk+Q2GWnhELp/R1HZcvQeJQwBootvirKe5e08iCWMMjkAMd9yRAJOAlkNDjn0c
eiN1ECDoovpRGL111XiJ+6jDykW2ben4rAvc1JRC4MFhTOp+gzMNN29def0txjhxmIO6PgoUtVjH
UnGCNwBGCRXPVTPZy6vdz6e25GeCCaZTNjYeiBHPwrDl2F87WkLrgMJ8PRkdaA3irvLN4MFDnqRb
3pkUslvHhSqDIVDOJxas7wm0qe1MtXLqqliCzdfVVz3GvPB+vGlqQx+VCkN8N1KfY2pOzpw2iHjl
x1tGgtM6GOuMQFOb2OihfTZbl7PJ3FsvaYdHQUX+k0WK3zrIwYQwUDDJADV9+5iOhLVPdZlD6wyz
gzfXyTbWg9qgLDYO6QCsx7Iq+xxRIohhgB6i6SJSeIqJUFL2fYMhPi4LmdyjqCj3Wdwml7NCBco/
1hU4IG1f57D37+x8mK+MZqJ1MYSKmdCCsiQ+9b5FmqFIhsO7CHITNY05BUfe/fo5sVtjo4Y2ehoz
2d0aQ52RMl/79a5cblHn5xO9EiCdfuq1B78d4DnkL+x+i3NbxNaDY+UzHSCo5ytmgTQRrLhKL+PO
Q7lZxRckRIIkEzilO+wagsCDg1XVeo1mGP+R0aL9pMD54Rll/UXPFeeQpH3uo7F99dvwjbYCJnKf
NZAo5sMAsIsjjfUFPnd9Y7MubKu4nO/8XCE5jaJdJoz0Nuln/M9NFk/7GCrSqhTVDIvZGzY9cmSK
EHqsbajKS9Prwq3jKbmNZNme8PS7uwTo3C6OQKLAVTsCo0kv6UfBEvbJc47sycJrMMfP0F5jnDm0
AOzyoZjIpdSdai44V4LocKLqHNoEefMNqI2MnLceUyC13YgtU/AfFJvbijzX17TySP+keNxYrRcd
smCuwc8lwdbIwLDjIqSt4JWklqdjtxWk1VJotoAsepyXrXoCTc5BxXZ7YoBNHHAmuN61ZaVZjt43
Dek7RDgISEF8zKZyJpnOkGRw+1bj8LmBvujyONxWveFdZoVKwL3Ueq9Lw9hjC8STp0sfO9lYXo+Z
23xrKuwFfjXe93X0AY03d0mfls/9gOt/GMlqE/XwIMNRMO9v3KcixTzcxvGw7fIhv4xJBt6YmEqc
aroozMY8imIwr9oeVXACUP5gyThYqRJisTSa7mLmkPeNkEBzp7ysA1gNvSbsg/HRAW615v43a79x
8APidsVtYX9JOaxuMNrO20INvOFW1NIdrg9tmc0EU5NzQg4vLQhlpNVVOKhmm7dkXohBOtcBUehH
C7yZ1aXqSUXSObCi64uoVUyQsOBuHSLO34aJjAIP7giSGDt/olfTf0UXXd+GZCa8CE2Wg3SrfV8G
9kkNUbdBNNjCdwr1haGtKjykFW3l2hmb7dTYHc+uWCyqia5+4N1O0XpDzsc8kfRMHFPzYIo2uQq9
RK7By/FNG3S8jKSXF+1ENZ3oSO8gH5obHlmxThoD3oULECgcgr3NPaVFZAWo9bDuyk6tjTR3t26G
tTYPBMUnVlhjKtpdOeRQGrqwuRvzgnyVlLVwKPN22yCUwijA2uNxhtlkJBZceuB3t7kZcGYO0xzI
iJI4sdCaIZ6GHgQHp6fTNmQ5EDQ8RDe+p70T7fp2N3n2zHvqXbS4KUHO2EN9DULNuq6oAA8GVd0x
yHusCMqOdh0umLuCM9OKCwwbFQR4XwhrT1Zg+w+FQU7yaDb0OjppQgicAQClb+ZkeleFxNGCV/1K
VxT42pjf4RQCBSL1kUyQcCUGIX5AmUvWvaym29l3i52gW/pip5NxKvDPCQxuYDtB7PSPkRbVGXfI
tEnc6kpp/YXxMA70znyucuwGRl8XGwguxko0nlp3Ji6DwsLk4xA4cNvomn2beShabzJkigawJ9Lu
/oLQ5pSDuYz2EGISvvaRZFcnCp8GC+xwkaXfcneYz7JjdEXm4eyvyXQFSqjVtHfnpHzX1FY7hcDt
aEHpvBngYW6EYM31TYqVFe0CrDuylM4XRwOuGcrC2JK8Uj4aXRedgs4LdoRVwIGfiLl0VITFaYwn
Qny9N1D406afU/znbeK/5bKp15ybrEOYOM5Dj7J8BY2n2YDmCWm3lJB+Uq/w2T6ymcQbnhbc3Jkw
m5RclDA8W3lPU9ofiE3uRnVVkCn0WJJFxIZSR6S42vnFgCyKhs6E+QgO+wPuOfhEQ3cMnQRHE2S3
r6oH2mu241VdYGknTb1eYUptbr2YkG2zkE/CGSqicn2SPidIyXMwQtUrI2+X+dgEci/F2Tl6XX/+
f7Sd2W7lRramX6Vx7lngPAB9+kJ7IDWmMiXldEPI6UzODM7T0/fHLHdbCmtrdxFooGCUnXaQOxgr
YsVa/9CEon2Ys27c9QX3xx1aO5QuqynJro1wzqAWxr8WlWZ7DwcDLzZb3S3o1FypIS02amHVdOwM
JHsgVy97RHACLLFRUnBpaegYSqNd2VJlS/ss0C1z+TWRkd4ooaMdxgX2RmIg2oin9BG0AQhJw1X3
reaIP40QSQOjVlqyAyLPi10LPTF65fcpSDHAneyOX5xkGn3LrK76LK7vumikbJxP372s+RknqXN0
GhoKo9XM8OM9FbmXsbiaoESYF3llDz9pfGglWi1ieEq9Of6Su2mDzc2vtHG4a1qwn/SQbgGlt2Ln
6EvxLRJ1ghqi3V81w2hewTAZ7hd95ggZcfw76JBJgjDVXMqdXWT7aqGZu2m9y1dxJCjl2eGnaGTz
CqMlDxK4HA+crggSVGW4T7Fo2IVVNglMQExxzJGYzPcZLitQB+uWhFFk1fewGCdqa11IJQoj7q5P
oEbjTnsFO+uPBsrcVTN6oZ9BrvlMk9L5MJdYZlzEiAtahhfdjCLHQ8pUhXdscIBVuaE3MRRfbhga
ut5oUV/gOy/g781NhslULcBbWOZsomgfNSo+R0pdIV+nz9TbctAY7V6MC+Qea3ykZFweBU3LSyfL
7mPLMQ4iIgWPFxo65pzR1clgqapiyS6Bj6KhXbvV56UQcG9IZrFY5oKHMwX8wflod002XVhar0G0
xq7v0CfJJ2pWNIdh/nTVTDroOBl2Ot5k7w0bKiJqUPmRx4x3oYvKD1z6/m4Kc3Wnx4t5yAtnpwHK
hWaJ92qfPCODCY/VhIxL7yk5wnE71ItdX2ghTlpL7fXXo+GFmDeb982IQiGcOtJPWBpP6oAiW61O
qFWGfaIcxBhOEJsnhJcsbtJCtetfaD2Wz3AP04+pMiDCRfYFx6mKffjixm1PI/NraWNoehGRaRsX
BSYnPyuUd/2VLO9VFZxMb/XNgENwqalZfukoGjp61hck/uEUFfBykrp/Ehp18dzE+MqDN7a3anM5
FJ7bfRvs3nb9ORzxYzBxOAGoalo+co/WA2XTbJ8bfe0bVd7fIuOYXVUQdI6xbsY4f7MSLxBOoLLc
DhVdjrA9OF5Ll81NkjtlqJHN1KHS2mR8Vz2r9JrMQKB44nhBayJ81CDAc1UUi0oO2xlPlBQoMbtC
v25iu721hslB0Ceid48m0LERLnl4T0n7aLeELNcpeM0YtX9cwsS+n2YDCb+Yio4VNf2ai1nX7TSY
JG2Z0T8jJYAiSudNpnsxMYfI3xqJgotDZP+ZAPCB5tUmzT1S7BwYDU2mjrzhKkSM+ZbDmuadGzrX
NaKodK3gzAe9nhWXq+iHfuHU1Hdqqw2/Lk4sLlNnUC9X14PPGjWmY7Zkg0cmEfdsrcPCFRnQ4/cm
BGyeJlV31FQPO0YHkhQ8hBGz5NJJv6iu0Txojbk6IzXk3Hk6LtFuYidDy2lRMDHxooxeSZQiAh6J
mbEbe0DEb0b8/hZysoMcWD796GLIo3Ydr6oca0MqFMv4YVGU5qMIM/06D8vqMdWijGyinLkL0kk4
1LE9XGc27hO7KO16hAoWj/7JkmnanyM+Pje4OhR/qIUt0IC0p/R+mGMq8uiKJPZN0aGmceHWIr1B
lgHgV1ZjPb93pkT/YiZD/avtM0QQ4fuX13rqcjBD4nKVCwVK9305Jj1HLzfuGxXjqvq2cUpF32mj
ZQd1rTp/zglkioV98Vc0C4QmycPsQDNMztVJ0eJw13vILO6srCmvKxuBlX3SKvUjIpHmZw9V0x9q
WVVUC3EPddnDgMuMbFXf+1YdkAgbeN0+VZKbqAf6m2Ft9Rkb4/oXOkPqdz6yg29I4jWHUVfMiz5O
cUkHrBJBwsXJGvEKQwERCs7cPbZc6ajfZ3oQxob+UOXITc7YMxWcjMlcon+KZXbcFsAWRhQ2yZfg
cBn7uF8ZIl40PaEHDXa+FgWUDfP3exnhYO3aKlXTIwlm/a2dJwvhvmzgrxUiaJ+QVuGXaI73AVP3
8NbqY6z/XC8Og3lypicR6rnqj8XsXaXNsiBlbfdZfRuVDjxcYJ9J+5DSOQ6iUIVE7aBQ9ysZhrh9
GNIq045mkZrHAgvlGE8uI3+gVxlllzDaY6S5aMAae5VuGMY5RWmgAuiZVDZ0oj7sUwOrvpZuKwdC
DH6+mDWIv25YXDvYOjzgjdL5VV9gnd05PRPSzi1TqoE8jUj/Kw1lP5oX2hHsBJlF0YLiyWhdIe0b
Ud3Yhc6SP1DSiL5ShucG7SmVeey1Uf0uWqe9on6eoiiU5p/VKR0yvC9MRFgU0flhOXc/2rHv7rR5
mq9sK+2Taw/kzx0FWYZHdwlO9QpecTuPdcqNPkQShYW5g6oFJtvrq284a4a3XgpL14GmccQVMw3c
0AbRUzpz9IemROkNXOK2vRighwyHxqbwhAMmF6RDRtESBW1gCPgf4TH14BT09XcJ3mTFHr0VVmMU
WkBWWpf/2xhhctNTGv9MRQD3jyapGjaLvJ2ehWfVj+lYdj+gX+oOJTpDeVZ0EPqWMOpHqppoKxqz
sPeJmxkOTorD+NSoRvMF4icGHFrpfubOYN85xupKk2ferWhs8gOsLm0O+VKhodiyX4GgIR8Psd9D
9bKK+mMapwCHW0vfqZNCXtmxkd4RB12xmyjOZqu2InB2Q8Ooc69XIc2D3nDhLKJIoH6t8OJxEckB
DE4Fi5XVDKn52aVCX0LmNvgQCGvTlGjUnI+JFtb1gOgkveqmDT8BtuPcpRiM4ChEh309oC7p5V5+
73UlctpaSF0VWTqCHpUfQQG0QNcIMNuM+iaiYp+NumAR0Ar9hjyd/adtxOlNjL4qZch5ZHtQOwDw
nWI6xUXOzZy2+ow0KD0GleDJxQpZTFH27/dWbnmPMToQ4HI8VqBS1XyEsqdzdGzRh8HKKLUMKJnI
mX2OBk8rAmpU45OCplCggnX7YNAweIgScBz5yMLlWAhvY8fOH2Z0Zx8zz43bq8RqnT+57IzFXgwd
sZF0sFFICBYFvoIiyMw6kNU+eTS6SALFPrFbqCN+zWdEdi7x6NDbSwwX4k8cRTWqR00WpqsoYBo0
rhOBRCE+it1Ii+N7nLO0M7pXd+BQOn+2RHbE44NdN5ujr3SnmE5H0+fyw9i6M0lHHC1oaYer7O6K
YerBIv+CtSpQPQkHtnsb2QuUAtI1vruKi86duzJ+yrnNjiuu0eKSXeI3rWUj+z0PYVBvHr/kBo7Z
F6OnNw8dZG5aUWHaHdN1Zy45AI7eMk03qhXCyS9F9QmHwInOkYaLMkk9J1Bm88dUnFVfT8v51lbd
hjmAAnKP0pCwvmd5kyOjlMYYJ0zU1dcKFR9pKvLOFygScaoWBWLAs57a+Ye4mwa/7mpxqSqVwGBU
Ua/wSuBbcMhVNsrdiAg3TrNq5078dR8vGXv7qCbhh9xCtGefLAb7nBUKNhG1VozPXClVP08B9liR
En9qWN8f6ikLb0eYiocutoZAiTSaZRM59a4QC5OEM1PRXTuDQPXWKUsqraXihsrVXKj5fCEEC07H
i8rcDTNsf12n57qKv5Jsq1RJ/Zh2DQicfnEvUryvsJtzXFC+ELJgunR9/ThhSxWvypLeh6HC5pt5
sIOwRgs/M4qm3iOdjROb1VpXgn4CHXsXhKmuVdajyer2sxatcvIyYT3nHChkyVCegyoakUoFNHVD
K5Qjq7Phm5QmQHCShzTwJojqfTpZIJQslspAh3ZXuXQ+AHZxXqjxPD6ZameTNzYcUviWA3U35vyB
RAt/AtIeFm+XevQo4wrj593o5ByYZIf6Ndf4/sNcD5DkqxhQRNy2MLrSScM0tfvQa4hluyUsfhvE
xE5RJtgw1aRc9f3YXlGa4NdY2IS2O0rjSjAhVoEdiDOwxw9s/x97LkcDJeqpVa9Tj293t4QaBBpl
pMZ2mCYtUW5BHqDur3gVnfa0Xqx/g///P8hK+j/F3XPxs/2f69g/UPZqkijufnu1/P13j6Lgf/K/
8uq/aP/X7z+Ofor9c/f86m/wQsZJ62P/s5k//Wz7/N+j//Vv/r/+4f/4+XuUx7n6+d//9UNwyVlH
ixJRvuJWAwk9zce+nZ/L4rmR/4O/HHBU7V+aA0nVU+GyAVcFPTr+bLv//i9o2iBK7RXmCDKXPwdo
/JfspO7+y6Jq5LnoN0K10E1Ani3iCjH/1b9sOLe2B+8XbpNlufZ/wsZ+jRtXgMU7kOug2r2GtC64
wzQGewkKGbm4CUk8bkzAyOeQnK8R8X8PLyHhy7TCBHRle1H4FZdhOt3Mhpmtyq6IvpAuoWg5ubSM
L+qyPMPFeQ3W/T+PVD0JrBnrwhmq1qlWzChi6TmXgq9TnJEI5LaoifkaG6z7Dl+07AxX8e05BKf6
eg4RhcDcrV6w/VG80ESiRauuOdDK5QytQHuNQ/37J60/9QXGmYooxOV8FoHZ9kN/qVd0cvyxQZMu
j3S070iDzT8soX/ALLS+QY3Yva+UQeEu1irqGdrPaxj53+8ggeGV3FRYoX0d2OYESm5UzUg9pGPe
P8Gqyv8jUPffD5Egy/HQWdRCHREYqA/jjeFqv9K8ds2dHSnUfV7E5v2/kdAv/cVOfa71n7+YzYlG
uo1EXBXUSQkrfjR6QcYzo2+/bXwJkb728CeLDh7FwZIS6GSPHy1O0ev3Rz/1HdgQXr49ZZpu6PBS
D7jJmk8k7gstxtJ1UHN1Fk3333/KqTmStgUVDXjdxrI30Aa0NhWtQ2KG6uqZtXRqdGlXwHIdzyQn
rQIuC7SWh4Z8oUAVrDm8//baiUmSWTAadV9zVkQVgJuaxg9RYs3qZdrZ4HYsGxzPDqNR/LojVQyf
MqDlyaVGK7q6clA1rbE0ac3kMIYdhbUu8WwFb1p7wnUuKzXt3CueiGmZPj0nYhQwGqogXFyFIpNQ
2/iQmZFZgAVLU/Vb0mXLT60awKVw8sdX6Ht4Yk/NnEtEi2jbsO1juNLmYpmkR262No+VEXgVsEK0
Wcve++P9b3HiW3NKvVqvfY7yYjqmdYC3QPmJpj99w7kBt7gt2tx1CbyI5iipKBPBCwhyKwdlGGpl
8eTA9v+87fWlzaIb0YSAjAOJQs3TJyVu0h/jXBdn9rtTkyNtFT0pNtgfbBIUb25NQCztatcRO862
MHalzSJfGgeZU7cKXLVTwwtPi+ovOrC77szkn4ozaZvggF3COORQmJuOPi8axKjfq8vqFKaEkfLr
/W+wLpW/CS3/91Rwpe1CR/hkzh2oltFYT3d0LNufoNA097pl6eZ3U9uHyZmzYV30bzzKkZIHlFM7
J+ywnTId0Eg7uH1Z9+Bo0+RQkw07bd/ze1H76vQ6Hs9sBScWgSOlD4Dtas2owirwEIfzjk434e9S
eBGeA5vmz5Ei3GimEdTnKIIoq5Abu5h1QyBFrVD9QVqTmwM3Jrubz8hhnPo561d8EZADvX49nOo6
6NvKLQ9hhZDhYenj8un9X3NqfCngp4ryISIgZKyZ7gIArlrxp5mrbCvbxl+f++L9KXhUYCETuMUe
JXqQqdw/kY8887G1ddG+tcKkkOfSpheNmooA98LFN8bOzX/EkZZMBxVre/0bnuAohsVOjCY14tJZ
eZtb4Tgjgtipzpktf52qt95B2hYAAg2mpvGJlGrA+aAw9D9HFd/sXdG5ysdt0yhtDbaiOHbdzKTh
0GGjXbrQkxxDxzmzJ6wB+dZPkPaEMqdR7mBEGbiA2NudSR/XO0RADUJMbBKwSkab1NVFGLoa0Pls
zr45oW38eP+3ndiQZD4YFI1srk3SC7QrMb+rTDhVwP/jTvmAKPKoPDhxJ8Sn9x92Yr3/Q1VGQZTc
KXOuUC2snySzte6C3voSntnDT40v7Q5olCpJPXV1AGdR2aMgTX+9g4f6/tuf2FBtaTcovCru5/V4
jm2zBLrm9QP0kmgor/q6sscdLTHn1zBZab7x50jbw2wVNRDzgfBFKA/h+Pqp6bXizOCnPry0Nxh5
mLZ1veaV4yD6YxxG0wMFwyL2MaSbrhX0O/fvz9uJ9W0br3chnZKNSIAXgxBAKuoJQoX6oFtYAl3k
Jc5pIBvcp04pQucISCcsdrDr6U6//+xTK0LaHgB16bhvkp5DbzBBOvcu1guDgZDi++Of2H5saWvw
qg6Yh8oVppoj6npkuA7W2DDv6Ka2k2ndv/+YUz9D2iKi3KgAYGoVkoZI2XotXmT0laszP+LE6Jh+
vDomBFytylvDEsnY8AHwvvagwCi43PTulpQThHaXANvijopX6Ih31/iggHU7bhtcivgYUkut6B2D
rzI4DVJqRxit2sbRpYgfaqFjP9Ew7a1hXDu0t3aGQJp527tL4R2jFOMVCmszAVXzDH8KvedBs9uN
875+7ReHP13kNge+WQVpgeeasBRcH7zV/Wnb20tRbS+KVoHV4e3n8ZeBnBdcHQzGtg0uhe1cZogo
i5KbUFMISvwYxSzQGvxto0tBm8J7p27iiWBKk6tyQFQZl76nbWNLkdqZbRdOtMyCGJ1jFIDFsuts
aL+bRjelSMUBJoce14tAmawIOBi4u6Fq8j+2jS5FagcMPU9U5qVUVlY92hQXiSjq/bbRpVBF1Tpp
jIrUHfad8RGk23VEVnVGNOjEFmZKkVra0QCcgWmP4MbFqHA1lERLTe3Pia+ceoAUrMpg5ehmg7/R
MDnTxx7iF+n7tg34HxpARuU6casLLI3qe7PBnFNvN866FKZxCRXRsxGL8exlANTdsfpvgFE248Yl
KYWqa9UgH+pGIJYJznZfhQogcAtMxJdty0YKVmuaLa0BdhkAc5/ZiEX7qZ/V+EyF/dRnlcIVtUY0
TXMWJYjDNr8dbRhUe7vVqnMJwokHGFLEzqBSFiNepUoyrZ7xdKjn8cLsNcvetlUaUtBaDerK2rol
FEZpBAKZgBsrdcdtW6UhBS3a50mch/QDDNc20VgRKQ3YqN747lLUdmh545VDiYLFmYJDsW600srP
CLicmnkpYqtqctQR+k6g0/70l7TLf0Bkwjvo/XW5zu8btzZjfeyL41WYauzl48TM6Pj7dU3TXHA7
+FrCDLA67+MCCy3I6s46EwbrW7/1OCmOi3YwgN1XnCtJlTq7eYJReIEpEkgIUKrnFGhPzZkUzAsQ
tiGNmLNJwR5BrSITro7pbNsqVrO6l1PWteiLFRmLiYB2IFqK/tLrwnMqOqfeXQplKMUAQ0o20cq1
G3/qRXPlwCHZlqzJcpO6Iqze0NgoZjPRbmxkD+5DZl+cWU0nXl4WW9QdlIuM2cshpCMBEGnqcpic
sj338qeGl8KYnr7dGhnaDdo8Fu6ev62/KhCQ+sNQI+8I828a+qtJhI64S4uo+Vhq7SfFSlfAKvTi
Uoti6AC4T2b7GRlQ9PxXMsuuFWKt5rRe+jNbhvhjp+ORcEuVnEJT75Yh7L0ycyGM9Bn09RYGQgKN
AWOegO7DlD1BGsufYJHXcDRbw632rrnQxbBsL0A0ylKO4DQSFUcMAI/+FCEw79tTN8PeSs3M+uFB
ZzQuW6ezfw3V1Lofp2WG0GfaDTzhOUFHJI71rFfPfKPfct5vxKCsqIoWhrKMGA8H6PNhK4+EnZ0f
wUMIVEwWJ6/9qDRna6cCfq1u9B6RFz91EdfHc1MBTq6Pv42a6F+XzZnEYT1F3nojaQNF/sjI9KIo
uVst3WNX6lhWN/NzOCJRXS7GgNVrmxnuBTxExM3wu8rPzMWpBSVtrvMcow6cRCKw00L1kYg86JBm
zhw669u/9avWh77YWq1yHPMxS0SwtF0NoDjS5z0JO07MwOov+2YZH9/fw0/9CmlTbRsVlw2kOoPc
haGiaQipLB7Iso2TpL/+HVMLDGIxKyRqIWTsldIx92ruGdvud7LcYI4tMaIoZh7E5jAh79O1NKKc
3j2nqXpicjQpc0HxPBnMCNqYST3GxzS0w2inO3d8nhpdSlvmcBhHB121IEVQ+lsYqUC3tMa52vRh
f6ufvVhBoakk3dgi2gaZPzqmw9z4VunZ57bTt9enLKbXI1Ng1xpq5FnklFA021r/c4hnQzkz/omz
/ncr+MXbK3A0ckNf2sCcsFjB/QN45oWZZK5Hb7XIP2+bo/XLvHiKZiVjZqIsFWSisK4hRs4Pbp4s
Z0a3T8yRFFpxbk4W+OkugL6NGMOgNUsIONbQ0WVPnXInqrTpz+yCp9aSFGclumt9n+aKr7p9dgOB
9c/Ew6Bo2zRJSQuue2kbiyn0YVBOPribBsXueDizRZz61FLSklktvTj8UgIIzND1vcKNrAPw7hUC
XoSwaN7/EadgN6oczNjH5R6g56CFgDJcZlE/676a69k3CDRxdW2hsg5vbcDkx891Lyv3ppH01tVk
WVp51wPmXM68ypsfC5ixdHJALCh6ejMiQFEO5yAHpuwXTnDFPHN4nBpfWtZw5Rw8ZpFIdqf8yzDw
ezCtOwfIenNwD72+1zGjkKUh9dPGeFTV5qNWC7ip3saAVKUkLRSJwU2lZvDSnYLZNZKDpnfzlnnn
1ddAfRHuVsvndBojCrKF4NwZ7OXfcoCtxZZ5Z3zpu7pdb+nccD3fbVQVeL5aQ33FHOz9BXxq4qWv
qkG9KOrO9HzISubXcdI8XImV5cv7o5/YrFTj9dxMOL06OF2Rrgl0yaMJwuGFSCHS7kch6uFooOV7
Tlj31C+RNisP1yS8BlTXr8vE3k/Qf4LIM4bj+79kXStvpE4yBlIzaIKjihYFE7TR5CdeuXV1pYmq
HH0F+k53oL43lleOqmif33/iqbmTdrC2iLK09iDOJkqt7crWMq0Lo0pqE0SdBqQbQYkhOrz/rDfn
jr1D2sWGyY3RaEsVfwxTENixNzZ4HBtqq53Zjk89QIpvBBFCiEfoEDQlJLIL0+mybF9MdbFsfIAU
4+BV9KZCCcYf7DD5OiKs8FFtMNjdNj/rN3oR47Wli3SaCwVQleB2NszaPnX1c/3+U5MjRckyTMmo
mzMCgDhTfrDm0Ttirf6XAdZJ3flTo0txkRV1ZqPFhD6qhilIQy5+iwnJOYzaqdGlU9yL8sJSw0L3
oepZExcWKP0H06jNLVBGVqYUBUYNGJptuwjGZURcD8fZ8Q8ynkXsJmBcm/YOFxHZ19/XzRH791Zl
pHBOk8BBGRlWQhJu+w0yjK9EKAMtEydDcB8qMzI93Q1CGfojnrftr00LVAboVVA8jYFNKTDHpLrq
HBtjgaaLnreNLi3/UB9XXXY7DWDzDf2xzCfkuUjR0QTc9gDpjCua3qqriQeordN/RhZFfBoWDdf5
bcOvi/dF+KYJHPdCCSe/hJN5h3gU2islmLr/TA3/L/AZy0cKYKGHc2/HbYpNGQZXaM2VyzV0fxQv
33//dRr+cfgwvhTCw7RUtp2Hybo8S8hMpprvFaRL5p0Q9jl1+FMPkSLZaSIHqZWQb6CJmF642SMT
oud4+u6MiJLM/v3fcmLDkIF6IEdbVYf1GBg9RBQx1vpOb7VNHUjXk7F5mY3GnZiaNCjdGQKOFRbI
i6W1/XXTy8swPH2ASTOWDD81+nMdU9CIanNLp41Xl06wPBo7JKaRnxjbuLrHxyoNEP06F2Envq4j
hfA4LebSNhQIUdt0EE8q537albBFH3E2rzdVr/gNUhynkbnUVYWuk63GHZawrhtF8MBwctu2ehwp
kpVpdOLUcmOUXTFerXtQnsOkb8nkeXspjCsndtFmtONAi+bOR1WvQYBv3lToZnQpiKtsGAEBGUnQ
DzYgZPwAresSs/v6zCZxIrAcOX5VS88bVAwhXyiPc+Hh6tK454TOTw0uHcMTgOBJG6Mk0IWmIPfF
dYf2ofH4fli9DXh0PRksFymOFiHzFgfOUnv5IarcGFPejBvsUFeeu0vi3vwDbasieYQQqTzPhabW
K7+OGnXw/juc+IUyhK7LMP4YbBL8JevrZ2vssrsySp2nbaNLwa0Z6KpmdP9XNQ4dZ7Yau/kZStO2
0aXgtiH8oYDuRkGTRt61MVqWj/HqWcDzqamRolrkiqE6OZ9cMVPv2oLcu++GUGxpJ/Lt16e+OJyn
sLYiFImiQPPCXxbS4hfUTOLDtpmRQ5quhtnFXP3rnlK6GnL1nxBqODPv6wS8cS7bUkgX/dwlrqqG
sPZX/SIbeaK7uFZMKAaib40zTzk1/VJgN6apg0VpWZkoG0V+ugqlIDiSt9uyO1uKbViHdmpEi+I7
qFTSXtJ2ZjOm+00fQIbAQZahboQgnb/E+DbnhYnq2BxuiyoZAVcPbKWpy+AQB+Hpiyq7FrNpbVs7
sidYA0940FLF8+OkTm6MaVEvawXh2m0TI8VsQddtEZXr+X1X2NgJzDa6y2i7bxt9XbEvgiopbAvl
dyR7jU78ckUudi4qyhtfXYpYPR2goigt01568Q3W02jXiDLx33/1E0FlSSFr1I1W9uFCvatyIFSZ
KEZ0iAvAEa+QVh83TpAUujTZlhHqATd629CDYUAEUyC7sS2Xs6SQ7VNIpF4qPN9JU5SGOy9C40Qv
zzRhTs2QFLCaiwBzF4ZsO03tlag6pt20A0SJW3dcauOm6j/GxNKlOFp0fYihBKEKXDpw1mMfubWN
m5rsNIRhJ8d5naxHVoa2ZTeiAh0is/X+GlpX4hsbsykdt0mZDkhO0ltAMGT82iCzFSyx0d1vG10K
XWeBj5GkRuiPqM5fwCT+0s6dtvHVpcgVlYWY+8LgkxLriC+Gn81U+WPbi0uBu/qJkSCsipALTh2G
EcU3igAhse2gMqXI9WbRoY2th76plj/Uub7MK7r5215ditcOYRDbSBIPDbw0u2kbvBov1EQDm7xt
fCliayNCLrmeFb/OJutzmJjec55l5y7wp9ajFLGlaY7eFNuevwDXv8mplAVxr288Y2UoXOHO4zxN
HIMInzaXRWYq6F1imvz+zKyr+o1YknFweokQo4b2i29MhbGfQYawKaOuc6yyYtzncWZfvv+gE5Mk
Q+L0LC6BXDTrsQLZNkRrdlyS5LhtcClmk4npRgxR8fNKn/wucz4V/dlb6akpkmJWr9xUSQFus3jU
7pvbzcjL6sNsdOhUw9G4seoJFbBtP0SK4RTJ0WHsk9DPay3aYTQ67B3wLxu/gRTCtjfMJiQIfonT
6NMFGUT5o9bccFuub0hRjKK/7s0O8J0yNdRLxK2SHxQlom1XOBkGN5fsbyb6SL5p2ZiWq2IXDtPG
ErEhhbCDYW3mFbSyUBGsD0mvJXuct+dty1NGwRnIRuepGSs+erDGPm09lPLyztjSanc9GQSHvGNt
DCDLqH8a9YcQNdaLRohoW3n7t6v7i1yzwOGmcmuaR4sWhQOSPWWOctKilTC38C9Ity1NXYrgCMJ9
7ISsHW3Qw50RR+PlhJXvmZW5ZgZv7HKy1TbKvcJboO36SZcsBZfEQu+uOyRNWyRhY+QayzZXME0o
siw9M28n9jtdiuTOU6yuTEbFj/WhQ1FyGAOwXuOn9/eJUz9IimSjS4zFhNrtKzhG/xLLbD1Wra19
VEnm1N2gYVKj5vl0pjD6G6Lz1vxJkV27IRvswtkv1NpGzSs2kAIGJFSG95VaF/eaXVCMarzW0m5i
dKtR7R4X3Tui0718yfHQwJKpWHLc0bJSHT5F2LJ0+9yOccgDR2GP2455GWnYtDMlvshU/KKLzO9N
l4GQVJ1OfH5/0k99UmmT8DT0NTUxkaWoaKLOGIcFOLFsosu6ngwcM6uchNxEYrrohl+emf4c66za
NjG/TctfBLHhIrOGagSXXTz/AnVsoksdE4iNo0v5eF2obhsBw/VxLPtg58rHMCk31pxl0FiL7tE4
O0h85aP2I8rtJyusf236nDJebMSwozDcjIwk7MFIDvl8OdXVxqa7JsU/9NBkwtiVi67W/kj09DG1
mzM524l1+A/D06yhFwjFHl04kVzhczUiAm2o2263v2G8L9aKGBzXDtWSczYR5hfDUbx7CjC2v23S
pUw87OZuFI7l+WXUNReFNjUXcbNs4jUSQ1KETnPXWHTDPb+ym594hH3HYnDbtMhQMDa8vC0rACga
l6wvpVbagR71G48/GSHlxri2wGBaravc5CmJw/ZLnYTOtgxBhkilYUszS0d4O3ft7pZ6ncCHOjcO
mz6pDJHynKgEehy6vtqU1sPSNeIDAiDVtgUjA6R0SOMjgrxc9jvRx+jZxfltV6nlxraQKsVpgR1S
VgzsApFtz34zVdOdnZvizNz8hhW/cXLKGKlkoCM6Rjm4q6krfjhgEfLbpRfG91iZ2wprmPleV6sD
OIjiORy84WjnS1Ie9DicFfRMkRTwYfn8SNAFag62iUw9avT4x4LTL4sdvk19t1+WxnrEz9w1z7z1
iQ1GlY77FAnuvpoKBLoNi7quUDwcPu12Krel8jLcapqUvsgSh6MOW7UjvWgLY0g8R7atR2kTyI06
Qrl6cP0Ih2PcaKO7sI+31Z6ArLwuvWao8C7WrIW+szoaigqIU2Et1aaLAlgAafRBQ/wX6zu/m/Gb
i7QQw8jE2iRL5tKkfD360DkpetwWZg3TVN3ZVew+xMYyf9oy7bR6Xo9Oo7l0wqrn3bVZv0girOfQ
vNwGwnBl/KvjRkZSTGy/qw34s5pE3VGv4vBh27tLm0BvilGxMXP30ab6HOo11m3dnO+3DS7l6hXW
iFgtkAmkqoprWm8/jKG5DRnH7e/1rLe2gi3ZTGanQAs4Oiju3E5Lbz1te3XptDaGWNfVlMzOQ7PR
L2AXXVRVeA53Z/GO/9wbXRn9NS2DgjtGDwYyHLovBpp2z/rSK9d1o9SbCBMui/71/CiJWOx29Fx/
Qnb3srLw0xSWtUkCgtHleC3CuRSl5fpJb383tfybU2wieTKyFKyjqVkVpkckvovtXEd5l19iv6Fu
um67siabC7GgtjOSvKoYleMy6dFqAK0amzg8vP36yV8kkSPi052j4Exewnjb42RyA13iHNz0BKDA
deVwxRESYdSM3Fpt8gP2SRMBa004M5baYo9+bihmv2uUOOsRoc7z8mDpljMiMYoD1aZLjyujwpBc
4U7c4Nw0Kp56oGlTYmydbGuguDImTOntRguVxfWpvjTPYzcvgboM86YLhOtKYV1M2pQ4LsvWVPJL
26uMfY1j1G7TniFDwOZB0Qszo5aPWXQLsV1/RNk+3Ta4jABTsIlAmJv6qFl49aF3IBJPdhWeUcV6
O+9xZQDYIuxFa8KWHL+OJpqrhX6I7WRT9QBhx9chAf8BmrzeOf4wFm22wyc+T0ESFG2zbUXKILBo
HGZkx3vXx/QEDdo2Lj7FRdY9bvqsMvirUqCRLjruKpbbxAEQl9jvZ6PZdENBq/T15FCJm6IMTXB/
jEVyxOw1P+A+dU606dR3lU5g7LpxMbX5rlbTZL7dVpB4oEOeKS6eGl0+gku0f1HiZd4d937ycOIr
bXWTpAungByqgGXwSa0dvw7b9AvwbuPj2FfVpkQcI4XX0/6/OTuTJTl1bgs/EREISQimQCZZvctN
lcsTwt2RkGgl+qe/K+/oHH43EQw9MEUKNVt7r70+S2FN0OkwhL57K59BwSneYgpOxaEps9d9Bf7o
z52vcDqCzNzCRGOZ3sK6RNx87Pm709d3FJcrRsM8mpdRnkrcQWUKY1H5/tjzdyuWFooIBgJHDtoz
f6sYsR9BVZbPx56+i5cHOfRsCEpcU3AqfQhEFb1TU7cdW67h7gBuBYtLAFZBrA3aPtGzc4mcQP45
9u675RqCc8HJokTewof6FNerd193hX137Om75QrsMjVaMZFfFfVZLz2abZ4hx+b8XtY1Ndh+3fV8
6jjN6hDOTgH314NTcrdcQQdYKg2uMwQhQOABWxoowMEdsILHhma3YCc5ms3vroer7l7Wrn+La/rt
z4/+TTS+13KZ4kqgMFuRD7ZsX+EyvOk8Nn5F8tiqg1HtXtMFqnw1exq5ohlIc2A5apkwDZ/LP/+E
3+zEe00XMnMWQslQ5NKnBletuPEdsJu6mI6FH3y3ZoVXgAYFVn3eA4uVTKrOXXz0Ksd3S5YttJnH
VUT5wCJtMnhvhxQ21RFgG8eGZ7dqAcGKqsFGCPvEBL/9zgd9PB7rg4O/W7WGQh4SSew4HVxM0zEy
n4PZ+5st/O++bPDfg8rREbySBdH2OhPgVDoo9mCheihhFO31XL0Z4AoAoFQ+bF4NUpEXZnKzf20i
vh5Hv7jm8t2ahXVrWNWAdOcl6Gny4sBlHW5dEC5PXtSZ4jYi4C7A3b9/kesEPLdenQaMyKv9z3GH
ahMZ6TB8giMn+SxnuJZfChZ1Nxr6ue9LAQ4TBO2grv15ivxmE9irNOpZextwazg25mr6xIFEAeKz
7EHFJdviff7zH/nNx9xLz/p6pFO9LVHetGgRzFDKWFUqbVHQYxN9Lz8DwAs32hmx6tJM7lOw8uYr
G6Zjau9oLz+LAGqppQywjHr12PPFoYNm+3psaHYbjFtXL+xcE+XByLczF6V4dTDoOXbvY7sdJiI4
rX1oWXKFFj6YMjarEcATdlCZHHv93Q6DLEhQdTBNyTf4YLxxFvLPUUOnT8eevtthKg1zcXjJ4dq/
bOW3SdfmxhXRMYFSdOWs/DtlUcAvBQJ4hVxXYeQAyiEkwQnAADw6tkGyXWywBsIucYvTyavRtl9S
G8DeGZjrY4Oz22VkL2JTjNBztgbgeNSnOzhhHHr0XoEWw/BgFH7D86LvalBr+1uwG8JjU2YvQKOq
WeRUeDxHi/KMggPpPzq+9X+ZMtc03y/2XrpbT5XbQB9Ts8gBseU3M9AzP4PBOj+lvD036NMAm/KD
GkkBj5z6YK6a7pYZ+uLh6b31PI+8eQPVmEVLMi/zfKxkFe091FbDws1SzZELN4g+In/lb2NFav90
7Hvv1hmc26HMiDBoPvIrKaUgoFKvO1a9jvYqsZ71bAmuUivqt2Gi5va7JcvfzKZ+c7TsRWIVoGmr
a/FwxuDiniyjWVhS94K9HBua3SrbRgtQxoKuAS2i7gmGgVvCu2D+cujpe51YhDIqm5CszV0LCK8C
Pogop87HHn4NT/6Vkq033AZnLQDoXleSw1+xygd4ix18+u6uHK5l1dmIhTm8sDvAxOmPwsR/8+v6
zVfdi8PKgfYtHQjLx7rqT3UloXWj07tj47Jbrd3SsnWAGU7O1/GxoH6XuE79TZH0/9ZJv9iA9jKw
pkfErYDWzqeOVe0FRc/hdggB5EiCrevfw89pGBKuWNclZWC8IonC0o7ZtQICDHjTmT4BdbrtEiGW
7QGghsZLts4rnmrg4+bETJFWx/JYwW7ZV8gY1F6/IUEZQramNQxhcR881iAZBbvjlUP/D+0X+PD9
bM849l4McwdffHewoi81njaOzCqQ7UEeq37M64b/La36/7//V59wt+ZDv+lXtiEmmyjwQadoNbV8
g4mbk2kE49A+AWSbvCt900t0VHOpbqeywe3WXWFjycDl6J9CMoID7kFPvWST6OcPQTD4w8nMPZ8B
ApTLfLLbunzzaSQyLwBZekTYl5DGq7+KpvbtIVWi2JevAZFGel74YT7HCqT3msCsMGmoZT//vJiu
5+r/jpXYF7CB324UAIxhvsE80QOOXEUiZdsW/whFyz6uqGkc2onFvpjNRg1PRmV5PplGn0OQrr/E
AwEz988/5NdbjthXs2GmKBDtBMgteuF4w2GzjzzdwUZ2sa9mN1HnQM4McILPmKipGUj7GI0+bp9H
3j7aawktYJ0xlKEIqloBauuyqKQN+MG8615NWLaYQLEGr72143eCRZ0gJXWsLynae9CZa05XbiHP
Q1nIpN7kh5hE348Ny3XW/usIrMRA/dgiwzJF3N01MNbHkvSjYxH4Xk+IXHFAhLUh/NTU8BQMHv9n
AUXm7di7Xyfqv96dl8DPb1zgk04s+DYbvHcmIRT7W4vM77a5vaoQbahjjfxDiIKzqO6pmac3UwXW
nBpVqDghkNN+hAQ8eqyXamV3SGI0w2vNGxivLuh9/1BtQfOow6izGXIX87vaSuVn22qAd1ZyjbwU
NUeHQq0/zo9ATvItnYqp1Rm9etZng4Vt0F+m/28KxCLeDRbUxWUI6hXHNqcFxMih3P5RbcBYAq3O
Km7kJivgjmEW9oLK0HYPGUyLPrWS1Mc0sbhZ//dzobtLlqxAq3bgeyCIYxoP2AsPzrTdgbfIYoNI
LBC5odbbElLVI0mJKo/xP1Af3h15LZ1iKHpRWXEDYzkw7vNJR1YcixX3UsrYTBKMD5/nWwQLvxr2
w7eAWOqDlfm9lnKFDSCCrmuWw9fy+9xZpDhR//CPuVREezWlkKMdpnnhCJGYSHCCI1tTq/7g4Oz2
qA7a8nINhzAvFIJesCll86a6whwrce/llKsYUXx2A8a+lv0NVXxIRTg0h8KLaC+m7IDd8ZfBYfOu
VhQVUTK7bfuDzZPRXksJQlmFUChiuDkOkHfATzQB4UVmf95gr/H+/4Yu0V70GDlwS4YG04Y537J0
UQ0ckwN0Pstbw8fwnz//lV/HFdH/SB/XYevdjHruGPTTh2VSisIhmqi/1Yt/k/DwdysXLpF8qwyO
CWvFV9suFZxD/dZf0w2dg+laKP5T+G37zXBkMNE2jvDsyA8TMf3vhldFmiKWXHneafdNF/FXWx8z
YYQMb7eZjh6poqibeQ4VbPEE0+YGzdHOP7Ti0LHx3zePGasRsyKc2Uai7iMmyWVU3BxKpsCX879P
V65epqYhNI/GeHqclbYf4qjQL38e9V9PWggk/vt0ykK9NrKkEJV01ZoqVbZLhr6R4a2HkfdyKAEo
9jI3mFGNKm4lfgMCy6Toyw9s6/ixibMXulVM8k3LieaFbouT1OV6IR07dtagdeG/A1RUxUJG0rC8
CDU515PfoqHSP7ZZQzL136d3cKhuvapi+TC5uk+WzbOXiZiD5WSxF7qFyBYPnsTzu9izDyv3oQYH
ae4vYdKv9yKxl7DBTcgRJTXLPTuFECSxn+7KIP3zzPzdw3drFm8OZxmLg2YuN31HTFkm1LbhX0p2
17TS/27WYq9gm1ow7psJKWnftfWW2ta4MIWP0QpvsCDq2NkFo/2spmD49uef85tEjtjL2ooCFLSN
RBSSfYIsQLk67pIVHSD/XFNTD2Mb1eZ6Xxmq8UyWIuw0fDCRIMxo4VOXbMgxkZPjTTAlW9Oa9v0Y
9fWdKbRfJYgWxXyLbjqUw//8ur/ZF/Y6OaXVdqUd0nxuyLAkIWQ3n3xIEr51vTzkFg492y6h6Cqx
xbU/Y1cAnTzriWOp1zTLX47j38yfvVwu0MxrN77RfJuD6WLpWD9ztGce2/P3WrlqhgRtUH6Qw+uk
z+AzP9w2vS0PhUFir5WbOypt3zI8faq2hFZB+UC9g0J7sdfK0RHKoVA0NIeXCr2hJg6eoy3+W7/N
dWP8xcra26RNGvUSC2/tvOniGrmbxnSvzWYrk6A1Zmwz5ofuENsKM2i3Rzg4p7ixpiTvtxZTHyjw
+ls00fXgFNod7KEcCr0UIsgjBV+xE1McJLpuqNzfbMh/N0d3Z7upW+z711k0x7G+ACpQZArSimOv
v5fP1aPfC+moj3phFKWKhSLDxzimpBV7RzSvtA3ymcDFz0oMp7XweVbV/bEKvAh35YDKLdKFKMLn
HMd7ihIYLDlrdqiMLfZE0cqrhNuArM1pa5o3DVxfIgrafvrz1vmbj7pXzq2RMqxufZKHVk+fkLXX
D2ap/0aG+nV8LvZ+aFMTIR/SOpLLrodefeld80lIVnyBO0bvJYPzijHxnPQ/+qqfplzC2fSQxlbs
gaIlDfiqp5lALjmj2gEH0BRF4+Hm2LDt1vLMWc1mPZCcDa3O+4qf0fZ2MM7a80LXQUZRtXQkN3ac
P7JS8/MU8OF07NV3y9i2IohFjVevpCh/+C1Za3R3w6Th0OP3wrqNs2YBAQSnAVL+L4N2I9pTg+Dr
safvTmE1RlOHCMTPQUOuzjVyBigamkMG8pHYK+oojneCvcPPXQkxZgKMrwNXcuMHd9C9oK5aIzha
kdHP54oUmVjUDJeV+JikQ+wVdYJb6aBeIjlkAOW3ToUcdZujiSbBrzvIv1KywFjxdmoLAmu9pb+d
wUzKHdH+oUyN2DulCa5xC21mfFivE5+spdX3zZST+sus/M05z3frVXiV7Moa21xZw7Qy8b24WpLJ
g7IpsdrpN2Row+XYAtsL7BRznoRjFE6yla438MNYH2U//U0zdZ3pv4hY9vq6rdQE/CjPzxGfL/M9
DbR4Cje2wlaf8kmmxSia/uSjCSXI+v+PVQ+tvL2MzUy1mbqm8fMSqLxHn27yfhiVPRah7jVsmxBT
5EtYr8NLTT61DuSBal3nY5Nrr2Eby1rCLayEsbsY7ann6hvAe9tfptZ1/v/ig+yporzv4fm8YV0U
bJq+u3WrP/Kh+hur4XdPv155/rXq+iaiLqhlkNua+QmAgW0ah83fZFTAh123/V+9/vUP/+sPeCis
13BvDXIFHqeFGmBqV57A90lXYwKV1dyfFgkey42/MrjX8sVMy1Vj4lXZugXh9mGEHzOktTAc+xFV
Gx2Skq1IPvAZma10tU09nYq+CYsEJNoSKj++heX9FrdjmUBTL3gWD33hp06g0ylFtm6M07CPxAhw
XF/qNBpMsKZy0f6cO63bIdWta9ec04mOl1gGMT+NMx+jhAOQN8KGeGza80priFXWdfPtLVpSJ3tn
K9eNqdGo5ryzEiDuCy+RETipcQP7zAQhD5PS00FwN24KbrZKTptCxbI347sSYJFXH1He8KUbAabG
g/mk0mCcvSWt9eab73Ri25K6eiqnpIa/YPk+Lp1fJv5KQpYbXH/nZIbY5Q1qVvg4hUNf0aTwzbDe
inXDBAWuDu0pH4qGwInMDFvZX7jw/OKOdt4WpDWKONsDB09NZ6u/rcXXpumuqgls8UuQLAYgAFCT
jDVf4QlvfuLDRcUppoEl30hQDMUjjaoQZxrXi0l6b/BIUvs+w/28cH11Ow7IBKYLjJz9C+z3aX9D
YBna4hV9G6VEDHWDMCckXwFjZGvqgXIoUi098j7gHovf1UBP3QAIafllhSm6BD6QLsXLFjB/erBB
oFGURTaw5LfUc2ORlq30WQbcUPOj7GbdnKTX6RgeYyUZHp2B/Df113gypwGxxJOcDdhfZNjoetm2
LZoSMxfFcIJbmd3Og+yDz8SosL+VM4PVWuD6+nHpCvWCNyyh55KwDX3r2LK+lGr4yhGUfjUe/I+y
vluxoro1sB+bdlzf10PFXubVDfoUrAxilZHquk26SnuwciZwiUuqOgyyUYTeMzzDw0s14DaBJEfc
27QfgvV9AC1JcCnKARkTx8OZXyrVNEFGLEdWCI5kpUtKtZaoI69t2F1CYtUDYNBV85HBrjk+xb0a
XqGVrMtsXUM9fNa0K8oznUWznvuIRMF7XdRTcF46XeizQR0Tk9b5c/M+CiQnNxRkqwX0xMq6bIlQ
WUh77i1lxtA77SW1W5w+wfjfrpfWDkt1Q0OOKYm5K0v4UA+kiNMI+ztK6Z5Zu6RSAlnKXjuQppYh
1n1aso4wCEGqOcg83Pwf1Ta66P3c9Pq2R1ey+bHaKRDnVtS+vmMKwBGEg8qh8GXDfzQSid+CPuRP
pKP1chIbvu4lGuvxQbI1xPfcFt2f7Mq66XnaWDC+cY6hSY2FhDcJiB3X+2YNvLdRmA2GEHCWD59A
dC7rpIWlVZvUc9f6eHs4WzyqAcTMjM9Y5+c4Gpv5obJD7Gf4mEV0Ik6JH0XbVOPbGiBTnUHpFokz
iW13L+IRuUgoI7yvaIAgYarkUiGrVZZdnAUdic3J99R0D9oTSr9eDf//u7q1Jn668nxrm9iOXuGZ
skf3xMqs+8AxhCpjkV95qZNQmd6t47ZW6RQuC2ymiEe/jRZLHD06/XU3aUmoTlc3x/48K4z8c7GV
M7tQIHHdXci6F2W8U11O61df9vguDYxB5yySIAfoJOTt1XWznUUQndjoMeAXmyWsb2HALA0+WYSO
oBH2Gst9NBKC6k8RTNtDDx72t2iJxuGuhKx8etVj0IwPui71clN5hM/uejqIkiSsbSzSwJGCoNTf
iqpOFzFMdRoORfgacSQtT55f2x9+YeZs9JD5wPe/SmOGU1MVcbaUw5CLoAO3fYA/fbi1X64SgkSP
tE+VNf8oHwrBBJgFqP4j/rmAx96ZLuj5bNCPlZXThCtk1MWpX49luprJJriN8WekKbysmSFrXuJw
/LYOvIHfyfxqgS8LEoHF/DiTqE/hQNVkElXZtFIzwsHI4ydMGSUxFEzhml0LeaeVN83paEPvCZRS
yKNdtGFY5xZd34nzmYJzECQECSTs48WSOZUA4uIIsPIk7EgzcNs+4QRTt4ttg9SHq6JMpIwftqUZ
ZALkBck4qrUTXOa8D/OovgaMFF9BEwqewyoEYX3yuqT1cdyoOcCO7qsyZbVb3/ducG+ANo13nQ78
z1Wn3BsVXZHastxSn4n2vbU1fmDlxRdKls/NIt6PoI4mtbB1ykIVZnCCCRJMyuC2gjYKMvxFwERY
608wbxBPZGq/eHWJlO1ag+Cg5/n9UqMBIIw9l6kCXix9V6A4NcQXMyEVyitIDigtnltdPdPKLGkk
2ZB77fDSl9sXbv3gtKALMG/gL5l4ZnC3ofYww7u6/OkNBU9MI591yL7aIXwCiOoujsPhbJfmaduW
eEi2yS+/wwwn2E58NPEnHTOJLBF8ZLZpOvG6jy6VA2hZd6jX0L6v0m3e6p9Y2SFJN2O/t+0GjzQ/
qm8RnNhTpey9v0Y4rICpeGMAxn4pxu6GBstTVdslJZXPHsO5ynu2PRsq6A0OCv9ehGo7TzywiT9G
8/txWac3a8yaaG+IUqyx8aGgGCeF6CNpSlOc2xA3GV+NIkWwoV6Lel3fNyhz3woP07eER3TWF22V
+BKO39Nk13zogi+bDDFos0p4XLmkpfV5beEERGGumNOOro/EiylamwonE8jxhlQGJPgCS6Xxmxrp
N3hm0RRiFZf7nXiF1lFfHPFgtAIw/UWBnppQwbZLuHadSQSDazQWGoZnCN5UGQM4AuQCJp0rn0Sh
V5HAwEW+GYkDbQjdkKiusfEJc+QUydZmqlbB4+Ar/ZX1rn/YQi/Ipto/MyH7RxYgmByG6pYjUEtJ
aLqTH2ofWK4aIVIwsVeHIvfFNmpJqr6+wc2Y3xfz/Fgq76NRAbtg8ZyI5OK0zkOZ1AXZkoX7QWp6
dWuH4mMhzZRSYNpTQxaXVGAUokqhy9sZlLsUw/GZNeNXCgubtIPssEpmsvQn1AyGr+jlrLM28kqZ
jHPpLsJgp/XWyH+E2Zh4okQxHBTb/LpB6Z5NqnVg49A4GUppu3Rbx1mnaxC4nyV0F2Xmj64t07kS
KgNookkGWAFib2n4F8mWSOYLKmYVlDmSspyP3tCnlnjVJbDRlK6qWBJKOE8WhAVpsE1fcJccGDRG
JAqTFs3oFaQvQWRBbVnuuHasyWozNlsaT0KngcWWSBYib0fwmJZHtAuXCUSJYeYDEpqNV/0mLMkC
NAvS27IgKp/bwqaqKb/Ac8kk8DyRsDEUJFvESD/28C5LyxWIIfyRQGyXjhbBCFt9xs6xNf0dr8fH
aY0/lVv12Nf17Qja0SWMy0G/oNc0vkc8yNrnBv4YOOSiefgMBPO8pv5C6xGrpYMwdJqfO2lWnZGi
x+HAaRfDkjfS5FQjpVbeT5uLz81gyUOlG64SsInCKKXzwtqEeU2Mm0ZMEV/U2GuScoDNscVQ3Bcg
an2WdiFpj8j/PY8jndDZ9+6bLTqpUtwhAOofPFo7lbDJzSflR59H6W7bagDUokKQZhD7PcFznp16
b807V9dPsHp4Gyh0y3FXx4mbNtEngN5H6eQbXF6akqXIKjlMDe4QJfn+bSxFTy4bqz2R9Ivf3uJ2
EtSQ0vL1nxJmM/lS1E2fGbvKEzA5feIFzUrPk6ElgterJXoUSXMuGevS0bDHHiW0xJOqSkTQm7MV
vXgJUBQEzgrM0R6mWklVMPwv3HSTam0wdnU3+DeqLF1W4AQdU5+b7WIDzFOYUlKODry6+VnR0gZp
SWT7vtg0MiQcd7Ckm+I6zooFRgI3lgvzbjPLeIrHpciqBj52/Vq2by2rx/tujkbAoowEzWHrsoZM
7mwrjSAIXQRngqTdpybo3AW7RnOKXdecDM7rk6eW8r0hMXkmiCkQKq5ek3pCxDfl0tafwBqHUA3s
XFBPq668Gdlg3+GONj0wQnAuRlvUDICgNjRlZsIQT2XEPkx26H/OAzxbe9MGl8DQyk+KphM3JQLx
exjI0rRcev+9q2eTU0PQIDNi4hNoMWFT3vV94hZOEgIvRpuUTdf+8AmutPE2feRLzDNtdYecTlPd
Qrup0bXayJeqgLUnuvta5Z9GQbwwCbXR352c2w8oQ9b3dp4QHQvnbgPRtJhiUg1JHBHvJt6oyma9
eLe0GPRNQ1pxQoY2Mu/s3I/6ZBqUHLBjiwU6INinFSuTKoM3bfEyc91GCZbl8BavCkBYFpH2AdKU
8tNcDP5nTiXGTtmqeaHUEVykPesh+A8JqqRB9Ro2jc2m+Bpdu7oKt0Q0Q3jjSxfe9ZPsvnCJQj/u
OYibcKuMTkUMfy5Xw4Peg7vefbc2fLgUbmySoNH18LBQOKQmsJfy0iEaJpOqwdtwOum6wH0nJAI1
gAL3J7rEuL/Mbrpd1iZ6RDaAfL0icRKAL3tMZmlmYIWsvJ0W0vLENqF9waETdWkYOkgs4ZMpRdLA
Hjiv56HNF3SG3mCLiz5oJcwrqYIZMAfvoXAQ4SeWbaDRLwQ7YNHNIjMuxo7J+qU54yieu1SX46MH
3WSGIDz+ia7bvj1hVjr9aCxF39S1nymdeyQMIFIXOHKD+BHz5BtaOmeg5ON33Tpi3q56OfFwjNtE
rx12OCU2/REwwbutBsBTDu3rSJFESJbJ9xv4hemOnggzwTMRtJvepoo3yxn8Y4Z2NkOAB2q3dJ5L
/91S1diJw6Avx8zMPkef0jwEX7rYrp9nT04mWds29rCxFWAtzqXEzaTw5EfFyxVpEOpBhz910jtH
NIy3xG3cParAqTGbI4bbIPIh3E+EhDFxMiEBdGarBy48JGjdS9FvLhO6ABSGQ3JwtwYVwpiA8h8t
ApG0q4rmpLCzPJopMPg+joKyVhApLhEr1tsCDYYvE6pLJ0XZdMeteoECKbrrFBJGBntCgvYxs8Fc
DokceN30WQuj7hsmZoMhKgN5qVsjc5wj+mHa6iELg7XJHJPsrP06RK+Wz2RSzN54GmrbPPYoMqUI
ks2LDYPubPHvFOkXnc3A8V4PQ4ssgx/UX5Amnb5AcGjzsK9lRt1cn1ZsmCntBnmDHBuudyvyqEi9
QBDcrVcPOW6fNZwgMqFC86Esut4kkM6rLlV+9zKBpJDQadraBNat4RmYvu3cG+zIE3FdNpKQnmp4
9d5M4xgkA3aUJx6NKoFyGDPcVbNO4IZITUawyWYuKMhNwSz/B9pRfkGgFN+YDhdHPPCZGbwSfOxt
hgiQn8hYvuDeGpytGcVzKKIn0XTy1duazyPTqL9UJuN16GAeVRUfQRvTN/CJqoakWgBJTTTsixH2
sTJFGwYuO8wn0Z0aqE61APmsDWbsgjO8S5G5ax7g/lIngdBTOowQOy6mXNFFPppvEydt6sAGuPOC
ITgbjxXnUKPjox+K7k06jYB6Ab2l9CTPNqLGE8wd3XNTO/6uwxn8CZhB2H71dL70ARIV21xchFXl
o7aqRo86jJuWavq4MeInDEoz7OGsui0Btn/t+vLUIPi8RmMm2UoXnkiDG/uAWgJ2f5Ph2sRx2Sqf
q07YFOhkdVoU+RGGMsyHBlOkDPqLXoI4CShCMLJV0wn2qv9sMJ/9GuFScRsy0NOYMVXScb85oZpg
n4gVuTZ8Sa2o39bem67a6/7MSUDTquVl4o3rfKo0nbJiwM/yNV1zZObJjYnXdytCrtw6hU2XtneC
se9rPY95W0ZPvpjxC2T3biz5o2C4KM58Qtoo9N5kzP2cxRpZVVgEPk59WCMxghR3YqzMCy9AE040
oh8HPawf54Y+EnoNoLgmKdyb6xNUSp9Dr0RIGZkvdIqGlAziW6nbKQsAE39kvpmxSpxLtNvGzxWs
xE5iRQdWaYJ0XluezuhAytemMals4WqrlghOonSrHhCf4JvicACIfvPrE9IAiLpajrsELAHxcQYP
Bv++PBfrEqW1Rd9ZB9fqa16UJG1tg1ft+f2tP0dlBn5gkyB+WKFZ0W+2l8g0LYafXMOeuskgLNXN
R7J0r3ErWkQMvU4nGVTQBMrmPNnKnhpTfKl8A1FxyE4TnCYfZQBUozeRZwvszHPBwvGkpgkRnDI6
aSpg2qiNzp5c4gxA+uhS9hVJFNFvuuj4WYTzQlMeF95riI+AVPWkPsI8+GbE505iDxJgTPnwTFiB
/aBr69QFZX+GO/n7CGVvp2WdbGpaG5zhVXQ7gpn2zo9NnFaNjy2JT+iAWlTb3zjw4+/6uOcnxSWu
R62F0drsUDYsSOBSbvrxXntm7JIQ7j+fEe18Qcxqbh3V62NHRy8NvXW9Q7eTekf63uH8Gzb8OGSK
W5t4M6ePSLKah1HSVztH1dNApViuueJm+dxDD5DOQVPgxQ19hOfbnExQwiRQekxfFl2i/0XoHkM1
oJVnnpGsdrWe6W1dxDiXJ4iVPaS8lHjHJRgD+QK/CXRRD6PWyIIX0zNVm2vPizYu+CHLzaZei67Z
24bPY5DqArm9pAgQ6yRhSeL2sZ7LWd0zzwUJbn91hi9rsQRx5povVwqJuhmoAGQYRuUN+TD5sf62
Fs0kXll8DS+SueLRY9uQ9WbVQk4IU3AAfhnqagpukUefRIqWpOsChujz7IGmuqF5eRQMsWzr/x91
57Ukx5Gl6VcZ6/vguHvosem+CJGytARwEwZUFUJrHW+zz7Ivtl+yudsEtnu4w7s10mgAqyorMyLc
/ZxfnSYw5EQ7eoHjXqx6tLuA88tAgWdq5lUiRZc9RrZdVA86QZHLbonjJrpjhHCzH7WMHlnvc1rN
sZxa/TrdzO4UOYiuWQjmnRCjGD0Xqii5X7AiViB1c3ndGkY37lclhy7o266OTyLdhuaxEiPnbJGv
Y7fvdUNkXr6oJfrcR4bsQiBQ+JViaJ8Ruig6mkuV5S2ZZNJaSyVQ34temTgc8eXdEvJERKcHpzPv
bBuw9b0fmPt+XlKt34J4Ze6xl2jbOH2X+cYhzBqx5p2Tpt1z77rxYYyK+iHX660+O3af3cacSiwM
y0za46B16dNYxzT/hrsaT05ZWo+dmuttH0+X6iJObaJ9WY1goq3VzszFJVreoKNbXOOutAZ5m12i
53edFdXA78NSr+T1obM/2omR5dec3W1+UA0pxsdSpfLA88XpVU0okbK0nG4L8IK3Wg7ZFbbEBkar
kBgXmNDuOIxoXXMGH9AvJd5oVSpjwkORZUFZm1F10NktAEnRih/4tebjTCejH0dyXfW9Zln1nTJ7
omTqMVoxul+Si9mhovadJNjhKcMe9tAtpVqCuOEOwfF33ftgjkILaLuVdsfYdftQ5tIGI6oN87Ez
4ir7Plc1+SeUjszRiXTX7b2IS1/4kT3rDK5d4CDarIxnKrUm+pSOdZVc58wANgK3S1uWSaJ11bnS
8uzktm1+VZADKUKmqDSjxxSwyLqzrX7yCzE0+k2jGd0QrEnlNn6jJe86pEfu6zLKmpCp7MmDa1o6
buk2Xw80skp6o6kAfMbOJUO/4HDz4Gry77FUsCKJ28wBuPY2B9GcL9/HtbMfMUGqdZdBxp1MmRTa
91KCH4eJ23eYpNMs3dsYsU85XW57ETI5L6KCa7xa02Gd/UZf5PBWr6mlYs/Jsrm70cat1o7WZgn9
Pjc3MwnnirS8XVk26sRebU+nJiaDznPl3FX+Slal6S+Wbt9xM8wcrkW0FCKFgxOXEA2nC8rMfGDu
TJez0SUShEFuBvCaGurDaLVT5efUYgiT2jlKs/NgRJZ4F2DK1q5ex9i55G4SsvpmQnrkZ8iTVr/X
NBCgIBlUUdxVxQZFuHD27K3KGtbL50h25lbZxPwZgr0z63K98i2mmb8gKV1fyYkvr51pdnZjuU3P
CBIAsHsO7/Nqm33tY+NLZ0+roopRP8akvlWUjA8NXNlTM42leyzSZqK9l8IWD53Z9dfaajZlwJpN
PrgH26c5c0z7YFqaRtJjtVS+0nLjdlyy9b5Y4NmTku7S08qMVkKVup4etTwCawLbT0oqVACboJSZ
/eLKfryl+NfvoIWi3EvSbMzIAp3c9lVvltTxO3erIt8Cwr0UG/HUf0i5TNpOlyljTt1BufdJNm57
m86AwdsJfqWymPMbyzUhEOTW7sRsrjq75uIA7SdSNr7IzEI7DtKWKbRt26sciKXJtdfKmhT3riYO
ldm8oxNdwSaX493aSRvUfhst8ZaadfqF8crqaogmW/Ndwi+Mc1OpBXU/uHXmL0BIUIqZo17o4/ou
XIvMfBo0qz+udMDr3rYy90WvZ9paspOa4xpvZfmREctJ7HPVXcheWIGDWMRGj7VuOYWwY8ZPaat3
XiQ1kYSbdYlBbiaYeW+ao/6ReK3tq8t/I2+LzVH3dHzd72ueiGo/DDy14USZ+tCAQtCr5WnnrVqO
z3s1l1aeYvYwtoDVARJr2KezkKjrQvhFtra6h2iwTg/VZK6P8xy738osp3yv1Dw8UocmjzIquBDR
uFQYEiFi30pUI6mXcxz08PHCcUNSAOnuTAPKpYij+hjNePo9o1jrOzr67dyZm32eC52sOsaf5KYK
ilaPNr9uCvmBF8qMd2pukpyJDWvBYD+E5O9JWQ1vqm5Ue6HXq/G4gaZ+tFWURaEsgaR3vaSDBWku
OXvrPhcctcYiH4qqBbiWdtM1AXx6nfuVa7FdlLrG0bTB2Ecg1ak7ebEWua8Ac3F8jnP2D+CoWosP
6OladJ/pLGns27j4PlpZ+y2vN44A2MDlfWqhLH1TNPO9StfZueLwhM2QQwkbqKdSp44d5qOmleZ1
N9fJeOo6mRl+opWM2OmHFe5IZlb23MDQKZ5olI97HCxyC2tR9O8myOebVtp6eXbJf46CtU/AjbW0
Yg8HYI2TvdAJJvbdAlLbZ81KI4gr6DDKyC19Lguj/DpUUyNOWxnlzi4qnPodpn6yvW10C1/PHfV+
aT9cHwl+OflNHc23Yhii3O9NnKE+RDp7vYiGF6tEf7FrC2cs99GocSwbZtSQibxZgMAaZDfVlo2X
NIjFXOZhRxCcHi4VAFhIdV5+XqCZPXYXA1a7L5udY+YzO222VDdswtpZzBqMrjMt38CN3dqXxrgB
TIqoeWTsKE9M2wuNSzpPlth3ssdPPZuaHQPGFb3zlBI9YB7ZZHXTk5Y2oMaWafZsz6N46TRtLN7s
FiUHhoRt64Et8qgKtqXH/D2WjXO99fE0B7KNhhszcadvG9jB5q9ptcpd3c10iNVSDBDEs0n++cYw
Hx8PmdSullEstL/gSLuhGtfz3PGjt2BXwPbY1jLnUGVFXV3lvP2VXTFjRSR208BmFA1ij7biyaAv
XxZGTswa0ysn6syKPpuYoo/M0WjC2t5YSk9bXGnuKset3sfIBA4QZNwYgbGV0xPk8azvRJJP0+6S
rRMH2maPKGT0qnkhyjje9hGW1bd4EtXo5ZbbqXAaKN58giqr4r6QaQ8vkacgf1oGKMFjnVdgMkWL
uJdbcd3nMr1qjBKZu8itaPV6ic3s2G9NP0CPtNTt2zTrbegkVfHC+hDiaXJWVXOdnM4JFtpv5ZtK
1QhKaDNenWqT7mGYBSFSqUNF40XY8rqHZd2MgWo0n5vvsilXd8ev6D6xuTEZO8kKOKu2bA1kGXY8
2yGp9HXpkRKQ2ih4zMzYSRjo0Qe/qN96fVZL2PMkTB5YLtMxxAyTFRrxYNVBollc1sHeCop2e1vf
Yhnr5nXR0rTRfjbDdoGmrGW8sYHdz24FC+YvusqHsIghPPZijZrbGW/2sxMllyyQYTA+57Sn/a5H
FTIFbdGYdTDShYhXkuqG/l7W62yfk3Y2sCUD0hrmThvild67ao3yGXq84v80llO+a3ZSixtYAGfe
rRo+1JqKFP+UBy7AwaRbeuW8pjllBIoTglFPxcrpEjCkzaDRd9B7+FbMQXNTQoRr8CGpNvgmMsD4
es00Nk690NpHo6iMz7Vaxi8IQeeDm9eJzcfbarQESpXTcZalUfjrWtoXYm511FuSlZPOCT9Q0W1U
e1yhvZ7mstu8QWxOGVZbrpyAc/LCRxTtHXMx26e0SqC8NV21N52W8qatOk0SMOFpfGm1mLzCdule
VkvpacA4k247OnHZfFpi26j9WCzJ5nPD2UoZxG4tlOilmn2iTBCViWmMKfdmwzDubWmL5jY1K2c6
rOzgbqgNaS19ToDm2qkyx/EsrJ3vYDFz5NuU5AAAWdf2l1lBRh+ocWmGq7HK0ttss03NmztF8zuz
3QZsUdV25tzneTZpFgcvswCMkfO5DzPq9NwfG1ukflrgdPDqZQO+qnVq1ZNbZQJgep3K9qT6kXaQ
1pNt19mapfDAkIgrrBse7VJqBv7Eoi+ujWkt1n1MXmr1acjg8o6whxwqNnqk1QOJlVXoONEkLpM2
piLYjELKm4lrQTx3pDLXE047TM/jSOZA5aUuWVUcG5mV3DFKJEaLFw/DE0lT8r5x9Pwud5L5K5eK
stjENjAenXFNciqFxvqKiFBHpmCZw4ovum+sEC7UZYzYqkcfRWetwp+XJDF9QAP7i3TjFXo0rxaW
Xa5tV70xtVermUGfWOOUhrXK1ZdOFeujsMusepEdtN2hdyNeEozR7g6zYIT4d2fMCozGEbct7MVY
WedYVHK5dVLRfR/Nbn1z8nqKUDhd+nSNvSDejbVSC3I7kRfBYOsqiEQZV6FG2Mx3Rxrw3lZvNJrH
QSs+Ix3ceI9lZjG+fIzG2GeIonFYs4j5XJad7x3d/F4tM5NkJksTDeOYNQ49vSePxNOJedCDHK1H
cxcNvZNdK5a3FRauil+ZSVO3T84YgaBXDGU0g1wY+pkKrBUPSGWocr1oNZPvc9TUN7GtXCPYuphz
rtqKVzEZeu0n61JqYdUl66ONdmDiQ8R0J3FcZ2VoMAozDpS+mbbfWOnGjtDqSc24PrPqvLmygDwl
51TiSfhRE0jaqqPjMGj5ZwFpuXhj3+YS+GoeiYgZsnYJu0RA6sysxnMqhLuE2eDo11bSFq9doyjq
RQ9Nr4QdbQj+VlihedOV8E1alsco61f9mGl9EsHutFF0QOiyUbXZUkFDx3CSb/granBkl8fZN7rN
1E95ffkUtPnFQ7lo1n3r5mCOps79EVEW1JlKYdj7yTk2GaIxUp+GlssAuhoyUL2fOcN1uwPlWvT8
kGtjfk3JNcy7iaRuhzfpyjc9MtOnpqsj8ItF6wD2RK/tOHfSale4RoFgocFAFMJTO6/JFHfQ9Lbd
UoqR89lCiJrFF60R40vRXCAlZN9ldaiSrUoYhtIATWa9k3Y7V05dt0tGzU4DHS4hRreiFxx8g9U9
4T9AW5pkfXe57rT5T4WTtI/ryDD7+8jUWdaOxfAsLzNw3XkJcpIqsNw2/aBuG5i9prdc/sFMKNcd
K6HVBjFUa8geAaqfOHkGItxrxhcqVwMaK0pNYu+cQr5ElF0p8KEcdBDWRhW7bbCXm4qB65nfT6r/
OqOHfI1GXZbgG/oQGAyaNPx2apkQUasoH4I8rahR1qUeIb9oIdmJZqk/29oAaBznzXh9GZGd7emV
4p5x3/DNO5i5rT4lVTcuARyPAflYNIY4SGrHLDBX7ZICvxXt92RM7IfJohlFiuCQgl5WGy+r6R0X
f1NF4vpmlBlHjekA7dnNV8t3YzxT4dDWoHAzhusy6J1YfWh5sTxufdKjZ+pkvQUj6tOPwpjK2m8t
k6mHupkAoI3bEjGg1tXGHhHs1gOlyCK9TRASXy69VbzlWt5/iRqbhSQmE/EVkShnRG5VEfaOtXxP
+66fqLwaAln6Naqv86jQla+NrSYDl2FK005Xdt2G8aTVFGoULdYOgGvpd+nkFhVN/mY3+1ks7QK9
qncudv26sm8ip4/SqyQd2JVUVZoLtKHRxHDUeZkztHTeHmpikNKb0akaBZFkqGUn8swdOKEvpXZp
jrHhDwR81C8l6tHlD+yy/0pT/lN4QTSakk/kXswQzUKFjWb9m+FU/cefcwr85LVYtW1ZFgFLMcit
vMQxTVflUut/4Lz6NaHnnwnWf/I54phnoOaair0VUbAetZhVuh9cpAAeo82SNih1g7qUFnj9RjPd
vMm2MLogLRlKuktoscqQ872yj4upWX/ObParuP53InpYxLS2Ud2yiSCLTpNiDWT2R3M6/oV35edA
Uop/lTsmiElbGeWnrJzbbwuQ+eYZQ9uQhyNb4KY/det+jieNk9bOK1ff9nJe4vOqFaw7o1OPf+7V
f7JJSqHPRPx1216tmDBNfRJHIeo0+HOvfrl8v7sHbpWKWDG5er9mjQjFIKsdA8DknzP1/JxyWnRu
LZyC915LtyTy0TJsxRSeLPkDi/+/WJM/p5xqlxGLnT2vewj7b6KYvLGt7v/chflpudNn6DXzULc9
S/Fz5rohk6TrP/nA/LTWm3YckcZeCMDcKpjLqWTIx6j/XBLHz/mmC6oKsxHZtmf6X3au47bbtZvx
50bU2D9Pwc63pkgpMNZ923fpu9V0xW2n18lvwxH+/W35j/ijvvv7ltT/7T/5+1vdrF2Kbuenv/7t
On3rcKV8H/7z8mP/59t+/KG/PdUl//78LT/8BC/82y8Ovg5ff/gLBDcQ+f340a0PH/1YDL++Om/x
8p3/r1/8t49fX+VpbT7++pc3aoDh8mrsXtVffvvS8f2vf7k8nf/++5f/7Ws3X0t+DFLmf/6P/+v7
P772w1//4qpfpDIswxUG+SHSvMyjmD8uX3GcX2zTEcqCLRUGSTw4nSr8B8lf/6KcX3SlmN+hhJAu
BRQ/1Nfjr1+yfrFwtvCP5QD8CV7vf7+vH+7MP+7Uv1VjeVen1dDzOf7pyGdH138OQIyjKoJqMdUF
Ip9PtQkWk+oujHeqteWBeaLdSbXCfkehCjqHct7JwcyYoemleimH5xS870UT5mtigHTSnzUDR9Cw
9PnOZhwpSgrTTu4HzFAF/nB7uqibNHnvANo1QSIK9/PCtJsvM/6IB0dz2V08w5Cu8KXOdHaU9o3z
uM3geOhGwMmuyi4zT/20xA9xY8uGqgTfhgcCbmFxEoPjxWgR7QCZfHMyJxW/tI6KVqB/5ElUhklk
IE5lOUmjWR+szlzTO4SHKWWP3haQxJ3tNiEhDlnl9xYC+mAs+rxD0uhUTzlEwD0WhO3OqOr5pCNO
hrkqOjTnbeHpm1VdJwg9vkxWvJ5Mw3Cv1KzSA8jC7BfNrCE37Zk3IFOr/haNfbVjssfkt4wo2ucy
qa8Z5bScaSKSEFCCLBiAgNg2k+vWLkHT5YAdDpX5Nu7NdlEH9FHeSFJAwAjyl86wYq91IANyBImH
1TQxNxdWan0uUq0+5HFsXC32gk+jpVYfbPOxbWdGDETx6Buj2Jg+unZ+57iopA3zurL05S26MAyF
WtcbI0evZhfDCg+rGU+NYyNMN1uaARQL0163NDconal9HQphnlrUC4gX58E+XiDozmuoQY8AOgub
wCRvyUFVzwJaZmdvIzxenW/3m+7SE1qAoKGhUfBh9cr6h4ZSHw3RRHhp27t1jxIiYU/UcqYM4XHh
+RHtuc2GQ6nFsa8x6oIGyxmCesqNcwK8/2oDMAWTIV5RE0/nVebG9Yzd5zWaxioQG6H4ZOsSh9A1
LRJBVDP+lDD3yuACUFUn5DGU1mtWp5bnzolxsC1wCB5K1zYQtdpT4tE3zwBSqFzBj03qIXKTnGhG
y8WHoUivjfchqej/5nilZpvrFDDeuQxbMeh2GsQ112jMtbOOhqQA0B479LdrV/ZB2s5CHZj5gJQ6
zqB2IGGiB8j0qtltpox4vxEML2BFq9+O6wK7jDoWwmIolI0p0MzAoEiLmnEGlvI6JlX/BSjIRhVQ
lFNzGONYXhWdKZ5S19I4JCtnDq0BesgD6TPkQ4fk0Z48TARq2GltJgdfo9fS+Mk2Pll5bqGbTsz6
NIP77qrYuYjJpKHdqxi9gFIEFwr912U3t+IanmB4jd2suU5V72h8yHpsfVMy7IM4p2Gvk6VTHpD/
VaGcjexaG+cEqclcnYtJGG5QwzdAw3CLCNJlJMOOsEUHhGBNBliIRHsWUq+uweG6AWGdeDDMWrEp
tYznSSqDXkyv3PlomZN51KNGfrdXN7pn9GrZBWszqCdMmgNORQQlMkjk6thhhHcMrCmKulvC/ySe
FcR9Jrxzo3LmcI7LGwU4g/UcMCuvH7TiLslwNY4Y5ycvS2f8Lkvf2yPKKrO+3RQj5GsLcxjw20U+
l8T4E+axPjZWaZnemM3kwjZZYQtooGyZ2Ydj+WVwLs7P1p2rE7bg7SR0BxnIkC6s1AwN4x0P13ql
WrtFB1FvTRbkFviCh0LDDVpOF6h63OSHfkqTsw7XezfAlF1HVotmqKhqXXrROKmrdcqFRLqaZ2HV
OM68d/vSPkYaM0y9nhjSGzOS9pWALSr9opTWsUflEJSxWYcI3+guFaku93TO0PYuUpij1CYwiKxy
0rNDqulV6Wjda8tssJX1iGbBS6P1oe7VM8Mv0kfLLZfPjWO1BMPMMe5LU1OHKVrmv7dm/62a5J9X
Gz+UJ/uP+nKk9/8/lCQ0E/9FSdKN1Uf6QwnD9/+9JMHS+otuulghWIaXioTC4+8liZTGL4KixLIs
11Xy9yWJ+YswON/xH7nStqlo6EJ/K0n4GUGwrktQL9z/pcz575QkP7W5dOG64PHUdd1AzKzjrPix
rSH9XCSGnMvjli6Wp8fPWpevIQULOVfu+jIbDtr47Cqfjo1gRIgNJItFtrlZ3ewPcvp/7D9/eyeU
WgpTAPDAzxM9xj7JEQim5bHJ5yP7boTpzUg/m27zh6NOLy3JP3r7v/8qrqHSDWUblIPckt/3cm2f
6SIpx/I4iIjdiwnhi7oiZkw/6F0id02ERhMnUnGjybjzt7ReaTuKbLcpCg059n80s/fHsIVf3w/p
3i73lRqTGvWn2BHb1eoVFgx1aj27YWy6n2BB07BrjGNiIShHopwEg7Cef/eQ/laf/r4evXzMny7D
D7/2Eqvzu5ZWs3Jdru1aHGfgMYRqsP8y73VfOs4f9Ib/5N7+/jfZP4XCjHJNiryTxTFJ5m8QOMQT
TvSgm/1epH/4qX6N/fzH5+Ip5tBzhPXrxeT2/hyJG3VuJ3p4iaNWRDgz7NwOZiMqAswOXtOZLxRb
+9KV37voiIk1jPNTkxgqZFLYJwVvvi/Bc00ocKeR4YgKAr0YKOa+GNIVhXWFuRW+xjMwXTdxi7Fo
rQOsP/WDNJW8GxmE4gGvfqN5v21RIHh1Jj9F3HzuYM0OLg9JMj3ngPu73uqfM81JfZiYJSSAfQqk
6cyem0af2SCme8yBnumi6MoQrgSLcm4oY1Q461H90g242b1xqj6rXrtZx6w+rXryJJDw7cxsetUm
7BpraofY4x8lki7cIHFyjZLx2l2MPX6j0YtoRzldZkxd+Qm4dUeCjHMA10CRvqB+72IWIjr+Z6tI
LidfOYc15rhH5nKekZfltygzwk4fnB0NQu+NSesZHUwOToNdnw4fFKHvrVxWCksGZGC2ZX1t/qgl
n53NxlU57upZcNajP+v0JXTS5hlFwCdZkZxoGdKLxb7u3yw1I9fW0uhAyVsfx7ppUA70zWHp3UN/
seAY6adpHW7REH/kRNkjoLTqvUO1xkzYFZaC+e/0dhQ243hoqtThUNefY7nseVC+aVGieX2LGWIs
vjg1hpe4peYZ2v3Wb5TcI4rHkirQ6yx8NoCmn8QQif3Us17I8Uae1OOHNhzjsYPnxJHZ3vQxukwH
kDKc8gG3RB8h7tsQ1xh8Q2292JLnwl3HMhRp6bwMI+J5tWZfVC0Qd1CjwfciC3Ib9hwyLwIuOh6M
CVLUhbI6LY5p4aF3XjR1gVYt9zXP5mdzkws9Gk3jWppFkOm9X02MWHApAxp7OWw6IguLbicjxLAV
S1i1x8xu35YsXF3HG3PEWlLgmaKWs5nkOCSJHmjJcCLHRnpo4M/QiDGiOoLI8aWiBb9fEmTCY2/f
lr1z79AZoODR4FgHxaopw21IHzb4m3VJ50AsxQH1yYtFHBeK5xO7M45KeLJ2DJcMjr879/JRudUx
Xt7jRF0VavGhPPdo5ZuRQDWN7PHqmzC2wJy6oxN114q49LX4gsEPgf3gTUI7xPIxZkOvZyPEBuwh
pEUfJ7zF/rTIyw5Qh6qNTsTB+Wsxhih4nUUhk21eF7ZXR8DKsvzi+g7CBxOTMK0TEc97HWJCu3ZM
PCvw10Z+MxbVVYNhyUpu4nEfOw8x+RR6t4ViC8RAr7p8ofAcBz5dPl6N7W3eTIhDFiJWvpjO+tVI
vjbju7b2/og5QssQPb8PmggLeRfL543gjXIJFjSWQt0xd5E/Lr6rkeaAkyt+zyq6yOT7stkIXnfN
8A7nHOC22UrtPKhp5zSnpXyomBgduTKcJ2/Cggsf7qNtMKzhpurMUNfsYOkyfNIKVXu3U7oVau6n
ZPxSLAGOAToS9MS546evXF63Xx4W4xKxBuQ+3zQEvEeFEcLeegkCnpr8iaQ4buujhsFGibOBhC7K
MTK2xikVLpMBmlOmM2Il5hGeyl2NZnSsE1zUb2a5hatu8xjtSSIJ8FnunDK5VdPkU9eG1uwGQzeG
l2tZEm2fztaOWAlfwX2VJUPFDLR8LFO3rZDY7fRSPZgthpf4sbFrNG5OYDUX+kQFi57s2nbaNevk
90XsVdGnEv3UuIWbS6AhyRCIEU8rElmZKiyTlg9tdnbU17Q7jyl221TzRldcDYk8tALDWISAsTKu
VVJ87gACEImGprhay25vis3TrA4rfOprdBIVpj1ixPpOOxAj4bfaHYo6Jro9XKiEWeSkvKhQbePO
mFu0+l+Zo2XhKGFPua7weVjGbaa+SMi5spS8yrWq84csTW5cxplXt3HFIID4zaydnWt1AbkihNhg
X8NoYIo0QA7o29ENWap7VQoT47WpXzr9CFCEt92ahbunwOWGZaYb6F1xIHfrOJNMuatl+qXqLs5X
JLxIA/V+1xQ9SujY+STi2PLLQa4YHNYdaiJ6fvT2I5vGtkq5W8oLrRR/b/HtzXGyncjzeFyM2D1H
F4KxLvKS7BzgiYlJJs53XU13nUTWbe01I3aCVOvOtdAYdMwQTIaTBJNWfEQbG1DW4Y405zOs9ns9
dfKARvQe1fYVqV5XkrSZcBDx/r8ulZB5/1AsXYoKxMmGq1s23k9X/hwgmcrexHbraoeh1YKZ2UGk
pBwQ4FWPl+iqME+2cz4OWQB9Ci9NhWIauL6FOLvW3O6lkZbndWnn2hvIGyAoZSTl6DgV/U72SIBS
ZDhu9nWlL0YNggn5Pdpawwocdh9sPi/lZOtPrWa9Qpgmocu6lc17UzhIhjPqAiRg2dMyIL5hpNFy
ExEvgFRSXRvZ0V219Ds6J/vOGrfyK1fHbj9vzW2nTWE61H6NrsErcSySHYOsHmP3FVommcavse52
fkxPn7g3GhL8SYqr2bA7L5Nt2Gzu61blxHrEHKfgP6hOXyBI/Xoaj5Y9RN9qfOkrArVHKZfhTLRz
e+eU/JphldZd0nbZ9Qo77YvJYQ9hfBMBBt36LVmz+jVd6x1pL9dDP9wo3c7vB8vRSKspP81mhO9/
xvcD2wMugiir3tzLPIXFi7FvinlCZrTV35SDw4mMqbvIbp5nPTFCc+3IQskAO7Akp0xVBShlh1fr
rXIRVeETwyo/J11oYjlC2+FGZ7urWs90mP7iNW6++WXdcu5OhdgRRfslgy/Hz0jyJCihZvraPHOU
qP5UjWK9rwf5Wiv8TGMnTh0qkmut23henfjGRsYBiuS+2yRFgWeV2INaskhxXFhYOylLyiqt9+68
OicKL+MS3oDlutNioAB2ZLYQ9ia3Vce6nvAv6t1tX0xN0FY4VZHAZm5zwz54tWzm87rJUyUMQifS
PFzL8otuI3JMhk8EIhl+v63ox1eEyPrAss6Vahn3246BpGi9JkOhIOwGqAdaovsSKRN4xl0kd2BB
zMCd3LT7wp3HtwFpzWOlu69GyaAi3AcU2san2MXwhiPxjpE8V4tJIlVVTF+xNJPt0jfZeamXzren
6HZDzWSUlCE4lT2VE0Q94mjEVjxdLONUIgreVRuYa9Lbr0vRUWHo0ycnK9rqC9oNa0XaUbcERq+5
e4JuljaeN0W6k6ORhTAZyKjChIhLaii3dft7skHIRaDDe8t73Jmessv5o1DoV8YqedwaqfEotIq4
Hp4YYX7NxCnL97JN3hjDlrqhncVP4zA2XytB3NPS3KJj9AayNkC+8viQkX/ltWR18alG42j2X6qZ
/cFfR33FaTfUN50cl1d7kaeBHKO7XK6YeVu5Bc1Gvs3/ou7MkuNWsi07lTeAwjX0cPxGIFqSIilS
oqQfGKkGfevo/2psNbFa0MtnSYLxIkwqK7Oq/MpM3SsPOBzux8/ZZ+0WaZGSXiXVpsiLAFXVeCjR
xx1z/7odxX5IuSoo5o2mWF9MREDolyILnbhJblTv+soT5je9iesbLkhETe24Ucg/b1KzWafVjVnn
+Xo+0CYXGB5RgZyEp/MZ8WEfJNlsvzhKt7yZSwQF52VKV4GLFolv37V+afEW0BN6ps58MdqdQhPt
GmV+p70UoCm0AbJR1q1QmOtDsckHbWVVUKd61KLaE/2VETiRrigfCnRISRoe3OiumkYEP8aVnKo7
vc5uSH/15VPVXdnjuE6IIkz9WfR3Krr9VHRbF+Y3bbvPCVnEDDG51X5v+5zG/KTZTZXyWPHB5q28
DgS6d51m10B/iab8iKI6WkHaCOaTkW5yu7T3stJWVWis46HJaAFwp30RqdVGJuZWdbOVoMzrRgkt
PNyR0i9t/zOTV0aDuURUp+ugalYKO1entlcBbIIktzeV3ZOXhPxWY6s6x1SE0R5lp1WpHCqaUWF1
xBiSZdlVE6V70/ycaY7nR+bWpMNvTgEq1Sz4TeONPXciT9MuHR8dtog2vkULfEXaf0WHahpGL4b4
2Q7XcR6PAE3MdFd2UUl3efyhHm7w1X5QhsrZANJJ17AC7ujF9qZyEjeD5ECljE2SNftJq6oxi1z7
FRn1D3WuXZl1uP59bv5RJvD/pDr5Jl/43/5F/w/WMPXZnPC/zxiCzaqfm0L+x//6n/Xzy0/5H5/y
6EchX6cQf/8N/5lDtOx/DKEajnB0UvsmJcr/yiFa2j8W6TLSgKruGKbxuqxp/4NzmKVT4nGdOWTh
B/1XWVP/x6Y4qQnTBa5gCSi6f1DWnFOE/063OIzJZgqgjMuQw5V2ia7XfHVyCpWQuU8nG4qI7250
u8jvXs3PiWTVnIxajmKSpTRxsDIEygr+/FWyShh9ZJR1q3u6SmeoUvTGN6Vti33YqNE1SVRlVXUE
v1MTGp/pryouDL/Ilc0PaRqMqqGuRP3iLIanGy8rfJtkfE/CaYOdOFg/jVDXqMtLlsaLbOC/hjIt
i2EoVuuLoYw0DXVdGcAXVu7WzKbH3k7RZMYFGjcHLU6noMtv9Ojr+Qk+8RqZXzLKvET+i7HQcdRd
rVgpB4uHrYpPEsJV5kRodyGQXmQCfz8cERNzqXP8kN5++xoTrpmTwMrLU5Uwup4Fy98UxuXKlZnX
apK0388/1e91sVg3fC+qS0pEmI65tFtxy6rQ2t4x6DvqIARYTXZQYgKZNfaWRe01KYzwtZ3Qh9Pq
uv0LoNe3SC3ybZlr5YV86zLZPj88v8U0dc22hGktF5GMRsfBJISKDrgMDiHHIzNy62e2F/idvzam
aVwXvkQlXmgHQdGojQr7WxD39Gio1PHOT82JJf3m1yzENVwt1Mg1FcOjCpR5MDueVT9Qj2ohacI+
P9SJtYWmAUEB1XTS7mLx1huT8zoA1sTXI90DTdsPaSn1CwYRJ5+HWeF+xpZo25RgXu8QqTNqLQAe
3jRf6pG6B3gyJw73yeRf8nO4NNQiYW/6jRjs2DQ81aGZgy5Dd+W05U0TyD9zOvq9uVqGazBtbK8I
MxY5ekMNJlOyI3nlQOMgZpHVVW8AOTv/ft4/D/gOvg72NVy06KV+O3VJ3JFMdkThWb6hHvJsGg9d
kmYHv23lXwxF3sJSXfBvlJ/mpfJqHw95TX5uOgBB08mngzGkd1Fk+udAktA7/1TvV53gaDNNTiaD
6tpyr2kAtFW1S6sffTTlLizqbmWn9SUO97ys3m4wvBq6aPTfRwNnw9sHGm13UI1CKz1Ob+0nfJr4
Wk42raW2hMSOIOkl1jt/f/7R3r+wt4MabwcFpFhljt9D+vU18VkoKFwA3iEx1lISKOfHej+N86vS
6FLheEBQsHhjRVUNplXbQNp6Ml7N4FbHymwuGSm8Pxhc1Ce/V99c9dQWJSJDE2nmd5aE7aVoe0OW
zp4+UYCPfcY0ctm5AOs+8doApbi20B3H0imnvp1BKx2c0OAe5k2y0gs6KYqepvihvIL0MB6rGHqH
61MjPz+XJ96bzf7PJGKzNKvO3o7qQP803IxUbQJYZ23ndXZMUal5ItbqCw94YkLnwjILU7Dx6kuP
pRDHiyEYOh5QbbvbwqrbB/oYhFeUQ7U1Q1dc0nufOGo5ZS0iTeIWnW1k8XAySOQAQ6qmfSU26Dpq
8oJDrrJojOhJ8PpRxc0DSIj1XDpmkq3rpm3uaauv7iO3Ak94fqrn0RbfJXHvHKoJ9Efm0rUpavLE
yfCuhBtq+II8YkoTlNY0gDTDPKg+SsB0c2+srU3rOKbZ9sKrPrHA2JfZs23QJo5uLfaFLpe6Bla3
9lqY1lsjV0ov7WXjpVJ7bmPIIlWLpun8M79bXjbXAJpk5n2POjJx/ZvNtRe9NjWNbD1dy2OqGyAk
EtCTa8CeP8+P9P5lM5QQ+ORYPBsb+WKoEqqLsGUG4ivX6tTLHN3fCdV3D7XdGKrXV725Gws/3kzY
oDlr3Q+dg+jNFoUbpDPv/K858dyGymuGZyd4+vmq8/pQ6WEiNK0ONhZGl7Vy4PV8tFItfKwssF7n
h3r3WaHjgJeGiQkqBT7kxc6LdTm+2xbX85IWEIhiMS1VMH0++bA1t8HYii/nx3u3+zIeygx9LuMR
MS9L5zagNKf22THq0HW/gxYHFNjUyuH8KL9n6M3XwjCGxQtVkaVQp168zrhDejFZAEihtfpXmnTJ
K2GsRl+cEunaEb50vYEbBrZpLqOMVRBvnGSAf1qK5i5TEtAdA+0k15Noos3533ZqBiyT0NF20IW8
c9aDI9gpNrbqFDMM9dgZxrCdijS8ED3OD7iYADbmOQRiCBre5iX2Ki6JWoB2qTVJb0yiEhpyNyXX
0ZQEvldWLe5IihrfSLZUTy98BUqE6yoXFvH764FNUd9wHN7DvG0vnTmDSku0woe0EYQJOFrHnrG9
mDH02I1ftSkZJ1SrNCUGYnA+sUbdO9lTQhaJTDx9ohBSqlZ8oeXk5LRYIGwgWBCELneUQC90ejZg
eTZ+EZUbs4RtRzylNs6awyzZG4UELONLCoh5425Gcqf+hU3t3UbKtNgc1dxLbSLHZfxRp7QkD868
NCk83JbMBhLWMTm0QnV/TYoYWKOTduEz196Palig78g0GAZNhPr856/Wg02vvhIUKewZx3gy6w95
0dwIH/C3gjTBANRh2gfDDrC2Ha9ieM059V/nRyddyCoglclo46lwe/5LOPGbbGRCFlsdBm/kgd7+
ptAFDqjSQQsmymivk17qH2SpVXfTjN1R4qm+dUanfDk/6PsNjyWJHItYArEYNPe3g45QB1phF6qX
Sye+Gn8liIeHMttwtGV/emTa7OCo5AzOTdtks3s7FN45eSumhAJ/HNX3Rha3GyPP84cEAe3eTyNx
PSHpumB89n6Fz4OSJSPlwflhzM//6kVrZujn1VxDiASzGAIaBbsq5T4dS+hRGdLKva+aKtQTtx0/
NHo5Hc5P8PvDi3FNAiYOFpS6ywxFUNpW3CQRwoEa54qQm/KV7xTya1+n+oWh3m+lIJ6ISHReJTO8
TKKVcTnHY9MI6dDyf2S5H33OW+Prnz7PLGJTbT4/yzCEu3iLZY/mORAM0qtt/VBpFlL/IjS+J3V9
Ka/wfm0yFLcAlX5oZJFLA7h+DEEwhzHtcG2NRphmbY0GzYg9W6YGdTJ0LX98GM0nJI0iaIhNHWPL
t6ul57mKVm1G+IaailywUm70vvsz+15u/egA2Xjm65bpINJfHEaImuvWQFVOaiYZ6PWDijsBl9qe
f1HvVwOjEB+DpyclhQL17bPAAUM3EsnRwy4M4JWM7as2DoYLa+7EO9I4PVT2kDkps3QHTVq1I7sm
CBRRWVKxrOwDNnzVR9MMQ09DT37huHj/OZmaIB9NhtGcU+OLi+SQtJhJQD6lVyICeRwriguhN6VI
lA3DpePx1MMJU3Pmt0S4vfRbljDxOlsqraf4DQqRUN0Bb/ilqvEdqye/sD2eeF/cq7hJzDvVfDa9
fV9aIGq7Gum8qOrK5c7U0L0bVu3+/Ko4MX/zt6TNgjhqDUvT86LtSFEqVuvFZvAzozxFsGN8bdiS
dn8zEBUI7qckaJeLXGmxYdNKo/U6mhE/Vn0erFn40zWAuj/fkVgNBnppznGbFOHbiVMEtVjhq62n
ulp5Z9B/tVGwRnhAVWVceEf6vLzexpFzbvvfY+lvx5rMUA+Ew7W7Kmmk6uqSziXDQV2ND4Pm31Nn
7+xtpmiaXHduPeWEUdBeaL51CPyMURYuYh248XTwFx01415HzgPvXHSrIcer4hGwSPmzputKX42Y
86AOngoUruffze90y/IxdJtgi/VGTee3xvbVqajUuB7TkN7Rfh+oG5SA8qYFFvhlpKVvY4Ft3zi+
j24tMyflWpdoM0fHLP9iKc6TaRoCWxwKXG/nErotxVdMBzzoSAgTdOLcUkWBR/rIujDUiQ95jvOI
dMS8s1uLXWNsygLtfj9zeKrkJkcv769HNBLXtY4pUxkaKD/OT/HJESkpWFxZVRbMYqFYUNdNytaw
AUibHCLDbvdgEGlyCVpfuzGSMrw7P+CJ7cMkUKG+Q5BEvW65fUzwCEx97D3s5wtPuCMgad2OL6yc
E49lcmLxyn4HActWR2Cb/tj1Zu9Vcal6cZ+2R2Ba9X5So/oWAmh7YbxTK5UNn25P0qsOs7n4uFHO
xbZeNHAxR5SOwVi12ynQofTi5vY4VqnynBl9rHiCEuJ9VLvuiwDDaF347hetnb+PbGI4cvScBKSd
rHn2X30waucksq4HeupMkFsrwwzbawDS4S3oJXriwFauC7uwV008AMBR6LJSIRfd4EjfYhblVAdh
BtlNkA8WOd0GoKMQ7YXrw4mdfS49qVwgVIEYfbnGuaqoSaH0XikAHKBXhNboZr12l+d9//3PFxuL
m6/XNYhsxWJ1u32gqGqGiBVVF/yVooTHOgDt+4tR+G4FdT3k/ssTsVfgMugl3kAU63zMedDAl+5F
V8/5w1jshWyENg0ypIqppi/mLZq0tC8NFxQxAPe7VK0MZ01VPgZt7vTDzq677GM1DH5Pc2znXshL
vL/zkZYgVCe+QAZiLa8nQ2SZUM2ZSBIU02EEDH6dBnW8DibfBwKro7rXSvPl/LyeXCkORVOVPCK2
CfOfv1rMlatbXeEWg5c1yVPdCpyl1Ap+C75jm/MjndqU9FcjzdvJq5Ek2clYLRgp77CKmFGtN+GU
9heyGKefh5ZmSs6GsJenWabjGmxrNc9jYQBWBy2A4t/gFOjK6pe/eCKQ4mQtKPK6y68sTnzQLj37
EcxCDUslFO61VMsLT3Rq3uaUJ87Tc6Z9GXhWzsBeb8nBM6HUbeivAdVXDuOfn1FcrP49yuLIwLpE
ViChmDeuYA9tYXXe4Bs2kjTXOZSBRgvJ+ck7kVYmBTanWFl4LhO4+NZ6zaQnOWh6lkLbe4Ep8IlQ
ctkf4T6Jp752teNAc+YXBIjpJ6SCyrXftNGVmY3CvnSyzCfH8run8sU3IEjM0ab3dm12NmG4YgKO
GlHlsmcP0SZTw6dBgyIV2vmvbsbPtVFwjBo5rewhCrYjzTznZ+TkiybZ4xKbCHQsi9t03PqhOkw0
qtZuVe6tTmtA+8nswiVtZhy8e1bqUphEcHKT1V7Mu1Oa+DIVTLmsAwdDkSC5T4g9P3BWSgSCvt0c
Ixk4m3hM8hdFoJijU5V+KVJyz2NHSufCQjj1xb7+PYtT3SwTpzeHHrtBX6DorZkA6hElODj6of98
hk2XrZ0Uu45IYTHDCchsm1IGSM/RoKsZ/1EvK2FynR/l1CHCoTDnFLktQvx9u5jqthcdNpE9YAQT
sFQ00aqPdwC1o3tTTTDSA/ZUYhcnyTQZfgyD9vz4p9YRdRrYcNxVud0tPmVqroEDCJie+dDNjlUX
1+syyeqP50c59drYYumP5rKFwMxdPGUiytzyg8Fz21w7kLqpaeKCHXs3TgNOvX8xGMI3rvsGZmzL
zGTXxYHsKVp4E0m77SQKdQ2RUj+EAtzj+aFO1EfYAZB/EePxH3NZYdIxLmjp2x7oUxvDZ2wrgsgD
rKA8gqa2rrRiwDBkiDv5AdZJ+N1KaNdeQVBtq8MEUuPJBAVc0sOt9du8zU3jwkycChJYKrPQwSFX
vwQrVUmlYpysQnHXVWOfBeBjVcgQd5MQ2d7GWX1lmpn1eH5OTkX6c7hrzokquKDzlvLq6A7gZOlJ
xlY9Fmm0wbzorlWKeN3a1letUT6fH+zU8nWYeKojBPumutiL9aK1B3VkF6COrR8NrMdXULvbC6fq
qUdiAtkHsbAm6lp8pGMe9mTMuLwAsWueZr77IzYBAXDUsDoOmtr9zVMZpkB0z/bOKn47hXhgWA4O
mL1nDPYmgN9yNzVd/XB+6k7tPI6tzyVEVAfu0vw8MsGNDyplkgrkKt5RGqDIANgApYy6+eZjr7yJ
fUMCFOi1v5lP1Byu7bjUi5f5WQqVHWAFhjYCJSAfW4fHqlS0cJPZsFhWGS3ln84/7Ml14iBtJzWL
4sxanBtVobedgyTH63uX9icjMT2li+Lt+VHm97KMDHgiFIW071ukg9++tyisddFHmMT6fqZ9MOTg
QuoYm4Pa4Ep6fqhTb0+g/2KfI1WG0PbtUCnMGcXSkpHGOKP/kLi6+cl3mhyDxgBzXt77AQ/q/kuO
G+dfTCWpZ3VODxN+LJ3nS9WRJKjx9sqMIfocFaVB+xn+OOef79QLI7dDXo5rIi5Si09uSmM76lIa
LLEqKrzM7TO08JCf/+b8E7TaU8mctZfu/Dte7VYlwUxul+PgTezCOFW54w5r0sr7m6f59yiLDxrc
qp0acHg9FauRjVCzFGtPt/6LOyElYmJ/9FK8msVmWAWs+9ok12CZfn/TRj4wo76labvGysH26OpT
QNmm/QVF0clUC43qGkPTAM8euZhDLIUbVeM60LemStsAcHlotqP8xJ5v7+G+dQBLSvqmi7i77d2Q
yzL9rudn+OQNwSWgJItF3ox01tsfYU6aLLSBbw/AS0Q8mg0HMO/lMwbi0W6ccvOHqk/G11x35XpI
8Z6B69NYdwHAmL8IHF//kkVIFee2XdLXwx3MLtsrLQ/1bezW1YWXfeIDQaHPkUfahkLKMnCzysYM
8JjgMjR19JB0AV5Y2H+U2oW3e2IcbhjcdQiniHWWZfYy03C9AVbsWZif4U9QdLuaWtqFOTsRqVBS
1ylDEjRQiFx8ILmaV7SfhjR6Qqpha7bH71mW5LsaNRQl1wC/CR11ye78ojmxXyMKIseKhH8WSC1G
raFNJSEkJrrSW/Uu49q4AdgKKrlXfv3FSKQACbCpd/HC3q5OGkKnIBUTAigpxivAAyCIfTV8iOSQ
XTgZTrwwdEGCA4ijTqDRfDtU1MclDjJCI+OYZKsBA7G1XoT+hR1t3ksWR91MrENOApcFmetikYva
8uvaMjUvqBx0W64twydV1um0U9suCchY5jSBnZ/EU9H2m0EX1wg7kaHduLSUtGnSktkIQ33XmXqz
mSLsLdYYrOQ7o8VR0VQcSVuEGGB9+bb5WY+UK+E3G1zuqjXoX/n9/C87Oefkt5kNKtyIdd7OeWu0
SNpIL3vkKaqrMRvTGUjd/PknLwxXndWLxOtcSd+O0ufdRJsaiKzB4OnSJA02ddznF94sV79375ar
ApoeboSID7iUvh1HddrehRPeEglOTr93xqn6AqV7ZWrTVwMnuSQVdbKzOkGlERfD8LFw6Pz3pIY1
0y7EMexDAFkUp8bCN5R9PWmN9dhG9KnestPkN0M7BT139860aZMNhHqsMjekm1QMEOoDQ4/LbVTX
TuDZQRCV2yKp3G/+UOJFk9V+YdFSOVpXGAUNI8yhdiS90kgdOmEY0rbKbxiHGU1Gd25WK2Oyy3y0
aZ7DJgJKsAYO4qkxiQ1P0wOJWkhqeJaBjcZVvE8jyLa5mYqNO/oBvPly+oSLWEyOM58YfxAVtoKi
M7Etx9nJb45JD8AMXqOCKATfGQVLmb5oYBRh6sBx3yZ9sBpbP9M9uOTF17qeWn2fWwYgCamR5IQc
HuN1WHfIllZSl6XYpRp2PNS2irmfJ+wNe9f1MZaPjuKmR1G3ctwnSFcrNJwU/q6kAbUA5+weCl9n
lvaDP9Ao5AGWBI9SCDfq1wXVhWSNna5efZ77ebRdHFdMkpbYEA2EnO51qx/B/KTDZGDqrioVGPKI
Dkf+WRyaokiPnnQyQHRYGV11U1RK+cWyJMA93amP5UgvBX9bVBbrtA+NB0ww6bG0fMwpj0pHWLRy
ZYuPt+lb2ioORpf2RM0XpMsDI+6uUr0NnFXUSflRWpHZeJpIKAwEeIEC82/tJF6DgHKuY9uBamb6
kz7sZDSoT1CV6XRsLCwDo2CETeLiA1YdyMbFxtppdOxC7CFMq+uKPi19m9ErkXm+0QIBN2BAsoGk
U0hOgj61tYZLU7XvhFriNOXkyme/7Lov9ZhgVeb0WtpeCdwDXkYW7zNmCP1treXllcCHh5q+Sos3
1ybVBngQ948qFk3cqMy6Pzo0+6P7iiMAfthcNwA6QfLP7gIiEB/URoIOwEIoGL62QjQWfd7w+KHM
NFiq900K6BwCn/FryE04J4pqxLtOqZVfRUQebEW/Utxv+ypn8ap5On5kT07dzZRP2ZOV5amyygMy
WGtSteG3OC7FwYii7GcBefauxx4rvvUDx3zCsyUGFYDYS1/1YRiq9Aobfs3iyZA/Z25jVNhvQsw/
ZM4oMfgG3PmUdypWZnwafnE36PgxeZg9VOl6cqP6B9hRjHuTNM9LQEtl9w1nKYiXVSPw9aFNGmKp
kvbdDq6/r6+pzRm3SYjHNdXjIdyGiJSUTZO62OyEJlyAVZeDJdqYiUvzrVNjYo2T2OTegg1RxErx
+SH0OsPBS3lpOIS4o/aj5t70Aap09xLUqqKsMZSLIrr2E/MpokUCnzennCCPhHGUeAPCnnqDAE0T
B5c2cNWLXEHclruKbaylnKI73AS58VcBOp9159O/sRb+kON7H6f5wTUjbJuiMje0TV234NaxAYZE
MruHgGEP4lTetwoAam8II9hRFdY4Jd56Vhff2DrmmOtoql17JZSwbvn9XQ1QVBph7XEPyr/ovSpd
mE5ZEe9GF8LgVldDCGy67PxkX/d2W0N5j1pOHWj5eMDnfoNazjXy+2EQ1oMS9pVO0/ZUZygH7F7D
EjSBvZNh4JCvfITNmPHMsm5ATIASNSBZ/W6wcYeHQODb0zHrZI6PdVb1LkLq1pIOLHllUHxNvqA9
zAflXlX6CbJOoxqRkn4qhkTYEc/v4zKy/h95RfMixDvT62SUfyAh6T5Y7EqPll4r5Djpvt/AS02P
MfzSVaBBV9Wd3932jv5pxAyVP3Zl/cnBT50VlRZKfiEUfKeyFQhoKOKhrCJPiSppceEMUIziyoaF
RmwHD0wXLkYgvLC3VVOQpviI63ldeYaf/OCAwqYlVhxcx8g3uSabTdnKT79Div8LLdK35c/8oal/
/mxunsv/D6CJs/Tqv2+BXj9nL8X4/Lrlef4X/kVNVJ1/0GHYpB/QQdOlQ9j5L2qiqv9DPIqK0aAh
muokacd/gZzhKZKo58+43gskI3MH4L86njX1HxTkvG36U2jJmMsof9Dx/Psu9CooprpHQoYbuIEg
Ft38sl9Op0cfw56u2Sd1HBx8x87jVSjl2skm66oqu/4u763g4GAzv28wlbxy4kLcywYD+cGPgZm1
fXqHd4q+oVwgvyuoFPaVA4wnaSQhU0Qle1PxBd53cG08ungeJwycty06tsOrOb/7z9/8mgH4W8e8
eBSCWRUJqj7Lzpea27Zz24wuPLlnA4t+GLXEWVwrioPRt/GmT3sMrKIx2RQqoZjBU3/By9TGkMx2
7i1jinbDqGofAM8VH0Rm7M2grvYl0c1XKK3aJqJmjXlzFO1/cycwqqm/9lLtv4vBinYFVjoHEuXD
vdoW0YXU4/I7n98RLRoki+mEoYqyTE+3dVFRSXTqfe3EBAPNkD2rYzJsykEr9uMw4jmoq/UOO90I
pJUMt3FnQwIMNPto2320QwrZlhdC7vl68HayKTKxXkiZ09GA2PdtwJ2qbawPoSb3XNaiHVqUmM7f
Ut70bq9vJxtvZfxTwgs73olBLWTFtNehXkC7uojyG71tG9Ru8Jt50V+jplRSyk9QedZaU9l3yZi3
e04m4fzZVZ8XwLBIWS06flFoLIlJfozeI58YtwKFvMJbFYaxUnyKh5rVQZfxN86P+/OrmQvSnIP6
9xQLFItoRl0XQfDcyEHB5u0U22VqYiSYcpvJh2OBtqpei4C25hErrB8AmozvtNNoX4lmClz4VH8X
dnr5WNdmeI2NEcilrKF6Ymi0Ku36VtqfFLTbq4L+kHE1xZFb70ossGBcKTTTfcJgMia4jYaHSOAt
DpLku7TDARg0RGxgQgTHk13voVj7uE9KVT61xAlN31WHocayK4rD/NE3xbQx4qb/lo6oLBM7cJ7x
t1vVJU04ScYtdmVw7/ncODnXQTPrrGsdfPCj2lQhO0YpLLCAjpArZcIrUCp4JYXZNP9vIyiGlVEg
9/GCGBdELDuHXcF+Bi3YSp/56syNUbqzorTumkNjh6NCFqbrvyl6Ii2Pujgif1pNq4+5luXPWqgM
5YoJHExiD7iNqyKng93tIArW6ANv3TZoHpXSMPDXzsMrxe2hXMaoskfsMld+Nugb/A6dI65Z6ZUa
cqlbZ+QdEEc2tv6jcCp1i51WvZdh38WbUp/h6X79lKj1F7OyMYcK4BASyURldl+JMXzy4es9ooIR
V0VtFBgoGumwEpIvl6DKhgWjh/ddG/YSeNPoyLXKLEhNm6GQCVa8Y5P/lHpa3pg4V+3oEzbWU8v7
dzKJabiZN7eEMT6NN8L04RAVCPXXk1X46yHRrGMAKeEH5Cbz0ce488rNsCmVwzB6TlgrQPPt5Dp2
zKDfNGQfoWNqyWMRzIa2rrQ7WuKEi9t5bnzTmkgHrcUVzYn0jWtRZ59q5Y60ZrNvMCi+iYZgh+u4
dZdbkJ9zsxuPujkLcgp5hNb+Mib2NQZJP0CMh1s3SG8Ng413ip1k0ykSjkDfFR9Vq8i2gdV8l8Vk
8tSO8Fq9f8DoqAq2JcBKhyOgBhme5I/Q0IKHmD+600hBUGwQ3U3ecrtYlRFKNndqhMdrDrdOZuKj
PYZ+64M6NOW2Tvzx3qTIDaq0He5ws5Jb3lHziJO0IzYoY5GquFnBzSgo+QYn050RnVzDD0FrN+An
J7GuZKlD/UviYG3pFQrkYVIenEk1XoaYexRAcDiJUuFuBi7kBrvE1nNKg1xDUI47o44Le+cqWnyX
Y8y01TEAvbX72txZYf7D75QQl6nQ3yTsELcjZK5vuY6BcJdMHTw/+MZ1qc7IxXH86cgRY9M2+UaD
qg/x9a7xm4MpuUWiIX2q1OpWVspnfRB0VLhofn2QZo8ZVmDHOK+aB7ce1yaDfq8AU+3VjANpX6cO
2CAENOHPLg2q27alp39FSlS/ISoFOoi6pNwbrROt5t6vSsRilcvoOOZc1Noy2aZlfheTrjuQVTBw
Rc2m4cEuhb4ZKsnXg7zYU8bJ2up6nH6pOjca1zbfpgSDj0P4CofLnEJBJjAf1ING8TqjN1KvxkWs
Wc1nE5UEPKEzaqH7vEiGj7THEBO3Ai/OkbyAo3L7aE1gVHFEzgFpvXukb8U2rikTT4hjYnstzeil
G2r1rrNEZu87aWAZ3jbWsenDK8QnY7LWKsE1NwrIhUyp+6HT4uZeRil2AcIPbvMWmmwXDMchtz7l
ejDcYQR8rePItpWmMt72ajUcTSd/abovpuKLdauZV8kYIUgWZhH9ChLlUeIzvZu7ZHcitqYNml8g
Khy2JDJLusjg2k1VYT1yZfY3Zpvraz2fPgin4A2INNzqnZbtqM9O38eiyG5to80hxuNZTKdkkmMq
3aZjtaaPMI8fWbjO1if425MupTNy1KrmQyKmABP1oFZ2Je4wxwjlTbA2icKylVZU5E3GmaJP+S3+
iG3U8Ekt/eJaxahhbyq5u041udJF6Fyxr9krFQIlQC56beG1ISlLatDA2MvRgpqJ4qnyVfvehya/
MWae5pTrsABw+qg/mrWKUUditYew46Nv/Y2Ice3oi1Feax151GbKzA9T4Y87GpaP+G8+ZWP7CC0F
GvaYH5sEq9fVlLUlGNcswjRQmw5GAJmWrhTqLzJS6WPvG16HUm9kU/TkvjrFo1NBObgkbVdYJY03
Sg5/zqj1uxK4mC/jz1Eb3meNglOTqLPwg0jyYEcJwtqHbc6ly9U+xlKt1r7SpLSbcm7hMS+f6EFr
sOFVeEsDFhzOylI6ucGVWftOmrRdR0YkPwpVyT4SsH6CE2p5SpT4uwDpy70+uclWcySk2KYWWFBX
iIrqrjwUeulex12V7fAG6VYOvQJQAG38u3k4xzCi45BAqMjyQ4/pYjx+deMelGvOtmlUvyKu9549
+UG+orV2ZZbNFRXAX60f3SdYfrYV2F7TSc0VUiaBcFRpXzIsLNZNiiHDKLTkbpq3o7F96Usfb1IX
MmMrj6bb9GtMlF/0osPyoav6g6FE9jFEvHzFdttfla3Wbuj/qKxfMGTsu8KuuseM09SLG8CsvRb4
gNDg4k057tuV3gPEk8Y91qT2F6wPCloGbe4noaWug7KJP6RJNa2rREAY4v9Khg4l0hhOqxEh/C4X
Wr6PwAbgSe3elUL5UtTBzg6nZ5F2MZUOzvAOEplM4avRKCPuo7SttsHgOpim6g0WhQW9Prg+99+a
ttc3pV+i3DGcT1FSPzZF4+ll/ezoHRHJNP0o+/ohn0RwLwIsbRzduqmqQm6wtlz7M2yjEkV1k9VU
Ozsgo+tKS/kLkgluX4RV8BQ4e3fy7RUKe32NrSEmOyVOKaS5wmc19Zutrw4YGrsCJnBvfza05CuT
uy6c2P6cqkYL0dK6qrEYIf5K9bVTjTFba9/cmH70HBBdrfGlttZBpH5MbOuTng3qxtdSeWtbSrEd
1eGpsZNq5evhrSTbvO5ru95FdvmrC+jfLmsT+EF4VPzyil6hddDiSGoTZKWCU1Q/SDRuEo+XWERf
VDW/p9bbQ9yEeunM2cBgDLKt0btfm/9N3Zltt41sW/ZXzgcUPIAIAAE8FltRDSlZkmX7BUNuEn3f
4+tr0pk3U0Ja5jXHqIfzmE4bJAFEt/dac2EJNrTA4R745KmSUxwW45fRzjeBrYaN0tlz9s2T0403
eNkuTUb6FsKhuvYS374Qqd1Q/hpvFVCEazeWXby0c/dzVLv3tVuXH4cEI12uPlVa8RTVmboIqtq9
I4B2CwlbozpofDDI6VhK4JdVF5qPuT6IVdA102Zyg54hFGTHuGvKYDUBILkYux012OAq8Wx7nTv+
8MErAR0WYPkMK3qYDLLqu8rgxVaKwjGU2L5wv7WB6Ba9Dv0GmB9RjPqVJt2Y/MNMbF01oDLzp5uo
Au8cJ0hgqc8O/iWu4e7CHuNDznH8qhsH885qjINXNdE2GMN7lx39gnhL833Bw9+1BDFtRTPt7LS/
Db0v6lg1YwRs4jz20OcHihgcz8dEwDHAcjJesSkc77Sq6MBdUsXXm5YenK+WPSdmV9eAgMpmJ/Rs
w8J6kwz1uNQMedk6IYm7xVcT2uSD77Eh6qM0uo07k0T1Or8NhhwKOZviOgufS24MElhGYTm69y0H
jnXWVeFFTpX5M4FVjN+qWhUVsZTLrDK8bTn+MbjBVRV8gES0oJe6TTSSpJc13Yx1Z3f7KQAdVBQV
28Jik/XUm7Jbo59uKJmEG1jZ1WUbBQkquiZadMNgX+f29ZDH9hbDgnYvKPHzYhrtPq5cxGyDv9DN
QtKm0QLy5UkdWlqB4W9yN+mfzaimaVQ1csmbre0DG1azNho7exjXNfuVRdZn7j07ih7ior1qjSp8
n1HybHnm9E8yUafbghwq2sGpHi2mPJ92kbDrReIb9zF1zKCVRG+Xg/GB6gOkJ30j+iZdW7UOElJe
qiFMPhpVehW6vX0RSoZ7zR4m05P2W+W2OwVfPXs0nODC975Y7bgyy0lfsvKaK90Y94U/pMcNPQx8
SqWLbDR3ZcwWTttGxNAyoxW3EgNN59rFZTVd2V39OFT5trc5D2rdI7E3VzD3LzvLZo1UwYMWAckv
0mOqVL5Ct+RsMRUHi6GnNB3JQBNA56FdxkmvbciAJwRA9IIsCKLqoZNUOeeEMj10P/K1g25fR+8p
bVOl7lddMKw0eNzCvRjd5Gt+VAF2NKk8ed+75QfS+RaNc0nxOgLDTHRp856+26odnguTH0IHEpb2
4E9rx7ivk4Hd2nhVGCWISLIBDKi0HntOy9c/MHdWy964jCObx2FdNG664zCLBuWxVGm6CGyfra9z
64WPXVwVjGRzR736vSyYedJqR7F7a0QPDDJaZOnTRI7fLhzls28Ge9u8zInKWTvFZ2R+xoUjP9Et
sxYd7UfbvB30/ELwdn6r27p+6tLM3nu+tzNJul42Ew0JWuH3xJTfM/2ByyZw19wpz3fiNbbDhFXc
GTlsQJvBW6VSsXBEzMTgUrOaoM+2QVz8EcKCaaPRu1FuzcGn0jeWUsNjUkNGM7FL6SqCYN+7FMUd
mPeaKKeFEAHnb+Jpry3XU3caUxs8UJsU2hEd2orc5+K6H/3gm2Nm8PhHQ9sFXkO3MctW3mSnVNvz
QVvWNkj7ACznSjUonBPB3pfOUUOb+5hUoPQ7dJH9ITN15+CXMZFF4KGtXjOWns+jkFPW0zOU3qpp
H+upRoiTCg4rlRYD9EzUJ0yVIcN5dApYpkb3MUlo1hqe5t6nw8cS5TnR1kH/UNrsFLzWoAYFTuCu
kB24hzZoNnpkx2RS0euMjzrCpYpNuSPqRr/qM21colA/yKBnk3jUXryvgtTapXl9DVTXvGPoVysp
YnchdHqghFg3u564spuSeMSNVHSrCIa/R/YV7cYpnO5S5xi3EFiWeKat6OS8RkhvOXr149qqNPE1
pABh2Q01sybcajQewZ5imyMur6cVJ4qs36Vemd3remtfCm2EtIw0jyUDcnhN7/RiJLcZi2V9kw6j
j5zXqG7VZI9LIyYwAeUKM4ajR3s/NN0r4Yn4wrCHXe+VxjVEPwK91FTchRpf0iSVLKQPYiMxUuHQ
PaONsgj4Mjnd2JHFAbkEClFy/t7EdfmZiA1zkZMge+XJ0b+Wlm+vQ6tov4+0pL+KAjphDy+bPR8c
b3NJ1oJ5XTp+TKO6o0FMh7u/1X0jehxMEdpLYYxsBURuOB8JYsc7y1klvo3kUC04uhRPIp/0hzGF
GLGKqiDZS6Glt6Gw02c3y2ANEC68mKRm3oaxnlz6OZs9K1Vw4uNManKD0ydkNfb6Giqudl9kcX+l
aldw8CBB5MIbi07f5KXlxaucuXkV5iNnpjYVu9bznFWShl9U1SjoWiw7kRRPSlbqOeWcvyBA3vyO
OawgYihIuj2iQI/gBa2jvVaXyAmogR6tHwlt/J4O63NCYakOp36juqZdFDLO8SNxOz6LVBPuMpcG
kYgTx4S06O8JPv5oYZ9Fi5AtA5kpGoBt1S4nI4b0jNf2KSSV5EY6kdxorXhASyA3OazpJ082lwl1
yTW3/4MvSXpL4XErz6STS5LdVapP0UVScHpnv27taIJ6yS7tmnKjzD7aWklXX9hiurOHI0DRTY27
Kao/tMf25JHseFcZLkCLQIvfd5z/Np3iqUyRdLelG6ibxB+v4qwyF2gOst3xOI71djIPvKTjOrBD
bVgE2uTfukHs7g3WZ31U45LgGusLTzFf4j/8zAk8MJZllRCug0sl3muVkFuj8qO9KtmhUukcCWTu
g1LAmJHLshvjmwBg1IUM2+y26hLtvUbk3xPrQHnfoymlHRxSpB5RAPioE9AXLWw9SmHUa1HwjdCi
2lkYNTHihevGB87u8ZJDjvl96PX+3qxkfembOFZMlyZaDMZ8aYalc6HRQb/WNcd73/e0+404lhsd
6wQHZY8MU2bZZulT7duQCnmTTpNBnPzAfi1zFEVJVpuk3Nbwu3aROQ3fJtNq1pwbYrY8UQ++02On
32W+canR/fwQd37z+KOi341d81hOvbbrA7d6avygWNTQFRe5kbd7a9DbYJWVUb6iJmBdaaaubfRx
7D55Q4zDyBynDeelG1rbxad2aoy9XXRpuEw6y1smU2o9OTlocrPXtFtv0Ih28bvik60854YDNZFx
RuU21wa50ZCUMiIzFkXaTF8rM6Ye74mWzuw0OFc9Ycy35TB2C7cNs3VpFNR+GhzBZehnVwG+M+pN
kfmZZLjkpguijHQZaR5DS7L+axpH3sYglIHAnr74FI++c+dpDjoSoxDX05DVwcLzmm7vTop6Am1i
SrOTAK2yaKa8eXSbON0mBMlhP4/0Hg49QHeSRQL3u6ZxhGDzlbDzDAryhsz+6+h7OR6WMSNAvlXv
A3+kbaLZxS3BfiaWdu3LACvbX2i5tK6ov8p9ORrVxpc5CX9iqoCDWYH6wyCMfR0ZBQqnEjPgLSEX
8Q3inpzFXcRfhoqRHNapc1fUhtj1tS2+GKXuk/NoWOvRFNNmsDJjb2UswqM7FJ+0lP/UI1KOdNxh
+7FxzJWfFs0jVjHvus6tQ6Sa5FEmaXOdAvNQS4+kaIIkrcS5o4Ed7ryyzbaWyrhJFPLyXUx03tr0
snQTFn1AYOdYUAjmqP/YRhaJpno5ERBEx9+/6aUJ2g6Q7n1as9xumxZzmJ8RX8G+A9kcNIX2woV+
uURBor42I/PColVN8alAikTyTINcdaEpiLR6l6k7T7mEBsVNVnwi3NJZD5V0nhE6C4hbHBm2XpCR
3mOlYAWOPIc9/pLm0RyokK/8Gl+WZjbGrg3GfKkJ01oHpjFe2DbVEdZ1tvP4WseF7Uf6nwCl32pr
/y8yAN9ker8if/8XJQWa9KPfbnrfV+F/rp+z+HXbm3/yZ9vbMd5htkSkqkC9mfS96dX92fZW7jtL
YF0F0mof0akoWP/qervvQCah24VLzb/SATj/3fW23mE/PSIIBSp+unE0f3+j6z0T0ZrEDvOtMDzY
8OjQB89EtEXm2YJ1cFgbVWfduTY5t41tlPmijtJ+8+Ku/KQtPVOd/vlZNPBJvTNpTM8pAuGQxFlI
fR7IXBKQG6BlN/S2UjTmBXESkTBOKE5/9tvoVGKwRPqMc3bWI1UDQyFTxbCu89pfwS+gwJvGKYdC
dcpKNjN0/Php2HYpZZIlc2TivG5QmqHSagFqYm26nntraHX1hd5i+6B6oA2LMvG8mypyciR5UVWr
9a/v688+/IhKMPhoHEFz5sqghW7NnnlYx1aWXUhVY67MJj0jXyjMb3TLqG91ETm7KPGi35PO/vjd
KMt0evKwv/nhr3+38A3qREoMa7Ah6Q0bUeBxRRue6LDP7QHHj+GYgdbDAnSAdX72lqpkRLUGDoIo
LTLtcnaM106PnKpIS3FP4c1Zx42TZ5CAx/jWrjkTElA0ksfUUYT79c2eyWv//Co0voHWo6tAEv76
F3uNiRwzJWit1FBxULPWlj1yuROkuuOr+U/DG6I5P/jo0YaUhIoO2fDrT/EFrbTI4ZFSdZw+UNsa
CZSoJfYqpNsFXY6+zoJNQxvaBlzn+A+0N1D5//qnzjQGP77EUUXMfENrkLz0118C2QfqkYYv4bYc
QB3qkR/k2I5XovcjCuQgGTLA+u9//aE/u7+YHZmOeNjYsWYf6lC/14opGdc6WoO17/rfjdE9ZR34
2Yfw6NC+Y57994e4TaFiJ7G6dV9wIIqPkUXMRGe8KvRbbeb9H9gle/YQq9YsOEIfXxVJAa9NfdqO
np2cQN395LcghYEvCf/NQOZ3fIovPFDC7j27M8phPcRUNWv2cctKpO6Jufsn7wJVI6a3I5AVuths
BKLa7PALeHS9a0euDcPvSFeCZP84IshbWUOjbW2F+PfXL8NPZnCJtcPC5sEEg53y9W+TMdvasKq5
g/2YbuB95Uu/Y7bBYniKMGYcp6rZkONNMDHKYJfHa3jUoLy4jwmFWeKipu6otWi+ENgg3K0zVTi3
DWI9s+1gdDHFiaTLqKWqMfpu1EV98Os8sy6dfvD1pZMb8Smdz0/uAFawI0vLRAb3L77PFI0y9IVs
1hWV7kuO2tmGc417ibAgOPGIf0xdr+8Aj9BkFYO9hzJoTkttOr2r84GaDLANpOLFljXlIdS6S0P3
r62+PSqh1TotgiuU8uXvzqsYEhUqP8Gsig1sDkzs4CONNL/pVCMFXnJ8SWkmUCr/9Qv1ry2IDfaT
RYTPkNg8j9rElw+5oxmvmrDAc6LJCAVoOWKvM/RFgqlhKx1t/euPA1Y0f6vYdVOPxAxpI3lhjL7+
QN8je7fRonydjmZA/vdA/2yJHdnqFnXQePAMUSp/K7ScIgFCtoTApUQhrdMJ8oGr3euBXPi14+Qb
wfbevxQ6XW0SG+32mixxpDT0dPOvdTN1mHlAroWbhKKwQ+AW7HMWC9zOm8bykOR4w/G0EgJ8oONE
HnuIKCdQ5daMTNWvGqsoh6X0U3kHQX2KlspJ9Q8qcrCZ08AKPtIaN2in44+NV23qBP6mSSD2obuR
rbGmMlaLx6rSBpdEJsuJVirLQ7myOxEFt1lc5OPVlOW2wynY9iTZpCN3gLD64KuBbIJTFCwBjbPW
iNzHhMGBNcVt79E1RPcxUm0k4wTOAXLQlJveZ10U1gRJtkJ+rpOQLmyBeiSif9gxQxROmdOT9w2K
m01t+3SerT45OFUYN7Qc4oLwzWNf8EiMek68RKilnoeZviwUn5YHpRcsPUtFz15DAtui8sLxe41X
IV9GelJ/9zAwEjDJnKtfaNS5g53nluF11LpU/VNS6a21JsW0Ova3KZHGaNbzZdxOpbkX2A/yq9KS
dX5N2RGh1MJ2RjfkEZeaTPa5X5n6qu2siv6L24luSXuw4K1pWTdWyio4+fUM/3jXaV6t74SnZZ9t
2UwZkaExiZ5FVrlf0A8ZwY7aQKzWORW/TSU9nVY+3k+C9wb11DQkS/FuKEDeSNkj533nwo64xHOh
3TlabBur3MvZRMkBzNXKqTm6H7UJdKRio9FjjDR1222aqqR8Q8fPfS5st0221dAQcqvhL+oXHQVU
7bKLSzDhxJW14O4aw7sxs270rgi91d1lOSXaZclNLpZ5H5nRxiWAIL+Snab7K8Hc0yLX8czb2Pdl
dUlx3ioWkrv5MCYkw1066ElG2spx1VzlymwPKaqcY0mAmEMMNbQ3qWyPYukkfqCvM38Qh7Dzwush
KeuaCNw2+4MtwPjEjBdk2xCDJEdx3EOLsvBUSRZPK+1NEHv4FlFjRCmJmHn4tXFURP84G5tnOi2W
gYeCXfXCm9Lqj4RpAFJwUtCzsAlz4ChfEgEKdI8aowqoKdLHKu37QR6TF0vHgXEK5AzlbWU2arid
holmLuFouUEyuGxNktGKQqO3Z9W0TRu9rtul7rA+rfTOTNOlODrjF42pJ84ud+yeRmXUmNMiOX7Y
fTMmRftV+WWQPmJmd7WFa7fFYwGwbPgY+Fl9N2CY0en0SSaMNJAh72/hTd5Gs3jTGYEBXQ8PdA/v
r23pO9m21oS2n37HNUIG70nW0oami0HC2ZS6Odz/mD1/q9rwvysl/LeJ6Nl7vF1O+L9ZE/rt83/G
/yyeOSZ+e1VW4F/+WVXQbOOdDaEOzQJGexuOIVuHP8sKx/91TBJhkbN1PIfoZ/8uLBjqHbRnFx39
X0UH9tf/I6e337lI7NlGci186AiZf6OwMGNm/igpINc9AokdJPr/Iom0dG2cIqoA0Xapug/BzF82
o0PFStHE+IJAlVfX6mJv0+tGe4MsJMUM1o+luYg7YgUEkSR31kCc+xhO5hOMgZoWXDM0GZAvffoS
U+DcepOGgksxTZ3wTf8gsP2zF+Lbs3aBSuMUAg6BjfVsN6jpk6ePORiaoLXG536Q4p4xMBI67YLb
CFy3+kDcNxrixCNOcKSgaoctGpGeNAwoWOauGlKEdKgjDVjvbLvoMWox+eSBsY5TXe1JuBhv20b2
H2lFU8Av6dvcdkM4bVicp7WtErxEUaplH1GcZfrBTzJIyzpJBXd2FAXXnqAP5Y5VEi77lMrgohlj
Cuih3okTO7PXW9A/bwXgMw7g3A/zX8gIozW7NLHxQ9Lh9pZFE9BUHXRtiZ3rFD7z9W7pz48CmML5
AhgM9YTZXQ/xABtNCpDHVhTUk6zQL2vNw/7lds5C1Z7a+m129/9tlum+V01bff8PTp36P5s2+/bc
QP75bzDt8EzfnnBgtGSvJpljFfAvy44030FWseEw/ZlFyHTxV+1SvgNdQLwErhn9r6rmX8VLi/+F
/xiCCkmFhvlj+vmfOcZ5BwTOOB65qXb+xvTy+qXUuKzipMLU9no/nbjsz8pERvtAN8O1ZU/VBj6g
vx6x025f3ISflCuPl/pnCvjnI2ZeMsD5/tSpNt7Lsv1sDcl7fH7cvr/v729cmtn85fED9nxbO0MX
7ukAPQxVjCE1vzjv0rOhk1CuFWVfxfuaDKQ1B7mWdEE85uddfXZu6oku1uwuT/f90NoLuug0VZG8
n3XxeagPmy43GVMr3Qszv4JNhRx3tE4l97zxNOdBljrRG6Lo9XRvhRZJzqiO9Fa4Z37zWX1Cx0/a
EaSV7ttaWdd0gtyFntMl/PV9eX1o/ftFnEPWSQ4pVamseD90EPA7i5zwGm1r+hghVT3zFxzH2Yuq
xxiYySgKM95P8mtRhWTfxr+XQfnP158NVdUq0ZQFoj4ZZY9TW2RLQrar1a/vzVuPdTZILQs5vOs3
8T4FSbxQDYZ4eqCnOMRvXH1ehDQSUxvqll57apirypKPozA/nfXF54GGnZkLjC19vLen7mNdbtJe
nTe5zMmWvSECmPzIAqKh3JGW+oDuTD/xmryuS//9LOfeyIoTX9OJKtqLJkV+BwZdPfoyA3SQZfUB
LV/gLXFx1uQ0Qcz5MrStd6Ii/tajOP75ixfUkdogairu+7rkbNbWBI/hqfvjvIcxe4tKU9Ze60pe
UXyr29yOzW2Td6f4p299dfH6q6elm6SjNaDY0MRFV3nkZLuxfeKJvHXx2XxvNwNhXK0e78O4kw+x
yM0VhvJTya5vLLPz0rXtVyg3EPLs4xJhEA4yNCq4of6oEyal5Vk3fw4qccwacUbe8QuqpKaYjI/F
zk7l171xe+YQ6ay2zMqswnRfWAGBB86+n0BBnPfFZ7N+1/tVSFU63o9jsiddcBvFv8kv/Xugzc2k
Xe7Q0wnbdA8JrljTUtzQ3TxzFZ83CvtuKkSYskeo4DQhd/Rvy2w6b/8xR6Wrtkv6Hirovqd65S9k
KaPnsq2i8zZl85Sk3BzDyoQvsKeqhdnPbo+IDqH8c9+X2Vi17NGoU7NI96Ft3ushPpwEdciZL8xs
rCpW2RCHY7z3CyPGLaRlZEmV9YmZ4I2xOk85oPjSwtniqYopinfB1EwXWpyKpRUL7USL4I3RNO+k
y0ZY0Zg0yR55M6WxepnrCMB+PZre+PpzkqUvVODXbRjvDb1KskVtxdW6jIfsLgyK7kSv7Dgyf7Kl
P6opXi4iqPwTqrFVupf6VKxJo+qXoGxbNmu8QL1SH1u/NE581lv36ribe7FgWWOPGVR2yd71dXUY
IX3snNA883Ay12tU9pQlCeXIfZcUeO2f7ZPRt2997+Ofv/jeRONpgd1b0b6RVrvuOOxvtdJ7/PVD
fuvis4VWVr0FMoZjGzK+fGmTprKC9vdbhK2/58y5CMGF1FOmA3ODJ0S61AFprjTZfjzvm8/GbgYN
zHW8KdpjI/+aQpykHYhi9ryLz45VeolJB8NOBGBYphekbFCmT7IT0IQ37rmctZ4qEKNmRlbHvqix
PHWN+4XAl/Oe55xNPNKq6xFsRPvWacj+nmxrNerBcN50MweyRUmlFO0JJntreF+K/mga7/PzJuN5
9oKq9Kki5SzeI0LyMd5V6W0duPWZX/04y70YRWM3BkWt2yyDdf7NEcNV7sgTE8txAvnJJDYP2W77
HJWujHjNSzE1aDtdfQOeTZ+WgNlqfL2GfWLP/WOX9LOPmg3XkE6ErtlDsh+TJMH17yOSgI+I6bdp
d1YFBqvxh+/UcAFkmwnhiVQ0yayIII6kZRteV7RDNwPml62H7AkfmB7cSht00tjq7Z3bQBUCFkC2
pV/am7zR8eG1nIuWVl1lWP7GqV/7nic3vVsk68ztPH0RoqC/UC0F4n2Th9PanMbHQEO7WUVDbm6M
ARX4EowMjekWG6RY+0khHuJQpM4SdULarYLUI9fNm5qLKUnlGjt4ka3CqJPbtIkglvXBpJyFE1jJ
DlOfkWGRLG3vo9ka6b05tU2yNLDJf3BEjbvO1cSOVFPMUroqbjGwZyee8lujdrYRCTD8jWnMUtsK
tRf0EbMqO7FFe2OlnSdm9ZaqbY1c3z3w5Hpj50hfojhRa+y2/u6sCU3OJjQh6wpdNe+oIFNvUZX6
U16QmnHWxee9dE2ZKHyjgn03iU/LaZD5Ou7T4rfYxX+vInMmZlp6Tldy1NynNQ6dR2qep9gpbzzS
H7SeF3NC50yNVowUFOt4BOSej0iHeTvPm8/m0sMA+XDu5OyfJjBfS6dyk3Xv1Pn6vHs+m898WN+F
LIpoT1cyW8rWOtRS/V5Ywz+3/HjDXtwYS1MqosjK1k/zL2w3C5bUW87c0c8znQ2RUJtL83jfjfUG
UOF1mHb+eeu2mA1Swg/72LJi3kRsu8uRhvWj2/nmw6/v+Yx29M99me059Ca1ZJEJTsamr64k++Lv
2LPkajCx10yjp3+IU7ynDWnVW8lkiOtTxy5ZGqO9izLiH/mb/K2zXjBwCLOnlBDmYztpuLfzPLo2
PfGlruLuxITxxqI2D9axDU92ZuiF+1TTUGoIZxT7woGGANjecqoFOoD6zHE4J7A6Mu1tjhfR3gm8
6xwMioMt8bw3Yh676cqkF1XjRfven2I2WynHU5Rh543CHyqjFwMlo86jcwCL9plfQ8JxanCF2XCi
5/nG9PQjBO3FxYNiaIHTqHCflVJfACJl5UvN8/ZDc0gz4Eg4mIrZieQpvI2ZYhUdMJyeN1LmYCiF
B8uFzEKJ3Bzr+xA61XYsDblWsDmdRUUx73q0fQ9bYBoe6jRJbjOnwonZJR5RKVbSHoaqlyfe5TfW
1x/D+cWNRF+Oab09ns1c5zPge/xYRaZRIh3qE2vUG6Plh4bxxSd0NHk0N7BCrMLpuNSlni0CiQ0F
NgOt9GUAzn/16zv71ksxm4L8gfTYyXIp+NrT9Q/pfJjIE7/irWu/3iSc9f3m/DOQxXYFzYaxDARo
ofUoWJy4Pa/Y9C86ext2mdsKHiTa2rVbWiOWBe3x1998Jrf8e3bXZ8WIaLJ7hFJatDegSCzZfxIL
FHQQT2zs0vsSjRmZkUeSJnjAcVH6ZnWDcsA5MWR+evMVao/XszlCwdSBK+ff6uQDbmQWq4u8b8Zz
pkGu7ry+OqFzHiowzb/1SKJE9+CjPouq5JzJhKvP7lwMMCb1OsM5xNUE17eNhkXrnQwofevOHAfd
i8HlK4HCo3DNQ+Fh3mq08Ib6pTpnEeWrz/ZRAbDWQumDdbBq9xHrzyMi5LPWNa59/EEvvrgTVXZY
EnZ4gKG9ZVeM3fCUFeCtezI7CE6VZKMTSfNA8OOD5aF0i+Ewr84ZCXzx2TaKA60bqU4zDyME8ic8
sO1lpTfZZ1cf1IaDs7VO8lxu0qwWFyG0lpXK7ejEGfetXzab4KrYx+ZkKfNQ5XW49CLrYurE11//
sLeu/XqC+z+p51JyGXgg1tAffNftF7kORuCsi893MXqsaYVt9fLQ6Fm8CifAWviqzrz4bPwqKMdg
9xNxsEb7a1FOWE7l9/O+92zwNgZFHQjA4jD5PEkSvm6KXojzZob5HiZHWDuGXiAOnA/NTW5o+oVw
ouC8wTvfxOh2m/jYfsQBoueF0ft3QeWcecOPr9CLsVuMOUXvwknxxwJVGDzfhC3TuucsZFgQZ8PX
komtN1JLbsc+QWQtrLy+bVFen3UO4vqzAWzJsutUVwW30dgEiMNHtZB1cWqhPH7Lf1WhjgbK1/dG
I4vAUliNASRGD4IcgVXYp9a2yyMBxUTLuk0Ph+E72mPKmxFgAddp7PUYpcN940RATLRCnIoEfmNI
z21fChd+MmhNefCMaFsFpnMBrfNUYOMbF59vZtpu1MNJBeWhSbx7D4nAEvLYmYvmfDPjC5/knqZw
Dlbp6gurLGB+G+dU3rFtzMY0seFNCUa7OIQUgx/NOFyGQ3xWz4CLz9bjdgoNS0uH4pCFNiASc/Jc
8N4S0OFZE9Lc7lLKHodfSv1IxW14GaVtsLS7QD6cd/XZwMYSYBft4OWHDM/monXN/sYa5HiiK3Hc
NvxkaOizgS37oZsct1aHvgO4lvsyXPQtRiR6XMHqvB8wG9vSK7vAGwcHyqa19vA5LIhdODG033rh
ZyNb9oFXFaVpH1rbDbaAv4plLTLtvOl6HuQGkkCU0kDvXypxY3vJdenHn8+5KVA+Xk9J2dGBOyGI
P4iotGFfwZh6qjzSsc67/Gz5dfokKavSUAdpeDtHexiaU17hn78wYp6H6plhxsliVIfQDMy1F7sQ
J7okWLpha5x4qD8qjv9+KTG6v745tuYUHqxx55AqHMiJa9SXpd/cw+hrltIJQ3s1UOMhdK5fdlP5
xxT5ckt++PQ4QkIGfVIY28Yv8ClEXWZfUmyH1+rBdwmCIb7z6/qLbundwivy9zCOaaoO7pKU7GZX
lalwL4dQfDjrKczjis24iCUac+PQK45IVpTYmzCHa3HW1edOSl114NQ1Lzs0YoIJF0NRJEDLO6fp
h/t2Nu30edgVtIfwurTR167vr+NO3J33xWdzTgdRNvC10j0orX+SNn6VKft23qVncw1JI2k2Trl7
aHWiG4ReHABknHcmRcz/+rUEemsG9Ijcg2+pK/uqN9ITq99xVP7sfZ9t8z0i1J2GixKMlOh7q0iA
luoGxf2qFOumz8tnzLjW0tGMU/mKb4zieRKvbOD6+3GhDqY0xmtQRfEl1GaQlUcm6lmPYu7DdEyj
s0Aau4ecYbUo3ORGdclZZy4xtyobqLII7ancAxbU6GHIy/Jj61XdWWcAAklmz1l4bNEla6ITl5el
yD8XIjjxpN+678c/f7FLl2MFo89PnQNAynAP7ZWSE3i/K89puxOL1o/DxE/eprmyPQ6K1skm6Rw6
enJQfghbKkiXWQRYNh+azMrvlFN18P5bz1kHRjFtY5IY1n2eGRcTNPbbdGzKVZorez0UUfb1vNdh
NugtnJKpX+jWgRQuncDheGvYxdN5156N+ji0bbS1ETsMN75wdHBnRURM13kXn4367BjQ69HwPLRx
JTZmTo856NwT26+f718wxrx+HyZoW2OvdwbHzTpaFJXuPnWO75030c4l6xLSmya8UBxaii9reE+A
ZHP994Iu/yo/Ktz1r797FgxCdYZnH/w4aXZpUD0mbnkqc/mtGzMbg6RrmDGECvsgve69nQoYbpV1
3uuCf+TVIASSg5glojYxFMNV5BarLCovfv2y/OgX/GTwqePveTHAO+AGbo4Y4RCZfQIjuPe/mJAf
720PPiZ6LgUFwHab92bigZ4jv+s+n9RX8FzpQxaahIPZg/MUlAgGznt91WzcUcseBplayUHoooBA
San1DhSzfd42Qc2GHsYFF1x/kh5Ky96y6H5BU31WK4wXbDbyDGDT+Lvs5OBnKtr0NbY1HKpntXW5
+nzRdb1A0xyVHEJN2TcOLcLcN+vzFqh5uokRGfjFOekfYKTdY5HcBn563ro6txQAUMNvDQTywEb4
Ggo8oIKzKvpi7iiIzdL2J9tIDq6efAG3STRhfN5rMrcUEI9HeCwJkgdN079klZhoqcHX/PWge2Ou
mHsKYqeK9GoUyWEwM3ztkai3vYP987yrz0Z0nThxIqXjHbyh8FYQGMplMhrjmd99NjxVa0OrCMPp
YBTKvQBsBcA7cooT09FxKv7JbHRMw3o5G+kBsevA/52DZ+rfpyxtyGzKs/elMnNCJHoy7cJpOtG0
fOspzEZr//84O7PmOHl2Xf8iqgAJJE6BHj207SROnBPKbwYhgQRCYvz16+5Vu3at1fvNl9o+zEHa
3QzSo2e4rh6+gAUNZJd1NOKug5RxtxDIAj92F27e1ox3QdsmurnA3Az4VeU/h8r95Sr94Zvfzg+M
ApQP45CgGFWPeWFoHPbjwqaPLQW3AwT1NDbNNlfNJahad9DxtAenNfzLZfnDDb7l2mxgCKaqB2OX
JYmKC7m240MyzgBZdB6zajnpr0TxtIcU80P34XasIEy2eSQVyOmY4puhVIkjX6JzKPbFxz7/Zm/O
gE3twe1SFz8Gsuyp3UMvEO0+9uE3r3IAoehMydhcVoiC8sTXazH5ZPnLY/Tv9VhIB27e5bCmTpEu
QNIFPIsdAHWyAJ0U5lkXVntdO3+GcAW41oiYvBsy+st3EaK+j/22m1d9qAAjrmikLhrAYT4Cn5YN
H+nrwO+6ebMbC5VNuPjmIiBEGGvwWyv3sVDsduRAB7ALzZHbLrS1QT7KuBhHkCs+dEluhw3qLVho
pJ26AItawUePtqA5/suL94c143bYIMati2dSVY9xSH8GLU5vwB1/8MhxO2WwsGXqsZctFzZPDlhu
8Zgu6D792FW5iayx4BsQ05VC7bvWQ47p6OTNr8nfQIZ/ujA3LzAXsetX1JER+dSHPgNaGdKyj33z
m9cXMLcGnmgqLyFbwziHwefK1JLBBz/+5vVl29Rielgg47X0IIt7SBWW7mMFrvh2tCAaFBTzW7hc
+iZ59WnbFCaCjeJjF+bmBe2BfsYJXiyXzXG3i9cZJgO0M5Qf+/SbrbcGFXqGEDC6tEzRnwtrYJlt
J/76oU+/HS7IgmSl1oXbpa2HX8DWXoCi+Mu6dX3k/iX6uZ0tiCns42E/+Uu9OvlUDTPw4Ilsvwxs
dp8/9u2v+/L/OO5lbTpyyqy/MOipnwMr0qLWmn5sdbydMBiWLsbcJ3OXGifFI3DM/AGnSv6XJez6
wv/b5bl5U2sxuQB2MXdhtaHvYEfCQgBVwgHc5vFgRwFDzQcuUgou2/++SGuHcsRYR/zsN2of9Ayj
ZAimyUceT3z6zaqgazw/qtn4GR4crMIqQZGshrHtY9/9ZlEAqCKC2x2f7qKsAaNsK2G6/9ABF1/9
Zs9eBXMRS1d+DroOLgfKvie9/1AkhQ+/WRTcsNZxJBZ+lgGpH6uAfA9Sbz8S1OLDb9YE7qPWcjDm
z2mtPlUdmXdtAuLhf77m//regt+Z/e/nhSOzO2ykSs8Bw0AGo6Q+9zKxJZoSP5TixZ/g//tP2D4K
mqUO07NfxqiMbLx+zpYh+8uadmMC/j+pMXz8zbKAZlJ0wNYtOw/Mxew7jRj7hMaJMK9Riz77GiCs
lMwY47ZV80TNQCY8WusnjHdOzx5u4J/e2and02QUZQUjB2pHbn5hcRVeqOVsL2kVfol01hymdMsK
GM/kKYOAG/gw9zG+QMxvnp+kniI62QalYKL7R3SIkwcH7p782KJwm2QPwgB12ipNznSuvtmg+xS5
7i9J9uub//8sbLj6N+tNhPkOHNhhyAraaD1vHDxCgaGAv8RPf3o6b9YbwzOcclFtPNs01WmubboV
cTpELxGaPT+SicEvuFl1MCUrF4CukvPoxfrGR46+0bZ2f0nGXJ/Cf7s+N8tOF4YerPpsg3RQZy+I
qZaTwuIJYdCYOVKE/QDgYUrjvw2W/OtGg19zs1i4BpC/brPJeQYbuOxwUw41CZoSNBK5NzpYf/zn
deO/4Zv/8sNus+komTVezSj5xu0YTZ86io7Goh9MVPIWzvtOz32+kqT7JHQC7xhqXZAqteAg4g46
2OLybBPNXTwkcBM1in6VySI+N82aPcM077qc2ongfdThI5m2+cyXQJUtXAnPPGzri0K76kG1bv4M
GiA7jcBsuTwUJr1ji/6yKUzfd3WH4+AkQNuC6GSKDtlq1oMFwPxLi5PjfQfp35wDxwbBUivdVxGr
v7HM//BS3NYCjG9MK221QT1mol0SXenp8m8N63+4w7elADJAPAYtXXpWeKsPVDq1T6B+3Wmonl6c
XNXfjtjXF+Df7vD1C/yPeAuBnLIm67E1BG0fnno92zKrKxHlGFWSO+lb8zW1zv4IF4uKR1wjpERK
LcLwLQoIsj+4ev0b4u0PV/Q2EasouDpC1tEZxtyfDl2JMBjj0v7lWf73H3qbiw1st2J2YojPdEy/
LzpvnX/7z5/8h3t1m4olAVzLaavicxgAkjEZORRhOIO3slFeoAC1/WWd/NPluVmFG8wjywgTprhV
YCwjY3cwLPr/I2P/3w32toSTOmHnrWHRGe8S+93DybkHRyP85z9fomsU8G9P2c0SP45rJNDOQs9J
m2WvGAFZzkSl+h5jg93OCdHt556vZ9DX58N//ot/uFi3VZohnNb0yjg9q4aGZ4pHteTg2z597NNv
FvwI9STQHDQ9W4y4n6UxUX4VYX762KffBAprB3D3mhByNlDImHzoEJGImcdf/vPHAzf5hy33tlSz
9a5vZSzDcwd/moD9Sm2geIAdAbcRUFw1F+HLNk+p+ymTrMtMrja1bGhTVXOAJKiEQwJ65K3BftBD
puOMSp9EhqirLQYIC6e68BhliB2gvm4FWCNgBJIn/9+vYO7hWAp/A4mcAfEQOj5uj1CeJeKH6DfI
2MtFTGgSy/tNK/MYA/ixG9YsPoiVJsHOhR02i2Ua5REzYxA61iSLvvnKDgeaDfdxsyqYrs1a5VNv
oFWluk5KzNe25zaqsQFnXs/qaAOe3LeKjM+RDCsoCDeMQ2Fioan3Mot+CxlsMFdDJAu+L6SHYea/
VmypgAFu0zedLePF1ibc1yzd9vNWafV7dSusgRA5tdVlyAb/TXN4cQ91l7TthY0Oj0fuEP1pPORS
BXlDIpzM4WIt3dW3qLcA93htJl4OY6J3zBN7L9Fo9VPCqAkOfvupbzZ6n+E3aExCe/h5XVSVadCo
olGjfmYD6HJ5PFi2R3J6ewplCBVY1lbw+lSJSS5tIiqkzJk8tqOOrrlBUKObra3ccWuWGEY/gOQA
0NTZN6gwbM4ZnFAl0fEXzIqEPyoa/4bgsztfOwFek4yLDrS5FlpruCqbMlvapNQ9+L0g5o57xYWD
/lYGlTwyBl3iMLn+tXdtzIu4rRcJayYwo0dMdsfhJQvQm3qop9nORwXbPfmC3lXLdkFn8P/RFr0s
xZRR00C7leojGjijE24A+mBygwJwd+pnwYO8nyMW+FyyJFCv8BHOMRxqTbbWOyyb6LQtAtNycw8J
pelyIjtAnAcRPkktQlq0qYn3EAJpgNZG8JuC0ru5EyfftLK+mGUc9hLP+z18UvN+JL27nzvWsxKy
cKjccCgxpWn10D9f/QXQGToLRea1wzSFuRlwc7hdodaCTc+roEPnLAtG/pDYytavxqJj8dLxaPNp
XiFyDAtTm8ZiWnG0LfD9isUbnExmbug5peAx7ePVzcM+Rn6EvE8g8W9P6FvjEs5bHfTfYojG5uie
dCSebR5Tvk1500+TuY/jsCX3y9r38gcGFCIUPCVKHvfAhpvkue1UGOQrbkayr2Vi0j2mxjN+nCFD
54WB3Ykj4xO2XVJMbs34A6YGM/EGDBIZ9tWWEHPhyMPzctOQDpp8XsCNfq4m0HL3DaQv874Gy1/+
alLjlMpxOJvEpSd4EA9o15nSc9f1qjcwdUnkG3oxjurBb3CFPDV8FDs1BNUMY6+wE8Tq2TynX1FI
JP2bXZOmf+ZUJ4hYQo7XE2iAnhw3Q9nyW8V1MD034SztvaFodDwR7fDIRjVorScPpa7/hdy+Ig8Q
ETb+DbbVhR/B15TBFwHyEALIzrEFKqge8zYFZ/BGv+J/mfGpt8kWsnwmATePkoVuPCi/puOOokRh
PreMLuMDi/Bc37FRB2xn43Ttv6YRjiI4abY1nuNRh9mhb8bMPmxE+PqYKaXtt3DjsX5Yae9EVEyY
1x9FblNP0hNT3pufQ6Xm2BRdNMcHFbVJd2wXvYq73nRbBC5Yhsg9t3xpt9OSaZCxCsxFd7L04YIW
tRwy62D6asA08Pt+tD25j7Earcmuk12lzg3IX9VXdDWkzRedmiyNc2PmioocTi1bPbZYK/RpwW9S
z0Ptu25XZZVLMONcJe2bqVbHzpicS/ZyALXh0EJCmZZmg/d8B38Zt89V3LmwzVUEPtoRYcw66zIx
U9gew0zJxUBpzJ25B+IFaLsgpdLDJtqMOj1gI2LLfZRJeXVbjrP5xZo0hl+562PAKCbdwDw5pFdV
r2va6OcGPfoI13nmF5UPA5uAdq+T4GrrkgGgNLqz43sXsyV8Mq0BdD3HSiOvwuUotAJpKvCawbLP
FPp8tqjDBoXedDiLRSrn4IXZKBrPxqb1cqC6ZRx6vWjiP1QHbcYXD9CTgcaO+OobzJdz/KAZtWhW
UXhIf08w/LJTDUCoDcHJB1n1HxrGfjiSjUK77My0AEeFqQn7i00T+CU5mWIyfGWxhOSykxFZHhoI
MZf72ZIrg7idIGF9H/1YZY8ceuz6bcGLMKHLAwna6gvHIE6wV9UMBEjM1kXcS9LpoLBkjZK61DEl
d60P5uDQDCOs53NjE/mO3FHcWmgMp0i5Es1PGfIsITaT8Af8xuFVi+B005TXlwOj7xVNoMrMYxMP
IQMmLUqaexlH27V2J0Q6/dy0dc27wuSIf/cbekVwPFvV+gWshKb+TLppbn6NrYTutwQMLR2TfSoJ
8kk7wPEjfo82RT08xyoIXX3UYVjzuehi7+1xrO1CxLHPrloA3c4G24OEZwaudzSwahTxWrR6wIIJ
8n4CaH8t0bgEmnwfTPcxt2BumKyiDLttVbl+yNPBD0m0g7I75a6E2zLp6AE0NT++AeY8Y6B53qyU
U77ScJDf1ZhYvxbpONkRTgn4hke4E4yY4AEyUcCn3EdyOVQt71xzqEiaiqiUAOkG5lzzaSTP8aTT
eS7IkkF/oLQZe2D1m6iWZxiiSbfC5hi1Gv3bfGbNOUFNa0tLPnnD0C2ejSY8KBOgRToPNFHJaePB
2hxZgKT97yTsU3aYYxn0hxqpJ14moNnNhWNaIWBapMPsMvwl0Pi2mDGfUrNL1bSthzadm/gtgPXO
7Rak5n+rjZnoF9MTaY79Av2AR22maL00T3GwJGGeNpGiB/QWCH6XiThcjsDi82U9JhuM3LyvzYr9
etbNvhqCKfxiSAMdcpoFVaIOIl6a4H51wRT94DoOjxSAbnXg0DirnTDSJVORAYglHmQdRvFDt6yL
awtk6YD5nuxcPQktDP8U6Wmy7w5jHadgHMxOzGNaALofZudJCn/IEEYN30cMCkVn/GTi+Glostlm
eQ29BdtxCEszOCmAIzInTKMMWDWkglQhW9zyDOVXZlDvNslMzWFtfBy/RFu6iACO3dAuZw2EC6oX
kUuiO1DMY4RreHWjK2IdUzL1PyIgdjhyyc4Rp92pjn0IT7LJurcZXfbjnXVbI0vF1phD/esw02Yy
ZwKXB8jCyX+ataqW3TbVQX1GZJ2Sbx7lMH9RHehyL1W/hfBQwMI45ukCGjtHzJF4fViGwOKbQNSw
jUfcP/TuAw/lztRp+XOBfPHkVbUdBeDqvxlz9ejyeTJTD0BQZcZ71terupA1UMllXZDc/bSStV+P
GKbREDdiZiEhd6wl67rvIFfpfgHeHiT7VviQv6Fnb5w/JWOm+adK6KH6ofBdEe80jG31d8DHAqht
Fr3V6WXTmeo6JGxaH+KXhTAZ1GEr7yRxdMX7O7hpiQpkbOWK8U3KxIkjv71HJ7nlOoezTh7iZmIO
a8XSqEuVjiJARNmGB5sGfSEzPXi5mwCaHz7DSGMhUg8BXww+jZ2V/bxDYaJK+mOLlkYY7zm2ag+t
aFYXQ2YCguBsS9jPysycWMwlAWH8iNaNRAKMv8HJEs/TcoAtQn1iCg26CPUZznH7TnUU9Jo5HEP9
QPlg0DvYKK7tY1w1bRflY7qOKfZnSGQdblwg1Pag4QsZYTfpV7ToDNguSNEm9fjssEFg+bPzgqFu
WGikKdEJvfQ/IXEOntON4vR+BT/dGYTpfsOKFg8b8nU0EJ/x1EY0Z6pP55PjCKLzcNJrCMmt5VeP
eZZk4j5NuaEIGUC9HHf44PbYLHiJP9esz+blwWZRb5/mrlpZ2Y5tGz4jUJDhblub1Yt9oMOUvYwZ
opW9GVDRex4yCLcOAPdW95R7d6ezBPIORdAyjxbEJtOHQSIsuWwIAzWYYniuut0QJo2zpynpoMBB
RH3N79XRFDxggsJOvx2UGuyfOVLx64wk6S8cTrGY7bNVd2k+xRUsJT0dkp9rmk2FFBReHBfGa1UM
HMOcBt74kEzrTmEyA3x+OiKTYU/wlnZ2hwN+1vCSjgCTfK77WsweEnXirSgDunEi93Qc4vEpydwc
P9G0Dt6knWHDKQROBrwgq5ENf8XJmPu7sekF5DfwR4OOVKgA+Lcx10it0qSsqYE2YfGZf6gXEr5D
22GhCVtUoOKqjKc+iFiuVTLQbzaiwQx83mJGOF/QADU92GVWV79AhUgWSgL0csY7t4iq/85lz+dd
gzciebnSVcZzBrViAj9WT3ypLKBHOXUw6OYafUcb9DS+jmIcd/t2eoc+NooOK0fbvi/YEgzBKxZZ
nQ44uwbNutvqSGFyOoM1GfIE2w9iPKRwNNcPK2yp5DiPGR9/TfA+mxo4Mo1yi9tQmUg+uUQ1wz1a
OKM4O8WI799chZYDNjQdtkfkCM5pi0o+TkB9tOPzmJSGCBKXA1xtb3LmwQHGDXox4xoEZbDg38i9
k19Ws7jfe2XVA56V9I7yJkMRyq9B4aeenDRZp89qSbtPI6DdS04H5DRKYHyozyNUi9Y8JBHrss8p
pQvKEKb/RZQjGN9r5ya3w7Lli8jSZz7hiIWQpC8iSHRx2sJKW5V6ozJ3c/PkyIAVfqk2coYvYbjD
2+WiotsWCNVttp0aHuoi9SDE9eM8HZPQI0CBbjcPVq4L9BsMB9VPooySzR0dSaoDE9V8VhILFI8m
+JN0lzzA8EaLqIbhWMdr+s5pNdw10RbumBuuQkvVFDwmc5FAgHaYJtq/uclh0erauFQVi3ZphWUX
zl5MBPP5K5BxDY5lFIGTx5F7a10ILw7WDFDOtqLx6Yyu6quTmyDh4VX6SuoJiLuKLAUWimoXIH8S
4xoE1d434YATU+dPa7D88LRPETUCUIfbg+8ju2YpogXj9zkVceQwYOXtHXgXMU4BdPxtbRp96Vss
HxRms7e2c3Cz0yF9SodefQFerzppMVRnxa3BegJIKwlsCpR+BMeAJBsC0VSLnVELwqY6s8FxlsCO
r1YhpEtT47+PK1gkfZWpO6Ui9lk5iWpTSsSeV7E+Nj2CQHg9lo0WmG6t7nCqRmzXVvxgJ5/eYdag
6/MES8MB+naMGEJk5uvdUlGu78yYLP9QOyAAxuGWPtmmkzj+A0H8q8HQztHRYH2hNcQonWDgwaRm
w0UTMimFsuGuJbb/YaaZ341p6j6JpY/x5MfwlyD+SvIaD8PeJmK5w/GYHhOFVtAtI3jQB22OrRzW
rVgzP+81zJdQkcCT9UvACX9RGRHfuhlo63gKtN6ROupeW1Mt677RyqVnGXbNXmqfjmUEvuWnRIj+
uYcL/r2CCfv3JJbgaZhTBGYQ13zZOuiRHgiM1JdpMNVpjmvMBC6dmsuW1ogB1mbsDqD5N+8e66A9
phvSXKWqRXVQSbXMBe1bSATQXLMeqywS9a4Lg2DOWdioqOy7LkFyy00wjHCpRlM22L528B6t0ZvT
C/blXLZreAcFxeZf48TP7C5LpkCCRqEhqMNpnVJ4vbMaCngG63yUNuNuRiIPSSS9/gjDVb9BpFs/
pLCSbbh3OCLiWIlR+Rz7ZLDzGOT5BAt2R/JhJK79XUmFCdgQMdSjUPGSlkJ6Wues2dyTiBBi+k2N
53WMIaU2EbfiEdUwcPA2hL8C6lMqLjB0mKzcBMZH8e0RX1z1Zut7Cg/VSST1VR8XDL8rHw4bcp5z
de45gcgFZKkM42NY00TRht2oijiW9ELYjNdonnTYlyxKgOVth2BOgCbAQH4+wOPHCygPYKMG5pmA
Ns+w++20JvauTuMe3huuk+c6ti59CAbPf4ZMgu6WNgMC2gg097ewpzDdN6gAhLt4axGmMNzVbtfy
1X9HjOe+VltW/ersQCC354GIi3SmCI3h7Zri87jglFmsUwZYO0LX8BuGSsdHLArR+2Dr+deAstzT
zMcVQoawwTMZzJt/mOcsPc+1qH+krU/+QcjGvppQM5zJri7vuxUm1991hfgtj3sKSoVAnPQ4ba7e
CrqQ7C4SLsZi7l380nhEb3mI5x/K9akVdzEiEDDYlIndvlrcZvbC0ak7pVGnzza6pkAY/liW4yOM
R9ypkdRobd0WBKg69lVyQdtSJCMaQePENUkxznbqHn0SNkLnrA+b7QlyD6xs8CLqDuOXYxV8WxDV
nRNAd3bNWLu0RLMaMq4c0vdshwYP/ynuQcUqYOfiSV6RSmTPG2qtR2Q8cDbDohhWSAzxtru3Pgxt
wcwaHFmF5tFd3dk0/lqLPrts8dJ97iKJE/jGPNhZlNXIfXhbuW3EdrA4+6lN6fbDezUeF0jK6C5Y
tXkhngbfg06Drj9wL+9GSxD+JZY27rjOUr6mmyRTGeI8+zxbIX6prWmbI1XRNhbDgtTePtWaQ7EU
t/qtXdGmm7nJPPasknxXJV097JCzSKfC4AwizqCXrSOG5Hh2jtFiZA4E2mRV0nTocJ9CaUWx8HDo
dxBit7yowWXBmQM9H770AyXPEKfjhuKzwblGg9V2CXUEtGmHzaLaL2TBltXRjps7OHDnd5k4h7a6
tUU9I7WUH0I6eCRQ1hVBOHXwPr1OspkZkrOiLut4DbadJIvoznIDtixv0KoRn3DdRLpLiFcnmaHC
N0OVB7kfLt17gBEwVbQITB4yEiLurMLerSfWNB09mYyyb8MIhP4TS2Vs8rHZDF4I7GypPSF5UDe7
gSFBdkRL7ZQWFN7Gu6peYLGKLcM2ZNIJM2yIvVaPU8IEhAefllDiCKemuawsue6/cdVl2VF40Xyl
Mqx74FujOnhmaxSvBQL0bjkErhd+36wsehono94bD+TELpGgB+wMwiTUViIa/WhrSCULwhMndpHv
rSnCYSDjA/xCiceZdgqXEpx0dulVMP0DFZMkx6Tpsh1OeEishGAdtDluWPsOIw8p2TYqMGP5ehUR
p4gMBhzMuj3P5vowwCnD8kYmwQ+4fNgDMhI8PazErifUQLT6QTC09zINQuMsNFT6vg9HbZ9YTcIT
UpBPNWDVl0iE2znCsRt932s39fkQVwzJRgNX3gGTBzAhGjmKNwzJrtDKRGQ6XWHOFCCURRy2eK5x
ZN50skO33oAAv5vve9g2cUqfF2PLZElEeAhY1H+1vYuzElHv0O0M6UaoV9epwZY84mCW903MIUN1
IF/oLlLsZaJ1/xBHXPncIbLUOSXav9SmRd+ri2d96KJ2+1kTKCmLts5m+tjH0+B3WTZdGREWSz+y
vLC85ok0TiB+ChCsYeYEPZG5T4AIKJd066ZdTLNMHZs05GmB7CjR+4bWesbAeiqzYsYERpm6OUXN
Y03XDqBgZGzyKJyxohJqsscECusioFz+WEjTTDhjwE+2x9hPB+ospCIHC6fpPo1NpvIgIwSZ5r4X
YS7qTvvTZvrVlqYDQz1vW9iHSm3RwrZrkX06sZGkF+Stk1K1RDzyiuI5iSV7TX2MfBXHMRe2H1np
VxF4l+TNkrUI9VQWDQWAwaopE5Qbrz8FTSD5nIEAD7cm8Qdi4E7PtSPtbkkS/VaNtd/H84hDf+00
6ixTNryMQ7d+T8IxSUqmUUAo5gEh926UEisBWpt4+FSLJf3cblvjclf1zUvQTCt9tLxF/3DDoEoo
O5Qm1l1SBQuyozoxALovyOIWePEYQPh9JQOMzLD1BZOJ61gip499IB6R/8uB/uz9KRQtexdZ3Zjf
G+lnleN4iWxB2He4SKabxF01EMyXGAPvZq4wObc9YVisag5DF0wWEbLP7sHO80/VKKp6lxrJOZDI
DgfRhWXNVgzQX74saqNTsW6s+ozK2vCrj9gK47qK1DFpgcPBPo+dSVh91siLLXuCU+O1sjDVFznj
mcoHAX/7XW3n2p1XySAJNQp5huMoMg2nO8iW7xbJ7p3oKvltpun0RnS0/lxxsDkjAY+njqzL5wUC
WoJQlW98Dy0nBSzA2xNeLTmXK6EWxsqBE4rTTcvIuUWvkvscddSnhxSjjv2pqjO5FigOzI+Goi/g
DgUsk31fly1CNW5A9I0FY9C/+n5YfwxbHQuoCafosxKojglpoxM6F9K7cY6qnzjwJO6wbJVEhI5i
zC+fDngKBOBZaJ8hPUNhOLU491bdep+kSPxNlZOf+Txf4iqhpU5oMx0RIFwtFmuNmML6n1m3uOlB
VKgR7gxm+u4amsYnbslw72eAj+qQb32BtFydIOfLcCCylV5OHW40EqRdhCMoc9jgEM1Jl+uFDkg7
IF1atJJOOObpJf5ZWxRV8ilAccaDff17apAvxlI/NZijlNXr2tqF4fFyrCtFMExYeGbrH5Jgkb81
zRAEww3KkhzFTFRZmJDAeHlju2PnefNpCWoUOTF6/WXB1obN2MEXmpiFohBsuTlXOote1oB0P00d
hLupj7tdFKJWBoNKiIWOIDIkvGY7EofivPWj2c8Efz4Kfb13skPOL2uwyWgUeXLDeL1HWrgXUDhM
0pYjMmsvTZPhJCY2idL7EFYPPdAdG6xWi3+fVGPLCmYb7CpBC7gBj7d9JZ27Q81KVEU3ZfFxZmZ6
ZRAYtYUfsIZEa8UeZs36I1krQ1HbkekFJzDUu1E0K0ybDEgCVIK8wUQMKa4W4hmdA7z0KbTKS5/M
X8fAQfSKkvOLZQFmSxNwkpDm7I41q4JXvO1oFw25CXNkw6IDiAjhbnZIIGAvFIcWg094g2SFYwkH
o7DQWuK91JtBCLeyxzSd6/cosuYO+e8ORzc5PsJXizpEhbi3iFDaOsYOOYBwEPJhJLBHIyW64Mjp
HYhEkOTkugUxmGaUlKu2LxO6QsqYGF8kC0uOuquWI41QjDVmXe9x2FhBdm/hqkwCeURLUnJq247v
gVjfDpAtt/e+TbKdseqHIfVY4L9iPLqHRTkfuyaa87WTa9llS/bUqCR8nSU4qShMhhckdeEqkDr6
gYedlButu4KQqarKpQtR5QDJKu+uFILKbBUQNrDyEYGcIdGhODoJZy7EfQ6reBC8o92sQkJTvgOJ
rA/pXPH9xNGPheeC/mRhFY31biNID4Ioxdrnmkm/R0YaZdFqWUoysPHA/MpgpK6mf8bpvyg6j+W4
dSCKfhGqmMCwJSdLo5ysDUv2swlmEsz4+ndm5yq7bGuGBLr7nntbMJopJnPuW5wUVfsX95P/gnV6
201+Yz2sBZrVwpz+zWLnxxHZ19nlrMI+h5EWD8PS//hd2+3LHueal6XRwRuQ9mhBCm7LIvDemCwM
bBHS5cWSqToAHfZc5OyYd7yxPTGH9J8rPb4NQZV/VJbvVclEDXDs1ZDGJi3LuzEfwxeyKYKd0cwj
DoLlNXGpNJsqWvLk420MrF3a2H8CqBw+z1nuTKRr+BW1+cG+MbrUCSRLE0eLnJdEQU8oLnuiBnd9
CdbUr2P2tIr8l1PU2v5RS+Ou5cUOrMb39lnQimRSRtXucRknLsLSF+gxT2Q2sjqe7EvHFYfNLxY2
cIPKZ0byAtRy/pxNtDYnyrZtfWWUWrSIVZv2onc1zN4fWW6temSvRNDvW/al6n/55pqRBdQEI3Q7
NajeuZrIhONPmPdWe+HjLqo/0oEkQObWnXp0+tJ3742uy52XzbXzubm26S9OadfIje64qP4lkgJC
htPQ5pa0qt5e3qNJq/5vKBafDfFNl9sanJffoNqwmnyJR+gclUxekTHT3ezom/UA1NBeEGYPyJ+l
vddzk/Lgz1Wxd4JxfFPLlNfxMoRa7NO5L7aEoW5AaemNoOPciGPN3yu71lE/W196aF6pwEX/wPKF
/oOGsqNGqjhu6iSvzPZhrcLSz1EeLurgcjVaSVT13ZWhigPOUKZl948l4WPz1hVya15sp1gJyMu5
+NcdThpdxDkva3HfDl1fJ5HtmZy+ExnLi7mWm+axGUeSrFcSjam6SxI6MVAvtkZqcD2QmUsUud52
H9ltmn2Not3CR6otK//YFmm62Exet3wQOsXD5DhIT/be3RbnF8JraD+VDFmyfyocm39TAIm9d1tA
9Xw3Syukm22ZMJxbPdlsyS7xAz5R+ozZfgiVeIsWnhK2l3ul6i3AhDwoU9anS/bCZWLKm0M4jjlz
41HOLGZMQhVOxAEqxJldPkA9iThoAX1hadtxrZF9rdSa/tlLB8G3R89rPcmKcJVN8eCzYzfh3h/1
PkptMX2VUjTL34iRUujEm9CrbqjHVKTWpOdaZ6bM9ZQj/g1rl326hUART8bMDcW57tQQ1ruiAze7
VGTppyViPEu0r9Ema/sE76O386DFULe7YKjD6mFY9RodA4WvvD8vgZ1RFmWhb769mRSghMh3Qsaz
ZkJp2tV1FCzvitGW+7xORGn1u3UIJvyTI3uPKH9928gHkVPnIlo7EBqWxyc0xzIFGGBpOza0+8Fm
3XR9R09Ktxs3TrNl/8lNSkl+/uzjQHwSirjK/i51g6zVhzWfmYFNVuZX1x49rPqDgNWYz4EDS/4r
WBWPMOnn1ZJbJytkG01NrRDAyqFtlfzsu9Gp89DeG9tvGnonNYpxycAfBNOGY82XmVVnzhMauFPT
tI75srI56HbuMIZ5+YJYsC3tw21xbW3tQpP35rdvZ/76UwWTKlG4N7/6vTIRmPpD7rqZOnSEhvW3
rDlp+mtmELBjTRNs7VbGA/XRZHPkvnRsYj4hwM9jn6CHZnRGhh8hJlMSf0K8gJT9Y95fBnveviqc
d+G46StUetVcbUlr1rLJ3g3CKk4nSX+yuZwTfNJ11f3mZS68qzU6eR/3CwmEB7sYFW9/2RPgP9uE
lq/DGP3LlJX/zNQ/64jOpWQ4JKULXpAdOy8z1UvqD1zXxqr1E4eJX5wRt2r5WoY5pvLFqubxKjro
1EtRdOPBTgdd72DW5b7gcaM2mfvwPxUVZRSvbtHzimaUFZSM/Sg+as7sds/PX+GGBo2udmBJ7p4V
0WZ6SD0GOj+SwInuG+LL+a93VxMyWkBAZay9hN69RKSm50DacI+prwGu7DaqXsIuj0Qdr77l+zs2
gTr6yqix+lJANhP2QcM8EGE06K+qzcP8sLm8v/suQgSO3WlldV3SKyeQHwseeXcf2dY6xPQP5nFr
24Wl3DMGD5MUBfPXJwH1Ig9IzHMdF+5GgHfTr/1d7/TTmqRplaoTAS4KVVJtoox5ecSFzZxsG8rE
4n1ai2+tPyzbdmxW1tCQMxydt4/VsWdNcSx182u2o/Y4LhBrbuYH58gdGftJ2NLEKSs5xqFj8Sox
yCh40XP2xcQRW9wTUvBDs2tbKIBYGhWMp4YHwHlLS8mUqKtElfRpUT0NXkgazUC1S9GixmlFLSzq
S1nmgTn7c6XP4Ov+HxmtltoDbFhfBIPMrxnf7JCopd9YcFD70KCBpV80jEDwn89s/jd+86A+rWWz
NDtHekwGA4tS8BygvnsXoIT52cu9jSF/3YRpPJG497CUoijvcMK2VBtuPf14XeSuD9Yadd9oeet/
dRrUJfvAU0WAweR5qHoZPhEBvZosUTqHpJwXilgDTwYnxoz8cqISRmriyyIiyIjq2lWhv2+yej7K
MFiLXZ8vjCGs24vcOhFqyNbpb7WQX54MyOncFXOXBYxCnfLDGeb2b4VQ+F+7ZK15NZ7svzeB7eC5
wHyc3mldCn1nbWKODikKud4DTppuFzVDTWGyuKp5kFu+8NjmDFEOeL4K8eLDd2D2MqX+jSR344xv
43q2B6ztxER/VR2SXZlZOkWJyQo3WfIJAk5uLssJQzt0Sy5UaaWPDHDxesXwruXwzx5VZu8VKAvF
lhVNUblr5FbbR9Fp4XxZbdr2H7xVAZvG6o0B19Jb5S3cpcT2zRdXB3+HqCt/53bb2zxDZlKHwCyd
fwdDxlWdD/i+SNTqg8QI2zkBKBXsZlIMFsah7Z5n3+kZbmpQhfwpY29o9sKgyn9hBFtm//kDPQWr
neevthnFsxm7tUlsFrbVWKamgbNfTJV4yTi7nr10zQKWT80y3PurKsFOg154+d1SdW71WXpdw3GZ
KSFPCw1YcIrwxFuHwGc8coDwyqddZi0gKvUW4t1hJSKMT1AV1vba87urjpet9TiXAo+198M+n7XU
OzfLeuetXhnursfKqY27KzHuPWVja0V7DyqJ58rUS52oLdoYzy5OBLgSy7kNWjzFpUq/K1kV8p6B
0JyGid+loRczRDL93u39QF7DjNL4sS4Xfa7b3PUQoXXPuTQV0XAZw2156wbTq1hIZyAWta9RHVok
zmO9Tdk5qDnpT/M2DUvM2NTPETg4h+66bTDOHfioVb623EpA7Y238eNlHYPKL2mm1tuz8crjvzEv
s94thrzjxM/r6OyThfwarUvwZkV+9On0PMnJaC+W+LetneLXskn/OqOrv0NrDtrDioI1xyrt1mxf
GUbHiaAs8/84nH1CxVOkJvESLr40+5mMi/7DMyj/h2ptxvS/hjIj+DSdnJ915lR3glLnZejCHgal
1HxfVSo3NIZpCmJLeAXrvMJgG3jqp6rp1ZPXN5X1ONtwqPdVOor7roZo4eZstodOUFZBZxdsz+lH
haYC+YnhqlZVtZeBUGUcVKORqOV25r41cHPn1h59UqBrrZKFLiHuaKbneJF+dNINfOfciP7LZXFC
FFeZox47uxLWk+RUVDtTjO0vOpMMAKD3qLpahjjNtawrzWqxdsFhNBYlUeFW6K0cYgTVpDHMIzmU
6DnmF4tB2wRseZhuuLzzVA2DlT3Xc6Hb1zBoVXHWqupvtT+vCst5XMZL2+zKl9Ufc9hrB8DvqKj+
6zEO0s3AvjCrfKUjidp9r52ZzUqNvGZd2p8j6gVAC3aLuS8QLau3o9kahg9TOeCVweLX1VvepVaz
z7MVYsdGg2EiuKRD9mC5kfVY2hY7Z3K3HMpDtqR1eGq6Web3QHwFA+K5H9N/SArF+IvdxF37lroG
VYhCauQbMPVwTRnIegcY+DFk9DhP/OYwtv2RtF64/0yhMZ2idpyXcwXZ+1JMTukcOqdLqx3SMFuC
bZMidSsBjHlbzc1Ms6xtevPYbR1reTGCsB4G2tk44pLg5pNXBG5+iCZ3ABUL3qq7upKDTxKCGfur
O6+qPnmlUQaBZYTlZEZujkMr6kMF43PuF46KuMBvMScUquPDIAa2CIQDTFDbZs9RMLSXcXb8Po6E
Dw0kNugpjdYi91Jp95qhfyXtJLzlrtep635RUWx+Egivdc+ekeZf0fEWvS2myq/V6vTfA5aTjO0+
y5wltOvLdh3HyIev4OoY2e7KWvJjt1l2cTehDi37mhVG50XnEAikZQdPMjWCintyJ9brdflvHfnd
MVhHC3/S6K7WCYRf6kO0mKBI4DjYadncpjwXZplst7NSZY6ePWTz3zCSMki8ebGbZMrH5gyGoF/6
VniKenPztmgnW66uBAxsUU8zKfmHkDdxpFULrH+gE3VSj61T7vnHSd5SU++7d24vuug81L2udtjB
yEZIS3rwPzzV03dmtnEP54UdwfPTVu87u6a396pbQpKTDR0FoVjJGp/DQ5EVJVE906QZT9ocVru2
t8Zjb1iNSIVV7mdZLveSsJcDjslpt1Le3U8Zc80Wz8H3ErUFD2RXXqbUdO3OG8b6yS7Srj5WOVFG
SCP1SdkrIXYid/ecZQ6a47rNB00tFBeRiU6yK7YnPuVx2lMSsnNNRr41JnS40KVulx2mDL3gueOy
IdITc5X3aq1qvvOibtqBVAwxd9wErOpp8qv8tgw0Y0GzcF8Mg4cm0uqrJ032S3be6rwX2h5t77jg
InK+tC7y5S4itPDeGSz56ig//Ewh37IEj1E6x6FAJA4wrw6xrgvn7wodZWIrmperku1yqtwSCKYm
9/zY6NvYoKzqu6qewozPXrt/WBzjtwfEVbwDyNtVncxNNatzZuAnatvJupOVysilJCDoqbIy755v
jDJg1SwEpbTsL2lkeQ9pmDMi9TtPjAeJO+dxVdt45S/5AtvSTkwQgXnFe4iptQx1yRonNVknQ568
YctiKdpEw8uZY8DOtbvQDNk5W8Qad7RfJ/Dx4bUttZsyU/Ln7SUIGwYNhpi9Ni51ILYHgFm4cIo+
8e7PLnL4oufbXW/ao+3IcDwidG3rvuFKtP5a1uQscQrpVCYMJmAMF9etzG6kz90IrzHAahwsvez2
wtj18lBPNneFwdjTHler8cSuRx1VL4hL+XA/iYjGIkbc6yksCysS0SVlmb0G9qnojiKII3kXjBMK
6cYFfeIYBMwamy6lwVza+Yl+3vth34eP5cib1RqzDjP78IHbLlYg+ic5idFjW6Vu7QfKzSnd2S2I
/KeVl4KxoCXCfbCsVMs8tOGp55mgbqPAVomkfUQWs9fe7DB1TVtcB36rn0xDfDrDvNXumXwPWQrR
AVv7SqUyk9vj5RmWDPLi3thqGojL0tHx7YfI7t89r113HCjZm57x6TAanHLK79xEftI3SFIqhtPm
IGCcyCluIQI8uKFN0YUqP+/5ju0fi8ZkryZPygNXJaxCBjaE5lVSScd6KSFPlg3C9jpTsPoJt+k6
3DdAFcXBBgLZnuypH2xEk3qKDrdzmKhwZEkrjGUFxZDgJbHVPjOF7z8t6y1OufO71X+MahmYR0A+
tZzhItiMtFm8VdeCV7W+zIEcvBP5YDm9n7Uu3jFqU1v9dbAcEC0uckYdCsF1ia0yDX9Fbej5T6Hd
skjNb4VycBq1VbbzlbVOybSmpZ+MHApNorsRm0ncw771z9vI3cvRn1VAWElV8zwlAxcIYsSUjtCc
yUacbX0fTT3BtpDgeS3e+bOzd16xHceT5Yb3tW7b9Gprt0r3S7NmH+7UqB/sYYy7PSWXYKf1Jhnf
Rp4XTh+osV5zVy8Bog9jSrBNcNYeLtvth0Nn0UHHM5Yph7kqDMCuhI5nWDQM7w6mne5QD0FuHZsw
mP9mqosOyjdDdxpd+oWY3MztEEB9Zqgz0/TQt+NUH8y8hfqlMVMpgF7yTEVxqjqt9nPUlH8EIv7w
0KiMxCLPi7ajTxr4Fi9tpchtv7kMqJfr7LCleY55BLNy4q9++B+cmfdCSFx+r9oABTRUDp1tuOTA
JsaM20FTSqykcU1W94Zuy0cvssBiCl83ThFn1eymp6nt6vTBFca6uT3HxgUot6DFrp5ZtuZXuwz5
Y9M0wRZPmy/fZLcIlx7dCot7R+KavC4D4sTfrAzweZlGBa/6hnEh0KEhXzwm2vXBKaRBjhKrufIg
2VTS5WJOwyDTp8qAVr7WNOxPHpcuDAG+ul0qh9XcO0VeBocQmfubYmu0E6fhFM1jOGfzaY0y0ngB
ydfahZs7M+qfci8uHSN5cNr+1xD1zU6j/Pz1M2ujVIlQbcS8qE+1DM0bbzPCpUyd04TK+6fPpXld
V+nfO81gfm/sWz1MXVPcB1bg//gpTAPqA4Bhros/BF10TVI5csN0Ldd7AZg3JJPuV1S/TH/VGBpo
TbspeKhxhnJDcHeyXKXGmVgyIg+csfsV5b5ATqvMBxAjeVWoj+dKBHgH2XWU74t1k3dibfMHu5rp
jE0qmH4FPdE4tGJOAGGeTYfeduYj6Mj4DVcmHheVo7BDYt5hLO2jPYa25j/QKCvBMcO0fljEW6gW
/dJu3frjY/G4tzGrPK3Beil5kI7USv2rNffcXVagpyPweXYJZ63PrXCgq0VJjZkXrbW35fyHuQRu
nEEV91BhuMCc1b7Pmkj+AhzuSPFZo9vFWAPlpOnYnk0mrZOzNNs14BQGOKnbzzYDqhV8I3/UnLf/
msrHzLKOrGmAGnohz+CWtr9OZw8I5N51C/0f+17FmWHfcuavorOhrFbX0C+j+2y+EX1DaleQhDY2
T01dXM2d3nGShQwe7SZDDLO2PZopKiRAtmQ8tsLcRAXaJC56XDDZ5HcvZDKtMwhYKPqY1rN+dhwA
R7mIZu+M+fJVzzUjV4ZbKtptLOs5DWodaYs1or4uaPpm1yOzMagdrlQL6DReqVc4LplwJxl7g8Cr
Oz3BAAZ9dh1ED4qg07ZKrNL+GcpAnLOgSC9puAa/VuG5DOVCyco6e/y9FWIC2rCKj8UOUF2mxblH
YFnOYjbTHUaYZpdGOtxnTlRcult0pCiy9QNZtLkvQmuNRyrfm/vQPro0r6Fx1wMGqZ8AvvbEAuz5
RDPr/oR9N94NRrbPDA2Zvt7WSRTEJyeiI7weucXyOPJInIONLbEmWNFhxYSZx35q/hDmjfMcM/in
Pzb6d4aD5hlpHMPzglDZiWo+1qIduSF5jKCP9bRjgOUMydYE5oPnF2ilb8P3FH2r3Dmzlf3bykbs
EQLoWdGsH2zeOcTbKbVGqlKruQ5bKe1Eup79mgnZr0jzVn3ZsrKjkS5W50oXZl06BE8um1Wg+XIe
7ZoGnhmuIJcfatNjUhL2lccN00+s8gsVhGOGXelMQEBMVbbXUUxdePDKrfoMfY8pLCO4Pf0QrFww
D8UTTBhTHQYF4rx1UX1qXTTAMG8xDnFGNzGVf7nDczf98Rs//8KfMSB6BMtZhl557TJVv0TD5rfP
tYeLQKmu/hqaBWdztJHWEqvRC2lw8EXjqKsgipyxfGCzBggXYNmxkkVxmeqUsXfqjisa4Lpd8s6z
7nBo66NAe6n31L7l20pRCP+Hyw0zhqhQGBeKBadzP9nu+92Efo/veJy4CCe/sC4OISkIk77rJPYC
XH0qNg2kqyYHBRrX9o6qYt75zBTAh6b66BWb/HGA8h4GvCQ7J2y4aflafW6RhRZIoU0kVMVlwlO2
flhAZhPL1/n0Ma9541laKzB5P9ChK9HkhwUaAl87ekNwwQ/pPreLr58zY7ZTb9fljLqsJqim3v5X
Fqa+YFG34PlrAXcYkeWMzzvvo789k9Us3m7Wv8RmHcmd403llQSckSUWEGwSaz6t4QlEfYNugi0q
YoqdJo0XTGknSsHw2iud7hkGg5Pozk3qTte/8bUhJEOCjXtr6Mf3FA+m/UmUQfS82hugRkYKKssn
fXfBA4gZZToE9Wifaw2qg+VzOmxsOobD7et0SmZrDC59lakVSZ9FpxebbAJKs9FujuOw2poJX2ee
pE/RXkbdPO8CvzKfqa/ShOh5JzqWxPF8Z60//KWokKeNlupgZGXtsc+0b44J7TfjzvbfrsW9Iqcw
5V4ySH5sI8m+lZ4dBd7jePeqbsa97RZgxsxzZBm7OPcYwC0V6l0u7AvExcIcchTfY4QZjwFzUL73
S+2diV4VP4wYvOa04YC+w1zW3kFP5OfF6vVVZqIB8oza/r4UM8/GltkPauNniyS1LW8UIymXqhUP
00CGI9Ov9Z/n58Mex4Hk/2TJt6XKsNAgeaPLQe++kgGWXi3glYeMTc9Hxm0dfqR+O4yMD7xYZHOn
CH2e2te57WnWiopRjCKm9mHLm/Z3k4vmSUS+OMmgN2899Bf+T4ZRJmFFSFfgdSmYVPp+dHCmsno2
ZnEP9mIkw4c2+uvjTyLAwFg3GLssTyMpRvsJ3enJ1WF+X6bb8nFDYh4clP33IPDmr0pRfeCnMv9p
wm8zHC/0DjENbHVhhLYlrp6Gi4D/f76ZDLG9CB6KhI1j83Udasw0bLv5oyzXfQlArc+pG9ZPhWOm
3y4rJl3MG37ZctojNUD6MmUlZq1EBKCpG7BA2ByEXjClB29N5wdIPqdIiFVrioTsXobZwBE+ZFQW
tu/hjGd2z02zPWbjVDT7oWvsV9/imijxt/5eJw+0aI0Qoh8svFjFT57a6Ez2BiUeMTv5Z0Ea7j09
VeZvThTZYRi9KXwMZxuuaCQz9l5n+C4ukyWsj2FgTLVX0upBAMcuKM4qgzFpGQpnY7lL2dOLXl8Q
jXfEeR3Wr0StRPZ+2FR7hRQW707HEPoQNV6vDm2Agp2U8I7ZATOR/K9Tqd8etx6nTKxC7m/CkJza
+iht37ePeq6ZpG4VXwKBGvNstA/11+DKXieRXoZtXqM+6bgGyK1jnUi6JTR8S38PZbc1jBk1dirG
ScUs8fyoaaMHxSR98CbhFswDwGzWgx5HeRbB1jvfNYJ8woY6e37hEgzGt2UJM3U2rbN4z0SrmTUu
e8GbSzPn3pEa74OXD+n2CPoVVvd1KirS3Ciki+FBDn2xjszhbHMgqQMkfNW5F+5E18+iPbjS73dA
6GzZwm1gdR1/NGu3ydptKrCWX8D5N7mQTldgOerakFgTQmLuK/L33I8GPSl6Q5stW07Gqtw+O8UE
Nr92/uDCNDT9Yu+tmijB7TiYjX4XWbaUV9JSnCVhutPDRka3/fEvxCfTBpU+8EudWl63JoX0Bn1F
RgtD3Ca11BkcWQB9F8us0eaumyK3eTEa8u7R8i3g7wS7odFPbkjfDuUsZfRmNZYe2ULtTes907bt
R7YRMEiMT2Y6tAqdM4p1Cs5GQR1If44nMKH25Pn2snMGgWBfm8F+ZfW1vrJ5An8GA8LVxSLRBu8M
I8PPrTY+C2Ioulyah2e9us/KWYtT0DA5m3TgJX0gvd894vd3hoPlMvWet9+8gLFAB1WF1L7Zv6jz
BHcHqTXsaimf7NqmkJTQhjLU4CjL6Nd70t2pn50incCIWBe0qS5844qIjl7HaqIqL7mInXA45lgF
vkif4fToJWVPXEsmSgFhHBfPWdd/oA12UugbJjOwJxT526+emjlUT6YTwd1cts3Br+Dbh6GoJMPU
tPJ2YEnO02bEdmUSWILo3vyGcb4Uwy+dBqBCqpPqh6WU2MGbfD2Yddx2We13H2tvwf978/oJIaPf
fUeg5VSysb+j3l1OkbvA41D4TG8kHg545HO9JsgpK89GuywPrKpvv1oXZ2FCQxkd3DLc7vJ+qj68
qlu+S+KKdKJ4K1w0dv4pQ5bBvQk0CKJd1x8jb9xOKr/qAKym4BmXqv1H5KvZ4bb03oyT19fSCoos
rrt1+qw3uG/MOu1R0mXfh/Stp6EHlo43PD5fnesUL/2yaeh/+uaDx3FAV4dBPC6lUm+WaLPvRi02
VfswebvSXtWuilz7tbOGWezXkNxKnQkMOI3bP5Z5yWGzkW7wy1sLvDe5b7LXPhz6C2C42c3N6v/n
CIvJAaOzMOH+ANfuB/fChhZ5HWzH+botzHxi33vwY2EbuteOdGz49TEFWsGf8ZxpDKr4IYv95LNc
DSA4e4r4Lz4MgRn+4b3EcemSg6E3DK3YTkM4hjHL7vyOyLjYVWL9YtSgH0ZGXYyBm2lH3kXxMWKY
eM9m29+RXrgd/CyrMZhD2lqxDqXW+0o4fr3DCjo85OTf+A/4EQqG88JmLP/iLKPzXSyWbKENwIZ2
WOe1ddhEaxK7XO23ukQPXHhO1oMVuN38CwXVt08OQFLHzuJy/GK894XxDubTxXbYxz5X2QNmbhXu
yqb1571Fa1g8WGMns6u6tSisH+773bAVjUnmtGME1Ki6OzQuhPlxMno5Gk5x6lvyEW+QRBR9+2Em
1EFEC6aN1tnmm+7rteZkW/MA7kf6yQN53tXJa1R4aC1QxUsqRqzPYFYvxPBg4dncjgIgCvLZXMa2
cQ/RQJM350IjjzHjosEYJ47oibpqCkk+qse6POnlxlHe4jcOuq58Jl+RV04J59q0m9EfTt2wzL/z
Db/JKkc4KRQ51+ahjhi19URrrAsof0x0aA9v6hbLb4gWYqsc5kEUFNBGt0jdok9sajMg86DcMLKm
ShN5ogubKWwD/VhTE4lZE8NKUJA59d0MTUyrdOH/BQc6bzeThYWFmSlpt0+DtDr74MQXopOWO1fh
i10VtOVgrdwHDg0CT1jXKmsPBwTjnEar/AMQuAx4UMf+fWa8+V/FdfRbuXm0rx23ftQm6j817e9+
3ZYtYczcHBuLOHKsNJ1odluViddCRt3frXbqPag9CuQsdJs4AUP4wIQgtqCy2sMJe1tzOInmv5pc
lHeTBqjhcvR7yhID+JxKUPJS2XqvwhnYK3UEvJP/Ncxpixgb2g9kGpbg6IU8DggkB+6j9GkItu09
ar0GvaYo3hnHhm9TjbMMdCSv68M88PkBiCCt5ZABLx3ZarddFHXzd6F5OYjBg+DDqfvHyNJAqIVt
lwQAk3SGNnNkoHKUqUZnRTIXs7hYCM87vViUwLAY9l1G+k6W6AyfWOjA3B4tF4jrjCyJ+cVZXZEz
R29Rt1AbtLWbA1C282zr+kQSbPXs5kyPyPYqEjoBfClRB3q4iozqdiLE6mcyDvRUBDqSN4F7KkaH
bBqDGvLI5bx95pvUL6InwgG/Ic1bY3fYyiK3WI/kdkb2gbbIZOeyaKTiydb2lYnsjQ5BtbmX3Hsf
ZFeM+tBNgxrRPP36y1pCc6s1DYmLJtNO+wzwEt7LKB+Lj6wbXXJy3CLRVeuetOt1wS+vHUzNuYOR
LsnztjsZH9c6bSiJBotkaWtp2ml9KYCZg52qLcfsXGPp4SQbsEioPDtkTKus0UO1qIa3apuK+jDe
QnyOY2/IyiPFLsiOvtXMhh7Er+p30btzwYaYTN9At6jI/lRLmvMkN71GnwxIwkpf543oFCvZti6n
MfifszNZjlvHtugXMYJgB3KarZSSmbItuZswfO1r9n3Pr38r76iMZ1kRGFZUFUQzcUAAZ++17ark
DL0GS+lAZuLK9ceUZm35ayglUhk6ZHlxv95Gv7T+ahp3XF8Y5QGbxMLNKBFMWKMGoDDdoxd4wvoG
AkBKSk9WbvMhqAjYSPYO9xDTpXDmWZ5jn+uGvYP7j846n1ng64OQ+EbSWXZ3MDyqD7Qngw8d2TTP
w9ws1rGTRPAd2OQu5TtjKMf5gYvI7H0VzN3nbfLWYu/56AxPtlfO0amA/nRXN07zkFY5TQ3u0uhi
wnURl4XS3Cd5639Khw4bl8Mp8EdqRWt0sWu27F8zKFsediNYvohf1/X7SjOk3bvd3H/HQQGXcBo5
tz24XRDJM10cNzq26L/fxblIvy84/D7axup8HjhQoDpBQ4YzwU1S5zJCKll3HXgYuGIcH/2PtOTm
9mMW1XsUVtzhlixGjR8QK1i2Rz8bsYz6eJ2WI+BCLDJotoYPNT2RkzVsZrhC+nhHd95FXoV0aDjj
SAziXcH95QuqoIzPQB5H7EuS+VdD0/nMnYeb7svRHe+zSLjjbp4B5UFsSH+OHveddMn8+Tutnewj
mIb5GnDtnx9al9s3/rEEE6xW7d5FwiZunl5582mE7neeZOI9lBE8lsK33V9jQxfnHIt5Zpk26GmX
jBcGgy+tc7ENfShQyy/HxUN6lgVWnx2TiCMaffMMY3iAj6IKSvvkoyV3L0i8+N+yGtXmAVqobNCZ
IP7Y+ZuRoXrjgvpsE414GFuMEUCe2LxS2jZInaZkiQraBbPLQMPtn2TDgLYDT7Ccu1aadJ239X7J
aenRK4i5veTovoPbPX1vZTODqsiHYL4fg1WeOo5vJ7fLqit6QkBWyMSKS50t1SMd8jksyry9eFGU
hFWdRQjSBvtFlobIL1lRwkYY6fGF/tAGZzsLAIIZ7rMw6/XeiRyX9naUB5ecnQkopnW+k9nSe09V
GwX9O5r9bGTghGTSqg/tusBmC4xE7lGvYlhqm+gJp932bu0pzGH061PfixLUHsIfUEblBd+3w/mu
wqGRQGl6l9JNpQM+eOIb4H32xlGalP9Gyc3/lizdNzLui31wI0Ltq5YMSs4B4kgbaDtA4uiv3Cat
KNBEZMZ7YQyjOMZ2xpWmbSf544wU91xb4BjN1u2/LBAizPuMjyl7ybE5jI1w75x57BrsGcXgH2qZ
G9CMCu+I/elz4eLm9kT7ubQaEQrIabB/tvlcBZv7PKZm/6Nc/O6p8+AkURv1R2fb7I9JAlqPz6bJ
VR3ZXjLdtVyWnqWVZzxngayFRqXfuQjQyx8wQdYHu1/moys46uwoJsGqutoW92tmBHJvhXITooad
5B4Rtn8pp3ahiwFblK2fv3TPgbWUJ7ZDXDU0+dz/U8P2ely9G8hpmNeProADve8bvmiTHKZzn2/N
fb84wcfNqLwr1Bj3Iwd645GeovMgsP1wkc4PXV3Mgevdloug/AxyRJoQPvPiocKFIvZLJWX66BRF
873tOnHnIBzjyBkvdJHgeZ0xrvLlXzuc37a9jbstHea7JB6iB7+K5oPPovfDJVDg2fdIpom54j5n
Nv3Cgw9kYJ+UE1/kecW+nGXBnZUhFDNR8+CYgnb/tXdbLC4tbrudi/D+TJOB6otM2axHh7ud+M6v
8/ZZdlb+YkIy2OH6NE6W0eB57YE1HDpEZc1u6qf0vu6x1W+V2X+AKeo++uI/RdFstfjcDVZKhA0W
59rBrMLMtwcUmi5XZtGG5yLJyNMxygJf5uBEw8OSIT+pGju4FLCLXjpu2budRfv6GjeeeFxGOX/p
W/PnutnpF+GJ5IMckvzqeUl7iC3OfmY+FnfIeLx3iA36k+/XHlxxP2ruGhoiZ1po7FsBFt7WLfqa
KIXjb1ECNe84cK4G75rhQkKGeuubUpToNL6aYnU/z/1onIgvyt5xvQBVQIzFUdrolOPan6AaghP7
yYdX/vAMXDcrM5XYNf6fh5r0rzAxuvX7aCzxw7gN2RGqisAoVnOp0d7BNs7ZZZYpeGHnvrDgta2n
oLaiDCJJSpDAP1lWW81jxscqwbo3u20fejN+lGIHYa+crV1nSDcKzSSvuT8ohkCOH1Akp062hx1U
0iTg2MNySDkHfokwGrQe1YV8rnziFLW5QI+iZMBlyul560N6RHnBSmBxKrjyfQUFsKu9AkHyO7Qo
UWacNng8Mbtf6Ownf0Ma+sFAj1n/+3fA8CvsZTWrcYhnFGsyFhcrssIA/XEL/EFvaAUkDfSklDPp
aBdezte2Xy5V91by22tPfSOk/w8JnUOakEVRiQt+YvyT574YoqPeUyu4aEMg5cpJX71wxfG+dzZv
15tzozm4QouOjYiLwi63LnE/XjnrfuY79wYd/rVXouQMrBEqQjSs1oWzD2SD+KOR447QeidqRqBH
mF5mWXiK6jL6xxnWb5Kprjm2EkZCSw5RmC1HrkQgXNm1uE8NzaAWNSDQtvEwW7SILgkGlIOdWja8
Jr/T+zFdBceP18TPXBNuCFtFHIH5CaWgXgSG6/4+v8u2gWKSug1Ha9h6X+zsrbCs2wB/gLu7Sk12
ojYTM5PNxUOoZHDj1JVozVCspdCWNUOJXKU6Hcm9JJI+/ojIf9lNecU4f9CbiUp1LvnoZ72omksR
+N/yrn5CEPlLb2i1Nlt7yEvuSS58U68mR7h6eiNy5JXSdJXSXNqxo/uarheT1AZ/eXLX/I2Qr1dG
VkP+RkipYAXi9RIHcB0ccYsiCuJZb4KrMX+yEWbLPflC2fv2FWlRe488edT7KR0lJijpEeL3/jhf
vHl66EV8JpfvvdZP6SiVyS+5tR0K0EvFXsNKlq+9HDTfuFKZpKHn/SD66RL1eXtEleYeZbtamm/8
9jv/73dtEqAhULpdxJpFYbdwdCXjIX0j8+y12aLUZQ7ppHVthN39DarQjN6/UeRqPrlSmBm3Ht3c
gVd2E2QygVFzNiidXO8j4Si12Rllw2ZyG0CwygH3Ate1USI0f1KlPP2gT3IQvyVhSRJnS/zYOfV3
rYmo5vsZce/nU9y1FzRH+FGKXO5aAf1Ob3Tl0+nEiwuvHcw/CzhEFSN+yZZs1vsE2Up5ppgaLDcf
m0skxM27KdnM5nDH9B5dqVBfoLsiG7O+xNXmQ5WZQhpW9V5vcKVGK4BhmeC8fME5le/A6JwEjnDN
wZUSHYs+LceJj1tqFs+gkDhFVuNbObaufZt0f/hA20qN4nc07TVzeTEYyp8tIzvXzviJljt4wcY0
gVka9U3dL+8buV2WmgZEX22Prh+U2wn4SvwJ929+n7m0zWTUB5x1bnflHHTQNPQ/3QU5GHrH8RbP
0O3RhbwnGjLZAzRBemVgxO5IJvdGJLnuarmXdiULYZ5+yIW7BKy+O87+/tNcBfm1MJH6IvNcQqxL
6UVCXtsliXFfjM7HtAuuGXFu4zx9XtaEi6otR4TKUW+r+LONrIz52a+q/DR4ZnxEgxac8i64XQs3
73O8WMciHgXi+WS6F6hpXfQ8BA2sD8si49PGOa9/IS3jzi66ud7hgTR+wsuWRJi4E3Ih0NWTgx5d
zPa5QZDyiG275sYpg7qcpNegjaIr8NijGffT12y1sAMP3mGVkX3E/PIg/O7Lhrbh3hmLq1FN/Ynr
eoPzeb18XwJ2Bp75UHLL0JpRI++EAb0KAzL3Q356w2JLMUFBWSbUyka/IDqsUGthbK9wszm7Moke
03hE3Vw/iKa45+BafVz8KDq7BqR4D89HCOcPH+iKHnYCn+lYT5NrP02+O584BJY4rOWC9XEIln1F
O+pI+2fce1lQfM5SNIjpYJwFeqqnHBocwMKwCWAOl3X2shUE6bI7q9YTzeA74D7PjbHO3I7gN2a/
eQjIe18PwMifHCxrexTUkMG6Zb0DskHuQ574jyBMZyQ566OBMRmjqLsXcRTtfX791rBdSR/WW84R
GN47zxY4cip5QqzYf+JKEe3OREeUgIxRYPDjnvsZcHOK2RdS3R4KkHnyZhqLe2zoGDc9q3vw7V4u
dLKdFhw5Pe3BJrmgadfhMQqGsGYy3kjOR5/c8vTsd+yygE7N7r6c1jvumB7nuHqZh/Uscn+sjjW9
Fs8JvOJDj6zlcXXNdxnY1mMPWnufyAB/n4AzOwFlfsAKOOyH1nwRyKdOJsh4JlrGlbvrl/mFxpN/
lphQPB9bvBOfSZc407u9iSB8Xmgz/gpoZR9KCbxAcgd1P+IfPLR0OXex55fEv2xAtEeS6Z3t/TCQ
0fYUxLKH+d93gLjE8ki/dwV+XlHCtFctJGc7sS7vVpIDAQet7YaZmFYZzcZhsi/xUrhfnJHk0kPn
mx9huHiP7lzT7wT0XH6eQSPxEpx5T/czWD9Cenrncq9hvUT1SCpIfZ/bnvmYwj/m0qc3T6MVPLVG
RrNlzh7h3x1gft17NiKYYJlO/U2YgRdUHFuCn0cnz/gJ1vXspzEwKeAewEWY0/ubDw7D2PI+B5t1
Kuf0MuT2A1fs/8h48kORWaDOho7KXrdm+7KlRQFDJE3dMzkZ1r6eTeAqbXIpTdv7RRTICo8FHjSR
LAFuC8+V6XZqp9R+dC2a/AdrXMwTcPN3bhpY/gFQPyrObZJHJEiRcajW5raz+pYkJMCABCr2Ls39
f0VUGRlwo/ZTmpr5negrWoSYox+nLfpUpN7NTLlN5dXh6udklfUFwQq1Aak6GG/3WLWDxBaHyQ7I
FMtM5NxhyfmOm1h8IuG3ueDvyGrgBKhxDOh+CGbRmvOfJ/PqQoU5LvNqIFppbkpA2RnG0cc69pJg
LTz6fScPft4BlpJxx2+R4ERdU7N67NfiigotekfGydVgCW8qLgFt28DJgOCM4J0ZHh/LgYC3/1V4
zV2Vd3dMMOMa4287RTKBEB7RC1gQNdZdiZTGbUHO4YqlnKN2+9lUqAjz3s4/ona0kN7O8Rfup8CH
eUtq7LtqNN6ZNTrh/TwOdNOLoB5/GEhHOhhUVfscdeO/yDyNB0iRKItXfkv6I+MlNgA4rvykh3aQ
2wd2FdsJIUezHRDMo3CkFfZjcjoO1JNHeqGBXcss8cutTvFNrMN6rK0px2raWMdgQwmSBF1FvkH3
NMzYVvOBYErbGWJUWd3CT+PUXgBIP/jGvWJ8Zw5t+rkw7aG+TIYzrfsBvepjNk+B3NvB8LXrUU3b
YPcvUzkjPs17f6VP4w3fR3A9+yoYNkRMjvuMeR891YBdl8ZyeQAGhP8SojdeKYBNQviwaYCg3QVI
O85bXsePUzHfT67oLrjmE0gErfOUS7M82B7Xx0Zg3vckRh1tF/T6fi3jJy4eifPanHFGr5TZyckj
IWeqA08+GDD222+SHJ99vnTx2W0k8Luge56SQnw2+U1RwZZ4E4G31E7jNi+Qzrbx4NO9tA9+Zskv
xRTQQmtN0w/bcruDXr7eOS5KuYWwlHOb0RsAoJ5/j/MEpQdU1IrWqP0LCI3/oe5oiw5F+tM26cGh
QRX1l3GtzIdmCuIvUzeUxxY3/KFgRYbKUicy27GpKfZJOg6YpFIoMVkhpqsxohkYoxKWmxx8m16S
9YyfUdzHaGt/rcRkvci2Wa9GVtKrrdwS/byziGNgYdm0y4GeEmjMazZM25Njbpw86HexosUARgtE
J6emJ7ibzBfUTjRtraXdl2bR8c2qbZwLgcBRUjZV/xAnC3A3YszG9zMW4eeay/JH/D7VC9bC8Ti4
dvwJEXfDDmFs5uFEhtZ6h7poqS+5IDPLFHbiks3W048bk4pFKCvq3dxwejY2B7uTkxhIDoJjGrUk
T3irfZhr590MVpp2OyaefC5enD6aCfaI3tNQMQRWv644W3xK2dhBdrJH/gI6JARuafsSsRPbo7ys
ntY445crpfFGguwfE1KlZSs7XG9O3WjAiX9tBxOYX3Nby8oaqZe/xh8Gh7upG54i1rm35K8pG174
R03crr0fWi1Q0MDYG2mscz5iaOVMSmqht2FF4zZnxENk+z6AIXeydI4wjK6cSbN89mF7Cz/MkTTX
4qNoM52jFyMrB1KvdkCxw8EN4VWP+34mosLBXaFxOILAr+RLp0T4TluCsAkFVrxfc851BT07nShH
RlePpFVUuA0fodBwUVT1/b4mf1bvwZUDaWUHizGblhHeNJwWOCs6FzpnOp5aOY1C+4mX2uSpvXLh
1CB2QZxpvhDlLGqg2aFfuzH0WH3EFkTLuRx17lx4bKVQzcybEtRWBi0vfJJsaujSk5ClOVGUwiws
O/U6JCphCjFph5dP7FKEtno/plKaZMt4jqTNF4oGe0EKGyECJqr5cyqVOU1BiszZMcLamF8MUg/j
PH5jbby92v93POeVK6VpxVkEJ5ufs/XrI8Dle6Kf3oimfWVooRSmN/YQNXyeuudYLIZPRK7pvQ+h
FOUkRsD7/mqEplmyp0WNhUZX63cUSlFyJiXPIKJyrMF5P9E+534u1hxbqUpBS34kutAIl7h9t8Bu
Khrvl95jK1UZW/aw4oQxQrfx433pjl9dVE16YytV6QYtmVxQf8LaQYS5zcuTY40vemOrNYkwqph7
pp+U8sNYohuNEUlovm+lJj22OPBjFyZgy54M4yaYSM0ZqFSkF4GOsrIAT8WESAJdbXIenWk76b0V
pShzAhPaMZ2ZKPVy5xEX6KH40BraVIqyB7mQGo4ZhYOsjl2FTyKwdK6dpWUqVckXzOqRg7B6A+Jn
/2Aszb3eQytFOedzPHbRZIRrhnXj9hV2fLLe9QZXqrKcepbtXgah064vonO2HeeKRvN1K3XZxg64
kjJrSUoYjZ0Y7RdheMnh709+G+QPa7epFGaAxxRm2NZdkYt+SjO3OK2cPoNbUvHf/8ArK7ipVGff
DSDF6INcc6AHO3Ri7S7x2F/pja6Up9sIdiaO11zTJMHQWglU2ajP9AZXCtRNZ7FNqWyumT/a+yru
gLUUs95H01Tr03cXG+IsT+6i5OG07t87MADe+FlvE+///6wiUEoUBCIeyzJpryiUx28urjZinJrx
zspB/xMJwqX539/Rn+ePCJSCbSAuNA7Hn6tEqcSOyMua42DYwbNHDlCv+UeU2o0mqLRAEptrT+vo
ydmkfCBeB6vi5r6xI7097p/el1rATW7AnXSba+Q4WJEt2yMDOHayMGs28QExJmyXwPVPS0XSttb0
EoFS1ynpEtLgZotvov1M+iwsJaP78fef5c9VB1uIf+f/9kwl5E2uq6qrxQnwDvYSTYXcsbW+5iJQ
alpmrmFvkBhCHPUBGU7Qq7M119oFi0Ap6abJXY7acXytiiR515CS+GETRAnqvRilpi0iCowo2Kar
9LJnSBtf5xHssd7YSknHXDOWmKX6K4qJJ2KPniYMRXqTxVcKGnk2dOiy668u8gMoZw2X79s3ref2
lRoeOlyWbVb2VzMef0Sm9SSKQnNopXJHjOYtcKz+2sMOeHQsvEi+Ica7vz/4K4uPr1Rt3U+BmxBM
e638idsk0Mb1MTUBW5Epi5r+73/klVLylTKtIQyADUfg2nADTRIu+tp+/KA3tlKm9C2twVrb9WoK
eSGP4+vojT/1hlZq1OCL4s5D6YdLbyDXG8UjDlXzoDe4UqNu2yaemIiVD0ziaWD6fSAVT3PKKBU6
lDR1pjma6ZWOT/kWfZMD4l2951YqFNGRRPVvBGHXDsFOWP1719e8ixFSKdEh3Ub662UQJkQCwSmo
aNoEha336FIpUjYLWT901XDdPP/R9NdHNJPPWm9FKkVKwrO1VLZRX2XN2uKs9s7mplNvUZRKjbZT
BBOtDbpr4gZfY8eO6V/F7UnvyZXaBPrLFs3bqqsdtU8pd6VZ8lZp3p7vDzsCqZRmza+ZC7IeruAE
/8XnH+/HyPs6Dr13V0vN+1IhlSqFsex6N4nB1ZSwjzIUK3J0tNQqUkilSivhzUM3RNnVqyZ8Zii+
wfVUb+yYbu/hT+9HKdMMGlO8Bk12zeGhnFPDd+niu/0bK/troyuFSkRSQvcpya5WIuWphr62/++e
UGvaqPrusq6xqdZDeqXN9Uz+X7LzzU3rnCk8pU4bTKYCwUp6Xbb0DFjrx2a0s94a4CmFWpYNDkGg
m1erSt4jq/jlAjHWHFupU1IrJA3aKYWDN8p3+A7xZ5NzpPd7ekqhIskssXTzVrzM+GCW88+hApun
92sqlSp7cId2WqfXusXG2Y/4hsjLcfTmuadUaE+aG5lsZnItfPMzLOlPiJ20ZFOwgZUCHb1Bej44
j2u+YtKl7XXntFGst/B6SoGaxLfBYtrYRxs4oPyF1q9XB5/03rlSn9Fw89S5PDk4vXrvuwgWiCfO
9R5dldbj5Uv6yZ+iMBindN8FfnBciAnRHF2pUAx09WqUPfduWfDN8kcSNMsnrdeiauuRNm4FOenc
A6XeubW7Z1nQxdQbWynQafLWqelTPzQQ2MPFG+JD3YGp0RtdKVDHSctcrLXkeiz4zB3coZm8F72h
lfq8uZzbCPVFmJfo0ooYXUea675x+/eDLkG80FcXIwprSBp35KecDdzxequWq9Rn41QQ03s4Dg4x
Fd+WbPV+LR63zJq/qFKhdWOKZk4yJyRTxT91o3OzRAa/9N66WqFJnxnzsNghPdkXuTYPWzPp7dBV
gb21bXTZSKwP4y5odggpM2L3tJ5aVdePPeEIkZXPoVEAF5iQD3ljUp70Blc+n+QlRmbtx3PokFNt
OLcPka11m8eN4+/TsA1A9U44k4l6MAP4DbbZnop4IKxc79GV8lzBHNV55AxhuuU5vZkUydrQf9Ib
XClQEn8AXeAPAH9607PY27/BaupNQ0epT/ydhPcV1hAatXVcEgI4ZY4FUO/Blfpss8meTFsM4VwO
dxupA2P01vb/lQ2oKq53jTYmnmIZwuaWaCo2NHMNEVF6z63UZmL7ztIFxRDGFdyhMvgSJAQnaI2t
quvTfhqWSAY4NDNkTpZXnKbE1txq2cqnE//7uOUIMsPBdl7ykXDgqdRbVFRpPYEYXUMgIPwusMvk
xvqoYdeBQEW916IUKNGFHjxf/zZ88rM0uWz1ZpSteoMr1YmmETBN6vYhSUsLUtgC3dnWf9QbXKlO
4U95xoViHS5WgPD4pneyCBfWnC5KfTou5KwyzuowCsB0jMVBOKbezllVGmV+MnSuSGu0EsQwjt8t
Trd6r0T5cOLwglU5MHLvAcgkF7Y5xNLWHFwpzsC1nHYAwQALkPBmkloAAgI6BHCq9fCq1mgMUEJO
m1WFlrdG7SGznH49r9B49IQ7QpUfgMxExGhuQ1htxYXoFxstKIxGracXSh2BaBlmLOJNaG6Ru9+y
/L0RBz//PvatXP5wpSCUMiItGBCQZTK2a/uXaLDtH7ctGL7xGU313//GK+u6qsXa/N7En2JX4dAn
D9MIb9w3r3pDK9sLejn95HpuFRY23g/IMBH5xMI1ar2FQBVkWUtsF7DtynBqaNbu7W6pfglAYR/0
Hl95+2IbIWdGpN65QLQ+GU3k7SajtPQ2SKosyy7bPkhEXGKn759zt/05Ou1nvQdXlrANnkizNhmQ
+fVbBVLKcaTeN8lS9hcbQEmjyBl5mGEq33KBybfXe2hlCaOPODodoV7hZMIFrxxzn8Wd5sFCFWRl
noxngkqHkJiH6gcXRtsLpyS9zYsqyfLJnXItk2me+hYBcvb60dtcvcszVZTlDZBDiDCqAMyBbS/7
YrmjaaEFSJDoAn7fpDckEuWpM3eh6LwG/sc019s1rXt3/aL1owplJkblZFt9t3UhBD1yVxte03EF
W/7G+vjK2iWU6Qj5WvZzPDchESdXgO7VYSkzPT2cEMqErMdk9WUGfIOUjnfWYlzTKNPr6Arli+qX
bjlmRECF7pQ9B1N3dt1Ob1lRpUhuUW90F3OW8cyAXpTPz6Vn/KP1a6papAT9fFuRphlOcC932YYQ
v2812zmm8rHYEOMnhh23IcSE5T3EsW2/Zk38xtbrNsofvqSm8pWWLtYUfzCakMyDoD5AJPa/1Wmy
3HB0coQ4hssnK8Fl7/VelfLt2PqljdK2bENjEc4+gnKN9QlhbHf4+/j/feP+9A9SSrfLJt90or6D
8i5H+X0TLfRnf4iqL/Su/fGl9NrpZmvNYlmBtYxT3KdxZzafZlNa3cWRNcj+VABbhYglMyBjUKXX
3dDkGbsLYd/g1lnR4+abjOeIyMUiJHb0eek7UF1ztMryITUGezxPVbLuYjLSrJuzT9Z6nwNVJTVa
8hZFYTVhIpszmm6Q+G+d7v8rsz+9O2XZ8CN/AmnatGHV4sy68alN/ysJ6xx//HroAnLK1/6FLO98
vicWtoXWGvUjuU91b2vtugha/n3l7eN8saHY12EedScuLf+Jil7rG236yuIS13Are/he4Zb3Bz+o
TwIW+99n3W32/unFKU+dQVWOOriMIajCMTgOxD2bh2GDX8hxxvA1dUCqEsysa9H0ud2G/uYcCOeQ
B0xxwRuV8+dvhqkKwVrDItQrt9pwNZuRGHfizgms7vV+V1X9ZXmiAn42tOEIKv25KqHrpcaYa23s
zEBZIz1JMJ4dsLjbK2RffMlHz8Bq+fcf97UXoyyRs+87pNkzb1qasDs78i+FNPTmpKrs2iZj3axh
5aXjx4ZUD0LXhhmndQQzVW2X6bljQg5Ayw2P28Mmc++lUb/xyv885U1V2UXUVDlFU9SG0Va4e5Nr
qXuZyuRsl0v0xoz8bzP3/8vKVAVeVlE40EhNPhZlUH7Pq/4XtPnqjiU+hb4YL18xuUYPhhHVh2Ux
112fl+PdGJj9SbRj8r60p+Qw4AN1dksm+3vSA/wLVHMAgoL/6o0X8cr08JVFswoaW8Dba0OCKX91
RTFhYV2Ws97cUxYWDwxqbtoyDwHgvN9skp5cWKtanxIzUBbEkjzobJbUpFyKf5MYOHkbaO1vTVWE
ZttTuSVr0YWOG4DWzh/gY//UeiWqBk0aLtiVHiq9VfvtIxMvuBv7cnhjzr32a6orySZq7hZZybFo
vzPlU+QaWod+U5Wg5QC6cFYG4Pxa8Uw2vHc1ZLZ+1Hsptyr9HxVnN48LOt6YGzT7xitc/Wq/FPmz
3uC3d/U/g0djAlso5xItqGAY+wmxWqNPEf199Nub/UOR+8pRiEC8oTPiuCPwmYtco3Snd9lqVpfe
dYtL6dj1J3ZW4xuugVdWLVV5FccO1Cu342BUYNOux5JMH6NGx4tUWO9zocqvWgmdhZiiJnSEceFc
eu66Tet4ZKryK5t4mSYw2RylcnI/Af013i9eM+itNar+ynHrJMkLfuZIkGhRp9x830JI/v4rv1JX
UpmgRZenywxuPUxv0RrFvEoc+f4/eoMrE5RrUidNorLmuC5/OjF0yAXcieaTK/NzruNoJTudj2gH
IDVaSewiEUbvPMQR4/fawtVjtFY+1iHxkA+bsaXYPjmu670X5euxmWUxzj0NgXpLvpDN909fTHqr
mVS+HRF7ogDuUBF6rTFc+jrY017v9Oa5qroihhq2mVnUoW87h6rxP+dV8Unrlaiiqy2p6Rr5DO0h
FzukRfyjJnzxjaXslUmuqq7aeWgjMKYcXqC0HhYv/kbYuub+3FO2oXZNkuucsnTVZCLeWY7x5Ef1
rLdTVFVXfTdHAK+h3k6jrElgMeHgpL7mz6mUZ5yJpnHz2z2gMfwDxfahauUbB6/X3rhSnIS3TMWy
rE0YJHDU55GAdctv5EVvsijFmRqzFwwLDRiR841IY+O+aps3vkSvPblSm2ubz3YWz1VoNIfCcVwM
9nakOQ+V4nRq3+99j++EOVU/iqS/T+HH642tKq76pHMAcXO1mNlw5GHU3GIrtF636/++FiZkgHiG
yzI+9vITcb5bH+ltR1W1VY4CchLVxDTxCDVq99LxAs2HVsqSoJSYEOe0CH2fMQnqLfaz88bp8JXd
isox9Qcrt+LKY47EsIWJKx6XX91IHNU8bPOz3ktXijNYpOkCWCoQog3F0fCz6+LOrd63U0WZco8e
zEHgFGHFjZnhRPdjNH/We27r98nSJVu1WibfNunnFxtOUiTbn38f+rXXrpRmN8SYHZu1Dgn6re4H
p2pviVDBvSM3zYdXCjSrzXFp54gNy9xbR6C6zrusaXq9n1RVXdVrZ5bcE9dh548np+wg35RFqrfi
qrorsRqCe7S4CavYPeceIUF6vltTJZqOnZHHUJeTEBkQ9Pmq/zjkqd5qq6quxspzJxwzTWi06who
Sl57Yeh93pzbNPqf41E6TJkjOlZE7nC+REb8Lu06vd2KoxRnn1tSumvRhH4xfhpX/4Pbpf/8fZLf
hvjDsUuVW9kTePu6q28tomEi67nhptt9443cFuw/ja3Upk0wQV42ZUMikNnsPTshcFGYGQmTQ3Dw
XRIBlsg09m3cvtXG+E8T8ac/qdSsO21l2ku/Dot2WL+s/Yy3Nykjcr3IlnooU8FfJ9Zn1xgDgTUd
0Zcfgs1k+1rL5nPW+csHrxrGPbcJ4zUXUXnOi2x9NktnOMSp/EBYVrGv82bbk1qaPw742Xd53oyH
rgdPlTZddu5IIjxla/StJoT+bK6LGet9YlSiEMnqBEoNaxm6nve+CIIfIhJaJkd09b/PXZ+wEccw
qya0zYGwd6Buu67qNPcKqsIsaMj/ST3m2NBzmIRYuu2yTo+VQ2j9748+BcinTdKKQ3IB7gjaSImX
zPODVnWoGrMiq2IrknkVrqs4yvWWNxFIPb096L3fnxwytgysdClCUSYZaWP+U2Cn/+o9uLIYyUzM
+CfdMoxF+8Vzg7vVIpVVb2xlsw38rMx9n6KBFfgjNsp/rNk/6g2trBgrfs8gGnklmXCHUy6PC1cP
emcblTRFlJSIpl7GkKas+t4y6+JRTEH/xkt5Za37f7QpaUxzUdRlmFmiOBPCVtxtiAUa4jr2uXQM
IHCVu5sn19C7plFVYUZd5clEvyMkdnhKjiOQxr1bCtYirZ9C1T2NiSwbs6kqlgTrbEs8MkZT68lC
TUv+PvVJUfSGqOQoOKXpi+HM/aFNtkDzzSh1tUYwHDtqNXTMzt5NGckhqavn7jEtpbCIObMwPCf/
x9mVLMmtasEvUoRACKGtqqonN+15uhuFfa+NkBCax69/WW/lxl1dEWy88OIUjTgDhzyZ1VOHlnOW
V9RkLEze++25k+c5i/rR1OhKNEH3Ta8g301H69mVoI7bDnoPIuCpmyco2OS41j/ukJC9cljO3+2F
tOvingaANSgtlAU4DvySR8h66gOmCboDKB/pPaun4U0DRVq/cog6SR4qaRNILEkNWL7+WNT3jIdf
/T6AkwcrPHcDvjnWTxt0MrPI8iULt/rD68bP5++FTXJxUARqb1udUCDatvSmSNMj1FNvw9R8J5BH
ff0n/o98fOk3nGxodaxB28/wB4wihFoZ1//Z2Op3gcHgZTAXEDBfFH+jiBgZhNrD6kzSiWxfT1H3
juUJVtJCqX47kLxY/50HYq7hhi8uzfF5UCeQKQTK7EmDS7XL5rN2mlF5+6gtOEcOdVQ34Q1omvVd
i3vKbQFhykeWBPSb3XT0kHTVdhcsIKVtkoQfAfzqDq/v2dm5XtoyJ1ykVGmoawX1055s8RF83Bg2
Gjxbry5CdQx3zkqGPDxFIOeOodZ22FJgMf2W7sSLFkzlwdgMDXjU5gJzTIs95qBt87TuBIyupzya
bIu2A8GU97irKVsHz3uHC01jaHOBDRu9KQLduIyrjmedia6Eo0uf1AkQNoeAOAcn7FO0L2D3DH/n
NNivuNgl206IIGmJpkCNroAZEhwVy8oMrG1XbkznLPLCWXTRaeEM7UTeWLy9qLI47FDJPtgtEm9W
aItdaSZdWL8LUjMW1Hvg8q2e6lGIIzhmH+ZNXzsyl9bv+Di4uDTHc0CNyT2x3Aswh0K4l0Rw5i7x
u6q4SDWtI5TgTVk/dWAb/wydzXdRMFq/zBI62b0CZVMdjtw84TUSAtFj+gXiddeC86WdP///Hw2C
BS/hq7ULVn6enEiaRwOGeK9A4KLBipXNvcjrQKILzjMI5+VZIoafrxt/Mbnz1OUzAc/8QqEWVD2Z
ERT3B9VWIJgnUfml6UASMiV8g8pdZE6v/9qLuwS9Qvp8l/IaIsAUGsdP+TbVhy7sP4F72GebYNuJ
C2BQhio3pvqepq2AzimL0sMYj16RAdbdyNDUlm/lAs9iYfRxSdFRgHKpuXLuX/wKoNty9sXU6AHZ
Hq617c0pN+D0H6ArG4mTxqwc5YVfCRq6W9T2aRzm8ADItX5LVfqYWghxenxa/AnOBoG3mS57JM62
518sLO5UGn963fSLtRVPXdTaPOPJOgYSEY29Dq39ImrtfQgI0K2tpvSrYqL6+PoPnblZ/orQ+CG3
wEpCKLauqXlKFTTQMsObDk+em72FCu5yb7duBTYfgiKZyMMKGKBhvjaI8v/U+MJPu8+haWxtgXRf
o4vezhJ09yGkJBkIjGZlb0aIsmeAf6QHbTV4YGPoklFb6k/cQrKz3gOvJ0JsgBviQ0SXBQLHT5bQ
b9pU/1StF00kTDuV2ArN7Q3lKN4gkvqmgmhuZnv24/XvdiGsuAi7dKNd0+ywvQfb+zIaoYSyNNcE
Zy4ZP///H5EdYkSrLrRGXEmaN7mKS0id8vHGb+VOGYaWdTPj3Q4l5FSHh2oaf+D516uXgy13ogoU
tGdoFojySRcUiEkOKqxIt1eqmUvb4sSSiZTQ91SqwoPv9u9C+vGwL5Xvyp1gAvQ2DciIeAixdTC7
Bz9HDcVlry13YWtxUXQLxBmqpzQUDAxezbdBxT5PEMimTgCZZyiemg7adWoNo5s85/EBbK761m/l
rnemlERJiRgBcdPgY2fmh4bM+5XYd+F7utC1diXbVjMkOLbtxV2TCnOPFr/XazVP3cKOgrmjnlpd
PtmY/ihVdWsWeiV3Xli4W9bZaBMjh+rKk2HT+2QDNye4J70YvrFux/lN15WV6dBugmwFZgPG8fPa
XD3l/28OvBD0/6rslnnb8qAtn5otNOAU7XL+cVjxmJGVYrd7tti4+dck1ZAf8qXOxVFHJeRIqj0c
70i7s9t4zIMvaq7qTPcmP9I8og/QIhZoW40iA89j97PPaegzXgMqGidYhTFZIOwb6CcMc9yIEVqk
iVJe1ZtwY1Wyg/cKck4KINgogTDHJrJg/+bjNyJ1QlUEN9whtVFgm6eD2ZrPbAo8TTuBqsXdDRof
pHgChnc/jmNXPoJ+2gv5woUbqsSwdEECVR5ZpDZ6N67x+BP6eJVfOHGLzoW2tA+mrXzi8/RJlBZD
pKthB589T91Ss1YRVA5npZ86fdArHuXimF5rx1/yeGfTky1lS1mP5dO00O20Ugirx7367LNw4Rab
gvRt1TE8Ssd1/d/Gp985XuO8Uo9w60uSR+skMGvzBK1yknGh3o5h+N5v3U5ymBaGOqXJNSh76vsc
9OFZSX2d06ndYpr2e7ka/ZQnrTqkIzkk3bJ4nRThFm8JWDtWNaX6aVbDj4GWcxapaPa6cAo3IeN2
G0OElOHuHPOPStTvmrT74LXhwtnwqrLUcrbCtLEtRHUacRwi4RdX3GwsAEXhVPFApmXdHtb6tl2H
0W/D3St/1Ma0xMBbIGcAJQ4kyHXG2nbzO+PCyZhFEkJtCQJsEowm5DGGF30qp3n0SvbCBZJjVDHK
43ktngB5PRXtMR28IMCItfR5mV/tEbJl0RdPTHS3XbPcbWz56XdSnPzD6i4CqeZSgIJhS46MjxsA
EmL1Qeli4U40bOpur0OChVd7P2Rn1fdDr5kX0p0LF0zP9t601OBzQtorfFxYGR4E5bkP+BLWnXq5
7AEeKecykH2t81vwGG/HCTdfr213kfQqOQttjEkuK9W+C+z0Zu645yl3cfTFjsc2wFHhQ5VFbjNo
sgZt73fIXRz9Ou2U4228eAo4vYtJo6DclhZ3frvi+KdoFTK9bvVTsu3mVIZaHGILCVM/606JmEY1
SBEXWB+Wt1v6Y8x/+9l1vBMk0broCcqJSEG/gk+y09eeq1+eiMUhdNyznZOacBKgPKwG9j7GkHdW
0VQdu6YSb5aZ/1aVtbLLi/kpmKb5MM2dF74FP+347ohMVxSbKiDLAaGSfNvnk1pt6fcx3J7Sxi1Z
t4GrpxibNhRblVWT8os6LsYeGqBLC/0tAPlC3R6iAEK7UeilSsaFi7HnVplFBQwan70+tmw6MD+a
fZh2Spl0WpJ1IQSmcw7BPbt/j4rOqyUiXIB92GH0K6hgu+r5Y6q7340FYsnLAbjjttMCiU2Mtito
wCmd2XAt7xZUZV5XAeHSmpZLHawV9GyhUbTMGUn5yebT5rl0x3erihtFJwvVx3IIs6IM+GEawbLr
tzGO94IzHZSsKzZm7+sv4MT7nI6F1+AODovjngqqXh0zBiUeGi13LLefC5YYv0DsguwFsf1ShzNO
C43ukil4WNAG9NoTF2TfoECibSiQVleoqeXhTrNF+CnQcOEC7WNlOw7aF/WUBFt8aJcIRWTRx1eC
1vk17u+eiIgdBwWhTAX4WRrIMiAQttVDn3XCrMcd6FvPnT//9B8dXWBw0qUiNJAjWOYgaqtAcbB4
3vFix1FFAPHR0Rj1BLVTe9gj/XEg3U+/7+pkVzpBmTc3NJUFCpmtnO8ESf2c1CU3rSLVls0eBjLB
xAra/+l0NyYL8+scxY6T1lrMS1VsqYSCkznUPYEGdr753dhjx0uTUUNxZoPQLhXDKdfrmz6xV3bl
fOheOIwuyr6mFXD27RJI6KvZGzY0y32ZR+P9zMf4GzpV5Y3Xh3XJ8cBjUOdq7lPgX9QxWLcNYELu
JVzEhYvm3/SSiB3XPAlqvOmhBKviHV5H/C7YLqBfqFTUQYsiO4da8WnsMAMy2+CaKNr/AYkvfQAn
Gkx7orSZ4Kpo8JZHvDpCS3aDCuJSzT/WpUf4CekqMXqmsyWf3iWsf2tsmB+39CwtkKoPxcL57Qq5
ucPc1SFkFPePTRSbQ9fF4e1kiq9mMupjrLs7MvZvhxIoyDCGYHGczMUjIXV5CBPxxesru0MEy7qp
IC32XBb4g6CzC2Zy3n3ys+2EHU4hNCpIIOSmKeSe8+IdX8218e2zkZe+ghN39tJYvU4bblKsfhQr
IN4Wx/OKj10y7pQHjYX4RhlGqczb5HFk4l1nd7/I4NK2jjYogpqXqTR9tAyZWcOgPbRsqP3eBgVz
Qk+aLmVfUJJKTCiOkPhO/wHczC/Yu8D6iEw9mZJZSKZCxY/jrBd9IDZIrlTw52z3wkd1sfXQpRuK
ZkFMrirVH3JgC++WeCpPZFS7X3BwEfa0WKnuR57KnocSOsw2G0TteUlwEfZbrPdtNlMugXfkdQb8
B9CFa9oq5teciM4b90eZUKYt4Fr5msp95B3mJoy9sYEVPuR2HEPOz60nNJ8MBK9Tqab1Qx+E3zYW
ey7ccddlnxEj9xYeRbdjbU9hW3jmKSePQ+WLNlHbwKEYu4nxYPHUxiS6ciD/T4z30ol0vCkywOXO
ZYkvOk/lcdWTuBnoPhzqfG0faFNUR+RI8wNPRSHNTM/z+yVpg1OXpOa2NMiXM6iwrxzdl3lpuHAh
+DknycTbKJdJGw4PrajsQ7qg2ZbpPVSnWhgG6UKwNH7plz6vDwRw9DmLlxnoUkq4fsB7nT5WUdJN
Gd7Kt4da7ePNso5cZ2Ghq1tSgcLg9dh/wZNdgkdckslU9J2QdozsKadj9LjblX8Cz1fy6fWfuBCk
XXhzzUAawZdISK3Yv4q2P7qOe9GxcOihPPeEvKwxpNXXSF1FwyDs0sfZvHK/Wt+lvx3WfY/ToRJS
NfRzPND2MIXtd79NcYoTIC5GTIaJRIp+4KfC7Lcx64ejl3F3RGMFqDtSk0hlyII36TDdkth88DPt
vFygZAsSlqDa7Hb62fYjSJXm3g9egV7w869Z1PCE3QypjCb2oWqX+xrO6rduJyDPPKI9a0aEzFy8
y2v6Y06pXzR2CWl5SYdoIDA90O2hzMXvoEw8TTvReB2LGDBouE4U2+oQJyOGbYDq9tsS6uy27oZm
NkLIlC/VMZ+m+3jtqisx8ILTu6MYLMrrtUEbXa5C2Sys6h340MTvELrg+RTUpVG4tUKSPZ9uc8xm
HPuYfXx9W86H7YVM4nK7MkiYrXiCFrhv8vl2qcswY0m+H82yI8KUJL1yrz17zEu/43xbDFFROrBJ
oJqf0EpYwBRZgOSBtEfOw+ouTGd7iAoQp7z+Z134IC6uHlJ13b5VbSK7NvwntZDyIsSvA+gSvgrA
T2kR9Im0eHDMYj693ePqnd+ynbwOnBQGT8GYJPt4/dgO6gdYn/1KHRdTz5Ni5KqkyEtDk0MvsdCf
wdPsRcvKhQun55Sl+wopLCm2fD5iZuJrFyfEL5r9xflazrTNcxivul1kjykrxRXL58T5wql0wVZL
xApagPZZdmXE3kQlKx90Wc63ERhrMxN1+qYiU3BjQ9Ve8beX/SBxcaOQ9ShWsXSJ1DZGH7PTma7V
72SNZIKXmyM18yevo+SCvYxOBe6hkCTbIAz71AYDOZggEZ6n6ex3f1T80XlUuuBzIqEpHB3X7jwE
uAZ+ecAFe+1VNwHCVXJ02Iw5KgiHnYb52vjZhcjgYnnKpuh7nrRcAkjxaNbq1vb5f35b7tT8sS7m
CvOiXEZCp8e9TN81Z/JzP+NOaKimodvZxGN0FhCtcUMsPgJ/o648yFx42ktcME8cTpSOVYPjkrKw
ySwkCb8WaRw9pevwvSHddmqqfTzBWaasW+fxDYotL0A8T1ywzyTCYQUiPpbMBOo42qi6YdQwr9yc
uHDqaW6o2vYklmTLIyT9kL3dwya6dqV4OYEmLijH0KIHw3LCZdoX8aPYeHnEiDVuLHkfru93PBX5
1YuJy19ahPlOYxHGkhM2fIj5sB7W2LRXEvTLfpG4kEWtSFiXJeMyLlJx6jH2s4Z+l2GM8z+PFgAX
kG3ex1jOtn9QbfSfmtgnH7dIXMSiCbXqyEhjGQ7bdIrpFt0P8dIe/ay7TocjP4Xldt7ydTo0rGbH
GMTWXsZdzOIcRLyraoZdWZYqQ2cvuI/qxEtPkycunkv1tu1ngtOSkAbM1NVKbtGA/tdv6c69SM+a
0aBMEYwC0H43VOLVz4vfAwt3rkVTuhtVFQh0A6/CrN2nGwhJ+kXRxEV0Qb64aOdmj6UagvCYm5yi
UyK8eDKw9LNv/ZEV425tNs1X7PmifyczXw6t2ry0o2HcqaCbvArRuqlxFo0th0M4AiXKcxZ78Y3B
vuOkEKdJERwN9n3ePoTo32UjY371IUg/n+/MZue+IZWNpQ6D/H7s2/8gqzf6RXgX16X2GC9PgMvL
dNyG+3wWzY3uMRbmddZdXFdCKz3SnFLcpck/ISOPazd8f930+Tr+d/mZ/AXqGkbeErFTyaqKvrdr
aO/bPu/v1FqVfmHdhXahRFg6sJszvMu1waEukwzqCdzrloWB8+dflYVVSOI6YDIicZepuLmJy+ja
pPyFhORiu6J+F3W4dDCulzHD5NIDt7vXPStJHEcNKPouQVycz3oI0o0F/XZQVfu1SFAAP98W4K9y
gqHuWBYiuW1qcwAi1XPhjpNOcYwjw5tYgjHqV1+W3ysaf3z9MF7ab8dF80KRqDdYdVSJt/ta3s7k
mpTCJdNOGh33vLBtoamMTBMf16Vrs64J/HAEiQveMnmxJCVrqQTd4Heig+MQst9ee+JityDvHsed
Br/UlIJcBlOANmsU249+1p0sOs90BwK4YXIk9msaG5xygNy87guJC99qpyqOZ1xvJZ4D1qwqlcq0
YJ6e7wK4YjG2SxzMTGKAu83AHv1zX+tvftviOOfeJaof0oXJpk5+0z78Lbr4s59pxzN73YhUz5zI
tgehblaEzHyxTMxePcbkL/xA2DezCjsqB9XEGWvCN1U6+rmnq3ndU8F71EUUGTQ8cluFB1MUfpi5
xNW8bsZFh7mykYxz8x/Dk4sxnh7kuL6ah4YwaALIcGfvMPv4JiVQqfT6mi4ujM5LmatuIXJk+3JK
ZoO+rhK5X953oWG2S3W6sZ7IypgD2+rPZdleeb+7EA9dXFgDwEEVkQ6mWfwrVcWHumE3fnvipGRL
8dAHcD6VHHwWB0TDX+3k1/lM/iJg7ftZR8tGJSnH8FQ34maGNp1XWzVx0WDQtFAl9IMiWVj7Odpr
Bcqq8avfpjhu30Y9D+YRc5TNsJps7fm7Fm3og59xJyVvzSqgtG6oTBpuf0ZVWHxUpPjlZ9xJymeN
vq1sJir7YFvvoqV634yr36tF4sLB8hwMiGomRG5dsN1EQxccxeI3f5K4gDAWQS6yBAuBHFv7aU46
sFSNXpSBHC9wzwusotU1eiwjkbOq+oMCUWq2E0AzvPbcZUdVe16XY4tLrama36ta4EHQTPGzfb4J
/HFDnMe05ntJQ6nLOr5Ngno8RAITbn7WncypBghsFaQNZb1bSL3Qx4CVP/1MOy5UQEKvpdaEiIa7
LGLxZa4XryGOhDkOtPS069Y432W1gtL5gElZ9nmc1vzT6yu/cMlyoU31yEDPv4ShnJaxqI9J2Tdo
YeZR8I+CHNCVXs4FVorExTcBKDsbu6tQRrWO8wOLWvPBhDV4UffGHMQ+tdnK7LZkSSwIBS0GqFTX
AGF0D9T2b9wWxen1P/dCbnH57cK6atOO1bsU4Mq9FQH/3k1ivhKkL+yli7QCc0QRTWm+ybbs1u4w
9FNSQbCVCDDI5MKufknMBVy1a8STIUx3aTe73m5gITjU3mW3i7WybT62w4DzVm/L7xQIlAOrrskf
ndPsCzd6F2pl5zTdkpXsMkkB42clNd8hG0ZPW1jHD1PflLGfq7uQqxD7oTRNdnTJ4u17ouP+QMB6
cO054JxfXvo7nEjS7nOnRal3mUbpfMIAS/lLd4L/GwDFdw+BsQKfPez6UzPv5MhjMAixhASgs9tL
L8VknkROxFG0L4bZIJjt7L8EoTjrQ+3ZW3BRxIqsY4PHk1CStYkPNWQMIl31V07v/9FEL22ek7SX
gCQthnV3uQ2hutvN0mdrrOPHsdiaY14KfRu3GAxc1toecraTzKSlPVSkAcccdEQyPkDCq8cUeJGJ
PohO22bwllrMoBFjxbbdlm0Y1cfc9vXRL2a4EXiuGzqYapVQG5xOQ4p37T3cPMt0FxzR6pafp9Bh
3aoiw8v8fIOr0+K5dueCEQZ9nYerWc8oGsxzbiYrhPJM1y6Yy1DAkIddLHKp8DJlzZIR8KH4rdzl
ygXiFhp9G+JQQMChnZd3Df7xCw8uJi/d9rHQabPLmW3/dEYb4Eljvx6Ui7eyjItFEbtLkML9mN/t
Vfmv3zF0yroRwyaQjRwQmG0NqsWUox2dTaBr9dtwF3Blwt1gorvYJaO1eCOWtj2wfrpGus5eDpku
Je6Uz7Zt83aXnI00A/GiPW0QZfP8oOdf/aNwhFYkbboO1sHFm2e86MJsjiu/CszFFQaYA9gKwzfZ
QaP6UzmQ7R0fhsBv6S6wsIGeQ00DsUlbNOZkNsyjpmz0m5lLiHPhDUrDGku6WUKJ5SclfXlsNPFi
FuWJC71SVQkYXbdibqKey8OwmPwWuEV1JVG8jD5JXOwVKpqI2mJcJeFVcrNC/tccUx0mj6aKyx/x
WYB3TRSQBOk4+v5FTlbNRbS0M9OTXAsEm67HrHe4+XVMXNAVmhm6Y4OaJLAK030eEXITY1DYr7B1
cVcRWwyHWPIoaU/AkqqT5JbgjdrTupNGlpZsgG/wQVaW3ZnxI+DxXlCZxAVeDVFKx71hgxyq/L9Q
/9ZgdfTzLBd1xeo1mXPczKSN9xtQ//XZuIS/vYKxC7oK5h3TJnQcgKp9k1RrmwF8pa+s+xzQXyiQ
XNjVZvsyxojeINO272/idhtPAHxEdxG46R/snNMfiZqvTa1fiMt/AaFmgktxgT8EMvYki+t0fr8O
Q/mP3zY5cdmkY7vuY9RjJmfa74FvnzOwsfmBlRIXCbXxRmEOq+4lSO5/LXkoY8xL+y2cPk8oka3I
0CSsk5iW+RIH6z86DTyTlUtpNFZzCoEpHHk7DI0sKW+P57Dj56ouf2YTB1EeBHMvIc9+mOMwzNJV
+9FVAJj+fFtsWUyQq8TSEcvKN8kOKIkJWi9Ofg4453Pr0VAFqxqXXgblXh63cMIgxDq+9/miYF59
bhxgOYj3gfZfttV4E0DtMAP3qt/sGXdRVAmu+nyYeSehHRzcDWVa325m8PNR7oKoooConFPdSWvp
RwwhHOp1/fH6rlzozHAXNrVizAmfsutkRAd+l6/JXbfMSB3NIY+adwGJT32afOdqKR7MqMo3zAL8
tK31tXeEl7M8d4FVW7Gi5bOsnRTEbC1GWgy7HTpB/7VFsT6CVFiRbDHR8kN3Rel5FBznBrc6uAlF
2kpLhuGxafr2ZC3rP72+pS9HVO5iribsWyVQ6koIgZrjHIxfW+N3BwCP4PNDHC5TSQYztnKwX1Y0
OLJmsMuVtHNh3S7gKmli6KpY1khw1x57MmIy4lrf55Jpx7E3qC6Cz6LClizi4w3BP15b7VJn9W0i
ttIssIuBHwgkVBkLmN+wKlgbnu91Gw1BGvO1lQhz3U0CwctTRFh+8Fv6uYf4540lbvL/F+dySnKS
tarOesyYeho/f4c/jYNjbTIBaeRyqGyYZMNm/ZIX5g2fmwZWYUR9EjWyL0L7yLt+fqSN35wthuWe
G69pNxRCx7UcNLnf5/Fzvc5XWtCXjqDTdaJQ3SmhXGFlycU/GENTWbfoD37f0vHKitc50CBbI5mg
n+ZgfSxj1OBetl18FeTFaajxLicDxkuT1W2pHkEkoP1CoYuxSteJhYZyI8U6dQcNHbPDGm6eadGF
VxWi2XJLUytZmv8IdL5n0zj4+b6LrqIlLXQhIoOzMpDTHgXDsSLaq4nDXXRVk48MQ4/nXe/DO1xR
vvRQjH39g54d/O/qHs9zz8+4jpiGbtVmJCYd+LdGBPEx3vFOMIDl1+sBHc3h5z8Bfp8tyvMGkZwF
n/oEEipRGnjd13jiuGiQRLRc+W4kW2dxDJJeASJq/SgF0VJ4vvKw5hNRRFkp7Lwdkrp72KEpcMWV
Lu2846bxWPDVBk0rQeUwvB8ZXY5JLro3Jgdq3+vjumCrs3AAZgp1I+kOd9qHsTzwrilOeg13L8gi
d0FXrZr3RYwlfIo3Epzfd5AjutJxuRAjXbqsogl33JCrWq601nJr5vxUrtF6ZW8uWXfyaVmNK7S6
h1bWICOu2jyFmt3yxW/fnWwqdAQOoaCpZRHW+71aYvHYtmt+BG35tUeRl2/l3CXOWkACEs5xXksS
tOHHYFmMzqJqGd7oUgBvHJT8tBWUX4kSFzbLpfgYynboOxDKyc1ub7n+CW1wv0ToyoSClQEaiJC8
l/0ef0mD5n1URX6mXfavsFcU2DTRyCEZzGnsH/eOeqn1cO4CvAKTmg19adQdTZNkdTk/ECj1eR5N
J+yMOpy7dIlqOTYFGCCCucpU5yX5ipU7YQdkfaDoAhWMjMnvTQBtOGvu1zyGROPzeFn1czvQRbey
2nK0t1Ja3Q/TfE2a9eyZL6QqF+M10iQadNAZOQICIx4YjYvyANTkYqFME6tfJm79ODK4i/nqAVSb
t9YakOCGt8k4f2zn/PPrseGCK7lEYMsgaBU1i5VVXf1AN+1bG4AC6HXbF1KKi/lqFgCk2wZFSJEW
pjsYDh3YalAYjyzBiulXzbvYr3oyVU4IarR1WOaDMPvTGOXXmJEu7Y5TK6ASwRjMRo0kEUsPhE/1
qRU9v7I/F4KmywbGdBCn9Tggn6dd92ZZcshbJk0tzq/x5XwgNGlvt9qQKwHo0udw/DgemnDZu9ni
7Y00pwQqfYDJYYiRGC/JVM5dUBhTMTGYUUWKDKpMUDtnNFZ+vATcBYU1Qz5MUw7jS8PYY02m246X
13hiLuyNi761y5CuI7Q6ZQU2l1NadP9Br1g/VJSaKx/7wlFycWd1mkT1MpBaGrochhzqA2ytP73u
aJdsO8XDmC6bDurByJmrX0XQfh6C7kpBdeGMuuLWUxcMu9qWWnbxMn7ggFl+7TDtqaDZHPdZozv7
FDLhhyXmLpxrrue8x8M5PkOsyS1fO31Mc1b4hQoXzTULu3M03BEqyuGXpsMdAUu0X5J0MVwzX8t2
31qDjnVhj2sRveXVaE9e39eFTq3WYGquwsJNQsUx5W1yqsC24tXN5y5iatJpB7bDych4LZ8i3Fmy
tB9/+K38fKz+6LVMBSMFQCxGNiu/bwZeZCpVnvchFzCl7R4mTd5WcmHQ9wuXh3qc3vut+xwn/lz3
NpUoTUgpbVeA0qxr1owMfnJE3CWlCmjKpipZStm0UX0A2ic4KLL7XUFd6BPaces47UTL3uZfKtwT
dzNeMX0hFrjIp2DMdTtgPFHycQ3RjdZtfs/afnxYwoa8U0FAftW5qb77fQInXaWYxrYQsNOyEVN6
R6FackA/85pUzoWA7wJoikEZHle7lhPUCf9ZtrG/UZRsD2MR2Cuh80JUdnE0cV5uSq+jllbnGM+B
wu/BdIQdvbbHRdKMuRFgtlWwHm/3c7MWp7Xjw62fccdtt2FZ26HmCjMd89s2nu7yYfcT++Eukobw
dcyZiZQsgXg8GMWjLNDMD4DNXSRNhclZOyebkks6fauK+qZPio9+m3L+zn/EhGQyU0KB/AO2O/6c
D/1THdlvfqadOjNnqh2FNjC9iLvJNF+pCf71M02fr7rnOyTbVaekngbw87AdVzjuB8/jf8HzorVr
8yYIHhMzHJd6uJ9J+9Vv3c7FkAZLiB4aTOeEfqY7b7MyCP3oELiLzeuQq2deaiUDtOxOKwDJoFyA
ZLPX0v+CRAXz1GiaBo9xaN9ptsp8En6VgIuHUhbTYWqlwaPQbfJ23JrkrZpyv6TnwqHotKh6bAsl
pyaa34qCLacuFcyv7+riobYgWcjWxAp4KHKePtfgiQ3JlTrjQmpy4VCFhv/UEZauJx0UWRqw7m0M
HmcLun863k540T6SNLh2s73wLvt/bsU/QgGgl7Mg0xI8Vl2g48MaNPrYKD7+FmbkN2i22Zut7YLD
zuLCLyS7ACkSzDbViQ4et31qfgciGI+4UORe04cgtHoeJcg6E7UOE/4g0v4YCvUuAcmZnzc4jlzk
TVyDOhi5hP8GvX5z1DSmV5Lghe/g4qNYNKAUsYGSFvIGsuZte7OTsXowBq9BJkqhyo6x/ge81Xo2
mF3YFM8nqLmOQ/BoV5xi8T/OzqxHblzL1n+lUe86TYmkJF70OQ+KiJwkp9Nlu2zXi5DlQaIkUiM1
/fq7wvfcbifL4WgQKBTgHBhKisPm5rfXqkbUx3ZuRb2hzU2VTMwYvcit+Wt3gkTnUzcUV2K3C8GI
jU3lYqIVOESRmXl7r5bqca82tzjHhqTKeZGeRsnCK5ZvETxBtw9Tzt0Gj+0MSJYN0nIaey4j2wON
wm9KDG44Y2gDUkEAK/YQ6lOZ0eN9s+UqCXyfuJ0Hbakow6CFzIslz+pa3Tcj+7ShftVpQtmE1FhG
dJoL6mVgJr/43dLdBv7kphQS2oAU7ORUP+yryCaivpU+eOEB+TSnjZHbgBRrMLaDfMAW0EGWIW7m
PyNi3O6C+d/4KNH1cli0yLZq+wSjmTdztziFZ9ymo9g0yXwlPM/kDpnQnc7P28CLK0vv93Tf3xPJ
3Majmp6zsMBGkkFsR7/a/GiCGWtsHovKEPMgcYi47VEyn+Q6ym+jgntPWOL0/QZrSnhDDmb56Iup
eAp8mBglEDRih2mdRJx0cz19YSiDeRe1tP5chTsrkqCswzem0lGRaBUij1MIar5J8IEfKWFgm7y+
bkA6LsGpKeLmMMXEPJdxt9/gggFFwYtSr8vSh1PyWk1LjGK0cUg6T0wmKTFkXrUh2w+bFwSHsIg1
9JQasiSsLHE5vwxRCvCi+rTGXgl5znjmN3CzrrNCec2tBzHd+3BZOjzSItygOW7DYR0r4QtBaZ7B
dUgmezXiKt/N2ZHbcNjGR3D6g8gzDhOXdgnbxARYRH49yX9+u8Bt8quLdFmb84N3qHn/NuCwdw9b
0q8yUsVjEbTT3a8/5ufbArfVtca1G3jPwjzze3Kbx83bBSH9lT/hUttWTCHDBvI38xBnOcG9jtds
J856N9MYbrNejYrDHchEnoWGZjLn76FP6BSochv1ymfkZxoxxlnjx3lCvbee718rvft52gHa3S/j
rLiNWoLJI7K8Rgn8RLfiVo3GP+hxN06BIrexr1DNo1F9mWdTOOokZNurCv63bu/Uxr6WHXBu7YVx
hqTMvb9X/qGd/cpte7AFtoIZHHRU73E28Xk7MlQOHvq67Z2OTigcedn1RSsnr4Ree9aP+RfZ+p/h
9Pr7r2fRz08f3Ma++D5BoIpMeVbOTB1lEcyniIrqsYph3SO0t9/vEM+/8mEXppWNgTVIy6xQS8+z
tasCJOH0E1eRUyoY1cQv+wjF5WwoJVadbRLjoRfrqVgiN2QQaoMvG585G2PNRzx4TpqbjnSPxZi7
qe1xmwRDaUoAI2a83VnHDFIEcXXioYqPv37BF/rcBsG4WkOoBiAqGscwP3h+XyViDzq3SWWDYGMX
wfYx4iJjHa794AEyJzur3rs9unU3VFS+PNtfiyzUBjYs5ItkudtCaXNgplyHelPoFagZ38X9XRv1
TqcVbmNgXQH3OG/3RQajp1cosYWgBx/euHUIfTkMI2/Qhi3npw5RYE3y+hDFnlsJAMqsXjYe1/6u
+2oXWQvfmbLz1oTB08BxnFizE8OuoLlmIltb8aiVGY4lqaTjELdmp9zoCE2BIspWqW91RedDFZeO
U98mv8a4KptaFmEmV5lSld/Hq2PYbxNfaynDNuRlmNGlGBLtL7fBIP50Gio28tX5pQ9ngyrM6vGP
ienXdTu7LeK2wpaCjjaJKhlmjcRsF0F4T5h+cnvqc+zxQ3JKYWXy462DOeLkZd78J633t24tn5fH
H1pec19p4p/72gtJ5nuVd7cOSLe5tW5NzEbBu2zYVJghl8chDLCshzr2rwS631O7Pzll2YiUUc0K
qwegbxArxnTftCGHtQqLe9i4IHzn4ovwojLZ4pWnhKvwGXNZ3W0j1p4y76lMiposp5BOHNeMHooL
Cmxor9cuKH3cUTf5Yat6321htcEQCgHPcBENz1Y/OQ/q8caph7m1gISFaXnVoF0Shgt0TFqS6OrK
MfbCFmnLgOXBiANeQCPMwzpFrSVNgihycy/nNiW2dFrw0t/CDOmOzyFRnwxmo1ufiJdjWsOqPPQD
wbNNk+UoybDcUL5fS1Be6BUbEqvLqh39ouBZP7O3vO6qBNCPUx6I21TYKnyY9eAGLJNKHBBffhbr
7pbwsKkwz8BCm3uMZwKHZ8jQzMjW1LHjJmlzYUIUiMxGiFpATu/rHEPTjVE3r19u42B7U0NvfAbk
J1nnQTCnb6EacZXyuFAQxrm9RgV0aJsZo+UMISXz2YgiCmFblPjY3w66iOlTkQfDO5LDMPWQT2KQ
CXytxK3epuXgT/3mOGyt7Tof+5l4Ig/ORnGP3t5lqKxyqujnNmglJdILw2ZYNpY0U12b+Xnh2LR9
/JWbCXUX04zMYN08GD7TqbqG012Ya+x8Ovthd8KaJonRNMg6aY40bG79fT44LRK2rNfU8W4EHBlk
uEg9SV6m5cqvNH0hI/A3lplJXCgI9HTYdho2qds3OvL+uNdB43bwtZnmPpC6mZgXZAik73d/fHCe
bTYd1lZLRSCSFWSTQp+E5E3XCMehYkXSPgIBsc6bn9E4N0nkydTfC7flzQbBCJdd1/n+huWtr46i
NFECBRvtloCxUTCPdgHKkUqSdWvwZRt63IvIKw9+YbDYIFhgIrZFZt8zWYot7dR5kE9zlcyCOUZh
Ng3Gm3UvTRfsWRv2KhF5/qmrxLVz9IWspi2fNQyDlkXc77g96+Z3mhXVm2bpy098lcUd66vB8VRg
o2E7ko9M8G3FZYB4i/pKsKKTW6Bjq2flgQIPufAli+dmu/OKtj1EJnKrA+E2G0YELjH8Fq0LGh2n
eOxvGkmY28i02bAp2vYaqqroFaOWxJvE6x7pvCvh+6WxaU3YvTH1sOMQmUksNgfl6+ZulHFxO5d1
cGWtvLDCUyt+Re2+EbFG5XPRgmWBsNdhaINrp+tLz2/tqB7xmqDbyJJFWwTXbb9TGVRV5Os5Z51b
/G0TYXlZ90iLjUtGy76/Gz3IWFfIZB+dNimbCIO4TAuJbPQOBY6QNEHwiUbGLdYMrL21b9oKVl/N
iqKVCqIGIkoG2DZdGTkXXqtNhFWB6QfY9qwZ4e18Q+GAc0sU6pbduuX8vn8ICxQRftzV8ZyFsT4O
cni96PHKcnzpwc9f/6Hpuaci75SZM+1tT3FTxoegMKPbYLfFGJGuGyfWkSFrJu9o9Gf4wjhdqvPA
mqkB4+Hc7OuYMeHD7VO3p2Wu3S6QuY2EzT2b1mDzhox5bXFgRfzGq0o3q1tue3D2EVNxRdoxK8X7
miiDY0/t2N82E+aJmaCAAW0b1n6Sxfg7qlvdZqYNhDV1V/dNWY3gOjyZQM6zp1PjNnlsIqxUFOkv
Xow4YYKOKANy8MI+dtswbCJsW7Uqhvn84OW8H7o2fwgnGpycJqYNhK11C10QuPpkMBl7VZPoeRPV
W7emrYm595BLXVFul+WQd0kqOj1J4bj/2+yX6Q220VgNmVHkaz6H70izfHJ7bGtiInM81MuEpvOx
ecy3WzKNbsdFm+8yPC87AZvorPRNcWw66R/g2XDtsvrCOvjdGOyHdbCBqXLfwUo1G3EL9opqP7w5
p/DdFkIb8kKSrm144XXZJtZ3gfZflV39zqnDbZqLkQoWG23RZeEW7jeNIl+8PXIrZuE2zbXvXV9X
qALMpmL9KwCYYqarwdaFHrdxrigXQu+bbLM1Wl6FQ3fYltUt6W3jXBUva+jurzozsDhMRSjme+Ir
NwFIbgNdHXgPw8AsZQht5QHVh0e2wqjP7XXSl/sxbaT0AyTqMw1l5FPHWnOK4t53y6vbSFe+NHBo
WIM+2zZxz3lG5/BKiHKOon6Sm7aJLj2zoMIdhs5EXnvTqZ9bkD0jMe3nCMa2b/y5jO+ipdk7xxll
hbpRLWDp6U/oJxaSUx4ZcajH4dnlJTAb8gq4go5vGDVZNHifex2pJO5z5bRnMBvyylE36u+eUFkx
tO99GBRL4TsFc8yGvMKC7L2cWpV5kaF3ZuTHJt+FU+TPbMaLb1IE+TSpbORgkicPRcIxQcbQrcut
EBfrY9y1plIZV6Q7tvOA6kvI8zu2fl6Dfljd57UrFTS1dbYX0bNqtyw3UAv89ZN/j2b/PvSZzTmB
P4oFilB1ht4xd2HelTrp9bAdDVPqEcpe8ob3/v40LJF5NVXjdlJ+699z7VVY+6IJfmCyUcfzYiiS
hTX5eIAUY5/mlZn9Ex9AfQW92tDbUKM+NAzhQFsV8ys4zrrh/sxmqIiBYVMvMXvpFn2ZmX/bm80p
14Bw/GXXl0FUbT7c27Kxz5O2g7kmN8wtDc9shEqxfe39CnmkJsjhwNW/zmtHf3JmM1SSxjPFWral
c6vuGvjgfiuXtvzy60Hz882P2RCV2OtlNn61p56cv6hRHJdAuLEYzKanDMv7WG71npaEQnbKH6Fp
heokN8tJZotAtGsdr7HMwxQQwiM4yiWp2uoPt245J91+mKekXQFgb2pPIVDfH1ZUXd6OEXOThWM2
nBUuuReLfNrSyKxBmjNVJVD0ME7AB7PhLCSR47hTnKer0fu9Tyt5aOS+OcUFzOazKpHj0rqoo9Tj
87sISZ2kFLnntjzaPFYEc6Ku5EUIqRPKkwWRZFIV3E13jtlE1qRwI9mHZkvBk/c3y1jWN0vu5tvK
bCJr4BBZGyOfpguPPhVa3rCxcyuIZjaQVRGDpZzXNG0h07qJ9zpv3fZSG8bCNUAchjoOUiow96Ny
oAeklZ0OSsxmsWY6IsCAYWDqVSbNDTy2SeRYFMBsVa5Kh7nGcT1IUTm7HUcRsWNF3VJ0zKax4jgS
bdmPQbr3/nBYW2QYcojiXtmoL6y5NpEVa9Rx+3O+pi0rm48qiJfxrtxJSZwyDczGMzzUg0Fjo6Fp
VKK2LZaJIrUbiMxsNKGMWg9ngR3dHnZD4i9QQjwLaTqtujaaAAO4Jtx0t6ZkmdekLcfoOGCDcltc
bLGydQ7g9ABLrrT2C5lAMvOhia9Rq5deqZVtKBZYiuyNh8W8lV2ydONdT+b3Tr1iS5WJeWMU8ohB
2tOS3WgPRQCzQNLBrXXr/BIvtIZ23rSm1bQFhzqY7nNvdKOQmc2qabmHuymiIA0PzUa7JCwG14EY
v9yhlaER33MRpMXK7qCXBbtMde365cLbtFk1sfVRXPdhmDZGvFum/AYlfdeE2y61bUUWs+qiutBL
lPolfUJF8Vu+RW4bv20G2VHdDJUWazp4RVMchio4S/zzDX4cTmPFViYL/c33BxhHpZA5gp8Y/1CZ
5oNT07a+FGl0EcocGxHSMTAnmdoQbpahdDvq2ugQlDiBrMEhLuUBDkEFro2e5LqaO7dnP6cifggW
qy6gVLeI5FpvGJOoi28gzvy7W9vWcCkaqKV7owlSs86pPy132767rbY2OtTvPNzENgcpBEXXG48Z
XGHGC3FLZDKbHhLTCgjWR593GwCPNqfVuziinmOf05d93u8CIt6hXtNmiuhNjJD3VKu1cZtJNjTo
j1JBXqjf0qn0WYJ79iXRBLVcbu/UOolCUrGCGaxcUxUuFVCPYLjTuBxwyxnZwlETi6ZmKVuaElI+
mmV+2ObI8cltnEkMpA220FtSPhPxIMptvgv9lTml7JktHKVmOBTBb25Jqx0uXVNdNu8jNvCjU6/b
SJMvWIdcUkWxYcTHMCcnuII5lXowG2kal0gyOaotrbqwTzzkdQ4wP3KzVWc21YRTS9iPGx5cDH1w
L+JNnXIoRbhNJJtooj0XVcHQ6YTX8t6XZkhztV+TJDxnzX6SkrKhpmheStrgBIdFoJhufBLRL40I
1Vu6meHKH3BeCX/2EVboRaah8SAp7qdDpOPXRSyHYxMO4WlVsYc9hLrBrcwGnUQPs/J+ifw0astP
LOqf8py6RXg25dR4szf2mvlA4WrymsZUJ8UUhm6JLxt0mgOGY508t75Eb4jwVGIG8pfTpLIJp0Hy
DgJXy5rCtbR+r5pyeb1EFDrjv24+/vm7tRmnaDMkAgu9pMrrtredD1ObBMbO3ampA++4UzU8yaFA
/YMqS/XHrz/zvGv/ZDz9Tf5ixVYF4S6Tto3PbzcPR1fpeTcEkNsHOPpuT5PfIxP66w+7EA3abNU2
0XarB4YFlc+/owbgORLSbQ+z2ao+LBfeaewyeokPph3/KrrdcR+wyaoKruA9XJNmpA2a8jB3M+4O
YjdfEWaTVTxqCGT8+zkN6tDcw/ptPuGs2bvFsLbwls9YZ6AhM6fTANGJ80UULNkcJ7INVdEmQpoA
vE3a8JYmsY//FeuVcXlpqFgHNR7k3er1Ph7cX7zjeiZZhki5aT0xG6eqSAQajGDUqwI6OIs3J4Ys
6xunUW7TVMMK240G9skpDrDVnYy8PDFbH1+58buwAdg81To2KHLpmiWdoan2bgqgNpc0Fe5x/amE
lt1UOUodMRuu8iZvy1EJuaRyDz5NfEryGXlttz4676A/HCJG0HK11uGcznLkCVRRanC0/Ue3xs9j
6ofGu5Y3oH6XGVtAoWGAK16tZnXL8tls1Yy5pOqlN6mI1uYEd5MWKcroi9uDBy8fXJkWIMFslnQo
2Hg7dmsMDQ1Yxbi1bgXiMCRYoGnfL2lfFOGB7LNKSMwHx9atCdvmME7HRdyc7rI3ST1C+12J9pqE
+nlc/GybsmptzGhE20AhP0UCl90QrMhZwdr4bgvz2m0HsVErsNHlMhfFmC4efUQxwLfFD90cPZmN
Wmm/qMK+xnAPumo6cUO2hPPQ8ZrVZq0mJaZ8yvMp9djWPgadnu/qiUdXIs4LK7ENWwlREmxS+5Ju
Q9cmayDeVpK/dRqSNhF13rDDfKrmdGHkvlJ/zoVblQuzRa9iVgdQGQ6WtF229rBNe5Ds1LRuy5cN
RUG0kip/QZ9Q0swnsk3yyDh1E6lnNhTl13Pg9QILLwm2KtWmhBg+jIPcnt2GohZD/Wica7QO9fEb
uY/DoY9Ht+O4jUWJWtSrR+Sc9rH/HiKTj9FO3MahDUVhiBtdV+jzNlD6VOn8SRNvu3EaiDYVxbSE
shWhUypRRH8oyKAPvb7S9oW1y8aiFDc1qA1hUlgbrgfVDc3tOo31US6VY07OZqM4Y6UsJjmlFY3J
zYis661suGPYbstd6UKTtd/jKY3BtWSet3/wZ91eQYov9Y615+0zxZE2ImuKjGhd30Hmr3lTk766
H4sgvPYhF9YwG5OKTKthB+1PaVBNd9pnH7aodIv2bNkrsynWnA0+0tYfaDIN3pDUZLvS+M9PhNQm
oiTEmwm8g7E+So76+mEWp2U1cG0FzfzWnwJ9CLqCHPoc5b4uE4HamBQqsgKoUc9zOnRDcDAhaU6k
2N2kAqhNSgUL33xIhQxpJcds5fETrfSVdNrPxxG1OSnJmi4gE9LGoQ7Yvbf0QN9N0B17CAldiRAu
fcT56z/ElSQGbNBEuLCLy2D92hJRnRaDWZcMWlwLo35+Hqe2NFQMOaw2mHCOFX1lPpuqJCcz0vZY
yc2/L8KR3vGNNE6BMrWvNz2Dd9zsRZ1ue/tFV311CgkOWm4jycpZCwIN1njo5lTR+EPRLTIZCtS0
ujVurRolKFaPrHzELSH/irrxBxQNfXNr2gqT24ohjTedtzDwPG1C9dz81Y+d72aKQm14qg5l6Xci
WtKgCZrXRV7C9XNunaptqE1P6aqT3OTjmMZrsuxafhmanHx26hgbnorgxTErIwakp9oPKpBvhjbe
3d6nDU9RWAWADNja1MhtTMaC3/d1cCUjeGERtZWnyulcbNrzNi1yfzrQMg2Ilsnc1X5S8+W1jPL9
hjduN57Upp1yHSK1DPG4FJScPFC/5EkYN9IpCKI27SSIUNCQ3kxqaNH+iYQIuZt9KGK7vWFrytJN
zK2v8RZGuIC/zrc6v/XntbyyIPw8c0Ft3GklzMye8E06sY22SbvE9BDBQaYAWIGdTEWB5ziarCnM
+BhDbZCM6XwWGmzhLJUE+aYPv+6lC9uAzT6FofLmut2HlIRb/lZqWAg0nfZvphgSIFc+43yu/ft5
l9oMlNd62uxxsaRibfzDFqEgagu092oJTHWsRVnctMg8J/HiB5B3xKnVredsQgrG72Sqw9F/4Gve
nXZ4Zp+81Y2PoDYhNcxz0K/77D94RUmTfOfgmR0rSSDo+nJzXhqGq0WOxpuy0Qnk/Voeu+0INh8V
DjTsqI+mRQjdk3jSKpmAd/16NP08NKU2HqW3fZ7bKJhTsS8IJSiEmtO+jtYrl3UXBquNAW1ShkXE
gDU3c2nypB/bMit0RFO1xvRKlHrpTwhedn3tBR1ZFfLjayi/4a7oICeoW/y6e74fqX82E6y5XKoB
nt7FOKRAXkuBjgfFvJ3vDkq4jZ5QJdjd5UU93C9bpQ5T0akbMqv8RFulvv76ES79eVZmK6obZRa8
pZQrqKTG8XOY989OTdvEUB2s66S3cU49f4WX0+9V5KbaDGLq5Tup+h2miWxCFKPqJwh90NmNFkQ9
xsuWFw5kUgtcWHDuvUHu85kVbmZ09G/aVrrMUVM1YC4Q+S2MUIs8xvVfbl1tBe96zuHpvO392V39
eVzfBN7kOIVtUKhpFm2muPQflFAI6NYTVeLK6fjC2LOp79yna6O3AkuPAtYQdcuBLfqDW4/Y01aM
e8lytF0YCf5w1CiACN2YEmrDjSj4qKjfyjo1Wn+iiqeSEjdgjdr0FDXE6/JIkIfSbG8F895Hpr4S
K16IUWx0SrbhovXkkYeC9ubO2xE5sK6LH5Uh/AhFo/2dU9/bCky4NtPtHuXkAaqZSV7nj1C3fu/W
tLURjki9V3Cj9B9yob9WozwaWMteWY0vDEcboqq8dePhEpMH1MB8JVH0cRvyayoKl9o+f/2H07WX
d2GhC3RJobvHXgX8CE/c8OTWKVZki+mJcRjgwXvVPcm4h42mGN3kg6jNTw3wBK76nJMHsQyvC2ru
zOamQk1t3TXIwwkV12g6XuUhpvy5CMm1CqpLHW7ta+3A5o6NDI9NcTUs2s8ejkluA8VGp2raxYWM
KXkI4/qdbro/4lZfiWguPLbNTcklgALUgMemu38/S3E7jNzt/GNDUwP8tCLZn3ukfG6H7SHW4ZXU
0aWHtiYlUTqYGx/9EbT1KZ4Oq5I3TiPb5qVoXnk9It/zSlL/Qeo92Tq3GjJqw1LBBsXQQaI7hqp4
rZs6kbRxO8fapFSxmZLDAEylI5m7JFbrftzL8ZrJyqXetna2HfUTi6mrAC6MxbvS26Cftm+Oh0ub
jCrLYKFkkMGDMPmnahaf4np125FtMsrE/bLS+Txr+vxRL/IQauI2tG0sSrWlGOcFwyQ3OM9NhYRi
WB4dncagzUU1oqi3AkXH6SA7eQf1fno0Fb12Fr7wNm0sqgHyTjzlY8IL82luhtPaGTfRJGoTSXG8
y6qt9xq0IY0Tqthf3bK6xW42klTJIMy9QvlAUr1kms3tvijHps9d9cNeqas1l/HsVWkAPyRWJev4
ye1NWvtkFLRK5CsaRlEHFtj2oEzsFpfYKBKHziRc4c3+MPOZJlU4rKiUhPqI24Nbx8TVC+qc+6JK
Z1O98qvmcx/2bhAVpdZGObG9jmRe6RQTCAAVAUpLE8iDTW5v06aR4HMxLzUZm3Suy/0uLKg6hrNr
SsfGkdaiHgUf6zatqu7PgXafh2hxE/WnNozUeLlq1Kr3B1iRhMkWzCQJJHOL2Wz+aO/bOagitT8o
2h2Zyt9TWl5LK1xYU2yzvz5WZADarVOP1p/yHWXvo+KOx9jAmp1kjOO2bU3wYKZ1bQ58qCLI7Vez
m7c0tRmkfJZYrPyhSXOP/+lBb6MilWOEbys8rY1HBr+ING6Sc2g+duN6Q6W4Vk7LsT79JJljSzwt
IxkhZCbadOu69nmpGfl9aI18W8yC3jotBLbQUwyNUBbvVKf7sv3ZVOpVIIkT+0Vtnach6Enuo8w4
Fa2Sr1gXkfua9+bKcP/exT/pHBtAiiZerevS6BTK3uoYraq/oS3bbopm8w8BZ/Oh6FuSJ76cpvd7
GO+3C8bw8+It00dcCxQfA+zv+RG+5vltPZfh8zogxRH6Q6lvoVE5HeCg4+engPDhWMgxvNlHro9O
vW4DTrQ00AREvz/g8ukIw746GdY6cDtM2HzTRuXG2QLt1NjsSaW623q6Vg/4fff5WaefR+oPO2m1
MxhW+G2bSg9L8EGChj5CmdFEdxUwme4wwR2GH0jVQ/0Nrl93QF697uB5+XqYRcFOY82QFeRT5R2D
JvarBCUd4zva+CTNi1nelsVMjjVkTW4jVJJ/NH0cPaJIHYXkUojhmPsbXox/jmo0Zf4fi8nLGx7w
4dUQ4HpZyXG9h1phm+Z9f+3+4sLaZ0NX+Sjrqh/RnaH6MiwiJcbNQIbaMHkEjxSju7FFWMLIm36e
1iSYROR2t2kjXXKa50kUeG6YxzyGy8faEWSmNs4l4FuC8wGqk/KwOKL48VPscTd4nNowV1vDTDLn
Xp326/BWlDl8tfIrK8aFF2mTXHXkBQ2KCMu0q5Y6meKhuoV7j1uxPLVRLhWske6arkl3r6ev1qhd
IaDi6LpCbZoLmBIXeSlkGlbRI8zkgJo0bjGszXLlZKWqgRhXCi7yr9wb3u8+cxuCNsrVzbB/9aSU
Kbr+KfKQ0YzU6maJC8+0l0uRqmTL4GMk0wJnkmRTuB7risotAWEzXCDR/chTi/fAKu/PekLGB3Uy
jgu0rW9VTMrbin3yHugmPwRFm7LGjWyjNrklm5LVRYuj/DSM1atVy/te0fDJadey2a3R25qwjOcS
yO/4SLSak2rs3K5SA5vdMvnKWcS6ItVBuR5Np2GZUOxOx53AxrSoLlgB/zLcdvoyP6EGcjsopZ1y
BYFNaWkKRzoP2dhUNd56aoM8TlAN9talzwOb09qnLt5XzKIHZK2mex7v+1ENwb+vmP/z8/p/iq/t
0//bucd//Rf+/bnttkEW5WT981+3X9vHZ/V1/K/zb/33T738nX+9axX+s3/kxW+g3X9/7vF5en7x
j5MG3rW9MV+H7fevo2mm763jCc8/+b/95n98/d7Ku637+s/fPrdGQyP/96+FbPVv//7W/Zd//na+
DPvPH5v/9/fOf+I/fzt9Ns9f2sH+ha/P4/TP37yI/wMFnyL0MeJi7vOzRsby9fu3RPAPAh3biHAa
BECiz9/S7TCV//zN/0cY+2AOBUOZEPsO642tOX/H4/8gPoW+f0xYGOM+/P8/14sX8z8v6j+0UU+t
1NOIVl9iOdyPo4jgqQSjQSzQmBWBeWtroPO8e6e9bm/g4vaOwu9gUN80Z3fNKu5bfWuaZ63/aKIs
juaTHw7JtLb3vWdu1z64LYPhRNbtyln8nJD9n3jw/FSCUIoYP2aYpYF9am7aFckK4YmTIXF3mKEz
dljGSZzgbGBOMhTXsonf6akXHxgTAs5DnHsixKuwEhg5fLtmQv3wJPdm9JI+1Fw9TuEe5gl0sDuU
VlE2DMmivWg8hARkIHxltPd2hJwVOfr5OKPUpeibRzhwyCFRuEnhCTF8rJKFjN4bvy+nD3295og0
6wq+E7iz86Enu7LgY7fuFcwz53L/UFYTzpRQJS9uc7Ft3XGO46V6q0ex+ydcyuwDdKdkn9+c/5Lw
NDZmhNMMDD/K23AhQ5OgQlLGD7Q/v82m0vWcwBNl+j0f/QiWf1uz33SrP/NbCbzl1gu3Cmp5nmnY
TROU5qZUBQmhV0bDhx6epsut7HnPExy6qg8FV7AUQX2nHx41qsr3pJkX8wkmlF6Bhbsvb7q8mgvw
PgE85csuCuEYXbNBJZqvokpCiFBNB1EUPQy2fLWTQzW3erphJQv5AQpY++c471d4gMMjQzzUBbwb
DlJFEbS26djWR10s2+uRxqY7hcGG7mW06spk9xroN8xxpKZTMQgkV3Tp8fJgPA9JEUIa/t7s/bBB
WScO/0BVm2aHpVn86a4gXfXoe8F8DaMT9uiNSQxxakRRgsK9wjYT80wlm1Vt9MTk/yXuy5LkxpVs
t3I3wDYAxMSf90EyInJWah5+aCoNHMAZHLGbXsBbRW/sHap0rRXMtAyr7o9XZqVSmaoSxORwP378
uG+vQeINHmTZkTZsPAqJ9QQdja4LqPXfZF7fJTGZYOUuBGtPrrWmVFNow20Ggmi1A80sS1tdUkkP
Ta+6FZpcgy0jN2lW3DhVQ12g9eZKhOiO2y3honRwqVXRrzjmjxuFFmooqqfYHtR5wIbtpQGchZb0
6Aw5zPnsvxtNZx+LzM7xOm4SvNNYXwdlWh8TmgeRA556583LHKqkqiNXZmmcTYO6QOc699TRaEdQ
GBN8UcA4pWzfHUd5ss1XUtA4o0l5H/B+fBUI2b//w/T/NrF/mtRnR5EBBRuQKRQp7RzJdElZUYw5
jZm/1LcrmngcQNz3L0QdvyKXs/VFRQvFKaPMl6Cx7qlFXYG+lU2CybSN0Y/BpMWbsR/4D8rTGOQ1
/hCswSdYZh63IPBEQ2eyC0Z6d8awnOdfsJsoKk6JgwQkjeeF/lS8hoKlHdB+LnchelCoaE6TNSy6
9VJR/O56PRl392Qla9HwPK9oDE7VfONa6d0UHf/SZd2YhkPbtce2SNfvaw2ub1SRZr3gr+4ep1/j
M60JDaRPfdzz80jBg4Rlm3KPxDjU6RGKekmUZWJ8VKgOvVGrL/96+UDtyFfbucUWo0w2gCo7jtSe
nps3XpUwJ0nMgt4cPJ2p2JKWvc9KSSKmluJalCZA32xvenBULD9WWam3Aqmbf1a19OtLAkaoAt7F
4dHsEzbAv2wH0WgaJwVa0+KOsTe8W83rlye8cZh2Rxs3FL27IGFHqdrzsmaNAq+mnWhcQOj53RCs
7ro2i3onMheEa4MTHqZZmfwjf3ubG4c/xRRTmvvkSbXH6AWrKUFLjkU74JnNRnNwU36pE9F2OM/n
xonACgV06+sNUO788DRNKlZsJ4m5stlxqZbu1EywiBWyJp9fXsan55QTGbBge4cIwwN/PpTTGVws
HRDkdqf5vg7m5gPgalSHth4/NAhuL0RDz01NodMsQ3tkotk+keIti6jrSZO4yZvuJCavhFM5F/EI
JbQLQ/0CHf9YRphlGD0WEE5++dX7XG2moJ1NTCoPQ2cnd0hpjYpX0YrmL39NuimCWJ+BZJzupime
Cz5fMWKbOl7Trl3vKrThHQ5D2i2Pczok48G0A+H3S65WhibmIFReeHh2K4OvhWMtfQYFS4WAbp98
G1MI5UC0jR3yMllif1ib2AzFciSIJC88/L8Q9vOVwVgQNyKEwqHHL+e7Tt3oUKm3ssMoR/JldksB
jbhE2PdQLg36yK5QYAwd9G78E2Sp/DQyqeY3VBXzGumAg99iB2OWWOYu+FohPauP3CQgTVSLz99Z
W6LCXTaW8dgpAfoRMNSSXnhZnlkveE3QsFYCy4VQ4HwOxgQLFXXuH+jq6ztW+vrGsR4SppMZ37x8
SXa2ZtsaWDO49hRyXJrtkbC6y6yBMhp8NcgvnYBVudeQerPwK4veHmhNkncCtUAXLNyvJNRul5Qv
/O3h5rAF+9qfZtQER7HyD1Wd2zdF1yV1hERP/6FybpwBxxUGCskQEI+U4sv1YBY6R0PFaBcVSQZk
1/i2lleD66kKgZ/Km1wWrjmNY56fRF+hxcZkg7y+Abm/FLeAs/sqtqDQfisd4O5ID5MuQ0MLPccv
L+jO/fm1oJKqAJvHFIjg7Hzvaj3MdiYIV1ifDvfB2ELqE62pLoyy8wH+HoVpbJmEujKUPM9HQfeW
uUKBPj2UQ13eyWmU3xuJrqCHHFTQGz9B9gbVJehXNfLg3Ygn6sJj8cz4Ae4Z9SUqi/UTVV3IdTPb
FAJ2NK3v+t6/bRm/yVT30Mn8RzXyMay1+sCR7315dXc2fZt3EEiO662F0novu93VHrrCzUQcqtaf
Dsb19ppAjiKSU5cfkC25xCl5Ok+IPUJ8AmBDoGmwF7KueCeD1GvYwSxjfxc0fvmWV1l9bRBPVyHP
M/8QeMw78QA0HyhTyUsp4r3zgxkDA8At4YgjoIX6JN2aQ+6KqQ4zzubkrVKV7tE0YR0kYt1hhSo4
VRPgCEnnMmyM9IuINPkYhNKf6vddjna0F4z50wMOEEfhyAEOwOLsuTx9BmfN631+wJ+KSHf1T8jm
XVI9/DWt/zYQcPcoBmDAQfBPgb92JhBdPAdbtwE5EFMkLmSpFN9ai77GsU5qxY8VzPxjXlNRhVCl
QzsGpMI0O82kzn7KpS0/KwrNhhCiz66FSpgIENdD3+g2C1xuj9BprhmwnIZWEc9c+dEa46qr1OgC
hYKQ3KlPzg7rj5cP768M1G5SEpCVVhJcyoDuyVtBmqBXYs7ZYSqrIyqM4dEWcg7pWMlvbnELCR0t
vS/5uqg+9KZuPKF6bAlC6vLlYF3LIp7X4jXXnnn/8qedvzhYbtTaQsReku3juNwTpgMPew1xJBVr
UBDjadA+kmeAcl7rlIoP/3AsTjWRFNLKG/jG91jTOM6dVYypWOGJjnudVvE4OCh/ow77gjfwZFpb
1CAJQzSufFyenTEOMj6sbh11DFzJvzPLrA5AcKYTJCXUhahoF/BjCbexgGRKbK2A4d9M1x+53NJP
NXEtxiJgEDt8FezROEVjRdW3wAfwpaH/FjaTG49kDNhNhjcuDDpDQn8s2mNnUn6BKfB09vDj8brj
id3Cp33JJBv62qdWYfaQ5jhaOggAe7O81v16qZz00lCbHf1j8pAOJKwuMVSeNf1hBbwRKVvCTg7u
ks7IuceyrTOASgqzgJgf3SD2dD+mC5DERi1jV5PpcQKT5kOjUu+NW1b9erIpjU1ZX+op+/TqbqPi
wcXJJZTj9TmfYL/WaxZMhYILPau3hhReGCy8uA6cZVcpEqFRqxob+tnaHGRuszuY9OYxk3n/faI9
E5ARhuoYVO3YP99kxDfQndngYqh17KOceipMbQYVz3oJjm03uHjpx/nY55Bd/KcXF8Qe5JCJD80V
hWbe52swN2nDZ7TUiCvXkCs/tfKeBcw8kEaV718e6vyR+bXJGGrD/bdnBijS+VCOtl2Dm42hrFSR
KEkWknS9ZB7OEZzfowBF2jxfhnF2o0hP9C33QUTNFlUWR1ZQ8dm3aX27VIVw4cSC8ZVsanerJ/Tn
eHmGu4f978HZr8VE3zoi9sW0NjWOZ+moYif98QaI+nhMTcdfgajYxmWVBadUC/EB+EZ5rFRXXiME
yL+mau4u0eTPnZzfX8KQcEB4BqxlnwMhqHtog6VWwKvX8t66xHyzslseUKRnr/yarEfVsPa9msn4
rrVgIL28Es9caM183CnY/F8v/vlem9yRYjCejAPhQafVI/6HhY/JsRiHd/D+x6MwY/bp5TGfnbKg
TDKKB+jJSyxruXp6qVS8NKWLTACphgZR8HWbae8vPK/rreO0+jDbdTkVlVzevTz8M+ZSA0OS8Ckp
0Nh9fdxoqCmCpVNxoml3zLQ/Pi6VSe4HxsbvLw+1a/n9e3f/GGtnmknbzL0GIyGeRNWHiMXFTVNY
/5R6Y3e7yqy/Ukb5QOXd9FqAnPlA0sV83vT+70ezZv8DGwKABHcbOQKF/MD5Zq98Rb3XjLMG/Z85
HjrYUZI2P+EMLf/LkfaG0Uvr2ngYqS6DNYJ6OT/UNKdI25AuvrDG2886c+w4Csr/mNXOzygJTaYS
LSli2sr5lZNVeljWir3KeB5CprY46L5BF59OJWVkc3+67+f5WCL9f+FDnj1XW8AAkBIA/55YOgKx
5HgOVOxPax87kbiIzYN/XGh+qVvrc0P5PgB+ikY2gER3xypL7EpLC/PlZws/lf0gjqiv9mN0XGVX
Ly/vedD39wnGeRHoKyGpRgLj/MwEZas9ucA5nWukGVFpXX8JSD/e8oBXR5er4R+xVP49HlwLuMUI
OPdPKspDEB+MDXazoyoakZ6KGsYuFRQ8Z4J8ZHclQCUkifYQiKp4xTqKUdzW27ybnffgZwDtQIH1
oeli0igYcv++4n794M/zJWLIc1b3z+F3R3bxrVL9tBl9AQC/tJk+lkZWJyiZksjAX46AGBWnl3eS
P3NPfAE4FqABwNc9si2mlDQergF2kqMfL6/L6xXey4VRnj2agiOG9OH4A/o9Py8eGmu1XGFqRUn0
SdeLOEFtM1QqERfii2eNK+4U8AHA5kA5d0OZHv6JQZwDVYQSJ8TrAIPIfFiuSjPGdZKvh4VNzdHx
q8GM7adOKPcVSXWyHloAuxdcimfviUJ/cEwas97f/pb3CjwlrG6BxnwHMm8t3Cs/uLeF38XjPIzX
/4Pd/GO8XcRDsrVekPTH5LOgjboh5SHDeBfW+LkzA4xQAj0GEw8P/vluJtXkNT6BbbWlV72hqAaL
vTkj/4O5/DnKdqb+CGCGeq5o7lrceemy0whh1qNt3aWeCM/deTjqKIgHeIYweDcXuwDBrD3c+bzs
+hv068690HTF/HlakUcLGz/vAN4hZg5V31F6Ktl0ieD9zOVA1gUNgiR2DqZ7h4+XAaj1U1XreJmh
QDtmozsmXWaiGun0Dy+fj2dMTAAfC+gZUktI2+3eekmSnixeg6FYWm+1UwtUEEVkbYNSEDxhx7JJ
yPHlMZ85LRhTKEIEwjTE/Of7aJfV88oVY6Z55+KsKOgNNMwuZbGeHYXhOCJVJsSTF0lN0rm1L3U8
2rqONWt++p1/ibP77PKBO4C/QKTAG3s+ldL64yopdir3K5XgXdDm4MPifXZqZK8AL5vXc0H9f37d
AF9s+V2YaLDxdwsIT9yX2YRRO2AT94Bb+a3JLqZ0t9dl5zAFQhAE0/BSEFnvTIdlDlUGHoXpmBdz
MqPqPw5L3hx1Vrm71huGd4Xz3amrSR+hCQ87mZat15ZBfij0uu4SJPXsUgsZgIVGNhuzW+qJlqQR
CkE0sN1gDee8RuHJzLpT2a4DTHc136MxEIg+Lx/WZ8wBVuG/h91W6Q+jk+UZmLzdomKxzvbA2in5
gZp/dTBD0MVV2hVrqPwe/SG1WKMBDfgujP8MZuXjtdjIIFumFDf1/APA708HaF7ouK8X8wEP3FhF
tBcDCsx64r4umjTfnZVuhUY+oe8aVvOvXol8ajhUrmoOrRMQABwrhYzMy0vzq5zlyQkBsgGIh8JF
2j9mgxwyf6FAAOC/gkEyStCd2VB6D4iW9UNeevTTMvJTYYcyKljiDp0Y1xCdudd3bub8h+2Tz0qV
SeQVOb/ugrQ4klwXr3KZQwwu08l0ISXynE1Arg5pCZiujatwvparKD1dcaFj0F78CLo32TVJEnnh
jX/upAYaSCPoAQg49nJiXVZ3SH0W2LESdYxtPntLGKhkPkKHazkF9crSKG08Jy6M+/TZ4LgZG0AM
2Ba+2+7lquu0KKCXr2NN2xQ9uJf00KusPBZDm8Yvb/1TVAZD+cgrgaGECGO/83PReiMERxAiznX1
aOcR3acLNClbwFvSfnUwPinQk5qo6osy03KJOvZLOP785OHIMR+nHRMF4WS7tX/cyrmFqmal0yQ2
EK/nkck788N4I3wosA75Q1GyIA3zkcg79MRd3EEO81uPVMiZWt+2ecjrzMlDQMZKx7x3xRwyr1JL
aCWoxFGCap30RLqJf81BRZ6ixUE8+YgXkj3oNTVFyFTez4dUkf4NXHP2egMmv9p08hwKycumOVa1
7XnYVN3yqkZr2ebw8vo/PcicoIsS0l0ExxVA9fn8A6SbWV0g3DIinw+2UcWbHijnP8YtMcpG0MBd
waO190PaUeQiDQywt35EUqdGy2Lhph+GVZfEp547TwyzgXnb0rJ76FaDbhjYESOBu9peQxmGvSej
849+2wPk85ax+8nW4TB7wr+UE3h2KTUgNS0FTvS+JIkNqM+qBFDjra6xCeeltQe8q/nJJ6v6lMxp
d1KybcNUK3uccjyFPfLVtzBq9FCg+2/hmeS1aJP59ctb/EzcsoW3iBI2Chd+s/MCByvwxpUTAKjV
Ch9pJ8veStBC3yEPxB8W0UJr3xlafltTH/0J+kGDRek0LmG0LF7aRdXW2/Plj3pq2vBNHLHLFuRv
qeXzc4fushm6tq8KYta6eSiLAZ0Lxsl9p7xpYkgAo6NGV6WXqDTPGTYJkipymkiAwfE5H7VHeUQ7
cQGX3FVzlDJRHxFHfacL1RdM6I60A1xBwLVgEkcBTjHoobsJ9gm1QQCkM+6ILm80eMth6y/pG5ib
8Q69I4sx9LKZfSkHWx3HQoynptYcWHBXvGGuar/pjmff24WRR+ktXROWll/Sxn3ikmzfiIMBXhTu
CjRBzpcDYn5e1oJJF3eiXB5HgV7oCSRmvqIBmBtCW+fonNnKbPk54tM+rczZ08un4MmV2X3AzhXr
51pDnKPe9HNL0M6z4L2bskso5BOTsA2CAAyONWUadI3zWRaDEsWAdyYutHeHVN6NKf06Wjz/rhdo
+sHFG2H7C/7Btrtnz8o2JuiwiLmAK+F352POHdrtSi/3YkgRoFn4nFYpzJ7sEc12p7xOvU8vL+SO
Ifv7uGm9edmIwp50yRUeqIzKU0msyJjE6ZiKuLBQdIR4AO9/LlPV/VU3gQDLD6VHawdCoawuBe9P
btc2aTgMG12DKRyo80kvOGdZKhovzkGXDdERo0MGlIiHsR3bty/P99mD88dQO/8LOc4UfBkcnLpe
+E2hsjeuopcUY57bRBQHSvz9i+m3G2RVfFpS6P/FjJVZcqhd63SoO01OSWXJxwWM958vT+uJVUQ0
i1UKYDzAm0RZw/kKenZdQcfqAqBJib2lulzvlVXl63JJ8zx0Y1Eeayeq+H836s5UmWRIp3Ltg3gK
guYowC/6ydC449jZYIqVFO2dt9rkwnP5dAfxuoAduBUKCXAkdovbGefkkrEk5kWubjmp5R2laXn9
8tSe3n2MAmoKXJwAzuUTqU6YF+3YlMRlQNcQqsIg4GccGdt8djIE27ZKT5VZ1zlsiovKuU8jLrGN
LsHBB3ZO4GKeb6fx4DKWjUjiNWDFgy21VdFUD9076ds71lU0qsuuvV5tpt6qzgQQC0zJUSKXf9PT
ILsVtrsU8T+3IHD1UGyFsoCNNXn+SdBszvt6K8Qo+kCD8teYq0X58kOCrg9JxFkj7rtazlVcM3dJ
6AHECPz0vVlEtYiAlQCn9Qk3dKbVilqNKT1k/qBv043UFqVL48ZDoVpU5noE3k+jWvGqSOliQ0Sn
SxuRfC4hhtoxWcB58nrI3otOilM9tjnkXdAY4yNe++wjErCP6DEWjCE0cqENktmsF2Fm/LqOgqTp
kFZuvDU/JKh+/ZSNY5CdFr+BgEDQ2P4Rigs+WlJ6dH7NxURejX5v8rAgVT9GBvBFEwbWK03cWT1J
dJ8yIE6PlQ9OUvur+3YFTa/vKLtYftag4d8FDmIoB6P64uMyiLoPa2R5gbMvjr/127X50IMCg/m0
a/dBGEXuk0ktddiVQR2EkBrHr3WCJt/RWquyjGow37+5YWFZKOTgQb21aNHFtekbvtwoMk1DOCT9
mkW0mdsFYHg+XEGpoRORcrpCDCzbMb3zBFvBZyd991cgdZrGsnPkGlSV8eMCtnRxGFo/92PZ6iZ7
7c3MRpUujH5n/LU306GbO3SrAJakpykS2rsiXRqAg1GPPXVx66pesfcUuSIERgrzq7pYgy7QzZGo
2uR9nvpIceTAGd7RLNWankaUk1ZIDKLLc1j7WZehNqqaywPNTOBHJFFGxkKOtA/TEr32gAYR9XVY
MvOln5D8igoSdGXkl3xxqKbRAl73aOYhrMSCuN/R3NiIqnz5MQmfvG6RkP6RzUYNIZEVKaFSATnj
WKOUwX2wukrno6y7xFxZybspdI4MbbgsSAzFLUXP3KgfNdy2Diqqb6mtAeXQEmBW3FqBqJWZDtor
pd8P7qBQq+Zu4DvrAZkIDonaVq+MxUHmp94hTynYQINbvJ9rhzOwQEsY8ApP+0cgLT1AU6MSG85w
HbxjUSYDjro/yQctnONRORK0S8jQeSrsW+RwmlJalDhBe+w70gGqiFdfpW86tDtYQpol6nECm9GG
Q7PUHSIAH7wrT1Tm01qncA8myPK/gnupXw9r174FKQGdd6CH0wLuZDV9XNuuAEuaLf28ncp5uuug
biqPs4KObEhBJphCSxprQuyczA6BWMhnhsv2HkjPNB8EA6ITuVT213lPCMqeRcP7GP7R8hcSztNX
P7D4QcgGotbQq4zzUZI3oXlzkpK3SHyyLwK4YBYW0MGGGu/oemj8WbEcAKJOHMzgRMqYjTlJw7Fd
Ha54ofMfg5+sN8UEqDu0ZZ49Jpwtw41Pq+rGeK2tTxavPuS6Rbb0Mcm8GbTBuSuQJk/BBu+QJUzv
tOXLG6/31Bc3GfEorBqyK1lkKGQsEyNiSEwx9GhHlHLPvcItYVkr9W0eg9TH+Zsncu15krkQ3MCi
ijUEz3VUIZ/pgItnvEEbON+O8Qotjh/dYFz5OHl+mkdpVnjzlSQr1WGJmM4PFVua/DrrTf25Q8el
zzRJ/Q/Wy9Y0JF0/QRjAiuCLLtIZpfxoZgfook1LtH+p5gTYXW4g+wGkEa12m0HAJ+v97DQX/vxO
QjflCuocHso5A9+FLTRVTJn/tawgk4XUlMWnTJB8DbPW9DDAQvR/VVPavkvBmafRoOXwiQ6lpFdS
qFVthmGUkRlN9p6kUr5nxWjsketigVDLnFfLZ6Bm/hJPCxfmsOYZe73kybSccCkSfHXuk/Fb3ncl
i6oVhOoQOgVW3ebp6qF5OqfSP6IPd6FCahckuwObDE3I1kR5UeuBoHRY09LkR1RKNWVEhgXidvBS
yxB9gFMPuLMhX1pu3Hi18qai4VRClxcQF6IcaIRNZI2V5WsZL2Pb0FDmDOUUNRT2ZajbQX2ZFpt+
4CIF8cvZLEmidhpRa7YuxLOQXZEluW4ynqZRy0CpujKVmk+6kIWOUBdixitaSv8D86YxObWN7Ktr
q6axDQnoTkEIFlaCX+c0VceRJFV+y+TinbLMkp+s3yoL+ULMeFeKau5DXcCjjkbL5+S9GTxbPyrX
oKNNKRUA5HzgFOQ0UPyXUI/gDaMozsk11HXtfzS8RQZ4RihEIDtjmvy9j2LY6vtginmOW2h/1mEl
bXtLx2A+oVGOfE+6wH3i8ED9Aywod9BmTPKP0u9R2VvMqJF4gEiO3xwMr+sCKhh4dULKUFYNRkKA
xCgZS2C1Pl1JaFw7BpFSmfcVnVmDCjgMoIm4NEW/xI5l+Rfw/ZYHV0Fl5A2O9tzEWdpSfGnufes5
H8drf0yarwS5EhOh4thB110mKWxHMATOv8lHNIgMm9obKAwvercdZxB8xAEkTLAJTN8P5iBWuX7M
q4F+8PwkaaM0N7ATHvyQrzoP0juem56FtanwtBM+8HcpxPU+dZZPCNn9BfGAZyd/grJhUQxR0Zvs
o18rmkaNsfX7CjQiFkNQjP70IEvzY/bd+hl10zMuXscLtGFHc0k4KKtCC3nIR+J2eaS9dT2Q5GOd
NGt6KlVeXgthsWdLXfNHACnlF6Yy9tCLmi3xujbN8N7vi/x+qJ3fx0HjugeL/yoJkZxt5YGwzPyV
oSNEFuVFXYloXSe4c1IX0w9GZzzWKUnkXdGS9svY9KMXLoSa4TCtAwqRdbOI26EO7HCd564bTrw1
no5oWTPwTEbwlSM+ZbCfgXOiP6ICh7/mWb28TWq99ifV5rp9mByf0Q56BgwKN24MFLIKONchakGa
Di8pWO0hoqA6i1fUjiWR9Kb1qxnquoVrU3k2mrAu92hADEq0alA7jpLzspmirlhuEtbP0exXP/wp
g1ht23HvvvSzwsQOaRsxS1Q55zhCeG2AIU0n9OUwt6VuO7318ys+N7iPQzSNXpnHdd+OLioH7n3S
luISiiGzX/t1660+IYIXB+m1+qZu/Abdd9BwDC4W6HNf60WfiF8OqGXH94ZVxdipaHpi/6q21gaH
vCpZHnFdJchbLMFWmooAQURVZ5Mcj79yN34xNyQunIcujN6YPYA7VpuYDIq/KXMTAmaEKqIUHLOu
TAH3mHcMT8nM2hKlgVOD57tJXDOAA+vNK+qb27qDGn2KrkGFJsmp8EAcOKg5pWMIy7+YmKKY6tBV
TTdEMsu777xaxp+adPCI6lRW99DJAW847Sew8Mu1kAT1UdqrIoRNvR/1zPUJHCJUYodJAqAupJ1I
xwg1mwZCVRKGMwyQvEeduxC1PazQoSu2IItdQq1/pQXOAwnUwSABg183EHHPTq16sDnLNfNilKRk
KBNCHNOGSd+0tytQpDCRq3+Dw+yuvK6crrQa5kfhdIfurjn6aEBz5Nqzyl0FY6reVC4QAKbz5Lbu
JxGKafJPDQQ4TkXBWTTXBNrw5QjyukOHj8JY14Rt9/7lOPUZ/AaFpqhuRnkNgUjFvoy+c5ObkwGa
ajZABkwGqrrn1NGobbm4l8FYRCVNigc42BmPFtRwPdhRZhe4UE8BHFTRI6BHfLYt7h4oVgtUpael
DGLOyiGaSTG+ga2BO16v3T8PzM+G2sWhnjd0HaSsg9jWXnaVGWrfemlJAW9U/alcUSjh2u4dh3v8
8eWVfgZ3QH0PSqmERssrFG2dB8Cy4v2MvHeAuKJnaHdtOrQdMfXh5VGeXUnQmRFhg/0I9enzURyp
jS6LIohRIFZ9rHylbahRxXYC6naxSOf5wRBOg6atIIKww2+C3KC8Pwd+w4ulifsGSVJ4nm+CFXHT
y9N6Gr/jgADM+PdIu8Vrqj4D+xy7hoTYcpWppLnS6yaoLBSYu+i8FUFgJXv38qBPYTiAYht7AMWk
uOx7MTYxzknWlmMQr66n8coU+hmSh6y9o0lyqQJrO3Y7u4JHB8lWwPYS1cS7CfZ12gxWVUGcdIz/
mAMr5tgXA3/bLAOJyymv32W1X35io6OnpRHsw8tzfeZ0AjoVW8KAciREd+dmlgncbgbc2Gez+tCh
HQj6FuXT3+m439JBj39PaKdRtPvX/3Off+sb2/wc9oJEZwpGr6Yf/TD2P/51/7W1/8JT/v3rALWg
/f+zjfztD3Gk31/y/1PECHWufyz99iVnKkbXtvxq//Xhv/5vn/6of9h/hX0+/Nd/1vm3r/ZPZaNf
P+W3tJHk/8FQwkS03CptKNka5v2WNsIfoVoE1L+t0B2FtVua+d/SRvo/kGsSvxg2SLUojT/6rW1E
9X9AjQ43CnVYIBeBA/hP1I3Or8l2ZLeGxKgjBscEiPVeWRCXo28XK2FRed+id8dio9pCLMZB02j9
+cda/T4/f8p+nFucv8fSCpInUBBC8m5fSAwBYVdOtkjioRZj6NIU7fyg+XIIMnvhQuwkSn8PhcQG
0PBNsmBfYru4OggSqCDFbs6i2g9uJ/2hrpY5pis3x6pHn79lmq6lSbw4mdtPq0IkkZBHdCltvlT+
zyl9AyGa4iC8igD+CG2yBqHvGxZNHPyC7JIQ/LmJ/Pt7UbQKnxVUOI3n/NzyF7pH8D9TmEiIiSJS
7Ejkz00bqtmpsKXJGnsa7PSX94NvaPl/2y2MKhFUokIKxGnknZDlPR+1LHO0lVtht9oCPqbumtdp
N/0EeaF8DTL1PSwowjpvbu6z3ENW16cHvsrgfgIOUYMYEHdtEee5fo0aOhPhLEe+nZow7e7bCTJC
Zj7mlK7wRaUIV+gdhqKqu0inwZcVukOlaZu3cy9fL5NdDvCkwSjKgFSNUmcHofITukpkcbLx2mib
rFHfBxaMpxZ0gxbVmL0X+cuUX1JNeGZJOCpNtiO65WH3JXr9vKRzDnJVnGlwDhB0ichfzfe6RBCS
w6sEnS/9VA2DjKhN7hB+34DXDqCuTS81V97lAX7tDjhN2JUApXnIBu6cnbUxilcTisNJkDfhNFfA
Q1pwWYpKV5HriiEsSxIccgZyLeWANyAetfI+mkX3cZ5kfyH3/sRSgF77x+fsqZoBB93dTE0QB15r
IPbVQYkUzLPIHz/0s/tnLdj+njzOJVo9BxBHknutyXxJwWqfAnAMu6QMg3mYDmn7/9j7jubYcazL
vzLLmQU66M1yaNJRJuXNhvGengR6A1rw18+hqr8uCSUmo3M90VEVXa+iQCTMBXDvMUa/sgM+EfTC
DkDVDFcuEAWRWhT1MnOtgjRD3NseycLE6cf2VZ0Vsc24u8zJ2Ds0mTw+WuqhilQCIQcdiNyKe5Nj
mJGOjG8mIadqNltjzG8rFSaBCR4ORWH+UYuuAaHvssMF/HIaJOoStduEcNnwqzLeEo0YTsSho2b3
V+oEDZUaZWymy9fQJ9aCCmJY3tTgdVIjs+fYcYVM75A4UK1pr2Q+p5+6fU3z3AtBpvRyYm5RE8+R
7oFZNhBtv4iU/EmL4YVSqb6wstwhNp2Qs5aYo9sIKWn80MflhNdijaRV2UxzBjHy08JCTgTeySvj
/ONaBtwe5TSIbpkY7u+RJhqRzjdSvBFQleA+H90yoROsS/Vy1+rkPuqjMpClyNgYeJ45JvV4DwWQ
uE8PAPT9Ph32vhez/lpaMzkRydpZceQT3PUFvGXaFdx2wtDyTGZFjtoMhgMJJMmR3uzBqRrQKKqo
lVaQHT9+FFQuEERVAFrFj0qwVkCMwEcLeuzb1t5QA8UXDfj7KWamY6UoEdDk5fQvFTA8f/1UmAoC
FY/XNSLyvKe//FTIIKAaXeNB0ejdHm9E2cfFO932UDcrYXXpkqZ7NcuJOHD4e+VSCknaXt9ZSBOv
/Hz5H2c/ogcIqLgIwQ7rn3BoVCOmErUk26Ns0FyeS70bSmrkROaQu1IdVe6Ee7Vb05EdQpYgnY4c
gq+Y5KrCpeQALi8puxJpBJbsTg+S/o+zF13DsjRxV4ArM9Ji3wcpjTNKdXCjPTt/UcGivM74FU+R
ZxqMDcruMvaOVG1LTd2rqgtmBr/U4N3i9HqMAmSuI5FCZ6EnVCm4gipjWdkvDSp8M2EmdxP1NlYY
jMuaxN6O0Ch0CEDjrlkYLvLeTtgnl7U1WH6Vk5cx5h61WeUY6S9D6m2HcKyOMbtAKngH2b7QAb64
cLsyRn6E1BCtMaJfKCZLTjSBvF3K04VJr2uzAMsEmSUkZ5qASHXnDTlBJgADTemYeAYHHyOGq7Ir
19kNBAhXYHs/HRSomkMxxgRyDMSl7+OpR3VVdKFpQVUISAC1Iy4KWj48ox9iBVKYn7P3/x8lX5RV
5fn0W5ZW3ZUF/V/B/Lf/fft//f/z9SHy+V/+9RABg/VfuOfjfyBWAdA9X5n/eofIsvqvGUKtWTaw
DlDLw4T9+xmiKP/CFRrBw5DmSIkLwH+eIfhXuK3OWitIMAKLgRfKfyGy+j08EFBszVmoVRTEkmiU
DxHrpYDqjZtOB7vIXGXN4HupceFS3fMG901lkALIBTtG1zxWMd33tvLXEsTj9GeB2O+v77/7Lpxp
vdlyM00bKbDNyKlxO0DK78s8/vBg+n5o/N2yELYtqG4qoN1IQU0nH6QxXEwaZ9Yu4uOlohM37t9P
f2jpJ8wj9/V8UOUauHh8iFmXMrswtTXe+NLQCzEV3iKTEgPbG3TwTB4VDZNqu3DjXkk9LvVbeLjE
qOKi8joPEFS4QDuvfp0eD+H9+PfIY71/HRAQAUIuVZUcQOVqo6n0YFNcvXOCynW509P+uktHRwfE
FaDMHYgZR5CwoBRlOzbwTqOtX1MYWJDMCqy6vUzwfIKhlWGUqTMO1cq59f3Y+ruLAl6urHSrN0tJ
CkY9eeah5FRJ5E3pB5iuB1nvt6dHYmmEhZSSnPVA9pQYYbl4Rc3IGZOVXbOwMkSPEloQ1mQNdrwp
PfI0dYxxk1srOMqFfSMKu6EWN7ZQHpaCvEPVUfVR33QT+c2MrgF+2IVrt9rP9Prfr4f/TIGIDaVt
qZgQBZACXX03xiaosxhXqdjnGbR19TDfomJ9AEbIk8vsUEr6BrWUhxzpYp7aOAwbf+CSR8ngATa7
hSHFhpjTdQ2qN4tTL9LpJp/xHlpxmYSDZ1kpdcKB7UbJdnsl8wG93SiQJps0smUUD7A+QyHiceRP
uNhuIlThwuoSnqy4aaSu3kdXXCquO1ICCzVtSiVDrX28AqcKPdEdFVT/UtlkderLtPXNlG0ReLxY
MfYAaABTMlyR7rXHQW6wP6UiOT0IqxoznND8A1FmzwwTd0Jp0tJuQcdyWpXdnF6AS+tEiIHFkOiR
NSVSwIu7mr1qyYVcrmlaCxJSf0/g/NEvcS9JegYXGuwho04d0JQcrc1iJx9Md2qSHbS6edv4VDvG
GlSSFeg2F7qvctxoYnhZjKmjqyiMZ+ReZXRntd0htYsDSkg5nFkSl3drz9Tv+eW/uylE0aKhdVcx
rOe+r/xBeU5J5DD+KsfcLdnzBFxpqpkrZ84nH/mnRS3EVGzLcZJJKwWqFT7xRN401tHAcxLXdGey
yZ5n73JiYmvp12BewWFckj1qmIEatx4w4U7f0hll9ESzjDpR+an+7TNZx2O2RhUD8LusgjtN7oLP
iNLgBMK85SYJzD1rx9ReAKZ1YNJzAZqBq1cfMhphPXwRjbl6Vjtp2rlFXm6VcXJbw3KB8xnkx7K8
DPGIMMJ7K30vgV/IIc1+ev0tBECxfhASqxs6uOoGSmcCzzfCeWelZUHh8O9pFSO4nE0joIGYVqpD
FzdzuwL2W6MfMfxO2R8JcWWGcx+gOfnV4jtzSl0uawAsIQuGOqUxPY1mjD/ScbzIF0l8UxjU7SDN
XijIRZ33+4UDwCjBCEdOigdxy3dUw2lG3k63vHCAia4wNkgMYVUoOFqiC2BgfaK5sfonr3cyrAhP
f2IheIglyWqgSWwDTBW0BCf2Yz/8Usn76aYX1oWYxE6rvE8bjnVhA3DZ77i+cuAujYoQ72BkUySV
jHYNhJGw62a4klOzvQX8mMbuTnd+aVyEuGdkRdPLDT4yhMfSuErqNyNZef0tjYsQq+BLbUwl5VIQ
Ma9QkdXxTnf5U/nuh7gkKp2CC4WEUj9KQSVDqzph2yJsfQOIq0IC7CKx9mb8wprKUdhDnOwBxnAh
fn0/tK1ngoYYA2YlayhtxqEzsHTX9/EG9blDrOWerrANDdVNP9VbWM+4dSo7ETP2cXds4vGmN68U
HYy9/FejFT7hewheVG21jymYe5uKPml0LRexNHjitbOHmRoQabgUMbJR6w2zycptcallIdaAT9gw
KIHPj5TbhF+oEDw8PS9L61WID1UUZjnAdVOQN60zDOlG6iM/QjYfZixmJq3NPg7kf06+IXrUQKps
gvF4ilAZbYmyZ9rKRvi59yh9fb8AdHmcYMfhApDGkPqlF1PyNPEPCA85KTB+p0fo56EH+OL7NzQN
wMkYypRBRt86GQZp5/ijoW4vMuOrhFWDkuOkZpEPOwkkgk53+OfoAALC9w4PYwRRT8ioB0DybaAW
CphpdE3oSkxeGo75z7/cuSCSwBo1xnDkwE+2PawD7ZUDdanf6veWaSqFpZTaU1CGdw1S6hoyZTpg
radHZWmpKN9bR1qVagxc90C3IRaa3o+oEmoxwEOKowx/Tn9j6RcIuzTmat6Z4/wNtmu1BzNtgMc0
Vn7A0sALOzUuM9bxDjsV6t419ujaG3+hXZEUEoEU1lo52u1+ZQkg+CuzudSssDUrQMfi2tanYJB2
EffDyTs9xkvtCttxtBlyyxm622qRM8h3jbFy8i1MngikgRZ6pXdzw5Re99KNjDeYenVen4UdieJs
PPQDxqKo9qT3ovL2vHbnMfqyFxW7SQg066YA3D512ulrUgBLYyzuRIDiaFvN/Y225m25Jkyz1Kyw
BVEfbFhdo9k0voxVF+CE84ZB2HZpjUsia9BuTm9G9bUe3s9rV9hxbVqBqWwjIGXmrzG9jBJ23t4Q
dQekERRRKOJAbXL0YGISrcliLQywSDnLaDSFWa9NgWbcKdMdiq2nB2IhdprCnoviATwkQKyDpLox
0vama3JkwqgnMWsPOOyZoyJcnWkbhTAkxFciUD44OZRnOR7ipIWR2Ld9UvVN3U9NJQVT5Ld8P47n
nYWiYFUeATwepyoWdLYrdTexV8Z7aR6F/deRKulqDe1yPBo6YM3PukX+w65JneQaPtSIF0N+KLRN
eN6jwRBFdYY2l7uptiHpOXh6seNkZUX8nDiBPt/3ebOiogSaBeMAg4aBfWhdtuVd46rw/rXZvUbr
TdweTy/xhSEXURqpzCDsyMwJ72Skkrp7ufh9uuF5jf1w9RUFQPN6qMwWHIxAAi8OmkRbheMY0Den
W1/qtrAz0zy0M4nirjcqgLJkmhu9ntewsBnBq1SrwsTQ98w3zF3YndlhYSu2hVEX4WjhcmpazqRc
x+d2eB6hL2chVxVDxkUGsa86qvm+61ZwM0sjLOxFpnY5GOaYvyIKsg6Vbr6GkVlaGcJxyGBWpdpz
9ACA1zHxsO2UY0HXoqnge/g/6SnjEzPzZUBgWjFQa76Ayclrw6NjZGculIc5qDCoooOr91DKtVOD
JEnBAePAdVH5NpO3XNvM1tNg7OzieE3SW4C6/90bYSvHHXgCKlRYgqY33TAHY7DqnFGGdb3m2NgZ
bRK7nXk79pZz1gLW55jy5ef3ZYwv5BkPwiw6gtd4zVaC/sK06cLFduyZDkQyfonZbUGiAgvjGmaG
K71ealzYz22D0lU3r7ZWld06SzeWdBcTZSWefupi/hCMRCBJBio+a5gyBgpDLqUfnQ6+XjAUAvrp
FX7dHrELhyrkoPAuMGQFVMbEAynYG2BE1VamA+zyppTjK3CsvCwxHFCXDy3/7zT3/rNGRHXqyZAb
Ix+whSOpRkpoP/K1x9/CJtaF4DBOwIPgsoKow8GR3hfmSjRbmi4hOGhTGUJvCO3G8mEsa0cDawti
mWvTtXDvEoXGQL6Ftdsc00C0A6cp26TclUBNSqsExNBpOybqh508AWPiJ/3vwrzXlK0+YJoKOFfW
f7JBC3ptw6snbcr9pkk9I0+3lWKAdqS7UH/aV82jTm5Pb7j5ZPhpbQm3cCZBcqQZch5UoOOm8U0D
Xm0uty7kCFY2x9IsCjEE5Z6ubqCnFJRAribZB2/Pi/GaECsyXa+iWCp4IKG2h4fJmU9rEQ48yWVK
eYWs3YA6Ccln4B/bnh7thbHQhEARZ3A3HSEcFfAy0KHp2a/M4lK7wrmvyjqg5J2MAGQaqCwOLsw1
z5s+bd5EXyIy+AyWrNUlDwwUPSGf8HTeSAh72+41AgCnDh33xlOO9N/IpP8SFgLM2/feQvIhAwtb
48FQePrV2c0q35u1k7Tt0zocg/4ecNHfVda8nR6GhVAkOs7AQ5a2rEWhtWe7BCA0C1IX6pooztKq
EHYeXEtiPRpGHpAM3lwOO++SKRoM9RxX47JAsyNQ2YpTn/fMEX1DRkjaYPrQrHqh3yZrepULYyBi
XweJxBVYyLi9R0fgUl8zUqwV6WaWyk+xUxREY4b6710XNqUr9y82jma9desy3BjTnkxQ5WzojQQx
BgJRE4goOBwe0ZH13sBNrS0rPw3vCKk2ZRnY1g0WrstR4FDuU/ZkQPmEt9BpSKCgUBYOOL37MRn9
InkbGNnrMt9Z4U7vbtvhYFi7yt6HCYQrkGn0MxmUTgaYJ4RoJMPPW5DfJwkoWwYxHdkl0QOTnk+v
3qXBFWJDq5s5s/qBB5rpNoYbMu90uwJy+T93ChEVCiHLuOZUGgMKXI1h3tEIPoCytMmH55DcSPGf
LHsn+V09POn9K8X15/R3l36PED2iEZ61RY2XtkX8othpfIXgsNSuED7SGLZXmk2QcfjVlzvwrc/r
rnB2m/YI8Ks+N/uhl4euX7keLVwJREIbTjxYJs6zGiZPBi5z2XRrGG/hcF5xH5S978FUzSEtYqno
dhk+qoYTr0Fg50P0h6uMqBRoaFUB2YhpRGm7cHoJzugAT2jJrQ5t63ztMr4wlYpwgttZC71FSFkE
cr+lvQMrmNNzuXAQiEq/0C9peqbNc5lvoWvtJIXtanStuLTUa2GjptyChVmKXpcAcJT7odqf7vUn
WemnMZ8/+OV2EGYVMGUtpCbL8EKm6o3CD3TQQNq6l6KHCGAsSAp4Uq9DSjw5gpDkEPlKtskmjqAP
09Q7HfYmusYPBQqXKk39uuo82BXdyET3CMErBabkxXtX7Vh8L8mRV8iNO6AANFEGCYo1ywdY1y2s
HWHna73cwwMHr3r4BXgTHfyu0jwLNeeh/pOEsKZHfolSaJLWuRtJlp/rtTONkZeO+z6zHL0z95Ak
chp21VcDIGkQHYcxDjGyXYqDnRm+Ik0A81Cg1DRPBXSrUooLo7gYdc0tQTWz08y35YdR+6MqCTA3
z2ZF7jS53+hKfl2mv6X20ewUvxkh0kd1xyDGRi2YX/Sxw7W3Kr6IIgJEi7FpYWoVPcEsydLqS7mH
2dQIfJi+L2CL2k83cEGBPgDkNuB4D8KLY1kPapV7bPyVZbDklF4gGOE2UotSvIQ3JcS9OVQcoNVh
WcSh+cOkH+E15IapudUBwy+s0IP20yQ9hBxSOVTzU4gHGtajBTe3EooHHIwlbkPQYEtgwRUl0hH6
KiDDE58pMiRyPyRDB6HvVW3TY6N2rlo358VcSbgST1oI0Qp9rrKoLipkfemeXvKf5MwflrzIWkJR
2cpM6HEEVXVfWhfWn/KCUceK3XjaQPeEpvuwXNleC6vyHzwsnUZAFOIlGWYHiNA4TbQ16tXK5EK8
FLEdvUy6EgZIyHES0JDYLxPXDP6RqRdVdp+Ve7vbh+pNm8HnxHxr6F1ZDYcMlH8wOHUIS0XQxTOY
q8PtytYu8WjaWVl9J3XdLpKRejAj16qg72DdMlo+RgxuOplrQIUqV2RXAaKa2PAITSHYcBgAr+t8
BexExR6gY3CIksfYvCnotjW3pFrDHS7EQEk4hGFxPIacSFgQUCoH87Ttb06viKWGhWM4zEDkHwjG
MbfdmB9Zf3+63YXZ/4RJf4mtU2TIcT0nVqzmImGHMdmRcQWrOx+1P6zhz0zT16aVuNZ5jqOyTzWH
pn9q2rpFKztFlGx6RGxu1IfBWtOuXbhQfFpCf/laqEIHbAj5GKQhNLnuWXqpGVA3WxN4X2heBDWD
jldNfYkzKIxHyL3EfsVf4S3sGuDsnZ6JhZ0iQpubroeQ03xjkYpAK3LHtvZhc8DSNdZ8exfWkAhq
Vgp4UWYtDmg81UBVzAb/dM+X2hWioJzFmZpWaDfVN2O0yduVKLjU7rxmv0zpoCqdDt8dpObS/Si5
VF95BC7N5fy9L+0WVcXkglEeIKEKimAB+HTuNtqxQx5tZTIX1v7nm+PLJyDb02vQoUN6rn7M6leN
XLF0cOBggzoP5Nn4DDheu1gsDZMQc0oj7UiRIEU1toWrdNYWQLPzos7n8fTlZ3S8Lgstanhgcchh
BclatXFprQtJA2hZqBxytiNKas2lPPB9WcZu3ckYnewgEc07vTA/RWN/CEEiENUo47bPFEQ3U70o
CHgq6oVt1u4kHSGP5PKs3Fb275YfCbD0VrxTtdGRmmu9H5yhnpzEgooY34RMdqSp9gYSbxl0Ysdq
uofQT6G12wk8Pat4T/NLAtEzErNNDVtxw9qc7v/nhf+n/osFBQMuEhbDzira54w3Tj32btLhjZ33
fhH9TvIU1xwFGrUtMGI3VXidGTem9ZtVzK1x1CWgCEpT6kGCMpiQVyM2tHyTTUshfxjdyOljzr3c
XIvAC0eJiJuFJLzF7BYFRy2FX4fXb9XkvCSsJCwXK5IT0s2HFGW/u7GDRm23sk9/3ju6iD4MW/Di
onpeINZbUR7J8HJ65uQFCDiYp9+DzNRKcFWy8cBlKJYo0DGl7DYdXnP5mhXIk3H6SlERyKrXGx2G
JbpnaoesepTpqwqR/U5J3BrJDnOSthrkwij/GGB8KiXP2VBDvoMCpvYiQwUvy/ym3iYUjngkcQaz
d5VW93tTcwwqQxkNxJKRv4fkImNBlFxI8M6qLvU8qIpLabrMIOfG31u2q7SNTF6M9C6ejqRp4k3W
3jcS0OcSCKqWTG9BpMZKZzJ0AlO87w7MeOHDNYwqPN16bdkFMzzaP0G1OHbDyPYnWBzk04fZ3mot
c9rocoJwU6ThgaIB8a67tQrLQM12IrW5BBMbULh7k9/H1VEZ7uvhdoKqVkePUnE3FdAV3UvkKi12
NL+o6mte3yVaYKiHKba8aKKeGQVJDQb9cJ0qFNnjhxTsevVPo0HgUT7EPNzGSe9ZzZ+sHXxJM6+t
unniID1FxlM09G5DbtB1bc1yc2lFCW/3nqpDXUq4qIFYkrRXMTlrD8Cq/Pt60nLDzssR7Q4KyCiX
01oo/sxc/DPGgLr9veEaZJCIRiMalsINyqIOjFe8KLyhOXEi/SGTPTV9Tp5eQlhzXBDzhehvYQqx
UmtvW09G/K7Pwggsu9HJTu9TiD/dyQnb6HidlhQEu/OAURDv+N7NUGqHKpaBwgir3NHNQKIrW3Xe
kD/9fuFVXk+xmiRgxgRTpqPW7kX1th8f1PHQS96I+H46ICwtC+GQjms17VjT4v5eo37u4X1yXrvC
u8AyIARpVjNSIL2AxUjWe6fbXcg7gyL8fbzTzCj+Atj0YKeypPBt81fUb5SZdU5Sr5NvR/qmmm81
P1QxqjbQrB3KQ17wDYOZ7Ai+bDNrVKE42YM7P/1m/AopjcwanbaG4KfmacUVaa5UAwwiv4V8tRRm
UDr5UOxkV+TvxKr2XVFcVVAWzORDOhI3tKYNjaG/XD007DoL/ba7BBteV690fQOjpPNmSgS92gbh
ch7iTV/Xt6l8Ac+QMxsWToSkH+VUo1jBsuIbb128cklYWFmWEHBgXqqSfM5BSIRBzvs5RObq9BpY
alkIOdzKKtKREMWSN0LlK+h7roBef74pQKHq+9oqOsjZQw4ViA9r1hmCWrJx30OL5XS3P98zP+xo
0WAxKiJVinQNT0ECcdUILgIDyFSZpCAr1W6o+m6hgBkWEMLSoR2epxmuK1LuxHVy1VYKjmbyahbx
u02k82K3qEo5Abqeg+TAg9xo/6hPkar9Of1Tl2ZIiCp0CFPocA0TkOvQOfeUtavcUrtCVIGHRlyp
0PwJOlxnIy96P6+7QkyJCcpVSQp8jGI8MelwJigZKpXf11Op5kZNSnQ3N5zR2nSrtY+5Yz+sJBE1
20tJV0UdOtxCO8g0J8c2HqwclmvFRQqdXtp/FBwPi9ZLauJqkMbnmptoYI6Ot4X1FiU6aL0cfF/l
GobIzpQ9V7y/G0CjbLMQctcPkEaHH/UWdgeO1JY7+GvF/fOkXE3lEa5QWbbr5O3U47XeXg/Ns0r/
O8PT/yl9oST5fcASJZPUusKAaa9qBdvh80KR6KoBn/RkiicMF0mvab+VmpX98/NzURdBuhHkYmVI
Sc9+7NeDzlMnLZEfgWxSrEHfp43O200iZpcOKu9AxkNYUgqvh1xtY96ftfBN4Y4B9SVdqqD0FnTj
rms887wqF9x1vs8jKUM6lRbalaWL7nlY4zssjbew/UdV7ehk9kC3s3sD3N6iRI30oaN+2dydNyBC
JFBLpTJgx4zcYJtfdg1SsN3KdW7hbBHRunrNZagToe+G+lIXk6PAzslaczRaiIsiYhfuG5rVzI1P
ut9BkEdaObKWOi3sRwUeD20d4w6qJy+G/ZGhnAJjRf+ssRYF7+KwhOuFgkVSg40NL5e1Ti8Nxvxj
viSHoAEGzf0SqAfoOo+7otqe1935c1+ahSR2JhkdumuGv6h8odGzajW4FX1vd4I/jF1DnzXAw1CV
/K4+s7/CHrSmEZkgKUXQkz2lcfRsBUy6NLzCJpxV6BrVTJBx3obH/uG8wRX2XdzpsHQ10Gh/wfw1
wY+Fnop42sHW7CnT/uop0j6ne/p5W/vh7BXBtCEEoK1KHsdggPQ8zGaAMMmN34PcuaXWHLIcMqZh
0BoynFBUN4UITZyj+llQVBGPFcSQYLVZbku8MJIbArBaUcDA6DGvnjON7oaCwvJ+8mI6vAEs59cQ
iTDhxsLCztVbaOVlqnJoIHmgxw9WfEzAOGF7HTp+ClIo16XSb7sKDjrsKevrfa4iPZ28ACHiFtKk
7tNIB/zVyGRXAjXGHSUTJgLVPkzzfV82hwimAvrIq8umvRqU4mC12za8HUckVIKI7ppM2SoNpAXl
UQHUVaceEpdeFcbHaSiDmPjcGHYKThSngTuVlk97uxz2tl1sNSpv4ei3KQb73o6hyFlF1NiVsFk5
PSML0yxip0o6xfCYLVEqSr0QWufaecFPRE/VUBlLRhOvgbi9aJRnA8ZLrXQeKAHlgu+73qZdXBUq
dmel/+mUO57fnx6MhYitCsGvqVIpabMJ7Aq+6S3IpnbPEIn2Tje+NNLzn38JgU3OBq4rFMcMeIwQ
YNV2p9td6rQQAhncU6pexkjD+wA3cZgTbOZb1OnG5XlIf9iwonMbi6GTCgElnDMjgZeNDBFgKOpK
jyyCc1DRw9sB9rcy9SBc53XWBzGeK+Be0ybcan1/o63qnCyNnhA4E4vKbWIg0EvWMykf8zPvLCJk
KZZiGaZW+H1KBVeoa7U7b7Y/1Qu/zLbcNSN8TRA+1Q194L9Pz8bCIIhw/nJWRI3sGEWhDb3kK+tn
YYZ1YdFrTWXXXR/xwJwgKo+c9tQCIQOd02mNrzlfeH5YQyIaX29DFWZioGbAv2lTQAZJ0kcvw20/
bu4z/nze2AjbAL7uXBsTDHi2ry/Pq1HounANSOXQ0NIZAwqhh4caf9G783orLGfSQNhbQx4+SLTW
z9XbCuSK0y0vhIPP1N+XhVd3AxslMJCDlu27UUMJCbD8ZI2isLACReQ88H3KKHfod9EAlHMHF+KV
c2ih2yJ0XjEnPluPg3JqvtZkurGyzoHoVb4yKkv9npfml1HJw7oZihiro56uG35VrWF65mTED0tb
NP4lvBxTEqKWGlrwiAJKDUUhNwWLJg9TGBxKHlNin63xvxfQrXAN/f4zaFdORt+gKgxXrwkS0235
CqcoWOuM2yFrttCddiEl6VesRlIWVZnumIbnBTRtHtkvI6ga5TA0MWJPeouSzcp98PPE/mn8hF0L
xdgxtysEn8KiQdT5bQqvNEu/LpBRD2HYU3O2KzTdr3B34nnpSxJBpnpfaUCdFMWWw5col1/QAqxb
tqn1mEvXU3lI4XE99o+J1e0pWCkhEISh3P8e+l9pc5c2O2nad3W/GU3LZfYfYq5JS366f//0c4R4
keQqLN50NgWqjFzPAX7x0JWF8RUk0KSuCIDC0dI9T6/BXsgb2W3km1i5Pb3vF4KsyAdIIh2U5wSv
zTy67GjshNO+UZ4yOxigV3v6E0ubSHhncAgWt1gHgIQ8TrfpeeklkRPAWNJk8KUfgyzFXJpwpVrb
83Dgnsf9h/kQAcPaAMxNVha43eowx+tcpfxtDBdUgvvT2wB0Ya7uaH+dVjYsN3/1EUXR/QAMCTRB
mQtfeafvdxHMAasRWmVPg/lkGYdBfsaKdaScbGF87DUEXEbIrdnSUW4uTIgN4z/pjkUIRL3udirb
TmW3JQD4lcYO+q67BmJobXSw8Vdm3I5aeKjsKpDZm2n3TlylLnzd4e4ErRXtvdSbvWLeE2ZdlS1Q
lNoVUuw+vCG2I6SNlRgqEGXs9SW/nUbIyVeHNjwOcoHUo+GFRehJJHQZ2YUmnlZGBf635XRqcVna
tUeHxkfJ2QVV3mPJbY7ERD5V7gj1sp4Ot1ElbXTyWFTvlSmjoI1/sreDbbqZlflKeFfQQ5gpQTjE
m1E9TtPF7NEHy0nItTomuSzLQ6/JbjSobtt/cHIBtze3lHdaQjdMyzGa8CcsS78O36Xh1zBajmYC
8yknHxWGyOg7l3aDT6QrO99JQ+KzutylMgWhio1OJUHbk0v7EQ7lXIKkIXkf8vHIEXXr4qOWDmnb
7FTrdZiRt3GJFO5GRy0tUZ7yKrCH91jaN/GjUiaulFdINMKUjFyNVr9tEv2xCW9TYPgZy2/hCBdx
bGAYYOFJuYEegjfMFqXdBywevAJ2oXqibCX9aEMEPFav6mxyCMKSM/CNTO1NRiVPh32aimhEQua2
dot+v6XJpVbJWwiOuxXYD/JYeVY8eZp5h6wZMkZOA7OxkLduF2eujTqdogSMpU6fvpt1fKVNkM8C
m3NQryYoIFqN7gKL6aj2r2zcAn/swZthO0VwxOtyHwcp0CCN5NW2r/mJdqcrx8a+p+N9n1z0cKHk
mxH/2M7/XyeznKRb11CWfKjSK/y9wN/7e3vb+VO9QeWU2b6bRl6CvHk+zGan20ZhjoJ3dt9fwU8a
FWa/Na5yFtTKMyxGgapBIC4+LOWlSd/U5tWytn34wsMXufvI8O9MeZtC+i42czfLYOuW+El2GU6v
obJLdOCEIX3dH8fsusqulGyP67RLMKCyHYK7DDQmPEAu8/ySxf4g3dqxBM87YGbIVQgsBbw7fYlf
I4+zoaTe1Rb1mvy5TwqcL2BK4XbBXvNkDzfbyxCWhTC53EhKsWlrgCtAeomIvbOKcZdr1wAEuy25
0vvLwWjdtvWHHJTq/Jel3xdQuzebzOOsux8hXaYgJwGVvEvck/xWvs4pOtwc2ETg6fY0lXs4HG96
GnSl4hm0dmL9wIre0bBISWrDlg+oaTl07LkwW28UBCITXD94YDZaCkg2hhzmkk7X2EiNAGAyja6l
NF5tbdUwdWLsqSjrLu34qGvXpnTMLeCyPQDSUROTuwjaCb9MdiMr4wXVlNsxAwpF1RySPibIq05A
OhWo7eKdbhV3aRvvbEY8yEf4EEgtCOrDQOFm3W1e/WFjeoRG/yHJSidUk62q3oZWDmMQiKgTiISg
QDI2KpDmg6PkOt6jnWcP97bNodKv/T/OzmM5biTatv9yxw8R8EAO7qTgypNFK3GCoCgR3nt8/V3V
o456LSmCo45uslEgCpl5zj7beFbz3WwzlK3wz+vI7aP5OQdMIZjQTZVHfHk3hj5tWvE8dHCgWHt2
pBOlOzuWfb6m/YriPSH1MWosJ62LLTN+R8LpY0DMrBlHE6Z/1T7rCry8LtnORCuiO7dGF70BRKvM
bbUXYT6G6suQtGcV60lyyKAhx46q1T7Ueq/u3qIR3KXsvrXy/EOB0WcJ6TR3HALlml+9M53KLMif
G7YpscKR1u9aOqYxQ4Mg198rKPD53BDyyRGSG25NLErcZL7ePS1NuRFD6M/LNV8uca3S8NOF8KL+
UOd+HPm9BERsBoQrriOy1NQrh0PefZv0u6F5MVUE/BepfAVCleq9QcHDb8yiwF7+rYwvE29QQ6Th
CknfbopNCqU+0+6u6cPq8BhVzOTVyDcJSGw9u7pLJ4CqlzR51FkscUlKckjUojgwHHNKgd189jZX
9Z7NWqA5k7QYhE6Gf614tfwwKuQfcvKN2rNmPawdZMvczSeUZ81rFaL1FBmftJuiU0Uohd7owGqx
R7btU6K9le1ekYBr45oEDNA45GWwtHCglaa3rv5pqDuto+ird5VxqaMPZe1YEUdMdLZps+3zH0q/
T7mlKtpDltpd8xhKFAyGugnTp2kJCF11l/AFBpFSKa7QVVJefNmCe5V8zIjsxHQxOjfqHkXzrbX9
Yr6Txv2gJru+fwDs4QjNl+lj1cmMbVNPlaQgX3mLvpvle0cvFSskJC/WfmSLTWsMFdKdmqKqPpWl
gqtCRfHVbiPii4vKJ5GgGtJNU7J7xW6n3JPBGhCBB41i9UMrJVI58hLjHjHgLo/OKwh23m0n6ZeJ
hyGkHbli9SsAn6TDVNfOyMChL0LgV5aLUxdic91v1qpzwq5/Gjjku0uR+Ut0p2vunB2Jy4T7Esha
wGEMd8zJknqT5K6svMvydlYPhv68DneK/qLk91o+MB67NBIELgTMg74J1bvRtn2FGRQ+GCnH4RS/
9pHblltGSZg6PCTjs8TZ19o4qfc1/sdrC3jLZyD9EGV0FxFxbKbSoe3fo5H4xlbfTGO7UwcS6SGW
VbI3CgqycWtVw8nOiYDvC1I0qQvW5k5tSZBpwnNeMIegaimyzMVe2In6Hdvz2aoPA7tTVddOQg5v
LLpAmgxHtSZKLWxVy9EjVY2c6EchRX42nkivDUQp4ZA3kMzioyO7jwGv4g54lrFvEn/KyylTD0X1
C6tISbnP430/PIbFsDGa7/0aelF3nzTswfOpTl7WBEvctXVtzeuBrfWE9IjXVPWzCbu5wR/Q19gZ
O1jE8T6kvoVXSzXJbOCfRGEgVHKSMuElstyOHmZlB5hfhXjKre3anxujcpvECPLhUInirNTTOYvg
aWEMNEvJscFTrIdvLxGW7JizRWf0C+UyEXXdQ900Th2GBEXkQTzWH/3cbOfBs/ijQ9E6Vdgci2nC
GfdCcchWYPuwbcz8XS2qTZIk7tJLbld1vqI+wf4hiyJzVvs4Gj9UZVeE1+eq3XehSoxG53Z9duh5
BCYdRiIFZjriJx2Ucu2X2cfK+VZQvazU9JoNBsFLrFFhN1rsTyRqq8sPiQPOxA14aM9L9F5RTBNX
PljxlhjaTdmQvmGsd4Mhe6WuXxeAiIdt1IlTj9BJM35abednlu1FEqqwsNz1i7y5Jhtdk4fSutrm
yttc1q6Z9xQCjnJSem0TGqrX9omvJKY3dtu2vaaEIiaUrl4Y+2w4ZebwmJqfpn4fmg9ZcU8B2ndd
0FaTt2YHQQa0oTTE4GwxiXHMgdiDdWB/R41SnHLFIJUxJlLZOOlV5nYNtWGlbouaJLL1Gt7Owdbk
QdcgBzMUlkblqNdweJ2nNqjIqvRgNH5OAq+/hcHDaNWvmnXW5ud6+UbNsB3l6Y0wCD5eO0RkIqNL
YXOb4G99LHUgR4aXAsWu5nkeyc1WKecHXkbK8roZ78modTr1Uk6daxs1C6N3JAqqwZwhaU80BHOg
WK9xofnrUB7HkvCveMbeqbm0uFXGrXKvGxw507DpmuygaiW9gOVF6SEhaR4sQuTC6Yg9bwpMwkwd
RLgiM5jqprWdLrEcS9415KyoGRcoeCht5xqZv1ozrtL1/TLckT/i11l3SqzSKex4C43ckXC/sLmo
BT8jrTGKNleGfPZWq7PjiOG3xmNepfUoSvhjuvGdTBivxV5HoSha1c8eoZ8ZWhtRkcA97QwyohoU
RLOgwseIRjVyTyvmh2ydAkJ3NvY1chjgaaSSn7P43lbm09pjvqEZstOXP02rulOTQ1u9d1rombbK
4TURzNJtrQ6WfnzuKjRO9oEE5Q0m1B5OevS26NyqAGvjTfg5hokb9i+DKbZyU/rYlx80sefvyJXX
2IiDePHF7Gna7IXYDhFNuxT2r3TEKkeUXkbYXRy59VUxfRym3q8Wv7fuLI0bR9VXThDVh+Hc1JZn
Tg+qugQ9GFAl2xuc+Pw5US9tXRwbMn/hfCWSTeNYu6oZMxx77mkRI/MliiungRxP5ZhGoWdHlZes
FnLVaTfazacVZXQ3PVubNXSnun7EvYXA9QvRNj9Iu79f2GlQQZZNkKyJA32hKPBFno+lMlLcYQeu
sGsn3VzuCFD2e606C/tgoBPDYIdUnBLNVgU72d6G9UNHkF1ksjt+S8QPjPnqTY2RZ5bEHGl0QEkP
hZ9dHE9gbVDOkw3Os7YR2Tizr8iVm7XaacJjwFI0l7UV1OtziVoy4uA1pkdsFL3axqo8rJ4mY36S
8e8e8sxh6IOwMeiUINf5QBKWsnk5CmnyxsnyyYqAKOAQUeo18bAx0yclyl3SUUjcpp+gkZzS1ZlY
gnNYesP6YnWUBIXuFKa5FanCgS4kEr/qXcFWmfV477fzvdA4XRWldxsjfFnbzCmM+LzqwlXlnZxl
96L5tBt9oyPg7DTiDpEnr3DNSWZ2epqFxe7O+vK0anflFB7WXvXUmvVoHER4WWnK47gPQkEXHDWu
2usOOTNBGZNOmI7HutI/dVzpcelvqvte863yHCl7PKE3QvmuJi9jfBlFvBH9kX0LNnubnJoUWKMZ
YEIT+kXmt7w8SXHqhKHqZFV+z5iL+qHeMOYNzEVctDTeEsK467PopBcTubHqz4wK1RzjI6Gny9gw
raJiEAUQDEHereaLInFKpLElkd66KQWaiPcyVKxuJD4dPzjqMiIaqOs0DQeeItrU9BIMeX2S2w+h
edboNDqLYfL0NFgr+TS0/daqBZF2Gk0EuFcv+2re5GbrqaLaGHbtZOx2qq7cJVJ8mhgZT7KrIwWT
qHSKCI2S6koqQQOL+TbbnyKPD02XbZTkR18mz0xl7kBFMG9Q9mXMCZcP1tnW26euDwPodnQL93ZV
3dXxJZ0fro2pQ7Kul/Sak06nvGTAbKknc1ocW+8pz1b6okNktuc65BhY37FFJHdK26il5K32Wwqm
OLGKwI3g4+YxI/KR/G4mxOVblSNbvyI58UPfvqfANWSIUpnlbhN9kn4BrhU5HWutw6h+0d5niJEq
U19TfIRW/GiPvMFLYAz21hxoVRrtGGcaUeYE2lylNK0XF0ZQCK/lzqzps7LMDcnaW6M+gzg6Cl89
VuJBZG/j0tqY+egIKfFNoDd91GnwWRPEAvQ2Gu35uvHstKjb4lZk9K+h2bLJfq5snD2SzzSMzoU0
biOK1lyjn1AyGMipoyb551x3DtR0wgcuV1hE4Ryb9P4xVbd2c2bohgoGa7PyV9K8iy48JHIfKA3n
jrLcN2TtWfmntAZGYfhquMttLZhj4cRrG8i8talG/TkbW/LtcnpjRVu9eFnZ82Rt11g2fW3lkjK/
LfLxvhRvpTKcK9Aow9A2w0itHsnnlVvrkbd2RDEk1rdi3cvW6whFJ5J+Vcs9sMZiPxpu5k3Jz1a1
jwJUKLPOSyf8jJqqnDJU3m+q8V6E+wmkvd1OfRl0ut+hRZayU0YlN3bf0nJXAWLog2fIpzDpr8li
1Oc/SoyU09jc1CymNtH9df2cKVhWussZM26tO2bK5DUAxCmmSgZyJ/A1aNvTXTFJry3GlkNWnlP2
6SYnPKHId3GDokWsGyWFjlZfynF2s0TbVPSl6+wWdNpwv4/RaB+tWNsWlHCFGW3E/Fb0w0EO7+ok
QYl/V0W2KxFq1ot3vdNxzUpOKaMLmfuNZJOnP+56PbuTjIbK+LOwR6cPR29sqP6qzs3G0R2jhFyf
ELjyOVzDrbADmxmXSapPYuWHon2py9ARK7VVZRwGG0mNDJLbX/tI49TEy150DroAp7XgppuFI+VQ
S7rCWeCpi0w/1jObuGg3Ztx5VUUYm6UgfpicgqpgbnQQO4ioBK40Iy9go6B7QalM5dRWv7qhfLGi
qzV9ehctlicb7BrE2BpN6Bb1xK8Obpw2TqxOx8nmRSmyY7ScZzV/SJv5vp1LlPZsYqnk60oSjFUI
DoC2v5y2GVtVa71ZZrZp4L/ovC6qTBkiJVyNfcN87dFlKZJyaXTxYuDqAjrxjErXwev91KzimUDJ
nd4pp14fT0s4Bx1UWhlkW5V2RY7tPgDk9ddTXaIaLz1rTjf5KO04DtWljekxKcei8dQvP+YHu9cO
fd9/VyeoKCpd6BBOfqSGQLqVgR5YeowHILYWPpoCOGLE6r3c2lS/7coBjyeDNSbbaWk/ZFEHhbq6
jYxkr9D3hSJ5fWVIwVS8raF+MKAbLAbRJZmnJlmEAgrxv0zAZPV97iBFN8tZDRW3HI8VJh0zCYDz
JgufjOhb1Ir9UGcHvO2+xys7t5iCdl0cI2WBmK/2SNyN8tmMrw35HHpseatEiE4fenFWe4U63XVt
Pm8sM36gKYEd4I4ljbr4Fvf2forL93mCumtWp6UxdkrW4ighS9kmtYhxLZlD0QhNbERZCg9+4v1a
vEmXHKs5Ssp01Fqe8fIYLUdbuptTvrJtFxexI0fPqeVVJmW+6IkpIM5zUivT1Y2WMJdVdpr2YuDh
NkhpRBFlOGt4fmiS9bPWg7qtiVKRQN86+gzR9v5E308sqdw+WGl1kZrGE5m6L7sF/LrxO2x9Ig02
1PwoKFe7RuzbWqU34w2zSS9MVpIMk7epeywALkKh7uXeAtlsqk3fGtRMa+VK+jnNdpGtY06k8wK0
1VZVL/p6juHi29PkEpbeelre5NCpH4wIGctYvttXZWM2+LFQGYIN/vXfCYvxNWZVDf/sGRJc//2q
FQ2r1VspBifF3tTI1PqkvPY9uCVx4WJQKBFzPCX1Kx97J2PXojXHnoKhW+OLpQ4byYjBUo3POaxw
F8KKpitsx+zRtJj3yBkJfzza2WEqAGFaSulZax+7ygrmqd1MTJ3DWfajAfxJ3EWJ5sqQXga5cfpl
eCTK5b0W6A9aMh2Lt5CR6/xptE9W+LEOHJOS5fdGHTQ6cDBeH2P906qfGmtfiJEzt/Pa6TTHpd8N
iacNd6Yt+Ra/Xq+/6I690aj3QzcEndBdzF7RUIgNBcChH8iROjVtGkTLW7nsYuNQqMWmKI/CfGnk
jphZZROtsiuBGqSyZ8toNRXVSUwLaf57x7tfA/EqzNhUQR1eARgvaCkUWF9KHCRS+y0Z1Zd6MnKW
4xQAfT0U9l6qt5kVeVO/W4z1XabsbOceoykEkNEunLZh02wHCWPPUvbjBJRqICxXMXyZhbDwsIf4
55yV70lXsMJyVzInjtqfhJk61Wy/JBo2k8LKHu1UcZQMMr0E/2xN1ROGMH6UKdTW+3E6cGzseMGD
vpV3rcI+kI2fJrtU1dXbVXmKiC4xuf+Gp78kAxBjaLmLrb/3/QhTLrmIyNxoI2e0UeKmVQEgrWu5
LUe7cC1Zd+f1QlCQ4gjgvnlevFJLjri2XMiMOU5ddrTNdRsn6i6U5K1c2nR1+jFOyosCkavvuyCk
JxgL3W+ycauPJI8wtlDyU6Q9Z8trlX6I9COd3iOOAAVvk+zYa+/VBNTe30XGeTIvIz1biVdwBBIJ
YCJJuZetH2n3KpbXbPickVuVy1kft2D40ARl2wdB1WLDMzNkCqfr+LpVIiSY9wwUlbbkCveRerFB
ZYS8k/r9PF2y9hTVZz0/KfEpUU7y8jGrVz/vR15Dd6wzf5CkC6agJVvTKpM6GiJMzqblW4yws7PO
o3GXX0/ApybOHhaThrQpvLwZHR7Gz6r6aA2/1qA3dpy4szeHwpsTh53IxsElfjSpdw1A+DLG4zNy
G43YWKgpGATuLZ0GDK2sttfy87W9XMR9Jt21A+hReZJC7WHV2qPBkRbpjAK32JIzegs6A9kw1f96
b0y7sPjEpBS6xXGQPxQp2moaC2o6panXSS9z8tzOjqrsgQpKXKOy6epT0x1UI6g14RbVsqf9z+3r
930YLO0sJeeuvzN0rEuY9jJMi0AvD1O2Lwdb+56uaoC66JBXb+osjtrwoHczXsyljBuNeB+q4c4g
adAV47shv/Sx4tNp+ZFISDwk7qr3yv4He/5ljcRWl7TT1R4nHy52/FoMENuHZyl5KZgX9Y927aa1
vdfjvU1pvtWtn9L0aHwv053Udl636EEnn5XiDik/Yw2nC+wRumnkRSGGPZ32tBSKk7MfT2HDe3vW
8pHU2LPVxR4G6UGuht/N+BKzI8gGBj/UiAwMaPzsZFNaQbujnSlMct3tx0HKdxL59oXMB9UkMz3B
lPTkAVRSeqyjn0VUfIim8tZRHGUtOpjqelRrRs9dpzmNBbcXA9acOlwktmewfSeNbzJ8JAklAQV4
zGhJ9TL1p54Ind4evDaGtxRrrjo+kwuIT3DHzPkg9x9qO/nwpjYq0EcOkGEUstsr0uNc/0R+1XRg
GTU/KdPnYaoe7eFRkSXvS+SHW48wPY66dpggCuadK5XM7/8SQ/EbUsU/LgEf7w8JKb//+z/K/0vn
ouL847p25zfiVFtfY8bf2oLJSSJXxsJ1UwaZw1b+ImHymjr7bx5QSYSZWtswwJYWM2m+or8QwH4n
8PtHc/+vBxEVjTb3pLcfMs3cpcnbKI2eYiqcsUxkVT2Ys8aJctUvxC87nB/zmMBv8FeSl90IyXv5
w8yyv9zL776TG1YSKn8jT69/Y2MwmnKzL37VN+ygMZtMO6v4SuTivDDKYgD+tXfzhk1or6YYk6JA
MaS4Q+olfyP8/IYaemu/k2itnYUq+mYOm9IoAs0+07Zvwnz9C/nnNwbVxq0DTyJHvTQm0oSLKXBd
4wxrH0Q1NTbD8VHZWam8mSUyCDVtR8d4SAzD09XXcMkpQ+9KwWxlZB8GGVHC6iy3411f/EWp8dtb
u1H25mO2ynEE47gA9SYuFq36Fu+BqK6P2fCTGfSuGbZl/wzbRzdPNRbqJi4WUmNh45BtcnoIOiFS
AY9h8aQaX5Tv3tr98HVUgAkCm9rCBXMmKfVLr5ByfQX+tfoauxi6Tobp2jOaXdRfw9d82Y1/Eub/
deGpaiurXbmwHkj9hgyfr93vDR3RmjJFl4SJZaPqyBptqPu1694sfavVs2ZKWm53Ud0I9qEBDPK1
S98sfxLx1HIdUCKW/UHO/WT+2k5/6+cTEydQRuOyHJSP9bX6+eeb1X7DJ/zH2P9f35uSqJJlLBbb
sQ47C5rHaFzdaIFP5jVhcJ3fJYVGCRhehHSdWWMM0jJfnPJjrX9nBCFJRz3dJ1QTdUoslqrvmET4
GUm5zfqzHLGVnebzdTqfyCIYlW9y+D42D0KVA1N6iqMRQtReWU3sh1lMhfLw5z/runj/gxB46x1k
qWmsqCD+h3x6XPAqmdqRLIZu+q7VzXtS8yfG4fy1V/Q2zXLJjMLMG14lK71bW9+yX/78N/zmdLq1
5NFKfSgVPWG3j45Veu0V/nzd3+z2t76Hpj7UeG3ybEapYiMmhVEKAZZsEsD/ZhD7jxb5v57/TfUw
prImNwZrIFVjZy0vZXWU9adqfOtzAcoYMkDejdqxq45W/lZ2dxzrVfnaSBJEt2wDigl0nTtV81GM
b0J6DK3XRP1OvLq5ANiSqEESenedWkrY7ERAO1XuV80vjTkpSdimWnOcPyfZi5G4cJk3NiObVAQK
5ktWEzu9dVKHwJruZXBE+UeSXgzlQ6zfQZ+dMb5T5vvVvGax3RetOEvtYU7PSQXtoGoYMr7V4Dtm
095HpQYvEgZP9ICdod2uZOxWj7Muu3XxMob7Bn622EfD7s/f2u844bdWjyaisD4d8CS6enPQDEJ8
YlSDt+YyA/SbkB+FY0QKiRuVW9MJ64DvIor/4gf4u5fxZr/sZlFJE0Kvw9yconA7/Y1K/bvr3myW
ahXpsQR/4DB82k/1X870321q8k2htCRSZY8NdP1yfDWIF4UKCjzm4LqlRyh/O+C4ofXnSHGVxdzI
8krCNBOJyHLrbhdnO7r9qQ+MfAE05GEz1bAM9RRV6zc56e6EXsI2MC92Gbs4CwYK4PKcmLto3RaR
5sRFclzAkzPtWJDNkmh/U3b/7lnd8LJ7PZ/KNVOoCfY4EExfc6HRb220xo5pdhtz2eTMNC75m2PK
dan//1uAfuuhdQ0byIqCNyY0GMv9RDixNduvnYX6bXhn0k1D2+A9d0hWPBi8Iv1Lofq7m74pjxSp
QHFdc904KhwxgnRAJpm+lp2o37o1ycR1FPKAabnywXT0S92Gfuut1Elq2eUzWhHrW/hk/vjzbvPf
r5oubpZ7ZkadNELTuXqTdKnbfa3j0sXNcjenrgqn6xNYv63nvzl9/PeBpoub1V4MthB6WFDLiSZo
BXx0OEiWDE3C7t2vPY+bpaenbChTrs2H6m1wy19fuuitWVGKG7Oc2Lxs7bfG8kBxvnbZm4amaBNL
yBV1IixGxlziL94Mv3nKt1ZFqhG10qSqtHDasLUgABdR7VidFmj53wx4f/cRN6svU/HWtGHi4ivP
UOLXaF5SgupF9hfnov8udXX7pigZ5DTWJKVn/1ym4xyNG5FPBxs4c1HvEfN8qUzXbw2M0lyfzDnD
OVctoJlvRR/5X/teb9ak2ujjsHQKmvqX6En62ott3y5IvWJgKzMiMJRwB6iPpv3Pd/ubndS+WZRm
GGG9ee1WkmybQXKivqri0vvzxX+zPdk3y1EVRAoXqB2vaO007hbta0/j1ouoXlIDZJxH3HX+cuWL
b/58v795826tiLAwaFT8wxYi4SAF9xjXZ3DmLs2SeqG+/uVDfrN6bn2BVDOzoz7lQ4BFr7wO5gs6
rC+t+9pBc2sQpBnkhUQdng5m0yUbU1fcCrrhnx/Qb75Q62ZpRoatZIPNF2qEuMHh/PCXqvl3173+
9391tzZ+4sWycM+q4U4fUhr8+Xb/+Zv/o7i59QTS+8kQmZjmg4wmbMETMIWTNkfHFHdWaf65RiOM
R3RFHVqNpXGlWUbCtTPhXMrqxmSclVewue5M1YYAjMyjiYO01hh6FsG0Puvlcp30H2JbdSBLXt1B
tTp+FoXu2YsZVCuorBYo5ugCmDk6Fhph+eOqjpAyGarC20qTRZrD0cSwb17zgy73UDUfO6jdicn8
HDfZwnpnRO8pdFkRUJ/JyCXOy2DN553at16Pv59dutJqHvNo2YmUHw+/DIap/fOqRH6MMmks7jv8
/EP9wVZhJhQqetRnDOxgF/z482M2rOtu8V/P+WZ7QiqsKNSmE87dPVrbl3B+NuAbSRAoK/uxWng+
4duUSoEqtN0ier/P2v3Smcww9la/MJeftoV1KkOcy+Gn6jiXz4JReb0Z7Z9XVCKr9q2FmEitgqsF
yax5GTSASN5DFQwiHcEOP13Wuyb7marvSB9QODyVDA5Lfbsye54Hf9bhsawR9obu1BRuAs87mT4q
dF9YGDl6121yyMLWPKMD2upK6mdMN1ZISTmDeuMnqdHmdNCG72MugsKeAiMGJIGhvfyo1B8pSSXz
tEvhZSh3fe5LAt4NM9tGcdp6N6ufwPTOZA7PWVfe1VJ/WDKGSiOTSkTKnVY5LZSyEI5JpuEBO70s
HUzp8X6BMh8VPIn0bDGTQ6AGRwoXtATbfWl46OIGDpi+zWPdmRfpoerhfL4ryrIZaDbruPKzNXuZ
yf/Ok5dqnb2qPWimX8nM6vFzHJTWtfjhVLysRCFPxnSRUJA3Ov+zmowwZCXZ1SCMD4u6YRnU5hkf
rM1cb82637TdhQANp0wGT9M/8uZoLIabmqWjTcpr2TXIFOGkc1djov0wsXEnamqbCFzXp3Hw5ZVk
azQpRdw9zE19ZX9pRvewjL1ro6QYVMmFtxHMyT28aasovRyDcktSnCkZdyMs/MjKHWIl15rYiXjd
SQis9DMBe24OHV0YGUEZtqNwCwYf3cBkGSOoWNcBo6fqoauH7U4JO3+cTJxOxV5B6inCGU1V4cVW
vx2YtfVJ7OWQFbJ2Dhrzsx9DP0nEtsRbU421jzKCOo1AK2JAaxeyZyaqW+aPS6tdLWIcU8Lat83P
ufozse4XpAyApA5wCNRUQX5e4djWsOtjw1muusM1hEz0LRf1xV7xZGKCYmwk9AiSdBJpf6oZ/Daz
V+jfFuJ31+RoYX83bGmE7sHL7ux1OiriQYl/zRFqTQVKQg2z3aicWX+Sp2kvsgBEibloGBjwLfjo
zRz5TOksYToCDjq0INER4XCaFBm6WAkJs/GmfH0abARBDbRRWd+UfGN6+drOrzJvItSomSFBOIZO
EVZQpYpNF0lOu+BBQuzLKqyNNr3ie9wlsZPNSEwKmKlr4U/aXobmYPYxdDamljVs3xwRwHuVacgK
d02qbWJLIycRm78CZWN7TJbZxwUK60EvzR6zwoY48GvU7A0JNUq3l0rE6eBE88gXPpqOhl+QJj8Y
qK4R7mAfrmKf1RlvXVX4MdMMO30qlodOhmAeCYcvA47VQUUxLEr49oL3GDCyz16losWZSEOLoW7z
yb5EhngcrQP0rQLac53sJxzN69k3W/M0sEFb3TcpRxOYoRVNOleuMWtOKa1w3GJsAns2jzMv77/N
ButzgKZD4sio/cKx0VFlBFiL7tbGewO7tZ9f+rkM5MRi9nrJbGwz7S3kIKXPnCEmO/IqfhyzfbXe
KRxhSvLaDbDi03dh6tu6NqEbtlthyaBz46ZCypkb40aSWXQIfu7M4lJlvMazsbHh9ctiu4hTaBHX
1lk4RlfO2D/bCuxNOPZulcW/5DTfR/FjwXydtXQ9ECcDApT1qk8lW2TprX30GjLt6qEFF6I4mdGb
HUGF54Xr4c9N5MNsFkhDNUtUtl9SmB4lETpVtt6bjfxcwIlfCuTFc8m+nIq3QmJHjOesDfLZdM1+
dloD7Nloq+/taO5G+QgpNcYtBo8HpMM4kJqlryWHfvyhtKckP6nyd3ua/bTiVJ4ZSnZXy9zpoOoc
+z+Xvtl1tRZk6QNcQ28JyxMdgKPzvZEG02aPRo0nMzLAXsCv7RkehcVWscSpVU9j+6NhIh9NTo95
vdnjYxjV3mLvjHbeNNZzb7+BLblpMrqN+WIUn5r5OKbfyQ1zdaQkEUXHUP6w0DGsJO+onXVp0/u6
Iy4lekzblyLxWVHBFHI1I09OUbbcT2SCJdI+myy4dOzAcHDxVnWYuCDEg9WUpR2aYHvflbIzFZAH
ii71hvQhrPrDWKLTgItjQvNu4G6aVCY0U6YQ38PlQc5KeLgQWKL4KVofuQ1XhnQk2+MPbQyPrXyR
9OcpCXowYaRUczLtcmlvhWDC4pQxQqohsV/tUorF+hgqTpzxV4U2L1lyvxjmY28hdROs3+ZbKJTd
HDNl7WB2Srys+f9xdl7NdSNpmv4rE32PHgAJZCY2ZvrieEN3SJESdYMgJQree/z6fQ5Zu1Vil8SJ
uVGIDgdAus+8xjThy/gLlybd2dLWiEZC4YFA7dbtPlLQ+4WmhfPeiDnEPNGHEDMcvemqbaxVxN7c
1DDDqx/OEG9zQqsWoEtU55hAQWeHP4D77zqQxnII4b5FP2Y7u018Djf/rs6yVeYGxHn2qmB5xgV1
R71vux7QFYT3qF3WobGruwJUuAdX885LQYbmxUa2gKoABv8+5HJe1Xr+LuR6l7gVbdglZdhT6e3B
K6aw3hGvqU6h3e0ao1pFbMYwjXeD2FblfKGtx1p/BwO7sFO5UkW/CGe4lxCxSlAeY+zCyL7GYWQx
Q4sYZgikxrpyuiOwwmg8xWW6LpGcl8lNl0Naje1jc8YSlgSotPpaB1a8Kpdp/imxTi3CB3M7rHQh
1qY/rchVv2eQUL1k3kQBqlQ0DaYThumbAiJntB/giUXtjQuKSUx4EJn3PdKMCjJJ7F+m4TegtG7Z
HwZ5G3NOxUO+Dsgldacu4wREGtV8n8gKAht9hiLBJnGAOt0cUAqyFlkVQSnf1FDuB7rTNaAgtoO5
/jpXRzR/iISgK6vis2kgfU0p8SxD2xkXbhXctmxcE0yAsdl41aXnXtX1qo1OdjHvzHg/Me4NbC4/
AFVsFDthB0vAacQFB7/c+uneHpqllOFqZjtzFXhOyBbaAZxtlWtHX+dsymbVLey2YBcH8gmRSDw5
3e2Q3Ybwz6jCFudSdXQqAcqhmOHV3iZKCED11pDw1IR5EaVXs/GVIwNE5rASRE5lfzvF9EmDjelf
zhyedXWnZ70K7K0xLoZb1VxW47zwz70W8xjMJzv/pKwbN6nXmB0vHJrkUXfZqS8NvMx0P7KtScJl
cAKLV1w8egIJ4z5HXzViEwm0/+bOHx5M8xQGz319jOLPPtzqiLmQMf+Ee1UGz14Nl4oLx5+KOjo7
XhNrsOFqqPu0tPBX8AN9E8LCGRW4ZYzQ1h1ExDozP43pqaCvrnAeAGi71pm992xro6V/iyn3OvGO
GGHopN6UJfB7275oi3Cfk/34QMSLVIKcYni8iXZB9VA0XzP/ronurcw7QBJCEFB88sfui2GWx5Ql
XahvsxxPPd6fOC9g87bKMT5rqD91xSenZYcwITKExcEH/SkiXgBs6cgI7gB4LRtoor3JITCdiszH
qmxc9P7VhHtnCdKtevKt294uFjVEDE+hX+DcuwjUZhFsWTO5cMr7Pt1245c4mVZFd0Cu7GwUStgK
CsthY7TEZc5SFOUJ1+EFiwwOPDxmrBtY7E9WfNsRXpiMvncPvwvfkXZ4qv2joCts31AuIdxf2wCJ
2/nSdS6iftxq7a1QAGnN48T5kTlfY5gOo/fg6BcLSz8ZFeugL26VE9znkLUjZEbQQGmRgV91PtD4
kBMoIf8M0Pbe8k0rRdRhCreZ9c1vp7UeCQNAhS9rZ+eE22moYLIfLZqYqST3bT4ncQEhOgE310Fq
R4ahb+610RzNAtOYKmzJmaW/mwmvi675EiKQLb0ODla4dTyEDOgSSTiIfQvOM2vXAayDxqk+yc7b
o6l/NcDqVxOo1nSVSeTTLIh3lrccsNiJz6n4QCgE+7+TNy7k/9C/OrNoEE/x9aYdPXpzbOMBbGWE
BbI53EBoqsgBhnMwh62eZ4ybELhvHowrDWlCNYfIvLCLh5ECmkgniCLzMvGJyOFyWFLfljM+Iefx
9KZt3u+afn8+hOy0+hE56S72xRLK+VLXECKcu4kSQka1yYCSNafBCsIHkhX7qAMGLXfjeGhifa2c
DGJtdCkEIrkpoMKqXYfBNkZ0RTfZrW852xYmTFB3V74jDuimbacQ6NSA2Vs97mZH71VnHpuU+ciO
pBFiHtxHA9qPn7NBNbcBAP+6/trX/kZl4Js/4dlTTv7FlKu7NBl2lgZ5iBDOB8fZL+oH7wqFMJd4
GXCmjxPEQnjRYf3y+wu/Ipf+5ph8L1U8WL0cHLsaj7pr79nMrnxkekZJHCoQhsAjaiL+1xmgT/2C
XAMxiFxCLjvOhnWdjHpvNvNDqH/EXnDl+T9+f1O/qLm+VziuZ68CPy+RDUudRUIQdIYoD2XxQXX0
Fcvzd898Lm/+pZrmJLrvq5SWXmmKVTub90NwyG2sioYfkXEXdBaN+b01gDRuDwNnYjfFV6m6qj60
3331U/u7O3jXIUCgvJDMQZ6QOsoMw96eMvgg1Rok2cEfPFgXuEwW1yM+ChFM54azKrM5ZfKLtjwC
dR1RVdC2+b+r9ct3ZcsQIliU0Bg/hsbWGu7n6IP6Iqfr309c+a5wqWQOf4Pz6gj5flHhsUs1Dl7i
DmjEHckz5JD8SACElUe6zOn659G3KkWo3lqZc3NXcKLMobOqIKlxFqwdqNIjvIU0J/099eWjCJyN
K7uNMzuHsOzXofHogBAvhL72ii9D2S+nIFpn2UM1q+WQwIYr901z4U8PeVutUDfyYMRa7XUdx8sM
UZGaQnPl3wh90Oym7GnLUl7A/Kuqz4nZUV5D2wYzoRFCGbt7U0AISualKh+RCkl92GyHtkeR21yB
AukyRfAITd5oP4dslCOMo7HIzpWEpW80i7PKQNWVRBVPSUiwmADURUAjbWGGhvqylePecED0n5U6
1jq98Mw1JFZnhq5YXYXFvpn8pUuJ0KYOMYpsFyPElZAWFC1kemvvlMkCQTc4qsV0H7fFqu7CvfI0
SluPShC2R/ukOpSU2LBaioKnefyRF8GxhOhTheCnYTGi0GKLrTtceMhVF/ga0CK7mOfoqo4iTmPi
dk7VwYpZK9kqGGGAD9AZg62/CVwLtSnFUEN9HR9jx77Mix+iqHapnlZpd2b3H8rwU1TPj8lA8CPh
DUprTcq5LCNOHGh6Tf6pTy7t5BKgKOJOfrzxpmeRWevJjG9V++KF3xw7XJUD4nGZovARk2sli9o2
l2O+M8rbVpWrWZQ/hibftcZMzvaonCNAcuiu7UUmxBo9ExJ5Z4mq0qKX2c0MmXyAb1T342YofApI
6QWEt1eH8SBMHzXAgjAt8Mz9klAg7s70SoQU1RxTRlLHzLoK58uW6LGegnvX+DzF9dHLX1QIq9bN
VqOo1hO8gm7wrpxQHNpAPEeCCgTADc98MXoB9xhbrcZFtrbEaP1zDG8LdbGu3Hjoa+SZcxMr84M+
yC+aOfLdmVIlcc+U8Qeijp6q4d0YhCtDAyEJYcfNHyEcfrGXv9flRq01txERGo5tcp9hM+w2Fx60
1t8fFL9oi7yX5/bmnCSFSOpYmLs4wDBvnD7KH/9+33LfHREqsCKHyu5wHJvLrr/jBPjgwr/obr3X
xJWeKIZcUSnvkIfo/RllMETkMDvOzY+Ot180G9x3u7mr8rRJZpeBhclRJi0egpJy2SFGsiSK70Nz
O+WafSZaeo7+oFn/q2F+t8/ns2Wq6fxYdfgk1DkyhNOHBMDvx/lXL+1dy1gnYZjNHeMcuCZO5MfR
biGgIkI3fP/9B7zSDP7mQHbtn0OC2G9B0rqCE1BO5516H9XRVVI6z1ZAkR5r3oidtbW+qX4kvU2v
Mv+LrklJzk54EO5QWVp1JcJhwbRLSjJas3j2ZLZv4VvSvNvUvbWO4/SYE01/cMe/GGX57p2YcgpM
vxxpNcIwlCFtBVlcDOldEj4O5ZdgbFFZCx5nJLkcRD+8BE0fZSBp1i6MAVRXCbWzgYykC5OW0lNu
fIsRgf/9vZ0H/W9epnz3Mhs/tlCX09QSwR1yiEzUB39/Zff8dH9zafddVaciD7Y6h5nQ5vFN5k7b
KgvWXjvsbTltC2hphlUumiJdIVyPyg9qHHnx4EEQsihqB/lOx8Myll+tGCRlIQ50mxZ+CCY1Xhbq
OYjZuZO76ixUQlnTsggz8AQ1YQgPaEEFDXJaJpJufrJrdLsW4WPiPyVuuYYftyun5KGYxl0C3DiN
bgTN/Byb1c776vvOsvG2eYT0wzw+O6Nzi2s0VQLxwVv51fJ4t5NPiRcGFZL8RystKIKkyxHBYMze
6OT+gV//z2/j/wleipu3V9z867/4+ltRTnUUhO27L/91GX2ri6b40f7X+c/+/6/9/Ef/unrqIb4X
73/npz/hyn988uqpffrpC3hlUTudupd6uoWPnravl+cez7/5P/3hf7y8XuXTVL789z++FV3enq+G
iGb+jz9+tP8Oa+kMQf/Pv17/jx9ePWX83T7/XuQvTfT0b3/z8tS0/Llj/dO0PCFsrVFEtc+p1fBy
/onn/tM2HdvUQjmmLZyzW0Fe1G343/9w/ym1KTxPe46yHOGeN+mm6M4/Mizzn57pOiaW5LZnKxuV
5v93cz8N0J8D9h95l90UUd7CwRLvms5S2rZrCS6kldBa2+/PskxYZu5Wsbx0YjE1qDEaXt0hljjV
gEULGXDeF/SjWDelg7VdF3WiRZhmsIGLZo5s1pNdGPJg+31P470FkkUhWAdY8jhTj8FlI6FnGxoJ
1AXSUCYGeaHjP4dz04SrxG6C59jHf30xNI0LSbMYs7OsWlZXaq/FANp+XrcIaRhfO68wy2dF06pe
43hn24shCs9SA5MmrhspUYd36dz5MPC1LWhbSU0Tdnl+/nkXWV2Xfjo/h7kwJJKqNlr/Rq7vAu3H
D/7Zvem5HFRezJd9m1jZMRiLlNQVHWrjLvYSNB0ytGhPnReXfrx2AMryO67wAvyzTLtGtSgfejND
SSo2ZYEOpZVLZMFKAAqXSIl0xp0rOvKDaBwh+JqVef6TJJJTdqxTLzdxZYlj6Jm+ETr246DioThx
m3xHViluoolT0R92kpqIt7b58y9Dq0uNepMKnDu/Db3HrjGQ6U5k2Uc1vGjlInqnujgJSR2ToXsR
kEML4s/cQu1KlPh77ZUUAqtKziFzbRqxGawp+ybjScCVrJ7DqkXpRUxOUl76Q2ol2z6afetzV7vB
58pJEzTnzMZpdy3SuA3M0NFtNr7pmixbO8+o3vIFrDNbxkepgmnYRwNiVA9ZNqXDtTHPcfyCM4jp
XM5WkwNGrkUxbpOGV/dYGdFg3A2+I6vn3HUsVKbjNEe1t2Akj4Oag2YxdGWcbfA2GXw6RH71EAZF
mO3TXiAIUySlkWzCJLETkuQicvMvwupQ0BKmW7pXrllN3UsalYx1jmRH8l2YdYNETOc48RPvOZxP
TSjb14FtTIoqaamV89CB3KcKpKosbR5rJ+gkmhP5xERLiPkJMBNp0lfP4nK2r2kWeOEut30PMMDk
KW8bRG1IXhbSxk0XFqs8O6YatVaMkcNGrAo7TMOboEl5eX1egLwGB4IQTTsq73qimJofk8DzezI4
JS8iE1nFz2Z/VmmzvTz1dl0qBaRjI2lZUDo22r2sXMD54WTwtL2O+bye0W5vS+1COcwbQo+Vgfnf
ZyTekXbOnd7bWKXQ4aVZDIW9xSYzLHehO/TWxZCAltha7cwww6Pj3ygqs/kBOFnrfJ9MONlj7bjJ
5dtN583M9O2kQO5VhSP/R0l0Nh90Z6PYNKQ05hwJ0+zkWyajYJJVGGhNYWi67GlY8uJ6c+5erNcZ
GdjdkB9nX/nVY1En8Xia8jTy10hdJsYuV8MkD5gGDcbXJgmj70WKEA46QoET3+ZB6otw0bkRheCF
zGmjHgOj5xJ8lO3up6ovkbU3DbqLYSmQRixFMi6EFSUjNVt7orLrTyJFITsJTPrnQ0EzFjiOCvaF
jOL54e1Jk5FK7KlzElE9l8gkM/+l1ZqHYmrNdRbEjfm1RxvZvrAMdxi2aGnyqkgjeHafMlZ2jJHF
BhGTO77YeoHDC9OT05pfxpbqbh146Nu5pmyOue/YyVFFKeJJqsjZiXQZhN0+CjpBPizagipn6rTe
pyKo87NSaQ80qgpEfwJyg1xNk0koz63rMvEsa1a8nWYKkL4gp9fECCM4lu3csSFvDH+2WIFRySzq
jKT0Wfh9svXpRhaLuDNmkvWh+z6XdhHeRlURz4euN+HR1r1dNTuPNH+BCF0ltgOaRZSeUxbkpeXN
RnU7OUEUPnWzCK0txnyBz2fa1lMQlSk1rjCp8/GUxjzVPh8L5rIxZuyjzuBNLB4IokociK7j4gAV
Jsy59nAWvMkpFCUpZOrJYiO2psoIH+jQjXJDnpCPV73yYwSgekOh0r+YnS4IbuK67/oLV2MOOCBl
ZtO0S9Gt6wEZZk1+rhVLK0MNMTHcCxrKQm6jLmV8ekOOhNej7YItMdQogA1MAAcXQyLYBSLV8m+Q
GhH7+yQmu9o2TYA2DFNSetRrmoZadeQYEDNAwL39ejUNDoqVr+trqjF6PVqDn6Z3eK+18vi27lo2
wGmnfCtCbQ5mjHfKy0pRGxBuO9/HlU2NoEzLtruaxjoxT12aI9maCL8SF0UTcT12EPARycL3WzDC
q9KLWKWBhtZnrECu9/rkdV7QPRIzqex6BmuQXJqDpuho0RnS1K6EE/m70Om1go6kKsbnbfH3Sdlz
9BWvV6zmkon59v+mLXvjbuJU50hNBLDTOSrQ64oKmZQXFri28PJtu0pfD77U08mMnuZ5mQS9zxE8
SnKSaYPy8HlBjwk+OlSeG1W1aB0h64c2819CuT+ipb9GR8Rmf8kjtER+0jEd14bHJR3Hfq+4P6Bi
WIflVBwCjqb5KrHHOd4PqNI4i7CyvnsBEIJlkCWD2HWlcJ1dULa6v/39TYifEyWtPMtyPYXyoec4
Sun3dwH8J0cOxEDh9vUwoGku40NglWV37Wjg9StluBFS+zIQBCWNGxUHoqEUgGSSITjkZZYmS0k6
VIZf1zF7PzmqjBq3PJWjVd8lsmZ6MDHYPlRiJqw+msUDwnPDWD6Lrq5LuDgNm0LWayYCYtSowLtz
Po6c+q75lAnNR78FAHII8vl6zsYC/YPIj+y7NpW+PGbC7KcPilOvj/5nond+NYJmI+AXqLgKsb93
aW6FBHJrJKBXKmEYGWDRUWAb1WhgYsFQCGtnRX1iXSP0zIaXDb6lrhoV9gFI1sm0Nk2CovO1iJ1S
rRj+kuKe0AYnu9FNWl4ow9MHcxR55i2DuAydR8N2enTs+rHi3ed6tlZ1avGdvC9kAXTTgi7XxnzA
xaQqtIYss7WPToAaGS/T7Vg3v58b9quiwp9vAFVOMA1Cusp1Pe1a5nsOaD4HfhonSIaFjR+JbWgO
ZXKfBrgH3TqwQ+ZD4bhnsWQElpHtThP2rjDEW9VdoBTlPERmXYsV2kdJtMawDiargdA08DUa4mm9
rBJJaINJS6ZwtVYFoNky9lAsrwe0V+bJ7+QqqJ22ey5tBwCeEbcZhbYOsAy+Eml0YHub75yCYzbu
1XckGuGruOlVJLxsPXlFhXBbcjtG8xe3P2tmEQos2Z9b+n3uMm/dK6soPqfzmb0gDfRurY2dhJsC
2B5b/XJUCYbJ57KrrtqrtDJOXUnwmtBCbGBHtu3kLrPAO5ljrC9Fh/Zu5qGmVEqnR3NqSg6su80w
dzg2dBH50y42rWZcsxvc+r6CKI8eDP1qFNLcfPSXuT3koOGS/kRVeD9n/T7P5VdZDg/g4kakYpDb
wdnr1kKazHC1WgAVpJ4iJWVvCd7SdM77hiWbF9dS2OYOgRvJ1WDPwU3q5337zVSFG1+F1Peb5VtM
bQVat3dZWV3VOSLkk3R3+ZhejkrdKLC5gTAuqeJfByaw1kgY1bYsp+euTo5yBMYaeeitjt5Tk8v6
VMGf2rq1E61EPDgLt0M5KRC0ysMJEUc+rlxYwNbMasDOyjZXvUhuwr6+M+YI8ejiu5joSASVahZt
Kj7VIdg/iwxRDiH9+uAA+P/G8MFAyrQ72BYq/WMffwsFINQKt4g0Bl7m1fQjmuqKyAnJVtzUpkTd
BOP0VRryDiJ2cyxVjyNiMOsl2ZJ4SLrmRcN+mKWj11NwVsFO3QftNT/MJgWzFXbfg6C+t0VHFVwY
JTqiww/bn09SgaL0kcERc4YQsremLu/flREZizF9US1AArbPHs2P+TC4s72Kq6pv14aHJuO26Qmt
lkNlGQtOnCvL11szBrXomt+FtPsLgmS0oeMYFch2uERUYZM58WWIUPcibvx5pVqUTTMXY5NGqafY
sV7mtDxVibhzE//LNPCWkAP1EQyPLLXGYBHznsxdmgaOX7ShOvbiwamiZzp+dsQkrwtshBoxN9uK
nhKhpyPJOjAUav2LojJGNHcRR1HXae0jhIXZRnQBWq5Bp90iMFlFvmUhIkQssTayJP5O1wngWR24
bTSQg5yVdunmtl9VnMWXWTAjkq39VvoflJ/eNfm01NKmW++iZWpJ16Mu8nMRtfYUGj6OJ/ddIIjp
ZkQSh8+OrBFBKeoSHUgjcPPLKPTpM8UzkiWHsAJyeNmbXqeWuuI5aIOlMy37wv1Usp6BT3iVn6A5
FsxVce1U9HEeUq8vm412c6JX0yjT+05VZv41mTJ0k8KZzXoo2hmfyignUTVtkPc4rHuJEt/KdBLl
C0whA5zu61n7+93aejUY/HO3PgcUhGCmB1NPwxX13juOSReVpUynw6Gj23kxeEI7N+VcqRzXlmEC
vG73KULMQTiBTg77qO2+WFMdCHvjkaDYdyqzS3v3lhxTrynBmmSx9+i5VG0f6Hc58l6YAMo2vfTN
6w4qLYp+4zA3O+GRSJGMV8S2c0Ap8NocEdt/7K2+7i5GJUGHDUN+Lmh0YZWdA9ai58R3hgqARYV8
vXfsOEm+tGokC4KQmUybxKhjcxlMcdV/K9JcVgcU4Pp8Uejcu+0zhTVPb4vz65U62OjCDfJ7mKdI
ukzFhO9IFJr59L0tzdEGRu9PBrXxMpnDZVCnhtjnuibqo1AwZ0dVudQYWjUQfzSjIESuakkI3oCd
/mF4sRc/6UjBG+nIQ5N1MpjkCtItq3ntWG4dHWiWQ203c2vMVnKe1bQNCcN5zrQjh1pOOVNoZzhu
hDZ1UFn2pue+zD2NS4P+m20kBz2Wk7FpO49YdwDL7R0jDNeRE3/Lp4xwzNS2MDI/hKniJlxaEA/2
BwG2Rj7YYh6CK5vDPFq6lkTxUpMTQ9Ew4wA0FKFtvogxiXPWtvCoCetgSlH9K4DBIe5uVQCP3Dqz
yGiiqSbjM9JdHzvAcluvnIGQq5xustRprPaVC0oIqI2fIilv0K/VSDXDl39NSi2vzufVTPp48rI4
a1G3loKIMWjRRHRkNJ2mqs7jXTm3ebYrpiYEEYbEdEI5vPXE1tQTGac966y80paP82dq0jeaBgs/
EXo8xAuDi+DCya+HEcIB5BRMmuwxT79ivN5Fd3Hpgj3Ks6LQ16Ma+49iwp/VMM5rTBNqC5O1Q0DI
avt5n2kBCxDRe/3BD3Ja9WnRVCfXDNQn47U0hSofqPMxaVPjEQRyBYIOivXImJSUAVAuxuYpLkna
VhEFA7rtaqYaMrUBkzPPMpgluVOjpW+OU3EjVa/7vR1YQCdLmwB3qUugrn6cy5MzGO6m0XaBVj4f
d+93ePiua10wMX+/r7xzBFNamwSGniQG1spS1nuOLbGDVXYtdjxJ1GM5FVse3l6ol6DOiPXIFO4q
MxCoPUwSPxMUOQ27ep5n2Iu4TES2vRtASPsbwOQuvQg5hurWcPLuCxiCFgRCbwhY7U6MvK7BK00u
+3lEttYiBaap7pVyuEI0AAT3B0/180Cen0qZgvIsbllUbAlyfx5IEwh+qzRmVTCMWNJz7ALUzGo/
NlcWQW/1OITGuQg1RWN428fMfKQhSst/itM5DoAQJqlh4YUjLU/usimycAGVI4WWt10kfC2zKci9
L5OX4miHnCt6ChdTVJMRazzoEg51xDJve6gn1c5iH8Jeyeis4HOJnEBzTaWjh8nkGGwIv39262dE
DM9uWbbJRPa0YwmHY/HnZ29nXVhWD1JudnLKgEliegplvwkGm+O2oEjRqAam5ytN1mmphMrW0PQ2
xI6pUGjc/P52/m0kpNasKCaWY0Ln8d61kNDH9yrgyjYFqc4sHoQQsAuM1MH+x3Qpv27ClKxnn2Sx
0QMYkciU/v4GXmV//jw4eR+SiIH2hCl5L2R77+4AsEaTUBeDNDmpQH6ZYIjFiJ0So9WAcTkpl6Nf
lY+zXdDNZmPI2su3yR7FoWkcZviuxfDBW/n3m1L0X5ilsL0U5/n7CRpnnJbKqqPtW8UWPBwTIc40
h1MYF0yftyjEKrM2+Obn05Atqrmdqx90ixpUBSn5c0h88KbOKe9Pb0rRblIWkShGCNJ+T5BtjSmK
LSuJtjWNv/Ybcod5/b0Kh3MBD6WOYBvUlJKWwvVt88YXvYp3sHNFfpHlqYkKI7ZRmHU7HSurfk2P
P7i/f5vZynaJBdmb2ahs2zrf/1/gdVZvodE9BsnWzDxspFqVzw01+yJHEFwFLrB/7Um7+eROwkWm
I0hajZGPBGx/VO6ouuSDF/ZaI/jzhWliUeF6pmVbyKN6mtbazzdUcpLDuEnYJK1A9beIZCI1bxY6
EOtIcEjhNWRm7HQBUTzGUoGR29uwSRheBC1Ff6sLyoOHeOwUsvFFVCsaO5R4nZ3bWCyQoA7xT3Tc
irJwEHupjw0a3fmLLuTEwT8joG9sdynyuDVWgf7GaTlrFpqoHy3hQaT+Os9Gdu06Tw1jr5ImSK46
q6O8rIUJcaWzZWvfBVj+uR9Uv8SrVsBfX42koGAKhw6h7bLqaTX+NFZzowxHhAlQ/rYM5we7RJZo
y1FjfIYRzISqdEp3ohqc0NnZZRQHV2TkfMec0KyG7wCL4LIboswnWwXkdpNXQhJm5ml7mfdeGcEk
KyqIA84YnkVZqCZgzjXqGdfj11jF9cXg7jp/ZItu7KB57ufOwSbJ9fXprRpczCWr7S1YjwaLz5sj
TQI1OpM73fpzi2Q1/w2atYvT4iOQQeqRzqDPIWLnU/9+Kw0Vhkcj4y20S3hPzSZvSwaMKjZL2vHL
bHy2G3PonQXk5zygABIlHejp3uY8UWN1FskZW072iaM0XnL+tMmjlQ1NdUlRimuUQ4PtGESo3qye
K1MrPiIcqO62+RDND5iUgIjITL/RV6mlCHVHmiKYOb4G4WwdxFxvH9NGDrfHdot7FA7RBkX17LU2
FxaKytVbVN+iAFZcT0EGusSDxUtCJDIGjBrh+dnKLgxpXL72GLzQO8vAvx6xJEZj90ILmvsiyaqa
RwQT+bOhDGltxK817zQMfUyrOLRRmp9CyKXHt0+eyzKGdxo6MNHxunrtBr41Jt6ma2d4PJbi5G4O
mfZL7Bknw4EWwKnd2ta2bxXFqYFsjVKiPfN4mFdwa5boQ7qLSTS1m/S1x+KlVQ6EQedDeCIPV8Al
tAeOD54cvlooYzstYWVKRFueejuPK0R2pecgKz2plnUmivNktrFgwdPSFRbVqiAZZ/tHZpEC4uAX
SrUKFc29vfRxMV2r2SXsqVzNcJoJSmjNalRFqj6Xru/TJQcHgveWYfQ0cMs87VeMficvhCEk2EgK
u7rBNqpP7X6BsD4NlSKpGIek8okb6aaeWz1dUTaIc50Xdu/kfMcPkxlOTdaf+3r0qh8jQ4j2OdTK
/eJ0Tdwd0tYSFOzmmQGp7Ilr4S7A7TYeCfxeWtG5TD7nNmkcReCcCT40IRUfPZKM3FZS1QBE0ygb
1rkkWYBbQRtxZ0J34xgz2oZGYzHhqbqmMsGqbuTEglFlVj4G41DuQHKZ4c3bbIFPh6UhAVH5zUyz
qL5uq3bwt7E9+f1dng5Z8+gYejw3btKYWrHt8yzHebT9muUPiShZ94ZpGd/zGN+zxK6T6AEpFpMT
szQH7DsMH0LD4MsYr7ZhUObeEkaXH1SPojx2T1mNrbJWUO3ydGYB/rFDkn0yetLFlRewTthmu9IO
lP1p9BPWRPnaWxjzOmE1NFXIe0Kqht1D+fV5gbzNYfrmPHwwDDx8iJcHR3ZXxZHzkFluQ5/Lxx25
jpp5oYgZp08DLmPjKUgDyl1LV4tJrrCLSe/lPPXByRqGHkqFSJiwz8qU47RklrjOD6vT3DbdGBfZ
uHwiepcpJJ9Ge+0+o5dzzhzOmy3gjNTlvbpq+ZYev708J+KEX0ZhYI3sDRW9tMJpCH69oD+398hM
IbmnM+Q6v6+iiTK/y2ZVT6Xwr+x5HNVpGOlcAnBzUEUcfU7LELKHV4xfSQpwtAM2BXjlc/a6Z6na
hetg9dRAsaYcJHUEiRvdfCW4ruBctMv54f9SdmbLcSJtmL4iIoAEEk5rVWm1JMvbCdHuJdn3BJKr
n4eiY/62PGHHnDi6w7ZMUZCZ37tu4yYtfSwmqdZO+ACnVv9p2sCtH2zAUJ8/HupDHDsz/Q21sz6t
k9vRHdZ4EdH6+xxoPaFA16t8ygosQUB/4+S9t0Zz9waBYjGwsoIVkOYKU6Pte5l3VgjyqNv5DBsb
9OeAiba6a4Qs65vIDERSEOKcrA0RKak7XeuOa3W2J7rDtuYUGn/l35Yv+DY2uUUswVIe/LTtcHp4
0tRnn63gG7ohQxtHoaMFh3pZOti2oW7nG1D+Aecuayye324p25suhITbzQOVQed8dDL37NFt3R3q
0K49vOtg2Yc5kEYwy4dgHalHCCydSk1VjvceVT7pWXi8C5iNYnY4sE2eVMfNMn1xvRaxmknbjP5S
Sk0a6EhrNvbZ5oRM8LTHt1LuY9GJ6vPYszeij667r6XIkN84/mgBek88PCvhOI7IT4Zs3mujfJ74
bGwwOkLHVjuAn/WlzQhWOI4to3fIaWVdDYK0YpvkOb5uk/zCPOPUFH5Vpfs9jMz6Gq1r/PwMPSDq
z8zUvj4vllgRpklqn+D2Ygwt+Vz02ourx7kaEIfYZbLUH+B5W/kSbd9FvKx7We6EbHhtjXnInEI4
VThet5R5+I/Ep79QZjEUrXnNritr4uDB3id0B1MzZ5x+wTbe8iSI03zdVre5fTumbEcI/7rcb5KD
idx/rp6F3H6MFzOMzypn8TqVrZ97LyPbpnduw677Tfbgz6OfhNOSnLeEx0kTxu/HQ1eae5Yb55Ds
+BQC91HaMpkuw6SB7NoJ7OXo2aJFkX/lZFv+SHB2a48Fn6jE9a7+5rz+8zwBeSeuKjUh12P7j5fT
1QiWeDmzcxrSUwcKDyN6aqZKPMBIdbhnEYf0DXh9EUu55+UGWwi2/TJ2uKoN7d0I3CX00EP95gJ/
FBWDK7MruYyE0mcSC1C+/HiBztjLxpoqUswD8mIaR+TFLRqf7GNvO1PxJj0EHN5UT8lxiao0vUEN
opxHKnEZJdwmS6uXOR6ZYRtnzNwXtHLTkxdpzu+/uc4V3/7vYToS0gdoA+ELIzdirP/xOm3LLLCU
o7zNu5DzPCJTNFalmNBDJEEdBbe+mC3/y5xk3KNkDFT9pqwsdb7LAqDun20K+PU1/TjXr7dO8OUy
1rvALMyL7y6J0ah0RZFUtx55ZMzT/vVzO1kXpcfUFZSCCvJyzNPQtcFIyrvP6vPrK3gHXa2XgPpR
2n7IMAiy8BMrkDl2Z9Fqf9FZJ8M37lI1QCovZn4zC5jw2nUSjS+Vl49cYNu0VndM4d+8m2RpHMJB
UiU+9RwCg9vCaZH00tc0eQ1uLQehzp0/Ae7t2ihd7HM+9V3/0BdGCkq2JD97mzLaRiTG2//6g/2o
tl0/F+w0C6HjElYY/YRCVshcAjGvuhuPNA22j4FvPijpM7/tO9qk3+IxGtz/b+zTcwMRQVp40kMs
8P5uiimhv6GMvVuRjRyde28ayu9GmjC5TZt+7s5RlsXJXRZkXfoMM8xZZxt3xFV9uCkdm+tMZc8t
zQeNRypOZs+DemED7tVdPZhEfFSktNc4nWp6IXUcGH1igO+br97sEOFQl9kyfhllLuoDhLSl7lHZ
yOI4yUkRTjvOc/0bLfn7NYAQI+RzobRtbjoI1bs1AMgObJQB9jYyGU+LHNx1EnTLaHrzXMTe33/9
5f4/kB/Pl2QwghgwG/+E/LBxWK5vV8U510PVUpu6wqfkYNlPVZb2KGbDKexv6dPiBm+CnmgMXCTp
0Ri/ODURmXe/vqJ3OgAAMgl0wQLoEB6yCgLevcoy1gmjZ9KeTUft+THCeUTBpNev+Ws2nYwxLcT9
autQ95isPIC0qxZEsO8VZ4/eN6JAYr8sTvSYmGQHIUijbtb1jCOrvoWTaJZaxzkcHHlhj+bkYzLb
PlcNL91ehbOwbxpvDmjjyQecBLkNqXemNDA5darofheJ926TBD5iZwx9xM+spBGQ97svPIZ/0WO5
mFMStCS2gArjRav6uEtfNIgyXSEpSrwHiq+ItS2yzunvxqBIL41MQ3wAv775Kxj735WdixGuJ8NA
OAEq6veOhiD2NVnE0XxKp4rliVlxpMlegP2f3F44j1ZZwFabahLmJgWOrijj8jTn3F9fxrVU4r/X
4QPWcByQ0nERLLGg/rjD6Ia3slStf5rKyvrHjuVMDIXflE/upGoCkAyylnOg/aR6EoS7kZDiJry2
qNaiuVjuhusgGts9u/a2Nkhr4vuXcwMNl7EVoVTsF/Gog8boh5jDVf/YGV9Xr6V0RSsO7Gm+eYxM
0zbfkS5WzW/Wt+se+d9PiAKKHQvJywqKU1H3DhZnAEK6jZ4WTp8YbMJr536MPhTwbM9kITPbTxi9
JLUG9R+JG+aEahSZCxM0NJP/fRobCP59HqGQPqObRtr9my9gfcl+vDwk3/a6vSMZAyp/9xJOg1NM
OdkAt6JMxbEMB7u6CycXG760+r47mTpmLxhcufS7XlA506H9lbsiIF3maLrYj+6VpyL3nlKZZr7k
FLkll76SDlaRVMciOHodj/4DBcGceXebJouhd1nuF1dM3kkNcSE/mjzW8fHXn+39UYEtTIRuIAG0
bb6E9zYBEZSwfBILVHHFNrfXbm4mkiiCRYfWE+cVXsQCUZh/rBHi6t+4j69dLP+7udcVDsUSLJfL
F88zvl7hf4DjzEWNNqFSPlOlWmKlvYIcpZsxFiQ0HNaXrLKIQtjgrsAOi5mQphVmGVE4Mmy1lE7v
poZCzUMZZa4+OnZM11HtTstNP7fotxppeNCjso7IPysDslosqwoo0aV/NzirdpB4fRIQv+VCKbJX
/lWrSoy/iRL9WSSwPj+REwCh4f2Q4v3aBhWnLDVQ2E4GEiizzaTRr81DgC1GlKsFdFYMNE2FrpfE
Hzmshl8PbANWgX4H47XiqSkUrY114lC3l6Uz+QYBghVkT04Z+zdu1PjOIQJdrW8odX3yCkwZt5nq
VEaZaIe2vmpnu/6MsyKiLasG45psBqhHH6kix6YpssG4Oqf77I9VYNG5mk5JTs1wUbyZ3g7KW7eK
dHMv3PFNza366kOztTs3Y5n5DPlIqvfVP3k/BAmBxmOJ2iRaktHZj3bSDzSAFXK8qSKkCzvcB9nr
QPdWtA+YwUN66Ow1rsFm/2Lq5wKzoQvKA5ILvNFhHnGB6JfdCmUNemby+OwWV2BKrayyEur9KFSj
aheRbeB/UnqifJCFAyTQyVggL4lTjShnQpuiSK1L2z2pNQcjztNlOE4KSviua2ea4abWhjt2y9yS
lzqlyNIsdZ0dCqugUzgZEhuLtNUO2SsPzAqhTmOC7NhYiK2oGsP/RWlc8mfoltljZeiA+dBFxeIy
3K31pAsqqkuQxsWzEyVUxLai85jvlzKEHgEf/muTbFamjyZS7MJoOdg2o/uzk4c8whvMCwgTprC9
GSYElEeyu5RiLtTDhh1XbbC094Hwu3/hcxUUiCFNUPjtd3Y8jaWBc83OjqPmH+HmyjoWmmEL12Jm
3aAHDoanXpY9hb86mE51H3uKOP6qNpdgLKYPVtZl4z4dAyoDCJyjCTEeKk3LnnHD6KGeU+sgwpnm
UttqzdtQWRwNeSuN2f964bomu/9v3WCPwD7FlON7CHl9uN5360aL42pAY97e0dRZ/gXWms2vqYur
5gCj235BGo1ULgzboD0HV31kNQ0kgrro8saH+SrknmzLYxmIiza72DAtqPauKpMNeOc8t07fSIWx
AoQ1p01ul5XfzU1je6RXsbBfhjTq3Au4elu8WfzdM/pT1zximkI/nNlflsafeI8aCwMTXYRrhEpK
Ms68p6OUM2TXAoa+umgXmn7nOpBi6X4zIfWNriLynWftEGtklDg53Np8NzSKHKh6FD7TXceKlcaq
Dc9+bopA76p5SqbDhnb0GfkAd4h4QBeTOGbDHwboqu8pIE60R/rh9w/hYsTfdE2n0VEITR4Xzc50
pEFnQXxsdIod51Ar8dXJMF25i/oq0KmbgB8pGgWD0WEnqb5mEV1qZDmsngIorBW/QJeJ4wBF8UI7
aRdO+q51MSngjxyT5WZlbT7L0etIvlhUqkm6snM4niwbzfcgRZ6MZ4FwBkIVquILJNpUn9j4Wfq7
0EqsvZKN3d4FaojIHAqnzM6P3kB5zct2nXHfAD8vIiiy82xZDCrNaHrSNuesBV/vcVD61cHRM214
QWfc/jdb63VB/98Tys4WojJfJQ5RwPCCzPvHnc1LlYJ5IeeDUCV0u5OFipCl0aFEt0D5PZJxHkQx
UTa9GL7FfZRSxSpMUzwasNfi49y5Jvuj7XRJuiMmIclgdh1vk66tP1mKXe6sS120v9up3iMajECg
S+sJnDkIYOTdIbykcDewIns5h13i4aOiICY/pq1ToDiSKM2+8YgCs5PVEtYQzsKTL4NXW8vJBvpQ
BwlLgq3y/3ovP2z37L+C/WtiyP9uJWSuXMUiPgdEb50Gr/1X/zkkdK3dNEmfSTKTMh677UBuE3qh
PsRWE+RvdVFm5AaOU+PZx5HJ379VPZB3nBLyqGmfEDcs72PN5okSPKZyOWS2GxsHRY0/tqj7EUat
EwerNe2UrdLp/LaJIOZqVvhHQl7+jkwl8Oqb5QphELgKNxV18wSEgWwG5EEyDRACDdrfwU+uUpPt
H1LJKrAZdMo/0fFVY2S7sr8b9xeQZhvcDmUI2jGhAuEdcM1AAmee2NQII7AbX0inMH7AQadW85t/
/QsSfTisUq9JoPPjPhb32GHIN6zdLORMkfHW0/bbt83DUqRWurMRd5H2EDtcBAEKwBQbQpZYZQIs
o9Uqx6H3JlZ3RPVl8X2DEDY+BQJt66mIEujwX3+t16/th6819FBMroiGx4iPfODHNwSmEpF52lnn
xhRj9bFu5kW8ermNmzCwDXfMMi0M5UaUbIxI0Io0Ih24lST3Du3EH1oKDIDP/Wh1yV0zRtSWgAgx
1JQdNNRpzpVHbtY4h/YRuVvefUxyCejexey7vxnX2X/ejQphFIp1Zmdex7TFsfrHT9SjLR/nKo0v
9ZWyWxwnq+5bkkazez3n0GVREZYYMTbF1eai60A1l08zAnp+Q0zdai4SVV0/zMa19acW0SFfs3JT
nsIgC/mslQwZCGkWhWh6JHJmdU5ZhehZ1ja6Y7k6jHzZN8GlmJTjPW5I0OaM2Fg0qwyw7ERqdaSx
FGAMI+NZhqlHD22hxr8xRjjpCy5Vob/Wo6fH23Is2+xoL0Aiu3EsWIg31WDdT7AFKlYTpsygLOEL
fGxImIrEYhk+rD9GPe2469RZNOV6tXpZjPfBQS/d/tl5ia0fbJBbONdYFN2uCxum/AA2j2Oxb9Kh
/5aH0kILHNQpNDKH7PEl7jov/JYjkuaos6CYQdS6CgC2SWEjyZtqClbfbqVZsPSa7nG37SD/MvxX
OXEiQ5guFWGxOIY4eeGJwtpqPvpRMFiHzQTjDpljXbB/JsSSFTHUfkLIAflrxDZnx00QZOJCZYcc
DitbeS1uD+EuHNs2QcAmrfA2MH+bcjYMfbvq7Goqq3OwEfKSrlQQA73nPrqNtKjbvnJi25claCzn
RjfXfVixFBNvpCX5pFCR7nzDJoE2+l/1ah5k8M/47IrS7HCdcXwjVXTm8+Yp6vdzNk0Rp/FNnj5n
AcGHKaNgeHKui8W/pj2iBnjPGHVRU8hxjPDh4B+w0r9FE6O2rhbjMLWHwp3iQyFJaprpa52WdN5X
XYbbi993ch4oPfXo7VdefFMilVJyJ3MZr1+byKhT2ml7xJ08eDKJnkQyRYAQVydt0OFhu7XxadfH
JuDdO2OOzqHWU1+v9PNKRmN/q4KGlwCma/0/4zrrs32VfJsu43XfztHkH7EAgIOuxPV8XSsqrDDe
viumPrwoVVKtvaMWrXSGPUHpA10YNfBavsuTPkIS0Ft5n8ChrdrEzfrIIWc9VFhoDHJUpUFdfg3r
IXOfqU/gwyWb+dHK3PVPFXXLF6B14/JdD83MHXKVSezbGY+z/7Btu14hQ5hTWxuZP0Cos0TUCaN8
vTPsz+HIYON6y74DoMluvVYTqp5YTaz2ZeBa7alEtUEAhnYZIGc1UOA7WLItHrbHf5NBBhFabizQ
aWOpv9xSe8sLL8xQnIN+MHLngSVGxz61TP88gQ0VO6ouhaF0dyg46VkJXqzvtSop/LbqbixITnb1
SqqLdOFqTd6sdmj8nl73Gtnl9JILlZYPCdPEbns9Nz1L3mvnU25bqfweJy3z/VRCAbwkROYMyU7R
BaZpSq5mi+bsBidWm/N+7o2wFkGWnzQjpWkRsZnc3HS50VeuFZNQHR6YpXV6Uf6qeiM62K3vqIY2
+lljIN5BgZH0iicyWI6lMBlZKaDw7ml7F3oOh+e2qHJgCBEAKGgJZryDFvWIVR0ydCxLNDdfgysY
vO1NyO24eo4Jut1HHQjB478s/tXfLzNKpdJ9DuCmXvtQj1gBMsIXml3W+G65r0RkLR/IQcC/yYg8
43bNVdB8Cfwwcz5GV+Hq9vMoq2QTwIoah187YUa2PQsD6nNRh85y3hILNqSvGj2+j7IYOeitj8ow
XxIEwow1IWDaJcswdhHKWLgEDC6ubb4iWcWcHQ16id8YbdSAHECphxbQ6xCkaUbEgBORx7mZ3JtA
IJ3qC50VZ5F4gUWy62opXT/o8glVXlTfVAS9Orc2lsGJSb9zB/rF1q2jLrpcHfBlZ2uWvBk/s0SE
0eXfd/YqHdn+e+PFEwIE3FM4uHP5xnfTxicAwzk9qmaKrNttoS2GfPlnRgbcEKrmhRM1AKml76CH
tD7kCHgIfMmdwr2ry9ANd+NVlVPYJgc3wEijCaq+6tNC21vTHnACrtqF7Oo5KEaXU0mIlJCVrp5g
2IlZWFXxS+2uJnxVuwGBwmM83vlNTyzPzlx9taOsuaEyk/ztzFvYFMGx1w0SuBORg71kBMI7FVPm
bWbZrLJBOGHHNdz88k7YHI5ew4ogg4fNF4H/nR+xvcRDPVkhsRFyCG5Ms7BvRgUr4+3Y0FJcY25g
UqNwoEDL8tlSDlv05vtzycPgQ2i7RAMUowJPH/zaD/WH4WodR11HB3sA4SaGo38F3MowDbgTdMqh
LiGcOrdp/LBoKNhty1voTxGvehv2Q3Dexs9/LQOQDOjZpM3FbRrCyeTp8HGMcSPuMqtgPvz1mdJ5
Z6sN1r4shLtI5xGAev77+ryhthAcZXVxa9bDx7G0YhYIr8zLhGg8p2N9FzHLwhPxALP+h2MI4sx2
JjNvwqRSckLJNW41miNCMgO3A7IS8295Y/n+OhmubDQeAIE2WAZE148nRburYRID0d1uvvwZNRHK
S/RFmoTlvEF6ir/luVYCYBPbohaXBYazOxNa4lCWnSE02Q4FKCwQBea437uDFbilOsk8WrLDmoWQ
HGlVYa+bZ4RE58GyC3NSizu4N3XX9Q4atkFUZ4SB8UlkgZ2fyTMw+NRqrIe3NSL5iDd6FZqNGePf
oQ5sKtDIRNK4gO2+yg0pegF7RzFn3ZHEjqZ/y8om5pFuC49eiSKsxnPfhLp6yRQn59sSdURMT1/P
6Z324oinypDWhAwKaS6ZSpaEBdABgOKnTZiw4nkoQbdoje1Ya+CzUWReV5FmiNdFlVCodWoqNeeC
zVpeOaHlkTDJVH0kw2LpD/j72/bs2sSkfRqXil1587e3m55BssyfdVrzvLbX80XIyQ+dw1W0VwDI
kffrRQ1lGGWqzW81ue/mhsjxEWEEAUwfLiFm7x+fhqRw6qVtPHzJiIY54F8R7uV6ftnQqPh6joD3
rZDw+PFVxjRH3rd6qOryu67875uQbJs0TeyFbFnx6shMYnOfMYMRsAzZIw6zGfP7NO3z10yXWIyA
eB16ToJ6/fwoBp8SAF3CJ0t20r0TNSgE+5Kilk1808t+3VGuISCt49sXHG+NeWxi6X9z/CKChxyV
k9yCiDopwGG7RL+5Vz9RFg6med4YeGEHAcv7obHkQ8XkCVm3c6wRVlgYC/sjwCMNq208ZY9dMDCJ
mybTjOVTpH9LE78jZYEenfXlxZ6Ovw29+3uDgNs1hjiYvrhrQb/mi8EQ96VXYQIaYqzaPGWqgFp1
QtRd54GTMek0eDnGm42919uTdkUaC5kS3tyXcqb14mo3CgrPie/qtnGdw+B0wLXbEquKxdEPrgFT
2g2dztXN0rqey97uT5/gv5ziXFz1hJs+79eL6k8UZBSAYQUrjAWHgcX13WKVVcIzXu0XdyqZeTyL
xAXa2EIrAlVF+Rq75KSIMRvG/HMVN2hgUII7+u/JU/yFeomojPECv/pzasvAOf976r4eT/LB4bjI
CrPmN20mHtvN2Qq9JkrCI0+gHd9tb2ZJqw2CNdHzz//6I/70VGH3wLaAidPmmcJq8e4FJG+HNyAc
EW47iXWoXa94TkZY/3NqD1hTFFu0cyNLLbxL5XlAKL/+93/mQKUPxe9Dfkc+hNz7W8z6gMDDeLQ0
th54i0xiIBsfNjQGPvb4tc9KjRpWJxZZb5j5ECYmfvTULFaSPwMdgWThkkJ2pK+o1m8u7z0ZTrAU
Oh5YbJ532/2JA43jDp27cKzb8bpEjnHO+WRj0Gx8D/XrYDXqYo1xNh1QFMNSlb6dPW5+dzwRiBDj
xStvS3iY+V74ONmPxqQLe5ldZfRpIn21b01egzVu3/WvP8BPPuVIrh4jJ3Rw4SBhfv/SzmYOJ8vV
yZ1QflEcetdSgMDuGmhVFrYznbqmkOKxuR7tsDubYdx53kSke1gX/V8bBqWKfGS+8Yv4tszrzv/w
78t55VgsixH1dQNXsPjSEhSXA8b61AqH7uxdZ4YcCry8s2rh3/WMSdQplUuaPRGMZkkAinX3Wchs
Ag3sZ/kbecv6CP8XbePR5nQEnuszqSDifufUdss01F7Y+fRal7yfdtXQUOO4Kw9JwPKqldOjVXrP
ivSQ/jfHsp8enwjFFEA4d371wr6n0DW5Ce3SSYs0pNqb/gH0K4YndgubNVrwYPf7Pp95qVKVUlCc
FPzaE2WxpP5v+GasLu/vA0IarEEgLzhuHRi/VXX0HzC5H2YzaG2pi+KEX5h9Wzr16ODDsIuctps1
FOOFYhLgzhLVILB77Kg5Pk2Z5BZFV2sesSE8N70oevdpcgXwKSLDeHrrKvQfT5aCJPunWTpQ3RLi
9Xsu5xRbbdSEr55w2hb7cSu+5tj5qXWr1qUuX8SYX1zE78TQXeV6ecyp7HXOxm54ZGoBra2vy040
es23FMFkcESymevDdi1JEK3wdA2D/31j8RffwjTaEnXnf0HF4j329qIkOPd6WWkYIf3LQQcaeiCI
8ziGCTFWh8WPeOKnyRbD87az9nL1Znt2vkJuV2DbXhKuRkqfBEUZB8L6J+MY7R89fk1fMTyQpLZd
Tp4HJn4LBrUCyHkJ4h5HwXpHl3TgajcA3VDcBE5uiYXDrSfJ4VdeG00kHth+/SlA35a/SGsmtsmu
BnyCRz8gQPCfTQC2+SglGd3TsVv4wKfeHizni61Dmu3yRPA1bV/Z0nkcETsfSTf6oS7Ajp/PQ3Qb
ZaT93I6jFU8fy3aO3zYx4nairCCzOBC1uKspZVhmejWrFE03mJUdLg/FaKfFN3soMf903pKBSqj0
70ZVsvrgsGuQU25bX6Cro+iykQmt1/Cw2FHCx0cLEQ13funSgiKuW9rGMWwCST9peOj61LOtBzzG
MbacIc24mm2BmawFjmEqB1a0BOf/X0Nuj+U5EhOB0gGdYg1hudj5q52QLVJvgRz7QjJL334fXLRV
L5zWI3NTigR4SQ2y4aOFV/airBJT3iz5YI+fSitgPBp5McjIptqnJx1MKpXtMkgR/yRTHaavqhtC
FFs2gU8PrdeCNZKqh9z1i5tN7GH91dIqEPAZAhSxuV+KeFjj6aaRawvcz8AWwcWpMnpVFtd9LUKv
RXe8eORPNe5exZ6krwrkGP4S7jp+zCfiZLoyEn8r10r2PWzPcWqslXhu5H5paH+ociu5K1PT3APy
LfvBVXw1uUfgYUOY31D4A+k4Qz5/SGM35Jjq9+oClq6ORdTFj34q/15I0jiVYTccR2d+ycfJ+15n
lrkv2j58XdSsUVhE823rBzF927P9YKWhwrpAHxwqTHUkoWR5ZMtMTm0v9XPTm2lv28YQaWXV9OQg
cpcPUIFECMc05UyNPsIAoHataMgaIm0TM7ZoalxVkXxj619uJYzoQQBfHCvjdQ9OsiQBR6rG++KO
qf0d7wHdKbaM9jZNcafKspKHZmppi28HQeXm7J0zh1d5N2K8+aQ9Yy5+237McSnAnuJmPODdyu6Q
xZOsjVHiNEIpPXYwNyRHxyVEKQ2es6XcUzdnyqX4RX+bYLT2vW3C57i1si8eWo8LUlZnrYJq9T42
mN+00PahdTgW952V5zsmqfjcW/Nt7mTzMVmKhI7Aajq0HRqsE4oc+8bumEeXyBTiwF5O9xbHzz9Z
hMHfOnJQbi030yeY0v7ZGtzkQq8MDp9iJoB/dD+3Za2ewqQhW0MgCWS5va+t9ANR0jTacPY4xpnB
GSZTb2GGXKqTbZB5HpKa4j0mHaWPHSqr1EnFm43qYo8XLj1x8FHfl4mUXWtyyB6p57/tuJjJ3GHL
ysLqDyfVNo2YErrvlYTdhOSJ2P+cy1Hd+A7VcZQ4sNpwn3u67OZy2XX99GHJHMJ6MGch+arcQ6RI
Yz4ms1jO2tRDcMQklnUHM5cty84SFvsOndhHp3TJ+XHzJTrVqhEXzW9xuKKJNfERSumBAtUpZX1b
+gBFg4AJG5eku8F3Lr/5Fq1PPm0/N1Ft/d0JW9Gc4gf7WLbmobIoYHItz/pW5172hvyB0MSxHe5B
srPPmaVlA/jsVndeTLMTsOwf5VCJvRJ1eK7Qah8ILgrb3TBoorMkK29VCwpaGhcUDpwstg8y7ORz
jWlvOiSobV4yPas9uiPufOFGRyVDR8FZEp/v6En9NaXec5Y78V9lJucPfkOSSq2d+YseVWXtRTBF
x9rxp+aztnP3c7xETAtMfMGO5yv7KJ0xuq9R4t95g/USZzHfPTjbgXR0TRqKfLIkUNiNi0GFpsPU
svdW11AJ0VloLRWBoWdDq9QlLKz8UTSkMKGAXb6Q7+vvCYGxj90olzcf7PMuKKKYt5s+AyNnD52T
Vdw3QUxEq9VENzJY4EUyfz3lkKsms11VFPymHIb2n1JJ9TREgMqO03a3pQo+eWkrPghOJEWNRc7j
JHREazvtQ03tRCFpD2uFeSUpIP7KWE+FVUpYickdqjP6ov8QAwATDWrUh8TYH7w27/a60N0lmxo8
Z/3gkIZarbdIYeqvlmjcF27en8ewTg+NGV9NXiTPYgj+Dkczsx6N0cWPfXMjzBzdxDpPaYEmWQ0g
u5i/5bI69VCH91Oaenu3np0/gtZZ3N2gp3Ff4ZDbY8RWH4VAcyT8texqmEr3U+svzqNq7fGtirLu
LWKnfimFKsTOQ732iE8CtM6t+j+7oqrOJBQzC/EakKMkc8wgEQkYAZKr0K/F3k9H83nOfSrOZh3Q
VWj88KObBOoUx/AhC8sJpyyVfYvUsHxeGgSAq062OEYAGDxRUZR+qTwiwxmzWAqHhOK9xaovHsLv
U1g106sOwocwhfoQVLh+wMQ2POFAyM7UyMQHHm7x5M8R3aFj0pxHl+QK2tTkeJ+lfvQpT8mFQhrj
fsIKkZzszBd/anCxCzxX/ZfudUgITlfjkHbn7tTJqto3tk4fIV896lJNSAuUNewLi4gjkSbjsFum
Ytgrr/yj7OySqgrcwoiYIuveolprl4/IG3BXZGc3mcqzHc044eZmfNTEvRGIlkQPlUrUZ2+gPA0n
w/JZQ+t8zcla2rdRspx5G8w3eiLyEZFTLo95a08UjAjYWYxS8s+pcB9RrVZfK2MLTIwTMfhBV0dQ
ZQoOrdQaD7vnR9BFmDtOTlY6f/hKca6LreBYTC7BO66yOvTJoe7tHciiAHulxpbotEQ/5YIq0Na0
9XNRyMgcnaFNFQqBfDjlswpf8QWHx7rRN1Vce+eY08xnO8UIrsR4LAz9K1M4o7NxmmhfOT4q/oqF
nW2yeWZ37G+8ITKHoBzq+5yz6E4LhY3fycsTm05xqkVxikoKYbwEbm/2F8Qeg+PdENCanblPjxa2
648O4sVhF6NdfbSalJDohSpKcGcqGzMEC+dSD199SIezll5/canIPFZRIjCKEKyXJ83XmSXmbE9m
OaR+QHdpMPj9rVPO34hCCB44UzyaiXUBGtM64b26NGs3StlKjs4cP/doL/ubgWTMP5hkkA5SVRRz
OKNNe6rJhbXNKert/DSheThwBJAHEaj+a1vHxSNhe7TwukHxUI+99chz2XHyGSifHAKm8FlBeVqT
m66pRVP/D5HU1TmUZiHDW8XY5vxx/mKE86evMvtzUFqfAjf/pmtNVCZu4oz26K5500U26T1McXIk
VLf6Iyel8oaza/js5XXwEeFVSkQZHXUVgPdOyZmJIKmnJ8ZS7LlzmP4ZN8o/R7GDjzSFXNhlJixO
IUW9FzbG6hHCaMYdsBr2Rcn+lOhHAvRsUL8yuEOo3z8WvpfchRDyL9EwOqdA6oLC7LmLXtEidOYm
G8f0wfaU94GflWOs6QX0VPDVIpB4X5GfymEi8G8t9PTVnqQxvWCjmjleztTsdN7onA0BCMdMe+mL
kwbtI4EF9J227dcUM+mhbUnSG7CU75s2sj+4gbGf+zroaFjryqcOC+wtCQwtrwjLiEAd9H8oO6/l
uLUs2/5KxXlHXXhzo089JIB09BQpkXpBUBQFbHjvfut+Qv9YDyTU3WLqhtgdUVVRckQmzMZea805
5iOLzXxFJAUrcx8+K72NtRTop6fbxVcTXz0ZRFSn0PpS7miipxvKyKYKsi1WV8KNDQZxFF6Qw2w4
Ytu2jLGo06UlVS0u2XvG9vyJ2jt7Vcxaes4zmS+QZ84FzW/xoGF6zNwlbsONFSqEvA+GfQeh+Sko
J1J/kAN/dcYquRqMqr+cBTwA2gX51mr0aRmSZsAzc/hkLlZY2ccybKYb2Q7rHVN4ljMRXOEuZ+9H
pfxYYUm/ykb0WlwOaWlvZgiQEwMLQxAbvIeHY89Y57tUFdynlrgZjKn8OuYQzNLQzJ5yNTLYbLNv
SKoBlqEYAOhpPCsWOXYkChMG5PTqhTlFJG7OJKCkbXplUEt9Bp3dHGVJyz126da3SrIjpmOBcd1H
MbRzSTQvNHzTZ0mP1IDHgbCMPJIdeIREL84GH7gaNTSYJQOAHgq1dT/h2rlu2HXR8iTw1Bxs+7Lu
0CQXmhpsk6yeL1S7qYlEJlJOZnpzwaSkhnaoA+2LFfNicnLHm5r8VcY4f2/mugzSQSU9FLTF5DnM
YcBrA6p6VMDLHWNZUrygno2tPVu9H0plQqOSOLNhTp5qYUWo5JvyImQRy8khzVuvVVuuodY7j5na
4yEW4JDQrRjtUUlixadJhO12HuXyFrF//JCoFoog+LsunSwSTdIu0slB7aYb1OL9pRzVSwhnUnbP
c6LPhJhWvEStOPWzlt0eyov2qEdFFd0nXWZsEdpWXpg1nych2ztTWKo3tNH3sgrbx3TM4he8Po7X
oPpwoeuorpWY4mANmeTTSuzEhtg7FH0Ws1vdKsGCzqk5+TMyomOkI8bwoQbmD0ZSOojXTgQs9E+8
+1RhMq3Leu7ae6exlOpb1+N1pX2S6s4FYz+TVMo2AakU9h3xk8j3+PCgdkWwq53Eya9XF6GMEj67
HZK5krdl39sZVjCbVBXcWCGhY4FVFP4wx5qzT2A5odwqyf72Wl1ojdtRI6UPHZ0cUEonJc08jIF0
IdDys/dP4tjeEjyw3PBNNCnyA/PZ4lFRm5iAA6mW8kcYuBPxuQLGnJ+Psl1+zoZJumx6nZK6ckiz
u6+dgo5KjV5vfKR5QjtAE0ZR7eRudg4zjPpwJ7Q2Mm9gxTnEHSb0XA4WiTTfVc6RXzfIHz2amEK+
WCecTl7xeUPuFHWnoprJr1dNorAT0BhJWcHNXoxgdI4wydGtQxQVtMdCy81iN0QizD+1YyPsG6np
+DSrDHI1uFrhaFJgRPEo3XRNmzJtHbUwB92Klpn1vMpzbRsqE20R3t7tszPbRHWKKVsu5akJk9pN
DwPAVqqSk4zQ4qmGLxn/GE/to/nEqxpTKPQ/GySjEbGRk2o0kZc9b1V9b2YTt0Enj5N2dOyqN2+0
vqC35SQhbby0UoEquZl1Qoq2sSldmAOU7E/lLBO1bivl6I8BXDWDHFkYFY9GhfvggCFPi73GEuhF
CZRDwdmeLtF61VsEVQFx0MiCsi3QdTpNq9EGqwrNORHL08vim4yvF/7MeCHY12AiGpuOv6n2Jr0i
SUxN9ZZF9I1KdtAjQ2n2gtJeCx0jWuiiuOUQh/DTCiEvfkXCHIwnZeoWVWoKcCDY/rmTfpYaiQcW
fS9lOHMAzVBQCZ/ZoWqlLKSOpuFPmg8MvkS5ChedwQ5IJ7yKBsVBCcgFX8Nlr9NvuOKV3rwKq6rm
PfqXzPIbDlEef/IU2TLLyAcc2o6MIFM0rjdk1ATyvmYRinYDeRHNB19CX0xz75rhTK1xJsNo0THm
6OeKYrAwAzw4VRzXAVWpGEj7s2yIum0lzaF9Z4BruINBkBokxyXd6FdMyMYnOaOAA/5jOfDRF0BY
6yGfYrilVnTVdzgS8KXMSVfMd+tP5oY1s6twqEDwdyfIZGgYC6ASmiEcELce8VV8nnts6u58Gn9M
ulDJ3JzKyQt7Q31eJZ0aArdumzgK28U0N2rroMu9diV3aahcqQ6D1gYsiMYEohLSCHSImS1vgVBC
AreSY7S0kBUyxkfjg+b+b7ZNTqCjaWC7KXtt6tyz8SDad1sp5Jq366mxKVVCQau8dq3XpTnuQkX2
khZnmQvmYNFYr4NKWTCp/kBXrL+HkTGgZd4pQzeQbSjiAPfOJh1xqeRFW2NQluia1Nd5ZOXhJV2x
ItkC0paRf2eG3X81dPpBd30cLTpAGXWT9L3KK9RpywNGOptZJ8adBCZwvFvFlqsIK01BSi7U2VhM
rjqy59jnskywLHHtlIpFYTwHLcu8rBoSlQczdkyava5avkh1RsJZX0bqsZ8VSsbCkqyERcR24m2j
F9OTjKkAgxqkEN6WdXfbKzTgD60hybknjfjlrxiKIn8wphiPxrrKfPB8//ZoOPigFu2/bWBwZ2L0
fj5S2rB3zHZ2LszKoTOvi7TLLmGD1MlBGU1BcEXn3DeKaSueiijgoWqJSHLzMbOKyz7Tc5og+MnM
zQcf6zczOP451hvsuMgkljvq/cdKJsPoSs0iwFmyWPcbBj+Fi0ya3KIJTQZ6ojTu2m8q/YvwLscV
QE5GXGoPWjfyftdDq0P9bwWJ1V5xZTJ9i0mMaaldGS1l1Z8/rHmuA6cJhGoGyNQCWFN4Lt5/2F6M
/VJXVJcDadrxZ1okvYU8tc8RCYQDO51LzB/LtuMkTl3N+ic9IdIuBoTmKd9l7fSviK+f8rWTuyac
aLLulJ96gYX9LhEpO+2YZ1n1TpuiJL0mNIj05J5dR7Dv2CSThe6E1byUiEHlZjppB7vQcFTJLRrl
uNJ1owr1+sHg05WXDVAfuhXLgogTqOint0GukmEDH0x7y3F0dt6s2uCA5KAOLjXK48pjMs3nQtdG
NFtRhHQt0KWI9jAlM0Ft8+gsya5zXQIClvVhYIgwgBRTJStKMGpkTbo1JSMxXc3JgRkwgRduH/MQ
bvQwkuQrtY57AqZVuWq6S2Ogh+BCvmGog9acxVPQWflQTfb+OvJlsO8gJsYli8+Mu26ZJf4yKwzr
inOaqd1xnbJBA2zMOycMedrXqVB/msmsr15HyZISTK9i3E+5rj3zehHLosdwx/2fUDbOHEa8iQ0e
1MW4K5vM/n6bZHaEoGTCnHqK4gLSodzV9v1ojmVzwX5KHbm7uqQgtFbODgqotzdp1MEH1C3GUUDE
ckqeB3fpongzZtbEso0ZCHVDtwWknBbAqzWpkD54NJTflhcZPgkPhYmTeuGhnpk+FtWzrJkBkcen
sepCoM0IOIaUTFawOdrbQqqCdksHqxWbYmSSsEH820ZbG9tPuytsWk3eOs3780N7Bi1ZLjZrFiAj
1B8QSaEMv7/YxqyVONV79WiflJ2lcELrkMQRd6Qp2tKvKB6MPbUK2xGMr8zqVzFtpU4iOSq2Ie6N
qWqmvV6NcF0zSWqNA9ZFCwoNMGfkANE4eKOhtfV+gGeW3CFZLpNPaUqNn4eBCD94EWrLmvh+l0Mr
h3Y6JAMHdN85NFkL5Z6ZctAc1ywjp8JLcAhJHQPpE0fN0tkYysCDg9lMR6mcIKwgbSnpofToTCCy
JGOKRKEYls6PjhJRGzNFu9D7ksdu9dEUnVAWG3LfkigcIB27U2jPQ2MUbbXrqm7ynaAmiCPPZqXY
zgVy7p1BKyhlwLRoSFYy4LRoqcOTNHn1iXxwad/vCJZFydLQOBsKfjRQCucMhWEyZwUjiYIrbEnh
Sk5S20wGMHfFIJmENIJgKnGkxU1YSFl3HXzQIFXsQ9nWZA2vFo5ZhbR/jSeC3kyuIKQoGcsaGOXr
mjZyGoYO3G840MUPco0S6nzUHuws/vxVft/cQFhFIKiROogAzjbP3oO1OmidlQTKcZCI8jnMbVIW
Oy4s/uIqLZIvow0l3djItDwAmk9ZTeMd1+tVXQ4dVXUxY8Sk77RAPMGcd5cZpgN5E2l50m2bSQqP
sBzt2S8Nm5RjxEriK45yzhnb8kUIehJN1yceVKNTD09bA3aXvZv7RnlacXf5KU7GmUIOMcuQLW9M
JlkPqGG1gjCQqSwIpWgRrPoUNQ29bOQYX6U0moLvSdNaM2EKQ9vcEABfSO6fz94Z4gUnIcJgjkNG
Ao5C6DFnz3hXUgT3Y0zdDDlb3JcVKlmyEUl8fSx72ai2q5BjNd2tqpgkbZAsx01ZVzd1a07j1z9/
prN1h8+k8KFYyykg2N6xb3i/7vSS3Xd4RmJ2hjEz/1XuBZNcGnwItvUdTMocdi2egDeTt72qkvWJ
IGNbkLelPmGD1cIfTpO02dW6HwxPGNvJapJFUwRdzC20JCHkETHIf1rPyHNY9ANcQXZqveTEVOR/
/lrK+YbN4GRTJPIDcG4CvT57d7YojDWJffHOyTsedNOSyufV/VOd/F1tX5bNsbASof68cWKaWSBS
T44cjK32TYxmZjpOEQbR3TSyWm5oU7GEffBJz9VJfFJQWfgQUG0gDTq/KWpmrjIgymKXFXOW+S3e
Lpi/NklUzxLAg4i9BZYYr4DpZ+1ocPQpmRu93NwFgH8JeO115aJBLEQEst2m2q5JGb9aSaoWUBtJ
/LshARBXE9NO1G1qYnwoSf19J2ArsoOKlO0Ayxzjlfe3UKiBHTOYcDINllTjBUZ9UBJrhLkF/pgS
gf80C+mQdeQZ+VM0y/a2aRmaQLIdjEMfZUXLYH6KdxERXgyNOrX3gLHCBSk0LdWvpCBXPkoOOT/p
BKee5KS0EiCLU6m9/8iWmamQCZKQnLeJBLH1JolNp+p824pk2IVynnlV2tKNyuYkuhXsS5sP1gOi
Wc9ekSCW8AbygrBRUxu/nbnEosOmjYp8MGIERxeKGSJ6j6a2bWAhMbu8r1nZzacmz0FlbJQK4RSh
EwtmbHUMryKwGJkJ5cUKkC5FD6Fqdf6uO0NJBDPPGTRVjJk/dTZFnlc4L3I7ciDZLHbk+NT/YpLI
/UGKiVltF5KI48sSsMrjWg3giqclVpOMMTwyXjXlAwTBnPvOmbQFu9yWt/iITPUT7HdL2sVYBYtX
wIrDLSehU29RVdWBv37OsBw5ami3NBAVaCrIjbRsDD8R72c0rqaV8pdRN7HFdEDYi4tMFXr3OI1o
CPxVKkTfjLYXwJU8/oFADJXApjb1zDiym7YHsnvkJIAXHTbGba2PUvqSDggl3LiLmuhKasCurOKg
kF0/DmwTRxmGLFMPbnERKbtSIJfAYpBRWW7lpJ8XD2I6Sq6RotwjFJxoq2LXmgZvp7XNoLKfVW/K
TqGPGBO0DhktMSIF0i6OvltuK7Um7XRRUdWm4FuHoZiJGBzqgkpwlR4ro+QYT6uMHkEn5BLGg4Z9
6fQQJkiblvoJZAfDYL6sMAT/DjsCl2RqBnqMUh5Khj+YWWI+QYVDuKGpJmq5VTXV0osyntY26yqB
o5tOP1c6QePsLmRJbmVDTFuEKHLqrjvkfCC17EgvjJ+z/tv17bR2L0lUonuJYpfLl7YGN8p6KTVT
gaa3vsFGa+R2wRgX1E9OAeVoi7ORfpZPWnhbHJI0UMo9ygrO2qr4UmxBiT2MXSjtEnuOVF9pTGiF
bVjKMfcm395bu9tVhSK9cWeyNdOSkaZe3ctRmgrf0mGMXuGRzAPfDtXY2c1Opls7QSZWcsEimndH
xP1d80nJGEM8AA3Jx+ehnBOD/tYC78gqnZ2XHAfapyBtRumw4GwOTOCdOxRIKIg364UOR6IUt8yR
JGuvBdx/i9oGpMllXbNLv9Jiq9Y+a0mdWLbPBeuiq8hptO6QtJjFifMspyr+YRJEZDwRI6MOh2Tu
zfwqks2OyfHqsp/zmOd+oTZYN2EkApjMObBTT7FKp/XV3EjV5Q4Y630A0qfaEc8K5HEjcmfaMWfK
Mbjgwan3aEDC/tPauSZlhBNuSs2iiCyiBOWmkZKJtZdPz+Lau8VxuryhI9IT+vuZz5S1DCIrmkA/
iQQRPkkWb51b6AvoYB4FTbfjNv7gbX6Kpvi1lGC5WCTymFNMyHjaieP0ayXsGCUFmI4NKY2dbyiJ
cRLbuJb3NGAsGgrEQ2w0k4AiJpNGJR9yi0lxrOV16sta3ndbEMuDsiO5WNyiWmN+XoTcXo85qvjR
G6uRtOgl7zXDuMVzc59LbZDcS42SVGj6mjHdVXgr+httQV54uEoZVlq94rzqVd5aOw2EWPTMqI7W
HBMtAE+bYmh78EBVZsSemZv65MmdowSulKTEvi32X1Pb9EbWyNdRJMjjKYPKTu5TKufKDbmd80MJ
IR7N36iO5rGcgrF0F+ImrtNQVO5oNqCNiFY1r9M6Lj/qPRjnlgQbn4nBiYbUv8DHzruYtjrHyUQp
cFhPLk9gpVIiB690IfpxQ8lf4uhLhUBmZNmPKJLD+0BjYo+kgu4iyklAf36JdImeUAOcqegL3uvF
8hutgC11W/Sz1fktNi9BnzI1Pa5wlG9qYtXiS22MNHAZU6aJY6PTBxduh6xdcbOhH4qrMOqj4T6W
dMTShaW1GwtKeA0Y0mw/hYzLGO2gjZpci8SHK3Jru7s+qJyXNmlkcVD7ydiONcI+d8xVRIlSxxVG
GlHADY/lIWh9ntrswcwj5uhs42egAFOXUT1HRnU1BCwfR0BwFCgKac0HSAiidoMZS5CHcFMvGLMk
/Tc7dbqDVZf1Bzv23xTkVJLgjHDu0aTX8Wy937pkYUCkgdkbh2KUxmchz8lA710hB7BkGjTTmmP/
xSBybJuXP29Vf28scsFpb9u0SLDjOOeAiQ6ZZJaNmXZEo4GKbnIGW3JXf/6JROKGJA7Y+06zusg1
HDhDV0SClC9ru3ENM1hd8FqrlsqSf65Xn3UGb/ZWlnMJc9nilh5PSLuM2bsDdg8cBdceXRx59IBZ
yQ5a6n/EOfJ4QTdamb6gAEehluA9wNFXJrHZf1JtSTwEiKy1zRouQEo4Pzm2elbDnjGe2BFWHmaX
iYx2GZvEqXkwnDb/gjZlDIJq8Tmjned/qWWWCTkM+u9RQ6IvWr1cTm8k9uSf1G5yniuzU1qvQblw
nFRNv1acPC9+KIQ8kOTFs/4KjnoO/ayaWSKjU2K5SQ7EBPMNyPiO1On60ki6iVVtqmQisgbDmb7C
2Zif/nwJ6c+dbTnZozM6o50oWwb7zvPNeqtVZUMblIxC0E/NM5RxSpq17bEGNiT1AuikhTDnr2zb
ynCrdGzHb+KiwRu8tn9RFuXZwSC984eU9KFB9KUTzD4+jmK6FXHAhJgeQEl4YqmmzZc0zkaDxGVT
i7e6QPV7iVskt/y4tNCfSpnR9BtQ3cRjsg9cXJRSbAx+PPA9Ngij9OAG76MWfmIyKZMcBhUQkQBd
BNVlo9oU+34scnsT2QtMenWg/6QESW1dfgOOkE1H2HXzXsZ+C5eHTgX+mnRue7825li/llO6nDBI
46VlsqrvVzKG6CtFkMuJLP5hTdXo8kgjzIZY4xuG8BP5RUnrIIWw2d5tVkjagJQ0cjO6yt+5vdBI
GadEbkJpRkRDhkQYXRDpAOMkKjPI83Xdmf5K5UAYMb9wNwFg16GrGihwzDrzehW17jcLD0D3Jsia
gFhxaouEzcD/DyVK959gwqYOqh+xNjA5NPvRPFiBhNM9BVF4Z9V6l+9WwCMxA2xc+WDhXGyINx9G
sncrWiwWcdsBfTG5GVypH9EjyVlNRiq4U09RUxkEb1gFyHUctdnC6zUP0lyr8c6OjAhyoAJK4jI4
gXNON+7/eR3/b/hW/MQwNf/6N379imeTEWvUnv3yXw9Fxn/+bfk3//V33v+Lf12J17poih/tH//W
7q24fsnemvO/9O4nc/Sfn857aV/e/cLPW9FOd91bPd2/NV3anj4F32P5m//TP/zH2+mnPEzl299/
vRYdsdf8tFAU+V8//+jw/e+/lKVh81+4quXn//zD5Qv8/dfxpfz3//f7P3h7aVr+raH9kxEzjPC/
/jG8nX5HVf8JA573xjIgojXy1z9IWGijv//SjX+yHMgK5LBldonW+a9/NAV7zL//UuV/ElS8tM15
7eBcApD1n9/33XX77+v4K04Lkfy7FQhwiIZ7lnkanT0oDOapnfDLZg7AIB2nPslv6dOrF7ZUBJs4
CbAuCHncIuKdXWtsqSrb4ZFEi2t2ssG0q5/JWvRSwzyIobjs5BfAYKiaujeM9MPGidCbmcckE9vt
nM7X5Ct/pcewCcSdo5LxMVmDp8oo6NmcZV7ZZKMXykYAfYSclyBD6WwZ8YuO7mJjzZLwYUpniJ+Z
WOPKN9wGhpVrI6J0KYtCkT7NtDG8PFa/h9NEFIJdExAW3jRheyHi4hXuGkXOJKWbWbNCKBGflrGR
i54JWV7taGir1C92Mb3qTO33TmJF1zQgU78p+vQLhWlGGrbS7WOmZMltfIuvjhCH8HLOILnWnp3I
B2e+6JPwXkKetbOGqtzk4C09GU2bP4fhUyUr8wa2i73JXh0iKazhqKU7Sz1MuuM62jaO2NYu0k39
tUvycptFhr7hiUdkok05ycQ5Ie5+GB5gD0ueZKEUGsQiVjJBnkoo415jAGG9azIIz9nwIo0XI8Oe
qimUfY6ktkNfrv1AmlDfhHNnexis9CekRS9Y8JdcyUT3dVD6JCnPMbah7HvcNOzdw0D1W5a3zaTP
IW55sh71oK/dvC+lbTAXr3032t4cFo5fCfR0zVSl3oizflPrxuAxPIZZk8viamkt+UOBm89RatUN
+qZ6IHs6vunsxmIYyKY/kfroUvTAPxE1PIXV0HiWlH6DJJNtUJfTPOsJ3VR73B5z0KdP4KMVHn0l
u2ZmqV6gQfma9lOwyacc6mPVTpfaMFo+0aHfljEPgRfWc57iDg9DgDFG5ag+BcnoWm0XbdXU+MTF
E27ehOGx1ZkgWpU57qGQ300GoxHs1IFfwdB2e2MqPjE4Dndj4jwyYCByGwExEEWVJLMu1z17GJrj
PIjgVm4DemuA5y9yfQiftcGw2GDPI+00BWltbSxMz6wTL3ATLH/ql5u8S3Q04FQsMpOgjUbJ63ch
8fQxjOADSagoPvvGdKXK1iiustDthkknvZNYwGDEBwyKtNyIsuPyDUmJwagLAYyhEBQx8DDebVX/
I3BEf5WZGsOMdrZUn3i/gqJeBmxnbYWy3fbD0CPumgOvAjpxU/cYUETMHWVL4BUTwes0mSGhKsjP
r+lLNV7DPGuro98ie4Fo55ZEBiiPCezNCF+Lo8yO2yFx2alWWl+QwE2tG9tkdYipUz1WxMEtijrZ
8u0Zp5hz6vfR2LrxQq+30RwcIlVtEDhRz41dEPptWGiHkZhTXoqlAv8nC7DbaYviPV6og1gJQHOC
JtU+s5fCLac405FSWGzq0fyStGRRjYViucISPyw9bDwE1J07wM+i+phu8rqUXF0KQavWmX4dWTy/
uAYGLwyH1AVjEPsMDpWNEKa9mwrJ9vq6qK7SItUOtOMmz0AADdlizHyV8CCfiq4DvElYel7kPB0I
G0lnDmd/yoaEVjxPLZSHHhUijDP2tUvP1tkkiVUcQ74uNV1NFAry6z2C2Z7W7fyMlCl3Y90JPRlH
D3KQeknErUMi44zCr8vG2kOpMbdVjFnwl1faz1fIr6+M97Xo+sIAXkzxzzuLSeZZs1YClwFrr85v
LUe7yJzOM7j/5dL2HCl7DGBwuoUSHP58zPfzA45JW37ZJAKdA1Ntns/eO1Vv69lsutsew5YL4ci+
LmQyKJmPWdd/PtT7go5DUUsxTrdMGhsy+7nl6//yPpwkNsEMKbVbpJlfq3zatnN/xGDj0cn1xlbb
/flwy4j7v3spvx/u7GwqcxeihLS1W0ngmounJylC8puMx5JD//lQ72uN5VDUH4y6dL4YI+Dzabsa
oDdHmyER6IVNweMl87/++Q5majYrHGS5Su/PHIJHOOFhH9/VIr7j1fUlt5r7Px/it/uAEfkvh7DO
QkKNsRNSy378TomVL13sHBwxPc8omf98mPN7gFtNNbBNc5IU7Oi/Nbg03m5DDbE5KqGk3dCxwls1
BW4jfYCaOP8+HIib2mGKa8F5YFz3/pRN9M+VyQ7FrZVm4ONeJPEp0T94ds4keeSWWtBJUDEg4bZR
N56Gc7/c0b1ehwF3RXibx9SBHdHc8m3s3In0Mpf7Y2bhQDUgMwWf/3wSz2833TKXvSuPk2yyyT0v
baN8AGeHpOO2gj7zlqN/+/PPP2kwfn10OADCNGysLEX896Qu+eV7CTuepjmK49sxnOiB9X1xVWsJ
xlDMwq4qB52fob3BQ1HImIIxJfWMn77i8cPgIhVPqjxo4JONwlWr2LjLiOI6TLL5hptZ3IrCyVzL
oZuYIyLwld4oXVtiaW+iWWGDXA3YwwTblXkRJZWJrfmgyIIbu1faTU8oxxaGh7EvVGP4YH36/ZZZ
vjWtQIbXEJJO0KtfvvUErmxUKksgRz+kBt7Na634Xz5l64nV8dMuhzCss54W7T1dilNH3Bps5iHD
w3iMuvaDy/f/uT34HqwJDNtAyRjnB8FsDNs4ZEN955S8wLw/3x2//3iWfgSSKmoohs/ychp/OU1I
hsbIGarudijmjf1gfShe+ugAZ9olaM9SqiwHGGX6kZuy/eALsLD9fqlZpOVlHq0qdOpPKJ5fvkNM
g4Yw2sq6gZfWMQnJAYAzIt+3SGv2BdouD/dIgre+idyWJX83NIQtEfmBBdVyBgtlSoimHX97X/U+
/IhgM/eO2JYiejUazbx1Aqc7RmkcgPYd1GdZjmnsjtCKvAoP56HGVHBpUTZQ5Q3qNfEQo9t02eQi
G8HO0Rj2RVjR9990XVOoB0NOyZnkpFz3RZs9RI4ogTTDo3fpHv+grZ/tYG3Fw9HSyohWT0+1Fdvj
th462R3B93pYAR9JHu/xAGdNmG96Nlim6xTzcExmPd1qTVaypYoAENrlczk6xq4v4SWWaFhdOvPO
NQylzEtIa3SLkeSBjcwKu0mGNviiRTSTYmeqdshpItrQFTUuc7MbGwfevZXIBXOcxv5qJl1Dq7oM
okvTnqtHBFwVoMrMPFpmWPtdg00nyYd0K9RI/yZYmI4wXzsPnViyM1Lb+k66CrPLxpI9iISyP1K9
YtZSEBaZtnywbXaJUqhBmbGn10yAqm7y/tmi9+QhLl/4rqrpkjRd7WqYCvgjo3tZLZcxZLLRmtHc
xiVJyjiYxouwCSWvrfrE8FQNc2dRpZypALiB3Ei5jzuD0YTdNy4bZnODMQcsf6rP15Xo4ZgaVbzp
MI6S8zBVe+K/S6BnVstWXy831NzdvuiTyFdKbcD+SUrshrEL1X0rW1eVnhDhiwHcc+zUvkONwAHi
UY33c95+Vlq5dsEAJEyRiQBWsUNuYNO3BwJlnAsl7fRLpR7ky9pc1GSpMR+RfjvgAiOxRQJf0hiQ
bcokR4q3Esw4/S3ujCv2+5ivMhkvg5wU94gKdW6ZTn+zqCJ0P7Lr7q3J5idILsFhtGu6vwxULueg
EW7aO/N9gbntAoL88IPO+Lc+U2pXTmpz2zgs9hqQjS0nWrpp22m+SwYjQRhpRnsFqJVvoz68sSEV
cU0t7YZK1zzEVqMRTGI2gDAqNu4h+Tg53ETXycLPDoO77dSYvVu0Y7RFr5H9ABhN8qVBOzvrgJRE
YNvB8aEsm5U6PSYw04kKIHIyLyIucIx12mx1Y9vEen/IuX3vR/TLwo30Rrur+96k32rPriIZmWsG
PXOsLCz9dDbaBU0jbdKksTbNZHSuEqovNQlwfq4RK9DqZbOHUVDz+0jLOckZvf88fLN62IxaseAd
bRjBVoL7bBbViz21tp8bMnb9OfeMImwPUdgV19LYV4dEj3qmupOxTxCQHygNpst6Vig9SkU7KGSs
8JdNxqMA8NFqmoyXFkPKRp+n1MvJamRspg8XTsXkc1I6XMJhjce4TjdDUVJUlgVjIDNTKNUncawa
7PFdMB0DiY7PS2Y+UrxeS4ReuXAPikuT3dQliQ50DbBxI2gI6QXFjRvnD/ZgePh54bbHS9E1CL/X
ku/sjT61GnRnVsxC/6qGY+1ZTf84mMz28zxQDtjY0i2DhvhmBqC3F1ndbZRmao5GYkm+OcTRoaaF
ts+KoNylU9VedSA4XbhvhTekNuIESSVvRWrT/q4uu9cpwxvGWMu+pRinXwD43CsZnHqiMbWrCVzB
QWsLGfd7Fy+5wI4/pDSqCXvC5J7XvQfZk5HvKEbSSrEGh27dsngpIB1fJAiJF7M9MutjZd3VUcv4
kjgUl9xaHk1wzYfCrDI/TbNyCx8SLQX9DaJMk+JWGWiKkGqU7nMmWld9b8zbqKq+z3HJhCCWpKMm
ZCo94SSbQimcY1cET53hfJ1S+XnIZzyayCE3ClPIrdED/sjH/FXtZXgPKnTiobVZH5M0+TZOWbMf
86y4U6qhf5vlKIlcrdOZH2ADfOgX9ggrYXUgnzi5tkqlvCHcSodMHYvd5GCyhT7hQzkdwYpgfxiU
fp+HobUtOkMcqNtlt1kaZ12E0iCa8euQWSK2HUqF67kWJN0gM3dRTDvPJMfC34/D7DCRabXXzTF8
VsDG+maBwD1Qu/h2MCXbF8yDIfqNCubPsMOR3WeL8E4QPKgu8RNlDOZCKq2HoWQYgm2s2Tfq8uYL
WOJcw8bqkkpZixcrYWYsbGlgheeVsJna8VVGOurbklwc5E5LPjlFbKcLYBURrRLIx5mgnus2vWUo
nsT00qzhtUEm8QD1gwlnTEYpLbf7Si7mrYZ8aqtE+rxRouFtEW2hl86dYx1nYEwpD69gt4OJwojs
ksBE/zOO3kon5q42Z3tjBLm8lyL4IxmaNpd3p7gdLe1bIRrAnv0AVqcJmhvbiotvMVmrMb4YSXjQ
CsprK4bOQosp3WUaETJTpCqupAzxxWjLC8NnCZ0t4tdu1DMNvyHiXI+Q7eQuss2Jc0eqF8G5k8CY
HdaVx5xG7DI1Dm8nB9vYJgdYtWVmDf+K3YFv5VrqNi2AkcqprV3aFDH+hOiVnsq00cdKBaCrf0HK
o1xhPvgm8yU85Bb0Eid6ifjZyaTuUIYQjk0gR/FJ12kuViLltZ2XReUagdlC1idUr24N+VoRbXph
y2Hko7ufbLzUmbORdeB6Gytr9aNEkrgHpE26LQITV8IiBxzhbGxCxFLX/0Hame3GrWTb9osIMNjz
lU02SvWWJdkvhBqbfd8Gv/4O7nMuykpvSCich9oo7CqImUwyYsVac47ZV2zljpP3BKfj5+lHdRNU
RWVo11P6zMw2O5YuyLe6S/jTpvZTlUN8QqTn+C0N3zAFkAs6QUoPEz1wnGkEl9VnvzMj6l4SU/ya
t//MJgFYQGMuSFdyR5+QZPfKjOeXDCo1T4M9eoWjFYela4tfjBYQI/VE/ELVfDOy5KWedeVl4lS8
Gw1n3Eix2oO0SP4azQpOUQEn55pALLrsDBWDwtXjw2TggrYHtF2pm6j+nCLISx2p+H2r1WGvTkUA
v5oKo5/k7VioLzHhSTOk9O6VLIBfhlkpR0Q73eAZxBn7WAfT0wLyKEQg3PmzNb3qhc13RkcEtYlg
Cl8DpHdBo3i+tsi+8nTJfis1MhYCpQE7gyrrZo7ltU4Xf1BBrxiPXfzsxG6YCgagCkulN0/GckMa
hxVEY/NbKddfHcp8umx97KlCt5CCJPOJYqPekcPhcFpGvSnreQx6mFp+Y8HwYwQ4IYYe2rDHn7h3
GpAxE51LPFo2s2JQuFc1y881E43Kgy9X+6RwgjNCN+dXHT8EXV2VisoU3X7s4nk/uVEacA6IgzKL
5G50tfiIFUX4Zq7+rEReHGQ25kzdrfZCz4ECK03pXrSDBeSACZ/PoEiDBwIepIBSsTfWKPeWIpmI
8LHe9GwgTUcFf+Rko3WC2WvuQWEk3xW3mjDeUbfnQ44CioBzX2UUQQCP614min29xVX5dbUqj3Eh
jXCkkf6YioJJT8VEqWWHpY+ZVVlyMTrIZ0QucR81y3IRlwKASGs499KhpYrtYKGNgk2fDLO3auqj
yxmm1xUWuBcLL+0u3aK1nRLhhpcCcjikTgGVx55rBFkGFl807uFSjeYhLq3hVS5VdL1oTnuZyGb2
tbIR9x0h2Z5g/d+GuMdsqe946oxA7d1NODzltwU0J89a6u9kHfPo9B1BcRke6KrTnxpnMMABlUvY
RdW7pEYKLTflUXVZhBCrCgQnPd6nujQk3mCL6QDZDZ6KtjNM5kgeBQnKJG8mrfbYG/q6cw3BEYYu
e0fHqAYKpuUcoYU+9rtcJ6hunrro1iqm+YphfXzFYicPU1uQ3G5mBFi0E/awjpmHaNKRZ5igS1b+
aLgiHA2cVtdYx1y2muuhiq1g8w9ue9/3uvlWVnkWlo2BqaFqxodSqgY7ZzvtS7txHmqeldARE7uS
YTYkRNFkONY9AVYKJyXS9lRz3/e8iq0wgAKoznulxVbYVozc6liDTdsmSZBNeryjUgCshvrTAy6s
+4aRgi5YNQqMuITu1OghPeHmKkuHDnmWzBi4tOluaeVrTsfGy7JGHuI6/mWWkPPcnud9qBP3mKRm
co2oNPc4n5Se3VE26sak7JKyWr0lhzSlNb0WMGJIyDLNtPXbkqbtTRShIfFWBDDBNBrqYWzd+E1f
lwGW3tDs2zVhitZE2aGQYnolz3y9gl4dI79WR6iIlbwlXkE+ZlWqXbTrJANDWTNwa7JF7ayYx47A
vRM8JPe5sNrsu6IIGET2gIEnUZR8r3HO2jPsxNTp6vdmIuuYMRhRGrg983sdPSUhVfSIBD5f3llO
XPWeki25MPHzPWYqqB2OgBGzfCPesW5We1Pv54CsU92HW0Yva1YkUH5QWgPGiF2jrt84eaEhJpoT
7VciU2ZqRMDJiPnQmor5peormGF63N+AmR8gn8nsmOL7ClQRv8Wt+42ZmuIt8Da8aM6tQ6Fn5tVk
txmymsY4YsmK90bPvkVNml0bprFct6tp7ISOxqlncFNRVYbJqMm9a3VNuK4c/SeRoLOYma9xhi69
wSzIMErHPkgtClJV2vpVN4jfxJCUmFGaeW/hyQ3mVADcYZkMOJffEYgwHxMnIRermLuTpS75DjcJ
s+Zk0i5thrA+h97kuq6s7q7SCv1CVJUZSmusQE5ZIij6ojogqIHQkS2osJIU4R9RsiTu0TTLvbV2
fzRJ+kup0RnVjWkeSsWJGLG4P4eyBYAljCeLYfGhlZXw1NztTxqsJc6Z7iMnK6aqExXUROJIqEFg
4GdpAXEg7Ed0oxuhtlKgWwZ6sAxBj29ogL4KR+ftT7kvlZGCWcDNw3waD3SSWAyE1wcFkzc9WLaG
uFvnK/CINBt7072YStP6bqTzhIhUN/cpwQw+VEUi9kaLAOy8d/eLq2VetCqcBUBgf1+GUguqdI39
eRbvDHpzv4GSf1lmxSsYuu445XLyiVpYboY2XvZqPv8a7dG9lo3SAiZzt3WxXo5xWele0rHAJ0pW
If233UOpdXMYS0qlXtpsfGDUvg0JoPIJttHzLHU7WGAi/NDc0cHoGZX33LiYW77kb+2ibI9F+dOY
9IU1Sr/mPbEua3hjO1VR0c0OJlQXhOYexgQ9QGlPVl1TG/hGtTIY637YoWZLQ0NhK9KrEcRUgc4v
RtbrgfCIfAgeJB+NaASJ+9S8ZVCY4RHD6iMEnDxrGn5FKApBV8BdAgxqeIYTOyEapvEUzWN8cAWQ
lDG2sos6nnMchhmaH+RQteiPaltpB14RH9XrkRmteYOJpnxQnBWoz9A85qAiQwNCKKK/1UL/kGa7
Vqv4LqKg5W7Wc0g8rHFsMvGMFhpKSxnNYWv3qkfQFn2CKpIhaqrxGaeuEqpZCftF1ec97XwShtWZ
5rlda8ue1pdLGEtFgMHKyfg4qzmW50ip9joiR0QanCQmjeVOFFuJmiCnpEJtQVCi6RJ4wa7TfmDV
rjWuPKHSMrHOHu16/A10tPcIvsiDrrD7sCdW1MudEkbVZOT3NaJ1z277ap/Msj0qs+z3PUg6RMx1
fLDaCTQZPuKQIPfhiq9Qhe1iFFdGMguCE5bhJcvED0a1eE2XIQtNowJoMJfqLjMISGlBVuwzHEkM
IWJ5oGPFST1NGKGuaALdPmk2/3Z9owrxuxacmkSbj741ITMZZmQErpFVBz6n65e5RnVCuzRE+9YR
mMRoCJh1f4t9ID/NxvhKtrLN+ka3pNDS/IYDDK6CyQGOL9ecKojH69jmeQ01cwbn0vT1KR5o8c8D
ApYEcIpf9G12YYODeIZZrL2QPCk3RfcIZBHaW9/q9qHJeDOzpCF7abBbBY0c8LlmMemgsTJ7RjN9
d0Sm+VWbTUHfkcEQ97I8AmQRN0wleBGcrNurWSvumsFBoLD2KkVllO5nK6tDBTXqDuGpu5sGp/cM
W+fbtEazz9ZxPFhxMe3a1PnRGtqwr+iB3bYyXUIXluBu0Xhkce0nNxmsvH0dLWIfi22v4lAHxLUT
BC8QQYpFxUAvbT1PXQcXEdmDV3Jo8ctKJnexIeojfEfrCmFDH0T63B7XRds0wxNormFBLZIwdyaT
NT9GRU77IXPyYJSawQg9tQ6xwcCGZPkm5JlkWRxKsQPVt+4qp+necaUn3xS7qwJ8WBqJKLSto3Rr
GHNORAfX6bs1obcx70k5CtjNAI/27B9jqXszwkVk6IV2CfyuRTYqOP03mCkYuFfVCRA5ca+jeM6T
VvXjLAL904KATGeEd3WuRF6SjPSrNxCnxcD9EqLEcgGlv9xHKOvCxq7hyDoDGD98J/u6b3PPhBZP
8Bw4oMG2chIjcnGboDI5zDEb+6pUv9Y4L4+stOOurmjOreUoLzIjp387RBQSJAHv+SGjwxRvh0Sz
d4NmNZVnHU5vUJLQjSPTWi7QldQXKRzfhxZIGH84RnviJOpuLvtXGuUqrZcV0a4Nok+WDaGsq5bB
h6IP5o8KHprRyDN/mG1UEFrR0ATuHtUCuYzkIBViqSNVl/nxMQaVfU+SqtcLYybOtpm9nBLKE0Yj
fYJopc/5caCfx7m94Dj8VK7actnoyoNl0wrs7Uj1m3hW2SAQd8SqXVJo9HSk1vbNKGgaTEpvhyAE
hAftvbvd+vm+2zvs05oNWyAZSvpOKrNKvaZ0TLeAgxylf9AarfIUcUy41FDDBmmOL52aWvX0RTV2
HX25+yy/JZA7zwzl1SkXtORG74ZdmnNvRWNd07RM6F3x4xq6Iq8SkecEszkZVJSR0PvSHh/MJEIR
lqrjaUlVY9/r8bADqDf5edd2fPNiGzQM0tOxxQSurrX+REbuPrLG9DSD8Agm2JVeZljdc5oj/ekK
0X1DsesAXESs7DdFPl7VJtg0Lc91X1Fq7ZGRy+SlIAVZu2piM625MmmNlmkYlUhAXFKRhqK4XZT+
qZu2jv8MoBGB/MQvPHeXBHe1QeXM3XveuNNNRMzxjVZzjoVWMO+dNX1ERDqcEFDhLSmIRWMdW2o6
8imcVpuGbVhp1DrGGNffQYxqv41IdQaeFDcGBg+vdXbotw1mrULWc1+kWK19m82CjlRBXQjsJTDJ
yDmJeV0DjQVvn2nZtEN3C7RBz0HrKzLfcbIzoPzQHkusQkcgaOrE0OE3RJu0FvHiWW7c3HRjFf+A
VKBcw+wawTmsug9WAoxaZUa3CHeXXZUVxg/dLRHldDadMtoHcYAFofZxj5inIbXma4QrRMPW/frU
8+zeDCqOCI6GMNn0uXlqpwqhjOiaB4PJnSFGGIMC7nTJbqObafHiZKp2FFEy31iUXJ4e5dMhSlYl
MPtU/HTcUv3N4fAHkcvzNcM2FSLemj1mFoZvXN9p/zQVTnzcXJN7ZVYf4HfGHmGVNusHcXo4jq55
6B71vnbmQMxj+aCOTeMZSVPse+IQSfVt1nJftEQXBLUsGidcmwZk9shzUmY17evONglnyd9ZDMeb
SE8F0JXhnllhcijYBejoUjJMGuPvqaYnZumD7kkzswIXGA6P0wZcdIzsjsy8V3VOC4DqHChAuEw3
HSBzdliAawkS800bjb+xnV8R6FghXOFkP+piajwYZ8qlZL4QOIgbg54H5DaDZcALYU6cmznvCwN4
JDmD+mWpyukFscsG1DG0H3ZsvdlWpDJkKKflJu0sBXcKKBwyJ2hoFApiRIU+dU8ztPPLhCVfSFf9
veJR8Au1Ti7w5bvBJIV7RSxwcoMqhSeaimIKRO8OPwYG8hADw+KnIpaVldVUTq5TmrSAlgWDQRYl
7Ezp+DqIwgDskM63BYZgYqJnHRB8D2E5t7vkyU3z5kJfx+E0szdCSljrIEsc5aqWTH57MRw0a00D
h7lWyEmsoyOl4AaEh4/TutH0UzM1/b7BheXDxEMeuUYOzsDCXohsmuX3UTgZJqKWhmxnJ80RoS5a
UWcQ+zqlPAOmCeCi7pxfipwGFN7RtjVz1tK2f1RprezdtOar6ozGmrz5GemDOAgte1/0fL1gCPi8
uOujk9XvtqLy7o3I8kfGgYpKPYhG/sEZ3W818XfDnqe02G+JWf6MWWXxVVoDj60ijPdso1oEQ6w5
l0RA61QN9KrqFI4Z8fHxZV/U+p0s1pIRVmtDzCDvbLxKHQ0TIJEkV3wmeARLhuhVK9vcx6GU7PUc
cWq/RjNnIZ4XNBVZjHNozRe5H/h1QEDG048k07NLCYb/Ou+ZwlQC+VxaWkWA4S67pqOxNiF+0bgK
HQaNARNaNtqoE0+1peBEs3ogtE7covOt2l3KlHg3iYpRYaKugWXDZi+bXrmgT1xd0JmpjhET26Mp
kY4401BgGxMKeZI5TyPzj7sNan5oWskBhhSxew5iiA1bY9otrjUD96Z4BofthpkBp74conhXl9PK
9J3XnwyQJjBUh/GbrFeYhHqEVFSj2I+Nwp9iJwd6qOvemEdWMM10kRbd6X37PSrvMuXH1DaSDTyh
z6aD6/BLt/udwnkgMTAGjkyuOgGG3Vam6VVM3GWxvhhtp77T1FYH/p7svk1d5YTjGC9+XhfDLskH
kLfkFXgLMMerARuGBwJSC8gx2XCetnmyMYv6Bp5Vyj664vD83jljA6PCjRbmW23Wu2UXpBg794Ao
Gl9tmDKpg3xxRMLxulwXig3W9dTxchSD/jDK1xm0ITpU1aLJE39juzMeo022Tb81f1pSW7y5LcbG
siPXD8RByuksy5lZ0mxiQX8rLDu/1ZkqhYBDLWxGoriXo2s+wzxYHpXeHNpgWgoQcnGh4QHqG69s
pt5rB1rGmFSezb7WPbvi1OxacRK02qSd1gqWJ9hvGlWOzbyRc9BEg8emOM+A+voqA5wXRYKzJH4A
VHgwqHkVLPnyc454tz3iHoaj21tTSYWa695C7XE96rC4c+qFhkQmustWt9OceTjA/sMhV43ToYzn
+AIhM3DnytaeZSFMGMiJQY3i2vPN2DZmoEMvJdhcV6FiGBRKZh/VO7NaNJ9njgQvXcPWxrHlwebU
5Cdx6ZzkaCIqAMP25HbOdqiXEk+0geI4glHN2aEHeT5nF6XaaMwWETqvTGT9QdHt3WDoIlTmetjz
aRao56Ozs9RIfeIFoh2uRsZFBhrmWwE95yEmg4k2HNIgK2YMmc7DawSvEO1/RZRkozYB8tDplDR9
haF9KNEyp8mFshr8Hhl80cBmOF176diZQ2A3snhQZJG9Mwl0XpPIyNj5l+k3hLV6x7F93peLyL9l
MnIPQm3T1yXP6dp3HGNotIG1jcohXMmPfbBLOd4zVGRqOinItj23FhqJrZN6M2p069XZzA4QpCKO
uEPONFbtRw1nO/bJhl4AD2aH1WC04TRO0tmbZtPu3FFXQzAo2RgKRZcnWoJrMCUEAqQEKOxMvSBX
uZpuFqUxWW7099KuVApEetWzXg0nQiCy40oXl7FTvelrFPNNJXQNT5at0g40XyUkmtBOZvyNTan+
Sij3PTifsa9rtb2zsTKvauUl0+xPkKK9qdQSDqkLlolBoekDkzn7lvDg3OcY5t7pyI3jzmzW9JYh
IvJoXhfozdpKTiOq4YJHPPFJ6pEAarvkumCIR8t9VY/AG/UnURfugbvd31XtBtpywAWkqs5AsrFu
Joqdu8rp6cFgTqxpRvGqEtdRbbWvGgLuaI91XnSh6A6aYp4I/ajQ4EhelKSEZGjpah+uxVDSFLVF
i0mA+cRlWmm233TrcMpts3gl9RexN9ipkwVr5kcCqAWJdwGRp9hqNoqUHU1/BnR2rIYMhN2LQQyk
/EnnxQCNSTU1ypa/x3LSwOJpszghoDD6lca86gZQ3hvmENoPzG6uGXQrNXu/0DdhpoE6YFPAdT7x
m/KxaYb+oAmDXoNFcum+TIjE9sD6X+fkPHBiSbpQGXqTiRWuBoB/3ItIl8Pe7Ibi94Tp8DnCc3hH
3p716JKvSj0UU4Fh4Q+twr6fyY3ofQrO/gt93b/IPhFgC9XkjSVSknTJjwq4FqK1Ophxewtt98pm
CjySkUpC8sls5Y2hV9+HOPqpIjSomyn8b8V3m8gY1B0GVaSZ5wFbk9uqa8ridpv4K9yF+fDf/nns
0AJrFFpWpnLnntskFczugRzcCJafkebvF6ysv6V9m8VadUAt4nC3jE0e/IfuzmA8TtC6Ft2YkXGV
uzR02+wLLfa5wtgkNg08j0oXj2vRQP94CdOiDQvSWbmeAfa/y2Ivij2eAaF/8RRoGn/oT5HsJr5F
zU7Ymc0/OOF8vBAuVgLYrK691oAE0rZSrK1JOcynohvwVVhlj5fDWMO4pzkOMWa6ilQ1Jy6Z47iS
9cWvcXJWTsQTmdSwvMyQhnN1LAaw4+1Eo2Cg2UnfFq6yR/nBrMGuqZe++hb/JDmefQ0HJhsOJn4Y
MvHOtOWqEscmHd3hOrb6DkeJTYc0F1RSiCnW+VUVtFogajY+p0OmRFmyfWaUZR7lBn22lbJ9hQ79
QKvJPJDo4mw75/wYYSDwwdBhB9O2fjEo8m8JHZOdIuLiAGjBZI6RDeUR3Yi1E6m2XhJUN/nmQOXG
FBTyYSmYKJFpX3AsDipNcX1mzI+TNlYBbrsm4NVU0Fl09qFWJG3KLcFFiWnuV131PVpsk+pMFRAQ
Es3Awo64iBKQpQ8P1t6CIUQlmmkH8NvDyU6HepfagMcGXo1vchy7a3vm+azW9iGH8XWTCrU/VTpK
KucoGkIMkiVuvQj1zqFpFiVY5uaNOsL1Rq3tH+1ZQVgWL0PQIdIIMkJujprTXVAeU7EnaT1fKEbx
i6fHIQDRYVJvTeuV7ZTt0SZ34xlPEG3lcbLsnZSi4fngHCgNKnWPtJp8h5njtyxIo8e/rgSEoxW7
vqJ11Jo9ASWbv3AZpuy6QNNx1zRxDgegzNej7DhdVphpQn2BAeFCDwN33In0ASMa2WKjsvjUfm+a
1VrArTkmShyTF2UkrMFbKhs3XYTTPOf/c5UUkpWV8wvbf7qY3NsC3SLQjkcKg4mUHjGFOjFlplf2
0S/HIoJo7m5Ea4ROWnp6nJzQpDBqSUvObupc30pair80C0KavzBMazxyzej6VioGLCrfI6IceRlr
WruDXALZVnHpGimu4bNVc0J1KM9PrjW+p7RT7yA/N8feJrycVKHsGqZUcVx1zQ7KwSXAC2yW8GTe
Y/WKVMWftb64y/pahirEQfbeVqKCmVikdpJUgC1HoRxPA43KQAwRTio8bND3R0cyOLDWt0nh3wHo
F7mXzDkTEFtrQJ+SWs3G3BA+TuLe6mtGOr7FaoRCSfTxdTuoS5BlXXrV2iZtfWVSg3UegA4kdYN9
OtNVz+FEftcoP2T/NPgpgLl9Kwc3tBH6PeMCv4WJfAk43J/KqLxK1xF9X1IEyPHqxyrp9Z8dxOtv
cdu3cGHi5NiIct4QR8m1OzfOJdUBXTsAbvwMZrKprWvbggcOhdFguv1UIyz8jo9clmt/6MTcMdfL
KhGmuAIY/tjLnWozqIur6AdREW9RrzevIA4i8g22MSE9SOdaQSaCFtTUmefFIgBOTWIN5/UjTeD5
QrUTyUhq5Ezfk/6wR23u7DsA6cLT+iDTwoLYE4CkT86EQFQdHJTGyyqY3HZuyuTaVWBqrnjEd8xr
tKtkkvFFbCnvDTDlPc4+wsu4q32BVIWPEP1GGtPsyNeaUKp1o69J/K7Sbn/LicOlldh0ruNNWEru
wAEAMX0QU5svNNZ2flJw7koltAdH46g9W8uLRX32LrpYu4hzOw2YcwHxStzupFiyClfdaC+jep7C
pp/JSOoLju8uMZCziTdNakpOVx+rXGk0NIKHNYu/SGE8s5ORcMoO66iq5uJpwDR0pqOHFRF1MRmL
txqQ9iVELbXeQJEiS45kodfBsfrvnYPksEJ0nn6xr3wU2LMlot6wTM02mKOBrbbPNnpgWhCNFmTj
bbUnHFotdkP+RSm0ffz/bFzbJXTQ05sJh11LgJD9uP9WI8uSHCb3Gofv8t6RlNCHJMR8XhB9dZGz
amIti9rYoh2uQWRBxGHIrKc+qJv/21W2u/lHWUS3o8jycnavKdTX+TrSfA253nj6/Cofiy9umOtQ
phjcMZ3bpZ0TEDMdYbAxJSkbRDru4mVurzM5xfvPr3J+xwA+aoZl6waYRSBG5798n4u+UdV2vWUS
GgfjKvN9nnYkwDHEJ1SuyL940rb65M/HAGm3zenKBdUCJoOi+OO9E3NsOvTky7s6eUIWvc7Pbk+n
7Fbrn6O0Qpz4lTvqrPx3oGN/uOK5VQ6BS5bMZNpiue9wrhnZJWGfMIOS93zumY83NFkYr14odX8q
m/Hu8/t7Dtf838tjz3JQsWj2uf9G6vCBnDmmeUWUWbS0zyOQJp2p0JSmaTBNkUXhgMRaEm+Poe9B
oR/y+Uf4u8TG92Zi58T4CMfMOHvzLG2CO4ug4jozEXHos8Woxp2KfQbs5mRWw8/WyQz/82t+/JnB
KID82/yCqLp1ILPn37pTm0Y3kaA8OEoxe9BEQpVJtxQoJZtrKhVCiuqgLb9wEX58mLkqmEqBG3dj
2vLCmNsZ4I8XE79JRNZAEX1jwExvlPagtGmifrGSfXwxOUtuRy3WaWaAOquZenY/FSKLGqWwSeXs
n4voSTl+fuv++vPgxFR+Jb4KxkHD2f73P76EaS7EmSApu5/IeErvkN5/8Qp+XOy3s7CtUSVYBp4h
i5/mbLFv07mYjEiY9zuZP6qJjniiuvn8O/x1iQ0bzXoPEwrMKYEDH79DQk9ch5YBpnWS6BNItVV9
CszPL/LXjdJ0wa7FUsI3UY3zBbJ3cyNSirS/06edvU+0L/aSr/782cPUZqVhTNufJ6cnC2n0fv7p
z59VACScrfmtLdYFxzy3Vy8tIB5Vm5s7FabQkIbtpKIYfyzRTX9+IbF90P8sufzeW5QHxkIA9LgM
TffsgaqaSuvzNdfvrIJAr1QTF52JV80c0BfWY3mzScZoDZ/6HsvWurBBz4+YWf67XgKfAts6SkoD
PzFvznkXRhC4g0bFnO41dX0xG/MZ2MfnX/S8gNL/eWEwXENQN7aS5uNDt8wL+k3DoSfbtAGw6RMT
hQBPhQ/74djnNUAi5g+fX/P8ITHooQErhtuK8IuHfnsR/nhZRV+bYwUR4o4jQGuHFNP/t7+/PUV/
/H1Da+qe0duW+3fnMoNsvtj+z+/ZVnTSEPlnM94aZGfm09Ql0Dajv3RrglcaSEcyjfGimOxNSAL0
rogQui9f3LPzsJx/tkRXpQhgESD/3DirAdK808XALOBOU/TrRRmupiJjwq6tv516fbYaJE1u8rIs
3VW9mIGJi54AKGIEjewlUywa1pvGT/hL6fhC607oKb94Nz/uXv9TMkCys3lHqb/UcxTQOMU47BBf
3xUlb826MLR2XW8w0KNUeD+sWgadNbxldv5FzfevxQpzDoJC6O9YrAsff+++ge1oZEV5l+N66SUN
1opymX5laX7nndGnn05/SVDw50/Z2RLx/7/wfy579phJWuRJ11CkRATWVcqhnV6X+aeM78zEDdLl
OYrwGvY36Bxw7CVfPOPux4fw76ufbUhqndY4g8ryTskZSWEkPBU2oYdJiQHFKl+B3+YMXSuOYgly
c0a8b8zIfhWT9c0sbJ99aNeu9mWD94V1hQggZm2LaJCYt29z0inMetVbU5E46sYqbGau0a3lrQN/
jQ4gwwAXKiAw8p2cxt91ib/ErEgVREg109cSFY4KQjqzCq8u0qfrhDRbYt0Jl+tPTo5ew5lJ6Ub+
VRIOIocq0HUemJh1Z9aWwxiR141L5ztYP9CN6m2UNz6e3sXDr4H2QwaiqS6cVoSGbL/NlkteHXP5
pXJWpvhWHjYEqLJoYwDEcOlHZkknRGQAabQ9xPlfU2u8YJHBJDgPYVfqfifrU4qqD+0AmtU4fmjT
Hrxwrz3RxTjZzq+cWSmdr0fL2KSQ47RvVsrPGdkaKSwCtcp0KWvjYVHmyyprQ1hyhj/hhm36+P6L
x+7jHvi/PzxtcYo2Dp3a+XvGOkCjh9bMnWo5t0zi4PCQeYASRLlYYm2fyDY0Sywh1roHIXkSJNEn
6Qz7UtII0l6qUbnDFPBVxb7tE//ZL7dPRWFH0/6fAgmowtnypNfM9VKjbu7y9t3kZMLvZCADUMR3
ut8uU2lFvgzTgz7SFui+WI/F3+8C6hFmFFC3dWv7bx8XABUt0mTJnLJgUqrTipJmpytaF6aDsSLz
W9TfHYqS19Ud0M6D8bwhN+6VGXVysQpVDZVCh4o9u8NN15KVx4Y3ED/oGGQ85eP75z/f9lE+3ie2
WosNkN4wLQt7+yp/7E14fuAPOk7HWnVj9h3RXxiQyIhS+m435w+fX0z/mFbxP78KiS6OARzENtAt
fbyag3YeMZ1Z33XuMZ3e0/rJgX3tultY8a2BuiAbr2L1JzJDr26vdVt97eCDmWt12S03EZQKzBGB
7rxUYOyn6jfxvyhw+NACdytoZhPHf6xfLmpKOzO/dbP/ilbxPx+fKaIDLRhD4V+FQprFDeMJ2dyt
xnCKZH6bp22KuVzJv1hN/2ULocwS1D+MhmAmbMS8P38WiGii01B33VUFelra7Mk7aouCME/7fSGR
6iZ1jeUKpoI8oR5GCJ4uxu7zH+tfHmKGFBwBKS02psvZR7DstJyjsW/u0vZRzuY9OScoJ8hqtg9u
8WaoxeHz6/29X/OV2axpX5g6VebZG6uoca2aOTc3rlzrzZhXAloM4FmxPSQHs16070RGVMgjBZr0
gXH055f/16/L+AocE2hAaMcf77iijii92qrhIKLitmVO5MV1dZ8OJYY4qR4NXozR/YqF/LH0/OeJ
csiYM6neeCP086yAXk0iOtzbTU7A//UFQLzlvy9HuLH/ucY/L+Ufr3hqR42yTkNzZ2h7l/H3IA2/
MR9RnGJ4WoKJDGc4pHKsvniAtjv2cWnhujZzQTJd4Bydtw8aXeCMjRzuqHAfJkLVnHn6vqKb+vyH
E39f5+MSdrbaEqI91hpI3btemDd9VH1X6glZa3GIEwYz6GaA7jyAQTgORrer55X2UReiR5o8t2zu
51x88ST9vSFun4csHronFMfnqKAFfsuKrQhHT5oe1Rp18DgcyUo9oFb+ogr/l0sJUCimtd3gLW7i
40NLIHsWSwRBKB+zb5ZZu3c58eC7ONN+x5G0v/hi/3KjuZoNpplQxI1Q+fFqgC5HQRzSdjWKrabf
qXYVltoX68DfLyKHS5o/tE6ZjWp/zcNdXFZDsvR3jdmFfTm+2PiuTd3hxczDbOgvEfh/8aT+/RZu
lyRxaHsPaaKeLz2ys4tFcMl8nbUjti7lpLbK/PT5g/qvV3ENjUOTSlTY+fugu/BBcVnS6miqu2oy
vul68sW9+5dGpUkrmJ4KfULDxGX18SdClkt+zrDS7yh/d1rtt7NEj/m+OLQkG4bGS2BUdyuGm4yA
gP/+6/156e13/WOZ0TE6xI6z/W59c2iJQfKcCe/F5xf5l0eQBiERR+wR3MnzfbFqcKEgEjZvyWBv
QdXo1hUG3/K0ppBZP7/U3+8WlRu4L2HzLFp//VxKRp66tLL0boTSzoOHMDbR4ctIZoVB0+brF+vY
9tP8sVzSgqTF6uhoTFRN+3+knVlznUq6YH8REQwJJK8b9qxpW5Y1vBC2ZDNPycyv78WJ7lu2jsKK
uv1YccpiQyZJ5jes9e9lI4sIivb4CC+DAQ1RK4t6v/Q6QMt8rrewqftVgm19kq/610Up0iSfQ2SZ
tuqVQPbnoIW5mdMx0rsXGbaYDAyPA088Z+fBHt3dxPM9ZaOWfTZL333qCbri9EFJZztAVMh4rqP8
+1RpCOXnk65dTEpmj7oysl3X0UHfVwYIljYybjU3GR85UEKYYat8khHOLF8NWfa0uBm9bGa8pL7X
j/klqeELFHlr3i0IzC7RRDl1JY1PBudfv9hmvrEksRxBMsbq8+cvVhNV6dQLlpd5ei6RUlnZxmsS
3wjBqRbIW86G/d9NP7wmrGlsygn6EdEhhvHnFenLG7ImmcqLIdbIYgcZzYH5+8n7tP7uPyadbXOU
JkTNws4h6b0StTdqum4TrbwI60R1CDGK9mn2Dkg/mvHt7++TsX6M/natd3cU0UJLSJFrVWOzzQuU
V8tF0FGfuj+Xpqerp4YpcS7HN8+7p1G24AT991+wXuBfP4Bm/pU2zX5WX9/436ZdFFZUcFaQWoqT
C0Sv/GRav1swmNXG6rPgeENylGf67vNY67nZY53RWF+/Z3PQ0+av7rL5k+3cZ1cx/7wJ0dhL5k2l
dhk9eU+Gprp3YnqixijWrnCSWbv/9pmtm7jVyMdRgI/+ux1GpmvW2uvRXPqZGhSwkf/1mPz5999N
igZrodHoXnNpXjo6jOP/z5//bqWpkVe56HOai5i3bk6tf/D3x/PBpP7z96/D9ducMm3N1ekibi7e
cie/ecaFyAuZ/YKIkkXt1J4+RNR04nHRvvz9yv+ezH9eeF3Zf7twRxd7VfeiudDSb0xB3X9yZ5/9
/XcrHoKYMQbjwcDw8aMv6bOU7md//92XZ17mRdMXRqZcboT4ov93QX3J+vnH87HfZa9wgnVuRfvW
hdMB3X43uGH+PgDvtiL/9wJgSAkEWAa+2j8HACD7RPe11lykvG+q/ST2Rvv690v86+v8zz38zyX+
iRL8NsaYwYbcrSJ1oQhvi9wLNKH0hXzUzLWk7LMc0yc39D6NIEEkwIrjVSS37dHw2R5hef39hj67
xLvFi1ZWz5rXtx2IVyl807jql08u8fG8+s8ze7dgGamKYNxxCfqD6Cn0PtP8fvb31//+25hgLrNL
rBzNZcwOqtj29/9/T+jdgmVoQBWyhSEn/JH0QUHV1H/HKv1/b8Z/ntC7JWvMECIluWwu6qs5sTp9
MgDrP//zK8uLh/uFzRKnEPqF/3xANTEW0H2tukxFu6d3HqatP1RPbThf/v6oPhyJ3y70bgWULQwy
01Hq4rm3moMrIPrkg/7hbKX4gcMoEUvvn7X/t6Gm52FOjTZVF73IAncggdXcFu4n5Q6fXeTdfKIH
Y3LACqoL3r4dndL32eAG4Do+yQ59uJR4AtkZVRUWZtY/R4XejEHM9DKQCAd4Pzr+nUV5p3339yH5
cOxX8CP7SQog3ge+7aHVZOkwtYRxShHa/1qAmz79/RofDTtZd05IHltxcNN/3klhNh0VIoO6aO41
pAZakP8XW5LfL/Duy0d36Ypn5wIehdTNC5yiTy7w0VMiegLOlwwFt/D+DmwV8QSX+lJ8RyVRTXuA
UXX1ycnuo3klANoTRvZ0oqnvLhLmXQjAiKif019p+dOkbjrjk63o+iDev+liLQYQ6JpJdL5bq6RH
X/CAGf4CPOmr6TVXmi5vKDIHWRud8iTGM7DmXf774f/9ou+Wl7juhybSSOzY7uvG9H78/a9/ODS/
3dK7pzZHhTUWMFsvswyc6AjKjIaarv+ksubDqwi2DVQgreVH775RZSRTdqZRc5m3cXIr41fBudb8
5Evy0XsiwP6LFV+/nrb/fE+IN3R9XRtMgOxU7yznk8H/cH799ufNP//8ImGSwbph8KOe/rcLH6te
3/19ND6cYI7jrLOYaM/76MRSkA42xcSpXtrUIKu9RNYLCnRjw6nKDrb1v3pk/3O993vGtlZOPmdc
L2dbUiz3c2P4f7+j94mdf3aNxHlci2DLuka+e2fcDr5E14dkwNwDNC84YTZaFVBxtB5AnPmB6u3v
V/xwnH674Lv3BR0i1UiKC3YmfQy3wA2L6vD3S3w4nT2M2B41NAT8380021ZUb5RcQoPaMZmQVt4a
2924x79f5sPZ8Ntl3s04XnukcDhwLmEZ082/j9S+MfezlQYAJDcRF/779dZ3/f3yRvhPF/Zqs6LS
5c8Z3hROZZd5XF/a8i4L34pwm7lXUBrzz2o7P3pTf7vQ+wSN6wxjFkkuJH8B/UXx9/f7+GgG2Dph
CZxdYKT/qdz4bRuj20UBZogVU1o76QA52kTWJzPg4zv4zyXePaopTTzslAUvKqxiJ94Pny1mH02x
/9wDSfA/x0KANpO4a7mAU2/MgqbHhEIqoTZ98Zn448PHRXMZXwFq0QhR/nkpkkN0BzVGdakWCAmv
nH2L6bNS/Q9v5z/XeO8kGJA+lnxSqwtAECEegTvSoxNan0X3HPnPEvmvSfyfK73Pqrr65MxhYVUX
3Sgquro9eYMxsQ+mhsLUFmDJcSQae5OB3TunA62tALOhTrh0F9mNSoMaejdFW/wLQPzyqBqDTuai
XRuPc+o2D8LqIhBQgsY/AHUggKOSWWyUDp5J9xmgJAX89fIz0zT3ktK7F6Rzg3qwj13qFBPL7qCY
mt6hLHLkBipahYNFuKvQdW8Isa+9/zFy8slw8XdyElLAZwAaPeR0kswIAgJ4XvWefuhX2akYKpVR
+VGTvNAF9DaCMNimU9Nti6QFpt2C3k2W0flJvx33aeIunKi33BcZiHxaHE2AwGl8QYR4KpeC82+n
+xL+oQbpADQhIDUq6qJIwMYcwYvmaRU7B3CHCThsRTOSOU9gHhPRbRITrJuZOR6yqKYMXBvqIwkN
D8ws9NvMnMKDY6f1nVnlr1YRiS2oAffZhXe1RzNZ7csm7m+hWtBxbNIARp0vJB69G4NWFiayqd4+
Faoe/DihqFVzOvtLaw3tWa/hQwGTa68g8NbHDLUZrtZGHAwjrJ7dLmr39tg3W9fk0OdVtOfL2HJP
pQF8ZMlzbavgXAWuBfouVMNLKyLHL+3e+BUKoJamsseHuXFMOGvz1APmBk09C0VaaVl711UdAuuQ
VrZNhj4JliYyNpOYR+K82mTvowZgsueV3UPVOSLIijKEyw/3+yofY/PKjIpfjUEUiGoieRz6odrQ
1e3s1IJQuS9h5cHIMHFT8P6PiZxeksEDSQxnbavL0NnOZWIdagFqiAZ3dZ1kUp7wlHcHZKf0mVNQ
zlg6xjmOmh9MDHeXm7P1HC0OyA2zpQG9j9xjQxftJurmfJuq+c0czyO+qqGcvzbu6t+NqSqr8fbe
hGEd7u00TBH3LfZh6uc3WtU1AF2S8ZBlEzhwIPMgzgG21zRP7onzp1vZlt2xdWj1GmvafZOrIcO8
jSSdulO6590NsC1zT7t2dCjbURzCqocTDjSTTv7cAvEyisy3sv6XGrWXZrYpU1BuuA9dZd60oqAs
rq2Ruiez+wSfdnY2BFfBjiUo97JJLfs2V+5Gt1oDLFcE9jGJtbtyrOSZAtVu19nptClNOAl9n0zn
EWjuzqnh7XdxE123rvipeTpt9bKzfaMBATPksN1E5r5MRkoRJ8lgn7PfuMs1UARhZ0xHIykm8klW
cq2yeDi2oRF+CaMlObZ1hc5taqpbb4bU5S2INoAi4XYoEYZpJvQ+IaC6ZtCQtkWeGOC7LHmTdDF9
fdA7OMParw4SDjBAtOJljfyBhgFKP7ASX2YmrIwiJAFf1eoMzY6skB5djyA0j2UoKUgENEXZTnwn
9WEK4kqW34DxuhuL/7mzRG8HE/z73ZAuLoCaaqF+D6VLm4bwWrTR3NUrysuuyzpoeh3vG/gmBBor
EWkCQ1LkKxK/oHKLnt7oyuF/+kkLaznuqwSEu6pfIw3QF0BxTA3Cxe7u9c3sd7b7MyYWsInaVS4n
ZYwTMMp9q5MlfbvZBGbAwVghJRa8IaqCuNMdGB9de3bCRLB/BOo8Rk1/H1FBtutWsFdfL9Uplmyd
hxKYpFMtzaZtFkpfswaRczeHd8YCHViP6+e0Tyw/4wgU9G0i+MmKMjALSDcszA44Pf3pcRyDA/MQ
OKKI87ZVQifhArl8V2gZdEClR6+9yi2/gdPiJ437okBM+Wh538ay/YlzfO3FTt8GW3u06h6Vw2S9
liELfuvyAERTQ3OUzattU2fkmmHtG32P/cVK02Dp6bQpujq+p+wi24Qu1Nqy076qbOJnNk5OB2RM
s2OhLzTHmvgLu4L3plCgomRp7R3YlJuxYeswCBFRlAxHuRxmevGgJLYP/B95E/NkAh2WKBLnrBgP
idvCKLGb/JtbFA8OPaOPfa8V5zHTm9O8VNE5IiHUbIQBrrpfu2rdFeMI/kZ7FZH0ggKVcwDSaASx
HdFl6mlgUyhRCYzYc05l5P4Uki66BUbYVet6EM3HVtuQJdYpEm0nEHbUQERqoOIfs/zeHIXYDilB
QZ33BPF86HxJe2Pcc8hsr4Gqdzd1LdKTKlh714zvFankLMimeIScZf9iEaqDAT8jyx2u0sHpaKfO
ZLqrB2/eg46ddjHhMKb2iHo8gkgDoAZilLBmn4/tcjKHfgyWtjXv6zR2Bg4UfY+BCwPGPqENfDPq
XvpNhC2fdZPN86tWA03dwA4HHiMUD1Mfo0s6rYYfc4AM5FEF7lXyu5eW3QbFBmRRbxE3q0QZbHLu
OhsTZhOWEZFdkaN6clv72e77b7MNdVZZefIFTUYGM4FdoD1gSXCc2dvQ2qPOea9Fd3YC0tCDIeZ3
rUXNypTR2D+G04r8VQXIk8QQ1iHMUwZhjmx1KmtBcbK0bUAzUXRrMmq+mr1452YlBlM2ubsuB3FS
rnTgMuflpxAh3OSUXfuu28NVjct8kyPGPE2umHamstJjCwPoZsgEvWGRQG4Tip9Fs6ZagR+d9K7r
tqORy6cQmrU/13N8qNl7+G4B4RJlNzAZ9IVPLZB2yMp0AcL2WOyvyyxBq/UihdMRGcOXAv4xc14v
rw0BsmDU8l/1wgIZp6SjWt1RqFu05HapaPAu7CE7UDq83Nb0jvCfrTa6Es5ITzKoqfO8lvrBt44C
vnjhfdvlYh/Zrdh3OljxHP4d1JO+/lY2FFn1RSN9fqqx02hR3HclpCa/Qo6N52nwbiHdMY/nxnuV
ysW5qTQjgP3u3aHkkVuhj2BNpo63NWfzhP8pBqhVfzNLrfvuQDmCAZPNBS6HpSACoC8s9mbWA0gU
o34xmib8GvYRKNO+mfZZaYRB5JXzFnBW43vlwqocSmSdtlb0+6Wbo686mNQvIuYTSMc1GEQ5DUGN
GHxLqUX9VawUKOxncttpLD4krKmYnxCL0w8t94nU0yBtBpBiHuWYaS/vnbIFaB2yf4xHOVYIfpuf
FqASxB75SK8HQL/ccH7qgvJwDOhwAhUV8Dqf32iTD1n1A9eLvaPKW9/QvitWAplEUDarr3o30ACd
etwr7eVVcU4To/vaePN3p9Vbdj/92zyBW58nS10PytSDTDfeJnsdtInaM6c2IfSMEn0p8ExQoUyr
aSIaR7E2yAbJsl43sXETU6y80UoWU9kly65WNgWtoLh2Yjam+3Caa1+LeRnjPH8YabYPKML8Jc2U
/A0dDSdkN7d9YQQmLcfF7rXW469rmQTyJGpY6Gic92OD4XWEdrnRp7Hf0xaeHKZ0zih1dowdDPhp
C2U+h0wQ5ltXME+dNoJ7K9kDn2fb4PyQ5t0pSfLmi90U6aGZHMuv9Ha8xobVfefBz3uTWokYvtBM
rtL9p5qkaXkEU37GjZsCVcvCr0Dslv0IEWlfEjBD0SBR3bAFMcjUxuqMBb1/7Cppgv1NssCrS3lN
Y320sxe2TlbtdHeAuDkM6NjyXtqUg8cuU/N4qUFkKjarQ/OMD/ZqmuwXesJqsFgyLqG52E2XWDTA
WFV+SEDBhztbV9ULVK91UpLiA9ZgWfuitIdt43SrOLW0PT/vJ2Qoggk6fWuBLl87I5/nAb7LpgAj
eLQ7IFUm3FQflCp7kMUBhVYKZ+vJujpkS+JsbEN7ztsOApBqqqOsneYxawyOMrKIE0BM8Lv8KClX
MlGqs6/y9GQDHqTbhDk2QD/vrOxIec28HYo0vjNqdLTgmZV7Hyce1iAl7ocRjkYUU7/N6i/vnAQA
SOgSYWhUA4sFLZnbPdPiSfEAFbvyVLMXPFqDluwaSJZH2JeU5LPJDnKrrXGSjm/WpNv+HLdwBtqM
SIVAc0LVRYFLil2Q7mQebK3aOqa1++g5Li+PVBGcdgXZi/VtU8bhcx52pS8yYaKlMdMgG9eVEZLV
pnbSmDMUwUQOefF10bmEw0w3LG4KWNhp4IG4Z58vNX6pkbOrgZDKAmqn8zXMWUDxRmov19Ko77Im
f+6hxh9GBwrUprfgO2m5p/Yjpdr37qSrIIaAuKUJtdghd+VjgdMHFBMTFYBX/I2NAbVWKFDenDia
Xl09HO6GObX3tlGV4Hm7+AYDBI2X0WIbWKXcIdyNym2viorJ6UABQ39TsdTSZxBtzFJaRzed3IO5
xNZGC+GNsykZjmbSu7dZqFgLylXzMCB4BCneFIFqZwjAMvRuKf2C3m63z5Hr/tRyavZMziinCUH3
Iz3C2l7NWvXdm0NIk9RmBxSJ1H7cweDUirgDxhRqFPNbIKxYN3xba7QD8BzKxyhh3+iY74ImjNSV
M4Jw0Kl5wg3OR6zm3G9u0opdIAIFbS/GER2zA1T+Tm8nuSEVZm6NELCxHaXLpqAYaodgm0oxy11I
grPX8+LypxcBMq0rPGVGGYlNyd4uSIQ9QZ5L5iAGPRI0tiaCyuuXO9OezeOSoJlAGDBfR1bmcArx
aqrPlNoLu46uVGuD/ytsiXog6W+zwu73tEX2L7M5Lxi3dJNsIKcdtunZjAwleSyNMzUmsOiB8+8K
LINPMWvSGXRiFqRThrCGCWfesRGGClrFsPi9qr831fhzGJERxt3gbaj8Xq7M+L7PdwjfU5/jEoNj
ZsYzG96BxYh9Uq3ZnT/2Lb0QXe1uY64XmJFpb4yu5pgIxCsLkjjOAn2W3pOoHLB5duJmP5bQ/Q73
ZXzIKb4/VvrMd0gv5io5UicMOtluDGR5Mu6cX3FmT8dMTVYQTmm+zXU6Keo6pAnJgL6FgbStbtrO
fHMsSzuB/p82+TKY9BnCHOLNS+AoDqwMSw3nM5ucl9Jxu4OVV0RVXGGwXVTA7yqLSvqSbvUaato3
T58fXTAq7MVmBARtzY5Qy7W922NzzwqiumPJDpdmeyjNWVX5ClHiziFvunFV14JvXC6EOwYaRem/
oqXCubUGmECJS0G7MWS8flJ2+0SE0UE2pfoSm9K956asjeMyURNJK147vkBJhygkQMjpbLo2FEYC
Me2Gfku+XDz2SZ1s5y63XrrYNG+8NDOTTYO5mQxnjnGb9fY8CBrZ8q6FZqyHj+BtaDmKNQoEWWiD
ToCBL3NlHlpviAJQYD8WlQ1bYLyQ5qTFykrL7i713BBmT/1jGpR6IB4FYReP9o6qVwDygiGe51l8
Kd34YUnHKSBIBDbakhXEvLkIiFRacI36nyNucr82svoQ90qwNDF6OoaLYzXb7Rd7KLWzsiv3jNMp
vnFFvuyKTGbbBRMTUd6a2zDWKIH27FVWdZu5EzvbrlREAgWhjijkRbVf+QL9RBMLkJsKMp/0MsdU
DQT7NNpe4Kz9d1GSuHxpV6mdI/vbBErUlVvyaSw9wJS14cToO81mG+nedxokmp3WlxOHSbv9vgzE
LOl6Zj/WjjtTVMUNu8jhcSqBeVsqjDccMiv8Crbah0WfrehUDhFL7WTPC4C8XVkO7Etmu9hy/MGZ
qM/g9uouTw9dhe8tcs1fYEhpWa2Xxa8bG7a+kL/qWm9wQOXZadZm+5qGvDIQ3UiXYRRZ6ktT9BPn
/byDMaQE7h0wIjsJSgyNd9juarhLGystflA1FPPaqrd4goQLftGwTk7J7O8X43VFDm7oCqt2Mgyd
bNOin/yZhbh7q9Y2bgvS9Ft0XgTvxGAFfbcKTlJ55S7IiSx6oU+eZFEgCtZjWs4k7Eygm3R5wBjX
Yu1bPrf6ZbCM+KJaq7z2Muk+AXIimsUpdsPDxUBHWdwOnK19EG47B1C9rC1+umIrHBwTupl2gRb1
Jqjuqi2eu84JzwgS1CGOjeYQGm18hzaiDUpjwdnBsPh9Oppna2BoIidiWdcbe1uNsL6LMF32VeqZ
ZxM041ZNBvQrCx2d5xnV/h+VqYra3VIu37W4d4nS1pNz7EYqAQGMUHfG9m5ntNAj21obD5S2g/qW
McORj9QWJMI5jpM4yDr52jiAJOOq7be56DjA6XF6pP2jufFQs51MzlTnBRkLHxlliF9UVtXPjuye
wjqPzwaA8n3WQmqekvQtaify8iNRYrGsPvuw6+3dgj50x2uVB3QSENZqOD8IN9NvkeDxftuQGOfI
07dFZXUHXk5rh2tVgC8y65OmpvLeDFP3aVrkD7ecmC866w2cq25XuSCqJ62UR2E3FWtJU36ljqIN
IO2xUpe4no1MS54H0+2uEih2PhW7yJrYIPrasgC0qnNISoVWPyxJh/GRKAYiO6cLw3sGw+CUmNee
X7aQI12jRgzl0E9rtI79PC/2cKKEp0ejMJlrwao+PvDxE2sU2DzSVKTfxjWBDDZJw2Ee3NUswUcT
xxUtBAI6bVFzYLAJ0L+BmYk9MOxN8RpHkGHLPi9+EaWlyVIqFuS5n5xriUj6S4xml6+oQOAgYAmk
EFYDfQhxpHqZuwNjBJNSMLFvEb7EJwrYEZxFnfJlOE8IQ7vBvu4dAneLiWShao0ngF502kzNT7PJ
xgOWYQCwju6KY2d3NYWfgDi2+liXO8uw4mtTVSMKGxdZk4f1TTWmeHRm8URBus5Orn6xs7i95c8R
JgCv2x2R5j5lg2UShBErR63wjIjOisxxIPYb0ZX04GWXq2Oi0zv1ZFKiEgyqaIMBWpxZPq2WgbG9
NyvBp6Er7V+SRf/KLcZn2qDrEyrhTdkSlyLc+ZwUVN9NEXZhwgydPynKjnJMtVs8Tay/7IyfUxeA
t1nAX6PEMb0fjEqRTmgIRajS3YVpGR/G2jD9inK+I37Y4tQ6dC3wytkxHcU9m0fT7L1z7Rn1s73U
KsQC15q7WSQPvRdzlrHG57hebWRi0jlrWZW4l0QWNoUjJttvGrz1+6IoBEqqwgo3ehp+qeNxvHYh
E2Yof8NFPZT91HUoS6f5wVHS2NZdWAd1rBZfb2JLP6FVkccJKc1jqPQ24LWlrN9pw2M0E2A2vfgb
WQfdL2WEixWv/T6EaXjgEBQeYV0YgZ1G44OskBMvVF37WtQCw+lHon3eUK0qHjtoZP2j0MsfWVUY
PlYUkIG2SzTuPHDqVNs87O9yiSCjl7i40MimnKxic9uApCYUnP3oDZbFoS5yIhOCxIveu+Fjo88V
2+rJaw6oNrde+kKsrQqvyrJ3rWu8WiMN2UOXJHug7u7NApeMxj6R7GkdTXwJEnhTZoqgWGGgInQ0
523JEBOVo9XBJ6xewzxaI5jf1GORnp1mZ9yvNwBGIOB74ThnAdUdD2GFWm2C5KjDMUupGmsasJdV
iIXWsBpj7xhYejoST+CxEYlFjkGIo5697Vz33cmFV7REg7aZ0+zBMEjbCeB8uzSX9hes2T9m0zjP
WfZ14YXf6zTtYlwlfp+jucMkfy3G2cCM3GIm1ZOfyKNAj7hnd7grqMWycW4QGDULh018kYdPFJ55
12ZBTsh3Zy3+VYux/5o6sn0xAOUH3gz+EW6dsfB9h2G0TYtuuLi6tZykmbxIq/0W1Tq+uhwoZmcM
RMxcDQvdVCkGuEx8T9QsMRV8zI0ws/y2r/XxLCqI8oSRwRYlWhjYGsHrMiGO0ZdVRKS4U7t0PbaC
iSalYqEXsQa8fGArx01eojPODbIAxJZysiGswjNPyxcj/OuhNgcUjX2yAx5O439b4IadqUgoLEI7
WFD5qgm3/9pO5F6aJHbP+CafWc/NvUt6xLfwIN6iikuDkI4zv6Sx3+HFB2u30elpor+VaBFGD95n
DbMJESM+Ppu8GNqfBUCWjZXJalu1bNZCw8GFPUY/J3eKtxjBl3JLTuSpYQHyycaA2w6n79gi041V
zwuZG509CbaqnakJTolJPelvhkbzSt3B7EwxAG8ioj6gTz2i4HWJgI5YwsWaq+5LmsQwFAaoSl9c
syjZGy9148/l+GKxTgU5GjQfcPN3qUFNVabTzAR2e4ENLBXfzUga1yR5qmubtYQfYv+oOC2f08iZ
sd/YgiyLB+igNWJQJQZ53CLMOLznz3oUNYehSb0TceofXdyP/NmUOGJaNivzkKrSIO+G7r7xdGK7
YaaAsCPYSPIi8m03ihHwRv1tWajv2PnMrWg8emxTvtVs5PJNhmlnwCXkqpmMTf8oCqyNCEKKa61X
RX0uzKy41kk7ufAauumOdvx0lw0MkAZocVtGenFjTbl5WxP4xzRQslnU++5hhCkTWKk2IdGrV52l
+a0SBANnEzRhb9vpaXG97OTo635bMRZkXzlOm1Gza6IsDpTH2qkGVx3I7mDzbsqY0o0pP2qVZ7L0
lfrGIxYfhKn9ZJT5t9gbJW91G2+XJDQPWMbtgzeZbODCbpI78przl8Gib7JzR+sI43Pajm1bXFWT
wkjSSk62/F8wp4Caz6zIQ9buMBWFM11riyfPbsS/kNiRqxYfxJQZJA90M4Kzq3DVai4lAQqspUUo
6hIbKlaBHjrK2yg9i64V3jcSOa65Ifk+7PI2vGM1EVi6Q+PkGHl2GDqRHFYvEaebhXR/6nFCQIu6
zSasWhAman+cCXdBuqZf2aYsAf6FIlmJonSwsbQmq996Iuy76yKC6Dq4nxeTvRBJkCjzJ6NpzxM1
WWfdTszvGf7tDeY4gjUKyDp6mOogoURdDLZk+yjtL1k0pPvUaRBvity47tKVRyCsIUD2spwhA4iT
49j1UWgQQyoZolBXiXqJk6TeErzLfcHm01+8wuSLwtKPhTPDzasP99ZA3gbKbXtGtkg9W9i1W7tc
1oImA2KBYVckjJdObbwZdbWXLcvB8yJnOwwi3o/5SCZ6eVyaQR1QpFZbdxD9F9bnmawSaK606fOD
ZYTJVW2q+gzFFr2FNTSX2k4lya+5Z1+3kLRtovS2VeO9YK950Ca2Nnmnif1SrklsoX+3PdVezwJE
Sel2zrEl+HFfD32409lT+C77mBJIuxWnxa2KHbnVvPEtyZzxKRpLJ97MK4vTyVgJ6jF6K4bZ2WUy
CTkwjxm5b51/MKxuhnIUF84Q0ffOtsp9Izukz11G7jdqUj9L3eGGtngcg3qjk0oLG3ohI++EUds7
8RU2j1GW1rSyF8CD6wwnI1/ipc3mPeFXFbCtb+5UVo/XpVFkB1fKft0aanQFkEl0em0+GFpdUvng
sCWeK7xe4xxvnNR+yOve25MJUqfaaVeXfaNz4B2AmTgdGpPQA3Nbhb6WjNNNPUUV+rHVf2Z5FaZk
75eWG6+KYwhp7FebwoyjA0DvcbREdhnmefR1FfVbmv7EbUkYeZsNZIBNOypPqZfZJ/j3yT4tsodU
uDlnT0M/t7Y58QA6ALllBumWxA5ZKXpDnZHWVJJc89G0w+gxi+a3smueQdPEvlGUQGqqNtmRadV3
rs72SWj4YldzYjDZrn4bhXTje27W7ip7MTeYeM0gYe25LvM2Jr41k0d3poehyqnk92IUIqRYb0Yn
LHCCGdo35EBHOppv5spIdmQNbtwskRyU7JfB7OLAnvm4SoMpDoE/vvIY1T1HM+PGQ6xwoQc888UE
2ppeHW8X9rl8Y49m7HW8ZKSVMrjOmlTHuQUBbM32C+Dm+kCfNlUnXojqqp+sTclxeBd7tsGrYL1I
cG8kC1Xjx956HGv0p0WMyZVXhv2JcwywDnLmCR9abaRUjYBAAk7CN0TJdKlT64KgPrs2arwmSwxo
Z4njZgv51kGUoYxbmuSynVdyIKT3Kt7YTk6gZBAFrSaOBLY5Po7ES3dMsjgg1AVh2mjtwxJ6ZOkd
TfwKQbutLwL/nmOGD8ga8ZmrvdmcVdB81M/eBI83Hvv+OmOxPqQatxNZBH3qVnyj3iBe4T4LYlr0
UM5SXOS4dI8OPy0gIMWI62Z41uwQY24XP1Ppg5JKUJk9JG5gRPH4VVauy10gU7Iz4kkgsrtj3bnL
rgWoLLvhWxWSc0xH9NSG6pPNQLdyQF4k9KUaiq0XG93R7PPurtfDbt9mSfkVlLoVYPY1fRpjYiKX
7Oj9sBmdF9vU28MgZ+spghn7oNUyQj1StS77GtJSo5kTxqOayG85Tm1lTHxwbtgFoU9CkVc7/UVZ
5fJlGAZAPcSf8D/2m5he4WvLadrv2NnLK0JRglIAN/wKyZp3txnReEQlKZEEnDEy1o4Tp9Jfs1Zy
ygFB9GPpwuYpN+RymOLU3VmxRUSRDGWlCb/yKOICnsse/WdXjf+HpPNabpTp1vAVUQUNNHAqQFmy
nO05ofw5kDNNuvr96N+nU1MzsgXda73xPdHiFyrQ6Qq963jmAgiQpGUXsZqc3tyY/2Euxjpse4jG
ZOU6tmxhPtjZ1P2nD+34Zuj96GesuFSULSpkOckBa7lYe1fTryyIMW2FyvFVPsX7hDDawHOUEcYe
IoU5qmIkZ1K8GMr8xQaREV0xOLtZmJlvGG2E4ZBbsrdr4zFjHtsMElqDOksKhQWDDiZuqqYgMfaG
2UD6a2h/zWga/TVjIOnLLlObkeK5D+RSYpuOzqvbS/FkWo3Ys22h4pF5ywnfcLW4dnSOsnbdLlOZ
0V0bPae0qJzgFcvXwUZ+US1ucTbkEfUUnc65lr3TTkr/Re1U6MzYeCwX0VkCkfNk5v+wnAPhPBLw
zgTgd7ytOoBzSpZ0jjhgesvKrYHsCLLx0lbfo5Fdo3WBGr2lxZk0Sl2cgGY2NSBBHv/QicddCdxb
0BB25/7di1pekTxubdntLflC0y5t6UaQ28+NcbJt8MeHODm66Z4+qxRiSaf0x3P3dstgdybfNKJS
1SsrVh5rU6YfFiXUpsavd78We1n+eM4jq9Ym1dkW+jPgo7Gy/uinAbizUmHacauQSM239VU5j7X+
arJHVQ9JuusdED37sNTUFBe/5bQvAJ56zRfIv6v6vIAkpVg5b3diWkFBFuMANQIGx93WDX9EmzMk
/PZaQH1Zp85z+aMIExPRdY2/jbKjboFiXw9VS9Jt4/oltj609mw02cGG1ZbWo9N6W669cx3dVTh1
2PCbp7EqqOV60tV27n8WMAs7R+/ILqVPbwtoVB+H04gMgWXIZOICzS6mvZEdreXkJpCxVhHY1l4v
HqvmpeLV6ViuL+4AuE9hCa1TQWOeYf58d3CDevy5f2sy+WOxDKqMiMCVItDQdh/q7l3nwIyb/JiL
3WScaCc+lAXVLSzOnAxK/84SjTC1A6M1eyS9BNNzFBPLo4BS5x9OoE1JI4QCf7OaYzdx8dACmJMV
qVdvtTzIlK4xYW3SaNq05jFBkcQTw0US8KkB9lrjpunnzvqM61thHIbk515zR3COP9n8Ai+aoOD6
4pV3DuwTXGVyHj1a2nuUmM63Zbws8xvxPhuojd66RO6ugcwiJ0JDtDMQ0tuiuQgH46fIKIPiWqVz
LV01WtUvdXRNLbq80XTlF5eLXNKlbfV6u61ZcWkBRCNW1loHrztar8loVwcQ3S+Ri/xK50forCxU
+WUqXxLXC1Omr6GbkUxZN9fW/NLsaW06ryjXeord5DkS7SkZV9o194VTbSZK4UnLp1CSVmHiolHx
Qijd7W7zxVTgHhx53uvYcvJ6sGsF4Gm0scZXmtMCMqf9lnEwy3cpbPNEYhJq1/0Sp0R0Pc/LzS0v
kobfmaXe7j8y7f3edAfr65qXnAxsLyeBfniw51fde2qjXYZQc23+wCR3Wvemr0/Ce0XjvxZ/E0WY
8T0SzLjnN+71MUO1trtXrArb8JPlM21f0/ikj/o+iueDnHQ/J9a7rYme8+gLBKhnWoA1OCyocyxk
ch4Nil313BtvvRmYlnZFMRLW4t7rSYdp+mspD0q/pK+QxKna2zTjHf36b6aToczOK9+WSg9NDIyz
RD4uATAk7Yb4KKCGY8YB5Xk/glNjsW6O/EEk6McJTYAOrQaA7KvYKbLNM47bBab+cFdLwlCWycVb
DEYSDkSeAfakQCuqMO21txGZGrVCGzd6zO3bnOT73PwnkL8vFbVISB/i5t8Us8UNLxQ+3K/C+b71
W5gVNJQCzcbDh54VjKSlgY7lxQPMYjmkTLNaLiy522aiyD6JjhEtT060GVIa9ih0NUMtO7V0orj3
6pDxZkj6mjqIcdghhlUO/DaY6vXUUeW9yFOd2EFsvlX1p67zq5hZddAH1JL45i0MJ9/Ui4x7II4r
bUkW4Xex+28Qd53qfM2XISi16L9+bAKAZJqyL3I5aOW7mr5tfb+UO4NxKadpxPuq7RtRen5KuVFu
1pzNx46dsLJ3FQXVE3XhuUF+3iMXaprvQBOLSfNn53vlsJ3a7y5/cewzi8XGbj5j9YnWLMSSx8gD
UWZc1wyV+37SLu68J5txcHkRbopy8PJDqz+BqILGYp91vrT+OeYVGdJtWe5E9taP307V7BY0uGgP
EMA9W8Q+twgQK00daTHjrCaOtfyy4pvTU+5SHyBjyMN87pv3xT2VdEz+L++PdmEWP/5hZI7jf419
83hLPW1vy6di/oPpqPsfBLh7ytPYlWkAEz/lcoxLb7e056zl1uT4HujmctAxmtluLV+Ui3B2fZD2
jWttyyTtkw4a/bXAI380K/kSHE/bVfFbNj7qy0eJaMQYThrTVex4w/6uPEatkXIUSSqhMuRNIY3b
w7GgOXrHtz9Q9lLXYWXK5NSaxW0iX4gvPtkyuPhyehwnpIUKQLC8Gh5wY0aa01s6qaC3v535t0eP
klFwZs90Uq2UjfKV8DD4S/arQTK4FEsPiK+nxAoq67/F1nYgidSkvqM5C2VEKjpH7jrLh2iAIMjt
0MhJeUQLVUj1uRjmto8PpfsBO8ASXWxL+z2JfuV1II1XL/f9l3tohwfZ8AcntuTNWO4G6Df8k4cp
OUj6HBuapZL1fFf6jMuryXGalxwW95PB+im5oKIZkiK5OSXpH/Td108u/aFNzpf8yenlacuGHoMq
LwKZ72wOFdcgv2b9jO3nXp0z75e+x2I8xvO555mRw+X+pkE/8xIdPEZtcU2bp0jAvttOSPM7/9pv
XYQL4x24yNT/54F+QZlw53R+F1PJlX5l+aVBaEBw6CpDRWqAfRXiYTEOXc8Sq++t2dmO3BemezQ0
yId+a2VXCSMykcsSo8AQ16V7WqYvx+CJ+SzSf1piQ8eiuKewuNEuqg2g+kMKT3x9/Jyc01rfKAKp
YQGbhBSMty7+AufRqnlPFUzZvugmsswv3TlJ6ymaXqlQruPDam+75FSWT+W6I9XTt8qrBwpbTw9F
drOQ4qbDvyIdeAhOtvs62ruZ6yuN8bK82uIlzm5qPOvxcbnLp4aPTB4JVVWry6ASpgRZ8oTSavPk
iessCHjeytHmffxYjQdPhaxwgT18cxFBbFMzIbnefmeZb83q7I5JaBc0PupF2NFfw4ZvDY9JTheL
oI4pszaGvpUtLhpkUhG3sn4vRL+UlIHH9UE5T5k+nUfxL1bRrhAeuDSt6d2VVcaXTsfCU21G6IpZ
3xHL9ZgaTch8zqQMUM3or0l9q5fsI8m1YlVzuHnd6okYP9Spr+ZyP+2y40xrX9F/p8iqy4pGuepQ
Gr/J6Gxa8Z5xAAg9I0Et8wGgSyb3Geownn7VkgRauhD1uTxkfUmOLoitwf3Gj2/0b0Tt9/SGKu+G
44JZIN6u9MQvjBqzEzoU8zTyWchim079k4ppL1wtTpk46KLP2UbVP71GzaWIbF9raSEHpFrtv7Ev
gzV5npqvKCHjF81nxnlQA1d2WpDqD71n31YvPw9NvJ0srqq43BALj79D+FNp7T2BelFy4inx2hY8
zXVxNFX8bZnQU9lvO1YQD2j60c5wFXaBo44jsVDw2Jy5dA4CLlf8kxVClkjRTQpslHXP4/hhNTs5
PET1D0oLTuxo21U/Jmw6VTfwm3+1G0pFsEcUUW6VsYK3h8RR29H4aXGFR17VbCRJ1wr5TwPcqWPc
2Yi74Ff70LL5UFfqgK7kDurHf120c929gdhNc9PNMnORJS+LoN6o7kIgv/NAgN/OWW309n+N6wZT
9zZI803k7deqy02h975l/rTlX2I7J5vKzpjw2rL4mLqU1Rz5G5QfxPI67mV7azQu3uQt9V4TYYSq
Q/S7/jcjAolequXPa6lBx45jfCoafRSfONlb66HCCLOwHhbyX7xeZBdkq74fnfGs5MvUbmXKkEKA
c6ZtDPhfVh29+8mqk2q/bPOxre/mMYiZU1tvC+NBOfQ0HWyHJABKI2w3RCrhDwyHskp3agTSReQn
9MehOynr1MGBy+SnNG1/Bi4etIOAFm2AcDPj1cHprxk7JKEbnSWK2FQ6rPjmsbMgA/DT+yoGZKPe
ZpP2TjVszOJxdn+oPP9vpejTKinOta61+YKcdZPWM4jPL2e8FV077WQ4hzLbqdzzXT4bHLm9Pnn2
nxpwvsy3otuWyfvkRJTEcBrhUzpqPEWwA/SvnmGbTfu3ihs0pC9QIykyN5wtRB1nxZ8+X/T2xUbF
Wp2JJYGz4IHWr7JB47Xv7i2u7qnpWXrs81j+mbDJMW2rHUhV+iIV1BJFl017i+RrPtn+uFyHNoLb
Zyx7N5B5LYTdOoDqbHs8AH10cSi9qqvncqQN7NntnqZlNxIdU7k+uC94+dEu+AvNres/BauL5Z36
VD/UwBj5wgSEFbEs3iLNfphT0nJOmAY3/fpUOKdSfmQUVq4LonS5IrGcHhJ6pEY3WEkeWjHomcCq
Jbt0wlynZ38jqtRG7ePmkpWs5jX7Lbd3Vf149H0WMGGpsSvGrSkSHJZXBE5Bm2EfiZu9St/Gmm5w
vYOp/k6nLw/bcoLEQDM/KvFf2427xFwCUz9QXYmAi+d4ddWj0tS+pWBH1nNg0HpGQ3KYaON2pdNY
thg0LJq78+k/C13foudklKsztq8jOEO0wez3Rvepv3JSo7jOj5EHqq+5VyyF/ppX56JeIMfxQQL0
0EqbLqEY+2NP+D2/D6dj28lRA1rdzSTBWBkafrk2LCOyMVvLz2P9z+3QH4k5pLLs04txF4HCVp6i
QqzaoaI4OsOyH0hY0u8iJkrOEc/jLkFZYyGfXr+NSDx0pIFT08bu5e3MfghT415pOgZtZe3bhZfd
WaaDW8cfaq4/LEvbe+sYulI/13W+dZvVBwfbyKW4gWSG5jgfQfc/bQZE6Y3HycwerXwOpmnZpk3S
boRTE40uqULQD4Orncs8PiWmtq2g+mmGG387TW5VOT/Fiw5rDzk1CX+1+0PPW5N6hBSV5icyF2YJ
Kne5jbtNmms+edfPloPcK5GHymz/zbkrQ1GTuekV3tHgwkUJ7uvK3LSaGa40zfn0duH/+1vKx6F/
ltbIiLxWG+Hd17jiAyroNqX51pjxEjjLcSUDBunbrfDghExvV3UGrCQdvkZ/qUqovApGXnX7OYpu
Ih0JEqazQK39Va3librIIIfBi3RKoYGV3SQ9uRzQm3iNbsgHLzPp1FVsv4tm2IxcmkMusAIiwhHx
yYwL6lqzV4Ng+Vmsr/3ahx5/R0cKqZbY9+YstDg42kjnRVpR41AYHHtBTiK4Zhvnvi73Zs97in6S
4C2/c50QmvKz1dx9Xk+Xzpj9GgNmr/+7M5hGHSz3hg/d2MtufgKHfJ9GdbTyKDBX6peMON8Q+sva
c19op5rZrgeQJwrLXWoUvNaDrn5UZO88oe1T7pNEt0MberlkUZTQBWjdSRbjCpa8vcRCnZKC6T3H
JDdI42bqYyj/VyhNCZPVB0jJ/CTp9m0/UKA97JQ+U6DcQGUZtPMtB0fUNJRXmBfv7w+fnYsZefOv
Z0V0WjrH3lgDss6vsmZiG8X0PIIeDU6zjTXAOB3IZ7bnoAB+B5P61RfvKSWG27fHhB9KFr9dzfft
liFiJFAmj/kHhZnJCLneZd+DFS0hjTwoaRB6TEN2yKci8LrioOsV9s9s187VJwxyEURrEvPTaNuu
g4S5CwxFRQMi5cGBM810O0VbKGIrVORWJllMA2FNfXvEbSDZS4VMT7k70Ywc76JxXgKL+KkeFKKY
m1Mdc5a766uFzHUcGIhb2hQDlyOgHVeeRA8YUNe7E2KiQ75QyInXL/ISFpLuvmMfkAkp1rruSq7I
s9Pxg1fzA53VxSbDoFB28XvLw0t1JXHO6rEyHYourLKh/DN7Noe3fGTL63HNGxLrIL9Ojoy2ebaH
/DNbJMK/xUcDuZ/LmApPJivVMNbhGEXtWKEwK4MZOikyinMHD9YMHMlMPzweGfdHq5qHBYlkn/BS
GJXvInlArYqtGwX4yikfpbSu8yY0LQMGC47dJccqGjYZmqCqhsfG9iAZ1GrW4q7mIqIcANU1qHwT
Jp27FyCrFHCF2TiH+eBsRG7uaO4MhF1dGTOP2IDZtBiKB82PCYN3Be72TmImworp4JJMK4AwK204
4jiKl6z27QLH1tAevWzc1PedLTFiIMR+bzH1dqr8s3useKW5fhgTRNu4XEY2wxU8tnGQOLtUIukJ
9Dx9axUnpsRcVKkcSE9gA6T97yI8F1FtG85RfepZCPu68A1t2nIyHO7C86XvAoEQz5uKt0ZlRzVn
uo849mFNSBUdrPKpttEkophgM8TallnVR49djX0NhsVEAJsZ+qUdQcldPmiBWIq7BGKWkczm7Ut2
+LbCKYPzXfkWQUQxMAVRNPvk6W/NyNko6aIcKPy8kHjMmiCe0IE7YPF5Y4KZYFjl+1zQM6VTNm16
FI9+p6FfX6OwIXO+WKfSl5oNrpGVgcS63HQ61y7WosQNkGf58Xzf11vfrKqz7mJDNjhZ6r5CmSQ2
XiJ/TJwm/pJbfmJB9usuMmmuUj03MB5i5+/735pBvOHzauvEF9qcZtmF0aqHJrheY5gXA8y/Xfhl
xGMvNnEnTpW1vpiZuUfKvaML95mGtkf44EvDL2ec5U5p4ezVgKHZtE8W6xAPcoedKsBoFkLJPeoD
oyoMpIt1kBjbR/IjP5sJQagL52foKwsHrgyZwBl7gdszlDPDJUp78kzWt6k6DEzsmzRb5sCe6eHp
xqDv8EILZ+fN/1ncXmPDj4Z7skeQu4nqsQwGideBPzUIYEgHRmErXhG6W9/Loh9Q13/x7HHAYi62
kBoPzvBR2PbWLLKHCYBumBPo4AoHWHxKu3aH0R9uZ/DlnD9YVn0wFH65etwJmT1hDgcIhZeFsj/o
UhwMy/trZaojLMKLk1TPNe08d3Ld1D0wGV6K2RsOCqK8jKxbTT4N/no+ZV/ulIm00ORAsp2PRQOB
H3qHLEftc0I36EdEI2JimuGD+AcrAaPkvedNdF4V/rVpiDHkxy9eNV+GQmEtROlvN/QVqYVfkTnW
O7Bl+IwUH6F2Jd8cboHLwcK5iMr6zqRoBA1ggZwnStvBgEWW0yMzIuCxHTohsHYj2CwUI/SgH2lm
hQOIGqIabMTbHdRqmAwz5eao1CKWVOGt+7tOc3H6SyK8HfHfJ0ctag+39uPO5tZOs/MMylhaImxi
+a7H41ZFnXWdphr40CXmovbYadzAgU2OJFXMI50yTusG8X11LBd2eUyrOuuE7PprW0Rs4MbZbNK/
2nR/PXe9dHTkNE27tayeubA6Tl0eJuSIziI52lQ435UvzLzB4qI+u4NAYEoSIMYQHZjJvG5MOw6F
CfJea9zYLkAuAGV8vww1zDYp66rVLQiNBpaPPGGUm8hukmRplG0cImfYzsLD8VFUOwj77VjAuPa4
zau5qw9WQmAjcQvtbDN0W8Ar5CmsJmD4MO6cokJQqdCXZ5VFKiI5NE/agnk/w2d3rRtJHw8NW6xJ
+qPHC9oUZedHiXvnh0bxaLh1426LtRx2ZZrg9xwL9zvr3f/0TveupJBCPhhUlbytJvyVsM99nznd
a43i453cqGI3LdwGk63QQUuUQSa9QPvIoR5409b5V5aZxUMtkXyhGaKvaTcm7nDohAFRYC0a2479
oUarPc1d8r3mvdphPkxxlFcSc1yXl4xk0YNrGBhA4zXhmTYTgfgOIE8QZaG7b03TiQ/c/u5NWEuZ
+2ruxM4C0/Y1N0p2RgXikI9RdhyFfWw8LFtWh9t6FZOxKVIt2881PqI0BkfqVwvLG+bMPRTsELa5
g1qpR6A3SzzHA2ZJZENYmPCq9WD3v5RXI6nNqPM1XUd8zcjeQf8RwMfNAMmXxdGxT1nqy1zNmFU9
AeeEy/oJFVpyyDoMBWAkaQsa22YvKlfdY9nbKPehq+eH1AM/NjyTkBeBN+cxI6fDJd8knm5Tkzrf
srSJMVlU+djNbvTK52jOhm1FNET3mo3SaXmG89/GcWMHzuKQAdFTIT3QLAsqNU7lt2us61ZlfHt6
Qb4HVqQvNWtTjCqqB9wZSSPAYBlkhY3anZGq5/hckkdnHeq/fB3YcVN+c8TaC+mhunZIIsFQLJaX
HJVEOCn9uZynn0bvsmNlG5fSLkjuSBzmwazKaWe837eDiwvZJn3l5qWNgwNv8LZrNxkf8M7eC3Lk
+Y0cGMr26pxQCJyep67vxm1M4fRJ96R6HXoBB+yVKyYwBxMPgqxHnhXrVhFTENa6aH90xJG7dp3H
fQVnSteHREmeZRG8DmmAjOiTqf3IHrG+p6kXM8Ze5Hrkfhs5xl2VsmXgKPjfS1ARX8Ehl2ctHudW
539vpu9cJzrlHgu9NxfzOXVbsbMnhCRMMk2uHRGt6EDVPfC1HZccWQYQMehg8YbX9i77XCt766Vl
ekYeIwIhICwazKtMZ9UwH0ZRov6QSr2O84gpw3NBBHWvftVrnWF11Dixc1wt+qbILIx0GR55NIy9
hTLEHnb1nfRpJs/5z0u7Irx7v4gOGFvsiTn1PvzUaVA09gysETNfp4nr0xk5Ad9yGFWkwD/zX3BY
CYjwWi/VVSgylzfE6EBJyxiDHTDDrh/TX8rcUpTNEyBRlXv4FFposIQkL8iP5pqnRc2nMczepU9J
b4KiXLiAe4IhlgS9rQs4mmVqedBook+B048qnWih7+5xU/TXZQ5zhuM1+6bOv81ofSnzGQvLZUzl
zU0oVcCvSXqHNy8o/lDY7OOu5mAXzXPGVEXfdMLBWt4t03ZkV4/5bLpcT1Q7sp9a0UEJaAW0Y/ar
NiswzrWkCy3iN51HHraQXi63wSmpWK9HF7kugEMwC+1z9FhoFdPwR74YNa5LMR6mV8IGknHLR+8O
ab+2HAagscyHqg5KetojYJL4x/Tif0wr68WYq/qjACaylte4IC2QGT0hgyMi/mBZ4cbwo3LclVH0
1+lt8aQrN/odFmnEcONRenAi9yHiRnyeJqs7WRrywlKj7p3CBI/T5X56FKsRznbq9xGRbQy4losd
tej68UC8JAR/bAGMMANltq8nk2fQX6akCvuuIPYAJ2yzN/ES+dQ9Abgu8QJfkrV6hz0X4DWbBZpH
YCy/WuNky9caH7S0TWj75po2M4MHcNUM+zSR/oD6ib3hXHQfZfexxTsSTCTKXVoLFbFgWlvdCJ52
pMhMkxS054PGCC3b9UNbYb2tSTN5Jux/y8zTMog0HElcQhPLCkP5WQSwr6Fn7wC8GrP/N91TTEiS
6/22s6JdT1IUUFDWbtXSkzXSuhEDyGSUDOLIr4bUmKhELBj0aBtmZMfaR1ufTsZVEkmMuQh/ePP1
fIs6lndIlRiJoLw3nUi5mlQEjUZbaaBina2mZGaONedrxfQQFLqKmXGpC2Wm88CsItwgaigqv0kX
Io3u8sDIw42L5q71+6SL0TDIxxjTSOwnDdIJ1Q3RBqgrq+kWj6IuGNfm0kzDr0771PgkmdFQI0TZ
rZvM4tB3FrQRRiULXD25mgOqaeyKYvorudhJBzPFf5Xr/ABqeWEzlSxbzP6570XwgF48HkfnP2S8
yAzKlrhrXRMaKluatrjfy/eqtcUj9gb1QWiQ7k93zfzkin/DUGdmmBaTwRg4EFIWE4B2gEIYDu6K
8Maig+jW3gWQmQCycth0QmfAJFrE3Mn4snAsW713awuBmLE3TkU+93cfUoPMMm2BcKSGxaYpPty1
IMbHbb7YYxXypDhvePWZU8Yu6oUPVUBsk5sl+YVMgw6OtnH9pOvzh2aVf5FK75OuPX+j8/1pFnRQ
c+s8eFKbL1ES4ec1PPYmR2/HIST8zoqJcZA9zwYuK0ArYP55lnf+3NP0vVlnxlc0R82RbBf60Rav
vGGhtM+lIudhM3lTAiMqZvutRA8bEgsAkpBrunYRCRpId0r1e/gQW8wMmrEaheedaikz7zGNPdhr
S5t54ySQvwZrIolwiWfvsx2QbpJpIbe2nT7E4NytMvxYfEQDiwWwS1QnkAWzJ37zwn4iPeyptRRw
YTPezEk7V13evkWRnaF+aIEI1Ghy72UKTqQff0rR67DI1us0JDBiTvlGY2dysZJYvdpsJGz1M9Ct
iVt9ibzHpamfcFa9FC72KQvLJBc6J+lmbdv3gYTla5kxC1pSI/koJYQnt+rpszVRqH7jxnlZcQiW
D3pTvLXx3Sa2OBBc1aQZtMEyJt1TlUq/VStUgctt4YJVbMpx+Cuq8le3sgp4CqWQtCGlWzKreFey
WI1+Y2rENeg8ptHOSCMVUrdtIec3Gb2nAff0yITqt61W7WSq/tkEnOzI3fBOyxDf60k95AxWRsZb
lwAlLuxLPsFepKz1ptgrs0a8n45ebQRzVpoGrKtlUEOZ9X+a6ZRhkY+EOKyIr4vV+U7B5rZVnX42
TYWfZGEVagpt3WTEufhqcVrghBX2wyUdI6yWpPxuSr38IlLtLujOwSlDq4NDa/O7hKrpDHWVVsPB
LRZISVM5zZMhMoNlX0+oDNDd7AWUg0WUawyVQi9jiIBkbPd3G06+jRINmDVzZ+NQZ9XE3B4JO9+q
webniFGMv7GSyEPX4N8bBwMN4Wpkckv2g0L4Q2PdJlqt9WbEk/oueL/zUHO197HQ/q3V7OwIm6u2
NMcRMeWM9u9oFqr2KzE9TGM/vtmGhwxa9uil7inFZU51EVtj/wKr+6LjkwyKSHMwJYlh2xaw+0zi
CT4H/Y08LW8+iCVa0fa4v6PLLcH+44RjyUK9bQlxOpj2igu4cJfyoV+A5FrH6/lLNgsVoc8QLVF2
SfL+ce2w+DHMCSazvLUey6SCpigXHfqU4WmTVyTC4oBGM+DxxSQjeqS0HxxglfZ1kZP7qNEzvx2T
sTxFUomQyaYF/qQm0bVpn9w4VuJt28jrfvN7mBtqFCbG0dFuihyqHwK15vNgWePJFH13iJnfA9Ag
kEtvcPbSWq1AK/WB9URXZ96z2i8sHjiytKa9RKR0GT3ZHlI3dQ9F1wGXWxkO1mmoQdLorCHhqHro
Js6XcgRzA7007zgytqOO+BIQPg2x5/30IBtq/CABR/q5o+xrXYn2M9f7/th2Xv7Yz1l0EeaYvevE
yeDi1ZQ/5emyHZccKoocrKMDxcF0qKwEF0q3HC1b/6ZQBi2P6W70mqbAMvO0w4jnfG/FQoU2gJmf
OWazBzVBwyB0znSXjxYlpjhOVSq/lE70L804UyDIOwh0LXvN/1/mhVwQKwMGPqpkVTinGrCbZ0Rb
YzR+VzV8yAXnvZ7pyz8XNOdkzli4IefrI22O+fOqo6/Ti3k+I+uWg48/BSq6L19WOyUwRgJbWhqS
Mk1m/zVWx5jE5LXpvcH6cwabF5NZ2k/McXnCyCX8Ge5qg9vM2MDvA7uWx9Rb7plDWuPPeXrXrY8F
N8A6JWGPC4BsIOazIcI/1MeNsXVnzwh0HbZV9Uuzx02N5gGpS2kPIUcA+R9R45w6ymH+JoHLuZ8V
q9KQaus2ZQj/yS19ui3kjwd10rIDkPVzVrNxK3Trl4SzftMlA6QVg67H5JBL8tnuATizQ4rm3LTa
c+PkdpDLGc9Mqs3Q9Gj05ZdUTfLGtOF9TIKLPNNTu9vjkJzeu9LKdjW+Gvx+OIoBh9r6fXVwi1Uo
J4KeHNOtGg35l8onq873kbSnx7YgZnJbxjCGjRdzYYilO7amlhEPoGtYLxm5yWErPqyp1UP2SeSa
9Omm75RfL2whWCJ91KrNBuqpCygLECepVQAsCZInhm72b0CUY6VVn8Ty5cEk+pei194Nj6pipNXj
mXSr7hUldH+FnTYxIcbAWUYenTw8fVgH2/gbPMdmjsGp4jZR990upIkIxYOt2CQ/63rVQbMmQJe1
s888X802a83fou1sjASq3CeltQJ+Fvg6r+SvDs5xqbHx2Z5RccK6/Vk5sQEIL9JTh67rSDLItCtH
OSF1yqqXcsBY6hTL7HfZAgylL2Jk+MXXFPmtK4psKyKRYQQtc0QegC9jse3KCeaAIhr3GvfZBF5t
mKfWwga5lNGyX1HIP1sQqQjx+2JLkThtyNgQzhRcwHVm8v84O7PduIEs2/5Ko98JRDA4BF9zljIl
ZUqWZPmFkGyZ8zzz6+9i9cO1ZcOGq9FoFFAN0ckh4sQ5e69dbEzPkGR7etBS4cVv07k0NrPrDi5t
J4EIvp5KtXK1A9YpETby20k/txEN+sRUQbLJ1fykZsVcCeiUoovqB+hAJ1RKpV8mh1bK1ww3H5QW
zNarpppm5qFxWX+ek6hDXm8WKAqyMTTXZtmB1SE74axl3dOLN63bMKZZ5QvgTWOPcmbsGNFBA5u3
WdjU+3gIlit4j26btm+mpA3XNNgETKRoG+YI2brtLG+bzUn6bfb8+pSUsQ93zk8HZ90oxoO168i7
2So1Bu/a3pVtrLcp57jrrAxbBoLMqRonp1wICRcjitq7VMLugP+0xEkatPEGNHxTBDx1nNP5EVxv
cZiLQZ6lMpy1p+P2jAc/35XmnK2nRo4HBgPJunQs/y3tKUFoX1JAzErs8cOi6WhY7aM4AteVI6Pz
ISDuU11IrO403PGRI+PSWpKGbVPFNcPrEDflXZxn9ldgAkDfbDr8GXDImX8yA8B5rIx92Ljh2qGG
2NQj81VnlNkNRmT0DIqAsxUcxJLWAZiZhDzIXT7JCEN74G9a1wkeVcyQjv3DUE+iNrIr2yubY2sv
bxS7xJ5OHkPyRmQ7ctLkme9hGUrR7MxCGqVQ00gG7jMPnlD3xQ141M2cD0uXN91KEYXPozuJ60x0
9aesKyeUQ3aG6tJJOAMZjE5TSxiIOsMScCqcZEL0YHvMzMmSvP4iw6j6NkzZ+ECLvjvgNEmOVZCV
t3k/fhWOE9xSVWS8VyicvbqqcE3N+cFzyuE8l7lzxB0MaI/J5MZpbXAzKsixE+KY6zUrfFkzBin6
SnESYmTnRbTCojaQm7RocOtUgINR+s0D+mQgywCMV+2cT6sJvMMuaPjYJJ38jawFdWYSLC8wS9o0
0dRoMd3Mn5Ogsx6bkMKNbHVQbn3rQInU3i61rewg6Getys777KThkt9SR/A5HEEDgzzgDWFh5eM4
JmxSlC3MiKDBYKof9xawxe8h6rJVWgz+QWSYSe0MaV4P64PZAIccGZFHaTkJjvTRi3YMzNS+G4C6
gkgq7pYVbOViwlzl7LxbUnwY4vUFAKuu/jIJBLuR7d/6DtZ2f8rjTQ1+CkFL+D2ifl05cvw89WiO
69pXh3BIH6ma2rUWxkOqKOBW2WBVz4EjxluvCsRpzqNvFsHY/CN1ENwWOhG7cRx4v71wOHOCtHbE
TDefqzKleW0ptHOlZAIWRu/ZrJkbR233VLKXbExStK/EZBlXgW81mJdDhkPCgrrnutk1sD+0JeEc
mEztsE0ictXijfMsbSVlIGAZW2VuDd6PdehQwFWWdPa64FQ8KNk/BXHu3+qmq09FlPdbTkmI/YYs
emDegZu8RjQcATsOVzMuqdVcR29eFhXHvqjTI2oN/unglOgDBKini66VpzQp6bdA8aX6CGAfUh1Y
6QOcMnXo5lxeGBAh+25yRGo9xgWEPMtzCGRMITK3dkMXtlJf7EHkt7xz4BfC8B2gBnq2SBV3rq9Q
TESFOX+PolZtGkVHlc5HyIEHo41dGuZKW/kzhaG38XWmtiOe7H1fEc4eVDXjV7eg527m1ZqnmwPY
aBQ8R9M8zgLhjQqRJCPrRCHWFlgwUC2tRoBae3Nu71N6KrRIsoexs85pF5RbAbR7DxxUvLqLzhwI
mLd8PZSQll2j27XFjdMbbzId6l3UWGMFHLast3Es+2tYJAMRk/Ernmt/nWUCga9Jdg65HWJHwNR0
DGeLXkMPvwgiXb+rOlNwBAOp63bhK6SbbBegugCBloynIi84aLQeOieDo8AmtErqeoHAwnPMbB/N
jbsNprRud6jVmFlzzFgrx+AkaSLr0vXIhHNsjx6W2emkpxy4l2954bL0J+eQUcAb6QiPdK7kJW4G
0zmWRWFmlyRt4Z8zVUXszzCuOZigzt5l04aXyNH67IcIjGvCw+8iACxgbPzaZz9KYprn8VQUqNmR
8uJG4vwVLnrzLq4oMDnhlNd+PoZ3UmMRzOksQzaBy2WW6bsImbzS1Mbjx7yb0TmESeAE1lPlLzwq
MCZ7rLI4/Z1AHEvPo31TwlB1gtnaTlTpe8PEHtRImrhoap2NpYLXFL3l1ezI+hQ2drCJ6wmIZUcC
58CyvE5Gzzn2ORHo7pg/B2mjdoGH8Tcz6fsZ8KN3pi78T3Ux4+oYc3djg8rdmdOwSDR5rplVvMSB
RiysDV7onm9KyeYbx1uGrbOpt9KokOdmTfPF7FuPj1ssZgX0+XwgwIuGpsfUQd1jW7SRUx9K6ogh
hHQCL41ubLrrFLGZC+ApYF7ySeGT77fNHE2fMXo0a6/B+Ax+sV/5zoI7lxNlH8yUlOEgVc6QJpSR
7RBfe2qEkpx3D3lFG6pLKV7dwWBCDDzqYLq9Pg0WXoEVYEBmdFXR8NbEgTky+K6FMx2zyIQ124/x
J7/MvrECg0HPnWVcVMT33eSPD3bWFSxLZM2ttYty3AnNzxMUtpM1TglFPhogj8odSGUYPeZVDMl/
RuPhu2O4CwVtfcvxBdqPWRV7NApU+dp7D9zsteW4uc1aGe1nshWO5VglG/KwKfRIIOX9AIXH3hch
GqDzKB4D4BQrd0L6KyBuY72Zg40aHalXMdOGTVDNEd1lQ7W0VatMroXilrWzaz7g9JT3KosRhCj+
Thx9oXngcazO+k06+JQEQIdQuRb+YcZqgBYYZd1Y0sczfCYfcc+oVxBPNzOWIyujDr+khsP8gJ7Z
wTTG+tojkm+DDgN9dQ778ZoAy5Z91WhHHg01LVzD5DQaUN7DvrF33KRwN9neu+GECMSrwDumqubQ
zTcDerycOYNHBq1cL63Z932g4oGPcxUiVNhex7rINnlUBHvJIWw3TT1NzDFYuCBgJxgzxxVQ76DZ
Wqop9rGO7YdBOenDFAUAFtwyXrgVamU3OC+DgZlPR4nimm6zC2vzpW9c+24CRrvrlMSC7FtsXMra
DdaVb76DFe03ou8cEHxOIB+CMWyepE5QamL0oYvetDSSGn5VYyCNEG1XX9eWEX+yNEWy2SqHlknX
besc2VkRpe3LCGnyvmgDCJ9s4K86wsGa9BwTwYxDLx1QDSRWYwLjhbU4a+R/ee+oPVMBKuMauCSk
n5GZYDxeYE7La8Ox21e/su2FM0bYai/hgxg6adYyLb/RZlDvfSdZz5nKbR0z5vysQTnMRoKsA08B
DhnLWfkcOXeyC7NXJ03UthvG9nPecaoASkKRPeivEgDkugt9taOGQPmi7ZpmfTN2l7Byo2PR0TuV
SNhG1S9WF4WZqhMyedEM+jm8o2Fop8o4V6HO7lLtVBeTjhZ9VfrCSlo4f5wZdeY4OYjmk4jUBpD7
2EMGN99pxTmQIVxH5MXgbkJhzreeTS2BfZCGD4MVpE5kiA0xNRrYq86k5xeP76jO84M2WneHu3ja
QyOsD31FCIFAtfWamsMwI8i2mkPBirGx5ob11BqT04RJGYms9NdNDNDer8ivT1M6mgrVxw0HZ1Cz
A84cMFWsfoV8p/ahSrPTZR+u6+vGoKKYgyLfwo4c5K7R5njvazS58NbCs8R3DswfdttVp2LNaNAO
D0bhdnu/mluAHO70WhMnscM1z3oBHJDlH28rM4P2KQ0neFpW5jATWDwn1AcHycDp09giKReDmG8E
OyhECMfaw4YFIizYfwdpGrckFvY7zl7mYajb8C0vpXGl/DhZz8X41tvS4aXOou858D10kGOzk/FQ
7gaZWDubbtfWRoJGz0kBwbSocDMSBHYWIR6oVe2JWlw21j6d6DfGkbkfQXmvJoVduw9sxj+x325n
1bjoTknZKNre+VyXA726ZbGdMPld9crwr/VIJ3wVjfWXxLD0F2uqmSkWTllcAQuuN45p8zxgCQTB
S9ahSERNl28ZRvgHN8aL4xOsss1FER8xCRmHJAzibRR0BotrkG/VhFy5MvX31jKgQi08MDo9IHzC
BK6JhKnTzhVNQ/gb/Ee6DMw8G+M+EAWZzFOk70cgVpAXYJNgSEG/0Nnyyk+Y5A2OqS/Md9jutPNC
aWGeCBAwjg58QaoUGhJrBYp5g3P4nTndIqsiP3kdCRcAU1MQ95EkHSDIxIuvUhtVdwpIzfGOC9IH
p3ScfnZzAx5j4ZeXvMeRE3qzPBpJWT7bHegZByPatuN1ulPUQNcxUIB17aBUSeM4uHGZS50GXn02
qXZAD4FLIE+I9+oL+IGh/caUSJ1xoX9FBEhvbh6DfT847aYKlLP3OP9dE1shj9qcmh37b7lPZxa/
uM49DKDZgJjZinZR0ngvzOQI8ltYygRgIjB1SLogQrJZRzU9E17ANQgzGiYZGssSgsiKQUz8RvcV
LhLmgBtqRN5HJXCjGQwMx6JAi2lAsQSmbS2lnPsJUgCOCdhBa+2BQcTsEi4u9Snch86QUbATBR07
xlc2+ciCMcbCNMSztYt9NzihfkUfONMnNVSM4FYW1s4U2TO9r2Bb0VRcT71pUHEa0ZEuXridDPrs
bVaK73PoPdZYYR6d1OCT8iFUX9xuFDeYjesdVQ6ZIFjgcNYrd+3DNgZsgc7Pc229qecgP4XZaB8C
E8lJAFmhhvXhMom9ZQypn2UAXppjSX80BW/HXMwkgcczaK8QF2EugnvIJId5cjGtOBVTu3zMqMGm
lD4YvkbTyNN9kmG1pjTAO9AYYtukQIJDVwzrQuTiimYvlIo0Ko/CZR1ae0tAjxom984QKIVaWkLQ
wPjAk8LdZ2U53zWz49/LtBEnON3zOpL0BzwnKg4eo4wD8ltAB5JyZpeZkAPGKH9qcgbmLLjhlYKl
6CL8n6iaS+iWq1G37mYg02ar8ip6tvKJ5BD6hug46eVfa8NWz8ie7F2zVBV935f71qQBTSvMOs74
yg8xTK5dNqKtjaIe/saAoHi0suIpidz83rDx4XJmntBx0QBP0vKTN43mjlUCHhwTmEObCPeShkax
Q8/hPiH0BOyRasZSSBSYexYSOyuDmjHtQNEDZd4RPky/dGRoutHLiMiZPTUDdE2QNOeyQuvRePSd
dcvegMCUcIVSGI9WkgGvSMP60chGKFkMDG/BR3OL2zK7wH0H0mGBkmzmstn49lCCCxe04JM6Pflp
OX8qKMBOdhidJ+AVmzjv3llUOCN7pAxi+5/2PkkoAEaocm3UPyuHQpGEDTrNcNhoSgyY9NL+qoQW
ePIz2jZ1RVOSm4kQeVQSdXEr9gC4P4eabWGVdyHQY3RhftqXYuPayXfgnwWvK7wCzKMVgiVEvWA6
5GUMhlfMJl8acBdXwxxOTy398g3D2X43BUDsorz1qAhC54bxWrFv/J6jCe5pCAvk6wSkJv1HqIVr
GjabR9NiDWTGWyUJE8asdIq1apwK3jBbUD1m+msCBvJU6YhBYk89K8Qc3nCoqzidoIW7L3WS7XXv
WRt/oj80SNgfZa/iB9R/w3pgWaNYRvbTF3oE0Ukfs8kjFOKF755Gs8Q/m5zm6tII8Cdg/8WLXXb2
W2QuKC0Xq5ADf2Udj1FzI/3BXTtdMu3y2Xd2Wnj1czw09BJcjsYQyKHH2+F4QoAuv/Lx40FtxMjA
MB9fQKxbN0Ac2Uc5jeHcYRad5l52Qk6aUVQVFB7kvnxlBabYAkmCaUN4+xBc+jFJoWyYowKjVAeA
pHw6KXHiRztZRf0qqBboJWDOgjcpKa5aRSurL7unCLXXs6BeQ5aL99Tt6VatPJ/worjswkcGwz4V
eZrcD6SQXDwfFS5+9fYzqm9zB3mN84hjobvh/8RPg6usg4084qrqaFauEzo1KOPTFHlsBFj/VCV5
Rb+kyq5YqeZHU5XGtckQf59WHcsLhYokE4c60uJkGLv48HzxCrPmuRHBpYP0Dvqf5lLqPZbDY+HS
1JN0cO6q0dVH4kgpetuZoynRGLwqRfE1lmO6TYKkuIkddzGUtzna47kQV2bWEbpAo3avzCT6ZC4O
MeHK8ESzLHnPFBNpgYrsVhRoTxngjluvHdPj2E/FeR4za2cQj7YD1EKQgZM8RYaqinVziAuCYEDG
efRoNa11UlQ2dgBF+ZDprUL/aF2F2Q12VgAlnc9wpGxNLB8xTQgN+WdBpbRPUb/gNjSY03rIkJYg
/WQEgLJvVNEMg78utqwk0bYlVoJLkIrBuyA2k9GVu7xWNdL7wp+/+kVq8Qos6o48qq6DJohRvhpw
28UyKIq1dbHnWW0nCE0bz2q9vVY8LqcGUCB8GF/wfp7oLYtXUpDsgxMX96Jqqh293v8T0OHdhsy8
kqNHKFIyvuhBlzfYnsKv7GzjDboQVDuAQTN6lDisOnIEYD112ZmG8PTcF6wFTGFJT0/dx6oa61Xt
8kd66X9VszQrEnI42sGeRklgTc8TR/CVrcboYjCP2c/KhGqQtrwtfGjHuOM2gIYnoQVfSsfnYcEz
XCJZaEGVxwB5/SpyKK9Ihtl2jb/NsdIOJgC8qgX469HHXLfuGW5x9VhYYHlWYRAGR29MrGvUfOXG
mSYmn0JNN1UM1N5H+n4rc3pkBP6l+6DzeGF610MSxPydcSABHZNXnyo6zmeGGdEalPsbNpZgCzc6
ODthJQ9jD0guZoCIrsjMrmmtYsfNzGLfKzBzflcHd2PlfIVOn1/LosfrqwYNdn+ZqHNiuyWOimUZ
eTnrBQd1ORb+veOgmAzcEmBqDtcxYZJJC6RmasRx5zy62A0iSdtBDcCI2rjUt3XfsH161lKeYQOJ
R5HQMeSpTQI/U5JM8YGX3diSKRkdIo20ilObueCe80PH57hqcharofWiTRhhTLHbsrm3J+3vWFGg
wQRkNSFmNHDmAMzkvBqxk+ryLVgK57yq+ndt9t3XzOmCXUo8GJQ5qCyh4fd7Gpf5g+ingAgZq2Ww
BXc2jtHpuEpMtKphEPooTY6tiwXblzjdpAlrwCKRODLr9ti4WAdsz5qeCM0yaSz61jWaHKzijnzR
4CXimE4T5MPWhuPWhvC6Q29vC1HcgvKK8Ggh6CALb9gQ+tUxGyzpoqVIiw3M1dLHb6bTkpiF3B/h
P0Hzab1UkKMoresSgf7OUb13VWVzuTckSppuNuoDHx7FdEOTvY3daBOYmT6m6GM3VHWsRm33uURW
eGhQz9xXeia7tSNcEahCvKMPPVyB++RzdRvK9UnoR1+Keze1h01cTNZpdu3PZm9Dk0/ZVduc4QSK
S33f4a87JW2GtLvl/ahsxNqp0YUHpioxDAcigSbPwh1bocVixspHQreUmstQ4GuZN92QjhVuhkRh
xoG3zZEGg3YzNRPrfVMcpYdxQHXYR2FqdtAg8vwAW0sgBO/iQ27b1Sv1KlUOalS4MEnasQRaor2C
tcWLCyfIQLfE0TV7s6xawA0Mq4MdG9EN75W6ItBtBig1u/gKw4YsvyL/RgmEYdZtyxfCkzAS90bn
riQHUySLJs6TGgkI7TwO566SrJXojcakxp6U4KMxkKPfKz4ulkBpbZwZE0tv1biuIr95ruu6uYiG
DMig0sk+mEa5Abpmb1DovjL8ZxwIcvNUsO9snTYAul42wBgwbK/R9biHNIYroDqPxX4yv3SjW50a
pvd4jhj9NBIhc4rAe9WTcLQZ5PBKvprYY77XO51Z3TvpRs619GKmRp74Cqwv29VQV++9wXsNXY2y
raZxwODsGwJfuWVqw/k0ShtaSLDedDkgB7E6Ird6h5afKPa2RYUmsYXDrbH9nTthELRI+tpYpIPv
XY/0rmI0C774UmWHzlDB2bTb7N7iuIiGvB1p2NOZvual+lq1zCfKrODcoEM2Ir8X28EUSEobKVau
a+SbEU/vyppyQIWUb+txxqOJLLDYdgE7H2xrsjkWqFDkReOe1p2Jmo4+DE2cqSVaCxqiZ7v084i8
2PAoOIGHYtrqNP9uEre4gfWUvrVTOVxstzNeq4H+UGaqFkOidV9RWN4yWINFJfzxC9XeC1Izh14r
DhmiUcdN3dEvGnrUCnFcfOPH8UnTE1rRl0vBVDOF0mXYXI+pZa2auqovIcvOISyhZZJGw2SCeaqZ
42hHhUPGCgMME3dcYse39hxxhMjw0zJEL9fuSI7KyvQn/wo1ALFQnTshK2ZPEzMkmo7UD8RSKJoa
t56vPa+HdRzq5Ln1aVhrk2FDk7A12GIgxhWS4jqNYqTOdH8B5dcN0pzhhWxKOspJ6sIaEWD8MZWM
Y3FgPGOskwQ3ZC8VwelprnGX4KsQA2lEc46R0iMaatP2rSIdvMGsXk+EIzBjPGJFuYuTRD+iBIrX
VV65e+QtDAOAfODn6kJCI6dleMMILSo6igAk9zhpBNJj12hOdutUTB1Q2zAnsDhpdFMZbHXvfg+8
rg+YkY7jct43AFtho8JaY2+KYWKCWPmIlmHjQqGLnam7dpCsB5SCcZAg4q+SmhRaR1NZMiCVz2iP
nqsTgZMdY39ZfG6AhE8ctOyeYasNldFYWn6R1yQvQ4dKy3QMqOcgDVGvBfZ1Uwa0VJBsfHOGsfse
OHAMLYC/Rlq+azqze4Q45Z7kuGn512XfsRtYm14xzg9NvnPoEbAFF5SpYCleRxqUdxYCAxKfKlia
q6JmRqlTa9hUjkj2NercK4vyilxF6rdVw8aLGc5NDjWRUFBOQZ5FGjNL55lQghOnPjHGmp8cEhIe
+P8lwqANjW3WRcbW6sIJfx9qJISJ4pvRIcikI1d9SxwVcV5ITA6pFbdGLVAEq2cs7SjNjp8r++g6
iPgajC1XHEt7nAZxc5V09HhgyuutydAOkIhyoYbE9rUpk4gg0XGnKvzJJfNRwPV9b5hPDLHxS1qm
3neO61xbPmUlewVmJ6mCbZlN9Q0YcXtbz1kFNYKgALeO8Lqx4GWjAhdk80f8mmqyLBYoCB1qNGhR
tLbqDp6NY6PoDEAXadlHe/QzTBHwv+PCrIdP8eC3LybQLhirtJYulUJhRgqyvZ5LH/Sy4vWrIwAv
hFM+aUbhO9e/87A0UOAt2SRiRuxaGWhobA6gJ7qDkIixjKH/XGaleWd9CSgUPld5we/pU3Eawtw+
hxndWAPl/b0oS5xro+dhu0fciiKypiFvM9Vl8o0fC+m3a0t5dAZslNDKX+Zu0Uya0GlFhMWcU2S3
bdvoxWJPXKU9nQr66rRhsbcABR0s6DQI1iJ44HvodkgkBIC2hdJqGBQgsfAYtkq8SBRy3o1NFgmC
mLF+4ggs9z1+cRzSpKVcV1LyqcQ9JbGMx4PJ7oUm1hhvXVrb4jBWqJFJI0vc8lKMWHt9JFUsRjTI
TLPWK52mfG+l5rFlWGwiz4aEb+fZM8ryJ7d1WG/6jAzkiPxhx0vqd9C9yJ04+jYwZZ1kM2cTmDHS
i1dehVt2ClnKjRF2Wcs/dB1Xhn0/o4pClBfVz2TEmHtdpsNDEtoOWwqvXWMyRWV6NjNIBi+jI9M6
mia6djZuiVRFdYxTaWNZFqCEqMmL/dwq/bWIW3I5NbOBwEcu9eeE+N/GtyutLUyolsv//O//lD8k
xCN9I2s5gl4MMQ1oofP8r3/eVqbyTFsx+bFNIX/+850VWBy3p+KCNfpTMJfrQk5f/nyJXwPVuYTt
Uagr07Et8SG0nSaby2S6Ly5yPk36Cd+ck+Bbxg755+ssd+LnOHV+hHQ9k1ulBEnYP/+UiPwKe8q8
/FLGdzQtrDLY2KzLXfRSYTv887U+/CbluVT8jCq4klTSE0tQ/Q9PRcUMM1KG15chMPOrEhDGjStp
tKYdHyj5ft71f3E9LSyuiF7O0h8ek8cXDEWgiC9AFRB2184FqQm7x5+v8uFd+79f9cNVzJ9/VWwS
RcDcI75I+W0BZABH/vMFltvywyP65QLq5wuwsI70ubhA7SNMch9lf1/3f3kN5HIvPl5EKWl6wuR9
VtaHZ1OQVFBjXQ4uCJqOSVTcWgZEAgMVHbDtu1GZIGz9jR+hBZGUXLl+/PcfqZTlcqbz+MXyw49s
Wx3hp6OBlIbdJogUcNm7cvr854v87gX88SLLo/zhBXRj5qQyk8HFxNbWRLQAJqhPxsXoP/35Qr97
ZMrlh6DYUxBNP3xVnT146QwO61JX7ht8kG+Ow3ro9Zc/X0b/7qFphwWCEGNQzB9umsyxike5Ci9x
hPmyC2lDdxZ5gPKBJfoGO973Cifiv1/Tsi1P26arWaE+XJPHU7iOF4cXz3nz7EMcfcqia6sGWoDC
fyBy5M+X+92dtHCRkNjlKkc4y3//wyNrCryNwVCFF7iFsv4U1yCxjn++xO8+YEubFouTg7jm4xKY
yKGiFNPBxa93Wj7k8fmf/75rKTpg/HEqCrG8lT/8BJKVcd2iHT4T4raS1iezu/33C9DhA6RrceZy
Pr5tKUk9htlY8O2GLVz8v60Nv7k/rsfUnvdZasu0l7fwh3+/1KU7wUL3zml/e+rt/+If70mteH89
02Tk+/NfJ48pJ6bC9c5A3Av7ecj+8o385pvXwmSfXjYAkx3u57/P7DBWEwPjS4OBK/6qHBzjQL3/
stX85h79dJXlv//hHmGRjfIh6Fm+cMTS8Xp16+Tmn58yl9CmA93XFpb4sM/0BKoiIGSFpMlJE9g/
1tW0+fMlfn+v/v8lPtyrLGjIVh65RGBeKwNVCEfafeud/nyV33zS2qYww73v8NZ6H7dl1ZdVb3u8
T0t2g7r3q6vq4c+X+M3j8Nxl9ZW8r1zlwycniSGZa49XtoXjWgNO2P357//mRnnLlu9Y5B/w58XP
jzsTEcfrVvDFAW+isSMI8YDOMYi/VEy/3ioeObwH6br0GKT+8OmN5FcFZh145/lrm9ylT13/z18f
F7C1yY7PacdUH76+wNZ5bQfoJvPgxGnT+ed3VvPFKW4Vqkmb//TzfZJGY5cRcaFn19hNN3b8l9Lr
l9ujhRAem4JlORLN0ociGY+ipmlfmeeuOFrv5nCUevvnB/3Li8QVpOM5Wmq2Otf78F3XxujXxtRY
5xI+ldWAxp7v/v0Kpin5X14nVtgPt8hweo24X1pkjdHixY75l1f1P3/gp8qOJ8xnpvCqKFv/UuHb
fdCD4C3nc5h2GMfozQNSotNlRNc5AKhEk4D4MAjIvdvaP/jVX16BXyvL5fqwoZQnKVTMj1V4b880
OrNoJgvo3qrNDa0knBTHGfuCt/fuasIKvkNI/ue7qoTr2NJ2OaVJ88Mag07XcfH3jGcERfgSkvYv
C8xv3jz+qhY2LzUrgPVhMe7S2LAWj8V5Qax1N1ZzbYT/Wjbw6bApSgaaFJCm/FBD+nhI0ZsKiJ3m
N6mijTTe/3yP5PKP/PBmcAUbqf/y5dt6+ZE/bFokSTljUA0jLzc8LYIHM5ij6GvaO2M+q6/Oi00r
04ZaOjXB4c/X/u39ww5ka49gKSqLny+N0KxgblWOZxrwT0AmPieT86CYj/75Mr/5fDlFY2Bz6NpR
rX64h9kEV9SW7nRuKtHzoKL6Kk3S5C+f2PJXPt7H5ZDu0UpzlPpYo0ZeZjQ9tuOzhjAqWtYi8S5g
atkCj/V0/1/8pB8utmxNPzw0WHeplZcBn3OzECQ2GS6PP19BLrvXL78HIdOy9biaZ/HzJZj78T0z
fDkL70EzFGWMsu+ql1JCLIN9lxEWkDHHaP5Sh//2NlJ8uNbyUv7SVQEuNSQmuoVz2DFBdHrn01gM
twkyEp/M8iYVf1mZfvtyaDYOwbFXwYL8+WcSgoVcp/OmMxp7OtzZCUXjf3MJj8WPG0nC48fSv5wt
GTilms5DU34XtX/tZnr/56e1PO9fHtYPl/jwilN9xAEp3NM5aV8lCSFZfjeCyw/tv74V/6kwf7qU
SweH0k067IkArz7csL40kYsC8j8bMxkBjZ9M3ycrc4NV6kl0wQkBPRhgNlk0prdgZquNERMuXNjk
/eKURa/kINgYS9Q5GBvnbdmDvNMB+YkIfYFHSOrbVVo25COy4OIgwxcQdGoEuobWN8qwLQRDY91a
0yAvauyYjKS9vilG3R9SGTypshmeCeEdvyH8QlNkuLhLzb6O750wybYN4cUbl71wLW0c5ZnO38pO
YqNUYoYG2RUdpoZkzJDRe2W2M4K2uKqi0TkEVt2v2s6Z8WMO2dGLpmmLcbF4dAmMWlsVaSBdWBt3
oCci9GSY2lRROociLMsbMm68/Ww6uHTSzr32+2Y8yAJJPCMQhpFeLFYyE8N2jiua+iQjRUfTN4gA
SZgHM/vuLoOoozuG49iireB7oWlGu3ad3qUjjeIiZmqHlCdaIZ/BLw9d/iZqBX7lqaogbWF6AXLy
Git0vZbN1L7WE0mzJkRJwqj9k4t77DYzc3HfZNYpoDdWMqqZ8vHa8sj1iDywjmFeB1dO0E4HxZlG
sdvuAselLxTrb7QK500UA+N2tUs4QRwxWBfEhXQwtbde1ySf8yCFetcl+E1tnOsBTCZogM7oyhOZ
svc2Tck1gXX+JY69N1UAoJ6Svuy59eTKM4TLvYPBMAWfX/jiTTDiwNSUnxFVMGJti4UeWNfzy1TH
GLlyiR4dbMIADcYz3wDIQWwatOl9iXQgXrAKNfjSaiNeG5PrPpqTmb8hlpKfPN0UJ+a0+aoyvfda
5O3zrPD0cn8eeDHgKGbte2aMxsNcUFTwfkSPmiREfdVaHfmVwVxj67EjMgbwKhUHunXfCaVx7odm
aNdAR4ZNpqfgkOdOv+59tBYQpeQFGY7GE1Qh4fWMpnmLyJ5bCyOkO1Wbw6vfeBnqe5dYbTogpLy6
oYFZLXVvVDU8RGlqHorCkNZdaXXBPiqBX0wj0NXQJedhzLKajIXW2sqWvShcXhI4E5BSh+lcQk/k
PkdfE8j7X/KAKPsQlMOCJZGPqLCUc4UwKdsNCjb+5HPvV44ZBheXwd4tuc3Bp7Qqv5humT3/P9LO
dLdtbOu2T0SAffNXvWXHouI4jvOHSCoJ+77n03+DdXDvkShChHNQQApBobjFzd2uNdeYZSa/h1Sl
w9UEYNuoA75SrVDuQr7SIHTajo/Unehb603pIbonZihtfBWtshL36S7MY3yUQrR6g6BBih8rNVOf
hCU3B/5AWwURvbK+qhLcTKnGglZ0lXJrdGL53WVmIn01YveTmlc1L4oGC/bZput/GsHPhr0K/tyq
UX67kTYAYwzDjYQrKh8Z0Gul1dBeSwMcHGL8tdlakJJ0J91oFLXtql6l4MaSG2BFvrRTmiJ/wDcH
cZjrGa8lfpjHZtTRRC4sZMhupINGJkA7UBKdudR9DKiwEDIblJDUuLUEkY65y6BTd134rQ9KT8nf
ykYVfuoV8pdBDfwN5S0oqv0Ipbnnt/gEASCPi0Qlqwrr1tcCym/LmkJC8lDlixEp5Qi6M/dxhKlE
URvdn4Yj1GPBVe9nTX3KAzxybQWjGhKQHMZ4HhRuf2DhESltBmoaiY30NVCSMl33aVXCm+rCn+T8
YCL7XDrXysjhtQq9OSpBru2zVjC2bSQ1b5Tx11h5m5m0EZqmQnvRmiBtcbCJqD1/03yMUQIywV/k
uCIzCJ9m1eiN90gpsHbunDpj+Ra6A3AhuPdSLT7XYNN2kSCUn2Nd789BBDi6rkxQ8smgb2ozTO1G
wBVHoDrvUNXCsHUzPfxWum18CCAEr7tSQ7QQ4cTR+2l61EsHDyJAV1QySGb0WMWq+pRig7cRxOqs
QQdbB0B2XEFyqJAqf1HhRu6speANlN0bkXDs2FyhowgH3XxD/SKqDYT5gpUMz2FLdZRgIvMMkUWR
5R78T2VuYuJlqQ1YsM5YpaiTV9SIJsi2UwC7Xom3RZFTTenwo56oQq13PhyJT4NcWnsxNSGYZwBu
8gj3KfiN6cbTevXguqK0wzbP2nYYPqxzRLvf2XVxSfECf4vAEYd0AaoxzI5gm4WM6SZVQcyMUPhO
J6vdCsCVvE6yoOrWEaJBbI510qYrpfIKuzDd4nMWoGdCpY0Jak3NPnx0EoFu2H3FnNPAmK0aVqZu
is+Oh/GVUgfiQ2hhlZjhyLvFOaI7wvTDXBruwq4gX74rWf4fipBqeaEI9Qcg7MELUK92LZSUpBDg
zzfI3qp1GRry1vAanQRkLe2FHu4gZZMgLFDHuhvKohCH4iL1FPWmcJBD/tDgX1Ld4WOEk+LyAU1M
fO+FsDjqVidhFQv+sAwsd6+Uefa5SKPsIS6G+jUvAABLPULKosSThO0s2lKEUP0Ix8ruzuzzlQUc
bRWg29ontYy8L6C3VrJFkYkWwWcMMyt5iGSADIaS5o/ZaIoBk8o/QABAK6f71YuK1POfQMfyvSmM
hiwuaksU2xARh/pXqsFqrgyu3tTy+oi6U+mROeusiavKOzRH3h79PYt3hYtj1DjMMscc1RkVpNQ4
h4I6ROoD4qjmmbuODupCt/oWUJwT7FBYv4SBmx27psbwC+rsWFvowfsB5ZHVon7M3LGUN9aMldnI
sAoUyvF1lE4bARzzIzlskw8JxF3pMk7abvIeJvi1O+ByRsSvs8tVw9y1JuRUUQSZ3idwQiOtztAh
aYDOOqSGVG/+Yw7NP0hDjfemcSRO7D5rHvXD6AJSFBw6zha9T2FPVcCYRDXvfioFLASVsEbyP1B/
JWt1tQ+jBFY2RE2KVeC/gZY1KF5Mqa/FCP6JYwFjkIrBVVd7EN3TxgJzW55RLIE/kgwZEnZeaHvf
gZ+DRl0dwbLsNgGlPBvwxRwiUIp+7lSMPVCPYskgWQM6oAYyai43LdWHYbd1ytI/JFQB2kMQOYe0
rMvnmPLPjVBU+jMTqd92wSjGKkPxuUhShFAUmewCSoP3lI1jDZIHsJbiCLYqUR+wJmHlwMyvjfql
l93fEVWzkaKdcg6YW6r02jcdRXy/TtEd4j3el7aU1yG1ulX4zRp0wKGBNWxa0fsnlEKKfoQWwLWD
uUWSW8q6HOlIsmxwFNCoqKgKR9zKJgiWvCkpCx7MblvBRVo7kIS2Taa6u0BA2zfkrXqwpLraRgIG
rBE3WwiB6fu/iBUPbs3JVIdgo1AQioiI7D3XGBNrH1nZuhBQtp7U+1tdcz1qnaVM1vaUgAzNrmjR
QwKMwFLPc9+of0aoQn32O+cIdCYq2VjbU4PmScvzIMIdOMiAOmmqsCcXXG8CcExHDVLUs+Uav2AF
g+VKGfSqk3m7rkZ/X7euCdSvZd+J2QfBX+rbPmiqB0OU6xekq97OoFTvXZEj44mMT/XFqIToWJbp
YOuC62NMD608fSzcQaPeY+RHBWU5cN6O8uBUon1eefLQrdHLwCIq82Ab9aTe00gL7VKSjM8czSg8
d7Joh2eN/pR0jflKTQpIRKrr6mPX4eCMeE5sc2pKHP931CS1rQpG/BK5RvhY5Q2qo2AsIG9NdFWV
p2frnCPe3kkrYWeNlcMwJVEEDgpmJPB8DxFIl0Nq4cuthsZ3Ag3VEUsNUn7UQ3xFYhE8NVB7VmE8
htX6xn/1Auh9nULhLjYVwNXzXPxiyplvy67gr0PN97gP5TWoHJj8XhznX5oIGLc2YBFqZZzTMfIA
yUWE/ugB4dimbvYmlEjZkkCPn0Zs0KPsY+gFtMk9ZJqSnzSkwC8GgrIH6hQYKqN/VK4Ff/i/oJa0
Sg2kmLmpeX2ztxLWUu5buY2IlaN9ASkZGXjrbD1Myrm3AMsQWrQvyH1RDKpcNGLPbXEo0+SdXmji
yWJif6lEPd16nkMtcdB6OC7F4CG7vHkUQ9jqvQ5Pylfj6rMaIuVRuIYDRarLXQHkw4TqlZTd19BR
hU0N6grEH2BKPGebZwRL1LGzHK5FqD87WY7UHapZba2UYrv3NErXnCr57YQFiH+9yY9p4UvPqWzC
8RTLTaeLiL4GTGm5ClRPiuRVP6IELKjo5wqVLuC78KjEurXFNqBJu/DoiVTIuZWHReAg7j1JAJIL
1FoY5OHYkhdFuhnkR8FCda1o1Hq7g1vBZSfXQExc3nRVET9ScgbnBC4ySn+U51IWUEkZWNYOdDjb
epGWX8Do/Qr8yjyJCsscnkCcW9pcIPcN2BJ/S+w3Cykm7+/UG7kqsI6LE/VRSiysXGrxtz6ag8t1
gfNRp3RUagfwHCk82w2a0+w8ElJri9MfLghpv9WRf44kbH0rdJhfuxo2Yn5kBn9UxO3rVnGFU45Y
/ogsMd6FbiuuSZtC86Ksb8USLkBIZWPwtTLZt2LFKdSK5KNpmQWsdm04CGDqVl6IuEscHVhCXLwf
GsorHjvTy1BHYVao+W72XuVBvxVbx3kY5CZeD2KEfFPuwx+iN1DxU0jdE0jkP30QRq+qItCXWvi1
tUphl9bOP3VZxi+FEmR2FTkdZF5ZtlOABHjrsCI3sp7sOYlTsitJ8obACMpuL1VwKSGSjfwPwxk9
F46166NvImQiPosEcyl8aStMP5JnT2qpNRXRPblWL5zUiqiEHqjpI4H69FOjBu05Bh/2qlXSy1DF
BmV3Ymy9IJQ6KQ1VaXCEsfALI6T/eMd7the275bndZjPgrULVOcP2KD60dDQu8lNjsqOLWvteyho
U71olPVgtjjcynG5htbP2Qy1tmjAk3fbTRige81HvjfVF4CJSvRujq9lj0ouifsmEbFazMwGFykg
ZRAnvyKUMg+oapM/YdNDqOwhgTaKR02PBryz64v8pFewNiuQ9Bp4G2n4rMMLftBrLAM58op7qDJ/
iii0DqBHwk2HF8GKKi3QW/Jg7GJBevLgqa5NNxNtqjrHLjT6hwo3nY2vhD8o0PP3Ebcv0LdRTVSB
gu9IIvKUJAJHbq5g2hHpR/eadjqA/AH9HAB76MKCULw5na8fdebG3gcezB0xEmyB8xT2PhibmXlO
XKuJJfCumDI2Al4DXqqlKJhDdcPV1cEexZSp6+7woq8MjKBhpXmcLgzwitCSOQZA5/cRwW8TYsQr
t85/m36NoJApfhAIJGwhVaGQ7wphO2RZBkSZeSCEHT40IiMKXG27kmGvfDLrLqKMr/C/3g8g3oRB
x6ieBY8IaJFkmdMwaNG1ujYA67dr6UGXn4Z0IXA493yTuCFPljgfKJMkXYJCX0dZNNhV/dwFD568
kIpZeL46ycW2jiGYks/zrVME+KJd3++em0wF3UPmisMCSUwCn5P4KkVr7HGdM9gtiCqF+glx1wfZ
Qp537h0uG5nkeUst1lq9oRFM76nODP7Hx08+gYW2rqTIYrANYo7pOXff7/fR7M8f82CyaUFjnmo4
YK32ekj4yY7L73ap/Pjw0ynAFBEAAfCRgO1fx+mdoq2EotFFWyjk7/JYLNNFH03CGlB5yHaQi7IY
qdMcZcopOsxKjGkdMT6RKSP9gGfh/deYGUi0gXSDNBR3EXXyEUi0WIqf1JotWSeptIuEUMWX+03o
01zA+BooUw0V4KuCePS6p2o1Ba4rYiZcs0eWsvGiwduNrOi7AXR1YUyNQ3KSDEDBKY8N6ohHpxm8
nkhjDvhNY4PsDmHcHAenPquW9EUu3X/EviYe2S0IR2aGGU3qKn5QtKnpk/yDmAmdGai5ZqcuzldH
z/11v/vGLzB9JVQEzHHUVKg6JknjCHC85uBwYMvJL9gdUAhWBFNXVLKsRIkwkLfQhbeJNr4XeX+E
STRr0DnX30uDFRUlnqjbSWNI21x2sPaCu6k5+r7FSxRyCjHb5EunCNs2yZyFlW2uO8d1zaRTkclM
tQ2EdSuBAgXdRsmy7ttjgGfP/Q5damGSSGzY072WslnbRdwVMySNL/cbmBvwujoqZFl7EGNP5lTK
YdkkmsSIoDSDJEurksKBEQQk5KOdNUpNFLoLhaxmIS24/lS9xLm/NWrFLomhUdohEMi9/y5zQg1R
ROmIyG7UO06HXzDIhVjlhWxTV8sbUEVtJwVVlNlxwEJHi8s3Actu0VH3pZXsPQJ6avf7/m+4+WBo
DpDh/f985WQf4kRtwhUjmThWpVpjGYO6MObnWuBAyPRFTCjz4a77EfInZVZUFtv/BrcoPaI0v14S
mt9OLBRHisrAEFFPsHNMV4o+V/McpA3WoIabIDL71+anMLnDWmUJ5orCxYgy8EegEv5rqvvmTmmT
n/c7c3yVq+Vk/BFIHIBZo9YztMmPiAU3CYw6QuPArd6ASmbiAi1j2geKbd0Ae/6L5mgFCLSi3W7C
QUm0rtaV1tYSeauk37q6pBysXJf1m5ouyB1vVsrx1VCNmZphMmCmQ9UoFOygqMezu078KmvurtDh
PWnkXtg4AYtobbLx9egfCdvq+2852zLVCoixOI/d6IFbFWyTI0mtDcJv1VJMKpMt1ZMHR3mSmnNJ
FR42XQvL2M1Wx9uqCKcYs5bI5Jws016j6WRKzNZW5XTYJH38rMfY66XwjkzKeHqm5zaWIWrdf9W5
ZjVD1Vl3JHMcRtdTRS3LGkNFq7M1VrVY31PSBtxe5qYmbfhrmi181JmpiYwOiRgiCzb06ekhsjru
hobCeHWJrhPnWhLTjcv9dEIg7yd/xCFLJFN8/UJKBFAXZgxzn2uiOZJwYKtHFP/e77fZ9yB1xI6G
8FedHrSYAigH5LKzB9XYdIN2Asby8DdNsH6hFufQO70UeL1A1L5oOjvM0vrcm8RGOWG7L/dbmRsA
BuddYwQDIMOZrJWQhwtNE9LOZkiS1TtoxZgiOmZ4mtQaXIL3+83dbKYM88vmJos/ph9Njy9TB/kB
VUJHwf+X3tJ3Q/DP/XbmprAhs10bnBolVLrXw6AWM8tz8fq0CdZ81pyMRbh/DzL1qwGzTaa8EKT/
c4yYemFczO4KzCeFM6sI4nU6odKoiSLPDHob34YVYABiG/lW00piT79y6zXltOUqP9WlAqG5YU8J
GocH6Ea3AkhBsLSq9CW0iMOrxDlcK/5kwq/7fTp3eNBEg6GIxJIhP5XC6lAly6wdOtulQJkVWEaL
IkSn2sEq1ChX0nDWk4MiYgX4R2gfPl4ExVLMqsyfKtc/2HPX31RtofMqvijbOdTmmDCm63uH+684
M62vmhi7+UL4Zlb5GIkdZNvEsr2Lgaqe7zcws19fNTA54hXUhdaaxztIAckQZefVD22G6iJ4r+WF
o8HsuyiSzu5JZkKUJku7OKiyEpDrsg3AIc6PJUHiwuPlSUikC60Bom7E41eZDOgW2Mn9rpoZ0pjM
choe1z8OxpMd0W9UEjO+RMwFNjV23bX0miN8OYatpC3sStL4rMmuYYgmwQVUvFyg//3vF9+9x151
kFJxQMtvAaF4V3FoFPydl35VvV/mMGaB8oOJVktdCArMLL9XDcvXAy7QQsXttHqwoQO+oCfeesqb
09qVXG4G/1BHC1rBueWJ9qhbYGAgBZ+W4GVConBOLQc7k92feij+zORsS26GYLpHjXyQ7EXf+Gdw
8ielQcJx/4vODBmDBBYxEEqIqJydjMjayjQzrhFfypTJQLBf2FsWHm9NRmQDeLz3ZB7PPXiFf3Rl
/vmL38+RnxsUUlyuT9cfyy39MjDburdjV/gKx48Ttwvb6X4j40OmQ5FKif/XiDJ5i6rBpsJqcxSq
uCisUDB/TkLtlTj0r84jgC+K74I1BKvE7Pb3G56bbxIwYJNZQInkTYy2IBwuOQEa+vIb8Di92pMe
vN/EzO5vXDYxfsGLaaaWut41ZTzYvrFRfxTSNi4OpbYwxmeHgU5ls4pNh8Qp87oR8AyyUkIptpUB
ZPU6Weqn+Zf47/MnU9bpBTHTXGodQJ021t6Vdm11kJfiUPNf47+tTA4wZWX2ddLQipJvRfx/vgGM
uf8xZlv49wDLNVa6iRWmel+FYEdHUS+69ciE2SyXz1Khbf+ndrTJgMbjsYQQ1fe2xj2uk6tnl8zs
SvNK+2/a4c6Gatjgujg5yTpJiWQNsoqtpZ8SNMCljeTifhOzQ8v8bxOT06vlFjhiQOyxXbQ7JXh4
LVj4KLODi2OjqXLlpVJ5MngFUvlpCfPEDjk+JsC1MLXc4FHXQij++LuwEBMclDWRYMz4Sy7mYkgx
NCAz3MBCAoKoyRYePze6Lh8/+RoRl1YrRqmJ0N7YyL8bNKbqX6wmnHdZrKi5ZDsbf8LFG/SloPiY
0ou2l+MjvXYfEFWAgvyLbiLYTWgOCwkKX68bMaCjBkCrB9scUN2IFVwLU3u938bcRyciRsklAUbC
DZO+MvGFRNHtirYJcdsKIINBu/AtgE7B7n5LcwOYnZ9TPHEri+vR9dsgCCUAIfQkaQqz2UuRHG9c
igo+GkM3eb6oUceLuxjCvckgFg1B0wWf01Rb7vCNHxY+yVx38S0kjVJqsolTxIMek+53Bm2wewUt
pJuvI2PE1Bz0auFYOA6g6VZMUAYmDtdIQB+Tby+XiaZ6rdPZJKlXTfgjQbOSxAtXjoVGpssjktpS
qcHV2EmKhU3+1qgERZbCFbONcG0ay7BUemwywjirJw1HlY4vgouc8Ie2Vnn18vHBRUdRgTeGXm/q
rWTidQElep1tons9AquV945b/7nfyPhLb77JRSOTEezkBjREXGvs0b8nyt8T0uiZ8s6XsdK/aYqM
oCpLZIRuLiCtig3SYKBkDzrorrJYPGK8dW7S4VMW6K8Fst77rzY3OSmul4hbIeNVpktNFhVqEeYq
JVEa4GuJi6GysCjPzpz/tmBMtmL8rpWSKvzetox9gGlY9GmUui0dwKTZ0UZsT2IR4KytTLZJp0my
DIQWMTjKVThZfGpxso+i8s3Fl/jRqXO0ISjZiBzH5jeoVRCYSerjKdZBkQJLBvhrA36t3t/v35m7
FnFHzoUESlQ+6eRnCSX6eLkLWWab71H0XSrOur8hNE91YAxX4n5jM31gEn0id0kmB5c25XqlVQxs
eguDdHVDlRB78KpSWUMARt5vZmbMsMyOKXHgHAp0ietmZARmhjNwn0tw9bAsylM+fpqmAYsIJC9B
Nfr4nhebbOGqVNRkOkd2BEfaIya6Cx0181UMjeQgugciZgAyrhto0kgKhZpkTRYXP2PJ/6SBG6au
CjO1irTbyorFZp8n8c8Pd9xVs5N1pHezFjWP19uFBu4897aLRZTSzLf5T707s5nU4b938YuuM4BV
W/BfKX2NMX9NKgRxQLDjHVcg/VHspfJRaHzrGYk9NR1w1FY40cdbvAJhFcDJ2rtymsMXVYP3+68+
MzT5XeMCzbhTsX297nGsVFNMU+nxoH30vuGBIHrbv2gB0AbMGAPQzzQ15nvUzPlAfmwJsWtoFgiK
X1OMmO+3Mrea6aKpEY2kWpDS8+v3AIkaqY3FzhlB5UwGNKvFQ1lR2GEsDNGlhiZjxTWxEmkCGnJ6
BCJiukGDderiDr6Ppb7df6m56QDxgQsMcSgEe5MJ3fruwC5KNWci4DTd9tvUEjCJQ1CDAeQqamF0
i/73+23Ovd/4nagqZqm6SWa4Ob6GZkHNZeScUvVsRiL+B2thMTYu80Gme/dFO9Ojjmj1gVz0nKXD
LtmkVDyVKN+sToAZ/dWIHpWUuBcTPjiC2nvIcJC9/5pzXXvZ/ORYGvdgJRHrsVZKm7JfF8NbWh4l
bYO7nGgc7rc1N/c5pdCZnLgoNZ6MTT/s8MepZa7vBSiYTMWmtkeyer+R2RciPyrpCoIiNoHrCYCN
soFtB9+NG3GzVwRheAJ56OCYh49SAwt0G6ht+FLG3hLEZbZljpMcwIH9mdNdQYko58MHjrBleSjk
al2QzRnkLz72f5ZuS8bChWLm0Mf9yyDrTJJyvOxdv2gxcrtqLDJtTTgTcon7XVY80q/6h1kopsh1
hfMx5eEj52gy+9RK76jrDUSb6or1UPyi3KLyvt7/ajNDg6p3hgVkB8q11XE2XmwLpYhTWY/i2U6H
L86w09qHv3g+OILxAsb9fkpcyFI3lpoul+wS07F+lZsLq+Hs7794/uT3i6MzSa1Eki1DhQ0Beecf
ViqOX0GHGUGcWgcTN9mgRKJScdQroi1i5SNvBjSzH+8icH2ASkbC4s2Cl5llG8eKIdnmpx6HR4EK
q/sNjDNvstIxVMdHs/ej6pycmgioRaWjNrKtRqGxqa34wcFHS2hrrK21Q6FV4bporYGiy/Db/ZZn
1nIwVKjXxrwnQoLJmlAnoZgIowwTX4G2XetfBWvbJJ//phH0awYu1ajLJh8I2zgpwLxOxLIaS5Go
7x9qB8QsFkOvuhLv/6Kxi2P7pDG1xapARMFm16X+ua6Dl7FkcYUJ0Akk78KLzY3ty9PuZGwr4L8t
o1IGW813enusft9/lZmTF4E9nTHNed0AFHY99buiNareIaUVvGOiayq2Uy5sCbMvAA5Q4pJDCnoa
/LaM1hsCaNMkMH9lyUqLlqbO2NvXIxuKi8Klhgg7/56uLpKMtxQsIeMEZ3yTuEfX+uZTnYwV3ab7
MNQOkRGNKSpCICJK03UgxfEHB5ZeP6XS0X/0nQ9fba4fP25yFwux3wKMwIxVPyVP5mgXvPApZtLl
aKRYX0bpIMm26c+3sl6nkLnSThSseAVchOFUu1Cw8wdJe8hkcaNXv6SxHFh4lCiVlLovHx1t1+1P
3s/q+5SCsFY7CdZrTrlu4R/rWFpY6W6HNI2MZCzCsOiXpkKLxmqTfAh5Scn/jHULbs6r0Djff5F/
pV7TQWcoVBuhx2JPm0rBcCAVxYDD1onYfL4rmlgHfe8q2otX+8EbvUxBZxp/tnr87upMVjjyZL63
EvCswZIyo7a8sspH/KWKZ6SiZB8HJ/DfaqE295Xa1Y+q77k2vOf4YQjceK+5RbjPFCRu2GUpPrXP
cnVg0yv7jZb03bHjlHLAnAexKXqIh76poh9N7rtnMk+YvQem9BYOnfDm9hqoxN7L7MaDlVkXQ4RZ
aYT83h3CVRJI4dqIe0yuwlpK9ixxDQVbQ/YcUL2HOFdVXrvAeqnS6g/ugfJKwFucGrDBx/iUOJj3
UPS9+5725vAIs71+wCMR2+uoyfU/HVqy35HcC5v7X+J2edERmOjaSEIDoDpNT8hC4+lJ7MknT97k
CjTQhdG09Hx5MiUx+CtLjItPVf8Sq2+q9uP+779dva5//2QBrhoJ53VVkE5t5Is2poblJ4lQOGAY
sVGoq/Fk/xlUZL5AwJubJONW+S97Ur3ZlI2Esisx1pgk+SmifJSq7g8DNFkrL5qY3q2U0ikSL6MJ
C+9K6qZ2H+248fGQZscSHuVmx09TBmBXu/pJFNsdHq9D/juLq5XqHF3KEe+3dTsIrtuarFtdXqmR
W9BW35h7F8yVLi8szTMtICwBVUd4klPadBhLqZsoOdG7k9Tssi22TPdf4PYMxrGVzXFsghDglKJp
uBlRVlcyT1L3UnNHybVRHHXAJ/Z+O3OvAa+WIybIzpFEeT1b8Bp1c0FqzJMvfm8eE/Pb/cfPvQbv
QRkyR1mkqZODF1kRIfNcSz9J8HHPnTkA8tBy4csQKe2z1ojRAptLHmf39TKvQtEeKX7IblHBTs6u
Tl27DZY/CeKyPD+3Wf8gmZRKbws/HOAYmSL8puTdFLNw2w5h+WzgYLoKkgRrxQqsm4ij3bE0S+sl
ZWWHEq9H+a4v1ITON421ksnhDw0d5HlkIKxTIa2/3O+w22k+boRgxRBvjMmpye93I6lqhHiIT9AD
RK1ZkdlZFR/OSaksYUwQc8Qx32S5PQ7DKpWdwckQ8/WAvrDUcWjTNvff5HZkja0QLOEYOXPKSwov
lQNsQk9Cg6OPt26HpZ1krq/GsDL5TmoRbkp7cKrrO1VMwpMSiyvNgAAg1qu2+/Px9wCez01F4ibM
he96hnRpr5HzTKNTj1HHuV/iVN9e81B6Xjx+7MaLE2QgVa3Xajze0d4HfytUT1A1znmFu8heyj+8
LKr6yHejoJaQ0s2XJwmFzVPH6JKT6JNBlTfguo/2Fsxfg4Aw2W6FxO0kzAKa1MCSKi1PmbwphX2a
LqyL43p0Pb95PmkECwWnTjXoZH74quj5lhKUJ0kug0+NaHpfRE4Ux1DTiycMLtsHRRCNVee1S4Vk
t+N5bHlUOegy4q3pUdxTM7ycq7w8Vb+aaBW8/kW/XTx9sg6LfQimIyjKU453oF49NH8RsCBFQtkM
eVULhOu0+NEKI2AWLHmnDnAB3kH4Zn78FViy+CqE8+ipyURRXElNJJVP3xfPgvMkYl+y0MAYOpt8
fFknVkllkykxjMcF4WKuSLUMfMEcj3a0tXWTVls7BVymtRjFhnVwsbr/wvU4XVPIq64zgcsZFn1N
TubM6X3c1CHx/kgdq1hXolOsmdmvjBgJ1xS3Eam20eudQPr5HDayiR+HZ+5yK8IUT+5xRI0AK3WK
/OK2lfZsOppwCLwEwSNs++G1s3S8R6RUdg8l5TQZYDms3rGEHh5bOW9fYxxOVq3uY1CelIIhrMtC
7DdJkRkfvpDSMxpfmKAqLPTp/BNzT657TM/tesAJ8ouZL+wdt7Pg+vnj/nvxCXKzqJ2s5vkNBah4
ZWEFc/8jz8hLaYHxyWY8pj6n0YHSc7u2A72NvPlzhDpDw1CyA0wQATETPuVetGnz9z6JN/fblcfh
eT24iAvTLFWvBAtuIuFOaPZKZBVIvhphlWLKpZOcyZ1g63VvhfM4uHvJ+dbo3x3q9kT30MLSkIIX
s3kdKlT6RryOSmPdqn+6qHuI22KV5Z/Uxr7/I293vKvfOJWnlmbaVHpdlXZWbjNhkxr4C2//tyYm
C7gXKTjikl606+gt9ZEOYhUuLix2S68xGUQGByqvUHgNLTnL6fdYwXs5Wbht3G4UY1fB7WWjU5Ha
ThZUgfKuBnO20gbO1D73sSicsPXkvmnBJQqGFAPURnjt4VstDOB/VesXA4nBI+EAolMEzjnUYtG9
niJZ6MauBD/ljP8jaIbY9/ZZDzAx9fVeWHVO3z5LIQ5EeS2+B00Yr1VHP4tewMBWGhT94CAecnxO
NnFivhDMCDdK7UKEi4fqsXHrVyOC6Xb/o08Ryze/eTzHX0xrCcKGJsV8jkzNgIsJbzibPjq59GYh
YS+UZp1gBGup3cGMtSekZet6kB/u/4bJynLzEyZXhd5yQqxO6DZxeBeEowK08H9rYDIitMbrRG98
x/orkLE8XHj8ZFD/5/dzrGbtGAfANJXMthhXGQCbc5onAK0+YRRd085fvMNFI2MnXnynIjCjyhdp
BMZir1Pgu7AKLr3EZOz6UADLaHyJkXg4bHpIjsFCP02uhPQTyTdEA6O9EiV8U1UL9jB6JQt1ftaJ
XCv6pz55La1XR00X2rkdT7LE7RwoDzksdESTVxHlymuEwg/OqbmO8VFuFp5/21XXz59MmSEzKq9L
eP4YCzR3FqbOyULOcvYVCJUheDfHcMDka3dakISC5fhnrzI2JWUlXrpwX557CWwDxsgrp9sbHUes
Z6Kn5ol/zs1HDOKSZBPGCyeSpSYm065xhRDeSuyfm3otp4C9OLh9eFag3rh4i8mloDcSsVI83kIv
d1UM5WZhVsx9h4vnm5OUbuoruFfrGIKp0R83jgFPLqx9C300PbV1Rq8XYBx9rpdvevanKYq1uBSw
WmpjsumaeabJRkQbdb4We0BER3Vp9ZBm5jYfgin3HwLBdM71ABMzIRe8s5HCRJaydRceMOsIEpJ7
rzE21JXyAOW49n7X+i/B+o0HtFfvwqLc3V8m59/1v79jMjctpSkduHbeeZA3tbwzvY3e/EUT1MSx
w1OCfKtPwlAajnAV+Gc4voq+b5yXYknIP/cWl01Mpr9RNI0Rhp7PjrIW4XVVBywR73fU3Ae7bGL8
CRf7ieOpZSHAMTv7xjcpxgr2YORrXdvfb2Vu/ly2Mvkc7AaSK8QufeVQw3rIl5wAZjsK5SIRP/wT
bm6evjb02LriL5aKD7AQM6Bn0vYvXuGiicm3UAhqNGUkM7IroGNrM1k4Nc52EZI6FRdABG+qcv0h
SkEK88rXvbOrrwQR7OzCbjX7oS+eP/n9lpLVKYkX71xbz+TXguTZhNni/82kuGhlMpzA42t+4Wje
WYt2cvAYsuKbS4k8OuL6dE3m4KKJyVjC1VkvitjgQ3zD98nEZzg4Ju1CI+OGca+RyVm0xR56qBJ6
C7PWXV6JwFogHmo/ahD6xhnEU5R+/ovxdfFak11S6zzJI2Xunbt+B1g3WFqal8bXZItsFGqb9G58
vrJGNKB/0PVrPNVdfpZp7kjwE8v0DZ4/+hH/jpagIQs/X5vcSpUqMIoi4IMM8ir/pv/8nzpfm2yN
cojRK2utd66qo5bvFiv6ZyefybFXR/NAEmQynKq2NI0ed7czOQgtB9j07MMaVd7+4i0uWpkMoa71
jFYuWAVDc63F4Gc3958/u8pePH8yhEoAR6lriN65HB4aO4gfunZhkV3op+k5q05lRy1b3qBF2UJ6
JVw17e/M+fbh9yAvgXiZS7pEqd9kLOVViA6yc91zla7ybo2ZcFctlGTPDFcZZRg3QZT7EGgmn4Js
vq9mXi1QgOusLONXLnYLK+1MV8kmBHz+oZ0be0tRdcSQ+4ljd62y6cNHK3gx2kMMsfF+Z42/dLIS
XrUzvunFAUFSBLMh3e3YkfCdkD9o+bNs4VSMy0GXf5fThY4bZ8K95iYbiGy6HTxzmhOVb3FgO96+
j99D9QlvxIUN8XY0jzUJhJMpGgD8OdWDOnCXhj50RFvTD5DGjeQZsvP9vrsdBWMT8AAA2Y/plsmE
0V1uDTBeJDuR14arbitv6YS40MJUazqYUVDG/7bgv49c+iWro7lOImtLAhfrF5A7k88hVXgiJEkn
2b2rownQPmPGfhDSZn+/o26/OpI2daxB4R5Hfc1kRmYBMmAEQJKdAv/AwmQvFNkvycm3LcqqvKwX
5s7sW1GjblFaAP9pGqAbsq6P+5K3ioXmqPnOykxEoPH/3H+p25ljIjQitY4SmDDk9C4EcJqCGI+z
QuF1j0Hefi6NIloPyfBP62iPyTC8mJ6xcJ2/XRVokwTV+K24mEwl457XWP9H2pU1x8kk219EBMVS
wCvQi6SWhNS2ZfuF8MpSQLFvv/6esueOu6uJJloz34wnYhxDdm1ZWZknz6nTIQPqNQe/8MzybxO8
D1RY9rXOkhXXsLT5AE23kS+HBtdF1K1DBCKaaoCQi/FTmH9BS+WKgaV1OjUgfsCJ7wG63y7nBAbs
aQfaUR9U/WrL/OvLtGwEaTu0s6KETOW7307zmbaOGkxG4Vdz683Kq9GsGFmeqn9GpOie6Xptpjwm
gdPctTMEzFdmauX7lnSA0oIq3RzCmTUUDUJQrrgRT4NbBhsLUF1gaMH/eAFqN2kPFCUWJGDGMUl+
ZEgPvmMZINQMP4n2kQvmCDBlVECImGjETsB+b4cx3UEPFMxlvU5Xjv/iZIFHGEKPEJS/iMaqYShJ
r2AxDNr4KAx6pv6e5TixIF3/0HDWormycfTV8hin/IhK2RqIVm4N+7skEMEBPwXAdBetS7o6DExp
LcwYhV6zkeI2jtUDiKA/KrHuWmQ2vKhufvEZ2Po4TiBWxvdhSdwmVVxalZvr67fkeUDmCsgHukjQ
AiTtQC3perUbgVY3da/6pKBzgATV/I6VMwUZI7D9BtiIpGOkTpPVd6FJglSP8709QsCrKq21tsul
/WECYS1az3Fpy+1TzIFAsooWiyCBElL0AeHPO7bHqQFpruwy7HtcHSSw0kMyPrznrJ5+XvJotWFG
rJ5mEswh0Ig+v/mZgback+mRFqGae7MHzREJFGvfl3dcXfn+4k4C+glKbGAh1uXArCvHguWdQSD+
5bXVrnGeHXKAcsf1/bq4yCdWpEkKqxy9c4UOj1ylPukS//f17y9U1NDxj+4mBOEgtLwI/mLFTBH/
ASGa5G8m1Nopgy5DEGtPWsIPNeRLzTb0+2yEnspzP6zk3JdGByI3sE8CtwSsjLj0Tm/OdoYOMJob
A9sGwWVU+Pvro1sK2Cw4HfRnWcBsy/lqiPjxMiPoGmMjDxPXVO3aMxXWfRoRLG57TS3uTAjgrDwO
lnYG3DUaNR0AIi+wcUVKuqYD3CMYCqBjOp7Nj2YD5TPemt09eDfW9OqX7Ik2IkiLgk3zonk/mVis
11GDW5XQXd7a+wbySnSbhiuzubRap3akvThNwPXyqRLjCj/PrN5DnuLT7QsmOiGwWNCpuQhGKyjf
zQ4BaUc48Z0Zp4+gv4BSYz8+Zpr5AMGk2/ONmLITg2JuT3ZgFpM0tlUYLJrPZn/PaeWX04feGN7h
S9HnCswlqE/QjyV7I00Jq8FSVfCBlV7neOrM/etTt7Q6ABmicQA0nQC1ib8/GYk+TyUC0Qk5vwQa
GSXET26vJCKwgZAs8gQQQILI67kFqCkmkTmLfT2UaLwMSkogS/f9+jAW4txTI/KtNmVtbaUxjPAB
/XZ4r2zK3OpcU9O27zEk2AQECPCirzOFRibLxbPAafeN8jNsH+rhw3UTC0uCmxl1F8CDwD6kSvEV
Y3mSWArTg9z4HDm/gAy6/v2Fg48HLzgP8fBFx4h8BXHSzrWioPM25Y9187mvdiw2oSf8et3MwpIg
XAJToCDPxXUn7d2+qgif0HEbJBDvgJbNZxD7v8MCWgg1tHNpInA631mQRDEn5O3QQjyWmyQfHtsx
3FT1WsPg0kAECBe0lOjswKVwbqYktWFPNu66WXlUZygMzqlXlytv24VFR0ci4BUoFwG9Kuci+FjM
ejvjTgv5kzo9Zb9unyodjEaoH0GkB22j52OgigPFTBttuxlEvKDjEOSl83EO1RVfvzhVuL7Q8Awt
cxg7NzNBJdUeuwFbq9d2k9JvWdl+TmK2ghxYCj/QsW3aREObLSQ7pBgTDSmspkUE/+s4oZD4mzw9
S+6Mpt0yyCi6bRrviwhKKuV8KGr+Ay3mjduBQPL6rC4ECvgZ2IGYUbwcZbjuSGNIMTspaAH6cTtk
EGU1809dSt/0MEYpZfp83ZxMwikeRRQbBPc1IK7IV0mr2AMPHmZ9iy5vNGlt55KkP7va6aHK7Kh+
XI39ZnJmSPxSJfsM2iTq89AAVo9Dm/UdPgQZLcGQBZj9Rb9ZVNs1gMn4JVE8uuiycqfQ8aIc7Vpr
LY4yYvLvoHVdB/UODF1wjU9mHlcNlGMDjfLuMY7YG1PGCPpvrIt3GeX8KVN0eq/WRuO1IbX9TrHe
8eTFwceTGpxagBjLvoyGGYRBO7Sljk280e3ypdWtFejpklc+NSFdxMWANo1GR2MtUgIAZz4ajuLX
ERTRoht57f5MqHh+gLIJ3QsA850f0nh2IP5KMtDG6l40utmNJKZ/vo/gCKuFg2FeHE42zEgazqAz
HLw+erLUlThZXH/nSXRInQqKLhB1od1KfiY7Kd7IvQZyFpKVe1P/mmTqpiLHPIrQ8fgK+vnrh25p
XeDNxDyhXwkN3eezBe2r2CnCegoeNOttC86Pt9u/j+ZMEw4E9XE0x5x/v6sM1GJZOwVooGx9Gj/N
2lOy1py2cLvAc2i4YeBBRAL13AgecaNV9ZMZgGkj/JDWH6+PYfnzotsdVz3iMHmOoP9NFbS4QrDi
a2HeJSifXDewsOb4/f8MiL8/iVILvVHqrIABuIJdrQF+HPa+Y3/QzH4zgt+u1yL/usXFIaE5Gc09
tihtaucWY2YPk5pkJvLbmyTa5SvX/cJFiQyaCXUbjAtqRNKMtUNfF03dWhDRgeKx178U6TsGcGpB
mjLWlz1tzMYKivknQ+Es0dfQmmtjkC77LonA/9fUVtCFG0I2au03K2dj2QLYwcDQjX8ssUgny66H
uslR4bCCuLlHapazg7bG+7dwvLEQ/0yIn3BiQikqdWqQeUOa33FzRXhDg30tPt6+m06tiF9xYsXM
bG2uZwwkUfdWttPWkCliu0g+EcpuIHwn4K0GUkj6vkN5MbZ9ZgVm/I3yezAfl8k340s9344VRGUJ
lR0kKkTpR4YBkwJMHXbBrWDOvjTKL6dcabBaXI6T70srXlYdofC3VhDavTeomwbA1tD4WU4rt+3y
hP0bh7TsbQPFmb7HOAay6419GEPXdRt+d7rN9YVfHo/AS6NZzFDlVBKkK5QJCR8aKOb3DH0x9jMz
vBu7q8SFi0X5Z0TyVVXYaYVhhzRQW/stzrU9GCC/XR+HmI/LDfbPhPSYSydNTfRBoaC0sb5UPdtG
RT8B7b/WH7PkdnEbgtpXCCho8uU+8ghiOehqDhTuTpUfrTFILowD9I3IeYGnFhGl/ECpZkh2jlMP
BiZnZ+Z33U9rrbV5YQQoTQpmbRQp0fooXbWaAW3gATxi6DC5b34kycqGWhoAKHCJjf9oQHdIFwet
VAcSliZuwrIHkULlxTWI6D9cX+3LMTiwgJsPvkRw4EljoCCUUaFVqgXN6E266/R3179/OQhB3Sa0
4wQ73QVGZYZkNdSekJ5u0HUGmMeGa2wXxfTmQw4zUHcQlKuIdOV6sQ31Wl4TRQumEVgYZUutl5wc
WrbT1lp+Lo/5uSUxoSf+PW6pyngNS8p4dKr7HKB5AmArhEivT9xlHHRuR0zsiZ2SpkrOMwfiGOD3
MPTnrsrcsg1GvfDr+tDejlhykBHEP9gL2M3yabGd2ohAz6QFlhVhF0DTN3qERp6rza/Xx7W04U4M
ySkWPpWZrQpDIWRcx+5rDVDidQuXDh9QJZDkQCVIoKPkLT2AlQPsmpUJqsnKnw3og2vp8L1s2Tbp
2XdtHj5ft7cwImCwkLoVr5RLbS4FLHN9R8YxsAbrZ0bhaqz05jKI8DEQIkCJFAl8mWKO6NwAYasx
Bqn5Gm+NeGVNFg4pQWBExcMHQaou7bUWSpxaHOHz1hvrDnX8mLGVNVmcoxMLUtRiWl0+5iHokEPG
3K49TmvB3ZIBiMUKP4//gj87Py5qbFuJrhXg8YQEd9lC7Tu6UVYIdy+SAicmpCA4j2w6oiUKkhqI
HNvZH5AfzIaVbMtC4gdWoNxLkR8ELZa81BGfdK3vsJv65g4K1oXuFtWORrtI8XAczWkDDny6VuRY
mD3U16CFCAgeHo2adNVEfZ2zum2R6tYGz246NPDdfg/AAhLpKHsD6CdjFUNjaking5++iL7bcQHM
nd+z3fWDuJA/gg4TkrfQCRP5T1s73wRZpodZ16NWU5aPkzltWdi4akFdNbuLuseI32d9flfymwNZ
WEW9A+l7wXgh53OR6LVjyJXPQcOgVDn3P4bK2KiF8RUEGTenwWEKNJqIyFEhQjb8fIBaYuZE7TiS
rs6+6H8N5Em5kZFR7PIzE9JJTVmJPqeuQr61VXw2TI9Nw1b2wtJuQ1M3fj9ubDy4pZijUnJSMSVB
bjPtI7A8tU+aukb8uHB9IrAEYwfqNohv5FJUXAz6LARzA2VwtrmTPeeV7dEcZNdV6IcEMr1JU624
0cVxoXiAtAhahy6OLlNSPPMLrI7eQtgcGcqf1/f3gpvGZkLiSNBN4Skh+ThO7T6hZTgFPHlUKwad
3NTtk9uvGvAR4OMIawEnlR0pGP5t1kRI6WWgOUnr2cvXHkoL03RmQfKjUzMraU9gAStif+nyFQ8q
/u/n7xfByeSghwYpHahYSRu4RKuTVptKG8Rmdc/zxHBTwsE4PT1VqfZkRxV1GTEgKbGW6FkaFzpB
kQtF1xhIziUnWo1xzeOu6BBCDV4Th95wOzYJQ8ODAkBmxAFwAufHXw/pZHRT3AVKO7hmc5iU3Ti4
urO5vs+W7iBBBiroj1Enhq85t8NVBaAIBXZ0MLp1fKs29FFV9nV7T+15T9rYZ0Wxi+wZzaJfr9te
CK91kXLARYt5vMgoo141K5HOOshMfFRm5mXd/dQB2ZbdDo7CXJ4Yku6KSW9FwjzrgpnqoG7lbpqB
nP76YJZ2hA4OJDTvqniZyLhplIcSKy2zIcizN4UByrZyVpcmCyEnuGgQ8gBwLDnSTOvGqGQo8VW5
vW3hS0lH7/TIhpjBimsTO0s+VOLqBnk7SnEXbDVgGTXBElv0wdC8ztGwYeW3SEHxIoy2Sfnl+qwt
uTk8QoDFxetX4AjOd59h5NQoWuw+Lbb2dAQLSp7yn4qqroQLC1cEShf/7Eg7YG56MoBQvguS3zRq
Husf+td24I/Vj3fsAiTqLFzbBLgLKrntlqd5ppdjG7DeB0vcmijP0nQJFkJUSqB5qcu9JgNL8r5o
mi7opiwY0ZsYVvWrZa+1GSztZaA6sM1U+B7kbc5XhQKooA05xXlhsf8rImvw5SW3jaQmOH2wmVFg
lVedJxkZkrAL1CLg6W+jf0MAT7pDid649Ku1xqqxdHSwlf9ImYNZXs5u2opeF1kGPxM20I+Lv9Tl
j3xG4XgtXSATn4p4SjAF/teQmNeTd7wzoLatNcJQ/qQ3qW8U42Gew71Oy4+V3oGBpX02GN/mYIzw
jOxnGlEfi7yyBxfK6PgZFHl1PFQFZYF0dTRqac+tisup0KpHs20fh6RAFVf1apMCjN76bZ6DTZ8d
mr5wXMBG94mtf7h+sBfnHL4KxRCEMBcP83IgTs07HDitM9w829v9i2V95uGast4fDyF7K9sRuARA
t5CPlfZSTzNzVEJ4EHOAIHFUPPBp/FAOPbpR68FVJ+rnqeEnxZvdRt/HDopfZg5h67nwatX+oakQ
6eLjU2ejpEkE+Wn2bOVk06hrzA5LRxe4H7RuGFCbxgvifG90RYSSe4IJyeieVweGjnyb3Q4sE5SI
InEAMj6k4KSVRxbXMQHanAJDfSzIjny7vqgLfgFpI5RtACoDE7IcL3KIZHdgFBuh8du45Zs53Q4y
xoMR7g2XKCCa1BKTeHKAZvCQhmaB389Z4lXIh60Sii24HgOysAh4/qRY5AaXXGVRqVbDGCiZ7ll2
jnT0Szv90M0Psfo9nB7s6viOOTsxKA7KyZCikjvMDvHGr5SD0miunX9+jwEkdeF4sO6yd0ONE7Rv
kSqUzDe144/v2Lh4hQLVjEgXCCZLGkBl1OYEprA+iCzHfbK1jzFZqZouBBywgJ1raQDJ47EjTZHW
2tyq1B6aEelnZXa27dwmrgNgJONN7PbmmtrxgnM6Nfgnt3CyJoaRsDapSR9YUPzIxi04jL0yOart
7U/4MzuSbxo5s5oaVNgBs51HdbLv67j7EDv19voOWBuOFNzUZNCKYpixQgMSbtoTrT8U/ZfR2lw3
s3T6TahQ4F4R6oly5lCjVUy6BhEopLxn8xA2K1fGgodEDw14ClFnQS1HBrPxeUjLKu6gyD71bqMB
wgLoR/Pl9kEI3Q4oLiGOUmWKWmpM/zmOxZxAyfKV85XqxNIsIaWHfDTiGwOAnPPN7MRlrWZDPQRd
jPCyiXe3//7Tz0sBZm3rXcrnZgiq0Z8tj61FmEtn8fT70llUE+Ds5gHftw3Iu7phsSPkviw3w1rJ
ecWQzAo31JySFI3Tgd74dQZJtBdn8jITGdCVV+ayIfTeOHjcXpYICrs1FTvmQ0DBTOsYiRdBlI1Z
rypIycduZXst7WFoqODlBH2TS6bPgSv435MRqz9/KdnRVg+lseJUxApIAQ/eF/81IU8cuhaa0bH7
IZibZMdwzls0aXo1f8jKA6WJO6xtiSX3cmpQ8mJ1YZCGzTBI+2959jAkB159ydYugeWZE6IaqCFe
MpUqk2UAK6sOgeLgUkb7khGD4xctJ+84P7hs/t+MdH5Q4w4zYIGx7bg/N8bOUdaykYvrgz4P5KPQ
p4+G+nMHAAJ+MtYRHEBVq8MD6/vq0WlB3xdqdfFgjRZBlk3t91YzOfuYTeb++gCX5hHBP1KTQGdf
EvmZE0N+f0RXJQ+PRL3XRx/MkP+bCbFhTq7PhqMbGgBdNSD8y8QinzhHB60S140s+dE/aEYAGrVL
nDkdq4LmjYYigvWl8Tt1JZRdqh8A2Yu2YzFLaGSRdrUdDlNYzh363IHQMysXCgpFd5iyH5OZupx+
M0CObyVr4CqxveTDi1qvYyGzAm8k1w8qA6oLtj6SoCNfervelGTYltqDU/jghPVa8Gdfn8Wl3YD0
u6BKx58XeUqux9Di0GY1aCMHojjGlD2N1Oif51JZI7aWWczF6xddtrBjgkICdEDit5xuCwUQZ3VE
2cfup23TgJz9BeWFLVLZnln7LZm9DI5eHxq3RjJbgUKEek/BqD9sijx0DfK9HA5t8UPt0K3E7qpq
TSmALJ1MNN2IcgSi/4tUp106U1HraI2ajV3YWh4PybPeUQ/PdFBFHoxkh95aRMJQ7ftmGneseoGz
8IwRYYj+0vd3CID8MltLkcscrn/njcLlIUmpCkIaad6sAjSuGbqBkDUw8oOT2G6r7lVleMn5d6VI
X2i3qUzu5tZhrB4T/n2Oc0CJe7ec612oO/ddV7pKHUE1+Xno0he7IV7UDCtB+vLyYvoE7AKtsnKq
rmEF9E0JlrdKPzl27E7zk9q+zlW1hZiMV0JJJg83zvg7N7dGccj1+7II4jHG47/wNVJv6ox6pgWZ
EB66qAq80PTl5r0uWixEHUCoPP7pPT7Zf2FtD2OYo9eib5rpdQKt8UHIHWxoMa0hKBaOMfIraDMS
oTCw+9KSpVGvmHWDJSuVpjywBsJsY9pP9+bUN549l80Hm3Xla604yt31QS5aBgAU+Wz04FzUukyN
mSRFTScYbLDEUdUn01MzPRV1tB1AdDLXt7ph5OWRbQS4Cn0B8FrSoS4IS40yzdsgsR+06eH39dFc
hBb4Osj2xb5HBQpH63zrT7NiDCojqN9w0/GKjsUu8MCdB6nOZF8YLFrpMLlwh5I9+eYaKqUZnKEN
BtAyjFmsuYUKBASygSvTdhF0CkOiMoXsl2B+l4IAAQxl7TB2Aal66kHZxX5At4Xu2kryUevjaYf5
XsNFLU6m4DBECw0qRnJNijtZl+vUaAMyHhoDSmHpw8w/Njc/cMTQTsyIHXpyzBDBtL02woxemL5q
MDcev1zfFQurhKIhTpdIA2FzCD9+YqGhelYSMteBNcefurnKXotyJp7uhOTzdUsLU4YWMMiNohNT
YG2kc2znFNjKpIClkH4D19izkjt34ZBt+qxb4/tcGBVIZIG3EGQxAL1LoyqSmVhRZVbo/3vh3UuW
3anWh+vDWTEh5zXQv2qlOYcJotw3UNyqyNOw1l+8aEMDexPFwRX5pvPFyVFPjZMqLIMmsQbkZvIe
QUyWPeXhbK0cooXVgUuwbKEmikZmeR9A4X5yWl7WKB5vZvvOnPdNvx+z79cnbeGoApyAbmkBRUfg
LO2BPCyREKRpHTh9buYub8m47xTQ7xOkbh54G2d72s3JCpDkwo+bonKMHnOMDnrZcm8FYWqmqJrG
gYvIvTLKXIsHKt2WQ+hrykN0c9+DMIcKGABTaBRETv581UzsC6MdQh6Ms/5g8K96r2+vT6OBL5xF
tsICMiqgQoG2EHDk5xYmTY+A8CjLoGsPqeW2a4n+y6rGn0td8C+j1I9EtuRSwykHE3qE3ZD19+ir
KcOH0nq2CBzcs4GCWPuZJc9hdZfbK97ocmAIJjQEtdiAcBJyWmrusmFSNF4HtGXsDvqos2db9tqb
6vI9AiIS+Dyh6QzHhzDwfP4qCyrwA515EHXth4xob71GvF6P/DBjPvBIzI+70ieVOXkONCGvL97l
odaApgOZELJ6Jt7fkm8iIThbR3XIA6yhz9QIJCyqezu1GNrFT6zI7snQc15F6pwHTqF+HJCoDGd7
c30g4odKu/DMhLTPY5OC+HIgeUDz3xN/7QAlACHPzugeu+hrGQfWzRAqaUza+bLFpa4peGHlQax7
DrFc5Vb5G1zmmDX4J2wL9ERD7vvcwuyUVWO3sMB/1w/Zihu63NznH5d+ftrahc0mfJxpDxPx+/D1
+npcuvDz70uHNlPDEQT5WA/Fvq8+THSfp3uj3F83srh7KTJ8EGXGn0SKSCLqKJHZ6HmQWvdRfZji
B2quoC8W5kkkvtEcI6ShTFuM8zQkKZyC0TTOAxU0p26frmzb5c+j4A4sFsBYMqS9Tjn0lhSWBxB0
rzXLneO1vNflLQe/Iiho/2NB/IKTAeRa3wOSmedBptHtmMG15PG+TK0doeFhmvKVdV8aEFDZqBYC
n48XhOTN4qSjvEF9MGi57Q46g16yd33RL4vtcJLIs4uHPHj+LkJsNeT2kI4jRsTCh9FJPkdzfgjN
DmTw6oPSKl5Ls51BuvuYKBsyj95Y8ceEti/Xf8fCRX72M6SJ1a2icThT82A2e+YlyfgMWO+m4e3O
Au0keiJ+JfW8ciVdUpb/GTt6cRGEgevlgusBDNi20vR5YPZWMDrZPm6SgzU62xoExtOcb6Ab8TjG
k0uc0teb2WNjiiJ/+hyDplmt2aZCQ7l7fSIWTiFBiAHxPxOdBRd3SNc5DZ01NQvIVAP5EpRz4Wfl
WoV4wcHDioNip0mEyIC0sVqLQwfKsjJgxg6T/RBCkTN9jQvqlTVz2+G1Zp+uD2vRIJ5woNYSjeJy
nhD9Ucqc92keQJ7P6hs3nrYVCqFJ/FgbltuUKlIv7HaHBhUIyFhDlGOhnUlR+NynLdyBXu27bDOR
CI34K/mcxeX6Z0PuzYg4Xostxbhi5DvtGBaSr8m8pmu6YEXwlQKaiyYNkeE6dzv2jDQ5za0iiIq3
sXpj+Uemfby+QAuu5syEdACT2bAYGcwi6NT9L83ZXf/62gDE35/4zRaHKVRrDCDWDhRIbCizKmm3
4ssWbsmzIUi3C++1lOgVjLTkrVXznZ4zkKBNXrRGeL1mSDo9VV3XI+64IjA7N9b9CDhPdpfra9tX
rKoUhZ2NR7qQjYTqMytghs6dx9hPK4PMoQm1yniL+sTGyr5bFZKtkDuzh2pX0Myl+a4YoFnMn51O
8TJEv+pBzWeXKodqho4Z/4LXoDf0lus4bD+xYWNrlTuCtLu40/KtlrQfZjJtZ2djVoXraL/A7OIW
7C2DdHGhFcgB+pVF/GhS/RTSRrb5U+0/sSJyWfo6qd9HZIJargFy8tGJH1Wydvsu7FEcNaSCBMbh
Uh4s6UfIh+dFKUAgVOObxkxX5nzZgqCi1QSbgZyd5eZUlNRkZaCR0RtsNHGuIYUXTgLG8M+CFCpG
aMifuJWUAScf+nA3h2+Dubl+2NYGIXmLru0tx66zMiD2d0071IV//fsL2/9sCML+yWHu21otVYbv
D+pjNgDUfDfN26hdOc1id0u7/8yK5DJUanajoWEpLJ0+IBPoRuEOsZBLy62iDBun+37TqPAkAKU2
GoVBmYcYD7We81FBJaGp9YnxF7U8JJWrpjslui/pbU/ECyvSmUZWAVDhAVaq/D6K0Wt31xnfbh4I
4hpUTYFZ1AE+FVfxyfJkY9XFlTkUL98z/rWPardwanctEyLnEcRAkKpACtMAjvqy+zEFu5TRQFng
hX2z3F/wKIkV2GjqTd1OuTe6p3HyYufT9ZGJJTjZErJN+bIFj50O4K5dvFhRt5nsN1Y6m0gzvIwf
Q+e2i/3ClvReTENHm3U027/Y6CIdmOUaU+WRNdKixRGJFjJAgQRri7QditkywAyiQArP+dTk/jz4
Su94namh/LGyv/9UAS5mT3R5gZEcbL5ym1yTFtagthhRa+2th+yFbfUt/W22fuZ9qIwPJjqN++5j
bN6NxeQmI9QtjU2SPTv8MYv8JHzIoudsek7Hu2qNoEFyWECH4t94kgsKYJx5+d02ZlWrKJAmfjX7
5nOtfdQL+vv6zlmzILms9r8WdP5SOMH/+HXJVfW16kDDD7+/Ju1mYL7irN0aksu9mCHx9ydnug4p
6Ua00bxa5JBxN0rczHxYw5PL76G/VkAZBhIngF+pDEztSRXRtMn017ENbRdyeXst7De01/dFN/xQ
NGfbRM2LNmZfSdptR7M6OvGAZFe2ozY6XPpcRXAS3kh0j18FFAb+FIztaLeXM4eMhyOaWMv42Dlv
lH5Mb0OaXXxeOoIGKkxs0PD5mm5ovu1W3nOXOw+TKe4TBO6I3OWIomJJqcejGb7Sed+Nu3S87bIX
Px/fRz4VgGL088sZcFRdoj5USPgKkAV0S+13/HyB7sCFgmaWi/5QrahIaamN9Vqj3eOBxytedml2
UBVF2QAuAL0r0slhhp5GZBrD1y66n7b1ePvaovIBn2cC0wvPJ12FpORmmSpZdKQ6dzUcnJsPPgUT
ORBKgmwLKXXp+zoSCGMGSd/XREGyl3+olNsSZn9W98SAIZUDxo4SgC1s5TWCanO0K9YaccX8nt0J
2D2gySCCDp2i6iAFPWOkoXLY8ujodDtwWQCJPt0Yjf4ZAiDoFH1JIu61JddbqmU6p2WjvDbRT+dR
Q5/nddd+6RrRWwPufvQtACt6kcRB22KrTKWZHOGBpmjLKlef9452+0Y9s6KdO2CiTHVb63pyTIpN
O3l4HV0fxcJBOPu+FLNnU5Txpsf32/quTe6UG1saxCqcfV9aBfxyhLaJkRynT1a8RS7/+s9fWARc
F2DPRLOtgzBacqKJaYftPOrZkQOlQt3sQWeukqy8CC6CJWxR5KzQKWpAiwCGztegqepsQlkrO6ro
Pwntj2FxSJQHQDagynx9OAvHAicCxQIU4Ai6qyS3lCddaVlp1xxz+wmgdqa4hrNC1Cd+rHTyzkxI
N3rF4xRevWqOjPJoOxZNvrWjqXpUE8DMHNYdm8ZMPgBkxlwtzA1jZYRL5vE+UAUHD9r+5WCwtWhc
s0Krj5keAfY61xBOR/r/qdSs9jktzW6nzkm6dwCSuUNNoF9BkCxsd1QB/5mXRl/E6qwaCqmP22r8
zJTP15dP7DZ5btExICBWoGiBXz7fKGY1mpPW6vVxJJ/q+Vi13kQ6t+nvHLvbKDcKeIqj5QChDs4h
NH+DPVCyZsd11GpAIR47CD1ose1X5i99NWO7sPlFJynueBEGXZDHZm3BbZub9TGsD2Gf+GP+axgq
tHdsrLW86dLigC4cLXg4ag40y86nr0iqqgIIrD4Ocfla0+h+MPWVe23pgP1B1+BWwDGT56wuknG2
07o+cifqX0Mn1gLgl4BUThV1pTa3tBksgK6AJReQO0N6yEVqWqqpzttjr4M2y9I/K6G2H2hTuG0e
+ZlFnsew2FzfgLJAx589gZQsxC3/OkTJVelR0bWGAqM5SOHccqBb8DeR7PesxdsI9vuufxvQxTbM
YNhxNqRM9rljbKvWer3+S5Ym+uSHyMXithrqOJvxQ1rIztH+ZYI4K6/erhtZcianRqQprrqyYWVa
t8eu9WflmQHBZ+0Uoruhekzj+2btfC9tUDyacd7QQAOaVsk9J4whRTdhUGoWu3X7koY3cuP8Xb8T
C5J/Apa0J0ZetMe6QtVgNk1QR6xR/8tYhb9GEPqC/Q55J1w25+cM4Ax1MEDSfWwU6HU88FnzEgJR
ii9EL/ZGuG9AOk+aNSzz4mKdWJWu6tBq8qKY5uaYjQVSwXeF8Skc7tX5jg25p3eZW0VrMD6ZHeHv
SE00DArSN4hZSy4yDLPUaZK4PRZZ46vkLh++xCGwJ7sq2uTxXZ+Mbqr8avjaWBc3yold8fcnz+Yo
mSZSRgnsxsazxpq3sKhXLtLFAwZeVxt9AtgwMst1zNtmUMqwOep4v9DHPN61a6z6co327/SJyRPq
sKjOy9NnFwpL4FGObQ7Fi9HxUueFNugJPkCM3iPNb259J9Gz0n+My6f8RnrcP9bBOQM6cfTi6GBq
kSYxV5y50nEWptFXO69do21bWqTT70tnzU6nIYlAX3DUdS9DQ3e38ghcugBOvy8dM9ZzljGSwjtN
aOoJU8b9yogqF5WM1gNcCNDLbIqPyqz+ryOTjpoRD1Wa2RgZn2c4kd7N+d11zyvmRo50sDB49yBt
fdnzSSYbxzkvsTPo3qGf7AYhzktCfl63crlCqI/jBQcqKkTflpwXSlvsiwldZkeyVfTez7TBv27g
8hAJA6LD4u8lLW2xGQqJ0Vj1MDC+teFOU2sXce87bIikFiQZEa4ZYpAnvsAYspGBsq05DsWuYptM
2w1rYIrL1cAw8EhB0Il39YXSihONYW8oMMFtn7a+GuE23LC16uPiapxYkc5Lro163RlKfYQCRqo/
O/nm+kRdXhAYBbrSEWr+mSlpMbpRR/hcmrggKqgTgE162I0ad8fskDf7qXqyyVq4tLT8IjITGNWl
dj/G8xkCkc1xQn+kom+tIUe07l0f1ooRueGP9PrYTJnVHOPyeTZ3Tu83ZCXYuvQ0eC5iA4CpHG9g
ZJ7Ot1gIxtGxT3HeE+Tx241Zez2FOpsPJa6kXPFqy8P5Z0vyLepoxxnEsBGhACKjoZC0TdewouLn
njuX8+GIjXJyYtJUHWdaZbg9p9ZL29LtLBSSTM3VWset67Un6UKUcGaPysmuBETls4bpi6NXsNi7
iXKvlpHbEB/6SxZ2opI9VOP9eCMnEC64c7tS+JqG1Yh/IZzUyaFnz2BLN5zdKmxzyTmcbA6ZM703
uxrU/7CCaG9Mv0TpIa5fcRe9Z5f/d1tQKVQoW6jxORGsxMq94/g6+MJurMJfTJfkSEdaAQsKTaEj
epu1AS3mK0NY8m+nEyX5n7ob2zlsKgxhfBtDD+1B16do8fsEFTDRRnDJq8i5wdFajpMzVLMX86e5
+fkOA6KnCepBoE2VCxZKGuvqUOnIHqVv8TYtP73j82C7hKA4OFQvOmMBPUn/j7TrWnYbV7ZfxCrm
8MogaUd7b0r22C+ocRgSzCSYv/4u+N5zLEG8Qsnj8otLZTQBNBqNDmsN46Sx2Jx9ow10iRHbXJ6z
4fnvZ6feRNrTXWcMr+pKhEjkUO5uf//mQUBbCjLduC2vHuSU6KCH00gXO1n9WK2fOsSeEG2Ihk7m
m28aMB6hR3kUnuLiO3Fw1VbpVtzH2pRFqp3sNLsu/E6fS1RlV3g9rofbU9t40sGUAKKbl4hydEvB
ZOZ9hnC3bXbxWFgPizkF2TKGibcHIUruvEwlVhR9xI4ikbu5pEhvIPbKnyJiA5gzUJIM6IyOp7zz
kWf1zfG1Kr+4lsTd3Lp0eGoQQVg0FV2l4pIJULF2VSJomeOlb5KI5vpDPpsSMVsqiAofXo8BWOWr
nJniWoNSOUYf287qoYtt2hd09ST+4JZynAvRL/W8McHQoxRmH7cICg76brFzn7Vf6nHXyDhlNh5w
cKbOJiRY5c4BCn2XOZCFCjhynFjhW3S3qBX6d2PVeUb4p8e/AaMyriSkpSTatr2eHloveETvKkeo
j8itjshNx5aaBisbXkwyfrmt+VsiDA1JPBDTb3QtG6zWcoOVQ4ywnv+RoErt9vhbGn4+Pv/9zCql
wDkzmYnxHSMNCnv1lfbVGaLK2N+Ws6Xh6IzBIwEOMMizhJ0qWscd9LIeYjQ7HdYsCcoVr9Jh2t0W
szkdIA2ZPOl53QUMVg3XypQK07FR2GTvANqh6z5DjO62nA2PFHYIeRkHdx06Y4TpjNNsJEmqznFt
NoENCPRVe5jaB4e+6h34cyU+6YYSoM8Q70MEqsEF7AnWT8lmYM+U/RLbyY8+6Kq/b09mY9FQtIxe
NjQp4DkqhvW7zF4AYuTMMNzhOO3WEnzaeyksw6+wm+D2QgwHfQP2MjrmBMNQqoNTKOOKNVM630hO
WTOHlfWu5G+m86onO6tOg8WiPsr+g3qpw6oDK0oS2uzVNkOjk2XgN2dtolEQlLLwvcQUcG2qINDs
6RIP5b5eI4CdEfKYfb29tJs7dyZEcIHV3ASyo5otMFClf6rXP3h887LN/05CWFM6IuxiJdUSZ+xh
SgJkR4xCcnJl6ySo+tIkvTUaJaaQffeywH1WrICOsmyzbKH472d2KJuVZW1t7EbKDjPitezt9kbI
ZiE4v2Y/awk6LrBQ6LioQzK+rN6zJ8Ogkknhv5/Nwl5yw8lovsTUerJTJbDG0i+9R1OWe9leLZxW
uAwARxZDh7U+kkVN6yVmbqg5gZTZRza+MA/UNGjUnaBW2rqbjUNWSJ4KG7cB1Pb393Mf4mydSOGW
KDroljhZI6LtWoBFNLvbG74pAtxmYNUGniH6fC5FGG5SFulA5hhwSgYAoqhva9FtEZurdCZCWKXW
6OaSlckSl90rmDHW9v3fjS+sUtoZuZUCBRtFJIEzhjh3t8ffWiLUsRo2ak3RPCJ25KszcoVjr6+x
Zb9n6velGf0sk9R38G8UjT5nbEIRA25JFFJdbsOyWKCvpo0ao6jVV/Q4qVIIOTjOI6rOJVu+tR8c
AAQlWzxdLIbzNdakZT31Kp4lT0wF7xHIgm6v2NY7BA9EtOOjvAcXstjz3akryILwRokTs94vOOVV
rqm+1RtB5tAPTrbuFZ19G6j1uGaygrotnwPzstBECJCYq+KJ3rL6pEV1Q+yxaKoObvaoJ4+FufNI
pBPJRLeWEsDX8AyBkArfVjg9JZ2WFRFXPR5MNRxQq9jJmOL4xouKcS5BUAxAZ42kcSBhmsLkNdvN
/yQy+PUt/UZOHy1+0DzouXBzTYDpWu3a1GK1DB3wV+SH7E7eJR6zQe0Vj0sDvQiuoLBODiHmvFrp
Gte64pc5ct+O5JBu7YQLXUZZDsCLroBZlUxp0rWs1xhIEH7aZ/6P2yq9tUjIPlkIHMANwiyEA6oV
gB9X4VtafRZp5QvJlEgZJe/orUmcC+G/n9l7SniUum+WeAVvruHrenR7ErLxhW3oi2XNWg+TMJJ9
rwazFd4ef0tZz79fUNZiAe5rVuG+8vA80poZFN9vvVVGjSExl9sTQcEXspF4xoidk4ZOQL2ej0uc
Z2uU6Qwn+/6pIDiHukGN8zZcRVLgY83OZEwTwlD5DnhJLwYA/IvZilCaInkebz3PAcUBAiT0CqLq
RTwdZZkahWW0UzwTVoWqN2t+XU+mb1auGlV6SQNj1EFdo3T9rjUb721gc3vU7Uo5zIiHB8uoAkfq
7q28+CZhKxdLRS1Mj29qKxr05Y9ReW/BxXAvgBu3DBdyhMubzkrZqlo3xUYJipn8Tc1OCaX+jCYr
921Uoqk/mbas/fS6e4RLBRwdKqaQVL7KKVsaYq9dnoxxbpi+4yGl2PlrHzpt1Mx7Bzgea+YFanUE
fXlnNJKl3bjrQcwMM+Kiv/YaE0/xislTXGeINe/vTMuBXfxSuVFVPxFL8iDeOI+cFAJxLCAZchCe
S3vC5pyg26Ea41X/p3AZYA0Mv1kcP2vurqdzOGARr/HkPBDifZ8VbB0sbRjjqdsppZ+uEsO1YX1R
YIvrCeQWCKeKE3GMVnFrIGvEQzeAk87cr1oXdIYsnb0lBsgZnB4Q4Zcr10E1FmBbmO0c0zIs6YGZ
75oR3z5XMhHCueo6mqN7CCLAaEoB9aU9OjIQEpkI4UgZmb6weYUIQ9kt9GlmviZT4Q37izAIrCIP
+KK3WYi0pOVaLx6kxOY+U0NXuf8yPx/+l3t5dg+mulM1qoHhp0+u+drn9z+rLoYXog2m3Zcg2cbw
Vh9lylPlBNUkucm3Tt7ZAv0yQGczUOtkVFUk9uLkU9f7a+0PAxpZJXeUZBfEU7GCm9pjaTfHgxNO
WQaj9fO2ssoE8N/PZkG1lI0OPw/m/FX5VlT//MHwvGgeITvU94jfn/aN6bIap1qp/GJgfkb+IFyC
NPhvCcIEdBNINayCBNoE+oORR38yAf7OwBOHBx0v16dcdKDdpmyKm7UNVFoGslzV1lWBStj/CHCE
c9a6xeiaBLej67wWBQAskc1Zy1CZ/dqVFIT/Wm3hpcFb/BHlQ5UvUBGFU1HP2eqt/TLERRdrVpSM
D0Z28pr9qD/3jhH1+j6hbWhZ0VS2fuZ8ur2UG6827gDB+AI5HEV6wkybxKjqTqdtrBcL2CxbfyqG
gJvJNPWbBFED2d5tLC0imrBgAI5F1FisfrSXrMcPXhNrZe0zcjDTF6Wb/a5N/dw2JFc+/3phbS+E
8dmfHaTWNUhSGm4Tm3jX19XjOOwU9pYUP/L05OSGb8+GxIRuref59IT1LODiDCklTUyq4i/WwwCl
+q5nyyPoBEG3uoA7Y5JcbRvWAvEjXs3vAOHoiiSOMq/1ZlVr4kr3lx+1ZPQNi3oxunDWjFHRq8HB
6OOHYv60OA/g+fBkVOBbNSAXUozLjWKTV5mdASnLcpjAQ2rSzyyh4eD906GG2vN8Zd4T9shMGe6K
bPEES2V1M2AMZwhuhmBAqO8PrtSLiXGn4UwDFcbackUzXYyig770E1mmZ8PpMF30xaAIEJ4TGM8u
xydpOfbIqtex5X6h7bMOloT8220TsbVE6AKE56zyzhhDqM8pgCtAjbRo4uJZWUNrlpwY2fCC/VOd
DE1KS9nE6uKP41/jIEtCbAoANhz8cfAWgLXzcomGCaBUimLU8WK+euwj6WyJldkyaS66DeHcIAiC
t/GlgGphxmjhKRPTun6aabbrM+bnVuMnzI30RoYlvHUiea2Bh94uFGyIFhSx6arvU/RpjO67UpMA
5MdA+I4dydtiQ7MAZoe4DseY5ajAl7MqqNIkDavamP4DMAH2Ha1dt/Vqw1Si6xsXAcfB1K+oVxBh
W5V+Ldq4yEB12ynmYz3lUTYMu8kDkFfTowHrTi47/uy9kCkc9xzwYR5xyzZuy58EIN5p8gehyQsJ
wrKVmkMqfcKsmoWArmaXAwn99rptqNuFBEGfy8kFNVSLOeQdAJXobhh9tdujYcCxP9+WtKUCiK7y
jiBc1/pV552rOPNEkja25tjtX1riD9b+toitkDUngfyPDBHcYVbGdspMXJgde+hZGljKqfAG37M/
muRDOX7M2o+WLrulN0yChcgPOJwhGcEf4ZZW69HOV0eHX+CGxN0bfXh7VpLxxaJT2uswaB3GL9wX
0wjZ/PP2+Bsm4Pz7PcHipCP4d+zEbOK05wkq3Q3z/BmL9e+k6JcWIEnHekqoASklWDofTD0kfUBk
wMuytRKu/lxX2mJwMZdx7P9qjfqZNHfC+/zvqf+93R7/hLNLGNnb9n+Xq0kBHhRQGWaNbDuEM08V
m5m1gYVaGfJGkdI+Joq/yk6jbKGEc08I6dVWhRQn2ZdFoMs4ZWTjc7tztkpDPehqlXBXCE9PdBgm
w/OMm+zTbaXatF5neyG45B1rVnssMYu8DQBTpaOJXt1l2cdMVtKjbVqvM0nCIa9RT2IYJQ6hh+wQ
TbL9tBaF72p9qBvUjMAr1kRrru+Jmj+4yuDrHvtcUPXQKvXzNCZ6MKbOl9uTv60oqBK9XOKs1oCT
UWGJ6zJKq6Bnz/kXtD/eFrIVZT2zDpoYpV/bkqpFjhNFBk0L4fwUPmkSQDsyOvlpU6w+3L33HJsd
0XTtfJe6sz94oPFI0IssMfDbWoW0J2gtAFIvFsdrqe21U4v3Hul2IG9UhlAyW24fhDceZvtbgKBQ
XtNoK3z4Js6M7t3J+4iayt4FLEbLtMjUs4Niertxth4nzFJPvR1imPuuVd9uf8f21v7+DEHbVjVf
kU3GPVYPz84I4obG8FHRjAe0I9nf7RP0X0livXyVGpNtdZC0mp/W9AmcElV6qJMnaYfW9gH6LUi4
ZTyHdMMwYmVHPQS+AqM+DsXtVdu+/n/vnlgen5N8qkiFF3pbA+NLO9n1a1u+UvXFbJ47dT8l35Z0
iW4Llc2Lq+yZoUt0t28Q4MHt7z0b7LV08Tj/o6vz99LxTzgT4fStrXdchGJokdYNb5adPCw123WT
s7s9m//nuP+WxTXzTNYKWL55bi1c0+lrr/8ozZPjfJpI56t97nvN9xGwfMvXwtoDSkaiihKlF4Fq
HZaMxQh+1phpe9bvVO9UkSgfJDPc3C9wzgHRE2DicNkuJwiuSaCh9iv2y2EBfcMLIZAYEX44r2zI
mQTh6nOJpWdlgqvC6h684WDWgdUcc2XXplGiPS1MknnctIln4gSTZYydN9jOhDvQ9pfGR9TttkrI
xhdsUVOAppPaWLA233/uZRZdslhiPADFF7m6aFisVAsR1Oo+0uQnoYDgf06CP6n0QH3Ef/feEGxQ
4dARtLWYiqWn6EVL/FRityXKZeiXytUWmsnsYcFJLXZDglLpD/P48K+2Q6xhyItxTrMBC1Z3i/8+
ZrNku7enYCKCCOgQ+6pPuNHLbF483PdGdyDj6A/uPllltUXbOvVbCP/9zMpYc+0ZRc993O6wZB8n
GfOabHzBYo5ayYaqxviLtbPoQ/kHTZpQpN/fLxgRBvBF3NFYJI295cqjkwITde8AJPX2Xsv2QrAk
jodcgZvzZUqizAI6K3wqiYjN+x/YzRxMlDOJCBpLkEcDBAhC9u4cKdM/ebW3MvQDOV9ruO23Z7Np
389ECW+zEZlZOlkIACTZYTE/9+NfA5r1mSPJl28v2u8ZCbpVOVo6OaASiVnyl10Hiv2U55I7RLZo
gnrpQ5XllQ03dOqfQYiC0n5QJD4S5ga290cW5fdsBE1bQL1nq7+iJp5ftEjbBFJYp819AasBaDXw
56ohp5waZcbzBga+zcPEeHarl7p9sWVsNVtnEg0PQO1HhYF21ZAzO2XdDNkM45tGALFTZfu+6f2d
CxBU2fFWr8gILsKhA6f3t6HeF87g0/G9d94s9t0Zi7AeJcAwW2t3LlPQ6RY0HjN1xya2rV1V+STf
6U5Udp9vn5wtfTuXIqg0sjxprg2Yma58bpd9VqKme0e1cJWhRMimIyg2RyHvWMHwavdIXPbTY9t2
u0JLTT+vFolXuxWxPZ+UoNmOM1hl3WNS4NNL84Dkj+sc6XM4qR/BbH17AWXz4gt8dt9oc4JiihHz
0vRwoShgPqzzSz7/QZD7fEaCJ1YNKjOWAhqO1iwHYP8LgqiSJ872RDwAKqFBHDBOgjOmteoM0mTc
CINtP1tN8665057CswS21B9Uj1kmGn/+T5YYd6wHkswa95a6h+SgoqI585f7SwAvRAgOmQIMGb0c
EMJwy73Wv7rm4fa+b9uc31MQTMKQ0GJdMh4iAciP2v7NukSyITIJggFY534eshQSnNhYfe3Lv/t+
4eAPqJJC5QP8ybLe2yyq/uRKPt9i4bwPZZIndsLVST0owyc7/9g132gqqUrgo4gPonMpwkm3UnvI
wEfaxEn9scw/qfRdkRGKyrZBOOAUPBQoWcXRm5ddYgSyrPhm+O98CsLRtlSSj+C8w0LledhmNEzy
TylKHKvmSSk/mnO5Q9mx7zrfzPlx1F9S76dh7EpL9kSWTVM4/jUD/IWT4EgOqKjok53axbcV7rZ9
QVHYpaFMmmYwEv6A0bW32TzQcjenH7Ts020pt6eBevVLKQTu2VqXkGLgpWccjEXiAsrGF469ZtOp
6Bq8kfQWjREPYOO+/f2bCm2gshh1jI5rixRu6FSy3aLp8MwrRxS7gkty7r6RRpc4zJvTOBMjTKOm
mr7YBm4t1n3s6GcCSrzb85AJEIwXXfSsBQII/NgGd1X/067/+ncC+Aec3bur20/9OGMG5RxqK1Dd
JdZ3U10BfaZ6qPFGe7Rgv0YtQzEUAF9Q/xNknV/YexAMFZPEB5dJ4b+fzUJXXMS6Gb8I0ZYwa9Fk
fanh8heOLJMoEyRYMW+s6JgSLFeSzD5LjmZ1HIHauUyf/mBb4D6YIK/FX7HHdpn63FkzmP1VQR2x
Cf1F+dRtEZtH5L8iUCxxuWagYSooWWHzVQ+hHR8UFZ0sWL+pvWciBCtSOiMB8iJOufV9BRjDz9sT
kI0uHD7iKO48L3ji98k7SuVyiaGVDS8cvU7pzFavsAWKs68MYKRL1n9Tlc4WRzh5pDf0jjrQ2cre
u7v6y5shywzJdlg4e0kzlq3N09JWESzZK7K5tew22l4kIG46AGYGxZigROrSo4TIwiSQmc6nIJcm
DDbngAPgeuBEAjKecK23cEDLIm8RJyozvwWCoD09Uft1SrWdRj3foGOo1e9O/221HnPy3KCvL/Oe
Ufso2S3Zdwj3ujH1bcHGBt9BPi79zmZ/od7jfn0GIx9KrwAHoF9121QZ6StrnEoU+mgHD0TgJvt5
W8LWJM4lCCemJms5e8NYxqvxT1K/mu2DAXCKO2X84rHjnCEWx/oS2x6tgujTuLD6lDcKPaR1Yj8h
2uM8NIvtSe6WX1yFF27rL1mWh7gYqnevSiHnHBBnRQ3e5pLpQZahqQfc9CULh/IwsOehMPxayQO2
NEHd5++gtaBFc9Bo9WzmjU8cPWA0R3W6KlmCq2AAPsuG14HqIoMDTIiWoxjWRWnG9pQwxzfsPlKy
Y43CXi372bsSR+fKigiyBCtSjJ3L2VDbk+t+Tr3cL4w6SDPdpyuVzOpKeQRJ/PezO3ZR7bxtkds9
2QmJlhTEjlMZTdKmoc3FA2c7Mj/o27lifoZJL62hbttTZv5QmjYotQ8U7MxgPw+rWsZvc2W+MCe0
Y0NNQdvOQbIv59Q6JKPAKWpOgOf+ZPX0acxTiZLKRAhnDpDFtqkg+XMiff0tV9zDQIgkTrMhAqAv
FtDxLQM9sr+eRmc7Yy5jaykgzDr1uRo0n92KSeawoWQXAvjvZwKQcNA1Jaubk54RP58eYTV28wT6
MNmde53cBFjK+VQE/ypB0gGdOzk2ZP1gaSmQT3sfeCN+0bFwrR9AI7HL+j40inQ/eJmfd/em6gBq
4oKjxgKuCf6KHVatVTtjnU71yVirhxSTHVTJy2dDv3nBuwvwQNSPgnn+ci2dstGspUub0zyT/Zjp
s0+m1R/BjOOXzCJ+zXKJxA314M3umok4ESo9RKBvV3GTNCOQWCk6buhvs8z73hIA4gcDqLW8+VjE
f3BGJGIyy6pPQ/91Sdto9GSIVBsKCDJudNOjMw21qeKi9fnY12hurk8Wnrvqmx9q9NPta4vf38JV
AgkgHcZzBDyhIn54YQGCf67V+kStMjDbybfp98piT30xB9pkB5obzTJaqO1Z/ZYpmIZ87o0CjV+4
Kmc0f5rvvXqkWhVY8/723DblcOQJaJwDV4r/fnZ8y7EZgKwwQKlR+jTNaxclGUrjpsYZgxJglvdf
FB66a3m1Mvo+0edyKS5lQ1EAOTA/rVOLdEsRTahIatW7AQoBGgafE2cVWJwqEqGXYpQhrxSPeBnn
slrCWtakuKXU58MLm6Mn6ToApD87NQXITDvLbB4dWxreu75UfxVdg1qGF/MD4vdyEt1S6gqq/dNT
P6U7JQX3om5GnSZDReVe8qV2o13URh+uCZx/INcJW9IZcw3yn7k/of8rzAxwQn510kfLelK9XVV8
u61u1ysHY2Ch2JZDXwCWQrDhzC6H1U7gAS5LEgyoub6bIcQFVRRA/hF4cVFNLpaqj049DNOqNKhz
MXfW9KkunjMTWEPrV2e6N7wriBKOzjzRpu8apzmVtu+Vfivr59hYK9DkgjEHkOlIuInecmIUwFND
NewpK8nku2BH91lX3X19Q2sAqQLT7MJBEOHBoFbZ0qv9cAJ3jtrs7A797IErg7/bmAraFLjXi85e
eDXCC4mhtFCj05qeCJn0126uQKzs0kYSqb6W4iCUhGJuODsADBCr4Sw8wtaOtOSYdL0VglOhY2Z4
r/5eihDOpKumyqQBrOdope/lHLPDvxteMCxEyZe2B47jsfmltUV+d48T3o9oF/F4BpdnjIXDblZW
Oc596x7J2EbLa8LM6O4ZXAgQDoVtAJm0Szr3uLpQVxcUgvfmbIUZCBakA9+lideGe5xrFqJax//u
lfCT1rthdOHr6fytAQYZzUZL+qX1pfmkggnWLU/V8rRUae4bC+Ld+v06eylGUKhlnuoFeEflSd+3
6RyaqgwQ5PpQoEoObTsIsOLBiUjJ5TyMRVfXbvLyE5p/ffcwqtPdVzoXwCOROOFw9MQdtwjJjUHJ
T1bxAU1bmfaVDvFtpeJDXF5RuC8AqQ3kSt6kIV7nFdPqMnfHHHvRo/01qM2gT6PGyyXGcGOtLuQI
xy/TSLGAjSY/Ecvzm79pJkMclQkQNsPNHdawBQKaGe/k2Qw0em9OFlCSJmIenLnKgDss7EaetMai
jfZ0BJIYnsqhu8qwxK7cEkiwVN4rzi+MKxqi0vXq2S2m+WgOYZ+EiRNNncQpvVqmSxHi2cNLK6vs
DCI0JOY+eDLwgSt1EoYXzlzWEydxJwxPtMfhH5KhE6B5rO/uoeBSYGHhiQLj+IpYr7Dy0gaxxXyk
j4oKAll01995KiCAP0OR2YSluurKm9WVMWqs43F5G+2HkZzI8nmQ0TNet+PipoCJQl8pb/m86o+q
IJ7Y7qQDgAA3xmQ9lWMbgLL24zr0kQ18Y0UhO3Mx/6nRqqUqsgv3Onf7S76FeBlwRziu1KX9qto1
ydy21IHWUfiNpYWGcSiWJUAKL5jMxyZ9GZdn2idg5t0TYHLO9GD374PMTl/rDF8GrLb1ixlBfLgU
bYoHYDbqsVMnQQ9IZ5YWoYN+u2q+1wfgE9bw4NQ9+GTAWb6ccIueBDVtFz22PqvjQbXujWIIw/Oz
d/bgWycNPBgNhjemOUJZfdrLmAC3VQb6AiQ9FT33Ivq51SrMdVsLM5jwwJtqv0YbN6GR6aE3IUKp
cGPvqsnxG2k/xLVtwtqdSRYyAmSdcqNYTT1m6mO3vkzJk0vfbp+6a9sEEXgnY3o6UHDEyaHZsh3q
VNdjyvzRCfI1vD3+hqLpKo40bjuAEOIde7k/AC0hSQOXHUmNqG8PxRNrwXwgueg21gk4zYhtYgoc
NE84VCZRjJQalRkr3fRAlfGZGvNL266723O5CpxwhH30Wbt4W4AbSXT78y5Ve03tTBSJfRnMB8v4
p0c7DPE+MH1XtChIUmWNxBu7g5onDX3KOKboMhIm1vZrVXmVYcU1TYNOf5tbSTx1Y3sQy9JhCvDO
RAZD0LC1c7q5Jakds/RtGle//tqhpLOxjrdXbmMesLcc6dgEiqJmCvOwjNVx6kKx4tHb6UpgSGYh
G16YRa57LYK2GJ6pbxaiL/kqST1sCQDFOBLUQBMBeqpwxXatRzuVECu2u9r/4eSy2ocNBeYRPxWM
6TyZIu5z7pGxq4bCjvP51FECvAYt9Jy7fSkQB2hQYfAeo6NfJA/wyhV5qnq2YxWV9F4dFMmPu3fZ
gXcAhVLBfQyszsuzvugV1eapdWJT2w1paMoAkTd2ATEQrL7qcWoAESOq0tXJSBHKi0v04iCtGGXR
vRMA0jd6hWBEIAS7cTkBe/DaYgYCaGyQkFVBW9x9WV2Mf+UIElxUBcIJsao99T+LWmKfrg8zOLNQ
fMLPMfhkDWH9K29iTm9rJJ5K6rfe+urN7NUZvzoyYptrdb0UxH8/u3TNzk1HoLOTOEui+lGZIxld
7dZMOLi7DrBX4xpxddaddEzaAkUnXhVo2RfbPCWjrzFVcnFcaxRCUZCBJwbALa4ge3o0T2uZ2STH
1Qwq8pSa8d0KhfGRcdMNdK/A67tcqKKZ9ZYNfXJEYDAfD5kMFGzr++FVIYiDOAgOtqCw7oRFqg2a
HJWperf6+TEHsKTEL5fIEJW2AkZOwkBod1zQTzupO8+R6e21BFSm4z3vOhZONdziy1XyysxTKk9z
4z5E7XUv01Zu/S+e24gSnA/Ple1MWw2dVimCIm685NGkz4FRqoExvPaGExBDC5L7n3uQB28EHOrw
d6/AN/uENu2oUw+Qy+7O7r2dxI5fn77L8YX52N5asKohmM8KupyQDC/q/ffdpQjxvl6K0tByiNDt
ndL7jf5w+1zw/y9uCYel5kBkhn11n5J1Zsnq5EqsrzMoB+B31gc3OUzk1SPJ3R4u4kRnsoQoyEzz
opsXyHLZO6LCXiWrFthQX1Sw6Ejj4/GItKPgHBBndLxGsUjsfsoAz6+md2MjcmZp/lpDKecGvKea
mOA7cXoSs8fa9KLVmKLb27FxQi4E8BmenZAORRWsI4zEWpbvk8F5BGeMVYadHtp6fyCGu7stb0OD
L+QJB95W5qKwc0yosNQfaT4caFoelqL4eVvM1saYqDnQODE38OeEgzLMbdXREtPKijegb9iS0O3m
8OAhwbsGmnwFEJ2VJkWtQEPAnPClQvN9dXfaD/uO4iIgL4GsFF6VoFgT1VhruxWJuxGFUrtWv9ur
BaM4iDaRxwDszlXoi5rDMtjMs2KjC0ctKIrw9vpvbTNeSjzgDKz7qzjnWKPuIGlsMy6S6jU3i2fd
GPZJ692b9OdPsjMx4gFPu3oa8DwEzk6ofldlTYlcSwRbdTG8EMCwADIOhEPPjCtAMrY0D1YnCxIL
F5UMQHBzvYAYAGvlIkEqJvt6oEVldZZZ6Elcv6m598LQGNRn2f72tmzpLXJ9eHTjJYuqDMG4j00/
OMC6tmNt7ANW76bC+ZON9xDh4okZXh52aU+AW0EbwCtBsdYVpDwtsESjRWZENqdxJkSYhqmWhTmN
EAI8ZqRm3kp6b/6N69WZAOFV2WSVmycJBAxLiW6KzP8DR+FCgOC9qaxG8wZfJiCJhd6L493/nuH4
Y8Cl5tlpRG0FO6vWRWamxDFio14fJqpEayN5eW+o7IUEYad1cxwIJ1CKifJ5YVFXHO5XJRhXA1YK
MH0ayogEVaqLRld7ascJmR8UkAnUc+vr4+7uIwG2BRNNFKhjBI6aoEs6oxzTm9hxkz6bH8A1d//w
iICC0gGIXMg2CMm30mZkHvXKjqfsk/tBMT7/wfAoIUQchxcPi/dEWmt1NQ3QI4SLja90+XZ7+A0D
CK4FVNPwciHvqsYzMbyyWBtFie2vtjUGWmEHjbUEtSdLq183zaJITNdwXXMIftRvCetUa06xrtag
xCpdI3WKqupJbV/pvKdaHjhGqCIg7taS62NDhX+hpiNI7YFAxBGErnqnKm2+evGUfG5tKzKb5lAk
dz8EUTAG3+0/QoSrPDFUUK9xIZX1od4Vd5fGAisYC4eKSI7JfqW/i6Eq6Qq03djJwYU3dC95qkZs
LF8A6Cp5MvOjIFyHqH1AKQ9KbBy0aQtHJZ+6fKUD8eIV/fKO982230nxYHzKNFlB/MbGcHUGspJm
ITsnpkpUm/YdLhc47uOy7/CO0jq0sTF9f1u9r+8RoBPbHAQUCJfoWBOMJEDB084kS39Mbea/T6qM
s3NrfFMDezYqX1CZKEatZsWy1nos+2Nl/Cj3VvP9/s/n3KMw76DpBur1pYEcwIozz5XLjt780U0D
rf6X4wsGmDRrbXQM4ydu4Jzupn71bBDF8HXH9+PtJNwfk7fO60y85LSoD521Y3df4cDcx9Lj+c8L
UcW190qCiiaHdsfx4Nhl5HUywKXrzf3lnsNLNzVEVcVUvqIvBOHusj2iwt5LI5XcHTG8HF/wbXs1
sYlpFS0ge/KX0qdVKxFwfciw8gBUQLgO0W1dTM+5uZasbtU3x9pr/u6HJfBG3itgfr2tpdd3CAw6
N1DI8SKFIla1pugiUKuxYEc2fclNI1hQA0xQMFC2soTT9Y78ujpsB+hwHirA+O9nb1mv69LJanoc
53Hfen4rQ0SUjS+YC8pGhRo9xjeScHZ8+uP2QsmGFw7EbLkga5xYf1SQA7a+gsXLv1sAChZNvPYs
hOqvuLrsiTUtcdX+WAI4vHvQwEx/vwBc3mjs+XUixFxJXY0mXRdWHLPyrz6q7uZlhQeC04ZULHoY
OG3v5f6utrvYZdNkx8ENGdgWJLfBxnm4GF5Yf5ookF9j+LCwvrYP1fDl7tW5GF+4PouSGUSZML4O
IJi/Gzfd3R5/6/stD46GzUmxEHy+XJ5l0fR1VfLsWKSRuew1Es26JP54HS1CzZqG2kdeXYt3pHAj
DF7pJquaZShZO7q0DvouDfoMOMeugyKgyp9kjbUbZwJ1oyizhpUCI4z4LjbHuuhWN82O6qT6VfrQ
jcfbi3YtwAPYDDLHeKogOSlWjU6MoDtVsdDgmr8R3+zvfiRdDs/Fn5mkheYZAj0Yfs3mnTUvfq31
oGqxJVsvm4VwMnDiWY3AQnVs/ToLQT50e5G45l86fpezEE7GCjxDPGQwfGEuvmV+UqJl+Au1vneb
D0RRkWHHWwneOHKhl4uF2j9AWNBiPnZ14zsF9TvJVbSxTDzHhxZORASv64zqAiyDgz4PRzswh7dC
v9vT5ww2SIGC2RYvCvHNzRSwzY+lOh01+lyXXpAm1f37zB8TqNhQOSGi6Bcjm9EtC/OWI6WPyT71
7o4K8sfE7+EFhzLN5iRNRgyv25+H8mhHt9Xo2kDBDwPABno0QKoHj/hyf7tmaRXLrtUjwOuVx1rV
Sh+hLhdVSH0nxfkU9xpJXHAe40VpWzCGV6xCZoF31/+Q9mU7cuNMs08kQPtyK6m27na3S227bd8I
XiWR2qhdevoT7P/gmypKKKJmxsD4omCmuCczIyILZiyfmHb6mGvH210Rd8R763DvUCAcUTt4N9dd
sbV5XEjNlk9uMbsvEK6vI03J24PNVBRxzmnMgtsG191BV1zorPD8OmA7wtj1rrOAp5GNUfq1cncJ
k7yE1/25bl64O1Ig5wlp0Lwxo5RU91U3QTjep7Lkj6wXwrBRNW20xIKZwQxq1188yQqTtc9/vzhu
8eBIvDZD+6WHNPj82OaSV4W4hOFZArqLvQcUMthzYtZVi/G6HqZxiDT2SfNCV8UmP98905cmxEhI
YqQKbRDejDTdb1iQSrycjSHiVSNAt/H4NhS5GMQzekaNYoh69eCWT54s5brVPnAMSFpwoABQnddT
0CuNVnVZOkSIcEIpjvj3Dw8QGu8cPwO7QRNcEB1SSq6BIgERJxVm4AIXv26PP3fDLi87TDHSOnis
4+I3AcAS1miXDW1mAT4RWfVJicEC9WP3hLuOKp9uG9oYKbAIuQ4dvFler+h6pAAMzrGj4y7KbD9O
Qk3iesia579f7AXquKiqVqP5MX9Txu/mvaII7+N08fl8q1y2P2dDOY5oX1W/aU1Eotujs3EiAd6A
mCwi4Jy9LHjLim217kzLPoJwy3dWt3tnVHyld/aoQSDxOzY29ZUp4dorjMJAMqHoo4ztteF3nu+q
PpHYkHVHWLaVNVS2PaE7WhrGJFTyncd8JZNsbtE/f5+TfwZNPDtQpSNrQJTvo6kZ/axSfKj2+IvV
BiT7q7FTl8m6tbVZ4OjxiQKrYcXsm+0axRqThkR14sTfNXdCQci0puYpzeP5cSJsfsi1MZfJL6yw
1Ogol8sAKO//VOGE4VRqAvxF7ZCoaaj5gqrmdozbpHQgnDGirovj/R27tN/Huc2eagx96pdKN7f+
5NrjXml61NGLyVKikElb7BvLSST3xHq6sWYBfnY45RGUFf775eYYjCzrGMbFY8d22nXDB9siYVPJ
qvSsJxx2EPUFZYWfIuLzpekW16ItIZHdPZEpPZVKHY6Qzsygw1BEwP5KlvGmPRBsQUVF3hVc5et+
tQMYopORkYgVqQ+s/IND3/Tpo2Lv4vqkj6nE3Dv6UTiM4faryAnAswY1QHB7vJwVOUkLGrGuZgcH
lFvUlO80+6EuR2M365C67VwT2pBs6o/MBas517Rkj3o13wBJVf8M+YLKXkqtfCgR+fBJ7lGAXQv2
5/ZhtXGCXH2mfj0sGthVMQOzJ2rn9Lk3yz8K6orog3O6bWbjSEepKlx+kPpCmTlXMENIN3mzjsNW
Pzva7u6yXthUDkrWcKYxMECe6J8vWWfZU6M3UbdX4k9eHd3/9Ug+A5IF+sU6x53qWsHMljVRPgRW
HlpjcH/7SDzDMYPvgeejsDaLcXBUNtA2MrNHcuyLfzH4l80Lt0RMWqsyWjQ/W5+s4o1JQisbc8tF
a3h6BXiPFbF0LjKlyxS1jRojdMkucSTRXkn7Yq6LtUqZpTHaH2loxv4occs2dsDl5zvCRi27rK5G
KOJEZtue8h4lH70umBfneHuO1+eqBqdbdfB8R2jffk8jXpyrhDVzV6lWE5XWccksf2mizGoCj/y8
bec9WCYcPOB82CY0U2wQMcW0cGnENku0rozwNUbgdq4RaKVNA6/K9X2qZF5QQ9Vql+Pkeky9sgnt
fBpwNkH69zfIAs2rk07fjHgu/i5zRl5QsmP8VLE0O2hD4r4w4kz7luBiVpOp0P2pMRzZHbmecFyQ
OmJn8GURfxevBjLTwpqWFFck2ce+Kiv/vp5weGYo1IzMAVLziCpfH3mJpg7FNOQkQlGosHQf2/K8
yAIq69nmNnCBAqqE8188/du2NpsUSIaodrqghmZqPHyCYxhQqoS353vdGw7BB0OB56L4AXjdm8Fs
PGp5Fol02hz08nOva6D0/71tZD0j10aEA2q2mw4iqjYua3sKcuOTWWn+bQuybohn1BQrrTnBQj6M
kOt78bzArmrJOSszIvhedtuWdpnA94Iyf1qflupRlTEON00gcIPk7DvtQjhNtDlZgJDBdDjKflk0
f0T239O/3h6szem4MCLcplPi1YAEwMhI3rL0dxNLomnbnQBtgW9BY4WxW4hpMXXCOCk6DRrUuXWR
NscSkMz5iqSm8YgjAuT/347o9OsWQ42rxSNR95X0vknDkh2mbu/uRydo3yAOq8u8/nXPEP8HTg3e
N/4A43O9W0alMNXELfNo6MeTmc/6keXZEjaxIZmiLUNgrQM7AwiksXJvzaIqHC9r86ity+EjGFHq
o4M6HedFq2UMr/VZwwFrQKKbwOyvpXEMd8qzolbKiE7Hnp6S+mnIznMtibOt19w7LI4fmUg6oEDy
9cgh34r6w4VTRnX2pLl7KpNd2BowwO7+175wADAUtrXdCu0Tdta9D4w8u1Ry08u6IGx/g/UT9ANg
QtUO84vdhLd3JR+B64sXfD4EdvgLAyeuCCD0il5PO9uYosz0dfMbsB+4upL05/L7tp11NzhvUOXF
tg2D53+uZ6JbssKxILoVVeSY7WhzvLt5oF6hEaIB5o4rRZiIVmeZ25rtEk393/TY3Mu3QtUg/hqC
jw4WC9aSsI6mwRqomnhD1KJ6jPFW3o1s/z8DUFoDSB9n5OqpMUDw1bbyMRrb37rzO5fcIRujjznG
0IDfj7tdbL6ZFyAnlBnh7CQO6AEVQSQG1hsBJCgelACkFllXQ1ilo0MTgPPZFFnU8pMmctXXuLhX
BAGDZEL4EzhLkHDgsgv4sRwMV+KwzIo6VCjG+ddJ8lXrMwnlSSHXhQQGhKaQsr9eo0ufp2BOFnZk
PbXqF7fOd9Srdpb2dnutrsB3vB8IsWE3YMj440mwE5txl7LMiZo00n5BA18x983fYf4NHbVjUkli
IxtzD2tcpA0xzzUqaixTpJlmWOtTqD1HVfkvpgWdAbIIUAf472KIeEk8t1KnsotyzfY/eMyR3Lgb
HUD7yEvzmAuHRV4P14CqTU2adl0EVkig71BSTrJ4+eEgnIEctotcvg6NEPALrg1Aoc3JIOzQRXY6
Anf+0mUvbfXofla+1HTZ3Z78zc5c2BLWWFkoqdfHsKXAOWFZoLB7UfRYXchVAv4KNgCCdqL6lzkp
pj23SxdZ6nPfGkeXDv7kaJCAktVU2+oL0ovQGAPHhBPChXFr8gLRkQa5hx+dfUicw/1DhcgLDi4P
LFSkMq+bTxBSVBJCeQzX752d3d4dAgCs8qJ9YSoqLQUCNiZ9VC6PCglyR4JF3lpWeDmD84ggwzr1
U9cGCvcNdIiI+aeav7Xp77r5mavfi+mvpcnKta1ka/m0g5sEZCUcEuiY8RP64qluDcq44N3YR97k
+aW5U8mxPc9Q4u3UNzsPvPxU5g/1T8aCeg7GOCTFK4QOEBoC3/32vG14yNefIqyLqvK8XleMPpqd
2mfK86B8n7PvRHmmOa+WY3XRkr7o2afbZjeuIGxg6PwAgw+3UhR1RjkLoyloimPoa/sdeDGgum4b
2JpPCLoiA41FwyEB1yM81aqhmISfQ063Y9mx8ZrTsDSBbh4LL9tX7rfb9jY7ZHFSD1RzOIHv2p7q
sixvNa+NYst6aZQ4nOr583C3dhFfOHheINCJqAU/ma7NjBMpmV4jsgMZFqU+KDJqBP/34ukKEjw8
M3iYiKMKroG5QNtFSeImUpunNrXDcf7Yu092/dKxbn//iAHG7Nkc7cDx2dddKWsz7hNdR8wwZcZu
MSvdT+eRoUKvI5OJ5pMt9AqSrlzRAVFcOJyCKSu2Kjubxj4aobb3taRTu9PStyoejVBniaygwsYY
ctiuDigCkFlwGq47ZgPG5hSQQIwUBsB5hooKD65+TBfIbd79YsLYYTm80+xwHQqOdEqc1BwWntJK
dnnXBYNr3X+du++AIESy8PIQBXFaLc6KdHa6KK5iXExh2shoonxFiXMDhDDWARY0pHcF/8ojOZkq
pRyjLin20Az1HTI9qwM5DrP3Qp3qg20w5quJKll+G/chOuQiPfSu9ir2LAeJMBl0t4+oMx2/Kfa9
Aj/YqXhCAU0ASBW49GI2SBunxlyqaYjoXyXdqzJB5o3zBi9x/Z3CCSqTKhwEuprMqGu0DNEUG77T
f0Xd9iCZZTGzjUHiTygkVUDS4YTO66XcTF08GDWyHtkX7efy4/YBsG4cqTnoGOAWAEl4xc/htHe3
BhglGgb6CJ/uESF+ya2+HqVrE4JX0letG7c476NOHYOlco+u4nxADTpJNEvnp/v1IoYdPHaw6fFc
XuHdezaZs5G3WZTHbYXCidOAahqxGThL/+x41cnUviasDVs92bmNnTyxmM4/koyUP12UqNl71B79
CZpNh8Y2E65/NfhVVZphX7rJ3stNGRx2fTtCkBnTySkrCCOL/kei56M5L0kWZaQ4JGYTuNqhXObT
4E4nG147YOi353ojKQ2LOOS5dCdPUQgrqR9Y7kHtmEQ0V7XA1Khf6U9+2NVeSNR63Dl5Mvq64hkh
cW1AQRPjV8PMCS4IHXZjl/US/2DD78EHcZVBB4hp6FAIN93SMoBPwFmNCPk858jMqztGH6v4wR0/
pJ3h55q665qfni1DVKyvB0g54Kx7l+G1V+IU6aKPC3MojSxofS/19AYV485PR7fxaWecS6MNJWO/
MduI3CF2h8KOG96mrtd1gSL0JEKdUn9uH5eaBql3HFIrNKe33t2bygcU3wsN/SGHmn+pffU86DZb
IbAK2RzoxdfbH7Sx8UFbQn14PA9BhRXzR7SA5s8SDxTF2/dtckxkb9yNXX/VvnAtMojdeirtadSx
M21Lv+2ZT6Ui17JeCAuoRk6EQgGERklm7Wr2Q5NWkZD0wxR8yqmY7cSaWxrNbtBUp0k/ODL08mYn
ILvJPVb4LCJHMjHw2CyamUbDb+LuPU3yatvswUXzwvnbwlf2csi1RXjSDoDAQ29TpgW2KhgAUWOO
sAGcBEsKp5owD6Nl54mtmDTK5ofRq/3O2hfDE/7vmMeyoCEtA6c/m8vXKZYpiW5sZaQWOC0dhz6e
p8KhVlr6ZDVuTSPde7LoPluKwIGnp76AuiVxVzZN8SuYv2YQihdMmfqANKnJMFF1mMRhT/04PtLY
r4e7c+EGRCb/McR96YunaY+USWnWMGRqZ7f+0J7u3/s2LnbElhEbdMRU+zQ2A9O7/H3v93Q/Shbc
5jDZBqYDvEW8X/jvF1/fjB3I91ZDI8UIcuugPBs/UBKzlJX43FrXeLoiRqu9Z1+FNWdnJqtzE5fH
PIWOBzSLD2mQ2wO12ZN/TKyy+ZVW6IONdGVS7jDblX52s2CId7nUA+czKjgvKKjwv86835QXY0bi
OR5TGzkyT/M7ss+H/Yzqv/eWFubb9NKKcBQ0dcvccnCRicv8cfQrWapvsxd45eE95OFmcYQpoao7
Kqqd0iheAgMBtMkvi5NVRbdnZXPigblElAgcjFVmHyLuFZAXyIsmKOpuJ1+c6QRtxds2ts5kCEPy
6gkAd8HU9RqGb9Qbs1WXEWrXadl+kAHBt0bqsn3++8V8lw0Yv4vWltHifbYgtZwh5piAfkM9Wfmx
9ze8sLS89wgnwmpA/IlAiLoo4sxxkyoiedr6zmh+y1MXhYr0QK1ByOmrow0gJjXSQ1l3fsdMvzXI
rnXu5Yti8YFnjPLpOHIQEhKjQVluUtcmyMvp8a5x9i6ReJMby8KDRwOHhr/0wOO4HlJKp54xqygi
Pa+f6zj+Rb3uVEyZ5DmzsTI4PdHBQ5wnfMXIgl60IAmQFmbSXz8sGa5H1jr//WJdZEvTgHTcFFGq
f6ROJGO4yJoXlrUxAcTVIOoXecubt7Pzz7d3zdYUXKJKha8fUUgvmbuWRFYPV+OTYn26l5TNF9Gl
BaEDC1iJesu4BXNXmLvx7XYHNjJN11gFIRJi6cOSgbRNoqxsfTKnYAichuJJIV6AcH2l7XOI7NLu
9bbZ9WlwbVU4l41pXLpxgtWBa6aF9Xx0ct+8P/uAWAhYkRCyQ1G4VQWiuemcpKsUnP4jigXEz1r6
63Y31qvLBLMMvA1eGQKsduN68SpmU/VppuS4+FNfiz/GafgvDFgIgnE1XYAIhNlZ4hEVnQgrIqV+
iD0ldMv+cNvC+sZHFyCoAkAaQjtQ/LjuwuTM+oI6zHnUd2Fu5oFLnuruYSFZ4GX3d4ZHXFz+IEcC
SkzOFgVg53Y9JlGiVTsjfXQWW9KZjfm4siB0xkuWOe8UWKieG2NXO/vbY7XRPEKrvG6KCWjaKi6p
EEbmelDTqGxPVVDTu69gRAahsQmuDtYUkuXXU1GaS6apaV5HbPyRQ+rv5+2vX59V180L1wUKf9Zp
W6N5mgUxtjexx9CWRQjXGxsUADjaUOixuf4eX24XxznCPkPstkP1qpphVdYhyluEFjl2+t2X0rUd
4bVtTrQulB52nOZ1rIGs+317sNZTjecVYvYeQmxI9IspD88ucuBeaPba/bLtR6RKbze/MUxYqEiG
YzNwqQ1hofbEGdUBpCZgXdxvtjrvyUclbQ6IOn+7bWg96QhKwJuD6ClWLOrdX89Hwqg7Z0UfR63y
sez3ybK3ZW7IxlChhBQ8EWBScN6KfdErw5tq5GFfk2lX/6xkREhZ88JVYZYmq3QPzSvszf1ZdxLs
w/r8Q8gXqAcknnj9IBFiXzZtqTd6m7+iopdhvKbFVy9/tbMwvv/wgOQM/DSOQcLeMIV+WECrO6PV
Fa+1UviWrfiOs7s91xsjBUErUFxwYSDKaAkbfDCNzO5Nt3x9gby3P6EK1n9rX9jbtTeYSl7H5au5
7MzxWI6SqZB9v7CngeYfEVDE9+vTkU57VzI8G1sB6UVcOwa44CjeKrzVmMZU3KRV/krcH0xpfIsA
PJ7JikpsdOLSihhqaMupbAqtzl8Vz69+2W93T8FV68K5Qc3WrQq7zF8huLFMu9a8+wqCahmUpDgm
Ek9KEQ05sBHz62X5K8q4MhLOMkGYzTm4aF+YYkOLO5pbaf7qoNzcACRxUMjCYzITwjRPi4LAPRJ8
r7q599Iwcw+arBDcxul9OUpi2p0M+VQ5QIK9UtcZfs+okx6ZDHVDrLaOd3CxluPtWeejcv2g5VVB
oQ8DOh9Kd4hu5gQ9DGUBUerVmiaUniZhMh0q609rUb80vjbLvRq3yMOjxgFAOzAGt1m8NKgeFwTF
5vPXRvmRtaNchGO9Sa4N8N8vvIS+T3NDrxmWWXO22YmN+9sDJmufr5GL9i1rSqp5wlaPlyMKqkpx
R+s1dv39wklbJYQtvYcBSoqwNsLBe87vrWGPOcAZzn0Ey4BvrguHbRlbozED8h0hrARETFXcfZij
fUStkIsDnhv+5vUQOWlSFUmR2JHePNdHW0bLX1+rV82Lvv5S141ZUsWKqqZ+dk3lj+eQByheheBC
HNyBhLcnfL0j8QZDzhtZbxAEcL5f9yZneT9pfTxHeZj+rNP9UAazJ7GxsajAPOIge2Qu8NwTLvAC
2tVeaw1qROuP07QzZHgRWfuCq8aazNFzBe2nRlR3H3VDMuN8DK5PEQ8PYa6OAa4f/DRu/3JTEP4k
y+0hKquzoSbNacqaZygO/wE78C+bmofe7NIHL329c2pAFYBUJYApWGoQkRGmJtUGZV5SvY/UjviV
6VtN6qvOl2T4/S/sAJyE1AgvByl2rzH6SXFV8Lkz8LjbISxYWJu1f75tZbXz0QuoTOvc2YWWq/hG
i6feYQWpAOAoD0iKpE5o1PceXjDB6fVc/Igni4U7EqzMPtUgAh6havcSZH04p94sWQurtcZtIDgJ
eRzUWwB5+HotkMHNUXjLBBIuPhTd8cvtQdpoHWxSlEnlEIu1GLfbQhJMmYs5Atd82Cds95+aN4SP
V4ZhaPMFzY/uk3boyb1uKFi3F18vYq9JGRt2M6D5TtknO8u8f3rRPJISECrnhATh6/O8BrjX1udo
eNKq45Ccbg/OxgK9al7wEHPdjofYQfMosOC6H0zyIbtXAgzQUTztoUoE/BSIGmIhDVvJQKCsmBpl
bewXD7Mng4du9AEGgNzAbsZGEJFzXTXp9TinKjilsZ8ohj8VLBhGWaxiY5miCicuCwCaTK7Yer0J
LA8BBOxnNSrssJ5CV4ZK3+rGZfvc/sWBOw2qV6cT2m/VlyL7WFb7JZN4hu/iLVeHOuYCGS4+DwjO
r8g5UCh3QSI2logm/XJS1Lre662eh3E7JCnO2vactu7BdPuvuFvG30xfCJyJUWXUp1TXokzJysA0
qWbuIF6agtXvUl9zqXdoSOoEQGGVz2mbZr/xavUmn5rqqOx1SIWGvTPaD+7iDPsh1csDYnuo5jFX
+Xe8fu0PsQ2MIKCVS/fsTF7ra4qTBNQdrYgaets9FFYdeg4LO2NmVmCro1uERlkaKBSvFHsyJ8oZ
b2Vj3+daekCN9zys1TFNfQPJ9T1KOyc/9Skdz/FkfVfaYfItQHl8og79sqtbB6hHPQlUbcqPi9cs
xDd0oj2B6KX4XbN0ddAopvNG3aY8dClpjg0lXdCkeXuuq3n5nZjG8Fil4GXTYukDN9PSwFVadd9A
wjQAqou9Fi5JgiavWt8ttGGP+gOt3wHr/ksdHSiiVLYZTUa9jD7UleJgniv7BbVCtF/UdScS1PnM
zjj7VdS4tCEgBrWZ1vs0konsmZP87MzYlSEe14sRnBtEFnkEAiggT7iGZ3PWe71DTa4+SYNCyVq/
tBR/1JIf954/SHYhomxzcSwEMoVFD+IlsROWaWfHPSZ6WC++9+m/WeA9vdhWqAlraliS2rlzwEEt
j22M/IGkF+uj4boX3N+8sIFCb0tZLLBBTd+Zw0JGLNiaDaiz8Hsemxau0XX7yYyDARVhtfNi/kAt
Bg/o+0FyNKxNwMuDCYRhccLh9Xhtollys6uHzIwME1orqKOZ7WL71+2pWA/TtQ1hsgFuZk0DXEKk
ZaH3nLK7r0o0z6OKiGpBjlhktbpGbVTV5BiRPSkPbVABKvcvvh8wHq4ogNp+4k2mmFVTdgn2agJP
0dWjnkh6wNfJ9fGMHlwYENbRAKpNok2WGS3WH6hk+Q1JfEbBuJDF/jYNIVgNwiziAytQ0GACWZzH
zIyo+zpOByP+PM9fXV1WC2xrUaFiNVAI/N5c5YLtIdfHEQEPcMRaP20eCDCLpPl8e1ZWb0cuW8Tr
94COBj9bBDgxiio0TTMZ0TIZ4eIUfjU9M/Ok9Z8J/XPb1NYCBgoN+ERAAtf7sK3UsVP7UYsM9mlS
Pg6H282/Z8/E+UfVKbjySOjg6BVe8bk+ZZoWD1rU55PvzX8pGw9IGgYpffDc33r7QNjTqCaB0jq7
un6cus8gC/jMbnZLGWnl89g9l+yXsaCAt8TL3ZrJf74M9RCuj4el7V0j8dDzjHxkiz8DRDZI3kpb
g8sphaBJwr+Cstq1idyeSEHGRgcv+ajOj8vH24P7/qgXBxf+ITaYjSttrUmv9qoOHwZr3lADp3L9
Us+DCTKA5JjnbaDPeciUD44L1cQkHMZ9Xrt7LfsTQyokqb5X5VFvjorM/153GgxUIPCh+Yu31YqH
4diLa7d4fZ9V0gQ+XAzJy2290a/bF47cWhsy0hK0P7O/o+HsTL3bzfnJ7QaJIVlHxNljsWHWIwwZ
8EWgQ06zxb89gZtdwTgB0QShj5V0VcqVIBIw1s6mWX2EMNlrV9enkXXfm0mmkLFlihO+cDpCnGsl
ZNvjtR1nfWVDamp8trvk0DbI2Le4d3U9+Xy7W+udpXPJ7f/ZEuJEVUwth+SwlXZfDexmVAquZUGV
rclBiB7IL9Ra4qqn11uLeuNoxllsnZmD8qFd58sKDW51AiwSwCawgZBqFbyHMiWoM4L75pyak6/i
lK/jcYfNc3uoNrsB8ByvqYVXjIhgUpRpXig8pLMH2WrVV1A86LaBzW7wawQVr1DrRQxD2sRsY6tb
0I0+Rw0ONaSk/dQrk2SvrHH9qOCEgOf/7AivbkcfXCDcVOucuXFQcERuoe0M9tqDA5jvhqEPZrXy
2+Kr4X653cONIeQMUiw3BItAmBEmytNICuKGrZ5Zgqey72n72+1vjOBV+9z+hSecJt1kswntK31g
eKFJg+zttoWNvXllgX/BhQUno16WdLAwNnvN/ZYBF/iLyDDhW8NkQGEVtwWqBuNpcm1kiKFy7Paj
enaclzx9kfG6tkbJAEEcGXawS+GtXjevJDZLe2NQz56BumTDjsSuT2QJTN7I9X2HJ9yFEeEJF4+1
0qkx+pAtpa/EP/O5Chz7o8b2JDu2TDItki6JW6dpnEFTqwnTkrEXp7R/uCN7cJt0d3v2uZ9xo1Oi
jPLcQGVqnNGpZXg04kPWRmr2QfdSaPPI4j2bpgAHA0USMCRojl9P0qIrWmJ0VD3b9O9cvC16EY7T
cMiSqKxzyetra1HDDX/HBINhKJ5sYLm0UB4s1TPYwmGp/oi5W4IbR/txe/i27fzzrBcWnlNAv0a1
O/WcJwfNyYKK7FLz1SC/b5tZL4Z3rUdOsccKXF3VIPMkTKXxAhz1LhtPieGzQkIB2DSBNCf8Acgn
uSLiJrXK1NTYsgCIeEDwZqDHrJfcBuvBQkITbDle/gsZCfFhkUCnoDaotQBLaQdas6fKs6Wfy+ne
WpE8QHpph3/HxYnW4LBZKLWXSIMK3e+llXRjfZbxSoEG9C0hOQlMtbCOs4pAy1RpINTBgiUPQZ66
Pdmy9vXrz2eT2yFw2ToRLXaWBS283JTdlxszAacdaBUutswVxa5NTF2qp9QmcTRpS/KjpXF8Llzn
Rw5NgLdiQOFhalQ6tEgg/uYXvbLsOePY94j+GKfladDVYGDKn8ZC0drZ/XRv9xH7gWglH1yEHcT8
S5GMlTekpXau88Efji4ie//NgHCO66VKraJrtfNovfX7rpVo1Kx5oRxv/k8H3n+/WH5mbjdM7xkC
ZG35yJA/7npsKMMZvzpsONouWHZLeYin7q3onZAoqMNrOjsVKg+1TXfUBFeCliiWQKYwRU3jrs3C
nNYS9up6keEj8Trk6gUYYzH/DLX+rLFqTzsP6c5NQojX/otB/qd98fpKUCB0jqmtnTPtQLITk10m
m98PjAw0dxF6XxWcRVYiT4ZYx/fbn93u0+fbX7/eHxgdFzsE/+HIFfeHvXj53JSJzv2J0zJ5wWwf
+jHdjeMQ3ra05VSApPkunwJWqhiJ1PvWMpJWxUU1k5PjFTuttE6z6QajpvT+PIFi6MoU6Td7d2FT
OMCswm2zmcImEmS+4p2W8lE3mO80f273bX2lYBQv7AgHGYntYs7Zop7n8gtY3pb1PUn+xSP2yobg
fw9a22GhwQaCER/6cf7Qa0iK1ci5xDL89JrYwjf2RX/4mrzY2AXtnXgeZvWsTlnIixfSJ4ftMhtl
D+Z6t6BGC7IJYdl8raYvtQqX8PX2eG7NGwpmwnXCqxzBLMHZ6NRyMSCbgfG0cCq/QOofBX4HWdWn
rRWJejPw05DEx1+CFbNqLWSl0Msx/UDJS9N9UIZPbfoJig07tZV4uWs9a4zppTXhMCbMiKdphDXw
oh4s1L/IoAAxmSyA+7bT1PrErOFYZXXoNk2gusv3acrDjiVH1dDCvli+JY0bdIxJjsc1L+P6u8RD
fK6TLjX4XDu08j3vjxGfqIOgT++r+TGlnq9qZBfLmIybM/zP2IsucurqWRYz7EzdnMM6Nb/YoxLW
WbtLiKx2pcyUsDk7AGLtnGLjdPO+HD/WY1ixoyEjg21ehhfzK6oKjuW8MBQBUs8xivYRbdrHdu7X
RfWkNbE/J+DsJZCvzebIKvN9l5cf28l+mBk44gR5yAS5QVAhSEpDI8l9QqYmYEVyvL2vtsIHKIkO
vxdq3KAVixKLY1Z7LfH4ks8fqgrlEZW9Zp765mluwCMt4qeUIWlXMn9CCvS27a177NI0fzRdnCku
7TMby189N+2OPhBld7v5zc0M9aD3IC1QM8JRbyNfq+AlhCMr/+vhfVIUvZ8RZPS778b0I01l2JAN
e7xaFURQkOYENoGvuovuUDp4reIRvJHjHa326t96OszG3tI+JTKQIT8ZhJcr3pFcRM2A0hMEha5N
pTlVPTstMHL2/LdxF59AtaF0s8iNVUi8DkhoZ2Q/KfP+9pBu3Gqwi+7hhEBaTyxzCQZN2sRFqp6H
5GCT0EoDQ1b8fGNRXJkQ9ibiaIPVm+iaMpaBxt6ArLt/2V1ZEK7NTB0ahxaYJwe6G9BNgPLI8B9N
CLdlXirjqM8wEdPXtn3I7kbJonwmLzuEVY0N5Ig4IT1JkrwgOcIJRA+HZQdMTHj/TENqCQBQTr9c
pSe7wUp76hnLuWTmdzrmIdCBf0opQm9rQbka2MsIWqO6jhhCJE1KuoI6y1nxHjz7wJTMX0D6u92X
jeMeMkv/GBFmQylxCiNHtpxdp/aVCtU+UCBbe6KZ5MCRdYb/fnEA5OVYEo+a6Iy5S9vAK8BhlJjY
iCPxCitIgQIhzdOg1yYmxOOrzvSWc6Kd5ukBLtfwZbTuDodAThZwTYStef5+FQ5pOjt1BnU5z9qh
aQ5AqgDac3tKtvxJ6NVC+dgBlBEyjcJYEdVocR3N85no+jFWEz+j/UsPtM5AnN1QAW+u6Yei7f92
RvvoEDMYmiLoDNmUbZw2+AykrRGSgzysiFRQvUFxTWbMZzsgOQ0gYBXc7ujG2rsyIKy9VDMHQI6d
+WwCg5zvavNnm6t+0dwrjIblDewgqCUgbCITLwxn3Cb1gMQMxLAhiuZ7VHIabHkJkM/Fm9OEejmn
tF6vO+QVO8hmKTNcmQFalOTIjCKonEdqKHtQXf1Ze7bj3G+sj6rz6/4RBMcVIAnk43GvCku+j3WK
oIVqnFt737m/nDpFAHBvSDK6GxsLSRSkm1BdABk0UUdjAHJxYVQzziR/KrombOYMkgp/y8oLkET7
Fz3iQkAQS7MR5RH8fh3CpMbcG+bZHV+W+Ifdv+Qa0GFEhpjYWntAeQIGApDBRpyg0c00zyfYIe3O
tB7ayjd6H2QOyRrf2kQXdkRQbDvruTOAQHUe3WcnY35/t8o4VvelAcGTQ+4BcBkDBlT6AIZtLoPw
ryV1uAHIdHHUsAloieCJZmMKiapKNc+VnquH1uobv9b6zEcCtHgyEsSJ4qVlB2ZXP/R21Hw8Heug
RWrZ99JBFirme1Vw7rCNNWxjXuoMKdDrvVZYsVGlymidq+6JQU2/fNI6yRNv2wTuXJ7DBbVbOJX6
rkuQhK6ts93WP3Lz/5H2ZUty6kq0X0QEQojhlaKmnqrx0G33C+HtARAgxDx8/V3Y5+5dpeIW0b5x
jv3i2GRJSqVyWLkyenDcAoyhbHtb0RcVA1ja/ytGsUp9GsVTo0NMYoKA0un94S/ymdir/yTMV+Ds
yc0Tp0ksq2BBhjHE28H4eHsBCy49SMRmtiPUOa+Do4RMcSIkMQOr8Vl4byZwUnY8vceox1V0xeKZ
nMlSdHCsBzwVeKQC0RpeZmwcCZzrWspo8UTOhCi61bbVyOvfQprNT/396GxcI3R6MPA1wTlVHQeL
o9bZJTEMDs6aFtqDYY/H2yeyaNPORCgLsHtDF1qZ4KbGhXOP3tp6Y2nghq0x7MyTphh275dnA7lh
AeKM109XXh/Ad2qr1QXkNaaP+XAeNdsNJhH69fux/9gwghFxcx0XTPKKkbNHOWiulGaglQfJD4fb
61g6eDxteAkQ+4CyV7mKKbWyPCcRTGjmad/yNTKiJeU9/7xyD0XRWmMyH0tnblmKUeAPjrmCGluI
eeEs/rcC5X44UR5iWBtWEIk98PKFQIXgILQtGrMLb1ibpbe2IEXPQLSfRxgyBAiSdJABf+oJAc5r
f/tQ5o+olh4DIagN9qbfY/QurReIdcxGUG4GSfqx0zC9FK3BEfvHoC/SeU5hBm6LW7o7KN4BQIkI
fmbdvxSHfv/KBQ2RCSCCAQj+i9VpftJzzEHc3hY0f+h6Xf8JUjYvBOFyVhoQNKIX767mw6mNwbWU
xtlLjmyG75R0zddZ1G9QAIB7j8z/U+5p4da9TIfUDIbh2Ym3Sbvisy1/30SMiuQHmryU21mkwzz9
ajIDFu9l5rn9ypYt6RvIvGABjFnH1fsJ3EDpZFIaAe13rdihJJFmK2Hd0vGfi1DuaBb3fYYWICOI
was++YNxV8Toi1hRsqWNAuMDAacB5v2iyHapZO0UgfAVBMFB2pSVlxA6bdymXMOILWnYTD0F3hj4
bYjfLqXoiaR0qBNwxBG6TSbr6GauT0cNMWJc7aj97onbeM2Q8JpngoE042p8Ux9GmlUQFMUwVDJ+
7dbiq8WjoRYwQmhbAApBuZlGVbnTSFJMchyj8MXOB7qtiipPPDaa2sZlPVt5DhTLgw5SYI7Rfguv
Bk8NIOiX+5ebTkExcc49sdj02sn2SPvsTgeRPRFuwald8aPUksIfeXCjgBtAigKA2Ut5PWAdZVn1
zskKDSAHTIBsAPjAWDUGhs8qrYjnZHV9j96Hek+M0jnmelp9epdVuvoNqv4nVu0kXeucGACrBp8Q
R5ruBh1EgMUbQcZK/7Y85Ur/Tx6gEuDHQ7+dmtvqMLgDw0Yz52SW9Vbw0kvC0K+itXTm8t6iLxhH
OuuompRtkBYwuhByhkg8gT8V8/2q4r5xgf/saPzcFvY3tDK8NSHbmHW+sqnKdf+zyDPhxuXB6g1K
yIWbOCc6OY+84keX5yu5DTU6+y0DrBnQGlS8r5NeaWlqIq1s68T0Z1cU/hTe9UNgTKe0mLw+3xpt
vw0Nd0OsaN+QNeoR5W7+kW4hApixwqBgUiy/66BzqRwgPe9gWab8l+1Wu4mFfp6VK0mIxaNEIPqv
LGU3Uws8vkXnWqcK4aaHFOC+icxPhpg+NQ0gXNFQHKVsd/ag7yckxt5nuv+sFIM7kTGY16ry0cRx
GDYG16xTPNzXn+la0LmkKjA6/35eWZweZmiHi/F5sLp6O4a/3nvf8HLCvCAEwTGBcehSFUt8vQ+H
3j4V8odo+s2QH5j287aM6zXMrzMALkD0ohdbTRRUI2tG2+6sU+pxdsRsjdufv9a1y88rjpM1GkWU
uvg8jbWvwmieorJ40Iz6vrTkSiC1uJJ5IABg1ugUVamTOJ0MjIIYrdPkNhiFHHvpj9trUZ5oaBPW
AsYbpDFsC0UK5U3TwBTNhNmi+RCM66gdlqhfS+p18p46a6Z2cTFnspR9K4sp4R2AvCdDRLsir322
xiF6/WBerkZRrriumiG2sBqOtlbbFxg+UbuPLUgLrfanszZPdWk9IHhGEh4v9Ey9cqnKU2Y3sT1w
69Shd7QM3f3Uf7p9On+avc+c9N/nA3IuXBmEA8BUKC5UpI3O0Jhj9Ax4cmlj+DkVh9yQrd/gta43
A2sZwJbOtM2NvvrU213s86GMjrKmg9eB7+550Ep21MssfxYCxBeRk5qvPOHDx0I04x4WrH9tHfBw
CAwhOXToOTxIamFQwOSGm1KvMQI9SWPphahDbFOdlNvUbsaPtahxhmFsAiYWhw9lU3Z7UN50hww9
Nr5jYf4VrWNnK2qb72iX9t6kp/FdmqUA8ttDi0qy3X1Fb+AvG9Lva5Lpz41VpbvcSN0tydyvU6k3
+yrjHaZ7AFymtea0A1e2ed9izGjnhWVHvaYrxlM2WNGJ5XW6mUBMtCkxzXrHYv7PAI5yzy5isokk
bX2zDLUndxT9A+Dk6bZCQ8w9kSnGHPSgopuSvvAtVBYAjTXRYJXpxaYY2tAzkjjeuiGnu9E25Iew
jeFbdqn9EsLX3IUojB3Mjmn7oo6ye1lylCimwTiWtvlFsiHeoInX9MZiigJbD7uNFhnNhtRJ5jkV
ye+1Uv8n6knsi1r7iCTl9NNdq0Iu3fAZdY7iCTo9YXYvtdRu0H5poo33OewYhjak98yiXmqYn52x
3gvSvS9p+VthLRPtTcCegtpBrX01dk1YT1j0bMfxLtfEDlWP+8we/uIZ+V1cszByCL0byt2LGpAq
65MVPZugdUGaIX7A4Z/61trdvoFLdxxTpUG2+HsekHrHO0yyp3YRhqfCKb6b6Dj3GhKuuE5LMpCO
gxSgO3DXlROqGiPXUVTTTsaoeQaC7ip7X1z8x4qgFA2vHnKuujJ5yKN6ZLAiGCgxhEiMr7XRLD2J
IJSbWSnRcIesxaWSgWcxBAdwHT3zsPEKffJAr7yRNohh2f72gahFrj9rAZkg0kyoByMMuxTlFuEw
DrSJntGxf3D5sIf9uZfIw6KM42lc9+u8B+LC/JY2+WOY6SsJrut4AdTqZ+IV/6iN2jYZkgEGeXS+
Tsx4YXGz77u1LNCCk2n8nu34P6X4/e9nOXPS5ib8mFY7dZa0vAjceqB4Sg9R4342yjawKttv6/Fo
DTBvGlvRl6XjRK5r9gdQx74K3FM+OSyxZXga7GzHs2+ySbfZ+I1PK5q/KAfJLmRuMe3kqjcpaQba
6vkUnkoBou/6M+iHvNb+YIovt5Vm8YbZ4GWlM2kdkjeXOiPHTNYWQOSnMNvS9DFdG3698H083XPH
CAjSZxLHy+/jRiRosHbDU5t/QJdp/uH2z1/SeXwfmEqAPNAaqlZXE21yHREm2gnG3IBGdHQjNBrd
TYAAP7Y07Xy9zh0PEy7rA9AHxBf94BxQT19DmC4uFFwBiGOxl1dUnv2EtmBhpNDK2rcf2Vqb3G9I
lOLuAOSGKj8ybEjiqBmjwqx6OlAansYmllsjsaZNwVxkwgQ4OnhGsi9jL4RviNLZo+cNPB1dyPcy
0Rne2DD+0cDJ2A1pJDd2XYJGg7TZHiwbX50qcvyUhPAM0nT08kLDaDLZ/kpcdp907GebtubjVBut
3/EEzXls7N//YGFlbM4xzCO41PG5ZklEwnUnPGkgsg4Tuo0yO9BFcbitKosHBDOMNwsUG5ivc6mJ
8FKNyW6gKdQJvSLjm3JFgIqXnO3vjEP8vxJUkEEfyazPtFg7hWHvixSQQ9OAr0Tt53xiG6cR922t
eZUh/HQie9Nunzvm3I+9e4gscbRYu5mJbJ2hf0RZaJvmyYHka/yLC0YavBZwC+Y5BQ7+vtwFwsqS
R8SBmspHy/GRE/TKccXRWfCrZnoO3QV9BsJlle0tq1g/Sp1op7H9EOqfRZb5hl56k4tBL+OKAViI
a9AyREFdhmQqIlvlebVSs2ciyaLnROJUy++aY/lxum+T/agZG6s5vl+JIM/BDUfKDziLy+3jrShr
8KRqp2F84kCR/Lj9+UUVQnA+oyoQ2gL7cPl9JPiKujN67dQPjNxroaVvYkbrDZfgHuITGnnyxjWC
qaj4Q2g7zd6c7MyPmvALotjIn1oabnN0Tn8EmiX8PmQ22cjc7Lze1hok5Tv73qzKaCU7uqRTBLRx
8ANnaJfqR5fwLY0+w6Y0zufIQruMASRNuAaHXXgRwbP+rxSVHZaNWprKhGknnUCxNvyt7e85X8lg
LQoBcxaIuOfksnq+jcNKaxACRqJmro8QM/ebBPNcMWWBbJ2yWoPSLF0VBOYw6sj5zIi4y/OeMEQN
UVChnTSLexIp3d79laVPTYmhvPrKVVmWhQwknceRIgK5lEVpnLt1gbVpc6DWRh7JW7+YLLwFYFTu
1kocSzcTyJ1/xc3/fuamZZgPKlmGpU0cQ8vJ3h0bz3ZfGiNIKsOrxOb21VkUBygpAOszKkktcNGe
uLyWc6ggwPgBC4rxKN7eZGBMXMOWLmwkLL2N/BDChjldd7ky1nZxVRL4Zm3cgwUjeetCuu+1ZFvV
CYpr04o5XXi4zsWpil/1SV7EzoCXf/LACda+c7rb/GxdfF/Rwcyuc3u08P2pgJ/k5WulTZVs5I8A
8Ju7BmC/qHipPmAzgyVFiwXU5g/D9qPCm/asg3OyhZmOUy/p8fT11lbP3Y8GL9/0vPMYyeBs2C9D
3z+UUgJjmazc9QWNwcLRPAA7i8KOPe/7mYJa42DoSQGPagp3HSb6ZeWdBjBUGseHIcoBkFmryS/q
zZlAZR/IyLuUOnp4crTukaXunRBYtwvPahz9SSMrN+K3S6i4jCDaRCIcffsY5qRGz0CahCKdeux7
x9AQKtpHOglMNn2zso+FV4JyrgfbUXeQk7lPDZx7JNdmyCzuMViCMAENVFRXSdRRa2Iw2M5hTBJ6
pvbUDqD+3FnNyXVfM7HyDs337mq987QgRMDg51Rd5EoCIJvOsRkAL76Zsa1DHqLhR2EmXgg7kDub
0FoJ034PZbiSObfiYvATgKVq5ZN0jj62RRWeYutDMaSetIifgPNjMoGyawJ7+OKMew00Yvhvt13r
eh3mG8ox2dSk2Gii3qR55BUxYrzpMbV138VUzYqYTxiquS+GQ4POqXyim3ruJQ4PWm9suHlvl/eJ
PuKtiD2tAWN97unh3mFPHFmSqH9Kkm8sPLAUk0G/ae7ryI5TeYyH3r9tcX93k6lrh3rB5KLegg1Q
9LmOewQbXRKeouGt7rb5eEJ7rmfHk0em79YovJYcDKt71tiTAEyjSGNkIMatATJE2euepXOQeTmH
27/qN7vz1a/CT0INH/wHCDwvr3VoZqNFcuKerOhxMBp/aF9dePwpQfsR5laPkwa0705O94V8owbe
pLH1zPKrpk8bxsDOz/+J6nJjJnIzDUHXOL6JaXT1uBubXyF/cAvTD8u1nMbvevX1j4YPC60Fqazq
ljdhabecMwxQxq8RXIKJABWH6JfoJ98gd1r/IswGAd9rIx+L3N6mdNsh42bEe6rvcpMjfUnBkfLG
LIE5g/dEy/ZZ9TTZn2S378xTXQS1+9Kbh2l465rsaIkfeTkgtescZLziIi+UOw3E+qjPz5hd9Kkr
z6PjTKKJ69BEnRpDJOMnrb7L0/uxChhUnsuXpvxpJkcUOt494nN+aUyYdODP0F5ig1Lk8uzrauyr
LgJ0ywqfW/kog9u6teDogowLrjna75GaURXerNMubmXJTiCRenQHsGtayHBN7+RA+LMKOi9gTuVd
NZXYNdJssqzYCSR0fhM+NKRcCbkXXAos5D8JytM3gPC0q+uWnQAZjhiGV9HX2zu1JAD0y+jugRRg
NFTTYFpiGBrGTujl8jy7zv5iAQ66XnAQiAmu0mNUgEWiBgfTKQd36CH//he//uzryvZUVe3StsHX
ZflJGE9OvVaTX3gWkRNGwm3u2oDSKtvjtiPtIlFaJ9mZj+bQnvjgfOaD/MSN0B/t6DCweo21fkl5
kfoA5Agjq8B8QS/vBpCnPek4lLfjNR7FGtN/ig5z6AWGn6yczpUoXPx5chhefLz8qHdciuIWkiBJ
2WaBTu8qAZzebmpXwGBrIoxLEQbGEHYdxiAEsRi7Y2ugj6/CaIRTYThrsIIrtw2rQfpyzi+AoAg1
4UtRU1QIHsUQpfeRX/bNXufc9lyriNHzQH+0wHPeVr+rIHQWCBIUTGxBjxxm3lwKJH3JaOjKNEiT
19i6I/G3ChcoWctXLa0L4E0QUePJuR7xhgkGRt62bhoAtVHtmjjfSae+d2T/HWHbgTX2r9vLWjoy
Csp0ZM2RfLrCUJUT7aPQtdKgHi2wrsXppzoyT9JYA9ouysGcMcRm6A5Af+Hl9mVGjmh7mtIAnSJe
VcPh/F42K/bt6gLjiOiZDEX9eASUOA/1NECE+MM0o9eJWndAPqC23nw3ouIJkDW2cquWZZoYZged
AL2Kqoeoe4zFYKZ4R9HbE3+0egkO6DcUQszuHsTxK+KWt/FfcSoLiJaNHTosaAreP3CMIDbUuxJz
Df9CKcDLBYcdtglHNivpWRAG1HCUtlmVBZmRbsRgB2x0g6lfS3suXSlAatB3iOeIXt3h3hlDQrmU
GC8Opm4zmtgrL+N9135KQpjc24q+KMzGPFjAR9FOoCITRiaiDOmBIhiryi9MlKaK5Oj2uTdqa7j1
JVFzJxZwFphsjCrO5fZlpqRJm9cyaGtYo/5lLECVN31HqHB7SUu6N3drzyxwBMhr5ZhyVrQppVoR
lFlEdlo6865ODHNZyQ/L4B/htT7ojfnOYefoVpgdyLkwBdQyWooUQxhrvNZtDqmN8UC0B3clAXDl
pCifnzf3TPdkmrQiKSMZlF7P/dVR7UsX6PzXK3tm8aLWjAK/3nkrSsRt3bCxVkquayuYj+1sBZxV
WWvNK5iSrVavNhWufV6xOD03q7xCHwEIWg7aExpabyvV/J9fBD3Yf3SIAY2OKQIzE9Dlr9eB7uiA
VZZBo037Ir8b+p3Mv/DigxgOzNiX45rAhduCBw/RCfoV4L2783rPtqsFMbJoeSUCoZcA6zaR9mCn
FZroC0PzoxG96LcXuChvbsrDYwQQg+o5DNVUhGU7QJ674x9R/vwp1loVfsccyibiHYJvYgFgcN34
yUaSWBo4t4LcQke9B4p8bdPjTm0AUkK/+HMVa1te9Bstcz83ubatWHLK0hHUBwAB9eWzwVA1lAnh
Hsx0+6mYpuG+deI0Ag1DJD/iCAkojp2MHiEHI7QlmpVkl+sPkrLEl6Wlb6VIKg+TvKNjKMzes+o2
uY9iHm6Gqk+f69KKvCaioX1sw46/iirGMRcbKzL9DAlTa5q2AqmTzkOvZ4b4O3IPsa5PD4jktCMg
d6GP8+EnMAYIsqM9ReIaqA0PdYiQe0aZv/VOS056Sd6cIvwqE22sMVSgAfgwSfVtr9lGBNBF3YEO
zTaFR7nzi9AufKGabnjuEFlki4j/kyXr9EMmTR7oJHYzn1sJ8kZTXB05oaMXk4jcockz/OamhtF5
bYQ5oFqaGJvMFOwuz+x5JCipPIJxD0/5MFK/L9L+qcpzG/vSVyu6tXA3gUtEzWXOYaLapl59uxsy
isAKD2b78DOvyUrWeUF30UkKIBEK9+DoUMklWeNgXAQz8yAyCy+Z3kj6mPR3HTbw9h1ZsJLIUOLy
o2oOD0ANhXg/tVXYJCLIRtB8pw+ycgDfWEFtLGwWHn+EIngjEW1RxV2LCQX3p6zyII+P4Ud7XMsC
Xhsy9HcDKD9T3iEcVV7hYmRTTUotC+zoc5+GHsj3t7d3aWkB4GZBKzTyAdeJDfTV6YkWCxEk5Ya1
L9ZaGXXl+2rpWubJmIcdvm+6W3eL3OP/189nikseuWnI9BGft++B+m7W+p/nh0KxgaD/QRsaBuog
86M+JPWYRVWcyiyYrHZTy/ZI6Qm+OUzdUV8lLF7aqnNhysVz+ozlqVtkYJe4d2BOjI+392rp4s1A
NOQHwP2DJMflI2Wm+WA5gBIETbQt0tpreeHlxC92t8Us3DtwhKOFBs63DpIU5Ui6uKEo++S4ElPk
UyJOZsUO4WC8/Y0YgHPQeQZ2IfVo4CCWGjOTPIhpG6DI4PW9cZBsjdhnwZWYWSMQoUMJrrGVEfpu
8nkwWzBqvWe47dbq+dYkj/F0sjgIU7reC9f60RYUYT4i+PjI14JxTfGOuCmgc6SogvhZywUanor3
X/p5OPrMlwISKAzyuNSE3OaVYxdFGVCJRJ3H1uolC9eGUaTtZyYmXBqVhScpXJqmjSEDZvj5hw/D
SzX4axOOF7SZAVqGrjO0EQG3p6yhNFuS8SyUAVgZP3Zyi/FXwKJqjje9k3hpDhYgCaSP0Gr8rYZC
tiBmyTH9KhhyuWnxJ7ityUvHPTMgz/36mF6nlurHGkckMJkgGONsM/rDuLZViwIw7A/TweARI1F3
edy6BgsPXHQVoBBU+hn+vH8BeM8RKMJ84V1XbnxGCtfu8wobZBuHtol3lBxvS1g67HMJyjPb2CWp
nKhDOALCt8g2fDhNW637B/Mlbgta2ir0s7suonlkeVQodZxMYzWCaTCIvpXxwV1j91n8PPx21GIA
yYBbcnkSttZF+mhZZVAXL2O5Mey1Vp81AcpR8z6VbUwhwMz3RN+H75vwPl8F1FuRJ0KLDya0qAkI
sy1z0yo1GdRJ9YvW8OoN8X6XB54/xofMZRDYD0WZ0Os7AabUy4C2QDMD6bZywguqdPF9RZVqordx
k+H7fVwfU63/jOTNzgqTA9J7Ky/hwmFciFK8N/ThIjkUQ9RYeTqmjn2+rasLD+3F52fxZ0Fn0U5G
UWm4FDZGpjheiLLUWvP14grQv62DqQQZfvW8taTK4yZyi8C0CpTZAenR3PGdc0BmpULOE/hTDPtx
EHcoz11ut1phhQVOxCy3U12/1aa5a5t8G8o1PvPF9cyIf2gWyohqtokMdgw0ryMDnj5MhzZdCW0W
T+Ts88rts/QSM1UtC5+v06Otb2uy7at0xRaurUHZLmLl3YAkuAxEvnOyXX+4rVUrn1fnaCMa6MuM
2zKwxAYsp9oacGPp/iFXQtH+ZiNzoeZljbCRaVxApUrRJU9DbfzUkjB5btJIP5q0n1Ye13nLFQ8e
/ocOvNjMVHNlsYp67AaKSBMsnoI8To0db4y0c718bO0NwWPlh2nivGU0MdZwaspOogKH1vg5AgVb
oANs3KwtZ/ezn7SCmLQGqNJ8sOUTW4M/Kdr2v+/DIiNBM8ONZvln368wyVI0uY4ObZL7Zfwcxj/n
HvXb6qAc1x8hqKwA+YaA/Wp0UmW3hiZ6Cw34knno/vFpqO/MFDDGlbuzJAjOLsItXE34EMpq6s5y
RycBkUDbAaCVsvSz0Ru1ZxBM7aApaTa316W4qL/XdS5OORxUkC2et7M49jV2Pmf5Lsx2ovtM3S+3
BS2dEvLocIcx4wgEQ8p7RsAnlVJXAyd5+8Xu38JpVyUrr/Ly1v0nQnnSSgPDAKYOIuzqmLhbOR3N
+kiS/e2FzHbl7Cb9b8f+k6K8ZkTUDs8L7BhGdU3DLrpHh2Jv7wG/or/Qv/8XwqDUaBwE0To8jkvd
llIzGqqBfSAvm/GoWxn7yPXaBtdUTo5scEG7W5a95YMik+sApgz2yg9Y3FNkM2GqADS9giCVjpOG
sZMbAYnax7JK/xnqELh7EEB6XbimjIs6ciZs/jFnNzkqUVwatcwIWLWtfgh+KNaSYfPtuTo8RBgg
kQGfKIbSXkrIWTYV7kzT0bEPSfJkFSuP0vIK/vu+soIMAXiR69wIABj0auNHJQ7jX8wYRU/lfzIU
nchHPtVuBxl1OA1ow51eofmGlxTd623lW1uM8ox3aDjjxMJ9Ath5D8ZP4As7P9FWNGztSJR3vIwH
4DJMSIF9T1BOtg+hcP7GqKIQD2Yr/IXGAuXYu5HKDpMWoVh+9Kjpm+pxaFfWsbhbZzKU3bIxflfT
AHrH0IW3eNg15NB2v/7iQNg8dRS4FuOq8zRzRZSSAltlZHci/DrjLvU+XHnpFtdxJkSxorIxMtLQ
EOsAeqlyPT5szcRaeXYWD/1MiGJEeVsmOWUQYmjPNohP3080hxo0/HWkd1AausqKhLXe8aFnFAEm
WiW+9UBC3j6K6wVQOFOY4YGENKgY1UrXpBtgiNcIDYb7CU2SonlnsgLPDEwupmyARgLek6PORA7J
OFQa6gMB4/rWGdINMm23l3Bt2lF2QPSqzwkqcLvrl5eiHIYJnAUAqFE5Rg9oBf+MzA/GeGTFB7dK
DreFzTfs0vAieEKSDe2r8AfRwncpLAr71EoBsAjKxp/Sr9UEQ7LRozdKV67h0sHgJkMGMBzXIBgg
FGM3qRozCB9Blh+KFQO//Hk00yGnC3yKGgkOjVF3jIPmS0/vgbxL6o+392nx+0iuAV6HsXkgNrjc
p0p0IdMSTLasx03W7dHMcfv717cb+wKUxgylxvhlNckW29ngcDdmQWmD0PiQWBin8/6rgYYxjBhF
4gIVUxUjygpMaCoxGyog+UA+ycTt37QhXmNC+Q2nUzQK3jGIXOY5kHBMlHfDFagUNc1IAm1wMUUI
qQWdfhsGG37JS8lMFGrzfZXc1QPaOkAaLn9k7coFWjgroEIw9g4hHAMpsPILSKfJiJmaHuxCU98X
yTur6bMJOP++WjOawNzQ6kZMUAgZd1FdbwcRe0albQFAvq0VSysB7aOJES6gT0Ci41LrmJwqrRB4
u8x63D615bB99/cNAMXw/CIvisY+5U0hpuBF0qc00JyvXdCuzX5Z+PkAQqIXEo2DGM5mKAfR2npO
TKDwAgdjovoX8/0eF1Du/33/ir84yoRtVQ5FruzXWDxg2AvK2vv3bxEeFLT4IUoG44pyBBWaLGNG
egpMouUlyP2sRbDXNx/gBTCZIxiHXcH1vzxjHQ3vTSN5F2jZLsdMg8RLIv+9a4AIULvOiSUDXT+K
mxXFYdZJM+5Btvs5jPmmblYcoOsnCwKwQ+ATA+oLFZvLNdgt2OgGZI8DmhU7PFKbsvBrbZc5K/dh
Tc7872eBiMQINJIOkBPBja80n1K5C9khX611Lh6KAycCxXl0Jqh59oYYeTYURodRjMKvGv1719oe
teLvtw9mTcx8gc7WY4D4cmScdIFozB1FKi6TxT8Ozb7dFrO0bZjAiKIqQ6XwquRJBGL/SbZtwHlg
0wRzM3KwYI1+Xb1/MtiMMwTuBzAj5EpU0g+MzW2sxqZNwKy9YM+de7CixnPST330beTvTl3MwoAz
RM8quNdUioWaNSlA31oTlNMhtgNwFdF65SlZOiDceVRxXRQjrzjskbEzsrZM2yDmpif1DzPfuyO3
t49nWQgQ/Ug4zj1rihUGaqhIddNsAiSWzMFHAxVzVizAkoiZ6wKuN0JUZLAuFU2PgZTSTOhzJj81
ADIJ/WSu8SAvaZmDTDkCIDb3pSsyeIWKJ1LpPaxxemdL88kt2E52lS+Zc7y9Y9deKzxIdHGAAAv5
gqskbYJmN6RmsiFwptaz82OfbJlr+LT/hMrxitu0tHXnspT4MazcpsfIniEw+8+O81IVIA5IPt1e
z/LWzUoG8hpMIJp/w5kdAIbDGNAJ1QdoKCPJbuB3cto4awnfNSnzv59JYSQShDeQYmrDnkRg0cKk
Rtt40uv34UvhIOF4oGeoFqNJGGHMpaA+at24ovUQgEDWm5CXysaVV3nxUM4kKIfCBumm3K2GoKLf
h+Iu5Bi5ttb+oFKs/F4GjD/KSvDKUcZX9kuETeVkoxiCkL8W2ktu3E2ptTXdeTw7ekYLsdGMu8p4
qNpyZXnLomd6fMTi8NivqoyRE/PONvqgtuSXzqZ3XJCPqSxPk0O3FHWusaT3GBmPZkKMJ5us6utt
hfx//ABgxnTQmjtXaWGJuehdb0BXnOqDMH6RrvOrfFdqR719dfi2lYeGPJj03fkgE7iS/6QqllCM
zVjnFqSOTHolXKLSH5N/IrZiPpYuwrkYxacredYyPlp9UDpfLPFVFjuJ+RT27vYezo/3ZSB0uRj1
cR8LFqOa3geuzb1YJl68AjFasoIYr2HhDQSK5SoJXaE3IeJjDyWpuNzoQ+1HU7bXXGeb6NFXzY5e
by9ovlRXC0JYN78gKLaqVorCQo1xOPVBCApQozySvPDa4Uh6wwdDn5e9Ewb05/7NdF4WqH9QdFG0
wc2BWKVRNATyCw8/m9aK8zW/R1fLOfu8ogUZGiCcrsDndfks2tgHjUgMfnUUk7wGkFkXDEraSvPW
teLNIzARas0G8jreolWcIHEboV5dfHZ7wzP5NonoRiYvt0/qWvXmRAjYupChmkGmiuppbSdasE+J
oPCsMdq4+HNbwLXq4eOoggG0A58C8NJLCz/Fhhj4NIog3rlka/1yR1TCttmKGby28rMUJHWQ4ML/
VY8C43LjKekgBQyRnkfBDfJOKBtU7EKCGsoXaZcxZ5ZAnF0WwSle2aeFg0BMB2zTTDmEzJRyEHEN
EIp0J+wT/5BvaLSSNVo8Bryw5twaBcoh9RhyNvUx7fF5GwxWCfHS7qum+cT1gbzwbx/50mFQtJXP
I8bA1a/e/qHPwEESpwLz/T7aiCPEFsMcbou4NjCg/0UBBeOwUJDGKO1Lrao6Zqdx1xeBnqQ+ae/q
6QuzJcKHdpuInaavQUGXtu9Mnpo/4FY7yCFDj3gJXDsIRr2CJR/N3CWeLvNDJNBje3uBS3vIkNyb
ISV42dVkQmNxF9S6ugi4nrwaA4eDxDdj5r775UH2DbmveQwRYNmmYjhNLpy8TWxc/0l4xzFeyyQu
LgORxNxHDfS3Gk1o3Zg7ea+JAIAZTFSwfxIBlqYh7Fcp0mcbfGmjsRJAQUHoCfghdu1SI+hgwATE
HF38VeY18qiVRzGNnm4NW6odLOsIXvSpJfgRhWcMp0xsbx/Ykoacy1f9TDNpW/DMFYGVym+VSR5y
0Lt6gEnuoko8m8JdQZct7SxqyhiZhnr8zPp0uV4DtJxOPUagKs42AriphoyHkv+FepwLUTZ1ArNd
DbrKGt1AvlZ64Yfbe7Zg86ATgOAhewKLp9q8eqQtStB5FTAvQY1qzQ4tfh4fN+Z0FoBf8xaeRTHo
UKmmUIwSA3Eir+5eixXXd/H7M6MaiggAVrvK5am0kA+8wvdD+ZKj5fnz7d1ZOOGZHA7MMOA3QPeX
8vPDkNhRm3Pggtt4Z+nVNgVZ9JphW1rDTIKL0GV+pNXhR4AP1iXSZAB6Rd+aLvGaYcWRWRMw//vZ
IehdzTp4TzIwrNfS/OWSj7d3adZz5d7PL9q/C1B2iddd3LNmhibmodex/YBeKHavyy+3xSxcb2BF
gU8CfBCZVzXNV/R5VzQTK4JcrzBatDJLzxAx+ozpa9g5X7SoWbkbi6eP1gbMIgHNGhzpy31DH02R
NQ4pAgaaaiSrUeQpI/tec6t3Im1nzwYTiv4PZV+2HKkObflFRIgZXoEcbGfZzvTsF4WrygUCISQh
xq/vxenovnY6w3n9cM6Lo6REw9Ye1l4LoGcUK9HEfyxGNzUgnhajo/asy6Z7cY678tQB8FwcLYK2
H/TGHm1QTCteRwFuSS5teTlO9XhouuKH0Pb/PuLjLEfmUBRTTyH9IfcNsS6rwfslu3PIkBMfgn55
FEHgxUJP5Rjy7AWAwPa5Y/bkdWwvR/HjVAiqBh+GP3pAZgUDUzAM34Ge8XYmm+8P8Mlfv5BNAKy9
5KmP7iF4YZHQURg+f/W6F9cqku/HP3Fe8YbDFQOdCTB2x8awlJGliol3ewKFK4JqPW+y8Bxy69RH
QCIUwH+YRNS+jwreISNWr4a629e+TKsVZe0ZL/yENUHldmktQryy8JR+vnVNw+qi86nZT8HVKC/Z
eDVB6szLfr5WQNwszCxQAEDd4PMssWlVXlpYqwlslbl4B3TUgTbY95OcWqsPk0SLw/TB8PaAsjRB
j7Vq/WeVduLM43divyFih5AbGlDLvT46TyMELHVH7HZv0U3ppPoc3PXc+Edmw5Ykqhsf40tzacX3
g5vO8oyJPWHTEdQHoClcFNa/bIMDskd7jCqzb7HD2p4yz3luxWEUh7x7+vFmxOD0iIA7heLylzwn
abWNJmep9892jDbOM8Hd160GzABdHkDJABHwJQXXtbFvHEa8PdRr2i01Z1zNE8PDPcMTBOwxWiu9
I9tqz44vCzG6sOB5onWZnENSn5wAT0MAJm9EWcd9SR2xoIThT4CW5O+XffH3p2v/f5UdAV5BffkL
KQjvlbHtsvf30y/eXlN5xgE58eMXhBJabRDqIoY6Oqiei7ZmUJM5aN9y1q6YH+3wHF3LV6sEsmxE
u/9hzXHlloP84SqXwm+ZJ2zgBXVS+KmOQba69X/IFwRbhPhv4RcBMhEAk+M+xIkVhtTdYO8jtFXy
YFWGZC2C6McWFrPgAcVSEZinY9or5akxopZyAF8Zkia8sKaVnPbEO5PxPLVkYDmDEQcTBzzbI+vX
5EE4QcDE2Te22BIfkSAarq6RY4Uyd/RziXFkVtHjCBA8DDqaxz7vTxTlBbdoa+3DROingj5+f4C/
mkKQ3oGOYckFgML9vwz8h+2HdHGkbCWjPevNQ4fmaaHdJLath++nOXGQP03jfP4Kxn1vqkMV7Wun
AT1h0o9n9uTEBAHqI8gBLixRX8p+XWAgsWLjInr6j3PvVGd+/7LKnyMB3BDA+f7LoiGWObqI1C2d
QDSOv6/5n9ys5TNpdqOzJvOajf9+vFTYb+CPHYK68Zd6MrjHW1YpFxisFckvyx92riw3EYYQVdhF
ZxcZ+yM3Z/bdYu6JFeyFk5Son5zLlp7aiI/jHyUDI0bKidgs3Nt3mlZJlJ/Ttz5x++DWIHkF9NhC
eX20FX3cxiJscnsv0HgzNAaMsWWiZA2Kje2PdwKwLfi0UDZAnvw/tvAPd6OsrLqdpCL79rLsb+k5
nvYTK/Vp+KOV6h1VMqtqyR6knTQp9RljeG74oysHZiJN6hHDMz8ri5SdI3VY1vnoSoBzFXAB8CEA
dnNcXlVl589lXs77ujt0wa1XvY7lz40TGI+QVYbnvyT5j7Z6smSvrEYDbFxGSQtVTlBHeOOZat/J
70BMAW8TbNIIhz+bpsIj1Rzw0gbLUZ5U435sXdBx339/lE5Ogq5QvH+AiaAo8nkS6UadVWpK9rK+
mf13cD2AR+LHKBE0wqNwCacZpWLA6T7P0ZUtUoQ+AIGBc5lXJvHnm8E5R4554vYteQowUaEUgotx
9CFjrWhJq5JAIeJf4+woCD0sYK0evl+uE2f30yzLr/hw88gUerpRBdm7/ntDbiu6/n78E+YcHA8L
QeZCWoEk/+fxC14CFs4FAXz64JWPVnsR1xcuCL6NrxJxrvPo1Nd4cHwAckRY+aWMPkCTLwTLGtlD
6GoVDqAE7s4d4hOVcmgyL11AUEVApfy4SEV7lHdVrcneIdNvPTirrgbn8kzllqOIXfhqG43eKmiC
lYO+NI3X7ExIeOKEo30ByD4AxuFPHtfi1DCVxPLiea+tB3/65RYXvL/4ftdOrSOqCUj3o0Vs2bvP
u2YYlZbInXkflOHO7c01jfszsdSp4w3485JPgif5BWBtU4iAar5MoX47tZvIWCTD5KNEeuaynpwI
+WMglBbP+9jqGOyCL9UA40+gQipF6CVkGrOAuSyVcnz8fuVObQ5K84ill+6Q8FiULGJgZ4jAFYWG
B5b6PRIo7I6yIvt+lmX9j14EwGv/Z5ajFydqmOVrKF/ua8v/VTddYkCw7vdvFjObgJwxEV8/6T/X
G3hP8BCgbWA5LB9MBJi5c83GYt6XnUSl3E5tD1Ku1vP3n3RyloX8Y3H2QZN29DjQIkARi4fT3qZW
DmHj+XYeBNS8mvzMK3Qsq7VkayCc+v9n+lIDJmyS6NPDTLaT1PUdDZ/i+p/P7tsW/OIdOvmK/0Wa
4usxRIMHCMxgMvD/L+e9qyzi8cGZ0PibdNVKdeCASqCW8/NVXLoWFlOLGOM4yKdOMKLrbcStAlMZ
nyYE+rdx+ef7Sb5aB3zKh0mOrIPfqRYUU9O8tzoC/alh57vtmQN+6jT897gioQOY+vFpgNh9Nwet
P+3DeFPPN9Z00/WbH3/FwhuxyDQAKo16/edjPVfor2rLtjncRNpLEIicMdMnVilEYIGsFJDeMKRH
qwQxPyCN46I5+FQkkQ0d2jN7fWqCRQQEiU7kH8PjxgtH+2WNKFgcOp5NYl2cufZnhj/O0lZUwZqG
GL5wHvJ5HRT3P19/aGEBz7vwlH4BKbNRg4svsuvDbMBkhJpucwY8fuoDEIH917mFdFp4ZFGcvOZ6
yuv6UCUtfW6aH8fBAHiANgVqbOjZQjr+6PwQIcNoJOrgCC9FZzgR5zoZv/pOmCFEPh4pI8Tax6+w
8Ebb2I2tDhDMKkjSxFelnZB6J0oAYM+8kl8XC3MB97eUdsBDcfxuuT0bZEOMBuJ5J6crNesfXwf0
C4DUDbUwD/CuY0fQKQD1K2ZfHYqpykDhmBTnsNtfH8VlBuCtPFj3Jfn1eUM6Y4kZSoLqkLXxdRxn
XZcGiX1OdfTUQiGJCqcIcNevlB01CVmbD7E8eDXJ6ByneDR+ejHwHR9mWI7Fh/d2jDiqPCNm4J1I
B0ay4Rzc9OtbhBlQLvxPtwAKEss3fpghrkO/amIiD6q6rBtA0rZtd2l+SNaCdxYpoiVFiHwzUmrk
yMDmE7CsM675oTVyDZki4Z8LLk7sBSaBsA2ALwvQ7sjEhkVZjHEeqYPLHkRz2/7YC4b6AYQqYtD/
IHF+bMEt2sw2Z6w+TPR2LFPxcwOF8VGDXATkkHL8GqoaE8ac8oMpVEZ9aBlb2++P0omNhtoW8iqA
1C07cRR92T6bg8kE/NB5a2n9CvRlXGVcnXmITsyyYFd83LsFJxYvj/mH40QDm/No6MXBSir9/l7F
f84Zj5MzgGQa6QmQBcAafp4h6GSjiByxE+6ljN4Kdo/ufjQbnlmuEwZ3yX8sGMQI+KNjJEuFLPTo
g6LzYPnVrhz8zBq8TJl4PRK0Xyeqff5+e06c30/zHS0cLxTtdYn5+mJaBZ5ZkXMtAF/9KCD4cNGR
WVs49o85WXpSzmM1huJA1TqiEOeJEuX92JFCwRjomYUIHAC0/2RSPmx/3tjg66R2c+imV8d5h0rn
96t06huAzIlhrqB2hpzL5823eRh2PHLEIbxzTRLrK8bPVN5OzgAGbmQ64dKAyvrzDBzcrGPrKbg6
6PqJGEtjH8pd5bla7qlTDNz2/5vmmJxVVeij0j6maeqVJ26t8g6tP+fEsE6dKdTuUV1HHR+JZ+fz
t4DBTEa1qcRBxe/1XXeuB+vk8CiPIUbDnccr9Xl4zfsQGAeCAxXDIxn4CqSHZ/b7RICGA4VOexzd
JWw/znwRR1lRW9riEBErsbutH9Esl+9lWa5qCwTFqP4MkiRyPMf8deocLN2xsAGnGJIiXgjdzn59
kPO7Gz/Y6tGZ/n1/mE84KbD3cOYAGwDK8bhv3StYl9cDvN6gjlO7cV/DvNrMvvgbKXA05z9ncoFQ
L+4llIOhUwJH+/N2eQYBTtvS+tCjj9WV4M9S9sqNzzwAp9ZtaQRb0kVIIR87j01Z9HxSmEX1uyjc
9GPmnOuMPnV3QN+JFm+g9HAujpy7MedWGSq8MV19BWTHiqk6aYfrdjgHTjmxQcgTIUaHrhMefe9o
xQbHE0A7TsXB1ONzL+wMrmBCcisJTL8ah/Dpx+cBaUQAP+FiIGo/1viOlXFBTy74Ia73BOetfJCO
m0z4j9D776c6cXWBQYaEG2zDIqGw/P2Dna7GGg5y78MZCJ+CpHd+/pihVQTsX//JRQLI8Hl4Os1U
G2zLgd+zLoXq5ve//sQZQ+8fHmUE1ahTHF8c4RUWJappDsbJOM38MJvs1fdTnEjtIhmJ8wtoIDS9
/GOHLG9mbL6G510Gv/MwrcdyE5k6rfq1IZs8XtO2XDXimjrngooTp/vTxMvfP2yNDsJ2Dl0qD6M1
/DLBkIWju2tqegH+lzN39Vi1bHHLMRe0A5fucHjPRz4haQoOfic4/y5IzPLyOnJ+ef2vUr7UXbwK
orcgvneZzGhg0u7cLT7hYCHbS3D88HRA9+fojKBdNLd1EMmD9P4afRW7O3R6rMJpQ9U2H+Zzn3ri
xMMlWYwSon//i36pVvEo83FAJDXfos6RymhE7lemeVWn3H8P8i0YHlu0UjjgDpPqNnZXTfxy5lCd
MChI1eJNWfL10GQ4cl+YVGHlOYM+9LN1Y1NcDBTBMlqwtZO7927trLvWfUb1Dc2tUD12yaqHwkWO
mKOeoHxnoFpgsxqMTG7z9v1P+/LLEIUv7dTLbqDl+Vg/KK+jvphxqe6G8QbgmwRqgVqvvGJD8h8n
wzABnr144QBagFpHtscd5dBp3ck7t67TjcyrM1t96lMQRi2VMqSOYeU+X6BgsianiAzGt5PGAWmx
0Fn7p1VvRfP7+0X7cqaWpSIICZeOCwD/j94HXpXGHYWn74J0Hld1sf7x8NC48BetqtBF5ufoQ0bm
Ki510d4xn2fWqFIQDZ/Ji325hAg6PWTdFigb6pjHmRhfOJM966C/891/lbhj44ZoqPoeqA/+JO/M
+3ZiuWIPd2/pKkVR9hiO5HTWoN2g0XcCpLDk0r798XKBHhkK4gj+AUY5roW1dUV7jxf6Trv/8pUr
/v18eBTAgAxDtQ2yp0d2ealARFXg6Ds0m/8x59ymU2vzcfTlUH+w+rKrgy5krr5T9VsauGfyk18e
TGRFPo5+5Kl7pcl7L8Jvfy2ng/U6dI8/XxtkwWDTPDDWfKlPW+3Ae5Tb1B0XLwb6rp3tnbkLXw/q
0oaNNx/pYfRPHVfuGtDhWDbD5hbxr3GE8x/sBu+vG15N89ZqfxydwdfDuw9UG2JlJHuO3kXLw9sb
NaW+GwqkDWuT1mLthw/0XE/o113HPODwB5zDQ/Ln2JEBYidu+rzTdzZbNWw1nLnd54Zf/v7hUI2E
8FZwDN+1OyYf+I8JxJZlCtDrD9qPGPfi+NB6cVnkFOMTKMaOTX6jVJ3adp2SCAS9bnT//Sn7eooB
PYKTgiQ7Jv0iMcbj1oT5PA53QGcm9vCeh4/BcIav9MSSLaSeCGAgzQY2v6NPGua8gnNcjncDpG38
RmfOj40gCt0IKbBkGP9LF0hOWw6e527AQYae3a/C+vn4KG6DTHMJvkD2cfQBWDo1RaTy78y6jSVQ
fz9GgkHNEG7CctshNfylb2auKz45YeHfxdWrX96xeg013nOdGSe2GncPFx2ZBfR5HTuHAOxPcKGY
d9ceXHfMTFuvih/zHeJDPs5xlB3pTWhw2jAHY07GhkflnsvenzBaS2MJahxLTe5LoOo1XYfGXMwg
i6x2r/GwrLl4J9OF5a0qcg6ocWLNEDOibQr9cQvP3vL3D7eddH0DcI3r3EUz2VYEQscQys4339/B
pXyCcT4BDgApBkBvaQoB4d4Xxkulu5kONHDvWB8+OkUnfqERWWxHBhUrYOqcA22MuukCp04dGrob
7UzgdB3QkpbEcz3WaTySCdJwcaA2o1/znTLmdxuFv0kFRN7Ug3tj5Y1j8DbbBXsoOLVqIA07yAjy
CKD4xBvcP4GHbh3AotwLVYmQJXE8llmpLbkaOmFtYh2Mh2LsxoM1xcGbhzhYJR0PrbWxpY1mlvyf
VMW6C0swbjEgM5SyqhSFC532eYh8XzzaF4yWv0urgnCXCXQSexWHeESh3qvR7nYjOA2vRGSQQ9UO
ey0EeieSYpocHFQDg8hzbz1r9GinqvBfdW18VLlC9qyVCaoENAB3djQ88qFtsjmcq6c6DpusY3a/
9nnsQitMjGlv03nLeEUSaH1VK0ktvHWmegD7Sb5rJ4us3M76PU9epJPezE6RhHlU/7OmsUi6oGcr
r5LBtZzsBwhBVQ8azMVbW2onjfwu5GnOZ+i2F+hNclddAs2ap64y8fOAgly7iuqSbGzZvVWqf7Jj
MSZ2MzlXUYxFT0QMKURt5PhSyibUSdj4M3pJ6/phkg3iKseK6cXkum1aO6V3G7IBclqRFjXPhHCj
vdc5AwocRZ1SVQNkUdk6vw3dZvrDSP8udd6ulWxfxYy0XlKXjj8mOpd1mPA+ehwkfxzb6MmZ56lI
0H1G9iasZAIwIbi5rSnPyCwi/Ls+BwlhEI+NTjvLEn+DCJAintM87VsqDgwppq0X63vA5F99e9zn
oiycbGjHFWvJu7EHndAmGG/idh5M1kad3/xqrabbDFr844MX0jX6EMBO0Pb+fcB61aVUook9s40L
Bti8j9oojcaJ3QHq8SwCI/CgWMGIjM5wqDR7tVW4n0oj28QqxfNgyz9joaxEVYWXigqkIYOfDyn1
WJgwWUTrVgb6Ira6wF0xJsWKy7KoM4I2uSszF0wl0lWgyshdmRBG+1UQlGzTlHOe9L6RmY0+5n+y
GuVFVdUPUB7LE9JUHnTo8qeutdzHQDjNxTS1f1Vg2j4JZC4uJZ+stDP+a5e7c5hZodtGW38Miihx
QD+s98RUoHxT4JWqh24Ap2PVwJVhLOM5QlsUnB4BGCJmY4FApLuciqrzbigBBGJu9Zwo3zTZSN0q
Hfs4yELO/gWlElnYlp1ZNZHPE990DV9HYz/j8PhO4gxkV04uEYk3eUpdtFPtJWChs9OgHFQqcgVy
M96A194GKxhBh0uKHJjJyFTtnQLsJcYbf4PpVm0CXufpQD0/LRrXH9Ztq30vbaforztbbb0bKv2r
anT9SwyidHAY9INT17uptPY8bKS1mXsp6rT1SA+CS3ZPR/5iRyVMzcB8b858NjxLEEgNlzpi5c7v
NRrpOlH1dmJJ97EdHSwdMj3QA3YJ2qGquBoeBKnz4cL4Vr4dfJnfTaB3sNDL1El4WL5IKit3N9FM
8wtlasFWpRV2dIOzeVNpsjEU+n2dUz2HBA35eP10FuAHpG0om9QtdA5ZqIqW16qGCrEeaZUNfd+r
1eQPV1OuxqRnZJsrexs0nZNox3mYvXirve6d94HdbyFwHv1x8G6ux4KSP1SvO77uATlfETrgJqC1
/GYsPYcCbAQFRGFIdK2ZU7Osanz9FGl3ukeF8zdIrMlVbfpbwbFJQtTTs/KbAlaGtUUKTKXdruaB
jykHjGmX+xCT4D4Z3zqj6cbto/oBGmcPsyhf0AckLyJH+TuHB+4uUjgsuM1W2vs9TQAuM0lpEZYh
0UvRky6m9Qy8186qqCWu3KDvx4TX828exI21setYmPtBg0r9zTOek1XDOGQdjH3CCy/IUPP0si5Q
Cmgq488k5UETJ8PgxYkb8T8VdKRTyD3ytCybnl54YBDMgQe1+4impW+1YJCyatfOjBqGaj2KmSbG
IXiDnGDAYz2CzY5JUMa3W7ebXpqJRxkkNVginbm+yme9a4fCJKbnwBLa/HccIVdVyOLGhLOTQezR
Xfk+FAPIAKPqD72XtJ60XvBm/Js8xkhqmqbLImfSIpl7eHmJ6IiUGzenzN6EePqqbIYgZbWZJlHj
wBZ5A2UV4xap6RhPChGjjdJvHpx2mmUyVjXNXEPHDNCXbRla6czRqmsLARpL/ETi1jhffHA3jeU6
K1Y4Ucq6qPzl4l8mvOMb6dOE2tgT0+OH4ZXu7oCnJreOzkWKHmPcVq9XoAEpQSydKG7EIxhR+VpO
xFn5rKIZ9/RUZxTl/xRpxikBmXyfuOAv3wHrmW/4OBdJZIZ/E9YyxWsr0wjFvNsARAWbJT2Z1bE7
rFxv6DvsAh1eFAcJG7HLW4Bt6EpYpXmBDRxeIB86ZTDPzWUTFe0hgponzEToqZSGQ3Xt8Gl+ZgVv
3F9WZw+voFV2kllrNwUKtEkLY9MXres/dhv46wDmISGLjGY/OjSVVlddQECUb+Kw++u55kAG+9GR
ngJ6xYruIlm666grAp2yERV7F+UVZGcCurVd3WZUFk0KUkyWejR2dlMRgKAsEO0FDLJIRBk1q4rp
8B7vmLoe3Kq79Ctwg1QOrkbnNGGZ1oi5NkPldRvqVMNVHNM8iYoxcuClmjkRkVC/0CvtvbiQMjVO
VDwOBgJ9/hipK57DJXPKEp1lLZwmGSpcmxGu3G00q1hCCWt0k7x0xd/WkDDDb7UTr205hKEp+Ztz
lCezXpJ7z4ztuLWCvjI3vWcXf1oHbkzv6ksdO3vj1WwHHssY9VgVz9XGhqqETudG7wgLD1UwVDjL
Nk8CX7/kkbmVpWq2VlwzSKoUG/hqkT+CzHNclwXd6LbrL6rA8jLbGoML8LyZFDhqlWjSO/2aNSBa
0/a8QKvwXLtT3aaOQKt759fX+ezmK+oVejVado9/0WZx/qbbsE47ZekVjggYawI3Y1KWyRhH8wZP
7T93sn8PcliDAUIA9o6CQhVvvDLKFPX/5q4g0Iaj6B5A72ESaobmlLJGUo4VSVxCGNwJpEmRUcMq
g2Y19WxI1cqheEfvJl+PEoqJvdM+uZViKXeCl3ny2WVl/JvBdUBuFcl/dSOi6zIn3V8015Adi2h3
P0eUbmwuwEhgDeWDyE2zqimZtrkMhng1eZyUv6A3oBKrjvMrgoUHrSv6qKNwaOLM0Z1vErex4HxV
6F1YxcME0GyE580XXQP3zYIuS4u381lOePsSotzizgPp7ZRaTLlv3RDqF6dqX8Ee+zbkAU3ruWjh
uJWQPRnuKYTfD0obgGEKWJkdaU0vM14FnMC+DqNOI7xEf8dojjYg0O7f4ELoDJkbP6k9hrpMabRa
FbmlVj7l0woStuUVOvL1jVMP5LY1AVurQPrYiqCq0jJv6ziRbKIPlZHAIFKn5eHOdGHjJLnXz3OW
h5azthzyjxamv+GOeNBBUK9gfREyEKa2tggoyFsaIJx6q87fWCsMfFQdaKxOGxcbCKPD5QCM4dWz
dHOFsAGsY7NVjMNOeLVy7rkMhNiCeZRB+Qu+LQjHabmuuKqyihX3KBH+bSp4eY1fpq7fTZmmHeKJ
eP4Xx72BJfdhcUL8eogc+qu6iqonQMii3SydcjWWQG5PuNN3JpjhwTfKvDLHN/eWZ90o3QOXFYcG
IdDUpaKFntqq4TUI8kRh36PKHpmNPZWspEkjIFN85Uy1KEDl31txB+cUxQnTKQWXcRbrfCBo6Oms
4KXHBr1QHvv5L98grRwCMrclbGy8C9nb16i99mBS7N0mrT1IbvPSd7tVEWnkePIJ9RhAzr1rFbAI
/VT8j1P6cGdBFnhtx2wAG+dQXEKyuVGJjWTUo9U1+QVzaT5k0gHLhiUCMDuhfaG5jFUNoyN5VTyN
QR4lVsixDoASgfxLNuibsN1mhYalt8CfKwIEPVxgb4xupWll0uoCknjtzNIqL++JPbEUktp3NTEP
DYoEl14s4e/ls0mmOGpTWtT1TUNqkY6ohD6JQNzOsoBnRqDsFHQEt7poigsbr8aG2TLagITCwWV2
owxwanEJAkaiD+jGcZLIo0r8yodC1ddg2TiYgLxC66jtdjQ3XrSnhIAeaSYdT6jif2q/uycuf3CU
9nFevf6pIL58iHhry8RypvlJet143Su9i+o8yIB4q3Dq4+i1Z/OTF/0WhcBLKC24gYFvvZaiJAmY
cgBQZ6FyijWDnOKBgsfmKcjx672mCX/3cxclnefuQTDtr6ZJPjZlx1JR4l7UUfve9lGOW9Y8ecMo
UntGNFiMqklCyKRuVMBF2rpo0unGmNzDEX4oIo89gWU9fAPrWHE5+7bCM9qGPOEjba5p44xd2nDE
sBytIysOxMGuA1sUWdtzTg9NJGKRQUhByO3sdYdWBNWwY9XCo8kDhHVFjKazbqDvdj+9V6a76lUJ
0uqgfpvC+a5B5qJCyATB719dEf1xIfCd1AoA0JUqOjxKA7E7kOtFAAVFoQAzXQSuKlSDTYMNB0O8
cxGbJkS7j6cu/Ib8JqP/24u7Mm0EDKRfk99Oiy5KB6YomRkWA8WsGmXlscCaKWoeZ4Bq0imyKW4Q
7/8pb7YS7od5Oulw5sg4FPnOiL67lK7VuUk1yB2dcwvdhj5wMaXT+3ZW5cHTKAH8t9l0O/IgzBDc
I9gbWAnDEt9rQp8s6IYnoc+9zcy4TKfZ5dt5iIp1U9IOP42pfTCIHlG8XNojaKlf0TZvMjbDyUaE
CoNdTM31GLn4hgHdgtXM+3trmPlbBQGwZ3Qrin4L1ix9UwIfnTh4evp0CL27GVxXDwrcCttw0KxM
nYJUO5Ch+Q+yyhlueKANMHYQV0rgNrovEgC9i9kZhy6jjRWqtWjqYNN3au1LQZ4QEg9ZDdTWNZzv
btXWTYteAdd+443ppm2fo8UawRQwiTksBV7BOIkNUWkbxfNGjtEzlp4m8ErQ8BHBX51mct9wb9hW
DPF/2G8L217HzMSXRIcDRBoo666NqbS3i6F1uOp85lyyNtIpKtc68wbziAypuw0s5yUuEFaNTfxQ
9Pgwt/KhGu/vaEnuBmrgh1f5n7CVL3DMwtVcuPHFoBEQxij8j2E13Mm8MGalNeGpJoPmqUWIyJRL
WaYjhDRmor9DkG6lvsXBMujxbc2draOCbWNNtU7hKaskDOaVgnsVB3zr6ufI3ZqgTezJf3fGXK9b
Je0rtyiAo0Tm9d1H7uOtCA3icUHyLgs4aG8nLm4Qez46bV6tqr6H0y3bcj3EYZtUXct33oBM6qTI
y2QxeQUB+LDOBirfEFG5lzbv25Uu5uCaet6wH3ROMzGCF4eE5X1t5j9l3vibHhTbU9K6RbkrQUH3
UM5d88Zbf7yPePwgLMILYMAC5Nw467MK1yKtjB1fKG7VWQlapSaheFf+UDwiDwB29PZ2Lss/Eh7C
VT665BfLA5WNw9gnBDbmao6kc2Ps2kO2prZI0nsUpLqR9Rw7w603z/ZGC29YNaVhu8EB7y9F31jC
OvEvKqx37TdeEkflXViBjUzCX87Qh/2bUgE+VArgE51ZeJH7dRBcjmAbe/RmZLxKd4jsFPy+4NQZ
Ecf2uY6i1M9tAzHqcgapgS/hC8QWxAApUl6d3Utwm5fygYkc8xXhUx87fdbzyD4MgyvfWaegekJh
PdHhP8/PEk/CxriIbNcjosG9DhyEkEEg5Z/WrUBy2qqDto0D6mD8jNSUxWAQPIl7UQXjJV5aFPCm
mI+7nrNwPfby95hXMEhBP3T7rnXUM7huZjAz6nqVayu+hkpmvi5n8V5pRIolWiLDRNN6RLYwfkUG
oExzU7dPMzBpN8Ho5HkaRXTGp8FluQwcxQgET2i4Hug0pKQrQYfvRI9Tq9l7jMTnLYignoCZCraz
M7lpUSPES4di8lYzDZ5sZO74DOMagH0eZIBF9afTjsEXlC1PpNeXLBukNR0qt63ewwXOwOjwf0g7
r924sWYLPxEB5nDbUVmiJHs8viFmbA9zznz681EDzN+9m2hCPvalAFbvVLt21aq1cISOr31veHfe
S5Nd/vTaeell/YXfXe+GyhubbUmebIeudrcH0FS+ew5vWqVzXtUu8LadnlsbVcs5kFnabxI91LcD
jufQ6Ln/VwSU4jUqDO2XrafWH0DvonbTq+H8upBinZ2kDQMelnewVvTRTVhLgNiAGYNZKEhO3U2a
ORx1OR1f6O+zH/Ueja8xNbLj7Cdem6p3pl0kZ/YmcaRuQ56Zg+Nr8BgrIEzMbalo8UoFdqm8ACWK
MhcyaEER0WlFoSuEVaP2ZnV/TNa+027y/vO1K+hWQCFAvAHeQRcqMrFlE1iksUbxbadENySrrhcv
Fop7dLbDY8DZ55+I6TLIU2lBnWlvqbSvja2yxoy78P25WgwkhAYEhC8FeE8ay54T14791hh/40HZ
f9d//8ISnH5fRHCatdWTXOP7SdGRJbrRs1ufLNt1IyuDEAXSScWPNokem5r0A7eItFJAWvo84AnY
7sEH0rE2//2kSqWS30H1xLTAO9/98tfEAS6/Dj8f8HMwLTb0LWKjmj06mqSFrfYGoky6tdOb63Mz
YzzOS1/nnxcwa7zedLUO+LxcPDjWbTfd9uPRitfgB2ujEM4B+UiKHFKjvWXTj2l4D/++Poq1zwvo
BrWoC5+6sPZWNDckt7WVFV6cJCqR0CFQ9TQNARUFQ1lmhri+t0w+2PFmLDb6r3yNLHVpDCDaZ4Jl
XogXpENeoQRxEVHmTlHhdsZ8g+rm52fpQ9kGvk7A2WJPaBjVWRrC2fumk4UM9X2af7bNju66UwPW
+Ukwo3yKCoi+3lqt2/T2zpPXEN9LkwT0H5UMjSZjbJ1bkMpOI9Wk6m9fSZxtTG+tG2Pp+xCRzGpb
MzhfBGL3jh2HWtGabz3XIAG71UsrizDPgXDgZigGPx/k5qXWahvrFE31xnrr+qfJ38EX0R+rVyf7
/Ik4MyPgo6Q0in3HxkxBoWDnJyuIxIUTQc1cNui6Aax8ocBS5mQ7giC3iI+Nx3jYGelRpz5ckYO5
vmcvLwhIvgA9AuimzZjOifMFb0xF69LC4WmhT+HDaGRvpdYbz0Xb6SuWFoZEuxr9UTONAsRJgiU/
oEKtxrb8pii/qGNt+8GjhBfSlNF+3hLQshmmPMOwwXufj6kPodBg841vzag6VEf7qrsHV6B+j/uQ
JGRge5/GEZLPgOkCmDDbDgb9c4PU1kaAbo3+FtT7uts3a0TgH709wqYGlqoCo6XZecbQnBuoNItX
Sk4Yojjk6HzJSLZpmNgAkKv6cUonf4CKoEA4m/KOD/BT6W95XFmbZlLK+0mx41vKjuGrApZg4/N8
PpJjsp6IWMcHLR1l6TiaZvusUJl90obviKPBMmbexIrRHBLZ7/dZRVtTKBdWtvGMqH6WJ8vfD4Ys
/V0nsfIaRYSe1/flwm6hQ5ZOIZ04HaYUAZrioB0hm1Olvdn4Uid5H1V1M0xHsnjX7VwC2udWXExR
1yMGYN+cT+0Q0zzWhrr21hnhRutfWvgjSGqNNfkp6t3+8NC2RzW95RlImnnFWV02KwFPY5OaXEx0
jODcz61rc94ps2XvTXmuLQM6YZ8J/lHoX5ww30rFVmnJtK1QWFz6YLYqQBw6bjCsih1xXmvmtjUU
3lvg+0dPkg7u9Sld+D594HRCzOph8OEJM2qNcp+YXhG+l3n/lCnpnaZ8lk+aH31qYd48JxFhnjZO
DR9l+N5SVG32kvlpFCTfB0Y2w8ng0rSFVYkNFJxaLQ7fo4goYbvak7g4QxDUm+w4oHFil53TFq2c
QOL3pvCmt9IjjLy/sQQnBgSHVHuDXowlBgr5UL/L6oqDvfz9PFioHQGtpWf+glhR7hpPy0mOvdGK
GBcwIX86zuH7rAAcv/PTUWwtiBVfavLek95S6z5Tjr29cuwuLz2wpx/HbiavhWjnfP+oUoNohWLE
7/Z0mznvkXnIxrvPrsC5CSE+yIbSkAHBxO+GtKMdK13joVlYgo+eWfryiGkvDpkP03JsZEjl6fJt
epf7nz4BDvyDMwvMrDxxceF0fZD06SRF79mPACxz9/kNRF88GEccBL7PEmYnLlM1LUcnftfIjaub
/I/PT/7p54VXtdpVZmN1fD7N7u32sbJWfv68P86v47mt/7+fL2ou6xQR407n+0q7LSyACeqG7Dwl
821or5EbLuxVMidAvYFPzrxdwlEeItMMEifN3i3zS952mwExtrVWp8vLdqbF/Z+NebOd+NMyrSGC
ITx7l/ZFH266vTJnLvefXpQzI8K1YJsZZAUeRnINmbfofso+fa8xCnizaC6mAY9QUxhFaXhDHWXZ
Ow59P+njnZe0x98Yw4kJYTH62jMzz0uy96/1+DhEn77WUMqCsghGHoPLR3RLcdJVg0999y2N/24A
X6krsc6Cz6CfDSS2w0TRcy8sc5KDAhpyz3wb5F14Cx7m05Nz9nlhgWOJ7lvA/eZbFw4HiMvyeFw5
d4sDgN4V6hTiFuL78xVO1NCcuqlngioAjhYCPP2Khfk3CicbzBD3GoBl0oni+zTyaoU8rG299dUB
kJsZH7zucH2aFg4bQiS8sUn7fZzq80HkIHnUnPrmG0S8Wz16yqX7wq+2yac1F6CwJGNpWjC5QfUn
BjEFD4QQOkv7zY+Ke+8uXY2SFrzgmQHBiQdqEFQjtfq3+B9QhU14MMKtldB8unLoxCCZ7gqwIHBt
kR+aHz9iV1un6F5dIBj83ljEYyoQA/VOar9aNCq07e3kjDsQXtQjgpvrK/XRM3CyG+a2Ed6QPA7g
7+LVKmZ/sybUFN8btPdxAFlCn2esb3zgD1+cadSOIXLYVC3yr2Fj9L+8VG1/9bnp3GdF7/2TOmZ6
l3ny1wIRj0Oqes5G0iaVYm4HBk2TeFo0ZQ2nxpgE9mvQlOiutWrwDKtwjyA98gDb9K7TtvSU9KUP
CmH4ItkZ6ISi3jth5RzBQBRHpdXAhwI7vK2BqiBHEg/g01MnTh5AmwavvWO80ycq765PjLCF/50X
jYQpTZO0VIvE2r7qdGlgddp7aNx/O+bZQ/ztugHhoP9rQIccFYWNhfAjqevGkeVWe5c7fwe6vurU
lSGsWRAuixppaFUPGAJCGNLR+40BqHDukq4jfp154c8PeZCRRstrhc/r0jGMgpuV+ExbWAI69GjD
1GmLlC8aSbU+JI9ml9o7umOQlXpx/ORbSvFFaXL/RTagZpKMCamd3Iv+xToacWE8Uo+mmtX1Vn2w
tNa4K9TYfE3rvDmSMlD/Mfv+0RuT9EZWe5vkjBTtykgqbp2pVo6gUWkGsFrCQaUGSGfXxaFrwFR1
9BqArguG7RjSBLel1l9viriVf5YwJ29ajyaKaRy0e4BJq3yq8417ekTh5cRT88yc9YptILnnEy1X
XTxAxhk8141k7MNBKV/Dahh3HXqvh46sxtNYKBna1Zm1iQKTnKnWHwqweHLR/QyzNv78vsJfsSoK
+U32rngJRrSxBuagv2vqP85fvvb1+sEQ7qf5YLCjoGakYUvjbSQkgorGs53U9rR3kpwbHRjEMNyB
Ur9u5IOr/nRSP6wwgFn+3aB0JwwinaxmiB1ff7dGa5cnR6/+5hw70kn6d8CBQNK1fBf/mtH35i4d
f5qKa1rfOzL3UrcS04mkCv8OGA4q2DQsQlTxKag6tQcRZa6/q23+WJXJvteDFwW9485H4SmYnjQP
5BWUEVqu7NU8X1nOhWM2U9r9Z15wEyCd2jYKMd/VQDvjDT1EUnHv69PKi/RinOTC525OFeKomXBJ
7POf6tYxPNzJE8nLZwm6FbPgdumL+KAlZbTvo/i5tMNvg7RX6vhF1sOVgapzjeV0zeeD9MFYQg6T
1KnoseJeI2lAsu9ZbafmMW8dZatKMgjGvHhPSzl5RDkqvw2iWJ/zi+ote6cBOYpLiEmxG/JNayf+
1u+cf6Ymgsk89QsAjAOkEFXX34C0XwsGhaNAlpWJIgtBAoUGYrJ45ye/TuMsSocyc0cdPobmpkpu
fNAS14/CkhHyA3BCzxEI3X/nRpIU/TgE12dN0V9p8d3r0Q7547qJ+RMnE/8xjlMTwjjsGGynY2Ki
CP8ytfA2cY6252yZuVT1D22wlvFftEdxQcNZ8lQSdXKDdLIzVQozt5MQSZz0rQ4HoZSi2Nw9F8EP
Kbq9Pj7hpv0YH48NjT5+VLMumC5HfZRomggQZ6OXqqh31vhJ5d9/LXxIo3xQI4lOUfLs3tSCElCy
d/ClX731uVzOxfcFJxAVetxk5N9dPdY26vArnlYO39IU6SSAFQpW5HNECry2idS8lSVkUrVtxSyt
VYeXdjEwOxr6OS0a7C3nuziMZUXKYJ13Y4dmk1tJ2pfazfVVXjMhXEygszLZ8dEo7ftyb7e9q7Tl
c1haK2+BJTM80ODXUmbuCZGzMSzMULbyNnaRp3GSQ98c07U61ZoJ4cgHraMOTtDHbtJNxdGGAOtI
bO3t43o1jl4zJRz9ckadDSX3N+v2YvXBkzncTt3r9ZURrrCP3TunEwgW5rUXWSjKDsRi1cmxW2f7
SLuZzI1cbb2/rxtZ2sGnRua34kkGqaDgZvuOGtPs4/ykFW6kSadfWfslG6ScQWnwGlMpTJ7bgJda
oZUnSlzIlmd08Bql88JqcKMA9YEg7INk6Pz7FbcdfSxh4Ur1N2loeHe8NrS1fHqizowIvmSoAjvy
lQhBz2YPnlmVVi6shUk6+74wSYE0Vb1tMAhTi3ZG9xpX5soIFqdpZmEiGrEh7BSWOkzTLk19GxXM
aTP+SStqvLKXlg0gVcLrkgKAIwzB0uieSrspd9vOfDDG4s5u8ofSy96ur8TCPQhHzv/MzDN5smXj
jsIDzA3IR2vgOLvjZKpE0+1m9J905c8w+PO6ucWFgcdh1pnj2SZmJzOuxlxWGFUf0pdj0Qxb/86A
TiwI8+blhlzWtZy7SmbfOHALK+Zz7RfbwXrR7WgTpt+uj2hxnXijI5OiE7qK2LLaN+gOMovcndSI
/pPpn7EvKZZ50koAMW8oIUCyCFX+syNcLSG4/8Io29y15v6MRO1MYuCRvt0BJHtnNdIr6Kd05YG9
PDjEXg3ysDPy7Hx3kKUpO99kd/SkY8pj69357UpYsWZCuGjCMlcKOjhz1wFTb97571HxW2d1BgDy
JAVZJVbR6brutKaCHCwyXrPul1M+hcX++i5YXJ0TE/P1c3KMinQCwFEQ3uX5tI0NN2xAxZo/g/in
Eu0+bwpoFVQ+SE2ivDVP6ImpDKpgPam8zG0DZ6vmyaOX5rSjKPUmmfQ/lJQWyesGl1aIuEmfgw24
nMXHpzbjx/URZXSVx2UY0Dqd07Ecr8nhrZkR7wRcthJYjEtSf0Z5v9HKH4a6wue0tEynQxGcQzrl
Y1npNjbgNK/VYmckSMmVm0b29+b0en3eFkIOpOT/N2+Ca5X8Kc39hAE5rI1efTVG0OdqvveKlSO0
5FTJ/sDvRB0R5UUhgJLVFD1d2c9dNTPuJc1/oCVhxcTS4pAAAAXCfziwhYmzfHOM/JA9EDs5jZ3P
k/S1dQ7X52tpGKc2hPmqlF7yaGfK3HTYFdXGV35jH59+Xzg4xmjqNOTxfZ59m3qi/7TraPRe8dNL
qw6VDPUGjacesNfz49lpCj0k5pC6yqAeJcgCYJDQ0h/5J+tMc0BrGbB5EwGa0MmIbqCGsAAq8Th1
Pek1NG69tVzM4jhMPAxUSx9+83wcWtrXTkhrlytPxyYpNm1AAjo5/ry+5kvhB5xUYOPBfZMqFC4Y
0qX+AMVC7kpTtg2Km3b6rpUIn3Y7S/N3er0WeH4Ux8RrlG0M/tWCOvgiaZ9rVgLDQpK7yKxO9xbp
4W0kVdpOHhTpGNmlfmN23ZeZJXVfqMa49zUz2tPAIW8qOAA2SkkGZ9SoN6ihlG9D1cnvPFirdten
Zem4oVUBiG5+412wSlodOeixcXC52ddYLWC7/Ka2v3G3n9oQ/C188LKkyFLmyqorlc905cCusXKk
F5f3ZBzCYaAolfm0QOculFp3ltq/Wto0N37elVGxI+taIlUVryRL1+ZOcCOponZJbzN31bfUeqrS
XVf+jgUQa7yRZrio6AxJG06WUjqEfHm6LbvboPs7G7vf8FZ42v+MCMMYUnuyxtHL3S4rtroUQvlS
bero/Tc2GtEdQGFqWETk56fcohUfogyTBaKpup+Ok2ptFZ40160sXbsEX5oOwRZdHpbgeaOi1Np+
tIjxOmibIHzJj6lTbcbyPUh+Xjc1T4t4vk9NzW7tJDqKZsJwsyXWG4avffekrXx+aXPh2slTU4Od
5cnOP29lRmLFwL7IvCQPvq0elN6/lQL7c1DaD+cO9Rk8M3OL8IUAo+WV5Hi6ibOpQ4aQy9KLZNt/
X5+ppUVBMQj+YoKUyyRSAVegIk1x7uK90ubgBAc5OGoFXfb764YW5oycG+sO1z2Zl4+k/8mSVLmf
eZJmxW7c/EiifakcYmtlWeZtKqw6oFUCIDrNeIeJ7xQnjyTDMqTYNYt/eo8mTWfrSBAGZLcQQO0U
57lck0NduB7PLArPljjmMRizCdhnwybWHkv4atLJ3JryuHJ4lqbPnsGx6B4DYxC9TRB2qRxCceQ2
8LkN0aGCsCq1V+K7xeHoHyqTtOpzgM73NYzCwWRVAVkl/5uRFsfYvInqZqfka4I2i6MB62nOOupA
7ufze7IZ2qrMoKxhM+jSH3TXbhT7W1OuRPmLNiCYB7gKXAHGvXMbPqQf/hSwNogGT9KOsqjc/7q+
p5fma37wg12duzjE7IyZl6GN5FlC2sTY2siXysqwkyH0aMeVY2oueDSYjEkxwXeq0wYhuGiIdLqp
aqvEdfSwfinN9nuZelm+NbQoBZ+WSi9e5j0DczlIbkR3hJQYh5wACDIFeOvAvqffqCnGe6eZ6k1Z
RCbv0yn7lnpjeNNPavxPQtXg4Eyq8xiblXbXQWMBURaULEZhUKiQ1OYGbZzBBX6Sbaq+H46xpEc7
HoudW6H78dj1Ek3Vcq/+zJNGujcLRYLXo9acH3LR6gMcMHa709pW3U1T2f/T6KgHa8XY/6og//ji
p0b0w89z5yaHTenOyFNpZ9O+f6Ti/SXqsm6T+5N/E0rmdIR4XT/A5ADXhhRMvH479Lk9Pb5J4jD7
1WogcCR40KDxAbMEjeVaE96Cz+QQwjpLHwK8z2J9MlHTrIYOhQTv+B512wamrjhaOe+LW4uzjtqQ
w4NO3Fp1BGEiAvSc9/KIdsfTIG2K6Hh9+y7uKQZAnkznEaHO4zw5hfmUWHBkYyMFSPMkZ9X++vcv
xwABMPOLRsesJSZ2uZhmKWV6zSmHi+YXNBT7pkr+6APlIVWtlem6HAqIKDSN5vZUGZSJ4IiNnO6Z
rogxdfRaijorzzmxM4KreEZcUdadMSw8hARnkufKBLUVtZaUCijMszWRWDlRocq7A/yGd34+3A+V
/H307Ickno60Nn+To3jlZyxN6MxmPuMh4RsXhSHkOEMe22Lj0STlDmF0I3ckFYy8voGTcnt98S6D
9nnE/7Olnm8OA3CkZoRa7LZTdchhADSn23hCRr56tSv7MVq7EhZXkOwSsAYVGLd4eUNqb+k8Rpjh
zjvQYfnQqean9ztDIhPDrqST5kInUYkrp7HJZqJfizvyf9XpmuzN4iBmZVfypIxDTJJ1gZSFTa9F
7nRwzLtqDUi/tP7gwBTcAmgUKqTna+JLlZobHYXFNGifk8TZKxHUHCEkEJVtrQSfi7ZmoN98PVNi
Emz1SBDEDsLZbjRF/W1a6cOhsuph11lDtgucslgB2szfOw/e7PkmpdOBDCM5JuGExd3oOQ7QDldX
j7EN8RmpuMP1Lb20OnQ2zekYHjkXDPpmW9I1auWYGHzr4FtqsW8hrVt5UV/eDgyEONMgEYxCiEi+
nCeKHkNyQc0UeKacfjXKv+3poFB78s21lvxFWzTYgoaX8UyGUA6oG8D9RhPE5LTT7t0kr7k1eG1T
S9MgJ4NWzvp78gJjxQ0tLtWJVcE1OAQeikfTp9sEw80cQWxNrVW28HbnK2590RKwK1RUZtSumN6C
IimO68iPXSP/MxtqKB5eVXMFab5gg+0GH7rOerEFhY3Xw78zVoETuiHvuKnbOZm609cqAwtb78zI
/PeTq9afURlRhJH0L0StdxGJj+t7e3EUlIJZFoPRiKG7POZyUrRl5BZ9uWsa+Y9iTB5Vv11JeiyN
g24gMMAmOe0LLCcY6LYOwZ67KVQ2X6Tw7fooFj+v4t+A/pMiFSFGtto1BNV83oNQ2rxRIde6bmDp
Iuf1OVfMaS+YG8jPFwLC43pS5SF0NQiNH8BsvdGAkB4q4k94eAnfrSH/u5IM4xHClg523ya7s/PE
fCi6SFnDoiwOF2g76A2dx7f4RMmkEb6kQQ/dQZV23dA9Br335fqAF65xZX4AzU2d4N/FEzT2lVKO
Ehsv0b7SPbNLZP0Y1A9l5OwU+JoLbWUFl/YhD3CwaCj1UBcX5jcozKTLrJRrw6teU6N6csrwpun9
b9eHtXA7zS1HxDlUOhaqUd4wtk2hhW7lVTd+J38Pcg9o7uCGrf7ndVOLI3LmNxcOjHKbMCK7DjMj
D+3QtcqdJYOEeOrr7XUTi/vgxMT89xPvUM5xuAzJgNv1Sr6bMWKwMSdre3/NyjzQEyvVUPmyX1o4
uvhG1Z6M/ub/N4p5zU6+Dx9xlUNEH7oT3FWaPLwYwK8/b4JVBx8GKkWlL/LcRG1oHZznHu4n26fV
LlqJQRauU0RRSbIAUwdGKZbQfK3Gv+o2ebbmRjXvVfvNgUlvuLe0z0ciODlyE4jizuIywjhIkkbN
0MSBi5LVoXOcvaYln+sbnV8smCDjxsuOHIh4IYB6b2h9CAM3eIdk+ZMkKBdfF9Y6ccbQ9EO+7jTw
8j3Ua9lCEQN8YWBeqpPNVBX1mBj1/POVcpej8BjXylaKRhpekNgK4GtK2+HX2DWPvj58KYq1vOjS
RQH0CRVeYILwl4ii5Pj8pBnb0nf9WH02Oogs/85otFETuHKbEI5qzThmDRKQCoyAvvIWK79xXk9/
gUgZBaWAV+oZv6A29Rc59750ofP5SA4oHPUl9gjdcCIezjf1su8r1Xdl52GQHtPKHZ2VM7XgPjFB
c7dCrg93Lfi2wDZLK9FM3w2NQ53CzHUnrXVTLq+VOrcBgLyBKEHAdEIIHbcQh/guTLvZn6rVQVM3
wrcu2Y30AL7cP+rQ221yy5O2vUNaKijhHLdGX7qNNYTarjupxRHPApQWLBVztvt86/ZFrlaQVgZu
o7wk6Tej/OXnK4lasQ1sPh4oupLihlGMDkAReIZmc0dknIUu/vYnRcsfga/D5verKduDYqb3bVZ9
ga0OUY2Gvqrr41u4R0gOE7PYDoMjsjgfX2MDfNdiO3DtLtwOf0xhsHIdLk7giYE5pjk5+1I10rEK
KblbTA9KjPYSZcnPtX/+O3+QlADNmCXiRO/Yyr2nyHVBoDmV+x7mu7R8/41Zsqme0HBIjUAMNO24
zZpa6kLXj3oPOSeEr6EDXkPlLK7FiRXhdDURHPlFj5WoUzc6GJa2VFeWeyGCpOmdlggShZTMxfes
U9i5Y1VpSJIbEsxNCEHlWwR9+P00BfENHUXjM4Im6k6zhrWs3kKUxyUPkz5PP97sIi4A5tbI6XWC
dals78yhuUvs6V3tuy/+qK9siMU9d2JK2HPeAN4VCnZCMKvxNl0bFE9qPvVbW47WtvfimlHPg1KK
stsFCHkycg3FEqJ+qz1mb3GzEoYtTRqtrsiv0XJFtCK4Hy+M/cJpp9ClLTPJhydbe1CSdlvW5koQ
s2ZIPT+mmjxBsWxjqEq+eK1+L9WvtAbQs7EG11iaMLp3VRLJlsm7U3Dv3hA1UZZLgeslx0q9GVcS
NoufJ3lCjATtzIUw2ugncTrRIQo84an/4pW/cQFSXP1o3AWeJep8UzYqlGgsArc1FBo4J7/4MvhG
/2BW9Jtc9zmLFyHS9DAjcVTJAwhvlWKEVLYY1MAda6nZehnYwCGOqyfLa4Zio0XKJgiDI02C0KG3
3c6IkHcpYtn8pfXtGrXO0okiMUVQQbV/BrCcbw86kiBS9mzfNQf7XklC5Ie8XZAcrw95cRNazOp8
E5ECEyLpIIVefeqywJXz5ocd5ZAPO7/ikpJXU6/kPhYHZAMc1RU6GulNOR9Qzp1o9HYUuErsdPu+
HIvnFg36u77s11TilnzunOXlfsfxXjT3j1LblWPIOgZmOzzXCTAZo3wxanPc+TScPVZ+qe+0qhxX
Hg2LGwh5XSgRKMzOlZvzMTpSaJZyNAQAo7KXInB2CT04TTLCQ1jsGgqBidUlW6t2aJ5Rmx10zQdv
1D4P1bWhDrOsuUsDbIL4PIqC3C6mIkl5ciOOAC+K/2e59uZe2jgnNsQ+oALSL0+1sTG0x7zvNoZZ
bMzxVuujlUO55F6AiNBHSkrJgGzqfEpVGoCUOFMpEsc3lr610rfPn4CZxQLAETckHETn3yfJO1aj
GaVuEnTHuvxG0XCjNF/VNXawpe0Pc60JZSE8fEjrntvxVdTBOm9MXS2YNjPbIvBpCfzO50fDMwEf
pvA0vtBHNDQ/8524S90KqSEVDplbGOT0NWnBpcU/tTKv2UmECfNHlWlan7o92kSVUe2S4a8oCDaZ
9PM3hkO2AlgumpKW+PrpZB11Jl9O3EjbWdW2cdDB+mtshpVZW1wbiC1mpCAgLjFx4YFBqMyyTtxW
aduNUyF2oDXfWyNeeXcs2cHGB1caoaBYpIvCQXMGWPXdbKp5T2l+udGc/Dil9Zfr87boiE4tCbsN
wEJXOcqQuIoGXf0Qo2FkP/SSs4kT4zYMzZ3py4dpst8m00CWIkTTQ1k5WEsHd04wcrRmDhSxAubX
Ua1IyZS4lt18h0D7JQ/WwM4fGV6h6sW7lbr1jIkDGSdckkphoKkVZqnrlMa7Xk67eIJwu2R4cb7l
sgGartcwgw4PGkCceHDu0jy6Heo1CojFhSW6pyhKk8BltiOCjgMqjdTN1RK1PqncIUoR7GrgvtcX
dtGQQSF9hs4RowjeKk7jMKSNnJM3xDBqGaF/oCETUg+vtb0VW4sLCO4UnN4cGogUOfGEYBu6gYCw
66Pz1CS/ETdS6Pvv88IWTT3LM9qBG6RTzE2PJkr7x/W5mh/SF5tjlvomDUTlWszdV1Frdpnqp65f
TD+t4s4xt1Ka3WmTse/rZn/d2OLCQPUGvQwoigtsgeL4zaA4gA0t+5nWko1cPyewMF43oixbIVgj
skGLWOysb5zcwhvWmVvr8L84+fRsePYRfb+D7ncHPUSnczNuUOtDBkudpMc8UJ69PLhBnWaNd22+
d8XZhQ3oA1RHnKoJyzcEZtG3iAC6LSo9OyAyzTbQpuKg2Jm9s6wuncUQExQHnS8o1K557KW1pYyG
5B3ZRbrG5ok6uYFSz+v9TKFj36Zd3xmVP8sc4bGRx8J+KK1/2iCRfmOBKchYH2hSwD7C2yCSe9h2
KGa4o/QwA36c8Juu/nV9fZfuVQMPAuzRBDMgurMCXaSmG5hTzT6q8V4JDqpz1D4p1fuRvJkzsg5R
OMTDphCkWj7yDkmppy4FxCM6jkckZZ6mZI0GYt4AFxuEFBfpoTkcttTzJQo9hUDfcVI3Vf50zGDr
+b9kVI0C61trpptWGVcOx5K7Mk7sCQukIw+Hxp+Nu0KZx/hHRYPr+uosGZgLAoiO2xRXxR2Qd5z+
0ojnKOE29O+Nl9/4/MxUSfAOZ6j4FEtTu5uJNWKi9n5jwoxSlGvkfIsj+J8JMSVOrh3BFxuEbxY0
6e04lMmTGqDyen0gi9lVYjVa6ygA4Arnw3tyONu+GSu5AmdlhKn15+gN4Y0USunW0KHvGGIvPsL5
pCAhmnhAcEL9kLUjCkDXf8WSqyRtTul2ZoOnO+b8R/hd2SaN2RFrSdMW0M23eBpuMkQ9r5tZmtKZ
2VUlqgMYJaYMLKRvlSmdO+A8bzuSD+jXshJrFua/n8zm6NfonEVYIPq1odkwDr8zAjgviKDA28jC
9w2vtgMrlxJ3sh8T5EZXMoNL9wQF7blPmRr9BfFZouVdVBfE1p3+YEfNxrSMLXprG26mQHpwInVr
KCsjWnKjpyYFB+cT6Ie5A9i3ITCy82GbVrcqVTytu7k+dYvx56klYZNNegPULm14nIbWTVYhJqub
+zaNDm1o3PUwsWwSy7+z4TBwpOaPLDN3mS29t160knhY3CMEwITRXIlEBud7xPKRT817Hhb6UH9x
kv4OJPrKWJdM0EpBeYiwk3+CCaOUzLxIgXDS+hW8217qocTYDV+vz+jSpQETwBy00bNPZ9X5QLoc
zMxoT7E7mMMu8L/oEdnXx9x4aIxuY0mv163NXxOvqJm/GiQOeBaou8+t+fLk10MKok0zM3jxOgf5
Kuc2iJNHP9buHUg0V66QpbrszPn5n0XhsDlSTf08At02RvVjV6TBNpOru7Gb6EpI2/uh9A9SZ27G
qkMEFX3XjdX0u+uDXlzIk58ghE5qOk5TOKWQeFSbQdsF6cojd/n7xMEKdQ8DlND5pBqdBueQUnKP
+a9q8gMdzpVJXPLs9Kn8Z0AVDDRxI0UVqxamI8pqeXYLBfYPTV9jdRDciAZT/PymBKNOa9fMhHFu
J4vG0u+QrXsGNjHuGq3UnlQ9HI8yCjUPwdCW2srAhJn71yCoKhMiRLSOxCM20bw/lcjLPKvJzpSB
0cVrQeySBRLKBH6YUS4Y6mOgo74/lUi8BZqrjM3rJGXb69tL3OIfo6AZisB85j0HB3I+bd1kNl6J
bupzUBjTBsDU8ANpQuPYR1m7VbrGuDcQT7gJglL9M9ZRrDe83tv59DGu/BLhdM8/BGdInxl5PXDR
YuYQhk0rKbgMnsec1FGwqZx2l/v72tnp8srjYGFeMTUTsM8cnxcSA3Wla/UEMvdZQ9DXdJV+ZWdc
0OjxSXqI5xYzE4zvBQ4tSps8KLJKea7kOL2TIx3twbbrXM8EQ9GZicarr07DClnkXL6pu968i9Bw
PNS5T2FTGg30i53mUEWK9jSkY7XP4dd9900rPBRlM671Kl4eHRvYM3OOEyCkEIMvy85yHY2H7gU2
qofUymkm+wbtyqYekpUL43LmsURIToEEVQuoHM53m1aDdEJCr31pqm5rpHs9XCsmCO6G1cQC+4i3
CvfERdgfOBq7yLLbF1+yt6X6mEhPcrVGDrgwjJkFhzjSIi94AQrotZqXbh13L0P0V7LJu2/XD+Xa
5+dr9ySGjIbMiixkC188GvrqY558Mks/TxKAMpMK4EwLBsHKuYFq6AaDmKt5qcdtdFDWCPqWfv/p
5+f9dvL7rWjUwrLg834wbuTnzljLrKwZELYRwsehVSRe8xJONlREE81V11fgchfRw2MzQ1TjQd+J
zsirx1qrPE171o3DVNyN02EMD9dNXI5hNjGnXKkvcB6EMUwhDiqpkTmMumMe7MY14IqYVJ79GjGH
iuYSfXTAOYVSTJn0Y1UoVvcceF59qDSv/KIlDSLMTl7Er1ocqO9TYf6YG64PXToox6DomqfITFNp
kzuwxV0f79JNQ/sgfRwWsi5casKmkxtL6utS6p/p9mp3sxDGPrM7u4JlYLBvq1EeEVCsApRsnPZN
Vi1p0ze1sfE9C+nT679lYXnPfoqwQY3YT9VSjofnqbqVnIOvPSBJft3EwvJykxH2zDU9+q+F2Y/G
OgCOjIkxe9LGEILUv68bmH/jSTQ8L++pAbGkF0+wickZBow3B2lX/caats4nUa4XRoToUDVaidQ1
RqhFRNUGFePrg1haiJNZErNO5sgSq3E2PNvy9/T/SLuy3chxJftFBLQvr1KuTtuSq8q19IvgWlqk
9l2Uvn6OfGduZTKFJNKDRjUaqIYiSQaDsZ7DQovui/LTbRFCRPu+hPc8r+0uN0GMGmjUza46Kl3Q
ZNNoeGmVg4Iz75Xid2258S+rBdNuU7mzz0HePgNad7oThAW/AFwjFvxSxNVL2kFQBX0eKWWd3gd8
1HrfjeNAXTiY5ujOcoMoSEwYIVKYzTTS+oCoG7XaTNmOWxLDeO2lwZXFAM7CtLBCsmYa4NAbMfwb
jJM3pH6R+2O164yXXjbss2IuLiUJj2A1zl0566wLXO2rOm9Nemr5q1bsTLp30nZTW3uGFqlcViy9
vreXYoXDIpPV560JsWh5nY85tcyHKQfY/G2lXJGCMimQf1GoQb1DrLYpKmXGoNZ9EIHSe06+5fHm
toBr67DUYf8KECxcHjd8brK2D6aU1H5akcFnQ5G/kjwdd0BzkHEbXN8yxCnoFEHuGFnbq1y44xA1
TdMOC3qNXtXcd6Z96huFrxf7ZpTMMK1sHvwudHsv1crrShHjDSIvG43KZfeY1Hv0bdy9d+iVxEQO
PDw8oWJgV41pXtoG6J7H9jFJdiBrUNvdJDHf15YP3R4A4cXbj/oTlnPpI5FSjecC72QwKYc6OeXa
xk4kKWqJCPGFaGOlbE0rUoMUBa4YwD2eKuvIlIkQ3ocJaPoFJuQQSfFT+s+QHBsZrPqKBFTeMV4D
4g8goIu5MicrCGhjijlIldbYFFl6LLQm8yyzeb196quCkOxBLccAi6TYfplqGXGTdJoDp6lAH6+d
hjhnXjJZMudjxYSCbg6Uvw5QpnBr9MuT780W4CBNixUxvnXm11aJfI0VTwatPGA/316VkKHDk4AQ
F/3uyyDoMkIkqBmNaDuW6FoILTCaxfq/ZvTCu+9Wf2Rl5Nu1c/d7fiFOLHgPPSgAcsAEhQC1srJj
WQ4eUOduL+n6oC5lCDo3TwXPTI2UYUGesuJgjJ+p/u22iGsLcylCuzwijn72gtKoDIl5HB3QzHPJ
7ZcJEHQgsdS601Raga882bfdLlIKyQtz/QDAgiEbBro8DNhcqfMMsMzEyEsW2nxUUGqlhxic315c
2bvIyO5/NS+lCY+10YGAaWhqFjJr3NpO8kxNaWPsiiqDrhnZtiUiuwaiGPqBMeDx0XDKN6UTDu2L
mfi94tXtyxTfbQyWkb53oDk0s10NT/dF2/Y1mBZCzBp5Nobbq9izZaZtRQlQ6VLwWC4ND/AELrXM
GGjfGs3Awk4/fjajw20dXrkmF18XdFgBW0CbqPg6umBeJmd6VkvyHGHKRnId144F2OWoNeAtWyru
l6so2NSWfFRZqKLXNjnF2TEpEi8lp2baNLakK1UmTNgyWg96b7cKIgXjB8hqlZl4Wsb8NFZ8w/wT
tbLu9fVN/Ls4YROr0h1LYmFx6WBtImBCJ3buszsp/RYjvZQ8MakP3xozl0IqIG/tJEaliIWZ1aSv
VVI3DzbpVYlOr6kbwDRcoEUpGPQS429WgWXIMCMWmvxzz33X/n5b4WTfF1zOWY/QX8JYEuaa8qLl
P7pM+3pbwtppnK9A2Cel1Dk4ibCCOD8qyaFS9qyU+JbXjzMQhzEXD5wb1Imv0of2wGqeDzjwpvvS
FSew63i5oXkgKfeMVsbuu75jf4Utf3+WJ3NMgBEWDNqsWONmKh1/+nV7w9auy/lqlg09E4Biuz2C
toohkfiZm5s44R4GP7y8SjAPzTxG7msSe1dkgOuYGL1Gkx8CxEt5WjSpBeJPGkYP049MZmnWtuv8
64KCaUpXMlDl0VAnhvdc1TJndu3sz78vqFc359Oouvj1rIev1INU5p9UeRvi4P6sBypVZ9u0HNvZ
scxGkTuYWqFhMJJfDtCr3m4fu2yjBKcvIYXNEgPfL3SvHnxre/vza9cQKTxMqIBO+NqBtcvCnHQn
o+Hc2kAamzZFa3uzLgNsWjsOBLHIMwAHDq6MoEzjFMdOPFAaJs7edR9U5ZMOZgGi6T5Pft9e0co9
QZUGuJbQ3BUOnjLhI430KQ6LyvRoNO6mTntQUJxXq+IA1KBjnjYyzKuVXUS/C2ZXkBBdSm/C8lTQ
ZtS168YhAW/3T6fdm/Hh9qpW1ADzG1gQumoWJ0N4LNMcA6EMWYBQNePXXD+qyiyJMFckYHIRbINo
9keWUxFupK4TwKAZGHyP2EP84HKJMb7eogXCCNxei66h4UW4kBpnDrEM0ocAbvRIzGvfcYYvsSaD
fF9+5mUqFXLQKbGMrwLpR4zIjDy3Rs1uhrBMHf0558WwQR679kC9bmMGa5CB5ogtV7CTi0Bk59H9
gUkGEVLTnJVBAePnEDLQAQBaE+01W6f7xezHDuOfMd+SbvY7WaPN9WktGBJQNdQmUV8VS/1ZjwfU
MMchLOz50JRFQGm+va1yK1m7RQaImRB5YCJLbHl1tMlmE+NDmAHELiYea0tfrQ5lWXpZ0fk90HoY
moc5ODyNXEaB8V4zEQ8Swe4yr2EvpDeCxrtoa60N5FpDp7OeOKObtHE2qlXs2JA8WLQvMS1QerWu
b6dC4V7cIG1p5WQLDCPPrqo/FTPwvyubuh4kFmZNlReyd2C9LBCqYqcMeFHycjZrlMQUnfiA/zNP
lDqO10aNK0nRrmkzCttAsQaNKdr6xNjS0bMWqNNtiCmMkqZeP+8ydTNM328f9Zo2wXKhmXdpHdBF
baLAK2Qk0dowB3cNcKA+YXxA4u2vbRpAeoEIjBwGjLMQWlB7aBQQsncIw7cqGECHNvWyOzmk3u/i
uRBBZ9BN1yCHlXWhmwGF7UmGLLe8taJKoiMF7iQylTY66C/feqJ0KloBtD6MTPTM0z88o97M3krD
3tcKml/DxrlzgvQ/KzoTKbgXIPFzp0pR+1Cv1G+IBb7ker+7//DPVyV4GF2aRyWQkfpQmZ9U86GQ
1V/XlOvs+5Zw8hUmbCMrwffj4k+u/6q0j/x+ZF1xGzHIeNVuCrBcrTUUFPAHZ/STLN0Ug8QSrq4A
572M3JsYyRBuYZYpZm1Ndh8mzQvGB0tJC+G1x7J03aF+D3YKzAiLzpHaAkCQAmIaeT12yA3F65oe
EfjwmGfRK9WTt1TVN7fPfPXVgquCPnMYdoDKCUtisWHRNnchM927/HtGn9F37aWx4Y0s3rLuR1o3
B6PZ3xa7tpE2Ghk1LHj5R5A6WjZVlUTpQzML6BufXv5/n1/En/nidAKxVO/OuJ/ZJune0lbSULtm
w+AbAcgQMdECIXH5/Q5tKo4+4zJqzVcA5Xm9yb1KBpW4ejTnUoQ8BeY+0KGvYpMiZ8reMmIYxzyK
zS913ZDnEvRZPvgZAJ440x/MbWmg6dOdjYTvVge9oKiwInAG0oRgEozCquZutvowNQYv25lE1lW1
vpP/FSCOfjqDjXGazOjD0tokGJhx9h/StbM1uMJhETtmCue4VUbHtlpLNtWf+7XtXIBwTkj2MZrW
WENn/zR/RvpHPq9p4P9GUGIicLpUtiZhHZlNDrN5UDW8/I4sz7vmWyzey0IliF5LEUTXNlOmEnfC
ZaQ/4ine5k66t7Sj3kjgrNcu/QJuC7SopSNQdCOtEXNEdQ/rqUTP7EGpPmA9zz4vEljpIDP4j/VU
nPyhH7N9q7mBlQLBspqeY1MLwAXof+DkMWW+QGXC+1KEF83NCvQDFjCe7oGBdrOfZa/+dbiMvDhG
Apb5HTR1ifGkMpdRk1luFaa24o/DS9Ic+7o+Kn3kzYWsY3DlLqJZdCmVIV7CcgSvpq3mkQxRW4du
aWzHatgrGn8sKllGZs2uIQsPQgDEZsAxFKletcolptUBAxwgez6ISozq2S26Lc00LzFCu9ulVTjT
+z1bTIXC/XAWr/Mqi4Vpq6ZQTQgFd47XnNTq921VWLlEAG8G/xyQmxERmMKTMwIpAq6NVoVJ1vqs
/qcFpAAHMhr7f8pZDvHsaeti1RljVa9Cw9gplpdbj8zdq0yS81tTBaQxgCWCfjN4B4LNrHQzyut6
rMKm97vqmM3bqN7e3rAVZwcZBjSdACMCQ7tijzLBUHHTRlBtcAl7pvrJKYN02PDmKy2PrLjfNbwQ
JvgbUaJkyuxAmDF5leqnmsQQrN3T88UIp29MgKxhPb6vVi9u/mOqD3H7u9UoChiS8GlNz9C9gNZe
BIKLm3h5/m6DHobIVdpQp282a/0C9TIQNOvNr9vHs/xiIcTBSCmIWxb28KXafClHqzgHsGfbhlFH
PK9PZbzFK99HYQQKpiwwXDAEl99Pc8WYSzeZwuG7pp5Yebz75yMLh2beJRbAyJ7wJqdQvLEAmnCY
PVLrH9v49oHPv6fE0WCNgSrBVLIOfm2VuDyM2beaYep1/ogAPJNoq0afBPJxl9vDkYlx1Fnj4WBk
Phh+eSs1wytBLAAkMC+3ULCiWCX4do6agd2rtZAgAzv4jhnN5zpqv4FD4ZkPtm8zcIr1zWM0EQ8F
x5NSOL8nJLYcjsignA8JyIdBA/7A8uZ3ZVhhmQz3O/Hnv88QHlcaY6p+oPoQGsilKVXlyVqC1lQQ
VeflYYWNu4L3MTrb4ryahtAmtpeiZ7VLJae4qIFwiVDdfvef0dZ0lU5J6jIf+4YMoTXPqj+Z9Wen
zw913Xk2TdHLBzDy23q5Yh0gECDKmPlEJ7LoA7WaVmTuwMYwanpr0/bzz9GpbZ81KRAXxn9vC1vb
v/fcqg0cMJTVBQWKtYqmvYVMru0106NbSizdyhuEdeDDKG4inBItkB6ZVWK0aPqfq22R7EayMWQZ
j7XtAlaQheQiWjlx0S5vma5XnZOr2RBOkxrYNH/pk9Hnc/aJl7Ik6qooZIfRGq4s7PPChU5a4rTW
nGMcw0i+14DI6JLsi8OdQ9fLyLtXzwXv9sK7gdq9aFpjpCWjSZmHsK0yb1vhX7fPfc2BA0wl2tBR
iED0K6ZBXAMGIOrHMUxLQ/WUfnziSv2k6vGhptp8xPzLblDTZzPR9xPAJW5LX1sdJgXB4mqiYwRv
x+WZpWU2otrb89DQXizzk2yKYk3rUAdAJQ8eMMCSBcue2YnS5OM0hi3Gv0v6phhBlEhKIGtLgOML
hHBYcbywgtoNTVuAvhNmAeAem58E6ezbW7Sma+ffFx6/akbuylXwfa1JjnOXh0WXvo3p8MVFrfi2
qNWloBveRbsDxq/EXu+y6rN4Br1CaJK3AaDMdH/7+6vHgUT0UjHC4Ib4SAHBgCtO6+KG9o9ac9JZ
0LcfUKgl1/2/IsR3htCmcSfgoYWFm3gGxbiyxDlcOw50nQLtYemvhk5damw5ERUE5NYUmtHOyZ8n
7XnsD8rh/o0yAVoBC7N4VFeXPrV6zrt+CnvtRatfWrZvZM1Ha2cNK69iwGW5/e9m4Sz0UJupLpnZ
TiFhr8Tv+efbK1grMyF8gj1eagPLOP/lPnEMkg1zVivhbNf59xEtqJvMsON9zGrdU7q52CLvPT10
c2ptRrAJbvKiqV8a7spYK1cWagCMDKGiBVS+K9SdotInE4jtc6hOyLG5nZfLAHZXfK8LCYIR4307
OhaHhLrZtY0fk8+R+pjCxem9PH0cFYlBWJldRKft2YoEFaQE/XARiELDIW79bvqm5PrONp8dcK+Y
dBdR6pfTp7ibdn0R+7UOduTWj63IU8x9PPB9kYWlcn/HwQJRjjwQGuVgOsQGKcVAQD5yOmJAxOeO
lxSnjkvmoFesB9rXMNoA4DJYDzF9MnG9HKcULm5TsX0BLZrHbfmB/Bxqk3gNQTIDciUxhTkxZjOA
QPGwNn3gr8mGeVeU8eLzwmMRd0YGQEgyhoDeLAv/I1OPqJRpGlrj0fghZnizwQaSsJbiOQW/r4o/
Euu6dgRIKzqgUlgmN8V41abljLYYk4fFO81Ym/vz/TPbyE8jh2ADSWeJVwW7MVAepfY4IxgzVW8L
koL737iFkQssQstkKIr8l3ZpcGKjH6yOhxr3e+IlMk7qlUwIZokWHGd4u8BZXjTg3K6i5pvwDCcc
xU+z3nmVDlo59uSUpwQjJKkMDWTlOboQJ2wXsmMzbwHehDlL/6fyBjygSoZ+uaKzGLgBtJGBY78G
XAZow6CYM0R02W7O9/T19kuxYj3xedw2jKaA81WcveqGAmN+RY0DB274CWkS+5BSp/2jzZXhY+ae
UI9MeXyK59LazmlN7/bfkFSA9wbpOjxgMTJJXaJHfIlMR/ZHUT0O+t/bC7zev0sBwhHlfdeZEdEQ
+r5M2ony4wc+DzLnJVeJ6FesiBSqirc2hdNmj8gjG9808267i99/JkBwQPshN8fIQRhqNDs+bJsk
AIf4R9YAxBxkKJe6iOCnj4zWTtc4Q5jWzzEJzM3tzy87fBm5g4sclx4wEDBbmLS9vJPEMLsxH8oh
zA32yAcM8sI5YcgS8LujXERQiyoDdQqsr2Is0DRoxzObtg9zpdzaOdsr+AOOn+3t9axoFMgRAK0J
Nxqmxl6MwpmNcSfAphlU7cIusDCPoimyUFomQDiPLtGUwsh0CBjtzQggRKpLlOrdhRXOBH7Cwo6A
6Qc0dAkihrijTe9CRFLS7WS+VOaXrP3XHL/n00Exei/uam/qUh9IR6AvbTZT1Gyz+5sM4LGgNo+2
bviGV21lCLfBeeRUTkAAEeY4tW+ZkjrWiurBfwd8rPVu30SnRbP7lvd9ZwdapXt634DBSftkZoVE
w1cODEE8Oj3ht2AKS+yPUwCXbVRZbQe5aYIqu/Yz3t1vxhAogMoLVWz0KordREbktDRyEyfIgUxc
5rqfKZI6xdoikIaAGVs4JK7Y43TmjiB/Z+4yubo0wQ/3W3oMjv39vmDIbFJGpjskbmBMfpdt2m93
38qLzwueBVPsYZw6fH6sfGAOAitYVtNb3SCQZ6GbE11qsPaX976Ou7HKgDsSNHnuA98OYJAfOGQA
N/1XgvBWNc1UjrUGCbR4mb8iqLi9RdfOEd5YdxkPgg+JfJawRbVWtYUTUXy+SZ4mg6RezdwB4HzW
L+b0h8YlR9X4yJrOhQq7ho5KTFk2qRvwOvEzoviFrA967ZKfSxB2rUu1ZnJNSJizXZz4rD2y+91W
ZJyXoSoNQQkSWkLgwMFx0rYoWAaTrnimgjbJr7ePZk23UEjVgAiugmTTEd8UvYR31Ed2MPol/9LF
knzAtZ+KYz/7vGDuK3OcTW3A5wEv7CX8QE3g5BxT2XTjyiowCoQBZ0zpLEC4whVnMYirRiOPAqXE
xOazWbzdvUsX3xcUuJwLdO0hlxGAa9etd/r98SEiGvRTovsXODtXvUhGMeMlmpsosPmnxANt3e2f
v6KoF58XtieJASpTDPg88CgAzO3MG/1+b/RCgrBB2QCA6LmHBHSC99vs/gZp7A/cBuQaoE1XILkD
KmxJAUYUvHOKdzRSRWL/VtQUxSN4icuAEYBZhGvmMKJEBW8I7F/ReEVsbvKyCNtO95ALlziLq7JQ
MV1e04WWR0jjqBbLgHI1wt11f7b9D1P/PGg/iKz4v3Yj8Gj/nxQxoaElxB7bHFJmJ99Yg4vi2weO
HO/RgiCHNPvVq8TRJc70foyCjZX3vtN1/m2lXV/B3+8L1hVUJaZCnSEC3gOYF076/IEHAnSXCKDA
6bOol3AQGJ4g6YCe8KAgbw59k+H2rl26s887QvRhtEYbjSlMt8pPmfkzNn9qROJNr20RcriYwEH3
JwrAwha1WVe1+lBFQUZLkMYqT3Gpfrl9CouBFvx11GkwoY5+WWyVtfyEs5hDy+xaA3+LG9QpZiBm
O/ZzS92apbu3tXjnNsgF3Ra4dj3wDCGniJgff4RT4WZvxoOKNanE8Fuw3Dl6CrCKsKYSt3N1ZX8F
iZnwOedZP3AIIuyTNr7Qst3oXeWR0Q1IJDPw66sCX/aCX4B5GWFVmkXKyVChzHq3tbbDIZtPk/37
9s6taQN8aJTTwAuDxixB4eoo7gGPBSduzhJkbLxqjve3JaxsGcaI4Y4sadLr5uw+0hOFZKUV6M5r
Uh9q4FFR+j0hDOiRElEri4EoHXgMuJkgrVg29Ezvyj514qYYrKB/crTPZv/j9kpWzgO1ImwVmnCA
lCtmNNvaIXHSJDYwKdUNy3/lRfngjKE7yEA239VIuEAgQl4eR9A3LpM3lwvR7E7PnGq0Aj6Uk1fM
ySmlxUNvWRua8p98HJUj9vVVM8fNaBXb+5eJETbk8IA2AaQj4V2Li2zSWEftYODFAzUO9Nktd3Hu
3m+HQA+E9PPifl3nh9ERajR9CTG9uo+3fS/RhZWi0kI/9Pf7gjLk4LiPrAinpSaFpzSxZ2Ybsz2O
SqhMD2WNS4vGTUM7uuTugtyl4OVCnGnh3FolCISxMBJY7lc0zoxfbx/Qyo26WJlQQ0JOjJNBhwDe
T76SolEPCSpaMQ8NXfjvL7elrVwq8OehUciAfcXooaAOidVEVLVwqQgLLPJPzWQ5z7XlYFoePOnI
hF3zGRYFB0w0swmgoSyvil7NePRMk+/UrNilab27vZyVFxZ39680QS3SJHI6BJYkiDW197IYA7Vx
egI8qWTb1uTAK0QTHSgO4aAL25YXNFKyyCRB1czHvmofGUZr00xWT1zbPEz/YyAJ7yymEkT77erj
HDdYjsYyL8KkHPhen8bOQ8u7xN1d0QP0tyLNBacBMblok4g1pllrEAB2ABk57vzUlZjXlR0DBhSo
pjCCiu5QkaOsdzOblUbuBjEuqusV01ad9rcPf20N5yKEw7eLWjNZVSCrA3YygOJKdGvl8wAAWWaO
USu6Rn5Q5poYfek4AbDOjk1ZbfOcSnKEy5svvAwo2aHYBfcK7bniKcxwP/kAYtTANYjvGq+V9VJa
O93FwMs/UfvcShvR19Z0LnD5+zNrxsqZg9QAArvvbZz5eAckerVy7KDYg2nCLMgKRn2MYL9SugKD
4QBlIAc39YiM2H1tDSgUOoAMBIwB6Fsu1zCMyViMuo7B5ofZRqVbYvBX7iAwv+DrwuvAPK7Y4YXI
Lwd3iBqHHMxcft85Xk35oRp+E71aRoTmL3drsbtk8pdxCswdi6alVnnL0SRBw9E5cT/Rjh/4PMa/
l9kGWEpbsFwoDDNu9A0NbfsP7xLPlfz8tQPHd//7fSGxMEV5Hg9RRcO0GibfmqoNi4at0hkymjyZ
IMGLKgtMzNc5FoLiYJf5eea3MiKeFVhWDEwg07ZwRYK0VIw8tNlymN0C1qDk8a61q8c8rQ89oN1z
R3vMCjvzUBLbYPii9goUMKjqIhs7YWz59pm9Z0NFu3D2O8TAJInjXp+HKA4Nm7RBq6dmua107cV1
I6CzZiYIbUyjOhkcjrjTmd+z2OpOM/A6vaqZtN9KLUNMXTNU5z9I0KI6jefULrExeLx2Sk3BxPgF
aLFxHGoLvA+am8dZEpy9951ebcLSN6oaGBu/Qskq4VEWtoWL4eLkMe//D0aePFutP3OMN3tGNbR7
eywrX3UA9d+nbuVpJbP9ue8Hr25yvlHaqt6wuGcbBLXGJklYdkJxqdm5xt1jKWjARi0ZoBEoxAA2
UrBJ8WiwfMZERxgl0yvIlT8DS1fyHF3p/6UIMbZLEC6bvQW7ZNJHt/hKLD9jv27r3ZXpE0QIp8yi
uknGUokxeQtonfZ3T/uNDbgA9p0ZtkTHV5cDNmUEqngnrp4+u7N6UDe2cViqia8WD9r0bxf9+4H1
nMkQXrsKOOmmXvZx2HGyySfg3Y0/y6by2uHEdRnu9eJtXKsrwOXRywpaMbHC0SUJJruBJhuWzvhi
ZuOnbGZBbKYb160k+cOrvXOWua6/ooR1qUNspaRLaFjbOhzeN4ousCiVZGGWj4jrWUo16MxAUxQa
5S6fWXualXhs5yhoCxDLZIeykPkKMgnLjp45IyTiZgRigygY+nCYtonz9fbxy76/qPvZ97smTWhm
4fvKnxz8hTLKGtnnhcBtUiwAbDb4fBGhauIblSSkXlOo8wMQbIrVJoqSO2oUjNapzaZ9Z4C9PXnJ
DBmUw9W1hzphbBw59YVaCIjql/tUREmVa04UgQHvibjHUU02Tq96dQoEXBnkwqosaBSGKZBtRzfj
pSwG9nmUIQyCRdEnl2I4pXqpOpD6lOpWsyVl39UdXIDvFvIEwPkKO1jVmeLitSQBQIS2VZJvKyP6
Rkvye4zr/W1dWxWFgBrwuoCUvsrDMnBkFcxQUJ5oma/Hj1o7bbX4MWOyLjmZoOXvz5R6NAG0qM8Q
pGUPTAMrUncszQ4A2ZLnd83GuOCBQMM2BmuuEgWV0Y2GOyC3PxN6rPLkKZ7MQzvFkiNaS+wgS/BX
jqAQY48oNXL7pe7lfqEpexsZRnh6zd3q+fxEmOaXdrsrW33XKcq+0/Pvtw9uTSFxbiCBhI+BDgHh
zYtNkhUoOCEESwevqEaPVKk3ktcMGVoZDc57wl+0qefChMWWFu9KbbKiIC6sfpcZRgxvzv5dJU7/
oEcD29dVZ/l6zRSf6CpmpQoADh3AogvzBY3ytKErvRGdTlt70srfjNrfiJqfnMiCUza3j5G1cFlO
mfZoquhzAEtCsusyYnqDAmzEElMtPoGr6Jlz525yuJCAXC/iT1aaRseqbdxTPhWW7+bAB4Kn4/pF
2kaHRol6+L1G9EyLBHAZk+qe3Dh/q1LenGb0uG2ALZDsR244fsrT8VgXRvk8WUO7jYpO853cip6a
NPuX9wxsXn2fe+aYN76SWMMz6drKb9LJ9jDmHXlT0XZHrUetCv3MxsS9PDslszv41J10v4xQPI6t
JN6WRpwf0oF9n0hHN6Dvxg+25p/wlhsvZxMJImD3gZXXcL2hHenemHPMi+p8/NdkjowG6kqFFrcJ
Yw0WChYISd+7ts+upA5q1KJpM7hNbv2rTkCIWvfTi03Up7lufFb0kuf/6uER5AlmzVJ4NKspi0Ob
0a3hUJ+NH3EEl+lUeLIgUxFRtrUqIVZFCVKe1rfJVfwuP5noW56rT8AWuX3/1uwZ+OUxqo4Oo+uC
Qg2w/yQhDpyAwTPml50/aP/clnBlyZbtQjoNSQngFVy1nugRdLrvoBMOCcfhH0BJ5f3n2yJWT+RM
hPCCEgd9IK06kyDL/HL2qlSSk5B9X/DFjAn1VWbi+4CKPJXhB348SgTLLNgSCAnq1CUgNdLdiAQK
o703Z/YTcRrJBqlXxyzo7HKHzu7IHLUaSpUJIloOiofapsUOhbnowekNVKriEcVXZ8w81JArv8yT
aVcoWrNPlSQBqWHFfilVp250lrtbc07TySO1K5uuWNWTZQ4OgT82QkzEaGD1cWygvYbgeNrE2j9j
ru1qRUYFvSYF6PUYll8Ap67g5UA34gCYAw6Qo5J9zI8mQDp0W+KNyITowm7HjBrLuaJdLPYBCvez
ZfxN4fR4W3NkYkS1Z8NcKfWSFXdepzQs5+dc1mKwLsIFBPOC+g3n6nIlA0IdzLCjnDBUQ+JPpD+o
fEi86n7aIigoeOLArrwAMl5NLRk6OmRsA/0f1p6bXwtVYoTW9F8FqzkKL8BnuZpHrEYCqIweFnWY
3GfdVQ8x0x/YRDeKlOV0dcvQRwmjZ7uo0gqHD5tu8SGycJ/VHxb9HdkHejf447JZ4EdSUKxYykjC
baYoZXdUa3Cb033ENoa2javtB3QLuWgVE2QgIxMJnOtaNThtdBK0VUKPEzgz9tbAo33R1rJIdwnU
Lrwy+J+AG4O9wSOBJJKwYZkD7peuxOiw2k+fUzc3vb6Mv88F+4yUy59mRpTCHVUG17MqFYlftCEv
vbVicFJggA6MMJ0aVD3dxso+Kbhn1l+TaFvPpxnYgLf3c8VJAXGGg2IGpryhHcKRmU4Uk6F0FZCY
/xsXGPVmkTdiTk23TzXQp24LW27l1Y5iVH5pSl6ulHBrI2UCVUtSgN2iGKOTrSMmmtiQ7Rq1xmwm
SQDxaJtbI7eYZyS2jF9l5QKgCr1El9jX68o+UPyaMY0TNRjUzle0703zKaJEssTrqj60BjED3D4k
fK6xVeKkoi5rVTVwtBc6a14/Pmil4oE8PrE3cbSFE+CmP2/v67vWCxuLdiVMGS2lDwtzopfmsIsQ
oWRZbQZGmdZbsCIBe1UndMvqTjnkSqtv+lx9Tee8AcdrM7f7oesKf5679o/TOHxjsVJ9divaeG5l
916qWN1ea2jzY9Db7nPRNLOn11P6NNZd7OGV0j5p9Vzs1BiegTLlUNSas5dmsn7wqc4P3Oaaryj9
sENskfs2UBiyTZmxcms1Ct2ROeXbtgbjnAc4g9jnMCVBNBPrc9/YwAxSK1mv0srRY2MA5qEAVmVh
tb/cH9I1dWwUGjp6zGXuu6p3dW9wbyaqf/skVgWh8QpPOWJGmI5LQbTjlcMwsRZ0dv7Uq/pOTbNn
a6a722JWno2L817+/sxtijtdoa3RmQHYJjetuqOlbwFtCaHZbTlry4Exxz8AUViQSi7lZL3hlrxR
ncB0DqV6KuGdfWApaN38K2Kxh2dLqRBp5FkJEUQFfbRv8Qc6Hcnv2+tY2S/0iyG9pCBoQeVZMOXJ
XKVgRB2cwEk/G+ohqf0yhapTyeVfsW8XYgTHp6vpDIo8iMnMfINQWtX/0HHD66CqJi+vfwAE6fa6
ritT4MQ7X5hw8TONkLItOyeIMtefO8e3E/TgRWzbuaUX5Sdt2ulIYGjqT55ve+t4W/yaegCjennz
31FlBfXgtR1XGsmcoGYmmJWtU8TaL6Mj65dcs6m4UgDgWqqh15MmtJmM1CaYyknr0nc50Kpaj1C8
i6T0LPqmpQ+FYXpSQq7V5Z2JFaxGDr6+Jh0bJ7DLL0OzT6jvymYNZSIExWQzI6yfa8zQxOUvfUp/
DpxteS6rqqzp//kGCooJerTSVmNsoM6/ldmhXjIpyn7Ut/frA+YFUOlC0wKsrfC+2wzjHNWk2QFg
ALxK+zSwL5kjQzZaW4uOMjyorxceTvEuK3iWbMrRGGUM+raYXF+fNb/K31omWY2xKgmQC0Czg3MM
xJ1L02SWel8kSowJCHBm7Xji2H41z8OrnruYULNY8902GNlFqjJ5HWfjzgTdyCEpancPli2KZjRX
xfg9IfrDyIr6WMRV5fe6nWwrk6YPSZMVDxZD1XQkhubPAPj8YVol9626Ujw0542bnrfWLqkdE0DK
yljEXmkmzacODNB/kqysT9zMnB1qVumurQwkfmxghbV95DxSRqaN6bBml5Q2f1bnhB0nN8Fb2/bs
uZvQoYvBhdKrWos8JU0vwyhZ02sb1xWbBl24gtJNlKQ1AViB2gGmn8ifoceUpSRFLBMh6DQl7WDn
ytKz4j7p6qes+1Q6klLL8gnBrcJAOGBJUL5FtVlEizEShkaTmkUB4/X/kHZlzXHbzPYXsYo7iFeS
s2gkWZRsx1FeWLEtcye4b7/+HrjqxjMY1KCkL5X4xSn2AGgAje7T5/yTa5Dj8kimyOHIUiAQ8wZ0
FoVizJWYaQa7Qb/VLkWmy9sMMKyDWP4YQLsmBWdCftQ6dupL545l+SE20P240jtXG3Yjib+VpX24
vYGlA0aC73cWAjQ5wgaea0ufLFYiT5oaIDvIy299rwI8Sx44v4lM/n9XCRe+vXXapmnYv+38FWyw
dv/QuZY/9qdme56r/e0BSbcw+NVwHoHPDQn7yy3MimV2EcK6T1MOFvvqWLF/4fv+bLzctiObOARJ
vEsEzn6VJALEpsvz3nafNocFqfEPfb/IJW56jnvn+CP0+ooVssoZ83wdE+8pDbox9anyJSjbTzZo
FKHPCGkodBNfTlUVj6gkshSXOVAURZgXR937wGqcm+CrdRbrWRSiljY30RvPBdS59CDOH5K/378U
ELJBmA+2meuMjVPmq73lOnnqnBctjvLd+z+PdkteF8W/VyHxbGa4/aYe7gveOrdAd/qqiCL5tSKe
OshqATTCWU2uiM6nbiA56rHxE5QzgmaafoLP/471nm+leDF1zaBYFZU9YUMOU6VD1AwlPa0cP1md
faiT8ZiYKN3E9MSGQVFBvEYxwZPPxyccMl1ME0vr1vgpHpoOfCGG8Ryn5M1mWn3o147us67s/NhI
WKiT7tek1a+grU2OG1mdJ2aly9fbK2qaslMCRP//vdqEYh+xdSP5jWmgk5Xdt03u7k0vKw/lHH9D
mnHb66gS5VpnPS6W1u631YrvhnFqdlvsuPs67bud57R9uBlT649NgZeM7fywUAg7lGubnOqNjOEQ
owinmXG1Q/+BvUuzykAPO52QVuo02Gpc+urMjECGg1Zh2jNU0RAHHUqiZ7tmHSG6PZRd2JqgBS1b
A5JQJSpzNZ2m+zJbsjs60IX5nQfgLonBtw2kRhdM2ers64bVpyGx6N7OtnW/tEuJznOn9rUF/Xg9
OtUPBYMbJ3k/H/U0Jz4KM9tXbyUIOKa5OEC91TnmhhEHro6S3NwP+otNkHjdkJF3ofBAGn39pMcJ
aKWd7WuF/+tTP9F6t5FtO/SV/Urc8vtW2GRvLpoLwbn8wdarQ4m3yU5rreopq732MM9LGVjtXPtL
Y4Eef0umh2zNNTB9lGtQgqjF98ZkfYEIT+o3ZdIFXZPHoUs2/AWyqzsIQI4hJNPYV6dOu3A0mB6O
LisP6EGwA4iSLgHw6cMntKe5B4jUuLvR05MjGO2WMOsAR3an5gstvNnwN4SEO7x9KzOYh9ENAIJC
VbRvkGhOsuSRFE0Wttmy+QtQ6H5pbW/tCjXvbjT03czMFjj3bvDrAmEf8BXjp6lm+s5e1jJcrbTc
mZU93fdzZqBpapzwI+N/xs41v8b5ZJxoR2YaQAV4+neoE8MJa80CWhoqAXQoat9AYLwHp/+vapoW
HxR+1a9k1P41565+3EqEnQOts5dx1XJQfM5zAAgHwculIUAHNvTFo/vUOM3x56X2aJRqlXvYnCHG
b13JfVM7Y5gkLTDAINgfQjZuzkNRZ9VjlepbMI0N9de+GUKzrpqvqUnaaPNKOCNcqb4Dr2nm6/Oi
4+mZIbg0gPYlWmeiCDsRY69nOlCSXfFql8Mv0nXVJ28crQC5cfOX3Sbe3q6S5IB+5PmB5pYXjmDD
3S82a8JyqFcfbGH9U9kCrKqZSbOv2346ZVCXhTrM1tc7tx+1kOC8vO+d2T2hboOBLlUWlnr5Nnfx
eJjmNHvW8iwLoBWZfDXd2Rh8mk+oZCbJpN8RVqyHqula30qM9GTkGj2a+uAEZEtTkPMb3oH1xhIy
Y552bdPZwN30cbDVc3qXWX1zmLZf02gGKfy2R6UntEDB8IHLAQUPh2vl6NeETvo8kdllLH5iLuOq
cGPr93W6x//8i8XDg9upVHBkZyNH/3A2HFCMiY+gJRmtLgGV81O70KPVAuvKlv7IuhingqlCuMrC
KBw3HASEDXvFi8tWy2Po4o6f0iTEqjQqhJz0+8hyOw7IPWzcrZcByNjlZp1nwE5VNrTiOuO5X2tV
Al8SR3G2BDx6kDC71mwkNbhmaZ+5kHA+6OAly3fafHf7xlKZEOIogIoKzVlhYmR7rzZ9E6pN9btx
bMiXEbxLcF2CVB3X4+VclbhEDCuFNiQFg9SpyxVhgGQpsMAcgMUbHODKl5+fTLxk1sKB9KQXuKH7
bhAhfj0qmECwoT0H4G0hd6PpxtZU3pZHWdX7M0Fie/1yexFkA0CKFyBIFPAwBmF+KkNL3XSF7GSf
BF2K5vb9//Z97gRnwfJiNENPXHyffMvt/aIpfEgS9aGbyEGfCXjGgbwTMk9N0qEzMGNZ1Dj0lNG/
0HKYb0swEFQIhh8fGMqZLWGqcNk5Nd36LFr2q/1Z1xWPL+lQkBCCFCBeL1c12sXTIG+/sjyaSvIM
zBP+tDO2R4Ae1o1iVVS2BLfNasttZsQvkYW2n2BJ8r+3SQcqenDLwCxqxwer8bfbsyfZ7QQhMxKf
vHJxVbjV9DWxhjXPo7QGf1T8sGbslMWvt43IvJk/OUBgjGMLTnHpbTGxVn1aaB7Z9JNT+aUKN8jn
RXjUgAcScFJcXVxHTwixTZpZOSL9HNTVxIf2sD/oP4x43sX0/RX1C0PCxvemzPPKBhvfMn563t81
dEfj7oujoq+W+MGFGWH7gJvUqLNax/my/cOAWmugp1mBR8xJnnvz39trI3GAC1vC9tE8MHEXhplH
YxNZ8WFqomw+fMAE4Pa/4bccdXm5/HaaDrbZYPmL7O/B3uXrztUVbiz1AFTS0emsgyBbbDF11sqt
U9DqR1NRrqDPqPL0C1Sv0pe2zyDfZzW6IkEocWnQRaLVEJ1tvJguuDTZSNyZW59Hnb3b/NnefWDK
zj4veLQ+gr5ej7s8ms0YrSP5p9zT70xLV+Qg5dP2ZxSCP8fp1A9zMuRRv/le/E+T7dNmH8eKpInK
iuDO2YrAlsZtHm3ayWnuNPsL6+ECwf82ZYIjGzbWf6BYkQzMtE0LhKL90NP9bSOymhjWHUEyVh2H
pijbw3rAaXUbR83aGCUeC5A2MDPUiECUtT6ODEVGvC0KUFRUdhXkY6WHNg6+sEoKphiv3AP//BLB
RSBcqSUsxS8hcWitO01XDFX1fcE3hjQFRJLgEDKxX0Nw4t2eSekZB05U3KyoMl7xuMxzoZn5jOVa
+ueqeDTHl7iIrOwOKjUfmagzS0KsA5Yjo9/aCbeP9oZ+nO3dLE2c7vHs+9z9z2KprtJcNFBjE9EO
LD6xbRdBgbfl7enij4erK44DTLjsLbKowmqvkwaWjQmrXZV46S9Bqn3fxnjHeyb6ZPLH6mf/7l5k
Pi5cqqALQg8nbtbLcTVm6iRINRdROfmW81zb0e0hyRwMlX+HQ0tsJH2EdYH+aVpvBS0i+9COT1uh
YH/j0y7OGGAy6KaGnsU1xLTp05YuiQlBTedfmwXznpp7N/5yewzXrQSYJGBi8OqDXPR1wbAs5ths
V1jhPe3d5yUP3fy+TNAHGGoAHczD5q9aMFgq8Tvp5IHrHDbRJn5VEwCjseEU8wa7QOB/mTtFAC/7
PChFwZDKm1OveJHjsnaXupvLCNDUJd9n2ffb8yb5PocyYevzAwzyZ5e+tSbOsHlWBiH68cV+bVsF
dEH1eWG3AKxbzznF59MGumBZmC5jeHsAkrDpfABiyMmqejDmElwGbmyf+k7/vMyo4Dmd6pSX2rE8
BOfAlqF7SThcTKsEiaFdZZHed2HvvQ3IWn4A7wqw6x8b/Kg+O8CqfCL1VuK1Niydb0+172YNioTv
f5OjlgB4Hsi2DZz4wn3SdG42I0bPorZFwKR90dnx9pJINjze5TwAdLghkU0tIamdlLEFKk9nAxju
VzG0e1u779Ds8X5D2HlghQOEE0eMMF+5M7RshCBcVCVPqfVLG38NCwnsVVWrkQ3o3I4QN5sdAUZg
w4As43tdnlj2o5tCMqia3GWbhYMm8TDDA/Dqsa6PXVLZG3IBs7mGMU1Bt6pKvUlHYgIcid5C0LmL
9cXNKCHcXKxpBOqMxHf15ujl9VeLaEetUdGWynYMePv/s2VderO5tlnR4bWEa8ukPm2TGHVtLQ5N
J952tx1BFg2CxpdT1CKDCZFz/lvOdo5W5sngpBMYTRD1UaRKQXbx5vXayaxZ6KTpL7PXdwuObz8m
dDfF+lthx4qXiHS8Z79BOCFqKHyCVRjjnYzJDbra24Gv+Rk5blV2WOonZ4YEt9/6LfdipuPI89yH
ckAKdes9TTGlUiNIRvBCMaACYkdz3ZfVsA12GkE9EHITKj0V1ef5358tGHHXJUliF44IHXjk1T5w
rYFvC1gLEGuA0EPwPYOOnW4m4IuoIJmFfrLsYU6oStVeupnOjAhjGKFcYszzmEZ6G1nWv6lrHUyz
Cgzz823vljoWSgG81s3LPoIdlq6V03M7lNytwwHFB9QzVOAx2YIA/o6VBnAaRVLBCMk86He2Be4e
6xcwSYmuiAJlg8C7mPO24K1+JeY3Q1ixL3MPC17vWBlStoMg5e15kg7hzISw6GldbeVQwgRtd0kS
kvD25+UjQNDPwzzcasK2Q63KbJIVqfLGBUcrZCrWYVcxxRNd8rygQNX9Z0S4apheQr7MRRoQrzGn
j/TspGkPWnMsyn/H9vswKeIz1Zj4zznbhkPR9kmewBzTv8RpBoaNg6PifJcvy39DEpOONVuqQgdw
BiKhdwU5aIplUcyYGG1U2lZ7bMKyLA5K7dpyXLPl2OrjzivHx96uXrrZ3qOgHNz2Br4QwqvmfKFE
sHnToimlXwqY1f5JrNHP44iaUV7Ph6VvfbRa3DanWChT8G06r6OrV5jEZNUOTNtScKCYMWLqUREd
qgzx1TzziHmMF9yfMOSyn3H67EIFoF6OtwcjOzjPnFzkLSWJaXSdkSJnB3X67Ng2j7T1WxUOSep3
CKY4hgfqziLHY55kmUsWFAw0qDHERR4OH2ie5PIo/1kQbnxDs1AfB3o0Iqzx51f02/m3J0o1BOHI
cdeu8DwNTjYUT/VxUrFzS9eaE2BCCAH3iqiB0pEaKUdXQ8Bp2362PLfrtzpW9Cvzn3i1T85s8N9w
5k9JWVXD4oHX36AsqKe3zfnSj3t9w9v81+3JUlkSVsMifTI7LEHecd4NW+c3aH03jSnIAWTo021/
25p8af7MnbA0NB9cK+kxdxo5utCPyRTnC/+1t+ZNuAjQtuCUhuahmmY85PF3L/+LgTZ9Kn7cHobU
DHQqkMritLGucK604+i1ZFuQXKxoNKfsnmWm32pbkBf2vx8wBS54nhEBN6BYrE3apHXIRLNoq1xA
3lZzeMjcbTzYYz1HHriqFTMoXaHfilLo07mGARRssHMdjTqRl26Qf1u12bdrVcVLagTvaLx00cAO
sc5L915KZGdQ4M4iu/2exzUK9IpIVrpHzwwIfoC+c+bmnZlFWUKOnJCwoO5nJ012txdHPg5kH8AH
yYs3gh9kZdmB3wMnTT7vdaB/6vfnsRD6/fk+t392DHTZZrM1xrVS/AWJNaIiRpH+fIgkgLeNS9GJ
Wdk+JUMGLmpUA4pv9nBAZPaB6Tn7vpAzWVBmKgYNZa1iC5LpGeP4374vTL+59I3rpajMeHNIq53q
tSXd5aCE5iQ/6OIREyWbMxEGihpkxrefprMGSw2Iqfut3nTFPEm9FQuNd4QNNTqd/5CzZaa9lTSI
nXEjGtC1B1IRMMnAmVWkG7LxAD6Jfl1gTIHAEcLWZlzmuKhmoDKgZo0acwVSlM0Jx95UXMCGbEAW
CIt0QD+QIhd1P628acxkwaHVpdMhjesvWo9+1knLK2BXAQxkEBcp0ims08NcbuFIV7+tyGMRLwdw
2B3IB7jm8Drj1LrgjTRxLlxOcJIAl1B7qKGs8/F1mBWBmWwbnX9dcHOrbrtpinEbDH9ba2ip2mZl
k3n+ecHL7VVruqRYc+je7+s+XGvQob/e3kgyz0ApywEoCxAHUIpczs/mrdU8twg3aGH7zRdyP1bB
0qkSgvzQFS9nToEOeW50J12BtwumL8NAsJ/ipPBH59OANvviOLOXhlKQaKjAZtJlOTMn3AGd2y0r
6MzyyMi+4u1pDC+3J41PytVwoC6Dej3Qf1cFIJq6bpHFXhJtuvVkjfMapjGSqL01n5rBDikQCUk8
vo6Tyt9kIRsos3AwYRMjvcEd5uy4mDVdy6kBLjvcrvtqXkKLmfvFJEfTHD53M93dHqfKnHA6bWa1
eE0Ncym6Q5p52ReuFgL1FTjV+oSO3vC2OZkvgtsGzRbgWQb8ii/r2eiKqQEb6paB3NXMX1urQHdU
AbyS5jujSghMtrMAU7MJ5hLWRD6BTOtmZ5h6ELG64dQewMgEmOzt0ShMiLSkekNtdyCcgrV+Ndhf
ffJjoT9vm+ATIvohr95x0n80SomH7VA4lUMT1D/W9r7o/05VYkeyIQAQiuwNZwJC0eByQZYsrRLP
yYqobvE0sJd723hpPFXrk2wUAFmBCBa2UGARDlF4GRJEXlFAKvp7nfy9vJv5moeaZ98XTtG60XL4
K8rBEGYEXKToFHlsmduef5+P78xtSxBix5aD7/f0M4D3evpL13+4heJdqJolvlZnVtBx7kELsC6i
uX9aH5xBMQjZCX0+CGGrJ2ORVwDvYRDDwwyBijZ/K6G/kIz3qHc0muqhrpozwbO0tZmIOcDcMgbQ
LGHxi7MelBkNlRXhHoC62mrEA/csu/fz/jW1PX9jB1L89f59eD55wiXqkjHtsh6j8ZpfHXR3ZhU/
/LUM5KUPi4dJrXNgPSuLqCD0OEz3Bb3X4jst/sqyn7m+BFP9MnQ/LHo3GnvL0E6TahMppvI3nODM
/QySbUOZ4wfETbAuYZIekw1MF3cfmEgPITfaIAm6gYTqeloSU5tNBjyNc7ABR1d8XnafgXDyv88L
wWDV06410c8QoeExd/bFW1fsYuOQpa/vHQbwVSCCRT8CJ1MTG0bTlZbVtAHzgje1byO5OSnC7OvV
AL0AgKHQoQPlJF6Jl4cBzpuFpN5QRugt9+fsb7DodfppKVViltcXgKGbIJyDIeCErqJDtuYo0RGA
NZrmdVpfOutkOoqDR2bCttEVzcE6SDsKp6cN7Nusd1MW1doADhJoZioywdcHJ57oZwaEg3O219pi
NQywavCBRx6UhVuJBSRMwDADzLsD0ImwGrnhTcOWVlV0vzZfu/nLbWeSTBAQeyiWAJKOV6LI7YS0
7ExbTcNal70/aDU4Gkuf1qoi6fUFAIcCc5iLtAxolsRqjZu07lY4aQkg6nMV79Cp9FxmzwsC9ao/
2cO73++X1oSTWavdzuk8WCuOzqdMxTgiWRALWhQcG44uKSADLrfHYtJqaZOsibTc85cXb5gV+09l
QPj5aP9Dv9EAA14eAt6yjLvbay7Z3xcDEC6UWluIvjX4ft38vTinuQqG5ZQ7n99vBTJHkJ5B9xC6
z4WdkeXL0FKWtxHiluY4WXddciya420jsqnCsxuHIf5AgCesRdMZsUEz0kTOj5b+ZZtfb39esjvw
8/98XliJcc50thhuEzXlFLA+qMbQi7fgA0ZcRNnQ6UBbi3j7EqJtWWPnTUTGU5dSf0SrebYqAjzp
SMCsZuq8mIkX0KXTMpJlWspMFpFuXY5FVk6vdpaPX+25peHt8cjWBOR6JgS4dbSVif3/VdM6Tp4V
TcSK+8jU3l0RA7Lk7OvCQCp3K12nwNcH59RljW/pjd/N7waAwwigX5D3Rf8EqLgvZ6swIOFXNVgS
lizoxLpb14ihvVMlPimZKdT2MUc4fdEDIooSOtoaEwKemMjWn5s6Kt6/EBefFwISDRev1pf4fIz9
0USqY0riUgAPILeIvn+Ti8ZfThJoxQhpF4tFk4ZW1RYAZQeFxJBuxqCIrKSWHMA6kTHlpoQr0NHz
yrHyjUXwOb8Aj7cxZcEMIqLbjstX9fLBa/Az/T8zfLnOotAYUegUWzBTNH+13YJOI+qbzlOs32ta
ZGlDMK8/bluUDozyagUe2DaYEy4ttn1dD8lmY+mXyoe2ycqetEpxDkud7MyGMHmQMNNZxW1k3U/Q
lYeD93Z7EJLrhGfDgO2BziG6FgU/8DS3LkqIZUVm87BtL1o9HrKRHfW5V6yPbCTnhoStT6rc0wDV
A9VlkBVo9F5Uga9kOSCfw+kKXZBZIIa4XI6JlA0Yljg9sfmqk/1g3dkqKJRkshxseYTuqPBek6OA
invB03SCrBj9bOegEXe/D6T1t3l3e1Ekc3VhR5grkBXQauxhx3Znn5WvrYoU9Pq1g4ia66OBo4fr
hghXY51kK1BQUJ2hZoud4gVNYvp9bwTA+PlW935w6aU54URG9TAu6gbMyEXxrXMeabzr00Nth7dn
TcJ6xt8JqFlxIAEYXwQPGFhv662ZQqbEAPV8FwDlsTegvDA0XxfyNwGCvai/xM3yfs+GWQSTuHQQ
jIvwvgKgH6R3myQC60H1uuT/4+e5s5wdbJs5VrSlBVjRiz7ITE7koDih+WoLR+fFAIQzoHf0gtIO
LLToYCpDlx207JuegpdjFwe3l0i6Rx20fKDDDDUFEWGOKKbIywx8ymWlvxgaTe/AGdvfGfUHiqTw
hTNLwuFsEQaCBa6P4XUg9AvKRhHJSLcoDhoHhDlg/xHfRBaIbEdnRidB90NfDlmj8GXZROHJiAQ0
BAyviYHXuWOpXQBYviTT6zCwXWHRe3i+IrCUjeLcjHAODNVsD9vE8eua+Tpl9ud1/MjuAEBJxy2J
4BV0q5fuGxOn78Z6yKKE3a/dcTnc9ijZSQa1dw9km6B1xFxdfr4frZwxy0mjmnBGXDPschrm7MTS
7M6wFLexdFX+GBM7PGydNbRmBCjVrdilifMNyhP+NNtvt8ckWxWk1CFwbCBYJuLpDGYdg5UEZqbh
9Jbrit0u/zrmCyq6gCuJLUpe0ljg5AAaeXXDfnrU3t9Fwum//3xfuLzMZajx7gKk2h5eKOkOoIQL
QLejOBVlS3FuRXg7Ql3Qa20do3DYl72WfnOJwoDMscAfDoVX1J3QgCE4VqZn09QzbA1igqekg3BD
XL0M+nKXU22XarkqySJbFtBjOcjkIK2GSOnSkeeaNhaJsU8QrvmfRjwlbzuVbDwQn8KXQYoGGWhh
PHqll3aGzuFoGU7u9OhBBQCN3jTMft62I1sYHIo8EOeXiojiccattEezhR2vyn13TI+m1jx6jops
XDpfkJSGIjPPUYhiSxq4vbqlxXw1D8Xk+dnoKiZMbgCEYuDPwdElEn0zOlXoh13QetOlOw9K47mt
uA1l4SQSFLyBhD8iRKDQlnk5Wb0FZ1enhfkc+6P9PM5pCPIcxVjklhDroW8QwbGI6Ul6w+u9YUW8
B/EWUvmTX4BpaHE/NKA/ZsxLH97sskg8AjPJjLoDsE8toN2s7w/e8tdtL+PeKoYsUBVFjZZzo1+h
cBqwwZnLNvAA1h+sozPvbeMBJBPuiBd/EHeK217SEolg4syecIuxGET9YFJKohWBcg2gitXtQVhT
+9m+BBVjmAHmxz6QYbgwKm5Zt03zFFDMyCqDpgw1laC6bKsSaAZy6m0XGV7hyDHALWgZDGKLlD5m
0xrW7X3qqXSsVUaE62DSVzcv0ZAfbe2XiXTQHrojq+rxL9urSCMCnYyuZXRgCjNlUXOZC4LHJXNf
h+lltY+33U06CErQR4YcA9RdBMceqWUyCoWkaLSyp3FZ7zjOcoICzm0zkt4rpDAgksy1M/A8c4XJ
0laz9cDxBzuN1kNOOj4lbby3tCLanCVYV17NswM2jT7EXIIxnkO3fD9f4+VvEG5W18ycnDltGml0
7+n366Qq8MpuovNBCnsptZ2MdhYGOc33OXvV7HpPNjeERo1v64qDT+YYnqHjsQH/RogoPAnHpSHN
HBOE6cNxK+7I3e0Fk/kFev+g6gjOtWtIG79tPeS2kqg2qud5cR81c37u0Sxx24x0FHgJgKJTR5ZL
bMlrN4TlBkCHaGZd+32Ra+SX2TmZ6qUpO1TBz8t1rV0OuBBWHspUC3jNEEt3NkI2Zhzq5o6WqZ+A
Wjd15tBhn0dHFWfJrqZzo4I3aINZDeZgpJHHKR/rFPC/1zaNg1RX+YJssZDp4gPEMQGA8eXt1Fdx
DXIJAHtmjz2mGkpmlGVBRscf71+tMztUqFSjn3cbrQk9ZlCzDZPFCFMVK5v0OuJy8EilGxBNuF4p
bYnNfkujRXfvm635HFfeUz1qvj4lEci7voD/E1hRNyqKMdTydnd7hNKZROYbwQs2FUB7lzOpe9Ma
60XM1yz9hNpjBInlQ+xZH7mgwARMOAoRBRbxOAQx0QIM7Ay15GZFmevXMryRRpWYlAwGXg0+MmC+
OHGDMBiWJ5NtdiW6KkyoaTra3dbPB+jJ392eM4mfw4wLOWyEe6AkFjZXAubGyjIxZ9lCUMxeQOXi
Bon2nIw/bxuSjgckBJxHAXLoIsJgatI5YwO6680uv0sm6zAYTmD2rqLKIjmTEHQDAwBuQK6hK0xb
ZdigWwPdXaR5xyQ9qErz0lH8+byoC2KmSz6YK55fjQa21HXwPfJjMg3F9aCyIlwPNfCtSVaAU6F3
ekQm1NeQAFtrVQwky0yCFQQkyNAMAlRCpHLSOvCALsi6Rvn4jWrlvp3ioLSbMHc2f4LAilF8NszW
t7Pn274guWov7ApxS8Lo7DgDFslBI13KUvCmfo3ZXb2BhjVVXR8yj7AwOJCiwdOvXpjrtGxaO83a
E8o9/5RVHfTZ/PX94wHAFR1W+BON1MImGgd3Nl0b+n3G8Hc3djsdgDf6HbjyUCsVTbaS/UrQjsZf
zMjDEXG/tqRjwIa3CdhCEOV70G2Md9uIDrvtAyVkfoi6AH2C5Av9dZenqZ3YyMUzpDKqtd8Vm3Ec
AaahrbO7PXe/89DCm+nCjnDT1u4wNiyxgDpdtcdYcwKIu+8XvT9k7Qu4Hw+WUQZ2PAYTGrxQdjr2
XhMsTNUGwM+FW79CODeGHGLiILHF7ThYvj2woCpQMV/ui+0bjWe/0EH+s73cHjof2Q2bInYs740K
kCsENsTtkSn4lHh5sIzD49iZB4fNkTsoEoWSrUAQZYALFIfjNU/PXOftUDdon4aHhUXTh73qAayw
IA5pbHNrsgaKYCZ7BIjZd4e3D8wZYA2AqUEICi+fS69cC6uZkeVJIqMGh3C4QrLKCGnxpZ0P8weA
XigG/LHFB3tW4mhmCn1KS0+ieN0l1j0pP9uLItMtOQlhAulUEP8gmBBrQ4uJ0kNKHTxD53sj35fF
Iwg77CeiKkJJ1+XMjjBt2mgkdszLnBZ93hrIrHy/vSyqcQhTBR1sBvohfL/LdsQ8dm4AvYnpjb6f
7ZT3fOA/Di1DUUu4GVut0yDeV+Fl45Lk6K3xX81if80me/DndbDvchC1KS5j2dDwxIEAMK5ILJZg
ctZrryELAljq1Mknb6VJmOLM4mTtbZBPG93TuWC/bs+nJAIA0aFHQQsFWteraKnrbbOHChWMQuSz
6b6jtPg9ThR3idQIEkhI5SNmxx+X/t0bUJwClXkCwqPvA9X8fPkKIlTF9Mk8D2yhvC8NyS9cW5dG
nHoZ3H7F8ybOe39xGl/1fpKuDx60nDUWYbIYxNQe6TUADNOI+WS5z+i93aLS8u39cSWyLAAbQk0F
YBHxbUEY2jJYXuNtob/m3Slt399whGTAHwMiyyUOG3ve9ArpB/dnRnZJFVgFeG58swwWJ7ztXdI1
weGJQjtGBL6OyzUZi7Kn45DgRa2dtJ3nKd4UMr/iqvKoef8miRXvUpAajXXraU+tC2actUE/DAgj
H8Y5VrVNyaKhM0ti5Qu0dtaQMFTwecve1j9P1RBA7tgvnfejPyHiASUsdAADriG+XoZVj91pxVXg
JVCcg1aId59uRq2Ii2UBwZkV8fasnJKOFc/bEK98Na3pExudo2k7n5PCOyL2DGjx87YnyJbKRTGJ
J6E8PJmE3dmaQ9utLpecGg5VOviJGVi2Yu5ki4QuOmQOLVRFrgju3I0VAHoB/2COm2/onyoD8RTp
fc/Y3R6MzBCqCKiL/FaVFWODSSvnfGEwFDvNKWZJ7Ke2dgCJaJiw7QOFMVzbPNUBp4ASr3B4JtSd
wHyAtlFmmAHENMn7uTR5mfWPAT7as+iDon3BmXQ0t88OdA2gVjB94BiABVBq2UCbQx5LyAhtTRJr
LLHR+ZpD+EGvfYVzSdYDMAGg+bj2Glp5hREkzjYM3sRx7Ola+gO2KDNJQJLprev/vb30sqcsQJX8
ZQR3RgVZOHOqLS/G2EUdMZ7iB69jb047Bin0WdDseEySLZq6/EQbezewSfVc598W4vhz2+Ip5JZL
ZicMtjeUW6zloQLOb9bvB23e1c5r22WBNStOCskJDpNIIfNWN56BvXSOEjkQmpRIvbYZtF3Ww6Ln
we0ZlZwMoGKHbyDtjjkVN1Nfz3ShcYdOPeIECHp8e3bCkqrqpVIzaNbgssWIdsQcMmqCS6YXG9Jc
lnsyRiPwvPiY2lQRZ8vmC9ULZNy5ajGkxi/nCwANl2mchN8ixz6BHIoiypGc3LjrgIH+nXi6epZU
7dT08EoURIoqcNpDPB3BEza5ns9AHFM5RLE6kqDHQ1IQ73O859AILWxdq2p7va+tAs9VFqx5gYo2
uFfMI0mTY0d2t11BurnQK8I70lGWu2KuZ0PctTlti0hnia9B/DAtqZ9OBo6l2TehEENHqPe9VY7q
efS72V3cWigN82QHRU1V3NZISpK0N9FDCKwZuQfoqfTTrrPvh3JZQG6oV6FrNR7KUYwFMfKLkF8a
C39y5vXkuRWI59z6Ic66vPOHlOQvoCTp0ezs0l3LvLeUrM1pnO1l1yB+VQSMMsfmUG/OtoZTVowY
atMbHa9vCtx6xRdmr8Ay2bgmmArIJMufoEHsP0Ni0OAWrFnB8lVErUsXn+nZXd9mDwQvSQZx9emI
jOhDN9fhAi0paHHtNae866EbedtHZBsMKCokxTm1HPrVLjeYW7fJBDqeCqwFw2FOtWP6gQIgRDr+
WDAvLZClGbeRwELJ/F6/H1WaibIFQwSEcNLDP3gVXX7f6lqrxHarorHaTl35xQMdRGL++MA04flg
A1UO7gyRF6sxzKKyvLiKnImT8ISlCuciO4igt/OfAeHOzVrbSpsCBoBC2Y/luJtXSEdht/xC3eY0
d3rlr5WWhreHJasQI7uAJkguFYoinXAeLcAgt15OS8hCsMDKaZC44Jsq3pys9gdyguo9nZ5ct9yT
9mcGqM9t87KlO7cuON9YTrXjxAQNZ81D3NFdZSV7r1eBLXgsLJ5FUKGBXBOSvGBv5b/iLCAD7tED
D31SIYfS+6A0OkI1+S5OW/CElObdjLxAwSvftnfazOlbvZr33pI/sjF5uz1aWVjleRwjzRtDcTRe
/o4BgvBj9X+kfdlypDqw7RcRwSjgFajRdrlst93DC9GTmQSIQQLp6++i7z17V2FuEbtP9EM/OKIS
TalU5sq1igobtUGTsO23bKMlPduAC40HaWLVK0d7YXbBvD1JPQA6hfttmpeLcWtVafWdX1co81Yh
sHth5j4b4tN/HhTcOzIeIGLB//OWel+vylGOuEC7HIAj4PSCnkABmyMyhbLtbVsLvurK1mxAUK13
yjj2irNRbm0/KMzw9u8vnEEMAywbU44VWqKzWNTiaLRzRrQK5tZzZjibmN339L2hD7z8BmnfFWvG
Qvh5aW4eC8S8BUg6hjnPfDJAwtwcDJC5pvTB0XlQjA+ZhKzFd+bxQMqXPnmW4xhVEBIfvov4vSJb
zX+/Pf7F+f13/PMkncUtJdDqS8+j2KonQxxu//zK9P7xRRf70bagVNdqBQWliBb66qn3oCT4JOrn
JH6j+rfbxhbogRAxXgxmtlncyugE8TNYA1O3VF/a5I7Jb7r2m3l3XdwHWnxH6y6IezOs80faH1Ce
CSp7Jd5fOoOXXzFN+cWYGwPhC652eta6F84CmgRqjTpjwa1goFNKiEwlZ3ea9gsT0iUQxe6waoXD
N47Sto5O94VvPgK9t789qcuj+dfU7IBwSDM6eglTOr0r8y6U0KJYowlaiJCRbABMEvUrFJznyU1A
yFhWOfDWzIMKJ/nmD14k72nYJV9vD2ZptyMOxw/aaLhDK9n1vBWjiwvNw9VH8y2DqOPm9s8vLcvl
z8/CntTu+9a0MI4m32c00j0wngJ0sLttZWlFABfC9a1PXVfzCiY2hd9bvVmcWRrp9DC00JZfuT/X
TMz2F/U7xeoaJurMjmjyUE+x/F/IKyPHhAYFIMjREaXPu9/0hkh7MFw8GILMvU/oX1wdE6YKNy8e
Q0j9XC+25uUcbagSwTbjwXgCnc3KQ3JxlvBmAPYRr8gPDZA273Kn0Qc8G5IS4jZ6SMW9TVa8yVK4
hhgRbYl4dqMSOG+n1Q1TyCrBLDHm3XMjO9Q6sNeOChlUvZBHC81Gg6J3YgR5U720pApNCJvf3nJL
Gxv0ANC1AcMhwfm5nsrGHmo2DCWFHBrXtxD2dDYQFyv3RQn1zp6I6uUv7CHqBhATzxNQdVzbE7Zf
2S2j5TnDjEpkZnYi/YJC1W0rxtLtBKDBP2amYV+40alNw/JHUCvkg3s/lCTwkvJEi3RT2e5dCjoX
PS2iCumh1FVHi5kHUYGu3hbfnT7/2pv0xDO2YRZ5II33aeXbJlc0i2DRuYNubTSigaJznu2dUmSm
LmN6Rtb3J2n6HpErOl855AOPSQHOD1HYRdDoEnKXRn5PumYHPmyxsvsWF/7iK2Z3maHHyoTeLxym
hHb4m9LrQAFW2tmvfzVcbO+pERarPjusKa5nZjUOPVsyf9CgSq1TY2eluLTzikEUOj2R0X5uXflY
lNUrkWuByvJA/7E/R9zRVIK7JYF9f3yxxufECvQW4oIrO27JY6CwhlvOnc7S3HVnddk0vV1UGGUT
Wv2pQj+znm1vz+WakZnz7mxICes0q87C+VH1e038VOaKa126sCcOV9SJAWv5UGdtOum7SULKs4ly
u97cS80PdTLuNXpsWrIyniWoIqCk/1qbXatgUhvtpnLLs5t+Q2kH7VJpiCR5ICx0m+dpmLSgFy6P
tv2A5tqVFVtyEZe2rWsXwRqb6aUJ2zl3gtJ+EX4agmA2IDh8Xf6K2tzKpbKUwLsa7ezIucgB6Gnr
lefYKLZjB9JO/cUYqw3nT97UIt5sDBtKMTxdmealbeMQ05+ohXS0J89yKqKtE5eqHjkbNHV41lHS
7wZfg+oubRwk/LFnkLmZGDuup3NgbsdkAo/bqPZFOf5dWRnHXieoZo3uIYvXsBSLe+fS4DTqCxff
gbW5HkAMfubtNmsCEMYqK+q8XVaADDUQ5hMl+34NDzqNYu67p6t6KneiH35egLaI4gN4BAC21sJi
V5ub2wd88eeBNZiuJ8P80IrjUzvpTIK2ohpsYCV7aLr9bQNLW2FCZv5JTSHZP1slSnq/VxkwjcJ5
FvVB657jfCWiWBrDHy8IQkcDCZLJH1+sS1/3Y+5ZELgwq7tSfHazlQh26dwiUJnukj+yhLNIPx4z
s04FhlCBTKz2nIhx7QkJGnQ7qLPVik2pyufbs/anhWO+7Jc2Z34qp2CdazLAZkHkvqVVEYKFZ5fU
Ophwi00BCt4EWW5e0ggdTtu6SbcxySKkhJEIxlvHq84NVWGGv3l9fV/26T0oSA6VwyKMJkz79Fdu
F5vM5Hc9aNK0sok83h/qzr+zYvfQ2GSjlyq6PabFnWDBGxC8rNEXM1smoLQV+HanlkJx4PXGrXfl
f+eiBnMEsqt4tsAjADF0vRMQweaOlzF09/IIGR6NrJyWRRdwYWBeOjXReZUIQHTPxPECxzpIENA6
Pd0S7Ym6m6576rWfLcjNdG9t9hY34b9Dm2f/LIguoYkACGSugQMfQnjup2Q8s+4c131I11hHF4/U
hbXZ9ivjgZgQ9oP+Vi9e+lRGoijWnjyLKZbLyZzdh2QEMNEvUcyMSbGvOhKI1gkK0gZZZh8IOPWa
Sn0B/OHVNpttXnpP1EGnkWOF6QjuwIG83d6fa2Oe/n7hRkSBepE31VbdDKyVPepKauU+XjwBF7M6
/f3CQj3GAt0YONQGpItkvFf9s7UG7l7bJ7NTRnotM12OlctrEcb2JwmiuoQeZCG2Rf3T8FdimrVJ
m930XdE7zI1xIDR+Z0ElI29WEnFLpUCcaby6wQfzp+p9PWlJDlpf5WNZEhOdou2XOP+EZIIen0bj
qRInz3nWVBc0xatgn0vaBLTe2F0c2lYfULGr6Rej/tGP26pZKS0b00x+cNEXHzZzNpl0y6SR+LCC
nESdRx4g80l71uXB7GTELIDa6zM3fyj2S6++i2abxu95d6jE19v79v9zjv5nhj4I5qLzvzIyCq9H
lRE2GjmNgPcFmVFtHcQlqteDDlw9id1G2tjvFNTtbHwueKf3Rqwfwev06/YHLU4MBK0cgPNQ3Z+/
TISEjBmTaCTuJA+s/oBWg/0AebjOWbn4F8/ThaHpLFycJzVwiOqNaMixTXmsUJfuqvaOr0oELB0p
YCXRQQ4SMoBzZsd2zLU4TSnuf+k4ITrrOjKEzIHIHuQohyzZ0XitQXpxb12anJ1iJdOkVS28Pe1E
mPGt730bkYfu/aci08NRR59GkUZj92XMtugWCk1t3JDh1NUIt/01CYbFZwTEvRxQKwNn9QFFYfga
NDKnnqRKfZZsB7XloBz2nD06IgsE+273X8ZiBT225Fgubc5mgJgpNcTkWBw/27MgVen+9i5dXNWL
Qc08V1V3saEKDMoZ2AbtXmHFvvpEC1TXR4b9wpPdbXtLzxWEkCCXt1BM/MBQ2nc8H12JXdSybCea
MRpiBwWa4YFMbSOFuTK85fn7x9w8UrFMkXPbxA4C1xgDtlysDGfp7Lkgdsf5BloI/CDXZ68qwPjv
6nA6JvC9jtg56ALOqu3tOVs+BxdWZiEC9rLNOXANZyZQ/ZDPNrmrymIHBpqxfanEs50/xuZ9bhmB
yz4xcNjG3fPYb8vycPtDFjfLxXdMs33hacCFYWpxj+8Q6r588/NQdIFubVrvnrhrY16b2Zm76bhu
QugWttL0u0afhPML/jPLvhSSQR3wrXHOvdyR/JvX7ITLgqnxFhqst8e7GOhCWQsrjGQ3QPeziVd9
pbQa5Ehnq3rS+1dddmHe7/PcCUAlHPoxBOVcOyDkKV87l0vAFjzqp0YnAEqgxzsz7SmmMhDZoQGJ
Ds2mtw3vuRfyW+6wMkBr/W9CGrrRUyPeOqTPAZTO3zNpti88q34MebeWRFlceuxyVBXQqgusw/XS
u8MIWsWpaa21202T6OcUwpYaXmFZW2xpW0RcrL3+Fki0DUzBvzZnhwteuPWZiwY9wDdPADptRGFu
aNVuPF1utV5Edpk/dmX3fczjvV5nEVxlxPrsXlhmdHsnrA1/thrEE2Y1TC8BW7oByLXDbNL6ayFg
TDeDt9fZ59v2Fnf/xdBnJ83QRKUJE25S7+D30V8O9Zx36dLvt82sDWt2yDyRDnrOp7i13VeWH1H+
xnp4sLgJEx2FNuy12wanaHAeLV4u6ew+c6qmB7M//HGWVC9xU/0qx/GQxnVQSZD+2swOeSU2KJzs
/8IukuA6ZNrRbPTnoF94Lk+zBgpBE+SPUv5g0O6+0tlXCBxsSlrc6Vp1yAoVueIv+hV9PPFNC7kl
yIDMUVW1C9ylUaG/2PSLfabqQwPMXg+sDHOclZld3DEXpqalvhhhnRp1bKc4LBaVG2Foz4bikcjL
FbDRtEAfFhDdLK6jo9PzQx2pHPvMbnSYKao+6LI7E1CKctOuoXwW7+0LM7N9UkluMs2HGTPuvxea
/Z7X7spIFrfihYkpUrmcMCuJy0HBo4Fq8SG10nuTcRpo0hEA2KFBkLafVSE3tYRs6O3NuDQ4GEZz
kwkWK6Duri0nYPcUQweZIKctQoh2BHGzEpYsWfDtKfUDcCxUb2fuamA8N4QNwK9bHfoTy/+XPz/z
Tn6r5UhO4Oe18pvMvsdroJ7Fz5/INoHDwGNjXhztBw2frwApRyP4KUvaJxyhlfhi6big1v+PidkQ
0NdGLW4A4G17UeaEpQjTtVla2mCXJj4sc91n3OGI2vr4zgerl8sE5LnlYyl5aNjFb1yjj1rShrd3
19IJhdTlVIQF1SIo/q53V52opK1ShXxShqyc6jeWxd9smpwAbl6ZxI+mkCsHJg7dE4CU4d+1qQpa
HSCOhiodtiBwj9m3BpFIF7tPde2R6PawFmKxKTGPMNuywCNrzqv2WlYqP5+0lMC3HSr1C/CHQMk8
0OpdN3zWDYZjhFwPyTa5tvYSXRwo+BIJAkF/Uu+5HqjLe2XaMYOwEhnQPwocc6gPzNohQmuNgIDP
Zs3ix/2J0aJYDz07AALNee1oHICXZiYe9c2gvYIUGkq4BRI9K6mDxXFNHOmeC+gqOnmuxxUPKm4g
GQGyMwn1Uu60G2rYR8r9e1OuEat9PA4Y0YWt2YkjRFO+0+IuLNwc3PjaXVGakZD+lrVxlJXlRu+b
p7YUK22ei0PE3TvtGGgWzbeNKggjYHpAgyS3o7Ya0a+aDIGf9ceigX7f7U26tGrQSyMOYMDIvs9z
PioemVNX4M0x2S9fAsWJk+5qK7HMR+8IyiSkH/6QIOofelPMNjaatENiyZFqRFKrQeGtWeODWjJi
TrD6ScoCe3B2O7oml4PdI2CqvRd0WgROucY5sDRXlxZmAcswOEXsTlwlCrQ4VY3qPaK/LLY2/31J
IFEG8C4B//AHCbbEjNEOwVE5VPGx0Q4VCcZhxeMuuqZLG9MevAglQM6V6G2PqFbWeTD6kJh4K1sZ
kXwX8yEYzKe4P8mxCwz70+3BTXN0HY0hgrgY3GyVQOtoUGXhWZJb7YaVdpDqX1M0nDJVoIwpQECw
ti+WV+3f6ZytmtYbSSscWGSZ84mX7a4RNMpBkbZykhZyHtdDm11jqdsB5y1hqCx3TfJJz6vQr/eG
+Z6mP1paRA29G+w3NBAGtnUsQcltcxFa/OCmL7fneMmBXMzxHMdSQxIOMmgoV7h6mwb64DybFT8W
Ld3yxjzctrWynv7snsmaxPNRW0eW3z8Z8h7pfV8vghg5T6K+umvtr2v71jev923WicSuHTz/lP9Y
ZL91s0VDETYs+8mhIBZX4ACpJmz/T2N4uj3QVdOzmyeDvIlpDtOsNpFefwZWOmO/B/8sPNzo8VdL
PUB5IyAD/d+5gzlcwkCrUJFqGLLfb0rxxIzDyFfGNh26G4dy3m3XZP9zKBEVvRW2eUjadJ+n0NDm
NOKutnJSlj31PyfSnzkf5Y9WbHuYSWG8g7c7kOLL7bVaurgvD8DMyXip5uR+Cw+qWSRINTAj9SCq
FVkPGor0rtO8E7f788D/Aqc5uQA8oJGCw/jmgL2xrXOtpIhOLC/dFUYaKKPcdUKEQ1WHim0L80iT
LOrLbW7decNKZWtxGcEQYIKBAtn+ObJZGUbnjCUckK+fxjgicRHW8oVonySAobdneNnUVN5zph7K
OVSvSnImBMNLYQBxnBn2dVQnu5REzloNY9G/gMHy/xma+zLbzfQxn5ABMQhdjDdWi2ACIJbJvWm/
u/Xz7WEtVEywgBfmZu6sccq8cKpJ79J/oRVwbWUNifJXwo669atzH8p8PzQrz/pFd31hc+bTkhr9
/jWyZiChdXeNd282TtD1D46/ElcuHrsLOzMHJq1UT6EnjCq2gwzgWzP+uj15a0s12b+IKewcb+PG
xDjasd1wZgZW425c4UcStDKtWUdpi5r2bZuLl/vFmKa/X9hMpO9VFZTGzw7Zp9BJp2FpRbdNrO6J
mbuqGpvrWYl5c5R6rLwsSirnqbOyI0gEoxJvSabrO5TA98YoV2wvOjJQJ6GCPgFv5m+qCm2yOrgX
4ciqLnSr+wS4IAjFpC9xLrZe/KP+7xJR2P8o34ELGSVgNM5dzyfwz2YK9FIG3gxjW5f+96HMI+Tp
ft+e02krfLhwUCuY2mChsDQvQoGUzxZeBU9FcxYO/nfmrtRB1gzMxsGMWiiS4NLstfLzOED5nCQ/
bo9hcbtfjGH6hIut52n50JUVTDiODKzs2VPeLhFNUPdPRv5mj2vx5aKbuLA32+p54aqkqzFnjYns
0qd00ILB364LrC9OHVJxoHImqAXNMwdpLPqMjWCByHkIeaXY292et8Uje/H7M3en6X0uoVcJQJQX
JsMzVKnWIv6lESDrMgUYEx/CnAGqS8GQ6UsXI8jIpkaBRe+i/z6GSwuzMXCp8bSQHm4lsFb4GIht
sR3KmretLF2yaFvV0Rvj+RNi/HqHKc7cvK80XLLg+jBbvpHDVy3pAmVbYdGtBPLLk/avseljLrZz
jVd7bnYwhjb8bZs9at6a5OCiBaQB0IqLzM0HwHjfML+lHkHYl/tByYHya4PbE7ZmYbYsLKN92YxO
dv7kq9fcfbv960sHEBgAkLuieO6D5OB6hmIXnKgJMLHnLqi1vRxCFFTHtR6EJa8CmkgTGRnUXz7k
wZUtCKTlwVuVlb9ZCeeYZSHoFoMCJ75KAitfgWss7jEPJSZkGtBONj/tfpMMmTvAnsTGiptvzLDD
3PtSG/ZOkq+3J3BxeZAen2QOp2rMLLiqAYh2xgppoMb40gPv8+v2zy+uD9qskX6HhguEI67Xp4kt
jdICP08GZ6P1Y6RsF+TmWdgMK5aWFgmsCYjxzYmGdx7mN6ham1xHRGAKJ+yGPMy1h6q+Y+0wFSFP
aVr8xcaGNBTauXUbOhVzWg0uPdGA8BK5rSoSAdXD2zNnLg4I6bk/wg6TzM711Pk1jeOyzotzLrmO
9gKKqnWikCe2HNQ2x0FFLAPTHEqvnw2A2r+JCrwEqRM3G6ogrl0mQoWQuzd2Q5cPGw3kawH6cBm4
R+TwmBE2BCpBD2zsG7/sWtZolGMsAjkyuog0f0Sp2NIjqnHvq2CxWtnhS7sOdVEyaTxMAObZvcny
njsE9LxnLYWIiA5lMuyPtQLZ0qV2aWTmquuRao2imEB4hqbIAw+p1MH6Cxd9aWTmoqXbZmCKgBEt
qLztuNZTujhReGkBKofX1oeSgVX54LlP2wKEGqQ76o0DaQ+l5SuR2dIptT2QTE3CXS7ytNdbzZat
nQBYiI5MPT/qVAtKUW3QQhQoZq+cmsVFAZUV2pNQtQTD0rUp1+uSwUmd/KzbTO5HQmtw1MZuoLss
298+QX+yMPOIFsA/MICDmZmAU/jalkVdUlDNRndkjwYdR+EElKNrPTp2BbWF1Bu8wLOqEfi7mG86
FSO1OnbeF0z1V132VagLu4468BIdXE3Y2DtCBbrDLORH/faE26iNLF0DGU7fDl9oBlnVrG3lEV3O
bYCScLG1Kzx+fK9Od7HURQz6p9Z+bGj/VRcyvfNHUUZIftgbj2boabS59+ChWBOq1HPPJW7+kMj6
CzglxudWr9TOsfgXJGm+S10Wz0aCfsgcgKM76ZFi06NFBxRJeADJ4ocum2TXq3wirgHWq5IKSTBz
fBFpm0Pxl5v3o+vEQa9nTgBNnxOossl+qF0n6IeaBi4ts6AX9Kvuy28pyFBC4CzUNi3eyvGTp55q
4AjBSLIDLZncFi2HPEqlgjTOh2gAjglSoJ0AtZEM68QJ4xo6Wq7h7ZhfllHToR/Sqi10L9tIDNYW
rcPO7L2jB0BY2KBWtc1Z3fyNK0CdHPA69Gd/5KXhNVW8EHgWKnBhmG0ZKvtzLVac2tK1fWlkcuiX
0RqnZkeTNAe4Wg+hJ/xmUn+jSoivDMkWK75ykhagypMuGlReTSAh0XE0s0d7jLWnfX7OzV4EVRYP
Zz/V6kNN/PiuxvYOjVSOG1cz/TuD6+lL16DeFDJ9HB7Qs0q2VpPT44hn9K5PqLWSQVk66CjnErxW
kP36cNCJhf4U6Tf5efRVSPU6ynQ03RSvK2ccczo/4j5ya2jogvTgB4YCWsUst1sE/ZlN6NR0NXxC
+PSTeqoO2t4mj0nJxc7AXXNPSOWs3NELKw5cHe4xkBbgdT4vfIIAhYF3tgThioPCsSnIvYrzQ1w5
+yYnnytb29we7QJNCVhkkHoAIwqaoMHycr3FYguMhr5IRsAZoFVUjHck/ay5xjbvTqi8anG56dIv
jd8GbvM+2EOY6UfW/vSsF1zCATqy0FuXPRreGn/Wx1AFzhXqB4i7ptBrnuSEhpOWJkksT5XxWRRs
Q5ovMrOAUvitOvvI/Ofb0/Bx2jHd9uTWsbUmQtHrWRgbUmiarcsTy56H8kdTfqUgeS2NItKN77dN
TT91vb+uTDmzIAzsrG1NpJKnooxR7t36+aYAnM1zX3lybmQEgqjbBj9e+Dg0aE7EcwYN5sjtX4/N
oJqZgs5cnUprm4soXTmViz+PGwN0hEgSf3jKMCotKR2qTm1Co9p4t+KX29+/UJLBAKA8jeQa4v0P
wBEKfSEkADR54uOj3UPgwTxo8nPrnYp+29nn0v5Nhyfp9CvecHFg/5r9kzC8cL5MoQTFilydAKog
/nP6F+ANsK+i/g84DJAjUIq6XhiROTRlOaCiRd+GdnOXZVNfzE5r325P4MJACDBXgN1AphsLNPPq
TdFoEgoc6SP3P+foTaOoGvx3C86kQAXGdFDKzqM92fiM1B6HIzDGQHN0MLyuLMaCPwDGBUh26N/B
Ac7L/r7y6y7Xs+xRaT3YXBQatKug1bQAwVoEBrPQXCM5XLIIOgRUPQCaADRzuo0ulr+UuCSyjqWP
LvXcOxwr9145utoYVeOfUka8ItBpl76o3vzvDLAmVurPJYQaE7JY16YZ9QrwyxB6NuRntBXHKzfc
x5Fd/fy894AaqBurFD8vs2MzHtHn4DpbwTZW9rPKVrzDNEvX3s7UPXQZOeAPwJU6z6Z0Y62DBw50
IpTE58RNHgi0AThdA5kuPTcA4QGcFZ0bCMlmR4nndWJwvwenxNT4U4EMwY7S2tlqfH97p//ZaB8G
dGFpmtyLbUEgUA/gBoclkjzmfNADrpmHGALSjsxCtHRERUcDvxv2lqs2g9+fUtP6TNIxtCTb97SM
tMGMhmHtwbU40dA9wqsEhM5IIlx/V2rqXTzEAz237k/b/ubz386a4NzHSxJreWFiWoSLoVeWIRuW
Swrpke9995L4jybbxsVzAtrR27O8NpjZJFOwH6dmg8E4tgz88tCPE/3CSqi1vGcwYdMDFf2Ls7dc
pzLQT1cd6K5Q94tHEbpIUWfuAcCKFUsfr/xp4v61NDnoi4nTiN5mcQ1L6IjTQzAutWGeKetoxnm2
jS08HrIaUt0Jw9NFl4CL3J5NNNnDwPWmvb5pZvNJiOR4POboxqnQEW0BbLB1Bv2HlbTeawm5UZAl
1ORL67n5oaTMPhQ2YREHo+G3KlbtD9dt0NHs4HrSR7fb9uisQ5OLJbel3r3h8e2cAAwD3UJWkA0w
9O5rEie/Cu46PMyUE/9Uvi7B+jx2W482/IuVuZ9yXpsh60i1SxxbfCqNMR83Se5nj21tmu/ZkIhu
T/CuukOnS/OqibYJGScQGRxi7z4r2fjclGWL1JPWP6We9pa6hf8E4Y5y49Na31E5IhOVVEV6GhLS
7lBedooAAg7Wxi0Z80KReeIgugLM1yTV8GrngEpSM0kCAdzvzhIFGim4Bu2KxLa2rIv5XZmO7JAb
ThskjVBHmwzJwa6xZrnq052GgAEM9+jN78C3sBW0MaOkN+OzgecRajhoejJtiedD33UhrpbED7ij
e1+qnsaPxFJDEziDI34M3kCPutp6LX+P/fa7DZj3kGl7lVuRC1qZ5zQn7V2ni6dU6+1dNTb8kJN6
3KQ1cFbohNHxJG5kKJjdhy74mx5jwdoTR+Xxq2Nm2q8aPTPbbMzFi+1r2p3yGxVKq3e/NWSqBWV9
+ei0st0VROZbpNU6vLqpQ7+13PCeauxl8GtlvxSoPbedQpLSI3a2LVnTbUw/dbcqc+rQd+PhiBIT
ZACtMt4Pqc+QDYCAgmkOADnW5hgaRpEf0B1E8CuDCNvR/MFrrwLDgVSRcrw0ghPtQ60CNCV81TMj
LLSxeNZ7t3xVdes9F2adP6QgzApqlLfuKjcxHkVMQfgRtyVAJ1B8YkbCPjcl5zvpUTekIL3fuTR2
HgwrQasMei7AfI90jTQ7CGRCpxut+i7iC4e6R+pU1nddWtq70cPn+TkYFwg6ag9tWfCNqPVql3Ed
kz2U0OjwhnzDPR2yDbLut65miMh0On4gcW0cNYu3OzcBQ24WI62hSaMJmy4WoZnn5o7YDRxA6Tnb
28f+o3+7PvSzKMKONea2bZE/oodsa/pfmmzng7A+9n/etuMueZeJXRiYTDyfwCt/7d6Qr0zGohqz
x9FKyffGcfMSGk1Od4wtwnEGkPnjduxtXL1XezwkSKAG048YadqjaxR+MJaFBnXxb0jbhg4kTx7G
Ni9Dk39ltg79XLff8Azd/oPq1Tkt9eGH12HHmCTbdv1ghlBlMUOws9mPFaKaHaSLx00+oAs452UX
NS2tH/q4t55RlGp2mqnirYihRjKaajhnXNMi1tHP0u/afeYgxaTZuRsJLkAaC07qXV4y/oP3tNqW
xP8pK0gKJg0QDq7K/LD2Y+tBNsjztb63NR3ePetSDRvP9xoARwsiXhqroHsLsfOmLfr3srMghdKC
JcGSOt8JUrZ4BWptGpYUG2IExwxAFTqihtgSgdtl/XufGXag52LYxR1kiNICIq4N7bLH0uAsrLq0
eRoquVYs+HgFQ5sNxFUIJoD1/sD8WnAg9A1B0sepsbkuu6NvsWdljf85TzyZ+fdtMgvcDO7krigc
RNmGEWIygo68NhKFhOG/v/DJlNICsnfiu5m3BHSl1wmgO7JHarkPdZxCWiE236TbHP2K7pI0frp9
KpZerVcTOEusFGNTVpXupo8Gc+t7kvXjfYPgdTM43NyoysmPCfIyIsBF6D9aPfHvuEq1I0pe8X8X
+8GbbIr5gXkCyGT+0DSymmqOMPApStZgukOTYgWSt9sD/hgdwoiNABQ5AJTL5qlxM07QfiBV+mgO
kSVAV7pReQTMRM7/4rF5aWgWTcVZrincETAkHmM7C6pyJUOzuHSI15wJXg6ehDlJaZUaEtKvWvrY
WOqUyvSV8kGAOn14V9nwFKcOUv3mA7pk7rt0+M2a8fX2VP7h5Z7Fa3j2YSZtPHU/tpRA1yq3wWgZ
n1xVyyxISenvOvA5vDpmCR28HJmWLvP8nd/yMUq40923Je02Axugrjo2+VcwIhgPUPOONxS6mKEi
LHmtDbeMfIEd0EK7dxvHur9vY09tcQ2+oyGpeWh82h2SPmEtwE8G3RZOI54rqshTilah0OiovB9S
9PKa6GWMSOaOEWohyOwrvxi/SqzKUyyF+wRu1+Q9br36U6IjXrw9OTPHhCQd9takVgr6QFSv5o/j
UbSJzS3OT9ww3yjTPwE+8dvq4hUz0y66WIK5mfkj2SatAvpj4KehdN91iZ47nNXbI5ld0P/XBMhw
cTSBKbb9me8rjEb0oBWFwqD61lveFmkU9J10EVpsVo7MoiV/SirbSNN8EONKOq/TDI/xU2HJO7cR
SSicJkxb24ro2K3gU+dP5D/jQpaeICmn+x9pTGM/Zo3ljt2J1UO9haUh1MumfRqMxL3zB3PccKKH
dvGIOlgetF6VHHPiMITHbfEiIdOySc3MDxgjalNzMNbHQvSH23O/tLxTYgea21Dc8ufl4sLP1aA1
encSsg3SgryYhvvjtol5NeXPPEBBEEUiwBU+6nl1bW+l1LS6k62E2vhDpTaxgTRl3GtWAIFNL0oQ
J4eJxegnUdFyI21XRXjqGKjXMSdoTAMdNBXrjyXX116/S04OpI7YeRP521RruI7aqBSF7sXKOplG
I3f5YJmvJejBnl1TlQe/ASCMoPQEPS3CtkmO6yJtMn9rKiN5vz1Ps6WwoCCCOjSAR0jf/CGZvP4Q
w5PWkHBpnRilx6ysj2s5myUDaHma+tbAo4zkyLUBs6mKIpGJe6ruDeexWuulXvv5WfhbDtqYdRZ4
fXpxpHSPQvDt+Zk5vD/zc/n50+G+yB7UwqYGQIHuCdmWSvwCL3y3JtG9VAXyQc6MPKc9cZ/MWwOA
1LMNWWbkxFxaxGAP0FyQNmXQiwOhwOA2GxcCBk9TBUnumgw4cBSp2fH/kHadvXHrWPsXCVAvX1Wm
eUpsx3aSL4Rv4qhQjRJFUfr176Ms8K5HI4yQu7t7gQUuMMekWA7PeYpCAIRsm/gJzp8+Dm1jQ4VT
PWaKpkYCPcF3t7EhSdAxz/wGqZc1qORs4qf9BcVFOCRO6xfCP7OJER6qKk7csDN55NbJXROVXjg0
J+HKqTiEW/hmgwxl1+tjxtg5VaKePQjx3jp4okd/9XWnQWBJAgfmTNp4NzRAwDFqdcDlfS5y69Aq
bTB2EIGiciXMVOGZXWcTmG3Kf1E+h7z09SLCs5aWLI/Vs5Dyo07M74R7v3jnHotCIf6AI9vX8K9W
lu7sC/1n6X5aVrMvBAXXLKdgOp4d54num+bvoO6YOxW4SdToVfTu0BieDcotgTEhZqedOwojtqw9
onjx9refBxFwOcNmCUfHDQZsMCpt8IbCObuJ3vkeV5JXNSE9Hp+iWwk1m6xpNMDLApg9uctN/t/X
nwhCDUqPZEugvBJ7hZ8nZvdPqqCo9NcjwrkP/rcFXwE81mdZh9CBmsC7WJw78DOLCttTvCXa2vPx
dvP8eWgYyBsn7fr5/ZoyFFyscujPRBpRDo3ALols9ci7NWbrYiDYA6H4MLGw5+hZreGkV0fenzWt
K/c13KqjpIFgYesm3zUcWuHfzx4aGf8fbjZ7rHLAuLYRjrHMRzUklGMcmdav+1FmFZU/SwGvD+xV
LDl0vGZR9K50OpSU+7NAVdBM7a07nE2z97PsvQWk1jMbABHp5n7QabdcHxGwaQWjG0vDMOA4MSsS
OxCvkWUjEVQ2vtS/2A3zU2MF0bK0yHHSTcc1UBxQtL9e5Nhm3GiBFDybqeOPr6T9S/bun6n7HGC2
i+yBdSbWeH9WXxMJ6aWNqa15TE6zP5+ozyGmMX66kOFoNOT5iBDxToXUmvIrGAmKkCvp49LCBgYU
Ks1AUsDhbVa+K1XukqpDlFH4ireVcN7Z2P9qtqa6HaDaQOvOW8Ox43Rtn1BxTlpvgz6+P6AwYtof
91fWnFvz56PgVEOJEMUHSADP1jNS3YZRDRT6ssXG3KTgcgoUhRPgwh6oBcW612FNz21poX0OOVvN
qQJYtRFX4jycjCrqy939Ia39/Ozr9HieM93FxLXxIx8vcKX/+98HGWCSlsYZja7m9Rqr3UrXwDPu
zrXL/WRqxqwpVy9t98mRzAS8GV9m3jBsIB0VA0TfnZPsRY/tMBc/ivzbvxjFBD2Z8KxTonM9ipE6
g2lZtDu3PprogVkrKwnG4iBsgEOAPgFAZH7N8J60kGxXxbnQ0W7YU2/Dy+2/GMOnENM+/bTbO6Sw
WtZp4szbgxh2/K9HMCFaAPTCfydw/myKaqFSN2vs7uzx6lDz9mS3TwBm/u0YNPiVw70H7wiggOZ3
vgS7RCu5lGe8JdFyRM3n/u/fnoj4/T8y79NbF8oM13Ok9QPtOkBgzyaEzoT9u0N/KBkPxBRRbuYr
kILFYA6uRw/cNdR/pn//6YO4cA9O1biQZ08r98Vw8oCIHdTUV7nlq+2/mLnJlgT3IWoF4H5fB6uB
lfZw1A/n+L02dq67MnELJyOg6uDwTo5I2Cbu7Pf10Shz2ijyjF7gF0PvoF3l1gH0V55AgYdeb+O9
mJQ+KyI+cKN/uf/ZbnePBlwLTmc8Cxxg5mdLm/UGJ0rR9UgF06BUz435wxzZygK/zWU0YEoxMowS
hJq5wrwLYcAuz6rhnDVKDTaYKoOhURtggh29PyS8Ut6oacZPhl2wBxM2pmvk0YX1MoFG/78cNRul
OVZaXgrRnptcjWgC4d+8Lw8jRHNMrXwbijq6P6vT712nB0h6/8B3IAg0aYleLxn0TVyBBmp7jple
+Xqs7HQmIrATTzxfFR+adtY8GGSOUCWe/HOhAHsdrOmsUmVV3Z41/WPsP1Llm2O8iOGLBqXdEu2l
g0qVvdWg5st+SWPl/bU0s5+DzxKhRlcUL+lYe27LFg0tvX9nTv8iqeoFY2nvDLFGKJ07JGGpapoD
10N0plAzgm/w9XAlnUzmjLY952rZTq1BbceMFA7IOsp4heyyhzo3skunQyYibaw48BrAWq1G6wKc
jdbKl17YPyhETy931ZyAabOTiLO8yEUy8nPTgwjS1sqFivxDJmv4kaUV9TnOLJeBFTOKWiqagiU7
aV0WKrkSZHkS8PIvheX/M7/IN3GVTq2PeefDjfPaJaTh5y5R4n+gGtP6lGbJr/s7ZHHe0IYDVsnG
U3QO7rVFO0p70PiZe+zLUA47p5ZR2iYrIlKLYdBYNfGcBrB53ilAxb11SR9jMHa565zhufGcoIfN
60qutvh5LNBQTQcQVfC3rxelglax4w0dPzMvqdHPqx4Am96UOhvgLOSs+PEsHKdTsga5U30yqp2n
VF5GvWIEs/rsFFYoLeUEE+EvsdSKgLiAJIKOs1FL95deraVaS1cVBF9BUMVthWxlPp1UIxYfdA/l
bO9ZVXbAA2GLlSFRaDiUYaK8NX2ME2flwTit7fkBh8sXVElIbuBgnZ2mHWW5g0Yp6mNaHQLSIgCT
gqJ2qQDol1vetnKKZCvJX4rrTBsB+lKArqCiAPfAeZIBiKTkQ0rbcwm1F7SLfSM+KPpBWG/3t8Lt
OwJxoAKGzA/sN1SxrtdOawE8kArEEeqbLD60plxZnEuf7SrCLMMYwF/P+rwAnF9ualD0HLisi7QA
RPG50UBa6l/x8vdtfVy59xcuh6u4s5upKIBtKGzEbetXZsaB20KqZNfSp4y83p/DpUhQJ5m0iLH9
bi9cUpZeO11DFn2HBUsiz6L8aFEBGJ/uB1r6WJ8CzfmTnU5MIx86ZBI67MuPa25eaz8/Wwue2iaZ
STAOCQCN6QmgSNaqZYur4fMQZqsBgOaiMJTpyq7PA5psTkVA6aSbgr+OehlipQRUyzaDszJ1C2cx
zmFsJw/3yq08q24RBcbrSQu55GKIusrk0SQicowNGNzc/0pLoaDJY00nJPyg5kgPqBrkXqXhxPA8
enQSc5eQY2OtpD5rQWbzWBa9Dm/1vj0TPsLs56113lNw9O6PZGlhfx7JbAvZTgsFBReZa+Lu4wm5
Ye9M/cUyvppe+L9FmpbmpzcVg7gsr3MMZ0zC1AnwTm+tIG5PGV+5k5fW+Ochze5KYYxgo6gjjnMy
PKix9eRQ45/7Y1m4jqFy+N/vP/37T2OROWykDQWzZuMlFZf/pIYW6IAzromoLA7FcVA9QYMAAaev
9ymOzpmTsBxbiWaDdYhtSw2lMlbR/dEsrQEU/8CiBYdnasNdRyko8hU7nV4TeeE9iQYg84aqFXBs
hhvytGQHLsbm7X7QpSn8HHS2upM+SyQpsYW0/AjUS2IAyHFUypf7URaG5piQGUbhA+1xXPLXQ2sS
6saw4ezO6VCNj/rI5E7NK3fvQtYrFO7AHzOvWyPYLT0hHGSdaIKB/4w5nW0qoWInDRqWx6g82u17
49gPTdpHMOsKQHrcMluEVnIiSXYiRIbNuL8/6IWDA6r5aFZA9BuX1XzVVJ0HSHXGm3NrlH4fm3DD
e9XXKOQLM4sg+B9uRTT75r19WGeorGBFc04075DGABfWzbGT8FHMD7VYTTGmNTjL0aD38IeeBQYd
+rzXH9JMe17QOGvOTZE9WjlRfT1r4ONK3612IoVRmvqxMF8K0fiNnQSyYNnm/rQubMYJDAT2Hjpn
5g03VOQJaYbCYwARZD889j3tuzXG70Im+jnEnLiH5yM0vFqHnam2Q1X2lA02/JSe0SP2a5s/mea/
WCkwNpk+ISSU4D18PatGDlJzbJroP5f1u93JF9G1z4pE+nZ/6hY2O/Yefh8oFQ8kq9nX66SlNyO3
2VnLTLyhT0X3teOPdvr9fpjb6ZtaqGho4AnhABUzO8hSh3uDrAf1bEEcORy70Q2Zrvh2bMIkgsbB
QMD11oY1kNXtwpjCojgMOpUGdPKMbplLAOuVMlfPtRaaL0Lb3h/Vn69wvfavf382LKB6cDvU+H1o
guY+tIRhRw8v27CT+RmGgBEtzG3X8596Wn1DvvzeNOOmVlCg0cYyUPKWhKNmbeTgnsdO8b1Eh+aY
+SUjxi5z5WMtPHwJvT3lIxOhanQvkHf+KuM40ON6W7ki0nT2TMsalDsBakksIwK4FQe+3ujs1wbi
9Hhnp+jz8teysXe0twJbMQKNaw9UiC3O5ZXqrD5N6HxCUBPxIAA8iTHcPFBL281s2mPC64ReRup2
h75q9VMpNbGLE117gvdnKnwA/quLZ6o/FYU3z0NMPdu3uy2xT+OPPunqPFRSl548YpehXbs/m7oB
NI53w8oFe7tA/vyZk9y9gy7CvKSkmF3lAMRonwYXDJhvcXh/gWj2UoBJAQ0JAA5JFOCv97HD6JAM
VWudStcuApa6kZUN39puDAytj+Djkvoai0NG0N8rjQ3Y3werMSAfyco9qgr/2JzgSmrIo+K4e2lm
u7Js9vipsILbiEqrAFoPSAoGDoFGCCKVLu3CQeJp17jxReWcHkDxhjFMbn7og/sQVzo6r3rzpavj
Y5F7j6xq4gdZNacuqQAMTFlkV+ByZOk2M4bud2wwoMxJ1oYNHKn92oFScUn6razdtzLjGQBC8pzI
svep1kaKlj/o07WWGszw+wTeuZ03tnuWwmys6E3dF27eRxKe4mFKaag7ym+3zgIJyoyblqDSVPC/
VJjvCGjPQMoo9emQ8g0BJJD5JMm/S9c+ipK/pZYX9qW7N2t2sbT2ZGVZaBjJE+fJXhJ1b3LvgUBB
P83aA5SK38BR3CemvQOnBxq9XTi2Y0j7fKPZ+qmQ7S6r2FeHNPvRio9jkm8q1KRG/r2qtLBvrUg4
ygnWMsDn9F5k9TWcP4ddNThfNZs85YlAP9Nr1JCO9jFuVFQfWf8OsY63yuhD1EnPdqFHrPdAOsnP
Je2TfaEI4KRdGekJVoGrR0lq/QPPq4Ma8y4ovSwOytGLfTnkyabS4hQ0gfQ8GhkqjX32lMo2NLj5
j1JazsaE+VCIohDUaPryhxE7zYGl2dbu4OoGIKFdg5FjDCHtcnNrxcXedAoQLqCwGYA6hRKOS96z
NGkOeeNpocNUIBucPnSBTvZBBUuCLq5/SA7FMJtYf0cAQKEFEEkLSAADQEnkZbPaZkoSFT1oTZ5s
uw5aeW7hl9TUz26crOzz28TrOtAs2wTK3nK4MeJ+G3eV8gE0b/L3j8LPIYBHud7pndULBa8NeUph
BJB9rdmG8b9+d16HmF03dQliWz1NFy2iEf6Jyg91Dfc2TcT1AT4JXiEzxieBysa8qk0zs0ee4IqT
0fJvjZ5EzBKBy4ywTIygsNhm7MlTuirA6d5eHLY2IfpUPKkmqsLsA4GkUBMQsq2T3TglWOpjs9Xd
7rkE2lFDZA90G8PraDiqY7/xtFTf6PXIw0ZVfurtENVGFxKaFBHw8P4oBBpMnj1dMHuh0CfFLr91
sglBwOr3o8xznFRxcsw4bKIHyVlUt2Du0ZG9SJhI720lCxqifFdZ/dgrKgQu+qdiNB6VoYSEmnlM
+56epC4KGJsNT7ZXRqIztzoO0q42vxGa//CK5C2PC8sHf0gLtKbBxevJ9zITPyyNH3W1Pg2mFqai
Pjl5vY/7MaCJZ/guBHAGnv5ASRvpgGUdU+CgN0McV2An6kcOuWbaml/VwcKdwAJTGIHaNBszEShF
ABuUCO2BmPouzcZnLTcsv8+8I0pnz/evtdsXBj4WGr2wHgPK76Y+muQu6s6psE8WFzEuBVb7dTc8
dXr6VKmKT2x7JUtduEWhj4gyMGQSgaaeu4cUZaX1LRXWyVS8H1pVvSVi5YD4U8C+XvgY039D/Kmd
fXrQ4y2d81Z21kn1WvWMSYyhjdrrb4NSlUMAfinyF8sINXVD0OAawoto9L2aZmrUFL8N1d2WkNFW
IIsuPxgLOS6fU9W16OobzD4XagPunR2WxiCiqmBjCEuJ8ZVmWnuksJ5ayUtvs+1JJwEtQQtdQein
zF7wdKBVIeionbyxhIpNkrjkMJSSP/fUgw8qpCZw/iUDP5XtUP31W2yyBkEjBNIJSKnmoAy1YTW1
wPE8UWBOv6BBQzewcuhX3hP2NITrz4ULyIZsC+oiC0BGVwco3ulIf0ogRHdkRsNenIIX+44zIxAo
ymxB4kteoLOgTGYl9j850E4HoGogrBqrxgGWDs1kr+q+gjBsHZuUU9hx17npW04Cvo1kae2DApg+
D2UuIxpb/1SNHj93Q1XTQK/b+IvMVPGEh7EVWXkMBjeA/eqrXhvqz5ZA1dEUHDkGDidoMY+AQULT
8DtRLb7xKsd7cYmOy2hQSlSnWH90xpYczbYWD8xN0pOipCxEZZbvBg0Cy6IjHCI4WvrQtRKKbTp1
vrSCDF8JsfsXUdZYZkjwPzS9BUEbx0WQgqBLfJbYSgGDAjsOMiIa6KRKYwvt67VS5cJ6g5LsBJNW
IT5wA2N2W0dxUz3tTxUgLF36u0pfEr7PEzQpIdBRWe/3j5/bNytaM+i44n3hodAxv6NAd2aekhvi
1I+PqN5AOuyhNN805df9MEujshDBQHUKMKL5oTNkSu5Kh4iTXTkBic3CL4bimyPpTxUKHROp+3UE
tXXlqFsanItKhmtDNRlkp9mDIcl7QIEzMZ54guJ8fBmtH7FGg7FY05tcCITaELYP6orebbcX70pX
uN0wICWKuu4iij306s21lOX25Ea7fpKeAUEYt/scaMYcwerYLYdTxh6H8vL3EEbAZiw4iplwrcdh
MCtf9PB750xFRlR4fQGjaVPxtS5+U214E91fDUvThewLJBIAD9BTnuVeEM4tHBkb8qTJZ1ffYA9J
56Ff67OuRZmd3NhbWt1PR4NjpD6MLLe58Z1PxX/r5f5wFhJiYP/+O5zZxCkM2saVikBq9RuPPSib
qurb/xZiWhqfblSpu9KiOkJQL4jlqTUDpV/ph98mIvj8U6lhAs7fcls5NYnGi2m6WpzWsPtM3hkP
WqBB0pUrdeHDQH7ImvrQcBq9kbKpNdmNvNLEiVqO+JUW6rilcPW6pJmhR5AxA2b//uwtB0TdH2WJ
KduanQN5VTVmV9viBFFV0OPpzsSwSqBLiFzziV+YRQDQACfQUZi2NHf6Uz59KNUazaFAenASra3v
xy4dt2Vds19F4slng6tZ4MgeTNT7A1w4GUDBmxg2gPXgoTEboEEk7ZiSi5NlNixqBlXdCGdQVr7b
wjq3gN8EdmECLdwIUltG00E0thYnrW+GL0wOFHW3WIuGzliDz/xBI8xyEvQdJ6939BfAq5u9Yaiq
xaBIUXFKRpGdRWFWvgZpuUtns/ZLUo/GTzrw8eQ4VnxuxlF5zxKawv3Z7sH+LMrvfHTTA0ESEtUk
GYOSgxKq5F325AkPpZNKIyj4wXnHKMfRtwtL74KYF3mUw6zEl3kCjRHJIRfPKraRInfDvhnjI/KX
Lqg9rvrIA/pdItufvDYFEJMK9kxXsWiQ1VaqEpUBUUON2iihQ4q0wx9sGTUJRCd7l6ZIqmTsg34b
1JkVb0xpoYORO94+NThO3jHRQ50p1r4r4UdkZ2b+Brbyhya59eHJ0Q7amvOIm1p30LWeRGnC2TYr
Gb2oZQdQToeOyQeQ9Mopd7me+4aWQafFbtr+kWekL4P7i29pWWBJQH3bBo70pu5XF7E+qmConEyu
klNfVe0PCnmco8arYaUmuvCiRnF9yiOw1sG9mq3zsSG1kQjan1qlKzejbbkXSgS5MAU+nlA6NCLC
q/zo6Dn5wFMg+RcjnVSRAfUEQgI9p+vNTVuqAL3b9CdXG342HRjkdgYjsDhfA60vnCJXtZzZODst
Twxo9clTQnyIGLhx6IrHIbuINePxm5MR7G+8aRwMCWw2PD+vRwSotGeznmUX0zvCt4XwbyUgDM7a
CwO/crWZEcWGXATAnLDZwba+jqIR8L6obaUXIb5J2gPMpcEnwfGZnq58oaXxAB4BlodtgtU+zzMz
Wpvg5JH0klnGAbO4NUXld3l1yG13d3/Z35y5GBRYkzil8IwGkGz+jYQ19jaUfi5D8eBs6nHlOr7Z
Vfh5DxA4JEmgFtw80we91kkBVOilUcoNc+jXAXVPux1XYAR/mlLzb4MNZaJl5ejAZ8++jfRUFGwk
DAw8owiNGrrIKFQ/p/REuifwpTL+XEPXB40fP5NPkBtaubluVvo0TBTB8KnQN7uB3bq8ogVXeXph
vTNVyJ9rqfzoYECRkfowgqZ1/6MtzuqncLM8Cni/Ok8sSL5Q3YJEEQ0061vy1ySB2ZhmU6qasi+s
QaSXsm99xzh47cp+WhgFVp3hQIEe3un4ctf7KU7Qdzd7jIKlZuAVWlCYr0W1vz9VC+sbQaD+DPCe
c4vJVaiTQLjMhRRl/p3Yr2u97oUPD1yRiT4RKFNgnM62D9adynDhZpdaxatcQbfzoYxN8Q4BTDvM
cgc3NRTKwvtjWpw4eBCo4DtMdNTZl+kLNx57DccDeNqB7rJg8PZJkv/9IeSogDuCcoR2M/Dy15/H
tphSy3jE9zcSvzMfS/matZNa3MoXunlU49WOKBOwEv/clIfMIoFfveXQC/+DNHOluuE1XIgh4PQC
d2rm9+APBmZWW9v70ziXPAC6EpEh9+DqqPNNf8L1CBXGgEkEJflisCTSFHMLTtwGNgY/pN7uRVV/
NJZ1ovYYmqw86t3v++FvvyIewfATAQgOiq9Apl1Hh5RY7sJiqrqoj60Mcu7Hfw2CAKzkU4R5r7vU
1cKsbURA29h64oyV75LqYm2hLA7kT+UNRzwK6LOBNFlMjESLq4uUm/KX7D5s9/H+VN1uYlCVptvp
j2zijcy+6LycjU1ZX8zMa4OsN5tQrfs1osbCekCYyWQY4sU6XvSzFW9IPaON1tQXNc/PRNUhCZZE
lfdqZC9lZh7dUQsTzQa6GZ1GXqxs6psxQrQAGC38B8+SBXmB3nZHlmnjpW2Ft28zpd14JRwZ7s/k
9C2u7slZlOmv+PSwUyZh1MKdHM3INh2AsIAoUzG4ESv2Vb41R+7j8rwf8iaZQUjUR4C8RAEaJK3Z
8mDwr4Ipb6leHCHJscRT5VJIkoU68IWhZzTZymJZjKejKIN8BjoA8wKQ55XtmDVkvMimSIO+tiKn
LI5enf3sAJG/P7abpT+N7VOs2XR6VWkYxEtgj16PF9dot6KRT/aoRf8mDK5IFSg1/QYVrtQxAAA4
iC45TGj8seFBLt3SZ03/fj/QwtxBagA8AgiwQB1izsSAfRkkwcigXAz9ONZvtDkb/L3NkpVpuwXd
gWGq4l6Bpj7qGQACXy9Dg3HKgIJRLmqlPzmG9EcKRZzxobRgvFhADlVoZdg00jomCml3Ag36yBVw
9Lw/3JurZ/ozcPMAHAo/yxsROEUOFaAehXIZO81X4yiuIpESKME9l1TArHpzP9zCakE4pArgLMFI
YL4TqGUroKVg1Gl+yFzIvb50ayLlKyHmMlUeSxXLJJ2CfOSs0G+6vW3XcGjTmp4dIZ9HYcxOyRws
ZNRneuWS55u+3FC6knesDUG/XhtuWmHPNpglQSsfiE+obOS+3r/e/xZLnx5JDcCBeImjRjIbhalW
hVIoLrlw42fi5oHmfen5XlMevGHES3VNkHpp0lBxmizKPUiiz2v4ZZboRuzp5NKP31M4JbBmVdV3
ae9+DjGN+NPRPiii7vQMIWoU9I52YbxS8Bp7SP1flLwudu0gPZ/yqml8yxi/6F5M4fQ7vBvSCiEN
GhBiPFWpDaM5t6tXNvzSN0UV0dWhrawix5vt98bIajMmhFzy8aGCcLpEo9xbKzcsTQDO++mOgQrQ
jVMbnK7NoR1U9zKgR7L/Sh6MNYEZNBMXFv+nGN4M0iGSKjVb9HYvunS1y5CjeFgKqBnXPaA5rYsy
VSHrn3XmeBvhGv23ymZV1ErD2QsAWiAY634Hexw6yFn8q0VaGGottFZUIEkDi3lZKApLHCqEOOgA
CuyYqnf7uBQKam0CVTSuO2KrqG211Qrs8BiaXZ3vqp3tmxDn2kOSOQvR+Uz9YcLWUlvTIDFes0A3
U9UnVvrDEbYWyU6UqOdZdtgC25PDSjtsO1cJzdQEPzVgGhhO6lOPnr07iCqIG5nAqd0LCjWH2G8W
K/4QV47PG7hqQYdUPxupaftU11q/1owaLn+yOfaZVhz13ul3KgiL28yzq2PKvSIA5Fk5KWX6jZUO
FJQqVxbfWiFRjZRpXoUoxQ5gPQ+NsmVjzSNhZFbEaVJ/yWLN2IHd6bwVcWJs0eU2wqFL+aFvSHoo
KzsHG1LhBwUmnb5apMND66jtJUkcAC5EDUgp1EW3kLJ6TVKY0ZDeIdGgO+XBHNtsRz2r2XaFWkde
AhB/gupOCLtXGz3/Nr+AG0OClFh5gCwa81nYPCwVXMSECiNqbKPc9KDebrijwIHOhTawlHF/rHhi
HlIDUKa40+hO6qSOUORGST2BiRHUbzwIbEsdXrlmEgy1lKEEhddPpDMc66Hp8IG6/khcWvjS7O2t
OqrdV1eZyrSZQy6Nk5FNj7rUpXWc1LfSPvVz1OmhEQMsiakq7sa0yNkgPI9aQoG2BhoQnj2q+nL/
NL15BgNZMNXsUb4Hchj5w/XZk9segwBlY0Md1goS4oaUDFvFIUdB0ITL6SoVZuFAQUDscVAfcZHO
UaWaxmPJR25fMvha5cr41VTUk/Ss3/fHtRhmKmChtYyewfxFoNZDhncJsS+6yRRf0fRvnW7wbaVb
9e5fRELzFQArQNbhOXM9g73KaFsNun1pM+47xNjAynTTs7WMZ2lAEPmYoFzg96OZfB0GTaW2rtwE
QKiuvbSqLnwDoPKNMJM1wZXF0xiJjgGW5iSZNrtgc+iUC05s9wLD2cBJgOjutSKEqNhr1ulv9ydv
6TKHpjce8SgB3lJvUteqkbrG5OLJ0vVxNzyYOT0pugRm0q1A9aGhlnsrupaLVwE6zfhYQMrf5Mp1
nsLwK+fkov9w4YAW3R/S2q/P1kNjeGOlVPh1uwIRBVhWq1spzS7sWcwXgDlgSGAE8z0LaFXujZYk
F63ID7GRbHOWhaVnfYGgbeUrqb2ywpdGhMc16kloOoBpM1t6rtNno0Bn5+KNxQfU9aMmS//FkNCQ
hfbBBNG44RQMqL91wujJBVZlATfVo1PBHkj7xSweJcqas/rCXoL9hQmEN5JIlP6mCf6UcIERRbKi
0jwIqkOmE7R/amWbfFwDpK+FmeV1WdYLiHOO3mV0LqnOfKXfI9FceQktLYbPY5k90nlh9EB+IIhW
XKp+X9S+IY81oMrtCr53aat+CvQH9flp0uouG6VwEcjotr3z2FdPdgGxrMSAE+Tv1lrpC6zM3fz8
Hm2uNGk7IJrwXgwl23J7eCC4ne9v1sUwsGmF6JCHM3x+qoLUhMQsl95lGIMq+wIsrKLs74dYOk4n
oTkIAkL6/KY9CeXh2nTHSRo8JoFQiQ+El1tlAfgT9wMtVIgghAsNdkCpdDiuTWP99IEINJ7L2oGZ
iwJ0af87ReII0/uGRF6K5BYEFuA7/7eI09A/RdQJyzqSIKLXsk1dQe6mfpTWD/j3+H21S/QaPKC1
hs3iMvw0ytnetXsk582AmMwsAloWyBdfbQ/khLrYtDkLemmuPGsXPyCqe8BVTVKIc02kAQ1wNU4S
AmPczQgjudgCOp98z9Kf92dzMQ6w61NjBYtlDqAfBI8pOm4w42ltqBFCNrj+EXvthvCVnbx0nk+3
B1Yj2tiAwVx/Nk0RFPBG4l3qBgQ/N0q7Namg24Is6jMQkAL6HLcRGh6ztYjeeW40QtoXKFNfSmZu
C9f+ynqJz2Q9tdkQAWWT+5PlAcRpk62XGb/uT+bCxkYHB4mta6O/d2M7qNA+trS0sC/aAAHcQsRV
MIwwIXWZMkb3Qy2cwAgFeh/SMiDe550kSlu1q1Dku9jK2yh3cY+nEbV3KWxQVrUYoKSMjzMr4mBe
DWei3kP2cz6zE3Ae1qy9dWmgKvg4KE4HxzSi+WncgCd0toQIYKmjoFeQsCZidoreFvyifaWpPwpV
VG8g60jm67zRdlBbMHxmFQ0w8pr5yGjcPyAHkxuFVWloZwX8sfO+Hn2kUjywYKMX4q/6GKgGBITW
iOdYVDIEK6rc96yr92mS237rNTasUGLvmDCCoqAl2gBAGyhvpErJzrHiGV90koAZExdDYKcORdlu
tLZE58mFVJxGQ8/jSIe1MVKnSkRxMQr4dFvWEyw27D0DOtZvVFOEdZXAI8yqSli2duMpzvp/ygJ/
gZs68aEH4j1ocYMAyq7CuMaU9ACaLSjx2uRAEjfetmaqceKihQ0RE1/jXpVbWeEKiK3MfXCBfdkm
MakCQLzlQ5xTjlwxBoo8i3ejuckAI6g09mChOpNiF3VllIKsjsep6xxqNMR2gJqKbQZkyoNWj+pl
cMzhsWh67ys6LvpDG1tqpChq6Wc6VX1TGuqhsKXzURIMiDbGeEgAqQlzeJocYE3zB7fufaUNfBPB
JGq3k7/pxgXWKIDRvbbH/xt9g3Zx0NVpF+YGL8EvMGIfjzn40LstmFixAaIrnyyFTK6HOeyAQ4eM
XYCHTRloVcZDDezE3510lG1JUjtQjdQ9FJAwPwlmmQc4sPRnWwLXEkMX/sga6LcQM1N2VPTaK01U
joVlSOmnwtVeyrwhKyfXwuGPjiP4OIBkAe49B3L0llubRWvDCSkZozJ/UboPIf+PtPPqbRxbtvAv
IsAcXqnoKKnd7XH3C9GROWf++vvR52CORBEi3PdhZjAwwNJOtWtXrVoro1sEevX2R1YuFYmvWTZ4
Hp8bnNxwiodcpWBqGh0ChyL+2ik/EufZ9/aaciLdaZfisGqWQEZzruvc5uSGI8hxzVrAJv1NbrMu
6PjTt7dd1swNAB0tp26s7ABum5jwg5rOes0xCBWqdcMD2cl2ty3MDYI+TFgVkLQeV+vyjgldmQ4t
tvOhUX5JDlpdQwwGbanj+Z3xfeoNEUCn5jd2ZF7RRnZyzR0EWuoQJpqwRR8r3RcZFF5Cnf7o6lp9
QNZH+SdS9WDVw5e+QiytWEdFAHgrNLI1IyhPQVyZH49eLUKxsRIDHR8Ig8vRa20oo83J/GqmnYrN
KsdLV+5CXDI7xbCJyWROqXxOq7e0ZkRJF45jz40/wNDdR1nRg40SQgV9ezHVuXM36s5yo/LuvAZ8
kBUNvWEwD64Z5GuvpW+rbvJ/UISUV6Jv/KL1JF47oKo3JlyE9JgF4a5KgpGfCOa8wVLdZ73WYpt8
PRomfupvC2kQHn0iBKo36Eg0PYyfcRyKd4IZKEgUF6SbEUMjGWd1q9SPpbs0o7+cvJv+4OqlvrP8
zt3QtpG8+mgsbHRBqLcqPL5xpcHjQr5yXScp/0+oTYIv7IAegookLdiRXuvUDf4RkKqIToNK6yQO
reFWKSFMNgv4HG7P39xKwT8F2BxSBcWc5p6FOhICt2y0g5v/aVyEtNZW/vu2ibkTfW5ikrTJsqhS
OgsT2mNpRqh2LbUYjAd2etKoYcJrSsLwui+kDZwaXfBIo8SeftVbZ0C9vettxxdftaLkqREsNVwv
bLopTYPeyUofOZJ5MFoNPiPnn7bJ174uuzaAoV3RNyspQdLq9jzOLdVI46noMJRd96OkSqpXdD1j
tOkf+yx9BWL3GTlDY8HO3Hqd2xkHf/Z0slwx7xLE8Q4tj+je9211WNLenHlPQHX6v6FMMgOyFdGH
TRL0AG+XHD2UGr5BffEIx/5fU/bOI3A2FIMmpUQtGIqbv9a6RHTyJW2Ot228P8Sn2+9sMNP6do6q
RUTsaR6ylIyan3yOdMGW1fK5Lv1fYaK/MNocFg91Hyr+UxCItpZW617LFiKQ+f3BvQB+QAGcNv79
bLBCmSAxqJfmoRGilUBDaEw/PTx/m4XxXvXQjh1/tPPgM5B7JjN6aUfrvCSMhNY8iKGzdiAHQjzb
biR1r/bK10JTf1UBXetDe4d63ULCYm6IRAVEByMs84ptsRITpUHBZVzPlYC8D3tzIVMxbwG8LzxI
oCKm4YdcpEOcWpl50JNnsY2Zw09J+e32DM4dMGIP2CAIQmgmmgQgolOJDcGtcUCWz2u2lbswS9ei
QKzQuYHJCdYEKytQKCS1lz8HwtfYrO2y22vGoxg+m86mJjHWWvu2RhhOe6qzpy6s7Lr9dXuUswHq
+a+YHPI8pr2wGximGD8jjWoHnonu4SZMIZoxV4n3W3Lg7/lz2+rC3L6rnp0dgrCTAVtxdx6MOD20
kf5aRuaCU5kfGIBtwjfeu1fIsTz2YP/3AuMQdOEhz/sHMwOwoKYZmqbOm+ZH3ymJvFSF8zOQzYVZ
fcdzTL3NWDlCnGxMeE9PuWeITqlJKfFxreTiqkJLZ2UMTnln1mq91/PMX+mmm3yJ/N45lB5vVjqK
EnQxYNFAPw9Jwkz4WTYuKxA2zdp3HW8vNbIBYXfXrqPeiDeZJX/v+0KnjmxZm9rSA3SZRPG10TXg
LPQrbsPe7GwnQVXYbmXA17fXUJk9hNQRABoC5IG869LDJGYJZskzjIMc4ijrP3opJI9Nq8t7Q86k
bRrE4apO4YzIh5TYvSrMbRbLKW/t3mI/C/EJvUdhF3t1c2rhPKGAORg02oe+tgnKGgGc3oktm7y+
s3cJKnEkunjfdU6xk8g2rABWCivwDPk9j3T10UK0CPVVzTo6Tp1uMiFXHnONQmqEEsSrVSy4h/cL
Y7rEMKijDqjTN3IF6XGrCjr7qCR3mZCPyK0fRS+9DRpA5ir9ZFQh9UnnJJrVgdTHSRIKQGkKROWD
a8vRQBpEeYvF8K5SgsbO1fzRM/94jQ9QXVk6CXOHzaC5hXcowjLm1FnqelUHmkaKWoAkRj32SxDN
2TcU2LFRdofk8VV5R8ykrJKRjTgkMWmgVRvZMGCRJAjVF2RR8q9ius0Uu/JXInKXH6YRxIueGx9H
f+ZKcKB9kSmVdQjSIf9h5VW0zQNTXnDWc3NIEZhV4dIepZMurUCoUg4FQdzBh9ZP0eqNruxvH6f5
0/Q/C5Nx+JWa9JrEi0+s/XUclmshhrci+Xjl0tIh3mTjwhN+BZTRPA/1P1M2DmaWf5ZRWBsMecHE
vOP9n43pYyVrJblIas04pLVwH9U6aVp9+G2iaGB3YXNQpWDTdcJ9ghjw4C1xi83FrGcDtCbPGLVS
rTjAUR46OPNd5c3QTynZSYQFby/Xkp1JCnzIwUpKEYPMERBHvaR6TvO1vCQKMPdmem+ikSicAqEa
N83Z5jZKD4LvPDEP9Ws6gCGinJ7bigY760JANbu/x26d/xoah3tmKMg0VKzoLjgM6kphncyFy2Lp
+5Ngyiv0skFO3Dy8wZkwYogWHshz3x9ZXsmUkMu44sJGu5QOsTA1D1LhwC5lQSguhH8RudP6BbYI
FBtl38nWktTOU9yQE5qUazH+5L5VyV+sAvmYUZttrGHrk+UWMs/19EYxQILItp7CKSM08odbbXGY
I3kKTPHckFe968CKSgImCSNNsh8UKCiWpAhmFwMq65HGmvLJlKhUDj1fjkOLp5abbpXyu+OaC8s9
dy7GmHyEHo1JpUnQKuYiFC2pZx1ccW/JP3iLbILwXi2GfeguuLM5v3xm6t3bnZ0MD9n3kMIaBV73
STISu6ztSnm57UxmJ4zCIEh5GJmvoDm5JSJ3n4bWwRD7I1XeY18Zp78wYcDHQS1NIWM72bxWqfeu
pDXmwRNJbhb24C/VcmcHcWZBvnQhYTAYUeHy4MziVenbf4GgtsZsMAVHKpxXPffeULdh7JBBJMXX
Nb8LHy2N3e05mt1VCBTROkN/1RUsxsmkVtJjBxM5be5hZHFvtJG4luJUXBVFLe8MGcbP20Zn95dJ
fAY8BkjRFM7WaJWbKNHYBwzhZaM9pM1DZy48t64uK4WGaarPSFTwWgYBdrk0UReoiicE4ckVBcnW
hvqTRDkINfrvKooZHxzPuy2QUSOK9PppbiaeUYtCEp7QBH4yevWzr8ZrQ0l+3TZztVYTM5PHc9iZ
fayXaXjSdJ7nrkx9D0ZFV9jANIT/3962drVIE2sTfyOJidBpKoPKdBqBINfLqDv7+sKT4raVa9I4
5A3iKI3Dk9A8mO5WLA7pkmbEkomJGwD+8V8TRrGX2135S16iqhgn/uJZdDFVtChe7rWsiIuKV314
ipT6sfMk8ho5BFfaSZGcg+G2L6UsL8zb/PYe8fUjdeCV6obuIVUSWF14KpCK9nZhuvWoIusL3uHK
v40DQ/ECaS4EOAkCLgemKHormLkYnizhLTya6T+3t9jsIPA90HuMbm7alUC6oLZSLwtPTSYj3oGE
GRXrfVf3O7NIFl4zS7Yma9QllRnrfRmeDIXa/x45yVbb5MPCzTl7RM9GNJmw3DOzPooZkeFYAfRT
3boq1MdmMO9w5A9NP/QLUcHssFCxJj6TteuMXQxlVy8WbnTykF8OT3HWrwpDQNd8Ifaf3QljnxQI
lRk2AKREK13O4+hkdneSv/9wU+W40QhhYWLiqUl25XKjQTQw5JFnjtv5uyh8UrKfTfD6F5uNyiqE
Oap8nRtzsqykGMMIqng1aHdBZDfxHhbi21Zm54n+bsBWvDVJQl8OJHWVqHHH9ahi9zd36CYVtJ+3
TcwuOV33BMsmN86U3E5wfMsPjSA6hf0qRacAKhQJDP3CxprxabCTUt6F8Icm/2k2L0pkRxRqJzhJ
dX7HaGWyWVVh5y1QpM58MhLhtQ9I7Nwe23ipTDzphdVx7GeRZ5pGkW64bngCAfOc0ueA81ipWv1S
JsMfuRO+C1m9Tb32o88cFF9FXBy3N6hqZbpqSaaBOjXD8GSaD0UW2qX7oLdLxcCZewiKO40IHi6w
kXflcmxuR+ARm3J4ypXdMDwD0PWXSJpmdh8MGvQZsj0oOk7Tk1lVR0mG/u8pilYlIIuPb+6Lz09O
qZkkWSg7fH6g5ca9z42POxnAxcw/5X9QReLoXc9Wv2q8PkpUWPQrBUbnVbKAl56bnfPPT+KnOkNg
vNP5vBtvouBLZyxp7c2cTFUFUQFXBcSgNHBf/n7XlB3ZClT/RGerbaa0SMnevkdtqMuHhYMya4p4
nU5jfNpV269P31UuU8Y6Gapn5wkMWfIfEX6iDsj07SM55wjoaB4pA8CLXOkLOWFQiIlX+6daS09K
pO/FCrLW3iptNRP+Q5Tdlq+3bc4dFU42Q0M6kef0ZCIHuA0hmcr8kxxEx86SH9qy+NIi0HvbzNyG
4N2Pq8YQGbTJbS3JaWaqfuCfhvzkDs/Kx48LJBwIfKBuRbJ8CsduBl/OklruTnKxNb/61eb2r7/G
i9Jfef79iUOJzTY3QGZ2J1inQk3bZupzJ0P+ZtpSfN9Yn93ibaAnXFHXtw3PBDlkbHhVwwOHbuYU
qBMnVtYGodKeYmiGtfZnpDzEwh0iw9lSvXBm70FtOErLjWXDq45lI26URHTd9jSkJ6F+6AMga8M3
2Nvz/h8xXQLgzuw6rFHcwEMTTU0blpWYylQjKM0ptrwnIdCPZaJ98aslpt2ZXceeJqnG23Rs3pgs
W5drgyY0VYOTblCcfrXqhSB0ycBkW1tWJfd5Q4UJ4cs63aofxv/D23A+gNH+mZsuIQrW1PH7ZvzD
FdaduDHcX7e32MzCX5iYOIDAMWPXGNpxCJ/F1l+D1MHVPOtitDGThywR17ftzWzpC3uTuKNyKq/V
9K7hoQPtm5xQluttfsE2rI6FuWBsnJ9JkAMTKBAFYg66J6apCd+q2yiVsuYUFC/aTmo+3x7L3Nyd
f37y3q1rUXVig8/3dDCEkEGtLSSotVXp7fL47batmSPDUKDm4c7jP1NH7VpaXJp52pyU9hkiynU+
vEIst+BHZ+46E5Q46rkUoTRUaC73GzR6dLUXcn2CQBqemhV3MHR5jt2b7e72cOZWhkcI8pJcrcYV
gaFghgHU5G598hCC99Wfw8K9tvD96cpnidConRvVp+pYSuswXd/++XOrcfbzp1wFLepyoVvx8xXt
zg8ehu6+zBdCtJm1AF8zVn/pg4DCZRKilWUnVgYNQCdfuuduiRTwNM/xEjrqncF4ckQwQ9kOPAFN
RtMMYR9GsSTFFJFNtbEDWiCc/C1xfjjyaxt9obP31ds3um0cvd+CufL0bSmtNHd/ezavh8o7DoZE
gHsynEnS+PczN5eVFvpRg1edVH5DpN4FHpXc72n64agUfgTYQUi4I3TEabo0w29II4GWFY4r5Hop
ObYllozrXXdpYXJ+OjlLrXy0gD4r7bZZuLDtZr8PmQ8hgapdp6mFxMhTMZDLk/+KtESXfr+9Dte7
mp/P3LzvhesgQM6josnEoCIY3Kv+igbRuPnouefRKZEnFkclcp5Nk13dBFXvaJCxHoHINugFUd28
PYarKRoNWDwwKdyAyJv6ycxxRTFSQ+cYPaIyw/1y+/NXUzT5/GSr0qQf943G59Ebk+rSDoRfrraQ
QFsawmSOytqHjt0JnKNTK2hKh+BrFvz8nAXQFBx6ko7XZMaWUrqC4tbWMe2/O+Ym9qK/mKZzA+PN
eXai9dQyYtmqQMsUqbgtSkqylA3VxwxJjoXZmlsRvKRBwz61Jxb/0lSiCF2AALp1VKUnCaWZXIpW
bb+QtpibsLHtjQ0FjxbllEsjPRymqptnwtE3am9TS036ECVCsnA45oZCehbUocZIpKkvbuIwrFv6
zU9m3Z1Uy30wWmUnldH643t4ZHuGKwhjsBVfDsYHGRi3vuwcSQYeraZ9DsTWtpIlBcQrr85RwYCm
AQgZSebH0Z7tgUzODAENWOeodAWxZLvSKv8Z6DaSNcnCBTKeiItLDFMA4Wg5k2BQxTFemopgaHGa
0HJPSZKIL5EV/aG8DTioU3sbUgJkrRzrw8Cnic0xwXY2PGWQ+rhtPO+0VsufSvnz9hrNbTgStPhi
xLxAF0y+rrZ5jwpD4Z6CHriE1Rj6enATZ3PbytwSWSTkaEJEXpQ47HIMiNv0YQVH9MmS/5T99z77
lonfuuTHh62QQqUHhgMK/fb08R/1Wh1UZuSdTAOaahroK5m+u3RdBUu5mnGdJ/vgwtI4q2drAp14
2Ili4J1KtHiNIj41ch/YaM7+SDR/G8jGS5zJv/5idNAPwTEpw30x7a9s/UCXe4e910Nx45PsDrWd
2D/5xlKbyzW52Zg5PbM02eUZPIGlXBjuqYJtca1YerQKoIDZlKqgvfiC3Nplj8SZLyXDKhDBlqfZ
4NlRlCsb8vHFko+f2TwMl4o/AN8Z3gUU4pPYE0v3lFraKk8+CUNiK+pXxfpze4JnvCKUIgpEjbTB
wyw9uQ4lxOCljkL2CQU0d6XQbLOTLRoJkwy9ttumxlN1tX/OTE1muIpM3Wqy3j0NfXMU+j5ZpUOE
bGTl2FExoIxh2cMAQrZZIoCa3bjwt8FVirPkqXq5ceMg6+WWXr5jqNFwMfjZH3LoY3KTVkLtVezr
b6ZTqB+/pCVmFZALZUdoDSc+pssD5KXVzD2hobeLob0U43ztAP69Pamz+8Qifcb7gnTGVEMlS5VY
zXXPPUVdT0GoL6XnEK2ZTZ33oDhj31y4RecWcSxzUmGg9wxA1eVcppLSODrqergbq7yPeYRudbdP
n5v6Seg2Qb5JpIyKYd41+9sDnduoXECjEBIQJ+KES8NJMySyF0nuSYEE0+v90M71YaOq7sKEztsh
B/BuBnTwpR1Ym1qCaDyOrG0p3hT1j2ppKHNrRpj+r4nx72eOlCiNulvoeqcceHfu/iyNJ0t7DK3P
t2ds5pZjvv5nZnK0K3IQQpcJLJUngAuMwu+w169u25idLaAi7ysCDGoSH0am2CqNaeI1zWozGE/F
oG3i2luwMjuSMyvy5YTlEEnWvcSaKCniD+FQRHeJqS653KWxTLY2estD1vQOY3HhlOgBpjUpT+aK
WsHtSZsfDu2hI42mQtx7ORy1aVySp+P6d9apFcmdeeVHFQZxPHCO0Bgr08x2FezmFFahR2udo0mk
aEtlEm+8tj8YnSz+xdpA3kdFfRzLFa21bmQIXRkJT0LXe4lVHWU9ecHnzC2MjO6CCAp+FBqfLIxX
42+EKnWOcdFb61Ltf7VK7z5YQCE+mhYaU5nMGxgRXm9XjUOhk6sJ5APOsRzpRBS50HaIdq6IRbOV
HplLGOG5gRFJIA0DQJiLfjKwoosapS5w3kW3reLc1vV9Q23g9m5bMjLuxjNvM6hCpfT5eENAJKk/
h8VT2Czc7HMmRiYvKhxjhWh6CSkdnBe95OMznY3+3Qm32u+Pj+HcwCR06HlpIf/huqc6TORV7KAm
qXZ6Z2t1sgR3XhrL5HCiXBNqTspYRJylAbuy9ltcoreftcG5hLwc0t4rtGLcJpqc5gQkHrc1Urvl
qfyLNMcY7/xrYnLHZI2ixUOmC0cHtvmgJt+0hK6du8XOLUyuF90tJNntGMQQbrtWWvlDtkmcZKV0
C+5yLuQ4NzRZ/AHia1nOWfzYWqXhfdY8W9E95CWqaUNu5C9heOa8MxQMhIAjQyEaQJfnJVFMis8C
44rtNAeu3y1lCOYMANbnJT36NKQnLg3IjlDQg1BiIP0lZT+XqsFzmwuvb1HPIP90FRG2tdaAptbI
DGTC2hnk56j6kvpL1LjjpE+DeQR/R2pcpNGvqGhqVrzy/YSYOsnixnYiUd+5hkLjVw8Hetd6/S7y
m7aAm8OMFxgWZidwBCagMAsb4hQeooViVEl6JBxVdF8HKbW1YGHLzc4hL3eEBqDbuQo2w4Cbri1C
4ZgZenzqUtG5j4JU2celEy34zrljNFKrESlbI4PQxN/olZ8lTTYIRw1G31Z8U0mo+OFXzu/CPTA7
ayYZHHAW1rWgZ1mlA9wMbDvF2xjN2ltCDy99f3JuymbwitithKPlPhpoj+Rfbt8BS9+f+Bsl04gB
jPHYtGurCezY/HrbgDS7p89maOJoCqe0qnK04JsrKbYl3w5ehZ/oBf+U3v9phLWg2sUfJaNr33aU
vfNy+xfMbjt4kOlU45VKMufSMwi+2StouuK06w3KIAjESUuiSzMmSH7SUYh7AHt3VYQcpA6WM888
9rUM/WG/cgYF7sBftwcyrsXEO1xYmQTsbUJ9rVcF4whF4Gtsxdu0c48+VFQrN25/q2h9/oU94g4w
l3ChsL8vJy4XDacq9NQ8Opqztep0rzWhnZCrWtG5eSdXVFpvG5zZjDyA6ZukF4fGySmLpIbcV+J5
hXk0gvZ7b8Vrsc//uW1ibqUAjIDjI7AeqXomY8KPV+aQGkfDeZK9F6U/NPlCSWpumbiJxqB65HaZ
xp+l0w59kATWURfSwE4i6VnwSnja1PgfDcFUEk7B3e1BvVcbpzvj3OQ4sWfRaCkruZP7PrztdbsT
oLJytXTjxeZzCwhT8tytEJg7L6he66Y8iEO3abPok94j8i1Hd5pX3PXZ0uvyuuuRzh2KZRJSZCga
XZHplJ03KJbL+0Jp3ZdM8E9tHG6CJr6vHBihm+y35PLj8qRdK94SV92Mz4E1bqSqQ/2YC3uyc1Fr
Ch0QFtZRqaNqp+pOtUI2L9t5hZtt6jhPHzMv+BFEVrOwg69hV+Oo+TL9alin8e5yJYIoRHzJEayj
lNTq40ASc9+Vsfjko/73COVXsEth+3qsiy77FHeFuKlAut1JcfV7YUvM7kKEFdiHAIm4Ay9/SKcb
fuUXVP10X9FWRViqtjtk7SPiz9IeirjmW5xHoQ3vTH0oSq94TGjnXSd5oX52Sjldu2mQrJysy3cw
6rmd7RVC/pTkbvh2+4fOLtXZ75wcyFrKFKX1HesIusNbeVnW23R26l+qvnVWWaV7u7YUtbXlpUtr
NecKtDPLk0Mj5S0Zg9p3jlWvrE0PQbl+LSyVv2cCEfncyPgjzk5m57WOHnUYGZuX5Y1nbtNmNRgf
BXWNu46NNQIFxhzFZNeFhlYLLbShx0JRt1ZTbDt/KSU6P1v/mpiiU1qALwmxr3lsh/A1BuBNe+mp
bRdD4Dk7OkA7ajz0rqAIeTlhSWsKNOh71rFxP7klSc9O3br179ubbu6iwf8rsLEQbF9hOwNIzqJB
wl8mAQUAFHg769NtC3Prfm5hsrn0oRRlJ8RCOuwzc5/rP+KfyhJT8dzZ0SFkGQlO4fWYYkgNK0m0
IrLMo4gGd5EC4LC+SfWvQY4h7k9Xhr+5PajZafuPShh9HrxSLtfGkZJITH3kQXLlHrkToLe3vz+7
9qSiaJJCQxAOusvvwy/vOEErWseIpsSNHjUZwVSBoBsNDavbpt7LE9MrE7z9v7Ym/jEm+5UVUmsd
O9X8rXnWY17qT6rVP6VxBppHO6HG9113ZHh3xT0Nwuu+kY+dIW9v/47ZfYK+JXhPfWw9mUxp45UC
Qh09OxHJ3QLpCkX7GRa0hNP5FP8c0HldiBWWDI73xplDCoICXixtYGN+GZTITtXvvmjn+9ujeg+j
rmYXVb6RwpW9KU5wSwl0cWHgh9axrI32ji6R1yGTJfhLuuipCaN0I5Zhvy5yXfuiO5FyF8UDTZFD
lK0aOiGOvocqx+Cbzd4b4nqnZnmxLZW6WWmJ1a4sEKbbNvScddrk8iOXV4qEiuUtDGLuBh1BhTrZ
fji/ptFoUAlQtAyGcwyVYKfoe03bayJazPR+RM369oTNrcq5rfGkn62K1Po5HQgWGJ3UyD6ZUuTs
6971fpleWq2yJncW4pS5k2yQxEbgijIXgJpLe0LaSAE96c6xa7fSt2yJGWD282R6yCQAcIDi/vLz
mpBFSVoCBzLDB/0ohcfbszVXVpaBxNEVRnQEEmDiKMyyk5osVp2j4Lv9iw7F7WNvmAFdewZ0DYX3
vRkc/UnoNeNoGon5oxdE0YWxW2pORhwYfzOZaCbK4N7RoNQnm71ynQS5OsoCircWtVUoLGyOOTfP
Y4IOOHXkz5tm6gcIFyst90hsCum33GlfkyzZVGlnl7Rf20Wc/fGdJRj/rE1q1zDYUNG6grsbjZxU
WcWGbIVHaINr9Z8sj1dCw7vzey56CxWCOcdvjG0kvBYgxZy+nzOqKK7hcNSU4TjIPwMSEfRCLUzj
7KY8MzLx+GKqC36pmc5RhPA39WJ7qSYwZ8AECKVbZJ1GaNflrk+CtlJqn1iv30jKnZkuTNLS58e/
n/mIWqozYi4Oldcpf2BkPlCxW98+WHPrcD6C8e9nJvIWUsrYxUQvHSzt3m13ar1wdpdGMbnw3mlP
IYymGPQsNi+Ft/D5pRFMrje3VvzAMFwcmyjeu6XzbUjEZwORqv/fRE38teckpda7mPGTnaOsnXoF
U9xfmMCjUAGSwBlOyz9WiTyk2xgW/FRrU9g3JjW6hVhgdi3OTExGkdCzWZUlJjxeWQoonIUhzN1q
lK64YCwFloppPBeHetB1TYMTEXeOS3VhWwzf8mgBIz1rBZIbujPB9RBJXW5aJYitxBBzLoN65R1i
1S5f4mopXBxvlGlAA1bzXyOTG63GFzagEJ1jkSTPnprZeag8NV33Qmxe2bnJG6IetVyGbu3W5SrK
lrQo5qKRsx8wvWS6MVFbFfyAOCGp5OYPXaI9tonyErkdWmraX9TtochAEGckQmbcE1cQhGUXosJp
HSvfpudeGFaKsLA9ZrefguYghsguWuPfz7xNaNEekro8/QvP2EYa/U4o7t0+RHPXGL2JJKC4XoAp
TQKFQfYBa/ACPBYw7ZLxCJQv1I3lrWhU0r1bh9WebCRSczntvbctjxviasPAWgD9gkFkN8X4Kuhd
x56Jn0ua4I2q3kkNlHXW0Z0WphsL6feVYAzoNQQLnmn2NCArhML8qOA7FTouK2VQjHoAOQB/yj4S
EBQtiat3HYKbK5Lxxfb2OGft0eiHkhbwe2rVl4soVcRigU+az1c+u/4fz3qO3M9F9uW2lbndjxYw
VRYiBPrOJ8fPIFyNolY2j6DqNhKhTwtNZvolyCkoSAuv0AVb00xHQ3o/EAKFtHf9I3K/tLKdkYny
kCjJv94e1dwBOBvVdHfKrtjqTYulRl5L5qpYcFpLn5cvlyZsC12oSBscA/N7m799uIOVpJP13rTA
DUWEOPG7AnxAMg3fZIRC2w3tpt38zeyMTRH/+f5kzZtKUAZZ4PtS8uYgS+MHS8W1uWDhfyMg3XQ5
Qa5kum2bmeZRT58Vfac5G9G5uz2I2YTwuY2JByo6Q+EdOeZoRPcuDaW1jEojz6YvZSp8Mq32QVLj
T1LY6Ou0kt/EZImqYZylqR86tz/ZBEWpUNbl5jw2qG1E5pd42FmFYTfNc5Z7ttee2v7X7SFfE4GO
G2Pk1uTdDLxInMTBDt7Ar5LIPApi7je7DI0R0smD/6kuHPWXxbPzIAUNyefMd7ynyuiHXVk4AfWY
sLbdzHtr+jbc03CQH3Ty5JsmC9DJ9pxu7UXeP6kbazsh1QsyNW338VgCmmYNGmWIqLkxJnsaymFV
7x2VZ2NLQi1+3qT8y1jC980cTArTYwfI2CB9lbcT+0CRGk8yji1yp29m9O32Asxsa7L+1DothsLp
mcTAQ6H3EL9Qjczc7EXz/e+9JpYoa8T723ZmhnGxzuPfz+7vokzp+BsC86jV921m187C1TLriGmN
H5s7aSiYoqib3Cpy13DH7+dbap+71kEaLd2pcbqGRGshVJgdzZm1ydLzhAZC0oTmMYzvg/AO1qy/
mC3YN0aBwZFSbVy1s9nyUiWXmigxj7ml3DlF+aVRzJ+3TczdxTw8/zUx/v3MRCn3RZEbvnlUncwW
o58ktlaq81B1n2/bmdlgskXeZUwBj7JXE8/s1kHqabBwHilGB6tI14QdAiAdDMxCtOA/Z/cAjQrW
KJTAfyezFihcAxSmzKOclU9ZHW9Jhtw3kfdp6KO7pvswp9XoukxxzKnrNJdOn/CuICiRh/opmd67
ItgvPiNG13fljUkPjEST0AxNiXM0oRA1vyqIR+s+/N1TDl6lRmxFdie2wk6qLPl+oMwyAGBmA+Z0
0+6TEByLnQdSb3tlJsDhGokLEc/seoI2po1V46dpk4McCWmpNzoV60FWEUfrtsgzF8Kn25tm9nxZ
o3QM3Qqj8MDl5hQMNyiDMrKOBrzuz1W2pFwz831u8BGEQ9qKptzJpozVqsnFgmBK/BaAKVriNZi7
yKHRMgEPUDQYVTUvf3+WJnIpDRZXg9QdtMD7pcDjp0fB2vSFz14EcNqIy41sNJ/yRHlMhyXihrmC
OtAwbYSx0FpNv/vlD5AbVMayVAf+oZu2oTwpKL+U1UsYj7DqZouw58pLjJVoLLxkZrzKhd1JBDEg
HZsJkYldo/9hpf1bJpl72IQHeD+DpV7YWWPUDSSaokb2mklIRm9Fl/YGGJdKrfQ7L+hh5vQGZ60a
7avVBfqCe5FHrz45kKAFoX5FPhm4/bQVys3l2qiNGFdGN/dnTfPcQyTX0icjVqQ//mDBjwC14z9V
rkjrIZXlwhaJbp4oujPtTSkVd1ntm0+mj3B4gEraXe6J9SoTytbOCrVGBUfs7KoIjZVXFu2jpw3S
qVMLF36xqlwZlmOh/c3Tl9x0xBXtS5vbp27Gf75TplncojDyTbnOW55UQuWr5rFu+QnNgzq0dqee
RPVP5i3cPjNeBH1jkSz1qFF4RfdgKYOLFDgXqN+sa8TRxHQTGh+/ebBBMzwofHBW00OYEnY6ucnN
Y9bGyrW6bZwftNJcuKpnJ43gDz8NhuSKEbgQnbrNIU0nHV3YrafuHVd9pjd164W+YEuGsBBIzfqW
sdmQ1gUyLVct5oPpq6Xs1mMhV/jW+MqL7mcPXRif+kEu7Sj2uPocWyyEjR+onyLrw+RXBOnn9iex
T5g47xKIXHtVfd+E7kOlLdF3zR1sOimJqoFFGVcCEK1bDQU6gbRXl4l8L1hy8dKltbnL9dC8U7xO
XZjT2d2o8iyFdUAjBTn+/SwW6mMrlXNUCI6l8hSUz4GKKtn322dr7sZB5/1fE5Nwi3K4k0KyBFQB
Ddre+il6C7mcWQO00yr0u4rcmOM+PRuDLzeNKnnk4CTxWQOVG7hLCIIlC5OFj7JGFXJCoqPSbWV9
sxRYzH4eEBTpIXQhEMi7HIDXITaWeCkzBJpZ6Gv7z+0VmKvis5sQ3YNdgkziNEvZC0KRtmYH8C3Z
6e59/cdIeFBvfNMu+k37w+k3WbqKjLXw9bbhMZiYXhvyqEVHoxFeYhrHycgPV2nOqzoSn2PnVdY+
q00KQQdU7ulbO/yol47PuBBXBpEnHWlPxpLqJPpAsTsVu5gQLQniLRWaR1mI79MYPRMF3S67Ch1t
IwBzuz3MufUDj/mv1cn6WUXixSX8I8culj7Hff1WZ9Tab9uYnUpI5FVKuSa9j5OwJkHu0o9pHDqq
6GaGTmv7cWALw9e4OtXqp7oM1v9H2pXtSIor0S9CAmOzvAK51NrU1tsL6u6ZYTWYHfP199DSnc4k
UVpVI9VbSThth8PhiBPnyOkDNxVUcMAbhO77y1ax0U4Hu04YbpHyjuYHq7kpCsW9u+V+ToZYJxHr
rh3Rt607YZxlP93eeGl0d/aSyFbUu7auKgSDKLXjgEHieOUiGE+pyAG2D8dU/DKZuCkHiInapvW3
kQHdGAmqH67v16YlQhEDUejS6X/BkYCcD8x/QHrUjia0+XcycCMn3ZlJxn296/RdjDg1kDSqFWu6
NVcUo5FpXoRH2LotMirqSJKJJk/RfNMQf0qCjh2a/MYuFO+hLbNH5z8yzZjfZcPaPHQ6hC+b5Ik4
/mjeUfZ+uB6CpIW5Dr0wkAtaHebSYW1TyDR5otWdVgSupThSG3ctWAuhjgE+rCUDtzpS4MYw4wGp
k3AYpkM86N5ksF0JwUYV8e/mQHDsSNCYNpL/q0t2eZsb9TBaYSQgXG9kN/o03wD3WqgK0xs7gp4R
hHzoHgSceL1iKaupXukdC/vM8kTnuVLFw7BxYFFltfG+I0BRgpTx/KpqgJge54ywkLIR+Lb8ddSa
1654N6ETqDHgUVHxWvRVL7JAE837bgYDSZiNdwuInr/fYy/BFbhLyNIrsIb9prXB0SaQsnAwISN9
qLqXd5/+s++vTDeLc0HYjO/r4676ztt81zbZznEacMz3ntO+/yTa4BYHhGhRVr+QMemIlc+gMqch
RQEZqRCFL7uUnMN2oPSItidAKC/fExqEuISIRxoaM9cfp2h2vzll0XodrYfbuIKLsUeruXdKPGtM
XuqokRvuoUIy++D0Dm58SJseatea7t1RyTu4ZZJIfKFXCl1ZC1fMuUkCA1nrs93RECISLwjTjiyu
qsDWIhXtzYZjRXV+aWmGS0Lb+eoY80LPRGSVNDTzwcMgHkOfboNnnJFC4SELrpvQltMA0TGOMuqT
QD2uvNNcuFJwyWlItBDCSIEJLlyHvs3kA6aKyB/ctICSLqj81fI5ZUvjpGYhcV8Sm3tEf5j1t5ze
V9pdrwoIt/YKuTPYKth9L1v2RZJXVu0WLGTxOEDkEbQULO2twKrtD/SGI334Z6hVPsaJwMAHUQS4
kOmFimfXUkVkm+YAjsPfRfPLmAK50cEZGxy6EQqgO+rIFJrpurzJbChVDQMEGZcmHcVR3BwU6nF4
dINSDxnC892yeNE7EzJvITK0QVTEuxxhPHXuoSmUZL+uW+BGCIP0LgJ3EIjgUqGLhZ68qxhyyWXe
OiwsSfkPTYRf2uXN0BifqdP9kGP5GtUgxrk+5paB4G0PNkwQpGL0lTVCFlyOLoc1gqDcr3lokKNp
l4qjtXVNLiLZMHc8iwC9OZ9YGfEyHmtGQU77KMBVZwkFBm1zFhQ0uADCIABbQxF7dG2ZU2zTUJAA
KnY18VKVtMjGewDlzz9DrLxeZqSNDdVAGvYaOgK55mmpHQztP4P9OJQAdsYHd/p6fW9+C+quXlfI
WSEUW9pukb5aftOJQYi0b3vu4hoAkKn7NE9DcpsmuXWgRk0DJoA3sCz0wMzZrPvzYLV3jdO3j00l
iZ/k2d/CFlOYg2bbSvYVcPh4qEf2QYwt6FQ4gXg0yDxAj3/9R28dGBxFpINd3A0X1THKBrOxx+U3
TzsNL0DzCEnlBJVdFRR006iQ3fpdhjMuQhY6ZCXA1vDXcQ01VI7CG7UsFXZyczaLmgiqY3jsrQM8
oldEs+uehrP+RRJ4Hdv1hvonadDUYHyA0dFGZxgCVqjyLQJA59tNCqR89XGmoT5/cuybSVVz31ox
4CrwSkH7H1jkVme9LRIeawRBkibStyYfHwtd1by0dYmeDrEKV5MEVKtaG9Ewb8jsuYMGiRc4S4Sw
u3jgwXVT2yo9oMEE0gdglDfRYrRaMNPUCmiWAU0dt7HlV7IITK27S7JyN/bmd60wH1Je70iZfu7n
UpEE25wp3Oai0YUE4rokL2auGWOjY+yqa4KmmdodUC3wo9QY96yQteJy2HJxSPlC0gbdR3DWq80T
jHZdIWYb6AXD62PzMEqCxprpcH1Nt2wEh8r9XegA0ffy/xOXk1alabRWa4dWHUbaQ/H0gc+jI3mp
a0BHbd1XMtWmnRSghwypPNRBqeJe32rwAKLuz/dXq2TMrZ3TDN8vOCuYR5uMh/UsrU9OZtBsQXaY
h1aXErCdJKsPbaRneOfyyBvtRPNrnReHgvBkb+dAV+Ronw6oPg5frabJnmQ/oZRVRfltJSv3GNdI
HpoQt/5WFYkKn7P8zrXnR8kQaVy8+i45CWIoM8UYFPURl/v5bHpN8STALTo58S1FQ+T1Xdmy5UVU
Eq8ZgOUuoaok00EsKoHMqI7U/Szv0uKJmMfrg2wYMApoeI8ju4ULbZ0SAlWmYQiCGgkvXopy9MiA
/VHBDFWDrPyPHuf9UGR4FZGEH+h8kANqMa5iJhtnBGh0WC/CQhR016g/bpUOaQVKrq4+vEFUImBF
ohKVUYyxTtRFMXr3mxnVzamMXuJO3jv5/HZ9Q5a1WNsYfj9eWHiygaJkFV2QuCVumtRO2I47Xgb6
Df+q1d7Y+lGkCDK37OtkpPVkAFt0EqNondCttacksl4iJo4xuAgyokJ5qYZaXQm2GWlJzgV69XkF
wkYWzI7wUlQXU/nz+vJt7BAu6X+Xz1y9d4wS0j5VhiMqWZAK6EErAqnNmeDNtpRIoTK6TmjKcqjR
Po/zAlXo2xp8n7q96zv2MMWaInreNISTkZZfcuLzJ7Ri69NyMtvuR1ka3uD+cugUgLbMM9u/MlUO
enPhToZb+WgnSqq0pMDhFRbxCnsJSxUHdMMLQD3zz9ItEz6ZENMjLl0JL1DlR2ntyfilUN00qkms
Dk+cyaxBIA1vNkJE/CelintYMYU1XhpuZ7CTBIsk3LeJfddT6tmFClu21bB2ulBr7AavG6dpJag0
zHbCE0G8UTp/zZzmfqiMF2iiv1Cn/ltE2sFk6Y6CurAiKmWR7YkumXMQIV7SohVjDJU7MtlABbqP
WW0fYjf+JkZdcZpUwyz7eWIScZ6YFD2tAHBAuiR3yS9quCgtEsVR2hyGIruzlOjNC7Jhw50EcbTe
DtP4S5V+F/E/RarIPW76BYA7lqK84SJNfz6TLLFLKxkAP0y0BwbqfYuhKy17JcXrdf+2Vf1HbvPP
QKtTlIu+GyGXZIeRbIK6nXzHifx2+FRrqUfkl5g/db3ttVV5I98t0YH8Jx7zOnIgqKygqHM+Rysx
8l6kQAyW0cPMb1LqZyrK1s0DfDLEyiAgEGulVYch2sZjwyGpFaSM299fyvwAIsKwVxeRWYCbO45t
WEJkfxPZ8IWYKs7p7R0CovY3mADYpNUysTYRhlkQK4z1b3EMOT1N1J3flmBKs9IWHB6QXLXlJ15p
N8Pc7SdQJFy3kU1bRFSH+S1hxFoHoiApYliW2WFfezULrK8FytqVInrYyrwg//bvIKuVjIRe2hrF
ICN0TtDKOoifnUbLL1Vnj8+aq/c/yjked5lsO4Dxo1nx0NtMxsM/Ld3/EEG4gDsUQEmRjAs7NCbr
NqnyA9o+gg69dQZpXtFrfJCJ/CXi7C9zam/Ab/KUFcOtwwdQZg+3vFeJBG89DdBRhtY1oC+WJtjz
szGO8dwPVWSFs9bHXpZ0w31cpTzUs1Y+t4lLDzERqtTB5qBAfCyCH/CMa8SEBgpefdJzoAyL29S8
g1QsyrmUHudCcXVvbTZ82kKUCBjVRVMxmLDLAj/CCgnCK0j3CnRg0d7LyuF5HmZ9J0m1j43+mEwf
6GTDsxf9XuiqR8/0uowbu06qNzOqk135vaO/gOu1gO+23KNkiktiyzWcjrSKHLM5qq1aahYg3Qcz
Au1KcP1UbvEuYSpAm+KCQC/9OrLXo2Kei96wQrsQXHgcXGOBIRuQBKSt+DEn9Wfc+blHar3djYle
3AroVtyPrBVP/TgMN12WyGOdmsKXmrR2dWEp0gBb1+TJD1w/CKwk0yzSY5elmd12VQUChdYT1gdc
8OkoK8eR5EaugZ8EZWCOimNgqpKDm7PAJQ8Pj15EoBjPT2LRUj1KTFz2kP763tLoNrKqrxEUpa5v
59bZg4cH2NyF0suFlFQBTKGlWYiQXDD981aAjUg+Nlb0yyjHr2YjVM2Jm+Z5Mt7KPO3OZZ02oQ0k
nvUg4tVjVH8ArGFjMkhBQtbikhUTRYKOIOttAeniZ1HQ1vvR2uWVR5o7U/WO2tylk7FWr5sBLHuS
lfCXInc8q/phGbVPVOH61kUI4QccNeRtkcRdmRrNHTSop0ibaeKmihJvKptjnWmeOag6DzanA+wa
1g4pmwuqeT53o+RsBOzZnH4JiTrlbL8gGj1cNzrFMOubHcJG2VQ3GMagMqxpekRGeWdaqiBz09bA
AvYbsAZ2z+X/J2F5WuZTk4JUPDSi6e+4qO5JQRW9U5vH52SIZaYnQ9Rdid7Nehli8AjznXynaffN
5AtVYXfDBpAWQqy3cC2A6HsVL1spi3va4ElYJG+k/NzZL135OX25vi8bC4bcGUrUAKWh1LXOCmhW
02cgskVeCLOBKvj7XSaosG2E3wgr0R+8suMYuPDZGRo45skrZVBZiqtv43o/+/7Kt9RGNQpAQaxw
ENW+tPnd0I7PU8mDwQQxijP/AL/GN1CuKYbd2hoAW8DdZQPdQt0VfB8avdOI2pgVWhlUgHEs2z1q
xjV9u745G6aG4790QViIXC5Q+6kBTvFWQISTj/oNEjvUA+fegyH7vZl0R3MWCpTd1kW/+Bsom4Iz
CrIza9tOcr3XnGq54cgzJV8Ano/vrWIOattKniM9Tm67IkF3mtuDGJobIef5PrIysDDSQv/R5zq/
QVeYKnm54TxQ5MVxRjIZC77uoCdNXwvImSOIs+606NukQWwEJcAPLDa6oRb87kJusrp9k8yECk0H
DnoDvYRL+9Fh1ou3ubQ/YxduGQqP18fbNN1/x7vgjhK1U82ZwJ0V54juA6dfVOn8zPYlGH7SwW/m
m+sDbh31RRMGAGJwBLA19IsjiZ529oQw0Q7M1iuf/9vnV+s3dbld6jo+z/qv061uf+TzIFOGzAzQ
J6j+n7tdp6yGRtfweW7fudXjR/oikX398/3lLJ649RGRrGwjfL+4Ica+TvfXV2drt8FWAMTHUv0F
Zd7552XNtAzvDRa2Be+81nKCdG6/oSl0V47DroRmoOHkDMxDqqB1y1WdDry6Ed0RknITkQCBQIBo
zHt/YFAPJb9GJwquT3HLvoBcAZQUuDxyEUnk5UgtoFsYgrDPmf7kKiIIxefXEcRY83IkNT6f6TlQ
W5anvx+uimfwkoOH44NrX22R1ZJukP1ohtRuHL8FtPTAIMKlGGVrP+Bfl67xhZRvnYrqkhiPQqGZ
IeGHYt6P9ZG0R5kpchybowC3D2z2Iuy9novh9KNRDBUJBXI2k2nfOJxAGF1rAxSzVO55CURWhR/U
FNBbg5vQXEKvc9vOgIie0PxPwlaaMToDRkj72F/qvvrWALTtFZYbew1yGtfNbetEoTQLJmp0fi0a
wuej8pzGgJlOJqDn4q4GTtMRaBkwsx/Qrx79Pq2+mi6KKH3hqiiLtiwRaLulec8GBmR9S6JRLweF
S2yGet+/Jty9y2euuIm3bjzkSiHLvoi/Az59PrkyneoicRIzLNsj1K68SAv65Nv1BdzatgVritq5
C6DW+lUPnh/gAtwKIKcYCR/PGPkv7oKCj5RW+Q+BktmxANlqEFUQs7k+8ubscJXDXnDvXZRuwZnH
TKHjDBjtNHwXTjN9doRVBIKMKt3kzaF+A61QjwYT9upWKmZLEluraRjl1UPq8GNuJLdRlSmS6Jsm
8WeYdXkFBfypEUmDYfihLv1cKIKT7WnADtCM4wKPtjpiRma31WTh+3PzUMvbPvrhGG8f2BQo7eIJ
ja4DoIXPTc7RyrSt8BYIh6r5zOh4dNPor7p3/tswvzE4J/fsjBJkNDaWiXvcrIOKJO5e4sZHPimx
FC+1zUX7M6Pf6e6ToRJL7+ekdMxQAGfBEmT/Us+2FJ52Wfm18wNc7v/L9rskdjJIi8pCqssY0OrU
qomH5IB25HZFd7Ltc1/nwPGMphJ6tTU1pE/xYkcrO6RzVv5hhpTEgk+noc53Gj0m8UOWK55um0MA
i4QRcKEDFHVuD6KXKZ24DvzyXHwdo/rRLPiOQaTt/WYH5Pu/wyw32cn6WUbME1aZNJQar1/zlKYB
41z7Ns5GrxqKbOwV+p+RXINLRYPC6jU6GTo3zSRmIYReqTekdNi3Wdr6tc2K3kvjrLrns5T7qqyr
wGkjyxdCm/wWCqY42BKA57zLjx3EU3dTbLDeG6FofGj7qfJJpbe3DsTzvMzqRm+2+/TWquqnDK3s
n/SsyaHRxKJjjHajvQ6m1UBWPZTp0U8iLQPuvbF+Ra1ZlR6bu8gfx8ryEJAUnjuOvT8mJP5b4wQw
1Er/zjRd+4oXI9lpiWzvWzkhGEZ9F5wGFI3VqG0YULrUzRcWxYaXpUka0HLobhpWpXt9iFT5xK1Y
A44JmWEAclFdWxlKVadTSzvgqF3dDUwTVFVagy5IUDjk7gfc4OlQK2NJ4oTW7piwMHbBx/HQ4N2p
YireOs/IjgJRBvoBdKOu3GCRuXNW2PC01dDdL8leUUUxxNzYp3Jw6L5kKo7FrasD5xiFPR0UORfU
Hz3t4rbXqBkC6vTDtuUe4J+nD5yxkyFWy+amcTQMhYlowjACabBndzKOTTndXB9mK6BYGM0dcCJB
avHCKVX5pJW9bYJtl3/uDHE7N/PB4hQA7UQEHXjovCJXQbU3lw/WjvQldRemvnP/MWsxyYcUYaDF
nyGswnrF2m1830Vd7DdXOyLNdXkMErks7y1hhtJCl5yTek2UKqx64wAhmASlLvQ64JjWbqmaol6r
JtxTluP+ikmnv/QmFzsuNLqjo2EpXiCbM0LtEbACxOwXinhj1w5TP6DfxjazXURYUA+K6HVzQicj
LL/gxKePWjG7Y4ER+iR6Lpl77LXkruln3+5LVWS0ORuIX4ByBU8dtA2fj+VqVT8vEVNoD15ta7uI
GfvrZr34r9UNj+vg3xHWsR3U6fB0JohWZRb9iC3AQKdRfHEmeLkPDIR2XQByEYRd9EtCLGtsiigy
w7ETf2uRkXjObCYeJ41qpGVRLqZ0MtJqgwR6EGciYXHa1y7b0c+LAIHt91kAxuVZKpKlm+sH04Vv
g4tD6ul8hyAtjX6KGRESbbvPNMt3Di+BNnYU+TR7yxIWPRrgI6AGf0FnQcncdKk1krCb9MKTOgfu
lHKGrr22D9OOsaCset1z29l8NtO2f2X6JD0TcVrnWU02eZFl18htdppzr2V5eszSRTkEmkp7wrrp
a+FMFvhvW+feFE17Yzla9Qq+yNw34ki8YPPyOz7DwVLQL/vSrJNjN0SgO4kk53sS0fIuylF282wB
+ho7odaRN13zCWRJxZ0bR0kg8+Pc9TcNGvOcOHCKAG3ihxgSchME8jR/iqOgtJy7LK7pA+5xJCe5
aAIdFDLPCZQi/UrTmzvDGdgTa534H8Qvzo65WbtvsnHeN9JJ9+VQteiv00dfjIhaeqtOffSJ2P/I
yk49t8qIR0SvBZS2086MnGIPxGv6bOdafCyMrth1gz4rNm5r3xaqJBTw4MKBdTq3D01UchjaDOeL
3JLm77gUihBdNcAq7CtGbna5wAD6GES3llT4h83PI6WH/AfwzhdNu4NFBY9JZQLuWP/Tm8OnvlL1
BW8EJYvcHzS2wV7lIEd9vkRzzY3JFQZB4BodQZQsdPtYlW+yedJ0FbJtqwviN4cOnCY2BFTs54NV
g4Q4RcHxbCLdDtHQK2hL9qDNOqA2fjT64VMG3WRq8dgHgOX1ugv8HSOsPROgMZYFcUu8ddcEEFPX
5sBRIVQx67zx24bedYlzIPCFGWSw5zZnnpELdEw52jcyMctL3PiAyH3yeIwOcMWvWUzv4tegAQAI
c3DZ4Y45XwqS9H0ywymEVn7bAAQTsdoT8U/X7III8k7EyINEPKT6z+vjbnlMurQILWHN8ho/H1ar
ODNqQ5KQO3dkvom723ZQOOUtoz0dYrnCT65oMRhiZuNEQMXz1j0UqSICUH1+tXAz7vnadOGLk/6r
aX99f7YFNYw/67MEoic/ntXCGNCgR0LymU1dYMVmcH0DVD9/FVSYtC+k7DAAn46WXnsIMhU+aStE
oihZgSQPSpjOuk/SqHKXagAso4LYW96YcnropAHlD10DC57TfYDnekH1gY8TUbKBNuHzJau5PTfl
TAgSiixIZonjovtDvru+bluzQtF90TeA6Cr4OM5H4TE1U4EMe5gapdcYz47zwMvvef7634ZZbU8k
63kyJYYZDIAtybNpP054XBhxonAAW34XrduL/Ab6Z5GIPZ8PqGpLO0kFCTPIocoasJ/egM4R+M6q
GZ4gYofrE9uyO5TJ8QZAVwsawVbj5XHFDVfA7ibij2nmUbi7/zTC7xbRk6PDG83updRJyIaXqXsD
1vcj30ehCwxYLvgMVnbmMJrWrDRxcsoumFj62GaZIq23BaBERE+Ai6CgSblgQwJzY9v1dWuEMrXY
azS58c6uKv2tmJoxqISVfzaYbQW6oOJ10GR8Uwoi/Yz0UcA5MiRNkjZvZa27D+DFS9+uL8CWyaAP
DXgKPEZsvOrOTaaZBzMes9kIEzM/pC53Ap30DyRqJi8T/K5rlOWXLaPBZYkLCq0d9KLuhrxQLgEA
hNGgr2Pf9R8Iz6D4uTSS4iq6IMJxOJqktSbBHVgCnW3/THKVL9xaMnBO4vdbSARecMhz2+1oakck
1KYwq74bseMLYG9netuPH+AkBtrlz1jkfHskt1th6TFmk/hQtzgWPFes13b8dDLEKjfbjOUkgTAm
YePMHImwqnrQahJh7RgBkZDU96wry2OVSYFCMBpKjSXvd90Kt2yCoaEMgE1UqFBoOZ+mlpM4j220
5gpjJwOoQV7//JafRzgEZTkUzFGTWPmpBrqa6IqdWFi393ryVFV3bXNMufORWaCiaCE/hlLfusE4
FzXkBWKThYXpQ7Bd6IqtWs7iOrxjSO0ga4lc30X36FC3WV6PLQu5eLS7txlUn+kHPDquD3SQLnB2
iAydb0TdAarftiDM4PSF3A+ZIs7anAHcDCIJBBIXjIoyFpxMEWdhl/ysR+ZDUzAwZsUcNnfbBkoa
BorGMbq61Wk9ZzV4AdCLjIbR5zoOymwXfMCg0CSMt83Cf/QbmHRyLbVRkyB0iFhoRTub1+iuSz2e
/RrEj+vjLIZ5seMn4yyu6GQcWzRxgqZnFibZWyJ2SbuD8HyejX46Cc8QHWA4qur45hadDLlaPeDO
zaqCWw3dcY+uK2vex8P++qw2Nwh8zqCbwY1zEabgwk3BQDjACnQUFNIaoJLEPM5j9k2jKhmaTc/y
Z6w1DAMY9kyi7sDCXDcgW5fuxvL1+my2Fgx3OwTpkMYBGmu1R8RABFGZMxYMwrm0el6A7ZDTVgyy
eOG1JSzNQKjjg6QKWetzS2gnuy64A3IEYyytT11pgzAWbAPMI9rcC4+N/a94EOVxjvTZ49KK/XTM
bnP2MJoU/OxjQSPfqjl7jF0N5KVkiKiPvGdTe5U0MoRX3PzUos69A/0n6kipbHc5qCw6LzKQCkMY
Yv2Sup3czMmAaFzKPN3LybK+Ch18xzF3pc+orHaDWZNnMWSDFxPRjJ5dRY8uokLRCz+OD1p3KGy9
/zuRInsic/oXYU38OSmNcseGqfQrYVaeU8jiDoFU7o1zNe7JNA+eiwv3qEdZ8fP6um6ZB1qZFzo5
YAiRQjhfVrPo7a4SuRVm3a3j3iK1dv37W8aB5hmyVMFddGSuvp8NxjiVFL4oQhqkaTVgiK2bzGz9
68NsTuNkmOX/J36iMCqzSxlsUK/9ngaDUJxY1TSW/598fyZNHpcE32e4FIZHRp56FTPsYsDnBm4A
W4G+HgTIaIVcN4wZ2tSNRQE+k8KM7Ru3BxYmAXJUzmAnKDpnukunsQ8aMbLd9bW79EYgMWOGDZF4
ABZAb30+N5O7Xd4h8flUJkFq+xkMG71NvaKN6nIFDRsSwA4OMFzeBULGbOsKDCBF8TQgX2iDn7+c
X91EkWhQDbIyA8DmdR1AmAIRzmOe/jWR20pVK9kIF88nsjKF0gFyhAowJIjuYNn3uuuZiBWNfYLM
rHvn2N+U2klbxo1EJR5ByCg6qNWdbxDRgdWahU1Di+5F/RKpQNmXBgA4+cn3yfn37WqccmqDtCWR
9/hD6rgkezcNrpuZahYrT5DQmZrdMgtu+eVzr4IDX279MgkopCDrB8ysvZrEBCgr4JqYxNx5SHN2
5VtSf8CXAb4BIis8ZgFiW+08z3p3rMkE6MMcM68gU4F+QxnoZvKBAA6PN1RH0SVzSXynCaQrGNBy
oQui1GezYOl+GKPsxxzH8WvdzB/g58L7F1hQAvAh1K1XGX3ILEwdlw28W/TKHszx2wd2/uTzK/s1
WacPODUsNAzPuCMqkMGmYSEqwOtpSec7q8iAztKtGK1YCNA9bY6Zqs1r+/topoNmsAMy0ZXhEqsU
KP7hCpO3lQZkZPz3B5YHJNH///4y/sndAnmUUtc6fJ+hxf/BrRTl482DcfL5ldV2ekfGZrmBhy+O
9Jh+KFScQVsjgM8QzgkBLYKJVQCIUKmN5hlHTzg3wjiYIj/0QijOxNYunA6y2uUskixmJgaxyrva
z6d33xyANS6c0ov0Ouh1V59HiS9KHEuw0HQ+keq+Jb6ku/fv8/I0Bh8y0AkY63yf9VaAAnV0GPIM
N4gwq4/MADkf9LnANQHXcf75CNxHgLkKK9TLQKZvafU4Tx+Isha+CHjZpSt/DXyAuASTBkWwCJ2s
YU87p9mNY1Mdr6/T1nXkoI4FgAiYPy9gKcjVcfQ/uaApi6FzoNHkAcR3Bz3u74GwDT4wFtBySIKj
ioW8/vmimZOE/iHwdKE2OI0POmF+mxpRc5iLAagwYibm0/UBL88KojxQu4EyjIB3Z63kU7DJMaAm
wkAoh+pUsrOtbIfc2fVBLs/K+SArjzIXHN16BQbJmgPnfuzs/9v3Vy7FSQU3o+X7+j9D85K3L9c/
v8FrsPx+AERgyTpWaWXKzCpqLGCGCwM6bZVO/bHWvKixUWlpu3s+mgfcwroHQSLXN4bypzarUGWX
NoiRYWWOBcj4Zc8/aNi0PhstGuqNuDFR+fFkyvdNyV+iunu3XwAeHkIXqJARaGPSlfsc0xySOXNn
hl17kzpHVdy1ZXGAWcDlwMovqcQg1JBQnlQ0nMzRh0ZJkMXG3p1VRfvLTM2C6v93mHWLXcp1UJfO
AkGkVnT2oWYRD83RKD9PSUnCOCU5oJNFl97MlZDQQ5iSt+tWs2X04AlGmwacOE7q6ii3XEvA9gbY
T4QUfjn5ZSsVzkI1wirEHLQhQbHANsPkVabHgtz8twms4oyo+/8EsjnzJuEXpYpMfLGk9RPzdIlW
fqESwKXrswXAH0n8ot4bLbIdR/oDsurvvilgDYiTnYWtcHm4nPtVIas8KQc8Zpn707lJjO/Xl2qj
pITvI72JgixIhy8xHBwZzt+8xhF57bvP4K8F7wVIWD0r5j6XEk15s5cCvJMhTzgY+95KvMfs/cU5
/IrfIH9QdC1MOeez5JLJukmQx5t/lRTvjefrs9yyN+ShkcQF0w/a5FeLGLt1yqO+ZOGkh1r2xXg/
FA+F5aVrBTBWxD3rgCQfWztrEU+EI0puIPJR2PMSMq2sDaROAL0zZwmb14yVVc2gNmxD8jdF6q0w
f85H7TtarLyCQkduUJV+N9wc6MjBGQBvjUTWOjbRmpIVJIfqTVxHgYgOpSP2Y6S9366xVCgtLyEW
ot2Vk9GloOhShkSHCRpYVJTH9xeCwHmE4gbcNbKduHzOTapODFP0lcafeP35l6xfr1vUxiIt6Rfc
qdDABXXqKsrtACw281KWT0hZkCEoze/uoBhiw2jPhljd3RXnWcxGDMH2Gm6ARpFG2nBheIIvwGFY
Lh6sqw1wuhLM+E7Pn5x0uIFuiU+NELkYlFx8fVaEOaqxVv6+mFJoxuoDf9KSXUowHV/7YUMZ1vxA
vHM2qZXnN0CXrBldx5/66heOlNeiodmsH1IZ31pogYoLoEoHKRYwo9cOropYfWPLwCaBQ7NkgdEe
t3Zjk0QvR9zyJ5t9Ep6tyvxthXNn319Z3UQzXomu4U96vWfRG3HuWQ3qsuMiMNklN4LuWPpAY8W7
d3NWaPT5DZ9BVLAyRLxXgf9Ea8pTMt6KnV0rPr9pHAtongDBirzDctROXu2ukZo9yUr+lGkPgzWj
OP2a9aDJgEblFL8b/IV2G+RlgChGTRJM/udjNZVRi7gA4RqffB2QWJb0Cr+24RhwiyLFiPAT5eF1
F0XTAOieTg4OEljEjO6hQRZNo9/e7X0sZEqW+s0iikVX0yj0ZhihIlc8JYOfGX6eBrPqStuax+kQ
i1Gc7IpIWSMzUP8+gQY2yMY3KH80qBFdn8fG4+BsHqutz2u95DXHPKIiYI4HGDZr9wiur4+yZWCn
U1l+xclUaodPeSRpASXs3q/yv9rJRU3pV5odLEexMZsn9HSslQfQpVsLLcVYzlyj50nfacBFQ6nH
k4P4O+nlvnP6HySug9iVoVagTem/zXXlIWzwT7k0s4on2aZ+jgxe092L5hDXR5opnPrm5lHq2M6i
8oFC4vmyFikadcmIzZsoYNvmY2P7o7FnlmKYLe8DRvL/D7OO3TgqUgZKODDEhHhuVnsdUcCqNk39
pGyzssKUaAlPaoI1m7534LaSzk+iarHfMgxUbQDuhRQ7mBzWpGhNYZZNXgtMA5VQEEVU0W0X35Uo
UvbWT8v+1ulHTQ/0ZHfdHpZNWIWOZ8Oubt6s0DI7ijFsC2DljAVEKXTyifTGftcR9M2poscNq0Ck
isBoeUDCQa1cU87c3EBOIX8iRQATBI4/m31LpXq6ERGfjbLyTp0j0jaSVv6EigGRNza9accfjSuC
FFRR7fzz+iJuGAhGW9JaIA9xL2Bag201dZVp+VNJ/jH0N6N6HCvFxaQaYrVP5VgZBaswRNXs+/RX
xne6ShRv0xROZrHaGaAAW17YKOkhoj0a5XeafXahwCGGv1j5pchuy0hxsavmtNqkSToDmkCz4kmv
7J0QP9r2ptRHhcPbHASaXsDnLcWkNauEZgyDjJwJh5fdldFhQDartD8ykZMxVhPhRdvmXT+jrlv4
aOPqqgBCUe83MbyEELyCPwQTWTnT0shTByCM/GlKnosSfDgv4/uxMkgB4+2LNjukni8g/WA7IxAP
6/P/UfclW3LjyJa/Uif3zMd56POqFiR9jMk9FINCG56QFAIBkiBBgOPf9Lf0j/WlKqvSg+HP2cpa
9aZOZnmGm2MyGMyu3XsMNJBE7EyxLdu7pF9C/Zzx1x6wjHhrIws3NTe/vxa0jLTAuLTZ0Wkj0W4L
/f4vzNTJ908O6OQ2z4Jq6kucvr9/btMXrXzz1S9jyzBTJyZmlzg1i87p2JDhMRSz5rag8V/g8H9v
YnZPuxIaFGXRZcdRrkhghFa2U3TJF585GxPlLwoASMB+rEZa7mAUQJOII/dB0zXoceVfCXMpR37O
Cgo9/kQKgraV+c1WuI1LEkeKo6H2wtjaYjekCwfwzKWC+/9nst8CmnDeX9tqSQXJA1lj67axZW8z
9GPV9Hs6bC7vrbN2AtRu0QA0wbBmC59qnehLjuYiO6hDNQShTxtoawyh1D5ftnRu0iBJh9w8OM58
SDm+38Wo5BYsafT6KHgWV+yVoqFHcXPBOZ6DWIDw908zM58vem76qeowIKOKU8YAkyxBhtNGxFpl
Q7MtUj/shBUO4vk/G9/MZQ611o2DNtbHfMyizr0tbDPkS3nes5MIMjowoOFW/qDq5AmHuOWI5arb
ft/SbjP2j0n9y9XASWIF1cBJJxR8MTPPbCtV+bar6mP5pOt41B8ToDQvT9YZlwm2Q6QNp1cpwovZ
tgNSxQp6D9u7y4Zd4OQxeigX4oslEzN/g2jJamgAE0YBxnbSfzeBvbs8ijOrgTpjgOI7rjDA2Wd7
baRmU/hVKo4Dy7e1LG7NQaxtfykb8TPbOQtp39mZba08N4E2RMB+zPNs2KOF5XvdeiB2KwvrOvOo
sQM8xoyAYvNWg9MlYZZ4/o2yvTer1Z2jILqzrdKufRwJeFKZxiFOKGy26lzvTatYAyUa6FDUetVe
2WOR72qbvLEGOaPR1h5cIexIWoxHsvefaNvCp3r2p1Fn1kYTXrCtAi15GEvdvPFJmj/ZBqeRKwMz
7JwBrXODSSOrAU+OJ5IkNGqd4v3eBBEPxnKburxei5R3oODy7e1QiBFtq04fITAgW9OtrBg57BKq
EjR9KFkmd2Nh6lHaGfZTYOdqBR4R7wE4RAk4ld48t4I3UeK6zYqkdYBPA/0uBbH5lW9U4J/3DfIc
6MRFy+vQZaGNBk60bUz/SJidr0q6Sss9dM2yPTr1HPBYBc1dXdp8n+UCDB7QUAp7jyGH0pvahmau
HnlDTeOBmyARzAWIbRrbX13eY2ccNE5g4KMigsw06Brfu01DqL6sRFoevfKlze7k2IcCr6alUHnJ
zMw79xXosrOClNPtXBRhmt2kaKMp15cH8zNNM9/JeFggVgJScRKqfj+aISVEwy4pj4U9etvEziAc
iEJ5xAVnoWP12mZ0qBabggOc2woa+mZfhD11jb1ya3VkqqBbSzX0ugDbaNSk+njVuypbjVA8uVeF
xaK+suyIDjrwjlZTxyZReVT6sn/slRNsOO3G0BQCKymq10rRt7bhbNP1QbPSdHAzEuGTqA4cEesO
pPGqAcVGFCH8MC9MHhl4MoWG2R3tRA0h57UfyqJNfz1RDUAJQhgkuiZyjWmxTgK+shl8H325/Fh0
X1izg2TfqhHXdlqu0Z2zEIaf6cKFiRNjsyXxg0I3A2i+Hu3hi9SuElAGZtoT76cN/1gGd7pTrqX9
o9W9NXjWGFnYEuc23qn5mZvuzRJsognMd4AwWVu8yvIsHruFy+CsFfAFQGkT1aQPWI0uLxORdz4/
jjmawyKj2mRN6HgLZ/XcfTCpRqOCBGnbD42eIGwlZt84/CiLFYglA7Euf109GKt1YmI2XeNY+nbj
u/yYeo9Z+xJ4C3f/uYnysePQBg0Nkg8iJGlWSdSRZHl06J3db6xo7Dc1W6CbmrbU3AugrgcwELAk
eMXOfFqQ5gQiKBhE5d+141UCZVJWPuXkoW+XxKOn+ZibwgMQMtu4FtFlOdvddmNa3M4CuM8pBVqS
uNcfSLeXw7dSbQvny4J/m375B3MgpUCqHfnBD/SIYqQZ2C+wm/NEtaHbVSbS1dypt/htVZj36C9I
HXCFjZyn697yZWz4frcput4FMZSWbwPNN0JQ3NO13xXp3rWafJ05fh4B2ptHWlohfdV5bnUvhBoe
DXckK8YC71Y6gt/rUjyAtSuD3I766gx581Dk1HvgrstihMX9rjcA0qaO5JDcKP0ybkjQfaspUxHX
RbIZ3ESGvWrLsK5G/lCYnVx6K59b+tOQaTpCJ67NJZyNAUcoI9gbx28H7ZUOUvWq26XB0mPw3NqD
UB1pOezmCTz+3hbxpKELllRHE5A8dzgK7dkCPALkSDsWXBu/zgsIcQtAcdCZZZ2hxqwCe6QolZdH
VuMRbdBbppYI1M7EtDABfBu4FPFe/4AiHnOItnpZdezE2KLDiGlrxZkfL+ziM5sYeZmJoAqeAATC
7+eN1bSk6HEpj/WOkWtM1X/29TMXNsiUVD3V8PXO63XAv17+9nMODAVJuGA0jEz5mPc/PqWG1ugN
1CiIVBBX88oiBI17HZaJdo3s/cJUndvOEETFiQeHGFzZbDvbiJ6p1qWwVjIkm7dZTUKl48HEIk0t
1VrPGwNLKBARHjDXs+eGTbkl8zqvjlzs8vzRQV6DBOg6FXUo/UV9rwkhMndlQLD929rs0aH5PfE1
F9Y68MakyRgSLVb+iy+OxP0kiheiy7AtXi+v3rkjC8qCKbUyLd68XcFIOzD0dHDXNod2XburmyJM
bC1S/Zb2m8Jdin7O3dgn0fX8qTskpjcaQ4IbG45UG677BPimJUaXBSNzQJMitWq0HkZSqV/ZhO06
zbgRybjU5/bBOwBGhE4s3UAyB5fP/KmgBl0h7i6rg3A+2/nXMru/vDgfjtb0/bjWsNPxbAdxy/uj
hX6vEboOZnXwRhWVzT01n3Kx8tnSnb1kZ+Z/wG7IaJYY1SExihX1mo1orhIfV9xCFezDZvs5HnRj
AFc9qeLOzpPGZAYVFrc6ZC5KUpEctxAwrNizVkbjL8sKzmzNTpNRUCsgJeYOvWzrqhhj5HN3rfR/
NSMxMzPzR3ysCp/i3XzQko1fgb2Mx4otQQE/7GcYwXzZKA2BgQD77f0+AKjO0aUdVCD/ruM2QPCg
FILEJRr1D+5uMoP3D/LSoEj7kIZCJSXx7YxCS9itwqy581MkKff1ANyO9/DrOxsNLEBmuZBE+BD1
ei6gTYmTiwN40gig29mOp1rI2mCHUPV42da5XYcwAR0nANp/bOPG/59WVHAMC/RGVdwVK1KElli3
EO6mCw/Jcx4B5P/otZ6o2vHIe79Sg8tEa5NMHHz1qAsQjlrry4M5t0anBmbbekxBljcmTBx6qcV+
e2WwFxucBxB+tDb/maXZzkbyqNQTHdPmfMq6uEI+t1wnzW7sF7bC2REBcAgReiRBcRG9nzKRtENB
hlQciFUDYtTpW5onoB3ih9E2r4IxXbB3ztk5ngM+rZ9E9PN4RXPTXC9bjCu1vnH9m6GXoWq+GuTb
5en7sOuQMp76IkxAxVELm0eOQgGp7qAYfxgN/9qDnwO1G4iFP3VJs0lz7YpZfnTZInjuMVXvIgjY
9CYJBIAlPHSjzXYfxKeGscL4DibrjbVRu0ZUStQyStcDc3ZL3JWWcxKlTcJ3yeAhTTPU5bNfJO1V
xzoWa2B73IPtjq7tgoxxa1N0/2W2jKwgZ2ukc1VU6y0+DVpQRnAvtmX+nJEOTGapq0Ea1m9BiatZ
6LJj5qe28shKjlKFflJ3q9buxD53UarvFdR9mn4w8P5p3XBUKb8eRk1bmZQ2t4oV3kuu59qKgRd2
UMqMUmz0KltLPMikryCv/ansr40uu69Lb/ecrsbU3fmeiPJ7bafl3dHVzB1tzXwFIZNxVY0tKHyN
KbHeocGiMZ0ionoFrAImF9J4+L0BNLVDaULetqnlvV71b6ytmzAppIhYNeihaeZGlBalDD3NtzZs
KIaoHbtHS9NUrAnLjYtAVmvZjg1GBkIrqmonKnVH7mykJzI+umuqjX5UKgmGuSbpIt0gb57KId07
8HyllQol2cLSogK8nqDKSOq11gJaaPb4wGk0Fst0KMPBqq2wqhCB9m6Rb0s9eCupy0NRDPba6it0
t/p2uusYxPhqktgQUrPMUCQNKJhzY9hUXV6vdXtIw9SkZtQ76ITVW7TsaII6oc+hEVg1YxJaDkbI
3NKMMjfPY46f/BmnKt03RQua1iZo1tSytDtUGlISJv74rOuUpaFG3X4jA1UDXOC2VwFUL3HEXCtk
bLS3bKjlChAWaBaUOaMHKaxvQ+/oL75y1E4wcEWkHcrfvWEtKcL87MyYHQ5EuLhBdTRtw8R0YE8e
wmOSV0mLBpRDKutrpxch2NGPVfsiHfcaUm4hK7Vj5VpXHrutPKhHFBuVqPtBbHQdZHRdvkJEERYu
ww5Iboo6iJlELhXM5zwFJXVFw3HI4o6REGnq0O9fmuJ7Z+hhZ/fRCDfD91VLVo2fh4hFSXZLOgeO
Lg/t5IGIdpWIOzOFxrrcULzQK9u5N3q5vewgPnhaqDkBbo3SODpiAU+cpZz5kNN6ZD0/yOq7pVRU
tHyVjF9JeqstcuR8CFlmtmb3lKcgTmV4HT+gE8wECnLAkRh+mQ9rZmR2RaWaDY6FEkak8+zln6T3
cnnCph/5YcucTNgs/taVQeHu8P0oBYUNfQ2W7r4lA9OKnexJNy1kYoJz4ZDCOY3gnYgvD+DDXTeb
oNmed2zoeHgtBtDXCBbuS6i+1g/SWdhXS2s9S/vkHOIJzYCT1XhJVKkqhFRRLLWFPMOClZ916JO5
qvjYuYWGsWQikuK+FU+JvRC9LUzXT4DdiQlLOajQjTAhfhh+mJXXWhObS/14S0Zmp9D3stLJB6x5
noTUWhv0Lq8j95dZLt+v/IdKacGhLts1/KA1kcMiuwyh23J5c33s65nZmK27CIrGSZnOD2VvqkiB
XTEcJiq2JoBDMwTwDYAmgDvU0wv0AGtOXKJpNyRGwmPGiq9o8/yW5MML6tJLjuFjjQWREKJwD5UU
sNAge/f+YLUCLI9m72YHbxA7X12ZZN2Ra6TZIg7Yd8nXsv7s1I8duy6aK7dvFvLt5841GGt19I1O
XXzzhF7pg6aslWZxSLxDY9Gwhazb5clfsjA72U3WI0PUQhont+J6jNQv4wWwtqcjmK0tQiNwKoPO
BErFbTyOWmiUm8sjOHcOTizMyRJ7v1S5svTiQMx9iuq1SCEiolsxyGEWvOA5z3FqafbCkIPV9hYQ
V+h2HFel6a5sB8rX5hJM8PyA8Er3cM16xryFium+cFrXKg6NXIv2SJwtAxnMkiTKWStIeaNvB7KF
H/js9aZQ4Iv28gOD4IpZvtb9fal/b4b7y6tzdn+hvQTKrhDsgyLn+wM0eLxTGXo+DuNnjUVt/1e2
L2gs8ECCLJhtT+ZPPK2dEClHIMkPDfnE+C0244KBc2t+Gu3NHIBud0YdJAo3a7DpfOjFrPR6YQOf
NQGOWXQ3gbztQw4DhQkz4anBD10a+WWk9WGp/4WdC/EooHNM5Gc/MNAVduVXXoCblSS3Y3GsrJfa
XKg/nlvoUxMzR9IrfdCydgqLaZwBVbHULXB2lrBTURhA9fFDRqQox7SxA8IPoA4Nu6QK7UDBmSyV
uc4OA0hEOFukYj9UOJWwm8zTGD8A47qq+p3l8oXr7ie10odo8MTE7EjIhiDt01B+QLrKjWXtDjtf
2nZYm6qJgfZJN9bAHzuO86LGqrsBH32xdYZOxiarITcwMD8cjfSLl/EgHB1kVIRMAXjISR6N1IB+
t+jpCk94d+V1AOz0fjLEXgdBdej74o1leL9MljJd4CcjmuULejSbU1jHBV5jbeRdIxcSvmcXHyQj
QFWgvgwxsvfH3GuzvM88vzgw51UN4Psvd7qZLyzM+aX/t5F5YNgClwJKExgZjcwIXQ3NhcRu/5KR
SS8YvWg4iDN/wusG8USZciQR2/BOB9/EZX87/f3HzfXn98+OIUsSxSqZ4ZjgDPJN76+TuGv2xstl
M+fn6k8zswXRraQrG4JhNMXXhF07wY/L3/9TkevCOPxZGzTPyk4MEs2kWVJeoSM6zuxxNVrsvhBG
7PT5ClS0+yzRvcgc+1XqInVkl6vLP+L8rvv3IOcZRc9qVJNUoDTIxR3U6xGUPnbOUrnu7EyCgQ3p
eOTmwTvxfmsnBMjTweUcNExIiOHNbjlLQiJnx3FiYgoFTi/JPDPhmmt+0JEH6oEPSrw9fNzCzluy
MtvZHktbVbUYCPiyIpBmRNAuhDDG+vKaLE3XbH+bZHASM60wXWOMwKX7ZU3OyZWdzNVsYweQJ4Ek
R8kPvH/OghzZxn1QPmRLso7noq8TM3PyLe4X8OzQGDlkyJr0pRmOBETi5tfe+gsviFNDs5gVJQBN
dDbGU1sJVoNei1H7dnlJFhbemd1nNAEAUlYYS21UqzZDuApoZcH8BfTBeTOT5DX4C6Yw5v0uLmBm
wrXwg1HejCB9yM0Hgy6UeM4vy582pt13clLcrFNWMgp+aE03ZOpG07yI5AMEnpYgLuf38Z+WptGe
WKLKJdWQYjTJ+MJ07VmNSH9eXpclE7NjT7ygHrQGJsph7EKtru5V6W0v25iOwwc3Hfw5jNlx5MYQ
5LYLG9AueCT1wfK6VW+/IBEP4b4oYGlkLSECz+8DoNvRswf09twrD81YmZLghgMLcWOuQRaUv10e
1JKF2YYm+kjlYMCTAQ3Yf0/rtVri1Dq3z0zkjwGW90CUMQc4JbwnZWbiVGbGJgFhs0lvA74iUK26
PJLzdiaWP4j2oIQ088lV0JHA5T5GgupJ0xSRcltQ315XvywlArdpgmHiX4Zm+0DYmmqcyoVb1q9r
T0Z8IH8hcDq1MHPM/YDsCgQXcb04eyhC5UuCa+cW/eT752mEpNY7k4P276C8b7r5bImrul04LNMk
zA/LqYmZLzapUVQoSuHMl+u2aIFmDq4lLrFGe8HTORLN98urf84BmGB7QZFykgb1Zw5gRO2i9VCj
O7TtswMBE5svoCbPBZuIyUGHA+J3kP7MtlfQKo0WQVFCshA4LWfTpq9pm8VN8JUDvXV5MGcnD7Vd
IOkhnwCY7nuH2XWQXmcOXsmmd8Vk7NBQeyUb69U0Fzrqzs7aiaHp8xPPbFFWdcyEIb8GnjPsx9Vf
GIgLEnXUkIyPUEBUZ8QYlG5xgKJAnFgkyqsD518Hr4u0bqulT5fNnR0O+HEAPQPmA9CP98NB7Toz
Sh4gaYV6H3n08u+Xv//sHjj5/tkmywoXlPB8CpJRudIixH19sM7EXbUkW3P2gJ4Ymm02u0H/PnUw
kJIOYUnudY2H5RKAf8nIzI+Z1IccuQcj9VA/QvDsFtKSkQHJn8uTdu7aRI4BfIaT2h40f94vSgIh
WkNYBXL3A1tnKLOW3/WxWAuvhFRWEUmHr4YsWTB69jI4MTpbqdRldW2208UZgPS3iAcSVxaPHUvG
l0d3dhLRAgm5d0ih4X/fj64OgjZppx2ujFtHoii4oc3CIT07FnQ/InEJ1ZMPSNfeVqWqdKM4cBQG
kuC6FiqkxZ3vP1weytnTc2Jnth8ClyH8K4fiUGnRc1YtTNT5b0fvpgN+S6CdZ9tAJ0PS+KTBtwvj
ureHB80fFuL/s2sBNpx/mZgtekcBkxSpQlLjs5l+ctQ1cxeWYsnC7Fzq7SCcsYKFjByhcdE2136y
kFs8bwKjAPgK9FtzPErjMWqXWlsc2uCrzp46NH+p57+y0H+amJbqxOtDfhA4Y6MrDp2xz4rXql3I
YJ078WjKtHUXCorAx85iSi3Vc9cnCJQHpe9c2YXDGMSB8TQ4P8oOLHK3TvNXnrKnJmfHEHlxTTET
z35KxHWrstgdQVPkG/u6Z4+XZ+/cAiGaBWQI5xFI1llwRkpDoa9xRHBGAS0Rr5a0QtQ8Lxs5d1rQ
66wDmzThPudJQN+SgytLTKEPhLteuTvi86Uo46wNlPqAu0OLOMR3328DlzRNlqPj6JCF5rhZRN2d
+3oIvIHkdqI2+KAZqIrWxMsvLQ5O8OA0d+bCYT/39VMaCZocYHxEQPb+17eF36IpDudE5mHRh9lS
MWTp+2fOROurnOUE3tDJ1z4PARf6tRWGUgD0cfC4DzyQuRvzTnNEkYZM3U7dgE409PyvZbvEMTO/
N+YWZmfCYuBiNqpe3WTdVq9u3eCxvs6WBOKM+TzBCh5b6PLAIpgA4s8C/V4LhsDqqLoRnXFnVmQ9
JOTBsPgmz14L8slP2SEPpnS8sde0J8d6AdwrDZsiW7jxP2RRpx9iI/7Hj0FtzJwLCuZUlkbv+c1N
IoJjoQeviidNmNHEDpuMbSALsettewv2vo0n9K9WmqXQtneX5Lnnzu/nz8BLHbxs+D1w4e/3pS8D
AQgPfoYBVZ3ACzattNNYDd1jX6WALmW6vfKdIg2tEZq6l/fUT0LL01cXDsPEtxIATWsHUwPee+ME
pMUgUGjqmxGY5U3SNsXekxxkZ/4QeTTZaK72BO59/6Ya5D5hzpfaat9sUn83+uaxJUA00SD5pPsU
DQ1mod8mhqrXNYrOq2To7nMIvsY55GmA1Bvjmmq71EGrWN+vS2/cW8F4i+ss8mQS5w1F8aXnm8ZV
0z+o0B6CKzGWZQg5xjdwPFw7rcFi9L6zyCd0PVbOhgJw2Waop0lB1jrTd4GJq0JvPhWml0aal38l
RpMtTNnH7YtgBJEVoLQuBKHnBC9Bk4yWP+b1jXwqyN4i/2zp/K9v/f8ib+Xhn3Mv//Hf+PdvoPWt
KUnV7F//8eWN15T/9/Q3//5v3v/FP27ot7qU5Q81/6/e/RG++A/D8at6ffcvK66oGo7NWz3cv8km
Vz8N4CdO/+X/64d/e/v5LQ9D9fb3376VDVfTtxFa8t/++Gj3/e+//YTQ/tfp9//x4e1rgb+7eYWo
NaffXj/8zdurVH//TXP13wEcncjYQGg08abCb3Vv//zI+B2cEaBz8syJJtp08REva5XCqv37z7I3
0tUTm5CFdZRl88cnINtDRdyHmtmUmrF/+9ePe7c+f67X3zjCzJJyJf/+208xhT+PECT/8IMgCT4l
qoCsBmHW+yOUy0YvGYpWccpFn4aBB1kiNkydxu4wjA/oo7Z3Fuqm676zxjglTffsjtJ+K9w0ea00
b9vYgHXFZsXQ9WT3png2LG3D66o8tAD0fLIBZr0eWR08UGaJyOtYvmnMLoj7rOJfRCP1h7KjzZus
nCMhnnABX9XbuOetuGKtmd7Jwkn2qeakkVvWnhWag7Rv/bpMQg9CNzzsW9/47gJm9NlyvfowtFYq
w7GXnwhyidBLUwXwlyO11CeQLOBF4VT5j6GC2wrFYCgnpNzWnwxTWN9HJHDasAscdqz7ogmJVYGt
DCxidhmZaFBEes1BS1euWnRfW630d3lpDCu888fPrpvQUPfz8qYUevsF5BxeGNRd74R6kHrrZvBA
35Ipme7KIDO/52VLNiIL1qzRD1XSGY8unxCXdFRPllZmaD4gur71TI4a71jV8EOVx8O2Z2KHSm+u
h0KDPKPfpnkeDciehWma0W+X3et7XzFtDbTQTbsWBSwkM4Pp85O4mWejYXMS4BkJ6oiYghR6ByDA
H42Nv+Qy/kd/8M6H3LVvaMqq3/5281rJv60b/v1V4bD+/+BDLNQ4/2cfckVr0lCp/s//fu95pr/6
pxfx9clTTC2U6Jm2AnSs/suJuMHvJq5AG30r6AADLS4u6D98iG3hIzADT/pM//roDydiBb8D0IFW
aLRkIijTLeNXnMj7yGu6+NGoBWY6GIPyMKL49xuFUANYfB/kjq0w6iirUycuiipYjXafRKnHmtXJ
7PzhxE6dFiqoU7D+p9uaTEJYC4EP5LknFcx5HmLQeFZVrp1uZV3zPvToOK5okmubpAGtnFUhzRK6
ua3d9mpstplVdzsPcpzoFxDaFmzG1VVXt/n3vDK1u5xIejCS7JObGmMdgRFarBQTxk4BAAZeaLdR
N4xl9Q/Rj0YeZrWRxA7P7be2zWURQmlOWyMBbz+AiRntAb1MWxIV6MrbFL31JPyh0sOySujB6znP
Q+mgtzsMEm5/JnaQfAMKUtszyFVUIZV2JvCFWnLHC4jrSNcZwRSMxoOiJFvdkP66yfNbr0yHLizR
WPhcUWa/GZSSjexSvtbNotyZfdDvRO/VeeSmOoNou+ceixS+M6DmuKohwfqc0lbuHKr7n323+9EG
FVoZaJtXWx3diirO4H543DR6+uB4PN/rpTX1wHTimywKN649AFOtPr0boM4eBTb4ZGIy8i1Yir7S
2mQgXqnGGG0dKfg+0IPmlRZg6y5b47l/rVvDAEm8dpVSJMoZcZ+V9k2KKcPTQxDCyZsvWh5ooDwj
buhXhYqajoAFI3Nu6Xhj2FtSu2+dUnokmHE/JNWXymOfKwXuaM1EoOkWMnRTE72xDTVCCEiDfsR3
VyMXJORO34ejV3/tggo9Lm4oAg+s36zMXyiVXjjWvrbxU3rjVFa9csYyynhxVbul+uRlYniyVbPL
AmfFQV2ZkHHrFhZmsVvZ+rDN3QywEp/uU5fYe87J965TccsCMKA2iRMV4ovB2Codso3Mfe1aMEUi
beiqMC1HHuX+G5JRgPvWx8aU5Vb5zmtTQQ9D2H4IB4ybpCjsyLKSAM+JYZt16Wd0pD+ljktzXAfY
hmFa+NtEt1a4m40I+NluhwIeIkwkX5qtnkKtr3MHL+xrbxyibGTmtwq8HOjISAIIkqMngbZHTaFN
J4MkBzNlswsgGwZGFAleHkXjMq+buBiMeuIIwIawiyHdJE7hP0g9p+B7Mb3QtbP70UwLiBG0mDDR
sW95qruh01UqQuu/dhXUZrPWnMRDqFxT66pz0LbqosdPHyx/hQ6wds00VZlhVqTtiluQfKztT25n
Dp9RCuk3fdfvaICOl6GU68RxxQ74CgWAII7YKIvkqSFW8ayceycdko1XK7YhuRt8anN03oDXzRti
NGTWhwqfrKqsExAEySw71Ao/w4q09eMIsVuG10Rs6xz8MoWRr5VbNfuaGcYPL2nJjulJ1OheswWL
DbnTU72PS5VWkaGolKHK2LHSRbVH5+8Y+V1gvWoe47FW9Ve9aaDbweHbTBb3HUG/Egibhl0ihXsT
6AkBo3a1zTlciNfXYNXO0QjDlP4IeBG6HwshXx3gCVjuRHkGSC/e26AFbKKxCW5rCMttndbbakkS
i4DcZoNGcEp4ufKzKgj7/C7nxQ+ppSXiCwHWfuwqp0W7FNG7Rzb0QJqJGC5n2OGX9jfo+X6mKo97
6rO7nIkXYmE4Rd3uZUc/GQ0mkrRmzABTA8B/nw7+jjd8lefXo5cc+44hxd7vZeOtLJI+DXnpoAep
S24Ho4/QCPSF9iSIutQvwyKvnihQxJabg1OIv2mpgDJ6St3sJujHcZujx4ZC3DMK2gy/Wn9xXUGu
0OfP7i0a2W1n4Lh7SouMmsVK127Q7G9ctwE3rzS8RGIFCqg8KzfJ2FhxATBYhNOKHQ8ao5YUN8Di
rUoNpFGmBi1DJHE2mm3EnZ95sT7m0A3y+bbIHR5B3xVNen261fUHTUm6NRp9hDege6seIR2qiZir
DM3RRQ0BhsH5rNPm2eXZBp10VQxl3wILlsP76WmsoY/2SuMu1E0b+ZIJ+TJoCn0L8C1x7pBb5gN+
bA1tH1nUltuuI/cWlDAQcNfibvTIVZllqzSteUQCJMdBRftcsKy69pz62OuftXJyiOgklIDuIDQd
9r3uoSIN2L3v32hoELdqDddM4N6xtnKiLDN5aDskRt/asK7cht3abaP2hcARCrIvZt5RnDmxqqt2
iLOkUl8Gs8AL3zd+WPlgfek1ww310tm5wskiXbafA8D4I5Y5X/wiXflaoqOLkuufK/eqtqV2h+60
ARs4re4dY9MFfO+qHzLo5RNOBxwhdYfb3jPLuGYd32RM7jzpkI0juw3RA4i/IrMKbezDOIBIpagS
8CJZj16QsR3eEn1sOpmMWWt5z4neXU1aWqFByXPaaQDzo6nJtjpw8Is2TkTT7rOm6tayEmYkS+o8
FjXE+ixlI7deGxsf0kVggknkylbDGgSmWVRn6rPQk8wMcefZGwgX7FrXXaXgP5sW74YkXhaVQTdE
Jh07O4LyFQ3LTG4hDmxsaZZCN1b6oEznQZzSJIOOG4NIJyky6HZ4aBOvnvPA7K75/yXpSpbbxrXo
F7GK4MwtJ0mW5EGekmxYiZ2AA0iABDHx699Rv0VXdacqblsmgXvPOLAb4KahWF14TgK5HaTjf0ax
/EJ3YbVoR2EcECOqc8e96ej6OKeQmQXhk/PCoaIjQ9R32x2GVEYlj8m/bcxOIb9b+yBRqdNER/h/
oUIoUfDVthOp2pG8LAufypl4uliG5R0lM0dCN1XMckmvXKTBa7IGQcMtRQbFylTFV+1fCE7bMkEM
vIe0xxuFs/nSGgul4rbBl9gmaPK1vvhYwmU/dJ2qE+GKDb7Qou3SYzCBZN4DVwsNVauQQxOaqAZy
09eJ6qNKJHv+NCa0QlhpM4tcP0AxVOe+5EXujfuRk+kQeF5SMxM3sHpCEqN4wQz8AslCTDHqyB0k
bQ92nZuRcnQNj7usos3/FEDnK+x/h4DDz+NC0tgEN1OQicco6t9atUfQ5YqrhwiEklO1lMB+Mxgi
PVr5YKpqneQ4wu2KrIJ2O84gSje0qcOus730HSPFJmaOW5xV0YhksmxmTRe1CLYjT21Gx1oNmB/S
vD0xYHdleDevIrUOgkQkVkbSf109e0niMYUnkDwGSEsqyAxxgaAtxqzR/wQKyIrZprZYic+OBgLj
mmIeudIEU5NKH3sEumZ9fswQsntKDYYFgyyzQqT6Ddp0UU5m+qWxXZykp+MCC/8NkSx1uqvoTOMe
rjYv3SY4Ial/El27luAK8mpmknxSuqyl5esH3pkjVF0V+mCDiqxm+Dv48db0XZ8e42iAVdsBBO36
4I9KOb/tiBqSEMuXiJpLa4kJCyqEAffvvUg2LTLvFQOpKddWYZOHNQYNdYeZdv+4p8iLN6Fw0ur5
urHlhMgmuCexerdC/jf2IJNp81zjT7CwEpvpBi6bE4LV/ya72mrV5cdgV7+mLcgQqtautcW+0CD2
svuNAKeoUTohzcz4ijoVkehjAjaXovd+/yUDdIfHnW0PPQ23c7/5KFbdMbBtBo/Vns3kPV+Sr7AN
5GGJNx8ybiQ/xjuCF4fVt3hEPLq9+muL6o8wn93Totef8TJZ+OZHRn7Bb5IWcd8iBjIaxXNPMnsc
kv2AAey0keU1Td2l751XR3pYXqc+0jX8JfG3GjperjyeL96Y76WmgBlHSJBqKSggDoYADXT87XOx
LcFf+Kahrnf5Kh/ihD84Tf7JLPwiO1cVGinOEjFvbbv8invePnPBRB1zmR6mPORHFv8LDW4N9MQ/
Z5n73KiflfsyRceY84/pvpskM1qZRjlvBT5s3TCIHjs5HXNq9yuGxEOKmTodRlVS10OpOibn2fNJ
LcH81wtbBnjBfA1t6WNiZhw3U/i3WxMM7Zs82qhfT37mRc+eigvY13UedldPTKLeUja8DOMWlUGH
5z92t6wP3xQ+7ivcBvhH/Mr833kPUDZV3wQZvs9MIb9yGd3HPsg/azbcJA0fyUJnPOvEwpGFWIY8
QbTgIKB3TNIZQ0cEHLh1FDmdZgzs2ZHYPEBQ0j3vmdqf6Kz3mmy0O8c0D48DzK2lSPlSrRlwZYVG
gsUs/9ockhAyX6e9F0XWiZqOKyY13OdU7aaKVvSA4P8RQi7W8auBBfxH2GZeyTpPw5OJJ9DnfQ5o
O1b/kMHSvrWcklusZwPoSLASkZXmMRB+oHAYJACQ1za4dMhcFfWcqLZ2S68weWnxA03Uy2Fog/Cr
j/V6lpDOYxgPbKUFLM5sC05ITWv4yvKGqqFQofiXCGTaRyhZWAZ4tacs++h8rz+MyAHFqSF+RgTZ
j167V3GLtni+2rmYEBdS6VzFXoFGvFMcwVw63LEsfKoM82G5JDtBGaCPXdHPD5kK9GUcxElpZATj
zVOP2qeiiQxKWOhiq3bACQqagxzTXn5tEYLDZgL/ZR7uCItRSF0a3mGTMOUWhgJ2XGn8667JI+P9
yY1GHjrH0nOg/oTzT9D/ly6csTuIFYABxrB47eRV5OoasB1Jb0EJosfVC91/zruUiML0kuUpb8f8
IUpMLdBD/5mZ4RWFv9MJ1pIQy58hJzO5P1OHl7EAJfw9tutrvNgmXULc2ENaUPzVnCKb1PPG6LEf
XrAdnAZ19AKHUpBT4rFrP4uTQ0L7b4OSsjruyGe3Zsew04/YU/cS6P3fdcobK3FcbkhyHfcVm1vE
VE0m351p4G2XcQs32PJluWsfSzYJkUrsJTG89+l6QX2gLSU69WQR+FkTQzzInHhCvEDD8DG+igTo
yRQkR5VFqLDfp9OcTGc/xghj9tg+tIBjy9Xz20+7y+4OUEqkri4TqXkYj4XeNjTSuSxElyPNHsIN
+nhMzfl1UFgzRx4usM27lx47yZ+RhrZZIAMpt8iMb/mcYCow9wUBfK3rGxPwtaaCoMTGTO1rngtk
3rcsZTWgMn2xSyDepk1tF9+t3VqG1PTNOKXdLWiXpB73zjRYJfnB5ON8ylhkjnliY7S8jF6KH5GE
iAbG3U/b/LrkTl2Yh6LDStIIby686bpAZOCrAKF0piRZT7G/YUQJWRN0Ha+pitnZufEzjPXzJhZX
MuXIdSJ6fV1ScQEUjZEXbzCgYIJ1A8H6We2lJj/HennQipoSPff2BGtKdPAc1yUogKHxbbYU1JD+
o3XYtwPOPRBLvv6OBkw0tWBZkdrwFw1xpy4MHzhGAOytpAs+kcOAYXNJIGcRLPcR0jr/si095GAF
UaAG+9moHtAjQbGO9wQLu/KRC+zxRhHVlpB60ofJ2ryiEQsO3j5lH25xn53FmMZYwo8GcxhURXi1
0Wf/y4JbqycRvHG3nbdgBP+1ApZxawTyoOXXAHQjkgSTB7DmXjXbYcAZA3MCVlSvcSLp3yWOtGxd
AlyqM7sq+g1zJK4iitQBrrL55A8LlEwpMBIyBu++ElHFKYwUNIttAcDUnXySX43ENdCFNig9ESAP
+B4EWmxDfiCtHDG8RfOFE/4DGXe6cXAjY+dA3EBKlvCwO3EJcNkEQ66LGSp0nCP5I09gR5b99Mcy
f2pm8E+1TzFGDen44Mk8LHqlZviz+qsw3hdFiljryb+KjY0/0rdUDN3HmsdjRRY4jeJkMgWCxYIX
39Jn5sf5R6YTXPaGmTsGNhXOC2B8tp33zYk3HJDS+Z6mlhR8SsOaI+OVDtk5nJJmdySvMM+7ykXj
eWLQk+X9gEmH0leig6eJ22vPuq5WktwwpXaFILF/Fkn2saBPs7E9luKQXtoBKn4a9VUvsuc0TX4s
0t4G60649x/VhhZJmSAwiFciiI4S0uAyQK4IovHLaB+PaWLeWrYiySNNLEonA/+WIgMdPxDwr2RG
p5nGNYF3vMM2G2JAo5Ze8oV2v9vIAjjchB2anvX0J0UVUWUQWoITitBGhhIT2TZhrkggAmX7jUjq
/W7Z0F13B4oK//KwGD+tutb7IEBH/wqOW2cD7xtv+Bur6OZyCcOuacfvyc4nLIGkotJh/9JNMpi4
XhX7QIjdEXDM/DfqQCCZli4lRwlSw+aomTdvfgNer1HOlqX30bOv+xxFFS4It0cbW4h5+5AcptS+
iQkI5SxX/YkfkZ94GP0AwovvbqZAGdIY2aCGz4cWOVpNsGbd3xms8gwIAlZ3XF2p9tB8Y1m1AC5A
tAzghG3Xb0YApvJXLAOjSnXFlTXA5QBsih6fUefmpxC/b+BT7haEONKB6+kDjC+HcV6/gcN0NWEO
QeTxpusci00ZzwQgsBn1rwXnYTFa/havEZRK821IxQtDE91xd+nyEoz4Lecu+pycRVgZkBrdKw++
RfhLVuubSplouqmpD269yVrsMv0hMu1PLuhV4flFiqd3U20XnFO5dy9IpHvYIGAuvMGdzD7r8t7f
mDu+IgbIFqiG8oB4TXPdEf2w6q2O8Vq/I4o6/SNMLAFRMaB8IaDWSOWXxDfrk5kxs+/zehSe+IMM
mnLm6kC4Shtkt1z7IH8wbEdIxtT/Anr8Pof232DUWGC/Wh75rCtEKxRGREh3SdGqEUMvgjYdlhco
UlyQK5MuuL6Et5Q9UJR6HXJ7RMvHdvSABPf5umG/dAaGCH7WcthQDGcm7BFmO+WT4CdjHqaxf4g7
+P8ganNIOfBZQdIdMxEO+4K2gJrGFrXX4ViliFyIPYkIJbL88pA9Vk+xPWGg9coI3MADfkL9CMcf
usiAVa9Be1+EDHoS2E6xp/Ab29DpZuElxXy+mHeUU6hzzvcHqtvxzLOJPmJMlACXx/fOAETsYjRE
5khSeIMvFUHqMApMHUKXejWAPdY/d2gRfCCeaaMBpmNGt3EZoUcQshFAZHIl5w1gZe6Lroy3tlkm
Ghah/BepNK8Qk7uU2MRlFUr/tkXBE9+N37h86xs/IawexgVYOMIxfbm258hf2FMae+hmWsL5e8rA
TwTutlGKZgjjkLVEMIu7TchCxN1Y9X50TUzrHxwNlnrfcPRE45zVfFlhSRDRIR43HF7Gw9sveVwu
bXCkFDNJy/enccZHiguzb7jxyw0dVykXl3kxLQKOTdlCz8FSoOIJpsvXJPPEM0XeU720WE2mqVPI
3ujPfiTuEBZ2FCQHA88K2oJO6pUF6WOba7TuAv7GkKTArrCjGjk/iFY+zKmdcFcDkxtx6vjqJU2e
OpLQmkifNnOKxtGcD7aIaPiMxNDpnKt8b5Ie2MYyp3WPaTfwpK0DE+wPEeGyBF+RNB6+frWtsolC
dZW5d8L2eRfpu79zOPwN1wTB6MH4gruQnSZBD4KvVc/S5ZjprTThR9YF/j8gZiMWgmyssdb1fzM4
FVqMOMW6kOi0dsjRly1RpdSYBsb+YJj34sVUHEJQ0NtIXIHMLHZAgNfJDk9Dmh5DxS9ZIhPQxbbY
Np8UyCDAakD6+SC6gVaIyoE0h81POKEpeDS/Owaxbi8xYD00QdHeP+QIfwKc9GMeAvqgAM/40NuE
7wK7edGFwznhaGZkKCQYsgUMw7YtFywNXwkLX2kPqgwf66tOsgoDGJm7aqQDwkS6bbt1UDGWoMn6
enWiarN1Lbuuk5XB0NJxg3FJDe3vaXNJ7YS29QIxTh2QYDuSvMcJZuz6oSxjQLxMtLz6Tqk3kLEX
ZM0+Beh4+IvF8bZMO7mqzfTTY7xA91AgDAudKkF84hiL7J2ndJxeZpq0Nyd4UmOKlEB64h0HkJ1D
yBTcemjvJMAyMe+m6fKcSv8rYo7VdpgmwPj6CA4A5QtL9CpQMgLgccfRqA5xvuGw5Gn824v8Rzho
ER52yWa80FPmnezCsHKsM6gdPfp5EbT2j+jcXrcW4uF9dgfUed4Auz4HTgGd7TVQLvQfkyCUSMac
nnPGj+EIFNSEaZltmV+PIjzm4zssFRUwrxvOO6+Ui9NojaBvc4B3xw6WlSOaseog2777rN2wwYXj
B6Z9rKJ6aDTkTf4WUNx90wuWubJdicUuRsETeMMzPCGqEp5+1WO0FKGiNQy7jdX86AmSl36uEf22
VFhqg5IztBbsA+IbY7p/ZRjJHij7gpyLNuO2Ij4f6yZoEegCnRy9g+dN3qPbYgQ89tdltvkxMqAJ
Io9TpODoWBWD0tlpXBH8lrT7IzKe1gO3Ef6825DJ0+Z5wTAgFRNOuSleHttMfvo+IDni4rj0ZPam
OJhFFyVQOw49th2ZjAeYnU0h8zV+6HZbrhC1ffjhQusOl1U5hhrCsmeh1gfNg5cNXG6B6ySo5b0d
i+w6K51KCTb76Tq2+aPIgqdRAbHu9FDt2HYQHlZFUsEUHqJfDy0MR2IQlJIJAuXI2mIXDAA+7d0O
jMALvQKkSPjaQn9U2Q2ZftThZU+nEuAhYh4icsXeXqwtT46J5QLnDfLhMurIJZzDf5MMAEbc5S1s
BtuR5Mh9RBxMlWd7d0LVBMN4oxbZaKO6A8cAGBV9aoJmzcbomK+WnOYWQwyIpdYVDgM7rcjExmc4
3JFZuQzBO6jVMx2DJrGkRK/1M67Do4RmCg/JZC9wqLsRQEgKhx0KZfD6O88/YM/AjxvN9TT74mcQ
q+AVd9cPLXYD95rtRTVFmaxHvg603CiBCC/XBuXVIhvqzJG2GCC9evGG/qlDLhEWgmCrBhsFz60R
7teaYCmXovXPmTd9AIsVFcZPr+y8tD+HfYcO9sR0ld672xjZobJJ+zvwokeCwcPMP/CbhW0S80c8
d/VgEKsPvAgbuXofcLWZYKj9FPlnaoqPmCIv+3IH+9UD1nYwPBMvWolQCJCfT6JlNyct8uaVD5QC
cuBgswc+AllgMaQEezH4w88E95LP9DPb7VPuxnEs1WaX0hn6pcLfKllAGPejpoAjB/CWX3H0aDEq
6ThtFre/ZAKr/zCED8ix2485kX3RLfqawdQm+oceirAulNd4EGerpnpy6Vb1wK5uPQ++M7KYq2eH
sfrvWx7dd74zZEXKiq3YPXe+4kRS5rltWYejXJcCxbHa676E4Z80Oc5OHwhF7j0iBcuJBD/bfOkq
WB5Pu+Mc4xwxeYOsPswP7YwdjgDbyzWoB98D6hF5p3zky2EOcYxR9GNX0BP8RC7YbV1E7S3RI7P2
1xRFQKjl9nsV40O/zbXZ+W0wbfYQtSovoj18iAU+D+Pa8IwqjuPO4XzaQSL+B6JOIgMOmcfP0RKD
SFKoSpz92KvSIPGr3F9wtOb3MMA+Ux9uht4tMXmE/27nD+P3W9nGXlfC1Xnu4+1q1XzMEvZl4vDF
Q2kVqJhsvYahf6KehgbBIqWTMdEk4QLQguMkTydRZV7/saUEixmsP9dFhg/psmKRSDzxL56Rajnr
3IPSJO1Q7Ma9H1sg5iIdW4SvOwz6PGS0Suce4ByajL7nsVsrudK1CSFKeNtNN0FCs/L8JBceDkUO
efWpX5fwM0KfBmR6CSRslARoS/6PfWAxgjvLNUW8aKGQP/1zQJb4p1Wwc9OOJ49rBFHHoScLHq/J
+4hQgvDi2nS+DhIQYoOooquwYYhnmQfb4xxv3YWqxHvOdSB/sgFV1iu3+XerB4GMFGvGC+AFv0Gq
BygKt6jxXlfI8X0t3XQC2djWcdqFZ9m3WQh+pI3eJHR7B6JtCq43HevUCch0YraDFHHJwfnx+B0l
uynDNgVuswRyPnBEsGIRzTtzUL02jypk9uDjYWxI2CdPTMzhDxrceVrfiMc0jjDvpGv8ZeHGtyHR
XwBpx9K1XcNAB02+OC4Wxim+DBd8WuKyzTz85aMT73nXm2o2+AbReKQx7DDUb1A0lLcaRRz9OO4H
h5zTIl5cfAszRb4nBD7XZEbEvXAtYmZmeciSCeg+1tlLy5LPPN4+oBAIQJu2TdSbpVkiHf0RET+l
/tXP7dVFeBbwBA2/hthhtkifYzu9zh4aDSfgwQj+TA9WpH6RR+JOqCa3Fvmg6LaAGqrYNPP/zdTQ
p3lY8ENq217yVY+Pzs/qlEG0XYL2SJemZQrjtv8uRUZNJa2HpIqlH0qItGRpPC1LNywarEgHlmEh
yEqYEl16bLLngbgzEgNoCSYof+YU3lCOCy2897dzc3/ZJDheaLW+o2BhJbZ96GECCAtwPVQDuMlf
fYAFVlttsLnJrQ7GIXzJHBAGxFwi4nUbjpBua+BxqCAFSZicAM9nNaQNBAsBOlneOs504bAs9QVO
aaD/QS8HsG9Z/7db5PbkJCHb0Qi+g5dbB0A1/x+240qyLvqJ3iwNFYgAV4AoOz2lZTrF0zG7gyvd
rtEHn3pzBTINGzDkow9mA/GVrim9TBt6ziFF8056dNnnsmpVz/ECWjp13sM4pqhfh5R7K6PJc4+r
zRGTgky5Ozzsil1ijqZ74pCoic2nUNs6uyJRwfxFRzHVylv0OTVyb0TQswObw+hMhO7rTDr/c9/j
b1xWv9IwPy29iS/AG3D5L6GX/HY9zc4rm2dccw5Se29IwGey/uJZGl+VXuwrH9MWv160ur6wiLx7
JljaCnisvmgl+PfgnDwiD3kKsSUg3GWa1zPdFU4bxCLxqwjTqdBtq76HrRtf40SpH5AVx10VCQQf
lYAzAc0HZm91RUWbvtkgMcderf0RANVQpXS7zQxdg/cWjfOCFx8NK46fNhzW5zk16yXvI4iL4rgd
m1BO9jr6s/fdSWiz1lHRP36fIV86EAYcnm9DXMpbjzZm09rb3AUL8lv3SddM2vapi+agmbwRNMSI
1FZ/QzXLDnkI1i/2RHr85jdxDTBSI8FGpx+a0PtsmPYnMwKSmRLUoKxigWIlgb4lShfyiqrM7hRv
0wZKClsPEnx38TQDKjkq5nbowLSBBDqkv2FOAEpBZqjjRiNOMbrSPqG3W8poQ8man8bf0uvXMhaL
uKKcYD0TL+zeQRKYtMqo12M8654gxPLvE6Hj4DZTqk8z3cyfVM3ijUBWeeXcGWR6XyFSw++b+F4J
+wDy3nLABevm2N+N52lbrFkIdi2EUAcEg9/pH71ESnCZePkIg20HAHlW/7rYqceW7T7CfXNbDyvE
cTGycm/wBeoiZBMEIVYPL5rFWC4RLDccB0WAAFAzti+BwTEkfbzW/jCTC94tWe2ZnxbjDoTLodYQ
KvUtFGVPGX5b0mb47nP609tSd53zFBIwICLFmqz9ye/Wvem3cC13O6sGgffqnJnVw4jYdVWnEbxM
mRyqxUvti+hb/YHg4+kFX2k8Y9dL/sSJAeMSo2AdxTXrRN6hCBiAMU5R/NRlyXOXys9oQMVZByVv
xZIO9mme5cdOkezmAxtbD54fjE/dnuvrNLj91zYp0LvjPv2Ms/afRaXMy731oeq62XuKKaSPpPWG
Uziu06PgHJHbfKWl9hOAfenGL0h2TnChT7TuB95CFDd2z2GGzAmSi+64o1EDqIKaXtrWswdDp6EZ
yAy6YOfpI2GyP7N4y2uztFs9yLC0uBlKpVCgKkmGR8rquExAj+HcGhGPKaPgR47Y2KelF+YXjS1g
QLcsuljllv/RrW1fJxqs74ZqVvFlyb9oH8f/Rsb0iw1d+ySRrWxQi5ggSZryXBR42PMjwP77hJRl
7AUd2siay2bBvqdd9x8eqLi68+7iwXwdH71OfgyQrpfeyNLfg7K8vG85dbuiKK5qCaK/Q7JMwLh3
QKIxE08u5GMppxV/BnthYzwc9Tnxgrc91r1fINYmWpHKnZAA8xOEVVh0RXbtd45k9CA0FQ319m+O
SNQ4n+Mw4QDlcALiW0C2tThOc98/KW2Tau4nWbUBAyJKoNNj0Ng+YaPt+qMHaGotoMRMb8g31ZWc
gq0ZNgjva3S9wojAASHqjs/iQScbjutIQveMJ2f73jK9hAVqEshZRKA3NWDvE/g8VeUUarw9H+/K
uMXHkqzSB5HGArkmKz25fFeXSLcDhK4q1qDntqj2jPB/tCJ3NXgykG3yJVwpkHvstR6eoIr29mXJ
XokL6VM8DvubS2J5kZ1hHQJco7vsbp5eHIsg09QzOQ+gFupNQHwXeQDjIQb3Gk6NPBNtuucZEeBV
3mKu08icBsg2L8eRrQIBfzam5ykGFg/22KugfaPVrLj57JHKWgiT+3c6DwKn3p+/wyHJXpxLpy8r
IPwuU3Y/aSOgK3Lyv4fYBOBYo90cYgiFG/BxmNoYGB4MR1kPZqf35q8tntuq3eBlcOikrIHiIgvE
tPvV+BOe2ij/AVgA6hhICOEdOfn9FzdJyUPooJwdh3/DEkwHtUo8uUuyyIIn6DQGDDKiZyNizbzE
4oMwnTwO7bPsUWhGdShec9pCaghC2H8fwCOj6HAe3G/rWUCXEhgknCOxX+DK7P9OYSDXgpF4f+0h
0ixHN9lvEd4rDtFw+QeAb3cD3wM0eId1jW7c++wVzlzWug56EqYhLpUYN7MweURvZIq0Dk/9vadq
3dksG0SlWJh/9CWqtzy+Qq/jg7zBw9+lUCFAmwvdVOrvDwlS/P8QL9tv1MuSRoXWv+u48JnmK/aO
wKNxReG7q5lDcSOZWlsbyNES8GobHlNtI9wh3oo1aHixNqy80F9ursfECw3QgB8Ourlq75cQQ2OY
uLPpBixai9kpryh3wEPxGCA0HV3xr8j7j6aCGxm/ZB7oMLk69e4FW/Ie9dt40LsA6xp3KH50sLDu
BaxLR6jT5UMk1vlLRRgvE7dN2BalOszBPuL4X2ANnVTy7bWYdNvFHTzekZrhC1ZUWXnGDAfJvicJ
LRIPgBA2ge7mj7GHVhBAMV3aB1iakbEwT1n8A3okesHCwW8EifAAPYf7UGmnvfAym79QUM0vfO37
2qSQ3FHG2c3fll+ZhHzW7RjdUuqxGm94XvKWWxAkW38ZdpK+8uhOWK7Icy2ZFOhZQk1JgH1piJuQ
meEHlckDMRybYp8gqE94yU8txFDpERWaEG3ZCCovup2cTd3rsBIP6uCNBCDUgX0+DzN0TOD/UcHF
WgaIPJTDse83/gjUfv+9TF3/Hm+CPOFYnHc87Qn5Q+AR/4pZJv9AwuFOu06TgwI/9IXXbv0BfxOE
mmpuX5Nt37tzu3Y/JWdxA9IguKY6cRg7tk09T7jZP6cx3m52liNUnmjQBEEfI98eAgchOnKKvMHH
uUcQm6amNxkYZap0m3EsWnxypUAhEroIWBc/5blCN0UaQQfd48/yNUve9mhNblM72rUI05nbGlWz
DlALwUsX4xEp9jxnT0PLJHjxFQxJBuT6LRlxllUKICY2lOAu7rJ29bbrPK7Sb8Z2o2eC7rISYhHk
+wcTUjxRCEq7o1tRtfKIBj1aaYeuFTjq0qvfjUo10UrHHwihHy8t1MEv06LSZ9szSN1yD4tk4fGJ
vCX5Lk2RgGQofIFWLx8LdB2qlL76rcrqLVijB60T+d5CbHOG10UV0cK2H0CTRwi3FMQrIeSXFSx8
wF9hRXkNe+RcZhn0t1atFuKMtD8sZnrNgu0piL32rEwf1ogP3c8psrc/xR7DqrPxu18HSKEcgrQy
FBsm9lI0g4ND+a2GRfFyc9mdoA+G44rmiprYfmj4DOHVCODnjcVRV6oYAX4tGnUq67XxE0GS0GmG
Hvjsenzp/1F3JsuNI9uW/ZX3ARfPADjaKdhTlET1UkxgkkKBvu/x9bUQWfVuBEqU7NKsBjXJtIwM
A0EQftz9+N5rD/6grpsRobVfwYIfTZ9t4Ig+NaGvJPX3Hmvmi1yRJCephPpApJGGNwJapGcV7qHJ
7ewOKkXyM2sxNjkJ8P1Lstk4x60QBq00KzWmMyjNdPzRk38I1EfXSekii1GsYYPDXr8JFa2hnRLI
P8Kqaw+aljDhDY18bXm6t6hKKbkWNljgApjCkwi9el1ljU8qXhJcd6wj9pzN03ZWy1hyBJszpgiO
zD1LDlb0AqxVGunmtd2Z/TIcVO++YCH1lOe0sAdhuIcWONw6LAzrJ8gbknmQE39goG4dD33NwhjB
tqiulqztGDuRE3uJcSWGyvxhlDHvvhZF+F4GfMSOhW1za4UmUbheMkq0amkMA79XbwfCJBccO4gd
LWH3RbbD+MYTVr/JCYR6Ho0oWaZYmN+8QmQoFrT6IpQ6c1ulk4ZKG72B3nIrO41EJ1EOuHFJl8L3
BCXqPamXzaHNlXI/ZCLfB+nIjC+Y8KQeQc1oKtoSi0aPCj7NF+z06o/O78MLCLXhe9fG3qqPSiQ+
mq7bCxYnAaW9sn2iggmz9pyGqvKWlELnb6gKkn+blmHuJd2rEtvBzzKIblns9duq02sH8nT2jt68
uoiaMNq5gWlUqPYYf8ymllw4tQ20yiqyduPb5LrZlZWt6dHVe4vO0YKqyvEzg/KywtEyxWW1a3C8
YtdhQPnByt3/sBEsPuC/F0SfJLDJZMszB8cuOGqY7EY2Wr3Eu/dCQkGdWpHsrTB7bTmYfCK4EIuT
wa7fsB/PLnsVH01fjgTomI2BZ8YwM3Y/+k4aolJl0hrrFfsO806ZIjgFLjJPdMprhf/9MVeMets3
ilh4BonbSpCx0+8rnT5lRB+myHx0ZLnX8kAbrT+amWn87LViKJcprywpykPHJsHdU+RVTsZV9zpA
zPhLsgq6ILWCSV+VOoxDRRHwQiv9WA8LaBP+z0BPta3IWmutIm3mFMZOt0ro5YQFVB2raZRU+4JR
yeoGvsGunPZRNE6GvV4W7btrq+6D5+uERoNzLg69aRU/SxKm17qP6EztS56APCi3Y9zTC1GnLnDZ
l9f/EomvDJ6m2hvN8zg51o3hkGkIGTm4Ut9ko5Bf2kQftm3Wd9djo4ZPudf1z1kd4Q0pZTQZh15t
8l03DMSp10G/MuxE4A7Q7KVZIDjGN0NMdNFlDrL2bKUzTwZQTXPxJlhEHVKsDbuQ/pLn/Itja7vM
ZN/bNq5dbpNc1L/CEXENomVKZUIOuZPkEkoSpWtWRCeiw8JiTzJ0ny5ooeCE9r1qV6HBXuaVmtHI
Gj9KTu/BU6RoMbuk40SnSQ3WfTAWOFnVkvi+4Sg0XkUcSGABTDkkTmot5+yXkx9UmiyLDrLexNsh
krRD2U0b5yjq9tA70m1Yi4C9tcf5i2X2wdNo5hxf8h5yaMX66IYlxaVVB81bYEf9miTacjVIkn8f
1CiOV7nJYXsvkCni1W6I80ZJb6ERW7YpQ6SqveAu6aVnI2YBWZexugdU4u+zoKwe+tHvsWMk2o2H
D2ifllq2NOW6X4fh4N/8S9Qtm3DNDLYVCOaFKCR7neumtRYwxoAkIOANlQdmKA7k68nDULsBGq1S
H9lbSEX97nkumlElwgohiOobICDzupmmWv6gPqQrNirjGmQB4fRDoubOvwLUMn0md8YmZGGzCX0f
9UbF5vZfuLANyxexv+3R0B1DF7mwZAzRStHCbhOwEcGhTj/wt2n1/4XPOf9I7+ry46PG6Pz/hbsZ
7sZpd/MiKz9e/+vnR/xfV7ANPv7iJOA7/t8OZ0XI/23YBlAVQ2ZmsicQwT+YBMBQk1n5d77ujJKA
wxlguDmFwlGGAeNwOebiCZMgzP82sEtbNmgUElP553/icP7bCi8R0Ea9hk8/Y4R1pGvlk3zt1jbp
RxWep2x8a5T/I7bPv68+IxKRcCjLlVtIN2movyS8ls6A8viPZ/2JV/rUnc+4DpXS4NNmO39LvbhG
nWQtK93Uz7z4DEYk2O0Xidq6N2kc/sjRjtM4xFh23p3PsAOirWiauNx51bHAo6d7gbHsO9zRdIf/
9o//+5HPcDW2Pmp0KmLvll4FjNlOyl7jVEbiwonH7rz7n7nhOz5BGkc+Qhma/iLrorUZy+43zLFT
Pysv/J9MBiunbKMGdW9oEdLp0rRH0hlev77xU88G+sCf1644WhuHILBvzDZjDVWy0tSVgOAKX/7m
vfkb+Pk/T39iFfz5CXXW92NqcMLumfl4GXd5vi31Sln0elAziU0iZaV5k2Qz2nz9lU48LmU2fmOL
A8U6TqybsGmuRvSE9Eq04T9CW/3728yGr26LNE11w7yRPQPLektWYqk/fX3jvx/JJy+qMhu/ETiA
xqya9qYqlJVa0D0YM0ISd2r9aI0PWYl5lwV2dB0V4QoTKWLJbdy8u+7OrNf8M7Pf0RF980Vn8Rb/
/qaz8V5kSqWNnD3cNG6BfLJbj96FhHs5vDTYgOrirbewIEqj06q71no2u8hJGbJxUexd+ZDYuIr+
+VfR6tPfSTjl81uTo5OBVMNfk6X9m8c2PZ7PHtuseMhW6Sa937Y3nBHuhHgbaF8bPBHRX+D8Uzps
7lgspdJCMbOWmnwB7cAx434hpzaHasU3lK7fWLPP7mNWZ1Bmh1KpDpzRJZOhwUZlXDhWUm8UgyeE
T0tln0EX9gatF+1qh+eTwawi9BKS58LVXMA1aM+MXRStcek4rIW+fkLmiVGuqH+PQYQaEaLePLgp
khbHVWnuOtzCVqEhQApzp47lRVdCrffz/E6R4saJqxZ9ux4+gqg4VHLxK8jtQ5Anz7YIbtVBumzs
4LmvvAepgteEaR73xr5jhVj6w4WlSJdmg+aj96td7YoHjk7eokRedjQI8Jj2P5ChrPy4WNq+f9FI
HFi67hZLFgqp8cqo+zvWBXuUVRs62xeSTzKpJO+nJxZA4aCXcFW1zWbUlJtQqn4EaXGZ5gp9cLXY
2ki2/CC+CQx4bIWEzyXG4R3Hj53UrckcWZU6DHOYFms17vd6kO8xG28quEPAKa6Ekt5OkgsPqiq6
K/dIz/fMKjir4UqXeDgEo+Kotkxw8MR67BLIpJpYTS7lKtU4GBKV4+K7+vo3P1UF54W9H5n6Bzbp
nGOv1aCk/ZCszrr0HNwYdtgibdbbR63jhRhrA99k/nLetWfFW8uSyDJyURwLXD6Ob7hXlhXcfn3t
E6NAntXuVqrwppl6cYSdA7ABrbN/E+JpuKYzY/9n5Mn/KZtzthY6ucHUvKE6Dp1902jxPpSj49f3
f+InneMgzbJSbOzYBbJhqXHGOLttkK4tv774qYczK6KS3ltSKLwKk6XVLSQ9oi1QRfImQpN45nsz
q4+9btl5YSjlEbfukVxfZD9G+l04yqmHMytxDaEG8DPG8tiZzDe27pXbroz889YU8mz4crIckp8b
V8e4j19MGkuG4X18/eBP3fhsoCa2PwSy35RHxW5HukvjkZiB/Js56fOLg3v7u/CblgS5rKPsxK5C
fgN3DtHbPGusavPk3FBIaTa1eY5Rb7+PMT2HLJC/WQuduvHZWI3Vcgi1LKiPSWVBlkOsXXG4+00x
PnXx2TpLoK0oIouLq7a7pkUzYlKphuU5v6dmTwPsD4Kaq/clvlCLKlNweI63TV+GLlimr68+/XD/
9xoDBtjfV09aTlA6FIxH+n4NbE+SB+LorojCCw6ifnVasE9r9J86ndVvQlBPPazZqK0MYxjlaHpY
efSL92khUkSaX3+bU9eeDVo7M72oQ7xyVMucam8DAsjgl3598RPrMYIR/35W2GTBbuZ4O9raTF/T
RJdeRnOsnLh1rdVY9Bzv8JqBsSnUK4t0FReNpIvyUlduWTIU12mru+vR5OyxHw1xFcuW4qQ5fBjJ
UHQHbU534GDyJ45bvI+tYpz5As0KAioYs+8luT5y3vXh9Xgqmva76MvPN2MEoP79SNwmcUsbpdFR
NSNpm+ilic3bfJQhCxgkgB8avC+rOJer3de/wYkf+DeJ8o/BMNZdYqe08o6YKh2llCNHqeFznHfx
WY0gH9GdAElMtYPhLqTSrJ3KojZ/ffXPJ0Tgm38/KoiWxYi1tz5iqQzQ1enJhdbVybJqFOWsCV2z
ZqWiCfWKz41KAkgzdgy9oUFnQUT19Rc49eynP//j2bsFKMuAg9OjWQ8qJ03VT2PA9fj1xX9nH39S
iKxZWQDbNiQB0uCjrdjaTq4zrGJd8G7CPnVEkY+rsG8xKVl+dDlwpMHpoihWsc8Bytc3cOrbzUpH
ZsZUWaMsj2NS3WZ5edGk34XWnbr0rG5kUqiVZVLXx8zU3nNZ+8k55s+v79qYbu+zxzYb3AgKReNO
ILIw65udUgzkUgmAn0YtYdbx8KAuc8wHyyg0nwzf15ZdgaAloljtJaiGAJDwXtgjNi4s5c2dmaTS
JXpzd93hFmB3M0jwn1yOq5Oa6diNys2oGvEqzUEtcHB+X7RuslTGrlhCPlNXrTQWjm/5ukNVR1ym
1Mm2pmO+RPkt1hb4LdAvRYF8Vs93PpYkp4bNcyXZnIFwsFktE3W0niNbgkfio3gWQ6Teoeaon92o
G/YK8pgl/f1hNVjyezNU4ULuzHA5RFXujJ2ScGBhYIMw7GezTVCUYBqCx9dCRezbtz7AYFgkwZmz
jTkbEFUnxcPQZ8URlUS0xMOPWqNOvql0JyZmczYeOPm2tDZq8yOEpGTBYa05aZg+cJzScwAAhHk3
d31HCdl5jJnvfbMwPVGlzFlBb0tfqzzZyI+Uch+oQIqVyU6KXa+233zCidFgznZkKvDJiOyu/OiW
7kFKCEDP1PK7NNipmH4yHObxmZHaZW6LBOJIK75BOlmic7NNic6BNOwUEmi/+XVOfYlZMe/HKMll
U6mOVV5cN6X7Q06z+6+H9KlfYFbE+yBKrAHQyxHzhHixSpHcpvIIi8eIvov9PXX3s1o3jEWUmsGQ
H2EOHjAl/Qwj6+m8u5/VujIf1LDzWCOVcaBe1A0i6QHuxKXO5vi8idSclbxGqJEJpNA4qoEMwwri
FGfmZb5Apdef1SGHcv73VNdIjTmUg2ocDQ7OEUwMD6HdfZNXeOLhG7P3fzSNImhzri3F8FKbsLzM
q/M6+5oxW8FEQ4cJEPfQMYwXpb7xz9sMa8bsdTcjSxp0MAbHuK13id29esI+b81izF53te+NAmWU
cTQDG/2Y60VO2EHc+Pp1PPWwpz//Y81S2tLoDhYOq8JXsFThvlwMiv8PsP4vXv2fKOFTF5+VaNH1
LaTZxDjqUhYuy7i+cgcp++bOp5/sk0r2e8L/8877olYbBHtHUOD5VedykOLZ+BMaWwFRY2s4Dk3c
K18/phM1Z56BgAeEUL5W6EerLxAPhrjDLKuUrpBhpuuvP+LUw5qNWskGWU4yiX7s8mDRGcWjpNof
Z11an41WL0D+lJcDP3IhRWBIK/B7Ouqq864+G6+WgYMEjis3Prito1jpXYu08Lxrz8erj8kP3WV5
TEOEJApSaj/Xnr++tjo92U/eoCkz4M9330AZ4Yek/h378JDW5ka2IhzMazW9d33wRPllH+hLWdn0
yYcq3mLxJGvjhTCweiE557+KfTBGMDG+qXu/z8s+u5/ZSNf8PhuiMDHJ50Gn2PcLC2yJgvJnsBFK
uwcOKrTm2izCXdRepWmJkpX6WGgb+DBhMR1iFP9hosz/6apq+vSW/jG6ujDMRsOIsyOLgzXqUoE9
K2y+GbonXnV9VhdSrQ5ytpLZ0bX0S/ht+06VvqvEJ47RtHmarg/xDu+nlRwtIAHvsAGaCc/wSnM+
WOfjZH0sIBphU37z3fZeU/JHaFfWbT+MYpHr0J7QNlVOFEExaA3OrbJWCZYiV7vrVtG8m6zi71W1
ZW6zLH8JKsBfSa/+4LDhUhRFfOYTmq0Seg7/9cYt0yNOn1+qivmSKMrxm4tP7/dn79ms0oxJhrxL
Ifut6ONLqFIoItjYwaRJXlWvO2/karOa03GChJezi4+m1782OL6M7vHrcXvi7dFm9QYVK3CzKczM
7e1VYodoi/LvnvvvYJ9Pno02KzhB7Y8F2ID42HBmufNh0d/lIgsvVQkOTA5OCQhNlaMrtopyWXtS
f4XAO74FNwSatMvjdYcsfAmxznjzg6w9WCKV115A67BmJ4gWQrnX1V5du3X30ZcCskKH/2GZ6Oxa
kuC8E3lNm1U2LwaSSo4VD78GZaD65Cad2SybJy8ii05FjNz6yCjaAG181Ov4m4J86oed1Rzi/di5
xnV0jKz0w87tZ8X4prSeuvKs4Mhdr5hyk4VHr9S9lVYZJT6nanPe+6j+XSp1s7Q0c+wA/TRdslK8
QlnCffxusP7OvPrsjZyVApFKej6iAD8mMIMgf7CqoTl2kzY7jtyTydUSgiDIXsU0tQfIacFmadjM
sCTTmosU8mRifYnPlf7Bo6X5a6SYjmf7mK/8RabcMU4Xo38/Odat/AlhA2tkJxLqndsWq4ruJJ9U
W88dfwpt9p+PVTxzcd7Dm9WiTpZUlOJxfOxH+Q1q4aKSiS4769piVoI4jVZCEWXRsWwzzspJlArU
835zMatB6Do9Q4rS6OgW3iFTq+u8Oa9uilkBwowVQplOprpJy8eCtuz18cN5D2RWFmIKjI8fMDnq
xs7VjsWZ87mYLVyyJE6Vzuijo2hBE9vIynbIcs31eXc9KwuRSzoEG06unhUgv5tn+nJP5116VhfS
rEiipARALo8R/I8myjcSjoDleVefFQZfzyyjb9UIKy8y7CqLrhBY22defFYW8kw1IKU24XGIvSfF
8LGTTGCR8+58NirdsbNEh2/3OORptPaQTQszO+/nnIejRZqM/o1V7VEJ7WrVdvATExuU2Fl3PteS
jnSdPEMJEoghGqT+9C3N2ep/fW3ldwvik1qszgan6+VR1BhpcJRVaUMhPjDsdeORWqsX1k6OSzJ0
dxW5MNRoJP4rv36CtLZSB3UxeCM8SbbYiXTjgTEWjdiUYCm76qeI7rlCTGNYxPpB5SpGjVnbaLb0
fh3iP3ZCOWA/ITCGlzR7yth9GtR2EQE+rYGJjUcKeJ7q26zZtfJ6KtWV2Tm5HG74k5HXQurkHfNH
IXwosz/6LDMXZX3J/1QjjQUCkABreLPcn7L1oLiKo2nXbHYPTAYECv4s+x1xDUuqv8SPZWGMLkJ/
mhayZkoW0DZ8emHWUIAKp+eLBPltmOwivo/kf7hDzu/7XjVgjvgcLqnQC8ay5LThJX+NADYopDsd
+KyV0MJN/nmMhIrJpdjUGusXgH24l5IWTvE6dD+aNl/zQJjNWjnfu7FG4p8MCdLFZFbsa3ltux7/
uZ7muAHhf9LG15kCcKsvnlwbpWX+pOq7qPMODdsaJZkMRcYT9+DRX/HiZKsqz2WFizbVX7BFXrgp
+IQihTXvr0YPs0B9qRoHkwMkH7iSQQe1qeKFB8iuH9WJib+dHqFCzgebskZeN6WBB3Rd1y9Q7Ry5
Gy7waS3jKaQsX0Y5bgQCdJpnKzLA39swfOVlcWZT4fcm6Y9tnN9x3GsDQTxWoUdCjav/wM74zXCY
XvrPBsOs6nsQMbF5s40w6+4eRnLHCRT4dwEo1wlKv4aKgaP966F3YgFHHN9f21ErgynQogk5Rr53
gDDzoHnGNxnJpy49mwOKqMB411TR0Wh8bWcR6OFoPVny5934bA7Im9424KSxj5ay56SDg1En3/Rg
f8dwffYDzKaAgkNrXe9EcEx59/3eXxAKsGeA+Y2O63w9rXiq6AZ2Wt36W39UrpT68etvdeqnn80P
cV+ncR+64dES8S/OvKSja1f5fWJY0S9BxvyVhT/km7no1Nec65nLwdWMfDSCI+mKxQXJgfpNWrng
hjCvOE0j9ZepFQYLD+ckUE/YjoxJxd7lpDxAcFCaXWB6yjfTy4kvPpc6k7obx2VM7ryMe/kSP0R8
BYIwfg5kDZqVNngkTcTVee+OMpttsDRDShrCFGBQ91rE1nMyeK9f/4DTOvWTV2cufI5rMSYlIpaj
AvaC+mx6jg0gajE5m3ZyVNpbyY6HJWzG7LwtmDKrFrg5B9fqo/iIM79dIHDhtDE+86BRmZcHAnxh
TA2kTnfZS4qNNpHVH18/qRPl4fdb+UcFFX5ZSZbWxMcpyUAx2h/0O795mU5delYbhkaK6lBTw2Nt
yo9uFYIf0r9rg5269qw2ZGFV1nKmxJC95Cdo+uu4qL9ZwKlTZfzs5ZmNfsW1sia2teBYmmqy7wcZ
Q7VOMl8FOmLlh2rgOVJqcbqcSYU6wXxv8I3jpbX1JFz65MVtssxXCSuQkqU0FO2q6zP4z55dLGkq
KNsSarajtZ6xjvgSy05V0ggYdeF+8wVObannetqyGsiyym3/2MBYj/RojUvQwfG/ADDk9OkN65kB
QQX/kokejFrOE1hqdcaTDhsh1I/TigomP7CNdTUe1QhG9T4kVi8OYSVgTFfuaiNZRWZCuA6xAtpq
Wjq0lruYVluB+JFEt03VLgVOdFJet3X7U26e2+abeeHETy9PY/6PN9ZITDnXQ74dC99g2CjfDTLV
/K1a+uSXnwt6SzsrO7qj4TFWcv9uCPJmTfN0fNCMztq2sCdWBGWWq0hJoKZ1sbdJJTgWE6FHbBRL
xnYIAJYVDnFaNnhjdYHMInmMVJ9+hVRppJBUSrIMqq686sqApjc8BKc1Q6y+jU+El921V32mR4Bn
kIYVuU4UUKtmmNqNWllD9YouujqtFqWXqHu5zFmJVGHarn00h/xCmvRgZfatHMtLvVeu/ZqsBdGD
64RtoTv1OMQgT/LSMf184qSmZuakaQt6NQjEQfJtwUp+wMzd4HTVOm1cD2oK2TeWgl9S04WvFniO
jzZr8w8/D6vrERs78Ec7WtlwuddIuEGukgHwRCCft2KEmA4BkinNZZjvQdjLBxcR/9rI+3gnQjJg
MwFHTdHfQl+QgItbfwHMp8R+6vd7dHZmsUjVkMAa29tERfEaWGUL0qXVLi0t+dCE6j36o/9ikzHz
RISMfkHEoLvpwMavdTlPFnJCSImTiq69TuW43nR132wHozGWMQKVxZSts9cwcy7RVrBS7YBwJlnw
iJ01vwolEBhS7BaP7IkIzbWt3HjVoBpfh3V5w3S9qCVf2w6F5q24duooMqle0dAo/AVOpQHBdgS/
ZNEqNk3v2o2q4Dog9IFNeC05RM796HoQakNEGRkS2JhtMqjLUlLaRQRa5U4KTcZprv1COES6luql
11wWpUcpPTQxgurI61EJtqBG9kELRWMYAxe3fWhIb+CA1KVIG+JOqqDeCqWQHG8UzTpITHVZeX67
9aJU2YWawq+DhRoeXT14OzmNzY0hkv5FhiG5tAuNUJG0lze1jQaLdDaQaiTHrGTI30fJatK3iVGP
pRdB0Dpr8nDvkofioO9mVWYOw32cxuCUZcmnvw/qBAZAbFiVU1JbkY8B4GlqGwUSvCd4Dwqedgfg
XxcvAL+OB5s59KasNe+jNtwMY3ss3jRPK0k1jlzSy6Blrm0JwDrpefImc1VrOdgSgHarBxo4yuIp
0SuBw1xy69cwFuYu7XJvVQ3xsAh9GdC/2rTVL1nTeUMzOdpb+O1eoWW3C21gd9lMUIZBkaINLA91
3RpeCKQAyAodXAzNek4EX9v09XYEq7IrYci/ujpQ3rwzgRBkcd4zImpt35kAmcqWDW/DlkoUZHmp
zzrYGlv1d2UJ6jXpYc8VgTlilbFtoEh+uk/tUbxUciAulbGZAv8GO9g3DEyWnjFMJmmob/yKeFyP
2WQjd1ZVrMLaTB6VNhUHXdIgDYOA5MQMjD/0zlh86JGVGItQyM0agUl1UTa0a2icBsqV79uRu22V
KTgll/voYhQ6MAi8PMoONHZ6bRVyZK9UW0U7quvJY5fq4SbBUfNQVxORVRdFhkPct3rSApLId7Ii
UEDfZRioRl9lbwaYfLwDJWUsehg9Pyt9xLFixflgLGu9l4cJd4IJwbISBfGrJTH9qFoGVsrIvQYd
eF+/hxJ8Iy6kN4+NHdHUisruVw5dGZpkM6WXtKpobqyxMlatqibjKrZjSCxa0cFCLSBj9wQ6EhU5
Yh10m/wKElO7GetMrPS8wV2lmVWyHD013YdE3HJmwbdJfcJ6y0qQB0KS46ocfHFIyKS9KCpFWiVZ
SRMzswh0GWFXE/LUeys77ZobmQbhsg8NeVXVqNqitrMXQSrI6POImIEtkX2EdT2+VmjjHH0YXSDQ
waIpioWb4WUf00NOak1GVA6ispQXvicxiqD0sGrUpSnBwBwMGxJAoHea47bETEFUkv03CEA4mTpZ
PwpPMUaHUqEt8RbgpctrQsp00E4w+iCBq+RoNXoDyssgIChW/HFB0g7r1woyYu4TWk7eGzRXLaxq
40qpMnVCNtQ/6q5unjqSpg4eUtxtYTY98VmuFd0BH3Jv/Dpo6ZqUQNcJSbeWjWr7UFhcXFmOlso9
cU6c2ZCOAOXPjgF4BYbyKga9fhsgiS2A0BdXNZAWlupestd68jeE39NBUFJCMzLGUaUXORwOYVyD
Aqp6JzIyljcD5/KpC/DdL1v4QWqrrWQ7SR8g4qdbX9ODqxws4q/QN7Dp9f21VbmsW4JKXPOtBBSG
vvtw3WG4aRE5L2rSAd+SULPW49BKTxpgjl3X5OKlIcaVtwuEIERMahskfccL5R9KEL7LiXnth8Tr
hpUibuJMGx1i7YnOUJqOqBL3rlOZABINFqhVpWQ2EBK/JA07583rG4KS9ddRGzRHhVmzsNQ+JkuE
MwzLl0YiDuCyIJOrr6ukq5xqZFnZtgJ0oSBaMFDAusdCBSWDdcLJfZ+MErCUxJNJ4G1iJJoQx/VF
Y5LmyarVGRL+3BOveRrCmkgWBMAmC/LS8hvWM+9yagD00icObmJLlzjny12COpbMLd1i0dqjdVHX
dhHvBr8MNkk5fSOv9talrxB06ZHjJctWSuRlbV6Vktuu7SiXbzsjVlYc3EWrSHMFql45EpugAwTH
zh5aXgpv+55cRiHWWaXErLMaCR6nMFV/WTStvHNHOUXIOZTrpjG6BXE7xnoQ1gtU0/eMrDbotqq7
ikGHbgzW7iuRBNIyBnTLy98ne9AfjAjGqLtS1b5em1EDOd/NtHqVqbq9blPvg8xAGIxmEGswoNI2
WAQJEFmck0F5bwwWBHN2AktfIToUBGC0qexs2FCM6OGRs7gpwRouwsmbGSjSuBdKC2s873CN5qVn
79q4EAe0a7daQP6SFuiFM2oSKdgYmFE6FB/TyvYKo27jAN+HHeoTAQehigSNZaZ69bLySyIOZdLv
Aj3XN5IATJqnPrTXjDGdNCEkEWaSPVQ6UN+Q+i9iyX72x9DYpYEmHZK8e/DkFq4/at8dSevixbBJ
VQi16Fc5EPob1dmjmROjrLGQo3UaoQ8pR116AKUlvdIBlRdlrqfrlOUcCS9wm/TShpI7rH3dal4q
bnBRaUp6FUi6srWywn0wGnCpI9PncvJ3klp4RzHplrXUtw/FKPvvFmRissr6cacWXrEGOVktGbGZ
A+2lZ3BUdrARcWVvUjh9C0z2EsDzXqiHtGuzdZGaAIFEi1PYLmvi1pQ70FYsFG28sXllGgcSkLyL
PDQi+o+p2IesTUgyLFMLJFHZf9jkTZqLrhoINHZToAGOROQ8ZjWc5LkWdyYrGps9lGQNi6bT46uC
lJ2DUfSsfj2lbcju6637rCyh23rQw94JxlDWRlt6F4Dlrlkzqvdh2z4S9uIuOmT/ANs8eUleU3Ib
RhkrDfQioNyFfV26ZfMhE2i59+zgl2Hn8krkgUqUdAY/EGs74Vmeqmx9gK4o+0PzMs4guJIyQucd
vNRwcAu2FIs09otpzi6crGkHh1rp8mBgBMvE5EkAn830JUrJCVoYIN3J5g4iaiEEWj+0SYcPqquh
8MwLOOnBD83Iwg0mZ8MZkyRemoE/bHsr+UUPn/1NU/kXEXX3osFhsu5ruOWum37EulkvkGH0Sx6Y
fzUIohxchRVfrrYlqlNlWJehPhIyJmwMEFHpaEQNbhUhKIuar3Fq2xEm2zTju++OA3QsK+wXgxTY
wQriG2XUt9VybZeyVi98rQ9GDryhOfn5cyK71gG8K6tDFjFYc6P3rGhhFA8ZYRzEtvJGyXB/nVYb
cZanMquL0lbhB3qJE1qEgHmTtzczh34lBdGHBv3lRohyWDU0aNc9gSs1oYBScg9ULMECkdBZ575/
NnnS7sjeJGBbDc11X+bGBlJEsiti02a926Qg7KYsorrLXwoDZncekAErzJEwOrrjsLeCfou3rlpK
bddsyFapDh0Ami0w/vSy6ZVsW9YtNFx3IB0LTfwiNAjsblqhPZSEyB70uoTchhTAsWteKQ9DBQGR
lDdQgTGbATK9sozpJgQPT5XKyPaGRc4871oLTh3MnSHy9NEiO4p1gyEfZG4B3E1gID9nRWwMJTl9
aVxeKb5Xs4Pl7KzQAGJrfeYvgfWQJGc20V04cAd0zs0dFho/4LeTbLDCQOocIldfkqrWxMrKPOux
qM06dPoBQrdFKt5l6XbjdcziYxHnpvZrpK8A6pJ06p59rFvdtwNRBZbcGz89IoaBqpol+YSyhpLM
BGLr/S/KzmtJbiXLsr8y1u9oAxzCAbPpegggdGRkpBYvsMwkCYfW8utnBWt6+pJVU+w2uw/FIpmM
gHD3s88+e6lpE9vOa9mPrj/o5E9YnvbDMnV9IxzHJC4qJNeLqTDC55iafvQidj1C0vNjZPXOcS51
I6hKj6SxjKh+vt6yIeb22iTqnINeGNhaqkJ8liS6NQUjXw0VA+VNYtyOCwSdlW0VhCPG7Q8sBh92
ag8lic+ZWteL920MVbzO4VSvMmH0u7Zlx+4qEiL1vtXPVMKEI5Ig46dNbW/mlBXK7dv5diC/D5gM
2bRjEs33lFLe/Sw0CDKJmta9NsZBoXODmHogNpZwT7pQC4SMUDKBYbnlTXGtSWzRe2tYmvpe011n
bRLqfChduaw8SCMPmUtJzypEkTdrQ+G7PH33VVuqdciAA46fQfImOOZDQbSVvqLkJFS1KZlYI73Q
dzHlbTqDUNsB0qAPRrN+TqYJ3wYLOVzp+EcUzZ0/dACm1egaAVNK2YYMyGKbFP2wLQfHWI8Jk8GF
mKARD1N1HkQTE+veVj9UGcavQI2jIxulfCrrLt1rtriW67W1InWYE3wUhqTGNlSPS1/uCQGbz6WX
gUHOICKa8P3OIT91O+kDjOdU1oHhYoMMrxFlVQ/DgFGj8Y4eLRe/VNquHcTyba5NJyBbkeZt5S2X
eKb9MxT5F2FX2p2TDdq6akrnyV3ycFdx/D7WqL8rd6GYmHJSIt1p4dRhuvHGSpiRYljWfswrAn2X
zArvhqZogsFm/iHneMIpP1Mx8DPDvAcWRM4+/qZ9VC/kTM728MRMM1UFlcZ+sIZm7dTj62g5jNUR
VkgXUbo0KmW769igVhq5DMeQlsIqnqWEgUuHta8L96bV++LUTWAmOgdGJYfMaNjNBpaDIrdanoui
2BqQXkFmDvGryLlMhbQhyaTSItugfw9j4hDZBvI3yJ7tpgD10wzWrRhmbzvNKgtIBEvOLeN4K1mO
4gJZ/QJATHfIuJ6sg16qviXzUQdoQ1Sn2nS1++yU0iC2MX51CYUUetJB8lm+U4G9Zip8S9ss/0Hg
NrlqvQxiOelBP/WQ3Bzi6qCkTO96CCneZQx8nRJn6JuCTP6Ofe6RbjSoKIScTRtX6bpU08BQ0BCf
ZltjDEnjVY6crl7zsn/MQqUrNAubd8r7HpIGhlQGVdHoqGN7s40PCF13KS68a/hesYZaAidLdACq
Mk5F614RZZH1mf3YiEYcyoLVyirG3TzV/b2xTNomiz8rnXrUxVK5Ta35QnkkdxTegy+v8UR9Vr4k
Krq18oEnuSEbmDj66aVrdfkNErLgregr9z6l83wUiSbulRUzX2n2+TMkFOsSdg0kSrMmHplwxjUE
d1zuKchMhBMDgBsFcqkTk9nq3mvbL2dTWcfQoo/vhlkJ6FnANyqJ0A1VGgcjMS1POXLDjc7R9FvS
w2aCIZHshm72Vh1027RMnrhmJKlZ1besM2rkJK9fjzng5rnsnufOfeBAdiFLgLLZEB+xlz12eZHs
MfNKH4ZKARLVhomxhGw104gKMZtnapVuxctyA+LUD8ekADe4ZHviwEtjJXWZ3PSx1p40ZnrQG4rp
0mXu/A6T7XrIaAy/g5AEiK0J6tKGyeKdvD6xVmmhSWg2Yc/fIRFy6WdQAw4B8qRpI3Z7vXo2PEUg
vHvqMmGuoQm8Orb9ZFn29GzyuO5io2xOTq6cR6T+eKMVqts6Hem9TR663E47CPt+W7Zu/q2PeqjF
jRyJODX18qCcjJjwotN3Vmk6PsUATNbZIf53LLCfrOwcS/ZYwWuBpKQXrrs2i5hcdwJSDhocy91I
PQ+uPgYrSZ5joCvP2uWk/UM/yu0NOaXQe8nYXWecgwJH0ySZmdbsG/WUv9TKcw69oN/bK0ASSZGc
F9HOK0mE3h4byUGvrpi0VrGPGuOG+NX5RAamdkcYfvJkJlx17rR3dAVYwd7rOAVo4la6BpWibfN6
uTl5YAUVJKeBL7srUbZLq/WvXHLWLSeo2Txv6sU69mF5kkZsQLyoMVcUQwOticTB0Jw/hjlVfl5x
SLEl3O5yyrOtZqUDJ4Dly7mqULj9HmTTe37VkSkoXSKn6SvFxG00X0ZTv2rqakvU4/MwYfWj3bGg
khp3U5YfhRmSTxCZz0suiW2pPBJ55akeGRYSbX9qmgbYDI/JijDrU1uSxJ96A2inwfgy2drqqSKs
PAcmog8atUH/PqCmmJxBjSm8s2yPon3J552eN/ELDA4NR0ShbisKCoIjS3EkVM4GFug6vuN518R1
dZCLODgtPV1hbGvT3hqontKon1Qt3Av8FZA6xCkfag/2tyao8yZYt3QZBrZlVw9Sx+mBIXr7WBFI
rOCUAOO54hBsItgxmCZfRg/HqNKfeCLYArU4hhLUyZUh9N3YkZJFZg1nvZ0zZKdFjz5aMzzUWXkG
v5Wscm0iGPiuXRxiF6dtrOKa9sSI28PWosC1nWZjWWJHrHHuS81bLXVxPfe9Yg8mLLjwAoKLD/qc
3w9LeHBdDcyrIpi/5ph5l6XLuja9Y8cG13XuZsYbHBXLQGprARUqb26Tyjw1WkEgZN4/0Ty9kK1z
NMLprm25+4UFqclIbcvPs2XcDcN4ibBCrcok7oPZjotLmnrlZpyW4cGNHBTxeHmNClFtYu2jqZKP
xUTXt0g7uFII0BFTclTp6MUbVzbgGPLlUM7DsFMKAFuc8KgojmnQ2byseu775DGj59V08imziqBu
ieWftOJNpvX3qM1wUrNZhEVmXKcyTzEbPTgv40YrontaLP6SL3eCWNG9ENADOkEzbalJpXdz9Txp
/Y9kMHeEmJNe6kFPt5p75IJ0mzijG7hLoVbRNJyo6U7ZqHeQ8owdUBzDT9NQ+bL10hs16dpZKj6+
MS5rK9GPNU5mlp48hdyqvIel0xU+Iq4ZScoIoeR2LJ2V+XVtk2zaP9j9XPh9HBIb5eWBBz3KHFW1
i9MId6zIIdSmRbYqsr57qcG7rC0Vkm7QqlNa6zvi3l+ZqtLXo8ExiTNeTyhm6/lDFqI+zdNNVWHe
NabPxup2HCQ1wtBzGDPJl9N4kAc61aODNTt3KrZFFb8ldXyiPj/aM3t/2KnqMTTMYy2/2bZ4KfXm
YOpR0Ey3HA2CNEYMcbw0PiZJhysYaZ66ZtRH0CFFG78UTvHVwqbkqJtuGjN+HcNOHq3JHQ5uh+Yn
otq8AYd1j5Zrr7CsP6Yo7KtmXA5t13Q4VBmD1oxR84Uc32LB6lKb3U0Kxx7cxcWay0NbRm9onyUM
uQ+vKBHAiKXGNl+vyFo96TUldRMbxl414krOhLvXEPEdM9wy9OKWkFCCehvYm6xNyb7umdXwlpfc
01tQrdV2xthSkGvl9/TSfGlVNc+ZsA4LBFeIzYSaQGW5GCN17eS+s9zfhOb3sYVgja2a016/dDeT
JPbZyqbvkeX1oCpZImZL+5Ga2s4QTr1nRmVPyVPscXoltFr67HMMy0w7DMbs2lvGYxKE7CWSTYAv
LKOjDTGcg7zZryjTnyrNm9lXXDNiyZSTh5dNNu+tGK/4mPna5TTvlBieIEZzo0lcpokgKd+MyuKw
og04eyoPgXYAX5AywK7V/XluKNHzmhME5X76iL7/Xcu0aqcxVVqTYB9kaQULm/IXTuAqjRnTVLpu
r83BeUMadwJRGT/azLt3sA8aBeFwkco6H1GzXpthmW/r8DMeJiqevgzgKLTIj+nLbMSub2U5tJcT
/nHd1wFPpi3vLIipaCXhZmm0uIas+t5z/tMFGWcyNGpOsgUeuVmn86NbGw3LOtAYcHS2c8zAo5cR
xRU0tIwRnfw4cImGufelHhM7rcNQ4o8y3QuWM9MfrtuZqKdjrzfF7eRM94zKrJXZbaXVv0gvlqtC
dt43kj63usOGF1II0RP/inKDuPVx/p6k7UqHifGlu/BKmpaBtZkoNC27uE10r9eU3JVZSJqSwLGc
cDO4ZbKew2RHCDEw5LxQN3Yskq0nuuexbaQ/O8UNPU6I6RNtEnMg2CTkQI0681lmmOF69tblCoiK
YM3GRvKG1IU25qiUZDwabX1fB60G1KEEye44ambtyR+0KX3UbZPr055NG4NEWL13PJ9+W3ePLnyC
tSr6hWnT5b02vE+IPO/Caz/pMS5rzRWVbxRTEbDBOD7Ip4d+ESfS/g2rkcikdrKzcFWf+jHNVkvU
gUwqPOtp4rC+Nlt1MEjHCwqXpkaimfU9YfB2UHXlLo87SicF868Q6OIhfIOVZtTZt3hqbL/K9Jdq
0LoAroBFgnqe+/aCOa022aCkKKr7XlE4ReR6U0vOzQtV4H1IitQWwgcWTzmlrEqztXNDrfFjOVS+
bhnpzumHZ7vU2rMexuF6cQ2sqHYBWXBKp4fMqtNn8JwIw5ZqH1yJFKdUNN7Q+XPW2uQ6D7If5F1V
9m+1smbOH65B4IEql8tUdjAG2DQfci3WH9kJzHsZgQD2oBKBUZ1I/GnI0RY9RxRHyVd9GeqtzNuC
a81aHuqjeV9XxUjANUdVUsuBkjPp058qtsATVF7chO1cPppzaa1tO7kvXWiLGoG0K6qSIliM3rsb
ncU9irpgJSGJahVb8QejrMU255BMWP1IlIFBGwsHgtjSWQDdXAPzXer8ESwr7EHDHO6yxgawPhXp
yuvJ61Ml4jf8X63T2puBo8HRqWTsa8wt7EotTIPU6EEYQYnfLWO5WQye3lkl2tppzOiVFRtiZd++
AxS3YR7Br2E8TCNL3C7FWnei+miklbXXJiFAW+ezTxDDMctF6xOc7Z2zyBMogWHP0Amjc4/KsIqT
EEtMPgmplDKd7yD04AJIdQbuTCMhpdFO2ChDMvOyxLzFmDDdqVq7um/0H2bH/YJcYT5aZpEFttbR
eGz6JZhy7aWe6A2MXdZQTdCkH73wQToWst3Awln5vB7wHMFvzwH6gvZEagbC0sSMMw8QiGvZ2rCk
RV/vjAHNAHXRsYPYdZfjpLiIw2w3+ygceZKxyUQiAO5Fm6G14scibedDaWtVkI32eBnlVXKwRgnS
OSs4SAGOHHuSMZe59UBrjY+oC4Rt00a3WM/DfgdzyTtPixudRAc8JZwy/ATj2GyHuAYNCo8aAIJN
TlZlxuHN1E3J3pli86OOrSVYiH4/xRCcGxCzdLJAH7Ap2Eptu5hSJKXHtqXra3LPqtw6xlYYI8OG
LgQYJ/8WthbRQENucEDERyJwiC96+AmbKt07ni32Xd0u+1H01ok4aeg3yknyr5HX6pY/XFm+qvXl
2Rk60puyDnaZ0+r3suyydysV5gFgOtWpCqsXyx3NT5pkDh4YuMIJnTwfexd7BYqpFcTLrG5QPiN/
iiJxLtzGW9mmnqMgO4ipMROwJ1FM4LR6cK5VLBmfS9t23/QZct48uFu60OZLk+vGZeCm7EVXdMeG
081jykn+3quT5ls0iBkkIAnkgZ7r3bXZhh/fwOISd1hnjLHWgkXr1WVCNPthaSrfGgtyKxS8chx8
SO8I31noFUGZpBlxMbWGkt/BAI5BMN1gr4b01WNLWBnwiA/LkCZniI7LN3MpOt6RhjTPoeo/Gr2m
vigLb5fOOisjMI8tievWd556eA8RPAr8i+79MnStD73+GupPPtSMHm3bbxEc65umcYtNOiyU+EZJ
3O6KDq3FmFbZTWo7S8VnGJXTBrDsmtNoTurSFZFxkm2kBXksy3UCjxVuLS07xFB3W/M98eaYEv9b
PbkfveXkO6NFuI57uEa+BLatIVAL8e44Ezwptyjn72GGN5RuIc3SqIg+Bk2Oe1035aOss6QlYsYa
AyHaiX4NCy8NaTQ+1ABHB2ZleciApVv/SHhyjaRoz4nkZmKLs9wPm17rHU3R4kPEzvij9AZ3lSQh
Aptw7UvXSBb6eop+TI6V3sddLgPZm7T9wnA8gA+VPhgIOjmGmWxyi2NuxHZ/yqyWCZx5PGaO2ewz
x8I6MaVO/bKUbD5e9qkiGbVX5SbbaaIe/bFuiGf1rHCXQjAdcblD8J5LVCWNuYFydJl0d9WZvthz
WrFzQmnjKdHDh8xLqqelmQEQRqga5Tpvc+fLigBQtRo/HYJCdvAE63ACL3sjjNQ4wWDVfcB7HdYz
bDwhaveHrnnRuZIDbaYUvCBtX3nbmxYRJ3UDbK+pGzCZS8yaqBb7OzCDgfE2dJYkgfDpuTBfR4Mz
WjRGXbqq6JpcSmx5m74V6qFtKywCsYZZAHIHCl3BUn81bm9aaEobc+DjaH1U7ivmVQPl2mKtpTWl
uizNY+GG6iNJaULqKnuJykJbweOBWEgomB0HtVHU7zJyypeRa7KW9sTuwHwxwWpYgOYBW80KRli6
rVX7MabA9VqreY9dOW2ZnW4vaT22kLE9sRMkV54zyzGfZdq1Oyuec7pwJtLUVHHSb+2Z+qYxNnoJ
TE8OGU4POxv9fKlwqwFe4qNwmK3L+V3YP7GzY7ihi+NSOrtyLRMIBkVipLjx6RcvkBs2nqvRLx69
7qZdUoeGCb2hKCSC2RjNblXTuPkGCn5AigYh1WP8WcUZMy0LCJOtGU4IXXqU3kTSBvjcmWa0FabF
QxkXduC03rMdu7wJ7M/ZmzKb5rac3C+n05uTGCMWhfbKkIdn+cSaP6yVg+bZPeqEQD1Yc4VU0JTm
PuwhNlhKpscZjexUCLrmXTFoPkLPjzx3coKouvw0jknN8TYhk3Mcu4cRfyZ9dXt8tqcwocGp098g
IpyB5BShxizK9mYR6RwYIdxS8ozSjZMRwydIprq1rQYMiC73AMCmgIot3015q7+lbjgcZjXSTpZ4
l2BW6E9Jo+HkTKt7jmMVAGzA6lGotNvRbsHaSlcGONQMCr8spc2IGTYOu3hFoCV1ddTy9RMsnaBL
3vtoXDAEOSavRVOspSrLdec21GtV5Z0x/SebTnKa1uhu+6GTfVNu5W4HD9FKKT3fmdCKdmzG7dFh
GyrptI3iOJQjQFkg4/exmIGVllO4NbXwNQw7sZ1Uqp0m1YuPsG74Zd3Np1QO9l4xpr2F1K72aVM2
26ocovt0QhdYDaOtneN6GH1rMIevDsBkyXezHjwwquQNDwv+GhVXWxkutPGb4cs1e0zEVPsXuCFz
RWfZNU52JBN/tulI1aZhHSzMPuDT2775SMtw4hb21BFgfr/S3iiOgLScCzmdGPNT7RU4e3bqatqS
whL5ug4RnDQ5dBB0zHGL6jefl0TrgygvCr9buuXVjJQMVC5N37Tm9gHmePNYj3mzGRvT2hPJKYKR
veEtHosNjjd49uWAdKJ8K8Zloen9PUI6MnhrWivQc/VtOBnpOhaOiFY0tPnZZdn4Xa5YDg0BSpo+
JP26tTXEw6YC3IWNaE8jPBjdWcFAaosDTHKu1qgPj0M212ttmOPHeME0JiPRf7loVIhuS3Oo58pe
yxlsF6IGHQjOEOXKnqxn/mp7sNlzYbeKL4WLkuvZDVsnjLOPhVy8p9FKuw0LQ3hq+kEdC+yfBE6Y
3tpZGHuYjbT7MPBVvGtW6zq8OW0Y5IP+3POttlxd6z6MyubBc9xaraqmj9d1udRBOMH+nbR6PQOp
ORoDUWOiE/MDg5IzGXKWGcg5K+4ao8IKlVZ44kXtJreR59o74tA4ezdGf8C4MN0vV05xMs1dMIja
u2lpSr1QKlNhKlgvX9oE2dsPK+qgKpFI273oTokxzLdU0E/SzOctYaoAxo2or0+RMT5VC3WtqJfa
H0z3Y4htcWzIw74yj1czjceUViSuSKYN78nQebeT8ssNowQpIEZfJawB2cKpxh+6WGj9pGBTWVSL
LqBWhR+sqDFI69M/hQzNbV7ayd6qvIrRNlqG4UpEkQk0txVg4fKc/zvLSm03w1fduaYjwYoW79o4
4wFdyKjbOV4MWTWe8UW5TDrKCj5eU1QF/Vf7zkyd+GKEJR0uGTd3c7tMj7EkpK6iW8fIHR1zlafj
Nk2092xyEx8nlr2zK1on6TU7cktqYnTMXLjGNEXNwIxYHAgdHeoz/uWnWYNV3lhVti/IzfQHyJHA
5+03G+vKMc4H89V2saMkalAbbwqfnWz6jAnvC9I8t9YYIhgGLHmkmtAM78vU3en2eQQWrZy4etec
PD7XblPc243DRuk2AeYVY4k15gbVQkY9rveI3sXKybTbJaugmlvmZ8WC7LO7/0iAQnb2NqrvdLPt
zgIa6tlhOnHpnWgdAs1au5HybvRs/oSOXQRGNSD2tonL3tUX7LbodlkuKXGK3HS/vJokNjjkuKnU
Yjnr2dTbzRTX5PKhU6w7GxNo6+HGY9LqdQAo6HP6J3RHD6UWYPp1HsDUN7egL9WlxgHxBrxp+SHm
sngUOkYM2fXGPcaOlIWoL9DbNbnSoiF5sbWWsU98f0AsMTkGmO5xaWpiF/ZaddA8KkCQ2yK767IJ
LxGabU3bL5T1pyeYj8WuU60rTFg7gxYsPu2YsGwAS9iDM8PHB8v2MZbWdmY2lRaXVl0U0tx+8kS8
m0E90twx2hO54BwpARKE7Zgfs2wU0An7kLZ7FI0PPca7LWYvdqwxC8FIz8NjrZdZwKl+3lVhEvkG
WvtJxXrkY5tA8RkocBz6KaufIbWhhiwReamHRGt+ul2I0CYNDRkxXTTvdpw4iI9R4m09zHbfanqs
lOMLRicxpOt2iIvn2rFK/IcNWojfw5ILbKcWW6YIdPeo3JT2XUZtcZPOLQAIBi5j3DaOfRfLjr2S
jIeOauJHi4x/7q0khq3qDO4PWbhY1Hp8OyEd0W2YL85ZZxKH81RcPIxX/DzzcqiSXTJ/ejhTD6XG
OGGVIh8ONuM4YTIkTwPGKQSpYTx2TYURIvRKZwMscVwZwIH4IjiAtdlrblqcq0jxCXaDKJP3Us+x
lGiDWCUTbj5OKvq2EvUr4iNsthLQ7RJhIV/U8I1MkfzT06fuTA0ePuXoWluvXspDuaQT+1lMUVLx
gDaxM++oiIRvmHlz8PoiDnoKo+clXsA3tEPHPmQQpqkcoO9l2h6GZmQYQCZ4OSZhD1sXZOu5CAvv
YxhQ9RqnDdcyn5qdSjnNlEM5Aa+gw3FYxkHsGNkYOLw6nGc8SjQ146Gc0mhJkIfd+q2xrWU9sRau
nCSeTjJmUJETkaN2NscHgAl0N00DKCmEtu57J7Qp9q22LF+Rq/P7qcX2UcZgImvij9bSpNe7GNC/
uqIfT1OPmZJQUWZmcmqSK9qLHljm3EtDPSi9Drd6kdCPy403jDR94qdshq7ZhDscs+W2GENj31US
B5cVmcmqjBzrwYQjd5pxzPHsN6lf8x6h7QAJHGH1MWHloORrYIFHIoRfeMmTc2hhPqVIzp87j8SB
lRidGf3GbdXa683xFuh89B7x+37iDlTFCZtnWYXEeMxxfzByCJstEcHryotA2o7U+ZmNqhGRzEai
FWsuev2DjbU9ID+TPmIU158tyAzqgWTcRRi3fUOb++NggLSr4zHdF57bbuLFm35IO+Rd8NhBt2w/
lV+yldNcHaFpaO3ATEqbLNGacRzW5TbOkGqi+QU8ofTRh78Wve/Xg4mzUjejWfnktms7y6nfoc/T
tsRgtMa4AxIBU8rIjAj8DXRSRjxkPX0b7aVaRSntz14OKkjGWG1r3sCznixMG/V690rLOFuXKROh
C8XqXp9d55BVboKTICze0zR7GwwdoVOxhliSoY6wnN80rVwYjbFsvOGt5lf4ee9TJhgYoc94lWdb
2inuEWA1TtTzOljQBX+OOf6PAGqPZc5/vzPRSPv7KquZ0STV/W37vTx/5N/b3//Q9d/5f3+q/dvP
346+l8FH9/HLL9YFKtR8B6pkvv/e9ln3t//99zTB65/87/7m//r+86c8ztX3//g3DMxFd/1pUVwW
v+LPGIz774DTHvrmH/7e94+2+49/M8CmeUKHdAaowgQnz0/8L2waPWrLtTBsIwBe6RNQ4X+y0dx/
B2RuopaZ0sQ7cZ2x/U9smvnvAj0EgcQ2mSHyiM/8z+9/+fuYHZfu79fj//76r+mKv+XF0Tbio3l8
OkuaHrMI+m/zmDZOlgi6Q3SBzjJflD1l/mDnzcruR+0MC7Gk28jK2LhwoyFmV/TLqy7bwQXqTk6b
KQhXmeWumOMebyoe/4ADMxCn0JMgOQVJ03+a5L5+oP8aH/z5geGiWZbUbd2R+u90nKZSIOq6Jrow
RqLdYSJBahNpv8kaEflOn7/Wk4XWW3jMPWnICduatJ0/jPv/OsF9/Qx49gVXjP+4fT9DAf8yJdlh
keosSfCQljjWbbhI8ZEPRr3H6kunstXTNrDqTr385dn6Z/fqOub861fnBgnP4Jtf/8f1SfrrcKaK
pxaub1teVFvEzm3HMNSbnTviPIsy3pIjJU9LVUWPhNxexyeG0hArr1pcF6t7mMabfCrcO9GNIQj1
NCrWODyNP4Dyfp0Jv14ZIsMNV0jdAaaA2vLrR8xDs537qsgunTcXp9FiXEV5LexMBy9bvdNraewZ
FbTP5qCmP2U1/bz3v10gz5VSOBbvmrS869DxX+5LqzeJKb22uKi4OSd6pR6h8XKqIbDuRqPxfSCV
EGEUmgBoUMto9i2micDL4uSQzsoI/nC/rvfjl49j6tLSiYKU0hEmw26/fpwlkVQ2XRlfqBJ4pYbK
HL8WvP9n3ZvafKOgtH8snEIhn9aCnhbzeSthV/Mp0soiukkLkeMrGObuSf/znTL+4UVCFMABbuqC
TV067m9PE8BgOyZzw72tK72kOVAuZ3cU7ZthDPH2p5ju9qhpjMB0xyxJtENplOkfLtHPR/bXSwQd
ynFgR17vmvg9G1UlHaOwSIuXCVPG1rH76sngaLEfsVvdtQVwu5XtdcyUpaqr/VzZKbrfoHDkeV15
mZXi3K0lmSR0McqeZ8t64CAyrSpbtUBZe+ZWtbazj9RF41c4GvIO7m7lQ+pguCWdHuupHzGNEx2P
txZnRZgQEqEb1RL0jCHHqzEq8ucinHmR5uuN0vWlY65iXo4cH7pV1OFCVItXvmFA5qPCGSaArEpm
I1jSWOyaMp5vvagYv/71k3UNH/vtqrFm0zwhYJTnSv/t1uUDGAJr6pKLFY/OyS70lCmsaXhVljBw
8JDwqUplMF5V5XQQ2+IPmQP/7J+3bRZARwjHtG02p7++ZpGXLeiTY3xpNaUdaEykgUE22JGntNlV
Y4mfCz9AvSHa7qsiDe7yr7/9z/jHX7++p2PDYn80haubv3Mq5iH0kOSi7KLPDU/FoLAz1p59Xe3s
ZfwyXIsZgOtDTbyAccYmX/wwGhe3e1FnHonoRDvfVfQhGWzF1RV0mOKbVdW3BhUE0RarGWYaammo
8BJy5K73WjwZ567W422ETTJbGUx+9D7KbbmsbNtrHkJtml8WEoUZsmSC2MDOBSkoiO2JD6XlhXEG
Bc4/PcZTNK5gSXOCzpvBOJNurk9+wfHkyfb4tWZ44xeTzvYRxSt/VfpQP3V0vw4OssdR/VzYnUaX
d+TGVW95XPHz//XV/Wc31xVcI0eQiev+voYOdmsWY2OnF40tHisza9ylMsxoL+zYIJ1omT+JPEVv
MGe11sBA/+Hhuj48v95cViThmobt8XCbvx9IcmzvCFJhe0sHonqbvez6Rl1vJk2l6s0qWvsPm7lx
jbP47V+8LoGcgMDaWn8PLPjLrtFJI+8zzR5vOd/wEqcE2x8y0DGMmcHIK2E3BnYcM3WmywEnv1sH
EyM2GjMCfz8///8PY/+4YZhsoBZsEUMyx+T9FtoS0kUj3d2dbhVA61PntiCYe6bChjBS5qqx9fiG
Hlm4HtM8PXUFT9OKAX4SokqY2QlTTMuSDK9u/Cea0D/s6iZHTceG1MvJk9tz/f2/XCGQEFHFoUe/
lc4Yb41paA6WMBVSfOm8GSXWT8ubjVVULvEfnoaf0S6/3RzLsU0mVNgjDPH7LmXYfeQyRGgxU1rJ
p2oYMqrOoixWDaHxX2iextmiYLuYeML8iECv1QIObaSKo6OXKr0K5mIcd5Oay50byW76H78uPDIs
RIbpOPr1jfn10tR6S++wFtatbo7dU9+ZVIj/h7ozS45bybLtiJCGxgF3/EbLiCAZ7CnqB0ZREvq+
x2xqLDWxWghlPpNCfKTdsvfzzPIjU/emgAAc7qfZe52ybb9Szagug3lqqpzioMOuYNgIeRLn28ef
698xj2XNz8aSBi0si1TizxvQHfCsKKsIQ3NXe67HlPopA/NWhukDrayacCtLI7zyKy1AlxmN/lPn
exEEJHaaR5gc/2zsARHg2f2cwWMQLaRd3AfiSFfpCzrwveFGPz/5zX8FwvM1uBJJgEG4d74olNFF
lfIVgulqDPWlmpqWkapDvsuweV22fuJfRjHs6UwHs0wB3b7wkd7sZJfFuwCtVrs0hNF8z/E8rg23
dT9ZtH9/Li7TpQiClcPH7Jxjf3yS8EQI+Nf+4JmXIhYN47JC/Ekk4XqYUPZzaWbKTKg9s02sT/az
vzdQ13B0hVwTW5JrnjOsnSZhFBLR7k3VM5NmkQRO86gSpV9L7O1L2TBW/ZMo7gzmwztHsG9ZjpJz
xE84d7Y/BDEsq1S10a0dJtWyDXxhUUDJMYPkOZ6OeRslHyoguBjNVSKbapkwX/OmylptLYu0eJky
F11eJRnyVbtIrAcUloGc8quGKWO3xH7Docci4vnh9HTKWuK81R8+XlWnAU6/bzWAyqUknXNsg2j0
r1hUIu9EDTi2R8gexaVbmeXBFiWq7Frcj03CMeQbMYbXDiMY7e74rY3Lx8qYOKX80seNQaS5c0IR
rWiR02OkCResut6h4++mV3mUfYmAY6lFZ8TTV31o8y3lvwqnuCofVGD1P2IcYzenCCCPnHznOuF0
NxCHfsdwBeFZny2f8WAPX9PJNJ9jykcoCjyi2xBvo64q7lCV1oU5lkhPqYVvyr4DD93TkUM06h49
hKyINEFGN6Ot1p2jFQYL0023eQ81ULlj+IorWFTwSJIG4x8+lG04RFwh0vsbJREeTlPxpLHLXUYN
dcfObtv7VBB4TfbRFFNEc2hyF2gHtdcU9d5tjTBl7aSTfVBNY7TbuNID9O8BglSziX8GrpY9SmHl
O78pTFrgQ5c/IvXTDxFNpsumjaY3FZjGS5h6cqeEXQJoJFjLStsMP1nF59+NsAkBDJJWGkkGY7DO
NlLb7bMxwjx0REtHIDa0JAv2HLkJO127XTR8EsS/t4lxoOlkYeSH+vlHw4itye0c9Gocpc1j1Vfl
dgRfkC7SagAV9fHiPptS/WtbpvzEquY/CmXon8eEZjeDmSk8ZZjeiKjCou6eKN8HB5XWw1tKkgUr
BrP4wtJotpF0dmvB1IpL4uhHRd8KgLPP0/eBK6wQCTFDxPArGAW6X29n7/KFPgZd9snhekLJ/f5J
cphQNxOGxZb2To462a7d22ZtHMu2mJWMNI6XFZH7JSIEbilzHVyNRWU1B4n8+UEK8d2dQ+IW8drP
pnf6vclGATc1zhZOrSUPHR/p4yePdq4qnN+kyeKheIbThLv989FOajIor3CTdal3MFDQd1xnMs42
wkjarZ8U7m50Xe+B+ePGNZrNHvVfuEpzWH92F/6wmef3GWbr3QfHfkb4bHMKGad//lvExjWxdJb0
0evJtg91bTSPYMzZQcNc3jOeITwwPHHYJWY0YTZJ8q9d0xH7aojilB5Z91rTWpdR3pCW0AN5E0Hw
v3psp/KnJUw+8XPUGFwaZkBj6qCO1RvXNNuTGzvynt2+QJ5d10j9oiK5ABuTH3RXx7RREO9NjtqR
njdHzQ8+QZ79VdRjrRHJUVwTcxR+Xrry8YPAuuuNo1v09kFkYfHSeQUbdBIgdxylWdED4WF+snr+
LsNwWcVsFipFjivOi3pua7TJbMw5+pnrfzNbvOp2y6R6gs16rZlTfxuhoz1UbiFvLXPCg3tKAv8X
d6Es23G5GSEYv/vnGnbjfvC1AbN1jPg7AWqganRZTrCOHMNf0D78ppeT94ozEATH/OdZ23zGwH+n
IkVB2zAIYimKu8Z5XYEp5K20BnM6UnkIDnnO+W9MSrzFoTCupdfniHCS66lnSjgmOWpnDGTcfvwg
TqnMnx8z9yA4/QUhPcHbnB7/9uHI3iiQEAr9OJB44Dd2dNLs+cP16UEmCw8NO4ywOHY22TgF1yIo
jfshK/MfeRsG08oRdvHCmCXKEoDomscYIfRO64R5KyHOHew5ffXDLt9VhlPTq+zRyiUj7VDsOEm4
wQComyQ4IWGCkiS9pzotAwI+TfN5rPM7Pfup/EzeuMHSs5zzKnaSdSjO2/7fe0RCC+xayCLcoguU
txicjUPF/IBV7pevEfKxO051dSvoSxwgqpMY+7bYhro5XlaZee+HjlgPGvib3AW7ltj2BBRB9D9w
3FrXNAq/VFZHVWOYeowwzKnBblo/cTDOmAzaar9KpMNgWcdyQuKz6lxcqkhUS3qhgYCkZA7jHayL
EqqWCb0imuDNGHM1dYhtKtpabtkHIpgYg3tH+23SDl0Tlfu2xhfqxo29jvU++1KmPvUMFWRr/Nk5
GOUqvrXF4LPwDdZWjL65MVwDXT5PX+NV7Ry8ZnvINeXD6Bbtz6mBS4lIBjlWZ/pXAefO1k3MCQmk
Bt6l07RvdF51hg3NYa/F/yZjxZhGhSm3OxAfmbWNMDJceYkatuRsLBWyMnXb9Vm+U/QVbksX8Eda
gPGYYm8vfPmsY4wHECG2vu5DRtGKNnzLHWy1p8C5mxrCFKNQe0hh0Z5pU+HWpqI8pFGwidFW7bFh
DxAVzHJret1wmHoT2cpcBovarkf2WY4/MhnE12FE7TfNPOLMNOkPpVXWTLsR2rPK+h/ZFLvXTIOK
Clr2Hnw1D/RgYKWvady6e3IybdM2MbSiyAiOysUgkiLqQfTThiMeXfvGSKJuhXbhMow1cHt9a+Q7
ROfNY1pa3R3sKk4gulFP0khKhDe1MTCnEibK4vQvCT0B3BVU9n1lxLBFWhyDMmJokeghGFSDm/w6
q0AgmpgkqPpWDfYuDQXsSxCV9i4lqL5hNI++tWwUPovSxqdBRblNF+6cPIaBmYNiomZctiWP4fTS
0JaaS48O3bcojsUV1Ri5zWoa/W3nZqgTCP0vxh6jfV8fmsLPv1ped5V0hkRoqbBE2Zm35IBzyCJs
pBQAfleJ7vlbW4zNQwGnDTW8bV+Gdq32VZwMywb2wSI2yxq9ikjjw+k0wtobItMvJ2qYWmY9kF4W
V8YYA2gXStsXSZ6skcSL69AM8+VILfhbn5f5TQY5eufbWrcKB+QOXWbAnQz7YiU7v9kiy5UAeFyA
C1Zau1dl5t518JUuM7ccLiq0b6tQY/Cyx0rGjuUjmSxEYLygrMbjqY/AVNoUEd6qwcK5FEIPUJRJ
agtjqAUrAzXG0iwq8VyXIR13uvYak5sgBLvIUpwCFAPClSWOrCejliZbqfea+kl81wxSvvZt8MWr
fWOtMpFufeiJNwkKhmVR4f4/7YoBn9kjx9CGNgo3FmbtCol0uuRjfJ3YnK9Lnb20rruvVhUgPxiy
vHurVI1JYU44ogZnMbaYDstz01mv2DDqR8Le5lHM9dVfpfyhTFiEuhBYpcY8eI0rdj8tQnnC76RZ
00m1NUqsWJNHAjWOlX/pYRnbOqRBjyWs57WL3nYzzOyButXrm6iH5jSKxj9qaePvUBoA5LCz9KAZ
tDpRyGswM5RAyrGQYhrXSFUiZiio8llFunftFU5A0UayvYSRPaxlM94xFoIhWLpTvKCSZCNsBtoS
TKOKWzz+Dg04y+aUqauofAlKlC+LU6Xk9PSS0XEA0uJ+iab0zSvDHNkdU6+2uIDh8pL/XQHNTN7w
JdtfLLvuv6f+kF8NWqiOTppr91hfxn3dm/amGmprp8u63xliQoHpNfV6CtNiAz4DihvDQeHURQWo
kqpcOlHSPEo1UgpPJkLmKaBOc9rKxsFsHpHq4loG42VeBEyUvzUjDHVlO9h7jhzzyUnZ1V0rfzBD
/WoaOGWnjHFXi0Jr7IUZYhNucyivmjHt07HMt+Ar4stawWIK/ZGrjaNRPAkN39yAaK/nd+aQO9sG
EMHgfkkbUfwoGo9enCzQIeMw1l9yJ7zLenNE5I3XBk3fQfmWf+HEidhUyaSuGktZO2GY9oUCR7g0
O8SgM0k0D4vmfjRxQ7uVstcmqparNEhvHKePDl3b2LdqjjbdVvLmThVuYPtGsSQilFvMUH2fdvem
blFMmNw1Qen0A6DqdNWNSf6r5BjNwVEUagLVbiSXIa9qm3QWBT7L1/olkm/suT4mCUcL9EtKYAkC
FbeGNZxjuy0jn7NNC75Ayrt0NDsCyuP3B71Hxpn2uf6Q0qfdqqYc3zLivhWVGV+uogng2mJSTf2I
O5DWc+uW4arwjO9CH+pnkRcano0Iua/lGeYSciiluToa96YrGBxbyRRvVEVPzSvjqyqE9TjhFgVd
Gl8bQ2vhwY2ZfkCrZAsTB8Vv2v/ImWl3ZSCB28e0pNZWSY6eSBHem7HuYC5vZ6Bu521wm3h3iTY0
B1M2+THJRkp8witn0BtfPQJg/ZEaTXIEN8LIiWA0uq/QsWoYY5RKT+Ee+KjwtrTi9MfkWbTz52l5
WR37i1pznFVuC2+hYnI8o+d2FmaEVlWMpTxK+s+LTKAsbNx+fEpGTdtPRVbPCsXqmvlB4Za0Jt9J
PRNLSy8VLkceJOAOQs2VadWUfPjAn70WkiVdU/eqO52QZTQxF0SUUOmtrKIDYWL7r9uIr3xqXU6z
fAIBbBU9zrf5WzYJ2vwyt+7auXiWuXi6Ab6tqSl1/ipOeFKtUpTII1JAi89Mufej1TuHFif5ljDI
eNQ1kHYxQiWWna1oL4QS9UcXqdvMz+eoeFYP9L7jfNWTQePnx4G6HUyDb8ZNdPOlIKwgiagqzu4S
G1QEp6Fm5wESxJ/0fUlGOceREAqKF7T3/CNc8xFfgKPau6jmTydkkAdfjvUXv/ZZga7Cgw1iUOyp
4AT7MDKcNxfQ4HXlxhC1FUKxHSqs+oAK2UTENdXlNyFKLpfQm6XkOuGhQ2Lz4BdKO6o8dDalNQ2Q
H4wp2+WnFq+pSbi+HaQb3EWdM4obgZVAW48lGIHryEPkF4bxcNdn4TH2rHJadt0seg5t2d3TYKq/
663WfWnolF3C8oXg4ZREE0ofJrk7VXmA4ZnfGUCgfdGJehHIllZ9a7VF+SOvTDrRUMQS0MEF+TiO
+BYrQN2EUIPMEJWxucEQMoEtKocXdh78851jU9AGcgQJRDFopyr0r+jvfQujcdAfhsl8rFUh7hAI
34yR/SgTx30crUHt2Ec7DAI9N2/oGlFXxleW0xv16K2bBBrr0Ym0FWsdjSzxiq8tnZTZqEVuYgbD
w76wZHFne3q8o28zrssag3+iOfZLIIv+0oiV2ARW128s6TkHRmjvRWRnBBEhPCIZvKLfIHIL4Dod
R8xBSxOBO5J4xDxxM5ZbEUDWS5gBIjGdWdXboIoZ/OM7ExrgTKu+ofQu0UonjXedMcYiWzWDJb6z
9jx3ByOqja7yIFbV0mG8+YVMsaVmTmFf4+4pfmZu4fQbbQwDyNauiJ6TUZ9PACqfuPAGq/qiuqDW
LoFWd9APIzMtLyVu0a84l+WqMGrXXwzDuE3qRC09/IcLPGDHVFn7sU/bvan64bp3YOSZUVJeRZ7+
owxB8uKwCpPbJFMc3pwD8Ss7ojXirh/cdOmEbGZrp7XNyxFKr7voC1e+1h2xPDCmOqj3cZaJp8Rn
xgJI7XY4dnXttjf4n4PSRRydlPGWeZb6k4FzgL9PDVT9JUoqLJFTuAWUnK0TCEG3MGG8JfYsQbcw
IQOYdCuzl6fm86/4IXHKWi0Y9eIdi9Bqj6c+9alGW2rYX+l857vSIY81x4EoOvU0vm8z7fh0zDTn
0zn9a5FuhOMKpFi+0/2IHMgKDIRIp9ijmLfaKCVLOf2rtUe8lcw9b59quVq5oJo2ooK6GzhWc8Ms
ILUC72Fcc2jSfXQoSqVpWL6EUdW/sZ/3+DBI5TiGuaI3Z81+WhAUgGt/1vFoMwXAwXm7ZPZg8YI4
kxlJ7hA6PyF2MDb7FEsm2ZwQZH4bHSwntw+O08arBERNhAA+zJ+aOeH10566LBoUpCShYq8To0Ge
DjSANksLtpG9ea79NbFg2xkKpyn4qAq3QebbxNgN1XCLmbo+akI2j5aNNdFxfT7DwDN/3UZe1PyF
ml+cdknBU+tnbQMGKoCdSMTVHtYJxjUsIdc4NHIPTX5GXdTQgrmCxi8PfLzegSrLTe1Ow8WYBj/b
TiFvLodxx3Fw05ewdzqjynZp4HoX7A7y0e+ZQxSELYcUP3FBuOtfaLGX7LXOjUCjEFtpKvHv6zw1
r/hmGXDjut2wjERj3OVN2zzy2nl+RJtQnIfAXzcx4DiAneltKrxpWlqTpe+LQNv0rQ2DqqkBfWYa
/8VPXk+VEKO3ScZrDBamHnsrdyKLUEbsf3c1NV2NqjRgxfh68C0LcVQtaqz8NFLmhyPVvMSyuruh
FmwdBs0C7Tuim/71YnGQPRqDQelQxs5FyolOdpJ0K2pQ9l1cpJDdeLVTpOtkMLHuJetMkNv3dZN+
kwTe9yC/83XYp89aEpCuovkH0RQZ6VoYkfOQ6rGxI/8DWDXpFD9iGNU5sshrKOiYVIgQ7rWw4bBl
H2R9+F6Itz0ma0h7eiCnFRzFFPV8wCgQMAD5L04Hxa8T1YLUtSzpvO/KuWIRwP/YUSkf8Ujnj4EW
fpOWsI9RCeSFE1CMK2WSkiM+by/7GjaVQQ/1th2r6g1DqrqrgzK22Bp4YKJ0tR+1pMK6THrUPNAn
EEf1Ii6u/RFbpOZMwbiYIoir4Cp0rAl1A1N67l4WaTl8M2BRUtfSCRPH1ks22JOgyTCb7EIEib5T
mkzWvRri41RFlQ/HMfx6KtD4CZTFBXO9IIVMpRyffgmnpIMD0esS65Ey1rNIZrhmjCj6q1bHcLAa
CzHNSWKU+Cr7ngyed3Na7qUPFTsntvAJd/m64yR2l1RDrNtmSB7iuX6tOzkjvUyjxBeJaItdxKda
UvYauxHToevH0tFwJmkWMOZf25Fh4iOXeMuWfI+NXPRNOOWLBOWXM9eNt3pkVrO9m9lIgAyogGTV
bShGAnhb6ysQ9ElCm2Ii7U6xPTawRysff8bglQQ7OqC5TcOAW1a6Z6ZfIW92EKKt4Hja3QRqigvT
tu/DKlTXXU3ItzlVCU8pEpWOMsT8nhg3nlXYj9UcTp7SO84jioWI6UhK0c3cAicBBsEp6V2C31e3
PUqEx+m0EVc6PzrzgkPU5DC9ggGVU4saYC+ABh8gWxXXgwnxDAs8fwTGtQTx+s2uHG9thaV+o+tV
wFRnLX6xw7HahYNYM7PAvqY4pt0xDIvkZa70FRZSrMbIwIqx1tKr3i6ql0RUiPKR+mG2boe7U2Xb
BaF1cNKepGZIN31pi10DXeiYnfRRc2nrVJBEfpc/J8y53ju1D6CiH7VlVXj+WsvnElHd5fVdDIjt
OkFXc9u5HeT+oe2uW9QiWwXISS0Kab9apkwO+nzwYaRqrwMXw+ukR/jVukinLIIPSq8GsbEtHJgL
7PsehAYi6CHVgeID87pImzGgB2G5b3IaqdmgLe0y2YJY1xlFN+bXhjUZeMsbhmS4ukdUZKiNVqNn
lJHNorNLovJOjQUIImEH13ZIB1kMNUuk8WGm1NAfyOKbJFzbbFLjigoZzOjYTdrvBmZ4sW9HSMKc
OFH/1tq0VuOT7PB0zoOf54yS01wIkKXOWnNkwnuYG0C5G3rL3LXlrKH3b6GwD1uqR5LiBdTs01pC
PWxscldQNAAns4e8Um0zarC7NivUhSrtYlfC+d+5Zb8uMk+/NPQueOji4hXLRnBJQENQZkfxJajJ
C5zt5re6EM1jMuswVCEFvg3gHvD1giuD7ADG6DA+xKY7PACPja9dl8DAgey5tSOmO6RdZ25yoa4l
SfWlm2vmd9ZT+NIhqz2cVvzHxf93xEb0oaRStmKbQQ5/1gIG3qNyIIu0G2WTPFA8/66mEAZVj2ux
M+xsX+W62vYpeM4w6J67rqMNamrKWoZu5v34peAt0WltE6f3bj6+u79VJTSHlI4fYJaUyPMWTTsA
LUmKeDoyfwPHDuqa+CQzECIw8R/mcXRoAV3AoS5Kz/1k8tY7MiOUlrogoHEUaizL/LMv4iV25vSy
ZLajH2ILxENTvJx2ZKpUzOsJ4/JKD/SnPksisoimsG6sIg9+xHqSo/hIw83HD+O8WW+h49YVdScJ
i+1vlWJYMc2n9TR1LCTxGBxZ+hb6nDLqkqpgLNi8P77gOw9AuspwkLdbTGQx5ZnQi3C7i4rU146j
xtmVUFOMF0Oou98Nc9SPY5GLOy2fDde+cq/Aj84AK25u0ZdNtXdCx336+IZOi/HP9g03RNdwbu/i
FTkfa2iGgpigmbB/4j2+lV7gvlUT9V0d0POmqeufSde5W99SGGOngYEdvX87Nqr46QrGhiM011vg
UwUoWk2P1kNdeQc9C4h4w1A9Cj74i7Zvw0/6a+/oEBjKaejSsNDYyL9UFnqH9bJRpnXEqBavp7po
LrQyoG4UQzEoe+8ruufmxs8iOL/wRLq1l2XapYy8ZNnm9Hzn2S0T7EzQPz7ct5tKb6qL3gdscDov
FF6n248ftPG3KpNbRpOpuzT5Xfc00Oq3lmAu4gzLXWAfZSwTJgzU1qYLRLwNsTRsKCjbh6Ynulb+
aL8MwM42sd+/MGOKrPjfNSXmOoxj8Nkn+XfDmvvixDAkThju7uyTxKRS4A2uxLEP6uiJsazeNhJh
+1hLQDNQEs3bdIhWUcUsmNxz3L2kzcOUIIQ7V0Y7OXs1B0IWitGVZzn1W4t3Y8UkoGz9yfP7W1+r
dDJPh3tELC7PtQizuLb3Qcsd41OH51QDC8e4eAkJ8xfcGRgKxrHsrCp5zcIoXuEopNI69/M+vpO/
Nw3Fg5q/FZagJc+lksRcHDo6Dc9TQ1eHs/DdxT6PAstPr725Y/Tx9d6RUiPrQQCOSBGrkDoThoDj
wKLUJebRyr1Ip5D4Rjsm2+ZFJBDnKfvQM1VhBzC1owlDUPDx1d85zZROG53VYeoujoaz0yzEqj4l
GZ/a4BkQ5RuHivboqOvWTShiN92eDkN8qVIRAi5FnRfbZXlrBy6+6SzV3oa8eFA4/29RI332ZN55
EwbSFF6ChdwOiPyfp0mVB7mt97VzDBNUsyeB4ElnRsO4eIGaWn+i0XnnTbDnSEQd83mBvOPP640E
vgKppX1k8FV0YTOSivM8zO/TJKeNk1rYJSum9SSYVfa2sOVnOqa/JUKUTQ00q/MuYlnq7FVolcF4
lELZx1iz2x0OFf8iU0n2Vs7TBozIXhnjLCGmxfvUTSq7Mkf1ULvMJI3i3rnwmXD1iU/rvcXBDVFk
dQxEooZz9gYs3IqFVTjOkZqd81hFuY+Iz4r8TYGgiEKGI38KQT8hqPhAvFG7aMu42RpBkDFowMRW
bzDc6luv+/3bMM1yh48X7zsvjKfEo0ZUzaZxfrgVsCs035LqKIx4rnlXghZWm/Zv0dykjY14eDsF
y6f9ahgmWhMf38A7YhQOV9wAtoEYn3LomRCkGXLhhkzDPaouGu9qf54dFMUYhcf4kNtNc0h9kEcG
oxMuwmFItrFD2faTdfPOGa/QWbCDCFMw5/BcI4XjIXcmNvUb1273SMoz+nFDs4UATDtUm6Yvauih
slWUfWhGimFjhrexE7cHKw+YCZNUMXwvs35tfSAPkB1CkONGe3Q0yiklk9qZMCgpEX786N45l4jI
MHMJPhc0NGdLC1wQmSQ86Zt63uOoWMnb1jSRVBXOnJXMbb/W/s8x/f/afHwVvlV5nf9szt3Hv5uP
//+yKPP8/+8W5cPr9BqFdfPf/3VmbOb/9cugrOS/8B5gwWM/ZugAJov/GJSF8y/kQSZ6KEehGkUc
+38Myrb9L4JvfAdEIM78dfDX/dugLPR/2Q5ZAiVhmlToqcU/MSifLabZBWTaCJSoVbOWiLv/3Lmz
ANJo0zBiJme2G/zhwYt/GAWIeqCFmnmAIG5f44ILw08W8Zk46td155uXeDskdtY/rxti6vB6T0fW
48DK1REubOBLUZvpE2f/2wu5+RWy/+7BPjsMT5diOA3GH3pE6IHPwoR0ovveNkzp64pe7hOrfXIh
Lm3MacI2Ymr/LI38dTUMAi55HOat86ixL8luombAwCQ74lJpgEumHrICih5uir7vl3AUcBE6+f0/
/pmEgBz7JFCYKe35if8WRoe9Yc1jCHmTitmoQe3oP1snHddhNBnrOqnzT1wY7zxWaCAcH7NF0MSx
/ef1KsQNgRfT7UyDJB1AizD2c+VXU3frgKRxN6Dvms/mjM9b2285GQ+X/ABxtcmC5cM5PzRqp0GU
1dvVpoOiD2IcGYPKjc9EiudXcQiddIFDDI0i38a54JiQH4ZhJfuNreapuUUTXJRR5HxyBJ9/AVxF
mvwgjEUOEdq5iyUQtZaR8w8z7ymjhJ8M4XNUAIJdYNnVdx8vjvcuhp2ezJASw9+5TBNQUPMcHEu6
RybvBMOjb0LtsELz5eMLvfPs8GQL6uAoXUnCzlZhYUVZFgJt2WiuPOIMquAJusMnS+/diwh73reo
lLBt/bn0WNEUmeqGOTiWeLMEKGh/8tQn28Z7j4y0lKfFroiA8+wiVuAljs+k7I2hnG5bTBN0Oje/
TFBibj5+ZvOX8tuqRl4yR4jkwA7ABc7zsz3YMccewGFC3XRNC/eTjfbsL8fINZ8sOiU3gi3e/dlf
3pOFMa8ijTf4fRi6O4W6V91ZTmQ0t3nKfKyLoaGOsswmL7Kx0DNN6Yniszfcffwbz86Z+TaIQeZs
ZI5YEFv9+co0QFNqgki3afQ+Jq7KvRJsQghtgSkRsSouZBZYX4cO/MQ/W/qnK7Ptm/A3DDgc57mJ
PY1WUk1tsqGpmGxHevybMWIcXsXievjnP5Jtg1N+tqYZJ2P1b1swXfXMQg/CZLGAeU+aX1dvRJ/t
jm7wtJ3MtL2LS9V+kmq892TnT9phH8avLc7MYV5k6sC4K6YYhwbgq1Y2zXMHRneXOQ0DZQbfbJli
0eXWj3/4Y9l/HWzyFHR5nwQRf75Rz9TzLNaLdANiqLnXHEkVO8iylzrpy21ft6gjzUQ8f3zRsy/f
shG5kG6TVVkWOZ01//Pfn3BvCpm5RropR4OuS6P6ZGX1odV98tWcffy/rkOUhX6bL59Q68/rBKHn
9jVz8pgn7ntXdtyJm8KUNk0NZox//JPO3x8MGofyDY5wniUrdD5nf/9JAcOg0IkzYqFZNl/D48d/
u2mdDuLftheGhJErsBkjj3MQ37tnW7LVCubUUt/cdk1Ac0Ifp2zfBbGOyh/zN/jkuAMeTNMAqJjM
I5POfKYQx7DBGtmiN3xGIyUg8AE5CIZpymIM3cUQ+e4X0diCbndQT3Dyc5nPM/Rc5iykNpOdGKBc
yhesmu0+gSfvLy01DDD2rJoxalYXPhVYiuWy0LL0IuoZhLms48rat1NV21cIvjWoFEhDkMSGNCxS
zemfpS8h8oeFGdxlsUuBvra1F28YxbURNfYbEw7kd73Ts1v8mS2QR7qLL2Fs+w36JAs0LHQwu6KT
zKCSZVD7sL4LlNHhymny8aIJ8ppxSD466HVKle2ej9i7butqqle1rZoOeVAMNNKZrBlH2Al3WVud
v7Ob2kYwZzQhVBqDuQQXEAZB0GqxK/EkYQpdD6ocnKVt+Dx+coRBXGQnzrV0tfEbvVfzS5BYUH3G
zEiTBW4qhkEJ3yz3EVv7PF2+sbGPtW1eMMHJh8wqAWd88UOvThlzpye3pXQKxFMlk0ZwkaFYSBhQ
6V14jeNbi1LN3MOKoc/UdKmXtRdUokA8EufkTHLrZf3gxbhps5C2zcod8RAskor5tlCwnWi48PgH
VNfcxt0mFmB74pM02Ulfg0RXOo0Wb/pEFd89DIlHmm06k5pHLGM7LS6SqwKGmnUDTri/QTgDsbv3
aRtftuGUDez86BUW/Vhl2YVQrfF9Cp28hnsLiXcYTeuraYQ9XOuAOhnYOnp8SImzAA4x5shiBd+M
eU6g2eEpxzaDppBrdD1TqpTFbFWHtt5dF8cVY+yYV/UTi2GhUKupLFsGxI8vngxzcydzv4huEFMO
h1Ikrralg0msZ9pD+kLQZ1jbnPnI9QY5rlZfJL4A+Db2QYou3qm5w8Hqq/VoMb90hqF6cptaDVo5
vy0ZQ9NMDDPOYycpV1VeajqjCG0TYUdatm8Qbg1Q1lQRs+VgdeahcMxAbgqjjQ2IFa1+y+1EdLf1
usXa67VU0fq6NKClOxMTOaqSbiIs64KyyCCd/jhl1HKWEEXGr8DwC+opvhzqtfCypr6MvbEptlpY
MppCY9zpFmOJrFepYdf52qfzkm4s1E/eDk550yCgmmr/lvEinliN1CL2PIkxWsdEqQfGlM3Tu/OW
6a0qsJNHw3NtYFBZrWd7zxhZcrNu0l5OObVw2Hluz5ZiBRIWKpN9wIIyGq1baDQ/scc2dYneC1Gd
Rw4hLLygoqbLisi+YBTNpDf+t6qC6LtKy8QWG5AfJqNbEyb8bJk932QPrshbNJRF3Ki1mDrkSHqj
jH4VVJDnF0Ei+y84T+W0tK2gfTaQhNqPNMvlUxji9tjEVjx+19zGNhlnrDdiV4OfqXH6Dnm9YDBI
vR9KadvMxYbF4AGHbXa+ntBhz6VTPTMoO4lXHTSE76FnZ9ZqtBOH4fNh7LTsXEhUl7JsBVjItqBt
pJJpeo5UFFx6Q4EJB7GNYW2QY/s5yF3dF5teT/NmmTllsq3GUQvWdpePSP8cTfgbtwjan303aMYS
cmF87Zk2CnC7TqYfRZnxrwmztZ8KIzXapcozlkBRW0z8kLIJXjs3yO86GYK0NgDm47vLYegc/oe5
81puXGmz7BPhj4RJmFuCICmK8qqSSjcIHZWUcAmX8E/fi/33xMR0xERM302ci+NUVTQA8jN7r136
V9pDQ8bYirjW70ndaXF/HlHCA1lWaWRN6FFzTa9MYmi0821yfndbi6/8bMACn3S42GnCsAxJKttn
UcWl49c3w/yfl5rRHSvmDUmMKsfJ2TsQ4yFEQtof91WmUydxMi999D1TfU3lQuDAGvBjnSjYWnRb
iYkT7fXgckoN8nsUvhVccAly5cPCi6KELHY/gpS+tVPCd5Hx39c6J3i8nwitq+bRh/CYT+Cabc4B
/2R3USmPiC9trg0VWa/C5sLae+1ov/hV4XzAZv2jA8t+aZWZzj44YNAfiPZjOQ4WxJmIGeE05P/A
g/1LjzCThJKKB42/b1fj/Di6W0WaVkNlAQewe2bPTwZhUwlioihZWOpehyuEHKfAXgOaWT5RPPl3
hhKh2dXkLt6irpraYwRp+uqDn84porfLSBnGA6FJRhl91mTZYXeJklrrvxhW8AQ1yCT5qv/K0Wwv
s1P+OGFwyAR8qTx8qbqxYUUm3jFQ7HFbvoPEPrHDfZaqaWLRGQN+qSjuiPNFsr0RIBhWWNERIPJM
6y5d1q+36zVwqcm5pVZOtziQFoyQeTh7Vy+WT2o5+/4mxl/dX3oSlH6jzMn2XqkfcQGpBPlSuitN
j5FkytmLElUCNph0OkIKzLlY+X7GWh2sdltvbOQLD5Cwp8u8tptJTMYDLzbFNXdUSO51om+6b7ez
27++0eOSFCDYX3tQPmcdrOHOaLo6lLTVejS+jbwdl/OX2Rpn471zje0ASjsvG4jzZ0+71K95tL7m
5IcCkWwZdBW8kSO+LXG0o7p48DosU56xP6IyDS6smqYHEMS5ipmr5O+qVUj6bLYNDx2cZos6atZ5
PA+D97fzNYMR6DepeO3xnEEu8EoUwvO0fqYSaPwqn/0R2kGJKwasiiEax3kZQkFwh1mcZxg5EgJN
unY3/uQGz0E+u8gNjb9no7YmAtAnBFOx3xZOIzzPDcwkm6jChC1c/09KCVvETKfTNQ7Lq/R3m3qR
yNLFMlXzN2uP/s35cI0rLsiOyZtkk6FPXWBAhjezeWQz7kDKHrp75GruPwXyrvn3oNfZTeAFkOua
jk1VxK3A3rY5Zjmvy/bdyGBMmtka7lI6f7TtWr5NSuR/kRvLbzOFAxmXJQXFmDW/FxYnT0vIGOR6
i3C5FQJP+aRA3DF1d1G6i2m8iWZP/IQq/1iIQH9yyNyDF7GeKIuqxLZs68cCg31porS7Joe+Z2HX
v+EmJ5BxHM52xw5lV2K44PGktv5+LuubglyzGPF799QNMxjzcIR0P6tIg8EOf6aF/VW3Eqaeok5O
yiHYErR8Zo8CC98Olk5ENZFHji8ekMT1ILrnaFtigWDjG5wBWYgt2Y+26Bz+YLt+9vP5FIntIbTI
jdthAQjOnWwgHqvU979NttYcn4CQ8DACT/kEIFhN15TiOaEaFTsfiu1h9acomWfB6tlxD3PKEs1z
cofsdV0RgNUT8RCCwrmBnOKSdC2X9pxumlvWbpdDRxLHfhr9aF+OqURmboSDfD/14yhbfqejX760
jcHLpNpoPXcCkWuUCsTZc1r/ceHbvw6INy5hQYoqXDf/sRhxydXEtjyj1iN1khYeyHo+2ER8U9U+
5BuAV3QqXFQ6nMuLx1m2C/p2PLfQ6I4g7ee9v5GRsqwujxQ5cMtBh5AnC+RuSdJIEk7TGvOes8NC
7DCBDsZQpwxQZE2gYwS2Kz2HHuszhATzQPHXx1JrA4td+nxxGiglRbVl4pV028cCzfNvrzWLu3PL
vCPU2K8AHbdI/REfYgZep7VNdMVBftg2Rz0wxd0IOnNXHeyiYkJ97zQrTw1qu/PMt3TIIjuzYoq/
lvtoDQ7DxFB219cVGNp5c7Iqlr6VbgCM54z+Y0YuUEgK8ROGVvml7WbKbzUhrO6N63OM3uEVGQbS
2bppvrg69NGzgzChUrFrN2Hs25kk7BrqjrDkqMsby371MoscqpCClr4rUypGGL3NOC7Epg9b3mGD
w27mrFemMEhN3sNY+MXwQIJIQ82qfTK1Z7agV7k5sRpR2GevPmrY8akTXgsRyvpuWwFWaQVq65pI
xGaU1sF1G83LUMOviNrmu2uikUQ6rBfP0GlN0uRGPMxe8Wd0bY8kkPIhxwuGAj+zOZwpx+JAhQSz
zaTIjLs+bAkYQYc7ot/nQCYtmEJrt6po+bOVIzpJ9CD1cZnX8rBwyFYxctt6N4Wkj+uOvrXOLQvj
5fVB6zPoyJQd3NSZfVdvxZuyUPNlCj1+7RaJT9FzrrI2uAtEpy6TVY8vmLbC+uht2wjXT2dQjRGE
TmVfE0vlt3mMSjA3j1jI20s+emXCzeM8YjYmiNxvcZ8ceqHQ27J8vuSe8e/lQkaEJfvTZFHSbYUS
IMNzpR7ppKASk1i7YyzTnQjnWnEAzlXxUJCT1bemObrBan8BOl9/S7fM6EYcuiKJvPmK6sfqxfMp
2DP/aQ98Ar/ZMYgOaD6sHfDdUAEPW1RqbzeDIXB3qoIYlnAv1DeUhMHR7TsCYhvZAIGk+uyL8MvZ
VEQ8ZnTn1at2dks1qZLIj3w6Bbn1Vq9I/HPbmu7DNBSP+ATrxCB6Rae7/OMvnX5obakf2F4vf7my
fjNhw5lAcFODrS/ILtNMgC++Y3AX2fTMVuQmmHOi39dG8dkSIyJu7FqtcV43f9iuXs9NQlvtKsQR
ltn29pQGjJXA422wapB8nVw1+jFelSaua+28UTzkr0M1Au/vUfYuu8waVJsUfVrNx8gs6jXUZINe
b2xF5FkK1/Ja0X9wMhJdVWMdCHmWUklpCowAcnplq4dF1OlN2Pvd+9x2IouLZah/Qe8QfKwESMRg
BNMXQqEm7I5+ivw00IGftDZ88cwl6BB9vvXLrlex7JC6h3k8ad3v51G8X6XvL1Xj90s8V9PnajCB
jZT7qiQ1A59YgY0E93pe472GYji3hxAtVD4RRQcQKaW2bIKlu3oeOX98LV6xtc/f+ZTnJ8wYb+aK
Ewa4n5K3K9qJg7QM0LTW1BzfbdRfTaoZePq7Xi/t8kv0PcEsEocw89/6D8mY3tugIpwvLvYXVFVZ
+E+wrCk5bj6Jc7ttEPYABkauBzUJ9ApBrQUByDyT92HefPsFOTOtraw7coRDfcYHZz111bVnQCq/
/iGnSFOFU0Tcp0TVT0fmabVO9LzKX3lmGdoJqrsPESpvX+i1+nYMvkVC6dffs5zEi2u31/R2iyQ/
lAFRRRYj8ivE+M10FJaN93Ir6pDc5oK02XZwyQJ3CdDLso3EsqB2wI2PIYK2ttisfVtb+KajLQso
Pvk4UK2bYcWpvBgnwn3Ctx/rHLI/WltnOXhyc519OU1wbdfRH36PoaLUR7zjn40J/DcvK8mMysbO
n3hih2OfYESWfJ9qqev9tEEiCPCnqAMXSDUDw9X6ziEv09pBaKqJuARs8Tm6VJRx3vbNYwqMfGEb
5NiC4sm2i73e1nXaz/YmvnLDQ32PNtRH2zszPsHENerXIhIVRWgrnBHPLQFrex/5tkp4euDwDgi9
fZ6XAnSYg+2CHNZ2QtEKMtb+sUIBIX8zA4ZoaYLO38Huzcj2LSuBN2eZCkN9R/217zqvOTJKKK8Z
lIUvkioI2p+U/fC8TyddkQPLnOkOOXF4KdaV9rcoAp7qIZ7vx8jdSnuPGMd+tPC8kNxIdjl5TV1P
K0EttwyXaFGQ/skRZBfGjJdu0CloTrJ08oifKWlREPhvbtyjIyd6zxu3dwY1E3l/sxkw0bgjEXCp
XKZDUAId4OckeXgc4NuxWVD+0MksGZV7HwXEls1bxsoDWf41DaFii4i/YIw94MpAeobOvfLbV1Xf
YDgDE7MRmzBSPdry0qBOjpg/BeOT4qiyGMAsNHgej9qFbNOgKqlBq8C67ao1KJKgH9p212dN/1pV
htRVf7GYUAXECf4zXclMu9HLaTwY+U1Mst0ql/uo8dsHUQgOTaRsPJF8NyJMpcuZUuxLNJTkJkeT
/sA81vEAXSY9xcs0yh+3VfK9izyiJU0bkRdpV3IKMCY3o4xdV6x3HmZQG+aq24FNDAjCJmlS/cPv
6P80mUOpmU5G/ZHOEP4Yd9muiTv1cnAtsmzjArrOelyjMqPxW43vgThkEYjdx+napPFnZrU4iAby
BeD85Ac81+47vBDckq1vCXnyu7qnRkTfi1tbeMwbSjGuFzl09nAdfjHVSNtNTQkTrelBresSxlYY
LUSzR5YV7juEJ8yppV7wq1EVcdvXOJ+PgGWj7qYeO0WqPLXiU0YyjXuDMKvadmrK6qNEHogLfung
x9qNVQaPgSzcPrYYalUJPg12UTisr1kRTuaLXeX660cQ5PIX7zl6ycMVvlXnuMqPlzzq+3M9Trwt
FKkrB2fQlt4tUU0lvKdy8N5Fl9HVox10PoWEP72vAn/CZYOB6cVesAbvGjLkMLeStzo89CQs1LHN
U/7F2F1T7w3Lb/UFUUTBI0BDP991U0mL7/jBSDJjvRGIMBMh6DOOXyJ5gQtou3EhMoi4ONUqksxL
2yXdKmva/G6UWtzj6C08csIGABE/lKmWCWMB4MCQM50ugd09qtKHj3Mb4WPQHJroLecmIb2JoKbd
JNkfkn1d8rn6MfCaxlKnppEViuIJNMYazyWCw8eQ0xiZFPN22um2pGd3BETgfXXVyCVrtJUYl0bS
yfASUdzva0Gqxr7thYsdsTFav2GVxHXbXBOfjqrspiAeo6VK9+wKjR37DPRaMt5EOO3LshspuXla
47EfcLtih6/y4GyQHdoxn5e6zsA3dM23Gm1wl6RdpZb3qe3sjRzKMiwYOdJr7vF8MZp2rLnIEua3
E7CSPm37aO95k3/M3Nlt3gavmClAkEPnXP9F7eAJFk1GxMicbTh6cIcmXWu3zScHyejegm1t/k62
6ogiCXMatXW22LYwC0a54BpFf7+0lLVo2kwIv7EvXfXG8KBP78sx1FS7zRqRouoKwi8ljQ+h5yUL
fOYEk+q+S89gJA9Im5RJu2g3+gP1hA1q2dmGAkt6NSFIvKPs7NfF+FYUzEdiPJEeYG7OxXxvWcUA
EWNdN/c86dSDFRNc262HLbuyBkOVhgPDK+m9urLFy0cgxvI9TFI8t/iLmt2Ur8Bn0ipd3hwI0d4t
XgGRH1N7IXnaK5jc8FTLgrMl3SVI8mkKpthMcC0fx7JRzwx8MTbtssVY1kG0qUNYmApVxDUFLZw8
liZykI+ilXlP0c6riycnb3z0GCqURz9ILegglkfYRlv76yfYDGjJXErCZ2aGNCDxVBH8FPNoM2pm
uBEBWAk5L3a4lXxvP3GdiDNc6A4QkB+UZP2akhp7tn3W4GIoIOo0bh1iS1duXsdVqhZ9aoeacM50
0W19wqax/FB35x6HDBk9T/m8uMtHXquWoKHWFsseQUfdJCWYBJedGFZPeGNEu1V/HRC6K5XOSsQZ
Q0zrGnZ99WLj8Z3rmMV59hJuV44A8na82FCT+x4HXNdm3wiLrsF6jWteYDQil/TWwH7ZPOhOxI4A
C9kUPt1jU/tYRwfC68zR2XRA0mIAynxvN/iEd8SZFfmNPw/lniD2qLs1NpG3OyM291F7rfdCBGdQ
xrbQ499IoV663ViZ5buVXNXH1p1mDmDAsy8e3fCndLKmuFuzTf24AnzXDnp8az0T5eg/kyRp88sG
E0V/VheU92PN+udljZzOP7eh3223ETQsdZpWmsjLaGVeeagG0URHvCljw7lSbTMhQPhd5ENX5tXL
ooLJPhh3FTjzHaS80XUmRDcNliQq0vEvQzJa8K3PtvC49ExIIOsQzXefZqOil+dKm2JZbUS5ZvUm
vdhwdT9sJu3vKcSwOMJCIdiZxOgQ84FY/fkyEvJkxYiE5J/cza2W1pVeNrGxGopdSC/LPdkV6Re1
y3irgV21UDsqtZ7Dvs+mw6K87EV1EUdzVAsKSGvQjMc7y2s4DihPk7pT5a/OFGTUAGbrqVJGQXDO
UmcV4xyb4XOJqO1vqxazxiojYjtGDi/zZu/5qVXf8kwtnXvaYtYhglntwI3ORgEapf4R5LZn+3CI
ZMVlSYzToXfEpPdwGrV9U65FVR3kCB429vFZtmrHj+vpBCiQl+q3imjhi1sXVP3FMAUL2mrMaPHS
dFCvgjzvmpd6tKs56aFQsfhYU3fE/jb3W9w5tXrXdXgNvNZsp8mnDuzpFtk7fXbACMKDwCTLir58
NBV5dLL4iJattfc9jKQPrUeKF0HQSZaAsxFcf/BbdcVNl+bzvcKhSxGMp1PcDkijseB7m/8tNyEJ
GuLfi30q+nEgQHRcgh3e6E6Q9xjo87CyLN27wl3+8fRW3LLBK1memVLcaqgQ3PLz0v3B0RrQQU8M
rqkL5+yXjX+xvo8yFtZwu8r1yFeShUw/rcxPbEaHwT6yzHbKh8pnh582coU6tUVWMmodqEvPG6G8
dj1T7KiGe5ITZNZmZ9KxXX3cyBwqgIVgvD8u4AaAXm02Y/9ZtLTQhjMRPS8UhA9n1qx+WXowZ2fc
wyCF3aaF0n6stl8NgQDiHBVeOJ+9lA70ZgsDykOFV6xP8MqOYWJC7Efn6+IbtWfBfNTzG8Z9iwjw
FQsDlCjJBlI9EunNxt5NeMFPczXX38I4yBgzdJxkOnVZgae+bcn4AG/TnGapKJF7QkhZagn2ypwO
fGMT2IrmRASGxyxVUmUfGpa2RJUzew0g0HhrmVSkZ1oxDznxnnbpFfZf1ps6a3bc/6yRWsoEO2XD
RMsM1wKMMYxOQPL79l3O4dgekK7CQuo5e58df65DkDqUbntr7WofT6qbRbs84mHO6d+682M1tVyR
GFE7+4+hdHvtsTw9u4JwzpO/STLiDbkKFifWJpv9UJR6eO6pcFiYpdr63la/9k6YEOVNVXfOb4qS
Uu4rjnW9B+Kb/vIaZy33fNbXjnQreThcweFjPLiptyZh6azpaVwmfOQVgQf6hjF9w7QwJIXDnEqu
t7eAtTuR0oYpUoKaA2jPICoczrqys/Ilx4HBbp/kqxlIhS+3/gCBSlafeE/S4UkSoHBJCRNvLyNm
GRUDBZA0dJaTL1fcnfyoy8Ue9kPpdulN13rsELpZRNPBgR7nv8iijx5GgtjmpHI88wyEZ8U031Yt
ztmqhU7CorF1WVn782tpi3U+ZmKQ8txbXpieLGSBETaGmZdIebNC6HMhfByw0LpY5Oxtbh/KDkv+
YVO08vdTRd7qHjImDlk2JG5B6Cy4s2S0FpuZ6yrDBpN3DQm5SvvgGIyp6T7ariRvJdY1IwnQJUx0
3tECmI8lm4Ix5nNkU18EzdX9PnZE8qWF9wU8unjd+PYIxClXx/Iu0ueeTaCiBfdrpTCfR/7aMNKl
lEYlI1M9HnMo7u4NKXWBT+KYZASUuOsM35mlcvBPF3plwaIUWBOoEg1KQ1ZF86mIKW1ONVKfKF6r
diyOEydpd3Yqi7n4RvauPG8q88RHamfGvliZHOXKyC4Fa++1AN9+B5vDlPiCsnhZ2EpCaf4dZJpK
hMRgtQzVjiw348VzoGnAbCfX8222rTraTbDZxgMwMJCC7dI403kp6fOSYNyy+eRzpk0ahY3nfKfY
niFnZG7Z7iTozeKGjOCZoOswLL7camYzioNcolFe/N6/nSnW/pZyrvp93gG13FU4cIOnkVg/+QKQ
bK52K+GkBDssfvk9oY1w2UfQiJ0B+jnfQ2+5f9lwMoTpARN1J+QpI9G7S9ePgMq2wI9zKedzv/TO
+Dw70/KH3V9WJfCkSIg009QxwxeZ92PK0rLuuaWqX2aZxK9M+vNHMOSEj9N8UdaCSPkHFROco9kN
QG7MUuqnCSfplRvazSwIoA5k+4AAmRVSCruzXe7Yy4/fF1diINmR5qZQ0pmTemEhflfQsPODTYU5
ktWG90EZxsChgSenL8w6KZzQ2UAM4GbW74Sa8I8W20s0131IziqUjCVjF9F3o4hLWMB5YvOB+5c1
sIrwAGbOJpjRDTOAKdKF14WznuGou+T4slFCGxUTPm94/nXlBhvaGYsR3570qqRl7E8Sl+ugTYJg
PsTh7Koi9i3HrampAx7DhPeo4CSUItmYFoyDLs+6Jbog1/btvSpBA58omtN3Jg2GqqAE6Jb4KAn/
+hJ7muHRQiT9QIBKAqvL4HRHz/VptN2RY4ZLp9tZsB976I2z7NZTRfTtdmuypiT0OxwoJyxCSdmS
rhOk8dUha4k1fUDc81alHiP7uW1uFTP2a3j45D1HFma7WHtRfcu3X0SxlSnO7RIq1N+8NDDCGpua
drd09dbGVR7BFgkYV1txnTMfjPOJKjzeqk7zqqnmmGFtfE+3hWdT99ZOnqLBH/nVNxlIPOLEa7aZ
ceWM7YM/iM2PA4SHIb99Wdl7uwCqBfiy7ILY6kMW+rilu8sMT73bi7DKvsKASHbK6bF8C8xKld9X
hshSU7DWjIu+cO4AB1lfBKR1vxBFgPpKvbL6sT1kMoehC5nUzYvkKzNyXe+xfUXOA9pbBtG8LKjw
AG3KHZIAk+MktvzHZaIC3BOZPX+MzCOcOKRyeh7auZK7JgiJb14b12nBz2sJDIiG53FStX8/sLz8
zWWMIGYuZhKgLbV0isz0jCaLWRZbPG9WIkYqMJA1yTqUFttv6kc3GhYmV1V4LWkq1IK7zhfTe0r3
30AqQR1xXZiahwzK3oIwrOQCc8hGOOS+t35hWJVPgVu6fzpZsa8prJTiJ2LI+lBuS+slStWfjDSD
m3Iel/VtykL5Ofue+g4YgtY72QzeJR0FcPG2qpxnsQRV9lC3ncXscOTm2hdM3L5wHZYuCbhbTsup
tP8lwUhaj33kDvautJFBnbwi9X9C2KREsEPhPODbbVE/bVNDGbY6+Z2/5EzqDY8GImC1ZafnMSd5
4MM3LvnzIi1w5Km2xFVVNIbVuS5TM+/sDo7WU7dZInhYgJXxM4bXuEtlisFTA4NzLmxOgm1vlwY+
aIvNjnvVgwlMHd/Ku7CUnkCaAmBoh5yYIqPfhvzH4RaeCE4OMAsjjxnaA4Ku0LrpSfjkOzY54xny
tZknQXERp4L2e4pbzWjrTkKtwUxQ51HsFIFzyQoiXA5rlDmPjbbFT2SXQ8QDdSU52FGmucOfB0lD
YV7/kbosf0E+5fEORcv85TgbkVNYeBd2gzfP1xDiza7RGwxF/wr4zkPsaaRy//ZeVXSX7TqC/snz
QuRfXdjlZaJ1VpI37jVLGVc6yv9hP0pk8DiPcNEbRQW8C6oJ1VUWLSvZuWs37PU4F3cdqqcCfalo
8l/O6GdUByaT2zFoM+V8IS+YxiRnQLe98TuucKLFQpuTNgFjTzYjoL23uUaX0zShRrACJ+QA1jGU
e6uqhpXEVG1W78T7YBg4EUcNtDAKFkb/BjjgWUtFqwHmsu9ckFQRf+2MR8pwYvUZNwQDPhZwrG2y
MZaC4T06hdR/w3qnyaYWXhderLpiFyu6kkoSkk60c5xebrG2Vw3NTaFffA3ZI94t2dCTrUqccxZX
hgfhyXRVSAU19c5hUCpq9sTSoEkomfQ096BrqmGfyhwGiOcD49oVbZqRXe3USLEcwtm7t6x3UsRP
88p8umXkyyQNQIqi3vvoqmDbThOQp/73JODMPVDg4L8qOMj0V7GBMDzr3uZ1WWQ9Z/ndWuUMEGO7
bJY2pTFrwm0v1aTYb5ZV6yQhLXt40RCR1QmBXlNfLIi8TFKkIdsZp7s1wBcfB+SCVEohJprWFxaw
sCgUCjYQdR9kKMLDFGckMbk89g7s6QovnoZ5zSVFhFU3iCzQYJmvzOuK4Qz0xhjgjMsM8kn1S/1F
KTL1h36RxZ8Ovnp5GIH+9qeF6wO2JlKR/cAKiom9tfSfYqtVRWY56ZnJjFhH30ak9miUcPPM9N/3
FhAOzdzP7znYvvFurZ1mPKHzgxVTz1uKwnTJG+Ec11LI94Iw9R/DRazjDtrYsleNU12XkhOpnHxn
hh2P4DjseVZZXfXccidCckNNO++XDVfuhXTb4o2rd+mPKUuW74pY8vSWCIUJTeZq6vWuqOj3btLC
hwnEe/RD7igkNXEBjBhovkeT+akXFXp7sA1BGGcInzPBGSJY+lu65fjIJ/Ld7z0AWQVNbTq8IWTr
0aYWJetwAu1ydQKUFDKVJRIcEVlY6PEfOcK2Rrq0tT5aigyWIHOOejpD+fNDFeNoC8xpc9prkvhC
RnbwhCpFM5XYPPcrZexbJKLwPMF4p+YDZpKh8iTNaoP6VdSlRDrKVBy0MRDTdjt4wRS8Z7mLRKHQ
iAEOXQkkiDm0305nWUX1evAVAvPDwKREnyG4FvUp9Xg7+1aXFWe9VRbz3l5WEzGfGwuCNtSyRiaJ
5GqNx2DAKHCLnLDlpNsGeMbaX2sEQs7I6nJQ/Rwd0wh51R/8vxQwtD9rf3JWLbJbRNm1s88gkLZs
TnJii9kvEZuMylFTGq0MPHc6o09/GMXgu0TvtEIg9Bp6cwcsFj0kX7UobhdnJvOlQxrLUwZ/5/zC
3VDar8JZrgtKmFaCWoPM1dRpW/9iW6mABtNv3fZZhpxlN53Vj/bO50C3AMSEOKAA24bcejnzLO3W
76nfq+62oTllftNpq3xqnXTNaeRcRkCN01r6zZiNMT26d2U+rYIt4WPZpo35TZSisi+RU6yYFqN2
AVxmN7BL/+ZAT9g7FBnzcJtyTDOldmaPeGU113X9ZObGHt9G5QZOje3Dg/u4QwY9QLhUCiTV0IRT
qalcADjGuGErqPMbNY68WLxy/W45QzZUe55IqdkDl23HV65/MYE7E1U0TICZFkffe7gWKqi2FYIg
KxtXhWiI6eO0j3Kr728KUHPqvFYBao61bXtGFOzxw79NDor0DeC5sG5Ikremp42gYuQrXVpm9sM2
ExeCQsRs459mKG3nrhV5SBL9lgfgR5GJo46/4uPZAVdlsQ3rLWHdqixvvUYZQiWmqAIogCLeSvs9
APesPLYeIZX3DNn65sLKUuZvfoCM5jZvMrM+zKZBsVfrqImuJ59z0ZuAIGygTd7koJm6nc+MlGd7
VBRgj4A6neh/WRzmFHEoQXrEirgZUAvuBE3RVzW06AYhRHXM2hj9gjr26IGHif9xOxJ5HVjBicpQ
BSiYJNKA9DhAEPSWYzpTrLYvUZEzebopxqKW9Yk9iKP7z1DkDXdkWaFaXG/D1sYSsMmpH58mIUaH
UZLUVTD8nhi1uGyIdFm065c2Dc3fgUebL4YzkPSsCw/zMjAlWyzE22rv2hts4APMjsxG9pCvpkom
vfoIQds2jahis06iByCXXHU8PR32gRzGqocSWxWZXs2+WYgrWI/ZMKkoT2bhGv85TdOs6HesOEPX
3CAQk8tj5TqCo2LitUUvrp+n86lnr0JqQtApxqJQPHtQuSY8Do1b/O7KkTVwLpR4mt1N/+S4Ycjk
KWb5zbE2eVSkXfgWQML+iBDpjrsWOfFrMYbRcRH21p+0Y5Ufdt/JN0IdoncihLMJI4wmp+vQk03J
RGwg/TnBQWTjXskb6MI12+1/u0r/Rzb9/zcP/kP7Xb8M/ff3cPfZ/ne3/vXP+/pfieL/n2SFXz2D
/3cj/nFcP+vP/yMk/PoL/u3BtyRW+xBESIAJXLrM63FZ/TslnB3vv/AvQ7myXQdjvStxUP5XTHj4
LwgZTkTzjQcUU/U1reS/XPj2v/gF+EIFEVMSgEYU/k9c+FCFcHn9b5MWG1DhAgIIXR+PJnaz/+45
Zkge+mx5M3iBk7YZW7pBzbimYWnXLyjXgKcW28e02d4vZhh2tatD7txYbh3qQu6x6QU5CAqh1S7d
D5OF+aNw+tTsuqy2Xtdyc//ONDhQeFWNvjNtn+dKETc2WMs8sY/ullu3tWsBq2dSz7g+HBpfnmdP
4zjIC4DvoEN2gs4LK0Cf7tgmgLgKq3aWceCtHpl7pQ3J2GxKvNBOAtB2qJnfjRiH+5zsXheZBnrd
A3YO3tE1zukdoEw6773a1V3iMIP+7L1RPXVtOtH/jG75rUy20Vc3yt14h2U/onVl1cMQ2XwSc0aS
+tprNe0kW1To7HUd3HZOKtWeW3FQ9I3aJ1jd4w9jltoQGuvjZfszGDXeTYBRy11KIpu3m5RenzK7
zokVyGZz1iK0xr3Wk/XQ/+fTygRDoXZOF9EclQFrRZY0EWItiJhLev1etLxpN6T2SvGkv58Z8KE7
kEvwx5ZDqlCzsBXbs2WMshtrrompGAMmEHz2uF7+g7ozWXIcybLsr+Sye4EUqGJeNglwJm2ijRuI
mZsb5lkxfn0fRmR3ZYVUlUgualEisckM8zA6SQD67rv3XChbQ2Ktu6bt4i2rGo9TspNZe2O0nrJq
CB/xZUc9D1ajB7CYA4TVijjK/cZxnbPJ64v8UTlWv+YBvDyzQnawceuxu9dtyMGrFPNPijcuRPHS
ANmlnBwV5uq80Lwv3GhYhWvbUl8Cw7DCGivqYSf1wnqyVMKD3NXy4TriZxlWgiPRpibWFK6mOHXX
2AoPBOIWPMk41FdV79XnoUBy83M13vZEGvYiV8M7At7GmTjhsJ7mSRXl0Nf10cOptiAzN2sGSnv2
nWEw2N6woLlLe3P+htZe/aaOSv+hBFi/s9t5abAfSaNGEsdvtEb5iJuA1bQ3raRJnxYBoTn5itlt
jqsWwhUhNpdyimEK6w+EIpIhIJBB0pecmnc5QFQSitZ4XnTqFvDSly3xKjd18Ryyh/tIR7aYK3vs
QGfJIdkIDnRm0HAiPViwIz188SHbENRcaQZFU6BxEBuo269ZC/MLZQI59RAxgiLuTyL9Lmq3Gcyo
ItbWkQPGFN1GL/MlZziRGsVtcVzXV1MvDBdBK1aUXUsMM2u0wFJfz1FW4GPiWPPQejOASMfUPezR
uI0Ftr/F/arLRdhkmhNQuRQdV/Zl0iT+ahbi453AWKJWwGTzbyXcrj1igopPtZ0b4HARmkk62KQ6
A4Xbkkzkwmexmoeq/sH+A2NQ5uEbHPblEwBfzAQDpv+9zHudz0436/c81mptxUZp0Hx9nG9TT2rx
RGcDlhRrmmymqysHi+a2TA4XEt6APyMOlR8WQOHPMSMl5ccpVeWsb8rsjpiR9un0lmXQA+x636qe
sFBE9tRdvVi4ag/pmsXgnLbDE1rF+MB3zCDA0slMR0Mhgx3QT4CLz509NrYTz/4XN9RZ5auCLy7r
IqpWEMpR1YOSQ3F/VGbtiUOv14DFBzNhZ6hGB00oxFWlDuzIeDvMpm3ydWFBaFr3kg3qWsuX1r5W
tJOg/qkadczyzZRc/YY1RoV4jy/kOOpMgBeLOcwJWoaExB9Q9pjrRs5gd0xF+hfYDInxKgf8vM3z
xYaWnOjY/izi29Ndwxok3TXYG6jGtJDG/NmurXvGhZkA/8LiHtdameCRmdncP5qgquWhjedKPyBH
T+Gh7QvLDsn926KXK/Qn9iArp8A2jeVWUNCK501/pgLLbunPvQXWSlRaxqRI4/sdQ9/tLxKnU/vi
WLrKf4MAnpBDQdqMG7A2Q406zapvS4QZzhp+KvPVjQv3vuO7yLYPPZork+6Cr8iqtK+C6z69OWxq
a5UZyaj7wi3UdeS9WfzcZPuLINE54CNMDrx+h4h9sfRsPKC8LW8JwyFLg8VLzwvpcLENsa1UK2YW
rVmznKl/RSpaflkEie+qJktZF03OMY5t8RpyQf/CUxIvZHM8YgDcdEgqwyJwvh2m/2eDLJTOeD8U
ak1Cpk9pIOJUuap17DN+24Vuh7fJdF+NYfKqo91qTAZqKdQUQKDsAuk2+E1kwy2nx11IyYZNsxdv
gGlg5Z+XCluSR1MBz0s7PSVO0j8RkzPn3djV1gsCRD7iN+7nZ/rhbs5hplqUpwapD6lkxNiaKOjI
mww46uKDSeUNbG4VGwcG+Clb2QsDzUYMbIRo2J5YDvdh07/o9mQaa41OunBliT5J8W+74pZhMdLn
xOH4u57hFjYrhU9G8bhA1GD2CLPT4hX8fbgf24FmRTDGTdKyH7I3ERawpTYMWHmWD5u08KwPzELF
jxN5YbmucrtuNxqk9veyqqYXS6YWp+VQt7+AY6orPA/JE5SiE3QX2Xk8xSfV/UJW9vaD8rpvKPPZ
PYfvihsGhNvSb62O9tqapOkDYkJakU1cdPwUx7Kow5c+DVlzd5HiTL4ozfvJqmL+GTA/ILbXOnen
wrwkxoJvqcja7s7C8r2rw7k6d8Wk3kq3oa8XWbO6YkNgiFpm/KX4l4TcIwIxfrnaYFjrMnTbUw4o
OFm1LJ/ZceglGr5YcrULQ8foAwHgwVjH7kwwTsWG/o0rHQvPVMdmtSOZzoAI/y3f6xN0BuQXKa8u
2fxriYDmbSSqLJ40nToDJPqaM9eUulfVhSX7MS9rDRaxpVYROCn0N51B783TS2UEkd0yPpadwYZQ
GNZygaEjeup26MVL7MQlOVPn6aXHFDpciiIdhW+lRfTME4VuidTLBCVxjRzXxtRhme7sLl8RD1bE
fmNXkm5y+tnYyKlkL05Ri/2sjFKnkpST01vLombyDazlVwDv9X1Kf8BNG9J01jRRlp+4qcefyjOH
76KHNc9pdv7K+7T6cBe2ACtH3T46I1kkr5LUZ7nmmnfoBqnrjsucnfY94cqYbV/uhuuo5zi2Gp1Z
12mFyLIrmZEwwwci7PeZurpjGSU0qFrG6HmH2lGC6PQYKrHvkpCItE7vz0tTDLRGe3OFMlznE2xZ
9rC+Ycv6KMJ+jP3WLMWwbiO2OLRnNM6eitxBrpRIxWGk/R33CObnAzpicQt2GIAnKI+AXcB3mHDE
LAedMgCMYFsy6NwbKRI2A4wpVrSJatIEREAm8cYZgW0Y5gNr8l3a6F5jZWt45MIe4HEdtZkDfIGa
PwDqiZbuvLBLUow9oXT8sl28xxkTaLQyKQq4mmkTv1YGfoy1RrFcC1tSxoyg8/ibPmFc8mXG0Qmr
rtXDP6i05JiZRfzQNx00/WgcnWtBnJOFAD63C2tLHLqQC+d07ZXTJFdowfxpt469y+KIxAhSLrPS
6LU3o9QcY5dqwLjJ2Y3lQWNbFq8Ha7b2WWObzynBV26wpJgJglldeDcYkteANk/2eJgFQMQReyWB
LhTL6E9+x3/HGDz8blXf/v4bU3D3t01ffn+qpCr/JwzEBkPkfz4Qnz6r7t+Nw7cf/3McZrT6u21A
izFsDMyUvTPX/jkNC13/u06GyGH3bApbv8Fk/zEMS/l3C7aYC0rN47rQPdgr/28YNv7uYVaHx+L8
Sbn7l4ZhYf+Bn/y3aViTAjeq7Zp/ZdlkcVSOba/l+2aB0mAbccQOBD/wR2nGyzZZADmsUOm1fTJq
/dnAy5H7abk0w37B8TatrYkMzGqM5vTH6sxErsjfNJR5eUQrzXwp4nXBnuZhwtToa0ia+3jCiM5Q
0qq3es4F1VVJhS+dTgoeu1kj51VUTHnJHaHKwfa3zqtet+NBz1LbN9D+Lk3a2DvKwwRrOURz6B21
RxIqrGy3WQtvES91pbF1tBYyupM5pdTAEXTG+E75biRG+aNjvssYXkacpQvPbeyv6pxrhfu4TGTb
142XjmegQ1hp43IsH7RCkx1LUMyaXpZRbVcMucWkJ+mAWoF57k4ijds9dnhiXwkhXN9NEeLtgt0/
zjf3dXbHCfHRtTV7NbKauCcM3z/lRpe8EP5oPlh7j8fca7rjgOjNAn3pX6c/GkIGo2C77TY9grBG
z8O+idlZrwetsgPeDNmQV1/iM0Hk6svIbBkGnCrV1sRklAO96OwNTgETIAZe48EVxaPDoLQFblRv
8oVcKPHf1G52WUdzQIIf5LEkLcSeMKp5NiZFSvBGJ09Ar4ikP2GZeP1OcqxpzsLCiNkL+VQ/stjv
AcRx933CcgXIH0Uk+2j6pTj31GNs4zCxP1gspRsvVilic5euKTrR1maef6Cdj/QxeTVotKg8sW0F
7AlFmDUaDZHsOrxQrkm01b41ZMljj+KcrV2eNRly9MR+CPSE2PQ66P9u7N1ywwPedbyzjKmHJFKX
kZSdvfsi4WQQeTFFYqXdM2a6nb6O7IbjUbUQ185Hj7a40N1hzzdfIA1HhLG76TOFnnP2ENzvJQWO
HWqNflBsZk4MdXuWbO7RZiQ/N/gfXmgkTH81SK34mWsR8uBqihNeFu3bIQkRaKY5ziSp6Mkm0TnZ
95GueYdZYR5Pm8T9ymPW3au+pYurjotkS+Rl8it2iAPBnjoE4dCTinOi4mz3yLyU9WIvz6mzW0lP
81KUaiJYS2PFe5VM2k+KuPZtdfRp9A4nYjavN+vlOPXqFU2n8V7j7gTADuAQtqnlIWWG5duMiz3f
Ei0hEO+Boef6ShlSkvFjZg/zpsPUOIEz0O+wjmhPLO8NjM9Gch/lVhNQ+5W9hsJorkvmcFangMfV
d2UkmSsrr3yk7lU9LE7pPmlzrX+6fJMVARadAtG2wYtc594hxKh8KooiopQA1ExR6fadcCyrpwen
V7vCm8bDgvNwveCtfK7G2vYzulcu0ESm23YZXgsuqvwWzICrA7hflKOfMF1CIO7G86xLqsQUaZwb
9+xhdnOiyMno1Z+icG4Rrcqs2BhIj69Yl5F/xnOy57ebF5Wb8lMMlc35F0nf68zlMcyEFljQVHyp
YyJn97iUgevF0Y5UNunASLT3TegMwc28eQtQWu+Y/0beX7fFV4Zd/uARQ9pw6iYs7hR0vUW6++Ra
ZrPBeuoFFFW4L13dURY80ZsBywaJRFNDdlxkOv6epzQsntBonL1RGMvV7Qv3mVDfc+M4gZcqULWn
ZlgiJJfWqf14nDQkcH6LmjBV9ZhHqQIHU0p0xpnulcIXMw8u8UNb+44ddR8Wc/wEVGTMVp2k+2Ck
zW3xCR5j7QgpWg8yZxSPjuoIEJYGK7DRPNZDJC+y5zjr6HOzGaK0u0vJvzyUErpHVzvOliB28hsc
6XAPuqU+4xySu0nI+S1VBLMSe5D1lYyKBx6miJMgNfCo6kEztYJGxEV1axeC0zom31Kt6rEROJnj
Ilurpoz3eUIRVNLyvCWs0NS/Mdu/L5PjXMH/K5NsbDnsU+GGAZ4oEkoYuPUr1Q/tfnDQEbpIq4IY
6WJHI7Z2avV8vqcxZiGmBEqPcoGoOxG5ma56HibHMo36zy6v603JE+tCEW8UMI5ykY9DROesEPqj
0RAFhbNwyAfT8OmyZTLKkyf8YmJVpml7dzuibTGlkBx3qnH5KWs5nKDlceelsrMOGnmDA5lac24s
ItI4jjTObyyOFj0Vn8RJvX1JefNW1oP5HrOte5aj3R2inC8aKqzuXuMsG+/jJu727HgUMble23Ln
1Td0eOmX2s6ireA8CaUDW5tB6K+LjgLP7ZaJWO362qLrGCIHEI+ppenETV6FSXBzQJ95whFj/TL7
WCBEeIm8FmYmfdFouLtu67qTsQzmWW+K5fdgdo7H0OFVFxwMyu9JriJehcN7NRnaFsSD/HBytYDN
GhNzpWRhvvEjBVZRGlKox86s+a7SIXllGXhZYhl5t5sr09yEBc5HZVrraiEKrrfogOkSZbuRQfBe
KC3/rSpy87gCEYFXUHZQm7hJoV9Qlu4yexfZI42p3hEplVec9st+nJf2XsRCP7hjK/eG1uZPYz0Z
Z9uszANWXwf0wdywnjZS6lg9NVOShEq2rfV4od6QndqjDiTpqxva+dEYHb6pc9pTRtsMmnggpGBZ
qzpx45cUX/MBjixWCRp2sdwgKq8ns+B2jwuUWuNSRjd7W2sAv25CedBirbmkDV2TferigChCPI5T
bvC+dHZ776QzQoFjVSFzt4oPadeqr4qJb5/3HGJY/OW/S0RPkE2p9hp1o0mS0QwvTZ+1/mJ5ySOI
yOyHIHcKKgA28byWrdYfernH+46WQVdV6kfHBQEOvaCZKflLBi8kXQHbQsSm9hIVqfMrbrCxrFrd
Kz5b0t6Bo80wccMKDzYZBioSde2gVGY/TMCG8NUXMELMiMrWBkbGDk84wY6euJQIKtfWj6JvvH3O
6Q1WBHVOGqikLVADIxgyw91rrYy/unrWmMj1goi0W+jHuphTuhvJvK+gwhgvMTb8LQkMekOjOTrn
uRPunBxrOBY54zwJr9ureGAYp56cYQwLVgbaK8e0Fto1169laYjHFeYxRM352odlc5iB556MVkyP
LAoyPKIDvig+8qNFQfOd0c3TA4+2cj/zxHnAvMO9NQQMTQNSAfEqzXpx6KyFfENptuO2bl3nSVhj
+lJ4ebbJVMWXeqy17jBKF8l8yiee3KXFTBzWpmp8AUNoFZMt5+TcfcR5OPhqyaLD1HNeW8ly4DHS
Ve4ejZqVVN07HzG4wutSKfXUsUbeGXapfpkTfFUsrtOeKVTjEs+Nz8Vq8o1rOXSKu2OwYHtaZcjx
vtYYMWSuqS2eTNWNO50I2iGGEohpzTGmjfJo6HUw7OzJeIznyZ2tZg0/Ztgh40JGgzwawExQlIfF
evqdz2J4yLQwfJ+LwvMrdolnYhENaRWK4k8VT8M7TVMCc0do3id2S0Q6SRMUyBjlv1050g2fMgkW
j87TOltzRDS2gO3xNzWLQz3noCWon7LpnS0pK7bT5QCdDuOFTqxh4GiNiBXuEU3GC7bK6r4eBjIN
FiZI9Gxx9gi2sTUxp4luSUIezA+2vAxOJDcNXVwmkW56iaWA8eJXI5XhHmyoHRZ61CT9Fh0qSwMw
UpRFiL5J8qZlY7wx+tm+D8Uc+pPMh90y98mwtiEcBTZuZEzghjG/DFbmHDWPWwR78Hwk/zp7Pi3T
KOhUGxxvuhZJLcndPh/meV3jdHtZatls4oxmXIgXPE8UZ1QtiDMhHgpvhPtP6cC6pPJwlyKJP+it
GSXUjBMgEy5LytAY4mOeu9YHoItqzaorDTzPTs8E6L1NJ8xk3xcy3aShW92xrc/3VanzX0holNoN
jsWV3vRjMCakVbnDatO3lVGxxrcc9yaBlzRgPeKd3LzTty77woONsmKuK9OmQNoe19piTbSyoeQw
yFAlH+q7Kh6He7b4zoWeuxt6Gpd7EGWWvWlh9tWUuRfZ4Va78WVghSA6ISttZ3FxXZVKx+/JvcUM
iaU9GPAW13lqer+dPum2qu/tl4lg38nIJtreSaH9otQ2ewxJKd3BieDz1s38ZLekQol95PR/88jf
FKGInnMtUr+HqIoeeA4QnhuX7jwNZfdF+N88cFVYP/kE09Pl7P7QCLf5lbNsBawAW9LXnVtlAGhi
58XrNCzzESIOWDLsijcvb3eTKdNNPlrlhU4EUBCRtphHrevKO/IETDejxvVHOOm2+vXYqnA6Q/S/
tfThoLR/DVZSvltG1IKdsq1g6MhuzIWrnWehhktKa82L0+U4ycHjCFaMkF96W+qMYD0XoA6qDznx
dlRgVr1v3Ir/eNlO8th4NMUqR9NI61luAdmhWp41HqBZwE5y3NGQHX+7Fl/wFR9asiLG5mHeqIma
GlqlNnmlimcsyeO+90LvOaxQ1jqRqhnTE1lf6H+zve6IuzH2Kav/YWxlPQp1sL8zs6T85mepA86J
yq0IDYTH0BEwNwQbhJNcrNvECHKIoDv5ddHZQBoSToDuVKgXo2C2inotbWlYiwm/WfN0jKsl4yZT
U8pZt0ZHW2ITjY/kOXCNtLpWB17pIC1EE/sjQ8XyQuBZnGXGbF3pmvMzm719xtE/HQhuu0fVaNmh
jpfCZxoa73Ns959N5EKLIWMZ1W57lHZqBmC7Gu6bNkDJibusby1ddahqc7hTSdHsevaPn9LqnQ2w
op51jcfdPiu9YFkq64PfbdCfDFiRdaUMnz2WHWfqo50zWTXOcZhiNh16xh3udUXrMOXjd1AyWcKy
OPGXShfPFLG02wlnNnzUvnuiD1k/kWydXjENp81ao7j3PMq2PEgHxZ49iMw5+oN2BXXMtyVP9xaD
7cpqJ64jknwfIOpYWSyYEDatHIxr6HUd7bhF9gQ/1PQbywPrYIlhs7CUezGAzf1AguX6i5z4Mo/g
JoEYc4m6VvExUh0INhmAxkrr6uJoiyL1XXxhawAl+Ql7Zwr07/bd8hbPOuoDenAGoOdz0hd3WPf1
jE8LqkZ2lLyUrTnp/cbD1fHC6I/CnUTabtKnKwa85cktGxNWa99tyqFszuVtoWhbYw/nJ8UyfZuW
9oO3zJjmAUpxDBnWEdGfCyHmfuRfzyAc0vbdsWAhBiYxmvcYS9IqATj6JvMOtkmpLLWa3AkGYeOU
b30XPlWYEECDiPlMAS/G0aSTPL3xdey42IDJaKXTZWtbzTFOW6EtX46TPXd6VgWaMYl4o+xee4BV
qp2rqqtfB0N0v1OtNL/j7Paim6EDN1Lp4UYvxzmYobesdZL7+LzoXphrROGi9A6TwPawsLEhIvDH
39sshvp4M2fuJu7pO0Ai2tnCI0+DKmIQD2LCj7Os7A9siSHOeywv1HNlq2Joi22FyXcTTVp1UY2d
b9O079nyDPllYJ/EpmLUkfVD5mKEicbskJRGTN6u3tT3He5fEjuF23HHtsVhsAz6w4GEFU/KyKL3
OKvUYWrU4HNFlI/54HjfDlwD1uFxHZ/gRuCdbWs6e5wkMyaS4bnLn28kx4JwcO4wx8ptVjBg8iht
Ar0Wr9EtIxeaZf7lynEH/iLkTahAF22meQhhicW6capn7gc7veTcn4IvHvFVcJtjDZi57CYc4rdy
MprvPi6U44NVGtlBmiNd0YgM6W6ZusjXhIgS0katBh4r1L1dwUBI6kebHpOGGDKOf4OPmp2Kvk/p
kFi1WToBSKvABtAq3sYBphfYwSgkPGnbqH1zeF8EclaPbzPsYwMF0Chs1gQJmHWjnOzisEyF+KmT
LH8d9dBZV8Rw3CCJMg1LDtzi37aDa3nFuNqcR9Y790bfJcLPtKQ/enVmyDekwfk+tl16QeZUjvwt
MpuqU+RbXuAUG5dUsGslkpaQAqbLYD9T6Yq1lPsr55cmHO5hlPBFaAdxNRhoN1052M9RiFtX4Ik8
WiIrDuCf4w2GHQ6uNc+US41dauslpkZj2JJYw6Ykzs3WvKrGV/aWJLNJmM85KWMn2ZZNaPHQYpN6
zSfW0z45snQIeruDKJZJeZKRyEGGwlMICuKgD9mA+7m3x+4buy5CVuouhH1JVv6QvLODoRT2dbTA
rEFg6u8Gy+NBzw7a3QEpFycbBQrLtxr664jpcSuHNr4Uo5dDdrUT3hr8RWvMIctDLczhYYqbgU+6
wkNC2KjcpEMHeLMZJvXAjtzOV1gxF6JXFKtRsd1OWxynul9pfbccsDdTXaTQLjsNPAmBE3LJK4tF
fwXaoIJlxDaUe5CzPMV1p7DfJzHprlLTfrq28u501es/esgP5lJX30WG/hwa2gwbp+dK5+WgzOi1
ewHBY+zh41X4MTqc0nNkLR/uFNf3BZHWlSx67XtE3w0wkuEaUUY9cdMf80cyj/b7kmjQMKowfodI
F+Nyzehfgsl6NviM3huky3nFDR43nRYSbhLj7B6x2aAeNjT8suK9wZH6wjgsedy/pI4ytnwG1PXF
ZOJ16EoklqADY5myW87hFN12K5pdbo/C2toZcYtBNK7nL4Y+5JgYw9k9wJbsV26UJjcDIggfi+Ew
3IZAr1fLkJgbsweWOI/Z9GybCChRIsa7yKLMOTJRZXBE/ED02Cy2uvYnV6OS0WOssrfGIA6RxoBT
pB9SJcm3F4JxAE3vnlM7jNAFdGaRrG8Kto8hvoaUAfeGNkpfO9g18IMZujCl9eT2+KJk1kvT2hYa
D16w504O04GWdUBOk9YUAKwL8+a975r9HDW8FQIH4ntL7IB7QJhTxjlGKdgs2Pknjmlk4fDxjhgS
O8OnAnncTyByTr1w4z0TnMwwr8l+5rNtqFpP+S+QtADBZTkGJCVNB6S7QpHOwS9Sn3nUopxTHvBJ
talNmb+lsZV8tE60PDlRGT31M0g02GriNDe2BsoFJjoGFrjxqSzpBPUmGLiZTMjfzICB+3iKcxRE
p7+SR3AAROfFkSpOBKK+xUXpZMt8kG6rANgB5inxdkHNk2hQniNB/BWQ+8JauyfBXu68JPO+U5HX
F5wrS8Bxjk7oyKRBuhUgUcOhPyAcVJeKjOeLcDNP3CrcvZ3V2XgeyyF/qRNZPscEcO+meuGJCIfO
29gkolDae018uqStd6bhhZsBjtfbbDGmKJl2wBD+INqUVJStRGxLYnfpk81Twbccs3tih9tfGAkI
+UU9oXFpgiIcC4tBKM2CGJLvGcNP8ZlbehL0C3LWSrapuWGhUxwGu6keOBET9o+z6GS7CRNs51Sg
NCBuPdY6+f41tXAszW+hcRDXNebJxpbWJaIcO/YXwBCj73pd+cl5AeqbGjVufLkY3Guug9rYuXaN
ftpqGvnYtBI7GC+2zprDSpq1genjZXac8cR+kWWF1pk5yxiLlNZbV+Iu9NvRrCiAYwhPt7Hghruv
ub9y0qsNUtjFhLUWjlE3bJSIIQy0qSE+wUz1LxPSgG/Qr3iM+7L6Reav37DoJtan+qLhdE6gmcik
OXC8cAwXxtAcp467Ufgeb6SqVjHldsXIGt/iGBQTGep9/HLZk6faiMi2UCF/z6oEi5p0WvhpTbbO
W6MwFQbQIUcP54/dcoppufcS+o0ulcGsCKJT8hNlZo5qP7RdhUXHqrNrZbahWJua5/1S4Tzo3G1s
SJDtQHn1jogUyEij5AZ2KwcAVORBCivWk33bnIWz4b4OqVFTRNs15bRjjxpuK/rao+M8AEN581TM
TbleXOzwqQ4/t7uJAAQ7tKUCpQqWgab0BKBIDAccwmQg+Pph+kjd4nfWxnH6yM6julNtQeG1SZge
opcelSyB8nT6rU9Vm/u9p7o6yLN2bDlVEL1gL9vyquNKOL8mXRtBr0xI7b5KXMwyTUXWOqOzMweO
NDqPmtbrAE051QbKEVVDlsIxyY27USu2FUsGNmuUaaxJP5s73l5WlzqLtNLr6mg/4XIlOISt8rQ0
SfxrVHNn+uU4yH1pN+2hbebigZkJDd0m7rTmmF69lo6Lc4TtRv3Y4pP5XkBCbAFHtffugo0Pn+KO
M0I7reaW6XBlhobajwA8N2gSPM5ctnmgD+epvxi1mb+Z+pKqXefi0vF7pbH3wVZB607nFjXZUPZo
y0YriNfgC2uYIDN7QEQHGb5imYmmRgwkPY2G3Q2rkBTqkbrp9JG5voFc3dr7sgVBvbn5QMg6mMYn
QoXh91g0AqPhJUSk9o+OnvavBFUIxbU2QngzacPBrDPvp+wp6FLRlJxxK2LFdVyZbkGZOq8R8gR3
hMzNf3q9KN6pi3Jg8qc9/29uTkbQZ16HR0w28qxXLvMzvZ50qFcGfhUjy3lQIlXIIylA45FVsfN0
23/dj8idoJpyBQu5mqdXt0jMy2S7CxdeVD4gv6UHTHtyG8ayPyR5LHeWq9Xs38T0PCPHEpSf24PM
HLa2TqlvTBvVA2cRpy7DzZhrIpnfeVE5+1634GXlcOO4QWPN3tMMi5MdboMgU9I579Wc7snz1oz5
xs2Rrd15WmYANSvHF8ZdbL/J0KR7W3VyrTWWenZtcHqUeDRqj0YkNphwRnvtYuyi3kd64wEcDtTy
XM/7DZuuMSDSN6OSGvZzuFBT72e6Ki45bIfnvjCRe3hBLBK0KR0IBucgRRMRSh/vaUgodDTPsoZV
XpJn5ivhsu6K1WTgi56gBRM+B3EcjhwXRdS5B9HEERcYzb9AcIuprO96dzKtQAoqIFiX54MW/GEd
+Zf8NNeq4J+/GmP+OSjyP6rX0fov4yTnz1+f1d/+1+P/Cf73vzPR3P7UP0w0wvi7TeUSzUuGMEzn
VtzzDxMN/8YyDMfGRaNTuWXwZ/7NRIO5RWeLqRt0vUtT/n8TDf4aoWN60YWBLccG4/OvJErEraHo
rxYaHLm3oMs/1wlF2eQyyjTD0RnMIPQuWWU8syoao5v4eB/yJRnD154t71GVp8wz3v/JY3T/5y/4
57LFP+q0/qPf+5eWIbJonWIhMWAa2SxU/ognfawuZfQsGGAgoa/vLNV+hnnt25HN8WLaOdWBRpTe
fGzULucHgNvi7f19O8n2tGR7M3kA+27MARKY7o5V3dbN3nl4chQ63io15unrv37t0r11uv1HL/4v
tVKO1w9FGsXDMUv2k/47tb7y5IMzncmsl6JgQlCvf5Xix8Eg/kuwEYr8ZbzX03nlTRdvvh+9du3k
F+09+eJ/3dSMatkt8iTk6ay0Q1M8IZ5k3rBqi40EunfzKK3LDsD6ofpofrDA+ylopz3iy648lx8d
Q/nK3EBd3bRbSPeB5XPnCvpg8hcfztoJdWcVBfQq+MlaW6d+FpR32urLWRWrLiBgEZ/Sk5wJCwdV
+Er97dqRnHyucrxM8S5t9qF4t+tLnj+jGZJidYznrCFlowdj/upNCVUNUCBLyC7EOXrgfXdYdNyI
86I/54cPJM3qgFBsJXhDVs0jvgviwDaCV8U/G6sDuRdeFDsC2hZwhDTGQzbfgYKswrVj7/L2yi8c
sMm2oDY6ew2JOCWLDGCDoKd6acpDNu8MayfqnR3vhLmbhvumv3Mj7nxbfdgbw7ddzb7UVj0zLtUW
t3YLYDbzYzyGEKbWFYLQDmRP/RX7/TOkRStjZDzTKwUiFPNxQIDDevy/1J3ZbuNatmV/qHjAvgEK
9UCJVC9LtizLfiFsR5h93/Pra/CcRN2wI25EZT5VAYlEZp7IoCiRe6+91pxjQlYB0l04eFmbq6Ae
5m23GZdqdWfNo2VX2uYB42PIF3SZwude1225t7tX9V18bxUb4n+Gc1c3B7uO2OKIZWCuim/2fjDI
64GYDPX8ndGn+aYGyXO2qvlia30jUJw9hLdBbtzSkp56HVWTf6y91VhfmDYtmC0QG1AuPUCvMT+7
cAgRGuc7wBMgZV71eRNYVKtEW/I9Bc5ggAkktMJWjGXAEM3YwR1WrhP/ZjmUTCkF+yYcry2VihIf
dX3bWFeK5dKVXQ7WG8VJtsmjtZa3mmu5mis6FL3ArdVV/JaFfwirm/WDv3zDvgSqDfRPg8a02p3w
kJy8LbL1dXCnHLWDss2OwzHbZgfplP4hIF767Kr7R0c4L4Kssj8ugpT9hEbGXC3bt9fyWJ2Gh/wF
FN9Kc6JjdUyfx4fMqQ7mMf9Pr8iS/+MVCVMCVxiY7U66E7feVr9Om3IV3MUHfW/eadvkKO71tfxk
HpXL7xctWvuoNX/5nX5JqOxIt5EGhL075Q79AGw4NODUddKTdQy3w0bfJpeB2WRnp9dxK23Kte5M
brzmFdhWbrvlf3M5Hm3qbba33sHe76tTc1e4SElOIdbCBDz4mm4K0BB6KAIAUwj2yxJ+cO/KUExk
Zl+0iRehCFZrMYMmU4eTIzOTPLHlAx7A9o0CsD+Hw5ImGjD2clwylYwcyQGQZjDaWeyPuXuGVDkA
bhg3pJxpt2Ivr3B3l8O+6ZgKcpB3i2alEd2DjuRo9Tuv3mPVpW3F4Gj8GDOESHZ9hZs2fgzpYmpp
otr6hw47OrDpZpzFA2cypq/ma3lfHq3dpV5B+OAgDeKKbnJ8oGIHaoqo41aBTTqRVMFsTbCx5bVc
csMF7lBMUESifl6Yy0JbkeQCrZguSZosDVQpvmvKqzLdtuV3vBPo7T6sW1y/J8Vzo1zl7MMXNxVO
gmg9vMuHfic8o8fSYHLCO1+l8DD9dUug13fxjQyeTfhRk+SULKt3/216Jl2mi2jM2OnbcBLPiAFZ
tHZD/NLh+UuXFUdHHQY8xwBsNdiI1iK6dxyajcMDUX8YuCLewyNIqrW/Lq8M/i113kcUjBq2ta53
4w60Xv+k34v34jnZBBfl1jqxDVOAVzI55Ot2QTPn2iy/0c9f6i6AuzvrxLcv9SyProVmrlx0PCvy
smDtpUm3UZaJG6+ytXaonMlWF5Mrn2cZ0sJ0SKNz4iPeZ3FR7AFkujQLP4LTzl/S1V2ES34omyOh
HS2MTXIrHYB0V3qVs5RiyXRMdfoDm97GcDyX+euWWyw2aFkB4/DwL9m5obw/jXfS0X+pY/yUZ588
gfGK7tD2L1lArk2CFYAhZPYmfrd25X3xXD3zEJT8K3bUaFVNy6peQ6JSHR5PzalSW1v4H6JLtGb4
mOx0mLVmtwEz0FxIOVwEd/Cw7PwRixr/V/4CPVswlJHuxfHBpBl+Fk8mTtnsXjNd5V7cCOfqNTpq
5/Imncc7YDEOK7Sj7GWnXNAeXeLBWU72RV+AWL4Xboar7ecvU1gEC2/70mws/jSn3EW2zNzAjQ8E
KNrPsJHd9qK7zQpf3Lp0n4fF++AgytzH3yLGHM/Na3jClfjQ3rpqMXBLqFBO8RYQ1Py3AZLbTlv2
rOVMlrbVV2QLTYiwGjf+kpZ1jXTrjQSAbAmPS7dVfTc7WAqUvGz8YslsnvLC1sd7nruBPRhYiko1
Z1u25WZut+NtU78xMM1v4szj35mM16kUFxKod47Fuls/FAcdZAwuMl7ZpbDK97yJ0yoFVobxhzSD
Pal1R/8cCtf8hayVfQd0jciOdNl/9EREWpuRB18mmWtVK65IsqDiDphqTEerF/ELuKk1Qik3olrS
N9KT9KSsVafZqJqN567eoNg9Tpv2WB5Bc1yF3XTqz927rNmQZOoADdiSN7IeGY+5MoNJGEnvnCTp
Jug2dil4WFmwKknzSTYhFkRMl8wlkBbEu5bpFGac4awp66reTc1JJhyPBj/iJ8QzRrKUJ4j/R07w
02qQnH7YFk/ZQ7zzd82+jpnGXmXpuTDerPhFF56Mmz/Fz7VorBlTeiEJFWSG1Rd//MBNm0VO9Jic
UeVcamZKWF6dhpQ6E4rYvFL26+gwoFd5swKbM7iDIZgQPuB9wTfh1l1g9D91SZEu8rJ8yeV6b9CY
LGRYP/LMX+eHp6/1Pf1uPhv38kk8jXcpWvyWeo++xnvzirH6vjv7t5J5c9+sRL1jMFXCuV5Cemhy
2WnLcp00Cy988ZOVht6QpgF5LU2wgPOkVpsghqq5DCmhqntINIvmwfzefAM/RdUcVou427fH5k59
1h8octrxpgr6hlg7WEDyRkILNsutBlDbr2F413Urv9tYMnGNrnqff4MC3mVrnSHPg3kVu7e4/jZK
G+GWXpubekZ+JnRokOnuU9yC2LHecHYpho0HoJ+D/jAbY5PurlPrepkbFsC/+A6pPuEiGd2wLyiF
fd0/YF5DX6PFS6Khih6gFFygTfBYJETTISJqnlChHuiyTyNNn4XAIqstStK4rftUcjNvpzSnUnIL
5Q5JJCejakf1zGhT36OmuysfPBfdU3Aliq6tUN8t0naRzVqbZZcif6PUY7CAEoKG4NIn+6Hb0akg
ZqNXnaF7nFKeMLriz+xu3Jq3V5fW2Xv3v6Ei14Bxk8Z6GtNnOnqY791kXAjjplNdSLbQbakye38l
0jiRbKy2NOzT78yignqlSfeTddaaHQJr1jl+0+gDnHV8kvcNemZbLtZB9aoou8Tbp+qbpdoeB0AN
7eeWs51UPSKQpZ0H1r9fx80iGewUJhDTx3ypSeiKdkPyJuHC1GW2Z3KdcMMF8TWlX64PJC5e2DYN
CpjGFe7GK2vj2WhotjmasFPao9Ye4zOCwPv4Vbsrbkr+kkCAt/On8CG/U2jT+LbUXBkI5pt6OdxL
LyfWJKdZFI/hMi+dAgKJRo5TALIIqieCOnYnH9M1XuMlqFOzbxY5Pk8k3aP0BD9l50sSeNluIW5G
dr0ViuQT/ehkXI9vfn6WHzQoY4BAYSTafXZpH/Ckgygwn6SDeClPMpvZtGDMz6ljIHxmtIdz/66M
LBOY+Mh/cLpkgwChWrQuD2T8njvaPoJb9WRcTLc+JUhxVpC3PI4JjR0/NC+mB9HEFeSVVewM9VIV
u1Bd4L4yUqddxvU6WqfL8k2lyfeI8cTctQ/ZOfmOy3A48IQzn51z0AgzfAs/oj1cTgYk0AUegz3C
+iOUPgF9rraQ/DV6/+lb+WRRk6HwKObCRpZJkiNJgaxOG15R5Yr3/MwmmFFx8T/C0QQd7MXdLsSY
a4Oit8VWWetmdBZuxPw8opVnB4i/z1ERLTjyY1QfkFna+Jk5LtX1VR6WGlWO2+Obmy3fM5dRnEWL
gq0Kz1L52iaJ07fpAU2lw3Hakm6g1J0h//j3G2P/d7yV4yscrI/8a//s/0HSijw3rP57Y9klz/zX
H5tif//5f5pigmQofxkKoeAaTjBCLsX/0xXjH1l/KZZq0fuSFN2QZgbKv9pigqT9Nf9p05IlcgDg
qZCS/S9zmSCrf0m6oimWaWJhV3XR+rcaY3Mv5796PJphqgYAmBkDI8P5FZU5j/uHvG0jJvgiCAft
cUBlvVebHGJQlNJ6jXT/XksGABixmF1Ina4pF2MrX6uZPGzQLVWLUuwqGvsTaTmBVE3/NFnpkPrf
89PPvbPPZ2M+GY1EHB8KxBnM6xr3+emTpVCTfT8UmkdPDKqlx6SfKVspncq5l13hdXN/+Nl+cb2f
von5evwcMh1Hhct/OT8Gndp3GEm7R7TxrZP0+PfTCPD3768ifW6q/XNbEkYrlTsi9cT48oUHXhEj
bQm6x8KI6VMJELnRtpgCbX+rvzfbCfUR3I19CukSUR9TKKGs2tPvP8XnMzIfgikJOAJdNDWLnq3x
pT0ZwhWsPcvMr4ImMPqSZeE2liOQ/dRsn8ZKbFB2p9iqylw8V4x5lr+//M9fgiljX1JM2sTQ4S3x
y/XJq6gnKZeGa9ZYPdtbmoKRGNC9iI10zIEYLlstkndKWQ/HaFBvCOCjP/wQP/3cpqyJkgRWFDaM
LCrzP//hwSe6SZhqMp6vFZi1hZXCDm4qpNK/v9P5Rj69XvNVeH8hLRm8YfKXGx2GqC+lYKCLpyvV
Rg6RYJJ9q62qiF3g95f60uOef1SsqAoIBW4G+Y35pekyFV0PpG4cr6NEdLs+JiKNBDM4i7FpbTtm
tuxdwJIYfbKr9JW+QqJCkI2QhU+eD/SQY0Kib3//oean+fP9W1hqedpEUdclWfvS6FKNtGQwU/VX
XRFe4ATJ5CNk62jAdZoIdhACUP/9BX/+wpH1WyCtVOxWQEW+vF6yOUHmA41/zYeocaALWktfpmvA
sNH4w1P806Us5hkzvRwUuGbKswP4xyeoYbJWa0neXRNA7TbTPJScVkcLUmVq9vu7+ty546flUgqa
MAJriYdjxvL5UpB+o4J05fbaClnqDmSKbr1WrxZepWn3+Uj+mGRUBmevVHF+f+Vf3aRiKqIumzPh
y5g/2Q+vSdS0AfKCarimTHLgxLYCGgBMkqo2Bn+41E8LPjepibqhGcDFFEP78n0OPq5Qa5JJYFW9
PXLLmwQeiVNMqFBbK2+/v6+fHkwuxv6p856w1fKlfr4vo5BBlZJXc0VjTptGMwCMxRF9e9T6xR4t
VbprSVb+wyPzi6sSj6Kw67N6a4b85XesyEEYMyMQr1Ocem9xn70r6PQwJsvCGq2ZAkdJUD5+f6fz
1/bpFaTAANmmG0Tdyiajuc93yqdQOxSf4rXzCZK3eg/2Pn/B+t++iiyzyKkqFQW66i+7Z9YBsoXv
BV27Diwn0MgmM5XBc39/lS8N879fBL43TWRZ1TW+wi9rHKASpSu0Tr9GhXkgGAU+hEhMUXEi+W/f
VY6kPMP/YuiBTek6kNkbieN6QKug+5QPw/X3H+cXL8dcKWi8lJRy1HCfv1rkkmTf5ql+NSGS1FBW
J0hH8pT9J3dtUiyYrOsGzsQvdz1i5Zy6sdHxSWFT3NCmUHbhwXzgMKuc+RLkTfnOMdr/ZmWkr/5h
7fnVTf548S9vClqVxEqrWr9mhKO2e1Ii/OAPc4KfLyHLOiIFkCzMh1X5yyU6JctElOzNkzKIyQqS
VOqmMZS1KNHif/s55SHlxaeulIz5P33+ydDcqGRUtta17HVaqzKpNgi+ij98Z/MR4ctLJxuyZIrz
k0EFryqfLyMZUYVsQbSuJroaegMIyr77fQIw3cO1lAPollGi6/lUbvskSVcF+fAfZZZAHfJh3SAR
LlX1efZ9IE319CBGi6pm31ItAziUNbiT0ZgEEEIHMw5pdGo45mwiNcAmmQpcVrXAwVu1ejbaIOuX
iLcIWepnM8LaD0uelVptPNHGVWR9IEyCVfz7N+PnRYf7VygyZVWR2Sa/fM3IiXGl4q28ZjWmviL1
SMoq6Jz+/io/lbGWTBmLooBsWQpq68t7QeqNXMlmbV1Hj7Uz9iSYhF6TG/JWBl+8CUp1bPZtL06n
yCMjj4yTJP3DCE//6YdW5xMasCk+hor84fMPPQmmwSBT8K9aL1ubYWjB9opxDDo2z0Ajx//2KcXS
WVyp3UW2Y1FT58/zw36cq1OZSpiDr2Llx0tjUsWFDq3+Dz/fz18sV+Gv1zlfGrCuvryQ8iDNWe91
fA3YqfE5KYXmYl711nHfaafM76qdn5HFidCKaDLIxn9YEH55/flYCtKdI/Df28APd1mNWB6BEcRX
S9XCY9F0z0KZyUCDKXJ0YI2kRQxGYCu5cCvnIO3fP1bSz28vt6+ZCoIWrm7qX25/QKckwEmLrkmA
oE8UVmyv1c7wxZJR0VhciOYO6fB70b6dwaR6OSVrwPHqH56tn18i3eQErFNAs7Vaszrmx98a+rOq
4TCNr5Jh0hAPG5hrbV6vfn+3v7yKIlIyz5gbzhCfr9ITfF2WBk9UXjapUycDXXdi7Pf/wVVYby12
bYt9+0t9kPSpkWlmHF/1RqDb3Qc0NlPapL+/ivyrm9FYePUZUUuF92VHbr2ugZgqRtdRiM3KjnMa
ZVol2bVfM78M0xNgjn5OYFOtp7wvA/yTVvqop734LlrkReaeNzgA7z4MY+g+DLGFCzX0BtNbYcrG
DymmfYgEcKL3iZTTScJYeyHglazWTsJy/vu7+cVbQGEKTXe+m/m4/vmXkQffMhXYe9d0KpNVC+Vy
MWBytGs8LBiwZXUhePlbmsnnohvbPywB0vx0fa4bWVpVi4LRRLWlfz265WmdhAXn7muWVJrDd4dO
WCikTSUCY4gLKVqNiInXPXE+bqn1GkJvb7wfADT8HQjxH7wL8H1Ql+lIqdWv34VO58fq0yy6WolI
jxsit9sHavaHd+Hn1Zx7pjb4+zq02L7Uyp1lDFXTTeF1MnGYe7Ad3dDy002YptNmyrXhD9f7xZds
zPsG3SZFVHnHv7wWOqp/Hteqvlp9x2SL2QPJwwx9CfXbTIOi36Smu4FnAEGS99FGakklHsSu3hH9
Hv9hN/2pK0MfRqQCo8w0aVoCNf78vJH9YCTRmDVXnyCEEl9BU285KKUOyTYkMpI28cQXlxE+oJIP
SQDJNQhL8Q8P/d+lwY/P3fwp2Ms1GhiclXiVP3+KUuB3jhWjmVsG5qJNyuaJ8tTf9EAbnJ4caKxy
PpSMKs3ckdjEt6ZVxosnyN8zKz3lY3M/apX1h4aZMRdsP3wq9oK5v6LyItBgod74WtDlvQmz3+tu
Brv93icK86bXNXBdT1M02a4ME6V/XdWolcZ+1A6+mZQ3Hb5TY0vRRK9+TJTkSMKj9xJIDUhAbC4a
CfGBAgW471BFpzrAFRC6OLTgQTKzEMYAgbk+MaOnBMe86Fu4GaaGYUkJ9YhcC4IMTnVfS2fabSmJ
cUqoXuS6QPuraKUokKbuly8+UuL3nB31khDEg+RgqklYHDimMWYoUGhDwvfK+64Xshco8NJ1JGVa
A6mV4zEidQzGLca+4BXv0hQh+Y2tXT7o2aHKK/+9I2mBXUmTQVxNY37JpUD5hhUZ5z2xU/Kb0pmM
K2W4m2+S5ZdndRKbCvqLhqalwPREOgLP0j4E0PFeWAZWyaynOFe0dkKsbVnVRagRS9OJLaxpoQWT
wISU3MZnMUu9f44G/5aq9/9uePH/HSx+7qX89yOMAyOMPAlff5xi0ED7L2mv9RdeE8rBuZL/R8D7
j7TXNP4yVKp8/ingd8pS9pB/zTA09Lu8LTCqKKV0c+4w/2uCoUp/MQ0hPQxRMJWARkPif/3PT1MB
CPuf/vuPClsZav2nV5NeA9UX2xT9AI1PQWH8ecHwGgEDtGikhwCk98I31Ia5Grw0wmVLMQYsVccp
ps6lXpQpLbQBtj3CUQK8cwbKpiwUjxFBreJ3HZ6yeUekSzfiSxz7N7kEPPUaWx6nJmy8qv4ac4aR
7LxUOqKCyMmYIPFi/DwRfBdnJIWo1bKWKzxWQpN4K7GMxJ43P2jm5bKoJOmEKRuuFs5svYbtIoSX
pNaIK9cITL+wnBT9SW/kLN0Llprcd02nixsjmAjc8bO4PpOXq16JqosE6CZalD+pE7Rs4pE5dqwF
wdPUCANJimqFg6OhQDHq6zQ8SH6FO0WP/85stkixLJNBhy9VDW3kP0w1BoDA7olh+6YXgrmXI4nM
ZLJDUXXi4uqYVgd96lDhJGBnsqzJDpyjWmRXnYaBB3+TOMbrqUcCvkvh8kwOFIy0uaUQrudmgRUG
G7nS8hpCRyHX35BZY1AhmwcGoND2yYtPFjsw+VCAzQ0OBytUHhjh42SUGCyhhRYL2SRQQ1f7etVq
9bCSUhbBxRTJ6qUXG6N0zdQHWAQ4CQafr5nQvbQC/FwwxJm8iLxeIANcw6/0PYQsgtQjU7MBFmiD
D9xPa1JTw6mXAcGDiNVMHoqqtNypjqaj37Qe3mzOfcpe7/qIIJYhkELRKUiqm5XBI+Y9bxGOeuRR
IlakL+UZGbYEWfFJz6miF95WJX+E3PCSJp8Bx9ZR+hzZCE8e+sPEB3NHFyJWS4dsHaF9SFMT6Exr
GoBubb0f8+qkmYWPeVdL1flhaeiAkT+rpHg2baqTCZVIbdZ9c0zMVIqfSkXNNLiEntUsTZXG7toM
9MDCdKq2pvmNKM9Y3fRWhHcT8VZcjGxAo5K4UF291tWFVDOWnTU2PSNqBlGT1PXqs8SToDz1gLcD
rLlV2iKXHWbbmE1wpJY5WRfLyqPatyI6nbpJ9aXlGehxtC7z0g0u9D44kXukTDz9cSX0Tt6lGhVz
RrvjRVUCkxCfYujbB7xo6AvGzMQaaum+5wPtUYVwwSmeatPymF3Z2YAU3Rk0GaZ2I2ZhuPbaGiNY
N0Qd3lIFb510q8yWrcnDNIokT+LOoQ8ndWHxk8uJGh1Eo8KWDbzNN8d0SX+KDGKdbGM4kE0RqXCQ
VU0dKgMoYRFN+SKBlQImDK8XSwEerlqznqxOtIBzEcAVjt+NYMi1t8ZQew4cea7FomRHuMd9wmnK
TmscaM2Fdi3MicoTRYllxugBwbAYh4AJCsVOAk8xdwsMMk2zDVs5zvNtKxh6iiMtGcgh0KfQHFbD
2FfKS6GMCLIUq27MhSHWin7xSKNETSVRMyya1OqSxw6WGd3QDJqlkwAKIhlzarx7TyRi3lZlbErr
0AQsYnuKmuY7S441ZG6jFqKGUwTDOvn5yKmoj8ziG6HbpoNTThVmJKXAxK6IBGLDycUokbKr6iUV
MpO3Byo1uqBQ1PCJGXWo3HQzH1kYNVLkyC2BZ3frLV3AE9SREAcDphhveii04aocQrG8lPk4orKB
+wDhqM3VW4qFdFkO0rBR48Cqdl6ctvt6qElbx6o/7XGJ46OPSvqiUI99baXnndTENnUcxzdLCrt7
IhHzW+n701HJ8cVLVmnttAS4R23lFVmgGP3uVPxoSBhRRy7CLBz0RSuhDQqKInfxBArP/iQ0zzFs
phmFDQEvTypDWfe9bn4TycGeS/cazy3cJ/QwdbbVewlpZEFPypQK744AABPdXNr5V3M0fBQnCd4J
b6xLgvHIFumlHmshUI2bB1p4BqiqY+HSshu0TTtVg0/ENv2Su7qUwRurweCr9jj2oon0qdIOahTk
bzHUgls8gAVArFv6B7KO4/FBFlB+6HilbLEpx2IzZtgb4Yeo4njw6jbGgwzpkCwBE4ggKvrCE/SD
J4j4G/UGMnsuWTJAob4W+as05X5UysD1ZEAWbcBoyDGzIiVoCngROWfEPZ/EKbnEcctXMgrGBfOy
ZNpkZYk8foGPLzni1AvatRLqR18GEEYLNqT7O5Z9fPW1jmwT7gGutZWExsInI+VQFtL4nGZjuemN
uLyDPcW64PcaZnwpuCcJWNgyAfD3eChZf9Qu35VqVnkPqtoJu9GfeCN1MDIHX6vCfgH4OtmQwCLX
q1qI0KthCp924qgIz1iLEfi2qgUFqtW3ddKYB7oV47aK4Q+AqAF0wpT1ZjaGR9LZWFY7aKUTd1DX
j5zCaSdXo3Aw50JV7jV5p6vwvMCQ8JDJMRlII9ErY1KDwyjZxJywrUSeZZ/0JTkNv+lCsQ4j0BRT
7cfnyqijh7iPgC0VEQJNBegUEFJErKBEzJvfDsmzjPPbAWLMs0OY1tYbC/9ZnGqEUu3UH+UhGXde
D5Y2BR66URM2EDCl4dYE34fuTpqdQzIx8KKRtPkSagTy3LAz7vVpAqGF4KJbQsjTOdpwzPeMlnUj
htv7qkamCmIvLwkFTSsBx2/R8oQmovUAUSS6E4eCzItBMXd9NIHPyUa03QDQHkOhyxde6qGdNiLr
qPcJj2UrS694+FkMLBlpHw2R3o672OLME8FyCHzpaMhRvCljqie1mZQlsgnrCM7XfPX1kRgGMjAK
rzGgOajqqpVwixZMLNcBPfgzpDvoUSFSwQlVBgFdsqDA384xJIYAgYssOZWhyoyIUhPxmhcuPYop
u5C6bNtmhrXu4iDbsRgLS8Ufg1WXq6I7jj7Ri14w7iLGb7BK0tLcWZyZ1oPRGZda8tNFLNb6HmCg
cRaAgT7JsZdtgS/DI/NQ8oM5OqkZ2eZFqk2uDi7xyZ8azmYi1M1FjUR0IcrSJc+n4ziAgLPh3WIa
yszsoFuUpE07rSKpAMJeqs9a070HJN2vfF3xXM7x0bqWkFmiHSH7VfTfmw68r1nB+wnZVtdRGiWs
t6PscF7kJQvKbdKE4r5oMENYSnoaSaDc1AZisSKMjoaSNutSwFQzmV6xqo0+36ttNmN1glmOXpZ+
eOKZUPA7hYqVrAwPFdMpj+LqqLae/101rOhFAYV8b6QQX+q8gUumB+M+8oYCZSG7xcBiB6UdrmyQ
fiPApbqWaoLDiSYVX754ArPmc8dD/WDKc9AxK82yyVRyN6YA2B2iwDhFNJtOvUEkupW+KEwgdAYn
OKhJrFajk2/irbWHBtRtQU24Vzxd2+VTO7ps1j6uqwk0V0m7i7jloDMRulbWTkmCaZNZPXzeTH+k
7o1OTU1qXdy1SbBmxjn7mJg07NKilR256fID8XzA+YGFxRh+kR3ZXtkphA8TkNQNoQf2nq6x3wcf
gqA3q4kcOJ//OmoPTVQDDtY6QXhtsUbuvKRuj5WSGwjyp6J12V9Rl5Ne/R6MeP9UU0wXBJCXjzzW
5qIaINBiwUabPkrWMm0CcgKMes6LMuRjrUNOmAY8Ac3g54dco3bTKIdW0Gj873LAGQCiA9lOlYzh
SeHUsgoKyjLOQ1SFGvx9PyBbEhgLkJggNHd1EYdPHZHnVNgwGnJdyQ4D71w1yEh7M7XewMP0XIvs
TjAGCspSEYrckqaJxwmEg4UtyLr24nel5/Zy3O4Ad4nu0HXyM5iZbkMKEXuHnqUoOIzsI2jEI7ql
EULEWB3SjPjXwADnKKtt6poohXbSVN41qiTdF1obrdUkNjapNZk3PagfswAsM156ixSXBA39ZIre
shSyPVFYxsZXssQVidFY5RYSXGDT6kMwmcHKwgX3IKklCqRUs8EtecsWlDS29ZYFZ8gi3scqW9bB
oNictap734+StVYGFYbGmMNCEtXHskxNvqTeG5eVRdomwPFsw4BbdGjpzNxd7DWNlw63tm9eSitI
dloc6gQxpjovefbcAJShKpzElZXk+D9MsHb9THIQl2QUFW6kd+Ye4ru0I1vsvumkmRude2j7Yx5i
OZIfYsssLmR6kbiAmuPG8vuSAciCbQsmXtWpbQTJXJYlzDu9MRW31etXHrBxLVIdOvqo5vdjXhjL
HKmLWynovklhi0+SlSK/7rKUwXCgLikGSNQeigcVPeTSV9SRdKgUATDBZDZVrfqRKPR9Jom26jjR
/BdHFLRph8gO3Edwbwxo76mHbYRjCfGspRbtsiQR1k2kTOtxwhdQj4XGkUOGQhEzVTySBUPEMTQy
zzWJH99KBFDinUELhdCY1gThYhVUucZ/haJcHMyijzdZzeRXAen+wCkfLgxlxvxY9ylHI/wxQzCe
lajwz35uCg+4+tXVBINiR9Mu4Q+T4GMLrKULyBmPtRBYr1bbF+cQ6j0w/p4jsjWlYOFHTXhuQCC6
UQI9oBabALAw2oshTdoH0sPea9Xye1suYlJj/BJAYh7q6VLz5xi0ohLjOyIzEWxb/nCfTAXBl6YS
baYgzR457HbPozmKJ88rNSIsCgUhoZ/e1cystmNOEZK0Cm0B6AWrOoOFYPRZjn58eFI5FzxZeRi8
mDLYEmmQDIdXE/cZWwzxKXWyJTpXPed5Sy+vOUtVzASsi4adJQ7lK4SGacs2064lsVCfwxYf0Bw+
f+d3hNsUvCxPRaeAxoN5Q5Z10LY7ioNrSUSOE2p1ckjRve0rztGvekBBYI7wahP4yZ2hdiuETP4O
mDPycpGDdkavcasYBry0VDunA4SWwWpid0jlkWxkzKu1kus3TigDjEeJSBuFkPJVwzrMBMscD01Q
XSYL28ekyaydPlR5IAv5AvbHDsCEum+8yt/AY6XbARB46SVeuyx8xVtamXQEue45gTE9FkpWOg2o
dFYp2glh1dyxYPffp0onwkTyi2wV+pBuFYBfi0JlYq+qmrQxhuakJq20mgU4V2L/Ukcq5k1FtwYy
kJvaCc2WFDcQUpfc0s+R0oBNAim8kUdqZNgt5gJlVorFAqJzwXT7YElVaec953pBFNtTRVYN5rBI
w5/Yj1a6QIWrA6bwy2pjovhejZZyNHJtfmUhoZC6+ErYob/2QRTZ3qxAlKNOXyNVqNaTQXR8UmIt
BxKUbdjPW9q89XieLCM8e/AldpCjOXtKSkWhEWhbbj7bpnVh2ppSlBSe8kUrasWxROgV0hzakovt
xWqyBC9EKFymuk7vRRHqnhnjiiR8Tn3p43FaZEVSLsPME3aCKteQIUU9XJem79/VUHNXlVF8A28X
7AjAHh1JKww8PLXyPWaOs/SkPIZKSYNwm6RVD7eCog0wf+A7NC0td+Bd3KlT3VNttuoNeWDxmkwl
dh6TTiO6CL1ejaQsnKqqwIjGMYjkZyOeDUSECa4NcnuYfoj6m2hMGoYMQXMIhtUpb2Df6WGfwfYb
q24rUkQvGiJ4l+JISgVH12ybiHX7lEbVHD3e66ca7PIqkaA8osf1rmzJHo4xPX6NFA+X+gRdJGdC
Sy2fRzsRhta6E8GoCSE0jtJUMpx6LRJOKmAOjFqW7INQ7HZqr4srulkSVs9J2PZSdMCK1jkZxLD/
zd6ZLbetZVv2X+47MoCN/pUEW1EN1ViWXhCyZKHvgY3m62vAp6LSohRinHq+kRnOdJ60IZC7XWvO
MTFuQy7LRZSXeKrT6bdpJSpMWJ/Pt5kGGJBd8EQtJVg3E6i2VKNih1WSLko0RBqGJJSqKyDVo4cS
66UOS+3g9G60roaSO3Qx6c5KI85oE8VV/nOMgSeqZZdsBZDOpYyr9sYc8uhyHHNm6pDDDcrHfG2Q
AMW52ZTPoIAhBWmFjTGmdcbrwZ7EYwtMak1oT4HknGviAsx7fZmCJFj6aWReV6M+bthAcH0DKXiz
yLX1Fy0IaQ92X/KUO2D8mth5820xHbJh6ncipCyzKKG+bewscNZROuIOciJzMV/vL60aqxqoaLlG
WdmvrEChbTz0fZWDt8mdVawrypGaKXUwYfVHMx6ju1BS86HqbG7U1piu2jC3IgI91MkrLcIcoAwS
m1tP7YUC4v027Kbh4CZAr1KbzkwPchIOm4TgqQQJ7r2c3ZBQE3Cb3NvXQyndZWYVs3E/hus4pwE0
sV3jMZ6SOcVMZ+cTOnYQC7oJ91NCv6nOd5vEafsHDYLLLNfQFYhkDuDjugv9IwTLcaW0IV3rwp3L
nAlSGvYk+mtvhcL6N9d2qU1Q0LF2IAyN0APMW4KnK7p6qdO69CTygRWUo+6OMvxQbRtnwMfM9E1X
ToxmSwRcayeRtbsAcQSXo7BewasD8DPasvllZaRWcAzttBelacN7a0wMTDL61D+EDddZQxTOxhoH
Usk1iAaqOUecGPXAKRq5P0jtgZ4hcBf8XEE1vvRBKq4IbcsJjjA4USrOcOd0arrKIJr9LghheFMj
zeDHsDX6XxB3mDXyaMDdOkgmscbFHYaSY4Xmj6Dgpk74jX6tVrbEFDgEO8tSKI+TEqb81tRGWSb+
pG/iLgSnCcd9AfnuSDgF7CFGJ/dUk36bVUAp9cVzZkGWLiMOHTJQ88dGDgMwrI6I9Wogrr6aDuD/
uJ/oYPPbUn9L4rjfcrT97SBgVOKmXFI1enVqIl/4wiEh2bV2M4FTgmlAT1Yk/bQO40TFsT0lQKeh
zifWVK+RVWDqVTBJxGNnzWnhlBacH8bAgj6wuXJmKWEMFfsymjeKVDmKEicVh9d7aWGfHYdfQaA8
Ad/i5EQg0FMWV29BiLJoTB2NE0hcroUhsuuR2MAZQTLccYyoFgbFTOyGenunNOBqF27hpEs0phi7
AXytwQtz5bUS7lVWVr63qZY+TnG0FSaLpqVTFg87ijqSLImlUkQR1/5cR+QzmtoLjoR8zcXc3LBs
3w0G9QgdqKRHMe1yQn1NpkdDkDkw82MkiZxJAOYxktWfdR4MP6pQb71atay5YB4urZpKR61M0U3d
h+UhME3/0qLru6o045Ya+kMVEFVTKsoDkV3mle9UeBPLyWM+RaSq401QYucCTttwRdnGYaRxFx06
eZmAbH5tDRbEzi6HlU0CGYe4nGsQzKpdGXAjFeQGLoyhl6uWnL9bJ06cZ00bOFihriJ1E88N6Nbm
WZcCvIsvBFdtMyA3pMnv9KS2LqYxAd1bV/3a4LK39adCoYQyijUtE/fGAqx5YdmZDwsvsa9z0wV8
F8vmVjU7zPtl3N8WBpOyJ+twERpYHvwY/ypXIXCkybzIGglqh0zrqa6ZGUQoHzRptIgUJnElRLNV
R8QfQ+n3m7hsYNV2EDAXUWg8OxoFVnrLPJAMlkWl5cqvhpLA0bIV0s4yBnDnUkYr1LK5QTUwbRrS
qC4d3+zvA80lWgKCGbAPPaKKNlr6WplI1GU9D7cBSU83vRN2K3Bk9TbmenxPI6rYlBTs9q1uR9vW
tfoFDTRzl2kUg/0iOfQWQQJoIivPKKZsqamZf6jTftp3ksNkzmv9nhwbpACwWZLk7WZBpwmQoxa4
q0FR4tuhCFnX4s5aK1HvPwCvoVIbk/40jSGGXW2q+3sbvgU+b4LNL5qU8EOGMTOBEDfM4X+yhXzD
vCSGalTZ6PpZsDDFI/AXDa1eIy2M+3FpcbZT6oWgWXNJE4yiS5Y7V2likjJYRlBggqJ5slu9OLKR
BDo6zxSkLLvKyhioIqlyoMzddPaNqjssDpCUkP4GbuzleXmZ18B0fLW7MkRy55M3cUPinHZBQcK3
qZy12TZJiuiKum64tKsuum/LEW5paoO/BbyWrHSnAofcUV0HsRfdR7K96/w0uy4it73iRTgfNZrP
WRuDGKBn2v+sqGnBrj8WGxmRheS2aXEpS8igWKa5wdOnunRklt+4rWO8iFCh4knJY7iNjYj8o9YB
tA6dDhW8bx/oukBXdDqdyqwb/lLG7iVPqgSlApjRHxSm4mDp6laIOgJzuSkIrylLtkLAZiY9uQJe
cjIRaM+9yfXIota9WphYTyn+LlKtj48gL1HlBpyEtk4ljoCz+9cqy3sidlyF6ln90xVcRhaqWVWU
3ZtfhBf3O653I8VIDkm2mx5h692kpVlcCpPTPqlKmMY7Cz4Ql9VxWAkYfvjmeRDFm7rO6gjcZz9B
k8lJ5EYqrvtleaSpnN3GVcD5300M/Z6LvWUc8qywHseYkMxoWQUyL5YN26aGPXowo6UQU9u+ZmQx
ZlRQenowjhnbcLxttzV/5lVHvBvEO6Paks1ScsEyaq1ZmV0kXmHmujRpWwEQ2JAa58LQF7e14QiM
fJndB+uh0PpyPZgSeIgbma26oJXRx+CSgJQGvdBvm7ZKi3WjtMVDUbPDU6ksKm8YxvyGTly+RhwS
7BXaYMEuqvKoxTHcEGlNdq3z3Bnw/hb01vl93vUMGIvD9PxFP3ZtACEDPe2e6lh3ZMmkvqAhilso
magwHVfpnTI24attukdZTvavkebQSoS9tqxz5waAJ3XIPHJSr6HXcRtllt4zCfzxoBUTZPRca/R7
RYi8WU8+zY4yrZGzm6lf/C5yoz+q0mTWS25s/U7xbfNYJ4HxMwp7Xd11cRkfYy6w2J6HHlaIlTqh
s5rcQl4Z5HtPcPXCyr0nEbemqkPSivmiGwoe7r7zm2ZluLB9l2Dm3RvWX66v6aDzIZLJRWXHao2k
vGrCVqEihVvqzq4mUhRi9H7yIXSbWtmlrRGEr61idFzSFEaPCSScK0pTvAsZGPHWMvhcJ13IazkG
0SbxOZptNdnkTyOb19pKEvzwWWsCGyiI7JlVNlFByz2SVE4VeR9ZirnmAxMXraLWWNzhrVupeDN6
FvR5SURS1a+591UkwFbmlclVYTe0ffeLIy+GEr2eu8xN6hGX1+JRCHF8m0kN9J5qcTH1RI1VxnRZ
RLGxrIWRLVWpj+8uG8FdJtxaEMbRWg9o84wjpECQUsDz76e+dx7Vyi9WrhJhzesTOrk+4YcHaPzg
qulXvxZmCUA9zuFqWZ3eb8aKVi2td3LlabBVB/yzDlWvisovuF5KQLbs9TfZVNlWVjSnkr55NCSO
PEuv9mZRQfVtsqa6b4eyXIDhHd6peqpe08zHK3KQnkjxfQnKprggQlqDNGG2wBoc+No+USuLKOC0
ywqtLpOQw6aIW0rCdW/tSWl3NlXOlMVl2j9kjKKlA0X4OI6D2IaKVVyS4cQQVoZRAyvd5p5FejXA
kWS4jJiVu8zWHtMhFM+wZrVfMek3a2Ch4f0gR+vKrbHgly69lCr3LU8aIwE6U5zc24mcdvRm7jh2
C3g+qd1v0CTwFUeTcwlclS5WJ0FB65HubBn99l2Xt+qDBVvj6BSd9QjPlW02IgTS65QSEmwg0TBE
FZh8lij1CtUMDlZ6tI9O2ST3QR0Ol6oYpIfsobjULf2BFUnczwlg+y6jP4sfnzurSCqbnqGeJ9x0
XEFTBjFdOJenJ8sswMN1e7W37Tsl7czlKAl0q9S3YQx68ksiig4a1dZ9rk4ESqFppL0YaSuzILhl
okSxZO7mqEIoxFV03Raqpl40lEW9xLGdbaNa4S6B/suNW6+s9cTitRxYdH8kvT+tWxs4biBYMlgc
A8LqLXEbtVqxtAxKNSPSSaj6curmo8086RJ0fQViAMsKSwIWdKZXoHPYD0CX0n8Jw8taq8SKwtKv
Wg8sjqFAf5epUw/LoJU0d0fwRkVmNluml9jSqjaJVeAQnzIQrzsxObej42OqKhvSqSzocXrX/QjT
NHpvyc914GrI+s2Vg5hRpsWvoZr0u54lAIGgq93LvJXv6BSGd1SD9jZToFXT4rs19K66KFV/OCiC
aeYG4jYQ2k1sd+ZD5PordgWC3YSe7hLfhdgAnsERFdAEfgZw74RAXdOKqjzysOccET1ZzEjO2zge
AYylw+uYhC/S1im6EYVDJFqa3GM3KKDmNdUNdUvZr8uaw4XfaIfAATW7MkrLv3DxUIB3MAp9PVdh
F4pNizVi/9zWIscbLe2GbvBAL2AYiDNSDZ0TiF6EF0kQ/3TCMNSWSETaH0mRUnk2EvOeoQFRoTIS
svQsa5sErBiVrPiR5GQfOvRjFP1MsXbyCYZPBpZCVSfiwNA2krpYuQQEEeDmXqIO1W+qLN4QP1h7
o672L4x6xZs4od3FhUxWrYviJOz5sw5uzS2BHADLu9Z4GegZbC19jheQpOkBm83Lu0BJwjtaRf09
qeDkazfIp+tWckIgrB3lDLkf8PWiXDwWtBK2cer+VBvf2tu+a1zUhTTgsQbhb07L1GPDTEGFziaU
01wpejN8K4wM5agfZVN+cIgR27RJvSs05ixEYCO5HpRgag6ocKx1EIHvXTcR/NocIACOc0h7jDLa
Vc1U3TFa/Ke2Jbl1Ebahfl13Vks5Dx8Xp0U9JKWG5vEW66a90+YwukQxrK1ioRYt9bg9WFbURT8y
sjP26hSACHNqc5OUQbNqXAHyrm3rS0Dzpr+pabeMhBioubZP7CQ0Ig7UfVChJTWgRNIwjQ1PCrIa
9lOFcmNNhwSSjWVPh1TEwFoINqoBX0+WHj3FKtVsgIfKEPWbNo+09h13O9RCX0PdtOjHtIqPFomI
LajDyry3C1R5Hsm6nca3xKVG/WHAq3WOmj0G+kGBPc1NneaujFZuRvLqRNnKhVNfBIOp3Pc6AZCX
XYLq6MLIdOK+YP2CXKqTMGt/taMwlGu0ZGlwpJXbg3TG4NW+4kOQCTKwSFGyn5NS+TFxKA5JVcBp
qMurRB7U5BuFL26pasl7SBYJqU0arRjm07Q1OcHuO7PCDjaWlDUMWWWepTTTFZCGaak6wGMiist3
1GOIKtWQFl6kdT5eqcz5beg0dbgb/cytvFZDPTO4ZbDSqsxe+x3gHhmprtephn/Xwi/JrZ6aIjoc
zF2HmFb5O7Wk+tm2Rv3FVDCgUTwTVgI5Yhx+U6EY36ay1/YtbuYXqemtve8zYsZRaHPZWueKjI39
UFSMOWzU4q2MQmVZFrCVbJRRtGz8FjGnnygwsM1+fLdCrkuDYRCjOozZ7Lc0ot7Br6KlHJJFhVix
06mZLBT8bL+LifbTLmnJR1ol7G/vWMWmncJpZOsaCMahhds+Yap2NW/s7oDwy8PR5g4bx+bOt7aI
gsI6NxLwRy6AUvvh1kzzWl4bqdKQaNTISBMkk6AWJzA5JWL1MaobYshQJ5hl8oYSFF8SVxrDGuWj
ovRAxCnTouWsrzkvxpwSTdIgEnqxrmhXRoVf5VfbZk235S4ZmfHacdru1hClqseIDVUTCBGqkYAG
QNjB4uZjCqNiMwZD+mjXonG8tuyGxrNtv7+iwN03Ck/PSgBket0ChA+eaSvIp7yY7Bguvo/OQHep
KY2eZvu0nVfFiBL7kaUyTR6bhquYqhpNunWHsZ6jkwq/2PbS1agykHWOFUlNiYDjBqLrQbuSTsGH
E/dpndyjKNJb0EelL5V/ZPj/K9H+H81CIf2NRPslfYvkS/NBoj3/kX9AM2BmLNNGZa3SxMFdNXOO
/5Fo2+I/s2sGvfWc0UBx9r8Sbfs/qFbxovMLNk3BkP5/Gm1F/Q/EBgglLt5V/iDD+F9hZmbb1X/d
E/hsbdfgKQBPMGpio+AH/9vJFo3DGFlNq3qcO1zrtuB0hmsbFpKWwkSy6zq60Nx/5TjjmY6mowen
+O1QC4CK8fGZPsGzOdpPeuRVnnhaSgthzJlrf30NN/+8w9/6c/uj4+z/PsYwYYlgdtWsP1SOv6yK
ml+SENKHqjfH/wpbX+n+FmvvAJ8YQn70VCSPSbotEUqm+2paVe4yIk4loYOHcXJXPUDOVOy9lV6V
Cq7gJelgLYg4jYbN0jFo3mDWZ83lku1xY+A8m3J01FYoBpyDdgVa1y5WvbyYRbz4iQGShXAwl/FL
8qa/wIgmuk5RVioJFgjWYd++jq9Vj2LbozZrwEK1hBdNF7Z7IExkIt1r6DmFeWWysiUlFM8/48/7
NA74TrDs4ssDB26Ypy6uvmZv1yTjoBJ0ptRkWoU9kQwEBd0mZhovzSkYluNkHb//kr76jrDnu+gU
bbhK+omlKM1LEPQBjyXxalhzZ6Aa4DblGYua/tGv989QsIXgxTCpzVaEjyNONmIciEid0KWQY+FV
todBLWwue7eAnvcKva8kVcyqX7L8R5NeaeZ1VsxpfWuH4T+iZ18Oi9rYaShgyVK4qd1HjP/LXL3G
0KzZHIKvI0kDafJ3Q/806tgWKZrJp6C7GpJfMj8zf758HaADlsFHJ+ZZ9PF16jG0h8wmBilwcABd
o/2A6h2vw+DQjyqcQmCx8YyiTZdg/7yhcBdmfxOb/JaRjGTR2XTldaauw+oinV7M6F0Jd7IyvNQm
EKzhhnlI62ZV9juc2WHn2fGVa3i4qRZoSmktHa0OqRq7WLf7fjSc+EX+LAyOZaushQxCTPof3wvb
ho9g25q8FP/CQq+mNeX9gauhT3BDJ5ktlXFm3J84iv8ZGi49NFzFtknezMlnqZtTRmvfnCjGiUs3
esE46l+FpoF2uWQPrVBcRUm3LVyWw67Uw40zncPVzIP8wxrs4DPErI5bnaxS43ShKqg32nVuDR6J
bVRnxEFv6hVxCa/92Kqb7z/ir54F3gADtTVP91NPsaHYnYr+afKcCNET4e8zCAv5VYFoqlfl+vun
fTHv2MXY+nAbCa7y8/T/awkeS500FJMHiVY/EJaIEhud2CITJkjktP5B4P0yJjDeiZ0zU/6LhYUn
24bL9s0ma57sa8MwVERikP5O3QJusNFiipVWcGaP+eIpbOwu1AoN9gfmqY/vhypO5Abv6IUtVfMu
ryjuG/roff8pntg//4xRU7Vdl70MT5f6Z6f762NMIr3I9Y4uNs6BlUPLCRVRuNI7DUwtBXoiJq9z
JUEbOdB9Vtr+zCL9xd6ALRyADAunwXFl/ud/PX5ye6qc6Is8bqxzU/mlahHKqKNEYN6M4z4wI48R
fOapXywGpsbpAI6TylNPTyZUzBCrpcGEjm9INqHQqGe7yNghy9MUp2Trn3N1f/lEVlVbFbT/1VOY
S6JVSUD8+eTFBX0Sg64b9zsfCOmUactSofE2xW5w5sv9YkJit7OtGQTk8q/5h/rrwy39DFOOHEYv
067NGn53YBFmIN3ifSSo+/uB9OWz0PPO857JOCeB/P0s3+hDJUl4Fg2OdT9GyqoYiEKwYojpo6Kd
mYJfPY0nqa45m+SFrZ08rY24fTFAvKR7kKPo6UgX9EhGOpQT4M3vX+2rmchnyEnP4t8spB8fpqvB
QO+PO5OIkL0KXE2A4dGzfP+Uz68Ej84GhsN6TVrXqde4C6Y+AInIB5iQWmKmz1Imv0bCug2hR2d2
pk9rJ4560wAugdffgpl2MjBw9vols1L1YjV6qOvY33RdAPg6UX+MjYs5RyZeo/Wk9pryzDd3Yn5n
wZnd/FQRhU02KAv3yeoZjlgnaTnMB4zodarJ3ovxbA6IKL2mQOaiVtglYCUjzVzLgJpbPTUPCALO
TY5PM5KfA9e5LSCPOZxMT75Vf0Bk3PS16vVT+yaYHatSNTajn2wSgcAuUujdfP8Nf/nqHEc5CFjc
hsxTPlBcOVM2SKLMdeLJF7NSp6/co4UlhIKjES7sSByjrugXrlk5FJqN91y61IxI2Trzk+gM2Q/H
AvYVPnpufzNn5ROBQCWTWbNt9OzUTrpVlLWzP07Zq3GFbtMxr+cKwyJ1dGftqiQoDL2ykqqzN93w
SjFkeObQ+WkT4MLJJZGWKTwE1uOTTYAMGTqKGOaRZJUBPZRwXo2XFZlWFcRCrCrhPivD9+8/A+PT
tHapE7sC7AGXA267JwNRBBZp75EzeqpWYJ19l1wQguBnUf5mzgBjNhd4KnywuuGqsdbu9COzrozk
Sm2eU/mj63ZCeQ5JmcDOiCfmGM0JF/02IO8uS0g63KB0T8zfiOJBgBvg+tM7P8RnsirFrgh+xOOT
DClNHvvkcmiuv3817c/69/H75aQ7H/z+IIr4XD8uWZNiaTFeHLabemuoe4Xbp22+jc5NRre3bp6q
HPGvde2P90V64TvcWu9BtdMDzqCu0umr+x8aOuXZu4+SIWp/Wt2mtX865TbnWltsMPGO7rqqNqgw
wBRLr0yXmANLZRmsKusm6Fd1uyuatdmv/XiX6gdGdt4dleBNpJcSxmf5UuSXhGg8DclWp6xleZ11
1DWgz57+c3hKxbprH2V4l6ZXCGPM7gBe2TLBMJvhzyH6KSfk+jTp7iZjp0Pvj5ZEa6DV7/3VeDvL
u6eF2iMobtEU3bSEfRN2WT0U5FDSG8rv+9cYx0l0m/vk8W4IovcpBD7YdEjVm3C64jiOs4geUTOt
3NJDN8o129QvkIc7Jt5HghCoOvcPtn9XdUvHPthyw/FFcXbzURS5QWVfICh01K18wug34M9AI9WS
jeMRnXQw/aXVXasC3BmQ7EWJn03Z44qKcTtrN6GfrKN2N8lfWfhryFejvUDcoU5bo17bICchgiw0
i66G/qJal9UuQUiJF1Su/OGCFCnNJDRnN8xC6jM7/OcFkzFlM+cpLakqV96PY8phd8pyQki9sNDp
xGmAyesgXgVK9ijjlAxp1vUze+JXUxRKMqdfSjoGRJqPj0T9XNT1MJ/x+S/LTNL9cFLcL2emy5+q
0Ol04WQGYFBlZ9JOybSzwoJarD16vbxGjIW70hJH3Z9R39MrSU+O+lzW92N3OxhvuvG7wf8mScjA
7CbUXdh4WC9yWtEY+GDYOivsfG20Mt1NP+vAw6XWeJbzM8Y9DWNYyp/hce6b3SoXWQM/f1GswiOX
FkMsOo6BpB4Ee/syQ0lvrcOL9rI1PWytBX95tXQ3yCWuqjtB1Ea6tCDTRx6p08WRkkLh4gLeBFcy
PZTdNtPXbrbYkTuR54v0Vbb3TnSXuzoJMdM6UFf08CD848dl0lOAX4wVTeooXarmYzm94tMy/Qvo
SUQBO+NVhKunwdPzs66vynArNHTW3iDvqAg49qKlBzZsusmT/SWZzlPOFFmE1dpw9k3zRB+3PfrT
Y5E+QDhZGMwyqT07uKnbrN8DtVtI4qUs5QUVulFe6w3lMLSJdXUjs33RbW1an+Pb99/4p7MWd0YK
2dQ4WCLn//w4rtqiTe0K95bXW3HlmZF8NWvyQBTTuJh8usn//mkamDgQtarDneN0o7FyA9QL6pe8
x8hvUMXrK1j+NuosL8c3/P3TPt/oKPlSi4JpraIc/8THq5Nmrs6PI6Y9h7Z7hjQ+0NESoyzFscPI
sxJ7wDsF6qjR7tAQmGe2n/nTO5lNHJM5y4LI5PP9Uxb569oR22URdgnvO0wu23kaoU8T7jnq1xff
oQBnIWDVUa2GK/LxOxSpK3UQSVxubHMNPdKePUn4IDSfDgyp4mc+1s9nlPlZ1HEwi5rUHE6u43FV
uFknSW+qCwuNlbJ3VSpcPuk7rZl7fo5y2nbC8syae/qShOAaFLOpyFOQR1JxuuaW/lSZmOM8Pe+f
yqLHQOpciulX1UTKmRc8vRPwKB4DP41iG30892SUxqQtB+i1qThrbnfJzlcmSDysyn2Ym73C38uo
9mw9Gtffj9fTbWUu2Du8GmV72nH8FB+/R01BwITKtMEdwyJYzXhXeBYWfSzc4nbvqZNin3nkpyni
aGxkM5SOLjGkP+Pk+qiHKmgIaVPzNktaqUp9ifXIs3sSujslWU009JNYCG5FFVmIk3Zmw/n8rYLI
4cGUXDh4cgf7+MpRqqA/h6rvuXhg7Jg09a7gRFOPlAHayb39/gP+6mkuniE8kDRirNN9W+imhfKb
sB6lCLqVimTUgU6+iIHnrGjuTmf27E/fJ38hcwTOO/VjmkknL4dxtJ04XhKU5AykBYiK6Yga1avw
IoAD7d6TrIjOjN0/BZu/lxxQVxxIKAVwNAc+ZJ4MIlxmilZ0fuYVzs0Urd0EOYd/cOoHuyJKplYW
ask5DhVRjUDIJTEGzU524Dc0K6f+OUnWk0JKC7lEz6F8oNWOhn0doS0wy0NXXPLrWMSr3uUiKhc2
8Ub8f93yptMe+DuwdvAXmFjrOfGmyfxHFZhWmn+Yiod/+V3ynjM2juMQ9TIadB9HDlhZwxydJPfG
sr7z+1pZVqWB/2wgp8e0znLVP60JVFYYNHNzA6K74c7f9V8r+dCXozUAUUcowOUMHRfbuos0sxSr
NE3fJz1EpKpGNzI3br5/0S+frPF4jpzkXpwmVEwaQru2qCJvjJPf4aD1K7s3iQqSobIhV3ZN2PES
pZKYzjHfPs2W+ZUp01HHZssGeffxlTto/Y1exRG9Q3UzqgHGtcjmCjS27rLMzhV5P7UIHD5bPlfN
mCsiVEJPZktqku1qttOAybaZY9C9ukatlDXDzuyt8apohnXuyvyK9lXgWWlTeFjkzsyePwXrj7OH
sgxdSmrA/Cy0SD6+s17a5pDVw+DpqBcycEqqgt7vQZOcEQUBo0a0UlEvblUtuJcKPU36ntHOIPso
T3cM+IlMeV9NUJGuxgR5FCArgdUP+wnyMSZIfhfSLyIzW7Vu3GrHdZvbISbZTvMRfyBDidd+9UJL
hEgwJhO/Mgk1iBE1ZQeoUVP6o4/WLXYtziELveRhB5+/GsQW2I8zi/NXX4k5f/usI7QOqfB//DRk
rDlBhlWN4vBVpA1oAc2svUi5HuDd0ZZ9ri4gGpheHZjHom2w5xCycOYrOT1tzPcdzlC09lUYZxDI
Pv4Mqm9GuIY4oGuSxIQJ9NTgkLUlf9iDHWBGJSstUNbfT7nPI59N2HRMolD+NExPJnsKuzBu66rz
pnbyuo5cMzw7IAoMihXGWeDjnwPTh0GnU4CihItwgceyQX18xT7v8CkqfeupR/21uGVtUX/AKbHG
VRIccSz444rfKq85hg6ajLVXwHqnFNMshmQpEpRAC/VhuiD0Pve0zMtg7Zhv/NoNj517jXAmrjaO
RvJTy4KNc09/mS3RDCFlKUzPNXbE9uIHTOtVLkhTeBpIGCOsHktIQadSWWbqkusKvyIJxU+ExTbu
FiSoN5kXhx7iqQpcor4yxZJoeif37A7kvNeQ96tvlWjTUGAI19jYK3Pjx0sdJBFnYR/fxCK/0a+n
mxZrZLxI7+1HDeoj1i6iD5Wtlm8JUHSNjRG85Q7GwA0V4enK5aIll3QlKDWJOyvwCmuLxTR1r2A0
1+Tcx0sIi7G6K5t1q21yFeP8FUlaMPArF/vNhv8RiAKog0lsxnYHt26O8erX8XMTX+vBnoS9iJCS
ZXgQV8PP/j27sJ7FRjnkv4GiycRcBeY1FJh+PBR6i3Z4nRAeNr4CoSiT1yg7Zpg/yVC8QUoWaHsU
ZGSlWurSfQsvp3+7NcwDZ2b7Qaieew0nK7SSamiW/ImB04wMA7fEMW1TatEblCWDHu4ngHnLyBaB
BwnK2n0/Sz6fHf88HtXH3HpA4nJyEYjMYsBWqrWeqeargoQaPPleP8qNggWVb8ukwyKx6iHFpW0v
s+zfXgl4PhE+kEl123AooX+cNxovHFt1wFBTmn0Whi3K0e4OezO1inw487BP6xBHcsovJnuTOi9H
J2uCE4V2azd46mKjDrbN6F9SN1+XGPUW+pi+BC2DAUS4PHOGFPPl7WRx4LlIeKDS0iV2TxaHLImq
GgF962UxClFNillVgfIUCqKxYdXOLiJTn5UJ2pKu/nDdphbpmMjzlnQuJy/jmLYq0vCCPOLGyzvx
Gz2ss+fcJkjHNWW4biOFql/U+st2Dq/7fox8/tQ4QjA458O9QYDDfLj569iE90hIgLaVJ5XqojY7
jFcoMnvOjF2Tzkbj4rGPz1y6Px27SYkxBAitWeAAzvdk18Jn6TRQ4SqOaRWxe0CLLavby0pc0F5R
WFazcyKoT/uFjrKBCjPZWWgkaSJ8fEvpI3w2JEIlyhHtPlV+pRCsHOIGrvqxuv+3n+jcoUHcNQ9D
zVVPxmFUFLKxo7rwFPaiTaVSI4MbwjpDdqzdeXngunuOxecyOD5/qIw9VWMHFgST0S37+IpuNJsN
8wIzp5AV5rdmhQhG3aS+gAKuAV2Lu+zM0P98/NAZMHMlkgY1DUHnpK6Rm40GSSYpPG2QhEy21P56
SaXRmjp/lws0wq2V9vDaQA+3najAA/XhUmrJv15mZ2I7Z3+uqVDoT+9xXZmAKaj0zFMTAT0Jwyix
FKALo2zpV2QrVQzhwQq9wZyO33/ZnwfWxyeffOr45TobHg1Ptj17cPyVdCMXE6Vpr4JzgWCf7hl/
uPT/fcuTaVNSFbZZzjKvqZTn0eGqH3Y64sRgobdXU3swRFytweaey+0yPi1wMwWXkvOsHAMCfvLc
LMKwW3YhpTnwqMtubHAQKvm5TIOvPkmO9Vwx2CjQKp5M0WAy40AJRe5h8J1Dyi0MDD1UtyDCPRie
kwB8MXRdwg7RQ3JL/cPl/ThdYiTd7lTgfY6H9DWyknfMA7h4NP+yZ+co/GpVcKYOU9ve0Q8M6FWc
253FvPt+3DjmH8FkAdQBEaM3/PgjBDUtRDZHaCDyuQznIjfya7rpcX7AEw1No5bRRQEVb9Ea2osx
KnilKc9D+/IXCXL4A3RHkJy6KFZaJn9PXGvWTpiVy1BBOw0o8V9vsPy8sGAYZ9y8+NQ+/rydbsa6
hlbVC2PlupQwSwOjXFt14qXWuKZQ1S8gaGpnNqhP48Kg6UsxCIUsdXDTOjlCOYqPSaqJE2+20q7B
DD4r/bAk7OhRzxLn/+dh8CIASXORp0Tz8RUL38ET1hBm40Z1wOad0GhItKeuhChHM/Vfrh34T6BV
I82i+iw+6X8RE6l9/X/YO7fuOHWsa/8i9eB8uKWooqp8TBw72blhOImDECCQhEDw679Jut/dNtvl
Gl3X361HAgVIS9Jacz2TogoBuOIPKRTfd1Gcocs15TaQif/7zRYZGLai7pJuXz1ZrjTaN9ETmiJz
uUeXUebn3pCATtEkpgx+f3yzf6xFeLIQqX1sx7Dceut930QMlGZodU3BsUTOicEJWMTR89IDaTfh
cGgo9Bof39I+d8/VWkRA7wqHEsmQKIcgAbiFrO3g1ltxbX3TCj7Bs0FtGYbNlR2YjU3lvoB3zLHC
zn3DwXyYcTYLDPGuwjwCdsINzxgN/mOjhXeCCj7SNKjiBNZaPWYm9I0jGwlWQxeRVAO2f+f0P0Sb
AwarpzSu6H0ET8/Dx6/l3bsiKW9Dw4H7r3NTQRsCARdFZVr18Dur4dKkoCLDVlkAsQGOySSfbPLw
8T2XofQmrkHl4y1VADzqcmxeb4hNgC5CpwZ5DpP3UJP5B9r4z1Ub/mhv/nsX2KvZbgCA0tJVsEye
tazKqkEGjAWeLA9yWMfXVz0YQXvBhnCLYPKIpjh7PxHgu3Rs/1KV/jZ58xWlwDmRce4W6s4zgL/5
mff9do3+969Cyzf2IMgGYhqtohVgwHLMCWVIegY3btzc9iIHeEMV7AAngyR2/6Il3AQArDszvFau
FLizg+Q8cvULtR49outEPeWFp1Fowpwr+z1Di3uCnoa9FHW9A6HbySxIoZUPGTEMWsrtZOi2BBGy
PXBfyu/FOD99PAhWZ88/vyeIkZ5Zdg0QTPqr9dwwMoYW4NIp+ChB6gq4kUcpKUK5jRWS+UXbZnMf
f4PcxkoawC3PxIO34eA/t0dOCk6GFjbha9lkmWs4ezPcflCQMqCH+QsBl3Mm1j368tBCPRBz5o5v
p9r/3RGHQNgUee4/zoGdAawPFQuGdg6n2HQ8NnewjZ/hU5v6dHL3YgAwBW37/w7s/7/jCB1H+Kgf
dhw9q5UnxPI//t1wZNvxv5Aed7FbgWgQbsaIUv9uOIrjf2FDAXk9yloIIX8Slv/xhAj/9acSjGQJ
ONWxbS8S9P+YQlj/ihBB7aVTCVYSy/bH+Z9cId4GSeL8kbpHCBNvdxh8CGk9V7l7AJ6iBEUeoJYE
MN/mczjp8QrtmuCDcM8hXwMzdGkjQaNBYUdUh7mI7E9mJi2Ig70EiQlAv3oEgRKopgbcVtr3zg2k
ktFzpxWs5SwwXbZ51PDNZC9oIW8sezgzggGfvnrr9/8Oua8bjP5I3v4bif/7KKvsUtyoGMJNjexk
jd10MoHB/qJCcPhhOUM8g3TjogYNQG6Ae72r/OtCdsLZ5BEoQBBP6e4FPKXoaW6QFEq0MCwCKrBH
SZyD5n0DRLjz10ii6BYNftF3fOs6o6XLwaXpTPMcAWCroOtoxF/T2Ec7HVrkqx4i73oGY+hMcH0b
1f9+wnVyZBx7kLN95h9Ada/DxAOb/qfjcSRaGXPID+a29Vd/nkMUCYo4gqAfHQzjmbCynCDfebvr
tLrxeS/GqJ0PrjuTe+zM7b9ErPJvgxGCnLnH2z32f59vCaKvkj856YwfqBHOUeAB/Azdif8oJbEe
wsmnQEWXpt6cGSvL8H7vaZZf8OpOnKEazwYPZHq8vd8h7BQ+y1xaj/1ij4hzVzjtO6ZxjgZYm3yq
TRzeVbHJ0WQuC+sxioWFIouOfqA1dQARp0JCPOo9KC9l5yCvQSw1bT2Qcn/ZoCJd56au2jPv6MSE
XedVWouCSAW+UDaXfsbj+Qho/xkzwVOXXv7+6qVoOUonn+Y+m5CjgLnw3q66MyP31KVXu+GqlyDG
jLrPckfc2Rb9bOlzK+ypSztvf3VMhcuoK/CrVQX5s0jd9vnjUXLqyqvYGHpTAUAsrgwdzo7OAL9z
eeYYdOrS61gV1FBWNW2fOQSVWBfoCuucH92JS68TF5VjnDmMRjSaVdaumhhaQ6Yz0+bUpdc7ad6U
DXIzKouF+4k67EXm3mUvJFxNfVBR+5m3QGi3UfyjxWa9CMTNx5/xRORaunZfD2tuxsgDYgoDBBYi
oEDOIciITq2+GMGL3x/f49SbWe79auoYjZxk3uAePR3ArPA9ET+78GVLL7v8cttXl68ZaL1jjJHY
THGQSDAboIMDYOWyq68mJ4+j2rOrqgcpDujfCKgF+I5cdunV5FS11yhAzbDVN+haKOA1M3vi4bJr
r6YnoNTSrmFaD52oemg6Hx0Z5xrlTn3O1fSMkLceB6C4MjDD0xadxYrIMy97GdDvrDzrxsaZlKi2
9Q2CCmR+X/Omsve5rOInmKvPx7Dw2ecCkKwzXQInnmPt7ilBl6vojFk1NnIz2wX4vedq/qcuvZqw
HqhfhVMUeEU4K/ERpSV6Vpp04hWtJiwgM8A4xFJltILgKoCorUsvGjLrvoWmyz0H2AmVoXrw1FvD
N3QtnSkmLT/uve+6vKdXU3SiXh5GfaeykDJ/53o+UBVtzg9lXIpNCELy/rJHWE1W5gxwnmlzxGCA
J4CpALdLh8ScGZ2nvupqvlI+Bg0I6liXBKCz+cvI/0OkOOk/d+rKq9max0AWTZCyZsKRgGnn5msD
95fLNkXBar52vKwb0eOl1E6w6ViX1d454eOJ373OG8CMjVO7EyqTviVh2uLFYDLAfuKir+mvVlRb
U3eC8FBlwRxdgaue1XCGuezSqwlqWqAsAOvDQPFD8EyC9ihbdEtddvHVFKWjrqcWCp7MiodNFOh0
Av78skuvllJV0GIcBq0y326eYuH96GACcNmlV3NUKN/hYJepzEEfexVFG+mcq1+fGiaraQmyYgv8
NT5kBXxEB0OOKdhd9qNXU7KtfU6pQsyKuHuAumGrps9nrvw2VfT3ectfzUnSRK7hLcb24IYu0qM5
NkbY527GkdafrMmNr1UA1eKmHASqehVl3p2NBo592BcWvHymodKgRBb+Nx2Z6C/aBFZSgyKZVrEd
3rcA7NJNVXbhMwwQyOcSJM09MQF7tGBmA1bmwhcFd9bY8XCYXUDFCsird1JUsG4eBN13tBytpLTs
5tdCQNypapr2o4NWE0OAqoWZqxclsAaEbYdi+qWsfYALx0hBBc06J/wCz9V2C68K6zOZgrZHawrp
PzuggPYg7QfjZTscfxV6rAFGZjHUhxlwnECuw9pEBpcN17VKQDU2sE2AqWZdHH2Gp+ZnK3cuvPQq
7oAjTlCdx3DNy0Pl1GnQ1umZQfX+Ogiz0jfrYFAXed+BJJbNHdqX/VL/gKXUZe/aW0Udu2sbNGDU
KmMVBwhfoeM+zvXDZT98FXdCcOVnYKNU5rb5VeuVx9b5j2Hu/7r2rXtm5g5M04ZzjBGNWqHy0LhS
2aDkXfbDV6GHQp7DNcUshh3AlgXT1azOYWhORDVvFXsUVqUYeT98TA15Icg7TmEuC2vrPgLqVgbE
QRjKwSFta0yQjvW5xWmV8/87rq1JRmSIB+FalspMPNFnMOTgMeNN8NuZ8/hLjViABqo5Gm5tmA0d
YTgxJK6Vi8um1h9KzKuN4EIunPXAEK+pPV5Z7oymNriFXrY6rqWf4N1zL0R+E9vuOPXN9Qg7s4uG
0bo0hzWXTm1v44MAYtaiEy0u3Mu+9RonVOoRNpkNhpHtlV/AKqwTgOsvfCGraQuTxErXgMHj2uQO
JppZA6H3ZW9kmRWvvmQ1BdKwvIVU25H3dTtsicTactm1V5MWKnVp+8vPNlBHCYhIxctlF15N2Si0
57n3YfxrAwbSOw0MEc7NqxPRwF1tF7qBc9TtcWmw40UBowuhzoSwJYC/c3hyV4uobQP4h4HdLwUp
QP8DVKT9STU7GrrmrnPr4rLzMBhtb74oyuCzTwW+KNDLLmSmw6eIoQz68Zv/Iyd45ynWvfgO4Z2u
RYG5Oc/BFp2C8xa5lRz5vRJWbl3fbJxuso6Sy/BoBgOEve/V6LIOrN9eLILLDojOagHuDJxpJ7f5
MyFuqMVrIE3PPuOJIbDWXpVu140tSEXZDNdS0/T3nU3PHKD/NFW99/pWM7motIR2A+tYP1agSiMJ
WN+24DdvQBLNdyWqZ7BCgyf5FjoKVI5G8GNhrEMOUaniBxEM8i8w8/hRdLFKAT+K70My+djL4lWA
FA1vSBDEt7NXONct8cerJpT5mS///lux120PMycj43qQmd011tGf7Tz1YxWmH4+rU1dfvRcJyyU4
QMP5CsjxDfAiG3+0zgTm5RL/fOXAa7ydD/aonXjqInhGkjZ68Izqj/DmcZ/B0D/XI/n+r4cy4u0t
YO7riLDBV0XfboqtPlxWz024U5dexdC6ZeAtAUiUufAxmeLvKANc9EGddd/fVNKqD2DOBQdWOBAN
EyDbTt+fyUef+tmrMGoXBK8hrHBUVAHgBPzBi4DFvmSsOH80fq+WLBBCakAIMD/lBEPAqOfwvAh+
XXTtNVEAxusOKGGYTVgCjkM+9ujSMP+buPPvLdtajuT51Ee3bjccpGhbwOQH+Mah9nYmJv65zD8H
OlTXb0ehgNkbQz1OH0SsvS2ER8A/agJPQCveKUeXR9sghwabF+tKN46CUgK0Cwtw3Y12+HSF+pI+
9KyM9raBy+gACE8KbDzbT5AgXrZvtJe18dWnwzl5jIQ/6QP6E93MwhDcTFiwzgyM5UHfewGrIJJD
BhQE3dLBMofmOEi/OTDSd3e9D8kSKZx2hu832PsfD5VTd1tN+gYmjWpilpPJGH6s8CgOrmNTejeT
HakbGrhLiXQMzRk+0okJtQb1TbTsiGSoX3hhGx0dDSK4zvGFPn6W92MkxBZvv0uOgmswQP11qOO6
W/Tz1qEYYPkwDXT88fEtTj3AKiJQC8befIjsTM7o4+6bCmhbflm0+XNGejWs0Aqpa0JxrIXo53dR
dt/g+nNZUdda7aYIGO/wtcMRjtS7yHpxpsteh7VKTvjxBBR7G2Gs8uY7doDVbVR20WXvY90O0c+9
4ZCMuxnHzO17PgImN124Q7bWc7gZfRTocDoDuPsKKe9k6Wu6aIysOSts5rIbIDw/EN47NLGQ9H8Y
Sv/CQt1ajxs7Jg/6acYwKZzbEYeqVKCB+cwUWokC/47u1mqllnWfd8RibgYXWXYAKlxsogj257p1
AK6vPTg+0b78ybArfhBicUuQEbmKeUd2QL+TrRrDHCx8DuDoZW9zNalhssCBm6rdrC8hFQoGBfdc
2h8+vviJiLHusisaByuHw9SBylbShBaD/hTq2XqKvLJ+/PgeJyKstToxuQWcFAyJJdpa4CYofFF/
Xva3MKmYQCRekJpe68iHj2/2fnyC6OxtCPTtibuwhXWzSRaPbB6zvK/OXPr9k5+9Fudy0INQyA2c
DDM8zjo4/iSOxW7tuSy2PEIkv+wJltf4Kgq6zuxLkCudrHa935bf7FFavCgK2mv4YO708yTgnJvF
QAwcYPo7b0c7rM4MVHeZIv9cuNFU9PaXV4D7zbCyFFlrID6+ZkNAHpu2Rk84vMLbhDJHPsV56d7j
yFdek2GOioRBCJvMhefeyzmseeLX83QDmKX6beea76a8kLeaNtYd1mC+Q+6wgf0t+YvRmO6aqEOn
LdrQNjXrYYKnPU53MzwLrjULpxsewEXCa0z7dbGE2zAoH75alW3tQjh2ijMPfWq8rdbDzm+ImFgh
4f+jysyJqyvY0F+mNIEW9+0L5dIvZ0qNyCA3YQmM2RdCS3iuvL/S//9fqPsHBFqPMY0mSdsDasHB
sYIidMs8UV1NsqZZDboucGbU5jOa/Gc4YEdz7oDtxuet4jDNy9uCzKmDrSW/hhw0TxwKT5VNPKM/
jwXcukzJAzX+25fAvLI0rm/1GbHC4Tqmi3YRRoVn1qr3AyAADW+v7o3wD4Yd2ZgJm9iZlgNMr7nT
7toBOJGLJvRajjiPtTOxuRSZwK22cBVEs4/q5IVXX4WLvmTdCOcWJ1twFp8pifWVDe+YM1mo92O3
ve43pZGtetIUThaWsdnNqnPvqUIoD0QOpzYjwkfXKP714xd14lus9YIe8uDxMMbzocag+jrE7nhV
T8Lcw1nGPfO5l33ZOyEqWn1uC+7oXVnb84HByOaqH0PvqXEM+6Isrz50o8HhfHAkzLYLtvn4oU69
wSVYvgrnIWucoS9t66AkLG4SAVMy0DcMbN0XTepxatr5C6g34uzpdAkO7z3iKgozraxYD8F88H04
3SQ5l8DpjVZ5ELD4QGdJAHqiXTvFsXRRAtQDHGs7PQDRAXeHDCa7aOOp+nYLmyg4V401x8tgL6Po
4E9dl0Oztaqm+QtO9nbSkrm/BV8J3qWwE1HXpqTmycvH4M5BH++4UU0t72OZF3fwsqo3Mq+jHTZX
1c3UF2AvzTKH7SAMyDYwuAVEADTSLS3L770Gr84dtX8DF8/4TProxLEaLKq33wFOwLnlQbh0qCPM
vs2MLpff8IxFC4XXUPIds6g4cGkDFFuikdxzq/ImADP2gXZx9UTGoLunyDfBB9iD8Z+B6TJYtTGs
WsEx/d3r5lxLxIn1ZM0DZ12L41WAo3WwHH5R/LzhjV2c2e2d2MGs9ZYUti44ug36oEUx3cDHzL2B
lU7/vfOAyHScyk8/HvMnHiJcnYrkNFiE5UYfRiPhCSVyk07I95z5lKeuvsy0VzPK71mrNOyqD4Xt
TTLJ3Rl+y76c2GUxYi3CHJ3KiVutNAy1iDPB7cOzbvtOVp/QAWU2deu2WyDvJqSUnOncNmLZnr4z
acPVIteNvSsKDtws/HeqH65NYd8J3+xqY9oCqNmmjn9WarQq2Hc1+dXEu+IcuvzU21z+/upt5pCX
5i1W60Nnxd+NCOBYK6Yza9OqZfjvHUa4Cn5xA2dsU1ANemaT601sseGqz0X90+t0A4evQsOywIpz
UMRQea+awIf7czc+93CIuiyrC4jB2weE9eroRaXFM8zUbwNCVIqyXn/uCZervPfhVmElzqPBLUTY
H0bhIrHrVlcsLKSTdpGNSopUXr0PZCmv8oHJFLUuNGm7LURfnMOkdhDAw3w85U5t5tbkQux4KdW1
zbOmAaAJ/Qf2PpJiwrYbWhL01Ilqz1vWbS3UyK+NT+H/5k7weqWtk6E9oE7BDG7gMo6fiaI/kByK
woAZ9mhnip8nFve1mNSF6JB35cizIoLFQOH2cBOD5yt8sutzJPc/WbR3PsZaQ9qrvoMRVjkcxhx7
/ShXTp/WHP4wic+Fj4LKEB3dCToPBpqL2Y4DwxGDwuJ12yqKj6IH90EaKITOdUCcmgDrRvW66kZf
UVQLQT+dX2QQ0yf0Udks0dKMqVe0nykyR2lVY3Zwh3UAEoyNLxOSl9a5DpITe541Ah1eHcjGSDod
ZP/NHtWuyqeN101pFP5w+jAb+3PuMie2OmvJqhpyZSYACuEuRDKgzPSu7irrYNOg2LQzLbdhCw7z
x+P91HBaha1iDmkAFoq9d2ANvwNyfTzWaFFM0bgxpB/f4sRqGayC1zw3yL950tobWEzArg4M296J
nhofSgxUSPPtx7c5EYAXE6/XAXgOkXnp57bJ2AQihQHmrzgXf09dehWc4HVtAjLg0gM4orF9MNGF
h7K1ijXSegLXy6szD+ZwB4HOaBhOzO6ZYHZiIK2FrFAKo/u9nOoM/cvdmFTB0kJWSundIiE/7Ysa
lhHbJux+ffwFTsWNtbSVerJzGybqDNXnIFPVEP6CjZB8CgLsXAyrcsAIVQ22Twk9CP6lPMDjmaH7
3FfpAHAioBKxOBczTozsNYxp9mRU+IEcMwLH4BCQNg++miY/V+84oTj6Yyf3eryNampmmqs6syyX
7Oi4bLvdSA5xYpoCpuSdKbvM0jy/JzjFV7uul8NvKnx4cX/8uv/UU98J02tnnXqCiAIJ0zGrxxbM
4NpO9DQkKrSwu562cXAH14+tFPzOHacDRJJblK4A+5whtMjh5Fj8Rjp0Ixm56oGUh2FOzdH+masb
UIpThwVHX1RnMvCnBuIysV5tjsBULerAbutsQLd+WvlgGk6s9Dnq2iVI3dY83UZBcbY4f2q5WNOO
S8sdqm6WNdBw8D1Jta+tn87otj/JXPQ4QaLZYAMgk/8T3ezzL3u0YdnYUWbUEX7g8syZ/4/84r3v
s4pIdeTRhln+kE0BeucTPyrYsa7Rnp0PPvuBY0+RBRWzD9DbpXMMLlM4Z2OM6jNILMU+rHTH075W
JiHg6mzFOMK9TpdTkXgFMDvc7dxHGL0vHXA4ilZGw75bxJ146onJH9hkIRdoGfvFb3sj0o/H3Ik1
cO3JITGeI5NTpHkK1dyxpgt3rhbQ9ap5nq8Hrf0jvFCbTR2M45lS34l5vBYkEqLcrg8IGlrmCKbH
RQDDYfg1i6uCl+Lzx4914h5rVXTXgjDcdpPOYMBuQKaWYsvgj5Xak+r3H9/ixCq4Fg0LAkCt7C2d
BQLwZOo7+jD7dXUdGmrdkqgrzwThZUq9M+jWCmL4tVm8yqnOqsJ/7iev+Ks0Inq86CG81YG0mnvW
uRL+DVbjlkeAg2aR+GGrMzRO1feemvozH/3UUyyB5FXAME2uXIrqaxaHagc0dKoqtv34GU5devlA
ry4d80bOOSuabAE8VQNWQf9MQD7xidf6VkRh+GORvM/qOcxh5l37N+AfFlZiwfx4XzVw+Ek+foZT
i89a7qrsIi+URkuwHFTrbFyi5y38m82Vh3PJdsplmGre7lGjOEbdVwosevrxnU+8vbXUNQdLKI9D
2UCtYKxDOXG1B4NtvuzbrKWusMVSAvkajs8u4NBbPzNrer7sh69GFCd+GQR84NlYKBcrprGOmslz
H+TUa1kNqkJ0bdDGBIdjH4AyWZcexM3068c//UR0cpe/vxqxLbPysaQ48pXFEN7MXmltCuX5D6Jy
7e8f3yL4c7Z7J264y5O9ukkItmyTBzj3MrtBfWR2maYwsLSnHQCa1YHGdvGU11UFtrHHbzu7Y3CT
1yLR0H81qT3241eQI3RSPrpHFiIp6ZK7toJFR5vT9rsVVf0urGL4dPAKjD63JNGuHq3+hc2wkGny
EbvqUJfPVrc45QQWjBeUHc8vaLZAyatkGBBbF8dwnnhor7cSt9YkFT4ZfrGJmZ3n+sPXirrmk1MQ
gjSqw1JFmdr3Mp/YpmgFPKEJdbNCO9WDViGWElXPe4XMnRJf4WJhJWYY6R0o7Bq5Xj5NAJz55V54
YrATpC1hFz6DgcasL8M8WWCnNg5K01YUy69lrEsNgPlUXQGeLrtk9Jll4ZBTgJKO9O8tjg58k+ug
eqzbNr8lc20euMVJUg4eAPPamrwthXAXUN9xsB4cZZo0gqbxESVrmsUtI3hWEGruA8cJxm1LPXbX
0ILd+ABg7HOlcjchKuab5UgcoRYJ3AWoHsq5mqUvVeK3xN3Hf0xRdRSmMQzs9wWjBoYohZpe6oo6
xxIY2HYTU6L9xGKwDd8MUxMHn3wBY5TR9A1KLjMX9/U0eT9zDT+bxlr2kg1aHW4A22rB6wVv/NF3
GxigItgZuJrA7BxLKnCpgHETwkC4buJuE9mAhTAl4m8krIMrzTy64UYvpGF/7JIKLB8nUU3Yb2O/
clM90naPVFOVRsIdvzCYA/Kd8Tuk3xv0R8GPBH3SaNPj4sqTtdtlcEk0A2qIXceTkuezC2hdD3yb
r3XZ7Bht2/GL7m1vhA+6hxCgbAPNNNik7calavqyFAg/O8gThlej0vb0KcSDvOTdED03RY8NKw+J
f8CZcLitQ4virmCLZIQOMB32oS+B3U2Ik642pBCbgvrS3oiwsu00QjLre10VNexMwrp7JIL4N5E9
e3s+Bd2X2ShrM4BjtAHMst100WDRBInsYAcpPeSxQJT2XjbiwPhsO7kSycAmIIsboF/TdgYWD3jm
cLGanbnlb/wS3shKKpCKB8yJBiWDxt9HRqgNTvj2VT+7EshMpyt84FZ72VyP6JPatJ3BKUF2yHyl
pYmj8HfnNJwiD9HpJDCVoXs6T1WaK0/vu97Nxw0ruNzFxC4G1J0Hw+DopAHKm2oL3jZsccwJInPL
dF3ug1hQWCfreNcEBn422p2iA7CoUZTWgtjwDhoYuKh2HZV3JWwTbmJPuEkXBwpO7ETBoKUtlx4j
2G/ujR/XV5qaGYTzylblRsqq/FlafS5veYeO6jsQoIYfZWFmnoVM8X47RtXPGs26x1oETnnTTgOH
21VgC+tJ9fFvq2G0STlWCXBxhhzuWsD1B3emndiejJPzIgC6uZNewO58x2Gb0Q8aGKlOxdwkg0Mm
G9DrEt7RPjrJn1hfyTukw8Qn/Hz5ayiiHtRjlOwfRhLXX/ypBswjiOBY3TdANsAzACC82J7sQ8sC
UOXHQRx9bWBmj5ML/C89D1eeS1CHMLwMvS4I6D2OmOwvKN9Hd203qG3RTObz4OG4g6xkFX6CxFJu
irJwSFoD75a2bRDf+ZqiQqtEB4qnkcfaLuUmLLXA/i0UN2iVrlNuYFcEkCJMDr3Z+oREZrgtkfsC
UJtwnZCBBCmZ8A0CCHL36D0QdzEx9MUSNdlFkQxeas8Pf0Izgm1WQZsfdhsiBlilB4a3E/DNQF2c
N8GMvBO89XZ5ULRNCpdKxP6witCpWczDlpNOHqXdAhxdzuYqHrvqk+WNfBtEsttJcAaBk4bbjUmq
Rt66SPeEvlhUjWHVXY+QlQQ134L/dYgYjl7oWOfuls/gDSe6GvJr6UXDr3iAhZtuYWM1Cr9IxyKH
8TbzwgYIdAZjNhO1FLHVDzaFZYY7ZUm9d9qOP7TMdbD5ReTvE2o8d9eytjGbDi01mRX0NVjn/Vx9
jVrdfwEPDRWOOGytjdtG1E+KmfJH2vUcJUNExKQscnrf12iPSqDFhksYlzDaU5PczmoubxcP3SJB
0i989MdQ/h5gGpKiygupKJnhX9YHnQ+ufolFDoJ68uCJGmeM3K/DZ0crF+5zilSHtuLzZg5IfAMS
IpzX+q586qPGYNECeXmjYWfzaMm8O0ZT5Hep5cwKYVHDhmrTtg6M6LWG8gjRsgYIHgaY9N53qqBN
dQnQ2sanxNx7dESJCjjlOkHrZrMLi8rb8NFRt3IuwhtL4hfDnqJxNkXt8Zu56rCgM1819+3son8i
t+N7Y5PhQAGJgrOYHzHsAEp3S8ApvVHIIyQeWq1gAT50nG+4sKqMBCz6DvUKFCOhL39OkVfdgFNg
vpUF00eiq+I5znM3i2MG1/B5GrajX4wR2ggZehlC0cMElY3OiyXD4gjzROeFeqbde9hXfO7HoEy9
Gobcce20SOMPbmaCsOt3ddTyR5TQZBbkvbvPKwIHr9aOMg7Y4ZWMkZuPQoVl24DA1mPzhvxCbSW2
U7fjbSu4iD7FMdjaqdd6GBsBreIaUEy/Aq6qikbyK4CALjVxYfqMLbqvxPNllJbYi30yRVw9ulHe
PRtoPa8KOvQPAjmUR4RU8Ptz2+Ym7eIY1ueIiwi/cNK+p+1L5bti3wxYfQZL9bDYc9g1A5M8dUnB
gOSPi+C6gnulm1hdbh6Cikog8xSCey09cSxFPX6aHFPvHEaLfMsLE71ou3K32gry6DiysbniLfZk
sLuLBbwsylaj2C09t9vEIHZ86svJrlC6D6y7ilntD9Ip8g2eEOHnXoXtzjZOcJCKoEGYE+dK5+iT
h8vahHIdpI/yyQPfK0KOLcYWy7XN9B0kJtQk5tiE1Ub6fPjOnLjYmpBWwGdWTMAMM3Q7+MC1GLEl
98R9UU99vm0H7Weyiyd0QUtxZY35tC9lVd0ZZEz5rvA8AvI/kWMyopwNmm2bw7EtDKpjIIcn3UZu
ulRLB+T4wvaa+yFz4frI/R+WDS0eOgtb71dfiAL+ZbkC/N33YfkBOxC0NttjdEOwm4e7G1qqFtfq
R+GRRu+kV5BuVwkApYocrm+lnsAFEBQtzYnJuxLAwA76jaSLOrRbKwXGGGxgy9ZJqc5ZdDTwGGO/
NHbbO+yvkGRq65ZcjQGBzyM4BmxKWjR21wnz5sxxSQufA8yuduO4jDVZT1wwoz3PbraAVbIZSrCS
3oSxNBlD2QUDlFE+AB45+EcI+PhP4sNQIQ868qN0DaFpAYtfnhCSDzfAPpGU0LAaNth4lmXiElts
GiBP0saParWtIVlTSZnXOMigIU6MWN18BdqyR4cten2hzOxpbT8Ws+f/KjpA2eI+6he5phjvYdAa
PzIxOU3amxZ7G4Ot+tx6MK9UyK4evQmxfO49SCINRH9hHSIJ2g8Bv3aI7X61pl6nIWId1Oi9dQP4
qYkSq6cxyG+VW3cblDnRHMqhXYJDWlWFu8KZoK9zo6bYx81o3/GaVrDvi3ZFpKqXWo4iGyeT32L/
iZkkmd761fQC6p+JP0OAHXh7t1PS3XeFCp6nXHd6M3XGdrKeeTBnlB0R0WaeGVwRiVVWt6zsOnSn
okg9YkrCe2VHObrqWxy997FBCxnYygUUJmWnhgTnwNnBbo3a5NboviluC0D+uQ+K1XbC/mncxrHw
oeZDd3O/U7q/cppQyAw9d/NPwPFnsfv4AGnDbggnxfdOkMvfX50gI9M7ApOE7idB8GAT2NZXHNXb
21KWelfa4bTVvaOPvkOj73pkyt2IVg8HlCJ6sJtLnHkUpn0YzsbaCKE6eEQsnf22r1EjqGnTJoLZ
2CdMoRlw2pgKhtFaTTDrs2dS3+CFjNbeIXnQbNy8QA0QiOrh/1F2ZruRM2eavpVBn9NgkEEyCEz3
AZl7Sql9PSFUkooM7vt29fOku+ege2aAacA2/LtUcpWSjPi+d6XdMe+NwMvzAs7BJkzBioix2CGQ
T+91VtV/MsOObv16kkZgVBWDQtJJgwrJyEJnZPfr8GxVZfaa0OVAzrSh6FbhBvisu5kWVbCP6Vhm
TYFCUsn3qJDmAy/ecFN27AaBVkiAejFTj9uOlroZZjdbiUMEJgodTlEy5BZ3SU/JtBoc7iLjYnSB
grPUzh8QEPgveetOzwYnzPPkRsnBM7x12jZKIgelt49wWRE5PFye2xwLq01uIfyvE2hdNG44rQk/
4+z6tRVg/ntD51UZVnMx/21zx/9L0uMUBfj63BtL0/54G+GpOFeT6D4xyFhLqP1KHhfHWh6HxOLw
iRsG2sD3nTna2ms1ftnpah3ySpsfLZzOu++gqG4nWjx3tc7Kl7ntxKc1Wuys2tM724maO8lBpzdj
hgXqejJMGeJIKi0RNZ1aypTjoCFFt4Ws6qfXUlX+Q+/Yyysr8ms04VPexF6WffvN6Bwb1dsvhRrk
Je2WfLNqe+EjzOmGYiaXLpR9W0fP0+JS3qI4j2/nPDVhQZxIYAGozJZhd5LHJvbtPLTQbuRBtdag
sYXZn1Ul5ifTtdvNjJftNmdHoWjJEakT9g1r/qaS9hXdGM1Zkx4bu+ZuonrqjEQMgoWh4MPpk/Rt
UUUqAjNyvc8ot3s7pI+s/wEUqNiGNWDdETAfJQxtAcarZ/ROHvCheSh2a/O68kkl07Mlx2xvA7wu
NA2Z0YvRW8xIBPcNlxHybKKOlD6ysCQzhHW5MsXCWZgWA4Iwe36PTCd/aHQmzlVetKc548uCmdLs
O4qnWL+VYHe3dEfBnVcM8rOh6ilDNePVVuDFRnwhtjvjs0/n6OxQVneMaP68t+WcOWGbjRNiPHI9
7xDxtE99bohDK6z5Jha2d0delyYH2VUDF0rFC1YbYjlOKR2FHdWmD61mNtyMbLd0LMf5xXPJ8syY
/QAuOvXHm9LqyUynKLTGJf/0Snu41vaM5TOWi3pLump7zWS3Bxqy8BoEBdwA6cN1l0ZBMVWUoAsj
rh8UKsRv7DzRGSKaes02KrsbSnvFaaTHldG0zg9t5y30JC3q24/86Nlp6h40oF59qtUX+5hpKsBD
WiTE8zzI4a4Xen3lSG0DjxDQd0IHvHdu5+6VXOq12Vz5hHu/NKIOrmayLoaf0nhbJ2bdBczV/Wb0
fHkw2Oaobufa9bG+lsmfwhya3SKcZsdJLiaKmiSFYkVcWn/tuBtf0Rg69qZphHqdJQKmsKsxHFNs
Pf5x0twxghayfVt06UK5ntcsb7NnGDECKyAaI5H+m7828y99hiz4FKu74brE4tJbvfUzm2MXLH2C
czx3FZHpPeyizYXNqu/Nkf+ipXa+/aHPz0S2uDRIa5qhKyuTL5U95MxMc3vx6sF/kvU48SeZtP/H
6WgybFulT+3aezvMfYzAqZIAXW2ZR7+OmTUrAWVTv6tQlOfHMeVO3dZOSZcUbKT7iA+TUYEovPnv
nBjuoRbdwK6QyW0DBH5rZG3+ks7aazfW0utXCdKebjkGF0rVliVi1rQBR6I0x3Lf29f2cdMYOiNo
KmvmFjTruWfxK0yc4Rn82g69u7pNE1Prfc3q1W1HkIKX1p+tQ5pcZ5Cspe9CWSWrlhMttmaM0OmN
FYv1t2+k85p1jQPQU/o68LO0e5JdwQmXrGLhS0U0vySFEd92Tb/ezjLCZOrN+XIcbRrbA/iTBdMp
s8eGH1F9B2Cjb6zJddKADB36N93Rzd0tGSj2c5HPXHBToWduKqcvxCadKKwEQKDIJ5BIwG4td1x3
ukqiE/ak8o83ZG4ozNJszxyGC3VevUuFeAR8sV+ysqrCrIvtgyqN/qlssqqiITxVh8n15xU1emXf
Z1KuOxQ18q4sveKY1x34VFUlphuQ4i7eKwsNTEDqCXhW5i/Bgg0txJcQHTxM8kc7sa3Hsc6ym1JX
Hfl6ZnHMiqWE30n0zbpM7mFJIuocyixHN25S9z1K89wOZn3XjqY4JH1dZ4CZ0vvKG2hv3oF82YIC
LAgOeoS0vWpY7uc1X5kfqorjRiFB1wMzQ6x977RKur8nQ7abdipBQ5pyfRJ0Ab3MYuXSzBwVBYur
k8/UpdmQ5Z4HeRisuLrTVQm8kAyFiancFXrX2QS/HwlKKS9capgbBfMNABzMbLp1kpmA76jNrS/X
p3Wvoej4RJ7ScPIGfFCzXOM8BEK330vFN6giY2WNYZLdOA2VuiEf2lzsSEhgji7saROPa3EpCyYH
D13eiya6BIC0tkS94VH0jw3P5nvh+EwZFXz3xcgaQwZj1WS7DIntbx617iPtPPGWdtb1oUss78hS
pnmcxTLzGTnrckQNOl911SPajGySHoI37H2sbc2lrUW5HaY13jVGJ37GZtL3qaGm0+LmQNV1H493
106DjxbIOFxjhD0e8qvdag/lURb5sHBS4XWkHJagp1axv+MsplM0twPi0MxDT8Ayy67Zb/umd5hw
R4x6tjPthqXReyIT/DcqkuVTW6nuybfKKPBIfX8v4V0OhL40W3fm3FBZ+6XSTL3kjVkRR53XzQY1
hIzC1EzMx65tzEvlX0tratWeuLG51TrfYvhocjlUG1lb09fqCOO+1fWitznunm3lx9EGZkTrMJm1
/zF6qFnC1YylYsSV0dYFBCw23jg11qN20354XsZ2YP2IzNXbLgv1LZGTUjBt1E5CTbnZx5KOVzUy
MlaySffKmYVHk+MwH4eW6udAFJWwT3Lq26/Kk0b9RI2h3idDW3wX//zoi4ny4c2cNzn3XJnMY5DQ
+RzjWh+NpyE2+y6Edqzki0+39bCdByjnrZ1L1i2z14fO6YetEpF8qhLQL7EmzRqY0tc3mfIpeVXw
GYFL64hi/nDAElZkYQFYfPVhV2LcRfR13TIJiKe5VBSWA7FtO9XMW8YzCkDBAm4LLzFvllrLkOXQ
fx+82AsEf7yDLsCtvTadDxIwEohAF9+YrL0wKcviMR8adZervtmLtcjeFvbEjnmtrV+WIevuM132
b54F3mOQB7EvLLd9o7j4yWCO31ld4hxrodGWCO6Sk5yb8atpmKO9Jr0kiW99Wj1HDmiVEaZiTD6H
uYLVaaZlZ6zj8t66ENuyBmUMYk7NO0+r1Qr6TkGxDKN1lK0Vv8DN+C+ir8tdh0Fqj8EM8xedSPIW
1gAZk0sCrA7kWCwPmdPKn7iXzTs1DW0V0Oi7cnsTjLwtrFS/rBMOvnSOq1+Ad+4q+jmcamsPEAW6
HZw7t7w+F1T0eEbgLrqpNj3RInd0Z0e3nWi1s616v35Y2l4p0D+jOXmJZYLgIDrhEIzFfFoNyzqx
Vg8XnIHJjd8hjEGeNJdAPL7RkokyZfdCm+oRmiA6F1iZ2JpioR6refKP0iEAPhdZ8lbO1vyxrlG3
7ey1BZ4Tw25MLbsIyYybX/BvdrQJlslrZbQNFdFi3HIFofCvO3kqgHh++N+6DThIcZ+7hX/rNlTN
yTZpNoTRpz9x7ESAI2668WKF0X6I42PCc7vv7QwbCeQqRey6dk72OCTnxix8xrzIy4N81uttXXCA
hAllRhcPQHoNuOYysFU+km0NpVZsZzIRsPmvNt0bI8BEZ9bFl44S81S3/XwoW9+9KZda3KStxq7R
qvGoiMV+0o4mTcWjMWPmvmyzj7qO6VyVWVQfh87F8wfdMEFOMFA8wLWRzFl61IB27SSDukg7FhmI
hB1QgvfltMawXafKu5+R/flItqjNvkbrtxNhimn5ozvDgw/iWE+SqPyYIEkPBsLbTQJytgaraIgZ
WbxcE3qXjobA8Gf5n+Av7m3sUS3XjzN0fDTD1KRTU6ED68xlDzSSvVW+n/DnVk27mTw3JR228PZG
ltnvJOnxUKx5iuaFR1jseBY1arUCGEQi3MwpWUrn1ya+cohJvNLlnpgMT3JaugfFT++urg29bYxl
2U9ySL5YutOXwU6ydzUP+ls4EUcTQPm0KRMoRkDuubyVqdXw8OTruPGXyLl1rTKlSVxbhOT20dMy
ztiCa8buIAaB3PdLLbdyWXjB0DpsuJD0wc8M9y+PYHmkrhDl1OBjHOR5OMfAotvJVo0RTllphTJa
lufGt/qbLhFdxcUMZxDq1W/3jKGfbJ3jNaxnTZgcPfO0WtpjYwPOilW1MOwZadgBRt4Wac+r2Yuo
OiSiyDJ2VKEubT+JJqiKQdyycuVUihT+DnGjOJFSs3wunfQ/PWvueZPcQpNG3SS1oI1gmT9sf/Xd
rcFf7k575AexOJVbW9vTpZ0sjJh2Z+XHjPtCbYu46B8oM14CUwzDNokd/zHFInmcpM1dQQ/CrSQa
5UxyZns7zd18gqkrXhpnZrfIcBXC8bo7S1xvDFKKgjZJRGjOCfH1ma44wxuIfmtd9tYyxXtL5eZr
zLULn+8IbAaE8vhBL4DzA6iF6dMHffnJCMsgd7FOoQC9Mj6oRczHAlS7CUqaB/eDSsUOKF7cj0mp
A4Ynume5nk5Yi5PDzF/m3s/LmkFxzPSediL7nLI/omLLWZGKOfdPTstZBhkfHxcAsHsD+ZsVGM1a
f5ZZZj7EfSRO5B2LY26K/jaiVevOcdL2Jy+rKb3p6mVEleD28tDbrfuaDUX/QfG79WdqU6pfnRgP
reqXtzKFwj0PwtdiVyydGQcIncZbDneQEym5mFMECTOfx8dska2w7yJH8Hnwp213DmL533HpCJcb
dImar+HNyX3nGtud+9NzUfgU5pWzXx4MojaBeYrxcU08JQKguXaTyJFERtdR5z4bxLGVlbGNSP0+
wUJNH7YX5bvawILbm+kMTiCNXdSjVIzIgfumJgHyvBV+u4UOqzZubUV/Zyfyt8RL6N9qVYDIMjUq
ULZR7cYqE1Y4d+OwW+xRfkt7LA92nw+3shxjZuu6sj+r1LG2JTTrvZjcEoNW21qXEqDmYHqWcZMM
43xhK6gJ7ZKg3Unr93dIJ2nNUIvRvA6k6PCUL8o4tNpw94OIpxszHtM8mERJHY2usjssb/Gw1dRI
8lhRnlIDpUMQBxStVXUwm/04BL1uocaK2q7eOP5wLnOFHQs3X1uqfYEwyBKsnlBdiI2zWjU9Dtpg
ZW6UHXLPuy/IJqQbxMRHgmgt0BELf/qnyJfFowMee2mK2txm6+o82H6awjvk8YkBUJ+g5OjA81Fr
uEQI9jvqdR8XmXU8AHmxPHL4dUfmUB94UmQ/69DTM4zOIhzgHrE5rbl4pNA+f8ycSv/EZSHPDaaF
72y4ot7OvDpPfUm+bQVEuVNyUQGQXvRDSMWf2Gv7bWOOzL3FAIHHGLHtky4CXS/s68s77E08xVBw
8PutHrMdTzUIYFp0Gy1qa8eOzN6WpuXCKFfGr9hwfRXOqofLj9Lpmczk+Z7gWqzHuYPkpR1y80AC
l7WxFIkeBi8Rqg3Y+33m0TVN+Vx+aQ03vkk9lT3OpJOCwrsyhTecx/OY9OJJEwgehUkhqZsX4Pc6
VfpZF8V0yU33Kr2tweNnjo9H15rBbMp43SZzVqhDawLgUh1Tc3CSpf0rXOUdR1Ea7dZYyWM6L34W
BRXn/4rpvKaZNgP22kwZ+IsQCyE2ZG/1Bw67xGRtMwsiPCNjvC1KlwDbbnJjE5uX5b24sIUvSEui
C3uBNYZNYrxFRj/t7Kg0DoB908GOEtsOxrVJTylwJBdH5c+vsz9lbwnChGNVi/Y2J7riRrSec1El
xrIwt/p8G7txRP87P4ZiX2adzoLa1dknh6rbPVpDVOjN5Kb+3rS4jDdE5Zb2n7KN201uVhCkJbm4
/Wp1AGIjKU5hkdeTuWn76o9Km1FSHoeH3LHX6NmdkEbd9QbmDDFOunu2yQXwdwnjWxpi/krL/Ug3
J7+HSiw3fuL/Y/7rgftvKEIoR2QN/O02vfJjbtxVv1mcwvGOUbn/Fghy7oThgrpUvJ4EPngT1Xnw
03ny2pOZd0uAZhq00hjDEt9jgFnVCyou1xARdXOcUWueXVgyPmnh2FD8cro1WicJqUOmarixXL84
rFEW0Xqv1JxNIWkZXhQfrx8Yle0RL+wGlowNmp2GMIKsUWDvUsS3jeNF5aOwdfUSNXWebLw28enM
XGzsN0mVtnngE2fww6w1mEwY7dIerQGgAL4yA2IevYjl1S48my9vJ4agJXEXI1yZ6QeagHBxWWkR
vUzloid0Oq4z7V1zLqdT3GRxFcSkyRmfFfjMobWgtLmHxx90PNL7KFPYgSDxa4Oxr9BOyo0XD33I
z0nKPRSE990spjK35ONmwAtWla97YSFzX9tkkBu9ttbdCi0EipIl5hK4dSy3vZTteXYy98ui3Lbk
KlWlFdgrRRYRiqKHbInc566oUJgkiJpsR8wbbxqWU6EwGEv/qv2oQA9DxRHGtC87J+GjQ23PYkk6
WB6bYm8qN4dkStKyANSOxp2ZxlgUsOChsymnDz4wtWuH1j4VV69Rg+z6z7T0+NlsILNL5E0yOjDu
zua2kGPzAXra/4Lzlh86dp0nx7RbK0jRVZ2hdJDFZR2ndm0466YdYgZ09OFOfsn1PP9t5OwfKkAZ
sHHyLv5oc2XY76w42bedZd7ifeo2HSAdl7KK/X3Kg/3pk3jZhKNvyE0a1cMnlrXsLkHS9cSjnFy6
PDM/rLFSQWXP860VOcudsGeXeoFpaTd0UrGLNIv7pIzOCLk53L95H687mVYNd29lPq/VOux4/+fQ
dlPrRjLe/sr+iix5yizearUMPFSw1vxoQVe9mMJsSr3GbyPTkNFd0sMyAxF4fQajHFV1dUA003yN
yHDOdJ/3Z6mSv3BQ0c1C8oMIoDnjd/w5dOdmRarysNcZXQhm6jlftXMvs4NRkhxgOTSNQJ62AQWW
1Lo1oj6DEfin1lJYQYtxYnhJVJWiEnLi+Iz1Y/2ZVLLAQgpsKkDqTx2lXTcFEvQfZzCKDwnVSDC3
rtsxHJHBBwKG5tzyiOwYovV2NAz/gRfQf6zqPLprBtmFAwPebl5EucnbBfiaXO7cR/MRs32TyeA9
+2md3tdGVX5NRg4CukYV/E/UVw85+4kMJ/xl9r9L6/9bPXTPVcG//uf193yj2G9RF/X/9j//0z/t
f6vLV/Hb/dcv+k+/p/u3f/5y/Fttvvqv//QP27JHr/Mw/LbL428He/jP7/8fX/n/+4v/4/ef3+V5
qX//9V++q6Hsr98tBkekPu6fv3T8+dd/EVfL9/+7f+7yW3/l/8fX/3v7nFL/AAKzPc8mn8Z2qFz9
3+1zyvwHvJVt+9b1P5S8/sp/tM/Z5j/oKLWAI6mso0Xqmkj3H+1zlvsPWyr4Uce1LduiSvS/VT5n
/t9dMY78r+mQqVEscT+lLdS80z50RTPcse0Wx9YX69ZRhvFgclACn/djIQJtOL6/t1CF7NPYGx6r
zPBDrnFe07aIDjoBp/Nta/hboFrGWbRkfyZ7oKAro60Nziodf3O22q3ZF4zy02ABMFTTrvB8+ihd
mTw1UdpdkmrMAontJgulsBFFENp9q4ooflpzclriVZi/GSPBhjTEtg1aM/MOdqWzB98sSA3npXte
6UtG/6cj9chwI44Av+p9NB3rSKN8/gdNVPpBByiqysZomp1b2eRf94U6G2h2zSA2M3VrNVEfOl2J
0rU1ytM0gx1CkxE5USTeY1TEy8VOpuatsSpyZPqJ7IUQzUbpbUSPAm0G9P7VaTk/NNZ10x6GxPjw
pmvZ5Iiu69Lopbl1zdHZprpw7ntQN0XTzZmhBRaocOZDE03L45jW+XthOfGLzhoXYVnqT4fGN9FR
y8ReP8eq789FcV3UINX1e+RlYH80zipas2R/A3Ncf7KCw0KTY/rXHhrjkspi+ME+Yt6knT93oY4d
5l6sL6jKQJxBsFf1BjcuNm232qcFckMH1pDEhOV6qSU3DebCt0iiuUAlrMR33SzFd4Uy9bj2Xf2T
OTVRscg9CUG6MpIlbO6mE64NUC/bbTt2T6JUBbGhzzV0L6wFICwkx9vV3+0uFFW7+LECnQHPI3Sl
kccsH2rpH4XzXCKA36QI7wBzp2LvAWwFBmkCbpbtmjiRgAH9xb56kVdI/NizOCgROh0YuO2NUf2N
bVvsta3zcLjerwaIbJmufyBlDsIv9obI2g3KNVTD1NhbdG2Pg3zsSlyLTYFEHWnZNgG6h1D7mtKU
4j91b8Fp/01LQ0AIzBjGhCXNn4lpc1Mq8Rf9yPRquqrbohPgbcljkBz+rWbxZc8TyAnWhAkxy11n
t9m5RXw7d39cqw18yR3QG/7emzyDlezKVn7i1ttYWbZuo8Q46izde7gOP61ldnaqeBRyrHelkb1k
OB9z83mgTboqktt6UO4xZ4DPtBd2pQL1LccHYSrYqWK6n+wog7Ud9jHR41ZSfjclWI9Q0JciegP6
PNL1nYSJXt2wXOiJ7pV5bM3mjptYnxJPb+LK+VA6/vFEeje0rUuVtPOrPReUOJqgf+t6I7w+3Uik
1QBZiYKqjRS2DONs9PEN5k0WqUzwl57uvcTfcjWGEql6IFomUlno647+UJAT9dL4BipqLuQ9aeD7
Dkbr4ow6nLn+CrdmqF7RaHn+tMlZYSfbdILeUylkJU8i7C4uPl28mWhiOrtodmheoiCvHXksZP5k
NeXfIX+Z1GqGqM+gsqmHCWzeTwu8CNBRyC1rWQVvj3mCWPkjoZ1sbrx1zx6SkvtpNXlA5l+Xnemk
vKs6IC/vEZ/zV4dpqbWnEGejluKMzbxxlxTDgrrMhuQzwqqNH5TX1zttzCZQcuz9LXvK3ZMl2g5j
MW8cgJGLJ9cvL6rZM6Ak1Zdc6p6xsfJxuaYJ1brRLIsHt22Hr1nyoQEEt3eTdOI9caPpxbRq2NC4
XvtzLaS5GWsRnbLqKkkz1lW8QPUBeHLEntm87qQz1d/LtNpfRjXp75Vh/9eGoL2P204ekbhOu8iv
nA3uyppcnenV6Y1uX+F1PjiGeM0rNG4+7T2BlxpOoODwAjD59oTWFO3hMlcNAkvp/lWzfW7jSjKr
xZIKNLPaIo/6zJH39OSCbKSB5FjYRXwqa9Pb5jN5NaLvLspGENgXo3yu/Xp4sOR8hg2t7/U8fg0I
eO5LW1Whh8ISbreK7iLPLb6jKvK+8wJUJ4ASkxc/5VXNIgupOxYtVYZCk6OgjLR6mJcSpCROKUqK
umdjGpdwjsUDeoDvVa79LnHAqJzEtZ5H0jg3UEUMfOCoM8dZNt/klkqITlu9d0yfTzDbk0AK0Edf
SAcAWVKEvmMKdRoj/awS1D9cHxypMWxdtyruHF/khyKbATKKaa8i394IRGYTXgCUjJsl8ZBCR4nb
/qnd0js4yFnP/SjXY5mrCfTdwP3A5S55+NZJ1FuOsXwj9UB5RzYNdrXJeM7a9lbovucbjUdp5Sbw
+HUrTRsqXMshRBt0Yxe9exn697xuiz8VvvIwzaTYmg3Ko9ksHcAnwESvQHzd59mOj6LgMi5BIvGU
MMcbFNtieXezBbuMZdy1M3/RwLQHyAEPmlPZ5WcksrXcmNJckVJO/luaZLYins3javD1FJQKsVdI
ni34ftlWoewJJ1zrdhs7yX0MeMiKFSN3jMI+zst90oFMj73jhXNaho3b7VbVvrdZv5lm+VeZM6hy
M4tt4oLoyHV8mSrE/8PaeLfasBEo8CphinJZh5Hp1DYaNM0wdlboMYKlyKzQ7dYFoSsXx3r9rszu
WdVEu8r6Mbx+BCP2vxCkhtItnWMlXT7DYfpTZM2NqjwPpMXAAJ9Pv+MMLRO0BnSx7qetNXH6wbRr
SIDROtjGtSlpRofsLSfFqu4jths8YWwkkrLOtbLdFNV+aNsx+RoOeHnubxKdH8t6RKZlfM5uU15W
4TmhZmY4L+OEo3m1/3qWzbY74C6wp5NtSAD89JZalwA0swjqdQY2ds1vL8NXBd3RB2hkQu3wX8Rk
N1vP7v4uposY/s512o+xsO9nGS/7yob5Qh4QRMoPaJUvfvseCDlWG84iDRHafDLk9OcB/jscoBRI
bQSAX+3pdhid7IEWK3MBwiFih5U1YZ1anqMMihkxEQqq5rYDOn3X43Cw50cBiB0O0XfSRBYSJ3fb
zwqPNt4kVJlopftLaSS7axZYnI+7ri/fkhJEQJfFq3CKcPXM42LdI1m7zfvlaHaueUobHB18LBuH
PnhtFuoipRtWKIAgCdYHrPM3i65Yab37scdhA9R2QP/P+m3lb6uR+TuUl0cn626VdgUMax97JxK6
ggYy5jjCRs5MACcPcq7LDflUruqvRaBZ3j4lKmnCss/ekRFxQifRN3b4dWsWN9k0p+Gcj3/cVT/Y
E9hug6AqNIAxBll8qqvopWmcMDNphbpqCpLIuXh5JgLU+pvSnN+XAgtPPaC1uP6YHCvNd27hNLdo
q+Ulc5+aPH1Vc3l0DOSMjc4f7QGNjxuJAGIYCKMz1iMtnu2PoZ0z5fUoBaLyZdTmM2FzWGqL7oZn
NmPoKt6Vr1OOADxrS66gstE9yKyauPIojXKd9R5kDRV2hbiwz9My8I2MIrAi//AooOlGLDKu7MB5
JysQC28apLoR7Z0ikeGSNvU2K9PLVFY3Rc1QO8zl4xAjReoTyG31bA8Tk4Zwkye08Id0IhiJtLdN
pyveaPijQf+kyrkfbBPrqYvzmwUbTClAw+zfiHrdY+zZuGK4JyPhnMHjJOjRgmiMRUAR3Xios15V
m5jnbVnRC8UxrrbYavgwXAMlsUO/PJKWrTOjVfbH75S3aud49RpY8LF7xx2OraoT9prll4OfEMIz
sqX8OCzLCdkSM9V6KJhNNddKZ0GjOsKsn5wlNkIvA0ZH+ncyHc+5Mevq7HsoBfL0kSCXZSPIZMrx
c1HAdU4N87ll5LEa+08ztmwKvXM3dhyi9Qgev4q7yEFNO6bVDXfSjRlVr8a8oqWx1AlELVCq2qNb
PCR5noTEJt2Z4k4r6wjJ/lCmRscn4iKmGyxeVos2AdhO7B44Xcze33Zd8ml0xW26OsE4xZwbfeAY
mnO6rZ/dbsIHYbZ+eRkJRP8AfQiwZ7KGjdMfHljuYbI79zrPcCcO3Y4L9C9YcR9yPd6ki+75YccX
Y0YQo8x3hilSFhSG9FQPDD6+OW29tnzytHepSotogrbKXkd8HLwn4nompTwOa44XqbKO5bjsqtJo
jn7707oRrK/go9bJ+uRxt4RR9ApxfsLCJw9F/mzPNYNrblSotrhZ3LojJQ/ULsqsBKOSs4alstQ3
Zs75c3D9izZO2ujnjU0S8FrYN5bJH6fvxzpYQPfZexsGoF7mmyRV087ria/Nqhfq2dB4WT/ZYGSc
BQT72Xh2jEbuCUd7KbvrGOI3O7/r+6Oq6HrH8ndtPOufislOeMUaxc9zsMgqdR/KzE4DS/d3Vae/
vd54oJrmMHpOsXf/F3lnshy5ka3pVym7e8gckzuwuJuIQARnBqdkMjcw5oR5nvE2/Sz9Yv1FSlU3
icoUu7Bqs15IJqVJTqfDj/vxc/7BMMMNPS0dEMWh6sR2ABSagp7Tw30Ik6I3WYisvzFi/SN+ANXW
NIqrIm6/jQAsb+DCxhvLyD9P/Cetj61E3/v1PtGMg+bqH3uDziKbubnXg2g8HwVtCshsEYwyrEQ5
Ij9FrjS8Ygz6Y+Zk850TsqUonG9lbQPGiWdwnGV+LKr2PkLbdOtmXbzF/ObKLGV93pddvdNy7XPW
hV/nKnxVdIO22gCmA9Vnyqiy/qiKsv6YD+o2c0YoQ+S8u6B1+TXK5CD19AoofsxRhBFdllnOve1q
j5WWTmdUL23agM7l4Jbf6rAdsLStx0vTVNnWp9+IbaYeHIIUuGGJjuEg7vnyGaAjO/JsgAZpAwMU
jpkDXYymENszu27bE4QL0DX1jADyEfUBGRnnKWjVvK+MHYWNh8Ya9wNt9IOmtck2bvvLys/OZBw8
6nVWHkYgvYfGyMTOcdXdTCYQ0y5soDkH7m0cONugc74EVEsp08TfoDyBQKktTzcoCoggP0P//5i5
w7abSKkVmddkFQxF9z8onnq6KRvan4cgjC6rOAUNigvphpY5vSqQXwNmhKSkWrEZJqulFSsIVEN5
Ja7WcV1RwHfpoiq7282i1s9mGkZ5pXh2VunOlzCCoh6MzaRZdHT6SL8qwQl0SlxmNqRCrQ9uYfru
Z0zntwDZvImvuqmr55pT+nzQoWSFkqZaUPovHLU3lus/pHCJ4R5QO0q4MIx6aPlbeAtD4GNujMeu
GhJPDkNzFUKDKkvxGfr0t65AuG6e9FNzBvYtyfmdntN9VbFDsmGTZHKv7rW+7e5ys3rWe/PJCbl1
JYyvyqfFD0dJ6ORWbZls2zTbu6P1mIHcMkqMMoamJUjDc/g1R8toPuMg8BQn1ZYK9pFqWbcNEvDq
ACoeESC+q43qu+8DHijAMWwpsBccstFWgxe81+z8qgqT74mSxTYwtXtTi4+gIdjpGcRlG/6j7Lh4
Zu6+hN1jhT5xO2ufB42zFgbCzGmcglvvhuZLow+g5WwL1kxIPmq7ezFb8GxDD/eovW+F32PAk0ML
xxyO81NQ97hnkoyWlFc2XcHrpJyqD2ZkfE4dboK+RKodyajYw1niNrOlOpSVEMhG+UYHZE0L7+gH
Q3Z3yR94OJ2Qkh+Z8dbss3tEE70WpDBSj/WtH5b5hdlG1XOPVMBGbxyKQG300jnzcZqKxqtN+VAE
LOJsQGGMSAKM0P5QjiMPj0nt0oGiT5dUD3GYeqEffcxlPB6yWj7WurrO0ReNI1R8yuw6tZ8sZTu7
JMufo9o4T+gcNDa+mlp9G7YJ/CpV7U1Hm3lfdK2nadZLlls7DVwbrfb+IONmC4oj9VK2ospK+gjF
OfCuMzc2BRvd9DLbDMkvAzirAeBeJAk3VHuSXatE/FyfDhdpbXzbfo5SsHB9Eu6VVp43+Yy357wH
jn3fAzvdTn4IIgL5b13E+85KaFOfIAxANvTqrgu6a56wxU0SDLeFM/PiAIZfWkFyRV2Adc0vaytt
kJNSu2pGuDZ1j/DfERC1hy2N9nozlvG4sUVx02nOrYuRDPlzcutbVoRCW3CGxsI+tSjWcj8lIrxP
5/zZGkexlz34Jyh1FFzwrp1wTdw6OVAP3ghmXLdbNfjDgc4C9Pc+EA9j89zJ/CyiP+5Id9vZuJRl
1H4mdxTgo79QEPOaGGQprGd1HOBmwRazD6DHD7HhO3unJlFhq4PBvnXn+FKznCuQFLc8PAGu2V/p
Lm3CBNh/D3NNQNIIYfDiJqpI6qfnLoCDDVxC1eWDVDAXVfFMh+cDvPEY8v1k0p5+oDdLAZa3f+dH
BzD/0z4WXfMp1fVPmmgutTD0TM2vT64IADdBU6NBYe74lyPdVezZw+kxHabbvm0vCKkrc06e+h50
yaBgyEQlJOg62iRTcWnnzg2Qj4OUtPH9udTvpqIDwojQg923lwQFRsbZFmD/B8RD0ZHStDMzLo/x
UH+MS7I2XdXdgd5fCOHNLy8NyJFJSJnPtmDjmw8COJLTObeVBoLXSJB0S78pmFx03+1kq1MjSyue
dsbprVx/Kku5STsMYmNjOGQBHfDpxgbu7QPouqDnOu8qgyd0bZDaB3aNBFla7XCM2FiS5HMeohtl
8vbL0KbNmmYbVtU2HpILJ7dQYzZPZAH9iwi1D2abwxeDr7ETpvstCjt6ci77W/ScdX2SQl5qusjT
irZ8prZoxoW/A/c4gPKkJWwGu2qyX1TfvqQ8lmjLD8mVj8c8x2Qd3EA2PbOT4UJWc7yPIB1OdUGa
1c9bbO7Ns6J+sOz2Qo/S7wNk1ycpZL23bFWfzTMfpU/c/i6fMe+Yool6Z1PVnmyd4eBmPFaduLtU
hmrhLCVXpq+f5eojrOnEmxpQanP6JYJMOIPLxSqDRi6aFpokUwIN69j+S5q5IF+I8Ei8umnwKPrx
yun9fTbfpwaJI5I/one+B2TqEJNhI5ufjLT+kotyH86RN9qNl9jas12rc2lIcInwj8f+w5yE53Me
f534tpNNutKGD5pxp/HOay11KWR6h/3EuIE8cEW7+8pHC7VUzVksaGO3uhZ7kIpoAgIhwM6pny5F
FFjXkaS5XgPH1FwKU9OH2KiMLQXrgZvXhdARP6LWdqQ/Qnrr0BTwKR3VPO8AmcIAHIfgUSIEQAbB
mULFiPPOxq4Ec4cuB3AoEtJYHz+C1NxL03qSeB/RR9GPyaihVmCVSMWHzbCPMFbYIHpc7CdKml41
XRuR82Us7+vOClFGZDqA+L9we/MkbIMY5zK2Lki8m7bVoAeoV7B+4DUGe69Egs4KxRHVkJe0W0PL
woNj2SaYBHHTsLMaOT7wgLsFQQqzSINjZzvFOXBzz43IXemMBVd2n6pdPWqfujq57iNK3Vr0lZTy
g0NDyktK9kxC/naOtARI4NFA5s0QF2F2qoHWchOZvtwFyCRsdBoEkfvNcDibcKM/G8PoTo5dB3FK
t3eFBi+S6jdl4vp7S61D4+bc9VaUX+a0XNCA3kUZAFbAH0h0zFF56UakaBSiyXC5L+FFAvfqDXdb
89TeAj+ikx6iy9P18qxxQtg72rHsBNWWxqe+Ooqz0AduGFeAISLjk9kROLOp7UJUg+zKtrejiJD6
1luiD2I9ecskNXHd23Zzllkx9Zx4lo955ULCipB9O45mYZ9PVHiAUurTNQyu4tVuKKJxuAUI1DQ6
gOROZjCVXXRikQsbMYou4ktKRHfDNLgCJJKSI8X+UT6mpejbneZn5TXQ6xM7Uvh9u891qzrn3KF4
YHR7I4o+ZxN8D9dujm5XhDvgyV8gCV4VutqPcZZtxmS+1jXa8T0a740jy5uZcsFnkMn5Ea5hQHjG
zl1g9RTuu4lSWupUiHz0QRofyjblWwVGjaQQeiOouIRAVUWdNXtfj4xdgWHERQbxU/GAGUlASlkd
+sAKb/OpEw9haFoHCbxkn8+FjuBwbLpfSz3WaN1QuK5bVAgKM4DEwMPL8xXEshHQ+SnN0L257cD6
u4BXQ0Hzp6QZTyEYQMQWbeH62xTRAgV133qqY45J3okCXNvQnkH8Mi6GNEhulIrEvYp7mPeDY8/n
/pzz9COz96Nt0jUGyDuUMc77WXafA1ml52CleTS71bwVQeP5NrR8oZFSltXMtkHC8IoVbU/iIbax
1/A+Grcj3/asJc8xtr5R90DPMIkCA6FkEGxzRFkPwo6yWwDozpWvKafdBsC0vo9BFWa85wgZd1Dx
09w3WbS1OhhFZJ2aeu7iaoBFBSQDRA/P6zlxzfOscvvLpia32se+xk1kg1nNN3Nj6VdVMJA39VlL
zhQgf9A50adkzrSvsBkptIR1J0HiIS/v61m5t/lxOZk2okQmO/Y1QL1jR/VjvrHLcN7TqQVBTtUN
LGmmj3fWXBooQrr1viVEkk3s+80BzGp5GVAIOgPO/+JUw/yI2GdxMF1eGdxXPnyparxxyGeO1DBO
7B0YQ6ZeB3gSWFQZ7NIC8tmF9wNVrNuwGxHuSihB9QhX2Js8LKzhlrcObTkcA8FQdU1Uz+d61wZU
1In+z3UYq5tm6sYjJH733jF5sG9FLrVrk9qOh7opWqNa7EYvrRvW11bopLeDXliX+uDWL67r19NF
0iA8gLFwmV1RY2/8jVCR1ryoRLVb6E5klQU4/O8IH5iHMtDAyQc5fcAzcM4AtP0y7imKBBPtx/wy
zSFZhWkPdzhLWgR35qEr6ZYbo33kAJHUaACN3RiyisKzNGvLYKdKutlDX0hjb1C/OMyW5t+LUrv3
6d/Dtnc4FgGHZRcz9IEPs9Y3zw61XK9Kdfiqqg/OQaCP17VTmCCiP2VOZeOtqIdAa1rdfYhmM9uN
hll6syFU6dltFN4hegs10C1aq9wUdYZSAEf8vT+E5hGCoiwORLsfXFn9wFNwiEZq7c6AvNhmzHv3
PDX9+bIyQ+QJuq6u9K1ENGjeO017NGTqb3NE2SAI5HQthaZNXp9VCq577KZf+bPS/BILSnlWHxZA
2zNMz04XQzvCBkgBOIihfQxMQ0F2jAb7Q8fj6rmSaqC4oabhAl7reEWVrT1vC1tcFYgafOq0xqYk
Qv18W+QzWteh7l/XyjU9QOXDBZVqsgiwY6+Z1SX3+KCV/Sn7di4DN7U+VmC8N72VaRuR591dpSrE
EJzZ3icIDH1oqvDBESK8i4MeIGJUU/Hk/FQvAAaCYT9Y0qIjmKu9hXqDOGr13GkPUz2oGzWoF1RZ
xLeOWvEmwg7mhIo6UTybkvdabbmYwKrMPU9GWfpHPc3l42yG8xOMob1sUKcBN/JEv9LFT81Cqq3X
qAqX06nNNwl42SOnAhoaw7xrRsAQrm1a91NbaM+RhVTbkBYAeWH2U96JIetnppyeWW4UtCyXgh4q
GMml4OG7TSfKOMBR623fJuHV1MzIc3SWZb6I0HGfZ9oMsNswPY4pTwW9CnY51bLnzs3UHRANoc5d
wIqQVsFIoEXfAiaPB/sCSxfDQ3qHt0xnw9ygbx8/moCMNm5FzzYydV6OIYsax7SHmqyNgR0giY2F
RJLtQLxwhyMBdJsafXM5IZp+1xhD8zih6oKEeptd++EEnRoHB960YzkX1I6AxkjEH3lTgZn24E85
N2ViAEYe8wJsfJnPot9iu+6Om4D9cl1bdVufTfQYYe6IrD/OE/oFG1+VeELOIME2Wj4Nu0yoWffy
suS1IU1kvmJjtGDhtK0XVPkdpW0Xko9L9dVFuQ84n08lsJl8k7OPDoqqq+Gzr5EaQhrvb6H9Y+3m
y/LWLvp8q+W2ne44mSeUc/RSPfYFgPydq2QkwK4E5SvWJArOlUVuVGQN9VYtSNuIdKKCYiO4j8w+
iqI9qj2w0ZwadlQIXuV6qvv+1QZLfxenOn0rqHIWvNV4+Bj/aLWZthN4AXzEW7IkP7s1rE42Z4Zb
i53JFjugMgCuRnPDG9Vo5o4icX4xtUP9XdKg2sAQmo+GLZorazSDcySnLA8ZDvsvb5T/j/FyNhLL
v4fLnTfpa/OP69c6es35h6/f0n/coAn/7WcE3WmEPwF0uiXByVlsacdxkGs5+U0N35oWVJ5l/cEf
SVSMTMcCEQxK7i8AnSH+sG1Tob2lCxf2wskQ/C8AnW79AbPEAHFnKsnZhWfSP4GDxz/lU8AcAlQE
SPjXv/+DK+1YwGls/vu/3ippcyzq0jbojvBWl45hLWV+sabKC9SKxmOi1eZOaPonUFjWNs6F2lRA
vcE6N9k7urZvxU1PP1MZUpIWGjZy59Ae3gq8lI2DAgNEkOPcd/0eK5B5F1ZZ9o6pjv7WcOnHjzkh
DW3hmLrl8tfbH4OyaDpkht4f0Z/Lr8IY5HhIFyWFvb2LtRPZFXDwdTIk59BPH2RavueFsPD+YAYn
CJlLV0s30beR5sIvrnD6bprnqT46RdufWSU91qG07f3JVosmvJ1cZJkgaQuDaJtVUEMh0hU8N5Dw
AlDEXSTrCWVCM7nW4UxdBn0ZfDZlH76zUj/c5f9Haec0T1rg9gnkafFBHLHwJRBzaMVSt/JjbOLY
x/kTb+w80A5DjtLjbJD4blwS2K1rVnSHkDNExPFFDyF94U/1tQU7+yU3WvOGlkN1kfnpeB2SS5yl
hur27WCekjInJiV3yzNLdMdBTsNH3WzASGDYymfQ+23SivwTpdCHnwLzF9v73zcBW5vlNyzH4Nd0
5eIT5NmEvqBppUcb45mLKicfVLMdXQnke7dundKFt+rhBq3xwQvz0zPITcfd30+CWP1JyOi0vFQM
qRfoyKoaruGcTIZ+EjQqGkDqjh0nxwH/1UvknJ/j4ETQGyT0KUW1MNC39H7Cw9//2H//3SE8cXq4
wuTjGTzI3v7cVrgNGU8WHAeF3+Ls6M8pCfwW3UoNKQsUXyNqMgpSOdIgYOO1un/PYg8w7+JXt13O
Ps4YqMlA/a1FDOa6W+SYD7q3ClmAAyowIDBRZr5Hc33wHIi3B316QLnmtoEvCGhn3vB+8Pd6Z8y7
AqryZWJWCJH1KTTo2jlD3Olg5Bpo8Vb/2KbGtrU2tZrd/0gtnA9GZZsDWRiW5JuRHr1duISkexg1
w72tUXt4mOyh9xBefM9gZOEqwI9hdJDQpyOcZriyF4tjjKBHC8SXbmHynY9Bpx1GnU0KqQAwqx3v
9bYeX83S+hx1vNtncDhZB9b273fJj13wJvglEBrLUafvY7JVT7v3p92J9AmKbMVs3OamL3ha9ryx
xvSlhyR+xHvXqjeVmehXBi7o8iSa89m2KxnuuhJoImAXyPw2WIPGPQmQJljdeY5NtyK30Qv2VWz1
yG1Up7uESu4MEYRb9F83768C/N8uMLixygJmrTtcZEItFbPBJ4EtdMVtmNlXtRYFL43J3oqVZYFx
0qeel0PnAhCqmuJaQbeBID/2/rlC4N7cW2FibKwp1D+hgAjyRSgSyt6cgGMhu/BeQJ7m8napDWg0
SpBjmcpylxYEoCKSDDu59taMs+resG3MCCpfNTTZ9D0KO3Q7+lxdQiAfMWqlneVnOgibqHc4aqu4
b1CVA0V8IoS3t5oyKyTdchrHP5b0P0rnrqMvddEU39slueENA+K2/JY/tPW3b+31a7n8L/9fpEGc
HFv/tbtOhIy/OBInHsd//9fxNYma9n//r7fUidP/82cmp9Qf5FyoQZGFC+4TkwP1z0xOChI5C76D
VK7ushc54v9JhVB/CP4XThQhfxAoiPJ/UiHMP5SAQ4fOGfhpKdz/KJM7nRb/s7n+8nTjiF3cLogs
homcc+kVBPc2dXESAyiy/2khfhFmvxt8cThImVLx8Rlc17IPhms9GVb9TlT8bujFIdsWppXEbmZ7
SIN0m5Fi2calWrty9MWxgAJsRCOlkJ4jERaw3EszatI/A+W3ufPvZr7Q0Z8mkJS8iiXIZu1TNtpI
+kKNWLfgp5/502kcImeY+J2GJodhPSDk+9oM3cpvudBVDCzAOPOYSQ8kjMCn2bd3kOeylRM33k7c
BGg3gKyRnk9Fehuo4pyit9ytW5VFJmOWtpp6iPv0R7MAzpf9vTK78p2b8Hefc5Eiuu4wdEnKkoNP
pl+YaXgg5tq6RV/6XCij7pAX9C2Pyr9217cCmfKsA2uzamGWRhdNEMoedQzbs7Puxe8BKpfm07qh
F/FZDEjnZSVDK2TFN3YL1Y+2xrqxF9GZ1mmONXlD+fdknDnDq9zUPx7Y/zq8/+/PrKXNhR93o1/7
Bd9Tz7/GaXUVZdVx3bwX0cku4Z15OrOCCeJY6uyGxl/jx0gmtojO2SolLNUYTpVJj7ClyngLGRwG
b+K/Y571m31uLiI0NEMtRj7O9gzcj5XQLoPh67plWYQnFmnuPIjQ9hB6uKjt/rUM2nXn+PIJ3fdo
8QJRsT0XCsJ55lAR7XTjdtW8jcXViWBq5afCHz1eiFdyzs6yqvXWDb24OAE5AVk5xT2Sm16IelIi
hrN1Qy8CU/e7SBiaAx1ek6BeldZ8d036U+tGX4QmZQJoNEDYkLednq2uvpG2tXJN7LdXhCFhDPki
mjxNGF/nk0QUTJuXddNeRGaYTLk9dsGENcM47dGbcndIaL5nB/yb0DEWwYm6nqyCvhnBUsmj79qg
b6rHdRNfRKUGTapCw8fyotJ4GmzrK8zPeLdu7EVcplZiBl3UjV5U2ZdWat8gWXWxbujFpZnRj9XS
CNvtLkJ8z2/jm3Rwv64a+5RM/5wDTWbm9gX2QIjHnISN+x7hiu513diLuDRAlyAyNo6cJ4CkKuV+
17J53Zr8KAf+lLuh1QU9v+0nrxbDt1JrPgTmO7ZKv9l/Jzr1zyuCdYI+uzGrXevZTVd0NyLQgnUp
hL6ISj02rdJN6tFDUQ7d/Uh2j51RvFcL/d3MT3/+05pQwES3oSwx9zWdL6ltPWCd/c6N+buhF0FZ
I0UNFqKbPAMdjo0I9Qv0zZ11SaG+CMt+1k/dr2L0/G446I0Bkfa9suDv5r2IygSleK1zywmwnnFn
Aoygn7Vydy+iMvVRU0QSkwtNnciZ1DlDuM+7VaEjFmEZ46uJJFM9eUhyA1tNLzH4WncziEVUBvDf
Uue0S5IcbpkLHRWsJrbL6ya+uDDRZvEbn53oOQEImg6hQKSN+nWhKRahaeZG5iQVG6XvYDXn5scg
XplDiEVkBlrSW5rOBk9w4/PqfASPnCbrUlmxCMw4seHtmi1XWtl+FAX8/E6IdxxLf7PDxSIy02oO
a0txpBT1CMJGmWiqJysvNbGIzKpQQq9KLjUa2vdtEH7sErlyGy4iM9br3g9ZZ88kmb3Xmqh/jtN6
3XElFrFZmfBhHCyaQH3nj/YooYW/5yj+6/VW7iIyx7hQjQqy0z2fZKjgOd8se9WnVO4iMq18lC1O
TqOnBjR8XEShUvNxTVgqdxGWIQ1JQS9+9Bo7t4F5Z49hMq8cexGVAToOGpYR7EAnmj26Bds0RSZr
3cQXcUkmaNG4ghHc1ep7PLb6Jm1ROl83+Okb/3RhDi1QuMCM2IMGpWsZ5K9VPt2tG3sRl6FRofoh
WPEQkUOK+p7dRKvyb8rxb6eNWpSZhuAPvGjWvkGC/gIbelXgUGB9O3RY2I0K0TSnpt+LnQ/9d4N2
w/26JVlEZQ/wrrV5PXhOPt2Dsga5myT/UTvpn5VZtez71WlmlMgIj55lGcAmbTmcG9mgrcpQ1LJv
o0QL08hni7ch7uvBACF60vJo1fWgnEVwqiTWzDJGkxgUqHhJ9dZ99f1hOF+16s4iPGM56pnT2KMH
heJJyPhetevCx1nEZmvqHVLINlVlrQWnHZnoYGjrqm0K5MWb2GxqsGL1zKIYpXWHztsuq/N33g6n
3/zfq/jKWYSmZsQ9YKJq8gQUg7IXCA0NnxHX3elRtFu36IsQRUAhAYeJZuNIS1W3g71w3rOQPy3A
r2a/CFGJUGgXaMw+MGAVa2X3NFBRWTftRYQGoxHAQi4Q6O9KzbOSeUSRTPu2anC1uDkTUU8yKerZ
K8z2Q1wPn6rysG7kxcVJazvEsMbkHB/Sr2mrvvGWjTfrxl4EJ2BrZH7GGbGkrHgpDP8ows/rRl4E
JszwUbizz9WGqV0TIzswB+vOK7WIzFTUOH3MnFcNFiTb0W1sODDramLgWN5Gpjmb6YRU9ezN0fQQ
5OWDaB1v3ZIsIlOFyDqrEpBsXmZnVi6hvJbrDiu1jMislDhN1IZXtRoZlo8nr7F63ouY7FH49O2e
mKwq40L44tHF5GndkixCMpyBLde2mDyIsM8kzRcoI6/bJXIRkEUqHEgWJR8yUw9xIF/nQq08pX5Y
Vv+UWmHwM40qkqNXa2MHO0zV4Hetp1VrIhcxGcyxhZJ0aXjwqy9HR9zNbreqcA9Q4+3mniJcdOGo
Th4at49ahUNFgOLIygVfhGWMrolVjsbk4YgLJNw404L2ft2SLIISglpUiIyh9dz4GFnjA449Yt0R
KBdRGYUu5BqAJt5oRGhzUH9UTve8bt6LsERyyZRoxPN4iKYvaTm/oGlcrQsduYhK18XhYEyoU7sT
6tVBhiIPD591816EJdLlVo4pHSxSjJRyH8kPM3znpDrt4l9c8PYiLGEF53OJMpgn4tT8HPVQCGDM
I4G4UYQ+8KKVYWQvrk2jnlKtKah0KjN9gdgH0sv/ump57EWE+q2RiHlmOwoe3nK0nmbpfFw39CJC
lWjGExOQ/Cds75MRxHjhrhx6EZ+B7PBRcagWBqK7DaS7S/Nq5dCL+IytCIJoxKzLqERJ+aSTZxar
ymLqh7njT2dtjWBzE8JVQse7HHdxOo3neaFN72TLpxn+ajsuIjRtgt5JVc2JqE3tSzzWzXXmR807
m/13oy9idMS2WFcY2nu51L8EbQzBuZev63bKIkatDFm69pQpl1l212Gxshlqd925tUQCjZarRunS
zqTOiaZmUvU4H+frDlxrEZhNq+G0y4HoqV5dG9BzAtNcd79Zi8A0U8OXaKbSu0tRMe4hMdVN8rhq
va1FZA6phN/lhiS06QPika84vLysG3kRmNz3ja9MVOjbIcdGtcvjS19ix/b3o59G+cUOXwJnET7P
Bc5akwcZrEG2KUzH29Se2/smdMNw9/c/5Dcb/YRn+7nWFIMLblB3PsnlVpfl5DzrpXNYN/Rin4el
ifplE7I6k/6q1Si3Tsa6soq1uPqnsshV69CM9SsEYXpRfOmmaN2RuERoIh+fIT1AVdwQ+GXrzt4w
3yvs/e6LLhY7D22hzwU3v9PExTm6O5jXjxslNX/doWgtlrwraplGU0yBuUge0Cp8mifn67qvubj+
lUpGHVljWlZ5Z2P5hpIfSNtx5V5ZHC04kVpBiSWGl4bNNzey6y0iHuta98pcHC7WkDaa7/K8EiFi
ntCLnwIRvxOkv4ufxeHSxI45pdNpJ0bu3ZBiBDnKdU0rtUQxodCfFxPEbM/VNFwBQ/llkNCP133P
0y/00+1sxEaqHJuJZyHMgGCM99lJ3Xnd4Iv4bLuu0IOJsrsfQ/mH8nmomsxaOfji5g815LxD3B7R
Tx+w38oyTgBTW7cRl3igpkEft5dE/yCmMxxXvKzuj6sW5QcF56cVHwQyfThm06wW5bZyu4s+iT+s
G3qxwzFgQGIAoQNvxhluCw0p3qEUsq74biy2eAs7dzRpWXu1n9wqdGtre+V5ZSwuUJze7TTPWe1K
xp/1k62EsO/WLclif4OkcyK3YtZl6B9GPmbqaOfrhl7sbj3Jp6JQw+jpE2joqbsE4bDuAP9Bpvlp
j0jZjwoLB/Y2/qh+k9x0sbtfN+vF5VP4SK450Gs8pZk5DnjmZa/SldNe3DtaXQCKjOyJujKk7RFN
uLB4WDXtJRLIzxqEnnWyCIxdnDPlzyG6QcO6Q1BfXDvFhNht6bocgrZ2wBPnDLq4t27ei5CsymJ0
Uamhe2KNJXqRJ9W8alx3lCzBQEjgxroFyNXrJg0FqWwKkakv1sX7Eg3EAwI1OOWQ5lf6tajzS7+o
Vy7KIigR6e+MqjZJgEzcksHPf1f5yteJvohKJ8Zdpa3Yg+Vg37RRc+kCaPj7b2mc9vEvUvElFAgr
ixAVDcqGtkyCGf542habXI/cC2FZzUNvpeJazaNzh4rHVk7pcK073fwcWsZwWXUBPqV2KtGO6EfT
6g5jn6MWA03+FmYYijt1K/xziuPh3TQIrViFbFVLrA7OCs0I5Ze1VuazZWC4XuZnf78ev0l6llgd
w+9RaB+KHu5++sGo23M/adcxK9SSeDchrlemZtZ7s/u5rORdO698By5hOoNOf7fFlAaZRhQQEAww
UJldtyCLeywda/gD+g9PsuSqRFfPLuW6q30J0tH6CLnakcrvoGHSY1QR+mxqWHe4LlE6oWrZb81c
ourTIPjoOylSpsM6Ag5cyrcpZhQOQZu0rAomq9l+9oOdcBLjnUTtlH38IiSXhGUj9YWOvVLpjSC4
792iR3Bl2qLtuc/S2l3XeFwCdhrlVwXQRWRZhjYS3uC37g0FxNpeeR4u7mRXDQleofRj5eBfIdJ4
Ebj6O0Oftt4v1ucHM/inTAKUR1m1guMQX6r4Q62RsmyaykFW0chZtTX7Hhbb2y/sT6iSNQay1mXZ
TohHY2fiove8Wzf68nZ248bC+bj0Gj9BD1C1B8x8HteNvbiep3mydSNh5gLObSKMfR5Xn9YNvciX
Z/R4orFq2DTojRRdc6FV5aq6h3RPH/unj5ppQaRXQFS8OG2QSVW1i8fXCKx23cwX17Nf22hhNtjj
1rmy0IUO222mGeaqBBQm5NvJV1Eg20yC6Tan4dlAfS+scbpZN/PFUTPjvoB/NqwcZHyvdHwwNrOw
Vn7PRZBOQWk7uZPAVEq62OvDqNmmo71y8EXmjC5hNbU1JhQ4Npx8Yebr2i5WvVPkEnwUKGvslcOi
DPX8penzc2zIV10ccok8qiwTixDklzxkfzF8G5phMzTTOiIhXp1vd4rKzLSOGkaPjMTTpvgCH+N3
ro1fpy5yCTsqIn9WcTfZkEKd5xAlRWdcR5SVS9yR3ig1Wj5809Dtmk0YuN98RaaxaoMvcUcxbDbd
qZm36IJz1arr3lwZl0vcUe3rTWIm0DbN2tC8CiPVUGXOujPcWQQm0lptl/Wl9Jp5ds5EZDwM1pSu
XJRFZCboKwPLiBm8LD90vf48Y3Kwbr0XcYm2eVyehFq4+aPHSupbrL5WlQyhi7/d3RFSpgIPUukh
zBHtpt5C5RVV/1XzPpn+/XxDWCgaGlkDdwsO8bw1m+TJKGS97mOqRVzac5AE0ldswkBgXCv2sybW
fcqlhsPA5YCoBMblI2Ws87ZusaFoQmPdKbsEHvExRW8FTHz0+w/UyJ/LWj6tW/DFnRn29mTYKIh4
46B6bJrqbVSrdfexWtyYjpOW42Sl0ouKEmeZ6jKt1Mr1XsTlMDlx3MQDBHalB15f/x/OznTXTpzb
2leEZGMM5i+w1u77ZCepPyhJJTQ2tmkMhqv/xnp1PumEqrzRQSVVSVGKzTZupuccczzyBV4q9OAk
3K3LSsIGdjYYE7kFd00C7yAbkUPX2jjZLcyacEjRHV6ciE0WBLnr1QTH+sBhh/Lr6kmaCm5GcFI8
rR68nkQ/8s48H5one+XR5HjcVQ2AicFi7sstOMnkmIA53uuO6kCW8QYNM4zx4/LqsqFUsKk7NlH2
yiPgqBRccDEkfBneS0euwqF7OTYk/NfRji3AMRFb+AntOUA3BSA2WHNsCsa7ZZk4EsoFBK2TWCHU
7VryPted/XzsxXfrslxgVAxTT34aPOyruVSA6Nnp2ASPdytT0EDPXqLpPujFQ7emH5aDTgRwnft1
wAka8EzXzfGpc3APbZvnRohjwf3eZCtoEhJAZX2xCrAwROU0TtFuaurbQyO+Fx9VVe2m9jLFQfE4
c0/UKagAMzn28N2Z6QOawGUb7x4F7+Gka0Cd3LEaXrxXHMGBDvgThYTBWkZfvUR6eQbM5FiAfzEP
/N+HPXxDyZJepooL4OrbNDy+IqSyx057vl+eIcaZw7T1BKb7I/zTHrZjBRR0j//63tRDj4FFFJ+C
wd1u63JdTvZY3LYXHY3g+Y6sdfEpUuHDHFYn6NIOjsduYcKufm7EJfeTRLG5DtnYnAffH5yDu6Vp
fDiF41bHMNmu7krXfpCrOjgkuxOzg9Ea6KUN4nsePDEJp9dWwvnu0NrZC47opfGx1AhRkmZrrtKx
ulmHITk24nvB0WwSWLBZjLiOvco745tvaxOkx6KrveYIxsbYxiOYvlhbJzlnY/eM2lt57IPuVUfW
UF9XBKNO25WfS6Qrn5w0/NuxYd+tzdLN0eKgCIBlAAvzUUhQGtbx2LayFx6Vq6/96PBwacrvPqEu
6wA4Ovbiu6PThqhTNRWubKEBy3EhUqOtkP/p1nb59f+Z9Iz32h0fBQnKKNgQu4jVD1sDk8XMdYwB
eRHP9lgkF+2Wam+jHr8DOk5lWT/W/ZBNIK8cG53dUo1b2eGwuOwCA6d5N1RzDqfM7XTo6XsjojA0
yF1bTElVIzwEnxoYab9FxyKAvQ+R1Xj4BBvIkxz4bTPFH7xOvhx78d29U3ZVsg4A1Z7YHEePddzZ
90ku9duxp+9OUQB9llRJTEkm+JdZb1dWj8fytXsFTxsoBC0aNmHT4EyumhDRojUHk55sd4wm3iYV
5jmQmDA+yctJumyJt4Njvluog1Hz5NETfnKl44UNPSSwYvuTQenlFf9loe6NiIJBh/DvR3oFTqSA
mUzX4NkdS6/sFY1qaYKFKbw4DLvRq1zLEZV9MGCOTZbdCl082NGpRU41BhiriTZwXn1VHru07MVH
kdpAi60QiKZVVBVlSL8qc6yOGO/VR62P6y32uJOX63xH4c1Wrn9qXPzNxwx3y7MOuPufqZJ2Zz+z
n2SeXw8N9157pHwKlkOIt5Zx2Z2TuvmuRRsfHO7dIdpXzM5cMcyUabtJG0gxaWR+/vcX/81JFO7W
Jg/WroOkGR5Kvq7f7abLe5xOzdnM8zF/ElAvf42ifYjrvtAYmzFC83wIEsZtejHK/++/wO8+avjr
00Xq40ZrgpF35aOE7ZuPxbH4Ym9KXPcyZMGGR8NrFX1v4lvbzccW/38EHP+rQEYTyOCaBGPCRzCA
kOgDa17mh0Zkr0QiMO/WDs7Rp2Bc5e3iN3HmUh/zP4G/6K/jXcOJo4ZBKD+pQLx7jURISpJjBj9w
+/314briAB6i5HlqgHC8MSFUpLjLjMemyl6NlLZl1IWXrSVt2NdKLgNaGMP+4MN3i3QBDcY0Ex5e
i6loJjDM5Z+kZb9Zo3t3eNu4qoI1a3SqJCCpmQb88rvXgYD/OrinBzf1vS4J6BMAvkf8lKVq2/tB
B3MeeaBhjk3K3TI1ph1AE8Wk9GwFIHqOl6IK+R8i3d8N0C7SBeldkm7ABrkEs35d6+9JGxdqjKM/
PP83e8xeo6ASwLOi8vLylXsDfPKG0GOtGTDW/XXGR1EJPPV8yS3acMhMH960Ih2PHRx7/RPoMuUK
N35+mqx+SM12XTPxcuh77uVPkEt31sMs/tRo4AvHHhQy5AGPpRb3CqjeQOq4auRySwjWTp0mtzrY
jonCsFP9OuIt7QHZNPiYzpiHieqnWKXHWj3jvQgKLu1zYEB7P+m0eYyj6jo5ZjQX7xVQmxo3MpHL
pi6iV8e7B6ETeXCa7NZmSCsxRhHSxL62Sda6/pNfgSA8NlF2a9MHw4BWfQzJvKxv9VTfpMBGH3z2
LsjlUWD7NcCLj37LyqF7C4w8NL/5XjFEaQRrjgW7YaLDizZ2OwewETx0QvO9UxGLSg3yURydhIDp
VEyCk7PjdmhQ+N6riNa9F6XGTBnK+mXu3JOt6ccj3xI+4b8uHdycI8MHrEuIEV5XQsZTi2ab4r8/
/N83cb7XDEnZQY4AwQqSxOGnEvxQ9MKBNrwdOp85DMx/yUFDnV3PwwCD0LieVngu6OkVjEx5KFTk
e83Q1PezLSd80Un5qJgrsCNJHXaH0i1871gUxERLAEiRLpL9K2fsJibHChagWf06LIEel16WWEJS
2jJra/5czak4OBV36zOtEEADu8ZPc69uW63et/qYeA30kN17e2iWZYrP6brUZs222Nwn87HFv1cN
6WhWAx0Qy9klKPrJ3K2aHfuUe8lQHBjc5tBCdWJm0xkbW5Do+frjvy+hf49T+F40pNoS8mqG9w5T
+VD1n3XE3o49eXdoypjMW3u5w4lmAvCZb5A5LscU8QAM/PotAUUKEoo8xcnS4KHT7z6yH4699u7q
iT2WxEnC8OQ0/tYOyQ+wz74de3T460vPYE4uAwxJgfed0ozJaT7NBy3KQGb69eFKMMdA/rzE4skr
qlBnoGaO9bxxsVuUbp7j2owhNsJZE2h7QBWBuPeQgIXvNUN1Os8+dhiVipM80tOTdvGxDXyvGJpC
0BLDlUanDbheMIKHl9FPh8q2fC8YInU9MMEw3s3Urpm1LFuZ+b+xxP6/txqQu79+zEg4qafmcvLI
fnhpJVMfxDqVRx+/W5rBLCnYNxiXtmN5I8OHLj2WiOd7q6JhrlxHoX3AfrKCpx0AaXAnFsgGj50P
e93QmAawgotIdFo3cK3GukhrcWyf3fsV0SHapGADSnIuMJnZ6u81W98PLf1ktzo3nqKeCojbqQvr
x5nE5E5QEx+cirvlOfeg7BGPF3dx8jgF4g3m46dD771XDXFVhgArQtgMMudMsqnq3U2b+PZP7Ue/
OX720iEerxWPS0i/knF+V2FXowLdHZwre/HQFkM63dVQI/pSnHpWPZbLMds2vpcOwfg10FGP2rAF
2O42diXJadStfwj2L+vwnyUEHu/W5xTEclrsAJ1gWINL11r2owob02TpVNcHv+zuBK3BUpdgTEfo
p19E1icL8K6J+cMv8LvPujtESb1uuGtCBUFUHz2YAJ7EaJg51u4JBeKvu6MRK3xGHIYH6TOAWdk3
8Fz1wTffLdQR9PKmGVEB7fkAkrMUN0Nr5uLYatotVIL6Z5cqBLfrGBczKIJ5JOP/AVz9H7k9fK8j
4sBpiJpcOhwkbWzWjkCyZq5aju2Oe+uibhyBUQ57IB9ccyZV97Ztx1qR+F5IZGcaLHDTQSmxFBJE
9M5k5XrMX5XvhUSyUxXFpgtBTrpOuVDbCAY9gL2Hvug/hESe+HlJAMKIkwrAxfSJxMcK5vwfSqIe
6WEpKdJlsarA2o3/XqZjh+heSdT1i5QVcNCnDqj5DGhkeVJVcKwAyvcA1BUg+9SDaneqo6XOGGnu
gskdM7zgfLc+tZLJWlESnzSMph8jXbnTEFfDsdXPdwuUhqMDQJji6eEEeHgzP5p+eD00VfZyok37
1sJJOYZKbvW3yTaJrPHNcCwG2OuJel6zlnWXEH34HrbpZyWOsUf4XkvUex1XfX9RJa/lVxXXI1Jn
9TEzKr6XEuHu2fWbUciZVRuEskmzDvdB7NOPx8Z8d5CmNujkgPoQ2hshZiETv4YrkD22ivZaIhuD
76bL/lJCYFcwLD25P3aA/ub83JsAlVZohaoZLqGOlw9bN30TrJTHbkV7JdGE4EJSh1iUASF/Isb9
HM30Jxrk7958tz77eaymcpBIsri0ObVx30K9kR5zduF7EyDZezmkAk/X3VjINlpBAT/Yns3/oSGa
arPiH6SeNjplLWVfWD0fUsvwvYLIGCfT2OFCZydyJ/vwq6jkITUe0Ju/RkMUSKCUX/KItCyfL4+O
+XI+tHzY7hqaVqkmwJsiRenTQtj2oYrsseznXj6kmI4Dvghczct5yj1CoVSR/tg2vlcPmbFz/daj
z0bL9rnU/cPyp3vcZeP4l8h8zzGrqjGNt3ZDZN4wcgKejn9zY4BszlYv6Ydjo74Lb1dTkiDAFesE
ycNNOTKZNciDHnv2bnkGZOms7Gp80VpOL0pu9ApyKP2HaEj8ZnR2x6fues5Kjcu5Kn17r+1QfuDD
DIElGi0ClaVAZt8rULp/ehuzg8mpvbJo6sq57ecKV+uxu98uOZgSLmd/2OMvueF/+d57adEQMzDa
GhyraB4mH7qBd+GpTcWAnlAPX7ZTv3geZHrYRpOXZRLB8JAF47GJsBcfmbVLx0YEDG7BVZKDjfre
T5z94VtFv/nNdmubNGgpnjt8KxvGn8wwyZzS8pj1M9+bHzE3qCitSnby4yKzLQGTXqXuT3Dn3736
5c//lxIGhfWgWVdMYt6Sp8hu4XW89tGxjWkvPYI7sy/TCa/er8PNbKH3LOmxg3fvgOS9jnRA20vF
BwkmTNflBXph9QdDh98svr30CB31INC3ozh5NDboUyOo+EikQcl3nhogOXFkkv6caLWi7uE6MRw7
2va6JDIaD1YkUjipAwg8U1GQ3pdUj+TYRP2HNgn1SIA8sAridraZtnTJAiqP7Yd7adKWjhOg2Co5
MduFH+bItU/NPLTtsYNoL05iDalk0GAyJXGdj5UAAN7Sg6WyvTYptFO4VBUGRi1LW6w1u7VVfTCb
sHdKiuMgVWLFw2na9mcSdF+nbT2mG+J7dRLuWMEwB5eNrRblldLvIzP6WDi01yTNkJXYesVxUKbj
i5Fd90QloYc0eLDR+HXnGS+be1MpYEzJjNgzFn9d+nD++9H8m9CC7o5mb+iqQJiHvq/u3TeAiFqS
ITDvWTFZtb799x/ym61zL0sapa0lCTA6MvDvCKCnjGr6eujZe10SGdFGtM7Ylkk8yLxrIEzWih+c
7XthUky61PgRm2fMWZUZOEieh7Br/zD4vxmXvTbJs66JJyCsELks38JS3sMl/dj+tbcKgqMUCwTs
E06zpznclx9NFR279O+NghKKmrNhGJNtI0gON1UIK6LxWIsS3zsETdFoEqOQ21IbWzKBmzldj9F6
o71WxmyEdKSFViaYxg/wM3wySdD8IWb7928Z7aUyHWjxQ++6S3pYBugFFaemdH9KWPxnj/pnRAjT
6V+3gK2ZpraZI6gfukF0164iS5IFaR1EV50a1bMmZbdmJsUOmou6ST4GUJDOBeVwQsj6TtaucBDB
Xf5/EJTOiy3DP3kYUPqfQ/Gfb8f3MrgqFRupZpQ80IMkyvtqjMcpa0QbBpmbXJVkzdDFr03lZJ3T
2HBzrQ3zxl6F8+TmLbPrBjdcCKPaleLPPLo62ojWN41L1p9ro5M0g3paFlWVupvZTOF6rnkgp8Ku
GmrkFYh7B5t1B7s4vgQaHjuuSbIytt272dpYnNKl8V3RbnMp89Dp8hufV6uLRsrloydWVg+QHyYu
K0Vf9/m6zu51Wect+RnKrqxhgNXK4VabbnlagfWLHttaivgeZlxbdb9xQBnuZKDrChjbbdDvqD4m
y926tMZ02UL5VG6ZGAbrAUInAAImfupgGwkAlPBnoLU3CX2soRAQMlVO18C0yubKLEiAfRrXcE2v
1lWoMB/Goaw+guPYP3cGF7+nTXClMsli3dymJGrJo24HyvLUIpt9H5i6W5750GvPshq2OBwbGDUp
kqIKtNYuV1Kx+d4NqW/+WmhI7U21ythRNJHFQ/MSMFB27utwc3Bdoo4k5sVFrrIo21LItLPQLTN9
GRzR4w0i+kpknTdiBPFHrdsZdFlAtws+lGo8RXVl+F+TDpY+yYbWhWotRpKMQsDxXI4LiAeuk+n3
xfYl/QnSwtB/YAmUT/dW8UU/BVESpHfDEqTdkxPbjA8gZlm6DNTmWfMc7frrdnlJlPG6PEFXQ/1h
bh03T1XLRRvlUQ/kls26iZrpHiyBWLzLcEDhyY1yK+vrlmCU0SPSVGdRb6WxWQyV12vlOF2epq5D
EiLR9dzmS7fo8e/ULOXgTlOv4e3Phn68g9JZTAzRNbQuBO3Ofn7TZYu6AkyaFP2gypqFhTWVKIbR
krYIto7iqyPXBEqfjkydk21pN5RnuumxT8L+sZqbCJaIVZd+KSNhq1u4+gy46Y1lNWz4hYJW4e7X
RyaPRXcZHHtlMAq0YHQZxmKSvPlENmPGK5Z2wS0ykkOANG3dkdM62OiZ9h29mcTM+lx3pg0zunYu
ORtWSZGlEXDSmegVGJlpxEuTzbNCbloB7/Cla/SyZqISFc26APUqOZLhSgCScYaFXPIFrd+o2dph
M7mup0YVUbkMa0ZFZ68Gu7DPyxCvPBu5tRJC5UYsBVjHlbuyPGJ/N9McgITaxm/JkBoDKnS7lQVK
/pW5Nr1FlWYetiojM08/sJWPhU7jxZ9H2J3Uj75Kg3MAsoO+gbxw/NL3tLptXF1/DSXFW0kJu8Jc
LfHCbqa0bMyrDYDwymsKT51iU12fZtR26fDSr0K+KIM++WxYSvrsSynqYmwJEUWsRAtyW2duTLrZ
l9IGuKytPCjnYtLjqxr7+HpNQNgqPEuW4Rx0erXnaaDrckL0zGUGqw33Y6g0Iw+klqbOoEDp27uq
c6ihGTSILTe6lSYfykDpa7aVejzhzF3HB6iCb7RYhh90qzA6XdUWYzBXFfaZnt1IQ6d3XUf466hY
9FPeok70UqMbX2QhWfmzn/tE3oK/xKEFqNqRn1nkxZvsqXR30WjRClQbu8izc1sT3BvVuvEavBl/
pxVwyZmwcGXK54qFy3PIWngcsn5T525YvQf5mazbR6uFv0pQI7lvorrVBWVoMOYRkhr36RYrkvt4
NeiWNHK8V/ES65/DonRyrrhLfJZKMYRZYHTjX/q0Ri2kYluHf0foWEYFUAp6ogsvZbF2eoYiyKfN
9mp4vbACNsLorCNu2F4jVBQCICZSK7+4dIJVNoh4MysaXS8PJdS9KHCLyavTsoZszUUDK6hMuli6
q0YpsG0zzmaVMXR631FWs/PctcN7uoJluKyDGK57CUXv7bCu6/C8dNqWqDlB5Bu/WLO27gFnUckf
xildP66ppc052NB4fdWKAJ4LuewZsGiA1MQ/qyQe0T+eElaiHbCR6a1yMOe70XDnlTJrq57Zwk1w
wXqY5iZtgIWipL3DjOofatE0aGtfugrVV6B6Tmtf0+VFXyhpT4y3huVOWvpXlMB5Dum8roLF/MU3
5aOwSV+rO1aJhBewwSRlA9eNiRZNJMhpMtXP1gbTOxL2W4FmFEz0Ok37PEjgZYfrQZS8KNSsPsWj
mb+nm/J9RluXpHmZlvzGNszCg3/xD9FI3GvTRiLOzQBLQCtbdjfO86yzaDHdHTI2VT6hjS6nVpGb
aNTpnTfbRIpFxCAZCvyl9osda/tXhP7dZ2ls7dssKm1sishg3r9CIDZG1wPbiM58MpL63CqZtnm7
qJkXfejiL7RMY2TWg8lvOVZ1FGQmdD19x6JyZeFTGfT3ldpqWOi1mznLsWyiK8isWpth6o13Khrh
iE422t7UDADhPBAu6jNY7yXXpm63KYcVxVBfC5kmD6DI9S4zTaD8Fa/bJrplzUytywc/rNOSDWQd
2ZOVdRLliwawqEilql5Ub+O+sCNpPlThMKqMlAub8rFVU6YdcGDZEMdyeQzaNHF5M6byxmjVdXc+
STZ1NSUyGF/DkG4uhxwH5T5WIQSpxNqwsxA2MNdN2ybI/Lioy+Dz83dHZ63PA+ftWKS8orfSm7a5
EuDX9CezkKZQsRhzFs0Ip0bJzacZdOM5m0acAdlK1RclhvSuQUd4Bi/c51b2ANk2rA2x06OFRha1
p2I8h4g4Mo/FWGZspTikZyLaR6/qLmuIXAhY4PP1JHGHSBaaZMxQluEnmWJIyyfvms+rBTaYec6u
fTMLZGFsjJo3m3COuaiFu2fgoUt/mYjr+G3pal7ls7eje5i2oZzzeKwAVLJ9HcRnZnu0l1Zo8Qtd
hiCmWm4o0Umfq6lrZebDzcuzFfHUP7K5di6fpo5V12aT8BT2TVont1OCeCTrezu7n2uoeJpFmwLa
b0YQvhRjuQhV9H0VkryhiB3gv+7J8EnUZTAWPRWlK0wFUCdeyI8fkCezTb7BfPoeQT169hkv578X
J+BPY6KSNPkiMZvu4qRPH5GR3cqrgCO4ulJm5OuHdBgUx1wOF5Lralq7576e2WfLbYg1sgYGEUpa
Bn0uYEHboS4emqYYR1i8XbEALgRnVqYRvQELUqUFE6SqXiv0PpHHLuVbkiEcqK47TYMQI9CF06MI
ccko6mUp09yqlH5ySeAlcm9NLPV14EDZzHSDuDVPedOxRwWFQp3LZkTfzexH+TSHE8qgdQQThyze
INW75mkt1V1fC/oBufk5ybFv6qskpOKp9SuZija2zfi60WF5xXuTb0yUMEU0MD1obsgGFkoGk1ox
f9/mVYQn0LyRp/PdtKxFmzRj8o7m4ni4jvH1ZZIPCU2rb66bQEbdGlRps8rr9AMXxrcwda5jcgoA
xW3yNZiIPlca7rqFGya33sFjyg15VOmwL5SDk12OoJ/cN5X2M6LfUem7Dj5Xn+CUIkhmrIP3ZG8n
D2PRxPqvaag9rSEyWRZ9Pc7YoK9HNWlzGgeJ7ji865yCL9/yGuJIHL0nx/pAPWEfl/7NOPQY3W1r
jbtq6FfZ3XgP6X0xJGA2FaWnmyjoFEZRvtG4j66bJRTYb+awhmX3NK3TNd1iXAOXFvTjd3xzxu9A
Eu+GH1bjCL3icbT1X2WI9qKcxbTyzyuvV/rC5sDVJ9gElaLQLenOcZTQzyak02PNcPYXIe0dx22h
m9D/wNBUXKioL7ci1ca5azv6lhUianVwk9ZQ270gEGUuB2izGT6KbrP2QcLtDRHXrD1SH/U0nAme
/KjLDQFm19VMfWxD3rn7VkPB+zlQPDKf57Aj8RP10yKuVyrYh5lxZjHPlH0y88Cb6wF8H14grKYy
7+H3r0/epTrM0fxA0h+MQVtosoZuC2R/qwvugyQup9vIouyRb6pXFivGmi3rW55CwZtAcpfcYtan
GH8Y+ARPDSnL4BlcKIQDbRlgBeFjt3Ws0E6F73RmK1kXlE5gfpbReHIE/QrR8CGaVIxJh75xb75Y
49rlewoTyvL7JEu6/Z3OmLnjzzDEQiUXVqMacEVNRVzmToXEZWtiPDuN/QUR1zTpcufkOLSF8ji9
MjlUuNxWzdR8jbo4/uwB8Lpk5W1FYuDiE6wAVImW6uw6nJlrwQL8twQEQLrF35XR0pv1mYJwWa95
OjM52wJ7Qa3xUZ2AJUqLS5MpwnbE7WWq1xC2fKhBpifY/I6yYI1cxxwchJBkUOJUFruCh0vIjMv2
+yzRdI4kNFoTu6RA2Ehg9h4nJcTAmZjVGn2mYcsSRBqGBnlUq6Z6munCqh/YZntdLCnm0rl2fSJu
BJ8taAs89UP6Ja2HcHx1NTIEr9okVuUjj3WFW0blABJWDJtfgn20PHFKqyaFwGti2wM+a9zcbeCe
vIU6btorOrO5fwpGRsNixg7T3hrTL28AoILYarWroxfbyBnRKXIF5IfjLKKnhKC18BqipnnLB4Tc
89u4jmTO+NZ16nYdl3K+qkfKUObawp9Q9iwkW0zlvxI0EbwJVzm0gwR2HOBs6pgulHGRvUuWpfmh
9VqONhtDeIshhDcSs5ACcSjPiyJJi99SwOt/tI+dFeYai9B9rokqRcZmJ67DeBM/W5LguhoTlfB8
RbFkPDHZJOphwlexbSZ7hyx1tk6dUdnWLgxfwm38GfRrNL2tW+Qzgs9bLOMUzUXI+/A5TqdQ3zGU
6xhiHxxvWaU0HyDgVC6E9fCIQw/ky5Sdwx6eqqfUhkx+97TS7gRf0TEC3rCmKdYWAuzc2gF1lSkg
aC7xXPGnMAXe7pmDmGVyhjS0zjdcklXRbNNY322+4SP2N1WzDGJpNIk3uH9ONwwG9A+rc1WbgSq1
iPsxWgfcoQLDmjEDVTb+xNUo/mY+INMXQsfRP9UJOvHOSOrCVDY0vMSv4DUHCQzqtDqPAaJ/wSN6
fj+LQEzYhyh1GHK4yMFPuOtbeU3ipQMw3QkTsxzeFfSdEmSeMg+riTdJE2RlgHQpcdP0sRE3OG/Q
ThhBLHWDzLqJATaTLEU+BxYMOQn6oYFUANscjF5mj2tAbElU9KWBjs11VV/eDVRvIJHTpAxzXPHE
61L3aZKRdBE6t2JsPscwRbuZTDmEeRV24mPpBNTSvU3rD33Vx5+kSyTPKZHNV7R/bW8CmAi85IID
HTefKM3mmqXP8Vw2fyXEKVoEi9Q3+CHrM1tZcMLGKl9k1U4hgiW/dLkrxXjFKz+Rm65doaCOBKZG
biUHsKSdAUI6bwgDqjPMtG2Fc86BPrWU2DJvg2Ex9Vt1Ef7+ZaVFmBOiEhP9RFtuVb91kNejRENx
SiFfI3B1aEok2h5lOqn7ceXk1LoANj4NhqM/DUMrxStMccmSJ0GIXbfEqaVdgfI5L4vBIbjvMcEC
ilRaoIaMe2SR8s3XHUynkR3JeONPMjWPIU/Wj0so3XWlBFnvpsro4fvoSYnDopum6jZYxw5dkEQ0
LJ2zFi01z54wpvJU9l2fRQkLgmfWr/XDxGpB8mqyyc0mfFDejNrD/9vIsmo+dhXoec+laKIQMSqd
fe6aqnohSQgCUzq67pGPMwOARJVmffC4VN+wfunv1jKMXI67E1yGeImDdMKVTD7rKBLfaKdUU8gE
kUlmeJO+MdBFb1EKt7CxcvOAKHNu/DtyNBoRdIBGV1xtWjPdBUMSozA7LOsnYpblpgyGjWUqLdtH
O5vup6JJ0mvkISh2i3JVW3fXzbjw3c2DSNvMbdT5fJUe93yuVQBzKI5vdiVaNY91BhudpnxLeGXF
XdAGza2yUi35EEkf3IalcxajmUw/ABGUVcbdVCcZ3aK1v4pgMvXFCe/nHHFc+dSES3gflemLczXE
ozC8E77Atrk9jKyx4b1CkfsHGumTFwEDgi+rwOXiVtdUldcDVYRfkShe3RUwL8OUTf3SvHK0J75E
0/+j7kya5Da2LP1XyrSHCnCHYzArvUUEIiIjmcmZlKgNjCIpzPOMff2y/mP9IaVXnYGMTrRy109P
NKPIDA84fLj33HPO9cNqV/v29AXZov2byIf8NmllftDz/jiFYC0q/zZItsTObJrhN+oH5g52DNEa
1XpOzkJ/HZBfvpHg3/TOaqAIHHrCp8+hMY/nirvzHRqaRjtn1ghEmlr+8M50xXzbN7aKdpPvprdB
efpWzsOuneh0Npr64Nmn1sVaYm8tSHBoxMEHkQbhb4bD4oqcKIe7ZKruRO9IZHk19MVy32YJryKm
DdHrKUjFayuYp68+IN+nTPnNm6l0W+PGzY3Prj7tpqH+UwX9xzlNDYDlNghuYzUnJZCfCl+pKgzP
vBhtVzY0WYFHM2ST1zb1kO2YfvXJ1+ax9yyC53rfaWkEVwiM7U85YzDHbpBg0HRydN+7JM1vIrdz
3mgyzhpunSlodgbLln3aTOm7WB/G/jiX0kwOYTSBu/a6WX2hi4suuLmlBJ3PtHeGq7VnQ+otrV38
If9mqnn64Ux9qQNATqriSsicP3Oc0L6bqo/5Uavqk73PueuDewDNg0SG4oMIAKiR2A3dl0rkmdgN
ucTMIK3r1vcK147rnQiUPxIcTuNdN45RvFfg8x9hwcgRJx4tD0hKm+F3IMIyP/ZW5fxgY4kby5pf
55rMXruxkdzLue6TnVXK7k1lucE9x7X9R5LRjHyDdXG92KTW1gD4OrdNqSJo8XYvzmhXp72U7st8
cNTaHCDVgTZEksMYYYlrPeFWKrQvLyvXystCVhCVUdXHS/HQiG/inuPIEMPLWt2Ya9l31ZtR0dA0
+DCOy/op6RwezZ32Ii2CudZ9G7KYQp9r9IDXpuHcRJY+34qGSujxJVNjroXfsNVjAG8olcNgvdf9
O+HGv73sk1eTPk0xUEs4w7oym90cWG81S7xoJXJyXb5PiksIPnLWShD4f5RD9sWonS1i3/VVbq4l
311up74M+WwV+L82zryP7Ze14DPdFWcwaqJUxSPV2lDLf1cZdayg//1Fk70WfEvOV4kzAIZmOZ0c
1GBJiqA/XvbZCwvrEQdNtlXokhUiys7Ej5kCi1sZ48sK2GvBN6UjBDHVIs+0tT9oEtd6RpCaLyKh
AfhefnEymzGTCoEm7jexF5NAf6aEVr2IkWCuG0VIcwJAbJZF2Bn+nQFUUcr5pR++rM5Hcx5yig9Z
UkDG7JrX1hTvRdm8yD6GCPnyo/GKBHi3EE+Z7fgZaJEO6uGvL1spq33ptNTKNAPhlF9P8m2UhOZu
mIPuZQfKWvZNWdRy5zBEZa9Ryhkq7WzH4cscmCg4XM6KGnTdtfQS4y4JNkvtAuoCefWL5mWt++6D
0bdn7Lug3rmf+4qaFADdCz97tTuzEWd+kG7oJbW4Se3ukObGy+6ete67t+bKtx2+Nljuccjj392k
+PqyGVltzRr7TEstxnq27Ob9IJPpJmqa2XvZpy+8s0e7x5kgFgQ+9o5x5zY0DK89g6YUGzfmwn55
yjsx17Jv1IgWlr1oYdKhI3YMpE8j1VofoV3IkrowsFaclDeZZYx/t9D6zwvBY/Ov/+L334oSzIDe
TKvf/utjkfH//1p+5n/+zuVP/Ov0o3j9NfvRrP/Sxc/wuX+P631tv178hpa7sGTfUQye3v9o6IL4
8PnBj2L5m/+vf/gfPx4+5eNU/vjlp29Fl7fLpwVRkf/09x+dv//yk21K0FLXdQxsWXUhzeXm+s/H
4/39l5cH+uWn//Xf6df8++YH/PjatL/8JIyfDUOH++tYgsKKvqhchh/Lnxjuz6QD7GhhCZ0werHQ
zyF+h7/8ZOk/K+U4ynItE7KRXGjwTUES+MtPyv3ZoQpguNRFlWWaSv707y/69q+F8de7YqL+/v1/
5F32tiAzavjgi+Vj6zq+FeYyvi0d28XF43KNmjXlb1wOZ0/QYnRHr+Xhpmmt2yqm7OZTd95YrdeG
I2Rnhm3HMtRa7teC0TsUPqisukZ4KAtHwJWmzlfrmX9oYmFvHEfM7aPd8dfjOS7twbDQkAy3Ok+T
Riq3Uqnu2Rq/DIPR3qsp7d6S8U7e1DQpmX0xtYD0aXAkNf1nxPO/xndJpwFAlGPbT7WwXWQ4ZaZ7
Vlha50qvtH0eq3SDeXtJYH0YReimIUw6mJjQzpdZf3TQAH+XhugNXmI55F5MYH7scrCNTI+mDbrm
lQkF53dYMooV46y1T3W5NCmHs+YlJka7ravNh0zBHHGmIr0xotDYY9OFl92gzZ70h2LjSR9Y0P/n
uPvrUYXUKags30DZq7s95urtslpnAWWli01UVu+rrgVxhV7wdmRz7aeZQmZZu94QtRQc+lidWSCU
nhDFv2HtRTeUiFJPo4xxfnQIXNlLKw7gv78cEkr2Jznnup2M6WAXVKlh9tBCzUCBVmq8t5gvCb2C
k2AXqqw+VXUXxzudosl9ZkK4WhZgV+1y+uR+wKwPcCtJzOTTDFAY74O+X8rRykkhX1jTCCOkSvpd
CrVly/ttuaHXMytdAxMfXWK4t6a2jpHTQuWghKUZYbODrVaegq5p9z2VZMqJtVdFNqhiJcaNyPXK
mSCkqwwlOApdlMSXq7cwo9yfbDl7fml3R7ud5nOFD51H55Lvet98eP4lPdkry7NJRxgu9mKmXOsC
fSxHpnrx/6p4lGPRGtE7vHUzqtLlP2v8w3JYhjJxKUcD74jloL7Ylhb/cyraensw9j5bvlvcNa3c
Eqs/mT0GEdKGeKrbnHNr4c/slybMNt/0xgXwKZsmu3czBxIKJLT9PBOJPT9/V8czddfkGHgY8fKh
NKNrYvQayusLf3g7oJq9p7aFKwynkOfkxpYU64GFf7EulweE+A9l2RbCXgMbC7Rn0tFdeVFGt4m0
zEH9aH7kGVCGvHZKvjQEtq86q2o/ZBwHlO0bedBUviXevf5FWDi2tIGQcXi5fHJF4WMaHc30FNWZ
mw4C2H2Q2vIwpDCIMqhzt1qntcegSYvdrMbqXCdDfuh6rtTnX8FlyLesK8O0LC5uRzgU79YyFIse
siG8ZozUqwy2JgnlqTDbg2NiUe5GeonvkthqZ/Ogy7l8DQxqAyATHgnbWe8bKwfdT2zX9ITWtfvE
8fdjWkw7PRc0qU7j8CAHMz8F2vIdnOCgZzBvE2W6RxnOzd7y4/ymHyrdC235WlZVTUftQHo2QtqP
/3h2XEnDRdOSvCZ7jUF0lYnQ1TR1r+vS95aVzu+IjbP3Ksu+TnDkvlWpE24M+eRStAzXJJR6mBuY
RquVYVpR4Du6oVPlqKpXfaNrO11ZkVdwoH7Uw/FbobFOXKfyj4G5aVn19Np5GJ5GMaxN1yHGvFyY
lijCKW8c5lZv7Ju2rMRHp3MtIKNePwP0mF6Tyu4YpRqtqmFqYQZfZF4bm8Vp0vGxxdUNDczYiGMH
Lc+jRJXeQM/pDpYr2p0LsrWREF2dLxtbas5Gy5LrLzwBdkdpP+teLIVLPxCtfj3DbPeMnsp7UkTn
KnBgXqU/CBaTjSzyyTW3TJbL0uC+UQ6R2eVk2fAIjaHhXdHSvHud+HVIpXKqb8tGC3a0gUqOARfh
x1GVW3KUpzfP5cir19SUUyfaymJhDnVC03oCtC7v44OWTxvp7LX55ZKj5ZxJ4CnXV7k7UK/O6Vrm
RY7MToZZ2je5n3+ji+1bq7TNnZNMlTfibgoRoNy4za8cTu7jsVcBWlWAKFYzY4960R6qujRgw9nO
ITCM8KSEiG59MZv75/f800uJ6xyaFgmWo5YI5vKldp2NR6PPni9KKSGhVfUduUB+Bsjvj7keqY1F
dO1VKpMDkaiFgddXAQQHK62ErXtmltt7O/GTk59Yf9hYHGwkMFduHR5tyQ8NXRcKcOny0TTNnIua
69/LswzP8iToPZhLFcmLmZ3cCdJjZRX2aXT63Bu1hUSF7PeQY2y68WJX+puHa8eFaiQsyl8GscZq
58DXz4o8FLpXOxA3oFIofN9tZ5/nSXqwi5JKV9cvxbiOCgeinJ07UT6NpiakUVShH03RjrcFufL5
+Zf/oAFcXU2IewwbcpApuRVXx284dWYUu9LwekWJjWLXuXbKd2KC8Fj787yLpmw4hyJSng0zYT/V
VY3SnyMwN+RweP7LXFv+lo2tClACwfTaAhr3dLOqmh42MXTCvUhjYxfkpemVkPlu4kmz39Xz1G5g
qNeW/+NBV2+GBsdojIrOwK09hTBlx9HRn4N6Z6keuSG2KZ+ef8hr5wtnvwU+CWLwJKu2uj607d4w
vCy2yL/M3rmxsukeV4Zip/Q0OuSKulZXd9oBI+8t242HJb9+37bUid7tJRdd9/FwopkEzmH3QVOw
zoJ8FNwbjqs5ONlO89PwoFKoBfmSeEEFrm9b6Y+v+WvYItAvzyuhBhz7MrXOFiyZfU4q9oLziNDD
cIkJyP7XWaqwLatJE8mmNRL1o8doY5/aabuv+mI4wqG3Nlbd00tNcDgQFtrsTLLzZVU+AgBoxaiQ
L9mGR38QH5aKDrmgzsczdtvFTlTGvWvl+7Qxgs/PL4RlYV2+CcZdwgNlUdt5AjyYvrAwE/INj761
0fvA1Yt9T+h4en6Up8uNUVwJOdMULiDVSqcrKg11jK8Mr+Pwf+uUFoV22aFcSU3sOpLJ2lXovW5K
5X93RmfLnPLp5lpGJ+gnxJMWAfDl3HZ9nA2Fzty6WugSvirhoYALPqU5EUJQxdrGiX/tXUoCOVeB
50ArXW3mtNXgiGSN8Nw2zrjLQhdaXQ5RJc1ikp5uPvsqsHb60PyzNmrLAQ+KxElKagE4Zz1cRY9W
kUQXmcUhI+u5OdwHxG9ek6Tdxt54eneyaQ2dFJINomC8ruYTMbHT5B3PR8JwMFRho92YMLlMnS3g
/fpQtnC4G4gM1nG5jIfIFxUPFJbx5BlZ2Z8oO7VeV/xzYJO5A7FVBvRHopi1u04T9DAl0wkOJZ3L
oComf4S9H3honAHDpj54ySS6FpGHIfDyWLsxz5Y/t73KBTzVBk5kRUJKyTzYi4Rfnt99VyIQoVvL
67JsxwZgkJcvTCDtcbO2EF4z6B0c0RLlIrfnUbY66iEtHz04NLDaycd/c7invRIx5N7Ax33jm1w7
B+jvyaEPnGKBeqy+yFwltVS9gN7cQQf1i/7AUT54hl5/RQk0erPj2hC4q+HYhpqebWzMp1c7KLkB
Tsfr5TBYAxGFZskeDMLwhszpb4rc3bd6u0tj/T7O7OQmQ7+6caxfW7+kcw7hBHiLtdZV53HmRpXv
Gp4PP5pEjMrU1Ee551QcBc+/5WsP5wowMQfTEhhGq7l14LEZkc9JjsdOdJb66B94oG6fdfk7lWg9
4Xy05R907aQjerYAyXR+WZNKIstI8BQ0l9tjCg4anbdvhQj7UyHN+h2FiR6hSqifIBptWRpcO9Nd
y16uFJ1zYe0QUIUS55QyFl5cChfhRT0dssHIvS4swkMf5Ft76OqLdBYIwICSKNYlzKEdY3NAKQkk
3sQQGDp1jFQeHmmdJjZe5IPDyepONnQpsEx3dEQJayvbJMp0XEkE0XAjtbvMnTq4w8kMfGbRdyse
a8+dmxaWgGYefV+qIwZy6TGOk/QMpFXt4kp2pxQN676v+/wVnM7uEFb9Vt3yypRcfM3lFT26bOBy
imQeefkhDAPPKkXzDgSiYKhgyxn7yttmKO4zyZxQMltlh34q6gS7cDYub+gWQ9KPdVInn1tKRjSC
miGYP7+Xro5HuzEqa5JKyfrApNNW7+tLvFJkhvMu04f2pvFddYSaL07zvOk+cHUqHRsbDnAvbtZV
hKIFueO2lmZ4TW0E9/EExVwDTMXqfho3VtdDPXC9ughruQcs3RDceZevrWn8mgkbADGyCYI++i3t
/aj6IdgXSRi9TdDkvXVb/f2QwJJUSRLdSF9zX0eI/H4r4euElfgRd41xX48uUr+sMS1zH5ZpxmJs
wwZHnXJ095pfhABBZXtwE732tNFth/1gG2O3m7ORogQE80HtR8tHBttq+Zzv0aXZn/UWIdu+Cn3k
cFo12ntDy7AAEnMzvEUsW9+6aZ7NFIVk96GyAQd2gIT264Do0zzCMw/fpKmgAXtKK6+vdPNDcDkp
afTeoIq0Ohkwx9UxtEUX7KhkdM5OTUGW7JSdtF9cP03+NHqUDN6IVcCpMiP3V1OAJnl2bk2/ZSLr
+52pi/pYqq4QXJ2t+DUjrE+P7qDqjsOhbHCH1+L29yGuqg+Ilo3jUAl+rKGTwesyt8sv7hQZ79uF
PgOpxafxqjnrh9xAJrVvLdmO+ywIm+8IiqMU3eeESjm047na2X3R/AqvlUjSqZv+0/NL/sr1Qb6r
01KLhBB4fLUsZi5Mu6twoAJVrG+S3PoN+m90wO/S8BwkcugaG7mxza4texMomqyHG+tJ9x+FuKpx
kNkSrhIUyxpVgGzCiT5aYbWx7K8OJUnqLZgC7LPVDlNV5Tv4dYAvdZwgeak3pzDvit/mmTf0/Exe
Pb8JI20DfElwY6zGEiGP05W97iF0tT3ptuqVniGaKwP3Dn+YbvFkQPmgO9XRxZj3UMvJ3aMrVLcT
wdg+sNB054KsQYs53IdZtSdfdO5GTnbthStCz6WuTkC2bow6O82IqH7UPT/ICm9K6hRxi4XWucUq
IfaT4a6Pt9znHuzaVocPNUKYEmT+aCDWMF8m2rYqDV/3EAV1wb7pxzbZlY5wubkHw/gtISs095lA
QEhyaIjv6eB3H8u0octKWEL7tvLsLoB1hhyxMfXX81gnO27r5ktoKvddOYfIZ3wrGP6otMb+NJaR
+b2TU21tBLIPllhPHsQxSX4A7MlOVu946EwUnX1jeLlMKAaPqDaOdWKNww67FQvNroyTT8oJOtwR
0F186mNn/DxNmf9hqFKFoDtLtTc62uot+/grVxcaO1Jsoci1+efyeFdIoJo8G0F2NNs+Yg78e1N2
5n509OjoNkr881UkBFUT0xSC2Hy91pkymt9lGHdgXofrkT3CeQt0um35ofU2SWxEhzk7+vkddmUz
CxJsrjCOK5LdVahbz05f5XZLnoJBCahkgbjKct1zi7J9Y6gr0CTJAnk8rB/CTSg2l/OJgKTo54gH
hPqResEUlAff4cawh9bYSU349OlBiehi0eLNmfNqHBDfatUU/45vxbix7JZVtV51HMSsOWVCIVr3
OImbwa19hcApzN2K40ULd30WzrdllGPDoA/5q96Jq70VDpFXqrjdGP6hl/l6fFO36eYDOYJDdFl8
j0K+qI/JAcKCOAzKqjeIKTt0gw6nwFTFuQOgfR84orkTNLgF94inU6Dn4blEsr8fc1+9T4r2eybi
Dy74xC1JifKUgXDFL/BanHJNvebhp69aagEIxShH6duOym1I2ju9avVhJ6fufeKiuaqgidB3HQvZ
tjrGBZ0YlEqK0+j2XNsiyO985ukIPcg5Vnkm7xSL8lZ1ojoiRu0OwrCGjbm5tu+Wyh2TslAG1hth
Ht3UjwugJS2rjBMuOfdmPZ6E5oS3aUC3m+d3wLWUHt6ZwUYHpoaZttoCLkxk3ZlAK8bGR+tKPri0
F6pOkY40DL4s7x+EZmdj66MBMuRQo3GyEX8TCS94hI/JZ+bTBQmVR3HUgGToHLGXC0KoMgtMYHov
WM6XaEjFLhp6cfP8015Z9pKEiOuUnkHI3Fd70LLT3sChQHgqtYx3Ba5SXhlMHSSadjwCL+deovf1
OccB6dxVQ7oRO1wb3sDNyGX1CQfo4PIhqcaEaY/xhYd3U37w53H2cr1YFL9ZcqSJmfIKJKPHsg6t
o7E0S3j+6Z8ypmjmzNMDm6AFJ0tYjR/i368jVxZe5ONegcTbetXpvetNjpEd296ZbhYoHKRvdA5O
itGMsrFX6vyAbuSDFR6KMl00zuq9Uw7lxpd7YA2sjgQJL49lb0DAtNdN3KSv4wmUR2BLjTbel211
bnWk/rKOXC+rwhrj0fKYYmnkpoZ7P5W6e1cLXFax9UBqa8R3QYUFSuW04E/BYGLgo9u70MAJblbl
Uc5jfDNQEznp9D73ehl90v1A3uiKbotCm8NXUdkmR9XyrBgeDCe/wNKjSV2YbTg58d9sPryzo3Mm
5voV7tm4qNi0EQik0W3EfctreDITEDqgodI7iBPycplEbk/fxkAKb7LL3gtnYbzFs8E8y4YyFu2o
epTJ8xYucW1QYikolxwFJpXxy0HHTkC9skI24HTo6jp5Lbt8Pka2jG7SbrZfTVu9u65FPrTooiq9
5MZsi9VqjE03xKKEEd0BGbBy8/goIC2DqdXVXWiHcilndgiaw+w00zZ018fu+DFx66+pG6PfVOWW
d9+Vo1dSVgXydhyKRuvqYZrlVodgQHiS3hAf8EPoTlpffmrK2jqJDNns8/vxSvQBFOEuBUtoaMRZ
l1OeBMBsMs2xYzJUdohLRZLaEdBbSAU3LpUHb9H1moIhjPGYC2bqrj0fFWdPGrip9ChXt68iRbjY
hy1ObqOBfW2Pg0gxNGof1xqYeDa35zK08o11ffX8WcoYHD7YpVGkv3zgojYj+uP4zG8ifVShSUla
COECh7Py1qkiA4lyhXsykG20wwzNOc7w2XZBm9eeNeXuQY9N2kksegjMA16Aey4ApOPgJUEpc+0v
GwWqaXKdKZrdvOKIxhJAn+1Pue7Wu9qItX0ZF388vwKubTrKw6x+C163vS7WxUZUjKM5ch8Rf7zO
jQGtq4801w0wmWAKkT+3g7t1D1xb5pwq3AGCZm1wEy5fQ5vO5MrYinjmZCSY4clvkVME+B9F2isz
Ht1/zhbgqpOUDFzxQDBfZRLs/AaqpXh4SudsJOAyFvrQo+/gfYk4+wfOOeNtEmQBjlBFc/YzzoOy
d/J7ekoPO9cPdoTpw/n5ub+2+7gCbYOKHnz3NVSmyqHLASZMbzbr77MvYKw1GDK2NiYUz4907S0T
aJOvLlQJZ91sNsBIPoqgB3qVFth3tpkmAMsz4mYTN05c5fVXgYy2KEbXBoU4ZPKOIZ2y4S5fMjjP
HAVma3qamQ+HaQxOc1snR9fA3KN2io8woj4+/5jXJhSqnU1t1IZ8vt4/o9GncV7HEBwCO90PlWng
K1kFu6SJtnolX6EgwhOmdqgMeK4wQZd6wuP8QYaBwg1Jgivq8ncr6KMbqgqvOvwT8f3sFodKOqBg
Vemc8AcS+5H7/w4/Ef3ooK9nlWMVAwO/PNOQoT7kOGrAMSbGmLCgfH5WrsV8xNZQ/l3ImkzN5TeN
gyZIEsi+nqNNNgX44OtiZHYb1nWFSUOS3HZq7ndGERoHuHhiY/QrdRUqG8I16U7NVbv2QM8LM+8C
PI8Jq6f+mLacaR3uLO9Rb5cnOJ4YL2bxR8sZpxfsLhfeJUuQaI7nv3zscAB1VH7KwKECmNKd4JU9
agN22kb7kqEck5sNfptiR18OZeLVia8SK73x83rv6H22w1lqOlAa26rCCZPPWl+jCzGd28F2IAOs
1l3opKUhRnBd9M7NawztOrjwzXxwNeOP0KHZyRi68S1ual9l0ykCGDXt1eyOp3QW0Bg7Ov5o+sl3
VOC1jkyPJRA0RtL6zgJXgY6U4lbHtXgKMCPcFaE/7DUN9eLzS/La0eDCByTx51CCyHA5YVNNS8Ag
7s2luI+hUI1tiaSh4m1lVxgZBE1PVFAbG8HOtQgEYixZjwFKC0t9NarUJvqqNgNTV3XRq4STa5f5
sFNGGz+2mgKyJ1Pzc5dZAYYObfqqLwpjYzdcS3Y5naAFcgg7gA+rQ1FhAtLpPk+OFiQ5Q4KR2Ctg
CtqrAbFT485vLTPB79OazH1U6u0pz1z/NosCuREKXTkrH3+RdSQUUuzzE5s1W2oDnqaQt9+Ujv0F
P+JoQ5F+fd5pK2/rcNHcJ3h8Y0p3jDFNQcfcwzxu4SSUavwzwSboaIGjnOxuxI4smyhJWpq2H11X
bOzQ6/MOqwSlF7Upop3LFYfvto0/GsjB6Pf+CYOCYD+IVnk5t/9O9f18lMRBhwG0+5xKWePm47r7
jlrCBlvzSugD1Mq6p5C+kKRWx1LTkNVh5scCMHvjiCGXeU4I995CW9d2SZ7XL3jPlOGW4h8iBP0h
B3p0T1URvoc4Q5leSvVn5wgtOcdo1/dDLZOXDEVhc6lvCuogK2pUE9hTPoja9Grd5+xQISeuwlxq
rLSt93nlFHyQIv57qNVWzod0oizH6o0LN9xxSuoH0QxblZZrCaLJ8zxoIlm6ay2b7fh24wxEaFM+
tV8toLA9bKJk18C+Pzc97imaYeRnPZD5yZETtAgNbDzq4HQ2bRqeaOS8pYy6upJZNqjrIOFS0V2d
IOFYNxUtV1hAVOuAJuELhrIEMxF1dRRWVn+L/MnctXM+3w9FWZzDuglP8dCKjUP82kpeeOsUhqC+
IzS/3FKxHLpQKxAvGTl+ML6NpVwt/Zlefnp01iQR2POXxtXxsLlZAAJqy+seh2pCg1cX7JwQ20dK
r1V8jwmqTdsTKk1FmKitrGFZRKurljsdRQB5A2joWh9a4gKqqnHmiNTfmhLRm8rH3wNtUKduih2q
Sxk2qpVK6DAQxHQZq0P3GOGv+Tmsh/Afs2rBDNEcwXzipT+59suoUOlcNCz4uYv2rm/NpyatKq9q
7OKoQqzaN27LK1f08mLBZJFF6LD3L99uGbcqbSvaj5AA67t8wEezKQG/tQLLxLxbvAf7rTZb1+4k
EFikI2CwcNjk5Zja1BclTsbS0yVGSFmaDx6C2RrnqWorGJBLirl+uQLzYhOJNVVbZ3WC2OZMC1Sj
hjVpzoqeJViphbgbHsJ0sdLLg8azCmoSbtK6Hm0BMV/qMmMPsV871ppeeRQwggNm5vatasvynOdV
dueYaCed1JyOSZXj2Ud9Y9ebIr8ZQjXhaDTI/WSmxalSGUZIGLIdQ82u3qSoMI94Jwp4OPYWqnkl
/oaSt6jJl4I4Ku7LOZ1NJ487c5ZeVmSRh7Ou64kwtE4VMJZX4iF3Ekk4netubjeSzmv7lZCfWjh6
w0Ubfjkygiw6pZmhCVPWbk5dWTRvA4vOV52IfZIgXX/BFsH3Bpo7hWD0JqvrJ+ktm1ZtFedDY097
EY0WroIBhNXSNzCCltbN8+fRtZl9PN5qBclSn1UIaRtlVTfu2r6Wh1oL74Bt23NjDsnrrqbLHX19
tlptLVtvvXQXxI5/bfbJOpsPsYrOMx2KDYTn5E9H5c5tPBE4O/M0fKIyn9xnrKZ9hD/pcaBd3cbJ
cIXyzvukbCeUu5C8H7bWo5BCo4FBlpCgeDNeEhhkF9EXPFnN2yJ1x3OIKf6+bUR7k42mfxzMVtxU
aES+RhOUOjuv79wuMCitYF8/DHX6uo8wLX7+zVz9hovyhuObMgt35eXSi42YNT9VAmRFxDdWn3+X
Y0U+ZqvmBEaP66WNgzX+ohl8u1EcnZZqD6Jx/a4RWL8Nkx3fD1UpX+uB1WAjh0/oxjdcFuP6HVL+
Yfq4YGAvLYvr0RwajVYZNqNSztIinDdnmuAWmfgezXI6DnU5e3B8nF/TIMEuWwNsJqxN3+h+WG/c
4tcWE1JWF5KHrsjIVmfuYjbfjgq9m2mADrTQIOnakphnZ/ZpddFZ1qnrzS9zq+vHaBqpFj8/EdeO
/MfDL4Heo3nIQlVPgUvNZcSY9JMPGIJcBywSD3790/NDXYNsTNaDsAH9ESGs41Mb71ul6ShFsJkd
dsimlOeE1Dcyo4s+zFwDr/ANT05upuS7pHVQ7wDNfHKcpPtQziWqPKCDnQytYVe2+biDWdxj2ul8
XpKG0/Pf9Rq7hCeEjgGgQGViTWmhNm3mRgdJk5ukexeGaIzRCtrQngN/j+hC3vVlZ99iVVndx/1c
0i6lHF7RngibTmnONFSKe1pP6MVOVrbtdWU3f6aLs3iD221+klacswfj6cecWOKgenurtnLtvcJx
N5aAhWtWX+1A8KjBwP/U8FqsNmkREdYnqgLJiapHvXHuX4tUqJVY0K4gmepr9EWZ2NF3PTXFKcOY
14B9BNsI984StHxnQ2fxJmTCGy3grj4f29cABWRFrfuRjbpDMtlRqFF22h1lr7LPw2B/xVJ3y9Dt
2khwYJZ3apI9r6uSRmaTTWmMVNdDe4YcfwsBW7xNbLl1YV8diUCXwvASYarVmYT+o0IfzKk5tGl5
Fhm26HNv+AdhD9pGLH91KEsuTjegtTB8Lrf9jAW/hMzIOzPx97asKj3aDfFJFDpbdmFXlgchJRVn
ZBcccOsaV4aHel37lHxqelOf20AGJ2UU9R4yMpLvhPLypG1Wu648n8IRBKQH/gV2Ekts9OhYc026
PealKzxrcNxDGZgprDg17szU3YJ3ryGC0OTBtDgwFlBtNVaDs4nr0//R6906P014LO0iiDwHPdSt
ey2S9WFEhn7EbXb4PQ5x/6XrIhYJTph4aGKak5YWAMFuAKUUCxCPK1Ud50pz7mBt4sBMoZoytyx+
lKINXtFkIT8lfRGcoqb8/flD7xrbEHYHrh/Uo3B0WauNjFJEfxFP0DjRKANNxa7UmuCuTuvgtvdL
Qtcupk18k8bHKpmmkzXqyR2mQfZ+GhDZ6UPcenU2yHuJ2OxAhb8+BGm6BQtceblkREDapITGohu6
fLlOH8WDXrB4uyLUbsMwjfcm8M1NEmIq//yUXME5LoZavVuwQmPREkNJmGCim/ZY38YhlpTPj3IN
oQMkR/3uYNVFwX/1RNjKRtgF20gQkHMhU0x6+kJ3b0VmWCcU4d0OQoh+R9gZv3dzWZ5hR2cb2fa1
SSXjoxQJpAFav8o39W6iTD3hwjDWdcTMRvHtbLbftKFuNu7WqyMRPWNZRfUNXPLy9RmthFyz0JvC
Iig+FNIeTnVHX76KPmt/vb5/ZE72pvyRf2jrHz/a+6/l/wf2Y2JZz/93u7EPUR58Lbv6seHYw4/8
ZTAG1PgzHmJsLdzCyDsXA52/DcZ0+TMxF94wtCJegFhC4r8NxoyfceBaklQWIak4t/j/GIzhV7aY
MiwUBeJk+IvGPzEYA+nn5T6KuwkvFmY4gA7kI5L/9cWTJZGqolrLT50rv5GRDknlQNDL6X3Y465u
J+mecFvj7IvTgzm5OaqA4JPQaSs+V+H3oLZurCL9M9dGHVxT7fVwEHtztI6xHZf73krvCmg6VPMO
JcKEHaJgpL+0gaOUuJddtm+U2jtQCb3Cxu5rmO2zptH8SpFG0tgm2oeaugmz/C049utJc6K9pG4V
wAnbJyrbyzz439SdWXLcWJamV4QwzMMr4LOTThcnUXqBkaIE4F7MF/OeahW9sf6gqK4OMTJDlo/1
kGaZkpKEw4Fzz/nPPyyRhwI/8i37k8i9nemhguO3uqK45rG2hWGNBU4ZKZ/dD5yOAO8pzXCvraXq
nZtXDwRj5GGc9BtbWmHc11cMEXYamyKq6leMTA7YIx91jw+exMOtO791TbG1RHXVfHufWPcd9IxM
1NfJ5J+5zE+pc5js+4qlTWimOIxIsNAGr28Mi+382E7uEYCgpJCX1zLrBQ4bSbB39MreibQK9qp/
q/Q3yUfRjPxGl9CNrHs9KCK3cAklvNdlcWt42sHW7ANJWtck1y/N0u5duw7Xf911OTE8mAslewRz
J8OYHxY8b1iG4gcfq5exoqKl2fIgtSJymu42LSv6wwZDMm4ovp9b4jGRbdDu29pnnS+DK3JG45lD
Pcr0+7wn0eJe5wtN/fG5MT7FenJaf3GQOXu3dc6mU9+z1tx4yzuxP18JVCIZITahjTkH6fM7dXfX
BeqlLYuIyLIHzSwjFtXbycu361PRGXzTnZ6HbqdtMdI5FMAzYSmG26YvvxLSmxOzU5xEZR4rnjXC
5DbBEOyAQ4kvS3YVwFXlTc+NL7e4Ib15c/CYdvrzz+cG29gi5d94JNvNlXZqMudT6bi73qjxxMjy
nsQnZ++0XCWfVpT6c9cGj3k17WVcbRvT2pMpxMSsbWdzuC1JsvKrz2ZW74O4PQ3TduANGHzvWGTp
XiMfQTUoQdqy2YvZ2csKGn67bEeE+LFfPgzQ2Rwi0phub9eIFr/P3kmnC8LK1rajId6Jot/J/h5m
7Gap0nMpFJborX8UdrOL58w+Z65XAcZBeJ3HYNn0suFxEt7XIrXne9vJ5dENipuib7wHvM+8m5K/
C1rkoHKuvHPhpuWGpFyCVKo+3akBzVubemYUzFW5GbBz2KgeV5zGTb8Q3ImjkZG7+Ebwl4igsXwq
5TW1ZbqHjpPusCRTXbjoU8pXgd6lqPuXZAq+d4PVhINnXwkSLJDKEPghiKO470SryGjxvs66Gx8r
d30KCoTw41D+QAlAnWGrctYC3l3LL8qNR2hVJBynjFKai7PfdeXehlJwJLK0OrhoknZEWWp7XNUP
su88zAamGM+roTpYInOuCdjIQ8ZCeIt2YeNPwa4GGpP+stfxFsvbbEfq1Vc3UOfCktFSxi91nuCc
4Z3yKdh6RY6udjhr5m+JE/+yAq9eURDRVzORD62/lgHvJ6TO7WONd96/HwJCS7ArwYrIDyZug7yH
Yxnq2vKsBb+DfemK/8UB8JMAC8hMy/3RMdcq3IGJDYI14My+COpTHY9D1NdgsSnPaRXnYUpva23X
6jopb5cuBklG+LxHWl1Z4Tw1Jxi+XjR1PRkfuvwhJWg43IvHod86WvPouZjiFYt3IeNtv/4UYQq2
m4+YQZyIOvvkTtlLDcmZDCKkSHG+XeZ8O7TVal8F4asuHxjbd2UyY+FFecjJLclw2UvI77Tdo8O5
pA3uK2nDNx6CM5uXd31xls47lkZyrofkHA/zVg/STZa5B0UMiN+n30bvyR+IJcoBqKujTGDaTfdr
MNrglkRr9m+JZe8NQmAq/DtJ/Yxyl9fQodvGnj8zjBD/mX2vpud6rB4CX/5whH2B5XtJJvdCyN1N
EA+noEW/GCzohZrMjbRC80OS5ZbAOnRdFgpzeqJsHYfGD2S4dGn8o3b9I9ZdoZYVWwz/t35ahmP+
Nhf1w/qBHA5Wzz61kz+FqihuOlV+8ary4ATbanEupgKUsT79pZ25/tkL/JUHvrbUHzsEDAdWdJU3
g63fr+0hLpxQFZ252ou+ndgEFFGQ+m1UucFOr4y3f/5lP/uNj7+NTR5Me3udeT7umHSVDX2y+NUe
35xLnymqnjSidEw/KT3hHaz7fdO4O81GV0fmSWPvpvh3n/jnR/r7RawGmvTe5t9MwQOV2KWfudV+
7IuwKZFJzi3kpJiuYs9fUIaqn1/oepw10/OQ55EnrG2uQebp3BG7eZeNPoeFZm5iBAy2JhhB4Szy
Z1bs7sdabV07Do2ZeuVqR/Twl9hfrqkaD2uDAANNoEKpXk3rheCdiMkrcjV/Y66xBJn1GJtk1ZCa
Q5BlVx1E+m7bb3jLXXVn3MOt2ggt+Q2883E99LNPhDDHEnu1cOJR+PUpKJGbpoNOsGuvGWD4RL8k
a2Bqz8m2REPebhcr2SX5WaWfldHu4NFF5nL1rHkzTpyW2Rk5KM0YyK6wDx67IYV6nEe73FcJhW58
77Tx3rouRnq2J/1SL8P93A2bf366fprPfPxikdHTO680NZyEf/0UY0B9sntqbT+VaKmrm2m296Zd
fNFSd6vy4VBaw5sx+ufceRyd+aK72kFv6WE783WV4dATTPm+WgV/ynsw2+4yDfScxnA0G+927T3L
sd8oFv3/fOEfodo/bz86DPAMvJL+xhqzSAMuR2eq9lVvvc0aUSiaF4lVPWuMpGcPOPrMVM5utg9p
oG+MsbtjE76FXreQJWJEBLH9LG7kT4Y+Tcafc92/1Yp8lAr89/Uh18INAVbJx62alTeW2yYKmU5W
0Txi0W9TzANRf00n9JCevLEMsmsC70Is0FFoxj7hAFljN/uMer5YFyjnT67Sd3V/FTbxlOq+B/u2
zZ42rPmkrVasbfpsFPZe6jkqH/MIxzCc3XaferhuWQRYVuTmGMS4iHgzKvltsNKDk77/5ptYj+O/
PUIg5qgLOLFxnPz1EcrdJZZWwdLSEdantRsz9eFgxjdDru8KnTAs4R6GbLxdTxREPAesnn63K/lX
FRnDDwBQ0E8HhdCvl+DUNT7aBpdQT+6qNT1STaN2elu7bFx+zwhqWOAW7woRltUnoTlVL45wdkSs
/li7bDfJt7+5K39vYkAtgZqxMcJxDRjo10tazLEcUM9wV/SbxWvuY2FfvRbXp7q6wiZ7b3q+atld
vNzbSvs3gPe/ODRWzBRuIzxA4qjsDy0UKuxYm1uHp4/G09O+VOrJKekgPW3lp39iTvXN9rBwLSQA
EpnpXv7541t/fyh+vYAP1RFZ2oQ0jANDLm1ENG8EQWRP5BjV/M02tZ/dTOkSXF7R0Qt1lIPatuaX
wmX8WuZD70yb0r1beJ95ZfZt+22t+olVhOtz7aPQbmoWdV1KYp53WaG8in7JF4y6CO1pgoM/4ej/
CKd5/L2J/G32ra1U9aP7XwDjoID/y5e6utT/4hp/83/+6+21rP6K4vz8f/yJ4ljuH7CH/h9yYzl/
wLNa8WwgQpQba8v+38iNZf+B95oOUQRwBijN5d39b2t4y/pDJw2e1xZ1Dd0UCsz/wBqe1+rXQmSi
iEG3D22SYwHF5kf9SIs6jKOT5mhys67dikEm73lAPnBUeL681bUpCT3RyS+FV817zZtJ5OxnqX31
/Nb1t7lIqvde4LcZITHLn7JujN8kSBZ0NbCqa0yiEMmIpYbpdME89hXQpQvNvJ1ozKUmb/AEk2TR
tgU9MqksPTmapGrl4QR9b+Bniph2zTWQpelBPP7Im8B5KtEJPRKuJB9jyN1DWC6a94DE05acYXZ9
UxT9+FjMXXbRhn4mZXfIkpu+NTp3l7c5KL3lkoxtADbBSXHm9qUj2y8mcK5FZe46fXJJ1eLVxGwp
96kfMG7cgG2V036p+7o+G7xW28CmSoRpn1cyhHpeu2E7j/ILAVAo0lspNs1cbfkOzXbbaCM4xFDA
lUaSGiQygrOif7WX2br13Kn6bKXGJSdMLt1qtjDKCK/Jeedbq8fjany+M9Oq25DV2JghRieS7Ero
PowOzjy4ERF++qnOh9LaWWaRfsUJPxnDEj0iju290WlhqRpLY8Pq51ZEXCVgPn/avJa21lRRQq/m
RiTJjSAJRFcr5eh3lg5Yx4dDHhvmVUAIm90RIrEhNhcjYk+Nzn2myvmr78dFsMd7hzzNOF1EFzYB
ogTONSgaSdInVzZHrozoRGJ6V1ljKtJ4Vvpl6qsYCwNXyTSMpzGYKXUQg4BciubQG735La8GudeX
IG52c2DIHwXr0PeMpUBzWggQNyJZau537ldTbNoG8m8YNGnXRd5cHC1zom2og754a2eFjNDVxVJv
bRiwc1iLJCh2bWanBPW4gUyjRMj2E2RvDv0uzixnk+g+iJu1ND8qghvLyB68TgMplOrRrpfiAZ8/
gbu8AMgPXatuTu3i+C/TPDpgearX28PPGvIf1dF/WyTprv5/Osf/OlTcZE3w71Hxx9dsTeHIXv9a
UJGF8D9/5m7A1/8Dqg4kLEtf+QdrQ/knLB54f8BXwsqPWE4IGFS5/ymupv4HZzwuJuDVRDawS/yf
4spP4+gnfsfjDYLggufaf1JcP57nq3/mqtJYrw8HDX7aL+tKnWoRLJPWHaTI5qtjDv2tBq+R0tpP
urWp8WdK9p2TkAcAcWtyQttm4723MwuZXELwN6q+tvN/p4b8wE1hhYCegmQH3Efocv6mq3BknQ5l
nnJZRR/HZzMDi9m4sE6nDXr99AYaRn2rpXFGd9FYRHCa+vg714QP2yIoQZxuCAZZe67rKfvDrfGq
ofeGHkQ00QrLBQFPlBdik4P9OwpgPv5fHpt/gT58XMXx+9YF/OpkyjeMWu1Dsyt5882ySb29PcWo
NQbPepEmmeWbPDP0r2NWjHd5TAB2XY4DsWOOBAPCgafN/3yV/+2I85H7vF4IbBmqGR6ZcDHNDxq9
WuJuPOO5tM+TruqJcZ/Mq63PyXvcxcYlyH2bfYRIZBNm+jJ9haJQPuTWkmgklZtGgevTkMQbVzRe
9puxdr3lfx1JPETkECFwzIBmja3th+Y7aWzHrHx2lCjdxnhng5fbh1a0ZfybL+Pj88cvWvnN6Hoc
tllQGH99LQx2na5dN/3eyPmF26ShDdp1eLx8XprR+cEBRzCw6PpkU2l2wcTWlfHv+Fkfhx8YfoBR
K3eBCZ7V7Pr3f2ESmE2Qxd1UYkS3+LOPi5IpQGcn7BLGprWSG32EPPXPz+C6AP31/lJ0XKg7uHeh
//4IkY4QJsw+1Xtg0Lz+IsYcYkbhTbKK/Mp2zvwnT2FOWe30GwLA3z8rlQxSI+STleL9kckzZ2TR
L3Pf7q2u0IdQq/U1gERza560PI6rMME24HcBZH//tHy5AJVYXZAEBO301xtMXPlij0TR7xt/TA8q
aI0ipLkc3wlVrd9NF3JEI+XwOzb7+h7/epNhJq4rUhiA+Kt+dOVN3MAw+k50+2S2OyuKi7794RU8
UftZJFlP71J7QTT38Eh2gdeZ7v6fv2STzewvl4BQEv0RN5z5kefbpbf+9ZOnYxNT8aphP5cIn8u4
ezGGpD1ZQ6Xfpp3zWI/NzluqGsMFENxJNMnJT2ORIdB3pnPbJuT/umhVTTGBRLSNOiadERyaYMof
ZSqNu3Y2670a5bfCEwkKL5T86ULbZbod+9Q4i0OnzWkYZVrdJfNMAHg6F85Jq+JabPxuaQ4p2A8Q
tV6TNQypVXtdghz8rRl5Gel6zKYiO9ZYzpCpvVVNNZ+8YFBhIpMM/qlkI0V0+KbqyuIlraf0aE7W
D0yCjRsiXgT8Pt6oTgj/QerusiPADM+1iQ+uJ+k1sZy7nvfxmPlJcMrUgHsxGeHlV0MGLx1JBhuV
kN4payR/0OMRbJtK72mzhjP6su4QxH3pg55rCXAfBic4s5v5HFqBeBgm4TWhmekkuvfV+DItWbvV
KaOE6/TZbvI4AXbaMpTZA9KKpIl8ZdhER3sDJiVhAmpN3u/IgslLd5UxCjlHQVlRgAZ7NILz0PlL
sJv9ph9IjPVJeg5CQwKphYngzRIb8i8yZCNZyexi47Wg7ODqE0Y91+Eo/LTzuY6OBbLrIeHdTY7Z
OuEUN/UXyU+sb3SbeO409JHHa7e5p8UYNepBUi7XqpgogHXlDPLz6ktvH/JAFummsufpqooBOkmN
zhRE2KtF9sl2Ov67WQInPGGp4bunLLUrucvciYPe7H0Carmh1QCWTMhrh+mn383c7wZSO8z9nyfy
tDoWsMMcdftHlxj8WIAJe7iPNYMfgvKx/pLMaERDxhS710OjwFjqzPBBEcsTpKg4hAnd2OR9wFUn
ouZ6FaHE6abVBXH2aSMzdj88Q3ITFz6Xx+Sgc2FMEM2Uhyphs3tZyiHBzG6YbRFKN0MeEruTV54m
A63ZF8stHBnGpqXmTYas8FD5HBs3Nu7vzaZuNce/2FXPjx41ye6nafW2PasEd8FTqQ88y3rR+vNN
3qr6S9NL3zjqNlnkkcX7xo2iXag2Mi3RF+v9zi1FQgg7ORJqwzq8nY+OIfJ7gxCUfBMEmuPdFBpz
5W5E4WHeGUkzaQ8JjoHZp8zu7Q5PcFmU3zLN+L5AEU0YNxf73SBeObidpINO0HWAKUfb44kDHkQg
wWQO2352Zv2bZnX6zWDVyaaxVfqjw6eX77Ces2TjVHYNY6JnCLnPxcIaU0tmn0W89Acv1DMrxpew
MroQduq5tQtziNwp17bNzCBFJpKz1qPU1dVrz/Sqn2HxefMh1/WJnVvKGnFygyHetbqzRFrTQT4d
zEp4V5mzzHXcIiEzusI1l1h1Y8kOngAO2CgnrtlwMIhHvcjrfufkQauQ/+HHVoWNdMdpLwgHTzcY
yqdj5DpZ2YZd7fj1IS4G+2rpeLbvcHtr6g3MpvnrUiVLeWA5rSUbKdcMrZpARx6zzDGj2oY6hklj
OlPRnU4PiNJSWYDMs6CV6aXjxefEWywnwh4Lz2beTXPbso5t9hUyCmdjTFkPjrBwShVK3padR5aN
nnXlTcG4sDM0P159pbRd4FTlHVGyLov6fBRR5xjFjzJXadQEgbwzkSjcLIGuMJApl/R9QK1qPFV1
HIgNNy2OyiTThmj1dcuirOvUoXLr5C5OcpiGSmQB3v5+SurZmLEln/Oswh/HI4E9qtRo7RpM7N7m
sVzfpaaYdsFSzFsIzfYdQ3RyzsvWDgsnO3q12V50YQX7qV4sLNa0RDvU9tTHkSQhdEsqmfXUW6Yr
QsdcPnGOqoNvj+ylBuyyhrmJ86MuU+dY1H6CR84iDtjLa6ecCMIIvKraDfk4HpVs5rcsna2dXQbZ
WfhlclsZy2fdkGzpg77toU2XHgQFtcz7pagBGQoJijEzN0VpGaPE9YeuD7tsGWGqCDo/RWM0UZob
Y4g6bSiP1D5ZbuXo1hN1Sre/9wwsoaZc71Va5mdducOFsbw5ps7iY7iRBMep6f3totUSC7TW7rTX
XEM6aahuPKsCSf7Wn1GI7vLECuJLZmv+A9FszlUmCyXdxr3EH2K73XaZ5/ZnKzE4QXOZX2cSJZKo
ECJ4wXRfpaelyhNIQTNvVlQGibgZx8rqbidfBd9m5fTfyYNptz5cbRUWHQkp8C6NXdyU8uh0wsV7
XdQNZ1c+H4vKUC4kqWHMwsx3gEXwSv409qI5cEYYN7NVw1DWTSqnr4tLNg3dXSDyLNQrwOKRCLwr
91BsEnTWMFZyDmqRlQ+YnkL913v3NLu1/mY5K20kSPn0IS2Dtgm83LhaZVd9H2uk9fPQpNglWq2d
b2VWFuizglEcpZDFQ5aO+W7M6vQ2S5ruaJI9GpmmDOgjulyAE6kbnFyRjFKm/O+utK2japRByUa0
GbZTru5k27NiCnoDzxUw9NAcqlWQ3af1k8wt7ZB0YH66cOW1NYMl28bKTp/1UXcPaATbrdMIWMaK
PmFVXqV4oI4L3uALb+ed3onpbvDNT45bZVEVl+N+KiZnSwHG7L4AfqTbWcqtK2R5yWaDSF+7zCES
F/o3mkF1M9H0bHqdihfF+HmF7TxYd4aPo4OnypOBuouTplnCzu/r0E8wXArLjq87aupBPtuzo8qw
DNLq4plS3o3VWJphRex2R2ehxl05p4HcolMDxPPp/IM0No5TCTC3YLJL5cuYSst+2HXQgrS8wLdv
kHd2LI3PuNEbW6xuH828fsrz8bHzXcDSoYJNJhbhhCqN1WWZzeWkT411ckifZnz/IYZgi1vwOxHD
MPZT87bv8TBvKYxERM2305C+OslSMfeIAughecpGzQlRPfC++suT2/R3Pg5mG73ReSHb+iJK27xV
AMVR2k6HwQnyW9PtwcSydJeQ84p2c4BIBC3NIHloZ459/qOXOPfRmW0bmAnbQktVFBOmHHqtWW5t
uCpz6q7ZnLXOn5duZIt2uWTKHXciaPQoHRbxbBf+j673s2Ob5180x9FOXcmO1C1otryWB3BIP+d6
+Ro0NqQKCKrRko4oDYNifJ6q/I0SfEtVvxYW4WQC9XDYB70WZcGMfHDA7nex8u/pPHwmsUrsnJJg
Qk7520WkzVaaErcxd5ihRHXoCR1MhFnPAM8k+7Zt65A6lB2WbPpWx10VucAMIfRiuQnmTiCNEjGE
RgaROe42+Hx5CDzTYO/SBEFTVMllYkQ5VLoxw3WJHwqA5EjLgsNYGZdBY+1KsEwW2VpdHOJezaHf
CPk9yLQmpK3E38CzKsqzvbxIpTuhPyjvFgbNdACF+DTNcX2meEJIzB2FtHfQH6mJT2K2420KDLoj
JCoHVx98eCNJAI2k6aqQWBPMlzXMFQMbDnbhxtpmNgr29J332gStg0BNO06yRow+mlPYVt43U5pX
p9QenBlaYOX3OH6RtR4FIn5m32+EvBJtOFWOe/XG6YDGb6fX3ogrHaU1I8xvv2gtYhvcbMIpqbUj
24rTTFNyMNxaHjVYT6Hq3Cc16wccdqBEkplxmNOlM3ER0pGS9rDbpFEFR8ISL3gSxGGlZjraRS9s
aDDmxKBTz6wK8Bo9WIt3lxTqYZit+GIuA/aY2IxEPc3ojViI65p6q961rvNsECrxPlhje9Ra3br3
OAXux05qJylSYweaIuFaTclj2pTlQymWBWL8yraoBXpxeA5eqCEtCZ1kWD4TdqDvVQGlrLDLt3mS
GMUo7tcr7mTPBSfL3aQvdoi+x4XX5A/nIp+w+lauH+mLae76KpGbBB+zglyEBqi9TV5mxytWEMGO
6nYExpi1auO6hbdSXfSDNCDfJmb7Yo65dSnJL7xXUCI3Ttrs7bJRq3hVfCZBjlg0VZhZOEJiuAAB
lXeopHZdo1kXhFJETvSd729W5cNxGsU4o9r1KzzF6Pt1I9N5tCBw9tUGHUZ/F/ii3XQwuFqGWLds
t2MqaQHwFsrvGJsDOCmm3qgQ9TEYQGK5W8ZzReOP3UvUJRJjMGtOSgXukxlV1KvefEwzdWuPRbNT
dTWfur7Moq71mVuMoD13aeJeJuIsz9Db1UMyImQIoX6oJNTcuTilskre7AyeXtcHcG3AzjDGYKGj
sGpsvSPeQmx/KmeZjTXj1kVnuVCgxwGKIx1lHeZLlrG6kQI/0amC4JYPzGDDNBVf86Yg+hCPWy1G
VM2ag00RNwHcVlPdCfMgp9mVjW7e6nkXnzTZjjyImZV9wpnEo+21M3OLi0b1OODXU+7j2UL+Hac+
bdyUeozAPsuWvVlPzlWrrWTD8kQe6B6JtEurarRDdvvlXdxP9VXqE7uKOXUC5gee6i2DlD0hl9aa
TQ/nut2xLnomtoQeU9SJOumt27zMg90s0TQkWE3Tq8E2AqhwIvw7PD3sCuixuYFZw561vIkdQVuP
/DZ/3rVOM+Shh3/1zZzqyatvDO1r0E/9aSrQ5hC/ANBkNuxb7GyBOuf6N7HCJYO2jlsgIWVktOk/
uhlfqXgmobBcQwEZBJnZ5tkYN25OBuexzXBoi3jFhOCT6OOu1gb/u2PL7GROWfHFT9p3SDTqlY8F
pRXDI3h5SRGQTeIe1keVh9xX+kFLTSfiQdTvOsNwroXWeTcZoP2Lz0aJk52j547mJT0ymtu3o3RM
rlTT9h44+qcWu10Zygl0FC8Rkql2xUx6Quj2cCPCttDUIdUQQGymPM6fcS2YdpU5iS/QoCdoiOa0
I/DAdkIAH/MqTH+5haJCnYRU+GQU1tSG/Zw7L5VQxk0R19VmEHV/r03wmeTc169MkXc2uNanRpWQ
i1xkpQNkKe6wUUONbuxHWVXiAWbmcvJ7y3mSmTc/6pNf4rwi83DskiwCbJ2imh57q3SzeAiqSUf0
wsDdr3b5QlewoFchy4h1bt7JrWOqOA0Jplv29WBmR8nm9TSk7ELTVncx7F/oOzFxZkBh5nes0CPB
yNxQs9JNPWLUbg6FEy6t820c/PvMJFLGkwb8TG2umVuCa53PRbhYFcinHcB4a90M/HNgUZhk3sM0
TjElTm/e6pjUWeQFwj0bwTB+cjTXPxXUkHBMxCtL6yW0isGPfAbXULWYTe+REDCwBzWxFuW8uHfp
QpfgsSsOE7cr7TAj9eCxcZxuUywQOfFQ1Lp9YKn43UuVuiOk2D55nv7WtXhMb0wXNrJVFJjsCB0T
gkRlh0G4xUS+6UzAh9Wa3Ih52MKxea5Vfeh6Z4hyo9wbgZMfys6Etp52wWcHV75EjNeRgnuZJmuv
2/3NAAWrmvJrS/MzJr0Np7P7OleE/llTaZ5BbkdcEW1XhZPDtyWwOo+q0U/gXNsl4TzC6Z9S3ziI
Ro/flD9TjkdhPA6pvRVFNkWEy9ZjVPnwHvfY1mQjbcjsqUvLlhNOIab77cEoB2QTuau6jlFUxWyi
cqnpuNnA4YvkwpOwqRYQ82umaLkxAOiC4DQnTcEaPdc7ePOJBYW70kdIbOg2VH6HTauSG2VJr1gj
KHt5zCzh/0gwuBhPVQ8zZfEdoM64gQ0u1WZpW+bA0jtDYyGbOpOfR+x6NxnKDQLdsmiy1dmurTdp
YKkYTlmDeGPTW8VNCmY1T+ZpmrRNnU2r28OzhguUXMYXtQzu2V5sO5K9o242JQL5aILwEHaD7ULA
Le4UxygLjzyss9m7EQhrI0vvUvJ4GIl9AWk7nb/PXXBrmfGZR/+5TPP9MKY3bSWRxGplvItVVUUE
f9NAT/dxY8EegsYVm+2DVag2ZLPxKguB9SSKEfIVWXZP9oNagqORinJr1YFGE5R7tDixGy2x6zAB
Dmf69PySFu4bsYt7MbFxTgNb7PVG3DeN9tg5PRVL3hKId2OqWoKMBcvnBtMJTyJmVkZ2KlT5DrUN
zm2c9jeVH+wYkFizCcOkVc+LaNb7MuwUJ1pTVGdFwdnqLXyhpm8TZgQaeT2BDSbm+UXz8TmyG7cm
OxV8bleyvB9PBMd+y4ymDgV4r77NDHxfQ1gBN17euieBmQH5bXCXM4CeWOeGmrj5e0SAp7XxWYng
IVnzUkyMiJ8TZSPm9NzbAbHNfV9p4jxYOANl6MZD1BXytS7qLMHQ29fcDTRp2Uc5rsPQotJyWs6A
J+Iz4HY1/zCk3gRPcyzib5WVdcmGZlWll1ExaxDTbtjDuQWl7ZmdsXyJZg7DeWd4RfIutDpb4EZX
yPTsMvO6V1J1RblxCA7RznNtg1aEkMqnbq+1eJWccCtMtagTTEVhU2DasNXpuGuoWdNTq8b7MtWu
ht8/A+NHVSuMg523EmJlmm445bh23BoRy7sw1jHj13tRv9D8+LtEH59pEeVOtSCNQ+Xde5oGZmfr
7W2uqZt0SJyrO865tU+WbtDDwGm0MCZEwgm7pC8+tQlNON5bRrDtzVH/DITLG2cSyBYZOO+LQ1LE
7Y1wEBM1eBi0ADWJuE+8cv18qfk14VbWYSUD1qFu7nX3zqCqmAplBydTV5pFT5/0Rz0VeUrBodtU
OZhE2KqsOdiF+7kzZ3c+9zImpTToCvtJz+LvgM7DJfYm7xTXkECjfNBxXDegipTbmoGeOckjUW3Q
xxdfr2U4UQzvPavvd4nVYeo4tQ7fUZ7sgGfEZcm94R7vi/5ejI2zU6TtRdJsv83/l7ozWY5UWfP8
E1HGPGwh5pAUGkJTbjBJmQnO6IADDm9Tz9Iv1r+4t8u6bvWiraxXvTiLk0dHGQM43/cf62I8+pWR
f6ac97CKhkFh9lgSwDpIE2jaLL1wb9ZRdqmkOnVVvwDvdsD6hRpKNPpVWz+ITDjxjOCRG2GqD+M4
lJ9Qy+s+QFRDePPcbFBItptqaj85H/XJYEc61DyxYmPJsoK7XWV3Nu01fjJFEAwjLNmlybIo6RH+
n6LcAlKoekwp9bSI0xqNNFbWjkf3H99ynGcz8fZL4L82wN9vuJaKnQzTbtvnDL5WVTN0ULKXdBYg
Jn4jHoBthbfFJnVvEvZabopoCLlA8/nk8ITb2GQBUmwzglvIAFLIIAkIO5pNCu+2EJoSU4rW2JUm
/85Lp/pTi5UGnU5/dZqWXyNLvafRQUBTNkt21bNAODMWz1WjqztnbfRzQXmhRYOZQkWKymI/6Nr5
PWtdnRzsQFxVXLrrxH81BcjuTBL/qTJFsxtFlv0dfJK6ZdPKL4NnHxnfk74zhvFnAgB9Smvjvgya
M3J9JrBI0aexaaMxf3Y5pHcmZMimUlD1Yc2uVPrKxE/S2oGMLWZkCjOt4i2jsHgGNEVfTwTTsq94
lj7YhLW+KXG75LtSbgJqsEDFQtxPIUg871p86AbsgxhlE+gisrZWVf6hgZ6Obc/Pj+4wX5dVmwfp
9/6TMKJlb6s1+k1tXfduR9I401FPcXvlRcgrfQdEAtBUygAhv8FYeA56x/82/Ew/BeVsJllqiFeY
BfqHppbvg7jEJKTkBHjU9mP6UPrnKA27W6eB+7e3O8Lc825JisFzN5iW5iPjUbipGVXevHWSDySQ
NnEoK53kUevu82kSGyX9G8mgytfOn8rYavrpI5+cdT9FRHQ7tTsnoczr+wDX3V1p9eXzUnUv9uTn
+1H5BLUFhb/1HfoKDAa8X41TFxe+7fk59DvnOtPRzHuzw+l1gshxE7O1jeChDz2x7XoBAAYTFct2
YkGvm1RXPNZXNg/Hbn/8cmRd7mWFTnXyhNr4ourZ/1iUN26Rs2xgDqdKfKE2gVbxafgxIY7MxOhT
/2GWnQankYb81o5RvTd2JB54RDXg8nn9Q2iNTQANkXTPcmpdMpFraVEOXGhUsSM1ccdxAjKFzsu2
3jKrXVp2LfTblF4q8GESXJmVPGswjlFJdnkShEJ8TraMnLPRZbMRz3An9Wau3HJX6c5/kqVeuKGC
DhQysO8F77s+zl3mn/3MGBH4tkHDnRSO+2axslceU8ZGzA1tWQ7cK/2G3RuMxvJsDW6zMY2IZ1Ud
qteinUv8oaNx7zlusSv80bPjTozhzrFv5ql6CHiaLt8UILAhB6rgXo/WOylnHTvz4uy9qieTMRyW
xJLLHNuzu8YsaDTIpi3+pYo5Klw91o0UxrSRo/Uy8KEnJV0xF7BkdxsUk9pBfYqDi9YeDWIOcW1i
keUOJhClr991WIgf3HCBSJYWgCyf6UaupqDczN66Huu0yh7tNmp3/uSTkFlMB0g6AEYyIxkRs/EA
WuPT/1jdqr1SUNEpojjCqMKEAKLpQ/bNeO8L1zxV9ITtARSMxGZ9oru1LA8iYodbm5IdDmXjjnUi
fEIJtSZuMAnsx3l+jzcp2FSYud6H3ETsHfrDDUIN249g8iM++/GHucpKBqw7HwXZ4RZsr7qEcrUe
WC+9v0W+qKQRt5wbS6gDugsuQn8Mv0arXTiyx7diDtBuhjk1PzNXwr5KHcVNF16rkOiYIKw/nTqw
dgvJP3ux+L8hspoNBl6wwojKeMyRbsx2hCzMyK+u19xopo7E47AdP8YhY5+EGD5XNmMxEUIdThpV
XHOHurXEqEDN6sqp/1oUCsVtxRI7CK86DoXJ0OHpuWU1sQiu8KWTlCERbIw7/XjU61q8VsAk66az
6ow10+8OlkqXx2VETBMvuZo63kQxbF0JQL21cg/ygwQf+qgnIjaPY1rLX1qRQJ6QeuCLbaDM+0n0
a8H4Ws85Vp5pxUe6oorQMzlvzE4ftTsORzUM9ACRYJVeRN2xh/bj8uQB/BxN7KBvshx5k/Y6q3XL
QiZUDAHgx3WX0VROJ8Qy/C2KLMwOEe3B2X4OpcVDtiUP9oZouYmikvk8Ok5+VmGm0ecOEcBTVzrH
kOuoTWZ/rWOZjUREaR3+Nc1secWAjUt89PA+p9aNr1Y4ToTBlxJ3RmF+KERx6VZ1VfbVljUgepvZ
l8YNzKfcqdNtr6KyPS9+SR5wJtfnyJ9XFaMMo//JIoKf22IY7LiOqoADdoCJdwQOXtrNxvyguUQ/
/D7Nf0p3llsbdpzcz+mL7oSfJbDAopcsLx4DrzDjwfF5dNvZaHAm4tIQhaFPcx8ism4x5e/tZbZx
upfRa+MWaYuvwfE+G0uGj7mqh/ksc+mepnZ1z2llsBHldfDt1A0gbZ1hQTeKhXV+GtX9zAlTEsDs
jme76+2DSX/eXpGkdYEzzw2+ntZ/D7rBTBgm6AqcqiF9sbpAXR2nNB7NEstTb2elosenVthxVbAe
8Tipzcpnl8elQX52kt+gID0UzsFqjQlwFdUzP8DPtxyCx6xCFQCMV0XnPrTyhFxlq09cRq13UaSh
hEwJ6kszZANI/JKXiV8ufXbQVtsI7uxoPluyWXHThRtcoaCeIJf7UICc7Am3qu1Ywuo627U0HDfu
bEIng+I2VWU3to+9Jjj0Fd9j59sTbr7MGBKCkfna/MW3mYcmZM2Id9awTEirLvfuWFzMXCzbqgkn
atRCwg9obQfjzuULfQVMuEbYWGjeuzp8WiMU0w8gYMZ5CKx+AnD1nJdxzsTeruue8V6YYzLWY30d
0gKYNHDdfAcMqTftwMbGWZNJCvLqIlov6AO40QmuWmL0fCsoRdB1OylMzHPGovTrRAUI9Y0NNmto
ik6cKJeplr0DiQgz3mTNCTG0xnJbL3YyUJjyMk0wa5Q7AlL3FkfUJlx5qEkOm2FjDq0Dz95BimR2
e2wb1+93Dql11vM02uO30fTiqdB+sGzYDElagFsPvHiZHXFpqUOMh7JdtwasAeolY4Io79PGxpHe
KVLLuknm22JF0FXYkAWEmq3PRj3ogx8ZWsUeXY55Mi3NjPjGtPf0SvlHm8Vp3lUOuWJF63QbtELc
ZcQBqxLYQGXs6KN4GCakAmYn0v1QKt4XrjByEdR7Oc/eZx1pH4d/MLOGGXl2YFRZz3lU41l0q3z1
N8WoBbr2qFHcCaAmmbPaH6u1FNvVdu5DA2CNyx5B/+yJh46Nhk2UZwmgxxR0W6gUyt+QuCzJ4DvP
fl0Pm4b38hak9EWWUAM7ZANoTgg7fKrNNd+ts/O7Fr4C+1U5vFI7bKQe8t3I1Ym+/6UIrfSglwn8
xkGNJVe161T/E5DnQw1u/eL5i3iVDLtPBb2XW2KNx2fbJU8dzZYfMA3WxObt16yalxMLL1SF0Y6+
PtUZLNKWPQCEL55It0Q06E8uGoy+YSg4RNpDoFTlPdKViiAfa0NKYjo/z5bgT7ywC9zj2LTG/Krn
finf//kndb4Ad1lDaTavWWR2E3GwkYv5VTNugh92Ffoh2yz51cY0IEM1KnFTLpY6wihaT/4fy00l
Z0aaTmiY1hrY/ChvmihLdEV7WjzuR4wkGBz25sKpTES+2+lf3NtO923kGmWQHxjyM7RLo98SM5Tr
V4ObZXgwoId0Mg+N9M6SEDR/vxIGnJ7/qSfBfhK4h2FkItgEukONMZnVALNgUVg5CQwXCFyPomRx
fCZoqGPybNJQJc4/xEimJjlxX2cyR7x2k+dR7RmiIsNnRlWhFWmK0g2I5e5S80yyLxj6c7i0sbDl
50hB9THsFB8D8iQTDDokDzLucc6BjGcNSvPBN+MUbuhuVp5HFktRgnlYOjpkzi3QN4tUwL8HD84s
a2gSqcZtv2LPjlEt2g/p2JvPZPENEQqxfD6yJBBpJ4Mu+7EqNV/ZJu8VrApEECHM87bvfRuZXK6G
vUPJyocUdvQ8zFhvRMGzj6Tf8NqKtjy6lJBspnDNH6xBi8TIGa9DKao/UrtlyQxrqSmeW8bxOsMX
LCa57FADuF/z6JXfLZPt61gLVvTBDm6rZwM9Ai+2ut8zQQCPxI9XFxpqMka+pTiXhT0/+FO9QNcr
/Z7NzU6moTUSisHtEUN+NoduNJ7ztnxcDR+6P7CK7si+s4LcZkq+2XRNqhpwWLi6u5sUiDAuX+ei
UoPzcbFAhor+A+8BfpipDq+zQ/q8EUzldZln/w2y296ydLooUgJ5EEyVv0acDVucnz5sv4X3m5OT
JjwVomGyfXESwmjva83iLtroucwDLP4LCrRQq/4ThParGsf63JVVeVdxZ3/mdf4UMtndIVH9GNJs
zbYuM14yrDaZBqWJBEojj/MFRWQrAWNIxG7odSTPpGpZmwiJ9s6bCNYr7LpPcjOiZpWCbv3PFKz/
lnnl/8UE+C/+lv2f9uGr/jP8f+AUpO3yP0mH/w+n4PVr4QAY1P/49+ZfzS38X/80twT4A8Evb61p
FoXWiOb/w9ziY25xHDx0mABvFRwREuT/5Rx0rX8zwZEo2iQhDyH0zffyH85B/9/w1Vpo0ImEwnlG
htR/w9zyj0aM/620pqje5RVErJmYaeCF/mvZhFPn1pKhgUZj52IeD8pFHV04wbuuAaVXXcv8bOJx
2BYz62V5k4GE3Rxs3TmNNn7u26+chnqbBbSlR7qWx8GsMx/zSQksUQHkfyxEGr/zM/MlMLL1sPqd
+Um9pP2dzYUfW85SI7KwVDJlc78l2vr/ZkcmIu+m1f6XN0mxj2O5xKkg9DbJkvhXLTeCHzNYC23t
7RnpjCUG+cqHG4xnHaQpSi4TRVGKk2jZ+KmvKGKRKUN/02w16SM/Qx+SSDWaztMYrvOetJjgLcrX
7AV3AA76upkdcD4vD3euLbIncptsquyc6SksI6JrRs/rKfJUhD1TXK0ngGTtf6cpKi+EX5LYEZ3e
oagEWkwbPhAbypxE0G/f1eqga7otmGvDL13dZEuGoj13N3Vk6SFsgPkaWcmKUwTdRnyrZyW+VTd/
tBuKv6pFAUKkY231+2XO+hbcDESZkAiyJwiAupNzmt1bBkLORpFzEiPpkxeH6U7F1Si7H6pO5UvZ
ElS5Ga0u/+FUjz7QbjXboMKOiew6gk5XmSfRRrljttVpOdHV6nrBqzFPw4dLlWOxK6tV4oE2igF1
dmrayaoDNGdzAb61QAwnCOFv0TbMZ1tsf+F92OrmGDAbbydCcg7ZiL+HIhuFOGIhzqcti8clJKMm
BazBZW8Wf+k7NLbNmKcPYVpAqLqZPd55I4iNrRxjg0lG31tRKq9VIAyKlrH2Yc4sH+e2EpuSrKMd
5a8OUp5ZfypPUCu+6Kn+rZn6Pkj6tc4wLO79NKGGWgqne3NJO985HryvSosbXbVSS7hQbBEDUhIF
7Ho3irmX3W8WRu8Cyn2DmrMJ4jaTAuCPOq/KGMHQCrM/0QZgP8iRvISlSvUmHG21E1IMXyqMNnLs
HyKz3xJwuSZNPbekUujh6Idm96Sk7SDx6PQG9W7iVTL7zUmEvDNoSzQzVrbLG1OdG4PK9hyX2rFo
KuuNbr0h9hA47luBOLOozPpX6argiWDw5e9N1UAcZ7kIYn3zZgU/WRjWhKs20lqmO9i+cDw1rbl8
BqWipWlFRBcL9mQ05B6bveOk9a5uMk6CdTkSMf2jnCm96zMIce6E744bN/brpUgcxAmYMnMdWwa+
Ot8I/zghHviiT1ButwTvgpB4YFLekHWXbCq3kuJFpqKxeJxDtFm+brxzp8Fzs1vyQ56ekLg/y1uE
NWaZ3wjdjxCUKO7leAeKXu9wLid4sCAqbab3pZveZ9tCj2n/9FVB7Z2Z/TGsl04aDysqz7qSTQxo
/KQr8UZz7bX3+xPO0quR5S+lqJ/tvDsUAPGRU2/CYt77o7h3fKTsKdQnw0mOWpSbqWwCzrX+Sn3J
F2HVbz3DZhxws1Ng7cXUDAIsvS4RKuxy+s4d95qX9q8FdOreN/z2YvQoPUigdB7BvX8vhB1nsdL6
QSrjrlwQMMOKWAOU1Mzw3P+pQRTjyjVOEusU/ChS83WA4q+Gqxk1W06kxElZo9cRwYQrwzslKmby
or+6C9kmEVoUk6D/GZ/I6h3Mbo7hOWI+1Fwkfa4cxDbOD8W9BYlPJBaMTp4fIVrKQxM2V7dMPQKJ
PMjzvOh+nNxoNkWdlTtteci9l4ul2g+jyMM/RoRQlIS4UzHPV/Yqd2t6qn2xvGlrN1X2jtSLbXKK
EvrF4q7KTxNbmFu8z61Se98at61PxSf19XFVmsBXvzys0/HiZElWFn8au3suakeizud4V2TIzbdU
GgFjDL+Llf+ahw+5yK8FcZccfM3vtOT3E+/bxdJO71Uwxq5C31qM83OAAAKVIpW7Y3IbBXF5ilM1
ITPNTfTs5kVr8z6QfbyEE+N6ZdxP/jwRcyOf+HKJ7AwPQPNyZ+oghx4bnhUV0oXJtDoQRGvfilsN
BVeerkfDFfdd7209upU8EdKxHWlcdN36YHNSzUX7ZKNbYZ1DiUXMxQZ47oOW9A9byns34rsSvfNe
KDo3ouZpzGukutaTNaJaN8Pi1PsoeEGh7woDoXudTkj4JUxQptEfF+JSOMaFm/rFGCQJRfy2zPcH
9JV0AtLv0TbYckICXJhM662aPHS6QxULKS/zNN1JY/yUc0N0EbFcafalHEGin9ZJmkfBfjHFmSZ6
A1/IsMc3eU+eOgFxvf+cjeO5Qu2HIIflyHjznObOAoovcjDtvJ6eUC3zVGtROAbLdsjVLTfSOc7Z
jNwWobeJWsUKqrhKFSFQ+qC8V1uxIrH3wobqMdp6fadjdJLpQVn9na69ey3JbnLlH+6vfKNhCJPV
0cE5RZGWePjItzkH/F3k59ZdR3TgvjSHRRE0aJLS2Cp9XUPfODW++4y4KYuj2kVjhd0lXgsijqK6
+oe1gYvGqOnE9EyefgHXaKbCQ7HCWw4tqkzNQHESZrPsJ51b8TAuW+V8ERZF36c7sW5Hhp/gdw0S
YI3yLHATBdlicL2AIg6iaHYTOM0LEcbZzZGh168pGJ/Ttn4jIOGyOrXzRryLDu+WNHwNaU4vw2o3
zegG/OBE6g/0qLcdomJXE+aLKlbfh86d6t5CiR5icvl2BkM81ubtVrbjsV0eXELWiA96C4zglf6A
ZJ3KEHFp8UleAX0BaU4/by3RBeqmvqiKVMXZGX4Ffv+4ajRIzSKTBTlBhh6sWK1DYKm3sEsjrr/i
C9sLh5UdopuWvzsLW1tAzi5FCCQy9x5iukC6v6cmeG2Xyo2lRzD9IKvvWxJfpG6hmwgzkkHpIwrU
jOuIjY9J8mXM7KM0/EPTicehlC95kb9WgzinhpsgTAUPbh514FUPTf8yImyodLHRdcScosFIm+vS
jWhbYDm4QKI9asxTieqSx1d3KkIHZXjqvfKKP6ORzyxtQavMXTkTzULK24fO9aYUABil+luk8j5S
RAy49Z58ik9diGdpGLytcGsRZLhPM/XstJVE8tm5lK2IXwQ9DCy6oN++EZyojzpbSNaHGt2dVFzw
i1FDSprmoctRP/SrlUgz36zAiNlNmN7WHt1tzd2A8WKDDW1NJBdq7M5HoRFEd0V3V4TjHE8cXH6H
cstnwgcU7x9tdK09oAR1LI3YZ7IfCUlA3iMX7WyVfsHSZSf2nFIUQXonOvrzTWQkRh/1hwdFXIzi
GXpp2ohwlgdqnHnV8BPTgLTVnicMOdgfYI/dnYuMJh5Xk+HfvfXKWcWrpmEW0WC/G0eL5Ndxaw1m
tQ/bFMGnTbQDAhYnNgfLPgiEsInNjL2tl/xDWXKfV9XJqJonN2cSmzlIYqIfybgEIOl1vvEXp4oz
SY6swVRBMKzodtjN+ZBF9l2m0ovp3q1iGji3UYdoPQjNt2GsntJ1vbdcbyaVtotu7UJ89l36R0uP
DvjlqQXxJwI6MEh4KzAI2HzAmqOw2HgcSfnSfNQUjJ5mh7mba+tsecvwVjOxHbIsPKZCmMnU9yip
UYtCdFOrlv+1ouIGjvRvpTE+ysB+c93wkKVNkmY9J4ddJup2UfolSEI+Y8mNgouGWmtpejouhoJm
8UxSCnwYRdgcWzPSmrYZJSa4HWwSmV9F5ddxC28DKo45qE37JzyEb4XKDybncybaxPM7zE0Qnlnw
jhu242ibnH1ua4j6FqWILl8DIkMTR+ptiduLkUq9+dVy79oz4Pp6QNjx7hPKW9feoz1GB9Hp11kj
QCqMfas8VE3nLBuK3TTQyTXN63md9Fk45p9uAGjP4CQZyc52qj6dgekGm9SZzrk5GTy0Al0HeD94
w5cc023Q8xqmDpHG2C+/8JwBmxTrF6/1K5yzD3cgF1eQMWe1bh3bjgHA2UzfYV09OQsasIHMJYMj
kygR76ZX8TKF9BR4LgtscTIACNMwOyrXuhMmfU9FhwKcwtLBJFWky64NAsK99ISOy7mMb92h8ewu
90VGv5tEb5AB4zJDj4lPxHKcYY51npG8nvrA31g+UqWxGBH6+SXHDnJeDvri6pSKtDMSaFbP+WuZ
OJrq6Q5n1Rak7oocfdlCyuydVrz1Tv9clVjgBEfueMPFh26KXUPt5lJP+7Fo82tFQl+zGVBaQcj7
UXuYI+7rGM0ye2IdfkRBPaBjG8s9wPa8ayc7Ojbe5D91TNvbXgd9laStpY/mklLplgf1zkZNvUdj
7fxBK2K/h20OE23NwXpo2uwQ0NbKGQLqX2iYLUub6aUYXAIRjLaDatGDSTq8G6U/XuU7H6Y3wQcy
XcCdS5mKRxYpK6MGqmN5HZBJJVVD3XpSh55zBRFki4OZwpymLedPyYLBmSHIG2JY6P/OPkQXRz3E
Nmu5dSRCt9vOUlp653W9cdH9VP1ukXecoUKMg2GF7racivkIMzkecLgYD8HokzunmxIaC33DM+CJ
s0PxxLTYdo3/IdBGJF7pI7mvrRm1PoraXRORiLoEYffb46y/a82i8WIjstNXv++mH3tNl1OoSvnh
276PymBFjmxWi8aWZE5lkgcBxN5sNQdbNOlLodpwJyLDOYw4rn/besWag1GmJATImOvwIMyawNIs
6sIE3Z/+q4jYv8DL27EdpOgol3mLt6jeL25H6M+EuOV3Orr6kXFivBGruftA6YtgX9GDd9Kl4LRC
vHtVpY8dyvLVQRHz/zZ3hvVFEDxVoKL+szbRLT94VVtoNZRYnc4elOMcq7x8C4Up404Jc68H8now
Irf21mnz9t6IMIr22PlYrLDUFwOJ3qNlYJDxYLqZLnzjRWUFnv60ozfQYqdEd9EgVU7laOf7NHD6
15so4M+8TtOvwtfOsffqadfTi5l4bmfcryPyIjMdeRSmszrlkdXuMtxnBArxN+KSyr8qTnRk+bSH
4nWYquBAOnP5WA5BcbRabzjDXOvdQh3ZsZ891ESW1Ic5TNOY+6Z977J6/kJb+z5Q1qygojNWqH3T
O7SXjZkvvk2n4FyVQ5SXLEkjVlrXTEkpKHvYOz0RIKxhEn/cvC3ObuvONOU4DI1mYFFcZwdBXDhF
+uib43pTdMrTNEzdfef6NFGw5/Oy9bXwG3/fW5g7g4zY1cH3HjqHFa4dkAvXtn7AUeVzWxtzcBgw
rZ1bf2536zCs34ZrVBvLhatvJ0ujaS6qp44Qks/C9hziExns+cd+HlKrJlx7WliTiyB/jTg+Dv0i
MHwovytowfVzyEiy51i5Au9BlzP4vJO69Y48h2aTez3GPduY4jYQ9h+6E4pPNofw95jBBSzpnN61
0u3iLsuX93Kxs2s6B1CfpRdcXDWHW4yRYisdhUBhwru/2n1lcDJYHXNNVp7SphYXMyg5tbU37Ppe
F+9upJrHkhz6S5B5GVh/YV5cksSeymGe7vJgXX+VFNIkfj56T7kVIvAqreXsTjefS7usv3g+uEzG
YeNvytYdb14X1fAMrcS9RNtp4+Rum9+UMjNCMrPekbjQPHqRJBMNYc3rzWMQ57YiVAzd19UMBp4y
LHjDQPRAZiTTasiEkFt7h/oaBak5TGeWFHGMAulf2DMwR1cG0Wqem1NUZtpXiTz5kNOWhkbEIx9W
R8VhXEIy/opubBNlWkjspqVEUmWY2+Gmb88CfrVqVYocEyNMGJj1+xKm6xmrrLO1PCM9B7a6yLl+
8Ymd2RNJrJlxGCpsAXjTj7X7sga0C9u4ZdC4eR4L8c2s5CJN/cjXdYyJVhfnvm3Uq9Smi6QCfy4B
bvnLOoYYEmyfATJEsBdAvoEb+It1TQ2TdIqoRamFvscLHg3T6J76pkVu2GflR6mQJeyaog3uR+7L
XZt3KEdrNRoPLXKr/GBjlcOopHLu7lsMNkx9dq7LnnRQapANdU8zGdip6hYoOw9zDyx236grVqzy
VaTV4MaUZ1SXzluopUrFbQV0uCHtoAG3psMW3wZaNP857EP/WssV72TgBvRooi8OsERcKqYTjyDR
Nkh6xyJLLYpYmMO+7TCgl8w/vl66LUXF1QmrjPyxVmkdnZwoDpDN9kK+Cg8Fo0+syS4fmhJZNHpQ
6z1UanxsylsoND3L9n2PwHA3+sWnqGqCb0t3TV/KaW32Sqjhw64N58cQpr9ve7EcLSz837qs05/Z
lvb3KEz7RYbCOPnwykgQoxWlXWhEuPF9YFm56yqh34II7g0BAycyUEfPFT5b4f3ojuyUopshwReo
+F9hlbVfA1q979QCxdwS3tcfpihrUawIlbLr3YRjeVmRhl8b607pYBCPSCxpm3UDcj82fYCiZjst
I5tbBWt6dKOaI8rMBslQL7Jxyw7svIS2nvezsXiPOX6aK+QDQ0CHTviuGYW9mwMGRzjtqMJtZfXF
oZ+y6M3vymCrKsfareDiuA7GTnNgSDmdiBSuGWrdnMyNARGHvZ3Aac7zGvYHPSKgJDt93qM9cH+l
qrQ/XYIF93zazcnFgEv+ALYVAEZ/qX9nFoIm3VjpZZaF+2YwoFw8MlQoBuP3J3UrwiNtxRzylpTO
69ABG+8ibEdXWUFUz7kgla9eb1HhBe4iqDraxjNjb9FufMTRxXG/SK9/6apq2sIcYSTF07hc+lUa
96Lx9U/m5DZw1dq+CC1bUkd0Zj/QTzY/ZktNNd4cDGVC5mObkNiId0VHRhPFDuEj186IjKNpVuOr
vSjjuGhOpDgERf0gJvR3Ni24x8c2AjRG44D12r8zDDtBlodxp3lMs0wSPmFSm96urBPWLW50PGTa
1RDbrVGCvKfmQ+nL4BbPjNCTTJ7+jloL+4y71eQbtZBpck20idlpeswLgB9OsN/Uq4FEt5Zz73i6
vw6yk68tBhaPZo95Pa0KFA5pkzC2FhVz23BEXkd+F41tc5AGYGv5ZO+auV2RIGGwpw4AkKX3GGzX
EvYeTPiVpS49T/7Unlkw+51NRMzLHBnWSWPZtgA2HO8J1Kw9OdJZELy5ZPVEOFwqRfzGhjwdJJVD
zVXhAEnmsgtesjbNmPkNMV6JuPff+9bw9yPv6c2bveagZp3U1TI6G/K+8q90zQ3jvp1xdN57qLBW
omiKD6TpzTaPOrIXK5gnbNoiug0YqIAnzhBv24vR3jsA3fptHDv/wophNfeL7dnOJl2XtdyuMtW7
eubUubiiby/IUBDaOmVDkGRotP3n0HrFD3BVxSrf5PlZ3DR3dmGET2OF8q0aZPOzFrIhg5G2E0aR
8XWuJfdEFbmf0zASox/QSvEyoHc8aJSNxy6zAGCRPhj3pNBUlwHq+iF1W+M4eAW2DcIXL63XOXcd
ypW4N/8nd+ex5DazpO0rwgl4s4WjZ7O91BuGLLz3uPp5oG/+c1qcZjNmlv9Gi44QCyhUZWVlvgax
tSQVyzuqTKys1pK/RWYs56u0nUjyZFVrvSTo+2fKYk0CGjpovCBPFAe2pupxP8x8QLXhJiIq7RJy
nmfWx88m10kMqC6tzrHVPgit1T7NTU/xZYRPfZ8RakJXmhWWAnT7/N5E5QSnlHRYnJf5wkUNhbLJ
8p80D6rVkE/IUmipNHlCJ7B3mqqzRFuth2yfQsmDQtjd1x3VL0kb0qcWQruHKIa8pRsIb7s1ldRD
SKB4DpPO8Al29Uq1zMqN1Anyk9YGAfYopowmdcTxIPWV1+lUjYoFv8N3VbiSle0vY6C337aCeNKt
cT62oiH7UijLYNf17oCADpcn1WjA/YqpRq5WFSRTQ40MKxC8WJyfEPl9quPz+JAZZeZBpWtHUNMi
rO2RTeVj4DQ/A7vRkQQ1hqGzIy2rya3BrtYQ+kxhM880QlGxgPhVmOVDzeEHscWo3dQM8rcsMps3
gsywV/VpPojxWdmF3Gv2Ua7Oz4GslHZr6OVbEtbyF5QBobzR+vuexoX0lJ+bn1AyKM4W4dkvKans
ZZXWGfAsJe0dvsTsdH3W70D9ZHc96ljf0PFaz4o5buWaZ02TooOY3zfVhkL0eNJzU20dwJVLtlVF
ECHDOs72Z25YMwo4p1gTiUBqVu4y0YAjB4a19TjGyh9CrvfPRCGKHVxRV1ytyK7keTdJZuGKSoDw
a678TNIphYKfySFNkUTBMaIep0XlP2p9HY2fxCZZKV6EWpV+6SDsQD3ToMNkfPK53g6HeoakGy/6
XCAx0TSq5V1qxDXLRH9V1NpYC0qv+FMinU/RUJVkvpF6XqHlKiBzqonZsUMEBpincEyjSv8R6OI3
xCXDF6ug7lUDR9My9FU0eD4uVy5a64lFroS0fpF0iFWYSKSBqgRMZ+t8bEre8DHjmaTLLBURBJf5
giYAiiLJvNhyxI7RdxtFxOMvGfLDkEoATgXhoW9qZdcn1OO4/g52iJeqLXbSHUTI6TWPaaOMJF6A
nnltg17pYr3JVHf1yqgH/XGUg02Jxr5NI37mJjpjfRS7spE9B+f6uUrnxahmEjckGdtJAbzV41aB
2UYr3AexeZfG5XGAREfNdq8U4ts5z3dmhYmUnG5GyXqIx/w+HiCexHPGVCiQRKzzfdDVxoukzCka
ND0S2aYwwjzQNzGZp26Lwyi+knZCyxXAYeftw6DDhepxOfVrYXzissG1HuF0fSCjTg09+wEbCF3a
eAIhK+t1D+SQVPA7ONiFYhlYhiOgaL9qVC3DdojEt/SphU3bUVBqYP9N+ToQ+lZzqJXOHJnKqxUl
rROEM6AdK19KTeXwAHMfayV4jDQ/YS5TzG4SBQjrFD81EwxGSvHneD/qmI9Y45Bt2kKj+2ua2Ru9
be7UaVP7laLR++l0Gu+jehS5WwJcnMq1xb2tQyZc/h2XIy8hFmfDLmaYCoMiECWbML0Hl6EeuZJS
7K2tCXKrfp6PPbFwNRoZhNy5f407uDuwsc/unLSU8rmZb+QxPL+IlS75+mDRMARHzaUBZTi0a2Q0
DWzctQdfanIOKWB+5X1QANdeizKdqrqqEyapoKc2ANRFn3j2RsWCX68vbVlHCoaW8rLYLn6yygzQ
e052k9JMe26LqldOVEVzrsq4ZoVD98WibfgzKULqY1MVtG/ipBUPYPNHWkUSfFvElHaUgnPR1bQC
7aMZhSu2RZgjgy0gVtBCIeWoHp5h4NX7BtzNN13oGmp8ZBmWo0lt87Mq23E7xnr4GhV5sxtBcNHn
nSJtY9FjXqHV0SuwlHVum30EAr9ErhnEIFiYzIG9w3k7R2naOSJZBwWWaZAeqb31z13ex4uue6Yr
XqNa+X4aJaHwgnaUz1tUFARIwjOuNT7t+xyaMD3YR6CYMXQOQz0Y5pDQ60+EjTDBm1SNUXqgZVhR
TsjnFTkp1FZdBv89qEG2PYtRiX+nIsEGTrSYW9UkR16SqOaLFhrIXtOLLNgxeVi8pLOe+H1BIO6r
Kr+XRknSIJyjgiLPlnQgYVQ3FK7xfFeCAnKiVYgkaKE41ZafpYPuUb1FKHtYrDxTS65dHe7AViyN
pzQ1KVBpYRAfa+6lO9DskY/8HH0obrfR1KocsPDM9HNi/JbrJDrNqTbQ2q1L5U7p2IBOrwgd61FP
d0YuRfSL2uouhgr6StOtXzglgqsnkexwYvN+9BPp+vN60aD29z34YxkWXiUAjx6mp1zrimcd8bD1
BJjCxgqv9WddOx9F6YxmWXgfysWbkkevWqVTlTBDE06m2D9m0lysRXLXL+pcyCf0u1uX3Kt/a0JB
hrgXC/sybxDCRKIOH4bSSk+AB6PHCXzpPYDJ73JE1c6j3FdSfEo0UUVzA94nTD1sR1G4wEdNItV8
yPNEP1VqYrgGJAoD4X/D+jEs1I94Knra3qis5hMxTKhE4TckBMDrWhy+ZNxCfcKBsglqVXSSIEO8
G8nZkK6opB+spghBHsDWK7uMq0tZS99L4YyQTa9pe5GewRZSZ36cssrc0CrEv8XIv4fn8jE9iwW8
Cu6LVFcZo1rWEhwZ3h+RAsIXSshqbWZeLVm/m2Sen2I5lNE/i34pZdXsBCPFyw1xrAOCSfEdVWPz
iY45+FSz6+4nujqHKE0of57nlt4GnTE7FBPrURGMSrU7I7a+ccHn+lRx+4U2mOn3o5xTc0K5oEa6
KuZiaZhTvg6HxIT2ZWq/WP4LpaVVX5ogD9Zc8kNKTYLlcx9dW3E0rzstQ4wGBwbD7wUg2YqV01xL
Swm1gpB2kNbWIPNNdJSPudWe0Q/s9HuxX3qYXOxgj2aR4USJEg92ikpB4CB2TvEvlQJtQxFLOmW5
WZy6OOyOsHuLQzyECtr6YMU99KylDXd8OgxDQrEqrZrfmRiFr52gTZHNDKKrZA2C6RVp9jxT+Xql
GkfprCrUfcCVEoG7svKKAVRQGlBWodlpoIKRtnfxANmihLjsmC38p3Ollm4NfNme5STf93Nx3qRW
SkdSromylgFBG27hUZmQ+qswoXLELJd6O0EKDRRIRqNCJpEbMCQG9GfdK6GKQqOVKg9FmUwHNI1x
qS/N6sUYvApIgnMu25N+hqTWAVKAOyY6JZAmr+gMFQkyvbcoqQGFX9ITQNgzVZZuEkf0AhQj2qVq
n+70vp3A9UcxCIblyow+EyIm6ritEc14pbYIMgZSLp59yQ6ZrvpOMspoxc02eZ5npb2bNMT8xknM
vkrc8lZBMVdfzrDCXvVI0H+qWb3kE9CyAKbBVRthtueI5j/XZfE8NJk7co+4M6em2opZj+WUOAvM
caUeZLUd/S7qqt3UFMKKljysHzjDJ2r+vKukILTpUjYSN9SVz9BNRFwCE7FECgPg1aop1OYboHJ5
pn9vnX+GQWisJaVqEdRBbBLVjSR+RMuSliX4w+FAF2NYW62UdSztetjLgYy/FQSCFKElK1J+igDu
XEr8B6vPMMCt1cAA+UCtppSXvrkA7WDb9SSXbbPwkQatRHyVNteTJAEWwI7H6yFcfk+ycQmoYjT+
xK03P0GPRhkELQikd6BTVotnkA388RfCqIKDO8lTL04gWqR+yzjKLqG+5p1DSOLoehbVWwNmBeu6
ADEdBNXDh6RpHYtLsyfRLj6MCI/hwZAV2k8NDwAElcjnjtTU4mMP2MtDbLvylKreVKmBQ0xA0kOH
XFVHOJYBQv80fzGoYJsIzQ0t6wthcWCwBlV2UdEtFQl6U5YvhKRRVB4jwlG07s5h4AxCnRebKIZ8
QjIiWz6AlNpTwRfgtWLIexPPuMDualB4N7yd/lYd5jlMDdtvEWF3kZ6eIV7oLUeRFIzIb6B+GY7w
+sKw9SKlif+RN/5fgbn/P3UiUFCw/tSJYPj2N1J7+Q//bUMgy//CTUDUDOkfaDUw4X9sCEh2/mWx
MVkd8G8VegH/RmrL+r/AnlqsGqDdfL4FYP3fSG1Z/JcGqlsXEW/CsX3Bd/8vkNrSAlL+D4hZkCV1
8YuRxAvwch9AKxFHER7QXrob9+YpW2NwT0ti1z4L/rvZOP3za+/t/XiPD8e4WHZqUGPVCVhtr993
x/DFRsXz6+e/fLHD/t/j41n2N/YayaVIEGZ+WtkbDzhjvRb7whe/B7/VG75L7JIPnx7U9d9DDBTb
2lluxH0d9smpNSbwAAE38LirUf80wBW6mVWP23QQ1pPcNJtuis7roRFHP0XLHcRKhdtlN8JbR3PH
SdLlkq41hludk4hLt2KCfMi09VTVOplsJVEmLVMfhWfTG1QZ0Rs5Lr1ugMMYoC20svA9dg1dNTwd
ugpxokG6KwzDlUTEeDUl6vzwRaDiiG3xe4CK7hilpgJS6jJXiAj0BO4FFE9VfsLvDCmWtKxXOhXF
HEAv16UHLs9raDWltzAPgPDCNs3NxLSTXqg2uogDZDBm6UlMxR9IVWPMSSISP8oR8hom4mlAePCz
7Cn80zcZ2p9i0RHGqaGsUEUNuKzKBUBvU9k1SCOukAnKPQwvkuO5IdXG3IU7cIIYzjgIq7Y1Eapo
G+nQhzqAqXpSEZmIhh1CweU+ocFuC+dAcYKpsRiCOlWbZeYPI0FnTlNT0cnQK0fSSwg2iWjkK4xb
qh1WyYMjn4cJaC1CPllM2b1QON3Ss6RsQGB/zaSoP8QySVIO2231+Vr9my7wn6W67I53bgLgsY2u
m1iq6iFa6y7UG2Ulu4l447D5Yw7xP3cygsN//76BKApqzfw+groUafRD3HnjCXqYLXRbq3fjhzDf
IWtlAw0GwRG4EryCaJsjLto/fP6KFy5p/3nHxdHj3TvGQtef67FC413aC7ynsavn9dIvGRsT4tNO
1++HaGNamwBI2+djXpvW5cx7N6R1xhKpEFJlnynDQDmkl512SmKn7nhzXa5k+glj7wmh1Hifjyhf
iwjL398PqZsV+EkkE8wq8qygeaKV5M2N5YZVfKD47uWZdcwLhZZUnLiJYXzVVCTVwnoucAFSHapM
kQaGTHoNlxsBkEKwXaD6jOLrIJQ7IsqNufnbTOM/n0P++0GNttVTNW/mPbcABGTuaY7ZqmugGxs1
O+1nJ69vzMjHp4hoXZwiOrA5PUQpZR/3CJ4+UdvCy1emp/vFGOxG9xXQtlyfcJY2tkPqRKgxgA5+
NoRT263r7LFMTp8/ybXVcHHUNC358zwJ015Fs9vtBtwa93r5HbiGZw2bz8fARe2j8wwe1d/TKkmL
gQQuNHvF5pq6u4OCvkdhxdWOyaHfoDFkR062wSXS4UruBTaXcX90jiDcVtZ95T/itbeZvMfaMY9b
avl2t7t10kp/W+f8+4tf+jWaaHV1ccOjSWgXiVyMbW7nGcBjpG6L3+jAzjqOCVsaNuia2dX3z2fk
ShYBFeXvGRkx6kaRK573QQT33Ea4s8HJusCOXWuOxTNEh3mnm/H/zozxP295EeqaTsjahVm7N1fB
OnQkG2icYxFNlW3g35rLawHVvAhmiGelIfT7ea+vzqvuJd9QznPoh67PjwglrPut6ZcOIrmHswfm
2Lkxlcs7fBDGzct4ppHAi3o771HJhnX1jaIGekS16SOs3aJPxg3U0J4QoFYias9wtqGIcAdX5Rur
27q2hC6iG0rFRQ54f97nBhodXfqCOv2R4rtv4hSMrLgTG5seaYXirQkQ1a1SVDmRSdeMVRUCPIuh
2EV8F23YiDEE2FrB50NDTT7ZJflXi1q2aU2wFRCcQa8fh2NSX8T7Mfuue1/pW69qNibk5njfFA+Q
PmSjh6Gxq2bF6YqtUL404kMXL3aV95H2Gk8dTJIXqhW2aN7LPCGmHKiSi6jxBA/SdKcMXOwAOU3R
D2NKnea8Oc9fOnOVJvIOX9NTXARbRJh3oYApg9FyQVy1s+malLcUjEjUdjM2A/7zhi9Fm6A5tLmO
9EZvj8MD6c4wHoADOuVZ3GjFQnFQJ3Ctj6htvLZW9zb2HHOIIXpKq8GlDn+EUneoytn9fK3IVwKR
cbHtLDNK224m7JqraKfJtnhId9I62XWRk5+kdevN38wf4n581l/R5niU982NgH8tzlxaI0Xd1HdZ
yMiBcJKp9mAmCHix3mAMrL8UcuA0Aez77TJTU3UQlbdRvv/8pbUrId642JYIL1BVzep5P6bdAeC8
g8alZy1i6F04rGqzP4G22FiUX9X+JQd/YAnUxE0KuCZaG09BU31prId53OV18xbiJUbFzhuNJ8r5
dheffVGqfGjp9ixOwDxWleilGcC7mgUJEHRU+1VZJQCBYWXAwzEDfGCG+EDM3cZVYtdgsSQKxUZy
nIO9dN4GdW2fk6/1uBd1VHHBnj2ikW9nxRrkpAdmbI+RIf40dgnD/fMpuvZ1zItzX6RVZfYtMaRr
CrCWABShiEJpG3K0YLKDlH1t0Xgnalj61qSAY2gQcMC3Ctk/vO6rTmbXYshFPnAesgj/RfY4GEIn
w3F2wJRZuPF6f8omH4XIi0M+4fwFB1nJ+6iuxLcxDud1Dcoe1hD6D3Ft9fQQzxr2PKCn6hi1KiNU
pG2KeRBvC2wX8BOuBCgV2OacRL501sEznrseGWLMfcqANjEsvcxpesQfZksHsddKzYNME5klhLTF
jwRtz+HG61wJ+MZFNjFjCGO2AXNFwjL16NOBK56RXxh/3FgN1wZYNtK7dHU00y5XazbMtB2Olg/y
3hMcwamJD5L3W/gZ+eE2v3V8/V1q+vfRbFwcX9DSJBVt7WkfBqtOOr+Zqu6J2T13rzPVLrQuLRBw
rUuxVq13RXwHn/bz17z2lhfHFsYTUplOZD5VvsopttPUKYS7xUL2899X5I8PZmP5+7tpROp7MfLA
CijzqjfRM7/+aDaDu8Hd88XPtsYu9gGX26NnrnP7RF3Tkd0fktOuKEN/T75zav/8/EHkZWF8sPyN
i82l92VriWdjQnnvoA4/psKXijUcpugte2nu+8jXV0CngCOZdr0StuCYo6f4IIirmjoE8g0QOn9n
X/tg3dC62nY3aozytS9/sSv7oA6EXo2nPdB6epBvifnSwv+a+9X8G2V/VEFHx4K1eayGlVZu586N
QpSnJhuSlnDeNKOrNVsaSpNxiCh/a7eSxWX8D6ZLv9hfVQByuov5brNPPBC+dX7vZa78qpO13fgi
V15dv9hhsqXPi9QMi37feO1+eGgOgIFopexiN19bB/1LdYrXqJc6nS2vEF50FTvwpdON4Zfj/qM3
vEgDKCCKOUB/Nnj6aoWrFr+FAisFpFPhjOjyas4FziRXQdgWTauw/JGu8VyAJkrPW92YINCrezX6
ahmaW+t2892sEMbadzdyBeXa7Cw79t3G0VDtzEYMLffnswia6NDetVqLFckOZmHfPwOPAUGs1PgR
YGzSb4OVjovLBOJoJUZHxA8Q1sZCYcxfcK3SlG2juwJkXDrwm7Q/wC0YsgQi0anJjyHORpiY3Yhl
13a8fpFp5EYOP2J58NqHOO+ha2kjhmXTO7VnlxjmAopxUNxyWztzgg3IuI3urtCwdqDDbbkb2CCL
Vv/Hj7zM7rtZ7KVGm5ALJ+2Jwl2tjyvD/JrB6TXuI3E9DaLTKce6sOwcaa4SYOsEZrKJEKtFTR11
AHts/SB+mztOF7qZGkwY2q+0yblR9O6s3A9IjIu0bW6ES+naoryIx4lgLKCyZduRe6BW6EtckxEk
/14dafDi56e4lBTzo2g8g2eoLNy1tp9P1WLs++F+uIjUWZlW0BwEaV9kbrems4xg9lbOXOBHFi0z
hMdWwDud80vzmhzVdYysqQ2wJaNec4dX4rTOZj/+Iu2C1hsfJ09/zO6z3+ejLpzK+FVpJM+8scKu
JWr6RSjPFECaZ5MnNVeKO7sQm3waZo6y5ZnvEjffhp7mfj4r16pW+kV8VqnMxnnHWNEREZat5qZP
5R6RfFIBwcmeQDSsVBsq6CnZBE+lI+ws17gx9pUTS7sIwWgIpCiYMbS+1fZUAtzRi9fzwbiRbV4r
P/y5KrzbG4Byka2FSLS3APQ+jY9wb16FXzrFj0MiUGX5fAavfS3tIs5G9GMMcBbSUuWA3pgZOHi8
QBo9jIAAPHkDTaLdkYvqANW8z8dUlu3yQWzXLoKn3suQi7JA3mu4FdJq/TLhd5H506r7LZeOInlc
RT1coatHKGPW12/cNsy7+plNjysPOmwvYIWOJcR8EtvIHveq4TQmKgZPnz/fhdLPv/M97SJGZnMX
GprEnIzdKvQn1Dwyr2/82EDSipQIVGUl2PrjbD4nK+ZFG1+p1pTO8CtAnWw9bArwvc19od8JEGiO
+a0qhrSExY/mbfn7uyUBa25sIpnnCvsV3j/qeC8T9R41SLqdRj3yLsLMa4d8VoNrS/L989mQrkQe
7SLoYZUtIhx3lvbDdkJhopD9BgXAIPgydB6NaA66H11/irR8U+g7/HGgI5y6DbrfQ+YXNxKxpdX4
4atfhL8Q1LYw6rx6gfYhHLJqiya7ZPm0jkq3RGmA2643Cb/lk+hriSNApQ7czja1lSp59SHufav/
Lcon0GC6ClLiHonYKtuWJWxfrok4atjQeAMIlVhzfL0xc1eyNO0iErbCGTmfJTrBRXsu3e6btJ6+
onKcH+MbW+laELqIf/IgwiEHq7837yX3abTVO2i6N0P5tWqhehHjDECfQb3EuHijok64L3bpavT7
DY6NhwiEqN/aFO2Ir5vpJHmwRbIbi05ZttoHS/3StvxcA/i2EkaeQDUcoxccIB9KF/vS1bQGobOZ
/exbepJ2SCC8CAf9VKyi59HpX6zt2Q6PrH538IMD5btN8XjzZLuy/5ae9vv91+bWZKEOSUh+FFAz
prRy1B2KtBxsX0S32HDM3N3KMK91gdWLIImbdiEWS/xHMUQAHehYD+ULsjmSFx8i9/MVei3SqReR
zpRUATsXBundxMu2li97xSr1Sz93zdXs6q5uhw/Tpt2pbrVHffPQrsSddppWb6lXPn/+EFff9CKs
yUGt9zUMmL3iY/Hk/TJW8A9WwuZWlnAtbVMvItggi13aLPEcVVB7ea9mpbvmU+SUtugio0n2K/g/
wxt78lrAVC9iVZCiOmotXy48fy9NuKQHSjiR07hy65DrK/gEb1vhMVyB5wELHB6EeWXd+KLSlZLB
n/7OuzMiFJJ8KJc8MXgpvg0P82b4Pe6Ntf4o/iiegFX580v3mP76/NNdq1qpF/EnOAPArlVGkx1z
pW+fHlDconHxoPLP7Er+HUI0dxhW27KbuY33gjCmY96Y5ytHgnIRnGJLNmerZuzEVr3MIRJ4t7Ii
5cos/snC381iOzWxqS9LsvURe1NXs29S+hDtyqs3mZc9pG7jBD4sU0dbozZng5xgy5x0u/4mu4V/
JulGM2dHi4xrqyve+Lh/Xu2DqPjndHz3WKoSzW38z3YVvdwf991Lb/dbyabxsMH41I49ddXB6fea
F5hb9vi72J/vcO3aj167WlOB2MCYWcGu5JQY1uEm8I3NjaWwrO6Pnu0iXs1pUifqsslqH0j0vvO6
1bwuvWQl0i/EI+5QH6OT+qV20kO40lemE/mfj/wnbfxoZO3vsFymUYjzHumkaB0Xi8vYOZtuFaOl
ZI+CncN0zA5lASvOlzn976z6IBSnAdsayjQv8oBXtQdsANR9/oITiXw/Sg4VHACjRuUPguA2OIhn
vhp/hVQUwJWNkW07QXo1rfXYrMdFuMOG7ybGv7ozovIJuBY0mdysOwUtoJC74KGoPFNBcMb+/I2l
K8f+n6rEu3WAoi9KExpz3TmaD1F3Jfk0iLzuOfBeqdKtxpXqi760bXa3dvq1usGfXP7dkAvUwEhE
hoQ/uCnscPUi8Z0xKXBlJ+QQDH3gAvYviW4w2syeaZerymvd59ErV1gKbEL78cbLX8lH/zzhuycp
MUQrpuXGIt3N+8HTV3hA3lUOsmG2vGlcsIgb4746lYf4cGPEa9HgIo9LhBHhoGXEMkC+z7iLhe1s
n5TzKmyA4LhB801i5UFjcBLPVEHp3Njv1xJ+5SK8ikoJ43z5ztgpeNkx2RbORrv3MJvzHm9t3Gul
rD8l2XfzGXbRrEslg8grgQbSYUbr8Efa4S7pzXxhXAiHk3DsN2OMnIxbY2237h96R80cHNfkFwnz
jK8Keh6JK54wm25wyCKdPprDqSMvb2+t+Suf/U8K8+4xjT5ArmQ0pf38Q/gyP9HYogpU/+Q69g2q
nHpXZghG2tNGeRw26vfq9ca3vzbsRc4nWWLZ1su3r93sYfo9uyVBLVxCPVhrt+NYiymAYqx+a7Et
UeuDaHaJq42zloof2Nv9zKn966w8dtV9Qh8wte+1zmVv0W6wW5xhQtd6uvGS18a8iKAywjBxilvI
frq37riUZ40f/uzhFtgdpNHWVt5qImKCY4N+iKIbRexrg6p/h+0BCtgiowJ2bHyTtBcrgviOu86N
V1r25kfTeJHztRjhGXXPNGqSnem2fAgeSj85qI/iF+xnpZfPh7m2OpbD8N2iHEfYxXqqs0Gn1OBC
LiDoHSIG3qJgZ5noc5VnTpIxvjHctXzrT9P83XhnA7o+NuGI7L0YcFSPkItfqkN8h0gQyKCnet3s
5y120Xb0u1nL63Ir+7Ss3PY5JG///JWvZZh/LovvngGmwQw/jsUy/Nbc84GLofIlPsXQIFcIQ5S/
lW35UB/De/3h/zbgn1Pw3YBo7Kc6SjaktEfrh3V+6gabgXRMyixb+yW/yo9Rh/iEo/8MzqUrff18
2Gu1xT/p/bthw9zA/tZkBd31j8VDu8xx85zeDW62mX9b2+AxX2FfJ+8KL5ltnZtpdQc3f/356Fc2
x5+rzLvB2zPiK+cU9SwDYfOhfwirl67RbmyOa/f6P5/23a9Xg1W1Y8Ey0lfytt1EHqxueyn8zxT9
w2/fvonr2Zu9JUcsb5xlf64EH2zIPwXId2NCFQ+mHlu+PXOJdeVeBUSJFxZ3e/TKTtlbpdoUaZ3h
Tnw9vxrb1nTy8iXaaA/DsEb9HsTNTDM74iGjw/hbeUHqr9ya35EgGF5hocu78D67scSvTf5FZCri
OYC+yKMCQPGSp+jGWXIla5MuQpLQdRA4G35W176cSz818Ax6CL6KZxfbFGlafb5yrrVS/+BY3000
JLQMLekl8v2IHuQjwiq+rNnxBpbY2cufkAHQn7SDeafawbPupjZHCmWcI/BZLgmHwhfor8Y32hbX
rt5/qtvvHma2hFCtGlba5AEQZn2FjuikPuqNtu7+UpzmLvQiv7qxa66Bh/6UGN4NJ0xRYyJVyrax
Iy/i4jH7oQ+509fdEx5DDrRzGxH2LZIuXn4IbqztaymUuHzxd8OmU6MKxsSX7bbLRUO2ZXEdRU5y
DBHk3FkP/a5bSTv5q/yEUslJcNX7+kezC98QY9jgPh7qvqb5WCtts0N9N3rnnRrc2OpLmvLBrhOX
g+vdk6lNj+9v1LIY2i8p0i8tsB8ZuF0sinTGwhuj6NeGWf7+bpgOll4Qi5K0T3UgcmHS43ErHJBD
9RLjxxmRIyM2D+K40UCut0jLxeC1zZbaSPG17h9bGZFWIJZoDOCFtxYjFisA4jb5bmT4RWG3De3d
kdoj3nht/FzS/UJu4V4AzKQgqDqH35FByiAW51z/zmPeuRVWgshRrGPTX6Q6Em/IEY4U5W8pTVjk
YzRlHQcvlmHrgHiBHo7TWx0/1Shb6/jcDtIKWxh77vrSRsgCHYJVnL4m1V0C0wkhAP+82ECrPWVm
tP4/37Z/osBHX2q5fLybwhI9PKkbMMKWfqhQ3EtX+I72cv3YbuVulWH558yo073eGO3aB7vI+LIu
xTwDlcZ9LXwf0bAQRg+YCwqpOAU13pif9HHdHFIdp21IHJtOSG26MCk4i1j2P3+G5cU+euGLKCu2
taEVZx6hW6R4Es4E35Dh5FX5jQGuXZPFi4CL4xtGIxNTWvu9O3nJGmn9Q7vuvwueuvkRPyy30nQl
7/AUvgV8utZPE+W/P6OK3VudI8APWBvt5eO4k3bxY7BFSmCr++0Krsi0y1efz+C1cCdeXEzTMMVw
wICaMMjTkzadN0owYswZ+cOELWC8FCDiYxWqK8lEX2FSvPEcwbz8OZlYh7fKuhw6J+Li1tZvKuDQ
SKdcDn3l86f7uGeDY8bF0+lyi8B+TlSMzQ2ez5r8W87xqfLUxCvwwUIxIUWCZkAJAWUMu1K38rwW
kw1GygVSaAjTUk7L3KTeR1TYtWRxfd8WuOkps32ODQxv3QpAVFdNOBjtwXrE7VdV+ZYx7bSpqvLL
56+xuI58uE4vLuFZrlZqhybAHmXL5qB8NdbKY38X0wN0lexNL/YGzUE0u/c89VnzukeQxRKSDs78
fAY1DyARhYob+3bZG/9jzxjWJTWsyts46c6sLnP6VptPHcq8n7/lh7kJP3xxTkRmUcQjnlJ7bFXP
0ramcynlL722aaxnLSq8rPY+H2j5wY/eYAlI78JcFlMnbEfeoImg6qAvi86GFxs7BI9WaXhoxt+f
j/NxPOWNlrDzbiA0WXRs/9gbNGvuim/VdngO7rEh+mZ+mV/6t+TGF5GXjf3RC11EUoDkeNhpzJy6
wlt+n25CJ3VNd3Yssg0dOA03o95GXGVXPqdriiSvt9KOj2MNr3gRQXs6oujeMXR9UtB8ACtNUTh4
Mx7yNcpAP5RvOK6d1dsw/mvf7iKeSnU0xtryqoMj3HHT9WZ3XId+SuUNZZ9V5H5FfMEZvVvtqWvj
XcRSJMKn4TwxHj7oG8t+Quluf4ta9nHXicm7iE6qKXQa0luU+AGpTEeUCOx4PXoy+eHnK3BZ0R8t
jIu4ESIaCl2LBZimb8rwU7uvNoPohv2N8snHwd+wLhk7kVq0A/7h9O78Yjuu67tsi8a6G/sU63b9
rvUKd7hDP98Lt2hrDru4upHt/Sk/fvBml4QcDV3yNlaIiHyVL0jki7Ym2/N5laD5qK1npPAkFEXt
dI3Gp0a9KvUadHe+BtgjdN60Q8elQjyBTu60WBQ4hhvdKafPJ/3j6gSzchFfjCGuyvPArFdg1n3d
Ie37iWCv8AB7bWfdy25/6FeZi73Mf3F2ZsuNMk23viIimIdTRoHQaFkeTgjb7WYupmIorv5fcuwD
v3yW2dHn3cJAVZKVuXI9Kxe885r1RZyBM3OrN5hBDqvrHOavkk1TNMa13exFD9CoGD5afOqeeulL
uZbX3FbQT89/EXIYzhu5cLtk40SnfHN727AUDzC38Y9BbTmw0+RwaYpEXKHwUXgcT9QvA+kJkiA7
DzEgvKk3zG4tJSjeCGoEvKdd1srR9/alvggyWgr7teaWFioS3BQvlXdzCYJpynbKgmSbrBxM73xI
/2eaIGcRZzQ4JOeTaDHYERXj5vcF8XOhAytwEViymRNpliLtAYAje4GXe36WBKs9RNJLyTxYiGeV
3Q/wO7YU8Hzbh1g+G8IJJxXtcRgv4gY+H8W+P2DKsgf28yRQb5YdgOI/Ye4OLEkaudAaBYCcdhvl
Zn7+8PvffffBL+KVHEcxY7doC9QBikGxl7miD72vp5//7QrLqYAyk+oacPRbUesjKm1Zqs0bm4FU
9gCjwK6HmOS6Opr8c+lBM74QZ98SgKIZC1CeR7wHzLE6w7N2wFHuTH3i5v58Sq7RA91DTFq/VSv7
8s7najm5BOom4EJ8dqt1NIFATEBpIJr5XK2D3hbQD9t+OZ8E61UQVvFVgeUAltRTgjZzveNtBDXz
z8obuhPMlnNIWZTKROYQ2W9UMmx1WBQPpVmoHmi5YGj4qRGKD7DgFMcAX2dXPgKOgDbppl3Zlveu
f9uu394ZPN1lvoFlbIiK1fi3eBiCqLCGtdbKLST/9AAXoUWIeQZ/Uo4P58N0iN4G/4YEP6qP4zkO
Rjjxe3BrxQxvNlvq++8P9E5avZyviGASzutgfYRDD1cXIG/Qra982AbB6ehfipVY5stwA3OEhKvx
yHBsfy+2ibzylb/3sBbhQGcKoLYtfjeC7x0dOnPg9gl8qfO1D+edCyxnGGreqI160uFBAZ7Unlz0
U4zqTWicBisKhYDziFMeuEu0pnS9E/KXAw0dyDYpyw0+hDW93U2nRmps2LABdQWsqgjnPrTzBcx8
7qtLolxIf/p9CdxZ0l8ls29LWhDnIVVuzxHqpkdsmF2zev7/WSMM6OXt0X77bU5XxHKK8AjjPbtm
x+oqoT0Jk975LT+sHePvxdHlxEDRGsDtAIMXJr7sYL59qz1Pfh6IgH83KB+DnZZsmwO+n3oMNM7K
6rsTS9VFIIAZydwDR4/s3EffpXoE8W3Tv8Mo/d9eyiISsAguqvyI/EYzUGLjFQvzOvJ7r638/L3D
pyr+98V08HOc1JzdGqqsNWGxOIzwtzShP4cH2zmCt7jbC3ZPV2LAz0IBLIRFEIB5bQMKBD49GrcT
3pXdiAH8zIz95BSV6MijChpCmrhytR8LIrjYIjIwSrQBfvzoUOP4B0nZSuJ0Z6MsBfU6P3WtwEWI
zmpnUnblAMZSrooCpNeKpl668wVdauqrcmiNMdfweQlq6FUUzLilAb2Qo7aFhiZQTsSuD7DXVCuz
tnhMu6huaicQmEHZf9W3nQNzMX9Nv/ZzMxf1sduD+LZ70WXSRyO7dQ2gIyMuH4hejsJkdKm3fYiW
jIXClgsux17djJt+w9nI/2wZyinl5fddcCcCL3X4aaToVBhxgmwZIBoWJqzHAS7P2BO///6dTbzU
0QPo1KUNBx47TNZDbg+TFJM7Rufff/xnXxY8vkWI6KuB4gOCX5+L1zRM6HYCkfp1aK6RaIO3UUCq
A8r8WlvtXrFlKYNnnAqsJDfhSIQ5n9nRT1lWm63gz4mFHmSK9DLXbR4zVFZxTdY6tfcCibIIJBxV
+by7dU2b8f1Nat1RdAfVbfwM/AsYJGz69il6xfH+92f687wjnulia1NOi6QKHqlhFs7QPk6GWZ01
FzZEdrsd3cmsL2iKorKlHqe/8cv0lh46uNJcu+Pv1/+5Yq8ZS8H5FAN0G8MWKpxc/tpf+30cSHu0
Km3FqcIsQMX1Q4WgjJx5u/jHrHApNVc71A61Wx3lJmhTtlWgufmp3qZoUVKLe+G39ES9aKX8+bOq
AHe42PQigGh6PSB4Cu51cJHL7+il8bJzulPepzDyqzDZVD7khuj9eLGV7f8/JrNub/GH/HcpKTe6
UZrlFF9yTGhtBPge9/4MbnBhzpWVMKeEfVLD/i2TXyrLBZjIGkKBbCuRQEFyhoeoeJmMq/j0+0q5
87GQF5u/bvpI6zoslGgE5Aa8Erh6nDFzx9Yap/ei81I0Do8pOKS1Cl6ULT/OvvjI52bpRUfp6Zad
ooIEhTqDehyzdtgXQXZ7Wd4rwdGhX9mNdxLWpY4cLLpmANJKhht8NpgwS91V3bDyKbxXpVjqxMtI
yWRFwe2BQgazd59ceNHFmUj2JcOmhjvoj1FzVJvrSOwZ03S105x1Bjv5pwrES+BjSAk0hj9pQR8B
bDnCL3qAzWowoN6B05QSDoqZyv7kjWBDchsRPUSt3NYtAMvgSw0rq+zOF+br7r59QiuVpDj/IM+a
DzR+lOj5ZgebugBTc9nKW7iXZC915mrNjZIAm8mQvyYXaUNRBJtwLDaLHfIC6/flfC/JXgrOq07t
ta6nSLJ77dRL8oeQPIpo1yub0oA761/ZyOE+D+5tI7x0ACnDhRbMKvCNMdasVIfaWPusfmUfPwSJ
pca8J7oCd1Kkxny+VRhGqXi4XF+a/tywgwoPVy4BA+lJPoiY8EozWK15LZvdaq/WngQBQwIbrLmz
SXEzqqHYmZCQ8pvsUMqfdVa4sOrLwEEGkRZWggaI0RVvJhCtcU+9ASSBlwqQOlLbwG0VVgzAn/jJ
Y4ZVAGhHLnaZhrrZmJqSHJB01wLj3cc2ph0cEUOuOg15+fX393Hn3P41F/BtXRXdbCh1jc4xb7UP
avA5BCQAhM37/dfvbGxpWb+VwQwSohZxWPng6UsUr2zqO/nclzzl218NJ8G4KWO8urk8oBAPChlQ
XWa8alF15/ux1IDPKsBnRMZxc8x8JbLLxyGQAsFBxg5P9LUU4HYE+2n9LTKefgL9RxtQJBxceJ6Y
uVn7wqb0MzdyUa0zjsXKlrtzivk6I3x7WCqgZUILR/5wljCkUrxobWKC8/D7G77XFVwqt40q7nis
IiwgHP8OAlwj4VKHNKrctD5USVuUzx2s+HZDrtAtB/TaevllVXV1JywuJd2i3tJErhKUPkF4sZDF
yVfQIcIUc/y3xoRhpd7sJA5kxcaLtnKYuNd5WQq0qxyu7LqCVV34gxt5nQf45iXdlo5uK57uwopH
/2Ch9o/rRFwkUozxqKoQbNExmA56kO8gKZKP3Bk4WgsUiyM7//4q72zWr/zg2zpJ2mrISh2LXi5g
PQ3JVKZcfv/le0H/S3Hw7acn2lFJjxH0hb7f5VKHSmoC/Ut00CS4iSmTI3WaVUWPE686zYwWciTZ
CofJkrLDEZWGtSyB+Pd35a+5s/G+zgTf/poInqtwl8Z5itqj0537Xbn7BNQHc0/6ZtglK+n2vaV5
u/q3q+RJU1ediNfWCnnIi8DbTJUzNGDugZEL1rNPumllE947IX5tzm/XGmUYV6M9f3MikAMMqQTQ
/ZghQLoY0VJWLvKzPEQzvtqz3y4CtI1gaDeFHfFFp/NuF4mdfAdUmg3FoYdpoXaLMXovfii87BE0
Pz8xTIYjhbHyF9xr3CwF2VAAQehwu01oNjCXBgIxBAeYRrXWYrLxc0j+Oq19u0WmZwPfgi4b5gCp
lPh0b4D/6lwBYz406JOVr+K9ItZScN3OcMzVJjxJbtOZ0dcrw0xNgHE2eI8wOz+s6abu3c8idMzc
XBiSiOAMYiZ0GzXcBFI/PbanNZnO7Yd++IYt9dVKFAE5ouECatCZyI5P025NGH7vpxe5Ax3Awckq
/LSkPUrydYhcKcdE+aFOVurVdzbo19v59rIbSes1bsIFmOD15wieKgYUWQ0m2Cw1Wvn23jvnf5U7
vl1kmknG4XyFh186MNbrq7eksHTUSAP4+edsL+CA0cFuKAbSFr4TzV/RsOGGnMJXfq1bd6/WsdRJ
g+EqzaOAvwHoJdgKAdujFSFkjxr87nJz5K+6XXFXsMrtbPJ6+qyzjQpHgXKnuwPa7Tj71DsuhPnU
n5UAfMtwflo1iyIui1KwKUb8QfPDYHPbai866ckTPEUxMU+xUoC4++hvyd23R98mKpiYI45MlD0p
ld+yLQ+kDYWf4Ky+Njoz5X6TJhXOd3aG/mUiBpW+YdxWmy78GxnNNF/TSv48hqAZS9k0RzQtFg3U
CJRRPPZx66YvKWiChqZuBsVNJVAdpF0qgXgCzrw/ZFe4+5WCz1McJXYljwnMbUSSlTV5Z2MtldJ9
XSVG1OCP4RixeopxJxE25xrmOmHFmayIdu5k6Pwi8uC0CkhGghBXa5t5RrtLOTcJaj0rn4I7OS1/
u+y3d9vPOey+a9wD6TGNJIAcDnfcRFnroN3JEPhF7AE6CCzB24cGg89eHc7msJX2g4UpZwcyF5Q/
ft8Id8Izf8vEvt0FZ0A5Wuq4zOD2b3CWNm/jCXy41tC6l5svZcHQjg4yCJ3oAsCQ6xg/MKs45IFq
a8/l2/AkPmuwm4G9U7wTrAIwR0B87BgOK2vNoXtrYHHASYW6IP1wuz3IQvLJhy27kZR2na20Z+4E
8P8RBQNOB5bq7fYwkd/skQ5YOlrPK9vkXtLKL+JHN8dgJ3JI8/UcwcEcr8TVH2D97uij2dtzAETf
haGEqZyKze/r4WdDBQ2kif8uiH5O5qq6nZfF0dYRGDbCpuLMAtOnmTmhRyNu2sxWQU3z8iPIse2e
rVz5jsYOaKv/XhksVD6tRFx5+sC8XdHaYL+o6BY7sScfCpezsitcMXCnxi6/5LC5QurlrKUpP0/y
4L4X0cJIY4PlcK5Auyp+BXUvmF3ZihAgH+JNZLOX3GO7fgdxqY3hHXLmTnNrwgV7l21Vt9r0wByZ
yefKO/i5daYv5bRxYsiJKCFyjRaxiTts51PnguLmdcGa6cvd97yIL60gA+OoQLtX7o1nAqpSag0h
tuI1shsLdslh5CqO7GLIWIH6aWW7/Bwz9aWIViRzx2egGIV6Kv7lKER7OoPVMNCvvz+5n7e7btyC
6bdoxlDxTyoVD844JBjG7MI1qeOdBEY3FoEkH+EDm8k4sJFQfEMRHDvjiX5ILupldTgcm136iCXq
pF51rEKx3RSpVQTKixiylUd354ClLzW0WgOX4C9BcAuPgze4BQNbgekDsIvf0tGaPnVg5NYK8nfq
C7qxCDysm5ukVdA5GSCiBWfSqqG6/8MfAWoGCBl1rg84ZXdPYzAG6mpd9ufTv74U2U4ax0fstiTp
c3ltMMaBdPRDtYEY9qnDb3N3daz2dhv/m/3pS1HtUEvC3ExQPPRnDiYppuZN+LKSXYMwt3L2vncz
i3jS62wQ5pSiF6uX/UYXwQzs8qZd+WzfOYfqSyWs3gDWlAlYj/EbPKI4Z7Dg4RZbj8KaauNeONYX
AQK0F5b0fcOHYEyf0X7NLuNf+QopDzAFaYrRa8wSCkcWgNJqA+rMbLJbZeb8nJ3rS0lsLmf/Tw81
4xAQtO6sHUrPcAiMCHJXy5zWbla21Z2IsVTAdsKUFbPcQ6iEYvjMd0DM7/VeAHZyzUzh5wwLCKb/
xiQt09qYibfWeeTCtLvlbJbA37aElIcjVgtbyGzlNHl3USwPNYAJzVRD+NPGhym1o/YNaDtLgwF+
H79wz9z0nK55m/6c+KAk99+7kiNDKeQYAlaS2hImTWufln96w500d+oK+5/C+VLDKpeCrvARCN6R
kAhvalaXVjFl8AJqx6Q369IYzN8vdC/eLfWrQyJGsVD3c5hY2Qg9bp6BcPJcRHYPLWFpw/rblmDk
WTVmRXx5tofhhbSJLa3ttnuf46WeVdP1rtCyYQ6HKBirLcCDJoGvC3F4DArC9Bf85hle8kE6+WXk
sw+E/T7+LIuwLvmV5fPVjvwhKi41rxHVSgO+/LCrbS+YEzSFOrPH+YXXnEQKs8mZIziw6fO+r/c5
fWVNhKRBtoTquQQytamsoWgex4lYMo/JTfCXa6ads2IjwZnZmGKn7RunlBqrjDaodMC8tcCRzFNh
NiyUW7GunTJ7G9GJIiIsAnkgyi+d9of17j++4kU8S3kpbaYcT5jbRoH4l1ygrgg0i7nFvt0Ip+pC
cvMhe1y52p1dv7QxT42RCGQA+6O34g0PM9TRQd/XjW/mWXCvS95Q64XFN1ytzZXN8rNrkKZri+Sn
EiJdAIAKNsmY/hYvXYdKEiEHMYZNYfHYqZjRiI+yAmOt+UIyxQOL11RJ7hQpCVVtPjTNBbYkABVg
C8CQWFWdWIJaIQHyebJgsNkzu5YrcxAIiAiTqSWO3O8ZVVf24Jf27KfltwiUupbTWZNGMIAiCrsJ
tFNm2Z2VTZ5pqERcdIy+dB32JUo0vcg8MfmTc/u6av/AHNyMi485f+srwWPxp148EQEFLX+UObOV
NzR74rJDD3dweEYbD1Hu5ajqp3CyULJxW2KXq/D27qCcigq7EZ5UNHJ4hRzkyqtrzuR4sEU/4XJi
AWdriwlnluR5aovdwHmF4XQAZTD8HBxxDInsMKVgaa2jYoR3rFZapHekSTDC+G+45VKtyakCM2Qe
tQDB5s7Chtgo2F4bP4FgjVtpat6J6toiqmcAk/eNIrNQhxJdhhG1GQODEVcYzWYXY3j5fXPcGVbV
l2rkFAuqGBX4Yg/2uAM3xXDzv60H8aayET18ezsT/cFZ0K3ey0LteRAcEK0UzRStaqxNMcxRvHTP
3A191G2GxOo7FDPhozHsKRxD9JUFee+jsBQx94Iggw2BDYWAnJN3WLFv5cPs8DcrovxZsyjFIDyG
TCwhs9cOGnfmvfSlhFmJVMrHU8ajJFxDKN+d5BnNBcz6qYf0qdbtuD7MwmWsP/rO5U9NZDHdnPRn
WZjMjlZPImYTMfr10UezLaFrxacugK2MWUlhlyj6KbssUVdO7PeOJEtJdCZiHpqTkCIKHejgs2tk
eCZwJ4TNguB08YuBqX0opdsXvlkridxZoUuBNKjJ9ZTzuCT8+M6FG/vqpjuuHU/vnfKWSuiMkS4n
N33/gMkED6dvca/UeML+8C5fUCaHCT4cJLdsq1yME/k7nNvCmo8CrMe9arvW5bpTNdbVRSBnqmRU
RXfb7Cc1yF7AGvKyneALdh4M2+JQ7lD54OD9Vv6R8af8vicV8UuZ9kP8/R8dtS5D1gFWbpiU2UXm
jRPPnmsufydDfwIkl2pQhSSCKeRQFc3wKBD6Z0k4p0octGlntx3ZVU1si4iC5MSio566VXsaqodM
AUeP5FaDtgPQiUC0G3Y8TccI3s6Avv9Joj6gMdu3SrnRK3Tnsxr0nwzGyyIMuPMOCVCLw6YRWWUD
DGXabueIogozOnEROyMcPovEkSLMyPL0zAkGM1tDhf1I5aKBaDeTbIMfYOqiT8qw6JvdaDw0mJKU
eB+aNocSPcHM20GIHDrpFie+4ZNn02h0e71661OfVwZLwO0q+kuWyZDkgDnBm1H/XlagwBTFCzNq
i2h/487Y6FNn5bPY2Pjc5NStpye+dDmKmnqlt5lVxLBFyIfUFNkxkYvSlIR6H5eg6OpshM4pHWt3
prlD+ylAsqS3PnBZgayor1FcbMHtfBqywjZy8gj+rlfL8ktiFNbUle/JNB7olPiC4fU1fE8p4TeU
GiYmBcQuC+u0hZGSjF3IxIzAQUlOCZj1FVDpEvDHZAbPARZX4kuee6UYZPGfquttGQ5AvC6bSaYj
+hJTGzDjKg8Y5ehrnp6aUX3tdGlvtEbmtVqvlo5WqtnHUIrNe181JWxZGhAiiDHhCcJNC1AnbiJ2
DLqiz8UgepRNp5l4iswcWg3/chBVh8mDqUgIXpiQd4gBi2uufU7UNn5WKvKUla+0oEOo5IonTIpd
Dbm+KWT2KnSs2FSS0j0nCTypDZn8navGm8cO/pJORh+i5DD2j616SICkB2AabtSMwk5y2IAlgIxe
I8kxaa08Mhwp9nLByqKAkRKIiBKIRd3o0aHx2wTA1lPeMMxo/YlkU0yPEuZwk20W+2W2oXUwtYcO
qXCSR5bU13YEu6fJhGdeMpo8teFNi6WbIA6rdsl5E3yqaRrKPQj3Vi+fYCxeyBscRGEAp3PnYQqT
DpIW4JZbCwVszQHJV7Ki/MrPOzA2yhEqyZa3W8GMOLYt+GYXwTSkRB8FVmhHfU7OBoCNDJMcVb0f
84ca61Z7ZjwQYw0ong+K3odV+1k2nxP2nNwCKiK+1RMWiTScO5p4ei4/oV2H0SoNRxJuslM5g9yP
T2Dz2Vs4pVsJ9rhQX4h8nKNLNYqVrxH+ALORQ9EKu1ZsnQaUL5/R+KkXdDdWUU+cz7mwLzERNo2v
c15tcRtsRG+Sg3FPd42a2RoMumV8DK8JIxilyPApER8kJp/BtJUuejR2mxIoXC6xOWkqtkqGogQ2
b10SAJsIjKywNGQ0sFp4PWVmXfGWXDxJTWJPLLvApHRkeOcJ0LSN5lbNfpjnxtJBR9ckpxxKZwKi
vm/dcpqfhgaT3UC9DQaHXNSc4n3/UoA/z7TyMIxg6HLwk0oGlMpTWGkADcPFaGRRh8NSUYrUxfEM
05YA6YyXScjcVpvtSpGsSuvwkvjGFxqbiA5/G5KC60sVEo7E8C/dcZo9oKrCwzLaATXKvv2ODCrk
FBIFlADR8LJUMdyG76qNlMC9w1Drl6aWj7XIorCMH8bx0DefNGtNkIcp8/LmouOtqymqRdSGYB+7
o1QrS+t5q5O2KrdJdRLZpN/PsHDV0ybkksIvUeyP+by02tS4RIAL2wO+hhKnPoi0Ay+AywM84NFr
ih0qT0bs9NRsQw2R7cCjdK0dBwoPU4z8JMWJB/i9eMV4sW48gLjCD+9gzSsmB7nGa2F4PNuAPKJQ
M1MtWljCO/5nM/sZtWoASXQTbHUBUkY0BCRzgCO/mu5H8IuqkJ/NuDxXwjGF5xVxKA4wcePqwpZG
J27+m5SYbSMfQgnfCzBDNJjV5n38OLTJhssKX02KR5o1MKTNK9HryiBBo6PpSk8fEs2VML6mGCAA
T6rX4XvVSyLM7nOr69vJyuHAC4tSBZ80BVHwZuW4jaULInnKgFNisCx6VdBKiJWtgfOVTEZ4N2i1
pSibhJ+pRaoaV4gp3TVES9+FhzZ1J8WJCgzJqZZ4a89Cb1l6kqZ5mKKCgfakWYKamlg8TtzJFldB
gZJigCc+jopozxoFgx4oRW3XAVCkxwiis1/+LWaYomBe4lyDZZGDnuBTNbdoBUZdRsYXuesPEwUa
AkQKlD6YQ4oQKLlchF0ZSHaD0wtBLTlc4jQSesZwtaG4rm5YyZhS2Mngqb2l+b6DHW2OY9GI4cUd
mX0px1lS/pR4jOjLNqv2Gf9YzpxZoRJAA011hA4tlvYR1lGe0oWxbMcJBuqa/qRU+3pwOlh2ySgE
AIxaAotFH+bTAIFPRs+YYSRRC3IecQBl0TWnT0EXkB8ZQzwik6tiZrsTe4uyCcBqu+df9eyPBrIH
xTHGTT97HUECI6gV4hQELxDNgoYh+JUhWaLoCoJjtJc2flSqQLqFClMddhXZohsVl3uVOS3MtlGh
ls1Ks+oace6Fmx7K+VLh0CL39hD5IobBeo/QjQHyJ2p8z3O8Rf9RxuaYkzfQt1xdNEJDbXbI8sDt
HVHJ1wTq9E2JOJSxc80UP8YbrWP+IOMUWtQpDTPgjkjboh2F9pwlN7NjzFOQwbXDifkOnxiWH1Qd
dSMhcTJVfdNfk9ZJyYxFm1mSKm7irtjCiioYbg8fFV19zN0ehNBmBkqjcgcE+hrvApUbOk0BDC8s
oeltwvYFuvRDox1bahk0KBJqi1PjsX4gVtM2oYI6gAqStiw1h4aGIvcQScW2E98AkCYswlg7HY5S
yh0xcmI1MAiFy+Sl11BT4gKVA/60gcXkNAqmPFmZnu3GqZEQnogKRmfVbntRqyxjZsishI0YP/ca
Ska9rCGp4jske0jKElFzWTmV7/OAD36mSXZWuhAvwwzZqDw5Vl0m93Bh6ux+lswe1X8ULfmdVmP/
5j4+ApqM6etqDmSmuyLBsVJUvaQZD9P4jH6x2cidxcM7sC1HWwSDkVWylSihUSjQZRO2NeYGeGJ4
ceDDlqoP9di5mEgEPxI0WdQCDK4EPplPnkmkeVz0xqNkgGqbORuBoZ1AOfWMWAT49LaYMQgUEdnU
T23rKWUU1Ib+l0mxZA8ZdyyJH9X8m5CBX5XiVStD44n1iCeGyvwjRdtp9vQHCMkVRTcNbQvBd4Ms
ZG5fGZs8o4U/0nAtjVeRv9L5KjOkdU5dnGbwVgTqMoA74O8e+Qk8K5EKWKKanUdR+hwwGGXxAKHA
962HKq08NGm9qwZDNCXC+WqNFcu1G21wxcrjy+xD1honMSgsdG9txWoGPB5w1paozliomYmx8wmc
qXjbkHIMR7UDTJDQxE/YFAww3DYxBXseKmGnUpZsJH54qfAN32Bo0fCq9k2YM4dkxuc0gbFaZdag
XjMV6Tsk+6izp0eg3QHlFMr3PMPBZCgBDRxhlTI0dldAvsX6ANms30TclgjZJqkjD5jRK+z7trLM
eWxEijOQ9K9kwFI5BqNPAdRe0195piFJw7JTQWFHtIRKoiJ7fJy3EtTFXRvO2WtqvPAKQsVey43E
zLHhyQCoJxAFuVOjyNQpncM1CCXDBH8atLu33TwB74xRLDM1+iScqL5pI+lQa22ooOkW1+V2ngzY
deEw0EZuEWd2JRA8vprfyLRCo3xm4RSXbjqnlsKeeFl9rScc0wSyLQVsKFRcM+Uz614SZEi0rIFT
xySA0yiKM/fdQUypxUtuIr536PXqEnnghHMN15F2fAQTNSzl4jjRGJMGOn4JoKR9jyuIHYPbe8GQ
tElPXVu9MMnYVF1+Jcl4FVGfmcRj04cTST7BvQAzFMQ4sMUGFuG7iP5NycGXxozqSwyiqIAV+EDB
EsFeyJ283iPCVpUjdtscTWjBZYZXFg8GjgPINW57V64DaogbgYD5hq9/M2KVgCB+0frGb1KE3Uax
GQdlqPA28heV2X2GySFZ+BSL/lkZ/2AR2jiPIX5YUVk6bZLZUT7ZUfOhasCNS5/V4MxaEzIkct2Y
hoLEmxz9VHXOFEClJo+SfipTu9TgSI5SdwX/hgm1VIm8SEp2NCIBTCcu9xnGSRqVIcahhTpWtqg+
z0kRML16bFKoB7pyI/JWycPQGkM0hWJrRqAhT5Q+sthGbKX5q6zhIVkpxjAyPLl+U6eOnF4ijKWS
50SydThf8Fyo85vyHQ3GVrFiWIaTl1F6VnQfWcI8eXmHSoYQpCPgSV0SaIarNPhS45iyVab+OI/6
LobTBOaN+I7YHNq9lCKlhWHqoFoDbKBoDs9U5ET0zzSDiQW6mfQcMS8DrKHFnHVaxo6Y7eXmTcX4
kj5kAEriaDe4vLrLUbmFCSY4bTR3Gy1Qqz2iZ4svzJCFEnzp+JMIY8kJ+6emts6D9ATGo6zbhv4a
w4umBRlb9BX0IKM39phAmNDc/IdL0dXm64SRvq6wKIpOoIwIfo0N1ewjyVWinW4AUGThpFMj46Oc
3Wt7KpWIRduCwu12NvY6smA5bxwBRkooCPdtbgt5D3IRQjay7K6M/RgnLsnInRinBTHHtubRUzsz
gqIvtWsW7+AQ53UUJ4qJBhxNXEOAZ2Z6KySkgEQ1Tkw/I9BY04K5zVAhxlVm2npD7LVKASfIx1aG
OY1XCo5WRLiJdpsVsV1lEnLj1Fb56TBWmq/E6LfL0h8+hotT2W7waT9yo+xyhRvBYXF6jjC/0ZLC
Z7wjqUFV/tUQeiaCY4cjoFwaZb4IZaWpY94ZnRy/b1412R8grq/YW1cfZUx9EBP9JQrSDyJAYSL7
zgenYCb5BOnBbCr1Wna+mOwp9wy6t8eN4L3pmK6HCxuevk5t8G91YycUyIyirYFP7VBhSC2rK9TJ
KiX9c7OGxGlZ0/pTUo3ji9Lw04scNR1KlXovBxxXudI4eRmhDuoTjZUkuauCDh1RnHxFzEpn1V8d
ey0mLQzZRzko2ikY49QTDaAj1Pk4CyImpnKXssEnQvtnVtV0hxT4YvAx2UBqYsHq6EKl+tyU4984
xsENPUwzihLNowk51zrmpyLdOPPMUM1JTXB6YRHov9ypEpnVAUeN+7J51r/rxZB4cST85XTBqfro
DxvPebOfO6t+lZoP9Ah7jH7gzNPbUmEVHyqcubKhdVh/S+A0uq2eOBEcHNi4wdtN927NFh0nMnlX
pxjwczQOtCxbGE1GHGFyafVWpfjrTVm4yJ1Z1FYi38YTfOxYuXLSItAFV+liK2pdQOVQYmDlM/wp
kQgSSH5tym8FVOzqBjB4H7wBwziW1f+RdF7bjWJZGH4i1iIc0q1AgCQrWbZl1w3LkZwzTz+feq56
Vk9VV1mCc/b+I9GQf8aXchZv2oe0eJR7K74yuIrh1p2XJ7chPQ5658Ac65eey1qPXMAKnKzkYsex
n1Wnln+b8+PNoG2bLj8O6a4kenN0ytRvSLy0z1rqG5RnIyouzW1DjxtbcLSXGHSqV4M0pvB5bNTt
UGzG7DsxvBDVubITRw0lYrUSU/hlptkmD6E83xpca12QaoeiqHep4VMCj9V16r/iwVWTXZj+SvFn
uL5E/feYrbta8VpinGqX1a8EJoxaQoI3NPl2zdauz5W5cpwiZ4vAwLI9g9xaV15qfdpjesp1MoUN
fhmvh07RQU3PsCidOeXRyHbZTasjNtDnJt1ylyypq5ZkR6XxETWx33Txk7CejLNeP5GYaZFAg2ym
du1vaWzYsreR+VaATJTnbtwpK43wGVQ9eVuNwR5+aNM9Y4KE312m5wBTpf1a2Ltaf48VDIj59GyI
b5OA3hSAiZL6icOsfBctnZiSsRXNU1G6sfzTqcT9ll82+rnirx4vOuy/hre82pKQqegAHEe1+ABn
6uNzWO8a/VZmx1Z/qkgKRQJekBSKuEmWtlx6S7tT1B0DwVr9lOE2p7c8L1wT0K7fEoe6UcGq0rl/
2BBJhI9Hw43/uJJCKhpn8Vp2gmPWGySAFrqbhyPjSI3L7JsZz23qQCHL7F5UG+uLS6V7q371xoua
l9zYCfJH6bmnVqfH2UGkca/Z4zksqivNrxut5sOkqF5+tkOf4s/YeuVnMatreRPxWzSfyRqW1tdW
Y7KJEydNylPds8ezVBtxgZRp8A2ZH249hvdSWrFM05ik7wQha1kNcnPI7dw3y5Q3nmw921Xii7QX
ZEiXJIc/FU31ZnBL5gxhaswym7/p1SVaNlVxDXse+aPBOlMKvgEkgbIg/pm+0sWJrMuS3ex1Zew7
wqyP7Rm52sY0n5bqUmqvTXjSGWgrWLDc00J3VIMiPyT4rAcN8DDzwK3Sctc9V5yDhDN3Ko8se82t
Lj3T+Des+0IC4/Wbf10WTBh/zU+NihyZSxPb4PyPn8uM/Umm01H5LkUAuLnJq72eeKSXUEFim97w
y1sm2dteBDCgExPIeknM17r8HfJPo+mu4O2oELTuqe4dkfHdvfN3LdOPWWs3TQtlaD4jFrX5+jpb
DmKwiLq6zsXHkpxWojWi966MNoV2TUO/ZB+PNqb9KmYX2M0+pS04mOZr5Q51lmNyUo0sYoBAOf0n
5l1pDgayoyw+jIyynCOG03Y8708p9/5gsM4rnCmr5AINMVK05Y4JiGU54X2kfIhnIZxxVG9IZgf1
sjGy2V7IXRd9iup7yt+71hF4ikhvsc9lVTpE9BpgJcqhq8BRjDMihrGk1Mg30wu7U6lybRr5xtTe
LMaK0KlWR0YR210bQhgLLo+/TL9o1aXIHSPyI+1Ht3NXN16yyMnTXdz6gwggObiGR9OZqHOoX8kN
TnPyvqTjUt46Osjr05Be4u6ulwC4h06atiOegTT/N9s7Tf5jomukyDGYUlTmmPiQrVjYMlea0eA4
TUMrxqbkmWd6kZlHNnFr7aZQ3Poqgj/h5yPhhDpbfdP9TFXAm1LHbtr6Vhq0LcPLS0fzZhf9hsbB
CPcrItjYNXN//GlSRjWij7Dp69v4baa/eHbV7oxvmFmwY8FTX2wQ9yeN+miLFQVwSeZdTrgCfQOU
REp3TZS7efuWGbTIFxAeh3RgaDR3Uve5WqZjJPuCoMCucmQzKJE407Shcp365imbt0J9W3+15K5S
RS+x/N5DbPKcy0bpyAXfPv1RblS6JidWcURKIuk/HXDryyIssO1N8Siz4RzNKRTuPQnDJC1OMALz
zyy2/YE08kVBAgS8+MINZIZEv6mBanxn83t7qbhY4iAh8IQxLfw18vuEEhgoK+eoFY7Why4andFg
PAd2BP/YTN1uQS2pmx+RduwEUTOZN8V8SPOrOh14EvIGjNDRsOM1rt2d5B5pJ2Cvq4p7AvhgXsbZ
JTZJY49U3iT4bgGSLDWGO85AYogxzI3Z/FbhaSJW2t6JDwM8J2ZsDhbrXNGrNWwMi9yBt0mqXHSP
m3X5eeCBH8h+TflJnq8zkiJW/7ryl25bp548OZXkht2263fEVsvJP2vcZWnpzhNMmDxctTHcrKbl
RxE58921nHnDWD91mg1Q6Z3T+jkat20dNNO+fW0oASVh/o/dM0QKKe4RakVrG94GBOUf5t+QubHi
VDIJ9YFqb3D5WFMw7nv4g2Grckf/aule+S0Eyf2k8EWh2A7RP6t/n5WreNGIIVDHa/euLX7F30jb
rssKVPlcRkrADEJjmcMWHyb/Vk12NCRbhCfopbnjSgaXYVvgc/CzB2TH0XuO9E8l4aTc9sUBsN5W
f+PIzbuvJPdBWmkWt+ZXRTp0rZvNQSj7LHzGn8hMp/1IxU89fALyUrW9Sf+pjNS3rLR4yOqHpkGr
/ALkPT+Fc7NrjSM89iZfngS3rjSAwnq1Bj44UzH7OZAAYF3lv6p6ZpXIjUBE1aaZD3rFNT2zt+7M
7LtRfjT9+YH/k6DEyaYWl/+ApccjJzbpUxIHRMfYjl4F8AOouGSAoXj9MtKdTIO1/JrzlU/85hWD
dHYDb97AtZrhTb7Bm3R0Whuz38yven5LeabimhRuMl6nZ7Hr61Ot+ebihrMHWoIgjDIA0qsL1I3s
MrxdBAP5rbxrFI/nzZz/DVwL0VOvb83QGSI/rEuXSthquq0xkQcHu7kBFU/fQ9Q41bsQN752uXNz
Ir4Nf2w9oOoJy8PXahzSkFoDqplJ+WsYaqSGb21506FnkrdO+l1bR+XBMRd4j8OjiEA8dGyOHRWO
Vm9tpXKH4oe0BzPappe1vWsCfEXhJiR6/52QNSkLmKLrZTuil5K4/v1WIAGg87r9or7W1g+57qdZ
kCuOzexKRY5FLFfvWxZntJez+nIKUTcvFUE2+LyaRuGBcEv08wEn5Z5sv8WfS8+mXsBNqc4YB7p5
UpD5qce+CWz1e+JfrrvR3NXZppTuYf1af5ZquA/TV5iTx9JjD4j0W/KxuvfuKID021lztPzaGgdl
5DJXsC2/2uF9jhGFVA5fArOawqC96m4KJcZJ3DE5GzDk40YeH2HviZtVaLv5p70yUdUvYi4Os8HS
JryJZyvDhrqRXgzMDsWv0JSPSsF7m4PlzRAZuKtaVePmOCyl2xv10fz/9U5jQ0UD1DJNTkxLU1V9
CvoPcK4YV7NR3yUAiI2kDw8OuyqcroW15xqyQJ71IgMloq0m6l5ardl3S7xTy8oxhjpo6/BPTut/
9mh9SWriN1DLm8xIHNEFRpZ5xSS2prVVjZGLZVNGnmCbvSBkQkC6sRS3in/U+EtFjaAeQstnBads
sNV2Sn14wHCxKxt/UPbFjy1pQaKRVo1nrzo3t6GJtsPyN4yaiwKl4+ICcw4E/2VZ2yqrNvhz38QO
uWfeqG9bxVstr4Rq0Yfkbzb2KtTJbA0fpdiyjDedI6zpmDWEF/fjYel5iQswMRV7DSC1mpyqZ7v7
iHTZSyfy0JrMi8zsCgTgZcOjvkt9HsfHYg9QO1ORW7ePOVkmF58raG7nbdRwvNbrEUwtXMcPxbol
Wnqtwl3Kr9Z16VlIN0I524xrgoT4SxwfuTenxVttZqwn/S+afieU1hEIwIYBnwgK01XEYUK6qNEM
ENEe4HDUPoZemOH+gT4sAN/9ZYqCctwvILGQVVAJWnS1S/gLeJ6drhxWA8hd3dYZp+C6rxZgot26
wsYduYWTwbEMT8y3kqDqdhMa2wqDZkiLiT/K3a5aTtWPieYqM8cL4DIoxThepGEvPa/9E3UWeChH
80O3Ij5dN1f9wgzsOkLb8GsQlVKd1dus7YqM0LsdJXebjNpGTr1x8Fi4Rfsi7GfULuQwIyeQ1JvK
o8+czHc0CXeODilThsyAQF6LRQYZhFFEkBQdfCO/EPC6+8rNj2EKTHW3kFREXdf8M6IJLCDwziNn
uRiY1optBk0czgR1a3HQjecifbON4zKdMlhWgF59L3r0doC7zaMEcG68fEhA+9+JxoE9uTHkMaIo
BBu+jsu5UW79n/2TJ8ZmSLZG+F3PAFhJcpuN4UPhZlj4zUN8r+rPHCWYPR3G/4rVp8SDFNV6V8Le
1Y+O9dSMCqPER8b0yBiZe+B32ryxA5umqvCcZ35e3uzxqR23Un6W4ZaH7EBzvaVZ9+W9AfX8ldm1
wT39+qcKf3XLyWyWfrTKmezwucv6aZ1dnc97doicNZxFMLg65Vsy0ZakFNs4+aibo/xl8WuGbDsX
P2H1NhCFKrILKyAkJOyREMe1St1ecH/iGOyUfVR1B9HCAZJIBMVYyLt1ZJMAOQbq83iXe2ano5G/
ZSt0OnKWAXFA3nmCjze/E30zi+XQMMephmv3T6tyzhtnnkhL9gna8MQhNB8Vp2K7NB+zDM/vCO13
ecgpUNTYW7YPDdlKw7Dx2G8ylcECFUnuVCB+jAwofWyMvulH96KwmtROrwXzutWe7cvYvjX31HZ4
HgBBASuUCHJL+svLf6SS1YVnf5QMmsp7C8wSpYFc2u5SbiIUsoWrmZs6ll31kpTQ4e5jdvtYFi8M
A5xAsvXV0Ld6Bj3HYg1TdLa5DiqFD33yRb+vBzYam9IM9dAMX1hyn0zCssXqSdCY61c4opYoX6YP
6ZEE0z9JqDTamhbb3ks4NOTdzKpUrSTkHSMNVezjnoFVUOttOBzX6JQtH03yHsVbW/4nQ9El4m5k
tq8/zfJ2NuAeDzkIvA39Q+OFnBivtiJ/DYV0iBpumpCExDcLbF+q342UY9aNaXQnPXz8JGs+zlx2
jRKVofW06ERcGXw5CPXF7xzui1TyZfjrONzJEx9QehvGxrOLzG9MOByIu/Vco6WLIEARYo9Pdcg5
EbkGr3ZdfafxKQGZjiKnRUQStYHVFs5COxsLQ9x+6dKLVkyIgyY0+dg9eUMik+Ed6WMZe+laMkOA
axvcUo2xNbNpu+jocfII4EHLzn0+bWrFPA4w+gQjS46mXofoRsUkXHdkI5DaMG+PZst6nz3HNYkA
Y663aKBATNQ6yAzKbSy28CL3YnZFmGcQk/5u1Z+W4vNcsowDKUrTsa0+c5tnIgFwYTq14uqkWKpT
Wlepcx8f9XgV/bngD4zyT/5rZoqM0brm4iesiZm+pzLyfIUFXH2RqNmNdW9ee2KOWHaZk0NU4RwV
RaD8qYD2duyBjDTLihwyVIVbGnep5kM51ByF62dlf3VR9PgtB57/FFWMEbEmHIXJ3J04qnie5hjl
V/HBlW0pwImmsRmRaBdm9q8zgFDzmUybOzgINh0EZBAD73L3VMZ/HTz8wrY7/q2ic/8TqpxX/TRA
rUfsaA1nomxZ7xUjUdK+j3m21yw0WXG6V/mLR5Z5oBbzUMzKbSCTYNqX4iXMLgItYxS+yd3Uuaut
nId+DLet+pg2q484T/3iIM0ftgJ+jdDNGfhRhrfEflbV0ZvzfbfCU4XXMgJR0q59tK9UmMNnRQp0
a7vaoWuMv221jWFXDHNHuSvTrl7uEuk1UUcm7W+j+hJATEm/0wV0yyZtaZwsQd4zolSL537qT2mh
PucCrJr6srjY68QoFt+iRS7RLzKscwHTuX5OHRdpbN/If+adm9svY05eJRuuvV51r1RG+CeUj1pb
7ZqBN7wfdM4183voQUq4gZVJsoIhsz7DeNnT0/cSDftZfTWRFVdYCJLmrkvRtQPUblkwElMajwns
PnCaJTtlArGbMbR4uibHXq3qz6YRJTdNIBBqImb6cq12wo5ulUnrjUA4Wn2rUbZVdW0nNagZi/W+
yg8IiCMnkm10/6c8hslFCCXChzKQvVHY7b2wqdKTrHEvphEvALlqG1GqwWDHodOkZuYMcjP6cS++
otaMPJhQVAtLfLRCBCRCG+kOVZjuy3MoeX0eCMXG3+biO5i06U3ifg/1yzK+sH626cG28E40iVui
SCq/dEO4Jg0C60ZvWacyUugtnDBOG/0l0rNGuw9LKFYZW5uudBtBwikIGzIFj9nca9QENtVzbkmH
RpEmx5K0rU4uh8qLartWfxv0xFXKYNE+dQv+S/XznqdB/WxnVvwCNUVdwpXAWVoPgo743kpzTIKM
1ro5tXF9NwyFyu0RJkrdImYX+1TRzyPBm8AEC1OsBYRF6TFjcJAYcAXah4jJqIzjcdd2xdM4DQJW
K4TtIpk3tvymkfkyMcw5plWETih1YtM2QtnGEZ+3aUOTDGq6uBA8x65sL4VqOxaniDTXJ637Z6fW
viBopBmHiuoj3Z1tdKi6Vv/o0pNZFbskGvDGDQn4fuHL4VkfvZT6EBtblkYP/CKdNYskWJICylOq
MTg7TJGmEtDeoHFbzNERn1LC1LkUr4uxl1pPtfeV7kfzbbQOgjZT7AG8bX3dX3msI6+n6QI6S6xg
9akEHqmhAVOQZinbdNbA/RXzlYZgrvmSkKZk/dfN7R58hW206p2ifampm4jYbs7Q25J5EPGzoW87
oiY6107AmSB6E26Wgc0iXwM2ABuDFJZWy9oOOBq0LfIHr6Ksa1hMV4v4cetd1Fi7YYm9AQXCoLJY
Nm/xtG2GIWhybdeIXsC9MTKlaA4RPXP+vjXPFXDqYH2bnNsMv/34mfc2gTXaR93+AJyFbXnqo+Sk
VEGuTk+r/SsswO6CDaVV94veeYvB51BLOyv+0gRtJ5KL/Yy0qH2udLVjl/KnbPtUPrptjfzFbsPP
tmxonklDRCSo8WZFuFJlfCamsjL5UAzYDfdekQM1jW9LmDlhY9F2Jxw9TFBCVBI63LFb/K41ifuc
q8H+Gdta3g7yYrmSEiVbRQ9/lQo9Ki+1NnQUStY9suFUpqig0LWK/wP6IK65yddCRtLZUaVlRvYB
CbbmwgDydnRD4WVpGgyNfYjnGSaP1hhUTBOEfDVHYGO1PjtxV3lAbVUlkJyNwDfWWKaHdG7ApeJL
g6mtAR4ZsvIoQcZpoxKsKBHnofqYFNtLrOyMPPeUJek1fBgUNXCngfF+xbdSoLoxDEPeykM5eEb9
UIidZv0gi9R6XpF2VpNhe+VDtIvO3Zli8uXDeGeMm9UqAhupv85AJdhOUrxJFSoF7dbzyjfQS2HR
MrL18tYYP8f1n2gClb1TQ07WorSJGU/w6EluZDx36mk2bWad2qXZOlT1jdrzV/zraqL/QuMpQ4HQ
MiiXJlO68ZlJDRuMZLhzcS/r7FWxFuO8QHODJeSs5g/1tpJpbj6ezfpixG9SC0q9l8vq8cKVCbmT
hfFVGzxo2juaFm/IsKPJKIhjrfmrkfJnzmi9J1HkawlkRQMKl8nCdpbe2tG3Q2XRX0cmTDcz49g3
JBzteB7Lnyz8ikfgTl5ha/lFZDAxYRcpfvwelGKRlW1reOvgdbgj5MsofDO8hspJC/v4kuHc1FAh
3vR5/Unqcdqn3ZuV+31u/OpFQj/J6OvIxejy81DKV9rZmAjcH3OIFbevnax/SQzVMciHNScnR42b
aX3QP5R3BEWjDZltNL/WNulzIIZL1RyXGMET6lVLLWD5C9eI28CIUWJvibczFyoQeLo2E+FSj6G2
hJ+QYfakwM4lzJPvXL7ITpBwtahAZLbu+l9Csl+hcLyKbVtOp3XaJeFBtc6dnjoRR0w2vo3tM6QT
1PJUQKR6dgnyhujUxpbrSIrujTLXGgxNPGb/Rik+Z0zjoj3M0r9hsj0O7WsiGk+aXoUmiF6d8CZo
bplJ+lVn1ity5Axjx0mbXyPD0oO+XckAYfzfVuEAb6pc+e+PauwgYmJA5qWtsv4pYRMrivUYKbQS
glNogED9mEKrLmcrNx4qJsUv5CCvPteFxI9ZOO2qOory0YfV3p5zfg5csNmnaaKd4jd2DzgQHlL5
KwYEsGq3McHke7walZYnLmD4uhhYTkE68nVv01+trm5RxxAklBYWVjShK2DtTaXfwjJQkKJuRGif
pH4ceTX5MBUAdpYEY71Y7He7xhovs7zgbhm7pCZUFUK7zCGuRc/62RCIYnQLmIPmjeNf3JjWM8qA
ZjPG5XAZYhB9jv0ZXiuKlcWVZXweNkBV+iQPaeOMtXgzkaFg8KgM/VKXmp/gc9m3uJIxrkhlYBX0
IEoM3sNi8cKuiChnNYzdR6LTe12T+7us92wdJcQbgdLLJRcg6Eib9L4aHWcqkGpTWJtGTc+ltM0R
iAwVAXOaxrpoSjALsoXrMW8DdZSQtM5ggAxi10GKbtGYu8usWU/9vHzOErihpsuta6mohyvTfm4U
Osfs+RnENWvv7WNT7tTor7KJZ0+Ui8YgKuopcyrbvKgdrHJ+VsMXVOr5Nkv/NTR1zPeh5dKsm1to
XTUCrNETDjIR/NbbnH2HLF9tc4+nD4XDLbZeeuM+66C6yqsMaJg+FEH3VEAWa/w5Lo/NyZ7wDoRx
0zyZCyRTqOdKYCax+hniVi0gTqMVTq4KQ9dmuJJHT3ssdwPEebg2NkiquZvaTHz2a7Od1AZDc/gy
J2OghaZbZLPyIls/4SA5XAt6kyRvSKQoNDAQZLRabaIInqSvVo5woKSfXVf8RmsMSnav127XpOGb
BLwgDy/JDCQbGwhuOj3PgticVV4fVL2V7BY8fhvOIUs3FYwA0ZMwglz+XmLa+SwNXbH2XSTWEfBi
WC0ZOpnZBFsO0jfOcb3iwDT9svzTSgOCsSeSaFaGgzzHCmHB39V0NwZ8QmDyQtjcd5nfLUVggOJF
w2dFSvoQv+DEQu6OCnHk4+Z4mF6HCWmokEu2ldTVQVTUFXbIFEnQM0aDoINNTY+fJm29srlCy+Zs
8rb10Znyc1Ta/4q6YIAGvzSWQkJb8Ah3QPToF0X71huMdwBuqTEeCSROJQ/deNTPvokhCgWzgBCx
3LZl22nTh0ydbolNLEFvQGgXGqoX3UD+Xad6+A7wywHW/Bpq/TXyzaLjUGKko4TtZReCjIFJpGdp
OFn0uTgd+4W7NHdyHVGzaJFTTKCcpCUP2LqUgXOSZa6o9GvBP5Vs3fZjvxtkRCCrdaAedIOteFYQ
tbSWk/eJn4QLPcbAM9J9ifjGGuVYm09AkMd2BPi2jIsSVQHy6SKa2veZHtlyqPAPoVYj4dns+d8l
7AfL8rL6wkTF1/Ji6UQb1n9TCJBXzfb7kLVQzzFbt4TDuTAEuIyoPcwJMxmnJ2Ttza7LbStY7Qb4
NRZPZQraxywku1FlN0dtQGlmKS1iY3kfqgzDaeemqc5WF/EUdvLIXIoTpdPRpsc2bKEIr8ZkACCZ
+kkyrZuZNY4SnqqlfTKY6DUr9joLsNhyOMYOmc28AgEWdfcmQ5wyzUEltDNtelB3r/CQCx4Lf5p+
1cY8FKm9FRbfMPwXf94L6G5bTEE0NruEv5bSoeEfXytl8vT0Hwd/sFTFIbHNIOx8luN4OOqvIZqd
uqbbG9VKVylOCLa7mqODDHsfhx9hy+nIg4K4Jk7WpzrSvR52W8wzUKz1WhMRV03UuRgXA6k3dmuo
Z9lp1l+BUqsPh11T/rMpMSL+4TE5TWjjyh97uEviNpg/6MDi5DOSIVLQsQ1uIn1O5HQLw+ZHBdFo
qcnNFneqR0xkKepxODcg/kxctPQjnC6Mp1UPhlXzFiO6kExP7qWbWrWBHWteS3y8szy4GG2Odmzp
vmahgF+qYJTuU5P5Bkm2dnJQ57caM5I6UogmZMdKugfNYSh56+SjBBj5eOknDvaUwJbh29anOBBq
uMt0819MMezY5P5sCmrFMbyVGG8KBHlqZqAyQ5hgKIeEOUhg3gy76NiNt2lK/HrB+mfUew0LAabA
LYGKDx/8IPikpBGyE9mVKTbsyCP2+Qq0jDUp0ud9htpDB6Ur4ltrfEnJTTZc/EXI1z4W9Uutv014
eaUh1XX4qMoVD2g6fS9zhbe+Lj+UKr3UCSG2ndZflNl8jVeZ/IJidWp7OUj5obaJmOuohbN2CqhY
ylb5+ByimL+miQWx5XvC0CJH8Q+iJO7jA9gx7xanZ2VmflQhP8+gMo9DfYnDG8tMXEEKH4roYZv0
miHd9nr6rQOcTrdFemXeT5rwMupQVzMBAHI0IbYOe/YNIHn2/32foQPXp+kqI0ldUdrayxj0LCeW
leQb1SpParO4q17sl1hXnymaQhOr9Xgmk37eWgMKXEWJOLtzxa/15Vu1zK9S/TTzy2oNTt5KCFzU
DklWYUcnS58/UbBXmb0dQ0Tk4SyDKleP6agKi1elBc1nBXajtB94LsoHE/5Id2CymeuFXZfYDa2E
ylrYievIDGTLU1raCRPUpeWJohmvV1vH5G0mG19Y2iErIJd7K9zPmXYTaexluuZG9owRw69TX5FQ
liJtH4Srtn6ZniQrfMYM0Sff02Reo+Vdj36w+kLls4UauuSq8bOiX1NJu3Tg7K1Zn6RZdgxheZUh
G8/mnKGEik3NY4kjwKmYPKyI/5IJ19VEQlthpeLTDDPSZseGFs18+v+4LuWISpWM9cRqJIizBivw
MPA96bO3xmiOMEzO5d2yPlH+rdp3DVmgIXkY3VlihuFAqd8sY31hZ9oZ3DqlAjdiR/JpxAQl9V/z
mp3M/LA0MB1R5SZljrXCRDS0BNm8+LEVnSS0Bs2cHvW03quRjkdm1r2hVlUX/8821xtQJ3nfhKAG
SR2/tZm8FSjacNhSG49iuOq8vphOURc6EfRKtS7o8tfU1SzTzasJDV3XKJ/1ahsx0AoRr9K9M1tn
sDlRAxocAK53KuK2iTYAA7eam0eAtGdt+uDgHZS7texEyJfmYLNk2H9eY+JbUK0/M2DX0Y3nQ9hX
9NxWt7NZmUPrpS4N2Jjbanhz9dQzSSgNoIHo/ckKb7xfpUycnvRbIZLX5sxpxcBbktcIE+0aqVRa
S66iWb2TRB0fsFIW+7ybyKID5E1Tt2VzjxK3ga9ppmlv1sYzrVW12+nVtetuS+xrmisS7VCDECva
a99UjNARi8C2ykNt0zRY0ipPhnXVrNnJH+lLbCtaeU7nAeP4HUvbzpZLP1Iy1V+V9Xs2nidms3q9
2NJPMd+hw1nRH45QSnEI5tWt1Qmr1IOuzRcd3aa1b1A+WF0gx8rX2NWIjIv9DBCjlntr/Im0Ffl5
8m2qOVi4xN1nkwv21lfJcSYEnCY36yteWdZCbT0IGPyVWWKYz/hdQFGW7cJFvpwlXuxR1rEiKJtk
mN+xDPX2T6L9KUawdt2l0M8wmdDEC35jqTnFbelqOPJTvT3m66UVuU9Z6raFO9KKa1t+mOnb0nIP
4jW3DvmElr1FLq6dWrKpstYCpHzwFV5lYp1K3PyhQoSf1RlaUaF1q3lspT+NyNwc37DRYoN5iJSG
pMabb21xEMXk0nV9QM+QUyTxFop3oWpQxXHrIX5WDcuJxtGt1pMwSn4xjFwIIZJwt0oN0CJCVCyJ
ZR4s9VOhPqnMN7Lfr3syYwH2Nys5SOaMoXV9exBf0baqdzh0E1BJfQdgJITfj+dmcApgrugmom1T
MmSjzha/zaNUCmDEyl4l1B3oJFAqxU+IyTeZ9mWxP8MmoK+SRojXFoeudBpipCj0xmaI8WyWclXj
O4IdSM4wmpLO9YqyogkLJ+n+x9mZLceNpFn6Vdry3msAx97WVRexk8FgkOIiUTcwkiKx7zveZp5l
Xqw/qLJnKKSCMZZmZWWWqVQgAnB3uP//Od9JN93QXeUVzY1D0Oyr4WnQV6FpLGW0r8Pbqj+YCEZl
cMwVwdD0o6c80S8s2+buvTr5TSnSS9Oiy1s6qDKxRooXth0XHMsp92HUpo60rmJ/Ndb2ZeY45Olh
3OKIm9X0tXvjUdHfjSRF12VeBt74EBbPjtok+FawOhSdusKduhpkjfwh2ooQgay996Zf1LxwTOfJ
o5eiOo31r9HddVrnD0rbXAW0YxoLcHS5F62HTUys/dK798JpVAS3hhNcFtxp6aobui5LrWwuau1g
K4MBEZUtbOhVxORFO6WurjEbs7m7t73sG0YNBAA0BDbkl61DeeFGgJJbA1HJMKaroX0xDI1yUUN5
wMu3cLGop5ac/LsGUrm1lM5woSrDsCo6HSRnepWFMWQWn11Y2tZUV8zW6zeuXRNSVnDsLfpmO2YU
IKISdyeVp6avHoIyY7ZXnkI0nAFjRa+lvPGEaj5M3D5lZXK+X3mt0Vw4KoUDz6GWoDvoNu0emSgW
KCwpYvhajEeknZH6LSqz5VhBKkAPX9B7frJ4tffeXUETyMA44ZQbNyyf9fqmNDFLDPjBuj55SyvM
zkPlskdtUParxaNFVm+ZNGy/uvrV1+RVWaiX9sSCyJObHHaRmdnBLmtvSwrH9NRGNVp4FMFsGseW
ymsRy0xvGJvC/EG4EZyjsL9wuzcPi7Ljc4Dz3VunZZuU2kN+TEtEavjrW06eBLcaePs69ehOp8ec
VoimPMWq8Q30kciaiyQOnzQPP26aDF8ssgTuqJru2HrWOjWv9qaLET6puBrWFXOtbL7Y4HqQ7Qf+
61BfyECsFbm2reaC7so2B/SUx8mdDy+LfdOIVA22IFt0khlQ9w36dy86JsnKQ56NKjQYUDcMNwFU
8wX7bPgBSH99Yd0k47jUOncZVmu/ql5lnW+ZS6u28vcNJyctEkuD7qMV07ou3K2kMuT3d/rAxsy8
s6m6rip3GJdWErPFho4lkvY9mQZcsCG2bKuZVwh2Cveu00kztIttPm0vqLoV+Xcsv023sQPcbORT
mdTI+a1YDwq5QURkZ3Sp4Rll1lFBwxdyvlAjYM4m/mO37Hu2Elje8C/6Qbwa05T3+FhdW52YPJG3
VHey8L4oNhhv8eLfBDRDB05vD+hF4Qco/Orek/jGKDJsvOTebtbu8EWFySIumJZYWnNnU4rvXY2w
Jtw0xrIvv6P79gjGVb5U7qXf3Q/qRevuIk+s+uDGDa9itKfOqpd3cbEZuh9psnbS54CuvPk9MGhO
PdZ0UYMnn7Wie1TitUUIVXeQFDhFCp4m5Tw7Vpzvk5s+oWJuq5PIM7jyLDY2x4hFw2lvTWOV9tey
fUz1O7s1j8Izvue8O2P7mj3wSmmvaU1WSvNQ+JeN81Vjs5xTB49bN1tXjuke7aZbyoqHFuDxaCQm
MA4rBdEkXWMdnQLYYYXKPostfa9NptqisEF+0hZfljDOE7ViJ1pdk3a46seQJWpMqDEm2rEuUWNp
2bBrhE0nKqsuXStjWWgGuW0RYC0LbFdq8rVQXuNw2BZ4SYaceNtyHAHgtAH/kbEfNPdCDcuLMi92
scAtFYutignAhgiTXPlTHky/9scfvr203fCoZLVDidm8zFWFk4eKepqq5oVD07+irJd3T35EAnwq
2cCY9DbUreZYd23GLh458L402BAN2PGK5DvcuStf4RCd4QkO/dvWSll+h60NI6dPtrV51ORRahc2
JSE6kIp1FXNUr4aDbagLoyjKS93y3VXoG9/oTQAcoc1d+iCkaCz6PPFW1V89ae9CPF7RSEc7QoFP
l8NvNaa4tjAlniwAWUr4ktioXn1aM4PUt5Rvc51NrT1ellp0SLTqLtCR/Ir4QXjB3kWbYQjv2qgC
bWHnmNDqcOfY/k6OGCIgrPXZsAK10dIATG9h/yy08jEP8TN060xcuQ3I6CExlvlkP4roEt82DNWW
xVWbnMpmxEJXFCbqblPT+J31F6rbtOazhctp0Zc9ZoGgShZNoXwThfskQtrCdKZME9qBb/wweVmX
8VpFmO9UF32wMQO2K/7w7oXhPnVQsGNUYAdlZBTphknZmW4bp1lbyNh8NV275q3vBYcabY6hUKWY
9ucxDtzUdC7VEqjTvbTAyFlogSIKu3TW6mIV4okn/NvAXViJR0+WK4fOQB37CDZuPb4Rsu7QKFbj
SG83HX4UDjIQQUsG6Es7YIiykyuLqmGJwLQJkBShClxo9AOTOF1XevHFzdKjGfs35CZf9Il9kzeH
sAOq1DRvCGlCsbPF0YuMFciNb6rr793EVJaRjzmBXT5tSGdBDesQuWicwh5B8ec4KnViXf0ORjUD
3kVeOiaW02G3WSjLl/ErhufFhEy87RZ4Bs8gE0/gqOfhunkUtoYiDRR8+sYX93n9pXYfz/yA6Yv+
5gcYM456ofvKEGtS3StKl08CUVkeBumHSBENukPqkBdPTdRhjTVKgx29T8/1rfFs2kr66KM+OPM9
TgBu5zG8US3TsnVQ54z99YTPjfGz0wLcjCv0XfiU5LqIlwSN0/N0xSGk3qCcubR16hbMEMhlrZmj
afFm6HXAurC7TM9VMOT1a2p5qKXvIuI56d1gr02aeN9qF516YTbPfQ3ooGKAiWJbO3gVcYME9bci
lutQOD94i1X+jvlLYS7lbpqLgtqDXt1KY1jKgZ2aw48qvvjD15RluHrWCnUXoP9QHEzmoWc++90D
71DMT1gylzYOMzfviZ5odqEhLmO9Ql4P+X1s2NFinGdga3jxk4Xp3ZNIYpUQzgpm9rPSYqtMd0VT
7tSovkx9gRZJJ6SVXeGPmPOBLC4l/66Pcd5pdHE/f6Qn0jLteYhq5ydV6/mFtve7SqAEj2tXg2iZ
iqcgU3CUB1QefnQStYjeWhwzTalQazXA8Oh1jMHQ0vvXMoqn4n2cX5hQH2H0pFW6rztkuUUky9ve
YsciM7e67xwzpAPfqdTwHIRZWJECGoLxiL+0sSv3zITXpkHxu/kyjd8P6PY2j+IsSZWRdEn/6rhK
Lt2bbBssXlaP1S6qF8oWvYyy+CqW+AURAC8uu8Vds7IXVNyX3vbdW75irDooCLzX527zqakzI8b6
tpCVsDztypPtDvCWgnBFFN/g5n8rLbnIHY2aq7emHjl19pDqIoUNwg7blcZhAyYlLZm4Zst52dCD
a9lP7woo/i9h9TXgwJGAaTVuCv/GUeOdhXy98UDJD7TOOqisiiGv0e7edK9K/hAb+/7dGKYLWFDI
xl2Sfgm1RwH6MV8j0fGOig+Ka9I8XMvOxrX1tUV0mJqXmHj1Zo2G85b86bV1R6l99B8GY6PA/Ihg
oB4Eu7RmZbGvpa3OPLn0nmoVmTsaJxyX61HHSL5JO+r4W6iLXyaPKMXn985CwIOfcklcjXLQXuHq
5Tdd86zxsuGFzIhPon1MF2vMjzSS+xx4gbhEZVra/aKDzNYuXABXKUUdSmXdo/WVnrShXWm8m9kE
N+2Ofgwuvqq7MIEhNdH1hB5LtPseQjDaOPmjypnZHOxdNBKEqY2IQLoXQ0dk7TebIBmv8V3y2vR9
uVAUk9nr3cSlh9FJf4ylfhOEBy9D6OMcEzSVUBZC6l7Vuh4uKqkjTr2z5XXjvpHQU/dHrS/WRvEy
pnt8UrTfH0uMZSZpJTmrDnQorD4q5Tl5F7FOqMVdqQcNOHH7TubtTdmkLzKyVg4HOZV9TJJycAW+
B/Bi2EeGs+R4FJTrHvwBJ2i2pQs7fJEu+eh9vvFpHJN8nXu7xH2ulOuU0wG1iFy3AfLC85IgWtBq
7aKYpVS75sU80nLQ0BOnfKuo2yKZRWs4hsBZcna+Gslv2tcBhwM2tLB6KIfLJt1LZBMlAm6EgUWI
lz0IeSkYzbsNic5V8HDq3dKQ7+ZIiYP0P4wZVn/T6IckuQVto3oXjgn3J1iz/+3Id68w10XY/byn
SgbfbN9/jNJdqiyd/CGqb/NUrtTW+yLYzCZti4+bfLPUXvoNdplK87d9Fi1QdOfoOpsku/t8Pmsn
oP/67HXUqDIMFfhqB7MxYQ5Z7CuzTQY6CjH4kohjioyUopT8u0DBY9jZYQggFQxHTwummhO9qSp4
S5vkLo+HrY7sKqHB75OoZZOL5KGdKctm15WUpHDbdGVOAQJAlRWQ9WyeieD9PVXasme7olqUqWcF
Aevcu74W1yYmjfyAIPxMqoD+2zXYsmf4Xx3lm6dSsuaXSxQZL3F1bjf0++2cNSe5u06VmXGVxQdD
LrJrDh2c/aAQNGzl34d7ncOGsXK/emeSn07cpjnNXWSQBYOB3xFxrHks78UXukMTMzX7mxeYDaXe
LrtUh7lxQH00otW7Np/kPZr48dk4w0g+sQG25jD2qBCqrYVcwnvuX9PX6F1/r27FF040tbq1X+uD
eu5KE1/7r29e9mO/vnkTNbSkhtL80L2TzsZ7jlYi+uUvUgcNviwv/bfmDDD4xH7bmMbdh3d8A9U1
JhFKXrkRRe5A8BJl3UYZlAEL/HyW278fw7Yxg+emyrRJiUV/RZsItxIgwBJAHNJYcLWGFy5sFKuJ
F29QuxxSNBx5dCWCVxc6unBH5GT9KmmvR5TK4i0qqIMH0YVX0XwqxcZOL/2IVValOp2jga+oOibt
ykiclYZ4N5jcBkW6dWlBcg6E8xdV9hc/flXVOz9sV9TtlrxTS/VQgSvTKoq1UfDUpNcZEnJ4Hk7M
K0P9XpLT2fQbRzzm/qsaKbflSOsxTFatj0ZQhQbthLQMREOW3mOh37YkftfJNYKPPieIof+eB6DT
yWRoaN8MzqVw0Bqx477q0td+fJAlbSM/uS57TDScROnUhjTNgji3lp8/gp8D568DyjamgfbhMfMu
bm1nyDEEwPLC5Aj3V7TPQUWVBK17iw3CRC/ic9wfY/VW6EeG4LaAO4yKqvPLBRLJXsO3HlExj91D
V1jvQscdk9STle85Z+woFCWpArWEdfi32FbA6+x97DA486IG+btZLnEBFBZnYfYh0YVaVTT7D524
rOODsC/b5NIxVcR59zF6jRhpZVzd5sNuCKublnZC7NDozZt6G9P2Wxi+f2sEzmvmGsvM/lG5exex
qII5LKnv6Ciu87q/jfruRXPbnd4PSw36Sh8Dm5fetT5+79MLrT5Y43hms6yeOlnN3gNKTcnFMCua
SPXWFyAMcV1/E7r3oHtYlS7dBKIwuIP2zInj9+spmRu/PlC2HN2AeEbZ115u3lllVB3pRGIYSbLM
gbOfpkBiYmuFvC4CkGdbxs3nQ+kUgl2fvtGHoaSIUWFpGrS9qEq6uKObbqLBvBMNG8MUVWBq9R5W
yaOh1NRA35JCWbeiQs/bUTZpqHJnFE8dJbDPLS+nNhGzY0qvO64iIyeDMNXRC0O4s1Se3Wew1iG9
BlgrtobF0N4ZGtWpFdrLHEH4m3GX3wbtc/cgOAvQNHzprnl6UIG2416giWLGI2BnR0G2CTSeF7OE
7bGzwmeKolBs5cL5Wr9H8RUqdn7uW0wCPNUb3mhfS7JC2Aq8sncUyDqGhfmGbklU6+iyglSAhZrQ
uy1S9TqFxLYovuOcLpVFcgMM09bXUXULDWX0PYSIe2r26ZnAgp8o/9+sAfrspSIHtchG6FFXUOE3
2i66pA9yhXRz4RNXLRb3Nllj+tK8JLR16W8cVJcLQdhZvjHJfTI510Urd8HOckchb/pbq2SJy3IF
j2WpUwp61ta46LbxEjvjEd/Edbxls3sFXhk17pbu40W8bXbN3l/bG7xbZ+bdyS3k7AVm2p5bmhm/
itjmJR7/rdwqt3hfAUwTL96t4DStzQtu86Jf6CvgqMu3pwdvFW3Yh+yxlRdnXqTqidOyPnvLBWMT
9SzfkoQ42pwr7CrL6RaZC+S5S0gCi2DjP5yZg7/fH9j6bDkvqQBE0XQt9yDu0gtyEG6GV4jey3T9
Nwtx+mw9c2qUJ6UcrCvXQZVeRNe2RP6X9pE88+ROHOX12QpWK21h91FnXali8lo2ROsUYQaQXWyc
uDibMXNiddBmy1WqOSV895EiBu3VvGtW+vDA6wedg7XpTGISqr3Ntto5t9s5sTBrU0rCh+Wxybq2
cGNU9m0Dsx4UpiguEyq9UOygtXSrXBJxkp4ZCCd2bz8rNx8uptHK1eOYFh21oe2oPGsYy81zt+7E
tk2brauebuZDpGuk83jWbVvgAYTG+PkAPlVa0mZrkWUldmb6DSXQMgORFJW08CPfMeslhg242r05
GmvFwp+bI+c5qj2t5cCAakVagL9ODJ/NIwGyULU1IAVNUVO5yBxv0Y9KgyBZQiEZUF8SjgOLXRHB
3qykchHbvrJvQFSs+hq/TIt1HLpVaj/pEigk0b4uqrZgdKwrO1EBirouzK1YcX40UG2Xcd7jFYj1
DFAC7LvP78SpfYMyWzZSs3ONRleTw3AbooYkCOAtyTeSLsIk618ivaJz/fm1TowWZbZqWK6fN6ng
Ulnoqxd2Wm7Q7mqrfpKyfn6FE3Namy3GNI/LEXkmMRkVBCHQ5KyISyAMC2mceYudOITZ2ux+BaVh
4kviEr4WBdsSgSEwc99YtxZ6PUO1lHXXW9VBtrl7DPyyuYwTjHlwaUMcYfm4Clmmzxz9T9zPn6lP
H2afPyR06y2zZxQWbFODSxsd2BAUZx7XqZs5W4GFqZmh0nvDlSgOhEDIfmM7AG/OpYuwHv1mN/Dz
ffrhy1etq2e9Rp5BEJcU2kHYVodWKuu/NRDkbNVV6iCJC6S8V6YN+EZXnO8VVFdZdS9xG56bOieW
djlbanHI+qMcFS4ysO9vQoTuSdZeholOgcjf2854HLXBWgBqX0kdDc3nv+3EuihnlYYCIE5RuLLH
sPfQJE9ZeKaCMX3t3zyRn72FD0/EtmgYlwWf66mXUTqR/xCSqxhD/bU5rv7ed5+tu2ZQN0WaTd9d
0E63N0GUnpn6p+7KbOqX4DOsMuGTJ7RbHd11ypkArBPTQM4mfEPkaeIKlQ+OV1CRB3WFGBrQ3+c3
5MQclrM1saw6zxOSTzcsf0FChyth2Z+p3Z16oLMJjI6o98LpmzvYUhXMTZORPv1i60t0np9//VM3
Z7aJ8hPXG9sY9Y0u8aZrdLpN6BCvHLQ///wTu5mfeUgfxmSQdqMHpTc7mKjZPWV0F6plyQu9hQBI
fJ/NQGXtdWIEAJkEVfr5VU9spX8mMn64qh+jDRv1NDs0QfOSRZpBnV5LtlEMASKLGmwZYH8/v9Sp
gM6f2/kP1zKbJsMcNIYHrELRtfIwJrinl+K2f9AW54q4J57Sz6P0h2vkQWDnBKWGh1rLOHKkRQDm
trBfQgu5ao7B/1xI8IkRp86md9wHjqq5FaRYdPdYgeLg0er3YsA3V31r/fxM8eHEXFdnc71IRKzr
SFIPrWIHDwUPfu86mbv7/JGcmJI/3/wf7pbvhZ7j5WV40L1NG9yH7VHJz8zIUx89m+00u2vh6nF4
EGBEE6sH6bsuyjNv1FNzZTbdO4v9qdpyV5JHQO4ppi9gbCrUw+UIS/bcOnvqKrMZb2hhi4J0uvc0
3dpt+YOOTEighLvo4YC8ff4ITs0KZfb+Hmy1boeYq4RguMpV2JLaAOBhgVmvEZcu7obizAp24vco
01D+8LSjoI5ITuZKaI8R71NHxeBrV2uw9CUpEmd+0IkHr8ze2Q7BuG6UgZ4cnK9t/BTHFYSO189v
1qnPnmb9h19QJ4bj9kGSQFe4aTHkgu726+DM7Tkxo5Xpoh8+HI9YpUmU7wf9AEe+wQNHAfxGKdZ6
dmYFPDGZldlk1uumbduUKzT1I6g0LIRnvvqp+zKbD0Oa27nfCVwVYw/897XCVFqfWYFOjZrZLEhF
2YVIcqJDKFdAMhSwFfDmJi/DqgDCdy4D+Pf3xnJm00CP8yG1rTE6ZEDdhDxq8cXnY+b3bwTyR399
rGjP9NIMmggjYsJwofBo6TQFUJgaqXz8/BonjkqWMxv0mkoFxw6D6NB5IaxxM22HoyrSBnEwy5Hq
U50cvYnz7GThGqlet3bGVNuxY3mJalvsVK/tzqyNp27kbI44hus3qZnHh6o/Cv2KEKQzg+zE+dly
ZhOk8ofYLuIkPuRwJhz6BlgHcNcvmlf3W4XJluSyc/KTUz9iNlPyUW18OyniQ4gqvbAe6+rMCnJq
NMy3uGo6jr7pRAd7FFsdhkxJrTwgBcA69079/Y7KcuSv462J9VLkKVdoBJECNXCWG1e81yU4Vi1c
fT7eTv2K+Xz3AiRJBp3wEH92o99FLgIGtBfZeC63/dQDmM36yMwGU+192kUyeYyrGomxePr8y5+4
QfZspvuhJpxyjOLD+Nreqy/5u/sNv+znn33ia9uzyV5rdRtjAo8P9WAaQOLk11IXZ2oQp773bI7X
MGT+LT9okB+QGflobvzbz7/2qY+ezdleQadYhB4zi8wL2pYoIqUOymYMTTLhwCO7sfM379BsElt5
YjZezR3CnkOiVwNR4vPf8PvXp/WzJf3x9VkQ1gYmjxFTI+/Zpxvlxkn3+fO599Cpz5/NXKepjNT2
GPOEfqr39OinFO4SS/KCdufnP+HnrvqvdQHLns3dNs8CX5kUJo2xSK6r5/xGfOGFoX3Xlt6TvVu6
azTEn1/rxEi1pn//4XaFQjEV21Wig0gRqVlrRxNnPvnUr7Bmd8rvXDnE06vUFxBwMo+ktsrgVAdZ
DhVkpeDdDsimSBMKvx3euZWorXxtm1VzXVeZvs3iOrtkoXTXn//UE0/Omt1V3ayyWsvV6FCQI4s+
7Zv3YEzisQU+g8+vcGITbf0U4X64m5XS4VwnzPCQvuL1Rm0Y24v4q3y1bt1vHAk+v8qpRzZbE50i
sxQiFeKD5VNmpYqdleWZH3Dio+eZ4H6udGje+f4KRfbEItI0dM9869/vDa15jreSaEOJ/4d5MzLM
UoGzX2vzHlJkV6w+vzGnLjFbGTPFAg8xttGhheaFTx6kh0lF/9w57NTHz1bHpEkH8nTZdyQJ7bH9
EGw7/0zR5cTCOw/UThStJlKSj+5uQXYTqFOu+ufk7vPbcmrDZM7meF8EhrA7pDZkNvb37Q2alykN
+lh/r47t9+rlzGWm8febVcuczfe4CMBfRPwI8t3Ijhmm7IgFGDN1G9AMI7RZOzNKT0xkU/66ZvWB
67gButUD2gMYXEYNbHDbuYvgNT/3Aj81k83Z1mYKr9ah3bE78Im3JXAFxw9L/doqN8itYfzb59qH
p+bcbDoXTVIRu8xtKwgjdMWuYdH//ImcGLBz90OoqP3oFhT8WwHKjVhl8ZQByvr8w0987bmlQetE
Mzo4oK/qnGAJ3oCu+uXnJ/+v1/4/vbfs5t9DpvrXf/HPrxlYtcDz69k//us+S/jff01/5//+N7/+
jX8dgtcyq7L3ev5f/fKX+OA/L7x6rp9/+Qfcs0E93DZv5fDlrWri+ucF+IrTf/n/+4f/8fbzU+6H
/O2ff7xmTYo97cubF2TpH3/+0cWPf/6BH/nD3Z0+/88/vH5O+Hv3BJzhMA2q+v/877/+vbfnqv7n
H6b5D9N2TGmbiqpYupwKtN3b9CeG/IduKJbKXt/EMKM5jNk0K2v/n3/o8h8cZU3T0gxbc2x9+hpV
1kx/pBn/UKWj2I5mGLqJKuiP//n5vzyh//fE/gN17U0WpHXFl/ll6vPpmmVruqOpOlwyCo/TjP3w
/mtdT0tjA+CFzMtq0+kgKn3VUSf2vLHtCr850yH4dfD9+3ooofhlpgrgYv5SkWblpA6Y03USFRSR
SBgbV7bw3HOKhdky8OeFbNV2FA36pDUvysiwsDNhS5vecA+lKSyaKt4WekCinQdqkaKZQNZtgj3M
4BOZrnoZR46W4z6g6XZmxv06nfkuumrSz+b26igr1bkcS9cDW+oGWZvkF0c7u1C9ezO0CZocRlb2
D+Pvzwf88YH+usT+vJbNg7Rw1lq4o+Yi3h7eRQHtzFk3fS9YzwvlpjYg4tatk3xV69Lfp/4Y3AjZ
njsZz2oY/740I1bhF2pgu+bipVDxI0M1WwdomtpdYR/1b3lJlgezy3iZAM2lI2SrJrx3t62OPvd5
G+PhvK96A52mkpsuoPgsefj8hqhyPsR11SbAF4WupqmKnFfC1TwNW6EbztrIinxjR761S7UB++gg
YZDAeMF4RKqRVkLLEOC9gSWIdE9alrkadJcwpc+/z19mHF8HFILOfbIdxsLspZsSBtsZ9WTgHwf2
sWFUmIhgwxJBb5d03UXmeWN85pp/mXXTNZnrJG8x4RV7GqAfZnmdJIMpRyKqsp6k4ThGUWCmoKw+
/2V/GXqmrSnWtNQplrQYg79eBZpwZYuAKG7Lz0vtulHb2odnFjUpPliRvPYiiZyLVqZWvsuihCTN
z6/Ppnn2qFlUHJANDD9H1yxt3lsJBcbxkhzRTd4rpkbAXgS8e6FZUpEENlTNcytt5Xs/InUoiPN4
0CNFLa+cwSlIkKjy7BnNZPwWe5PFJvYTg3QjJWjGDZFcKgCnoII55Joa2+wkEL48ptKMj10IBAO0
pz7cx16iFA+DXZu3Eu49MZ66J9/11Onro6iSRsEVi57jIcS8npOk1xdUie20GQxgEUPJGceqY3xK
wo+qEhqHtPE0Fy01Mr1UZb6Ex+1cBdQj67VoIkB0pjFC7JI16RFhFATc4gEsf2Ea5CWlUtG6bSYr
H9yayAqw41VhmOaxoGb6qGVWAOevn6y6fZUUzksCRBEYLiE3pHcuy1xY6FP9lES8TIk6pEUVhMRV
rkpAkhj4VP2dU6g+3LUl3IndqFRxdeMX6vieDLnMgHsk/muheL3YaL6hK4SExfRW7S5AYE2UXa0u
mJX0eLqhlt873WL7mbr++D2QdSWwJjUEcrGQIC8vu7x+inTHqVk1Es5Qfa+ET90oen2V6cqE85WW
hnZLnRzLEvSjTeoZ59VFlxdeTaYXi+EiKbTA2SuBVtbkozghqj/hQHIJRwnnZxRKpa8qOKvJ1nRb
XexyQwqw4bIZDrXV6cT/VWS75xy5IAa7loFT3M3jXWxpJttAEFRIsKsaxLumFSRHkgQAS3/IKuqE
bma272Xm+HADWBbNSyUxst5CGhNDKrKiUnuSGvlG/Gqz8298Q8lIJY3LhKAi1Q0Rqfmtr7yMTulw
Su3KLL0b8sBV94ZVqc4hs6QTWFseTx/CAMQf+7Xh7vVbz6hjDJxKV9kAUzPWBoLkg4LyytgRP6DC
emMRopGj6Ua+plrX6qySSd0ti95l1NV6zYnADi2sRpnR0VBqIt0lTVEE0WUU92BygGdO0AHe9oRh
CAdDSl+1qDyokeT88HFwoB46eIjWWZXX/nY0YhPVZxUTeVr1Glm/sLWBpJR6GNyr1mSOGoasWzWO
bkSrwtA82KOBY8LPtc1w6xY9UTTwt2u8fngVSqKG+iheqXVcXEPqopMXpH5zwVIq+C26U0BDKWK9
hvM0xs+BVpnDlljpMtyMPZw1fAU++jOphmRKm0AhF6ZSD28h//ccuRqGW7YIqvzGcDXrq8FPU3Vf
k36YIZh3SK0YO2uMiTWNq/Z7oKWSAd5anffSpx6R6kbYu0Roq7DCti258U+OpUbxml1QL7ZOP/oh
daHcJFRRzysM2l5GzMOodUqP9hjcyLSOEfWA4dolM0zTxpWSdHTdesvr5Q4zKuQ+IyYlMrJSco3D
ps5N8PcTXzotLFKKKhwUKH4brNLr2OXOLtMIWhOoDojnZmsTc1DEHdlY8DXIyooDxf42ekFwHcsG
e0WeByTjxICL2hX8WRfHAGTGH7Gry4suoLnD60tXr7LRL7/7YaRp23i0SX0xtFq8i6z1cP+WAwEt
hRc69aISpQeBy1MxUnah1l7FEfsD/CVWoezGglTZVZB4hhnSF/cMPN5DAJBsyUMDRymNIrpLTU88
V4lpHyG9koYiRhWucZRlErZ44IT1qsz04NFWRxLDXWlPC5kb5dldDB8KNbHvulDGRrsGT6iq4UB4
R1xjagBrfT+SGGFcyVGbMiVq0borQC5YefIgxySouXkebyrEi/3WTlunuWp1w+63gmjfZuFEwBLW
VRrHX9M2lsMqGcqWo4fXWdt40MQby7IDJ931BIpHX2o/nIjt8ZKtMpUPNaiJKvUUrSWz1CkgxKW6
lq5ZhtV6H6RgOndlP4LER3BRaRejlfjZJa6B0qDhJVluFtbo69G2E0ZpYU5NyUqRjRSSeKc8HUn4
yDT/SssJ4wZzk+ZfRg3P8gRMsG5L08H/ksLZaq7MqjAPud3ZQBR0F215yf/dwZRoCASCTV+D6EzD
d2Hk+HPBGZKNYuWGved4X9oHJdCtUQCoKkoVakIb1/m+J+qarLigb8HN5KD8kjpHyVi1AyRWZUTE
38QNWKyA1Q/dd+yCygxtsJJtlwcaITEYIRehmfITIzd0LtJRAZNSI4+6ythvQFGoskAhGtevhqNl
5bmyH9zCCL7WIi6zq0JHBnGdjZEPnDB2RLnq0MGMwANIqE/lEcNTN+Wis07ifgnUJCIcXuscorzK
OmzJUdF8AHN1opcwJtwedzh30wstGzNr3ajfeFPULVEIjmXuKerlKFNiJa77y7IL/OabZkgDj33U
ajUllV7a2yhSkwvIoyXpLF1RD6+DVVnpUTU9TAh1Lhoye6wi67BFNqkCDU3Ng+aYh7HirjqG7dcy
5723LDotBftvBTGhOX3Y3ZXl6A0PtW+k/aGNClfcpDKobiwwTthTCxUzZpYI4yBKNyYxmFI1ccl+
Enh3jhAeNOjxv9k7kya5kSvd/pe3fqjG5AB8G3NGzgOZJDew5ATHPLkDcPz6PkFJT1VsVcnE3TNr
M2nDIiMjEQiH+73fPafub4Y2QtHtLwMTQ+vUVcWZqaBs/JL6c49guVrU+GHomCAB1hg280PUh+ND
GuO7/2i8PH3NQ6cqThWo2HGX0sQUDG5FTM4Giq/8awsPA1JN6Wb5IYEXx9Ywj560t3CdFwMB+eCW
XgYmDPnfvR0k2pVx7TKWr05mNDd6DYbZG2z1QXUp8hjhjawpaZqCXxR4MWCBsydiajlKUtTRq0tA
t50kKDMbd/JLmBfTu6Wcmmg/OjJ54Jvvfwa2ojAYOaNCyRzZr8wdr4+yK3BVOWkwPBe9Irix5mt/
V6RR3F1nS7FU38KpzZ60jNYM9UfF/PlsLvYEd+KBRHNeOZ9hVrDnM2VcsQvhN/c+zo2OSH7ntR6e
R6Hc2yJKmHnSTkjTwxv8QUPo0qDylF+hGK2CMmVD4ar6MXcnaAqTKKj3T2p8P/UWv5euEhR2cVAK
XOOhFMzHJO7QXwnLs30/2RhsRVFLCJZDzlpAxn0gkU0OAvlHnLmodBHUOMluYqmb8ZqyzKAaxxyM
7CbNq1NZAC3eZVQikN35BChY6wP1viobPl1STPOLYwJ8aQyqld+9JPMwGdkagsKUrB8KE4EjFjzy
4A5oReqMT4g3lLmF+y7K4+GtbW0ADED73gd4zziCY7WqzxzVOn2brezOJjROczw8StECpJqatMTw
1i+RfuV+GJOvZUgW86Pr9r65Yu8Iq2M/pFPGRrUA61Ts6jEsxFW0pHLGJEBT2p7ySqj2ja1Re9cU
dPuYWQyAV9ZhFchngHKRug7QW3jAB6x0mbaumzQ9rgk5XBa0yhcD4Xb22ZJnZJO534TfJRXoqDjl
UusKpLKge3KjzDR/ctYyZ55+Nuadk/dzfSfZrkJs9Qcw+XWAb0/ZBa7w4NjyHbLUJYATESBBCWxY
JVvB/rXdR5Qw1D72qoiZOavxpbgegK0ohd5+EICFe/563TFA6YQLYOduSL+5gn4gls1R3lguoAT6
t7hmM4gYxpDbpPXJirIoj1BtANuZug7w++Qi3q1DGHzKhtH5yMMm1PA10wpQlOIYsi27fPoUh8XE
3Ja4MKSTMZf2MpYPiqvOFp4mQdgoyAFVPOhDHNlR7Zq2gIHYJ8jcst4hXZm1F1ayBBDx2GgiXkdb
FWMIPtZOKH/SiqdyiYvTgwggdbbr3D7+4nKfgBbu+JbDitU01XxZLTygsjWONj5Ps68ib+VNmMYy
3TaDCLCKtathX9nlPnSnbowfgdyX3clKnYCMiz39KpsuTw5aWjRvaZAP0TaouZvaOZ/WfWZa75tu
G5r7beOiXGnRmBcnH2a/JbypV/esHSf8SLUvCE8p3+M7pVX8XfgFvwH0XQscsJDegxHdBddW5twf
a9hFNybpygswNSvUlSXq8d0bL1q8EeMvPzbrZX4MwsV/1TJeZkQ2jsFWYi8WgLXO45u19VBkIuap
4abLwHCKn705us21gr1e62ThAyjD0QcV447MgiYsD9N+CvuOM5NeJxwqs7oo21ymMRbpA6VciYiG
LC6xg5iDH370Ys/JDz7MUGefczB2NxmS5FdKISrZO4vgEFu1GXdUP+RTuEspUL8FhXdBeq/gGo66
MdPHqSgR/TbztH5ulmKSO25VoKvWFnAm+tFfkwt/TQVHq10qgMHQmPHkN35ffa1FlDVf3CpZqqtI
DK44KahAzkkVkY+ZOGN3fWgEcO571qdo2gr+AI6qLqe/z2D8R+XsP61V/6G+fd99a5718O2bvn3r
/n+oal8oDv/1j7Lx/6hqv1s/fyv/RU378q/+VtOOg98opMVRTNnSvVShqQX9vaYtfpOonIRLqckN
pHvp9fyjpi1+E/wBlSGq1q7nxfynf9S049+8xBMyiYCIBS5VpP+kqP3Hplwkk5gdl8uPupS3qez9
VGLTo4oSFaC8qtOcI4qj++Pi9PMxi225b0bff+H0ax5+d4n+ReH1kj75ZxPt8kMjfmmK+Wz7vRBg
+h+rXwRIZFyEMXQaUzML0EOPgi+mI9aM1ivx6VYAa27LwM/YW1RqRNWmqsX7j2pwf3sXfhBR5vNC
H8PSz+9iXua+rdzixObuKgeplvoMtmWrf7H/1p9qf32RyHL/+lf3IvnHqubl50I7iH2qv4nrCe/n
cns+WMc6YmyPDkqZd0aMNxYBin2amJSHu5MGy2OkDYevNBrE17ztKLb0EN23sYeyaVMWi/0y6GUO
PyEz8l/ZYuPAy4s1iN4tqinIr0OC6nZeJJrhpEThV8+ijIx/w/YRF00P9DTo6uZukoPJjzzPOc06
Jnqgan3XjyU22tRzF3/X+qKdr9O81FvHmuC1gVyyFdhK6AJUlLr47PriqqllUG2LZU7QpWQs3Zdn
2eVx4OoMek/ll++Q9zXfSrqnwBicEFV2dLUidkFLMGffZOSmgDwDZKgzEDhm2OTRX8uHTpoHOavX
0mr0Z5V2HlGEpBd7tH6mJNhfWap89zQJoAFGjfu9cmpgBFPzDDkjes7Cyjml3QVB63oXHxI/pIgL
n0xiUx7j3v44n95H/QqrTCHH9vrhM6fqD04VENioI/8ou8Bl35exS7UXvSHHdI7/ukLp58D5m/wa
lEwEsUEEVfRZ2+Sc1QAtexhd22j1mm9dEokvydR10F6XyX2asvC1jothj/T3ehGdKQ6zw+2zz/uF
Bb9hW3wyFYeVW2Oa9j6MMVXbeuqPXu/Yb2vf6fGKSdlwgT40efhZZZdVD2ZxxhJjrPbvwQOK720l
oGFGVV/ikYvC+X4OtMBWoKzmQ7FR+GFRFnyUSkwRn2Vs5vheUZCTW12WyJK7tuF5PSweQ6VoCer+
yc/XeXgWfFDLqSqn7LORzjjd9n088oxvpH+OqG0yNS3h4e41X7QEb4kl97cuM1AmIqDxrbPgfdgK
eqrmOsM69kLC3jypsqjh5juUIIBjGHx8LUD6vfJdOaCfyWvF+yz85hirHJoR7Iv4yS9VFJxiYJbN
1TKhtTiUMGu/yCU276q1QU2Y1Q4T6jCBE48R2Um4+KhNxU6/LVDJAObxovtwTizO0CDMORgltVrF
LgxLYMCG9CXsiMDUYNvLnmJg0xtxSP1SD3AsqOztrWq7p1KHndj5UdF8illfL6KhrnJwmnWFdwxz
hWAmIp5/VbWN171MGlYfuCHLU7iuSnRLNDDRi/YTmMttPNCR2E6jA7CiSFTUHBZdtNneM8R60EiW
6mWWTiM5QTnsMOualWVXhVHG6EqRX0h31D+w1DBqYA8BDQUkG1HfbpWuLjTTukrMGSgk0lqX6ZeO
r2/m3McIYACWcl6CoFUHSbpP3MLXe+r++FCGJArtx8KoaLyZp1a+W6IyqJ7R9sgKNaqfvPRNOgMY
j4JnKdyFQ19jlgp4eV9yoVUu/N3cDHn5kW81TPCs9AXIsKBHtZ5bRxWbcVCJPNVl0NwCoQGbnhVE
qljpizF6hrE75V/B+/FP3dou8ZlHZDDsQ4pt9bV0w5HmSMzeNosbNLXGrn5Fclp6E3Zj336hcN6p
a2Qu1ICJuDbrhs6nj3XC6mEmKyzXQ1HN83UwNupJLPUsIHokyH1C6tzqwORa82Wl5GZ3jcvhliuZ
g/elLW7e2UIM9GQL3zxL3QPxaD2krFeD9EuGYRhlaK755gYp2lnqaXvqmutTuOi52vZ1xg42H1SM
FmjAA7CFRD15+1Vgt9lO0jHfJNVuhNhYJ1FbCTEdnbAS686yDH1xp9CUx1bN8pPXFPYthioPGd8X
0Z27xBNHzy4tjx2nyUeAfQPOqiiY4/2chvKDcBl8um5tkk9A7jTzhdYAGYliqkincoYXtvMq2mtb
DJz1lzio5GPrxeNIiRen77ajNwrKP17eMDh1emOBg+8dhh3wT9Hg2sRx4rwIb/UfnMZdEOaFCkNL
UtcKRj7lBdiEFi46JqMIJd4MxX4aZcdohE+BX1R2GY5DBiv/EcvE0t56XTmvt0OatkDWu0zldGNy
fGN+NOb3sZ2b6uj0cTtA8Ka6vh2joCgJuhVheFcOMFU2AlDpQymq7t7RLUNJbdeRdaezAsMct0OJ
WnfhRtqBN2RU1Gl9GLIMZ9F+0GLpMeoGyLRV4Q6IqNshe9A2h5mNuo8RXd7IJxbTDPyvE0KH7FdQ
kbWr0FTq8UPYrqgXagLhbcZDDda5bj4gTVmYZeN2uY6mAdicmPL2pciCzqJKcIorORtxl6vGuc8n
fxpOuvJ67ot4XIcjpPTkSRvg4Rcl2kMVuDe+7w13YKO76VUWPo4onxaUOsDRNu9KwMgP1MINRNZM
Rw9mTktE3kolLobxWjW7PhrdEIGvZdjAd6ytOBgbuni5sOaOhyy7IXy+vrlxlS7cQ99b2gNzhhf6
GJbLMILHTdfLdGH1VVQ8PnCwrHVzFKw4ADZC8qNXA/GO4dpNmlGdF1wi/Efs33NS+rvSrZzkrvfs
8kS9KR+uk2Qo1WGeyBUfwjKEmN2Guj22Fhj9tkC/Pdy2wKpXUH1Dkl5Ltobj1YibjM1CGLZfzeJO
N0nh2OVkIElMu9XrxS2P8Vnu+9HEb12pVYe6eh2RQFTeiklD5+k3mGxufW3yFkEiOgv0lNGAxBWV
o8xmlgtv/lbgOQBU7UICPk3498zON+xqN1YRDOdplFWXbiNjfGU0f2umnsrTaKYvOhb3qvOc69Yk
wx7yVfKJ4izgUO9Vh8FeCkef3Y5UUe4bnFSSKgDFZ8D3HtJImnYnT48ezO+eZkNEKdHdckDlOek6
DfiXSnXFzVqNyVvCV3gzc7j97iuZnstZNVeEm8MTZSVgoZq6VdvP3cZxNILCptTforiGYAzR4Z0j
q/JjRgQBxxolz+uOEeB4G7tTeUNE0vuqVd2fnYAEQid7Ht854lBfFvknqtjuu0J0T/OQ+HRtS5qW
dcrGYfamp1XCFPdMc+i76iYNgk/tpXpb1ZdvnNPRpi31CPdX+qfCgkYswpGOY66zI32Acz9O7slk
WbyzkcsZYNL2pBi9vo61V+ydyKm3sXSKfQ7o/a5K6nv2Ru1OX2RgoZs8DbpkWzDO3hED8Dbx5W1P
aQANanlGiHssVdYdLNaUXVI1J1NTNw/FdWhQ/Jhw/pAEIaqpfNYY2SE1MkaUb8J6LPbBMshbOknm
QPtkOrE8fDeyLY/UiD6NqIp0VqQnN5bv3b6Wm8gW+8Wb2vsyBRlAuP/M30nPFu8FQOvyQ5v1Lj26
xj+WlpFuQWdKjYdR1o/smmFFOu5jCquHBog4ZfUIoiRCoATcuTjTHiQRq2nPZx2FfWFBEvAmtrhs
o3PawpnNa5xFHoO/SrfOLZ8gauLIK57UGjAX3ftCMfUzw1hh8JVcx4xgs4Jk5BB4QtHqUYHrugd2
8ws2+2mut56vDRtCR7xpT83Xft9EL0xvRW8879QdpfNPYp3EQ6AqTbnGTfddG1dnfGEPfoD6fRTp
iydwvacTHEuOfFvXxh9iyrnDgHeUo5F+67ywuRJ1dFQ1c/utaMU5cGJ6WzMUk6lcj72qcJmoj76J
vN1cILYe/KOjnYt4pfugG9LBeLokFqW1O3ZDGeCc0LfrUlx5asnpMCm8ADiXSOMifmDykmhXeSvd
rwndktEjQ1s76tR55qUbIh50vNZ5JNO9jcP6LopgnI6J98pOxjqbiumvfVMv0Qc9xO+LGSnXgn5K
APc9ojJb9gYCPI+hDNgwt7nV18zHQk310ZcEVR08hXXdXvtJ+GjX+IlOP2K61Y/uorlJPouZ7smM
VQ9dU3/NPWpeoqG8IRpz0zVpc6NAgdu5uG2CEFJ+2dHIJHa8oVEATlSX0ZWA17sPgF5WOEUM846I
CueDK72LwLYEXwaLZj6HcjiGYfjk+PZY5lNzGlHlAGmnfGhtrT4k84RyIwDWGXSy+mCb2L/DG1h1
ewBd4Z1SJsUZNKB2qCPvsbqI250Uy6hBLEM0J4d27I3N0Vlt8JVqYf6+ztlb0cdIbkxDn9CRbnlI
obFWUw3VTHbdmVzGuXUL7tAgNY8d6o3zrNYXVyIGd8lifFw86u3RQF2gi1vi1VOsDzRozyEg4c0a
VPx9invXfdcPBxGivFiM/N5aVb+tnfts8Xa8mICH3ZxQT0hZ+wHPRy9D7GVPU0G0ti4rtsB+XO1S
V+MSCvJ2Z8v0feEP1z2jCgdbF8gz22ZGHxbRIKQ4p6OPmR+ltyvL93UAX6XEZVxhsZH5bW2G/EDF
/zjzwWzducVppwJ3H0dm13qoUUrlDDySaaavQePdk3xioW91AQ/ZSY+5LOmmmTCnjeYBG/HQlJw9
S4d9A4F5eotlph+LrMMemzM+ydMy3YTgWK9DW/QHdNPXnEHznbCL85KuRVNymGnE5zheHmWu5Rv5
hVVx3gQFXtzNqkv6i1EG7L3pzZUXueeWrw7bc/DNi3TdLZ0S8RrzId/CekaxFuuGqYfOwMuKEzyt
QVYfPOuYI65vBDUi0y9NUQEDBPRI3uACly1Dwg/sBdY1LZ8GE2GfqVEMtH1Ck45KxmaimHAfBFN0
ql1KuFZwQKgRd1wrRYOyX3D1GjYPPk02jAYpFgKl55ugpS9S9vmI1S76Yih6omECra1DULDBce2K
w4KjGob2NMh9KtfuDBrdP1cNN+sI7J+QQNPXC/WFgHL0PBG6elZiWsYO7DHF+IcwcJNgRCGSKnri
i0sm4inXUyZRiJJJCGEYR6wNF0DtEGEcGUafRj70ReiabA3FiAg8peGUbWdyZViP1jRn87yfK19d
Aj4w2j8nMjUTzgCnEmG2WxaN0zd01qhLDm5ATZFH+Yi5IzgUOqPE/8WbvUw+hGP/Ts8N9tvczwWl
4mLlbyW3s+saopyumAZDe46U9KaqJHOFnJrydoo/0Jbz6+GtNEUjmtPSxWOkL2TIIWF7lA9NjgMj
EmGwHNdVeKQppiioE7w+ht7Deigz0gwBXiQHN8m0q9fJhTLEmXEJnIP60d0u6IFGh9ar2k/Z2EFM
60OfYBPtgU1SDcmBJhb6ZUBB2zHMxm2XDkdZ+1945OqtJKLxPPRMhePxC7x9mDv4Y8NlpgZfI2GW
7fe2m7oDPBZA8nH/jq7Gfk3ol81Rez8wzV30UI4KUJuIOmjNTGsBVrxFyNOzBmzIMAYfycUM+37h
1uzpChPo6M1pIA8Ph92bvAsqb2a+FO9tLcb6zFdxOGSKAEAe1M4t0zycIA3d23ZmcBL0brLRrUvS
aRZOv5M6uoYalBPz6l2+T+RWMZHxHNGRfszNGPDrjEv3mqxFi+NLD1mAgxqlTdr1nJwWzynuZWPL
j56TFgj+ovLQh3Hb74cehA7YNzILO9f3uF8zIivVzqGICcAuC6lP2F5xGl7pUCwbapDsJDzZkT9R
Uh1F7mfTrrNx8KpyklI7YiPq7PPR7mjIQWfBlMpxeq7euTSjNrkalpt+nCNA7PZuGcPySpvhW48X
uEDGvBXDdAhrwkK0H/Zqsf1V0IyonIlgEWVq18dwndNTOw7ZfZMO+p2j3K0zVOw0qlXdlR5njg2b
1e8eMbxyM87+eDPoybtxHBC0OfEYx5NiN7IMHfCM385J7RwGL9gNntucK1VVRzmxsWU+CCxkbi62
WKi88ZMrZkEfj7GGDMrVcx8s0Rttew68EWb7cUJyGc6Zd2wix5zH3H/tAtldeUgvOZnbdxEKaVT1
EXDTFY+gW/SPwTzykDdrcOOu03d6Ngg0ddZe6RiHPQDW8SoM7alovOWxnbGT5nzV71XeR1d5KX0O
5J0lg9i2nLTjIHBuzYjUdTdT1nhI51iTPuSueKVgk+4J5fYnp27qrQrdeOeQnqBZGKcv7BSLK3Tz
3PS+0z70k/8UhShUK6+sH1vpx2x30uWM3swjQ9jmCBiiuts5WVQf8iDPtjECMdJplwSPg10ro+ip
4tsIs33OTntNzz6872MVIsTYhxcV0cUEe5OVowNcuoAuicrIbN2x4PebhgGhUztroh/TR1fE3fu1
5J+IQkL5iX8EisTMlLkDprM27IYHOfXP5EKHzWzB48lcASxUnjdsWA+AfNJiP4aKuZ1i9rxDjd2l
i/rDILX+bNzQbmbqt6fCtBwNnHrdiSWdaaiG/deCAwZalAxiuSvUUcPmvQs93CdGp9XBkSuLf2nN
K+f1S0hK/S0yZX/kpzyMBO6JlAm5qnwBKk+usNuncTdiG79kXXn/L1Q2lr3gfP9JR9QptyJb3oum
hM1WGrx2Tl/BXFsWnoVK9XtH43nzKE5PszecUxIm6VaSw3pv3Wbl6sZohSrUc4BawyPmeTyqKZBq
zSzBOz1y9AUC5n311+F7NrJFpoDcCEzj9fRM7ubJutmwBcxqdxZY6m3asg7P2rmkfthKNDMK0Mxm
hzwMqn1RhB/oQaDjWPtoM1i2+B5FAXZxPIGTHDFm307+TT3q9ZQuiI/9RpPeWZv2amAM4FAT2rxf
siDaBAk+UMp28r29pN3iQXwzS9o8BDm6vzjy2Iaw0/7Ske45VIEz3E3VgpTTHTEJNFgvyAtlJ5/2
0OOc6g9LMWDFcsgssqcTSXYOL6o/lxjALm2GK+6t5kkwQ3nFpBBBPA/UL5Homewph56UY0/H17tJ
dP+ksXXCtomb/ZKjpx3LmlTUqj/W/rCgjUzUDRXTZFd1Kriijd89uCZF6NZLfKLo08uDUxNGszHi
cME452Yu445mvRmCz5EvnGM9eJnatG0AKp7Jh/Erhaj1S1mK6DzEk4f7oLLse4gaj2rEhxVFzj2T
EtOVUzmQdyheYYqYtXqhCNAcfJoP21V1uBUGc1N7dX1N1ZHYaB2eSCEmVH/m24HM9jZBmhsrx17p
flweijRXp8am2WvyIwM5tEmltszu47ZcmDB4JMPVsCGtWE5bixhq6cermnW0X/xnxKfNFg/cOxhf
8UE1XJ3ZX+6scc2pNP1xaBraEqF4JDrJHa3Eij3CVO54q9AVfO595h/IxXmEYchrjuUhimVx4J+7
n6gfEOO0PyKdbEK6E2X/+Kp3U2fYOrLutpa9Omoa6sPnqC2a7Er8CIeibd6t5G3I2HTZVzYW9s0I
yTPLvTSepPBrFGPRHjfl61TUnMMBZcXViPDdjxAOFN1NG4hqn4iQMMoo2AjboKUg+SOgip/CyQ6x
VIRhvZgDjt97WwQmDHn77mc/y5sD+M/4mw3qkWdxu+woaTZ3JK/9l5QU7Tk2KWenIsgLgmCOeExH
PJxlg3a8p862WaapZQvHXoCZuWm4KhO+mKJTlxxzYZ+bzu+4bVbvsRWL3o+xwwM4b1GnEJ6peJOh
Lp5CZ0mqXZbPnFl1oU/APMnhyJku1+JRI63csH1YnKp99Xi+bfyObyN5bCBOuVHB/iJm2WuP2SNy
iOqF6os5ANYet7MTpNe55QA2Enl8RZEd39Jjkmdb+f6TbVzxdKkXPVLdEWe/GPuz/REvRuFhUNcH
kgETGT5OPNVesLLQ96ghjZ7YrnYIoUCQoO9cnnzpfxqjpvzIEA+Z5flHftlLLpelHqz3af0RblY5
mZEN74jDihb2k56G9dUrk4jJlg5rXL0O9Rcb5bTjpiTh/uBwmhBip/Y2BidO2Em/ydo8PJsgc268
rurPhRdON2WBSzVdKgOEsXF3JL8vek54qC/axO1RFphxSAfx/aEgs83qmVxmyXw2xeG/hbfrKLDZ
GyEYCCjJ1nEsoazmR8ibRBMVJpDh5N341gdhp6l2tmY95j9C4u6PwHhNLTDdDhyUv5tFc7jZspum
8pa4ib5e3CScDnXQlXbTr77jXQN6w3SI7Qunx484Oi22CBVGltfN3nhD90wVfj1V0pBaJfh/yIYg
Lg4RZZQ7OyMEDzqmJjY8f1mZlqD37/uSaPvM+rOLkjY4yGXw7yjVsv0nYEOB/Uc+HuOwej87gx1C
OjE+WeLCG3aVG09n9F5HnbaOu9fdor8lzSVnT3SWoi7oyZeh9NnGFpfKuk+wbg7do2z758nN9aaK
mEuw6q64OIkm+dQZOpkETXdqbV7yIf4kh7eVsbBbPfenhEEKdE/c4Tu9hNesjVvCnuVZg7EWy0RD
YaX+S+v3mFANpa5XnGd6EZusSm9sQUM6ygRnXnPNL7wRxMl2ESNSg9/bQ+Ha9hCts96aFm0aXsNN
3IYbWTQPwmnoYEBGt1rdZV17MAsSmMUswWky/tOCY4QoDlI0xjtxzQ0oW8biYy2h5ZYRj4ocprYg
qOhRqTglVPyzWuEi7cyBLCz/nf/LjiI33eUrn4hY6DD+q5iKm53+MueSzvuAmannmFPgvlDLveuA
lUjwq6BmRCtXkn+du7vcNXdTGqOTMeN3Cdp85SSBZlAVj2SltsNkrnxR3FaTSHYX/uacqG3fLeVp
sG78gPf72qvMtEv9jlxV9TlIknthfeqT0R2StB4NQPw9KMgymIvzviQn/lhb97arly9VNszbjpW0
nbnaXRAf6w7lT5+Q402YBgAv6l2MPGjW0oYTL1H+/Dq/jJ5wcidMVKmYvJxRt5lUaN76AE1vM3e7
IO2rQ03RL1vJRtcsb1udBYD7KLyXzm3ZFI91QPVlGNjBprSoNzkb+m2WufXWb1Ha1fX4yvU52UmR
8AxeA6k6tQ3DPr4eWEKO7PhSnin0noplyW+TeZhf+SKAXvcaJo3GiTt0DRe6GzqaF/RZ4kLO8Ra+
ilWS8VW2wT3nVwaFi9DS86FIy/xL92MWJi499y5kY0PF18OJXrcFAYuGkQXPpG9OV/v7S31iQ9f7
kwlN8P2yfm2NW5dfUvovw7nsmObgV2cf9qAK8tC3KW2xhbIihamrIZw52M29H4X3cWVRDDIurJ4Z
qJKWzZ2JamaZJIvXeWzaPLuhQ5TX20xM7nfDerr5v7p2lzyBL3BSTAtVH32/mQ6p6HX34a/DKf7/
iKYkUlBRFNQ9mah1f0YsMWAnh9ZV2SnQUj1WYaWfZq/n8ORynFh2S9K4MZL4iSueG0MFuicUAA1S
y/RjY1pS4kETOpiVqwpZRCjE/ER6sWNkZaaOsWGcFJHnAKa12E8ELnFByiY3hBOW/iZAdv6xsSF1
JRNMBEYgoXv7jk//72OF/xtW+z++YCz6z8Nq7/Nvunmr/zC0ffkXfwuqea78LYykR21H0N4iHvuP
oJrn+r/RBIhIsJEVY2CWFNnfg2p+8Buzma7H/5jL/UNQLfkt5M+kDP2YyDCnLv8/Car9cS7TuUTo
Qka8f6YSk4Gz7Vq1yzlFAW/jN8cGp99dg3+RRvuzV/6JgrDkkTdUXTWfKSV+IWX8xemzf4N1/rOX
/ila1hWLw0O2Wc66YJnPe++pDOpp+0vv+2cYMV9cUr1VgadeqHq3tPV9xfjV4dde/DK4+rvxV9k5
ZTL7aj6L2NzQauXEVMnpP5qx/X+fpX8JI/7uxZNorNrB8M6hpacHZMlggS8P319765fF7XevvrAh
JuE+TucWMg+jMbLauJYW5a+9+k9zwVmuCp3wIZ5ZDqd9RHz8WpZ2/sX3frmRfvfebWrzKF0jw1ay
OydJtVfw/P/6jV8+uX+GLv950X9KeM50eZaUZNO58nE3niYIDeNx9Vnr3zQiASwmNr2QntLJuQ6b
0P/FD/vHCPzvfiWfpI2vh1Sfl4EVfPIDWtfG/tr18ojH/v56RVXqVTYN9Tma8vyhruv+dhDhvxmS
vlz0f3HFfqBmfvfOu9IkFEsbc65pLKaD257LMlv+DQ3nz178p6UhEZVrIkNR36kX+VRUyrw4Tv1r
S5r/02VZKCqTvFvMucnnbww47TzqFn99G/3J+/Z/Wi19v+6qsQ7MZcxKpo9ibaqr3F+z+d/gwv/k
9b3Ln//uoidmGhjBUeYcMDx3lLol92jUv8NL/Mmr+z9ddcmNGBe648Jo53b0mGtappdfujA/M6U9
Q96BUAgq1zi2tJOpYD2Eq55+8br8tCCPjnBjw1T2GXdn8USxPTxZj27kr735n1bkjGlf5Totb75n
Lz0yM7qr0vXx1178pwW569aMsS/e+iAD2e9s6nWf6emUb3/98peX+Vdf059WZBUThu1cFhg/c8Av
ORUFUAhs9VO/Sjpyqcjdq7/+SX9y9/yMD17cNYhHMbLaFKq49tgFH2pL5OzXXv2nTzhP9BplpHTP
DZM7+bEv8vx+yWNi2r/2+j99xrNN0v/m7Eua48aVrX8RIwCSIIltVUlilSS3PMjThtHdtkmCIwAS
HH79O3W/ISzYvoqXC2+8yIISSCSYefIcdDD+00Y0IQh3U3eY9PwKrv1PrvH2GLQAKXqy3XQZo0R+
CQK+fUZxMnwld/3JurfFk3SqRice1qsZU8sSH681FGv/u1+uf/9vzg+7/uhPN07Y6m1cytRelBHL
D92K8L4f9/Qp2HSojt1cQL5U9pEgeQpMcy9/jlUh6kZmMhcdyMcIBAKH2bTP//1P+b2fQn+KIy5L
1KbTzVxaIACSYsUc/3qimfZSyqSgVdsEq7nsvf0UpRI9DvsK2eefVu2lFIAyhyWqsWpMPT52U3un
TExKhBi8fOlsUaEIVwBgdEEF7dvSbJCOXUirjnyFmyUZtc1ipBLmynO1Vj/WXdGIQyNf0sagRdtP
C541bQZsssw+xOH4nrKPEfOcvcyLgmJkNl2kqx4Uc+etK+9opj1ng8EKpaKxxOM1QZu9m4Mvwmyv
kdX96ZD4TLapHNwICsHLNIPIc+cN+B6WcPxEWXroE1fPvGhXALbsBbAoNFkAwGmONMverYt+7doA
aG0uAcYMGov2Vp0SQ9K7c3ueRiGwwubSt+lfqP0+DxknbWXo00+vKA4Eatyx6ikYDh1LPqA0Q/si
AKPEy6Dc06kJ5rY2Fw7dTRDmocZPdInPSVxLjEZyIHEuZTr8Lfn0TqOYS8rP0JZ8uezRAEg1QMHh
slYg91yGRt/NGJ+/IZ2TzNvMEX0tVFLhlEjoY8wxy6BC2iXoU1k5ULqZrm/MRYx9ilZX8E2m+w/a
sq/h+lPyFGjKYToDx5sD5VttAyRSDSnph1n00jQq00PSZKW5wDdQW/wuIUpLW7SXy8YoEza7+roK
gM+P/kWxgLiL3u2a2RRT7iOSe9qX36q5EgegRv6hrdq7XrdlNWqOBnMJ17VFw3j+XvCYdkv5qtlZ
DLZtjcnyS7qFd1PKbwCFpF0lPrteYoHtTeLWXNDceEJN+3PRodT7311yDY5fn26oL748ImMWcADX
kN5XUO8A7KHbBqLF6H18BwmV6E6xygzpez2MvYOeNd2cqlIYjMqVUwO0k5S36GKtNMLjMPXif+tB
kI8xUXNx2/oobPg1DcW7/+6lP6TO1Hs9y7LZxtVe+wojiJTRuYICKpRiaMHkk2uXFhOe6wSYS4BB
vCSDYK+zpPIpejAvt3fZZaxkhwS3b2jGZh2wWWCEG185PH9yi3cLDBjI6tYiQAMcPBglKNKioqVd
Az5FdicFL3dwCl3GFMzyYH4xAKW9JoDxp3V79wAeQrMFr7xBfTADevU9Hlkn0kHxmbEt+DYaaWDZ
jBE6jYA6p68Im/xhzT6HaclckK28gK+TBFDYJP0AsOJrLL3Xc/ybWyDxbgHmIlYmmCa7FFw3E2RS
Ii3f9QmkqT6i+5w+k5wT+4dxMAsIl4CXyLodCuE17vcEg5Mk44kX/dKAFzlR8DyIWPIGeqE6K4ib
6kV/WLV44acS0AmnT27tc4dHKG3V193+Kfk3FpfuFGb6wuw3CxofpT7SDHu+ZjtG04Yda45tB0aq
Jq+v+ESabS/s41k50Q8pXN1XKbDegAk0ivj+TLz838dgRbOYi7ikwBvnGkxVp21QIS2VJl7kz7KW
GOKEv7M+hWRsBJxbQ9tKn0Yb3LbrUg3w+Jqp21kHp3otSFWz0CfRhnMnMM0i9qde3E1t9MDxnUXa
S+FFfoN5uGUFRPSSrclJ2ffgtyD6wwtIvpRzWmm4Gojk05hlt70KaHlH+AEJ2s2I1fBH1G3gyQHb
UPrae+gaeL+5CYUXkAxgSdx+Ql/mtjmtIe5CcC/QXO2FpI77tpnA+opKCrCBYfsAhAbxgHgRWUMc
oVfAtF+CXYXv4mjeDgYYfZJ15n+2NYAhocjPxXkdx+ougjBbbiZOSgrM/2rbqyypWRWIc41vTVX0
0zHugdSiuPwXCuKsdXqKQhjHtCDIoIEpPi4xJkRo1r2zIjXgmJyDfgMyWnhdxSDA6w7TlTuA+APe
iZn3NV3TysTnbh9PbjfHMJSkw8h87ZgWpE6agbPlbIviyHlxjpaQdKWwzLvBt5TpZa9HBggy2NlA
DluF8obmce/6hioLRk1syc460O8BpP8Axcn/FVf8/2vuAtX4MhN3fdU2Y+X2c9iFH5GVURLCqC1p
2b98wEHBZEr3bDuji475uFp+WjBCRrPtX+CdcbsG68a5AJdZeMjS2n0AgpsY+/5HVQ+OnDBS6XpO
5uQx6bsbK9kX2srDlx6fskWieqDW8wwo1Dy1N31V3NJMe0cwkQu3G8+Wcz86ezCraK7A/c80494h
HJIaYLtaLucdyt7zJB4H4G1Jpv3PB+AQpwrD9fO5gLZmaqtzk8aklw/oKF96ewafqq1d5c41uGbi
ODwE4om2aO8EDqgFrSmo2M4qWW9UVty64jvNsveEAL5wrAbgBHFCluVdIlKRZxgyokWlr6YDMuIO
CGdMljmu01PFd4yoL7RKPku83NDOyDvg/pzPLWiROsEfy4XT0nHiZYVExcAwgnLmPEbzGzsPp3n6
3wlm/P9LMPFC0kW6jAXGWc66sxjBbRqMYGQ/aJvpxaReVo3RimQ+VyI9LyY4Yc6Tdgf6r/pMugwN
X5zA9TpS3PZbfwu6g4Dmb/9hL1YFBQvG5zP4b91NIKXAFMv0Gofa7x+czH/bd1qhc8fW+Vz3wbtd
LVBeT/4hedx/26c2YKtgCqOTQXMuwv4tyMg/0kx7kbnFNmxqMc1nfAFCGl1+xNATLcf7j3tU2N0c
METO2LR37bJhpCKh5Xj/cW8V2E+XAKtuQwyZYiD/vmzTf2ke8aKSt6rAANwIwHnyuWTLDcDURId4
QdlP7SSyRMKyAzK7w3S4eK0De92uX7922BXB+nP5IezbGFC5BVy2UF6SN+A0SesbB96nLxiCHZJD
CjrbndRDYcJLm+BtYmyQMy7zqL4PUc0G8TTtJvelbtQcy2rvCgxfg4+5sOstM68JqPwhPGMvbRY7
mIVCEAOcN/AbPFs21g8F9MGJC/dSZ5LoFEkomM5RVzHMUrTpfYRhelrKj70gTSunZgWiuDO4DDHn
JU9NWdNuXF91J2JxtkRor2NqMrmLpH1AQfWWFEh+m2AAQzBAEoE9gxDikJoiH8EZSDPtxejeONBA
LNV0Tr5m7ib6v9StL4TIflZB+tMZ8QI0TcDUO7aQO8KcGZhh1Xmdi2fair0ABbknbj8FZ8xBelmV
yjtwfBMPnxeQoN11rGrhjTqdivsFUZQHibK0rBnJl1cLuF3GBehhezZKPEP5qDv0EhwOJLf4AmLA
mmsGsrPpXAZDewFJyPOIWRHa92vkBWVol0huittzJjvwHqe5WgUJD8siLyKrKlU19Cmm887b95h3
OYl2JRYLIvHS4QHYQ/DFoCbMrIY/uOJfh5m/plj6hxMeXf//pzJ1MmXQC2/BmhkO3wV4nhpZn2g7
6YWkaGcdFhOcjRnsY4Jh9gBkYzTTXlguGyaKzfVAg/5pAUFuY25ENtlXLtfrafhN6oz8yAx6Pqex
tUidKroskqu/9QiZrQMo2HV8MwW25IdIoytJO/Oh56nFrosa0Vw6dwEkJcxg2ClpaV135vMIYxBw
gTbbaM9VyfbDmM36CGA4qXXF/DGLbtJxkDlwzUHCBkIkiRpPad/1tEdd6GXoJpjWLgFhIJgnKvbQ
8hRPAENs6DF/0KLKMginWGPOmI5LTlXXfRbg3Ked0P8Mkf0UVqBzBYgi1OY8yBTiAG/rMnlPOvuh
dxmUUFyLkxmWQcV+Jbb71lTDZ5pp7y6Yqno1vYJpM6hTipv4kCwzTWea+bD7peVDvY+xOXNe3sPR
D5B4piUkH3YfZREYuebBnLMNPPBpcehflUH8w/XoY+IXqFVAC6ED6cJQ3O7j9xAMbiRn+5B4tmZo
U7NMn3kYnRjme7OJ+J3FvbhJ9jqsAj3rswGl3QzerGzsj7RVexkUghzNwtpdnzvoCoIIba2fdjAD
/EOz7iVROVRZAby6PmNC9ihasI6txCeRL+WXTVvVz5AMOmNQeDqB7kQdIe+z0k6gP5gxzEOAPg2s
a67uMBGft2LMaT7xkoMyVVnKsu2Q68LpBBBzn1dzSN1PL5OOMhhltIN5gndgdM26t9kYE33ipVEw
/Ii6gILcOY1BGIVR6Xb52NkdE800x3iPXFwnRWEr2HfTAqqsvfk6By2xguhPM4BwJQJEBQST4OC9
TFsESvWQFvjMi86qxmS0g3BsPoArFVQjQB21IMElOYX58bk7QIvHOMljKJvsoGFNOC02mReb4BiN
NbiJXa4h03GbVeV+Bz53R3ss+nz/fQ22yFKULm+C5CGoqhvpRloR2x9hGDIwWE4oYueYxFoODEyl
YVETG4U+0B302DbEtKDLwYv1wQAlCCpQsMTQNtMLTgm2fgZKYzhlLjHZkWZnNN2pK/fCMwIaHTP3
cs5luZpTBsrSI9b/lrZyLza7onJBC7L5XBbF+4Yvn4qF8ibEAL738Wm6sbdbH7k8aMcjtKJOqUsp
gQnTXmDyCiTO1RLO+CqsTmB4xwTQ3wR3wLIXlbPhnYuTzeUQU/oCEYbbpTFEf3hhiSS5mWpYQLqr
1/vR1bdyJyGYsGrvpTmijReCsMvlIBkqbmUZ8IOLh5DywQzr3mMTsD+u0OJwuVnTk2bqudj1M83d
XsoEQyXqKnp2+TTxx7AswUADNW1K2sG6vaDE89iBd9bhAAr9Bls9oNpsKFcVbHsxmfZgn9QVGD5A
uX7ED91FqSOeEy8irWGNqMFwm+8dg3BkONwEYieVUiHe4gVl4FQxatY6UBmizbE1ewKC5+gbaTf9
sQWgr5yY4w7GV323g2IETqJknavozMviBwiJBtTJYTqFrGJroc1ZkpCFMO3FZWHAYQthLZev634L
FsZDxSRtK/2RBQOupJ0ZRA4GLcHt2KtnCPUpSs7Bur2wBOGYFGbtXd4rdhTRfNMnpDcVTHthqQQr
Hce/XC7FDzSvrmqO32lnxAvKOpag24ZkVx7t8e3ABncAMS1pLhrr9qKy78BMrlTlcnDevA+bf0B5
SJlbhmUvKHUPVko7wNkR2AShAXJX6ol2TfmgF0gbqEEtcHZtQUTbVnfLSnrYJ9LHvEAQF2rLaCWD
JgGU00C8JdBqJO2jP7NgOCKl6ZTLy3o/Nel5GgdacvfRLm3ohhBccXMO+acT6kkHDBLf0hbt5Umm
zaZZj9uvvE6U1hkg+TsNWghne/EIcdgEKqZYt5Tmn3YX7127KaK3vYCElmgAqiTYrqKHmWdHSOgR
LXvx2PJqTxg+FPIZ6h1b8X3MPtF87cXiVFaJAHu3y4GnAZ+0OEBEnJIMMEDimeYgKknBOw9cdaTU
gZv0g5WvdWOvCeXXknLod0jT1VZ7OWMCPHXQ3ryNZ5BmbEiRkHdZU/nNQTUdIrgMYgqUazwFw9DL
zGb2omrmHvIUYGQFRZ39p4CiOdG2905uCr3pYVtA6WUArNnB3XbYDQSdCDuMlXs5Wc88SExW68uy
bpcO9bHW0Orsod81RecHBIAxTA/z+pb14XtJxB+A5emlvztTSz43HP7e9SVp+0MBKmaaQ7xYqk3M
RADpqgtgTDFogRt7SrtI0E597J16AzrNAnJXGgoDRXpcUwGiWUWDSoWxl99iwFyBcsUpHGx2ga7i
eEhWEJST/OK3ITH42IRuxzgBeNlBy4snkeF3sh2gJED7Ae+cz2jIxqrDUAvGuECCHkH2LSKa9g55
UNg0AcZQ4z5ojmBveJq0I5XdoN348iQW8wiBM6k03KLvFT7tQY5CyaFp6PchLfo/i5pwEgE/OoGy
+bbsu7c0X3tpbg24CcFzaC4LiI0h3tKOw2Fsw/5fmnkv0ykQUwFDu4E2qqv5u7USa25BiP+dZt2L
0CwsZFcpEFVDNeA7CrafgywjzoP7zchtn5Jw5iB3bWzxdwLmaFvPVNteeNZVCzZ4gVPYGvmdN/o4
hvNIO+F+ZxAor2SIE2woeFRROpWrHLcTZK4yRzsxfnNQozrRhxIXF/SzQ3DmdnfOKtpx8VuDdRC1
G4cQ4iWxyxvAj86xTihljxSD6y/Dc4hAhl7xEq+MIPxkRHaZ3WtjStfc/ptHht8ZrCLQ8xajwYRi
Cx3tt1xPWt1mUYDz0s0cCDMNBcePCuzFV8zQCDLlKrLWEf8wL4LBvBS1WTvoS73oH03a78co1Snx
NHnxGygF3QN7JYqYZH3sR36u9pg4l+Z3JjMJYEJoQFTf6e1jH2Uf8Tz7TLoZ/M6kisK1QwMRl/Gw
sx+uhhDcboaAViAO/e6k2y3EzNHou2D8+jgxvB67ydEol1Age3lSC6iS6KaHW6C9/uSK8UvFImLu
9juUDJRuVT/isGRZks9F/7xPIQmSEHIvtSagOAS9bYXLOALrfYVec2bfkXbzyv35M1ZmCjD70uw9
3B0pKHaVDkqcM6namoZ+g7IHXyyEAa6vRwbuaDxiOmto0eN3Jy0kcFWTYvKtZuJz6NLbpp1pUe8T
GMoZSiUBX/BaLyGpJyCItvUVDZsU+gSGqMytIKRL8XwMyyfTFY+2yWiMBT59YQt4z+BqRM7eOYjv
zGir1Jz9QzsnXl7FOybuoUSHqJfD11bqbj5yEMhtR5L5X3qT6waN+h7jl9NavK1BUV0QBxBCvzdZ
a2h68Ou7NOYRtDot+pJpTKr/paHfm4x5kcQuQsa2UK49iER8h7A5cbrTb0/qoJzmyDB9gazUO8iD
P/ZjQzsrfm9y3ifelxh9A0lnfYF87NNkS9qN4vcm28y4BNPs40VOxcdwVe9CFxFN+ylz2aJlAgH2
BRrWD8VsP/bZQqwA+BRcq4XEdTQj6oUz33AHPOiup72lfQouDB80kMBBzE9rfZdAsK3LRtqHNPPC
cqhtlq4TBqKTvblJ2+7NvAzvKSHJ/a7kuttJKd6MF6amb6tJ30DknZYrud+WnLJV1HLHsmPpLnsZ
vAHDLikxcL8vGUwQfQUMDqWF3r1Nx+qdlEFO84iXK7Nxi8I9wgUbzewZQk0Pe0KLRyhcvUzDg3Qs
As5hvKSaPUPIbDqUIbQfaOv2nrHTGi4KDWvcI7G43QyMTwtUMGnGvZgUYtCdghL7pRmy4Gbeufwc
pIslPTa535nkhQA9uEFeEHFxty7yLygokoDT3G9MdpEGWWupx8salF9cxt73QUvpgaTgSH+5mw5K
F5HckXJCYaHS1EOVrXSQFyd53O9MxuMKUeUqxPsEYjzHuZ8hXWAT2hn3O5N4P3Co4Ijxksz9+2yS
HzCF/oW2bu8VW+FqqtBmwbpdYqF330Pv1xS0Y+j3JtM5VFm54BiOOyQEoWMxH5KOBj7EjPzL/UyD
1g39tX4brNWNhR5ll3HiZnqxqcDpvgUGBTlhl+0ArhIo1zAwwtFc7gUnhLeWCUKx+lI0rYUAi3zS
UFsmujx86ZXezsIWJa7DeY7Awt2oQ10zGkEZ9xuU0AgadzZjP1cMSJWxejalpSU2v0PpmqZ3ssYr
AtIyULBMk/e8dF9JDvdblCUPkwSSgSDfWeQC6SRo3cZs0jSP+13Kug2qwg0WaqaIm4VV/4qFE/Om
36ZcWKEg0AiOPGQ4DpFz6GZ3ELkuxtdKOdcT/Wsph/vdSrmGcVGN8XgpCn2Xbu6D4oqCHgDnthef
S1dNCYRkrrJ8FTgtqrk8BSskzWh76oUodLPSvUC6uFRaPAiG1nNCNe3FJ1igIkimgPp/HaBVrcfq
W+266oa2bi8+izW2yZSueFOY9sYG7mkrJe3W8vnO+lhBYjUG35kz4RUG0k7HYBOkagdPvey5p24K
sgFOYa16yHbzpq0UqZHAfcYCFLQD0Wt5rdGo7dAO9n4IiUoR3OcsKJNtBtMuLltMuGPWoNVPu5A0
ukDuc54ZtmOCjCkwPacRinrDu5AFf5POic9FBkHWINIYv7jEMUo0aVBDOw9tY1r0/MJbIPvdNVBF
vQRRfGua6dml4pm2cC8w8ckN2ZgkGC+6lu/dCBnCRX+kmfYDM4TWEig9oeUJucoeWJDGZbSw9FkL
VIb25B6j49R2YH7MFsZv+6Wi1cW4T0h2xb5jmGEZL3MY3IGI+PsUpJ9oPvHicjVdMnQB7hM1cUgG
1MdArTSf+KQF7aQhKzGVqMtO6QD9LggvlhMJOplyn7OAs6FZpxDn27H2S9TND3EZ09K9z1kAXbas
2ALUfGXUQSKue3dV1CV5WyQvX1ehVhozbvhoQ7cZWm9VJ27CoW6I1sVL67ywi4TUCT5lsx3Cu6l+
s0Fwi5YdfOICyPGEACDioV+Gb2VY3cW2JVr2wjKNZ0wuOtzfjR6XfLTTckgGEZ5oLvcSpiz51pgR
B0Um813v9vuV6zuaaQ+SULSLVgZq3pddqFsRsreykbRPZB+Hs/dbArpXwDSkGn6sa3PbS1opj/uI
m24QmYgcLthUjePttNv9rjHAf5J84pMVlCIcB9mjqwHGI4h9BpexLT/QTHufmrWswJaoAdIQSXhI
4vpuS2gKA6Ayfhk5BXMqLS0ix1TxoZWoulUtLVX6gBvk4D7cVxySMklyVNfvC0bLlD5LAbiRy34M
sJFbDaFkyUdoXsYlcdleUELicpjGHuG+Q+p9iNqHmL1GJXndr998M8ReRKJK2ILvHu1fyDcn8dcO
LJtfa4EJ11vmGrHnMrPsaWNxZF75W7Lf/6A/tmyXvU9RomguA/6I6liDPOthLY2835dQA9bi2uEd
+KYhSF0lmOUnnVa/WRvqLuQQ8MU7ZpjU5zjZtx5z2VoR48y/e6K1yIoamw+d3yddho8DH2gr98FQ
lUyALizkeOmHrDuCzfErhgQt7Tr2wVAFVCjDHXrUlzQpbqC6/SZKN1L7g/uMDEh/czFYrNtac2IW
8suQJafBRLjPyJBO9dwKA39Pc/2jd9HzpOvXRj6v+fk3AeEjocqqkstSxcNlZNUREs7mnYtU8qnY
Flqi8vFQIPbuQrmmI57rkBcHrc7fyqnXKkZ/CGefmAG1kXrbOMr+XRriiEMb+/tYDxj8LItsqo5l
o4OnYhiIt17kXUw1BuvV4ICQipT9BMX2x3SeaBVeX51ymnsMFcwok+5yBLt6Z9oDJuZoFOvcB0gN
takLi1N56Zck+lExNgPOtMzEkr1Pn8Ajg3YOavZQAp+3Z1as6ktkuooWtj5KKmp1YlLewzVLMpxD
HqjD0KnliXZXXi/un0gI1mBc292hcSmc7dFMk93RgQOFVh/wQVJ7A1b+CVLNl8qt4LcXT5Ayp105
PkhKopixJBxVR3S2VX+YYu3MIan2VzL8fxBRv7kZfKRUL6JS9bUcLss88QaWm+3NBLxFfVohX29B
tTkPH1Bf1u9Mxdlzr6Y1wNOoS79l4DC6r6arAnnfTPLexGXwnEURdJ4F3g1vwaA7fGmy1piDBvfb
tykQwXiLRG+LB47n+L0LNGy50RVXePlKgzZDUvblVvfajtBl3ntUJPW90eOjGiStxORjmOp1cfHS
OnnGu/B7JcfjMAT/0g6o95XcyqE3soHpOHwETt3stFTrQ5cwkDu52sBuubbHrMIJautXHj1Xh/7m
6PjIJdBM1YnFB+GZqSp7e81W7/F51X0lOcQHL/XDvMkygXWjIb+9laex/kaz7D3FedmY1pUjXM26
w1rcZx1N+of7wKVCLaNMikGee3sTsPaYzjQpGu7jlsIqYeFqYVlE481ms4cFaDSaO7x0t0S90PMA
01yq28juJxSWaenORy1VYx2DahyHrxdzCfV2dI+zHewKtIV7D1Sx2boMQy3PTbnzE3P9k+szYomd
e/GoinnvkxTG48AcUnGbyJ7WjfExS2XVRnYFh/457aOTyPRhUR9IDvEhS2I3oWh5j51s1BGyXwe5
0HqwPl5JqXXJnB0SEFiI9rhPVh15XxCBBj5gKZ4gAJ92KgW2mNlTNlfVYa/WlpacfcwSMOJFGUiT
nJUQ9X0qRHXT77p+JYH+4RL0YUurSIOkTcfkLKeoecQMWfFB65V4xH1OBamDMLZrIs7Z0h2c4Lda
0bg3uA9cUqZd1h3zxGfO3CkcvtaGxoEJYfiXCbiWWbZYPiXnyYyHofimd+IL1IctxcXMIkjwwfIk
x1MZ83eKjxmpSMh84BIUT9vGFLE4q8X9Vezro11orWPm45a2aFcaE3rizHRVgkuh6A7LkNCe/cyH
LpV9UsdiX8S5E9H7bVJPxop3lBsFyowvt5JnmAxhDUzjbXI2vLyYmPSuZT5yaXFqzICOELi8tzrn
dp7zoq1oqDzmMyqYMFUcABdxxr1S3aYBm07T0FUkpC/z5VPtpiLrOoSOk5iOTMVFTDRAF/OBS8sC
rKLoZ3EeF3kqAnmsY9JFxXzcUhlrxfd6E2dQxnc3mZrZjeQxDZ/MfOjSmAayaGZYzxYx3rRDHR0Z
XlmklMl86BKIkiEru+AYYlzpYZjVp2EnTXCnzAcuTXEVV7ZD1Ns5U3/j8ypdjosFaQbtVvExBls1
Cmjm7OtZDiyvbHic2o70cGP+PPReBE1sihWqBRo6qssmP2CkkFT8wyzoy8Dvd8Ozks/reRVjdTM2
pb6dinSgVIswye09rtiYVMb22ZzrVSRogEHwY2pscCJcWon8pVufNUk5X+l8LOfzCeT3n2LXrpSP
Hhj3CglXAq90MVi6jba7cd3uloGEuoLpa/nrpxoFx4jUmkL3LAeDtD4M13apLIlD/3633tZpAfK0
aM5N3Mjj3O367SoX+0p55T/fIb98C2Lt4uXa5bSDjmlgNmcgZWQ52yoTvKlGORdHwV1bvG8VVxlY
js1S3aFPYTDjLRZn7oxcB3XXsq6OD2yTa/Om2le91BDEbGPSAzORfr9VtODDcEtr85EXgFdx/gNy
ZP+QTpvfcHVNIIoO4oP5PnZfYlEqMFGS1KWwbs+rbojiKg0bm2e2zus2qw9ck2QnYPv6oP3ptO17
p5sMd1++ujE8aO22AwCcGS1MhHd/DKys153XV483zSFNo2tRaCd1vLD28OXaZ6cHO2n4fEYsHkpe
DMcpEz9oG+o9X2dVOAxlYOmFqD6zaTlHJqDde37P1YX1Xrm4wLrD8hSvUS5T0ldOIv2e69RN3ZJY
HJWQD/ERc+z8uDek7I7o9s5K4UQCgpPV5ryN7oVaT0BD3ZC87et8ZI5lRkkL03IJD4sIzg3aE8RM
4J2TuiuFq4PF5g2bb1aFH8BwAglaBad45yQpo7nqCmPzsu+7k3Bbd7NIE1FKJ7DupciiSFkHTY4r
SVWqQW3UxUuJOupUULCPCCH5MoSU6qqGsx6rx86ea6WrBzktCZE7yQfPzHIpobWLINLuGdifx2ZW
lMc3DrqXgNkytqLGEcmLafgyrOUT9uCVq/x6rf4mifl8G25JwjLLWrDeybi/R0e9v8wy2hhqKTal
lDWxfP+LCh9/bGICV3qfZoelt/8WbiR99sC4ly+iGnqv7RjivAt1F9ova5/RIslHAiC7ByiawDKT
W3lUETsyTPPSkoUvmVpOIx/7HcarVD8WugW1q6ZU7OER7wZI1mYYBCqFeRKPwalLmr+CsiASm/mE
IV0Sh4Ytkc3bK0c5ap1fu7ohvmL9HvkULbupx9jmm6ofY9MdzdTSQuiXDrlGPzWNOM5gWdcgYqyK
I+BLJL6dRPpN8spEwz5weCUbp7yvohM4wyhfJTDtvZCTIVBdANGCXNbtXZH0x6xLKB9TMO3FJRvW
OtkAVQIZRgCdNneoatJoOkx7USlWm7VoSOGYrPwARvgs+ZuUO3/tixvdmACGHdgOHoNS1gerElJL
H8v2nnBKzhmLwtnmadEt5WkadV8exmrEtyZt+V5shkC0ZsDiXXdzPI5ifo4iUt0Ka/dysxSj3mqN
B0u7duEprNZ8mWVFu678Prg26QjpZTxZuja+WyZ5qCSjHXC/CR7wFhKKLUxHbXoBRdupGkmyUIn0
SUIKNNR2Fzkc8EBWj03RwectqJdJe+l3wK+yUIC0sj6Po5JfqmCubrtsymjB6TfB9y6WhmsN63VV
s8PQ2qE7rl2pST0ZOMcP0WDrlWjHPi/6rj1ofE+MW0nL+H4/uptCo4tG23w2+wHaEPdNXT3TvO6F
aKWstJp3Ogfh03y7VGI/BgxDcjTrXnxu4B+cTCvXvJYg2BTDU6ImWlr2G+l7FAjTjPuauzWoT0Bj
mJt1YMRnv88FAi0hWyVmW/OhzT6WoJU89GKl5U6/n140mOHjod5ykNdYAB9ceGdlQ+o6JoBAvnyV
mzA2YHQu1rxLt6k7gDM+6o5Sb8t30pb6TfWqHwBFXLGlAZY8L+om0a9x0F9z8G8ezz4jyNDwuV4d
thTEzu6HxPbGN2W/mH8HHbdAk2CIRn0M9rSzN7S/xYvZfWXjlkq25sn0LrABwA3UXfA+d/e+K2NI
xay5wDjoNLeHSZBG8bDBXsQGW4yJnAxeqhb7l0r5HafNgsO0F67ptgfdVPM1xycGQH7D3h5qQyyK
+CQhZVxg4smaNS/iunlG7SiYD5sJo9cqDPz/VNx/d4C8L17VaRSzGznmPXSE4w+g46suLnGBeKgm
1KLfAc7Dxw+2bGrwz217Y4e/12SJNsBti7F13aEGq26vD6gkDvsFE9poI697WZn3vEuEvuemneuL
cXqb3titrOVNwyAnfJ4AXzGnvg3FfN6mZMkeYzBz8Ju+iDDK6ESJzsahELL8HAcizI7tjivg1BZ6
MCcrElBKRTJol3yqUYx6isM5ELfNxOLyLlmhy/C0jFl83MW2rjdgQr64Low/4hE1/xOzYXoUH8e3
/U31DuWmypbZrYWa0r8zfm07CgzIJjlwX+joRxnLfgTgO0YbOI6TEvrhdVreRtsQD++5Ct2PfQWE
CPDiTkcYBcbI5HlYI9F94/0OVl0RtN2QVypV+0c1Vu16O2VJsN2mkLU1Z0gkttl9YKXTj+J/mPu6
5kh1Lcu/0nHeOS1AIJjo2w98ZKbT32WXy8cvCrtcRiCQBEKA+PWz8tx7p+femYmZ7qeJOFFxquzM
JEHa2nvttdcaEhW/YRTIu1OM8cK2zNK5+24bnzQlTzAlVLpQm/5qaNZmuhvAKvXPKVS22kpqGIiW
sslVWmIaL+GHOdy5PV8UOEVFlPT0Hh3ndi1yHgX5h8dNn67Ay3aQgerzuPvRdhsnV8GaZKzaUjEP
hywdoqbMY/QH6pRtwf2a7ILWsDr3WUmp4+m9b1v1bY26TteNcIo+ari342pmpS4UHJ2RcmxsnxXb
3Cl5IOjyxvdSRFNfjpilgv7tvoDFK9QAez8m13AuVuqaoMwV03O1b3C5Ksk6h5guGnkKmkJItT5m
OQw8ipHm+8tqYQdRdHFmgnIlsqHF7h2TBwxZkLwerGu6Mtsm98P1fQjepyCrO8ZJGrBfO1gb8Snm
JmyOcQi5z8KZGDPuASgLruRjsJ4Z4QwDK5Dkb8p9NNE7PsaCVM765YxC36QF+IHGvrous7IArMvy
U5tYsqD5HgFJ3yh2UTGrOHUPLqeei8JGzbIX3aBjXyUbD9TBycy3pW3AncfA977zUisNX+Y1Zpmt
JxPBlof2hLdllAnZHHpu6VaFMOt6X7tmW4qAaI1ZVNU5XmVE5svz6Cj7AeCAi8qsST4VA1/5erT4
5/7ksnjei7YfaXaP1kFqC4wCrPrIhwz/PwrIb4oiSMceWq0STe2tmpwT/jX0uYBPCOa9Ov2LtfmU
V6QdXHzTgyr5K9rbjRyDLNh+ThgbfvONjJ7DTMkUmEUbTN94I3eCpmq67teJWMHLLzs6mbCeeZTS
h3XwCTm4ZujVlXc80kexMjkWNnHL/bi4Xh2wt2JX6mQyn2tLgfxxjI24E2bmg+4Y+KX5kaewiDaO
0BEUx2lg39dEB2e54F+KFp1M9mM22dCbGlzKXst6tQvtH9uU9+oLasFhWqOVGmUOXkU8Ts/bHGOS
oFBLkwhVSrSFTFykJG59iS/rpzuTErocx4BG2Y1ZzWUNBKxBWGpMg8eFupA/wSazDZ+kC1oFoS7L
w7EwYwMULe0G812FhLSf2RgPzafF5OVYkYkjxW7bPh2uW4ysbFcqDff+Huq26Uu/ySAuJVnW5DBp
4ewdommwlbR1Oj1AmZlFBSiHcvgOe7o4/97okJ8zA91wWC5z25xNuqVfvYsGuANRptZbpRTShWhY
7I80yR2URoTrvuZ+mR+02DgrBoMdFZR2j+Tw1Lk94FW4I8cowEpa46pFvjQeicGaIEEqsrst5w05
ysCNTd0hVQvKMWNNXDO4WDaVzdpAF4LZJKi7IFjfU5Wp8UrLvYp3xI5iBVvjcnu/RfmCsyZDAik4
LQT3oJ9P93tja9PaRxlM+V4jJDBcYQM1YPg/ZpySw9xzEl4FNGM6rGJG7cvoE+BlYWrz9wnc/+ss
1uttOgWdPuesHeJjgrnO6ECxCeZbHIDnwZtyBP3Rbe1tvqYtXOs6ut9mqRpvAGvhdI+hSx+Vnine
HbRkqyg8BWJcYIPmb2Cp+rtc0J6VoP7/EXVj/pnkY/MRGWLUo2HtjpXQhiIsU9Jm1TaGEgciCKKg
G3kOnl4E5QfZtx90yQ4Lle6sFBlrAOii2pZQ1Xrmx3bbTpR0ukoEWkeWxccpDkmRh/6eD9tUxHwf
ihyEqEKA1oB12T0ijXBFD6ff0m3BWuzwPJc52yvOUldwzfRNF0W3WyirhE2vfA2WQ0S6tnIQAaig
zHmzs8kDypNZUM1QMqn4sOSl0MGSFyG4Y8etAecD0blnt3nWPzs/OcTz7YNxPh8wo0OrdJHrM1sa
XY0dRjrgXD6NZQ69G4dlmzUIP8m2ncHiigoIDzxLigoiQITH0aa++yxAPGzGvKB4uCU02sOChv42
9PwYdtttvkykxqjXBs2wQZQzk23pLbnrU/cHbmNaj2ArngBkfQjK9zqO1wq2ObwafPeFGdy2Dhw6
yhnEPZAAbP1BbOLoBz6WTU7mkhiHY8WFD2TI7p1n59jAi6RNYCGQsEwVrHHHgY75jaH9bSO2tUpT
/9irychDuwV/0A0Hgmzk9bzst2HDdcFD+12vMjvbNJvqZk2/ZLvccYl2calwD5Nez9gJeitHkt2g
5NwvJwDGdrZFIwSpYIbsQ8QnZFtxEtuDiFNZZJtYyqgXQUnN+K1hnJ2imWNmRpNHCpM6MAr6MhaR
KaSbis4QvIYpuJwtSRzWfULlFcCKtCnCFR52EqBzMak+eYBGK8NJ01T4QlxVO3SsRGHYbh8iHqZf
a9rMTZUvbfTc6tj5alx6NB3DqJPdTZiECbCDxYX+DhP2rFqJ4uLIs17IEt8vjMokGJrwAOnzcDsT
HYe3KQmELiiH122xTTr7qX2iKtPFQXaV9U36wwxDshWxn7dXaCOl5JBPY/Nj7fvVIueD7+w5j2i2
YWVO4O1z0+7fAdsne52BDFsOXkU/MBKtp2Lq2ukHMyP/mjg6P9fD4HB3nMSewnYaGUQW227HAQKg
7C4Ntt5/m1TO1ZlxkkWHKeIEjk5DMNPahNNAq6xXHG4Kam3ubNJYd+xjKt+GfZYXRyxBFYyOBJZV
ZKxf0V/yuav43ONaKez4+sc4b8OflkFQ5bvQpHdFZAC2AiNdx1fSD6NDUpW1/altjHrRs6fmDz2z
9WuG2G1bTGns42JCRoze1apCWmFoJMoeFjFoXUeuBzdLKt/LE4MqwRMJaSNrowUW5Ogy2MXydoZs
mHBsup/Xle9ITaZZQnthc+rBjIZ35eBUHCKwdGQugLAm9pBbtYfFJLkfS5gqh/cjRsHk0wg7e3s/
WULGgyHOikMXNsgNATCnW7luEdyG8S3UfFhM3FVUE3JC0hzlvkIpeANqk4W/UhieaTJado0Jngj5
WLLvU90jzvwgUbxvn4lvYCejlzGYj5PB3EYF3+GOP0oocsVXY5zRBreiS+NiWUIhSsKiAXEl5Vux
4nn2pwRzGODnbxLmngnvOvMYqE1192GYqrZKkPKGxaz3zD+gboEyJrU7zWrk1g/gF7ZwTSQZjtJ9
8X6vHBMpJK9pIs5ZyGfwa1LmBGxGbNYUS7ePT5vLpnc6ggh27OHTFZRpB6nQkkqxfukgE1Eh4D38
XfkA1FM1pj0/YcYLWUm6waStWmbk7kWgs+l67nRQSxzk79TFybMdA3lOWY6ColPbGaEwFHdJPNOl
kHLZ6DkXvKMoARaMjNB9/5JLYl9Q1WWs6M3UxOUUkVPUcFEHch3magmykR5jGmxbqRcabo9z2M2+
jHW/VIh12evuZINJEijxQW3eGPUaEJZt9dAjF7gZEXn3e4l0tXAQGjo0qdLkg8w23ksUO506zoGX
ut7zkH+jGc3beg+CJTyzjdL8mhvnn6G2JL7A81h4aUet2uOIdKtDP2kdw2qn/c28DGt038tLYqQg
ALyewA/Un3nU0fSBcbrXxivLSnT/ThtorFthoTOliyagt8m056gQMSytML7beAugjca0cinlpBSt
lMjHWJw8jq0JvslpETiJZskes5UJd78n1kwPa+iHD7WqLYJvsRZB4UWE48naeALL3OzRXaLE8tBa
aaB5uravovPb+NqEqV7KuIGNZZxnQVBhA8CJnPf2EuH9OOWI9tk8ldu+Tu1xlXt0XrK57QoKNYqt
tBq1MNGwG3xFUtenhaJRBwFRXMjTnufdr0SI9RFwefy9Zcmqa7HP4spC9A1J0pz6HhsyDci5BfOn
6rZwqRs2i5NAp64Q2x51B6Lc1lzLxW78rp0I/z4uyT30IWmhI5gDR2IWNYPualyuLSxC6jTeWnlt
Tbwuxd7Hs0D49nDR4yYX9bxR3t25Lt6DI0aByU2UTeuPZo2DWxUwOldxCt3mYoDlITvtE+qKOhzj
eLptbCQ+tk4JWRBksms9JaHLrtNwYCefyx5sqmgZwbkIU2Fqk4zBi5chLQAisFJlSX908TBeaDY/
zULuqDOY8wyydEdO0bOgUiyM+ZE3o+2Khe/5Y772+7tOND+HK1/upEAlWOTbEHa3Gc5w/wHFNb/U
u8cZeJzVYk5buDdvRjmv63FlCqeN2MxyUE1IzD0wORTlS4T0EIpb/BM1dP8k7Qwnn3ZPT2O2LE8T
guVV5OMmvSbb3MoHwPjDL54NOeTQhZ+raNyGc5w0yG/kNN3NOQeXEQR4hDGT0/h1BG+LFhGk3/Z6
3HZ9N5tu5nWTrOw+hJLYfGr4jLJ08CT5iZ19AWsI88G3adx6h4I2Nzeq38wpiRx9tfB7GZBf5cta
D6GesKpwKHaFtG1+lYI6TAvfMR2UWz4u0TWXCc+rkanLkdC3T2Gr7+RC40rK/dztfiwgT0e+QYJo
vzFkW9xtFGfb846zYqx7vsLCeoLRej2GmqVXxm1bdFbcsWdhIdWBmy4GWYIaE77hrtH43MZS7QTW
YWOkLKKO9VvVrOPykFKGONqGgX0UImugsieG/Fr36y+YyqT7u4V/9i8VLWCwU0pkIYX35RaA/Hxc
ufek8ATuporN12Tf6oT2YVsPg9hum6g7bc3w4AdLV4ATEbvC4Q/KWbG3RCVlAL/FT8+z8LT43T61
YeRkCUdDDJmGfWjHKwoPka7KLN2/BbtyYeF6Gr3Dm0v+sUQupicy4EwqlzjZxkPnYbQoe8wEch+t
t9YtE9IvqYOjS4B3lOu07uJMME/hrr1FU7akUxSZm0CSDDd/FeRZNmSxd6Ce5ewAX5ZsfIINk7bl
sPrBPc+tbr/QZJh1hSN4AQyjG4N32VO/lCJySXcTbLj/UbylD4kedH/Q4w6NO+omn5wSMEijgueY
1CnWNqT3XRbppFwQ2G+J5uu7aPuBHZk0IKAhCnWYLJFGhFXXtNocFAM/gooNXV4IvSDazL5nstQ0
xMkHTRPsZeNElJ4MU4u8gjFFP17B6848MZmHybWZ2h6Lmuq2WhRVXTHgQBMFUnmTn33sIl2gzwMP
AUkGJ35kFwW2CmcGxn4TeFLoA5UDtdU0DXl/YLGy7Z1uNEfVEy2pqd0slo+ZwzW2DJcIfcZFZC4r
w7HNnvo16Xg5BmnS3pAYiMYzioDcX8Uu9uFz1ECr75MJuIDdrZmcHdxG1iY6jkvTTw/ZMJj4194o
KY7pxXxsmSHbdh2iWt+xc+WU3IctAIJKTG0bPDTRThIsH4FGBHa6zSYcoiHsgyvnB5TTm8BI4QsG
+NlSx3OU3MVAN6OhCBB16EOUKHImqmNLtbJxiAtHcDOuO5jvxccuykd5oAPu4Ms6SBvVW7N5Wi0M
86ilXOdBvbrZI7qhxTVu9yHwwHd0QkZf8EySpsTA0MyrNpyXpyGGukOluUrB2FlRThc4RMSP1HWQ
fHA8AHLgZmeQ7KY2NHcSUidRxVfG2qdNkcCUs8/IWppp3+YH5rqxHpRD2YgSZJAHnrVh/gUUKVlr
xfpkRNcKiXZhgUeZb2C3LgZjsnjBVZ+RNJJFo51YDpwBx3zF3IegYQH4AuZx2GRxcD/qAIF2sCKb
r9JA5a2HsvRglxuJJEtsRbpEEX9v4jwXRU6onIoZWgnvQuL/kSF1yVoMw47vgVGy6R2gdwp5VvRC
57LpJjygQbF9Oq34gL7SG4EpaIdcOn0nGrPPp94kNvmWr8PK67TBGi8iz/QD6cksf2ZTMKHo7bum
qzpPBAOjIGppbivoeG/0zSZ7kP+MF20APCyj62owfwOUT4Ocacm0JXmxIRX3/zUW3D/Pys2xkF3L
tTlZaEidVD5l98DK6H+xG/PPA3NTaEINpxVzymayVb2SutiV+Ns06L/+3P5b80s//LV3Yf/93/D3
n9r4qW3E/E9//fdnPeC/f7u85n/8zj++4t+Pv/Td+/DL/vMv/cNr8L5/+9zqfX7/h7/Uam5n/+h+
Tf7bL+v6+c/3xxVefvP/9Yf/8uvPd3n25tdffvupnZov74aIqH7724+uPv/yWwipIfT9/vV//oS/
/fjyFf7y25Xt3//lasYeMf+b1/16tzPehGa/Z3kEZS2aUEyJXZjT66+//iT9PUvAjUuTJIIN1YVC
pPQ0i7/8RpPfkyRhaEuQmIbsT3K/1YiG+BH9nQKjZWCqgM4IxmT+29+v7x+e0X88s39RbnjQrZrt
X35L/5QK/Y8+FN4mQfmHzyIEPSoa/TMXw/hBwZ+iT78j1ftUS4+xdwJQZuqEvNV7HtVR2n2JUfEr
mbG7PRz2AxfDzQzgAAL6yy2iA/1c6dioot2huAsxsceVR+OjhVLM3eCz7Ypt0/yNd5E60rhP7kk3
JPcYTQa0tA83Fvp3Bes3W+3ON3WT5/7a7fxnT2IIVAOFG9T4OohQHiIGAxNGmk8ftg1SCZ4VeWae
Bt9c2S77I1ziR2Noe0L0M/WqlqEcGDDNZIgfYYfw4XT/xgeUoT5rOzQ6sudJM1uEYaAKUOfHgvc7
gBMCyDH33RtOipdobL5HYnjTTQ7pP5NdRUPwLkK0Rlz/BY0UJFuE3rV7c4iCeLqK9QwsMLI//GQQ
b4C3v6JN8dGG2bP19ITTKyhIhA/fbHrHaXAmjgU1pFViqCCLayDMl7Mzyio+TgRNhyxBfrWrI5kX
c3ACV9eFbCu2jbzwBpcJpZ1nl6IaCYMWJQksKqpR9V8c2Gc15+QFe94f/WJR1vtwBlqHP1bafbLA
jgWsAFUBxz5zz6MmLdF7yaopUQ8WHefCz6QHzKLFZxMTUmytcie6WP62moS/Nh0TBwfDn4d+6eEU
0gOybDSKqtAMhd76tcodUhw7NaiC5326ykeKpssoTQ3RyaTsWnw+24n5SBMdvjqoqRZo8+1Iinpz
GPfJVgBrP4OePuYsQGWAL83gol4GWnypQHy1cfPVmjVCDqdutN+yShrcogYINJrBjl+RzQendgm2
GsukLee8IadmNd+YhIGlNWFy8uhHFQ6cbKxaCmU9TP5W2AuiwAjFLcQDPBplilawkBwhNu5flkwg
OwFiUCzhMl2hMJfnTBHoidk2/tF7wMg4p954w+1xJ+sLZn19yewiqiRkj5bypGh4Eh8bkt4Fdknu
QHocf6oAxYEBNRzADH1EV8/UhIWPUnefa7e9dCOuW6KLemuAnXwf3NgVmAkNigZwbxnv6jnFKVq7
PmhPLMW7QC/mQU3xo7ywwooNXcyCxrOtcowGFarhz3zsPkDOeVIOT193uAfS2Lz8854rA/FjBLDH
AOLwxZjNXQG+9PUqzQNZl9sl7W/CNtTVvitT8g47iWmWlFJhsdsZqzPZkiONtCg6jaWbXLy60XVo
bvIhu8oVweLW6mGMWfu4d+ldhKdZTN68BlvUF8GSAmDUyUnPwMkAx5xQWb2Ndn9pmO8vxcILn7FO
/KocFGWyuWpnddNPih7axrVH0yosO4qiHJ0h7Ig2s8+WSFZn6Cs+mxnxpbvkZjRL6j6YQGPFd5+I
u22y/mY3uF6GyTIbmQe9YD1h/PRu3PGdyIpPFwI0MruS/RQ281qxaF7QGuu+AuNuR+ikVnHUDOWI
9L7sCEcTcgqAeqYjf/sz/mkLD2MKlLlGPx6m6wSrqOf7S5D6qCQz1zVwI1umo0DrJMQzHkFeKSmm
ScsUnQkb0UcSAH+NslTfq0HRMtvZhoYgeg0t7J5qEhBbwGfKlGiJJaWewg0ragEkV2Qct0SH+Hmj
5/5qn4GeDzmCBxunVxVOrxfL+YI5hHz4l6BB4tUTm8xYxBu13wBgJOWQpIeEbFEdtENWIaa+SORz
hbLZM7L9uCC4GMDa06sTOCkMf6ep+BqSdboCg61D3Fzm+s/3VnEkKxBDrhbUO1zuTT05Iiu5yw+/
9KQC3c1WtoGXLzw+zUGsSkCLPz4q4V8AC39FtmXljpbTGcXy7RgGulwbbNleJW2pRX8zegljCrwe
x95dbtfbmPOt3iccSxnt3hSdXic3ROc5E2FBgv0FyvCwgF6wEKMkA9S2ulGUKk3zCTqBQYfykAXK
l7bbp9vcSaw1gsp1xYQL+gLZXWzix2XFviONecoH9TYG3fduRKnWCKwFOaIJB1UlVHscdAUgHG2Z
7OjMyD69C+FSfurhYfwUS8PqaO4Mmph4lhGOg83ZV7TI5BlqOJ8G4yiAi+eoXF3gS9D343OPiY9T
E9Gtxhh6+IyhOtSEa5yU804f11jmaLQF0F7I8hqTDxazngbPlqfPGjNoyF0N7nGA9WJn8QVawNNO
9cOWyLcNl1X6Br/cJe1HAzAPTurqpoNPVjCnd4seR5Q0Czu1GcZeY4oHOjfT67D3mOHtcCfmLPiF
skNWfcOuVN6/YR28qg2LmlH2nA/5Tx6ITwJfjjqKdkTvdiVoLOz8G9/UQy/9C6j9r9yiODZbN93G
agSWc7GlydPgF04aW0gU1AFMIA7wIIlxCA5vYcDP3qR9uYrmM2gut16niEAGXY1WQYN53ezrthpo
sDe4xhC3efE8vwqYf9n0ys8SQ9q13obuMZANjtKwuU6JCJ7R2JX1RCdcQiI/+6358lsDRK/5lA5R
Bki+OwWm1ydveIJOD64uW3HWra1AKxsdkSOIUFE9Aj3C/sSDxYElsFpWWg1AGao+QDesxW6bAjy7
cMUZCLEZXKFrP5Y4OA8JtnM+BM8uQSh3Ls8KQAO4GnBVIIePtR+aFujHsBbNimigfJYVJJ2gtjFd
7qBANb7MTYr1Dd7CVNKE+9tpCelLKHA3mhlBN1mBeqEb0H4kMU7eOegfjAIuS0hYTjG+et4Br4+D
DeC1G4Gr4fONihCOJH+Gz8fjDBZGke+TgcccNsY+Xvqj/Y7CbQ5tMcH4677PAZFfImXp7PbSonv8
Dh8cfJnevl7yO9sOtmzlqo7djgYtQW5VZgpJjYkQcqJ2zA+s1aTSFnGWE66KAIlgHfX9jR3Cd+1l
UnWLfht06w7Im49Q9o/qRTWfME/F8kO4khLRn4AxgM4kMscYTOFTAosFoCgsPgACjmqBCvAYgJZS
dAv+iAyWJqNbX3ToL9fBMi1362hmdO/II+nYIW6i8KZl2DVAAItUcQ+yoXlYVlyfJ70ATUlLoFYL
DgOLGNkK3G4wGj6gFdyW/YCDd5sTNFM8XpnNCGfAqW3RM/G0BJG7mJGg40A39Bgv50saN5/ayLdm
zX25XFJs0Q/p7RyDV46QJSuBIrvk27BWgmfPIAoinUYXAPSw8KqZzFQmy3H/4FO0gMTjg48GY38V
NQBsbYCN3nPwH/4Mhi0VWd3w6DyI5Auo61p3mvoSSc/LYvh8ApBljzmPZd2ix1zlSZ8flhkrOEKL
+LpRON8ugaVZ8fzHrfFIqNnzbpEvb7sAPNymtGqjDY3pCScRZFdwG2Uan4kQ819nEP9TVelt+3PS
Vn/N/1xz/kOZ+n/8rf8fK1NGLyOE/5fK9NqpdwtTgn+oTf/6yr/XpunvSQ6hgTQlKaXJZYDg77Vp
8juQFxJHCWpXFKcgh/69NqW/I2WNY8bw84ufJQrav9em8e8p3gR+FJhhQNcIWp3/idoUFfA/kGxZ
HuXxpcCNKc4DFv0vEiujztIoCLvpe7J03+SMJtIYpkGdJt2HBtCFDduiPnSj+Zi7OT9IENkqnNLp
bRoZ8y6J9fU8qv2Awyq5A69sRx8fCbcC1HpLUYuCbba/0BipzSSVO7hpRjgXE5KcofHHZYvb0w4o
q04Ip9c+X/VN6GFSBQQlP+6RRtVj6aO3e3pYQ/keM+WBd7X4FMDOhwHaH0gCjag09BYqFnQ9+M6o
GHa72mqdcARLlE7AsyVmFAxCwK7FNdLfrApzMPT8pRBtkFNYJDTwy2nvMplMONL7j9DHj5kabtqp
+xz29qNlSGYv/5Bz8kIFAnRgwSnU+x+2R2y2cnxyeX8TkAxpYrfDZmtDarsE+k1kqLkXjUGgPYGI
8Yp6q95pKitmkG8AgfyKMn4GKMbPDG6IINzJD+FdXlqhnxq23G7mUsu1KJ/bBUUysIRLjO8+4EuE
4SKInhwzges3E+meR2QyV+3Qivts3mf0gPXur3ky+yOwcGTCyEH+LGLRAUCOtLHsOOR4SKC4hTeb
Se+cHFHPphsa429kxqfZXoEBhGqErpdzb8VduPyTTvu31U9PyjfXfJ9NHSn8cpIo6NGMHc7pJfj5
ZyWTQRQIU4/zrfAIYxB5ZDU40X2RifTZKVSgKU5dO/VvIMmYA+v9drY9+oN7tJEERTLYOzAWn+tl
Ql5m+Yj41hKcKHg8UY60aCMCRxg4YuUku69LxS/95Rpd/5bn4IpCU7tHb0g//FlqtJ1wh15Z82a6
HIVQiLR03OPwJlYgta5ZQu/8Zelssb3Nc5wbOVgeN2izuhuWQvgEUxdIXArLhuhbjyzqIwzJ+Nju
7hW8xGPUuqza8/ikx/bDwJ8B5Zp+Eum83ZlNvVk+PXGYX5dxp54srrYbcXCS4SG0Mzov6yYOdgpk
3UXDB3Py03dOo7HTi6qlcVAwiH1B5ranB3qBM3LYo5SDCM5iQmLssRSiCzd2VvIT3Qukq+EjMhF1
TAYtD5ifRbtL4lCzXqI/QFAFaEh8lUClkxfXdsg/OXNbwSWOyM73D9GUnCDQ2FRxo54mj30GuuRX
4sPH5cLsWF2PZdeqr8SkQQF6Tl8CrccihNHmsQ2oP8CrvUVWj2ZsPqy3MIt+21OAJkGDpKDvcGs3
wxZVAtLG8Pq8amjU+OYm3RNwJ3iS1nOz364J1syW4HmSFhlED+UJ3Is5vDFbu923EQQ4d2tRe0ve
Y+7LNrXOp6jsGpyTK1yUSiLxBkk8rhXoCfth31FpQvD7FdQIUzr/38k7r+XGkW3b/sr+AXTAI/F4
CdCAFGVZci8IqaoE7z2+/gyoa5+u5i6Vok/EfTj3PrYRSQCJzGXmHMuEBShTTaiKIPzWFtSjIwoV
vhS9+ULfvse2ioWqSydMCvrKuLbYFjWVCSxmjjAmbagcgRbE5ifSxsXyaziVTUljyXu4k+Zat+Vj
SgFrV9BocHt9ouZhqPNKbsJvDK49Uu1+E2Pa36cx4Q3QevKYitApivhpjR1mzhC3+bYLVEp8KfNR
NbV+TETwirDhRch96jI5I9rSrSD28xF0KcsQVT2hykBDSXXERLgicJRve1Qo6yIS0ioWRHnlBAi0
k+Nul1AcuxJCm3di9KvHjiRvzfi6/CLr8/q1LNDS9RGplU+f833dGMy3W1422myCLc6uZ5Xeaj3t
ZIVFRigS7SRBCqdHESmS3v1p9Pn/PNpAkL04IX4fbTT/uivrlzadfo42fvzlj2hDMf/QLST8MuLW
H0XtH9GGovxBN1FFzgtGH1053/Yj2uC/6CZjSSlPKwJR5QIH+RFtmH9ojJ+iOE58gOUZPd0/iTbe
UYd/FcIlVWFWHmHyOfSvDgetnxgADQBj3xj5VxTSbqb6qIWVrVQXSPvQrg5XXWB/YjJfvLa/+sIz
D25WUGVXG16aWdaQ7tlbtZMrlKjRfTSVrz89hx/1/p/r++9Om199yZltSA6UIUxR2XhJdzvMuqvn
rTtAIQoCzvvx1UdQiH7wUGszCUrttBzHuv8Z0EVZzDi/+vYza1FqZiDb9USCmTpsi4xE15coS80r
pckILa5lnYoMvDwqeo40Zhf5Z0Cnd6fOr775zHmERwV1WSU1nsQmKYptW0ee0WNpCGgryP31UFkH
KzHdWqpIlT7jQHy4iM5cSQn9jwrIZeFNVGSuusv0qn1A/IZkEGX36vfPdHHH/erSzty+Ei37tpkL
34Oa7pa6TZg4bKf6iuaE2xW2G1JZ+v03fbh6zkxK0TTIdjXA3BpMsWWwMWVGqj2+ujKC6Do1CDb9
ecsmTAZyQg1LvFx/Ynf74AGKcz6hOTNFcFaG1kMRsu3l63awtkYd7CLKlEZC17bhjuqHSphuaH7G
FlxwIP95a8U5uVDYo1TI1tx6iSqvFiadJo9bqde3Nq+MPiJZmlXUXvqfyenfOqZ/ezuXR/ar71vc
hT9RiSggTKJqhfDKx/Iu+o4vaBgdGjn+Q32Emjh/ui4/+qKzvSbx61hoiVZ5tmStCu2UKZRyJvt9
+czsaMgQK6nbKLH2Rf50g1PecQK/ur6z3ccYiJcGvy68dmNaTnSvPObHIjyGd1ElNuF17qmAuK1V
Mju923/1zT1F3Mv8iG17PET+6qsfHxS0bIjwLpJLo3Oa+/jakF76C2mFF2klAu1YvRSXxW3arZE+
rautYRylNWkJTo3L4iaOvfYoSuUhrehIPlDuW30Vq0pFe4cwaNdq+0Z3bCj70VN729824qisFae4
EK1jbRsvXk87w2PCyOSNm9HVHc3fTNt6X6xbeYPG18t3db7xm6/hsb5sdlG2b3f1pX1r8onYq1fj
KbuVNt1VdV1ZkO9vdP81ftAugq3AwLILDsUuRvCynvFsfMMSQ0WwdvtXXWfDuJT2AzbSbb3Nt1Z8
AMD2iXX9wxfrbE9WhswOUmlSPeI+hCO2S6Fyh7akQokRX1tL2ulrbtarK8bLuRS6P9m23rHQv1oM
Z1uypA1VlYyy6nXL6yurK2bC0mpE1aQ+h8wKKRa5af0cKcrKZ1vp2/I6i9TtRMus/fQNtz56E853
aHNk81R73xP6QdYKupvw4SbhDna8b2Z/Rlu9wj73kA7ywcdduC6MgJkt6M2I4ZmvGy99Q3m9qLHG
fsBthnKYsDpa2qPTgFwsAABdRdUtJo46sJMVcXG/H4QSbQjR11VUu5yJnVup6ZUkIYgbJCrxKvlC
NnR4UJAfG00fr2rhxGnwYE0Ri236EgeKN0Yi3FB30Zy+m56iPLyCrEw1LsVOGOjXo2Icp9xwRZxW
Gy2zVqKa3YkipmVll2GPyS7OXLLuuyKEg6Q0BtqmbCdj+NpMsd6RvhiXeaFe2fngtOVrIJ6VzwZB
fHCQiHMcJwJfGx1L6Xt+tIurR9sOXoUku2PUXVvw2MJ53Zrl7SSOYsb7wBNnH/7kEPtoTz87w7oQ
WZ6RoFtQ/Oo11BQXarYbaYQAvuVGgXUoWIptrX22p/+9aPXvOFKc0zv1WsBWkTPfq/Itl2b4pP4s
8uXUXBXFbdhPqya6DRF2zXGwsyzrk+v8IPYQ52zPmfpVNgaS75lLAQUvd17SX0S8zqhv147Lgz4f
euMmL27/R9GBEGenl65hYNOMOt7nXmnb+7Spv0iomZeHGhfBOpGOfZ1eGwontake5mBve7//5l9H
QOJ8jPEk5ThFSjNGm20fKl2lBdofGlsiEpgOJf+8hEG//6oP7+rZEVbIQyrQAaheMcnXoS/vhXFa
2std0HzBnUZkxBhYvJ0qKeknX7lsRb/YKMXZDs1M+TpH9aN4vd8epGhe+cOtwJ0Bw2yNLfcQsRv6
k3X1nv/zU5LJ+myTVsVHX362S+vNZKInJuQb+0My2GCKy43gcIiLNlspGA3pzlNcTNmikqS9QCJ+
yFL7KquBNdaX+Twe5nTw0sp/KrXiQlOpECZb3DWrSosdqUWVsxHNJtH2VbMpisM0sxVtk3qDGD9U
NlLrOyEe80ndgZGmtTTjDWOXxUHAphXyZH20oGNHczZcDm4nnOlx3WrzYShfdTpWBInhtu8BbXq5
2CGbGBdl+84aN/K4Lii8riTKngR0EhoC/zAlj5p6OWQHX3809NtOPdnjQ6m/tfp9lt8p/TbRtr31
1rc7q/H6xpONjaxsswTt8FYZlx+NvaYet5DrpH4XBl5geEZIL3BDgQzH8ar0Ke1JpXrRi4lEpI9H
x8qlXazhya67U6zWF1oRc1kzneDkYJfIbinOmVO1pp7iaFG/STrb6wM37KvLccIpFmt3Zt1uu8mT
5flSFw+a+QW29JapQbs04AzldW9L/RCnxia0o20oxm8KoE5LTHd2St+l0TDX58rt1IgvenuJ2NzT
UvPEcKdjrmVfWzs8WJhBFR2LVRN6U2OukV66QYYlFPOYYktrZWq+DpLY2EQ5jE9xyzh/mWUbZ1IU
3kSC8uw8sefoX7I03s5VTlOYmyE1OW0eIV/IYXKKK8ubYiRX35l7irunWDUV5ce3KNhBd0ltN4Ux
uKq14Rh2Yh0b9VYucJKlOfatAQ1/QFKHPGKcc9fAzzdoqhdI5TpT5+upkh1BeakvB1rw09YwGX6a
HkQpbpSw3uXtuK46zbWraF2Gzhxw3ITqDm/tXTrmV3HfuzFmBkuRPd8uhpW19cdquTVX5JSnNnnQ
kolaKBI/uvo0CZamRDZ8LXMadzmeuLlkcEDnpWVzNFN5PcUxs9at8XKKxHddHe+68lghaV+0mKsi
qQfHon3XTztVjvZDoN8mo36k7nc3BNYr8AymnLVuIqu7ME03k2FctKvEnK6rBDdvZdz08nChigRb
v+kNcrc1qFdoGZ5Lv/AMneK9JXZmeI0LYY3W8CDa6hB3yTpUn6TS5/0db8IArxbhth+jDtKT6IX+
5yYIqQjgXdXkR3bWVWJh7IiuFTP67Jz8aKNZ/v1PuQ/O9prqX9d51eTNzbgTVU8fHEVOKFxjSTff
MnTfDEvYdiaAi8+y53dE6K9217P02ULep1uN1nsC2Aw6rWPQ8oJn/aaI5UutM1jP1ImbFjIBVsIC
r+AdRn43IOCTzbsKPqKwhGMFlVumJg5V2IBt51o55f+scgp/F4NQCRSEydoyXCR2EitB9XNq8idZ
Jtr5Fg3q2vYNekU6ZyROUCFtF/t5T4iG4GPdqRNQ3Zugp/9+m1gd6kb8fadsmJ3fHzDvIKlf3YKz
kGgO+xl5W5B4Wkh7Oz/46T5VT7n8xAmzMsg6xdjRxMdjFgAunq4bFEg2MSveJajFN3Cy5dwZh3iV
myWHX+TaqsYM6ukyq8z1DbyETw7fd/D+L37o+aB4KoThrBtJ7WWT5oUcwpbUusgmtqiMWv1Wti/r
OXEsGt+JelPThaf5hdGyvVAxP2eD5dQAALryOlKPPQo2Fpl6SBmLBT9i3YW1kyZO1+GESR+1luX2
SgvRqVJ/28jBKqmAcoBPbfADBUnumn6+gSjkLFq+ebHWVjiGpTUkEMyRSOTYMarilAXryJ6dTGvo
8H9Ns7clBTBMIAwYt5oxwQBlrZigymirbCVq2fHZp8r2RRqelQAWu3pRGvTPpemmBVahJjL60Zuk
9dLQU+MrHYWcOSeUz1iFIAiUPLooHsay3RSq2AhkRqBNHXz0zhSDa+LjmZHC0J90HWQmnu+nvJVX
mXXSOb0Xjzibbjd/NhXynS/9q6e1hGs/vdESo6C1pFHImy9ErGwLDEPbVDWvp7bYBsnSf/SM9q6L
74MB3+v4VIU3RtY7iwpmMrv1jOMjbZsTMJKNSA8xzQXM5HX8nmTtB2u6M6oR5z4j8GoEQX6y7pKl
49TR9fG3TGq7shNaRBH6Qny1makyIcJHLNe7dDddBng7i316aBMnT1B/9PNOZ1hlbBrIT7I9rvxd
olZunHGuGvl6rop1HAVrJQ9cZNgrTK+r379+71T5X92n87jZR4kvaLR5Rvrkw8hPKvPI4X2QgZTo
Qbujd3XJsO4bbGHfSik6dfI2tOSjyoPDPnep1ZXXm9WNUns6yzyepKuZMZsYgb80of6gZo2HMRxP
jYqKuHBQhDhGviTRfUBO8mQ29QW42oOQip2mgiFPXzo7d2zO0jlIEP5JWxHL65DVOOXSlZRWV+Vg
epg83bCqnYrRFcr0rKN2zOZ61Y/Fmt7hsbTACUXlDmTvFj74GjnjtpJNWqLmVg47N76vFv7WkjEX
d34MyaJelGor08J/KifbxECXBg7Gp3v2+9v8juL61W0+q3kVgUrTgFbTPqpMV9g1cXpz01HAFHhx
p/ZqlPjXqdiWgeFWjf0l8zUkviPA9Pa6muzt52VFbUkWfvVTzpKIeep9WtOK5Angz2xe2kGerpqp
UChn0u1LwCNpaJhSazgRfnvafNd6QSIOyKLZf+nwVu0Nc5ngX8yqLjvT9DClX2a0X6FJWWHIXrNu
9ijr71V7hZuVGFS0tzOEmr2G4k61d4PhfTq046Nk/nwSg1XqhtUOzKWpkEPgNn3UqGiVptsqIIrc
PjYPeRvc04E8FOPB1CR3bhGMffJUP0iv31+qnzaZZK7Q9NY9bRoKwpOiInUXh6K0XzK9O4SVivat
P2ioGZbHaMfpAfzRStI/m3n2UT5onYUtaY7yRK0RNcaZdQWW4aBVhktX89qPqfEXVCuX2tVgXM9F
fP/7a/6ggvFeyvrpkutEsmVlZNqIQlqb0ywS4nrJ65fKSUpogvlwhbDl91/24dM9Cw7kSIaVhRjH
i83qi8nebPjYlo1vamgfDHHKotItDMvVw/paMqaDFYIWIg/6/bd/kNmfD7Poq1xB6qEaHmAyd8jM
7dxdTiaiPi6zSfytijX+99/0wQwHcT7aQu3nCXc2eWI1XeGndmORfZG5xuXOYqHb1m9NJZxRiTkq
G81Fhcg5QGgaa58t5Q9KkecTMCAw1K2mzcJLOC1xEuJB0xwloVbO/UQr6ratslVT4SAkxMWufXKP
P6oAnw/HSNNeqQd9Eh6zfQnsH5d3t/LvG9UiwJkPCrfezCV3LJPrqvj0fn/0aM/2QPgaKM/o4Hpj
1xUOdcAmv19a/3hn1JUE6MRU0FwQctpu3AX7XOg3Y/AIaOq50+LrgHq0VqO08j9rbn3wVp1T/tNK
izqYc7ZXpuqL3wfrRjcOkWxs4WkQ9MsHxDwHxTc+W2/L+/OLM+Ac/V9pTM0oeuYwDmr8ytAWcAr1
vhre9yuhhWs1MtyieIhIhj9Z4R+tr7OtCg5KYEiCFW7w5kS67KpG6WrDox8IN1Sb62GiWFw+VtZW
loL/2V51PiYgCztjHDA4EbH3h2A2DjHdso43eNkWgcAfZJqVCqfuJ9f40V092606A+1vneiSF1D6
WzaMgvd0nDVO7+kAr3zl65g9GsU1DP/P7/xHIo/T50bH/016UtO2EXnyhvxe4/GvOzAcRfvyN5fk
f//tX5pSW0WsoaiWTqImE379W1OK2lQYvOuWhSvyb35H7Q8K5sg8FaaJ/oemlPiGYXJCN3WNv7b+
icrjvL65+B11XefzVOSu5F//AVdX/bQIcgBFUqU86JO6r8P8Jq4VcrY0w/WgHRgJteFzDujbrXWT
Ft9RRt35orgH+3JUFuUYY7oueunImJNbf+43QVs6Qz5guYjuk2I2nQrrwsb04x261RF55aKXLAIK
fNPdVCdAL/J7+teeVU3PojAOyOFPEzI3chcJrfSsubq9SOqL4nsPiwuBdJmujNY+abFyl0nVOjKl
XR8g5iyqeoHlmG/s3Vddq12M0BKEYp0KSzqh+wVPRjtARLuqW1iE0q4es6eMhDcvCP1HrfBXoYor
JUuK7zWGrFXZIalqB7pCeo5TwogY/i7ThwUh2Dp9MT1DheFvxuRJInAF55QxoHDCKaKMd7rF/1wr
Ru/g13CHnlwz0Ip7McjAqzpxtZymjaFgsVPfUba7WGk2Q2bdN8oYOCEmwTXluI2u+zu75KOautFA
mg13sFAXpLS6tyf/TR3o+sI1wjEGSMu2ubfjMpQkUzt4YoVMNgzGVq4JkpMEgEPVSv22j7Mb7KMG
ZJJ33ss9f0tVW0A1MS0+tkC/JxCIGS3/WujWJZrVbO1H5EYirioHosT3OOWn2xINZehO+Kd0PERj
AFMprXkSc1Pdx8H8MGj+epKlKwqAhzQmHwUzeCsN8lejQEQnRr1aKapi4J6qb5XOPMl2dynRWRim
79Rvr6MgesqVZCHa5N+DqkICLDaoQRcaQPZ9zurAlYVeLOlTS48nXvBjJfLCJrZ3Yzw92LF2McXj
M4NosQRbl0BX7JWhSW9d2GyB5d4FOqWtZmpKBIJStAbSsNOl3F+VVUqM46N1jqtbrFU7pZcf+rS6
TxSyCqu4xzh/48/dcVLzW6UQeFyK7N6fpzvVTgN8fvMdFEVIP4UGr6xNnXSK/YUiaDtmSGG1V43H
XsDoUH1/J1PCNEL9wlYpNvpNXkKoq78nCk+4Vg9SmNz0tr+mcO5YWrhDe7Hvqvp7L5JdIhSG+mVH
JVoegS9uRr3PV6Kv11bjryXRG6uYGnlvVVuzUkDqDj2VHv9KI/9yeMeepLjd8vNWozG9qUqz7VVp
J6PMlrH6o0N98kv5eUBaLqjIdEN6g+AbW9GAA0vq7FM16F/tUqFUzujCNnv/aVBcKaFJb0mo763U
8kqJm6MPyoVuh6+TbJyYYH+Y+ixw50Hfp3Kys7XytknGO7mSdkac7SbBqpD08DWUylsGID8Xg3jr
ycGHCk+Eqh7iaX6OGUubGNPzkGffx1I9DAYZ3k8b+vWfscjf5ChLYPBXiPJjb8SMjg+c08BSLP77
TwkHOrvICJiX+iVfFKF+VT7GCgp1kcOAKoOvw0iZxTI3s59fBG3zGGe9S0l+88mv+HuG9+evwNlu
2NgMKFqfZ1pweBAM1LXMr8jKtRZgqCwTY1f1Eq2R9MJOi7u4zJ4zTFrl5O+LGrV1EOFTyf5sxP2j
g/7DU/x/rXfEUm1bk7npH5/1pygr6n9d1RGYhJf0Z0Hnf//xj8Netf4AUMBDEgaNZ3N5Vj8Oe1X/
Q9ZphbzrOeGBEPb/kHRKAuGmYlu2oaqWbMAoI3D9oemU7EXuaWgyWiJFFsC49H9y3CMH/duSNgXH
vK7xiSqWFH7keVyqq3qX9VpZHjpOiQeR65BAIhTJb2mKdf7dr4DTTcfkicvbBjCC836UsELEJSdL
VOLHKmORrH0MDd5c1OGD7M+atZq7xt7k8L3wFfohAAQKmHaiQpqBskYPyQzjNeN+0hwuUtrPTpuF
4XUb1/4+gqa2HFAq/lggtMe8g6OCJ7cJrwvLojiZW+ZXM/azy07qVCfT9WTN+5pu1K52Boixq1TX
6xtDY9ijPGJ9Gjq08UaHXTG3teLFGPgVfhHi92JOO4r5Sisy1GtQUGpoJr5fr6mqz1fDNJvfAMqI
7++/pfGtxKftZmD9ovddOmkozzcT4yKcceyjm8KqpFPVjDLjYNOETxWglNZ+AN52VWdARg1O6aMF
sRh0qTXiJIfg9k3uFC6u6JF7ZwhqHrUSb4lsIjBqElDK8Eabal7OyGMMMhiOZpxMm3isHBD6agAs
OVJv56Q2L4KmzU5tppZPEbSwJ2VURiyC+GFHB9pUbkDGLMHG6pg57RjG5awHOrQihsyukbyiKQ94
iGKK7JVZFuM+jjqacMwEqx4UtfAR+aj+qR0tOHzASeXdRKWHk7rv4o0vV8mt0Q+JtsJEoN/7fRZe
D4maotOrta4kEhgbCJnCeI5L2do1ENmvw7FvToriSw+9n6D2mBvbS/ogX/u20DzZzvDTNKPqqIQA
ZWvOzwYVl2/RFBsQZyKtuQJPu5GhST3JSBEvxyGcN1OnD1dWjtPFgAxMY11k17oMo0EkS41IHtQn
XVaS6xGM59PQJRoQwwkXT2Ch/wdNgjPPf28T9ht0TeHlGMXiCACyeByDVn6swnD6EtEvuJZ7KKe1
4H/REz2572cil86XJbz0y3FKbLUuBkUiWstUWiFCbPV0qr0qnntnksxkbY91/2XM86soLht3osG1
jsC0v4SLrTINfWh1KEjmXdPwPuS2iU23SsC+KoxrecJ8jaEapdrRgBZ+nSVd8DwjBti+W1rVlneT
mjyKCMDIx04LkqOGJ+cmhcG+nyL86MrcRls9pCnSGlriVmZnHAJoAdsmQ+iX2lAD5TiX3SHFItvD
kLszYe9sJrVD6NFZ9XWoAkzOIhzpi2PcXmwKoE2mo6ZO2dtiZb002yk8+uQ533yGTG3NBI9mE8fy
Lkqi5JhOCTOEJk2/T6cIttDM7PTNkLbg0YFTgVEKg7qr3EyuYdUHDUX/xcqu+D2qrmSgL6VawYiF
Mmqta47juMRXkujf7EplCaslS4cat5uPikzDtIBQmk1Hc27ltT8wwagmMmpylAO3EHzWcZNvMouQ
C/cGLm6M6S6jebf2SH8sTd2+5GMx7x+E+c1SrpIAGQUc3L7bRSYCk+gQzy8SYbOy0kyMm/FtrKHn
PjU09Qv/C7Z7U0PHh+u+2eWjtcJb5ti+00tQKF7y8Uul5esx89TiKh5fpzTcgRSMo0NfzqvOVtx+
uOnVgx1dgjwd2ZZK1JMXeRyt6XEx9WBTBwn5UL2hs8jcgauuRCeyCSb8tGXXXxZlgeZ5HfkOXnUv
yTaAoHL1YFnNbfBaWjul27XFLeDhvBicxIZ0vtLl6yQ3QOmC0t749leh7mI25w5qPl1BHZ1axJUF
HcSEF7+KNrU1kZhYcGcPInxgAp+WPivauPXxOJW9x0jO1ewjwzPhX0Mz33Z6922Mm1NL7ZnjDw/g
uIoHY99X2gHTPwBuBW3LbWS8jSPWdCYfqUwPdapbkez1sOiea8vW0XFJrUpDXgX9PAzyrhRhi9jD
L9c1xFes/25pa3tNKBdSn4E+x9id66XmaIl0CmXkD4Gmr0YyM/w+qxxVOMjLNdDMlZ/XJxhi66Yy
bwyVmShK23xV8aZPs37J1OyHoW2PaW3eQ0ClgpKPj7bRX3Tp7DYceWo8VK6I9KOVluC7tKleRar2
Btr6Uc7Vr1qIWsG4zU3xlBh24UjaqaSVqUXivopeILij8ziygzi9iR0y77qryW9wTR+Xu2gNLckX
XSZ6tepQHaoZPl3bkOVlUNIxJYEk2SfpVS8BxKVZLfyMEWaKA4jfNST2YE6tcLDIzzwFJce4S6vv
JQNN+/wVjv1mDFHfSsa+HPAd2POKEWWc6HtD8Vgkc7dN+uwyUl7LKHLT1gdRkFyUOY2jtvgWGtN6
Ss31PLzCFMHgd7TUfDdmd1B/5vyg669wqtemcYvVESO3U4qnyYi2CoLuDkEtEkcbRuVYTxcMr88R
96pcmaVO9XrOIoO3iHG3RoVSSWQR9zzWYFzp1WVlZzc1hHhfTJct6Wmkxsd4tl9VxsFV3VMmRxXy
VWk3KCAlUXqqTKGx7tIO3RRi42wPPjgp3KjJnUm8atYJhbGalVuhXRTDpo+/1nV5EWVXvXbKQW2G
kOAeM4iCfrBmAMaqyYKrqtsL/4JVyPhWL3sF3OzUgn4PGM630FJWhVS69bA369tuaafbm1SLPRPO
xioQ34zW2CDWA9TtKfF9ZjwGYDMMpFk0aO3sYPl3kXbRShDjtI1iAf1YF2pNvc6RjEJ+tmN5espM
/6pDqGvkF3jOV2m7NuaHqF6pBQ2nygmn6xoXrlhbJk6IMdhagbHWx6tA5rBa+uydOyYRKIdHyV+P
3yX/rSu82X+r2gez9FT5teoOXXWK9HsslfSEw752wpA2P/UJ/IctOd2j9mVSrnG0rbrG0/iwLj2J
0oUOKjc7cniklZl8O6WnVh6emYhY8th0T+dwM9vtMH+3k4O0gB7cuQH2/d2P93WXo6VTdmp8C+B5
xfmEiOSgStVFrKHDposVhU9qsrCCJOZIMMx13Rsup5uONsSQOwgliAmWzt6TNqAhXRNsemZz2Y77
nq1qVjf9vDfRJQ84iQ1/3UJwLtPLIjvObLm1uJC7t6G773mDpGabFfu6f2KulpLuhoEaBtWFgvmr
MC8d3FaOlGK7y4CQL8ZlaytJlwkTGqKYkQ3VXja/h2PuylSRBT+2mBqOtZNRXyeBcDA3UBGbHMak
rbI4v4RzuE7ri2gY3bbv3KhCHFcOa6s/zUxzkeFCpeHNTNJrIVfr1lG3y0q4S1wEIonY65QYHstl
WG1YZjmSoCYBQkxxCFfGMOQPcnVnU+hqI2ozhIVhAJ0HcUq/RjDqlNwYCNwOUw/G7irNIH1KN2by
nM83eNLWTbRZyIX68JaWXyp9p84mquqdbB5VQIzx85xE6878M7P82PjxPrTwr1T7PS8hDbMV2RQW
TNAlPfo51aYMVgaaUqTMX/VZsXE9pK4uhJq6kV2xtkDVTeUqV9v8qtanDFeKJffPqMhtBxaPeQHX
odz0poZPOFf6R2bLiy3DtLpHI44GTK5tzyGVqg84ky7hWGCKlEz1jk8OInZ7SVCgUoqrtovqXZs3
+j4c5MHVOu5/U8d4HfqYZ2qn/YFZ5pNLW/BZtHd1oe7LjHdwXoI1+Mz10G5a27y0lOxb1Ix3ghlF
K4Lo1ZRXbsjAc4YBaYD3ufeFlVvwugECUytc5KOyE/T+zicwWY0NCPds2tjwLiUIM6n6ZjVzu83M
nAEfajcPDFmXio08exaM/GB5y49S1h1NRAjT8yR/UctvasL0bUUc2+w2mLLDVANjSVWeZBKziZTd
mv3QsHl3wlPqE/uXV2maH2npQmDr2fG2QTPAz6xXk53Hns0ZYtp+uOnzLy1PwsLyu24ntsSbuW2+
zdGlpkvXk/6Sha3Hq3aTRsS0uy73pHB6UIZh02TJdllMXW9u+yTflQw96Kr2MAvrTqGymc7gYEJO
wPhUVMmqn/3nsCgPGgLM6s2cIbQI1yq++GIjWwSgNifyTzn95+UeYdpUgkm/NbyY1OkZfvL3NQjz
tE5ro+oPsTU82D0TY4wyvWDG3jPx5nxMGEOxnfMxYnRLUBI7WbpLrCFvYJUlf/Yk/y+UWv4f67ws
+oKPCzF3L1nx8q//k32vo68v+cvPlZjlD/8swkiY9f9QdI2YTFZt1TYXB8CfVRgJJ/0f1PnZYxC9
GFRaKND8uwyDtVbWLSGD2KDSIlOH+asMowD50AU+XZRApr5wJv9JGYaWz091RTiWoD2QfVAN4ls0
9bznUregq3Wjt+7UGeFGMCkmfpephaafI7WN2+YTf8D70Na/dleuE6AJybGlahoFKCaj/n1lQ2O0
q2wu+hPbhQY9F4w/wxp4o/azzSQUGE3qhVEx30mudIgINlPMmklCh8mAhnAf+30LgotxIytN9Lqn
Rdr0PS+JugTl0ZWlKPotm3L6HEhasg18BbUU9F9Qjk0WoW3u45dRhwrtKAVpJoiFwaEple+NItwo
/j3aYVIluQIMVY5V9vTTAvnFW70cHOeXbsiyQd3NMGT7vfn/Uw1XUWFcTlnfnhLV0p2I6RduN2mP
M42ZT3QEfy+tLTcZWrsw6OUt9FD9fI64DSOy1lozO+U0Iy6jFKeSVUGe9ikCoZ0IyuLQgWT+rDy8
7Ep/v8CFpWqpskE9WhPn2lCNIG1EvZyd6kpTNmAtLGJ2u3Z1ZuQB+QA9VgRD4phteJFb49fJbMb/
Yu+8euQ43+z+VQzfF1E53PiicnWYPEw3heGQUznn+vT+FSnpT2klrWXAxnq9GAhqznR3pfd94nnO
efr7Wyz/vk7+48p1hWl0VTdJcK3j7z/dY5G56h5GiepJ6Wr5JumgBFlNFHJ7rbppDC4ZPOTi0QhI
/KOIJqbDFFl0hlwoH5AfGjTZGwsqGjot7E9wIeBzVCOL5kbtT2jcqX1FOWIH7Fj2DET8/cn/cX1A
52OyNkw6n6oEwc8BGvjp3JMdcubSyoTHXPyAELyDZhcB57+zNP644Y+DoDPDATQO9m82/JwMnZAl
hfCop1WgZ99GUg+sQLD+Ao36P+A3bttv9ePYf/s2Xl/aPxJBHcf7jbD4Pwj5sPq3nuHybaTV+nuP
cHzih0uQzXcy1Ek6RXbiAlbpbx5BFt/R2NEkS6WrfnTh1d8cgmbiKqB6sGRdhoZVOXzFL2V5TXun
w46gmrSGLPqT/4x0mMjgd3vYwFh854fi6IjPcKQ/LEK4fbbaMHPDpeFfv1XWaH2CsyQjSkTYqVSE
5FtRgwlj2Go1P8V7WQBL36b1KlIuVn2JmcL3Ogjw1hYkoTfImnUkMTal3eGPa5HK7HGIq6NlhSF6
UkOfz25Uoj03trrmExJK2uTBrqvrJ2udDGjuplmGDN0oCLTQV6BQNG1i4wNViOUzmow69aOF0RXu
GpUquO3W15VdKwSVpo6jDX0ow+kJLJuLIywQhjom6hyoVGpZl3vw7Ug+zUGEi9AgFGFoYzbmo1Ie
QjlIFqK8NsA+R6NLQTzMVmZBeWEOCy2xemWgz94xCiI1kUI4xZJCFjgs+x3t0fpt2CHYKbIGbb65
Wx+Mcu/vY60waBGjarb6lSKXL3T2zenDJk11YSuTaF1HudpuNBliQ3vJ1e39tq1a6q1Tm0ZwElEW
y3pT+sQ8Kfmw3qqz5cP9vH/s0wQmq8Kq25e1GHod6gaBAn2hiFCx6uiJgAqYhf7ozo7G135h+zto
oKg904iZdjWY5UjovpcqUPW6n95SEpH3icphvFIxdbDZgyEYDsoJKcTG4iJcJQpvSFpQiX/e2oOt
Faqe/cOclQ150ZTChzqZw14xyilN4wEgT96jcQqSoK8aqyODMUUqm7ne9xD/NMt4ygYlRt1xB6Di
1ahhVTbaJWRG8V4b0bLV40RGkktfwYZRXWshmbUXiRIkAxrFdDOUbYq8gMzl8HgVuuj0GlbNb/d5
Om2gD0ix4inmlsQQBSDGhYqOOw6Gdqh4jW0fAgORPlqjiaTaCl9XZgvyzMCisBk0iiYyvE3twHmK
8jBdphnZDZcckHOgl50s4aQb2xf0pOuPap+TFQ9ms35R0V+abUkdGZ+ZGB/P3HGCrcAZp5il1G/Z
rtBhqOtLLx7ylGk2dPeqYBQfcmlnkqMpIbUEY4jmZZoZ+jPAED31ClDgLY8qyQtvXmpUQk3J+jjO
VLZx6qVOjd84Hj1EzxRsFWvqO1StJwEwTYfo1lxOyZtoFssW1MtU6e6iDFlxu4qFyKg3o3vU/tZ2
C9KOgXSK3rIC0ZPcp2AJEnr0uZrHfZD0LVSX+ajs79v+GKPKNrmDx3lD18AR+n5B46mSYaEWCqi4
6ZFJCnM7+TJehrxcGL1Jlh4i884aP69Tp3yIzb6PXUXaGbFv2z4eropZHPgUEQGgIM3FtDo1lVGr
UYKqAWNxplzl/lDmqulU8qqNQZmjBnTLoPckhoshUXochp1nLgFZgRepj8GM9qW1a7RvjAQysY7w
OhDMMjYchmRXqnYy1NqnVUrjJwPAyQZvbrNAn9Vm873Zm410gpqq1MK1X8G8rK1YSJ8ziDgrzxDQ
A3PWUlop6fb78LFnITCT1yyUl6tegelc3nLE/WB/33LTYUK2oIfSDjyg26xIyU6TRaYRkcZQT7sy
4NflMtFmAn2Kqkd6UzCniaIZanZ2ihAN1KVrScanZIUCQkLfxfcKyGDTs4o2fy2G1Rj9RafG4RpK
oyRfVJgyPvfNnnydwSB97dNKLD3UM9Tlkk3zblHxFcX39QjStWmxI16vS4IW0LstPkiNolP6TWeY
uHtTZ/C9kofuMkmQanl1q40f6iouN3dSibgZZZj20luHBiFbTaMv6zBKNhYeQ9Z6ck97xiNea2u0
aLv9C0JWSKjCiougLBLK0+S2pkbFSKkz5WnX1QSmOlGCxqwUDaGDDXvuydgRfz2NjQSzLIcdPqDq
PXxRlgKBn77pBgORCgqfyAmqTQ17rtAwtq5NJpztELFJHnpkTeZPu5gi5FpKeQRRrfEGR96qMwoZ
I+SWz1jxKNZTS/G05UA+ZXHaGCynYhbBHnVQVluzgpFp24PWNV2BymqpvkAxAaPsR8hWF4iJ6LB/
6cWWZq7U5rrogt6ah1O6xyOlzIw6HdFkO74OfTcBUxq7/UmQ4vhpMExzCCvT/CQYgL/USs33oEwT
HfXifvmiTU1ynnQiOjsfphiiWbh0p2ZtnnrVHK/LMFRvEzMSJrMd9RaOQgr0LeYQr+h1tG+rsIoU
XSTRwJksJZx+kr7jyZYyr1ZYrZP1M+bb0OGE1vOP2qhKy5OQS+bDbuojGrrS0Dhztk53IAv7xSv2
ePlQoGGaO7EKU7TDA9ICo+K52Gm2wWa9oRzsIOCxNX7f6TqdZCNf0dcsNll2JUgvKbdSCVP7Unts
Jvh7GdosmthLtZLmc1fTmLNlUbQ+ze1B/qdS8HkphgnVANBacP/tiIwNjEGbkurM7UpbBXO0v3E9
c3+OBdhrAtI9U73EtZh3kC6ky+iadb/epn3KLIJe1UDIZnrZn6nAkF/CszzHNmV5IF6akFJCS1FD
0p3vMf5/RcX/3aKIATbpp5TnkP34nSjH47e6eCkmAQbKsfm5YvLbZ3/FrlDj0IllYRH7FY76K3ZF
eUdOe9QO5O81E3KoX4omsvaOCotoWCKSGaYOqOS3GJk/QVxCuE3kzVSBBLD8H5CfEgn/Lkb+wSNh
kuISoP+coNElIhecc+WaR9m5Ow03VBdC2o3MWtvmVT4d/1RvzBvdM5im8gcHEONJeiRAkm7j++wG
SR6vvjIpFNI/8Csvv6UefJIdZNxP+aV4KSMogRVUeja7jcBon3MvcVdfdyQ/dgpXdnVPP80Rzj9U
nYnXqysHrVs8xCeYrIP1nDqb04XdefBUB2adM0QTkRDSfXAZawr7CNJVXwzUUxcUQe5unuA3oX5q
H5OT4kpucTOgp2tPV8lto9Zvfc2vbhKYxW3JV9wxVF3heowJZrZ5Ka5G2N3IJ+NWD7qb7Zq6eqS6
+6m8IVkOW58eYFD6wEZDelWn5j6+E27QeztZN821CruDlcfLHJpMEbODnnDFeDgQwFDCQcj4Ci01
c2eMooEUfY7vcFf2+gUqn4jxXC/naxV/sL9F3uDG/lNmE6wEupt5she/6Q731W9D/ftpqJ4U8g1u
F4B9DFHsiwbfE+/iy3qiJxgUHorOXNkU1G7qL34XoYcb9OfJlQKUqT/1Z0bqfMXRXeVUXAxv8Y2g
iKRguavDmU8tD9V96u+BdT+hUxRBoHSPBoFTBHT5VLsIwNs6dbC5s0NuYecnClgn01fepFNxB9/m
q/V5DBvOAxkue3pyEmdxR9twZk87DZfF12+bSPXRpPWKoA1Fv3LTEEbR+/h2uyAt64q+6KL2aHeu
fps/iJfq6/6eRhUxaHIQU9vd7PQ3OCBPu4F0/zpExWP7XHtdtL4hfuhokeFWfEl2l57ngH57oMGv
NHqSV/j5FVlItwxihnzxzsi+Php3RkQ7m7udBYhv+3txV5+QBXXzIHPFD6ionMA+fmDOwGVMlpM1
vfE14zVNilB9qM5KNIVU+TfJMW/UB+mOlRjEXuaXXsc+QZPw4et0Lp+lu+wL+4d35vfwEQQZhfiT
Ggh+dls80mq9yKfyol+bs/mQXw12QH/Jo/RUn9TzcP7JPP1JxQ7m5L/Y6n8oUy4N+ml600lXWP09
xotXf3RbFyaHcLINu+UcevftDcCqb7Ary6iNdlf1YBZwRld4Yl7QHrzqBTSSUzqiDVrAXzx4dJ3C
fp+5hCH24gAxQiLAzkLJ7SN2mF+EUmiMdv6aeYbHKnIQjXFQ7/YNH3QJz1thlY9nNTlVAYpX/Iw2
wYhbBWvY3GtnCAY8aASDJMiC7Bvc4SV9dMRevu1fquc5HM/MdD6bcG2GWbDdtqHF6gcuNp8fBMdw
hPeq2/O7MYw/pb4elWc1KpzYbZ7NT8lVjiQ01i8ma+mq37IgoySSn/YH7QEgvj+fjCs6lEk0n5JL
ed5vYn/w1VstUJo7BLO82E4cqPOvawCVPst7PfaDPzumLfH7N3Bzzsun0n6FvMsjQLfJpd3BE0/I
Ydpf33I+v7jsSd4bO5AwOZtduXyTN0Taabnk4RzkGFbzpgtHSME0f4bpwZbcxaMB72Q+yopbaLEe
hXPygRXnts6LbotR5uwOzG6c3Fds+EUNeChX4Vxfdp/8z4MPwpvO1l3paPyruNn90Tc984HR4zKA
qI2lJweaC2LFhUbRK73aAT0eCbfb6Thued2+JLdISIOIhzDWod7gpx5bIOrCxlMD+l/e6hY24hIu
WpYOAAdH93p3cchRz1DtO8g4+YW/2IvdQ3I24WoGj+azPdlvCR6BfMGD19itI82FLw4IfJTzri4U
H7owd4wn4xOYI5Zf9rHn2zVXiQQ8kMAyzrk0GBPc+MGIIJSw5UAIW74kPbXPiTv9CHr+uqf6wzX+
qzT8L5f5h3osUngFnQBTvHaeft1xZbTxA2RY3C6sgJDwTHp393vXdLgCbuXkGJeUJ1Hjq1ZuheUK
7iPT9f7kabzMuBvvUTrwN6+yv9ZO7QAIslMnDmbupOG2QXnaQuADbEMIgf1jy9J9dlf3sxnQ7PNx
zfDU5X7iIY/NGuv9crGPZXM4Sf7gAndwyD68mU/rgeT3kXmKMVS9b2LKY69kC4ufp1MZHV84hDpr
THSqm9XveJViNDtv4Gfyega6A0jwbNM5fsUKejnW8xAyVMa/IQKIigdg51EHC47FkpA5TB4tzsrF
Hl/eeVKUs1hG98eF5AQKM6sbphDXdEsXkWUvj/jUlXlEx7C79xNXJ7N8dC6GpXXDTcOJKz7Wiytn
b/jNS/7E93NfEZl0Yk/3xGD0QTB6klt5GT+6Q1Rx4vu43awp4a58BvDvdZzS9sZjcVqXDfgFcrXk
kZpK+jycO9aOGuwuzAwO1MKOHlU8ZxhWsJ2rX/M4Kay4lg9lmwRlH/zCAWBOYhUWuit6s7uxcTbn
YBA8/nbcMyg2eJiJT8UshCoBxwgrMxuB0hi7kU0X1bigYyk3nsXnJLfhIDXXUMHWdpHs0o1dMGNc
zhEqjT4aoSGWgKe3sVq4QbxDsI+lB4E3N6+O9o/mdTlt3I6BszZ59sQTQRy0lzQaTt2xUF3qBrfH
kzbcLYTDmQWLGoPfB6XXO49wxnENKE3YtfMGjMO2ON0Uq1CwZ497AS6Fk2Zo4ftNHjn5gv9E/IBI
RMPo8M6C5XRC+TwGeqiHI145c2PPCoUzNugs3C3hEMLK7B/HUonyjj2SuLmXfl+YSMfjZ3oeEEV9
3REi6p0cTfYMdt6xJOoLtiksj5WMdRFZYinGgwQ6ABXiEnc4oIudwds/7h/T6Gjhuym8iE04JNgg
A1dvsL7VYMzskpUn4pW7L0wzRr0vs2flIA2WUGAXHysVWvwAnkif2SY/jJ3lbEUQRgXHdhh5C0xR
toIFnj14tNyUUBcT7QhhGo2vKmbYuhy2Ct1ibqnMkj4udbIzt+aOAjDhEAarSuZebh53NGBL3ZvP
y716g03jWVeudK3c4363nIzqFCHhr8u32YWLgCVWL3aIkXzARXYdlMf9cDLeA9k5GxJTHyw8l+UG
MCS2xGRRwh0VTeyEGFukcFYzjoJ9QRgtBuZVe9XZvuL9Fpi4GADdbvsiBA1mDU1ftn/znhVA1C9z
JQPOJefZiGzC48iWbfiICBFIEL86hG1h7NZu61tcJ9QbGAJKPG7jEsw5JTd59LmxrnhSvts28fsK
X30Ji3V4nmO3bo50mCGRR81OdRTiz5ZLBxF+GSC6wY+k3NPOme3YBfnoST5sKAsf++71OJX5khJb
zDbIDbt4SL82N8et7k4aJ1pyG7Ce/L31LEJyM8ifYkLs9rYKOgKV1FWwT0AUzrt+rW+r++3bGh6B
wkhkQ0cu7EMsB1s9DiTeZt1YlT2fyUo8BEOD4pqcQOfnPtPHbnMCJXsqTsmpCcrtAh9rerueu+tw
Hb4BmLWBpgTAYR2CIHhUnkHzBlnIufiAZByoNHwWmJ26S9A5q53BRDrbyPUQJTVB6yMiQQRFcEuc
Q1HRzuzK6YmKjrBLID8By3b8+KMtfhWchJzBclrviFtajwfkb9fpZr3oTu7D7wVpqBWMBGorsFB7
4OtlGFAzL46U2LFu2lAJUKUmZC8cMWrP2k38BJ5v5IX4aDx3+jPAQ/1CIOalPjWZKgBk4miBrjhk
AXbGbYEz0NOfZoxJNJ7jqHnm/rJQwH7cTmQh9Vm+WwTbbO3sWY1kIjjls/rVfFLvsoDbw3vzx4TT
0T9l36DpOet3IGu80gd3RQEZRZrESe7Bjnt9WAW4SMLMIw6VdlvzkkDwOq6zIlIE0MfVc5JOaVOD
cmGFHUPaurYW8Au7cwb7jtgU1ARkNuPmFZfskjTkNQgABYvfeoR5IfqdahciEp5F1mdNs1M+9lF+
jAFOs0540TzxZmK+4/FCq+XDS63BaMdKBnbjNtGRh1nfn5vFFw5+/qKuZ+Ez4SkLUBgucYjesp08
gXOTo4wJkSD1G6d280/oc7uvKw8xfl3cxV+9F4jnMAq9bdomO5FzNBxKTrZu66yuwW1ZuyP/2twj
DJ0Ju9XvUSN6XBwihVsIsi9yLtJL0YU03Ifvi99uSPSOb0AYkTpxtgaRaE5Hfq2iLOq99GbX/PVt
83sv5nBHdAvh6kr61XGEku+X2bYmR+IsbCtIzFC4l33dhxqU00Au0s1RjvtaPpQ3WxKofoNzO8I6
giDMGpUspw1JRK+Gx2rHrCd+7lUuI2IcS/Ql3tNiG/A5PDjWrvMyOgqOlpN3jk3TcvSWsPsIujP/
CLaPxb2fduf5LQ+OePa4XUcKgg4xpzOR5h3eQ/wgYKN0ez7Bi2T3uOzjpCaH/2OAZG50jkEiOicR
kPmdhN/hm/GLBvafMX8i6SOqE865g1MjGa0xdi7EVrhRCugkyRsHqIPaGznZyd05ESqdGPkjHISj
jlA390y/e2ow/lZUBlD2fqf0hUCCd+J+nfVW4wLU0Dqxjp66iPuFU1q84f3uQw+LUTbxvSA8AzNE
wcLGkQZH/WUM0sMMe8ddJgXAKBMWXGa6J28DEaPg03Xwcm/BtxC42HyAEyaQ8tNIPGU3eXTE2KbB
DZVtMhDVXbkYuFa99hupNh7mSBcFooq/T2Nh3P+LNPYP3VzA+lm1Na10JUgl0qwQwKGwhF/3vhKn
eDA2bviQml4UntzgwBpOdqYWROUIm1ZgAWFjxtXBTEugsrtJWN4d8dYaSYdfCOiS4BUkaklEpvZ+
Gz/H1/jaX6zbPkLmK4JZgAqHRcQ6ONSYCKqXk0bNaHhfPm0eswNRTLy3ODoWW8T6U6gJq9NwLf35
DC0g/8HodziN63jWo8MiTr75OB9pG2c4f1g/rPadgROqguGZIvPtcM0fh2+HG5CeDv+GOBcs1Foo
2Q0uYLg3zqv9OrO5mTb+bqosW+NHPOw83k5lOaeuFu6pvfPnmW10WLXKyd0UCl7izMOvoMd6FrCG
kmuemPAm8KV+5LYjRhs4LDePwhJFusOl7CSWCyEqx3eonDibX3KI3B2OoNU/nBKzYv7iYiZ4zxGj
xferf0Q3GoUGomZbfr+7R2xwlO/AJfkDhuy4EfjSQAh0HxDz98uBr5+gsMNM8USAa3sq3hlg9alW
7ged7W43lLJmLDqNQyJpLPnq5KiEUCAafP2RS8cMMDbhze+F+52Npnirp5wyUn0Nrz2HOOZgw14q
HpuDPCvzc2IlM1iJf3r/iCMhwyFCPGJssgWuASylo4231l17FT/k9xVsVMCuvPy6sL0PIwLPSOI4
FUFY69CXz1iCvXusyYXXPanWmdko/xm4lzNFvQ0CHBtR3tOzSU/9YUDCI7UluWbP0sUnBcTAeMvt
ESJOxD9HiKd4HdzgTLqfSg9aHucIDFdu3BThWrElLVbjCOlawjIqOQR1rXI5khKD/Zh/t1zYsQvC
xzfJ3eKu2KSj5AAlAZaqJJ79+90qaX+1Ww981U8AoKpotaJMTeMaf5NuEehtbMoQR7z3LD7sj3ph
w5nn7+4RyJqYxiO0lPz6jmlkqszjJy3KHrW75kxV7X5/RVTqdnkrbgxfCfHxnnmCV8tPb1GL9o7o
Ib6D0eURFPFZCpTT/tZQ34Qpz9k9mSrn5meRTmA4XkigCWNIjaOZkJgkzu/D7bYk1tDv+rPxvJ+o
77lDhNP0ilPDEskuaEeTYl4/4Rwx/a54g0Q068oDUB7Jd/Kn8VRd8EIEtDK+LPYnipwdpQk9HCLr
3kzc5RVO5i7qfOQEztZtGWHfseKUz6m8KbfyzXA2IlJv70jw88D6gcT6R12a/2RoVssALKr9LY/I
Q/P6Mvy3r9/+2yV7qV9ppo+/79H88gW/9GgU6Z0JQNlCJV02LcaIf0W2MjT/ztRVSRZV0BaMCf8L
x6QY72QVWBHofY1e0XeekeGHePrxJ+TOQb9JIlPGfOE/6dEcgKifoIgG3RlAskwYm+jgKRoiNb/f
SrCM7I2glc19Ur3BebuKPWR8gwu3N9362mt64HXoERklNoUqRw3s/N/Zxb/fxP/2DP7gehmlpHff
cwZwrIMoRxIN2sLGzN3lukVaX7gmCmDT50ofnYNL3xK+fj+B/2tr+Gfc3f/4wHRk++1r9vL/AjyP
FQSNIKvur9Hb5xfGJ7Li5/Ut/faxHwvcMN8ZpgEKX/7BlSPTavzRhOQvKnhpYHoaMnSaelCi/dKE
VGQWuK4YFnqqsvVdZvFXoN73/QIMDbYcUHbaoWTyD5qQfyHgATj5aE7+5CRig5GAZtjiICmX68Bw
KdKpw+ykc/kF0cIAisVgRgGhmycny4woQ1Zk0sHQFI+dQC6USPdLAn9hPutkHmL8kshwHhqlTGHF
LAqIViTU0crBlpdKPq8l4+G8AD9dfyx02bes+3FGOjY1L4bUBwWT57s6PUvFDtdqebeP3THpkaeO
UdwuQr0x+keeryLgbD7IWvp1hbPV1oyJ3w3PRV6/ovwdJZaUu2uao/KhyTe6NFwYx2dE3OwP8s+c
0hPzRYliwJIswL0Mx5GbJ3oOmI6DWZvpQMPsWSOsG0MyfBP69sEqlyAeSefaAgLgNjsvy/hhTohP
N3iq068Gg8NCLVJ4E43HQ2JizD/G6dvErMlemx8X1NYcY80+ZNJtp2itp07zixaPpEbNM/jir1rO
EKGmyPeSuHsbCk2AEfKnojLla68V4gkOk1sIC+CiTUrivpoGmrmNn6VspusAhsXb5OV91Wo3u6Ew
qKdr7UcDuJ+DzvEcjFXff57zzJnldXOLse+JgLNmaGG1ZcYwTnQm+VZT9sBjpYFsdAxJSftg3u2L
1N1MescbpeGpKpbhpOYoY8PacZ7gnvy2xVn7XAly9qw3ex5KjXgpl9Jwm3mbvbmPfwDC/5EJ+l9j
6fhzZ3sc6D8a9veHlQBV/dfG5e5FKDPhNc1eECCZ/sTG8OlfbIz1DkAvWBTgCTLItYNu4xcbY73j
SKaMvNsPro2fnKjy7tBwNSxDAeHO3AiG6VcnKr/DrzI0ZEj40WOq5B/ZmO+Ee3/WtTlA5D/ZGEve
2rythTxsGjULYt1Ci1PIqNjLe//ZYjjMXmULSL+woFbSZFAiQurqxVtGuC6XchvRPt3twjSzF2Pu
mWUU1+S9pjbaKdnLj/kyHNi/gek3g7p2XT3p/cx2Mnv0zwmAwVRVG2xEbevALkBKneZlUBbWKU1L
4yFVVoFqv7VqQTOYt0I8LZfSGov3WlGoH/uqVhHW3jLkBzn5a1eXn2HCMNE0U6A7jtvYV2VGP2Eg
e5S0F6giemeWNmrA2UDDoFOdWl4GVxoGZm8VsbnWcbqFTRvD7MyINyyENWe58e5QG4TlVcvq+DGF
pAxmbgTaL8um658ToqVTUuyG13ZG5zYis2bbsFWXsWwIAmrUHFyliJtvSq4iOIR6dNgIRn9ut7p+
3aFh8vtdT55iyF3eG6Ok20sHQlMuiv4kMFYS1kmm3HfNpnjkdbtfAsI+pRJDfJKxYeItkZdFnCBd
w/pydKO2kCcw98WOQZvBLj5QVFKt5GZJatC9kjpHsRaTti7t9DooAgQHOWurtNMDpyuLjBJ33Exg
mLAHa9agBIzMjLk7rmV+ndu6vUItwVBz3NdhnB1y6GUxin6qM3av9E19VUddDkFt5Te62c8fpmxu
GW6IjQc9T61baJyES5008/PWlOWpbzT6aPAaI11Wlbd72xQ31tpRwAZzfVFjGd7vVpp1uxrj2B4T
GtpLk6bXqcWmj/lMmV6HklyXSZ9WuAht1dwl7Hy3o9id5psI/Yk4ILE3OuaqYA0B6g2Wub1fZiX/
kiCLetUO3GfV0mplrJL5vsy8NfqY2dYcCuV45HEpMpyr8TZ806qYNpua1o6Rysv/Rhryn9N+ArP4
a/v5+FInf2I1+cxvVlMF5EWTWdcBsWtHqPdbZAYv1QF4hXtL5f8/WU3pHbBetCpF2IsUJmCwab9a
zWMQj1l0izSGOAtb/M+s5u9zj3/1urHLP1vNJU5UovmMnoa8fpyzicZRMnbB2MfIqSSofADqrzxN
z4DN7IyutyJUH8yhjc6UZGhpWCoj0clBOo0wl9ttwBaFqqkoz9WfoYWS7FkV91NnttVLn8RzlAlx
xSTEPnorwSoY3UEPV6jaHXQwVjpDAzMKeaHh67PXrjRodSdye4OxQFOisMaXzFpgThHROdjWOPPb
DrJ12+j15cu2jCI8BUihqYUgnuoO0ohjEgMyfNk6tfqsembX9ijIWTJV2UpFoUtscnamJkoI5pn6
vVUw5LsajQ7FhDwdFEMt0ikiDZtlb+CYWPAXUkzxxaoo0SFSQ6SKJtM8tx+E3BpRxFIPBsRue59Z
YIX3LN2+wYw2+VZvUAI2UcSqRdQe5EGp7KrIwdI0teboZfsmiNIIByFhEGhBTkdnkMRujJm4GI3a
DbTqpElgMZjHfkrKzTzY6iaKmEY2OQwdP5QqYxepUl+XfbK4iA5NrilZyhCW6RXKftDU5QjNWZkn
xoNZx1vAEMN+ZXJjdoWxZ4Q6Gxa/MBrBN02gv7DUhLUufzTXIvWkIaWaqk6D046A+a1YRUFEVWlz
oXMs20VfGP607rSfl/Up7fLAXLfeRoyZdrPaX7/z2SC6mDplPAthmayIlK1moBgMLsKm9LSbq6cv
eRxtRkK7ZNJoVJojzCkt8wjdDKNIba5J2FXyfaUrk11lS3+ZkH++1/vxu6QaRfSxtD4Pykh5rJ2U
U7KSwapMu4RzLLbvZ2NpH+cZhrk0mYxzVwDstktljAlCoWAsl5XWxJr176dpmAJjX0AjCnoVWpVc
fvhuF/4rwDxkLv/aQF5e2jH9PfvbL9krH/thI03xHcxq8jEm/CMQ/DmytBRM4a+8cFi737JXEa5X
ANyMmamEBpjCf9lI8R3DwkygUbjRJVkRtX9mI4/qxx8jS50pRE74Zxs5wLxQzF0nBLIEU4gytNAL
wbBTF1lUt1Sl2zX9VLNs1E36tFLfsadquXRrG2kz+U9coOcC88gnCYbBoVo/6U3ycaMbMxUnE8nC
bQBBM93LPQxhs1S9xRXgenn7mO7L0yjltTNbu7uLkNeoY6s7yQDDz6CkN02cRKtQ2k2fpz4jbzcT
c/W2ZRQBmpG0j426QPoaSlRhe1FTOP7rhggL7rO9ZYpKYthkL9+sHHKQJrvE8/a5HKWwRSkFSaIn
edAtR5FiOqSmGOpsMqKUh7qfHxKp/5gO+us6qp82Mfs2IfME11UHeY/8AfajcILybhrNL2VH3qsc
tJ3xCjX0ZNzmZukO4DuZ2nhcMcVMHen2MCPACReQ25CbNKX0lCQLrRmt/zYoy0PZxMAZG69OR5oP
1r281sxb77A9NFVz3Sz6ylk6os5UU/eWU93fuvlGhA0DA08POMuSry1z7rAN7C68HEHXZlBvCsT5
+w4Qp6P7UI5MpqQj89wPGkbD0crlO+XKvbk3gGH0G0sopEhHwUtgEOG5QJbFyqxPqAsuSIoC2jHQ
K8tE04Po3HJ3KFS8bdvAyOpjmGwF+bE4PiEGu/iKJc801+A0DToo3IJsytZLqo1Z2A1FIM4V/Uhr
mm/3pNe+rmaX2Lnymq6dGWJ/YatcFSG0YlQ1s5meWyveWUMvOK08ZhUcI/T/tq72cqOkoh3LXagW
JnkJ44ZvadF4c75ZP7j9/3+2ZNrfVuCcZmA64AHyhJ9DveMzPwyYYJLLgvKXdKD8BGeMov4a5Qmm
8Q6WaF37HqyZBnHWL+U3eBP4gIHJkwySYKpFvxkw7R1cLooJ8QCT90zM/rPM+PchnqZBp0mGqJGH
i1QBmTb9vRkTqn0Sy80CnNlgLW1TnGnINyX52VhBc2PRdHW7tJRvelkGHyToqVs2qmArVd58Kfqh
/fST/f8ToLL0e3vKxAODwwZsEIzvykfh/Q+xJwN6/5O981iuG9nW9Kt03HHjBLwZ3DvYjpveyk4y
WJIIbxMJZOKN+jn6xfoDVXWKZNWRQj3qc6MnFQpKLPjMtf71m9AvpzjaGx07D5nEynAIJYROp4Os
ribGd2GeXLRuUG0JzBIfGgxAb5t8WB5+fCbhm/QG7g2FdIAGP4ixJKVHfgNQwpquZNaPCOmTQG2W
uLZQ107taWNS5xz30a/ZgD+mHgYEVnFonBMM1yQmbhNMBQqMiyVonJtAkFBnFs/76AoEaT3u2Icl
dzZGNdVBZeOIG09do5nFj+8gQ7q6YYH2GoyExK+WVdWkMMjCRVEMNeu7NPZZEkQjq72HcLMd8uFG
Km3dRVnbXBHjE5wnivmtcDoC8KokdJ887YfECipxjhaTHpZ3YotQ6Ry9qjyZUQhuc3xuTmbP/0In
ir1RW37mRLyjFWTm6zQuzVZLCyKF9D2MHtM7ZM7nOkmxHhzD/pB7tX4sSdPCAe2qItBy29vel8gq
P4WEns1Z926exujQxw7D+Sa/LNus+hgXHfyvzslu09WpMdLc4EQ6ASrSFPqa08OEk4O8XPpgoZ0X
GnVzIN9hMFdirtbIU1m2wUZWjneaGMDTXPuG8b/LLuyU3nUyt/6XeJwwn+50CFOu+FL3sYY3RjLs
tVDWfDs7hcX98wR7m2vjvbGkuFLVNtLgdird7YgIDg5vFg7+YzUT8XfGq3tBQHoujkPiINZeLsIQ
PuFk2Vtret8F9kf0szBCUtS3NbvhhlrxN8sMZ57MnkDPPrd9tvqRePCbi9E+pmNlYxHUDueFTcNj
VExGW1h9SWJR7Bg89WCx82lnaBrwnB4vG98jmTHIUeQYcNMgmM/tIsneuTkaxRKB7q5YKii26Eaz
1vutSOCu4994itUkCuYR+eGMWvsBxBiaWdZfZFXWHa3OfC3qNNx384Sh32wNJy5W4tshzL45RXds
DXA5Lng484nx2HXljDFWAbW+DO5TJLkbv+qPkWVDmcBdjpo5uvaWFrACy87+1B5te1/q7k6owSXx
0YMKjrvPTVeBER9ULBLQ8NC/SUVqjoYm5R2tE4+0t2IqEns1IJUiPxO57Vy3dAw3uYcFM3taxLB3
kOEN5rfTRTPOw/omD7O/76KSjDPldla1UxZ5ZttEznh8sZrscjfGqLGhM8XvyTwSq1zeWj1MWABx
WBIkPUSXko3Y2c9RGYpz0MIuu24nupBtDhZDGqvsGvBAMZsEusNqHbLJul47t8RH6uU4tAMqwSjQ
nI4/dySOqJjpgTjoIC0/NguhiUX9YOddgEVZCsiDmHtrRnTtJc3FdgkWm3+adWeeP2P2VyzjNsW8
7OD2rkXCJQr+VYv6WNEMPrLglTdDkFXtRtQRjrlYJ6FAwqb1c+0L65udReo2iZX9YOEJS6RZTUUk
RNR/tVqxbFuXaGYsbFAADGbaDHaXXY7OPGx6rd1jNON0TphmeypEnu2ialxOvLmq1TbQWX6Mk2L5
YGo+rBkx5juTh8kJgtIjJghQfuc8eipHto+d7czyU4vLwn3WyBErr6kOz+ehywv8DJz5KikmAlUx
mChBFDp4tkFjNo1N3igwGZIjw4uGh/GMZjXU5R12DjVrGq/rTa2D8X1WSkrdZcry5qACC8oqZgrl
+yWZw/ih8JwaQocTDwToxlkwdN+WuNeCTJTCEVe57xfMgCQWBcVYhHvcrO2K9akLLrvGTrZ13Yzh
+6i1nQcRMas3wr8uc9HcxMGM2n9ICxhtpe98BEne50TZQHTBc+DLXDlq6zsREUdeAylvVXj6qz6U
GCnsM8FC1p6SKrFQEvmQnWP900VwIhuFKyjex+2hT4Q+Q12/NOCBysFJrK1hFUw46m8sHAhRdQ9a
36RB+tnTgoyFwcQL60QjLvoyqt7RqhO3oHLlIqlqi+KLiYJ7TN1CHKXnWN80waBveGX0TTRmyQUm
b1TGfZMh8Jeycx6IyXAerJx/lMTEfc1C4pk5sWDYaQFhMC3VfRYP8zHAYvgeG7Tq3g2tG773+TTj
/l9iUGoaPEvt4TINIpgY0nL2KWvudi6qiiR7RWVaNOlj0CootMPECz4t9V0Y4uHv9Z4PY7aK4gty
Bk672QMwptPqHoal9z4ZPLjBYHTijPe5Bcg9OgZufTsVsN36EY+HrI0He43z6S6jzA8/dKxDOImq
FoSXW7y10iqFgxcF8qEf63Ta9SoXd/ypP5lRlcPdKZOLue3KW68ZiQBktgYDZB7CW2KBHQQ+GCGg
diYZbJ/23XLdhH2ELYXvnTgheRV7eoLqzmrSvcvI7l3Q1kF6DEzLMjDp8aE20QVxAh6p6KzMhLa2
fPpTvU8qR/C9THM7Ye+h1IMZivImLYblFvNkaNWLZ5/UYbVc1E5nvZddDb3OhbUufGwraTvOnHmZ
96lf9p+qpY93RrTeJ3fEldZW5Da0wlqTJjOiQoei/5T2eA8ioe9uTFxNV4U1JIcw9dUJy3LCPeW7
S7FiPxi2DfD6yAMx8zl3JG+KQULhsWrlxceB/L87lVETEmU97NNlEOdLiYmf7ZZVsQ2VvcZyAAKe
4jvrmb0qFEKYLJLYXsd+9ymROr4Qc/9gN0X3mPuK91BH9FeNih/RV7PVWUWb3eCNYSOD8GV/0HZe
Hc2cpe9C7Fpp2Ro3vPVQoM8kLZr6Q7HgfgB4VgdnQUbU1STgLC9ThKGHCcd42IX4eQg21GxAUpY3
CFmkJ7+OOk0ZUIb7PhrKg28V4mZY/Pgwd+jOHMdrbhO7gvrlRu5X7AuIl3/+Bt2l4mXJGhhN0g+a
jRkzuMlsV+eFUMUuTg22KhVYktc7emcYbZ/pPOk+PS8QaZ6riyJJxKelmpHBjIm46hzGyFRwNl+a
KJv81GD+gAzG8lpm3NoOGXf7dnq2zJ7yL+22ch+GscbpfMrdh0pJP0fT6nc6ISA59sZ70Vfj13ya
WArCcGaZiUd9s2gl83dZh20VlUgWAYdZId+al9bZjlk1L7wehcbLWlDVhY2rb5635d7F7QEHwj55
arI0uUjaWH5tJPEiiH1T33koC7LpN87c2hOWyoPT7rzIYcZGxKBotgteF4iF0xRXVTnCuI+d+WPi
BogHplTcZHVYJ0z4Ke4Db+w+ee0iL0Xi0B37va9vnn9IpcELSYIO/8Ws2MNAdJ67T1kSDOREqIBY
DAt/c7VtfcP6lvRUC5nuwi9ZUJdPoVf6p7Bm+DU/rP3TuE51up/xeb+xrbD7hMl591HOFu9nEhWL
s3MwrLixw6n7ZJbJvpmo/E/wU+PgeRX3eKD0wLKyYB+6r6d6Ph/aCR9W32ZhSo3ipzEoNkmBg/x+
+1OML679oP/eqvxSz/33g+eXc+f/+pcTmPVA/6+Np2lE/zVuuHkc/vf/yl9FRDn8wveGOwD8c136
ZlYo+ps4+We/zd8Q0IDx1Ir+Yb3k8zd/iO5DZtHQZBLmzQnjahsW1O9TFUT3zJ8hcmFK9WxT6PwS
Yvi64468yIOG462sGobbDvyy1x13YAUecIxB6pzF6kB0+VNbF/ljwWTnYukpW72ClKGy0LAfs2T5
7GZDejCWH+4Wt273L27b37TbbxwAvp+N+0xyY2gfuqAJr2DMoGtmC241A5puURBtCpWcJYMa9b5q
FfJrnYtHy2f738hxqrdLV2HR3hGK3NgCCXOgss8BLvQ3TFF+Y+rZYIXvCQjygTfFO2dZkN0w2IYb
61ufFDm4ZqNmkhPoaQD/8mtn6fRHMtbohPC6a+9CHTKOH1SHkrSsU7MxOXvTpghDC1uUVCTY1HvR
vVkClIeimLcyLHN/UzVw53BBJeNGZU05bocomr5VcTf6Gxz2oOC44WyewGfIY2/KmqHSlJjws8Ew
blNbdvEz31N3vW9/wsLf7yumDyG5gxyAed3r+xqPS1VYWTfseryGHXhHLpfN5lptZkg2oyUup/qr
0zknUzXBSfqMC9NJlN31E2Hrdnpoo3uBTC065B3u9IU+7SsMwxS28vw4l3IrynwXO3KDBdDRb63L
n7wWf3f2kL8CKGOrt96bt2Lpy7FNC8nZl1O+I4cHfWOZNyc/Psrf3SNMNBO4lQw7Y/8NOcOJmIXV
Q4X8zTQYLAQ800bcqpqs2vrzEs0oG/u8/Qkp2V3v/KsngzMhOl16gSSwV3jn9ZNJvUEWXThC6W76
et/5tX0x12zcDNJt/Ri4hcd4zieZM3HS9tavvRCbK9ybvmTR0D62eRacV2oskUJmmXVhF27xoeid
8l1mSNHsh7k80aEJEHrEqb/58Q1zV8Tp7bmzrCUeLs3QZeI3586KsgQmLYcdeS96N3gz3gfllG2X
BUa/W4RY1CgPgeQk0EnaqjrkhpbbsjsQHyfWp4HMUJ1aGf5GoFuY3nfyuHhWuatJmDoxwH5BKG/r
apy2dd+SyOQG0aXTWvP1TKbSSdjZd+NimuuySJudIsbhJxe4oo2vri+wbYdFO/LgFmKC8gZxCyYL
Eyg1Q5ab/OHoDgR+5DEp3q7/5LgkKkfLz4Ky13fs7RFdpjerqW2MUe2bN70q6YbZuftdNwwPpqcH
MyxQO5zw2lp6P1lt34CbrApcn0+5DKuJkEK2k9fvXluW9iB9yICBHWInF4wHHJujbePngDe1h9bH
1O2mvWG6EpOpkOunH79Az8v5m8tlD3O4WpvXyH27LClhDUS8pP0uDZOUsLYa2baqxWkVLYK4+AAt
isGmUDVDRD/VJ9vW61lkgqjbglSS3Vcu8sKeErRDGHQl3viwTKXZ+9BfthZcmZ2b+QzPywZFbE36
TRNneBc0obdLZC+JJiGrrNa3flxMRAA61k3dlP0mC4NgP09JeicB5R6mTCFjFV25jwo4Sgvz1j24
g6k34xi373gn0YkOaEs1fMGcSIBzzbm9zzPiBJy2Q+oS8eh0uejvLhq/VGf9u3l8/pgpDxusG769
GlzwzX2vozy8i3hNMZBn8/ydaPKdnbKSgzHogtCH/+rvZtB/8IZx8YQuDDsC89cArv4LdsqzF5KP
ETRRXpGzclp+gTfsvh4UMLbA1j5eITYI+oxC1irv5QAWQ+XJARxEszhhYwvUPfcOoTslYTVTXKn7
IZimW6scnIuk88VvM1sNKVG+M/ymi5A0gWiQAF21370rHD1TzFvx+NgGIR2AiHD6x3EsQsNY4Ku4
jaY8aw6NCzn48OMv8s0eyFXgkcp6zv0KYuqFNyv60MGBtgcLpy7HINnNB2BjWQTbYvHh24GeyBp9
UaE+/fphseNeJ0y2h4n1m5uX6C6AvAeMbaixZl/suDRg8Pp60ctZN02XAB7yJ4v7Orl5sfY8X+rL
Y66F8QsupgZc9rpxPaaN6E50ATgqpWLfu59/fHHu+n96eyTups9ICmI7DPfXR7IHEpGsroDxRiHO
VtZilMl8FNB7UzST9TCaxD+vM0M12qqerAkLOo9eFLplnafhuWW1wTEO7Jmcm9IN8k2XeZDw5lyh
1cXq9dEOahKLtEfJjIVf0t50ngTz7pyprHY/vphnPtfbq3EoUxhArX7HsBZeXw22qr4LjrdsCX9a
qm3WIWUhtttWu8RzHL2H5EPkj2hUpPdR7Q1QMvGvu291TigrHWxxvsyTcylEs8yHwVGadTTtp28Z
ZpooH01YIKKPLEFcp/JB9IljtOaN83yJ7nq15LOUp2PZkTS6qIrbERNvhtx+vUvzer+SdF5WDj7o
YEPyNfFb662V613O1/vdlybFxOf5MczWjO+CHQvEhn6cAtV1XoVgMav9b6ZoGY0vLB3tWeDFYGGt
VppAICxM12ZCP/m6S+dtxkEcCPk+JeIyJt5T2eWLxfTGgSk/uhba+skVfr/tvAlYDbjVLy5kBmq6
XWrdjNtaDppGqy9CDHp8D4oE0Quus8fELeO5GjhAu9J10uKe2fsZNqV6XziNO53NTSFWw0Ed7AEG
3W5T97X+0BBeiquv69bsiam6qwa13BWdHzwgBcjwFHOiXt7YaQKJgQlbfUeF1Z6S32amQ7Bgtvs1
WOp6AYkochT5UaKJY4Mhkm4CTG4xZgD7vWtj3C+3WWgS3ms5ihRr75Kup/KLoQSP8+toE49BZBFG
OjgT4JPE3SCARryp07yUm9KGYitzbdyDxCiTdFR6InwCidxF1BAF5Xa2gvnBFYysXJuh5Am/xRtC
koW7kHFbw7ul8ZL3NGOp3kqRuk+Z0Mm8YSn2vrV5EOCBULgehWU5qUekI/P7zmlxqlU5D7pKeyaW
smhBdDWlebG1HC/Z6Wnqh/Oap6a31AyV2YusmwWKDHyMoVKH6B5U23+U6/o85b3Gg3RdtcN1/Z6f
l/JmXdVbicMrryZrvVhXfbmu/5EXjPf/szYY8Y/9QOOZWMm+S7twr1ObKSzdppVBBNEWufQgWZQt
YZk8kNCFDORnH/LbVSmM1hzKCD93EAC0Na+/4xmZ15zh3L5d3Oi68eqvcQHPrl5N3QHCL7Qa2JRc
96lT8LeTUe4WeDl+QBqLSKc7s5hjj+Drxyf1pqFwmfUiKaPB8+lR2U/frJR/3phcRlyx+3zxcQlF
mAQY7knwfH/AvAki7tfbZtYb+HwOv1RV/Uto6iUy9V//brUXAsAXj+MvLpIH8umKx1WnePK4PL4s
wp5/8c8qLOTR/I5KPYskfq/CfDgioFt47YfwU3l6/0SzkGjBoIAGDNMN4QXiin+iWfwV5RIdAAxh
GMSMU3+lCvPebrVgaQR/8TqvuJn3rCB7uakz1gsj0aVqK4MKnyplRc3VtFL36R4FXM4zS3hNtU07
LHNc7MNmfhSFwcCsVNHCOlnvpVuJtdalnNzyPOgTyxycuZ6QCHmL3Citi2vprearWZNiqqbZdna0
ITVwr7asa2nL8lRUlmYNbIjTOGlkkW1EFzpo8l2VYkPYwDiuzCLb77Xb/39x/wPW0Y9e3FM5PH57
ldn7/Au/v7B0AIQ7r3Ja9EC+s4Ksf76wEJbgtLP6BRHl2Z8vrPcP3kjftZGarWTPVYT7B/xKXO/K
84wpZsje/VUpEKkyr4vDZ/QXiIH/Fafyl+LQz2qZR9E4UFvootgtQYXzvKiH21i7y0fRMnk9eGKS
30zkde8b1zLVAWvrObqNsgwDbA+iVLY3K4i4W+owP/SZJaFEijq4csYEB8kyqR9QvUGKTmWwdHvU
Jc17uxxOojkENxknGEe7wBeMhidvlJhztVbfHmorxvPAjwAgdqPXavsiLbwZp4pe+agKMSl2Dnkc
Y2fotJKOvXBJViXt7RjUdmHtZr9GrTgJ0+OCZbX9N5/BFrbXte6a89H32edqd/CTE2scW3cHF9xv
711crdNTZCddtTcyGS9tlQmm/jJpnKPjjmo4eJ4aSS7OE7XAqHTg94xNRIUVphi+b9oyJN7Qs1pK
Y60KTKrrueh/g3RTraycJmAngcCpYTjGBNVMQRWeleE0YpZjJJLG3LcF4/0ux5ZZ1LGqAUuD0qMq
rKbbfugFnAZN2lgRVq3ZLY1IGE7Bx87XarjCFmlunMuefHdmok1Un3QmMZ/tpomAhj1NK5gvNp1N
XAcX3qjnhvyv2WsvCWx8ZPI1zkdg7AwVWB0MMfnocYT/a8GIbivtJim2xeChJJ0jhE63Y+NWXxMr
Wu5qr1owk+kKcUzT3sUNjQTKi9aB8bH3WwClrdJjx1DMiPh8GsYGY5o6dYHFRU6KTJ8VctlYeWiw
OCXXSyEWm2q8MYhvwe40Grguxx6M4fBc6qYjvtnaLkOefFuoAvFxGVIqMvSk7ddpagPsSU1pfY4c
ty92VdSak2gYIfcyRC8v68QDIPQax/qSjJnEr0cqG3vMhNDnE7kE8cdu8ruzmUQh+MFmhn5VREXT
3Ki0K65kYc+8mSofsVmziqbf2EQRPRmDgokhgWNO/D4zGoVcIzo8sEf89CkpGeJvCtVmNsY6jTN+
acJc1Jcomebz3B/TFCmIGFZmkd2reBdPXi/O+gRsiVW/SeyTbolEeNIQVKt35AWkGEYwKWDwn2Jv
PwW5XdwVHuwjQFrTWHw5Y4YdnE3iwtF12wiiBPlhDbpQq/QwG5zjlC6gBBDeEuOa3NW919THuXEN
5De1uF1z4RHBKL9Ke0E9DPXrmJPCQMx132J/Mxps6MOudxbGMg52PLwJsHt1ftGPOcBxFs0IiJFt
HaAouFtmfPX1i+X15nvr+j8aVd+0TJzlf/7H29YZsAV1Nnnm/jqFsv23ZVpLp2dNnt62icTTb85g
IsF7QzAtnP8LjOu/aTXmsRX865kiQVGP+fiqClt/4fum5qOUhwIEHobewKEZ+mNP80PIvevOxK4G
79Jeyb1/QGH2PwDBYJFCHUJwsKqx/rmnxchbyadBowD2A6P110i8zzOLF4CHB+QGcxZRGAPMiPHA
G1zZlJHy68HtdhCukGKlU8syOdnoFnBNTXI4d5uBSAFMcYJGw1RS4aw3Vmf3zMvEYONkq9O83jZp
SS8Yj61AV5lnmHG3RuXbZhI90iYStwUqm6xD4aoylvShcFJxqcqw7HeubGRz5Ej6C9wow1xeMKnf
DqVycNAbJ33W2hnTwHiKnVsc09O7OI+7ebdULptnAvsLlpZSsYu1fxV2m66DjUx6e1luvWgiCpkW
ujkdw1zjNtQNRDMKDNKPjayyiyGv4QwJ383Sna/9/IbYjqU5nd0lwlCVMda0m5s2xuKsESsB0+TX
9jJeLWMZX+nWti7dJA1RXCWDX9wWiH8/pdoK0r0/mHk6WpHnalACzKV1It7TKRNrEiz8sRmFH2yn
vvbN3SJ0eGNwEfDuRYhO92uiCivYV2mDd3HGkDU4i2mF00MVgqztoRPg5W3aHLu2SJDSE2dm6K5S
y0BrDSbm29vMBnu5UlO2xNswrbE3ZoE4guE4C4tN5mW3TZYovYEwCzHTZ4W+GYkrw4PKq8czL43i
5lh4pD3qvm/838LU5AQ+O6P71KQxsEGUFDeV54Yd+FhZ7vIwD+8R6lYXMIQQpQ56Mfx0GsBYuthr
Dtmiuy9ZCZvOhnLtfwxSZKJgA9QsrumuAg9FSYhed6m5jRtvDFrUYWeiGqoPUYnGi1DpFgwr9Soi
UZQdwAaCEipyv4LgYTv53jH6Gr0WuKOal3DaCbtv0m0CQMoQuZR5clK0eviJMfZa2L5E1/h0GC7Q
R/EHl2xDZ21wXqCSfpslvCIL1uDwcQ4pu/KJaws2OiINycZAEzbh4NTyiNjUJphfoASbpmnCYzB7
3XlTtNFtF7U+/HAolKJxmne06nismUz/BAr032wD38+VzAAaJIIY2QjenOtohF0ie9yl9spBKQpP
lDcil3HMky5KcsATMkgou+xqOHYu4vRlsfW517llsmeQg7XwUIEHJdJfBsi+2fwUjmH6hATd23ZW
0hwt1I73blbC8ynqwQH5Lor2PHObcNdkzVMID92bo/aq5UM8NFlNkTNLVe5SaBjfEhMUt123jJ/r
KQkRXMOXqUmfZuxO5DGphHVgWd9MKrCSQWh5VYdJS7BW73VqY0v+F9uKCChOTABuqXrNKsmsaqx/
MgF+lma9Xi1pMOwI1wE6jcQL38z8gPujac5ctSvKPLhr62H6qPrwXZnl7tGk1Xga2CQyNUNm9n04
FAQAjdFjZSt5E1kzqh8U1++Ek1m7spoMfH8rO0T9WELSIG3pxRb0Nxv/m/HA+sRppmj6WdkRInjr
G/Hi7UymJutCEobBglz1IeNp7OeiWw6tst2TBO7hYVWQ8ODd+WeD8r/7MoCqYKiw44FYrUq+V8dO
8EapjeRt00F42pRDfHSKIdkxAe4eYmtyrrzapefPZU2SoMQ5sQWxXRLqxXZZ9rRB30SdWhe+ces9
40j3TJd++ROmwtsxEHcIlg+Jn4xQyBtkvvD6LOOi0XUbYu1fxVBrl6GSO5VKcd8pxd6xGImzG8pT
+N1GubsqFGovJg88Myo/Jil85SkP/Y9osAFIoVlfDeQX7Z14qo9hHpujjip1kjauc0uoUpZunh/v
LyEI/3agVvJDbAB7zcfhVRW1/vvvVVTg/gOkiCdGtfJsOMTffIcGYGats3GCV6huV0shKpg/mVkO
3iAJy3MCqEU0y59llP8PLIiQQK1g1lqX/VIZtRZJL5cFarH1yBG0Cr45zuT1mxT5NV93J+RODp1/
6UR1cZbb7u2PP+i/HARgG9ewEN0/Vc5z/uHLj0q1dGrMXIfdXFESBCSmHvveiNMfH+UNxrHyDFjh
+KRsn0NQZr6+lCKWFkmB7rAbe2Gf6zB/gACfHvLJqg4UPM7xx4d7gyJ/Pxz1L7eOiSxjzNeHg3Uq
aHgNTo8dLZZqFvyMm969WGLjbKwswHzQMflZUCqsapX3yzyi9WpBsGHTrVXwioO+vKftKGzTefaw
E9VUXRR9mpyCP8CGnqXBngSlLe5T5rQIpPnJVvJ2Q17v80riI7vYR+L37H/4YnmejFOStMiRk95D
azpP9W7qbLnN4jE9+/E9/uuhEMZxjFXM7Kwv0euLzFOhqknGrMaUjdvWTjuEAjDzg9GYn2w6zvMO
+OpTWMlRocP4lEzliEH764PVbSOkzNEjVZ1G2dC3qj7L3Si9z50sbPaWaIbPsc393eQE5OIFGs/q
tAoUVgK98E6mIJsJPamK4LI3k3iPc1CGP6Up86e4ij0wgSb6qHvC0qEq2wfBzl+4MXjR4JFT37Wi
htLUSfnRLFX6wZ/E9HkVXj0I5tkejKdF4TEsxpVuUkmfLBOBxmmf+RqsIk4HoBGSsC6yOMjFNiSu
DGcBQUyXr3ofJ4HCWt5Dz3S+iGVQ/n5KckzCnMLVmqx0N3nSbZ5g/d9LU+z6XoIgQ/AW51HhELM3
JfElwoT0EUVT8h7wTjxFbTpVW4XA+uusQAlO50IyCYMvU7/Ls2qpIOoBgMBqXN7lAC4PJjD+u2xo
qYQbEWpEDNEa4p46cCQL4vW+4L/g5Ls6mAs8Z1FaXuUhgu1NXUQOjqRjxhgoZQandgE8dgiNItDo
lfWot80i5bgLAOVxgA0XSWE12fkjwx1l7wiEs4mcmEPrXCVxPeyabjRfurBJv9mk011OZdGrE3vo
s49M5/IHe2YqhJQiCB+W0ZvVTkFc/RrnMwo2JgH25VxY/ZVbGFLrIxtQB5AQmveSZdfwKu2zunN9
BGKWhUpnGGIaU5SoE2PGcLGgOXionyejUByaFvMPkteI4IPZfezrKrxyPCnxDk+K5GtSV/IWtVbe
ndguFkob9Kn9pZUtwCBptTS47HRL8V4oEt/I8xtFQpFE+caskXhbNGs+Hju9Ds5LDwuTg2OmwWZY
0OlrV04RfscOAYh2DqZ2zLDm2aWix+qY1rc8jrNevpoa1gBT4WUkT8OpqCXMHOqnKR7a9yRBmkdJ
CfnBsoelpTNYMP9gaZY44jpd+DEOepeEQJjhGNpHk/sh6gr0AJ1TEYPajqQ7dUN8kmb59JuKR+9u
sDtJKucyPY2jJMVjdqQPYtjYt65yZHPx41WFac+bTY/NaN3yIBZAwSTG/fWX3uGm5o2+kTvT05zJ
ZNMb4gKSd03qbugu9wVhtDLgdqhwo5r7rv8ye+fIALZ9chUkF7q+Bu7dGe8yFtAq9pVrHbSsTp7P
8r91mcQY48Wj+MvsD8HV62Tl53//O9jkQlP3+YIYdlDUMjT+o0zyyH/z1iUZ0tDzRsDj+gNtiv4B
DMWz5DdZ3UKXDeL3CQp0rRWhCpjG0EVgNvRrtkD2X4Z+BG6HnAIbRMDQxl+BrZcbrlQoyIrRgofg
WTUuPR7koTETtvetqYBM8PmpXZI7cunWj06NQmTrywLP/Dgt2kMVOCnJmt1IgLoIiQ4GK4hrva/h
euCeXttINtqUEzgnj9jGvTDr4i84zjTIKAdUtx086DG2zhJl5SPW6sGUB6eeLcQ7148wW9B83TPW
1PTj0MLyMIugfSk71PUOZ0Wnz/fGGfvmC7mJMOIJW4yzBPehMRmb5sqpI1/d59GowTAwOtTj3h3D
sMKSBkZ0/eTVwzx52wSwet8rJgrHuoqUvNOiHzHXLrJg5QAPLhwbnNx08OQ5aooxox+VRhkHhGbf
xKRk/lasanwWY+N6Pkl1uinG9z0Cy+Y0bHTvnpgRdjS7knAIqUimAbWJpeJFxNDVTfE5TbV5qIpQ
XjMcYmMTeNDPuOFEjZN9kVb4vhXe1ZjCX6J5u8DO4sRgeFFo75vKs9semW6+lU2VknLcs2j1DtHA
Y4KytmgvLbee3y2MCjZ9LDFATxxSRNsMwnNiXXBaH0Tpc0/zjuyK0j+bivQ8HcdHPV+ZLj00TXZe
Eslb9nhjQvMxp8xJoPT7GS5pY3CRpM0W0caFD9FjGf1j1JaHXobkp5Tde7P0lx13mPCquu3PkPVe
LybzsbA2DMuimVS6tCHQgfGLt2lHdaa1vFqEGxxktEKAgVJ7X5vyIxmY+irMAh8AzbmwR5WgrYYV
bY4ZwuWZk9w4Kn0fZpl3HDKrvK3dCU2AmcgqSJjqoPE8Idk13WvEkFtY8u+Q/XXbidEIU7RMnEyd
VW6QNZ1VRTHwi9K9LHUVJsdcePZFlDZo4Jz/w96ZNceNZFn6r4zN04zZoA1wx/oa+8YIriLFFxgl
io593399f1B21VBUttSqx7a2NFNZZSYTDATg7vfec76zElX6qYgbAmFwIoFEwr2NK24oSih+RfDQ
VSKHmYnBwRhLN0BhERx17xvEG9h6tuWQjxGi+IoBG/Wzf29yllLXxLr3D7QzzyqzI2udS2ne58rT
1Lqgb1HRAyZ1mPkdYpgZU25Vt+Hc7nEcP9t01XAOMTfTAsqSRTTlDOt1BkoNgIUItW8V5DvLHm+7
Mt85RUi40dRkW9rPD0bS490iCCL10/6a7RwKO8csmIY2z0JIVjXGlmpvxUUH8Dod26sEVwR/czwE
STsdfUTAm7rlD6d2LAaHtn3dan6k7fWSTkIGTdUbEVotjbD4YuDLI8U5/FLRMoBqHkSvTtHGiJDN
6aWuLXlq+mJY4SuA6k6i+NGxKdnsEKewGZNa4ssyYftCcezGkyAbwDcLLMd9hfKp5WyZknzJaZtY
RowYdWt6SxLLrRWfyrsWoTK7tRcZqOnNekYbJK+9NLJN0aTGGRFPks2Oi/GUd9g3oiQbOP8G/HSZ
Fc6q73VtjaVGiQNSn0ZtJ5sAVi0FAETO9T4STb/OWvrfG0iTtaQxXW7HtCMQpMxaurl0wHFvTt4o
OziJCvhDL/EIXdJSezO09lIHxZvt2+RByxDT3vWYN/f1gNcmCIb72CmATDKnBSvxoJc5oUmstSfd
8g+qMp9GJ0u0L6ksRbCw3QV50HtcqHQ3XZ1ocMPP5FdGwPk8U6Uxju/mCmjnmd4n4ZWhB3WLOfW1
aQeHKizOIfDFI+v5oi0S85J0GCZiV2tZ0fC46B3GG2w1w1LZLTuBNN5olHorOyFfRHblt6pP/bcq
cJ4TT1vLOaAenBJSb71wNzDcHkEPXRmxru0HZGcPAuUtg0ev3ENFPHNYlLPP18zlEiNs/IK5Nbuo
rAcib6XA9s1sF2fRtdS68xiriiErtscNxDBjo7UGT1abu8uGftaC2HhCVTxrNixVqEr6oxFNV7XZ
yTXvE//IHvRHoyQW3PTqQLsxVEk6oWOSasIPtkWU3zlIBd1J5//UO9ADzDI0DsrI3pd9rW+lCRo3
ZrPcFz6KLhvPV78rSpYMTvRvg0Uww9hZq6lmw1B5jf14xPkjg8+W3z85Vu6cRqqMjOAqF+9rBwmu
TurT5IMNiKZ969ntUxoxQHe8dp9VJ2vaDzNsPykvcTmym/YcQ8H+Lqa8/KQqvTkqf3ARMLoEWQhG
AzV6yzb8ykrXLqJAWVeDJ8xbiCHqVWKgQhVAU5I7CB82vg5ZHMY4ufEaAgqMYdv4RIk6IljpRXkJ
J5NY5tTWn626vB297JQE8tZ2IYBZ3UnpKBhqVD+Tf6Gmwrna1jttTKnPoKxsTCPIv6CcvBQOOYgB
cVeNcRij5CYWe10bNkMCCcI/GKpZDowihipfBXp/pWGgVViSQX9qD+None1Cu5QNLm6VVftUqG8s
vr3aM0zOlkCbLyHThk3lRSdXeyuMmzZnU6mTDYeDR4BasKTtiEhy6gcPbNPCCeOtmYYwTvsy/lqw
TubFvZBfXIrbLjBxBb22NMDBYFw4G2x0Jmt43v1QLgcqjiJT96HJzufCRG9JyiAfosbzrwFQsJtz
pd2lWvVYtvtQRFD5eAPgtqrpm2try6ogQdEhfmwoN0nUkzDYnu2Jxed5QvnQsqI4Nns7IBfHPTOM
ueKVveY8uYQCSxXt7soJ2geeaA+gQhlGq7gmgy7sDrUYdo1Rbm3na1JZFzeU+G7zdVzOGfQ1jxGK
Vu2zpZ1SaU5Lo2Q06EZ0nzvvKm3nVfExhrJsp8Yq8dbCfK10wTolwmvmVNwvdRjygoH7ZK8rn0qd
VqqrlSePNsLCV31HsFDj5TdIsZZmYB6YxmwCwflj8C6FSx0fwye0r8s6+E4go9gNELlk+HoXZe/x
rOiiuIm8mLMIZ2QC4ayKwJUIVzcdGomUI91PcmtBHxg6uQ1oBRsFT0tCkUuNfujbJF45GJvpI136
AfeSXRpMBL2iYBtWU32D/1LsLbPPDjD3Q0hdnEsxafZlXV/lUcO7nzVP9WhCdyhywu5t5owxRuSw
ugF7cZtWFwfF765LjXLVltNFuDWcku4omnUlGUAKgBLdIk5B0jLavLVkWnwaJOQMW/ENxAw6vWVU
Im0z35wxvva8Ya/4ERT63qpPoS1wElmOltXuGK2Q6z0aZF5Vx4oQgkVfjCdXD+5KmRA9xX7H+7dP
km3eRJIJWw/7uy9onmRPZtYHh74HL2aavqIxYXPsiXQaEa4IXgJh7x0neswV7e6sZ545ApFk+ibJ
Sx6dem9ayb3gyhluBRg3+pbezSczRI4+u+gmcTabm1LMT7xMVkUrN2FG2E1JADED4T4fT0aojxDm
uDGLOCfx1tEidoxlWri7MMzHzaQakJol3k8L8gIPazjsEpu4lWSW6XPE61NSakCGFpr+JEPOmoMB
w7a4Q9F0joaxB5MhH2q9epx/yq6ST/oQ34WR9uxZ8ZXTNbeaob81WvfQe6DWK44E4CtJwypjomM4
SV2mnlJ39DdlQlDYUF7piXHQZHpwQtwLga4W+iDuDMDvgw5tOP9SJ7xeDs0lLUqPwDx5Auxnox4+
e23/2a2cK9Xqa3vK0MYM3kYTapvBLx9y/2y21q7Nlb3BeEsqX5WRUNbo8qF36IggtCbOxbXIwZlK
1lydoT3tnKXFgG4vQnPtEM6lay2+BrS5hA8qeg8RyfLWpDYUBeS+DcPW9Ehn7sKKMd5Q7vyKUGxO
9GVPtT6G67YhxFAmcJgOXiY/u/5wjHlWACKsUz/giBTo/LIk5iUwIqLcPagMFE1aIE73hp3VUk5F
wecJ/tUCeku9ywr9BXf1ahCESQXM3FkdI59ulG+vgvotaMxD7uQrrfRenFq793wHdGkHeNRYZGnC
ON0evlgxwffCW5gFTRxhBMwevYsdoRdNvRRZ6XSMPLIAJ8s6aH0cHW1wHAvTIghYClYhKFV0cpoZ
AiutJ73Xt15B4pBIN05fMI3PSXhxxltMInuaK+cpyE4Qn+lME5Hj+euyzp+TGCISO3uvR2vhELfR
kZVnJacC0kYwXXK0fYzAEeqsZfOmcm3dTtlNOBKPzSwzzysOf81q4B6Z2UXHTARNJl9ZnIz9nlOV
0m8mwQDZIv6c3S1WSM/iZqWn0TOtrSvNhvDRXJxsuCutACQRxYp66TlProYRYpJtX8VBt4qa/lOO
dIrQAHaPKdbi+2J02R9kNRnLWp2jOlBksWlvthzWwq3IY6ymjV+r8Wgbg5Ws8GkArOrGMvkaK6C9
J9+xOObpILrAQ1c1+jQl3egRKiXeEtccOIvTMCI/KAjp6SkXvuutNnSAfwtD2f7Wkkh5V35q9G+R
NbdcndZmilJoLodHI7RfcESnz55ep+ZSMtl9C5BpQQ+RPlE7qfTGO3NMHABgahzLq6D3oj0oCAYL
mhohf3WehRtR6FpEOGAaG5eOIo6gUsuoiS60QXQvOWZVLzpFIse8wE3k0gFmrC1i36/Ju2JeO9da
0CTZtNLgOXHzlKrErAigtMbOBpbSzhEmiWCY7kY1aK+0bBu1cWTrrPUcDpljV+g/Ygtl41oExtm2
h/xRTnTAWhHoz7L0mB23qU7Rn4jJSPC/j/iKyiFbBxWn5JUMTEJHESTm9iJskxxuKNaHbFGkFalA
8McRFXB3OV51mDhXGgqjB1VPODBZ99UZpDd9+RYMJ0Gk1lg9mWk7aziqxA9WQra1vcGzrZi99APB
rGUUnvnF+nultcWpF5oEeFROzl3qODw1YZfF9xGQyvu49KwHVC39m2YZfQFctPISqjuApkvMa0gh
knouLSA+sb9aiRVlm9JMOMGJ3Jw4upvKn+iXOyWKzc4CW0kkDScSs6PepFKu7Fs/Kax7N5o6lpax
o49rFPhbTnQdodk0g2PZAPCyntmYPqXxGgAS0C4o01a/wDgnL6ZZJLz+LdRQt0xwIGVF3h45Wrp4
KgynzZcxnGaaTe6IgrJRvdXQkjaiO6NhsMiZwLPQstBbnRa126mXME61T0aVAPVInDjU7/reCudl
z9Q/0/c1rGUtIprSvTZ9xd2S8ADGaWghotEzbTn2I/qIP290/vcU3wmLfuR/Lr7DsRTl1esL/fj3
s+PvP/VXU5TWp4VxGrw5vmX61POE+J+ycowrOoY/151V5e85wKA3EfdgsqRdisZnNsP+oylq/Jvk
39XxTfyDK/wHblT7u/X+3cgMhYY06bBCkcRSA2Dgw3zOjjtZBLNZ3fDiQ+ebnxppt9cFYMJVW8Rq
Z5fYp7oegDd66OnoTsO1SCqyLlOdJCfbdEih7KjCXN0+IdA1t7oGWd2L5XSd2+awG8KoZOwyCHNr
mbQ+Gn08duioNpDpCK5k7gahYwjXAssWlSxw1zZjtOLN4AwsbsdqhA0oRZkTox002rmfnE8aY6C1
1oXapuns6M1nDnMRjZE9xtpoXINsIqhzsqvrtg91XBt9erK6hjI9z8a5CdpVwaMB6fDZKVYBtfa0
jqotI8orf4BkbDeHyOu+lXNdH7TOLXJxYs+N6VWKVlvY8HIWskcfZFbPInwSbXhHqxbyLXGLScoh
noNmsI9faIBeWRr4nzx78e3yOZvKL1XFAV20azRsx94vTrkzbMK+uHaUfW2oDFM5fSrsI7veN+6p
bVfAfba2D9bvOnOjO5IR7jIHZ7nInLNQ6ZpFgrmHsa4rdYyT4bp3n6LQWUnGh1VFLt7gnex6OHVg
AvqsJZQm157LBvxdLdKbplZ33kir2bGi52Yob60mfbTd6RTEzpHp5+c4nx57vHi+QRc2rx+sToBD
I82uyG6I1mFHQeSeKeUsnPxzna77QfKQaP4FbTdDPw7Hvf5ZJidVfmMGtcrL6BSX+a3Iab4UqTo6
ubcZUvB6rhJHHKT8JqGL5zB9K6UN0Dxa2BqpvVUFUdi9iJIrukQtOmME5CvaT7iNmcqtmujihQvM
25dWWeuy8l/SOHvNHNLkmxtNRJcoAGI8cTqMl8rYWeK6zeqVVm2m6XOX7d1g+BQYk7VoEDd0I9Wt
Ll6KXOzAcZpM/5eTWW09L9myqWYc0JsnLdE2lYYlUeUPln8PANk0k9vKQI3fDttWRFuNaMogvA41
tdc8kutFtPZ6cUZbeG46Ct8MYEL+aaofMb/uTbKGkI2vitTambADOFRfjd10wOL9HFbqOvAhc+jJ
ZdRQlpo5V0LctSqZ6SFJ3GswTzvj4BfdzipIlNTH5TDydBp0Nzt3WwpxxXRFnd3BYK4ZPFvihSfo
OFX1xuj0z7FgcntrBHxPZAH7frlIu/6NbfxGj/u7rKPR5wZbBetAH+TeyZ4yrRQLerxH09XWcGpO
svcOkVM8hK21qptiOcCilBb9yxbP7q3Xdo9G5GzMnjCXq9Y6CptSvXfGrTcOpzaIj5X9ydWig66S
jYxhUI0K45PcirCB6qeevSQh/Ri8ypj0d8788gWud290u7K9Nctv6WjCHdpUFPaZFW0GACAWgJDe
3dtVuXH1+iTzaGMX3lWODngR70hDAec3LOChUGRkyItJFk6ohWV6sbTqKXGs3Sj8BycjOqooTlpM
ZKsBrLsrrKNm33Sq5DaIbe6pveiBcJH6nFbrMet2tVXjTX0eTeu6bup6hY91y6njkw/FG0rTo6ub
X0nmItU37Nc4YOh3ERxRXlnEQ/CZ1bapC04Mxc5UhwCYWzefps1FKwShYRGZMJhgHrDbXZNqt0y0
FlYpIDi89w32AyPZDMaX0R2huGC98ZzNVG1LHt+KyBgn7j4JnXTpqvKxvsL81sFmNHl89KJ438rI
WRTKPxZZ9logCmdB9xmpUOHpwjxUU7exg/6OHmiPWM3o1rph4houEu/RzYqalb949vygOgFmL66q
JiHl1dGPiKIuUptO5aioiHotOo5a515an7cVjWOwNcPoNYAQ7qPdtT1GX27dRkc0FDfz2WmRGwYP
h7NL+dFFYTvNojHE5zib7horeWnz7lwnSXAsA0K+mibTd1ZsdKemECiiRzM9m+w8t1ZaE8k9SuMs
9Cc/Wlu1j3/aETPgEm/QQ6BswkvJCOPZLY2tGzqb2rvqvfAl4RS4iIt0otvTE85d75jC3DQpDalo
zB8AUKPILkhFSptjttViWjNRht18wHfjKLoTNXTDlfD7o5fo3s5DL+LlJUH0ilAzGKvLdLwT/moC
HLdN9PwoIvepDLqHHAjqIqichyosqeP4smInRmBQtqc0uw5TCwhs6FOGWEa3hMB/6ET+Sofq69TK
e07qKHuBQvgq3uFbuphaTRFm6E+FXfgvRcVsK0CB24S8HcMhI8F+BuMq0nNA8k3LoC0UHTLmME3G
C9K31SNgnnKpp9Ww6A17revRI13HZq/JSO1dY7iKphdaqU/9yL8lFkMVbVPc0lQ50yqLtFc9FmtU
tYtQm9B9lv0qVnLcjER44NRPzlkxcvCg3rTnErqbnvRWvmljWS0mg+SPBqUrG6LyF/ZQAZIazBPW
hROy7Htj8p/j3r/xiuDcZd4TpvqX3hPXKK020mxeA9hT4lblPf2Xef7HpnTfl2a2jXRdW0mr02nY
QlIW2Lq3QMQziLh2eqJEM8hsaan0h16yfCd3kowPtnya6V1Sn6tuKrdmbZGWOt+xRHcYwniJv8Et
1l41KKjWw9h8ykpTrjoz8U8MVyVFt6NOYRBfhTb7N5PV4snyEzZ4EGXfTA3OtJvxNOClttEuWS7x
MGFzgHP6mtk9IMIYaDPTJ1RBBMVHRtrtEc/EJ2jNMXLkUd+GKOQ3btUyb6iBCYz0g1ULiiitmDvD
1F66DqeliYGF7Q5MBUzAwza0GqlJisenYvhchuZJWYW2TD3/Wjp9upRKP3C8sFin3Hut8S51Uu0B
TjLM63cVHr18aKqFNPWzir94uUf+AYEka2GNZ7cv71BkxIteo1etx9oNc3C1lgUY4Tg7jMQNugHh
Mx2Etk0hs7tyCE5TFhksbE3ChK8qDrbVukdirtBFNZp0zoVbD1eNOyTXLsjafFHGTF+jxiN53Riz
mzSEqunJQ6FbBNiO7r4PiqeGidZGhrsap+Ht5ErvAT49BiTpkYbFnoY4SFEAYnXkG+9hBWwR8ZDv
XMpHpmLOuqu1t/+X/tPGFMJw07pmP+opdbbW0N/V2n2p0cpTDFeGYrwSlfiCsnglOvHactA0SWEQ
/0CQ/ZGy5L9pwWXjRPrPC67P39JvP/ATCUP5p0wXUA96apTnrpBQVOaC6q9SyyQQl2rKQJPylzCF
n/kP/ck7d5MhMD65vLAeGlPIieJPHOZ/ManeVVZQ9KRg0IhgmKoPIfAsqX0nsiwwD1mhxcw697RA
2xLQVxXX0LoDdhzVEOK3SJJhPiarstbCk7BUam0Znk8XZ3IStYfKDq0Ny7JWEu+XlRgkoqmBdiJS
RvROmqVghTs8CmWgxseYXtdnN48nprZ+nD+62B5BC/b4TAs6J8Tb9aRc5Y1LTxVEKTDwyjU7Zh6V
lZUM+mNyPh7jwO+6B8NWiBtUUgaSTHBsNdpbDGKFoD6zCzBF8N4EYQwBWIsE4y4tFDUHcGVoTDZk
kccnQPC0z8s6C06NDkD5KulD2mVTogtamMkIrYwqx62vLR0R+16NyBmA0E4VQ/diRF/54jY6SFQ3
sCW+ioy6gNwm0Pzo8eCkAySM8yQQ26hHIHkK2gZM68LXQ3oeVt9aLz7eUv2eg4Y16Mu4khND6dAK
NSQexJrm6adMumX3PA71UD2gzRmMZUG+Af2hPvNTRAhBLEDZe3kg06Uz2nI8TwnT5xtv8r3nIcWa
vKdW7IKrIUQPABsRr10Emc/SRt/aKD4CEJ+I/5ihlgrJRGpuUzdklOArKp9NRT0r6DTlvcuTwWpX
VCqlGDPIJ+OLcZx8Qk8qpolj/ZseaiM9O2/2AZgrIyuC4EHr/dQut1MUNF63UjLNHMZqVjPI5pSU
OQMZat3Sj78KMI10u4soo62dNsBWSDt0q/AN+Y0m7lj7yJoNnSpg5uXFD6RLNS+ZY0e06hNGBB5W
MY0JdpQcATkW0T5vkioFUN3rbEPAqJ9w01dypzyysw4ZIBtFvAvQ8WU+mbgYWi+56UnpWzWmV95g
baB5ZgecvRd1bxs3bD7NvhFdvy7dtH0QRe89NXpafGGeeRFV4TyC7kZACpvavMlllX4VrkJRZEqA
P/RT2+qJ4U5YXYbITJ4KfdDvSkW3PWMe9XlSQl0pJZwMeTfV5bK0PPyEeZtt+lC7k7NzD7lIchzD
hE6EOVrNc09ozk0CoOdZAN8cllDhSNXKwMCsjGSSG7dnKNoQurlMexEe40zXNnOzVWZFtveDQV9k
NdMmYg1p86fWG7VjvqYfSmk06fdd0jBXbIV9shuI3qkpqlvlZrddDXhCJObwxhCyOo5jLtYomc0l
L0cMo05v47s6rXNiTQYros8tynkuGUepvU6yWLcppUlnWMaNH8WH0gppL4Sh4ckVuPPG3XSeX8fn
RDeGaC3tIkifeA6i/lXgMoIYX8NkOnddmpRId5Vmf4agOePlxwGxFaNmcgkw8xFPmU1Jqp2nwa+n
JfkQoXPxOLnYKM16Wjz5FAdvsbQZ8Gq+Xdx2duddD8SQfXENjEiLILaxNbpDIxr+S2H+4GlAchjC
aR2/RNV0PExemmXrSu8MfS1w7BWrnMQIcV33TdAs88ig6NWVLp56o6uytWFIDoqiL0g3juGOO5vA
xKj8ktYBQZ2x2efRDvOoMtYJsI90k06BkmRSen3QPUq7dAcq246ASdmqKDiVhUsT1icEYSJAyS/t
5JuD1zq6NouyKDagDapK301lNU53+JobDTldKZJjlTUpd4fEF7QVsusQMrzb4f7GTPXRFQHh0bCw
7cEr8egXf3RRO17v9WZmeovAolKsO6pmu5X+otK69kB84esfX45NkL4jWR3Ytz9Ka53GlWFRQ92H
BBs+Dhxkj1riiWPVevlZYqH/jZVxdlm83yfxPsHdI9AM/te8c7M3v98n1UQthmidNpLH3C5p1IsQ
zKlsjFqjzXxLdOlvrjj3NH+6oiFpq9KSxZb4wXulQiUZIHDFUuT5ZnIA7QPy8KiVITv8+mb+7Ycz
TfHdm+NiXP7xw1lmVnfgwx38lwMTs7jvN5gk23sHEfZGGVH44NS9/B0d9O8+oI3rAgaixCNizOrp
d0ePyk7UNFotYC3D6LYaitY1ETPlpi443P76A84f4Md7acCdhpfifSfyWR/uJaVuBg5vBJ9OF/gY
gplgVa273zh1Pr4CUme5whk0U3dB787K4vcfKGtcFD8OkPYq6QLym2Jt66HQBSCRdBfsmf8RnA2V
SX3L/wuv3PfrOSYZ8+BbPCR1P14v8udYyojeNDz1cRWYVbxtQ3N8IqEW0hzFXPov3EbuIRx+E2E7
p88fL8iIW8SW0/IBESjTVnUiHVxQUTVf//zr4rGAB8BC4uLi//E6Vm8MkwNdbjGh9fhSBP34xaiC
7o+fem4azksJzMnBrTq/Fe+ev0kNXWL32O6ZXckdTpCQ5keS3VKuDouyiOsrCCPZ7a8/mjE/ah8f
xdlpZHCENzDCfJB3J33muazC/kIgkaZmHCSqIB1RhulM0RoYTYhFGmrwIi+9kqkoAD8iYE3n069/
j59fPoAXAlQQZ3+OP/aHW+wluRNJkLRQZxRNv0idOE4zEnHHav/rK/387kHEYnEBQOKAnPuOXX53
m13ORmFuoP9qVObdW5NvbKZ6NH7jtfj586DOwQctkHRjlPuODH93Feg0JCHWOT0Yjz2v9kRN7iih
LajMi9/sdH/zgSwLEgFg4/ml87Ai/PDcYMRWlp35C6vy8yMuvNegF2rz67v2N58HBwAeMcc0GbuZ
H97txLZ02jQRlhEYX8VSmUykG99trgn/aMY//0T4JXkWYaRi9PxITkbKYHfKw3pPUfCk6dATJkXU
5p9/ImpNgxcbvykL/4+3rbBKciXM3ltMLE8BhHo438e4y1BPZ3ld/s7c/Tffki1nEBsGzXmA/WHD
tkd01byEtEftut2IqvHWvjYl619/qJ93TtYNBqcz8opafvaFvH8WwnbSOgdPLrkcuJhw8nP0FoET
35ti6A+V5zHPGe0S6fS/cF3OWfq88pvS+XAzm6EzYE0joyz71LxPitFYZqBSb7KKbLvR0Ls7LUdA
9uuL/t0tdS0T1goPP9i8D2uGGXqjo5HNOndmmXHUiS6/iL7MVr++zN89+h48GGP2Jc/D5R/vKY3M
zpjJyEzWENmBZH/lVJZvI498qX/hSnwlNFy4mKt/+Pa6CA5UWRkgInWjZsxEQ48E49rcWWhf4t9c
bP61f1z42TdphODRhsWGwejHjzXYqmoNGxNY7idbkUz2UqudryCh6OTJ4jeG1p+/KtMWs4eIhF7i
MJwPX1Xk5JU/aRmRL32nL/XBp1VsEa766/v3/Yj242eaL4ObVWcLhTr34QYGQTEkAclhi9Gfen8F
+YbBWUs47biytTzzEGC73NOoc4In5ioVGhZidduF1AKn2Iy8HtZS+IGZLlqV6c5vHqS/vQnzcgOD
E/P7LJJ4/3JaVJp+LfnUTgHnFDiBvhltf/jNTfh5CcBzPodqsm7yXNofzpZwdnyyRhgnBHWsnfJp
zK+VLuOV4dbF3eg05VNo2vI3ZIafPxoO99nChsKCQuO78/Dddtdrjt92pEEtam7rNrDGdFV7SfCb
8958nvvh64ViyUXgLPGGCQzvP95Ak9K3ifoWXo2BBnEZJjFNqFCkZbmq8AVpZ5LHU/NkWaFEbiWL
+Nuvn6+fXhlD8hfB4OCceMA+Pl4Oeuy0sQuuj37r1KqJtoVZGeg1MmhA0InDdP3rK86PxIdPbPCK
Yjtng8Wa/eElbT2/CAOW+UVJvln2YPrE+S04TStzPxlR7/2mYvjpa4QeSnAt3kGc7iAbxY83WBS4
80yANAujIRfB89Gu5fnwu2P7T0/ofBVWVDZ4kCczyOGH9yDB8wU+R4IliuN6IyF2bq3YJHoLBtIS
BUnxWvpW95vX4ueDLnm3+F5Z86gV57TXH6+aTY1fdSbqy9jD7JEZw1NoG58yzzm7QX1vpd0XE2mG
6XT3QY7a49ff43ey0I9fJHk78F3wUFK6y48vSNNMTW+MCf5tINUb9BNqn2LUXsaThQTFMxHEhJFa
5KJOkcS3/VarRb0jgpHx2+uvf5cPXzKnUoNUIn6X77B/6sMfb0Rk5FnmySnFoZzhimnIFaEhPvym
mvm7qwBbYjVAeYWH9MOKn8RqnIoQl6E1lOMyLINiTu02fnNf5+rk3W0F00azha/TBWAAbVR+WBHC
TPSsRn219HAt4Ef0be8Fz0BYrd1M+v2uwduR44XHXb8Z4VIVGxuuQvkbBv2Ht3T+LWD2zacfehUc
KecH/t3qZwlVuMFUNEvmu9otm0iHDUnag9hoTIKbPzu4cjVsvUSLgH+bo+M+dkdsumUqG2zQnIqJ
BCByHPp2HBG0aDu9G61+/bSIj18kF2P+w4uDFk+y7s0f/t2HG5gZV6FRdEvSGYDA07Lwsn5hV7XT
bztcX80BUoAnVrVR2eN96fELrRF2uhpOwgRkgFl5E7CeliGJ/VJBlHRWZodwYOUIZdx3dp4GqOGK
wbNvAne024NgavQ8JqLS11FsAFq0fWPCbNDQUMjRI+hm9PL9M/7PYPB/W7+GUt+H36rqO5Q6e3kN
v/2v/6Pa+W/83/eyzO//iX/KMg0dGhnbA4UtAQVsR/+UZZKyRrNpxlfRvbD4J//wqhv/RjXiUswZ
jBkp51hv/r8skyYt6D5JScQjZjp/Mjx0PkKsBMcCficaa2yWPLPf88/ePapJ17easHC5YRPbRxA7
K3lWRf4lL8jxDUTC+oDATNoPre8eaGQcIGVcFbBTzfhoSPb1Sdc/OwXoDw1CVCCHb4r5xZiqk4lI
DIlQ7kKUgLDRiGdgnOPSDHOcgWMCQbbMEMfV9SmzMBgq18FHXL6g3xRiF915YK3jbVXA7V2MxcZ3
1zZYl4NXrAgPttxD6V5fGuYpjoNfYBkEpyFYtNvSXKdyiV7Kb5bCwOK10BqyRBeLmsD0iCkGdjnG
52vdxHlz7cU32HLC/NaPjiG8GIh85BowC41p2W5FfMbS4Zn75C65i1agYy++eisfpH6LmEonNWDJ
nzJmU55OySbZWI+aDydikT4jjyruaCmn8eKe7BI9X5aY28JvgXGb3eGrvC+Tc659YvawsFywwUzv
4H3kSxK9RHFVRkBGXKZuy1obtjiQZiXXIoCAu0+GU+WVO7u9ybVt0G7KFgwA9G4Q4giIF8a2Bs8q
lkOwbJ/Gr9qz9jx+1b//r/79f+c/g5fm7a8/gxfxtXkTX//xV/cWvTAa3ppfuzfzq8VqhK4CCKE9
nrt6448bb1vGJ4HH2ySSWGCmkS0o4kNSALbBTrHR6Q2I/DPSvclZwSgXT8kLoegdGrL4vl8Ft4O+
jxuslduFsSThYVpDHejV1qsWvX+J0+W/s3dey5Gb2ZZ+lY5zDwXMD3c5SKSnSWaxSBZvEMUy8N7j
beZZ5sXmA6lQM5NqZmjm6kScDrVMSUX43+y91rcUfdUTdkH3Lr+FJT1Mt2gvNPWOn2Uqa/7c0l7M
b61qY9JhmWjZYTfnT5m+CiTAr+63YWEhA6oSRxsX067kd/PX+MucQ++0tmM/dwtx6xBksrCs77lY
YgA0n9dptYkKun63iBuh/C5Jk4XZbpoLY1jh0hoPXGfgLYiqx4eCnbx3xP14CF481Fb1IcVgne3I
hc72nuYWm6DFKlYjgUmOvvTDr29T40rdJu3KX/Pb8+BhGI6D9qxnu4MhryLpiVfVJ88G9c4CDyeg
Y6YO2oIWWPdB8l0/MJ10tjt2W0iU4I1Csa/QsWrDIQAu3a3lCd2NW0rLjAtGwUwWYHk9BESbIY0B
Lb3WPRKur4sr3CvDCodRc2XdPevUbWzFJRbbBkizC4Kln/NRL0b1vpYONUCWdK75VW4kH2gH9r+D
+/Dm2l25VrKzfq/Kwc3RSX+/lhwyT6jS2AR1gbdZQVCA0dKJRX0jg1OmJ7m0tSvcbMm9dNsFS36i
Oi4BiNbjcsBrPVMC1Ks4/e2Fj1agErmyFNJVvxBAEzB41TTHhYxUE5+uIFZGV1McWtAAXkWJsmtO
0sYO9gmwCyV8wXSDk3ZXIQJurjIE40V8ZbOB9Wifcm52sywO8neWsyG90Ac0giW449+xJaicLdKE
iBgWIseJtUJQtC5s7MJigLlFoBjV8ib7GSKhY827QAGKDWX2ay4QyPHP1s9btAycGk80coYtFlCN
svBCMZ9jb1wE5i+7lx6bCMDHJim2o7ZP7aWZFI7l3wfKo7B0rnSdyas4e8jkBzlZFt0ehdN3NaIZ
F2A+lRbqtOuTvTa7va0lW3WHYO/kII/3yABEser8q/bafOwZDxUnv0vvcIHxxzh7zee/yW7b6/r6
9Zf5tbd/IzO8YtUlkHoe0PCIvP1BrG/9K78OyTHptwyM0356HPFH+k5M95mivmth4HKsQylu0Isp
4wuvvRaiZnuZQ3Cz+kYfARepYH9IXXbDlm+qBPMNpgKNlZPIMAzQj0pHs5IWvr/1C4l9IYaobFtH
jQNKGFzYnGS/8/DAFttK/5ouvX5JEHBMQy2a4O7ioHqCnVLT5qcPzF3NKKHhVZytgD735gWaGkd2
MQ5OhMKQkkOQu73O8WGDFHc8u3hKemOVuBmWILPAs+zY342r6IUU5jKuidW9DvIbw3/ImRM9KuvZ
hrWiSUx4sJpuCrTnAtDtYlCfskqAfcRW3Uk0dodlaPHtIF2wCD8fY/XQYMZNkVpI5XdqVcuM9J5u
HTaPQh9IWMRO3egrmLzLKPdWSV/89vVkURDZrVJWgRMOKwVBowpUM35hNv8WJTRpB2lwBOIVpD9u
1cqHtCFiqMWiJUZnmu7knLa8TzagrQEOVhatULZ1ZiylpNjPtk99tFyNNNU0JzSi/937V1aNr6Ff
E5gRO6EcrCL7IGkA5wNkuA7dbVeM4R0R9ERRYo8fwolGpi2BYq8x8Nq36fBFQcAIgWcZq2IpZ3OK
n0lbtYB81XcTmNB1Kw3P6ElvwIRfYbC7NZPhAZjVTzVDEyhug+z/YZX6340fKQh5YM/2n6Vp/4vw
o5pUlORf6zz5P//7RKX252/+a+1Je4OOpq69lrX/XHeSP0FPmj4npQRKs+/XnRohv1SlLKLpsQXR
t/v3ulMltYLqOChJgxL5P7ACsZk83YGy5mQwQ4mOM1cDnGqd1fUB44BCgeS+KD17csrUECB8ooqR
pt0STbeKwN9MpvKIUeRQiV9Zg9hzzM1rCrJimTf1Xk+NDVDmRT+lt5Jk7PJO3FDK2Ft9/BCi04Wk
/bUbjIFZ0CS/kU1XVW+UGIRApr6MxINXQj7mIg6wlUJkE6n+M0USkGJfc0BxGNZseKnTfp0kSK/z
KHox49j4VXRdPculVOXrkNntWtfL7EZng7frLLNB7q9o2yGgeYzDuX1o4lJ3NDUZnuXRw5mKl51A
J8m6g5b3Etff/bjIb/0KUA+CYOgJ4QBiBi7eWNXpjiisbkVsVnCrKWawEVFNC7GgVDzrFjAdaDDS
qtkzCMzniy/r+Q8zyJt58aC45N6LmyZqdaTCGmjc6tVzGJSYjOPMQmyfmY9lyig4Ym9aRIKZLLUS
IDA6AVDQbg6Vb261aEgdLyrjtdlWXwqVUa8z6uCHnpCekfPfsJfdxWnt39lpsW1KzBApoypdhYWX
x2u7S1mvt/sILjfyoW3QFxsz3td9vIdIu7W0agH6p26abQ7v0JMztv25Y+nTTRiWTjGy1oq84GH0
O/6D/CYQzDY26QlOUtQvum+uMrU98Oi/DQWxYIW/UMhpQEw42aUTimw74aNhKSSZeDlI3qSMbWQA
dLgmgbYHDPQVfOI5vrk9ZOWYfStARbFk7Ew8DgriuR+1NulupLNCVURRbxU1ix+0WVKUZN5NWsTb
akqq1ZDJzwOI0a+zux7fsLwZvCi6LeNrEj92uhf9Et0eWsOKj21lRrSEJXWKaaPqXzp0RLzAP6q4
Tg4sbfRN3Ya7qNMXMSQUbLUdkSUtvSetG1exgvMexs5P3gOSLkz8/JxWvILEXezTJLlNiGS8NlV2
PXWpXw2Vmm41MaLsksFUmGU9R5/5t2KagN/HAWZwu3+i5m2+VbD+pyrwX4yYn43Je3B1L9+b8H0V
4PW3vI3EEqLgP+jWs8OmIzb3thnz3oZjus9kHVCrpnRMPY4x+a8ygCAqFG2UTCmJ4qP6vgwgKcof
EPDmX54TDXCtGf9kTD6rtc51cgjBJlVWi1o9BqF5yH5XBtDDmBW233SHUfS473IjduJu/NklYf+z
LGNzq5SN7uJekInJE7UbKbB4aCuIvVoSNfju1h3eapHv0zzUeQL4d4lyPhtEDXRUmCjmqWqeht6f
jTKESYp9KD70STEhP9N2GKyTh0FncyBJWbVJlQyPd6iAuLAnVvQBOFCEiBtpyp61qGedWVupS5xe
fT9oScX4L8qt0WvydTN4w1XW2U8DwekX6n5nxZS387aZQGn505GkunN63kPkNa3ZSdFBZshIMsAQ
2AoWiVLLLmmv8V1edZhZJqvZIUa18VqCufJQA6z7Qu/3be1XP9q0qx+KxLvRh12qKL8u3Nn5DM7u
7FzxoZytIoNTrbOya5cnQgzoqQ+pkshHkaL7DT12bUFl6Esb5t5eRkZMUaeMF0pbSy5W+HhlsNsC
DZ0AqKjLW5GK/i6DxnRjZlO+xkGiUSbofaeSU2gyYZdAY/JlQEOtf4UfCTpHbxmuTjrEJX3d6UqC
rhZtHpN1DH0Risno+k5veEgZFYlWUd2iB+3xu8gVwTpjq4uVZaXQgsIA5hCD+LFGuqXsu0Z+KaXG
uA1rhdJz2I0FHiU/WbMNAyUq1c2N3sQQPUm5Qsc7FdKPlMBlbwGJn9c9kdbSoGcHYjPaX7A8CCwi
idm8L/QvGjUHvKvWFSysZj1NpKbPnn6lWXjQHxdSkeR7YjPlkrKtljwaZmkh/wbApUWT+oh+2fqu
I1cnhhw5ve3URZA9z40rl4ypXzyvkhpPQ5PPabEl3qAKUhFNN2HxJAhtWpJ/6LW7JFTmKOO/FpZ/
8yWeFrKpX1OFRAen4thGvwgd5PT+yjE8Cb8O8y+TMsIfmRRj1ViFuPn8KOejz4fDnDU+BIEcupUH
+ZdmgmErRVOwTqbKRr2dY8lCxHPNfv+ZNzBAnOsjq2fBcG9r7X06Sk+fn8tryuS7LwT1DM3DeVGK
HARI0pzO9n7sESYho9rIfnJKJ2XZ0pK4yScAr4aVW1etohD0YtoVhstAwhbcK79HOwcHxZC1jyua
C7TSxU6UtrHQzfmeRT3RuvSQb5OoyeqFVGo/ByKj16oAW+X3fCvknewVaB0bQzQCs61FxyCrpk1C
AMtjIHfDNTDL4rayIEC/4pP0opYPdtIrR/6PS7uMgJeFubX5/FYoZ8Mw9WWW6OhlX4WCymvp+v2t
GDAkeE0weMdCoyYyTjABTbdm5TnJ9iLsjZ1Bi8OnohH2+ReW8W+Lif+ojXzVLJ08CovnQN+PJhHp
m4DsTx9FgTfXaEQsjt4kSlZTOPXJLdsZiZFCOxuTTS974RfsFt2yDwH2gTYUGD6ayOXXq0WvxMlV
HI/9hbCpDx/FfFrITeat0xw7cd5Aa3S11epBO2IHezQaQmj0MBDbz2/+2UDNvecgTMS0HZEqfxDD
jQFElhBDydEPLW1tUIQdjLzatlVz4eM7bdDPLSq6cOgnUemwKgGQe3qTVeggtdBiSl4R9R8pz6k0
lVUcuHU2sjnP1UspLfMPPH2qDNSyqnJ5qKrsc6VaFZSUgxWtOfqiXsrdeDsAfWtS42cXUsgIodBa
RnppZv74KhtICl+XSmyvTfvsmUWFHLNV7orjAH2xn6ovwWiRGNcCMa1fzEhxJ9tctqXmylHwG/TN
+vOn+fGa6deo9NIFUiVUjmcDXEggbx2Ifjj2EhlMXWaMd3HYZgtYW/0trZEXTkndCau9pGc+/4bI
rpVZ16ncZkQglqmfjeAia+uijbXqFmjbdCMX4SKVlHzXo7WJ6Evi4E/qcFqSXY1APU69RxH4hC6j
zcD5brXfmY7yQ+SV6oU78iqSffcaMLSgRpl70PPCFvXL2TgLg4cvmxXxrdFM411rdfouLXt1kaaE
k0yQ840h8SgNx9oqKey9WQ8lpcf+pxV3RA2ZWbhpWbSsgpwcpUk2ezeVeY9K3WB6IGNn9fkDPJNC
YOMySaFndWyrNHeRjp59JpKaRITlTdJtRoZLjYsMT8SVol/bGtS6DIl9o67AmpJ2Pm0+P/TZuzMz
xxGPopxBdAakmobfyYTk+VkWYa8Zb8esYRc3Ghu1ZtRPeup/RULDJC+naGOXl9QIZyPQ63E1Q0Hs
aWosAs7FH0pCGUYEwLy0Pgzdus5rUtDJIiPprblwd+dLeP8uoD9jgcFggEhIwxN59nm0Y680ZmjE
hzGRpRsT5lE2SXBPTeaZnPjHYBTDt8/vqnJ6eVBiyDmde5/MMNDmEZme3taULVc4etV0ROSNTzfN
KYfGNaAmSauUjZlMYE86n200LbbtWBs/PJmEkByA9E6eKnKueqlbYeKz1pKchpHz+em9ip3/fUte
T48VOolbaHpnAfE8Cb3fkA1BlDF/jUfIaF9zJZ5AolTh2rJG+6rtAF+o5JWhwJUDUCxjf0WXsL4J
27Zy4zDp92YS5ssJSLcLA8BYQp8DmFkrVkVWQx18Q00Qb9UpA14ZmiDQjOIGIvl0XcWCcPJBPIHS
Vlax1g47re4u6SPOBqW3iyNaGQ8sygxetLNBidQE9Bp+Nx2TKDEWtha2e63v42UxDVPrlIGQVkmq
1LvIemnTxBFoFBe23aZ3vERfcf3V2oJuaPvj83t++qFxVvP+l/LmmwKdAfv0lmt62cWtNypHmP7a
T90iOTbISmyvaQ2bLJSGbxbF8pXiyZdWOqcrircjv0ZJoQfUhHk+FsrmIHIdTdcx9Ez4qwEkVEB2
yoWZ/sMbzxiC5p3gCVxeLKvOrs9rfKNXSqs6MsR160rTH8uaIAdNMaQLb+/p9zxfD7JGbiYZ7qx2
sZqc3UmjEgwreXXUm8h/0nOlXRJbulcVem79QCgKwXzZhWN+fKkog7BQpFqCVI6sx7O9oIVXsWM2
aI8Re4kVwmP1YJQZOLxcar5EDD5LaH79Q4vgfCnXXYPrd2KHYYjUBTHvb8KshwMbmfWlkWY+8Mmn
/Hpi8zeMjA0xx9ndmPoh0+rCa4/UZVmAhKryHKqi3XuAGrf5WHh7L07ADECfdjCkZTumFmK6M0iB
GcWKgF3YKhE6TdwpUndJ3bzkvvVLZFJM0vDYXRiLX11+56eLjQwfOYlF/OXsNVEzHBOSVlTHSu31
FVxNiqa5Iftrs+wgPxTljo80XQuzEivbaodj11lzBrA6Bc8GpAva9TYFU2UKrjwNyiK7rOZFn5EH
uh16+xR1yS81C6lxV522iOGU7O2CIkEnEC7EBaEZgWplS9EC0a5y+VmO4/KBgaGii0mKw42WBEx3
U1/dBL1nH7sGJHYQEY3bKnq9K0r66Li8kbq2abD9fIQ4S8abX2yqYzYq2nls5hU7mzQsY2hTowvK
o+YZ9APH3NuQJy12utSNOyPM9ataDqwNohp4XBNJAKllf/PG7imGLrli5CVe05iR2no1Lka88Dej
JIIdHsns5fNTPV3Wv50pJg3OktI888g8GLybP6I2S9spkIpjMopmY896Gy1UYdIPiU6rUp+Wnx/v
4yfPan42OqJeZEo9l8ZHTaIbvu4VR7YZ8lM7ytAIKHyQyUwZZiTGxaa7cOGT/zigsQ1jnBa0q15j
XU+vMTUtijWVXx7zQUFgrIaqCz51XPA5y+7nl/c3t9OE6sACBbU2qehnt3OQUOKJmkNZqQXJP4r8
mzyK+wWolYwOkxf/4+ORmIWoWAa1jC3FVk8vzUxJXmANkh+t2pbu+6K3F74XjM4oF91SkeAffX59
H+Y+1uPwKOCxsE2y2NmeHo9QpKYKu5CqR18Zm0lBMGGFAUCmsIbUbXge7IA032KZbi/s8uc6+unw
OFcZ8I4ar1tCdiunhyaJzKD7wqWSKtV/G8pweCmUYoLqrt+opa6tKdsiiiBq7kYqQ30V0yvZJkHV
LwuA/46UqbmbUJ96TKLNRDSV08QhOF2pHxw7pJs95e4wkI/FvOOR17HJhCYtSgFyiMAw/7E1R+RT
RJnzNYcrrQRIBPVzJLq1b9p9PuX/yOXGhzlfLoGRVIs1GrPnl1tU3pj20L2OPvxtxyq9cJUygrLG
TcYLO4cP3+TZoeaH/m4M8Noxw6rHGGCBLFhISf1UYIhn52A/NkH5pI40Cz9/jV5rHyeTBxulOdFZ
pZIgTK729JAEwEa5MVronrxA3g3A29pFgqvpycjBLvYt7GHNDPDe9+qhhPjlMkrkN3KaBwBC0mCJ
CYOpUCIwYDsHoMBRTqDcNdXKjqZwVfSaccxrUM2lBlNt1D20GFLza95ZLI1OggQ+VBPI+Smfon1p
4VUZrHzXpNmlCz3bD86PkZYLEwADHmX0j1UMaSzy3GrjozR1y4YB8Yp43nHRTXIFslIaXHsQX4JO
Iy6ipbntiOHh81v9YUSaT0DQIOI0mIzOSwpJ31Gex6B8RCJFln0gGeJXCpxqxXq9+Tr2abz+/IBn
5cC3S8b8RGMG4IHJbvj02coZPaAoCJKjFpbGDnYbyrhpo+dMzFmvVBtfysVN1lW+Wwji2sJSQNQL
hkuVsY8LvZlS8NpImwXspE+cnge5cibVEh9AYTSG69a2gzWBOzl5RB5Oj7b+pXoeOff+YJFkSmYA
0zIF9Y7H5MX6XQeP5nsQXXocH+YiCsYM13O/iiILruezk6rVrLYkPTsqoW49mibNkqk3wqUeS8rd
5w/irD32+iAoyLM3ZMtMCeW8FkHSOuUstgzHokYJllsBrt+RRovj67WvLbsw9XetJrKVYvGFgeRR
V3iE2t3YB9YOTA/UFQERxbGyKF4ril87WoLttq1VCnFNNW3Neb23aInr2HgedJoL8/a84D0dJGbU
7GsSu6FqFOZO75VQJK8QASVHYaVIN4csXFHqtC6MRWfOttfbZFGoYTBC5cK+7qzmx2iA1aLv8mMn
+b/Cztz0ofWYl+hBwSX5m1YHgpoHoXeHqbWEJdIqa0NXxq+AwmfemnrJe/l3HxBOdd3EecmahS3Q
6XV7E10xEgDzo5Sx605jIiLiUZ3538Y9S8DpOhtv66iW9mY53RMyRYrBpb3IfM3vbj11HF5TdDIs
ZHhH1fOGji8prSo1eX+nUDpYtg253iKWf6e6GS1Ts67WPkwE/EVdu0ypZqVpd6F4frYZmvEUOCJm
+yRKI3pKZ/cAt0dMQ0+ujmCrjEUx9ckyr6OHLEKTWQOFq6NAuBHMlMWkoav8/Ms5e/HeDm6LuX7H
W0E57fQByEmjR4ZR1Ed/CH+q0gjlT7HS+88Pon+4x/Pyd77HXCShctbZe2fooPuK3miPVFctEm4I
tZ9oTKMFYkvsjBpi36gwUNqqfr5qwgBqcdj3SykIvHujmOIjmW/TdyPK4xtovMNaI0T1abQL/5tf
wxCEwhGs1GBoV5k2tiurQTsYtCqy27ROnblmQyojAuk08289cPp7s+3q/YCjeW0qwVNnQA/WBtNe
ymNQ3Rgx1CTIGhLy+NHeT9OQXwcD6VCmb0b33TDD5mtsAIGK7RXCqHCCIH8uy1UOXnkM63VnivLq
knX+NRH35D1lI88rb/GoKIww25w+qbRT4lobtOlY2uEPjfjUhWpL8i5JYW05eTqp87beypwoVHsU
8mPx7AfYf1tKxlUShy9FnjbXXVEVd1bQeEs/COqVVASgUCPLAEDaAk5P8/5WD0YbULMOu0n1zN4h
f1i9BluBN6fyEyA8k7z6/PX48A4SV04pdzZAIfkglfv0yrRUMlNYt/KR7QNc6miQ7kBgeofPj/J3
N5AuC945vMqUV8+RDUaIFH8gy+LYJsi04V77o7nEP7wwgmplKc2XwDI20iDWIcNe3GdOl2UHJV1n
/gN69SxLQwT01xbeAqLhiNzYJFVzH2NDsHrivEw43PhFC61/0JnxL8wPf3PyFGYVCJs2Jk7842db
gn7s/QkIhHVszTx1ScCDKGthwXOw5CdE2OCxhEpfg/bscp0EDDqFTkXW1rUoa+EYguIOruUACW1P
kHnX76bA+tHZZrHWW93elXS07zqZHoMlycnPmCD3FbMQ7Da1813d1+l0qmq/ySOwYp8/l/MKAhPS
vF5jGwlRHz3luR8W8lqfBIEiHYcYPqmn5Q3dYf+QTN1wmKYOrq0U2A+1MQIj71tE0CaxTX3ZTQsQ
VZBkRbgqZRmTSTmpvuYwpOCTaQbAkFaYuJ+f7NmahnOFgMNEPTdqqOidc07MOIcZZLfqMZeAlcpt
bm+rAu5fLKnSha3K3x6KkiEtz9lN+yoZfbdV8ceeJGNkHkeVuC72X2WytsvaWJIj0R0/v6rz9ePb
ZXFdKvtrls/y2VJt0Bulh2+oHdFetJtYoGxOERpSNZL3bIGB4ubhliA2fz0q9kNjj+rGlr3SbUJ/
clWFr0OO8n+2mn89J2sW3gL0QpR73gEROcHu2DG0Yxj0v1lLF6CfO8O7S7T+kqX+bOPwdigmYR4o
tSG6WqcDUKzLgakjQzgOSvpVsuURVSgZQYZEbM8c1XwBY/A3bzwjkJghHlRqNJr5p8fzRc4bP2U2
jG6SgECtY5jwrdjNQoHPZ44peRp6lQyZMMg2BHhKPy29wxQVZgNSSdzrwaEgaFKg5sJMYHrbKQyL
rUL9k85bHo0XvtCzTTO3h/IHjSULiywj6Hn5s++GlJLiFH2ZtCBzpUntf2hKoW2QCWn029R2W2Wh
fmFVdL40nI+KtxhhFp0wjvk6Ir57/zsggbbSpeWXuiVeKsrpPqWZAV+BNFO8OQhBsnbQvjMsF26c
29XtlGLXEYjf3h7X/yg4/0uBpaEAbHo3WnxIHb5v05d/XX8f8+pf47+uf2HHPBF0/vUT3lSduv4H
rQbEEzOFacY4sJF5E3Xyb0ACvDqOGeOhjLMK+NPbqRp/MJ4C2+BcmNnoP/6lsZ//Fd8lW2s2Rwpf
zD/SdM67qH8voSDa6OxWZr6YDkWE/vrZd6eoKWJovRWuSfxQ3Ira6XOahVr8ktI5X9u5MqyS8kJ1
66yt+nZUhFNzfwe/K82906+dXwgNAq90F4Fd7jQoEjCFJjt26umuE+HNWOW4gwxtHaXJwdcDE7Y4
9rm4Cr5GaOpdXANEdmWReFt2/aP3+r+bE4S7+NnL+vVH9SEPZv4dby+nkP9QwbtRGWfny0539pS8
vZwq+GFwQ+hd2KGwDZ0n2z9fTp0kbJPPhD7V6/ZlHv3+NB4L8QfrAWRYzJt4R+aomH9gAjldBaMj
Rew8s4Ew5lsKmrvz9X3QlpHaVr0bxaq9Y6shdrFfX1pI/u1RgB1xibQIaDifvoxmWFgMmFPvSl44
wpeN4mZDYOr48u62H96+qfd65bMvjYuZ+Ye0hmz2lDDvzi6m0dOCHSGJY4YJtK8MsPt6RAFv7MoM
dyYpIF+lrJ72eaxEFyEZpwun+UZyQHhfEHIslk/nPL+sL3JUMwD29SBXvGegvBYl3oa0ZLaakyZX
V+CGVeFEqs5GAAqW/9AolfItAwHjuUFas5aWWi0hiVaCLrBMKznPbtIWiGvofH6bPj4NwbCH54uK
Keuc85aUsLouNlq5c5UA9RfZX5D9DXlMLoF1Tmfw+ZagGxeMfjxx1Hnzi/++7B3VqtX3xjS45G1g
5wg0ddCJ7UFddG3lvQHfvwC8Ez0Fto/A8J9eJJ6meQHBhMDyihfi9OAgoiOl1CLLNUkZd6dgNPf0
FKq30ew/SiM/PPVZOEWVEXTq3JC0z45CDQtypEJFnbzt+ltnWCVUZq140MPp6fOHNv+kd7PIPHAA
GkCGCICKysQ5HY204iI1oQO6YangsM8MD7AOQeHkFg7SPol1Ing+P+KH14ShindZQ3yr0LvUzzZ/
aFgEa6BIw6EorA1Yu574JyS2nx/lw0vyepR5kjRmEtq57JF4OlGJiKNgePKOkeHHq8QMZTcaQm2r
yuWDlo/J4f/vmGcvZhpmWHJIZndV2j6Oms7y7rj8UaSG8dhYMT5N3zQvLL8/XidDEtc6rzVkxvSz
1b7pD1VTR53KMSWPLPqpOSjaNOxiivWJo0d93BCHHPbe8vNr/fjeUOOjycXQxAtKve30OyBtWoJr
2qh0YMrk2OlV8D2ZPMNh+KV40BlpfGEJ/eGTYATkf8pcYGTlcS50JMLaI+RLZ+GBQv1WsYuycFsS
Iw0Xqb20/fzqaDicDfqIOGcrj4pMgkYeHI+zG6vkZTGaZdy5teGRz9nWU5TtikhqpseoqeB4+Vyk
t/KpVWVrtUmgt6veOCVOggVooytVqXwfkkEGIeHHcVftYOZa/m6szFFaFdWE8CjXxiJ1hqHISElO
IpEvlQrP8zLr8qxbM6wpvUPg7KBtWgolyqKrwt50VKtF/JxWY4pmvE4nQciWqWS7fgo07ZFcNZOt
rA8vYtK28MZsZamlCiK7MvMnwBuBPTQvIiyHxCHlp8+v+twoCWyVW1vZRYYn/VCqlLCTMJSKpzyj
AroleXSaLdsBJkG9a7ts4TU5+Ue+nM9+xi7mbe8qG8dzAtPa8dICi4WWoEu9jmS7pf1gab669iU9
OvQlzkfoEarVHaS4D8D7q2bxVIyxJK0isriK1dCUwroSpkTVJ6lki0j3Sg5uEZspGkHBcv3gsb0z
F7hrWFbiKGf7+IPRkXjOZaH66hgsSLssubVFr8ZUgarJFF8beRCETCJz5xY2WTRh7ffg8lCygC8y
tVnzMA7UVNd2ElPBHfJkjrZWCXHcT7JqbVSCd6WliE3PAo8p5sCYhmRVmRrCs4c9lFi0fOxKYy/3
fUWYnUgGS/nSM10od6LUo3qdkqelrqdSNMQzSVOe+0tY+U2/GSZ7wgQ/dB1UhGAw8JFLaafeUxyj
C5pP8Acdpgm/xxzbGOgmlQgrpqc2KCqpV2TTtisbAVxDTvh7rzKQBba9P0eWIjJ8jLC4xK7Xx/oe
ew80QEebpKK+8qLQvke7QfKsH3ktSWlFVz5YXqXKqAib0F4MmifiG6j/xbhCxe5tPcEE6Ng0CRM3
bwrjC0FQAU57jUC2PeM6i420sP3RzSqi4RZQt/XvVVbPfBQMO3jOCq0gnqhpxC8vC0KADOPUKStZ
StJwoaZyCbwlGsqHrtGke1Uth3ilaRJspTzxlMIZ406RnM6PphyYQdxHBDhI0m/e/DwkSL3oJEer
Pe8hbruyQFCPmt5RjYE99YTDtXRDVJQ73B59sBgoAtxlLWl5SxKwqP4ACQWNkVZUMdZmlvuPcIZR
SWCmovvq16qGt6MdyxfN7xT7Joxywo1S1RgJL7TiMcDG36UCY35APkZP7t5PW2pJnBWFNQ68XhRO
Fhyn+aGn6iRD80iYjGrR8zG0UjXmbtprqEx5dvG4gW9HGg0qZIkKgWYRig1jayIdnoVV75pBUuC/
H/lu7lN8Wf6RSRAycotyqV0wv5U3o2cDO1DCJv3W+r0M2LGMbnEH6AL8NMZ8HngNPbaSk1lFYUuq
9XW2aez4dOVvTd9Rj6kKch2y2p/s51gdLX+FbFOHKB1bSmU/a36QBgetlj1k5h2oB34OQIQaggsR
wWWwppOQNk4m99WjQuJHfdDwGdf7kHCjL53GxnAr55WaUJFv0L3EC/KdZILWYFz5W0zV6BliUA/R
VZGwyltVKm6sA1Iysz72Zg5HaGE1YOs36VRqJDtlYVz9jOJYGe7RkETZhm8zS5a9qIX1yyfsCOwC
a9NoobboFsATSRB0pL6fCNjLQ7M75IR+XY1VKog/M7JmWFQzmptEC/k5tCSRgU8yYs5Zr+M7S+rV
ylW8Ij4Geiw/BJNo0mVpFbprm2mFO6VPyp0F2fZbnirDL6NNxt8ZqwCi2asyuC0GKywOqZyWL5GU
Fc96rvV3alzYECmIQf8qt43+IFeNrgA/8uWliTYC9IlkWscosaWfhZ1PT8De89Id2SJGy6LRa3NH
OG+5Vhg8OyoCLCCx6+mpSYCxH23SMQrTjVYkxY2UmRq5CRGZU1Yd4UKvxjofXDUObNLbQrvmFg6q
hR3dIlkytoPq3ox9RqyuZGTEYj2JpS8HeDAlXU8feplIAScxm8lbN+lc5sPeBLqGHOX2F/lnaPZV
u5Ie/BJMRia1EjVttSWxqq409RchZ3q2IpRTIyxzVLuN5Qct+Cg/52v3Ggv3VBx61bZuG+N7H5Ny
Arp3aJ9qhYRi8BwSMccFARM3rSimO5wOUrVoAx/aqa+jVSSNTpOnZYpdSHGULFEhTGVR/ouc7ei7
FlO0cLjgqHZB8XHmiS6SHomHWslEqbUacnApsu40JSmr+14magfPpNZ9nx/tj4R1CguspjdgRElc
qaMYYR+uRz1ur3tTHqxFk9B/SbtMa5Z5VPsHWaRMPlE2Bk+jzvW7FhHL2ZJZWA4W6lCV6NtImemR
gmXxgZ5iWblN3YwIDlNM/wBNRMkMbhZjhMQvlF4qGnvFgmgsKD9d0AfU00cte27+L3vn1aO3taXp
v3Jw7mkwB2BmgGb4QuWcbgipVMVMbm5mDua/90PJxy2V3VIbmIsZoA3D59iSilX8dljrXW/Qndi7
WOayGMLW5A65U5fRZNrrjeV5PSFyi9LaFRE4txEfnK7GuKqEpBXUCABI5aot8WrXntftiiFXvD1p
XM577uZSIWV+KTapUm3yiRpyjCy7T+L9XDZ8PaEvl7FL9sm+hXNvw59c0m2aZ5eP+pxnHV5jaHRC
K54IfXZBpVdityiZcXvRrHSnWZOosFCYYpLvvCa7mqUgjcTAmvxTl6il9DU1IwLewqthwqZBcQnX
q+OnRu1dTIWmRhdBbM7G/TpphL1kkHoGDEiH5hOaYrvErUQ3CZuWOjHkfTaThmjLbn5x9TImSsfL
CFHJnTUN6V3EQPCk10x7TPtwoBFCOHNI0i72QTgJqTucKPshYIe0Jzb2RUsktRRek0nJQ2iXGt+4
XM51WJkIEPzRnexuJ+sC5VVP9dVH/epu6pyUoHQ/c6WzRXCvan8ciUGpgsEtzOfSHTsjLIYVM9wu
0fMh6mLMeP14HUni4xvEucgp8MOcoUjeMQzL1WNcl4MbzJg+Q0/KVqFeTElbEzpL/i4mon2f3jjU
pfgOxAUZn7MulxGbtExEhgSs3K2lNX7O3bGgZG2ypMfyLccizO49K99EBApWGumKUnapGDn7UhZk
rIN84ympkcgTduTsGgRhC+2Y1UKnhhRFmgVpXM/PZWraDR5nVToeJtvpb4glr/sT01QtbqDJTB8E
mQgrkTcEneGikBqXrRhqc69OdmLjBlblfWTkLQVwpnXZ47TG4ycYzLkb1VqGOdaWs/2OXgPLus6I
0zQYOabfmfx6JE4O3omKTiLHOUrIh9FQi4ee8ZrgNIlZzyl+R/ve6yw1aDwSXvjxoREE5rDIB8yz
B+54ZxCf503CWmfjeN8xJ3OpxwWuF03PDy1FZtlBYbmy8J0p8fJwMT03XCuz4Eou7Pq6nse8C1pC
knssUbT2sStGofskS5Hlq9irHaaDpkp0R8J5UNJCjAxoE1dGpbZ6U6RXI98R3R61qQW8oSL30FsR
mRJkip3maU3okPE3YDTmOqd6RYPkp4zizteCsXAIviUh082aBYnNoRX20d+mCLB6tZsCJjLCO1lg
MsM+jW2beODZLPZCs+pzy43XJ0mFR+jPXFEmqp1HQadnuUlg0dpOR6dP60eiO4ggq5qquuDjbPVt
Et8jY3FS/druu+WFGZEk+2csq9seW+9bXV/qe26gqg+MqY/fxmxut7zyZbjy4hmhTusWeEct1eJe
uFhmIBGRc/Lg4TDcBklbNl5AiT2/jmlVX5jGvPUcfLCjb61Z10XjrKQUwMlsDdSKqcup1av1UbgZ
GUK61SDuFrZitHRYMy5W5mC1/mBJzAuNNeflj3lTH6GTsHViCtbrlROS4LJhJAfWg+h+u5gDl0g5
l5CzFlNvo0wbxLvGf86CJpnbz/hyj3jEpYjzpjymJYCUgQd12xFUw3v3xC0Yvtg5DXnrOFatih1l
c0d6cJr0Kr5Psz09JyQprtjatNa5MnG2h2OHFjcf0LLvCpGZ9BmJMknksmZSncQGUbL+zFF0P4o8
/ex6tZgPZNSbl/W4EnLKEVk9dwtqqH0/ze5tGXON+crcDC+YzVj832SCkNvNVhWaTRM/uCyE4mjq
TfXoqeNkINjLNTqAwXLOgBWAIqXbZ/dkbFq4l2UGcVqwl70hyNeag31W0KX6jkDB5scja5ICzDTf
q26s4U1qMjkhQUHLcMiRuNvU/JNsx054bJFp5ECFhxoP0cgYr4nUtfS+ThMqOpVKJUR2UiTuYyPs
rtkfnayafbur9Jq6lzy4aEVwvDdLTt0A4f6cYWeB385eJgqpJbWuGXea2XA8W5NrPVO5mHqoWbm4
bGINGx459r3hA1xDF9apBU7bUeDCl3dxXvvZpHXx9SBKFdcAe5ieR8Or7wrapZKzNa8vBqnZ7QXA
IF7rVBNUH1LoKJ3E3NgiGmhSYYwmXbuyDtYBm7WkaRGNzFnnJ4o38UKqHke1MZ96GRBfWd1piTDv
1EHFH8+FjnoLJxBrcS0faaJal7KR/rwjOdNchuwTXCC79U2vXD8xJKJBg9XOoT5YrHU/iz2yyIZY
z99tHDduaL2GdBePSfFC5Nf4JvRhxuYhzbicZCkVaz93Wb4AQJpkkVAop6Rx9qr9bufq0lzWC0Y0
QIbrgm2+OZROGNO2OmGuL3q1237St1TJxzRI87TcaxYC5JO4pqztwJCMoKTDKPA7XPK3TJm2vO+a
ItivNH1dAicxCztwOqp7X5+W8szozeZpGErjDKoUfnmVKmg5obron3StUs5GOffPIyw8xXckBwqW
w3l/0/YYsGDMoGLUM+paroYwH/GddpekqXd2L+LPFAjIdSn3F7pZxeb7yJuE8DJVsiN8W3PcC8cp
nFsYoMr94JTtpxglKHe7kSUMHbd+JsdUYgoUGdu3M2UUposVybvnFaEPBn5JHl+H8gDcYqEt+aJ3
ZvokLFXcx46egeiXWdwfkoIIBL/vVk1sHVRn7LDuXvsjbSoFptTR71E4UXfsxdRXdwUfNJ7VFTzO
ImnQ0I+mlzaB2if9qVyTIUzVuT5lLGGJSF/UbDpwpq6Y38HUwJVPhyMx2UWrRVlfwvxaaqu9IVqq
oqA3jZVTxUL/6GOpDDHCISov95c2oQRVikJe1/HKqJ+2bWko1TmJsY1rMpJylBEt02B1gtRgRX/2
+l6H3iXYrCEnM7oadxgAmAQoytlQLRidklQ4rOFgpjjTrWaN22QlHVMeYi/O3E81ky49HNYK0ck8
NebjKJuGXC9vwoVv0lS8ECfDyi/nwbXaCBiLCJHW6+cUg5jKO2ZL79mhREk1hPjRjQ+9kwPWYIul
fRqoUBX6oAWl2CBYm9BnC7IHRy/DP0sflWI3zCy8QMkWHB90QprxY5oWye+w6FE394CnaRYJEfIZ
KedHSzp8DzXhCZ/ateAxdcGxdyo7TCTIDMc9DN2MzcIyx4EnTAsu2UFap7Z1MOKVVzssXo1JmcT8
Y0dP2J1nqpZWx8nDsMrvhopbrs97gQpCpAt0yrad1h3R3Y0XmQl82LDyDAxF+fjGXW62GADaHWsl
QqnpiieYRVq+q+rUqQP8BQn4nStL2IFBH4kdaqt1ey3vbNu32xyejhSx7oYwVed7dvBq7QyS2a/T
ZrDyg6SJsqHCx9LzpSXUKZCWPb8VWmM80W4sC0dFv76avW2dMF6fNS6+xH6yzMV5lLkuX5MKk9lg
NFMU+wToWm/gx5si3EwyGYLFOMvOmfThy+TMKKoo1dtnr7a1S7cXCYmKWeLec281DrYQrNP9SDDz
NVMO1Tl3pSnue6OK4d+prXdVOnXxBLKBisdR0p5Suu26Iey0LoVn5Ww3vzKTo+YbrSYxOxUZVDSX
/uKV4ExAGQJXp7ATeWZj/tgspHH3aoIbp5uYn41cjW87l4TeoHJi1TonjrTB4g4r5BfHWNQy0PoS
vEmRozEd4POX2VWXgRaGcoWIFBpO5+iHrG8VVjTHbNhPhqitkJzEnAkX+/cKQzp2xFDY4p0UHiwE
0GVSR8yJUWbBCMM5DXJ1HSH7FHlzv7RMc/xs7ec7IXu8Xwf033XYW7ShB/zPnJZNZGH0Mc+5OGtm
Mg59cxo9ToWRGQPInxC8bqvVqYHAP88Gs1RK7u1UoPRSZtICqB6za4nehzx2Eh9Gv9fi4lNaxvqw
G9mEy07JLGT0s7DdR7XyZnwn9O1SH6Af8WBIPVTxXWVfLqvrmofSBPtgEaXJIxIhB4tSkisReaQN
oFuXOeYXpg0Sv1VOg6+RzqYM66bMn7HQzygxu9xNQ23WsGVtsF9zDxzN45MLwSbZqYtVU4GrgE9b
kmaMz85cE49mxa2ALN40b2asard57UIjtYd04sMEwAoGvWvvOTHHC310LIzlaTV1H3az/m6UXfFZ
X4yGQqDEvne/IDY3InMZtafYSuY8QKbtdsE4ZcO51bpQ7bPCa+1oKjbwBD/BjK/H2HLh+yI06mgB
AoN3VY2CSnUpBFZ9ipE8GWT1YgOjkJcLKBBfLwWEYD8lffPKm3Nmvh52h4fEKEZvZ0IuulCKpeqw
G9ZizIrM2L138olAPdkZ0K2JTKP/VPtSd3eNHXdpBHi/UtE4w+Lu6KsIwFXrgXCCJOmRZldiM5Zf
mzaKYz19V71kMwvXYTH7eGyILT3J4kPLLeUl7q24DlZeQrMjQypNImcqtdw3Gq++ovRzXyfPGLUg
dZPqUbXJtg0FBOD7bGxkFWF1xMSom0fckXpy/3B2LFpufc4HCCyQo18ZNwMj5VWWKIGUpbWeNUVh
YRxm6fVLvSyYDVqZarSfR4QpcYQpJFAzJ6WXXDWjpZbHBvuqN8Ma+i9aiz2Wz00jh5OsZy7jd8qk
eLsmLbVLnBLGIii0qVMja2iKOWxbD0qtDm5xTuS9pXAuDsvBMQfycU3u50fk/QpGxpQrR+icI3bf
QpqvpbGly7ZtDHKr2G79mKuZG4exuriXuS2smwWs55VEYwNEaXaUz2nX0CuRQJK5e9uzekAOzRHv
hH41SsgwILmYuTAM3+oMyIpJVooTvbXd02QZ2g7IXVCl9oC3b563KpxPg0ICvSIcAskGw2r8TNHy
zxAbGux+M5I+8bVqGOk06O0c3/Ay/NCnfIsdXSgRx2Dq+9LFi0jHT0C6WtMfiG5wThS7bL/k8Asz
zlGmB5yaU4Yhu8untDMXuJwkXNWypeSNtex0AUHTw3F1smfNbVks9GxTg9dWxy524q6/NC19eZmR
R9LsGR7bl1I0w5F5VLp2rzCuVYB8FnmX4oyJpnjNxjAX3XxRtmgHiBM2SLnQs8YgYwsZzo2RDlQX
sbl2Rags6QjokbAsAoODY4xGBpoILGm18yNzNutyMvqxo1k1RvCOLUE5sqULRmAA2ugRtYMgsR5h
Fg4QBBUngTqs3t1UVQlB7DHQvW9TM0I2t2VmhYOHg+4RWzrYvI1Qr2Aug/4nVEda2PZCA5QlWpcH
MRbGXLwU1tk0lz1Do9palUtDqfQ0gmVCAPVULOzoUja6ihSUJBbKASUmQihlULnzhjjmeKrnAoFk
VwKOew2oDDKhRub7OAfVOEPPCVzY61yP5wXIqAJDPM/WEG1z/Vy5tqIEwivw1MNpQV5TjyhNRLlJ
9eUsY3lftvQFUY78bmupbSeLNHZKs+9W8sSvJr3Npsit4B4FDnAw/tOxAAKJS8CdHbSPzgTCEokd
5LifxiT12mbibxsFyrkC/Sio63Vg7DEBegX8Ke/d8xbb3feOUjEIbaRzjI2tVx/pTs+1JtP1MIZl
xOklME8NKn00yn3NEESGRBKPp0Mh7OHYp7pyCXpSgakRywelXDVioo7bLH0zV1lBQGUoWCJxp7Pe
Ybhtu4GazlIjZCfHW7+Xcrlj31YKlqA9l/KwcirshKPGl1lpmBc4LjefR8YBWEKD2jiBmReCzi6e
yRMvV0qhAFMVuwmtrqRTIvYcwSlpRcrCGbfEN1irYizmtWmxneJ5Y6DBMGhdVfrbA9Xw7OxolMFx
Rlc3lRPKYCzx6xGr5jsVSLt/zVTKsZ0wMI8KlQomLQgPTy0uG1Hbck+xD0yPQlarTqdUZf4JT90t
6HXLxvTFQluG8sdjY7bCfOTO7HVGAi33Lfxgtdsxz0diazTlcIm8dRguNI1c85u0oOD1G84tmyAD
Z3yCFACOvDIIG+iNS1dbfCMvsjTEsgbPgIypgxutDcntlPukUdlqiYe/qJX+Bt5S9tI1WQYwWwLY
+m3bTZzmGdUqzP3qtuo97xzSy5Kcm4kpxFbOpmRjMxdId7hC2njttfAI/WVGXuob1joU4UwLhzEq
bP6Ywwhuvq+VI3HlBl699g6VSfWsccrTYbhQXQD4R/tZClyqmB1kkCdHvQGZUHMcto88uXz2RgWq
eIs7XSQKNX9HOlxgKAmzzhdrObx61iDkF7oY6Fi7VM0s87nhtKpaXBKAkNug6auqJC3a44pYSxOL
f7ucNRF4eSOXE9CxZoikPTBCjHGFwAvJg1PgO7PghDCgpi++NDJ3fG9hAXO4dRLo1SjqJL5jGJH2
9FST/DSZDucHMW1t4ut5bJv7KWUy49NruiigvXi10ObmJsLNAQ58MXiZG6kS+lKUc1PeIj6i/gV3
Go6z5+CkYal5+bCmQ1eHsNKa7tRl5G+QGK+1WdByQay3S6YZ895MEfD6easWa6i4pbqA2pMHftJI
ppFhTxGUgt7aaRlKhd+0K8rBUI5isrwrl2Kvihyl0zB5s9M8tg7gMiPxGSg+y/qT5/XD+iASLZPH
xk6RS0EtADqlTtcF7XvsVpdZuyX74D0+ZhtQXSakE8gYzHVcK7Aw2dWGzr4dmh5ymM21gveKspJS
Mg3IkEtpTyfTNMzwLKrC28WCy4xJkdnjO1XYNA1zn3ZpUCpeQ6a3Mq3DkX/UTJTdcnbwsLcARXhx
i2ZQt6Rmsx3T47qe8Lq25BRMmuloGsbmAXMcl60n7O5LzzV1qxDBR0+oGMsYaOksMMZeTOtoxlOP
eqdvcaU08QSpQg20VwLlquScGZ3WQ+IvgPKDqiFW/NSqpTudKtbI+TZ5sNn32pDl3onGmPt8XXrd
d3Kn1HZ1m9tpYBdV6+31vFIJEWiHROd8LJeePjIHgB/wVdhDurP54mbRrPeCXNH8QOCXkYaD1pKt
ECSsy/nYFqX92jiN96q1/bT6E6wF8kBGR2nsc3oHfOxxEwR4wu7Dqe4tUP70KinmUry7tSn3RTfl
1QVigao6jiCmpZ/NTAWi3sQGG4ip6yNwFAXVjwJel/hQaob6YaF9bYDJ1845lkqSqdcxpSwOAdrY
m3tuc9XeZRICQTRrLrB/P1jMdgnCVPUzLcH0J1jBt9S9wUwxvZxlhh1/ajqteNK5FOsrQ/FanB5n
yB9Yp42ggEZmt9+YYX+LnXyevcqma977/7H9sdeGuypL0v4ryfY//u3/Nw7z76x7/Tt+1Z9Y9//2
efjH+dB9+guuPX/uD649awzDeiSBeFR4m4vOH1x7FXIvVqWoqWBkbZzlf3Htrd9cHJUwJvkawbcZ
1/+LzqzzS3wZdCm6idaMQNS/Q2f+4Py70d6ZmW8Zknil4WbhbKTG7/QbCrUAY9bUoJZLTgw4P8gp
odfi8EOEiK5FVpoX0WSlt55GAMZqTxCqCHoxrGJnWmmxszCwOMyJfayZ8wUdDkbB1zf63yvsnzgV
UkoibEZWYbMu8MT+2WL73zfRbXTzEIX/5x+Pb13/Jut/3LLTflh8f/klv61Dw/oNiRYuJZwPLhzV
zavr2zrkV1h/GnRAFtTm1Qcl8vd1aBi/Idenf4KGicKD1fLHOjT033CGglG/kZU3NYj5d9YhVPwf
+bp/9S6+X4iSfk6WFUVrUsHUpY05JJqdRlkjVlCkzGQ2Mab7xhrPrVK5zs3xgcyQkPv/yHQ2P1EN
4B451PtSWhfDSMFPDOrgdRdF25UvONDGzE1NGjFSWCFqwNojZ+HRkMycszJvThaNWYYrF/NSxRc6
oql4L63k2VTSegeYM50pJe1NjVMGRd/NJEhdqYqUWUkPx8cZG/MoNKyKvJ5eY5nqcMLdAYTC44j2
6ZhaTKkIakhn2jtawXmPz8UE3qTNgVbnu2Z2IlmTcVO5eFON9WORp+LKzDbJP2Mof83kXWMan1KZ
XdSVfYMSjnGgKgMAEJhLeXrRGM4FJjKo/rJrgJIzrGfO00zfS2uBJ1J0wxnaNBmMljGFbi7WwGL0
HkrH25vqoEdQ2c4NUb2rxNYGMsm1wJz1M5yYzpaVobthkutYje7gT6r61qXlpy62L5IUa5rEVRR+
HU8vd5YWHMeJmILOPdIIDpHmLMlZLQiLwbEzIKT21OAWpnrwbosY+MJzL5kZrfuqb+Y3gNB3LOi7
IEXJSl7ocuw1Zu/MKafa/STi+RgXNezAkOIlJ/zVN7jxpti5rLPynYk2Yali6MlLqBpfd6S4xEFn
lwwlQUF5zviGLpVgng4Q6MjMAPMcqWD7IRk0jGou9yav0B86kzAadT40nebcTtpnp16AvdIuO1my
9DZNdBh6bl0JCDJyDGc+YwCH/DHL1vsqdfYd6C1MHTuO2npurhaKqLNeTtPVahW2z+ReOVnr7rnr
Um9f0WNBl3uFR9PuetI3aPTiyLRGh4JrzUPZMuPotOXMUdR6r4zzPSD1EmhF75qMHQgZ0wfaF9UX
enmAoHVZ5N0d8YlRn/UkXw1+Lt/rAYuKLTjC6Petxw/YDdD16jQaMRBPE3FsCGmTy0u7aH4xtORi
2UG31Nd9re0lM76xEqdtQmerPo/A+l4+RxbQlhIncCj5MMjKaXOLzeFdzS525PKKznM/QXryaBEv
igFQ1QYANh7MzDqvkXPHwIbQQLVLB5mx35N4pzoyqEeM/e7/L94cP5Qq3f/6Wrokb812xf/wLxF8
0B4b1ze53Lx1Q/mtrPn9d/5Xf/Efb1+/yt0i3v7nP1+boe63r4az9Q8ROBy7f1ic/7nUKD9/1Ezx
+78d7br2GyZYHO4aww5HpSj419Gueb/pNg5VMLM3zZJmc73/frSb5OLYHO0q7lX87w9Hu/ebzWW0
eYsCgmhI3f7O0f6B345JLl9+S5HEDBZTN53K6PuDvR2gNdQ9CybO0/G6qPuy9Z0xVyKIyLCAv3sp
f6Fo+mYG+Z3uQ0f66ngWgp3NeJu0gA8FzTbZMxlwUi/LxnxaGTd9Vp2WfrDsAI2gPA79bnJrAuqb
Sp8+Q3JyqcgTfbzAR8I2Dow1MePJmARdzjE9MxYM3eCF3iDya3NAkIFVGyYFQWx41WkHQRLgrxbT
cRzUmkGrB98SGpnqPhVxgjeNucTwgEYbShLsNwAZ36FhebBSyRmiEaJzXdiyufImMomBs8Ee6VJA
Ks2+NMdQISfrScYiOU44/dfweRh4B52JPYAfZwIcT5W17gV9EesvHiBUGyyLkz50HjKcQNVKRlBz
Xc2ub1nKliOnMD0KkQApsMxh4lwksmweuzmuTptJ5DdJ7cj8gI28OZL+UIuBDdoOcaDSPijIrdr2
ahw3tRWNmza+5Q6AdtRra/+SNJ51mcbplqHJPfDkdgNUtVGWOnS5Up9InKfTfFAn5FkHBTotXHli
g6+doq+rsF500QSuUNpnUI74MfPmsgnR+JQQ82uIPH6irlxBBhz0F1OFfAnBSXMf9WWcDSCTvvpc
VUs27Rpz4boEO4bu18GAZ1aTeNr1pCSVcTChk1qk7mnDdY4hlwIXg7ljYAxAX37vmKOKO749DEE9
SfeUVSvUrSTw7mDSpwCaFceyn9QCwwVbcewXekJTB4/XzU9K1Sl6UKKRSSKcSbCqqOXSXi1TD/FM
ToOJGwWMPUCsYbboR7sRGgP+svemasktGXp2d2Pbkh/QJ9MCW2ualnvo9MzryC3LOUFNe7wc47Rk
WDpWJEzGWIaGluKRKGSjiN3DIJBvmUAEF5n619Q1lsyZK1Mc+HTg3y9JruSaj1mbelcnepeFaiol
KW9iJB4QglZHXhrc1idz2q4qxAZQOTCs6PWoLJwJm5J5bv14tuHsA2VS7Cetgy0qXDJa+dicvOpY
LZ1ZHm0M0EAZxkp7L3R7SQKs5msDemimP1hxVt2X6koUXNswB6wBqBxfTWP4roW7dIY/U0aRG2cv
7W2SueD0WVINzW7gCUWk47w9B6ahu1fw1mHEuMRpFwwktuwLYUEjiMbVaPnzGVo93zKLFSCp7/GX
cVfLeO9jvDUROtaFBT9xcs5qpxBKZGcpMauIyEzDbzBIS4NJXTwFfD3Js2PfqKLH+zy2V4Bstzh3
rEZAB6wKeZJp0DOiSmyEodUYhzXQYm2wscfzGsiTTtZ/YlbowNFRk8aJYGuVL9PSozDWBxHLMM4y
B4sAlBBvjPqxfkGR4HS7Wciu2a+kw1gnnrKSs0i4Hly5GabZzsra/hVnApIeoearxnm/dAXQ3Awf
k6Jm4xkbINowqAgceFltRdKv5VInddZZHhxonHeiHOubxEvJClRlOV5ZXmlp0dq6Otl3heH8bmP/
303cP1FX/eTSrr80RCx/Dw/w+79d2tpvaJyRlyFl9hwa+s1Z4Vs/RkCSTtPFnUmUNgjA5qnx3aW9
mTAS073BA6zzP/ox7nMTY6rtC3HrIfH6W5e2t93K31+jqq0723pHTg3pG9HYj7e27oFqk8ENjhs3
6udszJ0rc25mf6GoxrYemLLj6jjGvePeQ7vsD/HQKvfMns9aHLLRGilkQzIH5vfk1TJS7U3kXIxz
9jBLLheQZTdKWHA7zyTILp/H10qVL2tSjuGoLNcxK3QPN7aM5sFLg1VvimNpr0OgdhDsxsSUL1LL
XtrZfRYTtXLdGKfLHN+rsBJ3db+k+7iVp5pbgRfP9b2wteECduJbzIXYYlLhN2R7IhKpHtuNGtq1
i3Oi602POK1nqlFpTpQD1kEAmPtXU1Fv+Faq87Gog6mZZORtZtC1idJYikW/TFYXM0wNaQJyaU5z
DyLnMtljGIMghsXUn5Koo+yWZKijFd7TDpQbBL4xvjTMdXE6J1OngOoxuOl4l5fixkjEl7hQHk0M
nXjTmfWuzNoJXL/0Li6keeBAPngNZT8xgG0gKrGerKNbf0sp+lu79q6p+PunyN5/Df/bvzUXn6q3
7uOX+n+wELfYiv/5pg6asqk+/4i7bH/i27ZWbBt8DiAFuTh5WkBr7Jxv+1px2fNsUSx/Nxc7FQ/M
Pza2BqqH2BXPCxxcyDPZVKC/+xcoJn4IZF5i06EBFxqq+7fcNX4sxy3+AoqEvbUJvaGXfnXR/g7w
0wyDsUDaVLus9PaLsZOwqnqaxe9eyV/U4T+qaL8+ZQMTt/YBD4c/qXczd55Kd+iqHbYxu9otmAk7
ewYDF+Wo3fzNR22IFREp+C8BbukfHYCZ9BoDTuPZzmEkKFKFchMdT048kRv9/EnbmfcfZyI/1Icn
bT/0d6/OntSMeStPGqEXmrfl/K1hBRSnX/yLl/YBjN0egO01nwBHPzcDn9CPD3CHHGEb6oMdjMS0
fVw6+oZdX0MueHQLpWovcFQgJNtS1rh9rwQD6Fu7szxxJIqxm0lfm1obVvLaLN2pqJR+PDTzQBY4
RTF4WeXVBmyeUcbDL/Thf1pTZCIQx6Ph10H6KV7jP37fq+O4rTJX+U5492Q6KjmqleLu5y//g3Ht
15fDfrI3+40NK/1oDEcp3MbriuvwouCBaC+Hel0vLJC+ZZ53coWBT06onDRw61+ssK/v/ccPnhVG
WhuJADANsf748eezug5xlQ6iYfgvhHyeIRUI0FOFDOGjdZ/ceXsQjG+493++GNjxH1YbD2U+xQ6C
pMgb/vGhzDPtpvJKwMFo3YmQsLSwOHFDcQrtMKx/sfQ+WLN+e7uexY+G/Q1YrvXhR0QklfLBGpi0
RdbrHGY3yWENb4gcCrMjwpNwCuco9d+lL/zb659/ssb2tT++XjxdWDm4NSBI/yC5N3NtUIdcz3ZT
AMs+1A64mvY+HW7o3CRRdt+GEKc96AP+GvTncaSEREPnAa3yrju4gXNVn0+n+XV3SHa/2vIfbIH+
9V7++N4+HpeGl0Cg63gvThKCS3cPziGLxhPx0B6ro3VNqX6SRr/6NIzN3+VPb4QTTQMxMYHqt7Xx
3UmDTHdGwTZRVPjJwdh5obJzT/RgOrhRcaE8KU/ZaX/JwJW/zav40tzpp8pRDWEc3DVX8sQ8LP6v
TvQ/73HSILYNjkmwhyXahw+JOQAKjRJCvbuOanNGby5verJb+tPBNn7lUv3nk5YrAzUCUBZ7XVc/
rP0GsD3V7YKAtmaYyxDx7ICjGstzjn6+9v78U21WQjifcFGBVH3MYZyQGlXT1PKgxHy1K1RmaKhA
SCEE/WI//+lGZM6Gc61GqIiNicxHdxB8GhSkiYsSJa2y9yo7wj4IdS+ixF9diF8RtR9Wz/Yoz6DE
IDWF8MMPeznVSKLqwV8iUPSr/qq/JC3spLsezpfz7QTRn6yTOmov1/v+Oj+pX9TP7i9+1g9Oheya
zeYZBpWp0afglLyZe3y3fgWFh6ITOxnlRz3qj+vOCMl89/XdspvOqlAEX37+MX5cLziF0jIxEHWp
Bdis23767nkIVNd12fYLuF4kMyibSvjzJ3z8+HgC1lFb9aZvPlJbffb9E9Ih1ZFtL9w+AUDVFfrd
w88f8KcfAXdVEnY1BPAq07SPrwxCstHioFFEyQzolVorHOR+Er9Y7x+fwj2iqhzy2zSPhfHRRpns
RQJkIExFdQ6GNgkJO9qV8S9e1l89BZMfDL7xHzGdjx8HZK8R95Ya5kIMhyKUHdsigFuu/mpTfdy+
24+DexTNIimquvZxet0zZUtinYEEziKOr+ktbF2zIt0CEt8v1vRf/UwEyACzk74Fbv6hNhtLwu2l
wptLdau9VwZVXJQYj/ztpxig+CqGH9ABuIc/nLKti3jDG/oSmlkbP3FoOBf4hSi7n6+1j4vZ4ai0
eWkYmFnovz4er3m3RYmuVh5ZfbneqZMcz4VTOUe3xDfELYj0/fnz/vzueB4G3i6Bt4wo/p2681iS
HNm266/QOMczaAcGnAQQKrWsFBNYSgAO5dCAf/1bcdlmrJt92c0esodtVRWZCLj78XP2XvsnN10M
dmUnlY+h3+lymr2StEsKns1ff8p//K1OqZDQHk74uB/f0CjbE+7GlUxtTGNb2IY6uOQ4HVyjdw6K
a8LfvOW0Q05fx+87Lc5BDj4Ck12SatjyfhS+gjDAvkRlHCdJWl45tM/t7NrvaUAEOSYd1TGkRIHB
1FG5p1Z2keo+Xjyjopk+yPmh1ClKM8bep6AQz8REXzJumKIOr8saKTH738OqHGSLwjp6NUm60Hl6
693JGpFtzTU1b6TvqCbOUJUHMW5ptSPoAgW0ZI5Ic7Zl7rBBJdmk6IfsgGF35oyox9bJe/C7zDoN
CQPrAOxnLs9bbYSk1Z+ERlt/JNV3Uwxjn2xgcJj6XFTQb+M6kyeYbGm2yy8eeOKDg3fC5d7xU22F
yD8zRrDSyRxSDcoBSqJXVcvID1JMt31mWHasmd3enKAVy97Sbnitx3x+QBnID6oYSVUMyZnRbBZm
B2+Iujpzg6yafYpc0f7OH1Pvsk3Mod+WonJFNCmBBBkSRW/teZjYkHK/TK7HscqBGATMMOISib6K
B5KORmbmavqku8IkNDRnceVDVKu30wxRa0M0o3+LvVS7kZbarHZehh6UmcvUXNX8UEz3uX8+JeAB
Cp5jShABvbEW1EJHp36XL0hx+dPofSJr8HJOIZGjBMDrWFyQqeTdBCqY6yhbB91uNLvzgifINoiJ
qxg1nJF0xKfNGpfCBoydciKEqbWFhHJWr62zVrl9sFaBkxpkgPi2vaxXkdDSxHAqxgH5p+wRBmLR
xghXWa6xIgzA5ceZaCQ3hR6SYZuJjo7zsRS49uS+m1X7hp2xAmxpVUOOejFc6VzZDjYsS6/LZdg3
AbU/pjNSqoJJpvEoPfrYTKBCqvBuWl6yQtfGRi5gDGIZOtW9CADAQ+cYG24MqiD71zYNF0lqPdMQ
lHmNc8Ouqu4xVSdose2Ojr5ANidxjY3Ykg7CX5Jg683TUoJz4A1ETFuonWc1No4UwAWbAJGli5Wv
HoFEhDW3A+hVzhOwqPqX5Vblpx1U3ptoTKGg+YyVEw1kufENcxodwNFY96xp7R0635HWVvKn3yq/
kl1kcJP9GPNQQEjqxfTNu6XbWNeJaxHNEoLVqLC04K2we5NpOGpycRxqNyh3KTgfDwhbieR/5HVa
Y/r4Fs9rNrF3eagbV+SDoVFhFumDx5YUU7wBg0d0bYsUtz7gecc9M4+cdxtzTUh1zIhaPydRfU2Z
H07mGK34iDWQ91pdE2gsgo05Q+IAP7V02XFJuaJvaq54H/3JUbI129K4N50Bznif4TiI7UYwisQl
kJSbELC4E7V+W07REMqy3OdIncFMNGtBVD2OHzQwMjBfCrux0YqKRTzacz69KJzE2PCwP2+xbxRT
VOHW2tdGOV4FYjW5IfHoL7zKk2OET254HB17uguGeiKqtvYROLeVufT71pXDeU+8OLQHKogvKFQt
fCFMY1dS0WSIkS/2I2zHdlnuIaMYqQ+Z5mRHbXFv5BGIE/ldcH8wT0OhOYl536hjWjucVkSmVtXh
dPFWxCJLWqFlz5MezBIjYQmpdQSxllTV2TLYy71XW8at3U9zFU/5YNjbqTG8r9So3fCoCgw1hyAc
fCzT5IkzBqJ4q7flADEj9uscanvSVXgSTgL3K6ZqzI7COmRCuNT9nJFq0MJAy4ZF9Tg+BP63sex4
07E9JN0uRRikt0GjKrxWqYWpZJBd4kW9MWX1psuSE5gL6e14FFmS7PtUFVY82HnJJDQL89dO52Gx
DV1DV1cpjtn7khVVbLK5XYHgzB22XQlBi820qUCrBZOy2JV0j29Npk3/loIs9LYLcCDnfFyzxj64
LbDEKFNZ8DXDAmapyb4bYylbX0bB2o1T5DkteaJT7uunsFehFRkr0v+IQZq6KHGDW9GIcYZPDkrI
JoY1JfPlPCV5sW1RimdXYxqQj+FC2jDQrTtAMVYa5j2/uu0+p/VoexGOo/y7lQbcF1Y6XLJxAIl2
dGucibHE53DaJ0fMe3AkGBmuk9l/qbVd9KYFP4bRcV2cG9L2sB7OycmEQ5Bv7kNjWZNPPOfYHbkU
Tl2UMesMYj9LUaLYS8DWWudjyrGHVVezmGFjMAg1gfM0Pa6MiP5s28D9DZsXX0hs9JljLRM2EcaE
TMc9G8FMaQOpCKqJF0NVg8v/DwqrJegm78LpJR2dpdnKKlg5CDw5jLFKWrT/fdPlz81QsPEkc9p8
JqNOa441NEJn2eIHOiIs3RQHKjob2NNcurfNOI0POpzwVGlu0p8yrMdzIm6Lgpg33igAYQ4z6cqq
5uspUBWpAvbsfGrFTHQ/c9VvIwl5BappDusMv+yYP+CUbIG0dY7jxoHTz9hk5tR9q7xafK0CegUf
nUEN6XGqOujxOwoIkS3rvmlP/3seveadkKOAhAVYMw1O1BXPpjPMK7uXrxgLA26F0lOClLUOC7Qm
wFuOPxkvg7A0YvXeIjY5C1X9ajRixHCVV8BveOPkM+Modl7Tb6k53KWTr9PSsP8wNKey4jdRX0jL
FQ8DoJE+IJ/AE9ZOLcZEj4L+25/sHuHJ7HZ21NN8TSPX1MNLVznViBOtB75AJ2L8Vdo6X6IqcLQb
e9Lq7iUHrbX1TTndJwyjzG3iuouOfM0+J6gW39w8OS0O3Pwui6HM109pLoicesNU2LbCoKwJhMyn
Jdhz+jb9bszt/K1bKktHDkuKbHQ54rOWynsqCzcneAyizWU7VER8iC7Ud6tI6zISs+V/1kM2f+Te
bGMNBJBTR4P0krumXEBUymQWD7nvrbGZOkykcqvwhp3b57gpddJNqd5kOT3mizbMxtep5YFAijPF
t+a+kG17x69svC5DNe77abKsTZPMTr/X7BXOtplxtYfYWji9OwBckcqAtm5N+jOPJF4g1XeM1Hsu
xmHB+dP02Fqa7gRdHf1ynTcOM7J14/ZiucGRH9S4Qt32I117DejKWBQUo8Wxv9tsTXkXOwyWW39O
4G2ZUk4XJGTKEKdP5Z15c+mxxWGrG85LPvicl33K0bTItttMWoXObk6LIdx6pSO/k0CdsrbHOtk2
Oeo58kgphkz8BWK7Wmv1y3eC0brJV2kUKZGYc9d+D21urI90z2GNRRRG5hk8KeMDlM7QeEz5h2mO
NWX/vFcVQhlevjyf/Kumyor5cqrhOl45eOmK22kY/eFAdqY97yE7Tc6mb5P5Ocvp/28J3WJWwZ2y
XvdtFzhI9gqWXSTLFvhGNssFxyb+xRwsG1BNhBu1aTLbsMBRSLxRFVaWNPsQ6RR8LYvmOErB+Fh7
o60KFxRAnSiM26754vKTpscalB0STxgtFkmsS+720RqmpQHnAKChHRdpPfTnfUgIXRhVnNQXmrYc
1Xgpqynciik3XD+WFvImcFVBQipt4efr+2QvobNF2qIBraTuLwezrNoX3G4mcCVFa1xKySZ7wNiT
dBG7tmelGyBobniCOg9IR4rcGPM9Dh1reBq8KVtxPrpJn7OxdBb5oyPDUb8kZWNvK12l1/jhMZwb
aCbY12vurdtu9JipektOYIofNmzj1hrghXH7tqv3QiUwKzKX0S8bahI+DMGo8+c6rddng7CNcJ/M
tdBnS22YHyE8OSAdEp3RwU8mFxVR6XUTFqIsm7291KmZH1vmRNlurLC0bfthWa1beoaTuLLrog23
E37ABVRFB5hMBFNagi8qLfcOmwrCFnLdKlFtQiRAX3Za1Mu+6yhxzurETqDNWxrzYl1zLl+7xQJV
E3Wl7d0L0PTm06S73o3D3vBAO6kCq/AxoC70X3KTr4XYNi7hKHRYFZe9ObLxoqnuu7ewnRHx0BMK
4VT6devvShsWyQ1JNBBUOMfHeVtKE+pKSOZOsTXnGmyk1LZBEUnKRQo+ze9ZNQ4AgMjyra7nQS5F
wg1P1ciF5bpOW7aQIH8ZR3yPUT0063gHZ3muLheO/vE6rCySWPwKeG/sO7W4r81O303hGNwsY+80
+8o3OxCSQo9n3uQU5W0jnfkJyPakt2MWDuFh7avBuhzNZjK3rThFbBgeYqkXe17d9FDgdZu3ZMfi
GUvdxLLuSNOsX6vGzq29HSThtwU4rDxzNZeiq97kS4oFX6R5Bmys8ndz16XW9SS6Auho1TWU0mbQ
Yx8m3LNEhryYQUtpaIRlxR2AqI2YKCTOQyRw7qfjFEZ71qokwxA6aqQ65G8auUHyiqso/0wMhQBJ
6Yld+U6Hicox+tOMo8lSpHSEKnnXTZlb6TkhYnrZlCQtBxCZ8twKkNg2p7rGTCwQlLmuxuQMjGTg
/mpck/OwVMn07iZobKfcCX4lxpo7IK/96dHxuna895RC4FxOTvalEq7JO7IV+g/bCAwu2vWqz8og
NwpMRKO+hzOqWsyfWfo1mO7cxa5Rlc5n1TdT8qvD4/S8thkeaa1zdQmHDbys1xQC7UI3cz1x6Rl8
BuuwyGNl1vm33WsMSHUGfgRLkumMsRekoj5vqs54MSigwuPSNjVSaq0qGLukqfvnpIWkrGVrLB7B
qIVBVMz23N3QAMweS69MmzOrEGVxrKtBAv4zp+CprXX7NKlkmKDNSZC9g2eCiAfAkOOx8wyUi6np
Ltiap5lq0/dVmx5Oe1N1TZQbB6vdqdmCkDpxdVgXe7koKzaOTSZLD44PRwq/G1AzQWXfWI9ZxV4Q
Gfzj94WZcsBnhdcPl64FPPB+6YlhvTFDVJlnUuuhvyDcc0m7jeO3YXqhDLd5J9hH0EIZ1OSTlcI9
IU4RcOAxs4Wud43tZ7cVlwQgo6JhQO/mwIPRRq6VRL7fGcYWNEoAUtScVk6UpnXty6LOVus8T7mh
flCUFawWuLQ4hSc1DRcrtLObscxQQ6K+97m+aX+EGIhmvv4gLsy/IQinSvYS2E1LxWEj3EuIhwZU
1g8I47FTgoGFtW7GegRZs3U4Wwf2AIfgbwp8LtUcwlAfjAkdN3FESWscBurMDPE3RcqGlKRJxgEY
kfwE3ZM3qw2g6oJpktlhRTcIDX4RqNEf1swx5GFKDW5UEMdR6a2rZ/ZnIh1wX6yGgjVU2ivKN0p0
JKS4sQkAWOxEtbGQKX660zz8tR9g/W06g2ICzu3o/JrJ2X7x6W4+Q99q02MgpEUPEg/7iQwmjfkg
0wwlPHxnXd6sS+2yAhxQKpOnIX+VbuZrcCwyDcnnctYSYY9v601Jk8I8plyd0C1iAf4gFJb1m7ZV
emnno1Ns+qS21u3Y2vQh4Ul7N0lniNdEZ8mdL5MkOXczAxxDwggKuZ8xM88bC1Ze4RRBsOEC09d7
vOblGerqZTjrC5yH+YTTGl51rc+yNFRGnPk1XxA3C+7Iimftbqqyp4e3jLp7yKcC6JPb1hhoTb/v
X9O69+4pW/R9UhX6JLhc8FwQfW6B04Kb+qZctbw7ReUBbKMxCS2lyslFb0u3jLTFIoKk17SPyEjM
F4e2LpUjHAu0F9PS8ocFicWbfJ0GH20JDwgNaomAd1Gt7DZ2sFo3jqjbIDZky3nY49m+nwl/uO0g
714vNeOPTTeYxXO4OjAx+2bBY4BNp8clnyXiRjmyXjaLI9K7rhVCxk1mrJ916fclaa6pf1mMJiU+
oVT08QAH+lc5dGJvD9T85LeWo9Fv+goZRxT6XXczexOn+NKactPrxfhGbcoFKsicFIF6AIaWbAwX
srRVmAFd1YAhECBqM/Bwxg1Yiy2sIQOlSko7pleWArDLgHs+Y/nolS/JYmfpaxcFKB0m98IbewbJ
hVkqfL7dqrpN4OfC3nR1mHF5aFMZ7G3qBUoeP8xQfWTzq1U5Vha1oJsPrsY6HPWd7d43iS9ex4nk
jniRLl8uFU/7LVKDTU/Wuh5ieu50GuxhSL/k5PYfYdd2akuGTv7tExJAa9qaK0TG4fJC9Ed1Hbbl
onbG7A3XC8Ec2el86r/qzjFepnFuC/Kb5AoQIPW924bRz6OnwI2zAZzA+J09IrUdYEOzPfgzcHgX
OtB67idr8zzQZgWaaZXmWV4keK6nMqFKI+42+GhnAJebHAPNud9C8UK6C7GxdODunTBd1EpDrVd3
y4FN3aGdMXymPUe7Nggxdvm9C8fI6OqTkQrKRRjBpSysqEy75qMHLINfSzWYrjCAtaBTSX3AGub7
LVGWwToprOlT/Y5jPzwSvznJyA/YrhH+Llju9VrXtyv2dwiHA26BuON6ncdTCucMaIaD6Xq22FfP
wmaq7m1B02KU2MU5rTPxIFN3fhhHu8LznkqPhGhJGsVCtAn63KEKDbrH5fSZZQBUjFbMlH1N+oZn
iwYgNZ68t6oE7bXTumd+l4KpdupsJGHOcFDDN2ECLDDx5ydBMZdwr5XyugqC8GWg7fCtkrk/2Lbh
jFvaycMQ2SZQudOFcmtnuxS+B2isUM3XDdewB51N5TXNteRi8ECloY8up1fbpVG0Q+Bfnel0EZ+Q
B0uxRQHlNOcI0tlkdCP1A5RE8xyNhAXGEZl0ZBil/jSygEVEX7Z/TvUyvsCPC+iIGXJ9C4sFprjd
CUYguetJGAngFneCtnK68ZxyDiIZ6v6NhE2XRSuc5Rsvg8m/JsflcZkKx90UTDhRgmozfAd2xsJj
3WHmXtgidaxV37y6Rl4ixZ4TZ4IFQ2whG+As7p2RmyunmhovKwNsJ+8oxcTGnIRfUkoHUCfHoWmP
5dLXVNJTV30GZit+mSgHUFQQi/qQI0B9tAeaGLHlLrA3xLoQxD7l0sZrkPRVFtfugDoecERyNYD1
8KDn5g6IWMLaX0GT1oKWUEITwwE/cEeouHpPqZ/UhibHqTdhyPpLO93yKNawe/bmpWZluhkY0YEt
LmE2iRImdLsL2Fj1R8XoG49AU4HTdWvLOUprku02bOv8UeJcMSOzscWdm55Q97km34CXD8FcnJoB
RnpPGFOzARwAIKsOZgfWcUsgHn0waoRoVK77uab2oCOhwupT0+Ngrc5C21GhJHgCP8hqGXVdBnJW
JEX/QWTJAhsnnJpLgabc3Nj07uHjFVD7NhiK82ZHcjyqJqPg4Wwl6l8qnIKzHCYv9jcNW5QsBYuq
qBgsi9XfVeGtaMLqUZuqxcpnWsn7MjJeJsnTJi6ApBogWxBBzGs4ot6La5+KMo4zZPi9tGYPz2Jo
9faymTNEcs1iBEMEZN3FEgRgBjbCeFqzWBhHb2tZY6K3M/F8VbyMc24StDzCIMoT6B9xyUMcyPcb
5RqFRW87G1hskw+nY+1X3heV5VtGz8l4gBpu91Hgch25ZPf37b+Zdf5pooqmQqAWQB+GPjv4Gbs3
CsAFMlTl1tCkzQsaN4fFz3/99UD1Tx/CuBshos1w0UeHFPzQkRg4k8pxrUjCwIKwc9o2Oyesc/iH
wgeShpGJoEhFYscd9F8Jg79pNyT7GWKWotzaoOJApFjJXVqVzf6vf5eT4uT3SS0qAYTxxIAxsPUs
92SE+12/sYI38UThBHF1WkWLC/VmhtsMYKWgUWpc1xm427/+yJ/iBD4SqS+j6FNOD7znH/NoEn7L
bGRGFDdNnhwao6JXOmBAcjCK/c0o+s8fhWgA7ajJphhgBfqhfzF6vfr+MnqxgXA/clvFCDllCrdM
0ED/+rf6+VJgGAzBGp6cfJjrGOj/+4NkqRDxyq9LNFlGjyfDWhR3rUVJ/s8/x0XrjFaB1oH4aRss
wdClUDJd5POOc/AEhxguaftvXr4/vxaOi+IGWzEkSO5dP/QWCgiHX6P8iWliO3dsIoJSwYDvWmRZ
8TqWNZ13gqnNf/wQATswLcD5T2pq8C/91O/vPGyhZF7pheDdUjs6Atax9VS2+6ePEF0bimiMJqzj
0Lf//avKJRub0IUbZ0E3nXk5eQZoPf6puONfKrOTXoUsuRNGAin87yvLW4rMLkPpQncKAGd1JtZB
2S1/s35Pi+Xf1y/h6qh/Bdp6dPD2j70oHyjUx0E5sd/pheZ7Yu3ycK03NEG9uDLzP8Am/1f57Z9f
cz6P9qhgrxBYYU4r7rdvyJtbb6ar5sQWwR67zginO9Esy9dff0N/fv2gLpwkeiSonjb0H7uSbvqK
soZP4aJiX8Osc/ZAO3Fx18K40QXTjCwIKEX++lP/vFucNKVsFQI9M2qcH88yBPeWTiXMDxpqMLhx
9uHfwzZZT+qPTLR/ZCH5f/OHXE9fMB66L1JMVf8/dmP9+TZgkP7/wC7C8fvb849xkP/h9z75Xf7X
/7zKP946Rqlvv9vA/vV3/nCMBJA0nJMMiMhTNER4tf+PY0T8FxpwShcakV6AbBSB0R9WMBwjrIKT
/Agp3ylAkb/1h2PEMv8LGqz3r1hedhnf/UdWsJ9vC28mshtCfpFokxorTu/wbytBlBwIbtmegh4Y
Q/StRzva1cPOgQH1j7LtkI16BL2hpeK49FH0mT+2EshMyAvysNvBSj22FfJUVeyzwH5wu+R8EH+X
3f1z9Z1kqhaqrpPGOgTA8mONF8okoST3uh2drAewouRPEXOWE0K1qVdAcLJM/2ZH/vOz5BP5hk/u
Osg/wY9PnLgNdCsw/l3memU09+12meCQcjP4myVu/0lBzu9G+Dmqu5MPCVPJv39rngKaWDOw37Vp
0h9QLBVg/AcHKQkdojOIUcW5J/rhwVul2tX1dMzW+Z5/6XVy1TOQlH3dkMPAvTLUeP66a3iuauvb
yRGUdnHnjVX7NxrB/+DvoMtIhDRfhxA8oR9HsUTfi189BTFsDJd+017AfL0RtDQvKuDuE010unHc
/ipSmbZ67uftb6vy5n+fJb+Hof4Hlwc/AOYrFht1DcCbf39kS5qNdgOjbsfUVxYR/I7ivHETe0e0
SZwLg45wmB5DC672aES6Ehd2Ep6hu3kzTRr+6cIN29QfdkO63V//aKdf/ffDjy+QYt+m2D8VynjE
/v0nywlByVARVrvELqCqEEfIZTl1vP44jDWBGTBytpWjugRMnze7caVc5+avfwQq5R8/BBsRNRIH
FQcGld/Pgkxq0bh5jgmmmsf0m7u896rpzp5w8MI8GrYm1iDrdHEDjqV6MZLuIZm1plPKpG1T2zOg
UoCdWDkD746/ps5MT5s7F9TVzhHTw5jAGRgnmrABKyQOFVYG3RxXL4VQmOxAYwYPbp9kCOj92c1R
rdjTvC8NKWyInpKslwan9HhhN63lMqOfzHdfDWK6Q59kvQe01K5q2pYls0EjfOnafHjq+e/JaBLz
fYWCpa563WkR13Tnm82CnOQGy/oJ8Bgm6w5KdrifCD5b+fy+j63GrM/RNtZXYl5pEGVNP33ltKey
DcEJgExF3xVvvTEwOaELdWQbKhwUMIveQ8BYd0WNDcDMqSmeeoB7cr8C0fXPPH8K9wv8zaPwOxo9
gvL0KuirZjsVhvqq+LAHuu/M+eogKC+y1uqZBJrDt70ust0UTGavyn5onta07y4UEHuX9sPa4gRY
W9ZzDiOy2ZdjQ+RAJ4bvjOnZwSdn6akOk4SZ62JUz7Xwk6uacJZLS0DvncikOpYDA5ONoYBS1LRg
PZATSE1Ao4feWZadDPaT2+DJIs7O3vX5RGKdVyEkjcoQueamRcW4z+xlQlowBy4qY9R/EYpu/4Ju
D5hRWdr9u8oz4zodPbUeM0X64Vam1GfboBemu+0WH29t4sgMTUPhzCTLuSagv6o1uyPoYMUv6QUF
1/FxHtr12HaeVRwJ/jq57IfMiwCKi13mebDZW9WiimuLKrgmo2BND/Zqm0nM4NE516Pf6KjumHNu
XGd4hD5PsELi9Mub7QJoJJuCOMGzorNCH9rAANFT96lBOppE17wUhbxNChdAMldn4yFtgoVRRDvA
Omjpz2zHglyPd0/TSSQeFk/zrhLKbnZJJ7zbBYR0dgzScb5qeqhGnVjdLwDehJ/09ETQwIr8oM2i
vmzhQl3y4OQ3Yyu19dbgBvXCckIWPEJ2uUQJKz51WN8rlOCPoq6KcyA944EhYbGh+apKNC6di4lo
Qf1Z1vRGdVvuEClkcTMm/i3KoOyICNTeevCmY9fNnINWRAOspSvPM2Ezexxp0QXOxJzAhZEobYlg
U4fNY9+mzRtxIU9Q1eFfMjA5lMqnBb6SvztO4t1Myd0jFWSJS39NmCowb+27wbhNk6BfaM0yCCGo
g2e9InSaljN0YuJ8Rp12gNM9xmXeQTRtfBeNYWcThmFdwRh3toY9Xq/WeGHZjTqrwnCXymo5Srx0
W52hCtJWcG8IJt123zOLN6pdU5fGNQBcANdWmm2Z31nHeRQV1IdAXZZLXu+cua9pEoTjs+1P1qZu
7Rvimb4lt5SjlTPf9xLDezBMSx2lhkK7yOK9TfV8adaO/l6klT9W7JvP9DyzYwcePp6G+jYlmQxx
eMVOXnVET5H1VEd0qfJYiaE7IxbK389y7FD9TQYL12WJ1QAmbqHSdCpWkGjyeK7KJ5d54s5P82t7
yVTco98IUddnQb4xC6jpnT3gwFDW3ZznCGcCiBkPtmi5es71WV1YQ7YBjF7yVlXdFUis7K5g0Cjc
/MUtbJfSqKnPfa8gV8GU2ntqC6u4SuRYnOd+RaaSJwjnIHoghmZcbQg6EUdnnS/UnC47UPYnXFl+
O+ew3VGeUkFuldt1rGg1X03lOn5nRuCgw8z7vWnP+O3lop7GzglRGaVa7n2oanGXlscKUlTkhYPY
par/lK4CYGN37bVVdKom0sc09i2tuu8h5VlvuI8aJG6sXXkgagFyoYKPGTXur6UG4m4Gi75wFz+8
ratwPaN30cZ1CEQOuKjzK2Oz2KcpYmMDNeOFNSyCAIn6o/Ac/3oGKbBvUHNfub2+C400PQQG04+x
8UfuonT3Ix26KKxqKpVUOO5rpdX6zLi0PivrJXz3u2F5LctAb6FCIAHOjca5GPDKcHiS7hQHqlzR
FTneDaNxlD44gh+YWQB5HZP5GknlELXCkVtgMdY2hXR0nLPQi3LbRO5mJ810SMEj7YalJ3RXMt5L
nOylQ6wOpZR738YlFZGoRNxuSx6CHy269sJkXLgNEKVtUF7z72eZ3ud5VQBaAT3PmHFq9FuhhLep
E1lGil8BCFry3rM9wcuu70IyPPZm6dw4IxCcLOveqnGW+5TEhkiqpj8qcAfWlHc3OvMJ+5zJ31zs
81bZHwjVgF3bukXqLb2YKItll1rMzAxCQNoJOIwnywKAafu+lnN3DZQ6PCZmGaN8PHNz8ZFba7Kv
CzQsdMIZ1fpI7Hmcr9WaZTdMcOZIqcH4Ik4SupGHPF4P5Ntl5VYh0geC2+dffkuw29DlGS2FLLwd
u5JeOhZ2hHgjWWdpM7iIHRuyekzFRlW6/riTmAn8JLTeV7sd3zI761GjeiDcubWHRN7yroNE79xn
qg3/SrO6CG6zWTKHhUS5xxwmbhmHwfSgZgB3pCo4DxOOeeI/w/EmGfxRbbMCDnjZ+OF1lwKPBw5R
3pdNPr0SO5lf11ZHAttEbzE/141tXcxrFr7QZ0cZbyVuCSadKfovVgJ6/8zpuk1p1O0XSW68QmHm
Dc96tbJb+NHLPkciJeKmqtkUifKxkojXl+SDfHKYwoF3GvCWoA2glsgdajowQyflfgapJOaGWgCr
Lxh6R5Bh7Wsv85obg7GPuakR0vxKfGMhFMdb7PagFxK/yNrJ84cmlxqJGOhcFLUk2P1yCEjCPxF0
/Xc/jgvSXeK7gATTcmZC4fXqoWzB15NZUr42ZNfFni7ZhRSww4oh2VXe6sY9K5xUJGdNJdGY+1Xn
XQZBLj/9MijTLcAb59j7g3NRdVlwOJGR78K1CliFnM9Pkj0AttaAimNsyJZ2l3OVucyEfHMgzJL0
w5e1OAVfArpHqVPOh1ml6pIYHve9yE4V5sbrmfGsag6+kZAse95yfTuLNDnUKU6DWPWts7cX3wLp
YTQW0OcJNR/RKQxQSTgm8mPEEURuZrHeSMYY010eBiu0YmaQHIG+F6dicPhnCUaPcPYD9/bDKt1q
qhwVjaQ/nzWDLC4KPBjL3lT18syIN7w029HLwjgZEDWQbJFR1GZMEyExiXL5EFytvtQYrPdWMfVh
PJSqOwYAkuFLLWmhYvSeIGB6clU2lEnNfYsaNbuBI8Bm0ITj6kXsG5zCaxPyXTLwvWtJMUXS3jbG
1dAuaJ3bCjOHtOcaylLWPxuZHT73/NvZlv5FFfvENN1a3BHO8iYb7gjQNPblWg4XYm77pz7oKJYE
ciK5QY8A6GBdA1IyIJMxNmLC6EUtU7HmyGwyRdZRaUdHDMQm/1eZexRinfYu6f6SWZMP0t8yOWYK
zFdLYtAqreSKrBlMKSLzOvXFDt8NAOAcqwr2/03emexIrmRJ9ouYIJXzsjnYbObzuCE83MM5z5OS
X1+Hld1ZXQ0U0LVs9PIlXuQLd6Mpr8oVOaI3huM8q32RFK+DqWTHZUqYCFyJKcwrpDm85lkZ38OF
L0mXWDJ/bAW7PKhv2XCYW514BEAufhGkP5QYb8yaDXQPyFQke3yCvAPpVwSzVbgmS9Sen5KrePu0
anP/kQ1DKQNtpv1RuDkVO8t4aMFS7Sep9i+y5IVjk/V5G1IyMzjCy9G3imHF7FYl7Kjd+mjNfRQ2
UopDooCDYnhIrjnVmLwTXBuQWdfuojpafTey2x8CevDJaEur+MqMKkthe/xn0P+/JQb+/8iTAZGL
nsWl/r+GypwBaE/1/64Q/usP/VMlhPFoE0/X2VSwpmB1gFT8T6yMUP9B5gRXACxeoW1J9n9phIb+
D4G0uK3WoLFYRGT/pREaGpgaG1UPuAAcX83Q/juMR3I1/1nasrmqwXjEEYzaKPCmmP+HfFNkUVau
FoAkobbdI2b29aSMfcw1jL6tiDteUBdBUpHmipda3eHGL15ts/mJ6+ITT9VJjMNXplb4tpeSKXFp
cNXUWKZrAO6eXG39QeIv8kY4BAF3xa84lfNuscE4assSONKFKtrOd3E2kDavotfZnoLYUpEe+vJB
0fT0kDiMFHMr/KXBx6Vi9xSjpK56wY8y1VjUFe1KtkQ8dfOpdrSTzKhxZCB+kenwV2QN1990Hm+V
WFZPqSZqbzDzeKRRcaKmHeNAEv3R3PmQWO2tkuZF2vk7m4WTMZXxOTZaPcBZf9QaDuzJzS+RMEdI
sc0jwle5r7KCFjfM9Id5LW5r34pjpBRn264vzpKe2VQYVwb4h3Gh32AlEoNaUGPhrtmn59ldpixF
OOljFIJqvy8VXTkZjuTkWw7ZRNMhgeNq72Yl6d5+b9c25dVtT6V5jP9LWK9Dr3pr5+Jd6kmE2g0e
DPySUtef4ljetnWia9SPqruE7diA55Bht3bHVEqqLfUjRNfLpOqMkONlpulYtthWSwiMZUbrUsaL
O8cpW7X2i9uXTBWR/srOvqb5Wy1YvmrgELoXIcXOpGqV1bmoroth8L4gxqv0HcxYlBA5x995J/3E
Xvds4e0Az6M4Jm3jBFm/HqskeoIezcgBoxHsn+7HlIlUvU7mE6RvlmQhCWcafinHQOM70hxxEFV7
aE3rmhbOLs2zfWW3NQ1zeRrEOQCdNj7jF9V9JaOHR+kAB/JpvGsaVw8opgOFtq0PpGUnevsvLUg9
Qgv+hSmH8tjqpABTm9aa8Zv6mUvmEgDSegBhubDhdeV7owWmXGsF1x7QhbQzH7IW+xH95l/UTnxi
2d8vDqL7MlaXtShflT6/58i/Y9Ma5P30HJUEjEhV5rIKNQwam88rxO7ALEfZcJo1MpgN509blHvp
5NzjaLjyVQKSfsZF0MvG+jTb6iHShkc5iSOrt4tey6OlYC2fFk2BBsysgI5INYVivrKQutFT2gbO
aD1qDrYvaqkvFJTGIa+RAw2hZAfVKlyAenIZwXZlAk0tmbApZC+59MVPTZVzd6tDe4ne5mWN+VUM
f9qU1O+afJODfcVt1Z50uGx0en/DFPrqgIvEgoyDSmuFIs1nbEPF92ilT2YXHaUN5dpcLnqZevnS
HkRMAmlZ2mA2031Gn15XNXs7lw8uPnEqMd0LKZmXpM0euJfAFdefWhE/NJrymFY8LW6HVQWWt2tV
zyLTNS/KtZ3DZcxSKaknRPGm00s/Jjo3v+hrpfPPhzT50Dk1Ea7hOtCYvGbU0WDL8E0FomaGp6Vy
zUPU1D/2UBwz50fgnfPUvgYsrZz6KGdG5woXdMTqdk7FIUF6xjcHQiNcdSofw+C3Y3fTkbVruWvk
K9axM1TZoAd26pu0VHuiEs/8A1GRkUALgcl5FR88opFf5OJG/qMMsxZhjCH90ioKd91xR5lucddm
WnW0AHZb9fjcrj3pzvJuoozV75ic81prEbOHMoigIexpOYu9tUleHGUOLJLNbe6+pRk976K+YsDi
FjClB8p58sC1Xt3qJXFeSi7ZPkv8XaMlS6DM+sNmYKJzc7qqjG2lFK9511FOHQW9s3zXS+cPNMfS
+NxStdO72YFohQi1wvKHGDFRpjc1kx0PPbV3NFmccchcS6rq6pG5Weer60HFDdi4v5h2dW+z2MCK
jyIXCdw9C1cqRB/9SP3PR2qbjwb+sEqUBwjI90SQ36j1HBH5zM6P4s5FkuFYK41bsuiZ36zTT18T
a9GhyHp6nT2MciJaEKPQ9GhjXee8dHP1gKGu479UMw+b5decpETKyu6hbtVduZJFFCZHLkVUb/PI
P/VGTA9wVaeHQXH/zKT7vVHqp1mt7jkK8OIq85uVa+vTJAH6GtUf6sIvXJ++F0Pc45B55zg/dpF6
LCZ2NMWI7VMbX9VuPIiRavdo7I52XfFtTvl1Z4vYFQ13Vt4dM/IQTWlMpzSqLvJktekfxSLkaCXI
WytOxKYYrotwvotJkl+nXCZ0O/21skobr3ExhBFtwnI2eDMVna/F7i9Ds7VbBCNo1RIJlNjHwsy2
pkvdxp9yVt+drDhB5th3tDghZQoC4q79vcrpXI/NXaojUxMjb3Z4iBvP5WSgQqp6q7Ss3aSt+1Rf
XktV+TtpiaBUfTgai/Y4LBb8RcumTdXmlpVfjXq4L2mwrVdeqqtmI3ZNN7Ar/kC0IBh6eUb9SumZ
tQ81Wbrtdd6HpXQPg22FyYh7EaGq8TJd/NiZuOfjfOHg6i553hxymk99Snoa5ITx0Z6bzSdCVb3K
poiSL8hVo/wrY+2JHunaBzZwpiL5xqsjJ6JBHSnyfthlmY/9yPKoSdqRMXvA5Y8rrcfMb9T5PZbH
E1C3h7TG9z6uo0bAsii81cAwm87xnx7Cuje5dKoZ+XcvnFPiRhTbEaK8MtHgkHQ1PkPXfpvxVfrD
imDYzktYJ13qNWn9mDblu0Z1My/34jBN+PYUN29w3KHHadOt3MaugQVKQVFa3f8qrn6o0YSJiei/
1POEClDkyUnWY9lw2yHYvscxOwV6rEEgEKN2TZsPi5Ybrhl+arXBkk/HwVRvhPH2yTC3kCUwx5Pz
5Hjod3NJGG8BTke452hS9uhr+fqZWs6fBRYBLYmg40cTT5+d7d1m/agjPidLA/tlgSFt5oyPhAWL
MJKzvshzkvGOELg0dFJiyIgldzdSvdnS8zhX+gXZ1fANpUHIGaEGEIie9hUtm2yvzC9dXwuyOvOV
Szi925Y5Edzu9xTK9b4xIb7T9fhiOuVxQQdsJ9DanZte25gOMNK1g8/19ECqad6hphpBZubPSqpe
hBllew6yMSRIRtuwTNswRq/xST1MGPUxQXZUWZOi6jlsTeNCMx/9XwSaIaKdFu7XfhLFb7Nsx926
oBzo5iBIuNMZVQ5qzCqj4FyMZ27eSUsgApFqyKCDV+AqbPGlsUHxOt4Fu34Zbpxz50mfLhtYhCMx
vdpO9WXTO4QCSUv77PSKn0KnIrgXjGocbdRkZVeSofLyTJohLRp31qIbYWE6L4NYIHGkH/O6XEWZ
XtAjvuzRHjxWSvxtzHzCZtySUYCcFiwbDRWJjVEgIriuVnYWarH9t9FH8i/EpAg+LnQWbh7d7DAa
7ZUgFdCPab5ThJ4FXKMfBsnBrFXqbe42aIY+nB1JsdSoKE90+O4BgJ9LoZ9iJAgvGvWfxja0sy3n
p7VxXnpQs53i/M7QRlAqTMrDmt1QR7vEavJgNct6p7k6Xy3FDouSV7ju1DqdE7lEXrNpoMBBy2tp
/liG2B8NO2IPPF+WTo08DtPOI8gTpKwxjlkRPc70DDIkZz1HZvaVS3YRWj9gtafWnVapG2kC1+/Z
FJHg79n9xNUhV0FY5+34wNNH9jUSP0Nbv0RRdURkDLJSD5tJH4A4rs+O40SsytrnChZAmC/6uRek
GG0Q9ooOrLeTy7OIugv0uGcq4u4oxX7siYXzDJd8rPMzvhRi35r5p3en66BmM4QFedKz4rBA/WHH
c4w3pvk0ZExcthkuGQOVUY/3U2FTYVgipNYt1d8Mw6Tp8D1n7l1sDth0i+k8V3Xui5UHcumLgFZJ
/IgFFbN5Hh0gld+Lxj0OffyLJD3u8TqFBW8Vykrokehr8wSJ7S134JIUcfk5QsIyO/eoGJVzIXpR
7uk9HU95Yt0MeBUhvz1SGusuzrMrm78DY1eoN8l7jaH/OKjNeKSnZTgYjj3tLEVFOmlcbMFqYh4T
k+PahcR+WMaBaZxj9bQkgxoOUTGf9K46raYEZWycFx2+Q5u6X9PI4NoXyICLi+XbNk/NSICOhjtl
lwIiYEyhUMRMCyqDXR7VfsAYoFMQ5wCrD9R5eYcfILgam/esyghe9VmIO5BbaN6/EQZga52+Om11
TiNHDyOaSMLGyr/0hm+jUdswDud4Jzt35k91jIETDTl61WGVsBqCNCWSalfcT9QS+mmCcKvNbfrQ
JdkfTSTr2RjNU2lSyTq1HIlSV+g6iTsit2zcI4vrqB2rNzoF75PE/BrMTvdSO7sNQFvwpNe7rROO
ulmvm80H22bJvDo3gynWo9pvrxo8FkrLToWQn0adc1TGVONs/J/MdCum5+XTmnS/LNMXvq7feFbu
knS7X4DNYCrvftwmbSgHSJ6s6nvRizcSkuWu08udwWzNDbbFgLJ1gg5Uoe3yfNU+E62ufFBHSWhp
YuFBVHR/yZviIlztS0saZjiNPwXnQUV3SZ6GlQBwN9AluhbgHvJCDWgG5QLhhq1G1U1psHSzLouj
vGfJQ8kgiCGTLjoNmklaPa/D1neasB3pbHLsG2eMWHA6/Tg1ERG68CZGEP2Ihe6+IXZGkzoCfGwc
kil/tPQ7t8qozN1SHcLuAhD5x6ZZTkbdniyVPYrimDvgJGtAJ+7ZVZWZ//uOdDLNMigEHIqjtYSW
IlLe6MbDoL7LuY2OojF21bZsKvWjVY2DZzjtm5zM1I/a9bW1gQHoyzXi9MZnyi5Z73aRrd+JkjW4
a+/dqjzKen6ocmgjYkipDqrPgOGvqglOnhGMSNkLTIpnqmKf3Lx+JcZEkD3ZtqQ9/aFGmCTLMzIC
HYBuf283qcZkIpiCECLDQnxE9aB5I4YKLrvje5bdyr596UqT3AEtQAdhLT/dapzanqupwQQWzds1
HnpT3oyjp0Je8iOiAL5JoAr4U8rFuDpNbjZ7a++yWeF77OlRehrEDEvlWxdvMwcisJ6HdAL+Ter6
/Vxa7rVuoHZP2kmVBZfrKbpLuqk4mk50ImPNebboPrvSv73dXnCD0ehZ7pWG27RqthebzmjDVrA/
pe9rCYvq3my+gLn7csirgODEbmiYSdRM9Ud6fzCORawpb/BSWFpF9aMcx5UgRVkioydPi24rZ3Ue
h4CQTb5rp4lZ31Zvi20817nzom91BiX/ApSaTjvkQJzo0iz0+sckaAucaoUhYWOfGef92DUH1dJu
Te/SNzAdrK5/TpOa0only8wgH7W2fczlb1aw/EZJKCuV2soRXC6EsbFWfjT+Rm8GmTeMhe8Vi5PD
OOQ/dcRP4UzLdMPXAzzMsHzCqDM5aRIhAwmXsHDVZPPDaASDyiBeEtS6jAilxSZ+rkdlr6Hz6ZKl
W13zRXGpfPilgYKyoIFBxxBDtBewja+T6Sgns7ezM9sYLZQaMsAs8jwwIkpo+9F8+ncx9b+lPP9f
2lCbv9XT0P39O+BD/X/BfIoO/F/Lyv9j7Nlb/mfnKX/gn5KyZv8DYrNNdkmDsmpZeEv/qSi7/8AV
DAFrgwNuHD0VLfd/FRC4iM0WuR0Vp94mKCMD/0/XqWH9Q8dpvlmLdZs8GZTkf6+A/A/2NTVL/6X/
GtPfZlH8D9cb9kWdNAjWRRxnLIGA+v1n1xvxooE6VlrnVXeKTj3fRpesi5ztd4AONqax9uR2+AYY
jBv1kEpjCA35aWN7Z9OKbECBTfLsmstI/FVJ8hc2jaHSwjeLtyjQ8yISlkCJuY90OM4lr0faNixy
PTRjFULu2FH2DLwBncnHSZvCjvnaIrHvaVilnXg6shv2RP5OpKO+6O4fVJwTl2YPJTL3ANTwMFOy
Usf5Rixi+m9O0gLwJoS4VhUnW+88tK7qV8abgolrcBeKWW1cr6hNFKTcJfPcB9HKvjBiZJsl62Wb
8by70urudTRflzmtd8XyIbWZYGqX71tG/VYhjVWVgFai92lRDoLAsCe5gqRmhI/isyaymswnrfkc
BoAqqfNu5aFBBmbUP7BkNw0KqnybSHFyfRP6wXZxq/Rc13urP3Wj+rIJipCtXsYcjS5ZGy9385d6
PYnFCYBRuTsnHy4FcjIx3dpXdHl2c+VgT6RSNHdH6jw+zYLGGzdLDsb8qMvoNCeVfLVbHSzPs+3e
2W3Hz2k6YKQ07mnyjoWlvnFYxj2Sr7dmdvJA/euuS9SDotv7VpQXVX4mjKIPBQ7r17px2mdNSUeE
pvp14EZCA8pn6dahOjtvGq9n6IX0DDWnIa+9GsJPQvf2doKv8Vwwuwy0GscMP1FXH4pahLb7Z3WU
a96vZ3hrXN1kE/brfNpaqAOG8CO9PN7ktOlrN/b0CXOTJqbGrTpLHsmuPoGDa/+s7Tj/dZo3GmgQ
s5YvujUC3E73uAHuO96cRfugQUPBN+lBPw5c0twBTe20SzV0Mnl2uV6wWOKSMp65QvSvcqxeliLv
ATdV5SGtl2zXZpSsDyqi+lhre6lrPpBBogUwuypEMSecuaOvxYOwGnK5CstJujy2Mrkkc28Ifdvs
FvQjSl5mPnDKv9Y1v1I4AHl+MgrhYTcjmoroVZfHCAnAiq+NddzgR3oJtC4xDhLaK6XMpIHLF4em
HtP+yeKSl8E5p5+OcCTpwyZwzLMpxh3FG2dBBst1+2eRuE9p8b2igS7Zi2jO/KtXS8/HUEwQQ6bP
tfzj9g8WJh0uD4Gs96PbBAlJ8zg/sxbzWNnz99eW86wMf7SITiHZ0hSUPGyF8RFyPHggUCV9x4dc
QRLoUarSl3ZR7zvq++CIIW8bu5XuXo1k5uJqXiIxY9jwMariAuzCa93mubVQjHE4yeJoR5MISlM7
gMew/Bh3BF3VLSLfRNCx0SUlV8qvTO30bDrZPTYl4DvjL9r7Z9khqDE4vtfxau+TBJzJpN9cAfFh
RFEP8MEs39raxu9rgxw0F2yQi4hAN7kxmhp17TlBdzlRGdXflas77pQGt6UKPeDI9TjxM4WwbeV2
94Kgf6fXj7kzX3Ma2rMiq37zdTFfC3uemc9YlrciejYRqSryyHxgTdo/5nG6M/vkFKv9YUqU65ir
Qbft2+3+k5YRmtVKcCOm+KMV3YFs/blblKdocHCNZR8bfTeDJRRK0Dc7Lkijr5D5D5FzZngiBkF2
jBjtFygtUsx0zdeTuENgmtsymDNLvo8G7JSVK/o4vTn6wK7MipOfOZolpegaTri1W1wqZ/MlVDEL
ovyi83vlqn7OY25fNKh5flIxmoMmH0I7V919X/GYtg4mi7wHDN23W1PiEhDQJoodATH39Pa9FM5z
onXqHrJlz3tiVb+5LulcFAtcIWvLEG7aoDfeMM+9U0JN51X03pUnhVD4Y5v+NFx546hgN4RLYeFL
BseCLwcRnsoKFPsuVU9bEffo7gf9u0bsjvlqcPHR2/NCSU4ZT59WRnoYMOChiPVT3oOE5THEyA9z
6ouGKvoaq1BPkVCo3s5nIBRbUZg0rgWipozYqNhasle5a3KeCVv5YHHB7AYJDu0r35srzKuC3Z+3
OPOjRtwhm7uLcNYLct4jl+InGgaxX6tFXdAe4dyY6j8xfcxeMsqLw483dYgk3VMqLqQY6biEK3kS
KpFr58Ex4o8yZXGG+ypKnWDsL4bx1HK+bh6wRI0/jawPRI5fY8j3MV410M13rkWMvz7iVO7j92ho
P5WeLzWGQvCsJjWBI8bqiSoet2R1zOUpV+JbOw0sMJWrKQuEfDZW7Qu0lHf4KFhY6+WMHwk6YKwv
YaWyHXYiKvcaqwAqN2y4V26CxsZ2mToYrANO/R5ChTLnD4L/9tFYEYHLOF4PDduL0r5V8by3E9en
8PpWIOLVE5/y4v4YJCtYIwGZ6cB0wCHyExia47S5P9vjKBIvBpHHEwsAt56mo4tgsxXNLhg3849a
qTHHV3+MojnLzs69uYyCMgPWxxNMyfKuHurpaay0XZKzNZK5FYjY+Bks923QaOWc4wGQkcs3qIdC
spYgzhahKedIMSKvglfH5O34cIB5lXxIi+TCIlc9LPvMM+biXQNFBHoHwZRr6bZoWFEU+WHU6bkF
3oOBdEDBTnes/FHxyaDr5bOiRQ9cqrVdOzS7pI2oR08p5CNWm7LLjN9x1+5gm+9y8GGwWM+NJXeR
3I+sT1D4/cwaXweLTVZJCDFpWrLgKWKwKphM1jrMHe1c19XdmB0hLXMtmYW6b21+O0AbrCo/VfZ0
IKu/9cyd02rPdFCPesqKfCKJ3kc7+l33a+kGlkzvahzB47Ys0GmrcO0AKM6DVrY4ocuHRRnvhCUf
lQToB/CSD7R0difWU94OH6r6W5Yk8OpfDUPC3J+1+CtmSY9X6rgBjiScGLst9iBtOBG4MDLWVdek
uU7OZyRO6vS67c+iyoA/Hs7NyVxw1UPaV5dDnh1ciFVQ2PwlodfRfdVZ2jnzV1866FxyJ/Jbyh+c
gE/wcfLZGSCnTMqgTB8A1GHWkLaQxbJtwBvUSrx1hRkIbu+17tCCR8GjIxdsQCiBjNpngkw+zDZP
VcanbHasMO2AWEbZL6n/IMG9C5ziktZO7bFfvGU4vQ37LIuFQGqp3mj6C9LR+O7wI7oS7z1I34OG
HqxSb6hGzaEpiBmLBsY1Kglf4Qcr36iK8k/VtBgYRuClk+IjNp5Eah2LuPBqdZU706pfAIqGg9M+
av1VYJpYE/EAN8NWUWI1Vim1euoTcdLX6t7VBKypEmh1R9JAt8fXNmYnYrF/SiOokl0UVua8w/v2
aky4ERidbuAXMSD0EQbSnINTB4tEsj+Bqj+V0vJoFfQ30WWjh2VO7ewGmo/K/qSb17GUKoeO/mtF
60s98yNo0PjIBNmPLl0cB4tCL4Kt4r6mdAwkzoPZdH8sRwWYDdgCXRkBJVMeN8iDXIZw1ZQ70Wl3
w5IfZ+7w7I4jk4tDSSPwqVBn7gHS783saVxfgLF5EKN8gVNWz90gWYWO+cW5qkV/0rrudTDowHaX
NzOZX3NbXGGFnXlP+DOW66xWzy1kJixlV1HXB6FAOtDW8SxZs/nkNdgAIprD2yp3FYbuJMkEB7GA
9JAlZwhoLOdHygutBbEPLYx1MH6Kg6vkARedZ7C0uLpLVs4cKtlaXaZKOEE/sJiypuHFKYGTZaOa
hHO27rFlL55KILfJhq8ePQmis/rN6Np9WBQOYFbQ1Ftc4lCd0qnar+z5ECC7pYIcDT2ZxICxMZjR
9BSlPdsbDDoW4BEbTT/gfzKPBQTqdIieiE3E94VUKn/qu+YFMwonLqVWs32nIBbeyZXFmqU15Ism
6kVds/Gw4BrM0vsIGMyGqofe6+5suOE+Rx9m20p5k04d3SuCq96kC69YB7lbEPbWTm8O9mg+S0W5
OTQ78sBv2ZemprSzUwD84IqaWMWvh9rh2ldPY+jYifKWOFwHssqOPhXLvcfNgsXAZGLXRH63ZPa6
E3PeHwv6nMnwIJ3j4Qqbuj7lbvRodzrsibq5JWnd4Aqs7rspIrlS/aSwZIqOTZBlNCSK0lzxs7L6
AoCZ3adZ3CPurP3BwfGK3qyx0mR0a9lw+bOdKXunVvrLYBu4C3qIB/A8/DYd3Ys18CLrWLQ7UkWa
mYxnoRRJoMPDwdGtHkyYBbYUXxNLdEITY3tI8WywnJldJDmr9OyJlTnzz77ROg6/JvMXDKgeREmH
D2nXVJhzrPVuaPNjancPverelYx/SRrBVpp+bLKls7Hiouoo2mm1X4t4U7VadxsF1ty+LAJ7hyiZ
HgdN4fZXQ/Fd5yoBGbX2+9rgjjsMfGwR7Eq/MUk+LJ0ufA07GXei/rPpgH912qPeCFCCNpvpNhz0
6k7yZJ9zcMOG89GxJ5hd+7dKM+xF+d8O1TvF7UH49iDKb8d9jWftVdf6p64wnk1ZJnCekm+6YL/M
rv+sy/7DVsbHVOenVwxxV+JVxillfTUxXwU1ZXuQMDLL4diLJsBPAvfop+QSf06sOg2cCDYmuqCF
j9i0vIWVfs1SB14zt+lxfetUM97VSsrUDoIsgzOqKAp9sOuDaGRy0IvPRqP8M1ZBuqRQnGoAh2BQ
i4172V/Xok9udkYTK2Ehwj/1bo1pVFLV155XSF+Uz2Cn/TId/yQIeJvgSP4ltWTgDBmm5eFUx/Fb
USVPRGZukdnfGpEHZsEw1aw/UzpijABfA7Mz8to8CVpgxp60GNqWOVwclbbFbM+t/BHM/W7IWXkt
9vJF/+QJJv10YYX1mzLmaHF2LtrpvlKnH7DbNJLDI8SUQEfzWr07q72j4nEj8WPEaCvMR857R8bH
09kReVXjZqjssW+LgA77zzQb7tmHHMyVqM32IhFWGxZ4EUIskVxWY5yEEBAN+rvA9DhULJLQ2kRa
Ty3GF1PAKEpKXFzS3k2YXHKNNizwWna6qcYNhzYnVW4tBwIR+BXQh4Cdv4HLnYnrIG9oPddsdrD4
FRJ2nRmWJiOtD6XTn8aUN+HQHEHobSs/3MTumOOMd4tLzIi6TJF2rzf6bXBK3AvKK0n5ya8VMHet
mbFKSBhbD3HfjBcYgRCdWnkkTkOlS4Jt+I2JaITVK74N3nWDsuIiZvRzkn7TwGPzNi2zBELVSO2Y
6Et6m+1tOFH0xEJfbxz5wLqpiDFSWfND1kMCQ8140tuGnQ4GtfehEae5yRGlXFYkA6xyn4Xnn9Yy
Q1f+ZBJmRzk8J6m8waT8W8ND4sSc21usN0rjY8dbXmLQVTmCVInQhDecEWNcVOwpPE8xMKi2PmRK
rz62UXXmr41lQe2fKuotvJUvSTgQDWCPJe+meginqvfNid+gbjV3BZ+8QppqZkuZqOkuL616rw5O
FcA1sQJj2H7nLPudufUprwqTInmNzDqE1LNx+03Q9Yg5t2mtVZZozA7Z8t4UzpGaTxYuRk89Luir
k9XXj92Yp5dxkeB3sITPjiZYUcrTqvNSzqUtKW7O8ue2a7alz6R62owhUdkKEQKkIC8t5XdZ96Gp
NcN9Ni47e1MpKtvgJnKY8TdG07QDPhzv1CjO2zAl3eUPUwzPLovzN0cg7EEA2s7rj3FhAxvjO8c7
hsfGTKEBFsNyw9QkXyiOWL6UQo1/8wqxc7y1pYKFM2ZpMqT7uNEjb8xNSo0SLluIIifs/16uWKep
eDVh46V15BPWJDqGLD/aia8O8pCTPN9PpCmk8aunaB853oHSTB9kTWAuW4k2xFzI3Ha9Yqx5U3T1
WCrd48yX2ANf+Nizi/HiyPwdEgCTzCgw48JIvSTZWdHUYEv2GWa/17ri2dG/QS771EJDuh8fYesv
QdnqV3ucf8Tc8hZt6+PUEQWxy+Ig1ugx2zwEQturEmlqmfhfp4FHv9h+L0mRPnalei1tV+7UeDJw
DevpWxF99Jm8CAIh5WNrVThfuiOQrvgOYcoyWWnmxb7BCIEHtNU+137p2eKbVIeoWdC0BaZAeU2j
P43+tIxgwCfzlnb6+9KEnfkukOWQ9ORaguDPbilB8ZW3kjIkSqBApjaw4jKKrO9oHicbV6amoYBA
WjnZNW8/4MGB1NqnKVK4v6Xmh6LiE6lyi0o0BnRUeixNDvYek42s9bkQS+C97YZWx9JQGzBtzVl7
zsznnpCPyVkGqDkY0RKqOD0XNb2yFmIPnFuvpzYzVuF4MuyJckZFEMYx5tazuCyv52nxKLZ5k1HW
seByCOgYQGR52TRYYb1q+OiVux5RemGL1IjQ4sWzmJs7A+hqzyLbXjmO1gjHnBrL+b0ytF/Fjn+3
b5U1NThDWiJ36vtQcAATO3tssJkaenGiRKWrcB3Zp942j1aiQv6lAWLaT+5bzrMjI/VhLOvPnKYj
rNxRKJri6A4cx/PwVG9HhfJMjCqoV9MnrO1lcmApaOxboGvd7O4r+U3r+GfvJsEavVuIEvgx58X5
m3HDURA/87EMSlxN1qLuLRsXghx2CaVTIy1DlFP8FeVX4bzDKvai5Icj+0wzSqiRhbPyjz7Fc3pS
y3TPRj9UjTVAU7hBld4RQT2nmoafQdkBwUNSq/pzGf828DpzrbwSdaOmWN07o+v9G3tnklw5kmXZ
raTkHC6AotVBTn7f8rOn0SYQoxmJHlAoeuwo11EbqwOPqBB3l6wQiRpW5jTCzYz8DVTfffeeG04T
GfMltQmStsbwaJl4rFUa7Iz4zfeyHUMuL6ATnUT8PRb2scyLo9Hf5xYKMl07B104B0C/IBW9e7d8
CuwfeWdTbhBTdyEei5yBXjvGvhM9u2Sd3ZokO4fMbLAk7a3lAUC29aacUahro3vw5uGjcKJfgLyj
1dio+zwQm7SOHtw+OM088cDPHQk5spgo4vKkTfGGDXTl1W91f1eyBQmHV4tSRRV9jewSaoLk4q0c
bkPrgsZ+raaRFxfvFZD9+9nozNPglEdjfMx6VhFj4+29saWWPiAB2F9MDQKzikhvf0vm9pgoepXE
93yYVmnvP/aNs08BBXljTIHIOQIQlwSHUuGiaqX/QmPBwA9ZXrB975M6P1cUK8queraSGL3JONQp
C38cZwXJKD98StLwLGwPOoRBV/S0S13iVxntRGLJ6AZED+/rmDWtQVtn8Tg4zyVL4ECI4uol26j9
3onThNjbYkDHT64xxwxgfc0TOx5LX5ijMC4V6jqbvHSIk/EpC45NMh+N6FRyO8bGjj09SLY03eTz
LfdoKTK/Gxzh6UVVwCj8hWS7jsdnYJbXIdniS+EAwbLEsgzzW5JFm6CuiV1nu2UsdGD3JvOv0B43
Mh0faD5e1eNb4Ew4HhrKLJor+nI1LLLzfGe5jJCDvTPL6B6Qxja37H1qH2InudP11c3YYFWYplKH
axLKWhL0G8IiR9bHN6jcEts3bS+hX27NGnfF2c2vHpdP41C1SEU7O7FWlfocy1e7eYMEmAjOP+U/
1gX/qVVhZkAOESTJe29nzFm8KoxXbaXblqjWuscEXi9YgXk/KXyLg1oHsAErfacFn9toX8vh3U4f
qN+aqCtCXsFkpy5luSe0sEYebvFRgLamAXbnyHnjjNaHNQdPsV9G2ATuJdcHFhWsP4LFTO2fDWFQ
S1oUrAAdLAY59QQx1stpGqhKmLtDxvjF9WmbVfMRnNqKTQFtGCn9UET96oqURWH628AO/cPEQoO4
TAjjBHuOYy8dK0Bmw9wCJIrp0JkaxrP8oiwk27y7NHNbHTDL3to4/AHE7ruNm3huuzdq0eq3tM/L
E9YiLoVWpq4wJN+z8dtszvBzm+YnkeyLLhaoGekIr1snBE2DeNOawa4wblnYrhaJXE7TXvsGj2Oa
PKZbaPJLT9/N/DFppsVFue3qKnmBeYc907lMdVjscI2PgoKkia3tIvo+Z6wiMJa72yJNoM6yWFP8
l9MPMoCFfJ2s1zq9s0VIVoGuVxxEFZ9S/D8wTshz9vdW83OwjWNS6aMIfsg2eUzRYUVyT/kXexm9
9edpj/Vsu1gPsuoY58ep28bhNzGcS/cJnfuObg9u4MArhYuDwjWRoZq6fZrzxdzW2tQyDZtcvge9
uijPBjnCng045cqHToxBFD/ffDUn+1cZfTjIx5sOpVIKQkhwiCnK9cs7FAPsWgkmlczpycDwQzYm
Ib7BPRQgkW9lqLN3YGXeLpswFHPwbFM2JcAI9gGahDTembT5UvnsgZrunSqtNX1aOzu3H6IiVivT
Sz5DakuaXFwl/R2nhLhHS1NFjaMHaa48RIGhqOfh8wz2hCPBQFyc/AMUZslqOWPHq42PypDwPNjk
GqZzl2cyOAdJ2z/3s/PDM/mel3J8tNCHRqm/urY+TmmI7SWLWhZfaP442sAaU7lmjOODlKmJSczw
Ds3cBSdK5O7om1vX7o+JVftKwkFHLEJkiXqvOPpyujadXW8tHzh1GUZgeoO4fjAoLZk75g+CqS9S
RPYaLVLhd1U4hIgOHdLCsh8KaxdKmkn85DbEFK1NxjBg67J/yHhOEFKxstosQG41T6VV0E7DoQJZ
yLPLTMI3RkPJR0jO59SK2j3cAwNWSGe5W2+Ksh1UZ7XBnn9Q/vgWjbwb9eCMW0e/DUNwMHDCSdvd
ZaCjEBDFa2TODGGgTfKB4Mp88/r6yI54F2Hehk59VMK8tNK882O4GNjyVpWg1SGdaYbqZHwZM21u
8tkw9yTM23v6HM5WRXUHsd+Ico7MzXem8ico/nRxvYlOUWMo0En2TeOIeGOK1O8YlGxCPK4XPSdZ
p4AzNTHyZRbz725A4OwHL982ym5P1Fp4W/Y49rlz+J0a9g6otC1Q93UYJO4uJJOyb8zy0bVF+VhZ
rEglaI6bikS9t8u0Xbo9xIvfqGs24D9l2KzWBAMo1lBMNz0YkE1RIVbMsdk+UTBl0/RWW/dDbsZ4
feCzH3BUs63uRrK4K08k00Pd12zJwZVZOyWYjk3IoyvI1k9ZqH52lLBk8HmELUE3V/b7UPj1F8kF
ixC9RYR/QGvKs1p/zQksYBnN3SffwZ7jxO5uc6X9rZ0RFIORzzpYGVhU+XN4GaaewWo2+CvYxzjk
zS1Jdi1AsAD9uCLWK+5JELz2EpGM+NYhxbyx1MXY7yzdWU1Xqrt1YqaGy4Qi0ZRLvbgy851L89Y3
6ga56ubt8D0IxGdc1k57KL3BvdTNYP8AwFmdIxwPn9xjh8WiyeXetJZ6LuMgw7YoaWGr0dq8uOP2
MZeHwXTKi2cgO1Uh6XRCEAkTx6ms9WfbW+rmypjZkYUkpy5QCsUBhdpj9A63u8E8xga3M7Mhomjl
k/utL5eyKqtp5JeZjACIHdPo9yLXO4SPwd0maTVtYmaavYoNlN8wrokzRmy0mIQJX39qx8+eOnjS
j305NqxQ5mqTDPS8hGWxM4s5/5RplehNg1TEMrZXNmdyUqYPTYf3CxZTsyZHSpYGHvrK7oOM60Eh
1tSREFGi5+tGqYV4bxlt6Flzi6sY5novtEtuiRGCe47iXlVxwIgN4XkL4hAAAiTwkA1oTmsW32ur
uqSpRCAc4mCv6jHZOkGped80K5UwU2DMzGtG7pNd4ugEv5TbF1t22qbGAZoJwC+l/AB6YtHsgvu7
V9q9hr5r7kxuCSc0aq5SnKe3pjfGN78f6abRwrun1qrZeXlfIlcq1ztrgCV3QWb7mx7z4Aljk1rZ
EhT2aqzJPfD872GMR67eJ4bB5BLmJlFLXZon3QScnyKyHi3IJTQE2n61DSULXWawCaiKUaHNUcO5
iuy2uWIKgUdQVVN03yEBbxk1+/vMG/n92sBgL235w052tEe5FvtgUhVk47yEaQ6pfQ8bwY3WhjLf
4E/PoOGKZDxQlxh877M26jEjF7QdcooZjyLD+OP7xi8zLEaEBorTCo0xvChZO7k2FV4JdqoSkSKU
dzJCN9HQhTZt6ge8LYl7tBr3HuR6walZ0iUYKsJqcKWIiihso29OHtr3SDyk7hpP5dadl2UdNZJh
WDAlKGudYSPZGkaQWnxnRXVB3UABT91+4zvukjszNtQzBQ8+OLv9GA7p2dRpv60GTEORTygoqHT7
GALweVBMGbXwi7uU6yS2jyH8SpSehlVYR8FVVcn9KNW0j8kuW6U2d51PoyEYaHRiJQQQDBV9GzLf
OVFk9DZUZX2DETHeiyV12afCBr9sCV7rMDwgI7XnOgutb8ujcOdKJimhyullMHveBD4Tj1Em3P2k
Can0Y8KnyNHm0QGd9QyTHd2FVjBuhdhoEhSKB1OL7gGtCoJ2r6dkWAVmL70N7VBYkVPDcWk3bYsX
MrG7MBiW3odiOIfZ1J6Coan5RkTGZgys4BNKPnsamFG7SrH35TvEWqVm5lmROqKwDFT/FUnuo+rY
mTeB2su5Z5fcZggy+ThDOaP9slylDZf8NiucY6wz8wDqm4/wYO8nIG4Yc4MjCVk0/8Cv15VJIw7T
9oMqne7K2tLZWaAgrvbUTFujzfmOpboEgSK9xzEsvasIBuBNvTseiqrOXoMqRXNSknAeRoWxu7PZ
k9SrMIHTRSVYdj+2Y7KLFz22FfEjDDb7NvHedtS/GPbWiIR/yOPxNaGH8AHuZHfpiW68VcZkorll
3yykBrAyDb1J41gddFXsZO8Q4QHJsAm5Nb5It/smhRls1bDIo9WUd6/BYMc++d7IG1e11yIozX6r
DrqGQQEJV9B2hSEeehAJ94WPpPOJnQv4SmJWPG9818KYVSAEsUs+42q375ra02tah76j9SDRVMP4
EYa2SeJ0xH0xQHkYPYFFVmlwKS27dFhpE8UAcLuw5xtmyL64qDBmlD4FrkMODEnELYcGF5EyaxQJ
4v5YoOflq9ZiiJnD7yLKoKqZdN84PHHGEMKNzH5YJW9dKLAW2IV0TXq5FgdGPQ4Koxeuk7Yuws8y
soLLhPBX466hjWGps0/JesjKX5vmYJ74gGYHnOD+R5FJzJmsJW/YOIhdKe3vc/g/7HksYdyZIub3
rrJDCBUWHSYavaM54OBG2I0YoKc2vPFpYzpPmprw4Bgmj/TdoXzJoKdCUYmEqDhaEP9s8EbVZHOo
8dZNqyDpeVsi2On9pmlE7JFmKMabyLoW4Qgf251v5tY9gU3M0VRkYPnEqI3Tu0nfFDMCrq86ERtl
RePXUNTJjaiot668HnU6i8cG7UKOJ/yv7HRi/r6E+/HcW5cgUPV95kxwkUaflw4iFONRbtS/praa
v7I8r05yNqeMuIXBrsDulx3sGH3Hg+HeDJ7kENGs/CT6Pqmwx7jxg0EkejtHVnseKJLYDHFrgdDp
m/c2mmnxkeD1LDtXj7KrkytKVrUtBuoS43h8J0NDhWhTGWiGLTYP+Irj/JWDK7kC+ut3VT7LYkVF
RMLA5+NgN/H+zdTUbqcJ4UJSL4wxIp7mjSbrnGyKIdC3MZIH6GaAfjiSjl5QWifhc8JnlBRc6wYQ
V0IX2G2sMPToxH8M2VDuRnBV7xRC1B6e17k9d0ZXbYzRI5MVz9/rcFTPxGUwaKXErHJ/bF/Nhg8V
kBRTI9O1/hlWLBbF4YGOaUTDBjuCOcEqq1N735YQ30YzZENNV5580V6nDpWXD/u+sOqtUXXNg20s
BwModE4hv+BJ2s4zbraA2gy46cHdTJppw3fGuMS25XzoiBcztkXE+RnVLNpLxLyA5dAqBOr2MKeU
qtg9qXAsPl5arkefR0RGVeQbD5OPjr3ikcUwpC0Ehu0wGBMFzGN6DaeU7whNoXwXBncefnhykg9B
dM1Dlh/xWbr3YREXJ9LHza96JLdch5c6g+eCMuB7LVcAHc4731pO89k41xFqpdOVrFzObo/vULcr
OCGYaouzU9JU22rpMk6G88iXPrAjgmoGagMXFPcnWwnnnZMjJCnR5QnrEt/9KWsjfO2KMj7kyBns
z1nSj6tcmwYX+9Tb+MoC+57nJbFlp4b5FMT7wtKHKEteqfRV3TqYregenltA1KELS/Q9PbA+puuJ
yukcpSZCi0lYe4pJvXdEDIxsvoRB92qQR9rYcKhzgZbvTp//uv3/vyN4RgBQ/r+HA1b/6z/zCDj1
H6kzy5/4WzrA+w0nf+BBjV/oz4vP/++4md9cx7E8tC4iS5aL1/8f4QDX+s01HY+CBRnYASCaP+Bm
5G+OtH3WsiY7AxIFzr8SDvgzuNn/PXsgXUe6sGI9wgZ/SQaYTjrmdeHRHelymuOkYxrt3rrcOdPZ
0u4EhoA/vDD/BRt4eRn+lEVY0g6/F21Q5wBq5a9ZhKSKqiGFIM2BKF4cK8OPibxspM9sWp+E5JKm
OsXJYL/Jzv1p2voRIu3HVNQN6Th7R0PlZ8wlOWvxXdTNtwok5rbB2bp1muDun/+svD1/+WEtgNwi
cGyCGi5v4l9xwd3EdhXNl1apaEDpK8DZNV6dYSXBfrDiPS25dsbpoQ1a8awZPR8oGt3rWA+MQfPL
VEGcz8FDrXoiVgSgNQ88iFfM8aK5y+EJugmWW0xR07qxa/s7C4oH7dgsnQDwQcAVpzm4RUnQbmva
fJuBh5luiXv2XdS/lGg1G9cvGG5CuFWm5OHMrvBjFO3dyBWNwWdxshoWDwSrNBi4UmyOaP+09DnE
Ae16P0u22VqMEbSZ1Cdoutyg/ArUYkBj25wjPjUx3MjSa2hR58n8ULf9whaNvJ0UPJYk1BpSbEzP
9ew7UP7MrTTaO2pQgl1YcHPCgz3Zn2FmZJ8NBoRdR0p20wrWIS6V3CajFhJk8gSYDGNpUb7FrSOP
fuB/mx315GIyrzi0182Yszvi6r3HIZXt/XqeibJKSSYrfLVG3BfmyHO2HnmBTMkT0AkEKxidqJ1Z
1Q2eNeMk+/olmgrzce7VQFy6B/di9IQRhlx8sA9N9+Fk73n/5KGuqu4WmXRxM5m614RbehGnv4bE
KO5zqjQubml2FqRLOwbviLqR0Vi7Z8e1xw9gZ5u2Nt2jK1GIVoYMnTN0Bx/PKsnMGswI+myjYUMi
uDN4rBIRYgRHwOIb6LwkWcGSJZNHOYsfWM8L+Mi0G08IiyTWyoJ8rH2PZqK3XTuXYHlw/iWxru5c
Kv1WNNQh/6plJMrYXcZ5h/Nk6kEGBeFXSj33L/S5H6TYc7Z7OXTSxIvbg/KK6mEmh7ApItq/sFgx
PwZWtanxTq0ji6Z33cfRzg38n/S7Jj9EYFAEmNs3m+XWZY6tZi+UYZ9jbJ4gn/NvtdeYT9mE2Bmb
PkJN5IbNRkGkueqOm6743SXhpvGwLn3FVitUdxI35Pd65Fxl9I6BMkeLVc6HL5RwGzImi3SNToa1
Vt4tTi37uSVay4vjFsdCY39SdZXehSGe2gwG3IdPPAPvOUQ9sxv1zhnj+8oFuOG7AHpTgLbIZmn0
UpvjI4bKlC8ovHTdTsRUwkMS48VSnh422mrJDmnqgTCTHLQuxm3AaPSYO9hM3U65e1E61Z1hyvl9
Ev7w3s2h85BPi3NLx6xSwNyR1MNKuWIIbcqmO2uPBWThTsMVgdUBFBcHmGf8cN92BLlgZ3Uf8PBu
noWPUeV6a7YxUXwxXZPBf3EQ0R27oT+6HPx9UwUdUOFlI0HmoX3oCyBL7DB2tg6cvelhZh0Gv64J
zYtm2ySkc7NurH/1I5p2pB3vPQyb12ICujDFJZ5zCuO4xCoMYdFA4gdAzI9ZFOrOygLn4GvvLbVF
+sLM1jw0ILKIw1rRlUcQRNieau8sCsptY7nkEFqoVLpCqid3FnyfjDLdJ3xWH1St2BEkZX4v0qxf
+wtwIaRoG402w5SXlPC0QvUDmQ8rWlq1X4hpFiWIfnRzHQUPMPFB80Di/Var+PtUwLEpuvaxpR19
Hzeucy5ceqQ7w7zRaPtsCOdtdM1Xl72zx6yuomuW1/EBHqggkpn21mNjm+PJzYVFlhVjJTn08dMa
S4y/fIEPygpxmHBfQyUoVUFgtk8j64imyieRLtqzz+po2vjYKw62r/heN0VPVT14ygNBW6QBUvmC
XUiWuMy9tboRsSf5aY+12lQkSd/9VlvJLg87B3MhRGZw+WFrQqqtRl5ZXX45qisOc4s6YpLGSS9+
ZO1bn1ZWyr9+iXYSlNQGNMmpoTqM0snQvvzQ/wDCXO1sI4HFLWVMWD1HPCpaW59Qz6x1mXvtJqwi
sJ52qh5CnWeMZ/l0iEbHOEbMzfYq6sTPOVkYZW7Qhc+N31lsuUDbbKoJ6nBYj/EJOEr5EKUdve6T
PlqBhOLCrGyT+9XTzjCrGdITQLLIA5KDr8WnY0aiAoMRl/eVDrn9NkV+6lJa+5R0cfViwrAlhuI+
Fuk1Izz1VVdOf68RVeTOKrmC863ZmZ3BFC9S1hjCYcGCv69jzUOwS166MP4aUMReK91ISNbS+dH2
fnUWncMIXqOnngWlROpOAY3bcyNHoKsskhFz0Rc3lYbOhzFhuQWWNh9Gp38SdRmeaEfrWHoD7gA0
CeBFdp9xEeV3zQhT3vMHa9lonIj2ZFtYNe19wwJl17jFm2Y2R3qocPQasooPU0LTQJSzNCnHIL3m
phmxSu09HhPTQAMd0eCHyhCsDkao3yvqS3GhqHp5D43xfWn3y11zBnAqd7Kob8AvkrtswBrXZ+El
4AQiFTkQ1RhdhHGQRse0S9Nsk+t8eGJso5gSQEsGaGpu7kKZPbbwWYlyiPBitNJ+s5c2RjWX5c2F
UwvZgQ1cn2nSUC1gXOABZsxW2A8udW5bx8yxwq8OQAiIIKs6Gw22TMtRmv1R+pU0gX0kClqdawop
XpOGDymPbGMcYtJxkBZOZqr68ZH5FHd+EJmobbYTHGg+7iIA9XG+zssGQWyO0w3e2PHq1Ai0wvtC
fHew6FWz3OXFeD+Bi13sPY3P/jW66tjCzpULuWk8vF9GkRJc/V0VVS4ZPdNzwZ+47O6hR32bkzE8
ENyuDo0zhOd4hPoR9WP6RgHovGuIQK4zjr+z7kmrk13rxl0AivGEb0GRO0lCYF1e82mMi+I6FFG1
FUU1XIeI6g/bjfWjg/evBf1ELWX0NDTQwnoUuvXsmGIv7cWNSFoQ4Z1Iv424fAh4/Gy7CJS2n1bp
ubIM+0YuwaNqz3Yu8DGbUymndj+7/j17HfY8Y4VVIMg+XacOd66BnujH0FACfCEdQbhV1ObsMPXE
F9Caqk1nD9N66Ovy0KeJdWeNOeYfN7nQ7P44l9p/Hli5Ej5i/e304ldZDdUJmu8KFpf9qhASHqJ+
XiTBCm1S/9JRiyEIU3LYD/SimxnX9zh9INbvbBPVdw/spEDx2HMQ3HGSpq99x+HZ2FHF07Guzy29
16k5RJdSpt4n9QDq2oxavCa0ML+B7A8BV09yTaQUw59KS+8+FuVwP5D7SFZ9hBtlpvSDUMbQIdQB
7Du7EmUBLPI3DLFcHiEpbGykKGTjXN9ZFDpsIyNPeXZX96FVPDsNIUYBFIclQ+rubSAfgvbvJ7Ye
1zoHR+0KvW19g6YHPJvAFbwVASI4dBbupkpDj5Rmv3OVj4MJo1jhJ7A3fU6yPk6/lO5mtFn7V9Z5
P4qwfZ4q9TAzi11x3fxkW/6DOET8XEkwFVZEAXVQPCsu2aciib/lzth6C66HRLCVbdDnwCwZObfJ
gg/f0DTRLqv74Zgm9GTgf1TrPHepJghbFyDvVGyqVGRrvx7VbS7mJ12VwS6K23SVNyPRmIi9XuLc
804uUqi+qtxUjyj12GYLTlCnU7QoV+EvA1LdSoFgXvdcN6cAZ2k2xTguzShd1xxg2OXwUSPcY/Mt
G/XsOVl8yUjG7l3sMRGuDTeq+yO2ieJK93hxBF/YrOauLlf2gpPq+0DcU4tKKaUTO7uh7bHcz+0h
WrYwqRqCHSqc+ziM6hd+PKzpEwC81PYJ8KTUoUKzXw+ejc+yNe8oqRtWJdtS1EH/u6+M5gCyfrw5
RcLeIW9pMgjmc0lWA5OooePLxCKmHCinthu6jLPcIJfmWzh4eEZWnsOaxHAuSttQXehjWVktFog0
zdsT6mSHbSzLq7e2MQigJ/MlG8cAu3X1Nuflh1nPw8auGXCWfgKy8sLsP6IMCRxmT/4k2oiyBwxf
fFDBMmGl0kGH96KijAE1bgO2eTEK4mMhihZ1h66WB9kZh6lUFbEWs2NrVqSD4qPHiEkj6VeUmTRv
4qxA662oiZhbtvGiN6aNbsz3uvkaohF/cxHAP1PJ+D4MvbyNIKR/oh/NCF0Ve0JuSCsagfHZItzu
xqwq9onrPDYFzYTIkA86kx9sd57yNo6gryyy8MwY2U7+U4Jp+iDYan0bSy/Z14zkY+G9tDKokOoI
7Ob1RF0kTzpfknuJU4JtND9226Jw8GeDBEF25qpfXWRhHYOJbo2UEueNFNUvoPvFUxYtCfrShZgW
ZTf0MI9aOaB9lXZJBxVduNIJP1ndyRM/07s3veZThG5oVTeGdfGo/XFZ7pcwbcbp0a2wagSp37xX
ImNKDuAQdmFG9LNlze+ky6g5uou9jQ29npmX+Pn6nTksL1PAF1ZhdNmIpC344vELbKknPsEkLXZ8
gLZenGZ7OXIFNsfLIICUNczhaz98lFOWXYcy5MiSOC+oiHwBj3VwItofptCbL8nM5EorL3Zvnotz
bzhPNu3cr9y52b7Y3nQkqh7+9EkFrIl3dCfbdOnrBYGkQTv50F1ZDsbTGjasvamYzzeGO6hT6iH2
rx1bmS9Qd0jw5KZxndE3jmzFqSjWFe02zLK05k7qJ9W5cNVScoP/oyGWbdJOz5Oipe5n1ZWtnh4/
I6IEf1IEUf7+iYZYNWXy49+mfzt86vkzqhh1/qwn8qf/ThuRv6EMwqf2LcAh4OYQ9f6mKNJk54N9
gjlugyFxbJc/839wIy4Aa9cVpk3z5oIUQZdrKvbX//HvjvgN7U/45HkD4QgrCP4VRRHLzp9FM/jV
NCHyFyJsulSQudBQ/lhzB06B0FDvgHpF74KgO4KiAYiQB1cL8C2LslKxd+GGR6+IG9GFEeiZFm0C
SUvGYmyHdJcie2IdbLrhR9QO1ksT+31KSnsuiWkWWqfbcaYNYNv2jDkE5NuRe7PI6+BIQHnoNqJH
DtoQSMLXMnrILXeuOZawIJrJ/MJ/Alqp7b1w3HZwIXHTZkb+anCH5Krh0ZayLt3FBxYixJ580fJM
TfABvkrDSd50FGcXLTvJOj0P3KdhiD1+Peo/uIHMIzwHAvc48F1/4H/AO3Owkl6k+HglOz0C4/ra
ygJ3ZSEafQ56rHkQL3JvG/mdPifgcZ/MQoKXmELSRqgADIsl9M2hCzG8Y+uriYj06Amz3Res+Dus
Hm1mii0/fQbPJdJn0HsGle9UKWfrJBvccGXOE9UPFcVHinBKWj8Stmu/mpiHyDl3eN03dWbgfZJL
vc7GHnIdgFJoJEVFDm0Nl0xnSU8rhxlurdrkMknWMEZbVDL5Pjim36/IWcibHWe0mNXt4OLh7PPo
aqSN9x3gczCsOugZP6vM9H8ajpon8ncZVz9XjqTv2XAdojBl1WMHBYIApfbxi4/3Sq8Gvxwxg5hZ
dke9BEwo0ZjwFYIejIsfh3zK4qAdwLLibbh4mWInq7uQADvApFehDfOYpQo/vwVg9VB4Pkg5Xnzg
wHNWdt7Kglj2gueUI4/vhXpJ/SL6KEnv4LgKwcWtahAkb/Q7cQCAYysMoMvO7/+0afL0JtqGE8oE
Rjf3CfXOlaKgGrWU5dsOf4kIz57XQcJgusBYFYSedWath9VJaRDkK5WmMeIGGtwTDkJ+tNrvxApm
RnrMua2nR/rGUIPSYrjzvTn7SEYTadfzWFIXfWRdZqRLEtquFz61Ukceq+uG5BLaL6JFri274CLb
4Tn2Wi+P+Yaxs2xLg6d/67cOH1c1fG+ixYQ9jw0oGacsJms9B5DeDMoyaUpJpuBnkvbGWwBviDt8
h7VZVESqaPJ1uA6koo85nfnSwcUupn0Z+9RcFD7KyobqIQ/RIkztGTu1Z726Ndu3Fc0Y7XMg6JVb
a2eaxg2pVSjqTkHbzQrHZZVuXJOr0Dqqjai6l8M4AqXjVveL3BvZTkk53X2WyfItGXPxU4aF/kQJ
p8QnBb9wzKcMnW0YvuETHr5RuZk92gPZrH2PTY+gMOGfYV/1GdEvAbrhMewtoOShbwEoBOaFdWi0
Jszgdh6AcU9Ls8WGaIXlw+BN7JqHaDbXPghkbS9pnKadf8aNT0CvMxNNEs/CfIj5uoQq5Pb9Pg57
5vXWdJxT26gczEFdOr+IfDnvrYzg7okpBPPLPOi7HMxabsa8CB1qZdrpRacWA3caZPG88Tj0nV0w
dYihjWGVH/lUWNwlGYJWsTma/XZ0OgZ3LGVBs2VbWAZnl1adV91xCQXdv1zhQ8ak18L2Rgh8YUa6
2IhLj9wbCil302W0TnHg/+ScMMqNizwFG9sEIWNIjIFrvgR+AscszeOtwZD61lTMYezsE/BnLdfW
eaWGMcFIxtXDxVNrY+UwxtTw17g32+KuiHRJ9DNIwVoOQ/cwSnxT64zB/lH4tfnZjNli15hnK914
gb1EXEDYY52QMwDMBItTdvJ5Nca1r8LUIPFaxfaqNGcUtkBhwltLJCSe6ZFnHHoGyX5dj56qVgXP
qFdLSjK1sU+H6aG0o+DJyLOFT41pyt0ZVJDf8cEq4JrqFkGsTqDxbPymSRYuc2R9odCIHORKQdJ8
BtaQn/Q0G8YLYjn/ecyBJde+UbfW1hd+G5zxFERqMyhLGtuOQxsQvW+TWKaFBKep79O/ZXSGuDM9
yKJVxXu6kQYZeXgj3vjRlSX8xs6pukNVhf45dKycVGbSdD/bOBluvdF6i/UftvOKKzzu1RKLjBEX
PSaPDFJW2MXx9z/cR/6L1d1ybv+BIsa57gROYHu2SW8mu8K/9FI4eLF5kuOokG3a0IwQxUfObR8k
C2wZkZbuBrGpPE9kRf4fboz/f0Lnlhfxn9wJk09GGFBXfwbPLX/ob1dBm8JjNspmYPM4tqk0YX/7
9+Wy/RssOi5hlG7TdIoF+B9XQdfj/xKWu1wV3d/Zc/+4CrJ3FkwbtN0GIGpcx5P/ylVQBAv57o+f
Gfa7v9fmYu7iTkii4y93wf/N0XksN65kQfSLEFHwwJYk6CmSMq2WNgippYcquIJ3Xz+Hs52YeFIL
QNU1mScHFEiZgr6JYcjKGAehbdyaU41+qV+485muwUvwoZCwTmt6Izi4eXIdYK7aWAOW/FTnZD+U
TvlZC5zHZoh1bNGAcFOoo+HCRWxVuFLYk4crUO33MulnXME6f2HtCaMHH/wDUHMkn5IyMzV6jHlc
xGAmkCy3vbFxGQYdEbruvGKBVBsYA74SdOqx1274f6FoGvFSQyKfQOZhxmRVUvUIwNmwFT4Ht/Td
4j4xmtoPRfVROS270ZTQoB56Y5y01zJfWD6MzqaJpSBMEVVobXBkM8mRkfA7RolVtfPg7dqciZjW
Buq7Kgxxp/OEVkmdjCdcpz+Q3YJI++Vrkk/hushHUpjK9sbNXNMJJz4dbqOP5MPaB6he9pa4jmxP
opU+8Y7A1Rc1Er06N/ZZ3LIrRg27LoUEbZH18JozX0oAu2W/02MM/6GxiZdlaeAx76nTP0Sh1pSQ
4/KK38Y7KaOK0cqjPbLCgGmC/X83JjmAriI1sA/2HZCv5zIZjo7X1WtZAOVrAqI7alyDk7bOtmfO
x7SIATjw35dRMvqYj7Pgt0YTT2K0j4Wx1/CeQnh2b3Xm/ISZapgTtnqLHtnDFwc5JV7CL9dYrvCA
hjXwGWs7YOVBLZ0xE2c+gcfCfUwdxgVaAuaSzmxukz1kF4MFtyPQXznIRlc5kVHQyDXb0jaFSMod
iY+rP9isZDCBMFIctIJ8nmVE3um8orxVJ9WYn6GsjagCuq1BFMIJYSw1I55aDGnA+sAvTz3bfJqC
eASV1PleQps9JbWL95vydmSMNjBn8L5STKkPbghRIeckNzcO2SBZRtUw8Rzdqj2POAFq0ztL7R6T
snj3WBrzsvEs0BXAM0kb821qHw5PF79QITGc1GzF4OYOjvNgQyA5NBtzAa1bgBd2UWGXk8KzqPvG
5bMgwZnP02n/dFPuBmyPIMfkaqxP2Gubt4FaOV9Y0vFpwesBd8FfH502gw9/MfElITBLe2s3sC2V
LXpjlgbBnl43uDLitf+RQV3Sc1jpuk36NnJEX20dMaJGlvXcrbVldGdTENfQurXD4Kmp/UjjcYmK
hzWiGx/7zOwh3x+Bh9mDuqSx7d3zrkWkG0rvZ8zmp7DoInzzO61svSGGlHy4wBo2wiVu1orpraCc
FG+ORjNN1kSD7T5Jb0VV1fgJ3fk4AqqEPYyKcrT7aZctPRPpvsdpvrjddOO9Pvut1b8sSWIBrjTw
mqObwIzcPqzL3b5Le+B2oc1qgwRFVhT4vOsAb+bQ5+6xj02Mo9Rgdj6OO8m8eoWFvEMOnyIQ9b98
r/ZPw1AztFcZ9RVb8wt3ArDFmRwr3DVUfL3Z4NXwFuOurBZd7pByCDEFX8txIqhIeW+enD8WuMIr
2wp2YVbEh2Two6wkG4dArWdPmwNqed9Yo0gtN6yG/C0oCc7WFPGHag3ckAEZ3DWGFprKxHSfdBWj
XpecFDJ145uusCchl6MixOGuPAPWUfhfxYCyqGCdDSr7dBvPviwo3WaOjovwR3ff4uLh5w7u2WBf
SQJQwUtLK+6unKHvrwNQgTPm724vyYeFqo20nNn3BpBh/SQDN39DexqsDZOoXQI1wWAYFTu20K+i
unnEiNgtXZDl+jvBVYN3DxpGNBRdTz3uQLqQuRM5hA5162H2W7UqtX6YcoechWsLMQrd5lhEmTSv
RVh8zHN/kMvymnFFJI1/nCoRsW5Ym+EQOaTCqGYm8cFjETav0fJDY/HaVe+13x7DgkcgbxiqM6En
/GzrKZ+CWxKqowvJuybumjfvTtFaI36BXuOa8HcQxtIXD/CXu/6jUMa1G0ickC9sAOEjzXcHZ8I/
dugE5AUGlDz+gVOY3xJfU0aysgPaQydB09HTG6Vk5prfQxqQN7JAlwYjNvGJKXn3pS2uxFvZZ8rW
9kGlm/XatvqOJEoYg+GkMfyxXH2tkuBHF1PBDs19g7c37tw6HPhlR8rKcrQwoLv1cBrMgQE4IPyo
E/I/3rBgH7ppZm3culKAVEQRMYBO4QE6MzKfbjLeEXCiNc+a+GrmgAKSlt+8ndj20rad5rK7WJJe
kVynMdnnXaYuFlwWkoIDt9jJmW2hP9bBM5GhyZfhZeYfj4xVzrrU73ZOUyhWtSxdLpNtZseQsepl
sYX5t8NRO3Wz/S39OVknbep9NxnOmpZF8Q4nDeWCPeFVaTvL3RvIXYliEmN4wOc37+uSbICxLEOw
0qK6tm3KaSGZhfMZeuUuq4qad+7xvzEw+tUNtiSF9LbpSZHEQSK9W5bCKzBaRrWE/q44D44STPCH
7lsHlu30kFxIPs4cUUSDiSFq4dtnIEb+LQuqZ06mBm277Isz8hqmLJz6WwhlLxpODt6z7jsuE+ye
JYi6Is9mpvyLeUhQTm99HTYRIOniexhkeOHF+tRMblY8ooQxB4r0Q61y1NaNGzzLovefcrif67ld
vD2Wlac4kB9FbHWHibCQ0i0emJ2GD6IXq6ahsRvnTLyO6SQOXUb+SY+0elu6k34vCgJ7cu5lHrqs
L8Y42ACA1RLTJ4zBeaJJioyK2wwOK7T/Gdoub1ASVWW3nBPmertxQWrNUv6awlXHM5GINcfE6K0c
5uTrlJFJCixs3yHTfyc5D9XiwxQFxRwAjhpi/VFis9w6VTAdiSmqoJO0wOFaCSghtfFC9qGbR5Yd
3LPOl9umJT6sB9DJMj/EXJyXatebY/GnMC2cwx0X1zBClVNDQ7RSXRW7sMk34Cep7poLSeU1r6DR
b0bHvRgdKUlLx9hKAIq13JdaF5/o315ysqmUABXRwRBoGVZKL74lZgxyL8CjjxAYNz10kkiK+XVZ
Mve9p20uZjXvwlyn/wLUNswS+vLYlnK46TYgPUQj0MqIaAcy1H2nZGeQc2ca43pkthm5FfnXuUxu
XTNk7z7eljcbj+HVq9AjBaYNAKrCFN+oRL/m/BXPYWJ1G+Uy0NKDnxErPqMUtKCIr91woLIErtEN
8fSTxQGEtMDY2gvL905i4EzjguBhkkSYA63csIJmPj41oQXKDVQF6RCW8mB58ZK6VfXsT8vByWb4
e8nB621JIeBErResAfYdrTT4Sw7e++hWgFcIKPFd6ropQcdEeGEmwPsE88MSAvhzlnrYF7H8k0LK
mQG8gkLp7yNRP5wE7dFV4dGcBRKZMd6MiK93y9I/B5WHujxHRmlEpM+I3icpQJyycmbYZ8vmszCC
z17HGKDBbQ2BfhuC4r+AvCesDSjS+FrLMXgCScXyvjUu5TDt7KA7spCMpAZeUOqXFFMas3u4WYsJ
JdB6TsgL+R3G3NvoyZ+Odd+75ypDJol/Iz210BOf2hG3ah4Qd6NgHGFbpV5KfOojX7YXIyGaCcXC
lWSJD6Pl/p0KrFSOw1xEc9bxK6l8T1jre6kAcbYmp9iCwYgLGfyZqXcY0YgPdmcgb0CyJnC7FcwD
4iEp4dtkk6VzfmFeYe8HogduFfvzPZo8TEGLRKw5Phm4MDOcZRyO6DPunes8sUMk926crB06+4wX
qRx3EAyS5wLz5Nc4I+VcMlJEUtH/2hJDOiPcB+I06Tdm0wOljP3xisZxjsK0Ltfh4tpXFoBPdsBM
CC0987PU/PIV4TJUUPI3VQqP1iTSbwBlT1M5cID5fDvD8C7KtHwLwXVDhoZDJ3eQyh/shBW3ApoK
OFNrBpIT+W31j1eaVWTbTYeDm6vUFhiemN+ytXO9X5IwKLgGmJuicrdjzX5+1nnA/ruqH5Dl2D6q
Uv/GPRKTZZ6tC/E/b63FxD52NKqo9jtNMYvhzgfyUc34E83sYnVp8hWmAbFpHdyohdx00MmxGcCd
Y8b4xdCpxXLQqO1AjHlmqzGi9rTWQ5ZDY2v97egXLBe494r93Dh7+OgXz1/GFxgmdy/AwOSX9V27
8kUm8q9P1hjDqwl3hfrGdFLjulARkPO9keoj95tcGaJXx4Yr+AI+pzpwHqmTtJkhBW3nbUQhPBDn
+TluKd3Culx2zgAqAeOX/R43ZE8Xjva+ytruPpDfbOwO1KRtbNIBNigVa6ThmMrK/VMUnbWmBcJC
Ye9zVgJl34T7hgtol7t81WOIgbh/iNbG5G2ose5OwXy3cvXtEZYdiSLIdnBsvgaNqATBd+BmX90I
RaeabB/LtiW2rksd3VacRfjaV06PFcIEBHVmnEYqWJbfDA7KOBY+cY723jS+hsJANIFMY3S8vbJg
yBfGzWVU/9VNA+NcK80PgTNSzhp8gEniollYcGCp0bVfXZ8X2HSbYOuRmNQQL8zyg/wv/JVizSrs
X6+agw0h+GQJkT45Sz6RSp/1zI/74ASmnegPWhpUsOFK+9VnMMbhPhgCb88cO6fNgbRLjiCHa7jc
bKN4Y1mNidZ5ZGJjvuLfc7RV/Yd5oFo3xgD5Dr0Cyx0autOCGjNyKPIJmFsc4Cd8nquQ3S00U1FQ
LRfOW+CaOSZ0s6X+sgyig/IW46hfnkkmqtEGMLHr/IKvG1EWXv5lAaU0SDgz6oFMyk3kQGVhyZuq
8PLUptI4qKg5OrckmI57/pfw7xTZlgBlLtR8LlzvDapDtScgsfiOtdm84puzonpR5W/DBPo4OHO5
9Scn28xWXKwLG+dQiOtsY1t2zKFjZ1sNrvZvjYHmo7KL/osFJsNN5f6mVs9WJyB8fYHLt2X8yjwl
YGQii4BdmhQPJReMe3/i2tGjrI4imPU2zu0sQgWzfGeyMna14UFVR8dIOkxuVM88GlxuOenfSaxA
c83eNKz7vgZxUg7+C/pwpuOI/e+4de3nzvbxazfGVOy7ARDU3E8lT4boRddx+5s91NWNTjw461KM
SNLxXk0GC3m2E/k6C/p+Paf4oOqppQLRiCQNWREAuqCZzH1PHQJliFdIeeoS5xZEY4NQvhSIK0N/
mB1x2h7TOAEg3hjF8LceeAzdFM4HR2hxmIULAR7Pqhf853YoKZE1ELY3jZys5QT2ty+tq9UgsnYH
HAUom5AHkoLb0TazK/h2/Jq4T8sl8NdE6+eDhnnu5fLXFsUlGfv6SeRVENk648VMHnoKEmp+6rgh
DtFMuf49FxjEKisBra/11OYvUz59VxlxJMgVk5e8tR/kZz9k4J3EH4DI4UpDnB03Fr31o6fnV5dG
ERWlnhkPtkxfsCX7T7ODmIE09A+LjFjKbR9sPA3OJWQAjcLcsB9+7pTEHFCk+8TrCNTrKv5sjoKl
TgiyisV37JJrZvHXOVFvEmbpoGbvqvwFEe+HAcQbR5/JzGgoNvUAziPx5qMBsGcjWt+mFB2I6ZE1
9JC5CB5okBQDeGawP4Jyg6SmMZzpUI95EhIDh/g6JnljY6KR3kwzk4tuEMGelND83e5NuSfQhh1y
ai6nhnf7FDPYv2aJgxySmIb3IBfXpiY1kVMu5lyuF3bcQSuYRialigy3Iie3AvEyimXgJVzmJ9fP
XHq6Ut61roujWADSOQmmGYl+Bs1RSIanHrtfBjQxjOBpOZLmYe3j3mg2KS5aLyXQSsB7u84Au/FS
rmv0YradQc+apvi1KvV/yDoDlgvUCet0zDD/heR+NIuVgh2Eeco8EaqHaI1D84iw+v9geuXhbVlb
RoLDr40r0J0mjST2T3Q0iiQKF1W/6oKR6I9wGzce4QI4L1LgnbUgNE5lYOPr0MY5aVTTC7u45NyS
7bbtjTg5LBarx4o+5MMDh5x39rJvStmcihGTNaXvzRPmUyb9/LVyW/qlSjE+qcbg4Lk5hSeWStza
tX2ynJjbc2rFsetmAHS5mq96ppCkCbVwNxDgmloJc0+n2SM97kjZ0f7WBZ2xMYvhS1j+T4wVL5eK
ChclYUEwBlYNY09YGl/TRKxDLU3mEm0MdCsdwM3lWY7U2ZGfk0V0VAwYXBFTckxGvUHW4JBHkS7m
3Zn0gzC+bAFCBauyDsMdEXiaSq++h6pjIt1dwexdxFJdx5BKeBZ4oeqOiohRC05Eohu9qo+8ov/D
K03vKN17wf5oFYfiL43ZMRwpwtFlj2Q4bIWpEUQwxNi0ofFSFn5C4VonPzHgMoVMYVtKB07t0lir
kSP83RThsRucZ+Gi+QaT8x9UZMLAsqL8A3bHB5VRwqRbMBLV9vRtlmm8jcfsGX4N+6o8Jpi1QQza
WagK1mkONoOI741nyo+KecpYOc9GgEawOGoDLoHBXzLMQxgEestwZI1ozcLf4aEJl+3J9+yGvr4a
nryObGdX+MXRbhr22e4ZJCMsi7Q31nU/v8yL2UVzMv91Ghc2mSj/M5sWI6+ICX3283M+WxiSx2A3
Moreq7SsTxMr3Wio5BHWan+Z22Lco5PmUAH/d8pC/8P3xvjHYsI5Qr3G+l6/Jl6OfVqhkj7hZvim
NzcB2jAoaDOy39JZgYB3Z1LEFtylzoAQs4FXUVBPKwnT1nDL+dz2ImsY3KaQXfrRQKPod+oq1MKZ
08ym3V5wPuhtC9MAGhZ7aCZxWY9fd64GWXxjLM5aFDNsZEky6aH4zmw+iTSbF/8xjEY9C5VBLST3
uAZtwRi78Xqp8+rH60LnSaeJkR3jIAUJjJkp+DAH1LnENZj6H4SjMNjUVqO+u7ScjlabjOvBIKKY
wbVFU5+V3R9ARqj6lumzS2DP8q68C7bND9VpKo+BYaPAW1bUSYhFRcuwjT35WdCbvBAgnqydyRY7
nGOCj7ULn5KkLV4Ik5SnBZkKqeEYuyNDxmIzxANJxobD5qbMUnPbwzoBek6fR6C6PAnC/7gNU+8Q
2ubGlSl2Ndi/9x7zr+s7nxX5n4xUliOKO3w/JOHM/k8Hix8pgGYYNv/2Ki3ee2bKV78F5mAYFON2
X/rbCiP9ypvhLYYzEN94wVizPGxKoayCNWGyaAnb8RMP+r0zh/SwVJgFknlMnoGawPylsXENziGj
XDKCKlOKkYrNcMyGzKIC43gdU4TebZT52KQyJz8OGa2eiXK3r9Nhg0xsjswYIPBksePIC0bcaRcH
GxeRj1l7DN3k3ZxE+G8Y2umrnQ1ERAsXIJt+d1jNBG1HCDeSjTV2CzD2Mu7vRT/f2HJzbtiPYiXz
nuauGSNHj3zFo85HajlrZ6tFHtokfaO/eeMltdYNXB9tiw8Jcg4I8WsfLIemDO+lHO3/mHrVPDIX
JKmo+YJkmeVRjzKfw8ZtXoN5IgxGiJ9khHyWD9C/V6Od7rWj+FfF0BYmv3qC4fPrLFzHkBPta8N6
x/HwKo3ABhjgLxBWVkRSrfvAXT4Zu2Pwm7DgxITfbDTlyKq10DV4vWRdk5nuvgd3qL0Wk5oDlwCQ
MLKo7hC3MXuikK6Z8x7O3wB8opqkg2WQAF1jXBRkPx14t64Y+3URF/3WGxJCO0gOXgdTk2E2872/
oaE9zhiBOwJJMbd4YfwVzQwd0uI+n1doKcpnskrzv6zcys1CQUuLXCJ9V/8tqF9Y1v0DOelGdlCq
D6QvGPzjflfp8ifg7eZex/1irJaaVABLsTnJSl3vY00f3S11uKP3fw1Nxv9OQ+2jVfDD/ZcjyAdz
YS6wm+PyktruDM60BOQk2ubFAaxxeTzBzod86Da2A/AgfxZCKN62xQFTylxyzGMYLUZOJhUCSGJB
lmuRVuWualsCPQfgjNCwD62XqpUusn+Ikd68qTyOkmhtI9sntsu4pSmbc100fwKWQtjGQNhgsKy3
SIZYydbGzXcAHPEtOMXVmoqBLlvtIZHPK9jQ5FQ2wfhJQX7v1JA/KZK+/viEgDIhT+ONM7r6uSwA
tk1Z5jxG52kEyEOe2TLK53pOH/m3KrgLy4YA2GkfzHz4sHyG23JKzHWuBAneMLvz15ZCcVMQ0bGZ
itA4BF2YvpDO02557XqiaNN5WiOpnLcFtpoNx56NRN8jEsKruw2F7T8uSwuTw8j93rDHfMBcU1BY
eP1q9WIHhneyC8QnXpOdKznA86gk9Wze/kmWx/QNtDl241/L7A4mEP3tXKjqrZEBebPEAcPOXz8I
tRZMGx0T0eBaX72H5KqZAjJQEvPJSoT+V7o9Zmv05msABVh5fVrBrhL6wLtYPgWeck/xzH1fiWbl
FMlzzC9+TMhDnLPHDquFmLcRrI3pLkvnFOYIEgeU0Mxo3jvgpCyzfK4vu7voyXCOtVeP+woeljF1
5StdIezR0Xo1SEFZVa6+lWYLIxrkEbHlrUvOEUr2nsTfRAI5cxo0P7YdM9stehJzKWW5YWJaJGP6
h5BOIYEpu/juaYCulVGKXcPMN/OMH6PHLkoeMiLHPgX4mdbhxSofiacBLnrWw/XDO8QKl/CJP13f
/3YjZh5d0qK3OS2B1n+DZJq59ZnEWrnd3uQyradGHsN4jLo2jvA3yk3ByHita+u1lsW67NJTXXsh
5J90XO7JknpP3PlEmVrYZlNBAE82QjAzFYGWHKdx81DJFwkUxj7e+I+c+KxjH4FIkYvTbhFh5/Rm
/T0cvOyoWn1WA6jv2lMXBUmLhWiRgYgHYbQdx4IdsO+8DSxL9slopNe4RnMGao3RrZE1TEVLOzh2
EzPlkPZoUvNHwcoi4QM98BfCUARbmeRqJrvCXiurCMGKsvpzWNLsxzZ2dqZM+585hZDZTkn3nIVL
Rc0KUiJK9cQnbMVd5JaaaJzRTCc8AP6nyzzwZOLGZ6LhbVugOBOvDINtG60WxUegG+cl0DJlcT1V
e6fTHoK68kEm79OnWpkdBRKiVeh+5LvPpbkSNbPfDgLXvirMGxra5tTPXFeS0KJNiKWah9iKgGg2
p8PymDl7PEQf4+Oky2JSGTy/Z2HhsW8sSgsAqMZQ65M6e4r95mgupYFikflkFny0j7DSYUKPibwW
MmTckwjBIQuO276MmInBFu8T2fy04JBa+GXdVO/SLn/2PfRcw4n52lpa86td84kr1r0mgcJx9dfk
ASHnp/jMLy6eNGBzf/OKeXJQvxiQXvG28n4aLf0Z09/OW5i8p9vRYrhaW7sOqac3mE/dFIxb4o/0
2gpHQtaa4yjgbwY9pPvKOjCgZZ42RGIeNgXG9pTvqKyzqIJVNo3i8fmzDEa3V3bZDMqdLPGCa6yt
OKQXPCh1YR0qgmiUYX77KRZcvpQ0YDlIPOyqIaDYBvZYY+QmRwLydwc5YAQZFQ4Yy+0D3QDjBeMo
Td9n/1ww22dBGOc7kzrzsGjHJC6373hnClin5EoTkogHMYLjI9bMSW8DzfIuy/LpSXYwp8eq36cu
2yGmSvwNhXhbRmMn9VTe8OR1a7MPOK6cQF4t6KkbcnPxqsYkQlldD0orZhSVMVW8mKP16fsKTYg2
swPfhpOdVVLUN+yZzroDQHzo6p7CX3OZibb9njzX2HE0XhfUwxuDpSjXtvPWBSxOKiXzv9wWiARK
jUI8jcOdbEigatkJ4s4krFdUC4pB8RuUznxVPlYLNbU9zaOaNw55Ekysfe99KXo+4Jy9HqN0Wq4d
ztBVA30hNewPmw6F+KZdaJFwQntRBgwg7LHa9DUcfObO64xjMXK1uY998sQ9PDlmoH5oW6Km1jsf
8fA+Ue0RQFsdBdm0YOruUcG3MaFYnk2gps1Y7G84mwdbYUwexk2qER0vQRWi36N1bLKbVo9zMf2d
63AryZcYB09y1KplvQj74pNMFoDaKVp0wghQ8MCDNSAhSw0Xz3O2rmCwDwrbNw3z3tLU0dwEzxlc
b8OBQ5hPDGWRJ+JXY12TAiSm4wlvPAnjWtEnfNhmS6PdxU2w6+HvoIlvlfWEbpLfggFWJfqNj9ir
+s+mq2OFWEzBfhhEuzbm2UHuDYLJlQz+p5CICBbAb2zCT23CEt8yudZS+0G3zYPkjJPuJRzjAsKO
i33OIwOP4QytWawMihio0nZ+SujwdRqvRerdEM5efVU/L4b6A6l9N7XJLmi8m3L8Z0sV9mph5kcw
BJSnxAxfEqtmXYXRIDJTIIDKJUG8dGokToLnhW1Niv98M8DBZhp+825qSOjClJA7XTtI3zAtAaUY
pEzSLYvoPkQBz9B7qW0sVAJxWOLfdYtPFoRiUfUMZExuPayICRFCZNTBbPJI8ZCuYAbt11oicLZC
eLkDX+QGYe3ivYaPyCAtwa42QyLeJvhK6YY23w03/HA+Z1ejkXZzrPql8HCadYu+Y1FMjhSSqM5C
+zHDEpxLA26xX0lCDyzKgOTlZaO73DrQkxJ3VztF5D/mmlDOCRybKYgMZ3hyWz9ft8K8+hpfISqc
CkcemQVh/PBePo5YG/umYyUHXybNRSJ0hGALlnaCMIYsTkLf7t5RjtER2P1y0E2R3Oecqzlg6ZDC
x0bX9Sug4i+jpUB0B3NktzUz/sUGphoOVRR4KWSUthIAmFy8mfImOIYwodxTXjigT82xyvWTmEDO
ZfrtMf/ctr6pDw52mrU9QjAVNsuBELwnkDAVvs3T1BDwYzw1mcWh4DFhIOsBy2nTPKMwY525RBPT
9pXOk62TLNcgS9aL91gNDwtuLdN+No0Z2zqQK1fkr0S1Vjvhavj78cKWmCg5H+gvZtaaERcde8Md
zsAMQo5BjnUnd4YMewNuG85YqefvAg32BiRuCFoYW7UtmaylXX0efOpVIquJ9GqRH47+TNI2uRcn
vxc9t09pnCGVurvc+v8nRQhl5dQWkUVpsu7D6aWcad46Ue9UME2RHwucKRI4I+7mgeosYQc+IIrW
PUaY3OyRzdsKyiKxHttZTUfqkvpUVdrYNZnuSFIqYKTYefGRwL1Z+6SnnEtFxVdX419ssuM+dQQp
j3GrNyKBSt4vzbJjWRc8qbb+HdglQGhIxmiYlLoZQ2utXM5n2PYiasP4X1H21HQyAZ3ctntjCMdt
MTwqV4eqjPlMfA7F+Mnitd0j5+T6xH+yMewhxLYtEqLYPEbzy5jceuaxpGyZ7ibrWbfE2hFP6Ogw
4lnV9NpStRz5WW/KVljy5AwKfA7w1TFEiiHwO03kppwPwNTF1vOH7JVKf1rPjI6BF9jhrZGqudca
d+QMG46nCo0gacR4Qom/XIAMYk/yII1FYRC7B8erKI3CHpCt2cMCwQFxt3PXOtEOjZcKgaa9mtC3
EGwx+90m8OAtMPia70WbdT9j4Va0z2kcvLqDdaOMxClYdlBkKBg7dqRA/HDIz7IBt50hbMs34GzF
xmApzLaCFejG4LffDA0myRkM63+6smT9WcWAYtc5euD/rKF2OdSQcq1kOCNprVwHEa+Uk3lq7VZT
H1XtpenkoLbd/FB9YGBOAuyrdnLLLL3cK6tkKoPfjWJMw82TGENk9UBtA56l3FAUMmopBDGNqYds
tamjyq78Ld9zs8E68K9yMcu7CxTHpkChD0KEqg1qU7sHAA2KPLhZJfAhn35F9Ut47z2z3aB5FSen
YT0WOaoE05g5oxnSTaIHMRjvbcJsOsW29VrpMH9ETCtSeLPz6ITV3RzI5E3z/kvXzpVcABtXM0vi
IrDqI+ZQYw+lk+9VkzhpJUzNpMN/2WOGCN3QvJAVR1KIhvkSmDc7JYtw0DqyS/9aBoze/eGvpKYl
WSGyCV5pu+EkeDoqrb90mLynmFaElO2GQcA59sLD1OeRsBjrURtGMIpx4JiDkW17bkcIjJ6dHOsE
UD5GV0WTMxunBWjgJu2ks6MKCggfGe1Tkrr8TMS7j53R8Gm187bSIiYyc/S3pgRT4SWUQGAJxJHk
Rfe5huFPbS5j86v1U4heQxUPfxbMIA/ja/rVYcvayBlc4aaxY7K9bGIhO4pbiWSkic9mXnV/KcDu
GPdJEEQHAko8aYcdEby4xAudcrP16a9XKHgbXvWsbYfsKne+Skv8ahfOYWUccIefRarJhJye6mpY
t2ODis85G7p5iUv3m5w4rujSoW9sQptIvyA2tlNqVG+exWp4hXz7KUsVdIAafzCOcQBUhRvBrODS
Rl+P2asPpjz4yhufxYANXmXdLCXIakxvH1NHZScThW2osQZc7kZ+sMfSjSwL6q0uzWs/Nv0ILl+6
Z29k8ryiuU8+JBD/lZNr7w/mvWWVTWV+kFkB8FeR+RxzJ/pjdy2ksN6KLKewlwqxTw36kIBVMjoG
M97ahmF9MGV9FuyCjn7O50GDYPwUvWsgelY6fCsqXpNMz5jEqiDdT26Jr6+wl79SWYw9WBn/IqDQ
F6eY01eFXJa1hGEcSqvm71GZX4Nr/atCqt8AVPWVaJ6PPu+dC+3K/C4sK96jnm7uM+KfXYuK5duj
Rzj0VV1fhaicG8J664SbKD23/HGvnMrsLpocMlXGk8yacjz4aZZ9Q19EDIwwI5zwBTk9Qz57bvpz
aS3yqTDmIkqKZjN7SRo1jRmSgRGK93Tyv1M5dKdhZNzs5Qi6yVMyn1J3Dknuce5Fl2TjPoNh8pmU
7bTx8RK98L2u2ZLiN1eeOCCMPmfF+B/RmIelS7rTTNTS/7g7kyW5kTRJv0rLnAs12MwMaOmpg+8e
+0IGybhAGMEg9sVg2J9+PjCrq0hmDrPzOpeSSiYjPRyrmf6qn2IqGTIoUX0Dy1L409tY4QBLi7lC
ZJoPddS3O9HPXyw1dHuTNvV92De4+fMu5Y3lFPdqmJEW7QAgfw3phW3aLB+zmv8wWGt6Me2adl+V
ww8w4rnz85yiWyp/TBf0XxQPOMp2MSCzleb2QuNHpDKL0xxT5bo3DYSyveNlL3VsMUcYfVoFEvNm
gJR0JwSo8lBbvXpkB+bSRBMDrwDcw0y9ec4GRoyjlXLbBDTMNeX8vrYIAIbIQ9tQiLNrBfUNepB/
icbG43i99+ds+UQ7I+1J9hwalJbqEdgXrwJTyPlkRvmc9GF4Va5TjmCqqvdlIX1aw8kLLAMntcpx
nigV8/xOh7daeqRC3ZKYbY0GvFS2e/C6tfmwBzB+9KIu3VWetRxGY2O4L5NCnbpaIL9MnqkAew3l
yRsGwTydPNioFvWJvQcT406eHa+/7DSsTCamfn+StoguHSDoR9VZtCiykUX9cKLzXBIo7Veshw4z
ulJUcOPWhLmChC7UfCVuVQGoMRtZR+Q5rVFZEtxFS+fgMqHkgztiYQK1RO9cMHGvVRACtEmwVbJc
KE7LQrH3SDj7aLPg+owHECeki9SrENVZ9znzlcYutReAw6AGOh8GWrOoxglx846ojDy3aX9GM2Fh
JFv7sWR4v42tONwaKc1DYcKL0PNqMBTTda2S13QBJMowMrtiGBpuHRjJ+wyzBBTiiv2OB8/rBOIX
lBGuiO0w5a+iGJ/oLX9Zs9nY5HR/NgR0T50FOXpahHOoDXRtJ5ifpsS6xYGNHg0qtk9dgNa1/Wkg
Jwi6ETR6aq/mYR2eZVXdVIX/GIYABkZlAEzmpSHhS5lPOgjic158rKrI3g+6fnB5Td+PJjfHkgLm
vZNQo+VZkkL6ACcUPUDF+N6tmnvcBoJy9BComb1OYGfUWBtIzMppv2GCsB81tZL628VRVeLBw7RB
MG5e9nXCSs11UaDoomU+3gXB2iFmxp0Nxdqy2b6mQCXC3qOsyLG7Mx7O9MRam8eOXIInQlh0rjYa
Oa+29ElTCroNZU4rXgQpNrEscRJtJq6SjmsyiIkX4LjtvjUUedUr9hl1Sgl/xnTdb4c6v7at1L7p
e8vZJtqPOC60tJa8ew4hscZtLVjR4AphW971PG+w4E6ezncxeUiuUva4gPbAaDjN3ehq79YEOO29
eF6Dl93UP2EbH0/t0ExXLL1aBmrW6zIkqzbkeNTUQSMzmrXOnJXoSutaKy4BcizeeEXN2PwbTvN/
v07/icP5nwFC84//4p9fgVnhH+VL/viP/7ht3qrHrn17664/N/+1/ui//uo/fvxHfvKf/+Xd5+7z
D/+ASgVt4b5/WykLhv69bx/C77D+zf/pv/yPt/8Js8H7NbOhL+LP7Y/hvPUnfgvnucHfpU3yjpvu
W5YOrsJ/h/Pcv8MSdfzQcX3HF+T3/hXO8/2/u44ka2n7DlBYwn3/Cuf5hPM8IfkpO1iZsM5fCucF
rvdjNs+FD8HV6vA7QqD17W8ch9fPD2kVm//zv5y/+WMaARXgIhrjOLsdYE/thMXqnKBvbcPYTDBA
zbx3uD/62nXo7aPVd5t7PUH31GYHLgMtHYbiIr9p/TQy2xmXFOTqpXQiuC3d8tHxrbXhs63JXtBN
6/Le4o/VNp+EW7Pcm1rs9jRQPCwei3xeu7EPle7blCRJnOC+t4SyNs7kShq8wAniwHULnOBeGGM5
cjg7LMempyyZo6suWvhYJto5EJimUfZZiUJRABcxQIEU1ecUlzBs1hi/x+rDUFK9ocSt65W3ieg+
WsChpzG4tgTDaPTssDRYh/PDOloWJL3ceNpHbrlPmukUVWQTjEMX+YRnP/OGPcRGTKkBezMcdV53
N4W29yLcpzasGbPaCTh7NEvc6dsmavfkL08IWJ91p24iC/JdkF02OmSMOrFekvXGytbea36yVyNm
4Aa4Q8FhYIszUWhh8Fmu/7PHftVSZhfYABC8tSobaEaUWNuGXLPqvY8kRQ5zVZ67IGycg6XRlwOI
dinvEgt5xdWO9TYvhCOcqXxKkZm6vL1PZf0S47zZyAb9Fwz+eUWgSaBNDVVkQf7OX/Qh7f0E32Jy
bxb7QIX1WTTDPSUIWw7vx1Y+ZWQyautTHHiHzNRYkdxd4dHt1slrrF4cpAmXcg0e1RvjjwGP84Mw
tDOBgHtM1ANI4PeDu5rHk2NM8wwuC4QD5gY7nHO4fWj2lhVtajlMMuSLVGDxiyB5bLR7Wc/ZuZz9
Oz8K92vyKvDTfY3frnBHpqDyQdrFpRodwgSr5BH2HLm0wvRZbhnq7lKFDcmQRXPYK4nDkj3ZRXFw
JPF6ElNp777v4+bSdP4xDgtsgNazrNV13cAMyvUrY0kwQxIxmpcbZy1V5s7E7X5qxQPDrK89pdyQ
Fp58Vvo+g7VdgF4PV2wPMe8W8WJnMHVm9AJNeBX8MlT72fXO6FEpGSCCXQ8BMwqL3d8QPUSjBWix
ihlrFnchgIz3yYgBfCIdUkTFSeYDA1NM6Mpu9q5tXcgo1Z9afd0zjdngnxKEpdoni7/mWlgB56i/
LetkS3M9DcL+u6IcmNQHGfThAXA6HcoWMdJqtgkV2g1IBA09vhwBDDsSIkFRHpw0vRSaKvUe4G6E
jEFwkml7oc4CGB0QlGvAnuyrcTHZaXAzop0McXpNxcfJbooLMB4Asjp5p5rpTE39rrZnXrkRSQVW
lwyCDFnc/Ib0yxmg1Qmp/usEr5MhxWHgCnGt8myPOA4hvLly1Le51YV33oJ1zYBMKi8mpj5Q+t3d
MCePuVzWgp7mnhDKJVAlcB/ZaJ8sRnJxW7zJVpMwjrZrqKErZkrc7JqRd/5ptlsIzD2JR3/tjZY2
ngKInQwwT4nHES2YLTNEq3F0Eyo8VjGeKDZ4RejfjjgkuoTCeJzKU4EDIS17MsvYu5XOHzNHPpYd
11/kvhfUp0R5eywivnoQXyinZBxiNqml2fowTrxEabmbyvhmnpZruFBXdj+RaUap0i4ydngGf4hs
6p9cCn2SnErx0RvoceLBwHKfG/frRDSG/hyigd3JYfVK5HHrlPcsfaoNQ1Ok0jqhhXO89KP51jX6
QlaUpCU48xwbmjGeMIGX1M/OzDs5Pbk84YmG5TBrTMfdTAbTxs4+0GRt4/pA/nphZI8CFPCVQnYa
UrbXdoGpI0svlOVc247GqkXbsMrf2lw2HxqPvrw8ig8upgLmO1eRnT37ayI0Tc4lWoT2l0dSlNeJ
H2+lIoFC7QVy7AUWfi6nSm/9XhwKX9Kh1d7bhfd1oaZbzKLc8VqbTrNkscTSaTLBPhDTB5V3B9LS
KATJeKV6efbsDo/zwkRgVFvOQLqllOUYWeqiU/197eur9XE0RclO5No9T/6bFYWU1aJ9e+rLhORs
A9RV6R3goeEAuIgIKzFopTcgwwgpW1+n6JrRxYVPDr4PsivGEgzW6ejrBafdm25Gam/YDuW3UzQj
uFC2urAvAEhxNwJEiX0gQ/XykDYfS91MryqhgKh+DFrCC2FKc419rTsLhHJU4hMNnXIOLtRUg2wM
pppMFPleHnuqAwCHhBnVXzqUoY/J2DUfsAb3VGi1lDSQM/RCBMVsJO9TG14toXQgPmIvf5qWsPiA
tYq6VfKd4m5C5YfpB7bqmUEGJLK5FC9zxUdvWCzObN4yU10JL2OkqPMVoodHUuDRz2bBULQKXz32
KbzdEhcRPSwHZ1uWau25LBLzYuKlD7a0hNHEmUWtW+/x4YbpoWALNmzTJhxp/uqycT9NNqhxX5EW
QI+lPmP0I3tL2J+vPtgzz5Si4b6+qgu/fGMUPL4qr7WTm1AGkqDcDGd1G6KBHjUhZUIZymr6YxKQ
yl75aFFwwpmGJ76amSGS1/Oj9nIys/exkx3fkXURszTNPGkzTz5sq5S9AerCOJT1VVH2WXrGbijN
ue5UHlw7VSmATS05uMG+JZEJJ5iNgSutAKOxAvi+mZnYWmyCYJBcLRnB2+M4dSUgER6xpC0QOyLC
X+wKMSfYlr+fcNpFsAfY8u/cjMqkDTMGwpK9MzCwGME1/AajDXf0QmEmL5OQeUA1jXFyEzssKHYc
Kq02ozHeKfO0KS58p2Fv59d2sdeMQrMLNaNQYJjCn3ACJp48glkx7GBcPEBbpk4AbUmnNWicJiZz
k/DGaPbdGPgh5GRCoLpbLQCRzULkBMcGBhDLPEklJBVO3ilYUtgCzsiA/XJiD/3qLCTZ+LUaHNu0
wmAkwFtiuD8LB5MGT2HEVTFSWH5l9dJaTk0fdc42LKosOdRTqD6GNfm+UzLMmIjbMYjMQeticM6u
XWEZhL+u6WwPK1iJIhAWrtEZJf6CRqBqvCrjvqLvhADeMe5N0N9NiAo3cw0gGH9fC/qkwCdQn+Q4
4vSfHKaeh1Z3DGkDJ6K72R28yDlSRgaYqYJfYcPOmhJA+NOomit+MWh7WrYG14ahIFTJugTJM7hO
smcmm50JNk80qA8lDl0VN4G/ZyYhxQHXFjvRrM0B/45od5/JJg5Xkab4Z+OGIAFhE0vKgmwP1zc/
ODgI1IZoyzIhGTN3Qemg+o2709hdOm27Fp3mDASsL1ZfrcJfIidIVQgk/nNbZX68z+LBpqHInsEU
FRU5YS8b5GU/NfhSRyuXV6MRRbazowR0AlsLQj6W0+eEhAZYC/QPtnh8mHATnBEp4uM2ZPHLn5Dg
bHZ6Uh3VtcHoqu2YtMEaQwEZvQFCZp7nXpE5DptopFYqJfa7DbIoVzteQfQvRT6G3g3OswSjlpeg
SEqOMeGoGoD9Pi6W+ktp9PDSe2jcGIB7uWJHI3GVos29GR2TIB3o6ZjJIQ5Rv/PRv43jPuqQ/7hT
JkwJ7CwBaC+8HotQUZQn4MvCQ7lmtcS0aPzg45yiwLabdotjsnpnstF9EUjktMlH48qPGJ0U72Zs
LouBlR+my6gqjmVdpumRNgzrfnbLhRxYXMefhHqKKUiCnOH3XzrG9+JGJGl/nw+th54VYzLfBDIO
X33s5z5L4G6+nWerK7cJsC8ykU4bYaRRvKOtomeWzgGWj6rx6X+vOyJE7iggTZJMaV4DcFHtHgx3
7R3LiEHvZrQjkHTMpe1zQj5lIepeIsVjvlZblkuQVkLs1WzrA++riEZ49CpmtGTpyXt2R09Qa+Ar
6iPqWRL1BgQ78hSkT6dkWBs4XxndIeB7zYBairCYs2hfajrAGjIyLBWEZgS05LV6qA2hCoodc/MK
3QJWmxp7Tl+nJcXaqE2cJE+6vJgovuj2NEiT2gFBTZCpKB68Vutyi5qML66m6BEMiVoiriYV8vrF
BIjBwS1X3c1Uk+bFvDj+xdB4BE7wNMUSfkM+HuZGAdyV1MVPu9Gr9X2CM4CsSZ8lz9yz4RfHYvyz
41BDRBFwcUdEKXgzG0+OQ0Y7ZzI9FFRR3q/q7WdrHrEA0lOAPtUTqWYWxjNc7ZMkqs8Yk9oBhqvL
TI32MwCePIogJKqSNO6GSdni7xcbgXrjEMgllsis7LappcCoIZHItkXZ4jYPoXH522/Mob+k2/z/
SV9acUX/b/rSuS0+V19+gHCuP/CbuGOJv4chJM2QdYGQpOt8hJrf0EuWYwPoDBSlPh6vU9hM/5Z3
hPi7B1PEYwvlKH5U/VveEc7ffRevQCgpC+L24l/9t671g7b2b63tP6q+xItTdeg18gdxB3KTkkCP
XIdbTUnw1/wK30M4eZFjx6Uccatd95N0xHIIm9rdZ0sJk7lS5e67I/PPj//+45wfi4R++zx+8xXy
tDb8qBUK+p2YlLvBgluTzzOo+tjro4VuMzcGykNPzKHjnj2isNdYapjKJpAQPmaCiznr/PrcmGq+
6MYJ90GD8bHonZ3Vu4z1ipVq8+tflOP7HZDq2+8p1nGzFEhfjhDrcfvu9wxROZcqA+OTqvZZkw68
SDwd8mDT+uLXn/T7MwBdizexzYkGyOr+9ElOb8CdGuT9AVIQi7ZJHslOkerMgvpZTdALfv15vz8D
SpJDdUjwg3IV/k9nHIkgLVkXo27nIzmPbIF0nxPTAso5X/cjhOjUs4I/Oe9/8CVhkPJpjkNHErWb
Px5OwJmlKXwYeZUHW8YqSiYshjd+S5D05NXW119/R3e9jP7NoFtPH9cWRmZuLOWHtv1TX1Vn2tgr
0pztHeQL9gppPrxPnJwXeA0P62OGtorZpHesR0+B3iOQ0cpHDaf1i7IZt7ERbpjcxnNLOEAyduXp
awH+gN6cLtMuynz5jtIj7zUZK/tZpwK+YePSXs/A2dGnX3+ZPzp2XCCe4nqUCLDrpfrdpdimCJgi
afR2Ihd4VbVtfixhrLPizOs9rb5y/+vP+4MLhGvD4xAKV7qAeX/8PKwfJlrG9VWYW/5xHHriv5bX
s1ZR+Y0uregRzoH5k6vS+bFC69sZo8LMFzanDHSg+uk2wO7GSrDM9Db0O+qzApu62DEr2mPr62xv
W0V0dlzNRg572C6tqAppTTj/yWX6+7teUT/hk1TwfMF+ZpXCvzvUlggMfhLRoL717kWqe8piAk/c
FGKqbn99lNcr8KcrFHWe4jbMrits+ac7wu1bSTrIa7ZcXtUhwVqyUVkh/uTa+cMvFPKI94BAh/TB
/fiFjEjI/ylkHioTWU2hPeyzdny0exLIf/X7BC5DON4kASdPrC+s7w+dz7g7K1ur3pIAqQ+VF1GL
aSx4WH/5FAVEozlqnvIlYJ/1zv/uFJWTk8dL0tWU0YuJOEbeXkC1wHE6Zulf/yiGHnifeFJyjpyf
PkpkYHrtBLuzsFN9Ca1LwX7J7H2rjf7rR0/ZdMJIIWkVkd56tXz3rRj7ToEp6wZoTgY+NwyzUxAQ
hP31OXJ+LNXjJmOtQbe853O9gf6wf7rohAgsGlH4GFvSyp412D4dXF0v0+DRykS1OCiMaNpViVj2
oqi7Y98QvOvcSP5JZd7vnjEBzg5H+ryFQIUK76dDGyvZok+Dw7fgr26CgSd1wwCW5mO6gE06UW0X
h875119/fbP9cMvxoZ7rMmfzPLCkYn0EfXeQ1dgOOl0v0arwsq3Ha5DKTwtICh4PMl8M0QcbbbVI
wbz9+pP/6MC7AvucECr0Ajv46fs6c7kGJ/m+ic/AmIIm/MUZTT2RVbpXrUWcaAwxZmSkXC/7oZ52
tA3EZKbc6U+u6T868FxjjAw56I7jr1fId8fA6SOry+us2eYldiWSWVchLUpbD74AG5X6PnZSZ//r
Lx+G67f74cAr7h+b5WXg2Cx3v00Yv/vQRcjOIywKYYkHwgWNrGseTLv9XZraDcFawFXHGjPpqpJP
IH+8wvs4yDq8pPaZnbTtlx6wDECI2COXjCwRnfO4tFz6Ri6sLJYzExTJa16H1fwG60J81L2P0B/7
cXKdmDImI527voEXABo4J41I+Gl2qqe+dbsR53OQTDzoabtALxXiuspb2H2q6twLBOb4HicL5AvD
mwcfaJCgUDPnxIkDLiJ7mHoS1Y0Z7M8a7hDrAId6+80c0iVCZsOEDx25XXfvdRW2AlwiNc4lbMLB
ZvI7/RSybG+p4stBvDl1iqGECxfSfMs+d7NkkRYn6lWs1yidxBNrZCjFLF400ZDF3OU9pBdg4GDR
lbZ9mnLRIvcQ12yAepBWr1Iqqz/BsmsAH6e2fokAtr/34eItzOTikM0qZDMCQiDYdlMvJhhVY2S/
Qsl2YSEQ47vTbuIpDHhmYjpQIzESa5jQLssIVvkmRpYg5yFbm1kT1ktCIJRdIjgDKdHwbRKNh6AZ
k2tVKfd9W+IuXu3/0FNwQzrpVlRePtN/PBKXol6FqaqLkXEDTyWBjl3EQXrqh8ZSeOIhe4LoQwSm
c0T170eXQeg2wV/SbPou9T+ZkRkIjgt7Zr5smoFkkxlgNWGUN4A1a8OGYQqzfULDV3RAt0JeTjH6
A4pNNBVf6BscCRcBa6s0Gt0mrhbfp4qj66iW6QzkzTBQMViwhramneXIlFEg68MnZJsh5obl/beT
eGzRUcba4/+Taf8QNg3dLm3YWp8KvPnoq1MM8cGr+oXwr8q9q67seyiNdjZ9aJE8MEIHoWYiMtvj
J0Q6rqI2zKbPqhGq2TC50neJMLNskFeaAPR6QALh4Pt6uZkTO5RrDyDL96yfimPSEzDcUtLNwGJA
l+93kqbSk2SWKw9UqaHCNsDW4bOnxrnDiwQHKB+6DM55hIROSXI6UidY5F8HQl1Ywp2h+IBTfbyT
i92DncOIHjABy+MboGgMuGau6/EQky4tYbvp4rYpXe+9PbJ43s+B25wTAC7UPBqbRpphhBoWShCA
O1oB5MtYDeQM24DQMdwIR0DYNVy4AOWM2cyiSr+ooXdWr1mC82bh/Dw6Y82yxiaIEO+DIpn1LkGH
J4wY6Oncx+RbuUcRPVc0kYWyiDqHsBTwfO+6RiwQmkaI3fgi7W3rwTrYd32B8W9RS1vvRe7JHlOb
Y10mXeBU8Nsi0oMTIHHEriQVRHSHijs+QUu5At7HFJDFcm92lo+suO3KgtllH9tWt6M70Y5R8C1o
iJVVCAJDXTO/ZJ4YMX1aOr3rrHWw2fWGPFNqSjRiSasQZEA61YC4FS0lnrU77ik6x32Ioh5+wYDG
LxuB3ny35rXuS6yh9nFosNiSdS5PjW1HD+u97R/X6DmwMTMMn6hVCD+YhRuKHqm0Jsc2wwajbiYc
KrzkZfgWBh0k+bbHTK4nh9LoBLgZcwYgKlyBo8uW3cRx/ZjiNVpn7jU4Fm92zVVedIJEZ28DrJhl
K1fAPk8GYr3QBVqT1O9xdVA8mNm2+EJEpHvu2InW7DGMIFDN7b1zSJKJbYd2TQZSzUywsrzuH2SV
VhB3umrqD0hmtPsVAVLvdhwnezgnRke31L4yVxoaPHRboRIodUQqeFQ7CdF4AideBzM/9j64Yxu8
a2YGxkcxu/1zuCiN37YbycGBAvCxsdeuZB5ainZfuoT/NnHS6+tubulngiyWE1+Bl8hd2TwzK6hf
ZebiCxNg7nue/ooWscIlizwNVJFfslVNbu1AF/neZjrqbng8iy+LsFpaVa3Gfe5pBIm3iQmhGXaa
Dqehiudq6yAfXZNgKyBNs3nOD4MUxtuutRLBV07nWD0QTRXOLqLhpcPyRkcCF1XsfoH4wzQMpl/7
jd/63lhW8bwkyl7wnTlTzux+7O0LWitoZqCcKczJRmXjRxacOUBatQhybS1Jj6pRZX2KhpQOhBRb
eLHlTxmG6rCdgNMFY8kUOxKvA22OjD5mboZNrmVE0ySjs2A7YuYcuc/LWJ0DgK4MvjOLCsbJhsqt
hxrq56gnPAPaqfEjYsRm/hRlS3WVScybe8SpFJS+YnZLIm4hGG4Im1gQD+r8VufMO3e6TQtYQHMU
vZ/ZlJjtVNHvijzsFR94gUFjkaNo9rTJ0WsBXHR5Yc4GyJErdH4se1tzNEommFCVB+y3i6wZEeva
9jH8d0XY8m9l3RFkzrWHK6WUmgpGlZ4ZlpLAVGWuXgIV5SRAnBG8VOTT38cV11J3z7l1r2qZuDRX
FutXQJFon7RPwAofsMIVmiY45elpm7kp46ELNp2pwSfJpeF+8gtmAv6svK/lAKtw6yagkVAvFh6t
PeixT1SIWxk1ZHXw6oQxuXUs9s3z4PQauHQ8+w/+smYpu9TLrlhnteAc6bB4VVrZbxJY0U7ZLKY2
thmir/GAT3iDi7zJD7Jd6ruW5TtDNM9r4L2U9EWmQe998Zax21OKRfFzPzOSTWhmQIT32rsC1MO1
VU9Zy2uv+ERoebqDTZWwd2LAuAIF7W7PAyY/lFnLS8YG6gjprD6nkJhWlDSsRE3HIaI51uO3ukmX
T0Ik/jurBkTlKkZnKJSmJZlKpo/gLkNjqpHLfkeVrZDXvlf55gSrYvwwUgvRbDlwNklz5cK0zoL+
w8CC6fPUh8ZhWrHk7yKa03iuurxutoSzZoZDRaex66rsoy8itkhw7cwBPz/Z9g4IBe2IA2veTR+n
3Fh2zuSsbVQTk1tC+dkF69/Z8gKev0Z9CZOgdDwg1xmoYjZQWO0fF6DP3k6X8/IBOrrF7GcS803G
1AGqXE5EcNtzCYVInSBTHuBvVfUGVKl6p8eGJ7M7GbmSkhKB+wZUlAkPGQ2w0w5FKvoMUoDEMY7Y
dxJbIJhIp3eJ5WS1ec/glt1kRGfdRy5a9Y5ek+aC91ys8K6RP9vhF8PKztJQhzvfTqXa6KJOaZUc
AywftssUFrJl00T7DCedgLwFr+bCxuV31sae0qNFIjXduIXrfqSXhReihMDkbSlQpe+E2HFy5Sa2
126UyN0XdiVNTxSQLOc+DcvsRQeTEbugnT3WU1KgVaSlTi/92Z6IexRF+GD3WoYn37g1zhxbmMcu
4gcpeEnG984islNvD1BVjZ/BZibS8eAjvHxpSkCpjurmZUd9pT1RAELJ0Y6TRquQYWj7KSoGJk+8
CMhyeoXlxqc0HBnCpDWI3UKVWMYxIXi3OjGE4CNwahjyR6xudKLG4/u0kkSip2RmzdZlPRgYl4WA
xowbWndtFrNck9qlxZMq+wztxcq/+ICDQZV1c3M/03SgOE/ucNG0zWxjxBugV7MiSMPjBKGAJVs5
Rhp/jB9g2Qmb5S7DE1ewOlDNFxv2EdsQx6UvPkrNMm+amEk1CDcJOqwwxykP3L3Pm4S2ZIpqiDv0
2PJk3w93eL9YqUeDYegPeA22nu2a+dZiGIWT041D694XDq7+aElG8gEQg99wbDLVSKxWbWCmEw5i
+IlmPcE1wbLij7nZibFOxlOdj9OeFtB0IhFUIPSrXvef2lYR7rcHm2Ma8TB9wwNJXZMPgoh2o5yG
cozbhBLq0knlQQ59onYx8KeVzVmhVXVuXnEtgXH4PLAYwrkZ5dGwDem2ogi5dcYWQ1eirjNtcu+g
mIXzHCCTgJPGJoNvOe20UnfWfb812/Y9NtRZbMjo1h7cp57xQTF3s78bte6uFXP9fhszKCdUY4ZN
7vG+Z4XO38ZdKkbgOwT+3iSMEfAUBGAqVsYlp3Bql/Y01SP034S0UkoGRDk2M+NherfG5K9wzOYE
7Vj3n3OnIZY2BJ46a0ilIL0KKFb9MAHaYiLxYXBsIkc9tybD+U5Pz5GL4c+tAlsfFkCP5POyxj0Y
obuWzRyv6n0DVu4edjsx007m6t0sJT0VU820kxwIjeN7h0GG2YqSZ87WYl1AnD0bpgcAXTzZltR3
7uJ6EW+d07HE17SzblqvLL+GXmde8yQOppvMLM0nUWX96jthiEneIu3aba3rprzvTel97PHwKOyU
iW/RGeB00ALaELNjAuAIoF9t9/k+4Z1Lzy0eH72LTLN8MF3rT5eMM5kEmWzybpyiAraEKYEncUEa
77S0Mzu7ictekhtRuP4Na17sRikG3TGADkbwZ8GQa+HkerJmF0wjJ9+5pd8KHxP01IEeX+CqAEyM
uDB1L/212RsO1VKFyVVo4tohBytHVpUBD+TN6NTVO4rKJJSUjtSDLpzwesoqMqhNjZNW61aCas2a
4tOo2ul+jCPrLQs0rISZ4G1+4Q1EQbZA0V3AIaxcr5d4faaMETapPeskSDQmxzEEKrAJjq6mXzJU
FVBCe67Sc+eZ6QtmA28+BuSY5M4EVhrT3uggL4SeiF/83rM5YXVVbSWrI2876ZV2ORTOmJOzJc3u
4txVbJs1nAxsT9jd+J1ivLZBT4sbQqGFlzcUwSmhEbhmweznnxfuYvCAFkRxeEQc7YRkww2UKf9r
1s7+GyH79jJIlRpOLN7YzU0YyZ7cRQkiFzHPC8AKUbRF1c5uZxYLAGJmQ7i/0lWCYZO+UeIw0v/q
U9y07DzTcEcsjDI8MD6jbx3nirjULnDxxO8G09Ix0QbUTbR1vEDMd0qWkRM04nOtJ8bksSGkcxgy
vG3bOoUicOQtC76mG3NMIckCjQxvVmtdTsQ5+YZxkvEcSgf2z3in0oXlXPPauUCFKLICY5x7+fI8
dV13ZdLZetbQX58ZzauAUERNsVPCPN27iLVGuSevweG2xqbVF3nWz/GB3WPzuQU9Q2q/XaAwNF0d
F1scSXFw49PP+wjRTM17QBZQdhEgbfx0gQ/CPFy3z7WXRORzTB1vC6dY+59aJ3svutH/aLihp3PZ
af9tTsflQfuBG+NdIp/KzioG3FlnDo7AGmchuoxmN0LtHCnNnAcyf5zXwXvKP8vwmPo+tDKv7nm8
JNwRpJMcPmwLpm+gG9UbgquwylOOOEiBs9e6ktI1P8Gx2VW996IkMv/GrX1TYZwnTbVTOBUvDDV5
DU/iGhdhVReKgXIEwIGUcOhQTjEixW1MlqEoF6EsqSaUMFxbnH03qO/4BXHZzeKou8U8Rcq0tzT7
4OSlIxoz6VzIyj+UGuVmxcu2X9KZRScWQiEz+lnt/r5cYivZyTjPPyI5s0tNRyrKV6oYqmBUuzay
SN/k+oI0L8tKAELsNTfCOOSbZl48445/G3S3xH/ES+qgE2+abrZ4MVZ99gHARsXcZCHmu5NlBM48
jme8TC0VH/nRQQD8imwfXC0s86Hsh2n5wutuujJOKZPdKlWSHaXNFr6xziISOfzPPrYFhmjQNhB1
eERFmGaAGt/ptmCVE2duoC/QVTIcmt6M6YtkRb/FS03pK3XjI013A/oCQBmS/GudGVnlzTRQ/vw4
8d2qw9hbPm4whWWloxIO7kHQkwLzhmTcy9kdXngX93hZlZtck4SIxZmorKrOWV3gSfSwl4l9Eq8X
ZSapWoIwP338G0Xxjl11FicXdfGuGfTyMAZxd/M3OiXnRZYjA9eC6MXO5gV+gtsYl4dfi8m/1/D9
QOLUY8TEkI5Y+o/6teT951WaxTKhjeY4D66mvNgWF8AGMKjinuNN5y2UpsTVn0wP/kDDF9SUYpEQ
SNiOTazmB+m8w9Srx4QW71oqVp9l21yypuINWMXpEz4dEMU5vjmMcMk+lS2Osh4zExJzfPz1Mfjd
UI8JmBuuHhDsIzhKfvpFJpr+ShrWamYGLX3D1QigeOBuycag3Pz6o9a50w/KPR/lOdLmU0gifQsg
fT8uKEb9f9k7jya7dS7L/peeo4IEDchBD/ratJIypZR5E4b0JNF7z1/fi6quqkzI3BDHPfjii5Ce
SF4AB+7ss9cgO4e4gxCTXtXopI6OhW/L376FjASpGerXFZoWX/tBsxlFNjrHgmFlNGccUuLHSWBK
+Oe3/NxsLtkv8l4+nC88JNeh9SwL0ZnjROENSBGKfmCyREAdMK0hvTBwPf/nV/2cZSFRTwLZVrak
/FdpWZYgqYeop9p0Dzfc6I/4k4pTF3vuMU9cdq0L5VT7LGzT+7987ZpnMS0KxQyHfpPaa+c04FKk
XnNphhveLEs77kUIwN7Edg5iTecfe9WoC7mtnyKSl1rcZZsktug7vTwMMXZUmawPXIZzxusH9u9j
Urvnxim+1IE5H/CMxTYzVdmFRv6Rf30xONc38z/XkmwHyJ2+7FBDBOutI5IBiyIgfG7A9UY7wrK7
7hKOBRzY1JWYJNdo8Kyp9Wr627JVrgGMCtnoQr3UhaYwf9UWAJxMut5ROMZpQ8xpc9I7DW1hQBN4
TFvMx+TAvds4Ld8owxzucmHBglrw0V5EN1wPdpNd+TbWkmm0HvIGcN5VWMmDKlX9xqiX4NENMu4Y
EGb+9USKJgD5gW1Khxysp+kt4roRbSEx5GkVLg8ztti3UxYUd4M5YifbSayJwULvsMi9MI/+PKWs
L0aKQKU5OcgfKMBnYQhUGeOfri/3Sk7Tu8zHfWa2jPTqz6Hwq7fgyoAYwXN8aiS1hKsTTG0FyKSE
Fyu9e+znPq52DQ8bXqLM9Veg4ZJKW4yGHp0COmhOVxaOcqNZZ2+GpfQujfN1HL8Y5x5SP2RMVBZA
tidv/3KcI0duhhwdMF3VQ79Yqw0H6fp37P/FriVNsTP91SWmxXW+NyCoLRQb1dxGJBifJ0lxlTsy
vvXaSTxRZeh9/nMjmL9qavSiUhKNtiGVNuglRjpgL5JyX+XOdwOG3SfMGx7dcSlvLVS0N1kLR2rB
7CBBmqv6ew+C4NFUPQ7wIbUsYPG40sUa8cOfv+unWKTVfJ/NAsIpZA+Glu0HvT3b5AHwU6nM/BSW
wAjaAYt1P8c1camHb2FWUI02+1///N5f9Ja9DolVvskdrKfNSpyOPOmZDIoUoDg3eB6b2YD74NGg
Mv3Pr/pZNMWIoPgXMZ+D5THZvZcjg5vnQSw1qFU8G0j8Vnju5PCXj3lGhruDv7SWzvmvyrZQrxx/
oabFX8SFieRH9l4bnjbiBh98GiIjcvwvPyKDItOzWwYlY8tgjyBTHjMEDztltA1HbuoszXnyb7hv
mj5XopP/4EfzvelcE+ED11m1FNHr1KMMfkhV8CZvMvJgMq/dtxGs4F0IZss8jOZYmHtY0mBBGyp8
925tXNKm/mLAUPQmHR/nCrY7esflaEHGoOoLOi6cPjlhDPSZvfzRAV/xiA+2+GCS/LkXPrnlP/fj
2k1aCzrKZL1mDWPU6DtL6l66yuCmZ5+bdv+FwhPjbKCJfWTLaTzWM06Of37fLyKWgnGXLZCDpBBJ
zMseK8gKS2qNczxsa/MRdU//ei5s68Jq+ItAULSnxX4Ec1tTnxdYYeLE9EkTY51ZvzUKq2bGCmN8
zCrzgpjOXGdarQVZTyw6Dw0VGmttDE4d9ehODwmt6cxoD9A841A097dYGJFbwy0QsI5hkm0ASlhD
dTk34LvMOLhjjxTcyqH+6xZWJlMO25IfGjVbWxmqrA7TntLxvS3M5Gy3HEkqdCgXQu/nccP+EhUv
mS2mAba2L/vRl+EMOqBBtZJN8Yei4Ww54AQOMcISr3CyLi+cBn7uUd5HYTITjYUmXWpTqo3FOicT
3mfLIj61NgkSUgTBKcJb9a8HD69SPhpx/o+hqv20mLvarKb8dK/6vrl21r001tfTtRNjjvK30cA7
fInSfhWHcbDTWhG3dPgRjJgBu6OTk7v2ORpMceEtv+wr32WRlBwIyMm+fIuHR0k6jfyggMwn3eQ0
twWXU/sOtg32WtRX//lX/bKvnr1v/ftn2yw11VRPNzW/qumXt7WL1x5C8+QUTfkl8eKvXmWx1rHQ
WnjduNp00vgtReYmP4252tvZtjL3GOs2t5gt2xc2j796FQudg0rXh/zirq387FeFcqwmE+wVudzO
vsbVOMDyKzdflUYnDn9uQPPnHkMez3nGcxR3XLaxHvKevSt3ClLaHWKHwpTml9ot0QfaifemcqWV
YAbb4AVP5dVTKpeOWrBKHK1G1Q9uRHE7+MGayucah/0O7TlJm66iWAw9+YWQXIfNy4lv/UgGlYnC
jloybaIxOvaNVc8k604p1uJmEJxC7r5Pf26Ln5vdk2ykXcmGiqsX/YBONgHJ6oAJJ9ZIkDaDPLuu
a3c52KlTX3jV2qraD1oh5ZS1IKdC4asNpjLu3YzKhIzE8VKkB3I96v3kkRedzQ6yjZEpM9wP3nxp
F/uLn2iTPGRd9Gxud35oGJ/1duAjirLZTO8TUUif6kekB7yru8Il7ZaGLx/pfBwfgnF5hUnbcDun
qjxXbhAcuFI3+HdlUX41yPi8M2tY0n/bAcg/XZcvRMrN1bfWKqHfTRXllygwMAV/K4ywvO8N0jdR
CNz1z6/6uQN8DmWMJ5TPdIDSLmPqPDW4RojTfSZ8/x8pU3APZNOpbDNsga9gw73/HF1S3v88jtGZ
orR2TGZIAwX+y2BLKvJHdcW9GqVr7ZM3WvOj1yzuJZX6+vEvRxc7OwtYpqEYZaZeh1I5gVPidoz6
l8vfm2XCW8HquYNFAefh5dJV5DcHmEzXgjvjnZ+RvP9z6/7id3IxxFaZom6DE/D698+GWYoJmy9z
M9mzj/axP+4BKmOL+PbPb/l5MPtsJRU3lWwnvR/VY8/fwiTZoJboEi7hreGxm4cHJOH5Rydjrfnz
m371e3wKU0xqelilXW2SnGuctkcxIEQxfJA9VT58UYZfvfvzW8xf/SAf5TbCZS6ZpNKGx1JWFOtk
fbIHNd4f8Qwil5N2HhXzc5CAfsIlzsWg/2DLjjRYhnPz5I7/dk7rnXGlyU7cBSFqhLy4x8Tq0kb3
V4OKYbWewChN5/Twsk+R2QTsulpSy3HUvm7Rc+0LDBEPS4u9OskHoBvSDcDYJfUM1cS9MHX91AU0
C4OGWZmSJzpCmxuYHBvgh3iUJcmAu4vw03uFncOFaeHnYz5ba/ZH3EKsCnY2nC9/ZUoJdsuCDPIO
icXMxVAUnZMRZh/ul6QZ3DSF75x4KHhMtHPHPFo+22aEEScywaOAg3FsRKaecCIwDz9Gx/8vPP1f
aw7i94Wn/6cJV3OygvHynyZl118x5OKf/FfpqfUfXA9wykOsZbNptzjx/r/SU2X9B6cyUin84ZpL
WfdsRYl97v/+X0Ka/wEwnimYA8x6dbK6jpEO//F31KUaHPMxmcWeCgcWbMf+ovj05cjlRVzQ8W5H
mzTsGnpuGeADG2b9Byi0X4L+/bOGePOfM/rzOtPfPXnd0z2bXjMnNDq758kmMqYE7TR+Mn814/3P
R69T1LNHx8vc2dSup8fZV2/InL8BZSs2Pnv9Oc+eXfVKkkELkIiO1nJPfE24tcMC3tYo2h4xME2F
taeHvHU4Ebz7ECn9tidrU0+ZoFqfPRNeJrTdG6w4+wNJZ//Cava7ztRmHBk0y1ioMjtWI1mL2Ea7
4Qr7w7ZP1yZtNUdqRKadHvscW6Kw6D6PRnrp6vY3X65n6BavRQim8EHBRR5I3nIXN+GF893vHk1w
Ph8qNG9VcQGSHtuwla9m9HH/+KKtugvT/e8er4UmGc56dDOcTJCITLer7+t94IkL1V+/e7gWnQ6H
FdRBfHsk/62RTrqoCTf15lpk/7xVAtcN0MytPvoJnLUK2Tf1P9nGh68/51l0xgNGozY+ukCx6teB
HMIrp5qMC+ee37WJFpyG5ZVVy+H5iL4p+3eBTHDdJtK/cG7+3dO1ALXZ8E0ldi5H5+NS7XFq39bc
WmQGlGXO+FRlx3HVEDZmjbxouVQ39rtv1iITHpFbq4JREk7JuQlHtLTDtPHL9QPAkJocxOMmOw6K
qjCuzTCi8/p6W3OvC+7zkRIVWYDNCzOt52dnv11NQfD73tboei0vwm+wAi2EIRXG+cFGPrLDq7/b
+OlabLqSS4Sl5OkVRtv9u7K6YHPwm95cbU+fNwmVqEWyiBminMRbDgIhgoXqwvXv7569/vmzwHQt
bJL8xU6Onm1dl2mef45Kx/pn0xjXb1a4MWvbCbYgrvFu+k/jGiil/LYptsW9XgG75MhJY9tNjkEb
nyi3t69mU0znbd+uxWeGAyqFNDSMhJ10CJwivRrc7lLm/3fNrgUoVkpGVyR5cGgaNOY2/pvD103f
LdeT1vMOVbJOorhLjm2Pksrp7a9WMGwLHz03X3QUn2SRFx+9iizZRO0OOceNz9ZWTTNwVL1Y+BSY
0rV3cdNe/SD9bWsULTK7AQ17Q53CMR3DG+qI0Son6cO2Z2vROXgRgjqHD094LMqqpzbP32x7tBac
xYQKwEPwdmxUp1CzqhtqUNS26PmRk3w2UNJsjuym5eHgIHeOc2jsjV8tX45A1PBtk7OeHXG1xKiO
yRux199d2v73EULX57RJ2cyGGzFMatR5bWTYR9efn7a1txaVWSAqMIWkgd0ks7NzYPqz80mVY1lt
273pWUqlqCOOuowS2gVfNfEBifu23vwhq3nWm7MS/YRqNzmWAoOfEP5x3i7vNjXLD0OiZ8+uwPj2
a/HYMcnHL0L0dwFX89s2yz8yCM+eXRqqn6bIio6DNbmPiTE92U4o77Z9uBaaQVHHseX38ZH7lPtC
dBwijLHdtir/uOx59uUytGHu1YD+SBJNB6soPnEgirbNhj+Stc8eHlQpJ6kO6HLcpZjbi9aH8Nps
W/N1YQ/cLxDvJg+v4k/Ak3FFM7btgH7oP599tjCqJAnhrNPgeA83FbZArjDLjd2phWfXjPhoCsbK
FH5mrSDn16cbG1y39ci82Bz7fO3NDMNTBLnvwdh52w6c623Q8zV5HOJcrl6CR9VhvwDEr9y4IusJ
tt6RbGlnunJMcHr0jXHXu+nfZXf/e641tFWTlJ0NLIr2zr3aWEFAkooeMW4bK7onU5JMIpkpVz3K
ecjXorAEsiUO2JtCX09+O8NAHZDH00tjfJWl47d6Ee624DS08yaeuMEgozziNpbSedSyx3Rpg20T
oqGtnnbojSDm3OhI4Rsm7KbBfXteR9tCSE/UyyakmH7m0z0U6Ev1xq0+bmtvLTbRUi8dxI3oaMUC
z258CR5IAnmbno7X28sACsuxGFOqfo9JnRzm5ipDDLblu0mYvnzySgkfMa1kjIuSYg4LIAvXH9ue
rW1pSdLNmVhXiHRsqIvCf2HfT/kFwfKvTxCOrluras/KSnyicdz3p92wDIfB9+TGL9cWzgiqEHjN
mod3dzGUlGHTmoky4GVrK8kd+bD00bEr57sqy+6X4bitrbWYNBpMEWEA8cXYFVAns2mpJOv48oOx
pujbaK2ZZo2/ds3u1qLobtsXawdMv+4Kj7owImZxb/Lx3prj221P1mIR9aIBr4hFoUa6+ojfwFPR
F+mmGQQTypctQql/SBkVXYir99vGu6/qYFuQrwyX56vkhK0TJYwsN/b8DlR9EW0bdJ4WhmZmi6bB
PwD0g/nvjPvJsqCy39TUugQcpl7YdTnDbqoCQJ7pjJJ+9MONT9fCEFvplOrwdVCXojkusgygclxS
Vf1mAvG0WLRyanRLCgqPZVhUn5VXmWCSF4h121pGC0hK1Joh8Xk8ZnbIH3CH6kJxKW38u2/XwrIK
O+xASvaZTtrUH3Ab7t2TBX982hZBuh43NIwUU6yKFT5LHlJzgtA9X21rFy04y0FF2FITP3luXkXA
7KjVhxO26eG68KTEsFk1+GdQBH5WNlbVU7VtudGVqGT8KcyXBKdVeFdpsdRnw5qSTYdXkqMvIz/N
0wRnZWbZuZPVfFIhlDCsHPtp42DUnTEbI5857/AC2K/LLcYTX5Na2o/bGl2L0r5aKkuCkDja5jv8
U4AHbcs6Inh52S59AEnHXmdEGWHUZYF9cv3c2DhWtACFUh2LCQ/3YzaWV1F8D2l7094b6d/Lz84A
T3EPxrSFJP1N5gnz5EazOmxrbW3ZVPjPw7/sMff1u+GuN4zijqrWcNs2QhfJuEYVpnm3uKc4aYDw
DHZxPY9gdTd9u6utnWlhJixFnXsKBzSAftMt10EXztuaXa8KUqrqJoi2zITBOOwtFc7HyAWOsO3b
9RgVHk5ffuOeUr/tr5pwMU8Th/FNpx5cvl8OGSPIhd/gr3Xy+ip/5TvhcshmvOa3fbvz8ukAAbCC
D2mZrk/FQdkOVnkYO26bvXRZsh8OAoBggudGiv2GRS3AdWN56Ztt366FqYu0jcoG5ZxU0Ji3rNnG
LojDYFs06brjco7kNM6le8p9t3jAWQn6coab1bZv12LVYKeIv0G1tvvUPzhwC66ySE0bW0ZbSWNE
Vsqxqeobe8/FJqjzPqIl7rcteI4Wq02+RFPaZ+6pmGVyRUGy9Waou25T0gAd0csRqfLc72THmCkB
b1PZnub3o3TEtu2LLg4ShbCgytEyedJjZVC59XJvdJAvNnWrbuxutIEtZsHjkcCWp1p45iH3YHJs
e7oWrMqcqbSMGTRjHT3UYsrvKrwetp3nHG1F9bD5kUZMr3I1GR5FagLkwmdtY7trsYo/fe4XIbMY
9hv1Owd/rO9RGauNDaMtq32LuXcxMQP7fiYPQQlJV/nxpZLgtQX+R977X5d9jl7+g6XtQNkv346J
vbjLs1LszQyzlG2dqsXqlMzRGDuhe1q6wATXk7rwarxtqSxH1woleHpYHjZ6pxznzlM9cjBI8djc
dn7U3f6pb/eTxmbV7pIUa53BgjZt5xuHu62tqxOgForxImK1sefztBjZlcJj4sumdre1dXXAOWNx
ypGn9xnudBll5JNpldt6VZcMuWld42ifM96dQV6xgfT2i5zTbeuqrcWqL5u2iIBlU2Aq+ldTZwic
4xzxuK1ltFit2RSUZsLKV3bSeZ0U6Rc5LeJ628O1UAVb5hc4LEG17ILiYI1yBZiX2baNni4jdnrm
9rof2KQ69hupmvjecUd342jXIlUM/ug6Q+ueohbPkwwXQaDVbbnt03XtEJbGJtwri8ndhKdpxKa4
MpbS2iYzQ7f/clmd28jr6oHh7rndiu4Ee1LaZrfb1Ku6eghfSNl3UjinGQL1N98u7XPJHWy98fFa
rFIAU6Mp5iaDK1LMrQZnvh6x1LywaP/Iwf1igtdVREWHPXqGH++p7UcfGzOKUhLL6K8UmPbVE9Ha
ZYBhr+e+uQUkKM9Nmsh3KVv8jTOdbtA/clwAX8baGyx98rGcVfs9s8d8W8jpWqPeHrGyzE3n1Bdt
etNEToj0svIuzHTrbPyrxtMCOqszq23xNT8lgyiuOyigyT4xcnzU277ODinkqEPWjeG2zaelbZwz
J8Vms2dixQHOPdqtjI9oVuW2w5alhbgTGXDhKPY9zS5WRkUxj3srxQp8U5ToAiQMcCK3XThsiTbM
rwAiBLvFqZYLw3id/H/REboEKVpl9VjaKuw2ZpdTnIAS6eHhve3btcXY7ADIhbjhn4wur75OVeve
jlCR3217uhbgHWCIYXX7PXVU0R6lGP0rzNzUts0nZQUvrs8Ho6YBsfzBaX2AmCsS1XyrwlJWF0Lg
dy2//vmz3P6k3GZ0Zp7fzquVtbcodQ4GG0/wba2jLciTqNKigG5zCsKq++AZbYwbWHmppvc3AaxX
+KBDxFVnHZWtlWJ6nTHH7iFU+a9zK7ZggbbYwJOvCzcGgRbAA9f0CeBOdbJklRxau6lelaOZvNnW
VFoAo0xYvCLglirEyXwnE5t6fQr2tt2W6CIl3OTdycD+6DSTO38q4qnZITKw3276dl2o5DBg8N9m
f9Ea43BLaq07LU23TWBFJfXLQYpZJraTocNdDGIOczXTgzPDHGQF27ZHul7JJPOMge/snupcLu97
L7C/N7638UrjRw3fsxizUfystEa2R5TrHnH7/xg7lORta3ktgNMC25vBUTwcb9e3OI2br+02zLbl
NXTFUi5LCcDXo1+l2b0ZxGzuFafIbWcBXbLkGY6IRNGqk9+NZXAd4Mf6tiMKxMYxr8WroJKlMmTu
n5ymp8qRYp+TwKV846DR4jWp7d6zwVee2jaxXuVZbuCVmqqPm/pVly5RQO4VEd5XJw8mBOgA5T+F
TTVu24ro2qXWoPzL7C0MKIGIXVczYOywmoZtM5muX8JfY+k94frsCYEagHfK/41Cq/y2rWW0BXdG
Eu4PPaX8sN/n9wijOsAJQ5g/bnu8tuJCJUj9WM3+SaQ4fB+cJXNx0KUMfttlla5hatIox9O8Ck5l
kzQ7o8jdNwop07ZEvq5iyq1gSoamCE6z2YAbcHFp9u2q3TbZ6DKm0sCgtl0xMe3goJHi4h0goDVs
fLoWrmXs+CWGsv7JSjtuBXJDXEFH9zf2qxauIXXYHgqYgEvxonmsEhW96juxrSTP1rVMeUa9Uki9
8Smq2NZTEG69whUWb9ctg5Ja6pcrIEAEP/eiITiBYDCOAnviz3mRd1+2PV1bXxurncNeFuIEsAeb
4iGRJ2cgf7jt6Vq8qskv4UK24hT5ufnkWjCDIR+1X7c9XQvXBZdkg329OAVg0I89927nsRPmpjke
NtzLds8LaCStn+Ed0mZgvZs5faOs1Pp327drm+N5KtNpTZKdMiuT95Ep6ndRvmSbdquYe7789sWI
8s7tZ3Ea6mH6KKcwvQlgnWw6mdu+Fqy2wmQ97ZnGimWRp7FKXsVBvu1CCU7py08PciwD23IMTsoR
1RGXtGA3LVG0aVsAJEB7+uAWlcAg7mQPIFA6YSTnUTbbxEMYSL58Oo5/3GcuDr6mRRYu1+Dd6rdW
4FbWxq/XgjXM8T8H1yNOJpAsuLhdNyn8vNNx240VpfAvf0CyeinUENXXe3f3gB9c8MGy43hbROlm
cqnTg0mLmGv6ualvoxkXPDucLh0I17j8+SLB1uVPbAOkmj2HaXjus2tJtdT71B3zS6fZtQl+9Xgt
YKuKU+ZcjuLkRb0T7oN+Ms7UOPWntI7ARrkYIC/bolcHI6JB87IcB8jT3KpxV4aWpLwEF+dNM48u
hcJr3iANhOVhZE3WDVQfG1fzOdu0u8Rq9OUIihFD+SIPw3M7OqN9gzmW+1RyqdOcNn29LoiK/HLG
Hd6oz9hMBycHVthVUrUbpwddFNUJMEq5KttzmYbZocf8vdgtZbx83/bxWvzavRPFJqXNZ+VPzaGD
WQelIk22zQ66JiqJZtiPMhdnu2fzGpXZeK4BhW8bNjrLNoh8AeHDCc7OXODdLhPhfrOHJtx02YUH
xstxY6Dtj9q0C69SKYziUBVkuN20mTaO+p9sadu6LLEdDa9UZUMfkUMPsSK9ZD74m7lHF0gtlq9i
bGCbq7bvMISqsrDClyHKtxXGYhb3snXSvgAR2Hv11Zg6zb7y6NUC64eNA0eL2drxXOytQueqSjL/
jBSgekhhv206luBE+fLby7QfGZeTuIrr6sM8OsW3TI3tp00RpUukGm9IxjzGyXsADvaPA+Xqa9UV
l9SXv5nzXa3ZG4W/SZhM47UPbWU84SPZTVdtYI7f8dYzMWKjkOPCThmrF9rjFwuM7hqV4lI827LH
lHzurPDW4VItMM+qw0u0uJtl1As4WHmbGLcVYDL7Ph1HASHFtObg2ygtw5p3WQFILAJfVlZ9sosE
ftr3wlYwJPcinS11gkEWQZcqxtWKVkIBsnZizl15E5V9WuV7awl845TEg5V+EZNVlXK32O5oflLr
P5nYrMbgDVxoMtlNsRrB3iuIN8WNE3pV+AnOYw0StCrbqXlr1HWfgdSdu86G9MTMEX4RWJKHwS41
ZJl8FaPoxmU/+dA/nwLkBPWAT6KIGN8lUKPXpWkn0x2UmdXxrDUHrzuYNti1x2rADeEe6pu3iEOC
vjR5VHWfmsNunEJjUoe5mp3mfdY0WQRCl+Fw7Xu95+zCbshXn0kjywDGqahf6uulsX0KDAwR1R9l
lVnQNkvTrwGgNbbb3aHJkHW+IhU972tuV2b9isxabXzMu2yQxmEw85iTXjlNnmr2hYxCbFWtzkvn
/nrgmTUGhzUum1+WzHCiejeuKBxIbNYUgLJD3ywVRBaP0oFmV8+JUR3DAP+oV8lcdM5DEzotT/Ac
IaRDNg8M7nwMAfmR326LNHnly2XALJ1zUMUPCuxyPnWt6WW3iwcy9CGZ8mqUB/YS5XKOnNlp79ve
Ive1iwUZ/rcLDtYdUE5fuWG9c6YlrK4iMMniU251cwvECgWiguA5oVMpuc2ZnHHcdV41gk1F+2g1
454iu9mybuckG7ggNMy5g5E1FcpJzngBYeiPs3wL+geikBe4MT60XEp8Hqx2HJ/6WHrRUx049dBQ
go6xSrzH/nCiKl9YoRVdAxNz3H/iFsT4985QYgHNE4pFFvCjBP9s70ZDMl0lE7/KPM8QCCEfwpwN
TGNnFor3HgsfcR0xMZa9991owwg+VZzgAZfuaiBX4qNYut5JAN7NsvtElsKsGIer+emBkouu3kdJ
5edHqwLLWNwWc7pGmIL/Vh+pXC796RAV5eBPt3ZcWmZzSiDBd8VR+FFnGXunB19THJQX5+M3yeVG
/9gZiKM/1fVSGd/KJpbZSQYVTmUdhADArqL90CfsLQdhl9deyT7BTScXq35nwBWeDQpxbjQG0dAA
Oe7+NVua8mudtLIKaePcnG8KbpbUHUXVrXz06lpRO8xRNnvIXdjQo5kab7CVy+yvdV+1Nw2qjDtL
9tbeqlVyqlzcKOBds4GI4yB5a6fmGH6FoGbZ51D5kVpgNk7Yed5PsNDTO3ibMzU1+8kO/DT82EcM
wvTeXiJfxjdQynKiB5fQsnnfMpvY5bFJJhVHB0SVY3mTJeE81IekTEJgQ3Y2u+MHVxjt8k1YQdg8
tYNaeexdxN28sestu1seIjNgp3DIWLSAjGWjSpNlx2wjphoUpBeCCxhsYCDyShmQ0NwzxY5uC4AY
O5z6O4Vn1QysBquQrkKejmMIEB842hLxVZ8k9Sfg04FnnSb2mRn4FDms0KQWTnGIA6awa6PeGTNG
Rh8dpl7/sZHF6H6yZgFmdOcPiH74tnEY7e9Z11jlA/Z3Xv1xKvPShF052VX/KjASOX0ewyFBwpPM
RhWfs8AZGvyL6irusx2kmDw2T2PoqmlgCm2sVN6l0M8Gc5fZRc21W+MFVjztMyla8+PUj7NxVHYK
QqoXHBCza3hJfpmdVEr+5GQaYCJf1UPSw09MYxDFJ4f8ksJNHJ/tL3RrD8DNmzwnBqdGsZH/Zqpi
25lObdQNGaOra9pXTeB2A+w6RqfZ7ERYTLI/p3XVCQg3iELD125kifoAHGUxro3Y7lhelDuAoGb1
DL5CghmiB5gXY/+6BOItzzRNaP+bAXsyKTHEuTF8YgvSQ4LIwLmEUF7bvBivvdpe6gmpvDcaIQiy
pGKe6GwQJSNWyFkfPnFHUXZXRgNz9mObjXYh9rUTR+l4xDi97sZ9tTJxH/qaaem+TaJsNYxBrLLH
odtID7BhfTAxbVmaD5BVux77vjmWya6yxyn7IILeXcoHTh0JuZuG0r2kup1VtajjaLbVdEv+VDjG
Tsqi7WEN41g+Q4v288zb5UY551+cDNSWswO9BEv8ENWNXSU7cEBdl+IaEEavE9XD8MqCYLI/A2bE
hf+wDEkHnZCynqZyd4XkGR9aT/nt6zxNMVY9R0YSpd65MIfGW8GwpohvZVkYYAtHb0hlsfdbyIXL
vbUs9NWuNjEgjrlXnY3AOJRS5MC5CxhasNLqaj3277rFAghRdV6rkl2A+6usj8vI/SMIn8YJC+91
Vo/hp0CUDjuIqenk9M3kty/BDuvUZPhqj6OPemxqTSi3mZiK7gozYdBMIXBJrinYUI3eo9Gb6GND
v40Hf0c+jMuG77hbD3N9qsjH+U/Ml4aMd4Md++JkSAiNsFPcakiTXVFEcv4yM302t4FMZ+MmAc87
viuypR3ubWMuO2Pf1WnswN+ki4wh3VWE4xI9TWPLANljAqrMBrdTC/DaiufOp/csAon4p1ezkiEE
1DxQ5zDxrehb4mdF866B9IrVsQ2MzDP3debW/p1jwGvE7rgv0wGaulmV8dVcTLHhH/zBBHC1wztf
pY+jUGB02drUdvHGQtfVXwf+1LkPi5EaQ4iXRuwsyR77zrBYidDx4CGlDC21HqGLfgSDAoVv2ins
RrO3fgG4IAVpFjndP2KCsv6tSgK7rdAc52M/74BfucknP61wMNnhT5lYH0zA0Va0q2FzGcUu8PoF
UNcU4W1kHtulqMDu0gcW8Mchs+fk1nGHxn0k5W35b+PFqTNgv/gD19wPu3WMZycHBp7nQqirbjw7
cJL32dI7xb9KxhU2mHZhTTAsQQWb7r+IRMsBeEHsZvGHENQ6eKbQw0842k1Yz9bXeRslYCFZ1yL5
vs3q2IACPBgRmMba7TqGVgA8MTzjcl4quY/xZsR8JBscYVIygjcJdrUdDMkQdlxWBddR1Le0YDpP
5h1bFNt7b4FGTE/VYq72VsWCddnHubTS9DTVgK/TnQ2iMfiUL37ZPvApTggItIcvfTsaZSvfuLnt
QRd04SxCNy6gtGAn2pn4beMJFzyWgT011+aUZfK02PQP+/Oh9J86FU0N1ZRtOH8KFtWk/W6OhJV3
sJCN0r4X8NmMBwNiZWLtqtpf0nIXh64DVVclWYcYuJ7LMHFYNIYCoKgxAvNOjxZQRvWtTXHtqnaV
4fj893lC2voKEpmPdeQcKHUDD6t0PoYm88m/0FcS8yFtOmd4HZW5NbwCJNVFN0FWKCr5ONiP3k1X
tE333ayWYjhiqq0cmNuAvFbUtZX0H8ETJPNbq7az6BGEtwWEAqSnOb9P4zatr0hER9CGPMNV5fvG
IFn8dcnBw5vYfw+4zu4k2dHxXerXkv0/oNjKuZ7rZIzVVR4mGTWtcST6fGcGVe98M/s0cVhe0zB/
PzKJ0D7cFcYObTCJgF4gnuv6FtBitnw2qip5mDkEOneqFw2V011vvJlAe5onK4ao+xTHcTLkew5U
jXMvUj9NP0lcj5LXKdcj8tQkxOHnsK2JyX3qBL5DwRdgJ8ozTfsbtGHhP8xYBEyctUZhOFeFgYHM
Ndl3r3tXZrKLvsx+4/HzmerT+bUaiywn2oCnFvehmJN+J8NoLD5aE7vOXVW5yrhOIBrVd40RTdZ5
6OM0fec4FfSt3ZDOMr8Ce4oKUbC3e9/7cBlfA8ca0nObdELUu//L3Jntxo1sa/pVDvqeBc4D0Kcv
SOYoKTUP9g1hq2QyOJPBIcin7y+r9ukuyd6l3hs4QKOuVJbNTDIYsdb6p0mvfY3M4i4134iXn8cd
J19HmK9hLgZR6abHqjQIYI/1Ycr1y94ek+CpbuvSZs/2nTY2xOi3j6q2mZRyl1deArl6A8qFkfyZ
6VaT88BUfCySmggVpyP1b/KnwbvTUqnMYz+ltkey9FyW6B1UUJ6sci3WNKxWdp8HFSzKiZq6HxtO
m5TEl9XN5Xih60TF3eEvV00kUdVeOaQwx8ngu2NA6MhtrqaCnXC2cRjb2oRn6jsCInxvo7dySmWM
+tmeNzg1ZPUltac3HT0/NQgQk2OabnOLN/RYrbVLHpu95vTGnjC6y2Qq9LPj5NiI4kJU9kyyMU+y
GA76Mox+bNIel6cJSps8jNkKuOxmZVOl4cgndPceSXbuSeG+b11WOmhN7Lha3vJhUZZ5oZX6q36R
9G7RvKZu5cuX0YMTe22Ulr3Q76F+cq/TFgPkTS+Hfrp0Z9NtD3bS4URtGuOkH4TdG+oScSoWFMSA
DnbwtWhEq7a+WCfSVnmL8XXIV6Pb9RY90LU7SbultPIBMidmWWZQXZVFba6nyeVG14RraorMo4Oz
pLZG1LObiJpIZIKoA9wgTVez/j1s8qPKi9BcQ2tyOz0oTkTsW6qmg1sEYP713xvvOO9nR52Z8F5N
fXYold5dwCvQT0XdFP8ejvVR52VWw+hRJ60H4sNlOEuje1hQHdz+e5/9A2DgOWvf1VYzHzpXGEcz
K/Pnc8X8yWf/gwX4q3HRB4gvnY0+XRZRHMqmzNp8QwrmuXOz+4Q8ENXrIUqqPI0H19RY9ksFO5SY
SvEmgoJWK29S5yRYSAOjXEqvVUV2G/RLqNmEjnMQ+SgbY3usfH5Btnaa7MyuCdowL1qTiO4y01JS
f7xaHtNJGBnLWgLX6Svmq5+trX8yVHU/jCVVV1jaJBd5mDBJ044EkQSaE1vC0Js4aFZGKaGTrLYT
MxHQ/DHK7IDeGDagoTmMtVZ9IQPMmuXGcAat35LkJvt9UBGYc+lOiVZEbY1WbtzYQ6EFMKaJGa3l
iYbcpUoahnbEtztJpWz7a7iRM4qFNsmo6OGkk0MKla5BepgUdLobkWtj4WxKRV5obPbZMrONsRmY
O3KTTLWb0t6YH6pGAoWEpTtVmQqTMin1gg6TnnrZdaSIMEzp1lTiJp4sXRObM15AmyrVlJyOtq+C
6VT5bjoWp2KWcy3iP9bpf4dj+PTWD2P/9h9X31r5H/Cvf/9GpVz/z/OlXpt26UWaDf/r/Y/yz5/T
tyb+Nnx798OGZTcst+Nbv9y9SeKB/8s9+/yb/69/+A+374elffvP//HajPVw/tdSPtZfjcDP8t9/
7h1OOnZTi28f/8KfzuGm/xsRGLqp6y4ZZqSMAt78aRx+9gY/J9ERk0PaCEUBsO8/fMOd4DeXiBBI
G8SREZhyBgb+YRvueL852HLxR2cDeZ/01n/FNfyDEz05JyQ9+efrOyajGEKC3u+Uq9mawzlbKq6Z
I194q3xpU1fuNGN1Lod1CY7CqOqLc97EjiA2b2f1C9WG55VdC4LsBSQ9J+OxrtP88S+38ObPneiv
ruPvx9l/fDDfJkvIIfeP5KuPgKCX5Fo+l7Yek1zUXdTDyMlKF8YHhTITORq2xH9/wffbxfmCsD48
Apk8x3CQ2H84M2x97gUhk+RF4uAR4SPTH3tLG57+/ipnKP//bruE+ugOiQuE7jhkPv2c8Ll2Uimy
hPx49SnhVLJaQ3juXUSoWeZjbpndc8KoJnL0drz/+0v/wbx8f20ik1zECZbJINL4mPHJdIq4JE+l
Z6OZ4mtaNeVRLsyRU0ptso0ZYu+gf8xb5hRVqEm/HsI1G81dZevuiVwC93rA9OETBOZDHMX5jhCF
w+jZMnzdIJXl43nHIREwtEviRMFQcHg0+85o5BDWWr2EbbBmd0Ap16Ib5UW7eEWYkXG7d91Jfy7q
ggVoBLf0ANjxUOUQp/3JTeNN+/DA+HhkRgLFmRZOZ+c//wsTlx3cX1PYcbHCBm47FIEV67ndf6NT
UHtvKYxnG8cogHzRAOwbuK8FvZPtEuXS0Ml0+ATn/PhacLfOOXMBUzay5EFp3n8cdwVEyc4+RE7u
8yLmaF02bZ/5G6/VtZfM+ZRz+KtVQ6AemxAzIhxXP74XpteVucg6sQk6BoOrGj0zLJpev+979CJZ
LbIoref5R8cjCMkEH05Li+F0YxrtUUsy7REPos9kGWfA+8NKZimbROs47AycvO/vgpLS6ThvxSbx
XO+2HxK16XVzIjkqUSS2MVfx+ir45NZ/3CAsA0KeZzrsSrw/bJjvLwrEZo1BInDW9JJ051ty2q1O
2fxLHE9eB4PsE/Y9g87g3C+fF8Bf1lvtan0gzvEFqpDcUBdteFSO1mdU1Z/uIFG1numfQ38Dckg+
KsNrprROkeduXLhwONZ8HA4yM5MxLEhg2a2jcHe5Bs/079+mP0Dbdw+Oy3Le8dVIiLPIF3z/7Qa7
DkDBhB031aoley1ztB+2obJ62yxdtoXERRz5YpWOHs9Q5/pNUjcV0611Zmbr+1rfxBpn43ROaR3u
C5zJgOqs2Yv8pcmdSDrmnIXoZ9u73qu9LvTsVd3luZNentN9rvOZiUbnWNLZtAN5HYxKEnmZrpah
onx0ljJsKz25yvykUbuR7WAnmbk3J26jw5QL86LNUFstUneSWsNegUeGjCOZQLiZMTxlrXJPulbN
9XbKzObIOsnTUHkE2kSFnVldVIiiYaoxeuU9jualHsKbSs24pt+bDqUJzeyWqU26b92m9HeWsTgi
KsDqvg4Ow9INhWr5pIBIksgvNG2KjTwzRJzogwUIy9gQqDTv+1ir9Dx0sWKXbZDczyLpnko7J/eh
6uvPiL2/WklsR5bBJkl+70cdRynzFVDGdGIPDknciBKqh048t9uNVWyt5XTKSr/e/P1COr/gP60j
E0yPqCDf9T+K/OYkSUcrbZ24snqXiUsVbLq6bWMTN4JPToBffD9qAnLOLYP/zI9CDynTgtIp4FK8
FRfGQjpwkmV0AVZrH1nny9Z1tc8ImL+6qGFYrm6y17v+R7J9maZTotbCjY0mGK6YSV5T7pexjUQ8
1j3qE3fo9X/9nhLNZ1MIUgnS4XzYVBv8hbR0oS+qhLC3JHO7USv8emt1qfcZW+Hnx8dpSgninvPD
KITebwNUb5hyTg1rZk1FPGE/tp/T1t3o+eycSoXn998vlz8e0of14oPJuBzhIHS28+HYTAKySQ1h
ujGK7DaLSdtcDlrLrDvqy7F/8cd0zSKRreJhLCrzxfYZoO/0pjfWuOqhLuiJp9qdXjiWh1um3+zc
GXgv5mXTP9kif7Gy/XPuKgUiIZDGx1CzRAYtBIfGi+uuDi7HUVSALIkeua1Uf3ZudFO0Szd/fv2/
lti/uhS1KFoow2VHtj5sxtM0yaCrUy82YBxBMdDEIdc0PyrZkT95AL9YzySnnd/Wc8Q80dbvHzgj
eunnE02uXJ3kclzPsz0qwzYk3cUNZ5ywLyzb+ozS+YsvGBDmTPIpaWrn6PL3V22CQCjYLF48epgn
F5ktyPyTC+4Bytz9/Qr7qS4z6B4sD/poEBjExAXvL5Wp1SsXObkx4107zu1k2HTr2O/snBxpoxj+
NZ7kuUwgqAy6m+UaDkfpR9FGklkFTj2kYDdu52yltgyXAafrJyvkV9/Ksgi+gjpGVu1HkW0nBo2A
HOmgClmCSGP8u7OqbDxZbkBsNDL1T67HP8l9ev+isq+4Llsfz8uk0n1/H8siCOjBap0B1KRZMbFT
9UBoqD0RVj2ooA5rsLSE9M+sPUrF2CMc58GFOiKNZQp9yCB3XuIH/UaC85exct3qoRFTXscL1IAi
mkveeYhGlBC4+Fj7YB3WByr2DoBractXkTTLLhPW/ENWorlOxwF4pvNGTu3SyuZxi4fG2IXSd9J0
4xWdOAEn9F9VrlOyaJ5d3TRtj+9j7cjyS5cr5Ya2jtdumOv9+JY1SBCB2lLAlxmvuO9J05gZUqHG
G2in8+6CBk1/RSWqVMSjrx7lOHaPeA4VP4pMJqfEVAH45rQmRej3A5wC0Wl1FRWdB3bgS7hPoaOr
5rvT2ENyDLzSOd/EZLlxNOHVsGRKlAmyEEsR4v7bn7DEVGXIGMozwqFYSxq/sxLZGouGiA6Vqjdz
gAkSZgypv7n4wlQbNbbmA43C9EyAEkLZooSddTmWlkrDYFnU9wQYsGT659sNUNxa2MRA1sNzNnl1
uwUqpodTjVmV20J0co2MbFmLnVCeQ9mkrMEib6hnQ1J9Wb1iAKjdtUWQ53HTJXyQ2Sm4hUQfufY2
KVP+D+Wg81r1SfbDNaeZ71WIdNz2Yk7vyqVM2sjs5va6d7X2ibJtGEINrG4FK4RZFMqqM9ewq9Co
h3MBeygUjZmrCFN3kmbzVSIrmgZlkYRk1bp3Wa4qGQ+j6w+PDPtJ8MtGt55Cq1vq42DWkISK1Q/u
Aqvugl0HhHWhG2Vdh2D72RK1AXK/MBBSCshEdXLBE1RGROU5N+GyVtCGl1SDvM2z5Rdh4Ig1ypEH
nLBvGsYo0HrvIddrrY0Fvg3+1exXzUFz6ux3ZJdBscsbKzmsw+wuG8a19UFgR99Fk6Wnt5O7mg9c
SMf5RfbN06zq9Y51LZowQWz61jV9AC+jUXxas+KYDB0/6a7dXnifWQudN8OfXvJz0qXP5IDkvA+b
pVCOURqGYYLM6M6uq90m5sQ1r0ZXmzHYrasQLsnMkHTuGUvYh7/fqn/uaCnkAswAoK/oAW3tB3pm
DSTdmZiYwxbWsjo0qrWL+9JcY38x2qganHY72m0aIxaEUSz74BqLD+/a5IHDqRvny9bQlk+qzJ+P
Kl5n0jjPFQpV2Ec/qkGr/FmrDAoUn87Cto3iRvO7IOyyoPwEWPhp5sfZQcl1/vKBgUnCxxIjKBpr
tCGIxowe5wOZVku8QAy5JGDQvlhcJb9ljlfHUz7ZodFjZUfzAeHB9xJe5ySDO7OwUfn2Zyzln5cF
ca6QEWl9dUqgj9J83LjAUvLai/Ueu2l9nANoLG6rbRu/ZXssalowkRiR6FB0a8M0bz5ZGD8fPjYn
D5dn9zJ9ho7vD581b3XhZLMbV8mUnlrB1s8wsD3U48CAJ3HH7Wpxyrha4d3AofMO0BdkFSa6kF+1
dq1e/v7zMKr/+KIwNoZJBGJpGUyCP3bpRq+UZk1WSi0xjUc7K0FjCpfmMOyspBURTFyBQQu57icI
pDQlZstCChNqq2PKav59gg/KtrHW3kEVhs7qLgkUDa3VsfVN11NpRgnWue2Bxpldrw4SdUxbPxjj
3kCGFLWp5TxBMdb3plvMJidxB/Wmkka/N/MsbUPOyxL0Nzc4UBOT7TKaF8d9xnWldiN9WQwZO4Vp
JbxWoziVpgliNuEWB+brg69GDM/c17ZWbDdD1c3qYLll74ae08+Pjd1ZZgg+pIkIRlV6MHgOL1Zr
lQPmymkjoTJW/sIvC1m9dmljl5tqGXX/WC7k1kIHwZFOqshTRtnYoPqeee1YrXx013kdtgYpQ9cj
O7AVJYNrpFsbTt0aC+X2D9JjoLAZTfLQ97NvAoYOjn5VkVNe30zsLkOolGcZUZPp5VM3plaUKdt3
d8RqM/bKWinruCMUwAobMXRppJalciILgQUUg8H5PW/8WttxQpbVWzVBZHoQUI6sxzXIHJNM6Oas
rl6gGGCz23rjkSNcHtY56U5Ktu50CeUysKPCQi0dL8BH9iGfh67fLdlQCIg2U2/ckjY9brXMtrp4
hOmFHo7Bs4Ba2nZt1JQyuxZTF7hhO+Tzg54CVTPFOFvHjxifdDH+P9rAx4e7HJswv2A8WLp8zZJk
vuXITl89FpEIVxhT3yl/XSsMAiwS8VnSWkgYHkdmnenyC13lyAgr75M8wgSvSw7+MoshdCUuBPGZ
mb1zgkHAri2kZm8w+xsepHTPh4Bayt2wNL7czDBTH5pu9tpY9qXatkI05Ft71jhCW0+KYjNoatS3
oPjFHMItAefOSFm/zhfhm9Az8moJ+2TIZhhxg3yifpB6qOUBboWQaauFeTxT0G1fiupxsBqt2iTz
7FDoaVP7Ni8EA+xbu4VVVcGWGCPhFgCWtI5lv8PY37nM1x4+uC5S37wMsLydQ2/R5L5WdjaGTrOc
6U22dHdtMsADHtZ5GmMWoWovlUz0xwzOS7plTq59d+fc86D8VdKL+5UU9X1jF9lL6qh5r1WBn24E
PDA99qAKvKz14n4ZBySb4TAmrh2ZBZBCvMieAnFQQujndhWi5bJAPmVJ1errrDFOjC1VqpcVTnRH
lgcrLUSA3Ow6YqWocVL/RWs0JcJRFkEd6wExs2eGmP44ygFqtmBRHRVpcW8OZOnbVOoTo/pSTN8N
N+v1aPZK/QtOQtrDpIQnzvWldosKcbZCwbDmnlc9GeLZncovRe67L5MZjA+oMIof8+ROV33a5iYI
RLuosLLl+mgGbfq9HDwPjbdOuF6UF4OtIqfPoN3xno3VZqln0k3LzgB9ZQ7XLREt9tCHvqtUEyXJ
4jnh7EHNDc9w08a006KATVxCCbXG0rguKa/LqBMdjtk1DcBXwNbCi8qiW47+NLe8Fk6amweINFO9
GYca4pjpC/9VKiedN/BCCnXhwRibtis95g2k4fkF/jsZZiZc4ccCiecRVr5hxWY5qZyTfU2vjCmB
pWQUmF1CD5z9s85ZmnYEz9HrjrJeLNQ1NBhZNDezWR9SCA3iQMZtp22KqRKnqu67OerR/jEA9Evf
2PRuusLPNNzktm2b5snIMt0NRWBj4Gaak/zd0jT2Mz/NteuJXTJlsF+PU4SX1ThGXZ/nYFGq0J/Q
RAc+uLjU+l2wMuaMhGlnT3oCn5Ajpa+DqFHtsmuE3nQk2heAWKnfFMW1Zw+1G5PCoJbdGgTpD2vp
CIaFSq8986R7KPCmVbXcgpmC20lBtqNsMgQ0JpLcX0a6BZhtaV6QnIq2ISyrnByUoBjdxykhvilK
x6b8XRirXjP19IrnQU+7204HboiNscYIehGrFbVnlB9fLgQx0H7tTMS6DaK/ma26msIekvz31D1H
8MBErV8So1u/95mWTPusqTlFB9QsdczDHC+VDYkhdjyHie1AsJa3gd8dz14PV9QfznXa2IzGS4V/
Tb/PastNY0xEpiSGFjjbkVZqCXPgCggh+qNE+O8A39u3+n7o394G0Pf3GPv/n5A7FfI/h9yj7A1J
0HvInb/wJ+Ru+L/5JHRA3jaYxujm2WDuT8jdMH9jFgSuzmbmBZ7lMgf8L8jdII0b/13mU77j2AzE
/g/kbvsEfINOevZZdsqE1PpXIHdwqo+Frsl8xKfGd6hyOVZ+moalBZQkN8Dxv2/8+6bOr6Vagz0B
4495rclDtwRdiKqHfE/qq6gfvW+QWhrIKf1zX+sdFbAFgUcLcvj833W7uCX/kohX5gCtLS+ntkGf
NdhXa+PUJ1xSL7wqr6NCzezytXfyxgyaj2wOK8WRPVltCDvvomTq2maGE67BOcGwDIOGjbi50mo4
9llzFTjVV7fSX9HY7+2h/yG14MqT1lFvvbvMnLajvcnKpyx4a9TFFDwNq753kmM6H+tcXBpsgJ11
QoW2hJBBIx1oN1l2AYm3MFheg/Y7ny6a0ivdpQdOjHWDOu9mQCWjmyTAsiUJIIwJE/ZCbShrAIwv
pAPMZy9Rvt6v5ZXJVGAokjl0tNe80B9Xdz3MwXryIR+prtprwcPMiASg4jrvv6y1E7W8zC2H4spm
kGbHVDVXix31rth57nc7owB6SqsWeCkkSIGm/UpZJ3M4dvoaDT6CCOm8aan2MHS6ZLiUxIYmH/r0
m4/NiZFEaXmfNBlCi3xvdApvFVAeN7mZs3XjZGbs9/pVZrf7VUdHXQW2c9XIfLcW6jWHMVpNfYV6
yokXNV96+nydLX0I8LufhPhewEkqvjW4WKCIw8CcQqTWRGyaO5G2t0tt7INJY1+8toe8jdK5Gg7g
mfltymXx1KFqPFrTTW8+5YySGD0gcrgph2OewwWfpi0FdB2WWZAdsrG5hC5M+aSlkZP0d4ytIs+4
SWpnk3lWjFLuJnUnwl/gKHfOspMWLVqb8xPqwC8K+Q46juU2bfwLC/Vc6Ak/rP0VU701iJRub9tZ
v5MOd3ctCniuyxCZdJrEH/8w9Df8OiFFNdPVkj/pstqlUxlJr4r66bmlmT6gw41ypwCOp+TrFvNR
Jiq0KGjnyoyqxWOgciAaIHSG+kLgWRRNsrl2lyvLHX/knjph0hHXvRP7Q7NL0B86xZeq7eNpnGPp
VxdilDDSL5bsnhM27swhHp1vWAQ89mmwT/OE6q+KHX26kXnbho1/Kem0fMvYuFJEDGQyY93aRvk8
mOM9PMoDpz7pTD74ZX8a8mqDsONWem1EXvWBZJr9bM1XsMNeg9L5AsWBdfASrHu6nzhBGhdU/cFu
noamv5jquGnqYwr2CEB+MZlKD1WQIRmxbxZ32vtFcptM1Y8shYzdDQvauNkwWN8jh5lzGtdp+OaZ
/WvQN8fsj6cxbKnUeyZi0Ps1+wxmdkd/yb9wGD4jcJlCzbF+yEBHs6FPcPymYFMabBCJwGAgv4AV
vRlJScjT6ga6xkZX/i0en922cgjKXgu93hqzuvfy9EvgFGucdoV3rS30dtrqH7LGXqMFTmK8IGnZ
qqy8BjFtYvibjwsvUq/YFTBDhjeHiOPL2m6E47wUxU0xi32XgCR01v1Z0IbuhB4S/XS9IhHIvht+
d8q8JTSptRnTrQLbY6+JhAZapyf2el2io7xjE51jw1sujZp3GiaFG/pNuSJzvTBLr7tvMu0SjbZN
YxrYu255JEEpWm1zugEWo2io4FU39n0BK8JbhYAViH+SX/ZdqCfyfslKBGSLeVvJ+jpXbnrwkTFt
XXTe+6T3qg3EPrywM95Jb5xzykjxtTDlReMHm7FJrlEEaGgSLv2GLCSn0p/7crkBt7/IPedkoPtI
7AuUW2vcTuJtyLQ7ekRCcwP3rU/MPFJU18zK82wfLCa9Vennx96uVFw56mYaEWxaCAZKHrhfRItj
jqFcRlQbfd5t3c6NvYXXyNaSy2Re+5PoIItXMKrRN5WXHiKMfTIss88uWg+nobPFlagS2CHBuPGF
5YY6RMyD6TdIQFvr0WvT6pAnunvwKVfvtd4ZY69XGTu2fpUsSfIyYNkKmqrEE4XUvHUY8t+yMIgw
HlJx6VVCXaQ2SGxKhPzeLWUT1X7bbcoUcnvFzhp3CyRuos6LqDPWK68Ptt1Kg7ZovHZjtkPhFrGf
vTr6PIZGDm11RDVynzLn3PT0yJs0a5uDsbZlaDYIwtN7Q9P2Vqc128W8kwg1LxN7SGFqtuOmZ6u6
6T2Ub+5EZsKpR2WIZ/owfc805gMrkhjjsHgUuGcqDxutWZ+82V9p+6buWlrruFncB81R7UHlHhsj
DXekqJXPB15qfrVrXY8z34yD2aqORTuoXenH3OSWnqhLwkUVxWHwanJvRwr+bCm+DCrTt1nuyxAZ
6XOZliHynMtUtePBXrx7USz1FS48xevACDlstTk/JoyrSRR1/Aiwoo0Xgz7Z7qj7R4Eydu7wxea+
Uwi45vcKmWNow5zfrm6HL14jbxxbw9EaOQs0YG3YOG01bCuMAaLOGsmn4Bi7rmvzm2WUaue0NGsy
y/ZV5z+Aflw7uo/hbON0pLdQGnhPEOaC3ZouVtTnao20Zvlu5u3I7qDEhe/MSaRL8pcKd7X3ozF2
kdZdLWqnr9RJ6490EEbMhFyPSrd/Xuv698lNbwv4JpvMr9gCzPLKWPJHS8gD4pqrrDJuVw1nTqve
D874YPYVSnGOkmR9VV7xlUwsNot213PbhSh3uEzvXH8Mhdom9iXIDuD8uUpyjkI6u6Doo4wOJjdm
yC1JNMvsiJZFMF4YkWmeqSbdVeMUx0BV12kwokC97iSqkFo7NW27Syx3o004wiSUatI2yCTg1bCN
9sS9p3S41+w8OLZob740iZwu1mlN0yhAzbHJ9In+lTzeSFYzotbKY7CGkjWg+dft5IC62t8V8Im3
fT0p/EMaiPzDbNdiM3SrjmRwht9vr7LtQlhNzj71gIo00YicFtsIjl1reRfUx+73QqNkzPSkuQDj
KaIsHfRd067ZLRxWjkRILyVGb/BAtDXRd25aBlsTGTmI1eBsLGkakVw5kOqgWy8mPI3vjCzId+O8
OvsxK4zLqW/yrzRv3R2Rhs0G8JbySIo1ubfp72d698RDLoQ8K6o7NV1DtiwOXevo+7xU3XNvQzVD
BuIWoT6JKSKcot63ers85OtiXPWBMx6lPTg/KiRKUTPMw22ga9+cueYwLZGrnvwB1pBKGwqZioby
lDMF2I5+LR6YR+sHi69Ohpnu3WIQ4MWYBzmH0vDavQo6ulpt6qM1MQd2vsyK3Rk5y2zM1RG5NqeG
11nLlv3DsvYMMfeqdNPjFIgXE1NaG3hTd56N0hTROhlZLFEV3yAeY8zAKMga2aNR1Oetnzy60xgc
bK1eeagIqtI+oT5h/hEZldQu6mJewhUR4rOFoP2lwvrpaFnzXEeYt1IjwqH8tjLcQFxrpOfNCe3p
7FXjlaq1/IUpln9QhgOWZ84VI626bKffV4RFe4W0PNKy4SsSaJ0N0YLGro32ldn4dyJwdg6TzTCF
z9G7/rbDSnDUtWOXYiKBsKDacSc1ZC/aFZSuk9+rJ7tQ8bzMJ5PxJUtpUuqCgh25zlQDei0aRrxF
8tWy520Ja5dBRE1qs3EZZJyAi18e9LF58OfqEQ0RVseI2sjaCO3mgXP1aEl/o9fTECvgzQ2Dmy/a
SMSHSwQVA6l20+nNSlSuvDHHMo26sY48xxHAl7qFD0ByRfbvVWtkhwAsRFsbxkBzuyHj7wnZEhyx
5FpCAaPy0+WhabLsmGPTeg4QqcKBvLioSu3nddbNzTiZ3HwsHgrT/x4od+IcAHJyF8yx8sVuH0yz
w3KAUdrDWooxclwvCF2cHCI7N8xtkxt93Ob944rS+K4oClix6epHQ4liCfL1iMBxmySQELseDWdb
sPDxFExCOELtRrXaMfXsrdkGd4vxFbPEyGpJB576XcLkhBNl40GuCzIb7ZS2IUzv0gQGdhFqh4HZ
hqiBdmpBaWw4P+pFbLpg2g6afyzyDIgmv+qMZ4bD3e+BMf0+SkLvGbjVcVbq/bYE44sMR9dm3jLR
8425ATQDc3Ghr+MUQ/5hROIVYzxSj3JuaBUc7/ToG+Yp1SSMcn28ac/aQIFqdFcG0KSFzHat1seO
tCEAMBEC9a+l2pRTBVpcQvjbclp4V8XkFLvVTMXeEZb1rPdsETJzgaSNArthu9LhGDGgQv9VdteZ
JaaNQcIJoE/qX8jR5KUwErPaEtScbxu9tPc4Z2RHTZT1o9K0YGP7RnZT4i0RDZnlPVvluOxcve93
A5iMhu2cCp7R+K43LsPMxxyC5T26SHOvO9OwHZlCi8gvA+fZdKCFZFOXX5W1FtzXpZZFcGxtMA8f
JBAyVHcwdFE9z2gnHlLE3d8U4rfvE/XGcVhH7YhXgyG3Iwrtx2DyxuuxqPOjlvnlVzctVBnhQTDt
7BqfrtAJquBEpMPwMjhmcl/0eXpnjIKD6X9TdybLdSPZlv0ipAGO1qcXwO3JS4oUSWkCoxqi73t8
fS3Ee1UlUnykZdaoBpEWkREyXDgA99Psvc5A4XPZiCDO73t91r8vlhGlnmPZGj14UQeeLqtpj7s+
cHGq2/dmU4utU6TTdWpW6mmB+kAcwotq2bl2F4h6VQE2ylVhhPMhb+z6OqBHINAeVGz9SaZ3qDuW
2jpzCCynxTBI3xyzKR67lHNTM+fZxblj3ElpRk+TtNEz6tHcPvbS7AT+vkk8UEKYDk2YGD4i6NJX
zISmN/KlKYybDshoI75MmrKkJLS9iVNvTlmagYPaaaVL1TZ6yBIw2bVVhDAthuilR2CibdrQwNO8
omh5tewIHaxZD64IhLZdepsU0Vaq+ZTKkDNCpg4ClIGuSln4Rd3qfjIW54i3NpYTtt7E1UGJI+Jp
vXSiLGF01n2uNDecu3jGBqKFALhJ0ht3ah6Rx6SBlwGd32uTQiW3VqKNXizaL5kP1kZvAo8CUOxS
N85/z33cXQ9ZcoCeODAdVTJa09Q2YaA4Pi7VpzIQ2U7Y0XaUhp/o7OF2Gt8mJqPjI2ckDEu/FeW0
Wp3EU5Pn16jgCr51Nbx3jIYehonseMCESRyB6LbC+HzKUNXm0ctCtcSgjj706iPEjoPsM380NIyq
7UBBVSzoIYPA6zL9OBU1/bdx4c9l47mEVjKkdrORZGF6lXtkpWseeevYqcX/OQ57K+ilh4XUWr4m
qDPmjLIDFSUHLEbZR/dqjKFs0csSRPtyUO1ybzaNhvhHC8n6tOpKVL87cVlKIi86JZssycmyK5tK
umXSnFNxX4+UNOy62liOJ+UprmGy1xnfEM2oVg1/J1qxTXL7N8PHs69Frly109j4NkZsV+b4pDUB
DWQW5FdpUl3IrA4s5S/GYoiN3geKH7bdNg2nZ0tYN2xy7PndQhOr+jXTMFCrp0BZZteibpIEw+ii
Ywo3HaO9Xei7DhtCau6sReXnU8HmoFIeaLT4yFNITGV16psFI2xqadtV8twGlvQbJ5w8aMmDhxRs
9bTx7Bq6mM5Zz7ZhknyrLe2C1f6nEsnRi3vO0BB7u0sx2vHygqElnEIOAosi9Zsy77dRRDWlnsFO
5iWAKpQpigvOu71lxh/9itZha8k3ldbeoxI5B71DlJni2w5rT1bOs4EQx+2KIt5pano1pHvZ23c9
fbmNSJcrrVE3UZ6DxZFXYaDqbp936b5OaI5WAXrsFlKO18r5B+62Mzp765o9e/RhG0DIGRaECKUE
ygNcg6Kvm5nRWaUg5FuhkTyHS8JLaNXl41JOL9rYMW9nTUTVJkvgHolrukVHGUoEHslzRlPsbITW
uW+Vggqapl36wpJX06hPl7Rt7N1YIiSO5lNZBX4f94JTyXxRLXQxmS2vLN4DDFB3sqnKB30E5mFk
lHJppY8sQzZupiEB0hxVdBCyyTyDfknudJ21CesxcjsMEk267Kw4vIWOxGc+iIeZ3Jsev7zWBba9
TZEvKqWZNiURKLar67kow6/INrKdLHrrZEEM3XRFdGiXcuugkvGbaLrRsty8z6kzxg5GGtzZi4vt
3t4xmMbeinJOdmgrsg1xvXOrROlPiBw3YjGO/JIHzsSrVQKV284z5AoKXLNgK4To5QdhjDOUzqKG
fHKqCtU3lfKmDiR1RhOlm5PGO/poSJKLrvZnwzlJIqC6mObvHFag92XsD5SEzqC2KKMKNaFXNDc3
2D+rC6HBlda1J2v9LqBtoEkZGbQrFfvYBuFvbYhSH+HST8uMxYYevXM3ZQuffVreUkdjk2ymnuEH
TXmLGjEl9ijB4JRAv9C4LeJYmZV5njMZXkpFxPtWkzHA4p7azFyUbm3oLgfXDYTnymXQ3AOqt904
g0gSdlXdcPDsilqVe43e8KWDC7Mp2INBwVw0K79zTHrkg/5rqIDZcirxRLBferyiqZsR2nhFUn81
7SndhwY76txtVbpReSK8rq8fdPBUBrXocFL1S9QfwqD0bHE7RPQw1WeFetydU5prwoNpVGuWZkMm
ZtzRR053TrcM90XQlhtMZD0jq3RlHeNzaNB9XJlRP+Mrdb6B/SNQjJuHmroYhXY2XlpjKGrGLISx
gbajnuEpoWs+J+qUejLgX/YiSk9RFXiFehmEOR0TBaBAg2HdsQdfDAoV09pXrdJATssHkVi6JOSd
MwIVqrM4DlIZHFRNuRpDdIr0LCpnckX8lSBYuANwpbpREt80Oz9ZSJCpvz4i8G+vojaCWJHbeDjq
nll8mGsa9tw0QRgSGE7tCrJ/Pd83HUUSuDZh+5RCP9uYdWmeYJv0XhD3xr4wZEQFgbCr7Nr2iuPS
3DjDzDmYVC8MsvfgJ9dIzNSIVglUMEv0LZlfpJhH+pf0JExb3bZd/lOE9imtizMlOyZh9ulTM4fq
aeit5pim4yHPw2rP3B9708OfSTd5lXl0LZYNY+K1346adbtR9OdsXXaa9iF5dX0c4qzztXn2B6Gz
ls0PqQUJXZ2A/mRhjufR4SWPA/tIo6bZ5o4xeHojwmOutT+Z2tbeJ4H1OypMD4zCsaeUPK5Q3KGP
OJFCObo9Lh7e0U7VvCnN2x+1Yz6nEELcVA76feWM97wGN0wTir1KD38T/YhzJbujPlrmaWLoJGSp
3FVDSsESiYaP0yUk5Ah8NUsRMSfGBpjgeAgrvXDFQkIJFOQqTaYbsoaLFYaPSj9TgjDynbmECRBR
cczDuNg0NbEAbIuzSMajkVujqwiUvA6hLaouUltIHWxVJpOwk2PajnKjJ1dRf7TzvZ3eF+kVXdUL
aSt6NXtLI9/i7LdgVNUog8vcLWzFXiE1AOvIhqkhbp2qgegTXQZDu+0V6psRjKyuWRSCG3nRbWva
LOM0bWX2W3E28E+g5arMOSynPGVISLvX1e5m6pI7s8vDA4q/i9bUx2YsZ9cQ83Wf0jiq1V9g6djp
4xgJY9yFbsJ/cLH7cNykVpe7qGP4znRGp9nfAa8BKnL2tuKsQmRkObNzJ+vkTFp16YL+V2HE+tlp
DYn8NK98EZrjZVbCEzJXMET28tiFJmahquTgvs6V7FaGHeA9tq1FHhV93hfQEr1FtjtrksdRttJj
+aHmjcWmrefbwVEvGHvPo/oV+hvhXeQm+bjL09bxzCz086a947FuCJRyNxgIktpA3sxr07HC8Tho
fHF5k16Mcjn1Mx5ZnmYYUiArFk4NO0B/GqFmwI+5EaqgIJyVh9CUjzbH5qajC2k3KpKDG2st0mvK
Y2/GuD3m5DKUCVoEnY+/T8rlgtvYRhnNfPu0t80DNZYnbIe35cC9TJNEiUdXKtzVi4IkeVJ2uSlh
qFEp4J0eQfMpXf9rQGJm16rXmNvMupYy34ZWtMXeeVUHkP+wmWVkjSvpMtO+ZQLrV279GKPge8jZ
ZlWjvxQIJbT7ubmyCuXKmPojrWHXUZV9j6IIvN0JJGzNUZwkhICxm6sqsgtqb3e4tjpoT8KB1VVT
jgN1tMnU5U7S473H+mveVfacrJBC7R7EQwIjwQyDYUMBqzyRLB+NwklJ1YIciQP5HW6c0cOsc5uQ
f1CxNlqPARPKRmNAYVgqIU5Z57cs2Bo12rdIm5bMy8qIg3uYx01SN4j0c80VcMWGKnHcYk2Cqr7I
DnWeeIzEuCCmJqJSZ0kcmLXkPspt2jdHAIy3TRJRXzcukZKtc9TynZKq3caQ3UmAXzxKQxm3kxM+
plV0mZv0oIUN8pVsgm62mPYmpLDkgg8cWJ/plFNT/JqU9YuqUmKd0egjruYCzL66s9kB0TN3FL1A
zeww+FUnRXT7xMi8cli+5EIgiM7zW/glyW3URXTSpMI9VTHBlJDKuYrabZ52l6UW2IPhV8ULwrGf
Hfpl1fxSlMG+zwfXRHJOXE5PmHE0AsiCMRdfnKbaiE6Sz/0CarElrN+D4WRnYes6xEmyRRuzYw7E
FkT1pg5r+twMXkW0UwKzKyp8ioi/tMG1yxPEUC8y7q20vcCXPodRDRVC8aaODEwfq/WpGd9Qhrc+
sirDZRSGeFA6K0TpD+dhA+ItwF3Uc3eqFNvYuo/C2U2bB/iGW1Sa15ERbsPmkAxeNp1NO9oZ4U9J
Gt7Ppgv7noQObWUjIKO9YOvntJ24K+kjmH+yummrdz8jY6vq1RNivOdgVm7UcZUZ6F44RO4SURFK
c7/pzlkqXDV+LqLMrUg3E7bhutsyxsNn8CmNFiha1rc8z9guhtgjoMeMGB8Rx3iVjecCgl5wz5zt
nj4+lbzU0GzX6jP1sDik2pugstQvEAzDuwZ40g1SHC681MOhbRS5Q9UhXKE38Q9VBsau6HmjlZ59
yG3aUfPp1eNLqCkt0IeMVeeUQrBa1QTc6hzNV1XVt8dAL8ZdNwDqL/PCeChiQfI2tWz1CQpVT4Ja
9KeouhhJoX0zbb5gs4LoeMiy8KU17PCgpmzRiaGWj73WoY4e4S0BoHSqL8BALBdgyiULNQckYrJ6
sA1nPk42nvlEtDe4NdP7iaAeV3Tm6VpLY898qmWwt/PyLmmUr3aHGIjS6jcMJ35VMqrHzthES9Hf
tqoBWKt5oHNe7soZ/0QwFiAoSROKWHEtx8KlwOt8FNKpvTTIforEuqF59yAG4wDg6AV7BClGhcSw
AdCakcn31pfOcY4yoM5bTeZFQgCgN6lf1JivpUWehYGcbyl4YpePvbTsqRHrXk7+Mpi0BVHhT5ta
5WsZ0UDS1TBEOUIr6KBn4W5xyvymGbv9IvXrMDMutWl/hzr7RR+VY6J3jG5rdomJkB94Q8qjXJR9
mCY3Gdx74sLwblKTY653Twan62ZuFk5wI0L0lilb6qUjo2iiu3rSb3I18hyFKnWp6y50RahdtG20
9CoISpUqYf/DTF8arVdcleDeJUtFS0LJV0+ndkMm+tKhsWQ5OdpC9Gu2ViFQ42/mieAUKhzY4+ja
0Ptbp0PsHSzBTp/S7z3Umw3Mrd99EP3Q1ZLwGhYqxt9ipxfKPgjNbjNGeM4Vbacb9RY/41FatIEC
s6SzHZ4SCFoEhte6pjAosolvJlUSb87XBu7jOTAn6HP5GczeOSx1h6+vCakRrHuylnuI7b1gnOdN
gVZ2X9bcKM7wJ+iEOya7HDVjWhuMwaYqpKeWVbarTFKWoPs+V/klCQDxtk50p0YWWMsade8QfOn1
xVUz8b0w5gPAyktXJNuQWgUWkBdhKOo2FPIe1j9Yo5pir7366lWAPvXOKRx9b88FqOB8gnKWCAk6
x+C4zgwQN6Hb5frNkLcHK8kbl2TyGVuhs1Et5bvWz3iAWu0l0bCRFYlzpAuOcNPpb6JJuyBnvRZq
eFFgXFpt9wSb9FIMzVax5y+2/CH7LU7pa9qHQES71DctVHeZlOBSTbcj9wGHuIdR8NukPaohjdf4
JiEkugKbuKJdwRLeGC0lllwc8LQz9zj7Mvd3jn1APL/HbXI75XciVbyus1Y9AFMaFtVsUK83pG1B
egjldKohT/jRCE55ikz6MEW8wlIyv9aCSwJNhr4fVatlKWkrkdlSUSa4VbsWqXJt7xJbNi4SyJMl
MzA9Ccr6MLd+KUt+RgZyZ/axryxwXst+0Dcq1bquBZSoJPM2mqibD5xprhZ2T1k1H5GY/gqb7ggj
4gutNs9OnCtqHEfS1Xmjz/Q5yS83pdWUbjjkEFvq2bOLcgeVYccwUYfeUKN5SQfYAykzBXYUzrxy
dCQJw7JNXQ7n3lF/GUm/Qb/+ta7yH4Gdn2Y5/O6z+peiBDu1D0LPQlbgir752TnJrWIa1KL65otj
Em0P1iGuRrRW4VkmLW0pLEd9QofvRcW24Rsrh9D52kzpNa69teKVi+smq89d112icVHdvBlQNMjc
lSX7aL+UpzKiBFlO+NMgvT4R5B7UunnO+uhpbAN9R+Z4mkbtASrwS0FjdyMo4FH+Vu5VPm2NAtRu
mX8vZgvgoGSXDIXj9o71TPkYSEBs9D6IixvO4qNw5hvHwZOnAC5GpWFn2pYm/4hSPUIl3qfLxuGJ
mrM4J0V+oWRnu1EalRs5VmclR8IUpUrpRtr8Evf0sRoiVdilvZepdGqztgI7FZ6btsLhS8Vs04pu
prWBzdfuqeCVswK3dlA3FkoZXuXpGANqcQeDyi0CFW1bWfKi4Z08Q5CKXNYIj6CVuWBZfyxdhzIq
uu8Ve6fFoAvtIYl8PXWiUxzNLF9FlywUesn7qJ0KGg9ug2vC7ZqKejffKscDpgQ0PkBTBwOGcfxi
JvJuhgPoZYmgbpfvZDh876zec4xzUdGCAdWsUNSLPXtovhfNdDbIE6JtZczBxqiQaFjmA/J+j6ap
SZWjHfx5UOLNXETPDEr6aiKQPxUgDbxUZOYPXVFfLJjmY6Q9jyN5Vl5V30ScnGMcHXQjwrUr9aNr
xbcSGaRJJzVhvjNz4zRURTU73NMikU0AGMSTJ/IzKmyEDfHBcMQNj+ukSDRptJRukszwKlDqlaAn
kaGBwCgIZ/PSt1cyYsb4Q2wnhtdZ1gFS/DFcmn1dD1+cLKsOasWnZWrBvdlZiCV6RDGzhqxRjkdL
n57MpAYCAaDdo6N7t1QzhIj8pE3DNcbKe4xnO6njK4qarUFFbDPmlrLrFKKcUP8WlLeNgugN6s0W
u6pKZ5J+Vh59qalNU5LbGJG81VA2duH0GFrZ93qJ9B0E8LtWSX+uA9YC+7dO2NDS9B1Nnf6HeRTd
Thl3VXqYzQr1Al3YNLtaP4uk3GbR4oJu6kW/lf2XmHrA6KeGNwNxjFWaHOCG8aVs9RnN4UzNqMtj
cSzMXj06Y3qObKRhMIS/RtLVLubacc8LSs63dWRF93EdBV9AVTa8DK16FDMUOXzYyz7vdeU3POfU
z6KhuFvQQb4AyOWEEbhyUk6ifIyj6zg3x9kTpmbQep27R0yg4zWCWvT5jjqjMOiTE/hs5zAvtc54
naJdxx1E59xMox9BETUc6eSteoCfSKOnuc0DtdkrtoMRgB7p02iFz8wiuGrM5Nmu6SWJrmzptWBU
2ii28NEFVuchWpqrDGvVta3n6kFrh4e2YBnVgCqoryvFg12lJs1y0etHLXNCGprpryZsXPZcPwqV
7aIZ3tRb4N61S9lGj7MDel+1HtoYjakWF/WaRN3YhRCeAgEUb1ZW3deJpdz2ksKn/lwSWEBisEGz
qFdJld7UKTMJeugpFCD21JGUHR3m3Id2re/jobupY/sLQrb4y2hVHsZM9FOimI4NmmlvwvezsbP+
urS0pzjuTqX4mfSqGw9kIHRm8OWMHf35JN2lM5p1elTY254c9WoMJD7es2aFW5ueS2jdlPawp0m+
qQnsbO23MtJbjJR90iverNff9eQH4n9qyA98ty71YIl4aPmuxMO87UHtGWGroBhpkdQ48/Ks26sd
Fu2paZWWG9BwJ1q0j6m9GhSS6zBZTWo0cecQ4aCIHxsZdGv2UrOrhN6StL6BqwL/IPIs5aZ0yBjY
+ETsGeJQ5vlNvVoznLj39UwNnlJ0jlu9JLBemcZjFnnTUj5GxW6o4lMZz7fJWkya8Oj6o+IwDb2V
ZLiTSsV5uMt6CR7UkUyGwB2zOPF0EEsS+pndfGty+7nDaJ6JJv0RqIrzQG0w2uqLJPKvsOjJUd0O
xdoJQMmWMh5qMxi67WFY9bV1IrFoYsutHQ7XbLJskInYO8zoKkyX7TBpj0vXnNoOmW5h7mI4nUil
5C8p2CQpsCjfbA0/8Yz97iqxaorzynJSynGH0WOXKvjklZhx7zHEVCItgRkKO/PGlsGviNkI+IhW
5dhwVffR2e5+x62KVMcgSDLMeXH7KXvm0OXjGdHDldNTsZR+WaB2dTjUaZYz2VGWFb56QrNc+2kn
P5uqRYku5NVokwH0/IOJeHRjEmZnVdO5lQqNIciyhK1kdPxYr6JrtHUbdmdchtigQKiXfijD+7kL
Sx+Wqv07byocSVTcPDzKRwQAV02sPtDjjtzegOG+0cwc93PW5vwKGrX/vuHi8v+blQIax/9spdjG
RfZc/HpjpuCP/JeZQtf+hR/WxisMu1CCgMDM8N/8QvVfQLB0uBcaqCQMDdgs/ttMYav4LAS2MENo
+qoU4A/9b36h/JcN20Gu3m9dFxhb/x0zxVvbNAx3CFYYOhyb+ZjyLU9K10GTycKMfESjPT2SzBmP
RHHRV1nq3eGPZbn5G5eyun//dK2rwPMcE3uygT1EOP/Yyv8gcwGRylJyw9jHsmv8wIXWWlS1LcMb
c81GVqPQUloWRMAbBJHpJ3PR3r04YAyTZdYsCCr8uD8urhphlxShFrHLg+svlBRdoqx1zwA07UFL
IIpzgvyIefCzwXX/EO7+um8HxzieaINfsLJd/rg0ikAFBawe+ZUe47aAAuLPzazAGqjG62msCAKs
CaV8G9YRs1RQ8wM4FgdRplDu8xHNwMfPQXvriv7nQUgIhqpgOfhlr3+QQis5pRUY+ezOwzkzShpJ
ickcB8baMD+4Ll9yKRqHBkPfIkUB2C7MVN461AM+mU31l5WenwIZxRSOCttGCu0NrmQJtCYn50NI
OSvJVVLQSAYjVMuDpUZ0Insa5jfKSBa+pQ1cfuOdUX8HourR12Ij4CQmyTwj4gH+n6AoKf6DpWL6
rQEqxvqHtvCGuxNYYUwne0r8HCPwCSKbvTOYmUYdbdUiNI7pN0XU7rJ2bk5NMZkoC9CeFchcPyO7
vPPQbAxZGnsCrCF2jNcPzQH1hnXYSfzIaKZLHVcGcLAmu8ZmoRzAiTJ+yQwxb8xhk57TKCUImyBr
PNsW8tuPX6C/Nw3bljo0IkunngaC9fVPwTLWywKsl1+0ifgFYAKif2J3uw4l5b+JBVrfjz8uZb65
a8C/QUg9NPWFWuMLmBFMHmslCL5zRs03+E7t7cf39pbYwwXX1WW/tmxLwgx4fW+xJhMlq9rE1yPk
vzgZ+l3uCJX+Vkfls9I+2x3Wj//N5sB3A8vL1jFA6Oab6xVmLhS1UxMfxgrKn1TH8LGYpEWUKTY4
cJ/t1LA/eX7vfXVcVK61YHYk6EevbzJRZiUGTZP4FiPU6Qg607c8U7rvuJSjrVlNdAANVZLgL9R2
x5DPilTSvklhfuw0gIqE64jJvi7DRNX84/X/+91iK7DXA9FkIhV0k9c/jR0LmivuVL8tOwosdeUQ
cscjVRgj+ORSfz/qlaLIFqhzJAj1LUQd3mE3NqWxPmpzcBUs8RTcbfU+rLPBW2w7/IRM+d6tQZyC
4SVt7tFc//0f50DOMLDWtGRCgkijpKgtE9uUOh2sSpX+v7+KYGoN7o0jlxDi9aV6hk7MShlmPtEi
+pqG7rrO9J3tNE72fzlo/0cImvbebXGMINOCSImc4s3xlhqtHatRzSeaSkSruaHMx151aKAkYzWT
m0B3uNaY2XVmppjGCHaqGW5ezvYBwYEk2ZrHp6wVyG0Rao1UcNVl//Fq/P2N8barmmlBAxGCjev1
atij0CS6utQPKq3cjh1ZgdaH2ZatDRjtKsbu1pFGH1/0vWWxVNYFtKHKE3+zSaIrC7QS4aSvgRN+
mYbBGWnrMgE91XXlx//Ttd6ynmtHLDCyewqsMMxOqy4wixihoCyT88k38+5dCZ6TjpGcW3vzYjkW
wN6A/8EklJZeZgDxUgbyUaOmL/DxTb37YmEn/T/XerOCI63hRnNQHqQBMsOoxqQU6qiStZB2saMj
1nBru8Td4mCLZ6QN9eN4mnKI8vAejmqU1rcMQgq8EjjomVKIffPxD3xv/4C3zPmE2dlEifr6tRpw
Y85DVCKwIrDd6z1gaCY4WXc9w3Ifx1EEn7zG72zbvMcmGHQk2yDy9DfvcalWkNoKLfWR1do/Opza
v+fBXjuVU2daOGbk+NQNUXFTjKZDH8bopwN4Uxq9mUwXGv4iUJ/HYUHIaMWG+RnI9L31kGwD62fj
CMKU1+sxhpL3LRpy3+y78W5eRkWB3FErD2yv6amw5vKThOKd75oQ1rYEmykM9rcxPeA63R7tKfeT
UEN4k2ucGDGGlseOkSq7LmHYr5sMhbz9+Lmv793rI9vRNKDJmgFbnr/evJdppGnjnHe5z6wnprcp
c+DXkGy3IM/Li6khCV0EU4o0PZwYIm1rn7wG73yCXJ484p8dzXg7K1ngg8pbBKa+cIrIs6Ta0GvE
yotUZvr39zAAmrxzEK/WQSvrE//jxDJLYmLm3HAY28xcaMuhPSVda1NUHrvwk8/9vYepGyBNea8N
8ANvEjSK91bZQ4XxRxADVNgye6uoDj1bE5ObFgfwhHv6VR8/ynfW0iTrBVZvIh7EgPr6Bgck5gEF
q9CPmj760gZ24KG5nk8olD4bnL2+/W/eGlCTrKUEcmmBhHx9qRTgoTbijfCDPtFxCKHiCDLRe2YU
QbAnwwGc1OUHrKwvH9/jexc21wsS6QgpzL9f15HZTZiNhBVOT5kWtU+Mcot2+ioaAo8ogIQ46dc1
6P0sfXpnR3BUE/yWToJnYPJ9fc+ZYTQGACTOCGSFjLALXxZwpdt+Dun3gZ32P77T9y7H1ShosBsQ
wb9Z4oExuGM9ajQi+a9uQ222H9NlqR7qqMi+1L2Yf/wH14OPoWoMmMCD+iaMri0FvpYyMnd66tpz
wWG1aQ3iyXBYTdx5d/3x5f5+kJLn6OgqF1uf55uvEccyOpN+iPwFZtia+XbHLqWFyojbfsf83psU
0WsRmfUny/oPtu31q8uFmeoAxFlAVn/LSo3BKk69VCMfuhzYFivL0T0hIp12zKSUt6UO8tCfQr5q
AKLIo12QN3N6qtAJHuyEyM9tTZVSsjqFPQ5xtfmVlQEkcsZNyQcbh8UFfDB9Hts0RjpbYUfHPqoL
lV5xaqo3M3I8OBtgIBUvDnX1u1YFaLHqaKbiW0kMjh+v8zuBB8JrC56vuQ6bgHjw+rVtjB6v8YKA
s+4Q5WbVVPmabVSohqbESx089cNCxRZ/ceYNq/4HHAncT/BpWwFAiZnP+Xxaeye+IpTmky3rneoN
v413nIknCCwM+82vE/GYxKOMYh/bqHCZ+SkYOkYHIhWauVe1iGaNsJjdmgE4E+PY7+Z+UlCuIdH/
eJ3+3jylRS2PQhIiZSneZpG5rs0wgczQtzQA8tBTCrcrl/CQD5gdP77Ue4+EJJlKKLesm9RjXj+S
VnZI4Qct9Fu6n+1Gm/XmOOj0gGOsURqq+I5WaLtqQ2ockz8VJcLwNk6j41nW4hytmoHC2ZLTObBN
ewtogYkTH//Ev88virtUUm0gj5DO/hp0j+k9qrow8ml2CbesBaPborg5I6F3fMGs0Q2O4s9igXcv
uq4KYTIcSl1/vSxh6wzIAYPQ7ye+TcplVbRPVeYfbJqlSJ8QRFNSxej4yZNf9+03GwIF3P972Tf7
uqWo44QDgk2OgQCHzNFXoCzCln9/RdFmEttpnJjkaG9uDp0UIEC2nbjUrYO5YPnq03HwnSAy6doA
UZkm4FYfX1RbN+2396bTQZY2syP4wt5+Xku0ZFppRP6Qy/JWzOjUQYwBKTCV5YtEgr511tA+LdAL
Y+MBzUBK/Nnr/t4Cs+9QE7JpDzCz5PWtyyogcVl/RBnn+sUwpnBv49K4trKuu+XRDo92M0ZHk53m
0CFwOJSZWZ7HtFBooQtxlep5+s2wReh9vDp/h76Sgwf2E0E3I2fenrCaRarZ2FTRCcYrn3HzBYoA
e9zGjGFHWFJ1Z8gs+a6LaUb1lGU/ufy7ex9zBNb5TRyE1K5fr0uvTeGgBFy/tep2O5Bfb3NsjueB
wVzfFAZygzbTsuRHCxv+Cmm13XhLEBkYyyv9k9P4vd3P4Ezkt4DJopj++qeAsKyHumGQDGiNea9B
vdlOofPghNig/4NFZ4TOP/VISOVvXgYSvFyf1YnvIE3N/dwYxreB0tmuHdVk3qSzlXh46/U9CMTo
Ohgm8e3j678Td9AgkliHwShpKLff3KmOtQfJMDubQblvroPfQJH7+6kZ+z0d2eQg0PG7YwO76eML
v7fEplBpm6ywYTKe1xeug5KSPmPf/M5ZiAVCppz0Q3GrB/1n4zDeu0VacXBr1yYdk8FeX8kq6VaB
OsUIuvqzYhUWQNSajdeKkJZrzHRP5FvIFRokMB/f43tfFAB6omNGOWDDX3f4P1IsZWlXpRFXXmIx
H7HedW47GIx0LRkviIwCtPlmgvh3RciTbdU8yT6b0PTeKlusrm6ppokC9s0q40EtLVKgxHfszvQi
ZVYv1hi/GPP0HwSw+ND4akkmud1/htv8ca+Rgmo9JAMAlbGMnrMEFiHrbPceQFvrUUarolXRnNs2
bz79iN69yzV+piiqw4x7c1LGNoZrW6YxLDRmfPd5qQOBaqI9432MT3aG9Xt8e4JYf1zqzelYFNmU
D32OJHFFPzlWY7or8hbtT9FtW822PtkV3wsCLJouUlKMotP85gFSc1FiqQGwCzLC4mYBa17BmERv
gMEnTgHX5nM27j5+b99bTy5Fh4RIlFfnzU5cpxyAzQQBpcQe44XM/9q2pd1u+gFT6ceXWtfr7Xqy
zbLHMplIc96ivVOc85Ioih4hFTeoAjQp54r39eOr/NPZ+esyOFGJ4tjsKAu8/hLhj9adwRL6WaN3
+5j5SJgephotU1xXe5RJ50H9X5ydx47cRruGr4gAc9h2s9NoFCxbcUNIssycM6/+PDX/4gw5hSZG
XtgGBKi6ihW+8AaU7zQHGLtjgiT06qr7DwGY/qKjS3olJoRrMsD+TRWNLhWCAL5p5OPJ0a1q50qW
fXK6gTTtHR37cWuzmx2U7rHEqJPTAgkMFR84bVVjGYCNY/eIfOECoNM2/r6/QpJLEpCALvx0sNYx
t+nuPDkl3oFNfMphnz0C2PpidPHyeYaXfVRmNjjCYNbFaRAZuz+wZLb0qkENmAaYB5qg6y+jtF0W
YhsVnfS4wDZUnRbfnJr46hmKieKQE6NgVE47g8piDSo1OmU20AqQksWvenZbtQgrhVFDytFbVfdF
DUIyq8GJ4GIsBboo2ZAKaFoO/bYb3ilaIVRj6jg5x7Rp93x+JaeN32J5GKSgufki/elNPZ/QRAlP
hR2qZ1MrsbseQsM3kFPf6VKJbb45BrSmsHsB82mo8CDW08Z/3WsVowxP1LdB3OZoPn8zcjvXUHtQ
tUsRRulvBVPdhwrrOoWwWAcy/frvTSGQL0eQh5mbWI1nKz/hHdBNfRmdaDmZbzB+N26YhsQ3OCP/
1Ujpgece+vP9MSWXNrUx5k3YresvQBraRJIMSjE9xcjoXowkHG4KZt03CHjZta/S6PP98SSHyePZ
V6Fc8iCi17+eozOZQVVYKAfEIBhOYRkXZ7tDLwAO168eJZ7HFHHenYdCsot4IjhBFMds4BabHY04
9pRMBQ0V3mDkks3RumSGGp+NyUr/uj+9F8tJ2qLyztPUthyMVjdD1TTaFnJ5BIgVsOHkaS1uUFyS
hamgbRWo9c7UXp5W9irvkUac6AH320ZwsKf1vM4gIURmD4VCG61TaACDQI1o8N7HqTbfOlzKTq2K
ohUWM9EXeFdgPqFh7RwgydRpYOsqr6Kp03Hc3FYtqueD2lGrKlXUG021LU6IvcG9cssmP99f5hdP
o5g1RoQebzAFIXdzUpKaaytEi87HdQ/MO7T62T7OFSD2nRxEPhBQDzEQPnVi0s+OJLamjYXwouJD
Yw9vgQYIscjQ3L4/He3FTU96wwZla+Ju4lBqXA9TqhpS7EICxeyb6mI1buVbs6k/RkMYfK9bGrdK
avc3dPLDz+DFuvcmtgHfcrWyzmE7gAovPMw/gohQHdEvCGalUv4ehqbf2d4vTq/4nUQ++NDSAdK3
N5QXooMutIogzU/Fg64Y0c82DYMvbqB6ybFCWuVbORfVCdalsrNGLw6xGNrAAVJc0GRHm1QF63fM
gLAS8Usnca7N5Nmfpk4zb72Stv/c/xySjw7CkNAL3XyXvt7moyOpnNoIW4kO6hw+9BkGF4GmxJ9f
PwpdrKceniNSg/U3X4KxNPH9YWsFennzlrp/01fVXjteMheaSzRe0I4WitLi2Xu2gRfoymgVzgGY
6Nq+zmQ9aDVY2e3Vc0G8imoV6brKY72ZS4wdAt8GGhb0cvda1EpydpEC2kkwJFuAHIrE2CMtZzqb
UfACgNttd6JXFec3PMGNM0zDzG+qXts59y+GogwOZlF0N3DNJg1fL5tdOW5OHQjJ0HlqTpNpxF/S
aCkov+Xhr/trJ/6qVeAhNMU5TyrVU4NW2Wao0QTMnIUjQzWJ9oBYR3BqUisi8sZIsUXf4j10v3/y
sdP9+wNL5ohuOZkMOT6HGkPw1daAr5B2CVBIf0zd+H1WgIY3QRgisKG7O/tDMhSWlB5WcAK7SwC/
HqoK1dANUVFB93hyj0k3oJRjkQK/6b0knU/35yVZUPp6NPxA6rkWt8Z6sMEGwI4bj+crVBqbI7Nz
30A6m/+OAhPuMVqx1RcLLqmAfYd7BpyymVIvQntEBVzzAiiSwiGucg1RrqZzv8cBxco8xCXEDQCn
vH6atsWZ46rC/3p7Fy+t16pIlAAATZRoOLSYJvhU56KPZo8Px5G+gfsG1mD+hZtz+Hp/bNksSb0B
f1AFJD8Rf/7sVomtAQuUwRZ4fWJ+tNqckzFQRTG0aA+09+ICs1Vye6y06ejTj/c2AWMAztRAJ9bz
0ffQbpO6DA+9Yrff7k9IXOmbQ4jtjkjvgCsbMEHXE3InLUS10hACX3nxYGfY002zUbwDoKVfw6m1
X/uaUfEizAc5jIaqcE5dj2eBJGjKBr2HPIZz7UQAL+mSK1d4ENbOOyObGih78HB0h19i4lC71iNV
6VEypr780JXQ8hGgQVug1InSfXPshvh6fzVfOKUBOyNNF01TCkIu/7+eHrpYpHPcq77TUfc5YNSa
LwdM9bRTOYfDx1yzR2hk2bz4c224DSRC5CEVb9EQmUe9zbNL42TDIvl0/3dJti0/ywOyRBpAk3Nz
DQ1KY7TM3+Vhj4rvKk/84OOYO19Agi47KCnJWPT+xbpTRNYZc70EVmkG81SgHYZzM3iDEqpOXuRI
3Rq5fr4/LcmF9wT0gx8BfhQjuPVQTYRfdN4hztbA60XHGU0z7nCtRHoE9djIaIbPbr/81Xp5+fv+
yNJJ8i3BWIB74q5dj9xjeVi5M5Nckk471APK3hXIXiTxh3pvT71oUFFsU4nA+XSkyAjir8dCYAML
4lBo8OVgKmuz1W5Iko+XFCXBG2pX+Xk2huBSm2AvdQcKdOiZxevfMZdEWWAfuJXw+1j/hmTBFKfi
YvVn7KFQ5R/Nh6zQNN8qBvPr/aWVfVRgMxTkyOxwct5MN8TEDrFDnFJ108FwJ54hHtN1RkI6QQEV
a3KyWbhXZoKU3uuDH8CzKpQdTRyTLTmm0TsAZl7j+qFl/tvqzXgO3cS40GFZdngQsv1DLE85FYAQ
aFFx+T97R2rTq2esUl0CD+QmF/TprkNa/rTH0dv5ci9vQbr/uDcS69DwwN9gPdIIIA/+Pqr2SQ5w
sMTT1LfGxkRxv7Qfu3nYi4hfzozx6DSKq4aAZ4tW6+0ynSvBye3G9ncTuNl16OP3U21Ol/v7RDYQ
pRTbZBUp4jx5xjxbQsTGHaurLETFQcBc1ZA7tRAK8LWz95BIRyL3ejrsKi2F9RIWs2dAeERg1s40
5HJiC8HvOp+OYwGT9PWT4s0iyXcIF7GbXA+FeFsyo0wE+RUC4o2mQgqsEWJ63CE38PqhCEjFg8B7
TNlmPRRELFEKrWzfCJAnTlszOiLW2wJi0O3Tq4eCPkA2phMM0/kSR/7Zp6qUmgLzktm+VUPvP/R9
oF0rvSjfI8Qz/rw/lmS/izIbnXwxLaBo67F6eMZoJeCmVQ3OVyCz0/sh1DDyUISmKFCTndv5ZZQG
KvTJehkSm2gmrIfLnAJRLw0HTM9pgxMqGngBOVn82hITFz+fiu4ziCxO1mZSXm4aM1Vnm/IDncoc
/z4+U9PegqQrr8AA4f7cX8UXdZnNgJtpmfi98x3Zh1qKDoJmopRLkaNGLmwx38WjEZ9ar6h21lIE
R+tYlGuX5wUyjipO9CZygFkbTA2Ky35f5Pbbbmndc1R3w8WdoviM3EBxrJfJuUE6Mm95MY+f789Z
tnMgZ1L3IJT4nwnW811KGtijfGDavjItAb0NDcn8ARuWui5+APXVdjA14pu9mC2eqXQ4KIZACVrv
nLEcOHjGzPlTG+tbEnSKjcL8aD24uVvulfOkg3lwP23YEHC4NhuoJj9NjZa5TUVG82YMpxvWLvNV
DbRkp8Et2zocCQfCp8301E0IXDg9tlELXigjEsSnPDN0ES+0vpq5zUfeb6SM8IZ7/SsneDbi3eHZ
oT66XswuVIbWTTgg9dymV7pDnY8XNwSuqdGOQ5eor788Sf4oktA4pCqzDXJNl6tZj5lk1eXVebCd
Gsijqdw8tYz+ur8tX1a6OYuUsnAzdQg0QS2v51YY+Bw2MRvFNhVvOg5an0Fix9H8waSN/87B2vDT
1BAXqcA1rpPWdCcY8YgVk2DsTFt227F5+Dlg3lxiivVPIV1Ng2EwmHY1J3RmEdsrncjYCY5kO8ji
TAi4I1mLtzkZSt1G1tIMFkKQoeuTUKUHDN0HzKXm4WwH1uC3ceHsvLwvw04BbaQLTG+G2HOLVTBr
dO2swCaVr/BewIt0wttSsa8oJSvHbkZrOUQb/uZFOI7c/8Cye0ckEg4AO8CI297unPM0NrVh+ZYb
5chkFzXaT7NwAaWbPKAvQZEx3RlT9iHJUOnukqrZbLD1h8QcScEjY7Z8kEbhedbR8kR7WH24PzPZ
rfN8lM2tEwDIjjGaocKHO8EJe9cBj0hvOcbhYPqvH4rqPIAB4gydht56QqNRq+4Sa5avdgYYMDVY
8FoB519UVny6P9RLxCDrBYmZpFNYXmtbCM8yoXvnYj7iN3bUq/40CauG0Arcr0jOF8ltRofxPx0R
z48zWD/EQ1Nn/OYKjuP9HyL7iDS+YNgLaQAChPWc48LoS6gpbBwDosTQdQ4WPe7y5f4osldZBIg0
SwFHE5iuRxm7CfBsRUUYhzghjhrFyr91mxs/Pdyw0TLpBr07kZshAhf3eYFEkjP8ydNMVCBo/JDq
ESRa/4YMpqFXzik+416HvZtVYJ6NmDlSVAXqMMhXKkWY7xwR2S0EFuh/CgZAkDerm/VTXqcu83Zx
Oz6Wfbt8rRftr25CfCPU1Y8tgPFlZ0zZVQAYDTCxyusJ0GM9z6LUp9hGeN4vStX+0KqKehhLbvEQ
QalTF8Pw3BlQtoUElhjqmMXV87TVn0XmijIEfRN3tk+OmxxnMyzfjd4UfL+/hWT3gCvuGcoY8MSc
zW2TaJBDJ5vXcla9EDFmezqP2NAijOJYn+4PJVtBypUeSHXUBYia1yto6EgsDyPXuB0FEG8tRYdu
q+C0UgHbbya+5P3xXoo9cBk8H1BfD1jqCJdBObP8rk6HN1joeb7Rm/nR7l3ckWvEpE1vTM+q1rpv
6yr97o6NfbK9ANVCdJN2HjHZr+F1pgoPcoZSpL05rHaj4DJsk2ktdVF/T4CQ4RjPXTZjzGXlvxc0
SbkT6wb3jcUpNPUcA6R/nDH8naHoKuyyeUFKb2eXSb6/BZqHkF5EoJq5XSPcmDR3IrCf4TOepo5C
aNfYj/NUOq+/ElcjbQ+Qg6FbXDISnuPIQ/WCPYqGxE46Jp8PEYpoBjOjzWODBN+iGogN+QFN8qvZ
zESbeJH4LW4qO/tLOhTYQh1WMTm0vjk6i1WUQ9+rfNAi6Q4pPZaHKq3/WQxU6O/vZMnJ4YKnsYJA
B1fCNvsaE6+EIU89wGnw5ctGpMNV0G1Xx02dE14WyuvzBOA3NDi46Gism5tP1SeKWxngDHCFhmoT
t45xnLVCvWLHVyPlhC32JwcZ2b0an3Sa8MVcCiwQDbaVW230OmfCBN63ygXjD8NGvVDTSC3TJXhn
NtaycyQlzyfNRhr3op4DH2/zAZN6bhDfXci8tGSkwoKNltX0SO9wJIqjW/T5pQln9+0Ym+0x8pCf
uP9ZxYnfpJmr8cUGe3bDJ0PfVQs3oj+a5nJFtTM9tZnuPnQNMH4DCPnRmpN258BLgmmaunApiE5o
OmxjBlcNp8KcMvzeyra6Rg5WBmmpgiaovejaBm12M7S04lEt9J0LQDZdYiLCeO4aXgDx58+mOydV
kzncKz6U8OjCUxTg4hAbx3gum3dL2tdgPOtX46zoXhOeUC6j+8nH3txvwDdSXmkOaeJSFiRXwK8n
K5JHbtI9uRLZfUCBRGByqFSQza/nl89NZgwzVc/FDuEdD1Z3nFHsOQ/0EHaWUnZSng+1ueXmwdYG
K3Nsv1xYSrdOtGumBSDjKxOMPD6E5/s79SXdXYAAWKyn95Qa6CbKc8JIaanckV0GgfK7Hm3zwcU2
BaeKJcqro9pg8YfP3TC8KQ0MSu10jokmEtxclNhsvmAjlb4b2t5+h5Sy8/X+j5MESuwo1aAITKkG
YuJ63V1jrjNEFxw/zIP+scmDX2NY1ztVDMnH5UXh+X4qP1GsXw9iqnVfOWPvoGEMoQ/BxOQypRVq
97Gzx06WLfZqrE3FJJ67yesDVITsucHk12sWR/MVu5h/6ZHX/o5rQEbvlVjDchcUffrNHlsT5yGs
iLGERSAZczr6Cs4pn9Bm6irFbq73V/zlYgi9IbpAFKh5+7Z3iOMpqOYCh/HtROkeRqWZjlmDUHA0
1u5Onvry45JY8BjBb6KeQ8S/Xnc0tlPVTTJ8QhRLfzcm6IUiKNq9+lKkvEzAIPJ8EaRsQlPF7oxo
URJSVAK0szvhnBvZSCUf02ya4TlWxT/tOBq+TqvhtQAiMieSN0IverL0EDcnq+ngotDCs3DG5hFo
Nb1CeUiYrHdZ6r/2szEUXTJufhI2Eov1WgZ1kBlJVlu+4xXZ2zRK1OsS9DnGOsrnPxiJbEKQlFwx
6Hokgb2e4rbkq3k46RY2mrvQo5VzNWnGThT28lXh7yc0IlwgWHlBFVDLEsh4Fpi+ExTJNWzjb1xl
3dmZkoRoPx2xQk33+Akvr9/VmObmm+HBjIhHy5ijpQy+6oa42dl6fYyx6j7H6ZjvzFF2CJ7Ncbs9
8WDsRpo4jId4HdmBXp/DyPB2TrV0VjzQosROzrmVolsaZzGKwALGP4zpcfSwXMIv1T6U6TJdFdsN
L/c3iXQ8qjSw2Qhp4dStN8k4ZvaA8pLpR4iIf9RmegquPlmHGq1c2rztXtVAXNHrcIuvRj+Scgzh
JcDr9Xh9l2cxFVJ2Cky2s2q1aEyhJ/ceUjni33rv0liwcRtsjGTn8ZDNVHA1Cbdofb1ISuymTcY2
8UzfSrvwih80OajSFSBG1eamzcq3+wsrqYJBVqVXzmvNjUIetJ5p3QyYARpUwfRICW7gbMqHwOoW
8Ncj4lNW1p8CBA4xBoiUn65RfNVSda/oJ5syaFVBibGFttnm3uYlnRvNmci9K8TmaytxQkwSFevW
ojhxm5V0D9/z8k1izhrIL4dWOrnBZs7K7I1DCT3HV/SwfjP0zlct6LWzEufdzmmUTo3BqAQJvaFt
dlRnsd3XFXUMtMOqE97MBVwUtLx6e8relJoe7uweSZeB0cjRXWqaSERvA2dDb6axRDeFe1tgssIB
+efcTqii9vpB9+LqlimhfdTm0XyPpll7yb1IPWIc7e08ILK7lpeKVjFsJ5BZ4p56FsHroEI72owW
wbQTXF035F8dDl1DLZA9NTTuK0wdpdsZVr6fRVnXBSpFHLrZTFnaZ1h+437aN51HCblp9Y+jZWS3
To/zX0avKP9aM8IKGer3H3Qn6C/TqAx7BTnpDgPWIMhvSCxsubd23BrTElaWP3lpf83LNPqGVeDf
ISZ+5/sHWDqSqCyAWXMhLmxuKlioFAICwpG8c42PwYxEc28q7W2htrGztrKhiOfFCaXUSJt8/Ulr
1Q5nRWUofTbna4x+ANr9OLbNcbb3UkuHErcv6FAC9S2RPqwUsx1jbqWEBOwYwaX+uqRp4gf2EP+6
v4BiI26veoE8IfYA8YKu73pWWda5zYLYuh96XvND72PeFzPaI3tKLgJ0dIC5ggMV4KTN2jWL1mk9
zXg/GaPmZPeN882dmuFRsfWPXR/OO5OSrB/6TwLCC/mMau1mOD0bp0FTTNPP5gryV2pjIgeL94dS
9ki13F9A6VgwP0DyMuQLBSizbUczL2K2BeQPDBl156GzzJ+Gt6Sf7o8keZV5j0nfyM0FJHHzqfBY
RTfNIZbK+sowz71lhH9hjolhRNYvjYEgsRuDV/SUB9i7487ul90sJrhsUZHlM9LGXW+U1kr1qp2J
CUbVSc5jYjZv27jjoQ696m9nwkqgcxJcFUPupYciGVDvLxE1u78EssUWh4JdhFASndX1j5hKVD+b
iWi5U8wOnwQ9rjBhh10C/qBqd+4W2aYVmqr/K+xRIl0PRktaH9UgJ9VJcdLFdhoTidEau3MDXTj1
raVW5j/YTM+HFFvg2bMxRfPgdnNr+Z45dLdWy6dTp0Xu+0CL9xQwpbsJMh/qrQ7B3haQaUylGmU1
6SJO1uilkm7VlwlyEsZhrqNgXGqnn4LJaT4r9qjthF2ysdEtcEVzSDzYm2nS3RjLmgvDL/NYe/SI
R06hruH7YjfGibLmeOrD/EccVtnOJ5XtHzYPTxMdVgpr3mZ9FzxUKc2a+Jk66sWJcb6pytp6hGZT
Xl6/VeGPwwd7Yh3bmzuoMJE5WWwq0XbZ/Vs4qfUht7P2AuPF2pmUbJ+aGnV1QnUPbdhNjqUYVoLk
XUlfkcvVH9rB/DBMDYTFWRUSO87P+xOTBVlIz9Lih8lN13Zb4JnADCeZwMZQ14ow42mqW1QneIkG
evHTo077zwwhz1dKmGaxMlp/5TOW1SkOmzsdDEn5B6It16Go9ovJb66D2Bv03m6IL7HuCw9Ko8yP
VQlufWm0b1W1VFTl7fhNbTbhrQhAc3pqrrLJ7IryZookWIh/MUKne6BEcTFs3lSuSGgIsI9A1W0Z
aEFpWX0w8nxjKDeegYc4vqoiydGGxAzDBCsNzcl2pzoiechXg25uqypD5zCgvCtIOsOxdPT2EgA5
33kGZHtN4HcMPKIIMbcVxDzwgngcY9uPK/1z72CCunRedrTU5FEL1OKv+1tNHMftQlKvEEVwBqS8
sz6us6KPcOM021eDUjuocagfGoxk38XakF9DtZpOYTKqByOi9jcGefzh/vCy28Ky2ACghSB5bFHA
lpcMDsgZ8FgxmpVBGyMUgTPvEU/o4g9uCzocRC3QPEALia/77OJfQCe0pkDnViW+coimFycy/vp9
opl7wbn0E0InoeLkPREy10NZQVrliIzafjPG9HKKUH9f96Pmo8yX+XaF0eIfrOKz8TYbE73Gqh1b
elVepeDECe3kSAq3nDwMVnaGkk6NrrnQWKLZuM1+XHeOp5aCnh+2Y/CGOkU2YYdaCefroh7eWmb8
aq1RdA0opkHB4xqCKyO20LPvZucU7KKOaj80bueY97F+qAMMV7wkeDVrejOUmPyzoerWw5Qe9zIf
IKJ9iLW+99u6GHaqyLIjR4GJzjtVZKoim43YtoPW4Evo+IbitUJOHp+eNNC8h0wP1YsVEQBmlYcX
brxUP3RvavfQI9IfIGCQos6L9OjmNcOJYG4Rsbd9pEIQn05S7NqNYfB+56Wp4P3AebeNQTkrSpj5
mhvvaQDIDj3qrPTBeEpR3dm8KaWJEDIBnrjh+mLGC6vKx4Mbucbf0xInwfH+4ZDOVlCMWG2UK7aw
SDijWWEFjKa3iPRjutm/X9DS9KMOmSo7jnO0GTGOcyrNfrtY016vRhaI0Smg1E3LioLQZk/RCdQK
YcoM9TDKk4M6Ft96NVH+1qygO+sjHzcdqu7Y5G27c+FJ8wkh5k/li+RJ39YYJ6ft1UY4ZHlav/wa
zKk7U4gvr245eBgcT0xaKRtsfWwXVCpcD6op1V43Q/ZoCgsDvjTf3N4yggylhRE/01emhvW+zgIE
MUOsN/e8S2T3Et1ORF6FfgW80vXRzRJkQRIVILqltv+ZWaudowqPtSkzuxOVij2yvXRWTw8JwEh6
NdstXGRuHHSz5bdmkxyXic6Tvcx7pRfZ1hURALU2GN0Eg+tJKSHeWFNP4lvr4WQcla6Z3zYZwpbn
eVyaGDM6fPtOHHQEVkmRNTzSnGz6AxwjzzNAd5o0qPyg3rH+GagAu2OsUWnDbzX8qvLS4Fc2Fg9K
6eAjHU4OhiJ9dVbd0jiYeVZejaoPdlDwsu/7/DdsL001qeO0BbcZzzSZlSVqHrU2169pjympChT+
ev/WkH1gbigHLhsEpRc0ZbufTNsJKRmbZTleS6vTrx6GBH/fH0V2E1JqQLwXfg3jbB7uMaJqScPR
8kcMNX4FXW3mBzfPhvjgDcGwB2mRXUWuKWrx0GtQMNqsodY73VzgwOorRtJAL8W27qGKsWg7upGB
51KnxRAKCrtLwkOHYvRexVY6W+IG9Ei5DFAtXO8jsxmHTGkbSgvW6J6rvJ2vC3AliAzTuJO3iIXb
hrVsS8EjQhADNNl6qHSc7WKhd+MvlpqHBy3tvKOjzIXfgeQ8xUix+umc77EnpKM+dYZ1+isvNg16
xEkPnJBbofOmW2mn/5TQzS4qagxvlBGJwK4z1Z2ATLaoFOEoBD9hS7bt79IkGX0qjkXl1L9tQnX5
pA1xd4VqunvJyg6FCGgpuxtYoW79fahtTkAx0RTLGiwuy0pN345aGe4cPdk2FRkbMCiAQYi6r7/d
kDVmj4IwkoO0UP6zirYY/Qa1+cscF6YP7Sl+6FBXAymUjTtYM+lieuS6AkfAwds81mYf6pEF482f
+gjf9CjTDwGr8RA24Z7uiHwoyAtEQOhpbc2/PK0Gsod0mI9aXH6ane5HOwXDCUWEvRaRZCTySeyh
EOvnJd5eMs044R2VgvV0+tg8IhITPAyji52waffG5dUXGhLqdL+hAFM83F4xbagNk1Emtt/NYex3
pqagyOrOb6OU7PL+UJIXgaGAN7FF6LNtSbi2CRXKSKiRhGWv/E6wdzgYuh5975vaAVCb74FTZUUZ
+l3iAkXhlrhK7Ntn2YHjhoZZjFQOQVYV9nnMFfWfmijja5cYxWMXBhaetnGVufiONiacxcXJDso0
zl+7PMj3KiCSs/hkhERRHKAIydj617hZaBA3UwTqTTv5NHj9cmqhav6+v8iyvUONH4onNRa6C5un
v1lIZPUmsPw5n71HOBne9yxJflVKPu6cetlIcIWoQJA1c5ttVjcrvRbPwcnEPD5qroZb2x+KkBjH
Vncl3aRD8TZgagnwkLbpeulmlTrzBEkMZ+VqwQQziG5pD5u7d8J4J2yRfCXRsfBQi+dIgNlaD2Xb
TQ+jFDehwYincxRnziVGffl4/ytJ4kTCMh4BellC+GeT0Jm9C7hEIIZIlrvTWJXuaR5nkp0pxYdk
GPNfntL+NIPUuvVW8HqoIWAXrA6odUAxIbBYz7FxnSwoqbmiddJW7zFMwlDb68eTro17EYxsOREh
ET0u/LK0LT6JV6mztIWuU9zo2hU77/5Uh6m5s5zyUUxEDDyCFRLV9YSCOu0qersmIUJZXIlV9EcX
Mt3rNzz5NwhUcYlBKNs8c6nXYbJW02gJcVgDGjAspP2D+nZwkh/3t4dkv9uQYbj9ebeRyd/Mp1Cb
skOHhpJ8a5rv1GLWr9McxcfUpvV5fyjZTkTUD6UCNNLJxjZD5UVBk6clxCy0DNvjsDIOWqBEVyVy
vhpKFpkHnFXUa9NP8WWwWgLd++PLporCIJxL7mjRs15/ulxJ4GJht+jDDFYvsDo/lWZJTTMylvnz
/aFku4QxMGJFnpmy4qZyqgZFmueICPgmNAkhOz8jNlF7erYzJdmSPh9HX08prfSxhhvH4Z7b/pvT
GfFtmd0a0mOSnWtn6S5DXlmnSCkD/JbbPZMP6YqKJAjUMgXp7d3SJZU9di0vwDIW2aOOo8XfjrrM
ByvQ/rm/oLKRTKEOScgHLXgrYDctC+2UWKcz16fpFUNc72PUkr6jl2vvrKkkUGc+CIcQZApMoPi2
z57yyZswcGx5ytGgyP71elN9sDo1/RGCdHhA7yx/Z03G8AcHnm4FjV1PmHVtO2Mt+IksQVLTn5PU
OEQd3ZKhCLqrBwTBv7+UsvkJVDslF8Qf2aKb+Rla1SwG5MkmjnTnGNtN6Ef4gJ+bzqo+oBuv/Oep
6V6pRxKR4UyACDADCqvGzaiNrleDEkX0O1Ndv+Sohx8LZ0kPPA/GCX3NZifYFA/LJskDIUvBB9km
/rMtrSmx3c02ATsYft26Dcj8HPQpaPzCCNtLOc36oeyK5hRHXX+6v76ysw/Xkc6IEG1Df3e9vgP0
hHrh1PmMVx+9aYryg+oV9c7FLRuG+FbU7yjCvZD2qnMzifNK9OLT3PxRYrBwqRDX3IlRZJuF4EFI
stKxYEbryTQRvJIwQJxsMesPZZ5al6rNlYtTKQUIbqs6JoFS7pwF6cx4idiiKPe88NfqKqPVzZiZ
0SnM/FGHiz4s3r/3v5JsYrxDiL+h7E6NbvuVSiXy6C4hMaOrtGHKsTug2NkevWxuD3GWV4e+jPud
q0UyM/HuCQQwNPwX+r3oXaulOiuwIay+Hw5OolZvmimeXt+LZBgBMSb2B2W4mVschXhHZ9TwXa1V
flezlX3SKmd5/T4XuEnw7uImAcew3hpRbtCoSOHxO5WtXO1QmZND3ffmzg6UVaoR8haefZTawJht
ZpNDjIyFKJmPX+jHQo+za6EpP/N+it56cfSYAdV63zXDd9AL8dXKm+V2f6dInh5UHmkyCcV6xAk3
89Qq0BJ5EAo5ttB7U7Q1+rJmak+HRptMZ2eHSAdDkldwvXiDti3XGsXqxoxF/4ec6oMadM5Jt3L6
yGpfldPpD2bGivIJoe8SAa6/4NCG4Qz40vHLuvrNDVn/jQEpPgdLvJcGyDY+FFfmw74EQbQZyU7D
JNVHj73Cy/23V6Ql8gTGbsNaIp0HtJbikyDvcnlsSRjZqFLTq/lWaoOEZTXr0eNQFe0pnp3hmpVQ
+vxsXMi4HOpiR9TrnE8D0vznmJp9eGzGrIYfaSPk7d9faclr5KCfBXyLgwmMa3ONamj9K0sP80fn
ef2eNlH/4A0ZyOZOGV3vrTDKQgHOUNP4aKd5Ve9E3pLHFxwMh/WpuAv5ff2hy6SuxyxtQGCQArzN
x7wHZlSph6SBRd2M+m6oLbldweejpAJek3rZNtTWYivoDWocVHMj91Z2pXKZrb452uy4L8gHTkc9
jNs/2M5k7AKcRiD/Qn1DhZfsKDlgw7S158/6iI+tp2X995x85g+OKXVqKnMuJm5AqNYL2gB+zpCS
5k7QEeg+BHrg/JfqWV5c+rpRzfP93SM7PSj2wnEVVjqAFNajDWY4J2HI7okAbacfMrdCutqsnfkP
6Bvkm8gzACxil2wvhB5BGIUECu7YUr13Gs39VSP489/92cg2I4oIgvL8VJfezCbsbK8JAq44lRrx
G9TstQ8BDMFjFOs9nuFTvJckye5Uk3qjKD9QudkKX+HhHHqACRFE8Br7bOTA65K06899EaQ7B006
FAUd4moao5QH1l+KlvWg4aEBuMOu9FuRLwVKBWFwLt1or8YnzuwmwEVZ/f+H2pxpozG5S2uuVGL3
9NTZ9C/sqfvWYauJxPPkHcZFW06R2XSHPHGqnR6KbEsC4kMcDZwgF+4mly67xNIt2mC+2ZrWXylM
lDPXSrcTCcqWk1SMcIk6Jp9QXDPPU7GMFHpMwFykc9hc52DGcR3o4iP64uP5/q58opps1xOesSDX
PWW0m0+XhCVY+jq0/VZFZvWo12Pw3qOLO13jIAAcUASwyA6RlQIKHdw50DG1ApY0hZSZ39lLiIcK
dhtlfbBnW/sG8n+66EU9/jt2plLu/FjZ6kN7BzQA/4msavPtW8hOmWaI/oCZV5/mEiwIYOA/ANdg
6kFFDUiUSBeN9eqHURW4qQa5vm+04OSY7Y9SrZVrqC1/cp0K6iTBJEglqujrkYjSJ2vUgVAiUIy7
hZ03aCBkqoZjaUr1akekQLqrqNxpGtJbZGriz5/tKn0opkpLhS6dVUffPaqG1yRT9X/SILN34Dyy
d1BIolBIQKMA7dX1UCr8i6jLBZoGxulJJwv2MaJp/5oa98PojNODYkfKp/s7WfydLzYyLz0eIcIE
cFuh1OYiMuHbcDSbLnqcrMo5cNNWxaFG89qv2mEPPCcdkAiFXOoJSbJZzwDzBTcvJzTvMFlHI0Tz
ftYO/J+hNTDMKI29PpJ0UZ+UkdkYYtz1ojZDo3izSiMuxNjwXWZ01idNyfvzsBgZsih1rB47VPH2
gHTSQ/ds2M0FYUGA7TBv4sIdVf3YxFlFv6za4/7JF5OnClQMHY9tUyA3bEWPhNRDQdpBEmpp+Npa
aFAfYcDEw5F0EX30+ztGdiCEmrb2lMZxoawXNG3SdgAMRGczMu137Zwbp3A0nbdov8c7D6RsEYGM
wh4gbqKFuxkqVLEcmWhN+VYfp9EhV4F7HVBTcP+g3Q6IgIYv2BjC5y2xd657pdByaPDtUOIAUtrd
cg60sa5Ok17Q+Mg89+T1dff1/lLKXmUHqKwDhgE7ki0hqgf6E6ZkWn4E4+WSuF33Y2kSIBtRbLyx
DMU+28ArjjocHOixprdz30gTIIewSiiXUkLZJuWIvNkFuTqwd33srSM8nPKDFS1qcsB9XWt82+jt
f4AUKcvB7EfwmSMI+vFQ9a5ZHO3BipsD3ik9aG5Vz3dec9m5BbbOzSTCP6zn1tsMUW2+cybisDIz
HkGAh2dy6dT3OrVIDotTa76BPNXOkkhHBe3BP1yGwFLXo8LLH8a+I9xMDFXUG0vjd5JOyRvEHpd3
ZUxxrvLGPRVSWT+Y61cTsniqoEJu7ihaVFhOob/nR2DEzii6tce2aKIPSMU4xwi08TcPVN9jwbOH
ZYRqEzUE8Rf3/zg7sx65jSRa/yIC3JdXsljV3Vpbm2W/EJZlc1+SO/nr75ca3Hu7WEQRrZmB/OCB
ojKZGRnLOSc6xLruH8i9CycJSxwKQFrmNlTQncRmsBAlp2pMogtZBNJNqnGUYO5bgayP3DDF1i03
SpkLwL5DxLGb1uzR0KfirZ1ZyoGfkh52+7JJ9RvOEB12UCDXn3LOFMNoZebgTUVHOca2L9mcz5cp
09fHfnBqv45QybezRr3c38UdTSzZSYd2RdYCqG+b0DqDhmhtk7tYzYePuquoQVSUyzek46chVOCH
D5c8N/TGHy13esv00xxNP/nBy9n6aAotOwLq7p1rkigSbCIYqnyb0KKOBEIQneMQxUTLD2NW9RR4
mMswF71BBfcJaMT8gHLpkRbRnl2SQ2qmlLfp/m9usVK1cc5IdvTyS5GWH4THXLtBcawPJAFL7KO6
MjgfKc30R0OWdw2TcOgqxR05Q/L66xNmpVY3seApijzrXWGWzmXMdLv7pM9C/5gvfRt2ljAOMp2d
xxFOAB4LnK7k9Mqj/yJaNJt2yaChgQBw4+K9zuDc/7pW+WO1xurA0s7bwdADklTGaGhSQPja0pLX
uUi1gjM2GPbHYmmj0wwN9S87qowlWEbPfIO0jfbFq+QI+VU5kqHeCT1wk/+jJXDEt3qeS9HGil6Y
ruzPRo2vjIgc+PnsFX+t7eDJyMpdfx7cK5knbq40OTkYAamDZt3cq7ZckGdpe+c0d03yrROjfnGm
PP4IV8f+meZD6S9239R+aik/jMXoTyj46wcucset8BtA7iD6CxZ82wLv7IwhDPNCGdSp1guZO0oE
sNceotVhgrcNUQ/uulOe87bMDjza3uEyoFz8UnqA5rs500Np2cCqMb2U6fJJ9I37DZ6r+6itnvvf
wVbLv+tmq0Fa0+uQnZwtiKY0KIQkSKGcRq/J3hMNeP9GrZzEUBbK6vmt4/Tm1zTm5/iVmnV1mNJd
MoKiKxO8Wqs3R/sub87tD+LDUz/gjdx2j21lSMohT1HnjZylYBBOX76lgmwchB17ZqiZSVQI/2OC
wfW1ElZdqnXKEdOiJKlPS1oDpRPFWny+v8F714fNBf0FwoDcchNoWEOd9Z6BXtmE1FEcaEMmvqid
Hvk9KQqiL/Gn+/Z21wXvBXkHplzzClyvSzNydEtdQunUXarvIA7Un449HOFddlclsVAgkVnTVhS7
aypTXRwknsp1nd6bdUbfA2Xuk1Cc/nlovKMbsePlES4wuYbUNoBObG5E7dL8y7LZOTUMDiwCs6Ba
fLYKO0uCZB3K+FJrINtDU02TP+7v565litVksY78Y/Ow2Y1rLV5HxuAqefZlMaP4C68CB1NvbJ74
UqNsWCvLgQfYc/r0eqSuDA3Bm4rhKAi9lQyJ6mb0jAFw1Nq9a3I9/gC7D0qulhmKOKepkfybtKmX
BPRgl98ov6BWDfRAyvMCedvsub1qFfrfFM7NThM0nNQq/pMejbf45iyOKDd7B4raFTAgYLSMVthc
k86zBuI1Iqm+SPIzczdzP7IX8baKox8rafzB/u59VaS/qDYTJdGB2jyqrjFNOt1dFwKs8XaNjPah
GtQP1lKJi7eAaG8HcQQG3TdJhotWAKH/ltVi8leicM7wmcRO19En6YQq37sL6o1AJN3eq37EMb2D
1x9fKRkEtoJt5a5euwO9cBkGl6i0mAyKEqWSKKFixf1jvGbeD5sZJwHTog4VX/a+5gur27jYRmsY
pTNaE8rSqR895MHOrTu6KNRyAgIinUn3h0GnemGn9ntFH8yzQM/xpPXTaqPaBPDRTlTjK9vYfY6z
ennPbIH+4/2t2fOUCG/J+UcMCeSJv94aQ1nirgYhf0rmeL3UXhW974a5udy3sveWI+ctL7PLU7PN
gdolUnOLRtCJwQjAm8vKDNTcVk+EbP359aagalBWpMdGcVx+lRcxqVbj9s2FmDRf++JSrzHajTmC
pwwjP8q59vYOrIJEOyJ0ejNPo7SJyarchbaQFfmZIVXKudCd8fXYet4xqTeM8wVKIH/FiwXNWc5k
bEPW1srlX0B58YPern9RAD7Clux9JDJHgiidCAjBvmtDjaoNTSFArCkt3bMoN6bArBB7ymPy8ld/
JEYXsRz6dqRJ22ZateZZMUq4Yw1j9A1C+XmoA0oP4DG2BxHszqoI6Qhv2EJylK3YgannJgR3kPVr
mkbI1Q/5uaae/mNFVv43TJF8g4uj80BvYPOl4hFJgQmWL1GO01yo5iehkyJ50GXaUZ13r5hFpidJ
OhLEgkrO9cci7Um0PGucU5Gp9UXThRKkDJ0MlzEe/IrKcjDnjgg7Bjn60RLDtSs1cUnWufITdVge
u8oqDqA1O/6OrhezTaU2OB3gzXOyuFXR6hXLV4dUnHoqZqep1oiPdTsNrGk4kqLdtQeUBwKPDXN6
G7zyZDM2TQDRSCb06X1Ts9ZwaWfj22JExkOUtPpBFLt3lDzKCSZTzaFwb+dmDJ2BJiKiZCdlaqZ/
s6yOHycigZABj+IA2fOrrbNJAKgXmbIUrMnEd7OZ+VREoPd4shStHu2g7tna94rWdkh00WB/znLF
/i/Vu3Y4KbjTyF+JrJGCQdBKQCbM5tFfLPLDE2NU4CVPndN8IhbWnDBZ21L1O8tbPzaToDPWrPr4
NYMXUflrXEB/h8yTtH5BLJ8EpalU77NCypGo6tDrfhwzPeRnrc2q5ccFIhfnhKA+ho0rRsp3QrTP
xdoM/+pzWyh+39honC1LpYpAbft6CYxE5M/TWg/NBZ09Qw2zptOVk92W7ecs061/VlHbn5Iy9j61
SdSupw4tsqNOwm1kKRt3GqkpoAj+lGHKC59qDiiTWNoIRsHVm++dWBikk1r9RVhWdfEcRDsbj+i2
zyKN51D9ct/73R5caZ3XiRBIqrBsnqiBQUhRk8u720Xxu9lr+s4n+7Te2dbYmcGU6O7P37AIuojR
YKga8wJfrzdfODeaA6PZxSG/t4GCBItt1B81J2nCrundA094G+ZRUiVRQVqWlVLDuLZXe1aiLyO9
vZ6pbwicJP3Z0N0+qGH5kUFryzmDVHWwrbfXE6P0hVAeh/sLVuPaqJdncWng9U52Zxff+jXVKTuO
1vsI9PDBmyw9+fXtxBTiQNQYqRsDAb02FWeDMi0R+WXCZQzKVIk+xJlqHZTn987JSyvyV7w4peli
zGllUyhvVsV5KkQ1vEXXqQgY64x8sYE40u98NjpPQPrg3vBsXhuMXK1QJjw8GWzfh7W+FgHg8vlS
ZC3ATyiwjxnzKV8dC7CXEo0pAXCyM3RttEJ5xoLlQzeqT7pPtplG/hCN5cdJHBJU9k4IOmHwLNAr
pRqxSeZqMfSdYnHtB7NCysQcRTB0me0jHXMkebx3A5ifLFVTgJfxVF+visxCqmKA8op7JilXo+UF
tOKir0i3N+/sdbJ82y2PeO97B+YX5ZwiKY2AbViVrsJoV52tTJe1mS6zlrbPY+HqIUICog+EUSFW
cN+z7K5TSozwKiLX5W48qYrYR9+5oAqFSPVH5sKOJ4iM4m25QPwxmMxxQbTgSMBq3ygpuWTvUhrd
XD+zd1MEksC+dIVaw+zv/xo84u5EUfpAWfIpyCvtaKHbvYUSLckxhHbQwHHbm7ODAk3tVnm+hpFa
RyfbqouTGVVJ0JTNfNJLbz0ozW0rr7/sEbTCCcB/ErteH6CqIbWc3ITXeHGl08zXpUHuZBFPoAfd
S5PF6vNQGWaQN/Py9/2PurdWlsvLKKV4bjyp0wxJpdvzGuZO8peTtfNzCt/ct83psTSS6d/71raP
sVwpBR4mZOK7ARNvdrYhLV0TekhhHOkmw5xF8pQ1lVqdm24Rn1Wl6UNNW9o/o2Eu3vazq/913/7u
aukKQ7yFGkf0fr3TTANUxrYb17BAHxlNCis/mUlfvLMHTfOVZYgP3PoNavvXgiltM6Hapeu4ff8n
b2YskAmFMu8r7WGdVuenTMgu3dBrIbnrdFIaRQ+HRahvTC1PPieA1g4igq0r5DdwbxwgAOjfgkPd
PJYzDYyOj7yGZuEtpwngRJBZWRFkcJTC+/u7a4qTRG4AJIsS/fX+rlNc6jX9kRDRlOG9mRTqua/U
5us4V0c8xx1TXBUuKLkljeUtnHHtU8vtOkaAgGu0P9lGSVow5dmbMlcO9m/rgtg/qiVIVfGOgCTa
DpId40wBsBGroV7YyUlRV4QB50X5ERPSv8/QoDT8yiy7g6Oztz6bBJ2wlP/wZF5vpUH1U68YQRY6
neoEEfI0NBVF8iiyw1GEe6cUDBH3ArwEnMTtCqOeJVqasoajJykfszMvFAUy+6Gk6fHnYuTFP6u7
OKj0WvpZWxtXRSUHqcZXPjBstBRKlSxdUDE3hA2mgQxu2ytq2OfTNyU2lSerYp5NNlXLOVnHBjlI
OFsHRnf2mdhVFpBQSISUIv/9i8hrLa1CV4tYC0lNtIsWx8o5seb000zWe7l/O3a8H4kUPQSQAdR9
t5S6sqLqrtm5FkaacEOXPy6uhhp1WupLKFCEeeu5aCcyoaM61QMTOO6bv12pVNyANciMc+kHNpfT
UOpZVaxKC1vmnZzmMk6+x17RnpZ4PSKL3PpZyXYm4ZLjJqhZyH//YlPTss1ahotoYQkAKXDKYnga
VH19ahqv8Y2267/eX9rtzmoqkwt0ipsc5B3JtRY2IQrq4QwZzG/VaXzonP4fY2jyj5ZWN2+UztOe
VL60vzZVcbpvfWdjpe4lkSbUfErdm1dNj4oors1xCpGMr94oafJfaYn4o9Pl6vm+pZ11EpkgU0WF
Q5Ptg+t9XexhcRcXVzS3+hzWnp5/QpV/eYytimL30ndv6phhl4qe1Sczm7yDUsUvgsbLZIjmF74W
1RZOKiDVLfRkEDThu2pcQjvXE+Ni2FGu+mR7Omrmdpy86yhEeAGju/R/3EbrprNsB2ZBqvbZc0Ha
VH5oGdCZ+YmOXm/QWykzfiTdZHnTE6c3bwa77KlfoWKVPhZdFrW+EC5VrtwZoktRTlVz8OlufTuN
CZrBtLBYG52K6w2lES60uK+5/ZFbX8zWnUOtUeXmUTMp4ibFG0a1/e/9z7hvlRuoS53FmyFHZVsg
dq1iNS0H/QLVbrr0yzC/95aq/6+dSdmheyUHkd7OKQVc7EoxUCS2KUpcL9W0EmRu4cCHw8TeG6ln
PzpWNYdWtdTh/fXtmnJoo7noEapULa9NgegzWrt31DDtGvPSAHkO8MFKgMBkefABb2NnOhbotgC6
gq3BVIprUygwl1Wd5GpY2m7OqrLlYkdu6quKa3/wIk8J7bR9Q+2+/Y01Es+BBwdOR1C7iaomJqst
DfC+UJ3hFIKBn98Y9ojEl2bFB9du533mtvFAyyeK3s12OEODRwcnkxGBwKp5BEX357J67bmskNrO
1Vk89G3fPs0GMHi/ajMRgLDsD9a749K58WTugODJibaQytSJbbiUrRpaKmOvs6EcntIxS/5pQX69
rYVdWgcP845BqakiFX7BAoGKv/6yhhvHuiHEEg7mXH+J64zqNg3Dx5TpcKFC+nlg7/ZSSmYjzSQi
F/qk2yEcuU0tjq67Grp2Gr9RKncAtWZEyDEkdneui3n8snSO/uX+Vbk9vwQ7coCeQ9xD11J6/Bcv
pTn0hpvUbOsAtiiQRS1m0ivVt6RqqzewSn5UNSAzxVIOmoG3VxRfQIeJzeVzknpe2zVygrql5cXU
rc57zvuc5myeFk9pXiQHV3RnY69Mba5oPA9mltd4A8/NSmBryFcWseV+UFtjOq9R0wSasfaP9/d1
d30gilQo21JpbAMLsRgXLLSBrzkZY/QVrHX507F4T8gojINH+dYU+SROTgrGQWjeRs9TY8dW3y1t
OBD3BQtFonernnwyG0f5DUtEqr9meUto3OawIKCR2l27AvCL2iIokew8151r+k6qKJ/u799tpCFh
GPga7ryUtdi8Fk2KViLENUw5+vDYTGPvK05bnrUZCErDefSXioF5COfAgF9eP30V6SHVRMyWqg8Q
GOh41+dzGsq1Zsp1F6prKh77ara/JaNj+BSKtPe13lcBQVL3UBXN8Mwjup57mJSnkTFnRRDPdDsO
vMPeRwbNrsm4VqK3N97IRfG5jZBOD8tmnRBsKdWvNEboeGnu0bS22/viarybpLQ4Bcqlm6Nrj3ZU
GmtUhbFlVAEKlz8nu/GesrHvwno01k/J0h9Jrd26IWmTyFLGrzK+vN5utXAiURDchbkSxafCU3Tf
Vsbl3ZIXwymVIwLFsuhnr0uOxszeunnEMNDf52vDbaN5e215Bc4Yl5Veh3WRWESumvbYZO58YYCu
5q8ESs/3D/be7pJe4usJGSSa9dpekVVR3WtmHVrl5Iap6uQBwmBp6K6d+ZC1+R9UMo/a7XtrpKAI
uVxqZeJ4r23mBO2EfGodRvWsB5kjEjBGCZdJnbMgrl371c6Pm/PC3sZPTJbTeXWq1eFsNqmvi8Z5
Vy99dVHdxj6ITXaXRlWP4Q08nOQG10urlbxrom6qQ1OYDBKfacyOVaMAg46lbLH3+goeSyP9Qa2X
QASC0LW9pe6KhByFrZzz+MHN63/HvK4uc4tmZTtY3sFO7t2LX4gCZkQQN289bqfbrZG7QxWie2Z9
i+n2B56TpqeaoWCnTmjOO6tr8yDPjDK8f07lQq5TLRp0iPezGPTeaCtcL9SE6FwUkHTCJEq6D5DT
l7d2OeYHVaYbcAF+9oUZ0CDXZuKmMRZtsaqQln6KzHMfnwyz7d66UfwcuZX5lDhlEibgoYM2homV
ZOy2OQ3TWwbM9YT1s3nAS9w7UfSGCP3ou6G5v/nCrduQa/cO0vPrMoUi60W4dmUZqGKdzm7SH9Us
d+15hAgwo2WpdHOCu8Fmxincm7DV3fxnqY7O90bXJzUYl67M/SStx3/uf9p9iyQtvOCysLhxQXbW
9aTpfNpZdKbfUtsLhzQSZ81cYlDn7hGffeftQmnIkmU1pENIc6+/cb+YYH9tswq10tVPDEZ2A3f1
qsemEf3BedrzrrJMymNCowgp5GtT7lDPCJG4fDw38d6Z0zKdRFU7n6OunN4i/4XPWwaAb/c3dMcq
ulu0pJBclWJOmw0dKUY682jUIfK53WM9j8pDOfZxUBPwB0Nta0FGp+rA6I5rkEIWyBb+6k5tdR8z
kLnZ6hUi7DVnpKJhRu/yyvxpjcZwYr7K9JSjw/epm7Ti4ILsrBYhJ2pNPCQk81tZyw41onUyUDHT
pmgIKgE7YPJiRNL1Mf/i2K0WpKZ+NPzxhsrFA426DPUfQ+ra3uxxVVFUs43GPYEPbuyQJgqs/l6M
1g/CYvMx7o1oCUvGyX0oZ+DCb5asj757dZw2p9lWlINnZ7sH8tdIx4i8FMg/3dgc6cWky1nmuivn
Ti6PWTcM4dqKLLT6tgunHGXTqC5fCwLEKNkv/HaKNiABtvohKMQqVpIX0clJkuobu139sbSHLHDp
2F86/l9WwB0B1KV6eoPN0yKP8tdYRmjflMZbo+/mv1DnN05mE68wmcbi3BmN5fdpWr+pRvfAN219
hbROMVOWh02pOSA3/kU+agyDxaR40zvFQ7O+TSrjyYjV8amZqFPfv7R7lgiGKNmAP5C0l2tLc1sb
E4IUQL5JeCbfqqhG+a4rxJ9qtVYHKI5dY0BwJFP6F4tpY0x41rSuOqh2a827wIzsNphoimaBoa/L
l/srky/U9gtKru3/NbZ5ukvDGyuzB0g+R7nzV94l+kO/LPblN6yAc4SMJSOibTehshdDi0YJtIU/
c9bTznpI3N75dN/K7saBA6ExzRPB+b/eOGdqmLkKXP6EwmH5HE3xV2Bww3lhSu/Bem6qXPLoSV1M
ID3knjddKFQuHD1rDCiqgFOphRrFX8KsvID3Y3jTtIkWiAglbQRpu4vRju5HYqTXgtZ//YZfMA4g
TZRLN8HA1IgydTtg+UhFpk+znmu+qgn7EbHr5aTFyvqk9OZ08Ghu4wGMEnjB8wC3jkvfsqV7OzMT
Nc1wZnYzwDCZ1Nrv57L6Wo6L+KCQzR581D2DRM+yr0jNFEWG648KmyVKcxSfaD5H0JwE5FG2Wz+5
q608adnhHNKdQ4Q10FNogBJlbbUYxrhossH0IA/2Wv3gNOX4lJiLfXYI2A/2ctcULxSFH1wL0ziv
l1ZFY+FVk+ueIn2qTprRqL6gEn0WJly+V18NSqFSxFuyyUBoXpvqZpsEoBhZVSamx6SJfzRwAJ61
jhzovqWdJwHqMio3KEkxHmUb3/SZMmrMg0EuoC3s52XU2z9oBaeBl1jVFzJY+00VrXGgxlNEuXuK
D8zv+DOmTHMr6ZSgQbfFUuljnKaVBsBJLFH2xciX7s3k5kdB3J4V2uuUPXhdqcJtPE3CrCJnnvFn
Xgl7WZiK96eee83BQ7B39EGfcd9g7UpA0fVHa+zKtlqkV059O5Wf+7ZMHtM4GwOzG9wHjY5d8PpP
B/BTNidgTSPTcW1vYOCos1r0W4tuHC6lazc/hdXoH1GA1xMfrHN+tke3ehfZg/ijcrr4aAzLTYYn
vYvUxpSMVi7fTYU5RXCO+q53gmCvxufJaqMgEkPxAzS5+rVNmuqcafHUnfrGNmcG3HR9yPBD7zNd
3BKBbC91vqVePB4cqr2L6pBRM0hApkE3MggRfb2+Wj2kXlfjDGVm8V0jsh4FjcCDi7oTLHJ1gMIy
MU4OLt18czNW3Qz5Ce+0CpQF8HKN97wkg6v5VmwN75usM8JBWPOP+59+d+dBOQFtlh1/gBzX3x4f
a7gdjOpTUSfp10zoyQNiVc0HkcT2hYSonnxj1uXs9EaN/Vi1qq9pz/R2gP7jSlVXHeofqlVGR9CZ
nf3golHLBBbEy7MtahSxWQxDJLyT22q8NOzbw9phMFmobzZaX6d+y5TX8/3t2Png+GUmjsi6pize
XO+G1Yg8JiVyTxApVzIFAxl2yxoZLDyvp/umdvwlNRNAHTZzYzj/8qe8CGInC4C6VvK+TanShozd
Bu5gdw306bwPelKER7uovpqiLMJyRcLyvvUdR8YxgzmJHyMf3Tau6rjrM9tLvBMYReOhZaY7KeKU
HDiWve1kqCdSHlJGhpzgeo3maK9GlPOmQo7/u7Kq+GvMGXzD2NT0YDd3XCZdEYkOlPq3BGnXlkQq
4rkq2cMRwFpQC6RqapRVA2ft5GxvkT3c3789e1DhebxJM2Ggbt5VNRVlqxqdB0SlL2Gj51+6LhYX
RdRV0BTFUQf5RvKMA8L4V9n4Q52fetNmfd0Y53yk1jsNFSTbNElH5JidLhC63jwtnbI+JMId/Zbx
kr4c++unCOa+KwyOrTd19sNg2T8R1tOD2aZ2ziy+1859+N8PBBhFuZohf9tAQx+Ao3pe4Z3aITU4
zrH93JZm4YNXjML7e793qvBU/8/UZi8KXs2urDA1FWr5mGlOSa/OSD9aOszx+6Z2rglxPuEuTEHa
vFsvlMTJkE3oepyEmccXc63o9K5KfXBNdg4T+RGKkajEIcu1lcuIQfn2DQNDEXdV+K7V6sa+E3da
2JgTVKXetf+7v6xtWUi6G2APv+psKgiITfJHw3WNbBtxqojJu181lzKUExXvlCZdvi9U/d4jp9D7
1ZoWByvd+XREaFT3fgFzYBJdX1N040rdmyxWitAn46r00vfoob83Y1EeVKB21yiFlTAoBwbKTX/h
X5NloWKqx9FpRFLnXzgXyKoliloJFKRF9n2xYv290yrRYyv69nx/f3eXyYBhyYYDXLLlt8hhN4aD
CggBfqZ/EwvwosW1osL36vGIO7RnC78nMRdIHgPhvV5nnTnGYs82nsEtdZ/JqO5TludP7gqj6fWr
ougis0BayYRq15aYxzCTZzYRemepUEIjHkAkDmNZD0GSj+ly8ETt5dpgHcBAgy+FwrcF6KlWymBi
N4lO01jrse+VVv+nrWcDE8Bc1VfWHBZPZH9be1EwkqU0g6rqmoMDu+MA+A0SaQErXdbfr9ecRLEJ
96tizRqiTwg+i6+ia48atzvBDkV9usIU7n7R+a6t8HAqtV07FO3GUs1Ct0xqyHSWFOnWTibSQdZZ
0TrttXNScQMUTDijlDOIOLfqiqpe53lqqtFp1VrrT0ud7C/ZFH959am5MrK5h16WVGujYWQ2ugiW
CZdNr5P4XIppOnBre8EstiStFtV2FA437iXvSopZxhCdLAR3n/J49lp/cPriq67n69+aYqdPizLn
FzEZ2bdYz+YAZF2TPHVuW5d+r4KBH8elPjpEcombWhuBApUTisBAwbe9DWVKjMFcteg0JFp2oXw7
nxmaV/uRiIRfiCMVlb3TJPXDyFFlg36btbiLNlqMF8CcHidR7rewjAa/AbzbPvYi0v5FJieK3oKc
6I7ilB1nBG6PwJ37QtXmpolcmbMHQUM5uZEJHgnZ+8+pKATzs/LFPAjB9mzJ9jjS4RJusq36KYpT
TJMBi14ptDrocqFSCk5FOGll+nj/DO99wJemNl5Ag0/v1t2knJKqNE7F7A1nZEjHs6cMfVCRpB3Y
218avpynQ0Z7m7hZ80Q0CWtRUMARNMgjzfypp/MfpTbY3+6vbPfKyDI6Yro8+zfQ8tFJ4l7T+WKL
Vy9/rwZCoL6htn8PAkniWbf1zzJtR8u3SHy7jJ1HZE5MX6iAYjuqSNQgTXG6/5v2dlviXKnDGTBT
t8PEjahXCkdRlVPneLC2IBuOHwRCCn6FpMMjTN3htbPapSN0JJSHbJN8f4vvWIpGKOpSK6e2z3si
aYcpW8PYhAzBer96VvkbLpFqB8JDFHCpJm0+bzpENBO0jD13q/IhKwfGyLjQXlI5D/v+Xu6dJMdG
xR6eC0DQba+TkDzPpwyPCE88+lpk9XdwK95Zc+LfObNAL+FE0IEj3tr4Xs3L1jK1Z+W0zrrzfRmT
59Zsp1Oa6kd8Zfk3bd0poAow9ICBgJzKNb+I7BYnyZvF43zks96dmtzs/EiZj3Zu7xRSBoaRxMa5
N7rxpJgrVR7uoGkv7cXtpukPUIGRrxR9fo5zONL3v9TuqqgHw7wAK+xsM3JFdYZlkkKMQ16rp9nJ
xPOwZODQ75u5PRAkMoAIQDLB4bqpq6grWoQVKkahldj1H0ULbjhoQFc/58nadAfR044xoib4TzxG
/GN7JuZenxnDWcfhqpVrYPSed1EZXBeMjj4dhPsy+Lw+FKiSMXoBTIaUdN9iRBoUBiBemNypyXB+
QFqLL1UzqZ3PHMnhMQG++6AJa7D81TK92Y+MZTq41bcfkF8gOTNQV36R2a6PJZNO9GQSnnLS5ql4
M/el9pRViOXf/363x1JakaxaSWe/obIbY790WVvEQG5iNKeUtPwT0dAiCxPRKF8UrUr1032Lux+R
uBSdYwkF2RaqoqVhJFPex5ShWu8xW9MI+Qdhhgn9jVc/6SzuhSm5+Bc3e1jiqfbMNg7bOi9OvVX1
b5uItEmP7ejT/VXtfi0bqXoOjU4MvCkiMFpAd7NkiMNudhlErXXdZzX2jnR09/aOrpL09bIosqUz
DcL0KjtByLVOW++SWM0/cRmP55SZJq+/18iIyxarjH1vABdtZKyGMUcxNM00frS1SP1UNWlZ+2pK
Cff+3u2tCoC/ZOLyavKGXX8mzU0zde4V5SRsdTglYOkeuqWbQxtA36tbZYipyKSTb4QCwFbw0SyN
JlmUPpGlkPJhjY34odUEo6as+Qgrs3cieJDB8v4qUGwHv6j2FGv1oCchTNQ+BNKgSQE7cb6/d7tW
KGvLOj9g7C37tHb71HWSNgkjz+6ZHjeJd3nrrgdWdryEBI5SXaa8LLmh119onL1kavsmDVfu1Nue
QTpnQ5mcUJRlcQGHZH989aqgflDEovcH+2ILzc0iJulGiZ1wBHL7Qa+y4XMyVEee6LakI9lITLGA
PCehW5ui6wA0v6lmL2W6chMHQ2uMgZsp3Smd1SScYrM661mchrmrxQe0xJ39vLK88RZxXop4TJw0
tNu6BlhQjR+rrhseu9QQse82c39gcOeYIJ8M34L3jF70dmjHMOmdrse49bLrjIDv6T0i6Hg062in
xCKV9uTMDpToOPebc5LVUmoCie1QyR2BbliOsLzTRmGNOwnsTNEfx6qKL+hVpW9az4TdoudTeP/s
7HgTSN8kHw7SqnKu6fVZ9f43Gy9GcqtSvcBWm/ak5Er+jFCz9/31piQ3SHbCpWbl5jMWHf03eAEZ
ogll+9jMSuqvWrMGXeu6B+/0zlkl0ZfFTtiltA7lv3/xlEHm08s6KZiQwQSSJ4e385mJI/ml5zn9
IFRZexjrImW7y/q1uo2sDtsgg/gvE4+2XxV9XEeLrTIPlVixQ2Odax8BeS0wBK+43kxHQqB7X/Cl
PVmQeLFWEUflYpnYgyjcBY1rV4GntN0TigVHgKLb2oZUdpYYFCCNxHP6tSl3Knu1MLws1NdE/Xsu
6fDPZpE9i9R0Kr+gFPgX6V15+Y1zQ4ZIXxDXc0OeHbj0VobcRigsMJP8/4oH0CLakyeG5NWpv0V0
bkmdIlrO5FHXC1Q7mY0Ij283pdMpirP0m6604tKisHxgam8vCX5gW1MdB6QlfdCLz1a3ZdF2tBtD
RjpUMGRFfY5VZp8ky2h+WKe8vtiQFA7irh1PCsDg/xuVZ+mFUae3DIXZH9wLR22e7D7WgiYt6qd6
GNInd+xfK3wj74J0oCRUEOeh7F/bMxNkfPIoKUIIeu/KcuJRH5IL8Zd9ieAmB7XnHgUSe0vkkaKf
Lt8M0rlrk1k61EXpTGk40IFMfVQyo2BAiD0OxjSxHvX1UN9q7wICe5MgCjmXZ3vh7VyNFU9f0rCv
uiEcW8Y1KJ7Tv+0H6+frbwLgS0kHlBLN28HQSlaDR4zUNIQpbz1kyFQH6WwMQVMr3W9cOsTrAYAB
C7nFXupD1I6O6NKwaNP4gxVXxSPw8eVhGY2jtv/ta0vuCJyUeExil+zNFxsyl3746mQhQLTqI5DX
+q3Zi6Npvrfngl0zqOgBojMl1uL6XCApMUaD5EwZzLqF/z+cbXeAiV6rP8SSGqf7X+o2IaZZjE46
6QdlZ2S7r6112sowzgYEtlMl5UWshXtuYuWDNeTCd5Jxeui8vkAyr48uhjkfNW9ufQtIMArwiAJK
XuW2Ep8MDC7UZshgeRRZaPeNyxNTJurPpjf0iAiLDsSk1z7fX/LtNUCCUqfcBS4Zoattk9zNM8es
XK8LSX/GIM+77sJ4ZCVggtxrp77Ta4P/QQKEPSD9Wz2tOfKSUfHGMoQHyXjYbIhRD4+7yqt93Xay
AyT5bTCBtV/0DykCgKvefEsPH2a3OXKakSGeJiBnpxU5h0B3AAyVbvWpjAzjEZDKw/0N3bML6Flq
/sN7YwbXtd2qhb7Z6yBQjKx03o1qkX2YbAYexZPyOSn1/lJlOgteOMr3De98SVBXku6CphaNnI3h
VG1XqbFdhHHbTv+Hsy/rrhRHs/0rtfKdagaBoFdnPcDhDJ4j7BhfWDE4JEBIAkkg+PV3n+jqe9MO
r/DNfqlakbaPDkLDN+zhFM39doqpcx2w1yJ8zXflxafMUVQBdxLy7M8V32zix8wZL2oDqgQ6FS4y
JTVDuO/detuPy/ggi2Gt+jl7Dff20mOiS/LfHim4o569V+LnGKX3oK91GiIUHObkMDabP8kpHF5Z
Qi8OBUIGuCA4v7BFnr5KmADiFG3NeUbzBF0w0MXSYGK3ZNTylW340nwCWATuLyCSwBg8P3nGrhBd
oAQSMdAjwRw0Bx3MCoTgOHo/Jzo+rHHqdqCCvGbNjnTzHB89qwMi6EWCjSoZwqjn8sRmXgzrGw+n
ArgGzUmJtCNi5aLhGFcaHg3QZmvChldN4lccQlgN486xUZFd4Lt4x2B45cvEbj4rxy4Y7yP0Ipqy
y5JRlcuykNMQuGysJKiouqQg7/yYAty/tVwJ+7pS0IoqWvhiKI0qxhEsVTiQlJpQC+tRuFgu1drC
jBAKbbzFOC33yxEkBqkRWtrk8yz6cTj5ucmXXWxdYiun8ZsYqIekLB+AUC6XSffHEOaGpho0iz+2
UOmedtby9QYyEqw7OOaCz+maFkeZsd6UkW/b/MDw1HXsWpDkrPIurlCJ4qYm57NlV8Blc6eDzoAP
aaYIcCFM4Sk0ig0lxE2ggbgUkEkpDYTCrk3LyY8OIqtTJSEF/UiXtetP/aDsbUPYQnaErMkDHbou
PAXAzwDjMSPJK1eFcuWhWXNxP7MIYoeehu3llrcR2ZM4MN+AqerPtT8rLlxnKbnUY97ycomzeaka
EsynXidjdJOvWXjVZ+GSXHK/sfeI/eM389YuX+TQik8QpZ6+ADmjgaVpxfSZBVE/XHThQtqdlNx8
jwKAB6qwFfJyFQ2uinBCMmGicL3FxTLpg3Mjv+vGPmBlYobiqwYGM9wR22aimuN5GHfzCCnqMoTu
AS+3YQq+jQGKHuXcmGm9LCBaoKvAhfGdTQAfOm5bI5bKCpfQ2idUosgPr0yYFBAPZJ+BKlBeQiPH
vo+4aW6itbftbtLEfux44M/w1p6yKvezuB6RiTzGHYK9stUgARxnIDi/hm7hfTUqnyTXsYOBcwnt
Zchxpnkv3S5q1fBhnopGVWuxzReTYVbvoDagTnMiMwIDsQYUXL05+U7MDJJZZmy8rRo7YvaZGOE6
BmwEeSSIwQALAkt4KjPH/IesgXz+xYDBvoEmkwwVXB+AJUI2jEsf4Jr16wLhpstejtl3CGfhsuqL
ZtP1MHQoI/TQQ+rrhDp1Z4okoKUJiyksWWb53qCSTcuuSd2PVnQgafkkP7R0c8E+Ht36YYrF1laB
kpnBnDQhAlDYou2xVhuLaWXtWlEtCgZF+6A1e8ZnP+2WYYja/RrOUkFIOO6HCuJlan2ztd2W1WJh
2QAhL5VdTWJxeUmCIPzCllCihQ4E7WlJ4h63ne77b/MIu81yHYbgkicz+woNl/U+tTGqJqTza1T1
kWfXXbRNqgI3tyXfQtoW9G7toeunUWafd4SOFiR9ov1Ybc2WdHLne6X5fgXomuNtIKmuJJuBcnEu
gxc0sDDFJ6KDiLxpYp/A3MNYAAFLS5dFnOY40lDmC8zIbQkySvplcJbSvaaZUD+ACgJ6d4KERVhr
hPC3LupcKOHZwRtS4Us06gLbZOrLllq+3LA+2uYSwJflik59QCCcrIAiXIJp6j6mAQGGwkdSLtVE
A3qCYs40ly4KjakoNpR5mD1J1oOamOvLJdjSR1h3smto7WU8gWRztN6xHpFONS4GeyzXi2eISsXQ
fynAGZtKqES77tbC3iKfSjVSHr3tcyT71ZZ17TvtoqAoKWnnHm590exKNFRDKBXpYAEG0nirdpyJ
JCnzla/toUhm9yFNWZOVtGd5fPRbgEANVzvl+2FtfbTfNuhm7Feo2MdXKxR6hsd5i1hzn0xcmreq
UeR+AwIddg0Fseom7eK4vbZ5v7jvImgieQnpgoLf0NCL+COk6uL8Op91H+1QQwveas21wIHASAbs
pklElWQ+Tiqy9l17MADYPxaCuqt06Rd7HCOcMXuqoQx7LKgaEb23jo8QoRrVVsmsy/AS28AkZZQt
9pDwZun2MAmHtsTQUPfIozZMrpdsGH74VqUbGDSZHau+kS6+7oZNvNOBt81FxsBi3umszd9SF0ZD
jXbZMO3hKah+ZI7KDBgrvr4LrJtF5RDztVfctj7bF/g+yW5zBQzkyBppdhFmzZyXXiDfPYqAQEQf
Flw4LDdmzGVC2pR9We2sut0k023bESG0LkNr+vitGVvJ77AAx77KbCKCsRpCLLcbioALUvItBZNE
rCIuDpnus7HsJpJYMJIZpW8BXQjCscqMG+DcbNvA72bou0JezPTTavYCDzNea8MAeg1b19uhgkLF
kpTt5LJLFETn4VjMGy32bTisODYD70DEDXB30D3Mh7R/A00JbMd2SycsuXht8lq5NHknaLhMV1AV
h6NDGSdd+CFj49btJMngAFNOKDXMV6wJiFJVMG5089AjKsyGWCTnuDuvZ6qHAKQCuGoXDGp73Bc/
okTw8FaIKJw/RE3AeN2heDDuPRqLabLP4FKd7yeTLeIMQ82mGtKrUMEwlgFGsV+GaB0/hgwKnkHJ
ATrq94EJZmh2SQJX+YPtul6XBMj67hEhIsRNcStvy9cRxnjjAW3nxT5kQTitldEjx+EITdBot1Cp
gIfnW4/7LlldgZ0fqWTf5Y6OAOVNky4VkFdLSTeqw89Fm3eqPAtSJZAO97pAjR488gqHmFxKlide
Vx5mB6byMJOiVRj3OAhsCH8tmIzCxvkKhBdo8Kxzw2/dnA1rzV2z8uvYa3U5BUJ0u3YaxVVU9MFw
HCDcHVbRItjXucOrhI5b3gug6AF9qrp2jFEUEdbBNCto0nXH3VD4C0tw1pVbzJat8sKbjys0S25n
uRbARk/Uo14jWxeWDdhKJxRuENOYvrU44+bYfnAzLxy8QjKWlJ23662cbRog1QxjVq04Wd8XywTz
JZjmiFtImuPkHYCE4rsIJ0Jfpo7E7V0bWiQyEemHoeyZbYsdyBAuHXGU2ZhUE4m3YW9hcN3vbLDI
eL82AqlzD5EwsUuSdb01Xk5JFaFu1paKZ55AydyKuUJxOYvLgm4zu2EgxfDvZuisF5Wamx7odJTf
ZJWKHOFv1EE8s8S+yLu9UD5dr+CsZMjJEJ7ERyF964+piaw+sKCx+O4AkQwrfDGmocgeRr1mY4/w
x5mmABx9pKwkXSqL65EoYa91x4nDd9MgsZYx3VaSlyuhwfgRwemoP9BRq+a2GQqGozBE1L7AyzTt
nb6cl3hDzTr21h6jJhtuGEAabEfHntsTaXLDph3+J2gfJ86GFCVuaebdDM1IWWcB3A3LrssRmeGM
GEjJpgitcqh+mLZciwFSfX52uTqiDKODHYT1k+UtXJHJuwifth02oDBY6YN4miANyQe9j8M1/6Ky
TTdlZIHTPI6GwYAAiWNr6qRABHm5kMI80A31zJrQhYIvIxlsDbrU2OlWWxGEpc/oT1y+hdEMxTHB
y06kBgdSAEnua9/yAJqDuGHmXTQ17bfU03zFfunSz/HSpGO10IK9MQhN4h3wFuQYZCHkxlZRiKRC
MsMtLEUieJ1bQcwV1l8ToG8DrmpZoBNxa5JC+YM0+JnMOel3PdDRP2B8Ai9Kja7o25Ys/pNdhu5m
FAnqwW0PhvxVrwVBGDI2LC1VsbjxyEPDQBtR4J/GDW/mXRb1Ca8hO0ZEXeg5epf2nE6lJSuwa6CC
y1v4cJilCgSZigpUhfhu9OAylOBUFfaAhGv8vm12uCxcnuujH8TyMQBw6bpbi45gywGtjiAiwl9k
c7GaY9vTvemT4FYS6XAQ8yQ/OfiKfu/hzCrf5IuLb7Ewkwk5AwvugWygHJGe6C8AbmjekSEYTNkj
kXjb9A1DXN9O6gGPRfgl5ZJhmDYPb32wFlElg8heF5kPY8S9ZmsuM+XJBxMimMWjNKs9dmumkp1J
UqhxIFfbPsAOAzs+KdxKDsgGpuY05qOgpR/wfna5aqbbbh0nWvauY9BGUDNmO8SVdxkucfhNEtbj
uoXg4lcYbsXfA8Wg+rjaorv2dsQFl7s5bEsx4/ipsRXIx06MVtYjKPDwtbdpKqq2UFB0X9vOHbDp
7FZGrI1O+RSfa0ZLzqBolghTFT6c4yoh1tG6T+boSrVYo9DVTpuh7IzYhgol2EYei4UQCUUBSGPX
adwFF0grArbP1JR94y4Aomebp6FF9ryJHjeMxh2yJbIwNwjInCyZNGm0N7gBwKRHt+HRrsrDRnCG
0tGhT/vmq91ch5TBdUlaA5mfZaWKAUpKkNUycHp4PJXFGmTrfWLyCGEn1DQudWzw2cC3hQLixlJm
FUTJxWFzzeJL2Q5J99bNUfgNBouZq9hIe7kfUhii4nbWrMP+bTODeyGLvvW0EGyn0gixft9kMkL6
ngI3oVCl9JXNRCx2HUyy+zICTW4puZczqYQCohilIhg6ldmyAIoeSALCzWiyLzN3k69xbTODi1mM
URkV4UgOqkvjvpZ+7ObapRQCJ62yRRXIuVnxglFUOfIuU10ZTZPLq4wwPt34RuibAQJYtoQYTpFf
N8hzj7MYkg+AXzWuVItRBnYpRXLfceCYUdtptx0X57shcTE8ScNwQnQfd6iCVd5R9zYjBuROl3HS
XcgRncQSFG/yAMtFsx6N7ooPG8LIq25i0Wc4PEhxtbWQF8Oduo26WqRI3sQSFuh3ncz0l44EQu43
BLePfsNlXAl8xR8K1BmcJOtGr5cBraUSwaJtj2usHOYzCVpVAr4cW8xtmiKASKftOmV0wyptCcIW
uWWf0fGf2YUwEkaN2ZKTuQKtLkVrjKQDhXqTN1irMPPGPZYZUdw4uawUFRxUWG4h0tq7EswC8yZm
Q7Ptl9Crx6H3K5ADqS8QUvkmRRkoIvzrOTvBDYdje9kj9Z2/4zaIWsgayhZCcsJhVrLct/t09HAK
9+uy7QamguKSWB7fAusc3UtdhLwK59Wd0L/kyKAo7d5Ikq5zqWOIlZUZ1KFJmafCvIsa0n6Nk4k8
Wm8LdKIbrQ7eQmmsQvqGtJwgE06xD4vxos+32ZRW5tDNbJUWDQ71aH3EBZCrqp/c8jlRYSDwAhxD
i9f2+e1wVpAEcooP3xRZ7HIgQ2FGFEA2yPdnLIvfNpuKo9L7LRnKQEHd/ZAIBAQl5nj6osNOurKb
M+cR3ubqgebKXqXgB6hSYjncTqoTH1oIrj2iqdUcEc4GC3Rohw4BiMlO/bKNH5cZvBAgzwsUDGQy
DiiRw9oUfVpqgwFRYx9d2Fa07SEZYoZy2oSqdgn7Rg+xrILhrOuWaWlPGazIdYVW0MhrZUNkBeGg
4hs70BWWPtzNEx6cREdMhmQw6EmIrvEZ8z386lJcs0My9ju2LgpLv+CTRyxg9VcUX2iIgIT5t13H
YgnjIGgQld2Shd9TNLJZyXUnchCUhPk6gACWlXqakL/6yec30zQpKMYOXXSfBGH0uRB8iSpvp/ib
FYV602HVb1U6xvNFvjJNq8AiDDllDrrDKEem6gIudEVeBZ0le74ixy0hB0mXso9yn9VUN0uAKG0Z
VpxQuv2YAg3yYSyi/qPpQpQhTLiydG8bvXw1M1dvi06hZGmKzMS7VKfZp4Z7gUlD4WlDGzkJv7ak
T64WoN6WKuQBjLA2OrPv+aIQFDrkUTgM4jT8lCVco6bFZob4aRnNVQaRtgBJe79dxWDF8mouNsCw
4kJlD5HpyCnu5/6jTCG9VXOTZo+IuVbsxmDM7g2F/uCOh2v/AVXb7ivazSbYY3mmp6Whtq0GtiEQ
ymAuz8G/cAB1wZZcfV0jALLLHhO9lA3qjekenkEJeMBjoNmRaRUhhmoGJHLa+PkwNPHQQpwvJceR
tiwsRa9WFEhyF/Bd30zncxt2ubdRkUu4Sqlw/O75aB5nMMFMKfMc1i6JRYG8olAlegvSKhXVasbx
W2hw9tZYV+njisP5PWDh6j0eIkYpok0RRzSBwjEqxKinirZ9sNRbEsEgStFusNiaJsxRkUCHDrKB
xRzsfJGN5wsx1yc9LzgLFpe0t0XAIFmZUbvs+hkCkdVMWlxFC9Kix8gilAKLU6anwQ2w9kWyQ97b
Djidm7RHeljh2rYU+8MOEEq3XHhotEKI8hS2rY/vimgT6zkqjDW2n85X4HxyHJqJ421+nFDiRZKn
MsIvEpQcRW15Jy504ud5P4SBLcpoCFNfOQgHR1UO/wu0KzzJ5jI2Gf0CsMWEooifI0Se+FJQi0dd
+VB00ZJUDM0MqOb0vL8UMEELrpMOOf9uTopAl7lNUMUpWErGA+3apoXG/JyiEG668X6Zw77dOUW8
Le1QOH6Lgj37bGOocoMy09s7O6SRLbNNZrdL69LlLQ2W7nuUm6bdc/Q2UbnEXQ+vm0iRqYI1QHSw
xnWiHtd5uJ8sRZbqPEUc3yDgmIDGyYprBXVraIVau9x0SQaL6RbIK8Q8IgU8qg+SrT8X5ghQlVG7
vY3lEvBjYbruE4IgJH9BoylkwgsUZEDgHMy9wspksE/11O063akTk4n61OakeedWv2TnCrLSlxZd
iLxaOmQ01WZMekFlr2dsDkgg1IWE+2npEaANBz+kuT8pFOw+wQSJvGEB7dtqxG1f4HF1KnbhEkWu
JK5x1yzxFBpXqMFEJZRFUGiTeRp88kgvbvmW2odxXvs71WsEVzJX+QM2FN6Ozpv+UmF7jiXjUd5d
UBSupiosgqA9we42AR7XannOLrIZvxnMl4ahx7JGAtIMxhJkhgSpRDcjlltT5Ja7Jp8pqWAErLsK
vaH0QNgcw8dJ9pjKgWbqDY4Peaek8B2uBRCmdlOTRnWSjjJBUWuOrhHEzdhKIFCl+dWkUTC9mpC5
QfoP8l3HdPHzm3SJ1s9OOtteFNbgHGTOxEczZJxWy9nhpFJNmj8GYxrdMpw12MKa2b4W1BfvIKoT
oSjbSvppbUYgC5fC5lhfjaP3vZlkB7OJDIw8OUyalm0BbZoyh2kaP7RL7KJ9mKMqgP01MqAspRga
FPdSlIaSiTpzDmbzg1Co5e18N0YPjhDxLmWO3MBxdoV51gSF7Eoxvx6ARSDoPSWy0xD9DAqoaBWc
f5ysa8wR+FcG85tCfFtbkCBKFJaQFoE7EA77fGpEWGeySG+lddgb3GNX4aonHlVORJzhbs64fkPR
CvtB4nHuStRnEJkwhqJrmbMBYASxsfSrILb7Cq86QBs3iOIcGWwa+yslHfLNGHcAEpiM+gvU4SCo
PTFq2jcyORPaUjmpV5Clv4ImAP49gybQSwSg9blVdxOO0wjlbrSgHUHsVfBwr0MTwT+Spw8dM/7d
7zvPL0AiMSD5aXIPNU3ojD1tlBphITIAtw14Zcr1JmmMr3oz4iwzMM5qoh5FNaQWp0GYZceDudi7
oXtNQ/knd+1pFxNfAlDIM0D9LLL2DJCCxW7B5+cD0NzNdLlhjdy7wvbf201TW0M+HaEkZxDDLueN
4/5B+DyyXQqxvQsoqKBc+/tJ+RUfAxAV8FOwKkNdEHzcp3Ni40gNfISdJ/jU8gqJvHoYk6F9hcLx
0quGyC7axkhaCsD7no6yrTLv2RwOtUAGfARRVu0pmjV7AUjgzmTyNdmbX58KkB9Q+wlQOYiFny8t
jq7oKFgh60LMRem4Xi7R9whfaby/gIQ5U1EhSgAUDiwWz0/9F8CbGuyW5H4Y6tBMOAgGKh7VNk4P
aZOBfrrBv24KRn//+xf2QrcflMgQ6oNnSgBocU8HRYF6AWAqH+qNj0ulcp8cSaGaveFKvoIifHHD
AGJ3Zp8DsvEL8yCA8dkG2LysCWfvtVPzIZlnU6G3J69gutEcYygk7iFwad6rZJsqIWL1mnroS6/y
r9/h2QJlccCSxRZ4Xg/FIMRUQl7xQMR/H9mAZQIU4ZluD+WU5+BMCuvjFWWRGmNlJXIBx8q0QXnc
bjP5iv4MooSun/knoGle00t+aXdghs+afXB4hurs01cKKuSGU6mTtRTEXbV0BHBy5RPwBFp/tgF6
yr9fQi+OB/GdDGBpiKrEZ5THX9Ztq8HID8QEydlQrDWq9kuVBn22n1P059xZg/f3473ARMXpkgJw
AYgKxQF8fsd/GRC8TBauqZB1MwjNT/2KkSoVp83VumTdzeQT+9YYdOwkjGyAFl/QSE76YMvKmMx5
zdSQXgyujz/8/nu9uLSgZwYhzxiv/LnwnYOsZdtAWbL2hvafAwcieQBd5/L3o7w423DTBmQbkBmk
5k8fnjtvkQjGwJNtKAW0RaBu+2hBsxrJ3jVs2l9T5nnhVIKtC+QxIO2EYvFzJDzPxjGdCR1quJ8W
p9g5u0enM0UFDWivsLHpm41Oav67T3k2OYCeH1R6IJocPxcn3cY+IohgZW2kbh5p2vXvQYVab3Tk
t9NKQMN95eL69XD6OSKY1LA+AiTwOVeUD5AAaFeuapraDqq7KXkgokAZLd9o1QLYXUmB5b2uFiW8
iAJVMQAJ8/t3+wse6vwdoJGaATcLRORznLWdZtJ1a4CFHdIMAlZbftGTM79tRu1dChbv81DnVTcK
93eF5DAy2DiYcqg74As8W1VoqSW26QyEyGGvfXR2ZDWwKabU6wIjqJm8pgf+yyo+jweaFvzncU79
EjvhCl3Zug0KRjdx9yXnmRY7irzq6waF1bGKt+k1C41f1jFGPBOOz34oQHI9l1bwQ4GGIKDdoFPN
MJ+jmbmdOfAqLTx3LoF2oDeAVNBXjoRfbtfzoMC+U6gxAWH73Hi7dbPMIQGnaqdzWRYF8N0KXUwg
BAU//H7tvPR85/sbo5whDL8qrAcxQcdE1i0NxVimwTAOR4iFRXmZbKE9IH3oP0tM7ivj/twYTyJQ
PCNEhIGbx0aFWNCzpaNmYEuAENJ1ALbYW4s0FqWxAtbfolsSSKNBofY9Sn5dPWqWfwASWSL/nxt2
xQHJQnuCIQ/igHjccx41eSliND//F6cJ+FHnSBEtCUCNn56ZiECTmWeNqnOt5DFATa0G4hhO9wUq
QHxb59vfv4uXVjfKqkDZI547X8NPx2PFaAeyjLrWy7hW6Sr43gecXEKprofiVfcaG/bn4n3+DnAb
nrluYDHg/54OqLMBXdHB6rpZCKrPYbPdIbhg/rKBW9UtXbPN1tPKk082iOlNF8rhLovnqSmHaSNv
tAHc/e9PObQ1zyJrZzYmzPOefqPZ6nE2stE17G6HujBKHwepeQ05rmhPJ3ir/37KX9hpEfQ9Cmhg
wHQ+ea6UgMpFIlm4YMq7pD26yX5N14zVOXRy9r8f6ZdrHvEc2PBItiDnBhLAs9BuIw0nLEbnpEO0
bMosbJNH6OO9Jmv4611wXj/Q3sIrJee04OkEsgUmLTD6Gute6nAP0A/kpJMkuMg3AaHFFFiNsaHJ
CSnDa5pUv+aUZ4IIYLk4ScAJg9jn06FhdV4ouiRjnaAriSS6Bz6DUr6zULGaa+1IdrJqcXXMEecQ
W+hbPjrzESnSaw67v75VOCEmgLKDF42d9FxVu1+QTIbAZkAWIG+OgV/8jwI0nbvFpqN7ZcW+OBbi
SqTyqPtD1/HpU6P/mAP5jLHyMbSl8AlkdqNuK/269vXvl9BLQ4FJWcA1PAL4+LmqmnSpVluejnW4
GrLDEhOnuBne9dHYvXI6/7pYz7sQWgdQD4ZM5fOTCB2TBHDXAq/S95spURsGSpQbptkrs/cLiQRr
BiryEaYP1l+4D57OHihi40JcB9uoaX1vbPYQgPew2+bO1GkGo+ktQRGKnnEIYzD2r2zJl+YTj4gC
yFnkBxfu08GNCpOVb3jKJRDFfkKj5gRgUnvsp02/MtSv1+xPC0BYlGP/I5Z49pzgG0QaSJmppl1q
90KH2d2KyKkOaaOBsUGOlKLjVkyvVDxe3JMU7bP/GfcZASDORh728FMFpgxnwjLO7DQMebSPpTZ7
CevJHeQNp9PQFQVuGDvdb2TKv0gYVL92sr8w2Uj0UCdCTIhqyHPuzEYYZIZ7OcHvw2UVsOjhBR00
341T8Ro/7oXViyWL5Qul5gyv9tlkD7BD4EjQp3pFb3WHmpO9VCh1f/7bu/GsuXBmi2IgFF6erh4o
j0a4H8ephkGXPOh55TVs6uLSy8i/ckv9GhiAUYyMBtkbuGM4Yp8OpcIiYvkYY5eMYqpzAUNOZhL5
6LGpytxDF+eVbfnigPB7DvEMMVjGz65hnvsI2BA6odcEEccFFOqd6NPvQBaAd5D24pXd8dLawOEJ
LTGIxgDp/OxuhPUy+gCDMlBGYEnVyjRE1UOE1YpJfWVHvLQ2Uni2gmOI2wHKv0+nEghq6kUBf4wJ
s/0mWmD3tSsy6Au88speGgdRNfIGaLVkUBB7Og7M4DTvewbhXZvnddHYG1BAXjNJe2neflpiYltR
UAufDeKQ0AasWaZ64QVEYtEy2DPqtl0qsc9/v9pfOMDg23V2qUBogQd7dpCYKLXz5DWs30hy9viF
wF7TGuBd5tZfQ20+q1w7/21BSCx7MIpQYARSFknK+fn/UrGBrxbXc7eYOhqQuRfTMh1BULnTq4le
ufBemEmcA2F+9k1G/PRcIyACn1AuhTR13sHoY+nhZ9eBK1wt+fhaVvHCysA0Qg+IngUJQCV8+lDo
jcoe8ZOpBexb7tCLoiWx6fzKOn9hB+NaixCYoGxapM+NPDMJqS+/Eaxz0a91xxU/SvTh4K6AFiBq
yf+LMAhUUNSDoSWLw/A59zRuTBKJ1dlacdC8Hfxgy1EiDOwGeML+XIr/8c3/J3tUd/+doJh//Rf+
/U3pFV1xbp/981+3+lHe2+nx0V5/0f91/tP/+6tP//Bf1+23SRn1wz7/rSd/hM//9/i7L/bLk3/U
0rZ2feMep/Xto0Hh8ecA+Kbn3/z//eE/Hn9+ysOqH//845ty0p4/jbVK/vHvH52+//kHKp4RAvr/
+OsI//7xzZcBf3n95dvjdyXbL//4/ij+caMm+/jC3z9+MfbPP+LknygKISIvIC+P2CFD7LU8/vxJ
+E+0mKB4iqoRCJBQmP7jHxKfxf/8g8T/RBKE8/Gs14eL5kzjM8r9/FH4zxz/EWEa3J6QKqV//M/X
fPLK/t8r/Id0w51qpTV//oF1iGX+l9wTRbpzHecs5YKDC4nKOTL8y94OAe2N+Rk1HFA158dw5dFV
dwb76BvO1o8d8HMcdLFqS/PPkdEfOQ9OWbZkX7YgWA+ST99TBqffGQ61yINS3EtZCsgtIFsrxP1L
V3xKWBDvhz46gCX4JlrNDt3eO0g9ftSpJrcAo/MfKWw/ymkaTz26nG0K42JvbpT4AaWjctDCNDXE
oNt7a6m63fhF2J/M2g/3PQcbohwAKIQmHUhC0I4F0+KtQjDA0RYGk+Sgsu6WebsrQFIGQU4BX50H
2zXYIsV1O0jwQAGCqngoz6ird0JN78dhuwYE+hoq6eywrVnZymDfQepiaFE2dEom9Qo39Z1XKrtN
Ux5fU7YeQB46DQVa+bY5uUm8sywpDobEVQtOEHyT1qqZpqgEF6+7NWp8LApGy8Fs1dxMFbCn+sqO
7mqg6jtvo+9jHhzR5N9KuJR/oDMMpUGeexhHmBM4lutykeQ+icAUBOsJ7KQp2Au/fJjQvQQN62Hs
9WOCliUaePIBZreftoFepINn+6SLv0s/VF2U8J1fgzeybS6VLGZgnWCRKLVA+3sAuI61CdnZRnZ7
p9vdoh+bKdwZ/UOF07611Pwf6s5rOW4067KvMi+ACnhzC5eeTHpzg6BICd57PP0sqKr7F7O6xaiI
ufino7ujoigqkQA+d87ea3/PJcILarRH9tLWp4VflrI8ul9xpbaitqKHtI1CUVO7GrmBH4hHUqST
iXEbydl91NxmMv+CrHqkPjFdsXgyDQcP5T2b6DfE7XamJv5UojRLGi41l7rFXwEyjlIuq91trmwh
bq7aRu6uDXVR3QHbyQZdiYTDQq+41FB3cMhtI0JKvCjBflYinTE5vdiVkVu4BzJpM43CbE+SiiTS
MmpPJqfbFooSlW4NqnEao9cZ7Y+NwzSzq9E4a0LoTeFgHgRTMD3AAegAdNWT5EVGO8exczBz1c3h
9zhllX+Lo3I3Sku7TatmG8TmlTEv172Jy0qSh81ca8jk+mCLHCS29clAcam3Drtz9CpVakPt/VYa
CGnVjopasxSmM+TEvjryEOgvstm+GJFAOoI6q26QtS0uUysw7Kg0bpK2fRoz1H4ARTE29gfs5Bve
c2AEteyoRnKvY9tigGT1t2SMcUuVq9kbv9eLsKrTjVLleCDcgQAlahf46YTPIO0Gt5J5BIKQn7Xy
GkfZS5khjLKqvUlsx/JET8ZFwsAuK4ce2stuKxjRlRYtNy3i8m1gSsF10mxVceXG9DQCCvASFqqi
Ji+/C42aaci/Z88A7szq9hoaogN+zJUohtpx/KINYMqFsEQLH2uNo4up6pFZ5qadXDuI/OatbszV
li3aSFi2ZmzKqcLm0dYZjUrpLit0r7eQ50cswRPWKrExfqiLcrLkMrxKk+VNmwPjKqo0ywnKK1rU
qp1n/NU6JgR1DP0psfbBcIxxMWxFinAeGkrptl9qwZ4SdE4F3apjm44BdH7GGOZgNw2VXakOqj2M
/XudZXavCqlfNdpGt2paEjLPp8wlk3+q3mc5UhB9t1QvxO9DE+/7KDpHXMY2nTEXyROeObqvcU6o
sDyI11DBXFUSDkGE5RTb7bqZ0MqGMRMWHS+ttBGs6VUiFsg25WWKbMXEc1bVCdoOHclnpqSO2o5P
5JEck7HO7X4hxxwN734K6mdlijbiIoTOksy3dEN5rKmw1YuEIFwhjA9FKW9MHdUXOR2ak6XC0cQz
2mr16IIkWV7hMew7xXjFO3mYxDC+avIioTuTjx7L/At2L1frpmOYCYMzq9P7WstFJeSHloQwdTkJ
UZS7WoagEv3lNuzac9yPiJxbZvqqH+7FYLDHenEq/TWsJDzTVa2dDH1jLMLzFBmKQ3l6i4zejsT2
zazNDUrf+0lKsQpOT0JpDZ5YTy9zP5woULlYIOwyDmt3iQTrFBpjf5WphbAXzNVtgcdngo9FwiCw
F60oivdykARUk0PIeB3f4iWMHNNaboy2nV0dgXyjXeOv+ZAGpTsENYC00pDf22lSkOk8juGcnBQx
nV7pMBCkUOqbhvUujgYWvzZwOIDKjjnOOAFNo1bxDJg3yRS+1VZ/gAG5RQUoO1Ip7YyxRp2VtyPW
gAjNgRBaXqGyJOp6fa02yMWnb5nWIUkL8xfc6lgvjZeiqIaNGve6by5e14mD5cit4QpifBVL1VkS
2kNc6j/Citq3qA+SXVjqPk54ra3ait2UdhKW2+GdDAHSJyqrcwQxegiNTtrUuv4+t4C/LW1W70Sk
TjfA2kBzSjNbBKkzw13a1aqrIFJ7yDpMNT00Ta+sKs1NNKhrzfrCWWpUPZKi0J3aIO3PmogGZonz
+koP0uZ2ihLhKsxjAMFDK95QaI1+BHKXHTt9Ls51FhTRISKnemNZnfEcSVOU42Fe1CPkx8XPozl6
qjho76waHli9LMo3qwWSnbGcsLUAItLOEy8t1j6pGTNuWNE/hWZYvjW1oO5r5livlvR+30aT6E1a
mt6aQ9lhAxK7yRERhG1bOclu0WvK1yZKuv0aypXIBY2ErNG2fdxVvkUdqrKVqGx/QCWyHLFPsOgi
x3vTcRW7tYwyUM3z9hqhp3wglfpN4OT6kVopfqUkr++tvu1d5gtm36nZJ/rPZNNkvMETCCBPzIP3
fhqDxSaPXdrVM3EZJNdiVtHktjiJY1QdFBSrnqrV4rW4ZNE+ZHAzvTdNd9byuD6h7J7Wjqmv9W8o
EZ0gtFikihzZaF1G17kc9ddTYmLrbmq9jl2taZqbcbKEfVthQ5lQGG+kJcKlm+jqeGUlVQ1wI8CK
ssThXgjV0MKUCLW9TAKoZUFMT6fPYv25m8LpOkrrNxiyg5sRLv5t1GRkyYJcbrpw1gb2Ywpks4zw
rFs9qZa9TFz4LSwm2e/GVHtJa2xQFNvlFnegsGzCqIzx+4g6DpyrwEgPeGnIE3B1ljKrfRukSdz0
Xf6ezaIjzLo7kmBmzI1jFXK2K7qhe4iz6YpDIkGq42uSZwcB47CtZ+NObsbkuu9zzTW6UGVrVjE3
aT9vLPCbXNwEciYT7iUeCWKxXECqmy5l1zA26dFsE9fAwHxjlCWJgtniqVl7u5IglAFFpEkkNy7V
1F84Em/GJPvQJ0l2ELJmD3MwPLbB0uM4V0Iyslb5WB5tFQh+fllahzKUcMhXcnmN+/lU5ubW1NWH
Ok1X3Z9V3000hfHc3ljRYSSq0VsCAaOgptotwapXhIHr+DMrPzenc113QBNOUpmyHx0Dt44ZyLGQ
wWEnyuBBE0SwRpKjyvOuj2HP406tsgr4gxDfjiGBwqMeTj7e+n0eB4+4v0rXqDrBxkyV742p1+2h
L60bvDq5p8vBRoWwYWrRo6I39dEYmS+rSMoSuy/mZw4Xz6zVh2QtSPedtpXNHzXVo2tDTsPdVLa8
+vzZN6Ewdap/LBYxQWLNNLuN3r2HcM73vXVPUvexHAU/Vzj6W1M7bjsU6Eqs4T6dkBTlID0w6dtp
+zRZBdQr9oQZ+T+c787yRMysyNEGwt816I690SHk1+og/o5zymIrlJzqbl1jOggPtXBUzPREdXfx
+jGo7CQkoPsBY1NpW/FwErv0OKvLXoHH4CwwAm05S+8sTYgcq9vPNacNoyzQNVt7KP8sk2IH8f97
1kMTGKfpNW3qeKOKy0HKBJtNGWYdk9eo71C64V9I/TQfInvSir06sAdnCRNCBKcMYq/CDxW3Db6L
kL9CwKI1NQQTY626ItKcGXi5bhczt42Cy7Q6P9TU+CmNk1WLWyd/VWL+3xUS/heWCEwKb/+9PrBr
s7f2//jfm/JTXWD9pT+LAoL+h7zqROghmfA/EY1Q6PuzKiAYf1DxXUt8/BQi0qqP+qsqoFMVIEmM
MiYVAAgla3Xnr6qALvEjds6U6ZCrra3Uf1IW+JnD9z9VAbrK0hq4S50bySSg98vOHbnqkLT7QnVi
I25v2sSSduCa7/Esx94wzMEOtU2LR2dSXhWpHw4keDdOkvQdOwXcdyydrlnp0Z05A12upBb7CZg6
XAbpzSQZ51/u7V9FjV+LGJ8reX9erCJzr2iVrQ2Ai5poEwdz3XaWgp1q6W8hYwPICdh2/P5TlM+l
1z8/hrtPuRA6HGFuF5WS0ayCpBQKxSGnoX0M6IQb0Ega875SSh0LoVrpIdKJnQx5E2kiQIJbdnQ5
KYZGIu3AXbRMOJKS+wlG1q0CDAbneNYxGVh9EtlMEz2L4ix8h9PaXYm49a+SGiZRNatphPYtWW4i
XQYpUy7aHeJ9tPqGGcsLvufRWPeK6ADAIM3KTYRjEmNucp7MSngvLSvpHLmuhlcLeM9XPYq1MvZL
BWm9L/xPpsFDUuVK8bq4/d2YLVj0OFjWTKRa0s2+BZPiBZCD0G6jEaNcVMWGAiBqVMi3lHPRHiZJ
u+9BNsacQAxmP/4AJR5qTx4mQ/kmriFx4RHXwAOoylcpPBfsqJ9XzOBZocwK125dtlXoSWBaK3D9
jiOoLDsoxtqD/NJ7c7y0V6ByalyHM+bKycyesITMjkSOgzeWEpa6uBKrQ9nM84csDrAiOGeMh7YR
rpNgvF50zl9sm434vuegxrm1MYPbWazrPSIbOXJ//07+vNLP45R1Wee2a4poINO4uPfo21tSHTXJ
aaiy3XVFkO3EUlutaWbR2E2sUSyTq+ABTIIGLqZHRKkvYeMbgOzWk21tCPaoiPOjWCvdY5BXVez0
QTpSDQva6HbAdXWDib6fnGaZ8RDSCaocpJ1gf0ZlSl4XSMINSICMWEECD1gqBbaDttRL6Y+sF/Dr
zomQOZwZyNMWR2oY/dzNmctRqLpZxq7zAqHqa5Ke5nQCQRHdG8UYPPeKlDiYGPLbLjaqt17k4hNt
gdu1WFXP8T2MMPflpvASyX2znXEDfbQ0YWwKmeSN9WXezO6wYPRBcyWcYRZV12U+s8RanRTf/P4h
rLP45QCgeKvoNOmRjfItP5dQBXBWTSAKvE4KK3JjBMSTGwn3RcnMIHamsAGDOmKip7ikm14hhRZp
w716i8Iq06in8FBa0RnUZjjHRmKoHiJsyn1DSNhFZir1NSwbC6U1LmnNNscwOVlzhfitXgIA46NU
zac+KLdVVDSj3XAwk2xRpZU2tX3ojNJwnIMWgKeW9Sq/JDDq6hlSagS34q0ohP5xnuOCHO2eckRX
htmpaLIFX5WeJncdoZYQXwJ2xIoIB9QmorBM+VIzXAmVes0RWoMtVWoFtC+YS6CXiugpYptip5Dz
g4A96gT6SdN9NsPV1SJMIorIMdqX44gLKJ66LHWXTK2PEeWWCv9ZrJxjWb8WWnNyC3w+0bZOb+S+
FqlxLJEvIj700ZUaT/qcay3udC26a8wJXoYRCwdBDrrRqUO2flRWHvU6m47g5bNbebE4yXzx7P/D
o18BmHRMOYXrl0LXTF7Ak0kcx/uMlyue2eqntNKuauIdAUwoOhnvuEpL+vhf2A1+qkkvhz7lelQh
NA8Ikl+Xq18K9xgqTXxciey0clXiA6+mlwRB0KHR5ENrDtkOu3+9IdQ0Z+BFbPyFyoW2FJ0Ei1AH
q+JVGVvxq2x7eW3cXlwWHQ0yFImkWhH762L9y2VJk1oya0LGssY1H1I1hk1SsRoFsdHbS7IC6isF
4QF4E1sbhJShH2YPYRl0ThmBOtKVgfMYMQeuQq18N9dKb4PgVJAtG6ULAmDiXFQo7+yfaqduta8C
U7W173f5Bbh8JFtrairKgs9fYO5VatURiwNMn+RIwWueqCnLc7ENUpzfAU0ydjqN9dyPs6Q4nal4
eh3kPupx3FURGs3SHoq4hI0zskjbWiOWV42aloH3s9xT6ZV0ZKinhd2s1h8b4oVx4hgMtM7Ms52S
qMGtlnHmzIuY10mcMYg3cBIw6B8gIyxs9kfLPKCkUxOHzUbst5Twtk3K9KFiz3qWOzO6y4JEes5j
SZ7sWI6GwRFQStyqaVs6BvXJXUZr4yh28UOt592bAV7EpTeju8HPGZ2Gf7R8MVYusk1/LrsG771O
DB3uCiIlPt/ZZGGJmCVJcjCSLfeBtgTbpc4nlCExadSLBBei4Nuh5cgPBAzN3thPMF/o7e8QSK4Y
FUO0l6mvvM6oJAAwuvpF+/lnrvfFw4eQz4K5yjFFEmY+X2IbDjN2WZGpfMjTp7pWqPVTfVZCVfKL
RNd9+lDKBmc6gYiRTvWvrl/qIR33ljkmGxmtFsVblbdCwOZbEH61A6pVH9C/YaYPE18CyfJQz4vm
pmrUnzpxGd1B0DmRieo3DnyUL6Bn4XjXow3Eo3yLZ+grGOmF5JfnsCrEMZYgZ2J/j/Xj85cU4jgw
0XvxJaVUPoe8m3uxV3tHBAlB1QsdUgkC8SiV9cQ64uIDHayJSAQd9BfiN8h9vf4hstZ8NfYuZFJ/
Xhl9UlY3MjNocK7Nyl8mj8rMg0LUc8mRCjU5Q3ofPGFuekcyQEKaUraNm8KyO/NZx7fHCWU/9aP1
j0QwP68BX+CKNAbEu/omPl9DHMNQIs4FyEs1vmuxqm8Ha5B8wAXLF6r9n6vDp7eNYx9NXA4Uskh3
+HKqmdp1c0QjymnDKTsPuWE98sVqWrEGL1MfCK/xAubI6QqtOrdy0b6WhhI+IpOnJRFMcmsPmiYc
6B7HuECx+HyHYmJc9UGR50AQ023Q6h/TYmDD6uAOjr4+VMuNWWbJvcgxPnDSsnkrgDRktkTS8d4I
rcn0VCX5QlD9UyBy8UVRlqMvR5i5jteLN46DJiibohYdCtadW0xzTslIL45jZC4YpFXVG+BS3M6T
jCSWljONhJHW8IBxxa36EeAkVuG7NgEcAuVhSEKIXVH1juF/vouX5iBi8LjPG6I67KwaoC/Nudm8
1epiPrJ0az6Vj5L2b5ay6dXACI5I1SUPAoRKUTvuaaOAL0sAvlwr+VJ9jLB6P0Qrj1/CUjefM3Qo
BwXp9bexU+GJVbibjpQZ9RKcBng5Wp0lLM0o3UlLh3g/rxFpgVO917t+eq4AKGLuLh843g3Spora
cqNKCZ8kBoRztXL85wv8j8op/1Vt8Umh8Vv1xv/CossqS/3vRZdN/K15y7q35lcpxvorf5VctD/Q
w7BRR6FloEr+Odz+KrnwI7axyD4QRaJExQD775qLov9BbjpTkoI+W1xVuP+uuaw/4tSLSZdEHKLw
VOkf1Vz+NAj9MkwICFyjGdcrXIHuoOo/Tz0BbaQEbfEPSbKj3bKr7vNb6XktEHRAYe3K1b2PdJ/v
I2c5gu6t7XIzbtKtcbAO83ftOHx0O6aJq+I+2wnX2QeQBFfbZve0BIz38bEL7Pqt9USn2M1O7Vlb
2al24Zat4GHZDR8RWB7Zrh0QPG59U+/1t+is/oi35Uk7ym9A7UCrS7AgHpv77tjuBZ9ixnXnZn7h
srncpY/yTXUcveAm2Sl+eSs7spedZ6++aSLOna55n3vxVqW74xfX5c34MHKkjOz2Zjmam+nYP3a7
+la4Vt7lvepEPhDDo75JrzS/3gRut009ZKo+5Iwfybncc5VXysHYBo/57YqWeDd/CCVWLyKqnHBL
UZk88lqnbOua+3of8KFwJK8tX9uKD7QX6n1lnb/1p3iPWXcfXkXneW9dz4/cwiPf4YfsFX6wW+x4
rzuipx2Ka8M27MrP7oJ7ecfodSKnde7B93i5Vx3FvXKMXMqzfnQFW2Ff+KlXOsgn7Hwzfi8Cv+m9
6FnblnvJt3wOytv+FNw0YCno3b4a23QDczRzp5sVNafZgR/bAukqnRPr7gqc5s9HJ6JVw2+ZdFAK
Zzxou96hneFPB4XrmvBNOrljvnR3MzJb1Rl1W3tejvk2vqkO9QataLKrt5qrOwnfi/YytyXZRTvD
z7flJjzI++K+fRWu8pN55hOeiI0MbNGLdmw9TW57uok3umvcKtu6tZOPEIrVU3oYrseN+WM+Ncge
nqxbOlNPyqG7a66pvkvRZhlsVdxaXKhmC1vxKvYlT3SrDYu537+Z+3nfFQ6STy8/SNfCHe/n4MRR
cR3nW8OX7PLE77uxI9vgxw4UUkTf4IlsMrd6YZNi1zeclWs7otF9xU3LC4dEo20E8kt0pfsp8KPC
F3JfjJ3qOPgjwGI7/6a5NNc2OCESJzydc8dWnfI28Tlk+8Y2+/C7+zC09Ue5cDlijya36ZWTVWSb
HqBIB1msJxBpyFXUr/lpORR+d43mCMNUyl/xkfAaic60Q3KnSoDpQiCOx/WkbDe9L+nPPbA8q/vB
OgKd8EcWHJCW6Bp0zO2knDr7/N76cIsmr9jWLpKO1u1ER3kYbuY77SHncF3YVX7g32ngS2enzJz2
nVA2e3qAWyM5AF4wRTuz7Oi8itkRdnXBSofqqdA4s8P13mei3c1b8X1SWyfm1RU9Gi6NPb/V++Wp
AGJo7UOvduGiJvvgvbzvz9hfURxA/3Cmfb0rvNR4y/bxtXZfE1utb2fjLrgymJY6f94XR3VDULf4
XXtAStO67XV/V7mF4UiKj1nvNNtQfMF+Paq+5MRO5kLETpmN/JKttUF9hzqSSnMJQLua2glor2gX
Zs7Y8YVP+nKvVoaL5fy+2TOCbf1BpAcOiLu8GQbabyiGkDlAkj6VZ/XDRNHjTX7bOvK+BhMz7Yzs
lL3Fd2jXNpbsF7ZQb6YfhEg6Yu09oa6geUPP50bwGNM7OLBa63XKG/dXfG4bV1afdNcKnPx71TwJ
Xqq66aYCIwv+ZdmqugcFWMm84tsoACfbGrTZAHI0B46q7QuFKhsj+W3tmG4ouXp0UKSttXiw/Xgh
aM1C2EmlJ0oZbMdeI2opgGlGNwvegzjzFV+565dtHp0nCd/dXvbSR+hl0ot6MORT8QBFPn/qn8DW
2phCzC3ubRhc40bETKw7r6sgAkbuYxr5uv5IoKklPgG8KrdjZIu09mKvBSVTuMsz/UltQS7npLvZ
euNez3cKjazteDfeGY+8Uw5chumquxUHp0V9hS1+392k7h1JwZrD0b4AP+DP40dkHkMLYI07PrVP
4o2o2YMvyh5Ab0h8m15wtkrvFg/C2bxttx+WSz80F12g/dVJUN+Mkyj0Tv9cX8OptVtfC8aTFN4W
vnJNLWvS7OLV6B/6HOdnbWxkjGjlIDjTe+IgRqR7Zxs7NPJO59J/9GZPD+CDnxKXElV0z9/znDnR
TWTAuBx9BofkCtEeOX91kq2T/i23+WvdxBuQBUY7pg07JPZZf1JWuh7qhsGTag/9EaUeE9Cd6jK9
5YgqBld4zGiavlgq4Ddbzk/xs1g8S9dN9woLzIDuHx7bH0o32XX1rjUP1rWWHvp9bh1VcePWXm8z
qHp3mJyHwfPG95xokwRqrJPYiDbUp3D5GE4S+pqqgnbDPOlVJyCQzO1QFuzJYF5FexXe9H6XyPY8
gDCLY/HMglXY+ntr2otZPKqx6utp/kS69XgCF5/eBYmDbgkpTLFBNZTs+93oghL7Zt6iVaM053Yn
YM0tmVHf+L/ulO3nY3CtOblbf6PvueOjeKiVA1P9aFIZhFCzrXY6i4v6Gu36bzT9AUR/U87jVj1o
NIPRGeo2KKKjWbtQ47SztNXd3pV9vusI7883pg3/EKF5oZ5hBxEvWukX0ZZ3lco0HWZj3GqmZxDt
Xu2SeB8stEO2nfY0knPw0e+Cxp0WSkpeke8DBG6TXxqbfbTnJeNtHk7EccL26bex+2ZuES9Kpa+b
/qjvg+4slnvg/QjOPkQoSH+VFv7Rrvy+zPnvpQD605Z8871cJcbt5R/637gbZ3v6m904Qu2i/T5/
2ozzG39txmV21cjhEeCLhElCL/m3KlqQ6X+S+ch/EPmgSl5t1/+SRVt/cFzWVUNlt619aoCq1h/0
c0SZ30L0t3Ys/4Es+m+FCBKvEETTUVHpayEGvygCUOXvODeHvCBNZB10IUgfhbpProxSiA49hmS3
izUDWUwFNRYc/r7hiGuXWmx8UY34W9FsvRITAxXHFe4EspXPZ4IuQDZnysVkE1NBCB4oaJaefNG+
9csoPvZ9TwTfYJ5oEYadTe6Etmm0MXzpWkFjyzh32o26tOq2GwbcSbUuxbdChQz1l0d7/vOI8msH
9rI1ykWaGsYNHcvr6qe4KPoOeqsEo8Ltqoc+8YVEUDYN5QR23qsF1MnNoPqidvK3Itb6kTpHLzwi
BsWinx3sX0pFNF3MIZDpZ5T0e/Il2hpiGd0JkijYoj6jI9RnxRWC/jlOdYiv4MxghaInac0Ycu0q
IO7HNN6gGGr+bMr9o5H+/93Jmhf8N2O5+f4ev30ayfz5P0eybP2BKR97L/5eHgPgi38JGSRr9TCo
PBzECgZ/hGrev8ax9AcJfWvuIbJo+q/refsvIYOi/oH3jGP62lOhUoxZ/p8M5M/VfGqcJmoJjVcS
0SQfiVviU0UxH828ILRSsMmqLW5gMA5H8LwRZmSrI1uy6a9UYxxuqlARNh2I9e2ogdP/5Wb9h9Gx
fsb/HOv/vIY1ro/5jhoBVqPP1zDpMRWspl6Z8cBLy0WsrwxJaA409s0/3z2WiP/s51j/qsuPYgTi
5GB+NGhIXnxULrTaAMHPbgy2cAij0ScVdZt+lS7/0x316YMI5QQTtiJsKDfyFD9/UNohfzJFvlMJ
WJeQgnLawkKi/Zl1g341Egqk4h2sEwXBUWyy05xzXdjVRj+/axry12EKhYdQzHT6PHpTsTmmW3uf
ztIkbcehoKNdj52CtqGUUDl2wdDSJDWGlEKAUFu6PY/rpqxO9eplimUNDamBmnzKJKX1wrobP4i1
MLx2GsPCHpK16xGZRiza8gz93lvMHvmwFOrVoSk6dfEbIU8CBxNwh0xLrcXmFkpgvNi/fxH+9nQQ
jtBZYIZk4SPr9+KmTYqcBYYghg5sh3e9xpAR0AH7Ikn7YmaEcr4Wk3ntCfv8aXm8+JS67lH1CVCU
jbCVtmgtR/T/k8rRUDIfrEFpPEnQ5s42hTLZWqEkXTNI2FQ2ucxBBLVwTvIzfa1KYsPGy/TFTdAv
XlGCCiH0YPfGvygR/Lb+/JeJu5HTjlQQLm9pZSjhLaFadiWAf6vrhqIDiWL3v7/rFy3J9YYwGAgK
Yy5iDJJB/PkTp3zSYiUAISyXQ/wg5ZAqcfws+TYss/qdgJpqgSs+4LSRo6rEcxMt73I4kJY81Vp/
D1jdhDMszcNLkc0L60gkAjEd0pzTe9aoQuIkWTW/mcEiI3aSUw6GbAmgRIpVVZv//PbBceJLKArW
LSySn79MvxRJly4F75CYPyxN1m1iUpDQQ6qnSrY+fn/rLmcu7pylkpMJ1sVEKXFJpUETTQiUgkYE
pHBwCjDabCCAEIQhBMoXRsmfjt9fZ5T1s3hE6NfY6WAbv/hiURGkgg5e1S6GWIQslFVW7A+MdU9L
JWHe1iaMTiSWUptgLVPD72tSyxkdAs4h2CR0D8UsFMlQ0YXE3EmIGx5auiFnPTEijRpCrcgceYdU
c0WV4ANXJBDiqhjk6bs4TPQZoPI00LzzeHLGeBjOpVY1GDfwQWQe8X2d4KCiEGd2NAOOjzIs5DMI
1MC65of6zbjM2rdJM7MSF6lQ7cuCzh3BSi3zFlESCxWnOBJRV1ZztB2iOhq/aF3K67C+vH/rksp7
oTIxa6tK5ZdxlZpWLa/yI1uNSljBklzlDcYP7C5Y0wftoSiz5pkQDfwVSM8C4qkA99/TQUk+Jiwc
4Nt7pfnWlFbw3OaFftbrRD8b+qAWHJnGVPYzEnfoJoWINmpisdgv/HtH8R8Wycu5EQ8iWl2T3ELg
XWzrLtR1qVy3NQRbNG1kWB2xOoxXIgE5zu8/5fKF5lOQylBaJ2VTV1eV5KebRCiqPoyJVJFjEFCd
TdrKR3Y8+TWqnS8G6sUZAnkZ2xckWQQDWzRcme4/fxZJR2UkC9h8Mhx85yhIl8dkseaHHlXWViYp
7twjk7ohsij2p0bWn1ReTlQ/FGx+/6Xlz9vzv65kFYWSKMqUocufrwQ5oMaMtdZIS6AF+zlYxOco
7btvtOtQwYdRn7aYaZBnHRAJKI/SWCfRftDjOWPv3ql3gWCND1JaqltM0z3Ybbnsd9gKpsjLtDp+
R+Raq2C/2u6QIU1qidkaxY+0Q8BN6SMkLyYhhu6HiUceK0xYRtTJ1EV/+P33/PvDZWlBWqCB+IGY
ol18zS7Rp0oK6C3OYYq4HtYQgSaJ/LwGOH/xUet78utg49lyNlQlTN3YrfWfz/6XwaaJlaJAVuaj
FCWW963cU8gmkhZsdFKqV3VO1JJXgiR+JlS2MrbtqNVfMe/+w1NFqcBKIHOSZtheDHgU8vPMcoTA
TB67xyIBB65KE94Go1Ze5Yjah0ps3+Pv7/Hl6k3IL/t5nR4u45Vm1cVLrSxSy7ukJezXWuSuwahp
TygMNbw68UKXNk2/GLHqOu9/utUWCbFIFX6CcBhKF0fxtJHxaqoIw0gRqO9yuIm6I0EvVPw6NHtl
N8NKbrbaogi3kYww0YHWnN0ZVkEfCF9QdI7R3kObrkBnIs4ISDgA7+WWiyqTTInQSNxJPQT4si2a
22gZS9HNtSh+menXKnaapNO5FQnVRB1vUvskFaUHqS4AGK8QwqXHCV60YPe5BNk/6LHQ0Pkl2sDV
1UUSCCPT1B+CMbcFIdoLm2KpbsedWjfs0eMlnZ8boYHNVC1J0G8n1KjAu5m3+i/u4t+GhsVJDOE4
3BIVcJG4/vyX9xXBz1yIY9s7y9K2RzIr+i0UodFXe/ErTer6PD4/L9LQJVhtHLoYhz/XqV8+iohV
1vd4IPCmp+ieyj1+AdIiUWlOYbc1lgE/Me/0VVASCPPFTPe3RQTKFBsWikpI66maXEzvgV5jTRxw
xtQY5/dpKHGuQH2/+/0YkC5H3rpVYRvP/SSDmkLRxd3ssgYCoEb4CbExSe5rczGgDwhKN7RaqA5F
ZKBt02U8h1rduS2j0mZeslyCDxVWHoaqXYeDjjTX7B8UvVLcUeCs5OZdKkX/8JZcXuvFdjswG0lF
QxI6SaqMrpQEmaO1JKB/cUv+vvtgsQMhuJoQFI2a3ucXDNLYMERZFTodFrtvta7gCYMSeaVqUfhQ
hmCAqNIoRGmOGQB0QRGQu2Fx6M+/v47LeXk9/ECUBZsrcSnMHJ8voyK1MAzqMnQk9KFO1hX/l7Pz
2o0c2bbtFxGgN68kM1MpX5JKKtULUZbeBYNB8/VnsO99aKV0lOiDDTQ20NXFpAm31pxjTg9iFemx
myfvusZ8GpmioQ1ppcTj4BMSZ65/Oj1u10cowB7W3VRkpxBor08cbbQZ21q2jsQTFP012hDC+JYG
vZ/eGO6Zgf3RBV2bqstmJNFRXb69YQxJSiG2TSNzCwZrlta9kG6Pr24ekGtLrz5zmDodYdsNsnGi
EMmpYOPYvr2e5NPJkHBT2Kt6DIOGaqIBKOt//mi39RtjAfsmDgWnVZuKMAbyz7irTAQ2i6cutu25
d/H5x/LhvaC0cOHaIDs8rWFMfkPyWsC9ICXFnqmVPS5YLvXfr/IP+otRAXLrVPtUJxwmlE3kSNlr
JGKi2d45EsT6/+EqAPy2zQhUoNMnBoOD6viWx+R1I/gEuF7VxYT86OHzy5xO7iaVnu2tmJsLyXqn
d9bNOXfcmhdDgOm0b63Z2nf80QPLpHtkOC3PRLnR4i+hZHx+5VNIJh+eZTCw4KRQPqAqf/LlMYKt
XiRMZMRqWztdru0TKTHjvsqWZteysY7aUq7RKsdmP9q/hip4KnIniZIkb88Mum1+//cSx0/ZCPno
val3Qgg9GXQOyjuiscd8e9jdD1Y8OvqW3V1AH/n/kJ3/taD3j+Tx7bXgVFJYB76EOIjd19sB55K+
Pes2iUotcRDPciVvMxRBhgGDkpdtR26TT94+n3T90hFl7oU+McrXtdUmxMamY/ZcJCaZcAO8Y5I4
7RE/ElUjBwPkiPw/HsW4MiuvOXvZwBqKBh7Kgg9dM3DrhgPhGSk9EF3JKOh1Jz3YviK98fNX+/5x
sqt0EAcivNp2lebbW5xFl01LYpKqoSgDNallgHmQ48VqkdP8+aXeT5dslCkysA/iCOjoJ2+O6lY1
2wZSKOyS+p+pXeS1JlOiN83gb9s38syh/P2dORwQNhAoHgELiefbO8OxWlu4XJKQjbofAomYaaPK
wkDgA6fwzGN8d+Bk7Ov0idCioesF33ay1NdE+KHvLhKOZ2IN8eI2l9IfusuVHLF9sjb6HiiI91xX
vvkwDoE46lapx6XhlGc2SO9nCU5EnHxp0mFOAGX/9rYt5efK3lLAPOxCL6SvDuTrCGyvPYiakS5V
sh6rSnd2Rl47Z+pI7x/5Np2baOkossKUPHnD5WIbNYnYSSg7wp6Kbcs95KKPCFg/98BP149tPNKe
DDatHnXF07VwTAApDlqBBqAYf6FY1uLEM9P/+AnZ3IttOLxXTltook+mPVwWndGjIY8Kby1v07VQ
+2XOtGtCd9ozlzrxxVEn2K7B+Y4PiH6J6W/P9l9b96J0Wrzzehd162Yd1vB5HUDH0D1Rywzqw7VK
x7pYdSJWjx4eCfBOVqMt8bz5+dBM+QG6nrr3q0gvBxwUnWj6616WQUdM8ay8L8w2yBxglDs6omYt
f1Eg6wifERy77tMRcBHxtDUZ9Z+P+vcvivtyKZsy+BH1v7sv2+7SetW6SBtqeTFrWhAD8KjOXOWj
x2cDXUMQurUk/x9q61+Pb8noOYyVQLDUqP4VJ1pRkPI7aZCMXGe6U4VT+zDf1Pgoh4YYx0ZpTAW8
DuNbmVb4tZRtk4Aa5OwQHKCkVW6Qaib6GVsd7V2mb3y4KKKocs933ZgICxOeBetFaA52SdPAtLX7
/MmdcvW3T2Lrs9NKYGpmPTn5JDDxyLXH7hJJROMGKdA/hmkTWC65d2kPNivv7JgPc1fnT0mm+mvX
7KwzzeX3b4+BxgDj+hbnrdM6x1hTP6sSC3t7oqp9nkClJpTrXCzFB1dhF7htaWxgaNbpnJUqUrOn
tpGR0WdQB2DsHVUCeevM83xXzQCvSQGSPBprKwyeHsTLVbFjN2ZB0Qb0Tg+K6u+Yexgb+sTHMmqV
sTCHdt51pPDEFCus6wQWSewpx78pvGX5bsilf/zPP2pbDVk1MIPoHJ9PTk2ZUZPw3pD9ZpkPZRJG
EDwg27CZXM4MkQ8+JyYyVidYrQ6f6Sltvls8Vaca4dVe0DrjNcbhFREkoNE0GjB4lSSJq7SJhGc3
y66jqlbE7lh75r0+pubT57f97o2z09jcCHzhVIT5tt/OdrpFOmyRD4jFZJJfk9YnY9qMav/5Vf5x
n/97A8fxAvwffiKPfixdqJOHu7CTJae+bahLAWHoqEfAHV7A5tWmGdExCm6aGZXkKjJMcl3r3vTw
OfKwNmtkkJQOtL1LMCpSJoN0YF16fgSvY73KmiC7rCpvOAyz7zzaMGB2RLa58ec/fxvf73497EqH
7QvVVfdkB5O35uA3eg8fBM4YXdYMVkbSon92UJV9fqkTRyPLD+0fOoOcLtjEoLQ/2b+k6FL1PkHh
rHH8UMT1qbwhjmsKAqhJ+fh38JxhPrAeVV2c67l5RSPf6Pe219XXQ58pEBeWnj+j5retcDEd9fz5
DwS+cPo0qC6zGLvg4Ng7Mn7ffjJjPRoyTQFwrWYxoB9IVhhuQARXYz9Xk5PvOAb4X6wmQcxKfPn0
WshGkjRcetprnS/6Vwmm5sVu3OKxJuhyB2Gk+lqNJvLvWrfzH93SkQVOPw93iiUW48asMuyE7I3J
H55tS3uyk0FL79uBeKJwqjW33UpdhX9JMJ5zY/Jgv5e5of2tLYGPSJnOlivoJ8nzFsRMLHDXeMfB
kMEv9sFwBGtlz5g0/ZXE9rRuLQuKVebZYcbOh347qac/N0/PZUJbHuyaiQE+9CpH+5Ob/fS4kmST
7GygQySd9k4L0gg377cpmNIVSW/WfO+dAc2f3hm4C0a9os9qusJTe6NfnF89WcwyXnwfA05B58oF
hL3o9KDboEI9D55f5zOjkH49K73Kjz46ju9ONkFlctwMPSO984xYOhdSbJBWZR8qcxs5AGOT7mCq
zC8uCiJpN/JJSSJ5bXLgjxPanF8B3SzaISc1/WG0WvE1wQ2POBllCCLkjIDDsE3G8racc/lssQx0
sfKH8g+ea/ndz5biGqcc1LVUH/0M3tfa/NJnt9mZ9VIvR9yaOSTKsXWxIBe9uApotBEB1rban15q
PcaHvFmfUUlVZmgpyEbHwTHpu5dNpZIQbpGf76VqsUL29uT9bJ11/rJMSfDF8UbQPf5imDDTknH8
IQ2+nbCFc59GlhTVj9ppuiUsinW9aUrwkgc16vKWilDzLbNW67vbtIyvdBGGgKKGWmSPAs/kwO5q
bYaaPrezPRWy4jfq1mwnPSupb1pRB3M8z0DjaJomKg2Xsa5vg7of/N3aWGwC9Kodxe2IMG4BUF1B
ptCWpGhix8NLFxZ+D0ZIJAP3q7trYOzMFh563FpB2QDoGz2S0hwAN3ZrTjVFVfJgw8QdXZdgdxq+
d1UDOZJlYjDsC+U3hIbDriQTz+lFKaOFjjQC38LgvDotMChMP3GDCOZXg3KbG77dwoG2J9isIEsM
qQMb01cv1Jd8KmMAZcMVQDi7xzBQevN+rhP51OWaQjBQF9m3VnSgI6d1Vd/rpBJkdXtzn+1H10tu
poQD0DWF/eyrMmUmnkelL+T5Wt1UAMyzxyHq6xJXgZX5zUgCZVcgyHEKehhZaVCzULMbiCsarN3X
PKfZExnKtBiYq9l9IfGeMzhbreXPrHzvquwGszoASFBPZd2IAfEu22l+Tt28SmVksKBmb7hOfb8r
+Xtq7WggUnyt6O99mzvfQoe+tSLpnheS0W1IDAjeGpRPIxRY+6pcXGmGnfSbazV1QXaoypG+dV7Y
80h8sr2MkRx0lP3GPM6vmO4XAEXw1u/z2da7UPfEaF92XWXqlwSY1fJKT1MHyU8xYgia/Y2phOn5
Ief1wMXstNlFDN8E1hXBp14bEQ1AUmUibNOIN5zLQWolUT816cbTHhxZNUYZeZ0iNrqsvVmqmY78
PBXBwmGa7kucF4l+ANBu4BMqummJfH/Jfs8pXeVd4yfDHjKFd0lspnZtWpT9ooUU15+cX1A6JxRY
76tUdUGMyoDdLuhY81eaIRGNrE7TcBY1m63Q7LZZtmjEXkudzIr6WRUkkqUG8EktbYpkP/pe1h31
TCbI9X1Vdxe6XudfpTTtDB54jaTAS+B2RczjE6mhgcTZg70WMMdC1nsdEvOiw3WUZcPKFgg8honZ
W0ibunH4nQd6CgnSnCwR0lyU+sXclzgYestpHry1X/5UjYdrwJPS+mbLBe3lmFqsINOQB0U0zCbR
eaWLjhTS7ariul5aiJgKyB0csVyVMbh5e71vfJH9pH3jT9dOwKp3IX19UKQFTGgK8oDjITbMYkzi
YtRbTErKx3865uvfFRLO42xqHBbN1AHyNrsoIoxljVPNP6hi7B9XvXD2WW/ctPlm1EzUlScGSgO1
zjjNiSFKf2qd97N2tEOTEjmDMz6uGe5YDtgW21pYl+NTk3v3s2yefMU3gyYG+8Fd3hOWa5dHDoE7
+pB/9LzYs909OkqPKJeQ3O7eJq6OVCbAAWXUcc237DvtGLpzcPAy97Ho65eB1d3uhqsF1stjW+S3
06KuHLf6WXgIJ0R7sxqv7fhUpkS4Wb/IbA5rwzva/A3Dku8rmQHohNJLEvDey/0yzm1h8FRdookt
4TDFchsAOhPre5qxfDUd9ecu0e+ApcC3yCCgPySNR1Y2W7L5go7BFfVQ/iwUHNp6xO9Wg17fp4k3
x1BlDrk3PI2E5Og4go2xbm+SqWLaJZY78Lwv9lwdpcah0p1rMN7ihQ3H06CVVAllNn3XG09c6Auk
1GX97mbOrh+AX5o43nzxYJk1fLf2wsnVEsJYffC79At5sEen/OqngFUIoR45txFClKdXfGWY2Ke/
ZZ+i+90ihtFD0/b7anTpjZ0RSV3M03qw1uw4zJaPGmZ6rAfjMCnNCDvbOwrd+poMxQ9DNFEvTSeu
VHdoJnOf0CoK26rZ03T5NmvmvZFRSsvoseit/mjmsJ2DpIk636EKrWEFEsINidI6SPTAFo6wDCxG
rClA1nW27nqtSvkZ927tfFPG9KKBOsUKn2rFr0JWv4dkqsMZSqJZACeFGxzAzvCD+i6p5jGqNONY
pIb13c958fRUI0ub5ksjwzGWLFcTBqxsLeLJ1H+3fEC7vlp/59b3CV3Y5Cx3U+q8VIynEMZJvLr6
RTo6/cOE/FxRn3LxkiXmtNP99rdtlPRL1a3XpAeHCD8IBAXeDCleTW1ot4iB+yoXF63DV1GkcHLX
8ScD/64FZHpslwaaoscU17fzwyimPkws+ascSwxhuVaUWKFrwU5p9rY47OZmkp1+LfTE27Mw+y8Z
n4591CfnxvJQfCzDhZ7gUvM7cV0qRE0e+hyHQGfZAryoLO3WLTDAJa5FQzSfLxI2M4dsKH83BdCZ
tRZ/CrN+mnzj1RNgewaYi8rFdzJ0nacfp3TmyOlIe+uwt21yXdbO/Ow2lvbdRJz4uzardIlgCy1j
qLMHSaFmFyjSKig6XwK/M4vQ4dzMRpJdVhBD2u4f5iDrgyNJQ2Yb6fqyeBE2awOADoR6EB1DlVtR
acr1G9hwI4kWaOBNrJIOxo7IVHnr+Qjld0tPgaqytrVlMAGUgOlsTZyH5uxpkVW0kyIKodUPskht
+g6dZsT2YOR3SQA1IKoZFkTdu5bm8hpc1mlnCZo7pygwteh6C9dVArOF9VOrRYSomAmRNtqcrY+e
mFbKR2T1aFR9oz32YH68nZql4PJ9u+Qwkj0Km1L64w8ODs2X3szmB9udVLEv04z6vWwKQZCnXXbs
KLWuxWclfP93Bmnsu7RVwtdrtf0XTzG8YvzqPvG0fjkxgUnNiabOWvxQUeDBpTn3ILKstcF6uRTl
GJWZFJiDvBV4d5uUbR8NVZVw4BF9X0czy8uDj7l1ZSXMIl0LAEyW+QRHtrRA0IzYqNCeTiOhn4Y9
sxFxZkP86gYbg1tT++5DQBh4HaKtw0olWFBwPi9tCYpVdcayz6ZuAsyM/PXvktgWnANTKCdM+0rZ
6EgDAtityXIKFpKJTe5klvXCrFsV6qr3VvTIMBStB6tCY3jbM8WWWH3GwdvRXkqvgkLkRmyhlKhD
pY3O36LpNS9q+zFFnUVVI3S8KvtpBJrR7dxSimdNgldqlwHzRd+PC23EZOy57XXQgRiYQ3Hj+fVG
3SqkJsIy9dYsgg++ttGETaOPOg/efATVarhfaUb2u3w21q9VgSI35rycPHv90Pwk99004aE1xg8w
UgH/d9S7O5s69025WAYeQLXWbMw4/ztR3m8NuqwZg2LPdlOll8SRBwto6TQAdTD0aAygmOjXCEWk
f0HlpxRR6gb5QzkZAJv6qn3xyk7dUg3g5hdN8pTpJ8L6pJ8++SGBTf7GlNY2lfZKi8lpG4+dRpmY
35m+TfjZxsra7o+KDRycIsqebanDVe+TLj0CcMi/pXNjYZsrck9Ffu2i5Yb9MP7U7bS910VhMbRJ
VQmJl6yfp7JqC+gvW5cWhSfInyphPJI92PjfigB5aLgu6Pyjqumm40AAxrZH0uurXLo5HtoRZl3s
FEn+BS4wPscpWei/5u5Y3CXuFKxgiRbXQkIk1K2waj8F0NpMPzlpkIDrW6uU+06V7Y3h9VkfWrWW
/ez4D7655IfUrMK+iZsNrMkYdXXrs4sYcKN7PG15byRV84MY9wBUx6iZP1piDG8QLozwkRSJC0S6
L+4vja3zl9yoV84GHtCqQz3YRcWJCahVJIiwGcHymNnG/uIwtpfraHihsHU0UFpLoARYLGUMu24F
B3KBrEc197QjRRd70zr+ohyiy9ivreDRTafmnr9WvVbwo1nWEcE+ZgRibbD/ccTvOfTyr9E3yUPf
FsOrFK6R7pahANZUUDvgGNTZGboqTqOAs4luuBCiyao9ib5ptxOtzZ4WTDPNgyDIqXwACVu6eMph
jIaFucpiR5BT/mKkWfWSBObKrOHN/LulKwWNKbe+E+R8Toz+ii2l1kGhDhsqBtjc61UsoSXr6ToX
Wlbu1EJnNlKSk3uE9YjxotgIHP2UYw2HiQ43KM12/ffk6bDGlaOLl7azW0npEY5Q5LpjdrmWCYzL
WZukH5MIxs9JtRlXaGnWLvwd56oYasooQkHzIRpYu9I5p9KJoRhb6QBvGbjG+Cvf4OBhQ9+8Ak3F
3nHQNVyG8O+Ije6ZSbtIt0Bv8adL8dBMDYcAH8wde9tyHp/Z02pE6wBsWxgszsyykjkwCZYmfUp1
d/jaDkSb4hmoJ3tH4YJvoi8kSzeEeYrEUls8uc8QfpHzZ8zBkW+unEO3njsnFFO5AAZ3nMw4OK2v
XxoSaVNMxDE2y8LN/CGe1iC9z7ylxSwNfZJejyyXAMu4w2lkCFqgP6utySvkC5a9q2qOI3GXKYy6
dkEegoHu7bVvCLoJ8SToPxbmM3OvOqG/jq5Y/5iL6n4maWIPx3XuvRs5uRne7ilNvixZHpiHahHy
UWMv0UfVkPOJJWKLky1sL+0PHKO3QhfkuT9GNRp8DFmfL/E0UIQKLfRDPysmLgTJFatibM8boXxI
xwEQpRzlwaqUADozrCOJQlDAMQSPdUedVXOh8bXkW3yhIGDrlzIYPBFLLzHEoffKNS4HO72TBkWx
na8j3Q2zVFmgyseGlAK7Z/2KW5St947o+BhcCpdZWAY5aswC4aAZjtq6tmEmjOpbLUfnt6GzyLA+
jWT/jFbHOUfzeua8NV8P9uq234syqK2dNys0pZW29hdjvZS/KNa7N4T/ydt2cPmmSnbFLrVGMf3w
p7K/UWlAranW/X/a+rZWX3xe8vygRg6wy9nqsqSAost/W/A0i9VokyIvIWU3BX72ab7heHzGy/fR
RVB2kLOxtQbo9by9iKEC2sIN51MOn+BlSWwO86rVztwK0sPT6q2L5QbDkklWHFk81kn11mbGl4go
6siVTf07K4zgCtBtwGGk1xw7Tpdy0pBPoMWGhF3qv0WQ2sN13fkYGy0KIBAU03RedrXW+S+uUWDK
9BIxsM2uPQ7hPvwsjXlqMTjHFTaH0kRU2S+PfF0IDHljk7Fb0sd5dJa+fLWySgMUkZfLfFPmCUci
dpc22/m8EzNOJAnxxQsK3YvHsiMrquxneZNJD3YfvDHv0RhXmUV0hl3wZEtj6lcghbepEOSpE0qy
TAzoGnqKRTQw/65TwuGtyOyXIe9zautjMfwdmnX4CXSqGC/ow8zAFkssXFEtavcPJjWjCAPLn4FR
MN0GL0rIloa6KfG9BhtkNJ6bMSGq2J3yV2k2/SvrrLwvWQeXGGJp9ZKNkgPA0qL9jgI2l+a+Hegn
Xq/WwgbSTG18GUZF4SomtloCTajs6pvISxQMrXC8gl0Uk/vFxElGw5mUwQ7IVyUJh/SD3zax5Q/p
QvN0R/zD+kpvVEdXIdfG2OvLxN7b9IY+wQKG4DRNmLfCxafWGi64zV7Qj05fTXtjB9htQX2rV67R
w480CBuYaE0B7Zg1kBuVNqCrxltm3NoVaTm7pVnnNEZkRFSOGrPmkST1gR0m2+Fr7q74m3eKHadc
aqXthtHO/2pj3YOBm1EGy3TOnooUFXVYTn56lSsCVMpOULoTic3hXsJmFNDOveqnMXhrlEtHPX0+
pE/YzlubxcZd6TA7MhIY1icKibacCp+UXbrhs0Qu3QRO8uIjHUl2pmpWzHylZYwRf8083BvrmCNe
dWjyhlWvIRjyylljGehUf2uuFMxCgQ/qzlx890kNxaCx/NfrGFKCTJ9XpbvTGe3VP225Nx0pJHSb
gcyF30s37ZS2msk2z3n6Mqq9mVNH6k88fumV4tGmm/HqTYO6gwY6PHRePt9yBp2/drNrTQfRBcTq
mAhWwDfg6E4pFOvTxaD8rjsoskD/9moVNwnODHdfVque7kWh6u+JUMCKssrMF7JwHKeMXLNMvtlF
rop46ZLuFnk4WDol+uQmzwz5QrUizUO2mdVA/2qeb9ZS2H6Uz2QaR3REqtdioFNydGadoJik6dXP
urPWX1U751TLGEf0NVRAHlVKgZxFiI3i5x/BB1MuTX1EzGgVMJOdmvA4ujSasaD5sqGB/hmaKviZ
dYY8867eKZL41FA84lsniA6WnrfNyP9SRAQiEGIISvAqY7HOe2NhABEbMf51urKtjl4/Q8yYPX/q
D4LwMzf0qSSOO9tIoNqVE9KQz2/7nTdy+0Hcr482CVEB7/ftDzI1KxMU/LtIFGl3s6C84zQw2C/N
TD/CzAAsdUVg3VmN6fN9EceuVfWTOc5Ui6mRXPbApONlGCj42ck5w9C75uI/v42fhUkUb8ppc3Fu
Wr+pKYpEi5Mb+JVFtnfa5KHxi/mcCmHrOb8ZQ1xqa2Ci40UWg7Ty7WNA9laYAngBW8gJ+N8yCO9v
0NqcXgmvQgeo2tjZDvlt4cq9y4cUybFMX8FYAn8caO+HypP6NSmhy26cy+bSlzpdj4LScyvM5OuZ
t7YtzKc/F484agkLbyuu1rc/d0Z1VLFQtJFmZ1Ctil6GACUGXFODSe5EJvYspoBb2HReuvz4HQfK
8TLXk5egTklh4gj7QKMipbxl6Tf+QIJTuG4Nrrbz0dbM2AQ+/8XbjuXdD8Zzank6mkb8Gm9/cDdV
xiQnTMfd2np7goXSKA1a3qzp/mpHqDufX+6jcYbsHk3FpgEHU3fyPkddo7hHul3kOom6Ldiq71rb
Jmi4dsQR5R0YNcKdHiYPGw2l8za2PCUOTJz1f9S/M77ojzMxe4g7Noru2xvXCfqZPXpXkWOM8o9W
kNy3+lOzd6m5H+u5cc9I1rYHefKgUYgj9KP4y93/Yx761wQzJ7qTiYVqSjCK5s61h+Zb7SrverLL
4swu9aNLoa9m3gA/wks9UUL4WkadcaJRRVurtYHqwqQpE7aFYZMH5yCk7+dnylug3XXXxxHLS337
HCFnp3raM0B1j/5QPgc4jZ1yPbMl/uCWmAvxyuGGAZLwj6DtX09P6/KcWmDWRYYHkdacZ+02b4zm
OjFG94x24v2IgDNLQQkVCWwHrDNvb6gn5tBY/C27ayoVqXzletSMujv2Fl3+0uqK+PMh8dH1tpkN
EgKEiXfXK5I26UZKKtDsF+cwjSm0JzQG5M3V/l2+YgI/s7S8n6McdF3sSlhW0MucyvyVNCbPGFhR
KywLHKrN5LEw/f7GE4Z3KIeSOvWYQugz/JVGRFNWZ3SvH9ww2hKMgEwBvoHC7O0D7pKmszkT1MRU
Ns4tCUlp3Ji9uEwt8F6pxUb38wf8To8Po5Ldl4cJnYXERKD69oJT2uqZbzOpAdF6WC+cb9W+PkB0
/ltdTpJm5pnn+8G2letxb5jffRyep2rbtgBnZ45NF8Xfjw9/Ho7HQ7iLLqYw/jKFZ4b6PyfOt9PK
m2udYjTwj+aJvl3rav+050KHw+Hv49WXM5d5P8jfXuVkI077qtaF4iozWUPkclCIO/PQPjjybpeA
wYKCCx326Wa5nfR04KwC1Gs3fJ2v+2i5VxfOVbWfIUYS4hTPB3QYR1rgabzea/vg9fOv5P0MswlH
IasiTccseko4pmQhoG6A7rIp0JEioPxjYObdXsjV/89Pk0uRrkviJpYhaMNvv8cuGS1N9GQbLL2Z
vgyskix/wX9V9DMt6yxyBPAQtcNEdnIVE1655ZOVzOEpr576tHEeFrug01dC7/z82b0XS242Fwjd
XMXcaFfb9/Ov6Xl1p9lesFdHnBvGyxkdSSQUZf4ecUZFS0ZPv1e1NsUFlod90ZDJFudm554JGvjo
FZI2jsuYzHu8jqe/otOYZXmRFKINuaMNNx3tonkORKafWczfjwfWcixs4CbwvLAovb1fTFFF6xKA
ERVaPh3R4YLAnVfr3MT1fvOLmZgzJBdjaCBsfHsZJDC+qUjwjUoNl080KLP90nO8M2Nt7Otf1mzW
O3NcxHMrcZAi26z1V0Jf/Me67rLHLLVN0gJJzYuohAzoeKpNtuHQcwLPl4AjT9tenjtJffBoKENy
KPA5tFOcOPnNQ0FrCZXOViIbqLluHkqv7fozL2Cbst9Oe2CDeDg0FTfF5+mrHvVgMBZaLjSxVX2d
uI33JbMUzGDDLb4K+OL4oeU8/PcPzHBx4TK3m95mXXn7PozVDgqkYLx2L0eUUaRm7PuYNTqs3mc2
PB8NKRNvA5YKJgpWk5OPOTeQktHoK6MCwDzIwLks5ii1+4KKRe0OATv0LjN3iZXW2KfaFS2yX1Tq
KugW/Vyg1AcDy7QCHI7Ed1gw2k/uW8vLAbocmmf2j0Xsm1RZkXIuB98U5zzZH3w+xIhvr5V5mP+d
fD79bOZBnWdYf5152KEfNHfuBA/l8wnrg9WG97h5LMh24L5OC7lpoEjPw3IT1Usv4kFzyx8LNTER
1giXjhT7851cq243awnpkn0uYoVPCENGRxZuKbyrwh/mG4lIPeoQapEjNKT6NVgX9Jci6GJZC3lJ
G6CLe63t41rRjPn8Fj54JxwxWUGoG7LTOKWQWKhWZyMz4A4PnrdvBOpFVFaE2FBj+vxKH32KFhEM
qHcAkhuMtrefPaZd5VDPZXa3Vjb6q0LkhWm5uyPUmVqtstOjuWbiSylW94hwn46l1gS3n/8K84Mv
A/27R4QUszvAw5MB0bkz6h2f+vIsS3cgzLcD0dsuNnWqZOhijXRVMWcWGrdSP2jmlH9hIrJ/z/5M
aA+fAP/og3hoa8zAbWUfxYob1EDGArdbkeACoLeZFVYimtQFGTk7pW9awbovnufFaM481A8mMGtz
FcB5w4UDZOrtM02MnpOpsTCQWmt5pmNCsd23VWhRRNkZ+hR8Bd6TnXmGH3wzOGJ1bIX+tiVwT442
VSvRME8s0zCkkICMRnE9jD2iPD/Tz2zysd+8n6JdigqUPf9R459W1Ghil1lNBC5cWLQ6oWMoyK1Z
Rr1aFRXSNV2BeAkHPImAgOqyfMrLNdjpqdV/abIhQGpgxUswatdibHIGak4KARGTa/G0uhhRaJtV
KETHri3HXV9M1QBjF9BCtFlRnMsUutkPs2yNHx2gmJ8txax6p8nFvFVI5jU6Ao6L+Tihd4n5ayAI
eTRaCMC2ORFfnK9Njm/ch1/sWaZ2LzNjKiJjDKpbHK7uN61svKu27MBCrIk+35b9SulQ+b1xi948
lbGtTMIxPdl3f0Z3JGFnrs0WxfbiwQ1KbK0jpn0s3CfCQY0X0rO6bxbV1p4wdq9bHjTPB8ZOjp45
xl7dE089dTQ3mcmKyyDIFroxtI4fKj117RAPv5WgBpqECqmdaM5dWwLB2qW2NAHJOimSFUrRl/T5
6Ob26dLfkHJHkjSani6Jl8UfGE3+NAWgAHR+9Xbm9KntWhrY9aRGJxjUqLAinP3IAN2gofDnmCnU
Xx0ZOahphJx3fuo4aTgsAxk0wTAtt6O7lNaeDDP9lb7UNIVBlRbPIqnTJaa7LX64bQ3wSbDEEbZd
adkWVNvwlwbNvJoxmzxxjfbK1+JqFXoWkrciidzSJCkUWmXTuODj6hBS2x0wYn+WqzzAT0CjiFh+
bWMDz8zlFNTJEnedr76CG0K3pVE06WPSvLpj5SRefV3Pqr1MahrMYUlR5jctoJW05UHPq7iUbnaj
xtwFrY6X7Kbqg8U8DKi8UNPNOvpq1K3+n4wWGq+WW7v2OggzO7saAz7VuRwcNJDgTHf0pnTox5PW
oomwu9neLXrp/6ZSNJeXwlyESeQZeh5n7BaNsPuUNCFfm9bXjrzZOZK6mvI4p7aICoFMEhfWeU61
xZy3mD8O7xRAJydI/4ez82qOW0nT9F/pOPfogTcb03MBFKpY9CIp8kg3CBkK3psE8Ov3Aad3V4Wq
qFpNX3QcBUUlkEjzmdc8yN2kgdzUoabAY8QB1atU2qF+KZvZDw4Uagt1maIuM4tlqktTGbqdFIdd
7mOwM1Z4+IoRkeeqreurAJKZDai7bROPdnWNJ7UpdNRIi3Iwr2a6DHTjWqXSWPgRYDDWYU6FNiq1
m3mQ9G5Ty+n0tWmUYLg21KrrPSk1Mws7oqV+jwFgVeFfC0EcifNCp4fYZBSP6ihM5900YPN6NYD9
qO7tHjj9zgGinVyleSDAyVSShWRyE1vFfq4GkMIhu3fyk8YWz6FVhvoVl5ROc7aJxS3GJ+bbwH31
LZKwkfFT7kgQXTk08Q3YUvyZcJvttQenT1GFjEc1hIwRhz/jTi5eRJmSt1itYpS3WNBzTjZyz2JJ
TLp4vj3oPXjwJgi+69PUvbZWqtpgX4T1XhOf0b0Z2lT4BTDXW6HEpfxlsKnfu4pMfRhyQuB8ARMZ
AA0akkcDpM5niaD+KcoFJQoZxdcFmFpAM8IuF8SG0SnXSZ83mp/KZvhzKpL+MwCL8vX8VXuiYIK2
GeoMMMHJhOGEH15OgKR0o29F5g1Dk8hPMJiw7G17RVkcQI1Ad5nC6FHQJf8iRZp5LQ0wnXeOHtZ+
Bd+E2D+c4wt31wnOFRUciI9Io1Jgpwp4+FBlZPcNDnxYNJqt/nmiOQJGxJCNG7MscDBoc13/Ifqs
wqsUNJcMEUvJHFeNBSiUXtbyb0YkT3/rePZN3jRFxbfzk3YiPIE1T7+ezj2Z4bp+Yeg4HuLIE3uw
JGwvIza/zyU5/Xl+lOMbHGre8nGw5iMcX+c98RSCIRwZRbJQb69vQ+QV62R7fpATRfrDUdZTTRdV
xAqj5O73J3f/xfM/fbowxKUXWYUiTWX1uMQxBDcsNh/voO/898Et3Od0i+yS21+Itz6kaw8zxsN3
WgKy30oUpo0N5NwxILqI/rzpkI/P7rQ9SjQbbYMJ+Z1zr+ykp/QKb44tCopbZ1duM1/xy63hQ49y
i7vpyvabjXxhYR8vHLQkdKo1i+4vu24VCSqd1lGbJ8KpYC/6Vj1wCmtOfyEeOzHfwKWg1bFEHUo0
q0+atIAUI9SVKCVkzd7oDHlrJmP+2FZluTn/bY/ry5aqAHokyaa+pazLralRkHihigNwuQTYFTZg
ParBLL+LYDav82GEzIPWRPtSS02ISH4SShc+9kc7YPWxabo7Ok1OGRTJmjBLv32ylAF8vpIaSXFb
Uv0F2NIubLRiAnINFDc2AILbgYUI2tR2P40xsDPf7Mhr3H4sUd+HCdg8DkM7LzhyTBUJGbsK6rgy
z7tMTXH6QhoUFpxV11h0SA6mWqYd2Di9VPjsbeq+rtoLM3sk50WHhbYV/mvoTxpkQauaXjHPYS+3
Y+GpKKzblDhS7a4I2uFnMzXikbAap7QhVzF70LWp+lG0LHhEciv9WYpGswMrpo2+hiejtDeUtH+K
TGrwrl0jbesVkC10//xSOJE6oslKSZXKOy1s21kW/2+7jlpj3Y8OzY1s6b2qnTM/21qO6plVpM/t
0GPbQxHpx5zO8deImsJ2Sgc1v3SeLVtotRxIXmnrqKQ+iBqvFn9fIcgTIihDLUU4Ei5o1L28DMJh
BCmA6MtLnWz6OnZlihtFNY/CzylZfWvnIv1+YUKWq3P9KCDHDJ00jPb+WuF3yBCkTcFyeUbTJXfw
9UoXVU/zJlT18TpBgHGv2LXsp1iDP3ZJNH5mRUDzUVLpwSqCYCMQHvBpXU1XpFKYpCiBuQMco991
tPkuLLflDF4/K/ctBajl1KAAefjxZPTBJirVPGsfh9se69BN3+BvCqgl9LDZbS9MzrIYVuPRMqch
pXCN0kBfjTf0cCfzYMw8kxrQPdjf6qrupvHPK2tAEdGfpZ6KgK+1TkznOsydJIwzL44zqjvB2AK2
UUJDAgI7SnMIaLI18UU2O0hpmTwUmF3SfvwSzrJ54ew/nmG8W0lLkSanLYwU4eEMz1Y2TrQEE0AL
Dvr/SmnjctNNr8ZsaNfgPePPF5bfMoWHU0wKTN3hA5sAqmJ1C0LPKDXMMPCyHRzpPWtRduCsVj7V
Cck1pWX9Dt+5GqKBPuA9ZST7wLYEvpqQTF1pkvLHWcmmK4SPqKnMgXWhvqoufaT14wF9pKilE+mp
68610xdA2TTKcgUe8cGW1HthpqSS/CuxBZIheeOYP0ytKlQS2655NCBn/MIppoG9ZvagFC2t1O9A
WAnUeQMN5ZIZTCxHf7kQzeiV1N/CrAkxmpis740w5dHvoTVf6occ34AAujm3+KrUWzinDz/rlDSO
GkYUMdu0BOhaKAqavXDQOXytrKPnqClWEWFUHhbg6BtJxSW7KS95lJ741qg5wcQlgqczv65xtqrc
JuOkUv2nKX/VQduCzdXpNzQqLgGCTlxMeA4uEDdgB8uFqx6+sarFExwWFBvbOTG38mh318VsZs+Z
GEOYumlm3hMqhDuugt7FH7V9yDQjvGkVs7qyimbYgy8o7lOnc9w0rsu9JOETrJB1XRJpPT5/7QUi
vNgkgtGhU3H4oF0E9LRDERM5XCF/0ca2g5AodzdlgsCW1UoR7Nyh2jsozPyp2r2ODh0BCScpjsKc
catV0cuB1swaDqeV1QyTL6mhlPpGPih+r8L1uwqSuQNRadXO9yEZxGdHHlrZH0Bi23Dhiva2wHUO
A6w2t3AMHCbgtLirKtqFU//4FEYVklRLo1lGQLo+ha12mOeIo9HTUju7pXARbkylmS6Ur099Bwqf
HHqGgfrq+h50arLyfoDTZIfl8JziIIwapIIHLHHKY9fWI/lv0GIJRzB5QaVHOa5McpfRGUXkBAcK
rpzDNWACls8kYade4KDdZqAGdNOayeB1cLh+AURCTd8pF6ltVvVD5gCdcZNAqz9DfzB3cd4Gn+p0
bi5VhE89loHrBlEdLrtgXVZ7KFSdhg4mbnl1ZUM0FLKwkeMsAsoPqaOB+VOT73pjwBjKVY7fplBe
+lROR9aQbe2DOq/g8oXtJWD9iWPEUNgwNEm4Ndg7h7OFGJlapREknznp5+ecmotPadDA5Zgg+fz1
dGIociAELhfgIzLRq9vJnBQtgG3SeqWDkEWD7AM+8HF6VwrzUvvkQ2708KqBLmB/FBI+Wv6r2Y6C
vg3qSO+8scr06QGOYe479Fuxm1TC6h4yOS5uaVTB+pLKjpZOYwbwT1tHe0uThppMiZXPSw30WHFj
uY8eNbsMbVh3/HCDcN20D8woH4D/JdPbjFICtROiGwNSTy5b9/bQaea2o/P0Ffib8oZKS/uWwe58
VSTlh+pU8munDPLXxmyvaYFm23mo08GfnSFGAKWYZW/uar1zA2x8w12ZWK28DeJO+9Q6rYzLXSkD
D+9qNgCV08SZN4mSI9EgZaBoPakaLBpVUh5hc1Y5wbsiYFfu0swZFSwIKey5S89Vc8six2CulLGY
oIBfpLM3ZGpHhRe43GscNCqWb3hPfQ8CsNWuooppBGM2zG/GNKKioOQQvPj1WOIK7swaZJPQxl+Z
yoGy0wH+TPBSzexFC03zUhZ63GBhE3EJI38Dpgpho8NlC1secpdOBZT5DPYUr/SN3jhiW6WGeoX4
SQghcmwvnGon4DgOKCN6igh/6jJCYIejpmLs57YhgnImuHgGkP5bA5b945zIJsXY0TI3LTRQ15ik
4UrQz9rQ6O13mZarnxrZmbcQAfR9CMOLFE6unVuc2Y0LQeeJg+YDTG9hvmDhdrRWsdSMIJfQum49
Cyq/b8lOuqH+mPgFUsFf49Aa7gHR25BHaDSgHa89lIR+t9lgjrs5VyMvVUraAee3/oee1mo/InCL
8xH6aQAr1t8rrYSsxtFC6jCSUtlQQBuKjc0GfO9FBRGqrnWj86NR1jDfzsXLZJexip1oodAAhPDw
La1L9HYg+8eAs7MY0RWnKpOXKA6m2e3x/SGshXt4pylDgv55hXP2RjFQ54A+TdZJc1MTxkav+9i5
gupvmR6E1in27NjRfsazgCA6p2ny0Exm8KPtir7fho45PaBKU19zNWMFqAaa9N51ALMvxA4nFjO9
NGCPZCvIf607sNBTQpRi6tbTZ6nfoFve/aQCq2yaPAzchNYaPazoEjDx6DS2qACDOll6lPznGnMZ
tBjM1yiYeE0m5fvAStpr+H2EL5V1KVQ9jh8ZgD7h0pwk/ePsP9w33K50UThhPFwbUssPRqn+SZ9C
eYmDKPkq6bjHuUaIhQlabeIZ9hMGSRRajbtInZWfjar8MhvcHvJJm1+M2preI7PtPtEPmN/Or9Pj
MjS1XaIjShpLaA+G8fBJCfk7q63qysNm3bZ2c9jVePaKSRhbXamn+E5JUFHbVEqFmy0BXyCQShgF
TU27jyjyoek4eyUF/cntk7gvH/Kh0i7lUUfrxSK1I7fFYRD0CJfp4UMWrEG+ngZZetLTbyPFqV+T
kcO2cnI1eLOMebA8azSnH2GVJK/DLCOVBAWcQIeyb6R4WVkUCW4gWQ3BSRF5uJeHCqy06FFO3CNI
SejuLAmZ7nTDA5B2hI4I1CxIJHoFEQyBmnTAGDjDjkjVF7NcWwLiuXM0zAwuxKvH1WqkluFswGm3
+RxgZQ5fVre6whIpOKN2yPX9kCj0WrRa39qRNVBhyewNpJbB7xVEw6Ke3oEDB9dvsAv6Hz0JgDA2
6FJsXgM/Oy5RLSu4c6I+/2LT/3RVo91FqnQdxqGyU4dxC45nb02F2NRzTistu3RSfBzeB+foMhvE
tnjJgSqm/344GwHHVdlayzOorbgXgLMXcWTV/GKGuh24bZgrHogRgghLpskUojAjZAV/L4AOjwui
ZNNGxbwXRYAXSBjJd45O7zGgVnbbCKPfxkVQo8kzjrus1rDqCqjm0UST0QBIKaCWerMF3RP6OUY1
HpXVemsXiCmUcodmeWmrN3bTdK/nN+XxScWLUuiFWbBAzz76Wb9VGZMEklXrGAQ2rRO8oPo6+F3Z
W9tskuunPx+K9JaFhrI2Japl5/02FEI4adPF0DB6XdBkzsxxW3WQyGElllfnh9KOqiEWGRj1lqVs
yZt9XJm/jdVZ0hTWdcK9VcxI19Zi2oRRUOxGcH4bOM3Wpiydgn4Xak3uQBlnA/t7xFqOjSmURW9M
GhctPGJYMJiJ4clV1u/nMoOALsr6TdXgb8Y239MOFf0xj3LpgYK38hjSfvOyJK6u9HoIt4zXZwg5
FPJeMyfctXHAuq2nsrrQozgu/9A4WO63JXoCGr5OzpUJ1U3Kg7mXWpP5LkdFVmxQb5Ie0wAMyRYs
5iDtsrHt4StTN4uvSJHR/oSDXCy0e+xTXLus4z0Kg5j8kAIqV2PXhxFG1YZRbUahy1eVYsMfrYUV
5eiSZ8ar2lXaj/Nf7vj45SpTFEqYyy4k2z9cJJrDuR/NKfJAyRDfK30wIoJrib0zqym4VIcKyRxf
On1OD4pCArxhgFLrGAFfDjTxcAcEgyu6R7K5YtMGYb/p0J7+Nqfj/KJ39kVz0yVNOjxuQCnqS7OY
mBde9CqNikskFKmgFUAh0vIKKwTlqmqI7CHbEgUFqV56M/9HniEhaTgtqjhCjhDJ6JUGWmqC8/35
uT8qX3w0n7ifWUkU4NbpqqajYykylaJ1zFg1Xf4djhTyhb153CIHmglyi5YaDkNLV+3wE+Nxkaa0
soCmT419i2Z9+HlS68yDTRXt4egbmyDN9fsSpbPHSQeiiazLeGs2Q7tF+2n6cv6lTxyAPAd9PUiS
NPnW0vv9HAuBslruKXGffDGTHDXs0Ay+yqFDpHJ+rOOezoJK/W2wVaw2wexnmbFLQycY/Sg2r+Hm
bCmpClRTcN+WpvgLXxitJRtBhzzbXRj/xJIj+uIBNCDnDtYph1OvZSlgVLRgvHpK8ufEqAlDEIUB
cc49gz2ReJvodj5g7NL7MeJYW6HCbo2kXH1phTFdiLVOrDeOLCDvZC7LilsVk6RmqJVCiwqyIrAt
oSkZV/iyXlxvp4aB/eoQepJeogtw+NKWPkdqhNu7l5BDYntnt0/qpDZ/RwJIJJvJxuaszPNiB51S
wwPe5olGIbeR22ppxt/VuSPSQg4TqrN5VvvnP8qJx/u4DiEALJ2VNS4h6jmTCotvEhoU7Tp0UW/M
tDb250c5scypZaPIjNK4yn+szlW4QZOlxxj0TDZqTPgz4Y+aJYDATe6+80OdeiECSjIffRHnX6ej
dunQa3U4RjAjcG50lOxCJGeK+fn8MMoSjq3Oz//uk1MdJm5cw7yNMK4KR0cRaMQs5DnAEy5BVSux
TQo2BIdTJEA95WM7DduonCOo2UMkLBenWwtTx2h41pwxLnYIcPWRL/VVHbtzaE/olJU4Rrqim3ML
1GVFFff8k5+aIBB/4H0AIWtHTFfsKVCB41/3yhmsrN3qzg06N5e8Ik98ccqh1IhhE0AZWyPPy6hU
bfzLSy9RwgJFObn1NUnPa2C6s3JhJx9TrhfmCEBW+KAQALEfO9xjjYF8UEQPHfSOIF9Ykpq8UYqH
IkcWNSsVlAZnbd7YRWndqRrWwGlZSDir684DTUVp08sD8XHjdJ9G0F8XSgCnng5OIsc7kgK4I66D
XKUCuAC7rUBbtMFelPab/K7Oofl9cWW376ZAtsx9ggrCfZVoeul3WTE8YV9Pi9NiqwTIQcl569rW
iA6LprLm3AYQ8iXsxYl1YavEh4utB9YC6/yjDGOKiEAnPCoZzb5X4fLO2qVL/riERZ8JVx+b8xAZ
bgysDj+VXkJkLca+8Qq5QfF/GBHareZ+o+JyC7I2jjcWwmD3SdlG9yXau6hWO3P0BendN7zutA0Y
q+pSSHAiXMcrWYVZvqwd0u/DZ0J2tQHSqqPCVFriU6V38O7lOv2FMPS81cXUXwGK8aUkf+9IuH19
dKqdoJR24Sj+gI4fHin0tnQiEwwbSYzXVwVCo0WNHm7tmXalU3SWjJ0W0+NF1KjwzVpJbzs09r/r
VSa7g51Er8kwTQDjxc/UVj+pAskfqNuLwzLmtmVnqldRNwybkbzN7/RRxUM7vXSaHAevtKQVFXy/
CrpNPzLElFLHqAo+pSSBiO3a0r5DpdW5ybQRjyR4eTspE/aFRtDxUgUNwu74mCiKTqtAQohwkVXu
a6okcnc3lYZ+DyJJd88flMc1YQwN4RJzk0BaUInOD9dFh8+fnQ4tWILAyb5XnaY+lWC9/rYrod8j
GolkBjJyzjfTjNCpDWkMKV5hoJ6F8EyQvZpRF31vkQi4r9GmArTbjugvYpVkvZ1/0OV1V+uGZIXU
C3ghbb/1NyizvpU6uaqJZJTgKoNDtpWiXPssilb7Cob9kvfOiaIfjh0wkEGL4alEX/RwYhC2zWJC
aHLpKs9wEBiAW3OtYC+YKfr8N+yiMOduV/PvlZ5Mj4oUjm8TInqdF/emkvloSGo+tWzNuCqJfRK/
4aK7boIkfce5lzDh/Pwc30XLNQeojNxUJipYhfwZFDvAK5TxFUnGj3IOo/uwo8jR20gynR/qxMo0
8ayj0gsHCuTNamYGgzAenCpHCcJFfjolJW4i4pK0yvLAqw/O4Ql7iEYoH8BcnuK3+oLamtMI/aQG
faJnIEpn9Slj532fNTW8lhx5QkYYGW3iqyST/q74hBeOqhMzCpSNUG6JsUwe4vABUATL0EuUUXpQ
mtoP28HZFHqRuo4+hBdCx2NIoIUELAMt8S+aCObqcreLBFSPvowVpIXtVeCw34sGluFi1N11bjpq
5M7IZs/OdrQCQ/gWx9B8VWUmuvyShI6mS/CJV7pZOxICubTTPDO3o9BDVK9R9yEOh+h1h33tO6Fa
BxuciIOvlYkGtzsAqHfwWSBbuLAoTxycdItpoQM+hkm85hFVtQN6Ig/wnB2N6BW3yf5G43K4NfAk
fAJVgkXsnCSf/nh54hkEVJXQlebaWmvNDqntoTpUeUA1Ar+iHulqiZD/PB770GFY4HIwz/AlOVwe
o9KLtFUcWOfxpEJcmMxP5jhD4oehMlOpDqs92pzG3tGr+rqSjZpFm8Q+evI6uCU0RipiKXeK22Cn
CJUi9PlZOHGw41RIX1xhaVFxWe8fCUuNCeuCxlMjWx7wLgefBzEXDAkQzKRmGVv1axIJoP4RPuUy
dhmate2Vvp5dZW4RoIRSj5Ry0WbW10jO04c4aHs0KPvs9fyjHh/tOlA3elY0LTR6d6vs0c50GlqV
DPUIQ4evZhbBmEB2ZTOZKNi6XWZGu/MDngjQWGvcdtTBAARZ1upuTeH5DJ2EvWle1pqPSpGJwjkY
C7Ig7alCbS6GgtzYvpLo9bWRjWLbtNgxDqMWPgFxNW/oUF9Evy3H5uGBB82L3UK9BjtqUqTDBZVL
hYKGsYryFzpVFcxJ2/qRVlHyJWDXvzsin7KtowN09NMK/ok/lH3/TOEqL7ddU4pPQVqjN5Qjffkm
NZ32E9x2q2/sdlZkb5xBESu0IX5cmMnjsJLWG8cjQTVlF77j4UOLGpCe3MgSSngDviVDm9Fvmoxx
r9K29HVt0uEzRkhWNaa4rx2rMzaDXGk/UVU2t+ef5fi8NjQTMAgFabB5FDcPH6VC1ZfAGz1LHJm/
WZKj3Di99gPGUPenCgkWA4E55ZIFTAak9XAgKYJfzepioEYEnqKkCb1WuhfnX+f4luUqIFHBRBqm
Fe3ww1FaNUiiuiMDSlts3s2hsP2xREL6/CjHk8ZByZKDcLicz2vSpTqUCHSYSurFUdl4CxJxi5hm
eN2qxs/zIx2/D21zkzYWU7P0J1azVpMsL/r1uMSmRXFDtZDCvmgvSjideCFCE3r0hA2E7PYqbOic
ftaUOoCIK1LnLq5G8R5Sjt40LVI1gqX5FmZd4kLGxbi4nwcvU/phg4ArgXbR0PxENvEmC2PE5dPe
unDPHz8c2YMCvppsgvRwbRDGUa0EQZbBOtXrn0GaqeintdpTYqfd1/OzfaLvuNQ/uHZp9xns0NXy
0ZB15ARJJRdrro7tNyupmyhqew3qM/FFMjquTGxqesBM1Q1ooPalb5vwlQhW/WNBCuQWFq4W/vPE
1FTkD5dyUlAzELSLuPKAP+jyPO5NNUyvLrzykqocHqB4lfO2S/XVgOe0euVQ6ifOQIzICrVJPzsE
Am5s06RBvRkkiy4nlCXQ3U+7of+pkVFuUMgZvp9/iOMvDCKaZIr/QUdHH+/wVeEvw3TkikToNZk3
c9UXeyoaPUL/9aVZPXGLLQo+mBUTgmM1u6ay4ObHmZt3mWdHJZ5CRpkt9bU465QbTFYK9H4jw/iV
lbMVu1Sx9LtpIibwAhyyelfHo1YF/TTQDZlbO7G88xNx6unwLSXsQ4SPXH8tATBnAoU0LcsBZdmo
TA7IuO1USL8vHST8F5Thm+tEHuTYCzUoOGBiwh1S3092YcMdmexkwP1lxn/0/GMdn0LUBNkU6oLh
RtNn9X1wr8giqUtzrx37DISbnu9NFL3/9Cpa8IgwYag+kkECujpcBcqYdDIZa+HRlpK+V1lc3tBQ
n2n6G/KFytvRCzEUMH1bhkfEeOtFgLCpXhUAjTxH4G9IzhnuyNn/uOCM2q8BZ4m7Htolfzh8oSKQ
EN0U6MHDTKiuQDgh/93Y1ub8xzlK+ajDU6GiTsUOBmu62sBxZs1jgHSil9nF+LlOY+2zhtjsq6W1
8h4MtOmGptxcjSi8I4w3l3/+1agVLx6Z7GGZhzh8yTgYnLIwybPArSwVVqfYVXaPy0yJG9T5Nz1K
jPhe9gIvXgAByxY+HAqkWR5JLUolqlqi8ZW7hargc3UdGQ7a7H/uCLhowiyg/w8IG5JLh8O1yNA4
1UCunEMghzviFBsTi9p9bQqb3udsbtQ0GXbI8mmeZuP3A+2NrMkGFaHQFna5PGMfye/h6fw0UPhn
5IMz++PJaC6AJaA9tb6mbMHtY9c4nuCsgyeG6BF49uS6kUHIFKpwPCMd8ccYcy184AHw6ZtAn3/L
Gip1tNM1/WccAlncRUYovs2dNt3Q2+53NfoqqpejlwOgPy+4+8LKmJAjoDs/u/CsZjjeapaDVA6V
/glkhtlBaall4xm7jF53S1QPco8qLd5ikTI1L1GAYrOnhwIZjKATaCtbjZjyayJRUKQFJ7EHQZzC
pBxKuEZ3AlMcv+j0NN5EzPV9KzlBgjrJ0N70aF4h719E9nseTcOVWY2ZhJVTMiP0D+wV/vZgNve0
tOwEBW1RCICovRZ54Aykb4kVixsnAgQINz/WWKhhiL93Lyzpa4ki91toBSq2f830d2+12s8wKaWv
lRwbhQv9PirdXk0thwuhl+6x85XwgNdFhUY1oVJ9OyxqRZtq6JAuBryFCHQqz8gwAcVJpP0sR/Fu
1BFQ2uWhGc2YuFQI8tllhf4ANnnyRmpV52uOlwIvCHvt7wqHXt2VexmrLmmCVvbQRTqnFZyTDsBg
PmL61GeTafq9UeOklSUz+qTocPKZRsqAyZbWdPVlyMtcRdC9nZFa65LxBWCxqm8sdA4+4zGRF5ve
6TBjARzcWG4JVr7ewCaiAWIoE+JTrWPJlSumqn+dcXB8QemdblVS1V2xzVglIWDFaix9B5vI8nqu
FgpeNRc53YmeGw7/BUr9mwFF2cFllZnGBsNTunx4JOHhNRYV4oBk0eq4MRf+3Ca15uxnMrcju5u6
qOqGI749mgIixg0dAw8lEF79a+/ks4ya9UC4SQk6BQ49ivIn1c9+fHbkvn5NERIDdwhKixVCNnpL
u0BWvE5pAX3HRFIRgC1teCyyBu/XNB8RTiB/DS3QhhGeNVjxoWvBforcMBDWZzRHktLTIse+r+Zm
uNWYTcXrLcpreJfoYvRnWJcY99ZwYL0yWwwYWIjWggdMbX8qS2N0+7bmLD5/FBzfY9yYxEyc/gu8
Zh28BfOYNElKfdcJ8QSQ5Y67xsHR4vwox1URmEZkIcCjbCQmSUQOT0LQRlaslothjIiRwB2jFBaQ
auJtAHQ1iPTsiuKA80kZNRSkCwM+jCp1EVrFlfFoKVnyeaSEUtGrtp0XLXNMiiSNuPCQx9cgjIZF
f5aykkHtUz18Rp3+6txnJCRKDWHJixcFYwdU520dxzqNEmP6LLIKFRlsJd2cgvz+/CQdfwrweaTy
0D3gb1KXORwfZNcMyEJHwFiu7IeyyMbntpWdC295HCBy9NtcuGQp5hJbrG57ij1qLkdJ7kki8xMx
bwPdwStafjFCY2sVxivYqtvEnlHBwrl2wsITfRj5ocmHC6W8o5gdPS+si+Gi0cIlqV/djopa2Z1Q
IXMF2hR8d7DY2BTl3N7UZjD5fzq1SOZRlbORxOL+d1bdFqHXIiMUX3wgKmtXaVnwq2qtPzaCoL25
ZJmkIRBkgSMcfkDdmQyrxU4GO9Iu3Qo91F/iuA0vlEFOTBvhIDUQOlTAANfgAHTtMVaqqFQ1wZDi
fNLMW+ziFmV/60Iye7wgoQEsqhJAKNGiXYtFNhrYBgu/cs+wCVXS2Jq2QQVQ+fy3OUZN8UXoYANk
WWIlKoOH09YbbdQmMfb2KK03eE8VlLC8WU5n2++DIqjcsmb3o06DwrcrJZN4qzVTlN5oiGTxnK77
fa/12XBho5x4e3IVWrcIxVLe+sj0f2uEtFGd6Ujno7PSFKbf9sL2UwX1o4+3/48f4/8K38vH/465
2v/6T/78o8QXOw6jbvXH/3qo3ovnrnl/7+6+Vf+5/Or//auHv/hfd/EPPN7KX936bx38Ev/+v8ff
fOu+HfyB0Cfupk/9ezM9vbd91n0MwJMuf/P/94f/eP/4V16m6v1ffyH4XXTLvxZiAv7Xv3+0//mv
v9hxvy2E5d//9w/vv+X8nteU337E345+4/1b2/HLzj+5lUB0Abwgj6XG+dc/xPvHT7R/clkt1xU9
GzhhOqXRgsAm+tdfuvlP4M38lK1M+x+hxL/+0ZYI7/Mj9Z8sYhoiKNYBgF9+9H/e/OAb/b9v9o+i
zx/LuOhafpsV+Vv0LCOSvOR+lomsKKXjNWE6r2pCxDGOgMQv5t7tlGxyeCwX7gNtla18DLOwIRdZ
F7i6azwDFyRi8AFadvh69E+m2sqvtSnjEBzrdfOEoUr8FFUmlp5agTVx0RUQsqZwIqhMai3fJTY2
wwh3WfJb1KIJ7E7FgAA+UTWurKaaSTdGYeYvEV7c+U1qQFrDMEU27h0xRLgSFmjSu2U/JqWPnbkt
XMro2IAHivIsshiCQIr7024SFq3ZKO+c57iErkI7w5A32IYlN3WKQIGnt6n9YPeIl1w4N1YpzDI7
3GD0iZEf5MD9kAb8bX9ScyoM8DcE98HsNUgLWrP9rBefQ4NF9x+rr//7117FBUcDLQfybwPNUZoq
omUglLLepgrfvcx2TQ3Cm9B8RXXo8YzXuFdfeL/V1+e9iEJMVjoZK6UtexWOhNiEDFohg86fQIIN
YGp9qig4YwZWsNWx5nVVo7MuHHpH9ctlVGo0FFEoFeMWv7qUa3BdgSNGmOla7yyUy9hPMwsk75Sr
jzWNrcJtLZPbLVXnDYXycjdOerXJ2DEX7rkPYPdvuwy0NCB39v9SmrAW7ufhvLd5gcVgPkq4UJYA
tcGyGXdkeuroxtpYay7KWaSAEyCzezsMxYg3YJbf1XFixFfhkDm4yna9fEszinKWFjTTW1yK4EkH
B/NJ6ktnuq4aBR+xIV3c+HTobNNOT/qp2taNiZ1XZ0tZ4fYiw920KY3XbNbb763W46mkYSzhKrVl
fF+OHHkr54qCTGOjmxMucsn0VIUD2RbN7RxCHbzHLQF8S/Y3ZKgLOEabfOWSk+vN+ZW6Dg2WGeO2
ovxOB0MDLH84Y4jD4Mw49XgMU0CBXmPWr1MgTd+rUb1E1T7CaSxjIWRgf0RuxHCrsXLIRGbItY18
gJJ5ldPZpme3fXerocv/SCEOEq0FQ7eFz3AvpVLlAzBtPsHjm68aVDXBFgipvzW0qLyesEz0Sy1J
NmOq0yU4Pyurg+JjHdkLBJVu8SJ2tPz8t/1rY/mTTiWeklMhiV2eOPD62hnDjbKSqyd4SKK8EG4e
ATiZHJCo0E4oaBE5rNX0sYzI0hq8gtciofFgZJb9Hqh5MXydqiYsXCJslFlrOcquIKc5sivMNLD9
2Gj7b1qjpZ+7RQjBG6Rg2tdzDItWwIAzkPPLh8+xhYw8P9OSS6Tu1bW2TNQiTg/3nbiSs2cVJcvI
CE+zzielLvFcQVXi/B+W0c9/j6ODjQrw0oehJ4FKNpSIw+8xDSjqZDONu1mHY42zVOcjofjcgX/6
BG5eeLaVXEJ1HeHTeTc2BhV7WnoU5YzVIjBI2iS1z3FdBsECTBj+Z7IznHpBkZZ99UWvppkKFVwF
AeqtHbFdIbSePGWwpufz739immGC6cDpCC0pRa4eRZ+GxYimRG9RCzXX7LR5S+siuLQGTw6jLsxZ
bjCIZ6vjMzeyRQa+opE5D/I+M9PST1O4el6kBVbqxqGufx0EDtuBCpIK/Q14C0OaRz/ILeL7MrNT
+BgAReGEIVv3P5gCYjgaVArlx3XPeCox6Yo0bNHqLOoQuJSlPcFO+Oej0GVFQQ2qlLLcaIcLrQob
ZJadRnLDROkerVLkLnUz7e38uyxZ3eqaWlqe7BqZPaOv97oF6lyZR+ZZ0aJ8K5ltuqN/nF8FtTbf
j2YaXml6r2IkbQX78yOf2EhEoItuCVVzjQP/8P1UjDsNhB4ld0rBRd6UGd0o+OvlHf1m6W9rEnhk
iyq8BPQ5Ah2zl0B3YxNioJUBdHG1stqwlvv/zdx5JFeObFt2QuXPoEUXwJXUQYbswEJCa+FwzKlG
UROrhXz2yx4v+UmL36puRkbgAnC4OGfvtS1vW2YkSdRQSMqoz9GzrF5v39EYc05tPyaHYTLnU8xe
4xz3cXsqdGeJ1tIdz3op1Y2dQIkdkUm8d257Zbrns+I3mjSDEFdebNdgfoKiyjwcYG6v3xWOMz0k
NNi3OvE6X3ul3vb7t9/DayNgq2Iwm7F9erHALPWSmbWJ5ZzJtcJdNKxXFlTXHzU+SnQK5hBlaIVu
MKCoL29f+bURQOeEZQ1XE22GixHgA36r7IYyvglYLip7k1HYyjki+bHPUDA4CLGABzz99VUZdVT0
aHttXdeLAzss1H4mTp66p+j+kOM5flMyjjd7pTbgyMZuhAyAROfD25d9EZ3HO/Vo28DGYn+6nf+e
j/d+6Ss5OR0wX5YpjzHXDMdBdIZ+cJy6Oyd1E9u7Vs8y+zC5RfMdmLI5n81qEn/UuEXDygqB5rGD
4f0nQ+eRHMmk8PQwKSqDpB3Kw9R2fbX+AM6wGkd/6gYsEwnN3tAtra5E+hOvcq+XnvfkJRYcj2Fh
y3PUrclWp8Go6HQs1TrU4WCS1X41EF5r71VDxdNM2G9GHeaxj4a3mOQTCsO9zSUwtYPRDyXtgTp3
pmB0J8hii1+mCAuXwu8DtUw2QKpKvpdb8KImuz1OqKk0Y9lm05y6WIdMX5STra18xr4xXsWJlDvs
JbPJPrZJaQrXU5hXhRaR8iivSRhtrny1aLe+n1tHBVjh5KmpPeWp6d92o2bczabkePnOO385uTJv
o5tHc4lO+nIKV4adDPWMnNLQaucXtR+Jf7Wb3yl0bRPWxRSOZIAlgkYYpdfLfbPl94vi7bPjSlsO
Gug3YcxIByEDwXBZ5MWNuiaMznQij1zTMCsIYP4f3Cf9T5RNyIGoUz4f2iOK80wpB8FRLvQvuqGG
MAcX9k7787VNOweprV2NY2wraz2/DMe3SuPUTEWhtZ29VaIe1rUJAkBsVXtlT3iWVdX6p4bq5sE2
+mzvdUt2bwyrf2qzAnR4pfr6E6ajOcg1eDO+nlpJoPJSf+eBvJxT+dLhn25VHKaYyyqn8rWCAG5W
VUDirBOY6XZ0e/LPbSOT21X5+kkl+edl1Jx3FtUX9fFNW0ZPlDWdK6OKvJjdpEi6SmBmDGb42AEK
YftYGgkAdUfKg9eK5NisWFV7tSBPB7/xHSPQcB5RHlw7knIQcdzLr78dHfwkdN+sZtve/NLlA4hD
ZVndsV0S3hxVDS2itB7fbdK8/Ay2tgCyJULb0BQ6F/ulYu57NoiECNPgzPZTr5PVw20iVB20+iAG
XT8JJT9Ijv1kKWoUhvtcEr1EZnCEF6Gx9iWGv52FIr7CeNmlWpg15YPhru6BuAwrmLu++vr2o9nm
/OefLr8ZbQkeG8QufMDPR7QssqoZR4oEUjY/LFaENig1gRnAJnX6ncno5WqL6pBINsaGscWyXTyf
pLIaoSuez4oX725a+5K47NL82CnN+Zg1m0fMVs6Pt2/wRXl8G48kKOHewbFFMsn21v7j+DpUFN/6
Baln7acfXSvu9sALmaWNQqvDUhX4+mle66HgTAXJd7XqwBy8GSLPkvlBZjvtO9KX1x455+iNpASW
BZrh8x9Um81C15utxtLAl0q6hVKUaGXfBDJb4nf2Vq8cpWHlsM3EwGxCLHQuPkczdagO+Dx0oxbm
h0kuCiNrvnQVKB8t9YtjQypqEbVe33YERdSl2sVaamQEG3ljH6KvWUrSaazs4DprunwhcQDIEeLm
Mb/zO1Ja9vgVKwjQtpPqx7ff3SuTGJRFCjG0awyf23j+pCqR6G6xfVAuqoQHaEr5sfGUHzSYpQ9N
b5U3BknW2GMN6z2B6SvfMltRA8ci1XMe3MWlO7BchM94YkuXmM/LAnplx+5p+QgCLBMP5FkO14TI
2vZvzZTrU9F7SCvevvsXVBxG7pZTuyWvcz5iyXl++7lVuKPcpLQUAsSD7HKbkgst8n6xP3pDPxzn
1UvhpJkj7jExf2kR0pEnrav8YyeHJcxtkKxH/ArxO6XFV94LCnRohh7TBmqgizGVK2/WjIRUU5Ou
4NdJjuAph8bQb7JZDICcRzQB+9hXJtQIHznCx7cfzMuTOV423g5laxgJHByePxclYnhsbpZQuSYx
naEBRlol751KXvlMHYODKepPmP0MwOdXqT2yBzyIb4F0/aQN7C5Pw8YAphuIxlneWa5fvRgFJIoN
mwnEuthL1pXjj6glBUXZuSFhIfe+E1L/RRJG8emvHx4FTp4aylZW6ctuYeEWma0n2zcFc+aUogAi
96DM3hkhL+IaGbvYoDYjFBh2hOAXQ8TFhKYskIbsxZ0s6NtVflrHrFxPCW2m7w7EM+NEroMfKaJ9
NzVT3gaJSH4Zcpqw9ozld2/SKaWhQftTZQm5HBqhviH/mLmFCjE/NQrWzuPfPxxKHaZDXQD5+qUA
kqqi7SnCMgkFJlg+G31IL1prvTOtvbIOUiCkVIjGAdn/pa+/rDoqHglXEfXk0LVlm7TaSxrKZsp/
mE1Kfm0xDe8sBC84MNsboWjGu6AZhs73YqXv0kIM7Im3IQYVt9Dm9athQG0312E6JP2SBBmc6Gu8
cwUlrnEE2Zg6uxHGSR5kpIVFbZGtp0kiyLILrzo6g5fsO683iK9IrFMjzGvAVRBV83Ho39l4v/LF
O/D1cb4watE8XYwmY20WvXVjETQcnOBB9NlRKO1vVQ7/PCEXBgJnZN/FZ/38i0/HXkx2yTkXFYV9
7lc7RW6GP/ftMfbap46YnqoaSAfnxaK2Ei5qSVhs8JNjP+oXh3CN1jc3f2ZF8tjfXwyV4mZvpdeH
D//5LS2rrVV9qUTQEht1nRHGdmoGaktWk/inty/12jviY8eizdTC6nDxjiBidLJG6cdY9kDM6v1w
KsfKenj7Kq99OyhREONz1tzaNM9vqCCniawO5pU5c8eQLX+/b9YxDevhwzIANpqzv6Vw0Au3aVVz
qqUAvtF7n1/RHrK+RR5BhDeH26CwlvbOHsXyzgh/OSowAMBa+0fGwQH2Ypeqg1yk2sGaNk8QxDTh
xqQzrbq70900Obz9DF++Ka5F3ZD5n8mAI9HzO5pyUC8CpUXIzlmLOk90QYJk651Z7pX6yEbO2aT0
22BH9Pj8MoVKVdbEG9V+HsTPHqoXQWBWe9OtdhcoadXftCLJb2WVdld2jpM/d8UIyMdBvdtPPwtZ
+48Lookby1jzTxyh4ve0XK88dBxgNOWx+Gy9jYtNHpHyZlb5DKYBkDeHw4amClsun3ZsbHx9+6G/
HLjUC7bkSWZhjsWX069lx1RFdGokg+biOKvp9CnhVGFt9su29PXJY+bJ0f77TeTz617cI/JSkjeg
k4XkMcU7uze/520Lo07H5+F6lf1U0hM95DAwUWSOzp0/F9+rwl9RgKJm3c8j/iNVyOb724+DJ8zr
f37y5If928xAl5qOzfPhUTmKlrK/ku2jpV37MKhViI9au5blGYu6nT+usFbKkH2m/oc0tawP+yx2
8sjtx7x9sNu5hk7UC+22diCO7fN0wg1MLdd7pMPnWEdefMm5WVrap22S5XQVm8NM+hI4oWPc+vbO
b/NGhY226kaQZU1qBl4b5yL0IKSyex78vjjPIGvsSBtXqLzYRRDG2uuq59G4FKYWUuTSfpfr4Hyg
OM5pdpVyeqBMlSMnSfr659zo2XA1TvaWWmW3FoiBxVzskF+pSOWSDO/r0qXmyQq7NW7HxgBejyJE
fTYdLB87v9eJiEziFZcb0UXtFdXDToWo9ARq3bWQPxeDpBSkzNPS8xd9+9qNi8QmR5XCE0AXP/3k
YvrMwBV2qwwcfNmful7W3pUtW58wUCigpNNpC/AMiXywAPSh6z9Godc/fOqTNRu0FFV7wTNZI21J
BYIGIawnusCJAx2yJ4/Wk6DtKn9BtT6wV053TW2YX10CyH4NQ1sa0WLP1jmJZ3y5pT3Ph7qtSQvU
tdYNKBD2RZgQ8gU/dhjXn505tZ8dRMrWyhOWcW2bQYon+mE22KwGvTTJadUr0632dp0DnDPyfrSC
CvWAHwBZ8Ciw0PHhlJS28pB5qQVsGpKseUj7rPxQ4SH7MqDR+LKo6sHspvzUZ06v77y46n93g6H/
LOau+Rz7Yr0HhNQUSPdH+5cnlwUtOPWr5t7S6hYWi7Xl1psI37e4m9rVw468soXgU9OmQ54k45M+
T+4YlO6gf6LmYa7n3E49c1e6OVGRFeGvbQRmcMt8dUq5l6mSaWTMo41wfW6Ne5dv90HrHYVYQ/fE
5zFT3s+87S06rV6SPpr8XT1Uy4ABUIul5SD+buW3QacujgJfaB/LLq9u7BFzclgZC5iRotfN6jxZ
7sQ485JR5431CXpg24kfscoYBhT8RL+WwKPLIF+08XZWWfmjyCt5W1ru+KPoVZOfXKnnpw4/Q7DW
i8Pg1PXhscnzVA+6ng5CQDlWJUFhLvoV6uve3dnOZBDQaDZtunf0RXN2Gsmn+c5HgrYBBGJU00RT
pjU5jJmWRrJr4+/WsgoWwspCZ7Iq7H6hRjIdzu82PSxQTRxQLKv9aM8iGan4Om1Cz3UakshavL48
LF6y/KpNgVykG3RcE60G3qbRa6of1LfaT2WV101UdgMGO0GD8geND4Hhr876KWyBe67hUOEPBQ85
EA3QSsgAu8XJVHWVaR2TSufra3UUs11sH6GCY94PZLlXujKv+L0E16EUm/8UZFM86ROHTXwMtpxC
OAjyjEzVdaPVSCXeCVllvxtfB7fsaiL+4tRJc11jKCPkUcb+Nw301BeLdE/e20q9O6CohbSYkho2
tIyzHiRKf6ruRFk1VihSY3yCaLh+mbbyxASTYSDCsG6IOB6NMo1Soh0/aZ0k03BO7eFu1W2FQ2S1
ja/unMb3GVM2DNIhmz5QCFgffJUg5qnRiICz7VZTHZAmkBCH9tiaz51nZS2vvNdJatJr/64emvLn
OOjpHMl8lTu7zTEiJJmQD2uf2T+6uRzuNIleNWitWfshu6l0N7hDoVEY77Qc5UfbEgKYFX+m3tY+
q1wzSJO0huQBKRfBXgK1h0PYgLR5xK2nrUHTrI4VGbRlPkh4l22oL/NCrHQ2uGc4RmMfWZ2F4WMa
YyeyrbmTV7GYqiXScrLcE1N23oHilvWkG+OYUJou8g+a16U/OK9RQ49jy/tO/GDxOVPT+GgBnl2P
GkmmGDRcvu7NlDh+hq8Z/zMBVUzpeXfbu+SqBiBfSbzyTBH/adDBfx5dwl4eHXMtvzBz+961BriI
/Im2bX6OTlykRyji3RLMUoE05vP96JWwbfedxmJF/mE2P/Yajbkdp1W6Kp2aEnElOhUTBLmmOtYW
aZbQh+cJGKmjN0oFbQk2PcMCdE00Wnojulj7PujYCYNEluqXKhbCrvOWYvPJt3PcTKZVO2tg+an/
jUAE6GBoO/qrlEW7PNszgJnCz3UcWLVp3I4lbpZgtM1BPxqgvJk5zLi4GyZkYxGqIvRhhFNA1k+p
UOYIiZhLo9xQ0F5hF7MfKoTCUQZIGbaeylz/OxeITe4cF/k+9Ua92bm9mX6U3tobh3gwDn0Oeb80
k/ScSD44JXoam0WcQ+OavKwlUnQCLxI1DEF1TLxV3A6On6bhYFvJz9VS1RCtljRu9bjXdZDLfXMc
YhvJjkhr+dNaLVNSSjNx9aW1vzU2tX7xdnEiLAnetXfIMmqteIY/Mnk/SEusPpVO6/fXftKsu6LK
yizQuir9gnfXImLVsQCk9pWlPRjVSvV5TfA9HsbRpEXJ5JA4JzxwxrfMhKgVCIeFI1C6cu8XXW/F
btFi/j1Rdyne19glLxPXj4haTTR3ibL8LMwWe9QOxG7J5Djps/+lS7wE1UQ2DOcJnxITTNcvN0zN
GppvK1vj27LWyVsnecAnWsEYGC52bd1h5FEkZOK7k0GCFo5kjFZbnaAo1smLYt32KqxAYxfvO0tk
eUBiNmEryeCV03XMm/tl9678SjHTIrY0j91H31vzmSTXvMSa13VERpo2cttK+gMDfLaAfOi2NL/T
D6pQCrLnEyGyRY3oWnex9SAXHjNvPPlGGzl+btw6w+TfiXwcP7Rxmt46YOLu0lR31bke+HoNhZyX
7YC+fOjr3k+CZaaSGnozmsYwV4P6xubPawNyho08ijXZJ4GmZ8WMeWhRMCfseXhIVGl8LchaZdJa
VWFFxeS4tyUU59C3JklvO9UiwID+n3xwxPfJoMOprSol61iQcILsKdEBldVJvTcyqc1701Q6qXy9
BLdvCDQu9IiMvUunuvvgDNqSR/ZozMkHvo8UNsuYxE3Y8B2WQZEI76tEolKe4YrX5VVJjhRglGxS
+RV+zF485KVWErielnlxKmzNupmga+hh63aTHQqd8llgoDfob2wwHICmu6qodp1dEoBCol49Hgyh
Ju/gGnXWnhcvL9gnaHmf7EWs2fnBn3sL7dOkRuJoKYGXvcgfCQrwl11PV4EM1UFYduACIvioNXA6
IerbMwkeegF4sRv9pNgtdl6oaJr94jPCKJxlsd9on+zKTZ7shhzns+Eu6blZXH2N7KIl0bfwkYWP
DJX7nojkHgWqlx993ZT52ZsneVMbxORSqENYAJfRnOpIQuQbg3lxy2k3OINrwhbqfGKQsnU51oXn
VhFgR8a1soV7XSwa6dVuSfLPddkAfQvYV01sX1LhJ6EklOSDXrnS2zdqjn/N85i4+3UpkxJ0v23U
R2Oy0TTXDRHps5vH/DY2KzeQyrVbOzbW7eLIGiJYosZPVs/lEx+TvRAApMqHhlQEqiNtdd/qaRqf
WiPuv2qtX9+h0y7iXaURoN7IuUDFQDAN2+pWJ5A5EaOz66eEnvqsi+HasqZxDu1WU9V1v04i2a1a
rPe7dlxIgHKafIgsyaYg0JRtrPtyICl73ztVYUQN0jSbL2wq8tACwjXBhFb5RAR9vYQ9dTjHDoqp
rMkiken6CfF8d2ujYjeP6apwkkHjLaqHQqZFu/O0Mp5hrM1dF5DBji0YUYOlQLYq/v7/Sta+gOCE
vqex2VwFbBKBVoyz6EL6LoPxTqHzlYYfRQ1CszaLAUqXS2t5UZa+mkkcDwtltyiSx19TanHOUynS
KU+PeQ6efYqTpPmBXg/zsjYP57Jd4t+Os6R/X9cBcQBpidbjpgy9qFfBGtfqvuoTWptGemhFMfx2
izrGHWeB0H7nTP3aiXozhdEUwQl3KfawzZjdtUlYd5vQdK70hE30mnd/amHYgaFVxjtn+FeEbKQ1
bCoxpFObXPeiNAYAwShai0ISmPox0Ma5HoNVrP5IVsjyKyZx+cmxa6ZAveo+FsJr7zrlW7vJNkhV
j1c8dGnst11QCsj3BbyH9zCBrxVdHDTtFHQRp+B/f15jQKmpNc4AvEWRFYCmKi3XwCenHEOzRwB9
iwKD4G31zgh82Ttkqd5ofxuzkrLrRS0PX7K+TDH6rrzv/H3u++OV5vbW72LM/ciMu/pYzLJyqGcQ
bOpKKMtvj4NtTD2vrPABbJJVInOAml5WYg0Q0oVXc/1+zdW5KaR3JMVh+DoY9Xd2xvH9UlEsGIT4
a8sFMA/qpCYdM9rbtAifP+4lE2RRSBvLhZDTmSNQdTa1uNutlD7ToFblF9ri7wUrb+/w4m5ppBNJ
S1GHXt0lmVP0ul+u66bibE1mpyztvkFYhChCv/iJP3gXlf2yasjkAgOUxjSaCaouz+9SaNm0kCZG
JU80zb4Z83KXWKT0rQs7TtY1J9ZxeFusloYfU7MsxMSygsAz/eBrXb1f0eueGSGolazMp+1jWOyM
3x4CrzwUlkJmQaQo1P4vpX4yn702NZaEjUjrBLKgTI6+Js3Nvdbpv96+1ivacKTYoGuQFKIv1C6b
DFJoZbXULqqouWmuCWrpxTG3hE+mago0hZx7MkzctvLO07qI5GCm9IcDDKewof76p/BeKNSDR0OI
j//m+btBc2c7ySYxyfzEHq9rQSYV+7TVuF3neKmDJZ5XsLVeq0YUxRpGSdwW3i8hNP89EOQr7XuP
dCFaBkT/oWw2LiafzPREOypMDHPeG7sO+wuKdbYZ7Vp4D1XaUOau0vaQNJ3H5pwwinIyu303xfOx
z/P560xFcDe1Qxy9/ZBejo3td9F6QhSFx+VScN0bi2+qkbFBtHEZgVjTMMgp3FGJJ47l2r2nQXw5
HSF1pd+AhwTZK+3V5+9kFLPWMRTpntfS+6xoUwXZOA4Fe4jtYJAo9th5MSG7gWr5nil9+8efzw7c
IVMRHQ8mRRpuzy/OnNMMtb8S6N41ZTTO4OQlZ713xt0rj5RRx1eATQbm+Au1nePkq77JD1MOjk8F
0ur7ngylPWzz4eSVjnrPk/NyDmJd2SJuaYVR2rnsJhQUK4SwWdimrk/ubLgQUZ3XbmiNcnhnuLxy
KZdeG8bPzdWmXcbpknzd6+PmxUnLCTTUOGxJjpQJ1y5e3mlMvaIa4AoMFna5NKi5sedvK3Fxn80p
RIiysOLzFOdYL62qbOkp1sCL52Qh+ElIHGS+0I5yNf4Yc9ZECC21sB2pI08uHAyrR2jZTWLdUbeJ
985kYekkAUueoXe/B2V89fGQIYYKGPEpbdbnP3n2F/SgCV9TOzmSelg8elcd89AeysV6evvLfTml
0JXmZUMCp4LtvshCmrHMFUCGMM4yY1V3/VQMHsyUbvmVpyQQ41iby6+k2+VAqhYLFgxkkXT+3hlp
Me76te+q0KuQhEUmXQzjoU39xD++/Rv/0Ug8++JQTsD1AhrDPhQH18UmwBy1IS61NQ1X+oLqc5It
gEwkZg4/LClgL1EiZlUeHL1O5WFcDF99bLVyQDdcuHG0uLa2QLhzehQfzO/7ru0ajH+41CW7ygZF
Oc0gcQsNz+j3c9GNBGRYcWYEBvakNmDjVctzZZv9zVRlQwGxPVl2SLnS5SSmWKMXIYpF3Q40K4x3
vpR/FrqLW8cqtDW/eQJgrS4mmziuOLU2MRsvc1oPUnRiiUrNK75RgjCbaPUmeMqUEd0iKpRVtntW
1S3wCIfjDTafRYHKaIiYJJrTfRwmNze/lfQdHs0sVz/JvKSGmPvW2oTOyKsP2IBN3/KqMag0kMoI
jQJP9UCDMUsf336pL2ZRypjYaKFb4ZGAz3DR24eRXRZsOdNQaJz3iIhzw7ZX8h1h5MuOMeIBjkmm
ze6ZjeQl74kn5WU6iTsQPER+bmc7dg9DrYY0KiurP2SrJ9aPyNlqKt5ZXR0R3Q0T3Oq2ieaWJiel
OtsXHHpo8kQmTakhpOwRG7vZW/L1HYnTy2eCEQ7NLDQ2qEz2pYpHNj77PzRK4UiO7SGFaBeMNCXf
mRJfuwrB3Rb5H2xrEGw9n14okNg5nywVpdRNKJCjHwjnlRSpd8bu9lU+H7qIRDZwCxMZeYjOxTQm
+O/GUDlZSC5kGhHzowcxZZOdqsa6OeTJAjx2ax0BoLOGc29nhb1/e4y92CbgIOB54tVGFUXGwcUY
k1o9m93KL7CMRuwHS2sCF/fZ9eguyUw9b1x2AHf9g0HX8P7tS79Yvrk0AaMQdWmJbM355w8Z3nE/
kadKo1V2aygxpdxsEOYPTD36w0Lm0DsHtFde6nYkdTd3FQCES5pPzLde5yWVl7EttNNSWr8U5vt3
3qj78iqbm5sj0ebX3Hbmz+8q5lg8lmqGxONU9ueCmnWxT32L0n7P5iHd5UORFHQrt0DdTJtqgnCx
k6oWg62k0IQoozHnuyYbpp/C0ssxsBRtY3eymuk413X5GXEJKbUinZgNmoFi+2DI9QPCNuO2dN3R
3Rsyc4mnXRtzCGZ+6bel1X2xm4pitqKVb4o4UF0Ao+20oeKMZLvNdNeoVvQBUDKN5n8txCMpf3n8
2yvNbj5iqHGSfSUX09/RpY2rQCIcLqNCoBaIRotUiB1V6MqK/CJJrD3r/cI5jPXqsxFjuI76tjUe
OJvI5qmhFqSuFqNYEZ4v89jtUGIvRjgOS6kHdTsS5kGTe/iyos7SoxQU2xLladrMPNGpMQ5jsfps
LIgfvxMidkdAW0Cno4GP5SFBd2WCxSrjpxxA+fehdVp0BFouh68t3eiT7bZjFnAoXPvdP6P5r5Ao
/y3o5Bkc5U1wyv+XSBSmrf+HnniBRDlOiCr+z/+mivVvwMq/KSr8lX8zUQzjX5xACE/BDeBxLvsP
JorzL2yE/HeOKRyWvY1h/V9MFO9fFBdY/DCmevzBtmX9LyaK/S+XUgeVDpw2BhOk/jdMFIpR2wf5
H3PwZjOGMrshK7YrkaL+/INtqNdOte+TuemJb2yu9a58TON1PNJMtY+msWU0jZW29wZ6lkZ8O9up
dnQrmHG5m5p78Jl2WFCQjvKi+hjTh9uDkKXc5uZolqXUgrhuzD0rodxRjTVvWtMYjxiZvm/sxHs3
d9uzswJfG5uGzO3S+Ur+6q/ZPVRT/L0fjHLXtN50Bexhvacw0lGGj83Q6Ov0ysiE2LXZoNPq9Bb/
zH45uV+ShnL3aBuHNY9PY0tNEgX0vS38b7mqafy2K4rE5VroSxEIYxSH1AFzEE+62M9CmDeLs1H+
RNfTVK7XJoq9mPjJMq4OqTYUHxYnYas4+bn3lHCa3mmcKXcdR6FPy+zFR9POLT0yh4yCf49s2IgQ
EGtPpMFX+AQb8dR6qL/Cpe9qlpxk/lwM7JfLrUVK9cA2j97UE+jpuUkZLN2krafW9cXTxP+xPc52
lDQ1UnM3aaOt7epljQEToOy8ygR5n0C49DTUNb5xmntJpEhFqaKE7uOydRibL6AQD7XbiF3KhPeN
KEG6LTD/hiCjdDIAznaLRyuZLVh4zToNu8mjSaK0PPF3ghsFChxn4hqV8RDEc1kp8oiybBePvDor
c2ijuz27tnDS0SUFradXoZpc4/OMHxLPoapOdZ+poxbXP01l/m7K9WbMVmdXAon6QwWd6n8Kdj9E
0tHdyHW90tsHPTliBK+ATNh52HQb16MYa1pzEzBeN53UF6Wnw9XCBve7mLQr6B3B2i4j9NXBPKwd
Ih1PWY8qaerTMNs/u44EGiG+LvScDTf+0RTJXdGvh3rRjpVefeh9lxsoR94qRYL7iQC330PqWEHf
rP22B6lCJ0ktyIrawtlAj4Aztzunm6+M3CsPk17596wIkYdOYbH7nYqPPgvSddJC9/F00UW13f/A
0nVca1P7vvjCwpCU9glFYgNjSzZr9Yltk0+PkY51UE6G+qSMiX/O1AqxJ8msvEbW2O+0onsYuhLB
gmy9J9UN1cOi0HbXM+oEfZbiCFFzvvV73ANsCUwKhi6aVSdVV0WN8GlJDihZjRPN12SXG5m2K/Ny
+UhLG/q1PWbXU0vhou+0+OQMZXIy4tL7MovGvJFzg0Amn9o51Mb2I7kYX12YkgQ3sdqxNSXKepod
N4JlLcKOlJfcyr+0smpwqXb6wc9NL6osNGb4oD/OnBBvaVomREzRJyy2ZlfDOStYTDu7drv5pyrB
TQSq53fFuUrDSWlMFYM2e2FjIVnlUBeMGXFRfqkhK2t0jfSoxrmJ4bh9qGwhr+2BkzvG2fq6SH3n
K86iR8QqLgz3/DFL67NoTS1IKLSEpk+kiDnO6QdZwkRy9bY+sWWA7OcfmpS7LkYVxIXByR+EU5pF
5uI6V94ku5tqU7P7j01f+TuEJwOsNwQdFrFRa85JUeAYKWZD29te0tzFnXY9adI5UNlcTubquh8y
fFvBNk2fW+Z+xqCV7Oyicm+6cSiDzGGeTQQyhmInZRtSbD3CSr3x9ezQefUBbjIzhDOfvNq8iUe+
t0H+xNBiolfGz4wsJKimZI3xr8xR7abXdvuQEscd+EO/Wye/2MFxd8PFK5zruLcjWse/O4+iJrdz
nlVfhX4tiZtNyxaKKM1dDQFiRVTrg1+vNmDQglZx7K37xTGhci6Ji7KkkPekuOdHjXiMJ1vrd1m9
RFnBfjvt0bVN1SfSDNegp29b2Pa5nsvdWutfla7B2/Xcq7EUVqg1WR9gtvJPdOY1CnZO9pRum5yg
rrXx1NkV7WP8AXXu7QxJlolGrwvmsmcpdG3ux6Wu+ee9TOzom/AOinwJm2lIef71DdHKWVgUZXy0
7NUJTfULaJQ8aAQZHfjolmNmrp/neTJYHewkkqqbPtt+Fc1mM9tIZQbJIPbn+7xHY5BMCc7xsd3l
85jtxtXGUCmXM0m/tFzKCqVZWwWoOm8VffnRTMS9jjTgPu6AG7fE01XAsLw4vSr0hh+mFZE7ZPci
br9Kc8losKZq5xhd9sVOkMlZWcVNMvuELrIjwyXW0JgYPOZAkLcjBnQvqos4uO9oZJu3lIpNwF/m
eoOCZvk0J914LLHGeDIvDja5QAwPbYpSo53O1Mp3OplixXStvMEJ8rrL+yD1Wv0QK98I0m5ogpYl
GF7ucau2B3nVfpkHZQRibB8JUvHONacLZFmsm9g84pPss+HQTFXMHN5L0LX1Qz3UO6pb4zkx60PV
DOWRcB3tPMIJeBr1WxDMMprWGdnU/6XuzJYcN7Yr+kW4gXl4JQHOrLm6q/sFUT0IiRmJKZH4ei9a
dlgqyeq4fvOzVA0SBDJPnrP32tWKgMEtzKTFhH0Zii8rSdSxNtMg2BTt+OSMZHWmCHzifjTgppUi
5iG0DoE0o4epxHwIYI+IGTd0DxVLyLbN7GiHnhIaHF/B3+MSTsmc7pGpeEZW8NdoHZyw5rwwXeFE
Nfegcl+dIt87/phIF+p6zcx504r7KKt/AFiOYemzb4j0e8W9QA00fkHWxf9bLAo/I/Qvf83TN2nM
6ikL2fhoM3qkDmlrv0ZiIcitY5g5+/Ir2RIzqNK1T5OAQixPCpYb2jj5oV4zcs9Vhziv5WlasmnH
sv5ZyXGnR2uvc+O8dsVlKd+ymg2zeIvG6s73KgagQ+Iu7d4rCl424TzRBwN38Hlp9XNTeI9Z+S2q
EcpEFeEcIIl7I7bKa5SSveccy3Z6syc213mI57G9x2B1kPWMMwe8nJDok0Acsy464xMOE/MkG1rr
FrO+nNRAv8g+u7gXUTL5T3IW40Eohh5h7zy0tC9J2kuM2TGTEdZzknd7R0W71q9Obv6mpbebzKjf
Qyx+L5fq3hzsuOrsZ85Rb50pTp473Q2je9+38mHkgVlVjhysj9p4wF6UYNbrE6K2FG5572hQthJO
pQlAnxmPwSLJ7kD/HtYOhQ+Tw60Z3qjUdfM1LFFMizz8apTKToaBxyUc2R7mNgw3knft5mNCB8xO
1m7mckiT1Mm8YyGJ11Nlsyea9csqOzQ7YNe36ZI+yMDID67fWPFkpHCgF/cZa4ezLU09JYGTS2J0
+Ld82WXfc6P/KsRcJLZdsWP3pXf2prbZRxOk86DRW1/0KdGU4lpr46eIgmvvKR4ulNmO7H9oEV1J
L2beLOJoFLtypAQj3T1x8n7YOrePFcj+jYKNf8PcZp2M8xv/xFiEfquskd+xmOs3HrSaAXn3uSrV
3RT635vJfK45xtwxdvtJddadWpxTb3CvHmtz5FMhrlJCbHzj2a2tx5Bsm11mz+m9NagnKawnOqT7
nsVgaPXtJjq7yVuaveZCB9PM2ndGVsUzNt/lmBc/J8Skdh3uUj0217Wi6sHIsZ1cZFSmK+prOJdw
1rsuuidtDrzBWssn3qmHsK5+IBFOWhf/amvU5nFGYpiglUAvNNuOG/fMVi9OOqjNRHh5Is3s3A5D
uW5QGT+PRihMfGZavyLmC77h7w63olXlJcWHGd8a7miuwTD5MhxjMZPDSxt8ii06A7QRnApdcN9s
ojLHKOj796Ze8TWXeCxEJo74B7sL2Xv2HSelCe5K+WVK0yc6kvmXtBeXgJ2eXl6UiI4q3BeVPNfW
0O3YkXvUMnxGq6UZ2iKzfkfPbB9qxewHfrlxbEOUjBsL5symuFn8gkLJM0ToFwMysdyA6ajPdlTN
55zEFsw9N1Jz702nVnX98yLW4X5Oc39DE7Z+MTSSZT+QdBazmtvBiDU6slvKM47ubJfTX4JGaUQJ
Wk9imaMy+hp2ebYbM7vdDqzp+1URFT7XBcjyIZxRerZtTId6OpHtUNE3t9/B3UQ/NO/HjNCseGoq
aSaFJP53CUa4aqb4IsLSAcuUWUfG8M2pbickqFkw9Udqa+vVFRlKOJTFPKRR/91OZ7krB31uwEeB
fyit6LWf2IfnyPC3rjkGJ9gwIm7DWidhuOpNUM96O/GpPiEiAyempBfcL4IlyVZWcCiDwT0wWqk3
c2elxiG0rXSrRv1Z6cWKM0SYFXe1mu6LqEPoWS5fxFqTniJxYWBDk1pegQqk932Jqq2vAr3XrJTJ
2BnrFZdlFFtrJ/d6WJ2vNIXs3eSP6mTddILb0GUlBtgOpqPPkF+WaCFnX8Ujvabd1AzyNESRcYpm
TsUgPl4DqzQ/q9m2th64208r5fYnjMlMP1Y8razu9d4KaVsjlJu2rcCMYCI2XGGOSvOcymmIraZB
Uxekw7WCzxkvWLXuZWTj3wuK/rfZGdVWRqV97Z1xn1vN0xJ9rhph2JuxxubRtu+WqMnZCqTBTp7a
B/tGYFwb+T1qBnevdBZ1m1SnatNhZtsH5uJcCsJVtv5guQ+o9r+Qwue9trPVE72FinLkPfus7ZsS
2/ObS4ouc5+KrifQwvCupZAvRe/dPBmud2QAW/O01l/Gmucr7ZdYkxJ08qup2tgDpTy5eeHZvr2R
gHk+lVZXPk6OuaBIKK0YGdGDkw2/NUgfY+XUzaUNvOXK6Xx5kLMVJePUvM0eqXMzwqlLN5djTNDC
ynKUqXPAeOdSqLTApF96Kdy9tUCKqNe7CuE4+yy1/gBjYc8OsopoQQ1qu3fK6tO3cGrlYcYikeRz
6u2ili3HVEFwCDgYboNAWNAFgdRiajwZFt8lnclcmJmtH+FH+49OFumDDOZ632qq3bjB3vZmy0g/
wla1nyjUvG9O2I93iznlE0Wgo+4lazorkXB/GA3WCaeej5kDfkEyQXqs/e9CHoiwfgCD9j3DjVZL
YsmeRDtuQ//gjM03zZ5+qleMO1Hb1YcoGOQuollO2amAj0fSMx4ru/U2GZ3WT0jx8thgJvmdJxIU
Uog8o0YOezGmPHaNYn0qiKl448YX58UJyp9u6i5ggnpvH5ZR9QKUg4W1QJ8tzfXFhiUDKyNdPona
it4aNXJuUbb8ssx5c9SpU3ztXcSka5RaLDsz1ClIYnV70JMVl22Ae3uS1Y+WUEFGJww7B5Ylay23
/aQnMzEE8pFNGjoEC98woRvXz8bzKJzMTvzQMK39SKZduXUX13haKGo51+FBenPdzCip/6vpSwbc
otkIc2mfGr9pH0q+475qKRu3QNPKi3ZchR2lkdY9di/zmDs1ElIdylpwOBfW1V4657OfF/XdUtkL
1YNFw3hTVa4gGlml6nlaGrXGDpfE6iT9OzO3qk9GZ7nH2jLWp3oYOJlaQdUde4fQ83gRMMSEQhaw
UbINHty19H6mk2A6SEnMJha2xVYNpU+b3CuCc+B6+b61QakiWxBhzEHU/gYFk5SOJTV2JTz5A+tS
l3iS2GVtrQGHhZYjU4GaXAXteBKZQXqSGeihJDNetcaWI3z0LYvWh5o4jte25GxRN3I4231Ky4aj
1YZtLgpoknnS31pBiORdak7VFv62vZ2G74RwHOcpIuZiak1W+6beujQCToKIbkgQbXfNumI5QkE6
LQUHpsI4N8J56Xtr60pbb+DekfiHCCgb0kcovN3BvdlqZdMOWzK8OLmvC7iAvo91uO5799rVWNFz
opjs1H7kWxwB9r65foDRxE2KKRTx5Mtj2ONbwFjmz29SzdsisPZ1RJpfCk81DzejussoXZ90GAyx
B2HBK9Yb1gXUC9s6OYrF1ssrthiVN3aMfaNOemYm5vKprPxHqJaxXasdxqsX16yTXKYzA6KDqn6W
Axva7KqNn/tP3jq0L5wM51uiyw0o3bLX+Wo7hx7etMnJaY3Mcj37wvdP0VT627wodqGZfVeZ+OlY
Wl/cvDx42lNbpBjExdjYcXK3+kT3Ak8ejcVNkcIIjEK9927h9F4YnRsz5KwovHPoeN/D4VbTzbkg
7jWMqOBNVAIcPV32hEfMe86WQLOf2qb4DkCqPbEDJ0Gnl62Fo/AQkKiDoIR+h03HUrho053qvr4t
eB6ycow2hSak3XI3vk+dZ3rhu9OVcV7YwDeHpI5w8oS4B5e+qjatLbdLl8YT7FOdeU8es5mCFkqt
CIPJhx/2EtyvoXUlUQRxVvTaoAXdGijknmDS+Tse0HfoLs7m9jy2GMu4nL5rM83ZJMwIYtM8FQ1z
LefnAIrY1juSYPCaMeTnVVqSyiERxTefXa9NQlDc9uCdlyj7GoQHCUNilaiOguhlNW69sfBsKdwp
iAGg2G36oDuv4YwaX4Svaec9ScPKiEthLjoa947t7Kd2eTdFec0KvvFoLxwF/MTVy1efMBTqht1S
BWzu9V2RXohOXjZDnp5U1T9Rqd6hammg1/hF0qThF5l7Kl71bU3PngglxiGUR8AAUvuodSs22JHj
XGEGtN0V0b6xbwoGaSWCx03EEWbT9tI9sut/KkBJpXQe43kBvwCUd1njrLKPFud+zohxa3qkguCb
YnBFzegtOEExePE0Elk6BydaNWQM9QHLTw+T32jKw5iNJ59cKRqHQAHHjvAVg3klxkYdtgcVNBff
rA/aeaDzSNmvll3XspukONm0anCKcWvogY2nquR8iwZ3Mw6BvyVdbTn0ukOsadLBQu2xpfn3oMJq
N5Qj7xrKgnGOkEDQZ6NRdpwz+GiGesILuvelEWf+u1IhB70+ZTOPfgToO50C9XFV/uz6lIa9u45X
s7HNx37QcxyIjqVVzuV2KYjkwmHkxq1r54cuRXEGxqvbcA56r+yJ10bwdLfG1a9Z8KoFFxUJ7fhb
U3QXzEdPQsoY/fKXvv9khcj6ougeyNVW5tEukJh85qncoS68meAc9znNL1Eexu0MSVK5aQxHKlIW
tsbPnfUTncM7xbnaDJbsE2MIH8rGSY+Zt4AhlbzwclrPC1PSIDUf6lFeC4+WK4v8t8Zc7jmBHGul
Pg9LfzH158genhqJrI4OE/K2gZIAGsPnIi/2gmOK3/GjdAhDqrQ/5dPIhrsYr4Z9JTOCmQZyf3M6
w8HchDX6roKpqwlTtr7osjkaeXggXjI79/x/ajriqgGR9VBnetfOe6O/uPSpKILcU0jsWFq90nfY
lOmrVHezz4oSrM+WPdHpH3d5tJ/pi3YjPl9NBBFNlsUMtmkdXhmpbMR0LuRnlqINNQe+IMYamD6C
/imnIl1cFWsf3/PqPPjeKw7PrWV/8fS3cnhl3MJhj+Mg+8GAnbFdl3NPTFbQ7YbwbTANpuwW8omR
YQe7xNjcjQY9N/QzZcOaxnny8wKbbRu21Xk1p2DT5dHyMrjaiaesLRObac22ssOXmeH5rlnsJzeY
9FUOPecQG5vOOv50l+BUAwh27ememPV6F2FqPrkdswbql9gQoXXu0urFna07SSBVL/PbU93wk4mo
5tBIqJQI2vXi4pe7YY3jYgoOwuQYytga+0b4WKyun/jw4zq+A+c77Wdn25q+Yo9G2m70U3B1ajyf
xKYcwtHTF9pZbvXoVONPtiC6HwGVjCumC7pCPJblbSUfdXifFuOyx+yCJr6k8cHyy0TjDXfE3HGa
Hx6V+RoYzR1ZBJsKt+h2EI5/n68RkFpQhviinsFUnUefY42UbB23LOk1zd7G0dWXQHk7amvmddCp
Or2JPD+AFNVebPth7dlp7X2Zl/owqCXaoQ1RibUELzhMYpKWzmZh3nfdJ9XPdLjrl9IIcDSOsT2S
H9CY1kkV7k7VTNia9T+bprbOTrnK1MGrwnRHK7w4NGtGWIMY/DvXXPwjlt9rbno0c7tYmOKpo5FL
mwV9SdREjzV2b84y3sLfUooZdNxNByNNWtNTijCUtDdjs1ky5xhwTdNDLqprlp4L25sO1awzziGp
xBvW9o9WFLwVeZYfh4F8B6vP8cQiRjzlAXQd7sKW+X9wjWR9rPMW+9pOOqR2oaz71vJnG8+uzL25
VjL2bPXU9EGT9Oj1n5ZUmPsuEGc3LFFXh2aceUMyZw3nuq4p4rZ1j7NbHWeJlccV6bZzh0/0sl/G
EQ1qe7PyGBSFG0YK1XaJ5mUnQ+olXGkmtUY4jXcZdfSL9klTwxpEaRrUT0sRvdfK3Vv2jC88zPcw
8j7ryriju/BaeuUBX9PB6sLHlfi9eDQnmljRTMPfO60ifHSo9KaB8S365o0YnTyp5fhaS+JD0IRs
nXV06QfneN4hyFytYbQTz1VzgsH2N0FVvVmLsD+sbflN6JSi0WMLm0tKLTQ774CyglU+BgiS6EKo
F7xQV9DcryGHR4OO/D53KKQyGFU7jvc41qV3rBEdYnV1xbbv5HMKajhnRLFWp4GEzX00iO9VyHRP
3Cg2bI6Z+Qxn7disTOZb8uO2puYBJC6N4Aoe+LSNzay8GAGiao4HjBWIxBYnfy5OdN3SnWpnvZ8l
nmOYcdU2c519u65b4ff8Pxotnz+pY95KY7sS//6a1aG1WZR/B2WXggdP6fZ2aMGTjVW/gT8xM37F
gXqbwslHNt98IzpwWNB2/b1s1M9uomsx+cSlpaVj7cDYFdu+tMAmaa+/KyvnPi/USGIVj3E/hvVx
7Lv6lEmHJahbSBOb+mnjDE5w8K3xayrWbkcPw45Vn4rYGOrdYljPvI8PfU73htaWoOAiBlKuI+Pe
leZYapbLG0ADHHVKKw5vvTyryix++L0L9VaK/rQSVIgxc3Jp6ml7l4P6wvZnekm+TjkWNaGOcvGG
o+GHRPw1dUnAcX+r+AoL3kMxbW8uo9hZlgEHHgIIM6cfO8H4TPrM/AG58bNRU+aho99bMzIE21HV
1u8JLRjD7i1jivRgcwKJQ/pTT+HiNgmdpGJrywr5IGjuq7O6jDDa2YSkcWM1RcWznvoXHaRfqsk0
dm6/RheqRVAuI9PwHPsd4Vg3YaLpX1vOxHiE+7MB1+WIl654hfgaXoap8479RIsbcRhNZ20+2Lfx
8tpV4FHtZp9HY/tjxDh4WOzevNgyi75pNRif27JZ3nKzWSE3TZpWaMZAoJZfLaPxOf2sd50v7rWw
nwwoGfRp+QAhmNXnRTqKfihDDASom2aR2LGt6EfZObGI5iYJ7B4j91hTD+VlhGqBKqKmPMdNX7CM
uBUgjcBW/lOWu3ZcB92rD+gE63aI4AD7czIs4XrImki/jEufH0IQua/4W6+1ZeZfmasQe4otdGPh
Pa597iEpFfs5z7tjkKfeluw8vKqIW9IgJ/8D2yd9KbgstZOgO6yPYtRW3DsqP7ai2CH3Km+NsGub
Vv09qJX31BuqBDUEK9qw2sNWCSoJLBNDHHX9KTIvOjPfRxoKwrB2BjrS0Wlu7SreHpT6i72ZJsfB
4+49DyYUtLaq2gMWf+d3qei/pcj6f6e1utl8/net1XGo3psfH/Knbn/yu9bKsIiZomtsmqbN822j
bPrvACoa3f9CmGgSJk4qzU0DiRL0v9RWfvAvAh1c8PjENnEUuSkjh98TqHznX2QEAOTkb9BuweL6
d9RWNynV/0itPOC8QJiw5qAEIzfN9T54uHSvPTOd2jkJmBv2LaoLDTCH6f3Co6PXaluZ3a+Qon9W
md6uecvssHmzecVC0/og75p8T7DmdgMN3iF/Zxrd7CxlPTZhOD/MyvwV+enPxoTfLwf5lmEHSjeo
ux/kn6M5pm3pyCFpkNHvB5elCk9KBe2i838hNf3bSxFhc4NlOtDGP6Cc0qmCq2KVQ5JZBlIcoEP4
4Ek1J6uddurv8sY/Bb7973FS//W9IgczCkplAgM/3EYCuFtAee2QtE5f3gmku/ucXe2rZJbD3Ej5
cV/ZDGZtf+qvLiC0X1z/737Gm0zPJAWCWGnnw6PDtpz6BN/2YAjD+txNw7phLNRfZBFkJzzm4v9y
vZuHmOxFxIEfv2/Ewd62oRsla5oyW1ulvPqLM59NFYbnqDL+Lefg77cX9wapYDY2TvJG/yxClPUE
UoX4g6QLjCAGpiJjTv82M+rQO6gorA5/WDYefn/n/vhz/t3thAOGrwhUOW/+7b//Ec+su7zJlUad
FS4+oyvfejBVFV1rO5P3yna6X3y/j88qLmVSM7Et31Yg4P0ffr7Ko83olmi2Gk5UD+BFih3SRhwG
MH++/PNX+xAGBr33w7U+SNojNs6iYRacTE0zHEuf3KGsGoAql3mzMbJsotq2QXy0y2MIiuauU4t7
SbsUXcc/f5K/+9I8sBATb7xeKPl/vsmq0EgEiY9KdETmsA4MwPWRyM+04tW3f77Ubc3/09LKl7Zx
gUJOtuHA4wr587WEn62qm8AwlmpBUzUVAcg0a3kedVsh6lot9DJDG9DTw8sDmT0FueEjGf/nj4Es
98OniDy2n5tsF4qS/zGxtLPKiNFfVif1pzwx7lx7O70Z+0nH6/M/X+j2PvxxJwGzj/0Dvw8vCyZD
96bC/8PzK3sYNEMZiSTPaRsCfvfuGQSgwggC1Kt1lAVH0GlOMpv0kn/xs/7NtXnI7OhmQsHRaX9Y
Cufcd3KjpUPlVnN+xtdlHlDJLJdQIEWSmfVDCXc8ZmsT/GJN+svdtfACYUfxeKYIJP6IMEcP1xDy
K0j0qJr+wEXo1DBvPWlQ7qgYSPBAljjv5YwAxck4E//zPf/ri2XZVAjYBNnb2E0/ZjMxA43wBAwi
GVZv3dkZ0wt89e7W6QgTSuzKp53jaJqe/jiGh5RZOHPOjGm5aLNf7H1//Q1coOrIxzF83YikH36D
oWqAlY2ySxaijlFuFz9yt3W20hfN3iKojUF0E+2UZf6KT/33Fw5N2BK3NM3o9s7/4cHr8iljUNAh
eC0sGk5RGyUl4979SobAXVZM7uui5ydkFPkvvvFfFhMLXzlGXpyauN/Z8f98YVMTYck8BCJTEQ6x
sRD4Z4bk9KH7NH9Bz/ib7xgSCRSRqkDD5C/BIqgqinGGN5c0cskuSiCfHHx7PnZ1hD5ysC1IX0P4
3ERe/osn/K9Xpg4NqRLBv+O98m5vwB/urqNUsAymqhOnBuKSlkb7JTPLT512nUPqBh2ike4HasLo
8Z8f7Y/boWtR9Vr8mkTnBlj3PzxODFKNqmVrYLTHvLJQYKjN1XPOgL7QX0fG8Z8v98Fyx+px23Rt
xnlsDK7PjP7P3xO7oR3JYjBiTtbrOycz2AW2GOHOgC06hEvaX1IjQP3QzYW4ZGuUXwO0+d9GxsiJ
zInwwHnoHjvVDS+G288HsEDqF78FZeRffg4bpOUtcJsyiMLvI1IjCFM5ZiTex7c2Zr01vblfv1rQ
TqrfXI6v8g7GWLNcahAU5jkb88JBq1es/h6PhFPtu1XZxX4B4Vg9DznqcQ8AF07H2JxSO/8KrMMk
mMfhbj2nYqojBptDRztOtp5zKpdGDPzosvG+zrZumwP9nrUkXF33xkgjyMzMpA6qdD2Fwqmrw+RY
Jjk7djeMO6OoqvrOUU74PkBw8z+n4yCyK9C7vovT1tFIXjMSgsBcjeM3YQBzfMD/BFmw4VHL0StK
LFXOMtE2XBx+h9ouSzdZnOrGUAIh/SAdwRS1binSdk1kafNlChWwka4FeuQ1iPKzBZVBSLfW205z
lL1yUDHpeNXjbTrRqRB1dGQ0D6tw6PAbQkZm3FW1z+F+7YyL5CXEmzDWw3vkzk63E15PDCRcOMIV
M5wntF9nDs9rgG6N3hODF4mPe9OvXkqwFbOXU9YbC/qdpQ/ulhACRKw4kzAaBEHU7cso7XqWEQEG
TriO0TJFahhxkSoq62TJ7RsrSxOUNuT28H6D6YBrC4yRbiWmFCJUiIDcGmOPXq0YiuUdAfJ8N7WB
D1DTGNP5fp6XGyJx6gSm7JwJ/VZbHW5i6ncDCFPuXaxV0hDg34NIFBbBHf3k9jfgCWNDuBQBs0ft
G+O05XvntMlpomaHNMwB2Kf92lwCyxSgrYTZSebuppGY8HONfe95Y7azVoPGa2Pntbv1Rg2gECm6
fxcQr+rSkBplHnewM8FghnM/Q4uyCYuVQoT2TvlLUJ5yt0BBxIMx7Nh0nTQpViFhaNT1omJLCyYU
5kCXDbv3RJKJLLIRjwBZmVg/pJsDyLLa6RhZrZ/vbN2lP5EsKRhqJgGjRHn2KgFLmEXbMljnFwdX
b7rJAQSLuFbQ4dHYG2kdp/7cIkBkbpa4/Wg1yA3AA+5cxkwvTpPl/Az9iO9ZD+m4c9Z8bJ/sqTCq
2Bpt8vNMmK2J7ZVLfUaIl9f72i7G8H5sGbUyUmqHO0S/TnaWkA6eEa0bgBRaOCLIWc00fO7Gpr90
K72sJGJKwhXoK+J7L+aJwQ6ED8aNInf6fa8t9OLNVLT7yXPTB7fqh/rAvl2gTutgg29NOUiExXUH
da5h24FAtBQjCzztyVdriNJP7Ce4WVZhwoJ2ohTR8pLSwAJIC/KvrqAlM1CzJ0YomW6/+dnAHkF1
aLibQEU63zVmIecHhCmF+WgLWP8JzYbq0bWRTO2d1ux2RNUgMqjyvh25HeYUPejOl9EDBxA6zN2Q
O90VAdLyjLLQKk9RbU6XvLdEn9iM5L4vTEzUdlymOY29sE2PTb6gbl2omIptlFuY6CHb2ehsKhMS
ZOlBQgBeCbo4bqJ60kmNmwzRJWIJMnFmP/tRjLa5Jtka2lejctGrMN4Rh5kMqQiJfGjej7Re0wIB
PKhbSWJh6omY1YRDjMA7Mm7NCt/1FnO71X/OjBzY4NgNaOTglzFfCWUwivvpFiyXQB7vxKmsVTce
21Y1CNjbIAp2RGujAsls4kN3nu6wjVR15N1NEQvaazmX7kwJgD58X4wgiJ5cT3pz7FbmCExSe+HP
2pxTeq4+R9Uk92/oSJ/Mn81SDHO9HZ1ufR7hTzHOaKxltyLdAAWjAqwEKOBxsMCGswhmBhSSbpiu
dOaRJnNx3+iObEbcUJlzP5nu9Ckw+8A8ZOakoDxn4iUNtf9WNzVQ1LkZBsLBeWwOpcU4GT0K1tiN
WMou2gyUY3msAseViR8sCqT2woyJqDTMb/DR825ls1EKQ5POm9cySz2d5GlTPPh90YC1lkLT0a1p
ZSadDOvnpQ01C6j2reegabLvQzQj0qMso3/lM1//WWqquCPwq1YfS97zbEeaoi73K8S44ehGZchg
QgQq9kG8sgeFefazzkoJHTc082yP9ix4jeAJMG9TVonPL9Qp57UagA4yq3WaIIrq/TKMzclHUbzS
6knHZ7CUBaxpYajzOrigUUFAVugawc2se53aiHmaNjDe+mFdf2tqZ0EDW0CBO0xrGm6HYbKZbTQC
NQdBafTdaeTU+Y5HimUpAwN/XaNeDcjcUuOnJbzxEduL7o4Q+hBDOQFa0MLqTExWRYGMWximfUJx
5yJ6Rx1exQ4QQblLi5QXQw0OOD6qI3aiGwTspusBth+H6iZpFL7TEGpdzwaA1JxKg/dD29+UIPfH
FEP0zRMgf3diaSD6YMCTO931UByXtkZSUEb5+g0gntFtCUkuYV74CgMjE0z/XtqSg2DU+rOXBGbJ
1DrzdTdux1RhCarFcBJt+yNzqSUSJ2iDO3KkB7rrdfk+ZZU4DZ5ozHhVLcH2lCTNN2+uSFg00EVe
2QWHGWuTDr61rhyI5pDM5YAg2MyIySwCHK3LmuSzhawr85KPkulhofvh6lr5+pIFi/xSaSZ4G5TI
Yf+sA9DD+w67qtwGmZX9MKYs9PfGFFrite7X8p4hQ6VgYtorA1NgjdSDRlV+19gIj72fTX6S+il2
O9Df0YvmsXYxnJiehxzk1gRZy7KPe38uv6dpgYujsyYBiDRE7XVq5+VWZzqUPoELjXejqNvOOpim
6li7C7J2tUblyRyt5YvqtH3o4EfcQFuo2bYVP3gdd7ppjGRGrfGaLcG8s10Wl0QxS/uZjqbCfYJJ
RsU0uaKHhaO7OKzBbNEMgtqBcsdgAg8LOtBVTMUUntrGGM3t2pvZI7Jjfq0hZLCBh33tratv+cOw
q6YOA9TaO1GGbyBkUuVWVpPtLd8QQby4jtOdDWtochbZGZmThwptWy8Lq1fl9417II6TaVTEC21u
7HXWYmdPWadPMquiT6rtyBoMv1FCus6VZKa8ZauiXeSMCAHzFc+dt3SfZ2vJPzVuvmabrG8x+Y9d
MBSk6rjLq4F6L3HnPHxpYAMyDpIpII9SBupH709FnQhf2C+NMWcvCHmG9mDAZf28khvY/UCVjmXQ
HVdnB7x1qa8NQH7EGszGYd+jlSwpaTM5XgYG8heUJl53P3u9PBUplo5dFzQdqxgOP3VcMTsFAH91
fViNmgSctqRfA3vcufkLvdlvCGBpW9QroF/gWStJADlzvarfiXQ06rt+NmexCxnqQGzwh3k6dEpi
4MX8Az6ZcEPlYNt13fpYdeFag5RVhCzSCFO4gQCLbBbR9OGZknfMD0VPti0xWx6879UOx/dIEzcM
2/dmLMiRtJ0hLJjDvsz6msomTAkxnEYHdvfQaXxAi3AOhnJatnVknBNEX2v4ZjiT9b0bM9BJOkON
uOZe78RqYpBMUKZbk7/BCOQF+nSuNz7pB//B3Xks2Y1sWfZX2nrceAYtBjW5WoRkKAYnMAYF4JDu
cIf8+l5glnUX+cwyrXrYkxzQMuLGhXD3c87ea1sAchhLbRb0pMiL/KyakOH39SEK0NNYCMGZDHcx
D2yUqBHnjE+2FqKgPOEX2ote49855W5dU8bDfprTuKetKYvHQhnWRFc5UEs1G+MJL7Yc8FwnfGYz
u/F3I/xo5vGcp29W7iOv4a6x8kX+aMQul3MxMUHEwLNzQPEL1GEtlE81WKturIpGsxtr10433Yqs
8RpRfB1KejFHTaQJ0qw+aW5FlSag02UkPFLRveqtoK/R7EzZ8YaKGO46naLRPRO2Yjh2+hx1OU46
PgYaENo+bqI6IkAkViAV0UuNzdYtSuj/TTKphoNw0xXneHGio82sNkGAVQbmHiFpDN8U0gK6AV9b
nEJG4n1z+CbZjvGCnPfzbCEIUXhA3gb2rmmXd3g3en9ChGk5Eor2hFQZAmvJOfMyVZB29i5HPTT0
nF43A7E3D3ndR8/ZZOtLxBQUge6YUt2F9jQeWj+w7D04I86Q7mpA53BmGX+HZKLZA3+uTo2l3WHT
Awl8LelJRDQOJXnXhcRBemwdFMlbl8vKgxmtokAENjLcSxw934uR7t/FtxptXwuhtPc9js188gcc
HvuiEs1HjN7BP/TpVH8reEp5U4h7YK9oIk/uypERHLxidrodoJOm3GifnN7VPrYco8Sgw0DamiE7
zDPs48Q0F4fG7ZmQy9G0RFmSQn8aotr6xjXFxhBEDdbETlLwbppqSC5zO82fqGJ7NvAFGT7pnLxl
juVOxb21AObt3DppNo7KlqsKYryBvfKsEZp+BKKgKqb2UzmA9cJVHST5Jui5HxugTmPH7Ntf7tsO
Hjyrrz2+DAXnBH4cSQ5/EtN9QvDSVyusgo7ED7qYm9ZxUR37GBW3DfR5idIAJtWuyRaOvvmU1jc9
HQMsusy4XsraFjwmmc/yR3+131DHCHfjVhXV2cRr252SykNJt4yGI10uG8g4uMU5sThYCyaO52F8
0IYtp6Ok63dR5RIP0gWQmYIaawpKT2G/VHGNCFJlbbzvZz0w3E81vIZZWfqiRZAk55ikATIPaxti
LrLf6WBk3h16yF5okybjBnvHA9i8CYhFQyNBYQSRG/KRQupVLuBSQk3CV8Ycn3l/43yE/ZSPBzDi
0VOsh+ZG+IYUDLvO43Sb58XECa+dkwlQQ2zcnRcJdj2PXkh2z1wofPb7ZR4RmwGP8HUf+Sxsrkk2
HArqCHEajYurVVdzi6wN1tZGVFY+7tvZoOCSg5F3mOT6+QyCZcwOa6dH7YVGaoSbzo2Rs6k8Ygjf
5suwxQjT+se6CHOU9xkoSa5omj7FYKTXArUNxJbNyteHgMiL7r4PLS1+VIJERrhY2Er0rudbMW9x
CcnY9/WseNBKGvXndU43bzo8ThCKSQVYAU6+rfYVcIrlF42xpu+FjZ8I6n55VkMK46mN+/k1trEh
HgInHc9p22CxsyYOdNuJ2M4viyut0wTMud6EWcGeZAvZ//BLvdxkVr+wjKDpH2/EQkomGjoXiWxV
ttrZCY4d0w3hiTXK5CbqUWI5mgF0G7MMw5JpU+ssYxc0s0cuyWNqTyCvWnYPfd9Y7OCbwENejqYx
ypHQsZGR9VW4UXYCAMtoUpVWog4VZ+NhF7ZJJHaL1UE5T8E3czTzM+8w9HOgdpY31T/9yopuZeIu
7gHDBbfE7nzQBP6gwl1IiYWKPaMvTH4NTcINj4F+j+iBxfsYOw+qbD2Sa+IlZgRVgWr2S7xEnNAm
P7fCl2mp+4DS23UuU79k8bZgVvwYzSD8Mb753bwNevAMO4KsDcaxGFPqTRJO7re27qBgsBQXHQK5
FnrH5KyeTX6mw60biMLZTi2bOT4UAFkHdisM2IMhZHarjcxebE5g1tZvhg5tvNHAAAmwMwzDljHO
j+CUc6gbdQzKIlPW2K1gUAsZ5pzm0b5EB6wpLTo3w1JaxqTdcPQ8l2R157uiGPtbegkRcq4pHQUS
4gBGEKCCDt197NYuXgmBKp6Jm/g6ubq/yznU8qK2XriS5AfCDOluiIJCuoNN7ODCfHVqQa2eOtN0
g7kJqwAO2+hm8S1TbotQpj8FK+9HbcL4pbPAcW2JSiD3U/gDA48llt0THxnMF/Rq7Stxgt208cI8
/Z7PcDNOMpkt95RTSbKj6ABESCNVdM8JcZlP4SDq6YE4GdRZzAgJ8y58mB3kKjQda88Sk+NSFUbf
FTrLsdujdPyIHLHiIziZ/bDmKvqwjcKZTKggXYspRq+vmxBoSFXRdbm2NG5yhItBcFNkzHpPJnQX
cYYEYr92bDlv/oBJYDMTcPKCa9j+riJncu+kamiRDbkw3s72+cHzUo3ZsZUqCw/4VgpUgZnL+Jhe
mdmg3frGuO4o2W7c7ZB5kDAwyopjrz1q2LbjYE/MtLM8hEhIz3Mxl989nLEJO4PlfLB89OoTZ+g8
JBJijsgXiThA7OgzlDzvlGP5Hh8zpxFaQxBkqZHV90xb6bSlakbuTofM3gfao2Ojo4Ub7S+h9UVT
GlIwJxgfj9GMEu4q0HfaGwIQkOgnI4co1HySzGjtQY8foRySE2/j/5e9IGjI9qqJdqLXzQfIJ/Qa
6D3i1Ja1G1G6lssAgoBMvM+1V1okHnnsxofBGeyPPvHZIWhhMowKUIQ8FZAw4isOPRR6rm+w8zlF
NfLEJhSS1xD05CFTPR7piBgCCvssMujgCevhnaWLdnHRBZcHnoX41LbkisAV8sr7ylsmzjGtIci4
yLSbHl1CqrxDXiS9RVUWUkUNtIu/sNThk+N5yO7KMsl+RFaWI/K0dYH0y2oKbpkinuiIbD2xN3XG
67DtfcIVtiScWC1zdDgWdLeGpN8z2QaqwG3ctj2Kv5OjPOophGRptVeDSaBNdD0Bo1mokAPWVdTh
wR7ad5Ir/OUQpgPi2tWAikhmCWFiZzF2fCItpjOgm46egwrr+lRq+nh8gmYdgtciXzMM8M45GVj0
n2jYdMm+XnxSKnCHef5hWPoA5Ehm8jVYpCVFrXTyWSCP11TurBQOaQZ+ywy8cPFZbMO0VxQuOGY9
xgDDUB156My9Tf9745DSQGkonNXhtyzAfVKJ+39eck3nNl5WT4eV4RCmwVvf5bLPaUXlwfJKL4fh
VWyDp8iXlL6GjRX5s/YVnQY3zN/6pB+CbVCEJF0b6hAyAHF4NJu5Wm0THV1jSJvDPNCRhJfzvWDB
oqkU+fMRsw5awiiI1XEsO/XC1XEk9pAqv0pGRckmGhZzjVqOQBuQ48GRBYFKZhiXiUyluorbHdpE
bOBUfGSFVRIJKQHYYZcyZHEjclh6zgbbeVG9c5gcSee94fhMRRMX8YT0cWGa7yy1E22ZOw79jSnF
fG8JWNsH0mQDfWChH9obYCV1fIyXMElO02DXnGoyE+OqDURnDq4j1Tv93JIKaCG5b5cNjTrNEY8L
DEQSpo+WcqtnA+WmPgVBhhwfGY6DGrKP30u6uf42tWz9GHpd0F5J4MhuufYGQhxSjvsUdh5pGWwK
SLDLnLAr3JUN/Wed+jdiTjN3EwZAs7D2QBzZ0+XKl42BrLqmBLn4TZVbp2se/OozF1lWfgJukVOF
wAP9msOXIWCrSSOCakdveJ0EYMzdsuBBnhamQTtp4u4zSWWU2zN9hxTeEAFUuzgKGr3LdUCF5YSl
oMnb6vJLN3cO5dCgm+bWFHAANm2yuN/cQearEa2Jv4Wlcp99RP84v+j19psUiLTkNXfLQzbn3o9I
d+CgZjxMbyGexyNmJ1qJSWqhuJURyRJskGEKUinHBAmIiVMriqLxM9qC4WMaR/okqUBJbelRVcca
GjbTEdyZPiZbfj/8lIr6v0+qKiRcrs3hulpMuI6QBcSlDCMk0Um2qPhU6zn4lFAZFayjfagfcipl
h3YQwVFa6ulpriCg7xF/t+I4+4hYbjn9UbFAKRrSqw9LJv0kmE/oHc5qe/ypLPwoHbcy0tEL45Yk
2FUz88djCyPCuzKwK3IyfeAo3PXTNMz3cVHI5FPrdmV048PXMV+CMvFwm5C4CFtNFPrBCcoa2anv
AAX8B0nIv82PvQRCcBQC4Y99ELTu7/Ncv5ZzSNE4kTMgxvNkMGvYyN33LHLeAfvMP4Hm1/nwb/IX
5Be+a6P0cfhkZJ2/fx5Aly4vUnxsoSRcyWKcsPMR2p9CvypoHeXDFp2IOf6aWv+39LT/nxIOV370
36huzdfqT80tP/CX5taJkdxGiY8w0eMJWBWy/2P8oc1//M/wX0h1QuYooKM5mCC0+z+KWz/6l50E
LpotciICIqIROui/FLde8C/UUwx5wjUmHHuw//+uuI2gensg52lg8PehVPqTRtpS9i6GSGx4Lma8
FpH9NcQOR8fL9U4LrxuuGCe//S8X5+HftYWozX57PBEK267P1wXf6PHVfe8PeQNcwCbUqQMB0DZg
a2zSsGbf5oRCCk8j967fht+x5Ew/6aQ63wMLQDx9pVh/xeYkzN6KZ/XdbQv4/UtqB9eS13feIdCr
HtcX6oXecH2TTJ5P2JE/FK90noqvtXAx0LVpHANma5cZWtwwhxJkMZ07QIMD9zhmYlzgM7sEjJcB
mDM6/EpqpIZ8VDDDvVEly2ulwvZjNKmljovjTmevN02MXDCi9OS9y8TnltOkMVRCCr8UxBdWoWNE
Z6XY9paGUEauEOxHe6CZeWYXnvsfiWtIO9XQweRlXLPXdhTgg3VqXAbrzN8LnAM4FOgrU53jWk4w
h8CumOoa84eHEhVlf7HED/4w8xuyCvXmnW1g5ZbMBzhD0hCxyZcMKb72OjYygR5Z1wBSXQ1zzm/y
1r30Bht6xil33jmxL9/tBfoT5fAw3KqhAzYjFp8BdAPL4F4PBSnAuLL547IOOIyVLQwsG3wgWiT2
vQ5qwxfpx2qXVzN/JDjI6UhX3ecYSArpk9MM8Aw9UsvDErDN1p1jG0Y28kX7RgfYKikGfY7enez9
UyubOdnCtkjfYNE1zCVpe5wmtsTPWorxdW1SMSGyQpzS0PeCa9PhT93OeRGLPZMgTSxdYcG44m07
9Zz18Xm3ac+QsvCNv42nceiuMG4Q1soxuBZk3LsbmtF8O5uRVnkT16R2wOgTjX6X+bjeqiROzVky
Y6ed8+v/L0lEozIXQRQzwenAcEVpWH6eOHLsojgk+gluVxKC79PWu6U72jZRRFPaovm1fPH0WF4b
x8KKOUgLebjBJn0MQMAcxjkZzaHi1ILChglfels0kAYPXW202iOPqOtbMXI8BJcbwtYMWltTV3sB
D7PRCMX2CxN4om8bk8ljWMfr+WTGHUBLSsKv6XhHGLj/urlFB3Jgy6GvTa7tPP1jkgDw6t9ffRvt
VIScGW0/FGSHWcvvO5Pr12VHK8HGT204GKFzKZpzTQgRFz+lJtnhMS3CmzadpbwrirjFkz6Sb0fv
2W/UtWisoLsAUWHi4A3AivapphZdG+1iOWN0ZhLLqvrdyQDSQFyFdrMlzjJpDwWQGfsdVr3tUW13
AJpsLWpqL6+QOG7UMAG+K1PvKjHLiE0hXfmGFnj+bkGJVxTlKPay0k4I04r08Hkoi3w4jExzXHJ/
87F7KGZbPoUFnbDdMMolvMCaxXuFFyb1ztWS+J8DWk7ZkeC8dZkpp7HHREW729vrZHXwNoXgNqkS
j9qWnd0inIfZMEXUxH7OS0lEZ3TNhwEI/85EVVdu3K7zx7NJ66n+pBOREiCWDbzbTt8/Frnj3BPT
HBPOirHjva7te0tNOdpAUg5vwcI2h5wZX7gJ6Uyu43Ltk9im/fYhBVZRg3RtJ+tJE5Hn7c3o9RVR
epD6STMoJvxbuVO+j04Tvk3kou5ZqDh6B7KW77GMu3u7iccPKjM6IAFtnXQHtpwv2o4CSyuhgG79
Ybe6Hve+CvjSlUebkxkUDc4tYyTXOUHy5N8Jl0x2lJCSgzWxf9GGdRvHZ8oKMqRlFBwIFfRw2UMj
2WfSN3AaR4jUQIES1T8QdjsMT7qO+cw0rNU7hntGV2qeydHUzCKwXEek/yKMuSvXwv4St7V4jnzy
oQ8Uy2OzRzpTfLOxesebSSj0jIg5XXJnPerzrVoW32aYXjdld6SpUa3xCvHigTWiYBy/xx4Fm3eB
HVwwifezxZawYvu6PRj6tDUpIeuxs7ZbFltikfRDabFdMWKCn3cwomI8vBki0bb3fPSsikOXAtnf
Ex+ddmjkHa9EZtabEuZgPQEug4qSF0djPJ4vh/QR/YizzMrkpkUe14+70XW98cGmiVC81BIZzE3A
Y89TGJbr/01UqqZHu/nPf2RsI4bTlDDQwZWb8JvTZWLJ2nVlHGpmuTKLF5pjYwotaSeSJuvPQZlG
4RcILNm8mzPa3EwXw9x66+hth8clH3iaPbHId7JSQw9d1MgaO48937phCSzgrWFYJYeanadn39Xv
c4ANEKUTeSK8KW2AD5BpDt34LGmg4/n8vNV3hGy20eSUL0MFP3dny4naxu/bqnhF5dKVD2Poy/rZ
UKJh9KkF68ZfSyMxYELsirDQz8JXFj2vmQ70Ts1oir9R8RWgV6Ze20CBVfPDaEv8rCA9fMLrLYP3
vIkXKK+tY+g/O5eydLoDO2H86hV+ibw40P5zpkR0RyKBfavm6pRnDOgI0ZxYKLe56tCmD7OPPCI6
Eoh7RqHik1GeFpJKsD8sWfDizeVwCjLulcEk5ylUhYb86gcSTasHFWCk7+tY2IwqxXT1Sid9HRY2
hX3pWiJ6xL74zBTkJ1B2jgEteaRHuzLOGWwkApZGQMBCxEeHIjXVViX++NQQabirhNt+p9alUTPZ
4WPV0m2ZRHeIsuCNrR9vdwPhF+TYq4zbHzU3+jZSRu1y36G8GPVxJib6HDX9R2Pqe2xogEcNKdp2
aj1ZnMboozHYTNY7kzBfhiunLsTO75Q1vYzCHKWx84MmNQxYzBjdDgjYeB7wFtP8sWbhMIkHah32
7R06G1ZWqN1QB/tM3CVF/koyw174uHmrzDV4ydCMlWQzfHYyB3tnyQx+vsauh2XYyQi/oi4m6/5i
wlXzUNJ5XFvzXXrDyJnGjs9mQG4IgO2V2EeDg3FQxRPimatnKhawvgAnhWSna3ldM7++uJIllNPY
gWUqeGM++OxVNF16O1M/I92fggjVEHLXmzQdvsiFLFdUW5ASFHljmMZaJiKoPxOQO5usB20iws2S
xDuv7XfMTb7jnTtbDhNK4UIl0fX8npadAeGSc1vykaEaI6+DdKwbt8iePZLdOOVDtSS4c7NM3Urn
jWvl72ZR5CUQNPSX9uDFj8qGMrZhzHvrZ+ElK5vkrk+DR1sO4zbHi06GWv82DNGjXeTWptfixiTB
aYgJuEHIdOeKlKV6Spjp+8URbUTBaMSdz04wf2bphB8ZlIfOIBl/DDSbklU24mzJ5KMYNPlBpIsX
tGSHkMhom7UQI86CnCuesAewzuyDsXp0usUqdpmxST02mozNKZ7JzjMLy5BFP4MR6AQgVyBxRXGk
BrWX+J2Pg9PgkWqw+6JbBPfdT1nMRUY2Cuk/zD7jLMx4C+iNb0CJ0VLO3b68dOkknxsTOV/BAWRf
EkvKENlDBwfYmeUNq8R8zwiu2aHbiz9HQHjQNJXN1zzVnXOocxBFSO8I+CE4gZZ0l0HFw5SfhWVa
44D2JCliCn6Flr3FoKEYc2ABjBP2Gv4nuHUlbvGLVKyD2ZLt7GnQ71NunFPH2OGLhHK7J1pFPNLE
8NgSOKUfwmkO73sn+WoHqtrHZCLD6hFtVR5hebbhBw0P49zgZQY9HvdZRheXgwFO4niQdOXJNoYa
Fm6zxcrvlZNNPxMl3F0CkZEu62yJtyBGEFdSvIRb1YEF3/W09YDgpmpVoKZeOFC2EP67ce2KgSS3
MX6zi8rc1SIjXL0BchSjxCztR1qj6GQtG03ZL9UYUWOkB9VLHnK8kl107IfGAyvR5fdo8fQxdUdo
k/ZQnhZ7tC8xsVFb6CLevtPG7KoM0MQ2nMCtM8RGbQJGUbHM0u5CXhU8RjLQtFD7xUNXZ5XqFu+Q
2Fb5ECkELhAkg65UTwoB2AnPGYmucdo6Z1tM7k46mrTXGe7GN+Sk89HThfNZScerWP2gA28bH4wY
g/U+P2WYsz/T3Rr24CsNBKbBSvSmVsJ+RZlwVAR4M9BShn5qV5/t2p7gWjAghaqD6TrIRv8W6FN0
ydy6fYqn6I3hjb3TesCbRRjqCRVJcydI1NyaJjxqlsAj4xXQt51nOc+dJlGH7RSdctqgh1bTeExo
Dz2C0RLAVfv2ZJRbnIXXVge4wAErH9wMydZ3hUzYHZveSzjYVAPogTX2TYDRY0i/PPYdsmyA1uHV
BMHPyZ6qM9xz1ltF1ABd8J7gtqKOyINK2sy5JTTOvoS6X+5yF0wY6TgF5PQsretvKta6JuFkaM4x
Pve7Bb4Iw6r0GKE3QUq/9JpX2zNl9MlYHaepLCzSI/A2aPFtYX3Qbsw/2x1evTxIZHWO6H6lpwgQ
4W6S0B8SxtwIwcL2qqMaAxuzih9snxpquDHjMRoB9M0I5S9xSLynN46w72F7PbL0EAfPfhPAREGz
tonzrj8tDj3/wSJge5X/djuURQh3tZgu5C5Zh8JdzIvxPMY61H7zqdB2caWfbA61O3rvCUVN+8Nv
09BG+hMm/XUIF3Nf6mR8lbbj+wdZhww3Kt9C9APBwDzFg4pvvS6CzNZXwyf6RqCzFitCPZ0OtGLi
KWvpNfcs0zNQIWbVtp6eR9tZg6cBr/0Ma5tHGum9+yXDRrqlykR/YM8wzpXfyfHQWxVjc2zNyAeb
LEYOyywQrQMkB0U75EOOriwOSZkzfuhCd7oPRyvGa5HFojuFxD6PiHezNrri8HqszIKjGGpki8Z7
6KJLThLRM9kH4COqmoDz0psuTQ29Rbdxsa+i4ptkFKd2i3GGm6BdZU58lHq0JrRuRYCyM+m8au8K
Zr6E22fUqUAID4uv03LrDSzqrbUyhV3BcBCUHBSq/Ro3Q9A4tz/bjDKEZ1nQjIPUkpdMc1Qtjm4f
uasAzjkRCPlVD+38CUVyVR7ob+tgx7HLENAnq9sxbawzSqHsps+BOPaDeE1D7Jis6s4VClNwNyD4
3nSsmsckVgDP+yC99VnF7wOsE3s3FhZ7fiZegpH0ikgtcAghu90C6kYzUHj+N1yu8i0IbX0DkW14
JMi7PBIN8lIwHzvbs1feBEHdvHST0gcyGsTe2Jk+WnBcT6nrEv3NGoREiIY+hDmbNjUahPG2NC5b
NMLwdg8Lh0M9tI5NH40sTmr6tAwYPoPG5oghUCx3dGRS3V8Disd9zthtR5/MkRvBZn+cXDWc18gn
g5wWpuHa07zETIpJag9D66TqsUXn3xDs4PHxfKjgMCgTKGNbr2+D11DHTGAaauwi463tA+OyiS/0
M0YPVhGC/vJYGid7SKcwPABMdm8r1USvWTovP4vEAgphbHu5r+3unmJRJ1vFX7sHzQvmfqgceLi0
/reTsfrkimLYrDSz1r6SWgodsIh97pZE0gP54xP6+GBnGk7xx2q0yocwaoeEfktGxBOpDCxgWYCG
nDaIk1/6agRI0qHj2ruqMNsxrcR3RZ9wXxNUeAC56HeHsbZyc2gU9PNtG9CEoWRizDRGIz0VSRl5
Y5kmOs+6TjcqZPQiW155GvX+Rzj3wdM8zsul0nod2PT4bAfR+/PengvX3WQUE0BjOhCge8xLDMRc
L3tDP6TegyoDegN675PDDHwfoFs8o4cSl0aSELnpmIM+96NmUh42iAVXZFTyE5tL8WzbEfrxiV13
nbcDddODt+XOJ8EKwHPf5iyGg+YW0vtGKzbaeYYNjmNARa054cHYDqaU13xxy7PuxHCwupzpJ2GH
2V6Bht4ysAUpnmnTguCC3FMKp965eE7g1jE+t4Jev7G51WfUYUxilsmcOouO58bmmSGCdmyqp6TI
ytvKq8RzHc7lHWJHtUFftnD1ybXitlzSoishMc2TgzYGOjC1TsdBobPL4jvwHiaLVS+8b3PvlV+r
2mKkmCG1FmaeLjKQ8lg0TXu2u0Qg7U66tUdZMptkL87GR9PR59tUeVRP535wgqclGt3hJAGqvpmB
m86AufRuxtKmgUjlLCj4OExdy1nZFVw5gy2rx/txRCalBElApXgsXMofuNZu+KVysqrf0p+hB+ou
EuoP2ntTnSLyrZxDBX3vA0LgqG7KYFwi7GDL5J1znTdfq2ZWX22rXl5A1K4IxxaQM68R51KuXm51
t6PfzAhSy7L2r2U5j4e6iPO3PJQcfthD7eXUceL8yeEMal8bganbWMSprcEJWb/DSNXdT17tvNOJ
srONCUZIWcJL31QdPbN/Q/m0R91+H5n75uit4dfyZM36a+kn7mX81fxNf/WygmqgDK9t2XxjXxjy
82hZ0SPgsEHuWC27F1H2QKvc3CvyraK9csIstXRYU+VwsWAn7HPUgs8CtdRe1AGSTDtxmIXLuLoU
FVgJrHBB9nUFHrCSWSkGW8T9Fn2FaZRede69uHkbQrcODvni0EmzDNG5hDnmE8KgSGtmvsajd81E
lv9iAha0JHKfjpWpHfFl8is2mK5v6Tqsejz2/18NX7cLHHlJdWIwDIx5942f5tCPsp/4mLKS7ya3
0mujZTpSOhSlLPdUbfwSGbBF7axM2cOhkhHWg5QMsr2va/8lRke2ZWfif+Od9Hh4kwHwY+bVzAT+
+ncsWusXXfskrqi9M3KdS5Y16OOSInSrM04fu2ZQP3bs1pswrXtbYjUkVOhUaeTeCOMykhfv66zg
YrhMBuwZuUG41NcqGUaAtXIeaTGBALOWAxTgEhj8hHbtIfw1pUBqKN8RTXGtJINGEIMxuieIpLVb
X5lM2e2L5zbaXbGOXvXSOTO3vzMyNicDdpbEgoKmP/lMo/LKWx0krvqom4j+X53STf3Ptg29Ki6S
awraPn3diYogbEsEu0YB79ontTcSizKiRtuGQV9MJP4p+W4FHr/ADQou3199HA/RbX0lOQ+Fwaht
7kEoM75cCPeVBmo7qnKvA0zZxzlAWwrrt0u4UD3ATgSh2uP3G+4TXVYpGyYijs39p6nm1FdFMqt+
r8CdsDzLdGlfbIS20yPLZVYcNQSb8hZ3Lfcqp1AvCRyY/CLYzvgLyjuHpae+Gfqyf+Pgr81rE2Lb
xc3GXAWTTwTB3x6y1MBL8xGGIiDnt9V64Q/txjao7gi74q/CdduHZ1p+lto2NUECbOm6uSuw0OW7
gb9husYT8296WB4tujj0Un87WrLpcVy1fEVyDPnzXbcfJw5IXXYUPYI0aM31jRWSho5az39FEuZS
pcbFqQ6cQ4nspn5GZj+Gm/9lQ1qkteYHm9akQQTiDw0hm12h5b0/Ng7osFYH738/Ivx9Xh4RG0C6
ZowWDxRQyHv4B76hGIkfsYXHU+t66r6ZPOEAUx/CaQOHqBMHz+nJdvn7z3T/7UP5WSKSw4ApPbPX
P8M2OUwzgeXwhLDMku906gYEmTwNPzrKu53bL8HFn7VCCzJYTUbdQwziYabJAs2YpKlqrAu5xSAS
kBXV9Ezn7Poweyr4oiBbjbBr1/wHtTCtQ0nnNQ2Fi4lffBRgT5Fy8kPiKOdCBJqD/SMsuvofNAi/
m7W5pryZMQynmHxqyE9/XtPFcqXD9oGpgS4mz3bbnbO8VLvVcPXQjf5460Xo94E2q+e/v7L/fmEd
9CNAa2gneOvA+feZj+JVg0KOvWpAWXVjQ3A+0yHOf+SBpIBA1EKwwd9/orPSDv6vAGL9shxayRUE
hQEGwvb/wDB0jdD9mrDAIlGld4uPimgTWAkI7CVA1JUm8Q1cw+jeCgZ5aeIOa0I3oWWx+1hb2Krb
0dnkuef2//CH/U5pWP+u2KF1zGQfTUDsRn9cikYRgq3Y0DcVWp2HGLvwA9FmHBc7MuT+KY78zzH7
+mG+TUSsFzNo4336/boncxq2iJl7rEA1xRXBVB44vCnz/wFX8OeXYsrHTC1y6IfapL39mS09k3xb
8E4Br7E1nXWbXlG179p86AkpQSf833yQ+TikLaHroYOg5/8nHKGZHQHxmkVM/tp4xCSYM8wzTaBj
nCKf2qCVW5tQbAw0kRfOWLt/eLpWFtpvj5fDM4V0w/UDhBPhL1baf+VQiNEVE4YMJiuLUT2BStVi
EWnmm5Bpo5Xdc+bAG8uwXzIZIG7pPV3gR9DjUT0NvaizaQ4S6oKRlwHiHapdZH1pA919b1yiVDde
DCZ4mxr0iDD1U0xnpWH9gB4zCmqMhanz5BVjREGcA6tMWaJh5duta5/QBVpEBff47/AB0Jk/BINh
o2VmsJ5BkVK19y4hqsgHON0W29qa9Jc4m31xbTjIuncMHUKJ+S6c51NXASx7qMaJm4i3zGlfqC3Y
UJnSMAkkuolN1yDiY/rekG+90XhOQVHaYt16x5T/tuThlfuyTYOrirzoEbsr/6oCstQ33ehF/cZn
xXOOox2sOzF+GLb3oeaPbzsjjsYz3ErWtexrJoGXH5CVx5carXCx8w2pgQVhCD9tj0CgLddYcAZI
mSggZsCX8NYkIAk38L7z16Uzy2NkzYbN1PX5E4IqZQKFEJLRiugkG3oVDRxCTGxNyykPZmQZQeVz
im6TvLeepsJj4j+3A9u97gm0xrsOnWOHW17Uh9aL+T2eoJO0dxfVzMh2OVKRrpFziiqhdOkDfRpx
tKaCa5kyuFn+N3nn1Rs3lq7rv7Ix14cGcwD27AuGiipVKZakG0LBZs6Zv/48dHv2yGq3fPpycIBB
w92eKobiWlzr+973eSHgBEK7bbORFzTGWsDQf6xHNHQm0Q6nhTCuIqWllApilPTFVhrEbD8aQ6aj
WKsoX3fWREBF//0bukjlIB2/OMBZBHt46YIosjb08b7fBIOLBnHH0Quh4GRn1vhAuLM+bE4tusHH
Zo7xDMjl6FNpJmYKq4txlhXk+XIs0teYsPtd+i0ESM8v8XuUvmA++8l4aOKcroIOt/kSLRAbyLSJ
J2H3xyptHOK+4IftVVuo+sxVqWx+k0j5uZqCRFKXKE9Vc/0sh/TKtgnr3OeD9YPggNRqpgqWUBbT
rqbrEvKr90MVcSRYTQlLewSpYnQC+odXXCPzlKkiFXWkKrz8Q8Hx+XE/Tr6wQlVeswbHl1lOfFxN
yAP7Q98c6G0DlUCyLCw4M/y34+nz46AE+3kqgoewvOwsbcmURl3x8/VRV1X7Ni5qG0iHcR9aUvY1
FpW62qDw1rAX5pgcbBC2pLz4s1Q8tAyKb5+fwp9usWWpwAwNXQXqZcrfX8avz9dRHjT//If0f2Zr
komd0GncDOZ4KqZFaxMVxpUkI9e2FW16g0zOPfj8qB9XFVwxaiCEWIgjdONPiCd6blhsKZvaBCvE
e0Vif8OstbS2oV899uBbpN/M+396z3GdaCVQrKHNQ4rwkdfG2MXvTct3DgFH4+QcSjcYla/WVDOV
fH51Hx8fWdR4x4CQQpMHaeTjmilHoGK1I0aiwGIrgvG9TISroi3n/OXzA/3qxwOkpINKQ2sifeRG
hV2Qq7UKWpZA8ORFI6anwieW8h+sHl+zUZvj2x/ije/H/Vtq0dsi43//vXzmtQBMHgVh+z///dO/
/aWg9KcPNf/z/UuCr8USP/3Tv3g50YXTVfe1nq6/NuTSfj/Aj//n/+tf/oiuvgXR8M9/vBZd3i7f
FkRF/lOqtcwy9K9loruvdfN1+tMHfqBZ5S+irIvKsl7VWUQhyfyXTlSQv+BjNgFuITKHZ6cwhf0g
s6rWFzAMkmXBupNAVC3It2WXEv7zH/wVUw8kTcMw+ByFwL+jE5V/fh7RLqssJkG6LVgq0WT59fM0
E/usDbDHgOlloS/TlSgapjahKL1JHcC2pEVOXFuvhuseL9ehJQjxfmrxK9qVxA5JHIbxrUkGAolq
FrwwIJJbqia8jMouzs+1WKTsPFLrEd2EcYpExbohPIoC91AJzypa+de///T9x7F/ZX7dTx6v5/y/
Ds/T1w+PJJ/58YQZX+DqaqDTFEth82Eu2rs/lMiC9WVB/pKzLgFmRF4v8pb58YgZEs+RyActZMwi
MD1mvR+PmCF+WbYwyoIE5sn718A6/bERY0z+JT32+yzz7/2aRicLzhkPGKJgUWIUfHiLRWpQNpWA
XYLXCOxs+CjBNu4lFbCckWzoWOD3CvoINHAt1N1lFWhdtBdnOOBU0eIg3WBpoKQb+AoY+rbScPCF
7YDsQVCJg8S8bUXnXsN5TFqAMVCWDSNjFbb+yLwXi6TujZJIBymWAxhCSH6RmxQzIkW5VE5AJsZv
0p7CABXoFEo/GDCrwwe3nll90PxVy/w5nlvqt6IfdzctaLrWYBNEObwR7wZMcJA2IivbU82aa1cB
G8W+pCKFkkyXgapY3YS7QdfiV6LTyPMDFOXE8hjsylEd8W/oZXePnJrSehhU1bohnn1FAUNK17nV
3lp5lKUrGFFuioMT7lAm6+6Y6u1aJc99NQPZfpbRLE3k18LaIQZbfh7LuH3K6ftvigEvv9Zip/r/
YIAt8ve/HmDIdrvn/IPQf/nIH+NL1r+YChMl44slnykto/WP4SWLXyyN0pLFVE1dCY7K/44uTf+i
0hDlx8OvgTR4WZ7+GF2a8sVkbccCR2MPv3zdhwH12QD7zpX+9wBD6G+xVeXNslDkOIXF0PB+Gaz6
Wkrcrla6huGXlluygy5sMSdrEtlym7gFdrtzWob9bT2OT9TCfMTGaPBX6GpTySNCnqAu4A3ZHn1u
Vnpzk0GGUwrBFDy5D9rcAy7bW6c8IKRxP46SMLl1o4/37+74j4njPZdYMX5+EWExYz2kM5FButSB
q35nEr5bbAICUwzM0vimkS5Zmzmowg47GYSOXUWTicj7JI3eInpcezQA1deoXPTeQTVQ3YnI4UzB
YUSKSo1+rqigUiW4w1MYnXRfzRRnLrp0P7LEjV3gSO21GECisyWmzIhw7clc+lCZjHrJNNNgg898
rDaN3KJhQ3glMIEMQYANAGvdg9+hVGF7RYPNRNoYUmGKBxnd3pDdk/03wllpxBQpw0yd2Q6KNn0t
zTDrvSEwxu+6eZ8oG7GA21VHbU9ff5RNBUKiHmtePpgU2KOpT0J28ItBDT0l1js1ERCC40IoTyG5
lKljlQlb/cboTYJ3An8A4sGPfDEarXmlmymStbwBZeYljbwEo5H1Sr5kpkvNRrcCAcUA4KUL+s2T
udPo0JdrqZFnbHLE6L2ZkVHtqtlCMl+bGSoIcu63qdbXjzF5AKqN71/hJglVVaOokHI0O4o1b6q6
Cx41LAkn4o7BUKSjDNYhA7h+iTO9k5ZUJ7SCsjALOinbBs0pnKPM1MJEfjj9Dik+ZhGSNepa+fzm
t1DuyFsblG9UGq2Gi0iHW7JHe8gtSih/DWjohk6Y1LTTJyG+JHQolo/FmMsX1aAvGpC0YAQMnDGJ
i7XolEYMmEUTh/k2IfVnuDbQF89sIGEarsZKa45iRiYE0lfoinah9LLiKsSGXZgNyzQn9IvFTInD
AtBgrWr3OYkqr9FAvhImhjCMnJhICslh09z5WH3FPnf5JvnJyPIR42gdToFnYe0+zuj5WldY4HVE
QPV4CgQBCud6TGMcC6hH529Dic9loQ9J9BOQYlAAgauRsgVH2Gir/RA+D2WGZZ6Vp/U4Aczj79BG
LsljVGVgw5eE1g8xiD+57dcsUQHqCckky66BA5DMET9lZwfDaCpWlP4JROFFm255/KaGXkqiIU9Y
eoUp1JPYAb80nLHAATDEMtKdrEpqILb0eMh9Kjc0sEk5u1XkJn6IU2iQBHKMw5MK+mNkTSjQk8el
D2dFy3M93E7CiCyZNM3ym1CB7elovyNtCvNpk5WkTa/R2qbfcm1qD5mRFLe6jBaHGhQAGKYQxU4Z
w3vRr4eXLETTqGVqDEsCOh8gA/OxNUyzoRU5+bdTW/FbhwIP31CU7Svk/NLaWuA/ZoY3wd6IOmMd
MZZIhKpnGDA7po71yVpoKvPB6rqe3O5wRAthlWVG/LjVQwltkJd7ELUo38U+RD1H0nzU62Rc0wpL
ekmZtlNNccIGfzgyR0mC8Y0djBRve+63a4Z6ESHZMVqJDlaHUEesa3rnAlN37oSi7C8paVWDKt4i
vNGr1bR5kbWkOWt5gHxOSUV/t/hnkzW6IKGyO0VtC7dPg2Dhs0jyLW5NxvKkDx0sFJmavMO6ZZiQ
5BmEePlykXv+mHoxzZrgqlDQwnkSx0M12hRkG5WgM4FNs32ccEjz0BDCXrfnhJkVcqUMxcQOfVI5
HbLFieNro34gPsrIMg8RlbVjh07GX6j7yTmaBtZEAPx78FBjhY+2JITyOrSoGzloMokdlhozz+k+
UvCyQcz5sa1WBLAjy/dRzxWK0mEX0MeGsEFdiqRT4EtqsAqzCMQIGQmI7vWkjEHLsEkxVkt/L1pZ
iCQukYqgyROgWXCHUHLQGSCgmqjqOh2eEd2Et6ZCt8zJ00R/kztLHT2UKH1/AQRwyN70CKwIYWSy
TtKi3xIGKhFBaqe1bM07VqUoODG0ZKpbyvm0DwbZzNzBFMfnxEykQzS2ZecwL8NGQAyDFhBYkE1G
AzNWQV1bpMTXyjcWiqU9HtzpLpyUNOUhb/KrAlnV0QippMn+2HyrzQISXp+P9SpJFA1WwdAlLUiR
htpwYyWyxQhTGP6tj9TZw5GCYxjZaXBEvMebohi0nPQxni40Nn4gXZhl2zyji00ML++shlB6uLgK
6UwlbcioNdo78FRAnUaa/jzsvaFNG6zFs8hXRV21Mqe+fapCMcbuTIIkiY9hEo0kzmvJK6gJkBx5
b+I+qNA/xi5QJPU28if+32nW9uau7YCQQIlSpJOuZGAjtUBAOFPBqpgcQQZBR1MWtQEi6TF3jWFo
WgcdCHSVXlO15ELGxHQa6ra9HTNY4DBGBv9EOtNC3wTOi1m9gk7i/f1l71+WLH4qbPzH7T7VT4sb
XpMW/XPVfVwe86Efy2P5iwYomuwZ3aCYQAvyX8tjaVk4U6GgS0cBCn48S75/1zfwTJsLU56EBFXV
+NC/6hvGF4RZILJZ9HwPxtD/zvqYD/JV7wupnJCO24pHY9mJapzjzyvkppkSkHJl7/g1K7zHZcKm
R4LomPjjfolCLtlFkdLIUhCBmaKlb2aM0GkmQBm0FembRObBsfgesIyAg6zlJXV5WvKX/UGuHgvU
1WiOJOshYDVzT3OSsUR0s1bSygJn3rnNiEeFta22HnrSsKcl9Tlty3jfq0n4MABwuCaayWXfFlxk
5ixsxCU52qj7/FVe0qRJ8ezvy74hM7Iia9ovW+GiRA4Z2KTsViuNxsFGFiF2TJVe71Qiq2vxvuca
kuAJBRS9FfV1iPOTlZxC9b5cYq8JyEJwtkRhz7w09G5Q3/DXZze4IsbjAEanw/cgt5dGKWkvwdTL
1x2BiVdGHOoP+ffkbbI+srVM22cDqk6/ilMwMVZPBGkskkSvaQR4l4rpGBrsNkhd7KG7mHCAJfC7
KlN9RXKY7hHeV22GQfMfoHuol75aSQ7iogbaMsnjkFFgGYg2VYwZSnR81yFsIRkeOGPv4e0YL5Sq
HPbIcmfyMYko75awcmgg/tqnIqA32quUaJ3bDtJ4yg0y6vol6hwBl+T4KkiMghh0UyklJMBLMjoE
hKshse6xPITOWFNZ77KGS1gy1UEPN7sCissiHd+BKSl5a5MobnLZUa0h1NXzW0Ejp91aEtu7gpxH
+hb5xSiDisWMGJyHJeOdcgAGM73R7+IlAF4MtBPYbB/YiqFcFAE58X4UoegwJyzJeDDU9USgPMah
3B6mTNnwEqYDs+TOK7VSPHcZ0swSuZgW11e60MmHge2B01vtN8BSJNmnZScdsyXePteL9jByXtiz
YF3p+Szu5xGPF7ehTa/NIO+cse9JlkyCfA1VBQsRKQ5IBcf2XkILeT/23Lg+mcSz0sx3mpj2y1s/
2APjrXYoUyB+asJAFm7hwEEEnl7JIjS5atmU4U9BxC8PO3+AnI6mRX0CTEnRA30rEMBSPKAdGz2l
jWbopZXsqZPuH+PCrCBkmXFL8ScmTEWIx8dcHmGJsRE4FvnCoO0p37h9O51FPuLMIwCPbabQoUAE
pG78qTU2EF1Q1NGdPNbWghpsWVFjF5phLdWsi3Izm2jvycBhR9nYdRZZ0wKkM6+OIh9LHW5TO26m
vdzL1QrEV/3aIt21B4nWBDGg0h1gr3rr+5EoLaQWYJppKW0lsVZWQYyd0sAXm+OidkiFEb00iK9H
Cr/kbJaD9cbT82zFAjxAiC27cCgKV2lgHcZT3qDUo1Pc0B1Yh+rIn8QiWI2z/jSbIYwyOvKWxxKL
rZUch6usr6p9BhNmy6uY96pRQaqZZz1xcZ4zAyUIzMGpgzJDMHSTEaGyE3GEEgqYxKiz+36vSWq2
92WV/sQgWbd6PFR7tk5LMieYxtwU0NDrvixsuwFdEV45eZMPnfocwnBnrYYbEhlC7aTSYr6AFIUd
q5RvhEiWvSBVL+S5OGimHj3SVrtuiuRRQM7hlTQNLw3k8hdhGIRbIQlu5gmBbqnrR9SIkWMaNZp4
hjQL2JGF5NBD2oSohqPRbN16MhJbEIaA8yn4BYshufBRIjlioBovajJNd2Mz4qQDnn0DNprIRJCy
e5/lJbHmw4DdQdEv6sxSGRMtPr5hYvYtyl4ERC+eAil+ieSNqgqNNxnySujUp0DY6DrNcX1ZHSqJ
sRrL6kVV4RtgEBouprCjton4HhQ9ysxrCKHzUTEnqt6lsk2EwaOqBH2prztbBEnkEq9ZemEt+au+
HOotiVrsjprhLCRa7Ili5kSEHi7R0BodPwIEAkjV7A41ySBJQk76fSDJ+bbTNUQICKM31tzcqGZ0
nCQdzaDWyx7o+OyyA1V1GrooOIt+W3qdDCYLTAT9ZM08YWpSVrWee1HvP+Sasa3kAVXvJFu7QbUg
jJg7UZPbG2OOV1KYdGthMLZGS8h8QAgEAEtIz1MA71cMdBzVlEpWwSDsRsX6psTxSSNIwYNy6lNs
DZ5FKyg9QRqkS0ia5U7Vo8o1MtatdW3OrxRFWDc2jNNYL/HOYcQJdFZ+QiICOJd9XWNDjwEZoNE3
dDeP0FUDT8VefCtACFiJKW5AfEhfqT4jLDMkwDt4++BeCNpjpEckQ5ZsnAXdoJtfqfsew6tX+D3a
+465ilh5bVfwKt/GplGtgjmpWDJ3hxGy/M4graJWpCsG2UoiNzNx5Cih/z5fSmYSHzsSOiwdM4RX
yL2yBXkH55M1d7MyezNdjz1b6hXsFgAWaRF+s3q/v0O2Vm5SdcDHMiviZTGkT/RglHUACWyrN4Oy
1cP6Wx+m6coMAUTYo1WYN0mJHjA3NdFpSDfeC8ib1k1r4PUWDRDEvuBr19WsqZeB1ZUnU4U9SjFv
WgOEy641VMTrIbN0vEKtf6BEo6+qqiu385QWe2j601aI2NHi+KQCg+n5Dvovm/cCXvw0xbzt2jnq
WlvEjXlnBRHAf9Msm68qOme2ylOFd4n1vGPwnmC/ibrQgMK6s3L4WSlU5/t47roTCQH0k5FBvOWl
UiT0ntRgH1OuP+CvMz1CIOjq9xeGnCorNdM3WieKuNdFHBUtKTgGoE+Sn260slDfkkHlxvLK3qai
gjxTaXsPmzq7EpHo9pqbb9Cw13VPVAT/OMaTtqlYZLmhIJsbdL/BUyPMLPVMBPgWhcJpDzjeTlRh
pVfiSlQIzi01sjvZeSdRt8X4vamteN8h0MIuzuQ9YOsHvpYetHIAITUpALVLpBHsXF0lhRadYLQv
zExdVU2+TroRYKBfXk29blx1mNhX42LB0IPpVRCFrU/BZMbbJo7TaWr3URtAHIvWmAtdIw4ex6RR
PG0sDgSxXpoBpNlGmHBxkRlf8CCvO60+S8l86I0cGQ67bl2sG/zYwBbJ6vYziMtUgrBq9sJabsCe
FQDHxXSTCeo2neYFXSWSpGS9huQEuWHMQ8wYWUULSY42jbUOMQp0yfBSCU9tSRoEY1QaD5iJNFeZ
UThiSr0mKeDa9Gt2/9zJEVf7Ko3VCyS0d8RJpavQ6jPPNFhxBQV5O2m5jvKjNYUI82dt3QS4Wic0
ZtTUiJxuJzEDHtu/1ZI8uMpAtUgUqFRgr7GxdGPBZP1twx5FBOS/Yge51/TdJIOLZNlt5wo4Q0HM
rmtigSkx75VqwXNzj/20VRgwTDKhwbsRVb9dUlrE+eLPDtKptRpIt4lgbKSYEvvMXuLoh+0bcN89
pk3Y71Ome4MR3rcqlR+xg8Zc3FDxfevr4JufVN4gxpswTyqArJipIlYrU0LUuaJFVz59UmcuM/S6
WG6gXrDw7eCrTVNruRJYFzWQV2GnqzaV8Aj7KGvrlB9+cfWbNxa/NbsBrCi6AhWsP4cKftRSkqp7
WAor4I2XgYYJhhqsg1Ma/RqK7nxh3FFouQcouotHtx+ZTycta6/GIIaBGWzbTi12EgIwkMHBcMYK
AzC8p9r8IrTKbT/nApoFCa0aIxlvzq5EFTSN3aauq9tSi2RPagGyZ5HmjHEaXwLMr3fC4tOdQuzD
ZPDK1gN4SSrXmSB/S+dYe0rB4GKCwHOEFCmGu6AUrVcF1CVoe8A+KS8THkP2FiPyNzyPmKEDauda
ZdRfe+rOqwDXlFNUPOUy7julMmZvEmM6ilFOaHaN8bfVpReubpcKwiHrW9019KY/Yjs171pT7zmZ
Ubw0as1nUTSbXiXoNTlBXeXWZg2hJMPtIsXN4BhWfwTCIWFHSAsa4pWwB1siOkCAskNlBfodnH+w
+rpermWk4F5bXk/KyGlbTHSmq0m108RIlmTYrnH73INeTbGAD/yEs6hPF+ZA6Y9ga12VLws/2pUR
Zhk7yKNdQxD41MePU90Wx7jVZByu/S7Jl5mJbgEQ7AATiXkZSZa4R6RIWAIlkQNrEt3WBlSvuTKu
9LQ4QPR/SsReX6njfCCChRceJKdtj59308xDvO0q88QrQLaF2d+3sKe9tKjGswrXiSX08JXAF2xi
egBLs/V3/ZCz0K+FwR6CHuZjVY/rIlQOYdRctxV+I3aRCOuCUmWcRA9pb/DuyBoSJyAQHnux1R/A
loP+YDp1DUFtvFBoX9Io0smUC7iuVDFWlh6sAHreqml2j8+YqdzSv+EOvZELUH2F6eZRRHVLIPxP
pwKOch/a81JQ7ABXO1M6TQ4G8YUaZfkwkzhPSDEU0pAOZgPxIEaePpNejmc5nAQ3QXLvgKyNPBEK
zCu9qnXOLh4je+oMABbF3N/lSZG6gsQUFphl4AV4As704T0D092u0TTQnx2JU/APHCM27mUJZH9q
abukMHG+WRehDHe1s5RxW0q0nY2ZSZWO7jXoqtCbNe2QmobHBOa70FN1MJEgSlrfePR5+njX6Omh
LvTJ6yP5tZVBmYvtsctE/wS08krWoj0lv0c5hgYAVm/TZwAXTdP3WZXE0jqUxLOa0HgnV5B1uSn7
XlWjEE/q4h4UIcDfMBQPik4PiQVvumbJWX5FDDntGqUauIndxIaObBG0nt1bR/mfp3gsR9izVmpu
p1yIH5Zy50GDirA2IFuAO5lplMXlZDzn2Syvgcr0ObuhJN3JceY/CHOvnGcivmxNj4R9BOrXCUI4
d3HQFXRiljiTMLO2dT2Xd3LHGPOzRiHdQB8TRCgGC8xpSZIIYxK+YBVo50xIB1jsVvQQxi1FgZlZ
2jaQ6mT8c5ou9UqZWG3n+Z1eqU/d2GRbAm+yXVWQiZJgv3RBbqFBE3qA6IEcOHJoYAOMVHWbdzjq
jBYhHBB+mq1JIW6Z9aLbXNPjFTs84dKaJ966RmvQg/fV5rLFVwMHRxSeBz9pr7oWyEmrtto3TG3d
Lpkn6QDMbLwldmHJO0s1W9a0ObcrBillz7g6R/0iFBXnZMtg7I8MKJnGkO6zrJvNfLCpZPs39CEE
2BEUkD29zKvroS7ip66BvSUT5rHRQmLZQJkK14VVzXuTrYAjN+zp6zLXPIWUD94tvrkKRF9cmzj3
3baI0pUhGTGq0HIOryw5ZeFY6wlyc6nYpwCRnUZp9BfaHcZe6hqq/3GBxDmkl+KoTc9B54aB2CsY
gLtq5jU+5moWeaU5ERsEHwqEZyCPq8FS6lXVDSaWtxErfNYPcMMEA19eOBqd02qJdDTDRRVrmCRW
5X7T79NI0x/1KRMP4F9bZ+q11DWqpMLYbAlY1KRmK+c0ZLMo8VemKsd3ILifK2p3V6MxPWsC1b9C
NQQ8/GG91fxAcVOL4vQQMl0lFWVzfkLV0yyRlV/hErACHyQ7ZKxQ3EikROfP5CoRv9nOKOLZ3uvz
Ksl6Tja8VU06iWSRwq7oYN11hrljkW+5gqHNm0gAnqmVeBjDvBO3yMCUx7zqnDiHEE1e1YLJUFhV
UksTTjlIRzLyxizcgUCNNrWgWq8FdKGN1dXCS9mRg9UWcrfW6xDCa0s8zF0Ci/5Gamibx4LFdGX0
I2yXQLmecfNhwyxRCOOIPgk+9QVe94IrZWa9qYyxB3k3VFeqXBpnppf0bPVadBuEvnEpimO4LuRG
ufa7gEkgxcF/HcuWup0jKb3HP3tJQ0ngFMZ8QPIz+MMNaDiWdHQxBYv1FSQjB4J4dimNpXIGZSYd
RrPKQjsKVLZfBTFeW3BgEgZGdTA8NZiSi6TolmxGVYjXBpkMp0AkqUClZENNQEu7xwE9NVjoSAse
Bt5bWFSZE25CuumJo5mCKFFjAq/uwaVu96kS63/oVf+W4PE/reiPF4qER2QoS4XdRN5iIsz6a4XM
Ej//X5dF/Q2oyHud4y+/5o+2ANLdLySJkuiJPEVBy/u/orTvfyMRfklJnpBJdfmbH20BNlt8CMHM
4mXSJVhyFOt/9AUEGeGjomuMG6TBiNrMv9MX+FlkTAq9/v2bkL6RI7x4aX5uCrDhM9XBrzCj7iZY
DXbzMO/e3aFfKFo+JDP/+RCLwPudoKWVlLaW0KKcXfMueO4f0iNrHwrALlWyzw+FzOhdh+NPRzI/
UGFTwygSwAXhufDqzSl1Pv/2X1+IRe4x1mEErB9l4NSF80TF5HYe8N/b3eV89lfibXkZrT4/kPyz
5P3Hdbw70IdOjSqBnC7lMTznqqOEQL5tYwWYwXoJV1sQWTttR09h7586N7a7LTqkS8Wb6Au75irZ
6i7FN4oyvwtfln55d9+d1fL3735HglECfU6n8Fybm7l1ks2q+Gp53ar1YEM9j/c9PmObCOTPb8Z3
4da/hV1/vhkfhLmoG2W1MjisuJPc+nbczrCJbOHc3PV7aefbzanpnViz893OuP3NsX91ycYiTMb6
hbdC+aDaFCoh1mGThmfpFTaZibPkqXC6RzO01duaCfaYrNjqaYOdvHx+5J9F639c9PsDfxiWllzL
tSgtj9rkGdQ8anu+fy02nx/kuzXk4619f5QPI7NR+tBQ+ccZTIsB5uJRBNAN/iBaDoh8Di9XJDhI
Fj4/7qLn/tM4RXsCVV1GmC9/tKwgc43BSVnhWc28OieuNgim2RvAGLKepo2vDgphH4Z+lWlsNSYQ
tGIPaKhGI2BIQup06LJQy3ZE2ocUf1JJvbTaJHGT0biJhfpJyM37JAPJkvm4MiJpXOey8K2YjHBj
kPtoS70QrUZFBjTSsNqG3iHN5e8Supeu7qdXufRj342XHEXhNOIuPstr4diegsN4HTnSJXuA++lF
egR3vv/8vn4whf7rqfn3ff0wb+Rkg/a9PIdnhaq3A0hGsFWPnZltHgVIcw9gkD8/4vIa+vQaP8wJ
/pQCxsHbe6687Lna+N5kOp03rmBpOgZdG8vrT9BzXRJ1SRlxoEo1SL9Mmmcb3Fq0KoZNuE63zSZd
8+/JUXDlve99fpLLWPnTU45rE9EqM7f8/Xd69zvMZi+Gecs51hfz3rrM3Pjp8wPov3qJmpK2mBo0
tKfq8ry/O8LUFpWi0iI7U1RysLf39iG5Lq7rNwyUZOE4gkfb2a7uzMd5H7rTsT1TXyN+7KndT92h
NVf6djrJNyLTeelM58D1PdBZrOCMrbCSbsZTtREN2/9K0OrjYGtvteomkndFafLUvSUn3wZpsmcv
amf4+E/Pg/07u7Hyq4nw/RV+eJbTsJJoOQjhWbM7L9z2bn4U7HkFNy21Z1f0hmuRusMuvDG3lOmm
1ewg/HOzFVwYGwXok2jjAHaqm9DrbCh6v3tH/OqF+f70Pjz400StVpX88Dyt44tpB86juU823brf
oAejK2a263En7cSLcKecrItS+80JaL8aB+9P4MM4yGlXkVPEE0CB+ELdhY+pi6/SqffDKXFujQ0Z
eXvTTZxzvWtcy1keCpSlTrtrDuGq3o9X+cvp+XW8Au63wijiPHQO3KJHM+NuhaMdH4qzfN3sBxT7
h2Hf/WYYy7+akE3k26xDVdY1INd/eoBDOYmEUQ6jc+uiIyIgzdXX1qu2ktx8Fa8gP1l26ek3s9cd
ozeSPO4C99vnY+iXcxf9RU3B8YZiXP9wB+UwECbIu9E5upfv5a/Ctfq2BPrC1/KS2VXpcVKn+p13
UlocbR/nhvdH/bC4mJsg0aiWR+d4VR61jWCfmot2jVlh/7sh9NtDfVhL1KVBMZ3ciHNymdNMOjAj
4PbdokC8ZOIsfjPpffAz/fEueH9lH1YQlUICjFHk0Vld+zvQz65/6TutO16MLhPS5fgieNOjuCXT
xa3tYdvcJK7hRuff/Kq/HJjvftUPKwwDSsqMHjI6MyjXZOts5nX6Eh7DF+sy2FFq8cpDH/N4+5eU
sqb150dfFFd//nWRZNHUY2eHIPbnxzpP81HKfO5B581u6sbH1I32KM9dNL5O+W14rNzOpaKzk/eB
W7fuYemV/2ZsYRL91VlgisBKRKgB/p+fz2Lq6PGSnBadH7YvxHraDzeHl/tVdImxxuWJQ8+9L+yX
7eHFsPe0u23JzRxPtr3dmmR6+7Qlacs5EunlZLvMftDXT40dr7L1LXNIuLr2EmdzEbqrxCYHyN2e
PJXr6+2X+2B1k9lHf8tb2FntHfKhXKw99iHgEI39dHUwVvti/XSV2MeZz2r2yrA1V12L9hV83Itx
dTj27uA1ju86qe2sJ/f0dXV6vH71lrARm2iCVWQfjqJDjc4p7D2Ghd3xoHpPt6Gj2N8SrvRw/+RW
9u19xZ9fa3dyjgcw0dvM3hT2bWpzfFtaKfbDyt8KXvb9BkgrKF4u30raMtPk1+MTVSv7qsAHdXM5
2W+Hp5lLcPeC610f7dq+SB1Oe+uurnb3CFHsA9fzVtvR6m7zBk2Ok0ud0t7cEfTivD343v2Tv0WE
6pw0Xl+pc5Pw58I5ci+Xp2Pcv/B7YBmwM64ZXbe91eyrw43bu4dta9+uR/tpWj/tnTeSTvhPTyMX
RTQvsybvcoszb9bHJ3ZqrLksZ5U5a/jRq+TQ2tc6v+p00vmWzFFdxt2K729tj4hRO1n+8Oppnrc2
bWfcKY5z4+0udTtZb0+r0X7c3HGqirPunW1jn6C68txenC9v9qlzaZ8uZh7ni83OcgSncr3dxc67
vjDtneU+VPZ+09k3tbfVvAsO4rDSsh2fx+vbs+k2DitScPj2+pFAVZ64E72TnWkzvR86+zK3vY3G
WgIgodP9X/LOazeOZFvTr9KY+2ykNxdzgElTVfSmqkhJNwlSItN7n08/X1LdZ7OK2qxRHwwwBhtb
jW5JjDQRkSvWWv/3O9db2d54of1jXmk8UOX8e+iuh5Vwrpzb8urJvt5DpNoF9jcEG2udB+fd84/S
Pg+WdxfbDzg0ublNYzf/8fLFcLxzerwuvHPJWa7spXBWLjwat3f0m+tLBuI6ndK5uolc79Vzz9cv
S6DjXf+46pzzzrPsPRsatKNbL/fWL7MTbyrvqju/m5yr3u1XvSutWneT2JsrheuXzx9Y3RPT6upm
17uryZm82t0/XN1o9peNwYroXXMtrr1N6xr2w9XFHVeeuERkXunAVrUvOu/mIXHtwn1V7O2XH8zk
ZRkZ9mvmepv9g+Pdnk9MwOv1Vx5fZr8+bL4MNk8XFP710yUCEfv6a+B8nVajd+61d5Nr2rMHQ2Nd
uFQELnybbzv/W+c2Qdxqw8Muz+n9dfmpy88DbOJqrrBc0N7bc3Wtd+4727svz4N9MbogBG3DZuWt
QMKc7R5E3pi+NnmEd4ab7kU73ZTX9XnunDcnTpFLm+zHXfbd/rZ8Y99FvzK8f9Di7G8G28sX4eLL
7D5fNcyaB94UC/YsdK5UR+bRF87zbt162dl30gbV2aNpXy6xa+9VK8XZ/rOoEE0xR1zE7IZ69MUt
8VvXBKGOyBzkZxBaI8dfl2dBYqfbeNWSgBpu9A2kZBxxnZwJ9/nXR1p+/IfY4t3wR19gK7RCXc2b
JSaU774V1+OZwT64jjzl2t/oN/qqPE9uqhNvY/mhx4NaoiZrKJgXRdzRPYt0oPemMkSP4AxppdL8
W2sBOAlS9ZQbomnnWGo7wQjM9MTd/moWWCQs4SQg5aPp9XAWZJkJUkhg4MGbz8RX81X9OnyRv3Ai
Ka+MW2FnOm8D/la2+X90TVsv1kT5H3ZXvzx1fxSvf2zbpzaiF+J786nufv1SXD9lLx/+0P+JsnuV
YPjfJ6Uvo5fvYftCnuQlOtRGL3/vZxba+pPTL+Aiog/EzICqmBc/tZvWn6qB+pKYW/7ZtU748ndz
uvGnTOCkgoPgfSLA5Z3+qzkdlafJ65beBJ/Ms98Qby760HezFvGmjgRbJNGGaFv/2QX/fgvpxAHJ
dl3xuZCz2u10FJZzq97QjolszW+7VaClQPw1+gRb+HAeIitYnvmUuKLY6TsDVJFLlaq7mvH3WCdz
7+Bw+Cyo0ResjmtwehlBlK7dAEsZ3ARZUdwml/2M/1+U1I+JPlh2nZryWUKQbpN7nXAPR/zilST0
wQBFfkVffFa8hlpaumqBE+IIdgsLxG7eCxlRtp3IxlkZY+hGAKgDkzbzFQpK9QY1MvXOPmvcWAxv
BaEgjSgS+ifSQCZXiSEAYTWwsqQ8XPt4BN+rVae6v79U/iskigNZx/9V64ZZ/sm66caX7Lmrg+J9
KUdatsyfi0b/k5YGlYm5CJdZCEtW5Oei0ZBmoKQAS8GhwlgUz/+5aDTxTzgjFjJp3rRMupwf9/ei
Ya2pSERYhrAGWI6/Vbn5iZX7117PqmGloOZgZdOGZiI8Odxyp1ILA6ULVFsGEo+Hwzh5bRbk6AnT
+ntVltYCCM/g5GTSHbINuu8rQfFiMUZnL1Gl7ZMZpZpf03xYm/JalyzzgcL2swZTDOuvgQazxRvU
CtqnKNOfSsN/KGr16wz2KazoRjG16FWR9Z04UXfXwxSr63BpU61xrGnzyzbUrHNjCu4NwfyhqouZ
vVpWZ+NcGTaufRiPmIgCZTkVLnIIM3R3+c/VaA1fWwlXZhwloy0e15MDuqpDFSwaV61EqVzXp5wW
OM6LfSZ3AFAKcMllA8Q+b+aVGUh4nRaZekPt3tr4+jBeWjUl9CAEG9W0+dpQpr2Z+98CGqDOEzm5
C30FMgICQjwptL5ax9qUnHcCqpIkwmc766RvaN/v5DAe14gNv+PTmp5bIITtjP6CUfIvzHAEeRUo
YIiL7BnDbWUdtQh1acKtwKjTazM0VMRFfBAdXg7ofkQsSLEDLLUzDWsT3XwaWgyrerxBAF2G7fkI
rvSiac1vZVPTf2rU8nMhQudxfZi3G5Vt8iKM5wZCekG4OBj7HBUCXRrZdJVO7WLBJsZOTE+0Iwn4
bEzpfJaZwiXEaai86LGvh2JC7mHGiManaXAtOb+nsx5s8mw1qOdpD5Ej2NVaE3OhFJ/Avuo2aM7M
0cr6QZlkEpKIpvmlRfVjVXslnlKbQjUHog5OdlfsyIiZjqmNnL3D/gFVXYsj7XSlDc3idTp21/LC
4kEQYQKSYOMFPktrEqT5yKdTRvWx0w6l/rEdaGxS5WrbSBVd001/1ar03BZAjz0RRqodldOqxPJX
W64gNtMnv8Tx0pcAhbeL9Qyd8xUQrBnAuouJwLM4BTo9GDFPryxWJd5Rna7MbOEC1Y8woylRuUhp
VbcpS9D5YknPdU8PUJrPN0KQ72eahJNFtS6PQms32mNKN/eq9fVxhVdz5bW9TPRbjrVTy/QVZUpX
74ZS3JhKaNi1r/4IBo0+vXx41BtVhQpDn2vYjKOd0mriWXX3FZX/rsSwd6tBFNtEQazgXR2ucU3U
3UmVz+XG3PCRR8fslzp9MIZMdj2LpFVUwCmwUpW2whK7cFp+LZtm1K8oJFWkNKaEUNHwNzHuQthF
o3rou3HTt8qZGJvmxpqUdanlMYojOXsU2/q51eF0SznGLMXyEoJQGVa6QH6XIPOb2AXfIfrv0RLJ
9kjHrmumYu40XJOdWbO1lrqCwzzOIXbap9elNeIepfKgi8a4SPDxOANOMF+OYVCeN7mMctXSwbzC
zbcVHDxtTKpQV6JACumKpflFFl1JT6g+1ukqUhNUac2wVbT4axQNXjuXs2vSa74WFOzD/LBM7F5C
x83eKK/VBnFyoZmzY2VVSKaCqvrKFNprraZH0qSDCJNxyiT0X2+0qItWKLMyOwAWw1NL1PvJaLQd
TjykcAMs/3DGQLQys/u7kjRdoLE5o5uxZqnpkRen4WzLSQMwgvYaVHkXco6+B2YYivgndZjHe3Rb
Z74CH1zAGRo0HPYs1kyGf0BoZgXTc+0PyRoKIrR/zcdBPYgwOikXsxNjb1mY1kJ7YPoB14VqP++7
3Hju/ewy7ROWaBHodhFXysr3q8d0sBA8DeEmx/LayyrxeaYlGxKgXjlNGvsrfHzctG5HmHndhD+m
gAEV4jyWD9cjIS/f+JHxktQd6rOU9l1T6a9GefyBXwppaVTEClLpMyWIDJqABvPnGeq3gvz/LyMX
g2/5v49crruX/ukP5yl9+UFs+XQQvix/86/OEwPkFsl0FEm6zGFQ4WD+M3yRNPNP1KAi2FRQVzR9
8Dt/d55g5wopQVSIXNhCwCWREv/PzhP5T/Sr5kKAwb6LyMj6raj/IOin/GvBW4KrR2qWowSs0cPw
pcDnLACL5N9n5fMQu7r4GBaX7x7L7c9Y6D1NhVjr3bniryG4T66YRh/8CA+HoEWffgX4ovcKDi1x
+aW1IqzRn6Rg1/bqqfP+kuf4Vzj2czCCOnWJDA1gscsh510exI+sgWyAJNwjpEOCem1V3lit2XON
yMnUTb7mk/n7tyeDTluYfQDU9KMAUIxbqVTp+rrvXmlM2KvbEO3XqUGWZ3R8W+APOemJIvwq9WgQ
rYwHU8k1/76MAZLQjLCcqFQtxrwt+v37geULzJLjpqXp1tFQpGuUgLyGf9/yHRHUfZl+0UuakXEZ
0gFkf/7wjtLyy/Rbup84ciLKtmC+Hb4uox6LsqjaaBuaiGjrG6UufqYo/i306/BUa6I54ucDpFZo
LOMX6Wj2DW0S5iOsk23pi5emfI3G1RW6wfv8Po4yPh9GWdbAu2mnVrLZT1hobf3e8wXMLh99cks9
zSp0nn4+1PEjW26IJIFJ1walDN7Q4VBSE3S+aQXhtkHFgdHcqkLNdmKMt6fyfr69DaIDkVCo2JCu
kA8HGQdFyWOILtv6h5m40+ggcarzs/G5OJOfUcBhDk9FVH7kC4h7EBjXz+/xeLq/Db9QKdnkNI2c
yOHwcgm4HPPDcNun+0mlYo2reCEl3wccLz4f6bif7O3NGe+GOtowyGHFBi2m4dYimKAp+x6Z9021
ki/Hq+xEa8gv39y7oY7eXFP3mgEpJNxKen9WA/QIAHl8fjvHey0PziAn9IZJlVlSR+9N1Dupw7Ke
u6GGZk7ahRaFXgw2qZUkpD+ntqWPi2t5P9Q52WgVTuNHlcWm0ZRyUuQAl2bZSyw219a1FPfze/rV
IKxbjWM+/aFIkQ8nQxfOhiWCad4WYfIqyJtZi/fRMJyY8h9fjrF8bsF0qWDVaC08HIVeKFGWQjnc
Vq0W71REpUTNvnAqIf3LYVQA5nyhILUdfwyR0HEwNzV6NDgzTTPecZKBJdDvPzHyzktosVTxjaN7
QfgQ970esKviVNyl12EaQcGK15+P8otbUeH3iBbCdaq7x5kPPN11tCFDtJVSR+pBTdWqMJ24kyO7
hGX7Bk37bpCjW2mrrMRKm0FcSkbKRoZC9djfKK7qBJvn+9ulsiO6hYtq96Imft7KtODc/YP7JNIC
XQUzldjrcGYkOL2FIQ56WwV2kd0mxXWQtye2oV8+y3djHK1b0O6R5YsVb0xNN+Y0evVwojZwagTl
8C7wMhNauFbRdmhNLLkWEEUN5uOfPCqNeNVSdHa6ox1uaPoCZFwXbfEq3sSUNcP8RGnl17fxrxGO
PrTAiotsRDKxzdngGsyhwvzEg3oLEQ+/fUw5iih/38RxTGJ0VjzA+9/WK3mNTG2N77C9yxzTjV7I
Whv30f72u7EeXErh0zPdQP696ajX/+BJwvQWaT5XYYsc7axg+PsWbku0xdrlDNW3GwjFiW/FLx/l
v4Z4+zK+i1kC1HxCGE3R1rox0fM1uXDiK/5ms/7hSaoKlQVTZPt+a2Z+N4JawbjzB4XF+8x5fZ1t
oAOui6vkSrv2d4b3/ev5xnB5j/p9epWs5E2xqtehR4PBP3iW7y7jaFaGQHCCKJGiralv824JY7UT
8/4IfPnXNvVuiKNpmUrSIq43oi3aPlp9phcgZpXuoNkKPMNBMufmXuqVayxeEvoaTLu4CVanupt+
+UIxjNCJAZbI7eg+55b0xjho0TbQq/XQVdmTIFf+y+cPc/khH94pLkoGkgWVystyEe/eKSAx6O+i
Hm2j4hr0kEPiGEs0p0Bw9/lAv7ybdwMtYcG7gaRcsIYCY/KtiYpOMemrPDnELyeoLHPWUfk/RYSj
TXEM83Sm9TqmGSg7T1fShfQYjHa/MTxQiI7iIPN2Usf0OlqT6Hi2O/uOXtlz8WLzD74xBPQkDy3M
C9CcHN4sjm/EBHMWb9WiuVaQJCFoO/GJOarvLXN0IXsrlslDBZ3y9jDePVC96KI5NpJmG+S98dKg
pN5K8djST49B2OBo6jB+hUozv5bjkH6ZZq19ahJ02iV28VcYXcn3UZBE57WCUa1dT4KSk+Lq/e/m
WFXsjjP5fjuLcXbuEE69joE0fe/xCsVBu0zDq0HUfBBts6TMTo3SHiZf3aPfhi6i7tIK7SxIBCG/
03NNvJJ1n38nL6hYDnLoAp5oWoIVrsRJHTGtbkZ6tCIpvwaBRI6wVWb1fka5dQV4QpcwoDZHxRtR
6YGCSGuDcshAbo4KizxELpgr1F1WN2okqFV/JsmuYVkwgcujyYb1BUgxE1D8m2Njvn4+qT8eN1gy
FsVclUQBjdBvPb7vXgIe42k5jrG1S7DFWjVV1XhVByMEjpQlXKEtU29Ys8JFRmHhqlG4Isy3rcfP
r2LZjQ7WMPBrElIUrFjEyI+PNopsYUljItJvZc2/nsr7QtVeZ5k9CjynIf7ulwxfAY4kkmbIS0Sw
aLver+M5AkkyjIHIYLhAS3hp1ie2pLfW7oP7ATjM2mF2cz7AK+doTxJLVaYwrEY7M1UW+HSLa55u
DgoJUr9tHFPNxXsy0kJva6NCGUVPNeMcQnz8ihYzuO2sisAOLo4MnUGgm37fBfCHnWhUjQe/9Tnv
Av0qfvimnN0K41i+4mAt/pCbufs2wfuybDzWFbgQGmgfSlUmulBx7iBC5Mj+7vXK0pB0QLac7EaC
FRpocnaHo8y4N0PqEWiyqyi3tVDJU0/wczm366TMr4I6XxT5GdSw9RhxGLc7wkTxxDZ7rD+B1U7+
EcgxpU0yS+QVD98PyE4UnVUf7ZC/TleiCSdElFB1dJCzCjsa0vabbjTCOXbVeEJTYLvHJPB7MFSD
F1p6sf58ah7Lrt4ux8JFiuMRTaM4WB1dTllYXVUVyQ5v3nJVZVLgjr5vboRJLL0CU9cL2iUoqIHe
29ZladgAHHEKBF4r2aPaNR6s1P4aegIGyk1JW2CRClurDCjvm0lOMnAwtr6froRhKq4UX8aXfqwo
x03adM6+WLjN0MEqSQ16vgecCFAenXLdeGs2PZyvBvViQkxMRUTrZ7Pqu01gaMWgxiVd3FlGumxF
IM9ee3h79K0XknwRFYL6NSv7+UyRFpZBkbbq3aBMcb+pxTa/oXgg73Jzqp86fZ5ucQ4OH/i6Sbtm
KhU6eANJp7OuGMpbiOt8mycCE7xky76QdhMQrTstSogmjaxLruj4kCJ7rnyfZjUrMF8kxRi/hHVT
00iW59FLX1AacnQTy0UnBLKc3sDH7CsnEoURBFYzBy+lX1jQoWLrNsSYHNfZuJdbCsNG8kXuo+r7
NAr+YEtlKT7AzBe3gxC3V3LSdaoNQVdwMbo2IGl8PpGOW71NJrRlkDqSoN5oKrSNw4k0GXpUYS5o
7dCBBxbUjbhoFsREiQc32OZdB/skcquwwd1y7sgSOl2Fr/B6BjdMo+rkdw+fX9GHgIbefkxkEL+Q
wFPYDw8vSIChJ4tKnwCOiIMzPldwGeQoOBFJHCueWEAWtlgENOQJ+fX4DCYGUiRoUZbvfL8E+jt0
+qUfC71bBiLm7mLqZJaXUXzF7j5q+Wy3IBbpz3aiZgJ0Gw7abcMaXP32vYPvNTC2oflpOc8f3nvR
wk/AazPfgRQ3V1BDNG+ekVR+PsrHeI6qydLdQemQbDIjHQ6TJY0U6iAsdiluBxehLvrXphDQX7gc
2ssp2SISyi6lABn9kAq8dyFSvCzQMqdDp+1NHTW4Splz/CzxTRh8MdtIoqC4c5bcm42M0BOTMmhr
vrbpmoVlIfQlpKOqcsw4oZnAkCWPSANOLe0MJ1IhSwh4sGks98YXG7AvVSO2jcN7C8wAyExTFbuh
CgIXxwrBaVSRBHOihSc24WWPPR6Kh0dKj1lETeNoD27nTu3Vai52pt7GF5Yf655RijB4Y4Wkdgpi
PevTZGdJvuWUOO6cff4aPywU7hSKAdUo/CWoQRxF5TpgGCjmbbkjMBWcEUfTazGMuhNlqWO9DRsE
K4Q2TVYi6m6qc4cPtCwjscH+CFTQjBH70IaAtRMMNmAt6OFazqJ2pRJU3wNS1fnCS1c1TmxODzxg
I6fpdJ51E3SdMZHOIYBjVkP7xGskWHCF5gq+AVE0JoHILhxThJ00lvnofv6cljd+9JokJjo5Pslg
ZslHM0IQslzIo77aWVhyOJJWq7S1WdA3G23b0pdky0J74qF9qHNwmOc0/3NY0zCPXk2o+CHf7bkC
Q4UUSI4kf2O2s+LBNOUZCR39KGXEcTdJT0mQf3Wzhkp4olHwJw139LZaGSZrgJ/zzkpg55h+a6I6
nmf8juscs3pR7bYFfMcTi+4XU5FnS9KP4ht3exyu09miisDC6l3cFCA9wIA76hRqJ/atj0t7sZlY
7HLwXaJZ62jbkmgfaxebv10wxnCHxvC5bZfv0ZD4vz1lMKjjHeKfxvoy3iR07yKPLmj6Ug81ZQe6
XeAgFfuQHht4NkKGbQBelK4mKMGJSXMsK+OumKIS2QJQytikHk9UOTA7UR8KYRdHYwEbUTtrsE3F
TwDwazuct5Z5IYXdroZn2vpmZY+9dt/6KobWSXjiFPzxhXK6Jikuv81j9U0V/e4B1EqjRoo+Cruw
pbAlxcbrGHXFiae8zMXDhblgLJgzuJ0t7irLRbwbJFXErGnDONjXRmV5ulx0diEHkauA3PN6eM4n
9uuPMTyxzltLAOc6tHtvCuF3A5qTClpEa41dE+nf0MGuA7+G16KG+FlvtQGaK1kn2Kh2hCUEYHsZ
eHt1Yql8vOkForF0+NNKwHI5umnSUhw5Fd3YKbmlObk8zTDvRIOqQIEgtDDEE1+JXwZ4OlAPTnw0
QeDVcviUM2hjLCXF3IWRSBtdOMvy15xeilu8Q2IsxCjp3KvTbHV2qozaDM0de/WVH6Xqj5bv/m+n
U/kq49eKqzN+sRpckaPLqdKxN7QSTu0YWbYYCIJDh9Lr51u+Jn+YWhSzCRNJv1EB5tt8OMpUw7OO
MJHZR37ZI3XpM+YVROJNWc/S7Ghp354B35bUNf156uAkUBtQpTWQAPs0AjeDYUb/jO8EFiIqZhKB
C3rEQp4VydS6OLreiGmhrTgtJ1/mDJaHrXXIaukBBIwP+NQ3bzmc5Y9lWA8gKWu9ttxBBis5aWNy
G3MouZHnvBbdNp06DsBC1J/JXRzS5pf4wgNHaBn356ixvmZS3Q/22FW0GRSaXmaukFQoTutZ3gP+
ou+wtnIRaV7o51yZX3aBi0cJ7qNNvJh2l4ll3Uy4rowOaxBGclgW9/A4xR+fP/JfzDODdmEmE519
mIVrR488VHr4fFVb7gNLQzFjifhvzwrAbprpFUeNLbox/bTYwP061/qph7JcJvvKb0+V9ZYVdLit
LOpFljh1SlMhyXv47ouqxA1JKuO9aKTBxaQHpU0XR31qM1l+zIdhOKOoxBS0GRzHRaLWiFKd+PEe
iyD0XBHk8cBYSGVSDMNI9ZONb0aNF+GTci91g2Ez0Rr384f+cTNBHYGjNLbsZCXg8hzdKnYw6lzo
0V60auuKYva4hxAlXmeFtVOmkWba3x6PnLlFFxQfKs5oR3FNKZtyUgDr3meJJLhCGPQAepcvkQaK
XQvCU9W4jw0WfIdpF8eAk2wghb+j3YIjPo7IEe9yLLJ2MzVt73SNGkDB1zGmyytIovPA4rMKnbZO
K10Vvqm4gt/LtmoWAOGNKN8OY9uchXhBuTGHhhN1sI+h3nKF7OOcpDi3HT+SXDXCjsxYvDclXoFW
W7RTMbxDqKduaMwd4bN31T7HNuXEy/jFPF8cGuh04rBM59zRxi5WWhUrsxnvSVmFYHAhUZNZPFXw
/8VHEy9bVGkmJwDiruPqlB6Ko9qjdt/TYF6sdbGVVlRJp5VGqmAddJGyKntDsZNEry8nrUvOtSBG
PBmKijvQuXFixi8v/GjVka2geYP0Pz03xwyoShqrWsjzZB9luL4m06tuYjXkB199I75uiv758wn/
MeQkDlQxoEA7A1TnuHhvkn42oqJI9gNW9Re6EGj3gjl/IYUpnbixj4dJ2h85uqIqon2Nj/XhUm4D
X8uyRs732mx9SwKxvbUGI72OB3VysLoYPPQEwxnc+saNzEg/Ee/94j4XVzyaLS3M6RDGHY5udmYR
JVQ698ZsiFh6kwIsRb3y4Huf6j1UxGWXOHyHi+MIKXVaVegXWKRa7+M+vZSLGJByvS9ZouVG7CPF
Fc1KtZUibjKvBA1X0nOuDN9mbVLENURO4rKqi4unvEjj7sLw0zRbD1EvZ24JjRfRYlloW8msgtsJ
vl3g0SMvrxS9SClVRAM97bJQeL3YhYonqHl6rUe8CVeudfFJ6gf1NU7JVfRSWavnAAPDpzEBtm5H
osGZ1sioQdi50eU+a5mIwA1qM/pqFd0EKXOg92/gVPxsyp1KMaSL1Nuxm9TnPMA43JlYoF6mK3Xt
tKkxXCpljrcGgcZ074f8ObvniH9v5bGySzlmQBxJ/WrfBCIGByxHN1z62M7h/9G+r3FrDXhJrccJ
TCvxt++H1Ng2hVZdGVqnmbCsG5rRx072lSu9yjPB1khBbCa4k6K9lBjIXFE3OTO6Tj4PyHTuCvQA
rxyAEwDYY0cfNcFF/2WWOmpOs5bAfyw6caZ/zkBJE+UF/0WkZWawS3FpLRC7ORTXiVQOpYNrXtg5
4jQQ0MztFBJgFoOxtgSKTbwFygOxlEzzTR0kwldMAMTWAYTSdzQQQYCwKTRNUHWLWKbSoikVVGql
CTFjx4tIdElBJZ6O593jrPm67E09B8yFV+zrt0JVUC+BaizLi0dMh2xtcdpzGwU/KzcJdfzM/L7O
H9mpYax08ghY3OwlofUKclGm3Q7VdOHngfUckdB99ns1u8JGIxT5QSBbPQ0pRYVtbjYDjslRgrid
qkVnkdUJtJlmarTnGyEj8klNnJUso1eugWJLuW2kBWdTJkb+NZ07hLwF2WpxHBuPLUA7x6Qh2s2W
BDNdi0ZXnnEndcbQnycX04RrFp9Y3uhNUis27Cs1dzHyTuCBY5F4b1HS28oioFRMQubgPJzz7IpW
pwn300RFq4T0ydzEWodzKkhOJcaaaZJWjZRnL6aWYdk1kl/f1ZaPeEg0g/CuZeF97RKAtWVnVjic
TOlL16XpZQ3qnzbhQC0uRrGSwWHqTfBctU3wSMlSAOVW5uLtTFNzYTdNtFcHNVlLKb6Lbq3Qyudw
7soejELtLip9QhtSlWFnq9B0TXITYpQ5VVNOD8XEaZ5HlMy6U4dqk9iBnEMEtyZqOiNxzWPclNU9
xhPit6qpLZRCc1TfV3VtoCNvCNLt2e+1K6uNAKbH2FCil9GF3Itb1aunNtlPstpfl1I0CJi9Bm15
E0kzDlQarWWMoA/RtxyB+E0w58FzHukda1/QlRSCd7S8aOumz039i081vCbkEaQFfjyP36iicmaf
zRGvCD3ArRLrIt0ilQWiHZxw0ut2MBbTjwq66EU/xvIGD0oew1SFmIclOP71kXiZDKL+I6wxVqNt
tFMeRWUebngdzLyApJvmjVjf4XAYFMpDxO/B5hEL8FRRqne7eSTM3yUDSjinaa35xyiBXu1MK/0R
yFaBpYxellsrSI2d6MP3x1dHpeKGwzXqtz5dT4EBEFlVclK0VTm/9ghDoX1f9zEQbzGbNonqNz90
6hbgbaD3ynQDPAZqgjSDiS2D/W5N5UoIONnQP+5X51mi4p8iBhGKvdaUpgLDih5JmWxO4qvcV/4t
0dqwDXxhesikasJngGjdFgZfJ5wkP0caKayml9i0Zh5f1akAx+EXr8sCKROOeYrMK/PTSMWts6pE
m/glDlx1Zu6xx0Uyoiytj+9yM4kuEbEW4IFw+zHxOGzVxxro7nQiffMxELQ0XLMMi7TbmyLh8KvW
xi3C9WSq9j6WwedBo0EaQVbr8uoAB6QCKKmhnzZdoJ2Kyo8ZdSSOaA9f7KKpUOqSetyiVI/g5IMp
7fYJh+vY8fnsbkI1D7ykk+Exi4UBnMn3W4wuxmnik1YO8TQ4gpKVWDs0zU3ji8kVDjIyqEuNVBO4
7vmJb11zNhmN0a/yQVqkmxI2bus009obi23acHkgHW0F4Nr36WJUgUCS+LORDLQ2JL3TcB0imxSY
302K6cZIFnnRugV3nZ7q/YnEysceSJ466WlORDT0cgA9OiuoaoJ8sZPqvSyjqeviSb8bWvUpA1J8
rVl4+BQ12F+lyqN1jBsBqOFsdIbMSD3iEdaBbrRO4cv+pd/4/ZWeTumG/44AMuJgPQf+uCGnUKxL
uufXfRfL3qDOkLOFfrzPakWHgYtz6u+Gn0vCBsYV7xcwt3VUYYj51I2TpdX7fuaRJhMA/whjTKdD
IH7i8S3x5VFQ9m6oD5GuJRcijZtGvZ+6MPCUaNBca56tE2eWj3EmUFnSiVTeNLJAx3w7qPXhlIta
vveF8gntVncTmODWFUHQTqSAfnE/rAqkDBT66FY+rgOV9MZ3QaQXewRjhj2S47W1RE1PZAF+MQph
7HIqIqIl8XuU9Ij82Kz0Pij34ch3rsUa3U506Xe1DFi+U6xbaH062xjL/HBrmUTBp2TdVw8Jnwun
6FSIUC1dGJ9PtmNoKq02HCR5ZGTNKCu9qcHfx+Vz0eIhKvs9cKKFhdTAAywcA+TOa+jl4Gv+i8Md
PTv8FiJ/1BnuJ5aJeM2JPMFjQ2es2DsXISN9PuRyink/x5cbJKtPL7bOvGDHPHyORAM016jB8KCX
1k2rEJ5jzvKcJt2LgDDw87GOZ8bxWEeHHD+20kZWhf6hzy5V7XsU7z7/+W+F+c9u5igXI0sDqcSR
x3dh2RWcLJz0vN49e1ahQZm25NyHzpr9zcWPxIY9YZ9QaRznBTjCidR7EMMtz1P80LCEHqTQc1kZ
9zDXRbz5kgLlqzgh3HXKRG7OpaSkr6zM41b0kiKSgVEkUE3pLRJT1ePgoN3gbD7nJ06yHxm8XBf7
CwEx1UrjQ3uniPjbF4pq2vtZNH7pJCTficZ51hDCGZ8M1XfyQvHvjQL7VCRX7RkYdt8OhGa4mfJS
x36grm+qqr8bpCa9bPHucCcs/1xkvMn95+/waI68PUJFfSszScgm3qg87+oRM4dMQjt93FszpmDd
VNFiMnK+/HyUo1nPUsawk48IJ3skf3gtH876Ru0VIes7Yz8RcN9FmQAYv2w6JyH3tkAHyp8L+7eE
sP9v2q7SMvXu0btP7dMfL3mL29VC5/nv/83p6qf56YDQ8fY3fkpcBd0EbLNI+Ojborio6nzNf2pc
BR1MOqELCrwPIldJ/pO4Bgmbwe8hWVoKRn9pXCXpT7pUEbeRg6Zdhj/xOxLXIzbW8qP5GQSP/Eqb
L2Kvw3kykRJhiejoxGVZ+DFXfXiN0WJbXvRlTU9ML0Pr1o18VbKPOhhRfp1NGTvUZjQsR6E1CgaB
XrmTWUiWFzW9chdhpOXMJFUGKMn0gTgqgIhtIPX1Ss19K7R76l0bKbSadJNLjvLa92J0Nuc9Jn+4
tjtGiOdEH6MOumrD6CKpDVpbhWj+aqpVjUmHNTSGxxbiGmaobNRCyjQHuwaFILbvUti5wVSTjcXW
aTW2fnci8Xu4rJbHRRGRzjRiWonc6PGyAhVJ81xTyK6VamfhrFwMY7PHooXG2yyrf+5q/zvWVP9S
twCm/rh6Kps/Vl3+A8RUkR/zpZaRvxc0nURB2Db/8fbbwUuxzOmDf4FJwvy+617q6f4Fv/P2b3TS
8if/V3/zr1Wym0pWyfeiy9vlpwVc1oEcfKni/Xsh+VWR/njqjxTky1/5ubwUWDZAz/m0q4CNicn+
Xlyy/id9Tuqiv5KWCtXyIfsbGmX+qbIrkvNUNGPhrhGC/LW2VO1PWhlYjfR8Lmv19/g3hIOH04WE
Nf0zS2TFdk/+mjDrcHVVRqV2UahGbmzVl4KJiaCn4hp1Fy8JNyasVAlYxWHuIasmrYGG5OE+1zsG
DmI3iSpm8QYLcrFZ1d3/pO48liO50v3+Kje0T0Z6s9BC6cuhqoBGNYBNBoBupPc+X0uPoBfTrzjD
GZI37oxGCi0mggyCjQbKZZ5zvr9NuTVyMxlkFFaG8n2Ia8vjF/5QOo3IqSFrfbFPqDQ0YlIw+kW7
iRL5HnXXHOCYo5cMP31AxE72uE2V6hqVetJ0wQqKPO73Ym/S51gKX3IzLycEkk963/wg1X5SfMpT
GmqBrWFGpdiPk0SeSrsRIEzoh52o8viMtj1+UDX0CkaszOJFS+FAXSme0pxIqUgmx6KdheGzBu9I
vo0U6iT+LCpamLYr59quKL8hvnxLgDUWW1AQk4A6zUrpWm20Gr40WWJIUAc4S7UyBcmxRgdeuq3U
O+r1eprk9jaspdAFsrziAa/7mNRC9OtAjIKh2nAw6U6iCzSy9UzvPS1v6Vvvh2e5TOTvZjyqx0Xv
qS2dLYlvxmtsx7D0zLJ9i8xEGRMbwxb51dN7ka9aane1SGNhWxnnYioLNGZLpHtU4UTnPiEowGT5
pMD0njjS6JBBGi2GCEqSad/BkT5rJdbyUKDwVfDwUC7fLEHSrr1aIGceUIp/MicRNbDy4dgq8uN9
NKiE/3W5nHmFaE1oesd5fNeYYI9JL2j7SY1VEN8WgKGw1MxrzWai3L3Ld9lIUEnaddUbxY7ErMQ5
UJ3W3RODdEE7TEOuEdHTEf2eN/q4m61oOhhzqXUu7AiABk9+hHAb4p5UM7q5W6/jyPG4WhfgqBiS
uZosN8cR+iYDxDnFjOGlz+VTPi0rlUpNmx77zErDZepyJyPDDFxchSUVFnwGVQnAYyI/nDB52bJI
kVLb56Md9anlDx0eBnWsV78vx8NSm99jHQy3WGNcEmINKF6R60nFvY+uy43b9aTT1UfIj6p7tZG5
czNrQNAROHCEr3cwDQegye4ofVJXEGTkirPTCjrNfvJVX2LjyOXlKp2swMQbGXnOmPlrk0YFQdwi
V6u2V6obZZBYroZkW9egQdDjturkb7qFPUSS0f7hlnA3ijzdpWFHIxTqOFO7ZuXXuai03RrR6Cci
H7SVe+tYFQ0EmbawmroyCvtBRoiS5taTlqxdgOcNzGQsZEqOliHUluImQYKqg7zZuHMLOm9VVJpC
R/0Bbgx7GnraARb9XopYxBOyR+NecbRSNlqf+zU9rwsAByypXU/D7Iuq6MT447Uax6hQPFtilT7P
dZHuZjVz80l6RhehH6dWRxhj1twQnTzZhaENTqKkX1u2ldhU5o+tMXS/mMBeOkm2u9a4ctR/ia2p
OJFbwBVSbk1HM1/ZgPMv14ReqkvVrusuLnOieFbRTzkdfQxTtgWxUgJJCx1JdY0whK1gijejVLgD
q0p77kypnOy4MRyq0lCQcrt9adGdiyh1WIBynBY5LGOxnl09zyqH/KLJb/q6JJwvfUBNSycqN28E
SpgtauKZ6908vzUyJNLYN9S1U0p+rmCRByk/FvUUHfV1ju59gxoIKX2wSpk7yihft0nYrsJGFBe1
qz/Huan3RaLNoSClelCIuiDaq6w3YRMb64OUFvO7Ekn6oaU9vQA3d2SjwTKF6qk+pTMtsjb5m3Rg
NhSXuJlQoMI10qUFqV7wvVS5ghOupEtCaVXJk7U8u3KhyHeqRX5Vmbt2NRe3t8ytei1B4fnUh8bc
D0XX3BoBUgnkiKXW11hFTa9sMoquZOK9iERFdbIYhUQyfkcR4LwVhd1wb/g0M0s7yhsp8tqWgst9
vYdFoXup7aHX3yHUI39rGObkhLJIo+ZEF5kbEk+jjugwpds38XpNQhFfkDsI8meVgchh0iumJWLj
G6mXyA35oWmt5kipWu8kEOaP8SSoR2r2Is8SWeSaaY6PgP4dtJs6QgyqgvKYJgabA5FrquYOuN/e
9HUzzu0yWr6olfkp1vKIDniuNm7DEwzKy7zupoJnruldqEhEqCKbODW6fqnHlgoekb8bFdN2yAW5
OJszNWJCF8HaKfWSu0W+RU6rq6VrjhyQ5TjTB7/iWh3UxunaQfheRbGwT8S+vhSxRBh9tkaXrWc9
S5XK07ma5JF8LxjJY9pqXKtldS6npfA6tWzOY0ND+UQt9ARYWxRsd4LgEvgQ05QzUZdD6S3t2G3m
V+MoczjoSUWXhr3eF/FjdO9DMbQn9AUfqbkqDpXgQtgbVhfgsyEXadMmul1X8AivSeSLpXDprUnz
wER/UUSr2SuFOuzGRVCfsqL96nOJlkapPjbCVH+u+HNcQ8K4NmYPhrkkAbImWn258h5bgRdt08f2
VE0KqXf0kh7jCnus0YM/W3pWHg2lFi/ks2V7U1vGXVHwxstl3J6zqmwuQnHXZfel9AFzSxBUFU2+
iJmmtTL1lBrWN6ta61dZapNQ71Wux1G+dcJGLHcNtWKnGcXmvQpCqyRROOb9xtrStNeWGMUnWkrj
27r0X/CxQM8wtM5Sz9FD2uS0bJIcaLflONuDrj9OS3P/lWMSMoalgT6UiocEptzJmVa5dYLWtFmE
bt8Os+i0at+fKi05KuVsOonYUBSSJO9tXzTfjEXrr3k+IxTAxsTNX0H2NZyWKimbT4o20p3Larjv
jKoL+ZQI5axW3E6sWOYRHSeRyuKyr2lGPCIUENjEdGun0023q9et+OxnbP11vuKklubnpjZuWVz5
RafM+0nqJG41q7oYU7R46XCvMSXHAmbams8Ug5tnIg+fJRMUGc+qm6gQyQL7+qOAm4H274ngENGq
Dx3rypNJO/Fhawh4S2uIKzibVuvteTPS11ZRBaL4uD20AE90c6CornoaBkHwSCLUqIdElneAYitr
jPP5fOBOIoZUh4l/zzXk6W7dWe9bZ9Uv0iymJ1PezHk3kLnnCUqxAQkruWlnaz++0TeqPeoLnm50
4/WtRIlwIZ/eJL1R6/eaBp4xCFqosJ0fJJOFsVsS8Wq1EmR90yecL6mvfZ31ZPrKl5iEs2wV3cbc
2E8bS8gftrFsQ0i7+auRqulxkiqS3lpCTiPBWr2Eb/8ojbHdi4qUfG2x/jMrR7CjWac4F/zdp+Zu
OIrxrD8OijZ4Bku/s/aY71xSDDVnbZUodoqaJI5VnUYFNt0UmGP1WnDvxrpvWXH/wLOZVVBU0Cms
aqW5U29ZfkWTuOYNWteyoApZtos0k+7iQVP2Rp88oMTtQmRHOu8TW7dSDxsSnFx52LpW/sz1BlWw
UpffqmHrv7hJaHBQNzHx09agz3NAabXXu+X7Qsxc1mX5z0Fjca4LRb8N7dQduP6ay2wOH5kxxbsl
5rwA1NejC9VrtxWIcOS0OD43hEMi/E9f8TIuHpjCSF36ROwexWnT6tequMO2sNf0iVzF2oiCRO6b
oJlHqtTyYzkiYo5Xsf8GSv/UDrVDesSJDY/hQ1Zpak/dJiqOkzFd47yElPqxbDgUOYUUm+5FUvS5
RYkeLFV/qUxxDOkPfq9N4SEt+s5OKrn3m0wQfZVzpTOLIqGKWE4EteeMLRter0Kal5jom41SC0Ia
u0xpAtMYY89kM3F0puqm719oqt5FqVA/M33EnkBX7Q1WHHtmIbSuuMp7YZUqt4B1PUdTTBEOviGX
JqXse51Q5rSmVu/T9mKFqT5lbtrRuT0oy4di4KnRZoheTj7EM2gFT2WTPhdL6JxVslza2iuEg/oQ
kAflKMvstaK2+iKHDpp0R080knyf99GXlDX7NomtXcQs4QirUj4lIDG7dZZMKufjzi3zqdgP0AbQ
dJG1R6Qa+3mWCqxrtFZuW9U4i0zJLNqUNERgshcWrnKF3OFwosz0GNd4PlWNzupc7D6kZFVt3NBQ
KUrvdVo1IVqY82M7YpxrDQYXRAdxz/GB8up1mN+Rl2enUhCUMwvy92pouyfMnlEgDzIHLvwPhK6q
4bbVi8tfYl8vhtZF1VIdG95zpK0DVCrZXSYN83ZnLJexN62wnvFCJ7LEdW2FHW3ntTI62PB3Je2A
pI5mi9/m1m1gVbEUQT+S0UrfsQoPryHrsLs4Hj2MH8quU5benzeBZbQeM1dL6JNvrOpDaPWBd1lI
cRlU5hFvSUT4w/pq6kkZiizS5Ae6Sad47PxCkpy0tevDtFcGn6HJcOZFqYMIlGzTqcRDKLD5nSq2
4cLJ3+1kqwspOn4mXnJ0ylaYQ4taMdNKkudCyIs3Kz5BUtNq1uizySNN06HKiT0d9F52oiwZKCUm
S2NVJp/Qp6M084sJuWK/iUIL07orTbU9GQKO6ZqPFEVZm7HTEczIUaUNa/I1PXEe/aWz/Bl/FDdv
GRRKvvpdrtyKLJPsIZvzXYwp7iCM0MHRoFW0zBK7O3DQMLrUyaV+vxiZL+dG4hlbVvlxQopDaRXf
qligt53TPn1mYYeTm3TUgThboqo8ifjMdM56V5hhxkW5y912lXGZCmMSbNm44U3lybPy72SZgoBq
qPbwuJoNMKiFW9WjDchQFMhSdaF9vgvzbTTCpBzqcM16kuo1a2D9FjpPXrHhFgZH5s2jn3fdZUuu
O2mGly8Vsh9Lolx61S97PbvEGn3vM7b4MO+Hl66RBEcplbeW1+YWUq67M6vD0SrP4/RzZmQFmdBm
3m1pZ2XUWiG75Iz9kuvT4ujlW541NaLYOpyLGTBnovS+0n/UQ/kmGPLEjzAQyyVUfd0iEGCUyHsV
VfhpHq2H1NS/K4v5EcVk/619X7iFph8GksWBSpfTvEaAi4lE4y9idYHjCYN3h/214a4UmozyKm4I
N0GxecikZcCD1ip3TzZFXWSJ2sJIFO0W3926Wo31deoaB/EGNdPVVB4SUVzdURuug15QajtMD9I2
vBoysRJWOz8tUUWprolDctGRWFhpZldiS5tgnfaONplXPp3e512ggBr4ZEzy2CvMbbfpmpcDiYeG
NAzACB1hnm1Cx4KZELVV12h7jHVgmNWnF+6IhzSmzIRy+kE2FkJGrY2DZaM4DcdVUJuh9aKpokOx
7Im9vZkWTXrT1M8XGfiKFW/rXPXecRxputMmtJOL7brt1holXCuX9UEqF+RLicChBgUR7R5Cbjmr
ImhXetrRzUNbta3prVneuYvQEgfVn8tmPsfFyPDH7mnC0WBPmZ0oMuY9Yeuxa8zLr4jdYbrHLFuj
7qUxyy/ZP99SRT4lwDa2riWjK0wIj7a1XZ0hkUwvIbcmbNvUcrt1WR+RpJwLFAq8fWHSm81HI2ed
LbdrdRqBfEJByL4GPM5O1orZvt1oKcZiBjhBULvTMGeR6mx9VfkGBFRUn1MyM2JkvFfpoAp7SRD1
fYmtB2xF+JTQFJNvW1PWWSMYrBq1sNNaLoNaWmUn1TbFTnSp9zKFDOUxxfsabaLlWjN2T4aN/MTx
/T6JKk885tU0R3+FyzpRZC4AecT3cL+W92LJGgcA/ZvRRKe5YN+utU/i6QMtEx5LJvGQSMNHIpaB
HMXisUsG5SAX624t46tZVyI5weV+HToS9eMb+Qw/xHLIfamoFbcj59kpJpwRatPRiaHWM+Obfi+t
X926/45gTfVpzn5a9KZ3N728tOb6UdCJriWIQKJBx6adECGQNfdsMYmtVOuDVlbcatkeyE46xpIR
9mK1b9X53SzZCbZ1ntBJLZOXLJnoTMlYurm6VT72QjL+GHoJxpVeCdWsAlUWLn1ivhWrLHClI0xa
UKk3zcVUNaJoWaWcrWqBk8b1a2qBNggXrey8nN/XIjroBj5JpSNI17TuWsOWY5G8RFtQUgvpKqZC
6jQRKf44xe+FUvhzgnxNVtt91xGKnBFzOKmT/LhEveGM90byUoyvfZqzK5rC62QWb/CeF2Bn1e2M
InWnePRL9PyrGRMBkpQOxvOrMEw3QAcq/JoGtVuVlraqx9yseoQSaF3ZheAvg3ytzsOkOYvxfa3r
ry5qWWIMKJgoKS+WXqVOLBvFBc+34CtoAoNEBUvZ5NgFAx7hi0k6atLSR1Fo+foqMUAwUyYdRTJC
dxDT4TQWGR2feftzkYdb3PU+Arr3FQ+zLUcms5CKiV5LjbADa3EVYC6HTbp1+6LcnGk1z0W6vOEL
+xhXps1lNB6p3V2dySAToVy2BpH6RNiGxbmRgOPcISh8wpY1+GvN1mVm2m6IhTuN1WFtJqUlEdvY
qxUu7yIbngqAFMeq5NpbV320hQFHlSxSCr5IwL4E/xD3BhtNlEb7LMziW65mKLGWFLWv0tyYySy3
GXUyBPLsgZypp3pT34ah+jRwwcaS1Tq6Mt3bKNPJzoFbnMZA9jEpxg8DpT9VgU1Jjn3md3N5RqRM
KVSsY9avOMMS+3IV+EFAWzlym7wMIq7mSpsAQPW1cSYezqmqDHOUusSeuK6Sh5tJ4yCeU2i6CTFX
vEkIgBBx3bTCDzWqDWS8mMArcxkdQ6l4WQi2nakCLEnk4Xsuq+zwCmM3k4/ctF+qMJNWndRYUFHx
OhiEKzsWhXAEKGVYZLkjlVqNB6Jo8NI6jWUpSJijwekzcmXW1WrBb4UvI5t2Qpv/pHeebUK6REu+
64zxPTYRsckbckhDrh1VSc5rRiiIkITjQmt4zy23Se3iiOh7nZpt/pzXdRRqpsifVRkJlhP3sFEm
q5+IpuUhhcWjlNWao9ES4BhL/ggkYY8D643a7LK102/J2B0YsT6YnecA1ea0TEFidRe60J+xI6iH
aYrv6DA9dhyc++LnKqWfmJH2iTa9jDEfV/ueytZ34t/eJjXSb+XQUfuI7H4viewxtRrthjbJHJXF
x0nWMQ9ycW3sVlMVtzeqUDK3YBn0G5YQ7K/SLUfyHUIfubxbdB0LbPM1At+d3CQF9EWRo3Jf34au
J+g8k18YFLEoLTLpru1GxQ5iYXeIq87h2ndnXdn3evPZsOWRsp8vexPSCnm3rO3Udpax+ltaqEvz
mQbJBqExp7y27K7rKAC/F9/IkrmajfCiUXOE8QzJvSwO8BAo9B1N234kIrFH0STwOYxvZl1PjjmN
qETJTIHsjXIvSbFjd8Kq+8tmEuAtqN0B9PywFNZBVaxjpaIuSY3ttd4I/CD51LJrgz2wNMp7XpjQ
/jS2eVntqEv8jg4VvFuZ3Uf5dRkHqBdVsjERf6sj9VKOyPSz+MIBb/GmHgmSOW9hVWrnoSb2vdJI
++/FBjHNpK/EuwxlaHKUsIWsT++ZSoxAs3SdyIriwROSxZPMHdPe1SKOQyIdEewsxJknPdYYlMWF
I5q99ZiARgBjz/W5Ftv3X9nQ/x8UcfMTTKb7+XOAI/63IIbhZf8BMfy//mf1/vkH2QU+lt94YeMX
LgyD+G5KsTFokcvyGzHMdxAuEQ1MvfOv9C96jN+IYeUXvKmU1qNwwl5H0unfiWG+hQ9NQZBJzAQm
e+lfEV2gr4D3/buM684wkylEkhlZ0mh45T9HfhgJk32EHZLz6RVcN3bHw1WjqW/zEydzp/DElj+K
rJtPFD7uZ69yyyANjPNGcS2LL/ndh1uM36ysnUChsGxCFv9Cxcd+9KmHyPz5ZQ2hBunKm+NQ0/fi
6HJc7R9uvUdNdVgS4mb6G9YtFBUNKR96KJc3cQ1LtHFE9qMAvB8gTljNSYSZeGLUnVBYZ0o0JxNX
E79pVOReR57FlTgYz3KLINnpXhKkLn2Fh+SqzI6+HsdDijvVvo12chQf5GuxE3k5DHa+vG+OeiAH
jau9UpVY8EsEV/yuht0eZe5H6kfeGN5QKz8ptmLfH4GJ0jjnbJrHyFdSLzVs8XF6lU/oYu1r5PSe
dCZeR7Nv++uNJr/T4f4/uKiOlDd7byptbyALx+4I5rbPC57VoaS38cX/RiPgx+I2x7uUrnys+cP8
1pJ7Qzg1SPpBDICN+ThSqhnwq9wSvwIg4Hcb9hvRl7xXdra7t9KiN3WNT8sm4dphJfzoXhU3fxxc
6tuOVDU8rKRfpM8SNSYpM2mQ0YgzxjNUPAvJtf3cAnHXhMPhzsCB+Cq+xIPwc0ftml5ipwn6cLSl
87DBg/VeUnryGY5m7Pf8o5vn2bh0LxRGuiRxHuMd18FtIS1Sc/W3Yt9WttJwhnbh6DkJzJfWLYpL
mtpC7+TX5gMvNFTg+LM5S7mj/tT89joGY1C4wyfHK9zyhyrlY1M0+iQJ4xIcCckPnzWnlO3ndNJs
IQ8UO+sDRsTvFUPCZIvPCq+GN+40OZHsdW+gigW2nB1BtMnuUiW7127ZJV8jJ+PR1mlB8al2PIg7
xVWO3ev6NsNPgfTD2nLEblG2U8MXs2u50hy0omsce9Gbpu8bkR7Fg3XNbMEFzfvenJKjfFKeuuMc
jM+6cRE+rI96E/GapQ61EZxy+ELc5w+UrJ5r/j8TTvPsiU6XQzjZoubjLBNNh687fEiM3U0wH40d
Z7NNc6SEeH53hdCQTkq/wyxCosf4BWvJEY0uk1nzm2/jewLUdxzOAHBdvZvX/Ug/SRIqbrRPLtku
O6LZGL8iakxpItx4ty6X457n3zriU0v3a+bWiz3Avb1wimy+wUMrUDzM0F/6m070dhIA/pnU5FDc
rexzX+ACAyBJweM/e37adKXABaKh6NKJaj++MvMNk63PpLvbywtXXavZ6XfpQi6P9urCIEdP4mfm
0/RZ2VMwhuppUuh3Bl7UPnlhll35iT/6lzWULduJ84PI54LblmOpGz8o5+hZ8HO6H0UMLM/r9yR3
ewxIHzwvTq+V07xorBuGM73AAF7iw/JDN732p/Ax5janAObLXvHbJdSCKv7ecoxcvzGUSeF6qnzV
8Vdv9SZQ1N3mnhtfO3xgfD9x26SH7Ef+oO8FYhTfkZzY+U+ymgRwLsd8LT4Y/7tQfqXX3npXUof8
uuwiPyqX1KIKiGqX123dDY50VU7yq3lsOvJIKWgd7U9xJ20n8+xtjhGYL5EtnMoj7LvdfMiXnfIY
GI70kHwpD+ZlciDqnpT9Q7tDquNLLeaXRyPfQSuqN7XjBXUPTW8DMrksy977exIC2Fg70X5Kwvqy
zyh2/O7dW3QfVtfTqHDyPmEa3djpf8hHvrJFV32p3l8VFnNAeHACf/BGd/aTdzB1JL9UWjmLt3hF
qDmbNx8fZF9yKEbtbn3iqudtz0uw08kpd/WRWGPPPNc7kb9CixxdnlSZotqxLf4OWiDdLh60/ezy
hPjn+1FyiNir0enYloLRwSER7TXfqdF++NI0my+Lr1eDOlCexcNwY4wDngloSboZ3si6ONlw9v2x
Pc4+BOZkczSdvjJ537sV6prOJp/apw5m5D/3yk2+PFrBRGGLxlY17AXNBhspXXQxUjCu/ujyM4C5
QUEEA+3lprNweYon9TNmxms0X/Hiixa8CieJ12DRMkzam50EXJWuEUgeMjjl/Zku5/2TE34Ju2p0
5YN+MP3nh2pjmHSQR2jvmsOYwb5pnKQH7JHrBWLAJdnAbV0luP87eMLVaBzhjT2Wp28EjHzxt+o9
L53eCvojT8p8gbF4mI+Q+7q9zXZystq3NXKEHwzfpMDrsZ2q58i7Upg6s33hxErPUxyqDfuc9lrw
lIXGxrzXm34jhMoUWq40iI5a74mE+78Q7v4fNNj8O7Xq3ZOI/uuT464vqKZJOio4y/f+D1rE+w/+
tZpGpEHv18CSv7ZRoh/8i2wXA8svOOLJxhLv5Xl3jeBvB0hBEn9RJSwhpCVIiqphpPvbCfL+PZTp
WPfvSbYIDDFA/6aqvPzlaIgg879s7pD/qCw0dUwLRMkgLRQ1OlSNPxv0LWWL8zxRpbBtemUPEIrq
rBWYStym0dyavjPmGcTwHaoEpfXVu6CtE/P3clLmY9l1tMpKvQjdlzW7RI8vS6ysDjFSj5RzCTTv
DVn30Cay9Q2Ka/uc2kVytAZkwa7UtWIN6E/1NOd/iUP9l6aZ//H/VpnaNyhf34v/uCtV/8P7kQ7/
DqOO/g8V5qf3YmAs/IvofPfjv/83JK9/u07VX0hoA/fjIkDDTTbo365TlZpHLkK8ZHcLALL+v12n
ik7tEgJXIiAZP1B+/n3QUbRfTBpNSEy6V4sQjPEvNUD+OjL9YdDBJUIyGFJ1OEuSbv9syBLnuBRw
fgPWkQGbIlWSZ6rBNSh1fbxWDTj1+j4oykUq3hGHmePzWAcD4zuO4as4ZoECmLxkRyBgr++fZgRc
dU/Q543hKlRyzEKl5MVt7XQZlWpbaErXTR4cXXvZmpOOHOr+0HPzTV4ChF302AvNZw2ELnjSGsbP
+nIVi8DoWB/dEowsWSqAPzDuhkwqtIh15NbwOm0RcAgkb8Ipkm5f80dGIbp6ujPLEmYPKh9gMO1+
FiUuYI3TY39pYrhX9adaX3S4jhQGdELWmTdf28y2Zr2sdwyvbD+kaD0P4rpDB2GrOWVucdhpyikX
Sz8VQC7LFzPHtws8X8eOwVlTYCvVU92VIqeeLa9D+yPmn3LTHMlCQG0bJNM7RORNM2NviWZfWxF9
KFTElNHNmipfamK/rJND3HI+RF0mLdKOzlfeRGhMafLr+M5vMsYZTUgDoystX8tcBhOsCfK+9E1t
dxPtNmr9OsaHBF5EMwRbxJ++dg/0tzgKLW6YTp05+mRjLFcgEzksxJ/S9mlu3wSqrXSUZZCoUolA
d/3QkI7BUl6sCO2GmXi5EWpd7HV5Hog9U6fxIqZwOULrwGJD5gs2bBVwUu8UUhDViQdq1pPLYVWF
QxVAAKx9Xu5nQ7WF7Vn8XJEcAiCClVhWVK5e10yesTQPCtN1f3c9UNFYkNaLHG4WZAdNkpfQRF3E
dzzcRmrmiId5SvZp0gcZaoQexnha00MjysTnPil3bvIHCJXTUlRZGbOLrGoxVbvr3kR0rnJdOJW2
Aht3jsBpYI6VYKFwV9cKrzJikF7kxfwqJe53eh8IteguFlTCbBz1EjlujAgwUjlDp8FmnptBcxSD
nnDURXKxj/XbNL2ShWGXxanoI14oz4E74f6IsfYmjdR3VmgCq9f8fjrDKy8quyz9NBAXNN3qTsri
ttxtJlwb+YHuxEFqQ0W+RrKjqQIR3IqvpiBkyZ3lnXn2MZj44sINuZXyWeYp4NkMBVetblHFoL4r
x3gypOfFBYWDir3oqOkEEFPpqcmXc/lPM/vYh//zAsNWLMvYAFT8sn9U2IM5ylYyUN0qF18p03Rf
PueMjnMEuzC7m3yJFQpikS9tnXlU2wxvc+lJU+I12+ITvRvUReTDF/mTIvkTzYQxMGGU+Lol8WP4
IKWPanncCsBqd/gJuYTuE8KsdSQLteMKn137c8Y0lFv44w918ri1fk3+KDpIZ6VbTUXYayhv7Jyy
siBpuFl3hJS7WZ8S516CtQB5bkdd/ZFAeWSVcND7Q4uSquh3WfJORka/YpqhbnH+VvAkKhNJDEZ9
XUdv/lgOq6Mt/8TfKrGd/MM39X74+J1FbTRgWogMR95XPItDflHrzL33VRI4YJfV29pQFCm+wGBs
ZiCtHVrF8p/Y1wDU/vNTwDKs/wrSqexSf3wK1SQI5nwXhOeS4Sk6xACxCdAj/aUg0Un/gKwsCZVN
DE/rPMZ1TX5U9V0lvLTGbonwHp5ZKkT5JqZH7nph3S3aITaDAsW6nkIohI0IczOef3eS/Osx7fd1
fn88lbGdgiyK+BDv6Xp4dv9cIyBxxaSSVUBtQj3BzIwijKtxXPPtn7w/HDL//AnxQCQGKqQZk0L1
508oHouRaJLR5i6TAX0KSu8ccwlSM4zbf/ZYv+aH/h6ulMnEx+15t4jpWLh/daX+7nqY4U4EOUpG
TphHs9IfjUjapf0cEiwfTvrkVuq9GzVBJKS8zE3B/qsEkrbLa08rRTufT4WBCr8CU8xXMrPABqS8
IAqOcbagxzUWXGLhsGvc87HLsCCPL4uRbiu3hJuXxuEf6MI91n/HQpuVToCI99V8REkXP8z9p6RS
Uq4R9i25vTmfFr3bL2dVvLbm6CnAF/F67RKJjDbc7frXqiGJoTsh5sYUjBy2DxQDskXcLIcE7Lep
VHa1uByXAgmdxFIyL57RFaEc3/43e2eWI7eyZdmp1ACSFzS2xl/v3SPCo+/0Q0gKiX1nxn5ONYqa
WC3qvqxSxFVK+T4LKCTwkMBFyN1JI83OOXuvndMQ6eLmWKto0RMconybzt8L4ybK9EkB92D2yqpY
peGIQPksGAtWSy47syFBcDAbomxAAoUPZn5MZL1y24Nf3lacvG2/3hF9vBI+VBMug//aR2o31M+G
+7Rswwxq9i6NFcdjAE+OSjEfglgx8r2v/WmdJCO+iKthpLszvQmwIrLZeEvlaQA1RweXv02yOJnF
1kvd0wQrJwu+S/Hmcwlsc2sgqR/Kz12WQOW59sVdWlz37aEzj1l717NzeP3MrX+Osh5pxY8doKie
2y7YNNJdm4JptVGvtXU5iI0NB8+YaDIv+BHZrYZ42s/2tPFiQOk8rQ6HtlaesmjcaPRfZjWtDJwh
Dn0CaEXKw9I8w5me7WM7Fw8yb/cxE79VTiyNg1A6953DiJ9Kt4RHo//hx9tZvQoWDEzXsaS+Wg3P
fS4uZip+Ya/xn8RqH+XWOg3F3p++pnGzSTnw2DwnlcX7nr0Por8bXeaQ0CvMAQ5nMz6ujD2yjp0j
MR6rQD0BxzgN3snS+9LeazC3YJFWjPJEGG1hvR1876btgAzP/mHZUu3hhxSCGSxvbpS/pkFaSu6t
A+/sJm9hR/Mv24a4XkTa7ll6OzPbFdaLFETzumiPu+hgj84+cuW6x6sjOTxO8cmFzIL1ZzVID38z
BqwZ7SSy+1LfzZZ7n9uPvdtf2Q6gHd87iXofRuQogNGSNvoqe62XwDvasBbKuPAu45dI4yYOxVp0
KKi/ImHj9DWsezNdOeapnzgSwD0f/N0g9Qk+PGeYdGMV37uB5CfpoWy27koHbX89HAW9Pqv+XpkH
r72rVb9KYcHxbIW2WA0M4TI0vkH0kiDfmMwUZ4uxqirrGAc3HP8G+Q29xhpXAjq3tT+zRYqnRl53
rti488HmxFXYbOJFwEZtPLjJczc+mLZ5NEAdB0N8n+VYEPpoLcp2razr0DTAcitI5F+NivvlvAyd
s46DeDMNwykOo/vlSIkobdsF5bbQqKPifhfXX0v9XGf1weKsOWXXwFV3bfdqJvEjDPTNzMjQQwnA
+c7WByMEmb+N5FPvs1NiOk0iHHQcNV0SxhMftf5aUmZz6J44kE6QcWB2rWxgwsPos1RvciKi7ZG1
Mt3NHEdl9+xbVxGvWd0/YxpZOQnrUjBMd+YtFINlBL+ZrJfKPGkDKSPPfN8RJX8saRCHRruzrRtx
yNAcYQ6y4qfGiCHS8I6tsqdg6LcD2k+ZuIu+e92J/NpH3uoRlW2X874pCkxV7daeaAB3zqaI842R
J6sxn1awg64bIdeRNx4AekIVOkI2Y8BZcAjhMaa3r6YdWrMjdwt7xlOXPorye8lZyUjRdXh4G0zn
GE6cndIn7ZvbGTBPep+Pby5lT1N1h7Go+eg7w/D2LWzcuKDPFyKii9Wtoe+abD6GFmdeZq6ectZe
ckjmgaxtOm+I26xyWs32uJXlPVsDlPsVZroHc7iIFas0P/byojE+i4HJBV+lrVq02jcZKdk+9QoJ
6ltP8U2RFkkX15n7dRjctRQ8tqZazBkrOm/TWG/B0DCQN3YspF3MqTaC+NGxD2VUtiR+byN6opb/
7E73BdAuqRHaZtUplW8CoRuvvC4UF5wg9hEzsZjJTrP2v8j51AeHwaHr6F4xJ7wI28fMPHQDrVK1
z/pDb74OHdtme9kkNDn98ug61waZJ/iZhltlbJL+EJn7Ojw57aU93iMRbMJDzqlAiktf1RurLdbM
Qw+amYk2vunxJaT24uwTuIyDMot3wUWduavU2w/Np7l8qpfPKfJzodJPRsgox20+eTJYhx1s2qem
0htJ8Dyn+50eH5QfXSYThQSLNjARaqT0qCPSMsbrzJ0I6kYyUkcEpPpng/obScZuJnxc9dUnmSzu
8o0xNhftgLdx3jnUsNk2MscHUR0r79xnr73/SVj5o1De2hHfC1qiE7L3tNpMMVa9kXXKxDQOVzNh
d3NsbeZPmA1hzO+YAwD0WcfJ0UZfaoRbKfWqQ56Km2cyGQz6vMAz3kR1uQpuZ25YOtPpFf4GLSpK
p3Q9dqBQKF1rFPfIHwWbDMoxqdpdswgXmEXF4qR4mbr1vmhtOIKPc+DcWqQ3jDLmYUHDofrdKIPF
efDc8Konsms3UV7F9f2oL7uuWfkEq+ZhfSnye7y1qxZ9gxzibeC/UNyfbUmfBLTU+M0wprO2i6PB
pM7CEDLp7Dvi2BXkXQq2Yxls6UpwY14NGzdwEGzLhAcvH9fkFF8FqNJDhsNh1qFUoJx/GGByYa2g
vdBtNd3BimVde2ChRzRd/H45UR/F0Uo4KIAh9lVNtO/K9CEhbGpiUijn7DQTYh+0WF37cJuOxtYz
Ma2hKg2s9YgjhOuDdXILl4PAKN4jXF2bX+girWnm8gpa09aL423OFpP3DBAhWKU1ItCAWDETcW96
ak24e/XEzBBZLEpMu7roSzbfap1nDocTmvOJuy7M8WzwLJPNgdfsezMWG23lxLmis/NvxuBUY5WS
9mKu5LeQWubgNXSMjU/LJ7PcfaEA5lfuisCNS5uK3wjTb73prvteIs2r94oxpqPzXWHKM3i6y8bW
15DamW6awEEOYip2kyZAJGf1mPWVE1UblCYU7dUm657GECWlTrcQCYuZASZxGV46nvOMY2dWXNXt
dZFx/IAcMC5V61h+xt947lR0RCUdroq4xY7JQaJ707wyey8/4cA+Rl60k85AuarWY3MzT8lWF+ku
9eZjwEEUfYysidbzijfbj/Gl5usG0kKrPulx3FmjRr7b4P1wN6HP7lCINY7C3cA1kui8emPHy7g1
L2xzRg07IslLdo73Wsh7zGzrPmL7K19YzTBVxGTunUKv0jbeZCABUatt8vCTFpxMjOLgTJTK1Qze
8UlZ8w4T9DavHufykaLAqvXOnN2dk5Mg2e9U/RlM3b7sr4rZeIlUduoccdGkL5F8KTKOlMgwh+mK
zC+EOJqcnUGdBwawc9vsE2vY04RznfzUc3QqyuTuR1X3b7Wl/xsjkv8e/uT/pUHKUgj+14OUm8//
63/qb/p/rD6TDvSuP7383d9zFP8vSBmQ8RhTLHw2isj/7E/bf2EKc8lkplwmbi1w6dz8S4jj2n+5
y3/hD50l0WKBN/yL0OCaaHRAozBfkbS3sS39W1OUD90j01z4+JJsCYTE/HMfk0SR1elxyhQ9lrqh
VALft8AUTHbRAcnyxs9axIuZo9ut9uN4nzpmWmzhpS1CMIuMD3PsaEAO1kl6YfA6p2P53IxjjiO8
NWS+m8s4WyqMIHxw7E4dg9pEZkrRsvvpuv+i7bAQ4X6qz5efASDMpb0ON87+h5zIdCbZ2FJJatkZ
MrPdgz8yI4fGb9SGiygWgCa258NgBNnRnE1z/fvPt99j0f2/vwDJSh5TA4g1JlOInxtGOFKqQg0T
c9swTy9VCliwHRLq2LZpUyCEC0VBR314qjNpHPwumzZxZNznHm3Psma6PyssT8FMbYf2fu6z5toK
Rr0fVBPsa6nVcUnRcLaVLnm1lLWBZ52MjgTczmva6dm5cpRIcR/57P3uD9v9j0tdzH8CDv7AM324
1tCUGJ8Aj2PK4HxoOJaRjz85a2ANJll9l0E4OOsRLvxunuvA28WQ0s+DDFIKtFFKhH/1yBEMkqa9
zrH7PAcYnT77anHwmqMdaORG0UDxEsHyBZqYpqy4398dJpT/WB8eCChyAGk+8By6PIQ/357Bdvpc
tKUNU6DJz0KM30A+zHTTbWeL4rO/KHDJEjUy3lujMx/8YqBIj1r3y1T0tALsscw3VcmOKca42Yfo
x+szsILuwsnE8DjHifwa6XpayLoqQSymiuYRkTwdgDQYTlNid2CZocXKqdqlWEr23MZmZxSttykZ
X5LglzVfMuI2r8DQKyTF9vS9sgPjrhEFZjGQuzsCu/CMQxVmCu5Q2/UjOXcq0xc1fudrOZVyW3VD
ee+7ffBWhfOjyuT8hM27xJZXlk+GnzPHF2xyXpQ3F0lE6RZ2zYRiv8yXDkpVsi8W44l92jvXU82A
cy7La3JXYtTcvf0MHiK8dAVs9yDI7vx+1uewTYZsU/lFvcsUYFMimVLkn0Z4bEa3KJdDBTqyfhqu
fJ/OmcVsINJzch5Tfd3nwGIV0RuBgwCjM1/RTse0jqRsN5ynaGiUhtVunTwwb0UyUb2MZY/5cXSj
TTHKlEIxwmOLoB70J+KiwQP8s2oUXQmZ1c9yMiiVvb69IRgr22Zmd2oysvzUWPwpPFV8fP1Aj2IQ
bTN8RIkbUBO/X141aOixcidEK7If0GiMdQBbQvfNnrmUQuJlmYepXbID0mRCRZypq8nzn1vDMpif
ZT26/xEaBx5aBz+OZ0foQ4IqOfTL02/5BQEaaDb/QG4VHzrM5JHAR1vamQBzAPQsEtGfH4pSoqj3
K5rwRW2YmxTCJ40Eek+WiRcH48UjEOP+myAmb4+738YvPUHfJWDk9feP5/I5P79Qlu/hEFYCTSqA
WfTx3TnaRhUDpGYYMPbNQ5Bwf1O/STbxQm62VOM9OLX4U6b6P15jS7ai9H0CQQUJWZa1XJ2fWrqm
8CLL6LAmFZOFYzLuh+bF8VX0tctsagiviMoByw6HtSyrAmwEABZqnBRd+No3OM+AEzuvTaf1pQGI
ExGpkBdeMxI2VVDg/f4KgbP9eI1gNS3bG6jKpcO+nC9+/rZq8GXJPBS1HTPMtdv513z5LzF8TDII
LHzGQYzmTTVAYOrEZYTcexd9bEUVYXUUY5AxBK0r6zPYlApAUa7OmTX5FP5WsjfcXGwGJ1RfiH06
YPxNTn3fYjRyy2cbCCCVZ4P+vNThPaoMdEpNYe6xUz4qI6LhOctw2veqg9oetMG9CmO6iEMkVpqO
A2L+1u/OkpwsCreADoLQhrMHyXw5Yp5YGQ7NvHGiwQl5rXvGAo6LyqEl5grYJqoLTSCFoYdW15zj
T0ngT6cKRQqRQanaEt0Y7rIoU/M6ooQBiNN49xoL5MFoYkw6eOmRNXkKogYI5MV/90p0uhsTvcM/
PqfCexkrg9FWU6X0+6ZsuCwNJqxr36ObPVjqxnUbfdsaZf/mRInY8TrLzmZtRSF1dD+firgbZyTv
QIFxDKN+HRv7igCl20qnw7627PrFCxnOR2Hknl3dJTdGaoOgD0tKRg5/x4Xkvh0rNF9jtaBYsiLG
iqDmk4IUvC+YJePD61FRemZEUzYcKnSHte9WBwYjzhfdeGLbRh6WBqNjbu2mdl/tOrtO9mWNiUkh
TQBDbmissnLaSkj44aYsqTVEVNWblipYmnN6JCaoO0/JANMcOOll2sqj9Ei4K0L3xTJD+8Ju4icv
So2VhXeF7hwIg4mTYlMsPJ6h1OfccKtL8ArtPnPnAOWhn+9Lr1m6f3n1w6FTV/SSIP/PbiWvWqke
Z0xfVxp8y7XsmTz0WZlf+X2JF0nU7p4u2Y2pjU+xTsa7CePb4kFAeV339EyIaPa2OkwVS97apwI/
k07Dlyizq9thQAycexMJjZyFHjE2iSeO0daxilL7woyyo018CFM7HMWxzKYHPDrGOgJLcNdOY3aB
83la16n3XFJVrz0aDjfKq6ebPjCSk1FKfNsFx9m8knvIKQNTGAA0m14CNKgx1hCg1cuSFRboTZqU
AwO7sf3EPRzuc7f9FFInnwISAW/6PnEv3UJXJ7Y5/6XJQPWmwAZ2nseQuIiMdGN3GGmMycAB143+
OhhtwDBpmVunucFjX8RjuPZS+tMgE75VwJEw9hV+shszWqN1Lx7CEidUEs3NVWdyOt0pqzJuWx4Y
KJ9z9qWsoisyUEZwLKr6ylkMYkAfLCtIevJkg/C6cwBprWepuqeyse7TOnJOhaXNhtQsymbLZSHP
CbxoyllK9aJzp0PODTiXRux8Frz0nw3IIoeKd8+jzOf6uiYe4YWjaryd7XS61HaUcTKGMZDuaQwg
dcRAXG5hAsVIN0A3RLiyBSOsLIjDFwNwCT7+NPmmfAUgrY2L8irRZFMllTMc84juImus+UJT7avf
lCgRlQUhwJ8mlCuBtxfgzdAURO1FkifztbaUe+GDZl1Jf362E+97xRNPH0Hv2RqDXWRaxVqkKT7b
riAaFRdtmAtv3wW+A7TPO1QBcxWzHgGb5EHmP/nBogjpA/pRnI+S4cm3usZG0UCvkfJcNIha4CwN
TRV9nbADbQk6RliiB5ixECDnfRc1dKFcjeC/bjG2pxP0BI4C55i8Up68bDDOQ9OX9zGDcl4LtU72
OWcHztdmdAjnrlgxKyaTQbSkRstp/DJ1Ee3fuiqvjMQlYUTmRHO0QHjeEq/O1lrNxbMsI1zHynO+
dOHU3cedwYt/crahNuTnoHeGq9Rr1IEHGk1oUAfbwQ+4Mz3SF4+JY01eQT+WDrpov0vXUenSC0uc
UYV7f1gcyuz/1SsOYPaIyRvUSfAeS9f4QgyegOXZr2tEwhaexYNJrOp1ki+0t9qFpr7tQ9uatslY
WuNjwlx1V5tl0W5Gt8PP1tqmeCOSuRLXPRal+u9PSofUu0L2ALydHDTxAJ03OhXN0vbsOhHTyPSn
wbpVwLeqty6gPVTxjc99FdoFPgA7x2HgmfMlB3W84TxrW61bSTvPZQNO0z7Z12U33gzlpJG9eBVe
hnEWgIJqicpiUZi4vHyhpRQFkw4x3pR+ZfEixp/lbus6UvVOq9GxdyQgNAv7iDPKRZV0Oeu1JYCX
A2JCzguSF7gS8pJ9PHjiw/Pmzszg8nwJxzKybxyvseA/cBjJOAWLOt8lKjQ1bXlZEykIHuCtr82B
k4wW5zpN1OHHV82CyGF+2yb7yRrEQ20WqLTLXJyLjmUsVCTOhAcPq0CwGVO8KbmZWraqkF3mUhSl
XpBF/PpkRH1VADe+U8GENV5aVfVYYYVG5xFNHIHsqh9vWperZbS+19+NRoFqfK7IRuM46XxOYSrR
YR2BjEDNckOxSykoGTdnQ7LX4fIPmWWuDhpiw6XrapyZtp2/1mHA9+gzLGi+qerXoFNts1aVrO+s
OvDRpQDllyg5UxZsFTvHLun4IbqcuRvEOSM/tgyfiauua/rCaYohFFnfeJMrKqIuN4aFPzWog9KW
i2FNeMwtRVDEbJyggvJxiRP0XSN4CqKKSzdm6byqlaXfnMoPnqaZAIe1ibOT8dU0up/zUJjPIuj1
tKoE8fC7unL6G2xy4fdZGumVE1RyB/TKX1V1wAKNxw1J8qcaTzEx67Eb3JTBbGyhGbmbwXeGapt5
bb4LEgPMWE8iVWyWt6aanc85woWFyXEcjBIu0qxLuEAjIzBjHs5xF+OW1P2Mpn30wwcskmrcOqmL
HLAViAyopmBi5dMhUHl27aM7vIW/51zNgYmFJ6d/mre2Og25SLZDECyVGtQeuANRtZN+6H8Rusl5
+9RI7RYu1IWAqr7xSVR80z6njsbaZ7EZpJf2JDmp1B3pycJnSjZV41URtuZDHcddtobFixPRa0ke
35VN3b3OLSil1q4Zaw2VYAcJMxr/SdEIBp52Oe1VYx/oqhASDltOK0DXc84INg4ndlA7ubAatmm/
rcQxzR1ES14tFFdbhJCwao+QWnNcIEjaGL85EkqHkwO5UDa8E5H2aAEcZZG6RuV/qJw5unIynmwM
ktMTgNBnzpj3fhyhr7CStdHU6kJPptjnXXvn2D79fpv5YherLwSYVGsIVS5AOT+6rkcOUpNbGLdL
1jxK/kTtp9m4jQcTFUZMLWl47sRwAoxnDjhu3VrueB21fXdRVSlQw2IeD3QR5Ccb8M9N0QbV2hwy
+zqNZEnsLbJQ4SbIGiYVXWniFc8eA53bMiazjS78c12ZzsHWsjqTGPDZ6ENa1C7pvGsjroFmpkkC
bbJNDsSwPhE14r2CSgvWhNCpN5WgP5hnqVkHLf652RsAWCrS0S2j3s0SySAz/fYWFJeJmKNChBIL
298DMnO4+/ZbAtAwsKarGZM0bXi1/Q8mstWQgglYuVqeKV4wmw8O4pJWPpYcO5PJvDbBaq7KkYrN
FuqLZsYuO8w5mXgue97pjVnfqbC7z4z0IY6R/2XJZys2H39UYv+/E/4nSrFP1f5fd8LPleq+RZ/f
98D5i39BisVfS9w6gZc2Ie8Wncr/7IE7f3kORtMlSNLlv0ib/vS/euA+f+STV0vTzvN9qhn+6D97
4P5fUL+XrGfmkWTGkz/xwTnwOyfB+/YDLUFU2XgWkHYxBgZH/6G0DiF+VEPLlMYaM/OrZ4j6RvU9
Y380ROqhLdrishmx7v90fX7RsV4awv+36bF8qkff3cW58AON7n/oos62P5mWmgkWyo3ykaOOByqs
1Mfff4r/Xsj498csXl+bqxgs0cbv+wZB2RlNGUdYa8OiexbaMe7dyVDXVZJ39JgS13qw2wEdbmO2
koKoaJ37vK0hDvWNxr1UYV5P9kVD931jaw8ujaTbj1Ux8etX06rp0nmKF8UmH8fWWuuEzQOFZBIW
qHoLcZVM+dxuIJJXMyITVGU7HzHxQ0angoo7bxFFCasX0boyidgkJaGDW+jTZGL+b0ciXDqF3ZuZ
JAVS4qHqsJonlficxnP6EHSxha1Vp1l0MehyuI9V3DfbhsTfp1YmUHJbQdMWdkelg1VhQ29cpR7R
cKeQ0vDeztMBZ3xIx3nVFmZQ3FSTTdTSLLPYP8wg4xErxQS4K+1nzroBq5hvC4hzpKkneXScmjqp
tqJmEGeQmgY2BtAmuIeojZz1f8D/c6kTlcfxrnFuyiyh91Fqt7qggQ45eu5Cqv7ETBNoPTb6tc3v
7/yyaj+sLzIV0UeyvE3cEYt+8qf2Vm9OlS0Sxq2NXdnbTEVIAgz8XAMdDnjUf8wOd95Pkn6sNJ4f
yfxjWW7Ox8collWY+SQvbajySkBzaZX7CDBGlMYueSPX4FwKzHEpqlCm/j5u1m4uvWNEjq/etl3o
xevOdpiWNzA9nQ3sr/TFdbv4C0YfP0Ww2g3Dwbdd8T2bZJvsjGbKd8qQNVbbGttOryUiiSDmIFVm
WkMeHAd1jPpChaSShouePUzhU2oodsEuTOv4mNNYZ/jtg3ld2UGDEsIWlfGke12PqzgL6btWfVqe
sqIBqev6UxeyXUUJKpEK6ea/fcMWKDtKVv7XM388yT/dsGASAJaYXWyKoZ+3ce5E+yQfjZ0F/ueQ
EMl89fvP+9Hg/LBCSFgy8eFztaVjfXg1CGo1lz4YuY6h7X9BrojE2eWM4gYRsAc9dOldHqXZlmxH
4BGODQWnZ5BGFymonyIbxLmfubRx0MsRNCjQua8YaQ75Pgd482KHM+7boKhMpHP8FQO88g9L3Prn
y40MWqY5wmVKiv59+e8/XbKo9GVUzqHNxLtCH6j53hdFSUgmRNQ+INe8BUebJ0VPlmFiIr4NIf9J
CPMFT2vh6AIRPwlG9QZlJAiYhvMI5uyqo26M6pgJV9sWBl0ZApAmatQQqRXTGeuahBVzgWJpFEET
zOJ/L5Z0eZSwyTGngim1iPrdD61pTzulcBTyhDQfp20+li/UVc2FrXib/H4RLPf4/RqQPjsvsAef
fjgitPdXEP2Hr2hhGpREpoGULhtntESZX6VrV9MwxXEzZ28DYMbP0egs6JyZcMI/rPx/bsBymTzj
yOJC/j0h//k20uHKpyqO4u1EJb8FHvQ8N8aSgEkdRIRg6tBJDuLd73+5+35iu1zkQLJ6pOdYgtGD
82FmU4bEhdKRw3AzmzX+HipZgY6jxhkTGgo1NDDAbONSgK+Jn8Rz0GcQbxYKqHOZN6pO1p3VGRD+
pQbFMse5PyF6rzBRhWFS3diRoudcChPhZ2eUWUgcElJsoOsxnVf+Ut71EIsY5prEidjw3+BehVnB
p3Wiv248I0FghSZFkX0Y0EdUlZ08g/GCCFlXEMi3vjl55sbyE2RUUWAY5mrEDvfkC1lWR3tqVbSG
neRVV+nUJQfEqTT6hjyqj1EkEEcVKSLnonZx1PAqnfc6KFHNds2CbvHZaIPt7y/4PzYk6GrLrGlR
Gji+cD4cs9qYLLlAxcAtij74VnR+e3IG3z2MKTxtM3P+NJT79ee5gpvLTWZu8n5pj+wHluUVOaEs
OL58JcHYeE1goCZunW085W7zhyPd+yEzK4pBFiIKT2B78PGlfnihTqMVAaCvcpp6Y3GAVCf2k45h
0DvZ8PD7i/lhdvevz/JsctEChMzU/u9/XSFyXWUcQ7ZiGIfLsU3sfd3C5aNXGHcvRmLMmJQMl14+
4bH3c+yh/mvjIaaU6jvr+x++zT9exPxyIrnZ9GHOeIxx3n8b8L4Mp1Wdb3liRXvMKe7O2CBoTLt9
dllHoPqqNCOeU3YEXKZoMKG0Qm6YRHRZqaTZlyGgrD98qfcOkb8vEcIavpaPM9R1PrxFSZUIB7rq
2dYekzDb66wSt1JMnPaSicwG1IATkJNmYE9YD00Szlid8uLTbKgE4kFNAOc6nEIBVNOlO71uaNjf
gHKu5YH5C0grxgY5vK3JN9T+91/9FwuJO+s5AfNZeymc3l/OcGxmohohJGYwoQ41Kl0IjqF5ZxL5
+4cN4Me/9W4HwNnicXEc1D/MgIMPn+WBtLfMEQOK0VrWp7aZ2kPqRMXniXnXWTpt9Cn2Zu8oIzEc
HTfTz6QhO3+YRP/iUV0KQ9YPt4vT44cHBxiX0WUeEsG5G2bGF6ZTPXReke5dT2O6m7UH6e/3l/jD
yP7H6uBHky0Fi5ckHPnh9ZCadpMZNAA3eRIzbmp1sUjyTQdSTCmT4rG0C9hZJG530EhJXQkQSGHB
JKgqwFJYjFDBgt73NhEcfWT++dTsps7KQX3Yif+Yzt1MyVCbNFsI+qh3f/j2v3jgFhgTB27XI5Hp
h3/tp5NPRXjR8rLxN66ZAW7IKVDNlRcqOlrTlEZMa/sCD4rNAa/HkJmEcF5Mm+yagm/zlS6OUex8
c7BROgeD1f/h6/nvp9U/Li4HMt5M/KPECFkf3k5OHU2JqnsQTgYRAicCFiYD728IQS0cEvy7rMYb
F/J3jeNyMC6GTjpoNGd2u/2YSjTU8WCAWp0Iyboc0x6/qNuDXNvQHcLdaYjYILi7VfU5nzTksSEr
1TdjFC17o0F0waYkXxibqtWj0jaRS+YrHdCzf2RXHsdN18FJ98y4xlHHJ/SvA/qN+CohymQXJm6a
nUMvHx7w6VtfnULm35GtkYrdcHbHukuqeLLq6sK2duTR5PNKg1NN6Gm78noSwXwfWv34rbT5Ylcu
XVVnA5W4Zb306RLXESUNagGF52BZKurGydoQ4Zzf3+m0iZeIMbc/aERQTITCqHhNasN7yyA2fxNM
28ytacZQmfy5yz/HtFmhOemSXQ2jbJtAgCtyFnMrJ2xSzJqNfSermmmJHqI/1A+/eGgXySBpK0tb
x/U+3GMP5Zld2zXoKjXWVxUN8A3zRMi4sS6P0cjR5Pdr/h9HVeptJBvwIxaBHW+t9y/FtqYSS6bC
QEc8OZCroKvuxtjQF7Nyeg7sk2/vKDn1VxfBwS4WzZ+iYn/1gxepCLNPfjPHmPdfwIX5aZWt5guk
znQw6nE6DJMB82YK3sYpie9+/3t/9XHLVsqxgj3MFh+ur2ReEWSWDDdQLpN1KmS1CUtM5EVb3s6D
l2R/eiPav9h2PDSlKAf4P/6fD69EVxkGuzJXGLQ6YTukX/lZBbevYSSh5hw7ABVTB+KXEW1/ECnz
LRirjnro0wIVhxxD39uTc2tcZDKFdUPCJOF5INpHyNtz4jwY9PfTDfY280uV5Sl0GIxy+uDOSyd+
dhSPuR2nJnKzIguw2BuxdyDSIIH/7QbJHTEFEfkxaVAa66aQmuye3ER8zQixKbFxZzN+gFjoB+HS
TVqV+QgVLDL0Y9VIB8FfW9ySC5PeaFQQJtlLKR34lpmz2NeqCm8JvanjvU/SxpvLCzKH3Qjfw+mM
+EuX21O6hZkY20joUs7JQ5sTETGEqbVogub8Sgymk+xQWIDzWdJsIXzOaPppdRAnfOqHePikmBrR
vC4c81M4SCDaiZW1cHXiavhiNiHEoHFS8m6ayhEbo04RprRe3d3NGg7sGqYBItYsabFZNzr5VDNT
FRymaoRxne0lV3jaAcN6aYYl30cEdF3prkkR5ZvgoaMRQsYKwnxHJ2xCTbBCCmBgjGw9gWOmD1G9
eJ2dX8pKqQ4zjm+8JGESvzUukMk18jHvzANQv7j9QLRHTAbVN7MfC6BpqN0ODB7d74J4thI1n1Pc
IK7wHmvit26U0zX32vCHpymwyUFy2nCI1mmclSPv5IHUt8EyCM5CgxY9T8LCpJD2qHTXGgVxtMrp
Y9GLTCr1HCN/0rukFYRAt4zE9NpOSvmQlh6m7DmtjSvHRd1J9AsHK1ikFa6gIg2yk+dNpnlIqyIF
n+eCR3XiUhwdSJzk4mRLIzIahqiju/1/GuC/aPD+8/nFJuz5HDKWChsB+PvXhUxoWGGR9zcgtiky
69BbTQR6nd0Yf4kZQFz7/ef98+ld5OWIXKmy6PjZHz6viPGra/g3m66oMdgNw//m7Mx220bWLfxE
BIozeSuJGjwlTpzEzg2RwS7OQ3Hm05+PPjeRZEjo3d0b2EA3wkHFGv5/rW+FT7XS8u+NrqsrW+vz
RxPLkQrRHrV3YqZPpqa2UVk1zgnhYvbQ/Ym9LH3wBsx+UqF4HCbrymHn/MnoHHBaR9pNq4Ct/PGb
1Huzo23WoCpDX7z2cgXQV8JLzwvoypdf4kfbYZYzdoXwFBAFGSdzoBFLLS0xmeJnscof1MhmZKij
px2IjtcDF6j4t9mSTborhni4tThlPg5pV8srk/EHZxfk7LxbQf+DA+XJYmeWlj1bCelynkES+p4M
K/e1NtNOIRHTiJrrQx1vI49QLl1mNO9Xrv/BL4yWFW89oCfH5D6OXzluPh3xmQo30ZTmN04zEyvh
GPLgSzHdR9qYXjnxfPS8SGdBBghqkWcnHk01g12OGYvdaJjDLqI/wJqHnSABfWizFviVcoiO6nyw
E238388fDGcekxvgJt4Xxn9200bp6KiGSahp01phUsohe6M47UhwSRAKdFVTvVwZZ94H2xm6ToI6
ASxU0zvdPqGxzeOU0JJNiVEu3upqFr9k2jXoRtSspn3vT6O3gZIii40/eqgj9Ahd+2OvTIRWPuT3
v+xICLNBh1f+mjlVkSPmCDTPnlgm8EKLWQPTaZb5OsOqAZFcAhhyiQn5XXQ9RwGE0NV9ZrJMbQje
wJfMhr4MBjq8clVi0FXb0q+dZ+EaiybYG1npBkK4TPYiRNPmbMSxRs1l+qPEBddtmAF9k+5xu7C1
K+waqynJ5S1ZNsQEOZbnISmJw5akARMqXdPJjJl5SBBGazqwxzkfqMXFFHNwIE9hAu/QGH4OhePR
HAvh/w88fssDAfhf+b5R/nKRwDdbx+j0fKM1GfGPyOxZ3ka4YOGqxjRRbjpyUB70xsZcPMNrLwM/
9kIo0+acdvi6DO0J2VYFJK8Yk5pUkjakQdBF2i+WkBbyZDQBL2rGGcehgmFBxJJQjkZzImpfy6G3
vyhTT97YssaAE2sp5dc4gf28GaKwevOmGORj1mQdcJjSHL46bZxqARqQCed1o1s1/ra0G1d5G+Hm
TKo8hnzZDEreVYMQj3noV91GC7tmPzQO0Q5h1jikvqg0ynZz7zavfqwjNxPlKH4UtEKoUVoTVNWS
7cVNWIPeXZloUInRmEODjlxtVvWPMauHP8w9lFXdNCMQGxlhRZgGmxYOTygtkeSYJRPNWFp/lT6A
0Ekt2u47Msry7JNJNhvuuKpx5CZsK/6UPA6VdYf0btYPukwaAjNDGRqY+UsADMhbyM0ULaInntMC
l1AaMc9sy7r/OeRZXiD1RPezioDUP4+EJyMPijWfRV+GvCGW1gzqqCisx95UaB6cQRt/x1JBmPA0
ffwjotH+I30+p1Vlaf4buzPbvfGQgpbAQDo3JnVG2DWhFbqCTEvC8ps5zyPqTCoMdzaBK/0aXRdO
YgX2PFsVszW9JIlvHwq7BekQkWYBRQj86o/WK6w/+hyi7k9qjbkodkbanX5Nd3xvkHAHPt+bQIG4
GtJ1pDD2DINq6smkseFUbZBYo5xECipbstkwBiIe0zW46zIcmo0iDgw+R1oUT9xJVm6MOMqytU4p
zzzoorXiW5XIxthWVGWiK6ersxo8DQdfp9/Asd0Tln+yxpKTp7LMQ80Xq4ISCJ7WZcs51GxKTTEl
h0aW0S4tm2sL7kfToEnjn5IptTrr3Vf1z9SL5dEevYnyU8YWii5c5MIV7q1xV7aY9DVbrwO3Xihl
zMkR0C2q8Zdn4g82Fz5OOv+9gske46T+5bYiaTX0p5sitosbmyDee3h/Fjr76OflK52vqZxgXXIq
lm0MTb7lJ/jnUduqbaQ7Wt4GLRknD2lUrDWaPZNYWCFr7CdpX1nFz5+NLSiGIZ3eju7q7smzlXVD
HlnnupvBC+cD68JEaWAsH2dPpFde4/nvyKWWjZO1ZLNTtjx+uGk0M1H3FKSMWZT3qQPdRJvycVcX
/oupGekdXhKUrlbkdM9Nkl1ZTj94UJNdkkXQEZ1T571a/s+rRdso9UQJXq0zIF8sEczPkeV9n3mp
Vz6U93P3ccEUrRJ7xCWdnh7SaZU/qZrZoIDsb/SylNpLNcVi0/WEvdJ7ztpXVyVWvIsL15mR2k7G
Q1Y6CwRAg82j5QpBqTdXBJ6Z5MWU6ymyrOYQx0n+fHmwffBGKG4atkd31BQM8OPfwyXEtLeR5W2G
lBBGQ09hmGVau7F8Mp3/+6VMw/AsdDTsGE/HdZTYbdLPVrghIYvyT65HzapoDShzKm6vbUw/GGd4
8hbPrMX5gz758XNNppPNkwaB2qSVJXe5ZxT7JMPCzWFas0Z8IBroBFpozLBGKx5dJeLqf3hgzj60
jxgJ/tl2kWZAro+VCDciqfM3rGrRz7IdcwWPa9YfL7/cD+Zlmtum4QJNRRlw2goAL2FaTlp6UE6m
utlGo1+TO40JV99RemToIHH7brdhfWVL/MF1KR8zTy11PP6PdfyeK2lb9TgZ3kb5CaGajkjeCGmR
IANzGNG1HNpd3Maz/99nLAQrHGCXvrfO5vj4sqMTak4dWjELJkEF0IoYreyzijJw2ZBdqWCeHzqW
J0SHxX4V0NqpKbQQrtZUfB9BQuEcT7/w0JNYrhf0coIXNbXWgcgzlxgrX2lxcPmH/eADdXGj6oKp
mZe82ML/XQ3ctI90RBVRIMkfIkq26Q5U78W9ll3tvH7wW3JGZ42zsCeazJLHl0o9L0XZhA5Hn6dS
vzOtSgO85IGtyCkUA/8RKVgq3DX/+TsxeDxyZaja0gh4N+X+MyvXqMoB+NKB1RvTfXNFXf4Qnpcc
cBTa+8tvcxmOx5Py8aVOHtEccFkPBu3QGMsG2MU8gRtvI6u68lksf87pdbA8LzUPSt80PY9fJTXK
zhDJlAZJERV3BLc3nwo6Wnca6Z5rF/nY9vJznbgUl+KvoTvI9oTwCFQ3TqUgHcesBBJGFvh9jfy1
THIflwOnVFDZ7mxVD2Gshq+1H/nj1iu79hHDfvWD5pnahTR28L9pukaCMgWjCClYUtirfADNUU1Z
csBfQWf28h0b56MNPQVrIwd5G8mhfTJzYHrJap+QuWAiLus+6lVcoB6V2bdowCL0qabSRgc27Hp4
47rlt8HA1vKtc/PW3Wgqx97e+1mR7qQRgT5FmUO0RJkMFH7r0v1J5YmmhkkK6FcwddFPYTT144gI
KAFACYpzi/qn/5bP0Hg3eW6R5ISBHeyc3SGuurIVOP+EqQ+h4uQngtSA8u14MOhubnIMAs7SjPGL
HPX88+ilv0KiuZ4uv1P9g+FNiYB1wPdZ1f3T3VXSwex0NaIFTWrFhG02OljX3vvceon5QBl7/kyw
zvCl47D0YJWoVGgKhg0nO3Ka3XSJ/SZ5GidV6NKvuXxv55MoVU6EhszWOtK/UxrAXGF8quIYDK2u
il08ey8Rqa83dU69TrIX2Oote0+y9aIrA+1dUHjyLVpQmuky+mz+EDoev34v7qcEozWZrtjogd5k
Qt/HIpvrjdvASd0a7AugJqS6uc3SyXCfbCkJFRBd7S/43DFbK3+ggBJOKM1XaNRc4HNmnO/yzpH+
7vJr+kCwwdFq4VOz+xeoUYyTu3V1KbuSEgdmiCSw2ikHmVqPGV7nPgHHXIUEYqZkuN3aZtKv9KIj
atYqfALSWL9eL9/NB+OJm6HCiOCaf97H2z8zM8u9l3o6iit+lnyrCq1/xao3/7h8lQ8mS5e9JyLD
5VxpvhNO/7lKjTvKagksDtLIbl8ZwO3WmE1t5bpdSzCl5NB/+YLn38kiZPMs6moeChygIMcvOZ8q
o6wVhDfRTaXkAF1lT/bs1vfIoMMtNnP9c4QGaGdPFSwSCm+QkaSNpbZJXfV1iKS4a+c43cU6/azL
93a2cQVTSl0TBSTdS8t51zL++zKSTvS1IhXUwoob0xTIyhzLH+6MQDRmre/KsV6M2uggntqit4m3
yR20Kpfv4mxy5i4QBBueYIvlc+g9fkGTbLU8L3tQESNRb22ezwdE04TDthqwpX5KbyTDMbh8UfOD
Z8f9zkKGZIEC66kSpzXkgKk8IdGosRrqaZYFIphiA6kT+L2BpPqFk5hbmYXmFyMNo1cklc0fvoXh
99CE5DGBJqjfpnGGMq5MstcBqS+JpIuD+JdRikogYZsdSNRtNry5A0J4pv1MeTAGw/5x6C31yIY2
RhCeTANGrhz98horu7fz4hG3ZDaST207SSmCppX656wXmbuegbfPh95KgMlZcoJUmTpkvZvcZ/SZ
XXNv32RuaDpX9jIf/EZgf9D/8BUu29PT38jS+roylSLhKak2xZSrTy1IiC0kg1uOcBFps9K/NjDO
ZgQ2NRShdZP/6ctaczIwmtGe6rJqgprj276kfIw3anRJW7w8Fs4bLMvuyXB8jov8zYp2fKFucPB6
6jNP55n6fccKu9YgeuysRFlB7RWwSf0GE1qksA3YHZGF0ah/v3wTH71hNsNU+vkCmARPHhY5mFl7
LtROpYuYwk9Mvk4F9XOcGqTyjlXvkQxH+ZVHP1sp+fIEPTpqBywCkCeOn1xHE4Q2c2wC4tvNQzHj
OMmFFh8cIsmDCJPCjjjtX6poxM1/fdxFQ4ZCg3YkhI3ThTLSaqPoiK4OkHf7LwZ9pXWKSdpcEciV
z5uwgVOJI1uzrqzQZ/M/D7wMKGZk/iJV7viB1YwZ3YYiFeRwah5G3yfchsiCQ9/m+u2QJ93vy895
vsYuF2Q3wut1qAOdSiaUpYVtPsdNEPukR25UwpYvzBPSx1FOeG+uxGvhJCp31zgea0Crbjs91MNI
mz42FEjIy/fz/ose7VCW+3GohgnqfSbhJ8cvoNTcaGRRaSCpTiWhaSpUJrjMOu8kmGANaHo0K+TU
GBxtXL8RUIu1XeSWsW7LJedmBogOZB+VMGDY2jTTACtKM6xwgYZkzUHD01ZMnVBuYe/Q1za0OXqd
M8RDN4i6k08DG8efmtWQXB7qhhb4TqZADEvMMZt6FGyLibG25rumm5MXrUOTAWva7Ym5C5vmW2oM
E7gBS3BXWRc7n6IuC58YN+azaY4piRYDVAihpSOJR83cQ9GzdFJERynqQ1NmgIIrQhaesVTYD/OQ
Q8nUaWTt/VksEKIacSYZmYUJp7DOyvFvqIpUBQOS3Z1Bk4JEsRrUPnFFae3HT8rH6U5sLySSIh6i
ch/GsEkObJaJcIibMT+YHBO+FYNOIwCvz2zuzVBkU1B0rv25dAq14EQ7d0+DF1p6aOfT2+QrVQdW
HSfdlaG/7D1Pf3mHUwHTOJVC5DvHv3wl6S0NcVUGpHr2e8WLxO2ezHub2v2V1RWN7fnFKPVRtudA
Sn9MnBxK8fZj45VGDuNIeO1zr1nFS+YVALd7uC8N6EDN/c2hFe5pN8bjC5sk0/haNFo2bdkhkXtm
N2OPwjEjPL6ce/WmG22obTyhzdNtF0qQrJRX3YNa1Ig3mSZGSNcFqaFrTZH7juPH7Z+wgkJoVM7k
WJsExBrLZZsWX5NMmNEauBy1wXHkoLoB2jh+8xuH2IQ2B9z2WVWYsoLRdiA6hOh/SFcVJmaczsWj
03dN1a17gdlqjbY5a4jsy9BCWUNnw89Qkar3HIF9Mi/S+m8WF+CpUqMDsp0hcHzUp0m4QIsMghuG
1kJwaPsdgcPMByJwZVTe0faU6PkAatQ3bj3n7Rr/f4Ejl8Fnr6Wdlz9TrUVh1rVOiVsI5ouztgfH
3fslRLdtOtKZZuaxZbBIvsHboSu01or267CZcFA7G4egVnMbQrm0AowcILsR9Bf7OAdBtMbeo/+N
3ajOny3Zm/ZmbAX14TaT4uD0TofGZ7QTKKcOraFVCnX9L5uaygjgTcn7Pmu9H0NL7Yo/U4+tB8vi
111biHKg+1uEbD5Osq4AULepuwA7/PYFsb3V09Ex49fGSGvv60iK+biLEGY7KHuGsF1lnbJwUNEV
Y4+TYz9eoROIfyqy5UGi+Oi5+gkGmd662V5FRM2S5Ai544nh3qSfVN8Oj5l09Swg5BNtVpv4M23E
sbK2TRIP5GlCARrufV2m30dTxtau7QpSmxzNgfQ+KFAS7A6bYS1CC5ytwaYYp17mUFn3bQ2//USC
dgIkIIdeFVZTyKaSvwib82lW7fwqneGdErBC6lxsqTe6kom3tXwLSz3YT/tXnI7+SFlcpwkaRub8
IEN3/tLUQjwrhB4NWAVJGMVg+PGzrZUkmdtj0zyl+oitSE87bqoJ6Uat8bxNDyhg5G8H+wRIjFbF
Y1AD6COFnvPvBvdz7K8sR2/Lx0ZmKns0O2emIJH03m8krKmJy2eYnqEU2E+X158P1t/F4YK/BdEM
+27jeBIya6x1jtF0ARXI4ctAwMxhCou/Hia7R6oM1wRIH+xvllLf0kCkFcQCfHw5adfFlEVmFxSh
AdiBDsjCyyLBmgpF2gVIbuotTs/sUCBnuxI7cb6js6nj+Mgl3aXQSWjTUTV1MtpRMGLyAGJdRCEs
mteLaGAPdQBZErid5yyBKvCf3y9nZ6rU3DpbnNOsC7vmbNLXYxloXo4or6zsIEVeCZl2NL5H9WDv
Ll/vg4fkeuzNcVmwuPgnv2fXWWNXSBaVopDzrnJMzkHOBEMmadqDG/YOxb/8mjLngw27DR7JRBpD
hw9N0MmGnVg3iCYtNSStheMRsN8b3iYLmvPGKuNyWEe1U/xGW95m3zw3Kuo9cjDnuUktQHiXn/+D
8cz5kQqKv8hwOeMf/8iNyJ1icmIVuJoffa/hW6wAJfibNm7mQJXjte/ng0V8KS1hDaetSQ/tZECn
TV9oiWt1gVGVyZe6RiaBJse/Q4gTX/lpz+u8tOqW5vsCEMWPearei6vIHcwuIYa1EuYerUJ2qPhv
NyGb+oBqQBtkdaxtW2BIdCpktjGBCX1lyiM5InHJzSqJt9/WjjGYqxoQzcaBQbkVRmt7m8u/wkcD
YlE/IzYycChSfDr+GTpHUArtLJB5TZN9z90WmEVWTED64tldgU8ZXmps40GkmfZXn9boPu3C9toL
+2DT4/Ge3pXRdMdOBwOufd8p3BiovwVMeme1jsyfMmErPYiFr4WbOp3qr5HedM6mjxNd4NRO82+d
Oes/JMvnYozOqwdi0+M/SRWLGxZBGpceCAsb+VPZ/0AoHX61Qn2+Mi1/8BkjYedcgJSdetBpWayM
ZVygqIMV6o/ubYfAFRxT3N+KqqiCBDX/zTyn+ZVd4nK4PNmQUjbmbMSp26bddPLtaBLZpNfS5nIX
wgncLvW9rCQxb/99cDD7Ghz5KPwRzXMyOFBT4JZ1F8VX2UE+SUaveAGkIx+8ZrCQ37qT2ud11W6z
yKphbrNbvwv1sPgf3jF9YtRNzJYejbbjMernHHhtMEgBrYhpZw3wldQcqQ31yuSuaOa/Oqv1lT3/
+fTEUY9+O4UuaikU+46viXzDB2vINWMSyA5ZR7ZbjDnZW3P2g/sdgdG7/LLPPwEOucy3GIWpKQpv
uaF/SopJ5jhdLuYumJCBeV94jdFnPfIQv82pgVqvbG2SawEK6w+4OsOfWtrpr5dv4YPJAFMGh+5F
LUrT9nQyoI6QQ9jrh8CTUYRpjGnBHAC+aYOHVKsBB1AUor9PUrF4aX0iEOkiv1y+iXMnO5ZSNh5k
n5FdjwjhZKL2/V41k2YPQaebjU6wGVr/tZEX/u3kOzAPZkVoIIEUDck4lH3UYz1PU74qJ896dKVt
TCujhc28EkqpF9B0wBGGDM3bZqRy8TJpIdb3QiFpIAwYF+umV2mcctqNjGu8jvOmBhMrXT6fcjtd
AgxUx78pBNQkln1NOl3OaQiWcrPPPXp1bKeW/MhJH5lXVXJIKVwGpRbrJjJGdPkr7FGUOwXcDHyg
5cFtqpzIPlGxUzer/eUXfj6DOUgflobkMpdYp72Mqh0Bd4ALC4h59V5qlLNf8AqMn/OurW57+ICB
AX3ryie9zFDHMxgXpSYoDJfCnf5OSP1ntFMgS0Y0YRPQ4gFxnItq95NlRbn+q1E0tpG3ZvawKqwR
ISjK01C7ssU8N4yTb4LinXM2WwKQ7Cfbr9n26DAZ6FpYaSrvHqBYEt3FOkS5TwhRsRtJumOfQ8q3
L5UWRdqDbQx9ye4k92/8oi3SvROZJpCFcgCDmVpQL4NMnwGr1FM9Qg3UOcESuVf4hBrQYDUOZoj8
gKEYmfXBwtP7qzATitiFqNlvwtvLUdqGJaVsfdCSfZ2nxPJkfdQGxtgh8J2UTczlkHX2Ko2xj28S
Wcu9MbtNuGUSH352bRf9UFkBSpWhEvqrMo3m5qYwe3KE1NCLV+lEafptCK30ULPvr1fOxH7XMzKr
2k2eb925vVP4a4rY4opa7nzzhbAGF5LgTIE64nRD1KOwcjLIg0HnTPFdYXEay8qG4WyUxfbycH4/
CJ0MLba4dEUWNQ9rxrJ4/jO0Bh/GWS/CIaByXVt861VtkHNkKDcJam20Qk7FZpQ/6JqsOWdL0Dm4
GcfZ/aM3qhYHolyb6IlRSH/i8q19sKbQKsSOxa6QOvVpzRhNIob8Bgp2N8ca8Nqw2GBGqH8PffMD
9su1UL0PtqEuLTRr0bVRoYamcvwm+joUXVtQStII4hzfxn6gPBcOwk3QqfdZtyX3tTRvwrat8o3P
zK82fV5m+nYcmj4P/NQuSVrviUxjD+XgNq9mE39Yqpr+cx+O4ecembe1ufySzoeKiz2OpZC+H7V1
66TY5vqAaxFDpbQUQnpDSdv1204Nw23VwD/47xfjUsxDBmoMtJwnY6VhFZGTQTyXrtfuTTqW5McL
2lmSFtqVS52v76xm7HCXKY/annOyZyuy0KaKWMwB2VhDYHhV+Uuj4ExiiCMryhtWvFd4JbesjoT/
VAUk/csv9nyepyaPPmrpsXME8pZ//8934Ya+QS/cnwObbfMfdCPu0+iXoDlUVLmBhhi3R+ttl+6V
9eX94z76IM1F4Ud6OLpClhjjZBWMQBf1YQ3jQo04yW46KcSDauY0vbfzUVSkTwFy3EVun7wkUW++
FGQLP9l6ii+HLFvvlUZu9LlK2aNtbXjEZBrloiWHp6vqcZURjN6tepiwqNNDZm8NxzZe47qREF/S
iUShac5JaO5KCzG6E0KZs7TWey7VJLsNWNZ6vomJ3fmixhgGqed0FZIc7uzVoT7fr8aw7/oV1UdY
ww2xGd/+46/Cy+G90OXGWu36p8MdrWNkGTKeg6W0Rhx0mVcH1TY6YMih010IuhrpOL121YF7tgJz
YVTYhgkuYCm3nAyHqbBDTsKWCEZjiIqbMTRUu3YxqGgbytPypQxx/K1w2lDq7SxPe7783GefOZdH
TIYGku6ozXH5eDSmEoN3lDYc5LKMxc2zR7x/CVBuj5rS5UudfXl0bFBbGhZjEDvdmRPWkqiPCsUr
bgrijZJu+B4pus1gYQkOjtTg3E0WO/3Jxy8CmFjuLl//vXR08gEgcoVGB9WIystp/yCOBYckWemB
TYVp6c4NxGhqhH/elaFeeJuRBm2xIfrP3mdY/cmEGAqKoHSKkmjP7E4GN0cDMR76UGJTE1BJNxTP
gepGLGf9qqHVTa54LyP7YLhJuM1dneTlVpSwdr1yMKr13JbVp9mY7J9xEeF4x2quP9bSk+gqVN5c
GdTnsmoGs4V6Qywy1yWx/fjXtQe9MrvQ1gNjymT0mQ/cuh1NN1IPZDrTKoAkVcptaLvz7x4gqnHf
SpPihy/Isg5UPbm7vFEWEbAlbRYyIqB+qSKjRHT5lzmbErlNpBMCnTnxAcjzjm+zq+IinMyl+t4Q
urzCwD8vhBnPG++pbzrDTuJRiygjzGF8ZTk4b29ybceGL8P7cS1HnGxAsWQVzIqtAfOl0Ob1NMXe
t75vp7dO75iHaseufyG6cR8UQP8Kc0okX4CVjmuctPGVL+T84MfNIIOk3AtZkBF6Mhl4piwTTzBC
TbpzX8qinw4zkzLE1yLx9xzEyhuyQZzNXFTpozMI86lOhHNlSjgX/KAqxTaC2HCp09mnEl6vFzbV
xlEEGS9O3bp+m9HWhfFQbWhNh38qF4THGm7JvO8Lkun3UYu8cyWw9AGUD6P2M7MYOAWzxpW9RkjW
iCsD5mwHB5zDg1VpAknw3LOquNE5sZeXrhXoEC4fSrwua75S/UtHCNy3LKuy35cH6AfXg0y4RESx
FWITd/IdYW3vUEv26BhSghlWQ6N1d4mmpS+u7KGiugUFoiuPeL4uAFKh5rP8DiYShtNxWdpxJMfU
ClSnh+um8WETiDyFB2dOuCCSZKKvl4Tz1sMnMF+punwwEFmMdLGUhbEYOqdNdizHI/Zwzwr6iNqs
ksT5gFWslH7bJFEcBmY+FXvhYYLWB6u6SeJORLcWYtQrY/GDF89ZmFcAjQ4HzGk3oE67yiZc1Aqq
Djdki8/9VwPuKmMzAYRlPcZo3658hOcrIl53agX0PQBqne/WZ38wrVqSt0jT6oayXFdAalbarXJi
K93+54FFudJeyI6LoOHd0PrPZjAtDTruY76EO3bUmBvijfssk/dTnP9F6lFdEeefvk4SadhlLB4L
BpSNpuN4ovVdBLVdXMttYpvaFx+C4w2+DwJo9CG0byL0ateG8enU/n5FAHQ4D5btBVDZo90u8BIm
cJvYXJK+y/sojFNgA3X5KOC2YD03ynXjdVd1oe9T1L9L/XJZh6Y97RUgjMjKjy/bG0XojkCbA7iX
xgMbV7/aQvQfn/UOeduq8lvzryVCDQJVRQxEAKJPv/Fp7bZkjYX+YnnRxWeQHjDdeqcxBY3qMj0Q
Phs9wtMdObMXpl2tp2aSX+rILL469PwBaoq0+zuAMBy2YSkXk2gRNb/aWHQ/8rGF6yrs2XFXzOEd
IDmtEdkaHjS2j5Lq4sPslfXrnGduQQJtRDwy4hFSeZOxuzGK2oVD0cfRzyhGJLACzd4TotuUbrX2
p4F6e6kptixeAwfV06p5ScS08Vl4WtP/ksj21dIEl/1m2eXwRyFuf2WUdOE6n9lPr+OSdvpUtia0
cKstX9NIIUdJmM5rwqCnMUFxmvDgSmmhtUGBpH0muiGNgnByk7vJ7uW8Bq/fHnzBDiFIUsvPaWub
yR/OBOAwCgZauBp9R30L2XGWQVgbYEZ1e9LJmx8U5bihM9N7TcQYOHD2kjisZQZ227jJ0Qk2UPSB
ezdaMz/A8EnmdQeDnIOBZWqEsVOCvFP8u8cwlzX2UaPXJJGhBUeHKI8JN+eEYcJ4QXCw7cuqf3Ua
j00gIMTmuaSr+tr2JQcWjrgeSrVWls9GrogtNoepvsU3GWYb9CcwuZ1Ej96YOXXCXUenMtZdN/oT
0vEQGtxEEGgFfCSEaZQgDvjhdkKX+6QQyT403AG0pY4+DSB3VKENVWJhxwFJRKJUlm2xtuZ0nIgz
zaIbuhzS5Gq0/1aQW0hsn+hrI+Do6bPg5iU9jeBrnwyXxOhaSSIt4UvwszQw7H7RE20CK3f6O4sQ
6/mAZZ340DzO7jv02IDAuvktCUP7L4nCXrbGKEFpDc/8uGFm7KM7qrPpz8RO+XL1fHCmdUdgqrMy
wGD8KSfAnzgReveuLv3kNy8OZ7GtxczL/2165DN2/7+/srSkaE8ef8azRf1jsh3oZdpcbmLp4wps
lqxg8JZ3TTr1V4r/S53hZNqgj8IxEGQse8LT2cqeytLUMhFtQ2S0yaqy7P6OkI/wiuHlg0mRfgZg
Tvw7SzHgZDvhUXCenayVW5P2px5oMg0/0SolZsFx+3bXJ2lC4Yuo3//8NnEEs3Nik41q+HSbTR1Y
oxIcR9u2lwXBY7O+h1pjPnDibB6MMLKv/XxnoGx+Pw+humej1KOZcWpbcc16KqRlkrtC27P53c1j
+8LpviI8KtYS/9arZbTPzWJJpcJD/tz2IS5ToSuTYNk6DLPvbuOgiMqpCD+kBW61vQ0/oQbVgdt6
Y8hGq9ZNq+vfyJIw2nVDU+JPTKe23BbViFJikqYAhhPjBV6FMcTQ1VSk5q0W5oI4kmKePlF5stTK
Dw2z2HqTLe6itCKkdyLVgCAtDCAawqm8WET2jIg8D/sSERRyF751oTtrM8nMb51moI3Bqdr9cNIJ
YU9Za662oR9R0XQQfdvSSpCpAXZWWvU6marqa2dPc0dGIdSdLS5eHQjHVOm/q9JVEQHpBlNyMiUu
GqXQjJsNED3CvpKkcJl3JAwIlSJ/WaVNRLJjVRrFQ6jLsd+Igg7VAtObk4Ci6jDt+Dr9v8oPoQrM
NvXV9Sz99M8ksuI+q3zR7S+PsjOvEuTMd9c5UyBnTzboxx+tW9sj6Rx9up3NyLDXUzFAFfccDYi3
DeUgs0n3IYNM23YR6RHN3Glrv0vDYU36EwRJRw1i5gXG7WtRmBN2xWqAWc1hK2/j6asZWu6t76mp
XzmijDfjRE6Xr6S5Bl9TrInbIQhZ2sW0gVH9Nmpld2XLdtZN4vlo0HhMRzix2KGfFCu7pUGaDH6+
hREyIsibHMjOc9RTvYl7g5wHAUYBzYHtVG9AIMeIffqU/8FqJt2N1Qz557iOYQ1MVentK7JTDCKz
vBmSUV8Y2pUZ9HyqQSFLSW4pLi0zzckMClsyj82wqrYIDPR1WeMIiBGg/+qy+EcfWc88pHi6PADe
/aTHsyhbS2qkgFgoelPwOR4ApQclpavI4xEOFauVWYblfkxrUQZV0lArVNES/2JQ+soDixg4RK9a
Pk6bwmgbe91MRq1WEMezJ/RrBVzDoXXCT05NTOUQjmzZ+LwT1Mdu5n2LcSTkG2fU64rwdkewNKB7
/RxjSGnvzYnoV20YS7VpYC7NX7oyMuNPRmROeAstF216FGPuy7Wxw5cQpt9jz5KvspP2DxsJYIz9
2R+nm9TIql8z7W5YzrKlGeh6MG1Woo+I+PMSWTzE2tj+JhVWMqjxn0IPSfT2Ca+rRWAbr/iLky1l
U18nPe9A+cv9wQFk6G9shJSgcJB3vHRDTw3fTYb43rfQULNFyIs3FUWCJhaLJDxtORWbpub7piUb
kl+GQFFDh4qgmbDQrCPBvEYwuGZn0T9XJCQNm2ihGx3Iue8i7DcZJBlZ+9m3dobMsyNhTqtXrc5c
uLkyAs6WUfxY0PwcE4wufZaTQRdBnHfmnqRiy+nd3dCa8EzaYlPVNr0LV+W3rRu1Vz7L02MbHyPu
5YVYri9/nw70sPLSnDehtsiCQUBkqW1/K1xigwkCLq5Mce9qkrMRTscCUQ79NM6lxyNc5bPptb2f
bM3EiAgpl4bJiUZYzSp0asSW/Vi7wHf6bG9PTBcrfXTsbyUy2mJnRM5oAqyujZ9tRijEXW8qI38Y
l597BVWWON0+60v7HqdpCtla5OytyA37P87OY0duZFnDT0SA3mzJMu27pW7ZDTEaSfRMevf098s+
i6tiFYrQYBZaCKMspomMjPgN2qgYGcLFJGQPpO9qWIpnb4i6R+wU5nGHI5jhoaRuKxSOI8X51TW5
8lJ4jf3TsAsULa8v8flLkqlGr4c8iToRHs2nMzDBE3Uw8soO1iTKu3lBLQ6FVFB0qo25alNEG69y
GTNWM05RDNwJ3AdpaLpKmXA3boahqrODXsSxhlCSVraPXp4vGznS+TbCZ4G3P9R1WqUUJU+/y9Ki
cSm5hg4DgkyPqdMI9Eib9nlu9HnjlFwYiq63IeEmNKIgoZ4OBRSWiqQ15YcW6OcRvUZQ863tvlCA
UjbIKu9c1tX0cRxlBYv+Bo321fSFmIc5hZskh65orOKg8PQffAVY500EqMB7GofJ/RVqbXjbW/38
c+pJDvq+A8Lvpr3NIzJHMTVIVWtW/Wyx0xuvsvF8DlN3iXaq1RkvXpb35GU9qLodG6eJ77quxuas
UbToljhg/R50XMV8V+sRGaKe1X+uLVPyZ4uFXtJM87sLVKttPs2iNWzYY5R+H8LWTpyNrXS+dW3O
0XsDGMgn3cbTea8VAWi36pgFVZnKYBi93nsNHUW5V/KGAoDiDuMWq/m94HC6ABKCQlyi7wgGZY2d
wqVDU9txLA+pknkYw3eWfmzT1rovekW9g3pt3RSYRSNLb/e/TCXCW7HBvSrwjNK68TB/8C10Qx8b
rAJ6ZHul8rhX5ACrNbUvfb01oo0Yd544EL0pBIMNBZfBg+F0lohbJG6g+SSaTD0sGiqTogU2aXV6
FjTIcuKQaDYbSyNTw9NZgj4JxQikl0tgXYsSmjAEEQtqxbvr+b6FXeWJ/ABd39oPc+E9CZTyAigX
6rfr0ezsKNIK5srALMHSeAKtxRxmm8hSIcx0aGb3EzWHlGaDmZmHeTDqj9eHOptXhqLpazk2OuQE
w9VJVNwJUtikgdLLtfmhbByxz43QOVBlKn4AAaBs40TLxrv2rJ4LjgtJORpfOmIVHtnZ6WqaxE63
aUV16FD+fI0xYbEwGoEDWLX1eCwsTQrtxB1/T2S/ow9aHtBNczfC0KWfYZGE4o0BsowsetXoKfKh
QpMgbg5wsJR/U21w8WhT7P1swemieDaa96ZIFQPSoJv7vSqU/eyW1UbgPQsA1HUtshIAfi59jjUc
bKYRhfHj0h9UluCxb7xlx+S5t3gcjiq/QgHmd33Rz/Y1e5oHvBRu4Opih59OvzZAgQmTpD2E+DHd
5DoVT5gx6bGIpuXR8qRlSo909ZJ2+Uap4Xxno1VEdxfAD4k4EOPTkYfeMJsFkaxDYveZBilO7++E
RYZLppKGG595vrcZDEY2B4gNR733dDAOrjJDGW4PbmsY/wA10G7aVhW72tTHnQcJ83aCDb0x6MUv
BK6Jyh0wG1Ky00GbwaBvj+nVweUVtVN1CPh15ek3eZV1G+Hp0lDcGx7dHOqOgHFPhyozdB8jHZNg
Q41tv++Hf1DdG76YrRO9XN8wF7YoWxPhLSQmybLWkiiwTPKiGnWyvVhx7uZx6j7Adf8Rp7Hb+bPD
6+P6eOcbFISSvJ4IuzTV3tlwf/QhoAQr0DY7Gjv4M//rhBkmNUvo2r5r0Zb29akwGmhoDTLxs+W+
Xh/8/GPh7sJyU8lOpGTdKhGKsbzshOKSS2q5e4w59oQl3Xtw1CJ8gAT5H4bj1GuwZyX8a42DoWiB
f5ZW5IelXcxH7LVnf6rprlmRk30b0RPYX/+881NB6Y5lBAr3nluudo1MvbBStPm8FhqN3dvTnVr2
YOn7vvK1VlPuy8nYQlRdGhTdV4loAZkAc+h0qxbkBRPAQy7PfrYPc+m5R5Rrpr1HW+LQmiJ/sKsh
2vjS8/MBNpUtRNdSysat7dEqZ/bcymxz8EF69qxULjogbKudR09lI4Zf+j50SniD2VTRgNWdfl/U
OPrIkzk/jJM2PJQZz6MwL1BQjQv3BxJJIyDKcUtI6wzTCHgPeAJPWvrAtOnX2C3wQM6i4Bl8sKNR
fIikSvZxKWiKAIfSb63FmHYdKqX0M8wpf0zytPerwrN+uHpkYfidqv9c31rnxxYkG3UWKRQHPUAa
Pf6JJQPQFZU9ep8Hr1DFSznDL+0NUnTNLFCgctt477SGsvNE4/71UssyH7rY0BHY2N5qU8e8HdwZ
f4+DWmXZ56GlmGLpokd1z91yADqDaDgepBx4FjxdqCKzr06/0uqw3OO95xzSzvFueJ84T7SSlhcp
zX2TD5bR+Kno3cOYGvA/rBAGU6bln3OMUj9dn++zSMUvYQ94UgwF8N76Hkf1x6kKa3DAhAMJEvr0
Rvc9+TC3Ea5UhWltXN5ny+vBSpNkQ0AxpIprOEielsYYGfaE2dtUfwQ48iA8QAdKW1f3yA+EL6bo
mx+9oys3f/udYIvRjdZ5H9G0teQP++M6YLJ7M00X9VD3wqLlz8PETJru2cmif7JS30LInk8rvB2Q
FSQqLhWVdRc8Qd9VF2mlHTqk43xp/37Ec4Mu1Uh9degr5d/rn3eeh9JvgCNM/EcBHSjYKjomXqnO
NuKRB5X6yIvpjelzH9nJUcRkwf6cD7Ufejbv1jQrvs5xMQWtaiLRd/1nnFEspK2TCbQBXIl8e6yD
tCj4ifRQF3g7hTo/KzU9vUcBQrV7UatU+9oZSe7uMdbO2F5O3pkIMJfuAdOluXqgO4jpIyYKy2fd
4ejv69DQFl+p1dEKMISpY1+dYdT4bVnbXVCiyYtxOrIYiV/iC7z1Med7lRaOJCkxqbwv1tqYiL10
udWO2kGALZ/BUTnOp7kfq+dMscMbumrpPkFPa5fb0xZaRZ7/P1+NGIdALCezpmEHZmZNKewAEPRY
UC1BNhp6EAnXvkurQWxgJ9Y3jhxFKsaxYqCjzhYLNyfdbGJ1CUpNX/5NneR7Odn5U5d4yiPtIHq3
cbMl8nN24fxvUFnbpE/I5boKs6NrwjwYzCWIyN5rOoXgckXo1rvJjPQ3rUEnLa8gNwbJOCevovNc
f/Hm8snED/jYJEO9ERguTgIpE/k2dy56UKeBwZxsZKe8RA3YiMRZ593elvmagU24yEcUg3GswbRs
nJT38t5qiSmQI+xOjsoL1l4d2NHpDKRXW0xixVAcSz10/NAovKPiafmbMXrpv2kNjCOtEDFoB3U6
wuEt35y6dm9DwQl3huIGOFp98ELww6ZT4pMewscoiy7/OkXYZlw/2mcYOhYODB8HnKjM7bx2AEtF
OyHrDoCwMTvnwcYDHsjS1P0KwVXdNgpmUprdOABAc09FfCEeD42Z2TusWZ29o6fKG4hOcpou3SoF
nrER5C+TQEfAfUQeYuDpEpbFDOxkQNWVB6OLe8k8eJ/HRbh3IgkVdYfaqoZHotJT2DMRcFH8olL7
24miJC1PHuc4KKmK+qwgJ/i5shPjhUJdMviN63Y8YzFZ+HV9KteXg/y9nG6ed7ybSdpXSy+aZTRs
ev1BjSL+h6WzlgM2AobfVcq017NRCa6Pd3Y5vA8I/wqav2QkrG3AxhxPBisHMZJ4s/HqLeizKAqY
rCgf+h91pJo+iK2UbV4l+1lx2sPS23+rhit/A89MiV6SqcaaPNNl5ly0OosUUyeMyxhsS6h5b3am
e8PWVpXFh9XZkokVhS95DUEMON0QDU9mCM2ET2Pp00DtOjfoFCjngBNw4MKbCMcEkTm3HDj96Bg4
wzpGBVqnMsLxw/W5v7DWUtNMst+A350lAoOHuqSI6iUoaI0ETdotO9724V2kFcteaRZj4xXxTi9b
f7tGP4EXNoQIwAqn364gGBYy3hJ0CBrd6iPo7idLTC3dNiifve+2IbjDXGnJ8fuyT+0gAkj/T2/B
F/RNrIyAhBppg5xIqMw/hlRB9aTsY0RFHWNRjhPRBrewxmy+Y2ltfojyqWC/RFV3a9mdNW5E50vT
B5KQfUsZk/C8qi16g4oLqT1C2xNqc9TFXDyYXRfvWjWed33aD39ZD2GXUiMGxgJpkSRqnSai059G
qRBzYIf1FMBerJ71UvnWR2n6t19GuYU8VPrak3ajAHW6TvUSgQ9DggdnQNO9H5YCxp+bRTeooYC7
4Hm1cSjO7jk5nqwGW7RMeO3JbOePBLiOlnEJFZfx9FZ5wKdjRH28nPcx5wctNWHvF9F2T9d3//r5
zJZnUAajeIaq/dq9JMQD2jQyr9zRQa7/ATrCyjUqirhS1Pz6UGcpE0Ohhyehp2DuWcHT72tSdv6k
NjA+hS2+pvBKAjsBIbcxjefXoBwHCgJS0BxrGsKn41RY+aCXC2GzCMPljgIItRaPid1lSxK+GWFW
BgibVN9t7GGeY20GxoYdWlDaBZInYedY/3b1YB4yxFY2ZuDsrOCoDh8KfDXVA27qVSbT6PUIIjUT
VAwN75Un37SHczPD75xRVEPKaKMEf2FxQRW7NuY/Jk2/NcFowG3JTgQd/Fo4zgEIBAAQTHeCaPG2
FvfSp7Fp3z+P07kO6FmSzqAVOCx4awORTwFwtlFcoX/W4hU/a1s35qVP43UuVT3gqwO5P11kPVSz
3IJHsetpEr7GBS51pVPV973jbhV7ZQQ7idesGropfBPIfxq0q0K6S/dcNRewgAjWzMluTOsCofHJ
+MFhMR5aTFeekKkalEOtWOlezbpu48aQB3/9A/hMoh2NPFA1q8AgOjV0whJ3c9upp0dwV8pz2RT1
jfThfFrmKbkbEW+Lac5NxeH6mT0DHhEf0BsEWyU7CaSXq0PLS1Z0mg1bdUw7Ifa22afDERIJBtjk
3eFNrfLyuqMOQZs1RrTJOeoe0he+qik217trDyOEliU3P9UzpVi/XRDZj1BVRKoU+s9GyL4QQk9+
7WqpoqJUooZX/Q7/mPbVsefhFoJbCtnVBKWDmPTrYJKQX5+jS4PSWOKQ8VhgQ8qj8Ufc5rbqRry2
wYr2Ufk8LhUonKZBSUvL8k/VmC/3wuzNT9cHvRTlZD+PBi8BFd7OKpYg10ARUCnELq41L/6WeGiu
Bmrbhem9VSL7CQAMoOWuagbzNo/b7Hu7WF2yh9U+TS8j8vhoR3Y1fn3GXAI4d2GnvV7/iZe2LfNB
hsOLnxO6WgyRpyBOY9KaYSycAy590x6aT32r0Yj+PfRg5NXaLA5ulW+56l4KRiAWpFCj1BeyVjeA
liaqmc95tYsco0OhUEU6BtCj9dml8o21a/3PX3+ptEJn/V3kUs4AHDWmXXkMKnrXZrW+i8nA9kNa
wbzLe3VfTPFPoRrpV/QW/9aKndNJBwPpHgoQUj1kFQURzklSizLsrogw1NPMrrjt86zf6YpiHiPN
3HpiXrjCbW5XmSrAEOK/060+OmYdijBiYkeeBYfetcr4FhGVLUGU9/fOKuQhDUH2JbulIAFWA1Vo
voTuSBc2NCS8bJlT+zj0YfswNu2IGM2kHGulyoIwpoHqj2XfPdpTLxn/UWH71Chif9T09MP1db5w
0gEoyJchf7ClV6+WdPbQxus1NAthATz1epcFCliGm7IJ24+A64yHJhUbB/3SlJMJwCmTbRWuutWU
L1mul1if7NKxLXd5lNuPjhLXG13ys1HA6GArQX+RyiSDrEZJUqpzCm0WZrpMArNQ3aOKePWG8sZZ
RGAUQoHU2ccLgcLW6bc4ld7q6uC4gcAAPdCibt5XrhffGZ2d7Ix+sp9Vt6yDOhk3AcJyaU42FENL
+h57CkwqYKDToRe6BY4+6QytK1BtlDx2/l2Waor2LV6uya5Cl+EZgBC2o9ZSIZysR2hxxdAk9MDA
vUTb546bHFOhN8ZeSfDUsnNizMFK+rg8TJ6bzH5toCLtz5UaA7Ab1eGIL2nr+UrkVFtKF2c7kc/h
XYIwBxQFzVxX6Q0E8MuyKtzAtRQ4aTqoVdRxYCLuy7nSjxoKkgfD2hSuO0uFGJY0hAoBrR/C1Sre
qPS4ZjQr3YDLvMGab7LjIxZ8XRdQG7QfhQ6hCOyWt5va2fNtOM8bd+1Z2id/ABp2FhkCaPt1ADJS
o0Skhh/gaF5lHt3UwU9CnRVYK0LptjSuL50KtDqoAGLyRVd8dcdWCk/rWik8qfQLP1/LrAenjcqN
E352W/FNtFqkXzPhjvk93ZqjLQzkbWew+LrTfdRGnNFEnwuEIBL1tqvRnfrLKEb7TBLwOQc0lWhn
no4X2ybt9aQIA5p47yWGVjzYTUpLGqozbn89DXGBl+ImM+P8CBJemMb3feutBTdGyDtJmokQQUet
fdSM+fdijPDGGlV5rlpMEmKQo8fr33phbqU8uSYV5qhArjsEMzplPEUsLxDuANdtqm2ghBNhGx/N
H8ugbwL1L8QZMgDZq6U1IQmdp5M7WVm1CCq0wYKmE9jxosCWgqd03RekZBm69FGuxPuuoXg/NU69
d8kejvbYDDeT623pflz8fNIv+XOI62ucChpDoej1OJTAiv5YDAK+W9eN34vY+Ur2nWyczgvxHeAe
ZRnD5KlARej04x0cOfIlJsgqZWjpd7aTOk+ZNw4PKXTfH4u5qDd1a7iYiGi9sTH2hYhowo008X6V
Cco62zSJOt1AVAjSEANjCznkhzqBQFcWTfvaF+n4EZ/fyfSv7693HZ3VvUIshHFABgbSTV1FxFaf
RqzL8jAom8ia79GOyfpvIOwRve6FMrUigPY6ozLgevkHtwXBHYyD1v3bes0CO6WCKrpLEMiNdq4j
jRL1KUQALtRHWM6VGLR7ypbVFOCO4hU7ZhViXh1Osf5jKdT4LR24pCn+2ag+q0JN0q8unNF9ZQvk
dyk+Zg296pStpvIYV26jRmmMewTIhpsyUcXoN21RfLJDCy3u2XDDfKN9dd5Kkp162T4BoIF/9jum
/Y+n0ayGSSvSCV2pZrYR2EAu8bcdiuKuBgC7a/Wl+I4ODUrjEJ9uxxboQlp542uu2Fbp59FcbZl3
XDgQdPYhWZOBIEFyhsPpXTRA2kkPkrDsvyz1aMsLMx3uU9SEpa5xFG3UYC6cCZ4i79Bf0kboyKdn
AgHhWtAr0oNShaWp1c1wnAsQkP6gdNSA06qGU0li0lCCS+DBXt+fF76XlwHJKkk0dsxr7/Kskxj2
qNaDggm5qYxoZkgMdrw9stD9U1/MMNOuD3l+RUt1GaIfNW6EI9c0foETCn3fyghEKpaH0awLHyeK
HI5nv2zUgs+/DmA5hWAGwYHtzJdAj/WeBwidyDwdef6o5Xxw+vRH6qbJXtfSv5WnIoqqUgYe1Rwu
Tor3p0uZwPXIE15FgW1Rw3OnIT5Wbi4+q3G59bC7NIkyX/0fZhXHwNOh5kFvIlHZOjYyjpf5k0j6
H31f2s6B/hEEn+tLdp7W8avRQqE9xx1By3k1moPu5FjEBtlk5t67GZ7CPqylOfEz9FaPSxJ7LZba
CqReLavEDz0fla2r6jzXksBvZMup7+PIuX7neI3p9JE5AsOtGvV+yRfjlV3Tb3zppR0jPfqAA8OA
sHT5938EpGgsBCEa4h6Tn/wslsjeZQZ8Y6/QnI9GZen76zN7hiOSe0YKIBiyiwiHZDWg2tRIWiUF
7JvKc8VBm/R+3/Wte2chtv4CvgA6VW5nRVAXQ/0lpCGBLkIZfovyWn+5/lsu7SnYg6irgMzlibfa
vu3cDfU0Qsjq7BiDRFHEN0lnq0dpe7AxzReG0tB34t0OmZr5XqWY02wYigOHIwhTLX82U/eVB3P4
0EbT2/VvOlMbYn75EsqTvCqha6/FOnBZw+YobczAmZryY5bFxidTK4QX4M8yfCtdOLb+BCld32d1
1E7+lDQOhuEttB8/tlvMkmKn7PdRXwvbt2zosYFWw6rfiMOXJkS+4RFfo8vIbXC67xAjVtt8AGSe
u9RsMKLvwxu0IooRpQdd7DYmRb7WT5MSud14LgCYwKDnrE5hoWHStb0RFFiDGOg2VFq/YLWkLfHH
JUkGPN7RwqepXs/pl6gWRhQULv3CxeR/DFRzFFu9rfMGtyR02GRKLlB0SjurCaDH1KhFk6pY2cX5
HsUD42eP08UBlyLlX7TaJhSbzQJvBtwDEwwnSvUwL127MTMXAh1Ae2I3LyAQCWtVxLhcpEJkpELn
DBHgoEgdRGbVfp7whrpF4Cit/chTkpjcY8i/0T0tNtptl/arTIcA2IHlhAe+SgcSBDiV0CnUICzz
8U41u/Q+T9Xmk4Xv8B1lS/ytikmgxb6QAeZKpH8fVFXc5FMyHMumzV8B5Yjvo1DzO0tY6a/rO+dC
EJbSrEgAUzVlglZlIKPTu9HKgdrEVRq+Fk2S7L2uKzaKTZc2A9BvSpegQTB3W2+G2Q1FPUeYfVW1
bqO4N4JlaDpYF340VTUkU3N6q3i36VIYQn1OF7hxaLRGG+nphcuA5hHUKKkYKuu3p4dytM3BcZJG
DZawiN/0LKm/mHqSfIbRbN9PIEv967N7/kQxIGNI6SiuH+7b1TWrSbvjysUHxEJ44Ll0nWiPAm5x
p3tjddsZDQgrepK31we9uOPgfnH4QFUi+SN/1R9Xnjuk1BwWtGVNajJvsmd1R1NifmvMpLiZkrTM
4fOG4W8bofmvhRS3AnQvnVR4natPZjTZs99FahEsmdt96FPgyBvB8dI6gDWDw0GzHSiB3JV//EKx
0B7iEsF2SFGjQz9X3gvcMkT6YGHXHxxzaTa2+aUB2Xx0qcByEyRX2zzJvH7EY1QLBl1E2L3Wc/Kh
5XZZ8DdxkCTUhwHxmOvrcOlogRWUVA6bt8c7ROqPj1RaR63MetaoVpnLK+5vn3G0HL9dH+TCNUMu
/P+DrKJLVsZuNdGnChINoPoOcZZIRQs3KgtULLvpv0wjUFbc1+iKUo88Xbdwabj+S+yiEIg1ij0P
wX7cs//nwBxrsRvaeEv8/vwxJas40MrA+cOlWpN96oyEWUgrrUlE+X3VY3M4Za116DHGucVp6CcF
j+ouaYbh5u8nFj4F9CLKG+AX5MT/sXpely6Z06JmMCWKeDRS51cjhuXeHOctb4yLn8gx4HYiP4W9
cTpSCp5BsYn7QetFU/NNK7RwfJhS7J7pAZcG+lXIPx0iA3OoQNemaMvr+dI+5UwQKjiPAEJWW8hx
sdVaHKZYDLFyZw4iOZplM27dg5eGgSuCnxpKXBiUr2JhRVdL4JSEKZptT9M9TrPj9IzI2hgFiCSY
FlUOE6hxSQlDecwms1dvm7bkHZvPuvJiZqX4pQ/wVI9WO7TPqAp4w3+ISkj20lul6827fRUkQhsD
5AiRzkCPIHpVWoJVxxK3D3gE/YSItmzMyKXLQZKuEOnBgRf16tN173qAIdZE6QpRahiIhfF5wFHt
Juzz/OiOtbMLzbjb2NXvF+0qUaQ2SDeEheCp6a2+sXSsxBg0ghLY5aq/c+u+ezIyvSx9N5viO6ml
mATIvWj5cR4Wpff7pFSMu7HNxtJXYoCEPk/mWOyvn7bz5jZ8MKRxwedDWAXgvboRAApoApE08hBl
EspRjSytOwBErrOvS4oE8L4y0D8I0MaNX7rKWMZjHCWw1MjxU2fHC68PD7MOktlXJyx2gKZr0RbF
6sIOJg5wi2CSAjFnzSvtdKXg2dyqQWvWGrWbUMey2p0P16fiQkTnX0eeFHkAzNfXbrO0QfsBl3W8
NXlV3E5isT4Xff9BTWvl+LcjEVjZB7JbjwPT+hZWphlpI1fYwRTa1U3nAXcr2PRvOX4EGznJ+Ucx
FF0rllGOuL4LYwAHBgV/OyDFaHelVpW7xLTSl8map435Oz9WDAWAT7b+gLitRQjqxXSgLmL0xmXU
Ub6wKb5HVe4ePDSmH7Syc/dTCJnn+lyeJxiy06ETBiRti/B2ephznGEMvXawl0tghXLzopMyqdYR
EZ7i6AhM6a6PdyGjhh5KP15C+DTZ2DkdEFWpsc8o7wTNPC+fAEXSCgeOlb/CAm73UVuFjxpCfPsU
nfHHcHLmt1bM+UY4eT+Wp+FEklT5ckqOknG+ujtiPBxHpONs8qpKczI0sKSiVJROA0Is8K1rX9M7
4y7qnel7J2L9OV+k6pYVwvPx9dSuf6vCdr/XIQyywBvRm/NRjVjCYO6l6p5VjPUXtAdQxIytaRa+
N2T2LarNpYYxoOnesYkag25yrnzamF8ZCM++jBoqMwzI9axzrcWz2RnIZNF3rEf1aHMyXFz5dEGJ
rEkiHD6XfoEZQzDLUNUu09/2kHUfkQ3VbwT1C/M/nCD6kaRybG1AWPKE/ZGPNLrdqqEBwa81y/5R
MXtnV7exiZVD123s5QuHlfcyXHQJgKN+sRpqwQeyUhbXDIp56syXWXjJsDOlz3K18Mze2EMXTg6V
VdABbFZpObvayPiM9llke2ZgVH1l3HkJ2fuNmhVYW+uzp9w5dovK4PXVvfSFlKpQKkCEVerGnU7m
ok6Sm4Xvx9Il7nfbTcu9sxjFVycZt0gl55cGjEJNuibDsybIrgpjboT4nrA6J1Dm2LuPe8NFj3za
0kK6MImMwvwh7c7zxliFH06MCz6yRXVNrRQDCwWRHaj9xa7fwSmzboU1DN+uz+GlCHQy5ursezoY
EncoHVw14EJNKk5J0un0Aw5+IjCzFAHNWXPB+ofjdEynWL0f2mn8cv1XXFjJkx+x2j1W2CzmMHNM
Z7Qm946EiY9J3HxwQX38/UbFHBGiDUB+9swaUAISsC0oPboBrs9NFdSD92Fg4u8UOHxwcfWk3TiH
8revQhBoZgB15ETyFbma4IqmYuXllUtwnXD27QrLnKEDtItx9LSiznZeoqMOa3fZMt7o9gg7FpRs
WPx1e4cingaqmKczAAxztbfUMDIbGtdOYGet/RPWZvEP7/pp8FNDH7cezZfWk2PCGQeCS+lkNdhA
X7+EFMFgOeIvTVS7b+QVzY3uzv0G7/XSmcEEj2F4tHJ9rabXjJIkHbTUCbTZUTSuK9v8pRkkDpFZ
5N6+dQfxz/XNeiH7BkVDL5ISGC9agCancacQlEJcj2PqRrqJU+k49l1Qd0mf+Hqe66/JksymT9DC
MgdaTHkcGoPiTAmkMu+G+IMXm/rx+m+6NAsYM5JpQkOAsCX//o97ZUHzMIqR8A0U1ew/IUcDikdZ
vGBA+hfH12b8D7sJkSjmnC1temvek1rFab/EHrNeOMYtzkXmN6+cfrcdSM2N8yNnc3V+aBXACUDE
lvfcug4WOjM+kyVomtiiHeBjdaz+RLUXYaFOMQy/UQr1e1rUW/okF44tqoTgG3jTyfLb6nIxhTEX
JApuMFamW6L/ENeHmGTUPOBet0T+PNvwjHS1it66Zspx4B47Z+vbz1i/8C6IGx4cPAjWkl19uq71
MokebSsvqMLUQYB7UCh2NQ6IYB/km/IxVooiCSbbibBbBsISoalvLePOSrrkTR2X5dec5+Ib8Fkm
sLc1PJwHNLnQmrZ06miu2iLk6sxpdRs5AIz20eChGZU2oDc3zumFkGCR5Uo1HWldue6kKElitEMN
AmyaDG8HWgBLiVxdftpprW3AFc+HwpuEkcB20BYlzzqdtHY0JjGEcJloJnQP1ETGHVKI+R6/uHIj
BTk/dwzlEuFgwDtQDlehQOucrJqjJt5ZQ18fvRjDanQ+6/0Sdu2LiYr34fo5Pz8MFFxlhk5hFQj5
Gqmj8PzyANUqQWkCVtYX5Nn1RH1JI1U8mqP524W5tTHk+WxKo0zpO0uKgaDC6k1fL0mZtx0dF8XQ
S0rMGbkAta0no+q8v94jDEX1AKa9fIStEW7eNLiYnE10VoWFc3vVsxUX7CNa1xD/5avkQMwlOI81
DB8lqaGwKY0EixkKmjouYtaL0tw0hpLdXl+z8z2Chtz7exlmE/2TVYUo7WFNYmmoBLqeo2GXeta8
T5RwBufkPBeq+fv6cOdbhOHk5qBz50LV1E93f0R9bgZsHaLAJ0KEINDmu6npUAGbHe7mqC022tPn
fGtoYfijkbbSB4CutIpRKuLJSKGBS1wyYplP+wfZ0y5iff1yQDz8uIBcMeA7JICgslLtZE8zxuoD
clzj9X7XWeo3F4XXxC/UVP+VOiJ99NrGqiFY4fzzNGKVrR8RWcP2x19EjbfO9Sm7kARzZdM2A1gg
e53rxkJIitvTyFGooQj71ca+5DUTvGLrvpl8ft6wizxH3NipcacjyPwYJaih/pffgHYexUQgOGdA
uHi2RiC5UJSRUB9vBiGh8HGtH9KmkDRqd9yPwzLf4Wj42ysQ5s55Qu42fsOlsw55mrQYeSfeVKtw
5sReOQJmxRogc7XE9xZQ3Sli/D91Q8FoAlXY1i+gcX6LZ635GJtLcqCZPfzEyaABUm/0RyvWvIPI
hyHcpx5efdd/4KW9DXyYHgLRXbI2Tvf2ez0xVR2FBqTn7s0szHi2aHGANHh/RM1i3mlt0WwMKv/R
0wSExp+GNjlLwzletxvzpG0wGkeEGUkX5XOmeF/x0B12euV0u1m1l9s+SeYgVYZ4o996aTXo0JCB
gH2jjbW6x2r4xiBNczRjNQ39hFR3dl4RuneGVW6VgC5MrGyuk0aj6SU34OnEKrGelLPJxMKjJot0
xmxBAFoxzEDTpnCHl262K0S/1de/MLWMSv4I7dPhz9V+S63aLVzk3XnBe2L5nlSi29Fr7XdqP6vp
Ptfz6Hc2LuPw1EJT3FjXC9PL4IiYcdaoIax5rQtCOXBRYbPOSg2C03IHWACROvfHTBu2oFoXLgHg
Ayh70Ryik7i+2kTraGHfFxEFr95BS0IX8UeafALwdj6Fd2ZrWV+vn5VLnyfjGWdZQmvXDaFB6Got
Gu6B2hsB9Ci5+FqooIkVrDq+/IehpIsKt5zMulbHsmm6PvLCLgwUs9GD3HSKm7RNMP6Y0AT9D0PR
u5SSWhIcvbrdwnasENIywiCaUg8JVBMtyKKIythXUnvL/PPS9qSHhN09gkrMopziP15VMOe7As/Z
MDDNCPANTbHiO1bZ9PWqXvHHoXdTf2jyUfOJJ+aWLNulBeRaRdKJToLO1jkdPTNqFnBUwkDHNu4x
tscsEDkq5z4F42hjWs/5okBdQdZKFCIlNShLp4NhUqtQXErCwEOrK78PraR9NZMs/WJUWvl7CbMa
buhcm09AmS39sExD/tpkEy7M8L3Ejx4jhXAHfdEcfc/p3YxKjpE9w+HONtKbc4oZv1SSosltgCbT
jTj9pfBX5hjVE3mSigrthNyFBN6HQ3qAOBZjArzE1XNVSxkDOiPJXumRL07Ctn8qc6/50GJXNgdK
Xxvjxu15/mIEPEszjscapVAeA6c/LGpRUytnC3Z85Cj71sucB2gcnt+oo7GnSGvuDDHhFl0PreXn
LQSY60fjQoiB6YvAGyeeqVlTGKKkGD0zBZeID2l/aHplALXPvRhO05Owiq1Cmtx+q2sRUC0XE8xC
mIzrpw+6+hHofMKnW5sdFj4kSSoi0Rt34AUgJnU6OQDOIIy3vn2LRdXbUcVgMe265NBQ19vD04hv
vQkvhNrIqhJXBat/W4a8+hI5Xnkbt4N92wyLs/E6ufDBYELRG6bHDWDxDBGOOkGP3rQSGIO+3Ekz
XXRvzfbm+ipe2EXUGwjYJNKcyLUKAkmP4kWhHu96ZfZusiWOXpR09O546FeU8lGi7Vglf+5QJEs0
wtD14S8kAoh7kurIe4r2/moTl4bSu8bcRzssFrUDQFvvUI4akmJNbO6s2lJ9Fz2TjZNzIdLBSaNX
/46t47NPT06nTVI3iFd0rYXOHnBrtsOXz9mH43agk+FhtW2RO6AaC8SSU7KuXDW6onucwHinLc2S
BCBW7M9mPU53janK0nc2PZhTsviIH1OhGAkWuy5KthQlLnwxxQck6gH3g/FfF4WT1qtRBLSjXbKM
2rETpJLUcPIfPSnaVmg3zr/YlLodAG/AKahroewExykHNELM/ZWL24ru91tjK92xTLL8Zija/+Ps
PHbkNto1fEUEmMOWZHfPaEajYMmSvCF+SzJzLOarP09pcaBmE02MAAM2LEDVVazwhTe0X4u89+SL
WumPCHl7j+1sQD3R9f7b0EK8nnsoMgf7bOeygn8jMRryJ1HXu/7kHQAN08jMNFS89D9DAIox4sQ9
2eWYXWpPzAd34956k9iQp1Iqhs+yCaXX1gS22ehYwMwVj/aEywn3sgz7SEuPIPE7Z8ikDAtejHo0
XaPNYNR5BWLxA4PVQiVvnb3n1V7dR13Y4wVQtdH7ndGvByu6A76gAC5B8hZtOC6oTRTmTHqRrgiH
hGuj6pexN5yLA283jKzogtfRO2C8WGVnU/EYE274Df6m70Q3aqFA++1NZiCIOcZNdLp/oeytPCkM
TCs6sASjm+c6w6t1cXMjDWu1ds/Zan/pEH0LxRDFB994J1pDUgRReIajxLhVXKbCqa6OxS2SdMm3
DNuNzz0mwr7h1P1zYvTDRwPRQaITpTiogOw8DDRVJERaxoiIuF3v5Ti2+gzqVhzOY6f79DzLB7tJ
+surFxICALAayjqS671ZyD5BubBv2jisx2q9TKiWPk1CtP6sps7BN9udEPgimgmyFbntJiwR7ill
VMFti7XorZHExtu6XpM/mBACfXTCpYo/NJbrZYPYlBSttcRhlY4x1lfd4LWnbMLXXqSqdjDYzn3D
kaRFwgrSsNjGt8bYgytKiVYooFvPXjnymi3VnPpp641dGClm/+3+99obkXhBmuJSjLvRXMirudQr
gyt+aevo4vYIxburu8JeMOKnTCuPWtR745HqIdwhvxjmyNfL2cXqOraOxcutz9pp8Mz41MRd5Sdr
4n7OBST4+/PbOdjUvamdIvFIQ9XcZGIrWkGRqM04tCdC2zyi7mIv3nzGWeyIhbA7lIvBqkoUSK6+
2SlVi1/iaEpXsLZZwzSqu8ApU+tDxMv0+lCETfLLv5frCg7y9So6a28rU2UU4WDoqx9Hg/KgxvhK
JNj2HIS2O7OiqMRg0kEGLMhmqDZNPadazSJcpla8M/TSfoOD7vScrcoRIX5vKPnyEdZxc+DpcD2r
kjJLZydpHupJgwRC3qPwZLZd1fr5OM4HSyh/9ybCkmQRacVLyeMGImqQFq8ODbowt9T2b/A37ZOI
DyVUdm575M/gK8JKJ7zZbncQWTTG0i4PBbzUy5K52HC0qGVNq4vRVq2DMioX7UfSOa+1RgQYBmdR
Mu/ktte2jowtX7LxsonFtJ0G7x/3xxCl5Sc0RfvHes6ig22yl/DSYIXnwHBSGU3Gd79VIWY6IIWh
tVmYlx1Bhd1HZu0PdjSFc+SVb3sqiA9KXzknoxsp4NVV/19VRtlDXJlmiqV2a/zPtKb0+/3jv/OV
Kdth5wRwg8rd9tHTKt3rjLLOwjUdVRCUClyYJD/i3ex8ZXYQnXZA/4hmbLuG0ULwNOCCwldeXCOE
aIDhpk4ygi/vmtuXeXLsJ2WYUBRP08Y+CKl2jg2FM+4BUiLKv9uIAv7K0iRFXoRFsWQ/K0eJn+Op
td+kbvXl/mruzZP2PYAwCgf0bDY3nD44Y8WHBgxSdfYb8pH8kTgADgAv9GngEj7labH6BADmw/2R
d54N3l66Nxr1FFBycg1+212DSNTGypgjrdT0v96yxGlajBErY6sVD0M5HeHS9qZKjZn6DTOA+C//
/LcB+2S1IUmBys4HdTwbohd+B3kphF+WnPOsdT9E49r4OhraH/5gqlDrNIJR4FVbiD5JTorOD4ts
ImjhI4w9fRbu8s+izvPFrbwj76i93UO5gEY0ZWTJfNhMdAGCZGYzUgajVX2dOysOtBm9XDXp9f9e
PzNpCk6YIaObrTRpUyFEWK1qEepTZUOIq7T/VX1Rvh81+raGXXj/3B/v9vDTvaMsAw2Myj1v1/XU
0m7txJgruCmmax7g01O/iHE1D6D1twt4PcomwsDADrpAgX5CX+AH3psp7FeQv+/nid7A/QndngKu
GEJdHhM+FGny9YQ0pVtEUqwS7po4f6HA8A8mwvaDB9L+qahG/eBiuS3yMJy0TyFhA9y8LRWak6W1
uRpXoSttN2qSU+HnUOpe1HntArPHHtm3JpmuzThM+k6Xp6+HOvMTPGoCQAmAe/5qif52DJsIAyEV
gaMQxJ0rQr0ym0/WLIY3keEplwJhnVdLP2K4IwU+ZL8Fhsr2xR4rM4mw261Clf7ZKW9S7bK6iUfL
yTwSb9jbOQyGLTPtdlAg8nP/NjlhNh11nbYKk2Hs6TDToHgLT7AbfATzvVfDTRiKxIJEBgVvkqbr
wUCm9W7sTVUIq0F96RRqJXOZVj52rulBLLC3b6QXFgBUuCY3gnU5Qo3IDkk9MXxTcXkr9CfUGvUw
M2bvvCx6cWr0frm4SQTEINKjn/dPye3VzSNAvw7UBPXJWxkpJ0/c2tXLcKxHzzcmkqgKMMqjY6RZ
EJnz8sieX0J1KceD2uve+ZQC28RWpBuAiK7XGHf61YkaeRXk7vJiZct/haWPpY9+KWwER59O92cq
k6XrGBZwH/ElvQbefnB+1+NlBcDpWGU81Vl/TNpqDn5dTdXznIABRty58YekTw54rXvLK4Evv3xJ
4VpvBq1jEuCiT6vQM+n6iIhoCh2HEVk3KwfFoeWXPPXSvzVlALj+6vkidSAFjNGyklXY6/naoz3O
68z914r1p6FU4kXkKdh0TdIuHActSPQ3jzLWndo+bzGddZofbCnKoNejKpXb2KNn1SE1WcSdKk8p
zCAtbOMfboi4P8U93uqPSpabVMycaC4BiIwd8OhRqriKST8SI5LbaPPZwYDguibZ1EAON8tQEQMO
mYpQ4Gp1mt/mzvoGuf4IFZY+OniydyeP3DGkRNrB0i3ievJWEwvLxC4FN1Z7CpuszBs/QW6h8Z22
4z210vG5npL1Cwh4gjBSxfHDYsXDpTUzL7j/+Xd2nuzk8O559BzUbdOh7GYYcgbModa0xo/w2XI/
ivrii4s5NeG2Wz5aKKaEUR+L8/2Rd6A3BPaywfnLSRVlvOtl4PYqlSgn4YbEtKhv28Sa3pru4lmc
MGf42aeR+t4iKuyeFTtN/m5MboILIWudHByBnbuVPq807WAdoEtsvv2cKQt+7XEerppo3gyT7j7k
Wjm9qepFYt8i403dj0WAWsTweYbmfHD4b7ee9BCQ+tLo9NEV2Ay/pKbWNiM6WCtq/oGO218wG0ri
j4PSHSTot5fbL/IJ7Q9soFCvk3/+++tYDM2c4jKLAXruQQLWmr/HJl9ChNnLRwVrli/mbKvFq/cY
ZRVENKBQkz7zn9ej9nWnzQ6NDzxRev1hGIw+nC1reC5WW/8LysXDMrn1kzaL8mDgmw/LatqyocXj
BQRj65yjFEIUvaFNwaKlwLnyFGQo+gF1AdNqVBxfc1frY1IvaU91vJurE8XP4vH+Nr9Zcn4DjeFf
BkngJLYs0UkB0aDPNS7iSmc+Ihs2XRyzzU5JpjgfpqHAjXk5tJ6+2VK/BqUjiliC1CfcJCAZtHWl
mxr4BEqUvkSNOZzEUn5Jq0MLwtsahRxKivPAQASzsI2fIXOPBqrNU5AjFPhtVh3x0HmJeNOs64Jo
ybBCTLSnNzzXzvtuyKIP+JpaD0PvDc/1rBr/tHG/WAff/eZSk3U8YGz0w2XUsMUlZojwz4PaMf20
U85V3eg4xVd9YHbF7Ftezo910DAbycgv97/2zsJjDEuCKYsjRMqbrW5h4OkNtOODvvDiU9u1XQjT
PgsWpzuCDe5OUhZGpdGOHPP6VJW0ZU0c88bAsTvlBZ1G1a/TTHvIklRcapT0Tp3edr5Ki/UgFt3Z
0rANVFMm04TYW7EaVRhoFbhMkoimJJ530Cr0CaoUn2tueYcXJUqjVB67L/cX9yb35LPK7woogAYq
r8b1jMnU1qXN0ikY9ErLH+vUML5P9MWzg5dpZ2XlM8AvhrMDAHBzIaO9MFdi7sbALZvyso4JYMeS
FtvbrrPW0zSJ6VIbJToXy4DV5f053oS75KC0DTyZWKBhv5XcRBXe8Lo5H4PSKddLZEykor2Dk1Ic
uecyFkcc4r25UtSUbWLg5Td+VQCtyd1sNA5F3mWYJndDiF+74bcws+ASjNEPw5nix37NXi0My0xl
DUGCO8gLtxcj3WhthDeAFG6lVo+L1ufvXGMqfmqNph9s2L1FlfKWWEtQ8KJ8e71x8qU1eiLMMSDs
QrxmJL4IRdeI52IwzLdVHXef73/FnRMiFXehZhNTSvDo9YC6HiOYI9oRY8sEakW2FI+F4SG4oVbd
Ke0iMxjmtHotM4cF/QUsoOrEvbC9ibmFXQ28/hhkdTKfIwTp3kyNiJ9QTk0OTsjONUcNCLw+MaNF
q2RTNFFZTtsaOSEdKqmXNOvUt+7UlUHqDtG3+0v5q9B7FZnLaUEmsymO0pncFoJ7YeHU4MRjoGTa
8G5Q8mwOJ14SNCgndPR9JBjT7ryY2mD7reJF37x4zD8WphdNPsYzw4s2tTnkk8jQlxAlzuK9oegK
0pFRZ0BvHlT7q8Cs8X1On+5Ti3w/2p1WA7KPmq1+xC3a2YnIK8AmJeCEVLq9wrRcoDU9elMAXcN8
JhISl75N4g8VpgwSdH3UGb9xlKfLJLWX5XaQZ3wLZLS1JV6NlpCyA7Lg4vDRO8lPKlSF5WdFNMVv
1n7Kvzms4fowVmVZfsjapZhCKpVobg5OlL53x6j0fEuv0P6g3tkvX+ZinhG6sJA79mFRj38VozYd
RMV7K8U1SCLOyeUO3lz2tDsLeJrKHJAeQUzHTi7+0Q1Wi71k6iWxj9hHeqQ1uvPAyB1NQZzMjJhc
/qbfwmNtcJNuEtocWM3SfIg9799er/WDDb03COrRlL+lzACVjetBSrGmWi90QoSkGPykMm34LlV+
un9sdm4gSoyAyIAMgBzaornWpnFTtVeQGNfG9YFPOj6aay8lBuLlYZVye3nieZf7g+5cCwbdEmpv
0nKXeP96apm5IEKxEnflXVf9Ny5rsp4t7tinJc6LI9Dj3gxBqqF7A6iHQHeTRavjKowsJrhvmrRo
AciZzYcebbovHfKQUGCy7ux2sf3h/hR33kuKt4DGadyiKrqFVGV4V041hA30jPBAC+LKTj9kCxKR
Iw67qJ8VVv6smnn6tugn5eCb7i0vUDkwghB5qadttieQuFSrPC4P2YI7Dd2ixhcaDGKVBEDliOi5
t0/ZoJJjD1D+hvxQqd4MJiiZA6eq7G98c1331cw+qu/tTUrax8I7ATsLNft6z6ye1xJVsVHx4lxw
TG7E0zijI4AiB7KP9z/e3lhSGt6hoUolcdsMn3mXAfn/Ag3PZWglM4GO0NTuOcs78QdnQSrQ82QR
5ThbfY8KWUnAgxgXdBqy4hHbI1hoq75ZVC07SHd2vhTpF5c2rVIJcNwcuwGaBFqlnARDRZlcNGb0
lFddcxBe7FzIlOsw94AyJ7Ft8lf8djkaZtUb5UK/VWsT2gZTozm06qy+9K0xqds3S2HbB/X120oZ
XnuAbolN0Tak8rx5BCiNtDxJLlLZS5MqJ063+hNCkvkWoaflP9z4wDFomWhAM3iIDIV5GpcXtVWE
7reiRo3q1ftHZrswOeTNSkf+egmSMgbRVGVc3ZRJ/GxeHBrxQ32BOZUcTH1nq1pkdkwcoXLqcptv
mk2znlHSGCVfxEYyq7c/D21mwEbLi4Ohdq40ixqcSRuRww6+4XpWdtZNQzfgLmSgG/Kgj1rr95o1
vSiOPr+z1lx9cFvMDdIuNt6/ej3pB0vREFwBpZrH9chpzzpGBpO0rCV5iYvGIJ5Ip6bw1dJYXttT
pAZDKiO15nk1UC28Hmxw4CEPizMFlSPyz3mWeb6qGNYzYNjs8f68do6K1LwjXpVC/pSgrocyW8tu
VKwK4EUq08siNP1sSXimYIuHRneoUbLzFDKeI1tDqMcCubweL/d04TWahRBuNYxn+Jco3YztZ1tL
jAen8ObHSj300NrZNdxrfDviJQinW3SnrahomyJMGyyWmZd+TEdO+Obi2S9lletr4GHpVIdx09af
dDevm9P9Jd45HxTVwGhwSqBMOvLn/XYbDV6kwYpjiWMrL78vwim/U0AUb223T/8g0qCJT6BBGA1X
dJs+2p3lprGZkM3hQP44GLN1Wo14fJthqB1KJTrU8Ivl4FKXV9sm7bkadLOHei3T0Lom7WnsCuOv
1VkeizWGRJzkuBqzuk+KXf0oSXmDip78618vuo00NmkRo0hzk8DmqiUSOTraPmZYT1pzhlqv4PNa
HfUB9r4ktAoATuTKkpZ3/SU7M44XfWV152RcHrSqSYICmgfCnrZ2vr9pfjFTtosq5bZoDgPCvwk2
sAiquh5pwsAZbXFauyZ7WhU9e2J/5zHXwYCCrOsNyXuc2p6sbHgYmtJu/dLsUlgChXWRkTvh82r/
wCVhzUi1B+t/yYDW6v1funeDwHKTXB5JkbQ3D587r7oNTnrEIb1SfjhzMut+lavtR9FAt0ZxRPvr
/oA7XwE+AtcVX4K12cYQgLKrPs84T2CKsZt0C/G2VOrm7HTx+uUPhoI1JEFA9Fu2DgfGRIGvG9Uh
yLNO+Yg9EIijfCm5s9rROMgid24pHhZg8awi0dE236Yt0JaVtQxB66JPrRid5gsO+qehypRzvFTN
QwNi0e9mjPbuz3InKGNkQjIpvUPBcvOA64ugum3NQ1AYtvKAhakdeEaiHeyT3c8G80uCESWPVr4M
v12DbUOWsZps6M5yur8npEBPsd26jm9OinWQ+uyOhfMR9y2tUgqk12Nhc20KJsyNr3I8zdg1Q8Ul
jwWJt4T3F293KFm4xzkKEvTWLEvEKoSjzGU3eov7gKtAjpJnrp25Pl7d7we/AaKJSitJiGTxXc/K
VeMiWensBV7jRKd0dLywT/T4Eif9EPQkySiL10eklFvS5a9RQRkjcygdITe7Y01stUwqYwhGNNXP
a+nkJwQI1xcX6bkHyAzOcm5qsz3nbmZgh1gXuFfU0fgcqcV0NvRsuozKhEafEw/JqQAaEVb9shwp
y8q5b65LGX3LDhL/4gBdr03buXEWFxqnR8TjuyFdMt6D2nsDwy77C0lGL7RpFz7c//Y7Dx9dO7Im
ojTOzRaAYSI1ADiJbdYN8/jo9Hn3DS2y5a26rtllHMrc8vVoiJ6zDiq+kgy6cbD59mbNcZIQcIMy
5vZBmrOe2k1CZGMos3sphDs/dTGJXGymQ9gqmG6sulIcwFz2rgu5D6QkJLDmrbxL2utCr6m+B6NV
u29jZVL9AWru5f7a7p0r0J6UhOSVQRHy+oPOpt4gHM6lZLatOKHiWX1vS/Ezytr+IFv8Vcba7h3E
k5CZpjgDREpO+LebaYjYM1DchqARkesjM4llWNV/te2+etGVuKIhaeqhGisLWq8VAHi1FqHSteZz
BY/m2x/MW6LuZDVMQrauf0w9TsmY6/IZsKL+bPTKv2Nhjp/ob9QHrYadzcNTYyEqQjkVWO/myMTU
ljv87rClt9Lub1ENymOlZ8L0kTBf36VdbXwwI+xnX5+ZSlw6hT7MbhC12UxwzbxhrNd2CGZqcDDV
W9efrd5+N5fzIWF8b4poyoMBpagM738TmyTI+kfcw2Q3g2qemyaZP6MHQvVBn+xB0kWd0GkrEflT
L3rMr9A2PAMpah9BdFcXz6yX2XerLDNPozl4jwhG4qUVK7Vymqx2/oMtD2IN/plEq5Oey9n8tg+b
QuuadPIwL06otBZekoZFFmXP9tj9QfMXLislC4khujVTm5WlHpS2YWFa2Gfp3ET/JkOTPtlO7Rxs
s53rQuaxtBIQbuU13mTO2DwoZcxwNEVYMU/Y5UmLev3T/WOzE4UCXZAKw8DDQcRtcpB2mXDMHDB+
7lV9yfxqKr3nAiD6t2bu3ZdMybv/7g+4cz9B+KZCRzmAisQNOnaxummpjT7IEXt7MM3+k6YomN6k
h9pyu1OjDIh2F3bMVFKut4WZFE3bToyEaBpBIFSwII0jdH8KdX4csio5eNX2SlkyCpTxLlUBc8sh
XxIz1p2WtaSNEoFwUpMvMxqVbwxzxLkh6frklDTF9A8SutlTPkTKi8Lr+zDm7aD+wWUBHobmClwd
8q7NZxXt1I04OqJcOHXtuyIqjbDFdT7x7SE78h/e+6IuaGdicFgOCPJfrzMwdIPclXVuyjgpKct7
8XtIJXbtI7c1f7y/ffZuJooBEo0iW143QC6lK5SVDlVQo6f0Lc2H/GsL0gRF0zTvw8lel8rXheYd
vC57h9HT0IGX9QH4jJvL13QEf7Nl9kE5R/jL9nl0JpNUz/cntxMXSXc28CxMT+IgrlfSSAfHTjtG
ybx+CqMpU324cbB5l9JCj1LLn8Htpc9TjZt0ZI1HBZf94ek+kKbTS9xG/6tXlhrVHXk0hXHJx8U4
GWvfP65Ov77pLaO/eLOn0IE18UlqDltzt58WnCSnhkAdpNyN9kc3zW3Wm6AFcm1dv+k6vrnF7C5J
WM8e5d8ycibFH2tHPbgCb/cv2Q7/UPMlKgMie73qlWvXdZUkU1AjcxGw1up7YXfvOqtQv97/vr8i
ouuIia4gp5IEC5wM1bzroRalmI1MUAgZq6izThN6EO+11GxyH1m3/Jva2fol0h3ln3nNqnf0KnXE
lrPkSRa6vzbaqDzDSHP/qtToSDJvb/HpLyAuSjomC2HXvwyISGXkTjQEVhbBnxEqfksdrtC1j4xk
gkmka/kpbvUHye3tluMwS+EN1p0bZIuF6XG+dkzMvwLPy8vWr1d3AfctbPEN6XjNDvA1zy7G2Iz/
JCsCmOfcWDGluv9V9r4/RUYyeUlovO2CdUVVD3YzBv3Q5J8m8t0He8nEd53u9B9sNe4uyXUDRweN
/XqVVyepdTelijuVVJbwNsrhs+NuBmbFPniNdmbFZEBugOJio22xNwNSyE5X8HcXvMRBm4wxSBXX
DitIaK9fQI3PJwnspHUU4K9npWR9Zbcm1R7VS15qV5oplZ5WPdn6cOhIuDstbiiQPugME7Vcj6WP
ThFXDVm1gnlm9zRbU+M91Dn+86pXLX/f3xnyh2+OKwxXSc8Ewkw/dnMoksRL1dFjsKbVpnOUmC+Z
gR1zmExOGWrLlB/F+LfPDFp0VKyIL5Eb4h24nh0PQGrgQkzxEoDGC5TBLNQaLoH709o563KvS2I+
XUvAF9ejmF2uWP1MJrGsejqHiYtuhN8kbf6wzI73KbU7/ZQ1UX0k6b47OxvMAuVHwvWbgn6s24te
kwBbkeICLUyxsQGjoR7BJvf2CLcrVTnuM/CL8nf8lg+oA+QWqsPUdowOVKzo60s5GUmQUl4L7y/l
7lDyb0MmU4Z+m6HypoiyiaZTYDQqKnNIWr0px/G7OVTuQZnzFkvP7UTeKf3BOWnE6tezUhBakHbH
XBauaIPOFPWPulrdsGhNgJKrYj+bvfkxHift3yxN1y8ej8nBQd/7gMQnnAnkI7iaN7NF7trqPaTu
ggROUhDb63pGgjs7WNOdN4EOHl0CB6Uy+k6bI44ZWll3RQk2c0kQKoym6HG0lvJk1O7wtm89gaJr
T6kVOe5La3jpwfB7nxRMKK1f4ORUsDehntF0RmKNNGSGNc3Os5K3Ifz6MWjtuT+9fvcAyQT/LsMO
vu/1JxXJrLhlVeM+XWW4RmD8GI5WrpLht6/m58ndI9XLmJe8zzafLu7pLLcqcD4k1cW/6iiaz16S
lY8J0K+DnbqzgOwOKGQm3i6QfzbXS7n0ZqWsvKcRCUholkl7UmYHJb9JeAcbcueCRqLMJi5Hu5M7
bbNVJjUa0RmhkKiuvACp3o/oZUsJWZdSWxw0uTk/3v9kO0UvyaIBv4tqGZDFLV6hK61iVOW7WmWo
tPhlsdbW+0GZJu1Ui7n9bkNl7QGDD5UFiS5zPrSlo8FVFJHzbs6xB6F6X2nD/w5+lvx+m6cKGCp8
Nk+SzOlHXG+lbLZixXa5HYpqbs/KZOfteegnvXzk0mh+Yo5cdQF0vkT/WyST/TYvdcqfWZFUL2Y2
FsbzbCUODcCiVP/qjTlvDsKRnUMtSyaIvNPHIB7ZnKp1tvJlRPA3aBRkZ9u2XUJ03s2T1+bv0haD
RZ4p7WFc2uFc6PUfXNOgSnH5gPjHA7RlidSORTJuM+EmSVMfVprylMbav+pgawdF3r3Nb0gkC3Aq
KALe5pyNBib3xPO8PVSEznNed5e+mIcTsy4Obg+5ZNtPTp7IskoiLHiH609u1nk9jrVsMGgIATZd
TJm1U5bvsBYGvxxmGysTc6QOkR0h2Hc2G547yGDxKWl/bVX7HWqqAuIYcJIYqP6kz8U326qrA9DK
zpZhFEfi/rgcoXtczw+fIi0bTUArzGcNy7XXnxKRG//zssw5K72ZnBF/ssPUi3W/VoX58f6R+oXz
26wvsENuFwAXsgy3CWvT0TMLWOrkBSNG2A96BMkGAE0ULX4ktCQKohayy8kZGsU8RUndzz6WEuJn
BlcWBuug/tNWSXupByM9j1GUPE5op34WSp7apzifTHE2pkRX/LRIRIpMAlfpKa2F3ZwXimHpQ54h
CPbGanrtVBixVx/M7zYZJYyQCHZZbaCasq025Jh99TbRES5m3t9pM168yJZ9WpmNeopHY6rELWpZ
GjyeQFtp8rqz5+Vrmdofqj5+BBj24f6S3wSmckehTPaLOE9AtXk5MmvMUzqGfZDgNPcxy1rxb+0Y
86MQnn52ehduMjHfkWbFzSPya1SquQQ0lNa30pqNgx9ZwdsRxIuHqUblibMpYAKv0eKA+czFwRNy
c0X8OjdgRhgLNMT23JYUrRoEwSlXt453qaq+fBhpGAS9q88Hkf7eUJDPpCCHS9i9xXispciEh1tC
IA2cw94yO/KJYcGCWjsCVt/cRsyKhr/EzIHA4jNcn9ah0i2RliMMLLdDdD93evN/Za5FX+BVihCr
TNQJs2x+GZbVPAg4doemqCyRLAAOth1yw5rqTDUnPuBqJ6es1U3fbbLx4s5T/DxrKUbabVf4Ym7i
y/0Nu7e+MNZp6VHzZd6bKypXRIKmCiDhDC6c3xeAohwE3k9R0R1pI+/tUh3wJxxLiqeQua/XNzc6
K7O8BcetWBQ+ZcQlnD2kLEsLeZV1tPWD7t7ueBR0bUYjDt/206hD8pFpAgSqqqinMgO+3pomJjcu
dpu0+I748XtnXycpZC15qrmOrudH0JXN05pKp/d8+lhPggtQScvAwX/l3GHfBOJ8OXL4uG3Ss2sN
R2poQ14FWrdZVV2pWyriJZFQj2TFWVUwmzknCqylwBgc612Z2aUbGp4z8PZ4SvyuVs1+eq8m0ljO
y5Jp8ithVC7WnIOLm0AFBZM/1P+C1W69OjORPxbN+F++vuTFmyUiB5011B+oz6KRePJmN3uJUrJn
Etzi6/2NfZttMhYYIRJ1JLJJODfHOZ7SqlwbmpyRoipfObjN19xczQdnWLR/oQWlnl9ZVfLEVWB/
NBV3/amp3eAelAf3NiHJNVuCMgxKNJucN1rgG2SIjwdqEa1hnqTLW7PX7S9qlKZfG1ct/r4/7b3x
8F0BhSy9gZCmut6EaCEW0NU6umGDMbybo7wf/GgdBW42UZaHfdocIRFuQinWmVsLJqBB0ZVq5/WI
bZw3mtO1XJuiVj55+ap9SJLoIJLaHURWzOgfE69tC/tYr6zr5DR9UIzK/NnKFeL/edQf7i/e3mWI
NfH/j7LZMpoGWlR16z4YUUwLk1T3gsQrUPcSmX26P9Ted+KqoIhF15K+5SZQcIdydEpaz4Hidssz
JUks7YjGvw7Y9f40V50A+P6Ae3OjFiDVHLgLwclcfyY8sOyILL4PXLedHtBbBGIQNe1ZBzJ4sOd/
PcpXcSdbAnVCwj1wIqS2m8mtDlf6bPCSJihhJCerF8YHnWKOfaaz3f2lTE2fYYjWzukJO+YlPRHX
xI5vdVX/WVPGxfEboy7LIK+r0XnkvoD1Xun6mCBk39iGn6qF9j5LBOAnq9Dzx2waFNMfUYj4MZn4
Bvsj2o/6H3wxCmRcWpSKpYT59QKKpejs2mIBPWeVTuGdGsCjKU5iMqsT53wI73+wveeEii2FHBWt
QmoR1+M5btU4lUUvq5rz5aSgUfGgwte+UCND08qll5XZ8dEk93aJ5O7Q1+YKIQm8HjRRVyPVopVB
deqblTIQ1DlldjHN6EiGeG8olEyAzqEoB4F5M5QWFyZ1Rxq8ThGl6BxP7XO2LHBdRJUepLQ74RV1
BUOl2iGho9s++mgp9mguyRAM+Jv/jHSrqP3GXMbAVpX2DQjL8jQ1AMEna2jj15870nYg7wYNEw7g
5nrshJundVOBt9DLxrdbqycqWE3f0ab8fH/H7KwoJTgwgsC/aUVtXVIcbemMtiLOSNP4v7GvjbPe
DCPNqOmIfC6/zeaAQ1HG94W+FzKT2wpjkydwrVXe1rhS6lNWZs3ZtBr14MTtzQeJaloJ9JJB2m12
CHewB+2a+fR4P8x+0nbT17bXp5FUsyn+ff3i8YLRtQVzBjRq850WT6gWLnBDgGZcigHDJN4U+Au8
IJKtfb4/1M7JZi/ImgesGeRUNkXTGTtEOyuosGheGoW6XnsXYx2Hc55PFj4vnkZ1enp1oVHK/FJl
JBShIEEqdX2yUcPt1mZgUJAt0fPAW4CG7KSflwgq6Qjs7CBx25skKRu5DHtf5jXX4+kJNBYn5cW2
3MoKMtfLntIq1y5sJwf19qWrH1OkbA8SqZ1nVYpcc6fwysn+5PWo62wKi1ocAWYf1Zc6VeKzh3YM
xs4o1AFDHf9gi9I8oQ/FE05lcLNr8iyNaySaRVAPNPtzZ1AfamX6Dlz7qKews56Qsum54gREGXDL
ZpeNhl44iuDFA9NsYRvypYxjW0W4XBWj76gdkmtzr5v/vHqzSi1ZyRBidLpt1yvKZRq1nQzv5s6Y
QzdTMAeZKvOpHtzynNVWQvumbA9St72shrAd2dZfUJIbUwDRtSuS3viWNnWavFfAEjy11dA/OWMx
PkS2NjxScp3e9SPVaOxEjMDJVH7O0Nehvnb9B+FNCMejyfy9WdTu5BmrOh5c7DtbjbuJHwnzX74r
m4VpjNkYrJrMGRTMxPvc6o+xYUR+5fXLox1b6uX+h7gFZyGmitQbdy5HWHJ7r7+E0bmJmmYUCTSF
kn0glJqYKdfL1H1YNOE9z2npztizCYCcFs6cWjgp+ZgFZrN0/43uSChx/xftvAL8IM43urAyWJD3
929dylSNZreXCXbRcMSnfs6piJdNeH+UvXXmRNMrl/axAKeuRzFAdFNxySgboEuRXNaW9NJfHKMH
1mmVyUvmGcUR9H3n5aE9SekABjyh8raLTfGQPZY7Isi4Hd/WTb1+dJu2CbEpTg6mtxObULLj5qAZ
w7u9JTYi+l/0Q6Rzgwh9+ZFG2eL3SYfhQZcM2NQv2POWle2PxfJqWgb7SQoIUphGBOQGjuv2STsU
vSVQcTEjuBhCDQzKPhe9V16tpc9Q3Ose1iaSwrB98YBn8ui2mgh6c1GDOmvTt/Pi/UhjI/34+t1C
uIwGD+8dFW+5m37bk3q0FlOnLQJJATt5sASiiHhOf1VsgSNTT4Jwf7i9jcKdKBnoIDRBdVwPt/R4
iCUkG8EyijxQrarGkNDoQl3j//3BULRj5GjoEW6V6ErHHtgDCZW6pNKCom2qE1nxDwn8efyDkSQd
iF4TG0TfPGoeJf0CAwBqFkNHr0n3xDdVSMlHxfk/zq5rOWtdjT6RZtwt37r8JZWEEuBGAxuQ3GVZ
lmQ//VnmaqdM/tkHLgmRLat8ZZXh4/tDvXmoIZIEJhxY/52H+nwCszqem44mcwFSy5B3EuXBetRZ
RZQPDDTsUA44UrYCNOYAiicwcfLXJjxwlUYXcoS37tedggUpNnSYgd97/iBzyuJwDOlcDFPWXvu1
9D4M8/JIZ9ceiAEP1wnxny3UsC1gLIHdh3mGadiLo816LUvgaI88mYHpFzU8qxJYs+S+zf6z7s4+
FKIGGO2hJYQ48Pnr1Ug3fKrbPZvMuipJl6csXafPEtiPCxP51oG2t0hhz7k7Cb4EmqLIqGwYIgRL
IPFc1PCz/8asGm9QBemhATEG1wwkphzhBL+wmN66j1BaBrr9L5brZYc2cS30ezXKN8L0/tMw1hII
DxBj3l+y+0d5kfsgO945P0hJILDxIsTUBtinRKJyA3oBOQERUH+rw0EeJbWuCu0MHQAIPJ3A2v4C
9kh4yfTvrRPn38O/iAKUtHXSZ3jJPpRJEeBi/G7iTB8g+d9fuJreunlx8aLdjEMAzaUXh1u/+Mqf
OM6Bundp2fvWiRxOg2HBOZoDvnPkwtS+OSDAhYioE8Q6LxNY0tTLhlmfC0p4c1BDH+ahDNuDmkNV
8ABGs//Hp9xHA7hwP75fzCVrYgIMQQg4DjAkOm9Snt7OaJIkaI9G5BH/Oj9qmcpfym/gASx1e+GF
/158LxcTwjkPnnzYLa8qE0gPW2NiBBq0MRYZSjZHK9yHBfsQhm3wI1w3f8tlME0/oS0kwPFqamCi
PMr4h5VYaM32addWnREM6oFwQdQnCirYqRdi+MZm0Hty1mbzmDvnPJvPUxqQao1m7+n9iXxrUSYo
T+6IRmh1v2T22C6mG8wudLF5rS0DMhC0YUkEG4+MT95/5n3jLPv3aC+OTbOglhPsN2GvxvbgutZD
87nu6yuxNcGlMtVbaxJVAWhOwLkQxk0vLkMLRNxsMxQhAj1tBZKz/uRB+bSg3ToeslmKD+9P5VvH
C7BboMvgosfNuE/1vwIYvvVNvxL0coGaJtch1CC9PErW1QPFczWymKB8Z8vFX8SXBtP+j1sjEF3f
f4a3DlLw7vbCNHD04Ng/f4YWC5AkLWCO3QqbKhbo7DOn/SXs2Gt4Ar4jUrwd2guGFhjvz4cJIJjW
sJmCCTGKrT3W8BH9xZWF2DzpYdads4R96gc4EUHjuOvL2u/E75TRqUb7CP6RKBxyNFasc/0tGUKm
SyjjmjW3JNzAkFf99l0uUvcFDXuZ5g1CGOiJJTFOsYD4vbyr58AHjbybhq60VE9R8f40vrEroFy/
t3NRUQrhQ/D8/dJJtqrf6ZJu6ZN7Qxm2g/Tag9behTv3rZEgxALyGHq54EHtH/Rfi2ZTcmH9gGJL
2AI/BjmL+IR4i+VpMqcX1sZreYIdAwpTTXwzlMpeMayhG4qIhqIgkLGmGYpUSlB6N+iifK+bgDyg
59qkOW+6PjuDRLTEH7UcE6zhmNs+r+ME3gHb2vi3sDqgKm88udQ3alb2YV4xlQfJ4bB84UO8Edvt
UQHgz3sjDuSFF9MDvPA6N6j/dm1UV5Ks66nTyQ+f1dnnhgleYzf3F6F9b8W2UEVAjW/v7O+YkOfD
yrRLYCqPtFuFXXRHZhuX6H+IPh9RMQF1GGrPYPVb0xa0nWxlVpLliaJjhR0e/PnPaxEZJrRm93Lc
7rr8/FkAfNdbumVTAUmI8GctTFD5EwUQdjZre0mC6I35BmMcSD7c4yAzvsQdUYLyg0/Nfqs14jzC
26zy0Kep0pHCb1Yu6Q94hC8XPvIbewCDovKN4wRB4MtOK4yU+BapDZe5nbpyXJbgrMbtiWdqOL0/
l29cCbsPMQoDuLRR0d///V+7jYXEbglVyDEbH3FRF9U5CehYmM4F1ZyMl0DLb03nvrGBVwY05RXy
la4RbWQXIckkC0xdkTAVMxhNx0QCPywhNHg9ddklbvRb07lPI5IGpNOgOj5/ydhxaFpuE6YzGLDL
s36+dh37Yaitz+9P55sjId7DH9wHr2iivY6XcNQDVksdzNCOGsKjzqQt4Z0wHd4f6o3LFR1XUFdA
kgFH4SUCvYbaD8AAqEMMNfZaC/JwgVhCVC5YYRbTQVKSwAOnygajrodAmgvV6b9r8EW4h+oHAHl/
JcqAIn0+qVEqPWkguvpXRX06jFunVJm2FCejS7aRn7BLF5E7T0qZ91p3tEi2lF+nvkPTD6W+5GwH
FWelQkL8+f25eWtVpwDnAxiMdRa/BD0bMY1QAQlUQYUb0NgRWxUu4edZ+d0Vy2J+YS7eGA5kObiE
oHiOKOAlzDQFJkJsHRL/DWJmV3JicESzQ3udeVNSCBtduozf+PQ7Qw6aIDsjHAbtz6ceIZ5hocN4
cnIsqULgm8shSUlfuQE+5rnPmD364UqODfyF+zwhMbmw+t58ZUBfdoMSsIdffn2ZwJ2jdntdxYAT
6MMqvhRBvVZxtqjrcZj4l/e/6BsbC7c8aHrISD20J/bn+dc5Jb0J8ogbMvEwW5K/xuOFmoi+MqgD
/OcABElMtnstQrcBp8WLKHl0qx/oBFlaxLvsJPXun+UL79BP+pJh8Ou32ofCILuUICo1L6LGGa7q
sEJOVLF4gzvE4AjnnmEAXbP/TgtDcQa3JRri+90JyNrzCfQBcYSrC58LLzLijLC4PaBZ9x3afuaC
7tsbiSCmDjH/jnzf2zz7W//rW0FhNR2jxeKtVsCxisHQeDwYqPHHOfoBw0dHjWiKqc7ko14a8nVs
owxWABHlM2TjLZKE0PLO5Cwd+raCIFR41fTM/GpoHxwYq3VbKuf8G0warAEl1JY/cAh4iOr9JfcG
6gq1SdxRwFWjt4+0+vl7sJGsidcSVbRRZH+jdt+fR0jZnZHLQ389JVpXrSPZcYId7jmjzHuKZaz+
s00mPhxoYX+pzlgjL8njYhz13Hc1jCoCUX/A8qjvmjjs8tTKS9Zcb0R5EJjAeAA0gu+D0Or5G2dK
hCFJUEaHF3d8OzgLqahQN+QkO3g+ds1BJJG9ka7hpc18UWmsVT8esgu36OsgAY8BWb0ASHN0CF/S
J3zwRYjocYuuiqAdti3BAUY5dWXVjPAcvj0nHSfLhc/9+kSDLhCIp9CgR10fe/L5u0tkP66bY1Vk
ioL0k47rDQvr+c5mbbuA9G0gHvz+AntdXYQUI7CVIM9is7wKS2zqDSPbXcimjgAHMHlr0dlAVUlQ
jweYlMgqqa1XpiaYPr0/8h4hP7+7MTJIecCR7BjdlxcW6n5OWumDgyJcVMhhbG7pdlmCYT++Xg0D
ShX+InmAHMzzKZ2Wud2YyxTOnAmCEtKRKc79tUMMTcbQVHxFVbWpSfPJ9rVfelkrHjQ13XhQTIjD
JkJ6YWXtI758IpBw97I4EKbo4jx/IjJDezKo2z3cHYNPkNeaq5QD0lL6DGW8C+nlW8t4F3MCGQTi
SjAmfD7YhIL4FBoMRjw9VL1AHCA0Te911kJSjuCOjlHrujDoW8v434O+SNTjadz6xBPorS9tUhhN
knKDbWsR9nN6b9DiuRD7vF7E2Kg7DxLQJ6SlL9N1z7ON5a3560i8noEpU/kE4ks1qhYmmqmzVaNU
dIRlcnZhw74aGW0G0G1Q20G5E/H2izeF5MGaoJsP3gupYYISRYr3YGKi/w+9vs5rj6HX0rrs456f
Mxb/56QCiSfiH2Rp4Efu9ifPvy7bwORZOdjBC3jV/TFA7fUmVsy/HhKfXToRX63bfTAQX3ZJD9RY
X6rKr3OrZTCOu0Aama/bLohhgdemZTYN6YWz4Y1pRTKIWAuFXHTmXzZyas+KCUEcwDXWiIdaohMA
rKUs1indcn8DadGiTFnO43qJkfw6pcBb4hxEmQ6ZaAwZuudTumtFjiNBHWxV1P+xBKP4jUgWQv3R
OkcHhF/h7tsc1r/ggL19gdoRz3LuZHbHGhWvlexgPAkEOFOP7x+Xrzby/ly4EVBBBGQJH+D5c6W0
9x3RULNSjc7CYpLMP6TW1CU3iNPULGMUPHzYH7w/7KtTGv27XWUWmwvQb/SfXgy7A56zHWGe9Kx9
GgYqfBQEo4uo51dHxj4OeGhgUaJ5H7yC0xqgYrAYMI7zmmMXCdrmPnV1WNhppZ+7JO7jC6fUG4ts
7/7CeQXXEFp4LzZPC5VBsFMw5MbFDtpX+tC0ZEJ1dKgPjQqaClCQKEfN8RKo/PWkQo0XSRpKEHvA
/bIhPDkgn+oU9TPepMutz8j6car1pQb36ylFyIjAHmgaxBKvQmCw/Fa8OJLzGY3QoplNdILL3I9t
0+YkHOq476+U1wsUIDGsE2C3oGANfP7zlQKjzWwJI7TpazCYuwI+OfOhDTQ/NWHMHllsgytFGnnh
6H99KGFU1Dr+Wuphib64THtpkIPGgHFtcxsc+Ni7cuzDuqhbJy9shTeHwmG0I5SQ8b5ENOrIxE1N
AZxZIOD9U4yO/XJN5983KO8+/R9zufMt/tYYESY9n0viC4upRlOSJHA3OCWD5H7ZB5wLyKGjpHm2
fF4X2HPAx/jCZ3zzLRF87s0SCMu/7OGtJJwU6rvYiN7EjjKJ2mva9+kxRPn1wlCvNyASQeD8sN+B
LESw//wtoZUWExKgegNCPz3KCFy/Y6Y2cwzDif5OuTfSfF3j9DYaRHIBhvc6sQKmEeS0faV6qPG/
hEHVYwOveIJNx5UK2rynnm7RGFomiPdzuT3VUWL7A9+M+gTE5fYnWzJAJmBs4fyP73/sN04D1D33
oiDCiP2YfT4NhInWuh2x1PZzD68b8EkLvxtoeGG63xoHUiKg/e0Zxit7c+4DQQo8NhCkUa+ueUCm
wxrUl5Sd3zp1/j3K/hT/SrxRo2+MrDFK6pYWRF1YxdKZAQY+aqkPkPA2v9+fvtf8+x3xvptV7Dc2
EBnh8xFH1PvIAClN6Fu24ZyjqDeh4dwF6d2g6fbN4BS+QoXGb3JHbXgOklXfdBmQUj0b+qtUhGDP
vf9Ib84BlA7gyoC8BmfiiyeCiEPd7pCNEbpZXxIydldrm/rfJtqnJYX38iXk4FubFgHQXpsCmgmq
I88HjBfdK72hEsbAkDtZ9KhLJte22tWU/mv2gtlG9w0IQhQ20f14MdubTjebUADCJnDBDls6dGex
erpsfBuf3p/Gt84HtDPBN0QhDEXmFxsj6cnSaA4I0eKlXVrGtIFBqGCLhmh0tKvEwnfYU7V3AMui
Ob4/9hsz+pfCiUMCuRrAus9ndNupEwP0PQoDkcrbZZ28B25TUEbBnTm8PxQkdfdQ41lKiDoDsK8B
RD/2VO1lJTOa4XcxKYDlU9gxqWviWgrL4QldWSB8wvFRCYLX5IkItqPyl+XTBqcmVK2pIjqPRNrW
Bx/Q2Y+kTciPdXXs46gYS/IwRthYrh6bbDnTyc9ymGKu63H1Y27Kuktr7yiXWP6aVBjJg1KL/ieB
j6LL1aYSkc+mnh9WD4S0ok5k9ItOrv3la9eMJ/j8RF0+zdJ9gGXMMuaooO0RehN2/yCg978MVKkE
TQBJv9o5NfNx3cbm625JOwJdHM0JKKusfayjEEGrCuA5Bb/2WTQ5eMLe7dyYTJ44JOKTPd4ElqPx
NvXLGJV0dx3qzIc1YUjSEbIuYNnDLpqVrqtVcoS9JpRTQnjMHkS20frEMpYhxadDakpIWg6iWMd1
7irr1cNWktGv3QHiIN0pgxQjymmS0DDv+3XiD8rw8SsQsvzHoIblayKAUK6csurHgnzv80x9YXIU
g3xSErYsriBZ4Pxr1vQyynEwNP8MsRbklqbCf1RbOMFMq07ZR19JPysXSCpBfFJ0QJrP3pA2jwam
Lk1FDRB7eRcP6xMw/6LOg0AvK35kar7AtdmESIEgwhpDZwSlMSPm22EjMOvY/AGWnEvsM7eTqurf
Gaw/YYIGnj4vIte6+V5q0P6g+AXFrAOHUBbqiqQO7gi8XOoriLkNd3WasjnPRNZe8Zj08aGnWPIF
bqXo62ga8cOC8PoVGMMMHuBQ6/eK2DTrscctGla1H0/DqXMNBONYxJEFd0ODZsAAY8Fb6A6stuJj
OgGGVPvA5XGhYn4F2OzaH7UM4b41cPZk+s2PASCAGE6prN9Eh3QZsw4snEG2t5Ag8AFl6I24mnwP
kDS8hX/gOhbRFYkc6tiUg9GVw99YyJwayK6cYpN6pNTLHCwnRuf1ighGf0MSCa5VUqA8hAnVmT2D
Q9LA5IZ76Y/IZlN8SBi4PnkHFySaBz5UsB8XN7Trsc6gQ3ge1thvSghTjvExZAy/jBC3XtmojgnE
IZrxgQbTeM+6Ruq889R8g+Z4+Ght7UFKfent9yRBA78ILLC+R7hrdS2gdjqJr3zKWAiQEXJKGLur
ZTlsM918mO7Ec/xhrSles0uNw9krXDxVOuJQu4kJJ1CF9LgeD92qYOBtlon9syTp2p6iiel/RjQf
n1wM54WyZZKugPmA1ntY+er/EU3S3Kyeq3HyJGIyeeRSBd58yqM0HyaVfZw5wUod16md9+ltTw7L
cMwJgLQPjEsIVzvkAFcOusDpET6/yBqHMRj+zA36F/maGA2dgS6BmgRZpvmcpl0Y5wqR9nDoUIlC
qUZ0/XKyXcrKzF+HqIIBPQvOABuM7b4fzD8oCYdLblGle8zglEFLo3p75jG1n5Uho5evUcu+JQ6r
BN0oEaqz4U78Rmq9foujKZlK04cWF+MaOwj04yN7paQZ6YuOLtmjTowdqoCLlp+J2KwrdE8gWRQM
cuJVSK3nl2G8eFsOgEXknRBvUFVp1bIpH0cwnwu7QmC7Uv5AYKe5eRs8f5nktJy9cfByNYhmOkD1
emnuhFig6D7Xy2rKtR16cwJY3bHrbBituqo9sPpzkcLcsODaGXMeKelg9KRnFPNWB2WKE1mdnPJU
eMR9FzV33SektNEvn1oBzxAp1HgLTEKAsnm7jWp7mPE4tqLhiloY1OVdf+NPYeqOeoPH0TUmHzL0
yQpYOSngTN/o+5W6sL5mGzGsgr9AM/5KQpP0X7noBjkjNp8Ih2V1QqHtcExilaU/k5rP9Cf3Vx3U
uWZGrbRiEMFNn4I2hoBmbuNtIR+nKG6y3yvCQ1nSdh0UOXqCOZ/k8QrgMNDBfjCDTUUkbeWaD4Ax
7UB3r03aI4TyZ/EDQshel+two9sv4huDqq4DdHs6MR4HPL1mNMNxVfh1pr1P2i2+++JDTR8qYf7o
2ztIJNb6V7sEIngiUTN31wSXSFhAdpGzPyqEFftykHSH5ByRD63NA+Cwgb11TqzRhDwg07C+nXuf
jE2pUGwcf9fZhtY+VM/1uHyEnnk9XrfOTilad3SD1bbqNf8KgbbYk1g+3sLvGjvJCD593I03HNX5
BC7ofTyHn2gAVVsU3aPFgABjQ9k8EvR2W16NQRs2uJ4mzaiE/kIgyEfMmxeWwBcF8z1Ff5KTfJv7
GfPGtohHa4F8Mh7NUxdGHXT8vIGusnAoQ7s6Xzm17KSTVos73WdG/u7rbReEtCGW/l002TU++Ngb
gNZ4ULmFsI2H6kzzO8RBylVpQhhpnwVSZl4GLOnvTOC0Pik45Y152kZGXtORcMfzrIcsT1gkkxzZ
PVT/JNQE/XQDGCMfpM2g2NOIaKlBJB07fRttq8xuRZemPF/7ZWaA8oQrtKFyWI5myad+rvFRADYj
tm1z7bJFHl2bNe7U9ksUnEYaz9G5HV0MNrg3Zs1BJsC75VG3x64jCbuh2Ppl8TjsBDIuftF0M/xO
ArQY5FvcQ2yOT2aNcm9ZIBA1E4EuYhCu6/28y22gnt0hDpVdOMLmKbASXhXQoe0PixvDqJgsw7EM
J1JdZyWcAXv0v9va98CpHlT7YYBH035BbkyUcBHzeB77S3cPWDekmLfFb74IDTh3MRodk2MIiOJ9
NiQ8zIORZEtpTKCfvM3XJu/A+YMjh8ftmQUBRKMHlTr0p2r4yJR1m4T3a+fmr2jU261YIuKrHKkP
c1eDzJK1BF9lAW6jnoK6gqwFFIySVHcAlLEAP+/Zjv/sY0ipFDIzfDit8dbdwDW0b8rQyfFaE98T
t8ynw1pthol7g3MPEwdc7Oc4aCgiyC1oE4q7Cr2+QkPxCo2IFP+36JsFcUHapMFQGIH6adEoaO8V
ksNsIh+8efa+y3bubS50pmSOyJCiNMdSGR5gimeyI4XGRZzbeZC0TPWIk1nJCWrTk7/M0L3yllV/
kr2207Gu+83+RKQYRHnIo675LYhtAAiBIYI9spmYxd1xK4CM3vhmN5KDL2Cnr3TotJcetm0gAWTd
WKyqaU5sV00+z8hP3yjvm1Rg7AeQtp/Ws2eVpXkiZkAs17qp08qDvzzJVxFPPbo9NNDXwxw3J4/F
9XBlYMFGc9/v2fLge9bzEG7Hqyy5x4atSpDAqetVu9UdnZsCjTg2XXos9UZHJSzv4ILr9xkKsUnv
Np0nvrGQRAZw+Ay7JrGV2TjEfmVqhZAsR/as+B0OY7+9g2K/aB9qPfjD/TpCB6hqwlGNhSbUfYQ2
H+tOwN6lYAR2QhaS1XI7RjWqajcZvuMx6rYYayNCwFtBN9S1D2OyhiGEzCd6NTdk+51K4BbdtIek
Q1cPd23cq6cOTltznk4eQpTJocMA5K3tk5yGNdCl6RZ2P7Fr9M8YxAovD6ZNJjdy03KpRq9P/iR0
4XMVJnbqr8J2TP8YE80C/LiV34wKam4lT9owynvEtn3hx2NXl27K+o8Wx8RjNE8a/EVUznBP9/XA
7uBKEKp8XlqIuaSTCUQ5dFnwCBHrZswRGY9wg8Ltdp5FgJtWDs3GrnAPK4gWigEBrFZ8FxlLVzwE
jcXkbjP4hd22cheLUoqYNseROo2FINMAi4u6n79T2bcPOMvphob20H9xbdvVR+wE8ZHJGL90ScC4
LBwguiCtGbKqyjY1lMAMh2NglegVw8/QRT6RwLdpjjayhVtMmw1DqWaC7AsSbFkxT3EHyrNj3oOo
m7hBWOXDfU7Tebzmznj9E8px8w/GpjEsjPGlusKeTI+gwMbht0R0XJzaqG+aHA4h7IsxjZly6uJt
LjPeKS9HgFd/18mkD2TKBpkHBhD2T4Dw9dvNHElSFyj7an0FlTv504TZhgcGLRAo1lBQe9IRToG+
GbPlMKXKdFdJnW7nVuFrPY6Mihvf4GSsVhVs/hW2JhvOKG6MfR5NcA65scs2zUcaoV1waKcBhg4k
Q8kHgYM2YaXTTPZf58C2w1ffesmQQ3FtaL7YniRZQbYxavK2GSbIkQxhxoBemvQPTjrAOJD0NHUE
wuci08JliO9QsA4Q4EI5ItgOpuksvRIqbNuil8JTX6GfudKcpzX7GuBsTfOk4+Zz1GjxzWs3+0S3
aPoyrelwt/Zy+4FWVtOdKY4Ol9cGK7kM+tj0RzaK4XMK1htKnjUmb4Ckj/5BljS0eaiA2bbJRL9M
IsnMies5+0mZ3uZjzJmJHjPVRHE1rUH0DwPWLimzZojpGcc4jtS4RqSqtrbzb+J0HG9EgqAqx0VB
gVudpPdoeuTnJyjc+OGdsErPJwsPcxwyKRuH227elvZkI9n4n/ttkepD6yPevZGmdsemd40sk9qQ
K3xJ90+0TUYeIzLa4UOPwDS8iZZo+SMA51Sl6sD4zSO6a461dJzHYhkbWNrpGPiWW1F3Kq38EcoA
9yygpIWQXEx/eZ7LPqFPv+kzahd1kNumG7zbBfZQZ1u3lIG1HVFzNHPIEIrpuDv24WD5qR69+gMx
vXXXyRDoXZ3FZweBCoy+GWwTnxPjj3HBbbB51z1mB57haUyG4+D84Yxua9Kc+RCGn0I+dQguQt0C
Iq9o+OR7G+zR9IhCbU40Cofo9UL8ogrmMGgxetx3OSjYSCpGeJN+XSybADKKsUYb6bGgmgJfPgZ2
CocCdya5ntSkmtKmoQqxujFwDtkO9TvoCUPUxnQdAeHc1QtCWx19i51r+3OgJOSIWKLCq0DoJi1A
DHHhBzcv9KCClLJjvPVBlysFLlNl4Jloc9NjMZU4QXG4If5z//iRqIdynAzxcspp/Xts1MqrJUnc
VW2h1+byzuchasVwX3U33chGlUeLRmUorOsYF8rYDOPBW+Ecd0SSpylenGzCjrk/wFcIJjt0vAti
0roT3FFQOPMg6o7DBFwrtdskd9egWsXXa9OnXu6hNu0/NOM8bQfUuIL4YNBVfwpdFqzF1ECh8+Ch
SMCvgmbQW0kTDsERFtTN74FB+D7X00j8I7Z14B8NYpT+5CKIvp4jvq31dbO63ZeGNizKOw1dZOSA
RNCC4htNpykU6XFZQ9Ajcer44EpAHCk+cLaIqQAs399uoaNpdDVkY7B80QRxYrXhcSrErKCnc8An
AFUGrUqg3IZEB3s04zFEyzyUTWYMPeU1SdOP3GdDCi4S70XOxwVFFir4pHLSDowUAcTu72sydDxv
QTxU95FY01PrdY0qUabyP+AQ774mayaiPHDR8FOQqL+iSwAlKtLXXnuWFnEiNBljm5RNu0WPjdbt
dzzt7hnR+tl8bFCe+KasDD/12H3m2IEH1VXQv4mfhmytpzwMrbrVES6nP1Z70WdoWQOcAmx9c7dw
QzdkJAnKPqiYrd/B3Ing/WlcIArbBF59QxQmKxdmtGc5hvMIBczAf1ia1iMnocBRvIlR/V9KiDkn
1wPoJG05DgDgHQBbCx9pT1QGHHHQqDxJCFNI+v5+281m5BeKclJ+3Kgv5/s0glFlNS0Rt1UUzbQr
F+XPH2McEr83g0i1gG5YH5/DbjafPQVB80oCy55VFNeNj9OfmhsHwiFWPvbJsQWBk3weh3b5uQWp
HUvdiXA6+JHtwHzsou1eT3Luzgb0RZ3j/gy/9H688ZL2i2CncI3YwxaMDtvJI4iRLfGmcjQCskkQ
AwXtRswCPIFQO+7yZdNTiM/K8dkWtqX3MtUoG2L56CDvJmBYyhXwyZM1EKXJAxmiIOkGz1Nl1IKF
gmhsGYBGa8f1hwGgVoJQ39k2r9MR8mtdr8UjNOhZC8EtBNAniA2jjtPGc/ugpQmjA4qz6pOCytKC
/RhqVYCYhIZmLRT9hdzGnVOC/DFHLUEe+zpA7SHT3bj81FkwzYdx9kJ5PcRckR8bnAH/ZKrWoDF3
IrphqpO/KOrAbdWsNvq8LKw+bwHjXYWQAby52Ao4xlJUD/+ELepmlVgUdK7VNNupQESG9nuOr98u
j2oM3HbQYCSZcsNJcY4QTHcV1CuiTxkbHRp0gsxfsnBwjy7B1dOtqBMVE1f+p3EVJrrqnewe3GqZ
95ggKFgOxLNoZq4bpeqIDud83wVYNzmO1uGebEgeq2hSw5mi6Qcpqg0x5G3s+u1oofOHPGHzu74K
RKOfAmCb53Nnu+5OdjMb8pTH2hx9Mncn6sagvup3sAiSnLgfUezqRoROuCNU7pjtf62ona+oMKs+
ACwqRDhv2c4C7ZNNs3INqHui8F7t8pam4QeSgKKYb456txNMJXUF2UL3A7Fp1xSeRupWpojxuwLS
Re6rBLzoA8QLm/7I2zT6rGiEYp1JkmaDzcOaoQI80ubHYur9UwdbXO3U6G97l0MUchuaqFBk2R6G
qEcKB4UKKOxuHkN9e9749MEHGJIhNkoXbATZpwdqI2bvTDJlHNiJTVdbsyTz3UIJIiZOp/YWYc0K
++O6Dkzp0sT6eWZG/mnksCz70k5tj2naOm/+6CEB+8ZXpC6FDOGjfCfXermJIPwSYzdMeDYceTIK
8xbWGH+6EV2147oqeQcKWLKh+A8HjfuwTrDgUGeWeRM0ezDN7TQe+TDPFUI5CEsHIeCchwAi3R81
wGTDdcxrdppxo/yPo/PajhTXwvATsRY53FJUcjmntn3DarfHgAAhkkA8/fnq3M709LjKIO39x5du
k+5t515Lytx47hACt0m+PVlY98lkobwpXcEzCRiyLeXeFbMVfAMOBurMHh/cbX0XFqdl6/FNYufy
vgLd1985JxYANqa1W+M0VZcycI3vjVc1FpSNtdyFS2fx6tPBQaCw6X1v57dxNWaYUW2R2kvL+8mr
miz7yOKzALyu0a2Ji8jfO+SKPwhJDfIDyeTgEyaZmx5hwhjbKYiTb6VuGW+vagiYLHpj0Dbnlgf9
MlpLTo69vzm7wlGqSEE9eHnYtMBAmTnJ9o08SlcYH+AwzoEwygZD3VxxAp/WL9zRlpPVBmnqPiw3
Xd2GztVjuzK39fcglEbc6i5h/SFe2FXn1ilKLwuEax5ysbVfoo+mA0oKSlG9mMLDe38UfG2k0VXW
rlZTs92trdf+0QET2HvThtPfRldB8Nx43kh1IOYW5zam3/XGrH6l9wt9MLxRuVf5YKky/GnqpHBS
OLKuvCuVvdxN4wiFMg7J/OEWVSRAIInPo9B9i9KhHfuLCoFrs7Yt1/suF3p+GfRUxfuAgDqZ+l6h
IG0onbkp1rps3hKTuPP11xoSzb8s3acX9W151mzC1t4jrP+1X1fNE0uJT/LtDYBxxQpA874sTfwH
dyk/dNUWAfRXmK95Nnfr3GXhSnjgqccXvl6auJZPhgfU3HhK5W8xbXb+q+zaqN+VMM7rZ6jEcEPO
IIqXzfZaC+Ouu4LP6SGhQZIzf2Je4qNwojSk7pNoaiWnHJjYOsnR8qy7Bun9cneFEv+GwgvXYzGE
jCVaje6WGWkPS7boQJu9ZQnvy5un0UodK5Fjmq+6rw79AnmWbb43vAPpJNZpqs3w7UiYjHvltcNP
ONniYWq0hxcPVau7m1yDU7N21kXtoirpn+Dd8V1FRZmcDQlh7msdVPBIjkd0VkZ4RZT8WSHQ6hOI
8qpv4yocX5oWwux79OdZ7JQzdRz0YWuyhi3AsP+xgKd6W8Pg4ia8T6dC0+B9W20qUMCOWAXPhiDu
5nUsS3I4GGL6Em5nA04dWfCSXV1qr+JbjAxgdljfLwFRhE/JMnW/lIH7CoOT7XCatoU1nCZoQXWi
k5QPxL0/8tWUzhackJtEZtdhFT8ZK/e7LCHF6soe5fkFtie4mg5kckdIDt3wbZUI8g2Svv/1fDaO
zCMjo9yH2xxuV5dJ94THZn3oRTOsO0W6Yc4Nqii4CGGnQL85VOesiDv3dJV64cdU0Vw9wrCSSwZH
nv+jeY1l22kjCzJ3CodtF4fOcF9RyDmkpVNtf2F7YQepBw3ylMBRJhUEpMys18jJSxcSJ38aVS3+
hHHCydGKrfg3tl3e7tm5+cOLH9L0SZC2i69+Bj0/iDbOf7awHf7zq55he6mdijldBk/+5NX9fV/l
QOuj8qw946RVHvqql9NToBd1cpjvNtDHJujSsmRjOoC9B+rIZ4lcoK/WvHgakfRzz/7dH/W6WO9J
MxknNbpPnGPlMquda6Lgx7S2y/UxhnUR+8ndMLazp5tl128bKwto0mTTZeZwDm7j6JgPz6w9PGIi
V5bTuEH4v9IUvu62aLWf53KN/s596Qgc+dfnQ+L1aLIVTTWU97Y4NTnkbvJhD1vpwGSMzT/p5MQ+
d1Y3ebuytcOjjkdRZfyV4qXord55wRUndbq4YzMekqH3RpKCIgPCM3vQCLVcg/AAXeYLYH4bE8SC
LGtLgy5X8gb6ifRDGsPW4RCryrezuugKc5cTtPmweQbpDYeT/SvHqLlt0HnPx8YmUjOvwzXcC46U
KxTZ9g0SFV7zMsFMtVPD4gpq7T0gLDVP8W0dxMo6e8rpxJ72H6nuWD2LOWXfZ5H32rDOYPNWdZPU
Mcyzy2oKTR27utvTQ5AAIBcWwBz5cX8H8hcgfGM5qX0p3Z5NZXZVm0qt1k+iGkbuvdVrjpY1FxvH
a+tXp6QqxHjj59Lje3CuD2yj1iILC0avc4DSttp5EbHQPLc5cUTgKMQKEBkm/RRlfdjRz1Qma1p3
ZUJrGhcUwhFv46W3JAaffdPP6r6vK/hIpCRlnLKYqE/mZyKjWNSbMHUiRrJMmq57lhWNthexRGxB
1hisS0bUtnfAa9MO2SajRdwGQa/afVLkMQAKfs9Lkli1ubWoerztxmVDpTu5UHj+WmLJH4t+7k5c
U/Zb57b2f4FraKMor5JUkBzSWm/Cxql53qx8rXcRC43aj4U3HnJdS/m5yoYhXteBfT9ORYv0fZU4
aH13cMBXLTMOadyV/DoimmPO5IDALPhL0PgpIs3ypa78xjkQlAWXxXgzX2Cxl/I4Oj603eYU/Oli
RHZzXhHsWrvQ+JNKt0E2Awyn0c8FZNS4a9pi5h/kGhre24g8NG0kqgMz8xKC4dNol7JnLefE1EG0
g2ar+3Rrt+1Z1+j5swL3T3xqSnwX52otgvcefvJm2SbT7Tpo+oKRaV6ag1HSstKGZSJkrXbUWwuu
8i43swU7a7mqE3QcNlOWV2PEPg1l399YENQvPWOT/8Y2OKpH31v76D9w9xKFQFRB3rQAQmvWLKUD
xoP2kKm3WLrveh5GdSQ5xGV09+z8nLeCYLjR4HU/e846mgzhJmc1rHlufkNr4w9qlqAXRBoN87o3
bl6K1sdmNeqT5FDFZRBxnrbGPTWNql9E0VdfxQyPvCvHrkCr4CR621WDFP/BaTgQDBtcXMVxvsbj
wWxqcjOwAjQQzOPIFOGqQvI7kym5SDNQfxeVvUEQ1QZIiHSn1DebAqPAFkfNvw7eTKdrBQq1d1pH
bxdT197e0Gqnsbe4fRYgcFdndo153DcFVoKMxsHwxvWvwgNdcpbvUF4YbrigXGHKVSDJ6u38bXjo
DGkPYGNUyqUdnqyXvkFzcNJzx3kdD6F8RLzT+0+2y+/pK1Rbs51mzvI4HW1dhi8iVm60J50GCnsl
dqW8h/fgrINZBoRzR99NUlWTopYWwFy8rWEjgVnIzgF5a7x3mCOu/nYSxfAeLhz7f3CPN6yg1zuf
+90zuzmZxldk/Xm9XxdCzDK+ZvWnX+Zovquk7YozKAusf/v/j7LZcePzC2bWeaKcHbHBqjbxxyhT
9mndrljrElUIsnWrSniZnDd1XldGnqu2uo53bp87XLWDFX34QBk8WehC2t1Ku4c8OK3PVRXxL//2
SxAsoOqx/Rp2a/Vjm1IUKXoT+7sbo7C85ENPpRzkXTgdHKPU6zKY9r9YNcO2p0xHYIGb2zmhwizu
+z1lZsTvbjMJwDeOMxa/rTXG5Y4wtY4cnri1n9mBEJxP4N0F3z1LlnZjhFcicCbu75EjfSfpM1n2
5L0V/2aUUK8T0vmFDyCcMIv9Hhhy8H3LzYZEFsuXisbuhUL6BH3SNhbNgRZqF11BWYVZ25FATyxI
3xs7s50B/cDWJxM9ef5WVrdjE7lrKmoCtDKvGAHve6DJ2w0hAKIiswa/faSJ8yVdvX+jsm0gbWSI
zUsbKsdJuXs8mOs6LtzbTXEkZtE2hfSRAg/nd/0wAvGP/WpFe0Vg5fI1a2n7Oy2G2b6Dfnf6vS/V
Vu1dK28e4lG6K0hVwy2Wj/Omn8LFCsNsGMxCaOBqMTIM9eDfhbk3mz35VVOZbatI7D3Hm7LTMg6o
nOmha/ZdrIYtm0oUbVd81tzKeHTCgzba8Ulh65XZS0uEITyfad4tjRoQiGDmO68XBH9PeRUlHNiz
Con0EutL7vlovbwElaoGp8FckvfhckiSIXpgDOk+Iby84T4ea3GabHddTl3PX03cRVPfO36n5b7o
lXqwZB39hlvDlADhGhMBR4jhw8Do+wlZ0AUpXhgENkR/uxQxqTWK06BEAHHOfRAmqyC6+r/aKzeT
CtQhsKOLIpqSKRPpy7hBgah2JAek76W2SYadq6/ALkQM4WGzMqXobphBbYXUe0+dLfc1hTkTk2gD
WbOXWKMQf0HnP/e4i4LdtHjjT244xi5iQp6R5U7j6ExdN0lWWTEzWOdF9TCPazu8VjXyvluLsr3X
q4Z0S2PfbKcQVHn8ZJ0dv6FqW+9+avK1zVDN5MHeYnK93Tp41J2zWNttNa6rn6KHSIK0BN+fb0l3
Gl7KIKA2jCeZI8hMAccfxbvqvttCCknRX5gm1Ytpv8J2Duob7rPge8nn6t6QiPOajH1Yc1UGqNuR
S9RvRFDpfOfbIK4omez4EYzfn+7KkIsnVUOZhOk8h/pnq3wgeSJ3iu3UuGV9Z2xRoZKCywfYGEbk
EHHfxDcM6V6ZlQ4MSGbCon1dNLXXh7J1B/tBlJqTh11y+JFmFQ/tkBM3CKtcsojlTX1wJppXIBBB
Yv8Y2U4j6VI0NqN/z819t2zL8C/otvVhdj0dHxnucwef7aQT5ItW8rWpOmAhJNsfVAlVkfMv8pAJ
7mvtdcdrHQaGtNYrGf2WJCl3HEXLeBFesU6wB2TX7XRYeQ/KCua/XLuLoRvG69a9Ozndn0JsNfqj
MQFSkYm9Fjd0Z40wnn2b3DtqDv2dyWOoZd24jXsqkkm+sXuTaYh0rXjgEOijrETS+61MJD49XQDG
X8GxP37bl68i77xoV4AZ8ZkJ47kGetXxIY+pkthHm128NXbZOadwQnKEeqjJi5TAHQ7UYh37Z6iP
JM0X6oERjo4e4NOIiJXxIS4/mrlqxn0dJ+o1r3IOBRQDwSNaWIRcDp/vqR3pkeaoKESbzkPvj3dz
axWfAKxU69pV1ZEamiiO2bCoxxvP31ZDLn61zAdS8Nb/QPXwbBLSvzW7WUBw76lsW0JyZ8JkuO4i
kf1cz03nIldbnZKAdKu935La+5jxU7g3OnaWG5Y2lzuNW0UfXX/ztqca8OuviM1q7UiSYatgzSzC
QzXr6H0Lwkjcr9XmFmywjfwMjBXN+zXkK+GMrTa2kmrs7H1kogngp2zEfBJz0mGcLbziDBYt5EE6
obiEHkJjOPGGK7UxBpR/2xr3r7X6iXUsmqbg4yS9eycAmS2e0mVQ2VbGHv8f47ofZvSa8IiMfzm5
LAHXdX/oH+PFcsv9GAQ8mTEirM+pboFFl8KTKMWb8rkaoqLY9fMc/GtD+td2LS18b04rnZeqtrSF
Si4krmdJaJHd9RGjx8EiQOUz0lPzr6oc/U78RRjuwo6vlznN2kCwREKHWhBtvxqpyXx0w95ia5Oz
d9ugGfyoUPH1hwUaJ0LdcaWdIeVmfIs9vjn03ExtlfSV2SHOKhiLpWouUx4tcjeMrnij+Mkxu2WK
Vuu4tVfKn44f/dSijYI7yaPmHQWP36FGcPii3CoMoIzZIx6rYCpoba2S5a+2BaeNhRzgNrdRWB4W
s8RLClZbfOb1bCOgtQKH+CivaU1qCZh3hkdyolRR4egHI20/WoSMSLMmp6FXyO8IkBmvKTknANKR
U94ZCRDdRPGU81ijJa8sgIpxkDGSFj+UGyFdnnsqZ8eWp94J1ocQSkPsJsQ+UUo0yipSgmOG4bRK
Lvu0CAyki+0DvD5GdW49I5dClFGMk3jTGo5Oppqt9YZAhFqir1oq9M6TzbxbMipCHFnKP5JU7Zts
GqKk5y8skNOhf+i2tEM/PKXlkKsD4P8AYZiY0meX0IX+SkiV+if8PPoPPVB08YYAINlZmOvR6VRh
ksXJXE77wltd9xjxHbxGSeX6e0Rw83km/Wa6p1Gr/rf0VmnfI8YI9M3Yrc38UDoqfoLv7ORO6cF9
FEtfqxvdOe2XRO+N5Mq3qYhrrWW+p6swXNJ69qpbRCZTT817a73DEJZIjtGl71wVclO4S9s8dcqK
vpeumpJ/iA09bIsIzn34zEXcoY8HfFSzn/x0OgZW8lCW7Qfso5R9uHVHNJeefOtE96LY0K+aTd6Q
yrGux3Z02jYbUBf6t5Ah+eMcw/8f1kEqYHivyO3DOgrIfavva+oJvAo4iK31xUb/2hxYLMLDYEp7
PVzbRzCEbCrWKNZmiMUa0o143RgpyLPu5/WzGDv9MIdxoQ5zPvcQBOHQ51gHbdj0OvB9kABteQOJ
gG5wKRakf6k9Jh2h/g2nzzuJ6fXwTXw795xpe2FlG7K2+s6Ljeyfg7Za1tRWDAtUMunaSed6nbOw
Z8lNKbupnDQkz344zALdxQErbQQTo4LmvoivRZ6I4uyD62oX28M8mUshNUd9U2qkYUPXFj8VTuiQ
oRt45sJz4e3lIjkLIWCVi+645won5L0x5GoH/ffixliM8m4Z/F2IVx3QJ9bEEk3QBP2bM7nAOiyq
sItL1yoUclY/tUeq6br6lFNu/VxQs1vfDn41S2ZqsVzQuKh3Q0b6xTSF5wBYVRxrdo8HEkrKLKuT
+d4SO3tLJZF/F8+LLY+TMy/yRAC8bTI5MQmDNAEEpw7FR1zYuOVOfYCMGzOxVyPM6pz6m6XIx0s0
OMu4dyq0L6jwSyLxUFqWl6Cx4ITKqBQ8CbG33rWSZLY9QjS5t6uw61h3Y8WP0qzDp49h8dAr3Xbn
xFWwyjwR8OELv43xaVQFQsyh8dVdorgt0sIyZZgiHB3yh1g7JI+0ufGTxzKh2GZfz/QP3JFdD55J
SUfinaemaCXjRtjorFxDttEa8dItdHPXHdlg56dg9tGnFT7marKJYnc4c2yNE6ta1/0XRwBb6O2n
iYN8S2K5C1Az5YeA8iJ0J43dOecZdIJ2h5iTRFP29TpUTf0TRfBkezLbeXmjfpw/LGB2j9OQhS9F
hVmYQ4fUjOY5JUa0Wo5u3tyqXMpDW3u2Q3Ail+veKlUAMd3rhZtGFhTBh0LF7xvKCQbyJCxBP8SK
tH9BN8A+0SHMrZDnApnlM/x/Gdt1ZnTekhofGP1AwINa9zjRq2G3bbOBINCTbO4k5JFKq8QVXVZv
NMCmG9/7yntdmzWDfEWLQViDddScavowLp5bHsrNv2oM1iW/91etQKctVeZpby/6jwjk8LR0w8Ta
KKeSqESk9wGUpa9BKtu6WndePbfbeeFpBsxtTf4R8L989LxoemlHgmT2ki8CxjDSCI2HJhrUjQdS
cgeSNRMS6l/DFVyujodh2WpxiEsVkdJvqnXZIfW65tiuti2yq2cf2pRT8zvCNODtQzUt9W6AuGId
n1d6ceKOftm08jvEs4nPoYDIsM9ZsTWiqB4Nzky0TCteLF1Fw3nOA/tWunMMtObgXBzRPYIdBJ0X
XuwIzxXehkU8U88+wrBFkji3Wke81KBU33Vud+EBAJp/l9dcqjvAiellYu7IU29KqgcAhSDeV2vg
1Q9RoOaXRXr2+kd4ZeGeJyomk2+pw/XcENVrQdbnpf1jYMqGezkQeZWhfvfVbnLqZjrm7lofXcT6
4j+HMqrw11b22lErUZN4KtzRoRw87u1HGg8A6tQ2Bi/b4LXte8iaPADHVsP1Ud+uj4wypAKX1hAf
+Sk9c8IJMd80XluEp9BrXES20dbuHRCxdY8rt23gnkhcPBc4nFY+zwDbngPafRSF5GyxUNb/ysK3
f0gRRHxEpk74kGNfAmo31yhkAdSUHOcFWHs3V5Y1QdM2MzJyW/h/QM+cYa8i1a3QsDr4SSaFnQTZ
JOppB0H056SU/ZUPQxLeDY3e5j8LF90H18iWZH64Ih9CzVEoSJ02/MYZA0w7LMFQ3Ws21mIvnL4x
O9q9rZhfS72cfAVdhCKqrMNM9j24hxyV/TKUcJxHfhiUkCws6k+DJHjMQHPdce/SuiT2LALNfyPu
RPFrhbn8qSUKjqMYI2/KOrqBn4MKtk0MG/u/B2wSTFDNpXm3eaxpIa5oa94lybY9CGS+5oa3u1fv
1Roh4koX3ekvYJJ+OvoQ5CsLqj/RNhhGZnpr5sIVxCoHwcxUGqKt97ek/Zu3vnPrDQsQEcULGNTa
OAbYKxbQZMfYjrkgQWxIgt+a+XmKJEYP7s7lRvpazqmxWiSSMIa8q0PicyJ7c8PZM8xT+FiGzYqU
3Sriu9Hrpvj6wEwwPXa4iXpXeENSfrTCFCJlhKTMGfbG2aFs5LdB7lNxqZAUDudJRz1a9jFkIchj
yRxKKdbAmKxaQ26gj0MljWdnMEwsHrMFP4T7uMIuTUdd2esrL9egT0JMwj4WXHwnmDKEVFM/uXfk
ljrmW0Mf5Hu+ZISiPgHUaJ3mWd0mNUkmmROxD51XnIU+ih/aa9O1W13UYsLZtr+TT8/gg0uVVX7U
sHQ+gVNtfGiEdp2DS/bpz4I7/Q6oCTH2CgK0D8SV6eHrtSGNo+X/R7HQJVhzN/9Odry91QNS1tQZ
5urFJ9tqyexmHB4s45vuKMMG+E9aS0u8blCA0XkbLzqF3egFMmrnu3VXO34gv2U09mCQTp//ArLU
mEvcXteHfsQxsqsrHjImnLr4KBsbEo2ZdUl2rdzAW4jjJuq36BCs3CwGnGgmjgdlA1nc0AwKXJ69
ULTNScBleY8DqZwPmCykly5TaC4NOzpXsj2V3NqjXU7phqmaac1v8U5WoInh/aoxeWC040CIe9d+
RhixNpnD7RzdaTXI/mwoqcRa5vNI7tmv1gdmUlGnogI3ZrHGiAj2S3AxGq7EmzP0tzbtPBOQcVZP
hX6NBSPzjVOXLEreYuUXxX15tr1w/qPGHE7OCxHaHFixEaBNMSfFIbdc+88yMKKlrejnlwBD3iPO
d/ATqfPm05p0/moDIYPDmanudn0/FD9ge2xT9WTNiMiYCf7ZHugq0B2TPJRrYx77zWge+hpzzDG2
pR1mNXfTE7BLALw949Y9xnEevBlPSOstEV7OONxG8Z+uU9tHx9yIymKrmLp0sJLSYUsSky1tIy0c
nHa8b3hQG6KhcD+yly1hdVuQ+gBnxM8EKEEn6Q0oSWAf/Dm257cmaKPibDdTcf39tCWWkXL1GGCZ
7CBFrnFtYR9VL4CReXWSdl1+Yo+xV3A4OcAfBliWDpwRUj7I1g7uqcap0I8SRfja1tL64FcjzQ6Z
XPvWXTndXecV0X+aOuRfuvsY72dPeUE2bfHQ/MxyEsH1BHWXDtJY2W+Dq9vgBm3zJl/g34OCk2eK
wW4EyVQ/A28mTF0e9oy/onQY1Grb3RE9phFkGUsIOJ66vuSR9tZnpLfezTyQxkhIHMqCk5TK6k/u
CBDP9BrP/gEUoUIxvqAYgkoVCYz04H9PttdwzxCURZdsuUyPJB5h8BS40F/Hyrb/eWNhbsbCqQE1
KQfkBGq39XHpavWEXK3ogDUIlHnyS79/qzrXep/bZvB2M3PHgzPaVn5So2XdofHMpzdX4rvLaouK
pWQ0gNhWq8UzU6LX8+srNBHzVwVy3HcRstyEJyh1QZ9ICAhW+xS1c9Qdvaow/dE3vV73hZiRh8Zq
CsRjQhVp9el1yZA8AAys+m4YGC4ztYbHxCK9Y5rdL5/89hdoHXtk5h5NcCxz261OI8aG7kp2ub9T
VeVgqEpMT8BjdXlC1Fg91GbT5SPgQ1ym1RYu/zVrzfFUYk5frZRIvmo++JUTdeB0stp2Yx5xQ0uJ
O2yn/MqPjmYFaDqR2ROpfWM8/9hOdKIfyiIu+k+XaMiSfCwqeXaMxdsEvgUUkM0mxtSNwoEVMTNL
V9bnRs39fxzdxevmTZbeO42AqlLeiE9G0ML8azGFX5DNm+XSRWy9O79aonI/O5u3X1wV1FnfxiI+
bE5Ndh+lteS+13yv9KFwAweBaTU0b+tgdHVyxztjTK/+oCGJa0yWMVwhA1Dev1rGkt94NqB/KC9a
yQEws/IwihAOmFZd112aondIZJooLjwuIzbtd+K3lwkqDAwb7r6rQob4wGdQbgzyoNZPeNTRg/4r
QM9XVnZZoy/Hrww8TmFMWuIxQJLbOy4/yrDG1cHKtSK+stNJAVZm49NiHJ0/IBabL49LwOEBY6FG
hCyKQ9CTentVCESv0BDl/Yopp0xl0/vdMQ4U4lsdbh7Ud6z8W4fJ/NeVkXEOWwy/kPYEw/wbWe/L
M+Rc/Z9bBagSC631N4eIWtHYM4YesMl1fyunimJ8Lhw6KR43d0jNhiE2a9gLcfIEModY9pPoC5ts
Sw4ItVoOTFLbfUcRdukBvDXaCQa+S15MMf1ngz/8YxRAQ9YtfpAQaiE7efZQSjxLuuh5KSmyCcAp
6+5Xz3b86c9YHkhCgtR1C2q70sTyuRnVOKr4OBgbSWsRyvUbWlv0J8Rz4T3W88o8bBPSkxPLPAQj
KfLbjItysn/wnQGO4VMoblobLwlCSKdpdmvpEWaMgRVTZjSF8cUBfWsOzZZgNSRwAI2f78Tuf2pz
oj/zoOZ7eFogchlL/TbxHre85WF7wQyD2E3OuKRE68FZ2KauHpbR8+2DGQufo6QYUNqXiLtvrIAb
J6MQbHjQo1bfceX4v0b19WUz+AGgy/wORg/T4287Xz0L7KWwpbE/WocqmuznrdagjK4ntzbTM4ne
6BULxDf8gOy2SCa2R97q4R+KR/L8RwkTdaodFZ4YAMhNkJ2FG8kaJTpEkiFFVvaeG3wmrFFzJopA
ujtfJqU5edPm6vPS1PJGBnZV7gpLRv4J7pvkv4KUQdIiOnsbPwLLuM4ZOTm8O8EGLeIlBHMjUhAe
/HSJ5HrLllclN+TFxuOdRoL8VCKAyjF3te18zGNm231sk8aXCqHNnbdcIRhHLEmULaPv85fQrFR/
VYSV5EeAcR7zuHas4ZkMIr/b+blILqVlXQG3PBQPAb2J/9mISGz+8yq62GVcfLEJJBsBp3kTnoll
k81FNaDZz07VW9VZbkO1ZTmKfgSuUjpARNhcIiFU/TjUi3BSYJruq00SaCdfSljExaFpcD8VjsZ8
j9v8HhModkXWSh+zdrist3gs4d4jBg83VW47I0mdI+Iox7r1Vyqw1prix41S0p0aZ33r5mP148aT
331G5er8XeGFpMjsts/lHu9ReR8DbzXHpTMJqr6or5PdxEH9gBjDc//xPrX5pS07955zsuRw7oJl
uu04EDA0Nnw+57YBWvNu6rCoxDmAE3xYykn/jVAj/djsks8TsYr+ft3E+BGPVaH3pT/J5Vki+M5K
bLe49nvaFWU8R8kNpZjFye7aBdazGMp95eZdkUUoqguqk/24PYO5yp5i7YTTl59/WBm3lvptpkt0
emjqSlwinh0Db9WDNeSaHovjDAhMQFRTNzsHRT2evDjG6r1chY8o0ZM3GePjTcMl6r8KXfpXDlpU
U9qFFN3tEljkKvWDuvjbSSgZ1BNgn0TAQVdkXCrrSydC3q9KYMdMLc614ZyLXH8EzKuPhdN0TA++
u/wEzrC8roI2DYbM2TskWLS+xFCNbYZ4zDrZcqz/xsPEQl57ckphs9w1u0qXvayExNaH3K/KLqOu
2f5A8dT9tQIxXngiem7EUkTPraIg8OJSZXAhxWT1zkWse8gVSNv2hlSg+ZnMY7VlGPcwpCiiRPIL
2xOSm6iF8E8NxMOYDm44e+xBXfAJKZeUJ4fHniuwjtp3YKRR3xbI85pDSKGoPhCPIH8Z3ANv1+WJ
a3NLuVJnuB1i/6Qm0r4z5nHk6Ej2C3cnxFWt1lXCaW+Jm9PLoU4mDwZXNt1TCwsJNOSIGFn/mgfb
nRSM0Mwzc+idZe8mHVOLW+cHEwBU7JfIcQ9kdMXsxXAQiOPytt/V2H1p56wng8vTuNZ5WRhQ9ssE
PZX+j7Mz2ZGbybL0qxRqnUQbaaTRWOjuhc/uMSsmSRtCUoQ4zzOfvj9mbzJcgQjoT9QikSiIQTpp
du3ec74j6I+gKJiKENBEPxSctgAj1RdtvwjCLYvdBl504yKnIqvoiD4zviE8llmWjMca8szQk4OW
Zfa8g7s9s9emxECtYMzV34ehSR/8Jp+yUzrl002T+N01dTDDSmlbE7LJxq4ufXSjWKwNv6EIl0Z3
Y+H0t/BVOf1Fkxfe/IT7f752RVuGHP0tlNMUszUNt1ljJOeT+DK6cI92hprh/vJUtAvdhVXoFGt2
+73TZumwMxg1UulCsmq2VQrFeg2rKHvhmGznB7+EZQJuq8q/1qnvXswmK/2KmjZ7qmScXfXQlYtN
kPrtjgOYxsNGf+dIjYt4KSkKGPmkkemdQwWuONsWiom161bzS1nYCCbK2anIvff9azAmbXBJl9AB
pV1nwuOOqv7JSALnVOLv5oEyPduP6WT32wb9YLcq6JTSk49cK3uxBrICLoBvM+xfGZE9Fs8pYJVf
WSURjhmtOVrY2c30ZuhtZ1zlhSzcHdUcdU8MPyBZwSGsmJQlE5JEZvNmsM16X1wUplpcQnj8YrT0
hkSBUBqZXiU2ypJ1LCybBm0LVXBVl+PkbNylA0NPxvaxzmFRn1cVIqT22piQidyUiat+lm0pkedT
G9Tb2R498czmVurTOCdgS8AOY1EIiTDHGTYqAymEE88nlTCKyVfG0LfGrqwoBjetqFi8c+Sca4Gt
P1h7KBdxDrMtrsdI99e0yj2sqRUl3a5OsKiuvdwc5QVKKvLD6QtUqA2juH7xVdcGj4hGwwbuS4vi
pC0qmEKawRa+/qSrMd3iHQxvCcMsv6Ag6rHCcgzUazAd3i976HRydIuwf8nGKbzqdK9A+ZSZc0PS
mmP9SCAeIYwOEamsSgYb3Wap1zkPhAmew7qf1AAsYFgMZFOg7pSA8s9+bpT0QK2uae6yBOM8F8tx
jGk1Rs1WR5X9xV9csBTbws62HF/J+mgbVBmYl8JC3KGrQBXXi6C4XixHxzFD5UFXJaO5kdUkctEO
j6qGU3fuRnsqJiwNUk33qgSD+n0KMH/1vaez26mww5yo+7DOXweDhv8K9wRz/YIRdXNAmuteIWVv
GYpVFrYGj44aHSDf46PPUA3eMfinpkmtMa0O0WDEP2oX48hKTs70QBvcvqu7evwZMQD9NhqGmT9J
r+qPPfm9+LA4AdOcKfOMKsBNf5tBML0KZjj+qp275j7hr1q6Ikx/N0mIO5GzWCS+NoXrW3JF6Irm
+4y55Z6RWZl5DErbwkG0T53E+BbSMaGY5cBEgk7G1gxIAwoR7bY7nEPiFMzKjIo9a0YdnlhKhLMO
ETGrrYWOkF1TyPknmqJ+3hC0rPUpSWhBrm27Hi+qjP1rm1hJUMGlsgp5r9IqrE8697sfZM2gAc0A
qjwtjtYIlEI0XrMiUm+5EZvzrg4z2s51w2kd2gY6iy1qqzD7Hhola24n4to7xs1g3oUTmMWDyccT
rIIp6a+Nzpu6tQd6gUOG01D5N1Xd9WvO9VhHmQkMWDdJPM3R+hf5K9StMlplXuK0W5kTPgXAO8AX
xp34tL8sFVy2iL6+uQw0GApEIZRxu3VDbxPASonWcRKPtwW5AM9GNs3NQyt5TXhV+exRhZZZ98gB
Pu6eXYU0HQvs3D4aYHqeafUs3v0qLG79IOFuGJN2l5A5KrHGoY9Cx8tb594LMxgEQxTP7Aoc7tFD
YjzQay8W+sYz2xoD+Ijat2duEBXNpe1KjVLDDNpb6buq3pkwKp5JmFQ/eNzSOdj+LDiwN/hWd6JO
RnVAYhufTD/0i7VsHJOmGc0BmFAtat/1TJw8A3COvfrKS0eOw32h+WcnpSZ9URXTcFkEQdWchsh3
maBpMDFrmkia1gidByyw/C+0iJjRFzt8ALiEesKkojUWkA4XVyLmYUMFC7ojnCw+uakPfHuTNCEC
3a4OkADQSqVkLUEkoxUogt7cjviB9qgtKrU1sPJRFNDlExsMlkTMzbmNmVwWlrirGh8nNutkscX7
GhrrrkOjsI6aebbwEem4PgyDYpGJ0yKIf2WcrVqYO6blrPppKL+F0+wVB7R9tlqJtgoeItUHjz0m
eGaXBDs62yDK6x+0qnheOkyab00qBNMhTCXuCh9RfclYnqlAW08wuCw5hnqPt7D6lXQgqYF56Mlf
dVGO78PHKTrtuqIf7mabh8nQN+CQF9KzfFZKEu2NecwM+JZz/eQrfotT6vfWkLLCCfSRBsS5FHGS
4Zw0FuHyFKUuHIKckr7Zc3SP76eGhX4dIGRriW+jn7x18fMPuzSHvLLSETC4jQw9/77LRGzemEWm
jkgCuoigQIusdlsm6WEiEjW6QHnH1tYgZxUnD5Qt+TClbDFpeDADUSapPSPJur40AayZa133xUMz
2N6DiZPa3tV8PYvzvTD2XRlVwZ53dFnvO6Nmve7KZMdot0NCNFruc6MytIbNaKBi6m0+TK+z7P1Q
dYg20sjK9L4vmk5tBnylu2Vmi9kFD+rSprTph+JyFOVubAf9xagLlB+RnbfpxkOw/20C3+VuUgTD
X5CjM3LysR2jRyeEsV51peVkUFFChMxjXWPsMRiXINhCLP9D54oFeZY2arcAAeYLRqMRONsiKwwr
s4pXLUy2l54t9nEsZqgDSJGs6mbggtfmjJNiC0bDCLh42hwmzFPGBc1aqdYjfvQBkW7iHH2sqt0m
zUNap6whg7fCx/bv1bjS0W0WW7RAK+ZUK5Opo38xTF0udh0odW8h5Uj7tXFtfa2rth4YzMPRQT0X
N6W5wsfsinXke90dv2CfMtbIi58eeb9fS6Q97smVfiwOpicmjwLasvJLOXaz4rtzrO8YvdwnNvzE
3HZoPzn3Rqb306wN8x5MAOfgphjoeGRofGssjC9e1czWOgMs051mPzCDPe1s77VUZRkeTSkCcOe0
4431ILty3lYSk8Il+AkZcR6wqIizoq+f59q3w1Vt6AIrsxGaSFm0Q/WeoMboj6bKWj4kL83GnSyw
E2zKgD7/VjnwPYDuzZKiKvAN9x5mAzYMFaDD3c00GWnvOaN9NGkGl4xkbBBsDkDFU6cDTsiQxyAe
jGNDw8AStmYxQbp4F1djbDOZ7uh4hwiGL6TG4g4I1gIVFzM7gt5nGeMPWCv+o1REfRzwlVk/GRtB
5KRaG+Bvdpa1nejCmWulm6Zg4uVgI076BPJciGOGXV30JEs5/YKfRkJM/eei/M5XwH/z3zZGr+Lk
OpRq6zijCNgS4+UuKL8QxyYfl8fxHxJJ90jtxa9UkMU4b+zJNeNvolINafQ8bn8bhHN2Kz3SHvcj
RTGvOR2C7AtwzoKu5WzTVSB1YP5qpKjPDwhlG6CSmUtrkcyRHEV2bikf17Er+NEHk0d9k9YMKY6U
KKl15Fw1JifkOySNBrThYI46aahx+GoQCtizGQTOWcWezooxzxdu2uW4RrI51deYaNv8mla0+uZW
DOceDHgwejvRweOCBgIvEBdziUlKpvG8V3hV6Zp1UVD99BBAnjJsXNMlgjcx7+WAg3jf67rub5is
+jddoZKfIm+b6AtycBSMvIMTzUo8xxwqKkl4ieh6x/0uaf7HJ7xzUbxpsoDaIuEHLLB6WojCqqZo
jVNo+eIpmUjmPCTdGD+IogV20BfFgKEgCXAMaR2lFzyY/tZriiLashEV2c+4ofrZNkY0V/vOiaYr
lOVQxyezVl/DBKEhKeIdn21QNyFiWDcYb/JFZ0kvSn8RgKow/loy3lX0/QeGL4wSvuSBQoaBoyDp
LhNPju5OGFm+nwUHIty6ogJOwa9xYZplX60ho3lq28d2r3c9EFWU+w6MfgwYcZcfB6nrbyBAS4YV
kg3pkI8A2LdDwznnEIOH2E6x1xY3ntPmX51oTp418ECORKY/PUxzHBeX1oiwbkuBo61tYKFk3gTj
HPibVk/oMUPQTHwbAaoteswmMyPOhUz6R20hKMzyYB0CEpovRlBC3b7wgsRe8/ySHpdvMPKyFnX+
JTXiwXhEaEyYrhcTynbpEnfpb9EhU0FjPeLMZA5Dnh440iX1VWNUza0YZdlv+3boI/QKcehsTRiY
XxM0WtHObby22zNmCU8Q7Dh/jaWF3oNxScZuOBtxv+28qryUsihtiDLunO4bf7T4ih30vBxDjKz7
0XojOqzSgQaIGd3T+xlhY7jieGFxvJzNTIKBTNrieWRjQvhhGm22wiqUM0ejOz/it7LjDACG25Ur
xK1yvKUytMo1dEhaujopnJMVI/U+9nVB9F/Jb0HDABFseYkmdBi2M3qmq0T3gXMztImXXA1jNDKW
Tppxj5A0ehkMwxXEc8X8aKY1W0f6aGCfLJUvH3hjOL/zsK/Ga6bAbr1rliTO02jgCWSMMGAHZ8jW
BltzjAqQWI0tnozC6eiJzKqlBnAn2j4QdGIMpCrS+BacbHGrGQQS6TYXkANn5pL04KzAvGlKLxgg
linX2ZYQvlkSWuqvnVnSPYJdBKJvlsbwgm7D+Z0UNU5sncUYkGVRTFc44MIXSpEyWwzw7cYbRpSA
y1q+4RA0Mp8Nx+BLUcd0epFx0BsUtZAx47a8foVcFv2M55xRkk/lt3dpCYSX+MYab1OgQ+vI4mjT
7j4aCo55bSj9u6Qyixd8OvBrKjzy4zYxG1Jdw2ymx2FqExq8S9/Tg+pAoN9Ws2iwEWF0eAqzqtAn
Pyi6pzmf53twGpAYqMtfsU0VLD4u0cXgGBrvIBt0XGB75ulBJJWzyBomtIGKt+uukWF8iAwV3HKA
YhSlyOzrT6nTcGJa+GPFGlAYQAW7No14pdvedI+kZNcvXTVglrRqDPZAaStcTJpmxHQQ+BLKpzKF
RLtbEsF+OMnYdqecb3ePb9lvL8Y2T37TW2wEMrPWvnAQbLSASHGj/PZ6fFP09ND88v0GlOC9zmS1
BU9XECwq/WzvxV5AOFRGX+Q0xnFqMv6bLTq4Dp4F9DNlcg21LEivwdWwFBd9AoBBSZq/myrl8Lgc
Z3v/pAUjxq2wZrfYitoDXOvkOOpWNmBZlJr43Nvrgi/tu1177UvlFv4lCCCBvnloUYY0ZWUuBHnO
OFT5Kpm3sw7NOwDQiKBqLy3v0Ekw7G74mQ8NUDBG+ZwWvwuU8MkGQS9EZxiycNdnvzSTrZFI9Zsf
qzbXOfDt8GhHo0XzpgSIuPadNHEu2Oq6YA+ZyA73+Cn5Cfj/7A86zlN2Jke6zaWPOHrJbpp8XsEm
188hNUp9CAT8ajPPjVdH+Ml8mPMusnZj3M3F4qvJ7tC+0pXlGWWveW3TmXSSdv6dZQD3rgC51HIX
9qL9BcE+fOVkM15HiBzv7KHAAJinZvmUaFM+suh511GXtV89HJPdNjA8jVk+s/FtDdZzQCH55Mzz
MJCCHsCwTfUcE1YOAPuYoG9CGxcJm+1c0ETcJBw28Ldrjf6/LTvYzL7tOzcpgnuDJTTufnFyZo6Z
DpH5I0Kt+b3vpPtNlD1JEWYM9ohjd+Dcp1aHRKogn5dtKlHDBaQsJdcpLYpCfGM4lvnHogj0sM3o
gtnrGBtzvaPpZdzPfjR/t0RNgifZ0843Gua85uQRcVwCQVvfThANgBmAbmEIjjDpxg5oia8oYixK
pdyMro0KZebKa4Ni2HqGSmmkMRXaNHWkO0brzCIQrlrDqz3F6S3BvT56Z7YwmFW+3SCh8wlTXjvu
MMaXUDnFY9tTFxh96hMQ2490MoVm4jY4bm6sfU966lrPngl/s3HEN4Xj4Q4dTxiuE4SpJI3mhNBD
xfK7A7MRDP15ZehnMlJdc2NQA+7obUIl6tIe7Aj5TmO4y9nxUBCgylvjk6rjLe4w2ppOBpTtC8J7
gWsOrgg+tLJjhj0uQ4mccS+mixSn0TBbZrsPERgsbIAm5eAVMQ1eNQ5TQogUbdaeEEINjwRO2O33
Vk6gHRHqGNY+NUdSlXz6kRKdeKmyp04B0ULdzLXvatUsEN2Mv2iq6vYliEDpMMIbzPJELVVcxkNr
gtoYh/J1Uoa4tOjW0NRnVH4lE6vsdnry0FgnfLDykq7hHG8cWXqsupId+9qcEE9s5ywysl2ZdvqZ
swGxbKIGvLhixMReGk0zML8qrluwMVSAwy7TM2W3L3VRL1PmINo4A96GjR1by8DXcPzHSU3p7zan
Sv/tmNR7O5ikZneRVaBuVuD+gOP3FfPElR3PhdrmxEQOTBtooqzCyHYeh7AsmDxoiy5/TJsd0jxd
npdJzdkIpzFpSNXF9tqv4JJVDhHzlnrNUPtd1FMjfi8So2Bl9pwJWH3oQ6w6OIOL+wjxPnDYybs3
s6BPbgdDd+FF1JQKSx92fj7HGvtrVRQxBqk6aPdZIfDZKdtLOX8a8/wzorkDBq+ozV0RqNamuaNt
lIItSOUrv4KosyKYvUkPg+vQ28KZJuqV3xrOfQQ4+KVV0JGBuXjDTeLVfrB2ZMMK60d8vzsnRLSw
S2tnclaTLItruLtM8g1ILZBkR/GsGtn8bGGRo62xKEP3WvXiNSbIKL1mty2usTURy934wuy2Ru0L
JNMpVkVuIIjphMLrPumhjR8AoTCZAp5XP5Z21ULmn+L+F6yuqlj1xDK+1nYh/A0ACuYasM/0bZuq
kOqA1RaqXWXHvz0+QTjAVh8zf7IHdTlQAONWCjv3VwbMtoc8BUVnlXIUdFfwmFgE8lQMA977Gmed
xwD2NFeUGxy9RpGsoPSoF9Ug9m7iuvbXVuqzexSydq/QoWN1QZPkPaMuDw8W+HQSx7MBU3LsgOYm
cc5EHAK6vEW6M2p3GbiF6C5MWSX5jchK61eBOqA8eqAjM2jljXgh0sOQ6ynIJebRXLXxXqBbv7b1
mLV7z/Lnfp3WTDm3Exk6Yo/+brpWeuwwsIyBOW6yxCl/pEEQffORND7ayhtBvo01H9MLaYYi20OB
6pqVykQgkN103V1EUIR/iOskiY6oHqipkdu1R20XJjgphOTPYx7pZw1fn/ql70cEMFkPb9qc+x9R
JqnW57ZBx5faHDmRRjoPs7Zd2poAujAkOkymGMm0SXhDc9x5NLwUV7CR2OmS4Um3u4NloFBNZLVC
WUzfaSkDCnTp9047syiWJZ475p5N3+xUnzvfuqBUGM2tWT6oGWkhsQmB2MZMrNFsQNmwmELbnE75
hkIH8iiWiw3CZBf7ZYlTkNaGVxlMWgUaNrsHfrsKMpbWTUgjbDtAaupYbZjZr3sX+fc1ipAWchkz
IRjXAjuEFa25lldtRTck6UMAc8QHeD0yhkRF6fVbyLs4EHyVjKhgfD1lBzbkKNjQDrHTg5To6ral
1cufDuP1/BKeP8V1VhsL1qotQK7HNnkQvGeG/GrWgXrwZcvaxcnkxgmb8pfMzDlFsITZbSNdlB0b
NDyUqvgZi8uRrJSnbMqin11RGzluf20/Zs3Uw8zAiU2LIijNr5Do0y8pavZ8a1oW869KKGJzPNrw
v3PW1AnNWxFqcIp9SdfdyRCxNq4eH7O+G79WM3J3Q8cJIuRm7i/qaKTLLG0RQcNF4f2YosSzLkZS
CHCGUVstYAGMVntSmOpbs7d4MQZEdQ9TKQsSCgueDqohDMxgGgcUVdDFMWEotJzGDokRZKmW3MN7
AHSB9d1RDV3zgbSv65DV+5dtBta0UzF46isDfwnd4snTMcsqjHc6gZnUt3YaYkDosHBU25ng2m4V
h5OcNgEizCM7SZeCJC3QTjeG7XzpMqdjB0vZlEpcpN0qsiojoY5U9Un1kedt4jx0KU5gxMitO7b9
99md5JMZTrm1aZjLumvRV5rXOSC+DlZuNNE/zrHVSIRH2cXkCClorpDU/S0cMHBfUqdMJxzMVrur
JV39gKUAkz0DfIjgGHqLW9SfHE2Z4IaP/eCyjHldIOMNAyFNa96n17HhKJV8NSB+VGuglZO7Iyss
+ZqHjRrBzxjj6V8VBxJOQcyZ3NRhdxEFqI6+rsCY/6sKvWGo8pToGS0zcVkTIvJTmmFMCzgTTE96
H3cCcO5K/gpabKcY0RCwQSoYgi+lw0yHGJeYNl+eQWmg/SJapC4dZMDvNMc7fVvVYd5dMcy2qN2L
OvAfzG4U88aKZvuI2yjK8NpUYb76lzdIOeXUdBvUNfEFkwUPcjivd7L7l1nSqShpDG5C11cvjOza
x1zG0VI4IcQSeJOf/zXP2BlFL/H/qsbyKWcFckUDfSs9kDJTu39hn2w94frptlBWKNeCTfMkElJ3
DjEq5umTHKh3AoysJUmNf8UVoCqWkKH/yMIyRQDeRZbtGlXSBGvKQeayG4d2lIexC9LLGZXd98lP
pqOmYbD57//6X//3f/8a/yd4LW7/f3rQf+VddltEdLz+z3+/E/dl2YzAKeJtW3jmWbzhQC3jssZx
5MHfgXgJKC1tPO/i46u8l5MELM9G1ojGxNNnqX9BPNVkBHFqMixmrHAYfxtdW19zvhhPH19pCc16
k5HEOoHu3BaSM4/DA337MIc4DAqoWmod1UZ0McydtWcTHda2QTKEk8kftRpAnBOxcdE43a+PL77c
xtnFl9/QdG1yXhXD6bcXr8I+SHDikx6R1/GxFBHplMA6dk3Q4hG0+xAKT5JuP77oH8+WuR+zPy4n
kNRZ3tkvOE/l0IZOpiBUdeWTkKCx87IybgDiR38bo8iNeY4ttYTwQ2DZ2c/IuGxsSTjAYlaWzS53
vXyDWbXdjD4xSn97V7ZJL8V0XBs2oRJnqV62b/UlFHxwk666r704vRpl9dvO+uyTDPg/H59tcoa0
yZk3eYziLIUtNZWDtAleAKTcZjXSCbixWFV3TMHxZ358U38kvnEztib30SNZT2PWfft+4LElciXz
7LULbxSa9GStElkwqEAnvCISo//bj3u5nrf8XKwrFm65t9eLyzYAdcb1avT4e6iPxtbu5uzur++K
KE/LYzghaGnYZz9VVgUzu7mm0CR/bO0XsbfDMgobtxXgT+Sg7j++3ju/mOW6uHs9y2USdP6JmwZO
2EygwktFR9a8oxjnVgCK7EHPTx9f6p0fDH+l5fC+uzxD++wH65eWQBYRODHnqXqMy45Bg1vav1sQ
hXsUq+HfrpOuTc45aj7aAnxg1nLr/7EVGCQCsEGiozPA8R7moKASR0m1Zvf+LIHxnafIa0FmHZAm
G3/M2a8G5aBdrAsgZyCBHoh04QugK7PGvdatP36K718KFu3yfx5v/tu7sny8KbiIlm/ZrlaGFYmj
j4SwNmL7kwXqvd+LNYO1ELEtq//Z71VaTVWMIbdSo2TAo8vBegjGeB86A8y1uYp3/+DOmJbaSjke
j/Js7SXtY0h7j1cxJ/N4Pw4y2NgEhu3bJv79D65keRLYiBYuG/bbZ4jNn/QcF2t4UjOTn7vA39YF
wfTxGNT/5KYkhkrBI1SOPLuUr6M68qPRxrpDw47/FtzGvptvSDAJP4mJ/HO3Js0ZsCfzNCSKxNi+
vSvE5MhufKDC0HBy5MwD3JxdQD3uLZrt8vdQ16j2Wstg+mHbVXeBb8nv/8nrqYX2bFNrqc/T2QsO
7Xk9QnqwfKMiBQm/OU3K+iD0EH+yIP/733pbIeBgFsRYKMHU1zLPyhMRZG3BIEyu8zkPvxo1k5tV
OxJuVCI2uxFhmtxGdW1fMBRrLknCEzdsufOWEbs+IsZxX6ek7F8RZueacz3qLKb6ySGOTJq6BgaY
Tzas5cv86M89+30MA6FqorRcJ8wpgjxk8uqPhB8QdbEF2C7W2dRG0IZBhXz8uv+77vzoytbbNwM2
CiaXgSs34BsROsCWy/SNomG2rkzVX3iLFIDmwG+/lvWliLLwUHX+J3/FewsXiz+/l1oWLn22HGMf
smOJvgevH3RJP4Iy3iD4P4IJrz651PJR/XG/IBT4whECK3X20dFqiTvMe/bab787SDX3DGNyxrmQ
ZEswQh8/3fcuJpckURQeGCCss5rHK5PWXgi4jBvzwFwXpl1eGm5c751hTOnB2/jOPrk/871nqekU
UJFYyrXO84s9XNZUEYRugnBpoPuSRoAG2y+PLuX6cSLvCxGKpXYAA4fbkp2CyRapAFtaIvGjYXnq
YkL3XW1w0IhdRZN8//EzWbaGsx8AW7EJQEXT42MLefvC5cvjL4BooYvDWqkrFPc2I7ftx1d55ymw
LXkUtGxQlhBnr7U/j0xdAR+sm0kA1bVBpLiOtcJ9P+0+vtI7SyvLN6UtJmYbdevZu5sOskdvR+3H
VKg+zmHuH0umOmvaKMvoQeX7vjFDaJCecUl2SP33iyoFNWsd0dksEH8kro94P6MhdNaeURh3rRK4
K8RUFpeYrtOvH9/qO6+zQ6axzUmBF4vc4bc/HRpJXMAV10IvvOQASIJp6c8hqp4rrGWEn33ybN/5
FRU7Iz8hkdwOU7yzC1o2OE+HVj6KteZUDQn0v7LVl7WlvU8utfxTZ68ll/JMi7KGk/N5ZjM5PQ3R
QD5HhtRl9JM2UQekNArBgBOrth1sYV2RjWV8skK8e4fa0spBa+M45vK1/EchioyzjuEzwUTDdrGj
v4l6pISKjq+jOHz86717hxzWgY0q7QIcfXspZUCTx2BKkTv74n4MawzV8TAaOzrl8oC5MvFWUG8r
65MV6d1b9BRHSzZ+09Vnt+jI1mQh5K0RQdBWWwO22BWAEyfeRDjM//7MwqPkd1RaWZIy+O1Ntpye
0BPwPAGsKGRGFDsuKd3bukTg+fHzfO++WL60Z9kEwrry7L4SaNoFMmRnje/MIWcICLGRklLboTz8
5C15b5dePgNOEPR1sHye3RaWfaG6jtsi68kN1qUuegeNgFsc4OsboIxDyMPp4OUDh7VpeK1r5O9E
+tSnuTOp0P/+zhUbGpNzVlbHOdvWmpRwKJdJ1prYXffQYYTajV7z2A14Y//BlTwPLBbiHraMZUX6
j8+DIxw5pfwFlIwWuQK4xCAeWShfCcb75Bm/93m4yyGNcDWGvvpsx2jGGn1Wg5aiRPB7BMvIiI0Q
q03NAOcEP9o44lDUn3yT76yolCKUp2zJbCCWfHt/gQvucYKfjaY4DTDcosHIQmV+m+zsUM6e/8mx
9917ZHbk2tRZYC3PfrgCq4O2JvBNflR0d25kx2uieOYDYI3kErMgyRMgC//+rMgCLhddlUltp87u
cYZEh7gOgnuKUNXcFqOdIRJsXeva49o/nSiMvn381rx3m9rVvJu8oYol7+1TBYhm+yM4j7WanOZx
nOGN1wVa1phg0qch1OllNxjTy8cXfW85oLkMWNTjTGc7Z8uBqHO3sgeACdhixk0xGdNapQY+AUbF
+7++FM1PGjO0BpdO0NkTJWd7MZwxQMAFbG5CWpaX9JaTXVr5/Sfb4jt3Ra8cy5NwOThS6Lx9lITn
IS/pm2aN3vUbJuF2Xcep2s0RIMS/vyn2XqEpomjJiLMfbRS+3ySlyU1Rop5Kp4eGbzM3WIxf5HV+
fLF3iralaLIU3jnBfZ2tp9qt8iQGc4vipfYOfDDFXo2NIn5cAp+alfsoe1QLJXsigQhu8vPjy7/z
grquUEhLGJkp2kNvn6qu884JXMlnL5zhXiMxxGFo/mzGDkxVUfgX1ZQbn/Rf37smnQP65XS8pD5f
SjsUim6YMGDUc4ATKSvc10I0wTpiyA/QZImrRAj55eMbfWd9Y/EGByOlFIJjxdsbBYUMxB/F9rr3
gNUVUCNuFDPqHXxIGCecLz/5Xf/95M7KOHZHXlQtHT5G92wV99JhYmjaAFrrkuSnE2bur2Wt/ylc
LJ54qWp47WY4hliaZvwfaLqCh4x+pPrr3cRxlUdpIVGBkDR+9t3g6wDnFNE2Fcqw7ghRTH8zoCAR
FRvCBegEx11NGG7sTz6iP5+3w4vFUYZNmQu7y+f8H/ulgjccaUKWyDMkgSzJF7QJsZNHrC2vvIjR
J3f57uVMvUycPNNj93x7ORCGJlYmpE4LE/ABNY99rFN88qMxYtIOC7Bzf/s+8cMqfg4LU7zJPb69
oFYLpbgYGuxABkPKWGbt/dzZ6hg7/kCgZtF+cod/fjU0vk2u6bKhUL+e7Ziy6qOM1CX8oF7WHCJZ
QrMn6mFj+H5yCEPDP86GYd18fJfL6vP2JabDz8LOgYczHYett3dJu7ZgqMSnSsYHGqd6JHQwofRx
zbJ8UWFVvcRtQ54AfqNPvp8/l/vlyooSgdO5QoT19so2pKGprhx2TnimWwbR7rGW2rqE+1N8MkB8
592hn2tKenQ0dlkI317K8K24DG0bwUMJw7Eep3mL1xrJ81zeFz7J3h8/03fvjF+QLhMaO9s5216S
zA2NOUKAgu853xWUkoj9fWMHSif95CG+9/OZtHs85TGEEu7ZSxpbI06PbOHJzBgC+9oItjYcHojf
8okxsLUHcLTEJozGJ+Xdsqi8fW8otLik9qgneaJnL2syTCQVZXWLEYRuk0Fq0S6iDfLJJ/HnD8dB
hGYy7yVLzR/fYG/CKGnNsV1zRrW3qoDhYMu+osQqIBCRFPPJ4zSXN+H8ttzllMYcyqJMPvscalEC
TW5li+7ZWYCgRryfstDeBq7T4xrHVLMXZYNlQInsUFUZ6NLIa7dtH0gwH0N1JYCsPX78Ov25Lih4
fshyLObQ7CBnr1OgkwDfOb+xP5KHyPADL/gBZpB6bltcmYd4lBCzW2IPHj6+8DtP3+OsSeXHfzBu
nK3wnqtGLLoVE/5m/h5AQmYCQ970hKeJ1W/38cXe2U5ZgUwGtnwzjrTOB9FLQC5wRJIqBOLuA+Fc
AHfceTj4GfG5Vkb0rwcY+NaFpLGJS8+5dBAm/H132OUj4m/gL1EA2s++p5SGqQD41K11Er9wMmqu
SGz3Acsm9t3H9/vnB8SVKMqwlLJ3c89v16RusSEkDuoba8xxIFdhu48Yfn7yQr9zFSowTppLacCE
4uwnJF8IezsM8rWlce5OhAGdwAv224/vZflX3n417tKQXO4GkwvvzNt7KWDYQpYewbUueK8plP1R
mfFXOczz/h9cSVHhSY549NDOqtkeiBkeloGgVyTJ5JsG7ikDRgz/Q6bHjy/1Z93ON0dDXZhQq5mz
n/9AoSamRi0sGay8DV6JztnZozVcmRbd+1Umm+Qhm3DvNW5fPTeD+vu+MjQ6BEQWcgXF3PPsu488
TfY5N7uWxaRPDMfnLWR5tWdy+dlj/fNL51KLhMH79893Ph6ECdN3bmcNa9w/EHU7k/GImzC8y7r4
FgTiZ8OKP5c0InO5rUXbIqBMn72W2ie5ypwwXs6lRVlDlyRZBZafwS6DEPX/ODuvJbmRJF2/yljf
YxZamJ3Zi0ykKEVWkSyqGxjJrobWGk9/vqjps4dAwhJbc7Fm28NuRkYgwsPD/Re7rrEdN82z/M2X
FsOCZuN9qVBKW35SRHyGIfH1bj8AqbzDbqlwld4x/oMzh+0dZUGBMaC5Oz8NPUL30L5TRDuCznvu
J637Huhx9B+cBJtHJQGEPiu1wfkoigpxGaw1KCgLDxML1dYD1njGztcQabl+EtaOt6iqCEwBDXFj
cejUqsYlqNO6fenV42lykMoODMc6Jt3w8/pIa+GKvhyXjUBb0aueT8pstNSZEuw3yqpob5qKZ3Jm
A/i/PsrafLhRNQOKLTKZxiJcFZpHETCCglna+Igg0482dGWU56nJu41HxMVQTIK0mqcwrl8AThZp
0oTwUm22mL3KRmed8EsZz2XfDuT0hXK4PquLMyWGYuVMyqWkuvri6pJw9oZehP5RnKX+GRS0jyZR
Ezxi0lZ/czodZmqEhUe+McOVYU3SXPyGaCpwz4g//+0Z2NLZZh8U0x6TUPTfhlw5JWmsvmACAKCV
7DhGFsoo33rGeDL8Pupi9xso5KR+MKBeEuoq6efYHMew787Xl3Tl69HUc5idBppGvkAlhbx/VLQT
9gUqnLeAl5HptDB3AwOub5yxi0ReTAgUJZ1b1hHsxHwZPXAmoTbEwqUzGfBpQ+dV15DkAckgnYpO
Nb+TicUfB6veOHIX19xi4MW2QeAFZL0eTPsGHs+RRyB6RqEBW1OZouIW6fXARdYLEj5OxPf0mNON
w7i6f7gEOPT0UahPzyeO4t7UVA6+J3KAI9UulNG4dP0gye49VAIiWBolMiEjUhcb9/vqitOaR4mK
hhop53xgsq5SGanN7uEhIX+CYfoPFU+iE2wYyy1lazrllWMfcJUrNqrUa0tOz5yaIHcfwLDFkveF
5CiZl4spA+TfU7Sq0/u2ybL+19Rl0mMSSMl9OjTJrWVO3Ttbzqtf1zf2RZwFb8SDmIoutRQN3N18
7mY+6eWIOM4ePQZpOkQtkl/7qMnCZCM6rA1EAqqRepJcGMuGHDeHWlJznPYmJSnhtsNa3wUBTJaN
r7k6EAUb0VaRMWdczChsJktPvFgWeskYu+Z4M0x1t9W5XQkIFrH8f0ZZnNIgRr8dKRB5j0BIc7JM
D4X3wBEKRdabyyN8IhJ3GifQNenaiE30W1xFaKpMu0AFjmPm6rdAGpUntbVogYE0cq/vBrHfZum7
GIoGJg860ZVeIuww0bGdLPFQc+nL5hBZ/XgTWfVw43Wl43Zotm98q5WTR9aCDI7Ij0COLPIJ2Qos
Ce8tBfm5tPpFAeYHQonTu57ocAfrJXONSVjOORZa89dnuvb9TFHooqhA/X+5S/DA85s0ZoO0qTme
4KjjzxhB+VNR33n7DWWRvIOFo0BiXiBoHXo/lQ/jB+ZSnZ/yIrOO2E9uQePXJkTNEFyfBZXRXnYS
g76y27HC3A2BqfLoTFZ505S5fsYxWHtrVYtdImoiAuxp8T5eBGpJHdo6VxhqhK59wO49/wLj8BtQ
Bvnt165FvYcyPpm6wXtyvvXp2xT+KDFSILXFTR70/hlFdOR9knLauH1W148bkMIitUF6FfOh4hDw
fmol6r7GJPMGToN+U2CncmuyS7KNzbdy0+FdzhPLVMnSaHLNx8JGIWoaM8RTXqteYhiL57CBOBdj
l+s2uEfsxm7KT9c3/NrR5qXzWjOnqLIEDhRg3/1sINCPTiPvJ6WMI3cs+zSDRo8pI4rU2f31ES/r
OOwTh1sNIA3RBMrsfJpGbuIOMDryHubO9B3qejTuoHkrxxgpZUTsqEMQ1+xjGBgo08E4VI5eLkM4
u/471oIM0+b5DgCMBs0ifsaWgmdUEIKEi2z1UcKcRQaoYfYnOgz9ryxvDEhMSNR3daVtAeMux+bQ
E1Ax9aOUTx1pvgSF5JtDN3pYd+VR6ba6PsRo5u1U5whLqXZLPegPTVpLh+tTvrwDGdZQ2Ma6QGct
n7dQ9qlptRDf8FnXD9YYeQ8xOnhvPp1iAHDfvJ+5GeTl5GJ7GjGVG0DVesaNpvkYayH4chyK8sv1
+VweTlrcBADxkiZFWyYPeKRToBssFZ6iph6ceApOve2UJ2XqzY1JXZ5NhhIQXtsEkXEBN/PN0JCy
OgSk7yCxrmU5SuKyhDBVZntHoLHSzkIOfCMgXB5Oms9gMnjq8g6lBTLfJq0Fnbs1gPPB3AzPeonP
bYXl3Hlo4N7WIYjit66nKCXxkueJSJ9puZ6eYvf4kANxQ8YZXRV9qAgMOe+O+4KXzsZmFOdrnlTM
BxMf97f8xTJLKuH6Kzoq1Vw6Itmxo0O7o6SvufJk9Hj3Qt+3cq0+UEzv3h6GVABgaCoARRfZzSLa
5rLRGD7NT9rukfWAr2G3lwL9ayYZ2BcViKEiV4qf7ICwaVlhgWyk6tZvuPy+Jvcl/CpBNiEKiE33
2xLkVPCCRlZGd6wk51bqR/80JpZ3jtNyQmho3MrjLs8L49GIhtXCgFRg5uMlaDqiBOSMWOuozgMl
5wF3tEBzfb3dKjZcRjhLJtKoimryNIaXMR8KUZlhQjKjd42i6jAb6OrmOXQQcc+yAQb/RPcbzX3k
03zs2Td21uWyMjYfFaCzTmVlybhKRgWB1SFH3aOIig+eFnnnCTvX215T61MgK+1Geny5rCJjpBNM
9mMDadTmc8VCZ5DM0OrdSiuJ4E407FDVwPlUrr5eP6CvPc/5obEE3pXrk96aaHrNh0qCCq66448u
XrJINvYpyKJdpeOdCuhPaz93SGc9mgjuvKcLRs0UdUmgI6j4oFZk47i765PU3GieXt4qlkoUlkmX
xX22xAOiIdXKoIpZbk/GhRBVn2Cv9dn41/W5X8YLcj0YNyQrlAEugiG0cWy4FB0VKBn7i91oSJjC
YekbnhSMSEGpaSAcIE7ZLvqdjbZLR+Tzrv+ElQ9N4UWMTrEOTQix6X87r7rjISYb22xqQ47vyROa
s1wZ8i34eW3jCbSyhym4iy6jCPwAgedD1ZFGKlIrvYsaX/a+Thv1pGaBou+DukYL2tL6duOyWcnL
KHvz3NLAxYmH3mJ2QcdGlFEvQRSpl7J9qypQqJHXudVgse67RoHKro3hCeKw/a6eKv/Rn5QtCuja
V4bZSpvIBtkNSWg5b+QEVSUfMB1SlPtR1TCPCfHLztIJ6UIq54heqpKbJFD+SWfaT9e/8ErYUqF8
0EcFXgauQ+z1379wUntBTPBwFSU2kKNUItLSDqa0HRkD0olA5hNobPu+yKON3sPaF+eBBnKecj3P
wsXyNybQjnaoBtfu/fA+1tHrL7AxPCFWHuz0Uu43LsC18URvHrC3SjlkyXPxldZu1KkfUEyJUdXA
VvncD+C+Ub0JEcBRm9P1pV07PKCPaOHSzlTIouZLG+GUGesW26vsnOHTYIXPWA6hVGBH/cbZWQtI
oigi0ibwXsuN3LQyZpIhwMdYK9T8JshshJcwR8ujjXggou0iGlOg4OqGBQvndkmCtZKxK/ycSy4v
NfsOw1Tj4OUIEuVtM31sDISwEd5yNm63lXXk7hZ1GIGuUF8RCr9tURRPrd6PkdYz/aLHWAz/ILfQ
hHFQVSMDthEVXtvMyznSawdyBK9EMBLmn20EhZxm8oiNM1DkXkEIPXMwAZwy2TpOZadMh94Lmxwt
5nT8iUyDgeg8wqvo/5ZCmEbPhJ06F0h8buQIdVClCeRPSCNm0slsqqk59C1C8xMSHN9b2cJ5FiU3
PhR+Mub0JCm+5O2Myu/sAzruQ3MbqWH+wOz9BMlmdYtKuvZBNfIe0iQHAoS6KDz1sj7FRot0U0It
44mhbpDQLD7KeX/r98gw8pj0vr35WMCU4/kJdNagdiI+92+fM245nAGUXLdK1emXgXLfbY52wTdU
wbfAzys7B3K9DZkUZAHMksVQFJuSEuiC7qptVjyhGpPeNbKRnel1+j+uz2plIUVTiwqNSaJykdm2
dQDVrGUouuLDHYm27SrNFNxGCc06KJnqvYoz0tsjKIkmPU9Wknaavvh62qRWlodKmZui5/wUWiGl
royErOrByzfNFuBwbY6/D7c4GVki3tjUOdwJMyzn3Ng+GmzyhJPizqm5sjq6pdjU6IV8uL64a98R
1UzkBHiOChrGfMuEqKmiQEiVtx8H+VtM9eZrKfvlcxKn0+P1oVbuQzouvBZ0oTUByGc+VK0giOLT
snPLcZIPdVji9N1qf+HAg8PXIKn7HHeYv8qaXsX1gVcWl4EtcJx8TAWqznxgI0Jaq/NqxY0bC4me
XpU+AaH6K2/l7t3QALI0RyXbWNeVG9GhEkTdF6w+wW4x2d4uUFO2GLPzKpsbA+2ShxREYLSrVSyc
stG2jtdnufIlYZDLAj1Cv4Uy7XyWNUphTjuhadojk/RNkZv63ahH+PvS2tu47tcWVPC7+ZpEc+pe
86GkBOZYihoESqSNjGCoYklq8VSEXUAjpFHVvVrZ9mNfwCF6+xxhPWoa8kxkVIZY9d8CXFhSC9JI
JjHlQxH6AG5//FImUoXimpNWG2+RtQVls1JgFJkzkWA+WGWpTRzSaEfvbxo+05Gua0jltn407XB8
e66Ifogoc4kinraE38R4+zWYxCiu5XhVjUmc0t3hCY0QKCmQQn1GRAK6XuoBwYB2A0G/kic7QHJI
OqgWM/oiWyS2TlFZ6fge4GDT3YxW4p8tD/n5fTn6gMaaRNU/pJ5mfnJ0X3+OaxTkrn/XtdBA6VJA
6mlS8kPmS41pqGX0dam5Zpyi3J7URjSc9DwxfiRxJd8YOJIfArCAbj369Rbra2361G6APgmy6QWW
QaPXMORmr6EjFmTJYbQ0v0T/Ui0/xg64Wj334juMBEyXzKM7wJLfAn+tbTSeuogzCMEhLtP57GO6
8Ai0yRrwTi1zO7uRd2Hh6GcJ5Y7/IEhAHqYfa5EfXCTqgRJHgYWEuZv2ARKPgd2eUtodN2mBDcr1
b7oWARkC7BOPeVLMxfFRfSwpUivSXMzsNX/fU0p5yXrwyTuMX/q7Di/ntw+JCgPnh6IjIGVka+YL
6Rt5gYxYNRGX+u6xhUl5wNQTZxv+1+FHQfVmY99eBkIbySuEJ4SEklD/mQ+I5jiSpV09uYmiRl/B
byCA5UnKLpYxfEoxU9yhzDxsRN/Xu2OeRsNDBnxHsAf3jZ7SfNRBlTGIjrsRUVBfzt2hG5S7Xje8
Hz2E84+JNwb3jV8jkj0WmXlu0qh/iLFDPo2dI/95/SNfbl2yQNIGuvqQ4C66qx3Cp+hHSKNbFL70
2Pu69C3r7fgxsJv+zVGKLFAAm7hSeR4t0wdV8zstqqLJbRHgPgyp6hwCzGwPRVobn0I79PABRnkj
CSPprijweb8+08vtLJJQIgR9VnKlJQbdh0RtUhpDMKOpwgxBhxj1vAhcQ7zXBsM7OU6SbzRBV3aX
ognsBCUxWpT24razIVB3uBmOrha2ynszQjmxrsfsHCbW9BODpPIUq9bT9WleRmJEnSnb29yyZJrL
MjI2ZsrQlqgXVnUYPiep+lh7dv6BSCidlT5AhpQigGuTDG+s79pOIvgBHAaWzWN0MVk/xdHTCWIZ
X1akkZpB9e+kBKB/3MT+xsV+Cby3bTIXsBWYAbGTlkXWummrpDfwvNAAh4Ku7SNE52M7de3Ky9/V
6dDvEvxn3UjthxtL8ccPIXnXJxRYMUptkvhBLS3/fH3h1/YXTUwq98CyyAAWhxr/sQh/A0JJOGFK
sAtQpcSxIiOfhlBlZDeZY6AGd33MtY9NFkXBBt4cSOpFgSzKMfmKhn6iuF30986kqJ9xcU1u7FpL
/8wwdbwDz2O5Sqy/vWBExZmLCJQnz2Mq3fMQpuSoZnklKsq8IvvbKS1wmE0V6QtqWc1tFfjel+sz
XdtdnF+OkwEaly7YfLwUqG5vhZTB4JO2x2HgtiPrwzZisPONO0F8qEV0JkyxmjTfCVXLwm6eYtAr
nDMRzB2aJ/oUOp+x6Z+vT2jl01GzEc8palOkwovjUiINONp1NKI1mw7lHjND66bMkNHRjSI6ywre
M24dNriOwvaQNvbNSmAiSYMOTHrMq2oJB6aiW3Y1FSt38qcCV62yvDGKXn3XYll2R9W83Q3KkB+u
z3jlgJBJcK0LoBJ7Z/EJDfJgIwwzoata4/Wq6xhw4Bd9lDvj2Y5D9XR9uFfowPI7AtoldUEHweDC
nW8ZDV1bNcb50aVpGsPYzeIDPpbjceoN86nQ2vy7gg60O+KgchhkaDKHqpLNE96a8aewLVCxR2dS
3zsl76GNn7aym2m9E2gp5tuYNonN8dsziCyOdmbdjK6ZW+pj7EjTjdW15Udgb9lPH7e4gzwishr3
VfC14MH4K8IASEZKUs+P2GGGhwk3gfuGMHSW42iL8LxS/KduQvtKPIB1GgCLUAZDvJgsrRvc3shr
BHeKvk/cEPGdb7WsSdbRkvBPvTWRzfjVpxCM9rmfyfcoNSNNsLFSa5uGCrFM/47eLFCi+UqlEfXh
IKcFYHRYWO5SUs9ji97znei684AMM+12xIbtbOKdjPy5k/2qJBOwijagxl9aUvYARFY/hVaR3sdV
jzlfG0vGxta+fIGQ/ENqpUtBq4DMfP4rw660omyUBzfy8qE4aZMe3qljnt5xTTrfEXpHdDdH+52l
zMZiJzej9/n6Qq2caEEfoF8B6F4jIs9/gYGEH06SMocrJH7c+tho3+Jy0D3Tv9DsfT/aUu7i4mdv
5LIr3wf2FUMK+iIglsU9EDUlMp2th4cf6Cu8SCvso1+CSpOgUqtAITCAt1L15s2TpU2u6NCugLFp
y/eu4SlYZYW9TPcvrIrvvjQG54jmZ3mycQ4Id34YpPKtkqrNxmxXzi0Dk3HwXhCUlMXBAIWoY5KU
URSq4qJ0xwirUXyosZPcYWKv5VtxQoTERQgDZyakXenSk+ws7ncYoCqs6Rgh+9xEBk/x+hjXwba4
c7rxpwYU6RjJ7aOKQeiN7iHfTQu4/Xh9rS+nTFECnh1XPOAT9PHmG0vXoqkPqM+64M3UL1aDj86u
NVB0qjPEva+PtZLXAW+RSV4FDoP27uK0Bw6vHHninExqX+d3E0Yb7wyIqbT3vNKud3pb1dVDOo2j
fXT0atQxjMd7EICtlFiES7nvdthI2gBHMGPYAGJf5gXgQ6xXkhdpLsqZ85XoQw3dE/gZ2Le3I5l8
qQSnCTOdjZN8eaLmw4g//+1uaPoCuomttS6wN9vHvdRu7+oCzwPcPuofTtTpx+urvjYgh5cCElAC
GmSLTdZEZmsMadzhUgeV0s7xEsLuFEoVBok7DwTO+fp4l6GKWoIY7pXRjd7dfIIYcSpgFOrOtdAO
3Ms4VNLBRfrFoou/T5QARBUk9sP1QS8jNIMiqqEh80QCqSxWFWid02dp2+E5UNZH+JqxuXPwqnmk
kVU9TobjPZaxpD3khZ+6uFToj9fHXzlGjI2mB7mrIBEsFpmCR6D3EeMHaZ25mHRhTt7U9cM4jVtY
qsvMklqYBiiEGEVSteRIoH7dqhM0Gxf/J3CwcRFJX6JUtW59RcENnGY9liGZ6r3waIi3anGXKn+i
EkfBiMnSxbpoEpQSxgS+2jDREBeMPdYh3p3V1/FdJjdmiUgSErev3otfAzyW955etJ+bsv2VBo32
qQ6n5BAXwYAiYWfd0zlqPlz/Dmv7AL4uwFpBQYWQPt98eTDoeA+lHY3utqDOjSDRB8nMg9MoFZqG
37RtIZDX9aBlIk3+iAq8sZGXroURUgRkVQlyvKAWv8CzM92rHH5Bb+DXugu8FFhvZNcb1Za1Uw0N
FEYAlFQo94toFePB16ko5LiSJHfPZS7HWFJi2TqenGkqjx1d5ZvrS7s6Mcpp5it147KnH9Y61gNZ
x6Pc1r7IAwo5msn75fooawcJDRH0mogh8IAW0SMXHVs7JzyWfh0j1ajgdpp2sqsiouC+fShBu+av
RJyOR/18r3hkEWDyLDQ1Ojs65X3vuGYgBwfPd4o3JxaiasJ3EiVs5SKBbHMlT0LNaV2Ap0jDtm1z
UAMVQ/Qg2KrTrG0MkOUCW4KuF7Obz6pomsouDMK9zul6H5qJfm5UzNRVGR9veI4bt+ba94IWjfQd
/F06TYt9SLcjK1p8i1wPbhHa4Gl1qobSd1GZ9o7Xv9dK4FNl0m8QGDxdSA/nMwMhpUVdYnZuY9lI
1HqTs/czKXIT3g5n1Xd4Pkg6eM4+9jbO9MpbE+0iIh5AJVGUWgpcByrgJ3pDratLQf2cxaMVuph3
WjslpI5yLgtH+YYsNZ7ZMl5r4z7oS/2B96meCUt2zKuSRm5xNeMCO/sFZMW3b2UBcKXsSalXKJvM
lwZKeFHTYetdoI/maSqTbwU2QuiLmxvxdSUIzAZafO7a43HfB8AtJ8AEg4vOCBYnWmPUGyXAlSRC
RXkPVVM6X/ReFhNq5QZmrMQuVqdJPjldV/EmVqRDpSM6aMuZ/E5CenBj0LXLDcKlSbuAlxaUvMUO
U+kVtFqNoWkbmUG+n6QRw2ANjdG93WfqT6lIZeQu5EZzo7EIe6xhNP0p04riQ1GOKFgTONqYnMrz
7yIepCdOzPDl+iFYWxiw9qIVR0DRlxI9MbaFpl6grRIpkvkpwbz1QPVZOvixQ9ElGiwX521zIyiv
xBRoS8D7BTydx+eitKObYR2OqkdMGWFiR0H+PQEEdWiwMb1Ra28rw1m5xFWqrIByRDeBIsV8N2Pz
Tetfd7hpjCw4qeo0PJt59zVGS/MUFk12LzWddxMqVrybJGsTdyvetPNXGXkyRxFgpPBMWbJvC7v3
GsUUVyukg9pN6yp/F46W7+zGfDROYd4k+5RH4XEIlaI/V0nbu32dgYSlq76lA7W29DzPaOCAhxVg
zcVaSGgUdInC907r5KaLakojgfylsarx1hzK+nR9e60tPcod2MSI5A5c1GK4GHdFqcSnYpqM5i9c
gSA4N2lhHIy+xMAdl9PwzkdE7p1X6un7QM3ejq8GRsMVT6ObNhJZyvwHqBxALJmcxpUs5V2CQefn
0e8L2oT9sDFVMZXlZ0Y2mHtE3CqgueYjxWkRKE7LSCSlwyFJsUWWzCo/xobVbrwO1m4u6LXUgoHI
8/8sMo0om8Y4xW/VDS21Dw+1bWBVR4UUm6+6PvNEaV4QiMbmtI4s9cv1Lyo2yGKagt0owL6gFy8t
XVQ/j1OfsdtMMo+t1AiTMhyGH2z+13KvZ1FzO5ilfbg+7MpGAsxDE5S4IWoLi+8YGGXC0a6gxPqh
mZ1jWUb0V5eoLoSeNHwYLK0vT50qaR9HcO5oLtT61ltlZdVBh1AZNkWTDsXv+Qc28fuzJ8mrXclu
4qMzJh+tosMBe1Lbo1w4xQ06/YFbc2+/fWeBkxDQVwI8AkKLcOmFVuX0TcIejkL7O/a1+ikZ1YKm
Vbalc6iuThLyLLc/usPwouaTzOTJ9iYZi55+sIyfFR7Ht3Sq1FPVJd3N1LSBG/hmsLeUMPtc2V7V
uUntjJ8nWccuKba9zofMVPU33TBobubXCQ5sY4YQNKj0+mtZaAH2Spn5vvemUEObfeq+p9C7e9Zz
6m/bJCz3RAnD3lGuwpgvMstzMIZbNhyrs4RwKiqCcFuXWE3bDqAO1n2DdZWUf5KG/jZBsm3cV2yx
Hb32UcLacpgeKMSWG8+elQAMmolHD0EJSPNyI6sYIAaVVTdug7PVNwLnx1LL/RpULGgFI1Cfr5+b
lQSL2pjgfYhwfyFH0paRHZBCNq5ZF7yfITS2uBZmW9oqK8GPVJE3wqsxEm+6+baxytrrskDCPVAZ
0w9o1VtYEcTmnZchxn19RmuRAJCtuMIQ/6RnPR8KW9jISLqpdTNJH58rW6+yp6nxYJi3fa099JSl
RryRMEzaj7yqD32Ml9/1n7BCpQGFgcICzUzskih2zn+DhPJD12kK9EvFKAeelRoqgDunqL17c8pA
v1S+Vn1WtVxPH6xgVIVneOfv5SkYn9rALv5CWM/ceBOuBGaSWzpEZOwgH5fhKaidpEw0bI4BXvb3
aYS/ddcYzTH1s/EQVrUa7NDZ2dI0WxkVtrHAMjlkVrSo5isRqLGDOaVUul1Rm18gUpfaDpe28ROC
8Kgy00dx7uKgzX9d/wJrw+oI+UIQo3fOBp8PWwGVA8WKdnYX2XK9j+ER3cc5PZ29g2XKAf1pgBvc
UxuHd3VYlAIBQVMW5EKaD6vJoRKY3oSheWY4X4xSHXhB6F4EW6Dyi6PcZO3RHPxhY9jXcuPi0gWD
QgIl2q/4OS6eLxQ9q9hWackUcZyGD5pSY1rfaU7yc6S2/iFyKi3eJZDAz+2oZ+ZOieMycb0+KlWw
7wFOtDaqua6CMjiCjbAZkDdr8DDbTbnkv1z/NCuh4PXRKPrhfJplHqQYcdAXTo/6VZWpWBTriROO
j6aGUEeKv2NbbRGi1wYkiNN5FHASCkrzjwKeraC2jtyWbMGsgRneJ3dVUoS3aYNIwv767FZ2AIeL
AoXYAmz5xQ5oB7u2Ay571/Mi40tdmc95MaUPNpbD7lB2xTEs/a37f+XKQAKPPO+1CM6Gn09wpHep
x4VFAymX8JGJktrax46cIE1rlv2X0um3muErMRbGMixz8UoQNYD5iNgn61PTpBUFrKCPYVREU3MO
7IG+bhw6TrCbFCl4sHy9T2/7qdSlaJdVqvrj+lqvfFhI4Iho0/oWGfVirUOaEF5alaWrpHbzNFqV
tpN8izgW4Hx3vD7W2hpTZ6cvjhwKCd5iEzkJlQCOc+kGUdV98JVkfI7lDqhzatunbCqCt0drSJV4
SaDHRBKwLPBbOjUOYCk8BxOlfEIJEEvRQY6CAfnLJnpfFh75nd11W5yclXxACNhAQSSNRqFscXtq
iRIZak3LLASQcwhQjHAVW9qSVl35cqhOUramp6ChdLoIz6HshJYTF7WbxG0OA10fb6PaivaBE5dv
X0gaYDQPyKjEmIsJTfnYpJ3WNq6TGWW582NgXjE9vQ+swAtUI+sI38E/vHm3OHhAwt6i74ge2nJ+
Ud7lKVxGVzPD7KEbscOdcD/B3WpUj723CZZbiTooiAgxrX/f74vx7DhG979kPLNtgr8yOQUx3IBa
KGRtfFdGcvyU5epW4WLlSIh+A888kU9QO58HgTbJqgpd7MYtB91qDlyx0XRmtZ07Oez9z02qQom+
vq6vFbHZRUf7AXYa5GTq8vRMFxOFOBkm3dhRp1MTdBF6CzWIY08lPI12IWzGyC1rWXtWQmuKb5SO
uu7RH8vm5HdyiKhZKXsaol65of6sjMGqTr5sRC+2Z1TjMcWkm8ygr6L0aeJkCmUJzXv068z/M2iK
Bgc5ycnvu26yvyS5naZ7x8tU/2QntAI3EsiL78mZ4C4HZgT+nAL0Ir7yhBtaI+TxpAKKeYq4rNxB
q+RdUujTOTK6X6zD8/WlvRwSAB7lCaECB0dlqZwSTCAj4yw33DKq7e5uqvs62hkdT9YdtYJqOkox
Cc9tC85nK0e8iDn0T+m+8ITlLqGVtojjrWdG8iQHDN0nqun6lT24vhaCwL8+xYuoI8YhpPIyoPOO
Y8Z8w9Y2mAa1xLQGCZR+3I3oje+NRlOPStJj7nR9sIvTwWBQYZApEGxfZynDgqJHZrWouAMazbSn
uC6N+6rSHlsp8A552nIjXh9v5fuJpBNwMA9HmXLtfHKqlVYYYfqGW8ueio24HgzDn7WkjMUxTdjD
HzUjiG4SqRs3ik1rAwscJbIIwGcvyh5VWcjO6FeGOw1T8cUfYXYXtCNoypYoG+FDcFcovNevz3bl
U5Ls0BimCkG1fpnT5ZgSt3UYmW4dlNJz54NiO0fIa+xVv9j0r3xN2uZRhz4ZYYdnDLkdfej52tZq
m8hYyENHcZBt3dVNoN+XeJr3O/KP6Em2Sx9og+rDRh1LFT1sllp6r+SG/QHrmfQvtUyRR2BExEjg
zkz6zpTrbjipoaoiRKb50lnvwgYpCy8YbtsIMtVObWSwlJbX5NFOltDq22dxG30383j8dn0tL1+r
9DxkE0AQ9TOBO1u8VvXAIHXDVs0t/FC+h0Kg9jtnMNBL0bGdrnb9YLfGgUdecdcaaJUKaEUV8WM9
vBdKOyq+ZzUakofrP+uSHSx+luDLU9ri5brsrcu1HlTUKnPXAf/WH/iycX0MNX+SDkg2qjQ+pokn
CiBs09o1uBdIt8C12ucpks16X+HuXu1koPHZzsz9NGd/4qJzDGEnxPuwjqLHrJSTcFdp5viNqrdR
7BoU7VEMxQzl06haiGUlsY6DBpbOzU049U6IFYGhwPmBx//r+mwvYyDaHsisQ2tFtYVS9HyLRaWd
5YOZ8SpyCPZTrqXHKomKp+ujXAYlOEn0cngO0ca/YLGWFUwRPytyV7Wr9lvQ6SaULlPBwAe5v53M
g3DjnF5yU/iItLh4J4gkAbmW+bwwsMMMHnCsqzZRf+BuBzqbVPHBzhtYnl1WuVJpy8DdJuMwAd44
Z6Pn7QMrD/8NBvuvmTF9/WpU/ysvxipEE37xj//9vnjJPjbVy0vz8KP4P+I//Z9/9b/n/8h/+fff
7P5ofsz+4ZA1YUMZ5qUaP7zgO928jum/5OLf/N/+4T9eXv+WT2Px8q8/fuVt1oi/zQ/z7I+//+jm
z3/9wXL89n3F3//3H777kfLfPeZJnoU/Lv6Llx91868/VP2fAjkDkh9ylyYKIX/8o38Rf6LwJ0jK
krop/CnsCv4ky6sm+Ncfhv5Pm38TyAD6WlCrhQ9IjaQAf6Q7/8RoCrAFXmi8pfmX/vh/M+eHjD46
5It//kfWpo853P2aMUXh5//HVEDioufJXueRA9geDNV8YyBxqlQyaRnmEQXUTST35eYYKX7m7TCt
VoydXDS9gBvp9qPnTeahClWDkNnCJX1TXvD6U8T9BTiZxozoIcx/CmKXfVnzpt+3STUeOuBDe7Vo
o4NX1/XGeZjfW5dDLRK7OvelIvMR1swcpT6Vckc5WQ2CDxH+kvvf9sLfK/77CosFXCwwer6YtdPN
I89dthUTSxnjOgXP4sOxOU1d3e8HfFldB9fZA24ZLUSxGvQhWeGdZDtv0x7490x/H36xqJPe1hHF
H5mzHITvNQ01z9Rvuw+W1gwbizqPan8PJewz0dWEfrZkFhpjl/ZewVaC/tve55aWE9HsWFJhBTiK
hBXR0G+9ROZZz7/HpI4qqkq8u9BAn+8ZAzl33QiYXsTbK9gpeefsDA0LWqvJla9yR4ek89ot5enX
xsPyo5LdkemJxh6N0/mwo49hVtwiLIhgWP7FVtr23g+g6x7qrje9Yw5MXcMVPYMSbSB96yIrlMg3
1VjZ3XdY9ql5NnxeHYdUNqvSRe6UXGQC0fexbibpMQODX7zHDCxGXWTE1ujR4u1hbWzMtTMglF4p
zEKSfI1xvyNS4XXlHXAsZW/psTruMOvDcHoITHU3DV789fopWCQ3fCjQ5DiqAJPkQ4mjMF8xbFtM
iJ5p4CbZIH+YQLPfpFIWp3vDyfsD6V50bljU6GBS9nxXDJJ/VHBf+qTWcflQ422rHK//oovdyg8C
FQtNg6mLB8/8B4WOUcdxDCRH1cZvXRi1RysHZJ63fniwQJ9spOcrw4Hj52QIwTLxxJoPF/tlZbaD
GbqOkcau6o2gzYM4PAOI+AvpGe10fXYX54J2B/pZaApS3uEhubjvdZXoRmEudFHk8OoftQlS5XOf
xmb1Q+0yLfmRkWscaPab364PDDeemSzOBo69wjBGHA30hOczHSfdGTJEkPY50obdrkYAytmlVhg+
5XYW0DFsg8JzOz2Rkn3vq9a9RYG+2zWFUVApBRxu7XwpRzizGGqyPoVH/70i6abl9lZjlcDUM605
d7AWMresGh1J+6kZPtFPVnDnsbv8uRusIX2eQj0M9o7fpuE+AjBj7yiEdt3Z84ryLxUKbrhjAbPH
LIAR5hpKRrPAtUK4W6NmS+T8BWzMs4RQRO7aETVjV27DLHyscgvZ1qK0e/QjqlJJ9uzj6Tt5I0yJ
NEJy6gFBXmAhVuNLHyuj03+2qREUR0/LJt6FsReaWJ/3vSt7RUg7apLsX4ovZxmFEaXCSwST6g+K
YAZXVmvgqKbwutrxf02LAnvQtAdV7aXYHVol/trI/5e682qy20jT9C9KLZDwt8Cx5YtlWTcIWnif
yATw6+c56o6eIWdGit6r3ZBCjiIPiANkfvnaIXqYnSZVFHe5/Qt4jRXcGq27R68avOa4dnMXxE29
BS+RIl8nAbqR98E4DZ+5TV5GZpycv8OiBOthdrNi3DVbWqc0mmTeD+PmxA0ZW6dkndT19M131+Ct
aGb/HdBtseOuL/2r3lPbt0mW5DVT1eq8e1W73Y2lyX5wPjCPuiOzId6GtPqonLALd2O7bWE8Zcis
VLXInJqP3ntd0RR3se789akckQIl/dZZT9SdZdkeyEA/hVUfftoCzY2qtVxNvJShcgnuqLdT73V1
S4RzM8+xscIN0U44qRC4OxgiIpqCrIu5KcE3v13S8rhVovipStcudqgTyHlLBzL0TF2hPtpgRfW9
l03yaigL08cNj/8n5qKg3vscFYM57oLI3V4X4mT10ReL61/lYP/uVRFqmU7x1hhdHjHCly9tOsog
CTN0yXFbmkrHVNmOLxNV6k4cIN7qT5dIUu/skkbdHQI9+SSBQT2rOC1Kb3bitoNozxFRTIW8Q+y+
gZ/ZU5bG7siwvx+bYXnMLKvlkM80McQ9u5aT2MRCYHVcuvqbwzKz7JGHc4IdcwKa4mjV6qM3xTwc
hBAbmbg68NbTOm0er4oblGBsKlAvDtPKmkQEwjnJprQi07HYqmDPMDt9ofwzs28G13Nj01etG+ut
NDXFi1LcUTqYeieZD+Qnj37mY3Tf+tHftbKXhO/qeVsOIbisvxuclEcBVTNCnbhk+2ivPeN55Us3
ILaOldAEDLX+NkTHFbP8epsCNYpbOeLVeFsYbDVBnoM3HGjRXZYf6ZSXyzkzOX/EQWD8OeEEudRf
JS8Zpj9TT3edi2PgdSJ0T99LJav8HiGER4oPL8q1m635RFF0NluPPar3N89SaRhv/tqNR1SvIrEU
T2eeWHPfNLs2mlI7JuF1VHc8AtGb1a897YCDCaI4aD04GWmn0XZellEViQhKnmA/XeqdE+TuU2vL
3I3RBjlk3vWRdavlJDKIWQv+TxUr0F83RGI++VntMRLbFisIi2bn2W8envCHgKT7r7Y3b/o9bfoi
UCRJp+nw0fk+uVtJZ2aSpW9zqQcwEWmPXnOdOukQnDq/8HWQaK38tqN3dJC9HcNfBu59U1Gl4e0i
a6qzej9mBVTMORWNRT4Yop7nevZmDTCxBYw7ref2scPQYG7lXDXN0bg9D+EsEWzs0jKbManR3fY8
EHOUn5rSXvq4tkKtkplfDFtssFRvq2dtaQxEFnaJULPvH2AKsmOXLlVz6059JU/TqqbuafZW0JC2
bP3Xavb1s6/b6EbYY37LNrRhb63sNIg3z82usUssh7zyczLUqAJdrIn7uun+Zeqc9AlUTndxNmhv
ZzbbnwmnbtovaV7TLG0GO17Jtvw05f30ks8rYHO0gumbUL+mYqUXLMtSXHecheREuJlYbut8WO7K
sv7SuSlSmiH1RwTJ+Jon8s9iNdWov/JIH1xpglikmdzlSgQmzsamxh6htRV7s21dE6OyH6qw2lv9
EG+m/JyVfrZznZqz+Zwr7wRkWRzEGEXv1RyJGMPoo+5dWZwaJ7ypoii9tUYV7Ltc7Ioob+Jxxkm5
NNZHaiKStmszvoSc6GJO7uYUilJ/8XQpChYTzY7rao+nIMxqYEsNyFPV+YEkoVMaDG/DlncsOv0S
fpkIGWJaqhsa6NR8rsa0/hwtcjmZztXHRrFELYsXHiOyalY0SNu6793lWxt1b1WV1qexy/erQ0Qs
VobqTzVSfwi8pbwtl7aPi8CZrqupdyzErumHa1wbByhCoHgOg/SrHZlzi5XoVLXyW2jQvCeisT+G
ahOJWgv27amsjnMzWnnclcaK+7R7Axbz39Jp658d1reEY0P4KJDy7BsSZGDa559l3vt7EeXX0zR8
W4J03FEI/Ni13jnKuvIoZPmGgPLBkPxKtw37cXW5V1VNsm1WkdGzjescJak1jkTUt/qc5iMgl5df
TYX9LGvHTdrO7pMIU/bBQLKdSjf1rtYKmrQtBicpBJKsmSmgidHuWO9p4ahxl47ZerRb6dyVGEy6
mIiucjdKU1Gro2Ud62r4cNshf2pRUBYXjfLg7caU9LB9kPUPtb/6BzWgmuVw8nxxXtyZwmNvkUN7
T4TRFcWFp6aXfRJO3dccq3gZpVdy3AQRffZ0DlW3XXVZcF+4NCVF83STYz5J0iASiddeFhDiatYS
VXhz0yMs+slMGH5lehY7OpzAj+gyT9DBbdfl5tPjFM2SwhNsF7z31Mq7raDVpTPsvGycNzmh+/Fa
u+nebarzYjMIeMa5p5XlhzXzc1S7ypM3lYnurJ+mRdUI5nHfC0slug1RFVJw3IvmWxqW487dQkIx
HPc+N5l+X7xJnN0tf6y2gZlyKKnWkbIQO6sX3eNGo1xsj0u787f64EzBeGjaYDeH6PiDadjP/uLF
7bwlnF9lXAi1Z+5DiewZuevqUO+xvz927pgd8qD5yCYdPjmtfVWFvUmERZRPjmQ5SsPb1KtjFfRf
EDnLOBXTk9DlWUVrMmX5u3LS53UmZU0P43VPVsGuz7MvTclOBrpkx2pI75pa7H2SfvftNOQA+jmL
CfPNrOxv08CwPZguTILBto45kGnipHXIAXRBGbA2xT6aJP+zztz0mJV02XLvC/+9WwO1s9b1Jyhs
sctx8k9zsyXF+LVvHC+WqSTfyS+Sru9rXs71g5aEGUp63m8iUjdOuLKyrt2ty+hryCHOwrjeMvMS
LkXh79UqxmM7OtjOLd+YxHQDVo5mGUXL4x4p5tFIoQJSTInvmZcRkZ+7+fpVzgO4+6LW7JF7XYYE
gYyscrPYHgs/zZ7WYmnfcuPLNA68YuCuNRmJQtLJwyrWRlo/ApXbW4wNEq0iFGQ5JHXhiwtc3ag2
ZtPk1rfkjeyYRPz2bOeTDGMSh7f5PRqCrThaVFZFZzzz6q4kyd892KnbPVTW2Ke0oEXOiRz//Eqy
13J4T/0Lhj3K5WxVdXQSC+XXCdHuJU8OGQVB7Ea58zWz/bpOPEzNxb6kAuInt7EO2AxaCwpljb6P
a2jreExn18QVaSZA3ag38gMiyOAjmhdXxlO7evrco6K+m0DuuI3CSp8hK/QlOSqQn8K1qLvEEXZ5
hyV9qnYjMUlfbNPa21MKsih5qL2pSJDCV6DNhVem+36UA46OyFJ4PMKUGVd6W7fFKflC005HvfUK
mvHUNzR3J9EacmGWGWoiQNu81DF4Bf+sXU0oGg2e+c8+tWEG5snN8JBPoof67QZriP1ZFGfb0d1H
5jjr3nipfFWRp+ShnMX0ZqIAZdyyttylQJKYEJuIUIWkDzP/pqgdZeEh1iP/OW9HnnQdTAGnuLl5
9YO1eC2yhgfVlm3wbIcL2xgK4LAgtAUtPaaVdPyY+qnkXq3NdhEkAwz1BAg95OsQ0e86pzl7A9IE
PjxQ9UcAHeDHurX7ky3rlTI66Q4/UiiJj8a0+hGVk/lATTyc67lfKX/t2sHZB3XkvakxZd6r22E7
VhPkPGP1FixJbwBAY1lGvkqKbba/6ryI3tw0Yj2qvaxk3a1ERgDOOvovUy98RnYeTKLXnNp8coOh
+17ppmFZygaCEOZlWG9m0qasxN1GzcFkdr1hH5G72R4F7rMfY7i6H1aTes+O3/RT3CHY7JJCe30a
ky8+AjzOwrBwLWvd8yq25rvPyECfeXsJZlC+tj+5daAes9RriquJD/lUG4YD+J5U6KPrqYrt0vh1
ovJpxhvjhNvXtPG6x1VgeUoGL6tf004O33RtbfcVIo3u8pb1Hs9CNjwjWlYccf2cMoBBRRHiWgH9
vMvmaStjAuAWyre3LXN2Ueq5H36bhiu/b1l8ExN9OOy4aeOiOfAmaLtcFT/bYnEeZweJWeyqYJp2
jAjbe0iL5sQ2EyDIm5Re2+Mk+/plYXzHzdU27Xcxzwghp2wcPul64SSKY73r45CVNtvXdWt9H1Jo
/4TUdxMkk8x8d2/IB6RGeqUHOd42g+9589b1pqAhyux6Cpc/1zocbWrURN/RdASAHutwmSpqoMXS
xU1VY39XauX45KUjpFduyIcm2S90aFaUbBe5KbMgcWTtfXKarQxjwSz/Uq/Q+LE9hVT5bTTN2zRV
0E1+yn2rHfYC7vOsZ71mh5WOTRT4yrfPjbdmJF3npVoOG+Ilday0jNZb+mcVmlNflq+ii5ogDko3
fwwYUO1YeGbs9t5mpn43UOJVYV1o2gyo4XIGEmO1/QidaUYs3tE2HQOviE9hbi1hbBFEg2QhHYPq
4PWjefHF6HfJJUdRMEq3w6O9EbQeFwZ4/HRJs22OVubUj6NaaMPYFvjzPQ1/uuDBkhc+oFKqjPEc
s5ynbOEczPRha6KFDLveD9/Swut0AmEFjpHVKWL/yU4rWJv/8xd0yf+AmXIaZ1DiaI0N1/sNNETR
0wEtwRusvM5xyIoSr9RAH1EZmL9hQ/4bYIioD+EyiZpkapIZ/BtFof2y2ubLRy3juh2Gxql2Tklt
hq18c6Ip/e+0Uv/Db+3ym4KBJjuKCsffAMpgnmrLu6D3MhhZ3GHAr3kEeCmF+PcsOGDBSNsusly0
SvLSJvXbRzmOCcY8r/moLPSTwGJ/Q6e7JM5me/8XdONt8W3spu6n+pVb/PNr/0/i8f8/UhL5w7+e
3f+BlBzVnH2pf2Ul+Sn/YCWF/wcRRT7WBr7qi1zlgn//g5YUjv0Hoi5YARQWoMcWT94/aUlXXrhM
HhCSDiT0+CUX5p+0pGP9cdFkUO6MxJeAOsjM396rv6IlL+/Rf2LIfAKsOKKDSwgZlbPkK/yKIbOR
1ptrlUGCGzy4g5UuHjWGw0OoM/TCbUEoSo+gOx7aqri1Zj9/+i/36uEfn/RfSbvfCJ7LiwAdS6wD
BD2CCnD73y4ACUabA3EmXKl4ERPRb2qWLp/aLmcN6Bb33cqk5qqJLJNGBMyqHMtp1NIMHB2o2vXi
+f1rs/qf06JncxoWxzzLrNTbUfR4l2mCC/bt4v8dI/Ybo3u5dPgVGDjuG7yY/XsmxgBUBefLOcL3
16U5rYjh/cNU9EyUyB6Dd6Qxc32IFgElp9JNFmfoKru6Xhc8nclf38cLq/PL94ifDz8tvDI8y2VZ
+fU2iiqaauS6S7J4Hmc9LIS2f/K72qd6h6qADrgqww9vZ0VkdlVusUv+9QX8GSL9yxWQxoaW7eJ6
ISaSlfvXKxjWdcJ37dBqXZGot4/0fAmcWeeKlGs7L78CIXsHnJi0m6Zka5NvNGmdnohyUNZx6Zsi
v+rYWNaDFBS+JLWwynpfmwxAkgKcYrqWljF/V7b8m/Gc7xCdAK5zHAQXXzJr5a9XDZRa+TZKDcYn
kiTiXG9tljRLRFOcU2sgwoFKtfzKSl0tHhp3jVywgLlbMopgOj/9VIH0THsFx+LvHbvmSCTKoVCv
f3Nzf6V6/rxMHjdsHWQ2QhD4v7FMYVT4hZVuc8KbVC0cdML5yRq76tDPloWPRg4KXZWcO3kqNyHz
u35b8vK4ZD3jp7S2YdmTW2Ij6GqHUGEGdIz8m/Ah51eBw+UaL3J8TEiEZgBM/550xGMu17GTXRJ1
Xjbe42Dux6TM1QVPWo2/7bx+paJCR+SvBWuDN9IPa5A6gV311M49U3VmyvBq69L564TD/wAGVpnr
wau/lkMputhfqvETRVdDmKCv1ILAUyEI+xcmtfbrGGUuCELZ6Htg5tQ7IsD30xc05eYlABBAYTFf
xlR/bsLsb2aI31hXfvNgUlCuiH841iHj+u0LCrZatuscAMtnZV8mvCvZHDeWxQBlrCYDXk4Hig+N
ccu9WaX1lofauRkxZMDQdQzbySBLGfzNZUHQ/7YuEIVBYCCjhouuHqryNzZ4oD4cdGWtwB27Ojjb
nRnORq1LuYsACNqvpWw45AVp0c7XdaPObUFhxL40+KJWFT6QL0uBia0Xcw76egHGFoepHMfX2ZrN
8+pE76jMnXOdFgaSr5nt/OJmDvbTOC43kWo5prQo+APZ3hc2Cgkc/aq9GulROjrWWKKKCq3nTrff
2zZtEyeoX+ps8+/WcSw4MK9ruRdoWDnHmyZJB7OHMSLaxlVPPf5WBGPrTz34oOB9+7FY5HXuJAzX
tRHjlGLCda2THPN6x6DVXGOR4kqEZR3aQaEu5HHJv1cj1GmsB66XRzUI95N16SgTxeDdYmidDuQL
ZQxq83y1LsunDa3kMcNOcNr6pX/CxP4E1GnHmDCsU72U26271IjuQ2x++MyG/tgvfvhF4NVNyszJ
b9OmsHdyTP0PltKryRldAs/96LR2VnbyWtleUeg1gRwFFdCuIu8k4bSqm12dSe9t8GEVq0A8EVce
YSBV7bm26TmzldUcmiIYd8NKXHmgjPnUd/IlSofqXmKUIUaDw9EqQG9GAkRE0d6smQjeR2oHPnCO
oeZsrBIqxCrVZl15Bm/vVeRX8w+ycIfvjUI9sEx7TiDVcaqX+gHH77IfwrR56nP1UchoOVBX9cNZ
5DDto2GhomKpJkCt1fIvzSNj+dUabXrLF+gtj9N5Wv6c1BR8HzgDPETu7L+NSxr+ILu6JdPKJ4fM
V7m4c0u/OPbTLXOHdJv57KNuPJFniFbdaq8tbwI2AoXgOML3sL84eIBIAyfaoa+AiyU+59EoZc7Z
NqZnB4tCdzRlN95pbHKk9vsjgFIEtahNd3am0N8R3dgepfbzV2cFvGs357rMUsNJ37hXWZWLkJC4
2j3OOm/PWBjr07b2mlUf5fhLP+hvusrGmS+tHb+QXDJ+lcaRPKDG3Q5hIdsnT3HyVpwyfdi8DmXm
1nX5l6gFfp5zgXtbwVSHBJa9Cfy6AOhNAY6BfP1SSiYsKjT90jyE1ISpBGVQGA9zTQOBX7lzyZtU
tdOhWvxgPOfTUhznEhM8vPx7JjznKQQs2SOIHr6ysFYn48rhA+Nv/TBoAMPQ4pBlryVRCH5B2n4D
e16xwD4PZSbjZQ18Ts0hjm5rk4hkhazki1doE+djxlruL7yyEbzQuRnm6mathu02A1NBRmBVicyL
29oTUKK5G51az7euHU0NcIFG9UgUydfe2uYXW/LExhDCy5Up/PGgSXhNmsatr+rUPED2flazqw+L
FY5nsLGcckWm5P0mbfO526riMdKIKSNT2Y8hjPonEGJxltq0u9UHiRibIDoRrzI+L5xqsRoFlXti
qHng34rX0mrLUxVoT8etFsEZ1ix7roNg+aqBh97VylmXHguMFw2+uruVup6TXSn+suRjDZS4jt/t
rpoKzvVl+1lVqz6tAu6Am7SeUsT3VazqFAzTacf6pdqWR6cum3v67tav0ZYppKnqa+N6P6JhIECr
d0R+jQmifsLzVd3NstQ/F0pDmH2dsrsRbhYdCZPIT1O4+Sd65fn6nMrQqAYJ0yYp+9xLM23fx6KY
312huk8k0hnsh054RYrYkuTb5SYs3MdvRKQTodo0eVKhhYx2QWs3+6UEZ8m8dLrsHu56zC7Zcjb+
X0A6USzxRlv1sKd3o32VVejcV16+xR6tVDcObQEn28qrK5n2X2yV6kdY4/IK7Gg5QjMGB98T1d24
+MSXmxGcqR2n17Tt0xuIM3lew3KF9dfqYain6n5SfJrh/8722ini6qLdHfWy7ilUqY/ZhDKECcy8
FVWr7qqx0d7RJ8bNO6T1RIL2WhXDfQhDHxejIUWm8bLsh0XQiY57i3UfB+mdP3GQML6K9oIZir9H
h2WrfyAz1LdN2Lb7ovHHh7nUTZIj5komvyyhNddX6HAqtDuVxt20+O+IkaMDMCPQTTWgUJjTlNrb
ySodEVf0W3Cw0o/ZKKtbTyODtI0czyUFCyQuNjWwDYRFcUYtYr0OHMxu0k74N+C5QZKnOdwJHy2P
NbKQ/egVwYluN/ENJeWPIurkOS1keMXEvy6xr/lLkLKikZZjRrxgRQm1yzlgHPpuX8GWHpYxlM/9
YosNysX9LiYnugnzZkYWoWZ9X8zycGH5StHPL1PT2kdPW/5zj5fooBZiaraqkx9B1BymkCyeJFeb
/cPr0YwHq2wfUjcbjwyhy+dl7rc7YOr5rvAyhCtZMZ39Hs42Hnoq5Nu6X66dYlvvkQwPJ9SoFx2C
LWNWAOeabLIMmVH/prcouiIaD70QJqjupk9dayb8CcA/LKrroubUtfGcHJHDtFdu6+hTs2hBrHaN
uRffwY/edw08kKkP7mVtCXVDPtiwhM+EIPs41Im+OppF2rSoud0Tb3Z9vSF7Qlk/VlkSMoHHbuqs
8SA2d792nnhV3mrdFbT2fF6cJjiBFNvF3knTKFnTBdhQVxyEBiiRZyvtxtchs5x3YRZW+cApzQ/8
wMGD324wblODJc9dVJclvM0ox9ynJiTTsWcTWgIVPaXVMn7Mus6eNLq3n2brqh+kIeWPRZFWB18J
/xROkFAxwgy8zD00XwLut5x9H5tF0efflb/l56ryRq7QwjxW4Nntxry6VZfvTLqkwILAs1dVRV+c
SkKc4qrkFXFWa3jqim7iZOEyXSyEqR/LZbMTqCYbTYIuskcpScbgxaqK7wjW5DVOOPDfHoPKt94q
YEMcrdy9MinaON2LRwj/3OwE+h1ojGj13qHgPdyCTfWkHQ8OvCtWj7sSfs8lnpgd0kpWABfgO14o
UHug6GLiqI3S/mqFs78XMOioW9ockJIXq95FEW/9YV6ogmh01X0i64oim8hav8+d1xbx0qyjPMBn
BZ9lZoogtmwAzZjxL3xx0TbgJ3SiMiUOmI90cH+oQySaZbkCJi7DVw8lKS6qOWLHBF7kbTfAmcSs
9GPjmgPH8QjwFJllFo8LypJHXfTr6vCE4j4/DRmivDhFCuKfoLPWB56OKrvBFp6ZQzn4frQztMR5
B4l2pEkyGXaneVLRi53PzXfpqP6kOez9zAbsyMwWjbpd5i17aDZaSkM9zxCyaMRm1p1ovpgLfDD6
uW1v82Du2oRYnu+kSdIzUzqakScLhs/svPkNlU3WySrKKEvKhZ7KIylR6bqzJsW+AZ/hH1NR9Oxi
DvbfMrIHkYzl7CaVYr7ZsfN0n5shC5a9HbTpiz+GE0Ew4bb1SStrMs30Zgc8+8IfcClGuv6ujBO+
1MMk7hYz8gvPF86SX7MTX1K2LQKo0aNVpDsG2XO1uOkX0lhIe1wd0RzRQixdUiPhezEF/fFHcNXg
c1uN1ZQswlHqaEdrNO4KxvIxsYo8IPwVph8dCBOh/+EjBEByFigLjVE3VXdizuFEV+G1MImI5cKD
Dyb/aWHYZiYhSg3BgMipjzcDKHrcFzK/qTst7nTnkSRy2a7rZDWFMVdV2oYv9kAvBgK4yLOv4Tx6
kRCdHZUfLbrMG17lVlxZlpjVkfFg3o4lyQWEE/AxFA7l41hfm3xTZYJ+kf6seUyt13CqoKfhZGAW
60zwvMoW1TGz++B1Ce5RstvIjEbYRp9QUFw7VhO8okVQ5U4sfKP7sJ89cwgGUhnj1jT5SKCgipjK
sQ09ur1d3K1Ele/9iBxDQmUt9Gl95a2xh4zhVuD1/5yPi1h26Rw6e3rh/E/dtlyRf+M/4DSVV70s
xReZ29i5lLtxw8qaaOELbSDiDqnYUcP5PUHAsDU0vp2hBXCjN6wHXhx2/tDsu2Udr+c5c74sLN53
Xd3rnxFYpMtrJDqEbq5iyctHlyaqpuHMOaPR6I+Vr2aVrPkGr0f6/koofglSdVhc3beJmEQr4Pi9
Ztr/NS7zZzz3fwW9AjK7OVTgzsVqDZL7G00xQJtMOrUpZRx6pBpbzumnyNB9VCVto1FTQtDUsPeo
C4m8+6LLzUEEaLBdsEXLSCVBrTJ139EM6+7xGmZN7Nibh9bJk8gRtkLNn2e51H4iKtNcW2uGOl3l
2kAw8vjjqxMo6xJtDfWVqWtXYPx1o5WT2kwagpVvkYoHhaDhMi9UHlGfNVK3v74J/w1Dw68LtA3o
yHPnXfzfv2JoQ1sEncUZmvCMMvvmWlHTJtTNdT9Wg2qKSzGJ5fT2I8J9Bn429Cqu/M1WifIq+xbp
THlv1wW+W7pxl7+Jcf1vIC0XR7zhJckPy43n/n5xFuph1Q9MfVMzlC9ZSjZ0PFpbhDS1GShCNxnZ
pLVLEvpebaXXHYOabodEuANns7++Ub8STRd4EZoJW9/F4Afq/Xv0atZLCYV/yVBYV1g+PV43CA32
me+ow1aVfxeq/yvP9I+Pc7AT+sRWwQD9njviIpk0RWE1cbq6X5RY+lflT1vSKT/6t8i6f34SdSGX
OlrMxoH89QFosk6UXbY24CZRnhRrZF0NTW4SotDc85/38N9ytT13DX/+Jcf0vzJRv3jg/t8wvV0i
J/53euk4f1E/mi81X8k/LHQXn9zlp/yTXgrDP0g4Is6XBDZswWTM/IteiuQfuC7wf19eS+IeLz/0
T37JDv4gM46syYtd+09z27/4Jdv5A5UKj6kHkmtbeI7/HX6JXK1fEUibXh2MB2TfX6KwJJFbvz4c
LFuVdra2OroDO1Db20MMhFvRDqYerCJs9sr2GoLNsp9habfPVjCKg9LicUmR7pXruJMMiwd3YZRq
UbWdU6/KzrKizgaYJNinVX6E5L7s3BkgYWc7SJARmK1u319w54+upDYog3jfWm++CfEqoIoIvIQe
iMcq1O9tw4k+Ss0XcnIs4jJ09jPAErCH0MgTaYafnk2oNvLQnLnHT7agr466r5/agM50l9NwHk/z
Su4Ryj6ko7Ns48mB7kGdmPendpqzgzLWc0b7NQtcgCE6D8M3FQ2WAtVz2+JYj2URAzBX31ZiF25W
e3UO/LB/KznjPvZln22xM5X1CanitAsr8uFIY0MzNBfFXdDbd0hq1W1IRCYnm/5KD0FxdMJB0qYx
Jr4Y8ix2TD/hZb6MDG0+dMfcGb2PIYXlHi1l3Zb2eNeX9ovF8ohWoiLithXZz4iBgjNyFN11WZ4l
89q72S4q5WdqIqad3bGVVE3F8QJ94clUQx9TbPeeEcjkTgQouGAZL2uzvnikrJ8GY2W3LQPseWpD
+aUbYdbBK5XLhOblH7Wh9xjhFAcQU+npylvqz5bx1+8eWWo3hVv758n21/duENNX2Q2MghcxB3bJ
XHGcAsGJ5bjoY8Xcu3A3I7OB1CEgKZexOBtPRPdRnTvIGbrhKuhSEftNOzwrkIyk5/QfF1GbTL2s
3zc3bc5hZc9kaXXjdTgZ/zsRDdgKRr/6XowzAJ0a9Cwfcx997K0yQ6lOapGoK3FZNDepUaLcex7w
x6Y9zjUaKGNEXlBzLvEI/JyXbGhPmvCi/i0N66o8zRyZP9FcXJexXBQ6RIMWq/MCdbNlnnMzk2tI
2uOyJ2UNL0wboFzb8jCxxvDNN/VdFDIUC2dNmr5+k8p0u2btX6eU2glnXJ/E4LpPVe1U10GXI/y1
h6qxdvO0phBKeYDAn9wUd3jXou5uvcEJT2rUau+18/S2CFMcCvJFvqFuLPvdpWznycdbc9UUfIFZ
5q9v+Kgn5NyNeioN6bFN46XPVtdEx1IELednJMrXcvR4PcpQI0Ae5Kf/oO7MkuNGtjS9ldoAZJiH
V0wRQQbJICmOLzCKFDHPcEx7qodeQ22sPygzb0rMvFKnlVlb1asoEhEA3P2c//xDXnfF1UwH96gt
LNlC1PLRktdMC1KxZPUVqhOJ94EsqZA8PemhLs35JCqV9n9h2MXaz8Yp4RlK2W4EFkWX0l933fwu
RzArlglFJG2z5Zq2gJCGhtLHXlGgG5FhqSXlFQyhx5zAGWm05L00XbU15tOzoecHszPTfduVX8U8
zR52TFXYjvKmN0JcVRXC1yq4jRXGItBq9fkzzkhuFUFosjo1qEridbJYuonS+FLN+rdI1oavlPMN
HFoHUy5X13PoXOe6kiQSSaKQ9dNjF0tIfi4bPU8RH8QThKwl6GHFpA5AWaQ6td9PjbiXbW3L9NBe
NRSLb0NUmI80ouaJnl8/a2HTD91wghNseCJGkuMM5uxK9lrs21Yv983aAUYSLWtdZ6nxChmKInp2
TA+MboeixQkKHR5nFCfjfZ9E2mUl3Zhtv0D9Mq3G19kfL0QLmaqosuzo2HnylDlDdKXBh72I8Pu6
EKIq2kDVqihMSBG6LGlaAQglLTTq9ThP6XGIrHMkWzW09eqLumgHxiCJO/YojUSDCjmd0wNcn1so
hYrfO/K1sc7nUQNHeGqG1QMayPFwnWc67DYn2/upnSk4mAW68CKH82pp7RPsrzRA+jZeOVkJMl9q
2X1pARY1hVxhIB61idsomcxQfgAjlHOa5lqe6SsjC26UoqBODCK8vtdufS0M/XpuSKCGGjxBBoXD
7Vdpor0j5AmkQpiuJMbletszNyz6YtWtcW+s5FE2QvMgHdUHpGyzixWTcCOimD6beRtaqalc2YVU
7dFozm+qkRfh1PfmycFO5Gwe0tueKt6zuqWGTgj/sBbT4DVQGv2ls6agUbt4XzKeBs23Gk9J8fBy
q0G+LTqpvhkBIt10bh9lyS7Ohzaz4KjHNNttyHRJ8lqZFVfPOFpYwilVL0/a9XZQnHsjrq2wqpKQ
6iD317F4iDcX7lo3Yl8zh4U+celOsTrzPs7z4BXqChM3OhppvDwPa5n6CDbQHSLBDc2VOCmrqPx6
HnZgkEWQlM50NSglc+r8jnyNeNdWI1TetkWjpOd22HNWfkbLdxfpbcdj7m0fbO12nNbHlUSJ27HP
Wj/Sp/FYjEa510m08upZJKGQowqDJPxKEaR4WpftcGOtL+NZXPaOWgZKq9rnTtY4rp7OC+TSajlP
yJbb4yxNC6xzjsmRzRedgGgqB7lNuqTo8mB78hGBglrp2pZFx5ayMKXMoqs8Ui5zKLFBLfoxzPUs
YshJQc/AeYY+wMbUQapehjz6LOYVyq3+uK6lp6Wj1LY3CTPplAOoV41MP9PGRAfQ1hLDtl11UZok
SKxItu6lIs53kgaU5yOesoeXvm+qq8Wpr5AzhSolRl5U92zdhksTAH1vHJRgTqUqGLokA4VW90M1
6g/KoBq7qU/2s+NcqFaL2ALCgzIuF/hxdp4WJ5yA5kWds9uki191sQ/J2U0gEJOl1rl1aleerVQh
yCrZUA8cqy/jGAeZOiNPckiCWXgtMMPzAHAxaR9M5rTDZb9GDTtjcm46y6FK0gCOqduP3ato4uQi
JpjsVpqSE6XoDU5WCZR+KCtSXpNF0eeoDTVOO9MvZngBvPPsXHaUv7Z1otw22A2T0UydliCyU6fI
uDOmJiG/mLS6uBbO7aSW3MvJ+Wo4oroQ6DrdcdZf534twxofrGupE+PGKxyQf+fZcfNmH4TLcGlC
JeksOOwGoqDwDhqBjcyAmDBJ14uui1XhD8wS8ku91zTjIhd9GWUghHNG7A/TdsZhabSggVjo9R5y
Z0qdV6gxuLv/1nb/f+uEfjAD2X2tN4uN/mNT9T+wXVI3jtq/75duRPlS/dd//tAuffuV301CnE8Q
IZErQrgDeFO2duU3Np4qf1Ih2AAX2CTbWN8CSP9g49FjmUAH2LbT5aL1pof5wyRE+2RuBDbU2fAs
2Bf/kUkIavgfuiWsY/gMG42GlgnPA1q0H7slu5aYKGKX4zVRvLbnqCOwkmmaLdfClCRzPY04nwKN
M++OyxuJ4KX4HLFMXoO2E42kE+NAPLDyhiC1U3aThKfSYVBGipW2VsoycOI0wss6zpLILzoUQ0Ft
94bzAis9hchWxEp7Za2E4B4XeV6l/ZCVM0WpiLs4+ZwXkZAuUMbpDi1FWdT10ciZ83ggQMp+pFEx
4S7UWwJWO6nDrS0m6zxHkHjSRNqvh1Tk+gO+LFLjz3jeQ5qmZbtiTIUiQoAbtwxXKqUuvyBzVgTC
TK2aomNk5R1ZdZAEZ/lOBu6PLltbXpqd7hR2FWqxQyHTGAtoWpbIyiaoTKonPSkjM1SLcZz39BsU
b0PmFFGwMA+BPS40WtB1bhENZmjUKO4V4o09W7LxQyjNKZZCUuHqxq/6foovCgaCF6U2w3fI0xVK
YdtPR7mYapVxyZgIl6+QPg/DOtwsFOSqu6T9rHgEHGjh0mWmHZSQUvRQz/I08ZlYKAsFRTwiJcMz
ZCwudLWeHpF4NyZNYmelQRF3qYJWUdJ6N4Yx/zVdhuWeY8CPI2cp/Q5Ddy4bm9fF3NVHwFYLkHQw
Y5hEqRK/VaWeo6aLpJsSuvHiF3rfvyA3L6BnxVj5sQqOCSDtw4Li0WrxuDIQsp2pZaRyJELbOs+k
vtV8KO7FXaLl1D6NXVzMrTQw2VBU7UxBkvgl1tYFhxWEHGOpFa+EloDqtmVVQlQBA72ycgN/tGiZ
8AdRFGGcy9mcPRd9x1tjZTOnZVOuDV9nmu33mJmjDMgezy3NnFQkOzp1LEG1Ve1vERAmctA5Y7MD
6cC4qc01yrmY9/RileYRFs6ayLitO5lwXNouWQkFnDrm72o+pRBc4yVY2y2XVNYHqaXZzId9h/Ib
uoZaDjdM3+AnEDhTP4ihXZEFpfl6pwPWjt5EB2QwZB5zxZ0ts7qsU2n7qBiFwetIxu5z1abpm00e
6+DlxOg8TEmKG/PQaMtn0ZsW+gJYP4o7te0g7Zd0MEgSQ3T4hnlsctcpq4U/RjSr9Y4iUWT+PC3N
e9vHyMrKCMu1Cgx5oMjtpeu2MqjoMsYhGwJiFjK3dyyepnHMexfkngeAM7JyXg4Zx17FnOANWchA
3mmST6rrpJp5rWR5fAdsyvEPnyTaJdhybChJpD2qS7pELtpUaQxkqc2uCriNuWtgOPZeJlIM80Pw
M5dpywxN1xqnY0zo0ue0yOqbTlhiQHPYqwfSrBG6YsrQP0jAocPRasVC06vrEjqQyLkAi2ZqQepk
hmKtFJ0c6G0+YpdVmvIVvhCRE2ZDjpCfXrARZ2qrzzkVq9S/NZM0fa21bi0O1ZA78cloWir9VZGX
KHAQYrRf1sjgPe4NtXqO+QyMuE2hrUcmjlLkzUjlFC/RyvwVty59DqEmNSZCacm6G+axtDyVwYrA
+L7uyqAdlfxOMaUl8odSlA+zo42QLZGIvHbVUp3sCQ9ZtzBa7BNkQ9fgOIoENpvEfIyLU166i1M0
VLZM/OnsbbkIpUhN3tHLoyEhJ6N+NON46M8YycG0YmwUHau4nu2wAXtCk0WsbRLQrct2OKAk60lB
1+BA2tnEk4J4Y99pqoThXoz4sA8NZSwvtxXrhIkxqvtozuBTx8qcndrGYoCtpUV0HRVS2QGCVe2p
Hdr40VSHmkGY7jjxnouOs7cw/IsOfaIhJTV4bBj8aM6SBq2q1YmvI4t6KeVJs7xuYm/zWxay7jWJ
nRWhNeH56pkyyhxfi9v+Grg/i90xqk1EZwl4kKdnso4gqCmks0avGzQJVb++WlFs39WqGL6upb1e
FJYKptc7cf7cE9wIE7E2CbbnhvPZzUlaY78r4/y2J3hT+J2qN52/OgqVnZY3yy2ifCPbgf3kBUn1
Ft5r1LXZJqcZU/SWThWVoYazKXbliVPd89SAaWiCojd7zDAqKIwVk/pOY0P1LD4lXgkV46nU5sAp
5xXAe5jsLNk1fS7fxGtlz4Fdal3lNZkuDkw/1No31WW8WYHiOxc/jH51l26MHwpZxFcW0nAmhuVG
ZykZsIPnzPV6pfeTQ8K8hjMre9S0vhVxPJ2lFkQMAM1emT1SmAf8FpBXXlMTICrmXLUeW5JqnxRz
iDXPGJx+QdGEI5KLRYf+IIpFuZHkamZvQCdN5zc21n5SKtgeTWZorS+rdWyGiWQWrTc5kp6SLKnJ
L7Klwxzs9akSKLRK81QtFgfNKlq9h0NYNBpsJn05STkfx+sQGwgSSdT+HjN69RrKsS2FnFygLouW
KnccT3V+ZgCecbZ14xqkSaphb9jlW69Q9kKm7UL/GtZxtyQ+hkKC/6g61iN8f1EGjalLlw6S5xJw
z+atKdtmWnyyKux3yHjwAkE3EVVrq4CRY0i9eOVvRMXme6Q+xXqSnhohpxrE8kZlfeECe1bONMCe
3dB0+ZFtpLfOOiQRr3zf2YFOoQAEjUjvPIoWU4Oc5jCCS5aC9YaRQP5lpfS/bGdVxS6kbnWmWjpP
0W+IK75WkJIvZ6QGjjtMymE8L7PZkkpjLyaHLhEJNTgWsKVH4Hv+qGjRnPoSCQrHQiByB4+A0eKV
iIMoKOAePxg1BhScS712R7emrDvNUlem1YO0osKaQBjdbgEMCvQVuZc7N1yJ9j6DmyH0pVr3ddVY
pWeyaHo/Sibjs5livegi1Y4ab84S58TcNB0DqxGpfpxVCKeBAb4vAqOT7MWdTOpihL2j+kVIc6VQ
R0TYFORx/DzgktOe5QZdMWd6MWBlZ/fSDT41Xe4ndmLGqOOWVIRKnuk0ZyCo12BgXXy2tsg6DiUk
0PHYrfa2lOiC/YYjITsqiw71Q6SjIXu13S249sC8u5lgU9wAzuXPk8UM31UBo3eGEGUWNqVd9F7a
ABmeCsvIKS7AfSoIsnZCKTsxcDUualvYeqjBKDePazpWy9UypLyP1lRry/sEu7n6iqc7NPvVSdW1
Bk9RZOsYwyhM7qmJs2KHILKajirmBs6Zvkp1fdN3TT+FqZAnhQLYjvowyRQlesXZOE/Csh90+ZZ6
wlKPhsZQ7gaKqaZ6gwKh8uq7nudvZDUb3fzPuTRthM5ch+di0OYohDxtP/8uBDfKVMlsMhr5kh9f
6F2OHRZB0q8/v8qH4eq3y9gk48gExrBbM//98TJO11Q99WDuNzpSYkqLYr5VrIGtk6oy0zApUpuj
iUI08xaNalDuUHBEVtp9/vZB/lEv/G9Hfj80uv/bxGdADN89k7+Iz25fqv+4eOlAs74fD377pd/6
XUX9ZGADx9CZDU4zGfr90e/yExzbSZqVUe8iDdhcqP/od7VPW7IGfS0WrejONynHn/0ug2v8/5AZ
/d4l/wP12Tf5wffvqQKZFCGbwpRxS2lxPoiGhgzOuznp9LPWstVoUJadjb9ooHDxa4yqdmqiBUyl
xisJVqfSpgc9GwgWUfPPRaYGoppujbQaXWNO2mNXG/daydGulYsIJLsHdHTIyuxGrTuYUIhdPC8K
v2/HGscarA4sKfpaqBPOQKOWUWdBZ5tl691qUoTOTrm3nerB4pDzx5kJiymU29FkXECj5LY0Ri4K
8b1t9E9NLA5V+4xAfHKRjZa+pEefy/H3Vf2PXvP/zvD7h5Xwvwry+dkaOPTFS/8f7teuFG8v/Q/r
APTkDxWm/onUDswHNQgKG7zC2/67CtPEAhb4hqXBKjE0Ns5/LQRN/aQRpoBGF9azjQMsaNHvC4Ef
IdnUtzhsg50fF/J/MiY3P+h0CDPeLDbJvYBHRroHf+2HDbsVJRv2vLFylfyQGPmuAZOYILPrFeLu
idHUDbGTPklcl7Gdg/0POz6UO6yj5yTKRWblu1rSsa25H9G2KD3t7ex4Se5QPvR7iMC+LVFpx0wg
tTd9eHboSOdW7O0kfiDF+o7RTUjedRgn2R6fWq+aaM/rcMZZacDpARzBjRGyJ0PygMWaP1PHI/TH
xhh6SVq4krlxQrVjfsg0Z9+ZGNnaJkY2MBqRBeFhoVbZZzxpHyOHajhhZJ9KQe4M56ax03INN+vc
F/ydjav83bvwNyfhj4Ca8Zcb+0HgR4TEaJZR34VDW581CKEm84RUIhhbI/z5lbYz9c+97K9X2n7+
3ZnbwGZO5oZH6KgnSX0alV8I7PS/fhWoTHBsQC11yBQfM1tbS6rw/pugLscXqYwwwr5d8xDFhYem
IIdisGnv8Gi3UQs0SAfqMsyJF8iyq8FmCjuUgQbHsiuwSsKm3xwfBHQCWbmfeXE2y6mekjnm9zMm
8dvfGvC8cPAtpKVgwo6NE9ZY5AkhOwJxqIMFIjlDGirLOCCbjqjQfF/B1tQq5mnG2TZp+vkN/kg0
41lyA5QNvmUdWwx0frzDxOJYUTONXYjVHZ843c2vWSxjdvQg6nGfK5VH1akzyGMEyGGiu4UakXby
KwH/3z6H7z7Gh0MLK1nNBLnsQjycXEKqaG0caMAcQlDjf/6V2Xo+vFM/fuMPBVbd6KOTxDPbgrb6
25AvMjJ3lH/1jT6qsH+/s6ZOXhSbnflRBu4woC6GnDvbq5+TxjhkcuQWYGxS2eyk5KFzjqay0tmc
dbK4WSFm1iOC0gfVST3oEm7VyAgcgyj6EmFY8vNbsFEof1xW2y3486N9YBfi5zgz+BNdKEPaScjf
3QCQnEaxwi4k7gm5NCXGoPHNzy/79w/5z8t+2JAdaV6wWOYht2aBvqPG0IUZfzOGRdT/4r3+68bx
4zf8sEVVRppSQHCpZYY71DFjK59//mV+dYUPW1NCJ5U7HVeYlufO+tyLX2xNf3+z8M6g08Brwth+
/t3Wh7WG3WQWm6xQroblVVi8HbEBq+r159/jb5cDYzVqRg3K6cd+I4XSMZc912mxPEG3t3Ei1tuf
XwOK1t+9cRDVMF+gdNa+Kd2/+za9gc3PBkiGJb79fTaFzcJJl9oHdZX9IZf9ikQYaO0I6+j2zPMe
7tEaw+GytPsZBi8c3XfVSK/SCcyka5ieSPPdOKB+NYkdBGHmv9rp5OXRuJcK41jOd1ku7/WiChPi
AqokuZLgV5UiD4rG2MnNWzxMoSwKVzjr5WC9yu2bpPP7VnMmNfKZklyONvLAOgGlxVsQH9k1kLS3
Xr9TCNnuDoMB00PP/XZ1DiMGWJXF6m5ZNRLewWkVxmsUTmXGFt4cIjwEEtIqo5Qw0PW+lRQG1Nke
wGo/TLumkYO6Ly7V6qt8lir1F2YV74Y+3pvGemtH881g7QYV77v5Grutd5B4P5Emj6FVEGXybYLv
HIDZOXqCsE+s87XuyKZB9AjYoZcy/HQLyxoYHLErTc9dbriSru2MydgRKuc2JR6G0GpaJ+AVOZVD
fpn36jFv3wQlxLq3rof2NV9pzAnW4itMFQowGC2LdCNqfJhf4/VZ6A+kXXA4vRhpecIf1DUXUudn
x0er46/gh/WUBUx7AqCakEigi3W2z6Hc76bkDvA+bPP6DHv5bb4s42oFZekiW6YQ9PS4vS6A7W1a
olDMdhYCRB6Pb3NmCk6KEq9PDEWPS6K+2Xhm6nZ0O0F08VLZYo6h5EdNVS8AWuGUxNOlNk63TTvt
hdXv5vYWy0zXWc5LtfebFn6LOnnwcc+Rsrv46lJt7eXScKfteEg3Xk/nWrWBnZGBBA3MFbaLMXyR
gDphNQ665KXtG1apborFFSi2b38ZHBzv4imApnRoB/1gYe3JKjOs5JBlL5qWUZzJIfe8iqlDhwtd
/q0igJueYZxqxZnX5Q0UnhgfX/we6xKrOYcu6KrHcYo6hDGdD+0hYGqkJsGWs+Kol7UIJ/kkQ/5e
UZMwsLipyzHUNN2fmQpJ2viYxTqnH6DZzCoDzME33O3iKkQO6UbCYT9WLxzy2pHXQzMqLjtLf8nl
7DnV16vKrC/rdbrpJ/tYUsrK+ivZ8WcodlyLInQQr4wyYXV195pEPKR1NyL1qJPGi+svw/IVwZEn
N6Onz9kej3kKoQXsuL8FDgwSefUK5CXJSaSQy7M3POtcDbgOslmQ8vGtwaNw2umTyX1odgoGCIOT
Xs6S5CnI/QDVTUZnmSIFRbIecXXbd+pwXra1h/XjxRxXzw1/TagqIvmrWpX4BG4GcmtveoG85z5M
gQ2AaJpjmEqJv2T3hUHv0GIWKpW8kEaYN8/R0pygeeIiqIfQW/wubjzsnS5sG45EHUSygXGitYOh
CMKowtXq3K2YVHsPJ9zrrjQO0ySgdGuHHCgw7aqwMLGklKN7Te/2JoFENm//6sCBS4KS6QAs36Oz
WFeFFFGi4bYKZcptcBgby/7gWCs+++V+rU1Muphs8A1ze4BPOO9G9XmcIJUgkS5cSL1DM132dXVK
y/SQVOWz3UnX6dCd4SQG6Lbp6afdLB3Bv702g4O7Pmcqzk08BYPteli6YDQQNUe3Q1OHChdixgMl
dToAAYRdr++1SBzm1GEJY0IhnGDs0WzWTmDLJwpNH1obvQLudZIKRp/tY8nHbPEIsTYgC3wX5dY5
wucHgJcdM/tjqb7LM6J8+ZQ44nyBponMCU7yRo66ttTxUmufDTVmQoatzXjR2Iw1F9SmjCbgfmJl
UOAKfMC3GWFHvtPY7qZsvpSy7L5jlpQpyXlnjleKVV6sSLeFoXqRkQaqVBzS/raLx/3PT0Flqyx/
KLtoanEksiCJ28QJ2h+OdDxb+wTuQYdGrj7LALdN5N0Gs4badlxZxYC9oiVUmVQuOhPB3IeaHuCn
fZ6P8sVMrYRB/ElK7vPJ+sVH+8vx/OGTfSi/rdyuGBzyycwSI8UuupKjBac/pMf9fcGzdPoyHIbC
//kN+Uvp8eGqHypxTaAdW/qmC6U59xz9fhDZTodP+fOrfNOA/OW2K3BJVNJiSNfavvx3tUdi9Qoq
kpwvZzUATsRXSFTbYjgJuQtqyYJO5wTKNF1tBUCG3Ghhtues4nxs7ceYR1FosANbb0S9YolzdcBr
kEz4rUcH7nd13itd6Hc6RrimPrgdzACNv9rKb0ZisGrMw2TeDzdD+nlQNHdGCYirIpqkYNxrtISj
PXmQyqE2u3KdIwZ/bKJAQ/Eo46csGubB9hQuibHrzeWy04aTbjEf176meXxKpP60rTlTGWEalo8S
hpkGqkXy0oPCKS8IzA6deLpPTCWwnekaMvbzVMKCTG7NmIHP3M1huay3vQQZZPwWnHSPr8wjCqqb
ldZEVnG2UMmwohtrrOx9bimYBHyJsvWGOvf7kkKDg0TLWNCJ9osi/ptT0E+e3LcW67snxxYYdYtc
bK/lpcyemHS3uhRuMI692seRe7zeizPR1zv23sj5RWX8F/xIgaH0DYwyDbROH8NvoJ/MRkfQVFjX
u54hS3NILtPSOBLA/Nsr+o9AyP83rP2/A1X+TySebY3AvyeeBX3z8l//50fe2fYbvwGQ+ifM24Hh
oYqh5JCBIf+FPyr2J0YoEAwBH7fQPYUO908gfmOisfU4aMYcaBL/wh9V6xMYkExUJvA5FE+A/X8A
xH/bV757e02LdkpDSY1+yLbY+LUf950JUnactIRCGsVYdhtrZKKglipT8/DfRw8S5z1Iy7QoFJaj
NEOWN0cy5+Oc156SLioIdppL/kWNDKcL9IIRY4DziN0FmHNbulcvXYTiXLZKIpnKKbF/0bADy344
s0xuFd2ajr4O9hzb5Icv0Sxyjw58fBeMRMZrLjo2kAcmvGxnBuLkFCCQhpqLi2igSLBBcLJcd/ak
6l8jRy3ip6iiVNoxHYUSVNvrkj/EVrtCRFcr8nSYcIOsjpomXgTTE1ipLb6+0AMWqhmjsRjjjoUh
zFBJV7W7baSIdAfcNuoTAwNF280YqowBzsJGTzrVlvwxrwRiuapJLJ9XIYiFllUgTQoysyQCoMRY
20uVpgVNTBybslAiy0ZuMzQ5pEvMg7tmEaENuKVKd4m5ELKL9CbqdoNtVO/QKRJtcDEbbS8hL7VP
tpqbyvkwL7iGoOKlwJsqp3Sx38VgaYyyBiW5wCo3SHtLLfymlmT0DH1yhKWkq0FRTcvNJDdl5Gpz
szxJKpZF/tyPAjuiNsaKjJhWx8QmaZqWAE1L+hk7vAZ1Y5FOuwR/G425d8d9xH21SvDrn9v5md/G
E1808zh9TpzalK4xD2pE2EWGDAOBAvImK1vFuMBkoFxCbeinHBm5sxmzYVP4NMiKKqDZ9RgY42re
vaE7jKzbpKow3ZYNo1n3tpAhs2TTPD0h/C+KMLEXJfaaOU7Wk9DQwoR2i7oWir4Sx0huFUAtfVAS
bJBo2tHNW9Ylzg2tdmOt7ZgStpDyLYZMbZ5qQWTIIZ8i9XpCvUuyMyF9ZygVVtwckOrM4eIsne4h
+J/byyHR0KShldHpt2IHuTPCBRlPY9MEX0KsvZ5Zaptueu7CfhQ97o/+OG4TK80QyUNC224xwWpy
PTCiqeoPUtzPkztmVdk+TWmZvddNQutcV3qsvNVGN5+w5l7pPpEazRsGr78oLXaGZ0z3JpDRfiht
b8DFGrVJLyDXd6ypJJDxb0vu8PufEFplQgX6kqkj+mKVVz+FKTB4RhQJ9Qp6B38snhX+mA6BZSEW
CMsDkhXwlymF2/LFuLsjQRzn9dyygbT6ZCth5TjzqULipvitNY3SbaEPtn6wJYXFNig2HAesmvij
YkFE52MYP59mVc4XHTvgbSki3BgpR7Ns5E80DAvn57nGtXifULdizFIn2oyVxgBRqXzTcfKDzTeg
taW7kXKshDP4oonj3KPHMGcEaCZ2FhCH5uYJif2gXhVYzBAu9u11RZEWGY8C62vic6ScreG3l66b
EDSEdjMS16H2a1Udoddhm6aZRQ4TtbdfLD0m9kJPUeAxgoyNR7Wza/NQQV5U4S1amtcYWX/NPcHU
Jk0W/Ukaovxo4AJ9ZSqT1LpFluhfUGBRqVVR/ZblBY5mmpqdwxehv0E/cKCgYClXDQVvbKvjPi6r
9xhrY39lshqHplTml1ahkjWu55gghEjaBEYf0QCvdJWNKaiySH6APinY+nM1yNAePc2NbV3Wllzd
OSN28BwHcf08FbJzXiwpGTWLVCHvFblQce6JIFjUdXFPyJJzaI0JCRmZMZNbxk120lBfQ1XKbG0f
K7CoNx+p5K6YjVs7mWEWQatPySeQx2G4ttVJCBRyEzqBLrYo0xB1WZs50BYAh2MQN7ounNjvIzVd
PYh/6caLaVu/Uaxlk5RJkCiX0TiZSlkfFbvhGWiSQIKBG0cf9cRAWFj024j5iGIZcKSPjS69WZok
R+lV2cvVWon2GE+Utkz9SOQphrvcGrLLRcW1n9HLg406CMMpI5Iyz2SflQ5jWUcPc57dirWLD0Mr
uiPfvvBHW4inmSAcRslpdEAJkHsNOrcdDGLUCDBD+y0EqzpbdRY0JGJkf9JsK9j/Ow25Qo7Nys2U
Ede7NQf8kY0ieSe1oLxlxy5j0jYcs3KzBgRchiDHP1hlcjU5rZMHAFU0bnGPT3+hm2uLOY9Nx5i1
ZXaEDobgw8ZK5RU+DFrG1UobyXcIr3ip183cqazUZ1F2wIm6ZLVf0lTCpimK5OW2nVoTt/64leDG
qWiErGUYsKnXGcVDHzMv16LIDzK+LTt2EnEsp9zyKrzpz1TdbvdFZa3PWILjKiVUUYYtUSAwquQM
HNEcAYTydsB6pkZOiY1f529hdOQ4EMihnqWUL9a+KDcfyFHwxLDHy8c3qZ71r2Yyvkfy2l3AAIv9
gWrqbiEI8MmWc+tZQpiS+oTbfMGOEPFjtqSR16H3Aai1RoUIot7gUrljnaNvzJxzuRjbG12H7gmv
AkJW50zNVwQtPQLlvj2xw28Of6y9S0Dq4VVRButW0JDAYVakgjnIaiHY1NfG7wq1IBpCta8bdbFe
SuQx15lkpjdsmGXQp/H6kCuTcT7YhO7VdhNdIAYl4EtelQf8XPJQ7fvh2rB0ByOgwXFxvkHZaTYx
Pmg4NrJ/WE7XX5Zqsn5eAd2gMOT2Vo5BRGIephmG84Rb4kYILqQsCTJGZOS8pVgh4vSH/oepn/mU
5yuLXV0JdFw1o5oCCXJRt+W5Fe/2MGEgl01Nf293zFFdtgMbxDJdV86TCF5Ukg5qSLLbiHpv0DmM
cRJzUFEhjbXCKd20epwG+QMWHSMRKfmK9tGoaIca2Sl2/dBjbtJao1F5dVsP8vWCHmE/QDb+WmZx
fbYmbO6uoWmz6RFLXKy7BFPExFuhKaNmoBiDBT/zDOw7IhHgZdpktGJvVFg121ycGfYjTDN7yyWC
Eu6Xxmzq+wi3o8KXoHL1AUVQ7qNw284ZpWocH3916atqiUQOJ9IXsAAqFmfEiE9tfTRLQzgRR7Z6
6AsJg+6Whr1bkSyHaAahljJliSOODUS91M+jjrzRvlVN6WayUuIdCM204sDm3IRAaiqF8lynuvIs
NGtB3eosMhZIug7B/f9yd2bLcSNZtv0itMHhcAyvMQeD8yRKLzApJWEeHfPX9wKzrFsMZpOWdt9u
90OnVVcVAQTgfvycvdeOKYXYA0zMZ8XQ17RLSVTqbh0qpfhSBIgE+P4nq70IVeeP/BKtTC/9xNcv
Mcb3O3Zkr78gRLqkR0rVwSAvw/66npqq+tlNrcr2JtFq1h6oTkcY2ijZPjIfk4lMhjzcJ31rkkzk
4y3sZ5B/q2FQIFy0NKla7SBxxF1W25nANN33twoJHtioSFT7Tqb+Ka8639taFHh6g0DHhIzMuYPF
hFkJQzWEfHFKR1UGYXJvdSP7ql3Z6jfF0bVDcFXNM7Rq90JITVeSuCnkPX7l65FXMqazaSBoPg1p
KU+kI1X23uyCLl1nAKztU5mPvP8GuVfkwBgDfPWIOuMr6V1ki9nzUF+n7KGLI7u8s4OIdrjZLQ5U
CX6wX429HNtNYFCKrQrDJmjCSyc+9oyj25bzDMU6pPjoe1OE7UOWzGzLs27Sq0Z0zq9QuOBCjWii
MUe1tR0Tx7hOs7z65osQTlQCh51fo+5wAfh2hUIibvsEFMqEzZpMtGoiqWaOHXS7mjHboSjKridK
j5wHJBTDAhSF41vvLTe05KqblXEJsNCrN3OnGNJw8GkdIERd/Oz3iVak4Bbey5CjAYyVPRFqzgTr
uZZmlHPRrD1rOCDVMekjeWFVnkdiUu7y+TZOwWVGsrSemekVl34x8vwnCauFhlLiXjr9cr4LTbpI
eGjKr3ZW4bqHavnNRsrLx5CVOFpbUd95Ndnt3HEU2McOhQjdTamHo4kNN12j1SQrC4MDYRGvh4Ao
E6MFNjJ9hpTqAazx53re9fNQYkf3BoTGtmFHBkeVgEbWIILfUg3xyYzNEQao6x2BYbaXvi4Yt9Q4
c6tNHslZbkjvMrESkakE8NCS85dIMNfqxNRB3HG6+QHfpqsRiuXyRAM9hq8FFAmK+OjdDh5v2KrA
F02YEouFEg2CTbK3NM36sHmg/O5X4L0xYgB+OgC540AYleB+efDplW95JQJ6o9lWLmOUCAqbcsCx
mQuYjY9ugO7qhQh6G5NxklogbpgH052BGPnOJi7mVwND4XfXK1w8ftx888fIfwinINxiEZNwbY18
yYdaCHLmK0yOz/dXMCyEuWqBzbUd4efrMpojiWt5yOp93UzuV9GUst842pxWxBIyjBwEUUFO6dXT
DVQisBdR2e681AWw4C/4PEyYkPTkAtXrLbu4QCs77tksAZ1zpvSATbXr4JXN55jjrUnlsU/85ktM
9tSTMCwH9z84vJj8hcOcjweqt+nGNmrrRVULBzCvh+gETmKWW4qTZu8sAEHLkER88ban4X60R3r1
C483mkT/NGbC3bshBXxtyl2ZK2ZMrYWUPVgYhnPm/izHBWuYBpHJJ4pa/OQtAMS2h7+2JnKQtEBU
vWAwy9E6svv8Irsq/AkqA2JnJOTWY1EtUMwCX4SN3xCJ4joxghiV+GLdZm10zyqZAYZEkj5Usc8S
UfF2stcv4Ee5MCCHKSHxKaaB2ukw2cA/orRlTr7OOfgxseib2zyOmSPJob8aQE2i2fd3/dQax8aR
2clODOvQB84aMnNub2th5L+8hMFa7OoalMUCtsSqgIE9eQVeRgv70i61viOXMN2DBTEuGhI9sy1p
n1SWnRu5QDNDU+ESqwmAzfyZ6BODBmsX6IxsV+aUF2Qw9new+77PYTVeUF60h3RyGvToEM88tHU3
Vq6z5z4nAHM7es3ibGej/8KsYtpHr6hQYbUtzX9St3cyi3mXeD+PQdXE8jAWg/8D4kl5X2iz5ceX
AXgRCM3tCYM4ErMhrpkitAvpNFuYp66gqmGd9IlPaqo4xdAIK9Ud7OxGVxWmIBqh/a12DT6iyJpZ
7o05aX7CcEYJb76yWfNWfmlazoR204lin7ru+CNICzhqCVUHXy9B78YqNzig8BrP1OSNHZqrYYy7
B9vLjSPFOBDayFTBWlYh6Ww9x6ZtJQtk9rqDRlsH1lcb+sKpSErU+oVod6oeEuhjhvHNHJmuWQvp
ViQJQR+BER7HBSaS4oLEPT6xtzYLZhHgSHCsJ1xjKEiLiWmfFE9j6wLBY11Q6dZpueYRddiXyisC
bAZA6mlH+eltCGHwmwoJGuZ0rsvHaQweG82YMHsFAQ846fQO1C2A4KbomRK7/kIPBpU+3EL5M4Kb
SfXeum96/7mgg03sqDnsJx2m824MB+bRlAPTpkb0fk89OO/EK9PYFeCN0wV03L0yj0voxyMElGaD
02o7xUa27xdUMpUn1GQ6+vbF2NfVVgMuuGYDrH90wkhvIwU9uAn6kiPYPFhX1iul2aBbeIRoNhxL
Dkl3eQ83xM28eeOGU/YDLlpFlhuTfNLE8hNhtxMouSA6iAUSDQsxOpCayPZHsd6tsX55v5rBnPQa
zbynNq07ddQABOW0+3EBVLtz373UJAodys7S7e2Ex3ZXLmRrh/MWiYAYe9I8u82n6Nhxt/vO6PjQ
vYWQzYAXWPb8Cs4OXWgx23qhas+Nql/gnMPVgUBAjqizHqUbv8RhYd43TQJRe04tGmhm/NUnhPFg
hIggEuDeZYDhIaH3MMGhJRCTNoZBtc05uUQV4eSXpLqmR46TxZ7pl/MNQrTYpAtdnLitTVti6EOz
GfQjMZyqONLrwfCrISd1kW3c64SdiJpH8SnIe+FCNqfpF64XK8auAad/Fdh4BYFhGtHWmlswnr6W
Lu46PKuUAKqLr83GF1+Djspu0CVI6S41ypNf9iO9OUjsbiSp4WCzC3Lod7WVxc9WJjsKq4CYbF8l
FyOCs6t0Ib1bbvYEsKRYEwr9011o8EprviCSL4ubzAdXPIz6uUUFG18aXtE+a1sZF3XhtV+9Vza9
kmBobxPqiPFboTwA6b3bmdmmDbqk23Aecmh3DXGIDqTKbe6RVh+et3jOaabCehuiTWTW+hELERUg
7Ai4QdPSCQrs2Kz3kexpXIKXokr12xIZRUwyxdNU292m7iOC+sCl2CejMPk3cLB3bid7yB/ZcZt+
5xQxtRSJmmihSgy94bHnMJJvRNXU1altyyDalLg93RVZekO8VaMYieDG+pNsQNaxzIy2y6GL39Sj
+UR8dv/JvPGfOuaKaAAKStNCf3w2S61JUR0s6f8C8DddeHlnqgOx4gTqTWXYru2yC0oa+s107aZG
9fLHeOT27+HCn9EvZ3NcuvUIrvEkACFzTPfVmfDnqNNzel2Lcv7ulbq4in3Z7YGfEHFJ03UTC7TJ
pcy6eyNI7XyddIa5+/jPvx95QJaQXIEtl42L6dnbkUfkqsgYHTrJswmMZ5ubhUsD0Y/j6a8AclX/
WC18NFZ+n59gJDjgR5Iktt7hzqaiG5qO/gw1f42kRsVjesQbP2UnPACBtVeRlRsbO9X1eFvOTNcX
sLo0Lj+5hTNdH1A1l+tWTJV8xf+xzwYeBqNSmtkIvsg+BtoVNRF9cCKyCLPCDdxZ2zYVIqNUSpnp
RGTFU7hnYhnVGOPwbOslR3huME9vxOvUxqjx/93++4sEvWgqqh7eMa7z7XOWksXWJf1i5VRN0u8D
aTjlCQok18XGfddGQ/zLT1tmNQRx8ZBfp0h+SX7Z1qpDy9lGSQjCbSTKCkvbpGb/k4/gVdD35/AL
kZ8itcZD6WDZoD7O5JE0tqMK8HxM8lCGPv3vj05bgIb2oqJHdc26oTRwFPr1G7dsmJKHoETgbgEc
RkIGxYyIHz2mlA9ZXfC6aBRLGkH9KJBskTo7hFhFW8e7+vjZyjNVAn4e0muk4iuysCi8ci7+/Iaw
bs6ZHyFassgORNKSTpn3LQvrqt8aEx/295zoiWwzGJGdXoV4FEnSLaFQXoeTU0Yn5cpQHbKsInW+
saI42zEC0+FmUBrLtGrguaPrZBpEJwDY/tBO1rNSZC6TS5c5ZPaRAGzvaurmcUNYYrV0cmpvb3hl
Tgofn8BvTkzJPXxKeq1xzcyEAAjP+F5hTR3uQNI4j/4o0fvIFpXOJ1/Hqxz87c+K1UMQR0OaOf90
nkg0M5jIXYY6YK2jMbo2Yo+jTdfG5OXG1EzltsDWLK9003KgAjdsTafZd0L8qWbBP9sc2m7o/ms8
SQUjWsy4yq4OLKJpcjKdCf8gTnVlEAZso8qr047RjZeH/Eet0Svjmlxyk7QlrwF79r1y8nQ+0nVJ
Xmjwm9Pjx2/C28XUReqHO8Vz7OVlgBtynj8TDTBFIYtB7/MG+D9WgnADKsMxN/PqAtkp/QCzBJDU
2q21nQwfQu/HF2C9XYu4Ah4yxhVlkiOmHHLJ3n7mczSqqUhAKc1RrMudEwqbInLGEIzDcRnp8Jhd
++gHdvQSG2WLvTpqlpVVhNZfiE8A9aJ2RTln0ZwN1lZGr3KXy6H7ViRsgpw+caODbw/qLfpge6+6
FGNWzWE3XhVqNvJ+lVuBsVU2jcr9Jzd3/niZsBP05S1WSiAvqHPe3pzCvWoGTvuTk0l9RaelyNZk
e3H1dAj8K06RXbCKhSsvgJVE3yuzoJ3ouriat1gaArkd/KIVUMYc/2aiM7rppyR5sGBoTcyUhHrw
gd6dyANlTTEDVSSkglrY1U2cpFfx6LmI1MBtrD1clJgti6Kr6OUpvc39qrm3Aw5D64/veBEd/KH/
cvESSKQKjoXFiUUb2cLbO86M0kVlBaJbLnM1ydSDM0Spl94ZqgR4ULSeIF/FY3kFygvfnirpu1KT
c6xpaxmN248v6Gy4v1yQR+adwJAIB8qS7pkgLbftmCICP1E7sJ0fS4DaD0niFy54FBHUmxFTBvrN
nhRORcxGvB3U5AWXPtEHMd2mFo77wKAaGWuo/N8FnIJ2m+DluHYxIIEKqdL8dxMrRpULTeKq64s6
ezAHb+R8tQw4WWiqr1al1aPq6NeTbGPSvXv9V7EmVjTrTVJD1lPYx/0mNEBk7nRg8IqU4BVWZq85
vildolRGEkmxOOVCV+uBMTY537OMY7LXxyX9EzMyHReK8oj/ysEG6sgq0r74Rcl/WfY6gbRyW4YH
EBX1QaLIJ1kmaDhIqqAL4PlwomXMGZTjViZZXSL3zn37WExL/HxHbMvllFXiSfsTHWFVcvaBVt3g
B+tz/yozcUGCaxcZIus2p3xVGbkUq4qna6wm0TFuev1h/5We6P83pdAi/vq/lUIP/ffsx/fm5xur
4vIf+VsqJCWWXbGgcqXEm/tqOvzbqijM/7KVj1PQMgH6epCW/0cp5Jn/BaCHUpZyGgsPmVH/oxRy
0R7JJRzQBBNM/uT/S2CkQ+CJTVWAwoacWqDCrylwf8jcyCjl9KlNsZ1cPdwI3rZ55Rqw0RFo5753
Keo69Hb0vIiTKGMzay+NPhfulz8e2D+cHc5Ktr8vA1sQtk38G0iWzhbkAhUcL3DOZZAURsjHONr+
EWnqzIgqHoJvDKggySaElr10tWNBEGgwI6KsAWd/6Ko6uLF59vYxCHl0azsK9YVDGBi92anuE/6D
dhH+u0IYy5q12EuFYKdeEm1fs9r+eHRJMvtApkrai8QMgn8qpn0ckHleOmZ16kNLUa4H0b1Gn701
usRh8yZPMKltcQp7yFpNEtSEBkcB47tPHufb1f7vS+PaoGBgCMeUfVYBdyaPThh0PtUg8pM7AQ71
pzDZjpx/d7qd7wgGpX9PTbyZDSEO8czMNBMdVf3HV/L2QPqfC3E4K9C/ZsR+7iRKmVxPon4lWPjY
Guw8KH5NNLBuVW0MFNQeQtZgxntDMNtnGZp8PX9sef/52y61C2dRE4v72WmqCWJOaoHL7+PI2WQa
NIYEXneJuUvJkkZ5jySG+W6NSOHjmz7bbF//sqO4W8FmS+V0br/TS7rD4NHcRWiBdcJArwC41fKI
dkpcaMNME45mAaGyGTr7fkAWs4JynN+5aeB/GuS57Oz/WzYvFwPEG/qcp2x2csjdb3d+Z/YaNVuI
v6zKaM0djaAEcI6Q7GIl9SuJ4S0zlosmsUgYmZ0x+16h20FPXNXh908ezPufxOFUgyQSVQsX5px9
5vQeizlIEQh7NUDFFYMX4KmM9q/o4eO0Ig09+BpzpFuHQ5Vdx6SVPPWE9z1CC8GoUJhwxPqp+trY
OAVGqLebyScwq57b4JMF6f17+7ouCt+lAHZ8e3mof3zbhLapMDYHBP1T1CGcNjEr1g7dHBIeryyw
a9fIru0HwP/h4ZNn9O7bBceAANThOdHFEM7Za1vWM9giTik7bybcEOIGDh8YmAZDKOxHX+NcW19E
l82/Uz8aD2OJRp95SrxLPXRGH1/Lq8LyzbvDFSxNFd4h0u2ol98+BtDHiTlO4TLzjzPqinrEQTGV
LGuXLSqs+yL3i+nCYoW+mSdCMo9+X1OYMU4idIwG93ynyQ2NTwR7iv4LXp1NWYSKzElwWxVReR1d
NWlO4tJQEpxbaeXQZRn5Ub3Ybpb563QaiTH8+K7OMCd8ERj92WP4OjkAoDA9Kz2TjCZWLFJsIqpt
D303dAdRcAQYaF1s+rqUO0rIqVwVVvLX2PfGwRNj/9kavfyRt4+WUhzYCv/LzsQ/vH20LMlh7IC7
3VmAAmbM2jWBZr2ZiCu/dZ+KpdP+8W3/w4/J5kq2iYWu1qFsOPuLsmvGSkx+txvtafhqcgbYEYpl
P1pmVnibmgp1XelqvKznsrr0metf0JxBNmm17h3F6k9i/BgVzYsNZiLzvirJb2PmcorEhOQUWmV+
UGa2jG5UXtrrGPXbysGN8NfH93HW6Ft+Pu7DoTJi70UZfH42loa0Jw+z5a7VEFE2jW22WwdwL6F4
YX0qRa8Ogc/0MDbCCkp2OGEVKN2HQVd3kw25Gwd2t8Jm5tzbbHtbFathgQ96N0HKGLViBf1kP7CW
J/v2t6bhypq3rH0Oh+rzz8hvU2NqmwFlahP/lhY6QNrI3Y2asuluSYI70GHwj7iA8nvXGP7ibOBf
LgikjQ5rJ96i4TMuvWAmR8Nz2hurpPveGjI3YJDN05cZ0RRqiGK8QUX85IZGStJ2cGXIhFY0ShVm
Z0bfX49iTj+pgd6/xMtnBORika1b/CBvX2KrJa4pKUS/CzpzutSp0W172Zc3VHLTMZB28sk7/P7v
+Qvfho3Mh6thvzu3d5iJk0CNO87axYtsjZ8UHTHNmmb4YYZx++8iXpZXjWJ0QdqwDwDPsc/2K2RX
OUKJDluwVvYTAZXpL2Me3ZNSBGp6Q60+WXDPkAivf5CWBP17Bw0NSe5nD5RWVOGFZjjtKuA3a4RE
zC7rMn8gEquGg9+717T+7Ie6g+ZoDy4sTkgfCnFMaYrbDtj2o2xtIona0flkX3rbMvnPleFNoPdL
KceH9fanRvfpGzoOxp1P8MA+mHzxHAYRkKjM6a7H1vO3OTiUX21LII60is+imf7pz3s2Y7UFlMG3
f7Z4lXUOgE6X02420/HJNCrxjUHE3rBzr0Ug18rNaLQ/Pa2qi4iYgk9uXrxtzP5997wNMIaXIxfV
y9u797y2kGRGYXMuqVlWCArUY2NX9TqrJ0wSyawf/Z74vzZ0j3HE8bwx3f5GTgqpGmJZVDFdtWRU
JBn5YMwanz5eE989HcUJkljDxVvCQfM8q9vJunggNUzuHEqBQ4N+86YMS/LMrLp+GZT8yxtyOOV8
Vbsi0+bDx3/9fb2rOMS6/DIg1Dmqnte7sQbSJxkr7pK4sYx7o+zKp4HG4nCdaL4qyMQlXYhwdKp2
qxmOJjRsy+YgRESTfkwAlaw/vqJ3Cy4X5PqccdjpJHd1Vr6FRKubeVrYrBODjVe1NeDamCW5eowL
v7qiveyM4j9ZRlCWwl/l7d/r+f89AOMd4Y/CSqDgB6bFy7C8Q3/UjOAyA1iiwt6loZYc9Pxe/G4V
lpQpd9y93Q/5Xy6dZ9RPCf9aaeAN/fiuF3zR231Gca8ElgNQBP3BA3h7BWM0OFbUO+gyCbbE/Ypx
IaFvPMTFkYzy+qIpzSQ/Au1DwZ7yb7mMjL4cbiVEab0pCIxeXt4gLz/p9b165d7sf1wXhiQiiJZU
dU+d/RxM3RGQWZ27CwhRjVczkVxq7buICRHf93O0hd6AXoCY2LnYFKWTS0L0NKK3Pm6dIwmRAFrb
3vKmg8+E0d8VKWE+JFVidd5Uc6Qe4ngAwmDE3RzsNbB4Aj0YBg6fPd93qwAkU4/eh8fS4pnqPH29
KfNMVGhTd12qk4C4Vm+C05DUtByiPmKwHBQhYT6R1AT9BaS4bMqycM01Yg0UHxPE5xZSUqhvBOJ0
IgZNV1bYhqf6swy39+sBzDhJej07F+ao8/O/Wzrtkirr7gyaP5s0m9Sx7cwvzO5JDIin7ODVYvqh
qnI/kTSw+/g1fLdJU+BQoAG6VnS9HLlc3B/fgd1EUZDGsbvzB2ncp0XY3zqRb16meObRtQX1J5lw
r+XT29draWmbbA2AtmzfPXu9aDBoR0TokyO3IHnakOM+48y7MRLbvGQ+aWOMt9VwYE+Fshv65jYd
0/JoZSxErtHmMAVcvKthpE8yV9Ue3zs0DbJPMkwPs/cSuThhh0lTX0F6/mSpOjOaLsuGxVZv0yGh
zlDcxNvHFeH9MswuJseeN/xaNr7/KAqpT2Uowud85MybIQDM1wHcVaz46JZEOLUbAuuJdCV4FsWS
k4bFJzXrmWF8uSyoDD7/swQB0nVefuU/fsWGlgmQDjnv8ItBL0F6DIK2JlvmKXbsoPwy2hFhKMPE
RHVtk7BebkGsOJftLN2LVgWLFMswIIVhRGqu/MkKFyaJMQ2nofaRQcsm7tVlZaHX+Pjt+8cLx3bJ
QuvQ9oDB9vbCeROswumNiQ7/SDxpjTmx2Kad498WrhN8Ldoa7EMgsoL2oew8sYXpOXzrdIGGlq1a
YpwxeiTpsSY0e4XXzz10wYiobDSXiluLTi1eRFzLn1z4+9Wb3coCMOWyuHjW+WCdRBwXOaSYd6jm
bKhBUrTfVeoRpijDu0IgVc9Dz/hmN0DDQyvSj16ZJevBHIvrpOXD/veXsxxN8bhiwwRVclZxtWBi
JoOaH+v6MO3CQParzhrji9JR+irQDjwPHbkXXjn4F6XRjteZmPMr/uHoWlP4CZHofQGmmF/xdSA6
4AkBuHr7q05Zie6KMTxT+3KfgVtN14xCh3s0xMHShrBOMsRmTzameRk6Tfc0pmO26Wzdk6CAUkwn
zXzLeBhevu6zT8r2f1iBlog9RlpEUvosQmdXZxVF6DYm+maEb0iuStrXK98J4urWGJsIKrokr/aL
MRntXlkG3BXPmOT4DTkpBVCW5wYAy9EtxRXtenrJgXIqSBwBsQgEhc5RfjFbhSQ4wq1bJkoqiMpd
NseUmTGnls8e9T+8h8hPlmqS5ggLwNnNeNUA8T7t8fUVPsHSkdVwDHW83UgQVgBiQM9XeNby49CH
jwbP5BaVlXOQfqD3uHXVJ+uj9X7TZSMzBUWcYlbLpPDtL+/w60UdJ4Nd5OQzJLOiuC5afo2NUCb0
gxaYQTtJvS6QBm0DUNp0lLR56+Uj/CWivnCfDDUhnawVnExCn4iMSDYmKm2Vrec4R8uBms14dFVv
rYAKJN9qqwZYnbQ/0BMnX7PcdZ4/+bYk1/x2x+IIa3E3ArEPYZ7LT/Dn4pqkk5E2jr+z+MBuoETJ
K4cIhZ1fZOn33mXqHqZIKy0zRlhtBv6vOBx+8ENUm1lP0X1rptZntc0/XRIHLMUKt3TGznsUCVAK
K2XesgtpFF02jq4uY97XFW1lUHW9mPZOlnUvPrvSNevCtBkp4laA9x38bI1zM5uoyz9+TO+reNp0
HqIYTjd0yM5XoF7LejSFi3NzUs6XKSGQikFReUVN328jozSebO3mnxz1/uF9o+XLu8ZcbElMUGe/
DYh5yOR41Hh5QntP43OJXcrcfaJz9ENRnp8QTJQvcZMkp0qbzu9Bpt8h88PEcVCg7AHgNFdG5qfF
iui0k7K0c20g71yls8B6g1lW74Eiia2RQHuZiyp4LHsreWSjudTGDBbo46coXpsGf75tNj/r8iGj
6PAWmtv5HWUN+QdOb2JRqxt/Lcd5gRcxNnhMfGtaQvMqclNaJhLhhkW4ArvTWf5xBDWKS2PiyLnC
Aws/Z0a/UT0XoOXDDQRQfPcYxk3rejKlQcghxuzm2yiycUsKn0fm5NTodZ/gztqkhfOo0mh6CaRw
GL0U6TMAqJJZf9Svayy/xcaoRVttOz+jek9kjbUv4DMhnZz6uKN2s4fbtBMp/efIJf/Diezxmyo8
XYGRigVdzTTILqTWMK/6shfkFeRpvvac2pgJuxsNnyQshQmyduwsOwa2OVwjhTKa9QS9+45HhxE2
SZr0F4mQMkFXOmLGRwsR9qeeKic4WD3U/01utVpzgzBySL4U6R2NnOZ3bFnDAo4UziYfpjnbMB4Y
vHUtMpj4pa6v7ahPTGwFupSEnBm4n7rBj/tVTXwi8KMRXlVZysk4dUFbvwSBTYCFyfSW05IxYHAu
A5NAy4689+uErHtg8sigm4NWdQ9QdwZTKj30C3MQuvbW7Bt5Q2SAAUyuZMa2TecscjZR6NWwVurc
DPYDCi0Bq1Vn9zw8lsMmXR5UkALg5Gtc4l1Kx/2ZI39DbP/ZG3m2/PFCspwvNHNGqGiTz7pcVe00
yO2V2OYiFheJmRY7wwWUaAGEvpIzSUSracyqnWATv7BLmR45P4rjJ1exFNZvPguWlKXZtgy+OTYT
jPtmETbtZtYeJ8btlFTtMUshiRWJMreZF1/DbyyOMnQeYN7HdFPD5pSPDWpa1yeTO8HVEALXoQ8U
618fX9b56Ynb5qqocVAyM5swz05PVc3qX88hhqkpH35l6QjIv3Ob274LsxeFI3b38d97V7uwwnFS
Y4O1SHzmry6P6Y+9qEr7qHCa3gXSM/qXyRCkUEGj7KvX99Y6VjXfBrG21zjlwiN5azBFTNyxHLME
bhEnFcj9+iSan52pye+hjCcPKq/0gJnVuQK7yBpR40gF74h12jY10NOPb4Al+f0vyWHTeZUUsVWw
Z769Bd8eVYV+K9jiypmdbWm7jXesM1CfmMPbjlj1KYougowFbW9mcn6oef+A4HazibNHiQE+G0r/
fTqMc7kRPYdasrPi8musE3KJoXQd26hIcXFjdPke4jlM1n0RE5Vbe01RbmKzap+bAt14AAlpH7iD
ii5qDfsTa2QZjXdRjoAQ7kKH9Gau3OIlcuaBha8lAXBP8w4tUViZWJoIp2r1tiRJKdv2cB7mY+hl
RXvrk1bRrJPcUxfL+drfWGYj1JZsv7I/YsLNf1RVEle7JLPSeRtwkviBmqjIDqNOJDAvv6FwzPDM
LNBKMdsXyUwwFHKnZrqcU1pjOA74vWjaNT9ZILL2kSZM8yNqCrDPVRdGHKeiXOQXBWQEZLs9Y70N
4SjqOvMkIVfksCLKSPp5+G6bU24R8JwkwP3o+w37zlkGTChdivDIbA5Nv8PY1t5mbdzqdVr7GWGe
iGFjbDqzqlZ9FnvDQVRxVly4mW9PV3iiyDYuhrnaD+YQXFkWS/tkVsAh3cG6D0qfgmjSsklBIWT2
XyxA3q0iLBA6HniPjRwJXGLemFi4LnN5oC9WP9iyJeeY4GXOEjJR0CkVjdqbAUgu8TUqJW2p8007
2USpSUZybPi3OoFjsI5EmZpbtiK/YRnW82OBNRVbf6ayW5SQhM4Yad9fYY9qG9JMucdycAp9yMYE
nmNQuujNUZc74xb2VWEB8mM5WCn4bMSmJvacPbhNHl9T57vRxYijcO8KEIkPMZ7lfDuPZCw9Wi7a
rVvXLYt+XxMx02ynMjJ+pgln12OI9aXegnyzna0TFPWTEZLdTgh1URjrMrca4n2NNsNR0tt0ydo4
bk6ktACBzibbcTnPg75mz9F+TFqm4w/1rezjTBB4OcGQSOguXSKJBZ3qBqkJP8xMun3OQb9dxY3t
tfsqSYj1RLMu+H+madfQ1SOHZ4dkzUt25Vxl9wXbbL+RBQmVKu/T4habiMPO73VGRnCOsIoNb2O6
sYbOJWiaLPJkG8xjfI9/LsbD3oEnvbS0nKsHY64csgD4NocjAFMpVtY8TMZ+xEDSr2yvg6xuj+kC
S5jcoN3ygefctazGbD9bKblk+CX7zUBDP/+VqiqLV+ZgksGbV73DMIV/f33w+2wxaMXGkgMb1/A1
AFsrm1iCKu3WAw3Z+YZXD292jsgvxm4NvSs06sndORAqLoUGYHEgrqpmUefUwiFv8L8BK9LOOscC
volit7nkh9TM2VOogrhwDLUKvNh/wAsq3FsWlJ44z1aMIcycZRQzMAV9zAarYffytCa9uXNT6Kzs
m1eVICplZYeUsjthNwE0VChpOEFCe7Bx8eoqIyctE2od25P/QFaPLS4KoKYPrY6Hn6rpSpa3EhHh
GvqV1DtryPLokGMnSsnCsuGNkLbXfLWtKlPrqs/Ivup1JQoMtAAtMGuG4Fla0xdYhK2k67YD/m34
gZi3BteUz3baFDU+fJLIgGEgCzjVGSl3C4XXU9twKmAbpB0ooDVGZPBM0s2TH0FpDu12lqV+dhj3
NnvEG9Bx09GY500fGra3zwhGibYiC1vMaLwxOONseCp3bsSN7hC7UDGOFqE728QdxxN8jeyvhFwj
kuv9UiVIHdRs35nECl4M2GnQRdmzGJi2Ndq5iuwkwqGVouKxuph1olQR1QqD9abd1srJDjj1Fvxr
1vGp08ke/E3Yt9jzVOa1d2bdtU+zbvD76T6F2+nXiUZgS7/AevKltn/zdFVxyjlgQe+kSHo2Jpy1
gF/t+XIgU/iXlI2m3TyDCN5Kt23No2HMGUVwHDXOPVpYI9hgEBqs/Tjy6e9HKuJ+m2Rj+NQ1FW5B
j6mdPJLcNB7BUWbdMe3qksgt3wQM6LT5dDXGBC3xUionxVEqBtKY8dzCG3ZbijTP1HAS64l9RtFL
wxzaRzgI6CER45033kggoirVJk2NOjzErWlh5A07z9zYhccLHOmQkFzcBMWFQXW6Vn5OKltbzFW7
n1DCDhhLTOsxRZ0cPwQGdItjlw1+c4G1am5RyaYtFVvbPVaksJ0YP4d3U8o3ShRkIm7TKHde+tYt
x31qmlN3NZV6fHClxhKkc/ziNzArBmdNQp9F3L22WWIjewaCyr0Ak8nqeHA3uB4jar//JuzMeuRE
1i36i5CYA14TyKnm8lT2C/JIBPMcEL/+ruynY/dV++FIRy3blUVC8A17r32D6yRmsFFmlM6cX2Uo
Gs07Wrmf5AKHl1wq4vfuuA8mhLpBPb/qVeQmCYXQ0QEVXj1y6G+OyJzN68GGOPNGCIPTxz9lGXFd
IndgRMl8uJ/wApLyBAPS4V8J5q6/bGuw3Zl11Usa3U4vMuIL3oIzFQGZh/voIRFuFMO3eGH2vWsk
dVCPh704lmBDuuPMf8IFu/qQQOKxdK6j2w64JLSsP+69V0NdYO69X8ZI1MRKuY1ucIrgr1NzTa0T
1X4bXPLQoP6wlhqCCBSU+SC4rI8V4kLiVhoYkilIuPluFx2t2lrC2UhNbWBCjAAx7sBeGFafcK22
e/Im2c2aeoRmSOQaA7KNAfM1rzZehC2bEKoCxcDLm0z4iuxoXpMwgFH0vqmlth8b1mbybimW8Bva
tbhn5e3O8iDHsQVaOhRjg8x5mL8Sgom7OFg8fhpdvvmMqV702brG5D5GnZlAOBk9zYnnGaLeAXnt
r+UemjmrjbX9WDZhfxVO/VLwtPC5BsgCCacLA6bFq9cT6UfVcrA723vJd4MZ4jblRtLHBsp5sEo7
IAG0qKwHt7WYl4sYpz0/I7abM1mIoJA3vwMEpfDYp82wkveX71F0nQXMhHNJHP2xt52m+KCYvh6Y
b1bLWfuTLB6mgkRK7pRmaxKn72JFrAOqlgszme3SEdE2v5qt7a2DMIP/U+CQcY7UfJb9YqxRdOB/
8zDHfyHnF6LI5z0jXZI7lZKC6qglwqM4TFNews1uTQGzeJjjK+9VUgKRqTYtcnzHWc8tprr1yKkR
TtlYrxhQRIzzPhErI7lzrvcI8fvi+S8DHqnxwOcncjbQw5IMHOTYnaEPo0Dv/T7NA/x4F9HmwNsw
4BFyH0dEaS5jZOavDD7thy6cLDTqLC1xZUZm6p6LJlzyE5J2yVrT8SrS5QIHo4jXK+g51D/xUYFG
AwJYq5kBxDSBLs17P2wyi7VoeeEXDPPXbindCwK03DwMetfyyY/WYETW51j2qdpd5xdDJ09fNxLm
LWBWvZWttd+4mZg3FpTNRLggbtJZnFuYeA3PqPK+VnQdSzJZaAjSeavN+KitncqSzIdiOOPNG6M0
HxzRpTzsHUnjoASaYkm8vQE5I0NZfy3wN32o46i98bWX0D7gAhvc55hQrpzvhcTTQ2ht4jOBa0X0
3PdtOR6xenEOgfaQ61kNS1i8AQC2i3OgW/k0L4073HGCM4cR0t0eddTE1dXTfo+6jRWhSUjp1eWx
MoUD378wi74vfR7Ue88w5njSva8gEpP4kmcum4ZnOQxUGLIfI/cAlaxjr00Mm74HkuzLu0FJaOu3
WDZ56qYFxA/phFY6dGQnpsrzmldueRQtCkksmis8bjRhavABOnd4LR2XRjNdgz0UmS96wticnCaC
dzChZ4W215zpixd9neUN2pXvNgi1vMYdUUYNpPvWIRuKFClgK7ZdBa+DN7jdWfoIxjIaltw5S8BG
LfHvdmEw8G4epLIZkCBexLDSNyq0+WarCluFVrK4ojclg3jrSy6hNfDK1s0SzZBDvHUArdRaVgYy
P8rwainqnbkYfhb+jUGw1Zb2HiFDeaCJTPPN2zRd6ab7CKHU3JFY2VrN8HMbqd8unbpBxAJogDT6
w7YWB911qs8sKy+aY0zkMDNDfwfrEwkB8XcaJj9Zq5wsvqadzXKtzE0XGzT++P72NOhkaLDHJKUu
+o/sK4d3Dne0As3blzX2v017nM3RZoPYoRUjGVYR+lI58Emg3Hnzae42pbJZogzUjlP80tWoqrth
GaqJdaPnXedaNGFm+32vrlYZazzheIv81I9QgGCqJN8e5F2LYm22ludC41M9Yj1pvzrlVKlTr3y7
vOPsnV80rUSYkUkd/Bha7VhFahvPfhevfnOn5qI9M+duE+oTp2MBSebS1zgw9qPaqLwPTQ1AuOhK
Hb2PZ7R+aWR69hWTTauQMdGful/htk8tLEQHiqaySEvKSAk079di6dcLG6Ucinw4Arx3ndFPJTLY
6eg4A/3sWKg6ysJyEStQJCPKoyq4HwiUbOXXRfRDkETOOMbp5vJ3vMrll25EBIwnj1z/h1osRWRm
s4Y3bN72jrmdfB2Hzv7OXVFVUEKCrj1g8OnNhVJ+lo9FP7SwyYK1/jE5cjr7u6g9cCwW9YHYZben
vtDT9pJTW9ip63YzImks5F0SOIPjnrA8AMGrKODEvcRtFt2LduDjELq2xomCAhOno2AnkoSuLm7q
FMrUJ68BGpTwOihXKo+dsO2Nsd2rj6Zrw7ltIs4JNeTw4eLJzZtnqqDqvvUja7mXArxNTB3nPuAI
FgvVM0ybZ0u7swsYy4JX4CpXvw62YmDg+cW0nzpeLeIDW552zIi7rDBmFFY8Zx4J0d5TX+3BaSsX
ECE2sFV15omJP3voQDNyFWNeAhQt5hK7FcRVCPpxmAygT4sPEoMs4QN10VNiNuIqgXTukFW7wk+A
fNs5vnvX6a6+HJUAbmhijicWeedIYF9lLMwUyIPm5AOoN12XlAplUtKVntFHf4rlnb1L+6ueRWQl
C5XOFeWRrUGjdjUESzbZ99goCVZyiJXesyFy6/A13pnwQzjTqFV6l1M/EP0030HaX7uTacacjZQp
/I68DEff5WCxgOx2iwPPtK1vY19klKHA/LJqkfAHSfVG76dG3odVBJWtZvYMdKzch+pCDFZcY3OL
CfXo4xbka6fy/GXErxYdb7Ggl1GLcU7LPF+/SMOA4Tiw8d8Be4CsfZIdUKD38bBY8aNXC3CpzKoF
w3YE2LwmI/15jFveVhRZlA0gZEXayqWgsSnqlSTSXuSkJltUzJexbHP3InafxE5rx2B7GJxJDufN
3M5MC/daS/lBw3yJqgU/8iFsJvvjRi+7Z7Om9MlWsP7m2IO204epr/KvZRlxDm4N/RQ7B5T3qRXl
JbhJMKtnds8uYAEDvgr7CmOzOytQng1CfhXfJLhjsrTyvNwTAA1b+eRsOD7SxhjnewOfCPWevZv1
Je9zJXEPg8Y6l7UKTgIaWXkxm741idNcX0u/rZyDw+KE4C3jbG9Kx3pMNhx+vAfrAulALLlbk96R
caKBpMl0AZHipUr44ycTSrXftowBqcHTwNnQBT3N64KyVh5HRHK8m4JtmR/nBQN4grAGxofbWeph
I5Ab1FIko+EiRtrhp7a2q49bVxHisVbEjrvEJRRnl1D6NcGJHA6XdVIA/uWk5Ru7KdAyXrjy40li
fG/aumCxQNe9Xel0FjZ4QCGydus8L2VSJa8q7lcrVYv08A0OQw+yrYCncMM6lg9YdfI7CEqiv7cb
EsiYI6y9fw14cXye2ZiqA1Zw/1vMxK/ImjJv+wffYypydHtV7LAXaPHBZVWGaR3jye0OcqxvXvoq
RpYusP26ycREHs6ZKMc7bkzNgWyFq/jsTWPz5uySjWTLM+o/Kas0QZLP+6IvTtF1D5W0mujjiFca
pUcox2vdVj34TUpZQMzrxCwwDIsVvCAiUVCFJCbfeC1d/XMVocAb5UflLxr7rj31fWXyx2Db2cG2
nfa+re1mQ1wInOiRZGnmvnw0NzqBXuTzqIK4XZCMgfWCBNAfT4yOVMaGOqdq22ptPzjGjvaUL4VC
3BOW9wL+RDiUx0X8EzEcYIeCvB77fONVTqd1FfWz7APohxsTY9L4qJopeM0S0z+1693YGJd5F5En
vND2OJ+PoBIHoFD8RuCfuhuQNB/Yqh9YfU8d5lPR/ERpYy5RvTjfGA6iY6nzCA8aPmTAiQZKXQm2
4w0kduXSNsHUfAai4H4uxy2UaYigsU+3ZYIatuTNTAo4ZhFDsWVN01Xak6/SPpx+MevW4oXEYRLO
gkhb46vH2ynMRvQhZGIYQeom3luPzM6JRfzVXgwwAmrdCBigFTXywWs1rFtdj8RzWIoW58B3rS9B
zgsMVEPUIzCfDeXbRrf+btoZaFyjediaay8H+wFCsHqn4TpRB0R7Sb/T3YA7xnJPI7ReAKcqosTc
g9pieNgTk5L6RUUbSVsjn4teNO6hnwA6HphjiAfSTtVwZT8dQirz7FY/9vEoxkdb7EFwINR5paeB
OD1/XawKuMIe6fHUSaTidW9bX5rQJ1ehRGFwokRsZ0Yiff+AOHWPLzm61JKSwdqDI4C/ukunGkYW
j/68+rehhYhugVImOA3orcUTjD1sOLPpiNFuxLaHnxhi9qTZe/DSINU0w3DmNy57aDeRO2U5Rqv1
OtRWgK0692xznV1nUWdVV2F8EeVa4mqO7JwZhJoi615N61gdA63Jmc450czdCob6p9cHK6U2VtWB
UqJZ3JO1d27OtCJuavepH6R9obCEdTsDSX/SlE3OWTeuQMHuxBThMbPP6cswIZ151LWn6+sWdP2b
X5XiG3JgVyaynaV9IqfceZ97Y/GygnHXiT3aEz3DWJX7HS7PuT1NhRck48hL/TDYPeqtfeiknYC3
Xfb7gHLvk7FD3k26IBEinYIuYr0cGn5DjjXSsnwGZ5+BEEafRLvdNPI5I6i0oSMEm+dMe1ZRDn/r
qkZ+swkl+pKDXdzPkaVzRDhho34w41suvl4ccQRpQFp8Fw+mOsi4XN7hF4LFQcVHuKbmm2HmK10o
WayDwODmhT0l/hCMF7d0xKehss2PSo3zeJlAi2rEHnjtjzzPfXgqFCPy1FlnbzsPVaXFXRffxp9M
hrV8gKm4dpnkt4pO7TraP5my+vmbGMou/MLyds/vaR/95hCXzuIcqxY02muPKMmj0xPb+jN0oZ+m
pDrFXupoH+VqyZ3oPZuBoiSpCAtfU6q5yT+WoagfpmplAch+uPraxRK9UbDLNq03X5zgwEctg0hv
9MDSB86Ji8GPGZycHt8NRmYJYx/jUCjzfYI5zZdTP0oR6u5I1Gj0Zd2wVjxjFQIqZ4mV/B1qySUN
eedkI1Q56zgwaNOk/w55TnCKXJsfvTsFMrX8vp1/7N1MyKnUzQ6jgsQcO0EvRWO/kztfHZgDVPGD
ZHL1krdV2LMkQ/CRxOxBPkF3U/t9rnHVnclEV6QM1bwRNKM2/1vDDftxyp2lz2z89ue4BDVzVcvM
ft9TN1ZnUfuLm+Kxt+tfW2DKKoHH0vTHIGhDc1eqWEqTMCD3c9RKoz6rjm1ZqtG9/6CdLvd0d1zr
F29jGqreWiYwb8gV7Xe3yAD1aHD5lTzEcX9WCgzKfTt6aJa2gYl9ImoSjUiEqyw3le0+vE4tHH8S
rxSDVCX7KMo6qCxxWirS6JOFANOCoJWKWziPvGY5WcD31oOTrxpbLHJpkdnN4F2tBn49wWUhIUAc
2GMagDciArYBL5rYyCZFWnbsv4Et8nS96dFIl5az8PIPLOC6J+Qic3CQyzhXd8vae4BvEXSrEyGU
8RO+sTAnUS90rYS09nHJ+A9kmmEb/h7hZYoBm20+eZ+D9UkPHFyQvUylU87oPKfvcjnUGC4TqgAt
rXotJEtnAAy5d7FqDaQf56gXJsvkFY9qbsbyuO7TrE9cJV43e+60xDhB/g15wCLGc15Y9NMlXzcQ
x7W/M+mcwgqhi17UgvbX38MwZXholeyJ0MSnHYvgJTXhyHBudTZoj+Mt4TH1x6Z7we7oNEeAbqv4
ujnh9H7g6HsbHeAxGRbCwWVjNHsP0g3AutfRZj7ucoicK4JgWbFTIKcaKaxnW2S5CjldoqWXBK3B
OXPOgTLdd+YMXKtezrfHCUJ2k9au6vWpaeroNElWcwmIvzo+zQiZ6ac6VUDQmPLt49SI7ntOWBsL
VbaWApqlyM8agfGYtHR5RC5EYgRlqSOfuKHesIq1GJgdwIFrCjkBzufE076A4Q16jHbTGoQ/aYWG
7RYy0AV0HLWOrjiw0JDkXcnCDfZqx1C6LNDCbA6xvKyVottc1HWe6p5bPkG+yUGpQonKgCnz+ACs
DRx5r51CUqL2+1HW+SoPG3/kpWmctU5A/1Xyokmvu7cFYHUiuOLx5wZHbDisa23VVyq3mrkFfvxj
xUm8HAkViMpzszLAYbTGHjWVRuv2SQoboVLH7xmeBBpW/xjVLAFZIqjxnv0hg8J2z91fZVF5fB5x
A9vXo5erI7QY9Aue35izoxbW6QfLY4CdjNae2ykgZw+w5R4xiYFq7dFTgS3IhmXjijdbkF+nrSfm
dRpC+wv55j3E211v69+0azfhzO+SFmzL5EjAUUDtCD7idyFEUdn0bM4SZ13OUGliqJLOa7BcbUut
GAi74gfcm41VtQPcmMmHc9w6kO3UYd51D4nBlNq418WY8Fx1Iykm6yw/9DyzFPBF8dmx6yDzp46c
kSavpw//LeS4fbjfPjwcCsg0sQv/Ck3Kn5lHdbPX4cq6BHS6f8v6dQmKEyJmr7N6l3qq2aK0YmNw
yvbuLxoS8af6EUfwTWoZ+A7rYf7/HwoStlQm8qsOQHHgTk9LgEYtn33HBRYc2/Ux5I21IQ9n/V2e
pjzSeTqG4R6eGqE974i7AYaDcpsQkHDf2gFS94jZPl02GjkNyZpjhyJb3fGiK14m3ej3pXC1eSQ8
FNgv9aquKOJJ7mY7BPWFhUbYFBR6zOjI3ulJ8iVrM4oOLtsfNixsaYJszLemfwRnLj+BhL6ZtAej
Lpu1og/fh1l/ULizPZJo5h8eeqaEiW77CRXs8symY4RkVG4EHMg1QHwyzYL0AbSlBINIm0vNlxSq
F0oUM3yVZR5GqQ1NTR+wMZRfzWbcbj9QbFvtG1NnrOE3jqNIZNBVPxrTIlB3ds9+XtYc3Qv723J9
lcW4mpPjo7vihM67L8EWYTmeOm19QbqCvNwuJPR3GOC6Y8paW0y0vSp3js06DJ/LEKjF3yT3/xIO
3b52MpfcGyHi5mv8/XnxGfYyfhf4O2trPnLGRocKP9LF5fJn3lw7qYan822Mq89rOKifft6IY1uY
BzB+7Jsbf33Sis/83w/Cvywht7sx8FmCYzH6xx/++8eSzExcZofbERVK/8jLzP4Yy3I++dBZ4IkO
04l0BxaMUTxCQ1ty72MQapBaqHYT15XA0l3deH/Ry/2pxuVD8WhwjVzgYDZskd8/1Oz2w2Lj0j9a
dV9cxxjYLZ3CUF4kh+JB03ReAiQ3f7Mh3J6830+FAC9fiDwNOyyExj+0gqGYKZx8tllTz1RbjROV
Z+WPj4jp0ZNgeGaFRvf8zhpqdR389RP/DKjRqDXnIhQ2DFQnfg4qe8rMWFEr/fdX9f99OvgenLWA
xPjC/riBHNTQFWtQ58gJ+wTCdZoOqmqGh96tlzX575/1L5sl1Z4fonPDZMCdgeTj929AsmWW3lJw
aFuz/22ZBr/AfrtP2bzacM53arVBdS5xpf3+0N7ynKK6F6ync5P990f5968t4Bbh90Q2aQs4Fb9/
krmce+3b5CHlSs+vFa074yYVx0k0mPLHf/+sf78WIhclJPlg7s19/OfRzHByQV4hzdETPY25QB96
aFeiCw4dzioOnkq+LREd/0Ix8Jef/S8xJhL9+HbFUUZi3Rd/fL3TFuWsnbjnF+XfIOFsACJ3beAC
TvWUAceEzP7fv63r/nm/Y6ZnpO3iucL2YP/5mDmLhLHXO1B4l7LmG4RwJDmU7C6bvYaa3lPLelmK
0F5R/1XEy86t050YYNHi0xLZlzbyqUhae+n+0XTPwbNtVdWUQFBnTFlRDnDXsArwspxaMc3rmpZP
+fM4XdGR1dbf7CR/XkM4pg5LCQJpEH1z0/whaJ2rjbtokDTwaJ2/0e+YFsAf/mmO//ZuKAL9eYgG
ZJbNzpnWCNkiGYuZZow3hyyvXyKPvZVp8FDYD8tieV82won/Apf8/z7krfDAsMj/EHv/cUMjEG8a
9tynpeuEc9xrtewfbAI6SS2bN2e64n5b5q///V3/64Hm0nCLuuQIgsKJMLb//lPRL9mjD/Ln1JM8
dmHy01OZ+cErNVqeGTbmDx7g5/O4sz056PbWMGoQn2e20X/z+/3jTv7fcza0PUhWnC833+gNP/v7
ZyksV3U2+6dT7tjo6zrkgXfg592HALCzuO9Dt1F3hp6veuSJyJ0TFrxSALdHJ5lWgi3GIcYWT0CD
suP1HsUrSwxEZKNzt/YAW5Mdxj3CunHiGLeqKXhkwVKbY+hF03DRLsfZgbg1W57dqYfzp1BwHEIz
MTbuN1eNDw0qB3GtfM65a+lUbn4fGAZs6aSZ7xyMrwEkKCZzLnsGDwwwDegtz0bTY92jvp/eAlgy
++fClHb51I0tA91t2s1dT/BLeOf5o+89ujNKJoIa7PC+4FarE3+RGPI68ODIOJY1/CAweeepjptA
P6Ntk1vC+BJrxIgT9vSX2+PPoyDkdWvfHBt4+imJ/zxld7iUzBs3G+A8SywgA3GvDsw98ZkVtgBp
5Q2Y/5IhsKMV55P0LBSBNZGuca6W+s7eIo3oZ7DH9S+lwJ/HP+ew6wk4TDcWBPr5Pxxi+Dxt6GvF
fjJkJ6TzXPQ4Uyue1uJmVf3LAcKL9I8jEfoGZhQII7Q21B/ij/deB+mwmW7h20jXxHBTgDndU94N
1a/Gs/o983BFoOUqkYe9LARDfoyXSEXXhQFh8bSvOFJO1VIE9pciWui3twC10QvzN/kYN+jqkiIu
YH5XiJKcz53V1tv7QaqhzgbK5C3r+2m0s4CwKC8NtE25P+3AkB7yjnk7TpZ/LngHBezR2Hmx3rLh
VZmJTUNEzittuQV/LaicjwuU2v08TX5tPggH/fdBD77HXg+iiXOOq7g9+RaetvS2H32LnTz6CVKc
KUrhCEh2BVM5Crt23q0MUFvzxW0K52Q7YR5ea2dHhotLKyeTr8K4hNMepAm1vzc9oeEeA/bn1FYn
NmKwKie5LyH7qGIh09Oz1vzDxNb+FDJ3r5Ngb7rvm2cT34sIaSTIRPbD+3h0caQMg7X86rtGEAEe
6/o7bw0mPg2wb/J/w5Wg4lkqh8QCVeYJ5ZA3fuqroLgUtE/NxV+C9dXr+pDXWp53+cUT+fbD42Tl
iO/wyCdetSzvI6+N9UWzPfRS1tTT2+1lFR8GJKYyCUpNZGnnywgAdVR7v5zaJd6nU+S7t8go33l1
NYofVRWhR7fkEAK8X0jQKLF2EwpyUJNTsoTgZrnfGUhWxJnpLTyICHNpht6mHlBg5cvRF03LfnXc
mCuy/KGLQfuzWIkbKRt8WtWQMLl7ZFzxKQLb4zXKFcfAEpXFKaRhNYntLO3naGMOfBDN6jLPCvv8
Cy9I093KNmmVp24jHRS2rxOci63c3Y+4Z7Ecu2Ym7ckZ1UWslokyhH0RRmrWdZxnS9lH5xrcUZMG
Mpp+buXK3rFxCvrIAZyDdUABx94B5dqs7wZeQJLUB7BbB4v+tzszlxDtnVz6gtClYB+uzNgFjiwl
5HboPKm+zWVb9niNNRA4x1FNk1Sj07G9WI0wCWc2X4NsAx8tMeFvbsr6snh2Fep35jqEDqaWp8sp
s5pg7xMvnJp3MHCZ4zrtpu6itfLxDwxh8NOUxFay8LAJK9Jdvj8RqMqSt+NYjZ6YkaOEKYz1vHVi
/Er3H8a3ydTOHdBM3/zKBO6RMopeR2A5T3rf3+pk95tesCCWK8yj1YkTt20on7TMXaLoR09dQ6dy
qqydV/R2VtO+j8Nyv7ToCH4gKhkuYRUp1sJuBQe79wCmXFqPbxCCSY3oEqNM1KcWfaxJSr/bowOb
Qu9euUHMW3ptUQLPwUQ+fYRBluIbuMJ1JS7yI+PYhTi7ud9ebacWQC2b3rlH02mN6T6Lob1ncAkw
Uhgh8lftGhnfletEwhnSFm7SaDTuZ6DVTNQmhYPwwECNy92iW8RU5hT2lo6UsVsWVtvG8gpU3cjO
O6+erbqW+3nfGG2hZCvdGZUXkw48PBgVSP3LZ65GYBRKo7jgFIpveh6R+9N926tdZ2AvSXohM7B9
QbY/vPkMycShM0HwqtYtHBMvKro7c7PPH2xKBC8VFeKRw7BVmhgZYi6vUbT6aYsX4K2hJm2TnbhJ
k7Z9WWyXtYzqN2Za9pYwffELguCatklwSBGZMMZk3O0uIwHdu8BlnFZ9riscL+e4GdRnXIx4aHIy
xknRqk3/sSgRBkJtExsnH9vElrui5t7mn48+aEXiBguhvPxEyg4+PXTeW50ZpD9HA6R+yERTkbnL
KNvOScArlUFu6Zb7y+w3Y5zldeg/t33BiqP1Zfc65WHgpqPd3vQhBrF0ctvlzAC7Y0cxv3f9731F
3Z6tjRH9xfFn86ZDSRlCDhqRe+C8wk81inz0JmiWypQRPrZEdyYQUa6aBX6393uRQBh2j3vOKDRx
tjjILP5Dl4heoMiVdjB8D2VAjbSR8OGlqObFi642jp9WzvmXpmFXnywwijh+wKU/oXcLMJnspflg
QHuRwu6P7jvqNhjV4QoO4AIq7CZojzEsJSYYu3STbBEZX7mWe9hs32qJ5rFFfceuaftYbmxLOce3
Tb4SE1X9GLUhTM7uBnkOWxCcHFjWQjTjljvBJ4e9CpT5EUzQFQCDhbEyLHgdsV375FQtNv0VQV+X
seoMU3tn1UO8wdZ/GnvprukYtcjSOabYNvtACQF87LFvnofWLo5WjHIpMcZW6rzPlEoHlNyOfbR6
r6E5ZQvgnuoVn5/2tig8Sn+WIeGpDpnMcnK7n1jeJgQxdc91lgOaCOQ2dRihSRQZHqbrPgJgwF65
YA0zrtpuM+xu+B6xhLUZ+bqeTsJ9I9JyDb3cf99PkbchuF5W53lzTRR+yENuvQTzLy81WE7MtuI1
hykfIMBIyzIvXt0SNw8W8HU7jVQPEwc5Xq1bVl7JFZkZfYqeGMnnmr3fYzwhAEq5tMsXb6+svD5U
hbWKo+KU4O9oJwaCV1h1NooNc6i9ufbE23QghmclykfdycZ3Pjh6j5sLY3sMYIzr5+8VQq0W88WQ
2y+RTVCVWCD7pIiRJCEBvDvbAwnWn+ZAEXIqW9RsR0dI7B57BAkLgWt1s3jEDcuzuiheK07l74i/
S8VF9PzwpCdMHOh3W3Xc1bZ8FNLOvweOibdzzleayarpv1Y0iuY4qKb7KYoIld/Ik9kkPXE8Fp6F
riGrBXNxy+FUMQvTWgkbtQfvLowYwWySFWcneHA9bHeClodtsGNWfbYICCqTmeaXbhii16Nbw+v5
AK83Z3drbYM4zksXvpursiFq1y85x+rQm/j7hFt+EGbXRA6VsblfuwpAJzSg9kIWr0+oJPzW0zi3
BbLWLgjv+xyYZGJHOB6OufExTW4qwusXbS7aZ6ucS9i8/bybF9x8PdTBafTJmFWbT/pu1ezs2cO4
JJAEkuKPbSyG6LCr3vVP5VaJkft8YqhvbIG4c464D+Kif+c0pVugR1umD2u/14aKMfCTxr1NiADe
S5UUe886vCnnzcp8RmctYWrDNhy5U3iCCo+Wj1SDfb1nnTN8hXCF9cDZ7DV4slgq6yRSu/NoUNRx
9Bin39K2dZS8b+d2GQ+EeeZfAnKRfw4cJ8Fh1WXQ3bX76j7jhmPBg/t5rkKydbx2S8t+2MprpGB9
plXDYX0PGKPvb4zTss94Hyg/c7Xj54889CZCOLduWTxzaD1Y7OAfNm+dgaBPKgjf+V1BuJEjoXle
o5YvKb210shIZLQ2iWejLDu65RgQxWObPY0r20eHU3bRm1Vs0uZwQgJxaCHDRGdZVBIL8K6MRbkB
DYh0BeS97UGwrokfZU4fkTquY6Jk09Vgnqog3Dqy1PIlyqiqZ3OmQM8JCpXdgvEf9oOTli7qhgzB
JMG861ZTKBY2bpU38oORf9RrNzi8tizLSyfXnx9gSlvNlagP9dXYi8sYeBnU9zzku06w1yzzfeeg
k70bGq8On2AeheuvKcjXNavQ8a+XtjT+i1UqPzhRUU2c+ijctuWwo/1oMkqb+LMj/fa8SWVHB/4V
H5PTBPXmWU0yYgWxuq2dkSfKny4tC3ubH5Rzca/8Ii5f61CTpRpyeq0XHdWFfC9wY978kL1XZKoq
7eZJGfQkDw242PqIPaTQb85a9LTj0x7JFhE07B9Ry3w9scTritcaPjb+gGH1nIWlTzjtx5B42hKJ
4VZHrGalc0u8nmLyg0MyqTVKfks/A2gdGWnVZfdSzBM6dpKxB514mt0Vsc/MSz/50u9eUD9idjcS
aQDlpWre7L1Q8d8iM/49Q6LSR8fiRCL0YjAav09Q2kIFyAOK5YRUrXuEAvGlx8GnD+yM7bRX29/o
vLfB2f9ObECHsCcAJBJB7Pg/zs5rSW4kSdevstb3WIMWZjvnIoHMLElR1H0Da7JJaCCgxdOfD8XZ
3QISltjqm7Fu4zQjIxDh4eH+CyS3VpVxh8d32o9je47HpPtcYzngchPET33YtCe6FX7rOnn/FaGZ
9pF8d484vjU8BQDUxSgdUalcTbe1TSrMeN1hIN0DX2oLCY2LWterT70e1p8dpQ5+pU0BcqqI6gdJ
k35dL4+sx587NtRHQHOzENRn5+rJC9465dOxqmBLnSnXFPYBChdVGPKxW+BPzREZj/I42UU3o/EA
1ZNblt71H7AuS8xVEPozJDsKVWl8LJY/QJBNyKi8j+iFAScHcx3cSZGQvzhM/cE22+6bwV28U3m/
EC+eR6UUhF6YSbuSNH85agA3T8UaD615KflMxya663qsRFSwqpEnx7Acgti272MFdY0U3PcT2hLZ
Tv3nYumRwTOedQrQMMZ2aP7zF0tv2z1sYb7MOSQNLXBtRNXtXu7brndRQCyn+xLpqPwpLPXq78wJ
5LdoqjT16fryPxeOX+5/kipUTdAuoA9rUiRbrQTCLHmhKODExx7ZYyqnXfVdrkQ//V0ZZd89gVpR
LbeimmLMHLnml0oiHp1SxJqaxyaulfQx1XtVepfkTlH/6huRQgKOTCu41+WhbM/m6MT015wGBZhO
TCmm6cIaiN0hcCQ9NIm3UjW2x6QEFeNKjZLK99Ngg6cdyrDoT0KXTf8mRswq+wT9Qi++ghO31Td2
3EK8MEK/DW4oAQuEL0zkqW5Sq+11N8GFsD21haOnUMhhHGJWpudyD2HYKL7Qdx+VY9uq2d9QR7FD
7SvQg65AOOwj1XeF1w6qKel9gnOysVMkv+hL4tQCS586nIY2jmE921e9+O4yGNrRSnqYZcg6ewPA
mJNfYOJolGr0OQYH8mDgFnzXYhd1KEiu36ImjzGhmFvn7Ri5hSyKm+u7QLnYBvTB6L/ZKF9i9kht
YBUHmknkgYQO3cmpbXSeephm0l2Tx4r0uRkzdAFsv4MZCYyydAPNmfJja5EYvakol3FEcrRCPw84
VFS3oNpG+Qx4RykPekfN42+41fVnG9p8cDP61IuOfS5hP43NA2DPYTC+itawTVJXq/wi1VWKFWIM
ADhFKLc8BZk8+Te6CrXg0JbqbFqu5mAz0MkA8JL5I6khPvX5MY18AWywTTrrHrpGn99R/DD0970W
D+KU6qjLfrAbMyhvyTpx8naqItTxrdN66dBIsf2QoH+oe0jZG1/UcqpScL7lUFErb/38m1As7DHG
Rm956CLgUZ0KjNlge0GF44WM2Q9pZtMYQC4UtYnfjeSp1h2vH/rdCE9P8XEc4qp9a6pVTgExL6sn
PRYy9ynonPHWRAjI/Nwq6GYFUqyBnQKeYX4K+FCf+67Q/qoloxX39UD15YgrpR6CgFX98JRPdFcA
SNfAckO1mKZTCrosetM3Vc/7uJ7sj3qnj4abiGB6qjlYeMojImJ6MalBeMp8iaKaZWR9xHOudeAQ
x9AUwDLQC6NN6HRvjC52Cg+ZBgrm6ENWR77C5HtwDMfkVBt2+5dIA7zAGyRX7gYlABPbhnF9agfc
fl2SOKYQtqEJgKlHrxN8gF4fHD9TpGONrHz0touRuLkr5Ixtjluu2blWIIr+B3qngPcPbAC0mVFb
bWZj8AHk90NQOfPzVaklxgrM9Ax81R7fiaSWxSGSrPorLzLyYJAvAOHqRA2Ht0HtlOaT0hbpHVgm
BeC4beLwi2tzewbzVCgnX0mC8JxLg2LcwwRk0hEicRG2rJn/Fao7GuhOYusVkgyoUWWV4v/UwwY+
VDr24MV6VBvv6nSw6rtRqkAySWbef86SurUOFILlducSW2dKCByS9hqz+c1snqKtoAQongs5jKYA
dS3E8YLBqd5PFS4vZDPTbc5Ge2Ubdx6PNGEW9eJ7KNbqviIXbdtOZTwtk7QP6Bf/QMcH2CmAk++h
UfXfr8ekix4u4+GZZjsYRwBbQIN1eT9akiNSRGJgw1kGvBmrGt6GgXOq4EF+izOUZRC16vCWdLri
4ES9rhwaRx3OtNrtb6oZ/JVYcs772NS9frKQmEU7Orbd3O8j33MAyrmkQ8VDIrr8IYQWDd800r9c
n8O66z5PgRmouCha/LO8iqo8z/ywTVDdCwZkXyAbKCcLXpRnWhMl10BFEE2mCvjQwko4Xx96ZT1H
2xuDEDD1yK9xr6PFtmrGFkULLLL1zVMewbgBvZggkFv3OQwyXzZa5w1PLvVDZNbqdKrNAKSH1MfT
16EpjdZTGxvhYFJGhJ1qXtjw9LRWveGJCbMB9a3ph5ma/p8BYIvmA2BW2NeQe5zwZBstSOYAZ+5H
EVkOojkUn/YMWi92Ph0AVhbICAFI0dY5i5R3fpAXnYCbPMaeSbHnVxCj5qoo0EyBoUvxTpKqzb24
l1nS7P0yS9gDQSNdJGFe7sUApUHEh4Ly3I8yJW8/wGwGn3M06uBdcg3oVR/dW9QisrMaVKZ6iMmq
NA/6j9Ye5SZKRnxjZdglaHM4NHXMKvuc16neAD+IYAzwGIOFbIUaDKOJTvVnKWuHT4FaRsEtOCIq
9VERuilPYhlzMyPjwarHzW0CgOOH4Gl47OfWMbG3/vy8jV5lRPZW/Mw/NNXPn83jX+K/5v/0RyGw
kMIn+v8t/7X+/e8ofXt/NX8t/oVuAN2j9+3Panz6Wbcp/+lvTfD5//l//cP/+Pn8t3wcxc9//fGj
aPNm/tuCqMiXtmE84q44jbU/f0SADH7/Xbd//+sPotl/+4yp+n+SnoElQCqTfil5xx//0f+sm3/9
gc8YR0mhkcyDESMmHZxBXlRN+K8/TOc/ZewVAULpvEVo5ZJE10g98keGgc8Y0DhSfXrQ9gwm/e+J
v/u9wViz3wvx739/KY6+jifzDwDFxZuF16osP6v2vkgdycGqVgJpTCLYxG+03FI/polVQ3+c1JtS
WDDB47LhVieb3dPtnh8CL4/APDahjIcT+DEwVKuHMn3S0qkTYbhWhdAWLV/xGMGR82zUau5efI+N
aW4PRf0Wc0mePevXGYlqqKhTDju410svSwYkFkpRIrEI7vj6UHy0i1k5ZL14OvL+5BW2PNhKQKNT
o+cAwhypor41oAjjqrQjrr1+5M5rRy1DB3aCDAkGxctREH0LYl/gRSEm07lptNEHvCmLO2wnIBpi
uo3bD0lKtBO2NocFYUBxFi1xtuxq2FI10ziGZV1KoFYh1lQ59mmI3wG+QsKKiq/r9/Bgry/p1tdD
8xMaHxV75UKX0El70VfUl1wUUEYcVsfBLdsoR3wyqW+vDzV/ndWeVMlHZtdsajfac9h+eR4ahVoq
BDG3nHF78GDN8BxPSfnerJLB01W0sWhx+0f4U8OjL2rteH38jd3DnpljAbDnGZu1XOA8CtE8Svmu
aHbG92rhNKZbV1pj7IyzvvDYP4xjWGQQoPig2CzHIXccnCCOae0jC3MrGvAOkm3WDyIPK6jYob3z
Htz4hCp4RJnzp+P8trYasCVkQHFg5xktK9qNGYCyGEecRGkL7MlYbg5lU+bgfkWr0V5lsamuyoj6
ZAaF4PJHWgnrHNhp8x6TmD1x3q3NojEQEq4QM/hgy0WEiebUkE5YRB5nR0uLFfRPQX88wkOvPyIG
QjnBDp3GOcjgpR8QPc5efx6ptigUGk1jBmKuPqMl5UosqaGB9IcqfXT8NnIt1MpvgYfzzhkdKJ0q
9sg753Hj0mCPgh6k2EAK76yiQDGMlA5UVrhAZ+VQ4mjiZrZmkJP20l0Cd+rcVo5xEm1U/bp+PLa+
LU6RBAHF4kZVV8F11OOyJZPUXbNNvmCMaAB1SgwPXo75T+ZIlkuCBgCQVvTy2yo1HHLeY7rbmDzb
mhI91w7J21+i7szHjKrJO5DwDoQ2oSON9epZEn40XK2xBKOMvNpX8MviQBY0iWh3pze1GmE4BWtz
ljUJd87lBdaRQICi+GzbbVDkMtcBrwZ1mCgyYwUVDAanRPPRMmLALaPqo2aVPuDxq9IfLM0PWlbQ
ToitvyVQCjtx96J++vw7WGdAnoQHeo7L9aZ+34Hw53eEGjABnqKfOit3jgi+UCQWVOrj0AAq4cR/
xnjmnKRW/nl90TciIvkZio6qDRv/As8MaRG5Akyc3JqGE65FRnIP7Cmk34hgOYyocGeDbWxleDUo
actzdoib93LCIp/QUzEoLCLsUp5kmBYeYhXRMZClPT7FRpwC68txtYznbG/+KS8utamTKtnwM91F
pgHkgtXZ6kFXxv6D2bfVrZ8Z5k1pdeKnJfr0bdUhRnd9aTemihkZUosa8hUA1Ff72aTPGiopohxQ
/HyvI0k+gBGt7gzYEzsBcWOq2CyRFDszcJYcejnVjGJnlyBi6poAht8KkJgnisDRQakc1GcCXQXD
AuELpUd4GkiSHa/PdOP6fjm8uYoa6HVLQTGCRanBd3qc4uRU1mOxM8llFvacpgNiUWb4AuQG7BeW
k5TNsRfY2iCCkIJpyQJZuTdqiM/tUI2nFOorMEMz2cF7Lj/ivwfV5v4Gr1WWdjWoJiE61KOVebTb
pALY0wc3SRhlLkievftl+RGfh7JRDeI9To0D0PfqVpMxJZGRrGuOMkLuYKqS4ITP8F+J0P0TwubK
PVolBeS+NkCdM9R3QuLG6s5lMEIARwaKwWq3Sq0i19H8kAb+2RCORu2QqGZ918q4EkZprxwro9be
Xd84W4POT0S2LkD3Cw6J0gbSqCpxhWoVFg5p3qdHudbjo4Mqxy8LCfH31tT2O590eY8/rzMwfbgM
3KQyRbFVpuTHaWyjfVAdpdKYDhQEjJtIjOiQlJNFLQyxRlBpansKJqHtLPIy2v4emuMpK9CpAFOr
8097EZJan6d9hnvnMWuomzWI9T00AqKK3FnKkWK5fHt9fbemSvVqzgjnZrC5SlksSr2xqiLHC1gP
QS8YFncWAnhg2E3zIS3SEgCKhjCGSBp1J9BvThUOJY81MlKqTMupgijNLD/k045WH98j/wQju2mG
GXdsgaMb9pb2ubPyv2+Yf68t/kA2FYS5XLeKgXKnmnRG9OoohIbMUQYnEWjPBJ2QbtenwjJL20X7
CF3nSXfCn2FuO+9ivEtuNbzHYFf3VrrztVdZxu+fRE2EGsPMFKLisVyDRKIpBTimAszXf+J82ScH
nSsviA1kcFCOOgyVaj7EgQb9Xa7QJuh77QQXe88CeiOIYRdIGfa5Ckz2uvwdVgSoApZGfcREIGHk
cbpL+gDPErOIdg7X8ir4PWUoctR1TF0mq1h9dsnJ5bDv4uaYBZbzqCMbdO580Xy9vq+3NhfubZo2
F4nmh8hyQgpXXTiaRXN0KiVDP8JJT4gnKZ/k1my9Qc7j1+Wm/54WLnomcYrK5dq0ovHD0orksjkO
VZqfUGofkN3SwIVriAu+fm4m2REFb16rbObl3EotyMe45WOB/i6PQrbymwmYPeLJLSJXY1Oero+3
tTlMym00P6gROWu3xnpW9i8ARh/LqutPrWU0N2LWYaMttmdguhWOSPtMcCIm+0NdRV59kKmfhCEW
mcUMgzOm/GNBw+1tqgfqrBaH/AdKyUikDP4ep3plxPX7C+KGCDsS21uKR6uzOAlwMqOJhJadmfZt
7UyoWEQopo5W15xAO7Ufo7H2f4wRcndhOjk49QRUlKWmQPMuBFD/FmGY2s0GcH/3ZqrSVNal0L/V
FWTVzdQa7Z2TtJEO8AqDo2qyGzhRq9jtq7Vfqg6ciB61r0fs+x6gQSjobyKlCcEg/FgViT1TCEao
Efng7AWvuaeyjKe0nqh5WTAbyGDX+yI14pEypk/wChMEmkJaIMeuxInciySE9MHcgbQ/UEl3/hKV
ZHp12zb1wdZj++ykefUpNibt8/Wterl/HJi+jj7n9OQLz/H2xfWpC1F2jZWIY1jp4TfZRwkBLpZ0
6PEbBXmlpvb7rKrH96OIzG//YGiI7JRXSOj5GctT2elC68FlUO8wLFSiywR2KXSks1q30l1ZFPbN
lKKIqoxVvnM+V2/EeefSmyF0AyqamZhrCzksZn1LbyWGdizzRuB4dea2krVzKQLxy5Im87Y2++B+
cHwRHrXOVN8quMV/ur4Al2EC6qlMUKctYuB+tgq5oeUrU5Ejyg/JyfL0VKVNOCjxW2ssxtt/MhTx
05m5rtp653GEi6LxGQqVnOZ7JVVoPtUVtDqOorlzyra2FG7Y5Nz0AhTLWp2yPkkMLdagOkJ7qyfU
gXqs140+MdEsAjJmR1X+p2/VIDfV0ql2o9K8bVaHbAaMEH9pbsJInQ/hix09wB5BLjFEYygJ1Xvf
DG1Yg4Hs1mEzHWU5EPdOhS9kgHIo9KkKv41c2cHRXN6loOZ4b1Bzeb5PV8kBdK/SatRUHDExyFH+
7JBbmUJThV4pFzdKmrw+M4TAbNLNYb3pTawfq92ImpSto3Af4zJ2g7klSoH1YGCqigDmfRQoIFiv
b6jLZ8YzZdq25mCKwsLqI/uo2dCsBpPRUWBCZzIOH/HvsijV1QgIIhAErCpJ/sG5Rb+Cm05nXJ51
qxunK0RswwgqEGpu/LOWGgk44To4DQYIA2Ao1h3ek7OoQ4DfbVw0yRuzCfu/r09949hy2dFxpV5L
L2HNV69tNXfqoCmOld4p30ely87wI7ITkljVToTY2Ehc0XSA5iYNHbzVKk+yQsFFqjBegN/4s1ad
/A79zeGAWBISTnU8lTufdSsyzmkmT5u5zgPGcnl66hTvr9HG6oE6cGfg2dX4GWS+5KNvSP54kFO9
+7MkoopjRB3oXBum33ha4Fvp8dWrrM2VJvs3EM1ZnSH+pJNSIyqPRHB8OVKnogc26ApaXiX1xeuD
bexmporkgoHmgcyFtJz1ZKNeCiihPCZjYzy2WYZemtkbN8hWvucKCI6dFMk72cD87VZxCortDLTT
OLUQ6JdjGgay3RHyzUfQD8q7vjOAfiDh9eP6zDaCMaUdxphf5pS5VzOLEeqNjBGUO5JGGogiLUGQ
P6rdySIjA0jNnx3iAVrMebLD+B9sXzJgIgQtqFlXZDnFXDMrVE8tUm7Nr5Fijjq3Q+ZmgGA1KGcz
LAB/XJ/uxoEhl5g7mdTb2cHr6TadVSDnRG3JytpDOMYp2ukJqhJdalrvsY3Lz9cH3AgGHEtgTrOo
gCHrq9sm7SBpZEhmHYUVDbdZ4thvmn7KnwQGRV+vD7U1t/nVy7XCHmVdl6upiVoREuQQ+kN54ooS
kbTcz6R7JbLhX5lFvpMzzEd9tUF1y1HAAevkS6h8LcfjO1mAZ5DBUONQQIfkUPAWHS0cj/Caa8yi
f6iUquCSafzhOI2jtVPK2v4BNo8aqoXsodWEjQ7BtMHgB6AYm/9Z+Wn7oEJ5hJLdZg8CmN0BhaHg
0OZW8TWu1C+vX24bHIOBKrhGqrIaPW7TWO5brABJMRDa8O0yPNQAh9yuU4c7gn22s5Uuyy1zY1Pj
jFLf4R/sVey1MgpshpE6CJ0n1g3uY2QpmIt4sjR8zGM8XbqwxUR9krAqlrL484gIOc6CDo6xkt3t
WN5ehCd+DE1d1LJkHG+hACy/vozRSOvojeNFZd88VjhbeaPt66fri7w1Cq/E2WCIpI0n83IUHxPN
MekRn9IspCJgTU1wRKq93tT8qRY7WVXJewFJ0RKmE7++SwrmCDhQRbYcN4CDLQ8/qsy3zkoFeQOv
2ODm+qQuYoIKpI0iChcJoBv8ypeTgsZGaDNlyKNOkH/rOR2f7LG23L6M9pqLG0OR7en0a8m3ZWAi
y6EcLDypuo2qV/rBNKI2GbXNQYsDCANDoY/x8frMLheSz4R6G9kInF2a1cvhjApmAHBGzatG87uU
+d3R6EdxwlwQpnTWSzsLeREAGGlmQZBjUkUhCi2HU5Ix0CZrUHEhC0Mvys3yTRznzVu5N7pHGfGS
O4A/yB34dTjddFUl6XtHch5huXOYK5/RAOQJ4HMGVr18TFiiEEY0q4F2BNnaDRR/tkTxB/1L2Nlo
NmPKoH0Bvw2xucDuJQEMFI8kxYOShQctqeBqX/8C8wV28YN4WCloZlH/XN83vUCEVUkzvPlwIvnT
FngcgbEr36lB+jQi9PwBKEnzE3OYPZvmjU9PKgq01oEdQJ1wFZzQ56glmteylxbReIfSLwRrOWjQ
7kWVBAC7uRN/Liu9hH2UhaAeqXhl0lVYLr2DZGE7tBjZUkmjZNJEqn0bKSpy19lUoYSFMQ42ykh9
89Ic/B7+MNBslECcyKfR0skqBb7ra79x2PhFwEE0GlfIMK7ONVAouOtEaU8dx/i2KDH0EPLoHDnl
zc5Ql3n4jKnhquczK7x01t8ZP1+lCmZRcY0O3TFG8ODYF0l3P3Z6foJyEx5wYMiP09SjO97BekWD
t35tv2H+Daw9mRQooosv0OFdiO+PBmvaUsrbwlfAgPgonyMKLY49GtI70WXjuM+cL92ZZfHmXHz5
xYWwmnoqoF9mPEEAD4TloyKV0l1t59JPpUZk6qhLTvketWofdLwamOL1Mwa4MKc8FKUp0K2qqbEf
UVDFD8yjKpbcqXIDI96vp085FO+ffeFAmb++pbamzJODQgVVGQVW4XLKARg4JyYE0rHP7PgpCbTw
Dgx7YqBIbZSVSy/ILg95kWEjX0+K8g5SVPvnq38Dzw9uEQDEqBasJe6GCR5QZISy1zmZfpLxGob7
UqXmWaB6ikGhYVUfUqH6564ochfjnT222ca5ItHQWXT4dpeLoKdxBTqxmry+b4Ent0pyKBS44ngn
9N71uW7kWDrQbHkGjxFf0DZaLvgQdLBzha0jdo+3qpeISTv27P8HO6z8QxAn1rcaVRvPDiX7Jkmd
VCfXUow3Y2XBNzaacEf+8DKec61pVCChS5AxrIugIwU/VIhLw0PgE+n4yBxw+NArtO6m9C7HyhCN
56o7U6LeW4rL1IvqFEVfLjiaaVAPliuRoFJhDM6AIwzq/jcY/HR3uCvqO3jZy2uDNGjGHs+7C4LG
KkGJRjrcGAIZHkcLHYqgVM9xGeoeBuA6cvkEkZ3IebmZGI7UFeYg3Re8oJbTksIayDPGzjhoJpmX
+8N01LQ6OvClxen6Ztocin4ZxT4Ljaz1fdCnrS1h3mt6XMiKa7c25wbzFCjc1l5o3FxGMhCCkqMB
nFjNagqqSFJC3/AQB3kY2jg4RVqqHTtg166IUF+4PrOtXTmTdyyeXYiArTkFsir1k6nwylNxyPgI
KBiWN6hqt1Hr+ElMiCJmiuafCxNVkesjb07Uot41y47xgl/tyommaq51PWsaYS3bCQxNB+joj3lT
pzd0TfZ6Mpvj0ZWRYQ49MzeW20Wx0SUC9mJ6CKT0N5bZZx+dwOB9l/r5rRmJPabSZcCnuDYfdtA9
sCPWOoToTmCgkDBej4wIhIzZGm40qod+IvYGDkVyqUWHy0aR9raBYbWzZbemS/+TUhfxnjrJ6jg2
g8i0JGV5VTEiIOIb2nnUsUnTGtw6piHYa5PPn2uZrkKBlU14PpB4AeGs9i03WZIiuA9pUEz9rdT3
wUfDVlGmShvf0+oG79xCynZCwOagPOkgO6DQSeli+U3x7KQybBemB/JSv3MC5HRCSHNHgWTzzSh1
UGVEo+6s7NaHtXhe8nbn9QfrbTmoMsSaU/a54dXIcFdui3XMqQaaoh+UsDN/QfjMOiTDogSMTJQj
CldZ4cfXnx2AgDPWk9fgRZu7Ccd+akLV8GS/gRGNggacaZwFhTQ1XgtI7fz68ahH8TLjGqEgvnoN
OoOdphnlRU9StfGHnMXKCdRn8U0BYq9BbSyS79cH3Ai4lL9mTj61Aphj8+5+0dpJUhlpuhYjo75G
uqwNx+iEiU59RDnvx/WRNs4JJQONmjvlHy6S1b6NmwTtl2KyPAHcGuWKv6DCRccoijM3Ls29Jv7G
aGCvQV6TlYDdeqZlv5hXkeCEMCFt6cmtRj1LoyxhtZrilQleOTUK3jtJx+V4RCBoMgD259qBs0pz
0Q0LM1OKguMw4keGMyvkZHRA3AxXb3dAZ2QnCXhmxSzDgAloh14v+T3PmbXmLbx7Gz0THgxVPqo/
0Heyf+D3mb3P+k5+gyWg/meGBvq7MIyD20jgRIjtO4w9OYv6B94CMs2GfLZX8O0vJLC8ea9/7flr
rn8eLxyUNtDysfkSy33laBKd8Tz0PVNNzRtOpnDVMe1vr4+yteqcFJ3Yz0VOzr8cpS66AVLG6HtR
3KMIWxfI/2XWx8xy6lvMHXZ28GUQpC3HBYNuAuIhtFKWo2n0/8gc69mhqu5cFYg5qqEFVgBBPpxC
w0L+PMz38KSXB5SyEHkDX3kW+l8DLHQtruPQnIKjLqc490xZ6MZJoJ9IM17dsiG1I2smRQEQNxfb
lvMrOmcCQ1rzNk7D4a4JLOugm7gfY5UNFbuXy/upcPaqLxvzQ8xBIfxAkpiBwctB4yEc6LyZEWg7
A4iLnLVu0Fvth6xpmp0e8uV9AiiAvhCvUKqvANmXQzk2QkttoIbHzmwiN+1a44RtR/ZNyRBzwpJM
0XCE9psSScGmfqwM2OXXt+vWoTW4tYGp8DrkH1anQrJpgeGpER2xUyp+CrOr3vb91KZuR+/qzI8x
TnKrgwYcbLX6Ibd5gaE5QpQokUJBbRquH6fX209jgK9RCfRmJ0l9zkJXx9agSAK+lpOLKuHqBxZp
qvkBerSYv45I2lUK8o+RKqS3cWTIsYvWNYz7IVPfTb0q3sDCGB/9PA49Ab/tC75a41sH+VHQF8BV
BxROsKzJ0UFQpTD/phqSpqKepdHjLKVhb23nr7f66XNTDKIEZXYaY6vTKXTwPpnfhMdWzj8UQk5v
cRkLZw4V3rEW4KAwqxtEbYWKIHTSnCUuWogLrf0mRYYG4yIasNc/90V0Iv7BMaRHSIed/10lTTN8
DOPwCf5mb4W3QZ7UyNeiqfMuQdHuCVvL7PT6ATlCXAo0teaCz3KD+02O6vIg6S7lef1GDWvtTrTq
4FlpXtyKLkx2spWLswsRjmGA7lJUM4nBy/Gscmp1A+sxV49mR1uoLMAWwClMvT14r54a2TWjQFVA
j2DNbycRluLOyLHx7fEEO9RUj345U5F+cDKp9/LCqXcGvLjA5u4jORjxHngPmdFybhLPsjoTJRQQ
q2nPalsot7retk/Xp3URkvjLOXDUA9FPQZlqvnJepClaE6O7U8G+wBoSjMXEg1oZ8xSpEwt/CBtZ
NixeiqdQRfoCT889kPllRZjxLXT6eU2wR4GZL8cPJb/UGjOGkgG/xzPUNrh3JrQPNaOpn5Di0pAX
zGq/pobVyu9zI50eEkuUN0Hi9+71pdha8BkrC72S2gbd7eVPEYAhFCuACBOoDqYMSLB4eZ3Xrz+T
5AvsIhuxMbqQqwAnl2Gn+lahu6D6uxOiewJbvhZEoOjwcS+0vdfh5qx4rs2MTjbTmpQ7whVB6LPV
0XwVKgLNQf7Qosq8s3YXmcn8GXk3zIg3AuA6+1R6em9pj8k1Idb/WyvIu7TIzL8n9E4kF9i8/m6U
bWuH57wR3wDiPjuc2FDE1i4FMfmfguey5kZKY36t1TxDockU8mnSSyU+Nlq1Vx7aHpGjQnmPmvYa
c1epZYcA/OyY102zJxV8iDHsYThivY7UDH7jr92TGrcgzzFqyRBA1l1OPBmxXc0ZT21VCdE0u7ml
62jshO3Lr8cotBoBrDikXmtKDRIRQUiVWnetKUjeqpUdH7XKGd/0ok1BcY4SFt2FXBs7oMLLxSTv
wkxU5yQQfszVUTCTorWpP+tu1MbhXetX8Y0u9/YRmV35viuyybu+mBcVMOK3olOkQUKMe/rZTeFF
rKMBnzmidoBPN3p+1K0hv20dpGLxOyQh8imbFoZdH4pM3+O4XUZZRp61WeYvCWpvFVrGQEdGIQO4
baiJ72G7huWT3We3gYJJFNIbvWdkSEamTSV/zGR0dK9P/PKa1GROAikuvA+y6zlGvJh404F3MmMi
m6R0ydEvS1R0lMZCmGjcy6a3vimbiXI8GRziDauh6ihAPN93CKJtY3iW0Ab0uzrovnmOrV6Nxd/1
qW2OZ7CiM+F4fpAup1anmtIDGtVdfaiUYyBl2hPshvSh5VPCkK3HnWfv1lICHOE4GuCRLsxlWrM3
eSYg4JDYcntQ5Dj1RhRLj62i7jXm56Va5JNs15m3TckbJihYh+XUIox7TS1nqMoK2qND8uZpuf1q
dBWjgFugcEjaSlV4lUIF/RiEfolLZA/H9+Dj0H0I9dF3Kz/+bnWWshPQtkINACTwVTSGWMT5e77Y
ivh3YjlhKWQ1dV2SRcUKzlC55Ep4jNzVELvdWsn3TDm2BuVyQpVoZorQjVoOqoiRxq/V6Dhh4tJ1
kGKnfadRkxgPhArjUepMpG+HRB6+Xt+cWwEHvjDpBHcjpO35d72YrAgnox4Q9nerqEiPGYKwZ0Vy
nI+8bAVPlNzxUJft34tskHceI1vHgtIsyQx1d9SEVl9VG+q8MFHidTGTKk+13pSHCIP5sxM0mL9j
HLETYZ659evNSpcX+QZ0pygOr7LVPDXkxJQDzmHt9OFBDXITjmTQ2n/3tm+WnorzMK4nkm9mnqkF
hnwYsyh/Iw9d8VXhBTcccAEQ+kEbciU4FoOweC9F6MMehrbouoMTpj1axgDyvtSRqfzCET3AWWxq
/BJ8sKV3bjI6GEeOSjk1B1R7kyc7UvDaouYPbMOIpzbH/6ITO5CGjU88U4LAshEPyLFW+7kpwqno
Jj5xOUALqkNloOympFBAeHqOjlm6yOYhxdXkezCh59C2WnJQfBRn0ObhPF2c3BwvyXS0yUVMXFVG
DXX0Q2ZW8o8+RcbVbdH/+9AoYFDR0k/y6oDOv/qxVEasSacm0r/i2BjQFQ+rErnHpvXfGVFb4olO
JRs0cpWWEyp+qOAHmVF2h4BWCw7lVaLuqaNuhFRaweCcnkUNeAUsTwlqhdg9IIzoWpI+eIozph/6
AS8gHtvj8fqB3BrKoEMMEoEeH1ib5VBa2gqhJDpuACVwSz4drRmlnrgt0manHrsRc2ZG0P8MtboI
c32Ocsj7u4bR4qakivTrNL+CDrz1wvTQ5OVwg6v2dLo+w81hjbnExLtYJZlbzlDXA3RUImZolyZG
57pe6zNhssULRRat+Oo4kXT09creGXdjZemWqgoaLrCwSDSW42Jqkg8hv8eVKy3DhzQqD6Kxywdf
lX9cn+HmSChl8W4hahNsliMlVJ6caUx0NviQfUvFYJ0cvaywNtYT58v1sTauYG7E/x1rlV0MqL7l
QUtiHNap/KFDBOdP9LL/QXoG6RSIPrL2VAXXTGsdJeQ+VQWKHkpQgtwunae2UPO7qPD3WFJbi6fw
kVRenzPjYrUr42GIOM1UMVolaN7ic94f9aiGLpXmf19fuo2NSDpB34OOHU/CNda0w+++V0Ofl8tY
gXNCwuIk2YhNI4AYnJO4VJ7GITO+XR9063sBZ5v3BT0s3rvLvUG1wEbBPaKaEXW2V02oaycqKLLr
o2wtIk9p8gjKuXyzVRShMtqamC3MOg6V+i2o8p8C/5InovA/2OpMhdwE0SmKV6uvpVkdmNRu0Nwi
7KLHwii5SdQgEN40+dLt6ydFFg2HjlDMY2U1ltAwwk2dXnNxM2o8wOoN5PDp45D62s7yzX/T6t5S
SaERc9Ege9OdWX6kcFR6pJ6JjEodD9jKI4JqNf6rsY1U6WaiLvRqFoktvxxF5IaNc8vIrdJU38eh
LTHVANdXoGfjKmYnbq4v3+ak5qon2fr8wlxNypScURc4lbkRRdCHHGO80PUxDZK96+NsHSto+/8z
zrw3X6SU832jahLjaD3MLBQ5xUHVyxasjzOdEjHadwjZt5+vDzonMRdfjIIuA3Np0gdaDgqPBdFb
bMlcrdaRufX9OvrSRWNzKkPLekwbu9hrVGyNyKsELz2kq0nc5z9/MU2sAuu4ldn5SmPfxFISu7Jo
vndJOLnwktWdR93Wx5ur1sCZkPhBy3Q5WpUjCTzIDXt/ggvglLF1o3W+fL6+ilufbuaWyZTKqFVd
dLfwYcmiRtVc8EvRg+VThGvSqPLyEQ8Uybfve8f/dX3Iy4lRXVEp6AB9NFETmusSi2VsVIFdjOam
vBM8xxDmk9Jp9sfro1zmwHMNB2FUyJlzWWUVD+usU8MQpi0kEis9B4HT3AV1b7zFoUu4KD2XhwLV
CTcv4j1N4sslZWQEMikhE7QgjS3nh1aE6EGUkwLbefZOk7ToC3jm9r5oSqSLgrQ+BVEj7WR2l+Gf
4tFcbZzhs3Cw5kV/sahUNOs05BQiD9IFJ7szTSZuIxz5/zk7rx65jW0L/yICzOGVzQ4zoxwsWy+E
fOzDnFlMv/5+pYdzRTbRxAiwDQGGvbtYVbt2WHst9EcPvMr9NZCmQHDib3/WydamtCSy4erB1FxJ
1S4v8U7omGfBhOoPgiVHELE9c7hMjwk9tJu5CWtzPaIMrb1wz7NBNCeJxAvsOIshek2yr5kolIP6
7d7xlC5FjkMSi2wB0Qn6ICoEG/joqEP/yCi8oFRC/eBl2zskQDCoSf2s2WyrX2kLDx6Th4BLvC55
R/I7XqEexqMsIxlk0rgBE3NH0qw7S6NJBJUIQFtO5xYEDHLS65nGZueUaHzJ9Tw+e0NnnB7fvJ2j
SM7p0p+n7UijbxPvmI1jF32OFVHMYGudMvYT0+7ew/WVHZz6na/Ioad6wn9L9XTbahupQQ12wSXX
U2RNibSQH4yREfCWujppZilOkxUdTSTvHEibzrzsTXFE7vp7ZbMkZl3y2sEV/xd06e4zLazym6JA
ou+GRXZwUqS7WL9zckwWcAUdKVqYW+AutPT0ZJcZGjB3Hj+Y6Yg2Xw/4E06Y6JQ39XhSCkR+pigu
PrmovQev3U1mIgggVHoyTK5am5AlRwBR9WYHRD46jt9dO1QbxJpEcV6qOTrSq78/OhiTdQs21Gbq
epPaFOMyqWJBW8dtYOxqktl80y6zfSVR1a6P13U/+AD3jAmbO5PzVE7haFj7lVJxdMQv5yKIR9Q6
EsTSUBrT87OHwMRL1E/ZG2uC/WiKLeaBlemNObjth8e/4f4+YpfulHyhYI3Z4goAzii2scCCAwXv
9KQmWn2OkiW+/IYV+c4SdRIDmptAiYScM5q7RTDqor8lhLoAJwzz4Nbf3woZpDBBIwt8rEpff06j
byclKymkGR2VbiNZhie9H6LnxB7heUP1szvYwL2Phw+jHM2c0D3gOzI7+JFBCwRLY7Sfei2z3w61
2736sWNFQD6Ap+iS2nLz8YrUgdt2iUsgcpl5iycm//OlQkBMnQq/16Ije/cebW1v89rNFT1kBlLK
wJmVtzkQqG/UYedbYlXIgC7u996LvdeWZZkmptclMXOU7UDqrXdODUtRw8hXBJPemv6QCu80mk57
MyXYXEuqI6T+3SXHHlMAFKJcCEPJ+tf2kGVfuj4dOClKjOBGW9PzMUAv8Cv7A+e1EQCAf0XaQo78
5yFhbHoTBU64xwoS3yLo2mH2TrWCyFiB4/rsLGKAtA49NppsKHLMBXoqTe0ZP9Qk1Qu/zdT0Tb/E
+tcF2ZU3+ZzChgvEmFLSNNBHNsviB4wf/P6iqL7NhdHdNLudP8ZCa8/xoGmILupHAta7Xw6fRe+F
F5bu6PrLlTUUzxPXKUiKyX4zqo44WwMZj9t1ysGhuDuH8sNhBviFJBjd4g7E5BjTSPqN1vD83Rrd
8scYFvO1TPsYoHzTpcPJzJMjzrs9qxIAxgQkf9/N/qGASkxpTGirKdp89papZuTBUvwQupxL0Ssq
yPzXl3pZKgUTZo/hbQTft/FcCwrOYWMreZBbMJC1qT4H3Rh3lArLI+z23gaCuwUwqcEiSG633sBx
6WYnAhEQ9AC+0G2ymlOWjGEQUwF/rT9mVXDpwesOJkAWn9amYjcazdFFCrIfC/fq0FALBsQMzwrK
fhfDK8I/Hr8y9++pNAhS0WTqACaILdpCmWRHD6hKoE1R2vqaWXlS1zJ/Fq1SvUGAuXtRJtSctTSr
/klQAT87alodvKg7BwgrQD0YV6MBseVt8QrAgVWJDlA3JE7QJgaiPZNZ+xYMGO+80GvgRzfLA6M7
u4rrJCakss7Dt0WzdEXPjCJSyAHshck5hIfoy6I5Hd0XkBGPv/KuKYpUwDQ5tMRl611tShLLecRU
1KrRtevy6DK4unjXWW1+AITYNUVQ8hPiQYQk399fM8rCGEyjVDA1NJ5fhYt7UZpmOlVle1TquAtx
iX4kix1IXim9tZ3diopUwpLCDP4Xsi01yqxrDU/5yRo87z+21UznAZnJW9uPzglGqaO0aG+lYLEl
TxepBEWJ9UobIiKEW6M8QAQw9wehwNlaowGs1aE4KOrcRUlypVSQJPULf9piLhYnjZECFXmwGIPK
0Fhbf87DBRnssC1vGiqc18fnZe8+UDwl+rOBslB2WS/NEBRIUPLOgyzS6+fCsZpzVevlBbofGmka
gsZpnDYHrkc+Q6uMRS7yF6ObRzeZi2Vo4c8MptCAfEsU+fyZWW77WpWZg16LEV+8zEEybTL17K/H
C961TSkL2AVvP6jI9YJdbZp7BJpIV6beeFlKtfeJDK2T2hnxqS3FD2TStGcx2UdAvb1DRPlYEuHC
1QrUZG3Ym8vSVZIkD9R+QeON3Pcr87bRCXd1hPrcNUW09vOZlGxNa1NUtfKyVsucKQLt41Kg3VsN
znhahBoeYMP3LCFAyrQIE0cwP2wWxUebTAb0sgAsHSLe3aKcxwkgZjo57eX1G0cuxrQ7wR4IxG1s
Q00wtVXcDeSg5dNcpG3je3nxqWla5WrUDCrzSCqnWG+nr48t771c1CFhecW8IwVA19/TTkaYCUcL
T7coWhD2uX5i2j7+UA2q44t2mmPfSdxvA1KMrY8kHUJSiuUehKp7N5WmOUNVuAVe7c365zDJZN0k
C3oz9Z6EHkPUZ5bxqcnLH5obGQHtnCM2t7sUiosqQSZ0jIj7Wfl64XWiF4jpzthMmPiczE58hPLH
PSio7V1J5lBgLZJ1DMY811Z6huynuEMGq4VV5n1psp/uPIUXXsvvTmjVy6npnfrdbMNicfBR9x4W
BvMY46Krwxu2WeBYDjAYtUUemIPe1iezT8bz1GXRzbKy9lva1+4P10O52W/dYj4hFKgqB79gz+GT
PULuLlk9iEo2ixdZE0M7igYYj9yJ9LkHACbSYFSp3qSleTTnv3dj5QtK9A58mqr+2l6S2/RQFexZ
qZWf3NlbAq2x00vstfnBjd1bGhM/JP1Uh7i2G1Npi8pfUhmEPV6i+17l2kzvh90tt8v5PHaLeXCO
7peGf5UMnrTOqC5uu/m22WoLuo5ZMEzjp6jtxHOvEmjmIHk+PPYIe5aAYshFwZJELXj9EXPJ7YVA
YxYUaS2uo8plBxM/XIp2MA/Oxz1PgER88BcdaflMb/2e15UmxeCCiFVJpr/0LhuQDKVbnPhtNy6f
Zzp7/4xTPp06TySXxLYE7GKl7euQdFyKcawOvOG9H+LHSJJUXCIDl1uGulxVHLNfMvywkuRfqhI+
zVNudebNHilX+WFRd18jgVLqQdCwa5cKCxzDLnCDbatX6PT9+yHNAkhQ/zMpSnIGfeC8ERalcLLt
OSiEZXx+/T4zrEGVQHL/3YHrkeM1pGp4FpijljMeOGZIE47q29lASuM3TPGqQZGHFyBPWh+pZRQR
/1O2uQXYeLHcZOHGNDYaJu2R9tT9vUTWGX8nX2wJ5t+4nA7+UUuYmBpNvfKHjPH2nhg3QFtYvQE5
O2pl7N0W+WoBsgERCmpzvbQ2sYVe5g23pbTeo/penXjLy4vbx8vT44+4tzISBU6HxGnevVdzSUuL
0bSMokQiKYkYU1iaIvKnJOk+I2FeHuDo5C9fB7ISJkLUzAAGWeV200x9jhSncpBX1JrmMjhK975x
W/3j41XtfT+QL5LoX46vb7v0TI0DcEW1MZiM1ngXMz99CsukPXUTMi6PTe0t6FdT8qf8ktOVidmX
cY8pF8jB+6wP0yvU3cNvXGXyKJqQ4PcZUt/E4BNPoRahewNXWDa9eGXvvg1bGEWtYQr/dkqmmuv+
9c152hMojEjCFfwW13m9tKgrC5XnPgnoov0ThpRuigUt7yRnvGwOD4Vnd77kT3JtYKUk/TDKrM2F
kFG5FXwmjP43HRBLe/oA0eXrNM9k+ZJ8QhbCiPZpVmwPYOvphYn2eRKIoh5aMMJhdWogFf4+xcr0
Djbpo47EzllkDoG6ApEoN21bC4N8z8WikQYCmeUTs17WyY5jx5/TQ6aRPVM8eBQWqGfy+m3cVD21
WZT1bFgeFm2A3EN3mUseGzAkRz2svUdW1jGZoCJWIdrdZExLZ0J1HnmIRBde5QslE1+1EC10P0wk
oUouNWKQJQjiyVOv0VjoJ0hP8mspyvJEdiD++/ga7i1dQhJUjimp1bb1ZDJePlpKm8DGriTvtSUP
3+L0oCVSoyMI5M6z6tAipVtJq5IJ0M216NC9soulTphFtXPfcJoWQI4Abx0n7QArkRaCPvKW22sX
yOsDOADMEWQDEJmtb0es08Zz1YwhqzbxzvokWkSrcQhWmqQHKer9m2AwOQxEjHF3OsFbdQfQ/E6t
ZkkSFNOYw6jfDGdAa6i0VAzyexqUuo+Xdn/xQfDJyirFPha5zdMYBAYq1sOkv0AO941ab3FmSlC5
PrZyf0JgS3LIlbgctJi3cA6RTWgLc/OCqR+NoGiQ9A2hYT57yL74j03tLYhRVRIzaKruGdvHEo65
UlOigIhdAfnGIPJImT94bEXe5vVTigWqwkyacwo5zesTAd0obcEhnoISFqqPauulF9uCaqolN7xm
/Ge+Eynlx66Z3dcfEB5xqotEQ7LltElTGCx3Jq/0xoAXGBGX3hOXzujmf8slRSeizOaDs79zIImG
5ISD7KAweLBeKXJLYWf12AvbYgY+VeWnQhXRk6c389XOGdk92MD7K07yQKRH/1WTxDDbbKXuoRQq
iJDRng+vNdO58Jsu+ilM4JynWWU+G8yyHQQte0aZScWHkdnDKyYP8C+RxJAZRObTNAUMxpdnPRPO
2elQt9Jsobyx9aj6mAyHKo47twJ88P8blZ/+F6Oq3oKRAABBJ9QOT1WzuC80ocZT2+fRp8fndXd9
hOkQ/HMz7kaQ+yxvx6HmvKKJO/+taSN6GW6ilJdEn5WgKzhKZeW8enCMPJDBQ648tWiYXTdbacIj
VE1xPgWZxaQKXbc5mKAifyYG9ajvWe7r3Qz2CNHQEJCJ/GYXa7F4yGWVU5A6c3Mi1OnPJsSTp9FJ
ncvjD7rjAEjtfnL/0ffiLVrvXRgq3VCJego6ejcvC3QK5zY0mDZK01TTbtDfKNdQU8u3lTGGB7Z3
XBztPdkNowxDUWRzbjJ9SkXjLSPv3fi5Q0Pp/dSY6ZfHC9w5nMgnM2kMJROxxrYcQtSklei3joGI
DcmqKJIrz3sdZMncHOQlO4eTOT96ltKxwTKwCWe8JMvmysN7uiXd+TYbFiqSavlcWPT78jrtkE4f
8gOjO+uD04ASnvSjGg/uegNnVVkozSRjYHuT58dlrgZQrHe31Bk7//GnlPuxfiyY3GYsnIF0yi8Q
KaxN2VYXat7IcD8nMvmuAIQ7mUxJfaKKVwQphf+DytKuPRCbIHEAH1H9WNubQVzUY0s8ZM6W+1zk
U/I2zqOa+eIpKv5uPFEcGLw/kCyQ3qykZiNp3nacOjduxklbhkBrEUiJUMZ5SRjKO3iJdqxANicB
RpIFCCzxellxvGSG3igi4MDmNwmDeEaZqDzI9nY+HkUbphiB4nAqtwWjZTA6ofGqBmWOvAE8uYV+
Ccco+6a0InlZtDY8qALsLEtOSkleCOpTvLPrZVXWWCU0dUXgVaZ6rZ1BOcfHQ/X3d4ywlUYEnDjS
zhalvLh61nj2IoLe6pIPUduHz0o7k0FYo0Y5WTgfYC5pD3Zs71vCN0GYAn+TTC3XS0sSRRCvWAJM
U+H+Dd1vfooYj7nFM2zb6TAdMdvc32kyMOqOkpeTGYEtVLPzGsa+6mJAAKqYzoivN8+tyYGhensE
493ZNforIKmotzGOuUX9zCL1lq4vOfLlwHRkamjXLCYleew5dhbELQYOJimdWdPmyC9WqrSuxoKm
MM8/6Gnbn1OzQlcwPuJTvbcEXgSsNRP0wGTMrc+gWRU7fVoRi7hq+97sVOuLVxSL7idj48UHy7of
q5QzPT93CX5kXPDm9YRha0iQy5sCkcTVAAV4CTwfHF70YYqS7t8wHilQqWZU/mMR0UDtMycWlFFl
qpanophF5tudQL2hQDsZNES3GP+M4zz/R3G75EtT6t33fvKMxtcauM9uMxVmw89H3ThiO5CedO3Z
mQKkvgAzhqTI2IJEhqEYMwP4Owe8jp6n0RPPmR5XzHd61rPbqSbTopkuznCsM5DljQf3657ZhdCc
KhGDBXCzcvQ3j5iH5+2KuO6DgWGvb1O4KJAeD9ainWsh5v6aiNG+mHUWN5d2ZP7cnGm/Blqspk9L
FpvegSu7v++wbpNDSigHFOtbye4pZhpgpNMA9XiXvHRkzOc5yvOTMWT9S5Y40cG7s2eP3jToEVrk
nF15SX8JoE3k3jMt7QnCCks/FdDinr2GWdwYDKUvENE6eBvuLz3lbiTJyU5wNHcPazfQXskr4svE
SRowDy03scyOouY9K9Jl0rml947LXq8KCVDg2oAyg6FMvWuFCO6F1lQbvNa1SDIiyWfIw01csgkS
hqXVqgiB2SDS3eRM/a39aIZN5qvcxVejRKQpYlXommkIb7EE6QyoPfca0gAkxhCeLsbvhYMcK6H5
dLPDKvrj9UuDqQLSJaguJTH6+gPWamEw1kR8XJuTe2rhJE99vaygKTPs/D+vtyUDEo4fRXxKN2tb
nVILDgzsVHNnxi+8guGZIlT2dlDm8khk6v4Nh1qEdjo5HPEq0Oe1rZYCOp4gIolThXpTJs/xQ+lt
asBIT81sTSeddP38eIE7cAKsEiRDRc0DAcJ8bTXUmsnrVemrp0aAWkziz0U2ilNccr/c2RK3GXqw
Jx2xuFPXqMulmwftz8c/QtrY+FkQeNRxmZiBn3ULaZgodi5Lzo6KRkDYN0oiEh6F0f37sZ37V1Ai
/ajecFrlANlmrW7uOCIZsQPtZhoUtBb9vHZrxGPr6eC77vkuuIaww3NLuroxRU9hHpU5hNaMe+in
8Mhd6jTnfXfbFzsbh78er0yew80XJLqENUYGgAaQwvUuLlOWIBwr89XS0hANBbQpEq9u/GFZtNvc
Q0cYx8LzB2M5IlnbObYyFiMTwQOw4k0UCGBD04s2I7SIlgwdcSOHPCIBPmDovfInXcPSn5x6uj5e
8M5Wrqxuvq+RR/OyjNQejLZzbpmbzy9aFE2n2hNH9C77C5QVaUkcyrFZf1sWrTTqjH+b1Ci5TKY9
g26pKHMInmME1McXN9OOlC7k/3S7oRKaCryYLru1hU46YTXBz6HB+5epNni4NnoXjkt70OfdOaV0
5PGkhFkkDVtiUh4pM7Qt6kaxjkB54kV/9nnqfMoXJ7wUcXh0/34OE25XRdmPGjiBFfKI8lP/8qJD
aRAufQVwxu7c4r0V5+JpiEITRHFSvdOmSfmnn9s+0Dune4YZuvrk0GA8RTAFpie8RPYpGZb4ox7a
/0SxGZ6IO7r/0oGlJptbMzpxkVAP7vHexWK+jsSNdjiqX5v6aBiNEBTWvKN6vBTBnMARnrdALiug
RwGEztU5EuVyptuvHDyr98eOwjNeUcU30w/ZHrvR7q0+cxx4rdQ6mf3GzeqPaqk2o08ZP/mgLbOr
PQmGgKIDw/dXiyKNnGuiUIokxBbbMAwGQJKZknA/2/Zl6RvvhZw/95chDA++7v35w5Sc7oPdmd7S
lrna7tXQnibcVjorJVO9zlAHSjva7y2lajo/64wjHqPdxcnsEcgIkJktH7mqNC2ELoJHtrfGIEk8
+1Kgp+EneqvdHruo+6PD4ui2wukD0JzDsznsodBTs+ToFL1jXnp9yf7NlNJ9j4Zvd64HRgCtnvFQ
Vc2OgPu7nxVnRcuOkgoVlbVlIzKaxvaSKZjrZTp52RS+qQoeuzgcoT8os7r9/HipuwZRXqKhTR0M
IOvaIIFsM3uJjJxdp3lxGOzz8yqtTkU76Zc4ATL82J58ztZ+xIVAlL4WrQuZ124+bWRqwgxrXHKB
LPpz0hrjs6fBzzMjAxXA3JR/roB4XKuhXnxzaX+82rrpyCq7wQ+gb7JJbyM9bwSdwj5IbJNuc5RQ
yvWNwq3ezWo43pR8bG8MnpVvVVAf59E0jjhidw7x6gdsn9yxUbRidPqgb2jt0TQBWdIXw5vOmo7G
n+7fIeIKGlr8XmCu9KTXOztpmeMVXimCOHW6AFJIiEHc/mgIfW9BeDsuJPVFCGK3B3YcLbseGhE0
No38cMbRzKFAGR4ZoNPjzds5qrIfSsOCiEWyrq8XlPAva80UIlAz9FNDzcz8coStsJ4L9RQrhxxT
e0tjwJDYgZUR9m0is6Fsp9qqVRFYWVTeXAVHGvfV8rYGv3mwtHtqasou5CDQdtAdRKFqey4M2Rtt
dQESkEHmUzzZVXYKzWYpfTpd3uKjDGxd0GCey+usM/l/jmHlee+K2CpowAm4hwBRaOJM4bn6nM2h
/UY3syY7cIx7Z4oqAh1jXlWK5vKT/RIF0IijPJT3Ak5jUJgihEeqmj33j8cbvVM9IUJEqovxfwCC
1K3XZqbBjbxG42uoVd1d2q5CqE6hvlu3aX1u2vhzyvDUFdmc6ZTFqntyYc19Zn6rPdiWnRPH7yB2
oPhGKrB9cpqZmVyRcwIqkXsR7mKxfJjc7BP5rcHwYuS8Os3hebP5uOQBBK3bFmusJ0NdpNEYTHEi
nhx3oHg5DBBkWKFysLYdR8wUAWB0vAS547b3oRYVCL15HILSNlAiYGDsaUmLNEBqpA+YM0wYMFCH
W7PES2AUyREMc+dyUfSmNodtmc9tDrywmatNKpfWSxKpz25u/F0gvvPH0B7erZ0zSyIHIpLLRVl4
i81uIG0p1SSEwbmsjbPos/rLEjbJAUPA7npAnVNxRj+J9vD6yFpNbhKJQy3YTsXynC7jeI7zRKOC
qhxpuu1EJxKDBlUa9UUqevLU/noJHa8saMcMgWXHxVexdOVzHnrGJ03PdH+okaYqE23yi958fWkK
xDf1FIpTGrg7b3P9HYUTBfx8gO2j0QLmbwhxmyo9z3FvHMQJuz6AgRDJFwO2B4e/XiXMxqLrLdqA
be9RctaK6FqUaXWesvhzX1nZh8HS+zd60hfBYC+ZLzy3uopRff18I1VMePkkNk4CJze+SBOu27hV
PgbVDFueny/diOaElk/fYjgIpdgRhGKP/d9O/gA0mmFiRipp9Bqbu2HOup0vKR1er+kT2v+DgTCV
7by4MzI7EwpkJyWEQeqx0b1rIjeWrji0q6TM6+89M1codEvwvUmb/NyelE/GXKUfHlvZuyYE1PIA
EYExVr624qRGYpktKnhGH1nnMBwqHzq75t2kV0fj5rtfkXPDM0LJCJTD2pQXzalA2WsIUDqGUFEL
mbdNxFCdIYj8F56v4WuumkfJ/976eK+AVXBiXN6utVGz0CxhV9UYwNIxcShFVwWqsPV3IreONBf2
Fki1W+V0ylbDtomXt0uoj/GMy9GG2H2yrT5JPjXQR1tfjUm+UlEFa66lj/lRm2jvXQSKSjEAl8br
sQktx2U2zR7WhaBWIaePiN2DeujERSTaeAZgeETXcWRvE7aHWjgZdYq9pO7TQG2G+Jw3bXVRiT0u
0WAc8Yzt7SKjLcAK+YfczvUuSnKhQczVECgA2r4huYdStghNcUYdPDlolRzZ2hxTY4ILINPBBIBH
IeWYLe+5nKmEVXN8BNjfNUXBmD4zbFX0E9fLinqjgTESNIBRF9bXXiDDEg+Fep4U+/UDfbR7gW/Q
hJOp9LYSkQ2eMlY6Z7NSWu8K35171VsgAR7X4/LYpew5LshxEEiUQDi6C+tV8QC5paUPQ8BUlamd
S77nIEcSjrzy3iEkCeC0w9UEEnvjuuIsodxuugSlpp18NJXcprVgpc+1Y0YdtMLL0f3e2y4p3spg
JCkr00/rhbmIxcNeE4GeJUK7qLYwL02JHls4Cf0grt81JcEOiLbuTI3Q5o1KfQkJdNW5PGeIhn7h
YAhKAVZ6YGpvu4Dq0iehPErCuPmMbejq6AAnQ+CFQ/dUktJ9VpRDqYLdBQEst3lG6QFvkUvQdS1u
DKdQUDFScU3tAgEsexCVn1R1dvCm7flhIGf/s7XZp96oDDd1QDNAPZBfmWtyXxxlcn/0OVOeiho7
Qcqc2W+cepp2UC6ANafMKYPEX4LAPK37RqS4KCoa1b+F1jLOFfVueBAV7H7HnzO5csoZ7M3ajNmo
Y0hkJQIh9Gq4aXlkPruRySXOiik/P77Ju8YYypLADQlI3jwrLXivKpprcoIBIL1v1Fb8PPetQqqn
4eX937AGPADGSgiLkOVeL02DzUodsvQnJqV6Z4cj0iCT8Rzlh0Ree+vi26FoAwBKzgesLYVa6mgK
A3eBHalUftzZuaEH8jUeKuUAg7yXGpB7kEKSocNtvwk/7KVp7TLhC9bIWn1TJmgGnErPJB12ch76
XvXLSclPy5R/e/wxtT3vKENkCzIXqTy6uQSR7SlZMZJlQa69vNgjQt+VNVfXVAzwvgvFuuaFOX1o
6iH5EzKl8KXV02Q5WaGbnau46q52Ghnf1VAU9pvcjst/hTHM/338I3d/o2wJ4MPpJm4PcyPKOtU8
3j/S25BxyzG5lbbdXdCzFG+8IT3SL9mzR4sGvAUQStmHWO+7VTKq2ji8TGXoQVuLk7jY3Qzdvw4K
AhmvozHrvXMm0S6Eu2AUAKGu7fWllvCeTLzv2Qy/WGmn38xFTf6qevd3MkFmDOmgyQQUAsy1Ke5v
TKeSpdlNij4DClDtN3i2B9ggawRFTo83bm9h8r1wIQhi4Gubg0UVwx/trA14WL28Vbbb3Eo9gV6w
gAfhsam9PQMXJ5Mv8CsgUNcLsxVVsfMs7IGmRR0QDISswSLWoCM8uOnaKNJere8sOS5pNpA48ylJ
dtcWB7PpXSNJBYRmpvIU5To80eUQL1zVPjx4qvYeX9joID6gfCATlLUtUnqnmk1sVYM5fMoyu1cC
ksLBOdiwHTuy48o0GVONNKQ2r5Ojd3NZQGIbWKMRP1nF3JzzsCn+erxXu1bABNDsJNu667Qy5FMM
yA8LKAO7rros8xC+2MCvX01vTGuecuT/7GwOO3UcwIo5q7HncPJnd6pBccXJQfPuXkVCmoHQVR5y
GrrbrMMyvWTQkIMNat2I52c7rybNr+ocvzQ0efan2ifVj3GuWnEzqlwjJRExA/gmAJMfSFvpxlmd
re5JUyMlhrfH0TO/1d2h9xnb6r+7BSC+KBLNuz4pcz0QJcRbOKW8jN4NbVYydpDPxuAPYWksJ8Fk
bUatITWf3I584txW2fKlnfM2PIgHdy4csROj9hxHmEa25bnR6hikHNDzDUsIc90imT+3VeTe1NED
edhp3eX1h4aYkO38CTDfdhGysDS9GoaIoLNC7+NstOYTGAzjKHjfCQopzzFqSzhNUWxbfdC7pkiH
Wj73bctkms4YABGbGjRl3V+UmmimJzW6Pl7bjp+UYxb0nilCkuNtHgAA+S2jlnxLpRTqhQ6c9qmr
C8239KU5OK17d08SW9LzgSKBSHTtSUROZSUzo57DmlkUwYrsm0FL+CCe2bMi2wCSqFOO98nD80uU
Wyv6oCtRSb+uUZU/AZuOqT9SIQ8ef7e9YqMMXejaS5Zv3tC1HcvrM7PT3R466kSogbDCYvRbjWgq
SKHtSJ+bcISzsGm7aHw7tmX/GQn3+e/UthXtbGoZ6iePf9HewgniKO6gfcRowqb6qU1ttYQxzbvQ
TGd/iTT91gldPag97N096OEAbslRC0bm1stuRnVSwwWNdJea2F+RVVS3aWpKfFyfT76biQOHvROe
cua448So8g+b7cymKMs7Q+kCoO7UyJrBmONrT1paMiZqlNOJhleSffJSxc19WAGnvx9/1b37QTkV
Z0N3hSdjE6TOXd52Goq3gZOMSobojuI8G05mvWNafT7YwV1bvH8O6H74nbecN7GluKaiDCCAcxyx
4igOdMtQ/te2Xh8c391tJMSkKsHq8DrrbcyRvjaz0eqDqjf7p8zMWgbz7OU82LV4siQv8m98RkC9
sMOBG6DjsbbXUhwmtsXNmB0vblwpBvI6nvZsxNpRr2NvabSXpUY6tSTANGtTA/xF/QCbAGPFnXUV
w5ye4tpJLk4X9n8o2D8IXHY9AbAtOMCJAZn13RzRYXBGmE+ZjCjo9ZyKQbie30/TSz2VS+SPRTd9
LRdz/k9dmKL24zayr+Adoo+2kZXlb3znX3/L5npSq+vMiJp8MPBtoMtnohMiYQualDj6jZcDtwfY
5SefwhYGEsfGgGQOwzUwuYlTYpYaWM60uzTtZJ4fn5491wZHsLx/UhVs++BrKhJR00w2HM9KJhVK
xjeUYdU/H1vZ66iDn5YkDRRXJChqc3Jcs+0mZcKDtpVjn9NRmy9GIpnq1ZIZZNsd31hGWr2JS1B6
XWPNuNlQTP2lzYQz3wRllysQ8OpLGVrWU08GfRCL/6Ru2EBh5LQgwGHIQDnjm9dah1SxhH1MMGnW
9v9WS+q8NdV5nq592Re32krKJSgypxuuup61X4Dpe3/GppFdUOJNfyS1oRXQ5k6ucbBBe56LDiZp
pMb+kEyuv1xZwyCkUQAHkdo6yakZQ/cGVNP63jF4e3DE9+63pAwgT+ClAy65ttWmAiaIaRZBMozT
5wzVklPphiGSYcriN0lifnx8LHbWxrwTIGIYCpiMu7vePKsLARtrU5p5DkpvGiPfsBtbP2vG5GYH
7mTnwYM6mnlv3Amt2u0w6mibJfyFVOlKc3T8sanLt4rWdFQAnMaHYxe9NK+pbu4wH7FW7y6US8aX
paB2xwPkdBUTpDkDStQmx8DU0/TqZoDu1cE9ImHYAaLLGXQJmSZHguJ8s4kls0uzoTXc6NJIbs0s
dL90auF7KdLGSu86Jy3sxo+Rgi9RxgTxAWM+YpzZXS+hEqAPxsyQ4lsfpCEE7RT39LuE8DRYyOwf
QnTluYMD4+DI7i+XBA2UhtSl2ArvOm7agMZnU4dFU95bZWR9YgjMffZGpFPUuM38ZZmdoIBL3neM
2Tm7aXj0NMg7uPEdxFD/+w1bcKvL5AbpB3zytd61f04qjWgbwZHPEB6Uz+OUeB+7tPgN9A+RKA1p
7g15zfaydqEXK0UBZGTohtGHckN/CRlzuj2+ojsuQY400KaidCAFXNY7GcHS2uc2VjRkHb5EcVql
p8bsnXfLOKvnMB7oSzy2uPMiMfwrW6mUsmSPf21RVZNOhJ3KxzTjeWF2rVWZFIs989/HdvbO6K92
NsEMM4NxA1YBb2DV9WWcivDc1KBtxmJsDuDhu0vSQfagZkIyuI0+Ed/Mh8URbFVTjWcNer6L2SRH
Bc69UwgBK/QyHEVURjblJNtoWrVO2SphEtRHeigDXXM6i7ltghhfeytm+2gKa/crQuUjSc7457a1
49oVdJ2Cr+ipVfmszjBa9xZ6ZKgoxAfue/coyjoBEGepz755obUFqETf06uyK8jQS+STNX9xcW9g
5PIgKrvu82+cEMlRZBAZAO/fnMTRhUg6moiNjMZgAj1d6JgqTvTV7vLs+jumiMPITkAbb2extHlx
lVn24bQuyxj8naugcVP37FTG0eT23o4hYwXVOn9Tmd7kJ2YLlbymSGfVVM0folmi71DjW2/GUgu/
PF7V3rmXYbscEoehZPvgulPUO2KULSQ1db8wQ53/oUBecHAudhdE1YscFnY4svS1w+hVhcGSngeP
mp1yQd6j8cesrW9jqR69NntHkFkSAMuQPQBE2pyICJmSSXN5x+tcoLeEwPQtb9Psy2KI9gJPV3jg
OPauNNAAFiVJbPiM66W1zKJHyBWQCJhTE9RC9d7H0SSLAcN4TmIjRrV3Cf9+vGt735P9ovYJ8oiA
ZXPP7FSp6wmRlCAqMvcLc/6jH2mifglHKNUfm9qLyH4xtc0+SJRBxdYUWVU3LqZLEifKu7xylNq3
kdY8Ob1VvJ2cEkgk7s4LHhvfXSdNQF0iPCmQb87NUqeJWVObC5S6iz4ye2SfVX1e3ib/x9l59caN
pG37FxFgDqcku1vZkmzJ9pwQnrFdZDEVi5m//rs4J9+qJbgxL7BYLGCvq4uVnnAHO79kuv7RQQDE
BRF+r+sAY3+7jjZ2iUjCzqC/XTM7atdbjkZv/ndNJ9zVSOF2Fhm35HnkN2QTIftsDOkocuvaChWO
NuVFTaeP9iR7cdelo94AdOztXPIMASeMv9iT27iCyVnXg6xkEw/as49O6WDpkaNL/ee1+vADAlSj
JwLMCZDs20FLu7al6CkJAtUrT2rAgwLmx6U+2kejcP2y5Sk/gvI42xEZ6h+OX1S0MJZaARvAXGYd
svrw57l8tO8IVREsAWROOnwWHC8bxFtvYtNLBDq/FpIKH9ydVcRB6f9fgqmdkAYnlFfFegeERXm/
Gn2KFoEKvaP02hoCTXiJ3PXRtUgcyq3owF0m+Hi7Orubu8xHEx6QMQzIrLt7EODVJ1WX9XUQtOLC
yf2oLkQEQClyBycw5tkbRuPOBGgBVxLbZDCZxRadKqPw71xjyw9zhoe5synv2G3SiIfSb7Cqc7PT
Zq//2UN+14+BrUm1D304mkVvZ76akfCDeqV1g/fZneNWMqmBtmB9hgfFurXzo8Ra58IG+uhzo2i2
e4lgcwwB4O2g5qqyrPYnEsmqNe6JwMukl4O6bocsT9rZGS987o+OBd3QHTSBgMJ7Q/UiW8NohsiW
Lzo6iqgvX2YMVf8PIRBaVMRa6AcSTp7Nyqqq3LEWuE8qs424saRIVyMkhjWi/wN5DS4O5DX20K6B
cnabtHrOwdxB15T+kMXSy9q4s7LpS7XO64WeyQe3JW0DmuUAdlDzPC+y92VPMSzaFcVyzz86sm/i
tVLzEbE0DZEhCBNasZfUCj8aFF1EkijE+3d3grcbZMrGogqtgV3pGPIvW4bOVaunMQlLYfztW1t/
irLR+e+Ye/p44AvpZoNZPu+cK/AOM6LZczoZhX2M0NpKWqlUQjL3488X6Lv9SL1opzru3Bxklc+j
In/CO70ocoWqctUnaw/Lv6XL+vznUd6dsn0UHjlWDUQS3Z+3HzEvu4ZqfcUo0zjf+ABqHhrsQo7E
h8/5ZPxnnfN9OMQYIJ2zWcjg3g4nKmfWkypU2uZheDLMUafG5ErMWS3n9OeZvXuAoM8QISBExRXC
03Aejaw0LbN2UGkXLeONG9Vb2q+yvkVx61Jsvv9Tbyoju04gXwQSFWkpgqRvZ2UOog5qoTpwDfPu
J6G8ONB+iearEV1lAHtjlFu6a0WdO56j5T/r+e3DkxYihAp1jBrj2+FrJL7aogfuUyN6dKBW1j2r
emeSEpGluunaxNXrpVjlo89r0R/dYfu8COdzVqbGWqwWXbp7HiU9FPRja+Dv6RSZOP73laRMS0bC
aDQOz54ff+Pl7T1HpcEWbKde2lwsPvG60sF64RF4d6fwKYkh0JukPr4b87z9lLuHlV/Ys0p58kxN
KS3rv9v0RJdYKNd4ap3Be4KNkb/8eYYfnHUQGDtCYE8kAcS+Hbbjp+hZWCpdrBZ9gpVXrxDt8H/4
jvu0yHd4xUFJvx1l9hZB9ss+aaahOTmeYadhEVrxMIvowuP94YR2WABXGIXac2NbsQZG5GZMyDYD
9ezUHFIKar66pLbw0S6k5AR0k5cO7fTzKQ3Ym+WVqxD5KupD2MnfyxjlaT1Fl1pIH420c/IQ7mNC
lPPffjy0hiODSkmb8rKEVyEwlbiTkXk3SU/91zeGTUiranduA8gEVvTtUIJNYswBxRFPFTNWzrN5
CreFh7R3q+s/b7wPrn9aIdDb2RRQY87JlWyBgjL20qSi9ccu7tfKlPd2MM/XoA7CaResKOsL6fBH
Y9IfAOO16wC/68jjEucUzBAj1H4uDgXNilj2yxZb1mCfmjC81BX/6Ez/73hnccJSZazmhEeoN1q8
1mowErnY63U4Zg7yDHl+Ul15SeZo3w7nTwLlDHa/xZP3zquk4b32erNrUttomgN1cTOpqKrcLkvo
71LcdTxXZkCYGYrEWWgF/Xld388ZEuluJEIuCfM9OJtzUHjaV5p7rEFs7LoSm5POA4SPSVTDZ7Oc
u+vA5sD8edD3R2RnrlJrIF+GRHcugxfZs0tHBlEG/tuhIdEYNwtJRWyjCvGfrzL2LP+hroHMEsO9
PSJjS4DGjt49wBfvtZ+WNV4A0HyudaAuHJH3PVOIFxbEEhp4QCvgIL8dS3p+ZWzMLEVLfCgwnehD
GTdGW36vlqaFDohlcNL1tRiScbH6e7DmPLklvDObF0sU3/2sREghdIHEXjhK769ZMmyCw53Xtn+H
fUX+B6vUTW1Xl67PZzAc+VlSpUtMTFde/ryu7w8sLScQEcghUS9AVertKJ4/DlUeEt5I0zbjsjC8
WART9GUs1Td7HsL/CvPiezMgSTtlAzDTZ5PaVl+7HaXONPQH96jhfnefzDz0L6kcfjStnT0L0RPh
kndlzmVym42N0wHN7pAeG/IKeI7vi7iJevHQj8al0v57QRtmRkaPWjdgILbu2a5Fzcn0tMmuDWUu
rhextA8RCeGXwYB1g3ujcr8EawZxMJuC/h4SxPi99KM+zcqo/Sqb0L/tBxHemlNDLudE3XytutzF
TleK50pZBe2r7iLyZt/eb28yfjQOuntxFkWHc9ZHkJEsO26h4d4OTRAbUWk+dZtd3Ti4bz5EwWDe
Nd7qfFstI7qQVn60QkAVdiwakR86r2833ora1hJODnH14P4eFxE9RFvXHIrQfdWgfS9VFj8aDnwR
lFs6jjtc+e1wTlNEmamLPl2xKvrZGN5yNWKDgeyDE8Zj7V4q8HxwX/4rYRZwWRLBnJf0i4ZW/TAZ
Gk0Oe3rIB23FVFDdaxXOl1SHP3gPGGpP8Qj/d+z326mhPTmYJW45IFD1tB3DblSHxiRBuBFAwW8q
pw/TXhTFhcr++xIWKl/AP3mJ0DajeHR2d+oW71ldQgXYsFZFCUv2eLFZABtjWYnsJTfU+tyaY5vK
Ocs6DDCjfrn1nDVUsXZFZV4osL5/lfk56ErvPd79gTgrfTZ9VoV9a+vUnMfxmxxd9NXDernT1pwf
Jc2273mwtNWxtefieW3K8fjnm/SDs8RbxQ1qUnyl27bvwP+5r6N+y6Bf9z2g/rX8prDgiIO8yK+7
wBBJWMjty6rG+Uq1waUexAd7bTdiJztlLXiizzIMaISeNSxjn6rQCNLOn8WjbYr8FgxD9fTnSX44
FI032tp73fIcyzPAj6aT0qL/0mBqXG/CjUfQe0ldAPL+81AfnFjqPrvYTLgXSs+bpe1owdRHgyMd
TRxqTpuh54Gn2QvK2BrW+tDb+aW8989DAqJ6u4ShdDBoQu0TM+WAfqkfZgXJoecbSbEZ693Ue8sF
xOxH3/P/TxJ8wtsRu8BfpWFkOhXhtqXC1/SJhnW780rn0jXx4eT2w0of+F/Zq7dDzUZvFZlbotla
Ts7XIhqru9xHZjfAbHxJjCryH/+8gB8dCLxGKHGTk3I3nc1N5b4ytwI909weizhrm/Y6mopfhV3o
R4jQ603Qe9EDWgiX6D0fRE5ULgCSIgQCK9k5C5BROuh7p9A6zcbSP5Hk6ARlrf+eNMJNoyCzw4P2
5vrZtbt29ej4ZN2pMNWPFhHxe8eyMihF63D484f8YJNg6EfzlIKXDbrvbD59r9pNTCRVfobpJLJ8
XTrP2EeggHsJB/TBJUoYxLTo8EFMPu/iu6tlw5+w6lQ7ztgniyW7Wz1CAkQUyOhvQmS0XvNpbm4a
tynv5AjS7s9zfY+G2htXjE+9iwSZw/92m25hMAXNv2iFcV1w+Z1/ThNFvc5o3ZN2qNtYuR8eBBFR
3Ax+dCJsv+Rt+MFJgVRJAktYwm94pykmzXUZCtzc3Xqujr50509zF4FOXg5FHVVXf57xB7v13yIm
lHOOCiDJtxNGIb1fspLrBgmL/LZq/fxlGvviwigfHEZG+bcGZXqk3WdvRDVaeUAQwpxwFf4+maUf
R07d3UeBUrclXgjPRDGKOHC7dO98tKUI8mCdcxmge3Ue6C3hms/apCQgLO8q1ypMG0mDSRRyvuqL
3qDTZtnpsjntMQiX6vXPn/ejxYRwTItr77JRz3z7eW1ZVplyqRBIy9m4coJvHSHysRrD36aR2xeS
to+OKq0f7jvQiwS2Z4sJtsfNm4JLYWPbLHHbN/2N3ZTFw0YT4MJReb+k9OIZhe6LTSB2TpFtw0jL
qUOLLZqz9Sn3vSypcdeIwfF5J9TcVSqKDC/VjB/y52/6np1LGA18ifIHkkEgUc/WtMtEP+ZC9Wng
iWyKy9wrDvZoaC5arMGr2Fxt9yrYZu9QhToMD2vQV8ee1KY8lm3uxubQaRkPw4gjR4OE/9EYy/U4
ufPw48Iv3T/42wwHFDDlCgzSqSISI71d/tAXsi1mlET1ItZbe9ufo7HES21YGrSwwuFu85/p9qeR
cOc8NhffuyocfYlK+z5G52dABWILUiKgPfL2Z6Ay4SvIcihhtY5/PRjTd9Fj8bVObnW00EE9yGy7
VD99v/Nhbe+MkV2qCkbO/uf/E5DCbW0LkfWQnXCqkQdjWyYrrlDSNE+A19GEjAa9ytOfP/j7A0AA
7NK3A+1DK+08rQNrFjjVSOI9qlkndCNFskx+9qmXlXehlvAvmOHt2gbkrCQXuwI43ZGztR1XzkVU
o0qVGYOLw1GX1VvcZ05kx0Yb6OdlkEomg60xInTmPNySqfGXvzdtTM4hciQ6L+bmhffhqHWdGMAb
v8+2xrHCCNfwtVpmtR4xJRZD3Ddm/6mdqvBSmvh+jVgbjw+GpsTe6jx72gH8tlkl2ZSjJCFyZz9I
AEsZv0WbV5Amp/rLf14eUhTiCEpeu+rh2W2IozL/fFDqNJCu8FHEVNHThujhF+3NfLYLg72/ocCy
kSHS1+H25X+83YGqlNJbdYD7eWW23X1pO5n3fS5nfO1R06jDBwAx3hwb+PTCMawMHCm9epTZMaCR
Lo/VvKtVr7pSX216in3ctr6dx6HZ5veiLqiaj1OeUUYxtgdnrCdYX5GKXjoFlzumquZRbJnD4BHY
Y/5lGzdlx2aAIP0xk17+KcjC8W4ODVOkbUtQFHdVrre0rBwEEwEW9u0BAJKHq3EG5C+ZjdHzcDXH
DvBqgvi1Joua1+K45Y1UsYBFK27qshqduGxRME+iajGreEUaLrrF90VITLQLOR0HowvHW6NbBvM6
qIrRfYzsQdjIEEao3zrCzB6dpbTUFYJleGU0VqUDSmR++Nem0EP6z0kWqAgqMICwqV3Rk3i7QuBO
7dz2KWWLoIhigV974k2iRkA5ig7VmgeHC1uCf+/tkYWAhJbwvwiJncnwdjyMVHyrB/W9o03yb73b
qcOABtNjMyM0/+eh3h8tElQSVSSVyAJIi98OhS+A6OB6dqk9d/UpC638Nlgt8FdBud5CQrmUhf/b
93o7N5p77Couvv2lOS/5OMPqAIsC2LtmHi6nq623r7Yci/FU8n+4axwn+7tHi1ekhLGZeKzW1q2T
lnrNlgR+FmUvbbjML7zXRRuXdISzW1dr62erOt3FPC7d13Fw5WOxtJRQ8kJs4QOiz2T73STm69qQ
KMmRctlLoku/M+MBd5IcgbvIew16R3zz8N/+0lm6yWLPrz11qEW1iHiDM/Oq83psE1Ay6p8GJ9PP
pmyM78MEeA5liTl8zXtEb2JdiP6abm61pUUz6ichDfMXEHR0vFWUyS0O1oaofV+Nr/bojq9owPk3
VV/av9YJC5PUd7fib4I8rQ7WsmGBrCosfT9teVjTK5Fd8JRPVf8Kn3Ojqm5kfZ2oHoL5bV1a4csG
yU48NH1uenHNPlWftzGf88dtDDqsYozeHarUFmbjPWY1QuJJROzFwUM04KYKo+XVGXJvSAynm74Z
ui56KFq6WCkJ+R1ynCgJUcHCwrKEsdvWNaWNrHyqyt2O2rWy8WFGssmMYbqvbWxNlE6PLQWKL6Mh
yWEbfESGxM/cVcbjpMXtNkagp8ZlMw5C0Bi7sL/PX9pdOZ1wls45Zxfuxtn+njlmgITBgy2+VjfW
EFV3EEZkkOiVP7gw2HmSsg8W8NQSvECIATX59jANAzSKdfQsjFHNKlmqMTiG2XgJ9fOupLj3OXY/
P16mvYrnOW+HoSXvdpD5zMSSTW4cmlAst5SbsoMnuHdjbUfL50x4460/dT3yuVXoIoIeRX2RDJzK
SxEUsh/7xP73UPOL9u+8w7J3lfBz2CZignaxrAEmFA1h3ZdgrIyJzp4XaZTK/cL7Ogu8b93e3ZmA
ELzHKzF7zXaFnopE7bThngdeYBv4wKtBq9cFS3gHANWcA6wQzZyndqTLIO7VqOVVhncD5S01mHYC
yGTInpQnS+fQ9nadx9lSZNahrP3g2PdDLQ5Wno2PeuoFf7vK9ysnqvo4nMNWHMEwblOCzeTaxKM3
Bb9ns+iaU+RMRXWQRmQ9cVMEzaHCQOmTGLL5L60sdyfJZV5x6loxfKtMmKnJ5Boc7zzr+eCz8Psl
yf3W/dGpCaxn0fXjQ1ZBqo9Rv5/9a9nIIjtktjK+l63wHwLExczYggUbpeBkOGaSMJQzKKiGH9zO
bm9lni/TnWuO4bdWd+6KM42ur/t860VSbnlnHk0dLt9p/w3Xq14k4JAys76Mbjh4sTG2qD2Wov1E
K6nFi1xs2MV1YVhm6FmErZMIO5D3MMDZVbTU1i+lksENpgGEdShL01Kp22wMY8yTKGIPqGePJ/Iq
RDjLat1uRVU3IMjxRUkCFHf+4hzwC22AATejOXoCGm2NPYqqjHY+dsJdoamFi/yMNJNnpVPpdSRk
OTaOsQ50qdJsqvNHQc4zPY9hp//KpYkOtMCh8IU+XxPGS2bP3xvUJo20sZfmp2n2m3/Vol68JaVR
h9+WQmiDSKcXZQIUwvtGpXb9PFVD+JCH+MImqzFE/2z8+M+LVrbaFTj870NryToxDTd6MRekAA69
n2cqXZvNCoAQZTZKvYWjcDKYRTYka5CJT6PV5HayDJCKYpyMhQSf4yxFXPtr1L+2ddj/nIzKXA8A
5NUDWDN6EE5heXf11tllGo1d7cS6g/MLQhEhnDTqW3nUtYFklEYKwjnSYQx+NkO1/trKtSmuwqF1
+BxV6EHM3ipr/E0y0ehDHi7biweJZX0JHIGlKebsRp8UjZ6Nu3nVXpcEeShlOhWB/4R4S/F5HFfb
u/VKvl5M8ryz6HRf8G83flGfOD/iWTtT6FVxo7dB8hYO0x3yzHV04wm3nZOpWPzlsFPv8ngeZNUc
mo6OB3Y46+RcN/3SfMMet1/iLgiMUy4HvAMQqcn/LpYme2jnsKuwQFLmN6+xhyCuHUc8jTPuy3Af
bDf1hEE6aKBX8ugaXmUnfr46vyZdBUPsjhB34gWplgc7D/XuLTZVnwUMZPsUmXN1W05Z6N0FVgZC
UqyuMq+xyHC9RMqy8GQsmqCxEw/L2bu9k/hXbSw2Z3Up5XOT7bW1pdyWL5mBXyU4X+GruM7KeUqi
BQzW4tiqI/6wXNxxWihmDz6JkLjKpkJ9gpHv/1DNHOh42PBySXbXKn1EyGacYkezqW5c6ZSPwsDT
Lc6dUQVfo1KGx8ncTefLfvUTNyvN6dOY2VXxZGP424H91W2FOi2N3JiUyApTY5iW58CxdZgiPxMO
qLqq5XNA16FJBifPAOiIsGrpq/oMbC2yqI6GbnI3kWGWb7e9O+vqpt5c+Y+Rka5eV1K06wG3n9w8
diESpoklZBClGZ9si8NlEbhGrcb8jB+qaA+DW5QPSJMDKrFzXNVuIKD6qjjJTLV53Iotqu8n4Yvf
tCmC4AC2f3WOhjsiKhBUq/ljmenyxgiazF6qrdL5SaZNDNSu0jltIzXHZNcyfESQpM6STmUD+Jxg
DkB927KizOh6g3ljGG0kOIqbMydyg7Vzb7PtFH8aRs8qt4NPU2C5f4kiQnlsU2r2H+cpHKtj10Z5
fWyqznxaS29bd/nK5lMw56wJxf4cg5Si2tjWdqWupe3VP8xdXSbBsXR88lvfzE8Vz/R8s05LM5JM
19brVuuBq9le8psJlU+PZoXdfqNg504oSzXza7mibx7PWzAMmMFhHD1rh+PSVp7ujrVbhk+TtjDo
Wqwh8FIQxVt4MPos17HTzAX9wb4Jf+tl9DQIhK555ViaU4zXi1Fdz3Zm/iPdrVM321hbT/hpOONB
9q1/UyKyp06qqvqQj9Tq58z3iRpNbfvb06yluDUITYkoMpZF9MhpXwdCVV+MwjB7HsK+/lEsU2vH
qlPm39BtCzvOsnW41xnbPJ0X1L1uULTqW8gArlccvTyKrvxl2uAv4V6r4x6wT3bM52GKEqUJjccG
SkkKRk67t1GuB1TlpVo60F5dudfGovWvbtqB4ZE1DF/ddh0+Vbm1mrGvNRKP5ZiZ6qa1FErfOI4V
34kuXYzorahtk2ACuXwzF1NeJC7+4IqowDJuCE89WFXs+q06YcXXYpzYkVziNbq2iMx7UrlYQg/O
q9Ydd2GxjcVPMLyCUknnVuK6G4vVjvfbt3nMOpblut0mu7uXIdotLxshd3HX0k7JY1orW4QRZiN3
CExufSo3q45i36mz8bByrKdETFblkBEM4cylsD88Q+BunzEptNsDsLStp8rR9+vVrkaTp1XQ1q9m
JWUWl12rPvVGGfwY3Zq/Jn3hIQe06PWTkhAmEiG4qY6qiGQUAyuQXwtDqidFI3I4TKUVLEckVWf7
uA3lIBMepwzd+0DBH2n9Ge8gUnB9rJRYKT4IOzfjKVzYHbr35ntlddsElmex5jvLWsgQd0aKm3iq
y55Nm6QqtoTKng3DGptEgKv5sQgZOZBizQwpeGWyTKup9YPVtWZwmgtd6BuFsaz/tSgKIrhAjt7X
XprGkOB2GXwLN6oeqe1Vso4De8wQaSsqcY/cexbGVJDH+d7L3TGIN/5V4IItdYtosI0qXlrboeDR
ZH3ux5RY5/t2wiwjDpUpydyx9Cxi2LRrlojaXj4F4yox/spM/5GsKrzu7XE2koYhf2JpKpA/Fqhz
9E7lVEdX2osC9JQN60ltUYBJs/S8HyYF9CjOlM7+AVtQixTHnLZ4cRrh5kflO+qrtIKqjqU7WXeR
P20sUG05rzklBhSAjNK4QpnICNPRnlznxK3e3QW7ekLcrZb5i5KB99sgXCQomMMs7ZaKAMp0sjy7
WsK5MBPZeblOlDd7MkXGwvoJacHY10VYbGLLKdMyc8LxiLJL8+y0ntC8GvaqQNMU3RbbUNn/girL
C1L2Lphpq8IKgfeiaeGcCBnOtw5XlbwNJ7m0nOoeEApKesHNVoPPjte509mRw6m7pPaH7d5tejtL
w1FUa1wAmuOFDVxNaQPA2ZxU06jy0wh/eYSa0dEyBx8xnTIxhtNVYRtWcLTaxv7qNRSCT8j+cBy6
xTSfSJCK8hBYTRjd5SUujbGZVfN95XhleV1ZPFuxcgqkaDOaJ5/NXlvDIR838wfWa9o8ZsLW+iSr
ufsamAsdJbII8ejNpFJJl6MHF3sRinZELiudg8HEbEn4TXhDjO3AUh8UxRJKV4afdjROTZTbHU5x
gwngcqRtY+Sxv4u2YfJD7Z50rvVxW+zsPnbJOqhXYY4AAMSDl5Lgs9F/ySKP79MjNPStF+j8sEPz
Fd2IMQ8JLRvvr7K3hy6pcAriWmKD86hTQLnTtKW5bMwe0JZNz8qgThF0a1zaQ3/fLFU5xV0dbGD2
IDMj9KbZvIm/VZ5zdAU1hDjzInDkrD2sLkYWAF5nNf7dy8JvuITq6FX6Y4j8YqTdrIjxzvHlKfNn
AIA0eFRIQIZDZ1wCdn4hhHYJ2Vx/CuNuFs4/qkFILLbxkOqPodEp+SVslojGBl7qQex50zJB71MU
93GurQ5j4JT9oQVr6JGu2nBKapg9XGxRhBeJ3oy6P1Wok9xsziKZBoJT1qn2ytpNHCgoW7w5Tbkl
0BYXK3GacXr0tnwGZwrs4lcnhF+RGxTBnW47F4OyJmwCHkMzrx4zLvTvozfwlkj25RaXm7/dcT0Q
YDutJkjB+9f+1ZR59qTrpvvWb7VR3znltBrIzHnLYc4dVGx2HkuWSGx4X8xpXbtkymbbp7kURrdS
rN4TK2I5iSYhOMLEsIND0UzLq5ArcJcSKJuVuFPmYN7mieDWXgrg4jBx1L03rzzzugibAqIbDdI0
Q+akIuxSRiq1Ma5J1Gv/t+9tXnTrqSF/zXEhYfXHafk2os6BKd5g6J+tG1HYsiY3uLZad7KTsHec
x8Wx1oaaX1fdLaXZA+4sc/XFbQUB5yQkyzwPGCglfoc7fawdux6SZlHZrd2hSJfMsE+dtFjyukom
0eWfJ0SFO/CvGuRLERVjfqvycc5Su/DnNqayOSA3uHiIZfW5294gNO/9yoPCLdNiUCTkvjUL5Hrh
hrVpX/gDsnBlZLxsja3bxKNk2J7sWo2wq8Y6jL3Gh2PL36AuVpvkBP1Ut2O8BdMiOXaRKlK2p/s3
j2D2IzdkIGK9qBFjcS71Ghv4bPjpdcNo3wf1VvUHJxr8Xwt9ErxEN1WRUxOixn0pC5nOkaTmVmIO
pHjAa/7K5mBN9tMyNvufsRNsY1PKXbEAZkBPj6RYf61Zkd8IxMEUuiXIwyQTVbGv2nCBW+ITX3PQ
zMbgYuxH98V08vB3YK0eJhfWEOapnJY+uJtrd3hqRj//jlqbX6UFqUIZU7rtt5sNv71fGAMM1yGx
V5RUlVn9Y5mlOfMSFxQWRh2On201F+JqMIFbXoWZM3MAzaX5Xc/2LA8lIVpJKbRxvi1NNf0YA9ka
CX4npqIMU0eUYXDpWq52+hsO02pzu9ib3KlLxnAMngzt0SdBPtoFGJuhawd+sw9Gbr7QuofWAraz
6YQTxMgRFb8rrAXy/blEn7sBjf5zwNzo71H2eUkuVTZVCmxqLNPVciAH0vpp/x4yPP3SzKrkKV/y
qUsJzypJYRFlzTnIXBYDLzyKQsFk00/gi89Hs5u8b6aa6BL4kUSR0ynaoI0l10xz0Ivp/e58n8Ri
KvaeJ1oMJOCyAOXM9irnuG76+RU2iigSQST12ViUMRAcLMZVR4cmjGHCad7maZSxUSJmETvZjMlt
T6z/2tWdg6f7Mo0/jUZ0D1VXiH/qss2+LmtR/DUSNlOsRhH6pbOQbk6yRmwvK+bmdpy7BizXyg3X
2BGbEIldrdMpIEkrYqsQ9r1eSXZSiBOBeVgXS5wmTJif9doOz2tYUHfpVS9LsuqOV1FTgYb5nvNA
JKh8qy9hsM5G7Ip2eeK6pk4hF2P+oQy3/d2puVVwmIpAJ9Pmlk28Id33hKCX8zkbs/KatGD87W2D
85xzgH4tqgW+V1FDacn9TWq3Ue74cIY605/jDCXdMDZJRjG8d9fwpSNFnOKcusMPy+rbPAXbEshD
p3DdipE97mmteJt+pKCzVgTZg5wSujKNfvLIRYsbJ9qgCki7dr7r3G8eR9uefkSlKqe7bq3Cmd7k
HHix2flC3RU6D5sDeTja2Es0t2nRd1F7XdI7+FlQ67+NsINsbpCWDJ7QKttV5ug7qsRdN8s8QAlU
d+FgDF/K2dj+QWqy+QIZNyiPTdNQNh5p4N4H/dYK7Jt8VIPBbpV93I+N97WulzFLty5Uai9y9c/Y
hGV2bLlGo6+4ftVxcOvciH074wJfeMNojJmtYSY19/TTZvFUQ3UeqEiC/PPQdzKtlvKoFM2z5etx
vaG24X7eiJXp9U2kzQfwpF0RCwrvmJLSfLueaiqlSVWYPXtGGxTv6xrru1jqtbGSPDSi6rAOzlIn
eqwG92SDr/tUaadbr0QUleGDS+PwN2I220uLSNuYzOseR+drGV4LVDolYZrZzU8cAUpD+OWMD72Q
jUaH2p/rpIqQyE3KUjsv6HDRsxgwi9i7LkZj3XW5M9zklDGyeNawdk+rFlt3yIomqE704BdanfOm
/pnXpXgBodt2KSJ8QqZZ7mEl0OvRJRige/47m+flbu2m7WdVco/em601cywhgw8nwt/pxttau79a
u8q48ldTjLSD/BGnVsqszaknZvkRLQuZrKM2+6gyp6vT/8fZeS3HrWVb9lcqzjuq4TZMx616ABJp
mPRGovSCkCgK3m/Yr+8BVXX1YYrB7FP3oeKeoCQQwMY2a805ZmE26R0RssqNadfmQ0cHNfH6xrLv
MC4XXxoQlklQZraovU7R+SenmXRy3xJDycFwNEMKAdPMctFyahS+weSdbWIZrsLjTq5pkuUsv7KR
TT/HvcNiaIdKHfHRO3SvEshseyojS4/b1eCryLKUs5Y9qzUARrWElpE1a7KrSF5CYxCdJwe0WUEz
TFFOH0bvCg8TezV5uDX0J7Yk1r2ZT3bn97kzXURVrblebQvlkA+zNI+jhYB+6Is+2eezHj8VC2Wk
yxjCY7ONbFkn7O8HjiWmUYsvC4eVOBCUuFkS0i5jLbGd0PVnGv5PsIFEusWHVolNn89NvEWhF90h
lsoJVtEoTdWV5u4Q0vdfRDPZV+2kZLTWMl09IPVPK/pKLR9CVrjZpUYXS3r6kCW3iq6xnrf90KVB
KcvwW4T0r/aaoWU2JMQZd5iTL2bhqWyhHkKittk65mUmA2sIu89LXiJ/bWumCg/OYvuEhVF5SRkA
LxI9Q+zTqQifzUxPbzrJrsFfxsagKw7hZdcvLRW+OKnLPhisqCPtcCjyi7zslWirqZ1y4TDbWQG4
FLPcdIMdlvusy5fCt0hPKLw6sVhtuk5ol6YpezsAV8B+izMwZmbdTuKt2+pR5cdtox0WyvR0Faqm
36X0w4TXE0bIFrcYRocSeyNLqmeWyeLMFMsOI0LY5zL9zLSI3fTKbiuXLZFY9B8FSozvlQnz1c+0
XGMfIEFcuFHCTN1DjfdpunW251ZhezMWS6Jt+DIKG6zHTNaf6fazubO0XI04OMTLZ2mIUfWz2aqM
jVSo+LCD0PrUt6vJ/FzlyLmPMflLutciL7maldnV/MYttJthWY+WTD4iPiIzrR5DskFWKYmu3Qs2
z51HI41mbpFnF7Q6nNiHQKY82A1kEd/RUv0m54RT3oV6sfwokDo4h8os+ycnSaJbq3G2SVSr3X5S
NGpjhdXqVAXMOTMRGbjulXTn8ZmGhVPv8UkVRw5BzQ8lj5gZiFjlb2SFot8u49K57CcHiUyUI8BN
zfpDVJWzULkN2TlQ0rHNnGNmZsTBesgGhl9nzoaJNXIp3Yx9s6/QeVE7qnO6QDPB8Pllmxsxk6U5
ptezGU5fGtbqe4OXk3i5IvWflROz013JeZfScKtpxz1WN2aa1mxd0ymkTm7wMzUhPWulEMN7XnI3
5whqM8w9si5MHLLFgByQF3tnjCGVfQr74qs12Wwb9DZMXlBEwH6S4D5Tz4bZ4V7R1qXk55Qm5SkC
boS6mRmhguk7VzA1oS5pb+IyKlSvsgCIEfpuySioykY+mi6hYceetkYXzDkWOo7AFj7d2lpqIkPU
2fmGhiSrt7PCuToANspio7dxtOxcSu5PGKWNtWgsOK3MAw2n/UzNqvdkl+Eni1stQlkU2YXpUQV3
qAAprB0sD1ZUBuZSAhhkp6fl22TJUEEGqtO7auMZzTiL7WDIQrkuqDwTaFtnuaxf67ht4+spcsZw
P3ZJxi6HIEtjZhZN9EwP8nxSkJ0MEWrO9rpPaErPvtUZTf/U9E2z7Ni11JHipaGBosmd0G1CqdNj
5UGXk+kAotczhFFeVFjMg4HdaGV6b0RWM4SeCl00hyA6N8ajSehued2UyqRSfGHRMfedamGtIldT
Z2ddqoryWY2LsTik09gQdQBIJamOMdiK/sHShoX9leIsTvVqV4nOfoamH9eQtYuJwesrRYwc7ZdR
1fZiyvTxqjEpodMvqIfyp6EMw1L5NJE5fG3b2orCn6G72ORGA5nNj11JLO7njOgV+cPRWDuvVacK
LX8COj99otnSqo/FYGVD6oeuVWhfKqUWqrXNczqE+1AbhkZQ51yc5YcyVauMhz1c/K1ENZvtuExL
LzFqGBUzSyK5BM+Gqah83JoNNd8lrDqUmuI5rdnBfarKLqXqQj8F3kPG08E30fW22A9i6ZWHQugV
O41+rIX9uQuHdkbdLNWGT0qgtnC+W41h2d97y8lsuUvokkaxZ05WWndUnRKzeK4dVpkfLsfVMJic
yUiOU5Lk8kbMjbaqa+Mc2jfel9A+Ti1ujV1iDENxqXIqN3cO6RpjkFM4X+6smt+/8lSHRgH4fiL8
fkRJNOWPVqwq09dwnlg26JTM7r5lfHNrlpa5O4ri/XDQ5MCSGas6jRRKamN7MSv9GqDQ2dmw74qR
HBFZ5snIUtl36TUyqLjZVqPdVxftoi5pMIjCyL52bRY2nG07pw2oeZrqvkVgsnhpyf51YyhzYdPJ
oMDiz8IsneeML+YeQGA6XXaz4AizqKyvgZwkgARIz/OXHuL6azstWnuwmASyzWRm4RclaivVi5Rh
fAK5GenbSXVJla8Ko/fw0eekLLH8mQFIs6z6GnVZaHPAMtxpH9X8IZ91Yw4PEZ/Lj140KbEeyJzn
HXJM7QnvEXUlQcXe9XqX2puHn0a5pY8a5ZvMSZevc2NX9xijtcfZiVSbU1KXBF0TJyUtBPaIXtxg
ufVooMRXJeftWweOBxpmsyuEF1ph/FWSJ6L5g2jl4BV1PT8X+jKPbGQHVd1ovd68zLlQn8c+my4U
ENc5YpjKOvQdtHtOZlagGHwXZDFlByNNG5QCcrmkCTTkQRUN5rHi6xm9Re9p3tRz2O57Mxmzy9wm
JXM0Je2HyKjrwhtivZY06QqUGDWFn+/Fok2PdVXblEztfCg3TY6yfbPE9H3vU2bER1VpO4rRAE0J
hhB2PNPVMJAe5JqF1CPm6T4mDcaSTVYN7TNqI+c+zAot20ZlaNv3FYnfnxsSLZHpmJP44VZDNlOA
ER3n6FkUpS/GKQvayJ1WykNmg2eGIpb740QM7mUntRFwR94Uh0Ed4/2Ijrm6EriYyIdIBMu325bU
L2DL0a2BPEm9Z9TV+BL3usj9ug/TiHpzR4AvC39J27MJbVj+wm6/NhFrUzDNBSqOlPM6q3HmEn3b
L+G8p5QVmZvO6Yr4iIZKKYg2TIo8SMKlf1oQCXQBZ8f5e2Fp8UuqVI7jscHsLoyoNrXt3DTJ11aO
iJSdOE5vZW0mNC51p0KtOC+y9Sypt0fOS5xZofC7ZI5bWuRrhRVLH33PzJ5F0ej1yqEk9qAuCF71
SBztWKyG3FS8JlzkQxxzHPbUrIKYb7PTaTfmNE+3MjWGmkcyCdWLmYEWL2rtnBlPc5FZRUPHdO66
QNV3GmXMz7T10T0MGUxqn2FJsTpdkvoYIXrUggHXzsDktqYSiiVpvmSNYT6q7hTmHtM+40bvZqlf
KnXbJp5KH+g5ijor54zXIeSuupZ+skktanqaKche2dSRFAaP292JLlpWrZ/Qr6qotW7B60B7LSqm
b09ZMmcO4mSebxOkuA9G0jTFsaWJEQehOaSR3yA2kEEowsihx8P2Yuu0dMPXigFF/EH0UU3lUhPN
VtOLtNj2telS8uHoR8lVToPfz1r/tWTVNf1cg4XzGV8F0O1GRetGlS22o0CNXcTIFGq6Y92hI3vW
0sVJgsVUnG921TmG3xCYMAR81gAU0qIsSHSfOtc8NGolr4aJgCsfFBI1dacoygu9UihYxxpnuC1b
A/1TI4b2ldmTplaWqGttiDq2ysFz0hy/TcmBfkrTdtmnSChyKq4KLVnkQNlTG7fiUZvgEx81Vrq7
pdAsdgIfizJ/05GhDoet5EA+UtnNnYKPylzOPdspqq512m6LKRaHIT17lVO1PaxfkEfwv4HUuXCP
TpTvHE8aq1hKx69rKs52ztsXlYbWKUPLMc1G5CewyM/c2m96vPWiv+Sf2DCpH64//5Pcvo801qAQ
OLVJwPARXHL1UBErsCto3f/1SxGYjDgXghTryW8uLauwey2tbd9OlHBnOInc6X3t7GJSVM64fE9V
tCs2eQ1n/xUEAZTuRJEXj3XJBzc4fpjWpZeFJCRkdpHs+BYyBJvl9788PlZ9MGnU4M0QAp68uWyu
lxDliItsYNYP+TJMB4cZ9Mzze++mEDDjY9WBoP42PrC0F3Y2pa6PYo+o2RHBtxFq2SYfBN3etBVn
1JPvDA2NBHedHTzmCBr0b4eGjiC86zD6+67VfE9MNdtEI5LypK/OsUHe+b5INMMLRGobEVbiRBSK
La6pGyVxfUof7QM6APsqZ7975vn9QnC8UUUyKly8eQwIC7jCqTe3Fq3gWMhrUiQV+7DsxZU+htSe
dTLp7I5iwNA4g6+1wvabUOUM1yB5KbLY2CGnMdfWYh/oyGUe/vrwcQWyb5MFFFPNiZydc56NU4MH
3bWo5/3ERbWCYMswzkWW/GZT1HB5reMUeKJJGLRxcqUajpolS931Q9Xodw0lFs9NWuUCYq/Oi9VF
7BlIiH2hVNqmRfeEVKmsNh/f7u/jinQWnW4XslzmVPfk41RiraOpwkFfibPpO50V2p6guZtnnHjJ
uSjqUzPHesermdcyVlI9d/52EKdpp4U0QCiL2ZpzVdvlt4b+9VbRYBSbVdzRzERjkkXDeMbn8/ts
zoVXmAdf66p3PrmwNTmtwr6fr0cMYluT6OU3vWlvC7euN0pkzb6qFdr240f77t3aoM/gwxCWeyrm
R3EymU1Gy0lS88Dtjg4eIeC8ncgk9KSZNYGuNchNy/5cLvC7L3UNGVkduDb2oLfPuTQbiJzFxMgy
luJTrhTl/WzkVFzHaSxuPr7L36cLTL5QktfFksXrlDGTGF1aD43LtcrI2anj3Oy0hR7Dx1d5744E
B198R8wW2imfgNN7SLXVZrqdRIunuKKn1ZfFcUY8fwav9d5YETq2MOym9tonevvwlsztGhtik+8i
6bqe5BxemwiEvmgQG9RgKc0QvbhlpyL4+Bbfe5AA80hKI3MRo+36CP60+CupSpm05wC8jHrxNdfJ
vtrkrjTGM1/8qZl2/QgtpnYsn2u+o3GyknSKRl7CbLn4DPARgo7li0ultqFxkSFqTdkyjr340aKU
vB4NJz5zm78vnGhqMAKAizGhqJ5GxPeDTueWvrMfAtb2TQDvXkoY4EaOKTBEVZ5D9r03coA8sldk
9cTCeLKcxWA60hmjq+/06rAlLuYuJFBoUyaWc2ZJO3elkwcLb3RJ5oYHG1kVrtVCIyQizcJN0dTm
4eOx8u6l1hhXHbAFeLKTD5yqVxi1oen6ppKY30FZkJhuJPWnOonPZZm/975wU/znUuuw/dOwZDti
9fSjXH+IXSDXehYR5EiZiCxwgWqT9MmPb+101tSRDK42b3zeKxlanFyPkxDwtz7rg1EZtR3WpAnV
1uxuMx1BoWFMw9aOqPQYc96dmclOH+qvKwMTwnC4LsenxsZU7zE86nofOF3m/Cyqyj1kdIaB6Wt/
ddVdLwViUWVuBk8ozJM5xgLWn89S7XHUDs5PdPemj2fiUQ6tcu5Mcfr+1kvhJVtpwlCFWXrfvr88
71s9iZC6KsZ0RWNG+9QWY+vRw7Ducyc/Z5k7nT253OrchSWDsBFC5smdabInLMVxh2BSEoSUlrMT
v5wVGC3orVYVvwdNvjNv7nRKWy/KdMKOzVxPhe7JN56IoZF2hXzToRd6qSsi2w/ASp5ajMRbthwi
oBZUXcR943yL52l8+MtDlj0Nb5GzlME9n3z4Q0SvrZ0LGRRzK3cy21bVvVFE/W0ROyKgI1uhJqnO
3fQ7wxXvPp/Ims5qY6l6+2KHnq0/F5FB1qa0cyxdWXz2rtbPqE3QGXx8i++MonXRgEK1EnMZTG8v
5rYuXP2cJxxGFNFkYaZ3rdYlRzKytID+UnjmkWrvXlCAdAVSSBbIKdw8T+xIjbJaolRv9Wudwi59
GceS33NZuftmGMdHO16yi1R2+l2jpcknQfsjaHDyNsTl0EwL3SKhdoWdIwir0PA08sfPsfLf/S3R
ra2YQZSnp6N94jBP5jRs81nFuNdIZ/EYIGLf5kq3by2Rv3z8Gn7tc/58alpHuo0XBqc68gb1t51d
h46xnac+iLGP3drhZD9Jtx8exqo3rhOd2rAehcmj21H0zZupPBoLtUMMT+ExS/JuP9jV6G7/m1+K
M6kJUhK8zClcZkzmJEx4vEEGkdrHqeQEVjq7m2WxOm8YwiGwoyTb1N28+FUnxVWnLnUg8goNOK8/
aA2Z/8VN3PqcSKxx2HpDmDBP+T0I/6Ow0mlOL2NcHNGby20tneFGicX3rI5sulNTc2YWem/qAxHB
dhjQLAvYycoFsFNdlDGSAY6iFK2MPqxNLGnfpbMzZB5tP8oRRWjaZzZ0716X3IGVc4mgwTqdcumf
LzFlOiLPDYvOgyxX+GxPbCl9mBibraJCL8sa88x7f/e6oBHXiQ/j9+lrr2Q8Jb0oJYEhubG308yy
ECHL9BjiEt8M1azRTsGEdmYqWh/j6SfAJ8eqBlQb/OMJsmFEDNzrBg4RcJvDU5JM3UbvLfH08aB+
Z0khHwibOR82tMlT7gDK01xId+mY3Ko0cEEVHbATIL/oop/YnAe/0yfdZ7dggGvtjTP7u3ceLe5O
8FNMLQj9TrcibB3mNtNihlKeWsfUQmjvEO20Y9PaBdQMEP413TnKzjuTGRelHMNGYXW9n4xfPihg
tS7LWN/TfbbnjAV7phyf2WHi22Iczpzp3rtJag/ruk1Ys3q6bDrdCm22HBmY+awcO6tr72J0wNVW
xVOZ+Gouo+3s2vPtx2/2/ctSsmMUqjoJzm+XMonTQqC9l4HSL3I3V1qxl6JWA1y5zq2Ouh1jYTvf
/RcXNSl5rClG63b67UXrokvUXLBYW1lcHSdM5jguhPIS1fW0U0v9mjDeOTvzpbyzQ2BnwBDWeY46
FP+3F53D1LZyM5RBFRYdRXKjf5CzgwfXcFusqx/f4Tv7dpIx8DozatcsodPtiERw2A8je7AZL7KB
7exCjIvxoNAB9SRub9+A872V2dI+f3zl30qJTPa0UAmcXWlba0zu2/tUy0WPjNlFiUTxgP7G3Fw3
tC9/inZJPyFkgr9r1K14ceqwJkBX64YFUWrtXuTkhT/RzRmPtT6W8QY9FO6Cj3+7974qlms+LKqc
nCtOXoIYRlVh5mZxdJC54U5F848a4oqeuuqF0fBXcYC/HgbFb0q4bNMI23j7MObY0eym4RQTI630
hIR2oFPJ3CW61P/6ArDShZGZEtimkkLz9lL0mowuxkcWhCjSd+yCP5V85TsmGI4zbituXL3Igr/+
OMnPBZYHhp8on5MPCStcZSH57gOSwSkfaGV/MyblHLghkhSTyLj7j6/33mwBmM9xDTZ5DoFSb+/R
KdUFV1Q5BIMZqvsp7jU89518wjWpQa4uwmurqrJzpYT3Bg04VIJg4GSuqMW3Vx2S2B0jHAgBZXHD
t9wGTVqeKBskhcqKMDDOvMl3ZgoDQbFp8D4JFDm9Xu0wA9OwHgMxR9kVOb/t51Y35x0ltuzLxw/0
nVujrA4/jvujDGytP/9TPUEslD+XJR1pYyLctJ3Gxn5sYVxUerTi4OaXM9uydy5o4s5mEadXuAIB
316wrEz8KlgrgqyJwm1pja+Fmeh7EtcQNKPpPjNA33mUMDjBA9MhhkFxelKiBd/TN1bHoGPSCtAE
ZjsUESZidOscevwXCu5kK7TugwhTAwtGgflk4rNiRGdWMk2BTON5LwxoB02i9HdEGGsba5QdJ1K1
vE36Tr3oatw4onOXG3Xso68JHO3vuMFNyAhGux/WUBeSAMKHKGz7a4dz4AXjId2XWF72UZTJcziz
X2y533759dxKHVL8npe1aAZJnCjnAtF2FeKiENuW0CdxJOmu/FyhAWEXO0/RM4fP9lA1CZwSREbK
qzSqBAsJIIFu8/HYfGcNo0FAn01jr2PTAXs7VGAOA4cZxLha9rUjWvEBgAsyMKgW2X5R3I56lK5+
6tMk/i+uTLme2jbtCchGp9OM6MmQj6MpSFX7B6EVJhv2RV7jRBeBJvX8s9UNiTd2bn9mp/nOcKUr
Qg+KcxvDVdff3nKEV6yUtTYFINVjhGlW5hE1aASiGcozX8Y7Uymw7vU6lMfhoZzcI4e8yGA5nGA9
hKus3xyLHRqfyav7CVnkvLR7u9GHMzf4zue/zjTEWLAxUPXTsvqsib7NKgzx9QwRRUVLi8obzMd+
GaeSGQAkSO1/PIx+e6aMZoJ2xNquoMJ3ekJBOlBpk9PPQYlL6hIU+ej3kdVfIMI810R871IMWPjG
xtq+O12C6zQfrNSGn7HKNS9w6iVeNjgolChyn9nIvHcpyFQGb9CxBDuLtyOl1Oo5dSxlDrAQU7Qv
WrP3BaKXGIHTmJ8ZK+sy/mZyADpIrRLYOjVXJLsnX6KDqwYNLbiFBKH1Ndrt1MIxVwFu+cuvirmH
A4/O8+P/Tm5Ki4AlRI0xB/kAP8HEIYZdhrjgyK2abx9f6rfhv3IULbbGzNgcPbT1+f5p4bMyF3TB
WkPH5NrsZd/VQYcXcyN7Zd5SDZ8/q1o+bj++6DsvTVCxM1YGLSeB00CtGKYe1lYN0RLCN3gbenJf
zpTxbIms9r+5lEGAwXpz7JVO709RNfSOqz5KEnYrOjr48OoQ07v2v6o7/+tl+t/Ra3X7r4HQ/fN/
+O+Xqp5BgsXy5D//eVO/lg+yfX2VV9/q/1n/6n/+6Nu/+M+r5KWtuuqnPP1Tb/4S//6/r7/5Jr+9
+Q/MEziK7vrXdr5/7fD8/LoAv+n6J/9/f/i311//CoT213/88VL1pVz/tSipyj/+/aPDj3/8AXT+
T099/ff//cPrbwV/74EeEsPuX//Uf/7867dO/uMPTf37mvNFy5eeHlOPyUw4vq4/EX8nAIRpCC0M
Y1BHsPLH38qqlfE//jDtvzswslSOpGsFmxrmH3/rqv7Xj8TfOcWBrWIjw1S2Sk7+732/eUP/7439
DebQbZWUsvvHH2yYTz5pzmfky64Va4r0/HMnByEj6SJEo3hNdHOJnzPTzQAYpDgjNTNl6VcbtfNd
ToeMGhmhCQVRrY2KfVs0eXiIl0YN6thVPVOLumu3k/UDDp6vNbutgwx77aaYKveY4WK4dNmuX0Wc
tCiGopu+KhOidJPFMq8Gtw3I1tYPdeRaWCKGbriYksVBIBRR6VEAH+Cs0UYiBpR+14cW9eVWyi2G
vOXLZLOpmgaMqwf8JKTKDoY4aun0ULpVcjXxt3eG3aLdLocR9XsXtc8SogYmZtlt8Wvf5YLDpTuV
kDPBBji+UsTRDsNhGuTYjDeZSWCh1+IR8do4EbtGN2CeF0k+3aVgIbx1SfWZl3S0A6iuAVfUF4BS
xl0elcYWu/TwMuawD1rDfAVThBGggnhQYbr29cxNL6y8mL1RySl8GO1wRSFruNBykocBRGr2YRx0
u8Cp7VC11AzCaqa8i5/Vcla+01mQG612Mw+PD5O+lswXU4fn1rO1SfmytBqS3T6191IaOI8qq3G/
RJrMLgDj1Q9dbxBiaQ45zMss/znBXtpn5bCdQkrmXdzP+wGn5CGusBBuytLYyVYt9w6C5KexhYvV
Y5+9iozFPnaxaIQHf37YIxbpMBYmuThiW9X8vm6XQ44N+tpIVDCUVlHt3EpNgeWmq3nYKEoohaSj
guhc6Tsz4OFeiJ9MxdZxaHtkymG13C2DKe70EuG8VRd4ahBr75xGaXfw4brjsCR4j4zMukD3D/8Z
ss3eHvFYR7zUJz1XRoAKtEfoFui7BiiDj8si3Qg2cZvGULRHCA+5vjGhOun0JjxLLKFXTzYmP7zt
mAVouBf1rpOZ/R0NK3+KpZZHl6sbewKCpBfNdmRZRD4Xdpi6GvsCOpB5RW6F8DkCxV5uJ8XGDnN4
ytABDoWzFIe4aOS+dmE6WaO7K4ZB/UQhxXk0rVBuR1fTFN9VoXnlVu4EsrcG5NOp+VzlfYxGX4nw
Mkd6eQzdMk49tcPvyMkb64TZpdpznMfLbk6H4QXB9+yHrKcN9Dhd33T1pB2cTrCsqmUS75A1h/yP
kMFY2qCeYXXn0C4gTrszcDADFXzQVz3/78y7HLzZ0jUk+CMVbZFPX7G1qz4ewel7qcfiEVvH10zR
WkSyuXGNUPaYYzjHaahpO0MR2g3elTDoONbuRnxiQVUDbSoLHpEcLO2qaQicKBHG7q3JjUEOAW+Z
vE7Ese3Vc95/akZ3ybyQvipi3v5ZoWD4pA/tCl8zx21HgrA6TdW+JBFhoyutiik/e66cTg1G0w4/
86n2l2nq5HdFPH2yQ9fe90IxAktfRyOKMuNmMtP7PEEkPssp2SpJlt2GPd5YM5MO7Kxx6q/R75t9
4FYp3YOyarJPlj5Ne1ga/Y00Bvu1mWLtODvIh9DZdgbuX5n4SMlHyFSTKi8LU52UYIwU/UrvZYHI
Pxq7ZoOrtrwm2TPFSlMITDlZu6sgDXlhv3xXxna+ikkL+IG9gN2kCaltV9dd7E+mNW07R8E3j+Hq
VQvBzrj8ezslm+VFmRfjUc+kiYp63tZ59pQppoAGP6YtZnqlL8YLp08G9yapZoI+FGibnxs+9euK
bUvqp0q53FVKeeVErbkxnEg/sJTFoafDGkB3j6w9yG2zfJwqy6wPqhqVuzjMunqT6lPAehN7SaFc
6HY0bnCRS4/U9NnLG9IGwAHoeeAkyie02dZxyYr0kY4B4q/RuYxGSHg4BPUNBUyeexWnu8kKN7QM
o44UVzc6GGbcX0ZAk9aQR3OHVwEmUja8GEj2fLdPi4PRI1DQNABpE7xbWEMi81EM457LyULGuEqe
OizHYAAbV1EK3tJPeLGy9kvegZJyh2c7z69NNX6w0F1i+YpS6A2lZSUeUihMidFU72VWf4N+MV8p
cxVdCm0dJMRC7lXaekFvSANF1BRp+3phpkyX7pqCqPGshFoURLlZXOD4xssLkegxS+z5K/tqJwA/
CdEl63PUcEMHNG6pvuh58+wO83U2ujfYLkOvHdofsm1aMrNpOTMxBswWI+dTe7peqO4ixEqGA/zl
o7T12J9N587INWQTyvi9HJXws+zqeGNkZbKJymVh2XZLn2i/dJM4LjimLCbTCJwyZi4DKFkU6tFN
joZv05PkfpfnieN1fXbZ48VqfMECXEF1HYu9mbjqQz3Y2beCg0HqQda2fWxL4YFwiWbXJWJituvz
zzMJhhfQA5adY0EdwfYdEoVtV889Fn0TqH8PucvG2KLptfGdo2m91awyQTQvDZs82E78AKWt37h5
od61dWyDNOBXvcFGOuNC7S50J50vRjsKP1XDJNJjUjX57RSGL9o45hdtyCJmQRSIbI1yOD2n3Tgt
1ZYqIvZCu7YPbpZgKJQi/tLMiQBmVBugL5WoPpQinMoAGO3BblhdmJcd/keIHQNT3aSVIA1Jn6yb
bFY5ZEa5Vt9F02J/K/X8doAVPsB5UNGOx0VXXvGKsUVJ+Lq34zL3n4xM/dxVfFGTQ+EoAZTg4BPA
Bw+OaFu1sOU18kme9FCp9lEziNgv2XraIOnUFTHBJsKr0bFs0PFaz3WC1ySqjZbuXxNeWWDhrmMg
mPcYaqeD1mXNJlaaxZ8LB6dhZQD6hcSqvPA75qanqZyX/WJw7OuoCbVjhAt/C8ASbLopfV20egCM
JLxcYstAoo7vyAM8l01e5hax32M72bp9vFO6utxXQ3EFgUfziC6iCQHMpfKVAU4AcL7Fgk5igkaS
uGtwBmUhQem9+VVSAc483VEmr0y1DIutBVRSX5kepTtfVyEcpoV8nYup1drHFEIeS4gG7WzQnMkf
NbW5HRqllvscRdNm4mMnpiK1jMZP4Hl8xWKTASlwtNHX4W/ugOpHWzt0lIcsnpi4MBYS0T5a9ael
TZsvLY1t9RJoQ/iaG02vPcTgIiD91PayrSiihP6S2F/bZFhyuIWJqW/LKFEI2QXOKqzUeTKr7mdr
KD8raRkPoxs6GwczJhYPw4HdJOvim2vUEr9xnjaQpaV73Zp2zw6kcD7B9lHSDT9VLlBw7zSH4CTW
3erBNLt2Z3Nk2DZDttyLlKHSOBiIJNjHtJftVsVC57DXordUFTo5IQLqj+SF3wjF+myyl9xi/gEx
ENlxsExT+uoUi71xiHA59DMrKdWnbA/WqQ54E80eQN7yVE606obia2PqxCaHwEltSmRsIbLL0mUn
Vix4/kmr0IovNikZnp0kl6ZYHvDu4KsnJuFbKsV1msn2tsuz6MA+5a41m21u1de4XV71yqVlVd43
qvtKAs99MpkvRqbvFPBr+7Fa9Eto3Y+jMx7y3L4NOUxjztIOkKc7KmVQVboG8okZW4c2wheMt5Fy
rK1nfivY04/qJjdjEBL58n1Kw7UPP4L3tl2ZwpCPre5+nhoN4WNSjXAU+6ogRdiWAmpMlrzY7GDv
dEohj7QbKOjE0oI+pM/RHWgbeKVqPvqVreebZTKKh7AwUm9xJ+iBKFEusNtHwYiL+8YV80yB3W0H
trlJaB0xLysWq14UrQzR8W6EQjpv3VxVNrHVpvdRzx9ZZa6tNl+pY63sOzcFrVovnBbinNW1IDLu
oES5cmsvleX4HCmXazMnmwmAXcSRC84gIaPVdUyLyzcIHL01V/OzXSdQHuBRkFnLeXHXs8uZkgmk
S4fDxkY2Q9+Kko830LcLDDNnFi7qeJ+t1oA8TCmClrxgkTD/sPb+H+rOaztuJNu2v1If0NCBN69A
OpqkE42YLxikKMGbgA3g68+EqqpbTKrJ1n24o8/oGv1SUiEBBMLsvdZchjhLOx0OmxvJfdGZpEUk
X0AL8yDaUion5ZSzgyjsbRP2MgDwT/IXHmDtqga8jO7UvcnnrlyV/ZcSEAeLSf+5SGZ17fRzsbON
sNm4LvSFyHJOy6IbT2PDgJ6Bd/w6Fvp5bgrM9v0MCDcSD1gSjRuBtdkHLdmuSpgRe1tAhTBHQURW
mhdbMsGiE0vHcFOp3rye2IJfOomr72NN6htR2OYWcYOAIOGI67RgeM+Q7BbD5cjOQu4HK7kGegIz
oRuVk7Ge831IiBRw2tJL19BfC7RZyVDczJ186dNK24096DKiF/Hk4lmK2XH3Snlu8dnBoGlbK0gQ
cdw5+sgnG0XejTaN2UMPiEtfd+EQmWvS7NvbxiV3gDOVZy7/gcI5jxKT/8uS6DoJ9VIG0i7r9dR4
8yrWmBGUWbODKF6ME2b5JQJxdKFBc43AZSkQcsvEbUEFKF+ayoWaW+S8rTBXT/FZw2saZg6sCEoy
ty6vYFk4HCPT6AqeoYeZvCxuLGvuNnGjzoHAbhwUSyBHM2jzCkQCww4eiHjBVlo9WJ2Vj34nmYf8
iBKDWSVw+kYrNO6lcLVtldrZ50FM6go0jrXp5iY/AV+b7ZPUvGUwsPnpu0k9nZVWFOumXlD7UhEn
pEona4quFetzyvuNIVj7nD/M5V5iXwmlvCymzv3cgO3uOaW27pfF837Wjm5HvaOu9z3KyQAT+HTr
zhZtsF4qz+E8TQFpP8l3rbPdL5Ra0xN4Y/L2H5VVCFAWru4nloabN4H4FoNk2cHh04LEUZ80Nx3P
/gGYak4pdMD5MbxhpwqifCY8rBd1al+kSR8Gju1F7BaSa46d6YUmtb/UFb9VmrutCv45rra9qtD9
25rcqz+1/VYtda/2+D/131i4W0Dz//N3gexN4Q6/zsvTyx8v3/I/7p+65OtTWb0q4y1/+68ynv4J
O4UJcZ4isQnz5Z9lPI1/Y1Kd+tEvc+xFb/V3FU/7RBwL2geKrzbmiKV/+3cVb/lXVOz58zT+CdNx
f6eK90OY/FNdnoxIz0R46C5qi0V5zo/7uYjdQRuORoB4/nLgavrrxLwOuyeyOX0k/G25m9StIz9z
VELMf4nr+8ZLLpE7rMNYX1kG+QpFvUH9AO+BMkFzW4p7o763prt4vFPni1hc9QT7plsP628qt3ZI
nAQ04a/LvlCeO+GNpX3+8Rr+v43X/8ah6NBN+fdD8fPT8+sS8vLH/xx7im18QkTIEKMijKJPNejR
/VlD/vGviH2kUkwYD3LnReDz1/DTnE8EG6CVM23+CvIxBvNfw2/5V9iDVDoP5EOzoju/M/y01w1a
2pS0g+hy6bRJkdIQav16+GFYtZmVXX3FbKhsERrtDFF6Prje7zqAh3a8JSML5K8xfm0j7cTTEvVE
mesLoyw4OM3NeQ50c4++dsMZwtxb3ePvj6b/vDFxOXxrur759gcdjPaPTV++MDVU5f+F2W5ROv/7
Ibavyu5b+Q38xatJbvlLfw40Xf1k/JBH0LQk6RaT3N/jTHM/mcg0UIjgDXIxRv40yxmfGAEkZcI3
IY2MeLB/DjNT+wRcEWk0BzMEm0sf9O+p+D/oVfDnX/cqdLTDNDkdJAC0suBUHfUqFEvRrd7IqeLA
rwT0VTUq6e1DZ3KIiqUEYdLV8mDSNtLX/TDp8PLTIbd98JBdtAOWktrrepItB5daV9c44+xzCGft
vE6JyU4gFk3qranPmbbQmZyXjKIejtOCaMhzS4fIP+ZWUawExRi84GbzzTGlLrem4uFZnDpr5Toh
DOE+xK4Nxn4cLs2SfgCbxBCsoaml0x3B9+jLoBaziYHaE2+pE7obtDdUI8yxNu6KQhkEu+meUqiK
Iif1J9kc6Jfbe9OI4AxVbMnvDLyEYMJ5AkoASjLUSLmokDfnwEB9pCkFSDfNqmsfJJC6Sw3FuK5Q
fH6zqbMrgWY21amJmzjFX1pRmwZU4D4CVqnohBgd5D40ik69ok4Epmy0AAuyLmanrlrX/QUWGd3d
0k2Pd0aTFxKoF06XHcrq6Dafjeg0UfuZsi0HM06F5F9eZPZss+nkcT/S6ICT3Ro6GR39VJ05sxwm
pAZVJQOoYLVY1x7xXKNe4wVNp7oLarWgtm6O+nClujWdhsoUw51QbMzPcTRN5JNQjkGJFbbgO3oH
bIZfQ9X6nvWWuZcwhi7ZAxrPVtnj5y0K1+p8t+o9e1URCdHsp6jQTnWKkYBSCdPceYWWrxwyha5R
ern9upwBy+ukcHP6GWMqAgmQk6uykhvh9XSFRBRn565iJg+CZgzF4E7FXYJ5+NTpe5vCa+Ip3Eve
KRPRRt6NQzfsngHOlrQnP48qqULbYq2ERIOw4bZqb9XBe24uMtoXV+A/5jO9nl1C/ZJq6Fcmg889
UZxauy+wQDH8LWqJ+TjaVBQtIdI1yYARVUclelLtsE9XSjtqd6bNkTtBuDevWompbwMXXBJGNZid
DW8nAkJZTx7cLcoZzSOSeco/MymO+yhTqDLTy2ogDFdZd5MRKbMf04XvF3kmWJvShQYVEEmYn7Dp
Bx2SOKnt+ZCroc4qbp9dtR4hC4HryBKCkFpXZuDOS72u0xuTOk1UYa+KlZYrWApTiQ82zr5wSwXS
pibMDszYUCnrmuiFBnq4mnyL9TmuTmZAqXtPaZG0MgPtHJ20Jt+uurIgCXlqilNOnPVJWzk0aCx8
f2XglZFRBpo6pBbQaWM/hVQCIk/Ia2ekKeJ741I1mGAvEXwdt+p1kXCIO6HwJ885xpN7GJeqlQS6
oOV72xUOcBZmUYzDv79g/Wd78XeXtf/CXRBT+HtL1EX/bXj64/Atf2LV/XmV+vH3/toOEXj5iXRI
8B9MWWzFrX/txW264+y40TsvCxEK63/uhhTd+6TTL3fom4O+YLPE3/prO6RY+ida8Dg22TDh+6cN
/jsL1ZGGjmMCZR/E5HgVlz25fixf0VVZTUOZdo+5I92NFUXTw8j5wK/LWgloWulfbPLy0AKCJduH
YeLc4CmKn8bOcmGDeVn/5/6HQ9mvu/yv5SbL70FMxrmF7r4Ny+TH/u0njUsyx0iB28R81Kjlno1J
IsCRd4BcM936QDG3KHP+dRLhUjoSK0yUOuv+oiY42gomXglP0JHpoQ63bnEy04Zl98hWkPKJXEtQ
2HTXgp+GyF8bhZ9FDL+8JoYib9nqOqhXX28/OwtpAXi09ADN1q+2STAHzIIrZfP+ZY4yzP66t5+u
w0j++ZRlOcOARnNKD91GrspNdBqtxckTBJ7VR1K1ZSy+fYw/XWoRYv30xgTi7txIuJTjK9yUHQAS
89VVEnwVqx30MN9ef/Tm2PO/viZHVBqgSONIVF42gEePMdcNO2zSVH8mrwzRhxPO+bD0u3R766j0
HVZOMViIymuI8wIVGHUjDJBegCXebQNbKhFpWQaLKlLosoZRbTVQG5n5jQLQu5otgV1joW/CdmT/
lJJaDUNWybJLYjlpc85j5T673UiSDU1qCuvGpBXlSgXUXgYoltxv0N90Dbb6PBhBz7ci/DzUs3mr
TG0PIFE62te6anPOqEbbvRAVZdMFY0fSrKWbwr4qxzC9raVahUE/5qCzW6aSWzktdNZ+RIC1A09V
3yeUDLFFjFbibRNQDdANcCiA/arZLwQRWSkcbRAeZCutK9P2zGDdB8bEAnPeErwLOZi4IHc1FKqQ
wVxGNZGGdgK7a24nnZXT4w4TCUXoDJ26Tq/SNKEvRrSCbyabTeIHX8cyVH7+Inmty1yIiAjZM2Lk
ZXL4aSh5JBHAPmvm51jDWNNo5Xw+9DTg3/84jqcYG/XED5fvAhEx36SQT4ZDJ1QN1efaqYHFEyqD
iiAjp7ERHxmijtyWnDaXay32KzhJKNaNZT746Y4I1tWssEi1Z4qBcNCGuDaAeA2wrXzRwopfd7Yo
PoP2T27tzqNbA5FKB9fnZoe8FtH3hSx1ZdsOnejffghIaU08EDhMWVCOfljbNBHT8MRDKCN7Y2nK
uAm1rt41wM8/QKe8nvP4OJnIEc46ONE4DqnHGvPYhVWn4wN4ZEbMN9kStt6nAMSmCXetGYbAsWwJ
WFatPFSnanH3O3e6XH65MEc7DmIm5aejaX6emr7VNKjmBC2U/ui5DZEEA/aPzIo/mHZfj98fl1rY
Ili4wR7hOD6add1xcuOUEyEc6964GrPZ3LiD+Mgg/3rC/fMqC/aCJQtoCpy612OqRSEzITm2HysR
ow1w7Gavhx0daeARZ+BvlIf3H+DrkgnXY5uhUTNhsfxRODmabElQ6r1wdLoDPcwksPWZnbxpj5su
hVuFPz3+YhAw+dTY1fzB86Qg82pG4NqLhl5bjvcYRPEHHw3TDl9JMVSW8TQkafZcaCDqtyCP6f0m
XTOU54jCkLyFik14Yln2Ubae3ZTYuchNanR0c2yIbcFJEk2Z5hTNZhid6lkXdN/9wcXzsK4oh2PM
JAKOlTINy2eYv0C4IMMJ1C7pZLxYxCxD23FLulKkMMcnY2suii2NSXvLri19IeM37AOyrEVyUjpo
47bxZKGYnYaOh5aQgrFzLRajteaY9IdnY5T3NYnbYks0Lm0Uu1HCCx5fmG1TKP7uZjZpPAOHdcy9
LoB+Q/GM2tifsZ6QPCANZazXoKS1lxTFV83mpXCGk9IYOA1PlewuR+JaMvBTo1VvR3WyVHrbk+at
lh7gvTRr966KI/5w2us58olCpcMW2TX6OgCuBk1dQ5M7C8t1SvU09Mx9FbYE7dBztrVdXOnOvO/d
cE53ZEUa+lVM8lVGzYKEok0ISuGSj2DIgxDOdbYTZhOfyiLRiVgb5zTeJjSJLb6+H4E5Gh62wKiJ
Il5JtR6tLcW30PM9HTC8X+l5qV15FBgIxEpFSPO4rUcZwKEgvJO0rSwKCt4LsabmOEbr2HGj761T
ZZG/MAha2DBas8bJH3lMMbbGSq4WYiQIwCW7Q1f0jlh6K5NEX47MPRnQN5rXcBezrCjmTVzqLgDV
PqIXGDHL3ILcHu+LSkWzUTqNdV1GXlOs08oryFMY0Zj5HRDOBwokiO4MGp6rKZ0bmmuQwcXKkcQm
rRI7Rhs45noen2kkgBlBaYdOe5LHZGisZicvQa4bXgGo3C7i+x7w50Mzz9HXbPIi41QQT3w2LuzY
dZa3lbse+lF5GaQkTUIYc4bUI6m8u7nR4++ySON0TdQij8mTrcF4VmqaWHNqxPdE2GA/s2SPk90p
9OxKcXCBQw7iw9ZG0D3rPhH2NjLa+d42u46s4Q5bEn45OYOHVfVk03cGOpjJdFBLDq1be08TGtJ7
OEv6qXQB4AZoYsaEQD9PrwM8DDRNyWWa14bFlqu1G9vcGNUs0ts8xutxYOPmJi8Z+yz3AqdHfAmf
Sbmz2lZjyVSnbDwvdT1Nz1WPssBZYo2j9N124iBdTp56BvS5LFhFDBDdnTYK4lHSMDXXM+EmaQD/
eLwlokjFik0/b1+MqntHHcZ7rJUUvCW+VOR3jccwzQxBtLI+h8qNSN2KHVSn5peYh7Q26MrSvU61
0fq26Ki/G2mnPbRFmErfshoUZ40y8xcsWdspGbxuHq+IQUhv5gwAnt/AqrjW+E/SBYxKue6pzIyB
kQuiZrgFKdaYf6OKo71ZX1pR0+5NGSFXqB3RsyPNc/EC9XC01imJobdkuHhkmLQDFF3FGK6Npg8f
iX0oaGiGjX5tuVNyr9Uj2WMuWfBfSfvND0pLfGzcEfgJktkjccqBPPoZlj+R9klOwSNw1dBeWVam
zVS9nGHvKpUeIlcimMGfhoxH1ZdDQzziYLZfh1FClfbcRdqmZpbzXGcTaYAk3ComY2LO0WLSJP7u
OMO4El02wTIibW5Phmn3OTEHMya0dhqvQq2kMMqkMRNTaJXlVdzHNJyz1OFNlLnWXhvVFJMnYGSJ
JEgwF6ZfKkP0Am2OcANplIC9YsI2RBB1kUpdkznsSlhMbKvRVtQvkZpxXs08aW6VIrN7zpMq8SDk
FRfThRMJrd9pKVGmPlFZHrBWAsx21sjmk5Qqibap03EmrLLMIY+SOUs3VqVjVM3aNfjsg1Ckdb0e
0E4vQKPKfrAlnWOCikPlUrD/SNaFUfREW2Y5VGXcpvljRvzqHQ6geA5apcmzjUD1CKU1Kb3HLlwU
eR7ZTTJoU6R0fkpeDf13tSdmxpQKgWMVWauXFGUVRDetjJBupSFo+UREGMMluQwD0sO0k6uIzEmm
uaJtS9+Za0KkzT714iCTMY19FvPxNAXdXq7HWk/vppT/7ro0HOUFZhGbihahHIHiPWocWPljT9Is
2t2O2l63aGdjm6raUNk97WTiSBHhA4u1AlKZe2Od1Ll6jkxIPMpSmSffBXl5MvZTM/mh0TT6Jo+d
2j0BUTgwa3pp3Pmq1BjURFFoKGLws1kbCQAR0WyE/siXfUMAd6rYXhjYEMhuTCUj9wdUbUmeQNyd
6WmNPQUg/W1mqTFVvyRszqmh1FYw9f2y/UM5G21SdmXEbjStGII5zlpg+mRXXVOfbC+NLK9gMLea
853aCJJhxQydg05psVoPVDif0DR082YsJvkZDP9w58qhhrOuNFO/qnURoccw7RcS2LzWNyIEU6tG
FNp1RkbQV/Ic5u+FgVSGAERmwtwWol6ZnWsXYFc6wDPo1uStWoyRBt0U86KP4XKg2Mpn3K51vcnH
k0go027WB/eANJ3zICjP8TZPRKKuuQtLDZhFlkMxEWlXo11aXyNMUiFk5ZLzJqHf7XOKVuqyKyub
oidJ3PF6rIbwWQqJsC6ypFAD0ykHpPST6KDUNtGL4uTkSGElgKGjadl3Ns/4F3Km1666LtGXk7Eq
QrfctJyDHtpRIShSn0HcbTvdkXkwD2Q4+WllO3urSGKCTuA3Q1hHw32+xEgsZOQ+Upgj3OWwi9nq
xi0q7+soNO1z4vYO2R82PWLMCFAsy0RGh8wsk7uRALpsVThTe9PiqRPkTEMoXrFqxocuLrPHVLQ2
ozKziyd2TOlXYh0cJq+qh71Rdn16hV9Z1Guk6roCFTCy0ZXEg/egpWp3ZRRSxmtWxhQ7ujTkCYXW
8RwL1L1nieqyQjR3T2CsZvpjhfZj41QsnL4WGuZBkJIyBCIiBHdT4pe9mUp4ZyvJ1jP0CzKhSOQO
XWaDiG8l9jVNSm8jBV4RgLZpgtza8gq/MLWxWAuJ8ZiJjakK2H5IZp1m5Bf2gKjk1GyFPq2LOZIU
d2SddmtGrux2saLqO/L1+oDRGO5nW6PdzufRfdbxFcQsURYzYQIvPQpJ0yAuMj0MFO1ZrrVCmqu6
gPIMdcGWDybfKphdXVTUdSSzMDnD6bmRI57FYUpOcmSnox7U1iLrEpD51ZUtu0jgfEEGGuLAILOE
hPLwUq+y4qlWyfb1+WoMF1pnjiRFnUMeQTyGQj7nWUm4qk9smlw6PGCs+22I0XdY62hTDPYOSs0K
MPTeQ1yK6godRLfPCO7qAtMdIFN4wKR1EtJb2rVJa9vnpUkOYZ+rhOaEEjHUbdbMtR4g9KGFoLlN
fomwqC99SiHpbplbYHz3NaZEq6vGchumeYZeEzMrnOquqbZQ7ZlC1BE0UZADhRiDMNbGeaMqk/Nc
TlN+1fUGYqeU5f1ESVwEZwYHq2viyFpJwuXg3sET66ITdFeIz/u5TMwzfTTCYlpHdVqHaCedXrTX
xGISehWhGI82Swqzvc2KirlKG+vwa5L1ShKEbOgvCZjOkLg2JLzt9M5pSZrK9O7EBC8DpchE5+6X
ooaTq9H3QjOmNHG8imdbkoDVTe0VJbFBRUyqZmc4TbUvRVV4X9WaKYF46kpFt2RoWeP3KvuQgHAb
bw7GvDC0DWL6npymJMMsRXiURA+WgGAn8zi5FIQ0omOay3EjS5GyXW+aelrZLqdxH/KCctl16rw0
phAZs5q4wwsCJORlWBxDcm2rTul3doddM/Rym9NNjQDYx6XGe6gnszxoTR8/hZFan1gc5GwkpSK9
caOepmI2J0yZHYcY1F/DjKB0mAwANN7kfPM60uzIXy/TB45/4SVbmQz/qV43OzNFy633S6hizqzF
XBwZ6rNHCtAOQ0l2I/jU1pbU2OtAhrFvGBQEY2TO+YyZWy1vTMko83G4unccZXO8LCN6yTMW5P4J
R1BPEvsUDpeAZFv2pmGsJCv4xRUNtnYK91MXkrcUmINSmD7yeLRuutpF91GrJc35AHE2WhvDcmMk
F7XxadH3+iUx4w55JgqFeTqs0vmCS4K4ByIBIiJnZotcRMVmkDEBVS99U7AA1HViCab9MSF+kcr/
QIEv8kI/Vb36wWp691lPJa1Uh4MsXaYwmk7jVrT3doUhjb1xYpjbQUf0XWqUsVakABQSYpfBU43I
HLkuPFGhoSBOHJtS7NyFXVNcz7BrPnMoLQ6qOaoO4RG58lCSykhjLcqae87m8b1S1eXBEmb/PCJL
vR/CziBxhsPxOWaQurqiw7lE41i20gjquXp/acfNfOfEY/7Fs7xw8tkSWI/D5PREhSKNbXjxWGP8
0PWi9jmSbfl1Ch0vPIWzEqpnqqKTad4BtUAD66XZF35E80BP2/6cylreWNHEFISieDjPDIW4sNKZ
PKqnliMu+i4BlR9O1XXRGsiYJaC+ZqU3ZFqckLQZb4sqQk9tdyB53Go06Dyb8/S1GpJnNeLjX4W5
kZ71FLfZHZQugtuUucQv3YRDDdFxrelP7Wzdka1FUTepIm/TaapDEgGrCORTtDTlqia9glFaTSpO
xGyMOObHRvuFjjWYtHTBf+xtcJ4aQEGdwCMTe0O9zlJElwGJ4pJgAKNX7vTWLcr9NNXk48BXa4uz
WLdrey34oc7a7ZvhxpEN/fm+sMeW7Dtj0B8iMreJqMV3iwrYHUt7reHI+w70ygA8oFZlsokVJ6Ff
G7fIq2vIBeOJRfefgh81Xp+yfXVHBuNQXkU8tJ0VlXVzQsRe35P41OXZmZKMvbYmaag8taqaZrdK
ngvvIEqGbBMLm0j4mWjRmm2Si4aTEzOrHl7s0dpUekpEujabsjuNpAHrk0m0bgPWpkzxq4zpYBUJ
7KOHsisMRP9jLOZrdfC6dkeHvRBnHgll2WfKD6V5n0wWZXmehTPveCXOiPJnedkEVSwLW6rHV7gW
CaIhk1XRAqkWw22ta8YXDkdkfwhrzu9jsCns8FRubENmUXnlpex6AnIENaLW4RvtSTs28QzN6ES3
TixzbYV5gS4FMUEINLSwqlD6d+nDwIhKgx56MK2WzMIUMdSIOXeEu3LUDhtuxdcgU6PKx2R5V1qE
4/iSosx1SpOSGGelFg9abvZREOaMhzPHQwRNjAp2vzM9D5eMrKy0vrhmU47BiFfmtkBqYq3pKCDa
+AdVf90iPsl47G27+lZ7CWGSGCaNl/eLjm9KqQ74MNBpNpwQ4EbH+D3QvhXlRdt9TIpEO69SqT1Q
Zcw+KDD+8ioLqkxf6GGIy16XUudZiqmbJ+8xycG75FPkko+sfXArb+q1y63QroK5RhXVe0Oezm2K
QNSLH2XvYAhzjXBXWY2kG1+xJe5TuX7/0b2p13I9NuELxsmFrXtcH5ZO0pF5n4SPs4fDtUKq43dE
l+8ps5abcNDvY1JzN4qc0w96Cm9vFPYIbA4wAYv0/pgn2oydmdhdVh48pyu3CXk9ZwpbmKAp5nBl
ZX13/f6Nvm7kLIVpor0N1XTQWblIDo+Kw+BbhDNyIjzkC4SdF6msEMnXq9q1P+pyvn8pQz2Sc5Hj
Nk6RYVA7KZTqTK9YU0m0aQIzVuoPwi7ejElUAQwTtjxQJRgzS0n855bR0LGxd6Ly0FWDx0Y4F5cT
gqDb3312DoRwlZ6IxVVI8Hh9FepMXSjJbzzAFiNMj8Mox9D4uafe+1tNvR/tg1dXOvrG0LqxOKtl
eVDcqDsxqGOuyIz+/v7tvBl6i5RChVwApBuS26IT/PmhCap5KiTZ8pCPUbbBFVBeEqclHifRGhej
Oysn71/viBj3465oQP8QMxOgRW/k9QXbrMmbbhbtYRor5TFS6hLqX6ZYn4smyVe4bGrAR9FtmHfy
SiX5fYO3A9c2elj7muA/QofCUXwB46d+0G17O1L5/GgLeqhHWFWOcWPaFJH5w1d3sJigt61GZ61v
iSSd6/7r+8/gFwMVOTifn8WWl3+OhlBDd4SVWYpDNzYFiZV6tqJ7EH4wqfzqfrC88Zlri0LlGNeW
d5gdRrPoDmnu6RSZipeZOIIgpgv+wZWOtDA/3inNnWXFgepo8wG+fqeSY6EzRm17AOQYrmF06otr
qbzkQKPtFFzROwK/4n2LCO4+bxpEMd1Y72et1b9ZQxR9MA/ob/qmS99tWTjofiEDOhY5yNqce7ec
xgMWmFQLQmfgYORhCtySC2qZuB8dTDahLpxdImh3rOy2rb1Nynd2NQ6V+QV7vtADjNmp549kxuME
p6wQ0hzxppNST80myOwSERt+9WhXC6PYK04ZveRGoVy6Fu6g1WyU+Z1ilBg7PYKd8MYYs3k9sAZc
KlmozR/MFb942a6D7Gfhf4Mb0I8+Y6cSrmXH5FeR8CkO7DHFfrC1YmMK6yNS1y8uBbpGc+lHo7WC
A/v6ZTuGVrjZHHYHdLKGr6jsVQunfEhFU27e/07e9DCX6ABeobYwglAKHw2rWrEi5PDlfKCtsp4V
m2hFASAo08ZvNpn3uwxIx/tXfHNvYE81CHnsOVCPsRa/vjeZL8FtlFAPOU7HgGRHDTNjovo6HaPd
71+KMeoud/cDefb6UoOrg/0T0XBwe6o6YZKNGyJutcDVnXD1/qXefp/c1rJZc9isMcG5y4T008qI
7RjfVO32BzOM50ulq8IrDeoCSmIdLPQ8xGtih5Z9f/coOWF+UXJOE0oSE4uYSPv+g1+zPMR/iVWY
Lfg1mLrQmuNk8RChv/41U14QuJ3UwyHlfOcPYNZ3cvCGDb1LGrZSIy8wnULf0xr7xhnAw3LWtkDn
gzAl7GSb6q36+P5P+tVrX1Qzi/idReAY1aQ47Ui53hgOfa9iYS0yFSukJU6pLH80wn5Q3Y7uHg4Q
06RuIEIkFuP13Zd2PQ6j3suD4tjommmxDz2iQQ+Hztw60yXBVxx+3F6X93j0ObYbueVtG2shQuRd
MV4oDmmYfqtPVPQdlO+xrzpt+d38YQ4VVMBOKahxxmx4UM82lYp7WD4AGNJY/WAr9GYd8yzGFdZ5
pgIEFcf5HrqEGJknoIBG8mAXFEm+atyw/GA6/0HnOn5ivBsVcROn3TfTANAYW5uKcjqURCqvFeHY
F3M91xth1MUNUdduIIoO9EMhtAsnTdBT9yZPbJLdempd3N5d0Z+hcDN3nL/kB5/xm/0Tz4B4Nfbs
Ov0UsuNev05Nb0gKntPpQLJgT6ziUKxjET0KIBZX8TBWH8zzv3rkpoNDgiex0EKPdk8ePYWloT8d
aBzQeAxluq5BVHww8f7ippDIYGpDvaItIqzXN9UYXagmCNIPiq0udc+k3VYTeecVlPW93mr/D3fF
9gFbisnMywJyNCPovYLUA7DTYbTxvuOYpWnu6h/xa3/x7BaCv7tEnjHrHqfvFHUEpiRqpgOBm7yc
fFCeSRr5EK75ZveBwFhHXYZJDyETb+r1w5OWPrrCS7UD/ormtBeWvHXtLKSuatLPKSigbbumL040
gYC+as3wUFG69KHI5OeJBT6jy5ASTNSs9mQDGoHiJuyGPe2sz+g7Ev5ZfjCE3z4XdomQsamlm/zP
OfrBdmHVZaho2qHOomRTi0L3ycWKP/iM386xXIX5jgRKCn1QmV8/lkZxjR7mqHZISy/cpoNarAh2
FyuvG40Pbujt8EU4x9RkLssMn+TyU35a7lICIbxUr62Da1FmnwiCCQansfeeKeQpjXFj9f7y8Waf
wpjlUouelvGF6e719SYt7hEWqd6B+9a2TmYN8KNS2478ZhZAivoEjg8Voi/vX/ZII7ksHg4fDHcJ
YnyJeDzaielWTj0ZTtQBYZS+Y1bolIta2DI8A5oyXChDFu2rKav7axfNLLYMK7a+kOku0gAKgXdo
TdrSgRZ6lEHf/2lvh9Tyy5ZyBlGQnD2OXnY82qAHdSs8dChHPvNpx3cF2IgPrvKL526yiFLsgrnD
8qO/fu6hXgNI6VLlkI1atobvJVZ2pAk6c3EjLhI7SbbGWEYfTMG/uCpDizfJ8o1U8ZiPqQkjjEpB
D4UtvnISEUD3LctS/THNobhqfWmtMy/PPgD2vx3SCCOBZOInNgi1O0aZt5OYvZw8xCeyCcYTL5WL
9wpfWAucaZuqIGV++wV6KplyeE4R+fMiXz9aoSv4ZwgxeWKMsUVkXdsniOs+mBPeDhMspWhbGSQW
0MTjAh89P6E3nV0/gWN78VKzXaktLuX3b+V44uEAbHMK5OOkjEj209GentaRXhf8gKc6dPZMTPYZ
6TWGH1uVtX3/Sse3Yyz+XQ4QbOrZZIMtf/3QSoNia80+9amAI3YGHNSEQheFH0C1f8Rg/rwfWi7D
6OOkxzRHHe9oenM0BY0YlIynORmLet03bpZczN6MS1HRpHE52VG6p0XgDb7e2MWFojbTiVeBpjvz
rMFqfIWKPFJ8oPQkIxoKkDetNNC+xN5Wehh9t2WigqRKRrT0KxIwh2tvdr37RlWAuKlFgynPAxT4
UanweIz/uC/GNl8M0TFvJN/FkFU9J3seH8FGyphX66kYxWk3m5eIBKIPJo9fvSyORH9f7TgHDIGk
F5YeV+s7vIBGh7OzcsLsg8nizeBb3tWyFLHvACxwfKBkv9FphekUT8TRKUGeG30QegC98nH49v7g
e3sldp+LTnzxN1HBPpoMY+L1QGeL+CnKeXejYnOoqzmbz9gPVr99KXJnsF5pbBDBoB2N86IU6FNz
mTyVqtTP8mqkoyQ665QZ/i+T3L91Nb05urIZxNWAa4XVnOnveIoY0zxuh9LMnkoII35Tm0SIo/JH
6tvV6ooIdoXjj1sDJ53K8NtglHJlNMZ4Hk9xNfgp3Z0PNhdvx83rH3R089B/7Kx11Oypoq12ggtX
2UW5zvbu/Wf8q8uYy3xFZRbf7+LF/nkP02huAfPQyJ6SJlJXjVeoV64xVs/vX+V4r8rTBT27LNLL
BoLz79FVFqJsOXbVkzqoEmSe2p//L3dnsty2km7rd7lz3EDfDM4EAEmR6mVZtjVBUJKNRN8DCTz9
+eCquMeifMXYNTyTHVF7l50EkEhk/v9a36I0Ii+RxnvfaPFxzjQ8gFEEO2N3FemZPsTpp3Qdngyj
tQhAshm2iffDO+ZQCFR61ZFemHOVYvACWFkPO8OaIdZZSJEywS7q82v+y519N+jJrinSSTNeerc6
9tlQ7Ox4anaDO45npsmHzRnXRvERwyHXxSrzIWzBJik1iar6KLJafK9QGiBUa1KkDASS1DmaKKGZ
9NiZp8MuBgoVpBAYKh9dxxIsrP2U1ixv8/m1f1xiif8kNuTf7kjrZJFIYc7Fgx61RxMZ9lWuONaT
iz4PJWGuXQ99fC46+y/jrXh0E1ciEwxY+vsHnJE9k6QcH4/U1JZbiWb/rmnAzseEe1zXYAS3n1/f
SSwD31w+voiBObSSHY8R8mRAA7y8Y6ALPUZOq1nbtCgsyD1djzapH13xqmST++QtqvLWZ3JEH7A0
F/Bscyx4U1TctJLZGjZ8O/dwfwCfE14B7a/BvaX6Q5VZBX9Z7mzbupyAGknX+QWeFNbv55fxlykK
NYbCICsALsvTeropLSXX+q47epjVkaO43WVFluKZm/VxFM6oKN50diw0WK2TStSQTPQCxNIfraID
u64kKgoCeFn/9FoYxeMlgE9Cocg9ed2SfLJ7E2Hd0V66HFpYloWIjs9lwn+4FhzCOs5Xl5aYuVLX
30+0jiU/SYxsORYc+bZqskQbFKzJmdfnw3Jp8CbzzWPRXE97qyf5z0V59Va0qvCGoyELAqXGfo3Q
NfJUI5uxb69TQ6p79HIg+ZHvq1gPvfzMjvnDV55fgBwTp9S6R2KCv/8FxTJz3jHU8dgLxbycx2kO
hNV6QaVM1s3nD+794swnlx4K0CJgR9TC19LW+6GI9xm6DIoajbr6G2LLqvbtlfmQ5pZxAQgshTY/
V+c8Wif8j38Ny3JBJRaL4ceCGsqUfqgtbXnuZ6N6KJyqh+g9jShkM0IotWBxnOTgOCAvAtMQo7q3
8V+zgUshCJ55Qd7f7N8/xXJYSdZOnakR9fn+DugE3MWlSRmsX1wAx2O5BFpCLayW3vCPmo+/h+Ja
OcmveX40NU6G6hHM5mVr4+XAzbKrcJ0gzBHRBTLPc2fzkzXy91gcEJjIHCg9YELru/RHecSIlCJv
Za4+e3UCt9Va5uyuSiMUrezKx2Qz6XH7OKaozkK2eh605n6MjWDO8uZKNZbIJAHPHC5Q8eEgMeJa
NS6VvmxuS6Rkyp0XZ/EBGZHyqGg0xv2S2fXomk339fPp+f5d/NdVsKRgwCfiix3iyboyJ3Yr6Zww
PW2tgwzi9tqtqXVEgcppfljkpF7hX2leCgMkPVS/8swx7C+TY9VQrCVSFh56bu/vYjJ3Sm4by/IM
7LULOwWhWcJeCRdGW/3zech7SCoOtUse2+nWfpRl3yt9oz6biYnu1VWWvRfl7d6DIx9+flfXl/p/
zpb/uqu/33cEMKuz6+SuklQ/GySJac8F8s4Ql3T9s4syPehUty39jLpG3yjeQagi/UcVjn+PjLHY
owLJ2qqfrK1VnTpjhbnjWeZN+5ry0djw/zbXQqjYL3mXnuta/+0BUthYEUNrjftD96IqhZUvCq8c
Zkf4yJl76GDwh8LS2jNv9/rb39/V1b3L99yF0kDn53SujHC6xqQxns2CJTXIzCTdGl7TfNdt/oWf
iFJ8+/w5nnAM1tupIyxgC7pmS0D/OhkSwycQSXiaz27ajs52dE2wO/iexMPkddNzKWvUzUmWZPdw
c+or1tzyyrFictP5G8/suD9OKn4L3AaLXgknuNOPM6rKka3eWvpF5pCgMkrZky0zTkfgvAmOyDR/
TFqJxLKs9dfPb8T7jcHv+7BWzPhsroCMD6KgRamW2O4N4zl2CV3IlygPVQ9d8OejfJxLJsECtGSY
SmAbjJNyGdyNRWAz9J51pXEDVXp6KNrxCEU5OzOVPo6EOIU5y+rNTp5G4vtlR5fdBI2yT480erVQ
S81ia7XKELpK0p87wny8d+x2VWIsEVOYq8X1/ViCznwzeH12JLOj/JFJumooJ/VNTH5U0I5xda3h
P9vgpzWflMk2WfZ7NQCDhcYTewloTWTAidL8s03Q+kzXdGoQjauZm/bbeo/++IAtSlO7yuDkR1jT
aeh1yRBUcxfv9ITG6OcP9m+3gCaCwfuLMJD15v1QSIylsKy4OJadLHbqUlabSpja/vNRPm61LOif
a7KuxREGWdD7UfqoE2lLaMVxlLlx1VLiobWrTvhirAQDgHR+IHXow88H/culOZzNOJ8Zlgn45GR/
hz3PEs6yDjoRdOhII92PpK2dGeUv85Xt+Eoy4P3nnyeX5ghVkXJOG7b/eQTytkFToChgs7MoPbM3
/t1rfb/MWhy0VURsKvtj1r73t9FG7DS0y0DRWnVizE5eb7+6sSIuDTD0t8z0hn67bRGLkWpAxyHM
AUD23Rl6YjC5wr7gBGxnGC5yxfWp0Bl03OtlfFDY/eKSKZ0c9rmxdI+6FG22VVNbO1iJaqSBrUxA
6zU8JIY/gHdN2Y9K9VeJ0cH1JYzsr5JqQ+03rD04ttajkN87BlYKdMDfyYgdfhS1xW9EETEEreZ4
j2hRx7dhyCjVGtBR6tDT6TzsEVAqL4ta1KZPTAsRguoYNwGVhBHXsNvU5DGpXGaCDghPL8q+xRdt
r192DuZxGgdR+uaMjY4xpjTk3TSVlM6qqK1k6HYa9si+nJfSl2lrKZc97iCVyJFMFRh21DgKiekT
Cpk2vf4aU5p76GMhf1UWNmfaLxFOd+nkzdFaCDwI2l51X0pjyDF9k8V0bZdEbvlFnxWUxcmqLsMx
T3GflgsJMYCDFssOdIwK+N8QhvSbwl2RH5jv3KdRtsW5IuZftsFMeoeFjV4tJb3TDVwu9ZFpUbZH
G+eb8GvEFpeZMf9Miri+q73VYJwo8iLRBuQYeqfwU8z6sTWtYQsKQ4QNMTvbebCqvcn6v1864W66
knJDrPbywNkPo2Sd63swCOaZj8BfXl2qySqJVRY1JnaG7ye6wAEo9WRuj+XU1hzIWtTRdqVtPl8g
/vLqUk9BlwzdCn3DKUJizJvJBqSYH5sBy+nsTV44LyNC/Xi2/oOh+IIaDlAOKv+nbNvYNMAzqwYr
urc4F4Ud26GW995+zaE7U4/4y1oLtculJk8Pel3/3t+7yMC2N1p5cVSEjs+UzgZfj7gtL0dlaQDr
9pH30NdyfvjnN/P3aQupDMWQ09UWaAV4Ihj6x4FEhdAwjIoWR2QQJ+CKM5uRj7tN6rlsN5keNKMR
cry/Qs0oU08SNHOsDCPHujwmgRAiu5jMQfGNqU3PHE/+cmS3VfgwUGvXdixH5fcDKvWQT2aeU0Wm
ybdpGorhWTolYacT4pmohPIoeSY2LZuCA0G4ycakEX3mQ/3hOEi5gERxpqlLeYa25fvfQAyMJIY4
4bGm+Id6GlrXhtVHN4WiJbfAlIk+4Cf6uC6yTTMb8sxn7sOs4tjOHeB4xgSmH72+S39sSUwnjYF5
FBqFdK37ziT+qZlmtcVWk+5rFF0XHjE6Z57zx0vmWwfGi44j+2sKee/HLBfI83wH9WPcLdWhweDb
+IA0wUyVVXeX5ROu9m4orp2m7Tbu0v0zDwjbMK6ZvQM3ntFXgdb78Sc7F0juDf1IgFEfzpYpr9LF
OrcL/a2G/vOrzh4XpSA9LSYzmvvTN2eiPo42rLCOFGE7zY/JlAMiE3feZVXH+bCSLEhCMVHJfTc7
7GbAOmKYJirH8yoQ0CxvhAKUFGoxIIGqaDEOFcZMlptMRmv022lSHyCAuJdDZQzXYxlFmx4/RgcJ
HxtoRbN0NfZEvwiJr16jcqFwbXdFGmrMNiPomjkVIdQc7QJrdL2GnI34RmJjXH4o+qQLfN4ro1s2
Ynk1gMcgmc31pQls6GBf3ajFSBDpXn4Bysrda/PYqTvNHuHKlHyQY1/tvHn01ajSLN/CjdQgGcIB
vulNYV0ZSUyuBELJ+rYi9sP027JUb5TB4tfLVBqH2DKLV5klJkgyJi7AfoHbdKnIJfNxpIzPHXaw
HTITSH6RLEjD/HzVO6FGow7WMdSwzBKRvJ4hnJPXUsbYfBspzePSRtEMXYiksCyrTJuNmGbv2Ymg
X9SmKrmLuswb99g3sXs2Cpu8oG9FkYRzrCf3hqI4TzXJba0/Scd8IGtivNG4JwPpV55y5sVCZczU
fTfnTJwXFP4sk7McbZaTDyz2fW3KauynBt5mbLdDOv5oy6z1fCcjVi4tKY/gRF0xA7rReC04YE19
FEtaHc1U5rSxRgh0oU0wkbnL+7q76uOuf8lFqnzxBsVqD7LU4TVoxtBaPoHt8rJXZL8EZaUmzm4c
RoAieeSmr7iyiUskVWQBGFy73svYT/qLnWNr9VvAFxHpeY6MtjKfMjQw0xoKC10GPlull7imPKhA
1nYBMpwEWt7VryB2lDbMKqV4tKdRzjtk0Ka2mbzIngNHqS0Au2qUeV+AdZUzJR8XDlck+vwLiDF4
xUk7VbccueLrFCH44P8OaPQiOV/qblJEhCN08fWQ9VBDvFnBRCGQ6EBMMs0ZIlEeR0GckWoyTOQy
bYrcqXHQylUZ12cYIQLyJnTaBNngESZC/k7SEx2zISPUfcnjarkusAnqWxBWSuePVNmPZWuqt9Lq
5x+UKXH7j6rFwpfNhLSZ2YBRjHU4ui+zwh1RgVWZd9nnVfxcdcCTiCFZgPJAxWCrnYkJ5ojRkrZh
9u2DVRW1F6hdW6HcywfrNZuWJuIZVBZ5G0unwA1KkvSxyZtKvVZb6TnhMkxRdUBvEeVb0iTin3lU
TMrTDJ23C4WqxQD2m17O13mz4DxfkGMcZU0M641nZUp6j2c8Sp/tOrIUZGTNAJgaboHSPRDbnLsQ
BtKY9ORhGeUofBwOdn49CRVpBBJNxb5w6BUrQdXG1dcUj1zn15mSkbIVE2VB65zahF+RIrmjaw/9
glNBBB9otuufjt3339xx4Y9olpinFbPUPUaG3W3tOmuN7RJF3VWhKELFL5vqHBDooh440mmE8MRD
BP1wHtlnFI3upTdzJEkrgU2hTbuqzxogUkM6XExGB+p5ytp63EQKQOFAHZQ5uyxcNf9JscG+ms2U
rEQR6RbImUmzr6mlta+m0ZlNQFvAvoR4lmLKkxHQQVlDABmbAuoVEpVEgtpRSZIRlSm1fT2PBm1N
ysfLnoZdqR4GMyWFnTKNfuV0UphhoTSAW02o1PoeQlHzEMtRKfc4W+vsarQF8QntZDgYACho7LWh
qw4YScsmITBvyV+FiJwbN3IJd6qNSamxiBhx62t14VxPdgu+Mm5yDONDXyPGnhPFgJUkiwjqQZ4C
VzYBgRxkpcXxBfph70IT7IwC5njeBSo563qYGdOgb+Ukk/LGrO08CTot6oqtVo0wCWg74vFPK7dw
9o0gjv4CPRo0sEiNcb8uE68M0v4O4EHFz/UrV9avDvwERIk6rb6tzoP97km17AM3zkfIa3oSP4xq
XzR+Q1n0B33kNQFdkdm8yUQU7XvQHo4P1CV/HbUGXb4uxKKGxdyyWE2ZXm50j98R1l6cXFoJvw/g
mEYulHAa8WqQCmfs1lNjg1S7tu/jDKTYAUhmdUkLAde+XU7Ocz24nJCF6Qqi7LzJ4mupkOuTmwv0
6sTT869OxJmbwEirfVz4zP4izbDtffCCMfpr+DQeMLE5eY46F9wYhl4PQLpYZAKFXYu/yaVFUaCP
bmezPvWaHhgRyWEB9HjzelDBWfptuyRm2FCqqFdIl7A4kBu2urVhmTP5gKAmPuQpTg8RRKyYg6q+
PKLv8RCiR03/NJtV/cvtSuOZtbySfmXE5rcsnZuXuunZnpE0mHKPDUdUxI/WzpHHvNRB3TuSj14l
skelTrQiZH8x6AiGe7BshbmKfwVXyTa+17SNkbSwUU0yhGrfEokjyFyD5erzbdGSkBxcaqwavINg
SfNK3fSY7WbfGbwcUGpBdzlcJtfYVTGHsqBp1eirXtldSfNESeGua9bX2e6biiLFGmfbww/6Qdkt
dkNdetntJAvuhOU12hVZZ/0VGDX9S1qWNs7+hD8F6WO4cu2yjwOtUpIX1gwCfDpIA5VvkIXE6hYt
5o1STAAJonmGvMRWkupK79YABrlUMOkJiB8qG1HlXNgzfYnQjFQibltDFQpoK7t3/WlIzG2W1xzT
y4r1lfzSQv1hJrn3RDuYeDqbH2KxA1sDcg0BlT+rNf2XSDs7D1qVmK8qkX2B5T/NL80+XwagRQR/
8UWqJj2EJiV/tN0oJjbSVZNuq3LO4G1mwKAgTQyAtog9M+7Z20H3qj07/m7Ps0Jc2TQNsN4gMFg7
fJQ1RUPyATmGTTFvV1cugMFUQwzPTakUr02iLPEFhC51l84JaEVs4/PBGAsic+H+4WXVi7x/ssy4
f64BiNyRPCSai8EczDhMkfY8mqVbPyCKqu/KQiCzZeayGcw5cW/LSK9UH4N9dmu7ZP41Rl/SgChY
RiepDCmin2TkOafSJV1N8xTAV5XmyT1F6AWuAtzdSzYlKpWzZEzeoOYVgLComMa7aNDLFL5gbRpf
WbLNFIgWoVkB2zKbc2dvlHcO5eo18GNezF03Z/Q6wO+DYy/sxPhZZj3Rjmuo3nXSqxM9AVbuwe9w
lH1lKefTIrvUhO3XZ9rD7BbEc0KLt75S9FCdS0IPy2yngQ7JfVqMkfulhEs8BdBBpvnHxJZ/8A05
O8Nu6MD1bKnjdqQRC9qBO7mYfOanGdwFGaRRv2OTwXtUARWZD166qNGzSfFp2WdCq6uXUrUB4alL
swzbwY3tY+sq6ezbchEPhtnoAISmzsovBg5/32i6wh6W6NuVgw1o9EnknkOhzXM8XxXzaIemK6tn
L9FySGNQw6YNlAkd/0zl8icEZ6CAVlFa3EttFtNNHrW19YvnN6g/sgjtEqjLRFUPDStMvOm9Vs+v
BOsFvOYe+FPRtAR0KlZatAcjlyLeTnXW20815NYrkOX2Y6KZg7Gl76/9As0wt6FdxH0W9kzFLiwm
3EXbjhSFLJR5Zdb0j4ZmwZ9mDJde3rXKJprgl6WQMvsVhlIPoUo1Kglx8PUVWvfKpKDmKc0PYsF0
idBRHeW1ruWLc0cSdSZ35Pq1MiR7bYoDl3dXDelUyZQ1Syfg2Oiz6eeQzo4SIBurngstUur9XLRs
HZZkUG9jVeuvJscTgOzMong1ensuA2NusmxrzsQMXsHGSK7TkmpmqEWc5LDRQ0XaOiN11SAaKqxD
FDPVO7S6Ezt11+mexl5MzZ5jDEgdLrsgxEx1bthEKMpWwb4++13bO1MwlsSoBxbr0J1lgYTcgZQb
nU0Xk/boz1nb/eSkrD5C0OmPrNBKta1UPBWeORUxsiJb32eksc3BmI/GNyVSlo77zmFi23JpVymH
Vd2fZ5FFoTu2pPLxN3b3krhpzhwFKZc7gDPtjd02qtxKjRNbaBT63PkyytToss60+qpAn+EE6hTn
RAVOi65vNPLvrvMCEb6vNrb+IkXDd3x0AAUF0dhom7hTELJXILq3Zryopt8PY1L+YO+VblzZVaQb
d7CHa4IbgFwkwLcCL274punzzDc3bZc46MYCBLzQMzBgTVG1KCU8MjhHCGccK+wsznwy8pYETCIU
hR0et6ndqZ1OaBXpseoVySYyzJJWU6+yRdPvCm9orIBAw7TwyfhwbE47qmKHeTekz9JS5XdVm7MS
wKpEvlu1ndeGVac4EkCaQrK1Na4OTqKrh6vB5n/4VUJHiTfLnF6zTjd/ee7iPczWpKX7XLEB1SmC
HBbdKKLvKsGCt0VK3Ic/9ap1HAFEmoBXFbfasuZK9JhpofU3dRtZ7Y1ey+XVipqqPbTzBPw7GldQ
M/RazuN8b35NRkuy9zh7tRr0xUrX093Z/JKXMjW4KlTcm6mb58WX1pqSqgPm9a4ILu+XcByaiUSa
aSpu8gGHLD7xie+eJgSEw6RMq+TCdkrxXWGr/uJE8dIHIDdVXN4Apnj1DYUmYaoX4ieo2sJ47CXt
A6xG3XSNaHYeL4gWd/IdpVD5q4G5xhaVuNMXqGReTdptTHRAbcceXPSVdUXQL0rXxxwYmQiqmuYU
SxfxBtxbTpxcbNIeqzRzBQcVPSlpP2TyzQNJDkcrhd+/GZTBvOXA6MwckKlN8PExnUdc4i52Bl2P
gf1QHe0DGo+AeCqsFvBrlSi9gc7pKHuQAAUERECR2qHVijkOyQii4G4oYviaTCs/0bQLBytylBVb
I6XnvPZk6LJgAcR6FVtJG1hm2bQXijaWxkafaNXiXi4AKEK2S+66ul3vQWtpT1Im9E74Kg5HKab5
hv7xdJukxRztTbz7REA7tXIDGiSeA9Ooxh+Yf0aaLVJW12o2k6OJsKZBmCIN43UUSRcdvGVBdDk7
nX3RFE7zkzgtEII6zk3FHxZTFIR6F9UjGMT2UhgUpvzKhtbl503efoGeO2CK7fuZUiYRxN1FbqWd
dQsQw4G7OVXEAaFUKS5GXbLxpZtrXuI9g0kaGaD2g6KdISqag5pez4tmHmXrOBgEMo3vJ5goYQa6
4PzoO9LqJn+wx/7HslR49SvHKThEisS9lIA1okvdMKl7DGyoVF8Ku3tcUyK+LoUjrsi2ncSmq1KC
xK3UcW4jYa7xh/XyVnQKIaH8Xc0vkWf229SwbfY97tczSMEOIm3i6EecpJnOkEKmflTlxnfKePGX
bITAxLE80Ud/ZOPfgYDz6rsGyiuGrkphcakRpDssPZC9N71qSvWR/uZsAhmGBklBY4hYR2q+ymwK
uvLKRtEMTpCIgG5n2G3/vZVp8utM8Wstbr2rIqG70KlNIv1H10LX9n2BtM5Y6cq4L99Ykfwh/kUu
0Rb+6uI+loRleiXrcbmv0pcsedBgxp0Z/bRJhH7n3egnNSytrD3VcUg+4xB1PcOLfSVI+Lr/bt+z
PNZkVw672gn73efDnhalT0c9aT4QU13HpsKouYHRZrFe4VIeFLJ/ZAvp1trYsxkM3Ximgb7+rZ/d
6fVX/VF+z2zAVVE/ca2Q1RyH+/sEaCbntvfwWSPzTLNhfXD//+GoEL4fDripqmYRF2lLPczzguDT
X4qTAUEUZxpjn18YLer3I00KFSV9HMs3qYy3tBAYyQhsd+RMA+Kq3+re4+fP7/NZw+R9P2BdQmHv
CK55qzN64NzNMrn7fITTtuL7GfJBDWSVxJWBHS3fKKj5q4VNeZ3kmTE+1G/XuY8aB5UswhXUge+v
gma8RZNPK9/KfbczQ2en7P9Z5AaV7ZMhTm6UXDqrd6VeviEh37TFm9DOCdROLAQfhzhp8OAi1GAN
cRUce/nKlrrf+flTE7ab5eDdk8sbiP/k7f3jvq2z44/3yMIw2wHcL9+EO+zMZNcMVBt3ZlXu8vii
VL5h2jrzKv11vv0x4knjTG/nrnUyRrRxERH6HHfnGr5/fVn/GOFkFaZozH6AmuWbqqhbUzH3NkTm
KCKk+4z+5EMf9HRKnKy4EcbfxBnm8g0jxR5FaDA7LTuaPBzaa+DZgap127T82WpnoUp/XSZQaAEw
WhXE1sl8p1C/1DSDyzfnC0KOQ/GUHCoiFvxsZ36hHpOF6TUg+i/z1eyfS0z664L/x9An7wFNGfK8
dbd8G73jIL9yBoynNnSNNzW+UXKxM43n/2D9+GPAk7cCYXNpzK1TvhW8cV7/hK8/gNh8Zl7+/WH+
MczJq0CuHWxNEF8sIdr24e4OBHYI9ufMMH+d/n+McjL9sWcIY6BS9lY4xDmwo02S7ee369zUOJn+
+mwqSOi5XTXs2n5DdUhbERWBJEjrnLXqr8vuH1dz8gIoZkbMksZYlRs4W+vZeQZdXJy5ZdqHUYgH
pRnMPNc8csXskyfTLFVMfqfU3nRbTneIvgDGjvDdFztdwlms2tqmj69pRpJTb5Z5wL48e0mh9IeD
NNGspx2BlkS8m2FbKWOgoY9DGVq7Z36ovs7Ed9sET1Ph3KyKBNrjOKnfr6aGPtRq1jXRC4pRVA8c
LSVhmYuDnIpydpKEfWO4v4q1ZEA6Zgr1Ag8CoSWj0Tn3mvQMYLLWUl56c7S8ZDgD0FVMBnnx7Hf6
+oDKwyErxfUooA+KoEi8ShD8UV9c7L8GdN5Ix+H2+XT6+0dpVZasuK/VovH+opyGbnaxfr7d9AKy
ulX59rH7EX/17qkL70V1QzTMuS/hhyd+spXV349ZpEWfaAa7oMJNOaY8L9HtzI2r6bPH5yLSfrtX
3z21k8FO1hd06PCSCjZ3xTG5SQ7Zvbu379DuOVRVrgg+I+Q4/1mc+XZ8vimCkvH+CiNt7AiU567K
+cvifavrAOjY50/urwv1H6eRk9k4V11a0EfmS4uyjuTYe4V5qPR3WTv+MGkUlMPRE6+/x/xHEd//
OzMuwZL9cfs/hM5/+dm+JMc/wy1//4F/RzAb/xeOtb7yIwAF8E7zqP4V9U0EMwqi33ZYzOIoMP5f
tKVJHCaKPwwL/AdMwQ6Pj4ykXvzX/zF1Qi+RE60bRuoNiPX+UbAlpgQm2/+8AWh0ga4ZEJ1WaSQy
w1MSIhanhLIGIcd2m46HRGQKER2VdVDIWDkalTZ809uJgJIU7UY/y2fDI29Y6H1763ZRdJVMifkS
NfUSeGniEtAzi28ETy1biyLHVQ+kv6DB5zjftbTCTJVHpVhhCbB99T6/mqou+TVBX79X8gTF6gLU
xIqy9oEmenOjpTQ9MwjHdyruomtpD/VTt7DVKicO/pM1WHSoHGUDlKnbEEqjfE37Bih/r8b0L2fa
NFPSdv6iyubepT7wxWzrZWcoWfpSOagZHJFMtI2X8kLWRX8/zdNyKXvbupC90K/g6i2bqlvQ3NsE
AleU0cBn3NFE28TSecg1aOKLrn0hGNgNAJ9RE6Z1xm0woqPnCiDUiDQltQgad5zIwSa+RejkyylO
Nkk+EOniHCDeNjsr67epRtvWsMVBN/JbO/46zdWDgpj0QsTWdDcQN70tvCmmqxBP07eyHecrMnZi
fv3Q/3Sn2twlHE0vqMIbPsg10gLmaX7RwIB9wXfd7JXZfKzAzNNV8AyKY6aym8hZmoRxk7Lu7xat
Le+jotKvl8qtv06lOm8ce0BmwEfzMU46MiCJfB98Hej4QTSTjYSjG556Q5KeC5EeT6nZeLfeIF6H
pqAMTcpJAcKAREeEU9SSU8DgffQ6iBHsN42pe8NYs8fyWNnV0TCG6JtvLQW/mV71d07Xf1dGZfJF
YwTTrJOcLc19SV1dmk04WWK4aQb5FNdQlWapojIZXhwjebAgr29kll0js6oP7pyuRdhFbA0zpS1n
LZf9KC8bhaWQ8iEo8Reh43SK10S0shi/jror2lXjIK6UplPo/zY1P6KjLhfqpV2FCIL2buMMT6Qs
ZJeacKfLyOXuYFrEPW8XTZDMhbFVAdGHlMrDNKEi0bzpjUtBylvI+aTuuXeaQ4SLmpQAo9s0slJ2
rT2Fbr9we+m9H6pBbGQ5ZtetN5FM4SFCsjt3565FZs7T7iuMN3OLLy/ikCgckik1bbibJ9M37Xhn
uwgGZmfeJeoM7mPOxyC1DF+jm6OaI2kyaMzpPBAbCfO0qeRFoxMfq4/ez7bV9opEIuuk/SVRF5LI
oBkRHr3qazFi2WmteDvq5FLTcb4cddpGC+X6sMaauUHjcGnQmjogJRa+5PhltWsUlFEa+4Tzyk1X
1Tcd1qR7SWQ4BdXmFev2Vwds2i0ekPtSV1FE9MRyzmNhcc/NZQNdH8lMm111dpI+tGo6+OlsqKFj
VoGOnz6QuU0avGPP+HDMCr1YbbbHpTfty1a45i7DT0YNUQmyPoqJUuCKiKz4oeeFuhtzbXoacJ1t
h6oZvgy6dd27bBBToYRlXR7ABAZ5afxKi2TfmiK5tmNpPmW0c8M6v+07rwmJjoK855oiNKbptZwJ
ioob1XiyZNFwDHSTS1qxW1JfiTwzle8erbxt2WZLqLbiMVpoxvVJtSvn4sJBXt6FbpU4V0mS1E8m
xrwgrdpXRGT3VmkNd0mHuMozrxFZ7Im2f6oc9tpJnDIn+/pLJJK3cnaOJGLcAKSqb4Drk0GTU+4t
qugCWmB6sOqedvZgt3sEuuNToxTFte5ChBEO8iZUig7JH3n2aoxee5XEhUrPOF9+tTSqwtLIJ9ra
NqL5xOl2Q2az3HWqSuZSma4FRlM5IH1BCLXCilJqvhvCNKbA1MsFOJ+rkluSklJEmJZvEjoQzrZw
dsU8T0GGZWujFsbLMiEUzKmABbVZyh3bfvdyJqT80hsV8YBvQ39OKtPKQkf02s1oF+1tFyUHM87u
obsSzZTnXrKNzeU6zzgkeC6YG7Ct4s1WMvtCIznpOz0Bcqzarv3pAXL/KXlsh2zx7knTIMHcneSL
BRf2ONeEaLRWdMmFLE6Yxzq15niPfW3ajI2l7VtENF9gXL31veaEZtUYoYIK+QlyzfjAITl/6mh/
+fQ69gLlARtXvbxXqlFLgjn10JKki/1dkQhSS6/YIEB/np3ya1SYVTittjm2vdHN2GSvCL5SmnCo
FhqyhWi+Ysng3W70IyGTXR0Mit49ISpH5VJqESX6xIiNrcxyMhD0smkeysW2qbpNmFzoyVMPcRWp
/DBgH1+x/cjcMKtL59EEb43gBhrHDwe/zoW3WOUdHcNx73lZdQWiTwk7M1XQ0iQFgjAjHtsrI+0I
1NIIUftal3ykxkRnGUDGMv43d2e2HDeSZulXKevrQQ02x2LW3ReB2BjBIEVSpETdwCiJAuDYHXBs
Tz8fMnOqJWa2NDlzN2VlmamFDBCAb///nXM+azOg2RpXQ3y08rZ5ss1AvHetum8i/DFA2Mj09cIj
sKyB3iDT94NtqwfDCap7u0m7B7YiwcYmLyEqPM3RtUziDfE2SHlMJq06RDzjCeIVh7bTpxQm5CDi
JX+sXeupbjNeMU0Wb9jAxGaLml64H+TxLF5bv1I6wXVjTvW3hL80bwtyFh/9eUqwj0lsZsghof5m
KeddXh1AIwKOztVwbwOWtIFQtKlNzEri8EESCdJJ86ZV8b2R+6zEawhxP8o92M0jDEv8DXjS28+O
cey6+VCIrzAMW8P0Dz2YQ54tn017P8R+TjhIBk6RA8zcZkUdXwe57qNBjleuNbwEgzGRcMREEdmZ
0Xxet4tn2IfwXQlkCmq8xF0UpD71NF2/tENsANFygOH1vYh2xX0ZowRGbO2wHw6wJ+LRtfRI3WZ0
LmbBdGzmU7KvYIpQQC87+N7ubpCW96gYThyA+ql9IALD3gXSDd+lSdXhUqPBFjTLTIwN204vOAGV
UgZXqSBFKkMnvU/6Ru37cPRePb/7jOHL8liAOHJzSnVoTO1+FbNId+y9OlZQjLG1YpPWtdZZ1Evx
IMiQ22dxq7Zq8g5jvWjiHqzPvjSfQqfXW9WJ6qYOlXtMaJdDXcXTcxFnR3NuDzbjUhjVdRLUBzv2
mSXDCgzads2nlTcFc5nt5MwiVL0OEkapXEayqu0mOZhxNjoobGTyFeTrxTcCRUXD2slmAr928upe
NH4OY0qYBcpX+7lVw3AmYa9+xPnOuR010RhE2lTbzpusqBnJ0WuLXn4B4Yt3Q2f3myV3nEfa9TVb
gaoNvjklqeAbWxAiiYchex9CuMG4o9QioMcbbufkZAK2bqvyIEaYBGSpxzL2sh3dh+JdUpMautS2
Ok4dneKwk8mtGQy63GULZmE+XptbK4lJ8WWFxcs6u9PL7FPYTcMbANcFdojAQPJfrPrRB26sQeY7
bcKY0b9mGs8cY+fWEFIQQSK1t4b8NM75EQpsRwrgQ4iHZbC0WDZMHqMCavlAZDGdYxxI4itZDNa3
3O26Y1OmZz9z+pNKMuesU763mr3pmAMJXCnV6KtF+/aHNrAImmYjDPpj12ERiczLzU3ZdgHZjFm2
074iL4izETRwIeLrBM8KyfZeJuHOzmL6xGSZdDt3cfFX9wc/Z5S6oMOJPScd6Wa851k9N5/UlBm7
RvSHJKvqj2NfuLwfM/5qIDpsik0TI2B2UVYK/Jli6dhV8blkoFUb6EPX5OSROjs1Vd1IU3kkgKz1
Q+N9qCCfrlAQYONrkmO2kSHeGU3X9uOm6CCOMJfQH4DgAO8CJytpX6tZbHxgkPdVAhXEByHhgwIj
WHYLShNz48zgCW+YfJemdbuLG8d/j+Eb7k09zgv3IAXlwaBbvk+qpd6as0unevYMhydfYoPZBE7U
zFlL+lSdz++L0SfVHdjolvmfeL+EjVzXK3O3FGV2GxtttncSoV5INmJAGzKvv9lGt7zkNRwpYkky
qur2/dDBHG/GUI0Rqbo3PiRdj4gPttImRPXGSI+0wr3rUrAmObkqb1yl1QlNY/HeXpESJTjUsYC4
UelwAWORuJ+4OxquNfe2KR7HEWjHuG9ADq7jTj83jim2RdAbeUTQmTgKa1iudBkz5cFqVbezzuzj
lGoyh5AuIySQbFUcYzhZLM6ntveWA1b45jag/ncGFUsi5MvLXneBeY5Z+XbkgDpXlYSyk8I1dqkE
1IsaX5cfCY8XV7JZg4eCLmQFsWZSx8r5yG+xoJrk/YC6jbn1wRspO6LQlvdmG34ueX839kzFehiJ
We3LZIelQwGhyDm5JEcTA2NS65nW3fk2DfDbSOsRVCM3jDPMWNM94FJwPyIlDDoJ0uhZ7zgwfNLh
V1KUrmzZIRoYwytCX9jjWgSzm+M9yMBIMXEMT8Qb+UBCbnbF+5FHfT/2H7nQ53ioRCT7+gP61XCT
Ezf24uXu6yjTMxAV5nEFpiAk+mKteCHl0NhIlAX42qTfEFcxJs3GIxXT5sAQDmLny/LDRKbQ9eTq
p7Az7B2a12QTlsTopfkQ5aPGYslxK2agIjgu8xTEW87F4uITvELgqdhK3zAfGxudR8ehgpa/XW3N
CUf0md3lVBGRarDrJRnJuXY1USmVVZ1bBAMOelzydcWDWkqQrbheDhgZPA9xGnxkIkT8lhFaZFZe
GoVCAjvIzDKeTPomu8bGCJJHX29xyhNH0sTejwMnRKa2jO1F2HNW4EAPM9xU92h5CKJ2k6oHZbTM
4oAGKZZEPg1+RA57DHHmyQNf2O6WcHrI5PJlJr1jiwjCxQtF6q0cmvhd6wvOO63/5BBbWlPljeWV
S7TRZzlYxFBaPaG3DJ0d5MY+WZF3oA7jBmAjvLfDgVORioNLy8Eo0P0ly8viVlC1OTttRp7brL29
h32GEApE1oeSnxxOR043X+LZRwMn2GC2/U3Yhl9IU0KyNFdEHJOcOhn22cla0HOvRewZtI9aGA9g
bCqyW9GyBHXPfe+NRw6VvK+0crErw1qrHbyBvOqEKHHJgjQmNzGugacBnunWmopPi2sOEXgMFO7A
AZTDixnpsmPnnN3YhkquJs7LfsP3QENywPsMTRBkdERxxd6BSB4yMKZGzGx4MGBgA8KnD531kvXQ
MeZsf5KiDXYVOU7kYqptM+g4Cqkr7Xh6Djviwt0gPOp3QdDmm7pY7rBpfWit9qqFbgKZXpNVpGAS
dq1mbyXuNest2ejxQ25/NuxxOLimmPfdpLLPU0KViDLXqRj8T343nHu2661lFQdCCmBfc+uBtaK7
1YVuTrgXUaagb5vo0T3Hsb1cIQE92l6cwCHF+0H179oq3M29gtUL56POB7IAxhV2s5hwkqq6Sqn3
gXaK4cDrJu4UFMyhQEu1D8c1FlB2H8ZQ6FskamgzsuBj6DKrVLU8ACgQZpbHl5z9+JHYdBXNSwIt
VXaPY0mTRMlr5HBfG8Lld2aN5CLh5zrMU7acqq796FiVIqTNf9/H2J6JomYfO4b9oSIu8qagXoBL
HToet+2uOKKrfOPX8zaG2IsKN/H2tfRIpZX9vCMC9y5Umc9califOb59JlArZzNf2lcY4XUbu1u2
OX2FTbISXGyjdyWIdZQkKWDnYE5wxUCx6RS2kcHyvBkS88ry+A+Y7+xsl8ktmB1SXnK/Nqqk+Jdl
gNGuh1KP8MytcOTjFDs3ZpeYR2IUXUYeJZ5wICGNOsG0XYYy/ZKZOcloSvbiJXGyMMrT6qGxp5fe
8dpNWYbEW1dorhBXYNgCALaxJFUM1aur1sOwHwvtkAqFcW977SlpQ46bnptHsP/HpKCiZ+Z2tpUN
u9d5ao+rrnmTCPPZYuG5dcvgYrKxxgpxK3vS1nMSJceq+qCVJY94sGd7T6js2sKFSrh6NzKj3Ngx
PqDre1IdnYm3PEUIc5j74I6Nh7nz1ojrAS8BupjTlpF+mmYEKEPNAVMzQAkv1d+QEwSvwYw2I6u9
zQC0RvJyoDZMUcRfmcF827bOsV0FGeynVhqgMrZp2N+LQUXeQnQxU3Z/X/Zwe1nxEbFre7XYZRmR
6YeS2ro2jebOq7yDgkP8FpBO6mbxIW+WZzWynchWEdNSuoigKVhsOPOog+G5H3thJ59CwnvplcWR
A9/cDOkXn0Vxo0mzZhsnrY9WyY0fCJj2ChEt1jDc1ZM82323R3SvYBGFjvoJwQn8b0Ms3Dbxq+q9
C7l4QG127og5ZeGYx/0yOy9t7p3KuL+24k/EZKJRmLLXoqwRXK1voDtQrOybnaUa9uhCVP1ZaM/f
Knps5yX17qaBxxWOaoePB1unsjzE/bLsUr9hqc1lwpETbUy8z7zyfeaFV1aOg25dcO4rCvKvN1M/
c6ZHD+g8eqnzTSCpxL/UcjdtKpy9QR7jtda1cR10n8x2+GjggRom0tkKRa55Ww37pusLiFNESPYi
y206NmG6ccfqM+usZEefR6PjqGNeTc/T4jf0gadqq9pX5UIHe9MNRWiEjcUX3U0fIak8RC4IMLwy
dY4SAveCU+BybbW2QHHD5G64ZJTn7gfkAy+1PTjHcLjoctHHtkm+5HVJZEBrTtfj3E3EM07Fnvo3
25ZuE/rDtZWZ51GzmEyQHiDT7WZpvJuy9C6pnndhmi/cvYZlerSXvS088zmj1wBpI3a6ibujM5fR
ZLwSKt3x/rfTO/zRdyDpBzv/Ni9PUPID2qmMtZHs+Aqpb/5KCtg+aAo2kH0l363mG1u89IkB7EnH
rYv0QycLAOhVaBks1z6z+XvTcImGdIziKzIPDx80xzz50MR3lDOdrSRCZZOainjmxqhObEfj65GR
lRnVgy/jm97wRrI+2+xS+AnKnm56HGN26CI9p0nC3K8NYxtMUHG0DD6ScAhlI7tdveBV4uayuHD7
Cb7S4hhrlwut0+q9CidmqsbTH7XxURCXYs/TTiFdQklSDpGHcnBLfox6cEuKaWNgnxJrFTAE6YEt
yRdER7s4T86msiOth69VXN+4Fi8lx6OvIX0Yu24H+F7zbNTJoQgT7hgWf6XdUODwdmiWgYCteuua
6YLwTwQR6hiEgb550FNsndNJ6F1tNe6HmY3Spg3GgTewHKMu7dQGYm65JHEdHKe4w5+RPEc22k13
Zw/SuMroGKBlKiqqtx7R6WiJX9FTRDPVFeKdv+AvSYpH407POYOdAwj+9ePDnIijl/ESol4pDjrL
rywJkMyKKxIOsP4zugeiyvlK7elTMqbzZaFTtG8GazeU+abPaOjOVFQoi9vsf3nf9TvtOzhdyAcy
gZetqpLyU9dnZ4mvXW+M97oX7daJR1Zl1T1W7JqymX2zUsShl4gpTogsSP8OFOX+zP8yFa4X4UpD
/nxnHKTfirPyWKkogqkzfsW7ZNTISGoKCK3PQAhbkF0Ksw6rXgYNYPoLeoS8rWo3UqKC4/QWNBIb
jY6VAE3Dby7I2dQ5N4eFugkKGvhcYO046S4USL8RC6siI4aGJgdzJkKps7rbfjC9XZEaxmZ2WSZp
9CfHOejVls3ae18bzrE3yvZo4JuQbBqLfY9rBeMWBhqRnarDS9cOhE5rGTKuK5Eys8oYoZ0l/UfY
YRGNOsSPku3U1eBLr4yW1iM2uYREvcRWzcTEGoQ8v+1Rsswcna02n7d8XPhOUnv/bJhYuG7Q5xmR
iQR377cjNf6lNl/cWl8bJTxzUGV43znpB1v09pZ8LucwTK3eD24rrxCoxVE88RGzNTz0rMuvPNx2
N1TBiKtSMMBJ5NLEkqIzv6bsbRpgsCJ9RaqTcZqkIhZojAIWbuQX0bnmdUoW1IvKFu+AoG38WPvT
9JRTe46K2qn3PTLxU+pR3EcYKiiHZs6zjUHthZKQOEjFRlMzEd4S3vpY4sl2PeVhdZdyuvk8mF0L
H8Y5YStCgxxG7aRPvaxFjn3GsNxUbZlfih6XGWvq2gjPouwyj7r5qP0lPI1GGe+pTnXsaot+63Sx
fakmpbblUr0krXrnZvQPUpNaUida4yrtJIqWSum9FdJP4IGZ9QPbvuass1I82/VcDmzpk/FpCqU8
aRLUqTPF7u3caCTQeTiap7Be3LPIreUBg6Ds2issEozLCgCnn+zk1i/YDyOu9g59EQSItVTwYXQn
9XVAerUtY+QTNSrzHfqtZT8s0l317yyL47ItiY+9d/OgvrLtpvtY2WK+DoVZn2usXL8qm9IJNaAq
sTzqiMrlrS6BfX0K2W7mIzldusfesEymGyNZvuqsLjdGZsUHSqXOuZ6eZJcbL7jQxpyMvP5ol6a+
6xL0c8Ey0ZOrsuIw5RIjJ3Qk5y7GD5cAxCTKu3EdPO2MWRRpzR2Af80er7Xjd1k8jEcTXudsJdqP
5klU7BDQxjbcgNNS0XqlxNBPEbaGPf3JPL9XnPB3/8NlIKsyoHq7SHQp5RBW5xialLrmQlJ1gsiy
MJKUKcZVv2OxfwvHuG1eq4devb72l5fm39cv/YLAnLzhtP/PH3/Z/f7r5LVe8YYffrGrevTDd/pV
zfevnS740t8t3de/+X/6h/94/e27vJ+b1//4ty+1rvr1u2EFVX3PTeCFunpB/s/vP+GPr7x5KflK
9Nsv//j6+o/Ly1993e/EheH+E0LCdwkJwc2Ouu7Kav2OXPBH8FXgWVjmOF5oYWbyL+hCuP90LcyL
CdJ1XCCu1QP3D+iCPyJKIsCEz3dRoZP88negix/ZHLHGfIKzkeiE0S7zwtsAMlWPtb30ibEp2T5Q
gkCd0awHdTPY9HUm7vxEIpnCib1uml8557h/8eF422GNSPGRH8V8AwaZthGW9kh9NEmUjOqRHi09
31Rumq6Jr7rWLJDkosZalyqPcBXXtLa+Ft2tmJYSuiFzuotb+j4l7rw492OeRtiifxxmevMYD7Xm
mRtLixSDcPrIOUPHKqcv42hgOob1FkZmnRnvcArpPyjTzmYkpWV/LOfM/ppZwzhR/HOGdJ8NTN2u
kdn1LijmhiKFmq/jOA3vyrnM8Oh103qTGHSTaNeP09Pax/WMQrwYJsN7I2kS0E2mup6uC+0SKduv
v6EAFxcSG8M/JAJ/a6j9/0k+rSbu//1oPKj6tSpeqq8/0k/rF/0xFC2LQWW7OMKQIfGbT9W/hqJv
/xNHLko4OP34Npbe/zUUA+efAiNxkyhTEwntb6P0fw/F8J9wsmQoQiuhtPHF/8NIhH3yCL5Zvw+v
Mcbob0C82utnHJfkeGkn3WqbKi+two3Lu8O5ye4Sxwiued2wBaKCP9LTGKlZt08x9aXmFwbcb0hE
bJ18Ql7QutkWEUdEib25FnwpZYe6y7rg14fCZVcgfadj0mej8diXfuNdnLzukmw79tLXxSGZ20F+
QLSOwKgLsh46mjTwKyMIjfkQDpkT3GFbki1X3z3gd7+DYf+odPluTYPo/uPf3swf9mpGbq+hGJCu
jhBvA8+GCYevSTjFxYAESjZWqI3pMoWVM36o3SqbtyVbSUl9DF/pDW7Jqdp2nQrqD3//MpjeeXLm
+g69fXIogGsKykVxKZM8qz4rZ2DSQM8pc0pebLKpXvWTRwGmSprwLM2hIOS+n+rg88+vw1rVP/+F
z5H1gt1liG3/GvGLJdhb/7VY9vBTAVX3Mg/i1EIF3nMS8XpdhuYZy+3Fft8T98n5s50NstYqEiKu
JEXBaIqBrH5hZvRXl0MkgsA32gPb/ZMz2hSKJB6l45+a0varO5046cxBoQTL29RT2FXuPlnGfBVf
Gr4TsBkd6JANG5w76vwOatSZjz+/Qz8i6YJDO268Doumg78gGp31Bn6nMikcGmsU5Pwr7XUo7rc1
29XkIFFNlHAAifSbaWMWxdzZbMhFKb+JXhFm9vfwbC6DeDKipwL8Ex0LPPvN8OodY1HUk5ereA7T
itKPwqNEXQsst9Zad0xGKXSD2brEK2Fgs9DNT3ETQXg+e37TxyyKYyu/ITYUZlTNtZRzNBoGfjLR
wAYumXcU7ef5DCxleC8IHQOQxADzdypzvd/mL6V06ABHYWjU+Us8uPwTH+akD7Y/v99vXwEHmtPC
yjfE7J2KOdT2jzccNwB67NnIeQEilYagXxakrlw5osu5yrKzKoNSRtIO658VQ+HQ1mzpTvl7N1Mh
rS9bqZ4f+OeX9eY1cLDw5RHgI7FKtMh8Anb9/jVoBBgUUdHDvsQgKt8bNmjdybCWBC+oNPFuppTR
S68F+7ZDG+gq+dXIWDc23w1ULoC4Zey9CMCwHWawN7dFjPHok+Kj9pbRWsCkwUJdDgJJfHVRBheX
FJ6lf6cyjOAoj039U4r1B9YzVSHFVV/CTFwneEs0B7IvilluC3NanqkuTb9Kd16Z+u8v9DeVg4W/
IQPYZcisM/B3A8YPiq7uiPfbJw0pyHury+10Y7dp112qEmeuit7J9ItB+qeXBpXFmhLAuuPz5pCL
9uOH9oUzGT4RIcBwixncDOaSeY8xMVbi1k27cdlzA+rkYQhoARx9VcXFpVXC7Ta9Xcau/YuX5Tfn
+R/vAdMp4UOk3wHyIPj/8XJiW46IH4puT00kvA1qTRlHWwiyr5YSC4BDMqXDnddQDzmWaWtFHu20
u1KqzovSwF+exzKPvdfQkN7F7swCioHjax7ZXg5CScXUmQANfJpATpL1xt9bm2CpSQnAH9MOcZQj
xmcVOHz3AK0Z2wGKbGpPUyYY7vJxkn4c9RmVC7FMvf1Ef3yZbqm7Z/W3cVA1las8EK8/H3BvwrRY
kPDVx4jZZA9FLil50D9ehtvT224Z5/sM+9jTlDvWnR7ZnEcywTpthQdH39oVpiWa6yLrZXIWFNDU
NpziaQLRhcX9Viiw5/pXM9TbociVcZgx2fXhucd09WYuAGPUEgF1s09tMehT040jDaCipWFq+Sno
rIHDm3OAI6007dhUt9teiCzZF9ItoNXweJsS+uhz81DURS5uJ/iy/JY3u+x+Yb7727W8eRPXMyS5
1ChgvD/Fy2s1o+HvA03Z3S8fe1/76W4u1KA29Eeb/FSC3lKkCj3MbJZ4FJHjzVZytBvdWh/82Sl7
aiEOfkhpORL02ol074+WBpeOoV1ct11Qhk/SoK8WL/5Ljr5uOk1lM9yPPijBrs0CDUAoBu+UsWNb
BUMNtk0X0oITaq1qStoH38EbaeM1Lp/gVzVfRbuKqJ+fv1Dr+/LmTmCk6/M//sGgXGf4717rhP2L
agLR4UUCLHNndgUltqJXrXjn8PDaq2wR2bVvGuXj/8UHB4ITApkK7LY4XXz/waR3JeVAe2vfV2U+
bkPRwczjv5TuTSJL9MnNMMxjg271/S9iP95sdtchFCDCwDIyRNpFuMKPn+xXdk8bl1mxTBcxPZRS
+B/CSZWvC3Ww8NmffdDQfsKKZVuyFC+0yFSR/2K4/MV9Z7uCUbLHmdnkIPXjRdQOhIwRjP2+yMy2
28O9c7I2BHoKTFqsZLxrCC7FPy6n1/C3bzxVB2axdSu55ln8+MlWOzUjPlP93nIsMAPgwjL+1jGm
o6wbPfLb+wB/j10ThOpX69GqYX3zsnHAQ4tHmAPlkrdZdWSD6Gqaw27vCw27k3jdtJ5/rPAELlYe
QtOQuJrhJlvvE8uPi0M3GF4VsVjGxGeZJjfn798LX/DyUc/FrfTtUyBMrcFPdeyYB+pKXOdB2LwW
2FRdt7ZBbsoAp3jC2STVv3j6b/dNRK1TLcL9G0EQpam3K+HSVGajBCuhcIsx2M5TFbxXDYaNY9Ma
NI/HtsHdLLHrZWW7Dbn7+Y/99ljKEEATtMZoMwBWAuPNqM8WK1P20nT7HOO2EAOgqsXeJvczuGe5
5JFlolWk4AK9OMO1CeO2nrr8jKf7Mp4c5qHboW/CcRPThsdwcu4Gb//zS/zz+Fhvj8v/qajxrzdX
CGevGyNOucIM0n6bkxw1f0QxagAvx/gzGyOikG2Ax9IvHs1f3RuO6hCxPvMDFYw3I9MtwW7DeVF7
PCHb9zrpU1r6DKY48qzSK7YVHPuHHCoF3kUW3lmHHmYkVmLfmSUddZw8rVqk16LO0xfM8OPgF4vX
X+zqwnVLx5Wx3+V8+mahbdJhWdwxbvek1udfBieVCkFIlY+7maK4F2XCls8ZD/4enQfWSCT1DZED
A9b+4lb9eSJlIgEoJ3tudQl+a9iNq+HQNA3WV0nopQbvMiVx+qG1bUCl1ngYziMuT5DZshubU2LH
6U66ZuLc//xVeaNnXfdE7CgJU+Mcur4tb6eVsJGzaPEr22uvXsptm2uQZzkUMQZxYTkEW7+Lh891
O5ZkBJpD/Fzl7IP2c1FUl3zyF2ivJa8gaixf/2rKWx/Gj1Me1sseYjFiyBDbvr22FE+fthRLu2c3
4jm7dAiKa8Oc1U2LId+ZrUX5qAlSeDTqYG62wugVqBGdt4NVj+Wryto5+8Wc98bQmdvFgSlEEe2w
E6ds/XbymcyhxkqO2xWMnYO6BvTzMQ47t9gKy0kwLJwQ2ejCyz4HYzFd4sXDeQnDdo7vVVnLgC1c
z+0bmJzbqJ58sBe3kjNGUnWqItgJc6+1TQvvF4/5T6sHC6Xn//ak4WL+JBq356WTrAfF3h29xpFb
vxzL7FFbJJBumUtn/76fpmb62jskQb2oUQbpu8ppJvVMv6s3sGB0DGjKv31V7MNJp17TBDHreVs6
c5sKv0uvzPadWde+geFhoTlnGzbQza2N56930hp3Nlb3mX3hU1Ev/nC/jBr4Z+eXWFv0+8l1q/rh
5xdmv6lhcSUWFQMGKIu9RTDNm3kMTnIZfJeyPNi8apyNw4mOyieQbj7iy+gPwj3W9pyiXxv8qSSe
17RHqgdzUmIaTIAfvyXNhoqGBGa64esmcWzgGvvrhlxp9zS7HC0EkB0+5UfwbWl+pT/S8lGw3ZNR
/mLR+tOKsOZcoqwlGIZYM0bTj/uWeQkzirdmuFsCvv2+hrCu19S6WO3yYFRZTRPYAdGgtVpXv9B2
00P6cRwTlrwGkNP1ZZphw2C+uZsxhocOk4k8zE07yfB2yruFmxWOxmokJjljIaCdjHAcpk+ZM7j+
cJWzHODcMS+yuvXQVvbP4281I+l01JxSdxh5TyydrkUyjUZkCiLDnBJTHs2mTyZMngXuys0Rg69y
eZrwTJPfHBzLivdgqot4li3rcbyhSuo9dPB6ElkLrXdUc1bJUSx+KJchjvvIBEJcnpyZT6i3YV64
PBrw2zAOdyVqNJPBnfd8WzxFFVhMlPm4fpc7fMzMFtCj0G0RHkwtc758nhW+4Fvmy/WjY7Fk/Cqo
Wqx64QPC9WWyOFfpcJeFmMy9SHrL1KcayC/+4iTdhGKhA93QZYdEGg0vCxX8ypvuy8H3xmnbdBiB
fIIsnfsPVp3MVnVyPYpLTOJgXXyryfTa2DnE+DrKCTf60C4RmBWV6yJYtVt+jLIlsobDZWrkHWG9
+eo2t9UDqr0ianKv826UwHSX3+N4Z4ljABrYwdm4/eKDmnCzp+IWSsEbnTsjdBIMDmXbz1TbGs+N
Y4x/DVc0Yn0+GSc76HObEfbOtHCwgMj5/WqzlhfJwrWdOB1/LyctBNI9zt22ES3ay5aneKbU4kcB
imRMruAwOkYnMT7ggCdeo2KszybQQP4isnC1I4yFzdF0n2jUDPpkEanAi5dSFeXWT440uecgT5Ib
m9rTojnxq56feEh7uTxRMkD7UuW4oH4DPJM8p+aPsV+PkM20ycuSWxIjL+OZ/PGreg2LEZiSzyU/
vWe3Yf1kY+4u7oPOKZYncGoFhAwL+82jNdA9EnU5Ni/ZQKr4dWORsGpsOErqmPxda0ldzFvHMOVZ
6txYPxTlIMtU5MWV/+JCJxt31pytFcypndenpXTOTG4VlSkesbIMxL7JCEzd6iqd9ZNnF5j8Yif5
25WnLvXbF7+Oqxn5pqTt39w19mjk4aE3TKvDo14vtNG31uQHjIq+Ntd52u0TCkebIEha7yYMFywv
r+xxXium+ZgQinAyXVKoigvaldjBRBXruhmYlKyUM51Hr842yL3G7t0g5OBVuywze4SRSTgs03U7
GH0Qo9NgrpBbcjiN4UCT1GFWSHH3I5cTPYov3o+Yo9ZPlrIGQNm+ZgZa5YE5okvfXmrn01KjB+kj
yVhi0zvV3pLDBTfDWOoThyV+RhgbcKN5S8NbDPdm0STM8ZVo8+WpCfCFxbR9KXgPbAS1/DW35eWh
UuMKeK93gZUtvIIFESX8pgVT1Di7zOtzz7gp/LDO7pcGC1sHLaHnu0dJUi4vmy/yipdNIEDgX/ka
ccmPaoS5/Pb7KHP6Nf4cfgtHVwrpC7Go2cPijJZBBoOqmvxFlzLlOjG/nhkrTDHrQ8/WLBKmtVrx
rkolHfnRMmLVol903eHTwNQHIJ6OdREeJXLh+B7b2ZKSYc6KhygHGNp+NacBoHwzJck6LibRMHcm
NBJg/jO8dAfkqOWwrnbQskYQaUkN8S5sQWLIqNAmrsQtRWPEVykVxnmDO+QsH5gBofet2Vn4Ez93
FtxGU7a79XXccgZqoz+e0yIa2jEb/rbJ1F5OAwv+7z8wRgx+OJACYo3hRc99S/+vcBv9xceFXH9Q
eZL5FrTzSGOwQ3I2mZugrRvYU2tsdLNzE96hr1g6tsbFUsRZVHvahoG6Q7lcyKPXTF6KKhegDtJF
L8Y573UypNugQDRyHBLaZjeKsiu9rDjOewl9aBhoVESTxcmTmyibC45lSaH2jyHhQFf9q6fB/ats
A5E5evfHbPFrr9wsqVJoie1ZreNo7NGinduw7flFXCdrz0cn/rpUBkNgzefez1T+guByfQ2nCibh
Ksk7MQ97ZBkluU2t2/GltF4mnilV+rWvMYLwcENLARpYRHFFyVgzsSy9RynZb+trB7fb7JoXtmqv
1ARRvQHnp3LT8ZoEwQmeOmBAu6Ok6xulHuIpBzSit/8XdWe2HDeSbdlfqR9AGhwzXhFzcB5ESXyB
iRKFwTHPwNf3cpJVl4rMElsPbXbbLKsyZZIYEQjA/fg5e6/NNmeyFyHlLHyrzeiivm5sFBf2BFC/
MlEZ06ZsRHyd1VM4Pi1Lq/brt1rJIj2R5fptL5ekAlBgFgjC1cM14xLNFWtCTYjett80LlWh8LZJ
GLD8eTQbYaly6bXwsjtH7VewTWv+mts5ahHP+1I9E/oi1F4MPVptqsXYqv2zCKOEryvrwlRdKstV
j/7brleaOOj6FfPdMDH+PatzwOTyCi6adx8JYTEaqCi56ssU2K9DoqwYX35yZ6gnykeWzY+MiL3n
ayw8T+NapoRkpz+7fIz4UXaR8T2tGiflkYWrEbfR7ayHS9Z8ShEvamTz6bKst7EoZcXqbLUoDLHe
krhrHqzXupT5+MQHbqLRL+Y1fkXpmcc05NflWdfBtxfbCbI7f8FlZMAeonfQAVEYhq2qKWAyq61P
urm6b6hr1KOXFJajTZvBkC+jvNdXcKVeWPbanWk66JscUi8bKPmQEni7bxKqysnQKdX2lNe2U3ef
pNFoVfbQNL1arPww0fT0MTYQ7iH6XFx0WVi2pyzEiaGAsYhvLvFLeA1r49Cp29wshXpvbTHR19mW
JrRocTkPUvCl69JXn4KKOuNCVtzS1r7SB3MR10ad5U36bSlqsxFXUWFLLkVJ4pGuiWAYNX56ESyd
Tu2HWUwQu8eVKmJXvX6MdSZ8JFGkrbOHt7JAkBXbPVXt7PWfZg0i9llnkQqjGtUZR9KVwnBxlZPY
xU+5NitL1YSmUkh0Kye2TGaooO3Z9pO+7LjI3exIvo632iMxmpI/XwtLfcg89qmI7/BFOsNt4xE7
YB4HPy/CgHtF/cCwgdxaosKHNi5C1ATaRGmF2RVZJRN1FozSsmZgzuRoK1w3+ckhJhJsDrO63dSP
cHOK3fIAVrzkrdlm2/En57jNeUS0Oi75MQJkNCSN0kwx9V6Ur/dz0Zbqq4t8XT1Fb4KQKs4dfqaZ
m9QBZjK8vBxqCH6kpPXBuMSuyyL92bRxg7uKCj9aXHWHqI9JfF+HAQaVqzTOsixqE4AjeiL1fKOZ
IHcuqfvL5MEdtKb44sehVz+7Pq+36kWhWx127rYqvuB6gC5Pt0R6URroOsD0YS+mKuMT55mtYC0W
lec6ZdQjPwOBqRsRTHmyoHGJa9qcuLTb1u+vS7ks82c0x6QyQqyIlwYkQSMNyjDCVqi5LuIOly5s
ct8uockt5awN/YYb2ouzT1M0G/wrX5q8dhBFyqyH9S7DyfWDuh/yaVNPDJlAtCAYmeu1zLihrvm5
cJ8DQobANCYdWRDNqo6Nhdwsro10xXk3eGVa3XqIcvRs6+vZYHdXli9Bk+yqoQwFi10S2TdC0LDq
9tJv1evrkeNNuPM0Aq8wKpLBYO1DOUs8QrkBG+2qaodER5SOGLldjp47dwXMOB+rpUAtDdA6xBO2
WLXYMhsMZ/ZImNvpHia6znuL6wJlAjlHEwYUHFxkbmrNBS5gtfCN3N5qxUtLNvDwtWp+W7KrxCCH
bk1to2WsxI6j1njGOb4gC8BL5/Rb2wIwLYI8bOtIbDqOQ/kd6OlKhyotswjQug0v7HNqSI9vduyx
AXSKJiPy+aIT2egEtubqWb4SBDqBHffcZOy8z94iuG+cJGxag8G6SGz4Rb0qVyG2q2Ob+brJpRP7
DOnM6TzzEczXP1LokYVtq80XrcvWjGLVoYwDSMuS8Xo2tZtC/Syr1VE9NIXN05sWk7lM1yGJQO2W
m9ZnS+dGoZhcXo4nqZ++7AuIseezvjLVXm/OtEUw3ZvqpGsA8+BqOixrfbL2ZyMspy2N3zBNLt+W
C0QYBTtCX4GsNRkGsO6jSy6ZYsbNeZvjsU9uOSeGg8BOa6Vo4jHIqvNK4w5qaSfJXdWYqZerDdj1
Ip5U1iuXlT0ebSPsHsPZcdBYO6V8qUnDXF2WN72E7pQcs8zIUwueN/Yue0Y76HxCv+oHrqlRVEos
kuZahVVHkkPUyL3jVPHs7XxUZdOm7PWivjE7syZqJem5bKwa3DU2OVwG+6qoJibVb9t44aQTa+Rs
Oy/X5fUYo7VtJGoy1chwWTetN8QrJkQdK5u++NxlqyX2F/6WWSLi2huvy3JC3coB6bVw7iKflk2j
mUqQU/i6Ws/y1yWvI8GCeuZtcw0rLeELkZ4GnwtFdk5HBdgC+YKUxa+VT0KGJmueiauJq2x4kVpU
u9dyPQpzdRwsmdaoA8VMriTzelO1GrB6qJ3Og/7BBuG1QhVaem0sTbnJEs2Pz3A8hrg9Z82fxmVn
c4Gncc0d4vl3ulV3gBIKwoij5x4OBiyCgVCI/ZLEWrgAz9AGaPI+908OFCmuSWGIaFGIZk+LTnrP
tAn0+7oM6+kxxi2FDiqO+Bp3Vj4k1cEYonB+qODK43F3FnPZRVVnLveUVkutgVoFQJIc8WyJOlk3
slzkw1Snmv7VCMGUbowhBtVBcxlgF/AB0bfkttYjGIfbJK8BVwaYaRJvT9+bcCA8ATMxlV1Jbp4I
Cao9aEVXp09pZ0Dzt5bS3RHe69fFkciawTks3aANdzkTufBqiBL1XJINknLRp5oC72e4kDPiK2BU
IdcWkhWHM0smK3s/l6xY3brNK70w12yTVphcqKNZuNPFRDQFPTKuHMWj6zDmNZk3iuzcjusWVsnr
jfNWZVMGqKrntUnwel7RzFBtuFYfc6qM/IoC3iVXRIPQDazEM1YxoBluyvb1oB7xecv16/0/vdZQ
xutTNc0L7caR7hG3Bw53WkOvR24ZLqrUfKtz3x4J1x5UWV3ruarCNbOr9a+0DaqnepgTlwmLpb73
7QKpfJxXttsrNpqBFgjQwkgyQziv4254K0dUaU1ak1otWrngmO1okaVXJVQwiCq5hkXl6A6LA6dg
BgHHkkFPV52DNA4IvLxvVZgOAkxxoTrMIHfmgFtLUVOC9sLH+ZLjPuGno1wIeWZkQkjVT9aljKVr
qWbhbyTpKnCtOJWN2T2PlBPj2C4J3YJCZqMUOYTWnI+XfIHVeBnJ0iNDItHNRad94tQLBpskmtpn
0/f79plaok+fYq+uU9AnPriCoG3mLn3qUk3gs+tctD2S/cJprH7VL7o6TyXzqHRPC4mjMwlEuWp/
TUVZOc8pEpIk3ZFKNvDnrFlXi6AeTWr9LqtBJ2butXnkMssvMfUXKBwB22iVuhxFPekspA0VA7VR
ndj8Ymi9xrnszFDtBJOAWEQX8XUN44nzaE/E7QA5Tk9ELeR6lnbop6TWNRrBSDWjSL4w53Uf6jHG
8Xay13K+0U112sAHpZYvH6bI8mBrBg/FuuKRsJb1vzdp1XTispdkJNLWFDZtEGc0eqfZzbaOdJGm
qVcZ54WNGJ+LU+sl33feU1GHgdGaqqFRO1Xb8mJM9kqcjljfe4BtNka54ji9iQdpAmdYhrV85uYp
F5H5BD31vqxw3r/2AHK9oGMihM8hmrA6np+wEPgUVr7o5u7gdcOgf16qhI47QktclG5SGVw2L6PG
uo+A+gz3b3uqDnWdZ9EcEXrOG4KIq/kptKJa9BsTMZe6aNHcc62x7KmLRsmtLlMYT8Qj0VnmKQcj
Hc0AptgC1a7ZCGPG3A2AjmbwytWMnIuhE+DSduSlTllfbCbfDLWWv9AXy3j2Jm1kGKsqDRoQkjfU
vPXy6MNSOXSdqxaRt8NiNIQtR4q8d/IFWUkxepO9Tmqygp54QGdn3rkEhHiUyfMcspw0rT2q7lAE
aavZJ0Y18r0I/NuwFmiNenjf5ZCqfxVeyXuimVeTBsI9FOd8dcT8qb4DNlBV4OdJwfeelKb6BTZg
myNA4iZQBOrV/NpRS+Tgmudcdyh2WUe/73lJskin9hLTcmnFBmGcKsRonIzPL+OZPzIX3Jc5//zq
2HnxyPyPnWf3XCqLTPvbP/RfTQq/WIP+d3iB6CG+m2P9DbqqnEDtv+6+IXr613Xy3DTP/5r/dZHU
/XP2q6fo5ee82RFs5y/dsyylZ8ADxLSVQfWbM4jfQq3nMYBFlIt29j++IMv9S3VYiYj1GGIL3zb/
4wuC08o0z0Wf6OkvNgXjT9wIwNt/HR0xqUdnpDu8CBxWl4HEr4MrS8MUmBQAMuPFbPfumHzmLW/r
Nj93E1hf5FuSYrrM0SYTXbxy41s6v2dLEXpbqEu7OON3EKxB4ElJpOmE+WiPxMr1er0hNA64ZJKf
WflypFWy1Uv9ri+zx7HJflqVhf3WPUM/cmQ55+yHDCkgrPEHw6EDdpkHLy7RiIdTtyHzi3Mp9a4g
MFX9RxqB5GtTgo4IaHnKsSLsE3fBo2yR8zOY7tMi2udc+mSJqQ5LPXgwG/QoW1M+3fCBL0HEPCa6
sccKqa/TMIzWLZHGAZk4KLCh7mQvbCNDLhfLvCx7ahlOXfBVfKZs+JHSnx4dXBSUDY+zXX8hLPfR
L/MNPLxj1yO9GNPwSEDsVsS8fN7JJ91u/B2iPDCW5Ka8vq2kNbIAKdsuGwqCo9Pok69dTZV5vSye
3HAeBXzlXMbEQQV4hH9wMGfJ5Z3AlgXORf463Xj9IY+H6tqqQ+yQFuvqNFItG26/hhb6A8kifiv5
1OB+pBtgUX9U/aVVis+E5XBqHh8HZ35oW765RDpTQKjQ07i4h4XMvRVDRXJoM5ycbehctku+SeOm
2+RFdq35y+dl5DoZNt8RQtCATskNQaTXErnYKp35PBLf6Wr0bHNnLGqQJM6bqe+OdDHneqy3uet9
QS26KrMePujgMABP4Mlpi76arK+uPgTuqEFpyZAqmmXyhGNyPvO0rNpEPcw8f7bkMS7Zi+AVR5C0
rBsoFkHqDMBLhcYprZ2yQ0ID6dbCmLXllEi70janYxZygm0lHcaWDCEZOzgxF3pjBfAhOq4DE1FW
dVkA2NBw625svW/vOZ9NVBOgU+FxpCseZpxeOnawwgqPaaMzUoG7hvWcOtsydxrpa7i9u8sZ7hAD
BG7NjI5YEC/c7I4NBbgiENkUKzMF1sCXZYnicWFisuZMu0VcfBSWvM3S5trV+fbjurvO6clF6dao
5QdpB0rW/F4CgrPQ0XVlrrE5o9riRPbsFBjk8JdGO6LyEOeDKgK7vGd2SI64lX2kiD8d+7+8GpIY
9D28KgHvv642Qw92RovDaOd6SJCdyN81br/TyuIL9qMllJejPbJLExiJufjLu7X6+vUzvbcRvWCl
//ZRWVThXgsbwvDJUlfkwixL2B87pH5PJubftaPNKzAHLHDQBF6/iLxd+WF27hX5uba429+/hVOV
gPr4Anm0rlZa5Nonc3olPqQpJyIGUsOFZeTnUewc6pp8HyvblKH84HK7bBOnXy42N/YLxOG4uU59
GUAl2oYBIFGaHMuZSSBVnx8aedWBxwsaXF20NH2gJSQox/b4ANLmoqueDPLLMhtzMtwVL0y2dleg
07YeoHCv8/6sTocHr/S2vQGWr6ovc7/eLT/o2cA3oonhzpBMSB4Lit68KWZ82svoHqoy+ZaO+D4j
4It1vGE12uhe/OyQkUw/PXucwIUGlSnOsVnBvKRvrCJbN2ktkDrTsIzj8Vtt+vc5E14CXM3mDFqG
thpG64dbN19Szp6BxRa2q3pxE1vYBDKYQMTK0NJnUvyA4uU+8gyc9R456vrDzEgySBrv0rA9goy9
+Fgk/bYkObxydPtVHfRH9dR/rYN+cUj/X1Rd//UH/S8sqJQO5jdezme4fb/6ONVfeC2cVKHDqqRI
8QjhlfPy33WTpf+lI6fzUTZhuaag4ndw0byg6nFxohj3Ue8aNnK7d4ZqS/yl22gmdRedDjZCy/2T
wom38suz5fLjTf4Pp4MSiBuOp37/nTY9r0nGHcyerCSvq+UOf44+bEe3ch4SsA7dNuYw3q7qaDCh
pVnN9MkYMu8b73g6hPSajYBTPcBkGfcWOw/gjf6o62g2z1pp+l/sENFN0HW5z2E58aW9g9cINNRe
huFqMty2VoTfihZu1HqPXeaYBNv6+mxvF78OLwrP55jEEw55O4anXq5y4gSRTujjdA5BGDO2Jwh/
jlwxEKsxhOk+oQI770CJXkZGXX6z7LT+CeBjBEYT69/o2ZvArxJPfi39AsO2O2djgZkr1i+TRE5f
u3pwP/lFPqLwCOMUz0Aag6l05ihJII5ZLlVRloPSnaK8BQJYix8xK7IVaEuSfzaYLLmBPkcmZ8IO
qTtH86EmpZSBCVVA18gvduwsZwV1inPQDFHvyLe9MiymN6seMuTRiK1c7vK20C6bzB6JOsEv9yPG
ToStnGHNsXHIqwt0nHHOhrzFNltxVYVY2UY3ZisLA+DAbNtvk6ALC6AWCOANfwMY0ww3IWmXxdah
A3JRYrAcgkrrjUerLUheL52suUHIGGkbE5Xdl7RbWoCe0srsoDY676qRJhgJhK7xsqpzIG/BZCHd
32ia1Xw2S9t/ygA8gRpCTk+pl4/i26AJ0ayiOIdfKOOxOw5x4zn7EN6iDnKSUntF56JTyY1WzbQ/
75drp6XVGRQkClR7uLkpbUBX4r3UxsLYDy95044+Un+VYvE+sT0VaNdxwCEK7G2UB16HvIX+ZpFo
EHd8V1tblgY2vm4rkDCZTZp1wNSGzaoq/ZaxbdhXxh4TX41CkCksMyGT3LgYCY3kRoFXHfhpY9xh
I3BvC+INDiTmerc4fWIKfYOMJQUGrX9GUTK3K7dth0+TbCiVXDfFOYrLN0feHoM0XBELb33Lohku
Yeg67hlmPXR1s+OV+Ypk5jYLbCxd+camRUAINpzMC2R2jmSm7nqM6Srm4EFICqsHA75VBX09h3j9
k8a29yX9IJK0ChN8apzLONlAOZoei27yv1aIp+qV1XkZ16e1iHQPfUajNEDGeYtO1n9qQK5EQd33
PvGzVXOxmIUAVEyS/R74E0zyMQV4EJgkCRkBQmSsPL42zT/lJJKvbr/USeAyzmMakTb2fIgdP7FX
vs4KAWS2bn4ybspMsOxEH63pFIGKhT7Fp8lMrVRIrtD+jEyzkFDEJgQfnQ8ub+VaVvPQAiX4mTGJ
fczbrkb80FThc1fRTQCD144w22F5rbMKCwyBiSWp27KhEcnYrcmoxBMRf/akT9z2yNCR8dcU6xGl
Wdzjj0pERLRmlmYcnBYrJddAeFTu6OHwBEh186wKvOXusbC6mklQF1vxykSFQxQo0CZJa11brr1p
hqhY23Ger3WP5NqAZ7RvmJBoRbgu4tbVD04LVWfXJY1CvoOOdrcl8GFcTVrE0kQgk2PuZ1+CEipn
WDxQXpl6bZqlKXCMWFUOaKcatWYbL6mLiqOeMh92krS+lMDNFIB9Sh68rvR/lKHef4EnYmnrUU/a
YUcVEBlbElK6e3/CIoWoYADq3ledUWzMuW/FNtRSd9wWmK8qVh7dTL/zdqb+AIctmba601qPk2/1
SFhpV93GrowofCpCrfdN2S+w47JFcEBpYu4QTaO9fD16TmJuOx1ZP6RZTgHbcUQrtnbzNvuBtZDD
lVv72zR38nVVRTckf0yswvRcBTxXF+rUIKs9h0M/sEPKmGZJ+F5NncPPZINGiuw0DBwb4OVUWudI
US/SkST3Og8PNt89caJnXjkTlGJuoB0GNVKgAL3mpYzMtcNzjEnsyqr1722FG8uWQ2Cm4iibfmf2
cbIOQ9IzOPfsEfGuIaufORXDSwQ7gekvV20FQxM5wlnb2F+wDvwg5OkOjyBPacX40/gmouuhqy9y
OWe0hPdmGx/aLj1A2N2Qz8DzwIIVZVdTgqW4jr80HOtRv9TKHDre90UIlTZNpr3pkHRSFLdDTmyL
XyMdg2VaxBwAs9re6KC03P67R/9tNQzA731eLdOxhzdoeEYMEb6ZfrZnM952GcfQNM3WzFi2Gl1v
XB3WGurbujVnmHtY8azW1I5e3t9HEgwX5tQ1CL9yP8q9UYJ2pot+oKkZBXHh7Zso32Y0mFvRH5jF
HmlnsPikEU2Mp2XQmW2M7kyhPH6mWQIyjhI2LIhxlslxcOMzT5rncpgHAsUXMln0eTfQ3sYywI8l
EvWGPJTvtpYWm3yIOZqPMItdJDPtA3NVpPE8qZzeNcvYxgOAymk5Syv9mBXiDMmbWOWFCCrbukJF
wl3DkgOt8hCFrVNxvq+/gGhdAzp4Lh2UMXq2p0kD+Nx7wKE4AQ1DWT/nnnxYdGulO9VVayRMBUyT
KNocUBVtEgcpwCaeiERhdi2JjxYPbolCpBOqksm670lp3DZ1jtqNp1ENBtaulm1rRX820NiRqoLw
OWZQZdwMo95QGpUsAglUUavG8MnIfr6r3fKsrrNvBsi9Key870qves+4fNujUVCIcJ8MM1yTmjdd
tKMOLNePV71dTjcDtL2g4gFiWFrDaiOSwDrL++a7Z2n0UNxBXIxCAFaelBICuGfqPPNy69STl3Al
C4JuB9tf53ZIjZaLi1RYNL7DeudRb6yNSvuBiJGQjxHy9RIejaqpkEUDyncMZoeTdtTktZWOIHzN
W3TtpBUAng5Kw5nBtA3W174ZlvNFRtDaRlLt6x5a6HxjWOOWsecazRsdDOSaKHWt67yodk1z2URD
dMDwdlngmaq07tBk4PPjInliZHmx5JDhQ/aNCd6ig918dq7dLl1RYUDJq3Tw7+adYRfzKiYhHFby
hkilfkMCHAeqCg7ZTA4301MAaXhjjaCT+b6D425o8mJuCO2QzrUh8tvCRXfpyo3Nkoo+/hq4/cpW
sFNBUksfyr1P3I7OETJiLMb438weY2lstab9RJXxBS0ZMsfvReWdW9kNURpaDwocP0I/m0cn5Ou3
h29UgRqZNS1/OdmbqBuv++ghyxJyvpstes0tFGtCCs9nJ90gqw0vssY+07t0y0wnXzGRA1n6PAqT
vp8lNkDB66CNoaezyVS7diFGGqzZXkTtJi0GWpXqpdqkeAz98tqqIl3sQpOECVN31pF0/O0wyiuG
hJxAnW3WQnUAvvRdKrNMJe1ljfe3D+aGakRfuh9FG2/LsRqQrZM7MRbW3ndy+iDtGbS1AgELy0mb
fMlHsCZ8NKC0KD8CadffqK2HvV9+mwytIktLn30cuV0eP0I71aJDtOjuDzPrrgR2rJhzQdd5m1jT
jRYbiKcX21LSud03Ti4ffZRe6AudzEu3MPimTdJ2OnmO8Jjox4S9toVpx17QVn1yaQ1jCzU/Sawi
qJ3c+t7Q/P0mrHweNnisw2rjuKHTBGGF9hlluA20xSqKpFkPfSb2yDbwgflEa93GHUlhgQV286zy
clEG2tSaR04w/TPXVg4HoCVuskZQMqbclJ5zA6w5/5nZwl8Am+nWnat5JNfqXg1ydpqi4kHP3Hg4
1ybqqysnTLprJK0xkeHZYIHbjaA7l5WPmyiechgC6TxVP3i0dJLYm6zRtwj9F5Ihin7GheLxwYCv
d+AHBVvDzTgabcvEp5uvMq2iO5GLxrfXU5dP456tR1dmyahHt8vMijcIxyE76ujy2RY90s83s58Z
zhFBmPZ5RI57SWUy12fI9CWQjNn9ISDHO0FV9V0e4Lhenl5O1/8P2hD/v0HcVGfrv/cZgucs+f78
Hvqm/vzbfMZz/8K2o2x6Du05/WUM8zaf8fy/DCgujq/6o1Bc/mdAQ46esqdBZTPwAKjpzX8GNML+
Cy+diT4eY5Pr+96ftBl4W+8beExmGPJ49DhcZUvmn1+bDOOUJKNezfWOCBwdJZc3PJEtWn3QGf3o
VdTvv2tllHAijBjRwm72hlWCIGyOPur80sY5/SCeDiQGPJDng9k66b3CzMSFU5tsTP10MZTjVzRt
t6JNr904vNPrHHufj1D03bf8Tx3fk3bzy+XzIHrAj2KQ9jeuSeH0mE0qt9qFmHN3WjFFm2W+ZbC+
HCaVghcmKfVKK/YpLY1DKKz7D97AiSvw9Q24KMEwNANsOu2up9McTgbRXLu8Eo9lnX3WYglSWhJi
FOWfplp+tarkZ2dkBQZFQegOVePv34LPTXp65Wl5+5aJhZxB36ljuEy4vUhcqnaceMLd0mTPGKxv
h2JygwYRXzAgBUelkt3UY2Mec3AHu24wNgQEuZvJhIuPAUnetHMY7wSKoKh1qIfaIdtOvocO15nW
Nel3hwy9U1MwkmvK5dKHwLpFNHTXNnELv3J8AOSAzHOyz6bJl7uuQ7wA0VXuXDQ8K2Gyq3ajdsjq
YvnSQw/l9IE0stBaGlx8Y462gKLXyGNOUDYzPpEMq0x5RwhghmrOuq4a94B6PT7Gvj2uIUlwHBrz
C0hc3bmlA1gzloStP7qfBrLpKmkep2YiricxdzKua5gsBL/mi0NMgcZIkK2M/nOxsOHHSbYdtPrO
SWZDnTqdQ7iYV/Fk4oKBZ7aJ5Vh8FYtP/GEZntV5M1IxaGRYeN45NPRsO+sozDnXot0Qgo2w7dSJ
ydMC2RQ/gfo+JS3+xWI+JBpHjaj1OXGV1CdqVHIgifjPRhDqjoRzIzxBG1T3+M9fn/UwLUCW6HO1
68ZCYY6pW+IoBq2RXBMEccvf+uAhPJl5vLwg4aFMPiwDD4t1MvKBL8BOFtfVDg3lrM7w0aqHYh4K
efSWIVmNXfHBRzw1l768JMRHk6XZZa5FXukv6xkH6myWrVPuygU1dG2jdQMPk96VxEEG5I5862t+
0xmkv6l8+ybP8+eK8pC3VlzQVLWoXOLsIPzUWNvJNF8xACmeLM0wt71wYNV7GSKd3z+mp8Opl/ds
QgODPUFoqyNOFsjZ49jr+6rerPJzz62O/aR1xyWPrzyzQuPi4d4NUzo2fm38HDTvzmrGj8AP/7BU
QMkxDBMACSuWUF/lu30Abbzpdr1bstsQBJAx/h87chEW96PkanWTvZvEvXxY+ieshz4fWZyuSSbW
EPT1E2FZMn90SOnLbfsDuOGv7Xn79SWUqoLBgaA/f3I9u5giMm2GcidH46Edm5aTT4G/Od5bCXFr
ZLTcOJF547Z2+8FX+U9bHU0zC9KQjerjFKZVwFfHqaGXO8SmRwVZyqrwHoH89RwX13YJs6JIh4vf
3z7qjv7bBbW5iR3bUP7jk29Oeg39t07waSVMc+K872pCWNwE750Vjh+82D9dWs8Hlgkui+trnrxY
T9AcdmC/ImDOudawFRDRk9Nlcs4qDuCa5d7RMbzDAvDBqPqfLqyPEJR5C+RKQFe/3p726GCbsES1
42jliHZTGXgyMtxQ66oWG3tWcgopP//+yr5A2k4uLfZ022PcZGC0PqXXygGFt83GthsWXx4gF56D
X/JZx+0nk3gvmFazQ3xA/oQnkRyqdl1IYlpnh1AHRBMrLHX1JnezfBuN87KKGtOGueua9oYG7hog
7nfLAtk+au0m0kZSsh3ThinT3LnSfvJl99WtFsWfFp9M2dtBL/zLxZUogtErB14Zf6tMUjlVMCLK
fe8MYTEBHJaMaW3IeNO0ajzgNgbnN1/j5Frf/f7yGOo5+tvlMUydrDZANa518pzZIOgr8F3lbmpz
iilXswKjia1t1dLOXQh1tube3VahfpxVdRCDHnjEO7hFnLjc6bG17vq43bhlfrCXMt0IF17vqNGa
TRPrqwOpd51Gib8tlXXw92/9dLUDzqcQsSx33MzcV+p2e7fa9QaVrsOgGQdufPBib50UDckqywe7
kXoa3l+gl5dhifNtz2Jc+MIHefcy80KCkbHMJJiStFV2+jZDGWn+MCdMe+TX/v4znVLs7JdXg+/M
Agj90joFV0k+koAf1e68xr3ktAtwpR6/JKDScSTl/qqxKsKKdYRds1g3MCiAVjyKMAfxl1xUS3yY
mluL7OktLvgnosLvu1Z7+OA9nj7HL+/RsxBhoD4zhXtSgghQ0ED0pxZVwpQEM/MSszIZ/sNcXWP2
uotFfV8LY4/98LaSBk4I+huEwxHFkfrnujEdEHW2tCszZS0qaedN+Qdf2t9KCPUeOb+9kDOY8Non
a5zyHhMxWbc7VkGmIfUciL7ZMtNMSSYwjnj9vlhTF3hVHYFZny6i2CIMrnZ3E1bWJiasUtf6r7ix
HsnZuVuiYl+WWBhdQqI3v7+cp6vxyztFK+izNnGwctQR5N39pSmqceZyNSNyPnYVlSs2b2ZSJrAf
Wfru3mKtVMXmgBBD/+B0cbqRv7y4oyMJZDMAQXEyBNd7r3JkWLW7DK1F4YQ8R9rX33++08eUglWA
CeF+djhtmC908XefD1xaYilQ5o5gwrN+bveJjQG6dD7QypyCi1TBgKiA7Yy1HrKukhu8v45Oh7cp
Zei0a/zmOSq86qKF7rSBhVbgcHOznaRXv05mZl5LEmGuTJvb33/Sl7r0/VKh3oIAgENrQVeSB7XL
v/uodl64WSa1Zidxnp3LhFTBhokLpJt53nZYqJCPdeP8OakSLRi0UHyNpE1aXdZ750xjCLUBhpM8
DxXei43vlt7Kzs3psMzOuEfBTtiFY2vt49SEF2HtX1a1m1/YOFp2glbbki4E91hCaaxR0A+V2EFg
uwJ0xXQHp/p6jNyrQZbbKV3CT2XZiQCA4zmgLHPP24Ab1AybGXrnNhRTdG91zAImL40x/fYArsPy
ClG7u6H6IuxTRSGMjYvbS4/PR6llG0ip9KB1dkJDx2fkRivmyBq5gZrc6n5ElgljEiuHmCsI/vRC
QhTJhDON0diYQ+efM9364MEy/+HwDqNGwehcalSW1l+/DuBI9BbztgEpBBzKSGOJrWWMVywNty6r
Fnlwt9SZqPEnj7yjqor7nVs01iGuTf2Z3MiHvjdHIlpNPyi5s1fWkru7NidiSsfYv5qH6KId7CBq
6L0EfGTt89Twm1UTYVqoRfQYpcUcJGm/ZxOx15FJfGqkez9/f9v90wNGzAD5BfB4+LZOyqo50ifK
lqxhAWm1Txl00otoae/rPnv+/Qudrvvq9kaB4zNu5H9/qxtHAbSPeaoK483kvqgXsEMeuq856HVW
rQx+Nom12deU++AP93r10tCpOfcqQA+P969fpW5CJajIB961mHueIQBdIPwUX8Ol+KjndLrd80pU
/kqdxLpKtXXySipog7lhWO2Wwr22e3Lpq8y6iygz8HkS6lH9+OOL6hgIyCGG6h4MbvXtvlszhDaE
xSj1ZkcqoLVpwXBjDggS2+nWYSUuLClWXZb/+eXkRSF1uQIRI9/mry+qAe3O/g9zZ7bdOJJk2y9C
LYwO4BUACZKah5Ai4gVLMWGeZ3x9b6jrdkoUW7yZ9dIPtXJVVkU4HXC4u5kd22eKx8bPQy31bJFc
6tgfOapOMfrz6Z3algXtluu2iFEHX8n7oei4sOwakB8ey9XvcKYT0qQ1D0dCF894jIvHaT/23Z9a
bgu3zdOfnw9/4ttYlw0bMjpiAGlH1wBRW4PZ2KybBlU3QeqViLptW09nZnli0RBI6Ss1F8Ub472f
pA3PjLJU0ZCwAFetLsVT3GQevsEULTPlsVIo3H0+sWNk1HrcCZShnNnIYWmuO143IESWqZHwru5s
41nAxFardh/FaKRwEr+f5wmDUk1UezGGGHGrTfLNaqvN2Ilya4gRl/mZhqAzP2r9OI4OwJV3Sxae
MPbj7VUAlLKKMOJlB/K2g3To1Nb8Utk/6XnOHHOZoCrL/a1hU8Oi37g9c+s7+RoA3ZGoWhW6xzkD
M8CksxmpRRpjco+TuE8j7qUqimvcu38ktDp4n893fa3H09VghXHjYE/6QJnFNpnaoWHUfrbYB0R3
z0hrz7znU1MCPc/hRRkDgffRGQZ3q8+CZaS8ugZlejcU+Js183ZU5q8hjL9eOjPghwhkXVhvRjSP
NsAQ1D11S0oWYVkFG5zNhhuK3QkWd8NLa1QqpnJmQdtraYG5GNudwVWuF+k3etSvM1Ht7MSY/MBs
X4ZcvQrXdrvG1KZdYsZnjqNT37ZOvk0YZNsIAo8uzjNUerkY+tpPpeTJhCWI0Ol6zQt9/pLPDaO+
/7bTvo+E6Ifah3Yhe/RMg52eUoxpKPZ/PtJ6PTxeTm8npL0fqcwaO14AGPjxsvwE84YSRLrJevFE
ffLcWz71pb6ec8jKCZRet+03xw6gaASXGVTkRCsz2iAuU0ijpF+U69YyrmQr20tptpNjvfRNI7z/
fKIfHil39PWOjLadzB45r/cTxSKw5rqelP5oiL2lDG6Y9lervuLzYT48T4ZhNSONJ1WuafLRAomS
WF5pHKU/tPj72YafRxIXFMz30LR9PtTHY+51LJ37AtYVijCPvlOdQnsCfYinlZdcf7ERm1/U4mkF
37h0fJK9RHo0kwOprHMJ+vWvfrds3g99fGMBDAOzCFs4H+z4RRiT6LKziKJ/tR/RY9CMhE4jMg+D
bu0/n/Tp5/s/cz7+AIGqSA2yhtLXAvtRaeANF9W2r4trderOYGlPrRi65iyyHyi2iZPfr5hpMdKp
KsKSGiBADE25C5sC0X9/Bt79YbddH6WiqLTSaLzH41whSGRFLNSh/H7sHWE/q9lIblTb0fK8SSXz
b4eseL+s6FbOy1e07FEGSxa9qVZZx3cwtwchD4e8HKRdY6U/lgaXKmpuuEzP2pewjg7CPHc1O/FM
4dlSYsFrBaMl63hji7J0KPOS17fkNsKTOQX3hU6y6RX9zJf4IXJgolRFCBxAwFEgOfo65gqMytTU
pQ9d2LioDBzj81wdXIp98Q4pjOwt7TJtrKUTD5+v0Q9H9LuR6d15v3BwX2VvMJmk2Vr7Nc0dgJ/9
fIgTnwG3Ph4jGSeugNrRWwwXUWdLzPdnzN1FIXYW/YmS7hlCOzPQidW5tpNSXOKSqeP99H4uubCb
KBjZY6y0+arW982c/qLTeIMR4YXZijNf96nlQWuZjVUR9wF4r+9HQ4Q9NYjgeXKotBtgaE0JPJg2
uc+f3okXhBoVVQGJOJ3awNFZ0MTZAhGIT47a2fdmvS0Y+pkT/OQQNKIg5yBhyhf+fiYT3aAyZBxS
3PF8JfK8dpD1P/6DabwZY10kb87TUJ1A4tpsUAkW5eTHVz3d5vMhTrwQoP5sgAglCTZeM/lvhqA8
O1bjIBV+Z8s0cMW/BmhFkfz3Y21KXiqii7WMSYjxKkh4M84wWfkkC8YpTCCcefJj0GjiJJD7R/P5
a5yjR2bq4VAblV341JQlzJgHTImtxzoPz+TUT7/+v8ZZP6s385HGWUMswnzIut/JpnYnQak6c/6f
HANo9GuKkyaloyXWz6IRdrCeT2aw6QN1V4Or+vz1nx7CZpch2mCzObodVtaMVUDJNHCfOSRdcTkM
+u7zIU7sZJiAUX0ks28wl6PNUsZpNGMrKAhj6fAO+qu1oXhtJUfR9/f3ZexGNOSreMIp/PP9S1Ga
IBO8/sKfVjxQRGNtQkvl358OsSCtZLx88OjHY6BABCclCp+8wDUeWsBDrGGr48MrJ9aZ0PfU21kv
f2S5TTIr5tFhKsYuM+xSZqxOvlva+5Bu789nc+rz18nYrFZtyLA+XPOUphR4uvBy5vySbuefa79p
bsZnirSnhqFWalNQW/vsjou0GZVOK4TLQ+GEDnlIn1iv0ejTnAlAjtrvKAewy6DA43ZOLx/g7aOv
cmm7xQoAO/pURG9K1JoqZnyKiXiy9szK2EoJUgkbWXZj7I1WbLBA8Mf2WypgSgkFqkrhpj9hUHOH
WJCQ016g2n5aVh734UMx6g+0smwkM901dNYp2vVgGGcOyBPH8bsZHJ37+JYbVmtrhZ91mqvWPzpd
9RO5vFL1ZqOrzZlz8uRoBpoLahy8n+OYKbR7OaY5kc+/iT15uYFpAnYEBE75J7b7M2/n1CLgpvE/
gx1tzflERt2KGUyGJcR54ES96Zji+fMVfXpKeIetF0PkPkc3DGwNu9aaeIATjnd8MO4kR35IKFpx
txfmmf3z9Jz+Gu3oCx0GYAoVeEwfPNbW1GbfkJ4i9cy2dnoQwPd0bXN6rjiSt2dNMJhgNSu98C1p
3kjFnWyDbGrqM1M5tU9zY/+fUdYH++ZEy9A7t6ZQC1r9IW/ZF8tro/e0UfT/cDpHS7xCxTfMGgMN
WulZ+c9M/WbU6pnFdnIZCPL6WGJSOjtOcXHW4Y0Kq5J7QOtL4x/sUn3sUz0JSJ9U22eCrpPP7q/R
jtNbEe2KfTsyWqi3mwnqGcwqZ7aAS/Z/WyW1bnHraQooAb3e8WIQtVzRUjCzGOjfQjO7zS3zzLM7
ud7eDHG0Eto+tORBmlgJpurF48Eqey/S/tF6o4bG5ZPDDTHq+/XW0k5LBy3LYJyvjEhGYoyDk0xU
fK4ucfLlcMBZHD3ILY7D/FCfTSDgnKIdjSETjb6zAktdhQyQnzlNP45EUVoh+kU0zro73k4LlWbi
JOaqsxI7NK3ety1uWXV/kxB4f77NrU/nfX6GocjgwovQXotn75/eoFa0LJGF9gPJ3Fr1/DRklR8p
0bWURn6uXap0iiTdmUE/LgwGJccGpYNUPAWC94OmENFEDo8NVsaykbEgK7NrukbPLL+Pn+5a2uc8
EjL3RoKS96PY+EssgHJZGMmyQfu8CZMcUs9zPKhkFcSZd3ZyToTNyCwp0n2QWNbkeY2w5nvqJJpp
UURn0rjJx2nz+fs6MYxCdZMPltwhCZqjSSUq/oBRMudctEAQltIlM6dDuDizEa1/zdGyUF7d4Smp
InM9DhnkBSlanFq5H7YygDerkrtHKxHJOTnjqemQ4jVtLKeoyxxnQcNiwKnRRlqSl/oD1hKeMhq3
qLD/9gV41YHCyFrjeBhzR3uEQlullpla7idJ2riW0cIkkowz59GJ9WbgTsV/dMR8XITerzfYtzgZ
ghfwVXveGKDxc5gHUDw3KrIorLN+fL4Szg13NCdC6xEXYjn3a9rFE7W5wcDTCWijtleIZ9l++wfD
IQKiXYVkNUyv97MrolJWBzEwXAVBxbJ9HFD8qNCcLLZA3LRnPt4T+9JK0aGvANUK8f7R9QunPPqW
5Tz3x4VuJSV8wUhqI8VAwozreJ53/WzupPDcxf/ExvtuVPX9JHtRpQtU0dxXtBEe7OIoAwQnkIgY
2pz5kD+8Pr5fioB4dlGR1VDvvR8Ku2gcEZoKGbnA+xPrpMUBNKh4YzuFl1aF7LOvLetM0Hmifra+
OhYo91oBrejosWbZZEC2MUq/GaGI9NNkumpGMbZCuE81uJK38ULXIlYLwbbKaO/WFYosSVLI0N+1
L+BRfkxj94S3G7gveblL6D87TGAaNnJpS9vPl9wJ2fraRaBpWF/hdaoch3tV24W12XNhpYXTabrk
USuCzsHtA8A2nM71X/MzwbgrWUW3eF/nu1EdFe/zn/FhKa4rkDoqcScQa5Rw79/UlNSVElhj4Utz
epHN8rUsR5jG4PoVKV4x25djTI+LxZ7y+binyjarVafOR6ev/udHG4rRTDEWI0S7WU+ru6TYfhUt
qTN3FpTSH00QPSBjdSajv4KM9PnYH/fltZPjr6GP5ly3EBpymfyq2s07AOj7uURKVQ1n3vCZYY5z
OtZAMzVe4nwE9nBVZPgKda2vludK7x9PM2aDA7WJ0JpC+HE+J8SdsNcwwPDHSW/2gajLi4yO0jNf
9On3hXPC2pmHg4J6dK1RF6vHXZFcOz1LW7XTHyKhX4s4+jHYNk3DsGbQ913UTb1Te+sfDb5yILnS
c2Jr66N+E3ZV2dDRLUSSr66kw0rH6oPk15x2NANXL3VX70MMDFyrecQraP/5Yvn4nWo83zdjH008
kdiYiV1Kn/Bla9ggMsQqWqUrbBZeMQyPtZ58nSzpcWqrSxuQzOfjf9hK1+F1xSS/yV2ScP391MPC
nGj7J1c7WD+iWXUgEl6M9Q1w8R0m6mcGW+fy/mb0fjDt/WCLBGI1Hc3Cz0GxD4RmUAE9QOsIeLL/
cKh1Wb95pQGUfjy4CANauaAxO3dDdj9luFfRJ33+BE9PisZmjgUCKXG002h6X4Fh4QPpQShvKiGK
VTU30eu2zNcUyYd/MrO1jYYvUrWpnL6fWY44E/QhM5vtpt/Gagr9icCDdvpc9fpJy86s0JPzezPe
0Qoxx3To1ZyXBiHk1lTGq7ap97WFQZza7f7Bo2SfWTOHfO3HkrJkRiiDGQ4uloBPncrSr+22BHqR
Q15Oz+mK1/fyYTG+EgdJTnCvPXpvraQWAbdr5jUD9BAC3Df86d7uNm297JMMabakffl8gqe+9lfz
6Fc1MczXoy9Ab2RJ7oL15fWxSxgieW0Q/ehqsMhhtZf0/LKOIA+FqztEZz5kQ3PmNr9uZUezfvcD
jr6LHrzrKE9873VMB0Imdjpircwa7z+f6IlTgyVDixfqHdI8xzzFrKZdPp54uK2iRAeiMVgiaX9u
adLX/XE6XHBBva0mrhhXHu2e5JrZtlOaXIQqfcdELYAqmostNwI3a4sNKJHobq4mPG61+edcJehY
SfV7qRprdMfKD6lU/wEJXTuxpQ6wL5Nm3/U04GZ19ZASGm/NpdnNBPJ1qV0lk3oHQbUEZiOm/aBE
YOViQwKHWI9Oj1sSxiw2jntq9YUG1vZyLsFo4rY7bRE16BcBmOlV/d+jBsf0tACywTpHNwx0o8J2
wm+H3PpTDnK4a7LIuCyHeDcU0u3Qa/lFykgeDm5Qbkf5oPSa5S2DhhNs2m2H1b1lKaTNONjpboDP
TYWP2af58qvqUv26DvSvIQ2w3oT8tcZ7BjBZN/gQVL5oSZZd8pK+G5mYHrqVOVXaMKRUrVp2U4hR
5zIH5k5UZeGoRlbvKVT2niR1JZnx5KJfpl1ZZZlj51AiTUwf76JEt/weusiNrucKQCkFLKRAbq4b
tFUJpfPCiCRQHMjfqrZ/HKVAcrRCvTEDZZ8q1Vwhc1SNbdNWAum1an6LGHd1J24pimh47YTSfDXD
y/OidAnuosAYXKy9mgO6YYuihiwdokaGxb12F49Rmv6WFq0+CHWuruWGq+fq3zf3YbOxk86Afq4m
l5YRlq6c6/tGjoyNLjp5PxbhJbxaZHB5Nu5jXRlWecqDNocvQY7ZfTI+xEQ6h1gxc2eomtLtrPRn
oWfV9bA0P+jDA7glbE+jwd6x9aXzNS1LNqMMNQSZ9UanN4YzEJc4qk/WDuddKiWJshsqy13r6q6w
Z420S2J4KGi1HY7mN7Tm8+7GACh0PHWms/Sl8XWuSL0C70v6C/oUgNhZWrDNgN0VLhkP8ihNdMDn
tP2ioPcHolvjhWHmqq/kofDMRS8Pet9OWHGEUegmdbNJwvJrabXZNtSSFFLwON4BnA9oH9P6vdQG
V5WY5edRCg3MmcP0tgkqTYLOk5iADicHv9rgUlgIJQJdH78bRZP4BQ++3cgIorXtUAi5hnunSFdC
r9PG68bGKABKz3h0RCCSw2iLkVV7B+tD9aFHp2zOIOMw/plcGr4LUItVdZETv+8xPoVf0+LEXJaC
P14+mXK3AwlSvhi4Ou+DxLin0S59QuYpA3ZEFbGvB9G9RFoFNpk6ZuAUczv+NqII2lamj0N9sNUa
c3VpBi+UJv1jPCs7k45GjIBX8dW0qaTRzTWbrGLUicOkGt/MaFIuahnmYF9lpjOa5nJDf1TjjqG0
7XGWcxatp4WubvvGU3oiNqBosEuKxR78TMGlyEmkcbxUw/Clk0exAZGECYtmJJqnNuECFpZOGz+0
ZjqtiD2uoY4F7BkYXToVFoKhq+WLiltCSV+0FTaLW6kt3RphWKsUrnsYLVUzmfLGTMrqRpKK4crM
7eHQKnwzWyWB2J8LqX2IZ0nZowzRserJ9fjnVAY3ZoTMbBko1JWDHruDHMh3EpwYuHUlO9kMvv8y
SMb9MLbX2AOMblAXv4xemgy3iuJwU9X20rjwoLoa0l8g9kprhC3ZywbSXWHcp1ruth0RtE2bJnCi
CNhXFeheLU2grvSbtE9u6dq6GxV9GwXVc9Ukv5q5khzc+S6MLLu2Qhmr0fGgL9XsmLEAIG1GwKMa
5VlayK2w9kKvtxJazbPsMNNx4C9teWGJ7G6R4RliPl5sllbKPOKPr+gmWk8UotumsvJsGpwYNRcf
FwDmLY5LuJ6BSvanqLulqfdXbrEupnYevWEM90qkjy5HzpOa8a/tzvzDQL2b0dXT1cNFUMVfil73
Ru156Baa0pr+uRX5cyQTk4NMI0iWq/vR7h5wM7qS8iJ10q68tGJzM0o6/R/1/dDpP3RAkM4oxk2w
zOhz413Ik1Fm+07qAj6xJ7tvWkcS8gY0/tay+qtChAfTKgzIjSMOhzSrenNNp7VoosugMNygy38n
Aw/QfoogfNWV/QUm0BYVyb7Uoz9BAoItb6/CLLqIjH6D8dZvOSu+APjFJUkZD0uqrt3U3OIF/TOJ
9mAq0gWnv6sQlM6x4ZP2xQf6G7YyGZ959DxU+FemJvbFY1K7Y1rcqtqyswV7wRRmxb2k8KWnS/6k
DbMzYpakGOUNsllXDB0gTSrk0RAM7K7hta7knh4r3yS9vdNxGt6zzzi9ZX3nm/qeDjPMSux0JqX4
YdMRDLfzQm4ayw/texGILYUo6yUv06suF1cN9lluMrAcx0bazZl+6AJD2Wn8i0kLytskjDKv1g1c
zWSMpIxhE3MhwTGpSzx9Fp2rW4uv1+19Wky/0f0NhxoZM2D1dgzF5EdiiNuvczQN8Z2R60VT3gUl
7MYN7WJiG8bpcqDF+c/n17BTYTUZW2ReyCTA7+pHwUIwBWYvzWTKSHJeYi5DaxQtT9Y3dbyZVRlM
a/4U6uOut+JzMfWJwBL5MXUl2L70Ph6HKXUxoWgqCIvatsEbwNplHd640kOZjdd2IG61StqvGVfE
16xz8RtLssPcmHedYl4s7YucgRA8J47+ePmlqiFYbiSF1vDi6Mo/6qUUhlZPiTAYXIxdHHi2rkRj
3OdP/eOlVGHSgh5fJJH0Ux3dsVMs8+xgyAoWPo6FsQqzjl1iuR+w2ZGxVS3rf3dR/S1+1H/m+fH/
wbr+P0ixXtU4/ztdapNhCZINLzjbvkVMrX/oL8QUaUmqThQKNUSKa/zwb8SULf8LuTCkEpJea3Xv
LWNK/9dr2tnmD6E/om71F2NK+xcEe41kwGvSjHznqzNL+Lu8/e8oDDsVHvVf//0tFx8Q0XF4A95K
QUTD30kryoeKlakvE7bBwtgmQ/DYo0p4SCepfFEbsew6zFqzrRwY3aa3qxyYXxMkGujM1dFByZvb
LgREK2IrgwGoy1LstKo0VLQEGPO3UmnnC6zo8gjDinC6CS0ziFwZ5sZesbvJK2Kl+KIYWfw9EFpx
3wptISqNSuWO6AF+gK2kF1WZRzszDLkdG+oknHwCI2AiBvby0jR/NJ2deKqBzySJ3gHAXwDHbdOv
gnbqzLL2HMWSBgjTSOevRQLLePV8kK+ioAWrUC+5dJfgT3WXK7nxq4qLWvdwZ1Qrp29repD6JtZp
ox7UGvtDvQ25XS0A+bRMNZACMw/Ty4zYxOt54tyBo6oCzFTIR39rSnO5nFQl3dYoy77HnQ5gD7dc
0E+Zrpdc+mYMFqsx1F/S3JgPQZbLXmYV43e1nwPbqVqt5O/TvYQigTO3VvVLKrIFISX2hfykao1z
eAE5Oe6wu8lUrWHqk3aloIJJNkAo5APZYL+AHl2ktvAWYf2RQ6N7DNUcf6sO6ZE3gPWGXjyptOOi
ns+vlExKrosqv9VJzf0CujARguCcuyATKYfV1bTFSsSQMvlLSF9LgNSqL1/KCfitpw52tOsK6GTy
3H2d0rpyEr2QdlmeVk5XgY3s2rHxgkT9luudFnoUWCQnMaTrwFjpUMMwYCWnWQYNObik14nyJVWa
61bu5Ksm6DWkXLb+fWii79zeFrczpNh0kg5DARND1dAZMhgH9Uh2qjZjX4urA+1FxXYkHr5C83g1
i/46XIs4Zprrws2tqeWhoPBCK0cPKq5U811Qy+IqLcBiraH1I8Xp9KfRASYz5jGPfaPiRsUCsqzn
ZVE0L1ISTE6r+XGJynBLprzadVoXrOg/C1iVphLFY/w6bcKm0yIniQwizix5GCCz+JNluCGeng7G
1dkm14o/YuSqK03qsAlxff5tKDA0prZ/aQrQzhjCfx3V+S4rAYTIOEw6hTL0l6tFbplICfq3/juU
1QrYOh6NhaL9qEWTu3okMEhRqfyYrbnp62w0ncCwJExt+nlP+yYN1VHVbgu7bbyRGHzq7Ls2SPn/
J0rxmNb271ZhsVulmm9wI7ytgIV7ZaXUTtmyTiVFChdatOiJXjpUOG4umTpERqy7N5WuTLBww/h7
acvy10ZXl22oQlF0dSw4/VSoqaNn6l2J/7JbWQkaoU6JN+okjzedDtQhy8UTfiyZi3Wf9gPdpDCc
QWm1r808GCygoOkBSFhp5dYFZnMEWcJ2c1W5bXqDrymVdNbqrOF3VkJLkeg462jnd5WaYL4R8+Au
lqQeQjgYmzTQMyepep12G9W+N4MVRF2XyqaZdduNpQZLWawNt1jBliG3ScFhGxWt/aRO2MdKlAPZ
gORl2ExBZmmeRs/4o066wvBgfFvhtYwxz1afqchKWqy1HtXRex3vdAr3ZtDdTngeHuy6bp8JAYKH
aZ5H/ZaSC3EBlvdgU+IfqY5acZTn9GCP43SbZYl4QL4PolIb9ek2jSOReKFCHLngDfeAm3rw2IGz
3OlpZ8MD6Vov1U2oW3LVegm7xpY2pNjN50m6H4cu5X400VhBkS8RBPC0VRVzYYO9SaabYZyUy3LK
qhmPj8l2+Z8LuiSJSRwA4q2zYD13MBRzup2ThNR00pTDb6NfvzAKChhq4cID8rMI/vS2VaW3QWjV
zw0kQ75gUYmHojZb5TIzOwCEb87if592b0835ePhpnHCyujQaR5RzPUUfZuiV7kdzga+1NshAnkQ
VhrM0n4jd+khj9WDCIsVpZsS21nhJjZpLK3SHjwNVZiyfk4LKvUC79Hbz3/Vq3b4XYJ0FYiQx8dw
h9YIuvbe/yotQaobEbVseynSXEzwno1sfFrKEfwnRtKk/ZZHZSHQ6YufGovRqbOyJaUlPaaxuEYQ
jeVcCRq/XDPYdml7upHnjkxfgkYe213a/g+tOYtD1uKwLp7Pf/4rt/D45yu0kCDZgBRGP8H7ny8a
PKHDQOfn93Ph2/QXEYpc4fH98uqMtRKvBHDcrG4np1JjH0N2fW8kk6NN9YZuTx/vvXzHff5M9fxD
OMBjXTu81o4QkP/AN9+9bF2CfN4hTN2aWdVBjIX4FeWa0xlAn0P0YFo37F4fxd+6E/8npi3vbsT/
2+X6/+CdGJHCmzXzwSpvVxa/+ualfXsjfv0j/+9KzA0WlgsRjMU/SIgRvfxFXcV8CZkgUc1KVl2v
q/+2d1FgtcILAg4PrEK1kBT+dSVW/2VDPKLfiOW4XqX1v3Mn/rjA0YqjwEVWxe9D9XSkpaHi0GcR
XiNbPArmDVcuRyeNdNHJyZ0mteTw4F72gQBlYnEQ18/BWONWEebqHph3s1GwlFsgaG9zJb5/8xxP
bGivmoJ33x5YQz499I2UARFdrN/Am5ojvtGj2ulD6C+jEnzLgiKQXSlPw8KtNC31q7ENp40JcG7P
oSxnlxV1GJKbiFn2ciDND0uMQ1Ot9e2jFA3tirFsdU+XlHJXKeNyq2IPg44gjOLbpFy61b810Dkp
y1wFcZbIndeXQfBbJTghiRs1hARBGnAEwnk/UxN8BQ4eTXWVBaIHQHdGmWfd299MFTd7jYTxFGwj
IJqA3Ptu3GL1HZH9U6gWxH1Mdlxa9pYEEa2R+vhbbuCv4LRzhPcgOJ34SurU5AabDMW3Atv6RQJJ
cfuw2nz+Uj6eMhA46Pxkdb7+41iLjuGtOsh2HPnJiB15kpv5F8uwNw2dygfiu/FmaGbryxRNzXZp
Bv1msStrnywQ5NOyC3s3gFS774IyvhDLPJ7JFHzMz7AtkrGlJ4OMAXHo0XMU5QTZe4KzWCHYeSi7
euJQky13VLJ8l+Mz+sS14kbnzkKylsDOQOF8Rq7439qKdy9TB4oMQo8sEV0olBvev0xaqZGbNqHG
RVRI2RUw3lA7hLlVbRI9/RomeuXNWja7LcZ3XoSHkmvJZYrd6peFMAwZPF4Fab2om9Yc5UvJQIpS
QyfXhoVLdjiU99x7K8MppXknkGBi12Oot1psjP6kK6DXk+8zVvLwaeXkCQpj5rRVkT61c8MdyCRB
Pqq620jjYySi6qoe8dLQZ3UZQA328WOkjZGEYZ1KA81Qmi8oSZWIG6aa4QKCDSJJw6HwRNBHX3K5
zny5kS8pmi+WMw46lyrA8sQDANv3ZWOnkhPOnewmdIA89wEwJ4T4NIHkQA9jJxsqe2sP8sZWkkcS
i5PXSpqqUCfWf44Anr5bSlrv4hoQbgsw3NNESN2zWSaTb5n7/WbMjLZ0KgC4vyUpU1x8jLGkyXi+
Y9cEjlklROkDGsQnGdSOE4TgoRYgxd9t0ejXUr62gdMu5ndqH2yqoIn3kTGVO4ms40tAmj7BO+PS
otl2W+PLcehTlcKChvchuNtmn7fl9VSkudfifntZYO+Nfi4T9wqQeK8aJEwlxWo3ilnMJTjB6Lfd
YZOjWvWwV6TqQQOf4+XN8LUgot2SLxh9uZ+Xr2ZWVkiEhX2T1XaDVn2II2dpbft7NwbfLGu8XWZ5
qN2hN7RHEPkh3i7DYzxOFax3a7YfE0gyf8KsSqKLSbLFNRnXybWpSTqmWuDLKa2uUzPuyFvUhBMm
WBFxh9So+YOYofPPhSJ87LBjf5q6hzmvym1q1oGjtMCa6OzLOocem8coSmwvzJS5d4FpT06Wl7hV
YpDlTWoZbWtlUvYEaPFvMiOr0U+B799ofZthH4KyHL9lkS39hm5H7Wdqo1tDK79PEVGVKHnIC+XI
jUhE4EOs+SnNBAfBZO+nbGxugrn7odSq6k52ZeCvrUluOairreiwMSTKjSBm6s2SFK0Xs5DwoVIv
hkW6i+rkLguM9jZdvcUb0e+zdMFxCCj/Vu+D7leaGbeGEiz+WEfX8LfGbYSelGqn+VMaOko1Y7iW
1SyyR3EOIcuOeWNq3LgqXHEMngOFalurXkxDEP3Rmrm9Zq+RCRz7SP02LtSqSyUVWyUoh128oDV2
y6VRIJGF876hZreRKvs3RzWWC0bYuazJ8aaa02WbJnH3OAO9cPDA1m9rkJoFcQn11mzwqsYApBAr
s3Zp1E2KN0sRy8RS5vSd6qX9Q8OAcJ8MkfgqkbL7jrhSd2Zbjy+D1cjH7bMUNUgMzGRntMt9qdrL
NXXfHOSpJm6suqDKPz+HLfEP+51x2VZKuEPcFmylqtSfGgqLD1EUHJYgWw5lngd36UQ+qMvHtfAt
dspKPk6wFQVZqqjJLrUTKQVKi9WbU5VR/yflG/2u0kZrUc5S85ssnMLdisTYrk7QrjYn6P1GHG3D
BXukhvKv0yZT9dwXibZP8pHPjdJCn839H9lYxutSb5qNgS3Sgs8kXnVOKNLk1m5byaUT6GtSzZdN
gE8j5ueEpBrFZNnA/As3HzAiqZZezK2UXltLKJ5j+kuxehyn4qKkG35r6fG31iah1UjRPQCf+loP
w2y3DFkf4ahTHBSTrJppjfbjWABiYN9V7lu1Kz1ZbdutEBFXKHlCJUPmLKo8I4xvwqjXtqUZP5fo
+GMPylVbefnQI2fV6RrpwkHCVqpQGj9ZauGXZtccZK2ls42eDEphdu4iACxDRwozQZIIunnc5h7A
u2ifK3XydUyU+AseN/KfKlzGK1vNf9DzEF+Yhl3t9UAyHickC14R2upeGZM/tqgf+mxlc9v91+X1
RhWFeMJFtINfhYAD9ymdJ06pVeZVbRJtFBhv3iQiv8uXDmPN0nIg0TxwTEUHTZuwf236aY8l+1ZW
y+ogmvESd6cbcza0DQ3H11VsK47UlgZmW02zN6u89ya9VnZpvJgXeoij8iDfFT1WXbE1Vg78EJq4
mqaT7gY4sJQ65sDVpnjy5CaOtkES/ChQWHhRC289r0W2C+cQEvdQPTd1WL4odV19idUk28R6j3me
NjRe2uuGT0gMODLTE9AE+uRqVIh3IrVDPlBd3UyYa+z1qDbvMEnDL2Sps22e0RGl5n3uZFaDo1Ce
1Jlb66xvTr5hR1k4vSi58X2Z7QJKcG7+wsCEulj8BRcrynlzcFsPQ7Vp0iz5M+s5pUVd5FcJTiA7
HNoLF0MO3D4GpLe/ixaTMzPsx+t6qEOvqbA0LchokCUq/ou98+qRG0nT9V9pnHsK9AY4e4DNZNpy
MiXXN0Sppab3DLpff56oUWMrmdmVo967xc7F7gzU6kiG/cxr1Ldj4lUtwhtKXvo6cGRKf0qVOIe2
D8Z0lYQd15cGrUys3HDs0WsPS0Q+FVG07k0TA4rZFG5INaPuJ9WkQtQrGtr4Y6nmlIfHzPgwxU5D
5TEOsgJp/bqO/EGJC31loXIX4pmnedlOVEb+R8HjlN3VfTI4N3ZuwIHTXOTlvwMvSCo/RsFCXats
oHJfoDZm7qoR1+gPVeHkt1qQCe4nr6gAFlhdd494cGnvw7qVRUu6DuFBVcfa3uqD0QzAGSYKrwrA
DUIepzVuZtR77jRzCP8UDQ4xNMmi4YNeEl/ds80FCUyD6PgYFUgotiM9/5H50NH/AsYsAvwYnTDp
b6VaVu7P+tR+NrVM+yiaKt2ZfZ/dV4XLpTtZGErHufekpp2xpxxobIrExfQRxY7W4cBWUbopLIEo
KcijjhosSiGYhpkbMU+0Dvo2nPAOMBy0nzTqQmtF7UfDb3Ts3jYR2APADaUDwLLruuSjg7CE8jY3
hQk4xQ7fYj6WbntKtBtuGfVmFqpxZ9iYyWZDGXx1YiQ9N53upJXfO5hybaIo5m7ymoSaxVhR+Au6
KjgquRocU91BTsTG2/FQFfbwwejN+qgLAURJV3tnFcUo0zammL4xA8Rp+I5VxKCJ/b6sy+AYxT2x
2ZxjoqADekBgsP9WYYd1FLOCpWMTxPFbXQ+Mz2WlGr8Taxsb/pH5Gz2KeYNTb0HfVCmdH0bRRc7a
iVvzg5MPH5rAo2RYFp/yuin9wIs/x8wbYiS4b+nJPaqbn9s5ctezaRCw9nRgoXWNGz1t3/d1b9yW
xdTd4sM7YxkIiqwr1JSKsV0X7+kOx8k+ARldkcRqZbGvgj6gRIpdeoKRdYOTX4AnYVdayTGPuiDZ
mI7o89sqA1xgBVhs72n2A7OJgq7V38Wzh0buHDfpd1zcxUolvPzehEp9o7rAcAtNzw9NpWdfIk+y
dFvsJ2cnBnhlV49KiQ94DALhWPUYKkj294PSJ/GBuNXBVrwaZulFL8aV1ow49Bm1hTk9oBWsrOap
ADqkF0/DMLTfsD+dviBQZR9Mp25v27SZvmdJ8nVM+/aIASaiwlFZ0SHCoOJ3Oy5JgOcGdy0MmfSn
hF7MYdLr8K6DRLaPgx4Fncb6aLTNvB0Eop2yyaHJdkfx3PmwZRNE6WQ/xJStkQLZU+AmdjR0a9Ce
dE8Q96CTYsimSk53hep4cs/5ze+q596LeO7DVNQ1YK3K7swsGzUYXP6JbLft59IBlF5OLps6OILT
3/FkqyeVTZ/IqruHWjaCmAl6QuZzfyh47hWNsm0UywZSRSeplC2l3CgV7KNko8mTLSeMF98ZQUhL
qUjd3leTIvicPjeolMLtdpbJoXFGkT9MJcaC+kw44vCkwglo6Dtk+Mj2vbJGohvXgroh+sSUrzZC
bY01krIyK+VH1ovxIW2TA+8ut1xQdH/Gz92yyuldby9ss3P8RulsEBBFV+675z5blg0erpNTipCc
hqXqoTKr9o45/7NQ46lYe5O1N8pWXRegwhr0mFdunq2H1sAjzvK6d56avxu6OPPT1P0c1vW8Nlvs
/xSjeQrbcEBOmvNl9RQqgzF7lyapdjcCP/7o6jNiAKZsF4bPncPMM/EHq718C7Bn/MaNMiMIlvoC
p7QV+SLjZVq1TqrBwuCTHLUVbnQIuYD9AB8K4YMPp3BkpolsyqD2aoPD8ryIGpLsZMaJk3zKhihZ
WzUhJ8F3f1vKlichXXpjyjZo3Y3DI/q0h2zs6LnW2YcJiPhKz/JpE1Q2yRzl9uJjNZcjtlZOj2kh
2gI2ODPF+NCNafx5yMFW05JVMbofG725iVBlX+k1t7mH/vb9mJh4AWejsWl1IDS8OJHvJZAwG+hy
2xJrYEzebOdJFc2nKrOde0Sfk295mrc3+eANG6tOI0LW9hDS3MI4N/0agFa1dmqWhAevwRiTNl37
ORrdYRsjKPmJwBYxdE9ot1XeD09ibpuHeapbXzWQDZC/LI0OVRcbSJoWBuEDmLM/1CHsIRJNlbvN
G9vp1yqPAUAy+i+ScuA7nlbexIme/PjfEi9Opt30OFU//uP//FGKomum9z/CuCxO6rUvamBnBd7/
bMS3p8U//bO2a3tv0JcwAdfjB0ClVlaKf9Z2Hay7WQsXtXCInhSk+KO/arv6G6RWKdxSeUJ2/Zlx
AG5NunprOmVf0NeywCsrn8Yv4R102Vt5WYiCQIEQHDwc3ebfRqR5WohSXKoejpI6fjFo+TtLpZnH
+xHuB1RtZHow5Ad7iPNH4SrhUZtqMe8QAKe8qszpY9xW/VGNMawKGxJKkzbcKh5r7aGK6R76Gn2o
Y1NCj7Uxh32vD27xoXdbt9zqNrWXX9+Yf+sGf9JYeOh/NJ1ofvx291S1v21F8f2pY7X/70lj4f+d
/k8wJD+7IHLxT/4HrAC2zzvxQ26bVmTdX3AT+U/+u3/4249/axOyOn+PvfnPIsQH/XQf8hf+2oj0
BKRyPMJqyFRSb/2vJoNtvIGuB7Wd4j68AVqE/7UR3Te4vdGSkFg22nDstt/+2oguuBsYODhdsBel
xvMvNRkkLO7lRgTTgxSLyZZAZ1zjP6cbcc77QrR2yMtsqBigqfHn0DOyDUC6P0qv++bG7jtR08+N
9LQ6tj2x82Ry27+YsAv9hLPiMGdVHkfzWYGYzsKiLmuCeCY5d01fQOK6EW5/dIv8R5skj6PScp8q
xdpNnGxVFuUtjibD7sr4y56dHN9hljngVM+fm0Qvi/ze1FRaKygR5KarxD7CZca6MtP6ocqtaIQv
PeOGaCgwxFcT4g6kS26tQBho02E7ZIWyoqoS867WoVf5boodqo12+UpvymafZVVV+r9+6l71R/yf
cvJonv79yVs9Nd+AvJ02+PgbP4+e5b1BHpbsU3Zi5WXO+fr5BvBHtHNcVMPBnEm0KBvirzfAeMML
gEoxxRnegGdh8b+OnvEGAXAIvpxnQ4LUnF85ejrDnxw9fpTncuyQ1HBUh17V6dEDLdKi4WEq68TS
brEACDs/McN4M6dWIDa2lyPCpAS6gs35FM/xmkKZrqyxBWk6AMh6c4y6qf3TmiGtrfU0G35QP6ZJ
1pQmRrlUzjBHMLThu6yLrpq2sj+WVpHcNXY2/1R1/KUG9P/0R0Au399vxdun9rfVU/SUn7ab5V/6
uRsd/Y0D25cGoof45UlE4qpv2KFsVGkuorNPeT5+7kbdeYP4G/EIMl3y78g/+rkbdfUN/xreAseB
LabC4PiV3SiRui/fAakkA7OMiASlYbn5Tzej1QztxGGpdl7Ul2vLIJMoGru60gVc3rP/GoW+HFEU
pLll3zik+GIaIxacYRCs+w7sVqBSJ6WtNKACNhV+V5jR+sVCXHhcLn4ZTVEUKXg0YeifftlcRmS2
pl3tMNstN1MDSBv2QfuvG/lvEaxnAFb5aTDzpCOBjfjgkmQpwrJrRdDCZtZyyoAmeCPbVyPEs0rV
63JQUaVKB7+Lw9sJgPhEfq1kRwNoEHg8rbYOtQoIciUyXLx0BOCxYS6F8SGxO0Ps9MqhK0cNSrnF
wU3R3wrNCvWtQOMiuaE87d4JPOgeKi3P9m0L0PD1KZQ35WJ3IFXiIoePWSPQYVOGsy+a4OSbnhAe
Tnb4SppvFV0PJ0rfkQ6CMdI/ChtnyWmgltF2XrBNGrXf4yiWbOmviWKl1M5wZbbPAgbUiCQLkqiK
oh86YhyLlz8IYE8Uu2Djdmi82kdT08ev8dgPq1ktJ4w+veytMgNECJVeir8V1DTU0fxFUU6piAR+
ioSBpjENZfKIl7/BKs2AhivMTyfIhs+x3eZ3gCqn1etzL7/k5GBSkydd0TAPsV3oX4svVRAAV8Mh
zHZxBcnDHUrsnGVLJgMPeGVWz04nlw9oDjxQpO4HYhKnH2RanQ7cs4h2Zl7UN/nYjZ87ur4FHm/F
R3Ucle9a2PTJr55PRkUvC2dhDimB1eJ8TpVBDaDzwl2ILlcIrWbM6Oe2+b9AUn97QM/mESSWrWGH
ggkLwcBSEjbUnb7WOg1lepjm1Ei7dJO5nJ4uq91f/aLnoQDZ06khWlhKgAWVl5pjO9Q7pWuTxygw
b1rMz67ofMvddbIvGIR1Av1mc5Xyf04XKykQ9jaSqtrFgUcHjxrLXu/G/iGn0HyXCcv51asbH2ku
AYZyNZkbL66AmMfLs6cRXTv63LoR385mQj1YoTcHTcka6Q28vvHP7m0GxIMD2IhMukkKTj8QNskw
4zbNve3aIRDRJPALI7J+fa0YBS8g9D6gVstE6+UhdkSh57bhVDut0L3VrIt2o+FF909G4XtQvabg
AL5nMUrcMaOgH3ZDUwebKRm+jZpzTQzpjHIPwJRIwabGxFNHYXqxRAHUu5pdybeYxgywZsBoQ6NC
3szapxw7yFs3SNJ9rc8Rcj4i3tYSdFAOqn3lHrm0cg5OwoCRHFCvS9FaHbkuSw9YuaFqK7A0nrGd
qeBf2ZBneCf5uWB4ONEQj4ilF58b16ntthqf6wUy6+r0jqJjv9HpVUx5/4jfL9xrw1gZ+KCGcX3A
i+j3MaQGDtc7W5cabGwvbK78qovfzkXG/FPhgW1zutKmFaYAvfRqNxniUUbvW7OeroVRlwZxn9U5
2bU8Q/JuePEcG1Yb22rDIFXVwaVUcFShChZe2bQXbkwqA8QNsiYGlo7M6uUobeumZVKPOJc3hboX
aRU/ptxqx7F1kiuXs/xXLS4z+ZBDWWPKEFJYvDwTi9GLRuD7UHZ4DBcuXTTVws9MT6q1GAErWXk9
bRpMo6985PmhwYtBmpJTAiG2cYzF0IEdBgBNympnD23/NRFWcSzaUNlVgna/QXR2I5yh/NGyg+8A
ZGXHzDSCtR1Y8ZWdIxftZA6oOeJ6jPMQARbB/uKHKBQty670EFMK6z9VVUk21dRnEKQDY5WKPr1y
SM8ee5kySOg3CmMQw5aPfRu4YZtnUHETM4f83hR1SAuU7XsPDmzYp3kZTLi3mNPHX7zWGRe2JM8W
4pjUvBaf2WHc1CQDzMSBbOkO2YNulXmhdeV1fKZ7LmaT9AIcNvmMyaW4uHFHNPRpGaGAmAml+4hG
2nTwpkzs0Y5Rbqaq7tduNw2HKI8itBid7B5zBWMDksJd2yKfvzJx08F0wXKuM1x/K98cEjg0U+k9
OsL8kpswdVBNiW/JXWgD6i2LlNb1wUuGzh+bsDoaiuhWhTpKDQlLvDOgpGzSsElXRdarN4WYo5tA
bTofbYoYULgRrSO3iHddx52UhiLY5Xj03Fc4wvvTzL32y8uAcCs+32SP/GcZvCpeC9jQATgfTZPl
5yohOs5PX18f5AzCDEOfUZC/pV5JgqstrpBBB/w3pWOxQyv9j7CKH0ZEg9ZxHCtrT+sBVPbF28hQ
PsBa2SS4JKH4YO8iAY/JSEF0FRWEj4Z+UeVdiy7Obhz5y0ib8aSS0u3qIroA8diXbo24aKKP4jBr
TePPFdx8HWWKda+FnACdWwDGtXvl4J1dq4uRF3Ni1V7iigHB0XyAJSF6a6DtOTl+HovynyyyK/WI
pb8UqvunN3jYz/qgigH13mYEmWbX0bq2o2vCWmevkfwgT3oGERsSlC6mMjUqI0hArOyGVmg7I2dd
jTn49PpWujQIomVIIAKvJ+hdXBuqYtWxOir5rtHc2p+FDtBpuCrid2lXUJegLE/NnWRhsTa20YRO
UCWsDcHFFmRZ+gW7ElQE2qG8S5LBPg5hBx+fZu81K5tLH0jxWfasOJeGs3jTe4xeRVaMOWqZZvzJ
zNTCV5rB2r8+jRceGdm/otJNQQmKwyJmmttggg4Roz4KAOumyIrhnlsRonYYgzwOzejp9fEuTCgL
RvGFAS1ZPTjdgfo4jLVuJ/kO9Jyyswy4ck0fGqiYAI7v0D3x9d7hnSmmZvX6yDJwXzwAJuE2Vw/O
YORhi5G9DOPUoeyz3TzljW+1hrGexdz4RtokH2wWdRNilOqHbVyvyqq6hjW/sJwnwy+OnmAT4Vrb
Zjt8xMd1XtbperSbazT/C8spS9x0E1k12EaLUdIRBSYowIzimdZ+lCoOCYUm6JQ6EntG0125UM4n
lcuSCwWhS+IlqC6nyzkrI1F1GWW7kj/zi6T8MnArAH1O7LUnUEpJy8h8UCKnBDvcXzPrOt9M1Oo5
m5KKTknHXWzewQjVvrTVapfU6QN3NIwz4SgPtWiadVYV+ZpNhmIM7sivbyXjfJox3aGkR+TCS4YN
x+lna0Y9hHGI9lZdx117l2JXVgJrNh3lZsxq44fO8pKBYGXZvhvxkr8jDbDa9TAFarnJw9H7PGaz
uxbOyLVhT439tWm13vGpcSlPQ5JhU6GBdmtwM3YBeUGzpQqKqF73XsWyCxCdEKQtehhoaMDCk9S2
upu0nwqrEwfYs+XvIkQXBvpqVVWrcGjdB/Ic4IaK7X4F+uHCOy0HOMtu3vx4fWrOt7nmktGC9Sbf
c6BRnc7MgK1fEvRJtUOjRv2KnSE067gpr8QR57GqBu6IZAqHSqoBzxydF/kO4DQjV2pMxhQKHEE4
3mqDByjZKB5dOncrvXWv6TeeFxjRb5cpCeMhiMB9efphtRq3kdvEiMpapjjY+RAcJxVwC+cjRDcp
SGAcDcUGsnNA9aWB4AMl5FqQdv7d8kfwfBOkyBxlseGB35ep3gb5DqYE0Xnmodkk6tk94G4NMTN3
Qu1GDdz5++uLeunjeQDZ6A5XNqHDInjG+y8KZwu97S52cFSrSvWep1/xTadJfJR9u/s4Stzfgw5w
pVNCcE/qZN69/iPOrxq4suRktLkln3IZVXgKtC41QidbKYzqMTOcGEBT122coU5gT0WAB6nlJzdJ
BCHLTFPnyviXJ+HFD1jsAJBqeV8Her4Txli+q7s5eTeCydrE/aD4iWVVN6ENFl5JwQb16K2sYvig
Vx6x8+N1OgmL4xXgQu3gnoecdiyewq5w31smkjGvz/SlQWj+03unusf/X1zqqDCYdq8jEd57RvS2
7U11BULS2P+TUWiwP68oG+v0QEVhOgikuXKq5abqd1quI6c2XRW4lS/e6bOv0xqgxIYoGorgy6vC
6NEQMN2aMCpBhyDHE/oDDPHOp4ug3GHJAGtAjP3bAjmouwKAIqHdmP5wzQwQ7KjYCE9YKbh0kfpQ
1pMrBLRLM/3yxy3mQNhRmXhay3K6IPh0QOrvFGSL/Ndn+uIUPOMZ6CtTSlisJ9hqoxYaU1CYVfbR
MOridq7TGIpbdCXLPn8XmWzbpP1CF93ghj5d06BqQgD6Wb6bZkTA3Qad98jxok0VN793TnEtB7g2
3OJaUnReNR4XhlMzmAUA+H3IfMEBiEty8AJFuTKRF8ejw2NKhA6lVbmcL54ddMWHOu5Rl1f7IPwI
alXbKW1k+3ANOqrSZXClFnV5PLzE6PVSwF2KvQ9BbrvhxHg4lSjgxkNnk05mtfbcdsKOerimS3Bh
PMxCJfOfqIom2uJ2KYpWjYaJ1lIUF/Mah+Bo41rl06zN6JnMebl9fV8+V7kXZ1NaWSIGCyJDegCe
zqcSljoCpkqKypkKRDxJ/+yQgAw74J1h8aCoMcB8iJRanN4mSn2MA9fHihaFmXSrlOFtSa8PQkgC
fLPwoeJtDZTHCcX8KFOjK0t/4eWlrCyxUWjL03yQZ+zF0iNcDyQeqdId0E515VJ+MIwHOvXV2p06
D3Kgds0NXZ795eRoeKjy7qK15CwvLtSFtKhDGW5nqM2wMxxFVqjiFKWi5A4CiH0MnRnbGtqMm9eX
Re7is4FBmVFeUQGiLVM0CCcIqpZjupsG9PIgp9R+WwJnf32UZzWJxTAgvIik5GFy+C+nM6o46gwR
Ikp3XVq464yG1tYpovYBrRdnPzRzfNQDZ37KANz6mLKo95AvvANsztSvzN69jzN4eK//pgsXJVAz
Li9ZkDxXYm+9pgjyOUmxB7XUA3QHIhw11hBOca81OS8OJQUDkF/Gv2u59eusdynu8vVpZ8aIhCYk
vmGXH7rU+/z6R11YTu4r2qkEr7L0I3f2i52bQzJC6NhNyFWCHFRf3Wy71E2uTN2FqwPkEpRHknpU
rJfViladTMk/TXZ5z85xe837IBIg2iKApVnUffT4+lddmD/P5KGRrldsoKW7An31nnzQSLBY1cwj
DZBxC6VmOiJx9xNb9+83ioGF8UGkuZiK4Fi/fKSVMh9jvUt2Ud5jfF1G0H4wEDvYIjGvvJ/PjZrF
oUCyUKP7yM5wrLPFarVSiN5DnMTUhkc0TMw1do/Y8FZw36CMtvtGbdQ9/l7R1q5tE4dxuzjAvBxu
DDdCEjg2zc1ERey74YRWvUKLFLxs2Puo40JE7CHDApOnBQbZ48ZOM3s9FUH/kM564FvwdtdQz7Nf
hUUwfw7AalJmuu1nbrhCtdO6hce4G2l2+HZfoeRjifTKW3l+QVNzBEINCAQ0Js5Ap9tcywNod30V
78p67relVdmb3nIFPHucFWyUkbY1hbYrL9j5LuRR4HWWX0VjzFkEIMYUdX2eRfGOaku6RXPN2tQl
eB3H6a/s9wvZB1kPAJN/9ffdZVA+wg1RI8eIdqIpld0gILlqRqcfRVnDzoz0eF2XkG6sgQ7CMHj6
2kZ523/90J1fJfRnAITRhDF425bQk57UDhQrmmMNkKOtVWbdxhrRGXh9FO3iMNhu0I3ieSBuP11K
IRTwErBRdhnYOEKAUEHxKlEDX5mDkWZtYOwzECLQNMriEAVN+ABr8/cwqCzoZL2BMN3U3BjIPe+u
/DBZ1jk9nUhW0LAHD0rZmbjs9Idp9F7wXtPlGijBQYHIv67HUOpkz/pqKorxvtBRx8qTPvczfXb2
c1UCCm5iaHRwCa+8oJc2H0U3zNbl3U5uc/prLHsczBo5PMy2bOtrME3qFmMJHbpNal2Rzj+PRVh1
vpd6NPHa2RG2Wp5nA9VF1C3KnIppi4yeoHM1wXJf2YWJmlE4FisKINdKbZf2PfAc9FYc/DRx6lvM
uS66GLvGOt3piadsRqhpKy5Qk7pLP+y7ubo1J+UusIIcw5JJ37mR0Xx4fdkvzDM5DdIjLq8oobH8
8xcPqDMIdOtR+yYKr8uNQY8OkhdaCo2LBu7rQ124xPCcc4EmgvanfLZ4aow4iezp+VXT9faoRLZ7
BI/frfht6aa1+nolOpzLXx/0wnHTOdGgSXWwimfAIccuqilJeUonHYGGBkqoT5Pyarx3aRrR5sIe
CHANgIjltxU17GIcXXY8fPfzmLgPU+6qB/Rxw3WlIfcMa7IbfDXQCOTR7DzYrTH5IjbbVRGENY1P
V7mldXCjVVr16fUpuPjbALhRV6L1x812usSRASPfHVEtmLPpPnXN+jZx0QsFrGkeXx/p0mTzVsgW
NOhQdel3b6ZaV9lZnuyMWnIwcW7HO8AUV12gzuMxUHR0WKCLPINcF5uWYEyZNbRkdq4xaevAtMOV
Gbc/EpSPubeuWc5c2rey06eB2eNlWPZWukbHPAAs0Y4MMtjOrUnMjJsx1JC83kYOtN1eZOaVfXtp
0QAqkKIARbUw2zhdtAShAgQfPELOooxREbIRD/SIbg2MXTevr9pzX3px88ucAEkw+gwMt3iSUFHS
okEN2CCK9gHt+1XcdPcEoLeBpW/6yNknFnabKbXRQFsZvfNeraWNcXuPYieCDVTdh+beDMaPTvVT
7O1vw9NzLC4YbVQ2EO7TQW1gCXI6D6jxKBPBXrLLKH0izWA6a3uskJDR4sG389TaDklT3c94Cx74
xBAv9xnDD0XYwGnCazWEC3md/DnPaCeCZRoBpz+nbomJ0oazlPRoesUQbG7GvHnCjCx9G7bD+yFB
BhM0OI0BYKvr1O7GI3SfZmPUXbuNUhpjry+eHPBs7TC6IaOVkovm4nAX4D5UfeDiSSoHm4scqnFR
qfU6KFT9UCF84M+RZ38u9ajfT3P1D4ImFoXCgVQLk6ii0/noHaeM1J7l8QbkCQytNqGY2/aV2OTi
R0qiEgho6bxpnI4SlAXRLxK1Oy5fHD6peH5S3UnzqUZbq4xjv0b6B2L6YOb3bWkaV+b4+SvOJpk0
U6p/Y6a1vN3HJA8V1HjJMjON5CV6J3qcCWv7MGjpulJdxN1gEbDAtvAejIIbyKuTB2qCj81Q7WYN
Qz4VY/RWQz4CqEWcHnU3O8JQvmnBpJgFbN20unXC/hbgIjZ+6Tu1Gv60puq20Gl06fHGssLHsETs
Uw3vtcJADjRag5qR/oTJbvTS9ezpb8cx/ZzX5R8yakWveUtyfASyuyWVuzNczsfUHVIl2KnDuKoB
5AyFzJDcA8LB28Gw9ondY/AY3GCyfLSBKw2d2AoE9nJFe1vZ+UGdwj+UdLiJBnODmNCDnmIsxmBc
gpnP270e7PJLpxj7HknhYCwOgYaRhTvUuIvUH17f9xfvR4cNL8uH0JQW+94xRFgPAwcxKuiHxsao
bvMuivkZnvf4+lCXXjWSL9BqlPEMWganu2+MvVl4qXw/Fc3dRdCTVqHIroH8L48i5espMRBJLELB
GkEiUGgqniqhVx8HdtLKVvTyH7zQHr5NaF/TAwAKd/otNTZiemYPyc4U2uyHgZr4Sj5e82+6sDgc
RJ0XhaICxa/FjFWjlWYFTdwdOCkTpBEGHm5aBNu0utaRlf+mxclkJDr0tHQ8hpRJzYvw1eobE18i
boYJzdjbXklNlJpL92CUsP+TtCqv5AoXVon4DiIzGTGJ8dJREKMiutA6X5ZRhb8Rg0juJzu4hm2+
PAr3JNVq2Zld3HcUEUSuEkXuctEg6pNb9ibseXN/eV9LUBzto+fAf7kXHKLUIZNzV9hTjbGH12PT
0eZXqj4X94Jk/BE6UXJ9dl99sUK82LNuRCLZoTUUbs0un3z0y6qN5VThlUDmuVh1thvIrOEZAhhm
gU53Q9+r8aB0UDoSfKDgFNVxXqPMFrfDvtGq6EGgSzRvYnRpmi3QsM5azxSJh2Nj5m6yaqJgRtlc
NWsE2o0y9nlZ089NpNePKFV9t4J53ihjZ30aY7vONqmjANbD6zS70yYADqsaeQ0UwKxKt1b8E92H
UB0ELmLa0KOIOEmj6MLRpnBtktn94YBG3aaxB/VMDU2vOHLia+1doDeeuen7vP9iNzF6w1mDGMmu
tnrhoK6W18MaFXJ7l5Xgi9dBU+pfVfJ2HIpKM4dK3+u0Mw3rDwApFuK/OR2Fwinzh6aetnoBB3Td
jgIT3xIp2Ld4QCVYt0Cu+L3qPJSYC2ca9zYKZ+2q86w+Xbdubn/BAld939klpCy365rPUa213+Dv
d8U6ElGFF5bjpV84Mgf+JurOVmaZGwjWllghjZd0a0/v7a9GmhjvG9IgCxTUkKbroreHaFWnCC6u
Jscu3zWgP/ci16rEb2eUKpgzMR+bKgk/1qlbHybKvW9zO8JtYIpKevGzjmykJraqNeV7L3ZiFV0U
ffRWEJypZjp2PX822hGJazdQotx//fxcyAtk84paCU17gLeL2EdptKAuVSve5Ral4cpzfwijDVdu
k7xVm0ocy9Y1rwRCly4GAm+HqweEI2260w3eREZBXklN3elyxR9bZd5EsR1dqWleulQ5RYhGUPTj
QZJH+sWRFWHHfNI93g3kesQyutXv5soatzpmXnfzoNXb12fy0h1BCdUD6QTJzVp2VlV1UIcWJc6d
0VENg1HersySgsyQux9fH+nSmrkuSECgFqzcGQu5z2eKVWO8Q1i32yqh4b5Xionyej4Nu5pM71tm
z8GVe+nSfEKGAVZDDZjwVf6oF/OZCb0P4gq0czGM+pH92R+QwsTgNxn/oL+mXtkkF2aTIjHOIgCV
oLe6i5QJ5wZHK+yWLLxCFMlLrdKvqvg7diP6lQ+7lJ0xFE0eKtOAHZY9Y6R7mjYtSfhtt8kfA2QO
d6qLlmQNlGYdm7Wz0oABbJAqRagNXaqbRkcfLpwJPsNevcZGubC4J79GTsyLeXbRvXPUgF7GOA7r
viy7NYZMud+HKUjgVMkPnsl19/qGujjZOA9RNAYUTIB4OiZ6OLSaG84/oh3exrSQUxTVZG1nBNmu
3DcXtpFJ5xpHUyhANGoXsQ7XfujyuhHyzmm2B4aubrERLNZdbeLB11Kjf/3TLpBFaNS8GHDxnA5u
IkYdgDBmfeD0wmQEehSaVAmboPatosUcoQyUQ5kUxVavENrsMsfbQJu7EnRdSP8omAO4oKREfc1d
3HqDNKJKMZDdSXKH3zddRVG6+B2TdnWT4Hm46VqzRgA4VfZ6Ja4dp2dP00VUYVKpRzSavinkoEXM
DOxpLBIHTX3IqSlNp3JT4iwzpPVtZ4sfMyL35hRvcTn7FAzJATzKLQHcmu3gK131ddTKL44eHDI7
f3DUfj1m4lEX3nTl0F94GUzogzTXZBUSPNDpPuyhRoW17BANNiq6TVJ4m1SUw5XdfmEUpFOYB0qc
0glpMRUpkHe1UEJ6JJOLNarQy13qptqVb7mw8STPmOsZjzME5pdECjUz4KzHpM0NCuOEcV6+sdMu
3efzGBzoBzu3npJU78siwxmvQWpXtxt1l7fxn6+fgPMTJxuVJH0OdyOdkcXhHgLRTk5QU/SL9PI2
ReR5X6MMvSMlLJ/q2nD2/73x5O95cYGpQkfiCIzH1pmSyTcTkFzjnIabOkK6uNKb+grT/Zk4frq1
pai/CmacgjyljcWVontsGhoq5hZWVPS+MqLZQqMghQQduB0mTggFDuIeAabqEZxGTC27tcrHOGgN
bA5LLIK2CPwWycpBU6YnICuMmy5q3cmfwVS2foXQtbuJ0Gqs1vPUOkj0GVaurnrk698HFcdllSH9
nKy9rEz0W7eZ6poCq0jCVSQatfVbfK+fhGeV3arFWzxaqWCRv6OuPzxBcM6/xE7ZEfCCpyhXjZk0
vY9w3XxoIlOvt0k7U3Iv8IHJ1ia64fZKU5R5O42Z+h6upYrVT1Z3LuI7QZrvA6ussZ1hqm77uMsE
lrZKTpaiWPNKy0yr8u3RQ3HEQrwVS0nLqKCs5aOd+iPVqXdj6oh4M03x59RS2grDRlTu1k6gqF+m
oDffjW6MSmhVjGOG0uk8uj6t/MHpW22bGbaa+7Y326CB+ny849cnt32TNyaeVUUarFPkNa+hbc8J
pS4hq8ScYpznuZy3082mK1kCLs/xUDDQD6khDGWlmI2HaVRpJGtzmppNWk7Tlo6BFN1OUeI0pU2X
iGP0mIP+GHvKHPoFSkKIPlxDoz0XuBdbE7AFfTFHCsdQfTn9eQmqeV1cu962ddB8rkN1DbqxxFEY
u+TI0dbEwe/hN5o0zAYFNB5izpXgCxAond7b6C0HQXtTOcUHdubml48ppGa6Schr8CJZ8pZ8cUyd
ComogLdo63TR7TAbzoQsIdrAqFp+1hSO7+vDnT1/xKoUuTREcTyd4tDi+Qu7Oomieo53Zlhgw6pg
IzBHSX/nmhQCxyQEOxG0mzjVvo4VZlmvDy6n+WQZ5OB8In0W2uNnqDlU6g3RR228g9OPuLQRvrWH
4pOWIvBdiepP6/9zdh5LbxtrGr6hgyrksAVAkH9Wlq0NSke2kRo54+rngWoWIoghRt64XGXJzW50
+MIb9OHdvxiQti+hMmJhdGSvFzeRFrseq4GHDKnIs8iKDjl4qCvOTJ1Vr1FZ7O3utwsugPppDvLK
s8hE6Jt7sJDgxsUDs5R7kwhmFI5XhPPRnr55TtZRiGF4SzQAaNtCooMiuSNFTK2OlOohwsjaWyQR
n+J27k9jiB/U/aVcl2rz7Sju0KSgAcqzvSW9FpNqKQLbefI467UuYf1SVLJfQhO5aBq/ljeolbG2
LY66NjdhwjrRXwbeXC31EDVTj50t/rKJ7OZLNATh0B4hf3eWk5eZsBvsPuCvLcZuQjJ4UJMZwEJZ
9GekAq2gW6bkZMrz9JIZh8y/27AEsjKR4FpxXnEJWxgYHqOSmoZ1fA4rVb2YvdA+VNGkPeJxFZ5b
O6keurkXZ5zSwiclwmkkTFYPOpTmP93/sDvra9D+JO6FsUFfexOGVdgdSnERxQTE84/C0KLXxFDk
h/uD3NjeyEz311E2hwLRIqORbBjDYdwkLmyY1FOl9m+qNLBzeD5c+jAPTj0FaURDghKfP5dz6ll0
NF0nTL24s5sTvTSckTP5hHUPFKo5Ps0JHYeEF32S5fdjm77rcpomAB7dpLYaRNv1J4oq5qntuvbg
QOztGKAHay8RpAdn8PpuqftqCC01i8+Ii+nuSApzykz5M7C0wVdRGjsY7jY9XlcQoW5Ya5Q38FG6
Hm+ycildOis6o836l5UI1U9nXXuXQTn389D4YGgz7tVDFT9zAXdUjjD+RHFPehrQxfTvf86di3wV
YAMALa/XuLFp8haa3ZUw/aOzU2kpqrxjhEpQu3ihOlL+ECa2AgKrl/uD7txAawcAzYEVvAa75noB
yBijXOnYqEnbvS+iVP3kRH3+EROc9BOu2rWHFTxHRODId7R7d+bL0JRcOKd0iIzN7qX4syhzgj/Q
aJVPkYKPZxZispCNGNWkFiXELsNHSkx/TFbPPRW+F5b1oJn1D+oZf9UGQddYD9Teh3/MOKOdKwj3
pOE7XY9LhLKi3zb9CxSKFMGn+rtllO2px/fyFFWSd38Ndw47BGCy3xVnuPY/r9ew70vTmB3WcCrU
LnCszsIxEKGGfzEKyeOq0woyc1ump8iZJLALovNIGokaO74m0jDbBydi96OAeaMlBIGCY7GZS5Zl
NBBRPwIMs3jIEch+nAnlAYG/jst7zSSooB1shd0FhLexqkyAf9l21jK0Y53B0qJzi4dL3SnKCcOL
/GCn31YJCKQ55SqRP6U+6hTXUyvx7EptIAcoPaTVm16bitsqi3yKirgPikhD3B1pjxPwP+mzVNWd
VzdCPoHdTD4CThu9cZh0Kt668TYsHZ646GMTwzbW8pRWhXAnPBKFK4lDkbrd1QFfgmABVewbXcY0
TZKwk2Q+SY/ZhomVMDdS/M+/2F3UXdc6+Xrzbg5jlZVhY+MHcZbNtjtraW6czKaoDq64vakQJcO4
AL5IKW4zimZ12UhPiw+9IFBRzFbj9WtUcH8ut4kTX3qFyqxiP1AmtxFq3mcIlFsdN2mEsVU9LuiE
y3SXzCVBgocajQ8+DOrECKp5qab36LhYIASAUmYg4S/jNA9umTWgWYqiPqgg7MUoFO1lRlEtG5Gq
zRqoEY36CPZ5wFvSfwdNprkRxC9Pzpf6UTbwjGoReV1JBtjvmAKqYW8GaYof7cEqrQNtgk/6B5AA
kWha9Z83cfyylEnRZ50UzHnpvKHO/lxHkn1Z5FwPjFTL34oKc4nYCf+hKZX/E+oYTiTLML2vDNyo
7/+YnY2BnB+RPR2TVXByjQt+Sdgipx0bFKGloBJz7SOwpbhxCLXmd0dZ8ZNE20CoVtHHzWPXlgoM
iwXlJ1Ookyt3afMQi+xIUOP2CmUU1nO9QTlPW2ahLs9mVigLXlHAx/BfmefVL2HwVDWZLir4EmxN
1OngZFHiu/mcDEvrgjeVvgJ6NtdL2Caz1hhTFwYCC1QlQUZey6sf9IJs+STr2XiuwCVjpeSUDWZO
eSs+GKE1DW6TG5PijvLCI1xZ8geAdvN7cGISj7D8ZqaOg0WPnn2bSpBwJweQLV2gRc3x9dLUH7Vm
zguuKv1sehg4yd96gVeJX+v2LFFF6nL9YWomFJodGrbCC8NM7X2hLeknPMYF5hA0WGc3yeMwci0N
zKDfKqkz4f9SRqEfDobkeBgSN/hxmCJ6GeYueW7yPvxzGiVUjXH2+p5EPc51WQqR0VXByr4f+kr/
rIxT/k/RqcV/0yqqE+QtZWOkLWkMbGcnIS/46R/cOa8JAkem3xYyQ4WUuSd2uTkRgVljBWTFhPC+
DFn8I7VrTkCZtcl3aXSU3EV+AHlqtey/mDhwPGiQP74o5VItbqOxB85prOKMp3Y9CCFwrT/w3Ovf
zKRwAF4aZnOZsZPFZZ0+L6gjVXpWGj0JTxrgnQteT/SoVUkW32LJHr8Wld6+F7qyuFiwt+9tukde
bOTPWZ9LCKrZvYwlz1JRcClGfGaH2njidrE+CWqj7+s0DU855aLWbwpnfippezuXTkoT3c2QQ5P8
xm4r+b+VlXW2q49OghGXkxoNcpoZqQJ6bVKLGXjojAE87+ibUixD7feK0r/iF5bN58ao8JX+j+hS
xHVqFRxJYsVwsSvdeS9lZvE6yIXxWaBSkruob4bvptrpPkTgr/DYsDPQ00qORYJLwh19toUpvUds
Pv9y//Svp/v6vqNGBXmcdhjiMDf0gahxrCnM0jCIWqRBwxiBhr5U1LPVmp9/fySQOysDFQ0MMvvr
o0hkUatNlFMdR2zkqWrjf7o+q19lp00OQs+9OQEQU3EcBr5BNH09ElZ2UTxMMSORGgR1lDdPSxUa
XttLf9yf0y0SHngtymQo3nB30p3dDJXZlW1LbNCgilpkmrQl/yRZdPq5G7QLD8mM/VVLpx+AsR9j
6rXyhY6u1p/z2XxDfgQ/QCYGptWzueTGSgNKN4ZOkEfmEojJxMVucqag1IvP6tw/QZRuXDO0R88I
2+/YLVHc6J3yCS+VvyPnWyqNT10X/pnY5pMZa+Y/fYXJQZtq1cErv/NdKCTBLSSTxYJ9u1hTbS26
XLLXOqkdzk1s/yXavD/Bj/5fw4P/E3+789ro9HWBacEMofW2yZjtKAS4pYkwCA2z9IfcoN3XW5ZP
IVtGCUJok6uDBPn9fUfzZ1WrWvW0wKtd77soTMaUYShNW5H8x9Apsxup6Xjhz5r/YilhOVE/4uAi
+bw5TJbS6U5cMJSTxbLbJ1nsAhiq0ZPsloNZ7e5xolL2tw3HBvLp9bQcI+tHtDycYGhGYDJlmFsn
RzLaU7uozkkAs3gYeXxPkqEMfm1XxUNNJHHwlK9rt93jSOiQ46F9i5/hZm3NKIlmKhVOsKSKCCga
0iDHJiZIFhrWaOI2n+qJ7EQYxdFX3R2ZtgpyT1wo7N3r6RtyHuNvRdkcN7nhVBRN7WJkZz9iONX6
WTJGn+cybbDQMtSDj3wb/wGks6CeGPTx6OdtRrYj5FSaCA5uD8odt4dKob/hHKlN7Z1KheCbj2ux
m7Yo4bGmTZNgdRkUUpj4La6h32F7PYOusw4a4rvzIQsBMUNR5UagWicIqnHCdQI9MetXuoYlOzc5
Ahutq3KzU8DeGzwyCqXG9Vf8EjUbICbw91kYpUDKaWi0NtCUSbzIVdq8FFRe3ftvwHrFb8dTV91y
kDnU5m5Y6E0aT6CMnEAq4vrNmRG9iaquOpXlgD/UMqj+0GkYU+A49VY041Gff++q4zYlT2CvqMYW
ZZAYi4jlnOFDzRofrHhy3qmpJbm9iiwL/S7IYHIyfb0/570z8cugW4mpscLntVcYFHdD+UdrhumT
ZuVJAA8vfz87egOnudF9yTI/3R94d7ZUQsFlrtrXW9mMzpyWBlwSH5f+GaIhmNzZmhAXucNTbO7i
8iMSXD/uj7lTUaYEowLVXXtJZBKbc9ibRhoi5cQJUeLvpSB/IT2P/xp0U/J6bR4ChFKWxh0KXQ2s
NCoeGzR73Uhq8yDsDO7oOW/BNEozzRPrqyE19bvW6MxXdUGgIGeLBJB1zUutO+B/6A8HtO/VB0Fx
DVgm2qrIwRX8Va3/0RR59OH+7Ha3L3Li6N2ye4E+Xx8XPZ3KuBxZUaOQstaVwVs99a1DII9Two9E
oKOaKVH8JFuR5ipO2BzJrezcP1R3eVx0Cq6UoTY3e9wsFtkWz0tXNt2LLCfiJZns/qWx9NxbtKJ8
kQ1sBO3OctwW6Xq3juvxnUQeh09ahgVjZomHvJ/sy4i0GF6UQ3gSOSzqbK4Nb5BBVHaLPT6p0iK7
I5JbIeKdF1S20JFccvMlEUp0Qt9C/mysRsxt1Vq+g8jfSY7a2Md1FdcDfotnLiqebWOJapqi0Vqe
koUO96nXaKLoKHzRQMVgsD7b+VK86Kj+/6EoUfZw/2vtXKEoHyL3C+yBwtc2iJZ7UUtyw54yunx4
qezBOclJrB1caTvHe5V6p0OF4jX9zM2eiHMjCVW7JqA0JOsU5ZjRZ5WS+lHTUiqaM+GreZcHJY9J
cH9+e7HsiltBrJLbm8Rkc3uXiTKMg8FrCyY3f6hirR6eIKqrvWebkxyiwlnN34SRKg9VxIFQ4wxd
NjFZJ5hg0+yB+9D/LJKm/9hVuCB4SD7Jz7YclwUq022LBHOiYFO+WONvM5pWlsXKZOJeIgrfNiqy
ObMlIa1rhnvfBTvhzrPUqQKeXZf4oeq9bxoacnMkFIHkYB97f+H2ThEOtOt7t1b5tljUCKzHNDcl
QVoOxHZWQ93tqlZccOQ+uIL3tiCALUpFXECAebXrCyNpbQsZPCaqJEMUJDYaepEcyQdb8JayxnoS
vK8BkAF0eKs2PSV5krdLQ4TXjGMSKG1iNy54WwT4JkI14SVDOnxsmyZ63zrG8jiGIhGXRBIJ7Q+w
neRA5dxlbjc5ycf7a/0T+bp58teCGdgqKkoUltZX6pcQo3QsCZdh4QRjZ/q15HybUpCGcp+fisi4
VGX2NJTi1cFBeYn0D/ko/zcblpdqzh+jpsKqazyNVeIZMpZvFMarTvMya7pISnlSkTKWHGj1ERum
1wYfDk/jqkjLHKzvzkNK0W+FDUDWpB63SSASYfYZFAc7IEEC6dqDT8mrXvda3XhWnK7zrRUYerBu
69bYrhv9dfAK5Mqro971uolZznAwNe1gtvr2U5ikxpsDbKKg6D1hlAnZEFdbkCH/hbiu/gHiemzc
tne+S43Of6mHZH6bIZv/CME2Nr4+TS8p1fncjY0k/VOVFAQuZ5RSv4rM6GK3KdFQ9eYwVP/AhRJ3
+fuz2Xk4WUFaJ6gqAnXa5gUTTpljXMx20DnfhciXJ6Rv84eiAlFmDyg1NzJ2gTGe8ictgvlwf/Cd
Hu2qzWQA1wFRC6F482qKUAmtCj5JkNIPdq20flLC9iylzSc5sml9KwX+1OJj4SgfYlP6R4cqoyat
4t//Gbu7yKJ1RH708/m+/qAKcshRBhgtWCLnVRnjtX6/8F4WSXRywhr75vDv+yPu3T6g7UmH1igQ
ONP1iGMv0HoiLw4qZUSDKLctr4y5gu6P8hM5s92p3HB4MEAvhsm8PeGJjJJLz/PWRfM3SLt2UOQN
xBQA4r6a5YlbZTTDKxoqD1NWNBcQx73nKLHx2Q4nyKuJpZ9NJarPy7I2bpNivNDKjp9nFBufECPU
AlFRvp3MWLyi6v77DctVVH3FBK0gE7yFrlepXTSpaCvNDupBzZ5o8amBrI6YbEdqc3aWVHqJJGk6
OBC7n4YYGcYzDDMQLteDUg9fUGZZ7IDKDO7qdm0CtqyNg4du79hRqIQtRbuSLE+9HsVcmqrRwtEO
hIJZJqwlk7Lo6AQ4v6afDSNpn7Fhc57yYrA/NgKb+fs7Y68aQhFkFZhBmWAlD1+PHzZD7QiJ8bM5
RWqFcIxYMkseSpARXhfGzkdLJCNRAB7UspVRPTd79eBH7K70CvsCycfruIXWSVUC9Gqg+mHHuuLO
oaVjhnyI+7o/iiNvjpoBXnGicm4HeCG3z31boBjgSN2/mQt4OQWAGbB9nDKv3lKqNjMFlpatqvRY
DfSK5Uc2Ii73P9vuXMCyoHdESAuU7XoUYWQaLvADezOJIy5k82OBGuLBpby3NQHhwReE57RqoF8P
otrY57YKt+EUF+qbsJfkdXEIxKTZTi+asNAMmVqEH+pSPTmgzQ7muJen0uviF+DPBLd0y/IPLS0r
ddSWORqxhc5U2izwvLMec4Patr91ppP+oWvZVLqYKsmLm8iGlHm8nZPxaKTDYrtY91QRLjtF+E8/
UHNzHakcbB+gkUWvozBQHlVm5hHVpYLaXuPA9DVTnEG9rLaqtwWfuMjTev7pSlm9dlIsJ//A9Rl9
0BzRfrv/UffSFGJt+sbEYCD7N28gqIy4GmpBDFNCDwfibhA98CpA0RxxqnesU6f1hjfJ1vzx/sh7
795KEqajyB0Ew+L6S2eqWps01HmFlih+12AH4ddm9ofSNB/t3v4QW3iQ3h/R5P+4fZB+HXGzgXVh
A3CReYfQUvZpo/wQlrpcYH55y7hIB2dyL/jGewMM2Oq9SSq22cl10yd91vPKilEq/sibcqrdCl3v
U92iVRETeTwvLeqzxSx9ic3OeRxRp/Qnzc683u7/Al3/2waBkMt51ld2H0gJ8MTXK45HvN1LNEGC
CNW3S1How+P/I+vY+a5Xo2zmvQxxE0XrxTojSnBGTVwPUAU06Sq27bssmpM3Sf4X+RQabDYIJopa
pN3a9czYu6PkrNesVi4jicAye+Za3Li/f24FvFhAdHRWjZufOJ/NBjLxJVRKoIoUl9ThvdE7MfFK
XvtTrMSnNlLsLw1218Hcho3f6rP2WGqF/p3+4/CmGKF4jDNJ8pYe2MX9H7Zzaa7W2qBCyZ5liorX
00ctVu+GEoWaeDEbl0uyXT0nyZR62fBwjqd5hqdvMBjaV1tuhs/3R78VkXGQdFrXBIkEGPlby4qc
RGShmREGpIxD4zlpNL7EoTFUXgJ/A4k+/A39zG6jD0q9aqespP7YTSTJelq62sDpEcywaxckKL5E
1/iEGZOIg7RMxHoWOF1uZgv94Gfv3HyQacmNV1IowMjN/WNNqiGl41pxctTxZe77/LGW6v6LI2Lk
RQb0UiwKX4HchuYB92bnIaUdQa8YqjqQkW1vNZMVCmc9ogjUjvq/lHTqvfXlOGDf74zyEwLJSbdW
5VvjelM4qUgHc7GtQJnxanUdu9Ja19Cr/OBWvT3v0E0BWq48PW65bTlZFlajle1gBWHrCF+WsvhD
nDapZ+iTdZ5Ie9zcCbMP9/fczqBrswV0EVCYFRRzPTm2Y1VlCtYleqi2tbvYzvyudJSvoak2z2W1
FD8aazIPgoOdK52yISTMtWCBrti2zYOnUUL9KbYCxLOjRwqu7YfZoLZgR4qGtir10lqpwtfGAXMy
TabzinxIFZQmTczWpnutW9XvJwyUyTj61DJXqOsWExT3dhjZrWYGwgnFRcvq/ozDbX26v9y3Lyej
wHNFjw9cFzS76+WuhB4neJeZAY534tIQT/goifgo6k0kKeWRiOzRcJut22pO27GrzAAWkOm1ctWc
nAEEr2z1oa8mwxE74/aocPxJ9uiorY7YP7/7L7WoREiNtEizGUxa1Zynjh6sqKTxYPvcXjiMsgbo
3NGYPW67TE1ralg6tGZghmrma2E7vR+0SAOCJzEelsjPFogDb0mmI3Lhul7XgQ+FRrDYvPoUhWl4
X38+EVVOLubKxMI9k7xZtMjh6aJ+SDJrOGpF3A7F9IBzsKAQh7aVzUogj0MAaQRJOaoPMPLCB3nK
6vTg0tmZ0SoAhE3GSmW7AWJSM8gjSFdGIGIpesqSVL0MwIiCsrbKg9t6ZyhYtTRqViQjLKzN46r3
MWITRQyvO5FKpPOW2sN5xPGrcjkqBe0OtQrbrV5lwLM23ylu46RtRkcPCiMpA2lEAjca1fGswCM8
2Iw7FyieYKaM68UKCNjCsWmkNV286HqACzY82yxE/DGOjFd5SbKvSqPIZ0p2y8FX2+lMsIycAh1G
NSSoLWVeVkiacKfW0LElCa5HpO2myvZDYemPg8gadDAH/cMYqT9SR0s+ZhowQrxgkmBaHOccZ4by
uKAl4ptC74LIzkRQtY3sdogZPVvh+OX+rbezRj+LZMTLuMchdHZ9bMhIQpLAhV5DrttcdtwNgaeD
RLs0eRhf7g+2c+eRd9J+Zm1WnPS6N365g+jROTbyT3qAK7r2ROhhnKVZGtA5xABllvLxt1H/hFnA
e8h2keYEYXk93iiqkSMMIjdcgG02Cizn3M6Tg1nt7OifPCIMnVdZiu3hsdIhrSuRMIo56x9MR8yn
SCwdcv9c5/cXcOcSJ5GFoE7zCAj4FqaKI7kotNSiKjg3ylvotBGiBMlRqL0D9kc8i1scEW6a2bS0
r9etzq3JQLJVDTArlh4lxw4/tFlU0ZVCxyRzE10qT3ZdTQ+4j01/52UzB8WkTw8N+hBvtGiMJ8ek
HWokdbkguiME+hRKhvdKEru9FS+tByjSfGeIeA5+d4FoDlPOXGu+HD5rc5F1Wl12ZmWrQWZQZBdV
+MO2m+jfDLJKuSAGqq0R4fXyKPWS94goqwF+3gMQubL9ZkZ18en+VG4PCzbJpHloS1Ekou9+PYqe
R1mKGAGlZRT2XPowsbd0HWkCMApUopMj57+dFOd6QPV6QGmE5J1OpoXYhdQ9zqIpqV3G+d9jmSWP
8XMM10/pB4/0zELqpScTS6Y4QBZq/DPH6Qo2uOV8aNuyPlkJNU5yyOLcVgjs3V+X2+PGz6SttpaP
aahsG35astSA9iwrmJOs9uqeQLAa5d4FC6AdfOgdugFjoR1AEZf7iqfkeknwLXLAcGG/nURIIUI9
a3ylLBVPqtMpCIuKSjny3Q9yVbY+Sk2zP2S65JlFXRzcMbcHnx+CucFaySWh21L7dIcMDcaHFeBI
NlzGEG15bXaOikc7RWuGgUlAOwDCzA1GKSoW0Ya0r+k6RND9IStdojDu3dquya6MCvWXGclGgQvZ
UwUaGoVIRTn4vntTXU0o134jOLotLqtMY9Ieev5BHFk6nqtx6Wlyr//2TUqgv4KMgS+QWmxbjHJl
K+VqyBQk3Wj54TzOl7SwitP9vXobDjMKJF4khFbBj+3+kftmgkWjrpQ2CxCgrUwXZbH+HmOLpFtV
YDyNWf6oEgMchD57h2SVOV9LvKt2z/rDfnlpkZTtQlHrLOJSWU9da4SnNhRYhSvF0VB79xS3E6E3
EFPESbTrofBU0KRq5nuN/VT4Q0pHS1GSFFfljkfd0H8/kfmZotEiAkG7EnCux1NQum6labQCU53L
B7VPhCuG2D4IHXZnxf2+nvr1At7MalDmFbg/UVkoLNuja1KRhifFJcnHz9pUi3f3N8pPith1+sKs
1kYcpRrCx+0BT6j7xeADOXmAmk5lUU9e6PQqGOQ5DNRIix4WbaCFRCUC8GoyPap4Q0L6qMQln9Dj
JVDsfEXu9Ac51VCNyAfhd1LyF0xE9YVOngLk1ygvSqdUj102/LkI6BWOAjZhCPP+rSgs7QTpIXLR
Aol8BSl2v1PAoURpWID0X+Lz/QnvrS9VNIKzleojb/vSWt1r1bxQUZEaoQZCZGFA2YHx4ATQftSU
I0zp+sG2C8y1tnpr0gdA6v9622Q0AOUwts1g7soCnf3e8SzW0Y/x1PCiSKvcFnrMBc1d8zISfwUw
TzAGGJv4LdFH+1L3g+ZK0TIHxoKhjuj10ZtlmCRDmysuWvrDS4/pz3PE+0jfxG4fndCeLrY5jH6/
rGDPMZofrMVpPCBgcuk6qAlfqibEHxlnD61FtdYsbZdRbLOcsN1KjbM6a+lTOaEt8J9KabooaRor
yHIIlJW0tI8i5d1baDJ+vf9x9q6tX9dqs/krpY7ZYzSIWket3abLtS9GZyhvdZhqXq2p5hl5OcNz
AE1590feufzBcyEk55DyUkRYt80v99YUlY7eWgnX8mDUz/2Etroi2vZyf5Sd2xF0HE86eqbrHbkJ
rUDJTpkJuzkYRIftozCqS6KVz5MxtQfXyG16hR3XLyNtdl2ea0idi4hrJIoMT1OLEUsMQNrSAuTI
krDMbWSp+TeLCHeCGHgNUrfOJhJ8jq5uU14do5jOhVNJ9AzSIzzz3iJSjac9tjaAjG2hMK7jqNIr
CoVZ06NQI0sFemmj+thJxhFmbncobosVQAOWd2t0HEtNEhmKsAg2s9qvHfUjbN/00pagFO7vjJ32
BynPL0OtG/SXDVjmogeza5qBZBrWi2PFVdCGZfasw8EKJiesvkml+Ce1p841hzp+TGxivb5oLLcW
cvPUF+YPAeD/ICb6P34W/Q904naoO91QOEmX55wLrZDls6VgmunPdqmqp6SUTdeG+4UsRTLOb1W+
6I0bGnX7ZI961fo1DhgXcy6BnqFzVP+RdfJ0VDzdSRmpvq9NTuDBeEltRYMQuOLjD3wiPTaRnoiD
qpyeFsf6pjjLWyyBqpIVEhgd5lucvtP66TKo8cu4Ip77LHk3V9KDqRRfSqPzZk1+bS3JGxcEaO9/
3tvrhWiPwh0PD2wYxMGuv25L+7FTS2MJENQPH1B56z0ZHcCDTXT7tq2jkKGvPsMkiWsr65c9ZIey
0SNGtgRGG9dkA+IlzMJXZWhNz5Khev7unHiNKFkDQoLXclPBqfowMSAqqUGvanUAmVBAYm2lz/dH
+Rl2b97PNf2A4U5EROVhMymKRNbSCsrjtiSFIAP6cX5yjGg4dUmH8hd+VEGuttUlwvnErZZyvGBv
V/vExeI0T9p4krAMOGX5nF4kIfRXp0+XZ3M0wb7zvJ5Sc1G+/gc6hgIK3sCuvcL0Wi6s8QSuRXdh
TB0hG3egcWxZqv3og60I4q0M37zUc2RluhmsGns/5qotXfR1Bj+VdbTdw6nzJG1Qz5KaL+9ipwB0
6SQUP/LcuNDYP+Td3+5Nfg5FqpXZDtNr68OB/+40p6ljBvGKbWmbHBUjNdLPRqjnbioWBH9tKfHy
VZ9QFubfzVAMEM9F5hLZD+7YyH3QQGM92F7rd7357hRTgJKTd/JgXm9mRwLVIwgWgjYOnwmJio9m
FtUfuwEx40qW/zYTq7rkUH4DbUGh8v6u21sTsjTae+h0wdTZPNTqOGSpmYZmQKo4+0oyLZgVJUf+
0LfnFb4aSqDUi4hGUWW8nmKvhGNL8ZtGW4k7rxH243Mxi886PI1T2jm/j2RiOFziwGNa5GdbiMJK
1eiTxjKDPg6tUzhpiV+rKGnfX7qdRh7D4FmhU4sm89yKfuVtrCnSSIOpyLLeRUZJeJTcvy5q7fgz
//5tnJHcaBrjUYtKdKftF1sy/Lifvtz/Iberi8U8MpNIIcFQQ9j1enUbtVXMSIxqMM3iT5JV1TMk
CNCRI2wgaUV3sF9vYwWGgzPG96Tsj8La9XC1MeCMbBZqoC+S1LsUkHp3EHn8pJql/tuNoOuxttuT
NxXVx4xCYChPz6Y5/GWpyGn+i/XDcAi1ak4f5m3XExJlmBmNCTJznuGo2r0jn7S5Kk9W05GTWvNR
ZWRvAQ3I1+siAtzX15D2l9cLS955BQwrwWRVnVuiV/dGGFmcWkOZTventjcUBTyZAgk1bboP10MV
co6iBNpewBMK+dQnQMjkzsZ6zQqzg6H2dqG5TotLBKrktv2Jri8EclwhSDV1/U0rq+oRmd/qFAED
fAqroj7Yhuuuvr42eYspisBQWcmZW4wf1/WcxUnJ1BaZkuBIWe+UYP1Kxtflp1Cuc1+ClehPwjk6
AbeXJkOr9Ahg4hJ/bH0oAZwnahsJJcDovjmXOJi4BQY3Bwu6PwrnGZkj1Pe2ZZ+lk+ZasRMFN19F
97qeChPaB0f+Zns7hB4oqSCyQ5DbNjuk6psK+VI+2+oKAMtrXrDurDCR0evmYEJ7OwRQDi8viROI
lc1hRkpbgVlWK4GctsJNo8n0m7hX/YjM3+0gER+khjvxB/BgBVs1ZLwMJKfWuf9y0FaU3jJKyFwL
pUveSTaCQbocGW6GJ8MpZwPFroaeuG86oXqRa3l50NW69prCar1wrIqDHXs7f34OuQ8yMquo27Z1
ErakqTS15YBKknmaS7sHxZdh6gZt9ATd6vvvnv3r4TbPQiGXysAVhO9ha0OBkuskGHkvA1jGn+6P
dLtTifc5+KtiDHHZ9kJrUVLI84KRVr2Ps1OH40koRX1gPXO7U2kl8vJQbyWDhJl2/TXttkBit3QW
xOba4oGQPAoK4J8PlN6OWsw/qY7XlwtINOSH0I8FFkQL6nosp6jziGxTDvq+DTVvlKfw21KohubX
I8o/7iC1YeaPIlyIynBVf0oBmlZB1JRx/8gfGaPTYESZ/jaJpvpA3yT6mrdSNnhLaS1+jFvfax2P
fYF1ygIKuDO7Bn3aIrHbD6rU/wADXH3GJSxV3LDql6/pEjaj2zU9ZMh4kFR6E+koxFtsj2QAuZLW
Csq/EguSNYBeJ6v8LItRgemmjfo3o+25fae10+L/7oc3yeQBoVAxWDnrm8sDPye6peYgB1Obd+dm
SmSy0zj+8/4oO4JZ3LZrJZNeBeWQre5BTFgKCQ31+HCS6PgmY/xaFEuDdB56COmzUc1SCsOhMFIf
E7Macqk9dO+clGV3RajNz4lkjE9ZH3Zv3ZKFcAJBWB2lpOvtdb1l2DEUu9aWCkZPW9jFAt2Jb610
1JInVOXNKvbofNioDY/2MvlTqUuLa0iqLZ/rQWDUGYYOYN5WmMZIBWTUO98BEfpEMST8brRNkq+2
WJ14qMxQyy+W0xEdpF2tgWpI2pPRWgiEanWVfKdFPDjnKDEYIEY+dnFbDc9IyFg2lMwS1FXhksYU
igv4oKo9vS3Di9ZR/4PzrKqvEHyW58RqrQ+yPuE9Jtdd0fqhhVeYi05ZXHjoTPYnRUWmxFNCw5nc
tJQHeF2D2j7PaSW8FKYqHOE8K763RoGtaytLyp8JoclLUuK1cpnzmboN2vLqyUb1vQQsAkbdC1OU
iN02bvTJF7bRD8+ak7fkWlqMUkpMI5IaMAX5+xvqNnQAg0PoBV4BLJO+BTWOcpaoU5HNgTaZxdPK
ZvW1Mc5fm04CypI7MTTwtngzs+lIcvb2pmRkkBnUDkkZbjgW+KTSAHZoyjeGPFxUAKm+ZhfDwV7c
GYV8UcNXhTfPQq/i+vYivNSlMaU80vXpiIjsgumBPpm/DQ3FrmI9+yvvkpBvcx8rRm0hydctQVR2
yZMJOsxLzNz+F3P5dZRN0JDVkMS1plmgFdW9n9dzGTja/3B2Hk1yI2ca/isTc4cW3kTs6IAyaMMm
2bQzvCBokfDe/vp9siXtdqEqCtsToYNGHDErDTI/8xqYXNdPxPnbwlyAexAlsGBoR5yu2Oimo4Lm
FSuWFrVfNrHhm2mx7CJuuI208clscHVRAKEDJcidaZCxrdKNOmuMoZ51EB1mT1lBTHn2uSGfau4y
RV+4EZSsftVOalTcK2kDX1oYIw4zkTqXip8YimsfusXsvlaVGF55rinCwAzn+qNHxVvsmkqB9VZB
B0TFq/YU32uWHru+stBfdyFs2f1Qa8lW/fjCF8VpkzUEabkA0u10/dIUa6iZuuhxdlP3bh67iAZO
Kym1ql7sCrdVDko+U4sXwnnxGyTxdAwMuorwZU3ByooxwQsnYesiU91nCcR4isfq3xlFYgUlzM0l
STydYASi14lndz6SAlFhtfJxrxjhVmJxHiFKSgCZ2n8wKaejNGqTQ180Af/Phvi0WEMXgFDMghLp
n13uITl3/dhfYFdS26NFI+sXIAXXIem42FnT04U95mCe77NOH8qdFi+fIyNEcpuP258q4mBv1qxP
8KS8t/jHV4EDStI33KF41xRLe6uW0YAJGK4NyqAi/BaXoJlGvb4xm5rYu0p+mJ0qPkIcKjauoPP1
krcPtym1DwAL6x6y3VZOr9bmdGxMbTwmS9/f93pmfAitScfSt7c3QuoLcBXZ04JtiCQlmg/m6p4g
uBlCNF0m1J48sNtJHN3Fog3vJl39aE9GckSeBOoIaoc3ZBv5TivN/iGujI/X9+3S76BVI8Nt2aOn
nnl6UOo5TGx16kagqkX1J4CtDFoQfb+3ZRU1vxSFcgzwgDEvDkY9zo+F5jQOTnDO18Ic8y2RivPL
k6xOqrwRBkoW5CpYnrLY4mg86XjTTTQap39lITG3z+dMf/FrAFCIYgavtsSSW6s3x0kEdlEZQw3D
GH0ZZqXftwB3NjKNS8tL3ZpKELGBZJWvlhcHLM8e7Gw8Utr+gJxOuMsG+rTzglTMlL1aOutuckZz
p+jDrdUl3yg0bEHgLiSvJImkUyRUxNbAoU+3WJ8tZ8hmMR7HFPUki5OEu6IevclMo/ap6pWU/z3j
OBV9vuvGub0LE1wcyjjqdnk8mBs3hTzYp48Wv4ZaFX0d+i4k1Ke/Jq0oegyKNRzz2DbeVW217Me+
jDZ4hBdOEuru6KjJbid1+tUzotUuxIiWUZRar5Hgj9r33WL3ia8qRrsxo6fs//mUJFlRltmkGClJ
67qKM46QwYmn66M2qjoefEmHnJmqixgR41gQMkfNUvqVPhgdtKwivxnssr/PtPqLnue9eYD6nNS7
pS5TE9xetOR+Hxnjp6YYNOUOM8GkQSghKyB2ECa/bjsxfHIQ+PmRDSXuTgV+uMmgcm4w/rK3Mqb1
eyznRgmOO0p2O8Dmnm6XWhWKiWwYHjZgzQ4DytJ/TSgzf+8LAxe+TriPWWhlX1wljW7NcnQezEqp
fFSc6R3FqFxX5tDcN7mjz36Sqh6T0pwb0LcApAWU8uu32fpsyR9LFZQCDWgjiRc4/bFNVSl2OPX1
cTQLZyeWxSF0GZeNEG/9VjAKBwoNE2rWqEete/ah00h9gKQ+ghmDJNqT6GSiKv0wnr8U4Eiuz+kM
6ymHo7wLrwwIvgTBnU4qi9wca2tATWObeoe8n+d9bw72XpHOzu5itcApa+PRnIR5o6r4mXp5oty0
Vv0taUaeUz1qD3bbt76e6p2fLk19O/a0SwCobqVDZ71vfqvOfySoFyFvAACr3wrCTgwEpcdS2OK1
M9fxKyMT3qPe2c2tppR0hzojbHCiaMp38DHnd4lTyqr/DEYlMZNK3y1taTwunrkli37hbNDBodWA
rgVuPGtV9GLGD92q8vo4YdMOjc8Qx7SMtnwdLnwuREGMArGAAtO6juHUKpYwYYUR9dxkr5Fnbx/w
mRp2fVxYD1VY2A/o0KYHgbDuRip6Bghl7bESwEYJwDlo8DX1Ksx11PfwOjlmVv4pt0vPjwwVIZYm
Vfv3ExZhr8MWAqzZhn9VqY06czqNG8/d+tZFSJKivepSSYdTRKHldPsxcbb00TGG47BgQx43dntX
N0IJkNLYkhe/OJTsVEnJIom8Ph0KDVQl7lx01pbU/dmms3E7l/FnO6+2iBBn6yonZZMTkGORGKAN
ezoSWuFlXjn5cKxDjEhVgS2Pk6bGe3tuokOdItUyIZu3D8es+ZCqxXIwjReTCfgN5MYyQPOI6I31
C2NHrLY2eP1xcUFdGHHe8Vx0W9fnhTWVGbhrUn5VMUperWliLR7EybCH6lqkACnbcEei1N/n1AA2
3sxLQ0HKslhXCuq0WE8XVbTA8ZzS7sGeZOpeM6Psrizn+m4at8Tw1l+kXDowoXwXVMtxQ1idycUy
plFENNyFoxa7SKHP0rtWetNgm+0bi9G+w723O4IS2nLJPDMOk0MjKEWpmceCvtlqkhi2Gc1YNf0x
iuce0zBD862qh1TvRY2viaWgXiuK+n0rZA6uLoHdgzzrtaa6n4VX3YQ6OS6fm3U0jDzF39BcPtRh
kWzkPpf2QjqwS6SNxNrIP3/e3KCHEQoApUd1BJJgI1EfNFE1HAALWxvbvr6EgUxIkDXRBFcEffxV
8ktEP/eYy9dHr6vU3WwSFvVjuPVkPqmoPg/IGMaiPEb5VOLdIOaezoi6JwCJqKyOhtmj+g1Ydf5i
qJwCP5od927CYAdWDH6pr7OpbbHOFgLfpGLWG82nup3E6GsaY3ioClvfZ8I0GlCATrdvIA8dnTnL
eimdHlZBNUBn98nfzb+0vqUHWy0xXtVR2pYzieyIDQNKiNXdrHeY/KlxzLWhYhvtz97YAr5Kmrjd
ZXbh/uAvUn9aZt99rEwjivbJ0A4FfVZIcf7SxWWQZEOBunuYVV/DxBKuX5iFBdDFHgZx9EILNQ+3
0PpHa9Dw2o2MVAr2IMmvinz5kKchMC8yHb+JTXNPr6ocDmaiKlAFlNilxGJX7dtxaed4IyRbB0ts
BSqqMh6QdM/zJ8FLzNFMrOqYlcO0V420CkbPx5yp0mJnYyx5P622naCMyj55POgqe7XtCIfM4LXz
6gjutdnnnh7u0fZNwdvQt64cJdwjBLr14j+Jgp2OCm/NxpBVFo+IBlcJTV/B+wTvHTPDVgEzGptZ
us/tRrqRD4v3xqozr6dTOCYAgEP+GNnDRv1uOQKD6WWGrBLbc/gFZZ5lPMx2PL+u+7S0ArPsWnE0
dWRvwya0U7pV2VIdJoT051vba+J3M+zdwVcE1O5DXHeh7hcYPhxCTyCgZpC6TzslMSbMhcgL9T29
W4j3Tt5FUKUju+uPzhjFKeoRmookvVHjKYtj2LQcRjc25tsmnebvqpkPj/Nkl7em9LqcVfyxGMbs
Pyh86NjLL4NX8lZYUE+uB75n5U3LI1iDoYwqH88uUeXpV1zUnZorVZtSCmE7EyWhmZr3/fI2Xqo0
h2lSpr6uNkbBd5SK7qbrKqOjmNYpX5YMrapbdRnKn0a/xIDeqKL6fZ4j3mTGKtlWUuPz7rfDktEs
WdrukFSVnR+iRF3qG7TocHIYi7nM316f1FkyzoXEEZGuMAZYQJb9dFJC9EaX9k187LDGhqc0mP2y
Nw2lfhvOnuJgGxl71S5VBC9GBoGu2Q9T5WW7aoJHdihdU6N0HZb/Ch7/60Rdvf3nf/PP38tqBoMr
utU//vPN8LPp+ubnbw9fq/a3Y1/8+Mq9Uvy3/Ev+9/90+lf88yH+3pRt+atb/1sn/ydG+vcv2X/t
vp78w6EAczg/9j+b+d1P8tPuaYDoZyn/zf/vH/728+lv+TBXP//4/XvZo8nE3xbx43//9x/d/vjj
d/lK/Nfzv/7ff/b6a87/bdd/o4T3r7/oP//2z69t98fvimP+QxoNyxsMBDogEfZs/Pn0R675DwAV
0uLcRXMCgAAff4Gmrfjjd934BzkimQC1Nf53Smu//wZXVv6R5v2Dt48mJ4GcFEswfv/Pz3r7r4vl
X1vDKvz7n3+j9PIWl5qu/eP39ZPKqw3jEOEQkBcMY62+krLuuhSDuiFocbs9NoYW7WOhLxsP9zpG
kKNIyySp84gkzxrdVymlU412NgRKBetholQBP0kk+1gxtiQlt4ZafSHgKke6RPkQ8Iu+Wx1aLaEb
mjvULtSNdEXezM9vbiaFWIeUW6EASM60Gsl1x8zMdL0PylKBSAMJ/FU+jC3WbJ2ogsHzKpyc1ZY2
kdb+NXqNsVEEvrB1FE3Q/kU5UwqHrLaONmgoded64j7dpjKF460TGuXLtw5VUAnaIoXhDK/ep7YS
rRZKIQ6tUpT7JanjuyjXFbgiL8c3s6DUXjiHVDultP7p5aaNuYsiMxaY7TS4gWNIzKTwtqrEF5aN
mjmHEdK+J53GT0cpjL6KXCfsAl0NPaqYnfOetGkLY3NpFKnIzLGXJIO1fVXvELxlldkFlduZ93M5
haigt1uMvHV2whFkX2CLcj8Ae1k7NeEZ7UomRhdEetHc1ppJCEkN4ZZ2vXOHu5+zg4Tt7TEv3ZKW
uzQ/FwMqPDsogZ9rHyQKkUDRdUHf89RARKkOI4HI4dkleuF2Ov+YqTeTV1AQ4MdS8j3dK2dREajK
9SooQq3coTmG+88U2zuI2c0L0xhiL65ahH/YM77otYRECOxYbaupCmotd+4WvXdu89JuXteOVdy+
fFYOaTjvgQmvZt3274pBmEse078i78R3usl3JYasR2XRX+y5yKyeD7VKX40aI74uzxiqa42b0kyt
+ynKtyZ0fhhOR1ndRMOg9BXWTWWQ84FDdzM10BZRulHKvHQYUPYjRKc8S6F8dRPFeTLndRQxlyWa
byyhj2QfVrxP1DzeX9+hixP6v6HWN9EQii7EY7QMQhK+Wzi2JNex/vP6IBvzWT+Kdg9oBhpEGVQJ
aAXQXBiTj4pGI2no/OtDrdMoebgB3cL2JngknZL3yLMcHYWbcA5VlzSwtZog6iA2xCp67bGbf+c2
zDZ26uLyYUHNvQC02FzL5ohIWRLQvWWQObFyVCRyJ1Wc9MWbJNtvtGgIoNDrWqtm1YPiFBClioDo
/VM/Demh8szxeH3lzjaJggbBG0UHag8UXFevRdklOraSahZ0Lt50NrzPHwaa/rBWGkyVro91tmxP
Yz11SiT5fw205bUKSyLFjLqAPX0No3Dw6f3G5cYwZ4UlXnPUS8AqE3hSS1nDJEuaUbkouixQ3VS8
VmwvhgXRIkGeYpW2NEX/RrPF9IC1bv1K2rO8Scn8Pvd9sSQ7TXHJewyxPDi9Igg4puSeF6B9XwBV
38DNnp1a+TtZdAlvRq9oTQYMYXxbcRdnQR/13pemC63Xml3WgRKZzl5FD26jBn5h/ckZ6ftJmrIE
yJ5+JSZaXEUbOVmga8qnWUU3NCOVe+mpBd4Mvh+1IrgSyDusosZ0AT2aqnUWpGHWHJ28Hg6IC/Yb
S3fO0pMoalCjSB9IpsWaXpvBulaVXkkDLM7E1yoTxry3FaMgyTddEto2qYZdBZVoVyz59KdhCC+o
0fL5wE2u+0Jvq/euFumvxrl2XuUGC+HXyjCmfj60y4FyRnkcq1IrEbAdqseXfgc0m+m8yo6o9LmV
3+Sz20oH+436nUnJMsO4N+9pMTco5m582WexE3I3sqEDBA68AJnZ6ShK5Km9S60kCJsq/GuuIM6X
4xwd58GO75uhaV6F4/zTgQL+/vr0zmGkcmQcK/jSaQ0Ajzsd2aicAvBUlwSOEMmEtl5ivLeW2fpa
Vs0c7zC0d1CMt43pcU7UtNzX1Vwj24swz/KqcpEq8cOu9b6kNO6+RMKep11qocK6JWd//vmRWxDf
AXWlknImsAq2SBsnKjwB4BwDjHHyxRIFdrRdPu/mxdgq2FzaD8quqlQEIdtYQ1oyD0Z4oy5JAD7W
2CEtjJa2TD12dheHgZ1W5pc+Te2gmu3i4/UdOf/w6Ux7MhQjVgdTsKorC3wz5xbf92AK7fLQic7e
4SOXBtdHOSveqJgcgNiB3gNQRmp1nu47Cm/2GDdZEtRJ0xR+pqKkaA/5hJTOZN45cWPczbMmPi5C
hLsSo4jbsR5Ccz8U3XSLhov30mda/h6Z01nyrqA/dfp7YiTftLKy46DN1ZTDj0ZgE/dbx+jC4tJ3
RpKUWgXP9RpL0SzztPSIDAS9UKZDRIH1oCVAKa4v7tYoqy3U4nCmlMoo4+zkh5T33NeLdFMG+Twc
eAIGUCuhM8MFvrqawtKs3X42RTAP+Ru3UI33Io4anEUEdVofje2+3VX1bEKMVez4Q1aqdG5KvRRH
F6DUbYxaVsF/9fQfOh/Vr2py4i3zx0srAaCYuhIXKH3c1e3SlbGi4XYoggTi7k2+uMtbMzOSw/X1
vrQQNhKCUuFNpuyrUdJ60aIEXf0gTvPxzvJq1MW9XhyI3IeNrZWfxUmdhWNKcVyjuQiik5N0ekzF
mLUAlDsRUF35NSXOmzY2cfjpnI9VFR4TV/92fWrnqCuqA5RUpMk3un4o3awGdLVhaaZCBEpXp0GO
cVPkx2HU7WtS+DeatoyB0tjd/ZQg7rFYUUEb0hBv2Urr8/Wfcr7KkscGLAgUNV3ANV8VGTsV7adY
EBFmywfbTbS9kIIEBgDnjcvg/LY/HWp1OZWL0YlkYCidsPqISHt6Y6FzFUyxF72yexRMrk9tazz5
HDx75DWzHdQ6ZDx1LtKjXVbGjzhNJ6S3bORRwOdsPPcyeDs9ReyqjO3ws0ZYby2qnRDrdJ5aisAQ
oXZTp6qZ+bFDpRsztUF7UOj07EYHneQw7Ny/siTUfl2f8KVjxRID0OWtQUFw7TggjFSpW41zHNV6
/dgAW/vkUJne9WFo3I/s8qF28izIZjO986I6PPSu8FK/Gl5afuA6Bu+NZutTfWrNtBNT6XhR1ohg
GjXqeHx2u37oGz+y6aVfn/Ol80v9C1CHLJRScDvd5HAaGi0qIxFAPk53CzpufjrP7i7Tqy2Rkkvn
CVA0PBGsVnUKiKdDdWWCLFzmREGtCnFniGk85A1UxWSOFX8W2YtN0llE3jMNbAdXE9Dv0/HSoQFB
FRtRkC6ivC+aQfulOsUWsPj87mMUYgaqzDpTWwNA6ympuhZHo0Atw+FzBTBfgvu0o+4MYjeRl+0x
jdkq+Z6/IJKSQtLLMgJ1WsNFImqNhJpFFNBBqt4vZT8+Cs0YNy6AC+EQCiegvQHcSW2Gp+/l2Q2g
KO40ZUoSBUtm5o/pks7fI66Fuzkxwtf6WDt3uB6Kg1noFfWxpNgNhTO9BZSb+05ZbFHtzln0bCjd
X1CfsgxNZe50Q0W9cIEkOUtteOWblAjuUyEWhRe0rVGBT413qltYjW/NRv2zTDTjoOazeYORVPJQ
6VF0axSp2Hr7Lm2FDXiPFxa2DvXW0x+Vq9qoxEodBfSDjZ/g84Zdbg9ABq9/p2coJQkN5EqycVUk
8+W5OR1nHo25tTsRBT3n4VupV9j4NgBJvHyx7que/u3sNeLWiyBQVHlVPS7TPG1Fipd/hQvsVoK4
iV5WASlnwetDR0HEaE6WP4uxMXdgifp9J7IW/cfOpQTspfsOQuJrDJUKP4+98s/rS3FhxSk5PEFW
qacDMT5dicHhyqLdqxxzvHoeIe1aB9dLm43Df+G2ooEn4VJcHdKu63QU+dkJuxgVTA27T0o3tQ+x
yI9FbU3cX95GwnlpMD4voG5kIC649dPBDHD/Szp0ynFKUmA6JHsH4gkLVdbCvefW35Kzv7SEErSB
upcJON5YxeIgYGDQZT2TMzzg2Vo67pTYSTeUrC+OQucUCq4kf61dQvsCBrPdN8rR6cvMrxAPOSbh
tFWuuXABg8gk/QWkwfexFpmgySGWpmaUobGSt9Hs5gevld8+XqCo5dXjPR3ueGNqcvdXscrJoKvv
IELzt4cgqhwTCFYPXTV293U3e8HQluY3B2jRTeu6QxBW4ZY2zYVFlS7JRNrQJ6C4rkpgaaFQz4kj
5ehFwgzUgVt/GaoluP6NXQgLOIySfIYQDp+7/PNnN38s8aMWgplHLbez3dTgu26Vnu7j9bklvn9h
QrxjVHChZEEMXmdDQ9ho2Sga7whjxv3ojvVy36CUuBFSnUuBg7Bm4YjVZS7Efz2dkd6VarOgnnO0
G4Dt4F1EftDCBD2GeFK/G9pYYFOuxj/sxM2W3QRP5TuMHA3DXzUNHDsd9jghRm/b3lAiH+FQkGQg
jpQdCJPqQRSWu8fSY9wQNXmyKV6dM4SrUGmW1vRkcqsYRiWpCZ0wxjs2zarXZja2YbBoRuPGvpsD
d7lJlF4gTuSo87s4W8zB91QRf0+VMn2Hu3n4VsyOHvsdHm8YtbDllW+jrFPs5jHqow3sy4VDI0Nn
WY2i3E8v43SJ69TrbUXrMR8bCu3gVV6MZqOSHZwGjNaLz+fzodZtR3UE39R00k2tjac3PBPtra5P
40M9LeHGHmzMat3EmIcxDJ0ShzCBpcwHaPPqjUPv5FUt+vHvzApnG0DW4BVQxjxdwL5Mo8SjO3zs
1abp90aViH6XYtn1LnRz+3B9CS98d5KFzk5xPUshu9PBcJq0Buxn0bS2umWnCHc5eCOM8L8zCjxZ
VDzgAK/FbzOGn5OGM0Hlvve9olX8ShRb0iSX4hIm83/DrI5e6lqLOmU1hkxDXX/CoI62d6iYr7RK
/ZV0kfbVCK2emkBs7dQeGzDftsGd/Y2pEgNC+ZT38jouGZ1MC00VVzylyRVfhQnvo2Vs7f7GKKjg
gq9FExpLxdNtWxYv1eK04uRrmOHxT4JVzaON6Ofi4SA2kIa5TxT001HcOcECIi+waVO9X2KqI7R3
cXW+PpWLXxaJtuyAkKitgfc9RRzyTY57XPfmayGU7BMaLFbQVuFWyW1rqNV7XTaoooOIxLEw7fJ7
VKi9oDPHZZdMVb5/+azAKcjH84kouxoKvK74l9nkoEaoGXRJezfNRbz3xs75G58w3QniAJARpGmr
BklL043aJp9wCcOBCK5sDkQd+sYnfCHAgvqLByMUCfpVa0x3WLRQ3YeEbRoH666e4/guA612A9fW
8GPdbe6HQlSfr6/ixUFpfQJrgrCACNDpARygGhdDigB+MozVQXbAMKc1x/uy65Y3lI07Wg1GvHHV
XwjDQRVj5sRnhU7UOuavGs8Z3JlTXyWp/TofR+Oou0p1sLLeeXCEsWVMeuErk061hHJU9yVcdDXJ
1FoqteNbRuyo2PdxV+6tctwyqriwlNTBcS0DPQi4YK2wizWQOqsDo4ACHg5jpLr7gpxir1V1sWvS
rv5Ye/3WA32pdkC/hsqzrFPAAlmdzQROTTOw0kcCBoy9a0VvH/UoLsqj3RfuX33GHWlWRvE2ajEK
qmLZURthb98XaaTfAo/dAo9fuAIAk0FfApVJ7Ly+OKVu/YxeOUq8ZRjDOO6bnaqG9RGNzb+zr2ib
wYQA9Qdda/W0moA0mxSB9mOVNvHjgASrb0aDuxHSXjo9FuqFkpAFBn8Nn7aVclRbitIgjTmjvZrk
+7hvX2ziyAx4ZgCgIlcDhHK1j1G/tEmYMEqFtv0xcfqvC2qXwfWv/dJU4EWYpDR09el4nX4I2EKp
VZajWx+3yYKkHnKEDWr1L386ec8AjoFEkTm0/FCeJTWut+hxlqFWb3gNtoE6Ct+jK/qNbbl0zkCj
wH6R9g30rU9HQegxa2zRItjdzu7NqETaXaiI/BFGXbO/vmyXhiIHBBwku3d84qdDLQg+IPiB7HPj
FPbejuz4oJCFHAuhmhs7dGko2A/S0wvABwfhdKhUaIOzTIhng1io9kvW5TeV5uR7+FabwZx8IVdJ
D20kojm6nrB71oViTUvAWQPzOGqNdRunCiyAUjlQpP7TUTpcaiPnY+EhF1wXWL6Mrf5l7OpvL19Z
UhkUKcE3yI7z6XTDMQ7TlF4gt1df4B7lUtVLzeLQ1N64sYkyND2bLdExpQtJQFx70luT26W5ihlc
W+nKfVRa+r6KdLErQ017sGId+uFY1Acw6cOjW7db6gGXPj3eV8TDSb+lsM3pTCOvSyGSoCWcYXnp
O8iV7wbuyo0Y4ry1IgUBuHvlsyodwFcBeold6hwPNVreqMrDvIjDwocu4PxQ0H+4txYNGX3kGQ5N
mZQf+9EcjnHRt2/NZNFfbmEIZIVSgIygpVGuXJFn18BSa/qEXpN97Fw1vzftOLtDmOzz9QN0phkA
KgPxD7SCcPij3LBuDI7VhGIxuPajiRbAfFjqXqshKuXAL9Whn45wueYfoZESTdUoYE1UExArm72l
cnzHEFnjj2asTftuLPMpGDrVG4LBaotfcPBTWF2Tw6vahNVwr/ZZDQcKotHwfmqQF3Fa2naHQRtL
PFssbSiwlVbTjWtOXpbPjy0UUloC8omXVCygQKerGEFwq9x6GAKkncqHlmxhVxRubHJaF/WmGggr
1ERXfl5f1vU19DQqRSKMccG70Ko7HbVCKS/XNcgQdlO3hyTNor3dDapfNG17uD6U/KtWE+QWkuIh
0jWVR+N0KBgXoeXy1oEFyXHmMHXxdllMZ4e0hvJWVFLDEK2fr93iphu0hfXSUhUlZnIIQblueRXl
nz87oJ5QhKUXywA+wJx/UZf9sajY/eRNVN+kthvdTEs7fb0+2/XCPo1J5VkSshh4zZ4Xzlw0+sB2
mlmj75doQklDlO4OeN288Qyvo2wqcEjLSc4sjHYkWlZXgeUmSmQUdh2EPKMIbkono1Ll+wfx6Ct2
4W0s5/qCleNRyueoShFdCvqny6kjK5cPQ18HU2G0aLDqy+0QYfnr93E6HTQxJj4tdPsWAUb7nhY7
fk7X13Z9xT79AIosiD7SI6RudfoDaqxx3dDO6mDuWgciHg+cn6tTvkXFPD83vB40JuDlSdjcWsza
7RHP4OatAs+No2JXFfrwfbIHSTkoi/jW1Xpjn4MjDa5P7/zoMCx1d8mG4tles2xwxCV7pCUTpEP2
BbeVZNdU9YdFQ77y+kAX1pFyEYQrSmRSzWm1kUbljkqtzWUwEVLf5jX8vjlS5pvro1yYDs7WT34B
pGRQAE53a4lG1a6GpgxQQRg/j0ao3BJ7F3u1UNKtnOR8RtDK0BdkPtAoQLetxtJSvHvnpAiEgvmC
6bSaDxgy21i38w8OzJ4UOCe6psK+btqp5azGFBHyoI56mKFahyiobQSjqUW7Vgm3REIuTYrMh4of
eR+x/Oq4T0lTpQWZXqCUg7cDNBQds3TTHPnCpEhcpdyRwZfFLX22dMmSC6sMejtFFmIxdklq3rRd
nvgjYksbS3hhTmwyan94SsoIeBX+wnF0LCKzMmgmdXk0unI+jp76UlitTLAMiXYlEuRArD0yzRDZ
JK3WygAauvlqzLTpk1GqW3LY5wecUagISMFjghN19XJnc4F0SWdCNViwcIcBRZke/d9gyo1N7jSb
8PwNlROiyQgAjUwItrBc1mcvWaJadZoqahkMqCT4Kvg/+vT9ll7Ppc3hdIOI0AGy2OtQRKGQbWVT
Bk1jHLWdXi0dhANlq/F26cBhvADYljDZA6R0OhdvKrkFKq8IxrR2/xRzqx362bMPqYcgQOPU4UaA
dWlWT7w0Xg3q82ssatZreVrrSxH02BYdXUcRuxz3nRe/TVjTUT0gVpVmkU9h7LMdmvoKG4kxK4IS
bNGhaDNw+3bpbIxy4cjREIIwAVGAx9hbHTns+KJGw9YpEOOAQK1Z5IeFZQNw2r1YJoczR+IoVXJA
P1JNWN2pVdbFuZLwSlCh7Xw3cQEpG5/p1X5rRPYrz4Z70Rfvy9m7r+Jmoy18Yc/k0wFil8ElIfP0
jIxNmI0UF8rA66N5l2hDBeK02JripdWkEgYbmeQY0ZPVBatzLbahWTJK2QII7rhgkUl/jN1m69o7
D50o/mPMQr70pI2+GgnvaVuBDFEGwNDFMax7y8f8vQ/CrE1eG0uk70rwHTfAPqN3dWZueYNdWk56
+nQ7IGlC0ZZ//uxwQul1qrpHG8MpvXnXKLp1pBn6UilNeWAooEl5S3pUZ3BcAo1ctQZYSqKz2rfJ
ogDyjnFHIpNJjdwvUvWlZthPI1Jihi4J7Ys06nReqZYXCop9RZC1c31Pfkj2F5XmQ6MhcuwjY6f7
AAzqLcelsy6ZHBfxWmJujg3J0+p4WlPUFkoouMImTJ7DPlY+Rk2R3rmNbn5Hdjr2+14Yb7u4aO50
IsVPPSgf/3p4JcdYPQmoS0o4CMEi/Ud5zT7b09jMR61XvTzQOk+5S6YkezBVat6t1cEfTfThAUTA
SzEGTByMnnwdkFji+l7dCRDeu2ZE4yloQI7d4AbhYfgWdRuR44XjahHjS3ISXH3eo9XUuK1dK9fz
QMXN6HERFWIVVBYO1xdwnZfKubCJCEFIPVaAAaej4P1U9EU25kFYd/Gbcqn0N/BVER1CN3CPVdPo
J7VQ/LLuo/31kS/cO1LqSEKvDfLiNVa0y3s9MZo6D/IKiUuVRMlPDVSWF13dEho7w/o9zZLEia8f
vgnB0Oks+V8BD41VHii2/V2rileW0j10sbdPsuat3g039ph7RBTubT3X+1RJDrUR3TRV+fn6nC/s
KWVpYmYKkRQE1+VvvaijouPRCvq+4QbMi9zv0nR5+cmBA0y2LzMp4M+re9ZIoA5l0ZIFtamhM5Ma
1jGy2y2s74UIhsUk45AYZwrgqzVVp6bW2hwAs4mJqF8UmXKrgDlDGiry8bN6aT+cLZQsOk4q0QVB
zCpCN8JJ67vKQZKuqZBbrovmL3MYlw0z0Qv3icygYK3w4kod89ODkjvRGBtamgaWl05fxKS3B7xM
G7+cEu8uqwftLhkibYsIeiaEKCfHzJAbQgyBqHB1jYnFSwoBaSMAj4q9utKnWZBD17lxMrsLkiQa
D2E+64+Llmt7CAn0m3FXPY6tSaPWcrNdVC0G/la1sxGCnDXe+GU8ZTR8Zdot+xynCzIr6HUCc02D
0igHP1FCx09Fgca36b1yzeR1GMbxUVejN47IXyXF+DqvXd1PrOnHi78cAB8UCYkuiZrXgKukKUx8
AyCnKXan3fWtV6NV3Q8bt+GF71MmmTZ9Pc4Ab+npbKkzTr1VKElg1mMLHNpu7sLO+n59KhcuPtiM
cqultBlQtdNB2iJzK3O2kyAEarefhFh2XgtBqvf6jZEufKL0czjItCj5eNaIa2MCe7skcxLY04LM
WMz91joRu0fkv3xeIlzWr0/trDDPcYErhQ2jtNuBonY2tzHNhhjKm7sgUW0ZE6J1eaTE71Fmt4LK
m7K9MsXNvs1cz5/mWdw3c5nsFjvON07upa1EMkeSiS3Z0Fp9yTJSmrQwTwJNHZrDUubKTgFZ+UIV
CTlfqUEN9JWuO0Cd0710HRFlolQTaLdldOxz7M884DT72SzUjavpfEJP1VvKBtJBl2/ydCh1Fubo
hHkeQMBSbs1w+taOpnp7fQOfRAhOAypGcaSzLTheaDerCRV1aHh9IfKgKpD32I1zFdePJoHcfIBk
Fra7Yiy78JCKyY38caja2uc91d9IOD0A2XBcvlH7zYZdC2xcpyBEN2wvzKl5VNu0nbg8yuqbVTrR
jxQRXCi4Sh529wuKs/PeI1a1dzlY+x/IK8YfxryZ0OnM58Og6s2bNPkf5s5kOW4kzfOvUpbnRjb2
xayrD0AEgqRIipQoZUoXGCVRgGN3LI7l0eY6LzY/qDLbFEG2otmnOWSZqbQ43eHLt/yXqcOo2bB6
zDLKrq4Ok7esKeQolI0vNG7Aj/rQT82hd5YuYmDc8BLD+iwt0CbIEVjVvnWl/ijQ3nzSFltfdt4w
zVbkd4H+JZPaYuyHckwubM1Z5R7Ru2oNVeEB3TSRBwxtvGDFmQvnhSCa9Sbv4irYcLinVdZFl3k+
mBb08Lxd/1Bd4H6SuYPrrqF1922VGTdGZfu835155dUYhhh+8dpuLGEsPwNFQ3B7RNKnCQT5Z2mi
d8uT465pPJtqU993+nCwvXO5ykubeNtYdLMYEIXx4008TphA9QGSB6Z0s32zYGZElvH6TC+gSk/T
HGUDGGCnpglBazm1DLrykBWJdeFUk7ot4dWdOfsvzYVgEk7tJsdEh/54LnZasKTrBIOrbR6wpUkP
SVJpZ9oNzx8LVGN+GuRkwTJzEVmxMEghcnqcuV8cWuFmEY3zcwynF4cii9xkPcnPTx+/Ol3HxutU
eVCp3sMOw+8wAa0ajvMynJnV84eJWQHV+VHQpUNxcsusQHUW3S35QLjAXaGEaUKmbSo9KrGFy8Ky
ns8xXp4HdozIm041Z8unTsPHPOlE0OWM6MjeuvEo+UfOMnm7DqflaFNmiVVuvb5QxaAUXzfSE1iX
07CuKHIKmUFWHlwlpivVWOh7ws7gET4rnPnCZoRdwoYnmaM9fFqV9+dJrXUdFIdFVNNNWZnuYyE9
7fUlWFrQWwdss62BMXbyCHl9BTiwsxjGMadbs2/6T0OdVmdeoRc+FieKKILkAt7kKRaJrIL4Hx7J
IW/KNMpaaVxKoRtzBKfauJmUcHeq8/wzeL0XR8VzeMOIgOo/jf2hRI7uIpfikEJNi6VtycgY5vzW
TQo9blI7/+iugXP49YP70ndjjnR/No9n+IXHlwhKoeZWlSoOQ2uoCxEMSSg98Vp1Mm54gx4UFVMw
ITzqJ7cIS2kbfTMUh2mV6fXcJmUVNo5qztyI27E9CR6Ohtkm+1M1Zhky155R3js4g59fusS5XjgP
1VdEZYoY8zD3UObYDkdLlflX1pCcMzh94Qsiu00PGFQeye8p8KvHCyjJZJIf1toebhUKX9Fsp1jQ
KdweVW93l1pVpR9//QVfSJFoIVI4pRyElBgB/fGsRb9UeSslQhaOEnLPQxPcirbzSIV76/vk+91X
1ekeDvLQBU09ny8yTTMPLhTHGx2p3TM76oVrnA4gyBhcvohOT2H/FXenOWttfsh8VNshXJb7GsnW
ncys7Mw5fWHzIki4yZqwecHnntwGlZ8sZjmTlBFVDGGeyWJf5+O5GOmlCXlbccomIN3Qg8friwBr
p2OzTr5UZNC517WNaz33UcqfXqsIxDmhr8RJIf4leTlNzbxGTwzpMFQmg8+p69dXusjOsb1e2qWg
ImAT8wYC1Do5jOOcwXjxzfxg+YkAMy5nlKOX9NrOFi3KUte9BO95LjN76VNtxiYERcyLTtDxIuZJ
1YxY8eYoCyRTaPjm9G5Wjfzw67PwwrtOL5BH9keFNDhNutA1S2wTI/iD54jpbYGTyV2dJ4ibjDVm
uENiOWdunJemhRs0+hfEexQxT3Zgvsh2UGlH4cRo/IOj2X2sLfo5WcKXonQySZTNWDqguKfVh1LT
K2UXKj8EpZqu9GyaL6fKwK2iHYu7NIWvTSBTXgInF499v1JvQ0b7L9XdI9Hdn6VbXzgHLC0Ca8hj
UQY5VVnrc+w0/TXlnvFX+2OgoTsudVQrukSd41K8sKwcNoduDZPezMeOd8s4jdPsV4s41I1ePwbC
Znf2Qb379W55aRSiMTpnWGAjBXTy9uXmBIB7KVCK0YzPsgKVaeH/8PrrEKgOc3DZ+2jUbT/ET28S
ZWXqHHUmDnORahFlPRXVhruElYn686/n89IHAgoODH2D4D8j01TrVKPj7WUHI9M+yXROdmIy7zS8
76L/xUBse4bYFPKflbMDq1WLhypN47lp1Cw9xuGzyEIjeTUphBsR3s6P0hvN8GdiLBj4mKgqmAjg
2JL6H06wsa2l/v7XE3ohcEB5inIrzlPBhl09+UidoyoTvN+BJiCaEVAnEhF7+I70e77pvJ8W11ui
BPTLGk4lDA+Scc05QyB6dnmR+1D52No6GyH2NDfd8KND2nO+UNBs3gqV95ECuRsSKXo7fIaT15bp
t/FA2m+l1Y2AdXIl46vaoXdV5wfleVUc6NMY+vaQntn/zw4ZASRBCaKqG3qc0unx0toukrok3OJg
BNNXqY1qpxtdEv76+/2g9x1Fftsom4jCVqQHerS1mX46ZTQDKCELKQ4atYQ2XEQPIERD667Meuud
L4Li1p3wgDTtTjt4uTGKsOrM6sYz0RhMe5yco8BQGJb0aR+WEsnXzprm/QySEIMaTdt1InOiTI6r
FnmWXO60RbhnArlnx3ebAzYA9GfI12hKHc+hQlayMwdWykYNvd9JWdtEyb5binAmoD1zWZjPOm/Y
OxMysenJp7Z47Xg4W9hFDt4dWRbTROAhXWS+9xNKpFc6tZPkqvc2xG3ZzfAKkll+69YlvQ2aqUG2
ZnPk9BPDv4KxXX/LXEs7NIs5V2GfOs2NqD11mxV2uh/HRNw06+QBaR3rUKEcGNXWal8OQ+4faqV3
F9VkW5cy0R6BVJ8j0z/fe0wRXQe4lPCuuOWPpygMvTaARaDk1JTO7VL0eVjYrThzjn5Qjo43HzJr
xB3AwQHWQpg8HsbNrdQo8zE7JKYIwnE1Y70132VyAPUefOxH843tJXfI8JWhXdkxWfFlYOOAmtRd
lNXL3Vyrh0TR2Zj0SQ+7qYtlOVrhglZPY81nSh/P12SrSG3EFAJMUIcnJwXqd6DZdBpju1aLCuvG
rjD4G0ftzP56fpsxzpYAgB6B2nkasqQFehmoF/g4bK7We1zh6i8NZf+KRn1ZvVup4p4Z8KWJbZwO
OptAwfjv+CsUvTd3I09DnARKuwxy8i5rzsrXBnyA5jaow0as21rHJ1vKCQSURJod8Bu66RIDFLHb
ZPb+N3MBKEKAvlUDTgnhrtUMa1sxl3xYsptUl1PYVoU4kz49v3AIsgATb2kjEfcpKzHzzUYVE7SQ
QbZy58osVH7zVINOOTOdF/bCFs2BzkPhjHLlyQEZrHRost534zpNlzeTLEnBLY/cQznTB7m45879
y+Px1mzgQ+DfJy+bsJ2hkkRZcQW15/M0orKJ1dYSDqhu7qfGcM7c3C9svY2FBxqVdxsC+smZWot6
MBD1cmPfHMw3Sebke2pGc/zrR+7Fz0UoBEgU5hq64ccbHOZ+gHbZNisL6FAGIOWit5YZgSD3HJv+
pQXkLeLi3GBuYJWOh7IWH91Ba4XfQvX3al2l9VbN9DvWa6fL2zPb8PnqbdqBaADRWecSPVW2GoTT
NFYirLgzFzfMuo4PNWnWmRDv+eptbThaqhRDeex+PIc/RQgNdmEzw5ixL4Mvq1sYEe7AQdzBNzlT
x3tpPqAfbKJjkkIg8seLN2B+yY1gmnEXaCUoeQf77rRMXn0RMR+Qr/Sk+Uw8b8ejLFaqT2lqmbSh
8zwUxWh80HpjfHjtngMDRHsGyBrFUEigx6ME6E9mTTKZcbugfYgQjYjz1tHf96aTnBnqhWXj7dwY
tuAPsKw82XOrjRJy488mcbe87JXtvBkr75wK4IuD8HFA+GP4SF/jeD6zTHT0iRnELeuFaj/2WmLS
znWZnpfktqiDHU3oscEqTquqtSoReK0qAwO8unvosgFMCpf9kN1jmKPyOyOZ+j4s9BYLVS+pWz1s
IVanl83ar6hMrWh+7lfXwYLq15/z+fSJgn5gA0FzbuSD4+nraTVMAmJFbKdu8VSCuKT/r8szneLn
twdlc51K9sZ9pe1/ElkG1VL1pVPrLDL9Nd9f0JhPy2uVyTZyqrI7c7JfHA4uJ51phK3ABJ5MKsfX
FdyKHnNg1su6tc1YuAgzparKwhlTpjP38LNF3Ag4BABb631TGtlump9uEpUIu7Nr24lt5QYheP56
r69YsP/6Uz2bFaOAEeVVJjWDanhyi+Cvh/rciJkeJmffbDV4UdcvNtoBw1dNc6ozuedLc6JIQSrg
WlvZ5eTwza3Ie9npTjy3dhkhQd/u08Aqz9z0L80J0BlBJ7hpChTbT/HTykloiqLVbDsOMjc9zAFd
AFut02XfemBG7eycBucz5fkfrFtsDTmLPxQlTnaiGGnbjIilxrlM6CS2qxoSzEP6ssOQ0gYOYNtt
m1GaNhF379fSdELZpdNHnDicfIfuXNNGljLNMfKzaTD2ZWNoFg+HbAacAAcQ2eXULueaXNvVfZRP
0DogcQHITjWY5vzJhh5zIqnckHbcpeX8Rw3oYr/UmruzWnhsiCb51zOwgTMp9PM768eoSAxTAdmY
pCcPyjj7q+6l5CeTO3efi2DR9gFKH2/80lcXmcQ7IizcZto5aavVrIHrxxQCm1u7yZMvaCOMF78+
AC9sSQob4NFgTW9KzifHLEXkAf9mWPpBndm3CxJCoV4u/WufUWaNWigKJ9RVN4+U4y1JuWzQc21A
GmOwl2t7al2qWJ75+uMFxIL3wNhkuKninoximQLlj8KOFxw4Ikchfz3a7LBfr9hL+wYJBUCKpPYw
o05WzKz1wrMm34pxdWiSqPLLeYdBO9CuDvfXC1Ii+5KK3jmi3gsfii8EbAM3LzhSp+zyufAWo7SI
3zQaiSFgBNi6Q9CdWcIXJocrPGWxjSWwXbzHSzjV9qjLUTdje5P1DgzG2aO0ZuBky3seCi7FEGTC
8PHXa7pdsydnEekDdgioJCLqU9U/dyltxDYXAgZjTsNxmcuHfJq9vdEuPiWtZMTkLtHvE3/5/uuB
t4/1fOCtWQL1Y5PkPJ6vNDxEy7l7iIrHfj+oarwtEKa/XEbXOHPSnlfPKAAhDLBlMNw5SFccj1V0
o2jHcTHiWuiQrLusLSPk13pmPbdasUsouX3N8MXcAdf29zSpx72be7kdYYk67NGT667Abqy7fGm7
eOHKvSrTDM8Xb0DmV6NhFoyNeCM5IGG2mBX+0kbbnylKv7AN6bkC0OXOoHl/SjcLUObS+TRGHDid
e6HNRR4l9EzOnLEXR0E+xGSEjURyslR9ZesUUAYj1tzubdcn3t2Q5MaZTbf9Iyffntdxu/kZgWfg
5O1vemqZsz4asdBWLlyhvgRtZSI1pi6XnjT91zvtxSkRDno0BCkEnILCa2FlY9K3RjxggBLqg+Vd
FivGVL8e5Yc93OmkqK7zGHMNUso/mVSNJ1BXzq0e67VTOxHM6O4ThmJUBCmE+F+0oso+NpmZi2i2
0HCjlDhPfVwqapRhmo86lEjf6L9La07asEPu88ny+vVxSjpVhLNfCHsPFaITkdbZThl1QKzFARE/
3q0S18oWoe3AfXSqNghwsFzQM+N/IN02lqEE8XeCM6fI7fpzNSX+t4Cm3pNB+vugbH/6MA8aTqjO
YtmfsGwo5hB2t/OHnfZQB6C/DEaow9YD2Gr6oNdKO9XnqELi9p1fKN2PsDKhMwKvs3lfiqn4lHZy
TiPLrkwVKb1Zu8ho/bneyDLlEPKDL87+3/zG8zK/r41YJWXuhm4KPjjUG7/+cubTPNtuUNgplCKG
Bc+MzvDx8XdxWFG+WS7xQqWJV34Y0VVs/J7KiXOO7fV8s21hxkZFxveWbXByfkbSr8nI2yUWjeqi
dLSDt9mUld9eOyOAsbwWVNCIHOCJH88o8Mt2Bcmlx+SZ3t6cyzbEIrXF6mo+p0f1nNtBWkzhFw7C
ppuMkcjxWLozdkW/yjXOyOxkRBK7XlKDqAkkqkp0l3OXKw3dwywfd+WYuh+xUWm/mM1UvRlFnYzR
Uk6UfO2ibr6+ehU2uSq6SYg2cfROTtw8yzZvIGEBPpVmFEDv3NENNUKzlee6Cc9fKwKPzdJksxbe
Pu7xInCbp0HnZGvcJca0R/fXjjXdnwBAqnML/jwQYKitGsGzvKGrT2L6UR+0wW+cBRHRhCTakEl7
b6z2AkDWTrU7VTgYCqWLhSLXr5fz+dalzKLThKe7SmHxdOs6g1NmiT1zTKZgvSqa5HvgTPq5MOcH
b+X4nmQYuutINcMzAQ1yvJTtil/sbAR9nDRTEVzIYCASr2xjLfZWssyfbUcChtab1GpCdwjcj0r4
uc46TC5QYtknyS5r5tLYKafKzRAJX80OxWBJERrGZGT7OWgdc08kM9v7zJnlwxysTRZNiZhzANco
TFxggkgBTlbBLOO07GHWOygq7+syWayLdcraIpp7aschTxjaLrgf5GkkEqp4t21VYemyrKWXR5Vj
pn/KRfla1Poq83dB3frXYOpS+8JNJdBYr2uCsC0m80EfR5mGaqo0QqokT9VeuV1V7JO0EvcukOiK
9lHqD9EPifpdMuqpHlrm7FshIirdU9sZSbmzjMVtwyIxqz+l25UP8A7Ke+Wn7jeZjNp7EHZ4R0ut
Nd570jD+GK3Rh1zW1lYV4Ugm61D2jeMCcjanG7s0TNDPzhy8rceuScKg8HInWpbGm+M+kyWqzJ62
NtcVkkf0iNcGYo4S2pjSQfRJLmXrB+KWXLLS0U7z1Ht2rWmECPjrH6TySxEVraUK9DvWqgpX4VRJ
KCw0Qw7SbbMKOpqZ5Dt6m8Y7e+qEtZ9Ks28vqqwbP1pOZj3S2B1QGtkQ7KJz1a2raVkZ+imH5kMi
2v4Nfuzmupd2MGUbw62xDgOTrSNfL9xd7s+VH9pOan8PcOx2UPJxFnBydpZa2J0txls1ccOGhZj0
j5jK2F1MUJUGe3ZKd182mmowBzDwgTJWc6DG42bBEHpLrl30km5qiDqllvBsrcunoi8ki+ZrHNNs
1BZswdqe3FIFLUdYCFpjZeNkbYQZcEN5Nl2/qFQuGem4T9g5rUV/TY1nteK2V9aDUgGm9tmiZwNH
PZ2CyDVn08UnbMy+11ZjX5vOJO7ofiJEoZW+uCsJqN/5qSyJbAOvVrtB+vQd9Nxov3brhA3T6JUT
E9J67Kq54SaU0UdLXTVZ4XwpADbQnqN8yXyqYLVx3k6X721XOO/NSbkeyvCmQR9tcJdpN3nkKhGe
r9RNcfDJuJkaf1wvQAr1VZQMqX6nXA2avQvoIDKrjJLLPGXJHFa+PwPeyUX73Wyc5DNqRfJT7cOQ
DHsSu/uemr0VmQHZMJwEo7vp3beeSq+laJOHqZXad3K+voikGvs6QjjWe5rgPnzK89E0Dl1Q2kts
Kquq3pSuPQzhJPLuKwQrp8ZoL/Oz2ByzQoSdr/LbGpBwHnn24j+2UqonQZHontVJYDywdeZIR7v1
qQmy0YsgyWv4muP++Yh2/viwLJPeHhoEn/l/vUANO6syrCYaUaJOQvzQ8wcqoKKMdFp0RlgjDPCl
DyjX7Bd8Np3duCTsi6J0kj/5awJo2ji5YZFOeRYJR3p7sIsuqYWjee8GbUH1zskLP7SMfrgrrRaB
MZxBPTZjn23i8yLgG/S1l7WhBaL2TTCZibxMkFNXMQcpeOumto/L2bzQ3reNpkvD3jXpiwrE+7yQ
6t70QEi3diGfcMqJAw3rjd+4yzuryvVoyi2IxZO+2FdyDQw2rZH501VvTi3MXLK4IUIYFpN7Jjhh
due5/RvNccV94g5zvSvq0sEQRun2+yRLqns3k73LJ2wMvMjcwbhw6FvcNYELecmj10OYiPSO3Pc2
XglaMNRg+EZxvSLi+iBt01hj12sdeVVjlyejXihkgpc+WINIqCK73uxn2Bs2ZZ64aStPxes8NPVB
jXlbU4+r/fqiaDsF8kVUwFbnpv+zpBHRRxmN0YOfpDb3bFujR1/1k3Ptjx2U8tKUxq0OUMuNpiof
bwzZo0lWYdx4wIqTy7PGEVBc4emcDhilZJNxcFzFVSkhuzx0RV5+zUxtSg+O8Oc0HlRei0OJ+Bb5
HPG5dRDOFBBrtxk3Up6K9jMDzFReM4IS6LOB8R4Hj4Kmeqfx/nfEXzXgW20pIvTkzT/WCr/TQzcq
T7/AoNbMQoevWPBhBDShOahmJ7TGxG9C6JnDn5UvdKQWch1+T+3Z659YbOPStlaDee+bRXlpjWAW
QjHJZg4tCwWBfe6lor9IuIP1nZmOnoYiXOO9T1Ewd8PAkN1Nx6Hzrjyv1XQ0zu2yDM28Lp9KMXYI
jaFy9ImmffemQX82AS5mdFRiW498Ylnb5S4JVk1hZ1NXXN1d4syhl+dQv3PNrvnMaGpflnPihA1Z
zWGUnh6t6XANc6q/U5Pm6PFKBJeHJoZlfey0rWIJUKzAtyzdPDbpa493tpjTPASwln7qHa0aI6dT
YPjpquVX+ui03xqqhCSizujkYW7rxNVEv1q7K/Oa2DdZFmmEaes2YrcsnnY9VsiTUhdysk+WPbg3
6yInceCmtOZdq5k8Y5mRs1DKrtxo6KRRXCYyn++cMe8/VU1SNpHVeGLhMnUK+F6T0Sa7FahJETbT
5KgdB6YM9mmlhseVDsoBSezFv5oyUVzIjrdjl3uEpo+FU7jrXhRTalxmtZZ99nRltzsrc8x8Nxgp
9mlzZRyGWTRxL1roY7ZVSCOql7a6Zi1z8knR9E0kVi1tIxOtvdu1hDH7xV5masRjMbgPbedYT1ng
QtJ1+3LS9+Xgo2lfM9kxzA1e6VD3O66HoXH7t0XXyadB8tIdEEMEdGb1yUKSyrXbP6XT6PMs6ZSW
60Rf/jCsuXpSq2ESFMhusR8KpU1fh+5bVsZGXq3fMJL2P83lWhPHtRSw52QAYGKChPBDTXmu3PHd
HDq4GFvey9Efvg5jqf5o0OQuQwnt+KOYPfWNrISgrnWNdgoXsyeos1E5LN9vUcl9Ni5adlBlhoRl
gHuXCiElQCnpnGGcIkQ85ixa5xWakB4I9dB1pvdH6zvDn4Uv+vEWiYL6K+Tlwo383vC6sEq07tab
e/HdGWrzT9OyWzJCO0m+c7HxNvemTfkIF9gqDfl36nejXRsfCr3y3iu56GB5Kg1FecALpdzNXHPa
jtNYBpcET+68LxpjvnRXthNA4G33FDAdUEvJIL366eDd4/5VlOGctRkEUES+7vWmtNLdpA31pzYp
nKcCSiGhc66CD5pjZhYqBE711CeB9rbulvomn4x5L5RRLPva6KrNfEGMj1XVyK+LHGCVVUnSrg8T
pDq2hJiz980UEKp7aWF4GC7CdQxVgiAicygWOM11U3xgwQp1pVB2+Zg1mijhZDRae7vKztB2SqfG
uvO479uQ0hsPUl4Ixzu0hkHpFV2I1NmV6WAK0pO+yt/qk7s0H3rBpRH1nWWvu2LWQWtyEwz3CKF3
bVQH3jKEFVv1tu46/X4pNRdnDH3ieiP0qpewpZhbhUaGx2voj3mwhEWAcGFIH9FJL8wAWzrs6uZO
hPSk23FfDH76EcPb4FtDmwzgnzdnazgA33tfSBcXn8HVtc8VDiorAXSZvZtMXtFQCCpqc2cna2hm
AH3CuUmbJtQSPifHsU7rK2cw5gyfC2XdVgj8mofeHcX3eahH8mmzSHZBPlceLLV5yzhyyxgiXC7a
MerQBNWuJvyzBKISfvaQe6Wyuf8Wbf6IA/GiLgJ/HZZ9Re6HnaPuSnrqeKTyzASm5lCEdcc2dpNV
1BcSSsK12Q3DsiusnIr3WgZFnAiz6RHCs5zvm0s0sehU+85lMzbzN7CiXntV2Vbahb3mJZSYzLSK
CpgSf1pWw0kqBo+HpOnGuX9r4jlcXaTdWAZRNzmi2BnzOn+srWF8TEBRplExqqyPzGloH0UgujQC
ZOl9rfMV29axrlc39Eu+XySw4XZCWxu6Pwad/h5or8p/LJsRuUDosNTNqspJr5GNl9peH1wj31t9
m2FMx8tshTPI9nRXurme7rQ1VSzPKjZ9wbRYq4MyK0gXpqdyga8KUiQH1yuR05jckcJxmjfWdIvu
RT3dqd5zP2ge0jeRuVRrt2vtyXwENDNZD15Lzp46CGtFqIlisQSrPshCCpKpHenCKt/72sTLS0nM
pQGU+NTqUMpFng9CzAJAlupf5KRK6heyLy3zU4k1ynir9X3rR4gy1TfZksrmMiiW7LYiqnDDsajt
OiRXHT4hMjTcdQaG6+G8Nk4eBRqha8Q9AD9vdcwxiWp3QMqlNOmch75ccoL8vCzeoy9VWuGo6gAL
0H7sp9BFVrqm6RL002Fgc/gHEeDrEflpprI3Zm0FyxviKHwjvNbwL0vZ6sDvahRkozL3uvelUYzf
64L7czcVi3w30RK7r8aCFCFPySHf5ElfctNAo8CQrG2G7FprtW4O/aVrFW6YVYEGuJg5n3M2NV2I
1pD9CPe9z3aF67R384yjyoVG0HAoClqm+0bpyeel4LvsOgLBIvIHqd+3oyTEtCa9yfdqVFq3LY03
3lN1b4LdUIxDH/prIK0wry0WbrDMtCX61JuRiGdm21EHou8P2s8x3hSCa+oqU93QEK+k7R+epg/i
soCp9MnXkVXYrWvarbsqqLEfL6cFVUfireEwjNR8kUlOsBIdFm9+qhBnuOqVQ4arVhzCQshwSA3p
rawSLje/UiFc/vSmh6R652ete29qPhe8IdNK3y++TMxQucTaFI/zwqOYIrKAscaijYLMD9rQXCf9
q686xOTMdh6+yZxG2wWUuCRu5jVIdm7d11/H3ur03b9ZmWpazNKmuNiy5qYwCTWlNuuvtcgATLiV
gagv6iAbQVYc14MMoZbGWuo57pR9g1qmy+vbUxd+dXXL80DMoWbsQrunbHg8TL6MmmoNfYp1SKNA
fOE21fpyTkj/eWcDO2JsEyHJ0RBlyxyPwh3bZylS7/g9jflNlWfVXVcF5ZWROFYsG986o8LwQld7
g/SDeN0UEpBQO6kWrkJaq+OkUzzZ+Pg5nMSqU7xm1vxRQ+Ek9GtpRxKZ5tBZCdar/D53iZq713oc
OrCDrI2gZ209KjB8xxPvBsULnpoD8kL5dDG1uDLVSBm8+iMyCpo4gJGZsXGqnlCYMGdSaxpimJgQ
pzuvJxzAH+bXhdBnxV70MGlNAbbXN5jCKTqV8lcpmlShJJ5M6iYvMYmh5ups4XMZ/XqoZzVXFBeB
jNIB+qGLcjrUMA9tuqqyiuXg9VGX1eKun8X07dejbIXw45IrlBnQUOjcUXdFBeH44/DD21XPd+Hj
lHRvFKGdm3+dE0VZTfsEpQwA9znU+LNFRLlL9zc6HLQgyqQn560ccXMcdIdPVedFZFS5tvMAvEWo
8L+aeweZgH1B6MERIIA5OQPm2jtr4gxLbONFEwpSk8OKAPeZXfHsU/0YBS4HDAw61qcOTGVe1dNo
S+ryrbbuiZfXcDWaV6t2baPw32adTh/pFKiUVt7kGUO90F6Y3dChahWLAQfHtdf+Unb+9yPCW/+f
/8Gvvzbt0uG9O5z88j/fqqduGLunf9w8tv0/4rH+9jiIpv6P7R/5r790/E/85434igdf8304/VNH
f4mR/vpJdo/D49Ev9rjwDsv9+NQt756g/Qw/Bkifmu1P/k9/8x9PP/6Vh6V9+udvXyE4Dtu/lvLD
//bXb11+++dvG/nz33/+5//6vdvHir+2aypRi6+Pp3/j6bEf/vmb5hq/gxzfYHCwAblzNtzA9PT3
byEjhSTeps+1KXRx39UNiew/fzOc3+kzsg35ept0xYaP7Zvxr9/aEB6QxWmjbaqTwW9//2x3/zqv
//o+LMVfv/6Zr/ijo/zzsYbJhUY00FjaRDAJTzVHeczybBCG3JkDFfg196Fjl7aphYkGaziqRos2
s9cifhra6BcGIWI6/c4xEncni8prw2nQ/aeizq9stWiSwnF7Z9SzeRh718WbjuotZVoNewE0d+Y2
1MfBJnrphnwnjSm9Fq62yCgDdnPd+dN4nftq+aPFnd3cZ7aqPrqjYX6oZTUe8EpbrwIp5jfJ3DYy
7NqORrbEdxgK0nrbGoMc4x9f8lW7+7/dqUe7+394Bv5/3N1cuv/97n731P7f//OlZH//4++NXh9v
df7631vd/x1QPSqlbHIuICgg/7XVPfN3zgCcXBrOm9Lxdgr+3urB7xvjE1wZwhgARrbY7e+t7v0O
uM3c8Cr2BlyFrvKKrf4vCsXPex2dBgRtkB0g0AFMfwrCarXSzBernPa0KX3vTU5RdombAeGtuCjK
/MGkdzXtkbqhxLomfa7iHnCODMdelm96Q2/MnaUVaXPVO+XCHwx0dRgNCsORGDPxuI4mTaG1bKxv
tJtwGSuAVFRh29rjhzrnNYi8CRxMaA6pllMnEV19Sau0cXel1/kfRG00FPtRZiJlG6xhCUXt20XY
e7nEacFbKDJCtvSLm7qs+jTs1BRwqkYvySMwGUt66Jvc04BUFNZtYQ7OR8PNhzbCnhHdeaOakRPu
1t5r90njqadgdDyKlFo9P3S68KqLwve3iqPt2upWZhVakonqWxlpQYbyUhAk3zb9uzGEeWfaO0Vm
/R7Ecune1EbfBlFBbvP/2Duv5LqxLF1PpSYABjY8XmHOoTcSJVF8QZBMEd5u+Dn1Uw+hJnY/UKlK
8ihLvHrr6K6IjChlKUkcs81a//rNxeSO7nBKQqq2eEsjHUCTbi5L7oxVQw40cdhgNYYZgy9AYLpd
L5y0vORA7qegKkd98CBGtV0IHDJCG2akeD2a+LMHE/nCD2Ku8sqzLX7Sh108yxAjR/ypdCtSNH9S
02oK6rkfkvukr9QrUBG18dLVqUHhqWzHSzonY9rLdOq+yNIcGT+6qFLGUEkRPBy3TZPfAtXkhj+m
bnmup8k4e0x8y4vIHtWHyXayK5I47EfMzg3pRfQ0nJZEcc+eiDNDIBFbsqvCcPvPTevmjq83jpp6
1Yy+NEgiRX9c7TlePDln66eYwfjE4CeamUtbsMt2LTICcHtlVVJ/qSW0l67B2prE3ta0bzIbjAsU
eB3N/arUrX5qGEmi0QdP0ejXqFiJ3DKF/ICZhN3u8E2MLhpz7LUAyND+trE9ikugTO1DP5JEf54Z
o2YdN4Ou5cFqrA552nOUl4FTzgX27RF617Maf6DppFKAYf1RW7QJiCOSfSD7uYn9oo+xyMkEpqS+
GFvX2OGCmijBUJpFHjS5XkR7pXWMC8Mqs96PewmHpyPuT9/PgqnjLk8XmJ5JLYcPUiQ2rXFkT0+i
nObRsxSsMzwGA8l4XvVM+GCwY/uZ0DzPvsukofFsrXNMX8nH9WQwpMQiyJpU3IIsfRQA1hXGDUw/
Wjdwurz+iOtZxNSpUmLXx8BRIIAtYDN+HUwlchiK4snvmXOufOklrtGeNGflc5eO0xSkpW1+dqZJ
/eIyeo882tjK5hvfgl1ArFmtKYNP3ZnbJ7duce4zMpX7rsrShWFMNz7aVT5eK/M8Y7s+LjqzYHQP
z4ChmOUvOWwujJy22UxfflsiOLz72VqX2V/TPBLe6Dr446Wk5XCAdqVfFLOZ+3kSy6ce2lTvT8Xq
nDcx1BWvzlq2jZ2k820y5OalARkCkLpyWxFAbSt3Nq49ALnxYjMaq5v4pCx4t4HoewTBA8aKZVA3
udIGlNpNHWhm50JZFT3tf8khTRKT0RHmgzKT8Z9LUNgSgibbF0y3ROMrtslQzp2B9/1qTOcZrlY5
6WdabGJtUqrqU6lFw0PVGQwazInQRMTUhWF4i7UOYj8jgPxkZFkFbEeIzUeTRdggSU5SRlixOXxR
LcBmL+4xz4G6tsxYUWGL0ATpyNL1JiOByuEYEwBiylcgYGHH8WMcJcaF2ufmRO2h6QrnZu6Wfjxb
aus5tYIloDGSDLZzBj3P3iH0Hdb7+K3AZsZjg/x2nK0ObVEsRH3ravY4g66NCCMtcj1A8PdSMl7E
Im8vNn2Tj9K52LCsrENLD61Tk0HOHaQivK56xnudYvlqz2YYhjW7SDK1Y/ifRfdTnphnYmVaHhio
J7+XS296gdfF5GG7ZvEukc6gxcRSG3jkoIdKpN5OraW3oVWX4hQYfPxqNpn81KaV8fSqCvmbunWj
nL99x9jZQqhGOoT0Cnb62260qiJXyCJtUBsMaemPxmzKMBcT37LbN44479oCDmNSalBBIdSpgy+z
Ov3Tmfk/BeKr9mez7v/3BeK+e6ge/nhTEm4/8KMkFEfYhpBjDemP6g56+L9KQhojBhTgI1RiNgzE
TRD6oyTUjnD3MnB52L5kaj8aox8loTiCvExY6xbtw22l6r9TEh4uWDAv1AwAbRv8hQ5r+/tXWpuF
wKuqsdss0DMl86XRWqEiRnlszr0dvPpU/mbB/mQlsD2Ll6t9N6DiHb99lqjxiZwx0Q9a01UuCkBj
L4oMK3Dlcq/l26giL5Jwk90R1N1cF8D6hHYy7XQWrkMYSJlPcOd+GlaActD5jSkrYaMqw34q6105
1hl3bucyk2TWXDm59AivIvelYE5pJQ03h1uv1I69fvPrt3aIDPHOwDLoUxHFbBmIB/IQm2hRN494
/KqIYtdT/ftilnXI7dF6OlImrxhcy1upC945cA6P1+9PBrTclhjt8Pb3r74/CndEFLhzYLdcxSH+
JCDlqrG8A9q8WNm9Pmx4DDpXfNfpRfjTocyAgaRIB9dNg8nMxi7oTLUJ8yEZAtVFeMQVr3eBljlR
QfRNHD1Bdo+/LjiFtlO22L7IFesjHLhTm7t+D/WPga1Jk/CcTE56A6+wrzwBd23gHqtjuArDkJ3N
jsjus262A+R8zCkgyOlnOmSxk2Ey5y8vX+B/TrHXpxht5S9OsYEzrBiab69RnA1u/OscI3ITPitC
K/XFquXtObZp6AFFWR6Qy/46x6wjVgugIjgNuhFow3+dY+aRA7CzyT9BOAWH2e+cY7ywN7chuC9i
H2SJOElvoNEBNmvRtLmLPg4BBI0vUaetXk3GTzDNdDgwht7ZD3+DGUErBm1mUxAg85PgmdaLgTwd
ZtBxgHkYLTl9yLEw3cdk7J6uk8SKAb4tCYdmbCd/EIbYVMdNp4sTNV971bNEqiZeag/a104rmN5X
kfIBozPG+5lYjButolALKp02ws94y3s0Bd2eAaRKX9I6CJna9BSnleq0KDTtNkGv0PgzuTKpOyI3
nEv1ZFnWWfqWGfVDsJj0Q7G1JDGq4QW6GUHn+c2UJA6EEnfM3jkOX0ye3xwXfBsWsD9oA/lbmAe9
PZWUCBt8+l0+Hrdo76uubD5ZE9djaCkINLSWO8ez5tEmy6xS7vmTEe80o4D6otDp0ORnCQTcNeMj
sGeVhje3mHe6so4/ZU3JxJYESeljgoMJwFqtwrMYDcPDy8YBbu06ilDUlvhDjmOW7QaOXob62cIw
NTNbr6+s41ntYQrbVuacqSlk2WnRlfMa9dRutVd+kz1pBQS6UsQ3epzkdxCwvDXC4u+dO/HFQvbg
k9qQaipFDXGhOPSeWdeuaBBbSfi7q+ONYyE8E9pJSeArqeZkVGXNOV6wyl7AbOwFWTTrEId9ggmt
lgrtrBLz/LGfVHPPSBpitIRVrebqZ3Qy8b6UcxG+OhT+5hL/yTqdjYZ+imgaGl+Xgubgqitie2py
regDClBm/KsTHY+ze5d28FJtAztmsjeheMxqElTp2u/KzYy0yLvxnZHdTxff9jqonKAU2tsk62CJ
9YVJc2jGfbD2vR7SweoYpsn3apafBoMvb3ez8weKpoY7tIvJsrZ1ijzrA1wCt5a4mwMHpjXzMkP6
stfnY5c5Zrgpsz2ygaJT3IM036wxPBNFVL/36f98zOnYTSD3IoRBJ0GK4/T1dQ/1u7K1Gj0+FN32
XKuL5gSCvzb5yQalRMlU3qh6BG+/KmF9ZNp6utCxnA15V13ZWr/XR2etdhm/PfGmsYoupqFr3/M1
oDY9OIvRlWJPhd8ELTW17dsXOfdQX7pIlcE6WVpQuOnFKqrTHmjidHCu+rXXvn8s/7m9X93eoMOv
duo24nkzgzl+SPt//tfru/vlB/68vG1xxKSNJnybllAs/uvqtg3wZaBqLjEGINzEbOc/WxBNPWIu
g9OKhpiFbbAt/R8tiHOEg5LNmgbpJtYICfFvoNKHjSy3NWEi6Fgc+GT8D6/u9ZpenU5XiCRHNzKC
NXlpTfZVimn5Sb2kRuTFmltfzJEW9x4raNmPAJX5O8fw9ojXp/D3lwBEAYSAs8xhRpSWtXkND9QO
Y7h1u67Vdd9IKhFCFvtdIfmW9bCdnlu3xQd40LWbbadEJXy7sISLF6jNagYJYPY77+fnj5R3RNYW
g09EqLgFvv1IE6cAqR8MI1TGXL3qyMKUsBdqTOsyMBFjp5VFf4xznHJpkSTyBfK2lu5eLb+/uSgO
D4FN/rQ1sGjKsJ6HMfL2JSCegA+baagtt9DixpLWRbFEbkADWILuISXQ1Ug5/vVDv1tEv/0mEV9x
leLsxUSFl3DwWK2M2kLtzFCtmiz26iRN1BPFKCDXr4nWuKE7iy4+6Tsxgbu6LTBmpJqAuG6T11dx
rxifmlWdFm9EVnBeNRZEIHW02oc87V0UO3UcA/iCCZ61YoXL2GS4cHMNVnhCuPo6516aRKuF/Kei
keGVin7fOYlxqzpbpHVqzprtdXaWGn9kiWRa6GCTMO2Qw0WfEj3N7viysg92oRuPTt7mIzJp4fbH
ZSZQf1ita32IFze9B0U3rZsellP5yYAgqHuuiTPfsTMo1tfYXCLjUi/QXHzKjYXoozpbR8K3c6H5
4gVBVPty/EL2NriimA23ucRuTfsYWzbI47KBkOsLHgnKSe8K/ghOWb9gltUGX0J7FE+QulRiEzd0
s35BOqMX1BOLE3h47QsaaojRvkDSAkZK3h14qZ0hjfOGrDepc52iAFNlUei76gVrZfgA7rqF25TM
Yjc8tqynNgn6DaatOgB6Ov4NvQUGLHepY3MPG8OyTl4RDeals4G+MbRmEMZyXQlu2WBhe0Jd6RPE
6DyVL7gx1xYYMsWTEaDCyPbqC8YM/grebLFRABOK5psCs+Xj+oJMj3OGckjbAOsWj9kEKdGGY/Nx
jtcV2Hb9gnIXWW0MSGJMamxjA8KjPir9FbOl406ZRjuM6Eduit5Ozl1puXddPCbfkGuhPNIVdVNE
OauOgmJs940s+r1tKM5ZmS/2eJYprvG1ZXZ3rbV6zTwHyvMpBD+bsTSDlYt5dh3kMqtwb0YcjboA
EjHEN5wIIFjmdQqirdkyjJgeILuoVGP1R0Diy1kkQ+sb5VyJwAVETD1TU5LPTT4mN02RF0qYGo07
HJOoYqV+IYs4JFlyzj6XIx9a5cWkdFunSAcAORqMUqrT2cii9ZxMqqwMGq10P6S22w5+Ausw82uZ
r3swWnyUtMUx22CIKhCedVDWNZBJbdXHxlTEj0zRLewF3CKDawcNF8r/2Bte69bZU2PXeHAykFdJ
SWG0A1W0tBT9KoPNFPkLIXF9mIO8XKLQ7mc/xVXwAyOp+qvDQO4Jf7kUCmerRDfE+ThXSZ7Z6G/N
Jv7UDjZrHKq2/GYjnb52sThQfQb92c2Sij4Os0gtwDjSMpM7x1TMzwZuy/edNlfPTNDgz7ttMd5L
6uFHgaybgT4SH4p5zHbJ+TPyknx4oJXoaiy6RYVzD2vVx0llGPysqGfhcZYXRI+r88Rgs87ZJ8LO
3GsLKmMfaGNFW1tGOhygakBLx+ilhqydVtql2md67lkO3UGQD0vPn1toL0GiUdt5cLQETkdq3RiB
NoE5bpO99WurWApGfkVfPZhxjaZcS/o621XlAF/G1RUMVeoRGI3NSlBikDp6QtDe0C2Chku6zBCU
tYiv9Aa/Z1/Py9EJLKchoG8YdaIxlElFbdKQVgNtNU2nBJOaEXnPItqExBYtxmaHQY8xe9bozA/z
0Cl2kNd2o4Yq1IbS721dWelNjTgO26zTp4D8azU5NSKqfr9BS7XxX53qwYmN8npl9SLMwqBH9/Su
Xq+sRamEjyVN9IS0P9s8csbhaxEr6m2rMFVhR2BJ5c2mjdlnp2qotWTWiDiAydI5DF8wHgzcrsvd
YJKVeUvaT28fV7WedUFlOWN9Og09K3POO+vTAE6QeY1aOcj2LJm/Z7xxWPRb6sbR22AGywAtPnSK
c2pOILR9Zqi0g3lTyJsaHuRpthbNB8Pms/r1Hfp3T9v03fTtVGSUhW9v0LVGoWrJzAxTtJvXkO7X
YJoUZzfqhcEcpf/268f9ZItqbcwgJp44w6DWJlzo7fO6rlo7jhAjHNd4uEmctEq8xBxslIOduw6e
CX+486ckg5iQ4ZpefUJXo0QBo78ezq8LnztoDatZ0GpK5lxDJVE3xXoc+RzJ1bduRO27113I0QGW
knLxIQqk/beK6++9aPOfx1D4ByPL5lqHSkdS7UF/JixngGeG8XQxTAqyGGm74tFIRslttOaudUbB
NGsnbVbSHjEClh2qrU05AKnHGr5Xgf9pi163Rduk79+jmqcP5cMBMw1o6l+gpm0d4QCjgWSQgfQn
cvknNc2GysOwBlcI8tYhhb3qjITDcAZjMlpwGwwElOuvzsg+emHVsnnMzdXO+S1qGoY0LP435SzM
OEEyFNwfLFFw3Hq7ObQelw23EdluFSrG5vhFpg9OajADnjgqKD/rqtlgCVd8qIWaI+6RVTsGBD+P
i1eo6It8nGgIDytL2cCCVwRH7gDxnilIYp/DLNVLSPWbxmbWmaQPVqEc22mBC/M0jMunynXXyIua
dtAQh475l6YnmS8kivo0iZLyw1JkeuPDusWq3oqdAmcAUskNUEaDerVAKsvNQlJMHK42SmcvjU39
c0mQ2QZuGvp5EWn1XVuASMI5tXiBmh5dOUVdoXnIMXckR3Fws31rSnEtJ7V0jxO9nD9bjoLmDx35
2iIfV4fSL9vJQGgpqZdQsjiXNQqyGYqOmL/FwoV1h1fB/ElA7jueRV6UvrqiIuRfgfw47cUXUga1
R7SZWLYxqUsfBs3qJq/V8hgL0NjU0rAftDkLxTqon2HBG19ymZbpMZpz99FO2/bMmCbTDvEzVhpf
RWxm4GGMxGJn11b0qPSujVaotvI7WnEDSgnKeYq2IeHLkbqT3TW25MZbErptD5mE1LxWRNHi2T30
WB92hHKPhmoU0HEi09jFmLGEnd7ZD7WiObhBKml/h9Ymedpmao5XW010peFim3rEn3R6QHpnf4+k
UtfhJGjYezXAfOs5fmPZnYJphy+5iscgFXlGxVb35sw0RknvO0Npck8pTWkgqnb1b2M7QIvEaXGu
8THosp2UZno3apFehFYMDUkx0JZ6tOwTLvyYHqCzVdwp8sco2eJkh9G4sSRSRbKnk+nUWAxSF3kA
ZkLvXGU/tfUvtprMx9mpTEsPnU2yWiIhQ4y0g2ZchSlfIhUuvo899/U7j/q548Y6EK42YwZuMhDJ
txu1GNIi7ijYdkiqrxV7zWC0TeTjmZ0Soi7fLqd0PG/447XI1Ok7GPpbJ/1V86362HffvvWQkA85
xf9LmJoMyn912nt19ZB2FCDfSc0bc/nlJ36MsJyjLXUM4jml1J/n9g8isnOE+SN4NrMqWJFvTnvt
iBNekBcAnwOC8Obb/gMHg9OpMZt3cSRmysEP/w4O9tNQyQLS3W4iJlkk3wA6v11D6JUzFS90gVVH
L74kFkfc3BszU+ysI38gxxEodE1iWLui/UxqofqxM4zoRKaWc2a6LVpPdb2LJgMhY5s7g68KGT3h
EoaWmCN/KjEGwXpkMvVkJxEG0wisQ7hWav9kaDll7BBzl0zd7H7Ni8q5wOTR+qakcVZQWTvtyTxr
6F/m3LEuJvwFdgs8Zfh+ZbLb7tjWm+op+mpLsX589R3+DZJ0OFzfPhagZJdSiViZn4xbOzKiBdke
OIeMbcT5qtdBUY1NaEK2CWYQuxO5QkEr8X7Zvzz5t7bV/3bys6b+cktdIy/o6398SJ/qN9tq+6kf
28o80pBo0Z1oUPVBHOkofmwr+wjkb4vnsbUfQ+MfDBeKKNjQJHGgDDK5kfjaf2wr+wjKy7ZF2aob
P8X+nW21lXdvaijaGLjTLCKY1ZAkfnJZTscYo2VZ4hdkKSGOX1NgyNJOEaWSmUHcGf0D+oTTRbM/
OuqAij2vwkbPEmarq0oUhJVSEtFKJ73DiC5TnHOrSB4XZLinSdJycVbtmRhwe0uV0b2KGXeftsXS
h7/eBoeAKluAHC6m69sBAaXuYMI9NaSkRyIt4XtF5MYugwzKKL026SR8IkwQWmdi8n79zMMLlJuT
UQ7jJkjtTHQPbQwxTkHlDpIZRo2aB7pbPGt2de+q5e8mGRw+6AC2Hdx5TWGPxCFl432XoXp2Svf2
12/mcB1sz+DdcPhvq4vy+O3x2g86rWVPKYoe1vG6ScLl7bvmna/ppSR/XbLzGKogAbTP2iWp5+Ct
wDPCqa8pyYJxBjeAHn5Wl+6XKDX37tDdjd3wqZMitHPMIbNV3JTOfP3r93nYwL+8AOhhVCHoQLm3
3r5Pqx6F22TYHLh5fV5g1XDBxK318hHzJQYs71n1/dTzvjwPtSZJm6jwtEPNIvp3HTvyzU9saBcf
Uv9jArsYY0Zn9aLCvqpcpsKdadxg1/EMlP7O9YCE6GCD8wJcAnEYd+g4+W0915sBkl7NirECDIWp
25xSf10WyqqFhpU9x0Oz3qBqvsHTo9qXY6ODvReP+JA9E8d83mh95iVlI4N8IZKlVtdkhxWNcT0Y
zmWboqu2y3NHsS7XLH9WpXFZpQ6K5QW4fZkUhPgD+n+Rm9Fpidb2OhdQqikl/hgL+OudupHYI/1m
1XPdq9b0oyna+zyybqVj3NSdeeOoPNmw4TToE+C+mT3aNAFeu3bQAXgakCZOY7wMx7Ug/Vb27UQE
gtfM4sYY4scIEAIGsvrVWTLXG7e/MnPN/KhGcx9aGoZrReJ0x5acNdRFPKqQVQP4AdsdGGW9Mbra
CUi7lF4zludppt1kkkbi5Z1pmXGxjO1yZrTbmZcqRCYqE5k/dptfpLm8w4aQd4XFBHy6tfSneXIC
BZ9OChTrstUnoG/T+qrYsvrSU/sHWBG5fo0BMIU+RhpmPuq8I+nuNWhzHuqmR6uwL+fRuTSzvj7O
JUS9Ih/c3WI6t9bWGnKGrxdOY4y+nSQ4xOtxihEtFl3cPJfCrHRPW9wKA0dMwldbv2ny8jFf9M9a
qmmBa8u7qEyKsGS0gpNYtXzavtfIrs4B9hyvmIvkanCjEI298IfGkczwSzUYG0MJjaTTPUPijDRv
H/LLxzgbAIeZg0Niggbgkx3rGmZ7fAgL8vddJSp3vySq6zupfUm0rrs3u2XZE2Li4M+aPhoVpll6
3jc7CkHHi7GaCqWCMeIk9fW4rs2burBM1AcsBVwdzLOJjyGB77jrsHsLs9VdLqIYykWr6Hlg0rv6
oMNINSquuLYtnp2pudMS++TltUPaqPZqZZ9U5YpQYsYOddSekYzc4rXe7JCe1bhX8SbHNnm2lhgx
UDxpBF4tOKYJlDJDOvZg/0t7nI/FTWkxoXXqWQtTndedu+m6cyN5hyeBGpiZldNEurNX4EEeCHT2
npuk8U7PqmVfSbagXfV3q8kCUMz0WYmNilSo7q6f7TycHUwFJoXBkI3UH4/hmevVTRuYm+LGFXgw
oUegw8xafjqqzrdNo4784glvYh+cAps/tjv2ZABrIzqDkaxF9DoRv3qAorGU+bM5ssmKtXzEDO8y
mcSFFk1XrereltAOPaYH+UWLyClcObf3aaRJb5iMmzVCqtDK2SGpwLqsKvwrqyK1YRO5l2LRb7Be
lZ5mxY+6ywez1IJnRN2dqdXnNNB3isIntdjpF7p8WJMTX5gAwMWkLVFuMzLsLxI7WTwjR7JhjtsW
tdcnkEsgZse5VdcVe+VSuVU1Vvf2/+gxylJZPFYxWxbT3luZCCXcDt++t/Ogld1dVmo3XdqwaXGV
wJ6Kha9GOJyRqxYyscBORptMvHCwZNMNjozV7ubTJu3n07lsnGCbq+DxpPaesI3kEluRNfKxss08
m4xFz5S8SJXUwAuVYSRxdw5btCkezZ5ZkVlin4PuKN4pLfOfbqzLp3JNTnLDSX23YcfLrLvr7ARH
+OGuK7s7SOxb6hYp17bVcSjbrBMn4XXXTvJcpPimvuxTpbFvy0Jd94wl0IxgAuJ3dVcfN8QthRn+
PQH2BJrvjMrtvOQsLsU9dfOi2TkkOH7AKL74PNoRFgxqlC37wo2+qQA4gTbrSqgY/FSkajdFXurM
KNroARgcBt9W9kXudjS2szjXbfx2MBUyxV6XUwvH156uRM93CX49Xzs6hyBzpDxkSKyfGNsYeOpY
2lHby8XjS1GO4xTLqaJTHpY5Tq51p9TIOKrr40HjwM/N+s5CLsC2oUU8N/Bc3ol41T6INUW+MypL
dzbaCyetniul1yeKihlvYvKTYlCOS4OXjMHhso/xZQi7ZeSkL/WbLtE4F+dh9JGy5BYoUia/dEWS
XOVKVYRmZz5gSJAHhihlMLnSCbAyUu9mkgDOsMNtdlGrNl+F4sx7p4qWC6UA1McYMXmUsZJ/SFXl
QbSYhCDE276/TCW1AVsjJdQmoYXj1Bp/MN/FM1Too5/HbJaxwMeFqKcinDGRChiBOzu7HdW7KSse
55nreTucyFaYT3UubGhXDFnG7u7lWqRuvVmmDqITcxtfqtu9mEfdGc482Os45iWxRCmSQbZBw4Gh
g5YFWml2Z4boFV/K6YrpYXpfV5zgL2dEnlqXqmyqj0qVPcZFE502MfO7fmNGcMRvd0pxW4w1Q0LL
xv6J83hG7ugzX30eGu260YeLrrafjKT4Wtn5WY4LFjNZqgQ5Y79WV6W7y0ZVwyGMDadxxO2GFCVc
rRYI1PGX85iiLWdzq+bny2zTqEROF9QqoCmb7kTLx4+ZHMudVqhD0M/mfE0uKVOrSc6nVcOxTkV5
51Tb2wQ85KHsxyJv1/shdVF/J48pVtVe3qXPm1WCL9pt024Fxku5gDHV3WLlj23Gp4kPF4w6hlz+
rwvTw0aeupgoSTAOFQtgYJOtjnvFVddLWr1qXpOwcDirLFu5nXgSh2b2PKWdhtqLsC/YSOk7z30B
Tt6U5BbKcgOFhQoLmTbwoEAEhJYD7rRYJ9jjVZLaQd8np7ox3kQ5vo2NgNwZ42nvqV0RUI9cWL3y
WdjtXUZ2qZ1XgKsG9/lq6JRs+MWrXYu/TrsDlfkYA596MY2bn0h5EvXqE1RgBdsg5Qvd7kez6SCK
OM2unc3TRIk/CTn8kWnFsYhteAIs67GInpsOcWBSpqe43VKmFeN8aSp9flou7OUq4uBmEHEybbX7
BL7sbWvOzKB4VJw6mb4Z/xackLLPrxYHyorX4e/jw7imaoR+56eTXP3JWUqvbPLZV5pVDwdFeycy
8KcG9YXDiuqJHhsZ1mHwWN3YsHxSRwksjSIENw6KNGGdrHb8nDWcnlysz79eUC+JaQdfLNYASL4A
IFhSh+xZbdCrvo0KJai2T4ovxyAykdJWT9w4lHL9Ojg2wzZulbIw9mPkXG7lpLZyoJcQpX0MmCjg
Ifb6W82kTpRA27fcUQwsev5IrmcelJwhuF2eLOkYSByYTmqteG6b7k5vqHSGlb4m029mh3PelagE
07ShCuLa15K0CMceMrdB6biVm8pK5VBShEuV3YkVbB5Cqli8hFEmVRtNy0tNN3aIiVfNuXUkW0Th
fsrzTjkWE982w+jLZuW/pJG6mzMhb2tXw11PThtBOt6UrBHX+PebkZ4rnrgYpkVVwnlO8OlxZQeX
ZWo4WDGvxLCKW8ElxGUr7CBs8qaRkOaQNsWNnrZ3+CH2IcVzdBqTjHb/8vX9Frx2W5f880u4+v8P
gdt/qzc3Cnn4q7ZX8y8Ljv8Zbho0JK/W+U9Uzo8P1T+4BWT/z/9+fCj+sfzjMv02fpNv4Td+ww/4
DanYxrZF1U8fCD4KrvEDftOOQEzFZrW+BWwhjPwXu1NgLCBQn4FfM6hG7QyK8Bf89oKE470nNuBM
/a0ZpvYTHMHTQc83m33Gggz53576WZMukK9iNSA/J7uwaiP/oFe6urCxYu06w1xxnzh1cmrWqYhD
3axHWIoyImOCANmKQafSkxgbTeKpxmJgpzK++5xCr6uRrprLpUY+MStcW1tON7NUzgiPuHficX4k
M8NCBpbgdocVTfeNXKs/J+z/Vu75Ez0cAyymZFsOkrHpTg+zMV0LuVI1zWsQY9T7gNegeJ6FpZxn
CGXgFCow/hHYixOFVMOPLpiW2FiC6d3ajicGETb996vut7bU/4lBkKC4+Pdjf7YQ/Ojz4emf//Xw
Zt9sP/Zj36hHMKGh4GJFtNGPN1jpx74RR7jBgGcho6ZeYAv9tW+MIzAmmCrqllrL1JXd9mPf6Ec2
XBZsZOCAaBv943dg6xchxeu7jWOb37GpQ9mmMBDYu6+rpW4x+6jByy9IF32HNj91QzkrAAbsFZdy
4gnv6vYj1Mz+vBDdZHqLLot9vtRnWH1W2AWbBl56vb3cVGuLkYBZGusDnpvJeT9N1flqqRnku7pt
cWeMkuFKm7tzvXSN61zR3AesA9LreIE+p6Sp8GN4je2FXLCbbx06PNwRpXITtTK5F+Wi7kr4BlXY
m+34mSxD4DZ1oMcqovJ47v/0dvrPGj8wXYIg/qs1ftthuvTHwx9cELf140P8dj6z/exfC93gYiBH
ZVvUnMKc0H8t9M15ZptbY5+GwRir+cd8Bt0yJxvaYK4POPEb/+XHQkcZQNaVoXJvbIJ3Ish/g/6/
we5v17nNIbr9Iq6wLUj27TpnqB7PbUyCTDJNw34c6T2meX4v9tlhN79+DOmI5LluMiuYZtv+PdxO
UyoUa87J9Yuy6DbVIV6EhRzNznOmLvmaJ4aiEAivtFagLtkswnVkFXuin+erxazSZYc5Gj2C1agj
risbR263pANuLrqF+4dMVG0+b3RjuCrBTYuQGnN+NHBzPiWkVsn38Vz2n1dpJDZ8E101g7HVFuq5
QsivK23CNX7NcXwmrZWEb3xVQJTSAdh+KIau9zmJFjSzQikhfarUYicRttHDSUbDfJ2x8an5x2a+
3MQRVui2uatAsl/azm8jozovK+gtGHFWAzxuTECgeBq8PV8louR5sqc29jVAQKCAJP2cks2UwXe2
hs+tVhiTj9ox7WDVVMv5QF6HTrpUZ5xoGWZUC/3I6hFQMK5M1kxUjyU02NzbfNFNv86TcQbrrZeN
dTpgrCmM6pbc0lUJamaClwle6gDekwnh2FCmnNCLItrpVUXGRzQbkeMbfcEYIcVoC7NtJdcuUTRo
j3nswIQtrdn549UW+ptZ88Fi3PpEeFt0FJzsmso08+1iJKCj1+ylUwAMpHssZ1zMXXKvdr9+ithq
nldr/vtjGHnSJmGGj1rh7WOWKnJ6d5DkW8tqOiED/YMchRbUvSHPHDi1hKRE0ZnI6sFn22bnc4R7
7q9fw0FZ9vISUM2ZUB50tCLbxfj6eomzBr5+2Si+bSbyopg7/TiVqUb/kzThkCLc+vXztk/u8C1z
yPD5shU5VA6e1xv/j73zWJLbbO/9rXxLewEVcth2A50nB5KzQc0wIOcXeAHckRe+iu/Gzg8j0eI0
KdI6p1x1XPZCpZLIGXQDL574DwaqQngorusCnI+JJIifCzwoytLRtj+/1PnGd/lutPtcB6kB7vG5
vmVTx2HSuSmAcFEmyrbRk+69Mg22DrxKwc8CeV1rZl2RWmClre66ilT1s0TlLtsYANpOQDVjdz2W
1XDVDHzubQh2yqNdH5K1kIKqLTSiJvFrXh93PcEiDUZQs8da77KbGKlshCGr9ne73L+V9v5zrdB/
XyU2mpFvHvUPO6PH5CPons9kvfy5+8fv2htJ+fy2PVp+zdfsp1GwIQxDwcaOEqdUDuaf2Y/uho0l
Jk10QKxM/8x+xm8QXMGaAOfS8VHnT74mP9otcASkROiXOOTAaP8bye/8qDIRM5mJadjeU+1heXYW
CRCJb11l7hDvHkpmorIoKa5sb8BEoPYQXaMVynQoPobxmLLeile67NzrQeTdgyqalQo+mzlSpYcb
02qblHWalTL5B9tejmN1ovkSMaYtenTv2jhCwNbp7yZRFVPQI/20Szv9F7bm+llsW74R7x2sQUCn
SDSe5/PEU3g50zLzGe51fgSg6dqskbBNUyNeW1OHaljXsa/w8CRSpyq/MNrOvOndOtuyEEH53BAD
7k3adUruOUCrQdUqRtDfjiw0hLppJ8q2231zjH4Q9pe7/E1wWj4zMBWo/OzrgZ2qZz0qdguqhQdI
xvYOqTYh5zGIZPEo53KAQ4LZnQg7+Xur9te94w9uFHMyRHIZXRlLlfU2AvOQPAN5sdSHgK8/ZOn0
WKN/tdJ6tJ0qx0TgvbU3KSXYmlV/sqn70vuFi9grfuP8eyNOo1P+IW2LcMnbj+A0tQQwy0eoS8iP
thEnq8nUyvejZvTr3IqdC7VjCh2jxrXVlFQJsklHe2wSjG9REzjGTPNXRp19rAuprFKITL+4ST/Q
jAEatARxsiVp4xxcMIOmLfrS4SYZj8lw0TOUbpmpg2VYDWikNy2i6+kVc8f1rI4HyECn3PgEoggR
OZTzQ8uf9K0SFduc/5x71zecEhzLh8lNEfJ6V4/OCnL9JvHw/DJ/AZ45y7DLoQKxA2gNDCLzj/OP
3sTUWwXDbb9TELWbxxYeFuZCiBfMkjXOXO9/foiX1vPsFNsAsBgbUMMsaltnY27XGkyvh9LmI146
baSbH9WpTrcVkm1BXmThBfPSl16kWBUBCwncbEZBTiLE2LE4WrmolW5FOPxdN29m/igKI1BFjaGh
xntWUrF1bVlZ8Km8dhzWlBf6uqpFuyPGVv6kAGN6vQ3/mye/RbUujN6/Hn/suyU3Pv7z39voc/m5
+8e/BME/Hh7+9c0kZPkNX1Ok+RtMfXIPKi2vTSAH62uKtCCBW2j0IihvIGe6tJVfG0Qgs8g/LHN3
Clnaqm8aROc3xmILnhZiN8pBtv53cuT5sQbewwwSIXhepyVNn6VIBaE1GcE7Bc80bPRk2k5uGHxz
e34Q/5cz+G0cPL/EWXGKgK7mAWUI/TFGPL+Gp1sT4Qbv7ueXOY8Iv1+G0gHjRmZLr1SobxZggt4l
Eqoa+mEuN5VZnKoKcxDLe1Sq/lfB4EfXontfbHSZb0HjfxvaPQtCuzpPoe8OwzHWBFiSZUOMCmEI
DqXE0soYjhWSqWacHZJiuhSTuZsiY7fcXU9OWxXNpp9//eUunt9lJsAqc2eCAZXV24+koQ+K6+kI
+S5Wbmsj38UyQrGuP0bLg0X/FR/734vmv0yyv7rkcra+ueOmHk3wxcEfFWr0rpy4LL36WPbrsk9B
kUQra/R+UQD96Lh++y3P4p1wAaC0Dd+yhg2TQlmMzewX5cqPMIYMZShQ0UtALvj8IKXONFSoxPBw
w+p6VssnZHJ3CtdiWHNhF+bFYPfHTmBUIqpr1TR/df1lWHL+JNFv01Cn02mzzl/J1rR6nZ0UVhfD
U222V7Mo/KnLd1npndwwOUCwO6SWdyu9fNcU7kPciV/oKCyo++8/grnIH7L9Y0i0fMRvnqwXTm5k
DAXIsiLa2HP6QW+LU81SFbGpBxbifpVEK7WXgRGhE6uB4nHxO3IB+/Ya+BdQKREkEDrsPUfhlHv9
MQPVMqjZbqgllj/V9c8P//K+fXfLGMLplHxUxuco5KatSxuPRx7ZZF+ILl3nCmhXnQZfenf40Bzh
/VyUavfy88v+KLJBITPgLdCwwE18e5uK0OGFkyWnsZQvGDRd19UQtHZ8+/PLLA3Rd1+POg2mGnhh
0sJZkDYiF99ukYZ+pt5XWX1dmliPFOyZa1HhFQJddcD2MIo2aqaclhCTVnHA3vEEaO8ky/ymLuct
QqErJZn90Ylu7EwGhcA3RkHRyAA7p04gT1IQRVW+8+rmChiDD2kfXeQC8STjoKJizMVxhtz+/Lt9
r5q9xG0WaAiZLYB0RBve3sQ5dt1MEY7nl5p3HzvFtT4OR0aWF3YX+jk68Iw3s5Vu4JGYiP1o19FK
ZM99FwXw3g+pYa6UKvkwjggVmCG8dRRrx6uG4wdwdV1Pw8YMrTXAHijMkFydFjc4/BZzRjKxtHfz
nN5OLeeyxcwmU4AOo+QJpRX4+m7UB4h7rJ+6aFsWFtpRQ7DcSRVoSKgTWVHJ1jr54nQoozbWruWO
Rvz/2JOXVtNchcUTQBDmcN0eT6wTwokbOGu3kwQ1Z3mzj8pZD3IY8klUnDxnCMLOWntN+oF9NxpD
uEYV1TVv+amforUDZjXCfVLY+YdmEsfCcT9JQ9l0HSapCZoYcXqYR/0AcG8VwvlnfrMrp35jqe0z
67JDkpbXQwL2W4nbKwDpF26E3Isdby1MsCuWG04U3mEp9KzUCLTU7XipS15b030stOQW/MtV0uSW
X8/Z/TDh596W+XXqmTtI5IESxUEfiSvXVfZ9lnxywXyQjLZVlAR5PUAr0d8lKU/Udh/TJS9YaPxO
XiCctd2ngbW1jIusdZlghsESSCr7S8y9XeLucq/rqWZsGZjNExtDMAAl/8uwPo2RibFfWDB0HXeO
Xd/iwndqMSAuZudOkfKYJ8qmLZXT8ruqYd5Gc3flZfHBicOgE/kJb61DIRdTJGvaQjq8x50iGKL4
sAjMLVjBQpkfQsO6sC0OnjLvDZokEfVw8MBPeeO2xIQMN6sdRPybJeooibqNNOPCzeMtaEW49dYO
H8eV2WOwVmLVa9ReuW7l+DIVygYrguWfFRolpM2OeXPu3VmW/dAh1DkKXKUGCJQrqRWntFG3NfJk
OG+gbdPtO7Qm1NCkO4sPipCbMksPthUFEkELowKA1E1+HYp9PuC0JBGAENxYUC5J1N+GzJ/dpr1C
bjmozMnHXtWPmsIvJT+D5TMa2WLNruNjVxZYPKqIBuntvu/Mw/Ko45z/timsXOVRGcRemjIAmrZT
I/xHm0UjXtmY0bgZYsdddQBFyqHfCxndUhwfsmn2oby+ngH2XAeG8l8mdCsaHWxwPPuOHt3ZcRyY
OdmFxGrr967Wg2xODxaQ0Ijb2i6PJkKooU0+dKB1zIKpOOdkwOUR14iHQh9/EaF+FOTxGqdLVmHa
QJs5i08t5ouu0D30sdsrBxpvVI7b3tJ/kfa/G+0scXAZhkGPY5rG0OrtddLQzOsGLD74wOxLzFvc
2hEIo+o6tya/08xDMhW7fplgTVUfNEp5jUz8+yWnqlb4LoZeCi6tuEWq4h3mQCeEd/Cknfyfh+tX
c6jzTAs0krUu5GlEWc/KTAFzpyxC1/MVbbJAd6n5avLmj9Iyd6luHEb+rXjaAYzky4x6CnjJrcO8
ahVVvyKFfg8PWG6Y59CNUyixRz4rUnQrl7mR254/yfg2Ee69Wc4vfTZtRVH4toNmpCGOpWyeE0es
G4dgAdz857fjh2fjm49wdjfGoVCKjnWHbxnjpdPg2xpXKMMxgfv5dX50OMCYmFjuMM/kjJwdwiFv
EkUXhufPMv9Qq+YFAD8wqtZOzN7rO1IOYeA4k98Thhojfj+1V/hBbwyikBe2e0UdNq3nnao2ORQ9
r23c/2rcteTps5NB/taYddmcYDhrb8+vHU0tPhOa5/cVhONpCGIs5TpFCVLsTO182CzQ6F7BxzMC
Oo7p4ern9+gHPdkigWoBOwCNyD7y7fWV1DHiZlQ9v9Cexi4O3FD/mFAH5eWv2r8f9D1gERgtIk1K
WXY+VlZqhEGyHOF/Pd1jYBPYqe6noevXOlIYtUlE/h3L9ZeNlv4dXoHgsMAf0Kam74f2dHZzcxub
C5FwSSgaQUbi6C1r7bYYKVDothpWyg72kcsfLl3ngg3vDbcG2JPtlhOBds/abKzDZMhgMgd0I/Wd
NeU7285PSEgecE7YdyJ6PycjmGB12xdD0MghSO3CH/mZYhwChyqojaILRt2nIlEeYWHdjVkcpE13
pU0pqkfeKclIfrF1EC2j3chCrzE5dAUkjza9KVK5cgZr19jpE0IjT+BwH9W8ObV86OXnxYgeVxoH
ojZ2gmwDAGlluH2A7v5BGeP3SzXWcz3gpkeriYM6F/uhjC7GNMWDRFyZUxgMVIHTbB40QOwubfby
liBxQD5sr1QiJubru6VYkrLHLzh6H5kKm6oFsZ8eUCL9MrjZzqBXNvvxtvHm677EPSPDqMWuKRGT
bq9RBy+VlkOyFcNAdst3YawEsarcuhnO2Vq0JdvBux/h/YrjHI2XS/yeWvMQ6k9JE97Odc50UDl2
CO3VIboRSykSDu7JSCPcoy/suHzS+mgbwnBqqvBR7SjBbffEGGI9DRbEEf5sFuuu5hR4yU1E9dlQ
9ToVqEzhnSYHQew2PkhU2ZZ7OIjmSi2iWw8JLpRwtsvPwU3eLBlVHa0dAhYXisc/UrnDnfXLyP2r
0v5YuPftMNHpWWsmnxuhAnUl4evZBAoyu8mq3GfBczs7XtAK6qc89xcFwaWQMVPv0TWRJrBD46JT
RrCTzkNIPxJ64sopp8shGY5mRsJPeaactQgnNDUrTpYNOLe4mp30Nm0pursnkA3rRhbXy8zIDSmr
LLnVauMgi2FfTwCNyUICT13cm2/mKVlHlTyWNKeVld2UNKypBxtAablt/HCMYu1hruO7ZRaynBF7
BMlPmBok4YkzuKRY2Gb7yQEn3s1bUy04rzLwTLG3ia4i5HwC99FbHKNja708m1bpUU6zIU4pd07F
DVJoO/EMxuxjp7VUcvKeV/rh58Hu++QHrxfWLSs3GKuM7s9aT1ZDac9397i1yt3SD+hmf5ypKpdj
UKbmLsmiO8eZt4k5bbuQMtDwftGWfhdw+QgMLZEYQpt9Eb98G3ArtVFb1Rg9f9EuG0oB3hVVDivf
TcUfyLufBMAler/JLsswBnw7xoC0i4TBtxeD8qXg0xq5vmmlBwWG1iqeEDrHWPXWUWffmCnjEQK7
Uaw4APuxTRvtsYnHJ0xvbuup6VdMYA9hrZwGRENoZFbKKF9sM1njdM8OqKLlJDZorNGgNlGpo+B1
wtf5MMxYEgl3KXOWm0uTVtfRtk+snTbRFCQAJXW5lTY27Qy7ZtSr0CIat3YNa0oisImQ9S4M+yN0
lUPlGBcQ+w6WwfzISW7pP247Xp2ilZceS6B2kiE8aLlCjI/ifzIvqjwq/QRECZTqmU1d9C5153hl
2/NlqU1wGJcONCdGGbqAulQSBefiZLaICIj4fWkkN0pWXYu2KFfuGAatRVNREy8xOSTGclZLGkc9
vG218E6Ft1JKJSAOv357gbVLXip3CskWIbj4FvspdvxqvjNN8aK08edptGGEucbOLutr1+73A6+v
wigC0sptlmY2fKHwrrKttWbwBKJGORVZ9E4YdIR0juVQ4hXVDAGR4BAluBYn6SFEHk5YNHUW6Sqm
WdNLeuBq2EQNaJcuim4bocL12BgZuU64J/B0d4jZHBiZ3Wih2KhzfmpU44AG3IVLP50rXrC8Fx0k
JKM0EaiZfI7ZYaLZx8d1B0hw11vDRtTxocZ+Mmuj2yXMwhZ9wD4akF+/HtoWiE6t+K+/3Et3yZhn
uA4kawdxFavJd0InKc4LH5Q/6EFeAOS702trScEQMg3vk2OD1etxo9biToFY1Bg7E5Ej7KAzAIBf
wP7Uq67m4Zoh3Hglg6U5Xhru5FvCApVUPmeZe5e0PdKT+Q1Yq50jqtPSeKcE5ZlGqlbFS9zmeM0X
+AVnyjwd6im/gbH2iELLbae7tw3BOfD6goDF4jjqwoelxY7xUl6PsEOUtt9gHQRhK1ordgZJJgrs
nExZWetestOq6a0rJcDTYq/SJ8OPfbJBTi71dq55rNaJmXAdw2OlGQdG/ofcgZDbUZ0083iZIau5
qhwMmiEY5uT29INXDpCC0TPsWZEcl0zfltEvaucfRI7FAJE1CzUh8vlns3rBeKuYOrxqXE9SHXEz
Sbz28gqC3cqYTvw8Mn9/uYXLT82PgjQK7dgnvhmdqomN6BC8RV/J++NSn8R0zW5ZPi8nvR7lLy73
g0QAPt1DDI2ujAnoua7JhEqPjeSR41cE/ZwGu01QacpmFXKNwH08e1Kn+E662SmJC1BI/Xr0/pCk
/y/YCv6/MBKWj/P/G9lgAbz89apwIRsEfSeesfl+iyBdfu7rglBHxgNopsNOG9oWUJU/F4QGtoZo
krPuw6kZr1oO09cFoYNMmrU8eRtrJtTL+IVfQTSwD7ARwVCCv7GopP09EM33aR7eA96JmOKAokGG
5O2BptSfsrTUEM5pQmc9OfBUx+dojMSu9CA8dlbqM8kx2uRdLosl3tp3urVoPcLwTpl7Ur6Z76Ef
pptwdiD/gRdo8+5ak+pK9JXiu051h7yVujVSeYM+4lqk6f+Vjez/AAknvFZ/dR5Xz0jO5FXxz3/7
dmP9+oN/HkjGXAvYnqnK4tv6zYGE8+JAq0By6PWoLsf4zwO5LF0BdWHCSR++LLP/PJAcQ1Sjyatg
/llQ/p2N9StM9G0p+KrZCbmADwHq8awUDEXUjm4mdV+fLX09pBOWHEJJ/CF9MBqo+JG+bYTz2QOJ
bCdFvqJxVoIW3pbT4+Eh9OQ+PLmt623MyYMOqzt+6Rn7csI6M+3Fo1DxHsyK6sKjSnQUKH2ITpbr
YQh7P51nBKY1Zdg6o9NgwTe2QWlVHya1sbYtMjcIyv4hGfpfEFz/+0ITDSyCSaQ/j6QXnNx//vsb
6+Q/fu7rwSVcLirzDpQhGgXO4LeRVIPGCckaSiMHe8GDfT247m8MdrF5M1GDeP2xPw8ufwTSTkfs
fEH2c6T/BhrxVWr/7bkFqeMB2gCQxl51IYV9u1QVVRWnaIcbvixwu2i1xb7Yah6tBIhh/Yhpa7YK
q/K+LyfpI69urrMcL3dHZS6SaMMesz+GG338Kzn713HV2edi3Myqm+oIFMo5VE7mTM1KFCOw98Ih
QHRDubNa9djn00uMMHYA0+QJYK+2ivP5uq5b5s4ONq159TjN6rR3WB3lFoo8tfugaa26kqx4aQkv
vIhS3IlyupOeBrQs3OsZe0/fkQ6U+Gxo1m1rpBs/ylCz9NwFL4VGwRpG91aHzG+7GUYt9TwhW6Qe
qYzz32fZf+vF+p9A51rKXs7af+rl+se/bDDc+5g8/+u32eGP3/D1NaNgQfqIuYNGlnitL/4D0WT8
trx7jCVYw6MLuSAO/3zNtEXX9VVplfLkW0QTrxkVi4shBitgBED/FreLPHM2KbAW1KXNDtOyLfZl
b1+zbMw6MVJW+dOs6buqKcx1bMwqzV8y/mLk/P1Y3uaV5koAgZC0RlXt7bUMC5H7MfUMP+1muUMG
vmhBG2O3Z66NalxH0plW5YC1Xmt7pV8LhhZjvnFhkK+YZZtb8SXBeXQnshkXWRN8qprEvtmWJydT
f2lmt8xjvnvPiXwIwqmk9nM3Qt0VTjfw8Pyuch6jbM5W4+DmJ9eNLypPrsZ6UFcNLzGuDJD5m52K
V/Q2HZHFKDpXXVkK2hJ1n2mrxnBfsqS5d2g11jWKD4XTLHLfveHrbtqQJRXkxjNjMzIw3Eaxc6Bl
GuG4MPlEst31U4ilXbkuozqIXLx/JeIEyJpUyUbT04OrpscWZKeRJJ9iN7w1GlatoaXcu014sMLK
Cl4P+//GgXPK20+DwKrKkyF5/va1X9jGf7zzFj0FzQb5kwqP7c4CUfmKYvR+g8MJeJgN6QKyX7Lu
H++8wh/ZLqYsC/PMWpIov/GPolDRqSUp4eDA/Ue2/hvZFUYd1/nmfLP/AzIFEQ2RWHqlxeDz7cvo
yqHVJUkuGPp2RFUPGhlj2VRv++GijBJd3isMr9WDk0MaW6l4ItAsV5o5vViTMF+iqA6dJ6GJlDm6
hzbf2gCGna5y24wAbNfTnDFqRtDnVlRoLm1UFFdAz4jUw2+Dmd8YA0SYSu2qYV2MxMBYy3lltYbV
nFS1Ml3sOAwnlvelVlsXMpVNuQuH1qqMYMiseTTXs2gwcxEQ3LLHHOpotjebqi02ZuvIL7KoxVMa
tdicuwJ4RTI5dlCij+GHXnI5Moe9b/uiXKNBhExyWl0pvYljbdGzrp+SR7vvq4+oJFl+B9LFd6Lp
RcV24DiPyiFSUXOPcSBn9ojexlzCZquTulzVhWZu51Q5Ajqsj1lmdWsnysRGQ/14Pw3e0cKo/gpB
xwj7ccdY09zedNOc+FlbNzBrASDigTBczlh1s893bb9y4puwkPbKTdtLCzDMXsRTe9cPtR24Q+Tu
QcSh3QQ7d2NYqMgX2uhrjXMVgfrbN4NyqN3qi6ZMN4aVzYiIRQA8xuQBt1OMRQaktZwprW60XH/x
0tRcY5Bn+ibCVQ81PiVBphdlkKrZC3Pkp3JE1YZysNra6vzRsGPlSjX6OtCTtFmZ7TwCcRjSlV4l
w13m9Qi4mNots1/bh1PSMxmNwodMn7KnhBOwS2q7DpTORvepdSXu82iGrFxH9uN9oo2x+knOTfao
Y+2RwshzevuugfW4tz1cJw7dMAjjE+BwF3fxqlKQ0DEKS+qXaYJ51KZOLCG2qWKraOrNpht4edSA
fOxdYC6jKLVcrCYFBTdfM5tEk74xaO7UX7jCjO1rZxKeWwVup5WWy5AwEtN0ipy+8/RrRlOKjCKk
alSNRV1r1aVvzg4uKY2F2HVgRnN/G6l1NR3dStVaP1Ja7U7Wlv7sIDm+VgTIG1iazQ0qofijyK7d
JUg24c8KeIzNUxiv7UTY7zm2BnYtPcrZgOkoMtVC7JARay7aMK2/gCIUiBWVVbMGeYCfIMa0l32U
OV0XVDUSJN1jl2A1vnZSOKbZUCKfFsnkUhuN68ipDB9XaFwtXAVzPK+wY9PPwpRT7Mq+HhbVIsM9
6Fo+1c62a5Rx3qFkDk0uGpWj1HJ153pMz4GJYUylKFPgxbjjxAkE7FNXN1G769CQUf2uHENQYlU2
eS9e3IS73BrqHvOEENYb9NJw14dKhI5V9xC3lfWkyCpeucWAKlgtFbmZ+jq+Nit72jqKogWeonkb
cMPqxmxasZJehDgQZjArvTBzcAToGNQWJr6ibPaaXArstJnRompDRA/YdiU0o4fOBPwCugKxG/cK
hmFybMO63NdRywu7TPtdtZUbNzLb99CSlGMlJP0Hc/MLd5bpM35L4JZRggqiaeZmGOismNbyV+YY
3Qdp5ls6bXfbdRrOO1nrJEe3HdytWrXu1tWVbp+zH1qnvTWvuqT2ThQyyMOXNDmVl6o71UzSo4yl
ckQa2nxILJW9ZYRJSde1eTDN6b6Lx+ZO5T1ZvV4yw0bnjk2uu1KxFuFTeY9Ru2Dz5OAlts/j4LqJ
aN+/PsGqq9UdinuG7+rLb1Bs+bkdW/qXIn7OUBI7jgjXH9oqlvsoLsd7d+KWEHvDK3wNu7XmdPk6
butkXw5CbDrT5vs1Um6kWiEq2Gd4ANXMBhKchFYSIa2rxhmYgzOrXye1Fa/r0f7ghlP6/Hr9yrPj
d9KxEQro+BtqE3mXr/ewwgTmXmWDv3dbMx4vItg/71RevU9RZ7kXpREbn8ZUqDcdDODnzslLv0OU
+jnrjfY9VpDzy1gMWAlgaIMD/TAR+sbO/pBpyrinb/TunW4c7tq5VB4TbGGQpmIYn8KdWTVoTZ+k
ZsPn1V35JcE34yLrXOfoacjmIO7h1e472AHwyvZ1mI4I0XKPsbvjVZ+rfDgYAC7TeJ0xgkTHEI87
PWbzUffiAIMdg43asbK9whLjvkss8D8OQFIh7auwUu9Ek91OdrkbS0CUlSsDfBS3et7t6R83ej/t
esN4qV23Wqu0u74bdeWigcnhr90raTQcdFe7dqP5Ha46FYqOMK5r28w2WId221kRim8OPYdpmqdN
0rIO9KIu25i9xV6pco31tNh+uqhsB1HiqeDEYvPYGVW3VWMAEfaASZANQ3aF9Wu0A7cbofRjFxrE
YfHsNPh5YZ0zsMGZHgGGJdz/6j7Tw6e+DT9aOCb5Gusx1CGaS3KJx4pkKneYzRRB2ktOt0Moxk3b
w3vFBVUrUAEfK4T/9Xju3k+xqANncJRjixEAsDlgb2WrsTns4r3mNROB23S/jGq3mSdnB/52VUy5
JGUlM0tDNopKO7LYNdhd27Tuk5Zd6ZniXNTWGPuuFNGaFaN7nPJSXWeZCIrC9lZ1HT+EJTAlRWJ+
IJvu0Ij0XSPmbW3r2AXlAywl15hxR8g+JmaCQYKtleu80tsvAgQvtK5OxSo2HFDB0pxVrk27uVea
oLecIlC9sfQZwoCPRG0uMqu9OQ26P6WgTKIc7VgYmCM0Lemi7hgTBi1HOQzqjDNF2+95X9OtMk52
0Gv1HkcHYnUVrxEALZ/TKWH5ZwjjRoJa30ZyCNdW2HjXhSWaW62z5dpwchVb8ty9q1pH30aYDO0y
VDtZ5ebJ6EdFl/iotTsz3gFmuRsAMd2EkcH4gtG0n6ARus/gREoOX5xczl2RX3koum+I1UO80iZF
vWndsH2HkgCeUy2M+72bgFqmIIXuFlWkEXvSxcHxwk/J4E6XiKrLC7UUOUx9U/Pdui5uErWp1nPT
RHuE+rQgLICrkvJs4Ydmb2xRMuS8mkN8GeLwtGnVtL1HVMxsCW1V5fc2inOlVypbp7daf7Tabj3P
kdwPQ2EzgmcrmuC/dUwKN9tbZacdDTt1dnDVnE9jX9UcyVS5Sqt24JhG2Unz2nlDXNRY3Jrgo+1R
jthK4SfmzyZBJmbJNWEWN6GUECcOts+pwAkoShCrRVguBu+D/pjPprSnVqzqC8wlWz/NsnyD3L4C
SVZt70qJFMJkUDHaLjDmOnOmJ7yvxCrN9SRaR60T3TLLk75jIXNQjjL+nFr0eBLmwJbtPQJ+8WIC
209auxJFjWMglbofznK6rqXu3SDjspTQ46azM+Vy0cn/yC/Orj0p8kA0xH8EwOaHAaiHjU3cyk6U
dD9LjwXlZPp2Nk2fI6iNn9zaUXFEcdZNHSGymhlgKFIEFKwwlNtRS9kFS6iiPjQDQX1MToIE/8Ur
ioQlqeOsyMnvRSa7C6Cp1Y0JWwM7uOqxSVo2qTH8ybLN4nuPkhGcq5XsbQSW1oagABVTbwfpxC9y
nfILGf121pFdQmqMiKa6l4MHalfFG0/qqMSSlvV+17Zkk9CLixtzQqyTqoao1ozOu9wTSJ66xiGy
uk+O139EApHai+7dL7MayLBE5hyY+mwLwmXZbmCovtgyBbcXpc9OPpP95gIh0765annHWPDjUjhZ
PZm2NuM1pUbHwtoG3JOpOShkdUaHzbkoylIH38MaHxVCwPdqHj+qaKBgheLl7jEyiMdYDQpKZX3t
UX1jm1DJzVgSR1t6u1WklDVWavqzm+Z8v5SVt1hOBEX8AYlFbM/iytuFZlLfjNhLrXstb45FnJU8
Jshlbe4Nhx6j53WiTndT6do7s2EskUCqWA2dzOGFoTFt2c8u9O60xKlEdbI5mEQPPiGzQQg0IYhb
FYHSjTPXt4pDTelG7vJQPxsYIiKUYffXAIzGQGTNZ9kpFLpNW6xgn2SrzhjKO0SB+5sBm+1qpaPy
cJgVHZ2+xk05bH342DFOrUGwSHsjqZZWUz03CFS05tZz4nY95t7HAe7POrP7cm2aPKeu1cP9QKrb
5YZyn1XG3lDc5hCaUt0JI7Gvhqy5UExt3irogh/gE0Y+Bj8eUQRdzC7y7E2toP6Y96CZJLcRGwsN
LD1NerSPLJPjTAXui2RWb8PYUN5JUaarIRxvgAw+a2DVHkoJ9kGY9W2nGOl9ZOr6djBb4wN9VbcZ
XfVTw3D/AMOPWOgANRuVq1mtLgtUkaVLpVVGWPbUdVruM7uY9lpltAi+xi/ZmJyQo3TfhaweV5Tr
PEdtmRwn3iGz0Slrw05bY2YJBAJ7xGDQ82xrCV1XV15emydpivJWmq7YNCgWIwaO/UamZ+pm8Gax
y/I5DBZ92OMQRpRnypNTxv2F4w2jbyCo9DnEeu/RSLTCd4uEXZAirR3xi9VPVoePhmWWl3miyu2M
reCF1BRSWOiqvhzdnMkUNU/IzbRVGV1LB7u8eeqsK+CmaBTaWEhDUhDywhJZvCpxd7gAQVUgQtmL
y5TgjGejgebpVDSXiT6xD60XH3aNLn4dq/On0oQcko7xcDNOOVIzSx9KsWJDHxcWjXfT43pmguZr
9QngBagLup64hPACAmRIqJQc5FkXb+qtnVj9qeLFllmtfbBmpMMtN9UOidWYnP+JWkeY7yeZR+sG
tTgc40f1Xak47Vay7b3PO0e9iZBZPKVezXBhhIj+f7g7j+W4lSwNv8rE7NEBbxazgatCFYtFJ4ri
BiEL7z2efj6ob8SQJTYZ2k53dF9d0WQhkXny5Dm/EXGtcsZoiY5Jmd2OzSrYUa9jMyrnn02wSntT
reGJjKbh5D1KbNMIWcmMm4mwoSeNry9ziDJdnHgNVpLglTJ8EJVJu19T9Uurq6s961k82EOtWjdl
Wa6AheTuWwXzzilTk0kvpDDDR4pMZBjKhvxMH+x1ioDc9YJ4LHWIUubAHYpsw7pVlXy870w54s6O
Za5bV8pyF+Ng5XEXzvZVqYGdjdLhiitq71VGZARjLHXu0E4Z8o9FhaDewjGgEmeRrs7XPfa+LSwL
LbseQnP8scwZcbxo5L2R5dF9gZwdAthm6c2VKjz1ij7vK2tA2bwt63MhZM0XsVHrQzIIcW1HWTr7
UkNw6VUtfuzi9DYWq5PK5T+Kxedcq7tPJuUsJ4OQ5KP00O1KK2x266x92vg4XqYtxRNKQs1VFtW4
pEtT8rmpDThDKUmAJK1fWxk7lzSHmDq02nqlauVP0RqlYzTF61U4yZMtAXfdK9mMi+86GHYMM8i1
0qjbqyWigZqgFjZQoO/VrOBzmobfxgYf17wtTi3Xr27tqnNrzOUtNmX6r1A3gfZE0XCFaLN2K7Rh
sjOSYU1sEEP1c1lq+RVTl7hGbqo7Y4FXIYpxd2uQjN8MXLb2ZhXS7qHo4AwkT5h8NgNAMp3Nss1R
aNNjkyU+0Iq78IK3tivGuuaucbPAjEib9G6KuxmwbmnsJqp5jqUV084qDQFrn0Z4smp4M6K2xm4F
d+gePD11+jiqmZi42WSJS7/DS9SyUxkeTAYEg0WogFySsmaMvWKRxx1OlRCe+rC5xs4rvJ6trHNI
aOHQzKX6XC18qI6qP16cYqPv5bop7lbSaq+MJeGT3nM9iVtEuAbZyHblViUQo0H0hZTTdsnEwGrE
fs/nigNrpphErSE/qTib7iJcbn/la5J/LY1a8qesz/d4VHa7sSmWL11N8BEjDIxsAp/6XZcbiFzV
an41tSrz0roc9igDmYDUymqDWjdPaAcsHnbJYLmSoZd+YHhQPvYmHrnI+A/WnVSb4rlZU/F7aUEh
0kazRdbVUH8OlJNo3C0RsCPUVoclLX1roEIjhyxKK57rR0pQ4behTKvrMO17p+yN6iqq+4auSDl9
T6zhsxKp2fUUJc1+QL27gRM3V8DCZ/VOnqEdqXM6fzGTGrbCqJrfMFSKjzVEhn3GwV04Mz5Jd50m
pPdjFxKEq6Z2pmK7aENFPmD6CvugiRMHfZTwXMXcmvF1LUXMBirJPIGmS451OiTflGzCzYFjJ9Lt
US5S4JKr4eajkta2juQuyUNrXCu6kC3HabWSehfrSmcnhe5ByUDTuzbQWZbihEMnlcYjFIcmoHAx
/lI5I3ZoGVnnck5RobLk7CTVWfQ1l5s6sVHNSDZ2VuuMsTl+LnC2dcOFHKCl7vagRnp4tPRBcPNF
kH3ZiqZDlaDDjywveDpBEH4OeLnaspjcdE003siFMR+qsKCGhoTxLpQa4mO2nhAZiHYjNcer1MjC
WzQhJBLTxYJniRsWhlOILA15fapDMTwQX4vrOJMUr9Ca+cwWwTt5ifofFslQXSHAL1vfBE28Vymw
XgHJ/dwDHU0UNF2wDB1dUZtn19jYZrH8o0DzHys763kj+eV5yNMqRXSkwJg/9KimkAnJrpgZn/Sp
BoiLOIEjLpGPq7diTyodPIkd4SmL7OIR2NELjiMnRlTXjmbMdFP4i0giEubriSRzqQ9jFfX3rWCy
dLAZGONIJuTlqz+m5eTEkiwfGkUeUcZaHqNyeKoaCyNhbfC6cvQrbqS2FIrjCYg/rn6IK7LJEUeT
hPBU45e9yfeWRwOjByCkec3ET6Rsihm5kRUbKLz1aYBYa79f5g4VhRZWnWhlh6oNeyD9hFPOd/Xb
iG27G0ec/ii23SpVM+0baDrqiC63nCjRrm5X9acu1u29nnWCt2Yq5VmFy9SKG6SjgBrYT/EMyLNP
M0ePNdnjfoW8nzFkp6m0qL8WPRS9Riu5Sabp0wCs3jViVbxJ0144JY0gYa2xDqrHsWKdQVzDFE7G
hyLJJVfqEEQXlgkdyr6XnEZTcr/Rw/h2xCrTEydDcDulO60RWX2XU8IdBuzerU6vTiX1JN9oJ+5S
ChfttmLuAQLR+JSEg/L7yVgOD3O53Fkl6XIyZqpN7knm1zStvd2uZCuGdUJ7GCfE+RAO8uzC8Kuv
p7QK5Cr9XHfRaayFHzUuUa6QQAcR8Xy4FqPuVlzEyB6NfnEiMTT2UFp0V4wgQqua+c3Uu5YbS/lE
madxRsAgXKTMOFjgVTt1uOXuhexXMzXgdSg8AcjR7VgrLICpoCytiDhBi4tDV7MB3TYKdrZJC9mY
spxjNrejynXijWlWBGaB62ff+R2+m8hCoxqaG1yFG9PJ1ORzlyaVxxUitHVaRH6jrp2vZXpDh2MV
XRoUJzWtHmYt5YxDnpKR9avSwmsDbB0uLnEMz0MxZtDMc+KlyJ7ruUqFL647uwpnGVJCpjwYQvdl
wI4XwjQF+mjza+mBT4QVvOZ0MSe3iM3uqJrTJ/xHoJ0OFfqitfiUmkpEaMnGPZ6gD5VO2tX0ynxC
Zxs0M/fRnaVAu6i14c7Qazokcz5eQ1iMNol5ofasasYJslx8Sx6fxxgia0hZJK3SHdEe6+xeDom/
tRkMMzxyUsh0l1jfV6gF1PAQgc9E64Fc8nOUzGcuG5UdKVV8nwzlj4WeznUGxsEfRKM8qYL0wwgN
ik21KyYrhht9vbOatdxPyE4eFCwUODVzYhpLwpCSabdsVwErL/1crX+MfRHElfwpRLrRrTLxbg3V
6oAnVnrVFtxuN4Uf2Sq/6mZMjavg7iMlI+2tUO2CTAGrs4QcIUJpIvIKmYSbUnSYDLHeyYL0PZfq
hyhLvo6ouh6iWpD2GXYLMEpyukkkrceoj7SdQrp2Bae9jblbT/uusuAU6at1XhT5h1KM+X0mynNQ
CRg+aXFd3ypmM9pmGVduFA+xwwW+vcWzAsOXcviSzBwjV1M0wRN4IKRPQV5Mta3kmFQgX8a2QEb5
uZ5rCWJeyRIXN3kEU4WUm6Y8jYCEkjbulLII8mn9UgzSVRcN/qrM+N/MwwGfoHM1sAATLcx8KU+/
LJV6y3wHs6J6WrktT8yKlKURPSqvuy5L7meY+3NK+68ZyvAmifmmcSiObdMtrtDVd3Tb7pS59Qc5
DmoNNxRZhmmM/6BUjHzCpu6Pati75RDfILn0KERs9XoOsgx2xtoMP7J8xrFFkL51hRho7IaRpbGb
hvRUi2YgyOa9pCu5M6rFYe4i+BaZByjLXq1MvplT9KLosQ2odOIohIDJIa9wkLbyRn+M2/IJiyRS
4LL+0szCjZbFjip192oTL063SsFENzLmxujR662fxDW9jnEGEooekWrchPL6kxijrk0m65e6cq1I
dQe7bZED/I+W6yis9lWfhE6Lz7CXFAWmvQv9Lhn44hTN39DHNw6I1mWHUYCi1vfhEybqWE8JZFFA
8V19qCa7HqLOy5f5SxGLKA/gNwzTleRMFL22wamLPhFlIPCJdYVjHk0E32yMQ2TG1rHppIRbnlIa
nymKbVbeaYIJQj+dodwcm5VcDgpL6hV6n/iUG+ontV36mxnRuYOQJsnJQlqLagKaYVGhY4Kl6Dtq
LUkAqUH3exkPD5vmYv2oNun0TW1I2ruZ2guLvMy/JrrGjZ3cWg2J+fXmrSB2mMTNpHP44P7Q9VF1
Clj4NGUw4pitNcKWuaOviw8fPT3KT/GoGp7CmwG5mnoANzm9SU3UUHKNrvW0gWpyREUjGY37BM+C
/WjAXVS74buaZVQfaFRRt7CHIQl4gw4ZYUVhfSjdZqpagoamHeSpuJMKfaStIfjxsDyqYXloQNPb
gyje6MOaebJR504RNo95PNxMo/yJdihqlzUYAMTIU7eRojbAen1xG8383kaNxOVcRIAX6cqHoRqN
g6mmd/2qB2ZoKf7QKKGjwEyxB3W9leu1Bkg0Vod2RIUjX3J68tKXscc3a2rqjU5Ct00Vs1uNN2oY
8HaKRCN5jYzdQnPUNinSYtLQ4csQZu5shtcZ/D+jpHDRwQ2I+7i3OX32Yww2D1MEvxq0586Unodx
zp2WvqI31olkt2n/GFXDd0vsETayaKfomjeqUcI6Vm7iYar9Ku9oB+Xidz1Lir0ArcRWDXp0RoYU
L30kbzTXxoUbeGz70Y2GSQ8qI/2CmZlXZLlMqthft8Kk7NS4kfy1a+7MUOLard31utGeo9mY3Tac
9au2Ql8+7Clxw/TvbcKncjBLwzGmqMJpcI0P/ZioOHk31d7KSN1poVNQD7mIGnpVOG1kPkpW2l2X
daadcCo8dhBJPaOM9lI4n1OVZYg08XUWcslo08wrqs6je5nYY6a0VIHo4mZyep6wr7axfZXt1FhK
HEOQNR1o2nsxyodOZsJ1oV2eBLlJ4VrUARcLXA2w6huvtFy9H9dR92Ztum0UUCOiIT5i4QW2KqrR
EI+qOEhG+asyU8qoCqQmysJb5DI/iZGKnDgWkY6kclkxFoUbTiEYJZVcLncJpeGU2qfyOCr1nBdo
rtaS8nOV67Bxw4YOvq2veTUGSjXgnjPPq77YddPlsHVVRWodSRszGMCmIElXuG/EQk25oqEb1UaY
UPlaZ02tSy29/ZrWKEDw2rr1c0y5br5FChZjvoSC5LTji5N26rmDVtjQoGF4w/ketudWqJZfKxa7
rUe7vaZmXwAE3MMBbzM/CUHIyfZMu6RyiqipoA1orYAXlNaTEOqLEX9BSjFSrnu01Oo7mcYY2TTr
PkuuZi2phruxDS0S10huUphEplYeyiiGs2rR8qaAr1mDjmII7ke7SsdfBqrbWsHAjai/QqJDwqd1
w7CirIUAYNe7qZlyW7CtcZQA6rX9NKtPZTOt4sFapFUhrZlVCXkBnfV+TgBQsI6nQtBtDJwWd5LS
ZLSlwrRuQFSY1wg+fEMd5sZsMQtRx1F3cr1Mdn3WTYhi4ETVpHWz79Akxt89GaJniNL1jYDJfIbI
Sr/KjixyljpiKZkBYI+7dTS0hyLKnqLW8PU0pgguhY5cDJDkMuXGnIofClh1ARROYadLq97SPK8O
kWDWpkM0HNZHNRlM8xe0Nnkbf9SPVtl9muoeZnQT+0IUfo/VQdoVubGz0nYHMtChYX+1aInkhqnU
20VaYSGho9kRrgmVR0P2aWDkQTfyxTLt10AqIAi3jQX0x+jnx2bV9ojKVMewl7m8kfYep2LB/AdD
t2OhxbFrbJNUaqVC+bvdtYKC9fBsQaNU6m8lpvOxbBXckZrDVJPjcTuaCXArRElsGWMkaIijuly3
jhizQ6bekD6FnUE8nmX9lKui6lLBXIAzpGEgjK36eZkHdAqm9XPdZz8qkg63n9sdQM5wb9RN6kQ9
Wi3JqqWfy9r6ISNqGQzVcF0ZbbapPj7EczIfR6pft01jbsBGo/XTRHwu+zJ2krjjlFEEatLtWkd+
ygWtxIomrb4aJhdaa119daZXPsebsRFy6SX4NS5VDc2IZjnQuFP2YGkH11rk2lMlyOx5lOtkCcbT
EKfclMtuvo2kULd1rcDCXrZSSshhlIBqsE6m0d6ppVk/wIrLoDWs+i24PmuPGDlEuDRvvocTTMUp
QaHFarSZ/kwn7bsRnFfbdtwlUrq1cStHtsLT25yzgj20TRmw26m9muYxAVDzo6F5QIF/BVw7TevZ
lBfRKTNLgwYsyPYUZl8ynftnl3C0VXJ6D5V+djBlNT1asffrXBQnKwtp7VoN2eDGz3C1Ip0fK1Up
SGbASR1oeg8LaAvm3qY0Ct0bRPL6FYiY/C2HolHd9haXQ5nKvuSXuTSDGFiqtPN7MRYPWlrU39bR
oiZojzzolZoXa+Xgr/Y5S6SELmNVfwLdph0BPiLso9DkHNb2sG4hCyx8mJ1Usy5piZVXOZBBpxGp
udQWhp/TltxInbDuyTnSxzSr0QKe4+kgd+F8IICRWOO6mzltzTrwyrCdYqcdJLIudMlr8YDyGrtP
6QeE1rn0lZ0zDprlQdQtr1o4ipXaTIc5qtQ7QdO7gzkUMhKKgn5jFTOC+bqWIisYl3dxXX6X20g+
sYlLmCu5cFtlxS18nDpoW0G9pzWy6Vn91Np048KnV7BUCIWrqt7WgzSMOEqGgrvqURqCuInX/mjq
0bOSV5/oPg7ukqze0IhCkIZckeUE4jKkX0ddqE1xDu9NDB1/lg04g8oynG6pdimkXWdu1ikgQvia
BpbIZJN4hZAuA4s8U11MxyVOZj07RYZ4P1r098Rc2tH9qm1ZnY612suBrAidE8JaQOB+8lczY+6n
qUtuENscSedLepJ9jMosMnWuBkjgk1z3xnWkF5hQSm3XO1Xaig7cpB7abbbYXSy3n/CbfUSfmsN7
aH5wAervgOGBdKim+5iwu4K9muefaHA+UCBK/IGeC936u6gQYydsLTzNhumBFDS1C5E40QwZrOGh
/rxahUWJNp8OYSfyaqSevvikl9vtYmon9N3sZbb69CrSNA0768n4pGS6esonLccA0Ep2s4W7IVig
xSpWbyvnMzb1LTOF+10OeuUVYGz7KyNuStWXJeHbIJq6R53IDOQ5Ea/NYVHZdaywUAKrMmGS7ExK
JGIIqel7BYQASiz90uOOmUnXa9U/Z1ozncB0ZztMvBcvHyL1SEOyu1bmRkV/qvxRsh7dekiyY9MC
XbVxO/ipxwloocabeoSeKJ0vMjvNwi9lxJ61onGxL5rxyhAMV7LGeF8ogDqUfpVIxpG6qhSkJOhz
duQ/1sa0r/yGZkMH+of2+8EapP1AW05eeujG8FXHFlREl0r3VtRfG0V9VeDoQmUMUnhdRIBs1RZr
ylw1Bi9arfoqTbEYWDrMIzTQSm5b4lGE5ark6nFYYflrhvuuVev9QOGN5wX8lVjLYyH1qB0bMSV9
ZgnhEmTm0hTj7zm9EzrErvpsocdl1ZB25tDuJ6i2k6TdVMWYHfNSo69F1zwJi+4o4IfsAwjd066b
3RjxcbuqKFQqmQiCPjO/5LGYUkERvivScr/WGB32lOC9rB2vpikVfGHU1gohE66Hmqn+3ArQwbQa
P6W0V00H4lDvZaQKSIOta1AyWaewRMc5+ze94a+A8f/fRfE3FPl/ZsbY7dcuyV9i4rfv/wcTL5v/
QrMQcqwuixupYqN6/4OJN5R/IeWF/ZdmGb85lP9H3NX+BeQd1ggaFopFr33jvdFt7+P/+W9BweRI
k7BAEkFJiaqM0ONfQOIviDAAmNDvZHzVkJUNf3tJThGiMpWjdqEY3OdAQOK+b3d0TKl3RaQ1vf9i
Zm7+TST5r3Lg8kDvuvuf//5zOBXussRQsAOAuW3E+BeaobVghEPWq/ijZt2COl+e4cFLbSHhBIpU
oEbf3x/vgs7C46lw9jjsDQTANk/E1+OJdJ8pspP/NYIIJh8BgQekfdLdB6P8ljF5QZuBKygjH4CF
AOexrkuXwt/8lcQVTro9Bmf/vHd937b948n3Xdc/Ofz7yeX/Xdex9/zJPR39wA74ntOJfz24Ll/b
uwe+5h34I9/tB8HZ3fPVEz8c8K2OE/Db/J3Nr+TXb9/iV/x88OCfg4DfZvPrbG/7sh/4zjPfwkew
ne1v+DP/4tm2s3f2jMv38htvdmd+/dF1+VXP/E3g2Z7Hb3xyT3YQPNiB5/Aznuc5nuM427d5/Dy/
b/tlzhV/OPEkfKK7bfjd3jk8eoftW71DYHvOtePyZ556v6t4eIdP53v7K8fxg5O/fVA+246fvHO+
8lv3fOvh+n6/v9+miYnafto9nQp7G/be4a/ff2Xyxcq4fGPWBUG4SFuqI6l0e/LPz4H/wEN5zldn
f3DuPxjpUuL/j5EutljPpUjuWRu+e/v07RzZZ9v7cu2I9gfj/KY0v7MGrY368mJvdU1X42DNOLyi
p+DujvfsMN+8kv3x5B4d5y/F3P54sAvSfyj1Tboy4Ml9fmC18J7ef0fEOT7ye4+0vcSXjyTXRjgm
jHB79I/bgvZPv//LP8/PPnvjzFo9PZ/859O5sdk4p+dn3qV9tWNhBXe7YLfbebvdlX3NCjs4xz3L
+cvV1e/leGU713veNzuPbeE6t0fHZn96h1vneGT1Hfb7Dx7no6fZguOLp1FF6OEUDW7dJ/eBfcOM
fbSqtYv4+scr2T7CiyFWIjlYFeKQ/3yOPLYl2/28bXim7Y7/BPaOP227OrJ5wsOvPf1w+5e73+9/
Tfbt/UdL5Lfw5Xtv8CIAFyAaUkoPt0Sph7Pv/NoHie3v/G3STz4xzr0/bWGSF8OL8GxioLP9q3v2
H9yH4O7kPlXEtp39dPzm8wt4lPPO3j3cjEyfSxS5C3asO+/AOq9t7/prah/uedWuK9vuLQvi2bI/
eddEEt+19653Sxw6nLYA8/671ba1/t5zwml9OfHgkmdFYqUSsE/2EzF3tPncX3a+fffvyMzjEUSP
jnv0+RAecff9T6BsdnDvfoTt6y/fvbFMiFwy1U+E9xOzcNri2unePbvOMQiI1vtndgvBmojPKbHz
vIbw6vvMOUfPfjsF3Cdejv/sBuczAZt1c76LbPszq8jnnXBKeAd24RNR+2D/jmXBLjgHdz+DyP55
t/3Sbw/n58R+WO1vkR0Q7IhD5zv+9edPViMxf+9c3xNj+eft/t673/9yCPn7e/uBU2S27cjesVU/
X11ff74+7L1PwWH/4/6Wk8K55ThwPO/etb9ecRDtb4/uPVvU9g6HK2L2Yc/Uu8zq72nmyX8x3Ryu
jMjZsj9xLp+Ozt67Zqv//sbHe/56Cwr37vH26YmF6Pz44I28v99l8eKIMWnkCAZHDKfkkf+xdncn
lyOPrW877uHfh5zzwTqQrPfXAaavr9dBNiJAVjEsYzIdpzP7n622jbqd3o3NLrK/bWc94ZJ9Edh8
I9HBv9tOZV40L54/3fEDgX1NQuDzp+1ng2B3zT/390yae3Bufyc2TKu/nZrsqGt2bvA7XdgfDmzI
ban72xo8+1s4je09S4jpJ1r7LvH4uL1Gd/90ItNx92eXn3n/BWynw//tSeQayGdNWaJAgN4o/qLb
119siHFdrUgcMLAF2Tm6S19j0a6ovff+KK/f8j+jwAE0sBtF3OS3f86LUaqwwydeKTBVKlPLCwcB
Gb1yzp+jmaYGsAvhA0OFP58KGg3CPWjKYxzMBeH1U+XSaoCBMltKbZbqJ+Y0+3E+Sv++1v1HMb23
RsFVAMIuGhSbidvrUaTBTKiKhIAusIv5LCZNEfQ1Lrt/O3cbxx9vMC4hpOeXaXPbUC5D1b21caYD
HxOD7ULsvNW0wa6spaI+00zxw/tjvj4it/eFjg2IPERZuUehJf/6yaxSaepixMuxakr5IAoNRpBd
lp7EAe7pXw/FzY97jgXZmCvCxSTKdUEhcACcAUmqprRYrvA0Bywn0yL/wPr9z1UIsRojGBjNmmlw
M3z9VFqtl6ZQFvTQk44adJLqe2p//ZUK6eg8tZXxQTLzxvp4OZ5xEdswMMN/c2Q86j1rvS8kZBNR
mdOTD8Z5423peClZ4JB5PLSvXz9XWJgIdlbUmWm9x6MTamKCrrgsLM9KNDYfDPbWJGoGZHT0ehGs
vBRfob6sm93GnogWbNyHsZWvY12HRaTSstFnU/0gQL35cEiq0OHbiPH6xVYeVbDBfQJxRsoHWntW
KntJLxt2hDbvB/v5raFwZQTPg1eJhrLD63mUBE3LhFkEO9qK+APIuX7dpZu3ZhG1H2ywLaV7HXZ5
lBdDXWywcTXqtpN4KupT5zg2IvopS/O4SVaDx8+aRyqOT+9vtLdW48sh/5jIBKXOTGIiY5E+P4gx
H3f3f2yP/yYmcpHHA2nzCkTy52ItdlaNWjXOCBB7rOEmq+iyC2apfOCr8uazbGby+OEhU2Re7KxQ
C8GRbMCMqgP6qcyV7idjpX9QsnhrqWPmpFKUQuoItYbX64EKNXzVBpKa0FqK7phWnh1yvQh/FXUH
AYl41X+wud5cgQBFVTIWBRGIixFTgZZboisbQNvQd/k4fNFU9ZvcyIb394uB2r6IegkhV97kx14e
+8jKxNGkba2pEPLNhC6Jq+Z0HN8fRdp2zOtlTlHHUjdPPDwLEUV+PUwsmMmQb9CmRmkVujXK5AAY
T70a/v8G2FbsWtd2YZhlO5rUcCKazS5vhaL1QRT5c8HobJ3NRhP9vS3pef1BYFNxsaQ1b0tA4fXb
EofjLsDXt/jIo/FC13/73YyEYA/SHib+UZepBzApM5bmqoXoF2cHMZdHv2lq5aEa21OkCzS0urry
2gzwlML4zryAjOIdgLC3gmERmg9SoT8jjcXhyo5EbGSTc7/Y9tNCfiSMMxgm0YT1OkXw+m0ZaW24
6Si8gThoR+DfQ198JOrz55wzMsKdiB5avz1uX8/5IiszIDhOihmUp9NW4GxXBT7W+2vszed7McrF
ElvGGnBTQ9DmWjdCvctlWu+hsCvA+y7Wlwp9EPf9Ed98Ll4wE4eHAE2z18+FGEWpkFE2QPVA8QsW
iiMjFKoP9s6fwYfZw/CVxpMiURXfvv4iZS4xS4X8jnlqBvfsrjIXANxZl+7EIU+/9QmE0/ef6q15
ZMkC02MsfCAvIkKYVdAhNE4kPZ3U2h0bUzjKoRg5pll0J3lcrN6dI7LAD57zo3EvnlMf8FVv6NDa
eVG2x3SqqqCOh/WUDkJ7ROYXjglsgA/C31uTu2WbaIKSwKuXBtpzbWIATj/LpnetPWHeNA+ejMEp
GFsLjE9cCv3n96d3m77XkdDaGhKKwhWIY/EyFxzQnCu1LmqgBHalqwPVdpUiRSC6nP8+7SSVJoPB
0BI7YUA5r1dOpq5rNulqbS/TkHtAdAZ/pv3518m0pakSCQmJIC666sV7K5euqlS84W3BqKedksFt
ylLjVmwQ98lb8YPV+caeezXatope7IYpkvVuBpWCrlceSsjCA9bDOqpF1O7997TlJxfvyYAuL26r
Q6WtdJG/sI+TPI6R0MtHsTvEplDsqrIQAYlpplcb+vgAdQ+BwYIy0vT3W8ESt24V+TUXcuXiIQ1w
XWvWc/pDU7XuQbDIZ0nEe62WtSaoWuzjbDzD/1Ht+o8Z2xsrE2FGLspk2Drr5uKA4E6i97DdSEWl
EPo52DjcaOj5JuIo/H2sRmjid3a9GQP+rsy+eItm3S2dGgF6h4E8HvWhGYJC6bVDolryvg+NPrZz
KHEfTOsbr5QSx6buv8nvyr+7HC9GbeNGXvueUZVBlyM7TxIT1+eqOyAZNVzPagUnwATk2SDr9cHQ
fyzb7dDVcZqGhCNxBl68UQ1PuxruNPREaAYwjEoFtIExnt5fs3+8QUah+mBtdzLSrcvYAqxTgf3E
msXXTUK9f0gxYkgwOlRqo/wr30jSm20sUlNugChv4o7weiNCv1ATre5ruBvlXNvNIKzPoyDnxgdL
5c1nUjfNBwS5kR+8CGLJmtbmJA41qxKfjK5e1KOYD0UAkr77ILa8NZTB+hc3e2uRjvLrR+qnsKyq
omAo0BM2ZQ/BBc74Ja7E5YP0/q3lQC7EFkBgzZKQZ3wVxRp0U5JZrmu7VcXEawVy3XiKG+/95fDG
KNsxw9HI5OE5eXGN7SIjBm6TEMJQQwM628Fyqwrzgxf01igsbdYAY2wG0q+fhV0kmVEODmRCxsmh
VS98Gwer/Os7uSUqVCg1LJkJUOSvr4cx5KKJhQgsk9oMoQ97qnMyBac/yiEf9GHefKAXI21ffxEm
SuhF4boAeLb08RH9CFimclh/sNa2U/HV8cLjUJrcYh8xl/b+60Gkfm6KShJQhdAr8QqmeHNfKFMV
WEgIrDaKCB+Zrm2igX+OCCUPX01VYtSL1b02eZpPDSOqkcUENlLszvDGnNBCB8COtTDel/MYeUui
WbtSbORfAqzPTkNDIlam7O7v1yYvEqVC7HUl4BSvnz8q82IwgQhDPgaSL9RC6lEe+Pn3gxioDKuG
xs2TOsTrQXQQxklXa5U9J60Mf39K0YXp4DnpH+yBt96mYQF5haxJ7Nik418umRBtElFZWJxlWs4O
gDOQ6pPgAwLfl73wj/b6fzyo31qgJsUVvKtU6ISX6cEwo4pXjBXqvvh6HLNxaYKaCOr+/eSZFDtU
8h9yyMuitoH1mLJERMO0K9qrCplkYPZK8kH2+MazMG1coIiGvKjLmcvKSkBaC97+MoEUyycsmaRE
i/+2TAT2Z3MLJ2xwrzF/t85fbGlzHZG22tZ+lijFqVhmVAvC0vwg3v5Z5diGARuEXjZFZVW6iBwF
+piaiKYV8OAwuRIWU0GJID9Uk2bZujhem5N2B9869JrYCI/Uug+6VdcfnC1bKnERWdjfEoryGpWW
P3x91kYcrB5xKHvVR1nyevDQ5Y06ayJ8CTxHFGjeVp4E7WjJH5Vo39gG3ATAYcloDpJiXWwDoYo1
cShAIC5FqqDJIWJrCRH5SlHR3h66kP//6zXKwSNTf0YhmUm/iGmDbMzFKhJF1DgGPd8prW/g4vvB
Ttg+9usZRVDEoDrGCtLwKL84rak3R3Nr8FpBaUYw/YwqWMrVCFREVz5YQn/OIEOZ+AFw7zZAK29f
f7FQiZXQKTRmsMq0/+XsvHbjVpo1+kQNMJN9S3JmFG3JloN8Qzgys5lDP/1Z3DgX1kiQ4H8DBjbg
0CLZobrqq2/lIt5U1QXwXzLzkxwAtGZLDRz89Xe4v6Pzp2Pl7VlGti/8pJ8OmZWI1dPOxlKxqbF/
Q9L9uZsW/aOb/Co2zcaiQ91Yr9vMVhd1bw1vkPieT1ds5Lm9cMshimRXezp83XSATpdJIVbucdrx
/F9V739zG5JTnaQbZ3Leiiifbzn7iFxYqaSRYd2Nd/9+xwNQJKT2nQobAWjK7iZMHLy5eeNL7pPi
7LU6DrlbFgIN+RQ9no5C9zoKOIVtUV+IXkdBk+dfOwxqnLjHL+OuK2ccPMogI1/kV9Xw1hnxwpx1
DY9QlviPzNG5dpAWCR9T+R27VSXd0U1LNMoyMbMHNWAR/8YyfGHjo0zCNRnvOnIo3AeePizd9KWD
5SkL3xvu2BfLBzNBbz87PT3wzpC5H0u75ppMY9AwHi06c/wQiHiHrafTtG/ctV5489Ri0WcGhNa7
YPTpD2NVA34TNB+GZYe9Abnz8cfiEcs3xirDaqMBYaBzrYNK/PpCemFeUYGgYESVgOXrnc0rg6Zk
t6OrInQ3rPyx2UtsfaKHIh/eeN0vfVsuXehPba6SprP//l+bBL5gRYLqlL7QYUo+zVth+4fNlMn1
mDuTf3r9qV4aTJKyIvsoaeT/T0Dx12Aj7lQZSm1Y3mTVr1qThp0F65eYJujl4fWhXtj8vH0IIHiE
NeQgnj6XmTju5jc8l1/4ya9iNLdPOKzPp7KpqosC9dyX18d74dHIz6M4dskGBMgEno5XOSKvp02x
ryufNo6M4mXf42qk+Dv//sl2wgtHIo9GpvhsbuRe3abDWCgg3U4PvnqdMC1wdWNfmhY9JvHrD/bC
noqFHA/GLmfsycanD1asjVelk6B7qa4Bq6tswJ+yo+gXJcFg/Rq3nsa9jrPmjZvTS+OSamRI+AYI
Sc5W3jTi/YtLAuMutIKG65Q772hgole0ybNPi3LUTTBjC/36077wGREnEAL4BF/8z9lymH260keB
QcPeUBAnDau8LXGF9P3Be2NreWGGAvVGNGCSLzYQpD99sRrPOX/GEidMBq1p2tbWafPm4AL/0iLG
Y1m8kWR56dG4Uu+lE3LFXBafjoevddqtgaTbASfdS0toK65TV33QARyT19/iPgPPzquAKIo6g4+U
ngPy6VBYcFoYgwLJNtK8egdeFsM0DJyO/8MonLtwtKgE4n3/dBQD783ac9lNOjrmDl1iBNeZyJZ/
zoOZVN/IRmBwY7iWv1+F/9qzcEAmSbpheYGf14qTjEHL94VTUFOLN9DX3Rtb5EuzguzUfo8hqHCC
84cytNdPOfsWTJeP86jva1xo6F0nevE7jPRef4UvjUZ+b5dPkSLmXvf04dpmKDy7ZXH3W5deNXlv
H4cSjzVjXdtrvejpjad7YWKwI5OFBqjGmO7ZLln6VrvQao9X59y21GQzA8efVJk0177+YC9MdobY
k2LkZx1Dnu2Ra+uYdJGzjtd59vFmRjcQ+6UK8jDPk/7j64O98BZ5iZQlESjAYDgfLFlN2J5Y2ISe
zFw82g3Z/Wz63Q0tESRxyfo72b/vjpzYZEqJSagMnx/bWgX1mq1WExYzfhWlSGPHwsFpmFxwzliT
huuKv/Hrj/nSOyWohhZhOXueaX8Nf62EbCxEWwuHGHOoriwqiYeqtvEdd6y3kutvjbSfDX+N5LVI
wlAEwTiYxny+ZKvGLLbBPQFj77LlU77+YC8cNSBzuMvvsQlnytmD1UABqgzLtHBc9XjSmyvutJdI
3CGG7iDocr7yuzz58j8M6u3bCsuB29LZoH0tcYoJ7AZTa15ijgzkU715nzIP01fD6+zjMmTOG2O+
cD1j4yeqRpuKZME5e69DoNVQ2JjXclMyQ8z0riSGBF+2JCt+qtquv7m10ceuMPpLa4EN+PoTP4+l
94oQWygRtSSvdbb4DUf5q11hnTT5q3k/Wc0WVlmffhdJN93qQCSHAVP/W9EOb5x8z3edfbqyUoij
SSicH0fN6Mh8JD8ZJhaiIcoZ6aGwC+v+9cd7vgtw6/TJQyIpI492fr7SPDnluYURBQF19i3V2ZzF
oxpUc3Twuf6GkW36/fURn7/Q/Z5LSs1HqUdJ9myTy8ZaZEZPBAFDr8ZVLG/cO4kBShr2lFSOrt3Q
jt2kBibpuMe/pVh4afT/onigbvS6u/vv/7VIZ6GM3MQTKzTwLa9iX7Aww8XFzT+SS4VBSY41Pqy0
1YDOTrLY/P360z/fJLB1ZyJzSpJrIFP6dHyPagRhMpuEtZb2Jb++l62Dg30WBMd/HokUKZkhyjj/
JdifjsTdwZK64pRsEuk3caODZQtlST3/SK/2lr2xHT1fpTbzCLHsLnVjYzh7sUMhsB2FwBR6GIf+
4gCJ8akqY7NMyMCNjTql9dY9tovfnorNdj6//rDPFwujk0oPCL59k4TY2cNOdH1PdPvCk+uLa7P1
8D8pMI/+X0YBBEbgy+nsne0FrJAAhTa2cqS25VWxOe/mYBWX/8MgAZwxxNpcIM41NQM6P4EijRe5
6PYOQTqu+rlhzG/pwF5Y+SS3QYxhY4Bs8LycRO0UE1NafMMUzlIsO9ocpVmnl2j91qsgwNjv9ed6
YeZTg9uLHdASuR2dRW1Dam2q2z8R7i/2oZqD6p1L3utQp6tz9/pQL81FVJewF/eEJZr0p7OhxjKD
+xZOIL6/DJdG0TkRyYS9/XupLtuhNzBtHN17vAvaR3rg2jeWwgt7DGEcr5SsE2L4c12wW5UYqxoE
3xi5YVnRkVG8czDMJ4+5+v2DZQl3DvHJ7h6cPN36Nx7+eVxAhEX7KsUeMuDeuVpKYaZluaRfQlMr
45GPgclzY7EYd9Z7NSBzLMsPqVjd/2HDYWC0BTslE8Lw2cY+5vnuGcolYDO7IRL8hJc4NWVfTXwk
34hdz5Y7Kw/CF4pCLgDs4UR2Tz9wMmdNLZ0tj41lcGMT9/WTqebijR30PKn3/8OAHSSLyKI/v6s1
HFBGbuM9WVCjGCVeafCgxEEZhYg6D0MG6onNVWmLu2RN1mNHtfM+mcZ/nM7Pfoyzzc1pjWUkuM3j
HId+mHg4aRMYLifl13ZcSn1QHqwjVjOJN4SMh9cX09m6/W90xH2oVWBGo48929h7DMzzwp9yWCrp
dOV23nbAWhh30xy85+tDvfRZ/x5qX9d/Hc6etv3Nrec8nqTMD6NdBXDjB/XGZz3b+P57ILknhgOi
OS4+++//NQrojdLN8iKLkxwK2hWmN04SDVuLW5W9FdL46Ldj8o/R3D4oKnqqfPSX7734Z2/R3pwO
LptM4yXJ0tsRW3UIwc5bOe8XHg0eMocH0hn+Ow+VJxpFEkGCKZbrFtTX4AzsEk//2rcuaNUf6P/x
W3b817/a2Ybz36NRutxVWozNZeTp+1SJn2T5hu1/vRr4jDYFzh468vWwmD0gKH8FkIzz5XJKp45q
++uDP5sy1POZ++giENqz154dyT2YCCyRGydyuzG9MPpkizxEr2+McrajOx5ZdMMijOID2tSCz0aZ
qpzmFWWZUZpv6Rxt+Ni8L7pVHoS3isOwcVrXDZY+WP2kb2znz5YfQwPQ3bVwFuUU52yrk4UykrKo
7cg0VGbeWW47d59zzIOFA4vBH8Y3qlEvjce64MwnlkOqfrYGM+1UViLgaWwlfjjYdwYxlg9VhAti
/8Zyf2EocveSFD7iJtbh2aO1dHP1JXIaAIO4oCddo+OVc5ktDSjT69PkLCLYPyAqCErs/PJxyz+b
owXeYOY6LTzVYKjrLGnak0g03l8CVMw4U+NPsPqMinq1bxbbXd74iM/W5T48pRGCOpQ7zNSnS8QS
UhIDZ1bEJA1OQo9W6Hg9iWkDamTnKOP+9cd9vipsIixeK5OHePG/3t+/trg2XYHVJWxr8C0cuBUN
Jsh5Nr7xUp8/1ZNRrLNVgWWxFF2JzSQVfX/nt2B2s6K6MzN5P8+2+8Y+89JwZGd3YTZNFDzf05fo
NuROc1ykYjYxoymOLTaiOe6dboUxLV62DraGoFcqLBv//W3adAEigUU8SQLr6cAZqUb0+5bAmVt5
j1lJGVMN/ygH4iPhdMLRQEaHChAr/ukgldqqzAsMJ9p4nEdpqAZcR9O+kYF7PjFofjA8MnDcl4jF
z95hgaVACpcHP2KLqo8b4B4tkK9d/usLY5Q9R0RJlMTUeWpqUPaStQEuwBsGh6dUwVPJjeGt+fB8
+/DYErni0p5JxdXbf/+vSU6qPtlsODixmDcVZpnB8YZR4sWaUKx//YGeHXG7oomYyubyQqPQ+REH
0ZWvhi1n3NEm9lOXU/3guml37ArMmIZAATwlifrGfH/p+VBC2NRvkQXQ9vr0+XqMrL0UDk1c5FlH
yRgZ+2ABqFiFubyxkl8aihXF+cJ9hbzI2bRwKxAvtH1RwdH2+L7NMDdVc2A+OggM/3kx7Z17aJDI
qO9pvbN5bugu39opKGNQtuokh+pPb3tvSQ+efy/mA+UINP/7sXm+3w62iWsQXa1x6/jbp0lpHWvh
ZDf0vA63RtZWt40W/Vu1seeL6+moZ/tE4m2Kdq0kj21z1heLg+wta+vgjbn4PBahqEkGjWOT9nPq
m0+nhbtuedkJLiUimPK7upx0uIFKiWqnta7NrEjqMF8S+8LJxuT768vgpQfkEONmaxEDIbJ+OvSq
h1aIdeU+5HkrvtFWeVNiiRj/D6OQ1Ka6T7aXFrKno7jFhOIpccG5WPN8tFuFRXhnvpXXfT7ludOw
Edq7axa1uLNLlfKNujHHrIiNSSfTSS3tYB110Zf1RVdb4/jGlrhP67+KizwGw9GMgnkWtyhuk08f
ak4bp+s0Ns6J7pxTWnb6vnHzKi76PVclp1levP4WX1gCZP3krkYh4nj2rbLRccTsL0Uc+EQb42hS
s/KFCi64qIzgK9rgZvaHoT68PuwLr5X9GNENowKxN84+3ij24KubsfLm8MG8v9CXCY77uIJzmX+r
Yf6Fl0rwDzl03/5hRJ29VLwaN1+mGPQO45gqWs8I/SLUB4EX5Z4csovSUQDP/vkJSaqQxuKAwyIs
OIvlHB+3yGGaAPNQDI3ILSUP3jLaF9pW88/Xh3phvVG4YpmTKKace66gGiefKkAGpRUNvR/N5uxG
lZa//pdByEST56AN7Pw6bJhtip5vrGME0OBUGwPk5SL1G7vWs3lB+oRjjLofOZtd6Pp0/q9c3igu
Fiqmr7y7r0i7x9i0L6dsM70vrz/Qsw2S+e7uBTGiRFp5ztVtTd/0u7i6iwvl2g8JyqzkMtcbDa6x
SnoDO9i0WwI8+Je2K78VyyTtN6YIJdR9K3yy3rk/IZUkQN6VIDTSP31ernMlDZ9ld9hcA75yKLRd
WdXdXOkhBbJSO0OtwUbWugLZF/RDAc08qLE+xe9Vbvhgytwwa/xsMbrMvuclWgzncqmCVnzOfEhN
45dkK4umuPDFPIhfTV2IBHh2bgBfCHMc28viAEjOSMC/bc0Mt2ecKfcWpxHzZfthXlspFLCXbNn/
fKY7+7Hzs3r8Y45Gu3zRsBztd33t9/WvrnRGmDvTlpuHQqi8w6waon19NbVFfmX4hVdQHCvm7eua
NSMFcu51EHjA323JBDKunBcZUmEL+luj2p0SCjurgs+kdyzn2qOP0vglB/qePpX8RZywFS1RAGJ5
M7Ufz5UocNJvZVLL64w+sAo2ytQsH6GnerRKqrFIkrimSF7CIhll/2l17L54Dyxb2BeVlAkJQp5F
uY9dtU1Ag+1uWX33ou90qu3DOBfkYqLKqKTjX/QgB5bTWCO1AlwbzLvV+l4g86NadrIOtw2iUayy
BN6bmrTZ/KraxrNw3sYl8Es3cJ2FBdSrVrxDL6uSd2MuAYV0kznkXFSASsW1h7LkqzmlBg2ttoZF
9xFbTzStMsU24rAORjdGk+9WBdx7PGjqWNhikl/cZPOHby3woWyKSDI108dBFSRdw7kpqj7jKptI
8yKzrXH94OXrWHKLSPXUUa8sDIErcGX1k/7irX6VQs0O5k4ccQ9Y5upyZ91n9342tfMc0jITYO8N
/Armz1ily1ZgD0ochRPp5q3qS+/Trc+9CxPn8bPe7AVYRY67qLgPBjutfkJaKa00qoWAvhzrpS+s
gIq/4U4flZcZ7m9LayctSUrD0jKiLAVghLt1MPfmAC2hUz3gC6nAj4S41VfyoUg2TJ3rqfUCfdpS
t2keA7c0ijJEL5Hh3qyARyyYZDuzZYTj5JT6rpsCZJAnMcgN1oVVNL0LhjEd7akP80Bbye+hbyyX
qZx4A20LYttM42sAonagX91ZdT9HaQEu5bHNpDavFqt19Cen6af0oy0BqD/Q2bpWsSsTsUS0RWg/
DIwxaeJZ5ZtxW2PnRLM/yXj9uRKoR8ZYTR6Dg3b2bzb4xc7nsQgmfQwSxQ4ETGAaMoDwiTJTcdFt
FZXXsOmcbXtsHPjzGbyKDYuG0C8NjUSkKUTTG9d2b9WtjHSCH+dyajLh+gBUs4A0YKitkloA8DC6
OAFzz/Wkf7mZoIoVJ9mACig01WYo54hEqAnoljOF3sywMHSzPKKwFFji01GOdbRl7STVEI8fZMnh
poK0/O52/Qpiy08NOJ8ege4Q0LWzJbII9YhEZgrZYN3pZ12AhcMz3YIiN0W7HmIYrnxAq874rlSG
W/WX/Vhl7XTqV9qCcazmUuB7cWt7iXvT2IVXT/gWQXzJLkd26wKNtClHcDT417iR5QgwH1E+LUFr
XWo8vtvlE8C4bZo+NKXdlRKah/QX81OfKO4+RHcABIq9JgnZeh31ul7DrdeDdWhT7SzhIrfJPAzD
hiVQLMVS9Hd10W3dRYeXB8wasx5VWeDYay3yV1Bb1DyOYwGmcGzzxb82jXIwvvm5NaiH2qcbH9Uf
YiWEhzSRql8W1slJaM1EC9Gy5vN8bXi4Fj5sXJCnz8ao+upUValnXQ8BXlQR25fxwx8hR0D32jDf
TnR1WjC6xiAC43Uz9NIlvfUSK3uPs3t9tCpZvqeu1lLvqX05uA9B7tblgXRTD8+JorfK3nvtvNC4
29qQjL9aNrnvnzxTbn8dvWIgLTAJIU/8WJQcsLjGKh0dQmWfkFsb1fWwNYkbQ/ednKgspNV9tScr
EAbAmrprb4RbyuqDVebgI01O4OSuc/J1u2G/a79qx9wyQGmyS376Og/q+6IUgX8/doaWX9ECdeo4
KJH7OBy383YiVt3GcAbouzmHTtTJbyUHs79DtprXxxWwk/zBlFXMOdypu/y+96ym+SUTp/BoKux5
D0B15t7+nTsz2elQqN5iVjNHjPXetWvKU6LZRu9js+lOX2WiAPOGOBWP9c9JGoxGc+Esgzf4R8Pt
09W8WLkoYC6vMdDu/4DkXozfUMe6BsY3+LlJRMMI7OuH1a/rZNM936yejunQmAfwUaNK0zWUMsuB
PsFo3FWpfWZ3UAe8Dbfz3/5UG0YVqqAb6JQFNjfK751TGO1nP3dqyFSeYqJnsFmk9qyoVJsNAAK/
9Xps2EiDtT8FwVzRf07do7vNhbvY8Jgy7IICtbKfIz0YpkeszD3whN6K37OF+b4ZlehA0FiaCoi2
u6ocWZFR5k7weU0pnH5OFlH/Spu2CMhWVnNJNrg1P5uCjFlkMxftyO/Svv45TDr4gMCLE1tibb7e
e82yXqSsr+SmzGx4suw+3dfApPC7043LxwFRz4cKc/1fYGXH+qKFCHrfLot3T9NpOv53LDymgQmu
1ILJftUAk5g+EimA43IzV9anTmNsccLMJAEn5ycwbG0le/dCD3jrh8h968/K9PlYmxZ412/GjptI
MgMoO24HEUI8rAjcrqqKYwGX94bbzYYdf13p77ng/L5sR6tzwG0PCxLscawPPST7I+Rx0zk6RpOe
uHzgGNJuZQutBV1QFrcggIwIwh0caqoX02nheHu00WJWUZdwxkRuOfNR8q3CFWhG1TpGW79M5eUA
ZGgD6RGgHcMpTqa4B60LdvpQR9arFMuLLSwKgIFl3Y8rdjVLAK1UcAxhTs9Q0aSsEs2HOYEk7U3l
idherdVEZJdmH9jurC+DrZo5tDY5fHIKP/3kpmvyJ6Oycw/3rF55I0IYxyxX1JEMvzdYD6qQSyiD
gWAV05jWu2mTei3vldLNcLKcoWgvV0WPznGyR2v9VNJl3sVO54s8LNwB4FmpmJreIGvnkGyBoaKC
v/N+/w5kwjds16MxSSyY0hbeY7GjiUXQJW41h0jh1wCbmsn6Lhe3BiqhNDhInxcV0pUz2qdc6I6O
cp0X3xSfJo/ypRJHm65vl5+2QVLkum2D7K8urYjLTn0snIr/JQ1LDJ6WUNBCuzDTzz027cmFkwKw
DX0iFSQYRSBVJGEzvi8r8G1H3wJ1H8ph8sajDbKHkr7UpQwVzA6yPTPK3lC4ZgaHEKsE9wD8r/2w
+EPtfqzLtICS6QlYYPXqg/Ios25db10fqlvcprZMoyZdfDNWfM/2HQA/6wKWVu1eKrvCHr5ehUN0
6YN7CG06g+Zw9Ec2s0HnTnVs6lm8t5BWqR+mAksgAvbMsPMgkgCH7Phn7dKX5WEGQVNdAp13U5Ti
jX8tq8J3TkHFHk7oLpvydwmobfntYbryta5azpMiy3NQ74OU/XHUqcGzmGAhiJYgIjcLco+rZO3d
z5a7DcFVk9AHEGX2nH7QftoYYYvy/nqdE4LLeVkI8mbdSiv2lJOuEaZTcmc5r/nd1lnWt8GR2U1e
qdoJR8NORzZDWeRRk8xsjIs2nU+9ZWzfhCoTGYrZyc0P1gSnKXSRONRfy76DexmXwzg171iWEFrR
w3PyeUluiLuMuPZBTwJbF0NZ+bUy3UlGCtdv8FelKiFvpllgX/Cp3PmopwzCdEH88GGm3aQ4JGs+
JmFKjTq7yBfReccSqU4JzymATZWMCelgLZI623kP5ldnEbsgim7O4kgScjhIe0YNmqxZctLWDPRv
cdO0Pgni6Rb2kQ2HLfDLPIKWx95FZQMoLbgH2dYXPf2ud+TerCqmfjSbl50/mnSICe4srC8vF/MJ
c/O1uGicoG+viVW4tZV8luKCJAP/jlFM4OSG1aEVngaW7Atl/fq3Zer0V9aq5RfWL9n3JS2rm8ZF
m3e0uaXf6WIqH5pEQBs0mFBfIcUaw8ko7eahL4XBnlmDLzr6q1cRFBiJFLFLQGGfPHM1y0u7qocH
6uxuqiPu+zU46LGxP/T02G0HOpBaKIiFx1kgOLUiZLx4YyWVE+QEgw0X1BkY3B1VeYwpNM1M8ohG
3+iPwu/99VPRSHjUo1MSDo+z4R90NXMOhUPewK5r8arLQ0+I7LFI6ZwPEa0Z9UMBUXiI57pL7BNb
sbpFRJHQ4mtrj7abSXqhowt8AhBSyD9Gb61/jFHIP4PjcrOdgcdu0WRMLkXLYOA8Q2BX5dxDauuQ
uFzP0b3sZpGrWXffl2Wh0yXN7BocqNT2T4ol3IFGCe5Gj6L/FCS++lGDFravbLrTT6bhBcCFvaDv
8OEgC3ykcwUAc+EmaE8ycGafZ5XMLBel029e0y7vPO0k3+W4ifvJtqZ7KeRSwlbqbeSTI6TH0N/5
Hoe8KLrj4tRDfpAm9LYQoOB2u3TVaoCwXNYfPnakQHjENv4sbDwScHmBFRrDAPVPldHPBombVH8f
DKDRnJxBAw67HOwfy+KA95bbpr63bB764E9BcWsVlvHHmurl3SzAvh3tbvC+z2lVPGRAfCpaGqvh
avJSQiSXYsocbmh85osKES54uyWv/6ydIX6AIyos9rdt+5irEUuWQekqe1/knUPZtJ6b32Y19Fu0
bLIsD5twqgrlZjVdi3ptgUg2W/cn9Zzk22a36f3EEX7nVdn4mI0uULmZt/bT78b+eq07k1i/4ZuH
+K+sZlSV4j8IXba37ToDsgXD2So4BFk2vZM913CAXeXIrWrL9mtC4OZ3plWvMDqM3CUjb+JmdJyH
bZ6A0eauf6JyaT56Y+l6eJMM4r3Tuyx3i7ZLn0QVd/h4pa29Dx1/9bmVoiQIqDaJTR4WsJk+K3lV
V5qar3NcADfrg9WNlD1HZxxPfsG7DuVYA9tSkwWDahp8JlkyO877pAuyzygvqofFmsgDcfGbwEi1
sgPUhwMDpD8vWD/AmXd/w1qpboHhALiECgSLUwYEMcd+rQO45QAOSZcnZnppdn41HtdVygfOdJXH
s5s31wUd3uNlryrvm5ptcbsWQrtHM8gyEKxST1d+2ssPGdBK6JZDSY/BAAQ9ibas6w6BufrlRWc6
DZgsp3V+gQCCwjk2SXXt6B6+2DK1Y9S7g9dgd7SJJdz4MqeaUuRynOdMf01S6Fc37BZuDTK2tEDb
BOMCcriFlmK0KZe7hIfn7Wxy+8ql235wSzv9WPY0+ob5SHYpTAUxQGyVm/Gnyov6mna/fQsne+Ud
+zlv/YgumvEOLPCMcS/eDrwAvXiRpi3rPZ5u9krNR3tNOAfC6w4pYbu7o6Fgis4LjylpgsAHsl58
P2Q9Oz+p8CWfjNYZvjjI6b9RJtiu02oq1mjMKvkFgpf6RSawuuuntv5RuNq+VDxmH1El5/q7UiXC
LQPNPzq4RSaXdjNUAeNOGzNKQOE8AJedrdCEj8mbZc8gD2K5w4cKcw8u+xaqCHZPv7uDg1wuISa+
hXndbsL9Nm+De+t7Rf+9ykvni+1TQgsHpxp/gLKBDLNW5D+joVYeqE23qKywn4bgOxVmguQpk+mN
Bvjdhxsv8RaQh5HTWrVON+2UEqQY5mTGW+JXkJhxJvAAGan8USDNAtDuOfzckNdAh3amOjltkYAY
nfuVKxBtpVz+da66U1KL5TYJdiiIRykWBGVm+Wk0ZCqYDkRN0BSdQRdfkeknd9bkLXNYcz/SMAH3
qK1zZnXRePgRhnPr+SpKbRr2r4J+679b8+Y8QNB12LuFbu5VMwZf3NQ2t0tZpuVDOxbq54jE+hb7
CLUdcy+Xa6hwwfhqrCRSQ4sTmOb/vDM/VHPDEZBk2GayxXr+/doY/pfJbrnKoSJ2PmczlLRoURtd
P15frtXVaBT2dTVwSSb2tdUU240pvuaBwpaOO0PChTRwMHIaiFpuag1dJWydCqYvS9z7IcRSpYes
WzA+ApzFMZWW5fvG5j5BHoia8qnqEujEGqOEUyKkeRkMpf87rZ3mCv06UUw1E2KYY7A+kFn2wW02
SbJEayCCLA7cFgF9RUIMq0z65m9zik0/l2qU4FpHZR1dbyaib8ZCQyDv++HR6BZ55yHuQ2vfYEkS
lm5d9ZHE+/GaUqaC2N3D+E3rcmyjdmysCkPWmdgLZm5nh6Od1h9BK/lLBIfY1qCNzPXGCdJNchSO
+YcAF14/rNsx9492MJlHvnGridxoda6tQTwiLqLdnaZ3a4jdyh1uKrrjlouSKtGDL5Y+u8I1ksMx
I6zOQvYicSEzY51PRtr6fty7AV3qbsom45Asu0rMSr8fxqqTB71m5fXWbL3LBczd7FCKbYDg6HGq
NdDB87ia+uYi9ykUAZhys69u0urvnVyNLuYbljfTOlpmLJeByV2VSf1lFGX7Q9aVA4KPCOUnRYbt
tvCXMYu5MzfvxnUT1Z2BFcOYfpAtSeB4VfYIlSeZ8v7RtEGXYQo8OdM7J7FSLw6aoNt+lFoYQ9iU
I6tABCNfwSBU52Y42KV92gUAtDjnvfzpuXnfHLp+0Mvjkkzmx4DC4cU2GxkLR89Q7utF/qwnVWXH
wGyazxinO18mJYo+WmxRPxo5p25ocOP+pEUhMV3ypDqavccsld60VAcxTDI4rFPS5hc9ue4htBrH
1DdpJYlZ4NK3Hz1nIL1orhbOADYJ7CrO4VytIValaj0EQaFK0hx2/bFcMU7AOl03Ilz7bH0cnYIw
1PLNxj/UFT9MrOaOodeg84fY0Nt6S/DccZfdqq2LajJ6+YHu/BpGPTWh72KbvSD9Wek9pbAZXXcf
FCIIDhZ2PQQbS7ctkc7dhswUeEEjEtsKWovsXN9Gipr2H2vzjf9YxHVuXbhyab91yYTLaeJP3Q65
01xrNt+eyPRAKmuvBscSFRadtk12CGM9ssR9m9VRo7V7NxVLeTMbYmniFb52HqUa2V6UrT0m8lk/
tsvRsogxUMCkyIDrtu6hM9Lc96HoJ8vgj8/qnWkXxG1boY0anq3anAheqHdfV6gGwnWbWjJuZe2/
w5LO9sOx9aZfNMSvU0gyxGhjj8/cxnUvMhJWrUzv5g1jnJBESWmcZlS7S+yuuHNGbi0BsnZkIm6r
JBk+UFSpudtvqjH37Rtc8+pMbNN4q/HXc6LpUCTm/GBpR75v63VcT8j1i7uhSU0rdvGIuB8l5o34
eQPlixpvsShXmdlEJGAM4OqOkyRl9LnOihSNR5HOZqRUk+vb0im5qrkcg3UYjJO7HlotMO4UlV6q
67wPzIu+bcc5bKn/P2TMqhFlTRUAUKdLO2UzzllQOVqZNFyRe3ER9dz0NKV2oGOMiVtKmUkxpmGA
6XgSeVOyfneaajROGbfUS3Kq9nvlL96fzJZQIOslHaF9M4H80K0q/X+cnUdv3Ei3hn9RASyymLZk
B+UsWdKGkGyZOWf++vtw7sZqC2r4wwxmY3jYJItV57zpaLt0CdOFQcT68DCaIheelPHcko2hMhsS
JrZzv8orBN8z2ViTg+jCWEZgXvSw6dVIfprpw9OONdX+6FxCEjWPARI5DcIfKIQs23EB9ZMdREA8
1gvj64IW/aiMOZsyRv6+iyheACWVmz4EMPTMh7aFO/uC/uDGnRIqJ9xFTeRpGkPKPWvO0tPA0PH1
dhO0jGeSzFBsbCrXxu/h+HLe5FLSAEzKbHwzqdS920j6aonp8g7KRwJh1LKnEOr71OtSxlXzFXTV
TR9T8jLMvk5P8zSixhhCMdSbYYyGdz2YtYx6b2QGH2Mo5aneBeKhYaj5LdrfJffMLnBBWLWiabY5
bN/lUpoAYFFodo//kQzM3HWrD71vpmvBVPInEZR1tnWbOvlgiDvHaTVMy/s4i+bamIvooy6J8KA5
MILrai4stqCg1J+GTJHXO4A+ndh6qf8MmPL3g1tljcGLLv2mn4rm1S4EwPyyDCRu9U6UYUkmyoW8
tsTccs6paxi09o5WlYHnRmjOz4ikxWsBM8FB5kZT62W9FMklaaXwSWFXD/fV7EQzev+FsQeVbjcf
jUZmC9W69SEIcdR8mlHnStfHBKS3mdpHMeVU1lHXa5dZsu40UxQFtwXHZ+ePnRzOIUdw3yJktoUX
xK20LidzURbUTJ7dTnKm3uWSxbU+CYtYw4HzzrEHNqvGtrS72imS+rwNbH2CYMoHcxPaGTAlEdqO
ftLXiqgsk4QVc9PJYv7NE1o3K0rN1K+AU5/kGAGWpuTjjZ6pgD1CoknMEw5BCa6dBxDh+pKXt+ma
NLBzC32+YNszGEJKBtHsWY4ofwciV8ovpqimFR6M8i6Z3Hb04cvjdueqgtAXZlfKW0YdJ5pvofK5
aSn/G7YDJ4J8wj7S44yftIYiO5xIfw/yavBS9jrsSUNsz6cKR+CHYyaJ8nLZq9xnkczPQ5+Ih1Am
TQwV3DRvRRqA1g4Mkku9fhqqG4to0p8NJ881SLO8Ia+31G9qtPABkF2eMnpjZYinpJDNjwDkT9sn
xtzf5Jps8/PA6pbFq/m8rB1mRPi/RKyBx2vW8DZvW2p5w4ndGDVPKxh3ORjRe5GCzWKibGhoRZOm
0ERVGt3ouGH7bdMNzTYMWij+CSkfz3fWKSqaTLNumc+Z1jzqkFqhRA36rqUQ09uiZSv252RixTql
Zv/uDG2+Yy7r0J5XjsWRM+O5kb49mNMbOLit/BYR8t4i9pZJ4wp5/HrMkYdZVaVB+VeG4HbE0OiB
D6y7PCfTIF/mNHOkN+gMzMb0Xn5YzLqefEKeCVtlnGv9o8/swUZIkMPhm6Fdn+at4P/MBPuaklbZ
menXqWP+hvcwYTtQEaxkcY7nqlAtbRah8dpPsBNg8YJNbfBT6EP9Ym5y7TETqtYZ7ryYMcOxYfnB
kQPIeDsC/92QJVfepaMxv08ouV64ISa00GxkxdbGHWL5qh7abj+SnX4G4KONXskSuqdaKrJNaASC
kbXOIow9s1qNF80s4idUqtFrDzb7QpSnjPbw1PlTncTmR7OU0eRR9Ghg/nBz71VZq8vJdeqx2ZqD
K38iHK8WTw8SQgBQoaj0VEuz8UfB6C7zTI+YALzpUIOwkDF2/uZ7nGrQwxqeOB6ymRIP5U29tVIR
Vdu2idV5S9oEdNNUqI/AyEECZOkEm6gZrXFnxwtqwrg3NUHHUIo2vAyZdsw9wwwIf2K9zruy743M
z3l3Z4UsNbhkDJkfaTV2t1WxUNSKoA1MfwauNrZmYU6JX2mZoZ0vQdYEjK6uzRehTzBCRcgQ3V1C
A3tnp0JWvmsKMZ/GTaQ/IIclGUCTEbWBXZLhUnYSdCZc6wAvDILqOiuMKmNzH4t70UCPcUonxAIv
srJvtdYawt0ouvzVrqiO/LgArPYyEZqcZ3pWPXT1ZP7CcwE+U6R9aXtNhx9HPSuSDOWlMc/6cpE2
KhZMWA1Am4bQtK/R6lbpxuEcXjZR59RsSsLssdcNpEPsQoa3ZPsgq+3kXGf7AHmO6k5umVMZPyRp
OAP3mKOItyW6JAWcpwMrV521+Prcox6W6ZI+4euyci8nzyLkrzfLxir0pfM4IuE4ek6aj5YAXbWB
8ZFn1pgHKRmWrnVmpY6YAPTH6T7iUT5Vy4LJeErcmMnUKXufP0R6RNxwUdbVDkgovGkZ8pzj8LDk
k9Ci/gd+Dz6/og8QoMx5NbWbSDmt8kNRIcVQgaOftgnf3xs6ATZIZRcQXbrBZptSZvFxFnpTeTIG
YiDcBLEUuYktTWxs1R1zgXJp7LOO3DdOAzvYqokmwlMkpu6KoRPJhTmPDB53Jm2KvXAgmcjPCgDV
E2e2zI/KrKMfBVtKxEOw+9NSUhJtHDRQ6m5Js/5iVloZX1CdWRdjpdnF3hyKIfZNM0dUQ+UAWiPl
IJtNPugCAGYJWTyRaZYvw9xzI7URh7c5TdePiZ4Ai48oCThYnCp4TJ2wmnFTLjYyII6OZAvV25xX
FWXKLgdTT/2smpse+6zRXMl+LH+KTJjxOVPizRPc1/1Pa8jMraZHfX0FdA/n1WGKnNmUauu3O+Tx
rxlu9SMDfX1SlYV0IqhI9PGNNKR662pK8008VOq6Q+6BQgwOlhylYZ6gHAaV+rNOBDmhm2PzZicl
m2AfgZZzknR24ydp3PIqRpul3zF3XHlF1KonF+nRW8Rs8yettp3ey/VieisIiJabJBrELfXEgkKl
5sfbTv6oVN88pVOpuR57tUzwQKE7QTmmGoqWOaxiIo+sYqF3W9rOiwmAAWogPR6Yq7Ibx5P9pN5M
2alHQ7P7WyVoUL3WGdqfuhYW1CM0QdUmgNY8zblBSrqgN85jSlLLz+KhLdGskFlN2KdBMO1QIbLg
08+rPWdh9G6r0eyIlp4Xg5ynOrY2CiVMvAl4gNJHlmvzrQasAz/WjRjZMplh8OcVgi1v3ZMxrfCC
ldcwUuqicIA7YeTS6omAqexXOg1NiQp/ya6LjMpzOzOgGloLejffuMmgpt2UQGvXk5XX/mynijsL
cIlul4ADBm7cmV6rVEvfaAjwcce5WB50OWu4VkQ9PqhwTu70eZCARnKEheP4KCsfvQbMdOZ05fXQ
BfVVrnTjsSno9G+BnQzl1yivXmecdS9hOef3rZVSYqMAT9CExYHxFJlziQN/jo0rAc0dnZRFWL9F
Q7kqEOlBUm8kxq3b91qRCm/oXc4LMfcJdBJk4oNlIWpJImIuvbEuuo8Bw8WrRQsaUm8YfJ8GRQLV
BByXuy2tMe78ul3CR9lJxEQVjM46USOCrjDLkecc50RPe32vy9vJGKfbnMFkFdClSt5Q1NGEzN3w
a0JZnHtRu67itlVxebJUafFcQgizoN1sin0BMKB5cAcRM9AzYDhyPtPoMuqqwvYbpTecwyN/aVdH
qo8Y7REBjmeamLMTlQcIh9pw6m7DNkBikaxCe0+pMZrRo/Ximd48uzZMoG6efCKuq6YLb7DTEJ4b
yEKd6rIDA25WiRIfnGkSEJmWvbOxAdWeABWrFy0cdXNraxm47NDE8grNZGH5+EoArujXLFjpRNqz
zz6LeIPSq7hl7D0NnqgNXnjUQSVv+ARweYQo9p5FZFTTxohm7WQU0O/s4eH05lRm8GBSxfCcLNG/
S2OB5ccQHzNiRpozjboYoycZxGZwRiTreF3UJMbs+BTY2JDmcVaWJnOQYWCHOqRyNxrwpryyOCrm
srkQir3Fs7uwSzddpuqFqepzcI3fYrgbdKd7H1SnmhNJZsh5kUHFU7mVAbSkMt/A8Ua2P7sJT0oD
hz1YbFzutbFG2TMpUZ1zqy3SBluPIn/GcvURs364Avntu1bLrd+VijJrK5qheFu3B7o0OA9yvKkk
Tu1gyok1hC99qZ1R4neIjLDghBIO8AwYxVXWYC5AHmMFV4udMc1vAYhDixAt5bBxgzKsKIlUfLaY
BQh2FaBTB8BA/bGrxZxepW7J4ZnX+aizfBrjLDXhnMi80cqMHspK77RuSn6O5WK/RujBEWRGhvaj
XWqaIjMjdUdNEWqbUNfwGIa9FlCWW4Pxg1WYXCDF/zkFbVb7RlFR7dkx9bm9ODqJkEWmnSR6hZ5p
WiA52bCTOtomDiW7Nwg6US+BrkNs5I76KaKcyNmSdMdcJqsQxluBGI7dyuAYTopBO4namk8C4N+9
afXKuKlAoItNMBrjS61zarL41PiuF4wa8pI0sc6HFu2XV7hl/DTO0GVgUqN5iQd7ZIUjroy2PcK+
hmyoStHN2ykshtVI7YwX16DVSCfxkLpTiJBtFSCWJtOG9kM9xGy4QfHSYCJ9Ho22vCq0eDJOkqzS
doWYOrVnc61T3+7KLlKoJoAEGQUEnpANZ2kB/ylXJhFNnePZOEqHk8k1c/iGPLZadiAdsJchKRgd
yMmH3h6MlO+JlxA06Jg604L4GJxLBtwzzaw1gMcvMZWBHhRTatnMlWnQ5wJLgFZwbkTddqjszNgx
JQhIO+mN5rlM9PFjLDiDSOSCcd4k3Vzf264U2QVC3/g8YbfIfXtcuyo4Zn4Ecpk49Gxqr2dySMU5
rkVobHsZkzcVqfEDjo+rNmmbuhtwq8y5blQOIMx0w4V+gPxbWNfCMZsf+OAq8zwyy/gR0UHXUXAN
VY9kJhZoRiasLKnfVCiwTkIgtfYCO217OSA0730HuGs5YTpiFUfXcK2T/oDCYnmn8BrQw0+2Ctqn
LkyxgmwbIrjsUwGV/0bK9/g8hcbU7+HknXLj0hWjsegF6ZD014Dbob2IF5dINGK7HMu9ivrUjVCD
RQ7FdVnet9D4CKu0WHsXyCOKzRKnZrBFHOIijaI1zTeqRSME071+AKqfCSvUC2eofYczxaLCtlGa
wfS5D11ZO7dLb4waZOXCbeJQrvcobcfLZWgX4LeFnWEDMdLfhYime/ghmdZgmk76FBOPYGz6smxI
/UEFSJGZ5jNYcWuy5TQypel3EIZIJGNd16FLEVEKxSBYNvC3xDim1WIHJzXYckxIEQWuX2o6lCEU
XGHtiB2ryGYiSs3ZgdynnE2GDjWnkJGTGdcstMtFM+iQVoYI7ykex2EbkaB6RpiMBGHRCiFojluW
7zhppCrUST4HXjqzvcMjAvickgpOM43gxEbbtSTyzUz1FP9wQYwmaatDOm1yY1C/oqVgDxQxk2g8
YeRgtG6CBtjr2azvmqzOHhEmGtWWrn56GsIoj04FhTfcRlwZt3aok7A1yYoV2VlFJ2ENpbwcKW7e
6mRw7okLdhEfMako2GbugqVzMfTuqnFi/TUqddvcJMmknS5mWFbXjVs2t+NcmBraDQcFe7mW9nlg
pI2vtB5VGBW5wHldWO2PIsrocxNiQdnkEXEGG5Bxdct2AIeExwxJrlFkQiB+E/0N29Qy+EaSonGs
EhKNxvq/c0B17uCVWtldsjXCE6MjCp5xYmQnM8mq0wbBA/QgMp/6ZcYf125qBG/1GTNTtN/hVDjG
XhNgfD4wgeQo0axk3rC5CGcrR4P2k/Tz7lce6u1IQZ2GT2TsDrdz1AycMJUVvtXdPP8ObWR2u7Rx
03eXQ7rZWnxYMBF14tRE0CQ2utCZktNnxUN2q0jw3eBioPCj9U5/gtEXb2Vlx6MniYZ/gsUFoxnb
br4sy9F9I/sFNQ+MsVnDAiwJkmVDOL+yJF/eY3or7kpmaNr63B6Un8SJ2a10njn4WmxnrzHZrgzt
kQt2ewVSB+sZr56OdnARixblkiM+0TRefghtd9aOs955mq2PJt+BEhEqoyRstk7lIrvmbGGckhOq
JfQhZOsrpo5p88bWLO3CDAuGDcRyzMo99WP6oy7ZlSnikB71esXWj+Ax/4ncNLnB19qhM4z1XGxR
hAc3HftT5FPmS9q0uOzvdbTijxXczYNpwSMoTseLvMyMuyQzVHFbJ2NP1I4bD/OJ7gzTfRu1LTGo
S2MQA1RlXbCfSyO56yujBXkaZ0wrs7aANlK7EJq66E7qbOmShLWNVUm7OLW11Wz0jq9mG3bxxP7o
jk1xWqhJ77HjjspxwVZN9gfT6PjjCDvPzypeKuGTtVaSaJDIOXl3SoQTeyIyhuByoMdB0MWU+rsJ
3dyHojXgVcs1zKUIwdoDFSEnm1HAIG/otOx9bKbgIaDS/0Uo1AqzztOo2AioAbdYcYwX/CAoPXLs
QS91PHGQN51093U2prCsOITykwl95x29SsVQ40Rvkc+bmINGudTSbzOciF6q61mGwgSQZBME2GSo
I237BmyaatPEFXCeNMjvNjHjJR3Ig57jCXGN8aTPdfw+OSh7/SyzqXJx/zW1X2tOcFMkCp0RlT9F
LrRrlO5KI7fuRa4j5OkJDblphewWv3aCfvSwv6FmqmytfEjteH51ekveWxBa2lYGiyY2ketCTjAX
Koz9tMkpTTNhFLfS6Zw7JjeWLyN1ltgtRND+7mU8vQ8R3BOIS6Ku2kWkd6R08KBGFsRbBdM+0XyO
9WmDA2vYSgLgO58fpj2oxa1OJpEEqGNAUn+1aRy+zFWYvObdbDzmdMC/+nrKY7hZFp2nG7mYvRCR
NsiSSaCF1yKK/5FlUDUyzQMA3XxYYOdtp9ojvK9130ByV3IcQspRM6PU93qD+LRt2HT2VZeYYmIH
z6QJJJgkz02Vxg9ukLo3sIkAMWMQLGLFvabScyyB42WKFV3AzIb3Ri1BB6IjvvS6Eg+Eh98qeLci
EIxd69aJ2sxIJFzkX918phYrJwJDWw+eRKuzeKuGCLQ2Q+hhbGXu2NdrO2qy1/TLaVu2YeMH/QDk
R6yTftEOi3oMUzY3j9zLmKFEdCs7p6mocsh0bn6P+AAv4jrv9M3QaNDosYPZwCPJaBp8s6vDzBuW
WTzjS+TVTzNJ6U68yAdjsklwqZFj6rw/KjcG65Q6fpy0cG+7NFhMjx4+opYIpOQ70XTxOMbG8hjE
Qy/Ria/wMxlx/ZtKWqP2lxF4xl8YTBGscYMzPBxQ0k3OWxWoaum2vdmw5SUusubKcUN0yLbMKfhD
ZXfMj3KrceIAgLXX2xkGeJnSMdihH1XhSSZb91YUEeEarguRf24MIyQHLHm7CTgNWpwXlACneqJc
4bUd45W7ohG0qB1s/JYetkhwJyZleavPErUAUrIWb03AcoIzGfptPUVztWm0SSrfWXBG+5PW92+D
MYpxO/aNTHZu5KZ8apFrUYChS11Q1YVhspEghfGvKQSv2faLkIOfl/jiqdfmFCWGW+vxGbFkbn45
DrFzY8ZpVm+MYclwb5VI765xAsF199gXeBi1kf+SaSHb3RwtwbSZJ5CsXRhRL28kT7HZLOztlBwJ
5BUPNquEBCzSg7u4tikxaiZiCPSfA7XJzCf8kRUTM9Zj7CB3ZTcT/LJOB7hkTkL3jJRWwU2WrXVZ
m9DRvrHMFYpjp0qIaFSBRJDLhuYJ+JUrGUiUMBMAKwK9EbX2JsNW9KsMqvmxzGRyrRCra6uOEEgZ
kNamPy2r304w0BMC9wIhAipSiCUmPE5nZ9orheDY+XQuBZXp0DjXsjJquQ+Us7yGYtQucZ4O2jke
M+PXaEpjxWwyVJuMGApPwYujBdpUK67xHBgSab/RR7DvzD3w0QbxRdlTot1GzEJI/VJpvLBB08yH
vm1gm+vegvVNtdY9nUXYjfuR932/cLBPJwqQ4zQBVLntjAFoieiz/gKdBIdniSjliqKBUyTT2nLw
lhZsY+/EdQOupWMyuAeqzKhMykFHRlWkzq2Vl2hkOYXC6zpDYOwNPOUfCNeH67X/Q6GjZdjEhCjb
G+yTwc+0Alj2B2Oi8VCTk6EeYdLKixvNfMxhFc02sq0MFCNPyNvdEpKnfmZgcATG6lX0EKmioyHW
3PqF+CErA3srsp+hrBvEEUEK0oTJO6uQqhfVgywRBrDTIstQJlHIXtwyp3zDVzy/urO1DJT3BhKR
EQTXRJxDNYl8WmV3Ksbi4ENOWe+m09i3HE2tsSuDEPqbpdtstS5sqPybyqj8dXeed3oC5rNNpg50
23QW9JKRk1+v0tR5E031dElBU7TWSQjRPW8jJZ2axLlaXLYDh+lJWpbGqQNUonsOufN09uVUyesW
j+CvJtCWayt2ss4b0Vv0J90CLHeDJS0g8lTYJc8mUma5ZbhXZ18snZVVT7QL4km44KWwQ5WGbN9K
KH67sZIvWbEojdKQrumnGyaD8OjKkC4GEi/VvqoRk/+wGSTqwsS4hckmYYCYIb8NwebRBcXzI6LT
gTEcLo6mnVFh8fHKfmY87fdG7EMPNDMFSAQlxUEj+wxw8sDzncnZdGv0QPDESn8VfRl4fVr3ezsd
pxshMjJgRRDy6rp+k6W93H9/+UMf+Hp5xrfi0ndIt/1/i/Yf+TBYW5sONUvu4ciiS8pQOPcnGuJB
A9NndQ114XqLqcLzZspQC39/8cNhY8yc4+q6pkFGGtYaq/LZAM74MMuE0Su8NODI3TYy4EPKmRS4
TWk2YtROgGshhm1o9ZhGC+voNi0QoVDbgIPXVvd85Bcdpgkc/qKD5BV00EHd5LyOsFTswzCbmyR0
dZ8K6qmmQmbjgSJvMKlts240if1y5n1RAAzoY4hifAaJQGbiHnlSh8kA//0s5hquYbjS+CtwrJ7Y
oXtFp1zkISgslroQvUcGSJm2pVUeCRc5jIxYr7YGf9hr6ClSmYP0lGpUBZPfEYigEnbeVWwbqOZw
UdlePJnTO7N/9SPZOl8tQ5L4pGWua1CaB4kY6CbbMm2h53EJ6jcW6hOqX4lEt9OmU0R17r4qsHSX
hvVvUyHWqYcWAmRrXYFcXx6sQKNVaSY7crNphKIwXVHhuHrMFWfBqSMkLMr3C+zvG/18vYP1NVsC
v0pV4UcstHHNWp0vZ2i8c2QaBhLyutvUTl3fuWYW7r6/8t8rmyuTSWOSdWwzpmr9ZX986e1sljJW
rGwGJ2lnIZJXDt6q/McIl/+eJ7MDWTYYNcB2Pl+FS8eGW/NFG6PszsxVEefk8gyufry3kWEfWTd/
fxeEcrN9QCrDE/I2P1/OUW7g5oKV2nScZh2IsQ8Q+QPPjTz5/vH9/U0o4jdsBpTDAhH7uz7ePx4f
Dq+mmWLOhqDW61MqGCxauIpjH90nZuUGlPfIJPYvr2iQz4QxHsfCYaihpPGu855vvorE+DOYwb/c
LlkBxiZKbwhxPBaa9NUKYaKCgz/CIRXqMHR8ZFCEgtBlN256+hV3qdpqU9ntUPwPS5HJRETFS6V4
awfPMkZjTkXBs1xqu0YC3blIkab6yFW+en6kmEs0VQxHQSr/+Y2NNvLdNOIqHcIBC8ehu5wkkd5s
J6BXiH0gsu+XyFeL0dVcRAWUZexmB1+YVTZmODvrEpGDezsW5IX4UxjaYttnFDVHdpLD7KL1S3MN
W+MpKsIkDqeXlG6fUQNjSG5kmL/F8HzIRlMULUt14bTFOqVYdMPT97f4xfbFwUA2mWSvZPiz/vmZ
LoGzGCbaUY+oAYye0g727QwMa+TJrs4CB3DCUHtloIM8crtfvE2yYSGhiWpic1FrHfXH9zfocRk5
NV96G/TOi44fO+EslsMJM8z6XYhtevv9rX7xNawFGRNbDMmRdLi1tKPbIb3LoLhQjW5MAi93vTCO
DSr/4i3aOkFvliS8iETog9sixSZMivWbC/RUTojh0zbZG20rtZ3s1l5CtjilItkn7pH7+/LKHAQ4
25ghSIz65wcaYAeYOoaEwaEM2jMmrBReJw3i65mBGe9s7UhgRwyewZGN9IuvhMtpFBdEYKN6W3/X
Hy+ywQhv4zvluabVdNYW2rAlH1bcugAoR/KUvrhFQgENxprwpawDxD9fqs40fRnNnFvEEbgRDYKz
yWyw48bQSrcV4uXnVLrHUoy/uEF3TYxnqpAJgKIdvFJs1CQzD3wjMe9uozWIlDC8BPtQw7vwz2vU
RQniMnuDYThEY36+wQQrOnASNxgQE7RxO9RNY20eS4H7+0tY5zBojF41yYGzDoMCtcFhtkfNdBhB
rMB1Oqao/KJkOFKJfXGVNTGPf9g8CdY/2D17XCx5YbpQ1DbK0UoWJhqeyDqy6r+4ClMOSZwnWVHX
yET7/MQmLRomqnekF0hJ8uuGyJ1yUzaii44s868uREFJxr3GGcdK+HwheCYVFiaTJZaRvNI41xsf
GeORHOK/N8X/Bo2SosXQeKqfg7vRqVfGqQDj5HbTM/bOeN7GLaqQaiILYIvvuppf/nXJEdHLCEeE
6+Y6cOVg24gRewMfUDAbRkXHFjnVrpqnafP9Vb64MdthW1QaZ5tFm/f56Y2kuoZNWtOJuzVEYhbZ
F4yYaXeO3Ud+NYXHRvZ8fT06AMabUt4dZuUPutbbNrAOwgTRwgoyZBTONQjx3yRaUt72U2P8/P4W
v1gg3CLDzThkmARwmBNpkpqPl4UHOUdFjJ+3hHMou+Xf1ztJPeBiprHuuu5B/LDbWjjfsSJ4faYF
N86EDapN0vnITMu/ywKQKJOThHmaDB1wD77dwIoIoVpDNQ0G3qHfJqsFL814j5Df3bujgzM3DSeI
vbbL998/xi/eHNUWKYImEwwlUMrnlTLEWlzXjDHxSkuFzxiDzGcMe6rdZSVhHp6VIjTafX/Jv48V
xlXwKFd+h8Pz8MyORr1wR2Zre4FRLHsTrdZrJuApL4ROd34T4OuVXllHwLnfX/iLJeMQ9unwATp8
f4cJtEzDpH4lhdAbok5cJabKvbaqxn8uY7k9lzRMHRsWQeAH51dZTTj8HeRgbuYUe9yOAdFvorD5
FLIsN48s0K+WDkczYOD6RJHSfX5/vcGgLNSrtKXOFO9J/EJxl8WCrPrATi5JKZwvTTC7vUFt/fDv
j9PmMTKDxGH5mOvS+qMSsWOg69Ay8QQgcbqRJEFtS5IWj7SoXy1QW6clpoQ06VQPSmaSoCqDHHr0
ylZqey0yhldjIusTVW4Nh2a1J//DXdFJE39L18NW/fmuFkJWSoyDrE5VVvEG73tlIf4iOuvIavzy
xmjy1+KD/zoHrT55VYhFyW0g1yXAWcC8YPiStnSn7CTNTa29W/ADHQPCvrjoOjqFtoeHyRF+cDAs
OuLlasF9MzPHDYoKY9eMOr4k7SbM8833j/LvSo7FQYNq0qZyKhgHe0s+pnhvCdvBKNVhOfLjZaqz
Zxxhdj3hG59H/VhT99+0lD8jMVkjDFKhsXJ4rlQPB29vykGhLJgJz+Wzy7fx0GmX40SumBt3xUng
wBzJuG73EXpJJgMK2CkvnG34wJzkvCNL94v9xiUOhS3dsNjbD8vLaESvycyoEsVNE24Zr4uwLyQ/
/vun/PU9/3GZ9TX88R0mVpcNWsBMnGBZJstr+jVyiwGSyvRzw+2uzTwSp9oIveZk5NhWGYlExJk7
zOpJtCPTq75aX7zx/x+3wM5w8LWWRMwFtuKWQxTlvkLD+mE0dYpQTAvPhpYW7fub/+oRg31zlnBy
rqPePt+7shYmVhDW6NmmUZPGhq/InvPxyF19tZBtxotLIvMN3uV61388YfTCKpt6+gSC9eqXIAmh
EWs9fGMc97FS4Msboudac8tR/GoHD5DMZNQCkoKjYbT4JmjQCcLTREcKji+vgtWEjQfog/378w3h
dgoqnWGqDA8OY2dHeJHqN3Ra+KK/fz9fPTmG+nC0gruDPRyU8Q3FvYPVlQuJTtsJ9Oobuxzs2wof
8f3/cinioN21sGYy+Od7ytup7VzBS6qmrrp2gi6C4HQQ96IxGpPH/+FizMACgaPEloddOCE3EZnR
FLwD/Muu7zvGYaIb3wxdlu++v9RX74oSjQOQkGZO+IP7QtmkrDYHuTEMM78l4MK5spzBObJXrf+X
w42T6GR7RYc4IQ4TmotssOZ4Yd0VLWpKr0dBesrmOD5FAFS7qscD9P1tfbUywPoQLqJhgsI6OP6M
Dit5bsGckbJV+MmCaa5JGB1GXR8deVl/3xtoiWJRcPCBZBze26ikm7UorVePdbOPgvq2dJozBHTW
idbEw5Eb++JqDmnMDFVgEswqQvu8DsfeEMwgh103R2GdhbkrHhj4hKFH9ssNwX3BkXrz7/UBsC4Z
p0MdoeN/PfiWY81Cxi9KrO5Q7C+VXGYgN328+/51fXkVZh/yGQNlQHl+vishBmtayGxC50YuqxrC
5gph57FJS188u7UWgmehOQBzXv/8j40WtB7PlIPavhjm4UbKYFVM4AU+U/lo/dDrIPv9z7fFEgRk
0smwh+A5uC3Dypo4jGgJyB2jWM/1X3Fh/+PkaoAF+gHFtsSGzuFxWFLqggiKYhlo70qDbN2WRBnA
ZVX4KDGwrWm8syNf899vi33dZCgnPSUl5iEfWA8VvpzBReWX1f2FvSTBpdaPxvjPuztGC81mnrnN
7q47B7u7kyP3Qf+RkpfRlds8zT+WVWnWWMmx4Vh/3ZBlSDpwW6NF1plpfvBRkf/biF7DnijrOX7J
S1Ft0y76Z3ieq9CaUk6sIxS4oc/LD3koGnCbEOIGc27tpYVDQM44j6lxOfQVGr6kddHQ4Z7n4yf/
sj5Kk311n+u2QUfODgLh+PkXZHQ6qw0Y8VKTIZWJGyO6ULGZ/+v5z3GyTt7iYOZkZmv8fBmN0Phe
rTAeZjFn4xrjR4H0+OT7b2uttT8dKSCe6xCRlQp3138/X6SJi7bpWuu1xzlcleLWik9yzd6VUveY
g0OBgxWMKQ5H1uRf6MJ6VSxIwLpqjRE6eIdICcnwnazXqT9zI+ciH7Z6GfiZlWyW5fn7Gzy8FNix
BvnA6BwQV3zRB5tHTNrEgmAUr7A1hVdkoAR+P+bDuSCFfevkAVoyTtPN9xc9XCH/XRSKH0pTp8Q4
hPYSsojMsZwij1SP9BbXQPZ/nJ1Zc9tYsq3/Skc9X/TBPJw43Q8ESEKSNdiWXbZfEC6XjXme8evv
t1Xd94ggg7jqqIiKsGUxuafcuTNXrrVf7NnesLK+nf+yYhPzapqQ21udN2rQISTBDC2i+WkEUyKJ
VCzcSi7d5lt4iQvGhIQI3WkUvBHOWHn9piwRLzMEGDEKsDVW9gcuNG7MqQveuPEZ14mp1cY3zCCw
lhpTdCyOtDbkwRHKlbeGbMIKmR8UM8ir4UlWfrHvlQg8PpyNOBnjOFI0pta2WIe37gSKs/RG4KfI
NpEfOT1f9CEsiWHSshjEVcUrto3gXcze6nmp/JxYWZ1iHiQwBUw8HqEJDXawaX2VU+Xr9ZGcbwDS
ERC2Itkhqk3WalWmTOrUcIFgrWwH809lguUho21XsE1YWwJKL1v3tVsiwMAYKQKqJdSX1rp1I8wJ
+jxQxaKIDrcMMaNEC7fVvmukvH4Ae1seOrPvfShhVXeKE/UG7txswzeenWLeyCihKIC3bNHZuRpx
XsO7nkfWFyemL6CGfNGdzHQrmrpoBIAHc0rFxpTXRiCDgVw4/JrOde7stVozbgsU7Jzjm1ZPAGJ0
HkKUUDCEKsrKV/RZNjmROY07JPIigMuV/Qk2FRpL9STaeOOtRvSXKaJcBFwpYSNyeLrltcCK04Lg
dmfmtIS3DNDrM0l5m5N4sULp52UwCGOugQhLWUIuVUT030SIczT0Sb/T5GWrYLdG7/1lhuqCkOTj
uWqs5g02nYH6mQSKfjAaP5nq+R3ccv2D0YfGMeLBTL/XZNCeSVfXmCKtQvt0H94YsLm4LOnWQV8d
wpevY1IKEEeQgPgsH2kXKsR6EEjQt5DtBLDrboLk4BDT8bYh0/0CC3t1Bl9sgZJT2TjU7omNT9dR
13MIoWfWMUqa556WHwi1tOMSpD5Exr5RNt/6ePzWK4jq6MHHwui/TFSgZ6K+uktvYKvfylMIX7n6
QlzkNhe6o4KiW4OFaLOgV9eGOF9WGkf7mcMKm94WLVXOJxg1i/SQxkuufoApLv6xxHBUb4CVLky+
ELeVQSqBl4CS73RCgmZRe0hBhx3IMJh9zbL0gA9XXh0lmXf9uF44QyemxFd59caqlVmNZrHtos6U
blI2xDuC0f7tJxUrDmcUIJu4C0+tNDS7BkXGGeqXMDqoziQdKhUGqv9gLDyrFEqAFCHM1T5y0F7I
IGRjH5VJ8o1e6fZBGiTzw3UrlzYHSA+OBPkRarcrrwPgIqyGnF7rNFaSI0KukUVDiBLuQz3s3skV
XA9qX1W32pAMn95umjsKUBlYj/ODQsN1oYw5DYcaybn7STHG76glSDc0gBtPOVxzEKqZ5hO+fwsa
eL5NwM3z3gKtRDCNSzhdQGmktCM1Cawetl7fJ2lR+pHTblVbzqfWpgLI0sm2zANvna+P5How5Sqf
dzTrfZBN4/ug28/BYt4O8LrA5Nr5lt68DdaC8yEjqcIhQJpVBaG7uhZpPxp5dhcz/ahQGHxxKujC
/UrRYtOFeLaKYHJsQ4owEHcmn68vp9gpp27GVri3wDNQfgFSszINeIYWsxTTtgkeW5uCZF9WUb1H
AYleh67ZyjxcmF7s6ZRCgCSDXV3t3FlZAj1UYcmBGjl1p6I0fSfvJW+q0sqnBfQZCsDKh6V4Sxnw
3J+JkiAwJZCl7J51xjxChZCWaZgXoTqS3FQuJS/VW+dQwby14c8umuLdTnsoLIfc2qcbFYKh0col
2HOKjNK8G8F6kD7G1QBzWicoQK6v4NmxQIwPPIWps2tFuX51aUsTTdW2QQ+GMUHqITUQX1UpimrX
rZztE4FVxwQOFJwij8vTMTkBkLMFciqXe2gZ90kHVYGXmZHxJ91hNiRpVbIlQHw2jSuTq2nUMloA
baQOXHpAK0/R05+JpXReXmfDxuDOpvAFiA/KgQCL0rW5uhqiZY5kuJIgGZ3r/gYSk9ylO6jY2Bbn
VkhtUIin1smtCqn76RRCNzokVk37spO2xr6OhgUqJ3PZiH3Fp7w+0IQvHCyOFptctaEoPbVCb5aC
GBRglz4I5A+TM6CmFPY3s2YNO5SJpg9DuVUhOjPJjPF2EcBtgdteP/syxdImraWVIm4bxZsgNjdc
p+ykJwXKpUfH7gSR3dztr+9IsfwnA+VtRqQmkIcYBW55OtBsGvtBTlGIQmZ517vjvjxq96oXbZhZ
FzPxGad2VtcOAWNv1hl2Ku/b58LjBOz+vH36fn0wL0+Sa6PRTkczmW1E7x9W1COYgh0iH3vlAf4X
D2EU19hTfdvdNbtbePV38+/Xba/fn2cjFBv3VfzFCzrTG6G1Jfm6O7rA4Hc/rHvr9q1X63omxYF/
ZWfKCogiCuzo74NjTb/9ZyDNt8HGgq1vmLWV1Q1Dn36SSWI0ywHREBdGQbdwq42zfPZUWlsRZ+LV
WLS4UfRErNd9vf8jdZ9/Gsfvnz9uSWq+qP5e2xYrtwuUOZuVGDP1HuSpCzHB7jMsnI+La32C2PNm
YyeIvXzN3MrlOkhZ4j4wN7p/wAa7+1Hsbn+5Hz9vmLngMF4f3fX7PG+L1oIjVIwKaiyXfJGLmJBr
e6b3/fi19T5BIrS1YBvuYt0C1dla5UTC5uDxtuOAxfvfl92PTw/R7qn1vvMs2MHCuXGxbK3fGl6v
wd6hZmL9ZveP5SAfkcrat4foIb4Jdtmx321MrLjrr6yfuvIiqU4XJQ2GYpCRm/OfvoMK1IW1bWM6
xVG9ZmjlMnQJjaKI4uVOKeD8HgKaIcqmvx1Sa2tMW3tl5TRsK2ntQhw02/jSB34MiXKFHKpRpHCU
bNWcX1Jt18a1ch6JLakGTGR/TWD2iICDZx0Qh3M/xV7s/aLtHkcs735tjfIl/LxmeOVPxjBHZKDG
sPZRvW0/lw/1rfZH8ETGET7u6vv8XNzGj9qT8byxY7amd+Vgwm6KzVLsGI09A/cC+3PwERNzg53l
VvtiH3q2a7tbqO2zfMvKf6orTzOrRZq14mBQgzzEvuI95+6y+xnsKqa3PKi7zXv8kgOgJgiOX/TL
0WJz6rHb1M4LWWxZ1In3CudD8xwiB9117nIXbb/37RNU18fmqL9zbjZm+ZJffW17NcsQzcwZNRJi
FW/cm5+zQ3QYD7OXHtob1d9Km11aUkoK1C3A1VEXXz0IEhisk7mp2l0DLbys0H8Lb5U+/+yLxkuW
99eHtnYEhP2kPsl3aBo4f3ALp7NqdrEaRJm+uJLWaQeIk6BbVpoY8bV52fA5wqe8PiKYAtxJrZ8u
JNuCMOvUVGar5qQOSGoF9KnflU5RAAnWsg0fup49YUWniMVrQPTLrlMrOvLVCEXCg9TRl/sIG6V1
2wxZ68qzmj8mVZ5/oplJeXrzLJLE4VlF0E4d1BT751U0UUKV0LQVIo4oUVZ7CFvxqXqXv4fHPtva
i+uXHAPkDUfuBiy+QQPW6hwg09MsjiXNrlUMhePCftF+ghUOcqXGKLX0OVOGDibY3ILQtipCGiJ7
OTIesmQOPhtd0ZVQCAzDcFPnpvoeQEmN+FATV/aukhFUuj4vZ8E3ZVfKY6ZCtgloGOWr04nRUdco
OstC3VIZBsRIpCyc8YaQ2Ube1CIACz+0MUzJAenT4XtD8fFH2Dqh7SkUCJdDUmnmVo/7Or4UX0lj
f1DhggMWgaPTryTB3hQjHz+5aC+kMBBr6g6VivwruX/oCMZqsG/nSuXajYdpI7Q9P2waiwZCjZQw
SXptdTtB8SqNMw0ibtPZ32rwG586WIkeoeLcAopesCSaaUwq8WQVgPOcDjJshRaeoy7w7CUmaAra
nbxyTqARpVT18/oin59rspikvSAOoF1DXlflQ0ue8hKOK9eCDGffNRPKT3W4UUE5e+SwbPRVaqAy
qSFzBYgRvzpiIfUJLVn6wQ2kKNhNSI3ukjzUdmyo/Dbul3JvZUG2V+VEv6egn/008lnZ8GDnR4/v
APRGNCyBNFsn2+ZlGMOy5nTZkDyb+7AMpI96KgMLdDrYcG7gNYbM5c2zK/wYPT6gfRSS9afjzo0o
18oMSfqyLeHAmfX0kOeW5r/dCvhmUS8AdkCv7KmVcBwoT83JANELQp9wIUE/jMr2m+dPlzUGopBY
o1z5ssav1jCdtdTqwIa48VgV95neKl4swT8zQivq5f0UHN46KgHbAFRJEYSdo6/2jDrLbYZILcTx
SxzeJqW03ASItWw8Es4diq0adG0yKKpuZ7hD+n6p6s126yIcW3iyDANOBnu7L9uGBGjDGKGMndrh
JpDaf6Gy/uvH9N/hz/Lpr9uz/ef/8OcfJXRPAjm2+uM/7+MfDWv/q/sf8Wv/75+d/tI/H4efTdc3
P/92/71q/3boiz+/d3FZrH/n5COw9K9v4n3vvp/8YV90cTe/738284efbZ91L+b4zuJf/v/+8G8/
Xz7lea5+/uO3H2VfdOLTQr7Wb//60c2f//hNlGT/6/XH/+tnD99zfs2N4gx/9dcn/fuf//zedv/4
TTLNv5PMooAsQpvf/jb+fPlb4Lx/xwPbdFACDvmry6Qomy7iNxTr7/yELQrAzQQKI6oHHKuXnxnm
38k6Ayagxk9PvgqTwr+/1clC/e/C/a3o86cyRsXsH7+tXAkpXcoUAFNIgOE32TinB06DqDVBs2a5
U+DiK+AiK83sfQfVcfBJLdA3/BSFSfnHq5n513d4bXN9GxNKijZx9Egp4IN5Wxe74QoJ8yDM7Ftr
9xjuPvz+7uHj+622cBHFvYryzmysBoZqBVzwRmrfprsv357D3btgt3UViFfwNROraHw2q7xeHEy0
+/df7p+fEu9pcb/Ku62hrO+cs7GsItZab7LZmDF05+x44UQeg8m9YsN/vORXr4xnHZEEaqTQ0siy
pMHoVeXRymGrXaIDcPCdRZsqiheeY/uO9RGNZJdM906aDJeqhNvRIq7pt2nu7PpqqwyysZLrgqs+
/3ual8Pjo+MeH2Cg2LgQtkysLrd6hrMryBh5vvsWuc/d7kEl3XF91wsn/2p2hV+mN49qK/BfEZ2s
rrYqDBaaeCCML6Hb30tpEHlmDGq2DiVr4xmwenu8mAK2gvYzdRwaIVb3TSUF6pQ5dXeUjKB8Dg1U
pRekjUcpTG8RveqQj0K+9PrwVo4EqLFCw7nNgeZixZ2Iw3Jyp+rJkgI48+sWjrtFHs2dMfQoRqhq
cZurVny8bk9bz6cwCC+COBwAgvU1RVQgJbXaqCoGc+jh1EY393rRIOFqpJbXV2PtQSYdHLskcpCc
qK07w2gqv1VG202dsD6EaTd+h0cV2blOUXoXJLPtZXE8UQWIp8WTqGF+kMzc3hHEOvdWEJqQwkKp
HzYVRGHT0NFRPVg3cKXndxJkunvegpqn9XV9MNTWRsoAxm/iehjsrDzbU2jf6jcVW+b1lqJUQpML
t75swNTFg/Z0zmn4tPK8d0JYyCL54NCGdYDjdnhb9MLMWgIbT8BJVKab62a3WTK0IJWX+kAzpuqO
RjAcgCw3G1bOlhNQvA5qkOBdFzD8VRkGFDS6qlD6HSB9aT4jkSzdZrUxfuxJG2wEmRdMAY+D14xb
mWt2/XKF0zNHrSjQD4h4FV6K5U9z3vV74HP9h+u79JIp3ndEmUju8O5cnYoyn+0y5jGGbGBIrQ45
cU9fiuiAmoyz4V/ONgPvWu5vMjYsF1Xx1QQiVLpUAQzGB9HqDHK2GhEekKKNY752LcC/aaLh7Alq
NgBkYsCvjnnQ9nHbjU7vW4Gi/ioA+EcoYunxryxwcGtLa1UfHciQt7A9q+BWp5tGMB4BVxToOJJE
p3YhZZVrlJ8gywghYNshCdN8gYl3TA+Q4ce/d4bVfIV/QEfyQ2nVrfth7dzwboRiOvD5l5ffGd4w
V6Nq0NvMh+4cZRYIaBXDn1ow5q7VpPIHdXBC5Y0zDW6Yh7NGIofOHgrKqxHbORKVyFKZx6EuYx+v
G36pkCxyYbnU7habhyYRbLdxNNabiHQE+F7RMC+IgwBjn06zAeNurhl26aOrHvJcN8r7uoziDZTc
+lS8WAF7bWogf+DbWJ0KIJfhzAEsfXRF8zslR5jBzIzukLaTtHEq1vsVUzy4BFsd8Gt6kVezmJT1
ZC1RUfndVIq2Q/hTo0PT56V1GJVyhGIfAXuaOmu6ZjdMn4+SmxfAHQSmgDfMNfKtt8tgStVu8uH5
AABsaNGdrcF8XCDhugGyO182yDDA3rBbuHuhQzpdtqWXOppFzdmXg6B5QO++OcqVM20EvJeskPcG
1UmHrUyy9tSKRLdbaFGB9xUEAA7dGDe+VBd/XPeYF4zQeINTB55NGmfdFAh1bEvKLRn9qlQWKMXL
GXWNOOp/XTdzdqKZLTrToeQiiOAFtpqx0oZWTFey0Zc4ho9WXwfvVMi37xGMXNx2nuYf1+2tIkx2
AakTVkcwy0BkuMagKkZWhf1cTr5Z6OF7M+2oy0PlT+4or73aGVGJqTp1byeBedMh97KxdBf2Itl1
i7YRR+aVJ6/ONclFxYrUYfRRbZD26AZL8W5EonmX1eYWsu/CCtI0JWhDcVxkGdevlVnOs2JQRj8s
SArTqAVLphPK8VZR+9KYyIPJMkAYdv+aPyGoWi1JNGf2SUYV35lRq/VpS4mVY4mxLf7C9aNVJ9Zi
9kTSj7tPOQPEtHEPhlnLJH8IR82Gy8Ss7SdZCsvPkKZLD8tS5O3XBAXf5zGw7Q9FU2o26BwgedDD
Zs4m0vhsB9PTp9FPCIUVPYVkkk9PYziZiZ6MsuyHzAMqjNCCO0fJKqzsoC6R3nh1NxvtPlYJTT2c
sKwcUpREK1dHIsc6pmSgKHwYljTtUNQCjEvGTfqshPH8pE6FlnhvPAB8XdBEvA1gSuQIrA7cZFpJ
n2vL7AO+sv4sUHoc3UhFiThqVONuVEOIuHO7ve+t0SJ7Oo8bLFJnF4GwDxyTHcPqnXEYwixWQYtS
zz56kgFKKY7uKvB2H7U8b74EwMPeFYz95vqgz7YoRgUMVDSxkmZzVoNGD7Kb1EKa/ThOhm+pM2Q9
POwtVL6DUvw7C3eShHudV7loDWoIcEwQKDrO6pBXYzo1g2nMPtp9w40FhzQUEG1tuWqkyhtX+KXp
pHCA64ReU+D8T3cfxz4Ye8Sl/ayTUMzjYYSbnuPeR/0ICJWlTvvJQr1nIyha13s5hQKNRvKInioH
5y2+16v4M1IgB7faafaXskOqa4my/qiiNvykxTbSDolc+Nk8HCo4Bn5HS6x61CcS5IWWulrUkKWf
hvhe4XGRuZSAOnUjfLp0JgnW4EIzZNJb61mRYkvKRjmREUzpDDcq2vk562E830ld19xpcrb1vri0
DLTnQXRAoCOyC6fTARNObMtjLvtGZqJBkRfOPdpg5adKr8N930C5WI6m9DaY8csaCEdICpKsNvHG
qVFExAZkntTFRycjQ78z0YXcqlp/VBGs+4CWVwQCBv1aa2PxL+xvUgxk0EUkTip1VTGbapWnTxfL
fjzCCYj+o9NK+ywY7D9NFvf360f3wsxq9DBRRKVKRqSwilGlyQkyqFtnP0pliV3UZYh5xGb/MEYt
NHdmJ2Qm+/atgZy4x4gYSeMbL82lp1OLyhmiLKgg+zLZS7p1Fb2uXUgerHB/fXhnl/SLIbyxmEgK
Oqs1tJFs15CvXPw8kXuPZ0/qo+i8BUe5ZMXknDIomk/sdaJXrgNrUrpSgbW9QTsOUvFC9ihe5Jv0
OGI5XqdCRAAAhIDMGqQLvF5W/ggZN0cKkMH1Va23+r0Gnqj1KkenzK+FYvoi9MOeSyemoXRcKEns
qgY1FzDBjRW53ZjJFu3qRhr7sR0bW7XeS/NAhE5pUtR/ODKnyxo4QVHFeaWg2Ybyj1cmqdEeTD1a
tpIAl47Ia0OrZeVFmQWzhiGjgChvtxS1BGgLcqIPSlNrWyyTZ49y0U/EdQ3zIwxrJKFOh1XXXY9C
TYH3kSTLDSNN+t1MOoRupyn/mBut9Rg3auM5uabFG77gLJ7GtAFkhKYugkw6H09Nz8GYzpmFL5hh
hX9GdKCT3aZ2pg/cC3q4yzpHfhdKwQz3oVEhREar18Y3uLCmgoiA0gnYB5ouV2uKjn1fO2Yr+2YO
gBMmz7YdKQC3lbPB0XPBEDubbBUvZhgX1tncYkZrtEg7C/Z9Q/eyDDlLUND5268uXihESNytFGDN
VfDQav3YOVNg+YEhmWTY83FyPNRYEGUyK+gwaHrQv1z3QRc2KwylEIiKQi9lrpVJNKmiqo4yyy+l
kW7E0ELRZZ7lW56AW93RFy5mh1tSsIgQM5NnPN0uREa2gnyyTrK4677laVg8aU6AtKVT53DdNKXV
9Bux37pqI65JSthsUHroRbV+ZZNev2pWlFD3cxU660M7L+q8i9Cxf2qUqL5bxqL6ENZh/0vvtDHf
URtW3pdDtknaT78qo1s5R9HszD6lQYiZXjlHUuWQSi6J6Q9d7yTIQBGNHDqlq99LcqibD4qMztfR
NqouOca9A2oonVTjRxdqjnxQ085EsBhBaGMPxWf6OQmjuvRabpDyhibiGZ3NDLrP/ZBo3eeiiJve
jWMQNcgyAm125WIJPpaqkv2O6Eb+IEdIg33RlrTRfAdm40eocsbKtVuYo7yB9JN5pE0jqA5SBhcF
4sySPt5Fad3ZiC40+uii3GwlrgF5/J8AiLpfBKB1+S5SDal1s1FNP9dSBA2Jk4P32cdZW34w+kG3
kNOW5GVXta017Eu1038Mjj3OLrRekKTUhcKUjKglfoEhD5yQoU9p46EUKdmHiZMxutKQTI2bp1rw
SBVnKD8k0OIC69QGRP0kMmXGQUvqNtvpPAIV9E9tNdgv6J19U7pI6h6TuG/uh9GAVIR2l+ZbUhGg
u5mlSN+F3LF9M+fxOCMrYsyfu6Hqn6uuQD8H4kw43OJE+jk3qv4j4tHXHJVMWt6bTlahwjwBTtot
gerM6D/zsiMMnwztfaaYTegNsxq8b2Lke3fcheaHoDIS1E+KMPgRFd1k7QbEPB46ORgsnzENn4AA
GcEjEoXcHoaJrtU+K5v8oS+UqnURAlIBDWmj1OxHo8i/jbS+abBS29mnaYSNcY/WWv+nLg8zkrh8
hlDKayMwHIFs/LBDBQoVra6K4i7KO7lwLWjz4JgoUwoXpt4DwkIgKwkObR7a9SFGqjF7Ly8jeJO8
qBWVrO/UClFOTQ5upDyZB7dT5RGMpzakdBvkkeqnCGjJx0l1oMYo1bzVvLAeZVRBh1T7URqh4exS
RRnhHbWaIb+1pSr7PgH5+EEIudygPm3TS6AIaj9DrRuUF+wp+CO05fIPXety5QA6OZNdK5ClAk5I
W/oihbLZemmbNe8rwgiiCERe/ZR9Fu5tuUNz05C0kZ4IeaIaNmZTru9DLslf/2dIp3Fqk1rj+mzF
R89m48B2EFfZRibywj1No5sB3oWXKL2e4uevHk0JkPVaClrd10cNgaNGRi12n05T9KUJaX/ZhUZT
+JBgh8S0iGVvPf0vuR9aogUGjK9AMHhqHpr0oBjlSvU73ORDQ13By7Ms8q7fJsKdrp0cPo7x8Tyk
2LIa5DT3KD1oueqrrURvEgKgGTe/LfeQAsrcoBkCEJn1R2Sh9v7ruulLtwvXM9UrwHTiFj0doN6X
oQgVVH/OEsi4Crovjy2N9R+MyraO4Au/Xrd3PlTR0k1DN4xmpCfXN0tQBYWkRKPhL0GOdhWC83Ls
OvVY9XdSuhhIGsANPx2iBYHrN28lGpXIgdHXCs3mWdWV0hAsk9KU3FRzCPN82VnaH2GcygmyhSOK
tSTWi37f03KMuF8UOVtvzwtpOBK3FNTEo4W32frh0s2RqSM/md+YMcJ8/mDaEUoRcYEwjBYSZ+87
nnQK0lDIWAF9MivpMOgNZKRJK3efdLkotloaz8MYCm6ClpMHMbwo69VIJYQkpyyme79pqRY7bePc
za1i3KJfbn+/vvLnOw1bnGVYYwUN0JobugqNuijlLL1BbbXfRwj57YHo9veRPjoHw0b087q9853G
m4XCPlNO5hqm09OdPQyxbsfZYvt2nKRw5Ic2ONklv9eSWTnGbarQLq61Gyf5woSKBCE6AIwR0MTK
KOK6IChgV/bx3NkDFzk9WCiW7ZGolDfGd+6agGbjMNgTsGOdFU6aMDKtzmgdvzQq9YDSVXrbAXo/
XJ/FC6sGcpJTQ7qWevM6/oJMicdC1QOdkROJKwS4ZhshYxyP8sgpVaKNLMJLO9CpLySSBxlBBY+j
Qjb+dNmSaaE/mFcbuWEV0XUtovXFJZ+h1XfTWGvvy7oYzZuxS9vcHZUgCI5JpESP7dhYT1Asl9rO
HicKgEnQSM/BbCF7qrRant0nqg5DcaDFS39sK6N7n8jdEDxYxax/7YLZ+bSEhEIb03dhP1Cu57VH
GQ/Q5rrmHM8qoaXRBf4kq5MCWgOuwT1oSwuygtCY3srfyGvEBqRD3gKTIpV3OnkSwn8VkqeBX9W9
TUN7USCrS9a4edbpiZLe/IwENCOKk0LgQPjVU2v1rKBiFymB3+Ut4WU4mF97OGA2EEEX9jlW6HUA
EERdZl2TcRosZEgQ+qUpIUwvpVrSf5InAPMbhs5DDYbD9MHrQCUZh3g6nNTSh9rUq8BfrNhaPMJl
legPUGrT9rkBtZc57it7it7F85JvJQUubRSRDuD5yraH4eHUeEa+WBpaNfBlqYufiYg69UuaaMUn
VWr06vn6ob5kjNQgjzzesMC6VsmPsLXD0ZkGyZeaTtoNdeIkcLvX8s2gOPHGCbjgQNj4L83eAiNz
Bo6ZliKlo0Tyw8zJkaNGZ10O1fEAkPWPmeOx4RUveH2KFQLpLuKpM69oyF03OblCGy84lUdVrhvP
XMzsHQKY0KhWg3TTKLm5sXPOMzqgSUjpc72TzoGo8HTxOqjrJ+5uyVer3EQFPpejwE1rpFL2vdlO
oOVgynTQri3G75Ia2Ee1bWf9zaltqLpAPgBtEe076zRiWkxmbpi95JO4zBU/KgPgW0NojONBywaA
6IsThq1rB3Pz8fp2unRCoUOgR0Vkk0C4nA6foxgNfZtLflYv5l2eLJIb8pzdGN8lKzZnU9D4iytp
Fam2UrUYjV2ysukM18tIHU7zkKVprQ1Dl3YsRBkEaJS+KVCshmMOjp4aQcRwLLJJidNVLurif+oh
OdcmzLcgspcOI8fCEFERtee1uc6Jk6yipQDcSqt7ula2lJ86E53C4T84HNTQRe0V8BhbZeWwbQO0
qNpngd/D0+m4vZ3072m90MEb5n0OblSvGF5SO87bnQD+lH4Poa8CBmNleCnZ+t3CGPuggz1GsbLd
oizmJwiOyYe01hb9+oU5ZS65b2nIELpaq71iZCTVxWMSlWZj2qmBknhzZGskH9stxYAL25IiC24U
QhWR5FydfUr5haZkteNXiRE/ZPSA3PbmkByvH7FLAyIEIzEHwJC9vxpQCDRghKOTqCjNpju7Tbp9
WCvhTyc0tjg61n392CB0haMDvlX+dya2gAxvo4xZ4viJ05Y3OvmVwzSriXh8m6Erw9HgZYiWuujd
gqVrB8R3YRT5vdGW8Bhkkr2B/7hwLTu8FXFo4vSfPdsyEht5M4n7v61SCoV2WR3LvhluQ/JobiyF
2T5uTCI+LrTae/u0C7IcBN44L2el4hiQl9Xn2KbW0iTvRnMCDmUXOthZU5qmYSOgurTKAK5ofwQ0
COxmtcqxFld9oRlEi5JT3UDfp9keyzU+jdVshBvGLrg5iFiJ6vk/fHrrcGeEJnW0B5Z5sQA8K9Mk
7Yh4NLQgu3nXZvIWLdiFpDKRKZVBoMRIApNhPL0mTGkYs8LoHJ+Oom7ZoQ6v5W6vRvqynwO5kQ4m
Ss3JHWn+Nj3mYTugjFxoqLE7OV1xGwfq5bG9emfwVV7o5SDEPUtxJ6Pe6rBoBX6bjDkd0CRh6tuG
PvDosSkb0q1RltgozS/SMHlSlqZ3Q55MP83Z7L9EFYSvsIdmZrhD4YVOryZU8vwod711O5NWh0oh
GOstWo9LKyaii5fUvKhMnk5gEcThJC9R4DtJ0/ysUMaC9jMtv4KXy2ZUewdD3dj/52dP8LiJVh2h
XnaGh7I450ak5DaggGWsj3o7KF8DI6hljzAg6/YIkDepByhH/7i0raNubNFz32rTCyaLq0MW79zV
tdEjW+7AP2gTV2mNg+6kmViHdALgt3E/XTaE3Bj+jqfMGqIbgc/tu9C2/DoM7aOEQuJN3+lbfYjn
x5vhcEsAWCPZwp47Xb82CxuER1qspFF2UBaUuPMGRDW4xGlje18cEE8gWpSAIwJ8PDUVzWUfgSa2
/CwAROOA4vcrdXhjiyyuhwERRpA4JKtDVHZqBSisvLSzafmR1RRe6yi12wyydmNJzdujJEzxlCYZ
SQv0GRhW1UIjnqqRVD+uAgpned5DZjK5SKor7ludvjAFEobbnOtv/eAscgJsIQvmL9H0uwJYCLj0
2B7ttBo3rrbzAy0QVsgREDNTjV2H7LEBynAxJwtgV9ndxEphH+Q8Hd3JKVQ6krQtXaoL9gAUA+YE
BgicbJ1bCSJNLUAX2T6cc/JtKQdoQ2dLuy+0dnAVc9xy+ZfsEW1yqFBAsIGPnu6PIqUhVk063IeV
yE89pe73vNvq9l0A1dgPOSgTdeMlduGI0akAeBPAnuglWh2xcOyatJcq20cJF4K9cizRXdAsb67m
N/K/iM0v6HUJDgg1EY5dDc7qyg78mGb7S7HYtxGcKR4loMkr9GJLveLCaSZryEEWIZAIAU/nMXVq
zey4dHxtIEvbNW3qTY00buz7S6v1ysrL/f2q1KIp9LZ3c2v7HA3Al446U/Obh2fkfzt/ys0tApSL
9gDRCy0EErVrcMBI+DZTzWWtygWFzKJ03s/mNO/CqSwOup7Ib8+xsGIkTOk6J+o5Sy1K9mCR4ytt
3xqCcG+1Tn8wAeRR5Zq2ej7EipxGFySBBekgdzVZYGflf3sjaQkICuaykVW3qyhMpTo7Ms2hfFxG
TfYrm+pzTT+BZySN+ud1F3YhhhdyJ1ydVM516AtWO6YrUYmG98H2RyvRKz9WwvSnUy+97kEoaGVu
rppt+TTXaTMe7UZFsdqZtPYjfBbtbUWKjGrzGCVb2mMXwgl8AQhPulHAVK2fZUUzJ30zaRZ5J2Ou
duAFlPukCazvfV+3o0vZ2YHkSBv6X0ptUAK+PimXThFVLtpRSLHR77eKP3MBja4dAl6zkVpvyszY
pdlXurlu5ZIHYnNp4MZoYOQDTs9qFFr6FEuUHay0nh/Qsk72yQByy56qH9ctXQioRQs1N9VLXxHv
hVNTHUdqIcFj+0AehkcIOCCrUKhzmJCKZuZXvWgT1CqccLyRZR7bjjJS7e2krSLShXkVekG2qOnx
oDiL0rRYow1mdvzCidIHiKOH3TAXb4bmw8ABWYtGtUroVqw9e2PqqTo2iuMHRRIHL9kRUNiz3b2R
/Ub4dQFMp8WCKoNIN53OapSHAlcRBj5NBvBbZ62k1V6TNennLAvM+HZMsvpeUzp5K3l/wR9C8Q27
KDymXNLr23mGugWJ84z9maXKu47Zvp2sKLzXw6Zzi9k2j//B/hF4Q6B9zCp159ORWqVKjJgqZEl0
bfia2kF1DwejTY2E2kE0BtPeiIlRaUp1jm2a5LQddVub59KgKR+wf2jih8lyNduT3iHuGFPF6hsj
/TrBTuccEaBKHIh3EJ7c8xdLur8+8AtHlBAcUgMK7oJXfOUISHuMWu5w0dmd1bvNEsWIADnVIWnm
8j8whS1SN8INEyWfTrFmzH3RGxF3HECGT1ns6DAslIuxi3IjrDeeSxfcK1jV/zUmDuqrC1yW0U02
Zl4xZo/QoCsRhX/tl6y9mYCPFbtoCZUnwB62tStBCE/+9Vm95AZ4bojCPn1rEIydWlepPerOLNm+
pI7lQ6yn4zs6BdSNkPnS2vGGEo4GsRXW8NSKnBJPVP2Me52NZq9rcehOs6nvo7oKNqbz0oDIlFJC
Bih63jWjR6hfyBlRV9An9U0aLLFnF1r5H1gBgile16KQewYK6BJ67IrU9KMsj45wUJXe8n85O4/e
yI00DP8iAszhSnYQlUaTw4XQzNgki6mYiuHX78PxxaIaanhh7MleVVexwhfekLfyyj7ci+v9udW2
tiBhMervlM9frhsF7BnZq8q9adoSlenE6D8sloYEpLKp6dmFG8lkyc7SxC+vl4kealDd7gGP0bS0
EafWtcnAOaXtHiuRbq6WwrnyZbf9sQuZqDqye7YcHIWQ3S9M1BYqZpBTsfjA0aapSgQjjnqd6cfZ
cPwry37x8fz3cLvDAq8SDas0dW+kUsZzMtjWb46qqk5j001uVHV2cSNk1nwqyTsp/dFttQ9z4wt5
pd1waUfDLuIy25rEREUvv0xjm6hxuMq90SYxfAsyI4/Ab6XvCqe+JgB4aUf7BKW0qeCigMR4ORRf
PnMxJvagdWpWBKpkPaQZmMe3L4JLVzqFfsTj+JT47OxGAUY95T7XzE2WLV6c9b55sABrUeZo6qfW
VtmVBbywcSw2AO4jJBLGqwIxpDc5yCBxCevX8S5RiCZ0a6U9sgI4uDhODX61/z8udlrfKJAhZA0z
cp8smUWQpL7GoNZQJpiSSfMwTZpzY45OfgVEfWE94SAAnNl6Jxze/U7NVoXoRcZXy2UQYX6Jo6Vs
0nPm90UEiW84vP39LmzIF+PtrthSH1ehhPBuUjfPoy43zUev6WcyhFZceTMuDkU3AzMKyDGEkC83
pJy9cgRv695UUlRhCuT1Hf680+fGTa5M6tIi8thv7FxQ4kTnL0fClb5vAXal8dTkCnOmCWPa3h/u
1skXkQB+fSW42n757jbDeWdjXSLSsNFJX46n8kqzVmtIY6vzvDIeElV/FrVhNFHRWNMP352D8khF
yE9D2vzm3VAoEb/9HS+cdkoboDM2xwjult2DjDitzvvrp/Eoe+PoSJI/3qD2ymm/EHRwdcFGRsZj
w4LsdouDtm/ZtlZKkDFgySMz9eD6K9rZnevep8nQBAdWaEhDbwjSD2/PcC/7s71qW7OEeJ2IgJLc
9tX/FfEM5POVNtdZnHlN0BIJgLumG1T59v3YT0CMjbahPjhLskk0XRAYv3VKRadTaZVsDmYy2udu
xp/9tKkyrGHrC288T5rvFwfHlx16CcaGVPYmu71GIbi0cA6cGtZu+9++fjSCIrekEwCMoIyboVKk
eadkzLKnMl+H20AHrOQXvX7EOtk/vr1ul44djwCdpg3Y9aqbmHhNUvrDrOE2oU+HYFzNc1I586Fo
5unKJrx0DoDvbHoJRFGvcwwOHZYWax7XY1YE5xbExxqBdC6HH25imT98ZRnfZ80GgZJntn9fGGRA
V/izl6aLVpi55XO0EPedLqsMhs7Oxyz2jTk/Bn6XHBcv/dUv2TV91t0tA/yCIgLNfBODOcBKe4XF
ctLwuDDTIJam9mF15u6WnPtT0OfUNVYr9T6//R0vDcepo5Cy8ZNp2b7c/kZtN3iciyAWaeIe12yw
qS1pRhSIxIrsanWunPXdQv6ZHkI6wHk2lRbe95fjTW2XAYdfgxgP2OrzhrdGXUtrjG84qWrdlcF2
O+efwYhUQXyxfzD5eTmYPVLaIDH1Y5hteXJTmwne6WVtVseW4tVI5b+d01BVuCKGWpaV7/pxra+E
FpcW2KZLSJVlK2zsacmrKezUyD0v9ntjeUgX2yvPGKab7RG2Wn2H7MH86e1PumcJ/5k2SpXUwXGg
42LYrbE9e0lVNDKIs8J3+xtAROV64PVK5sOKoZA6VDmEldrYlFbHgHbxwQDG+LuvJzMmnW2cu8wv
0s8yz0DuO7Iv+rCYSnRj3/6du8flz8/cgKxbS4bOxSsdVn+1rEzrgrj1svqT2czlX56yrhlcXNpw
VGzhkNGaA6y2e8ICE0bwSKwVd3U7/8CSyA29ZNGGMJ0yeeUwXZrRFkMiQEzh9tVhaqyAljhA6Rg4
13x002y8y2V+raN6aUaE4AGV2QB16v0R4iGrqmTx2dViKqJiXKtz1awyTILmWj3/0gHa9JsAJIOB
pu768gC5U7/6JQFK3MMo5f11lPUNi6H6PZT35GvpySyLEo+e5JnNBcvRFQ11n7e3yaUDtHnzbIAS
Gl2vbqhysktQyTCE1nXlNRVu64Wl7HGYLZ1a02OzSa/N+8KHBC3KqSUJwZ99L7q3lLXRDwSVsZH3
/gEIbHtjlWkWvz2zP6SMf0V42wnADnirSVJC2+TcXi6v3Rm+JvTUj9NFpLI/4HM2dUc4JOJjNaBg
dxSonqHC3Lf9QOHAzeRxBVfTPQE0WZJ4zZ2mjUCWas6PDpOYJ9zcgbXxYKck5MY6LI8BSOfsMfGy
5tvQOIN2t46CAtwSeOlvhV1fGw5avZ7SFTY5FrCpebYTzTOiEc4lVKAe54xYTk3yZag98dsfi+Kj
PiswJVCaqKCY9lg60dS16ocOs0QPZ3uafk2D3Vwj217Y9FDCLQDkW3GKxPPlUumT8r1iaoLY8zsY
YHran2plAScfivr09mfZJYPbV9ksDF2K4si9Bd5uqBp73M7VzCBeOj+IEDIJcE3MxMHQqvXsmMDb
Zn25Bsz4I1iy2wubfK2NQA2mbJDgX06wkXUhHWPg0h4m7UStvMZmGNGDjw1yVbd5h6QBRA+1PuDZ
6rxb+6J60KpCeze4hYgBHC5rOODZ9yPohjW7kmNdOA6QR0mMYalS8tzvUx4uZxWyS2JTc5tfieas
75d0bv+fdUe+d7NPJaDc62IJq/eGvPWDWGvMNRaUfBtQ+2i53HtJa42x0PrmVysK4xr+7sItRyiy
PRAkL5u+xsul78yykzh2JrHKVBGqYAgOKwIIEUSb+jiJBk4ugpLHwUjnD2WdXYNUXhp+a5qywH8g
ELv9tvbpUqRCC2L8QcdYguaMNFFWN2U3yttyNsr7DnO3Yz9O5kmWjnmlNnBpeLouGzeNkIyq2cvZ
L4YrSqPNiQB9v/uiE8i8c6xGZ+k9I8yNvj60RtmHpGigCjy9uhKj7cuKf47b1lPb2EMQ6fcBL/Nd
fCwlkxgN7y0YnPv6SfilMA4DWcXTvJpYVEP7bP8S65Sx8Qrve+tk9p2gSmSctxx5vhkKL/uRJDZB
Sm3n6RP6VsE1L9FLVxDA4Y2osImP7w3paK54c6kIXSH5tj9mU3hV6IvFG6LJSqfD25fQhSNHJdeA
eIRG4+uX10sB03UpaYA5yTQi+3X+dmd9/P72KBfeVkiDOikH9RPeum3K/0p+68wodY12dpwCIrkJ
AH1/zmion0Boano0tOJKgfbSrOgoE4YRmAJ03W31who6OXVZEKObkJyRSs3FEZ3drjq/Pa9983rb
VISWpMbU+CkG72HKcM2R7RQELjCbEbgrjcX1YbaO1g/NB3LxMUgW9bM37Yqs2XWGZ0oQthbSlmir
o1fn8lZ4kiLP27/qwgZ68aPMl6udp7lnzk3rx+XYLSdK9Ml7My/TY6sn14iK+9r0PwtAN4yXjKoy
wcXLsVqr9rpGwque7YRyRJbrQFkKFVLkkKieaEFUmD1IzQRnQMo8NZlAXV5rR16c8Ia6g4wFIPiP
iO2/tpcU7VpoEiX2luf2wXY15zB1TXJbrqV/5fG4NBS4jE0nE8nZV2F+Pa7d4lTsrMYe0r/7QY3H
pJ+HL57bfHr7K17Yw2zcDckIwn9jI75cWbTsWpmXEzGx09tHlLybD2ufeVcKDhdOJmOQkgcIx/Aa
7kZZfaemO0XUi3zj+kXPBgSMacM/5Sx1ioTv6P58e1rbH9zFH2QTXGvAQ3EV3ysYD6IavFSv/Riv
9mEOvanNf5SzJ+ZvoDcDL7SbIHteOzSc5nLkiULk1Lp2QC7t2k3PhN41QL3NCGG3tqL3esh5Xjxl
VDhTRybnrpMOiA5loQaQkAKAIQ+seo0kceCdXVvrLTx0tK/eXo1dZW07Pn80I+gP+tha7hOfBUUB
zx51Jw4yi1Rx9K3QcKbiKIxsOVSUnt4vIxwVB+2CK8/xnuL7Z2gCNeq2vDUA6Xd3sifX0sPI1o19
T3rr0Z57+9Si0umHpjItdd8ktuxCS2vzmyawkk/Z4CWfROCtj0tfJNeO8IVgOCA1J33mEqEAvNuH
CSlWBmjBic3NmT1L+D7hhKo06t1ucDJkJzFX6Nbnt5f/whmjLwtkfvO2Jb/cRWRc6LOFVogbV6OL
RUtb33lFea3pc+HKAJGPQzGkI3pn+/ectLLUq56pDYh23Fb63OphvYzLz9VI3Pb49owuDgZIfpOE
pJS/v48TbG7KWixOrIuqieugt25l3a6HoJ/s/x6tAz0B/+8QVNE7232yTq/cpHRnJ6aK40ZOJYfT
ojvXUBcX9ylBK1Y6PItIq+y+0axX1pQswolXe0ZQwdfrag4XDOA/JC04wKhdDXE/5qg9RfSSs8dR
mgVyafNUllGtV4hh/PcVRmR+o1hQPgXv/fLuCGgw9eVSsFPNJrtTFJYaRD5VWhx05dvXZPkv7dCN
or11Dbf2yO6UUqu059Xv3VijXR4NcyIjhdDtf3/VSPCRFUC6lDhkf/rs2fAVVp9ujI1LDbfCmaLC
bpeTkV51CLy0QelE8p5tTXIYgC+XbyTgcWTNUL6VFWEZTHMcCESQkrS7pu18ae3Ymtyg6Jci9Lxb
uyzvtFVSao91T6tuFeMdu3aWV9buwmOCi++m0AckikLLPtgMKJX4QWNz5PIq+D2gk5pEyToMU7i6
y9JFRhP0v4mR3GPQVGuJLk2DHaJlTxS13t6arx/zzU8YzMRmTUa0vVvbPpVAxXLDib25bR5UUSjJ
Jeqm0J5qr7o3l8G8lj9cGpKiEigI8ipi4N1pcPvFy9Fm4TTURXqjo+bfRVM+zqe0mavb2RqvVXNf
7x/KA8YGGeX5pkize7opoqvK8nMv1oxRHUTVpSfqSXjudmCn317Oi0NRkECOfyseYwHzImuxZt0q
p8Jx4xKDglNT6eXdlKAy3/ZCv5KwbMv0MipiVgARSCfgOINEeDkUEVhvtGD2Ykt23lFPZnVaBvVs
5LN9LBDWC73MTyLoj82tvgjzGrLn0h6mQQmiY/PJAfK6m6ouLC2brcaLZyfo4s5Ku4+6yo07XSX9
2WiN6bxaHQpBRVKjH2TV2fS41vV/JHsTkvzTAEbfZRNz3R9YJTqYiXbqxTqQ5JOJD2NkWwt68Ka4
Sh18fTlsMm98Xd4WNtReg31tJt/LZ0qvGfzmIeoT1/yFS/pC0uJrn8q06fH1qIKPHU3XeJ7rHO9b
FFrv11Kf7jrfas9jrsQHbyzmv9/edrBbX+8GtjedfMgPzpY3v9wNkL2YOjj0OCnSQD0Tfkn7/eSU
hhZZmuW1J3t1UaTxEvCh9yuZiBn2i7Ysm1ZmZpzmbOw8GdZOq/cfckTZhPteSq3u5b1T2E7xRMTf
58e24s+HqpubPFRAgP82mtlv/lpqd0hPrVFZ+T3yUcK8bwPNcz45ORlBODrz5N+ajUo15EL0Zv2e
lUFfR25v5wVIrGARRypgqXj2bLudDspaRgvBZAue9+AbgxUFMnFt9IinMfnbKzMXgxuQXLOKYB2n
4qFXEw1wkSiavCpxHZ4juxmfMa8XxWmY3GA4QAPujShFHXWJan+sBiheLj2J3uswgcyEqSjcawEi
YX0n2ttxyackzNfan8PcTeo+hK1oPvl5Qwel69tV3BbFYlSRaeU9sadsQQZKd1Y/sVhUbpSb2Zgd
9Hbk/9nlSfaEKGE73hZ5i55ECsPMPE4G5KLbPg2m/ksxIo/kHjyK497zOnVGeqrt3kuOEkHX5Tj7
OZo+ofSNtfza6a0v72cBn+ZuEs7SnLqSlODn1FSzHvWz7So8/Uy7Oeb1WNi49uZT9x6kH8q65bou
P7rWqW0UyZLy47DIUvtpWFXziNaXpR9GRIKcKe7XHtRROLqpbj+USzvqUWtb873qDJ6HVg3OT280
neTJcHuq3VUt26+O26riYGLy4oToqpluWEnNxHPJwfPmYMpaV2eKbLTtlqBPPw8l4W1Ym/N8X7Vm
MJ1dyf754DRJ9UyPw2tDyvVFFio9M74tian174phmdEPMurBuqfRYz06yl2nyFpt8Xt03FR+yVKk
NM4UnKf7wZdN9bTyJmTHPHVMEQpVLPizOu58W1WaSk7T2qgvHs99cEDMbvpgJI5zp+uF9iVY+Cey
12XhEc49eJxLlnxvyOucUO+SQh2mYVk1EQZG7eGslHvZGgVj2TxXNHPTyLal9dRR5VB3bqWDDtEX
5hha1WgtkbTaFQcHLpjP3lQPz0PvjyZSnKjWHfQBpZu7Iukq64x8kTXe5Gqs/wL1g2lIPdTFzyoY
izYsAgfNZEk+eloHN3/OnU08EcU6J3T10i/Y6VPwOe8z3aDxVRgoialxfq9hQCQjIWSOAb1Ddy4c
Wzc3TnbWZMFJoyFzCDTy8MOcJOlnwC6eQZKXV3U8CErBN4VVyYQfaecQG5bk9zD5RnswDDl/HtPF
zQ4A2/0nN9EqSELuxoV4PxsJ/FMrT0bnRHs9LUIEP7KB9Gw09K/AlnLeSpimzV0XTFqCnbs7eMvB
Uq7fRjJzLFzk5cCeQp2MBHvqsyA5pOPkEPqNlqV98GD1YyFkWcPnaqDR9+wvRSnCpR+T7MHohOF+
mcVS3BCtVkOUN1k/5PDCkA68m4sUzUDPzPPuQTjSa6I0H4I7WuWDOKZasDzIQJ9/KrFSBPNtD/dD
YbT2e1Q3B/1p9QIZcBeCo+UqLe1fBj2QYvOuxd/B8ntbnelE9vczlQA3LPVaojfvWpht5srTh6dc
zP6GnGrbQ7Ca2OqiaKGM7f6pv055mzenyR7X6axwaPWeRtmXj1qTgBVQiSzUcaSklLLpqsU5Znbe
fJBNbXxKy4UVa521/di3RTN9MbIR08uU++XdOg7COyCUo/9wpd++szQx2KHV97oRt1ODbvJIXWoJ
8WZbvdAfBu/Jm+3cjnntvPHekGuWvnemZfi2dhrnw0r97qFz2dsnnMLz2Eq6wo90FyBdFJiqXSLX
Kmf3UDscpK9obBfLKbX61L1rViOfDlM6583XTOsH42wbovuYjUvtnfi2fvDIa7+MkZu56p1MmhR/
2EpNEy4Qnqyj3qy84WDl3VqEKYfDD8t86avQbvWsjLymVO2pLEw3PcmaeJo3zhjLo2WK6j0RidGc
nMrsRJSnSi9Dhb3RrxEdaSOsR7O8hXVhGyGVPDbvUrnEUUvZfJiBvvw0tDH/y/M666msQPmGzlSL
33nfTb/1wnPFQaq0R7tjyVf9MI2L/ZFSubAP3NsIOGvsv6+8yD1ebWOzfIcqmHxU7tzfNXO9/D0D
mqNtXC7jZ0XizT1RgzkL0Zdsv07mWpa3GtqS3amsjPqzZ/Xyu0yM/CPF5OzWwM5BHttpMHJWRfk/
nIKiccjfzYtDDev7b9enMXCb6JlqYmOsm+wwqUx/1/ha0cb1MuWP6+gDDC5aN03CQQVuFkFVyT6X
lBQ9shJ2NRruXiXjAcIcZknl4C73Q+M6XzMwQdje1aOnh1kn578nn5aNCyMsiUCcDQ8dDpx26HSO
fq5K10nv7bKWRWgNRdZ8tZahOySq5z6DirFSC0Zllk8mNPd9RcOFNueQzthPQ4z5hZHSah/JKvL0
ZA92/0Nh+CO/zrNffaG5OGmhljczUh9Oxk27TkLz4nGRYKPSLGm4N6zgx6QW+ct2Rts+chVV+vdF
za1zSrrE6E5Ec7p9HJDCfDS9qvturX7FKz+Zw8OodeY3CgrDGjlWP86hhSVqETYmf+8smyV3D20/
g3tBdXWV/q2HGa0VMTOFamuHfxlvT1Daoe429ftpTWeH2neF70DSo5pJLOl9c8n2CpRHp+STXwu6
ef7S9t0TMSTcp6DMJcKnULyaw6Jp66/aU7oTNqMzpgeoQybJo+cu1u0MuUYcPD9bjOOsIR5+NpXT
YbA2eM5Ba4TK7kvTWz90qmntM8JX7HFwT/OXrjStIRoHE95I5gdYhDggcwt+fdNvWCSnEGcCBvk4
tyN+EQ4ARZJ+7PM+Y6XNLIMiXz5U2AwYEbIOicCM1qo0bKhQj3V/44LZdl/fjntf10IBm2wFMpgF
2N+Yu6hXKU6DnRVGjN+aHReaGPHW0otOD62FHChM9SS9661e3IvRM9orGdiFZM8H92GQOW8QtX0W
7/iLXvKiGXFQBluUluZPTgPSV6KCeKVicGEo3L0o9iIUSjtsn+xxIVcl0ll2nPREAulcJEidJv3N
Mshr6jIXspzAQTIjQCeM8vI+hW0sPW2yqXXiuoeinRjkselUpe/f/nIXigAUr2ErYhoAaHHf2sUh
b9TRKHfiyuFaC3VnlF9m7qSPVjJ1JzfR019vD3hpBdHmIX/7h2i8S1eRmmyqqQysmGekOBpqMO+n
2lsiE/G96O2hLuzKzT0Wrgf8K+huu8x8VhPSX3lvc/U0RntcEWfG2WdJauj9Wn921eCXx2qYat5G
aWTDleFfL+3Wn9h2JKUB6D27mVZFn9cpwGBEHlL75Ol5cmeWrXm0A6UfSKiX/1zUhSBpsrYb+pz6
5m66pTHpuiKBi9ctPqbQ3x9MlV5zertQ1GUYOGbMiMoKdceXGa7h1bw4rbBjcE+jCCen798FtcAa
dyim+i96JvW7pa+dc5FphhEGrpBuiDCTeavhw/P9v35ioFE4+tEEB4hj7ufsw2QSHgFuHFAEvQ8S
gg/NNMdbsjrvPQmciNYyGEPfrorz2yNf+roAIv70Ey/UXYey7U2v762470z//Tyiu5j0S3WyR79+
RDLymgwi1Y0LpQWXEX0+LTXYffm1IotblW+ase1k2rOc3STBkYE9hjJ6Z5VR1416EQ21QtELV07Y
1UXf9/dtYsFxd+tpqo5Lag9NPAdQaNmVwn82+6Tf1McyS4R2qis4qDoRE4EAWhFIdOvB82J1KwQN
6lfOofSKNCUFMIevdqq0+etUt2YRSTQvvylYczxDGmITIVhD9w4XH0JyvbJXcbK1yijCtRskUbFK
kpxUD4+tY2EGQ3LLX0nWO2lv7zh5m9EdMgl1qwj9fvLfJcCKlg/Y9Pj5UVMV3qLYNWRPndQX+0dn
WLMV8mKii0e6YKSRpJ6LhnNG+JIeShloVagHuZmc3bSb1HneSGkBmlNFF6U1DmePojLG+QYkjVlH
uPTMdNHaSnMjXR+S8WDneDPc+kLXjDNdAsQ0lZY67ikPZqM+EOLW4xeh3BavPni0wynFUVw+KtfI
3dvWE6347DlUcEJk0Yr8DhFyWHeetGUeIR6RFEcypsL9bFOheYcFLQGWcAdrjOQo1jVKrQJMt9sD
X6Gkt+hPc+Wr8sEoKufj6gSiibIAa+GjylAGOhpB2sjDjC5YGm4aJzass2Z9nufV+JJMcM2OXSVl
eq8ZXl+HtC+JLOyqqfqwzau8OwPTbJ/GYEPm5WuDVXFZYnTFfzhb3dH0NOTEPXoZWbgkUM9p8qZS
Ow6I+A4RqpYTpahNkSCqZdC/1yy/4t0nShlOGuayKE0XzWJ9qqWL4U9YBe60ueyOZftYJXnb/S3W
rv7q6rlLcujYi3+Xw1q5h0uIyCGZcjFGALOS2xb+Muj6WvOtU6+XTX9fTWbv3CyaS1pqa0b1Jajx
bItEazqcAzAeX9U0urdSziYE48UQdyXP6HI7lA4i5jLHrvU8VcJYD4Prl9+wtkXOY12VnWGGVFgf
R0cG30lixcc5aM27lD6zFo2ZU5X3EgYHx6GpteCmJJF/KO1lJOUoVk/clGvQJ1Ff0Ac6DaUgLKzA
mjcHw6lHGXJU9SkcWtN/LJCsn8Cc1+iO9m1ay8hVVfNs2yu+SFVbBr9slNsnzs0q7SOhtE67OU3V
HA5WZqyRabTCORQU9j6Mem0X93ppul4ESDH5alfVWkXgMPNvZABIMmAjuX5Ckiv4W62tvh7btJw/
FessxzMu5/pwRO9w+5tizotTgVvWh3QdSmgtOpL+Eee8fpSqbBv62o71mwRv1R4W7E4/TvWYj6Gq
A00/ln7eFgetXjzvnPhjTjUPG97+1ADF+UsrXbkcNBMcaKisCuFpr3SWD+6CVWKUUUI2kbBcxyoO
ZN0hoVwFQTQY2dpE+oJLXkSCVtV3cw4OMZoCHaMaEmqUYddghDabaVZyzAuZBKGuuW1xIl+3yN19
0C3rqmFBMGUjzSsjme9GU40ioq80V6EJuS8nZR2mTyrv0OmeArP/JPC9MA+gRlwXzQNyaxqL5Riu
c9l+Q6jRNs9Om86HRChphy1NOpxy0l6Pi86a1bHqsAGOigXwWjybqZeHhkrEExUV90dljll3JQB4
He9sOGHIe+C00DXedwLszJ/kJFsr3kI92NdDc/BbKz+VSfMjCSr3GylSRbGyu2aA/DqmgxtFQLch
zQ2wb7tOkiZUpRa80GK3RE+9Es54mM3Cp6qlL1cC8NePIENRvoLtBi8SIcuX0QeljUIIJ7Vi8A7r
oaz69GFgu79Le0OcCouep3I990ok9zoUB9FnbLI4FPY3zcKXgyoXZid0RT0ecJuKgzH55Sz6NcOp
CwEFPBSWz4HdgyrfbhGlypp8wTshno3BbSN/nKqfKIAMDwMaeu2xx3XpikXdhc/GboG7sxHbkEvZ
rWXujr0TpBauDgVnTHey/HZGLOo0an51BbLyukmGETkimRD46EN7+88m8spUjTMasRY063HtXPMn
+Kjk7Ath33aYxETkd92xtEay/N7WrrQDL6wttEwXnjDUQQAW+5lmRemV9GtihVHqsVNgeAtXJAQu
q4jGyf4/DgTAlC1QY8iNCP9yw1QFrTAMPNZYmZ0eybVoznR3Vew4qryCAvtDdH7Zf6RtvAlsQObZ
hBl2+6Zz3Kl2RlePkUfhZOu4fD73yq/b0Jiy7leAox/VOUSeZSgExrERKd88hGbTGY/j0Bbwij1d
NWGHHth/Ti75aWSVyI9tPfb9MtgIW7ojr3Osytz5ABNx+WmoWRSHyZf2L2lQOLlyUi9cDyQDAKOw
/URUYd8abJEgRquugJUB3CJWej8fltVCoxxi6q292n40etdIvxc6sIDxUejiQkINiTvi5dcmIzNt
BX8jpmrnbdB/xJ8jqOnr116UYAnaqcMHpyc5O8kcR7nBGKrqUNS9lx/fTkounGgb8Vt+C9cU2Kjd
PtcGcPdG1ZKbLWtxSqjjxaaOPjRqaNewExeGQiOP4sR2Ib4+0bU3DHm1VaXtVj4muT88FqjVHKpa
M69M6sLtu50kfGzpqyLPvpsUNJu+6eFbxybl0PagIQ1J6a+pjCt31OsZUaHmG5pbvo7yx+4gNUGN
AsS6WrGTNMPRmGqagxPtoqCho/JfvxOPCUoMdO2BuLwiTeHh7uZJSfJo1E5Cm3Qay3PRju5yLEYz
uOZu83oBGY2NSdWFBwaC4cv9mQrOitB8M14VxAhqwO7DOtjOleV7ffSAI26yz2AAjc2x7OUoAh/z
tmxTPc5MPX/oHKLZ3Kzce2eZ14PSdUzmMFR8fnshL00N5iZgUPb85krwclDpADe0c12PkU+o7nq7
LeImGK/5al6aGhgtwKZUyjaE3stRfPhQpr2yA2GD+e9M8Co0S4f+qShS+1PbBjpKURmQ4ytwtUvD
8liBtGKHeLg2vhx24AnJ13zUY8OS+nstF/pJlU5+UjQzMedF91AR5Ql1TeFnN+7Gd4dlxGJuxSTo
Rrv9IgpBv3nJEe4P5OiGWZ5iw5hTd1+jrKI0QYgVDNMxbyfC57e/5+6h/jO0Bcef8JX3AhLFyymb
E7qLluq1Gwt9zPGhUr5oQwrkaIo1/LsPsKzG9srG3Z37f8ZkPFBmPBm2vVvmOctNGYhCu8GD6XPZ
DvVnvaxoYvrqylN9aV1ZTQp0eBV4rwjxpeeMmmE2yU1ZdnNGflKhlgRE+radPMr2Cuny+jh79B7+
23XzZ4aUW5EZ4nNya+/276IbwziUE+LW5ZD5hwJAiR7CsRIWXJpuvVKO36Uh/4zGJbrVqDC02hMr
vJEMjwZIctPN0kzPweBhd+svyh9uGkHOfW6I0v7KvDL9WGtpv1zZQheHtyFqbbpb6MbutlChqQw5
AD9BAN7UPhvkPTScPDrDYY+MyXw/4hTc3Ni+aLq4XSelfXl7C29//1/x2J/pA8MCwEt6whnabSeo
Oo2xdCKLRaU89Ru/tiG7bdh/6rCaE8Zq0vdEjb1aMWYhfK5OhkbQy/9DOJSLCnyU5+oIAe8PMUYb
7VJI7BK0uU/vyq1U60MqCYHwXwvu92zyP1Pm7ufm5wgRC2wn7F8kjqb2S8ocnnbTta6WPgTSSvUT
HbisDskL7bjxGgn1d9R6vNczF0j116BKxRzpZlp6p1ZVnTh7+LHeOrOmjXeTpi2PM+1R98rWvHTU
+TJcbfSqNszcyx/qVJPUgy7Vbvx8Gp1wlEX6Q1Oqs6OE5to1L+5LlxmbkMhvq5S/smmqisQEbY8B
Sla7CC85VFBD28+IMFJLps855+daerx7D7cvAdwaIjath/9xdh47ciNJGH4iAvTmymIZdrda3l4I
aTSiN0lPPv1+7L2oWEQRPTuLWWBnoCymiYyM+A3guLU8GhoqLZUGmUIFqKhTA5biNA/mXkb2UuNf
7XGEUEz45RhKsNlXexxgQoxIlYEiSt1G+W9B8y1+bAxlit1anVPAWhr6FA9TS0517mRrlvwSPAHu
eZhDJH6oalnyVehQZt2p1urhMSj67jkalupfq/WVcZjmxJowijO76QEaXVV/iFEDM/+V4Lm17pBX
IzxvLNbKnR2ybm+8zOByaOB4QrW8Ob6DrlD0k5WYl2qmoUFhztYIOI42kysmClBvukSu6oMaLLWo
bm6Y4dzQG/UECCZ7rpwUa837AWVrTdGi4yzrXH401a83ralIjTxoZuwrFm+aWJjVIcqwC7k/ysbR
QDeFwgpYfbRy13pagkpkXwNPoIVrJA8yXM53aTtXZysulO/3h9r8IFrF/Jeq0Y1ay5wnNZARphic
3XgeEXY/KNib7kzbxm27/Nkcc17GENpXezSTRSqjihj7bUd1ULJqkblDjVh5WeFHSbOhfRMqUXX+
L9/GJPIk5yWxjjDZDAtJtBxANVTC3HUmXUo8CH3Zzhxu3HK0NBfdBVpwWKatSlLBYDelGWaJnyIh
ocODbRBBhDyoVW4OcXI8O4EdV8+oivaf4fAn8en+d27ENsg3C/eGtBti7jL7f4X8UMzVqKfhEmhq
ZJ+gKR1EzkuwqGVUVNp2j1++OR6i1NSqeHLC7r8eD0/5sIKJFdGnbpPTjO3QRZ8rzYunaPoqj8me
MfvGeOglahBsIb7Sfl/tHlwjgJXNIvRp41bHLEoMd0ji4hzwgr/IovgPN5O5XKAYLyw2BGvZYEsb
wgxp1NCf+hq9+TarQJGP6gl72j3zu42TzlDcgDyc6I2vs0FCdzJEIg39xowdjDhM9VHIlYKIQ1z7
93fJ5lDIQbJVF6H7dRJCQ0vJShX1qX7AzXZOmuwxEKH9IOXdsGPpt3Hc6QDzAOOty45c65DNpZIP
fZdG/jwZU/HYN4FWuxWCU5pXiRkH4ylKkuCbkaN98PX+V264fKDiu5TdKcKRWKw3pwI8RzVQv/bL
OUnFGW4aRrEjzJLfTdSqj+lI4nnqZjqxHqLcU3Zo8dYwT5YZA5Mzk66bDpJW6V97kB6gl7rOeupM
/o+jaSTxcwiRK/py/ydvLQwEHkq/lBqWosf1cUrxPkQ1v3cuAExC2oyhc0FlLnvg5SPtXCzr8thy
o9KLoCBHCYJm/XprSzpy64hG0yKDZPcM/k0nES6HI3C18pCLKDoOeTMeRRDHHtpPYJzbeI+LtREu
edTCkSD140ZYh6umsYc6ketF17nq/5Tl2D804wj82p71w6THwwfbyP8NEtHv7I2Nu46UDP0zyi48
+day1XNE1ygeEZRO+6C9BHRJAHMOzt4cr2gH/59j5KShYMJlv9HHG6eq00bgfXg86GmBibekB94U
t110UnOt/o7MfvK1BW791Wh7/gU9iQremlFZlidpjlLzbLWzE53u77KNIErxF4truhpLUWEVtDNE
ISKUwfHiqev0TWyF8x/TCedzOUyRCxCn+nZ/vI1VpnTHRDMBlGJv/EgGK6QOjZbuUKPr6ph/LCV+
i1LLGxGaX0EK/CwL5PDvj7kRdyACE29g30BKXqcZzYDpWJ2OGByFWvm9CfLpINutegxHCxnIuQKS
auo7sW7j9HJ0eVhwcPnYdZJhannUkvpi5uYk31GygwOTF2hZ13Pt3f+6ZYVWiT6pIGENKxISjbWl
mkl3ASaBjnB2rPeIjrQq8OQGSM/oUvfSbZDUrdF7ZaSIX2E90/B28lp6vd0GeTizy5LCPFwHq7LO
pD4WFBQUmAy0i1PZfG4sI8B40GxpRd//5K3JpQe3iBhDabpJhI1mpPevUyyBC5ctXd/wC8VMUMpa
L/7Lh/011BI8/kqi+ljqwzHvg0vcJMVZdNJ3rUqG06Skw384iYtojomqHuLZa/3nfOCBkQQdnnz5
KKEbGMlPc01wsKeyPdjwx8//YRLJudmbMs/D9Y1YaRrFtEwEF00GBueW+SR3R7Vp839BF1BTvz/a
1hnkbcSLDejbrTZvXMjQpVoTLznTACHbQpVInmkmGBBhpqmiwJIswH64hvGe5PXWbiENB41FkF/k
jq+X0NFGc4gm8B+znfRHJN/sZ4De8kEr9Vfyw5cYz93FbEIP1TiOq5RUGmNzsiN8FUUZzsDzIVA3
YLYuSmfvKUxufRUETe5tfGeQW1oN1Ua9XI1APi5QF7J3uayEnL3JOoBAQQfx/uJthRgSJyAJVI/o
iKzGGiynSGcZ4eFK76x3Akd2vwt0+T3WX2BDlHZo3vDManyMa4fvA9Kve+/rrVvDQTKMLhY5yo1e
dain0jzkBg/DKAjQihNB0Z1myib/ylkY/BFR1TdeOGTaV7KFLNyJsFtTjYAYvEn60/yC9QZCI5i+
g2NdrHzK37a5OZ4qSOMuxR1jJxfZHGrR7yAZoUm4FtG1ShGBdgrtS9lBu6oTbfZEH6cPcqP+Bw8o
C1kMWoOQRMj+Vvmlpk68rSSGahx7fqpMrT+0mGgcIpGMMD3qvQ27sYmYvEWjAZ8JOs7Lp/8VSUMj
AX402/ZlcRdqoPAY82eBS0pNJaoMv09Gyu1VFzBMeESUD5PaxP/e38YbiR6Ki1zJRNmlG7zaxlPY
1rNWQj9UK8M61E2beX1u7WmrbywhWsTIvy18XwzXlkj413dq9gjaJcIOqhtt6zQIHXoI5L1zUiOc
cP+DXlLT1d1P2k4nD2lFwFQ32VRuo/PZOc6lB6zWX4whTrXCbelt/BJRNjhflSoLbC/ruqz+N5Ra
42mGpvSsVIFWfZn1ihaR3lfW8DxogzSehlZM2Rdp6K3aT9sJBUGpL8P8Ta5E+ceyou/iJnU9P5t9
00mHaajT+amvFPnjSPuiPkqjhaX6PAXTbycBLHOIg0bVTuowCa+DzlgcYERFsV9mSmgsZWdl8mqa
r9HDBIW0hhrwTbGGaXxvFCNChhBGdeVSxE32EQJoaLoNptS9pzZO+adBshATpaqp2kOSF6p8mcy4
/SmVQg28OuzYSrZoog9mak8jLINUL/ys7UVPnwFgJ4x9p64OMjKKGBzItMmOSl4Zs2tXtv6cQLNN
v5Y4AcjHnQVj7dfrRRx9OQVswPXxnup+TrrlzFHVkg7DkFS+pCUKjCBjAaIUe6iorb0I3o0rTYPV
cnPGY1LQwBiwvzUG2XpfOkr+0FYYO/Sys3O2tkYiBmLRaFJK55V/vevbXoqFgPXmR4aelierK1Cv
VNLQbk5qnIB0uT+RG+kENx/5NQUZGTHn9VEWiKnzdpYuHeieE9dj+IkmduMmaWR6ia7rHpXjYWfQ
zW/kT8XWhOoPz5frbxRmLRqEGuhC9kPjs3jBswry4C1Gynt6t1vBkka2TIsVGacb6+nGGvVpaGr6
Egji93SE1JCihVHHpltLdWJ7WjaV+iHOZP0BiKQ1HpLI0sTl/ixvfTBqIkvLFZGsm3sf62uEdkeq
hVU0hJ9x4ylg+tb2F3DuzU5K/3KJro8Gu5TaOfgo1IJW1xHgZoB0SUuDikRw+tg5RfmDfihM+wqC
XnTKsnmYTp2KyODjHEvJU9jSQHOTLjW/pRCennOA5K2vZYZUeNY8mnRvDRwTsDiU9OR9HJpOcYhH
A4inBIP/s8gKKJhD08qQE9tUyg8FvZGfRt8kX0hVC+mE2bPygGhWBpcWHc/HOgwg4b96hpFQARYG
IGNRWFvt45GanKSYqnRx5PxzmmrOuZpMDQrsqO2s5cblB7APqhLVRJZzXXxr+0R1MITnxKRtBscm
J/bC2N5Zxq1KEqVmEBg0ZhZt49UyllWlO3Wus4yxPj6JUqs9E6a62zsIrx6SQtd/VXh9H0cz/QaH
KT6GnfLv/TndKGnwE6giIT6lEvVWc6p0FDLBOHNMcRu/SHqaDW4ZV/OxNk3lBCYj3AENbBwTwh4F
fi57FD7Wsa+ZTYS1kYi4pDpiakXQZwfdkeJzJ3H33v+2zVUkBybsvdTJVtMr5lEDuqtJFyO0ikts
oqgxOLWxo3a+NQoP60URCZTaTVEohjESVUMgXcBPT4cG7vBRbfEIuv8tm3tlMeEwgXLRpVSXef0r
U4JRG9vjRAFfDmrLR749vBSjpr/tTSrfhjPOf+hZy6arAyp70nJjjjwcJsz393/GxlUCQdlGq46I
Tg1jtV1GZ8jbTIop66djdJlwsT30XZ0cSU1nqjdjd6ZtmOys49agjLXAD/CuQtro+tMFnalcDwe6
3FFoHkNZCh40RFrfZFEqLn1YiA9qJ9qdCsPGpQIHkw1KIAB9vr6/6kVBYBxLjCaiuILuHmnHsBWY
oMxa7CFUmj+OGGEfogX2j3TEntbY1rnkFa6DcQM4dFO1kWP4RKEhOJc0Od8U0DE9xan+DWwqjYup
784U325i6hqAO5AWQu7lpv2VKK1SqZCnLtFsqZ8sbYoOwGennbN/8zJdhKyBYiGCBe4c7efrhZxU
0YqWrsbFqRr7fd3X1dsOWoLXZZ31LHLNglpdIWsBfunVDw2GxrSOVyn1xQWvdD103jlBYkBAvox9
1EGdMCPxo4HPNbkokwR7Fty3p5VQQEkD7VyNdi1tievhQrj+Mya+wwU0BptGdKWUuUiez+HbHkUs
01MqCqGHGb765AoeHqqbqUNBTm0YSbIDCNuYdh7IDj1LTg+J0ur8IBpsymFS9Hx74cCiAxaaH0Nm
42siOvubjZ6MfgobzRpoKhk8Ju7HjI3hqSgvFwzp0YLrvp6Lbo60fqDDfyFt0Q5lS2HJbWezcYs0
7p+aAteYKsusB7XLv75+ZIyUl5cld/lNs8Lp7JIiSz1wAQT1IbWr7BFCkRhhiRXDWZlD+7GuRefB
hQj8+0Ovxc0XyDJ7AJ4se42U0FjtgMBugh7dsOGSzFb/kNatnnpTEahwWKP5PCqN9FQlnfbdmbqe
rlHcnBJZC1xhNvPSw6zdBjDoP11QODuB7Saa8sOW65C/gRwCAnq9HCVKovYiTHTpBsn8gsS+gxLK
bJ3xOJs/1TAnP3d6Nny+Px034YziG5hWCgqMSAVutQeERCEXt6/uMkCY749S4CT+hHzYJ1RMBu1Y
qzkMvvtD3oS0pd6HSuHSsQGwv+YRYBTBAQyr/uIg9HIw1Hg6ypTBj/9hFLBDiC9yWdxAxRoLbYzS
bjhbvMh/aU5UPLfqHO6s2da38EbjFgIvsPRIrtdM6Jld1DFFi3qwjXPTj+WJBuRep2BrFBr2CAdC
baFFskoxmqlCXC6ZeAVUpYROSGIeJru2dsLBLSKJhQGWA7KOu4BcfjVMJahUmHiZX/TBss8dXha1
VwSm8i7T8NXwrGSgzkABxHie47J8J/KutD1yUg3n4azVB+/+Ct5sTbDk4EjwYyGhoaOwhK+/EysL
j3A0HObF/DyFq1dQdUFqQy4jF90MVaLxPU6/7495M9PLmJTXFoQ3mJebenRVRn0DAOwikZ6+6/S2
eUYBadjZm5tfZlNkB70DZ2OdrNllDD8n1mdSGGhspe50l6SLxQfat+pZiSMn3jlyN5GefvjCjSHl
BhZ849sajoi0serTZc705OgAZ3uyijr5iLJt5Y4oeJ4xOBCXsI3D13YQl5HpJfAXdwy15OtFNGOa
QaBA5IskieqkIxj3Xp/oJZiO1EY7X7n8WVeP72Us7jNWbwHFrh+HtoYXbFtJ8wVoMxTkwEGvpjaj
j0Ot53tuqreJBIMhl4E2B8kvGcyyxn/tzpEOodWa6nwZMgR7tEGNHslH7fiUD3WPTJTeoAbYNkb7
zxA6+rPdO+PbJKEiuJND3O5Yspj/kyGXq20dgSQpiVqkp7RLIaWRp0fAGvSu2aMe3U7tMsrynZTh
MHZdLeNSxgGIJbQLcsvioE7ZgNHAWH2MO0qS94/g7eGgiy9DR0DTnJLCOr9PdDUL0ljWLghsy64d
pPJxmhv7CJUp9gYgiju5yM21S70G9hh/ozmCjZx6vZBcCn2Gw7DOKylbCNqy+FGWyezlYRXGxyRz
MDYG3yfvvE63ZnQpnqIRzOrx6L4etsSX1cKcW7+Abos84Ev9IVPoIJYSsnyvn1EeqEuPmWm9YccV
pLcCkUb9IjLEn6K2Sz+j6T0/zYk6/YvwHYnG/QFvnmiUTjmInHkuXzR8V3mt4eRKXEVYbg5qXP/M
4tQSDzjsgtLWqrxUufMbyThndW4dVMqffqGr5T/3f8LG9C5NrkUpleoq2KPr6Q3UocmQrLAuc6BI
budY1UFPA+Vo28l4vj/UxglkCwGD5pM3ul3TFFG6D/EinkstOuNEaHozc3O8P8rGsYAvwKEAtUeB
cQ2mw3fTyHsckQnhwqJfYeBfXsF/hr9cnYdslPbujNVn0Z6inoegNBcvcAhehdczaNEaLSi7Zz7P
TfvJCHIuXx3VwPuftTEKPglYC9BWB3W53ir4ymjO1GQZJIa0eFbCuPbm0t5z1lyd8eVbUMzlPqcK
TWn/5luga6UVeDhfV4rOzbpUOeIk/svqlblydUSrAmTlnL1Ed3UMXkYFJUCmS2GN5tbqadu1LeKB
ep35gxEXnxIq+w99oCVI2RRJ6bhlKhbv1i4GSqvANH+X2jQZXncU//8bsPtjby7A7jUeTdL0adT1
MfP7SbY/4IA3vh0Dy3JFGCQHM57rN5LkCNeckvxbptfV5/vLuzXxYJbocfDCIAlf/vlft2SV0Q/r
yxoNOghdh3oatO+BZeL0VfXtQZXU4g2MGaLeq0ddfB3RfqZ5uejPX4+KoOrYoH9SIgdvlO/DVlbP
At29L4082m+Q+Pg3pjH97f6YGxuZ/UUbc9FEun3SKmWRtXPdF75TCu2tKCWBRIScXe6PsrGl6Mly
ASOvJANDXj1e0fUANSSkwkcmzf6BBHCSHgcxpNWlAHEWerkaFqWLLktiummJaOixaoI63ik2LvP3
V6K1bCrAPdQ7SX+o7a/r/UNrOx3eI3gHIEn2LdD7fyYcQpDi69RP9793a1ZfkFiQBQjk61syQoNy
hv5b+iII2pOThcYJi6U9iaXN7yHGvVwV1NtW91XUxFGt13PhN1gjHOjL1G6pBRbpm/RKDMjL1FlE
f44jgvP/117660A0BoJxBXYSvmWN6pdBy6DJdWjdaG9MaTQaP1aRE/bDJEoqj+qMkb/+aPBe5XlH
m92ihrmKSQMmgDA82sqfu1Tymq6f/MyuuuNQ6rnX5SoZz9hqO7nOxirStbVgmKKlDVthNb/YloVF
kaBEOYSydtKCrnSdcXitLR+7EutlCsNLcxNQ0erTtKqXeAAFhY+TlO6mcYVKo6bObiVJ/fH+tlw/
lZdlZCxeici+8/ZfAyPTjIKmLHHaGxHV41mrAwELWWj5u2xAxf1UgcZ9Cs26n7y+Usf0CbMlWzrW
k4VzGU6KRebd/0VbU2yqHEva+byV11t4RBu2m5WJj+/H4h+h4ouCkLWy14rfHIb7E9gJ1QjqxdeR
tRubVJDvlCgQNPX7cEgtP+jtPRWN1XP1ZXb544FpLcXhG5CNiDMVkQhR+EbvpJpbUOExPcSUE+WE
8OTwoE/RKKHvLCXnUrVzZWd1Nz7SwWnTokgIL4MNe/2RyBLD3Gvm2qcerH2SjHJ4UJxOfWW5ZflK
6OQk5IvjN7Wj1TCUXwfeJXnth5Iuf3akOnhb1bJ1lmqlOVSpTqWnjaRD38/tKWsV56Cmo/hk4LS4
84TcCH80rmCR0shZnH5Wl3Q8drXaRmHt0xovUBQziq+8nYVra2F/fvU2dRa5DKI5hL6bcgBC1POo
JKbwOwr9RyTNdESsrFf2pRYEB8k47EtuJ6rr6/sJDmiAZ6aVYupRoLGVsdP4msHpOaNcn/KJ+mTz
LlSDYU9b52brMDKZztKwhRl5gyBGx9yWEwFbiiJO+EFrIcPC2et2uINboywG2WzOBfm6BtkG+GoW
toLXZmOiQ1TABcMsCCmy+2t1G+T4GOI1f9MQG7nZoHkWokrdB7Ef9oIzPuUgs12jzh1k59J8CD6r
UTvLD2hXNNqpxwsChG+ODe6RsuiMKpPuJInq7/yom9jAj1p6RQtLcTFXWzbzXxdogC+MakVN4hfV
pI3cWzLp44QKDg2jkQ13lDEk9qu6RNI6shPnH43sF2l/JZSTxyCKl+p+m6bIuis8mUZTa74rE4yN
0xzk0aemrtLiIIVpvAffvzlk/G6o8QBzYdGRYqwOmd71qCgkWoqMiT4+JmYR+2OZBe/rLHd2rtvN
oUgugJiiq3ATvySHzlnuzKkPRSO9YAinumOZWpd4zj7fX42tkYjPCwcY9N4NCTHMS3A9YZtw0HLT
bbW69TPMl2GbZ9Lx/lCquk46mTs4gDzjlkIUUfN64fu6wehCTlKfXFP9Xeo0D+DzaM5nCZrL5GZt
lv8QrMGPJJHT5MGEimi7StjJ32H+1NlB1J2u0fBLpe6NUfXG+zZrDeloZTE68KNqF79kHAgVt29G
7UtpI2HsqlkOBG8ItWnvazYn7qVcCeTiNvarAngzXcjEt4YSCyoVJXAh1+KA6uRepXIrWPCE14Bz
I21zg5APxyFCWJyQpMeKfplxungCz/LKRgjFJVafDwIsjGQaxN7r1VHHKIvz2Z59Y0zKJ3w7C2/q
1b1K1vrwLwVOpGcJReQ4FFtWhygcUP0xKl32zRFNJ5xxsco9jRNh5oR+R9UfDCLuLxgrJa4QTZHu
6bO8WKP9/fJZfgD2vC/1Vu7ute4RRqt6F5qTgkAbisJuU3T4fY9pgcCjqcClRL5wGmQXe0n1g0ki
bLp4vuv/SEbofHPMSvtHTsfhW5AjG+vW2CY8g49QrcMYyXqIwq2p/EgpJfc/VaVrPjg1Vhyu3BEO
fa3Mwrca8rc/08g2vldqHAkvC02pOViN1f2ojWR+1Jq0lbji8Gv1QGDhSn7/DK5qUMsiY8C3aBaR
/aGutsqwjcQum5Tg5mshbicTXh6eLIVYOKCreMAzutt57a5PCUwHQMiLpgS5JnTV1ZFvck0tULnA
jbiPajTwMd3Qpaw6SHlU7dwrL75Bf68sIh2oSnBMqNUsTZnlGP11rxAbcxsF2pHMNkG8v0G99TmT
eKQ9zwCirINTj+2jXk5hz/UQR99RXZJKlwRVf6s2hv00zhYsAnyhR/mIsoCpHpKBwse3RA8mMBTY
+x1q4trPMRBO/Ls2MudJHloqEq4tItNEJXQwhJf3hpJ6hhoa0dsmGg1Ae3XVEZ+mDK5HmJkB6CJk
pb7PkzObblXGWXsaM4hgB7US9ehJjZk1B2nCSXnRfEkbV55rEQLjlsevhqRGOODlJh/Y5rYdelEy
VMW7YRiakzG2/fSsBzmqlQ1FTYc2oBNr74QaJuRNYZ9SrUVvrvLRc43Dc4kYpnnBc2cKjxjZJvbn
+5ttOcurBXl5ZpCoUcihjny9IHJpZRLnovNj4My+IslddNaCoMsee4w06LjmlfrNKaMxnHa2+bq3
A7dnKRwvSQYvC2j9q31uBmg0SZLZ+5pdh+nBjkhb3Wgowx8y92h/QMhnkh7MVtFzX2kl5QuntZ7c
PJtxvnz1LIDA56hRV6ICYq3q2BbNM/CkRe83wBa8UpHxtSGB/sfRMScxq5yyttWEOw+Cm8yPCeAF
BMgSdSZI4muTLd6ZqLxWZecPeF71qG2azlslR4TVk7NBgIDUR6R/oyko5Tf5SFGKeqKg7i0lVYP9
jhIme+5j61AA0IraN8kMzwdcg9ahICriJB5SMju9KJ23YSclvi0PmjeLZg/Nur4wGYrZXjYA4n5L
EnW98TICBdyLAXbQ1CUXvc2zhworrVe+hJZRlnYTuC7egKBRrkfJU2fmkdLL/px1uRfNaX1W6mzP
O3ZjK4OTRVgAFheTR0PtehiD9GawU0J2TIKAYmonP/CiaI6W6BRPTUl5R9CeZSweHUmYz0pRDDtB
/PYc8wvgq1AXpRMExOT6F6CohQWPPsl+N0Api5smvgirjU+xFVh+qtXTAX2JPZrOyxv9OnrQJGEF
KVCiiHNjc6j1TVRmgzn7dDNh5KmBVUYHaexFdOqKUfb7KhU6AtVo+yrq1CCKpcviEe+sqHWhUMUP
kRVKlttbgxR794+0ts5ilqXnCsWyGdAISqWray0LnUQPeTr58JbVxzIZzEU53Ba/rNkB99anfT6e
owpRA69ZFKpdYTgUJ2Xkg6ID9okhLxQNGrU7VUMRu43V5Oqlbsk2Ft5sNLqmVJn1QWuRqjsE0WB+
1bTGHN26ogvqdapo3pmN2aGKhB/L9xgz3eowVqJHLRsZ558Dp/8tBaWkRkWHdMatW5EXrhzKwx9e
gzHK962V8BJs0YZ2Mzwz3+l5mH+Xu7ZKjvfnamuqqP/y2GWZ8OJbRWLdrILYaZvZrw0leJaNwnrK
k3BMQPCnzu+CmtAf0QVdfbLK2vx0f+yNKIjpANhW1CsQ3r/Rg8QdWkVHKp59kJlxebQm1fiThkav
uXqaI9aDb1LwViRdkkGLRp/dW5KIr1k75omn6C3eCPd/0HJWV3tahSJFYWxJiNAnuT5JhhFKaY3m
i0/AHnhl09cFwViY2VHRJgsXnyiFF61g3pR7k67FZJSypP28/yM2ArEO6OEleOHKsL4aRl0qwmCq
B78q6wR3Ehn0lpQGH0kE9yRuNiLHAtRE/gnKIkuxOid6EwQk+/PozwhyvxVtiq8A0i88yCr5oSDy
e3maZDuTvI7+S+2I2iMsBpvtRu/7epKhW7VOZlmJbyaO7SVRHR6QSzZ3YsDWKJQwKDJyvy5lwOtR
Gqufe5S5Y9/AzsvDglI7ce01r/8WSlEgexcqEznNagJj2MhROfH0G1I1fDfabeMZZpe/vhrFKLz+
2A1wMNcQQgTxh0LrQkaRp/oIyzw96cGw57Gy3nesC8KYtPKVl7rwGtxTo+cMjCGlqFGIyTpaYdqU
bjDaduGaVWcnO33pdeD5/3AAYyktkwqtcUtcjL2pt3PiA/6dLh0yx1CEMzQXnN6Zv45K1BxjHFF/
ylmy1yJaH/OXoekgGi/1Gx7Tq70RWebSGU4QGK01D59VIcFrV2btMtpy+UaJxuFLAZHhTyul1m8h
G7/vn/Ct8emV8xdvGNizq/HNwEiLonZSHwO9cjpRvrZrtGGyzvZNByXSN4kq6vcN5IruSOmlLjxM
sxCevv8r1od/mQWH/5BsQTG46QFkeJdrAWfej+Q+P2tjQ0WJwGR/aJWk+BilSaw+CL3ZqzBsbDOi
PRVGdhmAmfU2k0p7KB3AFb45GDiKBchbG24MjAdmFSTV11fqKAIQaJbeOK/r1fVWarzdI6Mo/FIM
suoqs15/ELYIf4/aZO7Vpjdm9Gow9XpfpXogDKMOaD12af4o2UnoGTxA3Sb5LCXytzIwyp1DtK4X
sIaIP4EZcyiG84Gr+NPF7SCcSk99I6vT3sWmcfjUFDlA9nyMZXvRyczHHa15ZfmMv2/JZVCgm8YC
46TLueYxlQ13Xo9jo5/bYn7vvHhvxiPuZWQqXog9Ddq2mEaMialcwqbE4jEU9ZFCeP2rmYo9cvPW
pJOFwjok3QPwvmrYs3viscGezUcZmQ+W++5hdOzqqQujxAtoAEEGxK/k9YF/CZT0B8Ce8FhdHWHy
zrSgPJH6QZvP79sSeL+QJfvX/SO6tbxAynhaLPJ3OAZdbygEGDHVbKnIzpEtnQopaE7oTYmPNdjS
D2nc7WnEbJ1NzgjHkvPCUV9tJ7Olz9AgLO/LeB6iYjuWRyPs7DPg6Hznft4eigYDgA4unfX9LI/m
KFV2nvpmrRquIcZflY5byeQYyk6XZSMTgLBFmcsBKISt3CoEJE0sSRmUTD/qkuJJtqThAVvacucR
tnGd0Rdf2gGLZgAZzvVSOXLddNZAx0hP8rl/WwRNOLqjE8/iGHdFUvtmHGqY0gajsB4K3GH/3N8q
a+XWpSWHKhuRALlLcqt1+2PG3dhqZnoSaWEXhgsvUL6EEkpSPh6X6fBNU2Ir+1oIbO8PNuigwY2l
KQ/BnDlW+XmKE1P3kiqpm8NsJHpxLOYiNU8Ysir9688Ov5Q6J2YQWJ2vkyZYZIUW1ZydpqE9g69m
/kiXdufobKz6oiMOvhVQJsOstnIf6MBY4M5R3DLGMx2a1DXmqdqp42wc0KVJxiaGnQjoY7Xq6EMW
PZ6N0BCH2sLueIrfNsYY/5wqO/ssaDrsJc9bAxIKgHtpL9DL1Wa24KtIEe5DvlSWwkNUXD231Ofe
2NL8XQPFe7y/q15Sy1WsJ1OnVAOPaWlVrtLoKrBrdSj7yG9zUb7XcGbSXYQaIsMDvFt8VIagL9/Y
gWyiBEFd6TJ0cw9OSR+mB3OaVUx6uhTrzGLBDv5MEjyCADhjCeqZbc4zT54wuzy0STHqh25UFZhi
ihaFR5O6aAo8x9aWwmhbSm6Br5N0KKkWJtwnCCyeKPiWJ8dKpPpBBLbWYnuRJZq3uMgBvx2c0jrV
Ci66rw9cIHtIKLj/qJitZ6RUC91GpASFwEmfjpR+hgNUas0L8FjdGWprsYGHAoPhWC+d9uuYkvGP
BnAisD9HZ/KDQi0+tW2Z/UCZQj7EqaT+l90FKIP+L3V6LvbVdg5gzVJo6KTLoHSWF5bac6joNM70
pn/Acqna+b6tMwpyk3YHwQtczWpzzXkqd70MSzmQ5caLNSP0qnIudiLzxk1DfQqh0QVqewuzlUVW
hcIxMZVTWxnivlAeGyoyH5B7Sz/ePy5bH/T3UMuC/tXigP5voGmDSGajZS2dlDQ/WyVSo/9hFHik
FGvBfiOReT2Kac5j1C986DCrMcIF4HMGjpjsjLJxoVEZgFKCsO+iU7MKoFkcjZmiF6EfWFjYFqmC
xR/2gSdEU9SH3Kyjc2hnsoc9drzDld3a9s4iikcAh0W6PmGd3Kqwyjlh3TjF0MrD9Fz2Gf6TKZ87
YJq7kyAsu3oV48BgOLBWaU9xHa12vQPBineohSCtPknv9UaxTyk4htMUKuKAQl6GLMq0VwPfHJSS
+wJv43/WzfYW1GiWGHbkD4oaHNNh7g9dHRk+goOWh8FSe3EAh+zcvBtHAfFOFXvNBXViOMv+/Wt/
Wo0pAklqUDO0C+W5Ss2Wx67VfZF6Rzvd36SbQ8GSh3vFNc8Rvx6KwpbZ2xn3bxHH9qkzg8zNpTx8
tkX/+z+MxBsPgiAXsHFDZymc3FjMEClEC9EdlDjTK5CCZf4974Jhj1l2U+8nVEHfXtyRqcSoqHRe
f9g0hlGFzXbkN23XPenYfZ8sPcs1l26f+bHBqbs6GvmMV58eNPoPvdTEk5jzfA9nunE++R0LiI+z
AkRytWvDSliizIrIjxXBs2saoicNedLHfBQ936+U9gEhVEIRxdvj/RnfOKBLSOBiQhCBl5d6PQUQ
tYvBGDVkh9MOddzE+k0fuXEdMzWopph7mICtrcSDE4QFhYqlfXw9XFYOuhqUiO9LS1HPK8cuRnGi
jX61UN72tMY3QjhbCJQeGBgAF2vM4FjOogrKSrrE+TAcEFuoH6alu3N/Bjc/idxhEdxXoWKtbj6K
rGZnZOi5jFXc9J4B2+QypTD13b6Nte/3B9tcLh4/SCou+rVrsF40yGZZqohIRH0vjEPRlqxcoIDh
SkrFG2YeAztxZmtEWKVoqFLd0vH4u16xSrdGLhRkiSCX2voTnr0dIOwkDGj4m1PrGf+j7DyW61Ta
NXxFVJHDFFZQDrYVrAllWxYNdJOhaa7+PGuPjmWVVf9kD7ZdhgXNF98gVfSZX9hHL47BBADkE6Xt
LwJd31l0ZxiSnldlxben/ATeZ/jZVT4K29RiFBOMG/4eXufQxQEmUn8PjTUDIw+9sj8OaBAcMBOd
LicwVDLdPBEc//0OPzgwJ6AsKwlEHFiZv3uiiWaiJBqbYxlUzoXAYHAPjiVKc0DPn7w854O3B0AD
wT9gOAjVhKc//39ZAiMXsA/VUp7jRauwulf5BG6ikXh1zdodLBxogz48eMpV5VkTBlaf5c0Irt9l
4TqkdmXHX+1YgAItaq89q2e1PGDvWIWHKmDf9Um18NGT+f93+y4ODpbBmW1UyMUBe9/5ZkGPWE9u
GtG4/u+FAghwkHEY8OBi9r7bk2PFagOELUOfbflmrxiZtg3AV88a+9t27vzdOE3zJ2/+9GbfVScn
3jtlI8xQWvx3+QY3jaFvBwqFqEmq+0k7hu2jI7K59twsDqW1Q9bM/87rsXfLnKj7fx+8jw4DGFiC
BwPGU+778zAsrQgnXRXiPHQbr9kVAxAMpDom5R6L1ZVlauwIl+l/X/SD3EZPACSF6pZW5H3zrtCY
hUY2i/PEcstLZ24Bz+Axn26WdDhEzFWdulsgOon/kU19mqIQt2AA8Ykxmn//c9eiq2oXBtm51eXh
bRvZHXBF4eCiO0SfvNiPniw8ajZvJyoRq5c/n2xkQphG6rQAqfJTHd97zlGFtXsMO8aVhd1vn3wp
Hz3VGJYeC3HC1182GtWsKg9+U3UuiqV40mPdQRfpqz2bXxNdlOOctCkhMznQslvqk4v/N2Z7d46j
UzMBRoGSgXf758/FMTQHk9vzZGdRzWiBWD74umaxxYU34l21B9KygNZcCrHzJvpcVh/CdtPBi5tb
S4z6oRgsSH114Y7N7UpiDrKucPKLyJun+h4j8uk+GeLhGpsF2826Lu62wxAH7WdWmB8kGhREYKYT
IcO/Z+7rIHq/6hmJ9F213gamc4p0FmN8+Pc38NFlsBQ8NSWM2/8aLcFkrxGVluK8WSxzFQPQyxo/
+kzX/YPoiRsAKmgcQewx3leR4Rhscwg84rwL/GXbeUWXYHVidfB7fGbBL//+Te4HR/BkUws9gY0p
O/93aWyJ2rGrTxuS3Bvj4pCP3bqk8Evcr6Xy9ZyFomuKlGM6uUfjmq7C3NVPEM0ZwefhtAwG88Dv
KOXOVGZ+9ZDxBbG4uoM8i9qIf2BVFqZCcxLn47HdivUeM2tb3/q2KPTXKQwBm/kNFm3Z3OeFhQe5
6MlYC5g3v5ib+0DEW//Ji/zgESPOgC4iwE4mK++DGdp2ao5mT1EtN2rL8n7RR6/wAVjOFf/9JEe9
V985RbCYlp/oRWNA/n4XsDfZTMtWwn/Ly8XBJLWapJPNyh5U2gSymDPhTuplKv26u7JRA7KPXWFV
Og1xtbYzWHFjnFrL4MwM5T2APXpTXf9JfP/okQDxhZVMTQ/+4909NrajtnWBLdxUMe/f7uaDtZox
DaT8H+XL/3sc6IBAWgNVDMzx3aUmvxUCkz55jva9c0DfdvqVq7zJZndr3v59uj/6VRiCgG07rVRZ
Cv0Z4YrTSrtD1e/cntr4YGov3E1I12Vh3Xz795U++ozIT4DBmcnikvCufdB5PdcbiJhzRjAvUpXx
PkFQPLXRwbv3E71kuPNhzet01fd/X/iDoPSfoSPCm1iB/FWM5FNQ2Crgabbt1O09Y6JrA3Xlf1/a
noT+GMWg3YoQ3LsoIUdfNuMwcjyKUp5ttdXtBejfa2t2PjPrOWWdd1mJSzGEJDNBsHhf0pWTnSsg
n/yguBAXQukmG0I6snI2DgnIEpns7Pbh30/xg4MC5pNtNNqJjNTft0f5dPK0WyD+l2YYoXKM+WXl
6Je4jcpPkCMfHBR0u0GSn2qMv6UTp9JNBqJxfa5Xa9nOE6yi5YUgmHZZ761w07eqXdebBaJc+LUo
Yjf/LBx9UOWcVjAEZRLM31iHyQzKLlob+QHbL3/lFoP6MwQUq29OKGUPtC5U39BfZTyLmnMVfrFM
h0zAQMUbpnPgl7fuJMP2uCCydQlDJY6o7ovCT2W+qM/UdD84DDQ9J5g6z4rK812JUkb+Mlc1K7SO
kuyo3DVMW7veztrA2zKpqO/zcl0+wR9/+IqgmNFNMlRitfBn1Ii7Vtt5tNTnM77m352klQ+mbTR9
uS+O1TjVV4rnS3qzg/N/H8OPRlkn02K4RaeTGL6/tHB600AGqcGbG9GmpUJdJ4Vnj5O6xF0HLHLs
SolGXNs1GU7rjgeKEaWOFIVs68u/b+ajbwIC84n4SnHIdvLPxzA1Hr1zFEgExcM+Tunv3eey8PuT
G589rft/X+2DOAbHH4o/A9hT+XO6m//X4tJlK9F2JCCISxEk7RFtbSSDd/++yke/iXqXacRJfOMv
acmCeoVp4cxVpBPdQwH0UmGbZl+QFz/5QR99ZhSjTLF9BDj+qhbXDuMqawrR3wjy+jgqFZWZt4ro
aa218FgSzM3D//rj0BACPASIimKOyubPR4jPAzpMSaXOXYkfTxr7ixxQ0+6mIG23Lfzkah8MJaiE
WXkyTQ4JZ+9p9Y3PGNDKiSPxEmMUM7cV9iCNCupHMKJ0Mr4a4z6bkDfp7pNWiyLN8wTyqxkCyxxD
ErFhKFws+b7RYSX2Ye/rZt837pSnOIv1/v/8QjChOOHbqTqQ5njf3bnjCE0c5fbzAMjRvkzW4CKo
u+6MT6q+nZJp++R6AY/7z0QGLZaVJMCcE4foPT0dEF3H3KUFMIobREbZMWRVjFNX4y3R2b/f/H8u
4++vRfXBgJRh1Ik49OerL6YeC1zIWOcEFTPuxLzgsROenEbSlTj1raVt/44pet8et2go58xANl9T
FHbgNNhN39VpPykRXsKpXS/kWiSvIJeGOR2S1YaFXWhd7MBrh3q3VJps/Mn9n+bT7+6fLch/kulg
Q9mg/nn/0YatQdSDmiojZ7jDdjz+qXPqOoRq3C3Mhjzwf9M4Jmg4qIQIVEd+9VXVtTJXYSOxvRCA
t8tPip6/v2CUBznfoGEYvKFI/edN8TxnzINPqdppu29OaYWpp5Nkv6jFeejm9enfD+GDy50m9wRc
aqy/bYRKy9ZaLqVE94N+RGBEczNXGyimJGSo42/VZ5z/v5Mrny5V8Yld8gFApvIJ8VYdAPgpp/KL
FjBKVxtss9n8+IjX1nyGg031Sf3zd5yHkQmTDqdJClYW6X8+VLjMLQoc9XLe1Xa/3+JRnqxDok8S
6Wk7/veRYk9KU0uVg/rH+3VXqMrcXmqZnI/F4IkD7MmquGlMFOwTx1giVdrSTqbFGn13Jt2OexGs
Y7RD9G2B1hRbyyu+eo17EtUIn6c1KG67XAp1E/Qj9riDo5b+CuLkNGa6WU3LbnkQBTgetxiPucnR
r+2LaV3uRt3IMC23uaEXrnM5XW6zraAqtFHyY7Cl9ez3gbpTZNmCMZ6bP8dFIbY0lJRVO7CG1tuG
WK3ZNdvS3jiqmH4Ys0p1lWzr+itwFiiP9hAsTebVsNIzfoqQEKYmZKBBiY2Pp09YpCtj0eDQT4Ew
2ZZEpr5DfFZ+sxtVP0eV2z4761YNR+HK8VHEzLX3TrltWyoHrTF4nPO6/o3qn2jPZ2ZDVhonUui0
Czo5fdV5A2MoRdml9o9ah6xOEms23Y+i9JgRGtMHXyy7jX+WOumDfUkdro8uZrs1InD1NFzVFvvR
K4XYQ7Gbg1XWl7OyjH0JUtzzfi4yKa0UvUy9/SKi1Qio9tIFo+5sTZ6ViZHXyg0tMt4wdCh3Nnn/
VQVWDlMDTFtiv25rnzRnlttr77ryWhay6QIOyyU0R1Yjh/N4rEGjvrqxmMMM8FUDcaT1glc2C014
SQNvjrUBfJ/NJ/vDs5WJ03Im40W+itydn9kSU6koMAwPs9059tkq+QswChvd7KoJ0miKaHaEFyRA
+w57Y6H7DNRQ8RY3nednqLVUWzo3Sr5AttRIU6lCs7To4/gLXhWOBAamxFMf5F2PQMYgv0+I9MvM
jUdqckOySwC2gdbb4yen+hQID1xbtUnwOXJoEoBWxlOveYGibuY4IDzA4Bem2AFOS+SOce/6mBvh
3FDGTN9BDk3NXnRjPewXWeghHbAvntMQByeZxQnuDdkQbOMb33iwW8BU3JsxgZRTmim8spo5Bl8X
sXhUrVM7GZ1InVV5F87Zkojy3hoHnBwCLDLmNPL7+bKuYtnin94Oj0Vfy8sq8Jqj1ajup/FClRzd
2jjdbsQKTWYJvhL35dTC9LQad1kzjn9dwdnxbS8dtiD67Sxe/rxhfnzRVmu57tEEwO61saUnd5NN
nrkSfe9Cja87/0Iwr25Tu9Pj5VwiNpvWUZHfO5tdPiekUIlTTll8beu8+mYH/fYirGrcsqAUjskq
Ny9+YW4pYB+7iyyzGo2YIrVwljW7vI6a+KxzpvXRgw19l3TSm9OyLerHtd6Ch6TwZ51tvQlvZgWc
dCfKWP9qfcu46by0zC+HOG7hG6vZQ7hs7Co8WSJV2jvRLmZOk3ZbLP7/nOyreB5yzMPa6hbN/cLh
l5VRX+3msYVc65mxNL8QHeFTHpMyELuW/Z88syaoYIqV2e2Wi2Sn0NdChxEfcZOCNfS3DNuJpd21
LPdUqpBjzpQc9RfLC4dxZybt3vqFJ/lP0Aw71W2xytZNByJTydw8l/Ug3+rO8hA9ajqHt2uKaOIU
Ns1db3oRZYEp5ydRyLHI+rVQW4qlHR/IAuMYs4+g6X/WAT6maU4wU7uxZ3x4mOAMP4Z2pd/GMJaP
XjPX634KlynIkjEUdwGSwcUREDkyBqbpZ6i+cghmcFkMAncU/IlDlVPkY6oLyz36Y62KAyTzsUqX
Yhyu19q1ayKd0g+5C0EubXzq5rSNKu9XaZeF2JuhN+Ohrk3MaIfty3dvayqxixmVlemMru/DaIl8
zlQZBk/M94ZpX1kFRHlUZbY3iz3vSYRjjbd0cyzz1K66GbKksNTZ4NNUZ7qvHaTykNqvdyFnJkkd
C64yCh3Vc9XAf2X1MS1rmiT29FIUeY8fZtPaP7AAm54kAAsE2Ea3foGbHvb7AqXmME30hJR3VHKt
rCrLE7ECrYwgrfKye9MluKHdEISV2i/LGkVZH9vy1oUDcO9ARVizaRViwkdXeI/oUDGDtMs57h7y
yQ4nYGhL82M7oUr4HB1r2G9Fgxu2G2Ee7TtqsneY905DFkdifeyg5lCaBqsVYODZ6HFXI5eOmiPG
VE66DS5a6AxtsW0Im22L9rGlI4A3kQV8AXAquvi+35nz1s6D/Di23UmvJPJLHoq7MvHPgrp2rQxh
b0ftK225j4wH2h79fg0qb25b73VUSXIN5QhKbQS5HLF71c4NduXS3Hvr0l0FtRij1C8GEE2kyPrW
uIN58Nt6e2hlz1kt8Al8i3PquH27UU4TO2r3Yq1qZPzlUMT9wV9xIk6Tbp4MWEoU3lOrUr688vrF
Py/REPhRtIQFDK8FvHTYbP3D6HuiPlSQzV8XxvztBUKiW8/6xx/P1250fuAnXeF41vEvzBj4lIT5
2S72zRDpt27ZPFxSYPMwTVYjYdAe2+QaZkNe7MxsoqPjNmOfeXkQNhky7tPvoMllkG6dLcShMlOk
+MqK5A0JKgjdDdHESreWbJkpsH8itYISd3d20OptLsNlo7YQLbPoVvomdYAVTJlTDIVMHd0kt6IQ
SD7aJlgzI/ErTX2vr54XOYvfbefqZZdHiA4w1bbC+8KzW77/wPIbNk4yoMCA8Q0qicRa97zn1J+b
8XaL3XnMDCXzl9xCzOMwEvvP53DNk92qcorjjkzkMis0cwyGusTMAKERsm4Y5sOT67fuBvuiqL8N
ZkvkvmlBvaYYhMa3HWppyy5ac85k607reFZDUfvtNVZzV1twLdMAfqjOijju6kxXybLuTH2KWmwx
zP1atGV4VrlVeY3QLkrhIw7M4DmCYbmrMQUzR9MiUXYgSth38WwNK0WBY/btrLrkhha+usexjN53
8HsIjE1gwLcZ6wSXIN8YIvJWyG5vl2iNp11hk3Yw4RURcp7SLq8s+IdtOg0t+hAahgX5cVk7PlGi
/e9mm6q7bTR0/44v3C7DaG5zz7apWV8TZy6OY9gECd/LtH5rQ9NeCuNN32xbkQZxUWL/0PRjn6et
S4TNsAhTGq6sTfK36hqRxzgCdxAOOvwu44ovDM0F7yKvFLIMBuBHkOYDQTlzJGoLqW+JpU0Ltw2v
6eXKNY3wJOh2fuXN9n6rW9dFD6QnLg7eGgQ7QDrAiCTaci6fSBLfAgLCbC3KRV6nljZ5w/ET1tWI
pJ5Ku35c+MNySW5byd6OPBMpK811ovVxmdgZsj+TFF4VRlC/OzeYS1QdKGLBUCq85+XoclZyM9ev
M/eW434hnK9KdcWDFczJczTaJHmEKIKnuVoD+6iFyIfDgPE5wqqh6wxMqDurxZhwDS0OfGOxQgmb
9nlJ7KVjclfPZ74ZRHMm19L7poZZevQfTuml3eACZEzmwWkOdm/5oLgDMBo7thoTuUI3+a0fbxBv
hc+mGCxSgHo5HZbEf924Qh8Eq5oJBWULZ48VTtmcYm9Q/5zdZhvOGl9YX5SykVgdQac/OCeASBYM
yD+nVQhmPAUd4Z41ylrZ3yHqj5vsquevSdn1dlZP8fIy2k5xJbAHNFk9eLI/o092qgweBZnEotmp
KQ+VfzP4ecNuMBbOhTaWo48KrN2YyljP3xB5DLhrO5B4t5rQfqm7qrrQYa7rrInQn8+mvlufepB6
UyqcMdRpgtDVmol5QHEGEcu8y/Ja12LvzBTiWdLQ2ew4qk6TsUoafonaX9BaTcoIrQh3tOxrxwII
cklzEMnURfSZVmpx1Ze+LNsxRbjU/YVoVkAJkjT4j0R9p/a6ajhkPt57Gm56098V4BgRuYGU+9Ob
nelx6xRyIyvFR8NzOnUCg1rVsFtMPTE4j9ca+jhLS9A3fV9+HastuYWlQP7fQujDh5EyyU+rPil+
Tb2X/2Dt6agsiHsbXYvc77gszhA3LXuk18EPqLCFHX5RyJ0PaWMN9Q0kYBawpgnWH3hEYvaTOKg4
ZX7bjXpnqLx++oEzPJ30ka2Dph55tjZnfkMiQdUQR+f4FKSVmdKa6uUH/G1+njuaheky4P+bnH2M
PriWLH/Roq1vspNiZCEgOaK+6oaabmLpdVoJnyCcrwE3rLWD5KSkx1AjI6bcm65BNCAxUDed/IUf
6PDLLxKyhvSRp057MW7lbqos/9mf6c0yf430Mw0tgYyABU4yJjxf1YXyy8w45SJ2lHmoHGHSgCDi
tEnzEqxh36U4MtJbBu7mvcAOpfKxymVad3WQyAHS0tI+l3mpX4NZAeWoFK1TCjjFuqViD2hf517m
x6VXjk7neVp5zTLoy73XFSOMBXCWE1lxNd9ViYR2OkWDjeZPEVcXOf52RJuhNj8tXZSXrbuO1X3j
AAVqLRU+CmSu6kOnTQIDoe0S7xJPm7LbxaMqjnE+TPWOurMDwOKYpTuqBXG5dB2MhxRBmLcNsBN3
pnNWvstnrVaZ2Xl4GhirgjSO2d7wu6r7uE612Up6QGZ/cn9K2i+b5a9TGgINqnfE6Pxm7b3yLQwn
v9oFoyW/LK5dNrvTob5sscejcO9Du88gE7i4dFURg7ZxAj2nqR6/xiach2zUerUzICEW6c+q59c6
3yCiJdbWBilN7nrWVEnvpJRWw0MRm3jNogrFhNQaBuuHJGn8zNewReKp2JJUy2Qm9gdtQEccUnU5
/urEhL/OSrJKduOTkVFQ4pS4DtGBvG++VnZb/gAm09+jHqtehnBzouO6OP2UJfj7FOkYmo6MoRok
g8SmIsK/AgOcKjocmuNa+D/meZhuvJLrpiUmb69rVytJ173pHBW0yiPVkKuDzO5XfSf5sy+ytBLr
GCrHfM+VSr7ky1Qlu9wCeMWX0A9kZp8BfvofLwjRoWI9X6p8Q25Dzh5wsHgL3J1GqeKhpvY9JipO
XvQW+sRx9KwC4h3OQ2nX5clvFEv7OqUYHIZ9MuS+PKDqFleZFwsCqsm1eqJqdK40ljhz6neBM+66
yBnHQ2v3MdpKlXnxtTtdBM5JYbtHquuVcM1ZiaeACyZqboiSIAaL1GEE8DqZIL6do63fMi+syp/U
R4mfmthqLmBiTBFTihnEAfOAPj9HkoM50tjbmz5Wia4Y2dsV2SPchiihofXUsaIzX88GbGMtmPCB
5ezFKMdrcCvGZOUUly2JqWcE1VgFb7/q50Gmo9tI0plndHxpddp+mMUw38LzphjafCWuKJpp14yQ
RQNKYlxUirYaA7tyszzqQpB+MhUdlkp7hXTUvY0VHCpRbvtFb+No4U+Gk2CaO/Ha7nQuoi7d4kU3
yNvFcZkJZHxu1hkeBeOyxTX72Bfy57Y4yYttTUOFlXLisJDtt2ROl9i4RdrFDMmzee68b569tC/V
lCDJUQ6x1gyfx84+p2+cNRWrHsoMw2LbyQSD5SINYkwjCr+j3wjRYrmxrUT2J/cYYR1gI7LtgPwY
fKlE6DQ76c4b8EUGXCb1nRC5xipa29dQLtOYFku0keuTeHysqzX/olfEoXYsGdzfI7/mpk5cSISR
I+P7tZxW7lFVJwqyG73kQLJUWlc0Zeh8MdRO/SEpfkyI0ReZavuODFOIuN93dO2/XU/HYjd1bUta
mRZvS4POgwvaAiy+yT1FTu0Z0IwH50Sru5i2frm1ZKUEeMApuevCYSZAW/bGYCMavGlnMW1t9lvQ
oh+2svF2Ultt7kU7t6HPDech+nACClssF3Vv+Y64xvFtDZnore1TZObRz+ywXL/pyi14XoUJL6yh
taIL4Mexw2JpLtaMJB+FFzmCZm8dytI4eYGfe+t8w1im8G0cShRwFOqVSc6vzRLXtG+5Gq+pzMx8
VCd+X5qUzHiytenW24Ey9qVJwhmVTZbxDwkOwIKGfEToieo/fsGKWH5bsMsiVayYPICDjOnF6q1d
7pKkrQSddus6e19tKoRHFdlfWQhaw3kz0VunSe6GNzLIvYuID9dN46WYXxCWUj+p4Nw3Txl2AaL0
F/yGOw8Z0i6PakHFtjnDMW9K+xLiaDcArM7bdRejEPKj9GYTs0JLihHlhiQc99NWDI8LszaX4r2o
O2RTEkaL0byVYyqU6N+k3dsopjW5+rUMBeFTMrONdzpuLb68bVV3Y+2INxA69NhuPy/fNmdcb40v
9HfOh/clxFf4p2DKWafrCDoUYf+8f1GIRFwXRVu4x61eih+GijHOhsqwB0wimrF0Q2/rqdBL832r
Hft5aZzu64DS6bOlxiE8avCDt5D0ox9lWeQdou6mrnY9E7hmt1nOegSXBqqQItP9vYEC/z4iwfos
m1WtGUKtNK5Uqu6rMsz5d+jghpy5mY9kjr0a2W/bqb+Ffo74d+3mgEp88r+dJhjLJKlRMhmywEZU
8JgMTFgoW9rpkcW1e19FSft1DkR76fRlVJ9NyrbFrkYQxM80yWRFksazMbZzsb5OjfaLb7nVm4I9
nFs96URYhM1V296+bYfgd2NFhnEqK5/nrZzxC0BTsvMZbdd2t2fno9Hh0msE6iGaHp3CFT1BrfCi
Y4MBTpxyLoE88+vQFzCzfUUgIryVeZuzee2c5Q0oIVHFNgJLcJZLrXXgeZ22fRzzb6aLVvqFiS7n
3OtWHaSmZY+Ydkm9ximlx/LSwxpoUsguMbO4ilo2lWwFmrTvSh+vuokIkyoA2CUrE8SuGHS58vfI
gIF5tmMDxhxGrzn4YAudzJ9mj/ZZDHBwoYkQGntL0hJvHVIqacCg0OxapqcFUBIp7+a6z3keWoUt
ObdNkqyo+uFCu4hTc4vVUu1UVHjXsleoQOG/aT/m6xC+jawvvjbFQo0x1ZzPGaTvwJwwaH3C02gl
WDDL5smdNPYeaxmVD8vsLd4D3nz+lx4oWdcc4o6l9xM76/H33LsWMX6MZ8zujyO5Ljhi8dRd124y
08/0arhySvAcZ2jsLMj1LG3+MhM7zqkMV3WoOjAUmQyn9tUv82rbt7mMhzQ0IaNn3IsTWud2mR/6
UQumrMRscVyiab5OpgkCeBkVy5vo9aljo0G8D0zd3ZnSiRrkDQZPU/xX6lp3jntXL6td7ntYWWWK
aqV5q1ToXbYiMt+CzqmfFKc0wKel13dm9YYfbdWHjw2LdiZoJWpvaeNV84MEbt1eRVghDnREUtNW
9i7F86KcipHQsgT0EgTSsr/pmK4OzplsY2+pGcIEJvAY7dumnWzQTJGrUOeqhxGxxGZuIqqcylC5
2wCD670YnJyey0F3rMPSmf/d4IybWvHq2LuB+PpQWbV3FzM5pdwAivNbo5n1NNej9TxwL07a2Elu
2AuNDpxEuvXXaPJ81iu0yF4G4qC6mJhpdTsxdqc5IFHmZrJd2cLCcnW/r3Juh63GGl5AjWj8gy3g
rr9KB4py6rP8ntDMzhcqmYSCEj1hOnqCAzC0CQXqPCzzm2D17TVbjEq+Nrpf+zMXoxFkWBUeFafh
gt2duZombh+4al320muKp8YCJ8v4YmCkgzO2CDMb04pqJ4zYpks7LKp8v3pblOyaJoyntBy7SO9a
oBgxZcnUfIGxYSoW86YHih1pHkSdDPorg4h2zKoEYcxXYcuArWAsBvtinJ0tSCOyp8jGzqM8m+Jc
1nxMlOlHFkPbmTvONA592PVq1yvVG+anUDf2ntPYNIBlYaMlnBgAHodWOqtzh8HhAnSTHPfkmjxm
+N8EYIb3ne8pe49v3/q4RPOU7DSabdCWQ1ZZKeaKervl9fVuNoVs3HbTEneXJG31vAzaO0sq2f+q
yWDibAGZWx9ibVR1CPs+uVXLqOodHwsjhMqNekGbEdbJvnWgiKblHFAglgzYu8MpPTrnhS7b6Lqi
UfiVSx8/4n7xvreTMO2ukij+pSuSLG2WSLgqaGZvzlvQ+FQ2KeOwKTw6UedOdyYo5+2Zocc6Xm+M
wMO9Txkj0lzq4jcsvsIcHVZ36hIVYMYy7Swi9djioOAenB79ix1DQb9HOdavisMSDaK98U2Xr2mh
t6g514zTBzpR30QZ3wVFMNPo0lwozx+dZ8IWHU2CZh/fVKmHOUxlSQ6+WW1ZBndWgtqJl1qJWac9
jFH5jaoqD89dxvjFbdgvNHZ1HBh3p+x2e21LRoE/5hNj8zhx0CY+eZvFnShtZ+8R8qp9WcD3y5ZJ
yJyo2yjn0MfFTG/K+WGV6mgkqEuMTyb+Zpv7F0hQhdNlciq6H7CCi9dflbTmkS+Y4JPWtI88r7Ec
1xucI2ZCW2tXA04j0vOuo3UNywu6XVVn0CMqKjGtBb4HORk//NWGQZccGeWrIpPxyH5EoCa87NlN
JI/CJBZYwH5zf3nGH9cvMg/Hed/quk7YqjbTeK39BbECkfi9fZTCdZ1r7DEs52ghqCkzC4O89kCc
699Wzxrsg+5ztBomdqEHuTn6tSsq5iAob66a4iVx3hb+8eWKEVxfHzyGmNMD4mKNTOtxttYrEVSL
l3WQEyhukd3xMn50vzyjyTNfORhjD68kklhnbJoa587K+9jLRNwl1p1PwdahyLDNy02S65iVJN+7
vnfaedDXzKYj/9lB9SPaj+vos1lpjasvKhPr6Zoz70wZXWWHq8DEB7DzW6jw6bKMgf3LYa897OKS
Ufy5p6Xs/o+j81iOFNnC8BMRASR2i6kqedtqSRuizTQkLoHE5tPfr+5mNh3TXSpB5jm/vQHGJUIA
vT2Xxoz/QHNOcTlcJn8eqswP5KbP7oJ8KMGpcrjvLXCQTrpmswFzbKDzdDzU3j/0oebsb9lbdbZN
PYL0nYCaLmnprWkThBH2ne2sNSCTFCRduoMXz6xC1DncxgBtf81wwCmjRddzzqJaiFM5FuSWl5wP
630fjzw3UNpmz2ZGHfVWX80S3E2S7Jt92RcrU0HjkfLrLEUd52gAgj0t1Lx+u41ZvTTG/WwSHrA5
uJRtWM8n3ZiArSG22zJ3+7Wf08mrlybTLlRQXhAj52bV7I3HzybqXBty0luCd18PTngbw6WyFJLC
ngqr54NTXjz/mMa9wNGiELOnK6bSPdXzsJtMtusaMKMTBr7fXluIjmw3nqxzXDQuP1Zg8M9U1rSp
x3jr/Vf+ci5ExQ/3oedNO5mZl5gMC3j8v2xO+pGko/K4TLzsH4Gk3Sip2i2y7+1qt7fTEG9MEuQi
wgMGtcVYVwVlN9zW5cw92FSWCTIUHwa2ew7FQF61FYzilhpK781jnUVtV8+k2CWAk03PmlAs5kMd
9tgldGdHBXRCD9Or4qUoTvZqe8MPiAfNL2atu/IO4OIaxSnnGUwZPivI271CeIjOTENdl62zfgC7
V+XJ7AXdCDgjgjEbIozCt5Ufzftjv4TWg4+cIroBPgiGxBps6dz5YB0/uI1I/53BFTjfwZDeXL4F
kDiv8ei4DBEapu0h6PHSbjcAyDldUZ3msCRYtJYsj7eD8SkwodfZeQWIZaNwjxhviw4sLJH8Jurv
ynOUydRmZJF2gRk0ZcfKk1ndI9f5GrqOQVfARtVJKNq+vUxKavspbrBMnrq1i+wHm0w7DuwVhAAK
E1qEIQcngPBzmiFqMqwhu9o82ntMZMukcfJUdQum6yD0tR4FoZL6xb+mbvxs5qqq4H5XyNl8qAvW
XA+htf82BNJes2WlDeVvPRfRCDfAsdkyjgPXgMXaPOejzc519iYQykfjOrXMLHSuIp/9LZ4vfenp
5RQjB6zelokA+WTCBNefdovao6FdD3XZNj2/d5Tn3E1THU2ZK2cDiYisIxOV4/f3oagVMdgRvXGX
YJcgInLW8IKTFOt+Irmj+wTeKoJUjlFR0WHpL/8IkUHu4zX2Ot4N5UTw0orz4+8wOPppg+v6xMq+
/x8mscH95/kQJ5Bhy72RIEDVe1TG0UH5rheOmTvUVkFeEBPwTmMLHBdiAnHqe+IB38mnQaEe0ib9
X73o3dz2nIFbbm0yQvTBiUdp1wBLs/G2ua/ILZSy064B7f6PwNy2PmMwbcgqh7YOM7cPg/U0erDy
uMh2axlVEpq6kUFi2+s6PJR0IK10q4DI3CNxlespqNX4zZPKREdAoARIjO2eiAx6CAoOxLIsU+0a
/PjtaqafLA/d+jT5cXWPiXgqz9V0rOKkwIQBBdYGmlbHxulR1fSiyAa3aYJk2uYIMU8wgQHq0fbC
xMeE1iW7JbYHCUUfn+XGWZI6GoYw9bvdPS7uOLG8LZaWy6lvxuE8o60qU9EKU927cGRdViwYhC8R
IViIbo++OTIaCJYhVe7hmGwufbWkUApc0NzqUkBje4uVHn5YPux0o9L61G8RQF7cVI8zik2EQ9Xi
84NJx+SBdGZxPuJ++qr7qXxcMSkjfZF8bof2ku5kWJs+qmoMHg8+d5/GRbSwbJdS/dz21v1F5kHz
6vnt8F0WTofQYjWeeb4KbaIHR6xgrEiVNEE1YNxDChalTLJRd/FNlnfYnKaWlurWRl94NrvV/+dQ
19Cf2r2Y+xMV1r5/5i2co9ytwrU9EQuBGGpWxzGcXSto9nOAckCnWpahf8L4o4v3dWEpzibPu14E
/Wz/5C9zpvuZwdT5tQ1z7J+Vshw3U9VmqtMQBTo+HTWVi69LscofXu3xzko1FV9NFGuQit0T39A6
6LVqMsHe5gNgMN/Lzf+eSqwiycgiByfMcMK7zon0ocHWKiKOp/Hf5nl2l0k4oEeQvwb5TDCHz0QA
TIgYIn+tT7DoO6+QWxV2YgtFPO6kFrsnCbAMQMA7u/9RqT3+UR/B8A91sNc+EFstESl3OBzcVbVd
Soo0WJpvywHv2sgne5v9UVUXJFrUUu8rCPX7El7JCSbq5SXYxuO3g+aGHGaaRzuCsNT4FyKulvf0
WXPRF0GgvTtxzFp/bugiw1PRuNo7TxUHy+3Rq1GeMebJPRu1WNHGuFuH1bRggamBjvabRYbzGwUi
PJtE1g/fHZ6134RWRy9WTN9M2pckyPAqVmV4qXdiAbIg3Ibthyj7FR2VWORxqQ5rVWdrHffXdd9g
fgD1SXyZYeLjzI0OOKLSamdguUrSaDYMrLGINrZDXxAsLVvG/2o/YyUCFVNYFgkNZa+tTh1r339q
jXZIqCOEdB6RPYx3xnVnlQa0FL92y2z+FsW6jzcI/PgiGCIGajX6oztFzdHXOgEmO7qPRc0bd/ay
cg0tkYK3TnB/KPpbBpfI+QWYtX5oVC0/qq1pm2xUsWPnfThG6rNtRfWJ8aBHwzYFcY1WsFuc9Cic
ghO9gSq72M7sbSQIdfbvudjQ6qC/9w0qqm39rWfLEKAwymW+IA6i44385SICZaQ+NAvpRHiyw2ra
/rbjAqyyCBi5dLM1puG2tyqFqGsK5KnyajJkY7L1SOETw/CxuVTznKZtmrYL51Ijcv7bQpWwtfVc
zQ6Pth67ecOCKs2nU9VFfybJl4wzlHrenBc8syC9iOt/1G1phw8j9RAz1vtDVHnbdtsOdWsFt4e1
DOBDVTi20DbTdUgl/NJP/dBHI1LiNQdPLe0CERKcS3/Tt3RYZmsflUCpsztV2ei4QUfikNYmKYYI
QNBRofVx9B3LE1/Xl21F/NEy4ByDzIfxzXYqOwb0eyCCnMOkTyZ7uRs3M0sbThcJn/7LaAliFgIX
r4xyZcOwQavJ+7rKeL3Zq935L9BVUOQTkPdLbTS6Iq7LCjPFEAZXRrJbcpzYAS6SvfIyKET/fURB
E+S4GIr/yBxEjnMNy3k2gdvV50UWNKlU0RQi+xVauFwTw8gS7Bsb2RArfHUqmRyjs88v/p/N9zUy
4s6hPLdok9tfeqLaK2HsgIZOZNi7F5iA8hYzvLXc4CONm6v0xQxp0O2s9C6o4/iqAgD0hCITcD1d
R85+xxFab6kfD1EeXe1iyQyJ4Fx8Alq7M7tRhcGvbKr2FrFys6PD9DVe9BBw7cQj3zcPDprSjpcR
YCPHo1/c9tMxPVQzv/6TCRb7Db5sfY0jEX9PiC6mK/NXKRtI2ubhQZto/5NTbDXJDJdZZXA/jjg1
8Q6fAfDeIgLbwb6XUU6v4ebZW0bN546Lc+mHKJnRym1olfXm5gDtDTyfI10k48Dy8q6hhHHCIefM
Jdw9UNZn2Atl3UvBMJDFI8xv6tkNsXRu5VrmBZkGYNs8FnGQba3tP7TIvqrXQ/GJ62Q2nV5ShCjy
gVh1p38SZpvg9TT1JGdhSXmt/tLOq431khA+S7r7yxirEr+wPcz/7Wqut7sd2Fc9MZYc1xiDqGAm
7m1ln2FbGUm8YB7dZ8AoNecWy/PAQRvVP5XeGi8RhetP7wbIl5GqKYGDC6YJ66czjtZ6f7QOhJzB
T+I/gni164n6M9/7YanWiAwl1w5aHFC8cF1UNuwa6JSqTDPcyqTZ6tniaxri55odDcQaLtS+oGGO
vwSC7/o0Lx7PTRy3O+pFIY4/yxofXIfNCNtcIp7hoSrm8p81TPH6WgoLeg6vUSeevSo6EI6CD23P
RizrNxraZkLFilgvGVcTdGdvRv+Ul3NsadKbD61TtYfrs1lqd2WYLdTXzDBUYjlR1tcxWAyMre9i
ZIpFt27vEdaP+U8ADox63Ntm/DDKDPuboenQfp7BiFBJuIvnjRe5rdxVJSK4Fzc8PA/ow49/9k5r
/xrjKfwQiPOX66o3fnVlW8dvblGjF3dNV8f3mz2U7fNuxBWkimQ0nl2Utsh6BfLhdHDhd1+MBEy6
n6ZxjO+dIYRS8Oa1efOxlgaP1ry49ZkpqHBzl9aagmrVeLWAtqxiYrkNSrnf1z4QVL4twfon5tZd
U10NA0e1VnZ/6rjCscU7Dh0RLTlvTzUyxC4J5EBPjt+zDD8fYEYqI9OrLxKGjm4+eYNp1wQl7EQK
Jh3awPX7NcCA3WtlgBmMy+9+jlDrzZ4p5jScDgX6pdxFpCXfO2lVy7gpBo0gGlKbA/c6xmIVzNQB
3Q2Wj2zytuAVjNNDAlumzdhFilFmGHvqaXY+YRQP9vSPEgnhVldJ9HLkU+z6buqAhH/JZmu3BNun
cPMlrELvQU+K36OnCWl+IMoC1fQQu4N+b4FlzemgVPH6NMbgcJgxqDwwge7bk4c65UB9ed1wCO9A
BiVADzj3A//TGcCWUqZdpzs3lh6mu21t5LszDZ1OV10fVrbsCHMhYQUyZQ/I+snQ5WWdIl90Iu+H
shxuN2esqzsvGlaGVrEiy+SrYRTt5XY89uQkkOo1tooUVZrHahZP3WvG7/i4xQJSt5+YnMMLyaDL
6ygqFEP7OAy/Nj9s/0E/Ru/UaYKCL26B4t645sG1/eapxez8vPVqnvIdcgJR53K4ry0zMTQ3DPer
t3IJQWOSesSYtE1zWrQuimd70etp67WI70EmnTBbokp/8zaMe9aBAsCGOxs1dIqB9KuL1hV/xDGh
gDtKP/pX7rFb5rXUzZ6ihdPDJa5G8a+zULTmQYuOgmWSknAicsd6CKCgm/33gur/5665I640dqBP
nhkb+8k5OOdTmAt3uhFyKcy5QaX+hTAK34N7dNG7E87B9DSgy5tBrUJnA2qJCvW0RAeHtI5W4urW
PfJ/VbKpwzNoBwSZKrW8FeER42PQVdheuNRn1KZhaeehH05djowVvZzGdnlnBgMpUZMVWd12Tuy8
qFmrS9ErNEzuWPBDHXIrGGSU7d1GYccpKyalv9bOcu1TWNWc7+zuHLJ8SBalRrbB+MvhQvmxV4Ge
UsqfBpHbfiWiSyeZ9XMMUN7AlNP7xEEVpQqxugyIyepg6/7sbbT8PA5rXG6t0N5umrlcvdfB8YfD
Syi+cv+WYQih5vUu6P9GfNjXalyAv5GMZutkOL4ylOV1jx13GOOTWXw2MUDbvepOjrU7Eu/CtjxX
ltX/JeqDzfiw7emblq5andBoIVSu1xVMX/WD8hnYe/snjc+6eseAs/1gZcFMt0dHnB2G2xO5hLCx
1Uzcxgez+28a2jc6vtTCcTZFV12WLSJ0zx3L5mON2PIHaQLwbN5YjX9CRGpzEjXxcBcKpbw8KhZg
HW0aeQcIwlNEvu2uqbdy/e+dzqaPQ0YyTDRMSZVMB/oOTNfSrInX0niVAEQr0tKozNxzp9CIMsLZ
QSKO2xoNxyYsFyxFH8R+zURovHumKyEsEEj8CRdszjfhuhkM1LYJqGtxUYinhb2L8SwY1ooroR/L
dIXByEerYgYjr179kbyO1e3c41cDVXTdNrM2wTG7WMoDuOIHqu+7Di4DCf+IqAQpIcr53mVPyFsd
WTof4nJ/JDJpC34bvkkCVpgb7bsh9DrsUfXirqdKxovIg00czaUNd2/k+/I5KVrTzlh91mqXGXsO
afXJzjjJ42BDgoDOD+qb0C3cXvwqhMwgRa9Ko8GOf9sDkivq2UwrH42t2zG3gghRF3OJ5/Hlej0n
dD+uxXKacMnoS2SBtsPhGuSy0+zwzGlErzqjP0TFSG0OtL1yEOBhcUn7cU5+t4umpZofG9a5hzCc
dZmF1VyG94E4nN9iJ6kYSnXdvDMQ036ctYy34VejQ+2mckUcf3uViQ0ZVUWgIYB90ZoFVom9iwEj
ii7a2er6wYyO+sO2fLxyqjXyjIVGPlAytwznbS+lf4c6PH4nl0r+6eflIN0MebOHHrifaC1WvazY
8AnsTrpw5YJGTtXLnFq3rkhxGeBDgrctgZsUe+OJqDRayEcpuKBR4PnmvNXr7D3jqHLkqXDn+p7Q
ZTPnmoG3edTsGad+EQRuUV41cWbS3P6P7lGvvkVxuH7GXiEfPfYNtueymf8rAzv8HAR+q8co3iZ1
MZM9v4TtLpovG0jC/DDlunWXaD7KmWcU+0jGCrnGDApNqG/qMuSG4Qh0fuwOGbdp67WcdYz8HL7c
gwspouxOmuxZp/fO1rZ4VoZJoX8FyZb/lLVafwb0e2x3CzQimsGl+2V1PXMi7W+juUAWBTL3q7Zh
iKr3KndlfeW6KKRCmcRMez8BMfTZaKPPxdQuGi9vnNDyge9N+LvfK1g7Z8UixAwzNibbe+yleRtK
hIQr+WviElhIR871YtyvcEFKlTkostuzHYTF72Djo070KRF1BBH3hF0EjdWyo4e5xuAg4pm7/phv
fEDwUxMc+4jUgWepwwnXTz+rerXcC/pFogcn4W/7eQQFHTkUuugX5mHxgq7C/c3ZvgZXEVVTnoAd
x+rNqexlQNTPTT2/VM2moHKQlxZ53e3HxiXky+biuKXLtB0crJjo23uVWeDkn2qsvOUsDhYuyKxS
dQ+VS2UKpr5CLc925Q86W8djvW/WpkdoiiqSBUpAAT7guFA2elhpYP07MTRW5s1y2S+WA9CdgLU6
F3doAxuB146tB7eGrjOSgPo7v+5H74mGiWo6BdYVl9FrLJ/5QP03AmO+n8RAkDG1HU4FsNC75fAm
ih32YzHrjL6XAHvsMJs69G0dqrjLYxtpWoPRDhE+0eTRmTPOXi9WhXIVVUSsOR2Bzd9Rph9M0T69
jA/ltPTz4xYbswBqhAbZwrWHCQ5jxuyiFzz2524qivCVD9WD5OLZKdKtsMWPQsHopoMjWXrDqooL
VHg9h3FcoRU8KB2lCRfdwH3hWn546nE73DUND/1LaBOZdGFbR5nPpoV6Lhgdq/hsm30BGe3V9s9H
gWBuWL6m/WzB74pbdPKMm0HfiBMa95YHqZbNw6KcDVkq4vh3bFPIvnhOVfvKCBr/QevYYBgOy2VM
8XK57K0kg1bvwViVvxAYhcdpIMPTZ5+gUhyrlhe6p7H7//JJRJ7gvQN9/+Nuw7QlCGnrB6CjSd7S
69Ct6d41+t/uVuDdTQiOyfl+FUNYtGnZ1L3A3p1sfxnMreJVLrPWk/JZll2NNSPkVf7gdu4xASAJ
KB8qZNLRLYpyKbKlwYeKShL+NiuOebzrWlEXKZBe9HMkbao5YxpknllorhpuwslpqlvHlWpLwfpb
nDlwTcRm0uwlk7KA8KZb1dPDz001vGWuW5NmSU4apQd+b89zDu4dtU8odMnWD/YDW8rhDuUTjdeK
W3dt9xw6wCvyrt4AuwdLRD/6EmETP+mxFQ+8ZGgrrivdm116znJpTcTkUoQRR0Tg41AKcPlGmXY0
V38sBhXcL3uI3yAEDODwdbbwYWsC8yknH6GcBp6P004U0G9xY7PZuPV6PHf8O3wrWBQkL/DAPgIk
3cvURjfg54KejS3vBIbAvHc8y+aEBe5LlgmJVRqUrtec0eE00cmVUeeddwvWlDCufjrbkURXO+pD
yIsXFNI7rbISV+GYXz/N81YoxG1NMDyZbpL9C++vCm4Kx9qoed0a8OPWW56qEAttqoZqRSnKl8hE
Tm6Vaw/O8kA00B7dxsPUP5YHTvab+CBuBN1LY9gk5BEheynqfwaL63QDz8kSBTAVS/u5s/xoSMhW
azyettq0WTdXvsom+NTfuoPDz0NtqSkdQ5AkRixTvmgMAfuvcRbUXEgmtiYvUIUE52GF97oM6xQy
OVKG8E9wRWLuCGljyuzArfvzunjr9jw7qglw9bXHR7iR2s8/EXQRTgUx3UVqL+2zPSN4TRZTQlSQ
9cDB3pcYFUGjRm6erkEDk+xN4PBBixoGBIiuRadsW8HfmErEKS2pepZpNB2jk3cEWN/sMcdnisyS
fFOfaXni/ton/UOvpQlgrOhSUgxNHt6scjl+6KaIXkrIHofRAS1/ZntzUacOiiSEzqrC79yT24yd
o/X1lvhFOP6CFIG/j/tYsMl6FRpDvhwJcsFc2FxQkTtN7orQANgEiyfhw3AT5+TmlOHJmWADbg40
NEBXPbpTRrDG1kCC6OqyMdykldaN5m4riHz0bnaDkvzi7130FxICFxagUF3mYh93kRvVHT94iyEW
cWEeSeQcyjmLnhBakhRW731EeKjuVbwd8205+usHL/i1WHxdyryLlforZnH8Q6crsY6N1oEYLGJ4
Bgt3cVnjND1xzXYyt2M1Q33jpovP1q7NlO5lUZh8EoItisf9mdLM+h9sepwh/ruakMCnp09zrKbm
wwXMwhvrBp6StRyfoKtGxsMdsQuVfbDmzOXTFCWqMJx6gnZJN8Vz06ucyg4f4ct14cn2ihD4hKH2
+LnG/vwmRkd/7V14XFryieTtCFp9FxKRdnWvbrhuWmpTEPCGpP2DbBX1/Yj47dOtpqhntFTOgP6a
g5tHPhz3nDCrAlyTcpXwEm1W1GTg1niC4o3IjSpC9XAeUPiR5WCNEdKEqOyfqQUbv8i5rV7l0Vhf
ztLD9HQht8k9oVityIErVz9F8R7dh/WOg4R+HQ8FlE2Fn2hClBJd4W6XKx0KyYfaHnQdad2D9vbh
t+0rueXL7pFAQJICZvEwUmVw3mnriMEF0Rq9zkcQs+Bx9yQsS/GHRoQnMcwUS0C+UOG/+8iY6zNY
wv4edmb8GXgNJVPCUdWvmVNvz2lyDn+PFlKvBHVxuZ/JoLd/8UgQGcqaYrMXhdv+RLKEd43KM75H
a8jUNLmOF62faXWZUFML4/wJRtOzjUDM9ZkKidHOShMOb5LYH5GPw1I+S7Kj/nKZh3TzLu3hsk6T
AUkucNv+7qHuYAi6MWSvMZuHvE40cFzTqtARGcEwbwbMqohio8a/hC7LWVohuAdCcglfToKJYIrU
dSp4DW8vY8IpJDlGM8qv5dyUaqWSkh/oM7KdDWOL6PynMizZhZw6Fp8rLcsIAVS4v9SyLdu7AAXL
vyBc5ae2Bt7ljnfr/0CpWTKi7rowJROp+giVqtfLKA1GjbAM44tFf+f2iDGMVq813heElK4Ux20U
IDdleFzBRFRTC9QI8x58HduOYGBf4rk4NxDUdw5uPXkarjW5jEb6Ch7jhPTOxjLH/TLO23Lj4r2L
s6BhacVquMXhHbSp7ngJRz6FtSjgaAyadQMpSphE5jtzPTxSlEm2BU+v/aPhtOjPaLVodrJEc+jX
Jljq50Yf5o+DzeFmd7BTXhnzAx/iqsbyhBzPN7iSImDruAhiN/UGpoCbPhg9G02KRdicJ6umPPuE
MkDP+54qs91jvjyDy1fO96737V15q6VPuBmDBzOX3XQOyIL4kgubBSDr0L2i5Oy3ZPP54ngMiChI
uTGJ2diKwLyqdvGPBCDhQLY7WQSwlU6ArGWxDlYetv2jvJQglblr73D9tewcj8FlHf/ObsSSMCMy
mJN5C3aPbccUL93SCeskcA78seHlghtvc8V/ixn8DmglsJ8L01A226to+VxXQ6JMi+OfUcHrY//W
oLCUeU1cyFNPaJWHw7/k0bqmoTyNMdr9/BhW35wwnPeoZXHUJD4ppL82TPSg6JGvf8VBV1k3C3jb
24hHoU6wRcvHGSUxpa1i8J4dsHEeuENADriHksUDHkSJ17OZ4ifttO1+xptp3aNFgKJBVjO+Wc4M
UmX3blzl/tyOvEnWNC9P8VbuZX5sLR1imvR3deGkYviKO6clS39fWzqD9qhpebRC8kRkj6CkKqHL
OJTmSJwH1/MR9fwfLOqu7lBgDm6s9MDjfeerfeXh61A2MUNVUDPkuCzIAx1IrN/NVMVPNTcdCTHc
Kd8BFq/pVlZF6ebWHgJFgE1sIg/JGZEZ9tvw1S2Mg+xdDFVHT8UUPs/VyIGvF+Y9qxtxyBKLM3CU
k5UYQxPEbUkBd1MMAG7uEJ5siCp0T30l/HSBjAGQtG31yrzGTLcp28HupjmxzsYXxxPlx9JP1gNe
bfNreZ2mJwBoswY1IJmSVSp3tMDJWtCidCcGu9VXSwpT5W/WmzAkFcR3n/ieuVZ836YqDHL5ePHI
5PpZqFETwFAJtPhGcpicSO6ap1ubZea13MIGK74/SHRDmKqov66RpD+AQICJlUp7H0XUFM9zaYoH
G+qmuPNUYMKU3A1ry+N4c7rEHE5wIOTxyFDbZ7v7R+3g8GVVS/FxICA1N9dUrn+wIZImsx55RBLN
ZiUZfKyAyZwi7u6JiOb8Fd5a/SbTqArPBMvRkngc7RGwCRGNcGOFw/hUVKMDJB+wg+X+BPfHr6Hq
8TL5QSEuoYWQHk8+JrQsmsYJUkJFTub1HZpXWgb9CzwZ3AWSmbrIPBNGCNpQO9O/0bRL/4rvYXk+
6mV9EZ3SnNiI2jWK/Gr/OXnXVQUPyXpLHgNasoja4+2O466w33gaMVMEh+hXZGy+7+RlAW6CGRRN
W8KOeg3ft+ftroh29JO+5ZOYCZvXpUFUOnaZNHQr/TdCuV91bLiNE1D89WtxIlTgrCzTazUPyPZJ
xLlTcyD9vDjg5MhuKvGkFaKUf0s6zPcM2TjxL9fcDDcxyEGKkw8EMxMaIOKffuFWH8S1q7dml7w4
0uvnyxEo24aXqbw7TDqlm9Q8NMT/M/rUud8IkiUOacdnFdfiHpp27m+GCdz7qV9ahDog1/77HEer
ToZFTLwIaIIKkIWSy9NjktSPppBjnJQEVvmpdvqrk7tkxMmt0qk/A12P5jTCvCzPfNT9deKeIpzf
GmPA1MAXc26wHKCx5BoL+Lp8KM/OM/qD2CfooLaNhj86XsMpccog4tagQR6JBwnJCMun2ZoTGsZX
mdai6OR5svcB2mCZqO8AGBL60TWxfAf7D/xHHsSW3FA3WIrcGX2uN9gAuPRyQXENfumPZW43G6kw
/K/rmBOBTHZBHRri8PA0EvTPd4vvCiQJDJZ4h7DOpnWb65Mm1rZi16rWR9dd7WuQQFQ9GCOs6K0s
vOO9u76MIBU1C++g4uDdnsA0kVMNzV05Ra0gZSfWnyss6H7u8Nk/dtwN9Kj19MGW8FCKW2LZvmfi
of8jNcG796zOI94ojIooLT2E1Le42WxSnAe135BQ5N9OE12LCeYWZBKGIYvnlZXf/3bARn86qDaZ
oNAjgW0itQzfArcVQ75Oa0DaDXdzqjEa3RBGsY5n/qxqEr3t8AWtGwx2JnAXoVrxluO7DTdAbrNW
cZm5LMPdN/hslGPzvaI7AgHChU3PEhdUhsvtSlt9f2dFo8+IEvrxL+g0t8WI71TX+4GEaDwT7Sbe
SWOz33bttn8snpMv3e3qofLK42odKThB/eLo/2DWt68uZQfkLCbI7r+qs2ixg5ChAv7g/rqLedKP
u9br2merqRs/NWiF68QP0R58ko5R4nijgBiHGhHNQPiGpZF7BvY5m/dhe93r2syvCv4O71Q8zR8d
8CR6UQpgP5FcbNEZaZkYUQj1nJS0QYZ+Mo7soJfNVpb+him3+9Td5DjcA3GoW8WoZc4TOhk3r+zS
wtaAvIugnm6vXhhJ3G+nLBhE6fy2LXTcM8I4Y9fjTKQO7Q/JCNGkQJjFUJ+NiQ9cZX3LHD0Edswz
V/UeEzMH4H7q2OY4BZR2hqe495pHDDVTfb8NrZ83od0hyGpK0aMgrr0y94GVB6bJ9UqMjiQxvpCE
hn3dd2TU3yCbCUSKZqv4RQpXWT8Piz/VJ+ow3D6f3HhDqRm54yPNzeOYONLmU2O2cd1bN0ISjnI7
as+t07XVLVipYoSjogjxfK8P+3OOBusvi3nPt7up8OUIOg895lFPQUJ05CLfxtLokyj3Y8lbd2f5
N+6qUcWKQp1Q3NXPDmlHxEUpNZhHOY6CvlnsNjS/Icn9H2ln1mMnsqXRP9RIEEAAr2cm02mnp7TL
LyidLjPPM7++F26pO5ODDvJt3YdbUqkyDhDDjr2/vT4/ff9fyAWl0oRN70q7C+5AdBbWQydCz9lN
1jhoh/8Snl4ZKGVTd/I6LLK0NCsysDtGlhx7yMDDCWW6mvOnJlQKeVSMl6IaM+uYtJxYY8uHo3ki
7jcInyswUUmAA2ITwivXlfnfv8LjUg0dqfkUrQs0WsXeMNcRiiDqFVw5twDRM2xzAeMEFEK6VYKj
5H8L7mU0E0Pp6mndFlTCwQN8dAylsN+PAGL2JIusH4o3cbVwiAMpcqNOywnMaQaM9A0C5xos0tLx
jKdCZGHNtMCCKkxpMmdq69bW1JxamJigssPufBu8ucLBlBaAOFvos7ODvkBSKj4Z3ZEbidt61Wc+
oP9ND7g28h8oLqkE7lNlQlP27UG11bcMBF9D5IyB0NLXJKMNsvfIP7p912mP6BrssyE0ZW9QmzkR
dUEvQnBzTGs5HYqeXmVcTZ190edbbrxrUwt01//+kJlL+mpqQVyqrErykrs0hcCH7sq2tfCeltFu
w5t19XOi38AUaoa7X1Fe5SATy6haV1JKPuu2br6XoOM2uNWro1iGxdvSdZRui8/ZIVhptVrnBost
K4kqw7zkfWUeb3+/1UnzapQFHVtvfIksa2jdgsZoF5cK/2hTKPoGjSu7iyqUlcR83cZ6WPlU2P6o
uJdqqoWh8OLRcI53yDkarWvBRDxSwm/et3HvAXCj9e/28628RdSiyGwk+iWI9QsIegtwCYFI1LqY
1Ql6aBtpn9BOUkf/23EEs0HVccDRwNEuN5sgYztH1cLsi2r9fT4JtKPT4G/MiWu2LqMQRup4rolr
6izARsTiJjPPA7l4svNSfPWcQRnupjASLilBT2x4ss/f/+0miieVauAmoFpA5JdzXWB3YsEkql1C
hPYpMLlmKFESH4dM+mCVZ95/LHMIcJ4QG/DbP2Ydi7EtjBMcCXcco1Vr/ravVzQFGJrDwsltOkVq
buxltNZQZXC4ABeZyN3OQojoVi3x2IUCgSy5pmjmXdvSsnCKVafkXuXRV0y5HnaLmVhjuqdPwjMv
GS216AlSWKAUXW3Hv0stk4J8gfR7l9CWnx6xhGqgj8I9QTqYTMYXq5r0YmP7vJ6ekK45GAwkNAb+
NQsHQs1J8jAMxYi0NZZfgEUhaZgC9ePtyXm93uZR5vnCDo1B0mK9VbESG5Q3RqpWoAYCpW/2ShcI
ty+m+nx7qNUHcqRjOwYYRdBMb7+ZSrvqZPsWQ2GUfYwNkrSzlnBjVa89EEYXuMjp0pDk3N+OAkTK
qSrHwGgQddF+rE3wBxOXOvoZthwHVxYASU6VNCu3HosC3duhEDtn9DLag+tzQcp3SLNhRLX9jDUC
YiiCd6BWg+feadHhikQZg42NZf77i0VgM7xmWLStUiJYbGAkVqO0NcrBJV2ikE1MKd3mPbo9Mg73
ZalGB6nnW+7jK+/XJhlo4lbGNvM/UOpXK6/wijCymmp0IyXE1kP2ydGq2v6og775+0/JULNXgoGL
B2aSb9+vLyNA8jFzMzKG74YYWlq+KPtK3Ug3Rlp9k69GWkyaplTAyLTp6DYEoZ+Qccn3mZOPtM2I
zi0hnVCeteXp9npYHdShsKhjpqMScbx9PJrkuEDbNHvU6Dh+smL8l7Tg8mJndPOmWiueR4qwP28P
uvb5DM48g5dq2OqSGU4vm099J+5dn/6XuzKl8UoxaIEgW11tvNS1oWwpDMR5Dp0Ey/MB/jRX1L4Y
3N4ADN4bJY1JYfdvO/TOxkm08ibRUagmFRDOAnyo3r7JcjTyrNNk70Z11zxCEtVPIwYiX6nylu9s
z0fPGKovt1/k6pjYBdGIxhmIVPPtmOFIRlGbK6UdOuGUAnCd3Cdg5g/hADwJToAKAmhEXm5cbg98
fdDrmsZ5gCetKmeTj7cDI4vLYthIJYeeGdBSTd09wQfjV562+b86oBJ/4zte79sMaKgm5yxmH3Jp
nFWx8PpA1CU8e6XmzghPLo3DeuMbro9CSEvwLNi7F6tBqzMIj0NTumk+oCRx0PF/dCIpNh7melLy
MPjR2hyt4vqzaaROjc5rKrfqYZoh5KmnsySf2B8CCMa/b3+qlcHkfHrjzAXW17QXn4pC12iVYdC4
QHeU+wYLwlMweOn7US22TJfmKf72LNClwNaXqTgbKyzduZzeNCkoeLVbFHXZ/ILZzC1KtGPyHkgh
MuqOOmR3l4H1fMTFKOGmq3HU337clU8ICInlx9mOIdzyWgIFcvJiUqqu6QXtO7VpUb7QgPR0e5S1
l0q04nCbw0PIXJ56djjlWEzlrRukIjh5U/pMO296tAzkx7dHWllp89rG5dvi8iqWz0NxoQ+0wapc
GU3quR1sPyKHDRCa8nPXnsGuNn9vO82dEDNflSsQR9/yTChyDBV0cAWuWinDI6cBZCE5OfeCbt3T
7af7E0AupgwHOOcOS3qWss473KuTnC7AAEkMYCSDvtD0bjatqyie06+zo83CuKvNKv+Xftn+GUMC
cWQfVL8IUN8b+9nK92TCCIENiU7ctjyREDkPohSzhAF57xf4tVQs7bBWLmOK3v72M698UUcHOsx2
hjMSx+DbR7asNJFtGLZuiNDrXukL86tXtikdgDWJIlCQ+MQc/nZIA0U5W6eBVgUzocUegGgny5Iw
ql1sJqA7mPJIGbY+qKDP91lPG/vt4a7XIMNhxIjBikoZ0VpEMlNPuito7MoNtKB1gWDQAcqzboxy
/c0YhbB3Ni1TydUt3mOCxNjweq9yw8aZ3oPcsc+J76CznnEvtx9oORRfSrUkuTpOHolz1uJcUEoD
en+rUEuvuvKuzvUa0aqVn3wz/NuA5c9QLHbdhjvoXNk2UoBBUFYlqoubSHYhaPlOJ2E/t2n5G+9v
+ZWWI83z9NXS06A6xHGTY1IRFP2pbz15MBSQHrdf3fJMmEehp0blmq5x61reT7po1DgpWs3ViEag
rprySdcdyyVmt45do0VHyJDOA74p9XGAc7ix2FYeErcunbWtEadwFXv7kDF2yfgXgY0U6C/uMsVu
L+Hcd3D7IZdLmockHMKmBBcc8ptLDyqAXtII2VncLDbpW09pTA1BeeIlEyLwxhLmL9195vH+J0YR
zEn6ct4+VTspREOeoroUBtVun05x9L2qLJh0t59rZd7z5oiDbAQz6tVJ0CH8GZVMCtpZ8HGF/xhN
cJYaErk03QA92Bhu5WMhQuUFkg5z6A9bHAZmXiIhpxWBa7NJV1IZRe/4uJZ7+6H0+e28PnN4e2z0
XDuEamGGt9w4RCMjLrMI8ljxtfMU5llAgsPI6y9loSAHs3F4C8mp+MEpM+oRB4xSCI7bCVImUtZO
7BU/1KCg2K0VnnxHrS7Mba3eV7aD2LmcghEnBLZVWtap533Mq6xRDkB25OOEbIfUTaLoxkn2cej8
A5x5rH8EheiQYtNaICiKYXZyN3hq3O6hymTBHqceFRk54s9x4/xd+8A2bm2aSs3DImHxdiINvoBF
A7nUDVQ7cicaEHeRkuQkE+g+u/3aV9YIaVNeO3buK6mkKIJuAVN+ctUh6L5ZuNi49Kf1h9Zoi3+H
sdtwXJ7PmMVH1ikd6CyUOT+yvDDYVd9mk8pwWPXBGpr89Ddmk/ZXH7eKPQBc8QHgB+7PKZ4ltx/0
T/B3NbTJVYUbC2nQ5WmbJn5UlyXKK3K7vnlfZEb4HT2E86lTbHP2W7Xh2gWt/2FqlfK7SNvyhMRf
fim9XHzrmy790JEyPN7+VStf+k/+F7E6L+UqXZ8OmuaHsYEValCbF79q6jtgIPlXxHTRxgtYH4rS
FtVXOef13k4qx5hgGyiSL92ocCPzCrWOGWYPuYLA5D94qjlLL0gCsb8vDua0EyXe6pyW0E1oYwKU
3RwSJQg+0YLePN4ea2UC6/P9SZLiNjCbXjxWORKCRLU9uegDpvjJJ7b7OiAmeGgTSEEvQozKxuG1
OiKtjXPmSef/FiMGShr6WpxNrtYXFk33YCURwOH20vrkYRN/y516mU5gY+Sc1E2qBERtV/e3ulMK
q4yb0Y0DXxwGQRtkV6CkQp6RIhr1X1RHl38Zef8ZkznJRkzEQ/lxMVkCJJ2pb7IBZ1b+CXEIDZ6o
gc95n4T/z6Hm4+dVwNPk1K/9zh7dSdhReMwwIPiYxmiDdkqiinFjaq6+TBN7WUvq+BouYwJwwdIO
kIG4Tt1r9z2Q/3NrJMnvWUd/8aeieIKNW2zM0bWlJ2joMqhhU1ZaHm2zKK/oW7KVJv1H7wcgg+em
qEIYSTR1314OaxssaXubwQxbWstVHtUVjd+ZM9C3LyhS+Hl5oWNRo3MyBgfWE/1gjYVTKVrcjSzN
1sjzsnn9HQGgRsqY8ZAoE/dlaqF+ckbAokPmXIxBa391QY2moJJ5tjG0tjb2XMNlsWFvay+PldIs
OgrwMV+1q6qck7zxOhSNY9gdQAVH9h67kWA4ZFyL+r1EbeyOtLhGYPg95w64lq3tVHoBgr2dGT6Y
a9qlYUSOg2fvKrOsMSyaRE+jdA8T6Hj7g63NDbJABD/UJYyrSDwNUk8bYaC5ZWInp95RrAMsgYTo
UbU35v7axkVAoQriOPat5X1J7cA8G/00uV1Vjic/D+oLljn5QfXH6R28kPF8+9HW1hr4QMqABPkm
qd63MwJlsO77AGDdzvEccTJavX1A2+L5j52eC9tNvRkzocV18+n2wPraS0UxQicCRz2R8mJk6XPO
qRAv3FwZRAFsIjSeKwcnGLcBEFSdDXQQ9gm3rjg89lUcgDso6YRBZzmY33s4CtkHGlBiAV4+pLPJ
y43ePhS4tuFxCW8gPtW0gauXvOyiryl4tBme4xXtCYoCZA2qvVgYIMqfvkagSFEqjaZESIqGzfjR
+PRn72lSal6mZprASNgIhQ6005Rfxj6ywDTb5YBMvwWGdw9MR8dB6PbrWZkH5GzBhzmcKcTai819
iDIwgPMewaqZCWeFlij3URz0PxDdRsmpbtuwPP39mJpFooxsP4n/ZfRV4C4RdI1CHj5XocmURTYy
+dgfjshePY3u1Y7Ux38yJnVow3R0EruLMKTyyREPFWOOhuXxETRkzQ07xMlUhuFzpzob024+qRYR
JrILDkxVJwlPdePtfIddqHceOHrXT3Fx2HkNhjZ7E4T3lnxmZWEZZKhNLkpSEh0sPqADK5ZOtHRw
DSAQAeAJVVNQxqf4lkJtjQH+B9P0LqrH6Pn2G11ZV1DVgIYYPCRZkPmHvdrjpz6qpWpS4RMAxzGK
kOHoHDHv0btjJ0yxUcRcm6fMUQ26HBQcsnJvRzPSoRhLOqvcsplakEcNiFAjVMRwsJoJjIkEZb6x
G68cJBQyTKYoV1hSPYspY+eB3+hBOaFLArj50MRzv7AMYonwMX0GnvlgZZY+7DO78TZO7nl2LGcP
RdP5EqCZuAMvhoaXlqk1l1SXnaW8cAQkx7RBplfZRuTiLWtcJAZWh6yKlGlXdGW18bbXvq10uGJj
WaCTwVvMXhLBKSG6xq7QZB9tTIVcrA9+TvixnG9PIm1tJAua+JwBcojC5n//ahbF4Df6zC/5rgRL
4kMQmaRWaT9QsgPwHuoiO2dKiwfdamkWxv0l+1HWZXZBqmU/qWmmo0Wk1fEnq6CUdyHqlcYFskw2
6fbvXFnOHFr4hxiCWIok2dufiVKlsZx0mFwjoJlTtA1M8Jq25I1R5sW6+O400NBuT3aRXPcydlGE
hpcgxEhX4+xPzl6XtsU94mv/rsUpiM7lrq90Gm206N7CkhMIlJ9N/5DNzfEpHWIaXJDRZ2fVCpH+
W3QY/6pV9N0wloWO3ckkrGYPaEzJzmB8aDThoonpl5eONH1EjhNZP6VSg7sFDq2Ke26JyXix6xL7
ZWlYcQ/jNLXgBxfNyEcK4wIUf8Nm/a4bx+jnYATFRyP0/d+ikGlz8HrNp53Xw4ptj20pljUw86s7
HVidf0gVOWZ45fTiTlfrNPvn9pu8EhVyaZHk8LX5PkhFcnkVTGDJQk/wTS7TbSheiA2K/t8WBtA3
Gq6D+lE1aoObb9jJ/r5sB2CiGR8m2JNOG39bSMXTjQNoZaKT12cpkaUjNF3WFGwNBGZSaoar52jf
d76pfeWubzziQjh8vv3wK3slN0OqXrin6zz6vLG9WlOqU2V9Xpi4bCrsLRDemhLCTmThNuw3NJJ+
otgQ/P21hmQKmUjENAy53Cz9KRQhJgA6eIhUygthgxOeeoEbzffR0Kytmtu83hYLxUYbZMLVm+/7
yxAiqEdKjJOmu6lOU7dO78K5kpgBwGBPvyHi7k+pWny8/VpXzgPmEylkaVDR0JaSIS6QVtdkgUFt
20KFCv9oNhm30/6xKh1i6LIjWeVP8T090f6W7HllA8KaHskjAh62ZGfxTft0ogkf50W0qbC7aXiC
qgVh/e+3OQ5y9IHUS2knWerl+hAXFcCb0o1bs8el0sJwO9CijdNtZSnYsy5oFm5SyF/mxqPGdDyD
gMwdAOEfHBBfmK41ylHPqR/e/mZX1Uv2AW6CJgQrx9F4e/N7fbUWUOPTyotZs1t1Fu3mMjXfGXYT
HkPFnC7WaI3ki9Pmu9F2+iFQ7Ogw4YCy8VZX1uOsO+HLkb7llyx+g6QTAdRUZLkmzUffkshswJ1r
3im3e/MbjuH+Vnl47amRFhtzdk8gkbXnX/Tqqe06kQUtP3KOdjOs7U2aZqaMnk3HLA5UlHDwGzHK
ifsBTqsf9tg0TtbGhrf61DZRPiEiP2a5XOJRHYcgUS2InY5ximnT3eObA8AKYcEh161o6+K/skQc
ldS1YM+fVdwLJSSd8ImMvNZy6XyKbIghTgzL1sgOjY3JiVUYswG2HX5C/gBJylZrDO7J+o9mVO06
Er8HyPT2OQRK83R7Eq79MLKfBo5SAmyMuggetBw4fa8qJmvXNj5ZhLg7s+38jedf2RJ50/83ymKH
MCEmYYseSleNNf/IsfcDh3rxbeiN5w5E8F3dN/rGQv5T7llswxw01K2p79JO4yxmNtB6QnabU7ao
0lbZFZbSVqc8GwqMUfAG3jUYutCtk0AR+JABuKBjqYA49CCiNtPfxWrT/QPDdbzgd+N1/4SJYuAE
ITKIPCPoFKgh6LUgL9K06++rvo8/ebLH1ygWndyTJZ3b55VkeKKSo+CF6Pu1iU+fWVuHEN3KOYgb
oGw6JsD0HQL4xzymijTvgEeJ6X2yvQF1Uq7P2UUfQb5/qHtgD7B3TWOrkLu6IHUSfnSl0uagGuLt
grSgZUGariUJsXx0TlFE8HauSksNLlqM++uurgxH2WljaF002Y4QGQQaWNqyAk+eb0/Hle13LvAw
G2kkQZK9WCdO2Gqz/4t0J+oNx0j6GKVFApsvJ1U39oCVI5OhyI/PgvO5bvj2sWMzptnIFpxafhj8
iul0Amdc4FToV+MD7W/DpQVMcEdh39wKpfnLy5k5axtIorEpUIJdjJxCBI3GSbr1BA0uM0W3N4Zw
q2K29iqphHJLJMrCAGwx/6EyjnFoW6bbTwO2ib6WsrNF+jf4tV///qOxs9HYYCOaIoJ8+zz4aOAW
o6eczA7Oz3Ec5s8Ib/WHsEFUcXuotY2EjDHW0nOwSjnw7VBKBnKwKJgf6WDpd76plF9kmop3IZfu
d2IAyG7JaiO2WnuRDrcr8jMsDrbAt2P6ERS2CF9S19L91joqBGEpWbOuOAJciTYuB+uDcS9Ak03Q
KhaL0aicMsXIx3RDfM3ZGfKZcK5FF5hPxsYCuB6Ka6tKwEhbHuGxvpiGYxiasdGxKTsime7LaoRi
7ZnT52IKtjK68yt6O+PnG7KOXwVpXUKNxVAAIGI2VWG6Jt329EhzyKdQEE+3J4e8XtLavI2h1J3l
Z1fJO6cLvEC0ke72vlk654Hahfhotnkf3GMBjRUQBl3t/TyvfmU4WAA15liFHlbHXzAzVL84BurC
fZVGJRwrLRIUz+G3WdBgcVXDhqFutOoQeY39NFiSDnQtENnviQ6Hz12BSv/k5dIgQzl43otM6Gjc
KWbgf6VfLE/f2eDR7F3Uknvc0WqhaHu78+RL0samfg6hBr5YJsQF4NmK+S+evfpLhYXfBxxW7Z8N
0N18zxUWl5W4EwUWiKVVnwOnaK0vdJyR4oqnqew+1UMSZfcx5g0fp8zs45PXFdMvvBSr9OLl4P0P
Y48wCL5mKb709MijRCrR+u7Rd2XaiZwcnjBGkvX6zgcW8JLEXtAd8zFqQIcQMD/EhSKx00vLRr3D
kRFIoKam6q61Zsp6IvVWbhzjK5dlyu8c4dZ8YSTDsVgQYaOq+CrEuksUjFcj3CvH/6mWAachVtWa
8dAVeo+aIo6wtgykkwDoFFb/yJGlfZvswqk2IqY/IfFiMiOf4RqpMZk1a3md7JquBx+pUp5Ig882
vsxwPyIIZVgKD9WDPVrNEadnABgRBaxcMZxDYAQRDCJdp9KkQBMiq/zl9tTX5tew/FEkyunP4i5B
GXaxB09pDmcyyYVrJGMbAw/BKfhdmEHlYLY5/jdrQslyGbIQREsNDz3ap446KXd06DTJXVqkQ3Qy
whS3yo0fNu/Iyx9GaZlAH6k3qcrFD6MIhtp0zOFXBXnegSnziuiYjH3pPIyO2j5PihOPu66O7XwP
31Ft9rg24Xu1M3AUexJpM6gXBfiTftDxzC2AQzTNM0X68UMRat2v2792ZZ8SqHvsWVtN9LG8DZnY
fGKOWumUzFP1c4x36bAfdciOG2/FuX4pJODRFyMAZjS5OMa6lnYsO1B1V+0z55+k8/F1QMr5QSdU
BXaDk00K+bmHSDTUCRSkEocFbUMecH2Ucrqg/QdBQvoQxSC/8dU9TKEDHG5QyZ7MP3zmk9rgY1MB
dASQvA/rdnQuCeLIjavA2ivmIKCqg0ReQwX9dtiwAOtUNxPJr6kTmPGm0R0XB7GxSFfONmHoiAKw
3tKpZi9esJfQz09niuFSBcA2BHaK89I6hf/RQCcdnf561nDRIJQkIU0H2nKLIqrvhgxWtpsXqemO
2IV8nJrI38h7r7w4Lo8WOV4qsEgeFo9U9nYWgdTVXcJK/85TAd3Q0lW+v/0s819ZLFf0G2j2hEOq
lxvB28+TTY3l6X3Zu1noec5vpxcyPtBdYIDDrFmADxmV640xV2aiQUcD7cYEB9dV8WySg23lNIFp
pV7/6NVZowJ0ZGcB2zkUwATfjTmefrcfVJ+fZPGk+BeYJD/oQiFhN6/RV/O/1jGwDge9c7sYp5OH
VJQo5iD2UztB1FQ98nowucJ0tJmJsj6VbhBg5tE366CY2fF06PRFgKFImKaRdvBBLPofBnqMv/bh
RJ1rlms8WEmZYWcQB4X2JfAJeXZI8mf35ZgN91nHcyX+p+CoelaaQMsvMRtGjZxLhNapT2LIsSnR
tf8psbtU7oJ8u0Vz7d0zp1Bnkv5R+fJv34IVOLpllE3jRpE+fvbwecE/BNIgopZGnAby1zimaGX/
6fbbX5lmc2kOzT71Obpv5/X76uUHWQnRzUDFrtFK9Zj4QNGhA1l7Gl/tj2xWzcaGO+8qy49NjpJa
JBfcuVX07XikwFoCaOTk4RCYH/tMq18geQV72AmQSKtmekFuU+5hQGUb82xl2XK3ZA8yuTrwphfT
zCxEXXgVNdDWAEluQB07m745nG+/T23lhTICq2jeHSCHLSLscrKjviwknWphC7ikMT21vshIE64s
eukzYfN42mFlpCiHBBjRdG/WzInPLXak8Q5vZa/5Vfn4BpzY6DpoZ6ISqH9ypf8qMKY2Nn7vyrRj
t6SuNncwXbcV4TqCi3EVUcQD+kB5WBaPY5LA5O8aPW53YeUlbj40iXO4/Z7WxmWLRk+A8FmIpbSk
iHTwMbD/XSW3ikvSNuFHo8pxB+5i7QPHZA2htQqfbg+68m3+5MbJ/M1Nksv6ftcNINbnLkLdngqQ
iSouUHZnH4c2f/JwoXJvD7cy47AApDjL+apSlV4s6SqLVaPD1NKt6xYAiNU5uDMYRbIlz1gLzanB
ztEmrQYOG8XbRTWZJeVA7C1dE0X0dOh9PXzOyDDNrN9sxCA5qAxXA+jbIdWIw88qAHZx7ozSxAJd
GOPz7ede+bYWIY3OZyJ4Q4L49ucMXqYAmFVrN8R8E2PvJLQ+Fszjc9OK/D4GNiaOWhLkf59omSNF
loU+f9ures8Ux2pISYK+wg4yuOdhrJjEfn3pCAuOtx9xJW6ExUz+g7stiZbl1WN0Ru6qYVG7+RRo
e9OX2q6sVGevRmFzGvTCO2ue2pxC1tIpwGfvy+3hV1KFGpOKahJ7KTmKpaAjmlC4h6JoXAAak3cQ
VguYKMO34DGEXk2vugUOC70Ss/2oh4lBljXS/G9qAAp4Y0dfifAsYkgiWLoGUSMs9tWBWzbsR/p3
hrgdDxKNjtwZytBWh7rLq60a+8oSZgenj4F1hSBteUxy30XA1dR0ePU5ur0maC9cs9qdg7XOAWZ+
tnHtXXs6iw2SZAZfm0j57VwOMGwrdCdqXMjNtG6XlY7F0JCN/j+YdNTiw+3vunI6UpTlesZBxdRa
jkZBv4ClWDX0lLXYtCkalH5Ty9020pSTNYAMHjTL/FjChNrYj03Bg7w9mEm3zGEzjznXaBefEXlL
5OUJbUT0+cUs1Y5QHeeHNp12pDFUSmA0kLyfErv/7EQBVou5YY/foIEr/QEln0eW3bY9efSnybZB
QxcqTlK214PR65sa14epHMLdiKmCdoAJVVTHuk9A2NU+YpmzHefDjFWfQIT6uqf9Th0saSA7+qO1
s7zC+qwVtZLsJohm771WM3/HlqYEJ3OgauDq5Ey+5L4HGrirshahR91+dnowFCeHdg1ggI2p6Hy8
EfvKzuqdDvafjJH04lF2MOlNhLETeP3vPABz59K611h77GDM7FBBnPT2Gm7CQ7AzUyjMe78MpLkx
za4/PEsZRSfpMo072VLhIqORdj+AbC4w7cL4POMYnN+4brXBGWA6apIgreg4idhvvR0hm9iSvq3/
AOIi0haqdiXxK/0ApzdL4TyWRhN9mmq0NWCL6/LBJ5o7UzOK3iPuqD+M9JV+vz3rr9c08dJc8iD+
YFNb1uTCmlrbFOsTEGbOBNWCNqriL7frQamcxp6w6PZ412uagIMgkFfNdQfmzNs1ncRWUGICRLeB
UWfHEKT50azUf5uu7fe3R7o+Cd+ONC+6V9H1IEQWYmNBF2BrjofJaCZ8mbryhJFffAJYmzGBx/J8
e9DrsINBWcW2RjxPKmoRgTbRSFd6wOMJjyRqH+r2XTfE1UZwQ4n4escgiv6Ts6Z+e7XxZ+nYN+RP
5qp5lPVPegf09odT5rH+XFi0VtyrRiD6Mz1n2Kw3YQVw3AN8DTc+gbR4NGrhlC6hSkxKCvFatCvk
2EwHfHoFbsB5Opk7XWuKcpfgFzZj9Ioiuo+chKS4L+OihcKDwvbARtOWbl0YSfdIbDEJDAHs7ldh
ePTHBmHZAKMOvEnBD0DDNbOMB6s7lEHN3qrVWgMKPPGwH/YxuevopRn19lEJLKJQpN3B8AVJkPJV
hhGETD/xW//e7Gy85rCf939jFhlbB6OAWXso25DKoyGDejf18Af3E77Y0Zm8f/GeinaYHOfs0gS8
JZQfDGolAfCRJnvJCRJPhulpH20k8I8VP/5e9I4WHPzAVzGxxDusPkwTqQgA3VFUvqOt2STxDAT+
SWs0O94HWJMNPF4j3veNNkXf6wnXuh2Z8YZMu0cswPGYVsUPO2rt6meT5CRFAX85wb0JP3B8P6lK
9NSMY+AdyrLu8xPgU+fciUxvXnDJCT+DD03js5Tgoi82fl75o5qzZF4ycgIVz6sUPm6NskbJ1Uzi
M3B/iF5130bJsRiKNn+MShrU9upg2uGzqEmP3tV2xdGi8GL0vZZWArahmXXOBScAL3RZvDBEJvw3
6CUvGmj0caWNd5jI2vY+C2jE+5A0yLLQRWe4StiYgHj/yCKSd00jsPciOU56Xyfd+10xq7ojJa7F
w5dkKoRzsOmB0T94YWQUR3of0nhvQXG2n3ofAeG7qURF+CSBcufPfhwr2k5YVXPRKyhspPtVa9gZ
EazQd0rj+f1uGFqiq4mStXFfTaERXfw0r7hP1ejJd6CBFQ2T7FGG2HFPZX0Cm8ipl9gVNQA1MvXi
W1eHVv+tNpVa7JJSiGe/1IP6Pg8zzED8OgBrNLD/qpcRE9EBe5E5nHMaPf9gmpJtkhZMSz3hUaGC
dZRgeocUke+BD5FVh4ZMfAiGVmpGdGwqLNRR403JnZrjjryfClP8wHHPg62Lrx5q2aQZP+KrheWe
7eNS5QBv1vlHOTzkaTyWADazoN3HCCx+el4lyQ3FaVTcZ7Yz/HJqK+SM6gs+O4mqAbf0wDIV12po
WNglWLeGmI8S4xwTjCLkjhsELn0czSLZ153daHht2/rPykQHcaTyQ4UfW1HIS2nQ1OnBF5UaHrJB
CdOLhj1vilzNg98fFk70lGNvfC+xeaMobnvJR9VspHm0I7Tqd3T3dONd4WhhfbImy3PZg+P+AzeJ
8AHzETU/J71sqj2O3iwsKxgpLg7BmPrvVK3p9UuSqP3nBP7SCy3wmO0aCRjS/WTKNjj0fefjplMo
EexHWbXx3qtBhZ4xIJgexsou73lrvHQq2JSySkpQ6W601Uw7TpGD9yNiFNk+DWpTWb9o+mhxpq1b
/L84FzzsrCvB2Tua2eylhySEZi6OrF8Zdh/ayyDU7mkIm+xRS4T21aRZxj+HQRK6/VCn2mHM8TpD
t1hW1Zk/obudzc1rl1cmJRtwQVvB60o9hlzlXMGc79fOVfrVjgszjJLQdr0m9EuiucA+Gakwng0w
cp9jY9R/FKaZPFSFXj2EoW+fal/IfmdVZvDD77LBO2IUCrQe3wFt4076J35dxLd/CpL8PLT2ZDff
HsUYdOcQVGzp9qXtK3usNMz3pMVNY08qyPmC/jP6TQeGiTsWQr1iN2tkq31d9ZkEr44yZEf2xipO
gPeU/Cy9rtcOXeFH8amz4R0dsNWs7IPvyKJ67NNGtAd0Gpr1mGF+pXwYp4meeNo5ZvMTLrAgpkER
9HuqQbbbTdVIxi2K9Rdqh614+et4gCI90QAKHATDS5VDmXfTCHzEcpsyiy4Bbmr3k5q1GxeI6xsx
7d50MxDG0iNy9X4dJ+wKR9Etcu99/qkdq/gfbNGw6tZFo+nYmVnBXZYCot6JqszP+PSU324/50oY
CRsKkgR0B3Gt5lBkKOyhVWASeF65Z2crToPjDPeZWo33apeZfx/cQXpkb6XAgQxezL/nVXDX+JgY
NgXTPeLq/7HCO2XYEagkF4/tKthloXS+jLnXPt1+zJXwDomwRs7BJF18pbzAVwoWcjxargN95EAe
onvnUZo93R5l5XOiIqG7gF0FGdByubQsosbxmDRKojvJjnu/h5F41OvvM92In6oyyO4Ns+je4SPZ
f5qqqdyYtStBOiQzSU5L0P6jL6sswBoj0VS8XQyDmkOtIzUtfFTQA45ol9vPujZxdGSm3H7mFMZS
V6LSe6wOreBZyX/uPKzauXVz7uMn4LzX6HXbWCqrj0Z+ivwwpImrAF1EdY1VBUtFE8Gz4cvybkoc
+SnxJnXjydbmCrsx1XoESPMG8HaKooIQMScG8ko/4P6b9Np7s+vHT7ff3/UtBy4IJSpcWumfAwH0
dhRvlKLstMF2zVpR76PIV3CYDSxeYlNcKPrk+14we24Pev0S4QL82cvpfZm7b94OKics7+OOnK3A
KQvyJu4daARM+g467fifDEVZnhlCmXa5FjBqKT21r8hkjmFwAvqp7wLDHM9p5AUby+76g5FVRI1G
2Zu1faWtxsgtDIjd/5uz8+pxG8na8C8iwBxuSVFqqZPdbo/DDWF7bKZizvz130NfLKYpQkR/u1js
YDyYEsmqUye8wT5XERyKCs7BI4VNtdNmut7wrMK0Bx0i8Jg00t6+u1mAn0oG3TpzWQeyDy43FK4W
GhYWYFLWu6iWIsv+/pfoQLKgIc7AgUTh7Zpy0nAasO1DuVZd0mZOgeKRa0me2VbDTjvlOnqBTDcR
kkUHCn3Q9dS5aZqoxTnJOHeLN4WL7k8Y3Q2VSEA3DyDWD+Oo2TjLk7zjqwzQ88BQd6x3zvlfUa+3
OYcGPoWTzgSchsIaciE3cVIHaPudtcHK1QO4EzP/NKRl3d3bOS1SD2i1k3mCEum1x9+0wUdKxjUa
/n7cfotQlh0OrYRH1R2ENgzEZFRcq/sqGSzNn6QB1yIFg8k9cvTGHqTYJ0cyYeEuzMS3X0rMllSS
xejntlBmP06UDGsxbDTevR+W9ArpJ/pe7InVHhywAHXq2DHO+WLE3KYMCdwyJuWaK6HuqRctcW71
ITSU+jhStI0XWsHbR0pwYWlDGWKERE3sdc44fe3nwUqwXImmDzpJauV1kSU/xFq7K26x8T41npDB
jEy3hFf6dnFN7kMtNcHZVxZtu3AyU6+djL3I8ZeksH5GBJt5mTqyD6Db3y6DMkpj1VVnn9GsbR/h
4/F4Ez7qHxtVQpmOumSSaKzJrVpRpZOlwX5JqQrSXNIG6P5yqOB5b84/IHEBbKPzGpK2FYlSuMgs
tBluOnOOiQg9feHbaVJfyhZot4eLavxYMUsHiJx29Tez5zrCbCqyu/5gcTXIPmQ855ettGhuYZar
PTkZVT7lnyoVHio+GHRrc47eLdYRzk4asfXyDaaxBqwjCFXrI5j1WcDfTOyz3TXCx81au9OA4bw/
uCEByQyEqEP3VF3dgIUjB2Y4knrGsPO9sbVS/AZy3JWqaS+0bT4QqF3gMX9VPlbNy14VhFhsLkke
GvlAD9w4RGRyO929jdt14U39b5XVA9HQSypdT3ltajyD2imzYzgG/WuCrdDOUhvZA0shrrHAsLmW
VjlKMMSiTMPIPneyMuDFPOE4STGB7SW9oQenYlgPYd7aSR82rkAYTBzHBeJuq2sSUzC3+JEpNC/1
CCsaQ8zDUR4wj2SgMPo1fkofboe7rc/GWMfCTIz9dQULzOR67PVhsM4p7/Jpxm7bA3xm79x7W+9y
GcERWbnX2cdvY4AjQAzFPbJsdCCdbwWO3w4envRVxlm9lM0gnbGR6vfUxTc2CxQ7faHakbFcXRg2
LT5RU9qexYjhR1xK4RnXN8zjnMjeScU2PhvRm0EcFRD0s3WqSXQHp5fLDppTUU5BkhrqL0mTxiem
POIRSmW2A87bmLQCkkMIGNw+NwdD37evdMTiIcSYMDjT/Q0fUdmy/gUoqX2hP+W8juAfD3naEhDn
1DmkamZ+rJIiGI+3d89GPmORO4EAckxAE+v7i0ynQBeuCC+FSWsdE/hkuJ+TaUStBI2CfyIqfAfn
qiiNPEfNQzI4JS/jnSC38e4XDRzcpGgnoHm5ehNWlEGlBoR9bhV5nlxHlrIJFKg0/cnngJAamVGx
E7037m3qeRX1LwAFiH+t9rNuICMajY6Ek84cn0fwGx8KHPO8Pp7quziqRjd3otntSTdPt9/4xnmF
176gMqG/aFeffQgzo3RmmpeG1VofBhM3NSd3xM55/RvcVpc2cm3IJlHKLFni8jP+00NIIJKGs1NJ
+B6MsoL1OrpUvYL9p5sOYAxc4Nzyb1my0g8JvGisrZwpfpZxH/2hKrMxv2ZRmgSuSXIYkVIb8/hU
xFmRuUDMEZgtlcpUPEfqW/xZQilWjm2rWAGuTYmMi1AXOjQ6cZuf/R4y60MDtxLVkk4oAwQngUtY
ZE427upTPKQPvWDO4Pbg1o27MgyVV5gMznCngK5mthH22kszNMEX1Hril7bOhXpI8epufEYpUXua
4MF+nFHBwmZpWCzBW+pVkOpTpeNDmy6Ww32sj5/MFP6+lyLEN+Kj3inP+E6YmJYZmXjp8ygzD9io
5q892RqWj3ZJptEGEr5VRgys1KvHrAaOWbVWc8h6p8y8FjM6021DBc85g/nQC9dMD7q/jOrOjbqx
YpZTjPlHo4jwbcKRATdxOxej+iFPEB4CMq7hoJqk9nTJqVT+ZEar/ulCAN7lxDv2h7DLviNNmTru
SDu78WQG1z/hGmuvdRZnPxlpBt+6Oqx/2QIHhkvSJfNnuFVY49k8ao30Rmc/QKWFyJVYkjhiGkYT
MqB5gE8m0lICalti658zyTKjnbt3I3Iv2TcALAbPCw387fabOrvRlK6T4JvHX6ZRNZkO1Irt63oe
71yAW0uhJo1IBnk4WdIqo6hwPOZnkKjIeT5+RH6l+JDjtXWJMXzduSQ2zu4CaVRRxYAccHXXMuBL
Aqzk7HPLxOQuxerzaUqwzbodITbCob2wIYwF5UdrdfXuTOylcLK37DO+JdJXPmB1H8WOHMNU0WxK
psIu+sPtJbceDBwKyB9QVTLJy+pzJU2YMOCjYzwhuyFZff8oVLirt1fZ+lLkfrw3h04uLY+3q9jR
oFQxePHz0CjzIe2z8aB3wy/gZOnO9tt8HiIsnPWFk6st195/op9uSsI0I57Hwp/6DhdKbE7LYG8e
vv08/1tFXz2PBBE0FzlANDphwktRvzgxOIq9Fg7s3e1Xt/VA3Ff0hBexG2QO3j4Qhvd2iqUfTQ4F
2/qGXsi/jWQlP9+9CvfvYoq3kNOuGvoYIttCqiPnHDZ95mvoxB2Vosjff4rgEMpcSmDqSClXry1B
/iHD6s7BGyC2FSq0IXDusJke2p2XtvF9qJiYeizCpYscxduX1spzkGVNTUO77LrXdEgACqgaGmpM
0atwJ4nZWkxnp4GvAtN1xUdQg572S0thAxkjOMCyB4Xb9KOLt9ieM9xG8uIABcYljf61RaX79rlC
MydzUWnUC9ofkofLJ/PxILUTzZ0KqWwBBPT2zzzCE0+h7v54e5NshCd0kvl0lDikTutYEWkoWGUz
TVncrDNXmiR8QYeo1GHZltMruibhzmfcelzQiNBwmRfw39XenwWNuARwxhlBiPQXuF9sb/smmA+M
+8STJMBgwsiQn5q+RiXv9sNufVVoEgxIEZqiHbxeG3WyuFuqK+C986U1e4NUx6itR+AfuroTHzcO
OfQuDccTKgI0tVaLNQSQYLYKC1ReaPq15mRPdqaKnVWuHwlVClrqdLeXod36dfZah8Vi0wRnB7jD
HciGxu2aqHgerV0XkA3OGrrG6I8ZsHQcuqarJwJgqjCljoJzXtHoOVClT9FhaRvFtDE0+zMlRT14
2Meaw6Fps2b0igwbdFcv9RxzXF0nP/StsTH3YLbXe2r5YUwt4WLAWVuLgMgoDJlNHi/5yRyGR/qe
6U9kRvUjPsRKidhe0+qeOoV17IoCc1T/9rbaXH4BUtG2Jtiuz9BoF9huyEpwjrvOyDxss6ceeSPQ
n64UNsV9P8jaF3CRIvbbAWWzd2cYukyaR2ME5W7C1SqAFDXWmDhuBMiDw/rRJcc55HLZ+3ngaC9Z
mO7NcTZqXS4U6mob9Rjq3XW5VddVxditCM6yhqF6r7cwSlE7ME9Th+Npp7SybygJXiClPXzAxRiT
SX0oX26/9K2NT8EFgoSGqXU1nMBvoW8ap5bO0Tho3uSMkGdFm/tqbhk7Z+z6JC8XKC1TYsZCZV+9
YCttzLAYCumsjhhV6An1tKVm2v9jFzHARCeNi2cRLH97D1hz25V5bi9vNZmOsiIwc2zzxB9TpKQ6
DFQOIh20Q2wh4nj7VS7/5rfVJfc3XhGLpCaIqXWTK+og5gWzHpxR/zW9ytT0x7Crcs+WpfxZYgKx
d7tuaGbrML+Xs8qa16NA/N907L5a5zwDD1nqtixVv6MQFlYvRj+b2THPuvyL1bba56bPdeFZ+Npb
Xh7YcYFLdVH/6aHufdSKhu7O7ZexFeXAQwKqXnQtQHIvp/0/2aaR2rOQ65J5vTDS7NgPafpJNhMV
yVbU+b4Mk6yUR+jj+XdZckLdRSA//6jFllofhs5KZq+SSiXd2YLXnR0gqKQjnDpj6TOtflSTLmoo
tWWdk1h+mbrsoUCM/BQ7jXGZQkX4pAf/4rQ9H0JRia+338h1t5D3wH+oYRCMuHIFNHM10syMbmGo
mI9dnh7SqPYAIoknUUTA3lDbvLu94sbZBh2E+y3Xps00RHv7CcKwTyWtqpyzE0QAwB259yOhyP+W
yvT+0TedXZJKrjO0jblB3i7VlRN8L6A859jKVE+T6u4A5avd+XybDwTTZIG+oLu1TjzSWCNJpQVz
BqaHpSmFHxUGVMNP86BRbLz/7RnQ3PnXMCkkLX/7SGhQqXowUkKHJqBCsKf5AUkcA7fnYK8GXLbd
KnIAxiZgce8xwFyPTeQC1rotdc45M4wuvmt7KGRuMGKQ4WI9NRaebMYg0dXeDj/JGD/uHdaNyMX6
pFnUBPzfGv1B78MmxSKOyLY0H2yIAf6stdWhsHrhQVrbU/neuAkAgvPAFgNb6CyrGA3/VFWmpZjv
GmN4pBjS0daP92aeW09FswWSFgk5F9zqvpl6iTkAhck5nBwzvhihUnzKYo0wLJdW0PmIDb0f604U
thnmIkmwMXYfMJZs1JAqzhq036rc1A9lNgePdOLEHrVz6yygL4siDI0XbE1W73CSss4Z2KPnsZQH
5F1RPa7pSXpyhPDeu08C00G0u8F9LLqgq6XkGXiENpnaObLUKPLngckHLTND+lNGTZrtXOBbNwet
WWhWS+BCXWO1XFop8zCjXHQG2Vn9GTINMTBwx3LqJoIa+TTNRTG+aPUwo7kf1gjE9A7s6UOaqjVd
2AY2qz/KpSx27veNXWuDmqAFxV6iW7OKcQigVGkWQuEXulR/meXwy2jk0svtd72xiLOUdZRviFNd
TcrkKNAUXJvNs1KqoafQKTxLE+j+26tcH42loQVUAxw79/M69WyCSun0BdXW2UX5UTI7Z8K5KzZB
Y87Jj3gK9Z1geh3hWHDRUKWRYqB9sTqLKUqXVqOgtwePL/jYmnp2HGOn/FSAG3HnKeq/wjXKPScx
mp2m/+ajLhc+PTyg2esw3ihBqyVybwFyH6cTkKKSYZJmeiqEWyaR2vtVEdBwNxhycm8wCL+KOqlj
MuGvgOUG/XgqxkC5q/vBevfVjtzP0oxSESQmB1ztxU5FaJMekXWGvAzPS9bCh7yefzpqX7z//aFa
SqNo2fVM3FfXoG51faoOwPVQzVaf1M4BFt026M7WknKc5djY6VJep0lMGiHSoJvHxBjF3bfXbm31
SWTCvAJCgPh5Ysa1P6I04fVSMF6kRJ88hHve612ugxtaWNkmtxHX8HriBzDDUeemZKZaO+YhLjAJ
YUOV/qIA//n20bs+4EDagC8sEzaHOmXVhQXs07H+GNyNZhx97JuhPtulMuyZa11fD8syXLEorvES
16zgSWvRuITbd1fYulR6kqIUByiJOPHKaro3AthcjL4X+MrlhK81kpFI1gmNWXA3yaY4NV2JK5NZ
BXeRUu3BgP/OPd/kSshWMtYnJ6FZblzR1xQsz+zMrKOLNNmA9iLkOSxf7lJkkOpJb39NWTmMhwLl
ddOVa4EWUWe0+Y98dpLcDy0jR8F/HKsvuVFkv4ecptOxm7upoNMgip8R68ZHtRqqwNONzhJeMleA
YUfNlqxnLeSbqW4Y4lrrijnRLYSO4k54RV6gsJupqKMd5i4NgwOX6fRFq4Lq9zClCQB3gF0dClIA
OojsE9rGC6PV0xDk4g/nfMj9vLPa3iuHoHo2pJkWVzaHEY6Vs5Z94R9AJGuu8/7PnIT1HbgiQzlE
uaPg1z50AsKHPKcv42xDg3nnhl1e+GKlw2SWTuO6ZoKBmOUBPkiXYGzCA6Oe/JyrABxur3K1hUBg
cgI5g1RcIAlXYUaOJCQK2lE6N2DCPutyqR3ErHRPUcCdfnupqxP4d6m/ahGsdIVltSNkIAwDdIZV
N7Gv9bV6P+fZHohgcxXuAfpJS1tgndPPoutM9D1opg3COcFOkPwc/trOs1zdbsi1IF+y6HyCwr/q
epezUye9bQRnhouqH1it8BRJjb8GTpdc9HqM97wNNr4TXW50cxfgGxf66uJhFNaYM07FF+y9kaxt
ZOsUgMVzo6jfq4quAZ08HIbzTCmYYi7a92+vgkKZ1ApYpnSeo6D6TGWptYelmfagtMncuzQ3+v4Q
i04MUB3ngaMSme0F48DwJVGT8UXNR/nTaGhthC/dKHVuUaiJ7XNw85+Mnuu90dfGJycqobOyxFs+
x+rdKLOZjC1UtrOV5clHue7i75Ar5R3ZoGv3FF4LSzDtYAwKPGd1QyphKonKdCBW2VLMED4KB4c7
WaPEmGq4cndpP9qz2wQxEq0T3lfSXcjQHqdwpbV/ZLGjRR+1PJR6FN974yt+QDCmIqSitLs0T+vJ
Zf7YWv4gEzzvexR7Us+IjDr6qARjaiAWk5kJMrJqa5ykOJYaD0h6+iMf9X7ymt4Ar4gyZk6EQ2FQ
8w2rq6pjpBlBQatbBmsBzmj+Qxe4gvsWBOqeT/TWVyDVVPkfdRFK0293jWQkioF7AX3cRI8IttV0
0YIKQuntKLJ1EBaeD+pBiJ1fRZG+UQcj7/LgXOlS/qsztOixVMSouyYC9u/GfPHJAZgtVytanM66
JFJ6RD5ozwdnkfQptMNZdQ1VZA8g6Xr/9nNdZerLUvAk6FTRM7yaeiOk3gVawHRiikfdG0x0H7JU
2P4kz/1DQ2PrJOUY6lSjaf6+vfJVc46VFwE6ggsN3Kv+cB8hVinZg3OuHCCKbjmlxl2c0RZAu7Hy
JBtJRtUUwOsyY/ahhRU7mefWxgEtQeGOKBQhZ7VxBmWWuU4b52zkQXQZInP2UAPIjrefcuv9gmCQ
adoiPQB96u32RC9z7o1Acs66VSNxhx9NfxJGJL4tXL47SRp+1IPVeIDy3t0x4P0ycVquI6Yc5IZv
V5YKwFv4bQdnY5i1U1lr8mkE5QS6uMzf2zEgf+csczKYpdF7WV71f5q/jd6j8Lfs18Cu04dclfP7
vOqsY132e5Xlxldjq4IIWcSMr9t009KiQ3MlvKAo3vxTaeHC+Mz6Hfm+ja8G52apSxgvUyus3p1Z
hNE06gjQab2d/gnVfjjlPQxbv6wH5/usZBpxzcijU5aWwc6O2XrChcXxF667TIrevkwrlWy7ZQp2
KYvOOMG/14aDrEPHOdzemcszvM2sgSDTC6BAZyZFr/rtOk47pzljg/AyQ/3ywZnfzVnvO3E73uFp
sueuvfFGFx4THEJaHezm1RudtCnW1SiML5FWVr4QlnMsu8nEVMdMPmuVWp1VO6u/thBIdjbnVYW5
kFSgTHL8CHMM/d4+55gWDiKUdXwRJhi/UemNUytE+gpjVrsXc/0Hfnyw03D5G6FXLxcwJwJcmFQw
mFpH8CkzgRlaQlygJpSBT29ZQkLILsLGtQa7G/22KbLk2MZJod0Fo9L0lwxEG7C1Pgq/CFx9R3dC
Je4XTH7VcHs9zkuftj/OIarTGa5oiqZ1tZ5t6ja6FJ4UaTQ1t3ZqwyaMGfLzGGmKuNS92ZaXJqqD
1i2sFuv0GPXLf+1sgksgOfG5L7tadcvCiZ/A1oZfTdx3vwahPPyJQxmbrrAC6+VGraP+Am8hvuWY
FYS+iRhQ9GQYuPK2qaG/MKCdnyw2LGT9WTYnD63l6vX2ft38jpx76lsQq1f93crJlW4QaBbQI2fu
lc1Kq7iZ6gyG22RhaZ6GCfM2b4Qwqu0cyY2riqKahXFPpUfxlx3yn/iGXkuMlHkWXRKrE+1J9GkI
jrEJdeOlSJv6kQ0//JTASz+TFnfqA9quzLVuP/51n5R9/HdPLfk4wWl1X8WKJrpBi+PLlKRt+lEY
XNvgGZnYQyQhLLkdiqqzJ+Gh/BOG+vhhxK9IPkAAbSJPqaz+09xribRTkVyPtflZqBuCu0f6D4rM
KlyZ4xCETUuoLPKm6X0Wakqvr0qYLSNDSMV1MiU2TorSl63XTJUhXKMx9dy1ha7sVJVb3wlIMYJS
GpOcK6SK3gGYoB0QXlSMlA7LmNNPyil4EgKMVZCZuLRKeX6IR9hoKUPjX7c/0fKo60MPYJG5H3qP
1wVMMPXFUDtZeMn1unJtaTIeApLqnXOwkYkiMI6RCSg1NuV6rj7ZVIAQrVglpNIE9oQmCqsch2re
C53bSy3DU0a7oLVXyQtlaGMFTsoVkaqO33aj/lFLlOGAhkW1k4duL0WznceCoLmun8uwI4tJwvCS
ZEOLs5WsH7J8nt2u7/amwptblnIWxy2MMBew0dsboR5ElBfYH55Fnpr36M7kvhRoxqsm5c3TGBco
hMm58GQUQo/tqMD00gLxz+29snmcQfxTSSydyCtKf4WzWBwpJDKdMlnfGHPG5MBVXT43skhQMsE4
NjuNqR6B6U4Jb4/4aRTzoQi14VuhK5Ljqmau7dlSbwVZdvBiTIHT0hU8VU6z2SKKhBfutv4nUuwj
UHYRyp+toG3ukdRE4kEdMIK7/Tb+9idXRwfRKCoR8nEcyXXt7SfBc7JngijFF6YuaNBXGKf8LMCl
/yjGSf6Wq1310k+WyF/UpC9QLqnkTnZh+yXo64iaotRpW+sFBZzk84yMrnAza5Z+4A3Y514+d8qr
VjpT5MZ5VfWurA2S7qFio3QH24wmugpSWR/7QlchBDtcrNVQNrDxusT6hCeCMC4a3D+spqIa99po
jprvjC9ycZ9hevgvxr89lb+wSh9HuL9QdWRuPBSAImDrk0hekqmq/pWSuBi8Ah4AAHn0TtBGyqJE
89O8CBoi41T8aGylUFwE7Ct02RIt+0BpKBVfG9so7gGINtqncB5TP9ObubmvmjH5VUXC+B2H0fDv
zge5DmVvvsfqiJThZE+pxu4cjPSH2seWP9VW5eV6Ot+9eyUY2UDWYXEy4FzHmG6icBrIgy6TDujN
6PHtyofeOuTxaHy4vdTyo1ebbJlrLF6ZjIesdZmSNxUCzFIbX/rCKe7bGdq8WdTF4fYqG5EM9U9q
IeZeCFivL0QLECyWA2NyoSXefUGLLH7KnSA+5rjn7KSZ19qkACVJMkG2ACbgr1YBmu4ser5GmFwG
yal+NIM8f59gFv4jo/3yqSvb4Xmoy+yHUvVxeRfL0YDP0qB1pT/odvD99nNvhA7uXd4sZT26C+vJ
UWSAMO4r8hOwb/WT3c5oEGHNcmTia/lGkahfHUOYO590o4ixbdoxRA0QqldqD7UjpLwqlOhSobXl
Q0aA3IEA8lPY1a2Hh0n4+f/xkMsgjjblBlcMYa5uDnnKSxLH9JgWtfJPoZJb/KWIg29M/8fZ1elC
aTsRcmvv2shXMgMBNHKFuCEWIu3EzPYSUe7GrpbbM6bUkf1y+/muMWbsKOqVBZduYD6zvocn3Mlb
S52iSx0FUJQBCPavsi4Q7W4DHdmzMhQfJDiYv6o8GM9NXwqk1hrcWf0hGyqvbeVEOVZzX+186K1T
tXATITKw2a/mhKEKVaLuIrJ/VUmfBskaTkNgOw/pnO7N0jZe9SK4R7FIHrJ0p97eRSLqzbwoq+ii
Rr383apV7djOsCBvv+mN4+IgMAuPgWCBZ9jq6GJlXTmzo4eXSuXCGbX5EHeBN8nJ5AUplKsOSaX3
RybgHFyztPxosa9D7TDmqG62WJnmhhAH3Qzlk6kwkDdR+diJ6hvnEmwtwvN4LrDiurmAmFgiyWKI
L+XUSPd9YndPc5xIkyfI+ttjLhVqt3NCNjoMFIWLQPGC/mGo/PazlSB6lVDhhMiaqB8rMu9PjWVP
98iKypcojrp7w2xsiQlfInX+7Y+5sTuXQ8M8azk6V/P5Xp1NK5NN2oillp10K/7WV1LxQa2q37cX
2tqbuErATQG9DhRgtTenFJRRvxzPAq3hZ+BCP2TgBjtl1NYiJP2glVGboou4epMBrojaTCPiojT4
7IwoiEZ+pOn1Hg106whwGSwAGFBoV5tEMpQ8jloepmv7TxVt6BOza+uotyKuITLKpRfXcKt39snW
t6JWBSnG3PEah23mSIPh1EckkfTgQ10OmWcr+MKYxbRn4vw3Wq4yjoX/TisPGhaBdVWzw9jQmtAs
xQUS7xgc1a6pkmdk8rs/tW6g/Ah9BIW2sQ31g0a/0XKZYbQfStQmAM/O0bck6VGTtOKg/NEAFfol
h2H3KRctmotZbpSVOziltZeMX39+g7nMkk0gVwwsQ317kDhCejNlk7iUmo0VURcoPlrD5U7jYGuV
ZW4mLx2y67mN7XQku1ZIh2zI40OCLoo/VWn57oPJNtbo2vCpIXJfBYUuGqO2rZBknE1xZMOLU10r
5TmtYVu892gyrIFOsgyBGdqsx5dVbSdqMwzJxZLA0peiKf26yPbUha7PDNwpOkAcF4Vm+3oamE1t
l4VtklzkFv1XV22rufXQx7Ceg5bJrKuWo1L7PZCTPSjG3xrs7WZmIkVasMyJIEmuZ8EmxRTKknF2
AR+kLYlIo9per3b1eCixBYncRJl1Z6DIQt36RD/WNF1JHuUfpVC7zznyoP1hSDooldymJsOmvsl+
VVmrYCJVhWgaRmACwgeniCPAr8DEf9OGHJ8N9FNND1KE/qw7UfxSKSZ6KZXq1JlrF5k2HuZWEdj+
ta1t+miVakDKo1CdTnyvfPJiMaPcbgS9LWAwN3oNQ1vJWs+uF2kW0WR67BWlrP8zawV06d4xCDlJ
MVEA6qK2ERMy+Nu398p1DOJVGuTt9M6QuVvPF4DFg6fUVK7HvE1OAptvXy3K1Cus1NkJ5lsbZuHa
w/8Fq3MlkFMGUzRI2hhfRgROXRCr5k89rcH5Wn39CU4KDm1j824sLpcg81hiLF04lKBXIaTvWkWr
UtJkkCPKXTNBeJELB0u4UZUOwDmrnbN33fgDrkJBZ1LcgWm+6ug0dYvSUZ5cFLswxCFOI/1XUpuB
spABU5RiuYGO1uTkgw/ixfqlhhUy5be/6XX+sZhtkO5gmLalBJlEqdQEPflHmeSB1wdT+EovWtw3
05A9mK1cnXW17pCV4ffvrL21nyg3GXPw2q8R5TVArEkdWDsXwvEW/OOioayjiiv2Gr5bcXtxOjOp
Q+jEr191KlWUOBn7KUBE2B/tvLwrnKzdidvX+SPy2iRTqJ7QEULZ6e0dJCZt5tya6UWVMq8QWXYK
6L+7coW0C7CLnVxc2Xh/eA4tRSuPdC2FESYilYwCDE2odirKAFNo3iWg317tKG8Cf4kG48EIG3jH
dk83x62rVHroM1BFdRwLL5ewLrwzB2TDvACi+n0ih3tiKX9hdav4S2d5mWABAeXiXL2TMSTioWvG
XRbiDHCagb+AhGEigC1Tizz4g4L0nOxXXdk9h8Gotx44r77w464UrzIWjH+wAs7me1OOi7Ohyu0i
a13rmBTHieWbUOySg9zHNgREIZfFWdD/ki745Ijes+3FDypAiGX0s8BsUrCZSd/sbOONvQXQCEUQ
ayk9ES98+9VNOhnx1PEZFNRAXvVMd1wNHekdgT5rUXFav0jGq5h1wnQAMbl6kbMWl9zjAI0cux6n
S4yHiuIWJvMxF8WVvL4H0InmdhdXhvLRKAtd8rSU8YXbGAuVTQWWl6HmNQ2Bl1hy/ikIZx1RDxjp
ozt2cktLt9E7VO96u3BVbA+yo9MBTvSSMBe1F46T/Ug9AoRxMkt59jo5jX+lrd4xipzNn1k3ay9G
MQ2aqwCRi125ieLET9XRNg9hJxnNoRFQunylq0z1MPSMd+myWOM/Ra1lutcPU3hXFMbQulmsyN+r
Mg5+Z2VgPinmhIuDBSj2NR6E9hMKPZq9be6Uzn2QI97sljQ+g+OUzv23eo4yySWIo7QgQikZ/KyD
UPtghXQH3WIYpPrgYKX8mQxLSo8zRmPnKRXyv3aQW4Mr6XX7M6v6ifMLdjNECwVVdJfORqw8Jno1
/qPUOK8fbQjwBnnBpO2VuxvdMaoYIFo8BU32q1t2MiOciNACP9fNiDQzvdJDotehF8rZ+Lz0CZ+c
JimYmLX5Yya13aFlhuJZVqfuRLO/lfV6x4F2WgoqcFzXAPxQ1bJ0mOwzoiWa7jthH5WHKmmq+ml2
xoqTpUZxeJ86zpCcspbsAIV7KY3vmmSsDbdtncE5AdMKpqOmDWjQZxbSKikiuYZr0Jq3HxibTN1v
Wanj1kMoibZ3xnb5LHdGI3CAnSMk48Mafs8o9XLxUnZ2Xx6LNh1+ZsLCHgDdc6V4tO3ZeTTnydQP
dWTWHxJDSr7aJQavkDH0NOMfGxt+eZtNkyc11pC4EmoC3+JiltNjZsktcPEppjCZIz0bXiCVc2Am
hNHzSz91xWVo4g5bYQLMeBDOpDzL2oxdnOWwz3aCyUbiQ3GxQHs45iQGyxXzn6FtXyGeM4+Fc1Zl
XHIrNasct6XGOgwKe0BKm+oQkenurLq16VgWgQq45QyY1uO5oFgAu7VknyPkCdzEBL0xpFlxiMuO
aVZXCM/OmsBrG9JRWS2He1S36pPWTHsQ2418hOuZcoTfAtP3CkeCxnrC6IMfArXsMFTp/CSpY+sz
izKe2k4eUbXPrKNh7DWCNy5TddG2QAxSXmSxV1HcAjfgaOWy2WUnPwZNIntJ5ejHRarxdDvn2mhX
clExM6QTwqe+alWMOaNWHR+As52O7UeEdbD9TWww2G6jzcyAzSydPyZxj+S+VclMMiGEdfFrN0jz
d01FPKFCnBG2kxvGgZy/G2EG7p8sZmFIUklfNWtGLFeGRUrElmrhp3E2X7RxyHZW2drny+SM+AZJ
5ArnxR9k2QTJHm/DRGK4BXD2dUqderk9OucydqmFI7MRxXuZoLKRdS/MBmbtBujXKwQdyPzBaqtI
OoeBaEZfq8NFNDFzDLAr/JEOQr8tEQ02+unnaMTjb2JR+8K+Ybiap5OCaW+ktY5vKoFR3ZFtpuoh
sMr+ywTQjGGelUhHe6yZ3yfUpC87W2fz1y/VLOk2kOr1nIZ28qCoIfz0ciZSgSNlpm0kogEkoGT6
w6RhYwH5MzyWhSLfj0Go1i51seHBB9OfBrxSvEbqpWdHG6XjbHfyp3BqhjuwKNJXTW/GUySkPU2f
jbQYwTxuNGpnYKjr6r9zZqtxIiDHxBFxTuYsOg2lnv1OxjF9jTNJ2XlJG0cZgsyixET35LrdGKUV
nJKW9aBPiV8ChknlFX1Xfwi59PeYB5uL0RC38MFGkWHdnm5Rdse4zpTO09glB1pQuLRgHHCHFJtx
vP3xNxJNuOqExgWhdS3lWKD/hkgMz8UgefSUGUOBYjK0nap062stGGd2NI/Dd3t7A/GEpFNRTo0g
gJ6U1Sx8nRbRKSQROkSFuoex23qB3HZ0waGkbfRToaLU2IME5zEzu4NBZuVL+Ki7qGm8v4lKZF9E
wJjGKFhxrxqbehD8H2fnsWSn1bbtI6KKHKbADk0HZVvyhLIkv+QMi3D034X+wa9mU5tqDRzKdnlt
VnzCHawpj9ZPS+b+CWaqjPSyjelXLpKD+233qwDqUr5beWI30IB+pM06ZNKDXovkeZCc6YGqZfdP
ocSWe39bHA21WTDMZpR4ilKOF6IsZ0u2Ka3BJf4ShcmbZc+prPMsmPxBtxRsw+u9YYEBHKH5hg8p
ljyxO8xa62H2Ml4ni0vk/mftvBCURVBCWBNq+mfrTfhbJCS1vZqCKYFvng3RqdOX9CUuROpbxvJP
M8T/6Z0yHjzMOzP5+5D2JgYYy8XIJmNxHhQzgR6Gu930qUI7VRCcdkcQgr3vo1wAZuUX2nkbcjUr
xEbGDOKhts3yRcKh5jFrOv2xNDvUZ8do5BFcrIO62t4Xrt4Ja9WFutoW0Mo/XPpuCG08VuUsMOOB
2mu1qOfIGKuDbblzj+CFuQpr0dxC53azLWf8W5WuJ6SshNT7C7KM/qj1GOfpSeKRqpun+/tlb7xV
lHXFsKEqv+0Bww4OB1Gi7pANIj0n/bj8HDvjm973apCYwjnIx3dmkuyMSg9tUMLVLd88UZJSytsV
axLHaBIbWBoUGO9ckJY8MqPYHYq1+vV+3vJopyqBtwjbIODyHZ+00phfqPqY7wcbrtH9SdwBeBno
oCHYhRIHLfVtP8Awc1zPzHBVH3WU8zQXkldPpe5P4DIukmLNJCILxFoIai+tVvd/FWNWeqpSS49R
RMX7/s/Z+3Lavia4BfbSTSdKaxi/clTIVaienmYIcFdiOukUUak9QKXsHEf0Z9g567PH86e+vm5E
K8LREnD78EKbn+quiq5KIsnndonyU9sZ7yepSg/AJ+sR2CTYoAJ4h2jXUz/9VfL57YqTuyJH2H6W
HtKujE7OXGYf6EW0B3rFu5P42yibL6vlojIxJJIehJkm5OPYWrqp0yQuutCAl+6v2F4mCT4f7iur
tbp5b56IIcxXT0NKjNA8rH8xRTceRqQofBHCECAUdbT3DY5tj304OX8pTaZbXrJoQMma8M0sd7IL
CBdrt4I04yaX1lqS91QjNKtnOQ9608oDJ3KOXI52pxeJu1W+Bur+NmOV5NSK0qKOgk4zpsDOAdHY
Rty/OE7xB8065hRKAGHSypfezO0IojBtGkC09hQDwVSd8pqL4tP9Fdw9CKvqG+UHCvPbJwIhAqe1
Q6DRIbZQ7mzN2FOZGU6DKTK4Ik86b8jiAyuuvTn8dXED3+F52uqEAE5SJguB3ECfo47aoFphDsts
ZiGk4fuftzvUKirB/cZftslIxfWZo1+GfjQMPG+eM8w2Orl4CJFvO4jX1+XYHm9AHYh0QyC5BXbT
QWsruSFXQ6A1vwyDLSO5MmRnRFRTvxjG9BsJmPGlj6Y/KEkDTjQJPkGyrGyO15fZOCGgg1g0t3hc
O5cKyS3fSob5oAGxd32RYFEuIZxee2evR0GhXxkNm6MO8BgtkFaSHzJVzQ7eAGVvQ5I4rkoEWDHB
+ns9jDUotFsdJMuk1lgiF4mqBhRtL2bFNfEvaq+htWj/0SCjkdouylT7bTeL9lLki7HWrSZRu3QC
ese3HAs47bo3YrfKl+KnXC5td6K8qR61gva22SqiTF5DJYUQ9vWPVtUlniDISg+lkOdgsdv8h1Oq
2sm0JuUPDqwFdJ8uHqKEN2hCdLLaUa5zChpVYfsrjMpNTHm41H0pzlk2l25RVekB12xvUX45+6Hd
RpXe3uwwkI1O3MrAzaRwFGg/KlhgYgRxygzpg2nP0BWgZP3B0V3J8CbpKUW6bWXKUeHRqHiWB5YS
6Z+yqk08lLjbH7O1fLt/SeycXOdX0ZtRyEq3O7tIF6XuUmBuUolSEu0EvX3Ukkh5wRjNwV7SiIpP
Zq/XywVo6VHis3OsyE254KlEUunZ3lBWivkRDrBRYEyAb12llcFsooArH0zn7jjUwKiErTiTbeVC
r0IzbjoDlnyb1aMrjNE6j9i2f3/7XK4OkGD3ZOKr7VzGBUoSiy4oYqKUFNBsRtRqBgxKvzcMkJ3v
PSeCJojlx1G6v/eBlBaJZx1wbjelGZVml9mFlFnboRAfaWg10E3ao0d5L+IhH0a/HAEaizO4uQZD
fFGsuYGyGserJOuSNJ3tQ1ZYNXbreaGMOZa1dSpSpwhdqCnjRPU2HmmWLNpgeVpbavVBMLv35SuR
FgwDaM2bYnZlT5GRVrDvC12eXzqqDzACpqPofPfLSfBIFlYwKN//+pIzcgQSa8gqD7AjlOtEZTrA
M6vyIxOKh5ZLKnjQInoBfTO5TjyIB7l3Gn8Y7eag2rL7S9beO7YJQAxvaHajMUiCQ2s/5BJKJn4R
A2GAF24kjV+as2VekSAaEHGUGxynVRKVU41IS3vWgBrYbiaZY3rwk3YeAAc0PdCVNRe9USQxgFa2
s5GFD9mc5OcWlM6Tlk7KeQUP/sFqg0lb1S4A8N/oAhdLFSIulrDPLTk+GX2TnqSpOSIg7eTXSCei
p0w4gbDh9kWb5jLUugZfCjMDQRU3dXQVspIBAWpDv17SH/evjb35A/nG1KlU628Yeg7JdJVXqzOv
CcVfbpGGqEuBg4zI8re/ZauP3wozWsnF28oB9YkGbapIQsQsCS+d1qWSq5tt/SS6xdCIRGNFczMj
Xv66/4k7byhhNrcioQlKS1ucZYWYeo9BLqkSPgyXdpDawLbm6DFMbawvkCAIpk47Cky0HRyBA6GE
i4Ern3Rr83LHNfR2XCaJ72up1E9JjfiSl8RosdD/KEnHIHIOwYCnt+amWtz+GFobqy6rASQHFTPk
oZczXfIhoVjztYeqkbkDLOjKa9p2Hk52nI8f5sWRwJ60GUhRJRmm1MWKI/2X8uJEZ71YiuTcI3/0
FWvGLPLg+7bf5B7myfvOEQKXOUBQ17RubcsTXGHRQUi597xzZaFQgpglCKTNvWVJcZ00dU3JWYor
ROUnK3tq5to5N1ZK5bmIu+ohdjKH/k+dXO4v+t7VDITehp/P9XyjsJobkMhLpUHEW1WT09Bo/aVI
wiMUwd5hdTRqIWCr1qHWrfdbZaEq6K/LI0+f1KT51ZBbGZwqps9hbWBxUmnZQV3xF7p6k+vwyP7/
ATe7qq2x8YV4gOqpVZnU17vCWwW630UTAEH+znH1GWOkHMCbq4bofFkJnZL7U7v70ZQAuaWoN5K8
vv5onMXRUYGXxpVRN+8myWnPyRKpntRohhs51VGn9PaKgr9DM4F41EYy8Fen8bdJlpouFTGaMfiX
CNyFhY7yD6yEkxnmR0nQ7VXxaih182lVCsDISVfZZtsqvy/FMnoOakoevTvtpaNPzRwXR1JBa4X9
9ZryUat0My271cJis6YNETbdTdZ0SlXmM3TAQwJCOdlJmAs3N7vqQxZR/XOkDgOq3HyzKe7KGAZR
qnBEIY9vE7+sM+xlUoc40LQifhdPS/lkD029PKSAW8ODHby3mJwT5A/Ql72VwupEN6oSTvZBFkX5
ixZ2PW4q4fQ+r/r04L3eG4qsEMXeX+SLbalx0qNZT9sccKvp1H6f2pgMIVVw6jLUr+8fib2hqH9h
VWbDOLuht8ltWctRDzM2mRPpcVak/Genid63Zm36fH+o29NHDYxaAyHYKny3rRvlQyHNPDtArMk9
pY7XwtDG6JyFY+ZTJFlO94fbCfkYb7VfW03QiP3W3/Pb6Wu7dE6iEc1cpBLtz6ItQ3daQtDIUqGc
xDDMINBM7Ywjw+xjdJU91dhYeVOmaAdlkNvXhFILzAMqIQDMcUd5/UPMfIxFLfgh4din753KcDzN
JDdFtsDy9Gk23KSRwH6Xwjgw9Nip1r8een1sfpsDRI5yQwxzFjSLLHcgdbq6N06ykWXPi41Gn1u3
SyJcSs8QiAul1YIBU4E6GPJQPnc8zD2z12hHF8fOa4AVDZoXiB9yhG8kDaaBJpYgPw/UEtuIsuzM
Sy8tyTkVE+lekdePmuhSvxfCZtHa+JJWo/wHW39VX8Qhjxz3JofvdAW7CvZIkPWG5YVlK39ThqH3
TNzNDtZhb+tT61mtkynL3kBKhBw1lJAgUmX18jdSCqXs2ajR+FJXW59KKgkHF8ju/BLAEKwiO63d
8Cq1WEerwpDiIEyH/KzGChWuZC40d1BC06+0UD8ZLfdWpSrxO6OhZosFUXtQP9j7aiKZFdNL/EqO
/XrzoVNvl10EW05pUvsfue3Nd2LOyjOyGt2jTgR3JDC2OyDzi0En+KAbKoelpGmYO9ybis3WMgo5
/zhLafFojVL8IUcb+iBU23t0SXSQW0DhgRt0c8NU8ZBpNUa3QTGgVGGNIy6D5YRRXTmkM6mtCP02
1bWP9y+23a8E3bHiP3+V+V9PaxwR+acCzaHWEdO3qY57t5Ti9GU0Qpq1UXJUpd575WnV/OLGQG3a
vrJq0xZyX9pxYDUm7nsjUjFKIb7NZmigyV8sGAfGmTeTLbtlPv+8/7F7OxkVJyTlYZZwn29reoao
KNM72FiG9KlwF4wURC4VBbWhi9Sby7nANitQW9U6YxQwPlMu0z6WAiv5g3R9vSk3sY5CPRZ2HaJg
iD9v1tpsjCnOpyEKcvrZbo7Awqd6lOSDIGN3FLJMYNwah2aL3rKZYTu36RXNSaP9pDL3pUGS8O+D
Od15kMjTcc6izU8dcbtvNeoezbBa5MiltBguZSLKiMmS9M+DXOPjPFMhCGQ7tr5ycvMM7CuiqW4p
QJe6+QDm15XicGnd2WEzutiGDpG3mHiO4wbRGL0/lGL1lqyyTDp61Ne3crsMa6mOS3TP+CsnznaS
QiEVN/XG8aQxXp7SKe7sSzIkunxNiXEqQk+1/xoVsjB8y57kRyXM6n+jfgifzCq3C59YoHqz/cBq
f04UheA7wLKbMuYIDyMvDQlQmRSN56nptXMMlv6nmlfyh6lcjoTw9rYKkQsFRXQSVl7362uArWJJ
ApHnQIWXHhhqiPjQAIf2/f3NssOPQ5ufAAqUEtniTT8MvR8ppgoWBUWe5rYLSS7+Nw5N/Uu3qA07
oQhRM4SaFP2rDpYyPUuzVlzRLGqFt8B+7V60ucqsk1qsOQn0zulbbJkgBGpbleyrZeR2i6iQmL+C
8re+tyLt5YsyceJ9004bhA+WovhU2SGGoi49Hbu/jiiKOadqqPB7M6Ch2u6C+cR4HickGq5zb8+L
O+tV9Qi6z4ncUSjZp3KuVfNZjtOhpgw7RO1FBSvxj8X/JPtfH8NPB1rbRtapqwmRTvBlmujTwUzu
bF3iXxUvRmBzNzeZpS5Ztcw9DF151gLQ2+bL2HXl9f4oO28SfUMuTG4rimPbe0o4SYUAAH2XOq3k
x7Yem0ezTLogX7LiBfbhF6cKla/3x9xJIkiLuErAhdBO3Ha4e1F3alGx9dFZqL2p0IuHhh6wD4Mk
ObgAdh4/oAOQjumlIxm8vbp49NO8WQANzU31o3ZswZpm8yfMPpx3YeSUw0GQuDMevB1qBusDSNN7
vUp/C6Dn0I4AlRRABEJthkC5QgbOTS5RsIokrZ086JZy+uX+fO4NSlNiDZlIOG96g7j05s08iPCh
TyTltIzqdyteOteca6QZ6+XIEmJn+eBvMJcwR7lYt1X6xko6CEr0J4a2Gom3o/X25r82dK9KtPRg
BXfuLcCcVG55J3/Fhq9nNNK1OpKbFf9RNShEyJjigRnUDh7SnSlEshMcLOoiK5h7Uw/RdEjYtUl7
tZVpopwblerEJ3N0YiDQTrtUp7qtItO/v247E/kLIUSuSbkWbMTrT8Mw1uhQE5QemlFv0DxcpHNW
p7QHSXYPZnFnKPoqQCFWLgQNls335d2cxoiWAVhpRHW2SF+fRa3FhdfkhxeXurNka5hL8rKKi93U
v6GAmpK6aHlgobtcnkSoQMc0F9kQrmGI1nQT0sgf7WAl/yRFMRSurogpg6aV6/9lWdo8c+PWi6+1
MJdPdaai8TxFsX3WZ1v5Cy6PbXqxU6sOxKsBjpA09t13RajyT82OTAxTqnT8ZOOmdeROvvddBFkq
lX1KOjelVn0aqBBMUhbUidMidj/XfoiVyMGNvDfKr9oKVQ+sV7fHS+clMqaIHNzQl/xaj0jcONp8
VAvbGwVUI6wwAlTCj/Vd+P2iipQosTWRByAB+6cEXpbXVf2RueLRKJvrcGgYZlS7PEgMoATaZMZn
1WzkP9jc63W08g4IcbbvCfB8mOyQS4K6kCVv1KgX0X+rzjrg1IN7Yv3Br+NJsAJcEojh/j9xq9fT
Bmpk6rolzQIljJLWI5toT6FZ2B+FYhaRr42GdUb596pZWXyQpN8eYaJ8yqa/KpfYrWyOsENcaMqT
ngVLqZcYOyWyq+liDmJpmA+Sl72vBLVIA8tagbZbXFiM+FxJ1p0HWgzJ7RJ3aTecW2uyIy8vIdD/
UC2BXoFeaGHQTzME3PsX4+749JkhPRNJQl57PctJm410opnlvjbKR30Zoxfqp7Jrd0Z8LeIpfYHG
Jp9hlHUHI+9OMqJWYPpJGm543b1q9Qk4cUZeZGXx8Ii3vxswPiPXVuujfXt7OlAF4vhhMMOQN3FQ
Odb50KHkHySQsfGYn+MnmHnD5f5k3kZ4MAaAIHFvwe+/8Q5JtXKkz1tCmEZSr0S9bzIKHx2CrnJF
2HC3NnEfPpsUXo6aRjsl1ZWsgB4I6nUEl9t91MpROXRaVgQVEhRfwqqdnvM8NeVTgVrYj7g3xIe+
Ky0fhf3hMdOkKPOyMq9y17RxFfuDpaVsB6saDM0tmT4CUZ2iqZFT26w/N3FhPcRGrPqwjuPPb59x
wBIrSnSNA7eyT6CM1X4w4yIAmZ6jLezIH2Yo666T193n1hnKswUK8qDpvFP5QGAH5ae1EYCM4PZ+
6ERD7baIiqAUVX2ezQiNCcWY3o9Umv3BUn/OzeBcsrZHlDHvyhM1j6Ne8N6GZqXZadRN1rxlc26l
MUSvwMqClgL5ZWhszUvB9R5c97tfCioBKClIlNuOs6TbkSKHRhZMTpt/wOhUOK6sTk7q5kodryjz
cX6q+ig+2WZSVG5Zm+OXBQfDI3DybdS4AlpXG3sA1/bNbRGqI3R1bO4CPFWyxa01a/xeZ9A+kc6c
olOpZH9ymOmecSkrQKFvaEDtgJbwQFywUoixarJ5XB/Hjqa/l42h2bhDlojMa1XRGgfHZ29tfx95
/fe/BQyUv/E16tI8sCtpedHHxgwwL24PKt+7o5DtUqKgTwf6+fUoEwXSqGhClrZzjDKABBiic5pE
g+PfP6O7SwfoBJEnwH83or6xPJJtODxxoa42Z0P7iRLVd4y+VK90kG6+P9jOFcxtwD1IDXZNDdXX
XzX08hRZmZYG2aiq6Wf6JNnfKo4Z6rvMtMILRgjVgywP0/X+sDvfCLWPlhb3Arzgbcmn12edLrWB
5ns3gIAWC9mBF6aUwBI16x7VchAH1Z/b2i/ipQhDomCLduCN4DuwTlEnLbVmsxyprrtjM6rNky31
EqhYuxIfF1kV2rkpkzz+X4ciVX8uxqjXP7/9wwHLrsKFlPdvFhdFJTVj6CSwAUQ/Q2mt/FptBTC5
KnqKreFIFGqnb8Z3A6RHjxq++w1XSHAh0hpBecbWBkyy4rD2RTLrT6299JfWMrEOiTMkl2a18/DK
aT2scB8zKVK+EdaJg2Xf223ruwu6agVvbV9dRNoHXaewE1RxRkUzH3SpOBudM/+FOlfii0HvHpxa
id4uPQjeGb4U+IUVaLWtfUSouIVZQdcqisLC15cy91v7rBTA/RPxJHrnvZZa5cGzt3NhEKRiSLPW
Bm4b0gCFQDAIh1aZHCLfUvfWi7NUR1ywnbCQUVABXCUUVtW81wc4dtTCIVFC8NSQEg9yRntelDn0
5wLP2vt7d28oiHrrLlqxyduSfgmgpbIWRJycZYT/1PQtrk9Z74SoOQscJO+PtndFQFGCYEOBf0W0
v/6wRoJl3MVSGhTyhFNbArqlB0BwdZbk+wKu6u23LvkZ5THASFQHtjFKlC6VnrRqGqhd0TzQ5rb9
ctS6B1LE7JSGRncQ++5NJkW4tRxNxn6DiCsRERlUifHE2MVBPIbLqUdVx6+QFzrdn8ndoVZkJh37
HcpJrkyzlCCTHkgFQUm9lOopmzrl7x4fpoNZvN3zEMrUtbaOyie33GY3dl3kOGk9ZQGq9MSXZJ4n
tYcOef+DdsIshtGxl+EF2akZAcE32fgqwyAw7GEzm13WdOZUO5ENrV+z3yMf1lwsJE1dSZl039Tb
9uDlvH1Q1t9g4fhFZo/q3iainNIeKaGZiNIwBjYMt/h1EtL8lLLe3lg7k+Fyn1curl9o68zpERd6
/f+/zvcZH61B1GnZsTflcbmPTBQGbeIRtWtT1zTbx8zu2lNEf88bQP64ol7mD72VJQcnc3eROZiU
0PBuZz++Ppm90g3IrBfMfhH3pwXZ9EtX6tqbd+2vwjjd0hVoAtvj9SjAScukyRCymmIp9Cr+K29s
FcuPulY6uNj2plJB4pJ+KJHrDbh75dFLTl8zVNhX19Gy+nNvTLVryYsDb2qSz6Aox7PRd8YRR2tH
IIXPJM9Wycpg/Gwzsq7Re0WijBE0orQ+TJWe/iiEAfp37USIC6VJzDnyWEqe6bzVzdXpreTEQzD4
5tQln7slBmuCuOObSzr8LNouAI4IrW9wHpEmRClpBnFhZDYzyK00/LggC9n5UtsCGr5/oPd2FKwC
4OPoMEAw3OyoKapzC7voNAgRz9Zc9LHsz43dd2+XAOSrOKwAYleS1XZPJRaN9yWpUrL+oRXnFEnH
LzbiwAK9Dnt6rPqC3B5ych6hSKiFBxmEquwcWZSH0JsFsnkrpW/pIq97p0iDZVma7KNa9BOaZVq0
RL6yKg/+XUy1QMqpVBK0xcZ0VGdfA8mmuaqC+Jub2Hod44uQlpUrJSAD/cno7O6aL0v3tZ/UGkrG
UAv0HOfQPNfFPCVXWRZa6C6zHmsHF+Dts4Iy28q5IB1i725rmwaqt0VVZmnQymoRFNk0+b1t5Nd+
0Y72x+6FD3acY4KSDiWwzWWrho7SdEKkQQyY6l0ldA2lMlSqTjP6bKekSaZn2xiRc4Lg9p/dxyDy
FGyT3r5L0TBCkg6OHn2mzY2U9skQGQYCsuAM+5dpEZJnFYV1cO/tnQViVLzo6MITN26KqUgSx2Vv
A1soskY8GFYrXdEMs48KBHurxxgIYbJ46HFsZnQRtqiQm6O72iqmH8uJ6XU9jE0nj6wDVvZtJEcB
AmQcOl/A0G8Ut7i0R4gpI1HOUvfPCgLxWLZTspyEIvxFs2f//jrt7hawknTNqHNRxdlM4ZBNaC+u
Tkz5osnfUQOaxam3SqE/5opVKn5LMbxxc9QFc9cps8p6nwyl/U7OeihM93/L3jSjybuWOQmIbjIP
araRZM9IuseQhHxbb8MgTh3rnOJQd/DZu0ORw9Pj5ZzcqCbqoEgggwLrrcAKCl/J5U55HtH58jBv
oe97/8P2FpW8ktIpC3oLEomxRpEtKSOl6o3Sm4A0PUYp2AMnCfUfgDCP4L27iwo+BKYR+Q6S1Js3
Qq1RVKfkhvNNOKq5i8Zh/qj1ul5f0TleMm+sqB6gThV9nss4bU512EbXbKq1o/rMzjwjrrwW/9Ez
04m/XgcmHbMyauh1UTJZJq9QFhxlgFulV1GOzcGTsTsWlyv5Aa1YGA6vx1LzgaXGiyYA3qxeTSdt
T44Fny5TIKHcX9Cde4dWL/UmRqGFvp3faGz1GBox2wetwEtRdPU5lMMjPsreG0isg7Eo1Riewl/L
/FuxTpsnaLsQKAITtVbdRZBy+oGvlPIPwCb7RVPKCquOMVTLx6ESNY8h3oPTv2itp84Jtfb6S+/M
8nDSke+/Vm0fyf5Yp2OmuJoyY4uq6KhWeymZd+tibpKtAB7bOulznTtvP9pAYEiGyb3RRdlGbniO
02FGvTiQTA1L3sZW3LyIsmtm5sbB0d45bAzF1cmzAwZ1m2sUItGEOiZ5UKEv/qxIQ297LXSkb8kg
TWdND2fl4HjvbTwoLpCGCInBfK+75bdlivsFtY6C6BuXivl56HT70khRj2ji4BykEzvRNy4egE6J
f8Fkbj+unqtFQOujC2RHyXupdNKHpc3M6sLk689Q5qyAvmaDHSU8w4M13Nv0JDHEMaCMiP3Xif/t
M9GSArpRMHaCjsdpBox56o2kP/jCvclclbF40rkueW9fj1JpQgn7tZvmNEVjusCaDDTapfR/5qKn
B3WFva0CjhRsOznTLekKTc0Umfs+x6fNTE+JGtePkxR9rFVR+aVljwfaQHvDAaNYQ3dIAeyY1582
Ij5Uj8DpgrIqdL/jtfkrGqA3S7rILoVmHDWw9qaSkjExGJpRNNY3YYuRZFar60UeLOjS+5k6hj5b
svRLTXp7ywifAMpBlA7h+N9gYMhX0FIBpRXIoQgflVo0pzQqjhrKux+E2ANNE0BSNyqHwKuHQbcp
c/VzZHkTtdmXqnZ0d0Gf98v9G/62+soHQcWBwE3N/aZUmIkKdFSdZ4Hd9stZ4l6kBxbb74DOFpeu
67KHvAnlN1dBGRQ5C+Jl7skbhG4Jgq9pooyLpCFUNiJF8JbVP+9/2d4uhJRCXZJIi7bX+uW/H+MC
y3QVymyggeKFgt66ldPM52gWjS8p5cE8Ho222YN6U3Y8C6hgiyoxnuq8+Ddtsux9z9Hz6m7OTvc/
bm+HAGYjVqfMg9b6ZjhHneFVlFEWzAKewQDkwJNi2KdRxQm4P9TulwFKBqqHQuxNCIkP74KgMZtR
lyTnnGhqflW7qPeSNJFPbTyJ8/3x9q5f9j1sdlDGt7Q7TV0cq7QpvDiZkp8J5esgXFWV74+yN4HE
Tohb8Ezf9rhqHStfZ6gQgbOFczKg4Z5mKpXXaFDbP1grOgxkqLRbCBI3a2VTMs5Hk+swStXkXIVJ
rPnStEwnxJ9FcTDY3mpZSOrS2KFKdlNsraLFaiONu1CKZUiKSjx6iYWQs7zQr7Oq7giBsnd/gLoB
mQppEADd+nt+O2WgTmCelDxjs1OUX9qi71wEdJNzUnfyF/RllpOaSEew1Z1BCRJ5YciEWb1tlMU+
LNpsrZMzAV1Q5agmu3lv9t5s9pFnSgVmxkPbfb2/ZXZH5Y5claF4uLcqTZKlwjG1ljToSqwOEzLo
S06L6Jy3sfWITE95XpZKefs+XQU76U0aylqr32Q4tXAWUactg85d9jKUS/wxVZLML9RJPwCL7RwJ
8n6KYfCLyC22S6lase6IEF/CyYoV+xyaefMuykBOPlQmqc1BarGzUblPVuwHrMhVReP1xplw88i1
OCQfz3LrnyZuwosYmu5iJKPUufRax4NHZ2/5aEKQoq3y2jewYyZxKYXA4hFanOQlCV4iqh5HVy1W
xbkEHu/pMlbY9/fMerY3Bfk1HVjbur8Cos3yqY09CBOb9qAplfq9pUwvpLHmObHw5bTiJrnMUTld
Jsy6Pt8feG8xGZP0AOm727qUUrZDBvCEQhzCXqmHXw/Sv8UIi0mYZvgHa7mC1in7c2/flKdmlZAB
dfgk0Mwq7j008uvOq7U6phhWQal6b5c89Afv0s47wQPIu45iO2iFbdSH52yxRrzQ4dZei+mU+bON
B9fBAu6Ngo4YCRYRH3f4ZgFTs4EW1VPzbgqj9rN5LTfWojy4tXegZ5w3Wn4WxB8Sq+3HpFE+1khn
A+RTCCI8Qd731Wlq6X3LMUy9DNWK0u3KpqxdBSaQH0W6EftLAtBEtrT+oMKw/3NWcOpKml6t0F4f
TsgJVQGCkfBCA+sRiarwSvwznpSlNP/GJbz+WqJTjneUVFxz+m7+kDX9czShGnl/G+//Eiqrq5rb
DmUsdqack6uQUOeZ0XrzpCdPRiolbGkzd4IujPqXVmn181wZ8zuUm+XnuMVTHhed/u08V0AassN2
oP+M5tFmVrAGNpeyotbbZvGPHM0Zsra0cxFdVS9jKjV/sPWIurj5ufZvccJR3gFBMUxCSiVdPhpW
k72LgSocnN2di0Ij8ldwdVjF8rYFbMQ3zDlCNz0AfDaeOs3+MXdxfyZUrg/el527EMY/lwTHaOVt
r0ft91BBhPZklTJk/Laq/9XjKp0eCrvLX2TYC7XbxUUJ5qXB9GKwJ1O63N9Je6NT+EXeFa0mAOub
QCVa7LrLKVcEErVXGsDAbdKmq85KO8XXrNHNS4vvwEnlIjtYx70ZpgxJT5+LmLd1/WW/ffcQRco8
5wWlbjmbT6kl2X5shdmFSlV1cI/s9J8BDwCPgIrPlbjdoSi5cAt3YxRkS9cHsty32IgUhVd00fTZ
QsPfLbFLu1gxXpEuTda3swRJwNdHgBeHi3nb6sc2YsS8myWeRXaCobKcl36BZ9N3ic/KHkzszovO
jcnPhHpAmXeLBsHzvEKDsQ0fytRBjUkyxJNtxbPXyu3sZ/RtT/EoR5/v76MdxuDKgETTGfQAaeW2
WNkReVdRzosg4xoynZbIoitsLmZRnJamwuFFgBZDvVrLKgXe8Gh+TI0+hoJvmKHwJqtW/laUCNsC
2x7/J49x3vhqhhWD1zaF9JTVYZTDs1YRqG1xv7IuYpmiD4ky9TpuQn39GFbZIrvIckTpuW+76qve
Vsp8IZfKcpcmfP8v7aImPtPsav/CojbRWXQUU/05dxL7WhrmnPiFElXvS+iBgz8gDZn/oDxOcoeW
w3Ja+kGPrlNTRcrfqtrPn/Gf7Y6QEjvHEcVYqCm0d5nMbdc1QzIRgmMSB0YeNpcCp4azGNDBy6U6
/S+tacjMYRlDxknk6/0F3Nk10BEo4KBYR+S5bRvGodK05UiTS63jKsBXEvbmFA8fqHqgjyGiFkHU
7Ag7v3Mwid/h0WMrAtp5G1s3OZY5gwM7shii+uQsuexnyGX/3ahajkpPXl+mqBReZ4E/E1M1fLv/
zTtRDNWC1bQQGNMKnnh9BVWWSDNooQRoCJE/dImVnOV8aQ+UQPZGodICiI84BqeGzQVfF3hkOXO2
tthEFbn4+Aq/ysvpoLy4PwztiLUcAeN0G5J1C89DDHrRGJeycIs5Kv4t4+rI2WInQUHbiAubC+1X
hPl6zqJVp4adj91j7BjPtY0fUdJpqtshmOBX43LUz979LIJZ9GMg7bBJXo+njThFOSVBdNlLdZDa
ff5pysVRr2V/FIc+qMNbzJ9ej4KwvzFEPPXU+1D596NZNrwoyxP17WEFfsfAOnnviMK36A0rhcYO
EgnxolHvI1coFflWZXXQlkcJkPvb9zcjUS2CViUDTnn9VXGlqGnRgJnLS+zP2hpEdtweCg3u3Vmw
bGABE5aBStmMYvbDUDcgkAI90qQXjpPlp4i7PS121qFsOVk+N0rpKcr0dpHtX9ZU8G5UlDhuSkiL
5MAVy4CNKgsNzLmSsaVbpOEDrMGv92dyJ1ihQ76iguFk0Mrc7MIxtrWpLYokiMxafKuMsuHLku7z
BFD6YNH2DtiqtA8VmKbSjbN56gjNTno8nfH/pA/ROkGv5rlnlstffdz/ff+7dgdjzagHr9t+GytA
uLclLdMx+x6i/tkxktgtBtk+17hznybm4qBXtnPO1s9CXIASPkXuzV5JFl3NR61CoqZI5zOBxPyw
wCX173/VzmoxCvEssRt0u21omfT5OM3KhBm3mizvpg43HJNu4NPQjUcozp3Nb4KxIbLkhN0GW6aM
dxAGKHFAo8XRg1TO8tQ3l6G9VrbkGHgLmumlZZP+5TSLeXDl730n0FFIG/SUyEs371epVfjG4DMU
TP/H2XnsWIpsa/iJkPBmCtunLW8mqEwX3ruAp78fdSeVgBLl6ZZq0uqKDUSsWOY3Q1onB3/IlA9+
PMTlQQ7V8fT6S92qOcETgExhyklTc3kGpDTwc7My81uKhuFRGTX/kMgidWOrlU69pfqXSHE+Uiji
gWzkDqRkJTzYXbJzFDe27OzGhv8D1w+jwvm//1M3oDVf+XXcZ7dULYJrjhKOJ8Cqn4zMIUnr470c
ZeMLzyTCOcDNGKPlY6tyIelVZOW3QRNyjbRIFH6VhaQ2B0vxRzKXyHxqkjA6jBASf7/+zjeOCyA/
oCNgVRivLa+Lyh64zH09uzUZED8+sG88B7LV7mkobSR/gNPI+wD+Y1yy5LCr2dQaEizNWzr0AcrE
PdRY7uNj3gDyq5D09pq6yS7/w8PRcQTzg9DpqvAN4hI9tFrJb7ovN3eZXmfXeoirnfJ669GoSWDB
0oYD7zN/3n+2CzhUvUykMb8xGTJ+Nf2kXnzFSr45ZaHBpgmQckJ7ONnDrG99uXmkTGPEAHy81MUF
pgJ80Q9zuuJJd0xqK0J0Ux124GIbAYBJDzQDJkJIOCz7Yz6Nb6hHaXGTtbKQXWA82rc6booeW8pg
19Rs4yTQkObk0ZtWMF5ZBO+qJUPrJZ+T4JtOd7GtoXlg2tJ/bRwlzA+WBnTSw2e3U8BfjqIwzq9v
mC0AMD8AIhSjSwqGZY2i+0rCrrGZ4kwCcsrU6YnsghOrfzShE2PEVxnldOkJG6FrJUH2W8O1/vMU
NuJn1ap2TG+5DRRXgmvt79zaG1+CG5sjpADy2oBc4R+PhqDJTwvQUpUDezxZWqpfqHzkndewEQBJ
QZiA/41KK0KYBITfpAeWkstV5cGYiv4ec8QOa7TZeh3K9U4Q2nztRFqCENCPtSO5ZKQB7GKQH53j
t49NbBrP5P6VfcJtdbRPkZClCf9AkciHBsln86alZv0BtVVU3K1OiuXrlCXaBQw+cpavb4mt1061
M7cDoaVhsP3ydEtlOBSKYEcUsZH9kqIRbruExIc/GPrbYd688fkCmG0EV81fSbVTQb6BPoEW/TF8
3bm3664/aTQfPr39oZhtQUOhBTlbV718KAFjyI9UI70lY1IcRjmKqK4QmMvU0dqpR/6WuItJDJPy
GWxKEb5OoXHZNMYwqrJbm/rx9yGvp3ftkE6+OyROclUGRz+bdGBMV48ztHfswjgOLe2bNx8fh8DC
iM2mQF5jVWIll5y40LJbpSmD7sEs7JIDWLcZ1Daq9Z5M6HrbODTrySDmcm8m+718w0XS9bYcgi63
5rBZJGP6eTTNHwi9am++5FiJCSX5KETYVXO851bPfcTnbyoOWq4h+9O1KtI9/M36kmMVdJhQtcQh
dxUYaZMPWm9HDCbQ3/3EPpEvJHHJLw28neXKodkdexmN+Z2vto5EwMFwdSLwgetb9YwS7uy4igWi
hJOZfkAJWIXRXDSP5qhXwbnXIkU9vX401tcqK1LM0pOHF7CCK1tFTYFm6NFtiAKctoc2O0ilpexE
2K3Xya6AZTHjIFZpl1YQ7BrG9bemSoNLXRTKccw6+zHCW+1EKdB+mOU8334UGdsjlPu38OOPRaYS
RhQqykQ1G8W56iY+R29yutCjUTh+qFG2/TMwLb0qXZ2eECEM3BLOeL7zSbdeMFEOINI8zSEpfHky
SlsfeCcMc+ikZ2c/dPw7kpe9Nsi678fQEF4knSoThPIybIPvGBWsH+JbKUljdx4j3blIXN4fAxUt
v5Pa9rIM/z1M3wPAjTqPSWr9/PadBMKQTqvKTiLuvHxQZPuCNlNDuAN+H1w1TVIOA2K5O72/rRPC
0QSzSf/KID96uUrHS+5aDGpuqh1M3piJ7jmpVfTQg+BnnAJ2ef2htuIawdykhwVweIWQy1FxwZkH
+oCsENykWtNwpQnta4vs2M5G2TojuDgqM0JuLscWG6XPVI3tZwHtDtPy0DkGEHO0SGGYWGY4qyy3
wWXKx+7z60+4QdKmKwJ5d+Yoc+0va95ulMpBLii4A6MSvmcDtPGE8OX7AMjrHyNr6taDM6+cjSAZ
HZdaUfeP1TTZT3huSYx38sD+9fpv2joz88edGbhkxcuKNEMB0a7HPrw1Q6T9TAI7f9b7/8HQdb6m
6UIBsQRCvawFJVuCqVEzGrCN1r9ZAzIsjtqPD2Yt70nm/x2IvcwK+LBI4BEAGVet8JzUwkhOOQT2
OIlSzFxRc7ivsiEb3UmrGjAaSYBNWmAh63WKuUI/4iaYBT/roAhhj6jNl94suye5bbP60JpVr51t
iy1Pi66dTHcKC11xkXDUmMEIULEnu3WMI445ZXOWOrk8lo2tp7QTquhrqznD6GlNzxxAERPoLUeJ
CsubwOtqrlCkpt+J/hufc5bsol+KEtVaKBXRaXI9CQSFKJyPSpeaDynC7Dtl6cZJZRH2MD4fxMJl
BAy0VG2TVotukIvaA37hzATUqboz+kHeuTM3YhDgXDAh86dcV01qmJRjNWNe9EFW0JSfhqehVcMH
a5rUH7ks+p3IsLnePOtkn24IefVWjmS+xR0tpYgkRpH5FR3O9NLTvXxCwdfeuTe3Phe6HNSF1FJr
loRUOj3qGCE6dbXcMZ9TxBGGeruzytb34nnQIqbTtm5yV8GkNAXMy5sY0/hO6czyUEiq4kENK3eK
+jlyLg7fLBlOAjBLh3NDvbwzCvQYcSEB4BDWxvgrQWvS65jfX0SXdl4p2fG9hVPUcxvvmlZtPCSq
idRT81Sedr76cmWlVRguaoiTObSBjBO6nsljlMX1tzSW2u+vB82NXQJIiT4CjC9e6VJlyKy1EWnl
mU4gj9EJG4ei9TqdmXGeNFLt1rmu7hRwGxsFY16qKuYuEOyWATTRtCkXUZndplAqPLPPtfPsOXN8
/bm23iF0AtoTc+d55VBkSgacxCnKbnWj0+EOwuiGUa/pAUrbk+rYWoocChg3+QW98sVGQfeqczAa
zW7ocE0/cBQMfI+BnPk1gqP3+/XH2rjuEYQBdGMwLeXCX6zVE5z12MAwtVCH9EERw1h7ftaoHyJf
jXJXqEqBWmqR7sTi7WVpomEVpzDjmb/pP927bmYnlyM42toWeed2hJXS7cPUOIZClwyvRrXsNsqD
s2e3t/VumcKA+gRHTpa6eN6RU/L/NKJBdOYhwl/wY67hfJoJWX3/+qvdWmpuutJXn9mIy0xKSgxV
JJnFVdDmBoozCMy7Vqmnx2zQgDu8vthWcOG+AYUL9matOjFgkTxmJn4c8mCYX5pUKOjbao11NdPa
uMZTqV0U2EMPcR7re6TgrQelxQw9i5eqW6r28mPqIGdHvSWrMGxoL0WlT0e5iqpTFNnBzlnfii7/
LrXYN2k3pEEpFKbGdhaf8thuTgO3x59Ji/AcqkL/7aNWENC4Cv5t/s3kipfPpklNVUY5LgSdMvyJ
9N6/T5toD6zFPcNfs7gb5ouO7UJriF7cIkIjhBIxZgA05ZehoX/MKG+mwoUtL8HL7VT5lE5RY7m+
ryath5iO0Xl95yi3oPLTGOuVPM88S+mk8WxWtll6Y2DI73C50b5YTRZYLsyauMZPIBPGQdbTxnwe
p6T+k0BRil3brp2PQWLk+cUxkZs4a3alBMcmzIvGlRDovqWKgqu7kyW+7IW5GP6Ycm7jwFLY8lfF
zB31EICSfNf3g/8+6c2pOQ6ZmpcHUxUIuDtx0N9LwmnaU+XE2lc7l0R/0JMuqLw81abskDKmcQ6N
UfWdi4muJGE0Ok2PQtVK81oOHVj3QQJy7znQXH8ZDYXle59OGzHDNxPlrJZ1A/1xnOjT9kjOeWNU
JKnX+pIl3NFoGclPwBbxRByzvHmEcITTcJXaaUl2UYifGYKDKFzTWwKZkgfiswhE8okoZU1PjWMx
l3LB+qfGb8QmBVIQjRJ+a+IqGq5ZqTvnrIczcpXUoQmOZPNK7GmJbKdHX04T8yhngY6LhB6oGnEt
0iSv0OLocQIvkB7wemr+I3oI805NRaQeA0mqwUUNcd5/ikeKnMNk61n+PBVV86GMK/MBeb0gcydz
EPXzaJZh6aa1OX21jcT5NZjTeHIEHlZuFyH0c5EUs7bOuVxlKBwOff/YJbmaPAzN0A8u/NPAPlBX
DqT3mZEEhynr4Y4mzqBPFxlvvMANZG69IzL9VnpQxk6vvXIwcTYs6U01l0TulcwN0rLSD3XrRHf5
ODQdxt+J8xUNssH2WpEbnyrHaHLXAqxjP6jSMNyMUhlSlIXh/HoyF4249GExVsg+2JkeYW/SZIrb
OjCnIPqUQ3tIwUdVVyUJTby3uCwq1+6D9nelI/Pn+qlkVtjVMXH2Glzk5buynYzPneSHAMCMOPfS
LkdU0UyYUbsjKLfguaeYbNzMNivpcy5q1fQC6NU3qWymD1qMyP1zjs3u5JKzxT2b0hn7q4iq+lM/
Nkbr6mWrfSkrdVJOCK2axR8sKdXMUzHT2GsgrWLDDC7CcQgwLuOB1TAI17pRx7Evu4V+nXvYCvMq
m2nQDmnp/OgDSzvatkg938/3OASraMvKXJYALGcUFUp1L4NfoUThEFRdxk3si6Ok5dkxLcv+bCTW
dK9GxrhXYqxuknlBkp6ZwcbFuZzJor5Z+VXIgjnGnrdilAXAwvI9qOz07XUaKDwUUGiJ8ecSnSti
0UzpUKEWXTnFOxGKEV9Gf6BYq5PT61fz6qGYaZFucDEzyrBXaJ24z/PAkaH/+QMszSwPJkgJpXFS
JX/PnGq+jZbXCDkcewTdmjUzIQonII52zpS3Gqrfs0fXL6VjPvb2B5oVcbkXZ6WgZS8xiFB0A8JP
zaT1HNZ6ErHj2XZs/JhFY6e3ZzYIQYIHILWhj7q8gfW21EYnp2xK4OffO5E2nHvGwuJsaoJktXIi
cdX7XDkWsiL2zt7Wt8PvmmYYM2agJ4sTkFdA7mgMxTejwTAya/VadlXWveZS275dAxfoDGgA1HgB
rK1ANLkZyW040T1VFZj+iUpgsltxbrAg2XmnG+k3rSZGCoADKGWWzbYyEQEkYrhdRpdpz2D7/Y9O
5di/Mtp9H6pG+V2LctxZc/UqZ04XqnLk3NRPK/OFJrEHq4KUhEPXGHnNDN8tIyk+jpLx8/X9uepC
E0UQgKfLxcFjrUWOL5gUysZgZTezUdNvtnCyd4HWmsAYnbj9WiL5e+6SpuAyH8VnKABxeXz9B/yF
8744h3PIJv9gw2IGvCoWVVMyC3RuQQnEaTwc5i703Vg7zc9Jz+3/zFAnCZAzO1HdrK7zh8SsQ/th
1EtNOrShZKcnX6TRN9nPZebgA92C13/fXzjW8vfBoqUwYRBJS3C+cv4pv3C9GUHoWkwi1cnvXXUI
QGwLdTCCg661NfeiX9mFS8YysyqrvELSdozr72oSF+9kTJw+qkakj4dphBF/6TvEst08MprwojmV
9SlrGnPACKJMvgMXSL+lqg92aRTE9mOvFsp0HCpt+pULCbHPsvcBNyC4qqRY59W1+pnd37Vu3Eyi
f1eHdOqOVgOplCkbDHuXtMekqQZK71sVBIZwKQesyMNhNHZc9m3fukGB+8sjASz5UCMD5bvKaA9f
dt7hMtTyieEN0rNGAQ9+pPryFeZ5aIowR9Y+4lmP5uS3n4xISt6Kq5tXoQvGOBMGziokyFaM+5Wc
Zjc5bVUiXiQ91Fm1p2q5hoCxDPMpIhlFyHo6FMVxaqZgSm+T5UfnNPWHI/mOfBBR3PH9Fd8LU1V/
CqM2wmXOmL6HtaU9DcytD6+/1VVgmn8IY0AyP0iEsKBevlVz8GU6Wcz9o0Qfj5gREfalhtm0rIlD
YkvsScLkTi6wlWCxHEdBx390Ra0jzXCmGXhCDyTI/wuMrL/GUmBbLvWldfL1Qv8OPyx+8BHl3iPc
bURFWNl0Img+Is26PIlsrZJDVuY3sxuHu1pOe/BmPtZovbMn/7u5FCLHtFRZbaVuE0sl5d4MXUKM
2qbBKQUwVRALEMlk76Q8G5/RlhmwospKU45+/8vPSBURaCN6PbexcYrzqCflrUws86gwavDKKizu
ZMvPdxbdeD4aSqjDgJtkgrRMS2qtMsnMp+yG1Hb7XcOR8hzVXdu5kTpZe8g6Zd6JixBKvwypINrh
G6aXNM6oIHo2TU3Z6Na9oVzNus7cokkRJ4xG2QWuHx/rpLP/DIwKD2UE5i4x5eYSQ6I5S/lkXOmC
tbNa5eT6lbynZrRxDTLupRuEUJMM1nCRu8zKQYoQJNORYQGfQuAxI1giUnfC2qH4iBlQ83UCP3wS
CRpRqG2k4+X107z5juYxKUd2njgtYmRlA3epKbVvk5qYd3JnPGNQgTLnkMGUwuFkJ8PYWo65Ds1g
xpZracPSrPKJiVN2K21F+mQXDcIDRobyaNmnx8kaW7Gz4BplQxsSegtmk2CU1kPLpi9zJ81aMKu+
WT6CIwqOWVuG6C4ZSfwNb6LhlFZtaXla7owf/Tbur3Cdip3rfGvj03KHok/Ks/YHVYWU1pkOyCYz
m+gug/2Ebm9fua2URTvxefMV45xFUkXeD3js5cHOUnmq7GTIbnZqtkcriJwzeinpxSkD666dauvb
6zto69Ho7esA40Ck8Iwv11NDUQ6D2cGHDcLmOysZk4fysv7J6Pta3/mcWw/H9uHQMXFCb3VxYDrM
pgMsrBK0lnDXTpRkOiuVWp0LhEm8zhLh//BwpMQ4YtLSZNfOD/9PFpYqeWL5E04JJSflPPn5+94R
4hhhifr57a/x35XmJ/9nJVAlSjCRDt1ahswHYGEJfS/6bvjH7jVMt74YqS/WSDMh0lieebXBBcZR
KA7HpizcAhzfQ9q0uErBfvv0PzzVjBmlGwq/bZksjPBeMeMFHRXLeXuLLA77obCJbwM2bNJO0Tvv
tGW8pwujMTX4q3e2eIUJrTKZLlF868Kg8wZbG+/C0p52UpGttzcLa5KaGxsl4NCYkd4Ch0WnetI+
xVOYHEVrTKdyavbqsa0HortDr4W20jwbfLkn+tSh+KsY1DVBiipRaFU3wDt7CLaN3IqNQPLKNcC0
ezkEwYDbjEWF2xiETXRR5SZ0dXtsrkZvhsfQpj0bVX1zJiHcC1Vbr5IMHQoHOMA1nzwzU1AFXGrI
csURfA15vFAyJl4qkuL0+kbcfJXccKBEGNiuqAuNKTCZCs30RnoN23ls0dTsrT1w4+ZtQzYF44vq
kvng4jpFXzsUjTWXHL7THeMmnmiUyuGHUZviE8klkwD0kdqjlkyU1UPXYFhsFTvclDVqmDtvZqVA
X+DiW2WsfoeeJ8VPipd4qwbHWPVNQS891k99jBQBoBI7gxUsQbR3i9ypu3NRZCgaJwmOrbQas8wF
StBdybn32l9bm42Ywy+je7IGa9d9EOe+yhAgBy59N5gVQwzTkp6zqPg5+EL+4SDW9r1n5LBzc2xt
AEIDxQN12preq/q2KWlOmd6E3JsPVjtEX5Aq2ZOm2sqqueUB78BXw8hj8f0xo1DzpMyymxVZwa+s
E8FXR2pHVxGQ3IEQCdcRyZ67+9Yx4pFmTZ4ZELoMsq2OhY7dIudkZIb8kCljVrq+Y7W6CyRL/fn6
Qdr6gLMCHM4gNs2pJULarBt7kjMW48dAqdWioTyjF+GTH9ehfkYTKHwUlTwcaCU1O6X2HMAXAX7G
KlNfQnKn3T0rV/9zR4ZlGiDKSTxkoKS/rxTpdyJS5w9WXCE1cNfXO6PMjT3zYr3F16xDX+2deQTe
pkqfurnajj+dSY0Pr7/SzWXgQsMjIaVZ5eCEf+iNoZbA3y+kB6mCr8wQdyeT2QpNCDDMTEqgH/pK
K52vKTO3xMasD9W+vyA0RCsJu3bzYEapqRwk04wU18g7U3XDuq1zF5edKD1k+I29eRyNYBXyrQB8
KT85KIubWraSmuBHzlgV2XfNSHARtjvTA3VavP22xtoECwRiMq4gyyGC7Ou1FrcITXZdVnxuC5uu
VV7ADkxH83/IDOaPiKDlPLJYAXh7hvtal9KIs9GZ+FBaifEUxqV/sERv7ZRtW+2guSlIqKEpwclf
pAbYgOSS2aCqZjR6B/dkVLs/WVIWP2u5Ku9FrPgnJW0qSPx4qB2hUPZXVcs7xcXLTtvZvxvxhx2F
Wy/IM1QoHOflsRyburQlhSRZNcPgS1ePimcMRX1L02A8vn5UXl8KoNTLpQpsjvvJASYVjn7kFV1X
HRCtyh4ljcL59aU2Qjm8AZQM6cM4M/7m5VKNhhlwMyfkYaKAWbLgJ4gwjq6OaJNzhTL6ZQz3sBPr
SAByCbgg+5UCjhv85ZpCjao2zmvmiMLHgc0PjI/UjfKeJvA6jrIMm5EG0JyXL0s2LQwsY3LoJfa9
PR6jINIemkHKD76Um/dR0+wJCWytpyJtCCWYTUtH9uVjqUlVaJNC2ycKS8VtSsV/UIcweVS13gS/
hHHO659u6zXC+ASowQRl7gG/XC83hdM2FTzVxu+tD52kJI+trFQ7q6z3IiZRGE8wnNTIaJZlVKRT
y5uIItwGUv9faOb6p6QLxYMmJztCces7l5UoQGf2NtXNsg5IdCZbYwh8DkpJ+WtycE3yrFY2zrYv
GAqgW3o1DAYlkY1h5M4x2HqXrDlTP6h48KV4+S7BccA21gDVFdgqXRshlPtIlHtI0q0d8s8q6uKL
6X4YZqOasyONVn4O1DE5leE4nkyl+yYBfD6/vkG2lsNfcTYvICNcISDjjsQcljxSx2PZevkgWbGL
gUVwF5ldc274f3b0y7a+IBNSMl4FuNlqlm02muIPsBJvtVIJ1wwtIDZoKCD1J/wPEthtmpJ9/A1j
d2cvjv21/HuZNdFzAhfF/pmL/lV9B56/o6DKbkM8tmBDLDIot8UNXPF65iMfyypRiKIySBTN726J
6KR7UPsYWWEG+YV8zvyBxGpSu7bI4gyhKr/f2d9rZgGkXMaqnFhSytmC4OUms9XEGBg2QPADC/I+
SIrkNNS9/xENo/4ez+jpAsQLE+sUS5Eqs2UXzWbNC/rGfkgLK9w52H/39PKNAejhF1EUE40XP8eQ
QUNFbQ/bFkJ/7nZm5tdenGj6bcgGu3a70MijA+aH2XiShqIsDrZAAdSNFC21PWBNeubafm3aHmBe
nKcDpQ2j5ziuG8tr+xg/MiubwF5FoU2HX7S1Ku88wnwql0/AnUwOQkgANjofgH8z5coOi8gxs5tD
7XfUaSKdOhSG4ITa9YPqo+7jpAjFjeWQo8Fa72nZbpwvA4NN9PlngOyqIsGE18EvXc1vdl9LT4Pc
tyfFSI1zXYyOR09oT+5xI7nlMGuoL1KY0ElfRkgOl5QHAQYvVezI1xGfPq8ytC+6cIrKM8Zpwiap
LMAiQNbuH6vKyD7DgxJvfesgdDlls0gPChire7XITXzimWZecZL9WtV69gz93ZzHrsalLuvsSZtq
UGDylM54LOP6elBbJSzMp2aKMJTcWSN+OVzhwUysQoR5dSS4IAW4sSdmR/0DowdxylQsTmme7pGv
/0aPFzsNwewZQMsFZUFFNBY1mbCdyY7l2Lk6OrKD95pqQlJphkRP7nRDOJ+Rm7YReUq7yDVru3ru
u1I2XVzr4/CQIOv1RC9Pli6+MzI5nPwk+JCzeR9lE13USW+mO7IHda/+WO1PfjSiBIz16OwiujWH
63+OB41qIdJCsq99FX6JMZg761aQnBqo/l7b6NVO1rqxHHmxCeEU8Pua04MpYOPPhqlX1BrFe99q
Go8JMf7fYyD9tKv641s3AmRUkFk01WbhzuVGsK1A7nX8X6+FlmsMtBK/u9d69auU+vpzhmjlBSRo
u3OlrrIhHDnwncXzlc6tTs/y5SsVWVn11EbOFdjReLX1yvb0EXXBYUDc8PXnW6UkLEWbDpYdw0Qg
R4vg1neFCPxGsOVMdPwONupywUUHAPf79XXWnw2qAjShmQzCC10qwvUGp4lelXWthtQ+xHoqXa0O
oI8/RdGpLStlZ5usgjb6VHw2BJWYKdNOXezKVh3sKlMb+2p0Qf3OSYr2UgGouARGWdwU4fSuZBXF
oy3QOh+1bK99vo4fyHRQ7KBFR1+bH/LyC1Z66shTq1jXTJP9J6Qd0m+MLTtWNXLjO8KGXMqOVQWH
19/yeuOwLHJcXBYkSKtkvatbVOPhWFxDS5rOCfhiD3lR54SWeLyzcTY+KARNkjCaR4w+lhsnyAJU
B7Ve4tjLnwBoq9chkq0Tdtz5oS9F+vn1J9tYbjb/QK4HuDgnf5FGoFaYFbMu+jU26yFzoXs13wY7
iR5FkSHEP4xvBoOCjoA5x0dkrD9PdF9+wbGBQEcnwLnaQ25/kKpSdmM0H78CO2e6o9R/Xn++jQ0z
C07OpT9hjX3zcrkOvz9qVcW5+nNFN8C1fRyTTnnSJKtya0fprpOsdafXF11l0vMzIlSA8sTM1l6m
itBQgKdMtXNtM90JzgFOZ6XrZDPsYwJllFwRcZS+G2mu/Ciyut1zKl7HHpYHnjGrus1haPFN0WLt
BtMklNc89Gm0teTi85A7XautVfjbkWflHucwzjvrn/vJjjWt81vbuVZ1pX+p0BC9FVHw5r6jwWZh
4GMAaoHbv2ynZkEjAkeCPGtFOW14qVGPXZnsZdMb5/vFKos3Zte6HtDnR1RtdJpj5ZSA/HxNduk6
7F3rG68NGC97kjuBr7MM2EHBttcDFHWtdqoOSjeqV62z/Z2AtbkKnwZcpkr/e8n9EmHpDBIZPfPZ
bLoqIgErH0xv9i3k4zCtspjjQKzgQni5BZRAUbKqRuxRi/PPU+un56xWIq+yzGEna6X5y9/1Mocj
T58xGWjfEReXkAE1qwZVRFgmN4NtPVlFFXzt0a94UiY5jN1OS5AYivJIF+5QZIisgQtR0895b0Cp
9/vOBAYehiB89SG6IOiB44JOU/IplNL4T6IGcEA40gB/ZyZZ8hCZqIcdwriTf8lFaHYuVA31vdVa
IORz2no4S8a9/hDaWTq6mU7/2U1IaTFxlvD3sMDfRp7TRr16SpW2Uj+SlGeya6DB0x+RH7dINNNM
jg9FhUugh/Ers67RKsxnc0pymZpHstKjNOjcbE6n2L91O5FL2AsB901SC/3ZHjtqoyaYnMkNh2oa
H0lyjTujqVGM7IUt/yiEE/8JQ816B8U38A+DhN68a+J88p9ep/n7NEVy7pwT/Z/QSPKLw2Ba4C/l
Tko0r8f15Uss5cX3pu8yxxsMI7MPaV/6Aw6YVvgxsWHWHFrod0fNt4fu4nfCfMARPu/fmZOtfSgN
R1CIN772NW4hYtCv12bgTphIx6HTROCaiDFKp0SJqvtMDE3kDYmUfI9QrYouOdpfwrUapXZOmGOH
uWc7UgWINELxARKMQHOsU43qCZMzpTr4olVLT0+zSr9ODcpOiDrFXwrE4StsGEN4LlI0dZVrNK1t
umYS9tIBWpnVeXHBP64tGeUTysVScqh8GMMHk9xN5kuZEm2Illv4cawBQjEwGrU7K7NE/SCp2di8
awJN/i8vJkXzkgrpBbevqql6Vv0kOcdmgcVGQONKcgG81L9KPnbvDVPix17V5BBHdFsU7yZLDJZr
xE5VXyRVrf4gR5CG15ol+R4qjBrXiOzYeTbjUpWf+t6kP0N10twTcNFRAA5XAsmyUusHDilhAlOq
z+L3PuTSYkewYnUKoQWCicL6iMx2DaQpw0liRo2ZGcY9yWOMvtN3KzKcnSRzcxVCC4kWExhQ+C/j
StYnkm9JZnLriYwAWeruBtgmvbx+S69SA55lHu/QO2EeAl715Sp2hnQikF86sFXkCaDSqGN1+jGN
ashSU2Me+2IP0Lh6MAImzQam70CD1kuaUaXIEPSi29gGw52iNf7RMPN6p8jeus1srmbqRpLVFSx/
5CYTOL2gFNMN0QGG1MQsv4sPtT/s2Q5tLUUPgebNLPvGyPzlO8TmEC3SKEUffpJwVKJ6A2gSJWcq
yWaH976xFGkqhHC6XRuzDlltisGIK+nqx63mxVWdncrKDO61tnf20EfzBltcNtAM8A/gfsb9dHnZ
tIaJsxywcFwy9O5ojnJyNAoj/SFlQXo/4IxY72T9GxuDdICsDQn6eUq1SFNTyMNq0ef+dbIaccjw
rDhURKm9HubmMvOcaNb0X8t5teCtUwxkydnIRg9p1TmeU+PnbiMX4pqDqv8y+jq5mGOmHTIzKO76
avxJPEgPwWTml6FUO6+ti/6tJ5EcghnWXw1GYAnLVJIpE6Y2U2BfG7PEzCBwQrD+lXxsLbv4ro+m
cSan3UPbbOwnFgUlPhvprrmyPvF8SoFmXzv6zgcfNZFTPwUABTrJ2oma6+1EW3sejdBYn+XM58/y
T6o8TjZCg0apXpUgSDs3DIQffa5lyNRDHjbRj2Lw91Qi1k/HdmJOz/SAASzdvpdLBjnsXNH0yjUS
g32oUdI8+ioI+Div+sPrcXS9qWb418xO5+nWUkm+DVhWR13/SsVnfOsDv/1MubG3yma0Zg4Cam6W
nFkSJayCPjfzOCCj2TCc2gjJ9xKz9gO5dn21Jis69Ho87qSdq0ebrwiQMrP4HE3qZXjLy+KvwCoE
F9H4nzs10d+Ro+zp6ay+1d9VZqtJxo6Uqotv1StahE1nAPxXVJlHY1/xoJNW7zu92BOvgY6wDG1s
CEph/p035Ar9UyLGPdoVE8FY7+3qiN+3eVLlwDe9NkRywx1Faf1J8lYhNUvb2HZlPbPsk1b4Zezh
xWB9UhnGBgdat5F/EEMAIxiklyBBKqzCTTS1qQ5hhwk9PsKF+hQhjiBwxS7IzxF31pOT1AzGs1Nj
F31O87H9ngK4/0+Jk+yz4YyBenaYrThXOcAL4l7jetG9DCgBmZAj1N9mWxvNCf+T4auFtON4KdF0
so4+fdxvOdZNEazztJlOrZamp0kZema5dWFY15nzX54UJx7tg9kj5XIndQ05ZoBUkn4w9DRyPFka
OmRG8PDxj2EhAHor5PbfMyjfBR4nWRW7KtQP4xDZUqu6te7UH5oGujo5og0YBWlGS/EKv6M1hKi/
ZqHd3tehK4m28F3JMUfV1dMgUb6JrDALKAxNCs0o0eKfRlRHvkf6lvwKmGXqpzxynK9SacNAcoI8
vWsUx6/PNSlq4aW62YSnDrWEn0mm+OmpM0T7XknKLsa1IiqEm0MuTN1C67T7YZqG6U4rnTB4cBLJ
7j0fNN5XY4hMqpDQQjz8/zg7r926kbRdXxEB5nBKckVJli2nbp8Q9thmzplX/z/lDWxYXMQi1JjG
YDDd7VpVrPCFN+ROujxE8jxmvo0YT+cNcoPzvN4H5c8ON2HMGEsEHn0lDlIJlr1WPdpOlg4e8kCz
7iZTqP1asjz/lnad9oAzTjke1CycWteykrA+J2krn7FMlTu3d3IQPGMh/VRNhCttpTG+zaMjndNB
zX70TVv/0xR4a8BceUH5qOyDWD9ngeZ8nFNtTg5tWPbxQbxc8M7NPCncaEmGX3z0+inR+kV5j0WD
aR5sdeizD3iXYUE7wGJt/FqV5k9DPMEVy7NhOEnJHGsHPcg7VDWq2HlGpEuqUQ8YYzpg5tIdcltN
okvRa0HpERFX37IMSrurx43RHVtnkdOzZQb6r3KqnNon55fAJEYExn7WL5AFp9QIjrUcVoWndnof
+0Xbh2wBWZqa2R2VqX0JEGEQzu2lVj/KIWmf2xWtYfmjHGipi1kkkgHTInVnc8gW50xjCdnNCfve
51qKdE6DOb4sZeA8taUuf5wjOtPnKuyy2M0HM/tMBzWb+Zp62BzqzrbDU2tp7TdISdDyKmipw/dQ
XUbFz51aIW9MZ6M+RTG0jjxum9RdurqMvEixq9G3qyE/T7FSNT4PpvrSKZGxvHOkqf23KU3nh4Wb
hPQwLYPcPURRSHIohXH5MEZmZB/CLhkBa01aprhQWbrnJtUyOKmIAEinWUIPDSpn4HzGMm8aPyIG
xlKqCTuc88mD/FwS7nUfkXKN2w+LWrSh12dUJq58FRVCxNJ9DdCZM056sVSfqrKpl51HTgSyryLC
P3c0VVYh/IXMk3gp/nrCedoohqOlfOV2GmJ37CscT5oU/CJKC4HbYQ4EwKnMjqkWh//cf2A3n74/
fSua45RAVmOXMbW8tgdHhYOW5bVVZ1Fk16dDZnUoK0xxKnncJ/K3+6NuvEoAGGlT0jOh6LJGb+V5
hOjGKKQwqth+zHDKdmtLSr6hgrpX1d8aikYJLx+eRLyCq/IbVNWumMTiLoueesOM3Lai5YXf40vx
1qoltWCkUGEsE2be9p00O2j1KcPpQi2U55hg96FBfWEnzt6cjwDCCO0lavmrD2Z0MIcIYeDPt1GA
DV0QuogkR5+6fmp2cNRbQ2E4x6akRooO0mqoIEUAHuN3VAE6NXmap8z4EOTLOLldOo3xW7MUoNqY
AGFkDnYYPs0qUIFWqDnhiHSkaqayN2pRfNSUZg/rvzElgiAhI0U4hJDrKqeczXQpKYsmWJRK39K2
yP1JytULoo7jy/0tfhOXEwuBvRJRpcO3Wo9kItvfF0JlD3E8WHWhnAwH26BxFteF7jqUXHYW8HZq
dANkQSoH9kDpfJXmjXK0GFGHsEKYcHI7SdYeUMldvBBNjp2NvjE3UTlhk5N13EpfW0MgQV/GjDAP
6/xcp0V6aLKuO9WlXHkoyew22bWbG5K5EZlT3KAOALb89Q0JFMYwu3hMr3oXZ7NfI8QpYSuuZR9y
KVmaX6qSEgpFmjrSQ0+j+X0xYdE1RLOiuPOcoFNkcAmce0tYat//zuIQvL68qbXArOMOFSrWN4dE
j/Ih0vF9ljK7xXVMCT60Qd/v7KbtUaAz8IHpkq7FlxytoTiW2lSoe7XyJUTR3xGgDD/vz+WmAcsZ
RMeF3iccPSoGq2W2asA89TyH1zpVhx8hSgmLW06NQmtJBTLmIlvj1B+qwrL+p82F3DygopfsYdNu
p4qlDq8gUD8BXF4X6JRBq2HvFSE2tOYMdCgKj7pU7lFvNkYBDS1627KBDfT6tHRLOXF+KS4lkGQf
nHGKDM9KKrvayfK2TuUfpCltbcQW1s2Soa+NvipQ4tONcnkM6vlnZs2FX8Tamw3IxeaAOS1ySdqC
a9SDnoxLi/RrigQ+5OyhoOgNR1By1ajagxtt7BMBKCdcwDfyFufTgZWTkdkmYCnRvQz7xvrXgcl7
zFAv/VqWpvmZKQ+XKg4hNUvA+3ZqHrcEHzFXgKBUPAEKYI38+j4YBssoy4pHfe6sejrlRWw6rlbL
TnWwqqAIXI3+p/WhwcXyl91VSup3Dl0cLFMDpB+y1EbYo4tMyw0VyXgzX54fR88KHBRn9dZcBBEx
R2sNKsx6mCjXajH1E40O6VRinLpz+WxFbxSZVJrdiNvxrr1eBxSzZkoMfAgcjeFM50r2zizM1B1H
oDVuFNBdKdtlD+qy9fk5nSB6RB/6hrXd4cKAjD12BPjPGwfkK7h0x9o8aWTKp45u52e0xBcvHaOT
Eu3ZYd2+PUTJOLdQaAS+fXPfWtqIl2JF6FhLRvkZLzrJDZEIdYNcS1MXVyJ5pza8tcagxOHMAeuh
iipW46/oHD9IOZA6eCOTYQRfhiiUPJyIAjftxvypr5JFVCTefm0wy/8/KDHy60ERPSBSSmKiViTg
Twa66w9jLRj69a7i/MZNCJQE2KmIv7j3V3sIbHXd2zCmr8OkUqagQv4sB+leLCn+lNfPJBPCo0SI
oAp9UvFZ/1pFLerhnwdMiMaj+oKBcH5sB6Pw0CTTFR6Z3Dwl0fiPpLT/oeEjIPcA9Bj9ti8CLGPq
TATuoEzHCp66WficQQvcuec35gfqEWciyvqmaMO8np9ip6Y65pJ0Ufu88GjUOnh7Kwulh1p9Z1eJ
6kUIy78PgY+9PUonOzT/0G7AY6xfGNWI5CFG4fgahwF6dYYUHJBnt/0+XKKdo7CxVajs8SFRIMHe
dY09CbVhVLlp8M1FveB9M1rKdxhyyc4oGweOzhk/kaH+MLRfL+US13Ev9UF4LW1MJQ9KHaq/jNR0
kPyZssY+wlqppksZEkO/Pbf6f5QsWlvgpNYAtKwYmtJWgWp0I0UXJ0obP56Xyp8KKbrcD7Vu4wIB
jLI5CYjLAiJanYdRaeMMMBta8lWM5ylxaQFQMYyPmByp/2Fa3F6ijwb266Ysmw4peueBFSJpGPbY
q2SReZ4hotJWjotxz6Vza2b0WQjTASLDfBeb6K+TPjaG00hxG1/TmpfIQqTJH+vA8O1Y2uvtbO1H
kewA2LMIr9bFbVtVOjtTF3KsIgifqFLNJ0kbf9//UrfYamzgQTPzvIKsoV+0mlDpNMZoEmKgZBpV
h0RLmw/IRuG/3ozaYUq62qejjBVpIpmHIB4N5DnnN6Nh+A1CHQF5NzR4iI9fL2oUW30iB4SRo5zX
l0yrlZM2Iqleh+28s1u2FpXTLaT5FELwm50pxY6cFCiqplnUne0pmU9Tasc71NLNVYWMDISM9hUS
LqsZ0Ymh6QmN4CpXiupHpWodyyVfXAsuvNfLfeaPSCp6JUo0bjP3+Yc60N/MYBKrCiUExD3ClTd4
yHiehyyUqxg+bVkeYxJrUJfl6IJ8yXZWdetUkB9yd0KKB329Ou8RVthV3zaYuk8hnmH9bLnNNDXf
5na3m7U5FFRvcHMkAjdPbW1pkW5ANL/CvE8OKtJovjbFkKFj7c3YVSRWQFpyOEhKIaisEkahMKY5
mZJDtO+bjwBnrC+ok6CY4JiRuZMCixVaRRACtMFwtM0R01i9sBKn29ILdF2krBuOsiz37iJ42GqT
SCe5qOwf98/9xjIyHsP9AaLdHHtZ6pNQlRHO6aslj1AgVrtHjdzhPZitYGd3bDx5KMiIoQR6/Ial
O+jVCHFB8B7pjCe+QbbtI5PgFKgnpDn/h54mJ1RurY/357gRtUBS4UUAdQN7dV1XkY1Sq1CQJcxU
y+XQqFXM/SZnz9rQygjdJi39jV5+LrJ8fHvUQoEMuUVYK6K6uDoPU55LnBIDHYRunHwjjCIfg8Ts
MOW7JsFbVw17FC9EIU9LqLu6alpzRs4rw1qcRqFeu1ZsTodKVaZjUpgmFH5NrY+9WVpXVQJ45ZdT
3ZsPtaP1X9+82iI0pJRFoe72uaokIw4zVcLjIOibp0hKW4+aDi3DNPiVqlj6ytjX+NME1ez+wBtX
OgObsGOE+PnNVsaeXpsrkxA/ylXnCb64/tRVSXy4P8rGgaH4zY2O0BNPhy02+V8PfxFmNW8UVUGV
jvYnRe7HoxrOQlBjV/N0c0J/DbW6CzAMHayJLta1myrTd5Ql8y253ytzbJwOYU+sUxMTiqB/iIV/
TQiYa1S1IvNLxzH/Dnc3/KzC4TlVxBwXPSniBBqhUdD+M/vi8/3F3LjtXo29Oh+qNg+NTB521dO8
OKDNZdG3p+DP7aG4MWu7s0VuCfWCtE8tgUqCCO3XZbeyTtq5lVCWAv0ZRvSiw+ySdKn9lUoLVoBj
j6aV24Ly8eU5CJm5k2mPRlguT0gH5nuIjK29JHQLKPkiSYxayuu9lOgLXx9fvitPP4L9Fs25J5OW
eOXq2th/evtaw3OH6K4Z4IT+3B9/fWeqVpPm0B1HXKj6VtBjO0YJOsswHWM/U6Y3g4NYaeRKxLvC
VX8D/HCQMQKdOtPBiZ3qGul66yWWLvlRaBo7hbKtHUxGStRIidO68dhWozoYIw1LXa2hSQ9cNIg+
jFKJcHrUg5wYrZDSeBObweQDLkrfvoeJPkSFkGvhNuahrT1PBpqCVzleTBAf9S95Ru/GUKv+Q2Il
2c4W3tgzqLLg6cIbyh20flKUUbPnDPjxdWiG7j3SUfrvOhzrf6tB6vdu1M2xBL2U6qd5iyqzDboM
vYmaTmcZ02MRmMZFAX126Q04lvd359ZQED4IyA2aVjcvZRHI9MsUrtWoG6J3izQuRzPMh0+JVKun
+0NtXKvEuNzckFko767DubQYTbkM6C1mk5G8nwAGn8EN/IfvRFjKyqnQpza+U0DTubZl0cuoo3/n
tqu9DtzH09C32s6E1I0DQOOI55Z0Bl7M+mhL6MglAVIP19FeLAnwcmU1B4zRdec4gdSIPa3Jk96D
cAZcRy0s80dQ6Kj8Jo0mf+sW3JlJTcoZiKahpJ/afOJfibrRxCFFGlrEfLOQ/90ZswGncyQQtvLc
RtmqR0AME/s5GTwncqTYx3KIDR+WufYLU+sxOcpGgAtB3NkAQO5/xY0NQxdAxP4woYTj/eu7E1BQ
DzweNgNaqvUBWtd8cFCdfI7a8f39kbZWF9dIEIDIaZBIib//18Up2WnQNqibI8KiIm8M4/RkT2Z6
wqihxKgtzz2tDycM+fDBuz/yxvMIMpiPSl9fECFXc+ytrglytcRYbEjyQ8J6uHWajqekCzs3L+Rh
Z6YbJwNQK21cnRfpFqxHD3XGuQnYc2/q4aEsg+UfkPXOTji+9eX+kMZFtXkDFqFG0QIULr4GCyS9
ZFDHF2lEnQz13b3If2so4M6YGAEaJc9ffzrqhEYYyhQUGrP06zhsjhBFMjeFsb/zrUTct0rcYOIK
rD1kKx5zsbZ/75IZ5r2sBli06Ik0nsxOq/9RJZSsPKcM4mM+JfkHuKZV+B/OgehRIwpGAHfTM61H
xVrCxGbcCHwZpKnp3zyY3vWBVb/c342bi8mrA56TCOKmjgCWAAysYcRXSwoT5OZC3UNyVPdmpdwL
src2vtiC1LKpWNw8ct34p1Y/xwgAzblnQpj9ngWZ7BlOOD9aNQWU+1P744y0/npI/RMYQapmu6xO
GoZiJhBBZICsMTL+oe2rfq0BYH6QAUd+Nao8+jRlNQ49sdVEA3Lsgfq7pCf/0YZYI3tyb0mzR7yD
Uac11MUFQYJ+du0W07wRF9Tu2CfW8H0wWruiR1dPcJ0mo879Ri2NB30p9D03vY3mFbUDJoKoEf+1
Lk/yVgw6sjHJtejtga6slP+syHt/lFbSDJ6+6Db1n0ad/IV2xmdttNtl51HaukvQAhJlJ0EfXZ+H
1rAnq6kt6P2LUX7VTCC5ZRpOOxiNrVMH6olGLF9OyEC/PnWQhLrBEIgBqZkL8G5xe5ri/LPjTPUZ
zGnjOXgmn+9vlq1zQNFVQMPBENwk2guZZxvoAIYGS/oB5Uh5qtIkOqtZ1+8UTLaOgS1IxYRgFJ/W
+cESUqAg4AJ1scjSN1vSle9am6Uh4mZL+Ti2xZ7g2NZT5wDz+IPUhia4Ws7Iwb7DNIRtd9RUzxyJ
2XNiDKcqydZduRq7L1orzYcsY+/eX9TbD6lRzIJtCcp/A2zTanBTypKbunPG7IAN8wj21p4ONv6y
3tRjalnnRrSze26ny6Dk8XAikXO7AegtNRFMkmDcKQVdcVYl/cdoprqXLaGK21FmPLdBafgq/pc7
daGN1j4jczKFYjU9i/XpsGdDa+IRhxG9rNJ/6A5mhjvGywIVEW+BA7xkSM9Jk6JA0DnSyL1jOF+C
ti3f1Rg7qW5LCKt67ZBFe1fvrUoPfS9Q7YL8oG1AfRBBV1WSQvIZI7G+ADwowN6hpR74hjIUv3AZ
Kw1A6lLy3M5d8SMPFwIivVO1f1PQ9otL5zDPdh6528uE34TIDYxfskoqaq+PuVJOpZT1BNNy3ndn
bUDj1GzgJN7fg7cHm7ICKDY0CrYUGq0ioU9bEm45QW5cBym1I6/KYkl1e93J90xmtjYfKRxIL4oR
Qnrr9Zx6JY/tXuKKTqNYesgzQ3YdOZsOJJPyKZe1+diHpf6go/GzE6pszpNkCmIH6qU3XjqwF2A+
9sADAVCAKh9g6zU1z5ikILx0f0m3JilEtaG3gBq7qbfUWpvkMCmJ9cIov0TwCGKvCBxJ9+1MKrCE
mwP7Sx201UOyoNu6s21u709aL4QrSPsJ8Mg6fg6T0Ex0vuC11ubWm7M4/WCFVuQu5ZicdDWNdt48
a+sWo6tKdRuFFCHP8/qbgs+Z47oURtWDljzFajeWEIGrogOv36ABjzdj3vBxAeh7S2lDTs3oWH63
Uqe1D5bdT+UFpP/cvKDwBvFg0WzYs9EYj+8Gbensr0M8St2BmlmSPy2WWnIr9kBCfPI7Qzo3ZjoF
J+yH49Rtg1lx/EjHA+841U6rHfIB7CR6rkHRupQqeg1s+lA/jeaQdFhHBSbSX6oSPOTpAGK9tBfz
K91oO3TlqC4E66LUn4Kqj2QPvOVQwezvypfMipEWHSdJKw+IMOXxoVmA2btW1lAzC3kXsbXQs0Eg
ZjTExgYafxKTjku4G7CPcODqZ21CvMkcfhigOVV/NCaLDmczZBzy2J4tr2gX/GRVo2ugtrVSMfqL
3HaA+6chNd1qMQbVz9rAtI9qH0eKm1VyPnF+I726SgmW8MceRfz6TBynfc6LSu6fclgDlV9Pg/xe
psMfu31gDpG/dKOivdw/AlunTUh3CsEzmrjrPdEj8MDLRbt9TkLNp6yDNSHh4akeu27nEd0cSniX
cJ+ge7Te7x3N6jo2M9rtzpIfucAaD9GV4KHFQPz+pLZOlhgIW0DamzdxlwGDfcnjgb4mSg+a2zdm
8kISYp66ye5+GLW8B3DfegEoFdMaE5rAN0FXZy0DqM0a3m9uFYYrBWGNraPEUdq5sbZmBgWPGrGg
NN6IRslmb9JGwFx7kZPGG2nH+r1Sdy4VuYHgft5TE9v6ZrSm4MdR/+XZXV0ZU6AjJm5jpaPJS3XC
U6n2y3RoX3p6m4f7H21zKBSxyKrwjbhRAgl5aAa5iJKrKffDQ4hG+FWptPYwz6b+H3YiATLxvwY1
VFk7KhQzkLgsmVjFotAPUpvqbh1GzSHSQYm/fVaiCERr0hTZ90qarDPNSYsq1JTnfEKLTxqn5IyW
WBCQf6F2fn+wjQseBioSdJRH/qhSrS54XZlRnRAeeJqdetri2L0L/LR3UWioTh0q0u9I8fdwEbfZ
HO002I0aIEgSOm0FzquyEtlRmVAhn/T4Bx2b+pDqSm27jTHhr01hP6BVYULfhEjomJ9DqXd248Jb
2iNwJf51VIQp6KPf+HrqltxwJfO0XCH9W1Rrilp6JzkjUqRVVGePiLHY+UsIwbVB/B6yhYfNTfU5
l+WcpzdGtGXnU2wcVEgOwkRJ1D7p777+PZOSq4MZl6hoTyVqeCgwuk1Sqq4RNenB7II9CPxG70jY
JkCyZpNRlpBXC+DUI2Aqi2giUhPV7WZnOtf9YrtJFVl+atTp2bTK6qiHS3hIlyWhDtsH18XG3e/+
Jty4CwWCHXYMYSN/rX6IMhhynNtkaUmW9WcrMOIPTq4Hx/ujbM6XCit9FTrKqA2uDlZDJxBlZAxE
EltAEezcOWLsrOOAjkxKO9jFxXIq2OykCF5jIC0StmBcdGrPO2HVxr0FNomKE80Bfsp6vujZlaWF
csF1mqfQR+6Py8RIFw+X7b1C0Namgl2O7hw1ewK49aaqcDVTK5Y2xY7UzQFGeDPf/V1CkPHTDK1h
5x3duE+wLTJEP9JREVBanexcKZdOquPkmpW9Knm685ijQZ25gRxqP4dCbl/ywa529s/mlwWywh6i
CyJ6vq+PTt7GQZxDs7vqQa0Nrly2tgFhUm1+EiNWz6h2JJ/LuDfORjQ/jsjjk+oV6qWN2j2t/835
CzUikM7c4OZ6vVWT+S4Vn9ZoJSiaUTY80N3q35t93J9IxpsvVB2mvedpY1g0C+As8eZChl+Xx8Ku
o0JHRfWiFBOuhOViR4qnIWV6bKDBFB6EaDSE2spGw/H+qdoYGf4c3UJRG+PPWqE0KitszaFLnYtu
dNZRrYri4ozWdJJ0mJ4JWj84zBR74lwbFwaQWeG9ImgMN9VADYkRKyoYNMbM4QhGJjuYAzWO+1Pb
OKZYftGSoTpB7XHN3gFNbdMnRD46AbrqS3US+o2uHVuYuDsbeGM+WPVRhubCpTi2jpnCZYmAKnLr
V6Au3Elr1PddmKg7o2wgatAFZjYCjMhA6wwdy1Cjw1kFoVccy0Zv7GrpJVHslrBwDGPJXfrK1J9k
YN6CxVfVqM9GbRk+1hR2krfHbnw6rmEHzQE27WrfIDAbWIHchdeAZPFYQn7/PKaW4UbWsqcvuDFv
IdcAKplXTkQ7Iqn/q5VBaJ+BeQPlbRbYSxdOsMw85oryo1XzpfYSxam7Q1UtwcdYSAx4RdIOz07X
aD/vb6jtH0JIzKsLFeKmr2nXQzT0PENXqP4BjlJl7OHSqsUuhbIAZlyrHNuomj01Vmc/jyfVVQPd
/HX/V9xua1YDwYc/TMBbp7W5Lo0Kq1rp0ssVIs/8HoSibBPlYSPfOUGbE2ajcUMQZrDl1NcrX5W5
Hg2hIV1S4VbmaWGdaG5caljDZqAnzrDT1e5URrKUuFYwGNExN8LmihAyfLn70954JAA7Ml8Ko5BV
EUZ9/VsYzkk7wwjpnbURsO2yMj8miL29y8Nq+F8iaTE2Tov+MmfNfOlLtK4POITqmlssERpd93/N
bQT8+sesF0aReY8XOHtqIRcvkWGh6DUqs/VYJ9XoZbNiozEE38mxw/cVumBvvwqI9wC2cgIRUUTP
6PVi1G2l9QPyd1dkvSHy66Qxf5DRP3BwIL7N0sp5Nw9lcETQT6jcSc6VtZCKnVvg9uITUHNCPjhw
ljBce/0zEp3NGJp9eE0NqzvnhjlL3pLFbb8zzm0YxJ9NrULgFmmtrL992VlOJI0KbBJ9gnlkJeAy
jbI/LoYZuYiiSR/uf96tMyZMRSgtOzqv8ioMilDFWXRn4nbLK8lvp2o6NcvQuyhWODu8i62hBIkM
8AzTQyH29RIW9hAW9sidkhhS7IY09fzQXlDpK9B42ElRNscCkwlSUJi46KvPZSVGkRdFGl67JGoh
sAOKNFp5Altm7LXbNocS9ACbtJsmitg5f93ZRQqAYIpMRG8zOfqAJon+OTfH4R2OX84/9z/W1iYU
eGhL4HVMyvGvh2oDCTN2M4E/qw/jQa8C6WilWb6Tfthbwwh2DFBSggkKP6+H0fLQKINxDi5O3E/x
0Yp1uXuaITuH7ztD6b/GTZopXm4tdJ+Hqu6+xzB3khPqSUXqRaVTGh4PxByD4XOST/k8tckxHKgV
u3U3yz+nhqfTrYKpbNGYaeIU85cu008NkcXiD8tM5bKNzPB3rCdN5fIWYUUTafGUeGWTWYPftRKE
vMUy4shTqSj9LiBwk/8YxvQej6IpcCmDZdNzHZRsZxlRzM4bHbUgMU4ayzqHtlzr3hBFZsGTmmlH
xIryGjW73mz8oZsm50BhIx0wZABL9CSri/05UdIpf8TLt0OtGlnMw6wneC22GGWdM6vIwYdYVZSc
l9TUvpkZjgBuUPRhcEinIV9OVjZK7UHpSmQ7K7nK7EfC/fkchgh2ukJC5J0mlWCi51HqvzR2lgeX
SGuan+TwTnSQ5Cp9UuuuRqxnzNFfgbvX9YcODDnyQUGMOmQDVb50W7kNP5IVoj8RhRjPuq2K35tb
FMqMBlHbUByMJb38Tu0/TnYeio1zABpINE1lxSCpWsUuQUw7WEVG5ZLoY/bAu46lbxYC+VioNkc7
5/u2u0HCL9xheKqR3XDEj/nr0AVNU2ph0cRXxwzjA/2EyUU0fPHzRe4OMNf9Is+QD7SivYFvswiQ
M5RZRMHQgK65ulh6tey1xrKjqy6n6ZcE+4WvozImiLGrdnfBWpi3uKtCc2e+G68wlmwGlSghyg5V
5/V8bS0K+jrVKWVHZftssyhnpOefR91eHhJH/x9tTenUTAOF+LKvdy7ujZ4pNUtq6BCDgBWgN/F6
dMdYFD3v+viKjGjhINM0VCfMmSi+9R0cxLbRh/KKIKTaugiS5N/AGfXve80hmUSzNXUnpdFOcdSP
5/v34caWoxwjGk0279cNgNrKw3yJGxnUVImVJk8n+WPST/5EU2xnd299d6wNuXTJAnhWVhsuRsVL
XZImQsItNiH1L72XOfkvWQtLN+kd50DPeK8zvzU9rmBdgZEi4E2rBzNK5jwbbYiK0MzVIxeIcgnQ
tnpMJGVP9XtrKERLSSLJzgXB//UXTjvgZwRYbGuFdqtB78cfGmXAF7uYT/c/2kaEQz5MJ1mIpAr/
l9dDBaNjA07RecSSOdDcMnPCx7Evh462e9KdYqhh8s7p2RiSdqToRwpzSqrir4cMsWrBds8OsRqr
ogNGA8Yn+k/h0YnQ1kqNSdo5MBubRTR56dBAyLqt35WJNlLBQCc7dlSe6H76WDRZ+Q1ctuktXJOu
Mc7zf7iZACezsoIsBc10dTNlwMEtc3LIHeO695pBNZ+luSB5ntrMQ3y586aqerODI19RMSnII/6H
XLy5GtRECc8eTGK6ySjR2wupu1pewIGw/sMnFNEIMSo5KTC4159QCdsSwbBFumg4U7t0bSJPS0rb
F3JkpzLOpMP9XboRA1H5h9IjkMQUu1fjBWmQJ1Y3SZcmbapvll30np0aextF/CmvwW+CiUx7gZYh
VbH1sZPiYUms1JYuWVuop3HuC69cCttry8Z4+7GjDQo/x2RTktKvTvg8zU6fOQylq2H5NEoQPnLN
+SdJavuAweeeWtDWkftruDWhNAHDbNIfJnePnNiNIkM5zVrR+UaUqQfQaXs9ia2VBIzG42jQ4bDW
OmOdFrWzFUzOZdaX0UUMubwiVap7/SB1O1jdraEE+xiysxDDXxen5goah4J+4qWdUzGXsjrr1cQq
9rDJ7+/CP9261QZhhwgAGk3s2zpM23C2UivCGK5Qi7OJ1HgPqCAZLzbN+6dJDojrxrRx0gNe1snP
Ru+b0R0pPQNU6mdOpK7N9nLuCg0174zk2fwox87SfUKqV+8OOmYysoc+fVD7ebnIxnuc09STXaTG
10TvytEzwOY8RFlhfrTKxfiKqCaxu2kumfaOopwVHHnmy59VpuVoMw529xSQC4U/bALP2YX3gb1X
PAEs8yZViWLfAsMuu6MU2I5b6UDkXbT+O/tHuwydfIDFGn6LcSyZ3cwYZf1iN4U8ekEsD/+kajL2
J1RbjC/U43ikyFCQytcixOt0SQlTd7DaGezBbCW/c0rntMfuf4yNmJMyBP8R+SsPidgXf8Wci2km
Zlwh4hypqfmQjWngzwpK66ILRvJB0iwBEvmVQfHdObsbO46iK8whCPbooqyviVYhgJKx48UUwyiP
I/+En0Ut9Z7ZmF7uT3KrECawEoS4CDIynnjb/pplV0kdODNNukg4+J1nclsoYlI6E1+zA6Vsllwe
r9FrIlN/1gvtO0It9Yf7P+J2vji6gE+nPaHTeVo3CXLsEHujAJKYd5XjmcB4vaCxlk9aly47T/Xt
PS+UZkQnEz1lyFKrazHP9cIKTfrxI92vM9GtdM7Suv99f0Jbo9goCdkMsVFlMRYwPFVB+I6zo/JY
zqN+QQxV3cN8Kbe3LtpAyMjQzzIFQHYV6HRTjXAOOCvQenb/QaFr9j0dpsX0kCfLBg+INSV0lDG6
Z7LZ7jPuAstpjqHFxotifoe8Gv8vGRsHsLIcfZqxETiPbOfP9xfjDzT49aVGmZWWE+puBLc39U3K
NZlqF2N0RbO6vZbUamZX7qP89yDZ4Zm0AgE7FWrg41yEA3lvvnzKl3Q8VIlk+cZgycfB6s3nITKX
y/2ftrHx6NYgzUG7hh6HsdoNUb/EE+YwaKfb7XDCZrA5GwEeN4WpZP7bh4I1AORXJV9GVev1ObMl
mzZYhqxKJ/WyL2c9ngtFHRwyLd2VPtzYfsDRYWLwjIDlXPc6C8ICEHHEoyGk7+8DJdTcLSkzpqdA
68fvJrp+ldeTvIZubQT9MxifYXCBNHXfTcoa3WMXIn0x6e2gAwmj2uNPi6P+qIB4YcFsQ5Zx0a9e
pmMUyh2lPamsU7cetPYTFo7xV7vJx8jV6GWfZ3VKMj8JA0WUXsrpm2MAxvVlo+/fVwKL7Wvmgo56
KynISef5hKiWEhqVAXlK1r539GAo/2al0bgDb8jvaSwj2+3Q0jdpSMxJ7akYiARUo8v4Yx0tzh5I
aWOHCEglGTbVaFpC4u//dT1KdLzSNkJXJbfjwVOnpTiowLY/TFq5h08Sm211TATSACMEOg5Yg6w2
Y+9khhY4pH9LkXxTei06LZLReXauNb5qt/J7BzaEjyW97MZFN+/sz9scBj4gBQfafYjx0MB8PVEF
WIXdZxSGGy2V/bxxOh8acu2FjoO7MLwQYI31njTP1pQ1Inxh4YpY5/pQhKOVpxIq09dJTuxDQ//l
0pmtaM/3Y/BSBMEM8ibIg1NUldQV6r4BInz/XG7doYK0JOJk+g3UQF9PHKmccXYCNUA8uUvZd06W
X2gDBc7vGbMG5X8OhabeHWh8XDpQk/EZhycexYU2unRoCl19P6aJ/UVdCuO3PpYjEqDWQPF+GaU9
eMbWctGMALpPbWijLlPrQNWsJrjk2NbUwEMAzaF1HBMDVhSvTLeLY9WCu7NMzbkyw0j+rMStbu8s
2cb1ApaanQomCFy1vAoZilgmM0obwhPNmb1RNbP3etFVb6ZkkCCxHWEMCKbqOiPr0tRqkf2WLnMV
y6NvSE70MoWo2HrlXDbqEZnm6tP9vbDxnLL5LchJkGluqyJhRoyZtl1w0VKsP/1GqsxTmw+zcwCM
5Hy0ae5/vj/ixvUCAob9LyBG0KJWm69VAqDnbRhcGi7EmqD60GnUC6YszXdqZ3/qsavrhVgeRTGk
d0WzafUAGWkdpP/H3Lm1x4mrWfiv9NP39CDOzDN7XwBVRfkYJ7Hj9A2P4zggBEJCSCB+/azK7t1J
qlOu6X01fZe4Hc46fN9a76J2cvbzEjnXQZN2cYbN6OrmVCzLJ7xwK/jzEFxBgSx4b/esJfTTjNoN
Lxwuxieg3n2ZwW2XvlQR+NFZ4ETkOmRz+AaRIMucKSJbkq/EXUBp7B1XbUfj8PDCegJVs1ihgv5C
FHguuVfPC9YAlahTQPGX8a2eKQJNPbtU0PYxT9yHVKGoik1S0yM/BVvJjTHSQIJQ6ekT2i1AJXmL
E7w3ZEVzaRQpf+OgU7pPUc/ChmVygvQtViXuJRLMCCkCE0TDNYbvZbpDpwoq60S3/VpUpIPu2wRy
vQuw5HbyhKcMNtyeO2NJGQcOPeGSNIXjjQEy1hCtuEthR+3usPSHoMcbLFgRY5IuYQ7UfDzlVHuu
RgS20LfSncYe1dMYzdOmc+81vCTvNLBOY+Y0jrmmnRQ1oDMYkvN1gYRz6NPkne9jQwXhtolvfAje
HhKihgTCGUCnCzrEMtg26JpC5762y1rwdV1k1o8GzS4kXNZjPuG+mGytkciUSV41SZE0UYLxqK86
XSCBptUF3BBuByDLmsJgsgwdfCde7bhZzAT/CKcEcpnA/2wfXn/Z/zrFIPgTFvcETjewPo/37Gac
wgS9v3Dvopi8mRyPPnag/m7d3gB/uITLFpT7c+uun2xwDnGjeOuxj4On+HiOaSZsZsJwjPYWdDFQ
kgIZgHMVDDZETxIC/yzyx/qlG30EnqE6meCReM1ou0sYlpg6cwv++r3/eDKHofW75QQwRHg4Tgx3
P+vrgiOTcDNE0tss7tlYvZ/cbcQqwq6NuhZazMdGyzjq8WHNXrAnGDlzyPvdCx0OTY8IyzXdrvhQ
ricfdLHXn/FPLhDiWSxiMMgcGiaHIfa7C4Qzb6K6N/7eYNjcVZErC6AN4M2Yz5Hmf3IkbMwhFcB/
uMpjVimdItCvW6TGaAjUCzmF7dvJbdxLqcPm8etF/dfz8t/1y/DmX6Ok+uf/4M/Pg7AjrZvp6I//
vDUv46THl1+un4T6Zav556eJDvx/Dv/In7/04z/xz2v6PA5q+DId/18//BKO9MeZFE/T0w9/2PCJ
TvZOv4z27YvS3fT1ADjnw//5f/3hLy9f/5X3Vrz849fnAZTww7+GPAP+6x8/2n/+x68xntR/ff/P
//Gzm6cev7bTT/aJP/2yHZ/484t6Ov7Nlyc1/eNXJyS/YR+KFQHKjthcQzX26y/zy79+FPwGXRfU
eF+hKKCVYHHDh3Fq/vFr+BvADVB7oNkSH/jwhxqEGvThR95veJMgR8IOF3ro5NAC//c5/vDYvj3G
X7ju3wxYACv8dnh4/b5NgiGIhahy4N1EPedQ0vO9H19PORHEX/M5hEa+MmyvndVD9m8AoGaeKmaC
zHqjq3KvCxGeOFM5f/THJtC7eQKzJsGqcM2HxSKpDIGYg4uoEfhfstqv6x16KCTYolTDtrSdph4Q
h3Uuh8mTwUaNSFjJKIucORe6xs4bqn2WTWNT346A5EDUhpxNmdUCm8O88kTjwty3rqTQFiXwAbqg
Lyk09g9G9BT9p0pMYbnGsMbmZuwHuUHAXgVrIIA7Yje2emU5ArKr5Z1eSHQxK6OWHDd//Ii3rZnQ
FU+iOzks/l2EgIi+7O3QfkayunzL3JR9hG8GKTG1aeRj7U0x8iRB5XZuYj4v5ez6cszaRtoX4BJc
r+DJED/rwWseJyi034Z+10MgNsSrdxVUxPFzuvK1AjU4DO5llxqWo7qEOiXKgP1n4lVR/+DWU5Q8
qG49hCM6ATp7CaDd7w3vManWcYzev7uGmgPJa6BDmKIF63FtD9Mo2oQRfQMYK8qBLGX9DKS4r/EU
G7P4WQKXobzG9q3vca/ZOu40WshphnQZeYH+rfyM6cqluWv9Vm7H2CZjNrWdDwlWNXp2I9J1uOn1
PA4Z0GVKwzjiL4iFAeGsv6CkmpELiaRGNOn7yAl3VRqyWy6MwuOE2hamJ0Azmhy+9elzgzyg8Uqz
2qn2HjZ0j9Z1kifuzchFabjqsyiO7AN4BvWHzp1bXE3CIVHwRBDpbJkkdup+n+q4zsWslMgF3LbX
ARYDLzWXvL9lUgVkC7kQ5oLMAIFwP8HoG8AGx8Mud3p/BY5E495mPKLsmjQR0mgo5GhQjXZCR2/j
WGC94DqRuwf9oCYF+PZLWwC7J/qiQ0p1835Ex6c1yD22iGyQAt9ZbkItHlGz7REtMtbLJw+78wqm
hIUqpJTZ8bGXCykW5K4uWFNFyd2AmEdn64PM1t8R9M1HhOwMM5oUXTB/GacK7I9OtU3zhDFsSvAR
VH582St3rLPekqkqEAACcDxkk1G15YC+QQmhjGCIXVp4lIVT1+qMADSZojyM6RXRlbITOWvrut2t
aAw+ujxqXiSQ81BTRrEgGfy5IaBFvj/3eFb+UC5hze9gYwuWrY8VGt4mhve9oHGwwp89YH8GCApP
/IK2M5xsjkmDLw6rhcBbMjnAh7WJp64i0/CnmCjZZHPgj+/Y7AcOIgXGQ/gn2P5rznUayGvdDNOy
8XpREXD4XczPZvA0pIDLIBCcGdVb4gmXlovD+93Shoi0wVrS3K2DrB5FU49OjqyE5KZ3VQWWVkqm
993YN30BFTx7X9cpKNbGW+IPNWD7b8XUeW9c64wIIELELmgzeihwOo0uoEIcZDH2/QzFZaMHjY9W
Rr9jhKQf0kktT1Vok2SfpLrucozUss+AgRxtjt4Zv50TbIs3iOXDt1nzdn5jO0H8rCe6QiaWZYxn
7ohae46aRlrhFZ0TUiQe00tOW7jrkdmHmjM21mq56JDPagoEtSKLxEePoUNlwMT2X7vYvzWpn5yg
f5jU/49T///HSR2T7OlJfa+6J4X1DLhE/En9MKXj9/49pce/oaN9iE4I0GXGtP1tSo/Ibwd+DYBg
UC+ncIZ9m9IPK4EDsw818AC2Z2g2sLP9Y053Qu+3Q9f6gCzEx4KH7v2dSf2ogOMcrElfqSxHG9qR
AgFuetaV2DrcLs0qMzExmtOQ+tsFGunfXcWc+xjZTY+UYYgY6Dpve0Gi3FaLzdHaSHdwAkLT5lbk
gY1GFt/dzT+WH98vNw7X/91q49uZHa0yIK1wjUoCViIqsr/0AiuuGOyGeQsT5LXHWZW7YxpuZB27
GTG2ezf56z1ctGSLdDuJXLsqPKBDurpw3c7bVh4FcnVQZBcPADV0kHW8PXOmB4nft3XRtzM9qj+4
g44wVjJW6ookgFcBbNY5AtXimDXPbhc0l1GAPDmDpN4uC6sACx+phjM9maMt2rejHwsPE1WlBiay
0pVeuMVoPBcOrUOgKDC3jM3Ul2oQXd7MsygEmc1lJCENfP3Sf+zy/Xls9/DsvtuoDBC3QwjrsXLl
NeZCERl6V6MWs0eAQ5iHc+q+pT61aTbF8d9Tq3475uFcvjsmyomu5xCvLQXT/XbudZQNCe+uh8r9
/PpVfUWL/+SBHtfmUOaEU3edWWlI3VyuQjYbaHqQkRbRuWzX6iCHQRgeTHxuHouelz06sdukXm9Y
Nxdp6KCMEPAF6XvqE5dRsB0oclThSajOPPSjcMdvN+Foh+g43cBVNLelx9rl0F5oN1EyqC2Y4mnp
ry6/mENY4VB37vO4ipr3AMu1m5rIFB13t8bHW6vMQhi689mCztdMvBux6uXSl8LuXZVqpFvHB7i7
nc7gD3/ccn475cPff/fcejXTqUtCXq7VgnJUGkpQVVuz42cxWl9bMz97bhhlvz+ERuw5cFbzUHbG
7S7QlZdZwxOnDDuxXBosozIP5fGdo9KhWLkd93qU/YXpCUxliyZ3YEvaTTM24e3AMDM7jWEfJl4H
ZS0aOBdbi6BED02Yaq3lzodAerMsSOxEygoaLkqTDUP4ngy8ZdNXlbc14MdfBkib2UMh3hYCvaFi
RF/6MqhBvFWwKCAPADs/dE2uvVon27ke/TPollN3+2hcbyHZbsHhGkpeoTg5CBoXNlpHUHFsvD3z
mZwY9441HXKEYiK1C253DCgxCnFuYTBW5xPXN6LuP8zV+DGYEAM6+7HM0IKx784c+TAH/OxBH424
wql0HIzBUDIaaQQZh20Q5TPaptgHNeYFJkRoZZK2i6MiiS0YOVqQdAcdMvaHMlpCt1wn6Ir/tRj6
ocDxw1R16nSOhmDoWMSwDiFuNpANyN9kBhINRfvS2jDOBh5c8KTuNhLicWwgkJXpEKSldkoupYFG
9NxpHK7+r3fFPw5FMTzE5+6SoazTmpbca+uMGaAvx7q6l/6MtfZhO2TdCUvoGQqmdUyTXZJAlfn6
Y/mxPvDvLxyawR8/P/TUAgeb3K5MZhPnBJuzoh46ecndBDmjXvT3AAHfjnMo2n03kqCfhS/LJF1p
2qXfKRtFmOyRDeES+f71K/mx/PftCEfD69ilKZh/KSvZhBj1ClqjomVOiidI9F76LQFPzpIPrx/s
xAyOzdeP16PhXkMo1FqXC1f+1rKI3XUsdjDxYNRhJFLoXPrN3gnEF62DsYiWlp/5ko6YnH9e6THZ
KcZ+3Vo5OTtKG36hBIoNLmAqHy1C9K4FIXwTAlK7gi8VjrtKeDXsIMT0PMPuPPzkTliRZRNufF34
M01vuK0qvxhDq0sazv3WCXhd+kiAFfkSpOITgy/7MQC1eZdqF1UUoL2xVAMNf0GqRwC/dObPwt7K
KUrPBSTBo3ziuzi6v9jIaw5OJi+hwrefIYMDIkriyi+icHXSrQIKW2VMRejlINOnu0T8QNIWk64W
Db1V2qF9jHrJhkUCBXDAIa7baMbLRydkKHcmYddIQEGqBmmt+xx6U/Uk+4qgP9/47Udmlf7YuKYu
wFAftqGO3DHHFMMaSAUwV2XzFHOZWd6kbIcsnviNm+gRpo20IjKHNMbA37B41wp+rhu/6jy9WTud
7jurEizvKHHWDYwPMWKbORNLEWEFvIs42lAF9X39xvEEak1zzOPbOkx6i/vbtJcUskaSL/COhBlH
q/iDDUaG6pjTL5spjQeYNuRSfwyxbLukul2SG5NyArPHEvg5LBw1hGjYhKeZRoMjAk01ltGmERxu
3WWopx0sDdF7X7cDxZUN6xenap3nuaXpxqucJCyl5f6dTFBLyAToSldjG6WQziAqaEOCigoc1PKq
qE3vBRm85uMj9rszULENLi9T8NaNCOv1x/DKrnXuOxP+EmWTUvvdReeu6EZxBNeiYAUlhsmJp9un
FmWn99BIsVuGWsde8m7ahbWHutg0hnjynfFFkplONBbVjGCmJdDb1Cm4l44QbsGosVsZJ4+Ra4yf
IWsEQI2ZROw2auPUAQc4VC9DFHZf5lakyBiNBaIQ4O3bYA02bEBwMQoJRCO4upJPFXR/oe5ZTsYl
ed8nK54yYXP39mDA6rNQeIjrjWgfPTorHRjKMwGbM+mnDKZdQ/rHuadIu7IrDQgsTWixZQ16T32Z
Lo3/2IJOVAL4Md63vG2fCIui5z5wWpWhT2r5vZzc6DkNzQqZdRAtUwGoKZIZIwpIRk6EA54SmvFY
z3tQW70N+r5/qL2B1/DuecwtofSSIvfJ5G6rjvFgL43y9syBBmlL53FFIVVFHEvHgV6p0KZ+5juG
jRkV1FRFBDcbqnGNq++CCd99xrUr5xw5v947HTheXdAJVJGMWI60ERFGiCoGJAmi6fQyHAddoOaC
MCUUDqcMGhnUP1psTjPQz9ePKdKMZd6kKzxKXrVM76QIOc/CwDpg+2rkXM9J0OyCZYYmA83b6a4m
eK9zXSV42bup/gKrhpiyIJwPVVPSIkgNFMgwi/UqSwfdnu2ipGhv54lE76Zm0Y9wB4lp40QD3kO8
OnURLj4WQ6BgtHeqaWiXqR5ZyQO+NYQcdGP8rkL04BfHV9FzclAWFY014QuasxHNCbQZqAdKbe5b
B11kFDTj9NNkQHjPQ+Xzl6EO2ns6qK5Fdqn1ddEFyxJk8EJYkkmi+RPSp/WNBvP1gwWGcOs5o34f
jVQoILZqCEMSxLpvKuRRkbxqEIIFkFcNXH+TCa3plwWqoU3bJ2GWNKG4qDu7vJ9Ijwrj0vbyCbJW
VFUbUIxk6Q19u0WaHHqN3ZD4H43SS7Ph9XAx926zl1M1oszcEikQV9MNGcKu26Wcgi728kqT9RMD
OH4qrYIGauMhLe6qUuusMgwK/dtKdgtGzUl8dEls+wtXVO411f66l7pBGjKaxMNDAMf7gtKnTa6I
XNm0YaPcBgngvHjPK3pDJD5fPEiQtCTa9dkcAhKRI/m8RXEzXgvb0w4DxWRpaWwAdde4pOlLCKpj
tYGHxH3uEZ4gMuzXQ7bn6aI/IYLb8G0iMHhmIiY1WK8o+13bdEC7vIvGaEYAnWizkccNJkvYB6Da
FcFHF93uJ9BoMNp2yvP7LO0lFVnEGN5nZUwFBVuPMTOnMoXry4Xy+ypdAnyHr68wfr4ZgB/qxwWG
nH2NGvOI9elk1Tbkfr1H8JtFP9yvzpRrDlusn6w9j2kKi+5VL/thKFGBHNHpsX5Zt9aWr1+Ad+oK
jhb8FFEoKQhyvETudbchnKFRk6KqrMPaohkyqHdd2M3b1QuQKjunQY4giuhCj1gapgNttoyEVZGE
mmRtAB5kg1lwG6wtfRAG2X2ON0Fw1ClatmEMNJFoMcvObIVlNFE37tgG/+ESPTnaKSwodld0Wruy
1XN7hY4MfLYtSOStF5gtXS055N0fvrZU7SWWobuukssVEcbbvH4nf15V+4sqOsYyrmeJpGVoW/e2
NUF1vcyifXSks8JI2asCSsW6hJy02SHlyZ7ZK34l0vzk/TimktvYdqbRAS0rmCc+w+szhVvKx4w0
8SyutN9HYRYiCE1mRvbz/RQG6mnCdgX1SG2Nu4sEg1JkTVUMWt+69JuFzBRdp8CgFwW2gHzAzh/N
F/Bgjd3AvVO/d7q+xsa+6YZ0g8y66KMzLcC1zPGAOTjwKwwgATdnnuyp+3q0J+GBaAcMrk3Z6MXD
qqc5FIpEN2007AdhtiBsDftUaHiCjLsV/9yodvh7wU/f1vBHuxWkUfIp8rF/SHnUf4zqxW7QnFiK
VrR/T0/25yGOSbvjApK0TBRQZdbLl9bpEe9KsJB16OfFt+d8Sye+8vRonKrjlSJFWbCSGj+4qtEy
RSsFy+8ZJoIzQ+ERL+LblRw2Cd9tHjlfI6fzl670w7XZjjMIUR31Ufe2A4mLGNNPjpwFhFVzyGCF
HtI9UgrAE4Bs9OX1T/DIIfrtFI4GsxhugdSgQoWvbBr2orJ256W8eUPYRO8kaD+ZRkH3nhOuUdrw
w+sWMOG7VTKZW4UxFRm7/e71czm10T0aj/hYU7yYE4NHwV2zpHPRBHRDwIy7wclJP7SbOLXmP6pJ
QSX7461HNSxmyAIYSp34M3rpdZIP/uBs/LEa3r5+PSfeoOSoBDEB7h4vo38oMrbeVtaMY7HDTMFm
cs4feWqmO/rShU1Xw1DkRlURBBefqgGG9omcQXicqKEco4MTRMOsfRzxUspwzKH0eD+MfXqputnC
QlLPZz6DE8NVcrh/338FZj4o8ggvm0WsG3dy55uudq5rYdcrhIChmGbxeUcazJgImIAzg6R/4nX7
ClH4/rBLv5BG8aHsK1c+IMAQFxQ5LXYmThesjxSZFk1G3LY+mPprahDlUQ0+FHX9OuaVdNjV1I3K
ZrDvsy9QTQwPA/QaCfjS8JTv2sEwiQXdYUPtWIzFK0cW+qUfymFnRT+/EYgKeYwXWoHGgob7HnlK
A3rscdAgnBq4IrFzmcLeLHYkXNFeYsc7wgS0bH0A2V2+TMrc0UqzBw6sp5sFXA7rmQdy4s7ER0Nf
Os3oZnWsLZEZDeEiW8VWqGm98hFgn7eUtY9QP9ZnXrLD1/CzyfhoDIyQyiOA86Ul89YX35/uoJJR
2L60N51jyE4lc/d7UMfnQkhPjbnHaD4AKC1sp2hRcd1ckUTrO3foIfw56Bxij4qtVk26RZ7BU7XG
ziMkIG6mMVu/+Y8GhWM0ByNVJ9alZWWgUMlq6yHeUPQTtx5wB2caMifGnehoaBvRckkWw5sSrTi9
r6jn5hNURpddBH3s61dx4g2Jjoa2Ff7CXminLicfnFBkKJkNxgh2JUYi9ouEk06SwHl+/WCnrudo
kONQmGHnDmMR9o4qT2YXyEoUnOGLduPN64c4MdIdU9GamC8r9Aqs7FFwekNW4WQJ9yHogl9tV03m
3NsXnHjbo6OxLp0kzOojlkekivhlK5ADqw6ALgIVypY7vnOtE8UulKtvCT78NxB99puYDOJBc488
wYzQYRVJXji2GBAikyFLJvd9Pbe8NFnkVKJE+LnKmpp9gMsh2q4TpMDYJPN8dhwww3XNts447RrA
bbC36MONAcASdQ/Dbi0Jn1uUYLHDpRN2H05amqH2MzduZKYHLICWqOnvOB7vBsQ6TMftzC6ZhiNN
KS9CHkb1ezxRuY2xBz3zop36XKPDzPfdKD11UOTB5I1dQCKw3W8R/prZaYzyqINpEwK0ZNeMnluO
zlxtjeycj7WCex45nG75+rtx6l0/Gg0HE/Xp6pO6VH1c/+7FK3+3erLLPe2SHKBobMvHITAvrx/t
q9v/J+PhMccslsYZJsvqspti9zqO1LDxK76WYLCMUPp7ze5gqMGuUQGYE5se7lzUBAF0DbIKOW05
uvv3IFCluerBsNbh6G6DeYFkEejx3yO0Wg4twkOC6CEsfhygTrLDOUr+qVt1tJhMTaqcmOq6jJdF
bXwPIEgMRPZm7WE8pozerR0KHK/fqJNvxtFy0Vog0nsh69LrsReHTVrt3G6ynwCaNpfga5sLEzEF
63PTvJtZP0AL1ioEGdFzV3ti8XVs72pZSqkDrmAZH0RilkK41dP6HLfkVCfmWA4t1ZgaeKDhpyQ1
yrceoeWwzuMmXjELp8sSXwpn8SA0W9s9GLJxBsx2dMayc2LIDY+GXJesVBiBZYwbdpA06IUXLmtp
MXPvXHrdiSH3q7D3uw8bRSdkOFqnKWNrvUe/8pZrCN6eVbJyk6N2cq7eRE68lMeGv8RyyIlAhi1Z
DPGHTBd7589rfzmPgMh7QwW3fNi527mDRhIODHrHPe1sYFTCki8SLdoYqO1DMovwFni1/AsberxQ
8dmI31P3+miEg9TYn2yC6bobeXtXeSgHk9Xr0DIJycPr38qpQxwNYdQmwFYZTcupYekOkmSTN24S
3gY6CM8sp09MbOHRMk7BZrzEPsUhVKsQBUWgw3GA24S3Mt0Fgno5q4neoGckzhzx1EUdDTaQwMpV
JBMt8fimPFo8pAqJUeUBBK5nVlInxDfIuvlx9oE4uEa+TIoKVew08MLKfmfS0XvTjaMAksXxCzAu
zTscV+7RZEeS0dLIPAQVD+pjroslIEgGjIGxWNOlKwIe6RxFhKkYR1BRX3+4Jz6k4Gi5p0EUndEc
otg+hajmziHLbRvb7RChyxPTVe7+s+Mcnvx3H2wVSceLa4zfI7Ehmum9vVyHFBpllNPyprfnfD4n
nusxvyDtOTRiMqSo3up135mlRWRBCmfm3J2Dhp4YuY+dNAO6gcBeQZxgzFxt1ikNrieEA21ev1Gn
LuDw99/dKBIZaLT7lCNUhEYZzJ/hpvIwQyQWXfv/7BBHYwaTw+TrDvqlloOSAfJ3fKPEegsR798j
dP1ZFzrGpNUp8p3gmcJFNGlyK9gAidkwrm+MQWjj6xdx6sU9GjKchq5AZqR9WctqeqgqV0CGzcg+
cpXIIAWd9q8f58QEEBwNFDj1cdHMb0voLN9FStzUrYoyglikwogqc4FJPnNFp5780XCxRphYYDjF
5o6jH+BxMNbbWBJUEZr0zCFOCQiOUQBT7XHkJZi2bFvo+GZnqS7chTp5aw4AollBIX9o2XgoL2wo
I8inAQPnYuyTeNOBG1G8fk9PaHX/AjpOGlDkBcc2uhmkWDIwwSaVg0dCfq/A0xFwfrbj3niVTqEw
0E+9GsjvoVYCxjEd+M+TdeaLlIU8Q3A9POEN77CNSGqCAsrrZ/gVufyThfTXus93n+Hg0BDbe2h2
fdAVWbu672yg0btvl60HJtRmWlBuhfQQot4IaUDKt2mOPrLeprWekdkThgWkW/aGdniMcxdwdHtj
+UHXJNlNoddA8l4tG2gvAS2Ec2SDMLQh06y5HGd1JU2vskHBpKGBRnXRLbwytkYsUJOYXV/7DAlV
4yWeoNwZEG+LgNbezeKqgoznxogTM7J/+Oy+u/5OyNYTBC8K+v8ewOLw8I6Ity0EIpRKs3pfnFVg
7z6O6Zl3InBPjKvHgB0oNRuWLIBozmvqQvCsh+SSyt4dsg6LsBVYP33wVXVRmgN92l8TOhiNwj3q
exsf5r8C20dIUhK0jMecYqYlCPZGREY+tytHYoefXqD5BmpD6GzNWNeoRnHc29ypu/n3vrN+DK+F
gxwnlqi9R7EvyOBcWj43poKjvsGs/SaUjrmFrMl/1/lkeaNlFH5GSFNDCuWaTuUTLOrXM9rQNINH
Qjd563vVbZ864VAYZHa8rdFaNUUtIjB9nfoZXVI+wA9ReTd8IhTaj56hB+HBUATztmgLsJok3Lg+
xEqxdaFQp2gfLhtCGULUbRJ3pV4XdAWd2IHxOLWEgQiqYEzKQBjpXyIUcsAfCAFOoYuvPsIXTJ+S
KYGQ0pFgOuQzHE8Wp7ZWTy7RywMMbG+nqJkvQov+qiLpragNjFWr9eosQPSvyI2NHHQWVOxdIVvE
dTNwbwOTValCPx7XRz/rriNXFSgfYR75utIFRDLjNpJD8+TFo0JfszoAFEMEwjbIng/IYzhJDzmq
XG6aJlFy5/YAeGaADfgtImPnkeSJqGTpO7gcAENgGU8wdTVveowGBLlmuvVz1MqXl8EVk3kL5aR8
iwhwg1Z5knbVQeSSPiPtrPPzNUy7sgbfaSgQuVjBniJs70CtVY/zDSL/us8wt4ePncUuNHMiFlc5
EMntQ9JSl2az17APM23COF9m8GELvc7J/QTPTpsDZyM+tdriU1lZtw5QK1qzJ0vr68xFNz2HJkF6
W0h0NF7p1YvQpkQXvsvwQs6PliAiADYyk9wLpNl+cSB9ojt4wXpWxL2qymXibZirkaMtH1jIMLJg
9lvIHZKw6rKonnSw65id32PHwaFh0lS2W+xIwhUK4T5YdmwOaOb7xveA0qmDIA+bmCKGDPAf7NRm
926umzXOAdpLMuqlzX0NOjS9ThDVYHNXLC5cvOvqkozZuuMbuNOh3pKIBftEpyCS+aKn9Pc5TrcV
0rehIVm4fZOk1sK91qXxzgDk6ec1Dea8jRTyCinp1NXcCcu2qGrJj9bQ+km5K906pkN8N5hAbe5F
yk1BCqIIIpNJjFOf0Qa9mCnxTO6j0nEHF5xIACoCIR8yGifuNnoUeKAYvYNPadvoe6dCsnaGryK+
aD2yLDnjCPjIwOFub6Mh1I+Aq5pLtBzHKvOSMWxBGK/TdzVVDoPeFv1QtLbTsX2LSvOw460TPpvI
igLvgtMjwAx0omxikt5rXsWfBx0yTNptv+CWpErVGzrxASppJAnJ7ZSKtcaoXYlrQA8o2/pOp+5q
4K5snqDuEeYrSysMVwkQENkEq0OdDc0aQkuhZ/begYEORivkAdxDEu0EGQg5yaeEDNhpsgjcAlgV
Dvoc+CvD2zU5iPgRahWBuRNP1Q5iuRE44bQK1y1wwuFNB8IOcuIwglAYJleCoUYYB+6STkFOpkH7
2ljfEaQAlogPG8R1TNsAnIb3sMxA7m3c+Ir5M0u2DWIaPxtDwjRbgRSHcz910eYhAP+QIFCgAAde
lyAnFm9DOhnUyf1pvjaBSuiB+5AApVPV5VgphElovYpgg0uHbFA0Y/c5TQ0gQcg/11uFouPHFGwG
DF2gluIOSWOSvR9AH5X1KsQV4PU1l8vK6iSDOCe8dcEirrMUXJd97y8tzUBDCu/w1UtICJtUtuAM
pdoWYGTOB/yiHnc1qvifwtBcJ718qN2IjgXgSunlglzplx6/jzcBYp4sIpzeBn3sP1fA4S6FaYHY
zNrIC/c15PXx1m8wTm2AjEEHlgM1cicWhWjRwT1UPZcuDrJIYkLNGqFNhaXOhL6B4swWIGfX6L33
hEjQrGP3sbKz15VTX91K6se3/f+ydx5LciPZtv2hhzJowKcQoSO1nsAyKaClQ3/9W5HdfZukNYvW
d3xnZVUshgLgR+y9tjFqD2nNtnHN1aSGu9vYXIoZllpPZfgTob2qzFPBto0LvZmiGwgPxPeYfaO9
OrUY6tCSSI3QUrWErer9eU6XRwSLF9mEyKoHJV+VDF1lIr8Ws10vvkTYVaP5zsu3QhS8uTrNF83P
IrM7MGEsV1/jkg2WpiY1dU5dVQmAeA13KNKmuyQT8xuhmnLZur2h6KGdW13vF206LdSeBbBAjnSV
9VQdE4zJV+CNoqg+MBSOD2tdlVeNUfS4StV4beBZT20azEqkjEQRzdGOHJ0FlGxeTzF4szkZfBg9
qbFtMKR9Sbh3XykMOt0r0Rs3yOwkGWXLGBOCiF43r3xVRIKgOduJ9uZQMexjozuc2GtbYHukgU9Y
B8ZvZqd07CAazpYu7/6fGLkwqBrc7Vhl5TN6Hd5aAhrl+e9L0N9UYJ865x8qsCziKTlAdNhmLg8r
LdW+ANaW14Jn176MI5PlFifNmA//Haj/f5q2T8HLDy/Io3OukssLch41tzlC4O/0ufYe2M2Xv/9I
v5tK6r9UlZNqygROu9g6I1MxMDFqUJdJTtykJj96UrwC2Y9F0JQS3Apyw6Av6vnjDy/+m/ryU5H1
w+dTUYnaClO87ahNDzGMIX8ZE8wsWHEh0BAyqI9WGiox17bOU3lftJN6nNoJf6+ZVwEB0MomV8f3
v387v/t5L+/yh3czr6RdNeNkb9Wp5tgBkL/p1kpeiTSptwgXCz9S02ETU6T84RV/0zF/7gx+eEWO
zT639RyjhJLlTzo+ocAoIXylPLD2qPbnP8y9ftPHYuf86ZNpNVQAXZ+crdWbVQjwtThTW45BoxMD
+/df3u9e4pemfC2iBi6v427XdWH6IuzrYl6QuEawDv93r/BLM056rgaSX3W3tqs89plh3GSFViFi
WdQ/DBZ+83N8ukV/+DmgAZCeYpksAFKILwTBl0fSlrUNrtB6qw3u/IdW9jcDjM/p5A+vAzLclE0y
K1tiKF9oYveKNqE1LpOvbVqDdbJ75w+qmM8h239omj+H6D+8lN3B70GUn+yiAcdmC0joxhHdeM2m
yfbWXto7wx5Qp8qsOuNBMwh0iLUQXPwcGBweT6IQsFs7apa0z09jNGtPWTkZeHyMKdDpjEI3Rr1g
1spCHhBQDTTRdqgXqX1j9HOzSR12rTZzaRRrlbOfFIJE+8UsSVBwkk2rLcjXhV5cx6uWbg2HVIUI
QJAPKnc6jUozh4mjlvuyyFkPF5A1OELXsJqyMsyRqgfOgFSCTrRHTyiXP1xov9tEfc5IfvjS2rgg
oyQrlG1rV3KvUWeG9VwkASZGGZiRSZiBu2C0zXPlINNevUs0CFaF+8dsg1/AnP/z4Ncud9kP7yDX
41b/xOqNkxRG4Gprcc2W0Oi8DjfF1tFAEgX47oWG2lDK91Efy8Ce7WHr1s1IB7HkWjBllnUlMubT
f7huf/O4/ny3P7wrI4llbypTsuuKVttWKWcSWk49+F/d378yZoccDBIRsPHOwiXg10Ui6LKXfkMT
/CeZw+cD7z/cDobx8/c6YPBNjGTNd9AkRMCPumyamAG7MJz4C0TbzKuzdcJb265hXUXx62CjOM6A
H3q6vi6HQqexi9wu3q5E8YWlBL0YxUO6YViBJzMWN7VZFLd5X3/pLJFu/v6b+d3K61coTlJHZGAX
7HvWaO3DCdmeX475tPmHDXvtnZvOsL/MbmucisW0diJlNaOnqsm57YobQxPzFRJZbr3IFPdmYkFR
lEI7/v3b+81j8wIS+PFideN5NVfBlxq5jXMr7AGxBbNSXxcr/raOrK6/f53fPDZ/zQvMYxUeqq07
20QsN2Qn1VuywgcPOGHk8SNCD8HV8Pcv9ZuPpP+ygyndcdC6Wo+2KhEeJ2K9pE+vOG2I5MR3iNnj
H1/d/6EufuBXkb7ww5d/4WP9BLC6HzogF+WPkIvP/+NflAvjL3HJO3WI3QU4JS7yvn+Bq9y/VIes
EWHw4wvyvvm1/gmusmFcXNAXLiUskCrrB3CV9heQTv78BY5hfYId/wtuFYMILvJ/P1HgVoHAxJFM
LoEBOMP5NYI31nVyv8nXxJeVaq7X6KuDa1/PENwXBXS/jasVDbMNNWK6iG77ubSr+WjF0QQYPs+y
aGdmWvzEvLVi5pjKavVys8hJSGK8sMEmdflH3W6rMLP6dJONSYnVYKIArrpWS/3SmrK3TFlRr5SM
s4ytC5xz9EynhDsYTVZ5XEiYejfnAVm6JZZy8IzVSQYv17vaCei/dP0yvbnshTLcO16VkoyE/0Wt
/QU6pBlm9dxtq+FigalhP2ZepjMKDegRRhb8Suk4fuF25oc7jti+pnqFljHYdt7sY+nwTBjVpWjx
b1drfktbuwJuiK2lDF1XFsIz6kxMngtsOEcgnDhfJtdNniplmtaN2vXl7GvJLG7NeI6+m8MQP0bW
JB87o+bjoCUznrshTu70WZ8xK/VDGQ6GDqV8/KTeKBcATlaxAGNaB5ALkVWZoPhBrenum9iZ35mk
Z89otuy3NK1I8h2zZLZ9RdgNGeRalg5BI/SxDvILlEe74HnEOuk31FPR3XSB99TxUFz0THnxUH7S
fVSZDg8MtWD+EA3iXrWfJCCjd8VLesEDFYDHukDEY7ltGhUxCJFV8SamHWZZdgEMETGdlh7ibUUL
Inxxc8ikz27PuJBgE6WfnCIpYphFGCe7eyiUkIyYhlfv0SffSM8uMpa4uHCPYmwr37NPGlL7SUZq
PylJBBtCTGJgCD3JAU2G5+WTqrRcAEugnS4L1RGgAtJZCEzZOLH7wn8Emck1mvSbesE1FZ/kpmVJ
y8Zf7VjpYbNd6E72J+kpKsgm9eQnAWo1TGhQ6icZivsISlTUQR8Kqk961NqvlnNMcOG53ow9Lnmv
tEFJD2Dy5u+la5L80SgObrEMRUl5GxdNw9LALsTt8kmvgkQKjc1Uupe5QCR30MxCzfZ21EX3/TjU
EZXbrM76Ixw3q/2A0mBnx0Vfx3utmUb3uTItg4l+ypyBtReV567tlOgeH2Xc+4NSGej08JfVXlrA
q7pTbJTUGQ6sym19pg6Q5BJLj6/GiO29R2hAjNNPFli1Ki0zstOkT9NZq3VnIFxYBS0n457BDoZ9
BAWiidf+JsLtZwNy0NHoZ6pkA4D0YYaqZNdExfupzLJq07cZAoBqybThQDomMCxVYTzs5WVlzsxv
rTj2UZCPJ1mDifGbybJanzCGocK3gsGSnwjsGBoxa7zFTj3cZ0LNk/CiC+/3U1fIB9nMcAUg/Iuv
1UTYTJCJXHnHX5Zfi5SUM49gzlnhy8yMd5OB/tvUYEX04jmerhz6dUZUUTI/NKtIS19tcfIxTnRW
xWvibFSCZK4RYzZ627x2EPTAg7vSfkWYzGS5tazlneY0eiHbJv6G5LT+zqhrMLwms1aTyXOzpGHd
085SmmO08KRwkhMEjq47ukaUf7VUIk08wqCmaygujGvn2C7tq9ZkOA0rAaY++uvV/bAqtkVkijru
AuCkKLJ97BrDbSts9KEiIxLDZ3/Vkl6VJvh/677TXV9hD/rQzLS6YWkax7yfNNLxRgi9l/mTZW3l
mhaMSdPYuZh0HLkXqyiGkP1peWXpddN9IDhhtrjEiW6GIobTTmgt2Rlha+bOYcqHzmHdUo9KyMPN
T3kEstdeu+6Nbos/65odANxFnZU0XKzpjPcWrlsmGdDNmNWQp7tMPf0BRu8bG7PxbairGXzqShHj
Fe2SfkSjGDCPZ5aYvXpCWhrObjmWvqh0o/GgtS/t1u06RsKw5NpnXdb1t9Gu1q/VoqjXaINho8ms
s5nNFrrJlT9L4lfhjaF6H8ZUSk+wpQHPp5Ee7pHGqX23Jout21ByJQYRP9dtj5P2LS2iJYQ8cCCq
z/VFmzPoT7Jy2UzLbEObR/P3YPYpkYUwec17nb9w3KkQaLFUw0T6SAdbx0lcKuIjnXomgJFJFL0v
UsYPHi5w7s3VLiPFW9LW3etjpJneiCL4aewdCzkp5uY4YFzhnKMyiTEDd+VwrytEvngRUVjDFg9X
+UJcilT2WMcFqISlT7Z4NFM2PsqEy793xsxiRDkmDwousucRs0HvlcRBajAVWQzfmtmgwllemru4
wvmCW0RLmJiONgDpui5J672Uzf8M+vm/WvKnWpKO+PfctJv37j0GiPpzMcn/8q9i0vxLJ9sJNQpR
DzbxiNT9/ywmbf2vS8QJsE1KOiJeLq3jP4tJ0Ix/gcI3qSjJgf38j/9GpunOXzYkX0LFKSjJqkAh
/l/Ukz9P0WzOGpNUEmBupmbZLlEzP7dUlGGuPsH+DI24uK9gDMBALg2W7LHzX3Xb/3ol2yE74QIj
/hwc/dDTm2Nua4qZ5SFqyuWqGVTrBsaMycCDrfAPvwGlzhLX1Y8Im//0oeCo67rNN0jAxi8DPN00
h17v+VAI3m8SHLEcTNZd20V/GHb93LT94yMhYCGyl1AIh+/w5y8PvjoEtFxkJH3qJK3Jmdu00hPt
iLoQI2iGlv7vP9jPDek/X5BEKJoTC/bmr8awkdUtyagpykBS5a5F7b5BrujOimuYmzwRimclUv5p
OOV+4lP+3XLwsu4lX8smJUfV3H+0PT/23VEpW0VIIwlhEzk3Cpi6b1WzRKiEEJ8Sw+Tej3MzXS2X
KZ3Ry2ZHY1IcZlzJV5EzWIHV4a+3mrx8FoQQbDLW7QeyXOwbQquJzywhYCTL0O0FhclOi23nPmPb
7NXanFLRySLyIaOnmlfW9MPNWLgHe67z1wKJaOjo4OvBfFVEynZ50wfqyDzLW4pZe4kAmqENyJ1X
uH7lNgGxYXpyksq1O7IditTIfDP56VLMuLhuyy7HtQS2ejldYqbenbr4ShZsBs7duRqlA3FEF6OP
tVMg+DX6jO/DcVh4WQzH2C8eOdDABmkIn/FAKs+ambhXltNOoVZCVrPJ0Egv4on5qaIo3QJFTa/z
ydW9orHTvYkmY2ep5btat/ouai9PfpgU8ZNq19p7x9TqvqGPgUEww/OBgbp8AZdcUy1ObkFI9DRs
FRMEhFeU4xgoNuxrT6TY9/2CAuXaytS2Z+U4FyxbhOpHUEVOSUF2HzNQNQ844boXdCz5HfXs9OAk
jbZ3l8wKdIVKjmJc/7BXA7VYqlaerOLUCNYoVU6zHhPFl6qW103u8CUmHdsDOKw9KEZzmc/UkZX6
S19mJ7tG9DWWBQkHrAhDfQW3E3VCktZm5NdZ0ZExXLTRXnPgInka/3I3lKrCnrEsAOtDad/kSL9t
xmJz5KeFPh4g7Pb3S2m1NnzUaiK0ICkdgp+t5DW+5CR5q0sXvI4FVP0kB+K6qsZBOEb1rscSkGzd
Z/oXjmzqt7yUw26KkAV7CS4Rr9A7d6eBFc88dqpLSCdIdkBZj1u1Tq9T6axMatbh6wWCeChngVRM
tcl+RGXRaeDH++7boKrymEWxjTCRL3clpnGTyrVNfBXkxOhVLbVXo19ScYq+fWntMd7b4yV8Xgeg
OgglcQJjQCVWjPA/xpKQW2MZJ/AomvXUT2N9w+YX2UxM9jJ5x9Gz268ZvXsGcMUsVfJKk/zJYvfl
em1bvC0KSr62dhpG2O63Xqso8qvUedFqWwssu18eUlHGd9Vo2SBrTfEYMQqA/my7Wwq/+CCAoJ2R
Orkz4D1NfTTWRL0ejCa60rTUBTiwVvN9EllqwDI2+pqCVr+erSrz18XJjyKd81uAivKFjs7pwaY0
bREqvA35RUlMwjn1RZQZeXWLStBZNfZq4FC19CMV7sVa2+XSaLfs1tsWFoc9l7ejqmdJ0EJ2Vr9W
opiKjTGOQ7St1tattpGFMdMzhFHX54TueJcbUmSPeU7uixcvhfpVUqM6m0Wd4iWMU01tUJkASjlz
pPB9r/Gcu3609Obb2ip2H8xMWpwN/rWhD5QoN6cDmXCORH7j3qgAKp2MtKct1SodWQfWYQpWAbJl
VwEcKt8RDQwP6VibeUAoC1Iti7y5M9wyiM+MUsvpkFhTVB8qnMrPFHHmuNVsY34vR90iYdqUtFet
Lucvg8rwhbW0NJ7A4grnQEhg/71s5HKvLWViPGT5Z24VIOrBd0p9TfadouRmUDolAMEkg3kTUBEU
d+jgXILrokespN1WZdPJAsVU/Ej2JwsjJ7KIGhyyJG1i6DtMUmMU+51wwFnX0yFm1NSivvI1cFlP
xph2KNSz7LuZLKs/Ngns0laA7ORymvmDjet4JgalLb3koaN/8Nleq0dlsHle8H3sCUP4BrhiPLWm
0tz0DLd8orHo8mpL3yEsQLGxjPc5l1fdq/4U4xNQeb2tNlOC94l4kIO8BpWxi6rSbXgtV92UrdyS
yHzQnbkN3ApweBWZ2jW2yaeBZVK1JltOICCj3dHpp6OdKPuycY7FXDxNU/ti1W26naPli9Vq78bY
ellvbrVuPGl28+iqyfjIObRtF3un2nGxtzsW2+gaQJJPgFgiHSp4HA/7uqq3K4t1b7TXp3zhtgH0
c2kK1vci7U51np85Jbe96L4jdt3Whnltmk1QFs193Ra3lSEqT6jmdrKJUmaS9jbwbPDK5DJpcNjR
o5Dy8kqaV2MVfU/M6QFA07WjcZGI6rbRwRg6ehfWiXgmM6nxRURgy9JH5SaW8tZtuI7GdeeoLY6n
dhstLUO2LPkyq2gth8WLxbehQW3TWiJI1uKJ3rQno3HkkVnQhuTAgaClQf2pTqSwv6a2szNMy7+A
5o2a526uhUVWoj7p37uRd7xqpyRfrjEjH7pEXjzOGvVms/In2o3sJsyBznUvJwBSqn0V1zrnvjGc
LdPV702nCy2Me8S/PJTxRHw8MKVz60Y7RmFcR3q5g46yWRpwTU6xvIIIalCcFYdpIvEyddHbaVzD
Ua3o/sSKhuGhYm4HsvOCeFYA8DGI8LWJRUztAjpyLChaovNrt1A8MkW2NQppL1u6GyWhadXc0fUb
w+yuB4hnxmjiUIlIAzsV65B40P6LDdaZg4keNcjapMcBXjykFqWhmldnu1PibV5UG5Ln9urqHi2Z
vBd1/rUy1PYuMeNwcaB4mbp+yBgVjRfJLd6ie1G6x6WNjetMyYikIc4V0ATXQ5RVoRMtWPMMdeP0
SrdRZvd5iZZvJolZjDzswR/qi3Q0GQp/lRMmpV5zbnUna66Yt8B2R3DhqWp31TTgHMkTHm5xk4u9
qK0Xum++MrkchZNFG7tQ9+1aqltiCvq7sRuiTV23IJWVaCdWfXrXlTk5t87qHNiv3kRptVvUaPDN
Tl/PuWLtW1epd+m07jv4GKhUlTeDs37HBm70Slc700HfVjPs2g5WnyfMDAad6iL4ba5Y18kXtCqG
zxQJh7XUt0s0wRyTeUBQ+QuKANKGZvbdKDz5M2h9Z3e+lWP6VGvTHQO+o5gkqjC9Tri4o20z6fqV
5ihn9Itwt2zGanWf3M+LeqUZ494om1thLIchlacR0hmsLxssiUiqadvW7pmN6Rq6KtKoNj7aZrer
5+m6bq1qswwkH1hMqBbte55OO8do79okemJMf2dYxlWcdyenSG5yMYybcR1CbVkvklp0yekyf7HV
NFhQ4Zm5uxd9t5MT3PrWPCncrphD8OnI/Fwn8VWR5dnGddOretQ+jLkM1iFFZpgh5YQ/4GmK+6aZ
7V28aKXP4uKa0XFINseGWQeZE0WObqoMtGRVTrZaPfSr+oHwRPWqYgwSZU6DC0aDS5bURnnJku34
4LErcoh+MzPDAv5NMg14h/heOJfWEzrF05pxr2M85VlYM7hJU8u4c9oenBVjc9cctF2fM8GdyUvy
mgYoTt8MjkfY+aNC1nmF2jJUu9XxSnVc9mKCFq90+lfV5UfMLwprhcALLVe+NIWpbkDuEMxuTCoP
RflY1OZ9lQwKFqaRbeoEik7qlkgA+3fprdVdhJKsazw2Kauf16gCB3f8MsZ15Fdjcx7sSTmkkxIi
cr9cKuJFFtXb3FWBI7P1fp3RMoINRA3gcDhBN2g3zYSbCfHSs9WPC3/l9Ip671wWnDeOjXhAQ7kI
JFJqO3MFtNHPMvuqj86H3hfbRSrHpavfIzb94YxinMdUaNp8vUVc9JvGZmzT2tq6yciC2nQuWsc2
Hu9ZpXC4NPaez89HsaurLG2+FbM8umqEw8C+6HZbAwY6YG0kRrgLZmjOZzUTjmeVUvF6vZDHaJRw
nXtG3vAYL3NyrSZrOMurbb3amRpUapNRs8ZtoLVImY16+VauQxPkLHnRcBHUtRCMhQyjbbc9yo+K
QXMGv0iq8xOW3fkgYxSzkFzzB0hpVxJOGqqMrrxfB+z/a6OA1U0i/VSyyKbP6u3hSa0cjXkb9bEK
bfmjYiAak1OcaGFp1O49UAIqgJie73IvctXFDKKZsdTfNMDvJ6VJrSfm1eK7gxJ8208G5nW7RPq3
QH733STvReheCArxWCR3iavb77lazLvONM6AxJLNpLr5FUv29BvpKU4fGEISfWALxWfmD1NEo6z2
+zjKe2S9Yl+5yYypWqrLPh20luXFrKNNQpwivVgr9RPhK9kBuGjqm1PbBhXgrJvItceNPVnzVZfX
/X3fS+uauJjy3OXiFZ5Z5SP2ML9FBYRAzNk97Q0xl36cc43Woq9PHU/BLSnNF3BCbt93S5WFKny0
q75SGPnpxbyJ2q4NGhYuiMms8bpKTftpGSUJLGYy0EQtjTzbIG6PEgHewLJDRreNiMsgx+DkG1HK
7QTE7zldEv3Iaki7ZTiA/lwkRn7GpZA+KORTSy9S1an1cyvKN1yxzhdTU2pE5rX7PHMVfnecoQvH
bNI/ZmEUJzVfyRtFQX1Myi5l+gulaPCQaktWSvFUIsXg3j8g/I+3COOcXWtG/Zkk1iIsUvXbIFtn
E0OiQx2TuA/ZPBvXrdDa+2nVlWCRE+VZqe0TayVGbHS/jp0WhYg9nYNcBT/0rJOZoTb1wkJ0He46
q7xMNZxsbrfIj9sqmC+/1IGZrTLF3GDEfQpMmyrX7XJSS90w3e8VglO3Dl2Ly+HGSfRlGc4q+bna
FLQsFTMk+z2w/t5boEQaYbvkSJGKiXybENlvgZR6VrSz7GDo39i5qz33ZrmYnsWeg9GxWcd3pbmc
kIfxcC0nuVeTeMQWBUFzyyaPBdJiGTRbaeyb0QSMwbHr0ObdU4gmxqYir2ajEcx8alydGI7UlQFQ
DzWsl3YIsdAsoQbZdTvAKttowp5246BSnqxj2BkLbKbECOqpqTYsehxGMJkJv9XoA+aE7olUdHLF
h+imnaiWNCTu2LXEvK05+GGSZPoF0srPlTdE6DrFfMjJU9rS8t8TBAP6M57cfbTgbRz7NiQoPj5n
cn413fWbneLWXBTYFKPRKyGAVOOQNNHW7NY7l5VFrhvqIQZ/g5mQpdMcL31ATJC1mWdk7SPcxwOJ
D9256d1pOxRrcUwWs0DfyCJRWQzjJRLoVriftzHxhoGpptWmLuwhhISzoMAxHyKdInix5GZIM0FH
obOOa2by0lDP28deZ3tgWUT1daXTbCIcbPu+tkBOlpHOWbnOyhW7YJssExInaiVw8DZ4lrV+wELk
ymMl6MN6tTeLhrSUbKmBjNvEvrVM89hZix26GL14P+QNLEIPOq6j1qtFXQeNq+7BpzonbuWZA9PB
tZRrfPF5Yl53TXM1p+C9ElvtN7E5i0MrJm3xGGJlz7Imfs2TTTztQQJ/NLW0A7vocyj72hhKN6+3
80IolSljQKGqUWKwke/pslYbxOtIo1JX2SRRnO4TQkav23q4YwdrB04XP40qkm1nmfKwa5c3colM
r1FHFlaYlHbc7+S4zDabl1ZwWo/qpi4ZQ4yVZrwsZdVuootIaGZO4E2uccWoc2FvXciArrIMaDGG
o4XazjfI7aAkYl230XXTq6k4/FLjwozVPPI6MiA8hyClI43au6rn3zvYKInLoxmffnGVzYt7TkV0
jdGbdqLTx1dDKNleLMlcePVofMfhCKzvwhx9BG07MDuLb5teTU+uAkU2Xw2xGVVEjcg+1FeNB/O+
ydUuAPnqnHnEZz5RuXJHG1OEHATEwGPLgiyX6uHSOaQbSuviXNfml5XxaihtdzkxBy+vs3laaHSy
6kOJounWZDSPzEFYGbTiKg8bV4v2ER8+ZEm6hq3emxMAWP7lQJ7PQVfB36sdekDRWFnhL51COm+p
qI9uO3BYKoYdpmU13FeAYY704k1YdzgQYwVSFXSY9pxNldhjjtbwE60Zg80MHCgWDdFgKird6Eqx
Zw3df/u0DPm6X6Lc8EeY375ldJhfdL1k01+86/h4fI4LrjfcEqtpXGlxo17Do1J5LgmqMqetskss
GprKIF+E86SDVg8gYcbbWXTKgSg4DCJADhlC1I95w5h9hWkT1YnjR1ltUiwqik+4rR4ss+F6mrW+
cDlkO9mtF6NIhjctw0zu6SMlaMLt4VkjV4pJoSy1t9IE5mn0GkNnA0kA99ONPY9gbtzS3Qw58/qM
+DVfuI19AwOmvDI74wqdfyG9FdNdwCIaWHadPvaF9qiB92X0mdDI1xb139JaXlR1PCW4JNyOuC2D
UDOjt59ayLgeNEVKmHUD5B3DSrUXrMbNuXl1MneXRcaNsbhveG0/KKUsSlxCJNCb99eJOX81m9Xc
ZKYsw8h0aDuk/EjiCR0osRbwYGnyCBTdax15q9xz3Xmt8/7UccTvykyTQYM3YZe08RzaDYbROHUU
9QYKcn4gr+5spcuz0S7vStYOdGzTcl+tqrwzJwYcbR+DIiU1Cmltr183Q0mZCWnY9bDg4G1Np+Og
D9OmsirxHMllfgasTh9luMoZUsR5KFLTcxqWp7ELChiw7709uk+OsI/oD4pNgaOtyC1OuI5M125u
Xyt7aQM9mrbNOB8cYBsUDQED3dPimO5bu3CO5oka0E/tiH6/n7o07Gc3KPP1zm7I82ICv7EyRiGp
Wp9BUOvUvgj2rYyw8C5Nb6dOBgzAAxDVQW1xLWYkWUxVundm68pJxYvo1GM2WX5j6gj7skPcmjt3
LR9mU3U3CGN8pPi7oeZ5KdJbqQwPY9I8dtXgd7W7Y6a6SeB4DoxDRDkeYpkGRWJvpkj71rMgkNAY
F1veVMpqvek6UHn014XGYQtVO9BbJSSnNZRExz5nTrlbRzz5iQWP/RI5B867UIBwc/dW4mg42qaM
RiDTo4tpbva5Mm5cYWyEVT41ALqStHuFrYeth9b40tqspL5XCYKtBnIsMB9l6V/HEq9Bjpsd1lPT
6b1HHrc4LMJ+jBAjWUIPC3PgKlqJkG2h+DcUtHDlHCb/ts75hvbq4n304vJraTTt1VwKuZv0OuDU
OKA9aV4mwziUVrdNxmlvJpzqaTTvY4LjkxpnuwlCm+Huqa+rLY0p12pknCr8WQwM/DmR/sg7zeP6
tcm6IM6Qaog0KKvmhm3oi6PwGHRjDm3VPpVWdVdJBkhCRccCM4Og3H7j1BpbAY0fY/Azxz7Njtwm
NtSSobgxjAYTIjl8RcLeqHc3isirE1/lWVjRQ993VBlfjEk/yTTd4M+7MSfz2GZDHkjkKnZU3Cwu
Mpt15i9h+kyzI/QRO3Z8iuFWQVcv77H5nYuF6RcnutHrwdqWF/iVinFpMm7jBETLKt4wneJ/wuDB
4cF8VNnNehYaxqpjPppPeSfP0m14XrhnZWiOJGwEhFCGtlLvq4i2f+AeEzOLP6+ZSGnilL9tivhk
jNnbJIebJa5SVgj9Qc9WP9Es947B+kIZUAQ1kcmhbdnnYUDEoyiXASbRB1U9zrdGrjPWRjCAUiu7
4cC/Lez+3FFSrmrOAEFntManz0c8lJboj9iL7+A/D17njMemkLhOGcRCnN6mYPAaUzvO5VD5cgJC
yNjpBrLFyYSu5dvxdDday31SRIGT6VDycXxXhpzCwegKrxc8TSMFpUUCbmPTp+ouTfDqGlxX9Lah
nZlvhhsRFZAPr7U5PHUmj06lQLudS+do6ouDFq37qk4Dp8vwfU7mfTdle7MWwVylr2Pi3LIxetT/
P3tnshy5ka3pFyrIALgDDmwRE8kIMsjgzA2MTJKY5xmP1tt+sf6QkvqmWKpM012XSqZSWiqJAMLh
fs75Jyt3mLx3L6no93PiuOdgEXeSXasEGwTjRFsSvk39dBH26Fpj+3py47PA8dkuAXuMyA3Xte9u
lVGfBouhgjm4mJ9H476SxrmVZEsK5L0za0dlUicX2hzAxZK3XZQ3Kx8FnAzSy6HPPmK8IcfK3JWj
dnTt8NWFkbVi7nLuSxq/pZUruPVBK470JmuhJ3srDfe+O54Suzp1OmBeaDUXedlccf69FBHG0bbh
3KdBOO4ys6V+UvijgwoSjZgfVZ0carR8O1+bH0GwvSEb96ggj2iwZ/oKXz+gEY9ujYA+XCM24Wqe
QeUGpyDsb+rN7naOsrskHsZVSJrBJtG1YEJSV9N2kfN5rlz49IaeTIfB0GEDufNVWWML5zS8F7wf
6XkzVWoXjNJBgyrKs7ZSxv204ILE3jChN5x28pTZEg8xwvwxu5yBj1Nj5TxQzj5p2DDOLDp33ke6
MC7hQ7WrpG3Saltgbb4x6nopgRx7C5AMiFylSwBKGt5muKm+JcKMr9OpYuqTuFNFkISvr7soMk/9
FFnXQoVoV6fIDTD3TPSPvneZxKCa6diI/CheBT6elpUevqXh6NdnfkRSHlT+oHvWhmrihByK4RoH
/HJAAOx0HFbED+DMHr3hS4JnfJbXNxXo4VmRmOpWRO78SGAoPimk/VxpbmVA2k3pmN0omNdNL3WS
nNLxmtGhePa1UH8ZmCSfwaiCV2UhhUJar/urGBgu3UQB8THQ67Ktr6LhVPHNbJZ02Y1fNhRVJmdY
3gTRq1spdDXN3CHkaMcVqLqgHscS2Y5bmMLdKLbACbCAC989ITDHX15v6BtTiovIazVTbA2mJGzs
/XApexOd+GTZfEeEmD6kuT9ijtGri94anNcQX8QtnLXxLkg66TkOYrBBpuO93rWwGiHfBRDI1sUE
fcprBw4AYkvLs8bMuwtnMb8YouadFNAX1VrtMWJ6sDGGpLrrMql3niyaHo/5pDif5i65rS0Gq+UQ
MZRhrrqea8NYqcLKVwlQig7RkCeRBoCSDFAtNb/lYIO4O7jucD5qTborm5b9R5/VVjlVua+KOucF
YmurAn0tC+OqYOa+HRm7nVx9TvZRa+0gJtwADYlTmM3UwdidNxsdVs96dHKS6qm2H8dmxI4IFfXG
bNocpw6L898KUgbq0dRvWkaoa1MwauoFw4YKqvClXyjtCvNXKK2qh8joWZj1cYL26dGcBiCzXAZ7
WY8DZ8fgL6cJjAsPwXh3FTVC4N5nxHs/lPGNXqiXqjarLfOfZhskdrqjdnJXJI9n6K8LDvYOs+Yr
vVdFxApoAJsSvEtJCE/cW7dNUBU3XdG8z4aPw0bQ1dm2UkN3dEo9o12zsWXoZrPb9YM7U/RTvtHi
K7mbZVO3lAWQ+Lw6hApL2I6Ql349yosGLdeFTMoUKXE14+Fvh2XSbzOi1M6IQugXunLsU/ubtbyD
4WeWa2sU8wrEkAlAG8zukZxjBPjlpE1UjO10NSY4K0ywYZ+MxsjOkj4KybAbsMBoW+syAqjjZ2r2
Vek3am3h1ssznTLcouPC9P415zB2ys5glOCaEyxTJ9BNn/3ap5UoUt94cnHvDp8EGcQBuR8gW2tl
L7YI/2pDozIqoMhN0EOwAt7AjAZsrK30K4Jbmnb3ryRLYvLRGFSUMdmZXhhxrdXEGh9XOHmGD4FP
aMn2O1fov+y8v7DzYEj9hJ33Uf/f//NXah7//R/UPNv5DSUFDrBoJaT1eyzpH9Q8x/hNQAl1XaLk
Tc6QRS78JzVP/w1SniLj1FWK1FLIZfxm83tEuWY4v2H1ppuQ84yF0oew8x9w8xb62A+0K1BSXQG4
E3eu+KHOV0PP0PJp2Os42FT6TFteWPPONhL/F06NfxUh279fBfYhkL8joUN8IbHVwF8FodLAjXV5
Io97V7rRaziqS5I73HWU9NeaKD5/+Br+hqD3hcf2/ZrkvFtobBxbGV9VT7lT5jngL8EmPtJdHTX/
KXA6/2A18+vY9+JyzBGJ/PyaX0iB36/pwO2wUePw11f7q6FNgonjQmMmHj0abtgSLx3MnktO+e9v
3n9M0Pu7J8ooz9YJDpcsooU2+APT0SisSAVOyzx6bIaHIscOQQR6ejWQlANe4htnQh/aLXOw9Pwf
3iPXMyXolWkL6r7v9ko/XBkZnLASaVYM3J0emES2xm1WWAslxzexRvj51f5tffLuWJA5DSiWAtjl
y31aTQW4akiMRUHKV2XUsIMbdPD/i6twJQWbDd6j/oXM2S6hG2ls15suHf1LMlLJ2Q7NcvPPrmJZ
ylRS8aZZpqSV/nIVkZdkpEd+vUkhIF27valtTYMApp9f5esaXK6Cqsx0bElZCoj615VRwspu8jRo
Nl07UzZmxnBbCN++KCvD3/38Ul+/HC6luIwhdYuZGdzNv14qEfAMNBwRNxPNPSGvGHhQPv8q4+Jv
ruKAnZp8wZZjudaXG6qnMe2cqGw25cCkQ6Oow99//lVE4t9exdWhUFMiGNay4/74QiGKpFouq2Yz
UNZ7TQZFLuuAYP7ZE2NjYK9nC3TZ2Kkyv1Khid9ENBGPm6qi0Yv9cjRw8NYq+YvtYXktftzWbfi7
DhnaJmeLdACA/3o3fAl1j/emvlF6g7IXZcOZqenJcyAdxtlOIvPrn9/YF3m5zbfPKmBcxsnEmnMd
mOY/Pr8wK7Dpxq57g7QH+6kK643O0LDeMPX4QtrlayDxWp2pZDYTrSQx1VjKK2hxv7hzQ/+ue/7x
5pXFabqcjkgkKYO/pmc0Us296rN+MwSmxHCqwWPR0/pZMVnHlLmEHVcaCNElTE9zOyS1mz0sRbtz
A7wcTPT5Q/Ax6SieLgCdx+ayGhHuPSF6kS2SaMDZC6ykQ8ZWIqvZ3rthUNEK+LE+aeNiRIx6EqeY
rJBzfZbGQ3ndEFnXb/OhrA96sZjvjSIcHeghZXIneL+ys9DG8GwX4bIFfXeKnHDNFM1sAbA6W611
VEl0CCT44AQ3DNM7Qrx43mDzNMunwKganFpCO4v25HnLhFGBBoumSYJx38XW4GKS3mb9ikHdQIE/
lfN0ZSTMc7W9KZLWOSg5JZimEkt3KKICdVPqLkqwxtKLe3yJ8LWP9KbcuLnld5sYcvg+JhM4XidB
ktyVLu2LRzZdc5lb9IhEJJQJ2T1OlilMspYX104iFTNw9GskW51B+jLThWaRRraZ6bWjjWOPGDr1
2KgaUppptrVDUtyog8YYIRN5Mo6saxSkdrFStSb3kvPOQfLJdH2tYwOyLbQGrVAeCDNcZ26FXEdE
ptV5DXRACyM2cx5pjEZ10jOFpqoZl5+iJ6NTbzTuHrfBmlGLLiNgn77xm29xWw3oErOwCzaWPgYv
odG4J2il4kULCYlcMix7rK1kkoJry0EfSMQwjdKLYmOACVSWw3MTlOPnLHPO504GT10l69dI1zHU
z6KBAaqPzLJZNf5oP0lsJqFi+y7O0qVs1GFJ8Us8RgzaUYcN+S2BmxWexbrS521r431KUrGtqo1J
JMhFQO9DZ6tslqRfsLhhgYXNVkwF+h64nYWnBUq/qiu7fmhyBPc70dsB5GDi7nSgJB/PmjK0MdM3
scFbEyTiW1459lGy7tsw22lJrF7aICqf0P/Yj4MoxzS7dno7doobVyeO7rJzjaLrNi3JY7sIXB/V
UGi6J74yUzIpHxB5JRRHg0c8nPuAeW45bDLtu00btvHx3tHgtuxqZYMLJnUCeSBqHSRrZmJVKEa7
Bmh0CCx1lInPNCStZaRhU4fm8RCEQQybqyYUyH9OnLk+BsE4oJaTgf0+m2l5V7YjRPVmbtGPOe4w
Lq1t1b9oQ2dpm7yEoDbhlLAoOBVjTyYO+W04MNTxQt8vj0VhoporWwMw0oQIDRvVCPs71cXMI2on
du8SpMvW+Si65CqsM0lkJZK6apumuD9dCpIUn7W5r3zPaEdD38O5xs1Pq21TbHytJbCpm3W2ozAP
rUszy4wPFZWzg/xT+ReDbZrpEhs6TVvLqFtwKhdMGXi2tpvgsooNQyMScu5mz/ANhai/cHy48iZh
X3aeE6/chhoTDx1y1F4l7FpgsnDQNrjwo82ONcYqEKByUPku19rPQY4OXHq2GsgexCT3UIbhy/Y9
COyFSUAni3IgMgv+Rx28E3xRYfpu1Lq8tMoyfCs40CaCZSCseJM1Wh+d7LMHUYP+7urOlM8TsZIv
EGyjh9loxXM6j8zp/KBE3jAFmY1dUhiMt9iMgQRVwHiwFhe+KioBKgw9KjAGtKZAs7xJKfmcDmJ6
G3C5PkG6iWMGl35boQUcVQ+vYkYVUDU9KkaB+8GdLtwIT0mN3h/fN1zwPJ6w/g3XsKradEHGy5Py
VgwQZy28qu2osT9p01I4vDW43ZkvsVP0MitQ1TnUVHHWp4pip8/C6jFFuRFC5mTOicBcFh911BFL
nKSOAaXYNZ6tWc1Pi/jDXcXUGaWXaCasuC6IBtAPOfE2KpHI8Bz3XLljLSu56t1qfJ31oTGQVzDU
YZjQ9c2+E/p0IuPE+XTzCic75AoCAQaGxRo5sGn5ZrEHvOPBpGHNJjX7xqxaKyD0OxELGRFw2us5
iTZojBtgjqIPr13DRMnpj0hUFpuz2PWGXoRvXdtoUIqcCHzdxy+QOO7YxQ218I3k1mfNBzBCTa3f
RTXCbK8TRZftS0OSHMvEDraxWLxrpzDt0o0f1tWnEUaiX1syKGCPqgj+zIg50TUOBNaNsJD3pLme
fSN8rryOtdpJgPmI/PDmqa5f8QKtMcjsYu1uGOfpCRu2FjthLOlnLzNL8R4MkZrOU31CPBL7mF8x
uckQdEyyJKEJxivwjcFEsLlIglnWnmrD+LrH+xXWREymvU6KNFGTsLCqrXDMdliIe+UJMS84lqmH
Foa8+Zh+uhWcey9tCpmvQkebDk0nerU1af1uzLZPwLgBvUMIi/ZkndkyLB+dCBqCN9YGPpGV1kYP
aZGbQMKqAOsKJzF9MsgS1rrLu6I+yBy+x5mGGjzwytnC28Wu9cXvv1BJtW/oX05OGvJqT7WtLgxI
xWTdhlN+NNqkxVSWOTds0g4eWdamwr6sUqEWArwe+yQzGf0+g9vd8r2E/s3IEdey13b6Za0UutIq
8Zt79pxEeBzv7lWM25YOe7O3PyrdHHYpLvYfZOjhOJhOaTzt4DR2tz10GIWHLRb+lwznR7AI9BSu
B1tKe6llNj91uoKVhT9Uc/JFBPu8GhNrMwOmv7BbpAxXe86p3DawwsvY6V4me9KX6bFssS/zW/lo
m4X5bcZy4qwDP8xXZWKaD6T0gqbMdaQdYVzBh1ORCGEjV82RMkB/k0BOlZfxswGQTZYDYKDU34xG
GtcEyVQfVHgSJDmwWnw8qzTHb5NKxgzKBhNmx/HndUWGeuZVMA9ujNbX7rTMgP7lgkMeulrN6apD
aPM2Z85QrTtz4CWDwpqco50nG3tULeVf4kjYPi2TTipjgtFzJCZ4e5t+cqLNRIZmx6W8BV+yCe/y
52LeDLWeUD7Z2gQPV4AjrcsSXZPnCrMaPHtw4/OmDjFLxVyDIFRnhOm0Ur7jXKeKHW5FlWWXm1m6
yV3MLBj1GpKrt8w0Fta13yBZHKpZW9gnoFxhPczMzeM4gssqplxfz0PT3LdV5lzWEiRjV2mVn25k
1hAc382+ibdxBtn6TKNuQL5tT0SNSZBjG3OHxhScoVoaUs6W+biRvcsUuA0dNAlB0kTZ2iogR26Q
gXR4qnU2fBArh2SMc2ctibEcNQfWbtiMDwEmWq0JudKvIEQmZpL1XuGiJfWgyVjPLfFCx3YugL6c
IaYQQ+DHC8DT1950vYQupI1Dds842cWhwsDZdKzQAq112+yvVRbA27MYPvVwhpJiW0/4ReDxFqXx
Ng/HsNhCJCTcRFRJqdF3gm/jJN7DAMDJwMRRzKi/VWCX7BlmlUHTtQgM8WAlgbFqNfErnkNt/F6p
vlvEKlK+FwAu9qqqwEu9At4eZ7E9oO6zldYXUCAgS29lK+DKTXPT0l4ETG63SVWpE/Vch6CuyqP7
nh6h2hROI8AbcfmGeTtOYFqEbn+rm74+aJaO7ACdC0inhd/Chz2M+bEv6uZJF/V4z1PLPoBVKxOQ
GawJX5WwfJubsD7BVSeq3Q9D6uAozd0XwAuz8JqpJpozn4R7RQ+EOSpcWGbyQxTjkutMI74Ophyx
gPBFC36I4UN+3/dTdqcrpm+g55V68PEcfB+RT9jQtQMSKXocALxEtFZ6HsBOY9skui/3IvamS7Or
UfvJMFG3JXoIQoS1CgK3pUUphK3Iz1+MWg6o1tBVlFD+LbxqGiN131IdiurKTRd+ThF34z3vl55Q
5+TjZ0hyubVL3Ll5tUU6OCtBD8cWm+BNsq0qYmZFrRaJRzJOSBgAAV/LbnB6iF5x94zgq35SYZ0k
3jyb03sw6sRkhzlKgtxIUBkJc7qz4nKQnm5BhNm3rRarTd4HzruTVNmFkPPccBqZ3UtnTSQcm37g
H7QmwTBussSddMvhGKLghP+r4uo6BDJpVwKmFXU13ehZKK3sE4BhJB+9b3B1tOpifAwL10fOl8/w
FvCohiBW9o341rES6EYiTJ48RUTVaxQk2lEr0v4dsiBajrbLKWj7DEXZugkI8M7aCAg/H+rhbso7
ddfHy5uZxVr46dC03o5Gl4YXzRTggDAEg6R1wVcf/UBbZDCnDGBHL9em/CaWeubD/iefD0/qYcAB
d4A+mFd+/pY4E0RTx7bhTMZWAX8x0ad68gz0Iz0KIz+fVqGm8m9WghoVk4zaoWKyWx0MsQuoQyyE
kq++KtBMAoK4T4Ko+IaDE6PGDVRbBV6TmNjI+FEJ52RQFBFxFM1728l77Kl93/k2pKBMXpUaNV27
keoXVgnPbY2wpXgiGzmciD5zJLIP1Ckm1nwujJm6R4lD4g4m2V7pOMZ9Oaf2TVzEU8p9NHWyLmqh
PZdqaD5caOwUg0XSHTlR8A1ko86OYVVPz3PjZvcKijteONkYffp1VZcbIjnab6Jtg4+uH5OGxzDn
7doJtAg3Y1KxPiceKYT73sbBtPRtjszalLeDQVuzqvNiSZkSRrhy1NS/KNsNHzvsXUg+rwNm7U3u
hujcnNbGNcQBYd7aXaPQxcauOLS5ZHZhU24DxE8VfhNAe+5w0ZZGOUJlDxTHQ2RRI7hE5qLRbQtZ
bnCyLqYNJMOQVqyAdcW726l6bTb5qNb11PS3TDvjJWhP43geRuCrtahKVPi931i8yCwGhDcOAqut
IoMYzRrGqA0pbZmerlBdYRBSEBzyoehwbnQVjR+aVsbNCpLKEJH6aMwNaz6A9GJCAJu9PspIPat6
W8KXrOeYoAddvcq4qYQn7c6AwmI6sb3GrcaFoAMUnm4KEaKT7ehg+FiqTbO1iKtgKg+R24hLOyv9
exn7Qy7uWqPybfNeBQC366HD+x9VQjc60MPn1orqG2YQcJoxNoaPhSVl96iqWT8PkxANnqbX1Rsu
BKMBl0dvggPWIhyITpZWFhJjaAs6ZGgUSiHqAlg9DgNOss/keCFjRNsb22611suxWeFtVGP8zUbO
m3IAw/TEmyPOXS8KCeGFAru4lSCC1S81mNgPml4tVn/lVDzouNrdxg159avWXl5UffSjR8y9CXQg
AQHGaFyPn6arme9tnHPQmVNKDySdsYEB1NDqY2gSp8li9o/iJDWgEq5MyH3uKrOT4boV4XWrGZKa
OwtryA/CTrwADWG4Q2oln8ZOs7BKGBWBfyh9snwVcNygZKynEHuGCXkSE5suzc8DldrVkxF3jn5w
5xzH3ALqOjtgA4aFXM3gm/LMGt8lYgNKd2bvkKYeQT1r1MDWkmJcIugJfSc+ZHHug/POuMI45z1a
SqRClpPhbex04ULzbawhNZEpBDDuU069VUHMbkvjGToXQzm49R3W5V1xFYPiO2sLzSazTbgoTXvh
z47V3dXhMMIiGsWItm1OmAN6pdvKDmGZO/v7ckQ3e6inrK8j5PK50xwZGzVQVqaqZeC8KiYp4uu6
Rel9I3B+GV4wELLTq6Ac2t7fDqYv1E6GiOnXRsfj23T+UDPY5KVF/TnmuJBrvAd4CNaLSmqObuAX
OPrOIJ/P3XZKGLSX7YTDubZucTLimNRkqVfZwSjnHgcxKMM+2Yk9KDJNTZvXRR+tghCmPKpcAPIR
wZSga3sfO36JDIp4ax6ZHuJbvXUkwd200WJcBD+JVqPWnZcWREd+9hGaen0p+sFiW6swStsY3YBQ
JzRjOe+mrqBwHCHhkqM8CKaTViQVzTd3kTOsiapoQoLbF3QJ92yHsQpW2iynFoFC0oU9eQwle6nB
o0+s7N0Z+kgx/ZzgWwFKFNlHRlwCGwpjtNzaw+Z2071uVjFPjdx4AKS44UF8i1SDMjTXeyyVWNvR
WB1GJ6iGOwv6rd0xTQMIuO5yqStmZmZqoY0xsA2ANgBPoyMdV5N5dMu51SQPLSIaksRCew4J07Kq
+J5MJYwdfVE51T6pLSs6jfDFce+3R4FLHCoHZz9CzETjlnYd4Ryo3gED1nhwF+bksckXtlhDv8K+
06sqpJRnsAI0cZ6AtZgrK2P2+pThCnYC8ykIXhgb4abRLrDqOBnPJ6MZjXnTwpcInB3SoVbrIYiR
W8/wOBFIKhkq0zDBJxd60+pEew82m603lmVaHwaFqRXFsQZVNkG9HnbNvLFVBiz9O2b1Xx7BDzwC
UwLS/GcewT2Wfl9Mfr7/iT9NfgS2kOBttnJgvkOfBF/5g0lgOb9JVwArQqPlj+gu0NafTAIBlcBh
QuBiJgm/3/rBMlIT8jf+DCjRnz/U/idEgi+wI+wGV4LF4B2pLxjQ19BdbNt6KQcG+XOW689Nuohc
5qC6o3JDhfHDk/kbaP8L+P37tQwyVLhjyhn3C1Y36XokoioRG5WrBtjZjq57UzlbBmjdrgPGuE3i
AqZxHc6/cP35ghL+fmWuaQCxwiswv+Bqzigg25qR2CQBMrzCyhYpg/jFRf72UQruz8EMB5h9Afd+
QNgz2bUiKbhIZDm3uPBjKNBfJr+yDf6K2P1+Lz9c5gt6a/SkGsDDEMwa+uiqyzFqGKpauyullnCM
+U23K0bAEcY60J6sNHmM5ukmHLvgFxZH36MGfgDs/vgkUhKXICVQ8hfscKCcCJ2B73NYYVW3blbF
pbaKdpwJO4N/Mr0btvQCHhK3FXXxDfz0VfZGx32BBP/8V/lof/sdY1n156dZfv+Hx8/eG9lSS8Wm
H4ICUYB10MZR/sPvmJYLga2yXL5gnLuchb3yw0WknIbB73Kxsc3S2jILTq8gN0CZFGPxz8gN2DNA
RgENBZ+F4qAbX56uFE0AQ5cdHwwAO9GEgyVs219Zbwnn67LlOkpBa2DNwtjgtfzrLekdkV1w3jhZ
aiAlDylAOJ+ZRTc1NPKhn+9k34XhroyEfBMQmWfPtH1RAiwB/jPqpUPpsWfSmWhYw0C/Q33tEzTv
EyJzk/RVFcDth49ytFItCfAMLdG7AtvhmUp3bFiQ3UzV7Os0QvsMYz0FnslJwrrpRLy4uk+TjiAr
ZkC7UlpqOpfZxJM5j5PSWiVY1V85C2vbtQ5YwQawzCudEQ4Jyoo+NxgN/GJUL9cYEE33amixnQAV
kM56lFqbnkXLP3dlEjXuWViPZXxLwHAJcjBU+EE5VQUzHL65++BXne9jaUMzi3eGYaHrxb4S6wct
0uJvGW08jedQGs9zxrCRd4/xxYaoK6PFfK/UHhzDsYs1/gTjug7yJt61UkaMtzMnaLYzQT7mSs9q
0js0VVCYxiFcwpKB5VaMjYP+NfQFo3NjiBhgRe35mKVZdxbMmnbJBJdiDK2w8y6LsTSOxLB01cpt
g9b0xt7HBipMjQiBZ6drlxE4eLUbMGacNoOdOu+uHiOe2il3dPaBNnG/rpoaf6sJBx5CMrbpq4A6
1G1qSrNpm0cjPiEJwoOZbgcnYGSoubaYwhnXZm2CDdj25FxXhLVco7BWN2Ai9pvFO1KsUjxRT24f
UpwMoYvXRZTg4IqPjj33a6FNzWc4Ut2sKbjoK+oRw2GvlOFwl1h4JaCZHWZAr1A59LZGVRteX5rp
N85PhlCD0VfPkczbbNXQcWEBojk5nGJdftNQKV5BY9B8jxcWxDUsQ9zIShUEwGxtkD5LN0+NpR4m
wQweSfmZANVeoiD0vwVMlK/h786Q4aMxqFem6vrjMJX5Iz5BbLBBGQTHSAhmiApw56bB02/2RN70
JS4DWn87Imh9H5oyKtHKDSNTuUqr5dLwhI9zNfrxOtOhOnhONDARlkadXuFww8h5rJz2AEYRYZRD
MtaN2YkUnEdMw5UIxAjC00fdbW1iKLYO6FDvHRIKzhnM4i1spoppKy6vFueCrpGqNWX4t2pRr99M
YdaRYBPXJVZZQc7MY541nEgTFvrR1GqSCSum0Zi6pghAJIk5APKJId7BGXp9X7gZjSrC3BfQGyz4
WWbOcahIu+FhtgNGtSrVX2w3VwnhVJEq8Twt5cn1e95LH5DtE5Gz/drOE5QWty7ixU7CiI+5X073
LCmM1YLQwA0T2HnkLYtLzHXYKK/iwOAxxQgJTg17iIEaha8B8v3ESz0jYL30rUxSE9uifZp6J0Px
O7XWOmLFnLIczzkcZ+rsIyd+idjCWCSsW4DNjoejl5xbeWXaZ7KKs71lwAFZMf1PrbPE5OVGel5W
CUT5XGS4bigEhlM9NNkKyRvqyAh3snBtzFPSrUymky9iINyXVWr11yPMrpFgBqf60HUNOzEIc7hP
TZoxHmjKU+sQJXSVXhpC+d6qSM3JtqkCV24G3Pv1TWX7FryMHh6LhzuyNd6UcUkSUtQVE8PFrKx8
Eqcby7nwm7KuvdmqanL3FhrGTs5VPR8MMnweYGB35moOov42bBhLkSEn9HDlR73APcoQVroJi7ie
LxeL3OsZHp3pGZORCs/MmyM2GnG5sYxGjagf0JEvIjULBQYZafGZPk3VsEKhM4oziYsYX5jeklQc
2LJsVjN7H6sZ7cetpTCMWFcQoAe6t1y3dzb6G7bB2ta0hfQ29jvTDcCkmKf7wwpsDvtp+EBhi0ls
l2DEB4o3e40qSRgERyMMvu1IzNkiBFfDJon0rkLS4Qx3MsFBeGrCdDjZdRkhhPEtU+whFoQDSmf4
lxwEYeqc5RIZ61rMo3U9mkONX7EahbUJ9QQ++ZxHGDMYBR9+m1mFqe2NzrRqxqsF5mskcGmXsVGX
9xSYgdw4Yd9fYQav2Rty5FNnAzESYkwBn1iHPbhQ4JJFHLRiREyKma0TsXOw8NkEmw2sFDGUHop0
Uxax2d7ZABfDmoNTPFpjNaoztJaji+mzzwPT8rwat0urPq4QHfqDx/tlFYwADFALaEd+f450RWgb
PFaE7lkdAIpnuG18ybYKUOzUpX0uJxPvZoyfbw1VRngC9r51i2UMyFrtmzlFI7bWa6srXRu6D4kN
/AgzreOD4/TDZ9kkCvO9LGaUn3Ge01yTVNTuVARv4CKFRyvh+GeL1JV7o0nNlfkI2z89TolpP7Ut
RpEHLdSagp2MNLnF9FYcKtFgpCQj1SbbGiu1l+89yH9b1r+0rNRw/7llffjIP+buI339kf5uSv7M
n02r+5uj23ADHTpDWrWF9/1H06rEb0IqKeAu/07r5Lf+aFoN6zdaAH4OHSXrGruL/09+17GzhXAK
MV6HCwp1yFT/pGddOPY/0CQty7Zop20TtqxF6AJd9ZeSNU+7jFGpv344QiLw3l8i7zryjoF3FXpX
1x+7+4vPp/eL2x8e0t90r3IhrP5Pu/PvV/1S+8/se1ZGtvf6pfIebgrvDuaX98Qv3j4OCD+WX3/s
Ns+Pr1f7h6vD6/3n7f3+/WbwfvU5fvExvvR/OI2M2pxw80XxYOhvdXjz8/t0l6f3s/v80hCYQPem
tdxn4T093GRe4b08PD3s3z5Q5HhP/P2SebN393Y8nR9f7s4D7/zkXZ+fTueHq9PpsLraHHan893p
dLH82+biYrN/ub06rC5uL1bPt1er29v98WZ18bm/vbq4We/3n7/4/NbSGP3k839lUjs2uiat4/Nf
vlw+3VycXb4cX/ZPT7vd3f7yKfA2h9Nhs7s4bE6n4+m4PS4f8eLm9mZ/u7m6+EUP9715+tln+TJ4
gJaZlA1CQp7l27JseJZvb3cf14F3xxyCx3j6uIt4lqhy+VeM/b3T7uPug8d7Ny6r+ZH/8rH0rp9D
7/P1+erz/fn1JvQuXm9YXc/Xn6yum9vPh8936lD+93Dz+QBrwnu6ORyeX9/3n7ehd/P+i+cr/qrQ
+Lf3YBlp/aUHTloGXRhSrtfby/XZ5Xr5/63nbc63293KW3mbFb/wztZn658vzO8ZPj97mOKvFyYA
ZExRjMPD/L4Mb97/H2fntVs3kkXRLyJAshhfL3mDomVFSy+EZNnMmSyGr59Fz4tECbpQY4CewXS3
61ax4jn7rP337OVHTn9frv+Em+tLxqrYnD+e3j9fPV8e+ZLLqvqq7VV0oRsMihEnOq1Yh9p6iNWn
ML0if7PAyTalev91V/+5vK2bI2Zo2aYwNOGszZbMVO0zrhCBP1f1RTyc9604oFTZSONvbefbQaRP
8/gcK4JE9bUhHwwj5++dKvPzlN4NVFT2t6GIL7/+VZ/uu/8PRxJHU1V3NZtxLy5QBkTLbL59wQdt
cx1vXl6uns+vnh+vLl9v1M3967Hl/K+84sNQ/IuB/r/R1XSbEaCBxKLRViX7bT7YqBZSKsinGweh
VdPh3eGcad2R4NaHI4aoCI9DV6PEiyNtLUafFH0JSNazX9akI2wtRmLn5ENI2lzOv78e13VbNjo5
Y6GEc0bqBnm19/O6kUPXlB2sZHyW5UU7TOJZGoN+3SRxfkTv/2lTlmZwPqv6EmB+3xTRyVh1qQDy
s7qbb8w57BJvIgRC/mbO777u1vKz3364pVsmIWVi3IRcCWK9b8sukcUZqNN8YGTmD7c1g61judmR
SflZKxbrxDJswcVCXW0KsoHnSLTUpqKzn/cBupx9Yc+u/3VfPszCpTOWw9WHSD0VCmsX+sqMYYVP
uk2ufLR2ETHuh2HOQpJQJnLfOG903rlBl/h16gDGprrhd1JQS7r5+nd82lucpByquSDXWave2n1E
oUAJxgDQr0U4SeqbAYG0981WHGKOOvWPJLYtIvWrm05rRo2NezoprLaJ92izUSDgsLL/biuGoboU
PBGTpMBwHeAMyUUPkWWTQa9VlYhgQUwtcsMjX+7DjCc2rVEivVTTLMU7q+uS1cI/M8mk+TDA3dOo
1lyPOD2PdRJjRz6OvmxF72b8qq3V6nIxqsyJ840+VRaYSKfXuWMjZe4OfR+cJHa7zZT8oXTIVEvb
C+fqwDzbKrW108b+oMFbg4u2Ncf5WViGTygaMpEcNxQu3o3JdzeC5acKFa8AbtNwcVc/VdUCQeUL
P1UUSbnrHPFLOBE56QSY5fc/M2behiqWJBevh/fbAI/xPBMlvkaByCmBNg0VpZuwj0zZ9aXVpj9M
Vh4E9IXU0rJw3gTmywDC21gTaIkdaQMCiYddNkj90kKgivIHjNLXvfrwrUkk8cahiknlDWLqxmol
xp1CSZrWTL523lyZP/r74qL55b4aMNc23UNzltxPV/Nl9Dz/ja/c02Db+MORK8m/rNXb6bb+Cas+
D2OdUfPETyjvxY16TZHFZfnX2oen4ucAQOHKATp2p14loAdO2oP4gVbtyOa7HvX1L1ht8TISACMX
466wTvAzKw5NaOx0czgtYTF+PeBLZ952Foq1EFiEuNRlc/NYl+ApiVmpXdsNvibR+mnUi9wQSFd/
HWnlk2aorWaRCmYqO/1qTMNKBFplz5NvRPkJpIfBn6T2y6HWhbDxUnqD3ioFP3iHRGM/kiPo3Ts7
hw1cBTrKtnljQ2t261/zsOvNeKNFZ1kzHHKj9XPlQidQqamABdDxieTZjeCJYHA9PGra44huJ6hO
tGnaz+qrzgdUlQcbxy+ceLc2RJU0fi27isBqtjPBNB3Zuz7pNylgi5oDcqRE0FfbZJkYbjYHdDcv
Z/dlTEPjqcyz7ZHR/fgNuVMZgkCbrdt4h7xfpIlmYb4CpMI3plzdyUb+hHk5nv6XRjivcTaxlmjD
+0YgCzZoRNrBB5eHhhUvw02GpPs/dIXxWor9mS38j/etWO5gBraeDOBuW3FOheVEpqp3juwy66cW
k97RCHBQSaELoYtl/b3Z1cAWW1pUy8Ef07TfdKBdblyyYhcj9hL7MoyFl06j/q2qfw6DpVFi+Yyf
yhqwV4s6CPMyAzA/+LJ1ylObGo4aZy7U+pkCcLGtKXDTsMzws6DXvj8LaZpbN8II7sT/Nt03/TVF
rhR5WjCqpgDZjfmdj7RFP7JxfjLXqfa30D3QyeUhsxpVfJPVuVEkxiahvUvMrD/VOHWPONFq681x
GUdjCYdR2A2Cfi13UDLqV8s2H3zKVQU5DvKV9aSHV3KYnNM0mMhipWO+ay3ci4l8att2KNtHd8wO
hsR7nlSzvUmy/LYa7C1puyM27P+uV6sNFb2uxf2cG7qu2au5Feo9XBROS18j0wx+qGuKF3PUqh9N
jEACNXVwbVmyOMy8T3lYa2H7sx2ht6E9yyiCUWa9+P31yl0m1uoXuTqF4tT+ooyx1hgGYF0WdEu8
4WDIgCucBOo0qEu7rB+OLd/PmsJtntc1+XVCnKtNItLcYUHb9H6PKhD2c1mO6J8nQTgcl0Z5ZLNY
LlPvO8Y+ZGuO5jIfuLevNguzckLKq2Tvy9gBRxlQGtHFE443FvkreLHx+SzUQzTq16Q1xiM3ow9d
1VTVWQyhLP5rWVbvZzvuHI2DMUjtu2SpQ882siUHbstM3w9R1mhH+vph1i9SBRXkLvgTjUZXB6iK
xZHIyKf5GPn9yJTuVyVI4wX29ETOWD2yXywHxruB1dioTB3tFH/FqWx1t1RQpIKJt1NE0Xa3VScY
vEU/9ydW18rrFsg7x9mQ7YMkdHZfz9UPO/O/lpf7D8PLQl+1nCluL5vWTX1rIsOpK9V501ehRy3a
EwYvh6IswiPf8cOuRYtc2G1Nd9khqdt//x1j0Y7E1S22xZp67Gpaktdzmflf92v1+azlvb7IpFiC
EGyMtVIqJ1GEBnUmaaUlpjjPnThrr60c4SM1Abwj9mU0ptWRE2c1RWkUM1JmzNImKfn13a4wMWp0
uib37apqf8dgiPfk+UiuY1Qlnr/u4GoYl7ZMtHWEIzjZcGVePXwkj5BApJD3uy7WfgZJFdzGM7ax
328FwzNKvEC9wA5Z3XSCmcRzhVGJL/AY289alDw3QkTfHTfmAzAKbhdId9gzV0sb2WtolTPjBjMK
aG0u2uIBAHCV7fqmbo/c9dcvHoIeSA4xFdSYZSpdWk3ACZJXVksE07HtCOfErgwiIdTugzZ0GjMz
fqpg8hBuzC4R4n2qFTAWqqEpHucKA+RNbfZTss20Ah6mHoNzfcqbrHmBFF8kf5wCN2Msl4thG4HB
H5YMoG5QhwcOvz2Ts95ieZ6k7s9vfia65JBB4kuRT9LWV50aLCPqJ7ok5sT1yowSVDK7wZH7xoc1
BXCHA43VqVKLifPg+5VrTW4tcWvOfNdFYbDJjW7E24BnjOMh3lWeNM4g83u3YD6Whhm5u3gq4gX+
oWed4lD+aBa5T2Cu3g4JKnE4ceWRaa6J9xvwv2Ysja7BiOKN/y+O/ebClkI/xM4VZ4B6hOEN5zq8
HJwE2xBZz6fa4FQ3dUZdHcr0cNf2Y0RtZjtuNKw+9nbdhgdKcrWH737T5cbM1d+AUbJsJ+9HO3c6
I84TUOEuuv9DDEhjR1GyONLzD9sI40sQjxukWI5WfRmYNx2nCiHO85pWksaMb5woiq6GBIz09/vC
JrKENAyUh0uO9m0rSgtrnCr8DGyzDtOyV/o9XO3iP8wV7gU6BBhWAXfW962kUWkqWeVm3LUlbjHj
oPuoV6b/0hd6QriJhlA0vm9lxhuy5i6Zsaa17G8J52qLeQgu1F8P2epg/jcjsd00+DJEgXhkvm+G
07PFOY5mqPRWflJOD183ntFwdFG3JzqXntgx2M2vG/1wgDEbOLwIGnDJo2urEZzjDhdyTk6fyuPe
19JRPRgpcHJEVvnt1019nHhsINwkufUsWtR1oCtFhGHq7hj5xFR5HmkF5lrJnKWV/3U7H7vEXLBY
0lyxDYBUqxMMPycDWRrh2AIw5K9q4ClQb9o21q2ta3a6+PN1cx8/m04QH3aBICQJLX41ghT1WS2H
Ns2V8EEbdgkIAMMEcbLCl22f4iZwUPm0++82u6xjQ1syIgvQb9m63yzjBHMUhIcZBGsVy8WtpWFD
vzfrBajbNyA2NPasxA/zvDkSf109CZimy5RhNoLVI970L4n9pmGYAhKsSaSwUw7BWVTa+Ulqh7g4
jdME8YfabSVLlUuEWaBy8K880u+PRxJxHnUhWREoUTnS3/cbbUczQhAPPBu1rNzo7hzlOxgmCSVO
uSAsXOmO1I5MqY9Tl0ZBPFmcTLyHtWUOvOkz2Dls260g8PBfVLaU4aCpTJLxSCsfJy6tML66BvZZ
Z0q9b8VNQEUQr4OZ0Mh5OG/igigdOByl9HFbcY554H5ojruXDr+HTMayr9mrbS3sR8PsQTl71DWr
+z5P7jOhGgfgHfGRne3D8DFPMBK2CUuSVtPU1TdT2r5vmihwPLWLop1DNTOeTOlwZPg+LMSlFXJd
TEwusBxu74cvDMsa1gpkEjnUxbUOCeqp5jLxqIEzXjgklHoj8LFuv16HH0aRVjnh/j1QWRHrUSQv
6aL8xd8+DcbitECYvGmllv4cIDbvvm5q6cCbNyN0MeptVM5ujbcbKv5lmN/MQivm/5pRKXqRbjfY
D+ij/Gn1mRJPmyQVanjBuxZGbZd0IZZDQmJdeuTa/smH5NUK7MzhqewSa37/C9Ru4k/tpelBtGt/
tdhDnAGdKOLvXlEWcdSbZlbLLUXZCVumwV4sLIbrQRoVqtOszY9sJZ98OkIbKLuIIvGyWj91urkd
yyRCqT/ycPgrcpMa3Ghyr0cDFtnXn+7DrkWPCB1r5jIvCYyulnbYG/DHFMpvMQwLQvhHmXjqStH9
DKDXWRvFZfv6usXPOreE78gE8NFtfbW6s9ZoSC7CEhIDtyKlEgWWg+Ci78vaMb77MqV37CUmQSn+
o69VbRNA9bx0sIOLkr467VOlvNCN+NgD/7MesfVC/NO483GHeD/5qGMtcoXAL5w7Na23iqG4+TYk
DK+iAg7tYxHdj5+MeY4zODFdA1/yRRT4drXVhg2Pv6gNLwPTqbVFvxucEHkvinAxUpH69ef6uHnR
GoBGly2WV4m9miBGDj5oDivDIztn7Fwpprshq+prg3DCiTVPyoOoXOf660Y/jiiNmss73zG5mK0D
qTmve1mAteYoFymmDQkGmhtbr9D/mrMCqeL7zYE65SHJuLKZrV6TI9SMOeRqCNndkmdQqbAMKEbt
h50b+fY/NLXEKxHAEMFeD2eYwqXIcDn2cnyUJ1+aNSSwWsE0pO515fB1Yx93RY7tN42t9mUtrkDE
dZMBRkAOu0ovBuqa6+/vVuxCFBXybGPyMyffz0duIJM+6dLwsK+hfjbpGvs6pEAAhohjdv9h/KjV
1m1u6wS3/ikt3xw1cwwQTe8Zvwgy387oMpViLkM516l4ObILf7LOoO2SvwMDSPB1nfWagwmbt4Sm
NLtvf0azcKifT1WsSbMJg/Qi//YZtgTs4K4CFbZJUK3GsXdlI+KyNTAC62CO5Gp4cO289L89J1jJ
wmVNG+hR1mcLRQi9TkGM4Q0zdofnI1yLfB+ro5ocOVk+mXwMGkWMtLGc76sjudXcqhwQvntxbFCK
kmT6Sd4nyXfDTQsSmcwashfyT4TS3k++Mer00rXpTm5jp5u2+FZowzwdmXWf9YV7BQ/6JbvFXex9
K2rTtyO5Z8Oj+KKVZ6Pt4CKMoaJypJ1PNls+C5OOvXbRC6229kaUYYirvOEVOOyBWtB2poReUiyS
rxaK9ybX6iPzYZlV7+9uaCpYui6aIYP5vtr78IKszQGqildhALxVioAMmaHcxgVmoV/PvM9aYjtn
p3DJznGYvB9ECiiSMSYg74XU3OS70YUShYewgRfl3Drx49etffbJ3ra2/P03GwWywDkZRkN4puKU
ZL7SGGMeCgP/QytEXpZbGpVf2tLnN62ojVW6/YQ7spYl+m4kc32W1Ul75Hz6pC/LfAC4x6Sg8n01
chpFmxlIT+Hhsp0BMRiMU7Jj2pEF+8l+RyvoQExeegbFq+/7IpSw7jRJK5qrTyeGVvV+hfnDfSBK
8yJqZXFED/ppr3i3EgEnQcHj4X17hZVaFCotvVImbJKdMKKsZ8y/fwYyu6mUoMCM43ZdQt6DtolQ
rzMPRls/kWDXcJFzUv/b88BAUwzseYk+fMhdJWOSTDDfhIcdJH5SiqKfNFYcHRmxT1YQrZDYYbC4
kq1l+FHT2AHpXOHhaZbchWri9PtmirPoLjMoLzwy6z6bD29bW30f9tO5BS+MAWYX2q+cj9W2tzAf
SusWQRYlbPLIIC6722orWpQsRE0JNAMgXybMm8Wkw03C15wlWzmp4ie5Y50XeR4CExrKLQZpLoyO
fCyl3yRDp2+//oKfbL1U3JNPYOqTgFzvTunQKk6d0Fu7GexgN5thhOBwKAWgLYoOoYaj8nA3il05
5ZGB/mwhoBKiik2A3Nft1UAzoaIuaXThzRZYsxHM3wyJJ/6miodXOsckhAtEIAJNgLnaRTBybYwG
xCaSCQ0+aoFOoXUApn09jp925k0rq4/oULaWWvEsoICX/SmBnOAQOzD0vm7ls5XAZROVEIJydCCr
IaM2ulEQtqAVViiL9kDj2gay3Vr9s4DO+iOtfTY3EO2qxvL655m32hlj8LYmJO1lDxEurj18LqpH
B/ciHCq8Di33hxzU8EhykOTS8ue+WxBs9qS3bGrACGe664x4x7tHn9MFLFjW3W2lBfVw6ETcnSMt
FxgaVibojUJvlUdRlNmFioExqpOpcgBKz4m9S11uDuDXuvg6TIDvAgGnQhbncQNzn8Z0Bq8XYX6T
groWgDdLCjg7q8Ghg0BpV3kU9Uc3IEpLE5JQV545FeXLXohZD1AMyzJJJiujfqfXZvuYg1XAjy2E
zen1XanvQnsOUHV3hvHb4F++SCsDknMq7IWJD3cZMFBYQYhNe7uT2N6W0y2eadpJEy1q39IMy1MV
yPcfV3FxqM9F0O3TOkjO8dMMyWWLwA29qDWTH8iqF4hWPWSHRhnScNvVqvVSGiRWN32PbGHTtWl5
TiFvTZ16XCv2DrdYnYLaJAkf60DlnDPDlj61aiLOJkudslOIFA5ZWTD+FK9OSfmQRpLwiJUE/S0p
l/SxhzifQVNFW7UJseu+7ssqmTBdJZKxIdQYA8l3WqrWdaucdto8tq+hppTJxhza9NZ1MjGdFNCh
HxplLn6irjfSTR4rxq0UJTiyNuvis76Ccucl0gbaX1Ptf8jCOcVeXsN/kjJh4MAb0J7KFT4uCex7
4oheF5VOT30zlk+enZgjqARHmzOACcpwMbdWXu9t3NQBdWZimDfDGAI4gV01HBS9gmXtRIYYtqEV
xY+TZkWP2LhiPd20o26eKKnDlt+j/P3TUodwTrSZQZvaprxQzXps8Cafw3NMb7t8KxLbeU5A7+mw
c3lheN0CsfGyNqaEvTOy7sWuBuBWeZwaD9C3gBpPrXmBp6T1VKPptM9KWUXDppd2fZXq/aBvchc2
3wY0RnsdBviFe7oR1Imng24Zt7NlY2BFQfmMIfgkc2cr20qcmPEcccckRo2KFOInvsspjXkidcRJ
S5XzS6qP2ZU7yPK1jzL3AcBLMnozYoOzsGryJ60y2gc0ZMpdXGvGb6J+QErB0joJpMABWrZtS+h2
sUGMyYqlMW3h8UK4VUUvRq+IJFRWdx4s+GpCu3W6SZrU7rvdVSvjyvaIXeGchw1dS1ImsrIzwQT6
G8EOCfwxVFp1Yw0BfmRWKsIbyQvoVk7u9Etx1B5GbNtj5k7Z9QDrzXCg3kZ2rW/1KTHzHfmZMNmV
xJCgUcsIG19O3GE3zUq753qnLHVPqV0QhOthdw6GMd/nmazPQvI18VYRlfE62bJMPFsb7fRgubLe
NmKE+tUQRDGIWgcTNNqwoXw6cuf+VCVh+0C+djZ3hRTKRQ115EnBjrg74eVUnKlgKCFkAhL4GTtO
ZuzaoAtP0rkGVo4IbuHcAn9Idwq6dnky6Dztd3M7ZxetLc0/meWM11ZdzBZwXtkAwGEIoKnkXaP6
uj5nt0rtRPcK5KUf+tACUQlBzYUIqPPO8rosdp5mbawv84T1SMg2D90tar3S3OWgqE+lGEfbq1pl
crex0NmohD3a0BesgPJ/wOBF4muk6yi8ISDA2JnSfCEsNjTAAOfxnkPIsvd9O0lg+xqE1Z2m6CZY
F9CWxW500uQKnzNHhZhomre9JnEIrMQUYX/RNf1lO+fgsCXkstSrdDs0vBRkOd6gLHrNG0DgA57I
a031nbprzmw86l/jDn7fBuO97rFv2/ZqFlX4s8SC+kkn1fV3tpKaXQPDGHLcWp75TJwU7mAGNNSL
jaD4E8dctTZNOWfRj1qlMgvt0zTdJHmOErqrkvA33n7534qpNfkj1yZ50KYFMTMC4aPfnbzXux7L
BRMEyCZpx+TWqFvrmUhaHe9Enw+X6F61v8GYFz+gpeOp6kxT+TzULOpNn7bixcUMcTz05HWgwA9p
9hRl9aAi63YXx0oSW34s6jI/7eK4/y0CI0mhgCvjCyr9Ud25jPeFiR11wNDlzFqLyr6dlfPI2QYj
hg4bLVRA5TqKO6R7PY/lzygJlJ8oBJXnSZ2HyyXr8zSUgeSMABt6X0C46BH1xT16Gth1Al/aEQVC
ZI4ociA/oHvLMII/FUXe/ybY0N0OY89kW5CqNyomKr+jSHAi4JLSsEAzrX4OLTmxNSYBJ4mp5TpH
c4ERH2a8UeFJtQf3T5YmuIeS6RbqGXQEzuF916X5T6F2QQ4SshUwr8esSrw0cdOrxmi7VymK4GQc
u/Y3HN4A8nbBh2O+MXmByMA64GCzXtwIzAzbtwZAWorkscqsqtkJTqLCs0Mum8rYWE9ulmYSs8IK
yIXojYobr1Dkk5bGmACOimptWVeAv9HeZuepjSn9JrIHMDxTOTSMDqRXh+Bfmt6lgCkq4NUK+OyA
wi/I3jU7HwAPnGPx8LQHsDb80o05B2mE98k48kkb6GinwGZrExhnVcz+RLBH381WCKrcAQwiN3Oq
0aobSz3aGVYFRoL93bwPnNmcDhYIkBtMfVx8V5WoBA5NbclMWSlw5U0wBKGAXN3KJ/A79KJxorLc
11Nut0ASRrdk0zWch7YNHKZBGLkNDF1MHzYG9VoJ7qQyxz2W+whQldrt78Z0tl9bNIqNr4Q8xhiW
1h09HinO72wo9IcassSZIafkidxv80PB9+z3OJTVbyXSoN2Q+QNxTfVloO0595OLulCC3oNAkiob
IKDRZWDEXIF0vQdeEmCt6O702EpAkWPYc5uiFlR92SgV2GTMOYH/GqXy0neZ/lJ1WI/4bdoQgVDr
0WHTyYwHlQo3XCW7LJj2VorhgWfitEgxT5aOhF4C7pUOznMseXo7yC7+rbupYWN6XKfKLpVlWT66
BEJjn7WAjDFBbVvhpGORzTsxy0DRr9IwIxeMN0mTnOWRNiULFpsJYkxOgBe5UpX3aFbn1E8JAuHA
3QEwR/GOfuzcDso4OIxytnp/mMrS2aDeAfU5a4V4SKSp9jvFmMvQb2ZsPq4GR4yGR/VbNtRYoMZu
upfoHAwf13QXwJPFVmqTd2kz85R0fUvHs0RNznqsWEHNQqFKcGaLcXrGwwbSsrI1hq6wf411Ht7a
6dgMHiKFJg39smqs8IRIqjLfO0pTWz86lG3zSVXUc3ZqFxlVUGncc8PwYuIC2ZmCKQ9wkL7sov0o
1Sn9GYkIk/IEJ3A/FKqinuKVEeqnZm6m3asRcdGUG0gyYLhyHgcZYJG8n4j9dZgJDDh9Uf+CFM0N
tgpY19CPZCVjjDypmn4M57kKxgNyphoLDUMEk3uK+DxvzxsNAx2PLcXobzLuOP3ZKKPJAKrKWalu
YqTmzZY/WyS7qQwH927OM0otBlM67gHTPEEaiWtP4A0o4ZKbsgqb/M4Z9JSvStAoDR/s3sE+BtcK
R/2VFCDGVNYKXvQcoCbPBv5J0zlpjRqH+wJPBZVnAXr5TVrluMcIzlLNs3QgoNgY57lKPIHE7S62
OTL38OmH9Far+XDn/ZxH1il4m0buk7LDOXiqY1veaTg2zVegYC2tOgmhSlOOMlAjGtubsLAj+ccJ
Agwukrgail0tlFylUBHvl3tbb+PsR724TG3tJuzN2bcqM1BPCRgLdyd7/OSfugo9Zs69iKcLfrYQ
CCMPn5Xmvhyg727DHjHsrRMKpWf3IAMMeicwxptYupVRb8ZQKuwIYVn+anuN5SUJHqQ7EcwNtz3L
XB5l8OwZhmoMaZjPF59UVQ8weOPaQQ0QlRtGe1mphWT9UHCM0bIs4YSddQFx9r/EIAgBAtkV+jOu
No1zUVp5J68rJzPFvmtibL7HsK3lPbW99nIFGPJsepi0TuL2ZNt90PzAlxphDPYbSQknKIsann1u
XHavauqkXNc6pKdE7c0IB17qVjx4qtkJNFw5n+iJYuqcW1qbT36k1EW2iyMMZ87dNooJfA2JLa80
dSwb7k5G/2hLSmt/iAZ5ykY0jdq/UlhsFlvHlPJhTHS2accejNo3nAamdpjN7jVSLK3YiinG44pw
hRFtgTcPxb6vI00PwRjZvCpcw2zU3Tw2IxBkbMCdaEsssa641tWztP9i6asFl2OL6dVOTrO4g+0b
Q0jiZj/t+i6Nw+tcz23hdxhiKWdIPyj5VXOh5htXMZKRopxE6rcdH7HYwc3KsV4KkgK/DDczrINd
h4MA6dN1drmf67HMfk4tNghY/bRdfpEmmMtd8LTlOgF3diy28JZEf21x7E8/xhS23i0fJNcfBqMs
yLNjaoDrUgYZXdu7FE3EJ2GfLhQsMQhl1w1N9Tcwx/aXZs8zzlZK09sn1mSG+UYNdTM5yHAIr103
avNNaCCR82pVDBn0uTotvbhanL571BenCB8FngV5z1OKtJaiXcEpn4DO6yPv1gp3FracYggsv7e4
IS3o/97ddQ01LFlXsmTHBGRU7ZXjJF/GKS3cKzBmbfASs19HpwnPSucMEJ6TgtQmonEWJ+pUnEei
1c1LyS+eLxVDH4aLHLwWT083a/oCa74IyJgRUax0qNSRid8OlWEBiTPtpKHNUdhc7OYwvzf7SKme
5qQe/8TjYJrFoQho5xog+RR41H1o+RZXEvXUdpqZHYsLkDPd9VgIw44PVZGGh7hzcf2w1Cy/J9xd
2tuxV4Mroyp4qMd9EWz7KqGAmJFK/oasJXcL3N4RuwjeGV45EaYTPl13zjICsN2Z26i83TPhGqcB
YWAXJx+zP7fMBqZVh1lXsa1N8GsblND6327QqC8gusCR0DKQv01MEXiFtfZ4ldiUdLBsMrzBSivF
eCxtyzDa8edR7qErofmL92057+d+zO4wb4zmbQ5sLfeAKrZgJs3OOJ+SsBTbUpZ6u2+XwnvYkRiz
7YEgZjh1zLYebRuZ2n/nJtnjQl5We2xH5HnZL5bWlRv1T5zK+bCZtQEm8kQYRdmMaZKe2UUMurvn
xB22sV7VW62W6oto40I/lMmywBu1XgxYEtuNdwgAJz+GHXCL/oIQAhXjwXUXZQTrInPQGy+pJ/nb
GjTrdbTDIsPHYZyvqy6fCLCpWn1hN3h0e+6smw9dk/Qmb2WqUOox12avw9TrGZYg9nl1LEdnz4Oy
qC4bRa1A9C3JTOyYsnh6te2WMq/FJsPCZ8wy02dzzs1z3Q2wtHNHDK63pprIG8IjtbY14I7dZI6Y
DT/X53j0BnIg94D8ILYVAzVt/kAlx2ODg3DoWYPR6N4Up2290USl/q3HAuOFUUM54E2D2s2HRNHI
SSpNUv3hw2Ww0yallB7Mg/DJAd1JVMBoBuyuXCP5pcVYN3m23nFqhm5VPJVYJYpdJZUJ1x9LKo9D
MeNAAZYy1bRDZ5LG3U4i5PqR8ELsvbYtNPiNo9QY4rE1yCMXZfVii6TM/UAJoq3bj/mfVo/RUsiy
/wVqtrc9JE0KP1go3Moj3gt3ACWGdOOAETX8FuNzGGajFd+qcRNEm65DseHpk/wbFUR3cPhK52rv
JqHx2ghcFclM5MMPEYyU0lhciwldOh0+IUQi+7PJMLVXxUz6EfcYu7/VBiocxnQSXCwIvduHrFfd
2TP7vNLwmxyiwncBz74WXWrDYC+b+FfREUBa/NkoaVMSdS44hI2p3ELvl4+Bk2p4K29cLhoGYMTU
kRQTZ7p9NotGVLj9hEm8AVlO4IyNpeP1m7vl46hrDby0gKykR24/5HEmOvj5aZ5bs98MCrusNjpq
QyIgdHQ22MEkktlMQ+NRiR9bWA9MAVj4mo1cBoabs50nCu8g0xFX3IIqbCSdgKA+t8IWu5mRlo0y
D3MvdjiwqcsAKO93nRamJynkaGeDgWVibaFJxn8VGIOmZzqJ+WtMMaD0g7zHQM9IQcj7fakRHa5r
2USXUgZxug3Y0oaL2MngWnb4zGDd1VQ6F660qs65JGLzEOEBoHk408wPhsBUeGdPTS+9mE2PF2bX
11AGYRk4S2jJ/hPC2Y88dKy5fnBN5HxnRoNB1zYOy/YZcx6cTWy58Gc7owNvXXSiBcmHxGWgLht7
Mi8izEI4xjSym0rNpvxSUSIn3eqRGz8xGbPJczhrNd/iRbTHhybpT2SN0cPWIcpfsHFweaBQSgt1
3y6rPNxj+1fNW+xLgmbXYyPMW0e1C1w7u7FqN4mocfMjpi7ZigqXeEU/NmXE1bXULt0m19VNHXbQ
QqmoyUaI8ppRbBUQnZ1vu52FTzDec81BCQrDPYH0h3Ff3AHzziOiVL7rhOH1QIbmxs3zU2JQdeXz
x1NWU8ewIrFkasCeGr056b4qtbzZVrorJ1/HzQymZG3IwHfS2VK30pziv7ms8Rgcx1lEJxlcidDy
eabI8QZMX9svhpVLzKgV9iWKL54mFsXFf7BtyHjkc088qxY/272YcWvFxI0ro98JXV53vS3uWB5N
5zWo387TptTAvCpZfwlfhSCGkqcSmYmibkt8ekIfCC7Lh5DXXYK1mM5ccNTHgDL9eOtiSQFFRKD6
h/6L3cY+1kb+7TEplqTqnBAG10obmGwTxXhvO1lAXJdQiXLTJHkccriX6m8tiBfDBcIy0ck8dNm4
j0l9OBtdFtWPsSAEcIH0Su15KvQT3C1dumfJDCzoLB+4iXu8fNXiUHX/Y+88kuTG0jx/lbbeowzy
AVj0Bq4jgiScKpi5gVFCa41r9RHmYvND5IhwuI/DotZTYlGWRT7Hk5/4CyP1N2OWc1f5Vm19wfZC
4vkr5uR0ghDT+B/pagSpW5FmvA9Nwv6tifzyOwNHm58FBqeY0Tbl7FxXTp8Nupl41qLaqVBYCxNU
QzvwFcqgz5pPRoDiaYvCTtxW2RFDMSPkQWOSKSiN9YehbScN34mRoAhh9/ixQrAUCxFLEO/Sa37g
5py+lQYSDg74OQAcBHd9d6CeKh2bYfbFyQe7omolIVL7D/3k/0syvpJk1OiW/b8VGU918r3+j0/f
kzz9H/+dvZZlnP/cP6qMZKv/AssA3IaIwhCzNtc/moyKYfwLlC/0Kw3UO6gOWuP/20fAwEbAnN3e
ef+Ay5r0CuucJPC//lNS1H+BRQK3DpoWOg7N5LdIMr4QBv5v9w+WFdBOUHUGpGpYzpC4F+3wpNGr
xExDl2C7PIIHyI6C5H4r2wlpuVwWu5QKI49hFu8qoC5zoTh3syGLvnEqf7+aPfefYf8ja1M3B7xf
/9d/LuTT/vk1FuxjkItIRdKtvvw1eMQNjY7OlUuhyPzm6TkZa2oMyWctT7zfPSho1A2i9J2hD+g2
49/gn9OxUX+J1tP6be3FkeF4sKa/VIWWUiXHl3Zw8IzKcNXRwxIcNQrdOelo1v+8/9Nf6AnLiYTt
BRYSUtm1QpdGgUGg9R66idxgH5NTAvtcdXmJmTOoCdcag8JyShwAThmX78dhNHJ/o/lobGPe+Z58
RP3SFdbwme4vatl0cKvfSZB7B2kQ3nmkWPZHRYn5p6EH05eRqP4TTaWPeOxIX+9/yGVr/Z8lmEVC
2anYVYCAvFwCJaCAw9sUugItk5PlY/AE60TZ3x/lsrX+MgoyC1SKKS6Y/GfRwAehaIVlM4RuSmVq
2+kKNduhLB+RTltTd7pEmPyvoWZNEfY3kIQlRLCLQ7uwBB8khe2fpEPcpfFU0DMkgJVtfHn7d0FK
gogBZxRo3QL+gNSxoVmVHroddMZHHzX+jaHnuTtoIl1p3d9YKBvqK0II6KkCB1qcFZDbIfLmVeRG
WRDu+7mlOiHnvL3/QTdHAbAMHBG+KPoAl9thTA05HBA8dhM/jfb8PyoEnak+vXUULrOZCw0oDKYh
d9olKEehAzlMSuRyQVEzIjrcYyilrnzLC1Xx8owSyphgmvhr0DlYqkc0gx5i3hSzFQiOtpmaBkeJ
QpiDhZdj+ikTWKqqY44WvV58ghwNeP0K/vYSfjTvRsCJykzWnEn/0JcvvzQysFYSHa26PlD/UAOo
DsRSzSEIfNR1ppBwbPauaigsrZy462NAIsAsA8lRkfXT5oV+hXtS4tTQPTzZuJ/krwMi4xvqc1+m
pvuuePIa//XWYAbsZVBk9GmxqbgcLFcSBOSbMHLTsXiWSyzg4mA21JZ+y4iCb+5vnltTyvMJs+qF
RKDN//zVl6GKGIy1XkRuQ1hM3aHB5xbDeqe0imCLV1b5NOl0d5IUI4f7IyuXmJ2X1QTKyM0CogrY
7nLfdkFrUceqE9ca/o7r7h1FtV0f0hGO5BNSx58jtMFVH0pb5m1tU96l0yeE8b/TDXaGkZ55bG7j
9tf9H3V9tQqgyrZFaAGsx16eWNGVARb0U+DacKO+jnkLlM3zRvRyvOpwf6iFp838/cLkiYD+gijU
NX8W+1HVytsgmp+3eJuNAzxQcFn73iZXQw/cPJqDFP0l92jCa2mKHVvl1Xu8BNbEUq73AKqrs5AI
m27GTy0I172iV5bXRZGLeWl8LAqt2cVYIe2SdNbKlzN9D0oj/AhzLFjZfddbnZFhAPH1M997eePT
0ZXSYmD3DbjC0UcNEU8XebezKb9+oM8qr835fK9fXmKC6ghvGWraXCbLAX0Lc7IGoINLqUT51VuJ
+JjbkvVE3TOarT81Q3IA52Wk2WOZniTMVjE3Bmf49rUnRoX6B4kGlP8Srl6MoTbqTRq5ZqHYj1pD
CVMQxThFW6vcYnF2og3QfMLSDhtxQwy7QUP8OovjNQrFi6ju5YzMynI87hpmRjrIkMsLoC0UxF3H
tHHDsOH5CPKCcj1a/Hm7owRNIyqS0qTdkNL7jyThO4HJROmQKOXFZnY7rDdlKnWu7iXUZXMvBb2b
teCKnNwHj3qE0yyg19ZaSNm18awnTI/VvzDkDbb+6NuWA/yi+WZ2+vARY3Or3QxGlT2VQDQ+moNS
fUwT4TU4qdcjuBIAP38KIDViZTmutyFx83wc+TeHf0mIDrGN0dMgrt1c6tRNnRCC1gqU3cCYsAUv
Q+3T/eWfn4vFnMPVpwipwoMkkFvMuQf6TBZg+dxSL+PjJCf2fvSStUfr+i4j8OAOg/SGcgkLfLmy
SluU2BIqfFWr/BEBwQcYxXIXy5ju3f+eF0bg1QfN8NVZbZTId/E+AnDGiBBTA9rZ4RE00kEMP0Yc
b3zyBUTtt1Gmfos72oxeclSsvxqp3+nsHwMPaaEr+0BkZ0MuD3Q9fs3GPzFJ0/1feHMuTHDsZJLa
nElezgXt9UCA22tckabhrq3IbDjbnjPaU7jyrt1YXGTWILjPMHDutsVQLEjEu1E3bkx3c5cMGb20
vHp7aGlpxELksfTatStVQWtE2QF7ndZNvQCB0ZzeFP4oa7fD9cvAKOipwKmZ78slnL3RFM1uzLF1
9VbYTpT6yQaesfIAcWN6jITv76ZJSzfA59bepFuzOKfwqP6yXtDMLxdMmCXU21Fr3SoDm9gb+HhT
K127h29sC4M7zySNIta6OiJpplSGPVSVC2943NhlhHc6s+AMtK1WtsWLoPXijMC+g/pJMjWjyBev
rJbWVofhSuVG+Sht7MzzAfE18mFiZ+5ipagAxTT2k6oHwwbhTzp4oYqIjV9qn5Iyj3aiM4cvat9o
K0IoN+ZAEIWRfGtIbHH9Xc70mISiYac2RIAAwDRlwsKnSCARQB9YuWdfyDaLOSBVmR02ePkges8X
8atosyl0P5Erg7ORR/5XaaxivI59PZtr4P0hyGnMAFFFD0nv6DCBxO3HdENPwKCmj8NdtBVd3eBL
bmXP6MKohlPaeZrt7t8VN7YeoQGiA3NtB+PExYSkNCELKsYcLdPwZi3N4mQMYbsy7S90heVcvB5m
sR9Ms1BTihStqwCo3hs0ij7ogVTthdEHdIPU5uT3puIWhi19MGWgzbrfS4eoxsApUvxhY06BufLl
C7WrOSSF+UVKbHEm5v+xuLuyZgy8UTF6twAR9BSldM60qjBpq3ld/1MooQGYDL8bWnXoI4i9rWeV
S82pkDd11zTgzWh419vRCpCFC8wAi9nAHyv0uu22MYGuJ7kN9rmt9wGYxB5r7USJN9RhClfkhGUr
t742P3GLOaYaA0MUThuJxpKtZ2XTgLaD3bphqdU7HKQjoAa4fmU9tW4TbyMnFdHvyKTE5UEbfPCa
B4CIzQxmjmbu9pgl/n5qMe6sChSstVGlOJUk6mdc5LtfPUZ2M80U8nrNl4aG8YfWs+5aeufv8zBS
nzKEHU591NsHC0jttg/q+iSp9DSBrkIttqt+f3/vXh9mLk2dFAY1Ql65Ze5YyGZLki73rizV0iZo
7OpZiCrHuF57G69z3isIQTGn8NtJ4IgxLs9yObSdLiazd6Vq1A5BnfwuKc4f73/P9VlkEFO2EMfg
v8jbXg4iaWVTBVkzuFTy+m0uBeaGCuIag/46/qOeZhIZIBmJFoG+iMcwakb/VxGDG4jom2lJe1GM
D00eAQ+W9W5lU95aIgRSGQblQPici3nzet2I09wbiJWqxAEKM+7TmNZlIZVr0sMLNdZ/1og3h7rq
PBqGW5fTZ4dj5I1GPLqVbxQb27fCU4kQ1F4tgRp0mVQ+2GNcf1dCoTYblk88Wr01ZI5R57XtpH1q
N3SaKs2mvIIx56Ex4/5PpNFpXZmUG+sMqgjaOHkof3yZD/U1+i8yT7GL0V+xkfFi34iK9uv93XQj
5abiQNKtQZ4kqllWTstUlcxUYT544OTPdh13yUaJ9Qp4mqjQrqlMuTqCzwAkrte18h2Ij+/v6UrX
n7zWH5WVmODGvqPoh/cF9Swe32UV0vB9ut5hMbn9FCrfrUiYjkQx5kNmVvWWyHGtsnTz+18PuNjo
geVHXo0shEs5XD6Nk50cKl0NMakU/sMY0hZQwdccJbM2PoIaKfZNkmh7ZKLEyj11a701VCso+3CD
UOu63JhQ2nEoSIfJzY22OZrKqO3bsF2rjN6oWULDZNuLuS8y5/yXw0AqgN3TGxMlJks7dJSc4TTp
/mMcV9ZRCjp9p5q9fKgAbDxEhlR89ipljWU/v+OXbxC/Ab1F9GLoElGkvfwNUlFZGRaJkztyTh27
T8d36KSSEwMnPtIkGmei0LjjO35WVSethBm3Jhq4JPpiCJxyvuYt+CriUqipN1Egs+JT8g2ofr4X
sa6txQ3zNyy/8fUoi3mGfoVadg9WLRVj8s6TI1vZK2oN9c5WmubDpAtKKImXtIhfaUC7Or9SqS8U
qThMjTWgOER97bPfwGRwRtlQO1z5qmZLkd7O91KmVj8tTDxbrCKgWDxNyDALB2/v6Ckrc/h+ZRH4
5crZvL47Z/VixLTI4cgR0Cu7nDnDDIZMMSTNray43MONkQ4zes8NdMD5W6svRlxj5bEKHW1Q87Nd
F/LzGOcyzgul5cV7IAYTtoA2SMcY3NNebnrpUyx1ytf7l9pyhWfZWgjniFLQ0EQDZn5vXq1wGNLP
nqK8dj1FMggNtQn8Rf02HS5q3pSraDHYtEssYbCZL0fpRRrP8OTW1aroY1f2FuCVEV3TlQxheSMy
DOkeLSBEeLmll4zztAIRU1ZV76qAxJ98kkunAFTzRQoz8ySJsf20MnlzRPt652qoYc1hDM8+9DLu
icvvKhIFX5Q6kV0IlubPJk5izykV05ecFrKjv0kiswQ0MquBbfg71AYErGZEeIYo/q9ai2kFVLVf
QXDpgvDZLNtagYGU2QAElVpJMCYFsIR/7+zRazaB+KCkIcCfohRga/jTsEM1CbKqyNr6R1Up/ru6
LczHoJew0ckDQ8Y6depk0GyZR80sVKoaFDc4Tx1CDwwjp1DjmcRYYbqathAEt0EPpt9B6wxCTGME
BgbMhla8CyWrimFUDsXP+1P44ppyOYW0wFEXJnWAwE9udzmFbavIcZbVrWuHSoBdHqqdR7u35Pd6
CaFCk74Y8TT+NSF0foIOUEJLaJN8S08iyjepHtkPcj4VvzLQqaETT62UbtMoxAOiinPpeexMpYb0
YMoPQTXWxRPyFNMp9JRAdiYATT8CfG2hTJqNfWR5WZm0twNXrkT1GaNTWgh+YolNO1Wx7ERtU2jv
WpydEeeGd/aQto2WOZoYZaqLCFCwqaEolLtW6/SvbesDkvbrSDqkseFbYC9x9MRmRe3fBVOJt3MA
8+drMUUAHvOKisWG8jrgNwSf2sLprdY40+0D8GxgaPAwAv4s0UH3ph34mgx3YnsE0QxYupoepR71
lQe105svapxRZunaurU2flVGwaMlUu+d5E/dGfIFNrGJL//NDmuBFgctiOYs8fASGs0ywPXaDHoE
5bQ4bw+GCrOGrebnp0zt8s9hHJdgmXrwpniXFvGwS/3MAH+qF4c0S8fgSOMJfGiVedVXVSeTcNoc
x28nnbRvnlDAx3E5V9ZK9XB5gRH0wa23qcrNZjbysmlej2motoXaujJc4B2kEiBZdCDfGHEwCiUs
mrBkETPDfv4Vr67JIknxEs4yQmEdY96MjznZ1VSuPLdXEcc/wyBJRIWHgPUFMvJqGC9v0taT2tFN
6hqrI9FgMS/hFdsEoXrwatNV4FCy9CCZrbrC1NeO65WcaX5sF+cRSS55blPOxPslJ90rSyXxO5Le
CZjlJpSL5zyn9hpx824hP7QHIfK/798BV728+bO5BQjfCWQJ7BYBQN50poY6Q+f6TWvZwCg18Sdl
CijdS7b9J4Oz8cf2BYcjMifxvhBKuocjYrtCkoDFpMlXJeszsKBa2+1GZawax+qxbQbOCm/n/o+d
c8ar+aHZNCvCcPkvu8h11slT1OqYVHedDFYUF+xU6e1NTEFlA4sNvGBhN+RA5ppA+jL1e5klKvHz
iw2beikc3frUWQdPdG5i85AMEhxTqaiBmqarpbYbH0lND+V8pFvQe1y2NOpGi7shpxCAxViggQvs
umFjhRN4W1PLcI33pRT681gGfxooUmuihTe+lEM2g6yQsuLSW7wJWjfWuQwix60DuTz5oxqejQzS
sCa4Y+8v543rA1UphWo7fQdUCxd1tNzzvXpslNG11TjY8BD1ToYx1sr1cVWuY+0YBg44sqcv7eHL
+wP/gYab1J9cb2iGkxWo+iPanghqQjd4GNSAXgKEsp3XIFKXGaMJXEmCtt0C0U8zVdkAslkLu2/9
JpJHNtJ82ZDXLT49QYVbyWN+k9XR0DDz4I8lUcUoozA/xkXzJ6JcBQsTqlQl7UaUdb4jndGcUuiU
+8COhpU04MbFw+YGojGvBDf04hLIdFa81zJ+Dm0VRx6y9gMExn5HsYxun5YP26kd5e395X/5WxfH
eY4UiYEpr6OptLjYhZFEhVaMZDhAetBJa3/HYhzgjcX1oZ8k71TRiHynI//oVFECYYI6PEZXjXUm
X4ISnmUK3fa4fNIjY3QkIKqPAIOkfdVO5qnDiOrnaIf9SQvg+g2dlWzVTtEfOln/Cmkp2AUEl1tb
LbA46XLpUW3o1ndTDwMjy1IKiBXHWzZBnTbxrkQ1AvHqUXunh1224m1z48TTdJp7NUyGcZWvpCXc
fBZlcn20EncqpY6t1cFjtlFJ2AYpBNhYLf1jjDP6yhIsg3aOBkrtdBDQOLboec3//NWbVzap4cet
N7lFU/bvFCCQu6zxCLGgbzlRUOWH+0t+48QTalLWRc+Lnf9yLF6NZwZQwVSkR1zfx89Irj20hyyt
39wf5cYVhlgdNTTKqOC3lqKJaOTq4aR2jIJoItvXMkCnzArLkWytDHVVl5lnUNDommGuKAy+/PNX
X5RNGoF5HSiul/CUboQflBr4xrJ/8IehezbsgEsGRkzwMfcHJd2UiWGWeynW5XKT5JX0b9ypzBiR
Et035AGXrhddHkgjTg2yW03cqf3UEeCWuMHdn+EbUcPc4iNIoQKGZcOyCpTAypPlLFbdylCmU9Yo
anmUa0qNjoa67jMF0rHder5fulGntaRecYjvTD9BAkXqpPQ3XlvSSgDMV2+FFdTvUVc1a8eEtGRv
lNbEXfb+L77eefxgFPbndBjs8TK0ijqbotVoUMCQRxp0TcUx99o1m4Xr80TRG4QdQp0vmuHzzny1
G0jjLbjWueqagsukRR7tfY4s82OoNsFJT2IjWVmImwNSfZ3fahAgywPFu+dPYz2prvCsYAvzuEaj
XFF2UEyMTecl3soBvsILAIWeIdj/Z8B5nl99IQUAJPxbTXUzbXR8M4y2cLoeQt18ioow3Ct9bh3b
VAvB4pcpSatALwme2IGaTLyFv11+pOSRbf3eUB4oav81xHjdlTQGTpmYpP1grBzQ67uA34tSgDUD
vdFinqsIr35vrYpag0ygukpNsl1Zkr7vmyHeDIVu/ztr8WqoReSEMKM1DdTjXRvplC0VhukgJ5Ox
Ff0Y7KU0klc+7daW5owLjD2IiClEX37aWEPnCPRUdQtN5KdGksgHh3bc3z8416HBy/lmBRCWloVY
bGmvGHPEK1V2mFEKFCZK00VdMJq1JrJNqlZIuEqp/Xx/0OsXETXG2doP3VFa/EsTsExWOju1Ys1t
Jk1s4LT8kQvD+txywD8rWoZ6i91N370Qvan7A986T6aJq4M9YwjBJl7OqSZQ2zWUSHMHowiP3N3j
lk7v9F5PExrKo9qujHdrdi1uJc7TXGtelgCNgMgXJp9GE9X6pMZWvkXGpT/lKV1OXfbbXWgazfn+
N944EmwZMgvUQjFZW2KYYEvyPmjJ5IZjicCPqPRdRmfF8YXVryTVN7YoPUBwx7BhGXBZFPQgkPah
UU0uzDH5kAXmO9CsxUpWeON7gPYiHWszCM2hxZpliFZYsxKX22L4dCRaC7aTSkPEyyv/3xjKxvlj
Vu2mE7j0ubfxS0YcRJpcqbHUD/A4269mqKZPTRT7b18l4O0abASVMMZcflXcJzSw1Ex2075+7wVe
962o9ecc3Rj3/na4UfjAZ5oOKmBO/DWuqjgjZFj8woXsikKeDnVvV2ctSNH58DyEgGQj2PtWqTgI
hHd7A9vFh7qPpdP9H3FjDfkNpjo7qqFSubymM6Vpx5QX3IXbX+xDKLT09SLtoFFCffu1SdCGYA05
AsKyS1VjCPuNEOBl3Y6Y8BHsbkSxrpJXbrAr0BAP5dwjIzm06bcTjl3eJNhSWGk3BxyjaRU/kbQo
NoMG19GAU/9Qy0nwKDd+/6AiwbPBMLKGOh/JaGj56gd0+5VjPxbZPotBlNyf6Suy0csP4ybXCI9n
Ce7FhW5VkTXWciq7o91GR9/sgycDb/NjWPMaQ8c6ALcKH5IkfVb9LHsyx8I4FAO13ayIjGdpBOvd
8I6C/QDZXfbGLGxcVdsmiykZrTypt7YFi6Wr4sVOdlkhQIkfvRNsHFyzsaqDhG3cx87UYcIa3hoB
6MaTM/cbqb8BnqHhvsjI1Un3RGL4ipvgtLcx6Ce8G6oke9+IqN5AfFJmBhaul4Ha/Lq/Irc+kidA
zF3OGd+8iBtITeog6iYFekbjoaI4/V0bvXFMImXN2PNGtkKiyb+o+SOFqsiLkMHymgmBm1p1J6t4
n1PdPyh+2vwQ3ZB9SrREOEmV1I5Bb+VvZcjVL0adjEfNDFeehRuvHhcbCa+M6w0X6eKLhyAM8QHs
VNdXq96JJv191lvIYlAx2U4RDSrPVz7dn+SX+/Ky2EAABmEBJAoYMSHPv+lVIFiYnRQPnqG58Kmr
mSURJE84AtIEpCWZxKhixA/wzWGrWTnUNMcKK8PcY8eZIdklxtjNSuMPPcMq2Ko0Snb2KNvPwpbE
D0lqQ2kfmD5UbCssqNy0Zpz9iaJ+6IE+1kW8QQUN5bJKQjBgZ5mz77ZV2uo3pU3H96Mx9AcMGCXx
Tjfq4MEsKVU4bPNyE1tp+ujFPQhOHP/KhuqzUdTbMPcQGS2kvnuEWNTRgprqESaZHCTpdlT8qXDg
nNCeHgJFIBhAO+ydYo5KQGcD4oIT5RIqRsJAeH2TjN7MmWWrHBDHRkpQyrKfUL0EshLEVx8IoAGB
QYhEigWhtnyD9Uv+rEm9rG4RfLEQOw2K7rmYwtQRmD3/8owqL05N6xuNEwyYizqpX8y6EnYeHUzP
89cg4Lc29Yu4Oi2s2WhUXty0E80lkLu15oJ8+WBOhfKEEub0BSOc9o8+yv1DA/1wa9LH+yuTPWkA
uF7U7xXMSI/399iNaIf0BwQX77UCEHxxuvrZQ031es3t+sw/0RuEQ2ha/uHNo8xHWIW8SgquLpWc
M7NWvUjyNDcpQ2tvyV200wP/xxsHUSnQYEmiyJgyCqqzl6dFbRAbwqlGuA1SWrsgDxBrgGuy8hRf
3XyMYiLeMpPgVGgkixbu2EYFRTfFdDvb+4P2nfo+LkzlWLYUAe5/z9XtTn+Kgz/TiwmzCRYvv6fv
gU40eAq4uRlp6FYUH2N5RJRnUBEOyyID4m8wbC2UI94+8Iy3I6Hg5oVbughOE1qsmF5pkjtWgYKm
WVMfzaroN0mZEtxP6S8U9C0nMpT4y/0v/if3v7jxAJnPuBVIfzhIcd1efnMJrhN9lTA+W7VJUkot
J9jXSFK+a2spnLaRNkn0fJWqe0d7LzoatVHsinAC0ZvCFNV9uedIoxf5QW9s+2eaR+bXENmAD50c
4zxhe3Wef6aaEqKXEI+Zt1f8XtR7gp58h5hoimKQF5T1rtKw3zZrbJceSqGqpWMWSLFtuV3ND7Fi
Nq1jtyIvN1JSgxevEAM+VlPhFwgVTINrG7Yfbrs4Cc9CsrtzknL+NiOqoS4FBvt9hb7N9wjmHfd2
bdc+fLewdWNJxM9R8EJkQOTgt6imdnJEU6u/FZP6pjH2VCea3sbKTtfrd1yikXKolXJ8bozeR2oe
/AIWoLVhzMLE9YACiaH9Sitf/pPD3RVPdVSrhTNjNe0dilcQlgOSudNohLGxhSpa/47T5CRxMXH7
+x7EG60xoukoxXGPkJCtf2pw2+Ejw0Qcyx49xsBB93DatTYyy2YK7sCpA2MMtlWjtb+6AHbNJuw7
f+d3qtbtZVRf6h0dqfCoSInqb6e8pXhilbTizazz9l6uZnukR/9utSR+TnVgGawNlKmXr4oeqOnp
LkIr0TPGV3WwQcTGiDbI2dbfGr1Gfdcm3HKtdor2ul34pxKJ079QlNJkpyta7X1gwFFBqTRBMGUA
cb7mH319N7B7qTrQFmKNqQNc7l6Y9plABSM8swjhVgnrfBuF+OugmLHmwfmSXVyeFMiaUAa5VvE6
sZd8Rlkq9Uy0VnwGkRFyO9j+d/h946aUpOJY2324F15nnJBbM2ZNWvWoQaSf0M18NGsRruSYVyUI
KMykJ5Rb6MlC3p4n5lWg0qIDabWUP84aKshomcpIFOmeto2GXndkFNDW8r/5lr38enBSMoxGqqIq
pfnFTEdKT05m1vk57yghaaY0HbAuNr7EOczFqbPGRzlGVEVu2ngrSd6XENG7j6loot/3b6yr51Ol
KqGTv7MWvOX24s2RLbRrrCxSz6bvIYiOgOOjUNO3+bqCJVTFLEtBmDDzrulGXE6vH3TITdaB7oYU
VIl5DLEFIBWvXPs3voV6BJ5vc/FqdlO6HAXk4ETgN+puldK2B2aDFyHm0Lv7M3b9quGrPjNwQT+9
rN7lKEaAtKdcxbo71RAsAnqHYzZGB9Sj4ON2qK+VKiXuwhP2G+nc8yTiPkRtZ6Z1k09cDpyNQZj2
Yc3nqXa1EaBOv/tDiYVZb48PWI/0kGLp7SCot+aAeuOsUtSekeLUdVUircXxqFUEMNMyNVwvHb+O
cSM+m62Itp1mBA9KHByavBxPXCnBVui5/X5QopMtkkMjBSsh0vU55YdQnOFphxR01bUThRCJ3RqG
W3td+8GYyJadoqvUY5TCe9kUyNp+ub/cc5ByeVApS5rA+ADW4yOzjC95CaMiDTXDBb0/bbC6TJ9C
c/BP6Zj0H/LKeoyKBO5vFCDyQ+pxf/DrMJs1JzWGejvjFYH6Xa55lwbmkIaEhJAfClfOwgJlRMR6
OhxvcVEfU5+kpX4O9BqNdn5beQZjk+wGNVorjd06XK9/yWILkIZLIS4mhpsZxA30Y6Gs9nq0UpJ6
ufUvpxu5GTEL4uKBQZ66iBkHkPc9mrLCreRUAhsWJfE3TUTpd4M34KOBkUq5aWQr8TdN0WjfCBAU
FMSaGGWoEEVyhJUCDyl930SUet/2dYoVKcjSb0QI4NoQ5xKNU4I1LZBTrbELHtGdg9YobLgFyOF+
Q51LlSBZxe0xUZS+Rj+sl34OFUHMm5eWsJgOMERBhgZRebm0ZT4QW1WWcMeBpjeK/NLJriv7PTu5
3YPshQU0oreqq91PP2++jEU9bWoUgN+KIaXH8MIZmaurMnz2xRar1RwvvbwULli26pxl9m8Oc380
g9R67FHRdO5/97xPlgsMupwmA61BkE/a5WfnNsZCQdcLt0wLmBOyWT/FUtNhIkD///5QL/7Ty7HI
dmYNDHqz8MYvxzJmIDW3lenqpWT8ALFOoj4GZyVU7Q9qnnBipUb6po1S/blDG+4dKrSPTWRLv2BX
ESKrqW+gc4oK31ZWU8+1sejY4icah5tM6cYVQMKtiVFBZMzkUa6bZTxkJnJYtNYo3N70J0CLvrqr
ARXCqKvV/f2JuSoFEeew58gwX1BAy0MWi6IXYaGZbtyjvunbtnJAxNR6LBsl2Kkl8kZJ1PUrIdb1
u2lCYCDYQNUXWskSt5ih04qFS+CfjaAMj0BLGNlPxS6xpXaLDj+9EDlKd/Sws7VbdH4ZL/cBpWAi
OxrEXOOAXi73QS3QZjcHEZz7Ojircmrs0KkrH0jjim1YqrozTP3kxKNnn7Uu+ktDXmFlK16/W/Mv
wPyCd5sCnL7c9XpjqHJuBOcumXneEOc3RRW2SIaD7GvB9q5M9s3xCK1BmnC90NG4/OJYTk1/TKzg
HNHyP2hWnR79MtU3XWUhEDTRiH/rjpphNJCRBG+yAT78crwAkG9Csh2eZTNC6CCVkCKJTsVgZ84I
uhIh4FUPuWs4BGkKtUx4yDPmBAbf5ZgtMORaapXwrHrD8AlFirx2ygDt73f+KKGJ7mVJ8RnOITjc
WG1QOPW7HKHloPTG1Ml8P6Lbp3Z972h6OJybSWi/06D35a0Y6/RDpFXZGnDgxuvGTyZ8AeiHnAW9
kMufbCnILldaEZ2D0ZS2WRj4uBSk6jcsK6SDnEn+tmgs5VgoFb/W8opTrJUmiHlN+kSebO0QHdOO
woqtYwheYze2CJAoXtGezToLHxptHHfQnl3Zr7HVCSOtfjBrqz4KUJoPoIsUlAXQMkTSsn37fqN/
hBwEFwuwnOVNq3qKWcVSHJ017Qfw9cbBK95EkHYI91NgrGy2G5ubdgiQXYTkCINfNsarZE31RUdR
IIzOVEeanSYPDbLa9g+bivFhTIMv97f2vHUXlwejAdZFKG5OiRfbLKFojkSvFZ4Bp1mITufRUy4H
KcY7db0yi9cxFvkR82fTIeMRWBZVgxDmkxpW0dlH/h7gXCcOQyi/lUY3p/evR1mEWE3fwuFX6+jc
RnZ45I3GRWBSzGOWAMMMiuzH/fm7uVrU/ucYFuvU5TGVh74zrU6OzuZo6J/Ktpg23TgiHh9I9kPb
B2sF4evHDeS6ECbuheD6aLldnrGkN4aM1CE6p1y4O+iYDc4HIjj0KtGhMaALA8tzjf50a5PM/WKA
7C/sucWgJoE4BgVedK5gDD5alfINJQqxM9GO/jc2Pw0DJJBmGRpIOJefRwUq69Abp8CI+C3lt/Rv
tVR+WElzChX12/2lu7Ef6dmQrquwpEETLDJOLDJbQ0m41Q2lKLA+q8SuSMc1l8QbYRpP8qw8ST5N
gKAuN2Tm1V4g61zkRgTjAuB984znlC07fcxd5YCdME6IrmI60QhqmQgFN+hhd0EBxkvD9oFiivwb
LWgXqGOfb0xvqo2d1UfTvumwcnKQSIiHlTj2xraGhcEZhTc+i2ourvIBOfPJkyj04pYC5SPU2/2k
BpKjIkq9H2FRrox3ay2gC8H5oF2pAeC+XPcAnZ+qtOKYG1YUJwKayEHpKtq/ecVBhkPeniFAhKLz
V7+6WmOPZSorIz0jR4Rpk0UsNpJovX0PW3PLd9YqoUxjzKfp1SgiHRU9b/X0bMtR/RBKOUdU2PEu
l6dyZ1XWqhjfjTthHowwAeI6+2cxeelQjTA5/OzcK/RTQEXOQdfgO2i0ywcLdMChCvL+nA66fdRz
lNKixDa+F+qUbUn7DchOlGnrMRn2ICuVp6q1yvf65NmH+7N/4xaxCI7nXhYFWFh9l/PSt1bq+2LM
zlHSxo+WPNmPY1Vm26bBTev+UDe2E6tMxY+WE9XHJSCjQWU/mhqGSqv/Sdt57caNtWv6XuacP5gD
sGcfkKyo5CoFWz4hZFlmzplXPw/VvdEqlkY1fTCA0W3DYZGLK3zhDZHhVplAM1Yv/O3Xo7yLJi0u
TyiQ4Ag4+98DhNM3igJvprvF+UEUCwXwt6LtPZbXj6ns3nfz5CYYJ+w7TddWxDr5ugB1fYMqKHUO
TSvXxdQYa0Mo3qoiD9fAnbJV5fEZuikOd3qXPMuR1qCuWEyvPgQ4RxWm4EJe9tlMgTSgx4nqG2HH
InnQWh89Q0Bih2nC1E6Nx8mt6UBc+B7vALDlTBFCk67OLBvwW6cz5UPOA5tnFYesUWOWY9SFmyIt
EFgTgHYmbqsU4a8ghsXrlnKjPE2jXxh2jyXVCx0G6dAN8vDoyX5xj6ec/svLxrpeWwbBRK7J3itk
N2xOdOLlClx/g6lVbOLF9fXn/myq5rL2XEt+lyk8fYfJKpUyzOPioKj5rBTQILA/1an1/O+Hob83
ixlDXyTxOB1GajIlSDwrJFmrsApqE/L6EPOxr0eZ/5XlB5l5YRSiqJlBfDodRUHZna+VRQc9L+Bc
Yey2izSlc5TIqjfW1P8ZM2Pdek31qAxZcgGscc5VmXFo73U/BL/Q+V1c81KMRQxMuOyA8LcBdRPD
MyVAtQpij76JFIl+TKFgca+JeXDTI/W5KvTO3MAVxcgxqLRVpir5BRXYTy5qziZkwVSoSqB2rMWd
1yJHPtvBlQdDGfyXqmYv2Ar4qucRO4fUFjC6NG0RtyZk4NTwKiorZYvfFOgDNpHorUL+1K/EkEhz
hjCCB9KUwx8sO+GNRpkn0owTRfFS7+FdpPD0Q1rk3uBeUN+SyYcXOyvy0iGB1EmKV6vVUSkD/THx
58IgZmezahICjrlryq3l4TBqlDvQm8UG+edQcPoQio5Tah4+jmXWqr9yT5RuGl5uLWcDiy8ehG62
lmkjeHiekAtODWo8sCO9lS1HHeX4Wyeo0GiMQqifscTg96Domb0d5x1K7OoQ3ZljOJpuoZR9sZKg
I8duY0UovLeBr7lZoA+QcHwTZH9N7Ae+vBD0tVKOMgQLsw5xxsLgtnAnsTR6OwBQtBP8NhD3nIT1
hrqHnOJ7YGYHXapU+LPVVP02oeoWPB36XaRyThMZt2j6QEjpwVFM2qS/YsOgYzWnCtVD28ht7Mhi
0L+IlaHGDmBMBfm0Os5ePa/Ln5tk0vsVkhLZtjHRInHi2tNkiLMo83Mg4+JgTwOue/uwj/WW2ipG
ZI7E4Y0irmcADSnTTDs0sVbK1G398XcMUah0Rqumy4nLL+IFcYI5lo0tpPlnVAsapxe2+tnBNW81
qtuzWq9ObWqxsBVB1XAp1KaDXsagfDgP0F8sc+wdsGIyE4i/k6E7YztZ2Uawkl58jLA3W3dyhh4e
YA4JNxlhGgq7zivlTR4G70HDT7elQxL5TjVhaWVjmoYdANbL8s+im7zGgfDWX0F3FzMn4RMcw7aa
tBWsR/k5NJsgtcepgqCtKhWKgKM0XMlDM+HjFFQlQyeyYo9g614QHpmecjFh48zWHIrrJWLyTUJf
itZQM8a4sHmYaDk5QunFKh7wiFXRL5XdXDYb2e3Z8RrQ7rGHO5GYZGe4XyjPQ5jVuwYQRW2jbZmO
Gy3qxs6uVJW6w5A0GN6AmMJqA7fa2MmVztLWZlt0ki1AZWjgi48I4xiYqqywIUrx2IusxFFKJBBK
Xwt+e4Wfh2Aa/QCvuARn3j00POzuvEgJ/ohT439HLDO6lzDboC5Z6RhYFJT5HVURRtGm3WKt+nQC
QgZkF7snQUmnqxiucoZzrq4+oxPrcVi2vv/ilT7c9x5qkl31kKGwgOo1wRGE0rsJuNnzWx/3vn6P
44/YbXD01Ib1hG/7/ddrbA4xT04h2nczKITTYwbgiMswItVVwRibmsgaDxOtKDBUkKuDV4f5WkX2
YI2R16uYF9KFruEnS5u6q0GXmWbKrMZ8eo2hwlxWkd5XBz2YunWuiYUr5aD9vn67z0aBJz6XlUUo
ZktQkVHRmUYQh/6B1yl7FhB9yAJv2387CnYEM1gTSA+FhGWMhKssu0NMu0ObaJi+KvJrkiuF+/Ug
Z0H4LKlEHk9B0QQdumQHeA0iML7ctoccbSGXZAAeI32CdVxW6YVsa755TtcE1VIgSnwd6v7Uz06/
TS/VRUpcNhwy5HMdtuO0gnloXhljYkCWARj+9audo86pBH8ccJEHRUoOpqcdhsOkDtLKgkPnWKPf
YB8tI/fARbSRgHM+aRo3YhFElU1JPb8QJH4yvxqqFyQ6gA4sVH5OX1o1/KjGcWo4WEr2J7e0+CYb
J/xK2DkXlst595TXlUmaiUVZL6Trp0PpVRSXWiUMh0GW8o2Q6t1VBVNvVan9eAWSwHRwvYuOWe5V
W5+HdsBuYcOEx8mFJznfHtTiZ71oajaE98sHCSxJGENUTQ+dh8PTGMXSdi6QXli5n40yY+1EQHfz
iy9mNusi3Li7bDiIk+DvY0H+QVfauJAOffL5mExwfbQLqREsg29Up0JzooJ4sPQh2ehTnia4wjUe
Bh6iefx6vX42FruC3NECl0RF9PT7ofvWYuWUjIeZW2iHgqzcpX7wGpCIX8DjnFfmKZvo9AjxboBy
BbbjdCjc6VIh8FXp0ANXJUXCgElcq0Qwmd1ZFgZ5YR8V6JAOKYFjOqvjPYqCJFyH9dBgac+MyfZk
aPm3kusHm8HWw5KBqDSa9TjB8WN8rKzAu+m/Js/T7pKQK8yphv7PMOXxK2d3O+IMJEw7qK1ccMYw
qeHN5PXZpTrSfKYszhxUDijEIhs3S1fOc/6h9qIOeaf4oz4eWj+p1kKg+25PAc72CuMeyfL8RqwK
/UIZ4LPvSAP2L4wRlb7FPhS6thPGWBgP1oh1lIHPuE2jX195ZneJenh+zVLbBZkDx52kCajM6evR
TNQGAsnxUCegzJGPmt2xfJQrhYmfIiT+nIh5ZhMzYbz09Wr95DQ3QMnQb4ZVBk9pcZrTUJq0oE2m
g0aMjkgF7bZKx9Q3zlUGHv6tRvN8TYHkZ8nOqBQwZKdvWupJ1RnGKB4syCQQospHJVWa3dBDeP76
xT45RwGjzYwaIglSKWURu2DCW09FkmiHCbzCo2fROY8skwVc4jpt2R2SrLtcoOVvZ3qCKog1WYPs
+ljpgY2sjaevH+f8mKOsT17OHQ1agTk4fXG19DEgT4zuEOdZDHm1shyrl/81LAJF6pl2i8TvXGQw
FgdCJlthWcqldqjUIF73HfbnkQzeRWpMRMG7RrqQXH/yViaJvjYHN+jPLXvypuwnZRtW6oHm4bjN
TfEpSZBB+3rqzpfoXF0CPgUbnxaCNT/Eh83fFnUl5lGtH7JKy/Yx1Itt6yvBxsAYaGMgBnL3b8cj
JqTeCgZ7/lBLsWSvLpNpVEf9QOVfwhPaBGor9pHT+Ym1bcrxEgLwfPdDNQE/RJUaIW7+f/p+Q+gj
mdsFxsFokcGKYjrCvdkIu1KSfyEWOLh1a4WbIMnfvn7Pc34XZw6fD4Ac0qEqsNbTgfWgQbmiYmIx
VOr/qGppHHwhqVZaKzwyw/WxoCXthrUp3wSjRwVRIdml56iu4OGPt1KAQbEVKb9qAi6U4oLsYKJL
u/YaQ7Vho2YXDuTz8hLPC+YWGQUOLPq2i2OyjnGEGlrFOGBrl610uCmO0dbRs5ej+yX2NBdwFA1d
vK6sWw1rWNfAbnwlNYUA56yS3bgHBPP1HJpnKA0F1jGHBGIcbAJ12WgFndRrkaoGR4HC1wFDO4FE
D0vTzJaKpn/JB089GCXZqTNRkzfXkY+2DLbOkpQj6Fbh8Umwnt8l8qTDxQlC8xd2Qq28NzG82WaR
b22CKALthc1iONpDEfo9hZW6nNxRs5rDWGo4Q+kZeZwtalGl4vmlpU9oOE9Xup5VmGBOgQUgHo9o
e+5XTSsjiOJtZFld+myg4VLOAgsl1rmGnqyoCeTfrRb6Nl6W8ZHSb/rb8EO12YpCnz2WlWpFq6wI
5aM3GcaaqD19Ecs8qBBs8DBm1HmZNzrS4oTBZz49y0qM9VLdjMq7QE21H4q28la9VEo7QA/R77CQ
8C2PcyisjpmqVYkwmV5c1W0V/SmJ1ZCPlv3pe5nL+l1Utmns5lOs3KYycnIbw8CyBMHlofPtFjG1
wam8Ikg2SZ91ThIkuhP3JXU8AENDs5KTQrsWfC8AolSoPVatkR5L9tfr4az+StJKKMtqADJEfUY5
3VLIJbalkTThMZC1CkNLU7tRUqP5UasCWh5K1+wrQ8AZuKRVMuXScKEC++nw72UhuiP0wxa3ObI3
BqoaYnjUR/kxAGzLkop1x+ixR+W6kbYBeHRH7X08NGvcGr9++bMoDQ1NghdwxmDS0bpdvLweYjHS
0ms+0heobobcwFgn0FFdpfSy1rzIv4EULFzYgWevrBG3cquy/Whkk5qdzriQsDfZU/IxrQL/QTeZ
4hDbqJVfJeJay2NvXeAmZWdxkf+GsFleuCzew4iT0JTxSV8U+nMzR36Z3jeVLPU8gXpE4x881tCa
mrCKZK2/G8xRupWigIKih1CWYuuq3wJz6bRnpVbNGvpg2aFTXuX1VeenY7/usky9raweRZ8sncTe
LQhbEBFEqp7KleXhgR752MSLYTDYiKm1/kobdGxP1Ryb1JhonyBxQtTclaSsgA1A2TVzogoUNjhb
rJopVTb4zH/92c/uZ6aeQ5D/4PFEUrMIlCmiVH1F0HFEa08Dr2QBM4GLgJqMCDeECtmFZXZ2X87l
mveiDe05dNbm5/kQD+CmniJtHCnHWq/Iw0G8zqrtffNQivlDXInyc5n32jNudvW/LUvNIyMoN/c5
uTCX/Y3E8Ct4JqNy1BC5cuVa1JzE6/98PZ3ngSujALxDf5W5pLa7mM/USodeLkrlGI5+vhetpn8S
lB7eqI+WYDIlppMnmnIt8W1/cs39MLFZ3iFAfCnuOkuA5ucAqkR6SWRCf+90npNCbaPQb5VjN8nS
j0ztwrVV0EYKGsF/+vqdz+LIxVCLEIhAK1Vx0lWOqYnp41BgJ0u8cgnvd35UkLsSF1O0QhoVSMLp
C4WGJCK00+rHYFSkdSyG6Q7ItPJtzCa6FVlTbnxZgTpbeN1dnhXN+uuXPC9kgX+hmkr7GrD4OfYv
VHvue91Tj4U6mKvITDdhEGE83ZRXQDmfu0y8radul6vVXWdc8u/5bFmhHEaXHlazTld2Mcddbwhi
kwXacZoGfH5jSTmglxrcdHEzuWgQ9FdxUmS3sSKmP6skeczycJYoraJ/HcYBqpqxjyAbgKHQyj/9
DLXVGpMB2+UoVkT1mET3fWOjyNHcVfwe7j1oCtplNhQKntSq8af3223DGQuxsK9HZ2qKUHLLyYp+
Xfg+8wx8PMrVue4G44e7RAamtAR91bEP/BhY0UHG/XgziNq16Y/K1lBzJcebJB33iLTW37QY6EUZ
pcJKEeLspfaV8NJ2WG49GDPwrMjIqVcRXi7BReASw0CnqHrICrkM3HoUitmrm5Daiss4czKCec5+
dDCma6sQAijdaVmNjq9azQ+Tv+u5A8rbI8inVlLcSTGTucXSq+GqmtDksUW11gkOSNcDBweN7Noz
kt7A3T0WtlWiaq8lMPRr6vN9BTUwrJ9NbtHWbpS+6G3kqLtfajup3y2xCK/LnDPKVpAgsWaz+7R2
0mouJ0V+PDyZytgAao3SKzzfNJeOVSbbhG2F7FYkFsIm14tpoIaZZBFFDxqKuLzju34hLjtT+p7T
G+KEWbaQtUcV93TRiX6TSX1Rxve+GlfybpiAbNhN4CP4F3ZmLdsc9/FbF8vJA74sNcWsKW7u5aZV
tgTeya9QilQguSFGNnYaWX7giDrGIbaEvcmlC2DOu07WIeg1rph3xjNwl2VOgRJUXqcRz9oOVEbB
PCSN03WltEkVsd2ocpDvAilPN3JUxffjrGNIe79zpT6OHUqCl6Q1zvIuzDJoLgBdmDkJXH+LEAsd
1RBEjyDfC7g1IIe9pQOwkvSfWA0gUK2vZ1GPXH9JpehWm5i5vNuqwyXq5fLW5yFA4uOViUoKbIPl
ByRAEgSLRsp9T2PcGXKsDDui7X1aY86Z15V+H5vDYMuxdKF2fAZyIaClCvjOp+JG5vQ8XTpN22ie
oafG/SR/C5ObWrrL6fmZSuuqnuCKVFJVFFej6Kg3Fl5ZP8ZYBZ1dOL52kxq7sjJXaibZlvw9yqKN
iBn9+7H1/8NlvHjL7pvq7a25eSn+ax7gNS8QovCD5r9Pf1n/9Wv/LXdfmpeTXyDrGDYUWt+q8fhW
cyr/93/xD/39J/9ff/NvA/GHsXj73//rNW+zZv7X/DA/8QjXWAOXvMXpAMcffcXnv/OXr7gAo/I/
79L+sEUhMFDr+B9ncQFf8P/M2H80elnWJOn6P9bi5n8ASM6o6RnSBpJ07kggZvPuLS5L/yEem9GM
7AWFZpD8b7zFT+MRGmiI6syYcCqDVDUgFZ8uLIOib6tXHoGsIA92GPuVowa5sWnw6K4cXzTQm+0J
9Kfp/sNEffvrKPloI34abr0PDG4VMK8y9/GkZc6UjoBlar9Sj0rm5W5uBBZtgCnYfT3K6Y5lFOrZ
M/ESyDsxJBWS09dDCzhqEV8XD2gL3AhG+YZ5QeCEwrCP+9/YZmd7ArK/NsNfK+yTN+O7fTg6z8dc
hHg5BfQC8U7xUCPWm9JI2kh1Oq4L0f9mFn/vvP/rYKf57l+DYTLD/UzSO0OoT18wF1Kva5CiOgRZ
L7pW3Kqrksa+i6T1dJ9SkFp/PaGLEO59QHhh0HHkOf0AV3s6ICUOpaK6Jh8qPz7KnlpfV165wzF0
5wv9Q6WOwi6U232pbr32Vmum4NItOq/If26m9weAmUNLELQ6CJEl0pa+9VhZTS4fGEq5blX5FpXz
YlMKvbHt87awC722HLHLZUjGWXMfgzZpIbsWWfQdZ+mdsGvQmriQlZ19cwgVmCPCSgSmwMW5uNp9
7iypSELj26S2vh3WICuaBGsjozCmrTmUl9bYwuGOWZgZHFwEyEkBTUA79fQzVJ1e62Y56bBKLd8Z
zfC+koQrKS2AfkbI6wiNPD0kGbdRUAoOklkUYPrQEYqx2MmZVrlimt/7rWFcSMTPzhOei9BGwW8Y
wBvaRafPJcpDjJvTZHzLSby7RNupjfcTx9VyhcaZtAl08Rq0TrTF06O6QAL5dE5oAVB2AoRNL3Kx
2avEN+q2Y2zDr69TI/pD10x5xMNuzdMO3w2rvQsaO9tMGiKCZJz+zpK6TU65ylZgVlxbg3cJQP3Z
uqCjxdHPUfeJKY/M+eqXMp+pqOJvKGtDwvVRjhbU52yuaX+9OZeTD2KY1QB/A7F5itPGovTWh56n
9pyCR9NqX6xS3lWFsO6E8mEY5J/B1DwOYUcZevIunHgL+TjejOsNh5O5L0qSbi3bFX0YFICMJumo
WvehgQ2c6btqqtj+3tduO+G6bFZdi9R96iYeYUoYukr3/PW7LzCWfz8DBEGIbVyrLL3TlZf7laJO
1BePHZXqG0NxAuWXKq9b/RYtEtbCH0NfD+FWFxw/w9nECXbeZEfqvz2e3qfiw2PMK+JDZYjmKbw9
gcfw/+jqunqV2q2ELErnCMZezyh02xFayi/UxwxprwruhVlY3gfL4RdLoEHA1xNHhu8TTFy2vrzt
Qneilmfc9cLWf1QlO6gA1j0mmRv+yBKE8+3g7cJDnDYkzj/F4hBoozQDMSBKx1ZPHa187gDdtkCn
uuE1Ew8FC6SyRmgB6oXDZwFG+HtgkOZc+nQbiNNPJ78TCTQxCZaPaooLo6OKzuQBoXX0YdNNR88f
STe3XA2U42/QyQHX9nPKbzN1T+GzTx4MH61WZdsp90HrpgVCwbs0dnz9Rpa3X0/Re1z18RZ7/07s
FzrtMteYulwmmtCS6CrSMa7Wg7WZOvtOR9JpcPLWxd/SyDGHcL14ld13OF+/dn/qHVBlYTMQlyXr
ItuU7W2JFrxlw//tXcrMT2jOtIHTGjYdQ6vdytOFpb1IQv6aXTS2ZhjebAKwDKaKAOA7/QP5GGeb
Pt6OL5V8DUVVyJ4NFRN3J/RtYxti/ICkEj6ykjv5h6l/HIRVl7nDTXDhtHu3rVvO4cfnWXztQcqD
LBdanmd0otQZfce4NbsbP15NaOCAtiQ1jG9qf6fUbjCs0/IREqg0onvX3vk/Uw6iBK7blSZuRRAP
GtW472FP/QEm994wVl2lXpXqBtsOPXOTH7F5SLytXtniMZ0ubNt5Q3z1JouzyxKbpoXLLx+RU8Rg
yDLWSbrxzJd2fFIuKqielpj4jCoHJN3LWeSLxH7pUKOi/WRZmSodMV2k77pOt/nG21o31k9jf6k1
8a6zcfJmi8EWbwb6XzUCGt3Hlk6Cwg+7qVYhEoGpsTLyvZbaFv30YKPGVx0UAc+BbQSr/Bj223zc
K9Fd19420koEMX5dBqs0t7UDzmzxaujt2nT6BAEkW7oP7+POKXO7/qGuc5TL9JsIaSncZW2lf6iV
7dTdBNEqUt10vFZ8l78cvuo4VglHObvQ/zoLQ/6aXwsAJOUTwpFFGEK0iQlENkrHcWPliBE6qbaW
XpUfve4gSOCFmzp1OsMNg+sSTPgl78V3NZuzGecSZuK5lwmQT89AoU9okKLJerR8+A521IAqcecT
WMtsj0tnNUa3mbbJ+1UEBmQLjHj4req0+91GsrP8pi/XgbfuKX/J0ZNQoHRme57tpYcMOwv2WnI9
1U/oMqr38jaMqcWsqreycOX0h5UffcGR8nUAAt58mKQrsdjiDpG7NPy+Pj/Pz6J5XRFRkQHPSi9L
EE9d1JYx+UxyEmzQ94gHV34ROT2fdB8qrtNKN6W/lod9hrDbbYu/j44opTPU60jHyWHTXLr3F4qd
f++qDw+0uHi9ppPSehikownAFn04+SlSr/vYDe4EYBvJTdncdeFdp+/b6ErS99nktnAe77UKo2Nb
okEMYJ3z03drz80yUhd34KPAtbgzAwzAnPZX/WS8Fu54DA7ai+7Zxj2ry5t2awxrx8SGQFIdzbX3
Azyd8iTFCGTb6h+uFlOz+6f0lhjAurO+RROsAVA5jiw4eJ+RJBV74ffXH0c9C0Lmj0NTjAwNsBF1
itMlCP4YrKXQS0fh3rrTXqPfluJov1L5qlF3orTWhXXLcX1d7bU32kk+Rdc73j19IRC3fgChyF8E
yU1vm6OyKp7Sh3Kn/aluWXIi8gM/sCtD9UR4DY9UjK/wNxMO9XW9yy9lE8vQ/X0bg2OSiWt5G3EO
tj8EcrKBRcZg8RJMbtXZneIAb0xvhcKtqk2h2bOCgG4bb01Mo4Cs4qKL6nuFfbmT5ySPXhEKGMhX
nT5BX1sgb5HwPQa/KUzXNNOdcBO3rqVuvN6mKpP068Rac2hCshR/oAJ7VT9kRz5ou0sLF6GhhCpg
d9M89oFtTq7xL+Wt/lr0tAnwr8TekIhgseit1KgKdNilIxX60Yb0MTxw/2uHVRQ69bfm0bpwTy70
tM4HXBxuVZK2gj6vrKwilbD1t6xwC9EeK7ca7ekGklBGVHeJ0XZx2MVayOi2mOm8FrzH6bVBYOi2
fTMfpEP00r1YT8mF+PksjWP7fJhVffHdBTo8f43mP3kaDA3HfJF/awF2Pw7KJ1/v1c8X2T+fcIn8
8qdGD2qN1G2cHHHYKa3jj3c5+C88u+wh/xEYKcZ9iU08lSfrEGyv4BTmOuQG9h5aY4t9iDVtC+9W
RHxSq57U7EZluXVkXtqdV97nF6vwZyWoeWd+nJ/F8RJEaBgrIUdtabhK4I60Cbd55fY4pI7c61B/
sujSwpvjlLO9+GGaFpd6hqsDopeM6fEdJBu9EMFaZ/U9MabgrZRHwXCzY+TbvDpib8Xm66/0+SsD
xkenl7rvWTNO8DGta6cUzNMf8cUf996zhfnRr+JKUm2huQvTC7H1eUY/z/E/AyqLNSj7XVZbePEc
dWslmy4eJJq1TscHugijVtooqdphs8nkK2N20xT1tZxfmPLPLpGPT7DsFVdWDSaAV+4e8M0mLUJj
lDh9jB++ntuz2HsOHzhZZpYyFc2lOiCIhh5tC29u6pAzVjb9nLFcd6lnFwGNuUsc3PM6xWK85XvF
LbbbIePF4yqZ7WdWTbdJSnfUnUl00MRuUlcuD4nhxiTPj90B8rS+CuMLX/jSay82UQ9e0us7HsOU
9vA5MABK673kP4f4pJj//pRZvPRi+yAxNJnYQoj3Asq3oVMObo6hUmeLGj63tqWuOv0uvYEyiuqk
P+zEZ6CCin+jK3QjXKxy+eGL6zF0hRxsuFNKlDQp4zvFJYWv9yLhyUZfPKl6eulqsdeZBWzV+6SF
Xej4xXWgrKZuE1EpvA3qnZ9fFf4G1lE9u+FucHXDrU1Go/e1VG9VlNk8aJtGnrpKQTGhuunN/VTe
xhUFMHcUYHcmnKPXwdSiNL5pxcDBDG7SnUFIHL1sHTA9ibDNpdwRSVRL4z7tfn+93hetVFb6/IYg
fXE/ntsi1qL0oAlB1GImId532d3PwgKLh1mrvqsMV1OelXhnkdpP3xIa4vqFqH2BPjkfehkvmKEl
BiJDB+rKsDZRzyQ4LQbcgVOzFWQsyi8NeZbtLt52ETFkWdj//T0T5Id2ojN0+85ai/pvI2DD3SjW
yqgvHNfvl+ZyEclg7SHDoVulLiO3QBBxKIF6ek8Vril3qrgpRxt7zNZYIyNltXPSOj4haB1brhzu
o3htBBsU74N+Lat213Br7tJkAw+WKlAEK1pwPGMlA7IDjHrsn60b0dx56qvwc3z2WYtoQDOL2PKS
H6uy3R0rZa16NHod68YMbcqMtUTAOgeqmO0GJoANgBTqd7PcNP7erHBGJYFYf73Q3qFo57OA4Ci9
IrA2S+ZmYkWt7DeCeD+Lbrc2oD//uvujO9m0Nrw7S3XEzGUVIK4W/GpR7A9dtk/1fdgPDgUC80E4
xrmdmEzADQGeGqxEc6vU6xYRr2f/Ib5J2Zf2gFSR6SbdJhiv2no9mDYgZr91guHRElat+qcV9ono
4KLcIzSDobZpyxtKRROT+T3QKce/ednOJEejKnwJ8nEWybH4Znum/5mBxSHbWIh8txHrvZYPTUEa
sQmFrb57KVPTli650shnMcpitMUhGwjmKGQ6802RZVe9GnxqM131JfEjiDa/cMzAFt4SBDtlu8k2
MkHznhyTvOq1+hmhY8Lh9Su+AE799KHmo8ZAwBg5kMUUzIzeMMa6+r5SXKW2sTonL/l6oZ0HK/OL
z6LQ/PMMtKy44LuSSGk1SPcGptKyLVg2qXHzO/nly3bkOU3vTpWdF2jXbf3vX48tz89/tsg/jL24
L5RBsQI1ZeywttUn47v4ZhbzEtS+d997XMIjWAm2QTr+TLWnlhz/u0dNZRsz174tXuDCfHapf5yI
+WN8yFl9S8z7ECLTPS7wU+rkh1RzxNpFFO9Sq+k8JVrM+eIWyaxpFNJqku7rMduaMcU8dqMLUd+U
ruHFY2wvKGtBvBkvmZBdHHlxicQYiIsjRgz3VYktgF0ONnwESPg1GQoYqsItsaVvsNC4dJXMn/Kr
T724StI4UpVRY2D9Z/tUPbPG9JcJO4TMFp6EtwAPqtJNkOu/VOz69Mb++FkX6acGEss0YuZaU46Y
a6ud65cb8ZYAUrkbX9S3dtgUCl96urCc5M/X09xux26Lpu4iVrUSo1G6XpTohwDhdhXFEcZ15W2g
fbjjT4Dudhs8VPmPzJhsNXoN/fvxcSr2lfJcSpKdSt/6mA4MvVhagZ5ip7Kjy6OthJWjyDUdltXX
m/HS4y7OmsArpK5h5HtME7D6K7hn6p0nPdF+bC86sH8WWNBjUrnngUJQhzzda00iJH2hFtJ91qxK
XbL7YnAklV4BUIProBBsL1wXwf5i6fOdQHG2DD8MvFgNpZCbRavlvCVhe2JzB9I2KmM3kVcoNYuY
m3du2rnTdxohsbxuBEdv3Th2s5pKsC0qq1aCzrUKMjeIdyPqGDTDm40arRX9WjcOnXrvh8h17bp+
r7U304Cd/IUD+9Nr8Z83eG/sfDimzCyUhDotWVZoqFCZBtFuUw0do+dmgN9NvBO7X6+M85LkfFzB
cYO7x0/A751+rUSa1LxviMgCYwfVDCmn61pqyT8QKkt2cuvWSHK0m1J0KnWLjOl6IAeUFEdP17B9
k+xJS2+S5Iaim9yAIL0DvmzKTie4imxXxa7sbwyyJiP/XonPYXtTd6sp+ZGouyrbyeY2wVEjnq4L
KN9FUq6yiHq5TE1FOgYeTOj7Cy97tg8ojcPCBA2EvasCavT0ZcdQA36LcMy9VdzkhHYqIjhtQ5nZ
3KRPlbUzmkNU3LFbMWzy050RraeEtuxBq+1Ct73YyQoUfFzrrbEc5Y80Iq7gxrLbEqsRhBE83ArC
Cl5nkJG3XTWbInHKdTKuhmpdG7v+h3yF3z3lSGLMxEVB5+vXe+/inmyAxestLgBBQye1q3k9dVhZ
LRmiU2OS+2I6wt7CSXvtl06GYXZ1oIqMCEU8rXzjStUoSK3Vak1JreDdVMfUXEleeT6spD8I+lTy
qmWaFNDAToRVt7Apig3vnqbOsFWz+0q01cTp621j2JbpiIGr3SLVKkX4XbuV6Wq+k05rPX7BKqeR
byix16Hbyi4dWyhwLaIzpR0OKOrazc+htIufpK+VvE4KrF48RzXXlfa9sC4AR89Do3mudBXfbPgc
eEQsjsRKCiWQNj6hkboa5bUYxPbUfMv8wm6ABKmbXHXq9ptf7qc59h72evN24WstL83FAyyCUnzT
+kYvif/MaGuWj0VziyCQIV/13oUtfn5LLkZaRmKFpoCJIthGMKshtRzHH5KO+fquLOw231veNq6u
jNDNc7fOt1+/5YLHSma7GHwReYmpUg7evCYxMqMdrSeuxWIY9qKw6bPrutthTKkNK8/bh9UGkLJf
bfTKgaI5cC1eKp2d59mLp1kcAFMF2teLAuk+za4aY2vSnWhX6n3+G9weGkhFfSHVuzj3iy0Jogd9
LJnXB+CYjb/LbpcCzNaV72J6zEa3rA9t+oNZJ3Txhnr39eSfJz6gKeSZAIteCYjZM+BXLSf/h70z
WY6aWdf1vay5VqhPabAnVarGDbbBuAqYKOAH1CvVd1e/H3mdHYdSeVvBGZ8JwYBApVQ2X77f2wz5
ZCbPmVV0FN8OdoNNhkuSO331hUy9KZ1MLpftt6B0w7tkvn7VFm7tteA2lCNXPYyV/9BXWY651/jb
0eW40TTlV9XY36j5xoORjf/gOd1NvfjAifV5qqtqpdi6qi55CYPLIho+nCWvAmVeTTiNSEueq3wm
VdjlgF2Utupkc1W2cBklR3OOiYB3C/H28mxoBLmecSDC59Kxvw4ym3ZG1EDwlQ0tJmxMd1CV7112
NehpdE5bmupGt/au19vS66+APooYiSDcV0nzHxXAgJt6EPhj+GwPtDKTOvCc0o63eVvbNyZMfgfa
FHau/Y4beiaPikKElf4sSu2l7aNpZfbOq+GP8wQpFCRrRDez2IWglmUlVw5D2YRk/T0PPMQro/Q5
HGqxIfH0d1+RvrgyW+cdb/E43F8A4OZAGsiii8IxcXILg1LJu3fGva1H2l4zGiwhGv3FR82B5i06
NrpR7Yo8+14m3KQMVSp3tTp9kYSkEdsilI1pF+UuSLN/aIAGbWsdSxzTyAo0jW3ExqJZfXIT2taa
veKy7z6P1dyFcJg7lL041l9OH/KeMSSA+fAJr7ZgM5XAh5WWY5jmJzd+k36wFKHd5MFAWIiSkfGO
ZGKPYjHboHshTM2Wp1Gi9CbO6EYvSBs0nDuiJhQvFgOejG276yxj7fvq1x/4lWaFJph+LiFJi4q5
H/3W10WgPg+29kBY8KYvEaz2TlTfTbH/GTNi5aOeTQFd90EcU6y8d3mtq4fY6R+suGjuhgGwEHrp
/Rhl401raMQUWR8ieN2bUVXDJ5/33LbtRBVgW91DqLb9Q6TgMikxi125hi53Oz4BVikGvjhI2GZH
msVe2+CZ6EaWWj93sVse4pDRDxSSwKIhFzuriiBixV/wGmv3ek1t5AcQaUSGuN0mYprmaDvcKkoP
GkVnOcdy8CGOgOCCySbJ2NjKqik/NrrAmwfTfXygyRiVSuV7OhGrK0th2QuBKg1ZFLsJ1h+SHtjM
l7NJ7QcXqW7hfoqLSt4pUf+iU2pmtniwmEhbdFn1Ft+tI+FzNPcGq3/IQggt6KCT21RLdhhakw2X
xjgHYLwF3Sn2dIPj/nXF/n91y79mGdX/rm7ZR2P0p65l/tf/o2sRzr9Z/ghaZp5t/6tu/utf8CT+
jTZxdh/ARITEDr5mznQJ/+tfiqb/27SxMaEOhZc8x3ReCFooUTkEYEzNNzO8kP9Hz/P0n30TKdD/
Koi4gococ9F5cMDNtAkdUcvlnCqdNGosZv5pxOvzFlFC/aULTeVHXlfWI94D02NiZ6Pnc197UJjx
N8kQDtu+1NOnsenpZv4xZP/n9/2pc7lq3fJ7LHxoNRWyp40IZbFcOWxDwikVcSK20rhpTNls6jSW
d+YkcABynWajKDIHmtadHe5WAVTEQt9i2ZitILHLAoMfMksFsJWZuz5XeUX+pBt+7rbayc+rdBcG
Ye3hQ1sf33/fKw4udBVeGNEon5LL57KfOqa24jd6558UTjOsWozEczJ12k6hgOXkN85hsJs7NoZp
q9dT/2soCCnG2kvc2HESwyer0n2mle1hyAJ4UPkU3Di97x/zztUPTR2lHhHBw52dKsM+KYhx09Sw
fsmaAn8xgDIXpVvF0Wjoa1G2y40XIy5sNRC+cASyc12VTtbY6FlHC/lE6vBd0SrgANWD1FCfYjZW
ifyoIcy0R8srJMnDYbQ1sPw3WzrlQ3kMAypw1d+zP230XNxmmdzHsThiK0a4JndShVROnZuDstLo
vf7s869GNezMHkn89XI96Oz/Rt80zinEmfaoOAScjEW51vJ68ylQgHBgEohTlvZh2eBL24ly5zRa
rYUdMOzjsRbDSqV2xa185UJR6VMmA/UjEbt8mQCn81BP9fBM7FT0sdUgZRxQW0EdTYK0/ljVZqnu
DSeOTmNVtBwJel99CB38d7d2YuYlxql6PyGRKoN2g89mJneZO5Ia+v4ieGM00GvigGUi3BR4clz+
zGQOJoe74J/iolDIJoXRrY+kHbz/lLeWGvMQ7w8s6SgsXqvsP6rovqhUdJWKf5pNB4+djIq7UlcL
+mpWw/FtUaaQ/Ip7XlEfCJh2iCQo9WcX9fZXS49GT6ES3fakD+1Hmf+Mwto99lyknuLGTjZ22GG1
29oGzcIaxt7UkcJb2Np+bLMce09Eddk4Dbd6rMu/RS3mz/wa54WLGITz5fjlWaTr0F38k4pg/LYa
eRO7Gn9wAiUHx8bMuZVpt2+R56OmSKoPuZDlRsrU/KTgFHjbkiS7Jdt2bS+fj44/KndcC1j9CPNp
6lIBq8s+kzUEIGkxFruBbgZ3Q6RRFOLeduf4pSRwgB4j21r1oc7q1nv/Uy8q2P88GcI20CWQHkq/
ywnVGFNrY9QQnDMnu881134WSvyryn3UbLG95qYyH0nL9+QGCkkAezzO5sUqs3qUCfD8w7ObJoAU
UkBW7Y0AC5ms9oqyAASNSmPl4FiCwgwud19MPlC7UjssI3QDSbHhStc5+ShWH8KoENvcMPOtbuby
C/JQUpvM/Gy003Swur5bWbHzKy1eGSmhCaCPbdAcr3c5wLE2JZgRFexfAdaKhp1+C7E7JHA+Wevm
XEHR84ui1MIDFN/s2Qv08lElvnlWakXuSekqcp7DsrYPAc4AP7qyDY+l0d+L3hFHrS9/OHTZPpIE
cZyqwfLcQPzu1Kz00L/JJyPSv7WDT0hzaX6lrhL7SdGJZNSTDj5wrhCFmPxOTDd6MExkZ1qeWNsY
MxtPRn51Z7XGeVJHdVe4cQNURhNAaxVxR3JxtBudqrjD9tHf6ZO9M0X7VKZudSMzBa2JjLLvo7Rc
LICs5gZv1mA/1NibuThp0ACZDDjmGHG+P//fmJFYKAJh4sU8G6gs5n8trMHoikGckC66e70DRM8y
PwFTzabbyYYb3GXZmtz/jRkJLYz0JRVPYx5OPftnNzW2ArUwCttFgyHt+6GzDU8TuXLM2EtvJH7X
22CC+T4T6WA69u3KgnhjSjpsNZRQ3IxAJharsLHU0WjShHkSGuqmzfTmqTCCj1om5UpleIUX8v87
5MnY1kwJ4iCZN74/DpIqSmLbHUP3ZEdT/uS0ausZkaF6GHTIDZ4f/T4RVb/tndHYJh3kULvpxzXd
xBKZmn+EYcAbp9mI5n0JLQxZ3feKJZVTKjOTIHEh77NCKw9JRYiLL4zqVp9S417H9f8IwODu21CG
R6wXwhUk7o3Nlo8O8/rVwhLz78vRiJLOHCxZiNNQa+nBpDTduLGUD/FofWomVdv99dyG440pKZUl
LdYlFoZa18R0y3BOVQTlv0APv48dqd4rxmgf0njUH3rX/vn+M68KFDH7c+K5CG46mxEv5laf9tVk
ar1zqtXQ3o1R/r0aMCt8/yFXqDAXenRiHCJzNsBsM3A5kI3gck8MbHSWCrisnMpu1yTGeNP3tv3J
F1V9xA92uA2ykvOsqjGY1HTltojc5iErUbJ3wBRrU/16lnGE4hKKOpB7KpfEy99EaEDe6LKmtGhz
DBy1sbuPu37ytMRPj401qofQMMadH5URUKDT39a91h8ACMeVz359MYSzQjQy396lnuCWePlLpNTS
LCBc4CyIZWHLDpsjQvbukWur/01YereLBpEfJGDi0Qqz5DbvYB6Xedgc3v9O12UNyDOScuAxfguX
9MsfEg90uAe/jM6WEpfSG5tE+1xqAVfhOg0HiSdzljc0sYLw3DitNNYAret9FucCaM0A33CbuTte
Ph9nZZxp3a47+0k5bWWhkwcuYSw5Jn09qtP+2Ct+dwaYpeGdTGgffbeEt5o759g3h/t26OpvuG0V
j4mpB8/tqNISb9Lqtp44CyEyZ08YiNZebhMz1tq+2HREBx9LDC+3SWZph9jFICBPVJf4qqrzBi1Z
M+C/3lIgCrCjUKvTiANnvnxFTabhKDU1w0XSH7yiSvWDE+u2J0u3O9SDPqyM6fX65mJNoYr5BRZx
5hLlt6p0qguo2Wcr6yIwv4ksUyU0V06o6+sY8h4ghTn7Y75ZisVisss0TyfXkOfRHp1NUFqEZbrI
I+Q07Ix4NLDIGlo6xrnymFl9cCij+mcf6eo/MXb6N06TpfucKJaTbhn+ym+bV89lQccNHRkcmzi3
n6sqC3d1pcn0PDnrUWB4eSCx7ayk8VEt0LT97fqhx0qdTJ3A0xDdXX7cymiLQZd6fp7GPH/qK1n8
aMe4hHxX9IewJgFTw8RpH2GLsLbDXu9mMNYBJmCuI6nCeOHy0T18h3rS6/Qc4YjwHFhsEIZAcKs2
uG9uhl7+iEmm21I5yp+N79uecBRsXWrYOe+PwfUER6H0mhI0myRjMHf5Q8reCnEgsvIz3u7JVuv8
bGMjsBS5S7aLWqxxsa6xGDZAcvaozOAWQvpb3LAtHefWXM/yc2RMw7mxphhZpdrcNUYdb4is6T6W
GmZi5J2qu1CPwVaGrNyocanfiyGdjqqPK4BLuO4uDzPlFntLKpu4NzZWGgUf6H2ROGPb1sHKnNEj
WVzduGM73BEhWH0sSpw03h++6/qWXRyCCtZ8MxC+vMkHMlV99IPhuR769HMdCwRVZuB4XVm5h06v
K2+yYmet4poH6XKNgBpY2GUwjvy5JMVk0sGnzU/jM4dl8uSnmriVfkffw/rm2D8qNa92mRKPd/GU
dQ9xLta0qte7FNIxQEI89V+x38XsrRtd7d04S8+cj41nktSOfqboVsb2eifgKXTokcTCibmyhB0z
VUx2KZKzqdYQVbDqvUviQhx0015z43nzUVSumA5DeKZRdrkKcJoVQ9+m6TmVMtvUgrhUIzbIPEI9
9f6EeaO2wiAQxw0LI0mMRV7Du/4o2d0IHRzOm9m5DwKx18AG9kpb1kfRG/3GSRT70NbtF0Wg1Rqb
sXlqk4GedtuHu8rGgs/N3X7lCn39NWcfb3YBWEcUV0vhcUSkV2XGGb+IwC184gwELa6ydlG/XilI
1gXMJlxJZzu4xRALzdfGQuuzMzKN6L4TnY0cbcj3tQyzo2u2lqcMsOTfH+2r7+pga0I4H8Y26GIw
fl18VyZVOoXOeFaE8au1qnDf1YmOwUDdfHr/SddXMR5F1gxFMz1W5PmLq5iqBk6jJnI6t1ka7Qbb
7XagqcDfQZnfBlNATtQEpS80hvY+b+lZtr2Z3bz/I66+JB4yHGQsShuk4uo36HNd6vimfu4FmoNc
dNCW8nhNDXL1JWdC0vyemOnhaLkMRAEGKnNVMYpzp1fRjVJr1r06jL0HE2LaEzLuY3SPifL7r3Z5
TlFh0mhiXDHvnfFjkoouv2SiYYDaOm79Elj2vdbGH+t+VqGE2inKs9/vP+s1vPv/7q//eRgGaxp+
hXxQfvflwzDwbzKtCNqXDMuhdCMaq4DYUSUHFANi20h3PKROY0NYZn9wK818DLI63yWC2F4Ome5u
smFGqLFPhFvejFst7Eimy5oKiRYCzKodu0+aSF2CzqP44OSjcyit2tqWdb3m6r0w2+BdCLLAC5jz
aSaSscFdvkvEklMmf2pPI864txlW8zuC1s0PflpmG6eM9B1JaDg44Iy8kwEoCVyXGvMZWiKmlYoT
lmHRjmSVYpc7ZP45NmdokuXJSRVpfmjLvnpgSju36WA5u6buk2eFAnbnlIg8JxPpdSwi5Y4exu8h
dodDmfvGWSd1cAs2Hv/jQMKHaT+UEqBLJLcmtlN3TkC/mxR1bUdWXAGjsxeerYErvv+ZL1fLf0YG
Gss8teYqeKl2T5teG0tHtKe+jsNdbDfGhjzA1VLvcg+aH0OVx6TlPq3SyLlSZPph5jamr57GztF5
f0KsxZCbXtvJ7ss0Jt0mmyJrX1aKdfTJ3uMKRCyVMmDkTYhTel9nxHBVrQ1z2xBr2V/XY0C6GF1X
5gXrFszscnY4vlKNmd3z49wc2ZtGaAsNL3dl8V45qM5jMPslwtTh2KPPdPmYPA5rLWot9eRgyOuN
7GGQ4dsKOZWZPtKq5l01P3R2htEUW8al/KbqKA4nZUTMR+LnZsLtcOsXjoZviJU80Gbovfdnw+Vl
dv5MwGczxEBUPDD20p/bDKNOjRxFOyWxZXnczKClRj26BM3qILjkw9EvrfDQKsFPp2aZvP/060kC
tMFMxIKOJgVY9uUAFb4MFWkH+il1hvi2FfBwogCMMsP9a+VjXO2k4FXUrPjIgI3iibpADfymmKoi
zY0Tl4lsb7aa71HG5luj0IMPGWX5ysAuGvuvI8sVmiIOOzVicu3FAw26vgMnvQFE75tfx8w0btTK
KB7dmYZjgSIQ9ogzD41940ZRJnOrV5m/n9okeUqSai0H+q3XB1OAR4M3BKnDi709VBMlYnCMU9QX
owcAbm0GLkAbI2lML2/FWqzOG1+WGQ/8LegpclmYV+Af9Z6OfWmQlMI4scH7d9SFzCE5aA+mULO1
kZ5X68W5xaedW3Dqq64B6PnyWaS2OlnXMofbWorHCWDY63rlo90TPTWZvYDgVKhnldDXvZGm2rF0
K33LLXUEqKk+65AKvfiHcail0+0Ui1glhPNrB9Kbv5E1RioWdA9oJ5e/0U6zsJh8Uzv1nW5+Mo18
+NDXMt2NRRvsHXq9+yyWwpPdFD+9v8bmkb4aHfh7uPC7Fn2cxZdQuDHhwOxq7HW6vu+JwNxXzlT9
VQ32OtsBMFSKQcw2ARbm+fDH97YEfNYpUswTiaYaEYMAqHWYruoirt+F6TuTNegjz+Fml08RQxi7
YZBiHgZWuTNl/rkyuzUc+I2pS5QA3reUtuqMq18+RFMqqTn9aJ1IK7VvAlUJjmYr8zs7xg3ur78N
Zi2QbLCsBtg2Ft9mTKAEGROPwmXeh0BJqzI3snblxH9j7oHZziaomkazctmp4OoV2m01mKeIQucw
BUIcMhlbH/uxT+5GAq9RGtOpNipXXVuar/vKYvbZNhbx3IL4JFf3vliSddHB+D9p7eCixvCV0d/F
WRN8T1Nm/SbkUEGmpRXxXRR18UvVKM4nkKsS4/jI+YeSuPxQpLZ71nA+yLdTp/nflbxWPgaGVTw2
RUooiEJAd2Oq9NTjUkT+Nk/j6QeyuxiNmaUm36dmzLWdDRnS2eqJDS5At7a4dyc92BtlF3MI9FpS
bOLCqb5jPQwEqUSWc5d3jrXDtQpdqmNxHSXsrwi9ZiJbZONWjfWPH/nih1t2lbGpyTKON4HVjMZ9
GEb61siBMr3Uagu500Rtl3dVCoS+jZxK/W4anfipmE1h7YZp6I8R1vjNNtFkmXpBmNTPo9lEz4bZ
FiY9POk/+Ub9IZSE/mwbY8zVm6oxxT+z2yzikKLudxSMfXSIpwDIONbqpMCFQMZ3pG727oYIdbxY
7Fxr7pPSRzhRApZX20HNxdexZ1pu2kp39iE6J8g/o0Gt7KddPe3qdMCLrpRG+lBSiR2KqqeEKWtz
In1AWNW5SRwwqJIOeLjvy57j1Br8/PuUwQ5qaI8FN3mvM36+MRo/u6EB7KKsY/Otc/uhpIUXIShp
82rbZj3GK9KN45kQLFGgWFOoRkddbf3njuFHfZTk3SnoFPu3SxL8MTJi+ThfURCWc6LfdEFe/TT8
mcdvZIVMsCjodHVT2377oqfxkHvcS5qXopz65NBoTfvFGRzrGOuDpWGzWImfSZhO98ZQ435bFKKh
NpNxF2+mJk8o26MxxMEQJg7SL6tMt4WJmZXZTQXtaOzTnqqsOYhxMPXjGHPZ3pitb2QwnKvxS4cR
vNiqWaDdpoEhB3xqLDjsehwM3SbV/fKrznzkjqw1uEpnmlVuhVIRa5jBhPlNEhN4moZNZLNR1ck4
O3iz4usyTS6ysMi8bwJVTbxujEXimfbgPOpN4W9VTYRftIyowM3gdPYeN/+43QJf19aNnCb5+/2d
7PJ2/Lr/c9JDBaB7ps6Ng8tNU5k6pQPGhEbH2fIyEAWdb9xyUPzNwORHRuQHuzYnT/39x75RYkOQ
NsDy6ZDRv1veylNRF0PoW/4JXyfrQxn55dnNFUR6nVX9LivLhwXSEm1EI88r+rb0utT0j0Gmmx8d
K8oxi0HqP5bc/ViSzm0ijWjlZFyODL1EdnGCfqCfcvou7xqEd+kGAYbNKbG66CEJ6nTndLHYmlON
liuZjQ0rfQ1wfuuhpCxpwAfgiKB7l58Ds3ZIWG3WUe0STRqTQbWVgT7t1HA3unvR5T/f/w7L8nJ+
SVBBepTzR7CWVKOuIP9jUMru5E/loXK42Q8xrgWt1KojVKCVA+01R+fPU4XHzRe3uRcJ7AmwePl6
pZnbo9FZ3amfun5v2lPjpbBZH0MZdceYk2Fbo0LeGW5U4U8T+8eQOx6GaIa+jYu49Bpa11sRpu6O
H47AkVbjVoH8vgujuP7g+mL0iCsaV07DNz4KpIW5enltqi1pC2Za125oRf0p0Ucbyx7TedJCXWOx
59pRL1t/F/bGGrfvjS9DBrOBioCD34UDfTlUIC992pR5f3LLqjyOjqIcOxh+G1invRc3Xbb565kw
cwiJYeLyi2RkUT11SdrURlgPpyCwP0WxTlheEljbpHBvA3P82zxyJgI+bg4A1HyL5x6weDsM23sQ
quFUVwoaYRIA8eKo1m4Yb4zhHCulgo0xgPS+L59CkK7SJ0M5nAg86redNWa3TW9/4jho7riiry3e
Nx8n+FYYcmrQ2hazm3JNJUFQH05TXGX4HOH0ZEGCviHS5ifAk1xZTfMMWCwmQDL4NFRpAH9L9qIc
ur4nrno8YbIU7qEoy70Ugfby1/OC04FMEAZSmxvol2OI0Yfj55k1ntTG+m6l7ZOrd7+Ccfglhi7f
vf+shV4LocnsO2YbbEd0lQmfWNxGgtARQwFn5JSJsfX0JM42qJCmXRfX5mEURXjsqbg2itNFN10X
4ReaG4MnwjzY1mlkbAvVCr2cGuH937W8WQC4oYPhggo8z1xdxoO5UapUOK22JyXoun3hxIaH34xz
VCVH/vuPuoIf5mdhLTJTMVHgwKW/HG9aclYU+U57ainBN1C1lc9l6Mf3fWEXO6OWUBWMAQaoi8WJ
6mrj7WDWxcEn//emoRI//L/8HPYFkHraQPRAL39OivmxKs2wAw9QyptJ5+iFoDELZMxhM05gT3Un
Daj3MPV0f8D5tp1Kr9Xy+hi1eb9CmbqCul9HxyIdhxk/Fw+L0Sk6mZHrpwAPw6++Uwmq8qyBUtaF
huDZOu6jZpjlB3VMnU2RRd3DEPnuoXQwz/DHHtU9wlExNdnBpYO7dZREf6yJmdtZhaU8tHWe3k6p
jhYfadoW4t+A1TVS5iaV/QpBaP6hl4vXmDd2IAUy9mj1GJfj2rpZR+Z20J30dEK/JV3jITG5YoVh
o26c0PW3KS2EOzM2T+9/0YUl+LzGDAi+jB2yOog4r2SLP278amdUnNCyO7F14P2tjNNnSKmUx4PA
0gexl1dXqNh7qxwPNTkLByKkv0axr39sp6I4SysWO4WScGsGaoSbkqVs3ESzdlVPq9sxFAUtAiFZ
imXWXluF5t4uOxISbTyYJzeUL07aOnh2GPS17KjaaGHV3mkwDjeGCKddQZzWlgid9EnR9fpQEnGx
Utddb5smhCydhj79L4OI6suRT8IGumwfjSfLGXEkMGTPxTOyVr7v9ZYxx+YAkM5CBWqsxVPGSqo9
8c3TiWzzdqtUnSBWzc1vyqZfiwV944UQ3JuvKXNzCb845dCbcmNuVPXUwuPEpbjDJMHJ1nTvb70Q
Pon6TNZme7bmw++PaRPQlOUmnmgnCC8Y36B62kyF++RkWrt7f4ZeH6Pwo2HfkmFGHUJtevmkxBAV
/Y8S9L3TjmqilVtbyz4Wo3WL8caal//1OqS1rUEIg4YJwHe1tYPsapVfG6fETsRGCUZ1S2ZQ9UHV
wPf8JlaPo1TlOVWnNYzljdeEjgeHGnokjfXlgE5K1XKHD42T2wficx2Y37VQVX8qkYv1rhD9yk7+
xvejKIFoTKcV4N5ZFCe1mTtNQcbfSc1UzSPBQBwiB4twXbHbl/c/IDOCT3S5u5FPSxkEeIQzCG30
y0+o2UNQjbEvTuSm3dVlkTu7qGqC+0YCVqEHMcXnIW7qZGsmivMsG1gjXq91ibOdeju/dXUfTrkc
KULbxqTo5Q5kGeADDhZr7iBzkvwiNf4KXBu8VAKBxrE2tUrzDJP76zZ2C2yJ2wxTLCLJOjwo8gFX
PDK58EaP7LyPd6ZCWcEhiup+41SteSv6RHyC/sjZpRfupqbTeGqaCJoiyaSgvZSqUNKVY1EL+Un4
pP8iTggtpCpl96noU9w8gp6B3+jgUrVnT6H+xZaaMdyIYdS+hGb5qbeGpNpYekMQZpcp6dfYTOL2
4CA1aDYBR2mKW+UIh76I+G3BUCs3s4wc525Slj0ifrgOt2rz0Yqh4oO5jJ1+NDnCPrcU6j9pRytP
/ZBNWGOJwn8Zx8R1ub+rHZpvCFu3hFdTToVhhwcn9H6Bi24FJ7+C3O9uQzAtjSMnbcxNKV18p4fI
aoFSEiDXbWL3A/nbKsCcRZ7hjOEEyV2bzk7uiUy+au2o/GB3AIBDBlawn6b2UUsm9n29sHvSF2US
DhtXj7Nv8IPAYmbc09rKcVK+5lBAP1eliVWZbUd6vkk5OWEEVVP9Anzbw3yHOvWsqkNwRxxreqjG
oHmuVWf6pgmlrw51mGsFg2RWgG5mP9kHB6pnjK3m2Aw7u0aW+ZJPZAI/Wr1LUAfwTfigxJ29ZsP3
xl6CdgY+hQvbiX7BolbSwJ4LFDTTKY9ILhZ2cSSvytk3oaHsR9bZhsYVVjFqvLK0rw8AC/R+ZtWi
YlK5yV+utjKyZDqEinvCYqA6jiox2JWxqo243q9muSvA69wRhdq2WNOFOflKJxvlRHnW3OI8UB/0
Xir428yBCZa5Vglfb1g8j/oXmed8gVtGl/TSDwXpm8qpcOAt+xJTm642HmpEhvu1/epqu+JRtLsQ
PLnzUTC/+h9nm+YjDh1IKz9FtQjvQlebdhqIpqeKhtZOaSheQA7mp5i4wMfGbPLfQTHHilu94cV2
oazJ0i7ZlnOFNv8c4lqgy9FfXXZ+6PS1lAm6cqome/SasIye6sofb9EEiE1p+OWepR9uJjOwbisM
GrYOs5tc0WgNE3hrYkH85BTmlknfZlHEaLlCCqgeBOdeURKvNSeASjwONu8P/xsfmjOYSw8MIERJ
SxkYKHUV9aKxT3oYou8x0nBXj7p+sAtsut5/1BsvhJEBGYi4n8xy6UWp5Fv2qEi/dU9x2po3epAn
XkF428oLLchVrx/QnmEUG8Yc3c1Zu/7nfMLCPXG6BEUPAab+Rm0xgBiyrN6zBY873aVxYeehvpuC
XtvUcrIwhBiVlfbhgvf/+iPg0lj0qah26YstdqO4rJLECKrw7IcdXP5a5P49txzMFrLIlAHkhfmY
1MnaoSvSFi8TQlo89YTivOiugkTk/aGfN6HLkmAWuiA7QaBPAuSy7MaWQw38UCJqFFj4bNFXBeVe
nwprjkfxIyIY0rZRb+sycIO/fjRNOs5yByiRm89SGh/opKXm7JsnwjJb4qqKeAtV3d3WSfY1qY1f
gzSV3ftvO6Mil2+L0QDJ6cgMISwjJL6cAbHSqvY0q9PLYTR+pVCBZ2VDXZ5CM1VgMPj4qNBCIGBw
a1uRnpAmDEtsBUu4nu3Il+EuwnyFwAhh4/JH2LJ1o6jRkQer2FubTVyTBIb64P1XfQO0uXzMAiGa
bIgnMTn1p9It6FTZotgIto47Uerak1Cy9DEZnOolS+HB6jjLeNxYxCZNovChqGyEf+1YPo5l7Kxc
wRbc1XkFsJNyNNJ01jmvlh+hrX1taiMV10zdlnv+WfrBxBIHGl5Y3Kf25O4SJEleFGXVNg/aFEB3
Gr4pejmgRY5jTwv6YOXy+dZgAXvP+xwsTwyJFhOjKl1/CrphlrgY/SFBkrLz5zpXSUe8kMaOlktO
WmDj9L9gELuPhdnbHnUie/6A6Y7p1OmmcZ3+rzdG7m+vXSDOXJfN63KqSD/QbTpMtIE6o98Al2Ze
gRRvZVW84vuLZcHNcS5WuBhAMlkcKGGGunGICnQEShZ/VspJ+a1HejHuolJLVTjyGEKFtJK9oDWm
HFPdvD0YakxWUxES/LzRzdp9cmn3flRgiwivLiISUuJBxYTLH8QK2vTWz8VogIFB3wJabS32cS0k
DDlPnPhsjInzME2055QxCR7Y3XFSmCDIGEKpPxHAGt1aIwVDOHbZLQnLCdFQZr2XpVocVBsNs0W4
PLaYEaGBA0SFlYX+1qwCc8b1g24adoxLC+xRAHWF+uCcihELYiXNyIBK9RKj+Fr5EQx+9zMcKvOr
DNIGi+6G2t2qiSEAlqpmrwzEupYExwEv+juq+rwG2XAhUtG2Au4SV6KrKW4VMx7cU5MgpbTyPvcC
UyEtSbrhyhxeiDX+8yyKuFekFtvPZSERKUYZuu3knwrVyW4SHT/iwqz7LToKe1e2mBXHkryFKhyn
Qx1Y2aFN/eAR3kCPYtl2DobARXXQsOJSO1SCdR6GtxloxKeyxU42pYJ56UqnwZa2V2FEqPzPgRPv
XNES9hhk6en9jfV6+6ZVZjiwuyC6051d7KtFF0oV+5TknECeOPYidG41Kb+//5B5Cl+uyJnoRa0p
4J1DLV1McdP0tUHp1eQcDoT8hUFmeeCerVdpzrhWZl8fipB/aIswDdgEIOFebjJ6HOWjEvjJudBC
e1O2qu4pcV7dV5lsdipr46hQU93LgpB1xRjUW+EPHZBiS5gk29cumDL7EamltnMyu/ZEEAe72nDx
CaY99hyo06qGfi78F6MD3g89jZg1PAOWpiZAt2lQ5FN8pmy0ITz7Ufolw8dN37h91ycz3aR8hFtR
nK2Wo3ijukl601X1AEHGHFvEPWaxLwYZ3vf+6H+2euETHWTF2Sf2kQEE1JqSUxf67sc+K/6bvfNa
jiNbsuyvXOv3KAstzGbarCMVEiAyARAUxZcwCjC01vE38y3zY7MCrO5CnszOaN77OqVIFqvS8yg/
fty37x3fSwN+yJ1GkhabTC2CJ/oqZFr34xJeKrXVvHeR45Up2mcNnDd+XYdfyW+mAeDLkG3SkHRX
mGNz7aThsLL4iFs7ztKG53aXvq90u0TEDnbaamU2A9oATq3SN8XhVSQQD11zzJSk/VMufUSmwgRO
rgU/dWk6CcHw/4BG50D8dAPUsG0lXIvRJyNTAtRy02pdkJX61sd5sMH276LwZ/AcoHjYoMi8zLDy
U3vSzMam6FJE449prrUSQlYbZqSVrlfORh2HYeEhfiHwp6Q5FwDprMADiej1fJCsqVCiBuaOWiVx
M9rOp6C1xueu74JyY1Hwv6ehn8bfNEkkID9yCHdPlyXeEv2fwBQ6O0OH5DakJpT1qTA4wsHmE2HP
LqXuE4mVap/psv6c272zLfri1qR56Jb4w3igbUB2c9v/XgZgt5HNKLZyW1X7STH8jTxy1JxB6YmZ
83pHWhRtw376wqtnSQjozA0BcOR6AI3A20wxRLEQG2D5kEQNHAgp0SPiXnk8uX36V0T8/ynW/m1u
5//vKdY2dfP1R17/Y/vy46V6/dmPl3/ch9+rPHvBSbxlX5s/6Bf7mmJqf5A1pCODiHBG3LNof1Gw
adYfXE0A42ceBcRHiOP+omBT5D/mJy8lJrLa/GSub9Z5O7OzKfwO/zFMfED3XxEuv0PAJrwn+QDC
VHYtIB2ag83XYOBNzmaGkaVOkcX3ch2uFLvZ+LHkdjLpw1R1fef5zXQ9/HL5b+nVhLv4lzUokGZy
OS4EefZsb6xN4ahIY9TF97nU3VStBsfWQtbnzAL1G4Wjalp0Z/JQFnzV0JUliLpUv9c8WV0FaY+o
Spgs6dSczRpXL3WOGdCMW4QM4nQcqW1JnWEnzX1hJGidtoa+Kau03fVtEWzKidytXSr6Uhw9h/Vv
rlHSUqRaMEjecC55iqimJszCIqcb6r4mVHqneNnPwhqTdQwND8zl/Ui0gUo6rb3RepwKwCZoAA+r
rDMXBaLm8Z19E7afRmqNSpkjzDK64r1E6be6b7LQ3uYTIq6eVimfpdjyb7y+8TdOoupbPdS8NV2F
FO1SJHN6u8vXpdwp+2GI482YaPGdZcwN/iFhCQp2BUwh3ec809FGznsoAMrW3ikpwDE3NPXuzqTG
9OShiBRQn84bAgnbfCfDZfZ4fZuKXv/XTBPQzc22HAwRzpfYEREWbfj3RMLVVjP6TzkH2CVmJpHp
N/42gszqsc1po089KzjQdwzCsSM37gG/WivQdW0sdXwGmp9/Jik/PnhQa6yhz6WKAC3s/vr3FQIC
vi5PFp6dbPuZkURkTE2zEdIHroZ7CCzMXW8hXDRwr5G+7h04Rqkx/q49+vF4d+KauKepzJ5u/6lM
rXSStPBeir6UiHooTUjpY00hfMGQ+HRkZKeWhIPWy6M1DCaW9Ftw0jSHr8wVYvBbZ0NE6yIzFrnV
bb4uVj9+f4RU+Ki8zSQbthhiFbJk+sNkhPdhs7Wm4F2YUeixx7tRX4JwvZYzTs8S7C6U93DpxFc8
O08nU22CuIpHNbxvtuYufIqenWP2zrxlzyufo3epK++yd8NR3VnbYksj5Itz7zweikO+V49o1ejt
yvjZd653DNfXp2A+w9e+l3DGY1CGYUlTw73W342wtxaZuZGqBjHTaRuFlhsAJ0fr6brRM/cNOwCd
abBd41tg8hYyy/oklarXhsM9mL2fejzuDHqkFjbV2Wl5tcEzBEQb50ab3eybS0hp60LOtGS4h+je
VZDTMlBh7/SHIX65Phgxd0wudB7N35a4xN9aiqIA0HWFJc2d1shn30Tr78aqWtXHpSfB2WJhiSiV
VkNuc5rZhXyYT9t8YnpYiiggaV4PHJ0G1PFrN30KUbdIZuUdayExeHYJvNqkuWnOjII4E0JjPZk0
r6Nn495JyDGBOaaXa2MF97bzvk6Q/CsXrvYle2LwIDWa0ynYg/0b9dr8vpuyra/8NBtv76OdocYL
Bi9tRvj0dN4ghFz8cLp8stpZQ2nmw73SB8O+Z7VXVmJPC9vxbOkcarVsxRntSLbFEZypn+Rt0ht1
ebC6kroyDQcopDl4O1rkIQuHWCcP9nDmLDwiz2bz1SzR3yuCWBab5Cd6AfUhKsuD5ISPshRvGy9c
TVa9KdX8C0yCro9y7vXzcGGkQH9hzZprOqDyhONQWpICPRcjLelHIYW0p363rQ2o8ORq5anpY2tk
t7Wzv2717LjzFAZwQ/8XYECSkIJ/TcPKaUD9jYdQ99Y0eW+8amchGRIV2ffrlkQ0PudvbvKBVkHh
ouVPYSntPKn0QJu0e/1eOuq3/SG+Jd2hPnsZ+KyVsqObeqNbbovAnbGwnGJE+sv0bFTRHdou57l/
49SGXBtVpzY0FIDMlUksaJDnHXkB1qkOOEH+Z8zN6RyIkikJiaGo0/WhNviSdu/b8irqH6Ad2iX9
eEcBKlbLr9fnVTyHr2N7Y0xYQTOEcS8sXo3d2dIXxXv63c+fG+rmPzjkQHqEZVOtotFCGSrfsvfa
TZtPJhSLNCJftyK8zdkclMQJ2vkbouuz5r0ZWBOqae4fMliktllZf8mTOLmJxlDbXrd0Pl9Um6HF
5A6F5Yh86uleyIEDpFMwhQcajsL7AMjSugu0payeeK7w+oCLNchD1LnN4jV0e7PjfGWcQYtjdgwk
Dea7wNaep65QvoUBMvalnHy5PijRX2FuZuKEdY/dDU/WPOg35vSqi4IJXssjWXCgLMGxTzWX1Mp6
rNX3faGgo7VwnC8MkKfq63KR9yJCO7VYlMFURmVXHzUtQaBQ6feGP8looFp3ZWct7MGz3cHwiDMp
6WpwP5FkOzVW5zkyDF5VHxvcsa71oxvp0E47xt31aTzbG1w24LkMkIH8xdV9aseLC1CaWl0f2yS/
C9u7VHZ2/5oF4TTBRxfFiOvUx9IChyYf7SxecD4X5mpueGAbq+S4mK3TMRR5Z6md39RHi+BNkm/V
ei+FSxwJYtlzTrK8tSIyOKRKPXlOjBX9Q3G0ZHf6FOcrqXadxxBCNDd5QRMpX6o1n7lxwagQm0J2
Neak8esjkF5a8CRl41EOA+62dF9cOE6cXfiVAKHyD/FWrB2prO15v+Vo1ppD/qB7Uo+SW+D28EhJ
jVK6fffj+s4Q7/95RqmFObhrog71tfz25ggHvpLANTRVR3tcqciLHLTopoZ+w0eXcFUvKk9eMgdO
AgYOICogOIRww5w8sHuGUbGAxk3x4E+us9Xuprv43t9Nu3iv3Tq30xfpRw/G/SX/dH2sl87ZW+OC
89CrlP6LDuMy/Z5a/gAj6/q6hUsrCEgONMbMS+yc5aC8vO+6FAvcJ+vAgIgGHlbNN0I8x3TwxuxL
noULTvjCoYBrgGoa/HlQO5y9nUjq2WqnSf1xUJR1MnUPIK+Q5qvXCtJkndqTPtS3VfxlkOONmTtu
3xs0l+yvj/z8/Buk5MnMwHcEtZTY00UTSTciyj4dFSVbWYidNMPecBY266WhcuPQPwhyDLbLs2i1
soeQqR+Piuoi3OgoK11z1e/25+HQu+W37mP1IVsqN5xfOYzsjU1h19RKDFNO7zMyWnEqSBFSemiz
juP/cH0K5/zxyeueOgFdKCRXiFTZPGIRsZxCspqFMh1THA0qXKWb2mv1h/WlQ2IrXdfvtA/TEgva
+Zk4tTmv65vz78GC4sfyOKHrAXR6+FQ0SxzQr+/ct0kLcVjC9aYpFPAT0ClHbVuvtLvyfnAlUkW8
F++kvbQO94Mb7sbeDXM33Fe79Gewc57tbOFoLg1UuALruvB5JAzT0QnCW3W4AcO68DR9DbDPBjqn
SGZUGq0RwkUxqVbc0qw9HcdbmebwXf4x+NFV+yAHh+32u+S9/f6gbKRH+bvXutKj9Bgdqo/xc7l2
NmhG3rULYcVZquN14ulGBQ4IrvWM/noiE2uVRiof449kHRR4ZTYza897TXKtP5eedBfPJppr/2VN
WOa4gF4bJhWs/ex+GNreKHdODQbQ1X3uMBcMxniTh1tv4SEiMKiCQpxPzRu7wsJqga23Wo/d9Gf4
ZGyDrb6O9+aDdRe8D98Fd1Ppyp+GhaN67udnmw6NHIS+NJcL0Q4Q82D0JWzKP3XrXdzdpPtEe89l
rS0YOku2zqMDMA6wk101N3Kcns+2NHJuLXM8Dp+bbfjVep6+O3f5U+y74Z38YazW9DlAjGYCjf+8
RJ9+6cjMnVyUbUiDwAB7atuQPMcJR288TqrpDtJKnZaixrOk/q/h/W1CWDxLTwoL3Np4lG+NNbzB
2/Fn8S57p+7q22wf7fVdfFPqG+2QRfsQDcqFoHVpgEKAP/ZBqqZVMB2TKZHcYpC2ZZsskfRdNAKJ
7hwck/UQdRHsBLLSDJmCo6RzHJBzrsuFuObS3TuTTv+nBWEYUgqbQ5Hgd+rq4xTGd8lo3ZSpfHP9
erpwD5IpgpCH6IYso0j7HYYtpCWzG2+dgzNu2/5TlW3oTrhuZV5wwYfOKGauQZ5DgNaF/T7ZZZRH
ozcdfF8/jP62jT5A1/04Tu8cSd9ct3UejM7REvAt6oWQUInvLnuKRiVyMuOgRg6Eu8GHwdnL4Z3j
eRQp0b9usvXULaUcLvhJgEKAGGZiZY1ylrBa5Rg3VVS2Lfwlyk0xTfsR4QnPln620n60mk3amJsk
y7Zd9a1T7TVENrx0ljhAzxeTMhr4XaQggKSedUqagQbSMJaHA/244506Wlty/+UqLOvn2paWyhbn
kc0sTEAhZZYnmEtiws1YwB8j9YPqHz2eou7Q6JscIpYmyfZ24u0C8lWjF8E0F+xt/6mrWjQ1lpDS
Z4eEig7gTDCPMz/6GfGd10WURH3dOYSlzRnUCyonRulv9dgPF4rCF00BlbHny4nnsLDCWlYOfUiw
fvCMydgkCfSYcu0hc5/X8e9uYV7ar52eKMLxbBRrDMnQyGHry+OxnxAmpxI0BC/h8AGq43dy2iEs
eQyahRLD2amZTc7v/BkIRIVMcNl6qakVYILxWJdQ7hjZzeAo61DXHsigrEa12Y/1tJv6Jf2eedJO
HMOc9Z8bGufMFh37wssRZSYrGZy+OnZqqa5GqevunMSbNkMQqG4UyQf4M5R9Z4759rqXuLB5sUza
gT6DWY1KBEhQ8QILmZQ1luNdHlo3BmJlksKz3DeCbxR2Nn4kbztoRg1113m24ppgna9/iQujZ065
Phz2DWwPgltM6moYA6usjvEkyTD0pHq8SWqnANPp1D9Qu0SWsimUh06plrISgmApexhFobkFFi5d
KIl5ZQphQBfIbZy01bEypDBwHVNKdrkVO0fDyrN7BQDpneUEE/JNY7oqQAO7fTPRsOgoJC0sB2XA
MQBlCIZ4qlA/QYhAR38Shtowj/zVRJfePq7MwbWKtNxdn7azu3f+6rOLg+RcndPip18dCokpqBKv
Ooa9024AXYXrQTKdhRMhYuNeZ4jEHc9eigxYEWZIL4tpyBwyRFHkECY1SrExjfZzHEfKXWejA69P
06OfJdWqjzR7E9lV+Zs12nmNIBsGSwueiR+EUG0KM8hNPbk+ml3R7qcqybZDbycL03l+9EmIzoeA
/vI5USmO0wG2YMP7daxrU9/Qpph+7b3MWZnj2L+Pk7iFwKYNb+wu6Q95qSdP11fz0iHgHIJ7xO3M
RYHT1az0vmxa4LHHPtL1nZmV9KjlnbYrKMYpRR9tzQ4wqaRL4+q64fmDBd+DO59bTTDNagvbyJY8
CJ3i3jzEDRWc1tHKnVr37cpj36+kSNZuqtj5/ps2aaCA/gSAKhemyfk7HWxKVUsJLF/j1H2TpPuw
91Z0SK6V5GPv/x45NydcsCWMb+izVGoLTz06SN/Gtn7nTPVdbi0V+c+m8dXMXGmEKwnycmGT5pNv
Ky0CI0fdcM0Xn2zj6Cr37afrE3d2+wpWhF0C3XfTyBFRU1cON3lurcLuNvCnhcf12V7EioNHBB8C
dwop1NPl4W0Ue/IEx0Zfbc3pZtRuh4qTv1Hyh2ZJiuQsWCNpCVCeJyddPzq336ktqRkTObEGRvSZ
7gcj2cBkpO2vz9rZ0Z5tQFhOQRYUI7DIUxsKpHx1w8QdA90ZXa+OP8QIZdtgSia9XnlKDm/dqO6z
yl9fN3x+vZ5aFuElJIdaZXJKmfcRzTBtHt4QJ62k6XuVhk+5bEH7UK9VU9o0wHNbeU0zyoKKwzx/
J8d7/gbgpEH8zIytYkTD7W7H/lAoR8dKtpbkbwLn00gnfZs+Nr62cJOfx/+ztdlLzwwpdOYKq1kR
nCIrUyrHZFDWvWXuiijZ1IG67pvooz589hL1c5C/N+gO76XYnVpYlvJkIai5tKUI4GCAo+ykvIoJ
v037ZamSxxFEX0d0odd1/UVLQ9eqf8j1EoPHpX0FToMICodFx6YQtk2xY0dVVSlH7X2E3mT1pQzv
8h+J91TqRyA+1/fSpVEBl1V4z3ALU5o83cShrIx1HCvaEZrMJ2uS72BwvG+q9HMVWwvn5YKXgeXt
b1PCKg5ROITOoGrUatQnGES2bTMgcr7EhX1pa86PFoDKRDLM4emIyhQCB5QV8cwwKqxo1f7sdXAX
NHr7UYv7mxK1uYU5PE/J8DYlypOZvrlvXHyfIgLcwoVSNkcZctLPyag0blehEaipwbjy07Ta4w5f
Ejm2Nlas55s+Q3I+6N7BM5S7nsxV5YXpesrD8n5E8uG+iOvvsIyGu9Cou0/XF/w8+QfDGuAOmUvl
FZQorDhcoqriNUnDLYnyum5nf5ZOU2zyBglKn8b3lU4oetfR9esGciNvEqvoNmM5tVDWQLXRwm7n
pi28W3niqNvrX+587WYyQK4JuKqIGkyh5F9xPfRFmhAtdTY9GU30LoIzaN0Zw7TRTAnN06hYeA6+
gmBPXRkJu1nskEY5YO1is4ETqIjFzZhXmnKsL77dBj/6uEnejz106S6Z+P7LkGpOvpqmNP0zb0PN
dJtIikkLU795P5R2eLAlPavd3KCw747wc32Ik0j6UpSykvLsscAGS6MTftFCZSrcnk3iuL6nqo9R
0MhAIwN1uu2jxnjUC1WqVxWqwjb8GEkQQeoVe882xCh88KBOULOaRn3IpIJ0pqKE8Z9kz8fIjW3J
+qJHav8YK2MMR1XR9t/G2qSy26VR+iyT1gazm5jdR8Aj6be+b6vOzcrUPw495YyFEyF6FUqyACq4
gGdVbnoGhOhILvwa5IhZHnHda3/YjCqETkGzQtTu+oYRfYpoSDjsvST3tVZiqLVlWNhA0yZHxxsW
hjN/3bdbRLQiHJmMPE/eZVgxZDC0EFzkdb5wp4szRoKA3B13HF1K8IyKqUKYW5QmU6LumKTRwQ9g
wg2dCH5iBFDSmOza9WkTB0SpFaQjpwx5ApjcREqCKAPCViRddwwDMjujXNSr2gbzf93K2UVGepUE
C+8rmglhcBGmrTPNoVOkEJBG0G2qug/crrGemrKHmVBzx26iHGlnK3ikfnNX8M7CMDz4ELbOPbDC
Q8DuzaHJy5THpW66eZW5Vhm6nb0wPHHvvVoBDEB6g+nk+jy9aHjPAWLTMpIcUrdW26OthG4Oguf6
JJ4vFWN5Y0XY4VHo0aJn5jxTowS2Pcf7RO1hSUVJbBmmPIyV+YmIJZ5QYg65NaZeDuyId2LjrZPI
Opb55DbNC3XcVTwVCIzoN4XT47umgBtrdDVtGPid/qaQlo7C+bYh9qF6TPmN70W56HRexzRBY0D3
godBSlaZY0LnW6ynGIiU2qw8Q9+WzSOtigtH4uzqoQEGzVx4sukIgNRRPbWqo+sxUjoKH1AhN5xt
ONwa0C7p+/TT764nVxuphxkVPid4hfXU06pW1EwKHxKlkbYyavBuaqhLqb+z/AovLJ4/s2gVOdwZ
4Hg6HN9MrDCh7/BIS+zg6rGqgPLpx20396X2EAlzb+mkd+qv9ciLJcyLJWCduHH5Bq+FDyI+mQyY
qPaa9WGJ2KnSHDug15A7pT0k3Gm+EFQuWRF8DLp/4JtzuTkODs3bKQB/Oi2Wam6XjBj6zPgJWyIB
ubA3hp7+zIEc7lHzTa7NWM6KDxJS1dvrW0O8A+YZ47KEhxBmYfr2BTMWQY+dQ13MIbSyLX3qFRIq
UrWmlT/clnVZLjiws2ERYsGURsgDK8Zc1TndI1qhR0amKeXRNztc88/S+HB9QPNeFu5NDIBWZiPM
nDPCSSY2N3O5oyk6sXzXCYljKBEFH/81I8JOH6qMHQDb+jGkXz8qP/XT+9Ja4lS4PFV/j0RYGmTM
K/gtiQCU/Av0bm44je71YYhejxjjZK6EOystAxMOdK08wuk67NPa1TmoEVVq12s2v6k8TyJGsDaP
9w2GBT1YOwFkVR5T7XkWTcj7OxIYv+lSRSOCq1MKRA6iefmL74xn2pc6NPK80BfMLK2N4AJm1ZiG
liRYY7pvGoDDcOmJsLSN56vjzWRpIT2s6PuVR4QrXSl9sIxnxf55ffmXbAhnkf7vNIwSbPgjeGD7
q5Z+NNqFjPeSjXkLvhlHmJuTNXVssShF2l0BmoVm5GI5emE5RMBpP9VRXTiMpLNDeusDt9SXmOPP
HOXp7hVbn5KaQRSlWh4tJboprZ62hGOvQohcfLu+KmJQ8LqDuT1nrVd6REWop9zAlmVUHHueFhub
Wo3Rf7FGbWM5T95vcsT+OpJvbAmnxQ5pwczy+SlTOavWeqd0H8w0WF8f0MUt8MaIcFYqSQ6TXp39
GESYiXYj29JK+Weef/QG/D1twoFp+tip6lcrarAqYMWuJdXF9KrNfn9LA6CkvEEikmK5JozHlNTK
qSUZ528WKx0RCN7LLqpM12ftgm8mmQSaiAftTBcs3GNlW0deUdXlUXOoGPO4hk0afTu316iqruyl
5+aFRcIcETmYOJISZyU4SP2ox/ds7/JPKKvcWIsRatleH9NZUpW9fWJF3G+DkSQkg8oj2onzy+VQ
PMSP0ejKaCd3bvl9ug8e1aWH58WhQRw0R1JUNMSO5LgJVUkNWtbLSdae17+YbbfWk2whPX3RzJv8
g3BdWzYZcioRBB7R1wGsVyId4vbH9Qm84IROchzCha3qStwYEjYiL0E3+bFSPtQNFNhpshAZXF6p
N6MRjhPi0n3X1Li7HnIDlXKeO9nDfdWrn/PEX2u5TRWv3VGQfjIQoEmc6LaztF2n+gsX7dKIhTvK
ymPSqv3soaIG+VB1rTV0sMvqzl6U2j57kL7uzjdjFu4qxY5zhRaV8lgHsAOuM89tnusn6yb+4CUr
LV1TB8vTVb71fpPlcnbDb5dVlKeOFSmJoWDGQ0bJukk8txsfr2+c87eZYEKMWFuUSshblEcID5zP
7eQq3+LSjRt6ztaOv02NhQ20sG6iVLyvKPnoAIU4aoOxjsd7NYyBl2bbRvqnPNffqyZCL0MjxnuG
WArVcqOHt2XcbZX44/X5WzjczhyAvAlj0rT1q/p1hdC1NNo7dEr28pLgyoWb/2QbCN7Rk2pVzzXW
SE77ndJV7mT6G7XtXSk+VIq/uz6kixfMm3mbV/DNkJSiCiVjnrcOfvMh9sAA74opXzv6BySskFLw
gA0tvWmWtoXgVrrpP42CY8etHIP+gz18muqFZgux7PvrQFEzm+mH5nrs6djQyM2ytiE8b7J8Gxuy
SyraNQE5Ww7yuE1+aKdP12fzskVU/3hH87e433PqdGWaTNyfhbP2ouhdkY2rLINq0rCf4MFelc0S
2OgMOP5rlH/bFG6Dxg+d3gx4S2e6tOq1zxAIr22tg8E83OY5xAvqXnFQ7LjVFptYz9aRbk+QifDl
UnkitSRcdkFumUmtSsahKf7UEmSR6MqFwW8Ntn7zmxMrWBIG6TiRrfepbx4q+cEr5b1WM8CIp2oT
fmiQ3KC8sL1uUeSOxxefDk447Npo9qbiYVLfrdXb+qM6raiZDTCp1C5AEte68TfpiorMR+N2NJ9s
2obuwvVSPeOswvf6NQDw0EKDehAUYqebuJSyKekmvkb4sf7a/6zW1b5+qt77j9ZTsUm+tvv2ff6A
cUpo68Xy98UFfmNcuC/GoZ88U8W4ed+TMneNreJq0QrJku6uXqcPwy75kGfu8LJEkHO+q+fZn7G3
sxaoCoLpdNixlmo2alfmYajWXec6wXps1pW0CZuN17jGWr03F7bYmd8VLAr3vpyMKBfmWCxH51HN
npUJPXq/W1fexwntleu76+wmOTUmlhtlJwvKoJ73M11gkF3aVrkeHHnBuS9ZEZYvkabMq2KGlNco
zEPISekuV75fH8qZzxOGIjiBHmSylprzBg3SnQqRcJs5N1o1bFA0XJtl5SLot4Dhu7gtQZyzMSB9
oXZ6ujnscqqoi3nGIbE9N02GlRGvpeQ2WGryujx/f9sRXECYJGo3TbZxCH3anrRDIe/UcuHBsDSW
+Tu8uYD7PJmUOnfwoflzkrZrmFxdmwarzFhwaOeB7etC/T2a+Zu8sTR5spbX1MsOqD/Ij8735n0m
u+E7dZ98a7/3qEy6duq2S1Ht0hwKdz1iE4NcUQc/ZPUmqHoXNQa0Pj5c34NLRgRvoZWKH8Epbhx0
ydnYYbiN0pc6UjfXrfw3TunvGRRchCQDw0ETxDjU2abTj1Kxcr7aP3j5mJ8ked2GW7NYOMHXd4cq
C94/r0Fw8xQwDmW+05y7BIEWGg7gJLw+siUzgqOYxkIPEp9FMvxiBVklKODP2bBWnSUa3rNw82QP
ntW6ZNqwIm1koaDADH0XfzQ3hu/gLJGlVZCv/rVhCX6ikSU5j21mr9G/e6Z+W5TfeP2v+kpbXzd0
/lAGxWQT70FdS9/QWWd2qmdWVteDcRjo34u6Vfo0wFPmhj+cbm2675PdUifd7HpOChyzwbl/n34Q
Ct1iu5c+AiOvqA0fHA1VGJiCObvXx3ThTGFhrhNyA0O7KGx2B6w4IlpYkIPSI2OX1Nsxh5jPio2l
q3fBlBjjSKnZ6QFNRofUjFZZuYnUaqWFP/+l8Yg4BxvNnrAEw3KQ1dyNkcQ162KVWks7fGkswnWo
RuCatI6xWFa/0ik8yOHXvFtqkLm84QC6UNKdGw3FdJbpTCns6LJxUN6nh5neH6YIXvP62kCCuXCr
0kXuF6qcf2YO/7Yq+Nl8GuUcQmTjkM/QpOfG+GwuUfFdirvZd3/bEPbd3AA1WYhRHECqvTMQQt5k
761DsK7eJ1t7Xa+7n9FXY6et0q36TW5c58/8W37zLw1TRLnqHvAKpRyNw6i0vE+dNU/TJP9w3cjl
E/xf4xSV2XKl9OLMY5y99HEMEBn/8/c+3+Do2rxBgTzPHP8iozY6F14T+mX7UEdTsqZZ8EUa5KU+
w7N+k9k5zLhDuOCAIZ5BUWwAg0pSK91DLGXysLYHT/pi21X3OR6n9k9dzcoIUem2+hQlKenQNtBD
Hg5e2q3j1h8+hr0CtHxM1P6LYhbGsAKC4SduQTfrJ60IUU8aSFaPbgrBVuamUt1IdNuXzUIMK8b+
8yhA+qoWxwngh0jm4bRa0fiITj0EyCA+d1nZuVFVpmQyrWCVoQ4+U3kunCUxbn61CXEI98UsriNe
7VrSpnnpaM0Dvrx7UfqoX4GADd2sh3jSQMDpz1juPgyasb++Ly6MdWajnkUWULuBnPM0DBxrp3L0
Tu4fnLHJNpnf9zARRqCbW4oKcJgFYJyXuCAu2WRq2YbQM/KkE+KLMQFU2U9G/+DZUI8GXvcicapQ
eXputOnea5PuN29+Jndey/8yKHjhyICNt9Ss/oECSrDpE+nZSc3eVUf6sera+833CNYYFESns2KS
DOPR6ZQqdmFGvjwwpV6gruKxip5Mr/+YJ5b3o666JeISMVqbzUFyBEQbe8AoBC/MDaOaiZ/1D4YF
NZA2ts3ahwluleaxt5by0l4IQs/iXvrowNIBVQXWRuVGxJv5hlEXgWRrD4n1M9T8JwMSz7jQb2KZ
4M1T14Nh36l9eh+VxTsdVaHrG/bsoACjo/IFjQggFQig5xv3zbvFqWxDimi1e9DG6Mug1/5+lP1m
1WfNR6fQEAwtAsuNiiUaprNeB0Z9Yndehjd2e8/sk3HQGHWkfBpGfRsY2l0vqTSlFu6UN24NHreq
vX3UK+BgB41unGzBSYiXBCpg8D4AZEFCCRJVEShTJbYshZNlPhixbK9zzcjcvh6XamMXrbBpyFnq
xK+vM/FmpAqrW819ag9oApW7LNWQoIlp4ri+jmfsfjO7LsVF2kEh3zZQ1DydUMvOtTZvpfARRtr2
g5radrTyek8+ooaX5W6ZZubXLKrpbkjCHJ2+JGkQ/SusrHj2ocl8RCxy2EVjs/frPN5OvlzeTpEU
/boLfoub/Vi8ZO+b6uWluf9a/K/5f/2ew/cc+kHz76e/rH/92n/J11+brye/2GTosI2P7Us1Pr3U
qBD++//ig/76L/+nv/mPl9dPeR6Ll//9b9/zNmvmT0MiMjshS+dM/Pes68/hS1V9rf/xH23dVF+T
l/of4z/+I2v+7/+pmvA7/35bfc2+v4C3Ez/yF/+6Zf3B4ddnqhTY/H+xrP/iX9ecP2CkAtVvzTTP
MFOxsf7iX5cU5Y+ZFIA2N+IDaMTnXPhfBOyS7vzhkNuD+hj9YiDA/zkxD79eOMzpr4n669dvCdGF
m4XuWrot+KTZOdk0ogoP5CgcSeRPfgAhZFA/o9kaH2kiML92su5tE20unzSxvLCTX3tE37y+iP5m
1m6o52fsKlwOgmuQhhqqWN1B2xGJkrI9KMa7xPpWOe+m6Gl2gF0FTvSpbKJNmlewwCdrJXous/d6
GK+7/s/W6N3ckvdp9a1SS5CRkgstiertaRzbp0G3N9vHrO62nRetet1fhdE71XkuFXuT1Yh9REDa
4mmj18NqbLNdFyhuIfNqKnYqEpqNtcSwrAge+Gy4wsHVqhLVEfTiVtZ7+z484HJdRJTX0jZfVUfA
L4/JR2I7SjnuElHNkmXhqusHOqi9Acue2bauNvRHr/rsK9GmzMKf7WDs9XrhmSh6qbPBCu+P3DDR
yNMwWezrzbbcbKk4u9DVbY2dd5PvTTfdvn9zGv8ne/h0N4m4JV7VvQkNG5JT+3CTHNGD3fYLHZBn
x2Q2Aa0/pCAyHDViW7zSdpPSqBLhtPV9skM6nh/8skTv+2MaLbw7xAfcrwl8Y0vYLYlRWWWHX17B
1Jm5xQ97V36oboa7fNd/zg7+i39LUykC6XfZY7DzG1dDg9ftP12fUzFmmb8FTxJeQPDW0VUuPpD1
pKa5PUpgj5A2sGXZyNu4EzTV46Yw0RdyQ8WlNeS6USEwO7Mp7NZUqUy5UWNsavGmC9td1ky16w8z
XiCetteNXdios6IM/WbU30COa0JcBPWHhHrvzOCWS/rKV5Ph0XdsbxuPgbnOck27ace62WZTkd7r
TlGvCa/sr2NZtTd1qZV3RVq3R8gU1KMU2vHLiFTY7+063CO1QSJP9t6s//LqV97GFYak4P9CydWN
IFxVtP6vISlCrQwNi5XtQV3i+dXS+0YIZuA+gG+OlJhmQeNtwWByGmXQ+OQkikrvbRsYNaRsfrVV
ZDu8uT77sxd4cwPA98aY4FuDHXG+GW3hBkjGvovQrR5vTPv/sXcey3Uj2bp+lzOHAt4M7gTYlk4U
NymJmiAoUwAS3iTc098PUtVpEWRzh3p2b3R0RE9UUmIDmSuX+Q3a7oFe2rLzhV1Y942qVu/HcnIu
m1ybVB+5BCcJgNufU91db3GA7XAV6DWiwQO3kQr++S/tan0A/OxpB13a3VaYo37Z9n25lfqcBSgZ
aDtDt9PL2lLxs4h0h004iru2E+fqn1V0WdBvIP2XTgM8IqrK1SufS68rojaqdp1hz5hRzfUlftT1
0WzcH0biDIcOhseZO3idni+Lcv1C5oJOhPzm2kKjNErRKUXMotOYn6pcqrtEeumDo4v0EBtGA1AO
h7WNGSGthprzZCwznLaZsKntKxMYalqc0ZJZ42t4JnSagZiZGIzBwVk7fPa6GpdDPde7GNXAIMmn
9DJ04DrWaRPu1ND9ng7ZhVcmJdBHDJc6rz7rvLFUtr9tTPTNiAao2eD5Cs7NXqudWXNYY+xXjztb
eGhmm0OhAXzIerX0Y6eM7wobrt5uttw8PlTVHJ7CuKmf0IIr7Z1X4Frtx2Mdfn37tKypnzwVvBM2
iQn/hP/ZqzvBjIZW6Wu93ymJMYy7KtGqk2VU/d6oUvPOsbqk9lUT9WMEOKfxm212o0KmNCSF34xW
dFW0RHt/0B2l3Dr1PD9geBKdVT5a9unv744zhPo/hRCVHydn3fdj0tg5g1PYB45+eDVmkJG1AUzM
CPIgUPpJ26WG1vqug1nV0I3FsRvohbdu5wXJpMtg9sJ0FydVuh+jTp4ZFK7nd8vdbaMbApiFvBnI
hfH8uKeTgW0NMj+HSkOMKo0mZzupY+vbqeuidRvrO62pdH/QxuGi1EIDAb+m39OMy7cCMQcMRpA1
opl2jsL12ltbJgSEXUQWqO+eP1fFhKrDvss+ILgM4NaI820aNbpfqtofgoiXV7A0GQnsi08gPl3P
l1I7vODzLnIO3hz9UJu52wxG42xzTB/PXOXrBjtLoeOHejVKMeqie7+6yzVIL2NtpeGBbs43KLRi
3+X8Ht0oUt/uCuNhaEzji6izLLC7tNmkMOcDC/fYpYsXB85Qlx/ePkTrXuvPR4KiiW8n/WfgTKsw
OxhEMie2wkPYdeL7mBnmB09aRzXKlECAXdiLOCkvsxiDy0Jp9AcNIrE/iLlDXgaWdxUqEv/nyHzo
Y3vynR6zqrmS8qJjxr1Ls6S+q7mOtxr4rOPbj/5yi4C+Q4KDYo+6CQ748++WcX25epuEB9k781WS
eGBGZK0eMgh9m7eXWl3My0tCjw79JzhoOHqsIcxWGnlYu1reoaxMee82IhK7utStz1MVdhguOw4o
BaGlhxKLp2LXFMJyg7cf4bUPtVDdQWYtEh1Evec/14Q6yNBMDQ9om1hP5RCmH8zRaj9U8Wikmyw0
495PLPp2QWf1yveCM5X4lVmZ25l+T7vrZtE9lHD03WM/KG29F3U8VkFsZF6667veuJJ9I55yS1jl
wckt3F1bzxrOYSpfXGfLu/TY/RqcMEr5dZnbxTTCo1RfNlzs7HI5OYGBAuNBVdtua+XoFhVqhFOC
ope7rmHKQJIh92+/zFe2DgU2g0iEjOiurje93QpndnEEPnij0+/w7J33YZ/Zl7meGme+23Kkn4d/
kiXcuckgibKIATz/bFmNMpkYVOUgFhcyafQxRlROunOlpmzrFv7iUKqfVKTZzwSbVxd2mR0vIopU
EauwZrQVHl91qxxUK4k2JeKsgVHP2hZ+VLFR8kLd5nVXvZ8g4p6RwV1VLMtpWTI21AcgnkInXu1U
Dm0rojGJjqYsjYuhalU/lJN6W7TmFCSjfHz7Y64TxfVyqwg2dnGuIt8SHTmi7qFWY+soVTtjsGyU
aC2EcoP4RHomIryyg0hNF6Fr5uGINa9S9dzouTFkioRhhJ9p1yqfHA79jeog2vIf/DzEhBlf4ulB
1fl8A2F9rHduqfHzKEI2lolqsuokj1CfwgsjD82Tpc5nMK7LB3q+Zwl1KtIVlDz0o9ahRkkaR41s
PmA3eNVROqWxaQbXPFNrvgyqrLKcPvSMOCNrZRPFGJrB6ER0HOdUPnWZFPtkQkG3SuYMnXvLKLZu
g9ZE7s6eXyrxmR/5cpcywmTMTZeRZiLrP3+v45wJLwfjc0Q/uDgqbpL5Aqfp6zxP2lt1nPNzqdZy
0ldvFeXJhTvMhyT6rbuKws00bXJZUHb9XVU22THWpaSZqFhGGkhYjH/ZepE9RIyqDb9BuG4OXD3U
LrKJk0y3r4geyzE+V/MbrzwYsoKYQAMwJlSsRz8E6bFApsc71K5dbgazzQ9xQ+Zpx3UbmJOg9VA0
oCMzxTp6rZgu0piyzI4UuQ8dtfb7Pgs/5GmqBl2slQcOvLyoYWd/zh3RbPWiDP2kqerAbaxxm6B5
cpuZrjwyZ0qPWTGNm4yq69hNUX6rjaFx3U1GdqGiLoIha19fjJObBYnbnRPweRk3CItIIC0lFYYV
1ipMDWZSNrOueodRAgTQb2bSS8AHRX2T9OdMll5Za8lRyGepA5jNrm6BUZROkzdFdEwSvLhq6X12
tEi91Crmh16V3bdzdk6u4pWLFr26RRob+WZSpHWjJMn0bo46LzpGIvxeaUZ0sDsGIEvAej+rsj1I
J/Rw/vZSjIMN5yosp/BMivbyjPEI3AIUastQcZ3vogAkullH6DV1y96nufakyDra2NOsb+0hPefT
8TIoYw7Cy0WKAMEM5ICeH2kw8YVRRREassUkL9DqqDFe0vsrULh/qIHKHbcMCRb1LNJmzHxWt+vU
TRLx6AIPMNe+iMqw8YWTOxvTbLN9y9skdQ/Dk60O9qY2ESZ8+0540adgeQIm8QuFJuq2NZLZpYnU
yjhMjo4jxlNnMqy0K1RmS89oAvb7fGinXPna9hl+4mU4vy9K5ZObd/NDD7rizA318isvADxEChmj
0vxZqzI6QmGYk7rJEeWPZqPlyvyIeZpx3edVItD5qbozP//l/bQsiAMkPhYO/YjlZvmtBRg2Ymhn
GmBH28iSbahheEjWOpzZvC93E3A4dJuwgOMyJJV5vor0XKkUyCEdh0JFxBfRWRDIs+HHs9qd6Wm+
clZZi22LKLQDG3idMiGrOZiDk4ljVrb9RR9a95m6dNnaikDLZYRprJofRaXaTKb1cVNl0gze3lOv
fUWGaosPFlkG49TnP3eBdBtmU4mjNhL7maDCSwjrEnGbEJe0sVfP/OafonrP70N+M1h8EPmgHBja
PV+QaFMzbSrFUZmNeDPYzri1mMZuTa8ZtqHaFydZ9eIijqdix9WVLkbI8SHuOuicEhuOTpWhL2SS
fFVlM/ldWjqHqbPCDWluuB0SUpdSIX+YY8ALFE3RXgnh0oaz4gYh7dcnq+8+INDXPLz9Il//mMRb
xpRLg2o9JYhSLW5l0Yoj3tLCl66db129noCoFNFeOM0lKH31Yhg7CbSJPxyTST1zJH/2R9YvdzFK
JTS4KjPyVXySappPg5ukx07CiR5pbm/YN4brl632EeyVeK+ARcPacCzNg+Uo3ZVeWO5nTeunvdq7
8UEv60c55DPChHbit7Y9BDaYjYOrGN6VYkbVxiHfvsDrvvexfZEfwt7VfakoZuGb/fBDjI9ji3yB
4UTWgeFtdCYGvLxRGcZYCMUvoYc8fLVd6yW2xPEocIA0xQ7l42I711O8VbLI2OhtCEcAntTT25/2
tZAALYkQ56FEzdTr+ZY1NYHDNH2SY21Ly1fLsaTvOxgbr7H+EGa8XDB04UH+eLR9gR0tx/W3GJdE
rdQEOvFHXcHHOQnV6BKZ72yno1S0T8WQnTn+r8RUhMo5hdzC2BQsTum/r+eVjcm8hU2rtZq9IRIk
fmzV51BGL4tSfhXuq8RvZv7EmuerKDOufko0i2M42P2BLkkcdEk7BG1GHd6phXej6EOJk1wbnkm/
X/19NPQdtgx2rGtdvC4SfSV0VxxbzZXXmqaUH4fSa27f3iCvBFHCJ9cGGcES1FZ53hTJmKaHIo4C
TfRtGanh9TT1ykFxlPSDHbbnzBJeXw+4AHUMbZW1lCik8LwZJO+zT8TWcttyp9uYkzIgM323OzeK
fO3rkXUw+CTHYgq2itgpkr6R57Ca02r5ZTzIdNNZxXwY0xmh+Qnr3vFzpETl9j94qUzDOOXgMqhL
n28aLM3tJiwscYwrPd4L4dQYzGYIOIaTcu0kqvXhP1gPiPqynEananX0MDk2vbyP06NV4ZbD3Ku4
ChEB8RHIBb1ZDue0ul4WwhTZNPZsRumcivV9YRRZ6WLqnB7pd8K21KQ4jC15ZIct7VFRUdj0Jq2k
3+rFBzpJ8ZmL+JWgRoKOuuEiakRDbvVVRVjYchrt9Fjx2+jUWOPNKJovI/O/w9sv9vWV2DqmQyOM
wdbzDxkzwfbSOs6OWi/CLRzT5tAkzMxpn6Znjvtrl7DODBMfVFr6gJZXkWYS/ai1HdkFqp/x19SY
6+M01c6unkV9TGxZHaOxcK+Hcg4D0qL2s9W3Z0uwZZHVLbzYmAAaXZq25s+H/C2IVyg6F6E2CYgo
Vhiodsvlaijh1si9eRc7vYYcaa4d2PtRIAqoKpFtoGTuhNXBy5V+//brBxb34nkWRUZa5VS+dK3W
jR1TMeB91LNySEStaX7nxOVfeWdq7x20vuc98KbJPHRMz75niObXe9sMh6uxHqzHtgMrZ2KwcLKL
sbnuxmaC6C9H/ZNQnP7CGnrj42QOqepPVZfdougAE0dN4yn2cYXsj2762HfFna438r2sZunumHjm
P0JUrsatXo3W4xgZrUsYERsqSSRwqvlOl1p2U3RZuw1JLO5y06xuFSMWAjxzjs069Osp82sTn91N
Hdr4MSTRoKW+MRfdprcLIE5mHLkjIk1GS1ueeW2GsnXW7qVAcYcLLs0BWYrWZVGry76Vxux+pAHE
jZuPSI661ZRdu2oWfzKV2Ub8JY+ZQtuDAYFdOozoY1nm+iYqavtKbbTqeqxRed0YYsw/6y3RsGmi
0d4zfeTZpjGSqT+ZcbvV3NB7qqey/ZjT/HE2mpX3FhzgTjl1PHbst2mUa5s5ybXHXC2ikxzLxPWV
zk4dv1a75KRYZaXsGbwh1zLLqPQzTVhXg1v9GBLxMXIUx9qOWaF9rrsEXQF9Ygh7Q+N9+FqrbrZN
1dA2fLrGYLQj4RiH5X077/MxaSd/iCN56dLtKYJckoPRszWxoDaaZPrkpn361Yn1vtva3DSPZukM
0QbHmunR0zrbuWACbmYb2SfOTTVDQbDSJPSOjeJoR6VpDDzJEbi6mbuy9XwvR3ceWknShPvCKt1v
SZmPfL6sBOij2DK89ka7OSG8r1mMbMtJ245KOLt+IguHq07BvmejJN58ys2EGaoMSzfdpp3Tz0EW
98VDblQjHDfL6w5mXJZ38Ert4xxbtJyErV7DQqjusCttkC2WNYMIp+/7D1WBw2zQtNiM+tkstXs1
JJocGhqUV3hiq7c2H93003CEPWArSjr60LpVIO6JGh2kXRtTEOaTdDdaa1+Xkz1+wwwSa5TOdMLe
j/AwqDelrmY5GzhXv8dzCEIfgwjAuLqMqs/6UPVfozbFaaBSnVr4baPChbeS8ocHn+BkWLN8mtVE
G9nMo7Exu6niSaJBvBddNFlBO1nWV6sbGjUIx1qFfQeuZ2AbxkAAR6s5yZpy3XdDctCgkJb91LYx
clATIegJo1iUz5H59T7rqUNPdl48fQ03qfIgSpZ/JxMZY2lAQuZRHUrta5nJLMPqLY0/MG+KdL9I
S1MEKbXNxuti82MCBvmiqCfYCFmiyTBQoqKH866bxRdvgA/ru2ViSTq/U5RsDT0zLmKujxI4RY1+
WFOnhrU1uZU/O1Meg/X3Kk6SmTC1CqQaN5hEFXKatlmcSMMfJsjtfiLs7DZHz/QWj5Gp8I3RiTaE
geZb2Y75J8UQiGGWni7QKwbb6Rdh3x69YTQ+zmnRfx9oDoPnSqI+CtAlDlGUTTUUwOZQUQCWxZl8
bAbUmaCUGe2XSBhF4+sD5lU7zVPDb4OQ3cdhymw8VWmRmn5kZKgP8dxxvokBnWIKmphTffQQn/nY
FnF+kw016i9ujWa1H+WddSfU2aj9sfKWgrdoxtvYHKr7pK0GPqhk6yKmnus/6BJb39WQ4sefq2i6
bdCYVgAWCMyr4AlYbPWkSm4J4BHyBpYx9+y1KXoa6L/NAVuvZ0DSd+lVj0Pw1z4s4q/OpA26r/aA
TvywUaEbGuns3U0tLJJNW7rFcEl1ZNxn0kG6YBoieueD3aralpM3YlY7yTRgcJ99yFVoNVYlLrs5
+aTOlil3VQqsh4JGokaK/2qlbiplqDc56NNhE4J2G/ysH6sGdBGA7dsqNtVdrtVOcSj1uY8uWiV2
nA3jLOWDnA1bbBMxN3dtIuM7z+29rwMv8z7K26vc8j5ROgqxsSWXTQArxAUSW8grVDbmaSvYwI+V
7KvEJ2Z5n9UsUmaKXH2C9VDkOAu5qdSTrUyT5F6gL/iIKHr8kX++odtmenynOZ3CiznqPSRHFQ4L
jEm3/Ks0Q1366KHmDzm4yAfZ4h3Ej8pG29emUak2nqIUERas5CJ+3FoTctKzYd25kyz32VjpV1md
muztUbFyH7kRBTL/4DWRX1thyGaKGayzJ7pFU7nMgY3EabqdmqJCxcAhv5rztnf8sY47FM5BMcFN
9IYo5vEwOOvaUnvs+6jd4yOCu5mtVbkWlJEyXLKZjdh3jMrpN4UcKkyIy250IGqW3U0nOeL+VNjl
Y15jhlSRIMJkQ5AVp9KYDjQU7BQpvqGKAIPqda99VmLLvXYZRP4tqvv/NZ7eo4Xx7/H0e/mU/w6V
X/7rX1B5FNPe0egFLc//q4waqR9+QeWXP6HsoySiD/1zgPY3UF4z3lFj0wp3KeWpZJbe2984ef6I
bB8jK/CT4A3pEP0JUn4NWgc9RHsUCgYPpy3TlFVKH9GHV/Uhyt8PVtXdu7mUh7AxxFetbxqXqNcX
nxLbib0DGJzsOMxDvXXK0Yi2nEurY+dOzSHRr5MpLsdt3aXRXe55yp2hTgm6jp7+ifOS3GtWG36J
ysHYIuzrV1xfN/iRTP1ujJCQn1LzIVJGeYmsoXKn6LgCJWM4PuALIHAwAR5xFQMf/haq4478pfuQ
jGkKl7Uxe2erm30ZB4M1uxc5eWi7K2lQ+Mkw1FdgZPW/IUB/tHGvk28Nkup/dc9ZHz8JCv+ihPy/
RheBRvXW/v70lGXJQhLZyU4W9N1+cVCO3//P//z8m7/2OmmF/Q5pXUhvQAjAiSwub782O3/kvlva
U/Rvllnx/3JC2NAaTRUKWOiWtJTYgv9wQjTzHVudVIUijL9owYdd0UDeooWsAIeLgy4nCbgcRRSz
H5wdntev0eDQbdbU7kFIUQi/MfLsZiwS5KetcZR7b1AZA41RlG7nSe+/0qWWse+q9LdoYSD1RuJ3
g/JyfgeEF30CxzjHE3/eDvr5gAtIlIdjwEyRvRTgv9WbA8MotXHt7oG5222l6fKC4a07b9K8Ns9M
R5730/5eCuTgMmkDoLpuMHe9M4SRNXcPkzIhzzI00TZSY3GmjP8JAvhXBb0s41GuqvQKF7Q35MvV
L5prW2m6PP5Ib0LuNZtUKo+H27Eu1SBr23qnDpKQ0HVheq9lk3sz18p12mSXTRziMaVFxRHHqXk7
k/Wfcpc3rmgMPMU0pTsnvEudurpMe1EdRFQZQdXGmFHK2tp4/VnhHI2g+1s34NdvYdvAywXdjbTV
qic/haaBQV4bf6TNE393ZGHcDjFeBVCBip2dVB51jXYxmswRpTlV+z5Dsn1KVcoryy+aat5nbd6Q
sN9bZi+2Pb6Vvz7qf6PT/+Dc8VZ0OrYZnLXDj6fmOyHq+tumLJ6y778HqZ//wN/cNePdIjIOTYK+
HUa4y3T2V4xy9HeLvAV/iF2bShedXto/ccrS39GKor/n0PVZaLb8rX/ilGW8A9CHZwZXKJ0ibuY/
iVPLmfjXmQHutXTqF5tIGm2wCJxV/9IGGB32eY61uiXznSzd9nrGlSwR5UVUlcNuCLNyL63pYSjl
w29v7fbXIr8z534KXjxbG8S+xlkFWgfWFUDx8/PqdbNblV6IZidqGLeV2nolzZqw/ESCkz9lRazc
lVpVbnsHvOmxM8epD4Cm0Erp7XQbFyVUA7PSLgWNhyhgCq5dJnGRabsmU8vPqL5H8cYxaHMYUpoV
ye0orieZ9H/FlOD3E7O+vxQh92Y2j7jzaXJJ81N5bVda9K1o8ofG1CoZkJYrrj+j3vp5UgrMC7xk
j6xf4We2kUu/14eOTFqtxejHClxSJ0vErzf136P2Pz8R1P8+0b1J5I9nB2uJg//c/rb3bjE55wZj
FI6HEefnn9ufP+KIgJ0GOo2rzKJp98/R0lwSZJA8C2kSU1Hmnv86Wpr3jsn6IqVAhx3sNanwH6QA
KxSutfStMRQBcmzbTJLoHD3f37OF9n/mKdWDqlR56uOM2sRb+NwXGbV/5YezU990SVjofq5P9Idk
b9OtbHQNpSV7HvwpGQUuy/kcXQ2NF/V0R/PhOxmsA0dCVA+xWg9N0LhVe121avwVl6b0l/zzf3ce
O48s5d/vvI9PBThC+Xzz8Tf+LrMc9R3OeySd3NCgSpbm+N9llm2/Y2IJBJNh/oIYZnv979Yz3qFr
7TALRvuC7HBhK/8T1XX+QeYpDMs0YARMIv6o1FqLNnIoyIlxdfkld0G8fL71xABsuMrd5oR/mP3J
DQHT1kyH9soUF4fORcY7pny/attUPyaNFJdNkepPTm7rwZiU5VYB9A1OxpnfY4JdwYkx5vcLXnHf
uoyYZiD9X397u69cBs+zUffnA4MIggjHYJDEZ50u06KsLIy/TyF27ptsnOdtX9LvKfXW22nYgW3e
Xu/ndPW3y+fXgsAduIIgNLwYb4jWku6cqe0Jtyn1o1l77+0cZ4sxV4atHN1PaWaWF12RiYPnJBKx
GNDthdlnW9E5Lvow/XXaRW0gMqxWmcnLq36I2m3TZXWgTi6OaJ5wduZkOnthWh7AUX06MyEjvv1+
dfMLkGNbJkVY65pM41fX56xJG7fpvDsJK8doOUehdxJREnhGm22nzDmpommPSitPb7+6Ne1vWVhf
qH9c3sDP6VE+31zKKPp8LsbuVIZA5yZFT/Z6VCWXOdXchdeZjT84ijyWUYhH0qQoG67QdgMP6Nww
9LUnYX26ovi0cxWsTQqgWRpVmNXyhMl2exBZaVy58dxfJbLuDhOTulvp1tqua9Xm6Fii25ktbCqz
jGVw5p288jEAUNLe8JArI81b5euVOaYa3jjzKZ1KiT99NgUegjYPNTto70zZeN+MLZ2/UXUDbSqq
G05Tus0Ty/RDHPhAoffuhwF23ieEWPVryMP9R1fJshs18oz9mYd9ediQGyLrJPUj2Lz4gEbuaEhb
pPrJxWnn2onr6ltc5VFgFUl7HRvDHBhjY+9lOBUnUdnNhd0XbLFpLrQdgnbjzsBPY8cfkwlRbUPf
VdQzL3TZvM+PJ7oOnEsiIhB1HI1Xe0xGtRkVwkCxoDX2oproWOuJEQgvPYe3XfOY2c8GWA+OELJE
QDXN1UFCNT721NHUT31tQgxy86SYfbuMseLu8izRAwHRGVGmzkLhLFLVO90aRgey54QXq1c1aJ3F
WqK3oNGYcu6cCJW3S0ZN2ifMOozvb3+8VcLOwy5PCOAAcAyZxXKH/F62t1ZDIR1rxinL52Tf9CHD
YbOv9mo31QG0d/2yzubpmChuscnNUDvzXX4Kvjz7MB7LI/vH+N8Ahbg2/JRmVsmMdsLJ0HrrMWNi
FV70edRCtytM9dSFi4tLW9A1Y2ZkMu+qM0gDG4emOPM8tbW+QI+eig0oLO+ohZWV+aMyhg+GmTnf
PDXOfGdsrcs015w2sNMJ1nxsu2MRuGrsfEsa25SIeEVutG1zwDksb0h/8gbRHpvIDivfk3UJJQDX
tIjBbD/Mmw4+8hy0ZZHn6ImP5n3v1VblR5FVdz6juvR7XWred0eP2tAPpzyiD+Km7b1jxRwFhKzm
H6lhjyXjOFuvN5U5MRCLTGQ99oyp5tK3KhwFd1iJevq2G/JqH/Wu1gVuD8EryHSGxIzADDCLGmU6
bpZ1gwzHJEEu7aK5EZcwQZTKV2mGZgiNaVp6LUqRNlihgILYLA6p1qZoq3thN4BkPRmlG1NrDG03
Nboe7nugX+OmTtGiOVbWAMxN7ZpyV+t5/L5qCxepIn2w1KBoh0w7c4+usRMQPzQYigQ9ODxLUFkF
vqgw20EI6ZzsfPS2CqI4WKTaya5XKvNLaen5LTRJph+lZZ3ox8Xfxzj7Qzjq8gyoXgETI+GnT70+
E1pZxnlcds5Jyet0r8/VGBQKPot9VJSH3NHP+ey+CE6sR9JH2Y4XMgC/VXByKjFPnR67J0VJhkMW
wxiyysjZubBC/beP+4tQDSGM/g+B2nHAqFirpYixQrGG2Ts1ZexgJGpFu1TRyFNaHbsE3Ttn9fzK
T+MaW8TLAGkvHtfPwwsqRzLCIcs7pTM19VybNoc2/VGomX4mkrz2yzwDLjavErrzGkpUm7Fmhrka
noZKKxkOe9EmQnbvQDNN3QxNOJ6BLr22U5EHBOkP1BWi2c+W228Nz7xK4UJ5hXIyM7080HIwtn2S
pSfU04qgsLnRkg6T6RqCy7bOavPgpeIcQWtJ/5/fa6T+pgsaVAc5CY92lTuFnta3TalYpwnbA/Ao
iqMax7Su1WaTJaEbbqwxNwlloYlwRwjfkn4wmxDDqsIxHubOQlvTqRDkPXeOl3P6PK7jAsydi1rG
wr5YS+kbRu7iHRB6JyuRdjB64bEKPRqiNTAeKMfOZQlMw/eMsN+oikNTppyGm96O7d3bG/5lYk4+
Rz/fY9tTDFHXP9+BRL/aBsCS3mddrnwLozb5bJWe+b6Oje675GVMG23qEtWvRTY+AT3W80CVSaRt
MKtXtM8eYIyPcZehhmFY0UcBs2PyJ0cJteu0rdQHQ+cHbhIGwyKgVAP0rU45r7nKTAOlo6oCAPD2
T3q509njBlIIDOQoGtdwUtlU3QjPKTwpMRPTyoawJWdb27VxIXej0Zw7w6+tx3tjnzNxo+O+ymek
kdlqjtzHydObAySBcJOk6R0AofdN556z23zlexmAx4iG7BsGjGvxIF0bWj0GM3IqXDM7lUaXvNdD
9LCQr6voP0/REWoYkuIqfI+46YaNMVIXGFL/1hKZr6NOAYo1hf0+063s4AnbFYA2cOTLmRngdDC1
7tFp2nmbVfV8OdlJ/ZnhfHhm/7/2zthu7Hv6PnhZLP3434MDqYOKMlxEmhcVfmKHX3oxf297/Wtm
nlPvehljeWOLaBgKLguTw3i+FvgPvR5aSzkZAzKCqN19iYcKxr5lPL698V7WRwTYhfTOVoBcpa+B
jYNsu3yyvOi+jOvuCyCy+cmwwGD4pTliRjjVllCCQoRtQqHd97Mfgcv6MkAenf1cU7rqD/VJuKl5
IJKEJVGgiDRXh9ssOi3JqyK6z+zGOSCmMdx202wFQ+OIgypgdaMpnF1Js6i2rhe67ylLqjOU4yVD
fh7pkJBcWugLtZIp9OpKHcAEum0Wx/delA3HKnOGrZWgB/T2u39lFQhXtBrpElG/rAWvirZp7bQe
k/s57eJNTAK2SSTymG+v8sq2XRr3FHJUcgTN1VbKmxJtVz0R910L/qZQ2pM1GUccoPsN/ewfby/2
k8X0/M1Re3KF0vXScCdesyCBc+iKC+3nnht7U0SADa8GoL9FYCdTo+2buLNuzKzXnU2Yhbn4MOuL
4ldTadPtQKtS3c5eNz1keuXd9q5SftWLyjzaYVA79R4Lh9YgWcYfOLA6pzm8/ezP52n0l7hP4A+z
6RDrYSK7SlNtrVe8GY3b+1ZtL4QNCKl22ocyMy9VK/uma+0fqpf/vaAHVg8iNlnHaqdbIk5nQMzi
fgDeSlKhRLswk+q2CnvvzCZ4GU8oCPHoXapXBp/r9DcrrCg3wFLeD9XkwdJBbWjQGsuftKw6s6tf
W4rpOArFhC+Q0qsw2egCBEnL5Uz+KzZzXUZ7u0kVyMlaf+bW/DniXO02OueLVTTkKCZUq7XGWBOp
YeJKkZq1/ODajf45ml3nq12o2qPUJuO70UvlGhRvYwYYE7cPcaOYqQ+7GFM/hFqUh77ktSOM4oAz
a6LyW5rOZhpEishHZD1Fo28kxCbywHnorsIqbeYNW9KYt9jNtbdY35Ym58gUlV9kXfNoK5X9tWlC
xEsGY+wXmUVosxdCcy2ByaM2vFe62jkK8JHZVWT345XaRlnq456De00+NbaxcbLZiPxRxAOTpVm3
g8Qb9elSjeBFBlye7odmGNU56PWw6HYNghCzb9pV/ajkZuX4ehjHX9RqNACJCWjh29rRoct2oxj+
0obI4Nqq5U4odEz9vvTs1ldklcHymKbypvm/7J3HkuNKlqZfZaz3aIMWWxAkQ5GRkRkpN7AUkdDS
IRx4+vkQfc0qCbKCkzXbrs2tK50AXBz/zy+UWmSBZtNM2MBEw5uysDPU4knqiQej6ZTZnzopj3DX
PnZKGKZQzqfpPu9q9dvby3GtI1+WBypqGOQg1dQNa+sw3SDwNcMu6LmIihhSHXN13FTpQBdN4gMa
Bpo6p3hBTK49QOd1sx+h3U7apsnb9qka2pEdw2iczzM1exfgWqrudLfB23kIpbhFvWDcllNUf8qj
waI1WCaEjsSEB9i90R2HZuzzbecaw1OCS9VPMUqgXL0Yx8GHvpy94FiWkAtZ5DpuOnGnyW082NNL
kerhtRX1es9ZTXOuk7wLukRAmGudWEq0VGcaZftMUrn30yo7juFW9GnhE1RaD/yKhPSfOV5sySe1
JgLGVpaWowHI721MDO52XoUIvvaaVjCDFOMHIX5x7StOZmDZ2za6je+Y+rXDsAfXu8YsDzxXPWzM
mkLeT+fEIghDyQCyuzzSDN8srPLY8RX8RiS2ffv2pz/fiVEFcQnCmQ8lnrm+YdZ9lTph79XPqtSV
neaV4V2sDT/53fU2dnGtczLYtG+Peb5tgY/DAob8A95JV+S04sJ/pO28QVTPGtB10NSYoemF6WzV
dpw+vD3U+bnP1W6BEo1FCIzO6nSodtBIudHS5jnSsnhra6LfelLOV/bh5fQ4nTSMsmCWeOLQYlyj
LqDIVmfFTfMszSwOhOo+xr3SbKNwwMSzm96XDTcNa8jk9u2nu3B/pTkFHYUPt4Dd60150sw6KRxH
PMMuqb6rzqwenEqND5NjMlVnRXtXZ12+tdkBgwxjsCOAqfeC+tK5SdoivHKqX/w5rBu6tUtD7exY
74aOEjK3u2dZa3JvJsWz3uK7F1oIMqY6Zo6r7vSEJcqi6CAZVM7T8FSEmXqn18k1970Lnx7qGEo+
WBtcZ9Y+L3ZqtqUpVfE8NoO+KZoxDtRy8K7M5YWPuf72lJM4FzORIVOtL1xN5Gr9mAzjc5Kk2kGN
huknemYqZy83cWGs7KnFAiVqtmpliruC3zptIUthgNmoPSSzXM05jWw1qwBVlb51b5so6gokx8n8
s4co1QeWrRiLhpdk9gB6mriXqjIVgRvyJ4EeD3V2g0WF9TNMOkx3IS97mxmbsn+Yu//WW/m1SPpz
moNEMNUWqh6wN13+VXnba+5gRjgsP3u02fb6IDg6M2E0tw3OJh1gzr40hHjgi3ycyyH9WJR6vUcu
YfkxrbFdEaUTuEVT3cmwHHZVLLS7MQqrIBtVeeVWsXbHIySOCYTQEcxMhcd6JsufNDvpaks+R6oz
fcobOWymRezgJ1nubVuRKkHmqjfzYgmrMVfeK7NUbgUUmLvGibxHPfa6r6nVXzNAWO99y+9a1gZL
VsdYSl0VovXQx8Kyy+m5KXGdrZtkuO/1Iffdfop3b+8Ol4ZiPrrQKl6L0dXnghVu2GWnT8990nib
WiX+GvlTse+N+FqC53oRLE9F82MxeGULZA6fbrMq0UqhVdjT83I8bgYH7+1pDN1NlDbDocwz96DZ
VDZvP9/6trUMChcPA0D6HnggrgbVvKaHoDwwaGPmfoRG3m9NqWyHCFBKbeJrOPPZ9saAC7eFq7tO
r5esudOnxNcj70Tfqc+F8KadQYVC1FyUxA/10JqBniG7U5eOwiwtQJFB+zi00LRqJIOHsYzaK1P8
wjvn0wLzLwZ30GqW/e8PjKSvPYW1ZarPYJZwsJJevq8AHvxxLLRd0+p4Msjxmp3epT0AmgWfGlYA
/1uvK7c1jUyv3fnZQk5zP3skEGRmgioKi0vaj423zaqQK2lbkkU9Z+qzoP8WACjV9/3YHRR6HvdW
a6pPfa10SGTr+YFyvwogi15LG74w/+mO0YpY3OoAXVZnP2Ig+stEBz23cVJ8SqteX6orb9cOor6y
1JapttoZqTIooA2mBpjyamZUmmQDNnPt2XT6+ZZWxXSbY7G7s/LW8LF2VblowJKXYXYtH2l9ylGt
02fB2Vql162eVe7wSVQAaG9+todJvetafXoXpsr3t1fa+eNBi2TfWpSwdJVesfw/ptok84J7bq4+
l3VWBAN/+rlUzcL3TIIXsKuTd6TjDMci6oYrFc4rS/j0zeK6xIV9qRZhX7qrTWwaIrRViaE/17M5
BZ2rmO8LK7RLQMler33Ug5htzijwvpcionLuql6OQQefExKhWjhbGpmquqndwfBYmHH9URexdSPp
/7coZ2b+S2bqHQ2natVgLqf5t9SRdG5qxZ0/uHbSfxgr5atlzfk7t4W+sGMaRNrGhCv625yt6t6D
UDLfdYkTSZgNqftlSKS7L+0Cs36jSM3PuPvQRiWjQjnmHt7cvgFvpblShrwiJifvCR8BPMCoPiGv
Us+vEBU3H5Z2HFT1VKjNfVbqah9gBykfnCnJo23s5Q3G3rQuUCU5ZvFUYHqnbqqwyDWEcGLqN/im
VZZvNkak+CFWyt1mMJvvStGTL1BI5BTznOPdLcuyDNJykDi7xWNR3StdB3cCiWwKc65ohvczpP5o
5+kdQbheiKO7ZilkRwP6iBvaKe5wNImBugKunl3cFj846KuLozAYHHqb0+2wUooRlUnXfHSMOL6v
kU7daFZaJZs0ssuIHaiqEgjofXPkWpPeRGPejX7T29W0MRtFaUhCNTFIbqfYWGTI+XATyczb5kPj
oQTAhc4KTLodB7dx6Tc7XlbVAZLK+IdJc6rD7y5Ld8MMgLIJS6d9RPgK0FjYs9ntNBwnrtzYl73r
9HOD+NHnhZDBwcf6P31amhg1JHK3+jgMTbuLOF0Mny8X34WJZ+6ZJdW2wFTiRo1is/NhIja3b28J
Z2C2hdE2FDMeHJc5mNOr09fss170bjJ89KxsvMmqotlWTpfhcdpZwRxZ/a0yZmJfuTqHMSq0zVjZ
6VPsFNP+yi9ZtoCTd+GhYnrtUsHDWDhYp+9iUGVilGUlP07F2H11tNGFNtehEN9kmZvmm6i2aCJJ
vda/zOrMxShysuixxPxs2OVT3j1hCels1GzK/+cj/S9d879oTv7xkZaom39EQcfvBcE0x+/oY07I
mss//w9ZE0omTRBoTh7qHtr1HNv/ImvyV3XKdWq6pUT+F1lT/W8aM1yzaK5CSXRVmG7/YmvyNwmx
WKBkkya59br4/3OmMCRh1tRy0YFJQYVDjXU6oVA3IUcmUPgdpyF1XZwuIWE/4IlMN7WLlVimkzpn
Lc4pbhQG2UurNM+KOg8BJ0Hg5YYFNaWNPxO9OHMy3yYVmlo6m9GmH34qs/7j9dX+7yz7r1en5H9P
Cn73ve6/K8f+Zfj+f/Z9Ur5Q1fxLmvb6L/8z5Szvv2ku0V4i9GSZc+xV/0w5U/1viIK0tkG10Wf+
qfrg7zhsKEw5piR6TMi7/5pyxBlRlQCD4wyCOyTU9b/hpq+KOHwPET7Qq+UPrwbRK0AM9FpVJOjO
g6DUT/0O2PB3ieDk5o9F+O5/tsQ/JR6rQ2MZZvGU1GgXIc+jJD6d1+iiKyUXtftAKzH/aIBlB2bb
AUTXZfk5UjTzMwpK/dbQCvUzWIN9RRF2/pSEkyw2mhTlcLWdVSmn4NkkYIZGh1Kdu72WuUVQyPH9
2894aRCUBDC2AWS4HK3Wbqw6XY7lbnwAFsStgEVLF6u91k5cXS14k96icVhsHBdOxLr1pqDCD70p
iQ+k/ElfKctiO7tzEShucc0P7tIDoQxcei7siXBVTj9a1jdMa9SIh3RK+59e5So7tVioaX//3pbU
DBz9KLW5oZwOQyKHNXk9TySHottS2Kl+bmXdlTvrumpYXhyBBXx/vo5LH3Z5sX/cJBJQX0UbQCgj
r6oPwqhmvzLwRqtC/WUUMg/o07pbFELubkRYzF1jrrZtYXt/PxdRdBFSpoNAg6CuqpcBnleojG58
iAlRuItdKH397PxTAPxbxGyFULw+LVdlHpSdBCbcqib1JrwIpKFjG5upv0bqVt+z6yerpoCcdGkH
f/0JgTqZJ2xVeKOvYfWed94mnh0fkt7s8cmhKVUI2Vwpty5MfaQ05E+BduOnv677wjYZbL1o04Mx
y3AvuVcETTG9jGo4bv7yeUCDFxd0jLw8SFqvAvY/5kqRtVrO5ak4dGWG+woDi5vQE9qVHePsI9Gr
hd20JBGAJDmo6k+mZNi5ReY6NTvGXCQBF6Tslx3VnW/3hftUzenwt59p6Q0DpPKBcJujhX863qQZ
YmxFnGBnCe80TkmOVAy32P7ty4OEAOwNJIFtHladp6M0eT82bmoWB66z2u2cGsOmqjPjyijn63nh
OjDfKMpeCdCr3QkaqWa2Tlgcahv3yFaaapDqjfyVlJW3i7tIf5zm4clwG/EbkKx6DHX6tNVcTbu/
fVyMwFnNcKygdOGSdfq4iZVPlYap78GMzWlL9+VXqCTyr7/ccr9YVKNcMnjg1ZfLhV71TcIC88Ku
34ZlmwSTY1+DNc82fIrYP0dZPUolInyujCk+EB3mbWLdlJST7jU7x/NZT0OMxUXdgRoWZOX0hU3I
j5whroqDM1rNjYKFzg5DpOTWq5QJ0bkx/I907d9uhWfbBkcYxwvry9UonF7V4n8sZrVyR5eMw+Iw
FZr9Aa+SIfThXXWfMrKqTf9vZwNHGdsggJytLXTo04dTYA7MhVJXB1vE8h6FOY6fQ55fifk9/1CM
As+ahbzsHGsHRyObJFECsjq4GpCJUSShL6bsmkXz+YtjlKW1R/HKel4XbW5cprWiWdWh4SZeQ0RQ
+uK+mUUYbaaORO8r9/rl4PvjMs1OC4Me1ggQEoARkNvpq3NSYxbDnNUHyO4ETIbNnH/KYwy9dpj5
u8fImd1fk9LbB1krybXgi/NJSQFCna3SQYAotR48ah2TPHmnOVRgSmWQSSSbfl626dc4zuHl5Wp6
TUFx9nqpdrjksYWh8mPY1ZrWs1mKBs+hQ0Qiy9KMi97NGJxsrFCzrsyXS0Ph0Er9CxUNWHZVc2Cn
m1hlX3XUPtr4ArajHhppjHs5KP8IRf/fVxu3ZZrRxMFxWYbvtoKHcHGaZq3MB0zUHfPWFM64L3qS
kiNoJF/eXmtn32y5qtOA4PpEBtMZ+77ystZUrLY/tG4hAoh8+d0oG2WDThvrNq1zr1RuF97i0llG
P04Bck6viiq6ehBS+4Oi80ACj62gbMtxI2vp3Lz9aGdrYXm0BVKkKOByuM65Zvq1Us36/kAVpH0f
1Rxru2goHqTljMdybgEUK2+wt04RWVe2y7O9ZRmaghCQhJSSs4R0qEhZ3AmtP4xZqe4aGJTfSiOe
rxBAF2TsZLGvRllNfrtJmqj39P5gFOpXWJ74OZqJd1MoVfhMWOaIZ1o6/m39+DrmoqOAFcHsXB08
Bj7/s47L1mF0M1z3E+ULPCG8PcLpms/0xZmyBPBxtQdrWgu+bR1SldE5/cGri3lT4ZDlC6sgltvW
rpUfF4dij6b/gt8JHefTXbMcKznAjeoP8zhUtxgcqV/UUJ3vEmFeozWsu5BLm4cOPEJLkpYh0KxV
lkK30bYm+nBwlSYkJwqG9nFW7OxOM+zooPZSL29k7ViJnyUelmN1hNWc07TlY9Nm2lMbW1fFIxdm
K9pdrlGI/AGz19fhWsWqkMNwOExj1TJpRvPOHJJrkRSXRoEyikyDezBeA6ur/ZzMSjd3jDKTWuIr
DeK+jPJz+/aiv7CfcZ8HHAHW4TBagMuTG2qMufuEpPCgY8m5STgG92qL8SwizeZLL8Q1n5zzqQN5
F64C1tagSNxDTscbJy8WSqfOhzG10DbyoTaOUJrNrOnX5C7nj8akgWjNpYA7AX84HWoSTlnNEOgP
qdqybRVC6ERFG+AYgdKMTrjJcT/NNm+/z/NNFFcV+gMsQzJfaVicDho5RdjoWuQdzF7SPkkxBEv2
ClLu9nY23LDeCtxlB3w8SKw75AAuzpUfcL7JcbvDlooTA49kMsFPf0Af62qjQT892G7r3o1OrT0S
sCH2hdCGwk+FIs0gFWFyTQZ3Pl0ppbi6ol9gH8d86nRci2Q+UKoqPJB3QVJ31gq/rcL4yhl1Pspy
OoBk4DAAtrbeDVQ9xAC6csMDreV5N5l6vHWS6hoIBUzIrz05KrBQQIcEl4ZFgWZgdVRYtWKiyCEc
uBl4YU/SkYq5Fe5ouaQMY3G5W0BSHePCWZsfIq/VzTtSc6pK9dPak8UO1166qoVWiHE7h7Nqd77e
5i5eUEVY9+lR9AaAiGGOqnJLQdMagdWmceUXRiSx+O2H8JNilwowzUQn+iarw1oP2kGp+JBa1JZ+
2NSNCHqZaDIwVQIUkIpWqfWtTedi2tRhMX/OSz3J3mXQYdqNntTCvi/RWqQ0Z2VWVx+0JS/WV2s6
qXAE6Ht+T7Jh7HbGoJvhu7jvYu8xSy3x2xIt/Gpaqkr8UFYurHm99Pruqc+juglQ6hUdfVQ7V2+M
rlCxrDJ78SUqZswvl2jK6MF1w9zzJX5iqQ/PPobtldsuQnko4g+qKvNPHZx7gxAlN06e7clKOFOo
mr9LY8r1Y4xyKnmMRS6nLeJo95sAVvqs6ABY+xnv23gn7BEu+AyJtP+cZ02mPMhUpg6RN2FEZOo0
haH2lI4aMRJVAa/tkbaYMu5Ih3O+G+akuUFclG52W5WiaoJQYs5w0zj1OKMfTqoIijKygoXRbHa3
g5kmNJXbMXV3oa7IDwr+3XlQ48Hzpe2KGjOE3imqrTA5qjZGb5hFEHlh8p1glL7AE9kqiRIAyb1V
uihLA00gCvBrrB9SyOOh+BGOuv2+GyXAIOXkkDyoHZ4B27o2vZehy12itmjXJpuk49awD2M0w8EM
Odw8KOVgjbtsdkaNXyGoE7cxQAVuyYZid3hwYIP6g/PQhC+eOX2E30tuNe62dmYj2VSKV/2wMUv4
YbdVrW+ULst7PAvGKHvK2kTH75j8Ov2bBI6LX+h6j/qNklguRqChivO1HGIo4nFkx/1uhhlq7TA9
yNXbcOGp7gRtU23jehm6Zh+wDqczNNWNvKMvJezbrDMsxfCt3O1NP/EGlFpl1xhqgM5ZyQMxj82E
sW2Xdfd27nidP0DF7r9Nk9aInTeORrJLMnyftwamDOOdWAIFhT8ZlizvXWu0efGKxXRPB1Ek962A
pHWAZ9hpv8ZQzOh9UjeN60MvcwsmuHCHiPOiCfVbZPd2srfSsFa+20NREenuePmAYkmt8v0gEq/b
YLRjP9FFiAmJSAB8SRwOm8i6tb0YnayTk6C2n/uwq2+TjH8Zowwy3LZz2xGAUHdjrN4tuk07sCFK
YHSgqAmpML1av7OjcrR9Z6S58SjatiN7Vbpl/S3FMBXIjrZDW36atcEOfxFwX0ZfJm5JY+vLPJJ1
UKoqBIDbes5swp8V7CXF9zpvrO59xmqfHtATqNY+w9K+e+hqA9zAT2MZYmiLr7T41etSMC3KtFLZ
s3ZqSQpxfIcv70RLcPwdhcoPGYOzZVrekUfW13dtqWsvsWZ97VrnMfLiPLBrtKajZL6FCHpFa6lb
xxLFb9FLYnFKvQ88cHi/HIxjoUQoixOj7feiE0fUO5+JYWQqJbiKEIjx2CWK6fjWnKUfJ0oUHNS9
6q7v631hY1SOXCvx1X4ufCOM6iMx0OPOm03TTxGe7dIK4b6uTdDaZdw8paHSBTW5rz6xr49JbXb4
AjrKjdtX5TFMgOuUyfoto3b0rcQ+pG3Ub/rQwti9qczbXPceccsvtwPM/ZtZM35M8TAGmaM8GFYn
tm5Z1jsLJGvf9VoUGIv2YTIknl3gTl9so7tx3LTeuV1iPPdj9eAh9tvKCR+OZE5JVNDLYVNq+rvZ
xHim70ptPw0ZSqHQWf5y6ZdibveEr4vHvFRTKuIo3pp2WR+g438zCkuDhzg9NSQjYq5siZ1MQrzg
jTn6Eo5pFpRy+iI0HZhNV0d8LVT9zo7zct826W52ixfcKXcQXsMbs7PDKYZK2UgNc5kCcd2N1huN
tWntYuI2SONurD7UXdQoAe7QffVuLFJvvulynNWfTLu1vI3SJJpyxz7p9Xc2eojkpkUvZG3sNnar
R6KVxvKnnMtZvsMV2LGQ97aVKzepit/+y9RO1fA7I116eA8DJeqOaWrOoO8gJca+bpVYfyl0tZg6
zjFrnp+ncg5RMKhKRDhVg99P+xMimtq+U6uiTGBJhnq6FXhIeHf4nsNSR1uav1eY584+H2dj2mtp
XxQ3uM1zZRuAjSxYTnlE+EBThP2SIq2y8QfFBFLWEy8ujYcwcsyf2oy6+3vIJh1tbaE2/dYu0yjD
lsJF9+W3WdIZN6nh2KCNrCir3tSxpecbSUC67eukK30ZcqUfHzi9nNB3YxRcgaJH2RETcK/dAlTR
m3fE4H0q4sLlwFVE9cvzSiKvXaQz8t4rSBrzZWUXhKvJ0cVVv0G1cxNraNrp38+1t/HiwuGzkdPO
bQlK2++yC9vZHwur0fyeijTfjphwf1skXa3veVZTwgzr47u4xRXXzxojSQKdlMNi14y5+k72neEh
6ugRPlV9pZjPZhfHP5tihC2gDpwqDw0aC45BkjEJ7xu7XkXbUZIa7ZZJKQLeC8Ub0QA45Dkiqn91
owi1oCr6ufZlhDX9Tiqxab8rZTG3N14yJVq5kUqTdQjaYm/at+HsxQ+tjNVFWNpqhnzAIykCFK8w
lAoKvdWUW1eigdqorWGITTmgGfPnrsk7HDpz6YkAAEyLpN83KQeYXVjWE97mabSJtL58XxM7iFQp
gzDzGBeUbUHVWMJ835du1L5rmzyFkJfgnhCkxjglPtu6qI5ebYyZ37Wjx6XfauzmJtFGLdyPTjXq
d04bDwo8nFoizGrU+htVgf0uxjol8kt9FJ5PLG2fbHOK/G9U+Wpx17AkudDrRooOPVabB1NGg9P4
SZzr857Dwko3XZ9lg/SNLCFbOZxDq9xLYh7sTTXEobnPBkrQzTBAm0WdnvUkxmicJr4hBXW64mLH
voOaSBAgGUcYIPqi6Wz1ntbYOPmeAtK3a9m5fk+Dnia3/OPJh8gUmMK3tWwHf5BLLRG3ssbBpM6U
cEPchdSDLLGYNZbZFsr70migzCLr4lxo0Ivkri80wTbB0VJD9C/z+pe1FJq3w1A6WLYkcUqjRcJp
GsnKMpJxj1uKMR00VUbVriZGkUBkurf9Xi8wkvfNMu2KTZEWEDfb0a6zWw+J96fEga/qG1XlfCgx
+3J9XFqaau/2ofcLo1y89UWrj3y8DtcDHwPT6DuwSVPeTNT05S5PM134RtSl7RXo/uy2BuCG+yR2
aYvrAdDX6a0JvD5xtWSIj2VsR8e0qiv2Fq185CALt4Xe4Txk9qNxZdSzS/jrqB7QjUkvCzD4dFSK
+qytpj4+Ohxjty3OS9s0kU7QVMq1Bzy7hC9DYSECwACyeKbaBUDXtLqb46PHovFbRc0OE7wmuIlz
qG9avUquOG2c3RAZENAEKT2GAAvx6vTZnAj3b6vS46MsDOdLBKnhawZx9wpscnEUOrU4OC7qubUU
VW1kjwzSiY/arDfiRrFqO3z0plm9pmq4NNAC/yJC4R5Ia+T0cQbbHNqs7pJjY6E80XOsCIwpbfdv
oxaXJgTXahcmCT4RcLpPR6k7EWOOLJIjnJXoxoOGQKWZlgcnt68BJJcmBNMBW5mlDU0f4nSovJ0o
1scxORKh+L7LPbYJ4nV9Sr2vtHe//AfPxbyzX9cW+OvpYCm2NS1Mj+RYitx8VKOx+TkL2W6MSb8G
1F/8UOBZWAEtn2tN9ShzwrGMLgecJMCWQxZzLPFJ8Zx4eH77mS4OBPhKp4NtA6j+9JlyM0lKozOT
Y4hGl6uG4tifDBxsuv9gii9cARhMwMmoIFbjcCqYpZKmx6LK+s8OXltdUM11Xv4tpEPKHn0wiIzA
dUuY2ek4c1OG+oym7OjEVh9EsabvJseNP/ztW6Ox6mDTRF7h8pVWo4gunjhNseN3WylJrRjUB+TH
1wLlz9cR1jGgRagUIWhi83P6LEsciCSFxDn0VQ4zGqLMhiKo8cH/9L/+PKdDrRAqVeQE5E6TQ0e7
1w6NWrqPNKeuucdcmGxL+w4yIVAqsO1qAblRXSDZHb1DTXrWbdMPhIFw5b3ShT1/bdAL6IEyB5ht
6JxOX9uAdtDU8jY61gPK9ImkKq780NSlnzde+ulvZwK2gxx8HpwU6IxrgNQZHD3rCy86EsCpto8l
HMHiQIv3Wmr8haP9ZJzVQ832XHixUsTHTie7ZCiVrSZe0Dz3vhNa8064KIjefrJLrxFaCJ1z7J2W
zeH0NWayc5OlAD+6k0nwkZ6NxR1J6npyM1pT/PPtwS7MDBRgkIeJ4MU0deE1/9k4mPQxVTKM9I8o
crWjo3UEfhWZrH+/Pcz5MwEXQykzkHxh8LP2zVpkOF5LtXrEyyD9OicDkhSMwhMu0/Ow+f8bawGF
/yBtEHuP2bY9Z8ch0ecnOKVmUAl13OZ5Fl35VOdvb4GVUREi1IIhsjbo6EH7wkjK5NgVRvgJYADf
8Cpx/rZ5jHxv6dLRpuI7nTUjCrs2iEct0uOQJcLZavbo9e+RbqVYmWeza1xZxhcfik8FtdeCirLe
LNRQixyrN6gixhFEQEqx6bTevlK8LrXICTSPgwq4PKK85f9Q6p1+JX3B+62egzZEesRlEBoJ4U+J
RfCZ6lYPvTumD6kSK0fTrEhJkVrhhld+woVJibc3pLZFj8nWuJoolkjBgaYmPToCyJwr2xwmG6wF
qs8Izk03eHtaLv+1swfGqX/pelCgLZ7hf05LMzLrMVba9Gj2hthxC6LJadfdxjSz9M5O++4+KoV+
03p0fN8e+cIHdXEZpKVDhbv873TkZEgSLy/i9EgcYR54jUbG1KhPV2bppVHwJYDLBn0JUdNqJ7Fc
malF06XHBM7jZ1tNSR7jLybRleW9HPHr94hv8OJdSs1OoXb6NCFQR2hJ3iPy8vmD3Zn1h9SJMFAO
uXXV4L/XHIIvTRMKKNYedu9QH1c1R+GQZRiNSnKsBYTbyVUQ4AjFu+tIUf7w9pdafvvZs7EJ44oD
gf/s1lMuAV2pGWI0Egls3Uw3gjt6qAdd/YTjxRCk83Ct4Xfx6ZYPRlWFmdi64B1B4xHIJenRGjRz
V3CTvHMUqfit4Yj92093aQXQzVSJg2LXxbvj9Mu1SQdvQ7KP9UmXf7DjJr/HL6a4G7tSDQZ0b4Qu
hrV3h/71miLz4lOiI1geFDhkHYUigcVx0A7To9Rs8c3wuhTFgJjxMJ8MUpuuLIWLUxSZM6Hu7C/s
cKcPGsdFM7mMcXR7V9uEtVEH8UxiWjlo5b2Nmuvr2y/24rT5Y7xlr/3jxCvqFmAL3OtYjGTJpU7+
EvUKJkYyTe9oXBUPWpYXV1g4l96oztf0DARHi3z4dExChOPRUxZkMwyn+zCN3ZF0gr78GsbE61zZ
O1+1uuuF8edoq6kD7ER3K9XTo9aK2gxk2fQ+zb/wHclIcl+SZUtPESB4wpzQ8YVjlJ+RjVyrLDSD
hzr7GUuwA0QWGJRrnMcL49kbE4eTeBxBPMvcKX81WQye1DkGiO1QRUOODyhNQ1pY1fjUWnr4rk/q
6KaojfRWtuq8je0S5+C/nwFLmADHGBuVubaHdF0x2iE+T8dJ62PE7OkodiXmMQkdZr3P9mPp/OCw
r6+gNBcnwWKEyr+7MKNWEw9qQhj2PY3w3qLXU5WEWaahivOprVzZOy6dLtzHlng36PUwBE+nW+Mq
beh27B0Gil8MmkpSFlGo795+jZd2KMAt2ravpcmaL9BVIisFltzHCuLMUY1t8YFcV8xBzLFAIdx5
90ZodjdaE0Z/S7OkClqcIfh2ODWg3zp9PrPNVGyWtfRIYrW19XDi20b6YNzBObmmul7+U+tJDKEE
Iw/0h8gOV6+SA6xPFkux4yzbl8JjqnaimV9EY+hfwf6mfYzW+GvlVsULPU9xhSN4cQ0R1qMjHYPI
javI6ZPmatTwd8LsSMKOt8cVHcP/eE69eKOTwvkhq5Pus1NYOV37UfslC+vrVA7mrnZ740OrKnR/
Y8yMv/79h0eFQpKDDk/rzBE9m6YW6JgSSa0MwNNW0+ZdWM/dd32cBqC6vPxGV0G8VzASufJCLs05
pDwqZ68NW2VdnY1GNniVCh3OqcLR2cSpg3Qd624IC22hjiUhshaNX03FFSLISSvsryytS6cHDp9Y
MiC1W6IgTj+IYoQxlwGRHnX8zh8bqBUf0RelBw2/QWyhYmvvxQMZw2+/8UtnJBx+tCtAiMuaPh3V
I+sI9K1Oj3lJhq+PSx4h2PTylMcBpPzWKDXlyuK+tFmZYMncpSj70cOejkgasczoaKVHXM+baDMS
U+qREkJSuu8kOSHdbz/gpdeK5wqXtoUET+VxOtwwY+Tgkgtw1OLWZZyx+UHKNrwdXJTi3TiO3u+Y
m9ant0e9+FpRSwKV0hew9VVPALUMxumIJI/9IOmnzlFOvpROz3W/CCT7HR6P4uPbQ156rwtte0GB
KVnX71V2aTWlKECPvTTKRyeO5BTUbTTE0NHN7Ok/GMxCmba0POhWrqZNErlzN5Udl3urzT9ZPezA
XSWT/EeLPD7evj3YOWuVXZnBCIDEFxU+3uptSq8UjefyNkXFPUYhqZpe/Bht6ciS3KtFmyE3tadE
FSXhBHocTLND+ycSWOIpMr7WhFmebb1xQ8rjhIA1BdiwmlELTNU7SZHRe+2zr2HRdcesigEnqXfc
o5HJ5rHHHtb2DfquD5ZLE+BKmXGunFpeCHsVQlxOKvbw00ndIB9qLIWf0GbC3HiawANrHqwpSJtk
fqwxzyamgLzETuvMByVxNNKutR5hwjheuwde2jdhSNMH4koGULushD+K3iFKY7wj2uyYmrG7A7gi
VtWco+a+r91ph0mZ99OURX6oq8q+Ni+W777+EosqGK6Ejr/4ug4ULZbUuZLlxxJHkgpLfcX80rlp
/0XprLTd2JMQewPTLOxHxrqrN3nZSAvyL0rqK5vapV2G2xQoBmoQJupqTqRjkWNI2pNP20/Q+5L2
/3J2Xj1yG8EW/kUNMIdXTtpdabnKsvxCOEjMOfPX36/3AvdqyMEQa/hBNgS4p5vV1RVOnUN/6YDe
CS3oZabif0biNvglRKYsO7HfrZVtGnQwH5h41HVjoWNfhcCfSYyPanthVSjRqRed8SnrgSZ4TTSi
02l2817J/Ja/YaJYtjzh4pfahVcf3pjccjZGwcthltl7dapHGPqK+tOgxfZO3nFrj8xwYmIEZmx1
lXYIa4lioBy0GwC3n4OpkxIiqvUI7le8a1EJhVJG2TnX29v7/zVX4VlrwooTV0XqK1TG3o1z+Aks
QfEuKKv88b57u/VWULWkZw0JJJh8+Ut+u0ElEL9aAW3gB2VtT96opfNyqYu+dw+2VoS9N/ai2Yl2
bq7JMCKaF8y5AYm/XjOA/F815yr1R0SNUs/oll543HCmp1LdPZWDvffs3/ITBJQyuHKwmHWNFjln
5Jt1LfWnGNxakFdGfNCKoH7QtNR6N9px1Hktr+RRQPC54yhu2g8RFWUVGW3r8u9/O+FoAL01aNiP
CJunUgl8K4HGs7T6jyIO2uOc79U5bibK8EX834qr8y1cO1OdKUn9QgM/CyGacmyrOjgBKG+e7LYb
jotd/Mi1yb1osMRe4qjXdlzSrVTNof1DdM/YB775etPUbAHDVpiVlhfmBWW0ynOsYNipsdz8rHIw
7RWVQNXxepVsifSlztvUjwo7hbIsDb02tZxjKIbo/QBk/Tx0swOD7Qz29v69uXlDf1t69VWtyCGB
ClSaGXSHhedaWfS1dsA8eootQcT3V7t5nJJ1QF4aAASrLxrGLTx9LSpes1gQmnCGgciqqke4Ie8v
dGtbAOUkUh6Ugr3u0WgdBXk1lomZAze7l1jm1AH+VXMKCo0CJv4/LEc0Tk8IuhomY64/YKVVS5yE
DpZq0XHw4iKrvwOCbX8JK+j35CxuHSK5nWxNy07NWtY5gytbFIvA1fVZdWzB6x+Wcop2bPLmCUJT
JWG+tE/WQ/JMBrRl6MaZ39HTUA5GBDb2ohdR93lsbafd+V63XCmhIJPwzDBB7LEKTkVLl9ztm8zv
Sz393Bnd/KOBovUPaFkM59BSQvgPVSYSNrghVAZ/yFVXwUZQqAXMFkvmm7awifFRqRrcDixiBjT9
UEaz8aEO2j2NwhunCiMiXPGyAA9f2uqmd2aQOajHZL6x6MHowWGX0TwEn+Y5otV28otbEa4LtEAm
43AqMV57bZZ4bEjCNao/DZz4x36w2qfYyLLHei7mixU22rnTgvx9AvKs8sxGqY+CSdU/MrUtdqzp
xveFWIqOEbwLuLk1osJqA5HhQTM/GYypeuybAEQhakdgRZt40b90RdP+ef9O3niv4BuS5XmmujCr
1Z1sCgYWILYkpqPO+rdahsysNLFyypVBf2HkKzgDgLf3WPpvXE7KlnJelbupMMB2feRtVLnwHyp8
4GKZxbGJ7A6M5Kg56en+9m7VnvBw0GRR5JE0O6vYiiFE5EKQZfanZjbSk9q4NOAsrcxQRSpJl4H0
Jw/JUB+SwUxOhA35MapDJqxhXXkOsrZ+sIpJfLj/q259Z9k1M7nFxJjrkaulcYOaDDr3ARaqp65G
UMoTallfGKRRHhlGrX7cX/BWkIDUjiz+SQL9zTCmFowd6pv4KSIgCNuLDurlSpuZdFBGOVWhHFIa
wD0jMKBiFU7siyLSYmfbt2wNVyn5x18fgdW7Rn8JeJDLtaasunyJ6+UvtCrnB2EM9ucKvP4Zc9uj
WJCWtMrbIM2S3XrI9xihX73cE4KsYqTr7Du5Pn/qQ8Va3lWU75uDS03hCEHR95SW1AzSpw8RSHNd
ffl2//BvfW3CQUrZzBXS1F/50GpksMScuNWTipaDV42FYR5N0sOfdlMM3Tt36c1y56W4ddQGlT3y
NEBNGw6rptEjKzWszG9FNnzVkkU85kpiPNvzUB27TBEPEeOA5/sbvbko5XpKzTSe4U+6vtXTZM56
04W5b2torDPAJS7KHDNnnCn1A4ML3Y8xFd2OUa0ZtGE8A4JGokafXeoDrScLRdYFWSfM3NeTuPxO
sTcGMG6P35qlHC+KHtYHJ0ajvTQXTxhBeLRgdDrQ0qkeVSQxIcQsjUuJyPtOEHfT88DETGGfkJsS
zsrzBKWI8dlK7iOlqD8MonOPwPLG+OCACTgIlbmvQGdKaIjn8GhoLU3QYvaYAA0OZQ0Zu6pEycP9
D3TLEklLyKQJISCiWf2kOZmrUYvq3KfNbI/eNDCKyulAj3lwY6XhlRnmYk/r8dYNlG0HmU3z57pe
oXZlFMCLmftirtSz2dTaowtk5pER/vo8mWAGXEdYhyGfghCRunHeM5BbZonWEVVggkGIJlYuIIvH
qCjoOvuWAdnEcezp03mDrjNGAJ59ubhzZD5jXIeaCU84bCh8WwxfejgVdNJFWj8lbTP/iiZAU97U
OOW/QYdwsadoY/bv/Q+0fRe5dTLDkd1GdJlWrzHEQI2RBEBE+0oZ+wPTEupXPWuMZeembgMsJn1l
PxPPSJFz3YFIkwlOFdlb62qqdjP/afIIIrLxpGaQ1v58866YFAQkKM2OxVZmVy+9y7iCBZg3M6zw
WEdlvVxg6K/HnQTjxvEBeATagxcgeFzjNvSqyNFsoSvupGA39aDMj5Ar7FHQbfNQXhP01rFoRk7p
TF67OaHpLbulvEADvIyBfzmVcwRGEvdeEevRt1wUyFgwLyvHUBU3Hf66f5zbC8X6UoxKgm/hUV4Z
iUNcATQsTn2QVvYHl8ml5VRogxL+UYmmohbJ6PE/rbBjnpaua9vTKMr5zdPqUh6OVJA7hbATXKbX
h1BHdCRimHN9O56zU5ZasBS3ILxSbow6g3iqHS5LnWk/7m9+68J40AAfSBC1FE1YXWa4acKSUIW0
rpm04AAf2hKeptaBrtfMWf4YDUb1dkQoi4J0Nci5+Oxr5EMBHWSlTXxxuNOXfykHLgd7MIeLken1
exLz+I/aHdydz3xjp4DfadDRaJGkVKuwQYjQqvqeoqdljC51XsJ3OEGygrFLfXJjRqEyVMHvn+4N
vyDjUSJFuOHBiK5MCwLwKE8XSiyLwjj2sc8HO33Iar3W0bcW/Zf7q93aIU0NiabE4cGAv7IhqgFl
4OQkl9aoMypcMN+0OJP46rTd6FNt78SOg7ixPzqQcBwaJu4VcNf1ipI626rcIPNVrVOsx6VT6vHU
0X6pvsH3sKced2N/JFRgxSHqoNy67vAvRtKbs6YXvp4t5VGBY8Ef8obxNEpZF4Muxdc3nydFeURE
YCKjUbPGyc3oXSGsnjEJm1jZw9Lpupe72vyzsNp2OnTMsu65wu3TCseiJAOR6C6N+Pr6PNELU5N4
6QufwQpNHKspeAkg7kAgbM4ezKF337mZqu7B8264eSmYgBYmeTK0aSu7oVYRAZ5dCh8HpH0VDMz9
XdfR/Hj/NG+uIun8OUk+4nreRW1Co0+A5/vlVJanSG8HdG/GvTDxho1wdozucH4SjreySFhbi9qo
pxJoBvnw2YjBG3ljbCbaedGcSDu32qymO9dguyj4VyYCoeghMWEW5fqz6VHYxH3rFn7UxeYnO1oM
xHqb4ucSBebnrOytPZ3g7VkyoUTZD5CohLmvx5QSRNUCKhCl31uWOPUV4+EBIkw7fZRb24K2lao7
XTo4A1fWWISGkUSWwyq5zWSiljEFnpcB07cNpeJF089vtRB2JWEcQEBkwLH6dskc2J0DS4CPtJr+
HHUMY+rlvPMMbK8Y/380eIDZ0nd0rZWxd0LQZWvS2h+zInkqgiU7BeEw8M7mGnDbNp7+CEInUHdM
ZOsp5bKUTiDCZTJm3WutArCak+5WPgQqw4sZJuoTrXEIASzLTcXxzQcJzAieKB00DMCQ1UHGPTmc
Fka131jDPz2SCJc5fDvPDQySWJ68aVAHbqyjZjR8doex8ZO+LnSP0nf9x9xS+Tvd38wNKyS0dqUA
JTQ3G78xB4URZhS0fE1jnGyo7PAJZZxfWlYV/iSqPaj3djk8MDV8DZgtYLK1A5lLA9KNdBn9qAx/
TDVykEJpP1rm4KDLN+8NAW5j31d//xqDURdeC6LmXV0ocFtMvloKC7xaoFTIlyRdeuL5dt8XQx65
MHnVqCyMhTvuteG3lwFnKUW+FXBkPHOrqNMpgPYXaT1zwyF+Lpzme6cu30LwVIfaHF+KSqnPb/ya
PGpAHSXOhQIDidm1q+xNVKP12hXPUWMz9j4ZJ6FBaxEVDu/bor41QX9dDfFdMhiV8115MFVpmUGr
VPEcZ5ryQILWMYIWd8sDD75VeQH+YWfFzT2XSgZA4GQiiPrYuhIbT71SIgwS+1C5LdZxKoXovDDQ
7H8bJZrMnbuxeQdYjXdbJk1sjlj6+jRpwuqgKOT0zDCXnjH14qPRz3uAw1t7khz5kJ5zIVCAu15l
QrRVxwvE/jgt0Hs4s3p0ckc8iawY3xoksCE5+sZ9RwiCVtP1UllkJgUcyYlfl1P1BJInO83qqO20
0KVZXxUxWQWaTZnPEfhsRlTx9sFgwsXk95RXvpQARuFxjROKiV0eBsXfYxGnSua1MLGE73o9mErP
ThvN3WO2u3WwxLE0uzg+aPpWBxsJJQjTCUw9JcegPPVaXbZHaB7M4Tlxrf4/GAvwTOJZ/ChlRflr
fmulu+1g9rY5kM0XAK1ROivjY1cWXbfz+tzaFS+CBNARidGSuF5nbOZ8BmcDoCazkc2l1ev8Gzva
clADmGv+02JgRyjAkdqt8dNBF6hMdLAYINCBqoGbhCfYAppPS57Pb+apfd0VjypAPemtV7HDCNNO
Z42C7mReu8xamU0XQw6hJ/8wNB6/aFaevPk+cI48RHSwqE0gTnt9lnkFmQmVq9ynjyAndEa7EOcu
L2HneqtfBkuCz2K8A6fHGMv1QkNSBJHZUFVssm6oYZFRc+FBqFTOR3uo4tCra1mBuL/o5vnhPLF+
wKukkGxzZf/WQv4Y13noh6Uh/FgRylnAfgUnS5M/LFX7A80ufSf+27zvtOdIxqWDoYa8aWAlNC+S
GEyubyRTfOqayvhRuvX4CZ+eHEUAJ+POJrfXAW0qqfJBKxRs8loMoHJKlGdHWgcpmm3O0S3t9h+h
hPOXRszwttw/0e3u6FLQG3EA1QFMt1cPel0qRmSBaPPzSYjyoGmNUh3HakbnyunsCLIoM6/3VDG2
nxFiAbAqEoBNBrSmAU1cI7OsvMt8dzGDJ5iVIe/KZqP7hHiT7nUJEoHe0Mfqjhe/sVdQlGAHCZvo
dK0ZZa0CCNti0/VL7eVnp0fxr6wo+m8OKmMAOGk7f75/tqsPSV+VNAgmRImcZUp7fRcXEISt0Mrp
GT8UHFTZ83JgIzpGnb3HTi1v228PlFwKW9Fo+QAVRdls5UIVAEdK5Vjzc2E61ucmLi2qkEu8E6vc
WoXmBZJM/GJKVKvr1y1wKxXdPD0rRkuNAZ99Sgw92zFJQ3rF1WbkVaOyCp6DAcrVu2MG49SUkTk/
yxmY9KAjy6ydCreB/jCuseIjmtD2dLBre/4VdlpVesBDrPchCZXuj3AZ/lDD0kbksqunU1vkugY7
WhZAoxS3GccPgZPwQlBUyDXlQEgfRwVariejTET33A7Y7qEc8zo707E1xos262V0VrIgt156FMyH
o2ZE7k/Xzo2ZlsVIuuTNhh2G7xPLbqPntHLa4uRWczMeQqVROCmDhOdBAaoyPxZunX9N08hevKCp
9Ol83+ZWNi4NQcLfiZSpCkFsv/pEi6ZWEBs5ynPdF+1jkFXuSc0z+MncpIaJDG2/++vdsHEKzUBi
aGOQH68rGWqeCgNFPfVZH2vjoOqVeZKAQK9f9GTPLrZm4agaIQLvKY3VdZhANR8x92BBOzntOq8P
QQosiIbuvGvygFbGhyawZL3FBCFkXR2gYcPoljaT/ozch4CVsJmC82i36glhcHHQ5v5Xl6hWeZ4H
xs7un+WN68VByqDEBvCzaZXrYhzyeMqm59os8mMhivCjomX2joWsnC8WQikQnBLFLhoIlO84gN+i
Oi6CYk2QhTzDTvXFiiGemhzFQ2X4ZwgVizcHe9nAdlsGiqc6bTUJOqDteb2gKPrRagqhPidQ7T20
SfF1Nqq9MbKbi7ySYFBYkAHX9SJu2fZdYtXac9gBe+9DNTrjL5Yd49haO/VkjaonVRnEbdecz11W
dbqg3/wMcCAoz0O1tKYHIJmaMgyuuxN4Nz4VhScGyWHsBcy63pRtd3WAIq7xPEWu+qOH7e9RZ5T8
iS5/+Fwzzn6e0jnZeSVv7BEMKcsy7gEwaU1xJUy1nSG3M55JJMW/htMEX5cxZigKrZH6bXgrbBEg
NLfNkAo3dHdWLRZznNW4SRzjGWIt+MCFmR6NKmIiC9q8Y0Aja+eGbb0j68mmleQfoJYgreg3209z
Cx1xihjPSZCOxwkp6oM9tfAulkPvQcc4fbx/o7cfUMaqrzoZtOto1l2vF5cxw3bwSzwTpdrDIZj1
qnu0hVM0j6rb2vW7ltkWAO5Znu6JGm/9mKnTkGIOwABNTzHjeulOIfgaF9V8jqHxPASTEvwNeBiA
Ediiy9SE8yeDCcDDpA57xFs3DlkiMYGzkjUzWalfr5zQBQ5nB34depDjsUqCDhLGOfBAaDpeUUzW
mz8qlQY8tUnxXr4OKyOC67quGB6lQmSHiExzlpd0QV1cj7N08OphHn7d/6pbX8N68ISTPAI6JUi/
3uDsLpGRxZ145vQNr+sKuDQcxKvvr7KGRXI5WIaxI7kxegUbbp9pMVI7tcSzKUy/MNLl2A7VX6Op
/DI7PfScuPscR057tJX5ZVTNByeZpp1UZFX3+N+fwLgHl5Td4veudwrWGpAkkY3fG1YfHa0psMbP
ackdg27RdTo4VJnFRyneTaPgZ6+qMC3aCgSEO2exvUfkXTQvyIZIOOk8X/+OxdDqKI3T0HfrwPXm
pq9Uettt9ZdVMbRaJUz7GdFU7xUmttuX6oCkRVT3SFfWlPSD7U40F/PYL63ZegBQ384no8orxWsj
zZphhFSsv3RtNk2vWvTua6HWxs/7VrC1Ncr/FCN12bzhsV5dY9tuFDsegXRFEDM9t6manMyiHncs
entlqb/IcjnyRBjcGpeUTHaQZmBs/UJoijcm4xP9FsdzB/FE730vi7+xJ1wi1UfiAYNcYnVhcVZd
nYRd7iM/U/xI9cI4OW4yPtw/uY0CPahWCY1grJwOPi3uldFE8G8biyZKP06cxdK8mtNLvaahmHjp
ezX+WRaGgg5rMVZQdgqIxMenEBaJ8egUMDxalYLar5WjNPQZajT335DOguqpLpDdQ9IqdXmcVTfU
H/E4drIz73DriKjQ8vpSapfl9muDz5PeLovezf1E7a0DDXNxsEtYce8f0fapBxQkVQcZ0gGjuynw
Tai6oLxd+LbQDDQwHes4Bpl1qIAOn+8vtdkQ1XQQT0BfCTlJ7VbxWR8sVlXYQel3qhsfxiESBwdy
1Z0G5MZPsAp3BZsiB6JntvJXZZD0hZqNFRc2j891oxNKNLOFTnmAQI0HgHw495YW7Zjajc1JDgji
JUac2ebKoHV9zCzYP2q/s7rl0IqeSVVDnU5vPkLyK/JhtGSpJ66LiVk+xemMcIA/Bupw6NouJO2s
4uP9VTY2AbGb9LJ0z3hP0Rq5tjwY0c24jkf2Am3uwzJbyXNGaHOkJrPXqNsuBanQa6zJbCujYqtj
mxbkUwZ3qfxlbK1L2xv2cQgtRv1E9OYHhACIcQ1GGqirSdTY9a6oxKQ6jLi136uT9p1vk8Icgkzf
KannKfbqsQ+gilm0t8a3clk0r9A+fEXfrXaodEmhRVVT+4mmM4TWzQnU58HyI0ij/OzmmXjjhA+T
kCxIo59QmlyLAOJ6n3FXy0pEUfuKk1UPDsjmS5Sm3alP7Te2yl6X4jAlXpIuK/W866UmU+2NrFFZ
KlarByWB3rKNjf6UUht6l0B/+vG+YW4vGTwkBENU7sjwkEy5Xs+wq8QVgV77QHqtU5mbxTlXxRuB
mf+7KyqEXAFg8pRQrlcx696Is8GtfWg7lWPoqLmXjdZyNrW52olbb26IMiStJSRfGQC7XspWU2vs
Fqf2F1MN/gKdNH5ou3nZ8fFbl8ix/bbK6jPRJkJvALoin9EK8xBbdjcd9ERr0JIAC/qvMMd/emtI
vv6HjwWTu/RVfLJ1YlfbhakyDN34S+iET6NkKdcRgXj7CWLuAD/II+ElWEsem0YXiKixGr+HDper
nCBBEsXzmz0iEYmEA0u6Lkb1Vm9xAIF93TgYehsk6cGActV36nB6sqH0/3D/2G54RFS3aTrJWV2e
iJWNA/YLGfZaaj8c3PBz1izK46xG78I5HnaerJsrUVMAQirxqutSbkzZziw6u4bxUumPTgsvpBol
zmGOqfzf39QNO5c6UvhdECYS8nxt54QxnT7kSeN3UygOeaUVZy3UP/2HRahEymoCHct1BJsrVo+G
Z9H4qszsu3wZvW5W9y7TJk5+tQRCXzlhQRFy5c+bAW76qh8wOG7qY13BjV/PyH4QrNWPYV7sKTXf
+kqaBJfIKFZKQV4fnR1T1XL7mV3FwZQQB869OBci7l76wSz7HZu49aFA24HgksQbFOyuV9MZzwzy
eWkYmdarSxwqCPWa6OXc/1K39/R/q6zxVIHLOBe8pI3fxnFzpMxfHOoEPZcyCn/eX+nWfuggEMQQ
mOn0za/3w9xet1CYbPxGxMNjMi7GIWyn4PQfViFDlNkGMzfrKCbUihLyPrfxK+jgjo06/6PmKDH8
h0UkwQzdECL2daQeN/UowjFt/UCLjGM4duMlms23B+kEz7x8fBxQdRu8LGx9jts7ZesDMnD+VPXB
dB8NxC21y3/YDUOjci6Mt3yd1CLf1FlLkLewqyLA67nppFheUxT1Ht3oTQsAivo6h0UzRNrib/W+
zjU7hqBiji2f5yOpge0h6vXmfBafTbIpJ1eZYeXNu14l680pHgzo2NCH0k9B1SK4ZANfePOhkaMx
bCXpm8D+a6tVBvDEZmNB+pYN6iFJYnHUq/7tHo5gBAyGVKSTf65WCYfEQnbTBGmPfMMHLY6Vf5ge
0z+GS5c+Tjihv+7vSsZTV+0Wykrshz4f5S6q6qvH1SmG0p4cAMyLXSn9Qxl1tfg8RnO/PAfjXNbP
xRQE1jm2UbZ+oEXchW8O0akcUgmGD4wUBLjx9bGOOUc+GUPlp01LiTYKQ/VnlaHEeGCiSvwBKU+/
5wG3rwhZDytKjmFsZh1QGG6CvtRscM2IYPpDUQgjP4MwWC66iYCIZ2t5vlcO3q4puaIk0JnKDZHS
6iYoPcOVCdAyP5yVMTq6SlZb37NFH8KvwmiE/leVJuFOEUP+P6+/7fWa8jf9dvvCdhwmar6d3/WK
9j6lOHa0orz7Y06JQe+b0faiS3eCq6fjrkJ0t/qKjrO0hoAX0WfKSRynBuRxVofVzgN56xAxVfjP
qZVR81ltKB7UblDauvdnPf2WG23vITv1vl+0xz4p94LbW6cnFWLpcTOyi6Li9emVpbqklHR7H3G2
9gkSrr9BA88XZ0HQ+/7hbVaS3guLBrdPW4sn5noloVP5q7qp852yEscEhk2GePTWi5e52Vlq853w
W7zIIIwNwpnNvEI+12VsoY3sBwVMWWni9sekq/Yu2I0NEQUCmgYAJRHHK4fc1tOgxoiBwRYS15oX
dvG/UxrkCIWbyHa/+fCojlsAFrjLNDpXNmGgMl2PjjYAD7JKJrsr5juRDXLV6lCj9ri3tY2/fEWh
a/gpmQdTGr7+VsRNZtPmxuhrzsgz0APPKw4oTFjNAwpeJm3juUV7ilbd8K0m5et3ApHt0RKISgZL
3iGKXRu85YziBZ9Y8a0si08DpZZDqwb9ZVzMPY6CTeZKhRjDZLiNu03fdRVsAztaonrMdZCxCHOi
31aSnTjJGTljw9eyxv4704P4rd1PGmb4Zt4kSZdM6nx9vk441XRyG9vvHeYJLnSAQvMCj7mK9O0g
5j22ou19oOoKZTG2Q7eMHuj1ctPYD2nYlQ4DwYNy6CLV8hRt1ztuP5oUCqEJz1wZd2+dtggdTjBX
TxY/ixjHPjZOh3XaXesUqCVCtrVzyeX1uvL7kKnSt6IZBwxf4pqvN1WpiRQ1mHUf+W7jGJVAnqzZ
ac6aOSkoMdfaoe1j+skUgR/aWtt7CzZ2A1HfK+c0zUC8zJoSxorAcOS9vfgQozXh2Rkblmj1tsve
0eZqTMQ4UXE8LhEaLef7zmBzO1ka0AjYFGrPpFH69c4NNUKTMihVmL2dqjongx6pZ7eKIu3ETR2m
I8+u6RzMaMqWUyVa440ENRIxZTASS0GELw3xwCphrC2iqFIdDD9ZUGwzU9f5oEbEUtHYqp/RL91r
smw+NbAzMDnkCvxDJ3Tlabs+d+NlsUzmikTzoIkgtR7N0sxoU/JGntIiRuxurG2gEUanoRZmkCnr
p/unvrlE8kdIIW454WQTGl+fugAlkc9ZalJggKwGl5Q9LYWp7fQWNpcI2DyUy+Qr1Fg1AJPXq+Rt
tTiDA6HYGKnl0zjb6bGi7n/szV3p9ptLyXYrcHOcrLu6QHRKSFpUJ/BNtzPmc4fuSn4IketbDkYP
h6r31vOT0lWAeXnFXme3r3dm67WdT0Nn+5NbhZ4VQk9cx3G1k/RtgidJCEeyB+aTKsqGTrrSXJpN
qWP7A3W6F9tptH9sgCyP1Yiet5sXyg6xzvYQMQqyZXCXHCQf7npX2SD0pesd149mJ2V0AwqBAw3d
7KMFVdlbPR6vE0V32a2X8+9r/Y5GMzOkMdvAZ/68gJlczM1RVE11UlrDRGITWVygksLJtZMqIiuD
MN5Yds73xn5pPtHxlFTpsnlzvd+kMh36KRhNCU/6Q6n2/THOS+c02P28U4p/nbe+8vA60S81a15n
2s6gla/XsvRMTiiM6UsTqHXnRWgGV5eED6+/pErdNycrxuEekSBEZ6QhUujOStM0xqUa5lk84BEz
cgEzbJleGKWmZqJHyfwVXpSiOYskHgNPKzorfdcsejOA23TNX01bm6VXopkwI76a5cPgWXUFcXOU
unr/rZljg1UgEW+OSZ/13XHOkhJSo5nbZHhp2DCKyGRUEXxJDSMYH5S0dEKvwaEIb1St9jJToA4O
UPEY+iU1uulFzQHvfwxcKwgekx643Ht1FHXzrIZ10xxbt4KDYipiQ38sNLNMUOY0uhwAXWbk35kJ
m5dzYzTBdJiTZcq/9DYDrZcmVMLwlGhduxwVk7zIczJr+gtOlCI5KDoX4hTnOaR6VcKw68nJw8nx
RmfR649pqw1IIzeWKR5g4g2GA/dsDM+cq2KclhSKm499Qeuu9dR5Ht2zEttt8z3qU6iuvYxsTId2
o64746URY/2j53sNX5OhcfI/J63v8w8ibqgDh1WYBl+mGlUxhNiDKQqeHD0u+g/BpCnzJ1cv2xlM
SqyGj8vYqJVXQelUXQA4mcS/RJ7WR4CzTvlw30tt/Qe1XWp54LZpTBLLXNsc2NMWdb08fSHc1P8c
63r5FukIE+iVk5+FUhU7keD2LSd7pcGFTiG9GXgzr9crJnWBvGioXsoxM9+pvNjDMYAS/DvF5+hp
pFP7DPRq+NlO6rSTOG8jGJpPpGRIbvNaMfBwvXSgG+08COn/rUw7og5UfmkUCG1PRS+QqjHawjWp
OSfDH/ePePuQUjpnu7BUYTr6ehYNWoW4QTsoeRF1MiIlPI+GFzm1VewkEdtPSeMBBlRY32nk0QG+
3l9dpobS86i9jGnHHRxKLfuVMWP7jcsBzKjJVLM63d/a1juyJDtie1Q2Aa9fL6lHGqJotZ6+iHQp
tbOGRHl2KpiyHd5DtbA4O8a6PUmyIFgWJbeYhPOuHp+4pIbjKPAN5DBCn7JhVs9B/tYxcqI9YACA
aGTEyb+4qytRTGO4MEAY+KludJcK6OSnsl+GBwUauVMKRKJ/c6TAgnwwScIhGwWr8FIzEiNBaCXw
mUTTLm6CJAQCS2/UNZTbYkIREAeP2Sub1fW3yqlQFZYVJy8ut+xFXyLrYIvQ3vlE8v5ev2EOebtk
97Qlzntd9UizMEd816hfCqY+h4eqyCBuhfhiQRhn1u3yMkOO0T2N6rS4l4Xu0g5yfmsirE+OIDEQ
dFvWZM6DHRMwlXr1EiEMcWqRkvQqLWx37H67CmwbTOxS28QWSTVXZ2m2eZX12fhCYbH/WOXGcEoi
ba9rfmMVuQnOE7gfkCv5979V+rJQW6gaWOOLoRXzE/zQgZdTmNn5YrdWgRBepldykTWkNUgp4ltm
Nr28wjvrXMQ/p6pa9jg1tq6CmgO+gpARG4fi+3ozBZAxJoKG6SVpindRIOxD2oUJcjMM1dx3Sq+K
idc2KKHdZOSkLqCD19WcyjInPHIyv2QlYywg8cPoU23NiFDb2aIVx0EbF+dD1YaNciL+MOsPU2p1
qjcyqjL+FeaC+lk9LkXoJWYvnBNK9+N7cwyF+e+CBk2+Y0w3TkbOGBHzMWrL7115NWFnoUrUM78Q
AMlKZKY8TGrXvzg20cz9o7nxrWFmx19LMJdsRFx/hFBXhn5h4O2FIQy78YLQsIuTsMamPd9f6Nae
CHTI6mDb4W1YVZn0IG3G1EyWlyHthyfmB/PDTFnx6Cy2unN8N/bkkjzKMXYYaQDOXO8paFIRGl2a
vyizoj504RIdwjRLd05uGzwQOOA6IYmnAErGdb2KHSv6IsIpf+nroX/QEqP6xgijeRKUAz0X4sdj
1vfzThfl1tZAXkt2cZh9NhmrJE8PJ7dj0YqZ9Sou8oNGaXTvvtz4WAAwKGTBMcIbvg5QwmboE5EU
xUtcUUVw6V9cgCAVh1HR0w/GvFR/9szM5x6zYuMlaManSTHGP40kzJ4yJA3f0TRvTmEJus0y8j0i
iM0ZUKOUPMQSKsIM3isf4W9OEBbiWZvtXn0Z8oLagOm0niJs7fG+vW5XkZVzEKGAeihVri8GzTjm
ykI0a6MZqO4Sp+rJAW6/Y6prUkduHJVzok85hiQBqCsrSkh1y1Trej/T8tnyXIOA9CdsCH37PlzM
WnkuejLZBzrRM5N4i+1Ul0w4i/NUh0WoHYI+SboTouXL5E3WOFA1WeZ8jwNtYw6SgIhwGyun1gjo
89rULZXeYN80va8JrUbyXgdeB/+NJ7RU2zG97bHL6QIqa0D+KRGvS6iAB8i7GKz2aaA0h8GOyoue
pO7xrR9XXllWkItI3pfrDWXw8iLxXQ/+ZLRAS1wtulA0zd8axcmRXwnHAWBMlXCt46sYaasCoVf8
RVjqUzmk+VHpZ7FjQpsg/3UVhkAoDyLkuIYw14yyAY9vWIXcxesT8+9eXx7KGo0WKwj3tE23pkDt
CkOgLSF7c+vqnDkm5JyZrlLidoPY01OmQMy2DilwZ/r3+1/p5lqyRS4lnFAAWd2NMmiZ3IQZ0hdF
AhF3ExmHUvBuuBZ13vtLbc2ObUn1GQi+QK+u8wik5bIevgLVH7vQOqhKGBzjpd5rDm+eDD4VkF/m
hiHrwImvHtslzcZOWzg85NfK49gXM2WZXnzudCZ2Gr2szqoV781+3dwaBVtFJoDbJHeynKilYqj6
yzy3Z72gFBil/V5l7uYqRBKMjgBr5p2/vlFq34VtVBqqH+lWfujbon6n9+GeBsTtVUDOwOMtZzVW
ZXCrm+apBsaJBFRnHoIkqR+FaPcGq26uwng3Xoi5iQ2oMjUj2CxnB7trbKjuE/xy3Yk9BMhNY/gf
7s6jSXIkydJ/paXuqAEnK9N9AODuweERyfMCSVbgnBiAX78fomum0+Eh4RvXPXRLpSSxMIMR1afv
PUW2tSpeyJS3HMRizkpzJF96oOHS4qlFEphy+D6vtPdpVd+PZfi2rpa8NGy+/4y3Re9jOTVoJcMX
Suv+axnRFWRwoto3yuESCfysWLGORL5FqRsA6ayLTYfT8KDPkvKgCfpWjqp9lUTllRXjzKE1y4dm
qb6GQ/hIa4Q3Wjo8z5HVRAALLEAxc/2yv4UGXd4afZqwPzAHDw/qMM5Qi53yKgdaems8yyRXVhWc
GrIKcO/TobKebbEsbJJ4cFSPntK2WzkaIKToL6UvL+1HLlz43zwjRCSbe1AGZ+6o0qp0wHRo4OcU
0o2JePrw+hX40m1rgsCt7DdQvy0jKZn0wZjbRn1oQ8ve0bHmVwgrwrej7FJtfdt7jM8EEQg8m3Iu
TBJqFadrh4ajq8OhWh5KLYux+pygHM216uWVVR4EnR+CYYmn+2FUxn2t9OEemLO+KvtIgH5al0yH
zpcXbjhxJP4YRGNos05/mqLUZkNf9OVhMqLZK3MHX+ql1N4c2JB/Qr1aqTqUbbfmzJR82ghHTvWh
ZFn9qB+/GlNzyZXgfCpci+xHXHCoG5wZRlLpzQBvtfkhkmppr0QjLcPsXr+wU84iDrxEoGBQ5V51
5jzOpwsWhvGgxE5sPSSNeTfbxv2IgtONcbqi6nxps5xNyaDIgoMzwkioQDAxTgdzJpw3x7QzHnCf
0n1R6HSIKbRL7pQvjYKacmUWUtThG52OAt93TJ1pNB6M1mhcUx2dvZ4Nl2TRL44CGItcFRYCxI7T
UWy7hYODPOABdXuCVljSaAYfhe9eP8gvjLJaUqyPJG4A1MlOR6lhW+gL2tCHSKsWn57pym7spcl/
fZSz64JKHBIYHG1XmvZZCD3NTt9NUmpjJtX175qcYlGiZf0P7FCGC0fnpaEwW0KXyedZmZmnE7IT
vI9bfpCHYhhLt1rU8WDp1BYTJ23fWnxmVvCY1mahxERkv6dDAYfmWDsVFBilLPZpVYrliIyVd1cs
l9hgL3wmegOtYlDK6my7zVBJVfWF1FHLjGR6ow6hMtwrdj+/9dVfJ4RoCGycRIcC7emE2hiYL9ES
JuToXxI6KF9rg4PbgD29FTRc/RogJNFtjVgTX4PTgcoe+5YkKqJAk5RhZ9fqjwr/tgsZFfo7/pkT
JI9MAACe3A0Y71x4JZfEUqo52A+ibefKr1U7Oja0dJu8gRKZDrtZrayAx7TJ/XjORPQxmavJfrRo
p6jeRFQQxKc8kbNyN5cNPmQm4WPtUVtUH+o2G8NPihD14sZaT92zUqTRcNV0NLXr2pDs1sVTH4WK
25vdRG9h7HnLAz1Cs84vnHnO3cqWI8lXaSczeZlJRLwP+7wzXUVNhb6r5Elo+8IRfbN3lE4Uh4hG
gtPNMNpmc3CssNgn+HtZs0vZZFKf5qJaxGc4btRVzWayb6Is1psr/Eqd+Fo4WfVXzhn8RQCrKftF
pHZ055SxnuxXL/ahdyd9kRNf1NBYnqaJuP0xzPQ4PsxCacFopGRu71RhG3QGAIylo6pS5pOrdaHz
tSoGNjwBqiOj9KdZgptUZUFje3if3lTrauZW+OqWdzzlU7tv9HR5kvPO+pIpIq/4afM69qdF0r/a
OuDBzp7LRX1njprRXyX0jlU9FF+S6mIK0eADbIW1qe5MiAv1z64YskcIIoqC+weh177sDbrKFi3N
poJUwXjsZm5rIQ5TR2eifZaiBr8KyQ7xfcCpbHwUiTJ+kQB3ocjwFhq558RSqP8Cfoxkz1ymfP6L
nmaW6qV07ei9cirqzsvNNLSeFkIsZ9+Mej16ZTEu48FQSiO96k1rQoVfVLOQ7nkSkTHqrR4dK5Yo
+e5YIsx2MqhZvG/sTPscG6WueWj68nrniKywHuVszhF5j2H8FAnJyb3a7GoJtyW5afzRSoXMxhhG
1RdTHNN2E8m2fptlY6bcFCKcExLF2UmPPeLk+Upvy2xx+RgS1ffOamyvQNc/e9T40/ivZY5623Oi
tvgRRl35ZEY06HINYq3OqyORPg2zNsnv82XQ7md5ymkSzE5THAzCTDn15tKQKp/Oo9Vy3fdy0ePw
D0DyaCx6nvp9rEtJoOi5lB5ScsvoADnEjHeLVNnqbo77ATLG+hk+NbXSqXsAAtXw5DQV9X6q0lo+
QA0ZVE/JrLhxqXM704GyUDq7cZIvX3HVM8e1OwbnydWbUM/9BHuZr6NCYx+/gwpRu2j1J9W3tUYx
/Jru6cau7TvZ/KUoTSF7sdaqGbQMRz02mpyYR0WuuipzEWJ1nzPOreKZRhapkMZypd9XnS7/eP1l
PL/YuV4giFFRRjR3hk8OTZQArioU0EX5RGPU+IOESeXTGwfhFQdEVwCYLKpNWyYMZeUhGbOlDEaZ
CnLbYUpuqZLwXh/l7OU1QZRWA3kUylBEt4CFImQhcqlqgwgIa987dXJlJJL6se1xv319qLNVW4MV
uj3AXSJMJn88fT9o0mHEate1gVH35lU8isLTRkXzXx/lLHRdR1lLW8i7eUG2BbSyp9pFr+g2aMiD
biCytwgNyXJgnO/xCP/5+mjnc4KrBIbJyhGPE/GdzqmRnFDORToETiVmbMjMypUjudm9cRTqjtRx
kWeSjq500NNRcDAIKXGMfZA5o234hRDyrTE50xu7fiOGQtQN8s7GgyECDHw6jtpp01wjWcOJElVm
ncVj4cK1TD9QG9F3E8SifWQOZXThk53VjzHYhCuPATkVVp78zfTyJJ7CXpBtNNYYXlvW91QRNBCL
OrS8WQm5IO5NV20H6c1yI6iOqMqpw+NTjK3QZr6RjPvTUpvmQ1kr00FfO6ZhofTu9Y93PjsiTZLt
57TDgPB4uqittmjFaj72oNmhtDclXbtNKSv6Rm3r+zxTb/MEDxqnE9qb4zViXNJdrC0JeojdTgfW
hobXUuudB9GwfhHksduOfmgX4umz84axG6ACWcjaAe6s0R95VdMIU3Ie2iFMH53MSveKXkuf+pgK
PHYHy4fXl/O8nrIinRjAIrhdPU+2xFx0lNYQcW0Fs1SUwlWkkl5TTR2hLw9TRR3czNbseNdlxVD8
VJx5NVbNpBAmXSaq7q7Ms2ra5w168fvMyo3Bpfl5eKmKd36t8kMCo/MyrgyrrTRTqfmH49ARAbev
TNTSpn5KKOzGw3SpxeoLQ5HgUV0i+uce2pZdo4ivG0/yEBTGPPrY0WUfMMvUbutKGi7UJl8cCoQZ
siIVQxT+pztKipvZEbE+BG0STZbHpQCkY0TRQKwot425v/Cp1/N3kgoAoqzFubWnCsmHvv48v4F9
c533sjpbIuj5ikWAYlOik9SSGxhB2nRB87qBv3ZdGq2lupU2ys0HW6e9LaTGOrVwylaS6Irm4VRM
hBInl7CYs0yFHw+uNncm23DtzHr649lC6nvo+GNgSUriaSIlbqWMdpeoDiUno0GVOUmXKgwvvDgA
koh/UJoDrKnrD/XbmsQa5h4zhdeAy3SIXZrDGMeQNbmw9uefen3X2FGrevE8I59z7DazYpkCdaAk
7GlStQR0LHUSf5gXPboQGrww2r/FLtbKMj6DC+ciWRSwsyVAFzlfJckAdzVMkjskQN9f31Pn32wV
SAKzrtkyXlSb29ip6AFbzOEU8HJLj1g0RsY1mLnql4WtFXtcYJrZyzPRxt6bB6bYDorM1fVsY3v6
3XIrgmkCQTUAfqh9IHXJjRVJ+IPsVIHSNPmVWOP51wc9u5xpiLIGXYDl60tnrb//22axFlyyqzGa
gzKfnadkXKLbUjIcXPqS8a4rMszXXx/whQ8JOEmCzhVBS9StaaqiDx2ZYcmALP59ZKVYmWDS/SEM
++Tw+lDnB4HHDZySDwnW72zrlGYZKtpiFXPQyXZ8q6YZ5oNFcqmpwEsryOuJTBgT03OordK1SCE7
mwM9jOePlpF0fqQY+UEe0tAfsKx+K5eNW479jyyCIiLkqc0X65yWPphJKQcZPLl33GuFG1lJ8/HN
a0c/R4xtVm/zlSR4ui8AiOYynBs5yIcC3z0tqfdOr17ybH/hC60UelBKyoVck9sApMjzuMR8OjBE
r19nwpnvgXEuOTu8NAqXMFgeyCG52GbFRNl1VKZbJegsiBJZ3k9oSafCf33FnvuFnb5FzABgF8tX
7nzqhqdLJqwkkmwrlIORcqHmh7UGXa4Cc8E2sJrk79JkQ2Lv4Rk/zm3cOHvI/l0UARjVknM1t7Ka
eWroTB9na5qXb6ooc2tXytZgeDTRFHbQqqWce7IJqfAmC9v2hxUmZn9TNclofyANrWXcxBKKlJoR
x+l+jkfpjU3UycwoXKzNjOHPsZxb0kSPH1s+lo0S6EViPZDW4LGf1cnKQ1SUT68v6Lpem/Vc5Y2c
3rVZ9Vl0OrUF90cqKxD2ZJTaigEP1kVNpx3BiNtu1+apal6IVc+3Cs8hpwogbO3Uti2Q2j2GZdNU
0l1FytSDaidQmBa9u7BVzgL+FchGOM0yrgJddbPtM1UZywxbhsAxq/F7bnTjno2rPZULkNY8teYn
ne7X18os6xfY7ue3Lwkc1FFybJwnePlP9+gQarCFYvYothn1Xd7Oyschg9MvZvDL1z/fC0vJUJSA
gScQPG0JjLw1vdRVDBVqubjX2Co3iTpY16+Pcv5aEwwASqAh5QLB+et0QlaPSzXN0rUAzLf1S0MY
+2Iq7ftJbaN3WWLmPx06rO9fH/R8anhw46MGaxWtJ2Tf00HxVs7bqlS1gAKM45ltlny0ndh4cyy9
kqD4SpjAU0Hf9hGb61SfKxosBbQ+TO7oX8tRt4V5bzbWJbbv+bYAcYFmyiVJPM1/n06omCynlqh/
Bo4cf28Xp7+Wh3rei7i7VMp74ZbEfw6KNKUpDAq5ME+Hik2wZb3RjABCeibR+RdJX7rLUqyerhWd
roh+oosavRGth5QbM16Wzm/Mpgpkp7HbnZpM9fwpSSYHb9JRX4tbky6nV5E1JsdmzqLZn1up+Uln
5Ch5tKCIRFcqphrFzizlJEaUZNMWWRmKxHGhqzQhgqe8my9FOeuCnd5dHHCUd7jCsQfAmU5niSN7
GQq70oK2S/6q+kbzLH24rkMkP2rSfZvH+HrOWjp/SRei1xe25qrbIdcmGlm5YKcDm3m3CABvNdCc
yrxbdEn6lhutcuEAPFPwNvOjyM4jgAsL42yRuhEPlnaxWyNABGV7QP/GQ26bgx+lff+oWF0XyPj2
HmZjqLxpFvWRRgOJX5n9pW5q5zt3be7Lm048SSVSWe+H3+JX8rchwXjADiwaTbgAlZLXTk0FcL9k
u7ee+lXrtx5GHsDVX+t0qN6soiKkjBbokp3sNNpZUBChKvL6KC9MCDYxvBUQtpVdsma8v01ojuTe
js3CIP2Ie2/JS9mtikSm0GQ6FxKO82fIWgv4xKwrcHhWisbOLXOGujMCJbIkf46G/oOpZKMXtTag
h2LHaAAnZU79ScvrC4qv833K2ODjXNzsVhDZ02k6RUvIh99tUEtV6tOoNDrYYp4vfLIXF5MOBkht
QcNxpz4dxUbCRR+K0QhEDaUv7a0wGMy02TeVk164rc9PPBOyVg742pwB0tjpUE0rTTQelY1gho2J
WyhvxJOTFN2nmG3rZ5pW/MzbdPgcEt1HbhSZziXP0pcmu7axpdklFYez90JP9Hisa4klRdvwbpLi
8R53xegTm+kSpPfC+efJxZ4Plgkk7LPuJFWrY04RqmaAhc9oXYXLKFlu1pgOekgrTS2vcmLxseqS
tiB4nfLxIDtd0tybrWIvfgMXq7yQ7L20/gTMvGIk78Spmw2lZ7OF52drBnrUzUDseUHFdX5fd81O
r0zD7ULle+dEe6XK32ztC00epSSMEYXcDFL+6adfaHIi1p40AaGz7Y2JHEJGj9pD0vbDhVm+9I1X
pxXeUJYfAcDpUB01E1DU2ArGclJd6ExmIPUmriRZqD+9fhGdM7SYFlY1bCgiEICezVi9oHN5EwmL
/dSPkj8so/iV5g2+jIVULI9C6ebZtZYhD2aRJZOPrjbM9n3VD09dWpjTQcvU+BJI8sK9wd4m8AJA
AD3cUqjGMuq7portQMit/lCNxXg/QSR7//rcXxiFHAfLRhxQ13ZNmy9qJlGNfGRwAksME3STsqu+
joY5v/2uXyUMSJ/IsvlYG8aRWcXWsEiFzYtSZDCO5vlJGIrYK7GpX5jRGnCcPthASmSmcPtWp+4t
KGil+mINo2wHud2PH0YjDm9h1lG5tXLZlfVw+PjmFcS6BiYwyhEKnfrm5i2lqlGBs+zAtMLcrfsc
La/dX2ob/sJxoPDJeV+NNXmXNws4jJ0WOXbmBFlRDrvQHgZPqawCC165vRDyvLAlnjVq8IFWM7Gt
yyrizwGeVu4EZq6M/qhTagrHpLzwJL80ClAxSkVML7lXN7dYJEuthAaTjZeZjWckieNpsj68Ocsl
H+MYEcbwNBKJn94ikxKXxB9ZdFzqwTiUlRhcWQsv6VpemAs8KnYB+437YxuamTgIY6yBCVQttNwb
Eiu7zrghL8Bhz41ZTnY25/TZ1peKMcHZto2onQrFKmg8e9QLe1j8mUtr+aBkXZm7dPZswuvQMtvJ
18PS+DEWymIehVHIKK4rtawfsS1Xpyc6S0K7IMJqc4/YnBbVq6+ElLoGt9yXRMZlxW1o9Or49Hdy
+O9sKKWrPASrurdtUUHlkK2SikpiGMWHFueSY8/VktCV1uxl1xkEvlvYKcz594q2lu19ZeGh4CpR
lD+VQzbM70WJKX7mqmaq6x4z0Lrbug1hA2mRlGCpQNNLx81UI/0hMppwPiWp0VdXrVqpxk7Hykjc
TphYWa6sgBF/Ea2cLJhUKbN5K+mJYgWJk1fNdULnhBABisBKqlRnh9Li0i2zS/uLsXYlPEmz1o9g
CurflZ7mO7/eeClYkIqfoXXuvHNDrZEIAHuQ2Q4G3n/f1IrI7wt8418f5eyqW0dB0oM2bo1PtpFY
J0mKihjKDuxqSI8m/YncYoz021ybpl0o8u7z6+Od7fPVZB/M1QJXQemzvcUdvXEqflcJ0iGp9o2K
R23c6sabZ7UqDYkxgR0Atc1NomMg15BxmlCDNrJav7LSeo8WTbo16km6NtTmksz4fBVJIVc5M7xo
BQxuk+0UqSwNZttpAQ2X9CMN75zYjWFpf4xCTYpceaDr8evruM7g9CADczAzfApWCu4Wm5o7p68z
bSSCa4vC8g2rbn7pYo7rg1kakXVoDGky9nRZmMwLsfuzv99maAQ5cFlhNKMz2pYt4RGuTegcJyi6
aZgf6snJf2RWmX1uLZFFeytTh6/0F6KGl2dTNGHp6GCnMjjh8Kvui066dnJ6RbmamUuOz560YQxq
1J0/xKbdqQfyxXbxkwRdrSeaqa+/aFYR4Rw3pLPh1Vk7JLsKsKf1h8So+ndOaJp/hepofUJWqo1u
MmNJ6MpwEL+NHUXbC0/b8zO5mT50JWpdKDVWF4DN3lIkZR5MVPMBnh+121BpC1JHGLqbzo7xXRvn
j6U9+jNG+j/aauy+6K1ZX7rGtx9/xe8I6YB7oHgT2J0+SW0MlQsrBSeQ0iw5iL5VWirGapR5c59l
F1DQs8SX6okGbLf6wYPPbNnRodBIPdvOCZwIEqMgZ3LRrX41J0odpdQcylJ9jGwegdc3+NlFQWKI
wBoGCxwPJGDrkfsttR+1FgkK6FSgqkW/7ztS0iJCLvLWUUBDYD4Ah5Lbm2cr2VqFbGRJehRJNXwW
UpW72BerH18f5SzyshkFtYQC0YKZbNFdo1no45WV6bEbpexgFYp8V05LtgfhupRend1E5O0MBFIA
YgCatr2JHNEV+KqBu+QO7SPM6cuURZYXosHvhzG+cAudTwx964pt8U6puCxsRovicqqiuo6OrRhr
b2TIuzqvtQelGN7cgxD0A2Y2+DiTAlRST/dDMU3Y4tG04phOFTWepi32Y44NzOtf6nzXMQtcE8Em
ACNJGk9HkcDqiHQaXsI2zD3ijvi6SiPnrYnpWs2gjLcSHSjv6hvcsYmtyspEnLFsmRb5deXUX+0F
Ia+bdmUs+6/P6eypoGbCS8uMLEyBKWiczskIE2EWgtddNqLFNQqs1JxG+tHW462UjtUBLuklo8UX
9gUvIXxzjGbWF3gz5MCNZC5Znx0huNfXodFT+Zp7Ked09eH45fX5vfDNnLV4wnO/ahCfGfC/3RSx
NUW6HNW4RFVddO/gRv0+1Ytq9/ZRqL2qvPKrz9N2FUd1BpHK7eKINyxeWl3v7EZnvvStXprLWn3F
qJJjBSR9+q3iKFVKLAuKozrY4R5livktopP817fOBfcoHYLU6jwOErwZxezogqGJsDia4ZTRQYSm
aVmPI+Xro5w/HIxi8FGQieFfuT2xiyUvatWV5bHKteVQoOfaOXO27LGQ6q91SZ3cBsPw274pzEsE
mPMtT6L33EKCjGSVcpwuYyiUGuZ0XBwrxRrFk9oWZvqAKkadji09ucr3s1oP3806NNI3O7s/t2DQ
sE2haAjAtQkPujrvlFR01TGPTWF7Ve3QeY6uum8/YhTPqQkRGvEFsSQ6nWKezKG12FF1DMelxF2A
jpFGgduZk5vWmy/F1WyB94uXC6PWbayppUUF97yvjmW9DHvAEfNYpX11Ia48h0lXTwfEUXjbEL3A
sDmdUdKl2iBJeXUc00xcmZme7WNLCg/kYslOFbXpFwW8WeBx25voNLUbbaE/lNx5F67n8zcUvT5H
nbL2WsDY7h7Odg5MaVXHmt46B9GUpluIuNxpUhv6SkYZ7fWDcn7oGQ+1PqghyPsZjlE1s9EYUVof
wypJEWk1M02Ey0uB60uzIqnlwV7NQM7qsKWa61xfQ31E1xN5i+akXumEqEnVsN4Vi9xdvT6rF84g
AkGIz6Qp0Bu3ORGpy9LOrVUfOSqax/Ok7RKq23snh99oLzIOCE0ffXt90BeWkvhghTxXxRMg3uke
4t4OsVVc7YhC1fFC7C8NTyWCtS98shcWE2QLBBv9Fj2ZtmRgBV7zZMxyc6z6Uv4rMcvqqcjM8mNH
S7+dWidvZqUiEkOoxVtKG0Ss8DZxia22ghvbro+wc7Wb1UR7r046VRpN//z6Cp6VBhiJewU4kuuL
iHWDRbZtA+UzYmbAMNqui/Jm9Mh20Fg1aoaFSZIX8gdzRrPtjHF/3aZ1deEneGHjACYjVYOFxg3q
bG/QQW3GZUm7I3dcpe24r1t1pyliKG6cSqmba1wNpKeyko3qQjbwrFw+ye1W6gwFUh6PNQTceqbH
cZLCCRqMY97QOcPigTJqbFPxPaijGxw/m+TaqSFG3cVYmrd/1da0WAdZFGn3rrQWxHNuVpmL+Zdi
dlVzK02aMx/6SW26VZkkl9evf6rtJkS7wFbgG638ijVFO93sg4BpPS5KfhytsvPHJbuJpPBY6tEn
asdvzZTWwSDggBWt2eCZs6qqVINiLWl5jKtOocdrPtJ1VX5r+sIomDVzSa1UJnKlzZS6vFb7ouzb
I/0KTc8wJOfAVvtgOHXlwZToL7w5282+DgdjjzyezIIa3brCv4WOtQ5p07bn7pjUknXodd6Y3BmV
Hbqw0RP2lB+6Wdi7tjUjT52b+MItsr2tGB5VHkES4RHv+NbvJu/rrifw6o+aRLcZLVeivWQisHt9
m5yPwjl+NnngVuRK3twdZofhr7ZEwxGDGvu+QfJWXE1FIy5FyM9lkd9Pj4rKXQERwQ4BvNzcxglm
l0ulMwziCDxE3xxVSyf70DmLfIPD7FLuc3tJv+iG1CiPcYvXxOKjXMIwFmZAj02SLQ9dA4Khou7N
6yh5n46avBxQ56WTZ48Cd5l5xGgGoaiTpu6QmfZyiMLC/J5ZcvE+CcEm3KKNU3or25Hzecb9FVWD
LH3QzM5M3xgUMVlgA/Le1a5oBSlOt46WIVicmnI6Vo70VR31+BBXqXnhhJ+pM9ZRbG5B3AMYimO+
GaWJVLtI6hlkdlSUXTsZve42kN5mf5FKDJ+caQIVk6bewZ83mqLymGuc/kNqRHa3p7N1ihdLC7XO
nbC1kXwKTZp4Y2q0dltgJ3NsKeyComyyvbqxBaDfUh9HxybYLhTrQSoGCvfP+/i/fkz/J/pVkQXA
sy+7f/03v/5R1TOih7jf/PJfQf2rfNe3v37199/q/17/6v/+0X+d/pK/+fe/7H/rv538Ylf2ST8/
Dr/a+elXN+T985j8DOuf/H/9zX/8ev5X3s/1r3/+8aMauJT41yJUvX/8/VvXP//5BwDpb4d1/ff/
/s2HbwV/7/gt/1Z1Z3/h17eu5+9q+p/QzCnUPENHxDR//EP8+vfvKH9SG3hOEg1AhFXBVlZoCP/5
h/3nyjICwYA2poEEkfl01bD+jvonaC+oBuZsOjEZf+CP/5n3ydr/51v8o8RauUrKvuPfZeP956yT
MkLrAWUiuF5x6DPEe1Sxtq8qa76DttH7NFbo3Fi3KY4oCV7O9dy7tUZP6gQu2W8L9PcP8vvA62Y6
HdhgaCI8aHFre4vNbeY4mZnOhWjvSnVIvdFMTdQUKrx4FS/p14c6vTjXOTIUoQ2lCoyHeV5OD9+Y
N7R7EmV7V4Xoj7N+NPeTYSYXJvRs3rKZEd6/0ExXs1wCyvXH+O0RSqIuGmi/MNzZaOtdubXjfScb
+QcafY43fSKLvZHlirrr2wkQT01xS5xMPUalrTviW4Lfx07onWn6i9q0B2lRw94zlaquXHWx1KDR
BkTKQpebL1WS3bPfhsEt+3n+oIxz9ykbG/FzTGLpiyVpuWssjWO4yZSOD5EYzY/T0Es25D/Fuo3i
6bvRpfIjDdGEr47TAHMnlJvSDbVi+uosivQ2EPj5C6xRAJE2mS5W15tQUFW6QkVT299lwhr2jqgK
PxymSw2NTuOof4/CmWFT8T/K/psPYKYyNBhhd3fGEn8cG18bHujvUh80M7zE833mgWw+Nng9duEr
4xCV5Lq9f/vY3RBNiVGH3R0S9X0zy54aFX4TavsUnczwI0r3tWrQeA7lOTZCs9Huh7EnCpFdu8db
qAUY+pbJ6XXSVL8iSd/FwgZaCbRucoX6YHQO7kCzFwvNN4qPNm13hqZwxUI0o90p7XFMbuTeq7un
UE7dWP6qJ5/S8aarvLz0JAwMYkveRZm6o52PZ6fDXhpTN10OSlyz5z51YZBW8yN9e+n4eJcSs0zp
42z+CvuP85LeiuSJq2ifKzchHVVrjLqs2RPmXrOjnToK/vObpeUBVhdX5fDUpq1/4byub+7Z4pK4
rzAgifu2MQ+9W+ja1indXRUnyoFf7k27lPdpVv5KsmqG+KMkd2a0fCuaSjpYi0PxsR/j90qWPSRl
Le+NMJb8Ig7N26othFuEsouN7GcqqPtR/8UL3Ho5+IdfjGX7mHZycsySKvMcSX/XW8qC2F/TPKWb
Es8Wys+8NvrrzDLGW6carXtT75q1YqL4LZqed1pm1tfZlAi+VDkfqK/HF6KH5wTgbD1Ah1ZLMXB6
m8fg980GT1iu08Hs74zO1nwEEMmeW2i+WerF8PRSG/9yxMTFbeWji02h9hn3A/W6xOzAjYRjemNo
Nm6ipIpvQKTyJOI+V5FHx8PhYfBCrpirKez4l1dHX12nHP76B93U2v59MhH70oIP50Terk34Iw2x
EbOw/V2B4zuUxKjxusgxD30967vOFuUht+fslkh9cmtl+IT2dD68/jO88N7A+VjN2UGXgUw3+bAo
9VHO1Gy4k2zITaEjpbc4tRsH2wgv2Za9OBQP6iqKIajcPgSlHjdNtwzDndO0OH3os7Ir1Ez+ElO4
ubSyL42FCItMCy3oSp493Rqy0tudAZ/1Lq/l/qGwC9sH59MexdiLWxZDc7N4sT1LtNldrMj1rlFx
OMboYsaXroG4OVTmXu3TDnF7oV4oOT4nPqcbFzEL7yG0Xv7/TFkSWfi4dPjG3EVtqO46kFQX79k4
pz5S27h20D3Mimw8O3rtc9gkmo9aNLwySiH2JaSVg5mL5QoskWZ7yyjTznC+ZLt6Hv8A2D3nAGSQ
qz/b6frpYRRDQdPqu2rqwX7KFpPsbMpvzKUtD9YcZ9cpzhx3CsXTN6VznAkgEVzRICQRLKBKJfb7
/VA3kawMVlyWt6hQ7J01Z7UfUSx4a+wDegZLnPAHQhLRySb2qUenHpsp1W8LuZ32cpGw9lYp7V8/
XGcvL1k+JkukwMR0XNmbw2VGsrnk87jcFrNy0Oq2vRoWGXRBsRr8W/52IPz/PIFg5f/rfwL1swTi
usu/df+4/9Z28bc8P00k+It/JxKW8ifCG7jOJOV46q3pwt+JhCn/udLZ1w+NNAAA4H8TCUX/06Qs
TohtUpDC7pwd/ncmof+5pnpgu3h5A8+hz3pLJnG6Bzg6KD8UaqDAxIwFHnK6n4VS5IWQk+KpneTW
UxrFXWT73ShMzY2nxr5wnZ+e23+PRl18bchlrJrazYtippGYcqkunmhhne2LR3WJAqGlyN37+0qL
ExeMPrn67ZO8kLK8MCY3OqIBlpicZdu6r0jDWB2KKXsaZyuYEodXs58OdZfs5LGyDoma3SbOJeu8
F5b1uVZOeghcfLasozk6Q6Xk+ZO6GMvV2NvX/eR8IpjHIMO8ZCDPk8FX+s+Nzbri6wnmDvi+rivP
1+lXJIYv7TSXzScnMMY9ripa4tvZT3lylSlyu/RnAq28LD8P0Tslhfz1YPeBVl4ZmduGnhz5KvIN
5ZuzuKsOOP5pRz/t6sPU0CToKI/X/fiXpl/b6Y7uSX28z9P3eheY8W2OnMbYJaNnxV5bHOzuy9JH
bhkRrbae+n5or7vY1+/SxyrezdrPuXqvj+/iEi/mYLG+0PttqQ+2fQiNJ83CGu1R1p9sI3U7JQLt
ViG7PPaydMDYbrCuksOkXkkR7RbhA2pPdnitHawbjWp6XLhYqDkfl29m7BfG/6XsvJbjxpYl+kWI
gDevcO3JNvQvCFEi4b3H19/Vui+HzRNinAnFaIakBNN7167KysrsHM6B+FV9Tt/lykmF46L9zoT8
EOuVw0xrXR5HJsXU/MMUX2fzopm/arqQ80BVVp3k+h3SuNuWCaYbH0PwxkCeXVh22PutshnKAjXx
DFXYl2A5BYWLYJo4wrzsB54YHGh+MZLMlpRnId4101bXF07AyraknVihQGO3xyJmbpaBMacMQye0
fNYCorZNulMD1xhfe8HR1RWabHG5gYD1741wk8/9/yrhxLo6uv7lHd6AZnUSNmFOZnke47x2dD1Q
8QyaA5fZzYiFEKi+2cbKvhhr+AJC/VB26k9Dud/2BZvh2vyGZQt76xsaOhsdFKlZV8+d+aubu8jp
xnZx9Gq0bKAO+Yc8679dDf7D1UMDLhPNva/bQhNQqi8hdpyz3noMoiqyDb2vnGJI9lMTdT9c7Vug
genxVymbpAn5nytg9J+pQTAag9ArU/Ywkc/awJOu2hmPRhVsujHf6Vb8ODfFTyjJX2ryl63PVWEq
0DQBu4eoelPSzkGIM1lqpA/NrL12xjrKmbC2Omqn2ExrTyIRsptIn9CQGdfwblnLVfQQ58NJHwvT
bntT2eRdWnq0XOgpJOd/L7q/7dov9wcghukutk7I419xnK9vJZY1Bgbk0LoU1cHoV3zahuJ05lqT
XYtqLbZVcT2na8mfNuLoVQHqcnZUecJHyiK0IG/aA5S3S7dOBCfx80Ozk7b1RtsaQNN2TwlZO9ZB
73lGhx9sGps/J41uzRS2g4AVoAryw75oJyC3oi38Efbttlxrla3fte/hJdrKu+Yt24Z+tAq82pNh
Gwu2bNhS4gZn7fXfb+NvIP7+NmDYknLBzr89AMOKvttcp9bFfBxnR/lNSZWg9sIWaEDwnODT2JWP
WWfLx2zHi0DjPxDdCsVCy8bfsXnCQUeonfpSHcZd8lG+8xxGZQMT/Ps+/zrM/Os+b6Af7OhGYIvI
uiSbaq/ONlyKaNP45a5cC+uCMPop8W5f0rvFD07Di3Rf7Odt7xl2gOuUvKKxHRyijbWmXyCflY1y
9ej143Jt9V6ZuULtZpGL5OKS7hPVMafHLnILxR5re+psrXU4wQbTTsFXbGNt7ILNeJRO05nZ186w
KyCV2p3AySK37leZbivLvTrtFs1vg4NVHmektsrXrjsXtaM0tvqS3QV26atrzAhP1aG8R72gvDSH
ZPVTRv03Zb59b8C+TCGBWl5n276u9pQp1xzzMPMSP4lb6V7aLPfJvr3L7yxbWwvP6lNr56e+ZrXa
aWqHk62hY9k66PcKEhW2M77lkwcaZJZOO22a8dg0GGg4hYRmnsOfy5pVT9kR+9TAUY1TmWuOTty7
c0JJ7ASV3ReMuHpS5LT7ZKelbvHGuYNAthBt64pN52dv9UXY9hvzOXnTn6XDcIdN3pGDR8Eq40Sv
J8dYkOBx6UVbUy/WsIk0l/1Ql2tFdYUSH0ZcnV1r8LCnEjs7j+zkh4FL5Vr+fn+LZC0MAilXiaav
b3FOyHFycp5LcAgO8VO/VTbRY+BUbravI0ecPIFJ09KPWod5Mvhg+UHf9H62K3bxqnatU7mZPNlX
fbGw5WfA8Ozwk+sg3Z+bewSVoBikEIQqZiG9cxN3K7VE2j+o51NmruJ8VUrbxLJxM9bZj2EmE/93
aRXYreXl4SYMt1W8yYyTPpySYiNaW6Yg2upVtR7NbtuiLRYetNkRFXcO1kns1L8r0w8HG5pP9znf
R4HL+LlyKjq7EW1ZstU/aW1bv5hX+ZR1ry8fw/nFbO6lyeP7gIfZbCcR2u6O2Xua4Ywj2rB+U7qx
fFlKt63dedyWyR3tgSZzg3iVRT7iUp1RkNtEDnbFtqWgZbEdxEf4sjhV3i3poapXEZg/0bi9jxPD
Xoq7To2d3rBcuXjUFTxQXDbmANHc9OtuBZiZnJHy7N9pWSv6Je13ieyX6WkQVvr8PpMr6gWTH7DT
9cKuDcVL0YBCMsbOVB6Rm1FLuv+AMWPiBLktECMVzWGJFlEKxRyJHFwCNVdvQxvzXbsx9vl0NqLj
0B9aM/YH8yk2HhBpsfOEt/WT2ORtcsG0kA42xVaHEksJdbPVg1xuUdSPxDP2nijtTskm0GfFqwO5
ZSrG+OHk+HY1gDj6R7BrkBekJXWTXIh5ouo0EJozwMuftiF1U9I0sUX0Ojkuf4SAbncgzRDADagG
1/LwSh/8ugPpe+gtJJHwkuh5bfdSzUxAUfymTXDN87c4uIpObGyKYVD2IZKwkC9cdQkbPFyNbVMq
P/l13LZirzwfaikKVVIr+ty3hDthTNRYRBnujP/xczNGmk/iCHaq70Olh9gaBqtO4VAVcmT7BKTe
jZOmlznViHgyZub7/31A3uZ63A5pDfqOZF3QuqybzJLYNIUIIS5n3KRWKhLikTp26AijlEwjxl3y
MrCv3KwfzuWvuCFCKNpVKp30AXoMdPlb6ugUK53BqJB47uOq9cS0FZ1BClskjll5/+sTXvvrZCmM
CvPib5FXIczUKERX+dxhJmKXgddNdBnp0URUlm+KkuhuKqn+vy9Kcn4bVhkDwE3pan9H3Keh/XXh
TY1cKU1Vyec0RULEyZNNpP6xMsVJy7slw91k3Vt3RvgLtWNbGSzaIwQF8c4UD5qV2lX5qtUPancO
qqdCPE7Trpguc/U0t+91xyqZLlG2H7v3WN+p3Z5sOS12SG2Z87qoD/OyhsIgqbRfIoq41o7V3Hlh
vKfLByfZGPU6lUuCHxWeeb/Q8F/WTWJP1cmI2fXHoj9o+joXX8WaAK4Kd/WyVudDKnyW1BwLssKt
HNuoZhocveqLHp5762yUT7VBJbQ2uBHzXgh9WfmdlU/a7JXTXRu6o77mjBuMUyZuLG3X5K5UfFpG
Qj6wZ/bSNHjo3BXQ8IoHe8DPbLYXwbOEZzN5lJc7OTpTYRu6G/BMMW9R2MrqR9CvtOGXVGJocYrr
h4zyFnGmRFpFY+UO8ybhXQkctI1rCPuYzleVQ8MxA1fRDrgm9L+jUsDW+Jck8U61N6wO0G+2K32V
SU7UIrV9KmaKnXVznSTcVHDy1A31s248DP1DxI/Gqe40yqWdncl86i1fUjxZWYNRxAGF8zVWt5Wn
0NP6Sajm26lNWnZl0yJ+BarKfvq6vOq4GEO8VtRzFIcZBTvmP1VldnaB46Y9a0LjxFL1E4P3WzYN
OQNnHBr/BFIue5srREt4nc0WlfOi/ykGWDILlh2eWIe2We7S+rMV7uByqTSu+vCkdNsQrd9iJQUH
tX7qcp+A0k6vgulnxiGfDmiAxjI659rJpBTQTrP0FoSOqtoVeAJJY7MdM9qIdqNvZ4Ze1ITeAm92
3talP1jusJWNfWHnyiNZ3XIMAke3TtbQe2JkXxuXoT8ovszopeC05hZnBrsSt4W4ndqPsPBVzesy
r/wT6CuRdydurdOQHu4WxW7G+yh5KWfN1rLGrmNEDXpUXU6VUdpG82Qo23Bw4uY+U3xjsov4h0Fh
5v2/hQ5GYBj1+dsuAvG7qVnMFt3UuVDkc6xs6d6SLQz7bIOgpJc54+eAPv5hGezmRTUQ1XGCGWUL
psZ0ewhO4rKdytpG01xxJuNQRftMfb/+T4iTV5w/0WzKBzcr7KVyZQWlNAfZdeEy35XLNjEOUXG4
L8HaUkfsC7JmdaNyNivzxzQg4qa89CavoOQ3+hWbXKp8BuWs7M2Kf83JwQLzgSyLsWx8iaBaT2vh
vTpK7QGhEynchYNb6E/B/Dj0g2OGiJDPv0L1pFQDhdIBu3hBv68UWyEPEKXcyUcCQnM/z79MOlml
SMF0FmKGpvv94Ja1E3RnUQCzKx0EVQtThs7khpoNG6zRV5Fi5+FDq5Ve0L9L9EYTIbW15gF7qesr
m6kH+3Qtcgw0B5niOqGGj23YeXU62brhzk/SvpcPtbKSR1sX79T43Pwa0Rg8jowdL71tCodMV+2w
vteCuyAZ3RjF+uaPQmyLDnI/reMOWfxR2xfNsdWepDBYpyHleHVfd94vDfcdrX8vJ22PmNsG9VDb
nGq7mtBYdnPjQ9Qju2YqsF0itDNWRYN2au0b3W+GIY08IK77GPheS6EAPaMFBf+GmJnOtqA+5NU2
mDcTBo09uF7fH0NltiG3VdkfTXmQbezmhWmlpfS1yZnXydWpibOANN8vTfuRD3NVvD3J70LlR4xb
BL4ouslZeOxFV/oDr8CkeKl9yF9W6VgpVLJDGq04D4ZTdzctlMA+uhXQSJ0kWyG4lPiBsSrFGEEd
r063c+ZWjx2+9w4FXGYv3gSjrLKVcCO6zHytRoRrsQLywvYQ915k+PracluP+BC9psj2vYU7yy/v
0l/CsY7sXLKH8+T1m3ENiaS978FS9Y0B7nKO3sLCngRbXNeXOOHuZpWzzIk31S55Vm0xcOZTo7rq
80+26jdNx2tqg67nlfh/nT2ggr7BiUpy+TzF2OGcNJC4h7gS7QnyMwViZOuKilSrZHmJWMhsUHCt
MOtdZpl3+CCoNsY+d5EqPbaCsW/F9Aea6rdcGPwQPvJfUjZ8pFudKtrBeSxAfDknUdY7oSaXbloM
PymAfssoeXSswGDZ6CrUxltqitLFQW0ms3hO0Fe2K61/EiPxiJM8Rf7yqxOX45hYP8RMZIVuYyZY
JaDl1b6SN08P4et5CPtHkJNkls45PNDFEQ03F9cAUfFCJPDrwgX/nhSmPtaFfJcIq4h1ujxlxFhQ
+Gpjfkix+074qborZNFnO0M6hwlCWhCa6tqZhrtYI2bs5uij14/L+CHlL0a7E7P3oT8y6FcmT8Xw
uZg+Le8hcWB4II1VCzadhjRxkZMk55RA4W2j9lkDSeQXs9PMEC+9kkwq2cbNpjDcCUZU72Sxw44Z
GW6ebToPUbY1gZV9yBZreQegsSYRObUexaQDXugCXa0kf3Zqb/BbL7wzT8Fb+Rk8pp/VS+lpbrmj
j8LP0TXya0/3htf0OX+XXuudtJHf5pPA79pxxNgHepBIGwX/ZZdfRbheJD9dzoOwnouNYuyn8VSs
TGVd5e9D+nvOkfzbiQP0noOY3HfjRmgLG0lnO67Wg3ZJ6r1YvuRuUe/Z4Ivsx/VWSncWIE64yeJ1
ofhWuoJzwYGNxTNcaf49nMWH+hW7ifx1BuYuEXGzaeYJKiHQxibFeI3f/52rU+h+XzywWmjEXxGQ
79XI3EFNNLN+OUeSq9TrSV8nyV5VfWnyA8sjqeTrqu7K8YYWnC1WDgtbfbNqt1G9oXoojPe+vAOL
N5dDR2KNg4a0GmK7irxo8bXYDinfEjusnPacvQovVe6Ud61Dcg1CkNn6pQu8UXKT3JPvg8v8osMS
nP2ytLWT+jI8SZ/RuXjKWQ2ncF+tuaFtfYj8lL/AestGd2Jqe4/Ilm943OOmeKp+aU/DClOwwhY0
J70Q7j+1xoZFBaqM9XMsuX1lx9zgOro31llli79g/htrfVPhcyc9oKrkV9vorYDQpdqZ1266T5BA
Dk7Jbl+1Q8qtHZSD5lmO4OWrdKW7rR/udZvDxBF9BvRSW/iVANCwoRJHeQNrES/BPngQR/AOUB/x
j7wJVwkYTwJBzK4P5Xa8U9bDWv/TEq290pff5edkh2CHdmJ0Qn2o4VG9sKeKyksWN029cd5qYKiS
txRrkZ7V8KcyTvOwmZVLVC0rbdpbkZ+0Dt9DzON6KBS2cRZfi+f0oL/2I5atdnjIH+va5pdRefxi
MEsX1nrp41YidXarO1HqoGw3crlxbV3Ne3bmcChHEbTupZ23sPoN4vv7sDZWZu50C6i9N0YruCTD
CX6b9Dj+0T6Gg9zRxbAb/ibTzulRph4IkjCsG93JQifAbi9dtdpK7u7SDG6lb6guPwwnrFDt6CNi
RB53tMSZEtecXbH3A20bWG6T7HAg0iQ/UDaS5JvlNhpPKRBruNb7TzUmn7ootIiHdVyvWvWAd5fS
3o+UJonXdS5f7A3brFZl6XYjoc6Gz5Xiwpe5NBFHuha07+hE/lD7f4dAMB+8dnqYHlPp99xO5qha
kzNglS/nvDcQ+h/Z4UE8ZXY60O9gYm7bpWep2etyfyxKD/ah7Ar84zBjD8SrpD+gtN8QKW6HYwPX
tquCCQ2vr0dHozQTajyRdJZerMKaPVGr6LCWtDUm84dzilbft1ADIYbMwLq6nQEN3IBtYhYoeAtV
y3ly83W97e+m/fgEUdK3vPHI1ohr7KCcPNr200OVOowsSUDEj/JRfZgT2zyCkifDET2wBMRcoB6h
EvbR1WwLR45XZmSbv5dHaJ6O9ivHyUWz9c7JDDvDssv0W9b2UTa8vLvPWmccPCO/HlB94k2l21CW
dbZ4TD6vG/1+fu2HtZI8hOrdPHgK4fk4H6ud/Nqsw02+77xlG67ilXVOV4LX7eaj6qYrsNVnfu6e
8P5U/Br31Z3sj8Ql5Q7KX53cGSzJwG0TT1uwZdnO8apLD0t3nNJDrnIfrnqcEgfEV62v4TBQaH95
gnGSOHIkRzX4bJzxKDxeY+NBPHL74RsmXeGjeKS/Jr4onwIxMtuBExuhHbwui0sfhoKIGKMflbPu
6m7pSLbmL3vyW1+1OW9d2V8+GR8RLVt4LN4ZaMSWivtNH0f2nWnXH7zoa6hZL1v9JTq3pR0/lA+U
QsK2OmU1G3Qorqem9cc6joKjSlDLbL7evg8ELVpJKQWG3X+WXnGo7+MXYJOteddvrbV+Tj5Czudx
2+yzB+33vJUP6TujvoRd4wgozO/CtE0eFYW2sqv2lNB2J+005bpVIYZlw6kNdmZ7N1qu4KflNhvW
84Rw7anvjrF6CFU/hvuru4LiVpIfmwQdwoObCSurXVmKK/TrJV7h88W0DCiGWjn6G4C13hK43bx1
tITVYqfPVmFfmQWCrXtzd6z6gyyv596X57OsHtLWiXSn5bmLvdAfsg6BPOZrtIMVPzHxFrS28QO1
77/sWToVkJCuehEMM940VsweD4hg6pbzgnrKvaDExQ6dqQl5sEn16k6b/+cYAckaQS0YjvRK2Lxf
Y0RS6nMyjkJ6xrxFd7rYJGI29bYU0z+zKfzE4PzrQfyffaMruEPOAXOOuS7ixE2UsJJKwdPMTM9J
G1QuzvLvmlz0RwU/KyabfsNtC+KZKinqSobhYVxEUwH3uuBIRbbX6XKm4jmtdGsWVgzvYN1pwai2
wvb3v1On24+BNw8adEXXxauWjXwDctYTMwFdksfnarFKWjs9y1TXO5dix1lGud/8+3J/pzL+871c
r8dgKT3JKw0CcZKvH0NaWflStVl8NuNl3GX1vJ+SwPTTNmqR+ll+1zoV1ZwosTebC42WyDR8oOHC
KdWs2Q0NNSPP09hCogZrxNJ6YL3K2GMO+sMZ95dS/OVOEeRAbgvOGxM21CY3b6bNhRpdL2W5yG89
15NsuNHZg3CvrrRLsDK3uVee6JdGl3BbfijPhHqaovFbljpCDl5rN3Csk6Na+sjjANdkECD6uxzA
JfaF2E9Tl5REC1wZ6EeKOf8vvXqnDmvrnCe7UNoVgaPhQYuwUOYkjY0Xj4KME0KZi6eZA6JSG4y3
+oYkwqf1aY3k126dHwoZ8PYkBOeRdD/x4toDEyARmXf8pyLY8XvpzSdGAWqD6ZxrlADJGBQgEicm
XSKX4zx67oh+cKwMhzH0KHEbkkAUl8YfXvFf0svtK2amg7bOXxkw9SYGpLpkAL9m4mWpGOPp89RV
jElzsoiDshIm2WbX/hoKzs8qJbvKxXtVCj4T/Bs3NEWO/16at5idjoUINlJXp09kPZgc+LoyKYUj
nS1bXGQ5lujiZPeqOg6rIP6N+RFZ6+M8lOtknH7SE77Fgf9el9EpghO2SwjofL1uoeDYp7dxcRks
we8kSF3VlCx2rAd2LscyYJbe/tBQ+bbpedSrnCUFEx0OhIy/XlJQpa6VlDq/JGUyeI2xm5lwocgj
m0/y1P/3e/0vF7tuJFTR4BAjOHkTeBH+0uJK03ivSf0SRwUJtmJ+lFL/OGfxT5npbXLGXw+IALWB
dPB6rNxkggrGhYDb4XgJlhTIrWjJtWVaNv9+pL+HxdeFixwVODqtoevM8O3MZ8LEZyvV+nBBMh8w
q2T+5SFK7FG3xYXtT9LnmBS98drMjhrOJqKHKLQGobV47ONNWeyS6CxY99W0qzQvCValpTla5mea
J+fMwnr95I71ndI8VK2bIbzeribBtdR1m7pdzHDKrpPwANsU1i5UPSYgmmVtBZ6l0aJ2pU/KSbrW
GIKQOeLAGz/kD9KTMeGB4SmxU92Re/H97CkdbLG068iTagddNXlw+s4paRlmd4zbdzHDwXeJgZ79
tYhnJsgUHBTYG4SgFQ9luWTX5WsxWKXjajgUq5+8i29RKD7KK18OUWjCg/ltCEIVhRxjS7G/iOni
WPpwT4/PXix5coaueem18h71pJ8i0jXifP1gEd+kz8wyui7WW6eOwojwD2HC4MIwQkIZOLlzbkQe
M69wu4ZWdRmOBxIapnUhdKFXl9VP7eXvj30V61KgaDNLrBp/j6X/mAsTwwVrW20qLpmgPmVxHjuN
GgVOUhe11yWy7CblJ8aF2Q9P/n2XEoLhY17dCSFf31oUtj3C+vFQNZcZ+cJtZ64EuHhapDm5FAqr
f2+fb+xPMEVyAHj++tWOB57ZTfzpxD4Ym5KLjealFqU1sqMJLYHPaDyWQoGmpoRs2GLRQsqq8odE
8L9cHebpVQ4IFiCl6+00Z8l5HxU4+F6EQrToWSwu+sgHpddqF+nYw7wf6yShCRg+0Zl7+fejf3/N
SOcxw4iQHZPShN6vTy6rcRUOZtFc2rzd1e3fYXeLeNHr9mS1P8apb6uZqwGLoYB0ZfXfAtnWKDZQ
/LT2ArWiWwNkjd1mYrrP7mX9SbnKTDNsNtNgTs0fltM3LigUcJ6SjxggF1aKIn990IinMYSKDliO
k5ScNuJDBB+66C+Mke6KBv2+QaYlPXWGwJAjQj4wRE3GhDe6FULBrDLR7xbRN0ZVv7T02f/9MXxL
z7k9VE0UTnsa+zgx3Bz2SZUJkHFD8TzXOP6G0/wZDXXr62XV2nJKd59kwIC6TivTYpqHupoiuo6e
u1im2aXmqt+ZfenlOulepZyRl+m9JofxViU/3Oq3FQNdFVEBxIzYmGTqN3c64G6jT4VeXawK/vbS
0jGxqlpC0ib9jW9g98MH9+0AvXKyEUJkgUroJ91ad1pt30oFY1cX7JQUKOXwVrKgz37Yg9q3OIs0
BBQacBsaATBxb5LrUWuUspWz+FJDVovt3JJfFWk6t9Gyieq43OsqbLVwXmgCq3W10zXuwxIy5TD1
+n0ghtaRUWx0ExfoPZOhbQdMKO8q/Np3KbrGtr68qGZOa7dJ9HsrEuANLT1O3/JvEyKvEAXvVhgJ
G24DtBRQWM6mO6vWQLvxV3Mw+IFtIJKodKqwFdKgPFt54SZKxwewLOqqMsT21IOOBp05nBbDyxAZ
OkMrmJEXPho1XvRd/EN6+r1y4pVBQ2Q+huOJw+mG59PG2MP1bZZcli5PnBAHHGcQ69I1Mql0xAXI
L066YNv36ZFg/sDwz2h3ovUhduIBaSdPmdThGf8DZ2nAARrZanxmodUfUqObUVMsBK63yS1etfav
Too3G7+Wi7C3zCK+aKMQr5RxUO6lrhS8cOhkpP9YTn1QwiaoKIlKgFOF7qLYsPejvhbcSpFSV2gH
2ICoOC/pEm8WtCRzA6W4VO1XuM60e1UId10gyet/B4VvJy8LkXkA5BKuanjsuK8hS+mLRoi0cbjy
uqyVwtLY02GzQxECu8nIuZ2Z+B3/79ckTKJniW8WVNKba46yBk/XHJqznHS/l6z9yKPsOQvSTW4G
HIV0vwQx8v99TelWYI3PiKyfi10ZdRgl3Z4L2Go0so6h27mIXaVgHvliWFiXTE9FgZ9tb4fSi5Yf
mEbq6m2uw9yBoRnbvBUq1RAt3tqLY9w4mOqZc0dkMiM2W1ehXmtn2AXBYocLhAz53eggAb/rSMKW
yq4B9mMCSB7uB+RjM3WdFLinn+XpboDjU6XrYD52mWvMXpFScVIOPbVZ7QzVYy69j7XX0sTrtQ22
9lb0Cfk3i8AH9VUArp6rj3q5Np8L3R2LF0XZjYzbXPWrnfaomV4/0w+D9kOzVPf03vkrGjN9CtUZ
Cwo7r91iYjr7oOr3RvMYgOLpz2qmemZ6j46K3ZxxqxlKvwrxyAGPvZsrdzZt4ZXYS9sr1pBK9xlT
ZFMh7pwWjFjQg4MOuZKqH4Lz97PAogxF34mpTziYt1TITJwxt9dRXm8VBf7EBMQZxHch5NpyHNIf
lub/S3d8SYZZJtedYHEmoBhyO9oaa3kuxrU6nnvVH+VTqdvBct+2fHgiKvutp2XABdqLYf6yqkPA
h1gGl6h7ifptq7wq6oekfkwjQFd1DKuPTDhEASrJnpo+Lz1axXTcdoFIJ+ZRMh/nuUdM+DkcZKfr
LRspZz+mWSYkThfQ14BaMcAcGdNN0J/H6FDKq9B86S2IUtUfuW1QsQPF4BNq+9iRkPjp6or1/GwF
2zlqbI2ZnlHXnLkAXQdPmdpuM0SCp4x4gDgjNDp17AFQRqA54OW0c+cBkgQdNatkqiFB134GmRRV
WMLoDeWhLSgfkvYnFiq7kI7Wy0RJ1TD9JUDnL8AMwpe6zFcDtz6Dajd8V2aQaQxEUNYnuDG2GOO2
0nKmpLS5h1ftjQGCEUS+sZOnAcpS5sjmqanOSfpHpYWcyhaowMZk8NkKH6zwFDevpX4W4c1ELyUM
Hn1XYyKzMFYE3S1PzgE3o1obq1z11SskKsjMk5spcChYsf0Km2wTdjp4dL0xZXt5Kjn5nCCyLcsB
baGb1j/Kn9Jlilz64JIKxSvdy8wrqI7BDUdeX52EE73B4V3ZIcMBSh+vysJRGw/3efAonGxbUBs4
bLJbwufjqBTd1Hwf5SfB8sqQeXb+GnfApzX1QsVBUUvvV0ayxuHGokIOtjFkxvHNagEmN7KxqWc/
afzxOpM3N9BCEJ24fnma75HN4g3z9elZjGa6cq99+TrRzYWLO0au8TT+WbASir3eXDFiSJu2kR+s
dIusbyFvw+4lNDfZ8mYMvxZWpskIi0nSce1Y95GXEsdYJ/RGrVXZe4rpmtMOVjyhkF/FsG+ESwo/
Kt1QmU0YTGbQB/Z57yXVnQ5dpGjf02tXebLTdlNIJ5WbF6o/g3QaskswXRJaji1eBNPObDY653qZ
PhbRoQjuFGklh6so36rhKkj2ab9Nsm3dX4t8ZVnDkSyWe6nY6ZJbqH6unefxmXE+ZXjsMz/f9OX9
bK4m1a/ihyZlQPAs9cee9n/wjFmCvUwbzfIscw+dPdfWqOYg8hBBhtrqtCV/0gNTr2f+TSAx4MJR
6SFVTtL3LYctMcbt5uG80AaMYZhmSWcbSM/4syRekiQbN0utj/dqV6t2m4eIYsuxGyBKuYpEsJS6
l0GH0+nq5QBvrk5Jgo1B6RxDz2Ez5AGNFLu3hgczKR664NrFlUsvM0Q4EFc6WAFlq8ujaVVPITjM
gMDH0HJMZZaYOlr0jHqAZFdGXsOZReSQZESvOyfOdFifS7lKBwhaP5zB3xJgMiPmDq/VINZLyDl+
TTaECgEdKRKyixyI41GPBrdWCldWg8FeBonDeGCkxQzfp75FCkgMf7JEkr59JtzAdUrwOgF5rcGv
N/gfOIPWS4OxaFp2oYRT92F1BBOY/apTP+MWAmHXIQ6UNUDEzTyNTpEufxgdp/NUsdD//S6un/6X
1XG9E1RwZJpA6Mr/RYn/407GJYusDNWRy5KJr6G2cHbP1F0lCe9KR8rGIq7/+4p/06pvl9Tx2IHI
r1EE3pThRa7g+CerAKDt2LlmWYxOlxq/lcoyj7kaMj7Ryxu9KXJYsW3gBWpz30zyg8JhuK3NGV6f
nj+GaHEyPjg3pEDF4HRNalvyhzFxaDEDPf3wlv5yu77eM7MGVzEvUn+YabeJdbwEcTrHdQoZjvXx
f+yd2W7cWNalX6XQ9zQ4D7dkMEYpNFtW3hCyLXM8nOd36qfoF+uPsrNSEfZvtYFu4C+gUVnKtC0r
Ijgc7rP3Wt/qlTza9KOsekPQ9StliFu/zPrZVUM2TSaaXejU4XWL0CJk6NjlWb/WQ0fZTLLcbdRO
d40K2k9Kzsc6DBpzbeSFs7GtxQkjEiQZTdtsGqU0t1OB9gog5pcpt5qLSRGbYVL/EHfNiVhI7iwS
BKNh5jjHrTdTOQaFPqd3KtYKFwTT/UQ85Ttn/acC/+xFzs56EBqpqqYBcppGZtxByPU6VuoSNQ1f
dBvfnxWqgHEyGrIZeC+zcT5V3VU+ZuU6schGIq7CUwgTGW1cQkOP8IvZkycjaFjNsNMpYnkyjDiY
BLxYFPz2ttRDzAmlZK2dFWdXe6+U//kuXlrqKr0sktQQLp7dxWVsm5BxZunWbJE3QWee/UruaRHY
4bCLSjYtS7hcF14Y49LkDcMac61tItMa7Hcu0HNm6nIOmV+YSCaXQcZPtOTW0YOJbZJ021XZxmi1
flO1HEVp1neFoWJVUAlHndHm6SksXmXSrpy4pUjALeGHBkWYIZi3JNZ7csZfvjHywhZ+GN1NUBWn
S11eDnmS1bV0WznT7LXhcKvN1Y76IFuxtmEBztunvgtWY8A5FJF0kOkmeNaEVqonnxCsXHRXiPHT
O5fjsrc7u6G5m1XuZM4bW/qzvV/dwWScwjK8ywI7P87sZ02t2wSZPRzmPNiZAVSqMrVDb9RH2dP5
Ls9sSvNgGIqfSIexuNCYleoymUph0wpqBfNb7kTTuppymfzQ4vvF9kfUlMuYrJKm+NaeMhZPWY3/
cXBGdsJvzt0v2Sr/unvOYTb62Uv+/Jau8vpXv9NVJP0DPG2mXGyZECMRd8bd+h2vIgFRAZXCFp++
CHzvV/LKD1CjZH0wdfKWoKhg5QJ4a1IL/ACsSLr8Ad6VwabPYBzClfs3AOb6+5X0HYv5a1LjWeMb
1ZJtqMu8D646gBVkW6f3wTyKMRZFtJfTqM/WjUVSTLbKcY7m2zpXevHADK8sPoepPmIXjSStprxX
OkqpRLUiFPlvDuKP9/cW4HhWgjDXwUHItc+Hxo6ydIxO3w+poFNqOzhJM6Ib0OlUHfV5n5Si1jxT
m4r4i9Q3NpiPwhA9woRmNpxmOzazJtHsskh5lvzRnFX2pbXznj7lrEliMppw2GITor4QV4mmP3t3
oSMyhyKzcwvGLujiS9FVFPitFZHQSzErIaaJmM2g4V0kJywsRmZX10mejc6aJIJF9BSGtvyObuas
D4gQYWEYoD2jcy0vXYDlkfCmXFKZcebAgfd1bmTF5M9yp48XEpm0jIkronyJM6tNdWaz2slpXn1k
hdP7Xao4sWV7Sp8Epu1pgzTN6CkdQunRxU5Nci+UzHqk6szGfpXWSYzyuu6NDhVRoEzyjxCX/wdr
yX0h+Oe3y81/uSgtb+ffWNj/HhxYZu5v7pKflpr7In3JnruTFWb5Gz9WGCZWHwAr86wn4Vw1GK/8
s8JY6gdAXQbSBUT7r2vF3yhYyf7APabRX1zSh0AdLXf+3yuM84FxIwsT2wBynWQEOX+wxLz27f95
puGbYOxDGc98jXBBhBT62cWJZWGazVK+U5UbrbrKw1WwTvKbST0U6mEId5p8W4YXWKPcAHu/eSyF
3yTrea87bv3opN6M3cnZd/mmKPchF3QwuuE3FKzI2O7Z/hcrKrA+ubbGI1bTLluF+pWIvJHwEHPx
WjvDJpz8Ubuo4Bzj9DNnGGIJ+wmXuzUJHqL6SY49UXrVBuNU29v3klmuWlySSrI38us4/ktSnsz8
apTJj9k21VWmXuX4CGXk7LZ5qaQfQ50+F3iiSd9OCBXDu3508T271VVT7VnE/2yR/HFEecpwyhnH
EEN6ekQHWW0LOxLyXRMbn4w+jFek3FgHbbb+ssaOEYXD4FRaD4+gn41LS5v6VTIgG3pzFf5qrV5O
3OmJXSbSDCxRRfH0Ok+9yfPGLrVGn+/SSP2odIp9a4RyfKCva8TJJ0Lbn81SfyAhUqJzVW/gTaqe
oWXTHXGmK3a0D79/P6elPEeFbSKXF7Mje3k/+tn2uShsNZw0e7ir1Vped2XsrJtZ/9Rq00Yk5n6J
kdshyvuBt/qjZes/jTzNjf/m2P684nT9c3a24PAX/r3gOB+WhYZN8vKUZm7/94JDJsoHmXwihI5E
d7NjYyn6u6IxqGh4MpHngf7RYbnhavp7vVHkD+Di2Hhr0Fll1dH+ZL15Ld1PLkv0FvQOWLYoIaAO
8SbePgwbSy9bozRaul708wTd8cOo0VczRKdv466xd3kzio0Z1sW12mvlXi+Dcp1N5nzdaGN/6NI0
Q2+Wb8KQabhdVOmF47TVvaKM+YWVy5htwJZt9bqZD7Eyy5jfjCYA/YEBGyBX/U5jYqkp/vk4rNzL
YAafO4s42iXCuk4/jqzXBigsTb8juDJchSK3/cS2v0D2knZvTvIvbujTG+jHKy0FBOEa1Dnnc95O
NE4ylJ1xpwpUR1E02rt5xEmWG6WglxyZl2W3wLudTJnfWUt+8SF5RQqZJWyBFW15a28KmMgui9EW
cnBnxKBbgG6EhyzQ6UEZ5p8m2SNBQGlCj4c0XY7m+fFMuG56pxfVvTSY7TqazGdhRjKUfOW9oNFX
QcPJqQPCAiWRy5C6ln7a2YpEMW2GwpyqezII1iJsdoS4rO25vcgr2a9GsQag6BraLiecsdcfK1m6
UQrVSxB7Bs84RnXd9mqp2UZDu5/EtVzTHe/1ndDFWmR3Rhc9jCQ7aWJx+zQHFLuHuqe/E2Hc7FTl
+vdXx/JmTz8MT3GN25POIC983hy0xykxIzVLASIPeNtkOkVjkKuumNrCi3UpX//+9X66GhEDLZQP
kBqUEFwZp5dEOWCkTKZav6fmNTdzMKJnk0ZcACLId+U4ODepZNE0qN+9Qk6fa9wHvDKyT507jwYG
ldXpK1tJMqI4ifX7zjIHAHg55gY1EO/cbectCF6GqR2cDtJomTDL55RdpVR4DqJove8CBRWpFKVb
PZXmTSosLFl2tmIQ3LhBSHc/rGmaVGA93MFhnGSXeXbjzEG6Ssat2lXsTv9NCf0/WQdwWxKYR4HB
tB54yNkCWo5V1hVJED7EQVh4QdZ2V5bC3DkoGUMpzHT9XkGraLGb+f0LvyrLT64xylSeDRQVQHMR
C521rhRyXeTINOqHVmfuxazNiCKUhkN+UzXTY63190k2TZ4VOrI7ZdrnFjjkoOGBFHqAE6+7jgat
cWnSPBeknaWd+hIqWutiFPpM9A79vHkzlpU/4m78/Ts/20dzzSxbeKyqbFBxEjAePb1mJLrEejj3
00NlqJcBlOEhK1eF7RwbBxRarntGm7uxpD8qP+Tzf1R//Je7nbebnf+8FswCFv73hftTlXL3LAqu
7O9RG0ueBrzZN0WK8gG3MqkWrFfLpogT8nffhV0RjCK41tSt3Os8i/4uUhTtA+RkHg00ImixcHe+
KVJ0apvXXRHtHC5Q4Bx/sCvSl0Xkn0udd8SyRssefBhvgpLn7IkXVp0khD0rEKBiWow1siQUZsFc
fi3jAItpaxiuFCoh8epDmRWercwBk2l4sAvXSK4GeHVljn3OcnAHD4OY3SYzzWud1i+QQFlrUi9M
J9VagT0v7pJZ+qvuG7xouToUn2VtZgMEVqQZfART0i2awTlyAz3qhatm/VT6nWxEX4VZQgkacvoK
ILtqnNCizcrrWOMRVLVDX3nDkvXgl3FVSU9IZZyreAwBTgmiPHdp1lumG+Y4S6tpnN95IJ0u08sR
pAtDjglZIzr71ddb8k3NUHNm47nKlPtMjgPoNV3tCaH3qzfX1C8Ww9PH3vdXQYUP/5iKEnvj2Y2d
1Sx/VRkr9yLXGz+Pino9ag3hB0glfa0X7zH6fnFh8FGo9BZ2E1q7pWH4thTqVJETJmZM96ZcTocw
L/qnUbMlbT0ETmW6ZZfialOVxNlA+464GBRrEG6jlehixkL3tbINyGXQc/2LyOX2JZALBwgsBgnL
a60BtVU4FfqdHoPk9dRSnx46azKQzGm01/y4ZMCVT0Pd+B0ehM6j/5cWq3lWQJGk3TC3XlRauemi
d0yuGqXBL61r5YSBGrai5CCpW5l6iaUwsKpbMwrGv7BNEHApNZ32bMRm/U0XaQJXUme46up90An3
D88YnQ7EtMAKFlDDT/0GQguIZRjN8b4N82/BXBxCiWMzq84W2V78feH//6vv/0AKzRLJNGIplNlO
s8F+cx5+Wo0X2Pi/YBiU5UvdFic5R7/8SX9vJmXnA2aTpe/7o5/9zzrNH7ECM0LSsG5wC3Jr/lio
2TAuyaaMhrEBMC5ZSpQfm0n+iAm2yioOdHqZU9t/skxT8Zyu0+cHwT7TKeCui7u405NdJw6RnriW
8iJYI3XMVxLec2U6ItdRh9VEOtn8UIVQHX2GNInh2+Bggn1WuBHeCu493S/SrfUl5d4BKGPeVhUR
u8fZ2dBY17OtNT/CxEmsrwv9JmfOFLdfKv1G0S+C8L4PdhGbP8sD4qMYz3F0Z6dHqTta5b5SDw2Z
q/aFnlz3zSHl60EKDnN81Yzwq3EQBoclm0SNjzUZPBbjrrk9WgvHGSZP+tnKtwHWMOejEV8VcG3r
3MV1VoOvbRw8ZpjYs0uBaa3fmcq6Dw7gd8z8fjSw7HgqJP5kq9a7aHhWe7ihBVa8oPGS7lZMd5F2
P8s7KX1U5r/6dGdFl0GzFe3OZFkbNoQimMPaLLcgZQznwlQCd84+OtA8U68d3SK9GqeNGYN0uoqc
C2Xwkwwm5XaM9tpwOfXX2KGbgCE0DKinRfoHpIKyTqMRKJE5tLWw4c+f4EVtsdou/xTrWX+Mxpsu
vS8HULvJQWCNM461flc1d0F2mURbwAoJWFfbj/PFm58S2pJsJnNfS1u4mSpGaGWtlpsqunq9Vf5o
Ffl1U3v5Ef/N2tUsBKwGmG+A/bE/wxn32zLtewoBVOD6WTzXcb5EErxwH780//r68i+/aZ+/Fs2/
HvKYf72t5n75Mj9WDcv4wP1NzBdzq9cyjdrg79AC84MJ85JtCxk/3we7PxYN1f5AswrpImR/xOwn
MzXWEzpPfCii6pb2B5O3P1o2TmsTxPmsaEtiAs9x2tvMek4f4mqHYqmPzfCp6hE193Vk3CpNcixp
GUlV9VKJdlOl3CxjmLVrukkrQsn91q5qFyXH4Ne59vXNYvyLMuZUUPPjDSHBJsMUKxx9pNM3NNTI
1qepD59EWlZrKTRB6C1fUsAuKykFvC06+fH3r3m2KVqml4tjCSgRDSwo4Odb+EZTc2mSYu1+MqWD
odS+IJvtYzhFldvWUebX1ah7eQXSoMqjjyZW89+/Aa7DNzW2zmOFSp2nBP0XA4XMOT5IRHnHIR3t
29mYXAcCYVShZ9JBcJvSjh2CAedNO6JcmXd/+sKUIDSaaJegeOd/p0e7bsIIP6Km3aqmBHzGwlU3
EA7oakF/5zTDusHBYijltir0p9+/Mk/Bkw/NJcwJphO+xLASv4HA4fS1k143coIuxU3qpi68A/fy
8q/dTniWF256N7gwjo5vHNutvTJ35i4GrVUfwGsdJR905srxHB/iG7+/fF+5rbf5tnWv623Lfzq+
ulOvWxeUKN/4pfe+XJsrOC1P9cHx9ZXFHyefh6cJOjgbbYjYxmW4K33lOB/DC+dhvMHKlbjTtbrr
XclD7uf1ruXX/pdrfuiXLy3/OXrdiuPkxasbY9V5QIXWAUAkUMG+5gK68OuVvJE3hS9v+nW9Ft+S
HR641eA5W2drrJJNsYW3C+tg/iofld10O16NV9IBwL1vXaiX0lbewHcBqoRJnJ+mQA1ffr7tGztp
rbnOdr7Wj9pu+UmdG3jftofChePmWavl25xVta0OzTbz7oSL0NmD/LzBlL0D8LVx7pvt4L4Xi/A6
RXmzUfx+PnGbO9BckUGdFyAxHv+gMqTsZr26ugcef6i8YhPe9J9jlOetG9l4f3z85BDGt6GPSdhX
XJyc63kb+8WGb/Upttcvm+N+YiRVe3eTO2zDFXtJl9/wEz9dsRP0Mg55vvz/clK8wb2JeEK6QGPz
B4fUYGDmrrQattIqXOfe8ne3299fuK9t+bPPST4IKabIXliEz8eEpS4G9oyauBkzJ0RTP9j7sa8S
9Mr5ZohBARRTskARbbo+bXXx/QtIlagT0e71V8TxPuVh32wqgW8dsGPHc3zqPWUsobj3BdJwU6nk
XaAMXq2Oxf71i4LLIlLRE1oddygzDxNUM0sDt5GOp3a4CvJE3gfceHuKwR9f8sLE9xOE1uqf33v9
PuAJ9jur2NLFeLOMvd7RKCKWTgacBCQky8PmzUY3mPMxmcCu3TDr2Eu6dKHn0W3SRhe2eJHa9k4J
jBWm+aMmKZeqMTMVtNeLmCl0kOxVngoEUv4aRkRn6MO9leTPReHcVFYMtss5dKJ97Bh8Bs2Qufnn
WB+eEA5tC2TexlTDGemOTmFuYuUjHQjbB318jbV7U5UjsJc52phkuUCfuxjbdA0E2R/0wC+iK4YV
wIhKP8CMXFjANcx+m4HdQl2x0vX2kFBtahnVYpXdanl+N8ASH0hD+P1FdfYEej10JEcxgAYTzLD0
vJUpErtzVFVEN3LKo6ZNrN6FdwFB/pvcAnqL241iXCPwX4+h07/z4qcN7OWMccJ4Ai68QIeHwVkN
YAOKnMZWCXyM7qNXOUPsJfNQujoACd9o2va21CN05In1zgVzdr0s5RnPPkJMqNFoXZzfScZQ282I
SvkqadSXVFDFY2TEORUCIgsbw01azcA1TdyMkzTK5p1DfvrqTFQYrgCAXrgqjGEpFE+v1lLvyPzo
DHhvSgpNRg9vE2GnB6VD/C8HUraGpA063iguiQjcxXPcXaYG6FeF/RWCPZxH+bOuz/kqbOeMDILy
S5mUzb2w6uQdcuKv3ykNW/hwqHnUs5oot+W4yKgf7jslfsIyi7FZhskfa9Yhb+KnLjUQHCN0zebs
vRH+q1Lon9WOdjFDFIPeP6s6gZ8MOU6PkjKI2laJf7nJ8m6VDUPgl/28WyNhKlHt1aAByEhm1JPO
xDPEEeA8C9pEnnV0hBbbSNU5FwThbUOCYg69rnyyp3y4aQe13tQ15J7XX5oFIQyGDvMqn5BQtjK9
nlBkR82Qr+xKT26stgwe9PY4i2G6SMK9Y0X9XaFENU0e0h8SfZJX0WgkXjPk/X7Oc3kFP6G9tcLg
KJu9sWLg/vB6/fxf2Aq93Qn95/WyNc7wf93Lvu/qqvtf//O0nb38le8bHn2REaLgIV+MRuT3Xc33
/Y7KXB0H6JKORg+ZSvufJomuflCQ3LLfQUnHo2F54v5okmjGIkukL07kGMoxEkD/ZLdz2iJdljfi
yxY6KA9vWkXnyBZ8gg1CD0330jJ56qLhos+cg8BtJcaBT/zvo/KLbQzpcycPw+8vRtd++Tz0z9F6
nN44adeobV4ZaOsLScx3IimVct/kCgVK1yJLh8Y7qsolnejkW80Myd6ICMeprxAltJUh+Agiudgu
kCPYBTiWUBgauzQMk+ZarQybxAcC56O1Mae5tKsaYY4H4qzbamtag3WpxVlVXKVRqxKbGrfhMY+S
eFoNTj1Wh8iYwooug0p6TC/scFqp7Ww00L1kweAsqWc/rVRWtrHOlr9kqCP5QoGhpZu2ayF7taZF
i4X0eG3flaJKgT+xOdrqPFMBFOOSnMKOn9SORER5ZinKJye1zYpeCS18r2qsCsRQH3Eokq7RrpMi
ROhUpoMBo7ZmwacLH3Z07LM+XDsFYYqrXk5kFmNbjqTLYRzlHfkORbeq22GIsXAR3VRtcrNQxEVf
xhREq6xD9gHW3gzanerkSbAILMjEGMq4YzDZKE69iWacPa4ySPJIIisnEe9jsky6CTj+iFtxzndz
wbw7AdhEBziUPodg4RRFuil7w1zBo8BMIdrJSxuMVkMcKK7aLJxQnQhsbVh+Ukq8WSnxir1NRt7Q
+cyfFS9TGrh3EQZNs2X7Ulq3oRmVK4UIYgdBPgfOjOArq9gRrXvYX7elGl/qE6WcoaZfDbrX7tSl
PVDTBGvRnKy54nGZ2cbOEZBm4xBqYjNTnaa8NFlr1T42Ab5N6Mf6UV3TYkiZj7abQlTCkwye95Z0
1Y/Dtu9nYNKDvqVLVYO5HG7GKjnMJGeuokRaNwKYXTPmqy4egxXWSxtsE6Edgq2M3LxgL4A7IvcE
qC8NtFmol+po3Oo5ntlJDZ+jRt1PRLSUNjPHtDHxDc2B2Ch5s9Yr49ruM+bEXblKFOmIjwi9Pf5V
JTymM30twsP3M2bYwAa2LFsN8rGk5iGcbDUZzNNI+rA1TNt5yq+UmVcvC/OiMPtrQ41eqLy8MKrr
e3TrdySJ+0Y+HaelrBNd8KC1/UGGyCXpyex3DhbYZg52s5YkOzvD0aFaMankzL7I+VzeEzT+lhpJ
bSe3DucH4ehXWQq+L7RG283bGdMhUDZXT0WO5QiLbpZHj3oNgFtyuqvenqDKtgTRLCWmw9g4l5yv
iuQUbuiMMAqrZBMZzUszYjuQA9Krhim6o2pb1Rmo3RnMXIlrr1TEvbl0ZozKOQzqfJHP8XWBsMzV
FLars3xE9BAiejAIoZFTbHZ5gksS+Qq4LoAEtGA+qqWDFtmmienMzQYErWuY7Sfe6AW5HGzXWvmL
I6WYMqLieo6jb3PY3XWob13F6Td1ZR54zH8ytXHbaoAj9Zw+bWw0n6Mar1U0Bd0aW7ruTUUgraZa
u5Qc9WBNfGiSmxFQMhIhbTZJLtuSWJQJ3phWFvrGKcvrWWrQa0TV125IJbdOCObqiYHoJHhgWmS9
IBVdiwLo/5SGt6XSjl40ooBAnDG7ekXaTVfXtlfk84UeEuMjVJLBNC391k8aTa7K+cxQ0etbic8a
XKbjhA3a6bFK5YZXZ+VLQZClG6qSBbbBWBs64T9jIrm9iEe3tp1VFgMZbkil72eN32njQxPJ5SaW
SAmnBvImCxLmIPr1nMwe+sd9NGm7MEgPciJyN3VaXwaW36QYmeaKW1W1xE0SJOAcYmPweiNrvVQz
Poa2kvJn/ZLuh8BGnvVpJUbzLiisayQX9nWAat9vyxyAZ2Hd60rtbCNsOpY0fmyqAY1oWG0Zhvr2
UO2mmVfT0KB4akrakBQp823KY9qdgZ13Nt39OCUFMhwFGPQ2/zZl+cfCtL7mw7QBYkbGmBxpkEU6
zdOWfHFWDTz/yqpc4Pe6MxIHmHatH1YERvHLC7mpDMIU+oQhsLQf7Yl3GrVN44VVKn+MSPfadhYk
2bD0dW1JkkyCm8wKj6aov1QGF3rRo1WNIyi/duWLBo6xZeNBlieQUDJRSc1gueZA9GFtAKhXm/DY
4H2cphoOMXZJn4dEfuSiL3xFHmrlcsxm/MFDI13JmsAc3WHB17KkchlIcm77dJ2Zzd5CugO+IWDz
4fSHosK2inTUQ6L/TRtSlgZS1nkuhmrmx7bS2hwWXMi5tK+SXD4YNgDmWA/SLTvVaMvE/CbM6icw
tJeFUO5bTXBZE5Za4+4bvHm2HnOn0l6aREjHnNLfnYfs0sqKyzxCBVtoUDYzYyJOsvrskDbIQFx/
mUQmrwyzuiKDkRT7aso2I1g+Hn6fZ4u4tpIl2hEV6SOSvA2Ag8Aeh7TcoYBKcjJE6qHY5SbJX4EV
fJ7QBw6V8a0vOLlqX9rbRI/K614kw0ExS6KkUB3xiMzFfYilB2CvriNdzjQOFCcpl8eH3EpwG/eR
T79wdDOzvFWNSVvpsXIJ1+MbQ+Jm7XQlYaaTdoyRQkE8aDrPiEmVk2bonnFu8Jitu6vOaUKQFaQ7
LurBR7gxOqkijX2sk5R6wek+4qrNPTO1aABEhuTmIpj2Vl0eutCpd3KNg81BW5ZwbSyBRTK5RslT
3ubdrpQNNh6l48vF/FdYihuJdSrAs+gOtVMTBUKMohan+oWsAexSx45EAR2kB7Pj7Ryle7uIb4yi
vrSt/M6wY81XJrxxPAAH34hU/XYGg+lqAqtBiM7yzjbnJ2PsYIb0+iYoMqJVNTkmd5XEPrwqHSqh
MjnoqnRZNqWzQk/5FHJHuLFCvoTpJBPLumn5ziCkrzQbvnQjnnBljG+NuE05cZQ8ji0pHxHHr/PB
iDd6SZJMMZtPcw6lkR2dtUZdV7iK4LRXEnY1rW4JjQRHm8/p4PdysEtbzbdpSelqd8Xk83nQCVNg
pbkwe0I6zCBbd1kIFsBwjp2YuE8m7G9py1NCLHyK0bLcNmXWp88H+jO5W+T910LOfHRapPMa5Ak5
6bOZamT8OFdJG9+Xvb5S5OyyjlB3hGX2JXUqVwpCNs+FKa/iWQYGa1ybqnbTzmIzqfqnkZ11YFFi
UMixDNqV7Y6Z/NzaMViOzvjIpy2gIkDAHtQH2ULPEVvDQdTKvcOFKFS53uudSeBHNkirrg7jKyFI
thiduveKpnoqE2kErxOox4I3M+6SeqFm6OWUdRu7HsvoBvWB4PFiSzDoeqI+X+JBxTEfRRW4h3TK
xG0oq+lIoIw5KF6cGpABarzJhzIWyAElBaOPWyRIB7cLTix/Tmus+kPSFYwhJ6TGvYe1VbtsOl2m
JNRk8gvrhh9CcFveXMm1hlf/93uT08b79y6PTKOWLRpeKn59ujMJc5XDlyElLQQjGDfpSWJAejFd
5H1EAs4UT+QOJ0bQfB8est39tYfrTPC8vDBZVEuzhQuQvoumnb5wWbd9R9sSrYZSSDEbIEmnQ5DA
u/Ay207pm1dLJBNhMgriUlNw3nOKR5nj7MBoka30Dh11v5GqjMzMQAUbrCu57FqiDcnAbJEi2pNU
AHxIZuMQyTyuhZZaiSsteTauXNPs6eoCEn4o9eM7Kp+fjyo720WFKcOnBAt31kWrwO9ZyIg68Ld1
9rExnOxjL2dbSag8hZkuWZ/MKrVl//fn8szp9XoyyQFfhOzMzJbZ0ekxRYfZaqEMEd5M+ixe6Xmp
PWiVojfrehxF4NZqD5C0QIGUuUKM7DJGkMGEC5kWnH+ncqR3rq7TbuL3qwvR/ULjc8DPnsMBaOYa
vYSxweu4mg90g+zDmDYSU+skvpbKUrqsCivogVTTt//9wfhpf//adGCUh79i8RyeTZRAEtBFRVYE
cnwIP/ehXbJc5HNNl15NOOu1NZvvOYdpdbzpeS96X6awqHiWucdCqjt7zUEda8sK9HDVZfMegXMe
dARJfvr9B3t95/904RagGfoqVJvo+ZBaIck7PcvGoAFPswpSy+6cdbaad1fCXG0a9/Nf/T5fF590
V7nhoaFUEEM9z96y6K9//xZUrubzj0qTA3E/7i2LNRjr4+mbSNFtB1YIxb+NqgMyrfsooPwqUyz8
5AEFAFeGGrS3sR+j9KoUJJbRTPeEHTfbKStnlzJveS4jRqlalrkCQeB+tKJvptTtgrCDRifahAKq
0NIbtZ7Bt0AMo2aFXFeSz0YjsNzoJpQlJ/JmXP8NTQMDySC90b0Vm9clQUimUpOhUBzbWt0iAGwY
oNa7otIKgOKtF+RicnFO8bzWtNhNKBEvbDNV/Vkal4p9uO604FMtLzhScYeX+MusCSIXsNezizlm
5vBYG+PeyDjKxtQ/Bt3wpJIpJvflY6Cp+0TLDxKr6wostW+V7C9xru/Q3hHIKzn34QA4JuQcBfI6
jc1NoY87WamunB5TVINXIlGl9dzW5GyFdKXAGFCGAE1TInEsdXM9xcOmsaA3g3IxyWpxHPmvIaju
otZ8jqvgYkjD7TRot3HheBi0YQeZzZMA0Jxr9SNH5b7oAWMwdEfPr2wY1eyFZHyiQrtspPAYiWk1
qXyzFAKlKbvHnulkmii5ywZtHerSxoikLynPV1UhlUwv+5dCL+5Zp0GbtDOzrwGgM81p7k4CboOH
3A418h0gA5Ewm8bWbaSpn5bwqaETHyF27zuBH82UU3z0Y0OeHzFLpYnVLd0VtbrqS+cpH40dTIgD
yaNHdUoehzBeauNt2iMrDfpnYth7t9OKWy0e7jIC6Cuh+XKj/CWZ1tYGw5cqnNg+W9BP2X0UKnuh
V9mq7ckW1Rc8vmYTgBvOOXuZJH8yY2kkq4wWhEmZ5llydEdB+TC0RL3Skau8DOC4h0tauekk2gtD
e9Vq+X3YTcO6qkaiDoM6+4Ja1VrXsnIRJMVmVuHcwNQp5GEJi5PFKpDiC3229qMDDiYQnGO8jaAP
aFrMEezSGg5ZnrabMpsvJqiAXqc1NySit8d8lKh8WwJnbbJAqvlKqhou+UnA1Y/0fWKWB7ane2fm
PusmK1mXDmNspZ+tTVdnGrk3aryNRDpdpUV50SfpJgg66DN60oMDGwAY9dHaQhICImqednotPeh0
x3Y6GuAbujTfEiAdy775sc1akg9ay5vx4nqyQCzVcbf5cRE/tU57bwpANuNkjmSwWGvZmjesB603
TYXhRiwauSgupJxpW5BecVxXeVE0boSDzzNx8rgIgSHlFKNJ0B11n6yioaqm2tez+NJqgm1WzOpH
hLoJP7G7d0qecBUcemH0xaONaMojNzK/qAeHNBHKRNcogbNl7UA6EpLLQzNW3wLV2OcdOXC5VER+
pczEO9f6pRM5t0PTPUrNAKur9kKojqidyYmxYE7T22xQfAX6J72Wq72ElWq2wbBpsGZV4VyWyeSj
eLhHveNnkMNXTD4kIvJklxnEFYOIozGGT/+bo/NqjhPpwvAvooocbodhosIoWt4bypZtUhObbqB/
/ffMd7O1u2VLIwTNOW+UDXUMzniE1T05bYCsjklaBgP1Af4P029PlXKe8yQ4uNwpU1/96of5IiYr
cy1F3CtlM+N6GGIHsqR5Vlv1u+2crOztUyUosCAMfYrNVW7U0TlCHGxytMbY+anML6d0figz1Jek
nv3p6LfCKn/IydbHeYloSfBYD4i23ctOWVm/0B/KD1zw4Yhfp5746LTh39BaEiLHEmKIhLNFyIAq
c86DzpOk0w3Wr6hzayztxUJxYE0QcFQFr2qpqdIruOgJZ2PhDlfH0lgl5mp4sq1qPW6JoehGNp+I
dSU3/9Z8wvAsu0GutBS7bv3uJM14A0T+M1uUgWsrB0Zx9sQ0/rNUGAAK6pUGY6+iBco0OYVG03yL
BppPndWz/60GkORSzgSs1bkAiFspOu0bNoW4SUAZAvqPC5rSkaSbx6GyPwJXO6+2Tf/Brq2iD1VZ
pGJJX6ZCLO6tqx2RYOgpFpKvesZZL5rvyQPjpa6H7dHK7ajaiYIumy7aXBru5ucFPOU4CklEbHVF
Fu+ndFTQDRIbVI4529W2hI+V1mOGC/4hXuIbFBlOFtajPeIZovpz3u+Fqi9d4fiQbL0D+sFoWzbT
5yy9r3GlwoYYH4oGI+mmUzhaFy8enyBYXzY9Uz7fYSOOorn/drf5j9fOC82YIY7k0QINbscchMup
8vlnYqPrXKNOWL9FSRIpwZeAoNrQLkSczk97GYaLrnzcybjhBvnaOqYC6mhF9QxWRXIerMMBwTXZ
3PXoO5q8oS4AWmzK0Vw3f669vTSb6ve438SnW+XPE0sDOieUApTRDonT7qWIEfLrLqfLs8j99T8s
/d+qoIHnlESL8zQnrTqscdmRdUpJYGEBWOxrTRHDobJXSTFAM5SP4CfhTvDPnSGQbxuW6dDn+V3+
uQy9zHiWUZ5oA4gqYpfQMSPVVzGK8alVVCbux9iSmBJiyoHXPv4tVRtljRbD6zq0+bmo6ocgZ5jx
7PUpLnVlnXXgYTRg7k5eNfPF+2wVE9oNYYhtnCuETmrjRqZkcQW32sdD3uDBtlCATOvBl+Vt0ys9
Tlb/qUG215jGg9jQIOraXZXVoJQpdgdKdqwm7Str+VEG06uTqD4tFw7ASi/hyzi2IpU6Sr6sufQA
uKrc/9eBtL6bdvK3bPNM6q/1c+uiEaqjzB8w+JEzy1cc408Swak643ZMo6nDZz6t9SlxO3SqKKnF
G6OI2EWjiVHRBuIeK1t+2Jvatvek9wu9i3Vxhk5eHxeCF390qiR23Lfzg0sqVUa3EQwN9Qf7wCN6
Knbz9YaCMDg2JllOfqKa+RT4m3dkfRhr4EDNge741IR5PM8nTW5wls9gpGuhH0ioWr7gxcL9atQb
XKK5TrMFBIG2H3ykSeJ3zv3nKVrGC0JLkgV7Brx0asbFPzBi18e4B+/z7GsTDL+4ND/XMnmqlUtO
nzlPZjjWZj3SCB3tx2ipD6NqCsrCnCk6VbCbf3VQdqidDclKBH7fY7roiyUA5Ejwhrq/PbXxD56r
xXV1OUQ7i/JIAyN2hSOisEfie6hq3e/9BS4dr+VL3lBmYRkRpmMUDLc+2o5xXtH/GxBKaFoHlTDJ
g5UYznAjNoGgor/icXjkCaHEz1FTZo0LFRhT84u3f3tS9pKhXozx3jS/5oJfzpyIYD+6y022w76M
nTs1EO2KRf0twuA1dC3J6jJd3K5+WNyFIkxf3Qg4+R7rhOC7Wu02sJm9DsjYgo7Z4JicUz3e6zWA
fq2GG9Aqlke7w/NRL8mltgCTrXJ+HOP4VjQWiVUS26BO7mWGK+F+lc7WAkoPUoO3YUWtU1eRna6M
+YgduP4idFNoOwIou+VdEJSaeUHPe7cTHbKxhBniLuvYSanc/xaGsGZ3nyi9hTr7PiwgCOsKfeow
+oZrnQTVTS1wrsSvENU0oCBqgvg2UYf1GCnLP1o6sL+AK2fagmjH7qhNGtxEZPPI/EqTR8EKPaKA
gBBYR7oVpyA6cxW6XeKPWyq76LSssUkp8bO/p6ksNTHlyfynqqU4WsAVzzMV0UL461PTxd6bTZfP
blzjG20ymGtbv/svXOSjXmnj3pLyuHiWeSE0n4yIoPkYk/pzDgjdDPJagZn6z1FuT2nnjAva9u1S
TOC/xTL9F4ezzFp7pkx2jSP53KtN/+uakcxXvf6sax1d6pjiZGnrr67JWRZMQz5xwXOU2+N2CsAD
DuO0DYisGFmpeK4wlFb0YuU9hiqPJpEW3+6WJ9AaVvTU2734I4d2fSGajDZgKuy8/6MNeX82wXhs
OPOYsqGh2/nQ1dan6aKXXk9c7oFQSkXBw90+QDwD3jFneK2kSTtqkaW94v7J83KmOkKho7tLUkcr
T5jm7kNJsYXnUui62ge89aqULtzizfNIpdz8YPkM9dwNR3yxubrpsO/JNps7iyoukdPWxzivNrDC
kKxskHQOeghTXpbukj85C8UxmvzkGAG/8aoXeExcEfI5NOPzSm1dQ+4uHgtyNVv3aPeeOkwRlMok
k39TEw9qRxzXD3+h5QpXcAqMZ1+nla7yzamGtO4HKyXPl/iimoYcF1vcriSdcSiW9ljMVnUK4Ys4
Wn5pNNi7xnbJivURJPUXkKVvqAw/40DMqiIi4Dfkfb0ATu7CaECluoyGXvbphtb3qiR3QK/rN9GR
swXt2cau2SU9ncZTQFfGAJ8WFdPTOLvTbfWTaxJNzasviDFzKYad8kic9bjcRFjI3X31GqEiiFVt
VkX+iP2j2mZOycI7r9p2MeN191hS99co3I/AyoNXmHcGKn9efkYOhquooot87pqC33L7I29djHrb
/LOnH2kHQeGf6U56t7akfyHYnEEfP3K2BBSczVuXH3h8zoGk7rdyCwqIaiCBMEeYbYcrCj1QsaeI
w53WtvLL7hkXE91BFQX1g7flbaYCZuxFPfLiIyo2oIEp7PLw6ob3cm5IcdTW7kshk9fc4rKP0b/J
dWQa1clLtIZFVo0Bs1Cv6AW3WNGD7inpNvco4rnJhE1CbjffSpNcg7BvzxWzDbFELES1V5iLGCoS
XXVBOEvFSRFOc/LXq6xbyySuTDClgdP98iTpt2093ZoebEBHnzOvYFYK7zxBSZ+F9C5OB73keEXM
wzt9jps77Ga4m1c/rm8NPNOjLtoYEHnpiUaintpSwbFoSABf7uF7qUpMdB2XCby7HC5byAvS3wbD
W3mTqZw6cSqUu51yXbzBblg7fwaHZwg55EM44xKqLQJ7g7OydPtFbA4VqXWv042KjcrHcD6VMJkD
ZbGzrd/mcUJbUcgnIWT8rgPCZikkoGLOaSsSHikOqxeDx9KXn6ukplrFKrwkTclOJTeCvAIdpGWX
n9y++o2ybv3TL36PqzNILmtjftuTG1+SfiP0ov45jj4wUDT8bL3pZuyhy+YCtXzU0treLMhwMRC8
o7r5S/RkuTOcsRnRmTj7GooO4tlJVzhyWS5RFtcoGlYEqGaoLqUc3Z27FjdRdQinaTwLZss6kOLy
FG2rTu/Ig+tTnrOqZ65Qtddhe1q1OlF27e7KILzSTbFhqBqb48hxDPD8XOu8Z8IekmeA2v/szUw7
48cfm3L+wTcS3tz3Z9v1b6Wjqdhtqi8BDnhk/6VhHD0WbFjYpWvgYtZexG0ralgXYeJT0pa8pyqI
UM8efw8S1HyeIcwZ9Z+k799Aqse0GxrSfQZk4CTm7wIr+B1ENd8i8suzCWnGGQeyxDUtFkiGxN5R
9rVr9bERpdqVTICUejrdHyE69zjzV3RYfymXh7NYooeeR/VRDCvBOmDtY8zWriSti6vPJzHVukev
/DGO9seWRLeCToO16j0+iLvu88CaUs933x0EtmrggbZs8QLt/V8wMwslQX0dvJWAa29EZqGqq7PO
K1VfDU1qY+tiWVud52Bo/hQ+T04VWFR3egN3DyNiO9qIjyoPkFkn626b7mtOHFjptmiSwdY82wxv
lG1K5r3P/6MlYnsgxvOjHMWbQXicjrX1LrX40fsl7a6oUPEYn+xN3Nah+2L4PScjGy67B3DiRNv5
hp6DeyRZ96On2hQYDY5jtrJgHN70Mn2IDZjHkuNLXVGn1g/TtR6pbbFpDq/1dMoFMd2lrW557lzp
5nuMyY4m95EAWxl8+miMiNco27S22x+dHYC0iufalB+RD301VKSj9pSu5+KXH68fdW0fwwRRVuW1
X+Ek6k+bWGMiP+1DyYV5gC2QQHot8Zq8tXfFXD+sCpegA8zIbxwHoR343+NKdW451wdvJlpKRXxf
/RUwoMqa1BnZUrdVND3GurBPLdcHQwNRWgOSW/VzWKCBUBhzE/rhGHp+6ak/bZZm8qiH/rCIRPOf
gLM9YVt6KD/H0vzl4favfk+XDiwU5YI5efSyz0HI4hf82W8Rd27iwDUvkaMPsZ5Pjqqfw5WJ0gqm
fBesFnsgnALzF3w+i/2hnKobi2HFRmQ8Jpb4tvntCMQk+gOMadbOYfOV1HRNjB4VpQtHULnCwseT
5WVeSCL+ZsXcTl39SxTyAfGePrLmHgYXPUTbEdDdrfo2hjTSCRk8ASG8LmTKjwlaPuE3NHkU+7lL
9iZsD2IF3+sJiN3XCRAdnlBG5zA59aJhePSn6b9gnb5JEw6ObFiGU5E0Kt8UQDLCc3N3X3bBfFk4
iveutzaM+vYtZvXGqkM3l5Xnz1sgHjZbP0B5PRYj8JQ33dPebWxFUbB9LOsyZZ5QGKvsBp7MO9ph
fkHTV9P7xYuwdxjocxp57TYun0qjE8R54a9YORuvDr5tmw95FqvlhRxJdzdHyLACQdQ0eoVLkyyf
dl+895KlNRnbh9BGbl/Zzbu/+Tk3RHcSbTjRsZoHKewrsOjyWNjj07DET0PuXe2eitBSVAJRnv6e
JUdAqcRb2dlH4cMDGh0zMI36vPjmMjaSGaqEA9a5pKCwJ4ze9Pbn7N/T4pErU3hazemyjUDlxETq
pYp2VtxgChnYKJAZemzBxW4FobHvqYwWWhNUIC+u6ddMwCA92l73to1LwMuyiE+Fw0JAy6fhUrlB
lsfrp2V1WDDXX0lFHIEr8/XZHkHP/J6cG9+7FUnp7zbZ2a/S53VH9ndlXbY1/6MnFBDuaNrfa+tY
jwibRarsJHPoRUaX54GCdturkxuw7ERd+ykJUSz1Q0rub3Ite+Edu8Ea0mXCN1vbYGR5APhYcdhs
kXqXOXiCEMpCTIgH1JruwQvO8Jxzy+78Kgz3m4w0cyc9TntZWsMncln5Hua9vG3Czm+L5fTZMHU4
JfIQHYXjNMpj2FLLjr6jprwWNm9Mjs/jDCrKcq7p/8X8ijIr78ffQaj81IP0e/DKJDlMvefv4F1N
u4/0ND1sU/larfTMja3/S9TxdtImzk/Mfez69le35t/S6sPzGAQfZkR1iixr3JEx86dpiyol2MHZ
NeHy0zTIP0wZ3prV3vZ0HH6ibfhRJaHe1UwRiJruz80wVBhL2j9tQU+3o8bnIWQi8QzckEe48dGx
1mg/yxU8cHP/EwXttoTuYfed5xP1aa8TlsCzDdOZhZ77N2mcmuInhzW7FFdLGw7xGO2VjVwEt/X4
Y6StG6Ify1cR00qInWWwig+fRf6ACDEbG9Nl0IUUDDiM7cpdawxAd50L4BhFq7s2jzxWCeuxM2I5
mFCziWoEMiJxzm3Jb6qJOCG9mjYAYB00ewx1E8bOvbJpRuii4Lcq8yffXwqqLyscP/GIf86Zh0eC
RBYuzDbtZFByzZzLEI/lkwUWtveKCZib6D00mk3XuGkUTLwgiABNaXSlNc4Zxudx6WgpCSjEWISw
6j2fTTSHyYwS0LWg8zUMcT6lzuy47THQVdtlk0SsvHOmO5sUspu3zDxBeJFB5KSFMyL9usPYpSNZ
Wxschu7w1JmWAIg87DMzTij5BOTHHHq3cYC24tQ56y46DCVTuKdzc0hIXU3o1qCW2xsYhBxgFaLF
seqxFe6VtVFIuFzgIH9oK/zdDjSu89sZKddOPtxRclslbxYQuig+ACGeE4XjYENtu1dbMp446KmR
p7dwvXd4GgqBUrf0+/sP01DLQZZ/CjlG8LKx3J3AxjRjb1uL9mdAAQ94OJhTIPBt+9FOVFGwi6z5
3BqkajQHo/q++8qT98ljWWmM+9Na9GeydI86ZLMI2ZVALTaVpxvXa0YTVfzIS/2lF8MuB/6+trF9
cEzyEXnybeG+jQa17cHfgXCTbO14OktmykL+15bahuvq/Cxfom4/IySs/XhLx7z/RLGSzbo7b3X+
qLT9vXru67Q6D4OXu+AMuNaTbS5S4emnDpFREpn94nv0Z0wUEfTNq2jllDUzUks+8T/ks092Xcqj
yPVLsyxu2oUNYs92pQTWF9mYeKfCxNd8QqEW1IxoTaN/ea3hNNKYT9funI8erBuR/cGgb175X+uN
ZQpAc7G6JIsJzuWT/YB0fs/l32Vj62VxKqms9Kfvop55dSXullpVeeoj/2vpy9c+okPWLgiVH9tr
AYIqXXlhqzypdfrPMSbrpckGo8CRZpjXmPjvmhyneX5sQmz7Ufm8Ag9w15zZW47BUP0XGYnBHkHJ
WazRaQ4cpJrruXSwwBAzfEzK6M2siJ+k21/nfOsOIxosVkiDNqOq/4q8+DcE7T9rNLc88J8Zyn80
lbg6Q3HHsr3PwhYITCNqy9LCZ3Q3FsqVqHGWByJ/kPIGTHy+u3zU7fbCEDbv3BKrf7ldifzd+yNQ
px31fXiol5B6jnvuSNrY5pnyPvXozBsYW6v1z9EN2QqUGknCHPI3zigo6mapmnTDutcME/T87HAP
ekO792sLrH+lnrOzIiUyYc3hPync4iMppuLQmPFeyTXfG/LsdjnntLGYgBJOd+s+3MoYhLMOWjk4
30khjljsaNh7ba33HZY4UhRIMNThYO/vK3wV0xeZ59F3XizjW9+BklJlEuapJ4IF1MmJVKZNkGEe
4MetB8KWqV2bJ01afBBEVZcikVkJ3gKVEcugj55v/wdaOvE0liei77dnE3kcEYPtHBnsvqWIkufY
G76MD6VjU0k0lyQ08BqV6NPi+mDPiqZr336tCjfYe1v4YNAaIIXINqif2Y9QXA/T8FaNIc1mZcuT
5y/kVSCG9gbrjztU8b4Lc9h6iVZtJaT6qRyckHkkOSKUPtqr0VnkmhJdbfA9sTE96cJ/j/LyJY+Y
5CbzDZIZZE4/Wpnxy4ifuAD9u+9AXlT8UQjbaR2LivNWus9hXXxGm38WyfAmh+CyDIom9P5+TNrt
r468WcU5bSrXg0SFYpkK1VzaafhiFd8O6ypBAsBlj16trN+14RxPOnc8DKMXg1iOVoWWLmyJLvM6
wL5Yvvhi49sXc3ddmvIkbKvZw1Q94H4YaR8bjlaPxJbc5uZUzlhMerbBVNXxl2VZH4TtPttbREcS
xahdq1bYR5qOgn6lATaIssjAwPo1JQDD0kz7wGXFMMkLE8IeakXh9fXeCLpGMk3uc2F1P4pOflOw
wrzWww1GD63xyaXDFuZQbSX8+aZ65WaRiLAyUHooDG90kHdKw+pw2sUBXCeD6LUesHl4xRalbtzy
Oveni7GWrDTdwZnzNZtdOF86x81Bjuq8xV6b8Tu/1Ns4nqcehLzOradJ13hgvR9th1JUWol9qGRx
M57Sj9ZW/5yq+aNfou08yzgHkKiLtFS4/4dgfo2a7pCIsk+FLPGZdw1Pie0fpqGJMvKRSOxtfF6n
OYIDpcer7agvlObcZnyZfpfz4+1jR0zp4hO21eV1dK1n6zAo0pDQreZvhOmpu9HmCzWNIipH3Grh
HJYmzJH1+OsfW1k/Nqn4xAp/nwPPsttyj8jtqSqPXI2p3sVx/bX69t9y8uY3X3dYGjrJgUzHDZw8
8pBtZbjvuL42mZxBzVbltVaSbo25VWVB4ABugJlioYA3Dfx1OqG0SsuShkOOuI9lKh+CezxYJxm8
+/hTtpOCJ2NfbZIGGn3krTgCYUA6bWoP3nkWfemi9qIFyDLheauYUla7fWftfWnasN1XiXCPcoOw
i7rAoguDO6BOJ8pF2O5lmU8gvwPVGgQh+PxB5VOWWfIzFVd+9yY5VEOEpJlWddP9dAQMIN5GZ9vw
NEYFwCq9J8FVlHegy1aN2nuI3TEGNe3kPrvCDprHLez5Jp1Zcc1YBcVzw6js6n11wSaztcGFcoHo
T6LMCToKfDR5jDwuHvR4gxOq3DMEbb8iNyL8au4pN8mckIUpo/Sv5j7YQpWZuCCNRjdW+1crJhpr
HDi0x5kv+lAF0SazKGCkw2zT8CjKhOGCDaqu/4bVWnef3crzje0CWdGeLm+l/rZC8qonbCw4bY5v
ph8TSKuAC/wEF+W6F2q+/7OY0Vx23tZsQM8B0xLJ7JZ3WtvE6lNgvz++8lwInJp5vJcwv7nu2/Zh
LWM9XeCEUBg5xZb8LIiFl4c11IYvisz99+jM9fZNcpuOv1d0J58lNWRV5vMM8LEIYjqZgtH0VS9O
7+9d0zaPnqOjjURs0R9JT8y3R1slwt/HDOndMVwKb8wQA2MDQYiFWiNmSyKpaMLAQ9CFno9uHqnp
oFUZ1yfembjLB2Mv+aGZwi26EZ6YJNfG2LH6yaxX9alE2tmTPdna98zLeLG+alkN9o5sf9bWsplD
G5yhBH+zpOk9ZmboYFpbQnwPSMYaxBpDzkyG15r4b4GaH4O78+5HeVJleDscc9SCvmZK5KSqHocw
sspzohaJbAgHYPsHOKZcjyWwDAKjOlQMtuWiBg8gtul0foFVb+p0Fcs4PQd4p9o3aYUhIxVU8frS
t5DSF+kjuN8Lgjv9S+Hnlfu4RFjkgEXgOvKhRnbdTJ5F+Oxmr0G2Oov+BsDqFgateLAfSx0xy9t2
UwNZ241rvzrhFnzNxbRsmTcqxArYx5O7rM8SHTq6ejnERTjBhZaEqbjT6Lh7dZeNXmwlywkpjNhy
Fjs19IRa+NqNsHiwYbjPDmJ2/RoKE9IoXlT8ZmCKeRjVEPfRQ8QSdzYIcaeUS+my9a8DoeIW4rcY
ekvU1nPVMbE/NPRd8LWmaLv2dmfcc2CFffRk6MRtTxzo6KITp9fLCV8zylFbS3BVq0QIsKv6nIMD
BWH55jcGBMZuwuGjm4oygC0Tpn8c7SG+1kh7/ljboHhjBkV/glNYHhDrP9Yu3OOO9x+CE23p+aUd
Wlmm/UqdcSqDbf4wVu8zJDRo2UD56N+ZC2lwYQBbX/TQasxxeVEfWpqnYUDvjGW80jBYCUDn3VrO
0LJII/DyR0FRV5p70Wl/IxZxflc1r5Sdp/+vxGSissjEmwP/cwg0FUHsZ5Qhuk1NYoe9aTGh0ufq
3FqOsjsCOfzzOmm6Y1ch8U4Xe0WlVqPl9c6xDN0fVoCJYUc1EfaOclnR6BQyVgRjxAlre01YM6K+
etbBaYgrTA0qtEheCcv3plrR5a4u1rJl5+aLO1y6sF3+FXzf5qkDLAFpKwXbyuT3JIy1JUwVxkz/
XYJyUA0km2DO3GGzKFuPqwm8IvDL72gd43DX1VVCk6cT/2obEiFXnchb4FsAOqVbQ8gBXwEvrcX2
EdUrj3Iim9l9Xms+TgrHJc5BvcThvq79+bt3XeTm06qE+6hR+Z180eLRMZSUYYIL2vnCwNBAxkib
w9Nei+aiyok+HiI20W4xMlsyRSIP9epXLtcX7QhHp4OkCovD/wXvYYUOf2sdJAqyy6E9pruefctp
bwWPGp+wNXNEwqp8zLPE8OK5Mswk2d/jqdoIWkiTYa2Q2caz9R7gFyKxyfO8U+615cMM3nvrbdxP
PssBGW3oD8bDHLXOu7slSvNh6czcO5Y4y3zZ3lTZOzeADLDyYQSoTCe7a/cx2XrFuXc8Hk0NAOiD
T4GwHUPVcbKN5Ek9o8nqv9DZcoSAJ1G6mRifydKzTTnvzVJwPrI95QM5mJv3F+OJV+69qSL4omoc
OgDyzUoAJlByqwomD7Snmw6DHfYPU2Vigr2TrT+3Tqi/Qh2jYHcCh/fQtIIr933PC7eP+T2tfbj8
N4V93aah38Y9O0gQLDtfOvKROG37NxInZv7B6kEu/LJ4RlrDX/M5JTC6rDbNl10iEuoRcm3/a5Ec
p0mFqzzNF1rH6WaoYp+2WODMjONlJYOkwzm227BW1jQFJzrMho455GLHrYV6hKdh15TS+iVMrX/K
ekXFGy/rDZdzHO+Z78UnbKHYssWRCD1tC6UoFG/hPzUq5Ax37NXP94Ps43+2HOYnneAWY/QdkENJ
Xpyes5Hdu5Bi8VP36/CO+kk9VhG25Yn8piLFnMC91LoC42pVyPBNdiFaT7R/OPj8Lf6Vm8r/QlzH
n+1cJohbzJZV7gkjayBdcqt8TaahR4cgI/Gel/LBn4WcMzZw5nQ5r++0IpZfiRzBuGyijhGZNKUg
aM12u5fVsu3fgUBwILRqf1ehMwLWBTi2LWqv4VHMAOYjVPsKcYLQzqaBfY+oye53zUCon1RT+K8a
BgapzWYqmdvFPYC9iU9UqSUWpKCkkXkxqHIoQrS9/eKswZsSo7ROPizLE9iLztxloK7T9srllS33
fRaBy2HlL2iY52Cr37cp7/4qTc0JovwsBH8zmdGvDPzFzeVt9BJDGTbXOprQha9VgoO7TDDjTuGU
jpCiiEvyOvOisbyNZa8ePCJs9o2IaoptZosAi0oolOalU35XRZIjGfFl/1GJirXSIOtJYfkaTMA6
5r3imOkFhUT8hx+7ePG9ewTpXPTWQzBI+2NSUfXdIzaxcNRRW33QMMIwfFEw+3s8vupc0QnAEAt0
dSiJOllREtrc2rXweaW53t2XS114SIsnJomnmoViygwS6PUoADV4oP7vlzCx0upI6GoCcNk6Nzc0
3JdMe9z3zrp1IdpQyj+9WMA2bDIp3Is1d8E/uHnr2SloR/yGGwb0/v/f01UCb4sXZNwjpDBXhF3J
f6qanW/b4EbbA8oNr2WpCIMJZ28COkFudG4smzOjWltOGNF53MY5AtGjl3sobWSEll/WIy+fnjc0
cqOAP2bfnydBLC1STBeHr2tD7C8S9+8OqSOSq5E1pshXBu5SFoqvDkKA4L13AlQodd38ntDT7AOn
Dq72GHLqal8kJFEBh1260YqZWhFrfa+bpmJ1VoHo0ha7wF8Wi/yxx3xM1tG6HewiIv6c9IaUsQEW
MDIAjbvVbmIMOdbKpRyYmUfQ0a4+0iWv5U7iy+0IJ/LEbxKNuSiwCViKtlxGB6ffrDlLgLr/oVF2
w51XOOHnwoPMUeaIccGtG/lDyqJQrm/SjVzYO6+bkJKO2EOSxdbun/n/F2ueTWk+wVDEJw9wgA6R
VYRMMsq1gVxz/FidcRTvTubncIrpH6ZVdGY1ANLiX+P8EZm4tbeXuEq7JFlvk11tNQWtMXWMKZ+N
qIGm7bGUtXXRJR9hXBRHnOb+m9vDma5qDT7L0GO4bJm67F3NLvflU16Bp9GPES2Fc/lSytU8Ia5y
XxYTFoSqzd1drI5xtHoJkcgSSRrYo58lVsGING1l+RKpxPEu3tyagxqBNgR00WeZRDgKqulj6hEo
T/HY/HHMWPA2RkANrhs+gvwzsVc2clUMY5PL3w5x6Y546sWhI1cBhMzW3C7dJnh+SLXnj/c9ZOCu
N716ddptugzT/7i7miXFkST9KrK5zIzZUIPE/2HaLCFJ8o/s7ITK3ulLWgBREImQyJAEiLU128s+
xJ731Ie97XFu9SbzJPuFhLIIoQQSuVXVVI5NW5Nkh0IeHh4e7p9/XhZ3SHAOTZB+BK3iGHw+aB8P
wo1H15qG1TbqNbCg9myKc2Qqfat8WWxMCrIdn/5LEQBmjWpMbC0BbPv5vByu7tfBZDJv1Z8kNHyB
CMvipjyGljYbK3TxaNeikreGOmq6jlfwShczaIpsgnUAweVoAMS/sSNcFOYCbfDseqv76ssYLlep
oW5u1aCCQ2ppufhNebXCxp9OG9BL1M6b6MUHcp6C3wIkqziYKl0BwB7VjZViMbzwq+tnq1sFveK0
64f11dPFGh1CbiqB36iiSmYBAU2fXjAIKj5xQC39cDW9LEn7pdEGeUgFiIx1gJux5S8X08v5ZIW/
j60AUjFP1es62ATQuLw+fQFdgCyDnRuVsjBgqDCohRXEoBai3nrylwDLBZPyE4IjtrDwMKBjgYVx
XTwSnOvT9RKbDokbsPQ5gVsuXgK+CSg9oAoFH/izJeJp0+t1ZYq7xALIuiKKEauzsIx+TmhQBLlH
DqEH41P8OPPX0/kNggOl2T2gaQ20+A4ARmyhNNaaXozBiwN6v0nVlx2zqqCQS2xUtIRwYLzCNfYF
QM729LEwEy9eCxHfKvK4APZAqwHR5A2J87S5AowD5CALv1prBT4cqWb48rQutpwJ7lUtURVYybA4
t53bebgyny8DG89uysLUmZwXCq78FTpURTjTXVXG7ZW9ChCTepIAoIB2ErBzq9wY93xPPsGZ8f3x
9VyAWrJpVr0iSqzFFIUcL5YV2kgUARLdXK8RK+lMTIEy9CYwgZb/sYIbSL0Ntwj1g8FLFSAp8A1A
c55rC/sxXkOJ8LsHotvxNLhcOFNw1L3gr0EWjMKkIXKTi1IHMSCkg4slz7u3RMUOYFXqPjgOJsUi
8CvBCjVB9uSpUr94LoFpd1lE6fovuC881TrVlSiiLmE5mw1LVYQ2YfPDcAbyuBCB1srSL/bHjiy/
9FYA5jxd42YP9SvLFbIvwENNH71SAyovEHlxzme16dMVzi50RQXE4snGPXECcg6EFW0PecEpSvgb
wcppXHors/QbvPz6v01fntDVpgD4lEBljQLyFsbjh8IcurccO49jYaFbtmvfLZZoYQf6y+YzQhHN
RjgbP4yfkcBGkRnaOY/9T5Zs/B2Vg7CIlQoO6wu/uPo1qtijJqg6riVDh7t3bMa9dC87NZuhOw+l
GCOg9VP0NaqBFeu29qHt+GiS/UvAZfjAvcD293/72hpSDXTvCsfvuztDHPVHSeuD7IE2TRn64Zz/
7Q9DN3B8Nb8x8KTbDL8lVEK+kj+9DhS9zL4BbIZ3DkYYuYr2dmA5hXWCWVQ/KA62XWe8+brQUFzA
dVNVDb9+jwdulvr1iRky2P96iajjEu3scfa9AY9WTbWsaKBIPJcIKuaHItiGkaRSXHL4QaHslggU
UbpqCllDv57oBxxg35cEVGOOXBIogAKthmoRFGnjAI9+dBGUyh/QDcysISf3fYpAdUzMJYIy9Bxt
Z5CG1Vff+gCO7lINXUs2gok33Hek/6biq8v17lbpA4qKUSuuiHO3NL9gFmEdQH6n/ve9Kb1Vzrvk
pQZergTHp1SLNzaqxrffvtH4UASHDIguEDlXP/EDv6elNzHlfEtvoU+pVYF5R4OI6EeTQQ1tTBX/
NXpYxCL6DtUgr/GrQPsBBkb1wUYCoI3YVgNsgQr6v4LKPBaBOiEh86PU4Ig/enUVWohYjSJPQnBv
yx05+AfJQbs7wFZjJ9zLQdCh/alyLeLB48NUff5J8zSil9z6Mnnp6Emb/3zzirsP156VvFfyy0vB
JZPDSRh9EW4mqvy4v/2hySaSCc3NMWGUv8xjxx963QL7hm2Fcxl4yTjKc4h6XUV+RKaXddSoHbZm
Rs+XYr49Mgxn8vH0oa8k04WgCEvySuHKk4zbyThKCiaFcDHXF21QC15S3rleu3KUEoFFIAKUHzLh
J9OLRFAiGPaWD5ije+dg8k4ec7oa/AzwSzJKNNkqzqG8ov0FlxeZDBONqrzevKP2WDASxplkAwFS
2ng0NTj6ZycfT5dDDzc5fVRFB553ymia4vNRNGejPROS+VyzEaAyz/+QX7nnG03mTJOhIqFUCITy
dz7jmnZYVYKNd+caULo/eobNnNH2nCsUdq3jYlijFwxGwoPhHGpbEf3oKMxyP3AGhmqb44y05UQX
Lti7BoGMzgaB0Q08TSM3oxOo5b8/tHvth8f2+X8YSnm4hMDS+o80TxHtLFAqh5aZgHeAvDJZq7d2
WdZh/erK7B7h+iX9/d9vmwDwXuX3PxAt+LLhdV8ljv9sfft1nJUWc9hIUwIKm9+RnDvpzdeAs//l
/U5zgrp8hcxbMk58nBCcfT34a75xD6dOcgN7zuiKl4DDi95+Enj9ko9v6WccDdrnxW3sdc/fMdTq
PphXPC0MIJltnM04DJO2rBaaT+/b2DAzRzmMLSbFYMBTZzpodxpRP+g33yAe/xtuYBDF574/fH/7
9+zTeMIcHET6ghBstbM1lwMmnvWBCc78M4kzX3eFCHw3uCdjm424N0m2UeSkEAiiGwK9rXubKsj2
pqYfuZFQZZdeNAILgIJdEKUms1MiKBHMtcVmA3ekr1kZbRnyyqAnhXELv1KzVOV9ZupI4eKsd/RB
CRT3EnkF40b9o3f2kLx8dAYVCVbuyhm5Dvd0IZsIeuSWMkZOj0qwLa7ZXDcNJsV95iaUY7BBpXaG
qdrA51W2O1f6E6yf5JpmIFWYf+yeG2SPTaAYNwjRALy2IxKCfX3LXJzLsWAjRVY9yPPKucuGzN3Z
IhUCKXex91w7pcsVAhF3mY2euvrN2awSmAwMzML0nlb9GPMK+Y7PmR4GqxEs3T2TbMjtzJun6hea
d9b3bLrjqpgNgr19j+AzoHoCBjSZZXT8Fwm0riecMZvDbGgjmwTa0Z8wkb4lWRS+RZ89i11JW6q9
Wd4l7DOx1O2+ReFhgB18qtzCtJkDJXP+OX9cD3iGOMoE+/BRcN9hs2SOkdJRmLqfEVpyF8aVH8hg
bvzVQOER6tuCzc7cfpwJZAPBi2weeBMANDwREo9M/lVkPbRWrhL4EL05ApZ2mGVv0DiZwvfpitHI
Ro9p5vnbQovTSW9vBliRo27DG6n1JmLq4oCG1F7/NY7ebT8UPOY1YFWSX50eRIhOFYYFksL+53/+
tzdlITM6MkQkBzO4ZAN3xpJV0+whYgBoSkwQxuiLmSsLtyq0l7yOUn00um6UihSKwXEpmCbq7v31
HFS8Ie5LwvglcEZMiwA1ahVAbgkeeu5ORy4E2GdTXCPFTHMTwcxerlCEdm8YOBeFFko3i4i8AsqZ
iPJ0zbhnBVsUhhPBCuBnTMaLXLv4GQRr38NNO2NkAht0y+b+JOXWxNM+eAh8u8ASWlLUikdFlpCq
dXD87mSl9aiSO0Rw7cDfaFnubxQ5PvuUDjFGPe51/2Lzykda0zMHWb2hn4pcmrCbib4lO+Od46Y8
cEvFAlPG/30jttHMZK6ZPhOFbzvO5vsGjS+oWbHbKPmQa8JnARwKlro7qZhwTkHEF9+MOaP/vAJd
5VGHn9VO0G971VIdrVgsNM8F6gmgn+pu2vd9Mr9HInnspp+iTD1ah+H/AM6ZaPW9z7gd6ytAZ1hK
Eat1cEBZ9YZVNi3TxNm8N9F87IOazMYeAqojnWNQfWORaUONBt4PcHSQSqZXKPiC0z32cV3uoU2z
z2b6UiG9V2kAyl5By3K4PeB+3tkepzyMgXSDD5JpR05HqYT2t1CHGrShgb5Key99x77Va57DuOP+
hMudVGy9jJRHCVIsod1A0TIbqmuLru477/ftTqnYPCXwpZbCailb+k78lH5SfRenkA3Uiq54O1Zn
axmOPohGrpSa/3fQAzmc+4tssD5Xk8Dna3J7LAL9Crpvqx0pAxDDQrBRNvSSyzUfu4tUTF11IXtT
4Y99CrdZCta2eza/fwGbaKCHRKW2glEvbZwOfph4Ee8f95yrVJDmvFMAVq4kxKBDVaoECtf2/PTR
Blc195q11lzdMJKBIhtMoAoo4k4LQfX8yqthF0y6PCvCsPc8OlJ9LyRzhpofqJD8eafcEQP4aimE
G0WYtIMqIcfjYTJFtXQNgnRbh0sArvRhKeQAGIkuXdXrPa90W9JF+ZCmvqgPyj/uZYA4sdSEYBZ3
3Ov325wrRORTxsE0Cbbxlc9sfbYmgRSuuUwpGEiM8gv3GsG1Lgt1sKBJcQLdMn+R0gaK1Pat8CdB
2jUxd6+I79eHnu0ukEfRFbhMIONbAbvucwdBvRR8vUxg3m+DFQeKAK1gE22IwlIUQfgummFAJtq4
qktoXkuBfCNLoc0qBFsE4VtfnyxFLP2Na4pZI/CHEZlYMt1WUBzN9wpJO0rWKVIHCmjrPRL9wTgV
R6RAHz4grp66bKCqNJn/6V6l2tFpSBRiVAQDR1ZTCkcLmFsUt47ePFXjglswwYQXDBc6qemEZVGI
eMlH+uFhUZR49JbCB04urcYWxZH3carKiDTnEnGi/DLeQFBvkNYeufq1kQJ69Qjnagi9a+GilUxW
bW1rb3zkSH8bFhkHFB9LXaEpbjU9wB31Q9WqEUgbaUBuuJ/gvGhgYvBmUdQCxSFjIG44wGP67M1G
lcKfu0Ev3oUm7UbDBIkZgWP7+b/Uvsm6mqGmFZWraKGOlp6o2SiVDz/u24XWVNrjRwysjYEh19wU
ghvdmQJwaYMS6FHT9T1gUrRhTYpxcSZrm5YCP9MEoAN4zG3LSAFxaU2YdmhSHBQPfB4MbGQSYL4Q
AjdaCn63PXGKS8c5n7lDoEDwmMPPI9BAQJm5BEeY9h4EytJygYjQ0ZQVAr/ltaIjyrY6rzLanv7e
LM6RB2uLzbnxyOVI8zf25r2OHPn8WeDW52saXyXwbdvjcO5vi4ECVtl+CRiQVgI1NJ0AzpdmU6oE
atIG+3gKgEzhZbR99OSZ6+aaAhLTx7bvAPyvj1wnuFJ2gFLSNmGd4PrQQS2MtmSH/YbDaZtdRQDZ
a6J4p1/6Wp//z+fG6I9XC1fo2FKw0OUf/oY7oSaKDMzD+2NPt2KQ9grA2Z5/tkCSueibkgwUR4YI
tAzzTUmhTBLAGbEx84Z6UZB5uH71sLIhxun6OqjOJLk4AYi+1GywWSGQL0JZqUEJdnEXB+kwHXcj
2BJdBsCkLwJAAOLIYKRmVYK9HI+cjg2ZFMdc110r+4tyVH3WBGp8J+Dia6NSHBnRqPp5YSpiprzB
2NgMF5rC81iQDBfHDAkU+eHz7wFIErUTCZxqyXNON/MPuJnoBdbggsw/bI+Hwwm3ba4ps0WRx9pA
unbgfRZFMqunojd6aNaiSGb1VO02M245augS6UZRJ0UxlVf1eoj7pqFzFGQ2vWCkR4WAIso/276r
39KsEsEB3fv8P67Rd2eff48QIffy8/86Q6FDIK0SgazBfCFSKDnEfwikwpx12kCDMiv/wB/HOxuc
In+IOMEUeBvjgnmaW2RR5OJAVCVSPr1FUUfXRhwGIGfNJbAoDtjfdu4gFkXO7DcxG7DBUrcYFPxE
sQ3d3d8UybgmqnP6cOa08j9AYfOr8tkg1GvHaygZQ+1towz6SPC0ACZxcMN8uzhshBP/AQOxmaD4
ymEykm+3ElnQ37wLs/02yhsDcnX7V20F7EuIB/d8RUkJFDGqfN33ii+QEXw3eeNkAvtYZwARFWvd
yhEcqWhO7TPjIVWuQXKO2EaP2QsGFG5i1ZQzVyNwZDoI8HG4c1psZLfAJPiCgz8yzgl2iJFC+G9P
GGVdycfTbxB3ELBk40CbsbmXzOfIKd8jWqZXuZmH0YBZu+7rbDiE3WKWoUTlT4Wxb7/CYVty4p47
k8FAX7L8qoACKQFFiFzwJpMD3B+SQaPLTvLhdGVDgi4Qtr47KErd1WyxnfXdQXC9VgFqEK5CjbWh
KahIWiwE3CcrPU2BWWultIMiGnfuzuB867xfFG5yMm52+omCJwOEcWkeOgokGIz9CDRugX5P3a1L
O8Hag4JVu+aYFGXP19Dj1PqZFASeXSbVtSwdRKRIUCpEjqdiL1ouDi3j89uie6DVfVc5GPoNmILE
M2b8uxFo5RdZ0zu+ELoFoSBViJ9yGwz1eKhFAczpA9YnRmwUTb/vDlDGmIg8OgsosNGKlSOWTwt6
6XpZxtCiqNeJBfUoUEwBIkaFClKAg9gq7JC6UKRw0HHHF97EeBRyLDKNPNhJE3mefpx+7O19AoE/
2wRGOZU/ROex/DNvwZcFj1MyUKRSFOmBHtO9IqtGcBMBRY9vtFHijOiTnt6xKFIPsXbChfEnn3+3
+Szclgq6LicfT9eT6AW6DE/QQaqIvVDAGuIXiE8B409x0dKfk1mrpS2hhPXgVWXbbf5y+8z67Rb9
v+arJ//VUd9vJeniQnVtqI3fDuccFmNT06cz6v4rcChkVeVTAL+BC/2EtrEbe7290lUAT0HV2qhW
AeOs18EscDBjm7XCX+fGF5MI/IDrLsdKa3WsCgXdURP0eKlqJgqYcVMytE/dViOKnJK6vmtBKQpm
opZru2m8EgUhV3uIu4QejlKNi74Yn9MIrS9w8RlOFNgshVyiyBRcMHv6JsT6YCT/MFilE4AaV4tA
gMkov0x6gGkgMKWphklRravoDRE+0Y5vs05xU+EySN5bHafmYaN6WLofZZCerEWxQx6Rgl+D3Vxb
OPBYJC/wlhfz7Y6BLNaXH/BQiEnb0SmBzVxtcSg8zCZKtNPhQgrHVZlbN/MCRcHZ23LVrfNPNxwJ
DGf856z7J8VtMCqjUU0q4CIrQ5z1HIqC0pbrJj6ZFmygqCq9EM8i2cLKBlHwwV6gaE61lBltyISi
QiYxlLtE1XUCXdqchagKDXeIsCnSHZvxo9y8WmwVZnilHFM85CNtUSgOBgQgtQq7Xbqq4P2JJo4C
yY2GRu/QHZ4jCGAnv9NeArw/iVK8ZdcPn0Q3ICwc4GqdjBQdcRRgn9ZEgvEVsfuMi4pJwddyx5dG
i9kZ1XEUJYN3IoXKpIDyPzIHKUrdnaCIkdwB/aqPSrFnlYB/40inpuq466VEWU5Xu3vhDxHbyjxc
QJZG8AA2RzJNvUIGxp+GjtNOY1UJtiMOKQ80mdk03RSp7DhcdMltJGX+Ypx5CMp6wMbGkWa1Y5EW
A9VsK3Ammp8CDrv8i9J3p/BNNU21KFyJPqrX9NlSEP/3A1SspyZLoJm/YnlFHHm/QCt6/ZIFSr38
Yt5xMi0KctuWYmFXWZtk0yYTVUdGBUFG1YoVrXobQEaUKxQcEptq9pjsEH2bHFcaPwcglYa/mOnG
1RSRbxGdx+qIgoFG8nBV1ze8+GQQUea9+Gy/zSaIuv2r9tcHUmWxYH7dt4xdoHfDqjrcRfZIMyoU
XRIeAi+NgKZILvc//wOQ4pBvb0lwnCYf3zqns5Tj60R/s+hKv65eZL37UbmLQzDDrdwGmtLv0Jf+
eG+ZxZb6nb3lgcXeAE6HNq5fP/0/AAAA//8=</cx:binary>
              </cx:geoCache>
            </cx:geography>
          </cx:layoutPr>
          <cx:valueColors>
            <cx:minColor>
              <a:schemeClr val="tx2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_xlchart.v5.6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xHvZct02tvarpHx94GAG0dXpqib3IGlLsjV4SG5YsiyT4AQCBEmQb/Nf/s9xXuysbTmOrbiddHVX
JanKzt4cAKzxW99a+vt9/Nt983Dnf4ht0w1/u48/PStD6P/244/DffnQ3g3PW3Pv7WA/hOf3tv3R
fvhg7h9+fO/vZtMVP1JM+I/35Z0PD/HZP/4Obyse7Lm9vwvGdlfjg1+uH4axCcN3rn3z0g/3duzC
8fEC3vTTs52/6+7N3bMfHrpgwnK79A8/Pfvqnmc//Pj0Tb9b9YcGNhbG9/Asl88l5QnWVD37obFd
8el3+pyLhCmZKP3pn1/XvLxr4bk/sZGP27h7/94/DMMPnz6/ePCrXX/xuxls9njozB53uLv+eKQf
vxbqP/7+5Ac45JNfvpD7U4n80aWnYv9nAzbQ/TflLshzrIlOlMSP8v1a/AQ/ZwlOsEoS/PEf8rX4
/8yGvi3/3558ooDfLjzVwGb712tgO4S793b44VVn4ONXYfzn9s/0c4GZUJypR0Gzr9wAaf0ck4RJ
pvmjnvivaz/6wZ/f17fV8fT5J0p5evmpal7d/PWqufjf/x/Nvf1VLv+5Tih7rhkTminxtTIIpqAt
LY///rrcoxr+xB6+Lf/PDz4R/Offn0r84u1fL/F/jkPwd81/Mx4hKp4rmmCeMPI54H+RDwjjz7nG
RDHGvxmQ/syWvq2CL07zRAlfXHmqhn+++uvVkN11d+//9//9aon/ueFLMG/FdCKxeAxG9Gv715Cs
cUJwIujn649A4NEL/sSGvq2Czw8+UcDn35+KP/vnXy/+0+79f9MDKH3OBBUgXPYtB1D6OWQBqZT+
lJGfRKA/3M23Jf/psSdy//TrU6mfXv71Ur9+MJ19TMP/PcMXEPE5Sxj9VfTJ14YPfiGwkPxXv8Dg
GF8a/p/c1LdV8NXDTxTx1bWn6tinf706bm24a34oHroHSAi/CuVfRaLvAeR/fe1z+bC5C3fbj3XH
F/j5+1c/ShxqoSePfq98edTr6fufnlEJYOtzNXN8xVdK/8W07+7ejQ+/nvrzIw93Q/jpGWPPsUwY
V5phjROKAdnND8crkOooUxxroYlUUPwAzOisD+VPzxAREGIBX2jKNZVKKLDEwY4fr0GE4JQfwy8W
cBlT9rnWe2mbpbDdZ2F8+v5DN7YvrenC8NMzqKae/dA/3nfcqoBYQrSCKkAlWmKaEFiqv7+7hoIS
bif/45IuWfQ045RYKcaTxY556G6KvpuG/CKua4X2pTcVuajyQe4cYfYgNfG3sbM6HXJXpVDAkZ1x
lc3a3Mz2VEfsD6YfxaYLfRwzg8n1opI3QouDGmjcD72Z9y4RqVb52KZJ4qqsRX49dGUxncz9mhaj
Fve843aj+uFW2TnZjWN8jfGsMp/jEl0lVWGHdFQuTmnPl+6e4bE5XTgmJ16OfcbLtTutYPsnPdxy
0/OkGLczs8mBWiT3NOck7XJLs64QNpUFntMGk3Jjef+Wk/BuFOWByfYKVIrTaUx82iR1ntqxb08S
nk8HWPTlWJGdXror5ZNLx6oqY6YcD2opKrVZlrpz+7WkufnAIl66tC3Kok4Hm5M9txGfWrwO4czj
Wp6bkYg7N81DWsXEZhHzm84RdDov9bwPoqBZMSd627VdsysbfGJURdp0FKPaebJ0Oz+rYTOzaUoR
NWYX1+m+TcJ81dOlf+GWYkxxW+lLyWe5Sep13OKkK9N6yF+NXVgy2fdVnwYrZIpsmWdNObxcdehP
A2LxlOByeEGcGdI4TPaAkJDZGGuXERaK0wqFceO6gtxOSd7ZtJ+6cO9nsu5mM5C3azvxwyJL9kvj
Ndq3lW9PSpDfaRLGFhRoAt5KQ1mZ9qHrN4HnMtU5pxusxPkY5j4t63aN6Zz7XU1K41I8z8tJr3Ff
pqHquc9qjUMm+mm9nU3rsyTY4WyplLhqkxKdqN6bTWSj2PZlXx+SZcApDoLvi2YEGUoah0wMjbq3
SbRvk6ptT+pkabO1j/SUR1bdVpOKu3a1Lq3lVKVFW9uzsqD+oHNJTpluberg1JeJSZLUVLzI07kP
ut1GUqPdWBJ+PluMDrLSZNi0xTDLtFkE2ee+sXfLPE/7RSC8d+PqbUrXWZ4wl+ApY1VQ6aw9zxqd
F+fMh/WUlm4Gu07qgx0WodPSrGnOpzJlaGL35YTekUXvVbfkeVoNM3qtG9JtbNBxn49W30H4cK8Q
L/kNGM4KlqLqzSDqeMWJFbs4WJyWKgz3xcrRGa6K6drXK8qEN2+6lqu96MSYWpwMGS5jk87rVJ7P
jsRsyFu269FKtlozvxMFRtsoLAkpxkPZpjUr1Qc3O7fXuuMHVS1XRVsUKe06c9WJuJ8ieuHHUu99
a08GJNrL6OVZH1p/rjk+CbPrbtRK+z2YwaUS8qbS3Z2lfkiN8yezDNXGd/1RYNMvC9XoYrXFNZ/4
u1UUIh0r7velWxqbaVbfEKSVTZkhl4knb1Xk8rXWpNqxDo8n1POTSbV3dU7xjnaWXMamYVmF1nvm
0fRunpoXda5vrbX7fiHtJpF8k+TFi3JdX7V62OdDfdWOy91Mi7fLpF7lrd8MHWp3SehEqqzfDnLY
SoX3QvoPnIviYLF4S5rpXtG8SDs359vYFO9y6l4keC1/MULJ1K6NSlcay4dc9te6VJeDbd2hieiN
NWS3DthmXVNuBmkObTSnskRv0TSrl5SjZWuMezMVSSYNT3s2lJnty5elcmesV2jXdfgMjV2/45Sc
y0Tsp2Ea0sD6HTJFtXULg3ChVOaGnt/IQId9Uy0QGhVZzW10QnzouWt2SBU3jOc2neVySBqQXznn
Xdp3+rIIHKVLF7tMrWJNFzWLLSdRph3TcbuOyTZp33NW9zvmjM8gZlwky2jTHOnmbJGWnrWcXuqi
VGmPkjyder2e+EacKxTXNKzNfaXjg1nRXiC6pJKXF7pyZ6aqujRy1KdKlPdFqM5WV9wmU3cisWdp
yePWJPkFs85vyhlySvDqIc9lSJtOXpXzfNs2+hDBM1I1Ufp2ROBPo6letJMaTmJJaKZKejVTtsV6
ftkQqT/URUlSUQe5K4OuU+vRZWUge1ayLjIFL9itro2ZZHavjMZpsQayDXztUy7MlLqpwxu6qkMV
pynz5foKt6pPfdWPkG27FpJWGG5K58dsYesv40CmbV4lzUPSDM21RqA05uHZjNoupkMVwp7Q1t0n
XsfU+MjTvKn9+3WY1o2Fk+41RW5vFUrUppjmsjrMygV9NSoJBr6uAWclD3reUaXzS7ussUzzyQiS
uWZu3o1hMje9g/9uPO6aMUvKcZpPxsVWO6fk1VjmdotG3adFKEU2aifScsXdGW2GPNODm7btVGWG
0/q8DUalfM3RptbcZFK4bgfKFpdV4vYUgcOhzq0Zoa7eycWrLQkx3jncSrOpAsNb7P0CMXpwfZfK
pafxbAhaoc1khinethLS4JmxRe22tJUhr1IZR9S/jJWh6VSv27Z3fTbPpN1VHRu3JjcnxVSnZrR3
Yiy3zhcbqu0GMkum+vpn7AaTlhMusqXmb2I1hlMQzEs8iEy5caMtHrNSuO1s6m0+Fpc5rze6qTzE
bcgAWR8nnHFDDrhZ3vXTci6FDps84qu+WmxW9vIlIWbOLIbMGvJiztbJwRmdSW1etx8SvJBMWVOn
knRxAyrENcRkHTfjMseNa5q7Si48HXOZZNw2KYChbRW9SceO3vru6JuSIYgqttmJGb1bbKxeSDv4
favZW2tbiJyDLjIquiJDbG7TxcpXxi0XZZOHE+2YTa0qiqxBXqc5bvtt3oCV8rrQ6Vwv6yYXy3Ra
J4adtAZPKsMiXzY1L+aLGhXlgSRzfdJoX++nZYGrQ/czS3S+ZmqWCKe5NWbbzyE/tzzJL7lvmk0i
UPV6du16mCYdbiYlflGlczvXJeh8mcIH19Y752ArGEwStfN0CjBM/lINRG11xcOQrn4e9rbUO+Lt
flArmFGy4TK+qZfc7Zq5Lra+cGVmlnDQSL4VvB22uFiq27YFh/cW52ACNkmhXIQkKJx5N7rcnC2t
W+pMqqHPXO2nO1f5TVBUArgJ9RYSW98tW1nSrknSydBep0KBUlFYWxCAtaM8qQvQx7ZCCLVbOse6
hnRQLMhdEQdouk1Z00K24bxf/cGGyOSGLST6KTWLa5asDotxa8pqG5PdHMt22dFifFssZhm3qETM
b9oyQe1Fgrp6SifMSHGqzIKvcEUQzlouB79r8Wqal6hYGPllYDieOiBKh2bjW6WSVxGjmmcstHV5
SXqMjYQAu6iHvivmSDJWsrw/042aw97Vw/zehkJNaNOua7NctnMy2LcSlPs+koKtRRqNR20DXlS5
VEO0Kc+AJ0z0hoFUwi1SWB46jEv3rg/JOG8iEoycrGYtq8xZtJpXPcDas16OMasRRLI0Mleak7xi
Q7bigZ81AaqUAYoNchj8lItttwxz/osccnkwOIlJkTbzNPnLmbf1cPB1Wd4Oph82HOrQ7cDnbjws
y2Ti2Wgaki6eJf6ElkjY06LVLZx15AYSvu1Qma6wxF2iltpNWbuMrkilk/V8Tta+GgAdtzm9FHKZ
oCahyE+nDOftra6FeKertsCQ90jSb/pVVuOWLa4u02Zdhm5MR74GeBlfV/qymqqiPJ2mCuxrjn0C
Wavshl+6BUmxsTIxKKtiT/jJMpqevp2LAamzzksJkaijZtwA/8rrIZ2HyvcnRfQRXdelX+esjS4Z
rjsjnX5D1AChmqnF4B1uNAp78C4cTCrHeWwyZ2xo0gqSWkh7Whi06Sbv0L6ztusg+YdCXijSGnYW
CS2bbUFMaDYU1RLwL8QM/55NYYa8U6JZQUqK4rxm+QoZL9fFax46chcSCLyp7XL/KjHN0m4gKbTz
Se7zaxwIlpt1USZezGIdTky0K3mfsCkZ9jgueCqyQAgUK6lbxuWwTpW9RAHS3x6cS85nNuQqxTFB
1Z6XPpleoyHgflNVMXYvsZt7SLPtAoUxqwyAgdAPKuNomNNlIGI7Tvlb2yby2uC6PTVNK7JwzDZ+
MC3UsZPJ/BTrjewqva2qJZ4M7FjYUTqeJivDL5XD9UuK/ZQ1swa9+j5vVRowdT/rOScvdeT857ws
X0HFBPZJRuxSVHZ5mVFwu2wkun07T7J6Qcw0lhkOqAFw5cO0SYjMQ1ouEd/pRvJlAx0+lg69CvrE
AQp/A7VeQBvvohrO+iZReFOuy3hwsZNpQQe303kMNJOO5Darcx/02aSTrtn0cqpvZSzuQk3lhbHa
71xOdDYm/HKl07htQAFdMV7QSs1pVVZXQ8GzMqn66qxVY2ygiiXNC19UHxZXDRtV2Frvlr4ssplJ
snWOx3SaaGXThCXjHeJ8zL5kv74iQO5tv3hTlJ/63Z+//uPi1yb6x17tb78fO+a/fXvRP3Q3wT88
hIu7/umdR57q862/NX2P7NDnDvATtumx9/4vqKjvXvxzPBXT36OpPnPovxFbxwceSSok6HPJjq1e
Ag2vRDIKJNAjS4UIh6bvJ14qYc8Jx0nCgSDl8H8SCNBPtBQnz6WCdwA/CgSppOLfIaU4/oqT4kBC
aQmMGMbQmtYCaK6vOamkXzGyai5uoE+xrsu7oSy7km+moZtceNUmYpRFCtTPXKO0sSPpu5cQD7UL
m6Yq+mHeTVgIYFwChQg5ZO3aDjM/5QUqoOQKcmXVXRNqO5j9aubQ2xd64r6gJwz3RA+nszeiai9Y
kddJlyWrQg29knRNzA3gLQ7LiBot/XqTdyMfdrkfqSeX1awToDEqoQh8K6Yy1ib7tK1hGbSrdrwi
njWbBiHt/U2yIErrLLrR2WZDuqHCS+o7PXDSpTnJkwpwwJqshKfIdNjnF19YwDe4Pwma/IL64yrh
hClCJIdmg4SmGqjzS+qvBffpOyDG3hBZdLNOe6gIJEBoqhLVZUBfFUWXonHO3TsUxRp5ZkradHFX
9/1oXk9GzpYC+jEJiCS0JO/azRgosEDbApRTLacTCoX2qWeraHkKlE+iga9JcgbClpBrQQNcUqcA
mDbtzPqsKJTFMW2K0bliW5UzRMe0ACYU9lWgmQI9MBQVkzbVDjLpdNbGvK/tNlEUqyvAp0Wisnoh
k3rvbU3sKw5yhN11CB9fKAG5wdIReEZAHIsMEP4yIdoi0BM01Lm6QaxWA4QmlwdMDitbu1Ht6xxZ
LnYJ0aJvL4oOIuh7D8hpnHdrmG1Um4qP+bE6zpMJ3u+cQdN0nsSmAyHUIeTwjVe2gtWc4B0c2/UE
wxa8c1Cb7ptoCHKZHPFx/2YcDRy7rKhw776vc/DxJypXBEZtdMI5ETBu8ETlvg5CNtXsX6/Mx0Kd
MsHzdQaiB3KJ2LjSylBuabHWy3xqR7uCkaNQz6E6IW0uZH3y/e0cyeXfyGewQKEEgUYiE4mQgOme
bMeIMlAdY/5qONLhPosVLmK5IXJeAP72Mh5FBRVp25dXiDaQgM6jGWF+6DEtPE7rfMMVyNcs+HEj
EP0k4ZJLBtI5BsAvXWFNZlONkOFfKVtboJ4mD7Gm2ntfG8mvNCgEeMliBHts1pTWq7M+RW4CTL4x
S8LnZZev4/Fjmhc9l5t27EUgL1Q1LQy9aGMzJe8sC2NRX0Sbs/oiaWsir74vTWj+fS1NaBoQhcGd
McRilRzD6hdUvgBM54Lol1eRuqoUqZxWBmLk42z1si/Z4Nh0plE32GjT7y9Njo2MrxeHPgKMqFAw
LQJtjqcxu/WEj+XKileyleOS345TWyu3C4OEEnmfs+a4uDLT0Qe49W1FM4yGSbuLbhVDxy57usJc
HBTGxdFTp4mU6wzFpyVHuyhQ6cPGl0RV+oUdW0rFXo7dMZzMExRiKpPeLYqmlKwKorCd1kn/nLc1
wOBrYJ8q8GJAeU3XplqMiOsdgwwATjb0VS7dbqEWWPYTNwwNbHOJi4I3a9aPEHeWyQOM37ZDcvRK
ZMwxJuUoSlA+1mBO/iPWC0NmVFJ6lfVuPPo2o2qBa8njWyYnj6/GoTJwrsgB0qt97MsWfky6rjge
L3bHM1dGg99HOzhYnFtCeHmfm2acl8PAYg6UuJUddu8giHYg4W5YIVJvodIpab/JGyrJhvQGl5AA
vW4rVqeBJKo3pwvAL6muqt7UoBLgSospv+rrsZPozj4GSMDlDpQXXWhi//NEQgOvZksH8n6D6yRU
5LypqK3rkyqnFpiEdEXgDRBg1ynArXPfHHcNHZIezqWBP0Y3fArHqNY+7tMhM6Obrh+OedRC+Qtl
HF2ob8luaWY8EOBaZAPMdofzccBbSOfMvZNVQKCmT68qjmOJ8oV4jKgxFDZety0e5q0r6mEq9sI0
AGFvR+uOyjVCkqp5E6Y5Seq0VjOp8rO67I52NodRy/FA8TJAjOlyWoBIv+8b4ndBV0kOvgcpCFIt
OMcTOFPKHA/rmoTXFurEtc7yddWuyz7FPOR8BJEBtl7BaOYOOjsNlDxAlRfbT7cwYwbnNqxqA7rS
NDkma3akvs0+zMrPNxM0xdphMza+BqvSJT16We8lkXvRVsCGpbFmXvCbikRhCpNiPfRW3EDLh4b1
GsdqKK7nWIkoz51aF0zWVNDeqfHAHhMoZdAluLBYFbDA4xfC8NG+7aO1k2k54p4qqY4xW/AJLXMq
TDuBHfhFuAG97IltcA+EL7SRQvnmU7YjkS5wYlT01agzhzSeXYb6pQN9QHoEWJV6ZYo8ZAWvCox3
XVWOVJ0X0JQb7rFAMzguCYJCjmVkHXu0QVDxD/JMAM2U6y1QNmsX960gHZPQRMqPTi2gVUGrP4yC
XwfBBEuYIFAY4h+DKQ3Mn2i6bzmDmCTqGyVXbvGuzacFUCDtwDhp9gka5py3lclC1A3wEgmpSiIO
bGEzRGXoMmHD/83sBoO1MDiYQD8ZU01/D/RW4ACEWYx/JQKd4fDrZI8fzeDyQV+EfhL9NQTfxEK8
DniI871utOqXfaTJXKL7BQcMgFiTODLonc52cknW5c0E2aWNXahi6nxecXWBkkryU6jwAFwfvu9G
T1J0QqiQGmZRYTRJw8DqUy+KQE+OPXX0hizeFSgzU1wLU6U1YFvA1l1eCcdOKZqhabj3C6ac3n5/
B0/QCuwA/JhIAYaNj878FCR4T8S8uvkGmvC1Em9mHKNYdkiTFky+VqyelrSUPoCuScKP2lWqZUvc
/rv70FQICRvggsMg3BMrqx3lrXSuv3mMjVQMx4AMng9pfxdyHEEtc0P10SHA6wGOhLI94t7vb+MJ
3IBiETOeUC5hYEnATMKTbVT1GHwp2QAKGZBtfQqpGrExjTBYTZMP0JBrh/pQ8ahU8Qely+80AQsD
0jmOT8B0OBdPcOO6WF/beu1vSmQkVH8QLKBjsZlyjeDjU/Bh3egXe8rKaVpe5zkRjf0DCQB0fuLw
BKY3BHiVomCeoNMnMpibxA51q/sbW44Rwh97dLCy6kB7J00IEM73SW09uNsnENO2SzdP56XNKyCX
6k5AObojdXkM2TXCgA3NaCDllUEcEwLvxcczPb6YAZAsoUJtlnwA1qSMwidp6XoU4q1ByI7Vi5C3
waItVrXU9DSBVm8tD7SbjkBjzrl07wRKjsDBq8Uiv2koL4y/LnRytOIe+7FazqBCaiYDjbYc5gR3
VYkpbMU8lmNB+/YIhOQ8HzPVY/iHJjl17wa/HkHOoGfgd84nEZnJoV+Lj0mDUFMwaO5DEBV6R6dh
ta+6uHrIMaRbOeT4xwxosV8CtLuEqwNcq7umhc1yK6DUOqzrsUzcYZKjnLxBQjT1JYxxBBIv8kZQ
SEehKuCMO8EC1DTnvm9X6HYEaIdjs8uTPJ+gL8HrfnIbnnSxmtKkGeUSsrWSqH8FcrGQaVdobiV8
B/VkDVtYhYA+6c4+YpbZt1Sg1KxBlUsGAd/AtZXC1IHZz5Yf8xXMImDYihlXaHBeNIlYoQyUiS/h
ZSIuJdxCH0tVBN4Fd356gIBbg6F0kHOhmATMdhRwzpYCXq0SaQAjtiUBSDUFfiQScDXx2J5Aoj8i
wG4GuABYtI8aPuijRQ2dPAKtEGUD+bTpIcPjLRE5hNAtAIJjriYRIViOx5J6v1sNyKrcsbZbClGn
0PSvm+ltVLReisM4WvjTjYw2lcrdFrhZwCM4aLHWuwHmPuYPLlcf0TsJMNKQosraak6Tqs4xy4pu
ClBMoaIDG5fMVDBEoB5dYwVSBuJTWGvWB+j6lO0EvZx2LbyRNXTzFoenjUFVUn5ooR6gU0o1TMsP
V7wJa1RnXusjbqs6vqripAWy0g4h1ZOB2PEacQxdszNUQVoi0NXFFYBsH6GvMe7yoS3Wg4SGoOkv
23yJerkBj1nt6jZtznNd7nEjzRG+Uu5WaCflUMq2p+TRn7AKAeTZFn0rpk01MQvnBJjGqNwshtWw
kCr8sVD4VN180jeB1jzAo+4RTnGhjm/5lJXRiI6RW6sFgUgeIfT3A/fvoicMLcEfCzHIppgKGDL7
uk50jSMz72x5/Zg/gDEAaMfgRPFKzHGC7MXlfKxEOIJWiIAG3wS+/f09/C55JOqYNmDIlQPZx5Lj
Hr+oVZ1RtppgmOIK07GJVyW2sr5YOigmXiNovEIl3emygbT2/WU/nu0LxgEoGskIVQJwGvzli6RP
auRKtsBX6eCvS5PrpNiTVhtdAeVB+4i2M49zOVwQVw4aZ4SUTtkt+GK9iIOu8wDzHbpEfiyOU2qg
7W3rGpX0O1LMAFxPBioY6LpcKwKoD6JaHqoMkcZN18UiPJCWrsJlNe8pzC3VZAezDNDShzb94Eiz
NxC6erZpWM5K/Ac1CIdpwi/L8+OYmpbAD8Cf8gA1wJ8mKiLdPBeyGa91t0ri76rIPeA844cR9M0s
gUVTaMaOEBA6s9Ajd2n5SvzGgL8ltyEWHH4DFudYqRI8gKJ6qLngBtvHWVUbDK3TUEMNPB5Jh+rx
xRyV0KM6CyOJfN5q5IFgTWWNwb8OCgYjW7MtQwH45VTmGpoCu3YaHAg7wLTMMTQxVBv+4BSS8f84
O7Plum1tXT8Rq9iBze3s1Fm2FTtKVm5Y9jprE+zBDmyefn+YZM6JpqrkvU9uFMmaIkgAA2P8zaB4
QmrCSFKlZomeJgNimR5nhUauPMNIdn50cCZOoeSopOvMqjq0iR2P2cusPIC7eyr8WFuXkNPXcQ9t
H48OzIrgvBkLJCII9riwGpL1eu9D5tgX9m4V1L+oEm4TWQrAgLSJDAZBKFL7m+Ql7+csTpYxfvH8
TGv1JxU9+qtVeil7zeQsRG+Za8HTmF3foMgf74HbrQcSarMEqEVNGv0ufWxaYu1SVBEayrBcX8W2
1xevDFkCEHWaK5LAExP+19dF246xA/m6j4Pm5r6FmoJs8lf/xfYtruur3uC4k9uY+NjPHlB6WAqH
n318XecGmopcA3PH5o5jQ3Lc5u2lzOq5m9b1RTssfe5xaCsvO+7pKgFKus1jA7UdWueFalyJr21J
zZYhuZFL1VPi+nnYPTRybp3l4PbkQX8CMUTTNP4itXdM7P1nfHJd/EVMC7WGzWBv4xPa2WrMfE++
zEk0UiVGBfIRmIMu6KO/yAHyND65eQUhmusezAb96jLn/6b+Q2/zsJciiZriVR0lfGtenzxPWe10
6lRoHvTHz/YG2ohclzoI7xpPNwpckNy3Ybxv7Tya60p8FcsyE0iCTJpVNPvewnfqenBkUxvnJ+GO
brXc2VB2nCyF6yXUJR8P5t3Cdt0gigKqRPNfeAtumzRhgNXVL3UwZuwle/RNcuWJPuRafbRywPX1
lK2vH1/Xef8UfLx7bCqk2rb3ruyP0zlduw4NwBy21vBQd9rAr3U9t0lxdAdh4MMVdYeOTO4pm+Jl
z7nS3jMHxhD3CenAhO6U1FA42cqwd0QOQVKwjMAEswFCXY2YN/vspHId1lM4Vw2Jg99Mhcj+6+Ob
Eu9WorFChGZuHZMv3G7X2F/kKnSuX3ZENlZNHHwZnXaJ5DkLV0TD9xowc61PdRG0RXqf1W4/qGOA
VoCbQufacjdD5zqkgpq6pWxYx8BVv63KDxPrCCqL+Ajuuqd0PXj+HLsId4LZLq1DWElRjA/h4AeF
d+cPFsnv79pzbGSlW7LgTsKAtJkvDXPQAepcv1AM9/+SaxQIsMmwz9P5HC62Kr27wMp8sRySOrB1
fS4L6Ubx49jqwfq2omTwh5/7dKyLNojUOhr5xrnv68ajfEEgm3JzaemU3UVvuDQIW8Vq3rHkcpYc
gacRkghpkLIUZ8qn0mvM+No4EMt0R50XVSt6iSLyawv5iK0aFFzFTDZ8DLWTye4X0e/daQMd68H2
YCNw3fdrMxASKW9YDC+69swOXRuQ15+lTGL2KVCweYahg5jroc8K8cvg+/7yZlM4sS1MqUyt/jZA
kGtlOTC/etmhTN+tbc6XYowCrp9dKS5fFB6jKNOcSf/F7RsH+duAKoj6QYCHAhOG825vysHPc2dt
9dc0SE1VlaNUMxipl475eBRTss7xieGs1GYtkAMT6K4+a+RsxW1DUbHXZpY7GdxwJCDzw0RZBsav
N05gT+eXJmYtJb3obKQcdaoRwlnietV9ZVV+aTiOLh2HStwvoa4rfYjtYcyD0+AsISpValSiRnYo
s1pW1i8i5LtAFYAFYp6EL4Wmd25Tj7kMCreHvP26hyjKEZ8p38lqj3K1/VkskhgWBLXHakGFW88v
U9X9sgC4TUj9IESJEkEZ4fj03VvGLXHmUqRLiSazHiwE2sQyrjEVoxEwxxHr8eN45tyKCvzQZACh
8A1Lhh3nJvOfUAKlDRrM79gPMs87OjbsnHdwFtArUkbUgPrH5IdVchj6IWkhoYl1JZoyG4wCwaaC
sPnV5nyndIB55BGYfBBu4P2R1c/lsKCylN/TODWRZPEKj+O+gEMj/d0StAmSaH5RFsach2q2TYK0
Xs8ZjjW/eBZymczJC0bBYwxWQXXdZ5aZvS1QVqlXra9h3ru5ultD5uI39OXQz8e+rAzduiWgLbkz
u7APFrLRndfKvN4s86CqWBKlE5N5HGSvF+h3FLdpe1ChnYSf2rge7OWYWqESuAmwMMpDG2Yj9Ws9
ZhVVnJ5QEIJzoEBm9zt+5TC8aLRMsTlv4N3H032bC7DpIZUh5B0yghhD5du4Mw5OZsfwBN/2yrLq
wkFfGiSoyYXSdMnzg1Bs718lRG9PTWFoHh86yWZ1E2zf5SCuWlCTh838dbHseEZjlMC+lK+QI1Xx
4+NbBG99E9vw3wauGwahxz5yHYMHv71Jf17dqOFI/SqbBhnFoQD59DBwCKW6+iSkr+fmvnIHg1cV
wmb9pKlycnFMxGi+qDJp+EVcW+Yw8GxkgN82wEE73mJ+70rgiQQxhzgKx0a3wiz7QfBX4I4eP8uJ
MlR7wJGmfhwHP07kk08ymnuPw4TvyT2NOjZ/iqNxZRgR8Lj1zekhZrqjk4+jfp2cLF/ns85RSA4Y
wYC2kkO2DdSSo7mxcHbNh5PUDsvPsqR0dx+qqQOZRSm5wgEdCvCK2T7Ms9fHXHMj/mqIjS65iC6N
4/L3ensQE1XRvPxRzYiP/KPrDKPtfYG51dnyWOV9EIwX3DLCb5+CuYe0fEmBO7mB2m/b3kdCglCy
PmV9ZSQKMqZgqg9Oq9dsvl/s3Bxkmvw9qO7FjFdCwjQFsGtHLH12mZ09geTbPWELa8fiUwrLx4St
BtyzHyRpwJp8Lf0gc/JLo/0SHfRA2gqkKssJUPAlgQ0N/krKyAwl82oBf1MAk3Ak7XNQrAXI1oEU
q61RSW78dIzJDFC0LqZeqnPreavnfR7tIVLzMa7cFNGTVzgrKgGrS834VlA6dDhOXE5VQkI7mCm3
ZnPLwHYTSt3eBuT0TrIvLGaeUG8SiUY0kLvbErLIlJgYt3bi0Tonw+Kj32wgxzp5Vo3f8hB9R/Ws
UJrWeJV1XyRLyg93AmPubMdOHjObtHu+h8iH0TmloxX26bOtcQ2hmUxSMN+7YkECGX5WdjvP8rtM
3KrvXt0ASa11UMC0PA0VjmJaHmARWZkPmWrNei8j3/yb9pbYPw6ZGpxPe5IC40/K9DwPeSvuLWwl
6Tl1fWw1X/JWFoxxzITiox/v55vQATPse8ILORCdkMPnHSwXtIsjcpTLngOM9BNQyJRSQxM7vwLf
WFq3kSMkOBI/PN/hVIQIeBs5uE8EMXPZfNXkHH53WtHoWN6hq0Ta1oe2bmaSVG8IwPGPmx5hFy5E
m0RpkTgWK1DRxjXSCjdQaRu+Wgg0ovTPKWGRNgfHC6yYunPDZouhh41u7aWskmMXI3drTtRSVh0e
Sl8ib3iYVW8zjxrqyzApfWuOnl0CFtsSfHAW+CeeM0I/J8u6idYEf4Lfk7qPAv/gJNnstGfpd+jn
USVrxADpZBXwhXAZMUUWFYoHGh8lS8nHKksb4JimSQZB3znsNq9L+GZ8OyCIoMpZrRKcJgxFDU+l
43hV/PcHF7dsreiYDOyN6ti2OlzaUzSsPl+E5w9RdVidcKr/2BPG1FO6UpfZE5WeDw3WJkqk/d+k
W5jSeCNDdu2JGyVGXyLWLum+rKpAr3WIkkKh0UBZ3EpG6W1Af9PLrKmeOhPzJXnbYtLUPVvt1zSx
suFoVaNB74jSVZN+CQK8dawwFesBmmLPVHddRC56f22/5v4qnPa+WHrD07gtRoThRDnldclJaLCz
7A4wAgPC8y7vSLY0ua1nj0ncOaxdZIPfwdSwvQ1LoLAJJOjTkDy3Qf6v3gH7rM9uL9ayeagLUqXw
uEPnMUsO+5laLaj7x4/33NvqADQKpt7FFO1C3IeO65k04h8wNPYxoLA0Xj+nZWNI1A2xsMuRHCji
5lnGOyIXSvvXUNzbfJzLu8B/LNcQMF6477IFra25qfxo/uzWvqmZx9Y3e35Pyzk4svklzSqbYcQ1
jSEYTRUa+uJ/AmO4ZtP/P+yJ0VAnIQuky4pHwe/d5kyAviHONZEzbf64VM/lwCKd2lNGNLCtI35d
L5/OWjUNeyWeBvJ1mSmzgimpjAR2X62QTUmY4y30ILQOks+xXeOkMCxYfmU40/DKHY4Wy/LH2ERp
pX8rCoyA1PMbyZhx1AfVOeWIWH5VCgC13twpxx7oKycHxC3A+G0t4MshILUf0i912sCenkl8orq5
kPSw7M89YBezAJlqzrS1hDv7vB8WcSNVFWEB4KysHtyoLUR+UPY4jp+GRFj1JQlEzmfZLhitVk/L
+uBJLHyvPSoUMnvwfoDVscyM3nLCwWY2BKzp/BL6CJ/QAcWV+VnsJ4aBcZLcTLdqhqzyj71FkbKc
9QigjbBs7Mwfwe0OBoI7U3JO+O5Arl/hY+FPtRxTAF91FJrCPwdWgSpHTGlUiyjCPDLxdkKqL0/W
ZIMzAtJcRXfU8YwxtwnxXwiP6AsONTDM8gn/H0Lgp8jC7LXclbq8Svvm1FvGY5/OSTYeillTwV1G
VxkY2RY9UjZ7kmBJLx4kdPFNTYiCH7YqY64KI1nIjDDHLG00Sutl7NKqqc67JLsYsFFkx2XEeUF6
xzSop60sUr5tbl/MlpF/RFUXZM2jnjjvmlOnK8rWxioiOc0HewUuG5/StTK1U5/TkqE7BkXAWeLb
CmvpIShtslSI+ivYukPhXasLQkLvlGkQPuRBa2qlYXZtkqBwbmt5giEp4/s6Tpx4ecyd7opsbgMO
W4e2Bpeho7sB6DYaUa5p20VvHpzbJ6F/wMxfdlRIslkS/yhkMVruocm9NB2/CNv0QriLJjsv3Yvb
Sh9uYip8Q61k4ZwyrmV7eGMdaxLDIivmdDyGaC8z6+JiljFEThMuoMID0YwdmKfjFKcvmZ5U2j3g
sgjkg0SRTQqp1nHkAizKmUdqW37OpznxjWZzwQDX/tSKvYy/OLNTq+teu0AZgHfPlyJP123xtIRJ
zcCchkPVvd8fJoIcf+3OESr9dbgQ0iMCfLdaJtncP+7aY4/z3eMf8XxWEM3NlyTskDTEpWuYNDpM
KMY1R5XhSYfZUBjHeQhC9duSVXMQnLYaOawTo33hkGSJ7d805drzWdAUM+uDPxNSd+nSztMVjhWl
9r3jRuswH8bFUUpeNA4U+5sCqy3I1oXbGbl/4BrlRmM1be09idSp5XAkYprIvW9GO6tDjUG5TR1L
nZrFNvsl3SZsDnyzyDagI1bQjsV9N5YGFj9ggjVrbdSrT9OHvK/oU8Hpo9Pl1BTpNRvZs4RST4ag
cgZUsxdd2gSkCzxCJtpjL3MvoXWHcib7sYXAWIKzpZBpNKf9jsXUqXo4zLRvGOvP+LRMSAJrKPD7
NME41j/LaxiZ2JbEA85+Nc9fScTCcCwPnNFrEj2ViqxlvgtlioPhkNmVLB7xsvmtOpXI63X8eaDc
ZU0OWpj5yqOgRXswbfijtbRGNhYL1iKoT4RRAAnVxDS92sPqFIE87lSg1rbhNHbVnLsugsDKwWVY
DIeAAotZx62J1Au0JXO8a6+LbjSxxyqwkKAl5x4ZxP701sHqueVUtfb4sKo++ooCRaRHPdVmOE7u
G+JguuaZVQL0DgwYTqNDghnWrWufG6dE24ouOdFeShbYZTU9PXwXk9O3MGXK7HNBnrHU52Ic03B8
/JsYAXxm3ElkmR2Jq0qZDb1xX20iTWDy6tJZLlkVzPEPv+hcopOLCzo4DMHSppp2Dn3IU3VmqelD
cdy32WRNieWJQzZ1K2jmYc67zCm/Kn4NxOPgbHtZR1mAgi9rCrOCPcgkET5kc2RuENmwjdi3cykS
7b8lp+GKdsAtDqKUHT9VOs7M0s9tTqJLmIGmpDF9IDI54g0dUSNHxWwA+GJpK0JByt0SQjbgqMt0
TOuNgDy8rb8m8WoCVuuohBHNlOamLceWju+coBXYha6ODVawMnpd8JwOD5L8nRnax1NtZ5p75aHn
xPKV99s+X2OJtggBHh0fqMABHCwTsCWEt7GL5Mj0h8tUSWDH510kV6Zea8LkppzTii4aCOjqjjT3
tyZuW0vQ3gbR7n/SySbnSTLDjUrtkSPOV2RUdqnRSUwbyNVTc7OmCc/Xh0zo5zvTr0ZPn6qKJh/0
pJmpqO2zDgOwRtN+JJ+mu0BWZtMpjMGshtQ4jX6WIA/tzyVemyhBI3vdJvsNDhF0JqvGrq4S07I2
YaFH7tH+3EMM/AgbwItzg6/ux2VSTubKSKV8nv4esasRs3V13qQYxcYJtCoyu8jNLJvh6wBhbf1V
+3XOIahxPrLtnI3LozeGuY6asZ9W53E7ILu6MbOAyOuarm7CiKxLDN2VrtLIYXdsoi2UgZBErQ0H
lmKb4LsmIHFgm+eVOf3HqDfHwM5UF1sEXK/QdHeFK5eNPF/98brqwnBBmd6OHjzQxbWigeAgxsno
MvdsPndTyfosZh9oFZu1GWs107AF2UM7mC1alrjvw4cwKDU7tfKF+XSAeGR9zeakT8RDT9S050cX
dRN6nf2+90W0P4x9Zwu/MYKKfmNgozmsWVn77e9BOKaJhPIOA4lYkJ/SCZqINMZBrB0epYuA7sHV
Jc/vMm3JXz3ieY2fFwEk2zzNg7LC8pPoqmIacTi0yfQfwH6C5alMkoGcFl9nGPzl80Ny2Q2ta3Xi
ef25wBSEE7YeaDhlHVIyfz4lODzAvCIQVhN0xzLiY8lopsZNwfRxhcMetoe16gRfdBROXIRV3QGL
+E1SD/HzRE8og5TVnsdf7ERpvmDgRbwHxO4n8w9PI979y0hquTEvwldeIUqLGCJEKMMdvJEC+4RM
qGzdQ5C7hfq9HDODCHpdZBDBfp3Nyt0AKhKInm92SCrdAEfVKXPwj1lmUFDTX4gb+riIvK0mYOwh
maAzKJqo5q7Vxj+KSFl2XV0Pjfd5yjhmmkNZhnM+nLyCR/MT941ZOb07rU2GylDnXv60rbuPR/Gu
lkRQEsPHByBtzIppW/bPUjakK1aAP9l9jryK5bJvnUKyGig7rky86SdCBlJvG7baOHi5ZUYfD+Yt
/E4piRwAVsMOaNZJ9nHL7uRIMtteJPpZitlIzWdNlkWEudYD65Rdt2I9GR/Kxxd+NxfCDgLHI8sH
gHfAuN4+BXegz5eM/fFZbAdu2AHcFU87WTz6LcqJPRfQ2RhL/z/plrd/PIzb+zcqDqJ7iKMMHuCd
LmKcHN2n1VQ+Y8DZ8FEZMA2A5RmnI2U/uvrTXst/fGXnrasTktdIR1C3Q/rCP9BQ+O0TaHWWImtN
rE+y6k0JWYYJdc85ylvVDYehJQT/RO5oCJh5qz/HqDXxGCjCRHU/CdPku6PyHEn3x2O7XaJ4D3gW
AqAidqBnbgUaQb8iOAgT+9NeYYtNXziM9BZ42JboVKccqzvvVAWBCczifwK9XFfCP9EOF1IaWYzr
ONDCqAJvoZ/AmBJ9t/tU6MJfkaduzwTVobZ/W9Kh9cfT6Ayh/aMsAnOyOV5HS4KWNg908YlbvCAA
3mkYB/m90KX03F9pgW7BqSD22NDY+QLTDZcu3W9n0k5sHBbtSvuwKopW+YcnukEVD9DDvvUtIp4T
0EI8zdWfLk8ITGbWeUySM6TzZMWf59CvpulcA66E42G30kxlYw5WVItR9Be5mtc/rMwWiQT4dGIN
l49n/HY7BoDaInIDF5JX+O/kTERNje4+Dp//9rZtm01ZZAIgLFFO2h9lglwXrykCMGetBI/640GI
twIwyG6XfhZ2RKcQZAjBOwEYJ5s2iPTynHdNyVGj276JuudYx2Xyms6zFYCzWwtuvJd1I0x2j3IW
IAEvDwV8qf95CMWiChoitXbzXyoZ0uKHtBxMSd4h6B2NMCUayTixNC+W0Q80aYRUe3LcFIQMeBbe
y0fgxqrZk1F6QBmTF25Oox3fEd8mnfWA/J3eiWxUVCPI6f5Wt+xoG0ui4U/ShMPsbyvSYio4qhus
yKc2al05QVrjq15Z01FEUrUHvKAERvmWYlDK5BF/XtjpMzi510c0Jyxy47DUxWIcZLZuLZVyB3Ic
q7vCozMgGWlESzD3WLpSSvscClIzdbKF1w90MaTjyuSfKeql/frx7F07UP5zoyLkZupokCkAZhxK
qbfbgMaV0p/gVZ93pFttt08mQ333CExoJxF2zqmM4Tw7KDR8Z5uieocU281ZWuSjgc3stTAC/NUf
jNBys7Ltt11B4jW/27NLO8hT20ZB8ivK9pZ3oUkCYhgiIEYiJFW38j4P5zggtt19orZRov43Fnvp
1Rf8PCT7u5Vy36lrbRkvAY5MqqstbEsdGr3Xx8/3rRAD1BlNTICziXbmTggAfJM36AWlVAip9ylc
raEz7U3o5JeerBkIRB7+v7KD0Eb2Kjx462vnUecmsMGZtJRnovq0U5d7MtduqRpW+oy8sQ2QVLu/
UIHchlRCAJ2K4ggGDej9XapW6NZIRCb1KZN5SKCpqMOCv/6+fhkiSf0axr3h+BJH45O+//hhv7s+
4vPIE1eQ3Yfuu7nzulzksESOfNrdARMBwZRXb4xLlSOQWDy0LubYX+mh3g2AaUZaxZ7CzGQTnt9u
pgAkMcDV3z+i2btGD/9ab+2HX2oNBmThiKhaTJxd1od/fPwAzA3+czNHDqmZ0UgQlGnbeLsBinny
cWOmy1NOcFm/R9HYRxfZBwn1PoPurP4SuPhlf7HI3dusiEyQOBqjeSIzxCV/c9+F8LS3Vk33hLlG
tuPn0FfN8hpXXb4+7LR9Tb8I74/B6Qx/zr4xlc9OwmaJmxsotM1Hapg+RBK4HnGLgP5cOrcywMeu
C4DfuKLLaV2xhvAi2STc2uNo6Q65bzxPsKpGe/HxY73NrBDisrCRs6LyI/u/pW4Skai5cZ38aYi1
dz2x3KwIDzjjO1rdjbT6Evnf9iexgJj/HPGRaduUW0gnfzHJtyEl4lkzzZEZFdTWbSkylUOcesOS
P4VX4VCWInsD/zOZ3YYIfXzz7y9H5ILIwQuI/JaU7u2azjMh4DBX8UhnjhDMJHcN8OeXmgR28Ntf
03bipl8EzxjMCY0POzkSvJrj9pJ9n8xtTI74uEuN86tlb04rtb6O/WRoF2Ml1+WTXAbMZMeuDnpf
fXbHYVXlBZ9wYndPvkKRoT/twNXuKaJzqk9kQosFtjaXCYDDrmFqkinGcdZgbvoq1nEok0PAXzW5
24ICBHNYshg2Q029qTk45Q2ZWAaV4UlkAoyPDwkBCQDRVflfbmIyMWrDbIRZZYj0QaYdvx5t2qym
ngwblaNNBKVrkhK4JNtyuLpoG2gtXRknU6VdMrnQyUxax4IyO0J2OlvtY5m0sD1HnEToj7KNg9E1
7zyBWgtrM1A8NAah6rCHcZG9KGjSWoBQaTWaWzKNEv52CfV5YLDaHVRJxGo2XJNEK8lJl5QGRdoq
itKUgD+XtAr6S9RZfjocps7qluCur/D+xA95u+K53up0ektP3HcOXL56tK/FZf51e1h7sbKH43yz
2e4Yyo4bN7NXr687hwzEZao791r+bzAhOIuBDK9qV7sW9pLfJRjkaN64ifP2SjCibS2jD1saSrr3
Oy3W+LR+hhe94o3/VPTtKTVtsjP/he7Uk8ZNAdhFS2SDaKn/IruM8kO30gTjx+BPOdYqkZY0M0t5
3FiYKsldApNl1+VaOy4P0Bpd4wlEH9DVF8W2ioPHylVT/JSNYT9+z2mTgBsOqFms8WlLSzAe1SQx
NLLrK6gxHPIp3XI73wczajG7/0BilYXHAeydBnSazs0ca2mGNfN1XAYJeQkAbqXI9pGA6kPgCDCu
c1MWmH8O/AgwayhyW9x1aW0othpIIS4P6Elm8ee6AdxlYA3el7QIsMaedjx2J/DdjUPdEclkRAD5
syp9baonIAj/c2e3Ez3V2nUs1t+nbmFcXms5038q9KJ0jJD5KsXrzN9ZX6FZx/HfgBmO/wo/qscv
dIiplHuxLGUtr6G/ztbwBQObabkiVt+wOgWu8R7hZL469FDsN0pwB4sx2BulJ+alK/EQZabSpHWo
x2KlVg4cKjeVNwD7IRTUetl5YaIhseBureKg0y9hVAwWNMQGthJ5DdZCi0uzufYELl4CP/ujinwn
f9mW9RjMbNniunE1DUvb9LTqyO2bM03+zDLceOvEAvq+VzRW1MVRb8qerVQv8EWyMDf1aO66ubBR
fdLaYT2pNhHAxfSsMlD27h0L8mJKu7PdVmIEzStlKvFKdon+HBZeOiEp25Wj9Sw5bPc73ZZYtAQY
zuwSWhN34uyttD/ZgLVtqxdRHFl/aNFp7xxvoWungTwhahP+rgbD4aqYta+Ww/0x7bb5Li+NIaXg
qOLaG4AO6gcusWO4ZWQTiXeRrI9OGUCXji6p/ToPZBfQKLvxP03b4Zuq3FCeG0/oCjR3w7s3siKI
ZoOIj9NaMoGgNeYJrbTClBDVPJk4PW2EyuraDcizv9mzqnY0eqUYLJvfN4LE9ufe62aYIPnEqUPn
RIBfrss0BHWFeJeOwdtbRwr5LLImWGm5sgXKrE4igmg1N4LNWDTSLvJjHVt0nzjE9AfnVrfNNm1/
7wp8d96yRL/TJovZPST5kjTigGvYsVkFmyB+m5q/1/Y16vU8BdYhHesNQbFFSiwhDM+JOiNH4pA1
CzUfpKE/NiZ355c3tYRfdwagSGdDEuoxuB5uG3S0067etX7aw8MGMtKb32xBn24JzGuwqQQ6FC2s
y7rtk7JMj0plzGncWmGONbOmAB6PNS8iYFU78LE87y2IYwf2ydIx+5vyS2518N8uzysR+38X29Vq
NC1rz77XdWF+39uKfjqnmQdA/3VzKqelzdraJ8i26b1on921lGv2W94vObKR/Zjzw4GcZopWc67t
uEnRDFdWZVMLLatnlob2U7iAZ480A96i2Lr0DFtcUU6Jku8yGjLSOqN+FHYD4T0Y2os8HW7nT5XQ
mBlgyEXBRpqwfedssqR5u/qWuyEtMYXDLksqSJVYRwUBlZtLxpoYifvVaEvCzQdExVnx9ggrWuxP
bXBlXdSgor86fFzyjxSesT6MQAzWf8o8iHazcVlqc6rv/JRCicWBuEPak5+STpqOBjD5+WjM8drV
rNjd6BVD1lgYzrD8AdQlaVwX3sWi9bbV8FqIq1i+9+mCBVCjJnOegBn7ZXTE9JOk9SkAABz782jb
9KM5D5tEflu28WbF3zOB/binZxAR4CFr3RElIK3S1jo+pm2DwRr2rPKs9VJ2jZlfZoiB7wF5Txz3
hQ5eZzD7YjF6mJ2qqzsO7pe9QixFtRgacVOoxBa+foxfCseVi6jhmuOOW1K1y30wAxnlSTylJmTi
bjQrBvKEfSdqV5Bo0cbOxFneMjCyYFBJyPnbABU5NKdsswd1W1e2xKWaaw65AwdGhwgvreRplyGg
BzJZpb//RfJD/iInusFGKzkYud8uE1KtpuqgJbzh2GyOAkbVQ1eyF7bzKHZjNDsW6mNkZVt02pKn
bksPEQqYaLGTgOlGudK9CBnERgLuy3PNrhrHdjJdBraEdAN5+i2zReEc0EBOS6dyEVghTuFJEuTB
jB7yivuCg6flOOTatprHFFkoMoRtz+VGSt0eoDY8tJ1dj4wo5F0Wddtkl8xOAv9ntU12E6Bqfx1y
GgNg5pfIzV68wDbcq6fTtNffk1TXgpawV887fQiNMogSwHDPm7jDyq8gvdjYSRCaqkRTxjN16bPh
k00fdzp26UWpkVElOM1oDdv7hvHZbTX5JkdySC+Y/7YvRdt8tafMo6tklUElIH4qUNRC8l2j9b7H
EOiv3XiKomwtg4cdrLDSaSicY0pvBklX3VxfwWZOyaI+DppgNB0XG04PwnbTt3mlYL2a69AL4cB7
UcpyIE5dOeQ9ey1my6xFhyOZlbM/5N3syAmN8/ZolEdy/txvahKsr/UQnSlC5kad/KxM+/xfH9eT
txgF/f/ocAmTQldAWrrcYhSrCOYmS+vysSoVMnAk31s+vxrqcNmYrN3Q8r+6MJ4kSnjgGSBzAXl1
C8WVhTe0UbPKx7yUbfRzoVIIsRMompDQjKG15qo+8wIFo+T4+MK3ZAjwOAVt5MObwXrwVqEb0siy
IvpBVrW8r6dFRf4DoOQQpI8xbVaQcMN2j2F0t7p+5yCpWEfZlzV96xePhi4BZ2rnfiquoWWwab5R
fEEcNk7q68eDvNWnIkqNIgBg3sgY879ASG/r/AXhQxgq7d3turFNmTbvHdO63MCltPNWJW9dWX0l
w/yQzFEYfZsHrZS6a0r6nGUHt+qAwbsms5r0iH4KrfGhYhl4tErcWtW1sipLWu9kpVWXh1F05UyX
HTJVT54rOpoA2m+7RVwR9Y9vk45SbzEyOGQnwKPv2LToxDh5C5/YqDxYm9q9DEKuVkTqlNY+beN4
Q0lLJ7eB5gktzZYycv/jOsVzkp5p6yubL+7WSi3wyLipH8PO4XUwI0GF3kxXMmLvDLfrscE3UWMe
qhAduDzZdNm1hqOUa9M9dyh0F7rBh1L6OQ5d2zhM6qkcQzru0vCFym7ifVV06aNyWQiE7bVRG0oa
Iwf2tdJYGWO8Ei6Huzkjfu6tcZpS1a11RG61OvpO0VWmz+BDeqGeG9LAoroD9O3dH/TYRJF9XkTl
ha/FmgjsvKFvjT3vUdAr4tCn1k3Iq+/WkW4KnxHmLBUFDKINVR5qUWRNflcucZ08O6bqRoIpYmvq
Tmg1VLx8Xro+8njdUJwZ1EBY0ZqiqNT0/Fwe7B6X3XzypiSzivOea4m+j3jPyrLQQac59l5Hc9JD
g6XZ+u5Pti3o3Ec/7KW8FLSAccO7LBIlsX5aMANg6V6HpUzPme57mLurcrra2IgET1X4bzrOyJw3
EiVTC2hX1NgAT107TCy7detFuTNRE3LXHE+5tbCHT3ruw5Y2595CJc/btzoEgA8VnXvG7jsSkhUT
lt3GtM14oTLMs5aGQU1o874jCuzixyjnyf5J9utGD6PqHCc9FjNvb4AbQsgN67Q3sNyKpoy3ejAh
XZGMS/FJR8p0ENq8CntXzz0XsJhS0oStbtNrY6zUQ6FMNq2xHI00wbcmwXu/XDI8/X+2jZTmNVyZ
DIMJm0Gw0PiLxvZeo+nklke87uEXW4yGE2/3GBgwIDChnYbXPpKBW1IJc2CNjkCJB93IzNMHRI1p
k393UNjRGpJImNyHdJ8WMIO8oJQXVCg6hLhJeD+VdAM9zc6cgYcN+ChPig5Bn6ZpUGBzo5N+L3kB
Ro+Au0qnZzes+v4oeb/Qo80zGNnMnJdp8YjuERyv4M1OQ2+fxo5/k3eVW1jNl7ygafWjpWj8dDdi
i8hOssn0j6QvFl5QJLIJv53rdL/RcCFrzq0a7PLYrZFYkIkH7vQQIOcrL42XxOrUJmk4HLNhRpt4
coZidp54/ZL6bIVLqA82bp/wMFZyOk1Ug+uhlrx7AHSmiR9TgaOGjtV1+In2BHV8nhCWRtxsEX4r
69F5HjtfTzhTvP9m7LyW7EayLPsrafmOamjR1lkPuCq0ZlC8wCKCQWg4tPqb+Y157R+b5dfBms56
GJuyMqaRDF4B4Th+zt5rmz8MN0iv4Pd3bkiXKLtry2DYt31qvM7lHIc5ObJukjSvmmHmd4WtzUa4
9jYikJBJW1SOEK8S2Jw3tKuYI+9nx17TYJdZbdnpN3hwtJ/BGFsnEH/lfkEXf0DiSpCO0/kXfFfj
oGsJa5Cg//Higm8JOwQgsKqC9aZfIzsOyaJYvuiFvR6Z6ttiNxpFdz+mTf0QWXV7G+O7OeZL7zz1
vmadokAXB5HVEuZH8+CaeXt10tk57A16txJi493C9Y4vapieL3rtON8X00++RF3fPi5Mtm9iCFyX
Rdf2eYggzd6LVBjUS9N6cOfMxsuxZvOlbvXDtcDhcS/MzjisU5sd8sw2IXeNdRxiV1l+1qSjPDeD
PT2Utt5fwelK7iZPL3McF1lzKEpC83BUBc+Ap4orI46cBx+hrB1mAE1DhMP+tY4O8kvhDO2XALLb
CcWNtqNPEl047VDzNKHptqNdpNk0TX37wh7d6rnup0rspBz7aC2j9habqbgJRE3Hg03jMyJdE8V1
a50mT5i3phVre4LA1s+8jcR77KZQgBYifMSYtzSlIuPdACJ24Yklv7BSZ7lfTa2/deOuPhnJOF4m
U4aNKVoXpMWpTxJQK+wHYL3+fAD1W/EuRnTQ2Lte16TuhZnvt97RL/LoF6LT18AVw7vB4+2EZC0g
o81CFtY7rIdprr/YLMAHbc79eyf2vAtrTQWEro4vQFvYefEp5jHpTzh698IX1dtQZk4a4sEWN1ya
bBOCeuI+MSvMXXC5qC9y4yYGZfM2pySkNWaL+4vtzqXDcvIoBAF1PDOrV2g2K4FdY/aWVHla7Caz
QkjtTBWdksjAPg0NDcHoaOF4nYrqnQW1tEKT/2Rk3XEEYeCaVriQZ/Jt0bzh6OCOvcyHemDNSNb8
EUpf/zjxsGGS3VWnAYh86NOGfnbR3ZlhVAojz3daOibskOmfz+OxiMvuu+H11V1CsXbQJoQh+2j0
9DSMac0dcJq+ThlIvHkQX5PV7C+Bun+MnfXq0vcHf53PR23w8t0amM2RjU+tXRp9kwcEtEXlBV+M
lDTKo/qOioJwHUab0cgc3eSRnGj0d7Cu1Syv5DpKUHOmv6E+mHdT4BBGYNfady3uTbaDbWpXIZ+q
+OmulXORJZp9Ldal+YFtTbvK2dJwc9nzbWxb09WQdmQX0uIr9zA0mu8Tz45rY3HcL5DamscyanR7
XyV5f3SXyX01jY4wtijS2iuvdzyA9RTEn1pSJgtOr7qHJGKC6T8kTpfeNuQGgs+JOgJZcserCKzE
3+x/Q1fj78yuXeDjcYSvhrEksFBMqJRXt3sScMwOg4mV80gXQ3+KmQSMYeWXEV9IsJag63zC+K89
GmDQPoVFEF8epNYNRNUsJeGt168m0gYOvjWUL9gz6bLNq/8WWSL+kiMH6EIh5R0hR6F+NoLMOWaz
AZg8JVHwFAs//WG7Q3fhaUvybndIfOyo92CvTOwO3dUswjkiUiXsMPceYdwRkmam1R6cF10wO4/2
WVqnP/06aXYUvv5jSyeN8AU7vij8dWZD3/V4LMz4ulzH+rpJlzs++EfWueVHsxoVjBRAeSK3WLsb
qz+g1Ez5V8zornK7D+7wr9iHJXVagt6muAydKSV2xdGcG7smDs6r9R9QfOzrOZ/xABZWf5oCQ6qf
uXf3aVsX31bbTMBfO6S1lTmxJrU9ti8utCOYbXme3mmxZu54CIunqp3HCzfQ1kud1ew0LUt0YfPe
2d4bbe0p8ccRvh19z+I4Z3lanfLYT7JPJbSmSyjFpWvqw6TIV0PSSdK1kY045R6qVwq1dJcC2aaK
NIM4xbqzbRcVw0J1PTbAyaZq6yap7XnaRM05Cwr7OdX29Ps8oXGIRQtG6KEHgFcEO4IApzV99TDO
UsdmxCDwI46iZ1FcyU2pmuetkGmGKtTrAQ9NSBOB+dyc9nHzNXKCUgalnod/wVoh7aDsx6B0GVRO
ZX9svVdGF9Awd10J2HW/DOO43qJMiduLNmK8AQcrrhcy6qzJre6ykty3IYwDp88OA1EZyUHrWuKl
NIKlmDRF1eJ/6lBHoyuo7UaJnyWnxNNA/E/HhvF79WhPTZR9I95U9DWglE6kT/AsI4NctDovTP2a
oe/suCdACzGJZwNUVXi/Ewz55dCjcPSB6zS5IEQUAGNyjKaMB1cI5kM6Y7qZids24cyCArfWYFDp
7FXHKDgz15p1rZcAxUta9p8wd/MBgSTadOfnb9ydWfv57cR8Ob5adJdbzPdEfYryiCE7fbd8dd8o
yLz0MGTToJ3QteTVwwamL1dG44LTETMbVFOSAPGYzx4k4TB6yWh0v9izSpmNvkxyuzA7xK7h5atT
vMd3qjROdU220bbxAgJvnIEhhqWme9xgdZu5h9jUwnUPkcXDr72jlqJbPm2+FjU4sQZzLbPd6mvd
Ep9gidW8pxosaiuwwkvVH5RDEEhZ51nJphVGKSj1q1znUl4Fo066DNVIIlF/to1jNg+OmEyJ5U70
SQ6ElZ9W7SM2ZbzyPI7KE9SklWyxsQuSrWt9wrgAlEjZIbYZkvo0ueVzbislXN66h9tkZzTk5Azv
YERSEYuPPxuXiTc6o3bJrM8iVpEAMKsXJ3bfS2veR6Noxa8+cL02u2ZfjCspHJkA6/XVGpNCQXoi
nsAaQwModm5yFdtQQSvvUOclyjrjC8biON50W44uIg8FCk3ryNAgYrfmiCID6HeOO/C0GQhEQwAt
6R/JRLt3G4Gqfp2r+xz0zU3Wm2XCSD422R30Bz8FFvkJwzwWjCwjv3I8rh5XthfPylmpREj8Szbr
0DZDQWgGAIR1WkG8nAzRDgusedVpbWxznhF9eNpoAuA7d49HZfok23JFDa2JnPYtmZzURFi3lBdi
ayJbag5TiVrOoH5reNVp+t2WZVhNA7WMxMpIakwCeUIjChZyOrPcrun/bV1H76xS31yV7Cxk29Al
TnPOTuWE9ZbaJ8rJctylACj5KLaJ9QeHFnHVvDmzTQZg2Azl5UjmHiOSRbESh5WBicBcMiVxKdE2
jf0F6KAkVPboZ3RC/cgG7jAeObM/gIg8e6+2OfTm/3KbcWSPMttBotdhAcFtfp0hkHXvm6NPBCnm
0U1Z0dGVSvkUU9csHWiVsx4hSJdg2cOYXOYfGcuC/qIDsSWUEipNVh5xGY7jD3Zt6VslQbsT8/LA
yJ/0pBig7s5WS5++a5vMfk3WOCtuUhe++bFlP+Y+qrWkd5nsM1A799X7uMRJrTn4B5OQ+e2/Ounq
ptvGjJu9fFQOqXJM5RE1i56FYvO8bnbb8awSJwuKS7KqBzmvB+OAvQmxROmC/1Ga3Za71vkxebMR
fIiEUvo9d3q50W+VdG27ac+Wb9UF6iJdqjpwX8tBUF/jV34qFxGVbyTIlfpAMPJAdlu42DCF051a
jzbokdLYQPGVHwcv87ieltJHERN5lV2zHzwTpOpgQvShDlGb53Upm/X+EnEtsH2cv6nJqNGJmCNl
Kzw6WcccAjU/UE/sHKEVC1c12/Jpb/pns7RFQ4U/nCJdTo2Unkmt0dtjfvEY2NRBvlifnYNuo8Tx
Cxz/cbOxYhKROhc1BjIXTzL1Cxiw5ryPESY7L2opg80rTVbbNFzNnTvVQNEBMSIvmJRuv+w7+YPD
edQRkVuDqkv5rul7yY9ozIu8U+sRjt1wv2F+2hIMALG6St9J40fax9RlQttMPn5EU8svr2i8QP/l
42fzbIjKnAXDkNEsZ0I/1ELsIhfgbsctKmU/6O2l3z8dQXEk+wBFMKdLXS8kAMuxW5ZOUrxgkT/F
UR8XcO6X88K4C+5oTgO4pJ4XeeZ6h23q1cwZZovL0S3kSkBrUNY8aoK6kATOt6kQAxDQbRTkhdLR
VL4BRXz8TXRdIjnXHTFU8iCblNBCnbcN7bCdbOXxEvDeed2mjeVy406RfDynylHhCe88EDhPIDHS
D6x4FThBDSI73saA4vfs8m/Pvn57zcehvYjSqiNQFjyNKIor2p9+056MjsAn5tGBO8+wMd2Si/8E
JyzXMTCi9UXMn5eJNKCNQEyRpw8oEgAXkaZdYOi82GZim4Lfsls5z0FTLKtS3NpWUu+Kqqj7j64w
xGA+W61d2une0cfFm46GsUjYmA6EkiOjZuhiDKQX5LeGjgJeTs8LysdH9/zI0YpOPmiVgT9mAyrd
cWeN8mZvoySWrwr3UB5AfPKyAqjP07AIGSLHSldcTvXwYkrm4qS1pLWSQaLCA45irTw4GDAcRH2B
ngNs3ZWAIcxHW8+SOLvXV2l7LRk8F/tRY0u5R3ZADNEdsRBsTfexlcyEm2/RABuhIvBBGJhfMqhK
RYDs9nwnb5exuqHJbuyt6JY4y3lFE0QAgmh+dAZaqoMgD2Vc9ozPbb7FVulY6vynpeZZ/TuhH+fL
6yxXi2MhuLTzAKlReSAVlszfa50MW26Izc66ecIV6SNVCgjwKFKQtR3AvM2kVM6ZCikQEkMr79As
SuRgLZ09+Zit2zNvtGN6wiFsNRI5b2Fedhn6QGhLXC7JGec72ERLeo+bTGKbQ28yIQafcuBuqoH/
BgLY0HIaCcDcytvEetPl1KjuOc2WrbN1ecxz4FjWnaDoIx+uynAV4A/lEcy/i0W5AvbKs2KgRT+D
5ZelgR7FDPx6BJMcosoF/USGR091BBduxnWq7dYcURcdZ1SJJUlL5zJ6kxbi9yNQ53LUrNTr9r/Z
eeRBcV4MlbDUULTwwZTFRD0RxwDjlXNNfqx0i2/+Wacr5bB6IQ6HOWS22LnZvuW5c7aeq9KWJgwJ
tZsiU7RLx0W2XTNtbcpBPGIeibvpoxaA/In8YmYMpxR71tknXFGOUZXJ20aJyPxClzfZdlyBjMs7
BXGBvA3nqJd3rz6xnDhh0EF00PdzW09luVPPNlrpUmux0IycDp6lr5VAtmhlEFi3a2bbecC7P29A
OniTl9uynyrw5iayJFpBei63bdICMLgz9hU+U+Yfakcai07q0/oskSZa9ZDf7mki0dR3Z09M0rdC
+y2GRwILz7gIAMhRGcS3BVtT1mO+vLSSbwFapRIhbGodT8kb/MWSq+42Y7UXkm1aHJS8IiyIM6QS
u6V85GxLNkokubYPOrQ4JJzKH1xkEC6cvSJYImiw6xOiK2syLutz9b2pA7XaIjzoOkkNVr7DABuN
L6MOtLrkAhSKHCP1R6aSBSn8h6ms17/PplJOxm0nT75uz/SbQgTglFAr8bvc0dYg8TpEPPKoXuji
DZobLmuAcjPUIcZVBKQz2aKNT8tJB2+mZLTqPFi9L0+60jaRCCvJREpdHauSe3uQB+ydeKtAufG3
39E+kKdo02ghnpUPaKNzEp/UAd+OHSgH6qZoOlxH2fE3jFwpOGC6yMu1Uv7oRMl/W7jtVFDoNjXe
77eKTn3kvp5pAWyCSyUjTGCkcIo2rZeS8AD6l5e6eg64qqFBj/Ica7WuUrDUWY089voyS3KAPJhS
sKKMwugI5VIbYHPgeMemkDuxLcdtNDzZR4H3JTELa4u/HpAr7Q1gxeMwy5NB7KzUqgg62LzKhj3f
sALbpnd1UEvwIZR5fVDG64GsDV5TbtfkZznXMFu1OAYTYj0yiWVZTFw7sctIbpTImv0XuhYyVeTi
358rNtW0iS2fDubOoTvoEWrK44Zzw2ZUymQ2p3upcdlisD8TQKfZlEoeVexuj27iKakybeV9ahIi
lCjDlLAULTmlbUNXgwvGPbdGlA5x42moKqo7q4NLVenHdi2lkJlaKfJsGGt6o5Q3kXZlqCQrEHvs
fzZlzPZcYNR27papa307dlpizXJtO7dbtjtO1ZozkhC+x+bc39QgKD6kdFWVTxHEqOYdmTlbfo+F
TJ5e1e7S0/rcJlNIiC1xQK/zsaLAyztt7UCbJkN+B7VEX6ddo8+BQdUjtzMia6VgTZXazBSk7GZz
jVmrXy+S0KRDo0H6K5+mgKpkGWsgb5dPJtWfc6xM1sR5ZHCZK40iD/JFEqSJNEaIppALm8MfXahc
39VWwFer/Hao8VHIx3lCF4uz7rlnMb83R4k53/q0E11756oQR8Oklnf2Gy9lU0RuEtFtASJUQdYl
qv+lNkDajHDglpgXw6FHPFiT8LeHSNmZ0on8G1DwP2MdEK2dbzolSkRnJA9RZ+WYFyvme8hWqwPA
cmnh/u3TVUIi9mKy1t82+NIVzY/81vkoPSK3KbtEdTlsLUwSDReIQgQS4P8sz5q3reVSx1nvmYQg
zPoxcTX5PNz0e+pCVthqssx6Dh4sHnlOlJOOOtFBMm9pXbfxdloc191tyfIt8KCM5XJfNDDk/VAp
Vte2leLZze6zPR1VJMoWxbDxu9KGbYpxQMe4tuOVUZfUKkfcbu1IKIwWS9nntu55k5CbnQ1a1Cha
1W9d67lGi/Eqcpdv/RTBpk6Wle0ob9Vtq2S5kywbhMpC2RarjWy0eR0qVbkJx5dwqARxCwWVqfcS
hUA0leV3PEjxl9UnJAvyE8HckvYCw/GTfgaqEeX0mLZP2wUpXuz7TS7LZFl+odhdZr09kSLgG8ue
Hp0keBdIibgvlarXlZt/Dp9iLZE8xVVHb4xTbUHt41txE8t0DyWuV22BTa2pbiIvo/XPprSxZZnR
6q5kveCxl6/qlRXjnf0mc24aljIe1N3ZZLP51uiXrnxdZ23lpbAVJgTBy0V0VZUUIlwpIpakCPma
uj/wDzpV1mz2C43wTI+JWJ9BR94pW0i0AmEyLyan9ygdt73kpilX9YFx3uIPA3LC+JA0ht3nzyx3
sjCH7iwPuK/b8pQaC4MRmqHkaPoRKg8Ph+m2jicF5hx+sMe6R1dCoQs2X7RtyyK6zgliEyFyN7m4
bzL07abwYpBu7wE9Xe6+TfAM5V7Wfp2ShrZVsnjcmbnV0S/fGhAKqLTpy4O5i4dD6fd4/pg7nUvR
reW8qe6lsZVTmKiqz1cQk0k1DyslutwIAhPuBVvfianqlvGV1HprZkfpV4YxX60GATLEWrhlMay3
NbL/2bnDLgaFTPZK16guks+51amhjl5emdlTn6OucU+J6Y6Oj8XJiAf91HvAm0OHLvIw7DK3X5rP
2KzFOO9xMK75HVtto9i7NSm7w9cOCKPt700ML4BrnXW1vEMd0Rw6raNXu3vZjTJuuwzC0/XYIIpK
TkHBTvxhScbBuqyWShSvFZfRL0djrPtauEMwHqH6rsw1s3JxaccjnboSUzN80+umFXe44qLyFI18
PlRUFopuwX0H/Mk5AEGwT/T8kuFhbrm2jqUZLfqpFvq0XpsAQva5yEwU9cL0qAtill/kJnYglrDH
IT3s9WlG/2V1yXTVOqMr6NSwvzNuqrWqJgxedeYe4ZwEgGDMdRLXflqsenu0u6DvGZb4RIClR7uY
NHLkUqENt5qXz8WyQ5uLoj9MGQHOWuhU0ZRbRH3pleUxrdXAxe2GtZ0WpE5+1o3kciEss+edSMkU
ysKU1Hb02wnrg7vXuQ0szOi27txEyIxNEWpJPnrBFdCgtHdDazT0ed2PzKym+0K4ZfsmnApVSzAm
znSNi3QQR5DBZkUYW6FfpOAoYEjjdrmvSZOtLxs6nvZtUHRCu3YESMQPn0W5/qh1183ogWr4u3+U
K3qn/JAM82iPYYfMvKYzDCng3S0mZk6gzr9iQ2F8FTobfemsbuYSkZJ6hwd30tNrdNc0nAbPEj+c
lfJKWtxmum1bPI9qHHpGHGs3KGNM9wGRDEcmbO1gERZJGDmzKEIFGEKlS+nYF7GknS5hiZsU8oFa
ljVELCxXm/h7K5RVia9cCCnWjfGrT6edzYEqkUQsLYEnBdU0VYiTIsArNfUMYCK/VXJi9SKZml+y
+o08nNWrGMbq8Z1Ib2Kqs80ystKafO4w7oNo2SuR8vbAUS1PNSKNgACd12ZQS1ysHkp6fTeALOab
eKBPiKQx19X5Eo1Nq/v3s71Wmn/Ie4PhRZp6cou0Gij9PjvyqAQy4nMh+q89myyOZqNhdevwXoiX
vvaj6j3tczf6ORGSjkFSH/XysS96GybDebypvu2y9Z3Of6TU9ekypXSYnULvTYZBXfHq8SRbDoLu
4uBD/NPi2dqDpZX9iVwxctJzVRLzJU00HMQzp9WNM2S1f1rmHmlmpJuEzt03xhAX+HyZRpO7Mzhs
JzoSeo2po6TAfXvvWlW0fhsoPEykHQgpxx3OMPoFB6vPcYa8mYWZGdpJdEUKKOzJ63h5r7lA6mME
43XSDix/Gl7KJREB2O00jclt3DX1CAd7LnWnPgxt0zYhoilTw8pGIuddPQcN4qdlijNKAMfPjzCQ
2qPTT0lxCvoFeRI8AC9AuJ6Yz7muNfpdh8NqPzrNzMioKL7nmFdfwYTnF8L0hw8ePn2991Z9OUSB
E+HdWRLetPCS/pomImz9dqynzzGlB3fBvk48JXQx78pstK78bBwPwxRwI/b0l+2fNQG+1b4jm7E9
JWMxf7Q2krLQX80p3U3dUL83cQ2fZUEDtMfV7T23mJWvQWLaNwAwrCpcpyxZjqZTNneuM2fvyMWb
e1a3grOc2QksvdL6ktStduFFrPM4RpfxwiyMCS82m2z9B7JoVrWiFv1Xavn4quPkF20YicHy9jFa
z0uT7vdPnBfzFVzOBNVHG+BXYQTBwcvrznxnBJE7tybbvArM+JQZu4SBdhO2bUqH3HBH9xR7VHph
yljLvXScNc0xufhxhhjM7N7XqkSBFJuuBTiL+R06igKAx2JixDIzvbklpIFpceUVZr7P2CAxt2vE
pVem1j4zrOkmi2Ljm68L7wfUofQjTfLhCuWjdT/NBldZ4EbHoDZ19EuFfWVOXe7vevr2c2jqUXsF
pkJ859nGk2HEtPRdM+zqmMTcd2z1vgwo779F7IcIZJ6yh0oPymNv9sHJcfT5aMH3/2GWZvIapY67
c4I8PU7aGj0lGdodbzILJrGDOe/AoTR3lW2xpKZaMu5R2JXNySq99OcsNOO587tkPuSj3n6gfZ29
PcpGGoB2oo11WOcxK0sE0HDXtPggSXmCCFxoeX3n93PbHfTBLMv9GFQWQlM9HU/YxKe3LGAvtq/i
Tt+ZdjQiDJnt6wxG763DM/56jQd0g8niPBtVUxyHLCI7nUyAS8hnMZrIfpqiS7SbQ3xgXRLP/rDE
N3A/O/9QU8E9TnE6/TTrPmb3NvpM5K2s7to9X8R6tmTw54M+E4DEJDrz9V0NHPeWt8W0GkfrsRn7
8qPQoA2/ZP5I6DX/4ujL+cCvlGfmW6XpVXSha6M7fAkWxEzOrT/NHo5Ctt9r4L44PmdoznfyR9L4
BEAdQS+CdQaomJy0ITEH+jUiMqzDutAKxmfZl/M9fqi8vzUnLCSXyHNq45I+Wm68LwuJB9nODybf
eY3xWWRD6BncbawtJi3jfj+TIF3e67pZQktCMUo4QLnPF80NVgsLIGF92X1K9ABKop4dDfXgFeAc
nu9Fu0z7sooG73bWM51JtNB1/WZaYka71YiP9WQu6fogQI94oZ473UOaBXjcCUwwk6BFoIgkLcx0
BuwXC3Y6QWoFs6I9qSo9hpkhbvRLLoPCesiGwlm34MT/+Jj/M/4UDwpN0f3zv/j9h6jp1sRJ/2+/
/efpU9y9lZ/df8l/9a+f+vu/+eeLKPn///NHbtOPVnSICv79p/72urz79un2b/3b335zqGSw/ePw
2S5Pn6Qi9OfPwPeQP/n/+5d/fJ5f5WWpP//684Ms5l6+WpyK6s/try5//vWn9J78x/98+e3v5IH4
68+nz/q///d7kX68/bHHBf3R/vf/6uVvfn4Wf+wE0Ox/f6nPt67/60/L+IeFnwFyBpAyn8EcDg6k
ffyNYf5DBgMGgQPL1/EhTv35RyXaPvnrT+cfFogfJ3AxYMF5IM/lzz86gbngrz81w/qHzczegmkC
WIQOk/nn78/8t1P7f0/1H9VQPoi06jvelMi2v8nCfWozmcYTGPJ/JmSHf4fh+MjQtTkgmWqZp2gf
yKBE6saU8cAvoXcDZO+lpg0i0P804RIQyrHXW9P8Xrtal4eGO8VQYYsAQatDlHO0j1ooy2MfVEjV
grJAeliuK7AnDCAP5C43by6Y2Ock1zSMYXmqeYcpmoc1zJgSkT8YATQJR6vWeXDkmbdLfRf1X2Yk
wt2tQvcpLtF73th0SqAwBpAcQhQH5leNDhFxDowav3ReLEA5cbvTTIpi6AAWyenacdHWNrkcprHv
kVaVkhblru4HmIb5Owe9969F7uYaN6AofkYtEWLHUYjkdtCzNEbRj4EbIbPXXgmL5JYQrMKKDt2f
xHKoFtJBwqltoi+plVYfDtP84YLtG/KtJaU6DPWuL146bO2EBMM9xzfZadWPwV4Xl8XfMIFPI9RC
cl8DWJl7gpfQmU3PWj7Ti+z7wGt4Ik7N14bdcM2dkTV6yDDV4dfequJDH9F1ANJGg+/E+AmFvNnP
NXKPKZi+TZXp5WyUwSFSbaTFD98WpbEfzZb38YrR/rXo+Xpfmgu5oHVux09zoa32RZ8G9S9P8zWd
nXQ6zpcNmQTVhUa0NMZ8GL3VbtUHvw8h84kZQ3PrmMe00wqOCDEZzzTUkJPoAGlf6ix3fqTwQeow
y3v/1RmhsZxM6N+vIuq6jxy+Yh/q3qyfu9efFrEsr2BkFp8rI1rB2hqu+ZgI2/7JTLIxQgpCatsZ
qiubE2c0yBKoifCRocJtBsCTZm5ojHiRHhPCrbo2BBuh8YRjxa/zXZ6CZLzNu0I3QnwLXrAvRaP7
hzHy9aNLSJ1FbetoP5p+Xu50JvNrdDLqKqku3LaOl5D4uOyqteIAA8CoL3p/68daSvthWOMqtIsB
wCjIVXxIozelLaHW1dz5pNl4zUy/I4e1ewMNra/y3QweILprCReIDqNu8ytTzSV9rdqgtY70unIc
DsBtbFJdCPRwfqD74XsGWNPSg8i5GK9XJqbjjU7C73oZtYHQj7XZaAOfmMydA1pA4VEN5YR+1j7b
oF02uhZFUU62zN6Nily/1SrAqt+sit7L80rCN0lILkPrXYeWddoPUVLoX8aigEI+VmYS/SjMIC1f
B3YJ0x1FhVtfD7mWOd8q9sbFdTUxDjHDemjq4B01T509FV41JscZXpH9pJfm3OwIF4makz7P03RH
Qps3Xte0P3CaMFoBdkEDj3yWcfAn6zB1y6Q/2401cllnBASEVUY8CLKKlLdh54yImCmi873QpjU+
DGVjdHsaUe47wQA1Ti9rrdzvkEASM8Q0V7xOmulOO8KdKFNjjc7p2paLf7O4zC8yr3doYUyF0V8S
2tJ/2iOt2tuJTGTq4BIK5S5vxazdww7wDTZENXzlNkqs4W1B0PccZSkOFNbdLKUfBvb81mhKOzq4
Y1N2T3rl5tOuEL79SAeSHUoSROMjhbFZcN4TFiVU8BM+vt6ZbujrTdOv2IQjb2LjGuiGZRUlpcUp
DQPod0NIfWc+83zKymcnS9OnFAcaEW4V25Fp0X3mA7Rc6FnRSlmjow6H4DHvlu4Dje/wjWjO+iP1
MnLB8VlN72iBMYGH/dSiSGGqnMzfGza/8FMIhsouLGwQHQIXC2ja4KZ8krjHqgx4Iy26x6BCqhwO
1Zzr2K6rPtr1S8rB0gadWVQcGX3JPdgs91wDnX1KB5tSMm/s8jYxg4WgcVz2Humuplftg6EQ971P
gZ2Tg9IEyy+T6VV+YkTjzztSjWbc635RFkc0tH59gpxeXOV1RpQPx9OO7vKqz7+wha3awwxeSwuD
SHcf4Fp6dESLmTDcJtAsfRcnafqtb0brO44ZejYVFqnvtpu5Dk62CleKcIuueWr0pL5xVrcvUPvA
K+cEIhzYrcuaBHtAANWr0aB8Oxhj0mrhYKbT9yrOvGcNzVq3T5ieLLdGHed3MGCiX8APETRWzDRf
BN2u6dQYXHgXriX5TZGfxNC4kO5imPaqYZ8Cr2/DlmcOwl3PQCJuG+w5USyO4mQ1QwA3JZMfNS/Y
S2Mt7FM6iYPmQEqcakQlDsbfilZSXYwHdLxFcRhLf3mk3NW/iyJtsoNheuRiwWCLdmkdjR8YPfT4
qpkX3K4M+INuF1uYnbBKDt6X2aL23qHmGrGNaFYPvn42rQvBcJ9H9MyaFkZoYyWBfOn5VRP6TVnr
vRfaWQApoDLTzmVHhg39Ip/mmriVmnzSPWmAmrGzx86tGf8X3mlmfuXte3oPL6bIOYfIjoKnAl9Q
FBZZmr3jl0wqFEgZS1oZreKhM40o2i3sEr+M9WqhGprwPXFd6EgSMTTu/TpdVrArDtvYunC04+T1
8/eimkrYHGw3eCqb2DlRCQXyUra0l6Szk29r3gQ/2Y5OlSwDcpcGZ8yHcKBJ9DsvKHUenehRM7fl
8+SF3Tg3Om5BPUSBnY84O9yS0sGfVq59DGJhBymxOjA20pxnn/tm2usVQSShFtfo0Lu56cobZk9x
uWtLQ/vM484VR6TemX2Me62+XGN/IjnDNmJ357O5+TYGmbgn48ApyU/uUlb4QLT3Zlyw9814ZKcH
c86GBzgmTX8iHRww89xTYKGriXG6kZ5R6gQ7sD61vYiag5XQEAhzzSib/TBWenqAN8+Pw+byR/ZZ
Q5bTNq2pVXIiyKJjnCfFDcJuv77o8PxZe5Kvl/W0Ep9Q3a2ptnwfW6scT6AB1l9W69FgtbsUu5MD
aLS86WbfnfcBPt8bt7Xqn86cal9zeGIv8YJkO/T7KXivkcjRITCL5bPUvWjYr13dfCf/gi36hDTq
po2GjlbLQlMl5A/TC9yi65vV0gBG80l7FFiWpXGN+noGbYRQJ4BGHudnQeF8V9BRHXbpzIKymwr8
mvifEUpbc9ObhwYc/pXOPto6NFC7HitK2p9YOWp8fWlXPndtgVlnnLOfMWq1fK+PHjmnMyrsHzg+
poIRYVt9GZJq+WRPVj9kgLP7nb/qwUvrBflVQ7D2GyVsxPmjWfPBk7l9RHU8M94VBsbFDCbSa+qk
xi+zXdbnQDTrxaSVgk+MnfXHiKjladCMqg0NUWAZW8gM/LA70qE50HHw3hRj/HVhJPTmDXHA2R+6
6r1mCFjshnwJbnrLpcaKEmRWOypM/7u0XtzO3mDYO5FkBRtSa+rLXYV0li2qbtJxCtbav5k8lPHh
Emdzsw8EDqudXnr1u9s0ExqjvPZAvOO7e4m1ebpA4z3jIIpn/wFYljmQhY63NLTXNXheqsKhhdqt
y6XBsh/jesunr6xrOoz2/0PdmS3XyWRb94moICGB5PIHdqfO6ixLviFsSabve57+H/irOMeWXVLU
5YmqqAu7HOydO8lmrTnHnLlVszY7+NeRBmDIms1urHapzK12V2+zBQ+hoqJLKSzbOVs0jtep1pr2
7VL3rzXWpa9SSzusOlMVprspbqrUk0avfQnnYnq2uWffk16kyBCH2kXtioP+5yXNAEh3a0pl3u3t
9YhlwOTAkFdu5JvRlqIa9qhedpbVjw7VMXC1XgjnrjrWkLBcz+DWH/mQGzIwBtpm3OnT1uTQ3GyR
SavDmdpv08xmva9knQJYlDA2OCNr9wD3+8knzKI+45+ED02SajkVrHjRAoWCmu5aRk1kB5JvkZdQ
88ri2LqrbXkNsiOOmNThvthCdsIzrbFOPIX2D3cf+jPDy1TJBg+pqXqd59F2d+HEmTcwVCs5ti6b
A1BDXwXGrCsJlTNnNqC6H/WvszZxCxzjGuNrRg0EnSvFElrsOg/dJdNsPvI719dUw62nFm9p5A9D
O11p5L49hj1FGs9ZXWgWYHrih7iIGrV3Vi1ez7lfVkXALUyufpkBQFv1NJR8JKGnft01fbTndRmO
YeUO1i408mnx8MrV1eaoNTr2R72uAjWTrMcx2cIBUOQCzG/e5Ha8l/NULMEYNlwuO7QcTKM+N+qj
0gEBEOLY6z3KwRKvv6QQ5u7hi9A4MwCL89PEkYY40RJFfeggYApPiF7t01QuM96bnqLnEC1u5imp
4UPMjXVorzTIMc0hd7viEjQ+ZIM0UqLym1mj4VRYLGVBPywOmbvo7pP9UErOnM5m091R6qfEXed2
Yt/lJmlIgalFXEsdRE3RsTIrtqk5tHEQUV4dMQ+sWZh4iJRFHYDCtMsTniZV+lGJfXqXjouJ2gp1
CufxlR5ZYLGzmJ5lzmV54EDT3UMKqrKzcBP4EOxdZywZmaB6nNdAkYIxsqwrl0hORW1x0m7nguPt
ocNaW3kLQTruJe33ZfYxpPLVssl1X9IWrbrfONudmJZ2He5rbhw5dWK7W87ofzfJkfTx8XOTEwFF
lx7qnle5nWGcwfV2o886QhQiWJJsajx7ITTKb0lpa70lF0kX8L7AYViJmGoCZ24BRbiANtlVm8St
DhR9VQwgZ0wAN4xA4PcgGpi/RJTGIkAWnGsB18ImpOgfUiFocX0J4Dj5oA6E9Oa4t+g0cvMp8qw+
5o2TxifDiSPnGLExV1chfvj0uKqoLi6NIkySI/t/EvF+93a8c12DWi0GeVo7RNw7ZNk029/281zG
eyUSfmZiGbr+mqM2DTnDdhvjhVzAut4jMyiLq4hMnZI6Z5Q3V2Dh2ClFjpz0kFp0c4/1aMdixwfM
qn0GTIxyp1Vw2e8Hq293GZhOdMBcEn9gOlvFwdm296AndtE8I7mVsw8eOUt9Griv53jiE9B189rU
BdsmpcKTay1yCKJmmZOdtlKS38tpLEt/NJj9N91o6AmNoiy09jXOdRForh5WB6mHoTME1KN76khG
09JbMtErnKaZRKJPS73o41XeY20+F6wR+Q3O6ja5D50mr8khDcfpabQi5qOXiHV1bseVC+eFC0xH
eguRCfN+JOPry1KPbXo2Mas3dzEu9L3pJmF4PxAgIxTnaTSV3jo05bJvuOa2XNWpnuyYUI1LShDf
3y9IURousr4RuJAbc61QgspI+dzj6zRAX9fHRyOVtdhhEsGY7OZr3AQdWsluB/PRTb9ndaU9KrqU
zVmN/14hlFLVHCwMcbFXlOH6i5bud8+OCtnw0C+RuezWBjjMwTYLbppKrikVKfpYwjeE4+JATadS
7PDgqoUkdly0u67vNut5M9v1KcmKoTuxwQ/MNKtt7dvGlHF6OziloCmOS7o4gBNsxB5b6TBj9U9K
A+P+GLFzmwzlwXRn80JT87AEVFtt6sngoBZvNMz2NrXz9Bs6cNCQ9NGxQkLS4OjbdqhLaLlSd0BT
kHdXyi4dCvxRUcADyoevqhftYZ27UR0M3iibJJS1pfvAJwYlUFocCeOKuT6VcrlLyLWlcwgDQELr
yxt+GYRn95S23ZkygOh1jxJkuexQUXPUbDOnVD4EAVXtJDima0oEfUQbc7ZPlN8qekVVakf+0qXF
k5rxqXHRcfurZK0KkrW47D4mrXIf3LFcag85C72gcKBdJBKZfae7sGqMuaq4ayFPYIsYcTQLKZLW
y8i6G1gtqSOynRcbAyMectgEbb7UgVG47tdc60VGD9fmtCI4bLGVpHZH+wum/Qsvv9YGrtM2y9k4
dmL50ibcD04LevKHgW4o7W67bbk5RgoI/6Z3HCoqYlE2pJe8TGVbMr5zP13l9YDy7IAtsuMgVenc
nk1/ICMP9YZWJPnswUCkyHYIBzG3RzrZw0THSUuj+yKcOVpcbwhB86rDSzlqUTAUMqsxXRd1v9ft
waJeCxu1q+/0zEXVYVFUsndWCKbseaAhKRABOENrvmqalGGAcqfUaMrSfjlYYUKIIgYUGoD3oiqs
BvnMbA/wyzOsFoTllEm9R9ylh8S8yaFBP9GR9SO1vbTBi/rxGI8Jsq9EG9gM3Nw+5o4Z4mloKhsv
Ikv3upMZdzl6TMibrcOm5lPtAW3cKr6NQG7G2zyCu3SECWZJfnc7cm6JUF3m1w4dNofVNh+4YJ5P
iWNVB+oEOreZooksNiHuyzErR1ZPtHdjNx6nS72GLvbYmo4+Cs+pEAQgp3CKCBzBNJEJlgK1KBY8
Vmm7hF97w86G+ywsemqZENC4MHhDZVMnw8TT9ekCZNW15CNn67i7t6IVwMMK3ih+QeQ/IVhiHZ/t
u4py0BDE5J0BDMElnhiUNOWYfoqYJdUte1NoNR647po+nWj6nVzz5oywxOUzocOYBrE0Q2jz1OBc
6e1W7wUlQjFTk+uRSkBjB42hDRYW5rY4be7E5mzQaDIEfTyPqzfNcf6qL2HzWldgS9AnUPhJpkYv
d0iQOSkmjY2ZZuLeWB8iaLRIrIHfaCdE2WWJ56J3LhzoAeIMkAxM4QmhQudPQiZ4981SzQdlJiDX
yF/nyCy4krOgafVy12kqKTysg1N/Zq4DzWfUYjHH2SZTHJCaUhSBct3M4Ia2RbbULsUlqkV68+iK
On7RUhIlKC1l2hZW6G6UPtiju4WC0+q7Ge/4qSQQ+JrEbFHAagW8QdUowr7WTBr/S5zbjvrmbF2X
RmVEeAehIXpttDWIyUnIXypVzg/d6k5akOSqVihr4nlgienqlbc8TH4IiqJ8BScGQUsc1Ew9wJg7
I6CZAXmir9T43Jg9GBaKZzXnwrAXYpcuU/tYleBXPJWPxm069fMYCPS/z9zYon3i5NltBgl28icV
a/Bi7OazgmJUIEKynDHoe6PjGmFsrRYxTqnCIaKi/dT1NGOZzVzMZ1OgY4B273yt5snCch0Z7evo
DDZMVH3MbrDg9Rv2wmGajfpaHzPm/21YOqrbLVTcbyV3FcwVeRq/QpJxb6mMMDojvcq73l0GaoPg
XjKGpLOuNSLrSz7cHLIAkwlGW7cu0mRft/SOPbukMY+SqJq+FJZuc92o5XrpOkkDPAu4A3gD8BmG
BzGEC+QUUwkMsGohXkoyNPG4Z1r1TUvcCb2VXhc/qijvX4kgTIKQelGwNCwUF1posZMnbRFyXacu
za6W4OLzCjQKT/jQUPI0VUTxf4Lve0+OnRuf3BysH10pwgADgyTVyZeYFS5nUj9RoaYyfeVKlRAK
WlfqgpSQSduVmDhxWSgbdW9Za/MJrYKCFeHmyQ+r1G0y1PqS7o1FwgWlEjPlyJxOQl+DtNYd1pQ8
k2mQSLuRO42CidghltDis3aIKk7LPbWkKnOxCnd6Bg+kYW0k0B4i830U5aNORmqi93u3UF3ouSxL
EqJUxKGf1liZbcUaukO2arl9Iv2gBsL9174LJ1N/UD3pg/tiNeMbs9UbZlG60l0mOSR5yVjnqYxM
qq8p6ZA661HRkPpZW9fNs8Z9/wGFJX8qwj65GEPRXdUDcGrfsSvtJl+jJKFWXi0gEbqeThiwuvC+
laR9UMQ1xeKbrcblHq+2llxxRFQ3EPsHGYCB4l+ipnYbYApg9Y+rXdggofImfnSbmeTyYjTtIyCj
iaRPRbXYxyrXUNqxiYAFvJgOxYm7oHHHTc45CyOOzLtOptYc6GFdOEwvenWeMSLVRSpZrrZvNmZL
5vZa9T/SBtGSp2P/eoFdXWS3WyKhGxj6VhTe8sx+JssMt329utq57ZQmak1rdgCF9OkjKk79ZuI+
1h9kLdvkouPzbRgn10EvF64PklZUTTApQnfqP2X9g9iFddjcTZw6Ok1vZ2JfRXw7Fl31zTatBsOe
3nQPjUsOjqfXefX8s0/9X/XzP9Wv5V3fvr72l9/q/wO9eLHhGP9zM/4wJOUrQTT/9PW35v3Pf/BP
y11z/kXzSgJqFaAlDWqOtLz/6blrwvrXlo5jusA+DQfxxv/03GnH25jOyMYmMgONpkGMyL977s4/
jXpEGrorqAw75n/Vct+Yjb/kgTgbaxK9tjKJw1Em+Uz8/S/ZeSmgjcEs4kutndpvc46cjR63Gl9T
hHTISLEiXFvse1WQcYAadl3hjNV5Uqbpd0sNxXLKaBiUwS/D929dwK86gDehVT8/E2gOaRgO/7Xt
jc/4y2cCoNfoxpxfrtD+7opcs55qVK9uYMsw++q60fTZJWzoEYoeqJL3H/0G/fjPo11BQg1QE2E5
b4YjR2QMkCm9hM2r7SEXW2R/sbJpRqJfszfG3//7xxmsKSgxsDOTx/77NzWLGftqnl4qmaeAB+O2
eE6BcXwNVdUEnPmcl/ef9yap4+fX+/V522z4ZWTNVLPbgecJWBM7len1iTVbPygA+7v3n7QJNd7O
K76TY3Fcwp8l3gBNY5pv1bJml1pecuLRsuKEVHD89P5D/jZRDNt2FTHyGNDfPkQjSnyw4URVaqgO
Cwvsj7ZJECwi4TsZYY8dv7GnoCWI84Nv9ybu5Z9xVLy7aGI47Ks349hlq16WUXzJ5qdMv0ZaxxF+
im7JxFS35TyM57RaR6K0be02TPEte+9/8b+OLrF5TFFp8Z68eUO40S2ZpfN8aJc7ihfTASF/+9+/
C0JKlhhYvBJN0Db6v0yWzFI9LOr4MsEI8TzolA84QqQ3c5bFlwZZhh/gZcWbiKBtUIV0TJ27KmxZ
9TOH7JfnGTNCTsOKLtO5rc7budYeK7hY1yDWwhtlaPOTuxTdYaES7OlDpmN+4bVx2MuosLw/vH95
TXgdt/8whc0/fl4wpKyaYXTZD7nw+zqXAb0cQKpuNX4wxn95kqls9FU6TjOLNef3MR5aLSsxHl6M
Rh89mnOSnuCcUJlTeXt8/zv9fBnevJEm+i566qbErvCWuFk0rGROal4keiLue4byK+wc9R1cxjqc
TU5kPzhhnKKeprP9LdQGiiFLWk9f3/8Yf3lzJPsN3xS8MjvfmzdnthKrrG1xYdQDF3Grcxa/jgd5
Wa9ZvUNcuV4uIioe1iUvTqAFuvP3H/+X9R18gw4mEZkbW+v2e/wyxwowr85omhcVyXxHY3H7fZbH
TpBmS7sPRRmd3n/c3wZdCsyRriDzTGeb/f15gyvjLYfuQgobsxHuOlqi6EkqidTAGR7hD84XbayG
LyDPBUqm0vzSwoP/YLn426D/+inezDIWegqitXGBkqv+ZCxLdOWmoUmlyLBvcDTrYPyX8bBUbn3o
TTf+YOb9ZbGSgvhAG7MDq8hbnLcNmiOh+nvRz8V6RmazdRTYbpIPvuNf3iTJ1kaJ0nHYUOWbrRSR
CNKXWnAH0/tdaI3GoY/pInei7M8++FH/9iikjiapfYZuoZv8/Ud1onWE9CMuNtuNTa1+2WRrKNL3
mkkQM23LqL0E/zCdEmMxgpL82wsrRdzvlVSn7tHZVFcW6qGrmXRxuO9Wq5YPBuMvG+MWKmiStqbQ
0f+UWf4yzZEyw2y05gsBXeZiaomGFqWbXyMEsQ84n+ZbCpfRa1jh4/lgbLYJ/fsqI3Rbmqjl2Rgd
Id5MeDfuNbIr7XNtSbJPYZ6QvpLIAbWR3R3wkU1+7IBH5S3UfGhyyw2foQA/YVR7x27L0Kt1NX1w
SvjLSyiQPvE7mZIGBbWt338vcyYNSCkYLtRR9+GSDZdRkbh3Cb3HwKaXcts6znB0xTIGq5jEPhms
8eGDcflzcxNCYXNzOM+ahsmp/beFJ42b1a1K5xxiRgdpe3UujCgMr3DQaUEL2vKW1qo8zGlqnM3Q
FP2CRKdrG0eb/8EH+XPy/hwJFLsMBmzzNwezdJixfg3ynLCo9CW0LRo01kzyRWkjrVjogCzoACmx
tc3RpFf0ozZD81G27uCL2FxPmD9trxxlewXrQ370Zv1l9pCJ/vOmZHBsfPtmicQoGEDz3KLXqfnu
EFvBsCzyZAzzcNkU30J9RZe2WmUg5zHcLay4fjSE1Tl513GDKnhcvn0wXtuG9GZCQ6kWjs2miQDa
eTNekexniNr6eV+buOvmWebXaCzaoEZr5oNkzm8Xt4N9MXTfYthMHjmw7gm43XKzpWCZH5xM/jaX
N2g2N0N+Rs6fW77kL292PXXo4BzzHGF0dKD8ZwuvxZ3oIcrqdxQU6nspl+p2Hin8A5i70kz2mveH
5M/FRbDsWUqgCWcFfBu3PvSWdLrJONdHoKZJQp1IiUGng9yY2RNpce1pEt1TRgzlBxvJz8Xjj9+C
ZwIJolHLHe33L5+UctBzR5ynhPgcITERPBNVzt7BUnaTw2/7KmbVvrpFzIKc6Ul4mt38RLYqOh2G
JygKt/9gbflzLCwOEa7tWmRjcRJ/s7TkpTaH7ZqeJ1W1ftNbwVRdl2jL9Ihk5xM1uQAH5Yh3tEPi
PN7/Hf7cVy0iCrbVhKFAL/9mKmjxJDNIB+eKrPBbPGVbsLyRfX//IeLP9YKnSHOT9yvG/e2JyUp6
xLtrfN6Us/a6NstdVi8vbaERRtbSPzJ7RwIals6BAC+Kobh8EBTUJtFBoCeCfDDXp6qXkg6NAlj/
/of7y+iz2+iuy9mZfd99Mx9yNIR2y2djgIzjXIniqpBusg8JEPZViZwBsl3pJ0P4wWq+jezv89B2
qZhx3rB12Dfmm5HPelPFZaGdKTtTORVE1fZ+vXWmcbpC6Q7yCZ0/pcyIOt373/jnhHr7aLUdcjjG
s8e+/cqqFWauj/G50wj3jEpJgTQ46X0rFQ9dlY1+b4tmV6zzTUTU7vk0tdbe0pZurzXUWWutpRHX
FNADMA/eObL5tHVRbjCFt5dFM6KSGKPnVh/uh4nsgiVFm1Sid/XbttN2mFlvBOpJPUy1D6byn8dy
Z4NxsDVycODstk31X1Y1p8UyCLn+zGi2VyVvWxWscWgeWotC5M401ujm/XH8893ZHqiYOtxFlG2/
+QWZNhguCAWY6XjvokGB086a8oO99i/fihdUNzDjWdtl581D9CTFn5BaZ4UmwuuRNPiQkDPMdIsQ
+eJNa6zdvf+t/nxXHc58rmnzrm5L8/b3vwwjYaYopnCEYMdPArebxx3GenuvWaXxwVfjtvTmHaBc
xemXyiG/G1/QfPPuNSXO5DS3CU0DKr2nmWkQyxHp5Rck5cidVDLS8LFx23wxahYxb2XyGWAuzLE8
2YCdNxscp1/EJ+ZRn9DnH7vFQP20zk087AZ7ST9h302KIC2VfcgdYlbwAy7Vy1Ctxas2611zt0jQ
Vr4c6pAad5ObD1Obk41h9u5z13QLmaoirr+BrXPgCht2P+0Q41gTFh+VP7eI/FGThfEwIU8T6RXZ
4JTGB/xp7h5pGLV9InmsnStXwIIYg/Nn4BbrBawHbMWlMluA31Wnh+y9Lq3Oqc6za0dfFa7e2hye
WQTaH02+zudZ5Ywj/98JHP+QD/mPri6RacVAtl4rJ01vuazqP7pyNm7MZKK/j2WWLKfIEOJ72Yuc
MPBsXWmfUcn6lm5UQjpeevhVgqkmBKXMcxPQqp6el5kETJ/nHVwLwlruqQcY8YGovZqmPvzDGWsG
zl2/lYZAkWigNfSiDVSADixl8GiFeH09wJcc3JIObqO9YqExP/cVrW2Yu7bLDK5Bp+6cMu/FAfEo
rIM8br9gcClHWrI92vo0jppm14BJXgm1ShFTLX3qJHgQ2iTGcx9aP8xYb8/0MbcfgXH1EzbmqFJe
T+wH0H6andLXk2WBQNIjQfYIR5rOKzrJSTBQ+O18uCjjCgc9RHGl2RgRDKuMJ6I2F5xj9KBMN+hM
NR27rjDREjVxTBiCmRSVbzVW+KkgpTKmQ2WTyJJpiXENPV+LDy3gsjMUkbSjxYKbyEduwpEvq1s+
T6N3BMiEAJwq33UTEZ6PbpZXcFDi8kDnVT1bKW04rJc9s6ozE7xN2CLGB14DDQyjbi3od6wW1AsQ
yOVkdmbxxNnKqD1WnvD7YMXbT1JGCD6KZMlOg+G0DyyK8+xHy2zeF0iyH+OumTdd1Wy+2CX7LWrA
Rt5ivjQ2bEqVDMjWl3lhDPV1K1oRxMPsxGQ76VJ7UkjJ+t2QxQ0aRgAM57lqcuswJlydvZYEMVAz
Y0uUSBK7qAhiDG9kM+AhWumPORr2UEwnz6Ak0Zc0RV7idYkqcUimLEev46zg6/M2SlyIg2sNCh7y
iOUh+pXDuUyTKjngQeCU7kJ0JFSCSD8ke4hicz9sC85MxeTSXa4dhSwiL4oBCcfShyU/QIUBh/Tq
8budjo7u6dKJvzqrZdJ5hpur78mxiS7kpK+HUU9IjNJkmj4wkQcbRkaUf8K7rOAOYzLjD1QsL8wc
mG4wleSvnERlmccZ+xz4G0tPFI5dDV0RZrH2HKbZ2vgVP/K4S5Qefpc29iGMgsRQwIztKiuYmkLr
j9DP+qdQqbT/5PTRdGttDhq/CZORZA0GMqI2oMKHssbp5UObaoj7mGiY49ZIWGjCaaDz1jYmR6h8
VcQOJTViUARS45CBDtQrvEed7RBN2ybuMwo2IXf5Gipn59ZOoS6ypcaetDQVOtQ0F5z7sSGMHhRA
9T1qJNmmC/XxZ4Q4xlmhN+reTGXmeoIZST83Qzx7EOFqtLu2sbEvIHg2HF8MdXdn24nTBiQoOnhw
hEpNKmYlK3TeIP/xHFK+WpQixvA5GaBs+ALqUkrhGyQGdoNyuVqhp30GgsSyE41GAXqjWhVXu0n7
4SQSDt8k7UR48AO0mxTrJczMhdO2j+5XriiguhFFp0aMVVNXoKPMrk08Z3anLzqqgyfLaI1LRsoi
0DZW6Wd+gPE2AgR+h4lAM31VQDb3CfvYImWKSqY7Zad0ekNz7lDhuSIu90aUOHeQpm3HW5Hz2n5n
psYFzdD1yR04gnm9m9PQN0dXFF5miVX3VFvrEbEyU2N744j8Ilgke4qPad18sdSUXJppScg8jiOr
PlraGt8Z0qy/QG83vo96NT/PTjHYYKy04rMzhCxB8KcfNFtOV0g/SAeIihIZW9khjiK3nkAHb83n
JAHsApZt3yeTfqPHFsEefe7yy7jQkWy/rSWO7STqxOpxMNeuK2XgLu37fDpCFk6/GHIUr1Rlw2sE
y5xBbH22byvS61OQFSu2Q067+kWe8ssFsl0TB9CP3DQn08ouaSsrJONL15sfExqf4ciqO6K1McSQ
7moFlicAYIlhd2RSVkE9IN44w90yPbpTh4UJYZuTn3SKQo9N6mZjwHs19KcFMFR7vqAyuSdpxdpp
zWDGB7IxIlRfq5siXC/L/HMGILIC1RbanyBl5HT4i5r0inTWe+HbpCkMfqEgXaCZXsQFhxZq96k2
160PwotV27LiFvSfBnjIQ4CN1pzuTelbFTsuME/ZDr7TWu54Ap5Ynq0pBwnBgvcpmeivvFr2OBwF
e83glbpeDmdzb4ISIbuqanBAVepTK6sk93QzYklHz2Wi8C+yJuAwtCIkKs0lC2Aqj08ZboDThHhm
9BrTRM06j0K7LXMEYVg/jOxF0TJb/DmeXaAEuYSRhoyhDf3SLIZbLt5rGvDwXPPrwSqeO3ucp710
2rG7nBZrMU9R7tpHoAqb1p7w1w1BkFvP8RpGV/1q188YQDNU8+WQ3cjC0b5XphuNVFVKWQSdVrct
SUQuhSAhUUX7S9w0LDhuemciLr8qWOVpbHFeZ1MYyKnAI431AHlIrp/prWOtZ6hvJ+1LUVlzdtDD
2B1OwPBKDMNlG3beZIVwgwTrD2dCwHPdtZRihJCgEccVeToBLxO8pSEd/S4FBLnLCNgyPINsTV7Y
HNCSFw+U0HcxsbkPdhVyphibpKaeRmdql9tW+9g1Ig0D8oaidN9CGPmS6K39YodTUsI84NhDHScx
XuTgTDcWHUOoSVBJ0L1ZrX0zhg4Sj6yIss1UXejKI1t+YZNSnKOhV01s52pdah1RXiQ4ECnTeozp
2lwska3u1jVa7haqr/emiKV10sraZRdlwpNyiCCEVBmUVhZWP7Jbej1tk8AxKfvLJVterXaC79KP
pnU/g+S4d/FUEJhoKNa/lfSzzbxVh59iWjgTApyhD28bi+BpliUL7oNhW2HjT+ZKymLUKVTvpZO6
Yr8drC81zgq1P6fltvdU7XgD7S7+WmzYvd5d5aUyrG5HUHEfHzjLs6ZMU0d8vTR140pzp3Hdh42b
4cviT74aVdXOQTzrmKZSlt9LC936/WrBFTmluuzqYzMtxU1uVc6BRYZgl3RBcLWLSGjFTWrEJAzJ
SoavYawXtzUAm12NG3Pw+gifTYBanH3SZPmcfFAkhe3LFImVl2pO7e7XotcwUeQTOjZDJyeaI+7g
/hBdUyu8CF2RYZ8e+fkWt+jFpZtJI9rXrsSeVqpeImsY1jID/Rpad9D78s91zL/aZ2z50kdL1j+N
caqh0cceXZyrMFpWnzS1RfhUSK2XFL3vtz7BeUD1mN8ksIXqvnPQdXXf7aao3IP2ofoz1ia/Sb6o
CjF6L53HCokaXjB7Le6Bp5IXV+Fh7nbWSE16tyH3vtTJJC7pIa9fZzVnD7Iv4faQCNj6NeadW7do
kdVVYzcc7DlzAMzXa8PxB+DpwaZ2Gh7Nsbsfq9Q9mBpePT/JOGwdNiTRDp53Y15inOWG4GBXPNaJ
pS7Yb2XM3UR3OFzHHbp985gS7Az72xqrWyxZ430pI932uEivOBanrMfFXI1PS14utwWTKg9Kt8fB
ppFahVW2Ibj0yPIacvRbhE5YVZo35/RicEy61Jz59Zca1wrq6/mlhRuVerHs5ss14svs6q4bn8xo
jDSElJHxMi9RxoyeTfwIzRIywGYf3qGTBlASdUt2RVs6/+Gs+AvQOa/ysTKw8u+0hNRJPxJIv8+S
FMF2gNYTxxcUBUWArtF0G2UfR7uv6gbLnZaDdDtKd+7twKwxcWATtuwCRYa+XEhdDsyoMbSyPblN
a8RWTJwBaNrolaKWg9CR8DGiu3ttfrTbdJAHZ9LDH7kYjZNlLiG1L9ajp60zcRXjbEhO/ArTjvUd
UkJsGGSotbzaXd4Vn1SUD5HfEiMxXZhKy+/CiLvv0WkUEEIIT/blmumu8jn7dZM/4rby42yIvsct
KHsfdZdhB26MqgOtM5xh3xWo6NVETrdnG4V2PRhy7UHUc58JuN5MP9YMXdy+hfuKZneNp5kahes8
lfzJ5TI13W035uI6DxkarzSyQnqNHbqP3cAisa+7Hj3hCHcwBzEfF0DDo0F7RLS0NGzVdL33yP6K
H0jotXtE7sS8r4OT5ByXtqiUxsqT7RAqFKYZC9Oeb8J9y30n5ay2K3AhjnutsMozq6VNu2+JzYRA
WCULMA9OpduZT3LM7srYGi/b2kqnnV3NK3rcIXa/SqMtux1VF0SvukuwI5nVbuW3jSItJNXb+orQ
0RrAxpBwm8RCvzz1LdI8P+9nVe2nKlX3EFLadi9iI/r8s1TzX+ng/iOP5jfMzf81tZxLre0/i+X+
X/5afCsTujD/K5fb/sU/arlNEYeu3aW0z3YDC4aS2j9iOetfapNjEAf0s0BI1f1/xHIW/8hGL+bo
pnSFIXT6sf8Wy0nnX4YD9Y5UZYB9/HvrvxHL/V72dbZSnq2QxBAPjK4JRNrv5bXVCQuW9DXBGIkX
PvI6QHKQWGSob2ramRoqfYL5WUB5/aCt+nuh++eTGRWDJrrFUmLKrUn1S2HPgRqWasABfCoaVBGd
WNe/N3YfOrvIrBe2l8l2+xPok+y1K4ai+qDq/KbrtD3fNGxpmXTwHXvTqvz+fHYz7Dh2SunDcSq0
wGkuuVvZXQUwb3Y/o4zLX6Wx4PShUsW209eiOvSdLg+/zJXrf+rcvyoDfy86/vwcFL6pbdJ0od1m
vmm3cHPKm2bRUh/oBlEOZhY/Ssz9Z0Tp4pJ9/1m/V29/PovuqDQIJLFoaBtvxrye6ok+P2jwrAjl
eK/CRQVWRu37kpM/Yz5ywP1AAvXnBNva04ROGxKukOW8mWDdPM09eB9ExWs+YRzdMtROeT+6FLHI
wzjAB9EJd1w7/fv73/Vv40r1nd/Z2voZ5vb3v8yvDi/zQpmWvEpyCe0rUlLD9MycNewQG1P5g5H9
czZLXbe2rhWgqa239PvTcM8VwAHwemd5bp13RfeS4nMd9utcblzSbK8tuLrTfCrLD96jvwwwKwhv
LtnDfFHrzZPrgc7NkpnI+WcbPUA6ZztoJHqQR+kL0SXuKdvm1ftju/1o/9ux+TmPaE0ZwpZIFKV8
20CekYbb5ORR2QKP9N0SnAK9lJXqg8f8+RMibGLtpEfNPwYG/PuglmbHLaGeqUFYLA/e/2fuzJbc
RtIs/URe5tiBW4LgzggyNkXoBhaLhH1x7MDT98ea6i6l0jpzaq7GrCwvSiYxggAc/3LOd0QWY6Av
++VrKWFS/80V/C2v/vZL8fXxMZaFmgthw28HggMev1Q6I/8Bh8KLM5BS6BeahPGjJX0bTLVtshDO
YzwXYM8F244OYwtLwUkEiqoMglNcYqf966/6z9+BIymiUBBwYLnoCP74HWSujEiunCuG+MqYj0Qb
zyACvGw8J4w0/+OziBcOSmHOItNz/rSzWmZ8QhPmex9/unXs0EpsLaiADKAxCrz99S/253vo9nLT
CPziZDANizfcr8+nzQmEwbuvcAT01PaYQJJVUddR/TdrnT8/mah2jJtcTeOqsrX64+dA7Zpgt0UU
SWM5nFNq6+0yjhYzSdWz1La86FOKqcDTJ4b0bz77z+ftTbdlma7Hq5WXzW9nEKTu6IYIq1AI6bzd
+mSZV/oCXpE5fApFFwEbr57/+Ht1dNAODqeC++eHRmluZJchCcyQjqaLWPL8hZPXXf/1p/zp1LFR
O3IEeLdjj5n+7c9/OV1pt5Z04TcGfq6Ji2um4TkEM3nI2Ez7k+mSIcvD+zfKhN/EEjyinK0Ow/Lb
kuf2qbfv+5dPrRoxoEebqP5zL/aOoRG5O2KE2Te08eLuiKUgg3JggT0GEFS4oebcjr6Ssih3OOUX
jz4eI+8OKyi+lb/+Qv75IP7hTORC27BdUUdj5PxTPWNgL+rmQcz+AjJhi2QwHbYpGQhQT4lgxrHo
pMcOi/olLCIPGepS7tt0iHiMl+wHFlY1+FjmVIXVs0/+7rn+00MAfN5FM4esmq/ONn/74gZSARhz
F4uPC9H9xl6k+E5IjMa0ds6T65JCBz0zXObGpE6kDNSWZsLxt+hAlCgQv1nOWO703iHcmcGafnCc
cGTz2PROhOG/meZ1vWDmZWaj21NAvzgopMUjjTCXEfAMzL3sq2q4mTC6Z8xd5gnizGYsC732a3Fb
I5v13LYrUjLlebQn98dQaOW0Y6uappupUvm4qXUCTVboDz3nNiPJDzAh+mQT3Z6tRqYQiRl68EN4
ffcARCK5oLJmFE5mN4R8TPGfhDvMaKuhiJIHVcT0lnwn4SoRw3QhY4M1VYx54ahHJpSroR6oiLrl
5nNL7XS6S6QxdcFf3zW/XxdOdep4z7l5rGgJ3d/eOVOeTXExQDIQ0HE2RekbeUC2OwPyv/4cOobf
zluGovz7uE9sttvo+28wzl+fnXTqm85Dl7vSzcSO34UOm+2W5le1PswBZt5LwwQBz3wSAAapSQXu
jEuYNBH8tXCg96aRPNlEXN7ZJa7EdWR78WVpl02exSdo/IA98DXgcIOh5PNOCx8W2N9qbfDgxUFc
LJ0PlzjfgswHURKGS7MZu+T7okPHXBVA+v12TOygqsc8SKZavo/tvKsmlb7KJouwdIbZ+Ih9F3IH
BY+LKM2V8LJqNscMZRggA8S53o7EZKOq0Nwxsq0vatHd4ZQkGdtBt7JvDmeJC7VzEbUQPh4aB84D
Zx2XJq6x0HFKVrAwMSS4Fte5jnVjnenSfT0T0t70MeYyQMNC1VtQweQHxPPEmNoi2kXrteUb1sl9
bdbG8s5FB7TFgkBfq3jCXSsMqHaAblCvbEReDE84aDwM+z2xMnV2gwPP6RXoGEvcjp8Czpmyhb0j
0k8cJMh5wqwBwIVyrh+U6WSPuh4XP8y2b4uVF6v2hrCwWsZAdTrhV4/ue69WaE1ytjqAMVvvZ1Nr
DVwCIazXcCin2Uewie80MaCddWxue4y3U39BYaaumjXkABHN5FSSG3cQnbGxG8/dNMZkHPny5V0J
Asqv8cJvgdy1yK61GxwjYg7b7aRm/cAn+l3gjqGVBM/92nBHPcQC9URFqDys6mSsVsw6jbdOKm0H
1greYB6+WFCjLw12RMDR+peWRmWQYt0aGU4T+eGD2p5ZjOaeXEWmo5/nwk6PRWFZD7WnjQ1zmAjC
5ZAa2YoPa35Os0M4TQU9QN8Obq9ld8irPom5fUxS9AR9wwByOyDhNgAkMaRZYSl7qcesjLZhpOsw
VWp5BVYBKUlifYQdxhIrWT6bcaAes9LIb4dkAedp9A8OkYhBnnlqG3rwYta0b2A7mLcASHV4mji1
WsvPkKoeYTDYQStId0BhD7+tJPsZLFzSOE9alD7F2HyiA01LvsegZsSgjpOWiGFmQcHSzfk3OO4o
J6rMyjkxoojXiDBzIr2r/lIsQm7zacTrqeEFjnp7ItyeTLClSd5QCECZTZtHCHVs0HLyZXtjE8vl
pUmtl5TOccW3SpiYKPfzFE7ByHt8BfxMW+mgJG9UhGzDjlSzgmXwrC899dgkFxVyDrQJ5XQPrmMI
V0sMvXPK8HqSQbsEgBTUasnY8ZMRYl6B8Yh7Zvd0zphiAZAZ/mDFz6VlaXuES4+16tS1R+zzFQ82
MuoqP6Vd++QlVrS2C4BWjfVeT8t7hnIkvQkjhu9UO1+eycttEsNHMynzNZ0XPKp0LvtpYaM1DMXD
5EX3Yq7KoyT+61saLvc4TkeIbMmbtnw1ZfLsRt4XqAzc3e58mGV05pAiPatHGdK1W1LowW/Zqgym
1nyLIqxQuaXfa6IlbcyqN2nJStgh/KaQ0zGyp3MZhaAM7eo5Ajm8tebsZz+Tq+jqb55Vf0ASffas
0VrZgLH8olcuSqPpXXqQNlEHzJ/Udw+TsTy5MpMb0TL/IC8jw/+MIbyC775K2+iE3XebI2MZGu1B
hVBWYl68p6oA06vVHf5cjPNNlUbr2NbugZZxhZYBIEganSg/IYDmFWOe2ibnsprFXUFUAiBuYGqa
yb42BX57mOz4hq0aoTuwa0aPQhJAZFR3pcYKyFHhuOqMGmduZ+wIaRcwE9OnCEk+pQ6MCcRuwcRz
0pO3scrr6FE3eIbcsrpHf+zD1yxuipQfbhybe6o3wlgapZs3GrH1lVF4oPEpxPTV5Vb3anVaeQh5
ziD1k4hgltlGqxN+dPh0O3BI91mrCXYd+vRoCtSLWlE+y3k44gtAA+Ddmowo6WEDqdVUL3uqifNy
ixzxFOO6BbRTTpBAkOvFcdDaVwhZB5hz4Ta5UXMEen/G+mRAG47H2pVQhwjlT1APbnuXO/mzAwy7
YGkquTCF88TmWYBH7UkF1dCqRZi52TsxpQBHZY1XAO6fkT2TB24m0UkoqwtqEX+2rO1BBnMilqUD
5ILkcb+EA7AmcQMPWV1/6nFzUHHmHrwOpcmUlz9dyOzosIrkJ+1h7Jt5KAN3ruIvYA3lsSHtduOa
Xv5oWl3+vISKiwIDnepGLIGsyQfseo2svSjbMITfUjVv61EnL9DWfwBjQe2kMdTo2zk5J0Xp7pt6
fog1c6eNw2NR1qeurx8QYaWv06SuSQTVVuCG8PXa/dRm1EVVnBv7ZWh05lmwsuwEtIGmmiC8AaPi
LrlDTWg/NGp4kBapM7AItrY9+7COzwaxTNzv5jNkynPogvFBbXtJs/ighHVapuGqx4qDrh/udDO7
y5z6KQR1sMIg4IK9HH5WCwkE6LlOcaRxbpQllrQeOAjcHCAe8qfdepCf8XMZx8QoK0rVEV0b3LWq
0HVSasaT20ZbVVQQm/WBzPF2uhold/9G44tc5bcLXnRvTjS0ULLMreDAUStRxqxworFYGayYdK8s
nz3Q/HQ2IOOadhQIQNieNQz+uBcXE3O/M98h7Tt00OUCo/feOMAtv06W7+GQJC2KJF7ihp1Sp4jo
hKFAns0JMoqewx5xl/46FtyUjC4gB2UoIIAUg1kdwmHVLJ1YxxXQ0TJMN4OXBEpm2xjhkIGifgXU
/SHT2RjV1ihRWhTvpJo4fraUXzIRsKLN2Nu4PWJ4E11MYcbNqh2M+5I6+iYLeSK28ATdiKHMLSO4
8Or3aNSOQ+RN91mYoaWITI18iVatxSy+DaiszgRPOD7ixruqKsJAY8CQFxn6CVBV0S4c5/U81IGp
tCP5IWcnTgPpNryNy7L3AXvLlcpUte5CIxhy9ZUM8aftJHsYB0Qm2MuTJW90n8V09iPrFQBjKIFU
wRiuYRe+BsXrrtRib6EIbsHspRur0S8uEBxLPirLDDdgQbe2IV5CurYxxR6imxcqjY30FjQYWb1m
ovGl58OhTYh7kGLbSGASAkTbqgV1GmXzZnDcC1PlZ1mEX8S4bMj7CZgcBWYPSrpyHkcyDxbgdyvA
CG9Os6yVMT5XLlTZnjdsW4GpGkxz0+lNtjFcyEw0Lhvct1WgE5/jKyO3mYElIRUnl8OztDXipPYO
5jIFu90Sqsj5boTjDnEpwUulsWWRNK+isXlUqg0aISA+ME9bketOwSOqF0lCGPIjNDJCPuiRc2cW
jJuIaztq0G+CXGbdwUaTdrPIsGLMoyN49XJbWShLtU6ALySyAfC4NIIQz+HtVUBMmTdf5hlutlue
Mnsa7oay+nRmS/jkmaQnsMypTzX9zS3UheTr8r5f7HhnYaEzUCc0DsASNrzJjlWjeE7oSp4i1/uw
weJCHILVpR5cWzyhu/C7lgEhUYk/E8cdaEPJcBkc57v0oNklpHVBkYFljmYf0y+QXp2XACX28MZ4
/b3vbt62xqkDu3Sf7FHTV3gbN8hPl+20TOnBLYwnkM2PqC0dxhrqSsDAleiV6g6JNEzravlujuLQ
YCjwY7sHYmg4DyAHqBvaMAyKqL6ILGGdF045E1JnT5G2nVPSJ70J5Y4TW/maofk9hDaHGAtbbVi3
XCsFBa1B6TeL+L6CokvdN8Gjclv109Tya9FqHP7MkVbSrl9aEjR8NddflTFeNTQB+5qw22dxo0Hr
Y2eR8BPNfq+10wHN033nWN1aAE7fsJ2E06FmeB5urN7Toj/peX1OeIEd1CJCqIgSRiHQM4ngVGZn
7rvlOCXDW1fm6A4KuO03Ps3CEXpyPLKk1qgRy10YV5+iy6YDUH3gvXFyr7rwHlj4YRzQGkGw8Ygm
g5OUzaCthTkisWsAYmpuTHxUpuGF1pcmIGg4XKdNpq3QUL4QP7Rz3InjjJNlJZUTzIUoT7kFqpy5
x3rpy+eqwM5hKfciozY+SxdEGNwW0tASLjNeCoGUZozOxqA2Mgv38ahvWQyJt4EkUt/OxdYrHJ4g
dwyxnYhL6pYbt51JL+leKg/k7zhHe7ToW06ztYQntWrBvlVdeyWRBhpKrU7GEgaeNZNMPaMTtRA1
smqJH3rPeSJO1fRJE7woab3OpXfv9cauL6S2h6TW+QLsNtaSMUij9hl59rOWKHlUbnUd3ehBadVD
0c/JKluSNzkQdFPy3C2WeRryCnxPq5Pb5h2WZQpcVROLgpC7poPhVb2Ju5v0AU+R2TfbcZoC5hj7
fOmgbEZteedalY7YzC3nk95YQ6AGb58U4ZXQnsgfnFsiDLE1Xl1sjGJ8KfLCXUe5FkwaTe2UuXTK
2k/CeW/PLqzeGDpI4ORIWlakOYICb0Jd0rNWA6xoDS9PtYYHNCLgHxvUaZk1es80jN0jmMMYdakE
q7BG4RZzqqQE6MDLxKF/R2ruDEcGxC/6WrSL7c7KhvisWpFdJ6KRfrYVbsyVaFpKRqJvjDsdeSfT
rKQzxSEEgF/4UWXpX0xyrBeBGmQnZDzedYYddVuI39NLHab1fX1TxPpSS0S+Saxev5BvDKGz0YbQ
3lc3sHdn6RkSV4pttcYP2wd1rz1VQ9xrJwCRzpNdd/EFGyA8uGi+R+CE4Gm+gjCUHxNOu7Vy3znv
arSgH6jt70eHTI1E6enBjmYCvrQ4TfMNfJPubeIL4g5rDcjqFSJfRC1XSy96Mgy5ni3NQhqfQxE9
TSZQxpKfe5ryByBCKAz7ix55VwbBpT83IypCz7oHR8boA6HPWcf+F/oRANwPK06zeyzyQZXC/E0r
OH4L3KtZmR+qQYpLkOC4RxpSc7ZXo8lfWizQmdy7vtXwlmnG6LAYKXBOe6ruK/TFQz98y5KWoAaF
6aZx9LfSrV8cB02bNqt4PcliG4ewvBSI1l06WYLmI9RW7KuWY+IBXUVR/S3OLLSDWiOHXcGhsspb
6wXZUf6IQPJVL3hyuUkqCxpq75uCQDwn7xDfDSmKqrAi9J0JgkYHGqnYWMdDQ2BQVO6cdtgLQz0k
vXEPphN5EOHpR/bsH2QqVVuYjdNjXItiOGHOLN9p0KIPVTbuBWar2kyJmz9Etc6INwGRD4jQYqkw
AhrS1nPkHuLRXi7T0JKW1ERkhPQ2B1uq0VKlcXqSICBBkXfvbTNdEsr6+9JrILy6XpUFKU60Zzpi
Rq8hG57HuWuWPe9HqPS8YZ9qeLqnfFnSC67e+QDg9xu0DsxamnOJ0MCaXJBjZZZVEDvegua24I6g
emuDFnrSc17R2vdxFkNl7opnb2GSYCcFOVVRxK9g38DorDT3U6fIhSQM8AKZKf7EO2d/WgPGYVKQ
jBW6phelSZdc8yK/TyNBQW5N6Tl3CU7goKzbVZLKVaoAxXoOq+yx6P2ptiAYjyRqxYQ99O30mTrt
mcvCKu1G5xEIZxqrvo7IvN9rEh5WPDqbYvIUQzczPrInKYMG6tl+KLt+71Z5sUuGsN5VtTU8GxNK
JL/x7FdwijDEqaYRvC7axp1BHa4h621kVXlXBkmuLwksAX2RhtljTSexzefs08Xa5ocCyQO5gtHK
djKEc2KNNcUJ1FRHPsBSM0iAxK7zChomRBZlV49RIwuxLnB/nIFYMZ8yjEE+m1bIW0CvgYRFHiws
4wbHHJEK+qzjtaOeTHLruTrTMjH3ULD7C/R/5mAwE/dDFpbrzpK4AlQzDZtB1u2OsDhyy4pRgw2t
52JPPn161xR2fUB0B2mviudqU9kgoGc3ih4doq7OqKJOotCLNWLv/C3vkvitbAF3EWWDjr6oHfmu
x1mzAUBj/IDhwTeiGRg7+ihp3t1MLdM9C3NyeNKm1T7r20iZxkila8KrqUh4NqCeTnqccsPNlueu
Zoo+6kJidWxjg9toYFLkOt0tl2wC+3atsC+U3qrHFEDaVtMwkhCMp3l+IcD7UZd674scsNj6NVEP
lNZwf8ODBm2n2g9hF5eMoxniHrQO8OCPrhsHns6ubxDVF0vZfE/5N8dXiOoc+ho2xugD8n8ynSR4
P0TJoF2jQLI/eGmL7p/rB6y4WFx4fFap7uLp4G3A0nGmvMd70Uttq1RoWHteCnZFrwPJ9VEWpv0R
FZF9UXT20Q7mCHuDRmVtuqcOnU0qh7Ld9YSIu1dgp+FwML3BMTYw2LJxV3VF942YCy0GvG3zf0zD
RHraap5Y5zPxcER6wGg9N34894YR+62OkvAwNhBD7mBFTpccMGCzMXpp7OJhsHEvWnFII8WAkcE1
ySryo1CgIYpCutWPTheteT8PtlkEqVWY+GFA60RrBV162jQw4tSO+XuByi+2pQjYUhYo0l0pGOkM
0FMOBvB8N4A9x48n9DV99VZbxHU2J0avrvrA0r419HHrjfXDNGbja5UyZ/a0TzHilKja+wYU6tC0
NgPgmuPE09RuYJZ8XZir3hLttCNX+y2mfCUP94fbySVA/Lm8ka+xNgk5WM2kc1LtMKSjtWKwEMwj
LU43jfZ6xivNOaGPCGar2qGn/N7EYxP50hbsh7AKbGjXQzT7xpL5UfOVeO5uEON3LersO4jecpV5
0wZFprrnr5iPzMazJwPq+YvEd7zrrekDTS3v6HhxdoqyOqBXivtVrnTnUPGzErDkuFxi5pFBC26e
wVw2eF4Op7mr7OuY58Rq4BLjIJgam6Rz84bOL9Fr8ojYqjBOvSPLj8gcIwWGMRnMg2rHwmCocNur
brRRT8dd2iZ07qaVYR0lipwGoHIM+hAaxL5njJN726pyZ/NEwMhcBaomzcWPmzoBMIqLwzmWiWhz
zHR6WSA0jN12YwwD8U9O0QrrPuwHx8blA1MzMAVagrBcyJQFZCJx2dbSqPZc3mQBbaLryxq1JD+3
45C2wPHOYmKHbCMaN5Xq9OxKaTxFT10+58YpmyRHgT0I/jtzALkrCYeYYM8aPSeVSnhqTC/sNlPp
tfEmtkxgk+TQRu6qwl1h4EZcZuMxM8ZGO3qd1eY7SdzwuHMLK6sVjPXbMQF3vC++D7atkouJu6U4
Q58h10aOPWnFK6OO2gWBbyHFGfK0nuz4l5Hqh02cH4HL45owGnUfmQ2tlI4H7GBVBa88qLj33MPE
ATV4LkVgoEgYX7AOenjcJiD/nojbXSHo9/KcOcYF4FizQzA23pY7L6pr4WSHNfnKzciaMqLARJJZ
JnuWbj9R837jlUk3RaV9VI0xo42NuiPYymNJ2A7pDZ69RZdwk3iMN3eE1W0LvVqCeImxogpEvJry
qH1Kc9zHrcCpcNuyzxMLLFLXe+Ord4G8sRwPX8NSxy3B/Cx+LdokHjctmRsl7TyZGztmzRSRQ9PN
p7KpyYDEEWXvrNZQR0jBTHzi3PbuimmednritnRXXmrRb5RhEFbgwdfcy5ToRVu2T7f9yabHlfw6
NRlmxdJwy08FYCLoG+sUhVn2MUXafAWTrF+HlkSp7ehmje+IJQIyKR97vUTcY8lkgw7DZmKTOxgE
8pacGeVh8456/ZBwRKgDelax1fv8Rx6JdJ15oXrELEX7wuTN5DeZl5E+r/nucdEeY/Yk30HpIr3H
YLnuSrP0c7gK2kpWgu90TmrK1pk51tJIc7dgcDyUWjhdHFrSi8N95+OY/2aWi574rGT1j5xxARsy
p9PXrDLm54yN6kucGdU105xXY2SCM2qFGxSAPK5h2NcEkLrzpcCLyMmAvNvRy/rsNo3DVL5z7zMs
YyEzO66TnPOMNWSbDfvG6/ItNnzvYySucVsPY3XSyD2/M0JJhiajSNrsf5rDbqedil9gfxtHp+4/
GmJ/AzR9eycJp9M8QSjmjdHdeZ1jHNAR1aySmvrdSbIkXGtKn4OMFHeGoakxVBvWhkaQWxj8CDAw
zI9exFFPgleptKDNCu6wbLTnd+UAbCXVRuj092ly8djQvcbm3L2OuctrwpBXwb90NrTFvu8NVkDU
FuVykKyIvTVRJtkdmUlyQzjf8GVaqiXqJW4voukPqeYwINLs0dkxObgxsxuDiZCWWmbsZ9VivIGc
wVNLLEFgVHN5hx5cIoBn4Q/xl1cz9r402xapzAMbRQ7WG7nE34n4djcirrA1dyyw2bUSu+Cbbo9i
q54YCMc6qO5MPy4xw0EQJTrzkEKHElxbUgCYNU10ALH32De9sZ5RTW5ZOnos7uJQ38ZEnGPfEzlR
V2O5bBZTqnMEHP/DmVPjLs2GH70s8ee1atnTrkS+U4F7XRuFkPuyqIj8s5maWZlnwe5nXhUu0tqa
aiRdAUCweZ10Z3yr21r31iHi+LPuSeuBoAiKjqbOg2Up3TuGNLh6q3A3WMuOHi3ZtPDkIA9ND+g+
MKHZZXdt2HxRtCaEoCc1EghPphuVJ8a3VrPozmRoYbSyuAmxElXOAxDgcg0eOd/jRfV2ddqHuz51
mMJhhyWBtjrwtO4z/M1vKOaYXEfMFwnya67CDInkoqKna23T7LE3Ru11tPToziKPhdeyHjOrsfV7
ffJeMvs2Q9WKIt32loYbsEI/gOQuBjXtFbRtrb7LksXYEpzTX5Ya1iPBIwCRWWP8MMaw/Sqy8sct
tQ0ZfN+/D6nu3KnKVO2q7lGZOm3P57C3Y6E9+ZK1N94BPaamSfPD7LQbF1PDigX2xlRiN4XlsLfs
aGEiah10HViR4SS171XzW0swXoBY5Lkosk8LPxvnSEFTW5sk28tTZXnKpFJAExjqgnIIWnuK+KcA
olXcShsh8JUQeeYzO5lOGR13u1qm+IFxd3mcZP4wUDQPbpHYa/LLiJLvWTkaSGsP1SS5T62ZbpiI
+jk+tkAhN94wREe0HB0XguPQGz3evQVzKpzkj4scAZxyfgbDGGl+PrbIpaQHGMJ8cmT6UaAJ2wDE
idYs/QLKLu0Z6v6OcXp6KLz5e90SyACzT/sBX5rttDHiBLeN+ZlcgVFb4epBFliQJVSswDzHB7EU
3rewAPq8ks6c8Dewq6xNILzp2sUst+5HXmLYI6Dc54KOuRpGgSOs7g46qWPHiDfzqon7bOcxMWPQ
PrX3rXIZGjmEk7AKjo8ulgsfS3l/5+bkR5iMlknzkVvmhvQfNFtYoQzUfR7Wu1QV9VMicTxlnKcB
VkRrgysSVyHxDwFuaGddM185R5rNvFcWjP0SLHJa63jHriSTKLYi6wHG3Hxa5l49WyH9acE08lXY
Yj/P4gCWWerrIa2qE5NqX3bNdyBbxaXvLe9op0VyIAlQ26lGtM+ha2rHRkkXSJ9SXwyI5TERKjpq
GpZJEo+An0epvEfFJQinzBWbBVZhLHbI/yQ6udjVM0JBrHOUixXG2WkysgC7ElQHnSAcdhNWd+nt
Uty5CauJiJ7+qRa1ewlRlQa5xrxLj5aJbMk5rx6kXr+7Rlue2pw34aadh2rn1JUdJCYJyuRxdh9e
xyY/Rzi9oq/jZC70oz3RdZ1nRtkP0Riz/cU2qch1YZx7EAPjxFu1yJanGoJQadk6JGp0yzhEOzgj
Zvo45DcoMeas0pHpJZbrtj3Y0+TdLImze6jIhb8tsqvvMyfNtOOp9h6bClK5n9YFxjynbclp7UW1
myeNMwBKUzAjSdsVzgyBgFRE8PpW03wLG6pLxhqu16wHmOztiumcPE6NMA8R4xLdN3rlPJuRLn/G
7kxkVEM5NhAtKZ9ry26vo2mK5zLp9XNTgh5ZuuVbqtziPNFdXY3Uag5FaFcPopgJncOwa+xtR/U4
yi19KfyRBdjaKMnb6+Q0nxnf54FFT4i5klF9tc/tklPeHiKNGXXUDOZadFHjY7eSvV9Zdfk5Gzc3
uqcv4XOsuuwnob8eexPBu8B12SZ0neS2ab0BtGWZVNJbkTCQPun1TJwLyjfdXSeVsih/tfbYtW22
5UCjXCPLGp0XLeOIrNfRNkDFMdyxTH9Ep0Ck5dxXFxHTKDwVI6efPaN+YzpiuPcKTzy+yUVrtBcT
3QR1E/kgB7csQ59m3DZ2esl4QdZF0hHoUbHWgGZm4W0eajjlmtlHP2SHkTnTHaRYdZwdMCprH0Y7
qgNWTc4HyyDzMTSWU03qJwlgQ3muRhF+05flI56Y31gW+23CvI94XpNTljnTHWHx2capxViz/rs1
yGb1ZbrjvsNRChY9PVdO/5ZwkzMoxB0LLgFjYJVYLsMdM6Onqeui8FFWlfcWqqgoQGjGqUehvdNC
oUjaSRC/9EaqMNgRwwPGU8GEn4uK38mGHhEL11wNtvPJhC7ZNDAgbt5wkElle85TmHfAWyQrKmwI
yK7tldRQsKSN5W3imdAInX7BNyb30yNGYE2OsLklWLX7lgot2nsVLmQceIS59LqO9yxE7ECfK2Ai
TNGF7xutEJq7YzalE/rSsRo2C2abTRbPDIgXLpKIsd4ubCrE0ZNYNIeKtnNtF6Or8YfleTG15eJ6
tcHkfY7EQtKExh7WYUNM8cSoix2oycJnVXDzucGUdOm+jUrKc/5MBi2HNEviQkkfQ2e4oheJdoNt
GM3akuMQRIhHNkz2BLz60XwYWSVusEmwA3JMhFaT9R1XsCV4+d/uPt1ydjRX3etCXONOM+qcwsEl
ArXEwf1q9BZL07oyndfGEugBHYzM5y600uNIwi3pxZYRste6ZWj1cliLQV74tjmc24rQor6slj1R
RsXfCiuRTf4i+0VWiRLHluRkGiCb0Xnz579Kkqu+g21Y/Usyv7gNQV1jYdsp8Qwlwh0c8yvOrFvD
2TnhfiYL4J2FvMOyt2sbTDAeDfBuDMOcO3YCpXQ7DaeLx9aRaiydMPUundHr6xoXs/hRQLl111lf
FeP/0Qj/R+490ub53+/4+j9Y9/7vDH7/W7z97af5n7T7/z9S6XWJreR/N/dtkjxhYvLe/uru++ff
+Ze9T7f/gRYez4/mUGxgwflvex9+g394OrtPF2UvnEVp/I+9T5f/gGhlQ9m2bkJ2jz/5b3ffP2zt
Rn8jMh4NvwYq/T9x9/1RXixwizjmzVz4m6x4hAhxAyksp8ke9+Y4fep5YRKpahk+NNDAmnN3Q5vx
8csXgx4PYFH5q5Ptj56Af32a7v1OuHTHNIoScrNPvd59mUb5NiXTqylLYu+s91Tr/8YV9JvS/t+f
c/ttf3nU5JzEZByr6RRV5rwEU+hp16lxors8TburPcr5SvIkGfOl6byUFkqdlRpi0uXHtHCR65Ty
YdIXFLOIohBA/vUv/0efzr9/qN+MEBEQDOATMXMUt3nneAC/2sMENmo2GH/9CX80k/z7E37T7lcN
rgMyqoaTJsKdcsZTs5TOuovmN0VS4d8I0v+3D/ntGAv1GdWzWzA6oH2hhltrQOtIaxfD/+MH/CY/
N4u0dRJLDSeRe9mXburTrtFT4ZNTVlw72F9/8239E8H874P5318Xz9avd4kTARSgYxtPAFvUs1lV
YHirsII45SZBjEJ1Qz/f+aqR2g7/vfwvzs5jOU5o0aJfRBVwiNPO3XQrWHKcUJZsk3Pm699qD+6V
uaKpp6nsgubksPfaPw2Odnd0UgisbBi4PbED/2vB+Tdue0KAPnW9zbVWVarB/aC7QmWLpkUnv2iL
BYDfxJL635+s/vuTMw2kl/Dr9hzGg/+THFR1o5PK+tzEQ+uj0QHUsCK/N/mGodEi24fsILYrBdD4
2y1stswmRjtXKeFGSFl7JpBxbVn+QyGq10weDjU0tTwu1k2hP3TaV9x4exNaVR+zwgxtlrUNSitC
VBWOQyuN0/1kK6WIws2FopnrXZOBLG99s5B6SqYdEHXsZAsV5II3ZqbFWxP/mdZWBddvdCvf0tah
eZ/47GiqZg3IbqEp/uu8+E+1WpPxiiTZzlAJCzpr5Rctv4jucru65n75ZMiBwVsCC6IrefmXnBOO
KiAdyb2zy6XBYO6HT0YcTAlhpCm8AFSIgMHbNPUHi2QyzGCDtjM1uP50BdZTuGrd8+0ymWko1mR4
MRoASVbnW87VSo3YLrpUiX6Efxks/PK5F0yGlcRWW89vjOCs9WwR2N0hlk+McqvVw8PtT5iZRqcB
HHAjqrxAS+00snxk2YgUILB/ZRLgJh2RP7uOhe4+134mvV3OLLaPpWs5gWfvwfVwD4q6OcLmYv6/
PJ7/bfmTbsvqNJBNbledvGkOcZ/uiyx5uV1KM23TnHRb1PuBP+i15SRe0+zCSP4tStVYKJm5h096
rETqtFznPNyVyX3k5or91yAvxEXMtCBz0m3jQgkSPzdNh2Oh81AjZyrDB3coPt0umLnHTzpt28WK
IgWu6XiB+YmbQzbD+qNsWruPPf762jeLr7b3BIpH3XCybjiEV1akhKRR0arN7efPFf3172+er8pd
1Eu5Zzic4a6V6HNZdAu//N3FMN7ASc8N5ULlXD41HD81lA2qpS+W1n33Iu+ODLGnAarmyrfKj3Vi
U/33MyR3qNOOXElnkHB1IfnZE+H3Whfxp5BTn02F9fF2ec2MFlNvfIUDBzY5L0JI7WDU3rVNV0M+
dY/lFSSHM2JpdXBtQO8sqKZm/6oKO3SJvCn00JaZLa/hPHPcZHV2qgMz/Vjfu+6j3jYAMnWjzgKx
5NTwK9DN99zCiCWX7kzrmub+gLECelPQupKCQ0Buo8v1Nc1iYW6YKaEpebkkQDkogutPt36m8U+N
Y+X8ezssDKZzT7/+/U3PiDNXrYI0YNzIHgmeYpoDQNSv0FItdL2ZkeMvFvnNC4BndGrKkYSTwsQ9
wPn/jWWMnGLZM+5uN9a5T5h0brji+CE8LrgygCp777poYduUcRFLUlfhLpGc52p50tNlGxIzGETT
qQ1MhkjZV+RU/bz9CXOFNOnYcVv4npYXptOCRD14mbolqMTe91z+fOwFk1lZJcenzCrPdJDAglFL
3E0hcSUCQGshkWKudCaTss+5Ks42ckxkFY9ZLGvEvHf+wq+fefiU5gDhJhzUzDUc7rukVYcIZWV5
4ccWvFPECYbOnEth23Cwz2AvlL5nBdZVE4/bikyIhS+YqWB9Mj0PAuyQlpkUTyA+d436HXnQT1UB
vfuh+tUn3Rjdbec1tmU4QX12vXITagB5m/Fw++kzPWxKmsAggwcMHI5TBccseCzq+j7RzI0EVPD2
C+aKZ9qFsZNlPptQJ6mD11SU9reEw/KnuM2rhVF07g2T3htGOLrBVxoOulWoAiJ1uSPsOfJGsLbw
irlSUv8dSptyCBFV8RGt+1OvJGxB3F5iTxwJBbhdTHP9YNKLkQh5g2bk+VmHZPkFPoXY20a0xM6a
5Mr9Z2GtT/qwJ+paasDAnkf/ei+m14m/cyEu/kCF6N7JdW9+hUBOaAPcD0woXCcmXEEje372Q1Ef
b3+jeq2Rd1YE2mSqrlyiidy0ys4kNmMQwlv0QsJ8cxQu9yMYSEMAn3Esk0HLRRqXU2Ata0CJuMz3
saRq+zyqB8fXzOAxgpyOkGo0HUsNEYePKN4eApARcFeJGtY8XCiB7+IVVDxTOuctMrmFtjCzLJxG
vqR22+Npt0rYBSXX/TiGvXpVouZFoMD1G0rIocMMHcQ58oQAtPnSwcPfMJP3im8y0kRJ79ncg8fn
FtBm57bfEOqcstY9ocm9tDgHIj88SeJS87PKzLz0VU+8e4RGwSC3VX0wxtbgusNfooPNdLwpHISD
nMBq6yA+w41qT7VWIH4NdekutKtioVtMCC7/abja9d1v1hjCGCI5kvL4rOg5llnbB766gpWVsMwo
QftGHqIyjdbnQxduZQDuXOBwUMtRXNX7GuZTfJxk+NS/brfhSRbMf36QMmnDiRm2mSqlg4OuYsdk
vgm2nx6gSqyqo7vizfslFtDcsfU0A3JoIjdGhjY4ACXtb/H36DS6G+vB3Fav4g8erhqbCpFiLwsf
NtOu/7a6NyWtlPSjzON11sW89+76TUjsKkeZq3b1Gt4NG3WHAgkq5dY/9As725lBT5lMbaEdmm2b
ZYg4eu1J99pnWLHPC58z0zj/1t/bzwmyCO48n1Ns2TGvk221JkV+DVVtLdbKVt7AO11opDOzw98K
fPMqvIK4+7pkcDAo3de5+aAFEcEXVr6VOjn/2DLgbwd58xKbjVsz2hHVU8gPoSw9loF+0jXA9rcL
bOYjppgX3HFFW8P4P0PnUFfseEGs6lx7ji7awCaDZnD7PerciybTdVLnUgtcMT1zHhn9YLBPTzKB
EqfUM5T1OKpjAyoF50JFbtQBy6O04/TD27DNL89ZOyRfXL3oTyl5yH9aFMN4l2UJpj95yCho5aRt
H0hghE7vmZbn4ETpHuoeFUesZsq3FFv9ugk9HKg+1KWP7VL+AuLeVM1VXtuiGumdEApLnv0o6mab
NOPR9rKFQptrzJPVARS1dhwsu3fq8hhfia+IMiT16XaNXEeud6aVv7cLb35+lxqovftgcJq2qb/X
UQ63QJSRuPfQ5p4Z7vpd4Sr6MRRwzmNhKwsjzsxHaeq/Q3sfGAIIGC0utu+VKDr72UNgFgvnunOt
bFJiDYwfOdCS6NylECQCZFAHaNrahjhbzymlIV9AjM0MYdp0YaVYoNfDDEB+WWvrzIy3ucDucrtm
5i54xGSyuaJ7rW5MM7Qt2cENwYDjbNfGP/CWV6W4ty3OfA3EJF9uv2+m0KYwygbFQ2GZSXY28MTJ
QbnW1CcyaTjfffzYCyYrGLtBDjQaOS/AuCKf6+AMbB4i9NIJ9dyceWXmvl0upF3QA1dU0jOUjvFl
HMYrfCgRm8qXU6xfPqbZME+/ik4fznkIdQLpcXrKfLX8bHhC2dR5Gx7SokwWZri5Er22/Td9S0Hu
TfCMlp7DEuLc0AFSkV+jXj8DNlnaQqvXNv1OB56yeK28KHS/KbNzt8YKvCv2yOx32tbcIZZcW5t+
7a66Y7tv9+Ul3Usbb3O7MsW1jb/33slIzu2fy3Usy3koRVt994JaZo/gaZutf7err+fznVj//PxE
FtGWSJ2Vunr69atZWITPjB1iMnaURVYLOwuzc9GFe8K9tFXeY2JX293tb5vp1tMwerfPEb32fXj2
0jz/qQYKIPus0RYGjZkz2L8F+qZVhIUqAlyO0dmTL5H3rJsmTKzHaHxlPX/798+0O3UycMSlkBWv
4Q2N1JHzoEv9Sq61Lap+4sMxBd9+y0wtTBMfexuppVJcB9k2IdGE9aHNttX62BCuTgYLPBtAlFkC
n1V4/In060pwswJpk0vH2z9/rpCuf39TDXKFkLO6zhF+jy7CDDapIMjGvJfsT7dfMNOKphl0Ovef
qRU06dkOxGOVZkfdVBc639yjr39/89vR0baMWlyrdKVRnyU92jaSKy0saObqddKxK7ZyoWIEeI/9
/PfYVl9rLzm6kEc/2G6mvVemfaZyHJ7x91zQV/4OXeWETur37WL/20LeGZj+DpRvCsccTPBmNgvy
ejNuyEHZBVva57G6a+/jzXh4JZpmp5Ao9RN/7Lr+ne6bVbMO1+42XouFT5yrn8m6QKk8xOpoy0n7
qh8DjBmpXH6o2er2tdbefF1i5VZp5aZ96vrPCsEMmYa7LP/U1H9uF9/7G0H9SqR/+3wkiH5EXJp9
Mkw8l5hkEIIXobzxNBpAOujxi1SK8jhirh0XSuv9BqdfdW1vXxmjLEZdbFknz7rT1IuGutUkt/T2
97zfzRHO/ftw7Nf4ifvWOiky3JgyP3q+7+BM/pxo3YLEbO73T1abOpwoqwPVdYrcdo0K3Al1+CqJ
vyQWm/uESWsaVEK9pNEwT3YVmSb2HGP4yjlO+YyrAVRIjZ33Y4U1Vbe0QZ3bwDstzpHCVeYSqWri
MdLSjdk9366O9yc/pIz/Vkco+Qh4E2GdenhtOjqhRG7XVvUtJzmJf1xoUXNvmUweaH57rGeKdVKV
7EWz4ktlJ8XOlrtvTdRc2ko0u9ufM1P11rXK3vRGvdfzZvA94eB4wpEgJdtCB3BuSfLPj71g0t3J
QkJUTZQAqWD5cxTv3UJ/NvWFkX6mYU3lL9rQGWYuU93C11Zxq64666enn1sYDR/79ZOe3Sh2TTRq
ZZ1MTz/K3oB5PQ83buB+vf38uQ+YdO5R8iMOLCj+McFnBAy5uOicEa78LKv2iVy524+9Z9LDzchF
Zc+Qd7LEt47QhSoDfVEFeyH9vv2CuXY06eIdB9R+FYAy6TC2c3hUvtqe/i0Ml7RZMwU11b+4RUOe
safaOFlUABA++II/Selvs3HhA/6uLf931iVp5N+eAB5VH2U8vo4RZ/Kn0VCLhwAC11rzVXFgo5+f
jG7sVyO5kdnGLQLiOCU92AYN+ns1HbEuSZa+R4Wg730zMs6xa+UXSYGTCV4VEVNbcPM1wg/hnN1T
Dq4KGTgrRrDDWKUIHSn6O/I+m0PSePZXZiiVBOjKFwtr9pn6maoZhnCohpQoLofZcYSbUX6PAlFu
xSBtbzeAmQqa6hhyAT0QbM3oNH781W37+9iN4HdBHcO1vRQ7MTMsTvUMkuQREeano4NLO1S7QwQu
MpLvlOZ+IODw9oe8v/SBJP9vO0hCyzaqxlCdPCLnqi7jeEW84JfbD5/Z7JIA8+/TsSdhv9Mz+yTw
Th1KURElqDUwH6paHw7JELWf3CEoP8fAJc9DotNkyEIjtCnPfw9F7u3Gwm2CK1ZkWEML5cywU+CQ
4olnuas03gHXo5nvCu4UXv3ajPuFiXWu/UxKRfNAjMBEsk6lsP8Qgszxqpltid5YWBXOPX9SLqLK
PGCDLgxZTRR7rG1iK7ciPAiB2/t22c+94vr3N1OdURhjr4MIh6EgQQcDmegF3jcpsJvN7RfMtM5p
5ks0EJ+b4n44WaHdHAaoAXdeqX1uCeEkpovBIc0S82PT6lTdlbYhF50jE1M3XnztJQNxPGhLd/Zz
HzKZlQSg86B269DJSyA/KrYqGyZ6bzux+8P3ljrzTEebSrnaq0+krZi8qXK8w1bk1KEeLNTFTGVP
xT2u3IUWJtzRaTWs9e3vHqurET/fruiZLYZx/aI3LWmEbA93OyXYAF7KDzmLgTFbnfRZtIB/4cW5
ccqpYFq8ykSFLlXKzAA7va5MOqi8ucYiOsecHY/s9RlGQJ1nd3ANPt3+sJkqmV5XjrrKgE1et1Oq
Jrl+ObZJE2TF7YfPVMn0ioZhqawgpuonueFizud+qe3cYIuo8mNaIl2brNYUo8E+V+YG1koSaYf8
aETDJgjMj82h0xN/HTeclFZa6oA3WQ1/YyfTrd587OnG5MfHeT2oKlvjkzWMsBl+xcB7u/LpQ2Vv
THo0MeokldYyC2WzPxGq/C2OmqPs+wu9baZtGpPlJcycPjFj3Typ5lOTfvWIwmwhGRB+sPCCmYZp
TJaXFYSUKG2VwYE2Iq9yaCkCINfHJoapiKuzbN/UU7bvvuEfe9360plyQAeOP3Saqf+Pjit3xzFO
KR0JJ7DsP5ISTWLIHxzptyt3pvSnEi4jTMsC6uMIR+PsGtxxx08wSDC6LhT+zHQwlXAFlZGkkl6w
CUoR17i9eZYqWMqlHN+1ufbkJsmC4G1mhJiqucoBqAjOfOuUhEC99AjYFgQY6KFLWquZZjQNRbL7
rggF12dOg80gibiw+5iYRNcnvVeFuxlWgm2uh/FxXdmA1hVGiEA1P1g2kx6s+l4QFt5on3wGiuek
B6qW58Zw6MkT2N1uR3PFP+nFOoHrNUQtil+v7iy1/pmH8c+iWzpqmGtGkz6cAsIoAQpzrFlb9mHs
RLZppBj0MMSiU642REzr5cvtT5npElOpFlmkifBqf3Ts9F7xZGLHz5buYSFbOtKaKaupjKqOqiqx
2+uIp4EAh1JVw+xIlKW10dzjr2X4ZoXh+ikmdKXn/KcGkHzNhtfltQVI5HbxzD1+UtNu3QKKq9rG
qTibW2GeT9lhdCZ5XZ28v/2Kma42vVkOisb28NnD4mfHG2tYVpZ+/MyTp7fKg62WY2RbueOB1ltZ
tQjXo7Q0Vs89fHIKELcd0n5bTpHjeyuv+Cw1r7fLY2bNKCY1GgV6LDCqsDaR6yfAa3e93T6YftXC
fBg2wk3UteKnh9svm6nf6T2yayZekEeENXtBD5wYivM6qkB3cl+0cPI2I4aEFftvC1U451H0zBgc
gi7DnZGYqAWDysWgqWZPsGf0gwS200mRgj56vS9OYJHKXZN7DRFKnr2tIQ7tOksmuUb3cutocCB8
JYmgOnR9P18nqZ9+Y2RQt0QrJ2tWRohj29h+vl1Cc/U86QGNG9qS0NrCCTNJ3RUEEG1jUg3WH3v6
ZKiTYgNwm9ALx2oJbcuLH0TVfLv96JmqnV6NkhnU+nIoEE+hgdXUeleMHfCPfPOxx0/av4IuSSMs
XT+JrK0Z0K70xVBsxmppCp4Zmae3/XoMKUJqLYSw7dfSwM8BLLatQfk0/kLhz5SQmEzFNfzSulLj
0Blk8SrlCoEmKrTlMtaWYsxmhC3kn/7b+D0PVJEeakxlV2FumIZQ5bmn2RVVA/S+AJHeE7SwtTtw
SDAAla1EyPXHVpPTe2UXMHJb9A1Xc/02doGmal+rDJCr+/12C5ipoL/CtzdTD1DQOhryunDwvuGH
L8sM81iervq8sIDORAuLjbnXTMYPQy7a0gclfQKYqJtk8kTeRo7OQbakN55pBuq157/5jnpsg0ZD
JeeU8C/L9I4Vdwil53YhzQwff0fFNw/Xbamu4oisnIDD9KGvMCIvOQJnJgp10rasTu+zrI4y6heD
J6ELwbpRDNiexGeNh6HqSIK3gVG1dTQuSBXmvmYyGBaSKwdWadtXEqH7IBuuv1Wizl4YUmbWfX/d
92/KSjRuI6lViM4bPXuuio2rP42Wu87B3RKp+7EamQqbXb8o5BFq3GkspCtqGVyrUakLe/OZAppq
mUVZJWHt8fBKfUTa/3uUrF+3G9JM4Uxly7YSNnlcwi5LdCHdcUZ5YF8rrwXgHdICq8fEiBfWBHPf
cO2Ib6rBDpKA+XrMOTsnD1ZAMJCWTLJzj5705VjuiHMP88wRpNatq1KFiWRGm9slNNOPp/Lkpigk
v0h98xThj8CISc7ExchSoGiJFP+5/Y6ZwWiqTq5stlaBRXdW2FaJqNhUA7mIXb/youePvWHSq40o
TTOkw4rjG9J6DMW6DtQTia8rM3y5/Qabenzn/uqvd+ZN/V6TJsFG9+bJL8k681AGMSiRbwSyrIb1
Bd+7lV/tsX5x63Lho+bqfbrMGWqjVUI3caTR9e11H5QV3qIOat3tT3q36kkUnjTZzIL0mMKKOzUZ
NyTkNkC1ZNDIWmVhqfBuvV8ji//tE0MMi6rWteKEU3qr2V+uWZHCux/tLx/7gGvBva2TMWt6gWvs
1AbnRGajGL5q5ofMvfz4yTon6U2laLq0PGGwT+9qSSp3IafzC2X/7jTE0ycNVi+tMYq7rj31RJd5
6reAkDnPUsgQ2pEYxdZuYSPxbhviPZO5x7Yawjz7pD1lNvxnAz6JE7Im392ugLmnT1qob5SlaEK7
ODVJW903XqKdwjZYWiy/33yIGP63euU2jz21H8lLIhNLkcphDebywqVusc48a1iY2d7vBYY9WZJX
AzQcEp7zU+iJA/FT8Xo0SVxQyv71diG9O3KQNT3ZmhomBkoyfsNTpno5fOgi9qBZowVPYUO/hLlv
rEnXeSk709+JnFSRhQ97v4kZ9rVY3/QOkcJ+LEF9nhA7WKswbl5t7CfrAsflSjc4nLaLlOFMsj60
LeNDJ929czFWVGGtH8l/cFdeZpE/2KnZwgnd+23NmArPtMQjdLwdwlMrkvYaT5sdIT5aH5m++e2T
3t62si1VQ5QQ7RR420JSinu0b8mCAuz9HQ2Pn3R3zapbAv1C8wju/ZcyaqRupfpDLJJPBDK1pMIV
R7fuLoSJ/2Iv2y20gHdXP7x10vk5EYglu8dCA0Qg9vq1UUUI3u/VsT8IFCq3m/dc/5mMAQOkYLhn
OlFDjfDv+zAgFwo0ZHYH5yRYqJ2Zd0x1Z15eKJ1s9BUhMZ97d1eQwGgXS7aAuYdPBoCsJdjMFVLu
9MBs97ka1hsv0NJLaURLktaZtgt+75+uGBGA2erkQjpKYV0qzzjCE1nYXEDE4yH/szJRjKnGTJSE
1EZEbZxSxA8SWQSJuBduGY2rNombBzMDA5uHo7EeyVPce9hmCSZualgVkVdvNEBlHVkfJYKooFa/
W3Ihmssw5hwcNFD9i4MqG8mnjuWsvB7UMPnlkxNXrowsK+6EihInU2QYmm5Slo6CuOd6+VJ3axmm
rFPpvrkeC9tn/yx7a9h69hPMcKJ8Cl/V7qvEGHbpGFYPstuETpvIRDnqhXkSCsSwkIDbuCj1xyRy
A8Js1f6rkGGcDoB+7+pAKM81kfAreRzknathAF1rXec/h36gXaq+1O64DpU2QkmMpw688VqxyV4K
PNKpqgy8lawURLzJ8n40JOWX1sfS177NxU+DRORdIEVaR8SqhDvBaK1PCtEKpNPqBKuvg5xE6yjP
lTtZAgOXNnZP3E1N1No6CuAVrGrXis+6ByXnmg5GqAbKDuNzQGLv2jUlJViNtqdeCqYEiNxWtY96
lIeryIgjAYvAza9nGmKbgf+8I0ir/DSatnbSAUvfu4PaXlyBnt4dfLSkoHkvbW/Zj75cG8fKZMCq
IxFegO7rz4Usm+RrRdHVQCn2A6mOP1obJDo3WNBp8ohzv1Av4iMo22rnhm76mrSElDf2EBOKpwdH
IOQhSdZysTdH1T8I9HovlgbB1oNjDf+ZkMltP2g4GVuUxuJqq9XdOvvGrgoVlAzfvV/1RI86VU0m
cSGRQb5SuQHkv7oK5+3Bg2Ug/4IqK8Q6NKDGkyxBaMS+vvKT0yyl8fVjs9PiStrLQnQHQd2tMsN1
92o1sqa8Roortatso6IbzqVdNE5ueP5dm9rhIQOrif4516C/CxLn2eh0X6y0BII7qP2jV+L/6Vyi
kle9KswdlkmiDaw4VTciznwnSrRonZH6uAq8tNtqhmxsW3aOO44HMTPoBdmCZTtuO0vv1O2QN+7G
0JlgCe5U7sFwY3UhsetCimj/vUqvNDXPL8+9raAxEK5yDIOsA+WryBwhj8JowW+b9c4w2n6nc4L9
vUqgdcDuqpy8Mstj4Wb2bzuK8jvOjDqwWlbt+syyXaVs4r6qr6lYGVGk5J+l1aYYPbJc9V6Ld+pg
6avBM8avo1BVkjZk7amtPO0uJKBm20AAcyK2N93JRlMDOpFEo20a+PKxyoiAzBt03eQEeHs197Mn
Y4gDcgpSec2iMtp1Uhs+KYoV723XiFex70HxBv+hj0TVGFGkOCOHg6ve9f4YhmGy8W4lc6P7ybCJ
rWa40xsAMW00krXRF80qqcN005OLtwYR2D9AJ7O8oyIa63cgCGVw8rw3AEkCZN/7hNmtbHvwNj1s
fG3duKrirs2RHJSQuiEnOCg3FsiZVWMSXRNEte6gq2p2165FzHZpo1I3gHOQppNnLwNo9zUBSsGx
EBqZ87JRcC6X+b9ds+6+h0S1PvtjmB0SLe9+90YlXwwrVl+IvGmOmZylBD1qxsEH0nkfoxtaD6LI
N2Wg2ARf+uHes4nJGd2xYEfq66JYE8xUX9ByKqtOJ4rA1S07vo9iF1tWkcvkE/Y6uAOCiIoX1UoD
4wiDmGxGXJ5cznsh8JJV0KnRpbaHKtuAZUa1ZipmrTkECxTNx+bd/9EQgb/LJLMpHKOru5WcXsMk
ZTA7WhL7+w8tH6bKSVJLtNCvs4KMZG+HSsPJzcFpc/1DOxRjqps0hWfasHVyp25cgTSUDIy2jTe3
f/vMBmWql9RFpDOIu7ljyc8B7WpwdbKkgk0kfQhfpdBD/l04CMIbSzP2CseUsh+1bV+I9lo4dJtb
9lz//mZ7gANGlsNwcE96ZehbHBA1Wk+w35z9bD9UPFP5OCf2bk3MucuRSU/0iPvSFqIlq6x5dWNS
Om+/ZG5pNVm4G4UtwsBtKkft8gdLsziQ6RdKaGb5PEUnakrCMhYOuVO26+FSAnoPNyydzSWz+9xP
nyzP6ySUpDEnYLXPk1dV/aNFxtPtQpmr28maXGvlVK5arXBSPVhlTbjG4LpSpKWN3ky7n6rFPTlR
LWYWWmUsHqNqPOhBsnOr4Sf5WAvL2pmymcrFSV6Tmk5zC0eqv+nBs5m+3C6ZuedOOlQ22EllaX7h
5MX42Nv9F6X2Pt1+9FypXP/+pkO1HeeoSuqWTimMrWqdYz852vFd3g0L/WmmVs3r39+8oM4iQx0j
yoRlckiagrnv9Yfbv32uWK5/f/PoEuu1rvQ82lb/pMRfucfbz50rk0nvzJijKkK1SqcznzgQ2Mkw
SbLa3evIg2+/Ye6Xq//+ciZ4SYo6pXAaNu2rFpk8wajRQis0rGuPeWdzNRW6lg3BdE0xuMfabaWd
6sXelz7OrAPhQ+GuU7xoS4RSv9V1P4NPoYf+Y5i1wJQJf/PWuquSkFbYaQ+Xw60fJLwuO0PLlPvW
8MzvclTGP4WRVJcIp9bzeI0nBgfHmqvt/UvCUe9d0DfZlsDncS+qcjy1aikugVmNHgwGGXHPmKa5
vxqaVvk9ZFK+bULpTxJ0w0uOEXBTRwVBqHJvEdrTyRpxV6FhVc+y0QQcCOFEuq6zrMZkvxunx5FQ
s2NdCDUmM1Pp73xfDa11TxwU1WYQBJyIftymI1HVdi/8nTVq2qdWrcmgqmsu4kMIUatUE620klDm
biTSJrceRo4qJu9KAja+bwypvzPC0XwZRUyWmEuUqmkUxF60Y1tAY+rR3UoGGAMgctGFS4/xOznq
1pr7/txY5W2SkFRZdc2eq03xI26UMSIKkvjJOCjYgtjXqFjinas70/XcO38I7H04KOGn0RuajWLV
kUTKIAHHFX3VIzsrMS5kt5U/utLCDF/H5iH09XLj6YXyMlp++0r2irJTfFPh3KyPnwdWnBtlJIoF
X5c4sa0Wr4qQQseGEvgZdSBB1KVnRFsWstou9ouYfWzdecNWMYnP6iXXIy0uH4jkzH4H7IF/Dl3L
zp0ggE+E1OUH3bc1kpDV4HtoICtRS8n84g+ie9L6KqjhxpKSpScB62oiNY8Gf12laQRcJGn0fWR6
5hOZQg0LnSA/WGnvpRgYJMveJIXm/wQBbF/nX+tboVY+gNLcCOKV1KbtneaG6T6ObO5yS0K/JMhI
dy7Z64dGycxjPgDm2vTuNYqW+B7h8DNDxTE8nf1iG0lJts4zkxxA04sGeVtaUeowcZYnQ9f7x773
mu2oROMuCsuiWKF9Iwops7XqO1kDHgcGdWl/NelS7QqIYPTF7lPj3iTHeDMqevwjHGX7Ty274evA
ieU9x4AhGfSmmn82irR/VhI5F2vZdsd4pwvLuO9aU2PD05T5Ci1odcfpSHVq9GsLIGvQUXNhPzSZ
IZMYSmwscTfhLo5MZauXAdHIRGcPK5WQmF1F+NNBbt1ik2qkeolEQ3KYGb3E/lVEp9JC2qIpZbBL
yxI9Jbu0DUsRnbMJwlVMs67PLf16ayh9wa5K7/c66WDbxCZkCzrVdZMRlUTe1GzIo0Y9pyoBPsKU
u33Zl/GBHFhtM+hlba/kqP6mxhqZemQpKJt2yAqC1QAbPIaDF64Dc6wfr9uKB0aqkRt/ZdgUdUjW
StKPOS3XjrAcxnX6MERu+MkwO51kXsRFe0sJ5Gztk716jBu12/XuWF1SpYqP7AitZ5+9/y6hz/7y
NIYcdjJEh3eGxHP7Ot60VZ5/9i1T/xGn5A21WdheEtkwt6qZoAYkfwj1Rl+4VHnSi+IxsQbPX0VC
VNVKleryAHps2KC1kLbcdA3YjTRrVWhacoqKeFyjLpAei8aKzTUbaWsf1eb4E6JvfOgSSt4Vsfat
TLrkxcOdsyVBPt9H5NE8Rb7rfpFHMzy2il+uUt/Wwc+PWnwOFFglamcPd4E2Jg9+FrSbSLaNQw8r
6OTKVG9BANF9IvvtAZmLQlD5IB1kJGtb0XvGiwU1njjwsf4ZR6Rbu4G4Ro8WhUGCeR0czCwnBayS
s8/c2HUbcv3KcJ1mlndKGK13uSYgOqiELPEV7F41aUi2eZ+6uxA20OdkcMn5K/Qe708vYshFRcfS
0MhXcWSxteTEtpB9fd3GuXfQcg7wktp+tpQGk7dEzGkIr/cga5V7zEzNfrAyoyMJzuDkapUS/kVW
K7IgRQv7B0JIQwhKw3Bnx0Z0CW25T0hWMrVdp4mSkxbDxztFhC8jl3aWSTh7dl05JjkALZ0ip/qG
E+7gM7G08Z5Uu8gxUe5fgPV5jwkpSjvyIO1qX6lZ8lWqlLq9hiw1J4xqnEtocbl3ucN8lYyg4dxO
I6qoKNUDkh93N2Z0ATVJo3VMFtYhrRCtyTDb9tQuuUlSgDBdEaQCtKxl4yB21ZUAgXNsKjBLKzMp
ELle88FHtTO/hC3jSRBej/NTzR5WIfB5ktLs9muXGz0rKJfApgw1w9Ab3jrDQPs11+RuqwCqX1ue
ZOw7o/K+Je4QnRWz8fe1m7Wf8gBgjNeP4tD1Rr2R85r9uFkTCk8y6knmyN2R4J7wa1Rr2Bpa9H+c
XVmPmzwX/kVIYLPesiSBJJPZOzM3aNpp2Xcwhl//PZmref2FIEWVKjWVMHg5Pj5+FnUTFtbsZFkE
rytUVJVNU7S9w5IxD8aYU3gkGeF2tEhmTxVii2TNvxVYHH+AqcU9qMlpHv4ztBMTCBKAn1rMK1j3
asZgwe2vD08yx+0V6plS+xXn5biD7Zf2iv2H7MOyprOtMESRDW44nhWJN14UyjVxS7g7jWCfxPl9
1o98U4Fhf0CVHVTukEF1p5EaOArBQvitM1GfnUeldYnK6sdm7IgfJsUMujQBClFpJ9cK6fSI65Nd
XMb5FtkSw8xp1APWrnpfTJb+p0edz61w4PSMrKp3KDiyk5XTZpeGIYUjbVxvObyZfdaTadMWkAmM
a4k4YdZLd0hMlR1T5dnVO9j3NSb8cZM0lZ6ajDQvfaLkLwPvS7BS6vs4z1FJrbrexdaQbGW17M7b
+nBIJxggc0zJndqpMqrCIXOVENt6qyYdNKYa872FBVvi6jEvDrlSWsee6RACk9Nhwyep/2IdymjY
25P7TCHaaZZalNZQO39toJX9maHoZ8OQGv55jWJBlCyjD7qsKQ9GmlX3OpyX/05mD9MQMzf3fac/
almTenWkJtvKhDhPNBHliSq19BXSKn9ivNC2cgZF5k2LSHNnJVAe6XOF25aqDJ/DZJJ/xmCSAB/M
Paha1n6chuojigXW1pqn6UXtwJnVOVG/mFZO78CcK57Zt+EGV1Gl3Sk1OYbwMv9Thn121Fg5v0Qo
xsKEOS7ZU8qi5LNmZf8P2zzUpIA1zj9TOAk8sEQHdQmjSx71TAYqdYSmGrW7LELp0Jp5BpHDrM6p
B2P2bLQjFsJqS4a20g4bdoe6l6KWdzHO6nc9bH3voOE8HKZMJR6om9JLwxXpBEOvsbFnQF5RChx1
mHVSYwiq2RxcVc5jA8Aj3RzdgUv8BRTMCnO9qmHKUMAdtNPYPS4tzq7YSMG2iSSj6JmTVwXSb07J
dVjg0srcWnEFicguVx5KxvNjCUWrbZdT7FwpnKLBuGjcpjSju4RMuCEBjmELAxvtPiNh9hLxXAVc
T2/hRKaOmme1EnOxOdNPplIDO4gB+3qOQvEOCrPW/djL1M2IpKJcz6vJQ/9ZX2GcGk+oW/PzdUzv
aTpRDukAKr8NfQ1wfJklv5lJD4ZSPirAoxHim52u+AxuXQSDN00egYjJKUvkorXz1uS4WwkVt054
6UqKpj5qIzQOPIJy+imB+i1sPGR5o0GC0Ev6bvCqUI1OVawldzCeTDZzOhhfUkIrG6VsrtsIDupJ
biVXlZTcBrgyvTeQcN4xHMv/dnAVtoAiromt8qj3YaAnA1/cgMcY1i0/Rkj1HnIOxF4Jv+aHTrKI
CrldOiHG97VH2bSlBtW3JCzNLVWn5gHlCvWZpK3k5Jk2e6laD9upxaUSbwoCtr4mIW1XoDYz1Fy9
hzaW7EDPX3+caAJR+imiieaqlZWuQEAXztki/5CULQr8Ian3MYREu+kNd4M2JtP18+rSw4UTMR0V
GXJjFDixEIIQVVC2XyxduWZeOG2LNLQOBeBJ4nh2j3mI0A+TWehlu0OfOddffuGwLRLRqgpSqSos
AvaTJgXwRz0ZfI3du/RooWTVtLWshnCg2SMqYNvHCWSlFrbwYJF+Ns+danEJ4DNdloJh1l7gJrlS
TFooEIrMs6RpcLXAVQi7SGrAe/0XNFkPuCuAIutEn5swXfmEhTkjMtBMNYWNaB63exRpXCAJHNi/
p9Xm+pguTBqRfob6LAyGYwgGJcg0RwKUE5TQK9OZ5ci73sLS659//1FcmioGlZ34LC5R4vxIwQXo
s/Y0ymyNHfatpXmhSiMSzwZJz6SW4Z6iD+3CwwEqc2K3eNHfDafHYQ3iv2sFocvlIJGHFsqdZfCu
hJ99F6R9Df9PRFW4jDVQGL7eWUvDIdSzEgkOyqYRtXtTQ5huBxuHFlshkDVeg5MuzVqx7NyZY2k2
qJiFxghrWBoFZdLu0koeXHk04PmZoJhz/WOWRl5Y1HC0pkY9AveQMiCfoK9VVk62pp648HCRhAYl
dDmdZJTnm/CpVHFLrHV21N6Eb1d0kYEmd6Y0KZJ+LqH3rpT80lWI00jVbVVLVSxDx20q5ZWChN4c
PAlJegeM/vU+/0ZNX1gMIsu8lEPk6Kg3+mnboYSCYvfsxjxjkFpUmPZhtrn+Olswz4ZEelvczX0J
cX8jn/yWUj3xQhXoiJyQDjntKH3xApf4MfBrEP8B2iLuxjXBiIWZLhLW4e0g8ywfaNDPkBjJnATB
YQK+Qie33V6KfPWGkBoX/aYShFB7OkSZUtm1pPKPJoHg4fXOXvoGYbUWEYFC4FBpwVzJTjX6pQGp
b4PiCLKSiyw1ICzWUNZIV3NKAkOBvmH2lVv30dTYubTSRwu7o8gjzFPoIA8JV4PWQCkjpfkuaYrf
1ztnYYGKTEIjATMONuckSONHGJU6o3Waupts8BRdVKNlXUcNadRnBC/2AAL1g4pK1/X3XugTkUtY
FHMEeUxU0qLR/AVqeZBnxUp0X3r0eZh/bIV0oMbI654EODdDk9FAUa1VPq+/9lJ3n3//8eyzrT0D
0BhnwmGEKTg0sjvMmpuk39Df5y/68XRG+winfEwUVPCtHD73KFUk7KkM1wZ06fXpfxuIVZZ0fFBI
gFKBXeiY48p7p6/0zcKeR4V1Sq0IiJpwUAOk9SkuKSAYNRfs2dLVoNLKf20mTTdOHmHBRqhOTKqp
zIEVfgLj4YTFWvK9EApEXdjZSFAvtDQSAF3bw44bXqoWjkcnheEUWiQhPDlumkgiB3Kep8ySplgJ
iGlaDrhYzKFK/GZI1ua2BgTEZTJqZVGThgS4L3W4+azPd7xa2/8Wukkk8A1RbQy13pKgq51WBzat
fEsb3W6qm9RzFV1k8IGdaJgo2U2ACpeW282ZV4baBrntC2w11qC7C6tBFIetyqJAnQqLOTILB1b2
kPn6suZwZZIuLAeRvIda7pw2OXYVuXydGhS0dmUKs9rKxg3SyiRaGgZhOfe5xE05tEhQMIo7Ukjn
tvGmHf7ggHrjRwhrWkW5ojEt8HzCHvlT9Gyl0SnO/8G12WkMdW1/XBoIYT3DMGhgLSi7fi1lyI1V
RgPLSpogpkbzkpUFeYiLlJv2ZGTJBlig0ZPSGPdtZYlqDurwgIZlmTHcz6k8HkCAUfwqg5qiBHS0
056vsmwsBhXQN5bPwIYZDcqSfePKQC45Qz3UhxxSCLk9jHV3gOZIdZcyJXPMStMeUcbWPWNkk5OT
Pn5FgjOgngmG8Wg3Wdz7Ks8ylxCQxW1lJEMAjCxDD1VlMBixOexw/Yh67FCoO62K+1edhGu+qUvz
S8j7ldgkDa5dCS5yMgAns81Q9iAjjm8VQIkta1fqHQtjI5IS4XPeq3RS6n3b7hpUZ1MwGwAjXZnB
C3u1yEpErY+wqQGjT6vx0rTc8Eq/LQ0QaYl05txECRv0+OjR1DR7XpNBWOqR82r8sUv3SZKFOigF
+zj7gDKEq+KmtFd/3RS2RdOUphjjaDCApQtVSH4kiVcbz7q2pqG59OpigjHPFu7U8zno2V7ilisN
rzHkG6+/+mXpf0UXKYiQZ5ySxJxNP6FZmTspyMsbXS5wHWtAhFLL+npvFRYKx5mJzMYxw7bxCoVB
GaHr+rvB6q1NHU9gLmrSTd6/eCUhfjUUmPsmHeVgjuaPPEvBCWnkrYQ74pUJvNSjQugiQHjTSkUI
lojudckTmD9u3f293qNLq0Nc4pocRtU5XSuMctdQCuez+t9Nj5YF3hd0PFqDJB0JINjqhPG9Atus
254sJB5mVPaqxNAjoczhhmggeSq5tbIfLex48jkY/lh7AzM7lsFEAipd1SvA/i+0U7epCVGqFKTy
6x+wMKQiZXNoZb1UAQcKBqLaXXoEC8LmMHa8/vSFsC3yNcNcBxq3UuVgan7ns+rV5E/YVvaEbUZK
VgZ3qZeEZZ4CGR6bQBIFpvHUmh9ZZ0GhtXW0ZFiBnC19hJB4hDD0ACOGQPmgyZpPTdbVXVLKcuim
aY1aS5oNCu56DP77ep8tjQj576j3c92ZfZ/KAVVh8phpXlbxnZ69X3/6wioT6ZuKBMS+WeQ4FKnM
LrUPRV158NJrC8tXBZgcOlGdEkxcMza4cdlrHb+PW2lNoOhyA5pI3qQSgbRCUckBXOB2czJEQOSY
p0RRNtd75vIwayJtU0vnioDEBrk9Vh0Zsim7UehT1eEwR9Pfhk5WKr5L7Zx//7Gqy17PrDjGmuih
Q+HFdX40UmM7Ty21Y0sKdAihXP+gpQ47L5gfDU1DyspMk+Zg7qfIK2Qt3FiSZXhaXqjb25o4N/2j
iTitSDaHfbSv8jGQDPVXzsKPRL+NCfh/1gCFNSqFFkdjkLE6QOHNBfPsBUDkldj3fVj//8Lm//kA
4Ba5ktMmRPBTQZyJOoltEuAVvbTvwfCAy0hR2XPO00+j48oep+L6RUF2DBmXNtqCf5fAFmvUB7eG
vlXtxHDqsyGrGO14VVoWdIIhAeckYLcdpSKagL+UYtxWFFJ/yqgq/ypNEr/Oszb/jZKh2tCBjQ9g
DpNAU4BTSkkN10XYEpTAB03j1/UBW5h8IoK+HXPgSkPaBGY75XZc9McsNe81q9+kI/tn0HilnfP+
d6FnTSFm9oQaMUAmTcAr6T0sAO1hrR/z/L4oLEev+duoGiujeDmiaSKoHmBIAG/qsAXJjbggREW2
kq+JjC89W0h4lJE3CApaG8B1a5fC5cvulfkmOxvoGAsRcyrUAmoMEBsAvc+jYffB83EDF7GbrgSI
JWY905TRLgUifd8YQ/WUApUZDLJ60/Uqni5kPtk005IMBt9LpWxzMLTq+TZ9T0vMe7hpNuDz6Xw/
qQ91ldpqjS5aOX5fzBbw2kJQ7DINxvBEAX56PhbZV0bv1Pa9TlfEES4uLzxdiIfzKFdxA9Ez3Kt+
TRSHvDG1C+gxsAIov/j1hjWMRs6T9UfQjVjPYqCG+X5mOfCEkm2aB80qNpPa2jz+e72RpX4SFnDe
lQpEpeH/aIBRZll/sqE/EPVPYsgrX7HUgJDmsE7WgKDC/AFEyeezVjgNChJtVn9BtvemExG6Sli/
E2wOVN4zvg/rPyUbDlbM3blfk8S6uMHi6cICHlmkQ9BN4/ucMUfKmRvDtHRNFe37IPl/IZQAi/ff
YWYxK+uoVvle3Yb/LFD6j9Wxc5ln/euezX31VK2kCd/FjUsNiSt5SKHtjH7ax34PRw5vPhgb3Sld
ECdtZWscw5MWFF/mptmU2zX9gouBFR8nJEENOdMZY4y+mrN80wHV6AAF+nJ97i523XnO/VgheawX
shThi5rWnjfUhd6hL/uRj/llT/vcMW/ZevAVwnIv4lCjIfS/9rhSd2v1zerWzpULco2mKE4BRDY1
eTfyfWfR9C7rauseEEJzn9M09OdB0zPI99BsExOmHvNGz12TgwKsxJP8VMvasDWB8z5krEl2FuAY
v6ysHv1CDssDQNWZU4xK5yhTTO/qdExcuHRbvV0nRr9WNP+uK1+aVUIAUSFKXyK54TAuLn3zgb+F
D8WdHpjbyo4dwPZAFjgZd8wGrdvN3nuovW+koHuunWHl7KmeF/mlNxAizCzHpIeBNd+D0eFicTqS
/Zb7wDbbp2fv0U/s3/mmPHF7e3j/BArZweSQ7c/7s23v2cMwhZFgspFc01u78bocL0xRPUMvhtEc
247vZXUTw/zGYi8KWavvLzhVmJYQjXBrLAHSh8+Vdp3HXcnWdhXslCXnb28biBy9Z8IUMXNj+7wA
5JUdb6mXRSUNuQTaXlKx1kZn3gwe7L8PKD9uKP5M3uSMzoQ/qd+7UNiwYXzhae5gUwxCZyt2Djtr
MD12fQAtmY/0Tv8TWrY22ZoTe2tXE9+6dRfmgegAFatRy0mFN2wxC5RDtC83lWM4rTeiT5JDtK09
3W7tHm1GLoD/14PQwmCLCh09l4Dl4gOGAyurimoX9sC68nL94Qvh0xQCHBtUKIycFxeKjqlxytnv
689dcEs2zfPX/IicaTjA+Ask5D37E70aGLHzRKLucJfswu0HEPN25MF43hlc/o8G55EKxkNq18du
JT/7NnO8NFpCdmO2RpmFJt5AQ9tQZfCyHYTpvcjrd+EhPEBuyG096yhvYJzqpZ7khh6yZ7/fDE7x
a22lfhtvXnoLIXqNBnhB2N4xqx8mwL/qUxiww+wqiCI5Zg/bW572SHzi17vS/qyd0omD/lid6qA7
kR3qv/eauzIk5yYvvYoQxpqG8bST0CG4yeEIYNGjgS3tbHza7+pdhmX1IX2EANLcKc5k4/5wLz03
u7XmL5+RcT8rpFAtK3F6KM8zwlWdNwCI7cQNHXMbf6X30Q68n+mO7rEDvgAIfuoO7FPdFG610fcx
RkfxmEdsyV0bl8tVd7yNEOR4OudmEp9zFQA6T/0zdE7nX/q98RIhQTp0p/Jv91u5v97zS2mEyEoG
b8KC6DYam0/GU3kv/S6OcE71po0WkANGeUWHaikBE6nJ2MHHXFfOky2oD+V9czduq63xiA59QmHI
i3eaAw0KD9QYf1op3CwEEEPIvyyYrVhji1EdY8WpWtNRonwlKVoIfIYQm6a5qeJMRq/Vg2X33dac
YD2grPnSL+UVImdZNtoSnBhsou2mRCUZsiUPmt/sortiR/fNS+OSP7m2gRTQBprVv7OjapfYystj
/JeuVDq/lV0vrEjRN0hHVY115y2PbSan9Gvf3Ea7YZu7WQDnz23mdO7ockz+wTcRpOrtmu/j0vQX
XYTk2ZoBQSNIbMGyfKvvx2P2QvzplPmQ23zPg+QJoLwbZ78Qd4aQhdAroXyvb5Mde5aP6ZOOHNp8
M3fVqWzsNb2OpakoBBhwN6OChvimSJtQUqcuhW7kyjdcPmSaohbIOKXSZEIZZR8f+Ebfam/Zju6i
wDwkvrxp/MHXnOy0ppu7MPFFZZCuHUqFR+gwKzwZ5rsk+2Hz67YPEYVBuAkdzZjPSB0fikf4E4f/
8nf1hbw3kNm0YcgKnk0yQlvflvw1u+KlzxFCBEyuTSoVaLJpYUCX7EOrAFF4pQi+MOiirVqZGND/
UlHDkCDyA6LwvGr0sPRkIYPpFLjKRzEKPG2nelL8u+j5CnLyfB6+sOxFFkfDxzE6O5DvGdPsoUwQ
fP7I6UvN/6igJJlrGISl7UAXcg/cLMd1TORzRq0GxMvhrp660iNACV51KPx0B1jI0fAb5D1rV+VL
nSas9ZmH+LQGEa2bn7PyhUEv6frEXViAIr9DiedOohFGA8UdO4TzKhhOTh9Sl09rZc7L8GRi6kJO
IOuR1OvnANK681vyGd2RINmVG2Uv3RmedKz86D5+bO8gWrhy5lkaIZEBwiQw2sHqRlnpo4UZcmIr
z9qv4qF6Cd9hl4Djo9dsJn0b7skh+jPsqH+9M5eyc5EeAjU2Bp0HfGlmwwUkPPFN745e61P3nCBn
zrgZ3fiu/pf5hV9/QgXgkbitc84c1oL1QlAQiSPFbJalXmE8IcD21kLtLNaOHWHu9Q/8xn5eWGIi
dYTG0WxkkL/YN17jabaMI3u3HY8djout+/EcI/UGJf93tc2OplvuO5zacUy327+5B+sKD3971n1+
XHPVXvpaIZZAznhuZ2VAsZjwxCYaSM4mhMpqZmyuf/DCuhNpJvOYUrnqEGNbGBsxfoizv9cfvFQ/
EnkleaXppZFiig5O50knxdX29Yb71iY94TbZrXGEwlUtZkd5hI3lSd+1CCnX217qNSGYAN5SgwGM
QeS9Ynf1Z6IRu7kJ6UlMTcgWsn6e9HZEpEL11YtS8DLnnaRp3vVXX0qwNCGWQF0mSqsZ705P2lv7
rL7Kx/yp3Yeb/jX5Ml7BSFRWskjr8m4ikk2gf2DFWYaWDAuUdJ45fVzbdfjLHB9ogps4iDoqbG23
Pb/+hXUlck+MAoKRRMZseCPOB4wC3eePY2bjgH/8nQSb35W9SezH2EWlCBRJx9rqKPbK9j9oQiB3
/rd/fcid1+s9vDDjRZ4KG3lWswGbWy7Tf5reeFRXVh69VAETHRcTSctn+JPzfeVV/2ju8ApCi/b0
Uj8Zj9ZHedf5zSb1ZFd74AHzNEffr3Ewl75KCBSTbMIAqsFganUFE8DBrsZ5JSYubTYiqyUMU11T
IJ+zD18mB2KaxyRIT6EfHiQouDvMg5DlAfR7HA7z3p0erw/TwhoWmS5lZgBeCuGz/SgfVfW5iD+h
n3n90d/ovkuTUYgPNeQXpBx6mTg+SSd20PbJQ/FiHnjQ3GN8guRkuM1KW0vjIkSLOooaQ1PRdwMH
MQ0K372xUhw4Z8GXPkIIFIAmyJyel++cvgC2bSsxlPoAm9fM2QGnYaWrzl1yoRWR8JLD0bNtDLTC
T/Q0BbVv2TOWKHPkU+uFf663shCJROILgeQkCK0Ya9AADqy/Iw1KbzII2X18qFTFkydtVyTFSsct
DInIhemwNehFita0+hniuA1dee7SV5wz0B+Vy4LJ0wRWI74CcG1tukun2ZtGzS26pzzuHIig2uoa
D+wyPZSYopkWHXF7CfNjJAaQzEpKv60aB9rr8E1DhTtBVRTMMKK+wKP80DT3Q6bZ14dqYVmKnJkR
amc6yxHhhvA+PFN2XyPz4/qjz/10aaoJp47SlBRiGRiXdphf6jAH9sQIprEA3T5fGaKloRcW/gTx
yZpXveFbKZvdnpTdo6bQtYmlLH2BsNizOQ+LWSoM6LuCW2QDAx8DpDPQjVEpkDtVenlj5GW+BTOk
vp8kddgCBwAnoM4yd9z425Cwd2hZNbU9adBA9phprsm+LUQLkWnThoNVtbVq+JU0QlbnHdbZrjU/
WFZtU8jJXB/Bhckhsmz0LCwjVlim37KRnmKIc59oCm0lM63WYvdSE+ej8Y9FBq+DrO8h2uxXLGw/
xzRh20JNohOl8k2QMmKKbBtFn+GOxXPTz1ERtcM5OlZy+xXN40q19bvEeWGii2yb0ATWgEG3yack
GvZEjS07n6GcPevVBFpDYn4lSjJtTJVD1mNIw2dS9eMuZybd0ahqEjtr6wkVxbTTfBJ3kdepYQf1
FgrNbkmN8U8l28gSo5toArGii+vutSBy9azEVfkEMYwYO3cKWiTw6Q8E+Dm3U43ay/Wo9Umk9G4C
Yb6N0Vk95EFL+C1Hs/RMoD51MEkFLAkfWlR9SJZwn1Erme15bnDDJEdBx2s56BJT94skk3+BG8K/
dJJVv42sILozyNCesUnEFL9Rq85XZYW+8qGnz8U0tmeAoFZveh22J12UEsPJR1RQ2nKU3KhpE98g
ZW7jzmmUN1kL4VVbTjOCjAPyL25XDMqxKwtocvPeqLezWuAKL4oGiGU1lltBoxp2iXk+Hyaj6h8k
a+pPczGits3l9u2m6f+d0v+Ym7mVp6UWt6YPqWU/bxW3YvzY0JvgoeD4CvExn3V4hWSm5UOqcIYe
Swsjd5bpkMWQNRC2dGKpbjWWsX/9axZipYhcqaekK7K+6cEWZwCWFwxIQr7m4bKwjEXgSjHmhl5q
pNlr0rNU3CnTc66vHDUWHi3SzIohDPWhC0O/kwgYl7N66GPQlzl0r653zFID5w77MczQioEmDdEM
n0NS0MkrsByanERO25Sye1sTwlAbfWQkcx5JPi1Sh2PNjMkhVWrn+tMX9gLRL45Cvp2AaWb6Qzo8
Y9oojgRlMosaH1NtSq6mV8/XG1qYQt/HpB89VZqaitOWZfl6md/XwBtA2WllJ1/K4b/v2n88m0la
qSq5avkl7QpfOcsw530fg9Nf9dgOQl2CdqThmrSzrbII4eeXV6CHoTwOjQCk5baijgw6o12f7GEu
2a8ILC+kAN9nqB+vVQKsyTouGfhkZTvlW1VvbWZqDllzdV7oU5HC1fVVOoCsbPng99xXsuQo1XTb
WUWkcDGDaEkHC2E/1HSIl0U1nJZBoFh5+lLPnH//0TMEEo1yZORYl8D/OGk86pBfAChH7k5Rg9vj
m6acSOjKorwMWWIZfgZBMjgq7SD1t3YhtfQFQvbYVxGwJlIV+th3zKMuK+arZjbsriW1/GjM8trJ
biHAiL5stOoTICBM8DP1edPCd4jwYcf729JsRf7vOPQdlVhhFJIPS9DemUBLf2Y6pT6hffrOZGmt
IrHwFSL4Vw7J3EJ4I4TlhvKr1MznJEsCCLH8uz7QC4Mhon9pOBcgv8mmL3MAQvhhViLXbIKMr2wj
S88XLp/aTE1TAGdD31LDyoH0mOq0UXhssvZuLuqVRpb66Nz4jzVhqGFcTUkMectJ9ytI9NlnFovd
NoN3Wy+dG/7RQJqFc0Y0hPose0oj6MUpQVcAsbAmsr2wlYhI4FoelQxqypLfqpPpmAw2DbTsjn3P
4yCkWHlgJa2s7KUBEfZE8DqMZDyzIGrtlSfQdYIOvALHpHRcqXUsDYawvKsZeqpQuez3CtDwFTRW
bVCQTxlnv66PxUJF3BDxtIlujX0EQfV9U6XSjsEH/jWvrGLXM7jbGxDae8paJd/okOn5N0Fr+ESU
6ay9AhVrHAv6+D7EjH+wIHHcORWU5g50LAevZKyzYRs23le6NQ1OZJ0TBjkac2vDUmXw+3rU1oyl
TMyb/z+6QPbvv/NJUlKrn8162kN1V3MG6BOGZQlh1ZrZStE80Gl8G6M1vaLvgHepNWENypJV5qHa
gfhSDcbhLLz4jPNfBqFEaMW60LLO4MI0QCzbDaGZbtM8HbndQ1rRGUe6Fse+oQ2X3kJYpH3eRqqp
lvNZXAomn52qN6ZthjhRuypUQ0N7Mmn226pypJtjI1cf2jixXdxCx7qDTfiWtPCkguBiZMuVotoz
L9vn0piZrVMpc7J+MO+gu5p8dlmRf+RKn5+Kpu4/2VxM9hjF4SlsJv4EKVvZgxkPbZ0GblUEpzCK
ZGdu2r028fIeYJr6Hmwiq7XTdi63JRTkYWJUTq+wwZjvZavL4OVTdZ4sV6xz4aJI3XaShod0bC2X
1DXZRnKk/poA2LUNueS7oe20LUpzDVQfpQ4reSSu3GsFNBBp/zIVcOKytXSaDtaYdRDWsGZ458gA
pEVltlVAoXCIOpUgBuTqA44uvTdRncJ9upCzDIwBLSaQj5STyi2qDvVLI2NdMLNy3MdtDdqTXhJN
sUvO2j/X19/lzAmur/+du0OWdCxhrN/rUJd1G4tARG2MzZuiB+yr/vv0CHfmEBeHDgD8Cf9IMQ8g
dl7aGabBTfHPEO38LEbMOsLRe98o7y0iq1Icq/AzKtc4L5dDuSH6+VEOeVWoL0AdLMchAOCsjY6T
tCPDhjw16Du4aM+3jYNQJYPS/1mvtjR9CyLvYSx/DFW4EmKXvkHIbeCI3MdlXyn7MkJVo88rNypq
P1HZaepxiB2sdHPTN4iY46Si0Gs+l8UjTl5SWr0UceNef/TlbcgQwcJ8LEEnY6jsIqyc1eJzxS/l
WoUkKlit15u4vJUaIoiLx2Gv5dag7HOteCDtCNmjQX5lTf0gGebn9TYurzYqYlXIYNZykUFXs+gO
RqnZcaOuHF8v70GIGf9daTr47hAKms0gL6XBmfSR+jnR9kps7aR5ilCYil/KmT9e/47LfUVFAVKY
KHAIReuI/gx6L+BHDvxQ8HTPi+7heguXJy1uG//7PVOtUKTdHBq5CqR3YQZHjR6WBrMDfcxthWPS
9WaWBkRYG1quDfHU0XkP3qVnAOnGo5sqRVQEo2QcOraFQpV9NXEHHgGJDYHs95veWgScKCPNJ8mC
DKaJvQmqvb/Kvvy6/ujLC42KSJK8Y5MJ8QRlr2Xq7PQEGgplE2qePrYrRYqlFs5z6kf2DXe5UrMk
A2sAhmn7ubeyY8zB7pU401ZO1QujqgmbmmZKtKvCsdzLbfrex/kd5Brc6/2z9Ojz7z/eHnUtro+T
IQW1BkOF5l8Jb77bniys4JSklirT0gokWnultod55UpsWOpx8t937rWBt3OXWYFa1AMK6rQFTImW
2VdUF/FKly+1IaxXGeLTmkJ0gJuGxtbkzOUcwvb9Sq8vxBsR/5GmcdFmJA4DU90XwHbp81sFsW/Q
N6/3/cLbi6gPqPBTTYP7SECm4xDpjpL9q/o1wbuFKSOiPLoG0k19S+Z9GrNmAxNLyY2tWl/hCS69
ujC4c9xDvqaEUm2c4fpDT7oH0yrukGiupHCXL3DpN8Hox4SPUSZsUeIJgx77uy1BhhVuDDCiHIEj
kr9YUbe2OkImS81WZtJ3Ze3/jxag3P93uio6tpbKpGzP3obZad+tXxoAtIWtH2DYEtr1nfzMP57q
BxOWHE/Xx38BwkfFG/2xa6CGR6HGyytIL4dRbapOPZrlbzLO4V+t0ooNrLSHN9gRFABstb32NMFx
dQPDnNGDf3kT2U03ycSRIBb9r+HldIJkffI3r6huD4oCnEM2tuM2a+D0apM2a3/RJDXJJjcJRMGi
Agw0e4bn5pcUKUV527L5ptH8GDsIz2JmRAXO1vX/OLu25kZ5JfiLqEIIBHoF23FMbpvNJrv7Qu0V
ECCu4qJff9rfU1YnmCq/2lUCJM1oNNPTLdGnCpKrqCudcsdr6j0UFqReLk/finmaddR8BjNK0nck
HgYwUuY/rS5ONd8t/cYeX7Egs4Q64II9FSnG50ESEngVJb3rfON//U7vpmhJUHJhkGaNIWkxHlDG
B4OSSNob7s7j4fLsrIQyZumUlSUQO65yoVwGyVuikr0z8wUVSHXfkvxm6vINAOyKKzBLqE01WqPO
gilurL58hU6xE40DYuXQ5kpvJOdWlsJEpZCps2dn7Ip4HPLTOLl3RNKNe8ra0Of5e7cUheWUHRjQ
Qe6dl3cIQl6ggfT78hKsbdDz7++GrrNycKV0SOzbfzn/mRa/cvTP0+LK4c8L8m74ABSAxFGJG/tp
+ei009Msrd/AacnQbvKv133CedbePSMJJuD+bcSTDTxFQCqQm2r0F3yCIs+VVmwEIL3uPS/XsxuD
6n7f5joap+9BWsHHbQUiK/UpatKzZkM6el3quzGxlHtLOihkZUGXfu8I4b+9Ns0eG9d175ZuGqK5
6IJ9abeoJELSLo8nqIhjW4BtKEymzD3Y0zxvgA9Wdp5ZHWVt58oKck+xRe7oMENzbMszrpmksWoN
Sv8eXnaMWxa7HvgarSKk15XV6H8p1XdbYhF2R3OwhMVl8EOxVEYNekMwOcFXqot5f3nfrX2BEV8Q
DwguDfGluMvLca9GZD8KMpYh9HM2Dt+12TdCx57VXqM8f4pRmyahm9mhzPVWWXft9Y1goitrgCJy
yzpJKAOGdT2U0F5pmXguMrVcxXXjULO+GfAAsl/MFXHe5zuvX57GQT1fnv61aMgsbUKwcWRIognc
ZWp9pOBQQJ9rU9khYhZyAxUBe+e6gfdJ+wzV3Taw9He7pToJOav7SJYyBdNAWv8QXcM/0ZGLZ9fF
bwNnznWeyawuQs0js4bzVX3i2N1BNbh70k6ofkAR7ugqyJ9sTMV5zT4IDP+bonf7fYIS+5SO52vd
nOoddRSIV5v+tCwJgNnW1z6znhLEp76HxHCgtlKAKwl3+h+w7d1jR6CooB03BadsYPskR19JP6Zh
6jERIdOc7nTZeke7g/pupb0MfER9AH0CtXHgrsTfJn4GynOMC80XJNrV28ib37nL/BC0uw8aQkAc
GpihNXcPLtT7NuZ5xWRMSA36vB1LKDs45RA49aASRKC/l5CN0f8rqX60is6/BxlWEPOYeT7uctDI
hM5davX7znZCJ3mlS7vv6+XzLAbIw21cKFYOf7NyjNxIDqEfPNB12j2B6Al4HkRyp4qN02NtfMPF
QNKgSUD6q2O7eQCL/G0DDjydoSZSLBvJsJUVMavGhJSoo1AhY97cF0u5I+MP7tKNCHjl9c2asRSk
8DNeBSeCOg7XLWCWKH24P2t9Fd2kQ03iKAHiNBkISIX2A4Rvu0fHzW9p8bkG2nQqrpwiI8JbUle4
2Qgz8eUjA1tF4v4ONvETKxG8yR8VdNL1ch969dmURtz3QzU/KHDjJJBeKtTrZfe29hAjVOgz2ttN
GpDYteix6socvYusDivQS+OqVoZnVcPLT1pbcSPQg6arjaZJSyID9xagVyfn2a5J0RQEPcDLT1jb
sIaNI60qC9f32rgm01+39edIi+k4eVALvu4BRsyA2l8KMoiFQbJBzqD4m+sjnHT2RLWTbjyCrDCU
wMv/66mktllvi8w/VUvGTnRMxM5pB3unkmUAcVhLOpDXsKSOg4XTmwkdNIekTqWAtKJMT5Z2ebg0
tbcPNMRbqT3KY1P5+g4EPGkdKtT6HlrfbmKa+c0dqRWoErylO6G5DfVQf07uqhwesuuV+2VKKvXo
Bby+scdmeFHKT54XCIbsirYPnmnaoFEM4NwdlBKbUPaus0O/rd51Vv6TjR2AoCxIH8Gh2O4B+ZxA
pDjlj84AmFc41/byOEsIy/EZHNJlAJnbfB6X18Xvp50Lbd7bcsz1EUp8MyQUrOLEEh997RSSybVI
DujAy0+If9KHpViqN1Xy9CeK4YKHeZsGf/OkWG6YGOqbVttQ5YR2b9Rmqr2RxBIR+AH7hz6p3X2+
TJBfHGkbTQ3XbwXX9UFQq9szKC7dQ9mx2LPBscowKVr7gTAIoYZtEzhh6jjdsZw6+aYY/8uAyIwa
Aa1P+BgeazJMNyNAo9EydkE8QvY4Cuws+MkmVh+kDd1S39Hp20DTbJcF6RDxxT4zp6P5uZV0r/XU
Q3NU/GmDlByhAVkdIRhdx+6YvvZ96nwp0wnNnR6pdguqLBHN/R8jRGVfKs38+8Aty7vW7+Vz7isv
ZJMKDtwRaCfTW0SIH9uZY/JuLIP0+wT3ohOkdm9qUqah6rtPai42kn8fewrHBGdAZgSaymev6tIs
CSETCl80iO9z5yy7vJu37oUrn2ECKMYBOZ1xFF1stdanrEie0rF7LfNkw5LXhjcSC4yktLLdYYk9
D3K4/pPs03Bc7A1fd/bP/x/PONw4ebhSopsAPzl1wn+qSfECR/HzspdbG/r8Qe8iTzYGWV57vndq
KxpCK9Wxrxz4/MB3A3tNm03Cgl5XNnuvLF8eFHE36l5rk20cLnml6nFZpgW3OeiHtjeQs9yxZOOq
sTa4ca6AqNVFu8a4xBRk7sFZxtmiYcO3etbXhjdOlUFDWUHXuo419GR3WeYFEYgc0e7gC2tjL65Z
lHGmVBBUtGQj2WlMAJIpWfbmWsOOZBCUZwCVXLVvzEJ8y5J89hiVcdl8c+ovani7btzg323TtAFE
oyo4wJFm/SNapBXar3WVbezKjyMgxyT2ETmdLc/F6k5Qy+jLOSLDc5l/rjsWUmcjR7ryDJP/K2V1
hl4Hr4ln5oAF1A1KsZNePxyGc1QKwZflgdhNN4aXZ2xlR5mMYBagWr67eO5JOljyjh1I2oWtnjZi
97WvOT/2nR2TrnGSLocoZTbk3alUXnsAOzZIqIBVhth8ySF021+lTgk6csNp2NJ2y2ygSzxzID7B
LmZ/4s0Wp/RK7x6a9/79lDxr1JBojA6tFPfUQqDw1koc/zSiwhIlwk2gztzL2LHyL45IoRsLZFg0
1jO9BXKj3l9ero8v22hz+vclBg8U09VZgDPpIeo5nztHk3pKDrXHQ14z/7abuTpQOYpj3TRkIx5f
cfMml5dtW9NIZ7XEigU4Xx/PBNaXv+dDb4PmKcOhWX5S+Gyy6ClvfzJVhBJ3lyQrd6mzdbf7cIPj
CYY/0yNqAQki1lOFJAVappruofBy+yBLf4us5MNNfq4h/7sooKQdbQBd6UkORZz7D2ikciBakFlB
2G3xD689w/BsScqsCZ1W9DRmqkZUfMZT+rIsnpdzvq0eUaMbR2uLa35l0tj5Ld6Z7aC72hsC+NGu
qU9KqT0f2b01bZH1raw6MyKS0oEAdmFDhzXonDZKEJLfaVws91ir5Wap6/Lmqt3FDO9TgBytSQeo
S6lWcxClJy9LYD0hDZff2bhQXH7I2soYXodVEOYq556eJhBRhU2f3QrL/W0P/o2a2jdfdIfLz1lb
E8P/sFIto9JQfUob9cdBJbcqxI9p7H9cN7zhWRarcSHGVNtxg37kIFtwM7zPt8pbHzoQWIhh5mjm
K6AYMp8To+OpqLOjlV4VO2Now77biRe1Z2P67Wz4ZqX2EvmF/pb0E9ldNTEmTioYszbpi95GSMdR
LnsecCkV/sZpv7KoJlCKcVoz4YFgg4B+aCruW+keSuCLL7/6ytY0sVJLNmZoZ6/ruMkqdXQWNLzM
uqnvSNG7O5rz8hDUuVtc58tNEh6hMrtAh11w0nz63TugOhRFHuLrvvmJ3sqxr7gOEzmFnHoOvMqM
AzCXKPyBbiBjZTzy+Zc3+NdU84ljsutARqUd+rGvY8iGPpBifJE52Wg0W1tvw4jLACXM2lfQuM5Y
WOCKV6BQor3Pl9f749Q13tw0YoeUtiSjHVtZ/qVFD+/JRbt6Gti/JbcBrSAnX6t9wpefSyn3lx+6
tiKGbfO8EGnX+UAPeT8nx0Gawg879Ck719Fy46sME3fKoSjdBW7c0oD5cGtMj1NRty+s5eoBskbd
Z6ktcrIbSm9azoC+kdqBkKNjv9oIcJ/UbG9xbp6P2/+7SxPHxGFNfOl6XVFAALI58txun7MJxC1T
6Dn6niR/0F1w1ayamCxAc4Qj64kgq6clVPTYngG+nyzTW+I3W6iylaUzSXXSJPUyAMjJaVD5Atos
i/FHNBZ4N9AtqXYDs6D/d/lzVva9SbGTodU2yFFrRpcOmKsHMu4AZvrmeMM1l3qsy/m57wKWvvd7
p7UJOaGXogtxS0p+g3AsjVLZVb8uf8LKGWby6QzJUC9KSXoCacfvLsjjxubPl4f+MKrH2xteweoK
XwGMm0ApdEYefSoj7djo21aP/pB8IvU5Mzj+oWPxdPl5K+eCa7gJVtGl7pNFx9n45rM+dNQcBWDh
Ba6T+G/XPcNwC54sLahAAtM5+csuUV4kCO7i7G8+cVQK1HVBkQnFm3yvtmU+k5Nw9a2VgmkA0d0b
T/QWVf/HpK3EMYF3M/XauZq8LibzbIPHuZlyUH848kuWZAABLNJy0bykVLOTtAVjfCGzR5UR+jQj
E16Eft0V+8VrvVO9ZCUoPqX3mTPmQXJDF/K776viMeVJKSK2sOwoweoVq6VJtwodK7v2/5hfHGlV
3jjYJ0HEPW7HO1p0Gza9NrSxayFgRDxmj1DHW5h6zAsiDn0m8o2i5droxh4NxEAmjo7BeM64ezso
f3qAlmeyYQErns9EiQFn3HS9PQ9xPVd3wVJNSLum9+D/fKGk3YJ2rH3C2fzeOaVk5NXUD5CpDEo1
PCyZyyLWi60TYsWl0vOnvRu9WGbSBzNtYuXw2zRIXiRkTlOtvly2349xHdj4hkvtZpFbzjiDGcSt
7WNbVtkOjHz1gUj/L+lSSBwUDQGlh6rDWpT0NpONe3TnxLrhc/u7cJEdT3khIA09dp883tCXeknG
DY+5cg6boAO7qAsIUnWo+DRjzPwUFEpJ+1LN7qcAoANRiG4nJ0Sfl+dibaoNX8Zry1e9v9Rx3dO7
QbDfU9Uca7/ZuASsbUYjvmmXfLQaz7FPuBSj+Pa68FeGSo5jb0EaVt7fhKcS0M8wn2h6CiDu+4MB
OQ7OlwFFmal0t4BkKx9h4lTHXJVqnKY+rqw7JupPNrmDpvANJLCjy4uwcmiZKNW0z8vcKRl09pbl
qNhnP/Cj3A4imlU7fxxvLj9l7TMMq1K9lsB5pqCCVeKMjiQnfFUa8nI8+d2ycTaurYdhWl5OtT0l
cx/rfnzqaX9jc3mQ1Za+0IrfMUW1nQB6IblWywmEwwjDC3RqdPvL07O2CIbPl4HOMk7Oac602EEU
6xfrA3CsWuOfamFlBH2JL5cftHbu/vf7O/e2WMyqxjytY+f78BUk3CewkKobEicIH3+yF/cze0yf
7Dtw5R4/l/fZl/zn5QevrY1h671W1rhIPNeqXlreRkXQ7YL8eHnwtZUxLD13/LnwUZWIUyW+FZP3
jVhXNXEQx4T4Ke6nEiTiEpSw46Nm+XMAurzr/J8J8StyyB1CIaiJe6GqfUbI31I3BxjgVYQHePnz
dnu32KJDzRuNC9PJG0rQ0wG28ox242Ungex8Sxe2bPiQFev+P6TciNKKlXdtTNoi5iW5E0tzGl16
kJm1kTxY2T8m2NCuKEi7FkChuq6P3Kp6RZv9ixDOJtpvxQRN9BufuV9SJRFVuOPXxBXQz/zrTeKQ
J/qhraC74nRor1Snqc/aiGV1OIPIxrfGcLCbyKdT2OUQzfLp4aotbYpHp7ldzRALbOK0mE4dozeJ
vgrZi11hmCIp+4HWHBEOyKsfpVc92am1BwfSj8tvvrZShjGmbjq5vdIqBgBPRD6h6I7XUJmqtrbC
ykqZqLhCcrC+AxgTp8sjG++QVAVdU3IgWRa61hYKaOUrTHRc2o1JUNZVEy9S/ZY2j4GtRd90uVUg
XHFZJjYOmKIEN1YLcbhoD7TsQB6wpbK3lq4yRRVrZM11qzsVd4L9gl+MK259SSnIEgZV7Nth+UTT
4aWT5FBX3VYXwdqEnX9/52u8NBldwJMrKDnWe5+kd0tfHZm7Fcytzdf593fDC5FWVYILXdxI72bg
YLVAI6za8F9r724cv+NMqZ6WQcWLeJML2gz9X85WF9BKEsJ2/n3xtCjyAX2GdVw0Eypw4NzMf+Ko
tyPGNfnVu2BVsSc2faHtyHcWOLk2HMjHhVWA2wwzHwkklDPdNXFbgK+iAwzsAWAuZI/B9mWTA3X1
Q96UpxpJg6F+JMmVuTwTPbeA2bOUU9PG1gz9PcCHmjbSaCGoMpDz6TAV00Zy6mM/QEyQUu4HtMy0
rON+9u0vqV+nu9Gz6C9Z9d5JixRsYLLdEif+eIsQE6qkE+TBqPKbWE+xK/OIpUMY9HpjsdZGNw7q
1kFWbTmPPsxvwoVOHLJtfDPE//h4JiZSSTVN5UD+rzkfz94PC+iuo5dX7C93ciAbgePYWJC1rzj/
/s5GS8dmzlzB70wO38tEhp7KIW+9pfPwsQsgJqlIDgSkX7a5jLXV39rDfCios1E/WBvacABoAGXI
U9Mq5kgzjbL+Nvr5BpTuY/snJpNIkRNQjJbwiyqf2GHSwc52WIirCqTvtPWpHX3rZtYcaFE/uC6w
JKayoZegOA/mVCx4CZyUrdXfPhdlqEbqbISua1vKOOSTChBEZ25VXAPa3bT1ofTvhzk4JewqsQdC
TCwTFRmjwULQ1Og8tzwNE35k3hbq5OM8B+h3/t2pnq6DCnLMFdSSv8/9HPqeilzXikT3Bbx/N4Gz
YREr+8pEHSnQ1PZdyfEcD2pwXXkbMLqRyPsvy/D/NRPyfxAjoKbsQeL2wF2Fzlhii4hnlMackywN
a+CBwkT0873f+vQISXEAaUrQRrS8G25EACaN2gGnkuhTtBSSyvlbiqQP1cRAJpa7y+ckT+k37hD6
aZHlcKfQ6HIq2kruoSVuR21eqH09IcSfoIcXtbwovyAJ2z9djiHX1sfwJD3AjwLJKBUnRbmg2zE7
tF4fJe70ze8ZKCqIHyI7fVXASkx806hpXs2LrmJEllEHzotqOFai3l3+lJVTysQ3BS38eZVkKrbJ
yfFBWIRCzewGu7S8b2pnI4BZ22dGkLEoiylL4iFDD96LQwPO8+ve3ggi/AHtTRPa9GILZNz2H48r
QDHK0EGebutkXXt3w5WkoBQc9JRPseBQamgD+3Xo9f6q1zeRhbmuSDOTBZGwAofANAsRknyWYT+B
cSxx3ftC5i+XH/XhZzi4pP/rUobaziXQ+0OM/mv/twBl3nNZtluM5Wujn/3wu6O1qSwGCeVhjivP
/kr9ak8SsXFAfXhq48UNW6vBNE8hk0DipeKPdMyfUn95YigGX56XteHPX/TuzXH1GCu5dF3c9CQq
ijM5SIiGjcuDf3gM4d2Nc3sA7L/oZEfjRD6I/luDJk/b/yXyX9cNb5gVmEF1L3U/xL47WOGydOf2
hRl9pBZIuTnb8D9ra2vYGKTjJ7poEFBNiX8oy+CQu1vs6mvzY9gWZQVIzjU2ZUJbZzcEo7NvOZ0i
jxfBsXS75nB5oj50co5v2llH0R45aQ7Sozq7SQvV7ie3KREgg4xcFw1uHO0Wo/XKJ5nqnJ1DCuIW
ICpCuEb/FBnqnmUDRniuSvvGHUW/u/xJK6vyH1/9u31bI8uA+seAvnt3uGdJc9SB83p56BWTMCU5
a4puXSA7SCyoqo8F0d5tAwrXe55MfONAWJsl06gBzkyJXrCnAvtguXoO03n+1ffiBTQF15Fo+abw
5txn2FsVt+OkW+wHr7TdY9oGzZULYBgftz0A84RUcQNcO6plRb/PabolQ722vIbRTcMEqpdJqZh7
/NS63p3KtiqIa8ZgGF1dtqKcWlBRzg64SP3umEr0zivnMLkQ4iYbCdGVFTbRsWKAtMTYlV0cEPHH
Lq381qrnT3PCaQjGHmvj/F/ZqqbQJWgiE+nLAvsIlA0kZTIciZ53HpouN3bqh6Ge45uYWFpSiB8k
aH/smzxUxVObfHZQ9hQNtOQaP5qktREwr03Y+fd3Bo3uu1zLkgJwOHxFrQBiEQ/a++alfCPWX/sQ
w+QyUBKCrtizIQbjoH9aWO1ODeTopcEdmtAgq87HKQoQZl52Iisb2KQUFINVl2ziHVotxZ1LWOjL
9NPlodcW3ThVlXanpQVjKrIR0IxWD+6cgfjp23WDG2btyakHdQycXzrdWW6+43YV+n67sZvWXt0w
a4luRZpLj8Ta18ehRrOxQ7NQBNfp3fkmLBYdThUcBQhl3MGJnKX9PBTZjYLkyuXJWVlUExRbZ1Qs
dq2GeEjab8pznscaaq+Xx15xSyYmNpXDmQEOHJRNkKN36huIfI9+9ln2S2S119Eq+SY0lrksq6YW
EdNi+S8SSPGQNOLzgI264ZDWZsiwYs/tbYXm1yXOVfVIeXXTNN6PyxO0NrRhwJUIlrI6s02NQ/U6
J+LOycqrOj2gcfav77HFgp5WD8dxKazQhkoJ64b95bdecWumsmQzZknj98sQ5zlwjbi7ozPG1eV0
bKHvtA/cgm84nBXTMkGwge/0XGB7xhWTMlLZGa9NkO5pRnurpXLtEYb1Ir8zB3pM2rhY9ktOQDQf
9f7WRfzjhLjjm3hXEJmDU4iCcRwpSpBPyF3QlxP4PNRbMtPjIty/1EIpbxj3ZNA/fbhVb0ifL6/S
2sNNhGtviaDvAwunT6OySCaQhgrbxIZz8menDsXi2rvWwYpx1ISxPxjnuxkM1+gsl+MT95L+9fKb
rOxyEwGbzCnPxQJi9wT9LpK6d5A62QDcrA1tXIFH2tgKrScIFhgdIb7W2E/gBN/q4Fsb3bD8Wtbg
0lbNELv+V298dZY/lydkZdOZGNfGXSAg0mBchnb8gNjHWTQx3nt/efiVsMDEt6aFy4AJRdi3sK8O
kOktGMVlKg620+4ILyLV31x+0Np3GKd2I9jUVO1sx4sTPKmKuiGyiCKkc71VWFxxNSa+lRQOLzNa
DdAKZEFkdXZz6IC42HnlpKKq79LrPI1JPRmQMUvZBLElEdDvM8gpbFq9gs318jytfYURnkMtGoer
whnbJ64dJV5ifa4ZrR8bPxc3nKTpxnm7sh4mwrVmpcd5C0OjQnc2gnJl7dAlIk6eLuyNSG3lTDfx
ljazIb6rsXdLkkVpUAJx/oX2yHS1v2p+5UXMlIj09dCfVdMA6iQLEsZ28Y0PfKtTce0LDKvmReWW
nepp7C7FD7sRJ8adW6eYD2nqHxaIF11e9LXFOP/+LvgfwWfgZgl3Yuiq/2W67sI6Xe4tuWx16fyH
E/m/dLzjm4jgqvTmWfcljUfRqj/g2up2XBbFPklIctO2tL+tWtff8dRKXhJo7kKqorR/QO3Qf8XR
gMoT51dhR/AqhidghYv2I/gcEL93XwaoMIFWZEvFam0ijfCdZx1LvHGkMeB8Xph73Tddo9zAunoj
X7ji5k3uUrCXlbRPJ7y8Rpd5pse3xR7+Xt4Fa5vNMH2v8MuK2o0HbO+3pmH7JvV21L6tPH0qq9fL
z1iZIBMU6o3MllU1OrGVPhd+EDlgV1F0Y3JWfJeJBrVBQrIQb8A2ZsGjXxXPqeQ/GLdfNBMbc7T2
/ue5e2cpVj0Edu0lNK4TKFO5TpU/NtncoX140htea+0rzr+/e0TG0IgPXKOLbusFIEdkVpsxGpo5
yrvrThCT2DHgbqbchLix27Rk5ziNc6/KJN17Vj5f+Yjz/n3/Eeni9SkEWeI2TWDkaehPfsSGK0c3
TJjTAAwFeVXFWWODTakU4OwVpR5fvJoVWxiktaU2bDlvoTeRcVBrO/Jh7l/s4Rvj3y9bwYoVm2J3
upuhDE+yHqR8hYwWElgnR9VyI9WyYsem3F3u5VbrKnhzOPK7PB3/1Hb/Oojsa9N7v2uyVT1a2acm
9hOsB+A2prgQTkweXcSeIZgWoFSjaJS27haseO0p58Dx3UYKCsvPHd4tcVqLz+ksnpdlfKD98Gkp
xcZuWnuEYdMIxEevZ+CDXoZnGzFoMz/a7DUf/1xe7JXlMOGfgQuJSYGCc4yDp9svftUmoX3mCBlo
9c1iOXnrqRJfLj9sZdOaQFBQKoG2mcIoegZlp6VBy0A/Jy9tVfYbBbGVvWs2QaQ2LfLMRfqrnLxj
NvtQANzqp+NY0w+CBBNkKidPdGkB2QkClFRoeagjJa1zL6W8Q5b7u4dpDDmk58ASJreE+tZWx7By
qQc7YSMUm/ApGUji2XzTQTksu1WBP3yXiaisHUHT1N/L67Ny3zHRpR74W5zBRROcFmP+w3MafkhF
ZR/ITKwEwFnugBPOSxB5zz3bupmsbQrjYIfMpEWC1BnjzN0nstiX1a2ntgx0ZXATb2ppPRQWTXDt
SdE6Uk/zFFpZ9tIMy0Zmeu0Bhgew+oDnHIBT9ET097Nt/2yD8qAsqwsvL8nKhjaxpsQlqS8otCv6
yf5UpxDnESlRN5cHX3v5s8955758VHd7TAk/EevHPDzoDgxpG25rbejz7++Gpn2Sd8uoLehXPEyQ
gmGAZtZsIwhZG9w4v5vGAVWeWJLTwp/qpYmy/rnvthgC1mbcOL4VVHeQQ8qtk7Cbz1UFxliI1W2x
DjsfN3GAe8UwaVz1ZYKiiTgH+KMMq2ms/7K84s8FS+0i0l0AtJcvgGMBJR+NVC3e6Cj0rx6hOsiV
qAexabD8JYoNtx0CjFMqQFco8qX+0fPKQblWCyf2HaLBJDx0wS7prSmJqhLk4Jo13A5FpvqHqm+L
HYpbzo/z8RIlg5jiEqwO0VIo9ehaOkGmQDIeVWrm34Gth5Y7dwWHVrBlgcQnSOQYzrkC3RZExr+2
fEb/pvSH+QWNxxCwLvqqj/J+ALnyzDPrD7MKr9+1ULt97BILOILa8fp8z5k7vDiEQTZtDNA7I4RI
bHjQjL1q4eto6kEV6c22D7TX0r65qaW+T4L5IhwLyUDYMIZeV2e3YG+kYSYS5wQa5w56KTak84Ze
vYAX6i86uur7LIPfCgA0Xz6VeSGTnc3T5mcGocSwFHYbDlXl4lFFMB1pMA+fWJ52Bydp5HOyzBp/
Dz97Nvc75k0Q3lV8OBWg14g9MdpPQQC7DAjxfrke824kvMJDjo7Wg5MTa59CDnOXeYWDlk23iRo6
N9HI5jbyF8c/6J66j6BCHf/aFgoS92UHzypHEFOGlQQ3VJXYTeiOUn23uCPfOouCC5K4qGAoOke1
yyDbYqPfa55yGgVJm987i5NBVnGedha0naZ9kWSgyQoaNbrHrEFTdWRBsKLbCacvvtvFMj7XAMB8
m9zcnvdu7/nlgTgWryIlk/IOd1F9q0ebtbuF1OytzbnuQ5854qjHjEJsHcYRBDlVUe0VHnq1UxLs
ZreevqLdEHmT1PPrPXAqYxmVPSU3aI+i9zkTwXM35z6B/B/okBXqhscO3aFdWI2sBIUmA9UdBOCt
JrS9sta3dERnHsDpXha3rTcffCEiSPq5R7Bo9aGGG8A1wR6/lJam4AHKHHkovTr5xNUy33IFzShE
+h1QIKzs9lAfl4ekqMez0GFQgweiGSBUU5TsL3L91jcOwfXXWhQwnEzWdNj3tGtuaeLSmzr32NNY
16IFbbas7wU4Rf191gn9NeilHfq6m15R03WLHelyt4umrpPDvgZmez9MlnfAnWMCBMizbmVvl69J
MQdfArB1hA4ZXUjNAMQXtPXyKa2t/tg1TCADoMZY+b7cV42dv1Y1ypMBdDO/Jqq3jkpKax+I6gXJ
C3K7NLzvQ+hVj9/bdMbroI9utzSuHWK17ZOtK/GUB0SXN4T7HrsqX4b89r/enp1p4OAK2pgDrYC1
KHaBD3aNVJf7a04qZkK4WeA2OcuHIU59/1sajGcWONAzuO1Wlee/xq3/D+8YN+Jsx031IABTOulH
ALizp+l1+eG0YXuff5k/Wd+dr8HX6WX4NNwnD+7z5Y/6OLRnJrY7a1ntZnkAFudWVyFKDAnwSYW2
RNixoA1lpq/qiHGYmc8s2rxfvJQC8gtI8w50GWlYOeVvaW0l4lcCVbNhIaFLAb0XBxJbfAkHNkC2
le3S7LlRUHBtroLa4+w0QsXSLhqo1UxDXIGN/DDKpH8R8ziTsLS2tDU/Di2w3v/uZOCgIZDad3XM
OnoPDOAvkKof7TS5kq7yf5xdWXPcrBL9RaoCtCC9SrPYM15jO47zokq+JEIbElrQ8uvvmdwXB1uj
qnly1ZQLENBN05w+x4QmATDkOXFZqWOc8BvZtqhxRVEtl2QlhP88egEm49/x514V266V4EbqOw/C
dV4Ru1wU6uIR7t+mK9oUunD98thQ8InYgIgxSMJ7D+eNYWngRkyntaMrp2QQxrCma8HtPao3L3o1
QFL134GXbukAtJXOKDF96bw/gAWGfvXm9Wvk+0tDN0M6Cvol1Tv8IPDOelt5kCqW/ShWgvTPTesD
H+AUuLMHzuDyyOoM0UNpH3s3uBuy6rYVZJOomlzkxD/QAnadHwPxifWlaR2NkoYakMweUcX5Bf7c
232gBBwD1siiKGaQxIiNBU64uKdQAK6RYS1WulgwXhPxpJyg9fJ+1EewGQ7XE+8R68094o6Aqx/n
v+LzKzIzIU8I3anrumJCAabaybTONpn0fiD4QrQ9F19wQ9/1EHE/39nCxjJJAcskRz46p/Jo5TKM
+2uyBltdWgvDlKcqhmyqQ1FkUrL/xIgEZUfnAQTa7CZvxzVisqXhGybdxnKUgw6cAxmK58afXpSc
VrzFX/Whj8c1jrR/bXruK3eKyxICNAG1n8rKQYlJGQiEk4EFSQfkgKApnSiw+High0yjYPC6L01d
J/tETWQ/OISfVKWJle77YNC/Woh/QmktKNIiHFCuHCFETHe969EbVrXpwaLW8AgiefqVags850ET
/BFxAvZuzlIWqlIh8zO7aXVHOsQPpHXHnykej0HUnzbP57fD0vY2/Aw4OhGrFjmYvef6wBI5bvwm
flLVGsHAUvv03zkNOnCbNFmKojxWR+3g/iBTvc/r9qJw5wMtoehwL6kbSA07cXEt6uQqqaudIO2u
ntMVg1mwThOD5ScJ6/oYldcQkBdXzmw/QYFpL2IIJlid/8SC7Crtqov4PRgzUVmC9EEFcSiUh6oi
QjYzFMVv5X2t+pVNvrAeJiBriKE6nsZ4MbIphM4VSiZfE7twD1q5a6ymC4eLSVBYBCyBoOiIM6We
owllSKV+leOL8HTUrj3oLDgbk58Qb6VzmqTA7oyefwdRa8jH1+7V3KibBJI7K67/L5PHJw7BhGkl
+ZQDNFU2UP2Oxl16xw5O1EbFhlihFTlhA/G+jXWrt2QXh4enZBPfla/edq37BVdnIrkcMQHrUEh2
HLUqv1aDsHe9SqgKz1v+0hQals8DIJ5P2LljXv2qXUjV2PdjXGycNSWWpeEblk8pcoodg4ycUH4U
+PyGT97V+aEvNW3E7MOYsgxZcYYaquYJueNHr+QrkdHCrJi4rEyltJgLNM28/rqkgGK5EOgIy7gi
SM0Pa7jUBRsxUVe1mlxa+yPY8ZMuCf0uH9/S0klex4x4Uc3SPAldmq9x+ix91GkU7xKnOYv7Ji/x
SO+B5JCr+1Z9t30d1vlKYnap/dPv79p3kkwiHwHVVGHt5hnnZf4NIO6IdStO6/PaRvaBd7BmDZXI
8DlHEjmR/3W4hRJs+dKFD/Oh2eZRc8XeUHfqPJFdubGurbf+tXotf4KGNQv5hl8jWltxCQvu00Rv
+brK5yQReCJtgr0DdOImaOVT7Ko15p+FrW1yFM5tD+DI5NlHRYP5rk3qDEoldFpZqKXWDZsvJieo
+j7BPFL7WqviR8W7lfz5UtOGuftxW1MJdNuxGeoMCSktnyACAwL/8ya/NPGGyWML+6jUdO1jOVp7
nyBZ446pCuNuTT95YfxmOgOxg20NHCvrQfq9acabPA5WfMrC2E1UVulaytdzD5gJrfadvJ39OIK4
wMqWXBq4YdwoA7SGIEahb1X0vxriIZse7y6adJP7TtmD62pWuUdwEYRF+1r6U5hM7WVLajLfpRAI
HJ2yZUcvrW87j2970vNtnrbzyrwvzczp93duyWuESFnK7eNoi2ulagRsZbA27afp/SQ2MEFVWXti
0CWUH0fuTiiHEKh1i+9YXoowgb+K+Mgven9mplgqnib8QceNe3QVL6O0G1oUCzsr0e3S3jTMNhhR
fgGdIH3M2bM7qVAr6FJMF97PTUFo1JKyxCEOarb08J9P5m+ecL5lcXAX02KNaGbh8DEBVknAm4BW
A6zL9udHgHbFdmhzZMq92Yua3FHb88bw+T2Amhyo4Oep4DUBAxBM/cchFHuYJzCYhYnTyA1eGcgL
6bxWh3ijjH+d7/LzT6MfSIfsU8VEnvmHxtFbmYH12HenbOMF4sbKVgnFF6CKUPT4106KpiSxAArr
aDUjgh6nyHdtAnmwVgm+Gx3LwQOKqvVhGut65xZq2HE7a6+smvdXNcnZm5/innv+kxds1qQf9MZ8
LqUf2MdWTmB5oCC3fQPwjF/EMYkXVCNUqRohY3U6pjhUg237h5O51928VrCw4BRMnNlc8KkJeKaP
0s33wfRVeMkW4e8u8//w7L/zM/T5pkAw9O9q6diSntOeQhDFQ7cGGgUcligRAOBhxTEvrYH9bw+F
5tB7C4R7TGUSREkWZ6FXy5XE6V/YzCeO02QcHIXiU9LBJwBX00V9zMUX0cnmoYGwxl2XzmAnKoEt
vJkDIq9TWzY76M3U+xnknc8DG+wm7JI8jpJiVislaEvfa/hAnqMqGg7EOSa6uNWD9cWf5wubNsKW
yXGRl88bhndwEN9KpQUSfGKNS2Zh4CYgzYqzOmttXFYKoUHWiVfEXR9X7kpEt3A0mHSEqVNwp6+x
mYfux2zdq1ricf7b+U281LYRtLB0ip3CTTWUKpqdnERIY1AEJa/nW18wEROAVkiJvFABE2k6FQpy
kw3lHpsotIrL6mCZiTobudeVIx5kUcDlXw+lk4Zj5rzRiq7lOT8/bZgJOitFlbmiCxCO+kqHpGzf
LKfYuCLDUWq1YW4LF12uFaUsLYdh8bhPMyZj9JYFbhWyxN02goswsJKVd56lFTEuHhxKjRmvMV/D
kEMXc6hAG1O3IS3Gx2DM16BtS59hGDLIYbKqSwAkdk7BXpX5j47UN/Z0GTCL/SXYexdQ1ky3Q2vj
KxALhGnRhWDgDcW0hr9dMGcTWDaq0UqGspNH2cpXlPA9y85ee09aKDhjZizRDSjKcWs4udHV20lR
JAKy+KsnLBH6vgMFLeh95hB5rnz1Y5iyO5KO3/9SAJ03yYWl+YA5KxCHQ7gUJomkyjeiRX6woFe+
pdJZ46ZZ2GMmzaHLbQUFbNxWxgC0xcXpSGzrqxQI/AjPc1/Pf8fSGp2+790WkH1RVfaMs9Ef0qum
6PBwlq5kOZbGf+ryXdM05Uk5N6iElokTyuFuBPMysf/EKBM/P/YFn0IMK5d8cjMJ+aTjzLonOYOm
yfb2GnWzVT48agdS2PVlJVuQSfr3W8gs2RRDEPuYU7gvJOPxPIdXxZ2d15fdikx0wNj7tAwy7R09
xOAlf7HFSsNLy2Ac2U0SywGoIwL1wQISK4GUz6B976PZb7Kdn5dr4oyfW8QHukLKOzsoFD6gQJmu
nd8m+DPbK1HW50v9gZ5wal1i+8XgQcESwZu+iYMinMBx5MYqpNUTUeXm/J76nFwUfMjGSS6ytgA1
GJ6S+zHj+7i1Qfpm59XzMBByBUJGV2xJGYMjeTqRqqWqLYqNnyuxlsZeGoDpWTzPSXPfbfBSrkHC
E5FpXw2QqA0nYNK8yLbAOnNRXExNB9Pi0TzNPAVmKn960Mn0kNcXaSFhFk+b8Z3tey2extxAd8em
ZT/GsfjRVGs8FJ/vZxoYHqt0BrckFFsB7NL7qbkjyReuvjjZZcwpH2gYLV2MOh7QPgfUtJQ1tFhX
guclCzH8Vc9sn6R5wY5UpmUEso5iN1Yui8AxuEZUtGQnhp9CVrkfkylGtbwvN7b9ELPqmdCHprX3
VgPw3mWRyQcGRqoqKjW4to5gpIgKmoRS/+JDsj1vhH9v6h/vVDQwfNaoIGgjHJxK9cZ+YgcvKg/t
C/8ZHOvrdus+TJGzBQj+KX3038hTcAu2/ZvsqngsvsvvHtuuadp+fjZ+oGgsZdKXaQNNVZfI55J3
t/20xi+51PRp/d7bhy1j3jQELz6sfbRV/9VXdOVU/Jta+GTyTKa2vuyJ7NSJccZBhRuKAusoFkn3
pPNsijyHjOD1ztQUQSdqvpe8j7dZO9jfBPOa+8lDMA5t5mSTzrVzAAcL0pipX363ZiQ2wYKYjmEO
Qrtw8jr7h+j0sGsbQu7LEiLjulPF3lIJj9wh8Tc0LfqLLkCUGDZPZVAzcmLFmMpfoALczUGxaa2f
IOhccYULToUYsUrRUL/S2ocGbHXbZcG2ccfrYrrtrW/nd/RC+yaZ5TASpTVKZY9zs2FWiKsoFGzf
xLimJbq0n4wJqjvUo3kDnsGpcO6phB6vLp/OD32paWNqBqBCNBJieLadbb6VavL3bJZrcMWliTF8
Yif6YRDSa45dTr42Mb8Sk0BhVTY+1qX7/fwXnI7uDwZBqYlXnNPCKyDy1h+hXwgpnRPHEw/zMgC1
PWhRm7Vw9NOJQjdG5DBIVA6UeS3xKc2bxcudS7qV8u6lpk+z985dxH2RS0uBKwzEFq9dG+8yWu3O
T86nhxJGbewcCFGB2CkAtaYr53qL/DbZezYdZFj1VbxyW17qw9hC2vMIjy1wBBPHjYQV7H3kx5Jy
zeMtzY6xh2rGsWdOBUztZO/ngG16b03OaKlp4zwVVayCoEyGo99UfQR/J1/8QGUrUe2nmx9zb9zv
a1exPmvz4eg2SeRU1bYHMhheM0z1RRx26MI4SVE4QVy3FGDoHeSWdxPQqDnqCs/vnYXZMTnakqkE
LavIy2M3PdlQq8dj7IUtG+djj2KfTokUBLm8/x1Lxx1Dm4txLXuwsCFNhOI0cNq2xAd3hVup22Gc
8meItcZHXXv51fm5WerCMNm277i2UQJzjLvkleh8M8DUwr7L19SZlibfMFxQ5uA8p1AMALP/jYi7
Z5xgv86Pfanp0+/v3I1V9UNscTGgMNgJT3rkzZq3WWrZMNUcFK9WptByUrLQSkbUu13mYzzDUpvR
4t2Jj/OYnxL9EN0iTfDCE3t7fkqWltMw1bSxuRwKgh3TgRuYxC/FSbN0ytc0NRfOKJN4jTqy9SqN
5HSsS9QL/c5Hsp8BA7PSLCz42uVy4StM7J9XQXHVkwPojnV/11koDKrst7y5iAsXpVyG1RJSApyu
HH3M6AhCGHaVdwde6cssyoT69Sne0kQBrua4rvSmoI0NPkV6YxX92tVvaXoMm61020q7mZPTBe2H
yLyjJNnPqa5WIqkFd2+C/JpuinlX4QNQ+HlvNcCSDJ51azv+gWfd8/l9umBgHyF+cVnwEYw5wr5x
LLlno7c73/LCDjXhe2lPW6TV0fJI26cuIzuAQL60ybyPcZhrOa69mJ7qoT6J1kweNjDP1PFgUX3U
zP4jpvRajU0XMju9b1q+H7oS9NaAkIeNL9bKWZfW3TDusXZbO4hBI1zj4ImGFP3FXQeyOZSsrRxo
7OThPvss4yDOrcHLh7lpQe81VI8ZJNwOCd5cyk3QNfEXO21xOPSPI0nrU2FYRmRYW6coSXVuDjBo
wGkUg4J7DGPPJdtiZkkVWqpPPQi+FvJ+chv1MyGkn6LMnsE54nc025ZcNE3kl+6F/ttkr6mCfiYk
RvVAwIZnJCzvi2mNQm5hEUxsBYR+A18BGQLQHQOvmn+tOv4IqeHN+e178kGfzL8Jq5h5FrTFTCAM
R7qvwobgUQx4a8P7ELVAIH93sl9MQ6fofG8LH2PCLtsJlWxT7ukjajonVNLQlwqaWyEZ17g7Fuzc
BFzOwNCBVAMdpM4jl4cyuyRHRamp7ezaY2qVytXIqd+k2a8+u2mnX+fnZMH9mWLOiE0bH9XWzZFn
rKrxmJGjcLUlEJqFsq8rb+OyIyuLvTQ7p2V5F8AkNrHdiU8aElp+qMa72VojP15q+fT7u5Z9yA4l
iqLlWn53m//staNzqV0jMALluiBDjd0/s3ordHpra++yW4ZJa2cFJ5EJH2/TxTwK6IzkXxtZ790U
qr6p6qLzi7u04Q0XKlzNa53l8aEhU4SXxvsgSXYsWZPeWZoew3tSCelUJ00yRKR9esWHqbpR0GBb
GfxfYp1PnIMJlkztQHq66WGuZc+vLDEDIe0TJ2qaHJHGVCInNsc9UPK+JXbNmNNNz3QZFV7Ow6GT
edhX8/A2QE8PJQgQrPZjG0pqFpETpFdisnF6EPAFTlGuhEIL02EiMEVao45rbgA3aKvqa5YH2W3X
Zc2382u5YKgmIZ4UaYNq2KQ7BIVbR0mdJNfWMHcbwYELcFHssr2sn1P/72yJTllaNsiB4QYz56HD
oceZBl+nvLZRlR+syQEufY3pC1QxFohJ9ZHXjx3/XYoarzbXzFm5dywtxen3dx8B/u6+Uxa2Tlv/
TrOfQXmZBDc1AZkOJUOAcmR9RJYdQUA02xcxN1JqAjDHGSOe6xkOwS9fMkLbKPOSL1nsfj2/rgtT
YuLvZmnNf69LR4fcUw3yPNRJnm95wcuYaDoxz24G9mWIJrVbhZtRJtOwKS8CwVBqYukQ9o19Tarh
qH1/C+KF0CZsg7TS+bEvzYqxD33Kk8YiGHte2OFg3Y56DWexsMNNBF1QUcua5gHas4kfEmuK5kFt
++zLWK6dp0vzbpxOHXBAbtu2w9Fr7VCLG3qSqJ9WQo6liTFu7iohU9x0LZwZ7YE+uSfd6/kZX7ix
mCRtjT2p2itwk1CWPrSiimjDQuD4AaXazODwOt/L0vCNoykAtt6yPSQeeMaf2gxlIk35eL7pv2H1
J+eSCYjz7Q7FBxOeUeM6zpxQDRTELzJ1NmPTepupp5AElB3fgMANuQJfOj1wYczb5InKNoLV9CpI
oI/JUB+9sXQQb2vcpQCLrdsnSAs2IJFpm6icehf8PdK/c92pykNVMdQ1p3W5iwvhw1PS4Y5ndbBn
tkq3vEycTYEy0jBO6c/z37mwgU30GQHobxYejjPXBSJcCrFDofWzKyTDezfSoed7WVgoE4LGKzBh
nJzqoYqfoNyH2VwDmH6OOKZwqf8eAjy3rWC2dXAYQIvxC8VOUxLlv9s3VL0Wd/mbXUVxGa5JTS99
h2EvyKRXXVGhs6aswpI+xfMKdn5pGYwYDlw30I2ogAGC9pKfirBxyzC2irAc9eb8Eizc7U3AmV9l
VoZn8OLI2+RXq6HD3YNF1GLgj2rJNkny61ZZt1URrxjQwlSZCLSmGMCYkMI2nenNUdd0XHO5Cw7R
RJ9Vk930gwufVft1sLUZcPK13Y7XZW2vZQwWVsPEgaihaJQj/PxYFvNBu+V87NTY/nH9or9FRv8i
9mP6AQQSazET3xurY1dm21EH15lzUTEzrOJ0FX8XGsmgc20/A7EyhEPssAjap7Zun7uZbvVYX5/f
UQsrbEqAN4VPJpDCtFAgzB7cNv5hMb1iDn/zcp9539PKvBv/1OJYBYWBPo5+MEUNVJm20Di0IpcP
2gmF4xXxiU+rijpq99tursDonGY+YJQgLIIe7CD2Wdv2L4C3yxuepTQsZ+WHlUjJthl08ljarnoh
LnM3iVb9DrOidv00+UBu9NC1rViyO5XGvyRF3x5sj7U0tMB9JiIxUvnH6SV7mlWjdxDH5TrUmTfe
y3iqtrof2RY8ixDCwiWPla+EW3G514XHN9CqJne6p8012OzFzpF2/kjbhPwpk6R7HfJO3zO0sW/r
GbQTAfOvELfEYZDZ7r0AIRoFZzHk1ld88kJWxnzYryke0xiFgQLr3e0TMXYvoxLTxnFwM4VmbxE2
Q+cBwhu0w6WGddpK75a1txKPxeAzOI7NkIesAq9n29ywefyR9PqybWlCE3UL3TZdISSbaPYzpeK/
ObHXTpuFsMbEIuJ0nryqnoujmkbw0lvVs5zzo5D8eei7W7vVFx6YJiQR3LlWCemN/uiMyWZATqjy
yWUxn8lS1NXC4n0KQksoSW06+kbilVDi8xOGmCxb7ARqmZkF+iNv8n+Dajvd6dQtjhq1LA91b6dR
k00WFHM8senthO3Ou6HPzwNicm9pJ2VeDv7io1WzLZTBdwlnYTKsIfUWAgxiohL15E1eSvD8FHe6
SqK6t/S2LT3/dnTA19DFstrUhKa7xO/l3WzH/F564GUvWFo+TqgFvcvBef1y/ls/r3hBFZfh17MC
NUGFy/HebkMJT5c0v4XCah05Hh2uJul4GwveeFtD8HlbF3axHVILQlHDWEY27ZvvSQWBx3KI8y/n
B/S5EyEmd1HRnIhZ2hxgw7xvQ6dDlsLz2JWdE4T8ooUGha9eddX+Ot/d/6/gHw8GYqIbS8USmjun
1+m6EUcLbFI34KHswfak1PyNkFZfKxH0r6TWYEYDAdUPv+BpvIEMokU3p/KKqJrLHBfMApAaO+3q
I4l7dd2xMr7vg5xsCLGhlTgU6gcTXN/6teDbdHbcIfSII+5jOmQ7iwXlz053dhbBcaU3+YluN+nm
7D7rJuvGUYLuLIuPD6Sv+MMkA/5zhAj8vhrLqcUrjuVv3K6a3kQVNA9dnbookKuGr7GXpi+CD+kv
OpbiVjbaj5JWkX06zYkKC1pAOCao5yenBhOt16v6xevwTpxgV/z2KwaaStHQ/AueOcZoKEF2V8/g
2qIFt+/BGWqHGXJlIfVoduf2iReJPgF6t+6RSpMyy/fIPqeg9KzvgCUev6ZyoNuBePxNOxLvHk7V
7arOs6A9pgH2LkEqyRXtvs2p64YQl6SRq4gbTZpXICctZYRbYBe1KWoNaTHh/LT1fDsIbv3mscv2
wvPijVV53c1A3BhMo5j7UirwIgufRCUBD4PVJdZPcNWIKHCBi2OZg0KJKRHsqw9qwd1QZvULr10W
Ti6BSIUH4A82PrsCmW4SdTlAwlAQFi99DqI/byinB2QEHWCDqHzIbVtHWaCrvV3Z1aYZSLxt6gRZ
8cLuRWhbsRsVYIg9Sjv406DmdB/Hudp4Xt3cyCoY9hylbY+AphTf5qRPfhUlU2GZDeAoEX1+EVaR
ElP8crBtu1FQdzsOgqQ3zFX2rRuz/84b04LjNLFZlHaUNT2ufgGr7nGrDcJapjtb+pe9xBATlcXJ
0CpdjsEhkPdFcS+q3/60EiB+HqETk0eOSMiqdJOEjstcbdyAhxVIfEcAbwf7x/nZ+Ty6JSY4S0FE
wPUIPNs89UAGpeCWhUW5K35zae6NQEin2FugCT7VfJANyAhQ+osKVcBDzw/+0+kBl9mp23dxVmMV
gGzOsX8YfH2w/OxZZOP3KYsPmaiclfjx009AH8YndDW1BRKc/iHNrrPqmyx+z5ZcGf9S28alnkyJ
D+0qiCxoPV8zT2xHL941/hq6eGl62L/TMyolBff0BGRW8rMm8N11R2yIZmXfWs1X4tDPAwdMkHGn
t+057Vxeg+uQQskoHqsdr5oXWlWvdi+RihzvvWx4tm0AwyyC40VK8ZCBQTJMkzVtmk/jVQzBTJCJ
sVV24xTA0LF0L6y836ASRd53bm1tBB6297Tz1y4Un1oM8/xTXPhu0/U8VVMjwQWeWb6+BdnYHJ0+
7vn8ll5q3Yh8Sk9I2fc2mGbpm26fpPp9WbunqXs/6jkprbYr4kPneOxOeSTZjkE6XBKcYk5OO/Bd
68j7Zcqamv7oB5AeD2MQyYdtb8W3s1NOT5d9gWHsllfase8k4xFa2NV1p2u9t2av+XVZ66f1ePcF
VtxUilHsYq93u4cAV5xrPSbdha0bht5Z4D1gksUHvBIhTVfqOwgui835oS94Ed8wc78A3bQfcKRx
Rh9pZxl713NChs0M6oOVl4WlLgwbL9IhHjKrjg9MIEhJ+cZPp02yVpi2YL6+Yb6uozxJei8H/psF
oS3BqF0KwcO5lj+TGTTa9qr8z8KHfIg08skGJ92IE8IHjteDR5q3ZbB2J19q3TDesXDsgpZFfoQa
XjRM+xoAMsnrq/PrvODOzTiD5P5EENP2xzH7DmaQkOU/e6aiPrgklQlOTcOI53pE9rIJhiNgcArR
hle8AKOJBMllwz9N2jsLQ5DMnamCXECmZJR1qMhW92yMcZtaMbKl2TdMWLE08Ejdx4dyyN6YDK55
w58dkfw+P/5TMx+uZJgew4ZrzE3SAupwsJshuekVgfyLClYQFEtjN2wYuowgZiWow5aKHLhn/UgL
5yDLdk1cbWnvGAYMFCBouEYIQaTBK++POCyvc4HC+GR/fnIWTNgEgXsCjOB5IoJDXRRVOIzZHZA/
YdCRiOFFx6qs5/P9LCyCiQfv5QipH46KyXnyygjMDeyRdCxdsbCFVfjAXGtJkHCdwKsIITaF1pus
/u2V384PfWEJPOMEBiIzZzxrnaNls5B0v0bA2aX4lkMA9nwHJy/zyQY1eWq7xPWywIJvgxxBivL0
NvgivVRHWtqxFWkv6R6gN9F2GwcZ2pU+l9bjNJPvjFpX3KlzBeEV5U77wKkfSH3RywpDUeq/Tfc+
q6SA8ie05b0ZPJjIeg893Z2fq6VxG8ZciTzr6hhRvZX7t1Nff2P9WjX0UtOGKateSGcGIemxUgG7
aaw0iJqkilduhEtb1DDkokaVsE4G/5BAr4G4UH2TIhz02l12wY5NkDh0C1Teic4/sLr6r/Z+j+Vt
SiG3QUvI0fLLhFY9EyRueVB/yHv0ohqKYzh7kvWwn9VFcDTmmSDxjPVkJMHJEKwnlqQbJJDCAOJ4
erio4N0zceJJ6UqKHFB8SJufFhR7d7VjHbPBumvLeQ1+ubDQJidsopJWAO7lHwjg+sNMrlryWg9l
dH7/L7Vu2C0kOkanSSy07qJWsNn6KoAC5UrjCxZgIsRL2kI/Q8O4oLqnwqlof2q7+31+4J9m37G2
huHGwLgWoLP2D9AGQWF+4EW+gqwcFA6utQ30AY9vYluWIaoIV+BXS1Nl2PMAjQ/CAXw4jkm/8SfE
761rbzxfrlTe/X1I/MRvu4ZJ86HO5wx05cessuZ9M/u43aSpepHZjFRuh+yyFch217UIO1xohrzg
ugvp60CUyL7TYNO4A1TinamlV5ldDNu+AJkekhbxWvCwtJ5GfM588CNSzsCsI6tf3CNlHsYZ9X+d
X9GF+TWBzIVCWVRcVcFBDH5Ex++p/mbNK2fuUtuno/Ld8ZSOMYrGCB+Pk0VZOMrgpwcCggpzeNnY
jTO90HYKUh6EIxyK9N30Na+f825l3y24YhPMrPVY5tWEeJPNfQgBvd3YHyGTE7ZTvVVriiELS2tK
d0N3esjSJEZQG/QvOSFHUuUrTnJp/Kcu3809qMqaMsHj0cFqrVcdTH8YKzkJp4b2N7SP820uVsv5
F2IrkwO27jWti6EGH1kmHlgnr5rEO6JA9j7ja/XPS10YboDCD4xJRnAy9vEctqmIgTcAsJxCPDNO
12oIltbD8AUQfHLF0OBDqOfsirHcQ6lk5Yqx1LRhxQ2dubCRIjg0fe2FYzOnW0nbnxcZggkXDoA9
bAON00rpZIMEwYGX3pdxvoy83DPxwpadxA31IIkYT8WDJawobnA9UqD5X+thYbeaxK0VYXYj7Yke
Yz89ZnFvb7LB2cwN6jVKW9abUTvOyvFI/b8x/ycu3yRylbN2baAf8OwiGrZlaew+A4ZGrodY1XtW
Fc2fVifNN9gPnnWAPtmXdgr+F98DfENC5utVQv9iW0ASTYY+aazvo8zTfTCO4otqM/urhqIRNGmH
7gq0ceKh9fzkxovLPuKAsxwbWya3ynG8axuM5htSgTc5L93pgY1NusfxKvE6qClocIIqwVvYVG79
gtLfKg/KLWMTdNjyptokQd2/9ZBPmiJtpbiyln3+zDxddaHG9ew4ZV4MzmG7f4gtkf4nScq7Hf7d
2QiUxB+6Rjg7XrL0zwAKta+qs+ydlGnzGiAh8wClwvHQApV8DeK2+dGifAiiDtUt14NOrRQMEgm5
JkU83Od4GzmqvI1/BVab7IJcJJu6E+IblJvan43FyU3q+TqN6nzI8h0e7DXIlmlxHAvP3qDuCfBh
i4yPhbbi17ka6U8Ld/1tHnfpFw6NpjrMEgEyFRuQqFClPSKaNICMO3g87cgdPSj2WW19V4+i3OJ6
yuYQFjz1B3z4HEfuTEm1ycDRu4UaxhDiId061u5EnlAyBXyx58fuDW87etAcjEM5d/3n3qkye8vr
Cm+XbaqaXZr6fAcLK+SOZDV/rBw22VvI83Ry4zDI3NG4ZX4ECbcc6PlZv3ikmp8GlHxseBdTbIdE
7Rqn7HfANstdXc3ZwVKVvq7cNDmMaaq3A5Pyf5xd2XKdurb9IqoQopFe6VZje7lP7LxQ6UwjBAgQ
Evr6O3yezvHdTqr2Wyq1N2EBkuYcczRFKMc13+0656wJEK23rdsxmJw6+8M4nwKmg0LaNbqvmFpf
0KDpFU9BBsc9wTDNIeUOtpoA1SD5hAUCPlgOtdliHzgNYUYRBN5XOJRWh8GyoGRJMCA2ZwgPu22i
zJMbSzH+tb8i1szXEkGHX2AK0d/4s1Q5jhF1a9dkf6nGbci2GdMDYuhWQmX1Pd5icL84evebUQ2s
2Fg0ZtOq5O8EuOWdYjbKcdzo6xn/XBlaTMmRsPjuXVOhLRjD7RYprroMxNhmatnGRxLDPyxBQAn8
0YHu39TLyL7WFn4I0SzaO9hpz7djE5CcLbTKBmEVxu5en0nOeLFSsn4Jt30shwoc6cFnfVHrFg/d
11uRNLgKEiUMPELVcuN8Sq7jhZhSh5zh1e1xGTZxX1B/mLNuiqqLwvwJRDACmhJtguO7/cO3cF4Y
DD6m4bpthxCLcZHX0Ryye2eq9oZMlc2WsEle/J2YzCeef28COYNS6yOYctpiem+nPjjGY0KOvsWX
KcjmLnIDIGHruPnhECZ44H1YHTwWrMVMw/ULofvrhHzBUwS/tcOyL/7RrnuYBr6zNx5DOmBKCeL8
EEDWH5PKhi9s1a4Y/bkj6ejNA3gDNrxMKKCzbof2I+V7FOe+EG9+HMirfpn5r4B3cVrXdZ+FPKp5
KVu+femb9UvlWJsmYV1G0SqO4BBDvLh5JvrS1ab+5UQ9Zu3Q2/3cx/Fy1jpC2IRHxsybhXtkCDye
Ms5NhVE67e+CsJsehBbweQm20m+S8UGNWp5Xl1DQ02K/zfpN03Rq+rFQktNLEvWINKQKBFIy168U
fzqj4kiw28FoN90HNuW+I17aK07zehxfjRTeafE792WE/OypHrcR/tZ984qgx41mmCw037kNXHhc
uk1c6gCZhsNeQ9oxzf34CE5Xf+IM/maSILUnNIBhCxNH4NvYyCBpYV++U23XHubW3niJNSi1WGT8
dzQ3XoqkFVIgkBC/1zdxukgJmsQmoswmXly2eiBH0xqa0xj2QAxy5EJ2svLS9l1zayGAAHmgSupD
K/tpTpdVJHPWJ02bhXDRPfRV3N1WCTI+7DLjQZKKFMEUT8jIJOS817bNVkMVPl/e3NZhxB6d86ZH
o+X+DFcndvDh93zNmLV5yIYEff+6HyIGCU3GvQpu0GBUfXUdUrXigYcHt7gwNQuIsOs+Ds9um1jK
Ztx9X5Egi7HpwAOOR8+0pupB7uNatMpff9SDB2jBiL4+9nNzvw5IUZ6DUR/mycNJCkqqzmeHeKKI
aK94J5G+xIY2d2Raw0MN68d8ScItE54nstrX8gbD2rWEXLe53uW2/VLTOFwYNv6yHVn/rXc1ktp1
F3YZZi/0xguJd9o6Oh7xWeALYZE8yTroS4P04EIqZFZEs9Gp67FvK7ymFY5GkpUEBl7PIxKV2nSa
WHSvRcygt+WT92sBrnGjILW7jYx6D/AM3aU1sv4CnwD20vp9h9i/Sdw0sYkPbGU0N7ZSZ01wAeOU
xP4967tum5dzQ1rD0xFn71PiUeR+xlV4L+cF1I4l6B93v4bVYb1pfym4aqqvA7PkPAKjRqKoEAcq
ZfcVVnk9NuYIobZ7vNz1OokR70RpVkV6SxVz02FR7fQ8KK1LzibxJdy7n8sQbXG+Jcl+DTeStUhg
WvSEYgJLviJte9qpMacQEaeQIkC+yTNSa0TcRtha3QNFp/XqW3j5FH0PWTLkBw8umS59y1NY42Rb
j21R0Cm1+7u6N6oaSm4jCfvqIthmi7ioevjCIRI9B9LD0poHeaRJpZCjN7cwX5G2jeubBdHDc6ZB
49nKBdvj0YcMPcj4jNPX6WEEI1f48tGXhOTCQnK7dT15HEUAC0pL0RpI4BFUQUe9DVHvFd5exfdu
JH6BbQtRccSYN58tU4GgHKtud5A44V0ZO4iYKgypIz7/Yi5SLq0lMk4IIxa5zaShIU62jvv5jPrn
RXnr9AznOlgMKRGAD6Q3sIDwtcjUgnvaZWQP69cYLK6MTuRN9b573LeBg8ZQaabTWfg0yIyJkBqb
wIAsVd3ISq/qLahskYFlgKcP2AqRETuy7bSNMAZEdnE4pZAFrDojk1e/Rh4XV0MQ+oX0ldkQTZ4g
/AWFmpfLmGJL3JMEIYKJPiDW091ubOTPYbL7V4CqKRKCtEGQnvJ/IeRLpPuuttxtCuGt27aQQiBE
7uBs66uMtZVr8qlFG5BuIeKV4Rjv2buobrfSqn6+ApkJIyXWDIWInSh30Y5nLWOBSF1ai9uYNeNV
C57CUwjeMk8bO3sX6tUjnMZUh+2erl7wLEeZvGnQCr/7XOP4TVy4nFuHermTmGkTX/XHbU0CFJds
uLOJ6Q/gd+mneYvne9nhAOmtoHmgQpfA/T2GRqPnjWPpqnz3ZAaJ2GJkvvR92kfbFp8lQlEKhfX2
vCjZ5fXcBUEBcrW8ZbFf0XyIZXCbyDDGVhT3hhaVk97XYHDVnA3tSN/qhLoramd1AasDs7Q2doVJ
eo0EaNLJTMU9g8h0UNVbqPYlm+Yq+qZXGaa9taYYwoQ+riywF7FWASIYdhciJrieql8LyNzRUeBS
HcpL2HPdgwGzDhlb+rX0YnXsIA6FjBi07YKF7XJgVS2uvHiIkfNmhV+6lnNk2gSBvVvkBu45XF7K
mM0uN4tGpDXfdpd1xhGVDVSimLG2HR59XbeFVk7dOmugml8d4oNTqHLtPTx+XQmRHyAtyGC699Le
wx9naGxgG4f8BeGLAoY7KJrGGTX+rACU9MYGmVRKnGecsTITSmOHa+06xCCSVuNDX/nI/gZF2y9H
1GmnIfTRYSJJ6FQnqrpqW40mZ1urk6LE21Lee35hSSBPi+1soaJhuKFozM54vCSzKyclRBQTKDAg
Hs52rA56iVW6kBbJfknoq+uZEJFZvspjw2dw3FCRfjMwZZlPbPfm0pPteK8YD4ql1vF1F+G8AOcB
fL5mWe/gG6LjdJ40PAv9ztwiisrNmV26/diqNvYxy0Zotxc3IPy7iWYJ8epC4dh99vo1vgnphJg8
NY7q0HERlbTVBmc7SpB0AFMjm4Oog9FG459DBIwimo/PD37tjd8ciuzj6OoRYYtbL1NUYH0On+M+
SrtdqDEXo2uyaPLNax3NyYuakGne6mjswPaC81oKbi4tR0r8K173yU9hBhjWd71YsqZH9jFqu+aa
tXNdeFKbd3oSmXjWuhV/IZb62Y+dvHaerH8jTduH5XKlDr2TBGFCfZCLRId55PCSAH02d7YDO7Uw
Ux2VbeAhLDoe20O4kOia77LHuumDEgzVGo1nT861H6k2C+g2PoPEq37AOSh8layNvuP+bZf1bAq+
2AounQge9BAvHcivs6j9DZx+PyjVqHQe+AM/hiJaX+KJhCd49rqn2bc5d243qZ6XFUkwIiG2Oi2N
HB5GijopX2TXwmWk9TeeBV415U3c7aVqqEMkuiDvNzWC8ocWb4NHCJ/kscVJcDuwhd37s+JXoGMY
BjJ2PV7PiVmKd+cXk82IlML41evaV2TbMHFQ24gupjUTui46582E2KW2pVHqI/obHTzfMp60PgpX
Lb/07aK+M4mKtAh2ESW3UOjJ+REM77h5bTDJaooOTXOb+VK5L6AKBFdy7IJj4rhKOYwuDsNcI/qr
Di2Qk8d4ZFVhdRAVUyinNh/5QE4V2ICQrOEhwGxamekHpgVDGgx6fYmSLswRVh6eUIktU0bNoJ66
rVuR7OXtKkIOlx89I+g7avJaRxR4yMjJGUnwSOeGcDc+LpvEjlCjHS1XXv0MnBjuUKvMaY0ktSB/
NwtPMtX2Nszr6qjRHwx3QxKYKXMhSwaEwitlCj62Dc+rSbSZB1TrdwXXhNLokaOw3eVw4J3rU8gm
ZQr1JExDK9ngtwX8RD1nftSMbYdun0W24SE+BHz3n1QPDvC6hhSbUEzhVg74J9Vy9JdUxdVy2tZ1
uMDMoytmMYgSRC3vRcvNnjlqtHPv8/o6MQns+Ad/9EtjWJdrubZHwzx5SFQkbsaNAGwBlO5gwRqG
h5Du8PPl7uxQbafAgDAorEd36dEb5dSgAEx70IePobdLfI3oiwQIW4O8kVzGRVz388HzzJY2a9yW
4GvbG6t3c8QHnGTEbWPBEaJxM/VDjVYg4YclnLc0QSf7CgVkh1puF2UgyXRXmWTF+3WdLLBnP441
WqWAC/OYiH1Cz6LDY1jBUqYSK0MK88huZ14FJx1UFSIOXAhKe7faYoI56plhCa+ollf+fY+wTFM1
aXY9eRU/DrPWSIkCCUqtW/vU2sF9R/nYv3TetsFjF0d4DjcHmNBHW28vpPcGhwocMEar4/hWCtiQ
eBoinRGDQ5zQwI9Kh8b0Xg+L/s3hFsTSJPGTn2CLezrd0FmD1M39NYurCLuyQou0JIwU2IiRW9/f
VGQD+DV0Nvd6CZxLqSCDb4MsKr9HFFcMJgNmO0hVgXEnzbeab2UEyQhwRtoioRU5MegeDRoVO9Yv
PpPtPVZTnQpD2utEhHU+ugjOaVDWFsF7W5aCX9bbFMSFKkezGZwXQrEUJz2PW0ZFUL+ihvIL0OaS
87JbdeYdjEhnb7BHNczTBdnu5j6BOeMBsZbB1Zw007WgQv7gNTonvfvsQGgcytR0tjoASkxO1g4B
BOy9eSU73Q9JXL2LnejYXTR3Phy6yPIQN0v03AjYWfS1pE2mhR+eUQj6p8nbcP/JpkCxB9I6e3t8
DWgdVrz9HsFQyLQ48H19rFRibNp1TZINNaZ7OCkmCEYnL/7FbYeTsxokDrZgnIMnf1WEHY2s2FFO
Fgp7GNbxolonSATmmnXAQBIxsveubt0ydMi8aLS111iu6wHm3/sNh9s2aPbGvS1z2Bxc05ALq0O8
sSSA7G/WLnwYNJuvpsZi+C6gzKihYDUWTgdQzGWLQjMI5C/8TQawbgGmTRuGN1C2QTUItoFZEkTQ
RAlIASDW199g4tE+bhNZI1hjT1uQR6SekWcYG/2WsL57Ai6W3Nh6CU3Ogna4FWuCXM0eEozBNSTH
a4ruNhIkODDF9FZD2vHAFCR5q0Z3g/loOBVsY4j8C3tV+MYI5Ity/5oGEzvaMVDlCEp/ObUjWiFi
kUgfc8W+Vks7H1HljHcVNtKCgTBy1MsE/n+HgO1x2djFVdYeqpiqEx3U8BRoOCulC2YuL0EDzFSi
b0eq1ECPayzmA2Qq/rVmvj2GIHXsacMxbWY4jt+8MKigq9jneMpB4Q7uKsvk0dctKrZ9QAefQo7i
4RbelQd155FzM4NKvFDSH0I81Bsbcw5V/9B0fTpOrL7MHm/yKmmXEhVh8KqGqdryeuEUPZwCz6Cb
3IOjEuZoSMfDONfDF3+gftdWByjExU+GGurMepmEqV+Dyg9xSdxki4nj0kTgzXZWuu+jnQUBjS2e
D9sWBV8qY6fC6UAbCE0WlsVY9Q+bRRzxZgb/uz9Acvh+O5nnsNVUKvRTDrOzI2KwxE0FA9zcIx3/
JVbvzfchuNwQ1Ps8rVFfenycXoZtD15nFU23dLL7N007ILOML8WyNdPziCKjGBBUnfvNmOMQy32E
IZoj2413sCD4h8fNjMGXWMXWpTCdnvb7WvjAY1cL5xkCcS6KKEwEnpP32qz26v6MIoEVIxz9c+Nx
Xa6R9jISo7XbbQuvePTa7kkjbyUVXuT/8DfHT4Ej/f2g5/ka0MXwPitnJVoxftQV6rOpBaAucI4d
RqnfYyykPDfo8kwG/k14iBo5HjZHfrikSh5Gr2c4/fBrRA20zi5S/Iq2sblegachIoEsT/7cepmu
ZYxjr9KX0Q5zvmAQmHK3ohIYJ3gWoA1yA9uyJgbkSpCn8oqRbXfjUWzX1NY2o2pProIRCiC1ivb7
AM+/osdM42YSEvu8AKUKb7Ad93THSGXJgBcPxVbBH8Hwnj5gY6hKB1UUalc63LC9ilD1og58DOCU
cXYonA6jGNyph/gnQyuGzsN2C0ps4OB0r4JDq9fosQYBIEfVgWNV723RVJ5FFriX8AwDEAURUyO/
IeWpS4MmwgLmvcyC0KEgqo0o4KdFsmB6h++V/crfdboL9wWuvMuvdmyW211O5Im46Os2e1VRzXX9
FUbObxZGHggb32SUt4xA9CPCKMcQ/o3ug/m1BjUAOWtgndVzXQgjmr2Ag47D8wAw56cu9IH08mQp
Wc/Zixule5r2RtZZpyOBRo52PO1iuOw0NG7TUPMEimVsl0kCGDqEivK0Cc9e16A8PoT1juW/ruJB
bI0qg8pnJ40qpcAxNtz4K6tu23keXytr3KEWdDjA2lxloW77fENGS6q2yaUSVcmQOhTvZUKSuGx2
QH8oOMXFogzkeYy8kKyqEq8IZ8rLSQRBto2WH+GPDlUWWViRxBpEDBkyibBi+hK1xsIKb+TXInSy
iOHRdD+bebjaulEAZPHq46RWfgErYik0ZEy5WKGURLmqD9WK9Nt0qxN4/VXMfUFNGF3iTpA3xAdy
oK2wGDQu2lfYlPIh8304pteR+dHU6N9SODBEz6TxH5GZ2i/FPAj9xj2qs8DfVdkmZLqsARD7Lu6m
r+HeJOfd6b2IFJM5whHePy90J7adYLQuBcvgoQ5NnIczKhza9lsf479D5FNYisanbWrmVZ/4XkEo
VmH4BLsh/dq2oX+svWYrMZVGo1TPU3NdmQirEDho2jCoVRK2vmIPAlBQjTyXclqfesGjcgNYcazD
OLqHQofih7yrE4VHCewrdiCkB4spwPu2PcFyt+r84CcIeeTFWypyW6GTOowePEIqvSGlwmFQ00qk
UgYd8GhMj+YcidlRbndMOrvGvPTx5HJUOrgq4mbLwRP+GabH0ykIkiSTwLYhk+cm51u7ZtYbZV5J
po8NwVdvB0AE6Y46/IF5kzhAsl5dWTOa3HI3nEeBVjLqDD9VIexM9rUTT2Pc/8AIZiiM7NuCr2EN
GB6IqWda/2DdhtdqOzGnISqrC75QkncoRE57j/hgID/7udKNhXZwdPm+oj+VVafxFYfb3VwP2wH1
BUuwtkOVq7rqEf4UI8HeQAh6rOZ2PW8hBq7D7QB2eZLWiq0/FkD/mRoM1Ic6GpIzYXQ52BqyZIwt
l+gOROK2gQHGGIGjaZZfE4D+24h28/bYAGCt05YFwa3dNyxMv0FkYSjI8J2Ee3jFxEpug35tz0sC
3UdmtMCkqu3WBBYkzEPeC+Y6TAIEVj0ivciG2dmkgWY29SCzSBJJ0xH1SSGmiLwwDm0kly5c0xmH
UTkYF+RJbwAYNtgR4V8/xaU3TMv3QHl9CSp9l7d26/MJ5eFXs7gIRCfFu+9IuRu3wvMnSQto+taf
ELSMrugbHzq/LmjPMY3jb9MqhnOdDPYnTJG3JY3rIb5J5prc8QZFJZBKcgNLkhDfc9OlaPRvWkQK
3UAuqW62Bf93yjA4i/IBe+Schxh4XzUtqw/DSnpZ0HpYjnRB4nCKGVV3mj3RFe0imhNSH923pdm1
zfphVoUZifm+9Yn5apvYXoyqw9Lr4+CAyVQMa8Kpu1H9Nl8kNRLZrkH4SPrQ8/NBGw07HDQRWO7r
QQ0Lv+47ud9bt/Iiqvf9QMYG2RWNkgAsl0aUblnRn2N3AkQ7Baj/e3kBgtcUCaKM0c/68Phq9Lp9
117iMkB0wgcwZrEueDhU38JlokW3tfUBgZVtiSDV9V4S5F+NwEuyRO/1GQD6cO/bmiCJUAVlDYX8
Y1LX9ilph+jgE9bdTD8Z8fQTOPiIx2qWYIZKYaLTeNGL1Trt8PlloQHUmhpgkS/RXuHT0Ym4TgKR
4Hb3qoR51n4tOoHuzddzdPHjbfqBsXdg0WIE8SsKnRV58qyjW74GydpkXS0AdSxwvb0GJB511/7a
IIIcuyIGyKHZ7hulgBnEEY0LI4joi7ba9DFeIR9nVJv9yOBC8FKpyCurKRKs3Iz0rm2AdZOSgQzf
Gh7ot6H3WwcqWVR9Re8jcrCCyClKVANJzyyLHbQA9EMu3DF0DlebTYy9T+Z1U0QhGiKUofa24rj7
NKxblUZ7524YgnJ+tY3nZaPYvGIjEO5lcAa2t2IP3APxbfONscEdHHM2SENj+2zfMcLELtHqi4IA
72qnzStzgzhYHvW/tV7EGRCTfg40jbKVeoBt1hGhT2tkXqZ2wPexj8ubwbp7njDjpwcFFeiRN6gQ
ViOSW25aeiPDGdSXdVnefOsLiN36qfRa3B+oKMJLgdO/q99MH9XpokxC0afvPUGXKt1l7hs0fC1O
wVy34Osceo82S5qIBEVZ5ft+Adt47WEOL6cnrlFOpzqBr2PRcjVERdT4a9ksGKBwl6zFiq7vrHcI
wFLRefxX0sTysV8h9UjXZVUPbhy2BS34PrEMJlVeSppmP67wFshGRL3cSRGhEZaAAH4mWkzkvO7a
B49OLcWODgKDXm+jQ7rOCK4CgJVw0D4Ijsipkxh4gaHDMyBZ9b0L0fm2G92vV4wiXgVj0VOiwv4G
RdP6gDTT/qh2IfN1wJiCLS4BuDMHh5WhnzZ4P3cDjAwKnOt9xiJa36u9MneJMTfxNP5uloFcVBSp
HK6QmIQjke0wo1NJ/T2UhR3xlaZw8xd5RFvyZjDkP6mqmW8dDsY8Eqs8AA4ey7o2/GpvHZpsFkeF
Z30/jWm0ANeJxzestu6OSG5KVUXmLjCuPQHSSe4CDD+yWXdNrtQI7CCYV2Dk2lYFJkb7cW+hVDBo
Sr+ELO5vI5+FFzjAkGuMeZosxgsq4EaPSdLmTD7voEEsdFiu5yUI7ymtwzf01uNxkjBiAyvF+IdQ
V8CmaFAF94YEXfk+g97A6xDQwAboQTARTYDbwpM4I7btC9/Dt9mtQKDGWEw3ZAQcrhtgOjl0gdUR
33R3NcZzXSoaxdiTkYNUQzIwo6QfkrkKirpJlwtQj2Ye9gjOZGjIEwz0MF/CqbspYOZhQ+0F4w+d
mnrtXn1Urybbol7+GMTwtvfVdBBtExdjhy/oz8y5T3iF9ANNUiRC9QmTBMEzoM7IwY9KkAyuO88y
tI5/c9T4hAj7/6weZUVl856UFwM2lBAwoUcAaN+Lpz//is+u/4EdOS8E/SZX+1U7cf89NZyNYFAF
7K0ROy/+/G98QmCkH7iRuwP7a9zg6LIJdEP32HH/fN3PFMwffaHRUgjCLPPOqlvP3SrQhsIB6X1A
2vZT3rXqbDsKAGg7UJDFSBOfZnDqvOkv3MlPftdH32heLw6bWwQCtHyek8cJZO4//7BPXspHl0xZ
I41LQJ9zFfaYmKhUe79i8Pz/fPFPvtuPRpnAyMSKjRSC4h2KNTJnXiSwbh9N8hf+82d3//4P/xd/
ePJwMJi6ra+2XaClPLbbBPiS/cvbf/9X/+vqmmC4vWJ4fAWbxquwDqocXWkZxZiN+/7wLw0KPvpm
7py4ya+b+gpcR9Q6F59Ox2qJ0jZyf9k+Pvt4Pughaj6HGi8Vnp8BjHTDX0M9539+wZ9dOfjfJwTc
tSHwfuFnv5OHkYoCwcPPf770J0q1j7aZY7CCBlVH792QuoB9+Hup4Q0xW4lWOJh5trPtq+fqv62D
zz7VD8xnMi2Y41VuvYrJa1TfBYRlS/cwzt5fCL2fPKmPHporuhLuxXN4hQnHelOrkV8Rxf6VGWMQ
f/S407MZQQRUUNNs3VlodtsD0Prze/jsxj/IF+APS1tMs/g5cqxKO4QzDcm/SjzAbX9YvjtaXMR5
gS8/MpBMCDXHBdOewhfy7s83/8n+8NHSs4c7T4hsc32lh+lCWzQKEIb+bv3w9c/X/0Rp9NHMEzGm
ka0WK8E535vcVCO9rf33kiJmhB4SxITca8wR7kc3sRs3muFvQS2ffK7/Oab+a2uKa7JsLoaohO0a
StHAuxgUHpkw731wOP8t0+qTGNCYfFjgS41KLOTQS4PgemhARgl6dQtCHWpK+8PK6YqE0WM16qMi
rv3LpvIf151/YL6TD4d4TckQeLQfrnhi6cUjvL/dwetzOaB/wDKshjc9mC9l7+kIKWq8zaMgacpl
7arUBKGXLZ4Nj91sDWg0VVduU6tvQWaMDph0hxv6bwtKQQMEKfUSOr0BvO/SCIZi3bFZF7jTAz1x
N8E6dV9pP67HiZP50jpmb4iz4m5pK3oIV7JcL2y1j+3SoquY1z4EcDLAgbHFR1zgduVTq3WAKGvD
GJCDaUBhMGIwfe0n3X4fzj3PIm7rsrJxfOAV4jZSjOfAPWJz236pqHoG/do7SEHoTwl07Yh5Z3+Y
5lmfdJi8M40ZkvYg0rjaqtjlipo920UXXHau+6LzkLYJN0VaCKTVgh7kMF7nXoSpqlntDZLik6JZ
3qvIvo/vujjcylHBOh7Y2Zqgd9vFeBA26cok2uk1CKf+3w6NTxblR9c9WH2CSzQ0SLQFQQXwIKn0
KV7/4kLxz9tV9NF5T9INFAEIjM8JinToOevmbzLmf17rYBP+71kX7ZHnui5kZzLNd1O16DyqvCe3
1Uvmo5JV61isYXciIHP/eXP57Kd82Hkj0bX+QlGaJTBFKK2E5hyKj+AvRcEnb+H/meA2tMNIyONn
igE1Y00RRw/Yhf9SOv3zvccfLW83v96YMg77E8DmE5egbqktjI9/fjKf3PtH39tZ7z2bI5xJDC6T
O0a9I2BxDpzx313+w4P3vGlK/JG4K/B+75yzoDP7MFsL4vt/d/0Px95GaoqhP26f7EM2VFXej5e2
S/6yfX72cN7//r+OBn8BLt9prIAKg3ByXNoEw6m/pcGT/3SD/7A5f8worYTzuz4Yq7ObVJQButW3
ZttLjnn+VTLILXNzGIPz49F85eHPVk7yh5H47z3do2k3O30O54bmtnnH9jh0lgX4fnU5tHUPrsLU
PvcaY1sfgZDXGKKB9TnUe3zPKUi1Km6TW0wDl0PYrORQkRXJvH6zn2q/AT2xm1uw0HAGPvl1xUo0
YvZ+9tfvDZGtBn1pM3d9yPqSjbp/5XFrzsCGK6DvY/hoOfa3kXH6f5ydx3LcyBJFvwgRVUDBbdsb
WlE04gYhUhK8t4Wvf6dnNdOPZEdoN6PRtEEDVVmZ9567YbDFeR6Z/a3LQhUu227KjsqLPcRzwmWL
7YtFag2Qx1U6b3ujA8A4nyiXRqjXXSKNgzMgTKBt6tMOntRPWnjDTzvPikNhTuUfJ+5KhBCd8xLF
0nlsjW68nUQ33zh5OJ8GACQthV02b3xTZo+yqbqbUZNRk7l5j0lITs89EMOXwZfljQF8vV6hl02u
tB/bhz5uFe2YWP4EWtv+8JSai1XQCLlUs1lsQXDZ31xGngdkxM03cx7UdT47qPG1Zxq7fizjndMO
01PtGN6V8G3JpCxFVmqCVUbb6Ma08BQq8QqwJrl/ZI63GiFfJaZFjD7rO/Y259j1tUS+zjBwMRmT
vYhiE+uFM9Fi6YPiF1YB48FKZHVszVi9GnZXv8komDYgm4armJiYhY2d+kolLSIhbE97LCu0+SQS
piaSj3FgQASXnoquMrdn8Y3KegECNP1uVE6y7LLWEhcWgk9O/eBs/vss4bbKG9lKil97sonx6btH
FGrR9xmCFdq0plA7wRj7Np45Oqui7lbYjmjFYTG5TgM1renfzhd2ts+e67NTXDB0CjQb4PjWuBp0
fyN846qUl5jonxSU5zjfAbar5fnCPzj9TywJSx2iAXZu8vHiynEqGT9aOM6qusxBr06jxztM43Rw
OFcs8pxBVmP9waY0LGZzgppq6WRhtd2DMP3nyU+6ZexeArf8U/T//wcQ54nUs6sZYBbtdAyLBKtC
MTU39TzoN88MmyVVyS+RNmplhhyULeWE66Bo0YI5cGyXZtrrq7APkEOSG0mPtFIXtrKPN0pxTkXL
C6e2Zsub8JSOENznQ94267/ZZrgP/3vzBpToSAEpWOz52QmHw9i9jIX6K8YIfdz/vnjvoH6ezCo5
6oIRKl3aTYfIJHBMa/P1p//4hhTe2e1ehVar0GBpwoZRvE2/nbldje57PUYXHu6PnydxjkRDq9KX
FEHW0TCdO4jqR8c0UCEa6YXL/3EDQ3hn93ub2WNDJa+PURc396VphRgEFGp1iQ1pXVkZswlGM1Cc
RutSx+pjh7I4p6TpkIkwJ8P4KEIUP/6crpq837Zt9+KWYUCDv3r/+tf55I3OGWkAcDl2TdF8NPzr
CWMSjqWFEdA+nLF2BtGFUuaTS3iOZR3depZ55yfHMGNmv2BUGDy3CMQZK2etvELUMV4FwrJ+MJlT
f1WciXOCWugKkTRBoI+5lRyydGK+9BBO7fevr9snN905Pw1VsDWkfjsfHRQlSL/2VoA8XFoXOCGf
vfzpz/9V+xkJE/Sh9dxDEWartEKG3K1k9e3rz/7JUuWePfJDmvnDlDjuofH7eyytN04d779+6X+O
9h+sze7Z046jGv8F2kWu+nQbptENklEaNsZWanvtdf5DVzZ0AmqqrtpQ26a/lGn+yTLjnnarf10x
qs7GbN10PoLJp9eAMX0/9y5a09gy8V0SDnZhufmnZfLRVzxbD5gJzjIhVuEgh9zaBrPR7pvBKPZR
lj8FaZrftEE1LkatzR2SbZLPLc+46dDlcagf9aWzzadX+qzRaXpdiVHb08dJ6KuyhsRQVDxfwSbN
RfACFkxxJAEC180pqm4zCfadPbXLr3/nTx7oczSbThusygOLeoXBNZmeLOFjjRsPQ/vWJ7ddfIkj
+MlzcA5pw5LSDX2RzUesnwXC4G5eNlMgseZfCkX67B3OzojoWQc1t5Ay1PQ6iF8FjROXzKuvL9Nn
L366Wf91U/YNeq02qjzc9Y+ug/tD2os8yP6u5HDOFgkhk7TNwt47DIG+szp/bxeXIgw/+33Plgjw
Q3SHe3c8znDs4kXXRZp2dCWXfqqLN68JxKtZEIPlmHN9qbD8ZCtyzpYOlfuinkNIUjOhN614TfST
3/4xmnc3/v13P8fZGuEOZoF0CJVZj1zqpjBwkBn0wBXHsAvFzidLq3O2NnjEYPoObiDiwq0nCnFM
JMPr1x/+48hfU5zj2gTLjpnX3KkCZsUKc+OE4KtulqYafqcuEi2D1KOlNwkOksLJtv3UyHuPg/nB
Ru9wjXfweUKGSCaSbfzoGbUvdDtiJBVzv8Z4Nzw3Y+yvmfOJ3QjCZ+HnLmqnrz/8Jw/COQSOjBE/
ngdu1dyeH8AWHlXiI8kL7b98/dN9/K8HzXIBHhJ3Oh+bPoRsHrVrIfyNsLH1XPgCn+wv9tk60Va9
C/Uy18dSV8Zr3kW/tEqGb4gcXfBcdf+n1DrfOql3bSpPr6a8Tq4mrx4wngj/R1F7BupkV8A2zNK7
AN/fK/5b1LtWMFyPTtD8LHFlgAEgTSSWQ0RWqGVhlcre0Vom6zkrMuj/PTYZreWT2Wfp0u20/tNT
d2xTpHb30ACqdYNGZ+8MTGdrbJXLijToXWHq4iik8xbWSEzsIih3gZ/Qj0ED2B3RAUYNIAJe2jQt
FOO+V945qjxEWEHtsRR3eQMERltZ8rMcKp0i6fSqaxt8zrIye3/6y1/wbKn0M3MsPacuj6P4MQnk
QWW7qqc/X/96nzyW9tlKOaS6Dki2aY5W1dcJ3xZpG8SW5vvfvfzZajn6RezDaXQOIz+mM03vvmH8
5Sc/WxRdL0UdFIXm0QDDsglmnG1OE1cX1BD/zKY/qGXssxXRCUh+FnS9j1gTVnRJFlEtV131kI4C
JoK3wJW0H9V88CXLRZoNu6T/1mq9TnBUlc2w1RqTJu6SyK7X2lc3oZFu05k+GBtdzQDGvqTb+OwX
PFtYY7uiJaVH92AUdrnQzoz5Mvu7k4J9VknVsDgmBGH6OBbtopPA3fpHu54urRwsQR9c4nPkXQfE
MKkgXB8oleLrXoUFHiEzPQRNPlyC9n2yvJ7Hd0dIpwEKNO4hTXfjfI/bNbfevr63P9mVzxO8Y7+3
k+T00nXbL4MR80cCe6EFpfFa+JdIpJ99/rOHfwTDPpiTcA4yKW7cLntqBrkdM3f79Xf45OY5B9+5
pgtFQxUcBUsaYlWDx3Tunv/utc+e/YHWYUmdRyINsKhI/KyyC8/mZxf+7MnPlACDVhGXVSqxyuJ8
1xNcJvxvoiUV2gr/qhlJmud/N06XuX0/AiI4npTennwekj+Nu/760sh/OnIf3ftnTy2LrralRxyL
aWD7rITT7HBXjhjosSwZKztBckLXe56GpeylubLirNtlA9gjX83R0Yr3cKzNbR1W5b7p8Iv52OSd
ZW+d2kmIecViDIyQLgK+IUzgVtVNCwcwFqynQsU4CUc/2Y7Y334EonkZI3R9eDz0OhRlsxHwgla+
Z4wbtk/v1nFqSWeFgQSdnSarXnw7yJeuMrN2hafWnK6KIQE/gDCtWkMMsR9SLA8rE4fxAnlpdtXa
SXzMYjfZWejy13Wtxj9p6CY/hwh6p2s3yRo/QMK+nZpMZJvpAde+DbMjCJLvfg046l7LEM2BW+ao
jns7zI+DkTr7UkT2Fipe+DDCYtonowxgHw0uCI9oWgVpXuyzHmAJmUsATBoTsfbQ9Tt5yg604hQ/
IBLGfJGptt92ea+2JXajAvY+ul6OI6bfAQcJWuxWObbn0cYfVlpGeQwJovyOWxInJ1oshixB4uwM
W7vPhu9762DsNGglU6/9Ao+gWzjdAxTnfKNC11vX1oDtDcl+Ar1pqtRd0kkH+ktiX6shdpeCz71L
vcF6DMwZU7arWySnhsymtyyfZojxM8gYkSfXET7HdTO2+a0skmLTFZjVe7tqd/kQqEXF6gQnszUL
pjfNBNusQsetPNNah3Wf3GAwS6+hnpW/IaYxFimbOQUoFhW6XruuU+6yyfUPJniBu9qr4VcRLEkX
W0VtuJautsJ1rtHbeyJolwbH+ed6bEhul0r0i6LFo31NcBYq86zMkwhrCebraEiMTaHJdkfb/M8R
AF11j23UwqO3lVU9rKVjVw9ZYdrvdqXJoQqCEYq345Unc4UfPzYR7pxFPXrWfeW3nEfpMGBRy+Z5
fJh93eIy0DgcAH313KWryn0wFHut5RvqnezH+lvWEd8msrJ6SoL4OyMMvTVrXdh7JxowungRE/V5
JsoqzNtdWo7Ps+nMDii4FpO3IcYc7yKiuWXdnOLIQgGBJ+2tMV6pNOz/DkwszkmPih6ahvniHRLL
6Mkw87aZZT7awh7/rqg8Bz1CTWIiCW/vaMKc7ieOBmHTrAMTYfnXS9xpg/pggTtnO+KDMXsVG/ah
QlcDum1oDrDJgGW4Lo7MIAou9NU+2cHOhcP5pJ06nMcEjmEfvmFlM4ACR655oUb57OXP9poYIwe2
EAlaUaUmWTFJsQfZba7+7iKd7TGG7WmN5tw+wPEA0bEMKYFMeTMN4sLH/6R8OBcLR9oqbDu11QEE
hEmjr/avk0vH7s9e+6w4ZDiejaaXAs1FKX6nEcH+noxArAY/si/U+J80W9TZW5jhNCVVgvyn1WCm
ksl7wX3NmiajXSqNWwTc28xp/66ssE6qmH+dlP0Et1GnUMPH9gsWgWXDoE7F1HQ1do2ivbD1f3ZD
nZ3HsX7a0axr+nYFXIryRADuyqn7+fUN9ckFOxdRQzSl+YQL+Wja83jsZYT3NEIwV6BLXyseDjIC
O71w/by5oE/+5Dk/V1dbbum6du7QTa37q0JiY/Rl+z567b7NnAvX7LP3OBWC//plsER1gQHk4RhB
N36yzVE/tFVp4DdK7LUVRcaFku8TLaAwTx/gX2/EPkururXjo+16WEexca4b17WWTSyBqyXZGD/6
iesfywAXEoqPcD00zfjt69/ukzvDPD1n/3rzQgKqGz2EiCbMoGo8GUJ95k1fv/jH0i5xLsE2w0zl
zZSxnwdeuQiauVuNovkl/GA5eLwl1WYymte4/39//YanT/3B+v9Pr+5f36aMUEJMFvJNy/WqnXTG
neFTj4pI1hfuio9/Lan8s9Wz8gxLDFUQH6oo9Q9YDk1wLlOI6K+K24MR809mkjvxikKo/eWAm4Ce
OSfOhZ3nw7uStz8r4asoJ1ctasJDbR99qDSq2k8n95ad/c3izRucrX7eiJms950QKUG5HRtON1Xs
Pio9qAvbz4cHKanOM9x8bBH2aBrJwU1Hm76Y3T+h4o73NjQF2FTaKo+TypL5wj344Q3O250tfcFo
xCBzh/BgTMOtbepdAqbi67vts29ytkIEjhw4jLvxIYPydBvmoOIDV2xSHPpQLaclcOS/SyDG5PXf
x3TKKP4BAcYH1ADLqv1hZvZ+htLz9Rf5eIbGRTpbBfrOH03ko/Fh9jyizufHriCfInNhMYjkj5Dp
Ok5A8kKNf21Phy7UJSFHlebl6/f/Z7X5v+eW9z/9eP96boMoClTUEOPZqn5VVQ8WigHMFTtD/TLw
4+OIBlrw0xsjwEHYoQdRbDMArTOWPQFdyLSsux6jbD2iJonFhv3hOgGsE835g+x3gz+/EF10Ye/5
7IY6K86y1Cja1JbYnNPmTwRMhpL57evr8MnDfS6dkBF0XE9m8SHw5IHF/yoX7SrvnOe6urSrfXbP
nq0fXpm4taz5pV083mn6VHn9nkBcEdwx0LhwO312hc6WkNbIyiEkp/kg5+BojuM+ri5pbz5Wjkm8
oP+9U6phFqZsPC5RA9TJIY3VY5nKIUPKH4GVMgn4Tj44NNCKWU+/NlR/dGjO/9Xvc66b0CLzvE4n
6SGN5nrXFMBOcmfMN1U4lYcgLi5tMp9cwHOtBL5UBE1mG1KpjXel3x+GCKTp19/hwy1SEjj53wvo
G1GnGt9KD+6MI5iEZBC3vOGidbtw9XdvcXaPhXXbRAW6/0Obm8A0rOktHJp3y7sUYQSq4MOSk9vg
bD3E81amGLetQ6FltBF9q287/Au7QiACAUqTENfNuCl/r7y2bnas+8Oe7AjxZPoNh0JgHrV7Mi9b
T7ZrFLtSVcajZTYRtmaQwZPpmbe2AQoQJ37wFBYzHVY0TfZVG5rpvimcAOeLiJ5sO5sB4TSld0Uz
gViKBgstoIF6tpZGRMO0wXSRHXHtV2vlV1G7tBngLivVV/6qZUxR4pcwxTJLhVwVqZNFC8BngHwq
0C51Y1rLzrBJ1LCDbFHLIdwFIkcwCntrk6s5pqbKIk1qt7bDzVBY3a4Ap783ZJ/tqJcg7dm00JmC
KJZT3VjLstXZoajwlpj4JrZ0Mlo6I4T46tFS79Br3WOFL/zZ1Gj2th064HdA48aOTn/97gfgHsOq
aqFZYN0OhTKmJfGzwQKqt0dbyU6NlfTb4FYGDkDEuihP8OokjhjjmwEhR/bUxIscm9BDWRt4IVpQ
O30I8l5zmKaciTEJm1CNM65XukRi1/8aFaLbPoSdyuROxt+NrAZiN+vf49wwHxFma3/rx3Zcw8Ou
aD9RTG/cPkZGmyFnwseg39omhmxdMdVbmZXo3gPoHM8g2PSrl0TyoSDh/puyy2ITyNB9mca+y1au
SMALaFogFZiEdyfWGE5k0dETK/VY3/o1TvNlmIkRV1U3raTuU5iS/ejfzmntg54AkCRwqTAUhvVz
A+ZVWkCCC2Es+sxxkaaH4g/SbOfRtlrCwQES76Wexp+ZrLwrxm/6SfJKaya1w2/oj/66dABVKXHK
12Vy/mgxBDCXlj16i4DZ4FPn+s6R3wWd8j9W8GDyQcS3yPmXxtRi3M6jxDpIEJp7rr29xQvkf6tx
7PwhNn4eIQ1FOeHtTvE+T5ZxB8bIeMtE798ZMFP5qrURvipl5ts2UH27QEojgQ2gqjyRMuKf6Coa
IqYrT71lUnTjxu9aeQ32GD0vuC/fXYlgKsia9xL8QrE9uEsjtTQ0ZDMe9qNdeN868Db8z7To+qKr
vivXOBmJmqDqFnmoqq1SGjd6jkE8wri9CMFolsvOQ+G0qLOAFw1c+An2FF+ludk8EAngXoVp1mDC
8R0YvMpJ5donbiIDnmC0zzkm2j9204sTAKMC9aJz7wqsmY0suwYVXIh53kSJ0gfX5amLw5F5WyF/
JG1BvPGQQwGzi/GFFnF7TDIF3xsXNhD+Kr9rFbuSKNgkJlmHi8Kbg03t29MhrSzn2hx86wC4gDT7
wXLIFmr7m0qU075yaF5XABKtPRY7uZZmVr2VVFwLnAHDt8EtrKvOyFFpp8lAo9P2flC0lZtYq/Ym
or9KReSVS9VHK78bVp7FSkegxUHSYaaH2vvdNq3iFJOV1XfLqJ0Gf2UNo38N+D5Y8ZHBVAn5UFdY
BrLgFNjhg2oymjpf9dacXJ/yPeDsjVZ/03SVsYaS2K+HUmgexKkJaHE347DoYrBr6yLpsa0Cx917
aWru+ioq/4g8V88wW+adVxJ/tGiHyVwnZgHJsU1c6ESMDR5bz8l3zkRHfwG3qN+aaT3ve93nV6Y/
gG2x62RNvUpKKlx8UIbRuHLsTj1P2Vgv5QirkHwgQ9FuSGAeh5m3qTujOHju2F9ZCiKothNjB3jY
+UGiX1EvXMoIxhRRuoXxXWyVI1MXPlULuEEAuhwrmntVU00bqzfMp9mo3Du6TeqnasDDbKR2UjK5
/KH9MSXSuS9smdwZRH1sJ28Inrsq0s+Bod1lMybAqMBDLWPgJVczZJjjoLJ0B+Ah3HShqNaBbN27
yi2jjRI6fnF47q9hILu4zNzqavYLQfQg+NDCUeZtBEaX3QPeoFmX4arLHXHV1IZ7Y1YDkD7fT+V9
J1S469zOu/FiFy+Bnpu9UWBbm0f3pasH52fHgW9cDA2wioWsrO4hZ3KOP0BNzcpBRues+GpqlbZj
uU/w70FTdxW/ptVvGhdPaVcEMexAe3gKB5V/q0NomUY7+UQLWkItKynFYupSfo8hL8ybGpPfN/hu
zXuew59f1CCsd5A76reijozrYWzCvZlzZHaA0cMqMYtml83s/wuW7vAY48+7ccvSflVmYmOSzNI3
0HvxwRhG7iRrMliobLn3Jjtfi1DkG9IO8QOVblgusDHKZdo24P4hrkPgiINfEKMataO66u9bVCDA
ASvnZ1ia+S5jlMIhvo3lb7Np8u8DoJUbR7VQ40PDesVP0j8bXpx+b4PSrmDtahR+0unl2oZCBkKu
tMSTG2P5c5RnLWtj9p+zYIDDHYtoHFdx7SaHNrT8bZWlYAjJntpMY0jmzhCbJ96GvWeqFW1ts+5e
p8xQABCLaW2a1Ah2mMHcKYE81TWQmEKEyZq9u37r2SNXbaeZu1HOAd5sy2g7mamzsJCtkztE+KiR
yPoXSH9j001WvIVmNC06l+dpqMvohytFBMovdR8jtHcgUeEjz1rEN+TDJGBXlTjqZHwOnal/68ji
AKWZDb/IMEEOEbU2WhorFy9jQ8KK6lmHJH1BsjmsAS4+OUlJCJ+2al9LEzrlFJnE2YHnn68mfRob
+nmxzBujvOoIo74lk0HwIDQ1AoO6MJdBD9i8aJAoL/J+FveckuMTw7wjzSxN/likhx/zIRtuGmLi
bzJtWMu5kwwRDVFH4z6tUjtd+ZPn6Zs8bmml2bH6aUxOcwcNJt2IWNnrpmvcfagVuR92OOxSFehi
56piuqeRY23MqCVXxgJT0Ro0euIwMVdCgq4mikz5yOSovHxERC5XzSbcgxmd32/LOEjuIcSntKnL
JCuXY+3613WVTg+jg5vJskCTu01n7DiqcApL5zxftUo2chnK2JxXcIOql0Gl8PnT1oUAWQy1f1t0
Joug3dQ9BPCIpispOuK1z/3+MZCTXA5+U96KaFLlqmptg9SXOEpBkgYy35IBnZdgkBPBOd6ce1IM
XEabtgc5rlLR0ugJ5MkCczVLK1mOBqOnshrrreALZcsBulkBZicrpw2lkf1mNFP9Ws6xusfidwoU
KLqUjnlilnexF8frQQCjC2vH/znVfvZ7CqJiFbEBRktPy3kzU/689K2vicjp4urZdwW02yolrm7R
p7mVLzrV2xC4TV8sbRGPL0Uyeg+9AGjrSdv6FjJwJPzFac31EA5AdJiW4dV3vWukRURq6aQdbtmx
JGXU6IobRp5+tx5raNte0PgbkleHOy+bq9+qF7BbU1nJ310/ODc6GEp7mbW9AbcVBi+/i5UmS28c
Q6KdLLGtZlkdrLlLn4GvFMcQfskqjbyJBTmNDl5ddfnCD2V3KpLNY0b9bO8gyk75wg1OuMIylPKW
IBCGMD4sx0VpeKG/VgZHWpN8KVhUkW2CtvMsY1s2hMSMYwerIXVsvY4bTz123CZ10R/QgYkdW51P
+g+3BztyqjZ9kvevWU04gJCutW2GrAA8VjfvgDFEse68NFrhaZyX2KDmt3hm0rHg0Fmy/1eG/90f
UleT6zEWP2LDgHKt0addw1LMrjtbJ49Z4eh1ZEvz2xxa2SFt2qxfzclAYEVvoTmC5TL9BqCQ3FiA
h9dVMzGMj7a+bY83hGVlt+xSLZ7Ekjm89p0UxJALXpnEyHsmedM2w3XuLXptgPx3g/5gDm579DVM
qt421dadqT/i2hfHfmqDlZq0+zQOvb7LvFTcxUoN+8yHBExWASC5vPFuT2voNalu9BgNfNsTRpGr
MiNNYJFJ5vvgKvm5CtdytpoKKuVx692jUEC37ch217Oa+j+Q2U2IQQUigrDS7w0l9cHlfthZYWXC
B/aL+yyqxh1xXNmxaz1/44J1X5qG1Ktknp2fcSjc+5ZzXr4QqTFchT6IAdIy+vU0dTyQRlvW5kJ6
NmEfiRbzsLDSSB0mwo3uXFXmvzH0cbwoUgaoYhzqDWFqNbF8sQ5XRhG1b2pEKUo6y2k+TDzHih54
S6RpJq+MyhP1MkwbHlKCQaYnpfMZiXrsv4M+PJ0YYdZ8S2xR3NhlHtRXyES9nenP1f2ECnGHDQ8W
3qwojoAu5/U2GEV2FDRZKdXLvl9XICd3SgyhXsGp6+CuwtpvpMVukXqAnqXZPoUG+A/yC6LfRmXr
pdODNytkTB2PjxHe8GQL/busQnWv8iJDMaIdSRE9UVws67TJrwINfB/WaJ5f8SVBitiOzaOZZZh9
SWfpjozno4VHwN++4/Ffog5od0TF2Eti01CUj1miD5rVcA9oF3aEhHN/EwewLSFdIutxhoR82yoh
TIFIrfq7IKgERq8+MXSl+9PVabF0LMheMR/4m2PH5q/Gt/W3LhPhruyt6Dg0kbuBlilv/KY97b5G
t8nSIu5XmDNpilT88dNckpwhiPq4A7hi/ABvEP4KS5kQDGRAMMeeHvAXS9JdkHxSFLA4WxY6wLis
V7GVk7qT9q7x1pmiodzVRdDRxSnEmvTxmBvWt2a5NKy8RLziT/NrOraxiS2gik96BwtWozVwyiHA
hA0FIirRgbXTbaRZ9Xv6mqhFYklh4pcOyRtBvh84ccWLfgw1ZIyGkmwehYNiJyfQ0M2sN2uyUD2T
k4zbRFvduo45yoejJVe0xeXR4lHfRG6rX6A+qm0xntjiTh+5GFu9eRXS+CSAQlp5vUyTtr2t9Nje
8Z/TO6t0ieyBfovzNVVO9TOeLQXl2eFRIVnvgHwvXDtdy/nfnrLhmGmtodLn5Toye/udRoF1qMrW
yjaJ1TSrJnPLq9zswPHOmUtkCH2aAAAYfYfJGTaUKp67hIoGRzxmrJIhU99Ykz7FFfTmZh7z9CUf
ZQhSjuJNwOt/ciCUgXtEClDqFF7e0LnrYRz1AQMvJzplq3jVgmV8mUfy9gL6Q6sgnIpFH0MGX9RC
jb8ViRkbZXuDTcpK+TxC3DqQ7KimhW0m4bHuSaJWjYZLlrv62Wtp1xHhoesfhK50L0EAUgKmZm9f
Vw7BhIIQO3Z0OjfwNO2D6Cfvyhgzh+6SIjSqoEfe+375VuTGWNKiQeEDY6tL0Mh3em2OOQDVyOlQ
FtbTinN1uRpA7U6LsB0HHo+QgKLZ7qebYkpZ1UMKL0BeBVexJPxHuuVDraf0B/FXGD2HuQ9ZvWfS
k5xuPsKitI+gbsxlYk5g3iaY6lPZNs9qxjwTojq84oxf3Tm8zCuhEfJ5tl1n1/mpeSWNiJ6PI1vL
XxggDzdt6AGBHQRavxn6x92p0XE0dHS6k1RKoeLCKFlOWWNvdaujB7sywwflnaKgxmbeE1Sd70JO
gdu6y5H6lBj7LKCTt8ROBMS2OdNtV/TsONUoNo1fZzf4oT0IlEALEXYm7aulx+z2VOStpBNY5WL2
hfzV2lBp2nYWECYVx8YKdZZpTQSNdBRa0qpjTnWZyYVj65dtQt5DUooVJDTjhRDtbEPyCGZ12Mwl
+aRl9OBGbDFVxejH4RsuOc4Ua7AmcqUN5vlL0ubs4+wHkMudwFmDhC4AAvSkbEFDXwAHJFMqM+2I
hKZcPAadQ8U1QaBZNOTEbYdeWmsNLGVv4C6BM9obiBp7oySaootuuDVKsayrvHgwkrClihxt45s5
je2tn/p66RKN9ggx3tim4JevGkHSZWXG1RbFPc4g4Sv7gME7FIsyjabXgjJ4Ceq9SJgmUQrPQxDe
aPb5F/zgw69y8vyHAgDOCoIav1zTY+RyePIXSRDwiVPVJvkqYi9NF5WhunsY580NTzCQBBiHG+nE
9bWOUmuPMGrcFIMd4DYbjf3pbIjfX9IiGibPZokhU23Rt0QYLepGl0vTceatqqJwLdrWoKeW+Xed
xSB+Ycf1uOocqd6V44yEbYIm/D7GibMuSoc6r+2KO7tLnOtMGH6y8xs33JggQGhLUzHx6DXXYRSU
2UrYkhgYL6n2Q2YF9/aQxsfI59psLK/iW3lmIXbamJW5GnNWvH6wi+tTyuG6GsZoWyEbZOZhD3qV
ilPF4FXVqwUKfa2U3/aLkvkpSbOD3KODqiHJpu5L4hjVdT1KTgOBFXxrsjb+LkfyOirXFLthHiIu
rz1jKPBbWsWBxqhiTb63d+yw2vuI4TYe3cJFziJ41fodZOYpbd5oXQM3aV1CLvBCH/TUOwBt8wLm
q1NMJJVlnOmrra5k82g1Vb3tfDM59IEzwA13ZPmDdb6+zeEk7EU79CjxpvKIdFPd4DnKb2kYBc+p
6KprTBgh8Vypid0ySODs5ANbH4kNkcfBKg0K+9kZIw7mxG6RWiXUvPWUZfwxtSvWo2Hx77k7pL/Z
1AC+UqtkzH+JqsrnerqH8N89maMNDnbkdtfZWF7rNCR8kTbdpuYvk0SjIFf8j7MzW44U57bwExEB
QghxS86J7fJUdlXfEDV0IUYxCQFPf1bWuXHrT5IIX3WEuwISIW2Jvdf+FkXa2vNAvomD9keAj4GX
1O/8LeKUHwYQ9O05TywQ6KVz5zZWsG2AJ3i3AEJ6RVaH3tUt9TZYViXdFqPMxr0ORrH187xytx5i
+j26b5AqZPZsH5B/KDhwbxb5RVuuECWDmn7xBqd3HsF2V2pjpzhuN9yNX+MmGb6Mzdi+xgN8OE4F
sONsD88W71vWY9vewFh8xtcmnI1/qbzvHuEr0NobF6QRdJsgfQ6ehyavCnlqOCK0cXYm+LS19rwW
7lsQpMOIz2sbBqAwasjhW52Obv4CfzTYFtTA/h/obDEka1OnO1gjiXe1jWPOFtxafbZmgn7+ho42
iMcl3ClsB0iJsSnr71wP3ctYFCOMKpq8+pHBYQM6BsbcJ85yfezhNPIAUed4jhEM/x2FzP/xihqw
+qDqvsJcpvN3CMhApKNcegyyZCAhXFPXilcLBVLfKIX3NRmGFuYxZ0zgl9LxCcot+XfUY+wLMB0n
dqC0b5fJrqpjUMO6VP8+FL2V04GCWFnWCRzg7j6bJ4Hj+Vg8Blaqnkmsiydp5dWpZFN+x+A2eLx9
279VxCvFdrMneBq8FqWzpDxnMMWBMw+slF03h21UPTJYPqhiDwO1wt/F4wBpvk1kum8BaQodoFcO
Cp6SewIvggPxchAKavDnYcoMPWuCT8NX+Js2D5NTdd8lqLSbMW2tA+nyP4oEBIcz4d6hr8qPmqo/
9c3cxRtsOcgtVDkMHcAWR24uUVnxu/B7JCPyNB5hjpjOmBSdHHcxvKA5GDENEpQ4+Dn3yF9NMDvG
13WKFEdq/bHyMvmT48zzmGQdPBUbsI/PPoxqkbAZmhkbD1JIg7aBmihRUYKZitzhkMLvhtSl94Ui
/xLpDs/eoDnWWRE/DTVsnVuYl761DU7ggYjZN5I55VcpR1SbKD5urGAoD65C2mIo6vnBduIxIp2l
D0K24MjaU5VsKIekeqyQEKX58B3ff2DucOKBBkbildr00rw16rpKJB6ijkB5j0KkNnBHbFOJvXK0
bViKwf5ri8JLtb89h653O2PuGiXe6eIVgC2wOLtuRygQ/Kz73Y4d3QBSkO+Ybn7rHrle0Ec8GsXo
x8OwIwnzony7fVn5DRc5wbV5bMgMsjmPESsJ0NTghVsU3Hu0EZxk3h5R6sJHnV+/BUrvigwQ6Y69
3r7rQmne7LTueFEmsTdmoEC57bs9o1STS5eujOuCAMTsr9aeg4oItcW5CJosmofe23M70F8oKsgo
oGUQod9+DGfpTsbgzYwmcY0k0LmvsA9Bh30RNAScgAnC6fAsc8wfC7sBuiRxNNXA9NznwvuFV9nC
fiSB1ZPUdvye5Zl6FGKgyEX5nx1jQ1clusyCgbclz6SLvyEDXb5P4Fp/8gVeBuRD1J2aBMS5lOE7
ZRYJ6kUNe7ZJqVYkYUvTw9g9fN5IGNPJ5JxZBRo44S+cJCsLfPGVXe754Ze3jh9Ie+jlmVuAXPFx
4M8wuc5/ugoGQ0BCsTfXHRscZFN4TCvIOf0BdaYAH4nbNCMTDsNF/yiJlR7YmPGTb4l6RcK6EHvM
VnGFsyQRvpLnGoWAjWjTd9hZB/BUj1+8kdqwMx6yw+2JuzDAZudy7w1zUjUlBjiIw7TBEZ78un3l
BWGMd5GafBjeYZiLAt7WUK1wmBlgD9M/Zu5Ur+j1pSurbunHGxObowQ2gdDETtiBHiuLnmE+tEIo
Wbq0Ma1JVgQMymF5HvuLN+iztt9vD8vCuzV7dRW+PUVSdNW5mwf9izBBT01T0KdsBkIGohilzjn0
KN9v323pJRhz3PFGPyYplE8zPjqs4YHiP3OwwlZakjl67n9fcY8tHGfmtj5r2NSE6JYmEWhqcMqa
KpsdUHtJ3RNSfcm0ITjRo3EsnWBFi2oMObmoDME9w83WemEWFExmjyjqAGVXBUVyBqLJ2vhIUPdj
/1YAKzT46DHjYj8i6K9MvKWXaBwOfAaAN+y0YMhiN0dlOc8xv7jUFvNvj0MZi/r4SpBa2FY841zQ
TTVxSlEn5ymezrZMDjb6zUrnJxEr83zpBsa+ZdWVVkUbJ2eYSkEIARO1+L0mIz+kMD6OnKESevep
qWg2Cs9S+A3K/smZVI9Je0cAo4Uv3co4XZ3nxDM5nkIUFwtnv4ryqdxVDbwQkp3wH2//8quxABc3
IpnlwEMGttVtNJD8LiMZOqyclSC5dGkjgqECy2rG0X4cuAAU+G9T9RlVLX6zEb+Q0U3KDE3BkQNX
Hj4+NMnX24NxdcLgwpc38CGsj3qw8zorGGpH7K1soWzx4FAC/8kBtRPkzW/fZWlcjLjlwSIrlRBy
RLBx37AUlgXa9dfayZcuboQtGoyVb/UCXutoOoXNqPNHZdXKLL/6EYrhMSKD9FxeKCuZowYGJDNM
0gCHO8AJ465SLtQaaqtIB30rO9wep6V5b8SHoc5pZjUZ0sD1PQrRYeL+yVdJwksXN2JDEPvcsh06
ReisDAvLh3oTcge9Rq28/hqoiUBGrarVtuRlBMXevq5Q6IdN07Ayga5PU2pSkOkUw8Smc72zg2Q5
hD2T88fr3hz4LN0e+KXrGws3g7ECKe1WRhN/kBClgK2e4/yoPhVyqAn0nCbKYLaGsioY5im+ef3f
nrtGyl/66cYKLj0PGSuaycjNUJ3OvE6hroMqHlcp36e8XolA179pCQ2MNQzV0ZhBPwx+atU0Eeys
Bx2mGnZcNOXVQaNYj1bMSUeWJGTPqJN/8ZwSfSq+ZWfb229paYoZK10pKZHcRP8SVH7PlzN7K/vX
z13aWOiFGEibsz6L4GiFpEWqN1Yi184XVw8zGDpjWVM1jEGq0bg9pdAPWPlG0vkxHb+z6cVLZ4Df
m7V5fH2N/097UpHilORxStEp0kJ9DEncxm5YgTopylO3R2phvpkNSsWsC9ueCD0HKMKkdgly+wiB
4qtbPd++wcIzmC1JKYMQvJLYkgrKwEp4n9t06+AT7vbVF97FX/jDhw0Pxs2z09BeRiXkN/tkclB1
rXx+LAraXJSuAEjDeDU9FV3h/759y6UHuozkh1tqBUutqscD1XSnwcOcLxZQo15ZFEsPZKx/r83j
aYwZPVtFdT/ZNMqL5A31xX1gA+FgCWjIO+Ws3GzpUeh/HyVtEgtUcubBJhaOAalOHtDgdedkySq5
Chf6n6wV2FPGEvcyComYj6e5mA7glHZnd+25dj8ZQcwWorHXcJIml/5oCY5BwEG7zo+fe8vGItds
1o7mVQObdzcEG3ujppfAW/seWhp4Y/PmTZVm0AFg1YFcjl63MKsGlERX8jILa9psG/L7ua/LAi3p
TQlR0bMK/iXqjMLgyppbuvxl6n5YABOHY48X4MeT7FR29Ik1GlAkkELK10+NvdkRNDp9C8cVf4xa
Wx0YY28QYaKianen29e/TO8rs9Lsp5HwhaWAGjvY3CB/0z5KeFysnTEXXq1ZUpEStdvJrv3IFwWK
fi6S38ivl0CSbG7/emfp5xurdrIgiAgKyO8Y6tobX8/jg8sBp5RAkGyg2IMmk7MgYj4dt81Mkq8w
ZIOZDwz27ny/LL9APJLtWgea389NCBMOOOErZkyopsDTSQ9iZvFrrO1HlHIf0MDxOdoFNXNhbVmU
cDTsvKgpQcpJYCL7nKJAQqpvt4d16b0ZoQrO62WSYgOMbGuA0vy3zuEeaK+9tKU1Q/67ZnzRWjY+
aGiUpPDeg1EnH/tNjaoK+hpW3sLStDAiFqclYUkS0KhHF0zqbHW9tk0s/XgjWnkzE3nb4MczhoLn
9yb/2eqfcq2Ws3B1s8gwSjmUuS3dqGI/aftVki6cm+fcW7EoWRgWs8oATA5Pmjhm0cUzPXTKAZXY
OVnZJZZ+u/GhgYazrhfkMjK6hJ7vzsrcreI/Gm9YCVULs5Jdbvwh1mIxD4PrZjgGsHKTUxdymIek
XJsyl595JRCaEFcMNbwqmgkGQLL70tD6Z1nAirgPHOArGaTQsepXtqTL3nDtTkbMslvNrJa0aON3
xrAb49BtX6FkCwdSbmj6o7OzlVWwNGDGMm7atLE1AlLkSX5stM33cQ/PcAVP9dtxYmk+GSuZ50U2
Nmj/iuxKQG70ItKVALT0Moz1W09FInxGWDQAhHQKJPqQQH+agN9sijDw5iKMU9jd336Khfdh5v/z
Lp7j3gOUks9zsI8hRfieVRqSZwCiNgVkTin85Hl+FLMIVr6aF57vb576w1SGJFs7UwH/0a44Oqo6
VOjWqdufZale8nplPS68nL9fux/ukXhzijZOp4naPoWrNbpA2rkKVjbehallUlgVUQzAyhFdo+i5
7iQDyTSF3HHtrHwdtkGoZ6x1nrttri2fRj4WRl/IsIXgHiJTtHWhN8iCWfAXiAZCIleN2RaGyyx3
ZC4EkmDO+VAjwUXHhyT+Zw2Bydjc29mb2/2y+WOVvtvNlxHnr8577vGxe3v+Xa/v4WGNgFBATEni
6gLxJtB2tuUbu3RY1iXUuRPE5TBzZ1Z/GlsBEUb/78hh9SsG9mqL5JQ63l4BpeU0fvm5qGHWSmgP
BWBMGyeKU5qGE60uUruTX8mV8Lc00EbQGOwxHdEz60XCsaO4d4/J1Hy9PZJLlzbCBsDVvSdin0V2
DaT0iEJovUabX9jdTDaprmuId0sQzAowyzIoFK32Djo+uPmsIdb/wtCu7Atm3aFPSyhkEeqijLrj
vWi7/AA+Sge7C7RQ21MeX5CZ1rFF/QBIutaRoGTg8McGePM5GoLEBF0e25yimx3K3m46uj3oVUM3
6T8BOCvb2Q/SXUGF/VJxx36bRdn/ZI6FepCWffKtbWA4RcZUfHcT4j2ljirRH9YQfedBv7dPNOj5
ieNbO6+N0/u6ZNkrOITTCFt2Dorhp94gNdY9fM1mtIRMPWwwmlcxp1GQ0H9vX/p6EZBQkz7aU5gb
KQWLxUI2w++4otY+QRPtcbT97leCLeBhnNARspmgvH3UnQMqNPJN8eM8KX3QnRJrc2kheJoVQGeA
lpX4ErMf4qaQu/kbUB8vMLhcS1gv3cA4iqF7m9Oq5V4EMcImgWlfBUxwbz3fHsiFzYsa4ar3uoC1
ZIJVZWW594B8UgJK9BQ8ysEbvhbwYdyVNvT7K+Fx6XbGKcaCuX3mgI0ZxUWv9siPnroqQ2Bm42PF
xQPVzcrp+HpFBC3t/z1fJhOai8GcJBEAiyqFMkY1DzDrJtu2QpP7xu1gEW9TKNV8OcDv0ga3aG0L
WIgufz9vP+zVcZsxOXuxHQF3iaaPmhyJRHe6M8lfY9euiDWWbmIMZJGBvaDRWhfl8bvKAWUt0GYj
w+5TOgqsLyP6zuhgBMHfRp7cp2+pRSbsX8Fs1yHoqv5KfFia2cbnlzWi97CDKUs0ient0ph/hpI5
27giWfMtXthDTC5fg+22yUcK0LfrPRRe/buHGnLl1y+8AfdyAv34mr2gsfO01FHTyV9lK0Uoq8HZ
yIl803b9dHt5Lj2Asfhz0aLW5oshCkjyJZ3kHsjHlaW4sEL+7lwffr+jZkvHLhjLqkr2CtCOivl3
YhohBUYWBeRUB/VPl60N18LLNqGe8J2P/99Qqq3knVtNj31FfyYxuuduj9TS6zACmaiBG+mT2o3i
ZArCGWEzh5ZdBjt+2WcL+C7229t3WvjEML1BqwI43radWVSVE7BUJL7vE/EQBLDO9RIGLb34h+n6
5+2bLTyWbaxDn9MUjWF2FUFO4navnILXYMXIyxcrT7N0A2MR6rGrpefhS7+u65B05aEavgbDCX39
K1/6CzdwjUhVMrCj4e/YRPP8UMl7OslnodjRid2VJ7i84StHLZf8dyHC06Ou7SJtIha/M/9R6rV8
8MKLNgmoE4SoXFKJNlGp9+hE/+lZ1hwCtHgH04hf7lz/w6x85T0vPYTxGlCuoh3a6Gik0vmeNvgE
d8Zu5ePxL1DzygiZaM8pm2uSiRRJOgj6XxoIbR6hFeegR/PxK3Bs3hYtBu0fqJm8bcqCKuzHBn0Y
eWGlKJ4wNIjYFnW2Ptp6d7oYkr0E33JPchKAf10i5+er6mhpdzq1NeVPxEPTHNhBaDPpG35hfVjo
8erUfYkWQMAIGFlZ8wunCdM2vmrm2s7hJBfxFOlgLL+8eXSDXn0HC0Q/jHWM6lKPDt/bS3Ehgpk2
8o5F2xK9a01UB8mx0CB2QD2Dz7bPXd2I9FOZJ5WbVtiqdPnkNfE5TYJ7IDa+f+7yl9X5IdrXecML
5vQo+yChB9XaNhm+wW9l5UUsDc3l7x+uXkI8rxOWoPOvgdLei+UXd6S//Lhbg1pfJ8ahZd7YbWGZ
ooWuEy9SGkrwtK2wEoOph6gY7nZ39dSVr3NVptukT62t61cxuupcsRkHYu3rGqANXav87fZYksui
vLKeTN1XqUalLh+RkbL48DhMZXoUVgInzJyL5JAFgfha+/4wPbvoZGv3bUJ7b1uA/dyG4GIEwNv7
xR5Mmwx9NWhadnfoux9OFoQRv/uggzFMDWrU94CKoEe2oErXuHvXg4xral8CMsLZBl+YETytHqqS
RSSzVxR912eAaypf4iDoPIYPV9h9TDhJoOmPDwBc7G6P+PUfTomxOAZgB+AXiWMQUVAkZzO6wdEq
sfLTl+pOJro3Tft+cMWAXupa3uFLaw57ICr5VPzIY3THSNX9nLvitVJ5ttdxu4Nb/BHKbCBx5jIJ
naB5uf2UC+HMpPg2RcqnSgk3Kmv5y0v7qPfLLek12zSy+dl4MBa4faOFLdkk+oKs3zodpLDwv/HG
EI3E8KYWr9aEkg00B587uhJj3yeQbdmiD5ooJgDCkNj64mTFim3X0nwg/403yZjlSeHmTtSXLryT
Yv3Yj6u5m6WLG0cuApQZQG8Nvuj5sG9ZlDf5yg6y9IKNTT4tUrQz896NJlilPHUSDtwg4TUnywX3
pK3L4aFmOVuJUtdXJDX1ozzRWnd5ibIZ6qH0olEZHka98iQLHw/25Qk/BHw5oOHTuRxXWIrmWPXs
AxBX5TTkkDbWLRwBcJi0q2Blvi49irF52akMBBY9jRDmofd0cdYAWZWsLLuF1WBqS4ssqf3AKi4D
JUMN4jRUfKFCFqxSa6YtCy/etIXvq8HSmRW7UYsEHVf9MYBrm2VpqM4AJFRrB72l2xhLbswHv4V0
r4lGoIhAXtiA4X9SaMwFSayuf3wqeJha0woEF64tgYpXT6F2TpBVV3tvxqlCWivv2/k7MP+7w7qB
Mb8u4jTft7Dd19lcbkYA8Z569MEd82ZsQHhQcfyYZ9CDAIdnyx8VeLsvSZCw+8zu8P4GT4KPM5NN
r/FPwwDdvIeZahjAzT2gYPQvT8pVpEAftI2izaSDcyCEvuMWETsKqNmxjj11V/uVv63AcD2m+QzW
Supl/NWx02oHSoofZmWf7uIMxtEC/HPdK0hdJuofqhSmHzVFJr8K4mBX8YCelOjZE/rB5MYXsvoi
YST30GeorGo4iOBdoYIUMnRDHjOwzlGCi2HjyvpLeloH81aNNcQ69Ty9jnWfHHwCgiWgkfrUKtc9
gUBEg1AAzvWQdwEH1CQINgqskXlDbRBBY6iJonYq2T2bx+mtcp0n2qc/AQuKdEf4AXiLbuu2iXrM
WbcVidonwG1vwYdKz5OdAZrio7keHnZxcHJHr76rCBoztwqCLijRZnfXs6bbUN+Nt/NYZ88TjuNn
G2s121auhUcWtt//FBbqO05S8deSBPG8BaLOOdoNSP94pYRi2Hmzhf1GtoWXux3SIC8fQT9j4w4k
nSHfihbklZUJdj2guKbQNZdOP9gZVzjAedORDFYceWPc7hnxsk9tf65p8eU45dTYcQW4fKY38IKJ
AR5dXSBLv//y9w/h1+oy4P+AGIxGFykn3SdA0oLBh+ZUv97cXubXY4lr6mjdoYLms45l1FL4GwLh
sOltC6C1JoZ2fbgT2lpb7UsPY0StGu12EKi4KqKqGU8C4I8nUD5cKHn4/H77Ya6HeDcwzgsBVb4O
ZK+ihlgTDLFYeQjGtPs+l9l0T2w/X4mNC+pj15TQ9oPqirpDFor5bn2XFU0L3FctfgflKOnO5SgD
Oh3QXDu/QveVtO38T9bR7D1zAp/sbj/s9fOLa7L/s6oKPHSOwLdYt9lGNtMeRgafE7W4pqyWMyuY
8tSpozkDkrUvf3cKB31C3a0/wqXp9hMszAizcFSVNPVdwfh55L8HYod9+QYh98raXxgeU7fLplky
a3ZrrPj0rFh25CJbGfmFaWaKdqtx9AGMKeqoUuqJZeh7Z4OewgZqy2JyrJXRWbrL5e8fFr8/uixV
E60jwJ83cCv+Rjq5l8AtuNLbf+oFmE4CqQaowvXSOmJEoaxYpLD9sOz7qivGlcLx30+3Kzs8v7ye
D0/REmTig3ImcNrOWuhl8l68FaMD3LMj/PrU66QChXLOweSMh+PQav+I2ycvSezqjZBu/YCOf3YA
vWZ+ARi83XhB63xJOtJtg0FxQGCc5JXHE21Ct7Pss9vBasCap+qU9DyL0bRft1WICgok9L7brxV+
F8ImNz4efDtx7BK5r0iQ3wNnwBSIEOq7MLV+dGrtc3hpBhjfEQT7bwIvHh05INbsxmpMvojAyX7b
9uj9cSovWMlJLS0VIzKPgN7gtQCdBE/Br1MzPIGhvpKT/NtVfO39GyG5UsFglfbcRdhSHhy3F85F
0ykeBCGgvmX5PB1bO3eHrSjT/r0vHPVPjSP0XeFaAF+SyrmrOwUuDem809iL8r7Bst5xCVqfVzZA
mjpkbo81F6DFtj394c2NABMlcX41Cmw5GxWBQ5xVQCymrFdgtYAg18WBc+wGa94jWYZmRDlOR9rk
2ZlSUT9yW2RvdtGTdwvA230sen6cg6TeAfk+vAEzLU+JAMBLlY639VuhjyMQcyfaN/o+T8b5mPCG
bgAwS8/ZpY0DsicXPAlL8+TIuRh2nt+WUyg7NRWbTpD6oSw4nbe5LFV2CpiofoOXAz1sL2QQOqn9
5gDlshIVr+e6XbOe3tbV5KtS8HM7uZGA7VrOtkDAbJ0EaFvAr7tqZU4txXZj3ffpOMY0r/3z3M/t
maaxs+VMzVvJSbrSA7R0C2Pakmm+ZGf0FGXxOahP1Xyf2ivNxwsrwlSg93FM2zludJTAHDPknnK+
DiCOrxxTFl6C6UwBK97JrXPfjtomjyZtP5G8OBe5ftZ+eugL/meyp5XXsBBCTCl6A66X6BFvcUgo
Q9GJU4Z+ooK/w4ngcHsPWbrD5e8fA7yYOSzYoPqytHqwR9CH+nLYJXDCBFKAf66s6JqqdAfIpNRP
yBD1cYZe8O95ugMP43M7rcn2sWUd+ElZx2eYWte0hwkGAJbTvRX8uT1ES7PJmKi9ZRENvGVwFg0Y
LxLUBaeD3/jti/8VkF+JsL4RYUdXZqRs00uWes4ytBmgl2cgcIdXAFpvgXRJHkfdA75c58GdFhfA
ZA362CYDYGpXOynA8XGD3sv4zQtjijOeClPC4TKYN+4mzlmwAewbRj/AOlehx1OxA+cbFE8OX5oC
9KUdsfz6Cb6d+p56HHBtQNtAI3ooBByjaslA3QGysET36DRsGZSTLw6R4FNNTdZvJp3GXwM5+N87
uME/wi1G3eUwcTgFntO/j1mc3GXgWOtQZvmf1hqsLeGyC8dRdSkCctfc18CdQINLxYzDlzWeAMGa
0J5f1yDb5BM59Bm3vswyru2VAV/QJLkmTgcSYyIqAj875AX2ZQ3rib7cxel0KFLQcb2vfvxusfSO
qtcOKQR8IazE7oUzh28cB3BWBgBXtvFZ280ff262maq3jFbPcD2IqL8mEF5Y0KaeferyjAEeNUTx
COvYwt3mANJJ9tWX1fb2lF26g1Hk6SowzaYCta+LD+wMRKPNf4CCuhH+SvheGCl2+fuHmGQBxJ26
rW2dOZzXHeTeLKc6pvwMQIiVrnmTLz3F5e8fbkKtune1xFM0wYtGCjEWE1pO7/p+zZlzIWyY6nYl
vNILgDePYG0LGTU4evAOUSsx73pm1zFbzyaAZjw0tKkI5GIgb8dg+BIk2Qxosu1u05oeRK3aHUlA
PO/b8e32i7/+RGB1/XfIGrdhRHN80qC345+uTH476ZpR3fXDgMONxYHLSpjs2ASlI/nThi3oE6o8
5SNTk1zZ6BZ+vHkmQD7Ur4tUEFAgKx0qy/8yufPr7YG5PmEd80RQObPT2hN3Io3mHQbLB3TvgOam
If/QrP2C//N4+0YLw2SeBxIH7uclbobUMXByjAV5WLBSI2HX1dvbt1gaJ2Nd9IhM3GGWRh9P+tWf
4n0bj58cpstTfVhywZT2sefMY0Sr3/PYhPn4nVtyo7r7BKng2z9/aYQuj/XhHjUYshdPQCfyXa/H
fgUHpaErm1Ofoo3h9i2uRw6g3P97Cx+k4CmocQthMf/I6yGTWzcu5NGR1XQOZAfXiNt3WnoY42zQ
2Y20LY7iUDnGoK0DXHKIaRefkfVL3m/fYkH275jboUdAMipA04xSbScnG3huuBfR4T1P8unQBHWw
gd0MOeUtTeB+KeATAqPW77dvvjSSxqqHEjhVrIYGGun0P7k3RHPngYbviOdUOispjIW1ae6HmZOS
icDeNQp8jx1aGU+wr+rFFikfZzegM+7d4Zb49/YDLRwuHLPdK7GDRDZBgyoV196Lx/r6PDtT8gz6
Y3f2wJ386rTs+xS0kFkPE5hDhfJL8N3zwAfIXiJVf/uHLMwccwvlRZ5Y2cybyLOGrR1YW08gC6VX
FtnSmBoxIu/7soVFGpT57h94s28G1BVJ34SK/XDjtTTdwhZn7p9F1qN90wXg0amyx6DJrRN0URtC
PNi00F3ZFmBFDN/HMq5WxMhLY2aEjox1ANa1yok4otIuq3gcDnFzMeoCd+tzr8UIHSVsVsoAWDV0
A8Le6mmA0j15uX3ppXdixIq5Up4/19YYDYrtYPe6H1uYdfbyR8eqHToC2crMWlizzDgEgBrGaaFS
G+SOcyoBb+vGA7ib23b6dvtBll6DERSYTWD6kyV21AvrxY7FtrSK77CaXpm7Cxolx+zkTfIePhfz
XEcKzipbf1bo2ih9uIH38RSWdlFv7KTMI3cg7p3lA8GPLdbLYKEBFnoIsbo84KOcfm5CmI1wetJ0
FjDBiuCA3YYda3ZuJqG0l/Xn9tz/6RqbCKy7mZ3DNQ22GKPaSdrtO8LeVFk9aKvrVqbFZZH872es
Y3aP9W5VJBXcRyJvqJBYd4ttnwG8fHtKLMw5s1EMNiOSe1Z8IRklm66yUGTtjihshhLpt9u3WPr9
l79/ODcEeRL4jrRhRF/k6KHF/gDDu9uXXliZZndXA18VH+ZVdgQW+M7LnLAfvmLX3Y0AxsN9/vZN
FlaNZyx/2lisku40o4LcbLS7jyF8ctdm6dK2ZqLmUujzO9qgLcKZk/asOJQeG9G0VrJhcPeJLDWl
+8CFE4MFF4dDNVNoVbnsQ937sOycvU9+JpgtYa5q4BRVCTuS4M26xaZ1DhZba0NYGEKzGcymViYy
idMIfMbDzClCh756/Yp8bWESmA1I0D3NqGhU+OU6n3dezaB9AKw7LCqv3agx8M+CjZ/rmHds97+T
WU8DTFZLMUXch205rEhceHkpuLIJe8MyALtuz7mFNWNqTII0zRvZx+w8wxYihGOpgPkJXVmQS2/j
MpAfFmSbZUWfag9bJRyxkWDqmRcW7SdP1mbtsgNon1KOw0WmyA5a6oNS5FSOa80Hf5M6V8Khmajv
k7yevJ6hwOR71r+6VUDVUXiqkg0EqBNg7Xr6xxshed13s5PuBS85hQdVIqLORatm6KqW8dDrhbfX
DsyY6p5lO8dyU5Ak46L9Qst5CkewexXssWq6heG6SjbgdXX3ECiKbQ+/hxPxmTpOac72pU+dO9Go
6Ycic/wt7vT84le1FXJgbiM4jyC/Z+ngKDLOQ2Qb4LTgdwGKfFRO7xWK4OGEATvOkOhs5rJu0k2e
+up1mIMGAGpFfsqKZy8dmhPOkyXrZ9Ru5k0zzuLkujBlCAd3aE9JAVcnmJTy+8GHXSRhgXVEcyMa
lVhZBGcJMe5GwXAMOLlC7fXoZR2coHIXSh0L/rlSIKC0sajPMHNzf8zw40lgQ6RzBS3vMKzknha2
GrPTjo9VUkuYtEazAoMUWX62SXPUb+Y8yzZD0z19aulQY4W2k9M6Xu2NUcdSsWkGMYVFOazoLpee
wdgLSqEaCWOCMYK94T4o/5nEbz+Bms1by6EuLHyz7QwfaGhsc3BSViP5ypOxfqwFHBs+NTRmN5hw
Pd/RM5RrfT4Aq9SQelNbqO597upG8jKTTpdTJB8iL26Bu7Xtb2IcV6o1f0WzV1a9a8QsZsOVrOha
iGlTH6mZtFXzIyRG85tDY4Qur4aBNYDK/KlAiWTH7G482jyD5zQN5hT9xT6UvUOP4x+glvcdGWGA
rFv431oz3wxOwY+QzJF7jlz9CWJIsk0Dj3Zhikb2lbFf2KXMbrMJ9iSsLZiKii5pwkGyd/D+7wBr
HuCQVcNCU6xpLRfCu9lo5nueZ48uUZEd4IGzoH/IAz5tkDPb3n7RSzcwDnRCBdpqxmmCDeCA6qwD
PULbxux7BtHEWiZo4R5m2xe3YHGET3xUnmCKpEEUtoND0EwrU3Xp6saHkKx5mo2InucWG2vqiGNj
380J++T4GBHICrxOWxpifQv2z263bccfheIrJ4OFCGQ2e8HUVcp20PFZAK8wekmYeA8D0tPEWjt7
LAyO2fUVgN7gzrzPI0VhON73Wx2Dw10ePzd5jKGHgRYaqCbNzxQ7o9feWcWDrX996tpmm5eESVsp
ObKgXj3sC8+dUASS/f9xdh3LcetK9ItYBTBzS04eRUu2dL1BOVyDCQTBAIavf2e80sMdDqu08ULl
IgahG43u0+ck0PlY+fELi2824RTUdyr0udAzMNgxIN/QMWYJEfnBW8OVLyy+2ejBRcPaOZvg/4fv
tH4HuTqsYOXoLH37MqsPcR/kRUBDQ/DroRx3qAHJjIMS+nYDWXupLi3PZeAPA3STgnpnScFzEoT9
PuvA2Yi3MVS8eA0QMqquKxH/0kQMBzRMY46IZ6BnXf0TkF8eOU1g57x9hhb8tNm1oRBVIZuJKEVk
6XcvsM/StUEVjxwiEjOpXKslLk3BCCR8PIlVVs/zGUqS6VFFlL/1gV/thai6Ncaky8V75c60jXwS
eA6lX7d4GOFuOYxzf0YSCyJD/QUHBkh3qKzvVj+u7MlStvtvr9iHzW9tmmd+CIYeYtHg+4RrOELv
Vp+nWxq16jEFgDGhOoU0zuBt3TIqtl4PMbPbu3b95BGzscsmGRD/CLFPxCXsix/y+QSlVcjMt4oc
wnxgK679csL+u6TERH/qMqgVgYzH2UIaOFYO/VlMwUqMc/1IEBOXiQONXjmCar0r6b6roB4OBbhL
vLNGOnt9kajZLQo6acEdCy8zOd8X3W9LtyBieShYs7I4S983AkAHGG8GRjN6Vlp/97UQDyCrBMMK
YHS/MqgHrljo9XWi1AgFKaFqyEbkw8qmLLZlNbUnyDp6Z9cCR/zt47Q0xGWGH86ybBWaKtHxe5by
d5aHG2WDsBwC0Le/vrROl1E/fB2icxUnUiD6UNmJ6eBNDnx3aX7diqn7HGsKNUk48HarKkivBacm
YPFAH/tWxzJYC8+u2wH9mwH+MIW59FIf7+/olDd6R930OZqqn7dXZ6E48TdR9uHTfda66SgQIMjU
VQltUvsgBai+eBA986ENvpdpKo6grK53hUTv2O1Rl3bc8JWWBW5SOXTRqRzyBztX7xmbH0m7xuW0
tOVG1NNDcbLCrT6fe38TlumzBQW5IYd+nbdiewu/3+zIrSBZDRlHCmluKGqj7RyoRRsNjonXzdbK
ENfnQMwO16pUGYQ+VHhqa330LfkHIqLJFEA8tgLG9zPbQP7T9kQsMs5opAG1hEf3grUkycqx3XDB
12x7aRqXv384X1Ewzjl0fthJKiBQJxFrmscpMofdtMZdfT2GIJFh4FLVU0+BWjhV1N1akIyFGiyb
X0rQAZf96+dW6mKZH6YxlW2d9TbGiOZuC6WDY8XLp2oIV67zpSkYb5iQF0zKUE1nktfkCykHfyeb
IvvSCtCKRC5ktiwRFG+353I9UCFmd0pBQt2oCj1oKZqn7NBJMh9AQ1bP777uowSCkX86udaWuzQz
w9LnMS+tEe2O5yir2Bm9N3MMmdhpS1Lo/8SQYbS+lgB2fe6xTMxmFNHlZeFJSEWIyhFgb7Uf0JL/
1XWcL7fX7noBATU3+/8PAgtFyaCI0Z7sZthZtN9XbXjwWHXUwgUApHpVQ7+JHAnBTHVAXhQQyGzF
aV5dSgxtLKW0AmhuNk13Gq3nzB4e6gsKvc4h0ec/zBBZvT3DpVEM36kV7/u2Q3EkswDry0Xbo4XQ
PilWfS8K5G77fm2vFkYyozvIKqeagHfuJEXzHdiGVycv0z168HQs2umPq8d0d3tOV9019cxYL6iB
BRoBQjk1eRElaUGgbOtMQay1vZJtXRrhMscP/oESlYG3DKtWIZH7CEH14YmjkSUGVLhaGeLiav4T
DGMShiedbLQddFOkTlHQ/PSEtQt6dC7cXqCrXhrfNlwo70ZL5xZ+/lQ0+8h6tWeytdSfnIjP7YAJ
WusG5QSDXXanYeYEWC+PF1tJcy+eZGO/357EwnkywWuUWEHg2pAoFUNZvGc1o0ndusXRhprduaw9
yN33pX65PdjChpsANl3TqdIzKU9Zy4ZNpgq0jXWuf1SFWCN2WxrC2HBojPF6pkVwjOgdMJLbwD4w
3X5yQ4wdl2Ub4R6Q6uTatdiLPHWOjgtJ3R7As+fbS3T1nqGeCWcfohyyzGVQnBQFXigeAfr7kRdh
8EVXjiwh8FWqZGwDT8czraOVQResxCR6bgab8Uix8oQyz/1UWy8co9yez9KnjSWLoP/Y5boRJ68q
w8eeeH96QMtWDu/Sxy9//+BAwC+TMifM9Ynm7Rizln2vIci18ssXLONvU9SHj7c6qD0O/PlpQP/5
j5JPYFFQg1vcQ1Bb3elZun5itVHwmYYYbLwRzbilX7AA/vXYDMPPcgpffX/6Xqs1LsIluzCu4EFn
dmTNgziNntBxn43VkQQNjdMon1YWbGE3TCyh5bXAy4AE5lgR2m0584d9O7RrpZsFb2sC6Eep+rR3
8uBYVmFSlY8RmDxFEcb+vBKlLAxgQgXL3A/GBoywJ1D6DN/RooA2x36Oxl0txhR9KyzM9p+ziYvt
fzhZk9tTlEQpzK2g3R56CtGdgKbT5nNfN27VAarwtlt68tSAfXXrsMFLmN3IlbLEgn/yjXOk5soN
+77Wp66Y8rgC59gesuwFRJZFs4mqqE4cL/wFQNC3z83GiN8aAPy4HdjqNM/VF5kVr60oVmKDJQM3
gjY6CWVJEqiTj6Rw4rMK5Pzau3c7ceirzE1E3qy8VBaOlgk6E6PLBwWOw1NhyW+5rvZR5m6nwjpI
3b7dXqcF+zahZMRuu55K3ZzyyXphU/s1DKbv7WStUQ0sfd84VTqtMwI5v+YUIiRo0BojcgiEN2ut
pgu+wwSQWZMO3CbCz5+c4UHWUqPPTaQrFrG0/MYdlINhJw+ipjl1GVhjAlFAYZ36d9pRj5a79hpd
msHl7x+MuheszzsXezyiGH7XWemwL1vxyVDZRJFVjZbt7LrqlCJhtuFD+kuONEim8pNxk4kg8wdW
AGACgaShoSDEbYpfUQCqNqDUVmxg6QAZhjxNDTj+c4YDOrwp/62bHku2Ysh/2f2uRPkmMKywhrK0
PKlPPoEm0Ibmo79R2Gx4bWKN/wTg0vouHdV/q0HpsmVhn5/z2Z0OEAUYd1CccraK+3XSdXYau9xi
r25JfvY+qk98KJ2n2xZ6ncKMeiY+YHQRrrSZZEdRlA6wX33XPjdR7gUJV7aMnTpPDwW7qPpNOvLu
kRarwK9R+Gcf6Rkor0dv+TDwb9C9XENyLDhzE/PGqrnilDF6yiU7gyLoTqXhk6TNF5uBSkR5z0gM
zSuvpQVva0Lg8lCjnOcE9mnwN5Yd7SyhYht9faR+v7BZ3l7jBUs3CV00GgnDBgqPR+zz77bLp3i+
MJqy6nfkre3jwkE2wWMjHXMx11N4hD4l2hf2rW0l6bDWXrf0dcNX9blLCCoF1jGbAhCa2o58tOc6
/c5mGay4w6UhDE+lesjS0NG3jh7Odqt8dLT6fK9Iu0YFtrQLRijrAEnL58BmR1Dmq43VifuhguMd
y/IwIC+3stcLDtdkD4+ApxzTumJHFr0F/R+7WYlwlpbHcFRWldM8dHLr2NG7EUDNQb+gGXYlRr4u
PUE91wg6/MqzyNTP7EgYkELgY3XugJ6i4O5IOdxNStXGscv6d9FpfwtwVZTQqSjOllLzfpi1gn9y
w1iygG6nlEfbKQRq+bbxLEzchF5lDAJClGLism0StPZu2vnJqz5VTYb3M4LeDj0wMrt8vZUP0DmP
q/xok1+3f/l1Sh98/HISP1y+ChhXZvc9frrORdxms4YibR3ncPSirXfp4LfQJcPbdqxIPID0aQtk
xEpdd8GxmVgm19JeFLSUHe26f2Q8jUcP0MFM7KYcZYg1nuOlUQyjbeuCZK5S6Uk0TmwBavRkp3aw
4577ODNdg2eVfL+9mEvHwLBeMKNCSTyS/IRwJjugBUbtgqn+N3fsta73Bcs18UF+mnrNFI7pyY3e
6iE/k6A8fO63G7bbgAljBlKOHR1p//C7BgyuiLB9ttrosLQ4hvlKgKQsORJ2HAZ3SjIA3h9rtL1/
gcRkur09h4XVMRFCgQYzWyThIerm0FOekEp9zmOa0KB+UN0YdWilAl1Fv2nArrWpxdCv/O6rRVHq
mbAg5tBm6Af8bhBgsLju2DtxvB/9kP6cpf3E0QYLGLEHor9wf3uhFq4ZkxJ27N1KMssKj0E+tkdN
6bufly9tBOTunNZfbg+ysOEm3+tceZ3HwZp3TMthg3b9wu0SsJevXAcLAZhJ8ppnmedVtcuOXZM/
pE7zqyi7x1C3r2BMTGjmfCv9T2ZnTNCQD+ZipHQxEdvx70ePbXwmVi6OpRNr/7/3nWYfJDl2iztN
ls8VWGpB/LpyqJY+bRh0FmWtkBkwCA5ILzondJO5j7qV1V86sYYxW5EFLg3aZCe7iMQLksa5lyBh
6QdbWYOVIcIbDtL149C8j5DyObYR+Hc2nzpWJs4lG8bRtpopPdkRiT0/g6rKGdLer7e/vmAZJgt6
KaZAWR0mBjFWsI/tPFImATT8qs9RulDPBLhkrNUT9iY7uQVE+8R4UBMUXEYAgm7PYMHs/oZPHy70
vFYi4iSzjk3mHYu52Yw8eo6yNdKspQW6DPvh8xcqetlcrLoO7LhOKdTOvofls9V9cgMux/nD9wMS
UTw1YddFkUNKLSUszuHOy7B+zdKQfs44TIRLI7U7DQ78OR2sA8khTFa7326v/9ICGSbNs0BFvK34
idZqM3eHsG0e8DCMG0l2nxvBsGw/akOVNQgzCvHHKx4t6j1Z7KH31sgSFgKmvxjAD1vgSGgBzBRh
mVdWaCLm/7IsgjWr/kAr9SY7Z03gYMGHm7CWUlLtOQWDY+0FGrpIPAf3kdNsphKWPXyp8jWNvgWb
MMmiQSZCp2AMw6M7PqILKKnaLkYv3ucszmSL9ngY+RM4gI4B1d9A2wvpv4K+eu3afl+O/pUcDbmc
tA/7MQTojGdTw45V4RxCiDxJq325fZSWFsawZgUVLCDuYM00d9FsVMRtNMUBQBOf+7xhzGkpmLRV
aB0nDxR1PVIjSpQ8oQKe7/YIC9ZmduyBntf3IdGLp6w4N5mMefRt7KC7mK+pOC0tvmHOyCK4duTi
RR7W6lV0SFLqtVaOpd9u2HFBRYprERHxpJuNk79GhZuMRR475Zfbi7O0u8Yt7aohyBWKMQgBUnC9
wykd3aEJtvVgsZVnw/U5uCY0V9MCZPWXJ08YvtAeF7+/r/wXsHpsb0/h+vK7JiytoNmcQSIqPA52
dxeRMSFsWMlWXHdzrolGGwOQdE0V3JwvfPfdS602mab0T817JyZod3oR0KlZWaalaRgmDCwgHfSk
UUMc5LAVlii27uit6QEvbYJhxSMU2UpoYZanivCqBCGoIDsCVRCINcn8vuwisbJkSwMZ9gzxHDcE
TIefovCeds9h9tSyHx55X9nr61GlGxnvZ3Duhr4XNvz0/v54tLaP99kXd+/uz0PMEhAmJCSxExmf
WfLbi0FuFYNuco/yUwLmpniMddxu2g09eaf5G0RA9+oOkL86rpMXa9PHffz79q+8blT/gf/lc+kW
Olf6nIb7CMJ3Ok0TXrze/vj1c0JMWuqoT8FA4nX6nLXwA9VDIVY+fH3niLm0DsnQ16xkea7SckY7
aMf5U9sw8kfONH3OeFauPC2XZmD4yww9AG7die4MKflC8o1InZU3x9KXDXc5VVk7dhrkpiE5VE4X
F6sX+HVP8B8UX9pkkztEZXfmxYtbk6NVv3CNlGKRg9KPr9xUC+fmP/Az7ecgYfdB5dgNscXLuIBs
AW7flc9fj6WISc4M8fhASuJ0ZzTwxbZ9T/NXK3eTEMTSM1SCZb6WCllYLBMXNlDH5YK03bnvwg1y
Foq7G91nyQxry92n23awNBvDo3U1B2jAttozCTk9inrKDoPmkDe3tDyp0uneFJEhCJeitdzR0oiX
U/chyMq1Bo8JuHjPYBW/a2j42jvZHfcI2O152cQ+5Sfhy83t6S0c5dBwdNJFmarO4EMsVceD7ceF
u1IrXNodw/xkCoJbZsH8vIr094T2TcI6qZOcsSbRKSl2oTtYK/nOpTUzLBK0c5nuA9VBvY/xZGZ5
iT5znZ3CYCgTWvkX/fMuf6fjah5uwY2ZdHdFYAnmohP1TFA3erDLSTzxup13GlCHGMSan9JZp8Qk
F7VUowILjO/gINyAnmnYzqAI3GaPhdp+6gSYiB+qmqHWLe/OONtxT1UMfuvbX144ASbaZ6rAa9do
nK1wEMece8csU4fMVuk+h8L6RrF+ZaAFh2aiflBMyS10k3bg4ESepHvKQnATePvbs1go+RKTEKwh
oPDtpNefOeMjMOl0PKD/EyypyKgf8xn9sF6H7S5CAUXfMfKfVJHKHaSGyo1q6bCVOuy+QqRpjSdm
oVBCTGawAM+8ymVRC90kqIUULNtDz2FbcuwfON7/qS31agmxA6/kNiLg3R5A0L1y8y2t9MUaPvgm
27YnN3Ng1ANiDeI81ePXcI2wesEVmWxheBmMVilx0lv5M8x+ONlKbWfpN1/G+/ibB0AWXIdBnQdU
mr78WpIgocOaTsPSrzYcaMvSQeVO0J91k0MxdDw0gb1ZOXkLPsbEadk+5PZstLieZ+mNiW2VXuLT
XJ6BXYRSpKfr3ZzV7TaS9vQDJQEXl4PtVtte8/w4ueCKszMBEfSo7rdFJ+x9ZvG17qmFn2Zifajr
WBWfGujlivrCsXGA5nNCy4NL6Arof2FhTcao1iZkbkYLRl2ewI/ur4Fk7MsF9N8kBvGM8+B2E43y
Dh/uk3ZbH4sv/Kxf6abalLt0p2N/M+zkMTq1r+5deG72VbLGy3mdXIISEwAk7KZkI6o35/TOeQz3
3RH0zLvhHs8j6wHi8Od2J478abjLz9UWLKcnto1e5Up+n/6tPV2bt3EhF6E/l6lOS7TpKuIkI8vi
XHn91zHIOU1QNQ5fIQVSPdmQnmljjUz5GDujV91PuqX/WNzyoHik7f4h1JV7V5EoA1QegWSVzBkK
mknuu8WDtmxxGsoa+iu+D9G+QbmoGQG8EcU6mLOkRZ9PPIrZeR7BlrIpAfbYWATaUUBDE+BNJYFz
demRKG985MLW38ANbv+JKOP3td+p92hWcuOFnbfzh6zZBHhNxyDp1Q+W5OUu59qJdUiDV9JxnfSe
kyGx3VbnshMVirpjuRMQb9hm8yAPjPTjV6m1c0R3obvNeqF/eb0d8nhy/fY+n2p/FzTFdA8eW3sb
ug3/1cisldCaqDG1eigQ+qu6eqip7F4E4AYkLjzH+sGsJrizlaYgTRB8M3Wh3aKNvweJS0QgIOUo
66sjef+AtpIgtgaPJ33N0NoQ0DcnRQ+oYun8FBQ03M7VPMSzE6h4pDqvNqyE2hizqDh1bgcZLFl3
d8iRsnpL/dLah0S3Xy61uy3krLtH4Q/DG/fmKt1P0F18R5DHYkZsnGmrQJpKpcUmkHSORz1Vb03V
sJ2UWfcAfkD/HJTFnMAnR8dy5E6io6qGPEGfEqAe+8CJRZZNiV0GgsWT7/SbqQJRHUTpOP5bFyi9
1Tk6o0Owir/UtYOWELtOI8iDqDc+wH3AL/FJnD2Fbmo+g8hid9trLvgNk90wJRD3grBJdBrzr2PZ
bPOUr0RKSxeJkcSycf+DCkpFJ3+u89iV7VYWARQr/cOnfrmJMG07dJdXEMw6T9lQ3ZfCey86VGdu
f/xvVeea+V9C5w/XIIQc28nu8KxgvuMiccv4jxlsvlumVHFiQow7zqo8meiQbiSpArAGkynh5Twl
IHa2nkYUPzZ5hYsIpDcC3MKd/ThyMa1MfulCuQSRH36e6rWSbZTr82APDLFovq/AZLXpwk5t0lVG
0oXDYbLguRaHblDD8HKPoCqRPTDx9fbyLpwNE73o8VGGzSCdEwQG/Lici59thiOftWtd+0thqInz
k9AsZkPbOABcVOU5dOR88PGe2cxWSJKq6s/oKgLTJq26Q+XlmxBd/jGh4rEr+3HvTI7Yo83pc2Gg
iQOcOvCR0Enibp6PWfWtrLOY+yvvxoWDYML/BILAqUlFDtWlRyeqz1E4HoeS7qGGuGbHF4O9Ygom
+i+1gvFC448oFvb1OkxZdlczQY81q61DGKkZTaFd4P6Kunb+ittD4OFIczC9oBo0TjzAP037LJEE
2sBHZhsxedFOyEIdSgqq/tYdskPEpN5nnpInVisgvlIu8S4J58PUzv3u0q/1DIYH0Jirsd9BvwHo
UN3wt8izphNEANW+0GV1H0bQGiyhQnjI0DSYBKCa2tZOam1rzxo2cg6jc051eFHBoQ82p3QbafDU
gYcQzMhWbh+QAGueU1Hr7dyObhJNILW6feIXntwmg1gTIqK0eoRRelNU27LeBPd4dXfVZvWhs2Cs
JswO6lFKcgtptoy2D8Xon+p2reCxgDYmJk5OpT33IIuVnxtba7Bc9tSrjpnPq5cQHfRNHLS1W+04
d+m7cKJT16gmnrvsDQpBB8cK+M+MFCCT1VY7nzJkind0yoJ9SSE7SsNuXFnj62lo8jeE/eAUh9ke
oNE4dmenmeoNiMnENhtFvm1s1z0Uo92/ERmhMT5Iv9pd2a68eBd8mcl8mEMtrxsl+Pz4zH6MMnt1
Nfk6Rd7P2wdnaVsvf/8wqbKpa9mNSNtl/DkI31j++rnvGi+xEqIgOs2L/Ny21U7waYvOr5XLc8kn
GaFzME02BYF7d/Z9Etf9kIDWfUtyvfdVt+aUrvskE1qZihbqWNbQnavpQbtF7HbOpuo/V7glJmwd
FJERL1BrPvdTH+fOoVO/by/6wsqYoM2JpSIICGyUdv3Jqb1fHRhyQ5tv4GlWOgMW0kgmNrNXaTf2
HDdBBvLm6t6qC1BhPVrNmDRCrBja0jSMM4nmJxWhSyA7d7P/4k/Zv7U7HgvWPzj5J6M7xzie9TD6
6dA6+RnjTFuQyTpbsJ97K8dnaQLGCR1plEmrqdQpi1y+FW1Hkygc3K8yDLxvM0igVixhwTeYpG25
1Y7RZPW4+cUMaPOhtOXWznafO0xGgO0PbgWtWoSoFNRwsRMOr4AzvBVZtLFHONvbgyzMwIRmaibg
3HycWLvZdRV6D0FIzT7XhEtMdKYM8w7ERKSDonzHwHHdRABRCmclRl766UaMDPwCMJFh050jf960
E7Dk3qZ3V/ItCyfIRGLalj9TKAOjXDbtgnnXTJshRYPYytZeDOlKyGVCMOEnOMfzG1vriw2epYla
kxldWhTDdDnixS61kYhv8zeS/suAEu/0yoIvuB4Tbzn1YPCcxwJ+vyc9Yj2abfsURecRWdBN1Mns
wFFM33ziYNr/ueztbojIEObRabDdDeiaTtXEt4zlK2706v7i80aJJGjUFA01bvWRtO+dhdRGVt31
LX9xwjVthKvhCoYw7Tf3JA+9AOom8Nh7gHj2Chwgfi3A+O5WG2oFzS7NR8iNrokoXd18m5gQzLSp
y9wZHHbiwaXQOEIEON3mDVlJHV89tfj8Jfb9EKpwq8gyiIWDQSvotu1s/eM30T+f2m0TfOmi7VK3
PY0AV3mbmjnxQ72t10rfS8tyOQMffvdILJXxgIQnkZW7YfL/cRTfhTpbs7m/6MT/mDMW5jLwhwGQ
z6IeiAohHOyAEBuqz/ljWyt34zKqtz0iyEfmhdXWZbI/WRqJg6oV1t6XpDlAPWPezP5IPmc2JgGZ
BB9gQGrsUaTSTVXVHhpwpodKiE/apYnQFC0JQNPgBCet0C1d9xNLXE+8tqReOWULZmMykQ19lkO5
BOpo0k0LlOB89O0N9oOUyMbhmTjJQCRTNb1Ab/r37cO3QKJI/paWPuxfb3uKgv/zsn+U7bIOiXDp
7FLl/8rduUXCMf/WI9yVWfY6Sita2aolczL8A6PQuBc09U+0L6049YfxqLNmDaB11VmjOnBZ3g9z
SkGQHnLRSihUlofcSr/5rv1Oc7IXEWDNwzjplQhiwZOaGM4WvXFOqUu4OY/9YYR9jybxCBb6M3Kd
axyqS5MxrvqiG4JQohP/7PgFugjyYPplh1QkljvR76CL1vdQq23eVo7D32LvFXs2gZ25IgFKmgOH
Iq1V/gwG3mSH2vcdLxl4kfbHvGR5gqxtDSYN7bpfHV+0b1ZteUe0t2V3XkbFF1uOUL/k3VC+uJFo
HSy5zg55nQ0/ozzM3xyVhXWccQhfoTuiuqOpcLeuRZW96XpSPFdh1CZWCcSI69Ug+Onr/qLfroOi
jMfiW1b+8mx515IZHH0Fnd9rlmNfoeX7PVRlGzvZWP+iM4Q6YgaG/Aack3nzjcsiOuTE87aQutd3
vWpbiduItL+yKez2uoeGaeMTugsUSWMILiIgdNpwRyZO32y3TTcqAqOhb2fpeShSuh+tccDLY1LW
mzdkw87uIZwQBGN3TC3vCxPekAhLlofQ5dVwBJavojERutvNTfm7AmYrHrhl3WepR5OZh8Dz25m9
qSJII+fj+E87MCep0Ou2QUtagD+F9o71un6dhQ9V10nXzhcs6fwvr3L3HycNmudhOuiwRaED3EJT
kTh14P5uZP5v6tu8imeg4zce6hXANPsehXcEvVoeE9/7VmnomXvVRR14qobdrBuC3wo9ra8EWgF1
bAsLux4yh4PFvIUMBSt0EGduNybl4AEoHZWeu/UsJ32s5gL6pQVpg7um1jrWSBHGQZqD9q7JAP6E
Almb7epwqGzMn48/wgE05busCNmhEESg6VvbB3dgJIfzYZCGiXLx1Z1F8OYhM3xQpY9yFegxQ/Q9
UffgTKE3gE0PTKOIsrEIlqMjaAnM7fSLj2V1qsMo3YNAI/2nCvraO6TTFLHEHvgIrn5mDbHXe1aP
KsmERkwoib+6QVqT2LImed8ERf5ARMi3RZGVSHeXetNFyvs5RS5UwEOwkcdN4IYo/nNxKGSYlmgn
yuanMBIT9MnsFp0gnnyUdm5/yVEWOjSdn6ktSL98N3ZLnuqNKGVHoUjESzR3OMR+uW3JCx6WGPdy
BOqTyRWABgRQl57UF8/2PpOWhXe9jPjBuyqm8jlNL28P23ojtfjXDt1jmM4HIehKVvl6Ug5jGE9k
BvWOSboBKpQ5Fk1B9O9nhf6IuLdtNNn0ffVU5qncgN2gY0kA8u1ox4dm+Gl7ckINtbmAIB1L2X9S
l/NXMEKj1tjnrS03ZeDTIA6FBCf+51baeHDPUTNBUzhsz76tUSEpgGyKijWo99XcKhbCiNXTcIhg
NWN7tgmo9SvFzkMmHtO5fy29aI9e0QE0bu3Krbx0nRm3cjVMPSgeIRA/g+Ud7/s4BEonfej4mnrS
1WiURiYymwhH4oQ3/QnVyYNiXCFCb7c5j9Zkf67OAAMYYXoeVpk/dao9T00QniDpWKtEVTkUc6Go
9AfOudjf3vSlmRi38ojErxVkaX0ebZ/Hvhv+YEH+IKM12ueliVz+/sHIJA1yOxJ4g+uo3Y1zmUz+
74a38BkrE7jqH7BShn/obJ+4QkuJCRQQm56797Zfo+JZWhzDQwTNHFRp76pzOnUvLoMkPHcTovXz
7bVfWhvDOTRTFFkTerJObTH1SYFLKfGmCqFGfa/tdq2qsTSKYdZZ2IqSyEGCu9o/BsR+5hl/Err9
t7CnFU+6tAeGcaOeNDk+wL1nHgzN3RTy7HEeuVqx5quPCeywYc1j6gNdDbbRs1/udeADdfHeR+XW
7d1YVnrnlOnuwkP4qT0xkcTFbOnoooRwLmdIltHHwDtBTBXMXiuglb/pof/EpTQy+SvFDPz2WCOf
5u7ZPjuML/LUPQ739JBvrCRIdDIn9m6683floTmpR8Cx9/3B3/rb2/Nb2CoTyuzMVRCxGUdae1mc
WX/caAWvunDMTOiyRojStawHiX3Wv3IQh23oyL4oQGD8AICWz/16w9ih3QSWEFWScx8OW2CKn5W7
Vo2+ekFhXwxbH/tMFmnoRifhkIR51aZnY5zyMe7cf0Yw1hdNszKJBa9iApRJHwqrDnUIhbLo1Dth
GftV+8pm/uP2Ii3thGHwakA9YQiD+SzTpJ78OHUfp7aOGy1WopqlCRjmXjhtTUTgQVJR8iRirIVW
lPoqA7bCObh0Rg2DtxQthlQ48zmo+3sb7KIOgvDba3O51q5Yn8ld6uai4w6wKNCq/maruzrzz4yo
JJpfZ2+t2Pg3/3htEOPynkZfA7BVhCfm168aHCA4PKl3T+2A/UsjNKJD86d8BsNRlEw9xMp6wKy2
bV4F2yn3i0f1P86ubDdSHIp+EZKx2fwK1EZVlk46ne5+Qb2yg81q/PVzap4yTCikvIzUGQnKy73Y
957FytszTMzkpamh4t00ypt9ltbJQQ8OpFYmo7DD3qhfDUa2WE4rCFy+ROB6tNR5nMB3razNOrBH
cE184CEp91sDois+Z6Mb2Fep15Z487OVsiILxJBR5Xci3UJhrCzPUoLjWuRz6lorsG9fK3lBn9qH
TbnQkElONzbvSnQs2z2W4WTD3Nvi7MqvPe5mJOt2I4sqV+xvb7GV6FiqyRoENkNGNZmRaaFMoNXO
oPO+Jh8qepvcvY7rzYFqzlkWS4IDVaOTkzM6f6H6HfIueaGG3EggayO4/v3NK4rccgiQS/os4ykL
HFGearT2qqStNr7oK7nWXeRa1CSymSg0rHRHnw059CHMxL5i9e1wNJKnudRhivvaRsyvvW1xzPLs
0jJj6bhRk9s/umSKNOFndxJT2LMKNZv4rzA/1pXmS25DzHNczRt0pcuy/uJ4/Z1U4++P7atl1jUh
phhn+XCuwXb3pap/06sqsoKqye0XrATfktxAPAuFLrelURG/yuoRDsAnDqH/eiz2uvzgF3xJbKBw
uOszqxBnmWX3pqbRnG817ld+/5LVUOSikkzAYSbnThIZ4NMeSZPEryhEN3ul3CEYepL+uj1Za0l+
KU7cu3ac2uimgbNcfeorMl1SWrBLY+XjjroShC3m0fzYMkNHaWKP+0y2f6zJkoDdEpAmYerNAzrk
w1HUhErfGSByD3ktdsxhj35no0j3nXe0vaMmLrG3f/RK7lvyEUbhmUlSI+7kKMI+rv0ByiVN8oWq
p9svWMkcziKwDQCMUbN0cPRQMOZM6Ffh9j85PMw3kvdKKC/FjwHNLg1XdiTK0JYJSxvCHiopyl1u
iupYpjEskmKvCKpJbSHc10a0OEyZfZ0mVTWRKHHsu94tDz10GMGb21iRFQwkX2J7a4+0fTcOZlRX
41Pf1J9pr3a6MovIMycn6h1U97zczk8ydfpjQkX52jhTHuAcMvgGm9odrKc/Jm/CneXBqwApyBoS
M0LZ8jcts4cBFM0Arh8beX8lQv8HB4bSooE6lhuJag7q9rMjDZ9xgNrLS4zD/If24FJytsnzalbA
dJ/dtPbb6XEEiYi2h489/Dqyt5/GBCbts8YMmV5Ld6Aaxn7tUZT7ubm1JVaCdMlD6ctWsbbA2hcV
D6zy90hPui7Cdks66hqL75xOlywUFqfAB6YA+VW9edVLrjq/7Hu+MUFrS7zIAF7f2/akuRMxD/1l
zv04pj76JL6Xu+GUf3CNF5/0sss7EwozLIpzw/ji2W0dqF7FpyG1P4ZM4Uvl2YTaMPBNbBV5xgWa
vwFjh5ZuNflX9Bb5ErUd06msB2nO51RnWRZkitVPuQHPqcJJdb3vak/+bCauZp9Y4MQHiTc61AfC
t8jw36n5Apw+/QOTHyfUJG3/unWBs6wooQ91e6O/3081OVvkAuEMQ0k6uLWj0R5AXy71Xa8YfHxH
9y0BnNge5mMlSxXKeriMrn26/d6VfLvEMk15B8XlHB5DFWzPQkLBesCGghN0roqNzbM2tCWkaYyL
VBZDb0U5p+Ozslt1ZzWud3BmW/iWA0pk4Qxx2LctSCppjRI8Yc6P2+Nbi77FtKJ3Jasa7IMoqV3o
AEs8XA/9x64eS0B9nZV1Mcl6jvhYP0E1ucbtpr5jrvnl9o9fSU1LkLzS2WAQMoLMJR7qnB5m6ADK
od158RYhZe0Ni/xat1bnuZmTnTlsP7TrxUHW8D2gcsSfY91uzNMKc4Qv4fK6H+JYUAqFYYjOjKUR
1tI+4GiKbiTkD6qHeIBs0nfmEPijz7uZsLAvvs9OCqljCe/C77jkbVxOVvb7/5DJkDaigGKoqCnM
4hvwA2w3jqCTF56VfgjgyJfu4ZoSQAfgoBZxUUau0aAa0ey5tzGAlYS/NA2XVQ4ODrMYrNJ733D+
xAXzM++hcxzgPuaNY9LaLC1OYSDfSVFCReI85b2qg75AM8GCPrMMpwbE0du7e+UlS2gUnVVrWMrS
AD2A+9d4cbMbhYjDmLRb1jlrG+/fv785P9gOAFJV7chzTcsuhb5JNf9sQDN8aZLG+jQohYxv8NmC
+DEz+W8LPWM47OjRbUIwtlGG9HSCzoARo28TGGxwYPF1vU2QcjwX0pUbAbIWhuZ/jznKbjJm2bOK
VD1/YpxADGL0cxdknPnnhyZ7yYSgJBFTPVpTFGtNolzr7uBpw9zJprA39v3KZWFJiJghoeAwnUyY
6/mv2dgF4J9SRYB225XfjPYUKlq22LSdnncfGtUS8g7hl8kUtOnOVuwauzHV3zLIj+Jat2UctbIw
S9S7LObCSx2MwoHZ46MGv/IB3jJuCM+fK9hOZh8rwS5B8HGW4CyZIC3FMMCdbGMHYZcPLss1/N6E
AEy1htRUIjujFeXZz4aQfjvja9X7pveY9OPGUqx8aNniIDqaYJjCGi87Qyz+3An7M3A5x9urvPbo
xelTO/kEhVSqonnqL0AARmnWbJxNVnpdS7Xavi9xMvFcFnW2ojqIM9CcDDhU7uA+nR646NjO6GEk
CTe8+q85Gs1GwK+997rf3ixKUWUmNPsEBUFmfpl6eI7U0FXmMJbyy2o6G6r/RnIO0AwOLBsLtPLh
WOKnIZ6GNZ87AjWVUYcQrwWyB3gbP6cTXgrP631buVvwzpUlWyraMsiNsAIzG/Vl+jAl1a5O+NZJ
eW0gi+0wqNoqU4qBZCUAQrty2A0vyS4NrRCWRslvL/PFffOo7std8qAfb2/BlTywpFFpFVeaxKo9
k5ldNfnNO/giqh1PJxEmtDUOt1+zNm2L7wDNhNW1KGiec8smJ5U29YtRsC2hibVBLM7CYH+SySDM
jGBy9C2fUQrLEnIaRT7vR2hKfvCzft3yb7a2VIYuB0Bez6Z7aJIHmT5K4/OHpmcpB8uAnuq0J9H3
5sUruDbPTrplGXvNhu/c0pdwZBcOH8B7uWY0O0kWjJofLfDhcOsqN3r2K7t2CTIeKxH39gwbdcPO
/WH+MWagD8ffAZbzmbNVy1jZP0ugcUHcGMz+BBOki095B2fNDAfoj00+/e+6skm7Q67QpaCQjGmr
P0R99CC42PUFVWkiR7i/91mlLoBiNAHu6vDuS6i58X1dybdLGVioLPGub1oetX3JQjEOsHhBYckC
8VSWuw5wvTqQ+Y+kzfdasvL19pStrPkSTzzUSQvDzNKMRurYAZ2Lzzkn1O8FvA/G6nNTsy3y1tqb
rmeyN0GXOnzIR9PW59Z7Uc7fsdahxD6z5Q8IzYW3R7MSIktpWG17caZdIL7LfBj3Wl0BDQlK/S28
KDb2mP0vXPidOFzCiGsLhRZ406GaaCTFntc9arKwD/njcnswLhpw8nv4uFqwOUWduDg4INEeO/hJ
ZnBadVQGWycYJ/oM7Vx8GzoZAfmqAg8OHHiW2+4alczfSEnBq58nNyyHUlsBk7AP9vPGhvKqJE6U
YaWChpM+HHXM/lgVgYCFifO5T8zMu2d23ODsBFkO0g/JnvYOvWTpxPZz6aX7fh4Gv6mU+8q73Pts
mtA+8SE0Yj/jupDvFefCCaxCznfGVCUX6vYs9T2nHkIB+50DkGdJlPRp8xNVp3FflkhCMOKsgtRT
ZO9lXrmnuJg/l/1YHRRAdwenMOQu8fBwn6azexTwoX/hnpugfD6QT2nBpjvIHA8RTITmsORlFcCv
tPRJz1u/lH18NBK3hhavOfkk9Qyft7b+i7OJc7CBlvBb8D59bfT257Go5rNBHHLAQWIM85yOoZqv
VhqVi4FbU30x+ibZKZqo56EwHb8dTO+JGgBj+kOn3ahLbLpXklQnp2hx3oHu/a5xJHjoplXAtpnX
+8J29EGVsn2V2mKHXE35S+uAOwH+dLW3CsCcA9Coue80HvvZ284UoiovnqU9d9GcNlAx6O1zZ490
N/KxOKlmSiCgpZ0DHOvbUEhQosqMtvc8d81PttW5P1nSo/TeSxe3lGY6OXVV4hKaDGc3n9UdV2ay
n2GDi0dBJtz1rF8tJAPRDWHOPmNQd+5gniDKwg2sDEIoFk8fjcqgJwWU9t7l1e+kb+0Taqbk2bS6
z0VZ9EeH5PQXAAldHfBGjt+gijUG0+ACIo1rJTyRisRmQRxDFbudGxHUs5pPhWy70BNlFgJw6T7m
wDU/V72n7tu+4jtPKP2tts3mRUIH4z6ZnOQyZvPf2VItgNUqf3A7N8YEqPSuc7sXR4osGjQdsSBN
dVaqEfep6cg9EFkCsj3NF9du03suMcNmIapTjCeeYmENhwbKIlUAzbciFJ6jQMCeJli2ZeSAWzQL
qU6gb9o42d4B59tvIGrnl07THgTV7Cet5uoCeWN4jfdz9cvoWHnisxpxREzbA8Npf5eZJAb5C4BV
ifhxgsbQ4tJCwTvwGMMgKxkH2NEihIuEG8UtGgJT1aX7fHCHR16YAKpbCQ8NYU5706rSo51e3SKR
UnyQXM/K0zRQXImgmCB/wVonreDhzb2vjnDKT6WU6tNg92koiiEJbeXII+QQyLCTNp8C1F30zi5x
Idjjde65M4wsaBUBkyDxSv2p9RjUQtscMq9eIyLV9vOhYp2FDmz+J2a1Be+8PA4ThvZ+zJwMGhyc
enDg7GJ8VyHke7KlHu95XedVEIOW+7Uime3D5gV1abOKwWtoRu7BILuov0Puz4QIE9bnUemK1WE3
0AlqSaA3PHgQFLkvLZ58d0zji6qq1kXuaHHXSJFCdrUqIDkh5+6iJZB+tYWXGNUs71CDGfZOhpaR
U6MEUctptnxAoPWjTrEL0xLUUSIT7zxxOew4T+H4KGzts7527yE+098rlHD2BW5Ld6lZsnNvuvIL
dnX+JWaEvWDvTE8o+E7Ip0bXwQtkmsFyJaWGpbHm86FoqfGE1iMswehIQOhIxwC+euJCVcmMMJ5Q
phQ9m9yTCd2MNhAec1GwFg4S6ZyWR+jgcxTOB8RmBXucz22Z6cC42iQZpVbfu6mloQPew87IOCRR
JejB6S6ze3zVVIwucV9l9FgK2JE5sPuAH1w7HTlj7EG3sg8V9IruM6A0jvNoa/ikc5TdPGpVRzUD
IklYTh6mGp5aVWo0Yauh1YEIxjZtEAvCrbt9Tqb+MOEsDsJF3EHjZcx5f2IkFS+lk3QhI4W+gyJK
H5pZbu5zXnv3lEz8SVVqBIZbDns+4OYGuoH5ABMl4IhbmvzqZtbvG5Dd7xNknEBYmoW5YzdBAfoX
xMRJHE2M6NzPSDzvsyv4qOAcZyAcv2D0G5f29MiBEnmqi7Z8Jj1QT00NtRCZN8WdzGj1uS5U7Fc6
EZ+LvHAKf8LuOUmIPeyLiZK9YO2j1/EszCyiT2y2yHfUwp1jnLtt2MyC3wPeW/uwjhx8G5W3Oy+d
eeU72VRATssiB1RV5KcaPfNIlbp5tflY7UpWuAegRL3DCLMg/DPt/NScrVMzZ93nhhX4dIkmfhrL
ef6ZAlZ4AGjK/cT6dj6USuaIE8IDAhG342BI55R6NEO9uekuA8qcZwvJ+xszjelz2YvfqqTmKWdO
97sbJ1kGCuXxu6FT6t7iRvdjtETm120y+PGQjHuYmM2XcdZFiilWbPZx2MbHvCB2gQSOXbQrKtlC
0nG0ZGiZjvEVfcb8eZBN+mNuyyLUSAsPNOnzbz20G0A6SuuAEk0xk6R7gck7SAqGA2y4awp8WOK8
vfR0Yj8GrePen6FCF1hNCiOf+XoY64d2eO4h6hfUFeR7GCruB8hugT+eUH0fi0b8IUPOITDmueBP
octcKHhi1yTNviZdnl1SOx+ekLf1BamXhSTW9lNVzvVFIsUdS8Pgf9kM7ETYyJ5G7ohDFxSWYLQI
z3voOhFw5sYi/zrWhr0ndVOemsocjzC9p2fTFGmomLZMNLGYDjMjhQVk2kHULfamRIJTlFRI5413
sucy9g27HX5lFKpu85zXj+AdWxsVn7VT7KJ60Fm9NXe8Q+cvAyVkylkTUmkMAbQCxEa9auWeTRY3
pVYP0rFbF+onSR+B5DoEMb5LbdPsPMM2gtun8ZVq65LgYXuzY8kR0AwytJ4/9vQiKuOS5MPertKT
YfU2ChNs41y+NqJF5QC1cw9JFDc0GGZc+qI+uUnR+ZC8OEGfdwPQ/P7d1VtyPJK24W42CBL1xixA
AgTjSmzxY9eevbge1VC+crM5J5Fs5KtsXaQQ4W2xe9cefr2Tvbl7eQ2hlTdA1C110jqchT1HIB5W
h9vr/P7T+ZKPZZlVaTV5OZyt1vhezPTXSD/mxcqXhCxnAu5XlA74EAbIT61VnYQo7knefXBFr7vp
zcQYQDW6zlRj1m3aB7NSky/L6dvteXk/jr0lD0WOc1OUFY5/OArXe+go18eZzvbr2LrjBqv6/Uu1
x69L8ub3Vy3oq6jWIMQMh6EUBEDwZF1whvjWePWTFvrP7aG8H13eUs/erUwK5UPINeAyFUio0iQ2
tC6H3q+nLZzk2isWKYkJ4lpOOZqRO8lAmb+6SkUt38ELbHd7DO9vU48vajhOQvCjO6YjInBE6oZL
V7gblbO1lV4knwqm9bqppHlOylcDX6Ou/dTprQbPyhov+Scyi1tdVQmLXDvLdzE8VsPcaIswFsUh
79oO4iuo2Nyeo7V3LbLQXJVFavcoQiVTXJ+l7R0GqwqdtgYw0CIMRENvC9j9/tfBW9JOOOlQreEz
YG7KgmRxldkBNODEVYDM9iedQB12moDSjN0tEYWVHbbko+D0VFvcsXN86tHydhQbfa3k6wygme/S
YqMO/34dz/Oue+RNSBYxyUD8TuJIJ09DAyZwR8JKf62SyoeOxK4dvpnjRslwbbUW0c8GnOaEWQI5
K/4y9aXvH+1qN2GtMuPr7f2wsrGXxBQb7k3u1BnVWRN5qi35k8dD2AyQmr/9/JWY9BZBP7txkpPZ
NiNtlwqeV/R1mHq9cf5Ym55FwNt1IzNOUajLccb0qdscXAaWP/RtIDf3YvBkIwmvTdIi+mtDDxNu
A2YkB/2nocZz1qsjPKS3xrEySUuGClVKQkwI0BSnZc2pQs32vh9RiLi9BCtR4S5Cvi1qExxPtCxn
WHuLqYIp+Vc2ZbvGsMLbb1iZnyX9QdTcsHkNHZWZw8Ol8n7HeZX6jnY2zstr83Md2ZuI40zmtu2B
zohrJ5Qb5CEdxOn2T1/ZQu4imDuzoOagTZwPEmgtyL9Z8rckSahT9HU2TgkreXDJfMBlCmUEqqFS
UkIeIeNm/+ixuDjX4/zgJmLPWKJ3ELLdMnRcW+/l7UJJjw24qEZQuQ376e9gy5BkP3qUMW7P2dpy
L2JaOLUxWQ0aq/OAugFKFEL8sZsftx++9usXMc2oYUFKgnq4U8ijXVQvKLeUgTHKB1RUrN3tl6xt
qEVAF60FEYfRMqOryoGh9EsJfZCNjLcyO0u2A6pQvdfB3CASknxJDPI0GUYwuBtIipX9uiQ8cNvr
wCO8siFhRlPWbeHjXOvhrkpOTWtdbS/AFrs9SSsr8T96GCTgIB0W6zOXRy6MnVX9zMrRR/nvY2lj
SadIioTIDMy3s0TjgrvfqbrP3WZjidd+/XV53uSMurAylKaAYAFF4EtTgywMa/lLBRS0z1OxlbnX
Fvu6wd68xSBSUfhpzOdcABNJafapmW2KEqLaGMbKTl2yHyqwWbqKCzOa4uY0ke63kXsbIIa1GVqE
MUpzQw02H/KSbV0givN1zppLRcxntNX+3t5Ca7t1EcxNNmrSKNqerVoHnYPOphD2c1W4zx1U031V
51towbV5WkQ06sw5iHPVVRpUoHPQ2l8prTfukCvIbW/JYWhzWkIrCULRCLo5KJVufNJYPWzv+dFt
xlM7kQNAll9SPX+nZv3gpuzbxIvHXlufnKz+1OfmMzfJ8+1J/Tc+/t+f9JZsB9ISCM6gbxUVowee
uBvbqNHn08F2jOneq2XyMJciOcRWI86GZdV+SRk9kYQNP9yk509sVOBFaVY9W1B98Wuj7F5AUkKX
fqgH/BvqJc8WfA5RzZuBiyaTeLDoSC/MFL+ZRSYA1hs6wIuIVw+Qq3IuUw39mVYkqJnBL++TNmfl
N4PAKreaHso8j/eYQbh0DUN8F+M2c0YdxLwrmT2dctxyoNEjzL2pYREVEK4kUI5o+GhoM0co+5Xf
SuF2YU21eUyhYL1D4tZhkuNrIErTO+fwMAJlFCgyHeN/AEXrBbxDZtRcJFBc5ulrPJnucXRUs59g
5RvWFtJyPvXj/QCy5UY2W9mB9jUG3qQCIRQXDBK1kFKpHhgTJwumu7dXfCXLLOkhScljEIMAZ+Hd
wbAuufvJUhuXmX9VDd/bTIs8OcnCNErLluchsg7iAoav7Hz74h6rINnVR/pQnOIHK/NhurtXd9XD
sJF91sZ0ncY308VxUwPSgdZn4UFveldN1Vj5Q2taO1p40xbvfm1RFmehq2Q4MFNpfSZ6/mk189dS
pFviZivnOnuRP9GYcnhhuzRqtdFd0twy/Hiy5l3f8GmH4jUJwGH3wqSc+88f2weLdMp6a+CpB2iN
qQr9fZJt2qBnB/tBrsatC+FKyl5aAMxEOrXnMQqEBXVfIEWjH4rMrSKTJmkQN61ziJP0Y4aqUFr4
7yZI3ZhB5oPos2J/CjEEqY0ysvchSSATYf/fp7et58KopWZwumAVhPo661BmHur8ZP46gS0W3l6V
le/oUuofmmXoLV7pfM7ETvxaJbUJrPuGYgcXkY+BGb0lewHXXKtu6h4F3l5FfZY98mrcOFKu/f5F
BnCbfIiz2dDnLqufE2M+cnOKbC0+p6m3pUy9Eu1LPoKtncxFuItzT8wQ3gHAFUzpTxqzL7fXYO35
yzi3yjZPSodH9dD0xypT88UVXh0a9TBtZMqVVGItwh1qN0bqQPwxggdcASXL6RdMgT5WYFi6EIyx
G5u2x2nkcOB+IbNWvjQSreOJNO3Gz1+bocUBSSZlmUA3EK0N1aTROEiGEm+xj+EjtXFfWMkcS+z9
FBtGweFLFHGWfItHYARAzv1dpwDeNvo1g2/Dh9Z6CbjvEGZdzdruLLn12KrW8ksmIoCRthBgK8IY
6Nz/N3GQomiom8xO5BSAGCnAmyAL4xiBN/NdDZJLC00rGDNGeirvKNnC369w1LwlAF87RWbPsqAR
FuVBssl8USozIsAMqpeE2a7fG4T/cQs1vXbomEhibpnxreztpTg9+oRmVlAmASQZwtT9ptRW4K89
+fr3N595uL2lsYHe83lAmcPPsvyzp7YETFY+wGwR9MRWFvWyvj23ur2oOd9NxdkRQ9SRckfmZ9a8
3N5waxt7Gfl2YSTSzgCU76oMAJ/xc1pl2k/c9q/Iq4cKzJ3bL1rJxEudEt3EWnVOBknWOgkghzKU
vS94Dr7d1pllJQssGZ6W53F4J0BmXBfAJAKyWJ6GKUZ9CGScj7VKlmxOPBhUKh07UW7k/b1Zmblf
QGk8rEX26/Y0rQxiyeVMkzkDFGQAiKm7ehPJHfo+sEelG6uw9vhF9MPBMe4Fl+IschE4RR4J6IVC
lfH4sV9/Xfw3EeFCGqtSpe1ExBt2zENhAnjQLyxvso3fvxIWS5KFHCcN6x5QqkpcFERcn0xYrwbQ
LN2V6dT4AFldFCUbq72yZZcki7IrvNqtFW50U2eBuxunuG1KHUCVFYBQtr89ZytZZKlgrw2bVpXn
NFfQ/cso4kvBkw0u49pqL4JbGCD9eSi7nx3YVgeNpaBWWeO0WNhbBcG1H784tVcJCu1igkAGHCdO
NpsOXWxuzMvaj1981GOdys6akbfbK4TNCG0Qaiz9+/akr6S9pSr9SMAZJYLIczyaQ1iX8VcIQD2x
gjUA/wG7DqvYjfvtygwtWZikhD0PPuSgDJTVyYrHfeH2z7cHsTJDS/Il4MJArBa4OkOZNwCCt88g
jkYOtx++NkOLUG46mDUWLq78U5P5ZvLdu7YmvGcPqpp9a24cz9dech3Z23zhgrQ89TaLvNR6HDJx
P3WQkh5cB2htfOiSElDT28NZieUlPaQF/cTUpYyj3B13EyStgsqGK5sWDnwCc7VRTVt7C/vveAYt
SWtqBJw1H1Gz8ycYcg6Qu6nyfPexcSxC2sItsrbpwCLDHt37xKBtaHdefEjzvDvwOc0/lsn/Jz/P
66GDDgV8tbj33a4ghwdJbDczN1LrWlQsgtslLTym0Lw5p9B+EvBqdO2N68bKk5eckLplriN6oz0z
aFCcE2s0QwlbvY2nr+jbeEtleWPs2lG5CuqjQjwK2832lld6QTpW6lRKgKShsTjLx4IB7QAWcxx4
Nqzos75CAbGvuxzWTrCFycVWDX1lxy1JIwAvceZZkNSvihlN+nbw2rvJq/rIzAZ2rmi+paa19qLr
39+EamGmFGw2IB4ARUGbdbbHX41r9jtc3tM7J7fqjbyz8oVf4rHMptIV7FAxIAbogdn7OQjydCh8
1zjDVvG+wR3ldiit7ZTr39+MyNLQZh1zdNiH6btR0ONUboF11uZqkQZ4X4LuJvHkmRBoYaMrA+Ln
GD/DjjW8/dtXUv8SAokjUIlqdSqxy4u89VuSNAAbmewI6Qq1kQLeXwn4Hf53fry6TkZrTKqzsH93
denjku1LQEl7Fu8Lcmk9e2Mw/9Ln/l+ndd3FfFk5NFkYVAzPdawzmGBm5SGZ1PwHdJxdkgl2HiHC
5deOEJ8Ys9LHGFYsh4p66hhDiPBYaDps/JTr2P7/S7wl6lMPZjalZdyehZufAa054/Ubmfv96fTI
IuWZFA66g7oeOYj9NVH020Bc5atGfkWfKmRDVfrVTD508nOXYE90H5zcwx6JCmuOJqNuAqOP7xJD
fLq9/94fjLvU81Zpx2JQGMyoR9PB73IpAlf0vzo77Q/l6D3WYBlkn2+/6/1ogrjuf/ehBdcKoMVL
GnVwKrLgrxj/dnPly9YJbr/g/WBy+SK1ZUNWECjekUgA2M7H9ks6TmezGewPPv/63jeJxkMZGxbx
zRy5TX1oa3DNxi/GFH9wqa9b+c3TTWV37VTEkJgR9GSYV7rY2MD5ISnH/e35eT8o3CV+MkviPG+z
VkeOp++tvDjWMDy5/ei1tV0cZ2RvDoNdeGZUFfa5mAooiIiTSL/ClvpjL1hcUFKvR5nR7ruzstpj
ExeOT5P2lEzpt6GCntDtl7x/jHWXit4ppwl62dDnj13gAM1X0xh9aoBwkP7UXr0xVSursERS2gVw
lKXELs1z8mWmwzOu7hunmmtL4v9Zz11qeLusr1LcoQmkwcUrXAqfLIK+K74p94iCIBXmue3BnCO6
3Opd/euc9N4rF0EdQ+6PE5bQyJjlaS6gm5LB2mCQoWM9ZwDFNAVBp5fuiRxRQ8hCnfy+vVZr07gI
9qmCPispGaaxp4+6h1JHzMLbj/73yv7eoBaBHkPKRnigxkIuRWQHj4591HSlyne9VNWllFNe+bri
8LwA76Vsg5Ll7bOp9HwyFWDVMKBvOC4mlmnumW3pJJi9Bi1uqeSvSY59hWtpCpZsbpvtIxSEemgn
F2OSH8Sgi6Duy/lD/UswLv+bUrJ+siEU6ZLIbGoQxfrMn8vBH0q4B9+eqZWMu0Rm1gSQOjXh80Ga
WsHREz5JIFw0l9Qw0sfbr1jJLEtwJoV0QdW5WOcUc+O19/QKzLY+6XwjZv4tFby32IvMMipkEzW5
KpoaiCoZImP7LPf6R1Tvs2Nbm01I6nj4AloPhNF0IfIARKl2b4OFdFS5zcPBnasns7XMkJAenX9W
alwY+YQ7UV4fHWGbXz82FYuTB+W2kGMBr5Ix4/fYUk8QvzknM4803dJbWYmqJcqTANlQOU4OKGzS
wdzcTYMaafdjmW8J8vQM1OA8JaxIwkIQNa17g2XH21Oz9rsXaYhzVVe0Q3+wSpX8TkdH3LuudLaQ
OyubcClunWfoahSzqs4lINVF2RyYaZ4hinbUfNw4ia18e5YgT6ryyjNpN0GS4q5y94xWh7qH0xeH
ofn0sXBdqkB32tQFWpz9WSVWC8NLq3uECBvdVaO95di2thCLaOosKeFLkcLzlcbDEfQJ6o+d5BtF
uJV8s5SCZilxPNdwxjPvDw2UxtiQ7Bh4Y/9wdl5LkvJIFH4iIkASQtwC5aj2PdNmboixSHgrzNPv
qf9qhm2KiI692NiOWShAJpV58jvXB9HK1ZeqyFFmcqbETs9aTDEazKeoDVSfkjsFKslGZmnlMy+1
kU1KWYZGeLizlk66hwfW9GJDs9R7tXDRV4Gmd+nVTq+rjWdaud9SX1BWcVaaKTRnZQdLI4d8KxO3
9tPZ/RZZ7QOP9c/r7+6/6swHy+hSYTB3hMqJGyQsBvGEbqnaS5Iq820aDR63ozGATDMOaFLfxch8
edyxD6k1HbBB1V7W2wExRvMwKQk/XEe3vkITdoWOkr5pqVcxjc5mUvT7rEmNo4vyMNAzcR9AxQCz
r54gq2zXo9+mCX010Gi7s/tNy6OPgyr6f28QzIapFtYIsS/dj/asvMgdX8lo2l6hou+ZbQBFBVIb
1/NWcffj5YYu36WapUUh2gSiwYi0NxDQ7oWF9G2ZFTYKYluSrf+Wr///ZvT/BBuGzFyiOnnOE41G
G4u5tu/gFH7D4Ry3t2d44yVoz933PRPwSYfdyA5ST9jAUKL9DiCFr1N28Zickdav3Xl4GLTBXy1W
GqU/1EJ+o5HoH+Z2RNMOyNjke0Qq9TzJgplBbBtVMClQGctCdEElpRU0WVE8FLBr26UlBL2Muq3l
qbqLX2uJUrbb0XbforbpIXnKTyZ3rSCd6zJAoc2Aw13FXlLO01+alsVO8OE09yzAehG0McnvABMW
D7KY0TcODsMus5LhqMt63icpq4IMJyMPGGy0+s8ZgYsZWOeJlmzPwNjYFxe/wCqF/2pG3FvHEcDv
Aj17gHCHnVAVKIJ8KOC2bJXjfY8DLZgqQ+PDLyCB6pHqZyxZgLWiFB/gw/4c4qjc964aP7Ws02V9
qyyzOeWiGEMcFYMkvnHb3neTLc3gymBc1rW6ohldSyT1mTh5eldLKlA1TcE+BSpPyEJvHPA+3jjo
khymaDpmFYvLs+X+dIGogAbq+sq09vsXO1JWJpokOWQ9Y5/s7RLzaRTAdiCxMXQbi+zHGwddujG3
dSS6aoBO0JSjl7VdKJvcG4YuuP4EK5dfslgzgfFb5SNWINd+c9X0qG36quNmKyxYeUNL4VMNhEoK
CbQ886IJZJxAEzh6M8SpzmDtrj/C2iJK/z2JiLKncRY7/bmSA5rah+nWpewPS8VLPRW3ZYPu/8SS
dWABObNxy5UBtdRCtRctVARY/JnY7d0s0scpKzc+yNqlF0NqHNMI5JBuOHM+QGL82Mutvpi1Ky9C
/MkGyYaLXIEZMjzy0UWOiQ/txkxYufhS/CSNBHzLFiGmPZ1LrEVTvpUTXRmhS7kT7CsIjkdEnhNe
P8LJ+2g38Y3RbtEn1y6/iO5huQIyNng8QDJO3waaBX2NHLZTsi0Dio/ToHSpauoMSdAw5Oqz4BGk
5zBJHUTvTYZ7o4TcjQrF8BFktI3vsPY4l7//lekzp460bcIkRmb1OscxtnlyrCX51FkIifR/L08M
szVj3cizMVj9Pu+bKuBV3W6cl1cWi6WgyQChwopzG98if2fK8OmUAnXiBjJ9ub5UrL0d8u/PV4AJ
FQ3ES+ey+WlJtjPMW3scdtcvDigxLvNBzLPUL8kU2CsIEqLQZHBDOurWhS+u3UM6Pkre3I2C1n8y
ZPjN0zD3Y+yhWmaH0Vg3Dc4CpvFIh2l8s0sYjZ26mFXPKHeotwm+b9+GkplngZrR14Il/C2pQeoo
ullLn9S0mDxrLtSB04bcxHM3PhRJyR/G2q1CCYz7S4UNcN/CbPGBmkm5b+Hi4mvd8h+x1Yp3EaP6
1BfKzfzKUc7TCEvX9yrvQVhLcGJRHsvL8m6UXRLApT05qiYvA1dKY89skp4VADnvmU34zgI8ascp
2vy8ZGr1DQPT5hjBAP2c5tF0HCxsll4+1PIGRDH3CQCvJEQDQnWY2oEAvMqMP0DyIcc1VJX5E4zt
+l6KDMCoJrG7w+jArWzieXFqZrPdZUPt/BhnN7rPKmHvK7sHdFSizH3WyEs9l/mA8m45SNDCVF4m
OANV+aMjjHofpVH8Fa2I+eDFsd3cz5GiYM3W9p/cLdGLMRTscRxdPD4vpOs52YSMY5N2e8tOy3DS
MICDuQNKm7xvny0NiNJOogz+jU2E7up24NNNBuZacWNGNWA8lbqzWdQEbCgtX4y8vCEZAyg8dZp9
o1kS5F1N9w438lv8rQjQOMN8GA2rnegsw0/iOPPrGvAGHG2Km15ZsK8HUr/wudM4/ti08y7trfYF
5Hb7a5f09nFu5BQUGqoF1QCp5lF0bB8GNLz43OgHv7EtfEkZC9BsKD9NBrVRWh8iT0LfixxrMt+U
dRV9YcMUHauqnkOByXhs2nGCioqrQ8s1DURSwcFbV9aPhqbNazxhEDWu4T7P9eTukYke70tJyQ8Q
r8VPd1bDi1NieBjoP/kJkLcJFoXdTT4OAsKvZjL9Ml3Xj4y2810CN+tdrZh7o9FuZMOUm0g4bqeD
+5xPBVrnxTcQ+pSPvGaxa1JYcDfcPttZ/URiVuyrkpa7llcauWI01qGJvN0BfGV9B2gYnyrP9NfB
qcWtNmO8VPQQHkfgh8OkRmtNnWtn56i69OBGPByl0zeQfgCl6olSp4csnbNblE/pPpLGsI+juAJO
Er9ZZUkx+GAJmX5jEOtmGkt6pwzwI9yapfeFVU03lFf0nopI7+KxG7ycu4bea2TrA5Ybzq+eWxxV
nxanW1CrtFezaQhJNc0vscZnMpnZPtio4x8traJz4mTgaQG5fTdbjvPE5rI9tLQ0jw1Po9rTSl5Q
SK0bRJbbH23lgoA1oyWjaPAGK7PKgrnSWcCdFr60kcn3oMvBl8HlzKz8qoVhthBlA1ceomioxAUD
WCEVH7gpSaEmwf9Vtk55NgQGtUqLyC9Qbt6bipIDXNSLgPPp0m1A9XflgF0VFHTOvrVxkp95WpRP
UNa3h9os5SvwdNUPTOvSd5sYroSstZg3xU7d7Ku0MvgeaVJIlsAAj3zTYOV9VmfKClw4bcZeOViw
vqrwbvy2V+bsc6twcj+v0+JRK26BIW2nEEm6hFvgcPHxJbN1fqtRVrC9hprTk2hbfkiSwnieCSOA
n8HH2fYTbkFvYoNM+J7JJvpmjBmw4FUMf9SU1vP90AAF6cHLxH3A1IB4hzGUCjygA5NThTPA0Z6B
LvDGampQtYCkA4dsW9t3A7Bp51LNs3MEwUz195U5914Rtam1a41CfZdZB3uJWVDE+gBuWdBR6QoE
M/h8FTgWWaQCltWZHqdCw+i+GB2QJKVWxZ/rW9ja/rgIEWnPGPSk5RgCJX4fxQpxSqHeR55tWUt9
nDKiS3FsLqpItW5Wn+e+uXGb1k/d/psR5c8WIi/M2y1L25VwdCmRNZysbzuGxMqo1SPrnH0M1uVG
iLUS0C155cg9mHUiYNiYcCX2dUJvtNGiQYyDfQea5MmY7XsWDRvyt5VPslQhWh1yNeUINW6dPkeR
3BHjPrO3WhZWAq6l8FCWE01kVZVnM63LPwLhXdgxUqMvsgPdtTe2hN1rD7EIskHEmkxAlHAAj1Gq
Evl7n37rc/3lU6N2iaTmwsrjOJ4LSJnsXT20AE7CxsabidySsK5Iuqh1ebC/wurO0brqUki61Kij
UJIm9zmT1cvgziZYfsy8GdriPHXIyai4vgF6MD5Ws+52eTrE9+mcqrsCbrvB9Qde+2z/H4UjixsP
+VnWxn2NlvHWAlIQhaWvYJtt1MbIf+ZYH0SzS5A1EPx1qksL7QXYAJ+nfnBuh66GT0s3IFk353rQ
IEYgoSazvoG3GSHuez1G5Bm0QGAWAcHrv3e85IWX8qm4awqc4WLR5k/sYnQJnulEv+cwi84x8aN5
QAMt8FdeMzmlL6pkhviyhVo7IjiwInMKLOPURz5zC/sUm6x9raD87QKYuFbM612gvb1x6EwEE2Ag
7ZCT6W0vp1Hx0BvW+GhbrvJlTZXhkcwCKQ88wTeI3IUJq4FcvNJxmHaV5tHOpKMBsnBjfAcLU3yz
ZqtnB6POmhdBRTn5ltNNz1Vpd8E0JjPSisgSFzpxjm2l2K3WWXFOi7i67zPUtowxrwGdhuXhGCR9
Z7u7WaLNuGiIi59empduk74xXqU5G7CyKozu0Npl5isWp2VQ8kymIAcW0aNp2BFeOe++ArdpfTFq
AVAwqXCEEMlD51TsSExQM7NSkF80B/llDxuIYe8YVvU8MnO6rxKzOSLNjchJzeEwYxfMgUr2rK7v
QiRI3VNhZ8hlKNV4AgcxoImri3+jGFMP1GASzH2SPzQMUMMStmZeZCjjkKNO6YnUNm47u6mDxhzK
91TPcj9PqrmfaC6BZ7XAE26N72kty73kNAJGVUOQhiaiuvCkQ1ofHj269Fw3TsAsKuiDMWMu9wod
+anViMQvLOU8WJD9qgBkLnHfNwRKg0oa8d0kB+L4pVXhxSGIgzykq+8IonoIOkdgqmRdwO6WYYH2
dVtmEqZiaCuajZyc7CjG+pZOrhP/KlVrhy1Je+kjiYpseOL0zK/dInqbhsTwIJZkPhMMndmTmaGQ
61o4pbixeWeC7YT7D9MR5YPuC2nd4ZiCE7sjCWuB9yqtM5kntu/ytD3DMwNQz4kne3TMqxNGFfMN
t2yPYG5mvowY+MDDGPt81E2IY10Pkmldof5QObeMEXKoSgMQN2Ww+5GLqNhP+NfnjsTwT0eLwO1Q
UcQxwE0d+WA2vnYvJEitLTgrRdUOLkLg3PcxBd7TwjmMkPt6wDD14EhRDF5mVhxaWIVW3jGC5TFv
2E+0D7Pb3OzNHTwyitu0bfg7te3kODVlEroRIiBPNGN3R1pp3LmTHoq9E+XqRyJN55Ai9nwxnOEP
K4f0UKFdzecNLJUJG6x9EY3Vrer68WUSbnZfWjiC+PEwl88Gys7pzoK22GMD0vZHOxL6TqGNOPYq
Wgp71wpRHUu0vO8z8FYDc6qxEmdZ9LVPIn1IaEYGr9WGhYXERc++BUtXGDe7LD1yNJjRoMdJDeT3
EmUWoA2aGrzopPyCyHNu0Hyo4So3oJ3+JkPT9BuYrfjfcJiyfEu46s7IbfzvjJsVuiVIgjBRg6Kr
QMFyCyyNcYbyBUR71o9PLfVLEaewU1tPiRpC4/IzUbGhEfr9Bohfyo0AY2UzWcoZ1YzxGEGNFNZz
Z+OQWZs+QW+tdsevIh636ggrAdl/Gp+/NlBUcZq2qRH4wVrlye5m1Ci7p+uv6L9axEcb1SJlKjPt
AhyM9D5/bG7UEah3f996pySI3oFbqwP6OIdOaByK3bMMj0Dyp6/jpzTqdOlpUNTcbErNizPv0BJp
fs3ZVgS7EjItNepT0rT5LFF4ATL9WcIpVEt6m+V8I9JfCWKXGnXMa3JJylRndCgeeJ/5kWU9JVW3
azLq5c3w7pqfa92mS/k5tiAXISzeERjObTA1cxyAuCD217/+yonCvAzrvwbWFBHTcSOzOhcyCy2Q
z02XPnZkOszljzrvdtfvsva6FvFfNg7KgqJxODsWO1UsLzzk2V4bgj7VZHhKafEQZ7DMuH6ztU+/
CO8ups7Y2md5Ftg039GxQ15BZs2CusXWev0Wa8+zqJkUA5euifLIGWvXk3DN285wXwvSHfImDSmt
n3lcHa7f6vIhPpidS02z1HVeKUAgQhcnsMlBgFbBngBk4SY6fuYOZClktlp7NuHeO4ZtA5hPnIOS
kh1bI3mysmIj4v54lJGlltkyM5fqAWTFCjYQMckCMoQSFe2ZwjUqebn+HP+dJv7/VZGlijmxcoPW
uTLPzRt9q+/mLyngyKhXe/3b+L29D913BMjmhlrk42Q1WSqaG5cmpLHM9tyiXVLCcaIsDA+tMGI/
pXERWmlc74YEXoNellxMt7ihmg3t4MebAbRl/87ZCq4V2GtrBxFEESpOwTlLfl5/hx/PHbLkxVox
StjShZOwkm8UaLZ4fkX8tXHyX7v4YtYgIU0HIBB5SIrpi5qK32glTr24jj61mxCX/PtemosLJtEp
PDqY0x0sdMgfQTMvN6rga2N4sU0OFL0ahuzUOUX300E0SfogbQNJqXKuLu3p6neunK1Ez9roWmSS
CgRGPSqCQAgATlTqn1PZ4pg0ebOCrbBqvdGofQ3B6PWvvjKglrrnGI7hohxQOFIpjDaQqZbvxJmd
79ev/vEKRpbS59LNuwR4mzGU7Bc8Rb0KxBlkHj23HDdW/LXff/lkf21iqRKDWxUjTj0i/ZMz+p2N
W9q/lQ+xZMIKOHxKYdYon9aJz2ZyRj78sXdnFG/SL1C0BA78vAeR/f7cu1pM7c4RNU5e5ghXE4bS
Se33KJe45SV7v9X0u/ayLn//62UNk8l7BO9TyE2OCF8pAFVwxrn++1dqeGQpO55ETtGNibZAzVgP
GPFk+62G50stR3YH5WoLQr5b7iuL8JfCSs00EDilAE3dGvKucFDxygttZzg/xc0r/LnZKYrK4gz3
7uStR3/yLyPbpMqsvIml6BW4M2E6MK84z66pIDgaYa7hbhkrrywXS6ipiTyn1MQozi66xWJUMsrc
8Bop/bG0TmWVfSoSIUv5q5ZRlBST2UNda+25XRyQWvXHPr4TMgmZqV9MG6r/6x937X0tBqddpN3F
4SSBNdFbTc9TUW5ceGVjWLbBVbqhYnIuSVqdnEDl/ToS96iF/PW5373Yd2bT4mMyAngXKQYJnPhC
zPbP9UuvQFfIUrcrbKcV+cRFSC51q7geE3BxMH4LQ7UwpLLVsYoMeKDnyG+yYop2VTranwvclvp7
k+ZCNyMunA+XaoZUBCL4/iGxJrjGJPNGoPNxrEvEYt9rrFI3ys6rc4ncQzGWk0f0KS8M4CC6YyHy
UI0b+oWVYSAWmx4qG5GlZhxEZ21DjvpUs3mfyefrX2rl4kv5vOgpzIUSgfkIU08/qrkCsbx5msDi
uX6Djyc8OBz/rqu2UwqIp5IoRJLPB8XTCgDHvjUn5zeAI8TPC/H1+o3WGnuW4NMSncAunVt9bsZ5
BFAVWU6jnF9UWT/FPSc7zub3anAf85zCnJXcRuh/8VJpbeznH79Jh1/+/tcGApeprOBSwIiwSoIO
bmsZa3fDuFXs+HiVcfjl739dviDF2KBq2p2jOHuiqvmmuk2/7rVrL1YCm7uMEgsS+EawA52qWwsW
ORuL2MdhjsPJv7974I3pGEXWnTO0IBbtc++CvjOhjMy3xIYfxyIOX8zEloyuaU/oEWhh4LSbk/kl
N+l9I6u9hNWkcuNzXOYPuVFsxNNrT7SYj7ashSpRmT1P6OINtDU7XwSMvvbDZLzj5LOVHFgZT0s8
quY9CNqG0Z77LBhI4ie56xPUxa/PlpVPvqSdlo02VM/j7lyLNwXLoXkLI7R24cV8r8mQwxVMoZ2i
ht5HTi91tXXmX1lKlsDOCjry2NbNpZcCulhi3/WVe28hV+/BxxF5uX741A7i/Fe7+muuwbFbOROp
MKKaS7cGdAfxL2U/zXX2yRssJrPRGqLqK9mfyTSjhxn9eNFDjPR532ws6yvZS8deTGmSZvFI+6g7
G0e9n/zoYO6kn+8oTLOC4XY+82D2b4ab6q67y47FI3lN7+P91pq/sv07S4injmVXUvdydzhmZh5s
JtNhZ4w7nPeFZ1ee8+v6KF6bI4upb0yC2xBAdmfm3tU9PhNAcsH1S6+N48Us72KHz6w1Lp1H0BAw
Y5d06ecuveRzGrZDEdHhV8+G+RIl2iudZmNtWikpw/rl3+UWXqp9TngWnSbLYsfhUodHYp8wVMJA
0D3ngNjflmrkJ1j/NT4MUeY9wWLwNkQaEiLAs/SrMvv5K5hpZONxV6btUgw+FJUljLjSIbROk9cR
NyiS+a6m6UtbAgeV5HZ0uP7NVo5ZzlIXntZ9BFpiE51QJgO4DtZzT3SsCPyYbTjMRWmRP8a0Zm+o
Sv5B3/G+nbnfT/MDRTPb0YrazsML0K96JMWXue9MDwuBKX2gkCMv4lb09frvXNmxlnpXCzo/WEmq
LhTdPNx1RSIfmkEydLJk8gZSxfhEWdpyTyNufogY20L7rXyJpRJ26FGxanEqCrtcwHO0FDu3nuCK
l4FrQbU/i36j+rNyI7ZcfVDDdpwIN8oudZG58VN25yAO5/U7lVtOOGs3WUQWaORxKEwom3CAZCzS
UGPGk8jQ9FPsRmqbXge98vXvtXanxTJTR24u57FsIWBi5k5BaSLz9qlzu6cGWOVAzfZWX8ZaIzdb
LDuWdiV0CzI+RxFKdD60Ya3cIUU8/SlrAsA+ymrNr5nBfGdH4yp9yHtmfZ9G6dwDh15jt+ID9Cnc
RHsU6pywRoRzD+r0ca5Ps0507M2x4QZC1Oxnz535pyBxWgRJih2V6pFuOOysLJ508WkgtOU9q6wm
FCot79pssvdNYujd9c+xtr0sFdF9LGAalTp12KGICdtJMfcgkncAeBkigoNsy6jxkKQaxq3V7Dr7
lnYq9Yq6aDbOtysh4LIvoTUg64cRUx/OWWRCFaxoAOGtcSdQgT/mPdIa1590ZX9bdimopLKkhion
JLZhfOG6QubLhZIRoBhjYy1a+1SXMf9XrENlzPvZJE0IGKf8budp6oOCE71df4C1qy+2o5HyHEMB
/jJIkPB9Rwr3jsY121hm1j7D5bX99dvzZsrcNIpq+PNV8lCjFfYZ5qswjiPQl+R01O+fe4rFpMwb
gCURstUhjY0GLH14BaPB6eFTF1+KFx0b/MhMd/FZDA7McJE6NX5fv7L13773/6UfZylYjCtJBqjc
4/P5m+G92R7ES94vJxD+4Nve7W3wTXn72rt9O5+D2z3+c3867U/72yC4vf1y/4SalHd68n4eDr8P
T79Pv7X3u9vdPBxOJ+9w+nLyTr9vhOfvDpm3uwvD3W739XjEf72Hz/4xPNyFPq4TBOejj3+z80P/
eL4N9vu34PHyz3w/eAuCY/B2lN5Wwn5tYViKKB0nHqC5wroDClH3Tdkue4yqAZhFAQ+Efir4vaUq
sYOQE07KSV6juE7rL9ff9spQJ4uhTqc4kqo2HfhWOAceQ4Q6qY0hshbVLeGj0zDbsk24c5piF97w
htdlxtHUP1IO5PeMvlPjaVD6ocYxETcnjvpq2uic4Elw/dlW1qH/Thl/TTRazEwPU9eE5mSy02hM
1ltlGbD4llH68/ot1l7fImQwcd7Kx85xTiZUryV5sdOtRdS5bNMfzYLFbmSYEE+ShjUhg74GnsLp
t9RF67wPQxF0PZiJZf3uR7SVHA0GfVyqK/NLz6bsSxkp/md0HH1witIqfJUAeQmKT5T4cNO2ArRW
7xQcBREtDsdhZPSxKpP0pjaN5nujoc6EY02J7mtY3qJhhDmaDT7rCR7RTSDtcdvhMM+55ZcOPLYz
1cKBTkIScM87WKHYM3wv0YoDSDYGVHRAntz97ZZz5GfJpbLKUSZgkPF1RoYWC/wK2gD/ItzCPUyU
uZPXiz4qfOjPeYsTgAT72GED6FIAd+7Qfox/kXDS35OoBUNkovOO5zG/A3pHfwHrhQZR00U4UeWN
T0s7e2ugwrrnaNLw2YgOs7ad28HThhl/zaMEGQra0WAcG+onbdfccMPZ4meuDIyl0CNxdWa1ltmE
bQwyjOeaGdvNRZqKjT125fpkEdwpNUoiq+RiWtyohyiJU18V9RasZWWLWjbacvj4orEahuY2fRrF
0zzPvjBClkz+9WmzlvVcKrntpLUSoSv7NLr1XT8YBxSLTm3pAsiFThowoIyyCfKSPsSoJngkhVFA
viWRWHl1S6F3DCoXvEeRZENmxoua+zZ+uf5UKwH3ki8LWffAoFZpQvRqtJDeudOxRKPmveN05A7N
LVnYRZC9Xr/ZyidaCr1zCk5PV6Z5WEG1d57KpLtNB+aemZl20JXr5nPoRL5MUMuGUruFcuVsVubv
EvSkDr1fHjDbGyP54wfhy7O/M8LuPUEyFzYTfFfmlAY8U3dW49zxrq72n3tbi5gLXvbOiIODc6qA
N9U/5tbx2v6u/HH96ismAdA9/RvSjQri8I7XaWi7vcm8CIy54WjVMmfenGAH8puuM5Q3ctpZXqV7
m3qJikntkQ6KarQLbbLz1sbgYkOKu0HTouVZmGhR7mHBpH6MvaaWT/nYQLmq4e5pdcPh+oOv7LBL
JaM9i6pzHawTZiFC3lU3pqSPhmNvHMhWzLacJVVXT6k5F1XnnMbSmbAhkGoA5EuOzStipvHGjhU5
UU66JysfwZUQI6zd45xNJzdxuhQdetEQ5MVoBEBl0JeRgXMfF3m88fM+HrnOf/HcX/GFc9lpwdio
LuJf5zhHkRWiTDzfVuh9Q/UOFbCNWtrKR13qH+MxizPK7SwcFclLiGxxiDTGND9x7qSBJREmVsO0
hXdcWR+XcsjR1LmtMt6ExZSCGGqhm653SmcjifzxkGFL5spkzniGgWUIdmPp5W3yNRqHn1O2Jbr4
+Nez5XKiJitjnSwzLCfkQITzwNnnJElIYP07yy0RZ0YvxzjMR5HeIoaZD27UbPlQrr2YxRrSCBUr
ZpdxaMp4z+YviGb2F8OE6zN17bUs1oWmc1KdDEUcjuk3s8cSZW512a9dmfz7VpghhYFWhThsUvRJ
KbQKbiYSPp5gkJX/e+kq4XHRunUcOijAuk7nJ1G8d6bqodjyb1576YszcqzRgJiMeRxCG+Tb5Kvu
Z89It3TLH89bYHT+/f3Ectoq7jU6uyukqfx6MFP0WdsJuRlUlz5104zXhRY6vZHxW/kUy8RLEQHS
b0VahpMz6ts51ujLTK2tPXTlXS2dcKq2KnmXiBg+fBaKIVw9NNTIfad0N5aGtZ9/GQZ/rackLUSm
0JcUFrG6YXVxQPriU3o/tjS1GS0F5FVXq3AAgc0u2B7pBbgj2EHrWDvSb6zTaw9w+ftfD+A4OMMi
mavgAjeT53rK7M5jajZP1+fwynRYJsKF4gbYArOCDsD6w2frkEVpA+ATLAbQ5fM5shxK6P8+xJy2
I5HOpEJYT6Hl9lU4f67//I/rB2yZ/4ytpITSxFYh2m18kHDeRVvgHFue7Sbz527+nSM+U+nj9but
zb3FzG4sB/14zYDFOqEv8NRqg3GKAcwcbhuB7PfszmRjaV35LMtUmEFhgKE1Xpgzvso2DR36hYAg
oGHFe/1RBN78/2cC4GP07xeJTaJ7CJRVaFb9L6fqb4B39NBCbXtUFsTLxu5ouM5WGXRlmi+zUYmT
pFbCK8zCpL+1O3RDJSO/HWogpK8/ztoNFtMczLW4tiByQti0V9MEuNzTpLdKEWsXv/z9rynYz668
9O0Zp7F4n5oeGIYHFw3813/5yvz+v4RSl4JN1uOXp8q869P+hM7qjaTw2jde7M/VBDjUMNTGyUog
CqAulSFLR+kzB4qQSXb2rSNL9Qgjsi3vobVhu5jnhZ1yXQplnABaRzNhBzN44UDiQpJxDJpWJxub
0toXWWziMDSaOp64MTIV4DBYI0H778jnfZmnxcYt1r7LYq4DhwizWu7KMGqG3Isv3ADUjT+36i5T
FZqlqWM4pUL6o/4yZYUO4lYcu4vFZ0eLjdVq5QmWOQlY9zhdkkwSJuQF2vVs396UBKyMrGVWYi7c
aJSMq9Co6gBonDDPB3R2WntRTbepQJ+WseWWtfYUi5nduG4EjAo2cAqoDvBCv7ic/nxq6i2bzpNm
sMqoZyqUqfHQuEAtofhz/dIrE2F5eAf1uNdkGlUIU+oTl7/Hgu9jMXmgdmysGyt70bJ7vKctZRVB
9EHp4HfpPdgV8Il5VuQHjKyC60+x9u4X01k72FwrE+++tguvr74nnx5AiwksxqhVCXALISP8Jmvm
wiP9+G62zncm1MPMjXNq50/Xn2Jlsfi/I7UAvNhNscKyaDfNNipL90m31VnwH+Pwg410eY4uBUv0
PI80HDK0LvtmxIRX2mj7KaRl/AInqvcNqcabaIJTWmfmNrLiFJicnkzfWlENaMO30nOGPnu0uArz
rstnKwCF6BXZ9X4PgoTlpU1b7olZG3fT0KW7629lZYQuT+RAzkCG7PDohK9snse5Kh5dLuPfQ4+e
zqzWdGOpW4nQlknryQXUuWcZjnJW9q7+x9mXNseNK9n+lYn+zhmQIAHwxdwb8VisVSXLkiVvXxhq
WybBfd9+/TtU94yrIFbxtSL6RlxbFhNLIpHI5ZxExKvWoPdkKD8SI3yOkvFjhsDtZGDfFUEx1YbF
LoZHm2WWt7cY4iccevs91NDeHCwcigvqpJLjmDJCv4fFvT2n4fckpj+ror/p2urT9X259PnpLJ44
G3HVDgPCBN5+agtgEnhS6FI9cJF+vv79C6abKE4B2kSA24PShz0P0601WMC3IfWfCD8eZJYDnydv
t6O3tFYXDIjaXZ3kmQ9q9E7bSw0F6I2tfSp7dHdfn8mllVJsiAk0AVLrg7cfjc890N5iHTFqsmA0
Lo1cuf7tcIzsAlWn+zEtgdsk6ja8o4MuN+8ZO1VbKktDj8GBOgYHg7k06TcA5gMoElt4M86fbap2
U9amXyHrhJs/L/bAJ1hVSbYGTphj4RheH/+F6DRVWykB2oEGHB0TiCMg3pl9YTz4YVB8KAaEVGjk
6xs9QbluTLhEORmQg0FQOCDvltN37T5V2yvZmPv2UGXavkoNSpBZ5BQVdHbMXR2oCbvr05xXMao2
UmYxQMFaw8RhBAhaGMXrJAZcRjUsrOK8klG1mZI3UVwXmeHt89Lasxis3ob2zjc3vPtzQyJbQ9pB
o6H+cdh79rCii6i8l4ZtnH95rGme69PVUbOU3Hi2h4BTxrTt9TV/dSLf3qjUVs41EqZ4zuURPRRm
U3300oju0qokm7Kl2l0dpSHgHk1tVWdF7doCcd4iYC9IkliBC2sjVr0BFiuSZMZe8BCQJX2OcqjQ
DtjCBXNBKdRGEU2kXTIaQPJO/QcrfkRXj750cC99ejLap8bfbMcEAHHe3uiRkAecICgEfCsGjU3I
pf18fYEvbB+fPMoTIYUNuGvuIyjcobFuFdtj8EMAtfzp+tcv2B6136yuamoAqkjsh6SKgBKT3AF9
BvU2XvNim0vEmBemoJL9gKkgiH0DGsgMeYz8bp3LfOFMXtgCtdW1zs26gG3zQAfzIbXyNbr4oWpL
NAUXVkdtdRVarnm8w+3b92IFiEHX7G0HrJjrpPl8ff0vjV/Z3ZoQOD/VNP4s23iZDF2kwB+1qFxq
8pt3IKja8BoSBIhATCoPMc+jyiVMD+81dDuD810rvvpDgzqOxsR8RkmX8hgXlo1Pkz1R2Vqgw9Zg
prY3Te0mL+V92pXb0m/+NIj+8q51U1sMjdAwGEGp8T4ptEPhk5+aQe4BifM+onKq8usBHdXvecDz
gwYUBTdP9T0J0nDhMTjvZFO1ydBukiYLAF96SDwO/hEElL6zpLHXleHXQNg3UdJSNGAPTAlI4oIw
XVLnS7qg7EsivT6OgGl4SJpjm2yYgWKoCPHvHxFBYWC8BAN/SacnM3Cy/VmBwEjvI0jNi84ZA+pa
BXBk9aUQ3IWiMqr2JPcZjfOmp9MbpXSAL9nsBci4MjxKeOxaIfHdwRCp6w0cCNOlr8NrsxpAZJY2
UGej4pgB9/tO1PClr+viBXVX+zYjNNlT4BfLA2vaaosckHiqzRGoYKk1IDvSR7RZeJ3NRxGo2rsJ
gPK0SQhCmzzNnSh6kQBVY1QiEnwEir97fTqXtk/xpVGaoImoyeDmZKFbitRBih/MEV+vf/3CXfBa
63aiHEVFR6MOvORAUY1xWwN72S2taql9+tLJUsYuM5QVSc1ID0AjRDszj/TsQWNor6Gj1rmjKH90
Y1q4BtgxvhjV4C90r1zYF5XOpi5R8hHGFTtwE7TVXJf1Fp0y5UOd2GzL8g6BJVS5vU/dVF4bve2A
QgJ03AN8pkMBaqyoKYA8GB0DtnvXHqmtryFanOsIpfs3pTamt00H7FZZj8FCIu7CcVGricAHb0Tc
KwhgsLeED9vOe0G72srylmA8L6iY2tAKDrkoY60Fhqoy3zQe33Qe+/S+lVFMW4XYe5nGoKmtOnIP
3qWPIRqVFp5Il9aFnptNBK97YdpA8E26JwmbD8i4rkEY2/95fewXzrXa0KpLP+uzmKc3QJpeoTDS
49qq1RY+fmnNlVeAoFFTAiWSH0pJ7z3R3THRbK6P+9KnlTONBe4iIzGMQ68lgJ4rbOA5B3zhMF2o
vKZqt2qeRzZ43kCm1MdNdxvFMl/5gfHdz+EvoepQVDeowW2OTaBFTmz50baMqmEhaXFhx9Ve1igb
iG+MTD/0A+sdi9rf7DBYs7HfCFLLhRleEqJ4mCjh9QBqmRFU2yR/GkH6pTIK1wa1J63rL+/aIbW/
lelGKcfEp6AnihrH16OtFXbvO3FqS6sdlV3bgVThBua13PYADHVFzD33+sgvnAlr0rmT24iJureQ
HSYHYM1/IIFAlbF2IC3fvu/zypFGI2tpJTYwhhLfXKFzDhXO0TEM2/fZabVbtbMoGMdiwDrbmfYt
K3Cv5cGv6yO/cJFaynmOLJZEPLA65M4DtuLM/zWiw8sB+P+D8K0e3Tw0A2im5mqBtnAaLninlnLO
vXTsBax2f6iB/M7QO1hXH30QS/HVOG5FvNSezqbFnwlYqF2sQ064OaCbEM8GXrK1l+Uj6unsaJUD
dvcOUXX0mWRIqlctrcFtbBd4uuD94vd5shv1XhzjrukfxzhtHN7S5KZlI8fGinjXemn/nI9kRJ23
pu+rpmWZk5Ee8J2a5x9sGcnEoUnpf/a5FaxQo052fRuUW2idDRpXpq1rqjO36VFrb6bA45CetLag
oVjXVvpjCOx+Y8XC/0jrmPzQ2/gBfZa5ttLN0d5Qrcu/NkEjdyhkz1eksIcM1EKaNbh6GaLZT0+r
HTNNugEhzbjNBQFJeKMDiN8skNDMjcoNEw0w80HS3AOSf/yYNqXJ0DWka2tad/WtRnJ66yFlsr6u
YxcOn9p4YgSlyDkHmGdRvZTxV07u0F6wYPUufXv6+5OD7XmN8JnZpTeGiZJ7p5ISDh8IDwKnbAu5
oLHzNxNRK/A53p205CNI2KPuTpjZsdLThbjGpU8rh6HnqQ3aOyBbFDbbAY53w2p9ISB24dNqNhs1
BKGtoTLmhhmPXvYQ2T/es51ETWCbYJ3qJDAmb7pw8J2B2g719Y9syW2cNw9ETWKDgCKr8q7IDpkZ
BPCsNX4zDLx1uzESKwPUHSvSAgWW0TFbiMu/Vte8tRRELbAPGLbXL1P/poqrAFwtYJ94jJNWANBZ
9O5oZknjtKle3Oho3NzooRd8ACOQhZqpSjbrwAQjFgeMMd4CJkVHS9V13zS4YeDppCMgqgWK/1Yo
95TgNRA5SrjCoSP7uASQssOAkHULj6BxwfCngfaYt08aInLZA8Ddxs/v2zHlerJD20wtCzrLUc9w
XyDNsRaBp22IJbIFZXstjHmzhsRWQbkIWrfLLIqCm2xox3xlWUnrME/70mVZlO2Zb4E3xQxi7abT
An8lG6vA/Q6aCMA4h9kq0AkqOcxAT1xwjNmf9QL19MLOm68+FmhYtbwq/rQBoQnoakBHfAShofYN
HW2Ami9a1n0Qsu8X1HvejyJq+UFUc1aVumHvyTiSrcky+chT3waVDmH8pk+Q633XQ4Co1QgIYOig
FNHtfSZS72erWeCBqFqRa47dFCG6xVOmL7zFLtkCJTfQam02IsAF8Oqg9nNH71CFFfJcfHufgile
BLJwZdAmFQqaK/NPLvLbekiR+QvlUl3cpfErZtLnepGmQoo99/QPpWfcWXX+eH3sF/ZbrRTwulbv
W4Co71vQDlklv2kA/hAC+8np0iXopQvDV7P6BIBi1DY0juHXn8pCuKlMFnb20vAVtz/BUzUPRSD2
wh8PRH4yinBNC3s1hEtdO/MuInmTuY8aL+EJOj8My76tWrCYhvQQ5h8li50iB/dgagBJni04C5fm
o1zoGU5emWroUo2s/sHQ8y+DmW5jE8Gv2H7fCxysC+dOg6lZhakJbu7Dwht3TC+RHwXSfcLpCH6f
amFn5l0Toqb0J4qjxihGlHKw6JOo2dHS+4dSsAW9vfR55UjrJcbtoZtyL5i0v4Jgq3ooYs8GOxCR
3c/rZ+OSDOVco4lJA4cDE3tfTzvA+g9h41RVAzaJ0ICZep8Q5Wx3rLV5WMViD+/4Th/bL4GW7WXR
Pb/j82h9n9T6xEP0SQAYNenRfdJb95UkT+jg2RbpEtbD7BLh85Mbc/L5qKxLtIDZdO8LArjAdi09
/F/hvm/wyulu0Z4Jj1zQfSm2pBgdH4wjrO3X178+fWXmzlaT9WCVaPUcpmkfahuvG29tIMeLZurf
XhlLQOWz5xnrM63byfqgebcC1Qiney/2foLqAyyuaP5yGEfK3krbBRduOrlzM5n+/kSKEH4a5IFJ
9+jGe9KtPAXQRvfwvlVSvKdqzAJbWgZF6s522yr/btYAH0xD6yOiObmTy+LT+wQpJ7qWpQB1nESD
fmnkX0cwP+y9PGvcGBRhPzL08m2TLF6q1b2098rR1oYa4d4cMDvobVoBXIiBdy4CV8o4biR9uj6h
+XIUbL5ytEPJBkksnSFxziPw0fYd+zFmwMNCt4Hvr1lEwW6WAyK3BJiRSxu9/9SwDIULkmvmUpfD
7P1FbBWeEuzafQnOnOAmz5td2NmbIWFupwc3hI1bgNbhdrnxaL6giRekqWUIvYXggG0NAfhPwF6n
CXBUeo4psiOO7S3xwLbd4QEgqsfrS3xBnJoXN0SVtUUFuKzeYmKndSZsW26TvW8CxpDidDtanZi4
PMFUua9l3ix4yfPxVKyqYveKWkMmStPoPg49zbF0UL7dBJUBhjy9Sf07O6lArxh5Avw+xBvcGhhE
nw3pJQumaz45CPmKZZRUVKElInM/5P34aAQ6yiW9BsgC7hAj73AwQUG1Q9qbtoc6twH2LIooz11S
6IYDOs94Lc2hcSllw1fwwCy1ak9WbcYOqVn4rJKsivXA2qMj/N7rs3FVh03vaGH/8fp+XzB0QjGn
U8uv8EPN3HciLROn1hpzY7RGtgTp+xrTmJuBYklTy5BDoKMPV0jPrUa5Br30Q16VACeWaELxV4kQ
zjhm27hK3M4LHLjNa+BGd/VTCPgnQh4toJaa1l2IpG1Ck50g3sKeX7hK1HxwQfrUKvwBrmHY35ea
XBVsl8bDXSq+vG9xFQM8BCWw2jsLPc6j/5ThLQvOrIV9ey0An1tXxd6yhhBplL7Yh6AUgq9pcgme
LK/Zd10FKG8wwR+G0bRdreqtNQqB6DoH585WdqBXT8eydk3B6M/Xef7Xj/7/+C/Zx7/EVv/+b/z5
RwbSRQlYQ+WP/37MEvz339Pv/O+/Of+Nf29fsg/PyUul/qOz38F3/5brPtfPZ39Yp7Wsh/vmpRwe
Xqomrl+/jxFO//L/94f/8fL6lcchf/nXHz+yJq2nr/kyS//4+0f7n//6Y2pL/6/Tz//9s2n8//rj
/zZVXT7HEp7jX1/7n195ea5q/LJl/6eOMCfTKWe2RaePdS+vP9GN/7QN3TBtKsAFKib8ojQr6+Bf
f2j4HdPAr5pMt7mFyAcsUZU1rz8z6X9yk5j4ezAugYUFEaf/GdzZ7vzerf9AYv9jJtO6+tcf5xEx
wQkBqq5A+sAE8RvKIZSj6ScZr22giR75HZBYwGol+1X3NcvddKn6/Pw2eStJsTKj75kRt1rjGAkd
PH/rqeYhdkYwfn0oixsNMfuTbfh7pqczOz/Rb+VNPz9x33pUPpOYQl7N75xC7HGLeP1SQfKcEAtN
jty2wTFiqc5IDrJSSysG/YhIjBvG343kR6mHW8DZLczm3Pj/NRvLFqAUtLDpTE2TJbyU/dD6xjGt
xL5AolGIYBUtUUzMSOEUcXwOyGrGuVrBH7cgc82SzDz6fds91oOXr2IiuRvFFd1d355JsX7brNcJ
QRS3dSAPICaoVhXzvgxTPy7NY9EZqI+bCuQAR+QthA5n9oebumEJdCQRk6kA0m1m5LpuUfOYdoV0
aWs9Nn4XrMcc8aShrcyFXXrFpFJnhbAL1w1qGuCRUzyIVvjgEzSEeQT5b2MAQ5MnTxnYqkOnl6jy
wWoi1+NItNui0LxrySGK/PK5KZMetVSZXVlrv7O8ztHMEV2tLc/5cxN2uQ/C7FoLUBAVho8Z8isr
CfrxX0FRovcOsZL2my+50XzETWPvwjyKrHXU44cL01N87r82jSF8CU1EmwCs2vmZalC5YPpjYx6p
JMG61osPZiR9N9DApUxGUGh72l1iNt9zrx4PcaVVTlEKuhD7UNzD11HYTMCeEoTVkSBWLAnLgdhe
t1hkg2q6a/TEgWN6GwqE16oh3CA/sbby2knhsgYl2DyvK+7cItgCTNAM9EgMTJyToTsxLGbGiVfT
0TqaUZ6tAEg5gAXwoZrYw826jo8yNF2CKkbXZuE+0kp6ZwE9ZiG3MzMKQYiwDdwEhg1lU0ZRCyNM
aoS8j4YeFV9Zk3o7wsW3tg2jnTSMbj3EJLoFzmsDys06X+ue1HcAC9f215fjzTnGnYYrjBMKpedv
UI9zale0E5kGMuqBbUEB2X8awYDuXpfyds8hxkJy1cSu4zCrgS9q6hVQURrtpvRd7o2Hnuc/7Ugb
HXC1o8wRhTSdjndBUcpbf+HpPDdDSye4JGFGbK7CMICjI+pKf9RuhI6qQfRuse/XJ/fGSE1z+y1A
hT8dRr8kkdFpN4ZxnwyHtkSGfE+WUHAm03NmmixqUSosS5iU6TC852qL6h29sSvbvqknPB9dWp9M
ZGxlaYRuGHrRzhdxsP7HEzsTaZyLrERZojKc2zccVOPfdONJRE/VUiDgzZ2lzEsJpXRR4Ldtxuwb
n3zv0mdL33fx/T+eB5w3Y+Ir17F4XAk5EMqqSDNlcNQQ1wh9sbKNZtX79y1tN9clzejamSRlk7oq
THVjDIJjo3ubzBLbRvYLD5EZPZg8UYZ7XgiDqJnzQrRGnxRhcOzyJti2Y7EXkQ9GKZ/dRB56eqtA
/jMUOxhsi3Jc9gL00RzXolq32cZDAyyuGiL9clsM3beS8YU30NzCnYpQVK0t/aFAl0hwLIcS1Kwc
NfA5EA6u784bF3aaB4YPG2Rb8L8VIYi6NGXuNcERB9Xz24PQthP4cg01SO0bUXxCVHXB8M3YBhhV
jucBstaGUKtDGxCyGjGFSN+4RcHXpHVady+rpRL/2fX7LUdVcRBLhry1uuDIonILUtnWCYZkCbLh
zWNjWj/4lbaON48ganEliT2wx7QQot+xdJ2BbHqI79pw2ILGSSuWnLHZ3TqRpjgrAPXlo8wGgIv7
ydZokoNekp8JQAQyG0CPoQ5yM+SUO75g9F5vXsXQns1S8QH1gbVa5EFuGTygVGJbIRHvFwfQ2waG
8bUtBjcC+p2OUIZsmlUS3QTxix/skspbSe17V94m8kfXAvrNr299EIN32Tpk0Saxo21FrW2f1YB2
9R1d2yFy/w5Ld7pDSgSuJhyU8jEJjnkXbHT4FFhCt9fAyZU8Xz9Lc2boVJLiv3RWzRprgC4EzX1J
8g/FGPwEzZcvgRqqNdXqujSlZ/tvE8TFlExhBLhdyqa0dqN1fKTBsUWJxSh2VfbLrkBJXjrj0Hyj
rXj08SDti69a6CaW48X3IQL+AWAQs5G7TQpAvHsGAEvKEfXjG3RqLdiWmWuM85MBKivvhWhxLYUN
y5/F9obAwfzQ9IDhN8dh6VqeO+voW7YE+HoQ5VRvAEl6pueNHhzjLC7dxjIZ6I/MZMExnLNcp1KU
FR9ahuJRq8cxkM9VU9522vd6MA+J8c/abP7aWmGA7gzOJx4Eqj+O2nkrwuM4OEbkMcgztzXGd+zN
bwmImZz7MZKEY1e2mMqEOwuqBRB137/Hj+HYC4MAqNYkBlXMVZMBzwulsMHR04HTQncZAUU6zRee
3XNqBiIyuOp4FMM5U6aSyTylOTonjpPqa+3nfPze/bN+ur83hKHTGa8TZuhqes5gGWEyRPFWmN56
I11FQDNFac71E/32AYTLBOHJ/5WirBdFL4glikAegUQMjrPaNNyK+cF+9Px8LUPjloH1PpcTarn1
zarqZO3Tsl8YxZwVOx2EouS95YNE3MBUR9SBOyCht11AgVBHDr3lgABkTbJuKUgzK5MTvMARubDJ
68KcvD89OaBho8EW7pOhdUBV6ACRdmUad8PD9SWePcEnghR3x+pZA475ySS1jaPRZwtxIVxS49At
rOKSIMWFD6dXSwuA5WNmf6rb3OlFs7LoQeT5wt08q/3cBHH29FbF0/D8IONus2mHQMox1Z78kK/L
4UmTSw7A7GyEjicWAQWRrRYboj6DdqUWymNo/OI+2NbCD7aIXcBKLlxqSp7q74MmECS2pigAYsnn
0+mbVOMlylOPLWUOyk1ckWyL7jb9MwoQ/kh3/QoIDKPtEpC+2IDkXti2mdUUiKpZOqfwihELORcf
dSjG4v00Ufuppk8B3l9LpmTu3X8mQ1ENoyR12luQgZbQLbxgfkD6d51v6iHeDUW11eKfmjAW1MTE
wBUPTuhIXho6QiyIOiimpeFGB0cVKILC6+7DwnJ1wgLn+uGaXTy4wRBjmxZCWeeL5/Gm1qo0kUev
sTZ4Gms0WpdesaAiszM5kaK8JxumAf+GpvIYeLHT8MKxEaW7PpE5EYhC6aCIxf9wd51PJCvaoCfo
UziO4rZJy43fLiHJzhwoPFQRXQevlY1ciaIDdosO8Dqt5LEkn6Vx2/XZQ2DcUhIvBBbntgSmwUCT
JdV1nODzmUjqVUFcWNBn9mImD1r3VMdLbt7MowTJlt8ylDOTVch+hLEJgMpgbA5+RCdaXzPfIqR/
SHL+JbSr6J6I4r4LAYJ/faeW5qesYz0CV6hpIbsSH+32c2h9q+1f10UoqchXk3Q2P0UbRiH1vq+Y
PGo3lc621o6BqLp1PD906AsIBByub82mc/D04snS4s4pyuniTgtwcjPWBu2aoKPACUAH9JCuC+uL
TIhjL9E1zMqB+8xBEYkpq3XJZg5uaRJYcKK+sv65a9dm8UiW4GhmhSDRY+lovIcYZSUBfMFAlI1L
kfKdGW3lSuc38ZJKLAlRVgx8ClpAR44LcbC7tVXJB1Yag1OVEV3J3hQLtmJenA3fBXcv8GsVcTwy
taQwYFh5EDuVDxi2+hAXKfrWl1RhxklChsAGjgtYahF0Usxrb5pFU3LcG6UeOPCojbBbAWIJIAyo
IGgWejjmLuIzaYrlADKRVzQhpI2ly7+gE8Yp43sdLIdgLapQ/EudvH9C561j87UfocFhERtu1q4g
i0YoHhAGVUNTKZBPPOAFwxv2ES8wkDwB9UsnnJK0plvqtgegL1SilkPUbTMvrx6un/tZ03IiXjEt
dmHoIMDEAmgTCYfkDqiaFsOwr/6Mei8D5WtKV3PDNNQurzEBVjRpyslA146m3RWthJbehgnYPGPH
Bqz7k57t4RW5yKctJFxmYlfC1AnVbeQRDVvtJWwIQ1AMHVLHz0NWOYHMnLgNVll0w3u6ofwd77Qz
cdNJOjFlWRj6SVxCHOljx+L3cfkyhp//+aadTkl5vPhAWuAGSnCOE01h9iyb+8FaWLW5Y3gqQolq
CC0IigKUZMfcNY3b1FgX2k4ML9USo+usn2jqHLtj49CD3+V8vQCe34I3HPpfBc0KLrGT+Q9+Ttyw
0X42AZgFUpDIpO2+jqKForx50Qb00rAnL0gVnXcx1QEfJY9J7tM9GxPp2OjyQ9NcLracxK3je0W5
RXxPP9IS/DcsAWL49a2cvXfxrkEmUCApyNXSuVAD9DXRCeZv3GdsyDZo7HfHlv5MZHlLsQFUG/dT
2JDmZB1r27bby5QsZNvnrMDpIJSYHqnLEiD0vTwW+q1dlg6p7heTZbPnELj8XPDp5aMGqoVVRW1c
Z3CgSj1apZ7NgP7np+sGZGv7KAc2fTkMN8TKzR/Xl3hWlU14hSYi//DYlfuYgZwla2MIrvOYHPTW
3IJDCcQ2KWtd7ltokiz6YSGGNr+tFhLuhMOqk9ew5okZaPKhDeOmgFm3tNumeIranUHXWV1vdM21
EY9sxGcvMtdSj9eIKq3/GfnbX+6caZkImvLJvVexo1Em7jWsnV4poXfLa9NFemrBJ5hVmhMRitII
FPSyssMThWSfx7xYjeSWsiU4mVmt+S1EDXuVQUAMHkCIluRf4Z2G0aeeN+CPkPet/BHHC7oy5+dA
OUGwyiwgrajeB7g8zHKwc8wpOYwARY7jA6LNwRLM6axKMjhTBEUZJnJ650YPLNyi8NBMduyBN4sy
rhW3vsdW6upy+dzNTglECYwh84W4ofJw0eMQxIM9ZIWAs5Igsa+zX7kxrNHmff2cvTbDvbnlOZ7E
BjYMJl05aHYX53VewZRnceX03s9g2BjNRlg34J1c7W2Rr5Bsk2ApQoOxBw+LpS1oyH9eH8WsVp4M
Yvr5ycFLaxDGSHDWouP+GRRZq1oeRvnndRmzSoko0RQEQAGe2hWYiByolhK2GcDHjiV2faivguKj
H2x4vvHGBWnzM/otTVEW34tGqyjxTgf9cFGCHgtQrHlwf31K09683bvfQlSXIjXjSMbYu9ooVswD
FMa7TvLJoikeBZBY8yirsGhAOanZg5946yAYNzEIMuzP5egvWKcL2vh7Rop5anoelr3XIsYWeiuj
v4uiwgmru0zup1RQIw95jxZLizyEVrK1aOMGWe340MhoqeRnYW1VoxIxvQtlgpkHaHMJ+b3nLTWN
zqqIQILeNFFghbjUudKPo2YHPB5gJWXzq2r4uB+Z9TXt6VJX9KwxORGknK6iK6w+ZljUPnrWk2gV
p3Cpk8Tx2iVamSVJitbrINhBjRwkpaO1K4zsgNQNyhzcNHt+h+afTEnRfJGmTU7R/3IMRx+QR+wl
kuWS7i/tj6L7g5l0WQlIpePIn5KArtPqTz1a6n5YEqIoPGqEAa9KoGYCmxJ5v1BxsOjEze+KZSN6
DL9CqB0HBEzlidlD0RI93nYpSHOSXwPpj7VccM7nJ/NbkLL9FC1ctglogSMv2E1CX8QAItRSONf3
fvYeFvC9UTprWsarF3dyWeQ1yLgHA85371scVVwUjI2Gnjmhbq3LWOo3AuwlC4Zpfma/ZSpnNQMe
RUssyGzaZ6IPa2hc3ucLQmZvKFQ5osSZwcVQDUJO/AAv+xGviuxXFFOHtTtTvrRkVbJNny4R08xN
yTJw4aP0nTFb1YoUbS2h3duI9Qcp2RaZZrq5F3bbKsriJcd6bsuQQDQtFMAjuKxWw1VNVIJE3JMo
SRp3la07ApcWUH+rINtm+dauN9MjsouqddQOLh/vLd58AtveoSL1KtJI5Iz1sL2uRnOnwgKICgrN
0PaMouhz82uIdrSzCGMCPacLV05Pf6W15vTN+rqcuYvEQo23har1qZ5RORSA2MjrXsThMfYfBv8X
kmDXvz+nNaffV0xhGHiIPAFv65ilqOxhaBmLnMj/kg/NCmCH6Cxwr8ubfYGjthvlmbpOkClQBAaR
ZRZjPU3I7opNWUTmZgRLMHoDwTsHdBpAIMS2j9aeyAZ5bJ98HWzU6F4fxJzyTvVtKA1D2JGpTXOU
g04TwEfhUfc/Gz5ZIRWmsc/XZcxtHBOWbk+dJDAz089P7EyUoqNxNLLwCBi5J9DDSgflYUsN7HMn
AyaZUQNxBILa4nMhhSyGIRvS8FhU6CkCXU07tVMGbpvnP6q8xWVtsyVKhTmNQUqWCbge6IZRE26I
C5cDyYbwOJBbv3pqrXgVZd90L1klye1gLzWiTVeY6qXyqXLbwGvGJGrXhoxt5CiCJjyKkH8GTLnR
fAuNXZ/uZO991POPeH8uaMesRGYaBrjDwFSulkRklMhYi1l4bKs1fB6Ac+DdMtSrzPQRMuWOX/Rf
C2upP/oVNud8oiah6HxAxwFymUhqne9lZeVJDsZBJCp+8I0Zu0VyAyjV5k/vBRGaXl/Z/bEYtmBo
RidCGx1GVq0ClLf4i+H4t5qLgeA5ZaN6G+uthqc6FBPGuV8ER3s4NsQFr/T1kzETGoYAtMcwgclO
Jc7nMx0CUlB0QKAIqMOTo5buuNNK7yMbClRSP3X9y5Dmq64sVlTzPgwNW/AA3iowxCMzqes20odU
bUkocs6GYKyCI+4axwetWoeMfKuXq3pdm9+QV1yQ9/aQogUMfgTst45wtKVMF/iCaYmur+BY8Gol
2+9V3q/a7kfMNkESbq+v7Zws9FOjaAjZcFzNSiolRs9gkPkoA6FtvjaST+OjxkeUQjuJ+Y/jhybS
rqgMRVkaCqDUEii7CXgQZXAANPNXBAxcOz7o0RKq19ujaKL8FGVJBqDJJ1t9rimJDirdMUEoqAaS
TJk8AQZtZT8P7FlLX4wvdrfwIp7RDIizEDrDrT7llc/FlYnRWxXaKI9ATkNWRHOp98X0Nka0F0B8
Z+3P65s1dxDO5Bnn8jRUpMi0wjNfZ/Em9/TVRJMdB3wr9PYzRd2w3/8a6+/aPpa1sxTRmIlXTov7
e7bK4paB6DsxIGwCaL8dF70D7vaNByjsSh7CyLsFdP+6ysXO62rQ3GRuDq4qvAEWTseMQ4BhTAki
9CoRE7t8vgho0BGZNUVWmN3vjdpYmeT7EH4eYrkFHNeK0m9D4wNJa+nufOsE4FDaNqq1ES+FX6nI
9RKi+3YWw8yxCFBTrYMUDvLcSyo8E5RAGT2KHaeGBMQXVR1GuFZaQ4xq93H4SbYBcfNgWEVmsApM
3RkS5wkcE9ux3aWak1ULyc4ZcwAzi+A7Rw03FHpS+BMnZDIQxeBLRK34D70Hq3L4WJYvdgg42x8L
ujxZFuX6OhM1HeUTUYI3ptA6iAJwSzi8ZNYHCf5i5j/wESBaB09ssuzLgszpfFyRqUZZzJHrOZIp
OK9R5VQfAmsns5vQ2/Z/1uVDYJkO/jNtRNC2C4LnJosUEqIuCHrika2sq++VWO4eRyeIj2b7Qorn
6KUidOVHzUrUj6bwN4m29Nh/++RAdSJaf7GV6JDEY+B8hb1ML5uhx/v4/5F2pT1y47r2Fxnwvnz1
Vku7unrvJF+MziTxvu/69e+oBzNxqfxKmFxcYG6ABoqWRJEUeXiI6d40sRuaFhpyiSPzJtNtlMgv
JTGxq5l1BGOukIgpyOCgi1Ho3stW9vDkUiz0zDqVkDuLeAfGlQdZLnax9RQu838G+OAbKE4JnSi4
p59mY6VPcxeSVKSrHQVBclqQXtqhAYCIroAujnOcW6YAbxIR6GmYQ7TbXO7sEnYkLqQlQStt5ahK
v8/rMyYMaMa+UdUM7B1vkoruWrDRGmrh0SqhnIOGOyVeK4ecB9mGy8O6f38Ls/e6PKbKUKEuVyJl
WJeWHVofmdHamP9tk6Gw0zhxuNlt3gbQv68220JbFn3OwwZL2atVm+5UGr45/by9z5tLs1AqBzU+
HoDsNnc16PmX3MJ1JdIehEbKYLl9r7um2v4EcSlRFScdxP1toRvRLJ5GKO+g8wuhJlvxrcpx0EEB
hdxLjjaJscaImkJRBo4X27qbaymMM5ErITKbCckXWch3fSzvh+ZRmZB44OEANgVJMNzoTEb1nCVj
A4fVOISDAPVAIs0DnK/eVZrxS8UF9KUuMjlR3ubuIVhW6VtAR77nUjF6opmg4lTRRbUAIUMeF9AR
3T6fzQXRzkOExxo6PhjVy4YOSEoBNrwAaZ2inSSx8oToyM0ubsUZMq2G/SOIfshKx4dFAPEwFQR6
lsAoYq+JZSedxwOqBK7UjbqdgJBbtNK/kHb4+r8tklGPWdGitqd+WCf7lPhN/oCZC7YULRw13Dwu
vKuQkkIdWNUYOWaNXsFQQ+cM4ikHzTpKQbzbK9kIkdG9gU5E+njS8ai53EUFlJ05WkXQ+SCXLoqk
ISJlXfqS94lfo9xszBxXS4+fdfHoFpFwbviPwT7GlRxTzRUDnQNp7y06ILF7Lv0mTwSjGAumOqdo
40yCpX9Kx9ntotyWF14r+qaerxbCHI2ilaIsVOgEmH5VWIJhPKKdg9Qft4+H/sqt7WICkxrBLhgH
sJZZbu0sbzwMQczm+zkdnDrlqAJvRYwqFFaJgjBg5cFQdyczXY4VBqo273LaPt1e1KYg8KggywrM
kPj5jFrf3EwYpV7E7WlEjJBu3qRFOXWiO0ctJxDY1ISVICYOAIyr1SL63Oww+M9eJPoCtLRvYdlo
HK+0eU7oTwUMyqKdovQir5bUFrVklRnOCbwAzqIcM1QJX/oUZTW14lG7b17ZlSy66pUsCcDRmaTA
hRhqR85TGYq7YjHPvSH9bDsj2ZXF8l0Xwej0B6cG1hsT9gi5VjZzLXVyocYDQAiG2FeeEaFXpCrD
51LV0Pofc0eMb5o+kLthOCp6/1UW89cRcVEbDeJyA7lWUOnC2aOFj6PzWxqCzLWJtyrogfCPy70k
bVgbdZ3/DfXDHe6VR74V5wlhLlaSmeCepiibTDr2Wose2JNe8fhBtvaLNk4g04cUDgKjy5WEdQNs
voVcR2cozbM0No2tCWnFeYB+NtCwBmkthlG+NBpUcAHP8LqWVe3LtFGAtcu/5W1a+HmO+efgO1/c
CPx/3mwNYOmXM9EdQyF2S13XvZFkIIzMdWUvxYmF4JdER1DHcFtXaBxz6zMZHzBjat3fIKBWdip9
Amqg92YQJU+KtjfV4xDeKRgcgNdez81xbZ82QFuKaphoEWN2SGrC3LISVLQ6D43W5uKXr7cv4pat
QabuXwHM2hQNRDYJQZYJAc8dIIam16qlZ2hjgfROfFZJwrn5m6EWjU9NCUabZnovdWtaULKLQHoe
aHVtefUgVG4xYYymUE6Zl8ltZjdDVDqliUdd3Vf111areFnmzW2FJUDEp35ahctvyNNJH+IQcwgH
6Rt6J620tePs++2d3bKsyNajPRMgY8Nkp4qUEZhA5DBDEdBwRcxoUjpXwMu//AbEQtRxyuOf2ccr
HV1JY3ZVsipdLBXYnkQWfQPEmcuCSHl5RBHIG/vaF9pvhbIgKBs8U+4Ot5e6aS40cLkgGwtuA5Mx
F5aU1HGpwiaV467FMM/5DyJXnNW/v88sLhwX3A0Bvz+HhSvJmGiR8IJjajav9m8lgrkHwkyExZjg
IdRm8jM58WXprltACSq+VMqbNtvc4HXz5q0k0r+vPG+vTamgECwqVf/KZ3CBWnHmgvHJ7Zb4Zyr5
t49oU+NX0hjfVIiCbGJIAqQBvEya9kydxhC1f5CYgU9XdTBDgAiHHbQdSuYopp/dC9lHk35P0+Of
dISoMB80CQUwFwpibBkjtzBmaoHJIrGLEtxLabpN9zLzWCc2rxReSgCE0zQwAofLAxoAo8hjEYmu
PB3u+qpy0uKF6ADs9rqdG5hAoEygU4iRokiG3VKYvOTw1pEhkYfqrQLDr7K88JLeqEk14TWvyb9y
IJ1QRBkg+rZebFgp/DqOClEL6mqsNVaUIhHLCkIwEQXp9M6uh12eKi6SFm4VV6C559iKjYsGgXir
AY0CD8AGSYCNYCKjhKo0IHBOGqZnVYRHlUEjuFhvmpYcB/HYG7yyLb2+zPUG0hVd+QDUy6CqYyxU
K+htM+hNGmCuRoF0mfDSJdmpF5rQLUWDN5Ry4+RgrABpByAUvCXs3KRKzeZcnbNPXEaOEmUtnSbz
8fbBbZiPCxnypXZqKUYeRGGaBj0KlIsaHjNjseP5NA1vbcJjGN/UElqnAFsaiiFslTKcECoq0ZgG
Kvms4xe93Whq7MuhmPuVOH0ITVThfa//vL3IzY1cyWWOrVfNnGD+bhoIvaNGJ9H86HiEIlsisCxM
caEUSlcvkQpvLNHKpzSwJvMUhf0dMubjzIFCbzhIvAjAeYYOAKQa2ZkCnT4OohVBiCEDpfOzMngd
5Fv6jeYCNLxaFD/O2t1ZwsCZQjTSgEaJoGhIfJDD22X4dPs8tpRuLYbxkp1Shni4Af2Q5KCvyX2M
jJb3SVu4avrltqQtjVtLYrwj0m6N0i5YkLH4wtiWdi6KX2Yw/KIYb5emlyv/vaVRBXvb7y2kX7Ty
x6WKKgKmQaSBYn1oxklPvLGJbTTa/G8Lo/ZxJcYylr5DtJgGkXRQJzAnCVVAkz3ZW9a0dl63HHu7
qd+/l8WWStJR0XojVKDfBFVaI+ycjnI8DsWv2+vacpfYPxQS0biEdBwLxCOZZmWlEAIZUwKhZRRf
ZUU+iFN7n1b9X83oj+LP9qcWIyVIKpFH7LKpLkA2AIMKOjSADi53tQ3HNuwUAUg1EyC/ri5dXSrR
hp/mdm2gWY2Aw+mv2wvmiWTyQSDawqS4AiInSTrnA2KREuSMKZg8uu6g5rUXR9Uf2HyK3/hnlYw5
BF9nWY9ylgWZnjp1rEd+W2ACXzVJgt3G+b6YxowjclN9EM0h5AL66GoEdk1AGNtSELGcewPK7CnS
k53OKSRsCkEPNm2OQo8vy402C12NRhWUYdThA5jNeHjlli03TwvPTtr/BMIkdl5uXscpSHHx4ksm
2ckWNJeJ3zE/AXhl3Zb3cshJFm7fhpU85ppnAmZ7lw3k1Un6GDUYgV0fTXKSEn+UO08MZdCfH7L8
a817X2/u5W/BbFudJTQiiBwUJKylQ6miR1E3PRT/H24r/7YUQAupy8R9Y4yl2Rdhl8w6sDfIhxvV
sc1bUE/tbgvZ8pqgahRppxJcJ9s4D/o+I+kLCEk1CeMn8rtRDT9ui9haBwXUIdkK2hMwaF/aDV2O
J2RdICIDRn4pP1TrFax8fyADBEroKcAXXxWrS62oBi1JEPH2RwGdfsXS2imy77elbEUAwBv/K0W6
XIkZjeCq0SPY+faxVIg392CWK46aoHEcCjMIj7YSfiKb/5XE2Fp9zkOwjfdwlHHUHoRcK+wZQLJ9
P8Sz1yZ160ZKbzxivAVGQKmF/pDK+SMde2dMRmwLEZl3lRQldo3BF268JI0tkoHYcyyCVrk13009
Qpt9hc76TomsQ5Mm6O9L8nhnzP0Q9IDug7oTD6Ex6ngsK5vqgPiWwuRR72cxI2GtgIoG+eeApKlj
YNooIvfE4DmrT/QQ+xrBow4jTxS0OAP7d3lWSkjwHosAc9ZyH3Dno6UsjqkWtA9E9xY5fZXzZ1ml
qGegvNrHWE/fpLRxRv1BKb8PaeySqTp00z14kQvzEaB6X5RfI0HGzByvz+8F8JzZUGr/toZtpWsV
GsSCpBilcsQUl5+NIbAKEWNE43p9l07FYzIC3UuqgxanrriQYEnjU18AI142sYXxzKBRroZd03V2
ZSSubCjHJZG9sFlEjrXdPLbVhzG3OFP0tO4wwjfQhxnjamobo9bVcH97+Twh9O/rwG1OLSVXgNnu
cgxneGvmn6XJyZ5sGjx0JgOtTemK2IbJplka6EuL2HB+Sq0U8zI45m7TSKwEMGuIu6ZbhAQCptwF
9SnUS5afs+jt9k5tvRLklRT6FaudqtKxKrsUj+3ZPJTjcZqP4HTI79Oeo5BbPn0th3kjtJJpQZlg
iGTt3hDcGehrEIK2dIpu/wMaeHtVW4lr4IFBDADYES4AezoDMTH2oIGWIRRSZOJMBvpn5wKAp6cO
Y3Nb6Q6P/FHgPRioMbgyFiuxzJlVoSBVZELCpI09EzSWKgJauyazI8WG3SmWo8+SPUgND1u/eYor
ucwpJlNi5hlNYijhWQTyCQuT0BCnWV6LiPr23m7KQoc1beKh9I+M81o6dJosGk5yNI55n4V2JqEr
Px/3XZgg4cuj/6VbdrWlK3GMB0sNLRnVFgpqRR+oK4Fo4LUqOF5/MwJEIwSoDYHtxKwHxshbbaFq
1YzeBDmcdUeq4yMxHYl8hOi4LsDiEvW7uhDeQJpbtunrn+znv7JZP1aSphjnCbKn/CFcun2vdg6Q
QHZt/rSSP8l2rRbKDkCOR6GtagM9HwJeQXiW5NVuAGz2scxI8Qe4XMzoAJcS7XhCpZVxQaoUV201
IRF1V2uNI9dgHBZnTi1lUxlXMhhvQgawCxaTBEMvDnbfm85SfOht6k6gpUe57/ZJbariShj9+8pW
4josFYi006Aw6ndJSLxQM36Ilu7eFrNtvNBtDU4VsAyI7OwpfWiiPm7RklYrrb1o+bkOtbu6OGJa
8kHIyH1dHjGDt/jOEUsv7tVNMynhG6UQBZzhcnnzIJZGQSC2CTu3Sg2nqF/BsdWPL3Od28pY2Rhl
NOxIw8PcbbpSVAmQYMa7Eu1kl4IFBDApwZQNTFUoDMfABODDFIrd7vb6eFKY5YUS+pxbmUoBX60j
GPXihhnM120pmzoCJAilScXsAraSCNTnkM8tHI8BztrBsyjZNOHU4qk1vzqolQxGD9UG3Q3FjEeK
ksYyzc1rDslFOLkldmb0JP2PS2KcS488m653WJISHs3pQ3KzjNfyur0iEGmh0ozsrk6v+epmZcOs
xcoCESLGmSi/NBCV9S9pWfyBCtBEPPB0qGkbJqNoi45ZXdMEX5L3BFCFwxKr3n8//rUERskwAlvJ
ZLnDa8H4q+qAeAjPTcONbrZUGYhRoKiAkQH3MuOuhGQWcmGCu2+7IzqR58g108xFaddV8RpbnDk/
ScVeEFu/jJ6K8r4MW45ObNldtLihOAQaUhDl0C9cHdiSkRFTXnBgKhQcDPbgHxtUb9A1DETWXaJl
r3+wryt5rMrnVm/1BeQJGHSJ3nVHGeqTUC2cd8NWKw1a9xQVXcrgHELN63JdTZQneTHj4TCMtdsa
J2ta7Lo5IqkGJsARRIqxaRd4vymlK8ygJ38ZeLMH6ErYy73+AkZHk1Ssx3LBF5jl29BqPiksx0x5
nLybGrRaJ6OnVZZks9FDiq75iWGbIscv81bB+H6lJi1gBnQf23t0/8NHTkLJ0cHtNQCTBtoMDekU
RgdHGYPWsx5PXDNUvseRbjpxLRH3TxTvtxBG8VKwMpQhbcxFQihp5KOp/dWHJUfttnfrtxDGwmZa
VyoToTFuUu/DyHTrWdpzEeebUj5RYqBnBB8CfaKt7qw5Nmllioj9Kr0B68cACr1uBLklEYTCv71r
m+YBTfV0cAfg6+yk1lrCEMMohahY0j3ji7Bk9lzttSny1D/aOwCuoMx0PB9L6ZvHlYa0FqE1atEp
o28Udt4VnKT3ln+iqK5/hDCXUlF7Dc4LkZ8lJzoGwU6YNjcthq+oRQluMIWHyN3cP42OKUT6hnYI
XB5VYpgtxoGJUG1dkJCA7FMHHTSxL0hZ65aWipJJMhWczMxW47KCTul/pTJuRY2LmvQtyk+ka49y
RxxdEneLBGqrqvTIaB2MZXTlD3W0/DmxfqA75N7QokBPH0iWHhXhkaKVKKPMbWXa1Fv0wKLeAPyp
xOavAQVoZGKZCLuRfcuMXatGjomK6f8mhVm8lnfdojUWPJqItx4qpdarvvCy5Jt6BJzB52xKtMEy
QqaoFDGXOc6CSjZdsD+GIqjXrMUhI0dht/fsH0EYWnapQGGFzqRFENLPXHk2qkfR6G0MGfwT6/jv
egBLuRSDR6SYdiPWU1uzK0cWhk9nbs6lGKbqfuUTV2IYb6V2qUCBL2BHCGUfBdkHtM1baeIM/Yk2
DKLn4w/cF2glwfcAtgK0sjLuqwizVBQy3PdYvJ+fpAJr+gN1W0tgnFc9TXFDRJiteHqOyc9lPA0J
L3e9pQToHqED89COg3Lv5enIVZ2ZILtGMFqm+7hS9+izTrWYowNbhwNsJvqPEbhTcodLKYJgdNGQ
pVmQdIsNHmovAwIA1QxJKB0Bk+7TlHM4W8ZRo1MsaS+uoal02Ss/pqDbVyFhn6H/B5OMy2EJf0Qk
MRyzGU2ntjBaQA6lP7HIwHVh4gltxwFX+aXQcM4tc5yKLFDVL3Xpw5nuhDctdpK23t02RJv7uZLE
aIY2le1cRm0WhOPk0x7UOPRbcwR9BWye1UzRXlR42rgtE88vdKKhQZ8lwRmbSa4UMmXB0AAzjcJs
tat7JT8QK8NMqmwWPTzevSRLdU4WfTPXAdqafyUzFnGpwrkuQS8aLO2CFl8pAqJ4OQ2DhNGCDtBh
sS1jklObfgeym+Pvtq4HghOawwQxFBrXL4+0zNEaK1dahikH2ftcLstBXbIvyaJHHGO8uUj03Vkg
WsFIYmAhLyUtTWxWeYJIVZlqrwoRcsfOmFW+9r1T9Luxfismy+3MH7cVaeuerKSyFBLyEppjoSJ0
raRT3N+VtQCk8fMcHQHU5Gzlll9bi2L8QDHJIMOkVYQCkJEOkLamPXVJhKLg6+01fQ47ZV3BWhLj
CgSsScwoOqut7DLJvSYBwGgufgLgloXIUBmjn4m5jZHwdhFOX4Zil87Havog1Xg/8a4qvYpXHwMc
DWgPwK8C2MPluQ5GVBhxhdSt3tYu5lvNRe3fXu+WjmLSyL8SmI1NUBoDmQwkgHPUHTLDw8ZyHwbb
+ok+QJQJEWteNTGJoYGYMpkRQ8faLkdHeiWimQgxZxi6ExntSpllux+GOyHntWxvKulKNHMJzVZK
qpDgpdDmvgT7Hc22VbQgj++dSedS89ADuT6w3wtlfJVpFBpCecTVsfUK/KqjR4nfdxlmF8rirlN3
0wxCS0s896nA8febqoJmS1ROFUxmvAIIh6khRxqFdkUfZvgrijgXY/MGrn6fMTF1gqk0WQtEHObf
1G17NsqdFlce2KE5C9kWREdZ0vHlCJEudT5dMmvOF2TcVbny5pxgYJ20I6UvAI9/W/c3VQMRGBij
KFsci/fQ1BSRJUXf9YXo0EIupm97SWd6jaK5La8FZPOmraQxihgrXYYCJTZQsE6hCeQHuPT1b7dX
dHXRNOwblgM8NabhobWN8e3tPE/WovRzILf3kt3ojmE5471YnOIOc8E8gZMovkIBsPKYRU2hpE+T
NsxB5Y1+56Tn6tW4b9zQ7m3Jm+zY/lG48cna314m1bX1LftbKrwdBnJrdOzEpYq0kga4R9/OwdLc
JUg9lmNkm81XMHMq4Q8z99XhvzIzQSIGxMmY/YRiPOiuqCqtQkL0SGT5UE7gsnSbU21/HHl1M/b6
sgJoALUSADcN9goUJoJJOVXg8m15iIWNPbtYAXN/lcrMRYxomTEKdPaQ2nUG0GREXqYpdi4bdgoK
Pd5IM1bjmTV9KutqTfPUkAwDGudAahTH0k5x6pRA2N3WhauMKiuF8WBLlIdWrY5z0LqSr3xR/P57
oB2XL70X2qHDY5L5DNoY3cM+6iBXQeEfWX5mH/tW7QsVgwCCyYkfpt14wJwnG/wxu87XdqqbeNFd
t2u9KrhHVb7GwBztULiV/4OzatbR/L3qfz4Dvc6X+pIiWDDrAfqSpYdxiWyi6E7Tdh44LDCazBWj
wTaQxBZ5ZIVsIM/KZXc7F9sMFCBzkB/ql8kLvw5B/cRj4riilWGlMEEYgukUaeluDswuyDtXGmx5
SlAWGr81wxclgdvBIL7K+q5mmr2Mpm3KIPXkpbC31ff3FjNWJgRYstEGLPXlweFVJDlqhOkjl+cX
VqDJMXX8eARsl4BuAzWTXR2QKSw1FZwObLaYUBoWT03sKfML/F+HDsjGzi1HBOPfsBsbvxrDA6bV
O4TsTOL31n0n8ZrtWBf590FYFKkI8la0WV1+pqYZ49JbuMIDwpfZraJjZ9l96YWSd1uheYIYA9vq
qdnWE7iBWn8S7MNx2POgiv+PUv1eC2NihVkeMVYcV6Z3QeeBWyv5hi258ceY2/Gjq9k8Mt8tbwyq
F/RBgs8LE/XYxKIpoac5BDdRkEilPee13SJaysefAwqqxmyPIYVBDehWvr2XbAT1eWgrsYyJInq0
aEWMvZzFZyvCSJv3SA2BteR44Su+sks5V8PuYpRNxFaFHDRJmPkufxDG3fKKfBnV4PjrGH3rQAWn
gFNXxv8nDq8xfdOlARP8OayLUsReKqdca1Ga69heMxEDJRG8qf6FNJJPhM6Rk9EX5lchPNze2213
sxLKGMB8mHq0LUBoKRePplA5Wjw7aXVUMNBHu4tGx5TfVCM/iLivcenFhNco/7msKw8E8w7MKNCX
V48pOh5ikokE068V5U7pUSLMvD7E3OPGV8XRG4zlAC52O1LcOOudsq3vMul5jAVHjqtDFt215Jth
nYY8PBY8tN8V0OlTJ1YfxwaEbRoJ4CSDXUPhT0OHbm89hMNOmd0Qw4KxJU/ScqjDkaPym27JwCgT
GGVEaizQvSyqAg0YVGwYOSTa9YqTF9EJ8L8PMmueaQqcHOH2QlcSGT1QllgGFQEkas/C/gUEs8f5
KD80rnVI3jkqtxkbrkSx3pDinZsZorrCk/yX0NVdbXfv6TbZ5fdByLHE21ZrJY7xeyUyHqkkQpwg
uQsBSs3VA+GXULj1Y+nEO87iNo3VShrjCGPTyhIUZuYAWboDIcM+QuupJtsayj67OD51qoQ/vSlA
HZZAE0dobskOI4E7av9rZfxTd1HhgxbhnxjdcWlPdGIIVR3J+JRhJ48nTX6pFY7aXOspnR8DelLg
/0U80hnTXIHRVYkqaQm+5H7vwSLyAotrm/g3Dx7ygPgHevAv10CWTkmWGgKMqHwRWqeb/aggdqJ6
DUChpfpVrnnkpJtrAkwTJK+iRTGilyLDRRx7EilLoHyZZhu8q4stPAznlDfHQqaKd2n4sKSVIOZ8
ZLFXwWQAQbjdwE1+RypH2S9viisB4214s5ccOv9n6xkYm1varWs9TN+f9T85QZSAaA/2ZzHzcrXo
6NBnrcUGy7oTOa2j3gkur2Ho+k5goSCJkFHxwO+xtMcAMnelnutLUIC7cRxcs0EvmdvNvB3dPLmV
HObuZcAEkFbVliB9EXW7bHdCYbfvrfg4yLw0nEIP5+rwVrIYxyBIyE/3orEEsw8SVa/3e1fdZfZ0
BKTy3iaO5ln0f07rlbbhZLsa9u1Y2sfWSW0EwtwInMq79T1MZNtkIOWXChPfg6dSnvqh3qF3yblt
3baFoJyBgEEFjSErZB5zJQJ1LioAfl9jmDPBKfbubSEbBpuqy28pTOyMXs6m1gVIUdP30niakFr1
VcRAufINgAjLKBxl1jgro7/Jbh969oHPolkmFPUvr4Eam8soR5BpZH5q/QW8gtHfAzRqFcp/du0Y
lgpycRQNsI1oaL6UtEiFqtRdMwdguWxfwtTO78Jze7Qebu/ixlFRElGMRQMdNhrbGSvWS+ZiZV1G
gjoVsWfDubYCkvAaszbCBiStMGSW+hgIYR3AUPf9PJGUBEZ1rp7aoMaqinqvDHYinmfT7oUR58bz
Cht5OkrED3psKKEEHDqjIgYCRiMDBjswT4J9Lg+9L3qVh9yqLXg/B1+JnSWQPF5S69q+XEqlf18l
gPQCvQq1BqmdqjlydVemtjpjBvxLhI6qPtnfPsGN0PxSHKMpSCajBtdDHMn8MD6pbW5P7cs4HcOn
LN8NhuCpiieoy36JZ+QMv/9v4lkNijJdmMq+IEH/l4nULh4Fe8Hw973T7iK/n+0EATivAn99DS+W
zAJO+4YAa1yWJCiTGnTYXxr9ffmCMrozTb9uL29bErLyKloYgFRiTJnagRUVo6SgJsNzKryK4be4
/aWEPyuRc9+3jxFMScCfgjoNAi+1BgTbQ1KDdz9IB8NFw5+XNYkNhysgkdiNflM5dZi7o4CmVuGx
/jb2HacuING1XBo37CqKtlAXzHEHvOHyC0hO0EzQ5ySID5XXx+A+2ddgFvbC5/jJOobO8/BcPsY/
s/fbW3wdu1GxFpDdQJmB4ogRKxdiD2II6C/oK3XdHuSdRHxVRdtBjh76o/x0W9yG37iUxxgFuRj6
ojVhizCfQyDP3UflIH8qAvploqfogHwJx2lsbyw2FBO2QU4NdqjLja0NpaiMuiIBGAB83Tu158zB
sF8nOah2aP9Ak5sdcbzjpg1aiWSMgjkocxdNNQlER7pTXeOoHQybl4mQ5S2N+S2FLdS2RpShxRFS
Bq88y84LsWOH7M9P30f7a+RKDt7pTr6r3MRVnB+3j3FTWVeiGU9sLCKapDAIN+hJ4yRqA/Ld1paV
c8wdW3rtIqEvK0l0E1bmHCznvQT6NUIRbKocuXpBXI2gHP5S5V/K8KWOMRhr3Mli5NS1dMBLwVm6
Qz98v71gev+vbufqM+gzYfUZbVea3WxBiazwa2J9z2bOvdi0dKvfZ+0PUdIeA47pWRb1kxm+5cpZ
blwQ8e9uL2QjkwOmWhFXgfIDgciB2dCy1cIub6E1sx876hvZz3a9B6e4a/jn0laOkgND4JdH8GB2
71zpdJ/YfVxLZ/ZxioZuFFJI14+aj+qBUzixn5zaveElzuzgA5zQaV31lJ6Eg3qHFLvNKx9uWTxU
vmkciW4WnZ3oUJShVEUdthqDuTzhPPumF/ma23n1AfPqJVefnB59jRZY1P3JLiuHm+zYMg9oIlMB
/wQo/6qNGeWvBfjCkQTVWz842VP7Uj7IH8bolvfTu3zXO4oz4kVS3k3nnmMNP1nMrw5gJZtRNEPL
zVIVBxKAfNdedvKuPbQP8yH8NQYd5sy7GJRmK7vI+fhaO28aXkGD82OxU+91d//6atqJYzlPuf0R
OV93L519SGzUeO3O8T6CyJm94L69l33N6XfPr9Od/sSLKbfsznrnqLVYXcOB5IZcFdg50N8H/V0R
5FzSNar/VxsEcCQsCxjXkE6+FFF3Zb7kHYHtjvKTVsWF0yudib4TMfdqmQinYho6Wym7EVSctZcb
VXMo2iFFeShS/NuXdcvqgN4cLxBdklBcZ5xzL44SJqDIJEiav4z4XPJm111bHSwSSHYAfSw8DNiY
IxdNKVRjzQx61XkATi4ojzkPJrYhgw5SgvMF3AFXn1lDIndqbkxpGJivzZvoxX7l4JXoz47oy4fF
1W0vtnNver+9cxtmjrLtAgMH+AhabFgyIA28eWUnt2Hg17FH3ovGPozf1ReEVJjasqtt4OLel94W
Q5ekSB3NnJfdhnOGfBB6oPePkr2ozLKFIlKmoejD4M7KHf0ovwn32bfyx2zLB+ubdZrc6qV56Hfp
vttrjvIg3vMYRq+NDPCcn0BfOhnzqvvMjKUwrGU9DKIic00BeYAHTXhAggwJzYnXPv2Zpry8NZfS
mFsj9WCMRn9viAo1KG3OyQeGDfrWWd5NHoCBT5jt4mc73UVfhp3YL0+6G9kP9++6/X4vOcXDdJg9
0ZX9cScCFEA8GXbntj5c3ySAhZE6w6i2z7l6zEvbiklmVFkUBnHZ2Gp/GBaOA98oTF1KYEKiRKzB
PD8LVqDuBF/70u2q19rDALp367W9r57LnfQQ83JpG9H0pVDGmYdFEVbJjGV1T/0d2UHTvdIB/YXD
g1Vs3GKkQ0AQryKLIKIn5dIqggo3LmYT759ZTuyhuS88JXtUpQyW/vZBbV1c2iSMSwP8LJ0Sfikp
rPqpN2JJCIrFDk/xw3hQ7vLn6lSLtnoQD+E+vl8C7VW9i87hvRA0nPCAXSgqiuDxFzFoxVLBv8KO
lJAKfZybWhECASm6KPkBvis7rxa7VdDA3nAWuyUMQQCydFgrUtmMzoTiIusVSaNT3x3KB3iXfRER
2ywbNyacNm/WHNB1rUUxmtIvbSvXeRadlDA8JLM52EIj+E2HRF0EQsoUWQIR5Aq3D5MNtVihTLQ3
L1HdAnKJmtjL2Uzd5KQfMlhbqOj324I+uQzW9udvSeBKBQ8AiLpYvD5SkUpZxwL0IbfHQHZqP3dT
t71DSjdH0KLbIAayK784Ww/dniOb2o5bsukpr4ISvRvUdBgg21JmMNq+6GQ3TfvolBzm+ldEMBs9
+XFb5Oa+Iny3VB31HLTMXkpcKjk0OgH7KvU7WXObWbTFLynIVIzwaTkYCedObO8uesForxhupsK8
Z6tsknOSQXlIkj/nc+U2I7ohughptYPyGhfPcvIahfZs3jXVOc0fMVTQ6cbdWMY2mmjH+qdMEo5q
XWUXP0/89zexTa25NLeibmEPLHAknoRzeBxO2esywUqgEylI7/P74VCfEtHmAhC37hKQ0SjXIUCi
OdXL7Y/7qRzirI5Omi21J0xkeQ+/1udhZzhRMB8JOhDBMhUoryCOPPBGKH6SWbDathbOnL00oZXA
rCG88fBW9Oa7/gx2CKdyshOIemMHwflyN3ri873wMAr2xOuqoPaXkY/2PQXMF0B9Ul6Fy8VXKszj
MIELNSp3xXDu4kdMOpWlhXO+PDGMG1DKaZGaAWK6X+OROBxryIYDUB4UulSDApdVCfm+y0WALyUp
ESDB8Jrj1zBpD2j24ST0PtMv7EYp4IxD+hu5fUVnjHsMzgK8s8f4lB7MXe2bR+IWx+6k7U+Cp//o
TlVio/XPJaf6MbXDc4gszX6PcgOKVPnJQk3/ts3YujComfz+HvlyzXlpgoBYGlDdbt9G8xvqgDbG
JfXLX+1Xs3ldOhfK006Yaf6jC7LBRl94UrxiHDLnYDcuz8VnMFtvopVJSP6PsCtbjhsHkl/ECN7H
K0j2Iakl67Ak+4VhSzZA4iJBECT49Zu9TzuejXHExMzEeKRmE0ChKisrM8ZrEV1HoGBJquQxDRq+
3CT8OGR/+bR/9W+x0lADBw0KU5Z5hrL/n9/aSFZAGXjrL1cp6ZrX0ZtVxHuyM/SnyS5BGh7b9GFr
ATj89rdhwyaibyFSevrL678u9x/bAQ8CeDdFegEBsz8y0LUQPmH52l+q7Rl6Qiq5X+EQA10Qwk78
AeDnJftbCfCv2dfrl0cKlaEAQ4kHzOefXz7aYC+9Vb6/yPmuOEybJsXBFDdDeugf4VGcVId0avLu
RfSfMAYgrLxDPaTLv6zBv8D1Px/jehr/zwUZCMlXmu/9JaE/1miuR/BFu/lBfukkuve3y/gSj82o
2jxd6iB7++8X///clTDNu3KoYYiCHtsf8XIzjCJUF8OF528lBKu6rM4i6Dt918VA+qhrFTRT/vsj
//cC+Mdag5eA0ALh7RjgJbzv/vmF4WsyjbA32i6SaAAkc53XM8nruHVf8np/x3/+/vPLN99wbMid
vMELqWHEAj8ZwWPAhDL5FdSOvO31XoNQfFpI1UCinNRNiOT+ljYjgLIB0Njf6ok/wVaUyhiVuZIM
AExhCuKP595HCNsvoMBe3PjSQ25rNGCa/eUg/Cv0Xj8DGT70NTCvD+ePf74bwZijnXbbZSlgYDIr
MIf/hhJhuBu/5M8FALYHGV4IuuJ7/PEhiw1WUTHmL77+frl1zal+N83+sbT0BNQzrn9u5K0n3yXe
4HvakoeDao75Gbze+uHloSIRIefvL+cPjAk2b46Y9vnxMSHNzZ2rv/2W5GY9wHObfAE0hAJW1Kcr
qeY+OuJfTfPb1T9+Ly0nGRH1Wv/OH1ISH6DTTz7dIcPP1ubwXJKtLgk/C3IPkC17AER/vEuOb2vz
TZGvd4K0S/3fe/JfxwCv/f++kT9SuNKEYKJ6ijdy3OeXLGjCjw2Ko3MIJ4Fzpdr//rT/lV34jwX4
sy8ZOL0uaYGPu718v4R1w8mrJufL5/fz8enSXB7OpsVfd+3NzY/j3S9zfD/95Qym1yX+ryf44/qV
mPyChhaeIP9uG3OX1+fvD4dfh8OXtmkR88lz68gxJ0fSntr7u/r1dNcS8oXckOOPpqz/tiWvJ+e/
nuaPyxdD9yktdjwNzGXa96Ke//J1/52i/3N9/xzldSzvh2rFB1hzZuAr4JL7vfwKPvKl1ZIobPrz
3s636YPoH4ORhI16T+nfAv3fvuX1WP6fQD+XZR/JCQ+hxy8hyLngOsccis1wFiG5f2GfQXcLN2Uy
B7cU3B+0jrkiy9/sktK/PcYfKapyXUdVisc4vCoc6sv7gyZhfcvJpcIJfyE4fDX2wPvh8GRx/98d
2y83x7vnt6Sub78+4gR+/m35/30TQ+IhTK/tBgDLkA/5Y/075yo/Qq70ImPwY87z/HXWqpm+9+ot
wiUxD40M72jfKH9Z4Z0zg20/EwvYbG4qSIj/5XRe7/0/dmMVxTG66mAewoz9j7NRBMWwZsEuLu8B
cU1jz/QW0j/34mFrVEmy04CbCa6TR3Mqz3hB9ggR+g7BsjFolU6H38PFflV/o/3/P+8oRlWBPA2z
2leJ1z/eEfAINUeKzZdeQZqD6YlecBnxphu78FjFnW3jjE7HyG+2tWa3H6mKq7OqtLznhRCN8Iod
VBn3raq8PK6zDi5hkdN278O/TYv8+6bEs6bwjoN7Uwq06o+dvsVwd9bxMF9G/W2BsZKTz8P2N2eI
f4ew64dgpSDCB4go+SN9m4qKTa7Ch8ACPOIv1Q7h+hp98vxvihdXbeF/bQn0F7AnYJoJ/gN26z+P
7qZjDb+DYHtBVsNSuI2n2U6Wro8f04VGP2jqho+dbSKsYS7hLrCft7+8L3P4ycq0Y2T1Ut2ZtQyL
BnYM0XejpujeQ+v1txY8zyCnvFYojZNtOYgR6fha6e5hB9T3atQ6UsLXjMeYcBbjV7F2k7vpRK+P
axDT7Rgtu3phSzJk9ZCzLSEwJQPPJgs5bG92bCXSbTqIziJz4m1ya6kakZiNkWFN7ee0DeWr0RNL
zqMKkqWOrOsHqAGL/TWc5nnmdTFJ7Uf4gc0b/B1UH4XDb5YUHcWIX9lVhQPDdF73g04zpc/9Ukl/
gA/eGg+ELcvw0y8Qbap5khjbDJnbkUj0Ho4hObU7tLY9T3oDGISnkPXIWT41Yu6H7D7VpZbnuVKY
h4vGfuSkS5ZlbfJM7F3t9wHkS+7mJGxdgmSnTiZ47x3jPV/6Ex4F7JuAavtpKTYPSMqpFjWauxFY
9iEYcWWBX0zckNs3XXYbznRm+/w2XYP9ouQcsTOL1PY0CW4kWXQ2wi48t65xYzQ/bjKkb7BltD9N
KuOw1qvJLvHAKwsS014+T0VcTcchDHVAhE/t2kTeZQ2MDR2v6TgP83EbS05hmbyaX1sEyYImK7QR
DXyAJtxPiR+Gg+8T3qH0C7PzaGX8a8qqLjjCyCtA+1kFvO11ue0HVVyXe0uWIiOlkJbV8xJYeoTH
j3zpihDjSIvNLKxeeZgfC2UiODf3xbwDteVrWtsKCjXtVfP4IuYKsWw1fHxQioln/JQWhKZ90h+k
GTtLdi/Mo+76aLjdWWrwxUZmj/06dldn8TD2p2Kq7O26hT6qN4zb/OK57oNzojsJZNXYeD5oTJ8M
xOsw+xy0KTSxqxZVGwfQbyZmC5NHk6zdUDOXddtpMUuxEDPNYdRUKWcfWpbLR5U4DCUNwWwnsmQb
Rmq0Ku1rMEduIFu+Y9EotUtY0zw2PbC3HY55cBlYQJ2HmBHQ6pSbr5zDfppMaP/5JpBzD3XiKqeO
rA4oIUyuIl9773oL78KQ/c4wKknr0PjsOA4siuokKDQ+MgQZquyxJAcdYeqhWXpol5FkjxZ/s/Zm
CS4F5mPLyxxgdq2NVK+BYmR7GtfoxkDKbzXVy9aF+eOK1/i4hLY6CqySrxUcbT8d9fNA4h4weR2F
O/pxvbbJ6572w1cZMECLWc46Em8V8KzFwQWI6A77DI5oS/4WyrXAikbF9AvzEQp1kkn2Gzr0OP8W
NyAnicXcEhj8dhb13mltCSCsCq4Bs9CYG9pW/hot3PIaeLX5uSkodUaB9D2hMmO3qmDV1I6lo1V9
nVc7rYMa8IEYyaF11XdhbQaG0LWUY/GewZOjOMV2hbaohD9S0O4dvJzDyVxveYh6XfwQAYDgXE5f
xzGTy50rY4G3xfsAca2K5aew6wQVoGXBg/Z7LsraZjKC4vfYx7ROdVh5MDbL7gXsjglNkQ4DBBAq
zFCvwf89+8xMt86NWlmFL53n0C1aOxN9LTDC6BvAEPlPU1jkfvus+V5D856/qF5uP8Z14qwuew9T
ydQP5XSBGTr6kgWkzYlcDUuumwxRoYqtuQk6TKIQrnJELRsL6L7vxR4msKsz/OeyjVWB4a8uzNok
migMSfN0vgm579C/QU24kjVMeFSnqcdCuLVa8zaCdUnWgE66olZOdzvWYSeT9zyyOq0NXOcdqYwP
q1ZBNcWQHkPzj8ugkGcOnC5nlbPhlcmpCI7FouRbpZLAnMtq1sc93JbxKLNJQ3as2wN+EFpW5YWx
Ct4YMLuncRPMMl4ImjHr7bbQ4YoRYZyLGJGLy7xPOj/Cnts+VyMP7gELc/G8xgEkMYNw0RHYgmly
xPQUxagdQv87mtLQWEyi3f6cl6KyLWCC/scGauozVBDnhMSuzB6XpbBTXarCvECEH52RZNyyrMZk
cYIZpkKG7lgicdxbUS1AlXu6LfKcpt2cYSXoqI5BL3JHBjrpF8PRfD9F+RLkxznz3cMW4bqpc+7w
pYNUFj+3WU38Yc8mZ2spMGfwHGYGHYs06abxss1jeRnzcQAbfyo0axItYl6v5WSXJl4z6m8DuzLW
sDCCGfnsE6VaRW2FhnqHp68j7M+xzsFiwmscBtF9WbaueEG2sUZEIGDst5JNHp9n0tJj/tvSsY5i
IMk1S8z8DWTo4kn3K/uGum0dcEtHCZxyq34zdzMyguXEZbA9chA1h8PUh8iDRAbTSbLtPmjDcLH8
MF4/rDGsjHHGobJwjqkd1zqJh7B6xbjIHsBOKXa0yZRZHCkDu3+n8MvaCBRYXEHCYE1/JG4MklpB
AeDCHETTDkwBy4V4R9ht52wylavRIux7ZOmLp8+A4iveyGVmaw3bkxCcmU3n4oZ6TotH11fYRSOc
sWztxhBiR/TK0IY7tM5AdAoLpjCxh81dd9U8vpY0D8eaz1sAmjQEuodjakfYoYbU0N9bxrexlUNW
PIBUdEVPkmKFMtkaCEvmfJ1wQHswxpoOgKhpglXHy9V9KAhtTRN8ynGhUKsncYC8ZjOG2RusRfgQ
5IPvbudokeyULfjT49ZVLj+6SNuXoi/VULtunMPDlEs+3cIoPrgNOjp+qiETTz5zfmssE6AW5HRc
+raidi2BLOp0Pld7mso7HfirQgJVUIaAFADgT53ELjrQLXKPIrWOPusE7lMP5Tgz+pJZG3+VVpcV
mdE/m29zG3uH29xDTg+TdlPYvyq7wbJ1TTu0mpB+INzYDTLWTRogU6293S3IHXZc3uBNFP7enRhV
7TH9sp7AhO0pQfJeRYfOTgIJH/JQsHlk4hgqZZ27w8KjHubGoapaXUzliPFju2YnGscTfdpVFbMG
bvYK9RpfIvHcbV1E4UDRDV8xbqLXhoadSO8KV+xDs8/LSI87Mxos0BS/8oyiBoVwtHGnfgS0Kuhz
hzMkSRCAGtasS7mGSLM4kihkC2Wx+mfNtYvvFZ5KN67YkjeL3fE97vJoPHQ7/rYyS+Wj7lFmkgqU
3vckCjYGQdlYP81wPPnIbAihkagr5aNE9/BGuxL1iusFf6ZdNkxns8jwKdlKNIKvly5ySxGXnwAV
2Hc0u7x/gn5cSQ9K0gnpA0Rc2SFkah9rtsD8uM5GTYe6V1fLMo2M4VLRcPtIhStLsvbzVDXc9h0I
d7nBGhpcYglZA4QCkFGo/GRdhOFy+NSY31Lo7utUuGhuJ4RGUSd9VlqSlJjZQ8fJUEiUyyJhxO0S
rV6vnDwgkIVz3Q8FvR/AOELiEk7xF9whuSC89Oqb9khzQOpzjp58v+IcbXzfPZEUb5mUkKGsUIMI
539FthgeI97tGPiz8qNCVOvaaXYIjP0wQdIEqUb1FqssRxIQ5GrBeEHiL/BIZjFxYbLLNh5wG4yW
VY/LVshX6J52R65idHWCKjtyeK+80YDLOxco9xiasOtqkXZR2ibORN8rFgK9Ycs0YDlsmTbhkKX8
VCYMpn2JXnL40NBwsi2blk3dxAu0dds+g7g42cIdKiTo9adpM6fWrPd4RUjC+9IAWheVCdBxmsbg
hmYojtts49NrFy8AwlmJXJ/sIqoyErANM3WzjcuttRuvCojfaYYSD5r+GIHLurRvskWHcHPj6a6Q
v+9oFgFUxySXKNjI6mAoqumXXyGtSZKZsgU5Ui+Hoxuq2SJs4fq5oAbT5miGTJ4zanp+SgKXxk0c
mnF+LMDPlDiYuLPEMaWBGxrMfEPtpRCJqFW4QPTFpYBTQnrNNOJEIEcLN+jE1oVBMU10VG49wd2Z
vy9KZW+JhZAXGdM1nkhQDhM4Mtat98FiKuhZ55xn6AOAbgfOv9tM7TWFd5Cm495miNQQbTNoupOc
ZQoQ/DrNlORxstzSDFPXMpP4VlW66rt46WWFzCoqb6Z+2cCWzEG2JVcLyZ3wsNrQcOyLdxr3cE2b
lV9Avt28jOosVdXDluh0JGKiOZpTS8Zzks6S87oUfbwhJ1r8R0cLEUK2vhJDw2zu4AmrR/WoOQ8+
w3KBvVFeOekbZ41Q9ZKXCj442E8aqWrPnjFFmD7OYrVlm86mmMkU0I0SI+PiErAK4lE+RbME1jkB
eiST7ZGJrqCy/zZo30ALInXp7YQ/2+vQQcIfc2Yo3WXC5S8Xr/w+4ozC/nE0OJJDrmBIK5A10Vr0
PCkaivEHzFHAN7QiWer8lzBkg4FzEAINIspUvGDnsWe3QliO4M9o0MAAV4MeqGLzsMGLyLRix1Ry
s2m8APwOvX6RNA2Hlk4cHk3GlVBs3WMu6jAf1Vrn66LulxwNBhoN2YpfigQWtezmMsLcGjKCDNy+
QRRweCogbAmsqUc6HGoe6qNEQzEmbAwnT2Kchp50aYSXJeOR/xqkicJDmlGEQebKykMNemcffpn3
J9uvqW+SDjAHfmQYbvFmDUU2mOt7maFyxVsvgmcfi/RHpBMdtqEZcsxaRvARamLwDmB04uj+imi9
yYbTgdtTVzAPo19Udt9K0aVhuw65fJD9vuVtFQj2zaNaBTS0ZDYj04h0iAgmygcM5yqoEgiPqBub
oK+e1mxJ9DHtORMNxmHCpV3hDtam0Jd0J4luKtj1RouIwPmGfovS1KkbFBM6Qkq4ALvsywDlKsiV
e4w6TEy6LXxEo5YmOT+N6+CLdl0F+5iEk180MGl2iieeTKdJztP4PFZU4LJewlnXq1MgkohJSvqi
I2X6Q8l2mzal5tKdbSTN+8Z1iZtxzqpXKiHlW1+v0IKkeziiDA5HlCxUpiOUpcU28SN0CG1yiBjy
3bLfIlFrCMfsuDzgHFnPAYwS4VCGyL2pcH4wMYxtWsGDGOde4o4lnQ5idqdNZJbbzCwoGDEmiB4J
SLIQ0Q0A4p/y1Xa+XrnZrpESzgjNyFIYTjIrk5Hk2IKA2zeYXDewshpdM7MtLWvTow5ogA+/4tdt
RwzcAHZiNFve9lLrrbaT0SjGArQrH2QQzoBhLDApUm2Y8LhJsmjrkVFZUzYR/DUw14WdENcRVIMj
MnPMJpCiGGZNKMrnCRFqjtVtPsAdt4E5rrhPKlmNBMURot0eqjSp14SmQ50UFJx3PlNdtJ3eOXRW
pIK8ad/5JULo65MWPiR8f1arRi6proMtxCddMEG7LEcfASg7mvclypNf4a6Db/uU2eiQI7u2uDR5
mpAOex1D4Pliq4eR0aoD4M+Lh9FQyEP2ZosUskuOr6ETBlUSbWhcnkSSye9VNO2vcRB7TH24YPsd
yx1GQ0DwIt6kKQT9ys53T9UUYMevMcf9V8CujZIFrIK3YCgd6ouMAwOrgFtNOMnKH8YSIZpUEMFB
1NsxawnzYFzxdS5SmEouEPnqjosXhSBB3CPGLhwr2oohGNCn98Uy1+uwhSV8o6EBUrMtt9+SWW26
ZQM1KUF5DbSHrcv+o1yX5FP5JAd8o7L42U1+hjjZjNyoLlSKwwwTXp0Qn2uOO7RK5IfjeaXq/Jrh
AyE0EgF8psmVkqEXVVsbYSJAwCqYhGuP4qmTEENG3eUKTPnEXD90qy/3Fn40I23EIJPkIdq6zdYc
4eCXGHkVEpeG+qKNSoAP9np+i6NMJEcV7vZSlpPuG2iXYiy7Z3OoLhXnOTvlhZujQ+zXJD4MgUNP
mHGpcMiiLnEH9HtW6JFkV/03HpuQNoGLkuHkENu/VNkgggbq4gCYACUVfT3tme4fMh8M/e2aDIqS
OYqgomJWPcaE+7JPaz8t9iNhNhqbbAwlhPZjkELrMZJ9CUvcNP4JrdcCa7PzydU9sp243RM6m9qZ
eH0rXeHupdfwhgvjUS91TCfzPViCCtnrvGRL45TIkADAkBO3WzTm72t2xSE3sCHPugr0eh51yKZ6
9FGi20At2akqusE3EqMBMP+lMjoVCwqQtqqE7I/KS1kStH/gjbLSoLyfbFAtZGLIqjRxG0JDU2Aq
BzOiHhd24IHPLNSIp0lyAdx41XlxHGzCqnpAYlUS58vNAPKHROXBh2Gvid9xJOpI0hAIs0R39VBN
BvDwhLqMNYJWmGqbsoA3IHRKYHqGpbdzOhXmROm1tJj4hiPW4YoA4R2AJjhzhTS2jqYNVueLirfv
A3aZrp0QHEnvWML2aqzY2KwuHm6CJZcBCDNBAhAGL5HfzBw3INKsdLzVjgPK2QCW3sPJfjV1hart
ZODdOTdcb3BX91zqO8tgaA/6xQJSAYQkINGz6/6jZCViIPXhK0Ad7qHK7hMkTAqDn0hlJj2QCiOX
to47ZG1Aimz5O+qr3JBAuzk8xmOBq3XwoPs3EPII1QmJiNSwJuM4T1guZAU+ZcWx8PCVeV8S0/1A
RgZPGTZsPZNknMZ4Pukt6nsAu6EMboZITethd/gHfJ5j9OHKZJliKPwAm7pq3pSAhfziiwYM/9Ic
MngmPvMp4jcrFTlGjcd0ygQQaUQv6jY+PgbC0Sgk6x72MSmHCv48GweJeto279G2WrrbYQeqUgNf
STISCu12aEFCRLgpABG/+35DhqT1sD7RXHbvGduzj6kbdvXOFdLMLzOukOwlxqXtz3vHI/YFT7nB
pTGcM1xt0KqLb8Osi7vvqzY7FkxN4100rtLVqhIwTsf5chA4S4qJNxRqId8MhqewGVJVvkxriZGB
LnQSyUm4derZj3xFWJNyBsYaz56Way2slhBQKOccOHwXlql+WNNt1mcaWx1B7Ar+DOpZ+CDCWowu
7x/4MAxBkyHNxUob3T8JoXswsVAtuU+hBlsCIEfHAGU+iB4yvzOJyjYMWe+hPHQdC2AhMkPvTwMT
zuhyA3nTIkbAVixoAmSr6w0kQqKvQMftZSpQwB05sgjWUuOG7OL31fykAn52GApXqb1PBBwkm4R5
CQQb1SJK70qX6NTjN8mz5M5NJ5tvm2iWudjcjUPHCmH6qjGBzC1aLnI2fnydfS56IA86xwgvEHhM
f85jehIwopIn6zQ4yiRYFIsbxCoA8TIJAvyf41KikIRsArsZ+Y5FW1wQfkPGmw9kKHkIzY9SZmgN
Rcl+fbIUi7ZVNB9rATga/RCZF7eA7ea57ZZh9w3lZYCxTCCr86kqdxXV3Lp8fDKolETbl4imTUKh
DnrIhoh2R0yKJF/TArkKXl7ZB01vhf/OoPqJTHIZu861O9hk9hitTgxnW82put2icskbNhTD0OTc
yv5t3REYz0OHJKcD0ucjFgEIT2z2KwnzEPy6PcrPlqY2J5VOym+Y943eJeyX/WdvadF9AK/bikdc
sglKEa+uHEUjkSqxaLrZU60LtLF6gVxWAa9Bgs+C05ymGnCXYfouGjoAXOgNgLboN0BkJq32E+KV
CWFJoLT/bZze5W2QMbke2Fioh7mPJhDkgj1BrmbmHdqCzMSi7qdR7U8c2chrMCDNq32eixe009HQ
qeGu7IObqq9c+TaKGJpI046MYodEljj7HctTj2Uox4bOoS6OuVx19lCtUQ9VkZHPP6M+ycHN9avg
ZIRhT34qF2EfinUecuJnG7X5kO6XLu5V3I4dEr820bDc2nRockK7ashICte+z5jxsLg4PS0hECnA
YUhVc7j9IezM7CZJnDFPmY63q0eyDDFqOXCkvJTLFMD0VkrgnLZkKEhizFc4JfdzPJXDC0P3DMz5
IAcRdHHCPk2L9k8OOXZ/BrkBIIPCDZmTcdSoi1gXxq94meUX1BnbhVtozLoKi0V0ytyx6PeuJEUu
5297VtmEyEwg8WJTnlDsgmICXX/sLWDS1eSPEdBMCdQgLzD/MU3lRgAFeE2iNQ9eOID3gIDP2SHo
qw43wgrsH+rKoy8g+hr2qcHTaMylFLipcYqm2LcFYvbL6kf1wwDE+zI4i2wMPlKwlNz37NwLIFDt
6FHv1RG3eKY+FWZqZOrC30pGiSXpOEXvggX6B415sJDRbfIpRZqVNgtK762dY2MeV+iQdASiqvvb
IhQStrFUWbszP221vqaZ6GLk/JXlO0pzmTM0fGD/3L1yMWfgPFzheovyu91Af+iR0U7D2rDN9Wvj
uMgrnIfUPFdoRwOpslB0r2fAKaqe2Vi9ewaO5VmgBLjfMU74THuHTl4XTQFkp1fnH0RgAERHnrkf
tCuQ9LNegMIRAT+7mdXA88MaqeHczStsbTAqtUOtAoAm1hHlPPZokFYnNIIypDUDHJU9kIBXXBHJ
Bxg/6A+VaIyj09bt6Usw4I5H3bSMrwlepCChxM1OAiMDD+C9j3/ky1zez2Ia0ceIponXQWkdIm0S
m1dbhd1jlEKJobR79eLLjodo8DgfkKg3gPvFIoDbbX1kHjHglg0toiNyE0lp9rbEK+uPU7GxI4PX
e08MulF3G6y18Pnc9zfJVln0aDRUmE2dIw88b1UqNWQvK/tJC3RCCCBQ+TWnkQIcBujwCaIQam0x
BDBXNdc+hMBdxOakzgRSaVQSrsNKM5/cFBB/G8i09e4D9kqYqMTVDLg2ytZpPSGTdCmgenS1a8zN
S7TOxnQbDuPchV+mbgoLAplurGapN6zvkoarPZpRA6iwPaaDtjWW6CjD2egrd93wex2rSdVU2QK9
pMHmLypQOoFYW6Jf0fjfFalWVMK1mkWpj/jW8T1lKcw45rWvjvBzww5DuMUItOz7JzPtMLmZuMWm
SnuPQlhO0H/DIff6NE6DQIPDd/yZTfMum4hVm2qzBXJRdZj48mMfEoygLZCmfwJXgH+ReMyHhWYr
dsR87W2gNLbvOrD6DvAA/fQOPsD1jNzth52S/SJ5DCCn9PmNjK5TLM5W2XPCWIbZDSXy32rb46p1
w5Kr5y1Bww170I/nxWJbGRD931BhXIFzV4Bt5qjSt9PCxAzYLZ6RFYXxmQnfFe2cZB6ctJyzH5XY
7CMfgS4Qi5rZH4BSbh38iJLtR5AqpQ5+MeM7CBPIfUqa9XmD5DLIQBJY5ps1hoEQWsDUTQAj+2k6
c+nX8TAg8X0uYFI9fQP5dAkwNpbBMO+YBGDT1rIIpkOwUTPdLnOFfnOe+OsuGya3A1aIWXpC1yJm
aJqHUp6X0Xl12PItSY7MBnt8GkQl3wYctRR4rcmSn0BkbfQV47WJ+YYMk4JosULPBwgzfnIf+LDV
CNzRN8DwKj/abe7DVujV4gWaLQ9QTOGjAekXoJnBnQIaDiBD2+xLCHYAksK+g0tctiOfbeJlHL7l
Cg3ypkOMCv+HozPbjlPHwvATsRaz0C3U5HmK7cQ3rMTJYZ4ESIKn76/67nSf7qTsAmnvfzz2bRMi
nIDkR1TODlJd2M5ykyXW5PK07wsZTSFlM/FZ1l474TTbJqAKYYZ/iYSGAn+rlw/BapbwtMf8IjUS
xibjhVi+2yTpOmTiO8YmuRrHu52Y8NUp6Fag8LSrp/69L6BqvhP+tbgbK9epMjUGkosTHcEKKVF0
wWGnDN6p0g0CRBzUzh94z5kWyrsxn+t3en4mULI1F88RLYr/rfSC58cl8UYvLbZKfCW9RwzA4K4u
nDB8/CmOasdc6hLHCMJo1lJkTS5hyNsc6gbidBkADpKyceZjZCyHrHUAKU8YleP5yGMHNgBjHaKo
27cea712eFH7zemeA8rrqqc5GkBIYzAU9BAhQptbpteQqDDqBIhurULERDlXbpe1UVj1WaD8jfl1
SqI315O7hjreWCijeWqch7YTk2HlkyWAWuA27QkxDH75LUR9BPcpegi7NfHeG9+7sh0taTs3djO5
SGlliT3ObRktWVtKVqCVuT5JHQFQaiRMbwYon/zhPbZIR8Z1gZe0y1wciPJItne/Udz4SWcW54iK
aqxvFY3wSVruJeSYRkwRH3XM7ppxoIoVv1SxBQcS1Nl0162m0anp/MA+FWb24HkVLN1+dGig3I/r
2G3ls1VFTL7RDA/1HAVIAEvOUy3WZwOmZg59NOzl7TDqrnlSsVu6Zx22vrmRygDadzM9SM+oq2x5
qeJWCpZO2z8k81AsxGo7UtfvwHgNtWDuqIbXQG2Vu8H7hGP1w8ujRt4kg4B6WVsnivgNAzZ/FtT0
Tefe60Dq5e6aHwFLWpyWntquMbzl3B7sRvHiWeaDAMWrHXzogzPav8jGAMXcoKblA8Ff5ZzBLIPh
1DR7Mp/yDcp1CDfzRwfOup48J++HQz8km82cXeVlZsIBqd7G54JmYcd77kq9FhdNlCv3U29ye4cE
b+ky1HqgRmWkASVcgCjwy870MlsDEScZ84fBkdT5OOa6ZQeXTRY1jq9FV4LXc9Ga/eg1EQ6KqZJX
eZFr4u3cTMnyi12neBG2gBXxRTX72YyaYQL/IIjruDS9flCw/fupc6aiIE6BweJnrcWCV68ak/zE
l4wmrm/hgNMOs8ZyGM04SLQVVKSdUKnl072sy6pJwyQw9bGiy5LGyiWw6MvUNNifLaJFeiyVP+uP
nZ9yeJlzRHrHNeqC8lWvcOg/i8RpQvRoOVHekTe0zNy27fSTwkDwMDldtXx6/k5D5oBCj7dNc/lm
+VQRI1t4M6G2Y0FKqUzzbayrt66Dp8nyEKMBwdlQvEBb5Z4/bP0QQhoJQf8GbEbc36CatOFtPyO4
PQJbV/Y0rhJXqKZezDsxoSbxESinv3YSNXt+s1WFenKgsobLhrGlflspaRIfbjKW/m3P1VP+XXuR
LHfehoE5rYUb2ctmmvjeG8RSnovcdnvWlxs9d3OMHOWBnifc2ugrSa1a9x2MrnSSna0baqF6d1wR
zHQ3iEE+LtJJ1l/hGHBzOGFh/NudOYfo1zxUKlP8sN1hX0wNKYlsZCUhqvW4tZpcJPfkLAl5Xi0s
46VtF9mAmMZMc9ky8/6c4YPnNQ06P/ROBFrW27XxIpc8ZYtAlhHNYXnbJ4an0iC1sudpcOP+nze5
e4VqK0DutoxSdjBj82Cd9yRsuuhYr05en9Fq2ObgRNobnziV2+ex87gGB0+M5rnlx5MX6qfa/KNf
HatfXZLe+ehcV/lDY3LGW9vp4ttzcGjfe43gZI5Bqp07OEQKC1pQX+IaxtKr/xob+9Q/zEOgjoUd
QjhU0Pj8pq6AB9Bt7BZeioPbtsfdmtY7uZzNyw8HYme5kjewfsybCcpEoOq8vFkLv/gGjzC9kyK9
CbZDr7Y8TjVMXnuzwgfAKVMd45+cXjrmFLkRYeybXyfFbewMi3+Odm//Ifq82i/OVvvlWWtY8HRW
Yf7dxAUinRX/eQtXwrU9pCAywLsIX1g22I9XDFfCGdcD/Di6fEcvMdeH5LJGoqb8q6BkFsvFGVZH
3fGaI2dI9i5s/vQt+1i6+ZMXHY3UfnwI9RoBFnn+GBOgZvv6Lh6EvpNTzQq4LQ4BTUu4h/ZG29oD
wu5CpzrRoYlsJIiGMMz8OSJBlVuSa9UdN9YC2sL199TAxZ4HVMg27Rh6VOrqZHEOyOuIv15zHxle
BfQDmYFMC6+NhAA91v0U17+aYXG/+nDSE5iDyvcD6gupUmWE+AVPHIpzlAzeG/sRaUfbVIccffU8
VY9QJ5052x7C56bug+u7vLiWd7/ubAx5FVuuaRXGUzY1SkV3zu66C4sbXvBbp3B8HoI9AuL2o6be
0zG87ldq9QNKEYveS256rADbxdmHGmK2KxjIHNp7rxPEzC6KETuShz5HPMEa2CYEE617EabVOM//
dYO//1fEdR0fOxiWl32IQWvk2rsYgnOxf3By4Dma2ENfAgkleqb53L4bp8TqL4d+fgXWH59kMlU5
K9C8vVVEe5hzNfVqP7Us9zuawin41/M0RSkwD5NN5QVbCHG6x1CMsfHQGMlk+S9y5i28FPHq8cOT
/tGADm0VCR4icn5DpSwV2rsxfp03+LZslbXqsrxf0JWpwtUPpGVocliYULyLt0lJauGybVPa2KX8
dCvp/2I7Gx91h9w7XY10m0wjPPYuylujv44f1iMS8rhTmbtFTXGAfZ1xF4p6eiDuuLBZUtZIfTbo
g3eBHHC4iA2l0B8F6L0iEBQ8tkjJu+oWmCKcyMDstJuudkjQlhU880eUY4aKSdfngWvU5IIuzLH9
J3S7T7jj5tE5LYVGW2HL2dvP6Mnce83b0xx6GRlGWL4L+Ceqk9RJzZV/JgpUIhDok84/9gHY2mFF
uMs9EwZbdcndQQ3AD83Sn/uhIgWQ1xWPtYivXalNUro3e5A43JsiaDXBDUl057oStaIaqSThLuDS
Qmdgy+IUr3XiZ9pn6OAFm/vxuLg+okQbQ+OyYl1VhLG/WkxqA+oluAXjbXR45Dzgud5YeJiNXHuh
I10/lojGe6A4JghisWoyMRQAszkyGtcXR0pvfIBIlz8kKoD2KMLVQTI/d3GUrU67Bzc1olR7C3/A
2+DsiKuPXWWYBUww9ahZa2ChLK6KqWOIF/Y9idmPMlBOrzibuIXJb2apqqOKu9DL3F27cH3dOr2q
2mXQiETS/zJxNCKs3XQeX/w14TMrOz8GS5P8i4baeUOYI551rlAcjDOav1s+DPiXrf22zcbYaITn
U0KqE2vA9r2IKep/WjW6Yyr6zZ/TJq6L6BnKIiiJ1OuczodsKULPv2lh6njsoJg9BPkojo/KnaP9
vUyAb1MQqIpw6iUg77QJx7U9zfEePXp8OzIbIlVN91dFzW+A8a7Nun2q5izoh+I1rxUTfceTdQtd
wrMfROyUp76a57eSuh76XzYoxfOyFCC92+zmPznv9+TECLrnhy4fgebUzBueib1v3IdeBNsl2OcC
xe229Iza1QK8zE/eOD+F2BWbZ1Nhn9EmCPOvBT7ocq2TiJBr8Ahv58jtZuT+qrFvjhMuW6YTII+v
fgkU+8o4EcVHoq3jkcPPSQyU0WwvHT3TKL1iRROFGHGYnALPV/a244j7ARuTfKsIjeNNm8zrF12X
sjxMUcjb5aMyNpdKiQ6ztJg3/TJQWETJVLnN5acITWlO/G57jsElcD70PIn4WBecw9nULpG9NUOR
K4HCIwzuDcYOjSRLBZgdq0jIFBRh1yfR5DI+6aoZrrBMI7/E6CV/+tW3I1rgPvjhdGr+GU40tdL+
12z1sY/zdcuoNU1e5rGpuW85adSpjWvPwcpekDaFjGOEpO2TJsgfkWVW82HRCaFljB3R9AanEpO2
NzCIZsLEhMu74wiivWyd+7WGunyu5zKgSCvYgBrblnXt0Zf7qA5jUVk0McaZyBnvl8Q/XE0fEwiG
VR++6f0pQyWS/zBUZFH0XlZVwZXAQXZkM+7uOrEkXGphAQrNXIUXAzi5/ezdcfnL/NxYemcVmI0w
ek2OjvKH8qbiW/i3RGPTfIUuzhAwKU6eg14NaEWgFFeoHJ3dHuaoKJdjXM5F85svsESgzYa6Hixm
eHJwuY27QxyEze+R6/HJNa79QonbRFmyR6iYJk9Hc7bPbvybCu8pOi2cnBWLYTw5715z9ctBQHNL
90Mutz8BToanZkRx9kep2jo3M9po94Bqr5ruahIG97e9gNDMqrgGVYDrBQ8+4qfpqP8Eypr/MgaF
7mlJYuvfNtb245PjKcW5ZncTpDow8CORUoGH3sHLm+Bu2aI5PyATXGOSchYdvkajDQn4qDkELjv3
AjUchalQ5I2+Ls9qn01zKsN5ai/RTKfireaKdm7AiKFBvWGCjY+9cPEO3I6leyr8CJa8YBkD80iK
5bWaJdu6G4XThynHeEvHOIH39VBOvcVyqbwDlyHVhYGPwR2BRQkpunTJxOG+x+PjuDkoymMYKH1C
iO3xqfMNcTx9HBaZ3R5waECJ6/48KWcI73kcRXG0C3t8VngA4emE3yI8cw7ua9bhpHUu0qWdNlvQ
hvHrbcY1K1zjfBHnML21alHri5zbIDwOxs3/xDO6k6qNWtoW+7z8W9gwD9JiCarqwYrNAZDBnVXe
+4Qj/wHZkH/0IK5Fl9aNkteWbZ/Gyx5dW3NuIM0QGsMXrm85VigEGWU3M35GkeVd3EXunuZq2cob
EyEC5pxyS3NwVTBtp9bMSX7vurnPzWUSf3ymKKWsDquaryq+OhZz8hU67Ao8pO32aYal8c6ep5C9
J/kovXsd77A/tt+34CEPkcGcPOHvDBpE9mkxHnusFtOKzqdF5gYK1tuxPEfVFo3IGgZvBA8II0HO
I7Qcf5OD1LjvZOg8eB6wbMHb60UYkqGjxx8dxGN/6gAE9myac5+zQXbN34rnrcwSOOfxQ0WiIkoA
OwRrh1ub4LdoghkzkKSH9T6KQFXIsJjLHeSZKcwYrf6MMGD/5Bb2GAl9wg1fHbv1RZmOTtICYIyb
+tHUiysZvx3fGe4Wt2k4nNpi/FQ436CNtDv82kerfyh3W4NXaQvqoGAt+5++6tYw091i3DTqey/+
SbvAiHK0Qs2b+qXtePR2MwEi1oxRfmZstCWnICEMA6+O2IeT3WZ754eKxQeZ2l4+GTAqj2W5AptZ
SSIevsNxBzJekmFp6aOC+uuOs0n2j62UyXOHWUkxKfu1eHABKrvbPMyX4l77ZZ0cUXFVzUPoqr54
sUG/B4rBSVYdSgYGqw0B5WCTlw2Js36HGPd+zS7c0JEcD6c9lgtaFw7oUnDFgiyYtOhXskN6Lyp/
kDjX6Iv2UFlD8FjbPQW5f/XbYLwzrH70ZRzz1uG+yNuy/oZYdwH2EA2s8jlWBMa9tQmhkRnPIDcL
8urk1zLX3Y9GwO7gpOnoDO3ZXL3T3MiY5ygvFz9DCLvcD0awt85D2D2if77aq+3sm9T3tuiXEu7e
PcN8MjdZwpaLg/Dm7gvEKuD+goVE+7NGA84JD8hdx7Ws02ivYjwT/VXg7FaeSe7RI0CytauYUUex
frVZ0VSN5EYe4f7ziH/7H8BvUdzE4EfDqYqRKjFvILTn/Fq86YD50+secq8taVlm1kUEk7QaUWTr
Bp15KpgVqxsj6n09u26vvuqRDf4Q78Gm2fg9XaWiLqd/NrLxV+lOIwdE79VZrZPmechN8tPDCvIl
nFohRCw8HIaeSObo0K8DHlHlDc2XMqvj3VWRh08CKXulj/S5zzeNWaIkzdHKRffBYqr1Z62iNU95
eQW9HtCo6iDiCoXzGjqof0cZkMpf920ACz7Z5JOBelBpjCmBpKe8wJeG4h89pMw3yzck1txePRtb
mfKrZ9LSzRJNGRbwxWU8j9R2GOfOM7/WOQAYbLvBFpckHEOMo/LqvINGYpTPHMgj2kGHrfPxxyXq
JVI6eACnWFbQ1Xb57m0i8NtEYKAATdho9n9MSvbDQrOtp2IcGURPhUA/29Mc3JqDH5ctSW9sdqzd
YWNXDF85FRTzNPT+IS8VNos+LLu3QcbliHSki1W26Hoiut/TzoBeI+9fMG/ysElfu7eM6HlycJ2p
fKPlIHTudr/z1KG2a749znHZMfWqUYYHCbxfMHzFnFW8FIg7lPKWT+q05jhbBVxfTlwNtbxhYj/z
ai3N5253YGjlx9WKtOv6mJqiCf8B1PA91Pgv84u7rhNTN68135LdAz+DNoz4JkNNs0iIMusgptAh
b8NcoY18vw5JUxFg150lfCaC+sq92yqJvd3vqvDHVEwTHY6JjxAnLooZJK1wnJVSonX9AeXbo8lp
8SCA/FcUCQtfmTsqYmoAUX6TT+zlzVO85FiKwKCGLovQzK7HZK9dna4UHyM5dlzI3Aq7Z5hCaPp3
oCLrl248bVKr6+2hY92jAr7Jc3vu9VWyCf/svliXX8qjXuAqbiDU9EhQ4Nx/I54fWdCjqH/kF1hb
8Dm0rRAgVaBOnmwGGAYdehiMkDXikRh29Tw769geinZg13ckH+IYhSr5HQQrdgNAUFToXeivDOEF
AbS0d+74vnkdugldwlXaaZyOxdFNehcPLyLBDEBTfsZCxn96tx74z+DZn0vruvcssNWeDfBNH0XO
sJyFZh+wDqx58zJjYvPSBNUi+C6wXIqcHGSFSwnN7wjA/M3pOxUnlPRYBvlKbHCyVW69NAqo6z14
hSQOnDlpFQ/V7i7PReVsz6Xv9e4BcrqbznEn7X/dhCMlraMF5pAG2/UdBmN8x4LENZUEbRNdvBkV
/p2Cs/zumhzXwt4EOjqWcdm8Eq2qWfanYH2MRgj6qxBghe6Yp+4ttKr1jySloZwsdlvjWl8Njrze
JdslHiPB2u8Fed9zBFejfOAMdhB/5ZGP3AdSvRq/QvRIpODg8pnr3xWKSASLPBHdrRc6kzmoKJIY
Rwo6F15clw38OZz6RN1ydun/SB4Ip3tWrLU8T13Uf1qa0CL0XfUw/6jHcHBOVd8mjxXIJHdr5fLF
8oMgqtMuoAhxAgEihLEOofJYUJfwzsMTOWF3am1ojl0Phvmxd1HxbCyU3j0gp/vauEmr7moZg2cv
wRhUj0bMkbrL++AqzF6ptz+2lrkdI1Kzf2Mjhjliw2GkYQGEcoYiLn4lM1MT/4s8+i8QILqp47aY
DRL+Py0wGKLDi9pNIjMa7fMncq6q9aitnF+MY73gJoIn9n7mKg9+hEs9/95Dz0wolNaxTMN2ZFlF
qiAXgXSia5wyXRtJF6EQebzdKLd19zvcMEPygr96ewv6BimErSe899eRbLmdR1FavsYWmx9uD3g0
29aJc6hHRWX5XpkgP/pux2WBhCq/QBLo98Xvg09Al5ruoHWpCVef44Tu77JQX3uSBIi8tbu5KaaP
6rfa5fJL9o3DC2hD7CgW8elfnwkJAnEGwcmQR1v9aZxmhcRbORVPcD5BeD97lo0YT9Fy32J+xSIn
C44j1vfmILfBhmmRdEimNRDEwJ2wQw6uQejimiAhMz6FLhP+izRGymeBawiVnzDFqwNeqJ9sbCQB
DQFLTQ/e7iC4xdCZE03l9MhpOkyqS+ZOgwouYVCiQWvYJsRhg9KT2RQW84++iTT+uRWbEJyvyI86
DNzwZpqHEbKmFOrXqJx5Puuuxctarmt78FQVx5zeeT+hzqdTkHHL/TXq3YWJ7scBqLUOuosH0nu1
sanuCCYRzbw/du8yXftscGvolxfTcljc4ofP0bdXjWN+Mu10RC9Bc1WPDdKZ5R8LXE+QRpsTEJSC
jraCe73cHkdcBB/GXxDP9guzRBr4vpneNhLd0PPtaEr5uEnUfjCTrtUN+V76b1NiUEqRKk2cD6MI
fkW9sz027sZDOFTD2Jz0tI7vtrbdm6jaHTDCTNvXymX9VyNQia9GqfW5LytnPJDTvfmo+11UvSKx
0VuUb2gII5UEn205Xo+CTeRdhumub/k+GPUyM6KtTKtpIU1nCRGEHSSfU6QbZ9FHROAEWitVFR9L
XjbVW4CSC+afc7V9m3xbvjddYje0isv6DC6sRh7FHTPNWriJvkAFAcFHxdJFJ9fDrpuOQI//xMac
eZiDvX5cthyHLo6zGa0L1rgfLTl0ORpdn/gW6kY3TDZb1X4t+5hguDQOclWuxt8ur7c6ICLtvwTI
OwlUeBH1ATMHOQa9cUUGOW0+SYnbQryIdf1EZr+kgC9xHfe8MGI+oIooP9EhoaiPxr0mYpX8jk8s
XlqdiCkupnOO3qlAKD430++de5wZzG2CNzbMpMy6oEfb71azekF1YqtbFEsF/3VsbH8TEzAz3O9t
t16mXSmeEsikimc3jBFCQwl8kt7PVyDmRT82+xB+KR/RaSroPyZIVxlAbkdi6EFKFKOXAhSef4Ss
5984Pbrl3OXK+4/wjsk/WvqfaAaCnac5UxfXb2P1KxT2BJvtK9yeu0eYRcYRanca/SHIRDNuRKjz
AziPQu3DB9AYpE+Rm/6TQ7d/tMwEbgZCmzAtzdWqUhGW1TcnwOqlmMKsvN9IrYAq9mt5C1KM2x8p
bNe8hqQCaH7MARxQrUvCmCgb8yBCdFkceSNJotXESJVWTcuBo9tojt812Wzlb2wrRXnuY13fI5wK
JMgi6UY8tKgyRqBKewFWmabLXK7EKkQ18sks9mt6tbbQFX62j8LgDYh6+feqrXrQ8AfueZ8TEzGw
T5u6u6LIvysCKxrECSJ4byJfgppbUyZPg2fm6RWeCo9Zl1yjDZyq8dRjG/RLc1xFH/1c6mIjeJjp
7CmHc2KWR/L0c/Q2TC3a73focqfaemqON1ZkqRsN9j8UbQ9mdFVtgL/zIPAqTFgcXa2Y98W0eY/9
vBdPpPfU96sX48NOOeBU89Zh25OPsTC9x5S21Di/Mzd0Hc99JImFNeI01FOUJ4h612j+s3d08qkD
uC1C2bRLQmHsic5X7awvyPG9yXtOthV/1dkr/arD04MfsCte5UbCwnSXBGiC2RTZt4LiGOOojwQG
Fdzh1Q2NfolDd3PktQ5zqiqn3/EY7y4bIHqnQ1PpEWN6H4v8VOVU6PSHQfk+0aR1wvRNCpR2+//G
uZjQZMJXG/PgDDKUb2jU9+ToD8YwebkVMQrBsIg8XQNv+xcQ4DLc7jkDB+RCOPY/TJV3423JSRgd
VhooviQBTu7zDJN/dWtzyCd/Hd2Z4tkXm4SzSfxGklJpq3a9aZxO7Oc+MHRAX/NEgFxM0RW/9y1W
3c02mjK4LKCdxYM0BIDekvzHmenPe9kdjFsL+7bwTlNG3Is4xptBIsLHtPr1fjcnTZQ/4DDCb+Wz
oOLigg1FBuHx9i9+ihQPW1ba83ZFzK1YSI4gH8p5BTzBumMbqNtbh5hNm7pkwPD27GQUkGXUIssp
Frnxx0Ki65TN21whvolOTNP1iOGk5z0T5NugrF+tt2MllhAEKC7q90ir+LePiYb7YjTy1Rv3nlJj
H7Bzg1rELNR2NZMN907PIi7zKG1Evj2HeRTqJ6gp7jDeyPB9DhJqOAve8UftaE3gAV+3vHUiJb9t
ORV/Gn4B+7FEEu4CNIDsHFcVz99daRgfTVgBgYoO/igPDH9mle8G51zo77/GvXDyi9+MjrpA39kP
3Qtz6uPYn8/LnFv92FtF9EqCnuBNSyA+ZBM4gS82H3GdEgFkeFZEQwKq5gl83Adu2LtSIP1BNsnp
QGpQnR8hutVl7/ZlOg7LNLxu2//vu8Cz71MACYeGvoTFxEDTx1nJ3yuy0kjPgpFHDV6TaQ3tJR+a
8pPQkYqtYe3kPXZWEk9M2A7HNvQikaK0QKVaRcjQU6DbdbhwvI+cWaEm/WcvyxfALk+lrO0AdbPL
BnYFrrzgOOPEfIPCh5oOptZ52soSyFYVHdb1XMv1P2PihfWUF2g81ugpWNVBigfgQXxpjwUW0Zzg
h8FbbywYyl2yL4imLT3tlKiS4ePfrcGYILMuZrQTLtTsxAvV2fpYBuPMj1bky37vC2BQzOkq15mZ
QaVJF/F2FpKZCOLnVgW2OidzUl5tWtPk3vsaXwHUgQNuNyqr7cHt2Lgy9l8X7cRWo8USw4yhpNAE
LcDI1Wkx+8Fw8JvC/EM6z+6XIzglKLMUa3geZlFgJOG+Pg/Ei+5HEsKi13IiM+FwzfJ6cU0Cxb3m
OYsT+jyesxa92/uSTyFksZzngwjBmpHOueqFAJgKPIusBnUvCBv72AZj88eB5tnPxN3UofH9Vf/a
AihvcPRN1sy98PW83/C02GUJBUXfqLRMoXXcPiMYk4AXrwaKPKI5QeMaEDGA4ILVzMOxqaLP8br2
HPKIrGA+cTx2NzLc83flClzPELfRmxjd7YC1XD9NWrWnHaFrgY4+Xv5i4ke7gz8E/J2sPpaNHdjX
PbLFu0/EzcirXxmeNAWBbHCsY+H2jg4uJ6I70CGjIUQzgbl03CHa/U61n01n2vwuaVvHovFu3UNX
x8QFSC/hn+UYEXVmIrM/TCzt3wM2A6zqjqlfy11FPlY6zDEpCuQ1gKdEW3yqPRh+njM53w2ul/u0
n0jVv45hAY7Su/38X+/p8c8ANMwnUH3Ckg5isP3RUafEMZGTfeqAtkxa9Xkg/8WuA4UUwM2fC6+R
VDht3vJGiEQ84hxPOraiZew7lAJTcGtDBYcy91FZ3AzxnOwHCQU1HpPVp1snQXV/512Dho7bUOon
DlbdHCGaUKF5HAfO+dreFjyO3bqZO5wAGCYMCSTezVThEJMs1egA3Xn+Ewsh7T2OERk/g1/LEHcs
lg5hJYFS2ml55fAalk59ibsVK1gVivI3joEaRfAszfJUFjae+XosUq96XuPTMmLKfSLs3TcPrs4t
hAlWlqo5oWNIeHBNgzHQwwP8XYEB/5Z4Lp7RDaH2ZqDQgpggieORf/aHB4G1wblha9E+7uBlaI8T
LNRAIgQWGkCJCo1amjNLOZmkZ6w5qZbFiTerghXMKhU4/iFu8yS/5ZQjzTMKnKuIiIA90mj0btZn
BPmEmfPgjwmRJsWO4m/Joipcg6didnokLPiJK8OlVuLNUJnHYd29ggHtODSpH4tOZpHFcJFRgz0R
sm0NTjv5nOHdZiDdrkiwz2+H6/fAarqXWdV6y1+zTsFzF5Jt3WZyBeV52CgbJIqqj92cI7PYlukO
kU0X/vQIlIAEjhzHvABRlQo8qK5qJCNjYpNDjdwFNYwPPQg2SK5K/1EJHX+3HDSoPwI4CrHrEL7H
xARAImkT7cEoZOiowSFeT93YLPlNa2ItzmT1qPksDQMLFyIaDpm5tWpGtM6xJFXTqnq9HfoOT3Kp
VfBgbeEWEpS69II/ex+qe78H3f8pEHR5zwvSQ2K+9m1JXutxmfJ7iVUS9GJ0HLLSd/6a84Tt1vnp
hbMe6PTlT3trBXj/RU4KMh/3i4/8DpN4E3YHPy+ml8VZev9mBVtIiGDy/bfarwri4F2f4XpqDMoe
52qInLxicW8dNDbNjcWzXZw4kBEGLMpjzZRqIWugE0n5xYZp5zPZmeuz9sU0HysTrxqd8uIUN1iL
Czcb9bBh58KF4Dl3Ceg9qV25LPOXvBn973p0iulmTKYxQZouWUNw+MZfnCkLAUMLbB1xTkWiG9AG
ESSwZzOamOnnsHMDjtjourK5LcvaXb4Sl4EbcAAj/HGotil4jIinKy9DjRSBlgrio9IIJI+W4LYu
mv+R9mXLjSO7tl/ECM7DKydRAzVZdtn1wrDLZc7zzK8/i+5zd0kpHuXd1d0RXQ8VLRCZSACJBNb6
AaSW3p+bdCX2nJd1kR84PHjkZiWIdX2stRL9bhP2jF1jUMhH0s4zklBexLaQ8Ubd1qh6dH0UDmZa
B2J6RN18GDaCjL4fphNkjAIoYu5hjq3tRKSKg9S7QJ6ePkW1k0L05TbRx2OEVW4JThNt3SBJYHnE
X55AWI27lFPR+tS4aBxuwyc+Sa0UTXgQiO4mVp8Y/+JPid3m3Fp1GsPATlEgmLkliFKVR38RC4YQ
UIUQn1DKmVIMGj4B1HYjMK99C0giJhpD3HQN1grDt6kUAzNC6y2uLI9CFi/NuN4CphUJVFQGanWJ
4rdun5Sj1VWgQanQg4UH4R4cgxgkQFeFBrcWD2VrM7LylmFmbc12AX/wMaPgUXBu7zgkOF5DOylI
7xUWOKoknLnUAk4nyPPWxfuH1Y1OlP7W/FfgdFE2+x5veJYDxHcsNsB/VGKlp55reQwnta56GppL
bozDWnElxmoMhbuEmVuZgr9Kgcdg5KB0PKQ0epaFnb6RTwDnogIS8ABZwAjqO67URQNaU8nCPN/4
Kbm9jd5yB08nAWcHGmWBuUXNUcXUQJHNQ3dScyUEHx/btCBhKYyp3U+AzcBtx2dXgCDQECmlAiMF
X7h3ou5sFXPPcbMehS++Z+wijykmf78OqMCx7LzdM930Nx38Ffx01WDCswN0mYvnnYNf2nhDc6Py
/Hi3F4VwYHCAfSsyRxoVHmmFIcEEg8uJ6QnNfFuhPUfi018IwV0V7wBIzXiSfzzOfKGRRa9zAWn7
osncbwyvn9RAoNCgkLrgWCAHwTygoqGwKKnEeZUZrWZVqQCYUvij4s688qyWFBGkhUAEx6K7ROY4
CUkjR9BecEWngV6cjw5oRC0aq8I8qexUiYP2isdLRh52UhBhisihpUZFWnaIilMTn2Pvi9c+qvbw
WMrCit2oQxy1EMQFU1Jx0aGuPvjwU9UOE42pi7ZiBOqzFMQJHiuxYolo1O1BQPAaLXSAyxXFb9B0
IXa/YAYvGEIhOijhsyftPfFTzJ3Hy0XblPkTrk4ksNgGUeuwXL13lPw9NoWNzmP9X54WcusJjpeg
EzBlxUIKoASNhMsB9/MqyqfHqtBWa962K1VCDAog+ZKig4DZk5j5DRRBTF5SzGte8usA+o8myCwF
juVxcghN0CBQMAUrR4cZjEzHy9mGbTCJ+1iTxU1R8RovISjKaHO71QQ3OTQ0gxXlEBQHFZCyETBH
ufCz6guKoLvwMKvDS3AwgoJKiiAQp0XpMo4Nxjg5hM0O5Y2w3qktQJ3RQDgVb6OEsh0eugCTaU/8
wVNeY8B8C6lqDHiaCdB8qQEN7LHqJKI6+UHE2RqaSRwZDx8UTLyVAAUtlHi89fpmxQBJAQhh8Y/H
ApfW+noFiDMGHgxPrlEVOnTain/PADCZqnjYpK40yUFHKkYctEkpUTUt/eQQA8Y0RdMyRu3QHgTU
N20FVD0Ns5fxYCsYfnis37dFkharCgqinsChz5u02FaNORaDIclBy5gDJifRUncExh5GAYDfxzzF
Z+UDV8Vul27kXQrUJtTBaWQjS2usiioe5eZkT5SJNY6EQGpHNO8dCjNorYABoQpG+6WMpuocQe5U
lTiZx4iBBHofYo1HTvXQddgkh7I5o+arAzQtwS2Ne/N05STawNVCL19iUBaYJG5ReNA3IZ2RWSRY
Mi8TLiFGj1eFCtN45MHYxOIiWwMWAizNUXeW+wuXb1EZjFCxaZWVyn8MZXKc9wIdMCNQwgoHZQ9b
6lLKV93FKOKjCGfYhOE4APltPLaYvByHSwgkBA0IYy3KF1xuP16CO6c4C0NuLQBfR+NBoHHrrwqA
gEqphxVQ/DNKP3pV/f7vBcj4/ZkfCjhM5E0JNUv0GEnFeOzxjCcIQOpm3h5L+E5zbmwHOlyLIHRg
ukFScTUfj8iHdFndBeIndN6LsdUDvRvv4mtggHSlRtmn/0MubmKKIiEB04izgaIvIBCzbjzG2b4r
3oCKaDLz3J52YFSgIX0MLVAnaRRvdwcSymIZFdAEgu0EKezthtWYZSnxqD8dGWBKNylmI3Am0bri
igHlTC5JAj82h9smeDLAHnIrSS09r+r9kj2KPhDYgSzlRWvAh6NTikJjTRNErqOWDbHoJ+yxBbzA
HnC/DOqVANDFwU3Wzaip5mODWZSn8CjQf19mVCJGj2BJwI14YI98HetJ86QhfwJIfpmuH8u5C4i8
PNcIRJ5HfVTheWKrJB/NSWh8YTEBrxwaKV415cUvKyAriXif4Y9dzj49lsjf+w6IVJDboCqBSwfp
0FIMt9diP7JHJQe8aiIyH7Unq8/phLeeFLBfW0kU8k2Nd7uNWE/cJ8p9JQDp8ewJyNh6n0Z405pQ
NARaox+l26FBmztA3KQNoET0til+Nhh5wWy21DgdkCn0Bm8fBtMz+1SVojWgPYM3zJgHlJO2tJAC
xmCAiwWL5yXCEtFNk2MChWePXP+UvUUx/KAxdWZT7QuKKS6cadxtARWJOgvcIUeysaL8x+R1oeF4
ATw8Lji7kGUrnDaCOhgF4HUGDOn0E4CdptF6vHf3Wze7ERCbq3CSChK72+OW1zEP8o5hOioyYwP+
APAfjN2lmwANbLXw87Gwb0bEW595K41YUsz5c4h83XSsfqEzvXmbPrkndqPZke2Z4ppfdz6AEHXt
Pd35l/ZSbCr78Qd8c97cfQCP6zfurZIkf7PMXaX8IgPsHnSjTsd+45/xnrAFYySzl86yOa2Kl314
TEHwqq1rJ3LRkkURfpdt8NBeFFRJ0yT8h589xJXwGLhIaBFWpqNfA70Jw1XbQAYxQ5S+cikefwH3
DIi45iPHqDSGxsxGmF7/5gs0FFph17yAIsHtFwy8hHZ4AI8c65rB4apeULdde4PZR9Iak+o/MSeN
ZnxZjfUWee1j4UuWhowH/NsSN4OzEn6pDf0pqvHsfxSy+qJuasXQsuwpnb7UYvWvJH1b4dU6B3h2
x+SK/G3TuS5iaB4P8pt0StZMjxEnNXt5LO/es89lI9wJUOiUEB6Jfc0E9D1psc8eoeGmlT0bWNAA
hSjOakeRtOgoUP7FwC+CMYI/IQpF52AS2RQ+6VDKOSY/fkX1BeRwEabdGK/Qy4S1ylyh+adFDa/E
EnYDiEEhjSuIZZTarrpV2FQGIxduEnkXz+PRVG4Ffu36RQWoaBMwXy3Tb0IttgpU5ysaB/mclZOH
GNEGFUpFAjqbTFjSwOddDphW9pj1SbjSuuELpEO9M8RACHi8s0s2ixuQxGoc6Iwk0pJSPpPQzgq9
RTzAxRNwmh10Thb9s4Tx5ceivkuZpFbXsohq11QNRSkmMXvspRYDX6CWMfD+7IhM9oyuin3PC4wR
icNuKqsTXrW26SQ+pcm0iwBnZQBoOrLqFN3QElD2dUUDXFfGCZjmYg8+0KKDqTn5IQcYQ6aazBwV
RIBb4GHG4z4DVVrx6G80St6z5K5HVzZfUxz/3eMJaJkVBFEZzb48qp8aoZxS4lnQzyokJbwEYGOh
2bdx+4OVpshIkwxkT0L2AUTkdV6KP/E46IZqsEmqnMcIseCgMXuixPb7Cwi+R0AEQLEUTMIakYwh
9UQF3GvZY4NcQu8lHoCLAD6iSFk4rioSBAn0NwKue6hV3vrbotXAuhUz3DHXAey66Vd5b0UHNARH
pQ3Uu8cWdH9Ib4URl9kKQ/yMIPj8Ua0wQFHwu1TZTyBaQ+s26zwWtawYmANkvAsJLK8RDkEACqRQ
YKLniMGQXrYjU/kZ7IHEhVn55+GvFJMEjedZJM8aSyiGjugpbFGRxsnAfRRwigEAVNFpgFmcx2rd
OxasIFJYeHINL15kxgdUoWSSRwia2hqALXw5rRrQW638XPApWfqiKJmFEWpATJH5Ofm8ilEMN6ZF
iwvQscID+BdmxkLDD/vslxzKvx4rde/DoNR8HUCvH6+xKrlVwKWWNB+SMnRkoGfDSLoN+ilSgGjl
CeVpgJsTuFsnBmEawJo1GaSPOO63asWJGNfgLeHRNVEAExhtd8oz2KUcUbk0ys8UXQRh+IIBSCCu
OjFGPIWAwtF+f7DRKyrjFgJ3reKJkLCVLMAIYdmDKUQd0cuOFCc1wRQn/4Wh4BaniEhlODRvElKA
bsbhabrnj0jqWbTGiGgo5DODPz/euqUTfS2GiPZihVl88DfzxzyBE9ww4QmArmgGeyyFu89LsWZz
CgONYPfkG29RTwXjAY3uGAm/RzRHMvGlAZZqljpx8hsdS7qYgmIdTd6nx4KXzsC1XGIVxwL1d0EZ
+aOPB1wxFbdK73BFYz+WwvELNnkthlhFQS6Efko5/pjlADVQPcHMQUZm1RWq/3NbKCg9mm6NW1C1
B5p3uAH2ZOrGShzuRqATUL5mFkYcEPDWa6KI2IOwQPKIi02Gif/eV44jWndQa8DNFwA7ul8pggUM
4tZ6rPx83ghxmoK7uYbwg50lxXl4RpFjEfh/XfRTAKw4amWGP5z4AhbbYLTHb7dBWVPO4L1QjcWs
vSSqMsp7uGbcOgHM0nSYY4uVY1hyDpPp01MiHPuR28XRWZU3mkyRt7DDAKsQNaSCAi6yiOu3AgUv
GtBU2WtHnmutEuAfdXgq4zWQ3IFGV+llh7aT9lkUOEPB0C+cB2WVF+616FJWMZM5ez7kpbMJXnlz
DTM0aiSOwSlt3yXtgJlVXUQbFHri4sFoOycYAMCIJQfNAZOe0MA4ja6CsSlgQZXADWvlFMyUn5pU
UmpOSyujqLiVaALoRHHnJWw/x+g0Wnk47xhj5ga9VGyN/HGDzvQOnfEB+FVRGMK08atshzTO5rtu
lTkQABWcm2/ayKdIxvZuEhq03vr+qW/5l6JaF7HRtDYKjIDBd5V2sDRgs1YM8Ke0aZWnrhQeOcbx
w5py5BaCEho4kMTjcoaUBZno7e5g/AZTUlzsnzA0aQrSCzuhqlI95b949G646OBlc98AzI7ZF2+K
Twm/91WkW+FEoC8yqekAm+Gf4ky1yxE458Bb0MSfQH03CrT9cR6N+ne29tszj8UG2r6A+MRqokyc
hnBk0RYrCf4J6E2YPAzR1gYkSc0BXgrtnWbhpM/JBY4dWgtFhXynAYHXNCqj4p9kF7iSYrjOhr3S
a3oix1ZevjEq5aDR5BGqiRHIVMDV5p+Kdn6MArBMtmvB1IdxfhMooo99531ZU0DjCXqNUKzBfRtZ
7q3doJmPlwGBEp2mce87ibgefVeMvjpsYBxdWhGv7ADGL+xR9vdJjxKywQ2/IhOwTIzBMyuN2dbA
Q/YAoVoWjFH2K4wKBgAzT6KQdtG42/PbTxWI+ww4FQHQH7fRKX8J3rDh6rH8XT4PVrtONuhGe/bQ
q05ZnrtMixBJePke7LGgL+yjU92/CeD1bn8/Xv67SEn8PuFTgSun1LKH3xc74I2opYFJ4TJ879q3
/16Oysuo8sqIjwKZsqpd1WTjNEanpv8hVvVeLeCSUnk8hX7PUPbpLheHTqqI84LEEXGZJbYpK6W+
YWIPOilptmKHPAH6aIk78FTkTj223RqDn5Qs6/6uJqAdCNkG3AG8MUr0t2bMjriYAjtuclsDZCZW
v4J1rjH8EFLb1u6OJyShuCrMF2oUaMi0OJUwqRh2PuuiYm0Oa2aP6V+bdUJKVLu3jFsxRFAbNSVI
Iwac1+1mMGMHzas87X57b9yzCA2PGuiqmPOn2zXTQiVlGTFk3WaN6rSJ6SW9Nn/5R2MDtKnd539r
gTfCyJch1CtBnDdh2WInMDWD33HrxwLuze5WAHFUkzk/GtnvfektoM7s0D5A2RP+3gPdyiCOa8lq
QEfqA9ZVnjAYkmKqBQM452GH5fvhHULDg2a9GR5R9N73v7STp/drDKHYyq6lHLK7iPtthf/ZO1W4
3bsG3L9l2kesW1sa3hU0Q9uEpkLR9/7SREiZLegq5esxXlMDYxQWYvYWAOts1RR/6byOWhZFn+VT
9UcfIugB8yxtuwj6YABtG5mMoZx4hzFpYhb9xJXNq8SxAnoxxo0z7GBtoZvHREEQfiJ771Y0c+Ro
O0R4JABjAEa4gyTvpDmtNR9iDJic4udiq+35tWCUNv8D5F+aKVCCFu0kENkYaOwBocZDMm8ERrEV
LJ++jjTtCN8xlV1cYqCLdSdbs9PBET6QfhvZVtQ5A0ilhrzXjsBq1VrTp+q3bJaoaCIhQzMrspZb
syyzSAylIJnNsrW8TWLy69JEH4kN8ieKV7m/XMxH4EoW4VZ43gMTIbga3HkTRyt2FMczMydwBCs3
E+uxD1v0L1fCCP+SSaowzZNT7vrs0CLk/P/eZMyEIoTHqFC0KgW0ArgdLDG0Uth9bw6WgXu5Gf54
rMfyMZNlBd0jKALgJex2hwCIkzJMVrLoIY8dQLZYxTY+Fq5nRBS/QZVEuCiRARh9IEDSfMBq3TMB
ALbJNp5BO1VUSYSL4oBzzJazTr3VrWs9tJAPmuKuWuWUBtdFX3i1eISPKkBLk/hjMfuowRSNOVwq
Gwx3/dulIz1U1o65KkEhACOuh3VkNjr3ZQDR6/wvrYFwSAAE0bhIgEKVDSAHvda1fWxwBuilKCrR
Vo7wSi1Y7zMvhkYtomKCoRHkgEZzYikKLTq/PxtEPqx4BdMKsgZ9BnMOvvwaj/gGzfMseHF0BSJh
5+Dk8JZN7A5a9fE8iglnCAmMCELGXfoXx/RGBrExUySCgUz9NmkADZl6o+v5mlnTou7Cet2IIbal
0MB9hUGTeVtA3WuwCH6go6Ds/f3zGxrtrhZMJqKCDxCEcApB4V3qmN83mh2IRs0IvjoE8jiGSRJD
pYkU7n3qjUgiOICfSwTeFBQTDvJp9quMkQFEXm9N1tx80fzCUtzDc7CG2w1qHugaI9aRAzhglHfK
HPeGdfFWbAecIuU9NEHbR1Htvto3r+YfWWS3dQ/yUaVovmWl+w6gzece3qhGOQI0Yjv+yTtwRv7J
68mG3XpnqrOd3TYRrW7EEysLjr4Kw5Hf4me3nphoH/0+zaUNWgYjwD2P4qTmX7yTiGZHdGpifdEa
jL+/ynV5TuYSYPRhcUMdA+bbwhL1wQDnuwF4Y4qHX7RV3FbRF4oCoiRKRKBvapTfmzrm3DTFlHWA
Z335JOEK9jr1J8nf1OmJR4eScAFHrt5j5lthZJq+CxfM+cL8n0+YbftKXy4owxgwsxzCGW8kprbP
PjBh3b95Dt5VDXXP7Dwj/2BZitzvEUJyna/lEgF7GiQGmBiQW1vMAaDilRmaqjHt+j3i6o5/CY0U
6NngrTO9Q/MOUCqzpj3gLYQJPJxpMu69eAq9q4YA/AVrj15P3K0lkPuawSU8h+fZy4JsyU53oG0D
6VhwzvaVHps0R7V4tK7Ek+GDqRMU3MA96gY76dCYbrUTN80udGyb26/AzvsOQrevCaaXrSg2vnSq
JE0WMeKJ4Qb8Sey51Oc8O9bY81NrSU7tBoj5njO7EV7nt/R7wndN7m63ryQSLouVu9EXwoZzAa4H
omKrN5SnfjWnNJlTG6OFiyUKNoCt2g7rfjVfZD1nMjRguf8CqWKilzb9fsQvpMJodfnPMkhEpIiY
EMPFE5ZBc6SDesLr/qndTDYIYJBsgac++6h/gYt+VRigtMCFvsTFgrITC5n+zScQ/q33wgjgaPiE
wUxM0BKYuesd+fVkRE7mgpnaYC60hGLpKnMjk3A6uK7VMgOCbGxDUeixI3xftDE0b6JdpX/SHIqO
8zI+2Huy00CpBKkX1IpzfwrbAHn5ACMrDM2kCqLtJ+FSGpDFpwkLxQQcp3xfG4wBUFgD6Ci9CTLt
NUUvyimSiItABTQWb5r16q35Xu8hyUg3HdRLjx78hf9Xl9CbnSNuBLhnKVUazTuHwzJfQ4ddbSjn
zBlN9KbTsmiqoRCp50wNIzIejDPYdWa6B5fR9+71JsCINgUtINCWk3BKQzMDxitwES0CUbfGmBqI
2MzGBFiVxa89x4MTYE4SUuzCUGA8IAlHrYu6q4tB4copEJ5K9YFjUMnYVVDyfteFADNldIfZWYkm
UK+N+jj7Ac1kqMU8YY61D04KmbrKIC0E7RP2Vz15m3IPV2iBZHPv/2hMtElj1Q8o8x3Q8uZooJTV
u03yIlfmZICsvtOVTWsm+2QP7ta/rAFe255MeCrwpKua1MEYcuultmrUOI8r6cTqtLC4mN2ia1jj
ZMx7IK0mjBxT9nHUxj3nyu70S/n2GKArtkAP4lALuUvJ3rUswsIrpu3lGvAn32VA7mmw+1W3BpEu
/H/m+MdGV1bJfg6LEQ40MGP0xy5kNun7/f6jKmHyAA9vQXIA8e0GQJgGCscIehGtoZWmJGHRkSx4
IVDe4acMZO5GdghPs1sEg8Hhr25CVwtKhlT4eg5Q85CFV3fUVbuLZ3Zz9MT28br4d5c9tFliZAEt
smguI6wyERIUmEbun9Ma7VQXuPHwF9i8dYfzoNqB9XjLFrM2pIwy8BhEgFrKxJ6lveKnGTgdXfAm
fg0m/yI060tpcqtyx4wW8Jacws3twM1x0WRWEi1nXdpMeCdAQyg8kPnIBW5H4CCloFJzNZwMFRaK
vlcDYFkmsnTa7WQpcF/LIha3bFU2aQA+5Y4r3NhdzRjOjZ5t/j/uQfM5Iw/CtSQiJQEq4FCLEbRS
DkCLf+8uihMhoKq75qt6z/alLeIRwDPG8+PNvG/bmIfyrlaTuPzAzwA1t4OG4AU95fsOOam09czq
S9n4hvCb1RsgjVBkLu4g+ujmrigwepJO3vM8Lq6klkecY/TukG98C7u4wpw0u/0bB6NdySJ2kAOE
TFhODazFmR9Dw9/1Gg3tlCR2KWJeCyE2r5OkiouBSPh95mfXibR+JSHBe7xwNDHEXklV3c9kMPO6
xai9dxvAwevo4qYc8MX4c63OnKdcXYirseDxYN3xeNjtDvVJ2PpWjkpVtxJ/hJR5eZpKRAbZ8D2v
TODv/n5DBqt2bYIqGdZO2yGqTkRMDRHjVDzH84ipc77vW7NbHgxP59zyx+NtWqqPY8bqj30TMTUG
TWbO+VCqMjFssw+tAM8LgYPk7V8aBOGJ82wC0tJs3MDr3801qdnvQymaG5x34c45XSlExM8852p5
JpNElJ5jWuyI7+N+vqQCTdEEtL455Svt89+tokLcTYXO45o6gND5yZVFYSY1pg0g/AyP4o++x8AI
9QDVwgooVavgBSB7ppUUEMiJOPJ4Juz3sYNmhp1g/mrQBdCbmA1/f8ZBs8qnJ988nWhLu5AA3cgm
trAGsmaKwQje3b4WR96Kt5MOUG6jMyBYMgBfa6V2sqKt7ewpHmlMbGijlELBD9B42uHZF4C5KN6D
AWeXHoe9jCRTuFA2c6HGdq0mWempgWzHSwnUVHSXM/1tYR/WR6vY18dn55Oypgs+5UYW4fKjCf3P
YgTlWgt0sbiwxbtIbx2JcviW8qAbOYTX14YhBCAvdHoFevgbazBoC5jW699o9NXf3ngbcJvg9YO5
0lrVxIXd476bfGQFnf5km2cdxg2vDSUWU2z3aVk9x0m8omzYQozmOXQviZhWwLSbOH/DVQwI0ffD
CWM9H/l/nl1it9g2+/mVntpcsazPH1lEEADEtwCc5VmW8V2CDXRgX8+Z3Vx6wpusqTHUS9aSQaJX
dW6U1tDvxxL6teFYtS1X8W4k1xiBtBj2TUm/ZIUKOrEkiGfRGouuSWGGVbtdyDZt45SLRN4VVx1u
8njFRHFtfUZ3rMXbqDWaLEI4ZfOWnMq1TEI5KRZBAZNAJnfwTum5fcnWrCWYFzAmGZWVvST79NLs
Bat3Hgte2shrucRG4iqSM6Aa4l3AjIKxwa6l348FLKWrmAv6s5pEGAdljK+IMSQwAGOcAZEV0yu2
rAdultzKun3drario82YdSH9UEuzAvsvrf98yb9cfwMR3oGgyWUNJgxc1vA28fYjtnyLdef4BPRO
uNHexDMGGDfRbUI7+Uu9NDf6E+Gi41vwyXUC74Ir1or33VrYcRhp7vROT3SACI+mbAtWZcDdXShL
TzMqImaIXMFjiGCOVB/uB5Bp9ct5tTriYWBYPfU67RVq6XXkWtNv73vlgNIchgRyGVy9DHk1mR+l
fviZmGtgoiA4yojM1Xyf3vb6579d5O9PuxIdNICm5kYsMtic8E7L6NP6cFkd5yrIOwiUULw90coG
FJv6LtRfiRQrXhnwfDq72x4iIxvIoqi2024Q94BOACIF2saMAYBRI4FEOlQqJgRRlDTbD6gkol1n
H+xDqP/+XVmVBa6md9/4otjNHAbJXONaJBEmhQZA6KGP1cRbLdor8k2JMk+zqc6yUxjUF61FF3Sl
IOFuwYjWtEEJBYMAFWnbvfjfR4N/ZX9JG8YszMfa0cTNf3+1b7zIKGEaQpwU5/rE7sU8okj4juaP
1o9wqloXgXbC+19rFA3RCq3cwH7NJyBxKuMLREQUmYtHHVOsGvjWRAwXEB6OQYkFuAEy72avPogJ
O7P4gbbbUrDAHvx4/chpDUxHSfgH4JuIjQuQj1LdqrkGroPLlgWtl97uA7vTeRtA/lZ1GlYUYxSI
/boTRxhjwwLkSS4hrjdACjHorpzooJ+uLMHgXtidxb/tMet+rHRjpxjWc2h/9XpqxybaqCiKE2t8
9yWEoeY5jmE/Mv3FRQz7qf6OTxpoPvWzUmyN56/mfdwZYD2iLTdNKmGvINpqurSAVNM/26leO3Bx
Bm8Bh6T70oXImKkOVoFLi5n8rM2VEd9pSxgxuEZAvq1i3cdnIdAbZi1jvlGPARXX6TL7mh8HeIW3
5qX5KkcfY+B6aGuXSfwR7eXEyIwq+ni8/IS/vfseIo8IItDl1jXWIdWFTF+xtgpnVBiUm8h3lvxI
beIg1ZgFrrsKYtASAyK6NbtRWt3fv0T6e2fpT2ATAFWm7p95Y1gDDdxQfoar1OVf96y9etPe0T+6
8nTD6L5Yuzf3b6wtGCfaPYYsV/zvWgDxABglgBKSCUsEf3ocZ6w/XGK9w3tPAKDhzijXvqGsHy86
VRJhfaEHFqYCvO6XyTaHS2QmenxsjNimLDtZ7LnTiLA2RQTfD6DJh0tb6T+7dYFm3DrUN7HpUHMF
okJ8J4owJFyR2kJKoBLqSvt237rTXlsV6NNZ0c4ued+8E0UYUyWDCy+qoFVhMpLlKaze+WBpR2ef
omdfT0PgZLiIblJwomMKUtVLeY3Ro2rjR7ZCg3Qj07P//ZgZVIEXMBBGYstoGfBigVncX4qdq064
+9ZnLtBj9wg4kNz+Uh0DM7fraFu5vUOJTv9HzPgje3ZyV0FXngAPIJZYiKEy1feh3VYgSzUw2wj+
6kt+Avd0YIt891diAR4ImMIZ3JMEDkZnktChDam/xGjEwrxd8xR9pr6wApUthip1dicFv4CiLwIy
uT89PjmLbvtKNKGxWmRhJY5z2NL2DCg/I+T6piZtxwK0GBQ9l2UB6kHBrPvcXXe7upin4MWhw842
NnpBTCDHl+vU/Pwbhf4IIWo0ouY1w1hBIX7jrbRtor9xLylFkWV3g1HF/6cJEezjNs/lafa+fH9B
bBtw5z6I46pJN+O4U/JnlZbNzIf9zt1fCSQ86aRVgQBa+P4CqOxPYcMZgvV42agqibeb0wBdoUoa
SJB0szzPraq49lnDKrYpgmYX+UgVwoV6hVCLiQBB6goIq6EFbq02M954fRO1Zvuj11WLdgciewH/
8SkyEG0FsPZoGMS6VS5FT2ucYYASyRnotj1wrOnBW2wdk/es2KaYMXh6rOTsMO91/COP2K4xYGOv
CyCvkT5lpX8ufmaT0T1rTUkRtOyxrjQjti0AlFQM7Njh8voBqqHcOIrmW+L0Tu0Mx3+nE7FvWhZG
gRppSPCkHyEQ9s4e/Y61GPOutCFjHivmYjMnDOxX/BzgQVRnzRY9cwzFSSzH8StBRMRLo4pHSxOW
Lfx6hZO112WOCgevb//KUwAGRgE2OAxPITQaQczqZV4+h9YYw78HxfiRXiLdebw3y0HzSgyhTyf4
4DpVIaaVQJVkSInN6PlKvvyIPxsrfQXsn7zbgb2sWzGbL3CCl1tv//gTFvPeqy8gAkk3VbxfSfiC
CNcfY9Brm1upuPXTFpQoH/9zlK/kzN9xFaJBP1o04CGZFxTdpLZ3xLzc+i05AfKDYvAUjchwxalx
JHg1JOWWvw+Ms+fE60qnXddoUoh4NeVJFLUVpAhPwUXGq0Jpsvb09fV4d5Y94J9lIz0gG3gRWKQg
xvstHEC4tQLhhQXOD7R9JVbhbmjYasuO6Uog4QLzFMxmcgqBna3oh9xtHH8lbPajrq23tMYy2hoS
TpCNWfBs+JClOfF7AOOTrJ34ylKuuDQphAOUQlUCGSIsHDXiVtd0YEw+Ka6q/5e4C98Wjr6JGdVl
fiYhu2B6PE4K4hiPl4btBCsGXxHgTcN81RVARKCYxVJKhvExHv3xeJ+8A3nNwL2TsGBtuyi6v+2O
xUEr0GopojeLs8Ds5OmyHehb1TOCn391wbmSTWINKJiYBrs0ZNsAXT94wbGzAOWmmarl5RZFz9kC
yIB8LYs4ZZI8hrVWQFabg1T9ZwLSqtAcgWpgqehBZI9ybSTxujaB5MGKq38pnMg+Gk/JEq1O4Ei+
PHdryka/Au2TMedXzQrwJSeKvDmmPFKWOHojG4EhLIU8dAn41mtoMZgHkk7ZNvFQj3pDITZHRxMl
BJEPKP+YLeiMgIcNdALcoW4dc6l6YRslcwg6u3Y44T3qLKPH3+DNp6cvWn/CYrqKQZL/SCPiaggc
Sa5uIC0xwdAcG/XKR0FjM420prB5se4W80oQEVmr3I9iWc6GiylMZmXxOq87zhd6Y/a0azjZE3y3
gkQILcBDxoUgPL+8ZjtFj/fiu5CaKhr8aAZC02n2dFcxNJbDAF4GgrZ2YHQ/lG24bn46aAID35zx
2BiXnObVPpEzTpnvc2MBPOyL/+JjLHHHmCZ13WgyiMM91kESJj1kvPTG6zbe/xTMuZ36WbLSQjee
UAx7eayUMP/iA6MgcZomX5WTtoM72R5qI7Y+8Ia0du2fQmBdRDMarXZnsFt0dTjG4BpOhtLa+pPa
7DYfqEcfQRxzL0hjwePmXXQLO/YNH3xKuuE4vv0JmlLKPi5mzNcbScTYqqyEqp2g8mi8KnpykE1Z
n3t30S5OSfFo20k4EslLGrbE5Duqhma4F01/reqftO69b2DEu9WbsepUASEWzQi3Z0DtiwSgVRzO
tfjeHBLeat+6D1nnd7iAntEZbjnmU314Mvotik/2qPfAmKD1kyz7zKuPIJxLM1RcrgT4iJd5RCk4
crbdvpd6tz7/QLHNp/aqLR78K3mEh4nzrqqVCPIK8+W1M0uj/LU3jBNNr8WsAnieYLjT0IpJrm06
jrVQpBLWFomF1a8DHVMFj4/g8tJdySCWDo3sIXAnZxnpe6pYnaNZsrnjnjetvnVz1GQot4HFirt8
JZBYO63RqoEFVtGF/flT0flN7Nu+fj6fAbxn+Jt0dVhfgCPlm8WmfPpyTvnHyQks49mwhq/O8o1n
x3g6wffRDHnW886Orz6L8OVJrJZyUooIGvJq2I5ryjLPucmDn/+Ow1ehIgly8DwX+Hm+0v2V+LTZ
OKfTibKZiyf+jw7fvudKSNopANhUIcQE3otoYqjIgFU+1mT2T6QioMKZ0cplAHuSIFxsxQktinYw
/eAsxJxZxDzFRS6lXQoHOiOgfQGimLR6P48BBDmkIxikI7toe0Mqe8OXnayiRTxy5O87U1BEUZ0x
GTFKS3aqd3zZ1jIe+S7ol5BXIN1s9PT3GWy7tmaJx9XKsJ7YH1/Vz/iXUa0i66tHN8PUWZ+UfeOX
jO/6O4jI2zZB15bdMF5eTXeGHTjEGzywiTo+hWENfWVU+hNYYPDvV+L2+tBZW8q2cverDoQ6wEJL
YDJBNigSUbCP/oe061pyW8e2X6QqikEkX8Go3Apuq/uFZXegmLMo8uvvgmbGTaFp4c6Z4zpV9gu3
AGxs7LjW7HyRvbo9gl05XokL8AlZwOPMl8GqtnS417Ujut0/8GvuxVJ1G6isNytBratALIDZcADa
fKWR2OI9hWwDKQ4aYnAzACmGJL2iMUZn2lal5IHf+DhzFLRzLXzw3JP00JuUVJfov8OnIgJ+Rb5K
dRMl9PqX/5b6pARsZLG+PIdXnjf83Rzc/x7G2kzqvga2cYhQJsLEkgkmAn0+bZT2MxcohWc1Va8Z
KUG3cQTDvbYRWkkFVjiAGwPiyRl64FoZRMm8KPa7GtJfRfHscbUBhswEWIkaih6AxJCLJxmZgNx7
UQpE2ojbytx8psaPy/oQrrOfjw3K90fuXiijeGj6vcw8dYoagFP8qGxve6CTc49lfDeMgHgD1QvQ
T2V66Wm+dKBlQEJvJ7NCpVoGXBx0eyuObyCFwrnHI87dvRzmHsdJHVRFDjmNUdvBc2+XP6ebZJ6T
2uAlhm7IyfeG+F4Wc1jTqFNDPYOsdpGujnpCtgU6JlTzHFnS/ATzsVj6RMHEZbPUjNqcLcTE7Kxs
P3f8sxn+6i3waRlWsNKt0DPVXbvqiILOUTB5r/ldcd9fjfsfyxxyA2qfuIN+Q7PieWGtjxrm18X5
jCxyxzM4xzCmUcPTZmxKKfRKrEig7lLICTd8/SvlNviOxJj3C2Kcay9sen0iY/fpOaMhDCX52lWN
yZpOnf73uc17YYyPXahdcW7b2+5lZFsvPRudixWnJj/2AAx3jRqHwR3xwF+hAYMdpbH11EFnAa+L
YfwOglcHlByAkrgB1g2+H/tt3XYJan3QVP/D+vVZLZ//yS3/ksBsEziqJ110hQQVtxy4n65Gkv8P
phdV1u8370sOs1NdM0OXHm2VUeztKTZOGbG1l8tzYnOdc2ovHklini3fOyvlNb6taBs4mN02UoIw
+L9HpLk9kDKgeP9zOsyDVAlCKOkFJFVWeCwInPGWyIcZQctNiA7vYsnrYBvJPFGl/iORTVt2RZIr
oY5dfK52hfHRG5tk65vGY5X4yz39ksJY5PAsRxd9hkqYQnr799kUXrzV1EDbmGryiCi5K2IscjAD
WJ9HTyshjWWjIvu+ASyg+892DtE2HmhVkNHncH9TZ8LErxTx1mby6u/wPucYhJkg/Up4XWEj0SEO
aSCKMaVtelWLaHoThWyFnRnnn8AQsCcbfw7ID/DOFZyXevwJHUhkDGuFWU4fOMyof82v5u9ofV30
aLPz7R3P+R+1RwNBjLUA01JaySACRivA6aoSDE/HhjR/rH5jDtVw+1hLMbmUARgDrqiXn2LcpnjB
2S7eIhgDoWRiqXo5sqrLeN67YL6fozLEQ3mW6Fe+maHBVjHGYSr1SjNpsFXpqbQ74/V8WFcGGubg
baCrZiEAtyIBOE5GcvTIie/yi4r+b9nWbOtl1uAvwO14iuYLZd7y+jk4v4wNq5vp7JwVBbRlLS96
BNYdZlF4GBO3kPbB8tmwWr/WTZ3IEPJ8Scn61TNi+CyKWZpr7cmTTRCukrO1WeyJbgWOcDTTj9jh
XnrOSd8M3eD5LNXAiyP9Zsh0IqzXqJtFJHdfkvnmh5HNA3u253nmIyKRdcIYN8rtKqVJv7czenyt
QsFv2uOpt5Hgrt3KzA4cr2PMwtCaGf4DGrwGMuN7IerVjwOPtrEkZGojnWBflngLMJYeW2fy6Rnv
j28kyzhHHzoZZGuorcigSwajy728IkrlSZdCl5fVzEgQcq4B9Hcx4ZD6YGCxpwYIShxtn9SEB8Un
j7zmd6KZpU7ENFBSGca0+KSDRkDQXmmYfsMvOJ3XufmKBltMihQEf6HQZa0tPsmHq/ErOlw38tIw
stVCn1PN8zFwqD5xvCd2cuXbzjDPCrjoQAJLy13o8zamCB0iSsVntRjNsw/axtp4G2XOKzmPdFzQ
8wDEEShx0Mh+K7gP9DpVqrJIA1gwCRIbi9ZrAIfoW2gHUw0UUBeHFvP8E1MBHk9HeNpA3y/mat9J
Z14bBfR/19JDjlxwRGctWlMXXrx1XeREfU2d7CcXr4CeMSuQklxNkdsSwRfHRKKRl18aT8ZyFVLO
p2bj0Ml6zD0s6BvHixtuDIbfpIESR56BBQ8g54zhLuPmeolUlDYQcqlL25ZscaGScFsuAyPcTJzc
stwd2smJZbx05PyDm1Gg+/fgB7DLhVOZnWtaW6kRewLi0E4cwKuus5ZsFuiFlVpAx/AGk8Z8PlkV
0C6NZBbo0RXmil/7WXLOQdV5NMVFZ0m2jcTeBnhHCx6XxEjxY3YnibnRlaIKYSB5KLG4V/SCxHgC
e7sgiSGBWMnwjyAPfeqNp8CyJq+h4ZuiTxIMSrrqcfrErc1T1WH3erhs5v4qndCl8qXsjrp3vS7S
XIpe5aiQSV5czssyVAHdoiUY3hCS0pHzXHa9Fi3vj83rSAv0/Y4wDqOuKACcL7D30iHU58ALqDH5
JhsXu1HMWLG9F7UzNNLERo5uUh3t5baimQKM2mX++JeMGvrhdjBXuxElNW4aFZWTAjhIoEXPJEfN
XDkyZqZwXazBT9t1G9WfB/UyNkRHMLrfqmRyfsWIB3inIYyXWdZi1ICVBw4KNNGcmRgqWAHYAFht
syU8iB2vvDL2Zg9XzXicaVLKoZZi1UAXg0f08+XidIS3qBGv625RjGMACpUWUQEWJQFUUyLiFGCM
FyuYg0O0w7ROEhG5f5rqPxv9PbzYMyAW1kdBMIt6lygNB59iJHd+r3GMjYsENMDEKb3tfUbWCekb
4zXYhPN1Og/n5btvqVaumsFcdRozJS8gVzQtLTFMXn5jXPWBxjkF0wvo62eMMZh4NbgpA787Pl9P
r9r6FbVz/VfsbEwCb5h6xIHJSwKy04K3N5sigP5HJnPncy9UL0IImcJOgWGZHtaBK1vgV38CXKLb
4ngwLcWHsh5ziYGe8SWXueaTtvu3WqsKSteVO9Fd9aCmr7XuyFezKW10Tl7QJGknkVHESy21JY2U
4g9pupiEREp+YoDoXNl6S4R+qeYVKep1Hc3z0vAPj2/g6AVUKGcMnlvtGzNiJcxQWSmC7ijZMsD2
9MWGl6XhSWBuQ59Xl8m1PXfHBIBAuhFvDB7SBjUS3yz7YA2Mik+FptOFkq6BSL+Nq8NTo1Gj8ef7
6DqC/IEP5oVCJtYdVmD22KR8W5MXw/v9+BxujhyzCJDD0tIheIkkDIDeC4kL1GYQCHTHaiE6sqVA
0j5a6cYHADTJZcd1PUaO5U4eY3l7uVZkcQJ5+oFm45Edr9AVOpsDsdXWHRUTZQLaIY6PVzliGYHx
D2pVtHjgcrJDNxEQGZSyQyGvEXfpBENG+kYuQShWu6mP/Hr++ljcyMHdiWNUr6j8TK9DiJNwDSca
COTSXaNpRjjNiJ789EA7mwe8OGHEhb0TymijPy1mZ7R8dGh+yJ4bp1knCA3fqpX0A+i41uMFUjvC
Ks1gP282d6CZ3aRO9DhCgfbsl8coO5tld3b/NxGMtyg3ndiJMUQkTWCk5e8wnv8DAdOphNE96D50
417xdTWr/IbqhIYRXVXNSPXfd7rOFEBl/JHAvALaJFCDwOu6o49m9bPZcq7uiBN/93nG2MeS1khX
CQsIxNeJGJk6HtpA5V3Ysfs6XARjH6pJk/sqPQclBgVdkxLRwzhQCrqY+E2pOF7DyJjx/ZYx1iGe
xmoAEsruuFyubyV35LyP8dsxM8icvK0u1ipakReMdALhZ3Eo16mRrt+RMyaPdYO3tXRTBvrtTcRr
Fgb4GUJ/IZX01l4UUhe8OHD0Fg30gzETVaxgpDoWuiO6pVER9Fv7OhM5SiJRNf52VQdCGLMQ6gE4
GhCDoI1ubbf7AEDoPtgTriQ87PcSSCiMVUoW5BCkJNkePrX951I/vi875/GOjmXhB9r6jdNLndTR
5ZpAW4Xd+ek6T/aX7dRN3n0kyTPO6Y3uKzgMae+bAh+Mbsng9OQgaYD7iNPzypRo0vu54TUnjkWY
lNP2jwjmaiuhFsySDiLgUqEov97282NqH69L5P4cx1oBNRidtDVC+IM+/3zn2PpR9RxIZ27+OWoL
JVRxpnp5UoqfaWolFee8Rl9M7B4SgOj4AT/v/R5eu1C5BpegP4pi9yaGgQmOblCiVu9NIdQWaNRJ
5bWd8VhJRtelgItxBqMpwyu5FyoXaPTqg6g/lsXaizZlDaZLHoE8TwazsCarp0FWxf0x1H5nDYB9
xMXEDzkayBPCXDpZj71Y0EOYrvJiSNL8kk+tAu7/4+0a9d0otwfIHBQVhK6Movdq3jfTPutvVbSl
5kwIMG0Mz07JxMnMjvBqM2OJK2WKXh0UuQREUjO67sHNQmKiU7Vr3sPjBeWLuNDJZVUexeff22xn
A8NnpZbkpdwnTyXp5ofU4FEQjd+7wQ9g3gdZudZFElf9cXm6BsSHJ/fUWevfuW0nxj4wCtNqzLww
0l/WQgTi3RnsfUCO5eV0WBY3Gt/d7QOjqJXc+zOpKvrj8/M6X71W5HeXGT4BZaCDoT7/aSNiFC0y
z2irDREWcK7/6N0cbAKjwlo/mVwboeyPl3wn+4c2LVZC/sNTcku8wKn1ptZjPeMeO6POV0H3OqHG
cpdo3eis161u/67WV0Ih2xwrRA66NLLDYTcxd7yXWBq9Sl+LZdEMlSZqElGnspcnzXkN31/lH4D6
c+bEsS7AcnlZ/DosWvdzIRDj5WJZP0LCK4aMvieahBMHf7KIgPVe62u59c9Jl2K/xY9ssi/l4+P9
5X2fuVUgtJcn+QXXOExeI+3HbMIp5ox9H4i/CrUUGF1haytlKFbTaz3rj+osO0nn8qRn139gucEO
pkMGmvnEb22K0aXvi7PQH70iIHo3b5TnrDMfb9NYVgX7/yWErnNgfXpZr8JQ6XHrFHtmCDEGMcvD
8WcimsDbtlob3ZhNQtQjRyy1oqwHJcmYrAblO6CT2eBRUMNEzBq89W14nYRGq6P/2/B9HfyNcisX
HumTKvCMRIIxXs46XV8H4VSNSX1F5yZpgjy2izgDf/Xj38VyUFAjNEOfAbwqdIZixJsxQsGsLVO0
UExh/Sfg6UMLl12sk/WxRyVh8gMl15As9AWgUBau27jP7mPxY+l8NAFLAKsA9okAGpj705C0IEn8
sJ8ezdNaNoJFYcIl/9xxbN1Y48FQDAuAWWhRqSk9VllYCUFPT/JaWv4LHw6c/lzmlO/kMPGmp8Tn
LmkhZ+LCn1tvf18BKWT0jgXjRg47l/eGjD3eaBVBGwd9SXT1hug/0GbJ94vuUijTI9pGM3Lezh0Y
05VgWwvO3fz+XKjQDsxAoi8cgOcsYqMWz8QiaDBwadoV6V5WRs9zd0ac+3sRjAXztC69tmUM537R
L4m1WmwOHUfdRxThXgbz9PtF0E8Klc6NojJcGHOy6kyLs1UjSn0vhLlTYgD34lxjIUsgTr5s0EJg
mGhx4b1q3A1jnvAJWHORf4Cc57WEOZV0z5vM5x06czu9rs7ypqSHXu2602G25xhjzvdvCxxor36d
weJn+H6FUDIlRu0cOPZF+nYh746Cbe8IpAs6Ai6QoBA6CR8YZ9d133knwVsH40L7eZ8UFwUHEf3S
fwG1jDf7MdJIcb8MuszBRp1D0HT16ApG/K24mYOtWkCrOrLjofuMNNPfS2KeRyXMkI+WIanfrk+N
cTq9ng13mxm/t2s7xzDPFdOWW3hpO85BfX8f7+Uyl1/I/bJS6OWfnl6fLoSsLCskPzg387t5pkIw
BQHuOlQLbr1Qg21Mw1kdeGWGkRA0Y8AwI8Ag/cvjlYyArd0LYS5NrxfipJqmN0v5Y78F0NbV3e9B
0lmb+9Uu6k09B9WpbyKry5HMWZ7MpPrPFzoHL0LyedXs0fOyqgpytgOndjVs6XS/Ij8BJY/x3B/o
M1VfPv0es1aaIXHvw0i57G4Pbt0yg43OJ8BxKgVs9LP243mNF8OekyfVWJXWT2tj8JT2L4bwz7my
o6aVVun+OYW4okB1A6W45c78R6bqSwRzA6/yDJNtNDFuFiTKjJ+AxQtlzgGOlLXvt425fHqtibO2
xgGuTdu2P8Qn52ll0TGv0Hjmcf9xz4i5cVf1rKpdjk1DTq8HEOkUh+SUbuquULPJ0QHKxxiin7x3
j+7Xx7y+FyEu2xw1lGO/bGxDPz7W/79Yya8zYt5d5ZJKaZdUWNEp2qwxdXxEaZac3XzDJ56mP/XR
Upi3N0JvXShm2D0T1Gkhml8w9GAQ6xCgw0w3eQ/ASCH8fucYo5KFcuUJMjRjuUyIucZxzedPF8P5
qN09vMsFBowpNDjvYfuLv/RnS9nhmk6oMIs0wTIT31BeF1BFDY1ilcsJLscf0C8xjN+caQg8MaaN
TGhGhPlsa7otr7FBpN94cGIs12WXdEGpn6m+mycbIOBoKSXOzCSWZRxyBxObvKCDtyjGZCjduQW7
Y9EdZz8URJn2PDE+ZNPBENwLRl55W8g9KsZ4SLNprWYKVCQFtLDpr6vT4p9wJiBivFNFlnZuepZy
36dyoIawGagDoDPWsQzL1ec6HhTONvLeU4UxGqFa9LoQ53hLEjTo3t6S4wd5Q34cMZUBGjbznWNH
vjdb3a+QsSP6WZaDmQ+JEVmb7bqy8aZsTY4QzmOtMAYk9JCKbXJox8lED9uRzJHzx0gvZoeXmsW7
xyPJt/slMfajiiqxnWpY0hLiXiHvbO/Jh2c7Vor+QNzrz937u8CBuxo19+DGUkAyJACth9FIDFFV
8O+hKWpDshOgVB9v4fiNHnyfecHytks95YIbLZFnTDC8vm7nSOjJBM1AGrbSdTmqOILXhF0cCGRU
8QrUgCkS/7hiKH8BpYwG9oatWZeXxyujG/PNVA3kMAoYgzVVuTTYOMWVzfbn44+PZMDuV8FoXj4r
E3US37YNAJ4YhV5NF5KxcPWn/wec+6gRHCyFUbxG7arZZYKBbz9G2gBFQl5iYqS1+W45bBuB3/iT
TA2xnBw5pC3M+gc1R0geAFKE80yNO5pfq7lp5MCvvUgdmiA9HIxuh9vcRbXzTHbvvCZXzr1h4ejr
+D/HLx0CR3EeH/9I9eN+v5hnya+ESxNTZ/l5+a+O1tfItY+FM3eQiF/14Jm1NpvETGwXUR5vaSP5
xnvpjE1Qta4GfQp2cImm5X4eTzGFXmL43a4No/oNuET33T38EJbckSB6Zx7cKXZEMYnLOm5ocBQ2
Ruy91KTsthfRPksco8dR+JslHqiInk7SyAfO8lHdanMFWVOODo777QMdZIxDOe0nUZ3RHTRRy4CX
u0VsVaOQ0ZrGonN5dQueubjp02BB5QXo1ICopikz0AfZoA6iRta0FGNh/qMswGBtjLVQ9FRWU43C
Q2BKQDWmzoux2O1qjnnlXWN2PLFUZDWP6BYGIL2DKrRALMQMvKjyAjp6lx4o3Q0jabB3LYD8/6V0
S1MA0bW32BanH5dXjDFxX/hR9/Zr69gy7jWYZtOkoGqRkOeC1CtbWcGrUJEOBsCTFZ0W3LB7NGcz
EMlYkg5QuIAPxWkhK0XAf3Zdlgd9LaDZhTcKNh4ZD0QxZqMqxCZRQtwqRD80+PkAmhmcF8twP5c7
HqLAeBJsII1xLAQt7EXFw8JM1ArWdmKhdWi+r0znZWEtOnJwEZ4s3zl2eVxXUBuSFBlFGbbAJl6u
szqfInqVgJu4zQ/HOeITcU4sHJ+LseDPz/aW8eOIHX9svsTSQx6oaH6WJrkm3sSeTtuZkYGFwIJT
bygb6tQbn+jjzdFnLrgoy/CKiiP1C/ocfElnVChAE38sljXKYka9Co+v6zmYYSH/uNnw0Ln+4i5+
yWJ0KJSi2ld6yFo+L2uTdoYFxN47NUoNsJ0WHO/HW/sXpf0SyKhR4cuFUNLgmUacMJuAYZ2ZDvJf
u9mGI2s8ShpsJOOaSolezWYqfdUF54SZvjV1hj37p2Ntflnwhi3T5ayOfvG7bftaHfMOXbRLGF6p
942XnCRQGbRuOL9Kh4vy/xef4UsS47AWiVDl+QSm7bl+U4mE2zF3UreHp/8TPCG9IduAjeIs7y/P
7JdQ5ilSz9W/k6mVVZvLMzpUtBVxMOvaGMa7Mt/55vszryOMcx1QZ7+/jHV9li869WVL0zwJxlp1
t+ijrsyr03DW95dn/T/rU1nmYvGsJklCY5lXfeuZcyIj527cImpeo5lEt+rvmqIKjImpgxZQB2ca
fJq2uaUu+j5x7GD5iiQnMjBY32pluVPDOLgmcNbcwNzFP3gptPHs4J8bAvql+72FSVeTUqUPJO6+
fQwI8jGkXyB/wN3b8bf4a28ZS3OZqBNJLanCApkAg5apiwBb23BejBlPDGNfNMmX2rKFGA0ckmdM
n506Q3pLSG3GAf5FR18xsFaRearhZ8zfHGf1slggLjpYFpmfwTr59vYTAywn9MPqu2xlvHsImhcL
C+Fzk/HC9fEE1eAAGBM1mXlV6NHstglYvXyOKecJ3AaeCzmavBlIYcxSgCnMq0eTDhllupq8Crax
c3mgXtTiPNJoxiKp0zTTfBpC9/PC9AjFOn1sXccTNoNlMOYHnNC1WF2xjIggebg7oVeFYuftMWVG
alzVjWUET4CWPOyWXJTax54IxlmZm5Irni7QCHENqZWhW8KbsfBrjnPMMevqTV8GnkekVVF4pTkp
ADtSHwveqnMhKyRkS+MAUAheCYdj0tVb3X4gMOuuiHxDpNyWrwUdxYaDtX+aAcFJJJ8LcCscQufx
KfJU/pZQGkhs8ivamW61wNnCa8l0BzugtIg3zP9REGNx6rOQdzUNqzPHe8FzD3YD98BVjMe+osqO
+YTCNdKkKxTjGRSygaVvhJfgEBu7m2/4eEW3ePzBFbth2g227jIR/UCZUO14Xq+nePJBrEOcyEhd
1IYPhiu9qDwF4bxTtydzIDJStHaqp9jE5ZlydVamf9zxzNNjrwkkL/d3yweSfR0lWNbaDFykPrbJ
6bP4CXINhBRc+NsbKc6jTWSsyLmW2nSaQuOvtvm6xNzkenuc74P1xzHe7tGb1EkgHyTEqNBiDiQx
fbU8RIfOdXk7y3GFVTZJF1aITlN69UpzeXrd2scncPbg0T/s1HlscJxh3rVj03SdFPRxQZc9ce38
TDxXsgyKTcs5TM4rwObplCD0FXBX0IhtdjHltZaTPjYF3t3miWEdl8b7d8HFthUXhXTd2BPj1wI1
fNw9ngvKuQO30HhwB3r/P4ZkuUal23sCYNzji81zPNlE3KVGlqea4ZZ1jomE0nYe2vXyDVafDjrw
er05FovNxl3jXOm1KzQhWHxgVPydsxbe0TDOhpInkl/QGrqJ9m36nKB93LHoyYCt/JkjjH7swWVm
E3Hna9zitcRagETwekTe1FutbmWOZfKbl076S6njjwvLQsF2uR5IOdXtJjEFhaQzN1Tc+LqK9YNU
QNcL2UnrfYeBt8p4vE7OnrLJufQSTYXLFMtctp/iS7n55NzakfnmYc5BZZNyTRPEYUrd5uTXGt3n
keHMbfBD21DFve+g/Ew2FgaZWvKJBiuO9nOFM7FQPkHvc1lhdZl1Qrni+GqbS3k9LczW6HPLa3ba
1uh+mjv38xCvwwxma/k/Wke2Z7RuwlmvoVMCZssEKDO8ZLR7xPjDWetf0qx/dOg2pzewJWUqTa+V
TE8y+IU2MtUQT+ha40jhqQsTBCGqC7MrjWOLzMjdGcmOHa9nnGMTJSZw6c6qFggR2lYQlQcL1XF5
VooX97PkdtNUDxW/goTTOtkIxivJkZMCILgzmT++XLwomG2BayS5bmYUSKQ1wHyx8knk7CmP9B6V
e46o6WN7dUsLDI7fj5qobfGcHE2znZEePeTkFzKZZ46TzVEAmYlW4knR1EGPFSGYzABri2BF5tR0
ONk1gCjfe23SRMi1uEOStDUAbGNuwdjqkw/E02DC3mzCWxtCBVo2Hkj8eMgigZFNVzBEp90UZ7CH
oj/1VJ+aYd19tiPrODM/kKixULWn2RJ+T/GoezqQx9wm7zo5V2GKM1PI8urqP6Lfj5ViPOgbCGDu
Uo3RiBgT5tB0TAHZr78R9KHqGBPyskGtbLf8Z1o4EMg80amkRlrj0R0k87nj2eiaIp7V7R+va9TP
GEihSjo4Jy1P0msWULe+N4ETxzPZo0mNwedZP96P47Ne0Ks02wVOTG4lAY4h5eka66ODUeLfwcJp
CZQu2hz/gXB8ZZSGe0BmiLem0SzD15pYJ73tJe3c0uz4efUbR6OCB3o5A5aLbk5fKl4lbtSED4Qx
z64i6Kko/kuYuY5t4c01eesZNXcDEYybHs8iXQ9uWU7ZmO5/IsuPAJXnnt/C3m9O4ECKfK9oTXyp
kkDCrsXmK+h8Pq6AvyKA50ELj59bj5WaK4yxBoXfdp2kQZh5OpWrhCxbQ0ZnqC2/CNq2mLtVY3Mk
0p//aHmseShSETB6kBgBKT9zCLLDBAUTV5nztJ13XIxdAN8XXGna0IsiOgZ10BLlKCg5r1AsQViq
z1sMvj4/Xh1PCRkjMUHzSJrV9BbLJZlEmD3hlpx4+8cYCinQ84tOlTCdB+vrUjeu6B/+pM5diP85
Kj+eo/lSRtZVb/rrrNB1SHteI6+PLQSGrLkHABb+oPJEERZAK9AQASXpx1s5XqIdiGZe5EiMJmGn
Q1FKwJRSoFIVedLW0A/51ifd01trXxb9Qlr7EVxo130sfXzCZyCdNSdRkV0S2q+6fE0+KluBhu40
65kHmzGeyBjIYWyK3He+mPXYYIl4gLTfJC3IdxbuIeAlY8cTNANJjF0JxFpvQ5nq5pq2BwJJPsJd
WKCu5vJwX8Y7tgayGLMiJ1KiCGf4AKV5aiyUufAw1wRUFBiTQwmIc1acW/fNe898EMBS02+i9fG3
D8dtvkchBK0DYJzn2mfOS8168spM8SZ1B2mNsS6Ib00dENxw7t24Ez/YQMaQqFhQU9DMebOIV6A9
+JSWSkJ8EPZtwKHzyfWheItirMq18QQhUCHvNj0dm/rr5OnxKfH8QtaL7yOJLgoi7G1iIcl1IW9o
8dXIBqnenSsdH4vj6ATrz2MoNtUkjy5oHZvTTUpme24GheMSskMpTdB2Yk03DV12ZP9BRxEsdCtb
u5LzaPIEMUYim+mVquYQtAaD7TzgoOnwvs4YhjyUREmjCevlDHim1fzxQfAs6Y0JY+A4x6Kep5WI
zzdGuzCvlPD8rV8Uc2PJc9HppfjuWswQSck6JbhmbHagoEOqCBHDaR+NaWQmuBx4jIujGTrpSwRz
Et5kJmZaChH2dCk+xUTkmhfeIpjTqHrM+yYevBa0PK/XzWtoSgBs+NmR1AETG7qhkC/inNC4o/S1
KMZaa1rUllIHkeJrDBrh1ZP1sjA4D+p47CGDFApwtgDOZedMpr12nl7yhvp9CemMNfwx9MvUBPNP
mAPEM8TxH0YNwEAe4z5MWymp6ajjsX+LMbgjLWA3OfvGE8Hom1ReguKiX+hRAU8AbWRbzErMkW1E
vg0Pa8SrRox7Y+D3kXRJB9gyi0WmVJ2c9RQetDESElSkdymcCPXKXs+mFiy9t8UBMxqBna6lcLnj
NbCNquZAPKP83cxLL80Z4rf+Di7Kp895yMeTMAMBjO5PzjPtMvUoMik5r9ZnY2uHZvNjTvbCOzoB
r84Bw1fxD14KZjyLORDL6D82W/W7fnY9Xs2eJD8CB322VQ2vlrO+UX0ZyJndR3apfp0IiQbuvOdn
Faemmd22+MnRydGHfCCDCXpoi2GtFljL0vSAWIT2F5S9lZd3jhh6Et9M7UAMVZWBUQc/a3mWKe9g
sQ9A1rK/9TCiZHXoeAuil+iRJLqpA0koV7WxmmBB4QWYZHVlEDv68B1fmfNCq1up6O+iRLY3S1S0
czHroX5LNIXOPiIReNdy4JQ+sufZmYC5haJ8n21h827u1BCz2UuFoyLjjt+fjRXZpq00qKuqm2Jj
TTPOCUGDX0rS/eHApdvhaL3I9mzlwGKJdA90g8v8skTlLIHtcNX5jqMpo97FYEGM0WjDuJ1EQAU7
hrHtpz6pLjEJAeN7mcsCmU4XgSnNll59+jHpn2rJbrU55wc8VtXvuBZSfe7TkJ7qWjDylyrYxMAf
6VTkCD1LzXlx63j1c7Bgxpr0KBiWUx37KgdzTUjJNDIaR3wrnxvJEGQSFOTqLMT367K3lPNpxovz
Rj2UgXjGyOit6s1aGYDKyWcQkeBp4fOe8vFIciCCsTE+eKLVKoSOYq4YME/REk85AYmNuvglWQeT
O5TFWxJjbCIl9QU1pidotr/AMUzT4615tUriGhzDJvJkMebm4oM0Rwsg69mkPA+ZBe4XM9usX5ve
0A4km69WudXYs61SArwgMnmJB458tjMrKGcA2a6gPalZ/95YeIYeXwfeAtmerCYp8laP6CN0OnmL
eWDBftviHIU7muIwM3fpLma2a5jcVAfVvAfmlW3OugLsOsjoxTDX+fv8So7Nh0/s3PVkA9DarnJ8
vNLxwONLTdnWLC0K0WF0vcnLSGudwYsRrWZ2ijQZR9Ljh11kazh5oIC3ldo46pd1BihoV7n7FhPa
cbv5lYEA2+R4t+N5o8HiGCuTZbMslwNc88x6lj/rRR6TBXeW67HDJ96yx4O3N9aDqpF7OHyYgJ+8
ycZ1kVzAC/149zgPxM2eDoRcL1qfh/R22/vPx18eb3EYbBJjOPKmjYuc0hmUZqOaXWBEe1V2Ss+6
FCR/1tdoimrcjIeDx1U8xoZoxSRLLzW27XyGk0ccmCv0fiGxxxua4dwotp7TSOX1GtHziX6Fh/6X
+3j7OKaILd9I6SyQhA4Hs/YcW7UTjqnlKBfbW6WpURHIdJfQ9xehsP8CULbHC+Bo1i3cGGiW0k2m
fp5hAd4c0x8VhwWWE40BAPXeM51emkuntvR2nNbtgnZj16s0sKvYAKAkWk13B8OwXjZ7J1d4Bmc0
Yv9SbLbDCjREoq7U1OAsTtoOkVLemu+8WdjxkH0gharfYP/k/ILxrwQLBMry1H6lAAcOQJVRPgHf
jcHtIKT79eB9uL1cA3GADgnaIKL7GZtlTQyRYB+RLUZhkutm8zaQsQzTiY85rAksQ1OS0ylLDrkb
Pvfe4cyL+XiGmm2ziiazumyoeSvtau0h2VE6fCCKx1Ef2L3vT0qcZp4vUbaUDkRLP4t1cSHGji+G
c2XZvqr0WolaIyIWaxfrmaE9RcYF9TvMc3Umdm4pPXH7W3nxEDv0KESSECcyRKouMsYWwTSDa/j2
O69ti/dWsD1TuiKE04peqVYxM9Dobg7vyjsKarRO+D/GRGzblNJKQl/U0L4IBa3g+QJWvot5AZVY
B4y3kmj1whLsx7bw5oM8uF03ANXB7YqCKPO9GDKlBuAh+5i81YBqAvQQ59XgGF22GJM1kihPQpAq
6TUJPFLxjPpf4it0kYA1RdNldsqnCC6XVNRBmgK0EDO1J/to/WKA921xCGyTi784XrYAqOd/xDFW
vlEzrQHDOy0k0InCXbQ8anP5LQBVoW66i5C4B3fHeRr/clhfQhnvrsmFqZ5QUpJ+u7Tn9sTo9yCz
/+RaeBp8f1eKLzmMha+65CJdJnQvlwDn3M49Ey3jFJGqBFsbcPS4AsezOV8Cqc8x0MIaUJb52YPA
Eu2QdP4NA5oUQJN6ynhX8KxgnN7kqP64I/MllDH2AmaSGkmDSj4vIdJety24Np+8g2gKgNM3dsWS
xxz6F6v/JZJxAQuhqM+tgAMEwExFtKcVhboDyBdnZeNP5h8xbLR4BqJeX9LA4zlerTujt5EvytZd
QGmGueOgHGW5rXlwdno1kRQxnFByMNt+TY/yryginv0rayzOuniXjg0V/Uio/4+0K1luW0m2X4QI
zMO2MJIURUmkJEobhGVZGImJmIivf6fY3VdwGc164b6bu3CEklnIOpmVw8lCpSuqMDcUbTTPw+h5
sCJr9Brsn++7lYLIgNfesxxMf58lVX+mnlBJoWqWsJKT4YRYPx0nHK14yMU+E40Qq6eNnkIJdq3K
5Kj6qOy+DKave0inOxwvw7MNBkNKK4sGFN8AxBuM+iWvt03v6utvQAf7NuxDJSoy7QpRzlFeY4s2
lox+UMqtERMnid1ivPzutEJvTw76LSf3Mfd5+ydwz5MBk6pVqyQboWF1d7r/KBxgyPnu7vUO7iDg
tdUuPvENw8SWSxOLTtlgv8aaVbmqUvSHnsFfhk0KHihNkAG+rdJigDWTwnyzfBzU0yCDI1No7Vxz
69LVsAQsXaXV5tRyzHGxUV3TFYNuO8KWNZalH0wEdaxf6LS8A4zqP0ob9GXAf+v+l+48oD058rpN
5On3nxEIT02X8/mW7ttcPON7Cq02UeeCeOxQLdGZFf+6fZaL1aS5AMY8pDC5gGwcFcDN1vvwfumr
NqANvShtFjDGzxfBuy1wMaM+F8j4Gck4FfpwQj0QPEUb1a2C5CHYvNwWsmQhcxmMYxnHVrXEBDKO
R88ZwU+V1pxX82L6YiaCpdLP2mZIFfphNttqn77WP9GfEZ3tT+5S5CW/PBdEH2kzxO07qTcTSteA
MYVwHToPaBDKyR2NSQPd5RwcNScWr+bCaGQyE2aO3agkI4SdXYxruzzvsfhQMRRNA/G/hPo2my2R
ok4C7bRI2xwMTGRLLTFBvNZAl0ehIhi94OizZAhzeYw+vYw27iGBPCUh6WtO4scCvKi3jW3xCs2F
MD4xkpph7GUIabzjBtFa574Xb4krv50tkqxaDUn/Abp9BaFop37NJYa4ehH2q81/AHVys682RG2i
a8IEkMiQX9l+1D7BM1DyyeQGgcRpUeJ+QwZ+z4OgobABdSHM3TrgdtcPNHl3gZYc9FsM8Q1VRm1Z
0g1FNpknuyJLwlQP9PtBsaP0bxBM78nllYcZ1+f/H6c4k8VctAsGDE7hGbJeNgbx3qsHI0h3I2px
TgO6NmcfumgC3Nu6B55AODVuHnn5YGc/gDHWLMME3SDhBzjH9xA8iHhhBIiGDV7Ms3TJ54fK2Kse
nUrlVEHOBtwv1Wu0v30fFu/cTA3GGstMGMOxwZ/P8U4SV53jBg2X43kplzPXgTHCLi5LkGlIOCt0
e72vSOL3turcvRaYprU7Iq0GTqC4mPqYS6SnOrtkU1SWdVhCIk1HHD1PcM8e2e+5M1A8zRiHPCbq
IGNDDKV4wry3BSn2Wn26/YkWvddcGcYJq8ZllHLkrWlUg5FNLKRXifzKAcbF0HMuhXHDQyVNERoI
IKVCd/IEczjZxcZ3n9dB5PGggt6OP64vYjQ0TZkmxoQYYXpZYM5KUyCspUs0XAmFzwCAyDk5alg3
xLBJRCu0UlWUVIih/UzH0THuVYLuctTm/ur4vjViE4nnMddCczKoRt62cFALb+wHm8QIqT/H/0df
/jLazgQyABTFciZrkUzHuzBCdvxQHNXJ0Xn6xVNtsW3dmEliIOiUi6mVZThFXCVkG+KHM1gNJrSQ
bB5EVK6Br8le3EDup+7yLjLHUNi8YmlWZzOsdVDsO+HD5N/t18GXtjJt3uej/uKWpTAQBQZ6K5t6
yNkMa8vDSMDr9CjZjxpaFm/b5HIAMjtNBpqSRM7OtYXTfMmQp0eDnTdintGyfd+/x137egxM+7ZI
rqkwKFXpbTnWGUzFaRzt2tg3eoojr4oX2VnzTnIREmf6MWilxHJkxi0ugtNTHgPlvjwKGlCe2+DN
u9wMhqiTXhepCYwXkXToV8J9vjn/vP8akLusuVtyeJ9NZYKbXpCq9DTiDOt35RVzX6pCWpc8u36F
AL8FFUZgqv4jEu2AmpqbIV5009+HyvZ+V2OqJlID6S9nFyvFo3tv2/nKiWDn1PT4Jr4+vvA6j5e9
zkwkgy8hKEELEeuDaesYQPPpDaj5hTUQL9wPybnjKoMv+QmzovVZw9G6lN61aongqq/B5+1bsPQ0
m6GYqv4eEqAlUijDAfeuVvyk9QXMU67EV6vd3hazGK+hXxsLx7DJUROZ643A2DQn2UTnsT/dB/zR
0OXD+v77zF3OWlHWex1/v3Yd8EfTZRmdd3Ewh3pbj+UAd6YIc48TkFD0oQVBaHK3newpWkfbSbT1
jjTbR1T+77XDyGnb/y9A9a0cc6WNvslTSYFMDeTbRHSxyBlF6J8mWcc1+fzksgos2oSuwIxFCedm
MoepYpFzH1LLaxCZfhS707OGuYoWqdj2ubIj0FjzRy6pDn94Gt0yTXT0I/d2JUibhaYyxhJaK8R+
UZApgP9bIFoQS7a8GhssyLmQzAsec1sW/8oHzMQy1zlupt5K5HRCpIo7JqX267MddJtA4QKzRu/r
LQ2Z+6y02MUjpxDl6O8lUbzCwfIR7wlDEq+/UGB9cF/fLp5kh+R5vV6j4/RInzYIYVD9+vwEl5t9
/4a31COAhuN7l+1rdggMBkRI+GdmiV+2VQINiHaPBYqgy5BWnLtD/86tE2CiiU4EzZpIvzFU25Zb
WSHRyq7sL+Wh3OguR9iiH5wpxSDOoPZ6LedQCpHnEVuPkEy4l3CAuc1LTy+SImJl2z+2y9yXcIp7
U79QUWDBMf2jgp0UUeaGdwFl9gkCG+S2LdEHDPpj1J/GhVgshfGOboP3ODc/tQi1s1/DIpQRR1ou
Ymnu0XmfNkrnWfbV/cfPakS4E0vXUPPWR2XAqRWMVpIViKNV2smJvdXTKt6ZhY2sWJI6AUAxtE05
qMBKATPer+nGqccXXkS8GAp8a83mMsVBiaUsgW3hEwzu+xkbwsI7xcd0PeqbdI/X5989o2YiafA8
g6zpnJqX/ALNw4x49VpMiYAYxHcTbOsItLeO203A+bIGA1ZRGGPcRoDAjeoj+JBOqLmsxU2CDVTg
q/jkZZOW0wUzBRnEUlNsCp16Kg9t8un+sgsCkHly0IcD/AYDPlmVjKVmQAgKqCdQiKJMy80/c6DX
YIAHqXo57dqIrineeJanibYLRwbeVx4nBg9KDQZ1OgG+UzhDmxfEo9ipMpIIPPx06J1zbNc08417
x+7GPg1Gj+7ekHYODHZ6Z2AuCaiDjK10L4K6+7z6ekQpJ7R1lxuZcnDcYBBGC7uzKDQ4zgzLOpzk
UXmic5cYP7ELgfxvMG4w8JKqeoSLTWU1ZHPcyoUtflYosWOFKdGcv3sTfps8m6ytiqI1iow66fez
nz1HWxAw7kHfNBDhjpftWQ6z/nEbJoMfSRGfqqEEZG2BWd5HgRdvsQHHabIPNn8ZIc80Y8ADM7mX
TAC7Dm1ijHcTntQ4Qd7gGM/+TQYyxtGSzTKiMOxkj6OBuggaJB3kC3jbJ7iSGNzoBtmUuwb2jxGr
a5oR/Ed3KBZsuDhPT+bGTTMZ9DCyKFNSNZ5QUELvDKipKAk34hZezwwPb00GPOSiyoVUga1vjudt
T4qgIuAjkrnzzItdF7OAhQ3wQ7UsilOPs7v4cUkQjCWu4BqWHd4VLakuTtUQnZzvEC19buLk3urt
27f62sx360gZBBEMqwzTC8wEyR6MiOq2ssEm5dxJXNCorcLaDkF27A1oDJUTN7LNAB41QixB3zt8
piSuLTEg00nyKdNr3PrL2vNq27pgVTy4lYUVKiTYqnhb+eWU8vdNZDcYZ5M0lYoIe0KCcouFUSsw
PG+fXk2C3WXW6pMjjRoNe9SmijUYumJiD/f1QTuLUupO1vrJyBEOKk65VTAo6AfJrrA/0+0nnjkc
aUt3ZS6NMeEJSbyytyANUzWkcBL79YLohPtCXcpLzsUwEfeUlz26Uk7XoEEgGfggg8sHr8a0aBZz
KYyVFnGRFIN2jX/Q4J+Aww3k9KhmcQvkiw3Yc0mMAV7qVMr6EPo0KA+2E1a+Ya7dpo2OeD984c1i
Yd0o71stvZBmQq8/amYZuVaEl1ij3+ro9CL0u4spTyIeSJ88I+SJYlydZk4FKFYgiiZ3j46F9MVA
zkf1BGkvn/nxf7NCduLAkJC9aOiHC/14r0xEP6GuS6sNKY+/Y7E7an6IjMNrwIIemWdodvFrjJBt
PEwWm9h8gV7HiGiWU6OL3hY3VLyxMtBiHF6Tvlx+mcV4cP5DGH+YxXIft/TmOVunbQmkY005/vtC
zgAJ2M8XTgC62ARjqqaF152mo5uOuR3xSdASoTojqMYENaz1P0xLnG9Jf/ef+PUthrkakdV2gtkX
wC/MdmHgHnR5z7Scw4vGOHLY26BKk9Sa9AriHRI9RlhXlIDskODgbiu06Hxn53b9kLNrZ8RoCIgU
KAS/61GmpTEYwQOPbB71OUgLbHg53sU5zrlIitozkZWGPVZmDpFobAaVzftW8U5rbdutRFTiEvhV
57aOi12xc4HMrVD6XjCHgeqY72rQKAePF58jgve96L/PdBou6pR3XQWdjtNdVhPrMUW0RPtGnU/e
FiFp2Yn+Y4TsGE6u6pko9rD1lyMgy9HREQB6owDMCxytqDXfsPbr5PpMK80UI11Oavp+dER7F9tl
TZpAPRjrr73xRvfC/j82w/K0Y7ypoMk6eJwgdNq9YJ8DTTGnTrXJ7rIDeFV4rY+LnFFz42CAI2rL
pMglao1Hr9+noYMwDyu7UBN+/fz64hL3L4ck39+OARDxHKECrUIc5SM5Oog1A8MeDlwAWYxJTEUG
I7qFeEtkDPJyPo16o5pIJYO9bHjUXG1tp7KX+9z396JGM0nMg6STMzUyoRQOUHtNMUCF4SlhBZ4C
DlQtFbs0dMBKKha9SCZWVf5+x+T4VLRhq+Iaq/6h+rCehremRtvQJvq4bfdLdcTfJDEBwtjoglCY
GiRtjjvv49C+Plnur58EL32Q2Of2QDRuZLxw1zDzJomSaem0uMJ8sFCMy7qMrOmgI1fzIpDSrgfb
BJmuWzvP+2pb+f+e5fzkgddSvIcaGMgBZENRRTQS/n6wyeVykjK1FAHIXrg+0PXW5O3i3P/AFhAu
t991ookBld+kMfAfVUWTX8ZOvKZoS6wkww3/YXln8hGR1HsCj01+3Tn49qO5Nz2M/FU2+FeCDZ5a
tz/z0tNHl6G4DBYKydCvZjCDt6TXqq4YYhHVs81WdmsVhXBE1SIkBl/Wii5i4kikYMLo/ptE5iO3
4iUZR6zuOOQPKAwbBvhWkQ5Gz9Pl9RFx9Qs/0bIQ6/4mkbmdl15IoylMRVqK3CpOeKDMZ0i3cJcb
L0USv0miuD47zSI/TSD5zWBFPfKzu2ly5M/XwO4C6/AJPyhTgkEb3aI8L6UuOAxdlmQL1WFQPMGE
fxfclLKCZ14Og9LI6PUw4ukOdDouVt0bBB4ytWl1FFkZTArUvvlmoivgI3+1fDsd7WETYNkNKLHt
+KV6sk+7vdPz0oZLLe+//ULmI/TxaWiwEgu/sFujMIFVFVvY29T4rQuuQByNTWzz7qQSje7aND/A
yNjz+t6X4PO3H8F8nzpTs1Ms4phAZ60RDO+iJuGZJOWGW/S8/zDy2fdgHHiaRlbZWAW0xau738tv
p4P7/FV/8J73S5Wu3zRiXPcwTQjtYmjUrR0nsFoQj6NaGz5uNxpRSIzBxsrLthamChDR+tguusWe
EhiE8GJkgc2tGi89en77PYxvlzN4Yr2nn9lxPtS36UN3wMMCtsuW9Bh5pDmjTWhxEjhLb765VLbp
RTiH8jmXqNTN9nKfPMo1aAFj50Fd+dHdiDQBNnPF7oVgcQTa986bz8i5bLoPHrQtAs33V2e7X1Ij
ikfLxM+4oIiILIjfBKE3YsuqhdVrHBilAfsNC2MZ94aozC09r0X4Z1z3MHX6pwCJCe6g2zKmzZRi
Xg5yF6uN0F0FeUiL5wqRIqTFR1vAOAcGOmwoFxXcXWPXw7qlIANpGciYxLKvoGBJLm62Lu0piMjH
zosroqH15j7PSekgSK38/Xr07XtwNtldAjosirD0UY+SvWlnr39TvPrN2hgoq87lZMU67hzw9Ijq
FWa8sFuP77c4IHIF/Zk3MdIsAssETj58vEgVOYURMcOvkxOlXlz+GEISTY6QEqzTsNYX9Z1jYAsx
7W9aMhBWVpbaiyHOH8ko0RYST/1UE3SJTqXHuzcc76UyIIaBw7yQDPqpHbo41I0wrX9Hn3NdEPs8
yKS/+w+7UhRdtExJ1gy28UnohO48GDjV/OJZJB/u9fCHuDEM92/ObyaHOT9jlEKcHuS8eE6YEmRJ
RPQOU7vkCFpEgpkg5vQGZRys+NzQ06MOPlt33lsMb3BbzFJ3LcLD73NjkB0Zw1YLQ4jp7NbxLvfK
JgS54x35uYJnKUjQbq+Zi3zLTZYsWuK3ZHbUNlXNqO87SB6xFu31V+hFnymZRjsHAHHXsC1eupkw
5iHQ6eDCkCwKd7J7thP4rRAwg+VJe241f+F9Oj/Ra7Qyu9951cdYrwK9FLLdSGhk19y3xuclMHin
x+C3ZoSaplaQIuwQXb1hGhr9Lmi/sG/bx1JK6zdtWLy2GjDAUnvXDduRf4UO+LTVClPK3Upwgk/a
6pLsHh85Uhdd7uxzMVhsykWdDwk9w97Od+Zd58nH9t6pnr8E5zP2ueurl0oQv6nJhJAn8yQ1lQGB
ICWQnPO268j+q/sAVnHXjkuLuDhTjoGQ87kQzZNGZWEp1XtNvFVEcnC97bn5wSUCxt/UYkBEnFIM
IZwgqnJaj245TWobg8UW0e3MFZ5OyWaym8ev6TnYF/6XQVuHOF6ASriBy1f7mt0GbBmKLYvaD32H
lrb+84XXgbb0yJ8ref33mQgTLBynuoWIzr5uAMZrW5gw2v4VgD/T/uRR3SyHTsg7mXhZi5JkMlfi
lGnCecCsykFfNxUZtuWvbHt6/hkH6zZz9t0Ob94NLWhyTnKpJVaXZ3KZSzEaXSpVLeTGd5tjc0BC
SlkjkWHv0UTIuYALKZvfRDHXQYzGJjkLEJWR/CDdo9y//+Rc8UVEnmnD3IIsjJrKNCGicra7/tVw
MSq3D3Kfly9cfqLOBDF3wKzFXOvUCyKDJkBi8kSyL1SFMLdHewhltzGJ9NS4nZMdXLfCDLonPA54
5pNnXk/z0lVQJF3E+jQUkJCawVWZ2WlixGKo6RNNRlWZrdTE4QVBi3kfRZbxGpPwP5Wl0j9nWXQW
W5PeNu8p7N0QTb2Nb389DmhCwQgw5xsuBV1zcczRKlqZXi4lxGXEeX+fyM4H+3RO7p8DbsfQ4hN0
LosJVISLACd+pqrhDbw97g4e6K79MFDBcILkOTf+Wvxa30fJPj5zJH5NLf/XUer2eEIwhJf2IfJH
FxSrn48xL5dyfduxUDnTkH1n5ko44W1g4H4nRPnIprUguQl2ta/Nzdr1Md73i9yF5H5NKMuQrq8f
HaTyPvUn0KL9iMBO4nC+7hIIzH8PDUFm9iqbjVBL9MTFk9ucN77/FIO/9+ebfUEr5Jfdyt5fDfHq
c5lMWCNclFTLzziDzfEYI0lMXu/XchDec8InnmoMhJuKcGrqHGJw+zsJq62S8bGVf0SCLTa+Zdzd
Pkme7bKM/YaiRxE67HDzDxGhi9BcK7VXvk/QAo6nXmGnv4DhNZenZynSUGQ0pEgSTQbrzGn2qEVi
b0iIx4oAZmVyBOkcph3LkYy1jdIMz2CWYtK5OOZUTz280/kMcQii+rsxtdPAfgwxxra6fZ7LV/Nb
LcYRhkZZ9mdqmMbTHg2KmBi9/fcXPe1cEcb9yWGegHBLgCLOKNvxXvL141r9wN77INpxh7sWY+y5
OMYVRq2spyaFGizFzR2nUoOLF9nuxXurV+v2PeCOjy8xLeKafZ8gA9yndDAxIgEFUaguHKz/wQ4i
ShnpP9DdATatjg/EdDuiu7yzXXoezUUzOH6Rs0g281g6vFx8uGMsb8wGovNMn2MibJt6U5pnpaxw
pO1+cEBOgQYDDoQsvpxnihhU0Rk81uehukxY84IAhlJVguDcpsOUT+YdyCOwm+/HHquaP7nfbqnm
P/92bHe60ieXsTQjHKDTuQK+HLJ2Pi9sXyoe/yaFgY5ikrWmL2AhL857nhLsaY4eRPIsEvRORA7d
jsULb+lf/NP9/WOTbJlwNMdKaSycZ9cQiYSr6UR7NVBBQM31i/PxFksGCvZmoK6iorOGpepJp0av
R+0kHbqL7YjPEq1X3ZcPtunx6PuWuk31uSgGTPq2lXvdyiXq0hwxWiUYmnS73foiudxWs0UEnqnF
IIkp5y32ZxSwjaOTuU2g2A54yziPg8WobyaEAQ99GAf53EGIY9ZE/KkH+9MrB4Cpp/jDFmYiGJDo
1WrKswafZ4AtBJF7OJPaNlfGu2SvW51L/bJs7d/yWLioK1FuBhPfCPU0ZSMF1UN1squ6cgXLiU+b
cXL7gTSelTkg1pcrTG4qqVt2D7fVvobnN9RmIaUosDNDQdL0sDm7GHWveqAKnZjuIvIS+phxIMXH
0xOKyU7qaaCX0g/JETNkq7Vbr/SSdCtE+dyenEXAnp0NEwbqp6LqtEsqHSqTZEMwTTZSTRfypZ84
bp13UwwGc6xaw1UR8BUK2YktjJUG8WOwfl7XFeFy71ELunXUTKyi5Z1xSi44apoX2W5XKcjOeuLf
3b2t11yWxqUevjkGsIMxiTCdkMqFtO2YEOy6TG31GL7yKOQWMxOKZijITYDbQmfXnetd1CpdWuLa
2NG94tR+uFKeimB8UunS3QaPWtTLUD9RPjOiP9823mV/OBPO3Nkk7fVQLWoJUQzojbc73d4h2n1q
kdtq3NGm1fnAUZ/+ym18i2VJNqpcqltsw5IOWhUUwb09Rra6QVsFXS7yVwXg2QFfK5Yznz+GUquE
Eg4YjSzb3isJ1m9ZvYP8/4ZLfrZoobqKJBP48dC0w5ynpoB8Irw01G94sqvbePA+/SRYJ7bef4Eo
9fbXW3aI39LYY0zksOpOl7OE5BItykXr8YOOqGaVgz4CjqxFBzKTxURO1smqJk2BZtttGjn64Koy
mmhr77l932dYC+PzPNZyXmQmkcGwtAkLbWqgnUJ6r5DtuzXobd3RlS0Ub5zPaX9bQ86nUxggS5sq
LCdlkA7e4BeB6u1FznZt7udi4Cs5ZZOQD5DQCM7loQW/bIYNOqsNb2pwGZNnJ8e8tYo4VZWuwMk5
SNMlLorEGINEtzyfHH0xZJ9JYuKk9gzuAu08SkgmHR36Uj1I5FA/l/bKvPN/2Ha2C/a5u0f0yeuz
WcbNmWg2bOq0IZOHFkpu3rfv3uFSE2xSJHYexESkvfqPAQ+2eHeACaKm7FSFagttca6aZIs1SZ6L
DZ3+319ask/X3Uf5cdsqFwsPYIX4D6Kw2+VjyYiVyoJM0ccLHe1pg5tsrcYWfPtcrXObn0RbjEe/
JbJJtE4ZCiPWYKYvIO+JbfTLT369On+YvGfl9Ur94c9nkhhMSZv/nKdWgpUCFQ6PovNL/4aupG3h
WU/a06+nA7ZKds9jIMRoECpX+oDqFe99S8301g9hoEYuW7UZJWpLYHVodrlXgNLveP2olOIUvRyc
r8q5Nyx/iRE1TZmnuKEtOve993ZlkTPS9psBkYa31j9QpeNIXHypzc6aAZ+86RJLGTt6U6UdFlxf
ri1o6mFquK9shXecDP7I59gSzQmyarfx6FKIY3F3sU1wM5cEQ3SSDxK3t9F1X30VlEKYrcFCXJR+
LMfZ8A6aZ8wMQGmyqutxhOtT3FEb+zjb+q7BheW+GKlOt0yIgSMJLfCn0ILOILJXfdAmgnUtfa3g
IwvX/l/tlQGiNpSkQjEgLM3t7cb7qDW7qnzz3kFXamonf8Owrc9ASGXCmpJyN+oizHWD6BDvuoRY
NjxkECLbdNtOr+HujXNkN2RW54uqlQn1KC9OuY535xRTX6vVrnBqW9BI69sIEje5HW/BuJlvP7ld
sdcNG7d+AYNK0SlMdb27wE172w22vmx3Z/sjIdl6RUnh3TxYV0T23p733KkzTgiiMTAUnUaz6CPA
0NZBP+75lefAlmhW5t/x+u+zUDjsJaxulXp8x97boldN8SqvfB4s13LROYVX2374KGy799doAfV/
9vbD08PJ79CR+hyDwwcMHf7ki7v73sXG89wOXsbBHzkP6sXMKtaw6vQ1hEZ+tisoObeGUF9EilRC
gAHmfDU658zREk/IybCyXtYN1q1vHnn5pcWa9Fwwc4XHPrZaKboKFh81UiQEAx/HrXgB+cK6exPr
LUbreSnJxahwLpW5y3WUW1INsqEDMoPH3fb0lEW2dEI3ncq5Woth4VwSc4tPSauDKYlKstDnrtpF
a/c4y7XiSlvj7fY9XuwDnQljO4XAq92pZQZhG4wgRbWXvcc7/XCKnW5llwZ8Tu0GWAl2cu7de8Ve
F26Ai60bhOf3aIGWvc3z38HcZjHGw7tsqNJN7AhP+YXY1ZqyGN3Wd/ElPZfD3F0pKurxZE3QF2Nk
u11tP2HrlW/YLlnDt9H57NTmlY6X8GIuk3mydG3Zx/UE3cbO/vBSFAPQsL3mcqTzTPTaiDODjVrN
/m2im3av+G+gHHw0bZ6npgHIrQ/FBA2ndIp0fCwcoLXbbjPMYqNjN7ZoW+snv2ZJP8ctaUxckPZl
rcchpIUNwXT9et37P6r1I8f6lsK8+QdiEMVK+rZoI0k6yNlKeEI9eortUOBNfC8NCOlzMQyEaJ0l
94VJbe8FrUk7tCatnsjDqwtqJTAKbfiE1LxvxSDJNErpOc3pt9q0jqOB+OEZ/dW72os19N9ysypL
setMP7YJYxzyHBPgEAcWJcsrNhiRwL4ZNEfcvsOLJURdx9STrqmypLGxhzRpsaSAwfBQToFB07ip
PX0MsfO8Rgk/RezBzeAsRcpziQw6tVIpxKWkIGrcNGgiFtCwgMckMmGPjwKnoL1oizPlWICq4qnr
BmokOEW1sDUc4svtA1zEo5kIBo8avRewbUCWDkJH6q32Csadzk6w8PavPNlMELXPGSAVk5inSQ9d
BtvJH0q7aQido91wWdmWovr592FAqY1iow8TfJ9NHxJE2et7bHfOdo97yh7ErQQt2vlMLQaUBEVo
01FQ4auMn9WbhIUQJ8nJRAfJEy5vIs/yGGiK475Vjas5bLz33URqmAMqyKA34L4eeGox8FSLpQWC
Axxi5YClaHJK33gW1oAJXoGQ3pY/QH12fgwsiSCILs1WoxnDbX+Qntay80w9720rX8w8zYxCZ3rC
yippzKSAGCSUVf+4fX/frTCGgVWndy4qks/2JvZvi+QhE8sA2WdC0YsZLAMMkNsGT1nZjRsvvd9U
KcFj6H88SJ3BisFsOsUSIe7lKBB1he4CdGzcVokDR2ybS2zUYyulEBGnZPglomvC7mWeRSx7RlSM
DTpTbWgWg0jRBYtkMjD+4kUV+vCNK2/16yGxfThGkC/ZWEjKz58tRpwzmQw4YYOj2saRjluM8a/3
/u5yL4Dinxf7XYOuP439WzUGmsZ2lOP6TMVgdBO0fhOpPCzXRq4qtHnNNRQMbsligOnUDL15wuvh
ADJ+6Skka+6jb9kcvrVh4CiRG02Ka4NCH94mx23tbscYpL7KVj2edpX/FfCjmGVw/5bJ4BJ2HDXg
r4dWSDceG5m0MTHc/EdUkT3y1RzfuIy338IYbJrkVo/bHApSYdtkdfs2LaaJ9X+MThcZTBq7IU0z
BboY3gdaqZ+eVkVAs+Ho+yux383miFsMn2fimLilMtUhnDSIExBNHAe32ueb5gVcLg5H0BKkGyiO
UnJkFc2bjF2IQ1zkF3RjYIzXCd8eTg4S+5hb5EhZ8lBzKYwljJgiyE4dpKCUYCGprxJXcbEPj6PN
Yk/hXA5jBGleD8qlhpzrHhmQjRxW6IfFvO+PH1ikzmsGXWxOnYljHVUmT6DhP0EcuHccL0I8cfB2
BunQw7K9PKJZwSA7OspAns5vl4dKIw/u5a7B0lSMBAfF9rF+Bd/R7aNeTLLMfxNjOSeshK7jM/2g
o7M9YMKeYB0smoaAyCAj/bTuOPdOXcKuuUDGl2mjkSmoscuIPmQ/uxD1HdHB6QsVhsHd7kiyfSrt
3Dusnp5Apz/a6QtyfJoNhvaThUZWV3LdgtzbqJ3xWPqWEGH+wxjfVGmjIDclfthLgzYQi883uIRv
cwGMI7oUXdmNFT1qb3u2c5Eo/r+YDaU3njdaTH/MZTHeqLfG4izSe4qmVQwOIgNSOKsDCG/Ft5/p
q07KVYVx+5c65LWg8U6R/vvsKaC2w6j11MYV7Jy37nP3tr0uZiPnijEAJJ/y+Hy5fqXN8T3G8ucn
w72DtabYNM9NSyx5QcOwLNnCNjqwBzCnaLSSeBkRshyabg0+J9lr6UczszvT4ASxixHlXBRzbr3Y
tZcCIzGHDTgG398LB6w2ruWfHEwuc+CVpxVzhKAejketgCjRf9l+qIfM4+DqYqvOXBkGvyetxdh5
DgnVvncxWUAJJTh2sOwivj8NA90WJeg3IohwKG5gYesKDTr8HtjFx8VMFbarbZwqVUmtntqz5122
h3j3i/ykHU6YWf26BEHq8z7Pf4Hkf1RjO9gmcACN4tTBKx23HjgXgYX+A0JkOrjHy3gs1nfm+jFw
HMpmr48S9AMxxqF8jEi0zmM01xPUAn2sW7T3VU2+QHwuPNBu5k+OLS7mMufyGdSlUz7pJEP+xUfH
AkARzap4BfB8LzUHNmKei2Gw19BaI5xamAvmXs4k2ra0XsKxyf8Cut8fjoGL3ATbRFpDF6RBsDWb
ZB1IJVNy8pzKb+31F8boHr8SbAfg3IWl6G+uHIMdFWL1pishF+YCjDff+kD8OH/wxPDOkMGNy/gf
6N045uPRItvuRxuoLbrSUnw1MA/7tHuGo9vS622uGwMlJ2mMczmBblh6sMWyv5LEP3iK8c6PwRJd
D7Oqos6yJPmDigrIdXCNZx3Lgc8/1sHSNWtNk3WmAhOEnWve6iNbY2pgukO4Z9m43vHT/druNupG
3mBGgnOKHA1Z+ma90AQgPiBl40mbaG3ZtZd4G1AtcuQse/9vHRk0QalY7qQJJ7lBJXNsySDQJgoH
uSxQaH6cWlTD+fsYFycxZjbCEjlP1iiKVgftKGsaeo+uRIXYfYZxjJ8P/t2bG7vXYYwz96HCuRLs
GKtYaReUpum5jpPjrdBaCNaNvfBA+/vBWM2txvO+I4Mw2TBdjFLB+aI1A/tjlQB72M82uvzf6K6G
yENnF3ZQ3/6oPH/EUj3nslEhuwElMRsMGkj42sMvH5Q5dy5G8nlHuijNlERTU1QJL1pdZQJIKz0J
YUZV3E4eUkToNiC186r5a2iItlvC0W7pSOfy/jjS1lRz+gACE94aycMzOaA13LkoRLPvRW9tY1DR
QiMML4ezFIVh+tmQNYUGl5r0u55yXsX9BTudYbRe926gQb3iXfsl65yLYG6jltaJpJwlWKfj7D4G
b88B58XgaC6Add6TFclaDgHIedFHBtoy8H7G/JOLmRPsM+LIW0LQuTjGNISyr1shwZGZDekj9Jr/
4ghY7HGdS2CModPiEeMfkICqMSp3H+REIyCQCN42Oq4cxmODjqwPux5y8LI/gjkztg++8YjQB/wF
HFH0J7ORz1wlxmvHySVHmuuqkgNgzD3JB2serhIvo7b4NJtLYlx119Qx9spOFJzQLSidQdGuthT5
Y7IGs6/DZ7tfCg7mEhnHbRp92SCpgs9VE/WAgI7v0TjXlM3ZlG0VZ9oAER1t0EPsiGgcGetX9Eg8
fr3c/lYc+2arCkVVK6mRjDjAixsnninxF0Ivo90/qMNWEkrhdC5PIb6R1rpi85KlvjGSWLCbxK4l
sEkauSM71Xi4rRgHiNjiQtlcrGKghwi2jhS0VOvA5m1zWMzlzWyB9Rt5gWlk3Cua8TgedVsFTSWg
6M5NDvfYysy19sVSxlweAxVql2VmT8HIOUpH8askzWqHTtWTrw72hPGiYF1K5LmOyeP+k3vVeJ+R
wQ/tPKnTcKHCnQG7m/6PtS9rktRmov1FihAIkHgFaqWq1+menn4hZmXfd379PbQjPlepuUWM7/XY
fnG4kkylUrmczJwnNq7ZjSVX7pI/2W4M5ZioFJqC1on6qbbntWrpw90eq2SBcl7R/DWDaEi2oxu9
UU2CWUPezgNGM26/COdpZw27l18r7sxicuKSMclo1EWGrbUMtwzT3dm+/ql/+3Vb2xf90QsKcs5g
6rAyAbulwcwZ7y7bhxaag5+f5s4TwBaA3Ns991i26q5VdldMvZw4yPRhmpQIQgx3j6tgyDXzLvfM
KqyLS9ri118d/acbHJCvRjWy+6LpdpJg3B3SPKtVtf+LN/g/eyW3swWJJ3Tif7wpyIthpQkGwf7w
N98ws+X7xq4Pay/zigmWG2gZRo8PPJo9muohfHhemye9ZqXkJrZY4VUCoM6s5zn8i3iT7mvrbIW+
xXxL6zAvvo3hBKzd5lU5SgajiOOBYSTErJLYcj3tA2de3P0dy4b3j0Du/D9eZ3nhE+2G1JgK3AD4
N+et4nwpsW9Yx6bwA0zVrzVTtfJGyzuePL3Xy0j9uG/69vwe/PIf44f4S36Arfr/cBEkA1IYqp+W
w0zOgZP4dn6luzdzGym2n1veEwpiIbZO3jYpa5dPTh7wypswIvbDGiPzsr1/2mlfdpvj8aNBb3XS
28rzIqcLShGyMePgsAeo5u189lBmzjd7M9o8ru2/WHENhBSjlGnTTBr7ODvvIT8hPbBW11mszF+Y
Yzk90IkckIM5DMK0eATLmKj+DbWtZ5QL1t6WxWzqJSkpQonTshi1DNcMmC4MJkNsjvStjyWoD+Jk
Wadv2JOCbT3Y1TMvBlobJbRmXOTlT0ATB76qgFEMhNgmTrXf7ewNEFKIYGZkxUoQ8zE5+UZkIecF
Oj3q9HgEudZGohqpcWyIHiy0WD7srK+n7Dv8rufx63PyWMyT+Vc7zhaHOFwKW/JQkpQbA+egH1sZ
EDia44XWHwQBK3yuOQxC8k0wdSYkhM22E7X1dBMAa7+Wnl7VUcmmjAbh2LI06yhCjGnPdi9Ajjir
j/iaayLvc1KQ6gyVEnSq7RvAI4g7vySoRHvO06GxNMdCcdXe2PuY2GvJiDV1MaWER4eZo1PMQPpt
xuFsfxywBA2vwrCfN8vuhkdvuzOsATtTTvYdGh+s2iWnX0lvrWV8JMcWbQwaMi7AXugK5oJjMPh1
4mVSzazu8MiftOi5oQ5j71F4jF5uG2zJrElEmIz/EJQbQUFEdDL976Q6s3G0VGMTDb8Vv98TFlnJ
UFi3Sco69A9Ng5kqIPQqV2RsRuRlQdUzLzq1w5defyCsckwgMbkQWzYhRa9ThHoVLzZ6zrgdNHaa
lZtCZPWxSNdmvC4KmVOOySAzMI1K0ZFHsCQKRcDoFKbzkqjwnKeRPXiNHYu1pOhsUy/M0D9sX5CS
XZuxb+M2NqNTRINdTSurVpTdbdFKXuE/JOYBUKqpKCY1pUdqNIugN4YgPrH6rAbCMVLsbTcmGyOO
LGKsOE+LxEwFQhOMAfcsvSGmaDsyZx1OVR28DsYRvZBb4rc7Eh9E0fYrWiPFDP+wZmpCM6CTKuYd
XN8GxnjXxCaokfTR47FdZcdkYvZt+S0ekSmw5ZDPqVb56ld9Ucc6D+NT2pB3PeLjA+VpsLJ6fEnl
wI6C9XGq4Lr8HAVBWOoxK+ITnTIrSs9cp5is7mNpYNaukFoSGh4WqhoGN7TPIwLNySuiqIpP2lHx
7Ow9/3pbXksqcPn70ovT62lBor6MT1xx6MR2WRI4IhmPBc03fRJtb1Nb5kYIUxjYn6JSyTCbZdLp
WQtbNVDDSvPJQsHb7rJ0RdPkd/RD1QDi+x8dSdUyOvokVrTolCSnOK+tgDY2r7+WfmgpXroF/M8a
it91vGYYFxVDNdG5pmPCvk4lg98lSVo0AWxR1h3rvraD8muQ/kqmyLktxyUt5//S+eD/AvpSdSRv
dB+GKEvvq/C+Dja3f3/xnJipK5pmwLx/YA4vfl9grqFXh1F8KhUMv6w2ZnIMTLLCxKLqXRCZ//sF
kS7I41AtcVXjzPHiX4GZPCuxUVstOfYNPd/mSHZH/lGJC2qSonsp0oLtONu6cZuRzAr02pr77b4V
9c7I1dM4ifuEPhvJZPv9Y9Ag/q/LQ2FupkB1Qv89rR7T9sCFbSp2nTxRALcobzCaT3+6/aVL7znX
maoLZuChFJJYwkzxjFqD7DPsNyTvqkE2evOL9Nwi5FCzFz9eCWoXD/uCoCQZ0ddaaCDHeKKV5zRm
4UQN3NzxeJutxdO+oCJdDR4IPoQUVJr2d+ZnGxLvqflFj5yk6FcUa/F26MDEahjbzDAu/VqxWDCG
ZBhhnjvu/TTjfVcPP28zsyyyfynMX3Chupg2iK14ZR2f+iLfFFUaOcwr7KjRw5WLuGhQDGwSxHQg
jWKl4DWhIK1FWKtNfDKjdy8K7bg/9l5rRyu3Q06K/nM7LujM33HBEM3D3tcJnpk0OQ5db2edO4Su
6MtdUXWbMbG95EegvrRtZo+Da/bFmUf+Y1PU+2yEY53XKwJe1JaL75EuQVXqqtIYEPDg8CDa9zp/
zgmmipXtzm+QwvoPx4muY6piF4GAW3vNfdxVnkG6HFfOTKyiPFbdZPXFygWYr5HsPHIT/qlGOVwg
IV2ADLM8+mmY4pPO+7cy0B5ZWG/z6GTkTlsaW5RjmhVfSEY8fZyqoBo38YdSTZdu9hQLOGMdSPqC
2T3Zd+nRK98Ib229dI08dzSttUUNrwX9t99uy3RJc+GGCQ0dGAZgjRK7eW+OKUky0CYPZOoOZt5s
hqS1M9quRM23KX0KgAyN1KSiOD1lKo9BRraieuxN/QGRy4qerFGS3BcxRg03DFAyk8Zl5nif+M2Z
pK1Nw3hYObwlE/Ov/BDzX+ukGcdpGJAkPoUTet/JeyUehuz7fzgjzO8FuH6ec/2JBibM5GmKW9b0
O00LXL8+x3lpJ1O9YpHlyQr/aOIFJXbNjV4R4lO1w30eha2FA6bZ8I3pOaRKHaU2fvn9eE4GDPNN
04cxUu2UZ488yR+CaNooE93X3+s2eYmjbuv7ymgpfBf334J+2o+0xv4QbTgEpJksRaCXY6Jrbt3y
RWImAl1OhaboknnsMz9J2xCfn/XTSzTvbQ931fhTERh6rNs1id1W1+70VLiB31hUYSv2eVHxONMV
PjtkuimZQ6C5i17VOC5T6sU7JRLGoctT9sompbyrSFGsPDuLyodV6EDGqFQ3TenZUQxjiFRdg/Il
de1otDW2TQZMVV+U6v62Di766kJgCzcSJYja5GJPZ4yMRQS0cu+hI8Vu4iK386R45gY/UjG+CL/a
GF63ZWn9cJv2kqNwSVrSyiZohmIslfiUKGZuc73j9tCpxe42lUVhCo52ojnGZrJDp05BBF9Ph+EH
vhU3uW3OFEM+bhNZ0hBkDBj+6Oh3k9cUTR6FP5J7cG+z5jDx7BDE1T5u29pCXnOln3hJbKYyj7lD
vzTaISXvJ49ZXfKMIJBX42c+CFvN62iFnyWhXdKQNFBtSGYE/cyPj8z2cG6mzFn1SReFNrtWgmuU
mXIWW5SpmuqJCavUDNvEfy8KYgdhu42itZdjUWQXlCQDMpo4Ct0ToMT+iCyzaPfn9vkvyuuCgGQh
ilLz4sCHvEK6QzrOikNqr7owa/KS/Ik24JHHObhoyJklSBJV57HbqjTb/gdmsHfBoPCT4L9IdPQ+
bxpagBmzesxTDKQcX6bo9TaNxRO5oCH5J54v4jEJoMQZeenq0IYxWFHhRWnxeXqBYSiCy/PburpJ
KpHGyamMc0zkb3YNeyzjZuMba1GC3NIxP6+IdZjJkAWlJpXjdQ11wjIzW5iYOuwtNYBDR0jcO4re
mYrVqn7sdr5H7SDBAEINQ3HZ6J3bJKpcvYtDJ6ck3XAdM3MFMf7clvOCYl59mqSYnAxDNNaI8mlX
2f1wbBLD6sVKCLssAF1RlDnrR2H/rv0L4ndpO7QkOlHFd/xc20f+CxDBJUrdufdajZYxHAnvLM0v
7NBAfsGNemz5VqeVM1/idt7jqsPTUAy4CtffEXKlozxHloFXZNuQjRmrNstf/l6kl0TUayJj5gst
6kBkRGoL9dNNKGKr4XTlZV7QXw3VCw1vE8Wz/NFedxETJsEQCm6kMPMRVg1lKOEMDoEqs3RNakuU
TBX5DqSi4d/IO6K9VK8rg4ASvmNTksAJ2mKrcFfv1zy5WdukIEwzmYJ4iKGllMqWxcdk2oY0iKeR
EQ8dtdGOPOtyayL1NyTDcrsLC3/z96d1SVIyNGZhpBhMgGzEmEdW4Y1PiRZhe6Di3CazKEMDa7YV
RWeUyW5UXGEO0aSMOK1e7S2sI233ZbcP2ntdT7S/j00Q1qHcgjKFiqTE/C0XmuGNvSj9CPZZG1+a
faJ/WatpLRhnnWLw5ccWXcRpEgEl65JWb/zklARGZmW6qtuDWa3FxwuX9YqKZJpoUpRUycIEPtN2
QD05htlshnwlPF2kglPBCnQqVEMuFuhlVSrKFCUnT0FacXoqq7NoyhVPdn4RJb3GzOF/iUisANAW
psJP8dbkHAMB+viZ9pXuBFEjrFDLk01DWuFEU7QSQS4zh1y3gO+uUHmaZRS07dSZyLJTZQgdWtab
vOl7h7d/HwCBv3/pSPY9IaYfGh2EmBXR3sxeA95bZo6lst2K0VswECAkkC0xdN1EJ+a1avdVqU1h
VSUnDBvZe2kDI6HdqYm674iiWGMcHG5f20UBMuTZqaHOsyokesxsq4BXWXJqUnWLwNgh7Z864Svq
sZTfw1J3zBk3DIqcqLzcEx0Ak5rUYKsffBhxxbeaJNnwmJ4DJbbG1rvrxY8+4m9+49nNdAyMbhtH
iRV/MZUNqYsXka1xvmCwrj5J4lw3A91D/iQ5DdWmQ0gUZ/v5HevacCVcWTzSf3n/NNsp78Q4dnVy
6ryXwdP2St0j3ZXb2bBN278FNM2umE6xzNFUEaojtJBMV6DWDURbJKd8JM1rmybRoeyVwO4UTbVJ
mmaPohDtU8b8boMFUpEDsMJ3rdeix7LLzLf/oF3YtmdozNRQL5KujZEqSR5N0C5VB1qZYtJPwamT
xf7K4yMPofjgWqGcYmgjBmgB6nB9bQSGXEwmgYy9CTgKJMNaGB49q7B88rFSvS2N6p2ntbtOY7ZH
d1r8J0UROH6Ok8chWFH2pSt18S3ybHQ2dXEyqFCsqEZUB1hCMOSbPF1xOZe06pKK5OnpqEDnY4Zz
pvFXkluaZnXajunf1qrmS1gLxNn/Ey2TvL18SAPk5ksUMq22sptq97uo7VG1WGKNz7ywWs/5462Y
9aW7eUlTSoxorE5rJmAuaME2KaoAaVTbZfqCAueKw7yUWoPfDnOLBiTEerLH3ESG6ROK0+rKR147
qJnCIE36UYkOau0E5JnwTazYUfd8+2os5Z2uCEtyLdAfqShhD7kO3pZ0x77dTMzKh63RfBQEKdJ8
XZms3JRF5bxgV5Js0VaJH4gW5iEyLNLVlufF6/HQIhUdaV1k6hTO5MUHfo3dAN0EnUmm3PFrYZn9
C+n/yw1AoRsYJ4qwk0t3vqsrUhkx7nyrvAes2mFJIuKRqSDWkKxt25MReB8GRkcCFi4GGthQ1bs2
MKqhpaTTsvQktHbTqMoBKJm9P20b49mkB6/vNn650cv3qPkPB2ZQuDeaykDbkDyrEP67z8M6PXnF
Xe+j9NYLK1kjsmRMZgocoIEZUCIR0SslNWpupqeKG7/ann6pi247pJhqAPzWEK65pJ+8RVgToLc0
FfgYyqgpvVHjgEwzifzB5YmNkiWhyjaA/1ujYZdpO78eVmS4RA+s4ZGhKopfcnyHAVJJNGAPkau2
Zv4z42Flw+T5ToDa3rbL9O8oX4l9HtXTSqDyWW3AKRfgkQmGvLmcFqWl4WG3c9+7TWtED6kexE9D
bHwNtcncZ3F8T1n5q0UX3ollUXcKDN04mCxTV4zcp+PFV8C2MR3HC69Aly59n9Vj25BgcNOWIR/7
nmW6lZjlzixcikL/bcP2yXYjfgbwSUcoLfDkm9r1TamAlC38mONwhzvWRZtY088AxOzDzFiJbD6/
+riWCrAKgKkh6PyUp0syP4hHDlLNm3bsz8Tmdvjiv8Rn7SG6I8fqJf9R/xif/po/EEXGFjkWZIg/
Pe9kGtKKi8Edgfcb+9w2RbxRCRqygzWEyoIoEQRomom3CZdfjnPHqRZtnjajO8SdZZbHBHPCCuWc
xa+3WZqP5Cp6gxyxm5jNY7WQw5KhsjzNDWWM2tFVo69++RatYS+WroEO3CJSHsip0k/W00RpLWWx
wESwCrO0+WukZDbwa3aUZydsnXSCDF5+we1JfesNsft77kz8BQcUGR4E9dcKyWg7JXloDu48S95u
fEwpTpNyWLljC2dlAP6JCpkx5yRkVxe7OcIqbgBOqKm+MRr6WIX0nNdVZFVIXd3maMGeGXSu2UA1
FIb87jVHqjplU1n7EKdRdE7TGaXTFX3lZLma/gh5SE85jmMPJ4publP+9LBzOifFEVgAPmcCI3RN
OZh4OI6pPrhF0lmB0szqWBorwfYiEY4qEgUqVMO9viZCGcmVRA1Gl8aeVc8bBpSzqv6tizlzYgIa
jScBDoQckY5KQ1nchqPbJr/jGKshEJyYvS1WBLZgepEUQ9VN+0AhyJmkXPW1qi3p6CbGT062Oqpi
SXLUzNAW6Ou+fTizIkvXGFdrDrM0bIEC1uxabjqGuHphE04uCgu7tPC/dFN6HNkf9MnZqmor1Utr
DCtO2NJZYcUV0EEwwXBYJYUY+oyU+BSYYCOyPO0xE4mDXMkKZ0tShLnlHKYQsa18hU1gjoI85KNb
ACATk01Rs9/JWNy1BXf7JFs5swVzOJcVMZhBCGSD5abGnGoYYFJNk5uFbfVbpEnbYdPqJJ5uH9eS
xeAA1c7AB4ZTU66Pqx4SI480HeuRg1pzCsOEzWA6u+9iWPtcadT32/SWrIbAk4x/UCFAieCaHmu0
3vQ4m1wlS/e0cFlAfnaVVfF4W5fTttbDFe9nQR/hC8xZOQoYIZPXKdRRa/JYC6iLKVmbQJk2WQwI
FXs16l2qbgbNQXVqheSCTEESMCfN1LFyRpUsY9NGNUkjkAzKYNuY6YYMVlb+ZuWKLBcUkiuIblDs
UeAIyOPSxokjiWW01PVqpbC8MdLe85wH28IIxI4kWnJPJ6/c/fUBzmUQwJY1JuYtFdcHOBp6WGdc
nVysnxZ1u/USN1Z0y/R0hI2BlWb72/SWhHlJT1KYAjG4pmdQGD200s3kbZpdtPaULQnykoYq8TQm
ovJybXI7/cCTx77pN6a6M5Jz0SQr4lswVUBBzPUdILM5UmPXpDJd51k+pqMLHNWO1EAVp92m6r2V
ZWsLUkMIBWs4w95ATZJaM5RNNmrF6I6YVW+FXvU40E3Udm5TrNU2l0gJRaPI98FYARd0zVEax1WY
pRnesMKOm/iFaCm19Fp1hO6vePVLwrskJV2sHC2SrFVAKtGflBh9tYDyTSsGcUEXgNdDGU7HKQGg
KNHQEb5RjCEfXQMrYRTtXvvZdsBDYNnuWr5wwcLDtKNgAEOh4rmUtC4FB4Eew/R6BbMIEKbq9Pv2
3fmc3kHICOfMQM57rlXJl5U0gaoMmgJm/OIxDx88fy+aLwU9VH246TAsIeTHmH65TXXplNAUBdsH
vYPBlVxd6OSUpoGKJ0Uno0VCtNexGD35fvv4HwhpKFPgvITy6S5FLGJ+z8Ed1MH3SieqEMmjafY2
lWUh6iAxB6+gI11ZYfQV+gVxTkWOOUXkT+x977fhfYbu6o7cjWsomYUXEiUX+LfQjPlVlsjN+zJC
TpLJBcLB8SnAqqlFYr6L1GM1jseAkRUGFy4wCCJqEBQ9V8ABXV9gj+ZTkNTF5GqDDjBunr+EAQAT
HjAW22JSf66Ic47zJQfRBMJNGIoJvwM0r8mZKpYKtEM9uWWp9UfG+9gaUDW0edz3+wItU9aoRZhD
VQXCjcOB7RkNs3uDJ0ZlhaPZuHE6ZSsv9sJVROkdThBgzxiDJXdlqcpERhWd0W7WBhQ+qhnZXVlU
1m3WFy4GqECDTIQVKBxLTyfSx5nvl+3k9kf6OP7yVn5+wdMx4cJpFOA3ILnkJF1Dha/RvIdr5fEd
Gtgt9iSSnwmPD72HQY+x38QHNuQrt33BXprARqBQjcwdNeTaHWlhSgw+QnTGYHl15nTjU5rhKagn
p51+3JbgUgx/SU0uY/VVq2pp1kFXj/ytfMVm4mwrnPFNtHZ+UNeoLUoUOR38DSMDS3qtqt5QQodr
SLTijVuodI8Own3pGV/G9meS3OveC7qazqx2+OSUhVvSjdpHpzKF0+fbqf6U0oDuQ7a2KGPpwiJ1
yYGlxLsB63f9WcFkTOiohR4x9qSp56iPLG26i9I19mf2rm+qAi9vbsIEnkpnn/axiYoBAAtLZPQv
mvnMUbMvk3Ne/dGV5jUKNVuY955xJN7fx5AgjHKdBv4MJA1nnbuAVvjp1MZcL3HK9Y/S7Cwf7q3o
bEP/Xb0HuhXUa8DRzwcNEAccGLySiooc93xzLwiO1BiSuKzgZNLsDjYSBdgWJ1icWhXtFv0hKpTe
SfRxxex8Nggz2RlBMjsCqEpfk+3NCbtGG5hCI/lK2K4xn6dwxdx+fk1meApsLeWIWT+1TlZtgv6y
ACTybDOOoTP2zNLMV3OcAL/Mt95f43zn2WZwONDciCSXJjueLU9qomswBzRR1X2uofKLCCZ4V4pw
JUHzuZz/Qco0GZLJFMlJyVNrxkkb8JRMbvEzK7NdSlqn1epT1QxWUwZO3yGk9DM0WAXuUN/1TfmY
TidDS+y89TuU+3tbS5SVE11SJCiswH0BCA9/XZ9ojGSSEqR4S5X0G3pOrHHboiaq7mv/1CDR+Nf+
MOJaXFGg0GfYi5wynfxSGJFBJ9fL73ryBw2K7Rqo8PPLeE1CYgjll8rD4hUIuf/aTT/Y38dDaAZC
Vw5qn+j0U5nkDTSpYWTlHCsDgb7VGcPVC9pXwsO/bTyCsqDSCaOJlCVa5NXrg2latGTHfoiYHOhm
Y9cCZ3Ioqrth5xuPt9+ozw/iNSV2TWkSHLa0BCU1UK1IabemifXTgrmjHzieuaJwS/f7ki/pLdCQ
PVRGzEVzI3L8rTa2z2x93BRkd5upJUsFgBm6lZHXUFECvGaqGvVUb8SsBlnkeEnhFCj/DaO3ws3n
Qvh8TGjFQd5krqhokkUcCr2CD4PsAoHJMEKrZy0m2I2ZNQSl0we/MrN6Vobivo/9HSNWHZrWbUbl
LZHItF1/gaTwuLuZB3cGT0ETbUlQn2arafrmcYy3iGIS2rwmYbENPUdNNnFjYxbu/vYnLMqaKZjq
qwF6pcgRqNfWWt81kAEt7gSwBrl+Is3fdtTPXGoAes65Wryxsx27ePB00iVF0yHjYfTfs+kJPU+r
CfQly4FzBJoB+oKqi3QPepo1Dd4JeClOt69ebsvoswuE77/4cUntU02t/UngxxtyjPOnIjhPBvo1
N7epLF5lQNKQYoMPhITAtZRUH+XKIvTg22K9X27rxO0xULGy2357m9DSs4H4FWc+9+sCkntNiI7c
U5oChFDXOZNguk+8+Dd6+1+Zuve87ouK6N7i+Ur+cEnRkObAtYYFmetF11QjknRxT2PqFnFtR9WZ
qPcZ8PH/gbULIpIMdRoBR6NH1B0687Xw200+dFuMJrALodoiVjcV59s0j1cM1pJdRBw3Vy6BOQV3
17yFY41kfV/C3ldfDP5glK3FtHtINooQL1RfbzO5JEm0baG8gtIeys6S0cBw4RHKCmpmM7zVxHfJ
UJ9SEh1uk1nS+ksyElOZGTRlGRTUDbON3tlp5EYZ8tmvt6ksKSOAAh9dFHgrZRvsm5gaJFhFXX+f
KHdqaRnjttt4xMl2mHZ9m9ai4OZwFZVR4N5lRMtYakbZq3i+dBW548DfKNFXE8/LbSqLcjMNePgf
g4hkZInZZmWN1gjqinA/okurY/cclbYuXsm6LnGDcTUYwoN0kYk2yWulqzzmR1XdwZmBkdCCzFIg
MCX68ffcXFKRlK3KWFq2QU/d/rGtfyv8jYw79a/7dvBAwLNGXI9MqECYec1KCPhml+SUuqN6HMdd
Q22v3YXtisCWDCwUDHUZ9OyhCDoL9OIZIjj9YhwZRefoXQYetLa2B982u3GzXpmcP1kKZzFxB/Ai
/FtBgUZyNbNBRYJrIJ07TXCZmyGOrCirhufbp/N5xgZqMir6nfBsQBM0GXqCb6dVNHqdW6Zuyd/6
bOvlblachPqNKK9V6XjRcfytPfTRLs3cEKM+kvEknkNyDPY5GpNiy7O1H6x16mTllVnIZF5/miRu
Ota1OaCL1M2/d4fEeZp24/YbPenfbotgyYe6EsF8Hy+ONYrNzBMB6DSYVDCdez+yWO5wc5OxQ1Bb
5rc+ftTYPnhZtScfjsvnQ/5X+tJLGuPoWd+BdJUfQnpg3k7PkHq2VOWo1/s0+qqFtvJGAm6N3tZL
7fBLTh6KLUbVVFivbj5NBrKt/ineT9pGNX836q4yTtV09vE/Y+jdNniJngrfyppyX5NjJtC8PVle
tmKwPhIOt9iQdFXwvqtYZ3Zujb738FhFL8JTLLV/aRQDe04Km3MrQr6pDbZTbwfj7/xcp/nWJ09h
tIuBII/ygxje9CI4aK7uvynlQ5ZhUzH26xYaOuKcZIptvbUy8RKRP3XvWyGmSqwNyP2oQN5iY35q
LhTBCAZuloPfu1r2gOLgUDgTMyzD38/DZyarw+Lk4GeKUc7ccybYyzaz4ns9tw2cQukmwMgE+5Df
ETv2v47C6cxD0wVOHL3m1C4Nt7kPH4eDf1Q3Gia8me0GQrNwLNVRSZ/zbf5ABlsd77VHYT6m0UtM
7ga6K6z+eXgtFSuM77s7I7Zy1RrQ9qeeqHdvpg6m3ZjBihO0kLfEzQOyic1jpuZu62tBFKMg9YCU
g4uJWYD8jWm9MapyOqRl7ttiyFQ3ypPU8plxn2Bp55e0bjG/DUNP97ev5sfYl+sTURXEn8hBa3DN
DXlonZJ0Zdv1Ye9OUBdgMG1F7750yHcjs2pPVeOK3yXXrApAirxUNolpbBg9mON7rJtW1LPNoFtY
ktc0FklCO+kxUbch+znZmwSxVVKrbInd7Fqj2os5s48+WZG6TW3sqbHivq7yIglVbXO1LMwAuEZy
HAObv+l7gmuR3zPXjzeDL4DB3QzD3sReoBSjtgJki1GazA+xch/dM25pZB9uwm6Xx7anOl3+K98G
RyQYOXvMW0y4xAzdv/bgIH6gz+DsoNiCx+haD4Ii73pmpL37rh0e2MPtw12wu9e/LgkkZAGCygS/
7jXYaEyrbaruGgHcem7P1Qyi3JndtGnG9FvLTnXhI2gK1nK38txJBNDzRwAwhe5CqJr8/omoimja
Rj0QJeM9oeQB88CsvA8e8lg/ZiH2tKoVwMswYzkKBqPq0NL2vGSXq+ZTK6ZnrOn4ifzdOahEZiVd
fe5Kb4+qzZPnpzhUGzs2HB+9i2RrDso+m/pNw7ZMuLx96jPAoblh+2Tl/n52IMETkGBom8Ruuk8g
koKyLk1E1rtVlAIDGTl52qHYsfFQ87h9hvKOj3/Ed0FK0pCiUrSy8qsevoPxVGF3uDEAs5Ibj5gK
8sL00EkyAtw3dygbz12fvHVx4WRPTfAbW1UsTJvZd4JaLfveV0eWaraqDzs1XTEjH+7fJzMyIwzg
5KAwqkvuoedjym8dTL3rJyHfjqTbZplSO6lvGE6GNd6nnHh3wIzD5sfapiV66TRaFzmkHk2rTDLF
nmqi4eK17bYEoGSrYQzFKfAzDJ8YsmwTlsKClUyRZ5kMhIyNsa1VrXm6LewPYNgnNuBLA00P84yZ
EdfXEY0PmMhh1r2bY+gjVzH0ERsjLZLrB23qdrV+EGI3jN81YpvBuTSjrTCtTOmxKmI8FPBk+vi7
Wk4rj/9MVPoooGtQxEMRBD2F8jBvdMgps2h7txfeU2bumvxR8bVtW6d7wFLLzg2mZsUz/OwaqyCJ
PtC5NAmXVb2Ww1Ci39iMKUjGlT1FR4yP/C9MsdkyANCG2IJdUyga3pMmAfo9gwMQBLtGveNqYtfd
LkHNuT3m4wou+3NoAZYuCEoaihbJTM9zEOyHDQstgRYCfTfqm27txi687TMl82NMA6pyMha7MsnQ
JwOEp/B9lEd7+Fhn/c6nd/XP6rVLvK2vrBiJ2Y5/0pALilIE6CXCSycfFMNoX9v5T+DND+0a3HGR
CFwWAGw5sO3ypPDW12Jh5ErvisKz0vHd9Mg2TJ9Y0B3a9L1bKwQsav0FOUlBMi2dijwAT8mhP1PD
Fvf/h7Qr65EUV7q/CIkd8wokudXS1NJdPS+oVzYDNjv8+u9Q997pTBdKa+bTPLRGJWVgO2yHI+Kc
0x6V3KtOrcQxNs5yUFP+GZfgGLNuzryYYWjIX/W6RDT601HuQNIl2VMbry34xYUh4bXVt9QuHYIz
0ngr9/2v+GvpG79N4Du9VlLc2HbBC1PrmC/ibKovnWNAouScf2o+GSqEw/uwDOywOeECcSRbWTaB
wg21IO/KnAnGZr98Aox/fASLhORgXlf7g4dfDEiIZHIDtQWnWefuMf00dF73ffjSB+lJDfsjGtr6
LxJ76465ZU+4CIrUatoascS5CwEO4K/l3tird1BgP1roKJZRPXzME115hli3q/jk1qYzj6gxHIb+
oZ3gi7Imga277dL9xOaFbOg7N1Oxf3vq8cwvD1XqVUuwnPXKh1+kXnpW9iRUvcAZdulfkl22OUT4
HGo5aAQHCPjaI5UpqyolxvELNMKJtjjpJ82rZEDCrYgXYKo/ZgRfhHhdCbJ4bObkvBhB/aurgwmZ
hiEcxtBNEx+qoCRPd+C38iUhkGyAgoc6iq5Bch6WzWJH8n1q7ckyy7bB5lZDRhnVMBBNAQR9PYus
7JO8G3Q8F6qjuc/vjHNNPdvPH5vOs3uoStOdOnhKZDaSgHf7RFkxY+oK4gYhybXlDuwqBfhD4KLI
hgz6cujfXKveOdWZFCNYX4E6Yl/BmeaPZiw5X957zsXNuBLYAOG4okvENypdupZ1UBk5ZzyNTLpv
7S8OHfZmdbeoj5YB0tnke2N6Zg42LP1ey7LATM59ux+bl3n9OPer6oaJefjnJLHO2m+Drkb0HK69
ocIpEWf1AIpYCuBJ9sTG38ry1zx+lpxEW371x8aHJrFcz9IOfTfTOb+z7AO49UJ6Th/A1H8A3VRk
P3vj0djftrlpcg02wf6FNhGRN0hVKidhGoY1T99a/WGq96YT3TaxFUygCf9vE+snXFxQjjHovAcC
6xy/mpAE6Tz3YTqlslBsK4a4tCI4rQVSKTw+iglH3rPjQvEjV/YLRcOLvW/UY9sdpGRgolDM+lzD
9kBfKHwdGRURP6GzsazAKjGdQZaxqw/JDuUF54HfWxB9bQ7DaTo5n7LvS2jvk0fjeHtSt06HS9vC
6eCUFbGWpQKmbD+gegJ03sl+vW3iI/B+HR+q/msHkQ5iHcFGiQSQZraw0QSrjhE5ZvvuUOwdn+3N
JyUsQyIpCazhl7j5Lw0KcWCpFubUMRgcIVYhYz7anLGL0QixX2uUo5N3JWasHAFx54/a9D1Vhges
oGRPvXcf3RqH4PFTE8/xNGAcynPIn9hLu0u+gWPpOHjkuByyEw+Kk33kx2lPD/pb/uB8jR/mc/tJ
Ehpu7m201YBWBfSmQOtdbzw9j81OLzBiC+zeD1SxPI1VsmtqK1oDvgYNXwSmVLF8TdCPyIx1zdww
e+2ezRPZgXD6kN01D+2xH0KJT66X+oepvTAnXL1Gbhd1XTGgHH+3B/e5w84zwmynndlh/DS+pQ/0
2zPyv5ILf9N3LqwKh39RLTSz3dUxQdc/7tAu6Zf8peglSTyJmfdXxcVJWapT1dc2zAzkoDTPw/K4
mA+zLDO/lWZCW8bfS/Z+/1+YAdE78D1ODTP8UJYB2bOjzT2vCqC2EWin9tn0FhAofrJ23Dei4aSd
yP9vPsXYZk5qUKv1HPNpv6nTPk01r2gm0NhKwonNHYAIUV2xMGg4WSf8YqRAi6pu3XbTmS97NJGi
jj3LAKmbZ9aFCSEKLR0Q8MZI8J8nF3qD7YOGqZT4/HrOfvT5P6MQfL7O2JDPBKMoo5F71VdL92h1
Xw1P6Jr7ZatAjaJjXmJUVLH7z+V2MS7B5W0nsTXaYVzInkMx7/tyN38j++YAFrzQuVd/IOC1f0B5
0/iK54TCPBlFw0Y7GG6fvz8AXebXa2d2/VS4bYMPmB9bzz61vv3TZF47IpnjAfn+rZcRlN/2FmTE
ri3ObTOoGcM8gxKCKPss27Wd5IbbPr7gilCjxiZzhaUsE8U2GwvHFwGiw/5cJs/8E7iGPWkNfzOI
xy7+25KwfmrMxzZuscWKz+MJbLihfmSH+MB88JT8q0MZwZcDfOxKYixcNHG7pKrd9zhQ9ODRGLyl
9oy38WH54iaefeecxp9278c/6gAv3SqRPVc2b6AL68ImT+K0MhUHnpqXPkRc6t8uUn7H5Fehe8gy
kmf+s62kxZzNhwrIev4es7Dvs4bpfEDLD/rUUdl0kzvVCIz2mD9OhuoT2nhkjir3mNAvqf3dTVPP
LcJ4PGbdjyKpviTVaz4ND91sHGYZiGhd2Q/HxcWXCT7GQb5Vm2xdjeaLqSvgSdotjqf/qLIooX7x
716ql1MhuFqdgZN70Qa4WrwzeKDhVub+EWV4XJeo9HjV4Y6VQfbiHv/NwfhnpGIuRYvNfFlijDTn
R/qpmRNA6b7YTZgML432k9O/Bg0hF4k6aa/Bdmx8YVo4K3rFBVAqx/KrUXxvR60PNnef7caAeDyY
To2nS06OzXvmwuB6SVxcZZ1rqVk8qtM5IbUWcGUCKjFWDEnqZjMCubAiROCZrtFZz0cMKz80uqfh
beEWJ1P60t3KuV24jFgotOa6KJJ+PWrBHHHUh6+l+thrppfHnsHstSxfK4/GPEhutdX1b2wNkaAA
MY+pzhTDA29S4bsPcUgOc+fxL7cdc+siASYb8igoqtgAllyvVRk3aU67ZTrXc+bb035giBplNDCb
RgBXAXgPDFewdG1kUrS6ylsDL3f95DLN512kWzJwjMyIcMqlNehUrFjHE9f4nPTEU+1jVz3dnq0t
z7YuBiKcVzkzh6TVYYPEz3H+XYHQ220DWwfipQFhOcZmBE5CgwH0V5HZ76G9w3Y2PwIoMtUAq0ku
pM3xIHcFgCOK4AAtXi9Mzlqt12qYY0fFl1FDbC7IxY8LCzKlVl7UPX68OKAk+KZIXiDviG1xh6xg
of99vLAYazZymjh+X78vvWh6nCBP5PEo/6ZFyUvn/8b/hLdXZ/MovTQpLg8hZOwcDS/I7BU8QGjM
i0+dw/2+tALSgiGq/QW6s2p+ZrxBi6AKdtWm9+bkq+Q71qkThg4YyjpwJPlcYL2v162JE7PLHRMb
imal4w+Wwb4RkqUn6B3TZGdSy4be8KiiqUyjavkcp8wEe0WuadOxaBz3MACnTAPF5GoBWraSnCyr
mu46y+2h+lkxWR//1veumFKsFs6aDxgokhOqdOPq1i1gwlVfKj9qzuleT9zZr2IrPTuLIQODbBpd
TxuoSgHkJBY8J31SMzC+40U1vOrjN7c9cmbi3fOTmc+312PD01ccOV4Aa5YfgnLXyzFAm4WOFJYg
p20GJk/tQ643tY+HgSvx+o1BgbsLrOkgvMXbV1z5xGBKb6roqoX2i8oL4DmXO4hyxcr9bJcvt4e1
cQWh2RXNJEiVrDAGwdtntzHj1ozReD+oX5B5RauV+7BC8oz6Qc2XAEQakvzrxp0OiBWkAFfWCcMV
ibEHVIoAb9dUIBncJCyXwg0IxO2OPSjgWuib7G8PcNPcOpFIKAM2K77t04pU9Vihe9gFZaaBIonS
mftCJb8Sp5FdTxsLB1zSimUxAGH/wLqakRKaaiPVzmYdgzy48dNp8Qsg2W1zeWk6Wclpa+00EOmh
YQRQIeD0r12Ss9SxOzS0g0tpCbP50LWNG2S5siOJc2qd6o3b2q9/PpsrwQtmEn3lIAi9Njk4iarG
JVHPxW+jNH6XHYfcxA9Nt37/CztYMjSdaMDCi7neLmscKNr22rmEPEExfwNQvdO8tuWSy3FjV+Po
wMsXxMDa2g15PR5N51ZVdAOIFuv0zXFZOC5WAPpTiRNuFeCBHga8FpwNBl6lwlLVbdHaaEjSzrrC
lsiyyi4o8QoLtUmbdsQdnN08de0v4uYKaHKH5DhYRMb6uOGdq0TwSoYFfakP5Aq9XkxJhlrhmaA9
tSuGkBIWkiS571x9lxY/b6/g1ov/ypxwsmhmWpuQr9DOTq76DEVJ5vDAnL7jCHVpsbdxAdlm4k+V
HaYQIv3nQRasg+cfLY7obTSFB9E0azGvwMd6rrXac2JceUu8H12Cdul7xvZUNX9ShUlAsBsbEvc1
uG5W3A0EeQSjxDTaFrMPr63SFyjqVl+qwTgq6ktt0dCwmaTrdGtBLfQ1gsACBi1x/xOtSmN3QMMu
iJ2CKkdzeczuMl6EZZtAUNWKJQn8reEhcAXKdxUZUkUWW71YdLW2S/2cpP6iohKKdsCE3w8JmKOb
uxwNLLddaHN8kFEBLAxE7KjCXm/Obp57u0bN+VwvvbcSH7t3Fs0OJbqyS11GzrVxTwCR87cxMdlt
L+NEuNPq534A9mfQOABNeNSWWZZ+6gaZnqIQlK+1CWiJmojHgQjDVSicoxr08LJ2oEk01117WNrm
d7Ek5j97o69GcK3jaAPGGKJhIgCe8FwZFZek0ePucHtlNj7/6pf165VRFVdDVQm/rHiaL3nziyym
Hz5bOJOdDhyfCI3SaM6+AM13tMxH5Q0U5hV44l26hIZ5tIoXlj5UyezrzX2iA9Fn+w1xw9ujFFzi
/UMQEYFzEahLoM9W/7zIcaha2bZ52uZRZ+aHNKPFrmk65jPDATYgkyllb1gzHShYW4CFQKn4vcX8
wpoSa5BnNPWVd37xgIPytHQI1HS30N0/HhbCS8sGEBYgT3B9Xw9r5pBi7Zs4jwhRAEAaD265fM9J
4TuJLrleRWKEdQotF9Sc4DgFzMkQiRGskpoEWox5lOXpp4l9LZe9Ojz3dD9M3y006UJ2OtcedbTD
L5BVXJZuryqZ19SHKv9lK1QSWIs9Ov/5HIK1XCGFeA0LQ6/KXptbdSiiGTHVPmvzyvBcqKd6bExP
bu5WT9PkAGjoJpafazUBxAAKE+OABhBMZeonVlvub6/G1jehbg3wM3LVOOQc4WGBoCOdwYxVRPFI
cVG4jwXpdzN6afSXujHA4b2vbK8Z8QIkaurF6eJRW7ZM67gv3prrvACSiOeTCkwIHlLryX/he/Nk
0RTqWDSq7TPivoe8gDLWPjWPtXNsdbgherltVdYXJgRfq1WwciEgcdHcsyL6r60WtEkIG7Aa9mh6
GTTAHfa7T2XaiRtnFQJI8DwCa7IS7gpjw2muNhbPaJRpZPI59E49KFDIqIm3PB2CkDjPDZBbY2DC
YcHwVI8tMtIo1ktfT8PGQu4w7Y6VBXaAymP17NMh9RmQBhpUTBpyHuhPVLCDpleA/rhH0lqyz8WS
1fv8QngIKT9cMehME0Zupxaz4k6nEU3psxsTaFQ2P6wxtCr3B2eDP8exp8yH2fjVVEFXzJLjc2vi
VyQtuvLBZ/WBnlFRxsoe6rSMKoiM7rRpnkMr0WQR/Max6aAutz4T9PXRLGzpPDerUSu7MioH6oPs
4jgvL0uZPyvlvxoP4i3XBKQSTxPhXhqUrBxS08Z0VnXYKscukUXoWxvCRO7JQIF4JW4RNkSmLaOh
Z1kZNXWi+u1o/4inPgfeGeA+yamzseMRNqJAhsnDTSC+wgu68LrnrIrmvZql/miHxXyY7CjOnnr9
kzK/cFkj7cbgCLqu0NKP7AnE2ITpA0QHXHwcC1UMuuVl/aB4rmIcVf319tDWqFA4y3DdAD+A0B+q
bKJDMLdO5hoNeYB1vnRHo/XRVOa7r11/lzdPDTDkt80JQeq6ya7MCTF/3OTOQueqilSrLkJnNoag
Z92vbJ4KQIZcIF/IP8UA/dfmSgcNRkWsoWDTHlot1hbYzLVfS09Dy2S+tUSQqpdcDOsJIc6ljp2F
XjwkaxAyXJ/QLI5LxaRtFSUQZMzdUJt30yto6aqu9FQIntyeSnPLRfB4gnPgfYpnjRDwxxXJzXQs
6yinS3JnZGa2i/FQ/aSj6ytQF4K+ykSdgi7RtR0KnmbIG/A4O4o9B1VSTKE5qMBxWjoLGsVoQ2tR
Dc/mputPOUOD0wTiUVAJpoE+2ha4XPL6rJatdnDjEX3ICUPW0u76sMF5FYIfHdw1bC6OTc7yu5Zn
FuiAMv2Vaovjx5gUDzoGOMSTtHoquEb3TTklIOuyP48K74JE0dNT0VB2ghaY+tguyBFzp+8l0cPW
AoHwHIsDcjTkt9Yz+OLihpSPXuKPdTSbJRrFY60KEfNPvuXkAG2WVAuHxmleXdrL/F583787IR6B
iMSBRVsPkmvT6eKCTQMMOVHvMs/U/EHT0Xd8HIGDtfZFkwdcXa87FkIK8njbUTbOfNwoK/se7OL9
K5hmClkI7/I6Ggl5rt3PUAmMnPVMlrj/1lFyaUe4QHWr12srTuso5qFRvFaPqqkgmfBGSrAADd87
mZDv+t3idru0J/g/GDXMRKOw12R/keFpBG+4eypo7TF4z+0p3Npq4AgB1QowkiAtFRyndsBA1RG3
iriemceBZDqIocjDPNLu121Lm5OI/DJQvhCwRvfmtZ/EQ1nTqsSgzOGunizo2wPokqf3Xf8DnA9f
avrYupInpEh88O6bUCxB3gcxHyQchIVTkFDTjEHBAZkGGjsmWeqR5ltmvox671k03yXlgVhFuCpb
x+BnQ8Cde9YBj2mwqZ+gKoMoW8+Czr2bVXqyAdTqkXRQycvtqRHLW//9TrTeIG2EdJWYUelS4qa5
iwOPQRXIU31AUevGR6Cd7NAk/Naij6n30sYDivL5tumtVQHS8G/LQqgBrjqSxVZRR1VHfLYA08iK
YGmLvULGkMV8p/L0M7Kzkh215eEgLwLjNGI2qPgIHk54qaVGzuqIVEXQDqWfVr8z94dNX3L36fYI
t47GC1MiA0rP6qppdMyt1RgNrobMNzU63hN7Yr6xAPjrWHQ4ucAoS7aWZIxi2mVyW6NS2hpn8lQ9
L8BGzNod4yyYsjcqy7JuLiOY+fGCgm44qirXm6swqn6xh6aO0jjzGH+sl2iBig7JwRiRPYz0Xm0k
e0tsM3/3WXul+kQsB7I8UW0cLy2d2X3BokVzQF8P9onKKktPM7jpQ6N2PruDlXikWJQ9yh/ToUvT
OuRuNYNBbYGwp539XEbg4FtudgeiDfRQxWw46LjiYxAWSgLdrasCaFp0w6M9HfekcT1Bg6vGOplw
S8WTC5oiWpZHQhewGddKAia3RlY+3jpX1+cWMrIgoUU3hGCPLIwuSsmiKTxOviQBu/Wiw3H259eF
XbtQOhlZjF83SBtq43NRfqXWMY4frfwx1/c9yFRIEjCyJzLUhAizfl92pK4BhllLB3iwXw+sZ5U7
YxOxqFvYLi7OyFs8d4brmxnZcb1/7oufzAgg6zw1T5z2nvtpoefZQscb+EEy0E2kEEIvDh0dT1Ct
82N2AhVLqTiSA+bDrgdRnQHmaAtnC5R7HGG91SW36zRXWAQi4LOGetEU35PhrgU1Hq/zFzSmS1vO
10kXb22QSK9pVrwKkey6npnUnFowLE+YmSEZ9mkz4dFPNUjk6dUCLjOdnlLce2CWnvihs6z5Qc/n
cp8ZvQsV51iX+cjqYR8+B4cBWGsdPE7ERhyz51pfKIxFJqSTuXZouRcnx8o5VYq/PBnOHAAPX/y4
fdiK/bn/cQ8XemKopSGLLrJnIUM2dwupWKRmGtT7vLrVTslPmoItNwFXLptKn0/kr6IKi2ryFJLc
j+Poj2zB7a+8JUu6M3lyYCCAAUcxgQ7f7e/bOidBdglYDF67gLILG4dZCkjRpp5FIxvRhqe7vtLG
s2dCCu0I4IzrQY2JHuJBMXdKX7eSTIgIgHyfHawEetzBpA616/XUuAjTOwK5blJxFmnodwSfzFQi
55iTpP8KzpDyboQsWuIbzVKhXSMjh2HgIPxwBzRwdnmuM28GKuqsmm3yhVU9dNThUMMdSKTY6Fvg
7d8pUJP6envGNuN7FI+xlxBHQVxxPVkvvtnO1QS9FCr8SJ9PtTWhKT9GMwzC3jHZlc+GfU5j0LSY
/rjIyIjFcul/5gvsg7hnVrZrkedeo0lbF5OO+XorztQj+M/wc4RB/2qMf+wI1yfwWYWTu7Bjl7+d
+D4lNprynyj7ujTEn9t059qeRtoHVxbpf7wmsEugx2Lh/bQKUQunKactrwCaYlFGwFwTe076s5Qy
mMqMCHcRmdCuYhW4LfQoQQ/08NLG9wnkEoeGBXl+KOmr8dWx7grEmxQAxhpBqCKJFtZnxPVhhNch
Ct4orq99HeJCcosD9DOPuA5NVEBL8Puo9ChZxI+pLLwEQbuMHCA6L7C5rx11lTEdoKfGIw3MO4XJ
PVqbHgrxx6wEjQfzFWf2ufq5jiVj+xjnXdtd/36xQdS0GJkGArzIts9Lc5q0venuc8eHROTtEW6t
I7KCUAXQDJBxqMLhVdYGUaqk4lFruXg7pX3sK5bB/bJLZEryGzsPg8I1j+MQKR+0cl4PqpmUPtbB
BxVVSXOXdSZ0Z1rPQV+QkuC64uzAcuWsx/URxZJPt4e5UQmBbdxciHDwJv1AbcPjZeZTNvPITWxQ
+jIEGo6a2t5YQopsMv2Jz3XQ2jmIldqW7qoJHTZkHtsjZOXYkXW1LMfxIZjAXbZqXkFeCE9X5MGu
JyPGaWfNo8ojSFA+K3b+ZA8gwUmdH7U1HyuzOjiTJHzZiPBAzIWM3trZiPeyGF1b+hDTbqx5NLT5
zklL37XZcR4jpNF1PgcjQmsUYvxC74JqRvfjPyUEwNGLDyArWSD+AT5RSAwYfVdmqD7B2ewekSXa
b1JqI3KY8ViTrPfH2PzalHArAv1YL4U2Yqz18tc05QgVficj/Q0E8GlxGr8xxjvg3HzVnMHdU57b
wfSh2IH4RQV9ymFiMq67rY2GQhG6CVd9UEzF9Xr3BXd54VAeNUviqRCqQCV2kGIUt4YNUZ81ewtF
YLxJrq0UJi2mHrmeCPSH+5bpXqu6v5jJDhpvd5Ip3jgb10YNFGCwoKA/Fi44k6tGNvVuE5FY2XGV
+epAItqhOwSCEP4yKC91rbR+xYt7Ow1vG984+yEtCzIaVBhAwy8+wFF1qJ3FrZrIjV9q+8fsSCKU
jXlEjgcs4GjWBsGp2P7CdLWa1KVvIhVdrjoYE5d7nd4nMmjzhlNcmREOgdTse2ZpMNO8GYH5qX+5
PUubP6+hJes9FYdy+bU3NO1s9Eu/NBE1Rl+lu7l4Bwb+CyMIPSF1hwozWoqvjbSqk1HGpyZaQM/A
08zPUYIfZYx+GwuOIu4fK4Kz8T4BGVUPK01gepI7cHOx//y2WNVRs6GzsRJNlJdD6FDFV43fXP9G
0n/jVBd2xJgpUTNOR9hZuiOBmoiCTio337NCRryyddu9N4sCs782BIqpe6UCMV1e69iaFN0PKTLM
EMAcSi9TQhPPZ6AMV1zlHtFn+joMMhHY7flcicT/Y11wO5pVxcgprM/L5BsGUozoJieDEiSQirjt
fOuyCzGg9X6vg5kKKSPx8VNNZhbXLW3hfLYaGlyhe0UfpoOJdhM6asxrMl0NCuQG720tmXa3rW/t
L8jcojsWcr5oM1gn4iJKY46DDkC9aqO5eYrnJqRD7i1zLbGydW/jiYSWrrWbFE0NQoymaFXb6zZr
I56BFIjxIawNCDuoDtDu0F1IFGDODnPKj67dB/lihJalHG6PdKNxCi0OkC130BKMeMURdrnugHFC
I00bVVbylZF7K3ZQ/FR3M0RCbXIGgYvHKiWwRt3THYAQucbvlAXkt00SDtaLlsqSMZtzjwcOQlYb
IqVE2ExpbJN6Svo2ytDbA9HEgYLqZ5EkPNZRfXCvCyPCzCeQMDQUbWgjRQGJMODOZH4wmm8kedLU
oyZrnpINSQgRSJrrCkXPXqR0zDPGHroqdlTqtWzTbO3P9W34v6kTwzCqKjli8TbqYs+sXlyyeJ3+
VkmPofX2+jh7BL0AyBVBcki43QaVmWkPzHiEV5LX9fouSY88pl6rmTtQ1N320O1B/TEmOGhW1tDu
SGCssn+77teEvKJqbSB5fNvM1oGzFqtNA1HW2kF+veUnDsVaZ5q7iON9pFY/ButtQKvgOO3V4kVP
zkX9dtvgx92/NliuiRKwPUPmXXzOZ8aw6Fai1IjauZ+NVdBa3ONuuhIXuOqhuMt7vreg2WGh06aX
vEM/uORq3HahrAQSBeCEhOGSOUkygLBYRN1XBHQ5CJnaQf+nc4q8qo6pdDWEk8YHoeukmy11sW0k
LPon8Bwfezt04r2mnA06BKmsc3VjSFfWhEiCFkoPXjyLoU8v0uLeH83M4/oie4BsmsFjx13xVei3
EWbOqdw4j13CIq4gD+OMNvepw09Toioe3mAgRjdyc5fioXkoASPZ64oOcAXtjbCZQU88KNxDimcM
0rXaftulNj8N3WTrq39FyghbxeWkLdIhZlHqm8XPZnmxZbT6H3b+uqIXFoQ5nimQYkYOC22G9ySr
QgPnJbW8sVXvDSkqfp3Kq3Pm2poYv/XcSpq+hTXKUpQP1KOZQ4WKuH5Rk3u1HrwG2cUuTz2cDtzR
Drdn80NkKlgXFhq4tAUAWIdFlhLXXmovsZ85TNYusK6JOEa0bq16Y8hdata6phehBmhoKRlijJGU
+4UdcuswKCNIskqU/mSo+o/pWQwJ1zxEFm2EHUgmXhsz2Aw56angkTXbpyblP53mmY/ajhV+ngSN
o+3aeezWmtuO53p0ez4/polW66tePJS68cQTOzCqGeiHssGEpmbq6fVvszeD2uxeUquOply5Hxzz
lI7JE9rqJRvjwx3ybhlVhlW5+yOb31LXpWYVCY86ru67qg2Vb03r7gc9O94e49YORFONBlEI6E8A
Gnc9wXnazHRpkAhRadMHCSeGn5IGbRKoJkrG9NE9sbdcXL4onwDqIFYnhn4eTMDoeUQXuviTwyE8
anemZEAyK8b1gOpKsYYus3k06cASepwHtydswyWRnkTNjYDdCU1H790OF/6vUGrjfnN4lL6AMx4a
3MQb6T5zH+fU8O04nHhIShA/fb5t912G9nrfwS4ccWWyBLO9I5xkU2c6udZmeMs0OnplUoS91oSA
KVMhPlZQTUc12s59WhRjMILlGGB+Mh8AjEB0MNBXNO4q4AFp2JNhptOuqdSXpcqbw8z62h/VsQxL
hYc8VhEVmepTbSbpfTE7xs7BS3E3xuYQZg3RPMVRZNyH65d/HBk2OAqu9sfemWXhAzFoihSK0ezy
Jt3pmhHWXYCWuC7oO7Da671MaerjKbbO5v9sfqDlN+LRheMnTaR8KV+Lv9zPvVfizSCJJ7acEQV5
0F27GByeLNfOaAHkUJCSIe2xuGhtV6EB0S0ql7wN3jN24gSuWjtAJYMGnoinpFI1NUUvRgMuAqCW
6Jdpbn10Y2votkHyaN+xPLAVqAk4Y6AmtZ8ky0O65F43Kj7JfoAeH76ieWXtM2R7C/rIxiNQBXuF
8bfbTvzxWEPVGhEIwke0xXzoWi2MkqG0XzZRWTyDqSF5jY1PVJNIrX288mEEEQnKJASS4qLIJ9oV
psUlyMjp8SfeLXd5Nvh9ap6QcQ7cVCKK+fH8hDEwhKMDfSWfEDshqtitlqlokJ6DorJe8IOaxwit
ZFLDm2ZQJgQodS3+iMWRtMMG1Vu1ibqMtMFSkwwFH0M9ACQvE/LanD68Y1FbR68lEnbXPtsYcYMy
hNZErX7KXDWYqkM6Uo8mX5JOMnlbGx8VH8CgCaivAFu4NpVlnCf57DRRnyk/S7SGrSS5o6c2aO3Q
kClX2RcVKim3fXDTKIo/ACGhcxqIsWuj9VIngDggJ+T0+zgGjc2QedmLVvsGYpjS2Rf9z9sGP/YS
IVeCm/W/FiFGcW1RXSCwqFQ2HHKvHakSfDF8M5zDIoCkQVD7k9943a7ZG8/Ej3e3bW8t5qVpISSM
R7tj5aJgMZVYebZc/i3VuoA14C5wyrHalYlBJAWuTZMukmDreYecuDDaxuFJla/5GV4czR3FEd5p
wGTsk1ImIr4RnyE2XLlhsQPxJBT9x8xcDWVDJEXm6S9oD5l+boZ6ATo965gSK+Tqk9tYkihGZM7A
kQKjKJUh9sP5gpDmejVZ0qKIlqVtZIH26i/+Wr/Or/ljDNoRZzf585uuBM5wvL2MW/cImifx+kXg
7SBRf22TpHpnaDVvI3RdoNmmC7T+620LW7vCxpEJ/gCkztEPcW2hbJK6MrWpRaj7lFd/Te2BAhvh
pjutMnaQiYC6mizJtHUFAyeOLiZYRWSzOtJFIEWUIjfnxkDeLLEgLp7X/V57om4TOInxGU9GycLJ
zAl3cZvQ3oljs43UdvZiqDIPXA/VovrWGPeafoaujeTy3zSI0uqqQbTiswWDNKkdpWdai6qUtYQJ
KQiiNlLsi6oqD+44dbu6Q10sLqDYdXsxt24LRIhroga1VTyuhZkFnXELoiTMbNuvAWnahomTl0Gd
SNkZtjxzBV1BERkBiC12og0pn+YmzrqIzjXfgRkF9PcJbo3bA9qKGy6trF9x4SqGtmiFCuavyKax
l+XWzkyfkuQVwi2SNds0hEt27e1aWafXv18YsrvBcru476JG5b6upIExvGbal86VGdqYN5AUgR8T
gFG4vxjNZ8xtis5Jh0gv82WnFn314MRJ8Y+TZpDPQRcjZBjRkUXeoSgXw4EWxpgmA+0inPOv6AGK
ljQLVSuVXKkb/oak3AqC00Hlgnzu9ayVFCrBBnO6aMgqD2V1D7NmgAXuthNsXCzoAQbSFvoxcAYR
QjqoZjy7WdlHqZ3qvtJXuc/G9veA9sqwBAgR7DG2jFZqc2RInCF6W9NTrnBGFXmpa5Bqgc3se5c+
GuWDkn2+PawNl8MlgtouAZJrbeS/nryZ2e1E0PAWtSoKYXS09EBh6B/tC8cKWrSkSaZxw/MMNHng
uY9qrAXl52t7aB9yZz21+qhqXR7Onb0cVVbru9uj2los7CELfV8rDlmUn7HixYntYuyRJVp8LW7u
6sXyjSeNg4yDysjMtt7kKz2SjWctujOBFrseUwtanzTJrBGaTdr0kHYgsXKVRo+AxoREGd6zfsrd
EfRjih5SNdNPg24PYVPUuuSg2ho2alJAOCP4wZYQdgI3c9S5nXyMtM6u9qaCvvhGmwK7q150u3ic
4d6Sa20jK48WO+TiAPUGpkwX0Wtuy9r2/0g7r+XIkWXLfhHMoMUrUpFEksVk6X6BlYTWGl9/V9SZ
OZcJYhJWPU/dZixLRygPD/ftezu61F/MOeLuBKG6r6HoPzpl0lLrLIunrs3lPbGF9MR9U3pZAEHI
INM0IltSsvE5K3HE1dcsrh6JZNLYD2Z/GVu53GuF3x5600ECPnPy/Zho0UMHczVKiE33oPTBFrJo
5c4FVUQwAd6aZq3lnetUbVRkWTZcci5aq7b/sZpHJO93c/t7rua70Icw9PZGXx3wK4vi769cLI2Y
TmCDdKX9uDkV/dfqY+LXd6KTSnNH6zyFn2/bW3EXpF3pviYrSKV3eeEWdBzkvlmMl9n5puSXwfmj
6UY5cGNcK54PQjqyj7TsrPTcaVZvGHXsjJd4ro4dzDVU5R5y5cvt0axYoZQLmyKQcnKDy3etDe6u
TtVhutSGddYkeo0DPT1IbeNs+KMVr8dtq5MigUHG4uV3vUzy0AZz3nfzJe5NxAsLq4FwTK02Aq+3
VgTUwGH3cevy34UfqsxhqpzO6C9SVADQrF19C072dsKwAJ6WxyutKeQyrsdRhYEUBD7brZmqg1PR
GWFZ8U6qtlTEV1yqMEQMBKyA2E5eGEoIS3tlbIeLPD1KWniuiuLJnOMXUehT3XL+moe//OFHN2zJ
YL3d4FSpxDsEKWwSZ8v3ox6lqu6nzXgZf0TOoQf11O0VbeMSXJtG0U0kBCRYMGNxarWgDxXaasdL
PVX7zG5pYi52rf379u5e2Q4A8SmSIAMAy+FS56PpJdUKgma+yMG7skRFaf5+28Bbd8dWoFOFX4eN
jWfG9W5Q+j6uzTyQL7VVDIcylnVyKOb4DLpvn2dyvy/hlj2Mg5G9/L1hm6wmrzdQd1w814atxlDS
ZI5koP62W09H2LTNWYInchf1YBPSduP4rqwX9V9Win5YMp3LDrDI9pNB78P5Uo2dKw93ZtK743S6
Pai3lzfJKOCgNPry1sbDXg8qIUWFT8jmSzHdZc33UNN3ifxOpPSNYsPUyiYXFFqEfZrFJl/q109o
NwyaU890atjHMe1f5sHcD61xsqT5/vaoVjahjvga6Wcm0NT1RUhCPri2I7mXLyhqOjurk8N9XVfl
xr2/skDU52iT5szyqH/T/2qlCqCoUb4E2bDL08scVDsr3pg1sZ2v89wCAa8S41ABsahlLxYoqqUW
+mX5UmWHaX4nJfYugl071E+a1u/azD+o8rfbs7eyUJCcmRxegXsis3NtEiy4nySGJF+60QiPcZMl
OykeZjeByrZNHHljsVa2ICVVmQchCATc7+Jc+Uql65VZKZfsqTbyXWVZRx8qO/BMY77F9LFmCzIe
FNrFc0BdgmIgtHXKxjeVC5n4KBr3zRjtoiR8V6re8P72LL7ljYHwA7IDBXi5QzH3j4r4qyhJm5Qu
rtNGvZSIkPrjYygFh3SoXbNOT6X8fWqQDA8giFGOel48pr1/kMP8MA/lfRcqT2XQH2Xf+Xz7o1ac
5+tv0he7qTNoni3GUr0kZXSYo/3oHyXzAd7MzP7Y6e3GAVlJVor0Gtk1koas7rJHcwztmbJuIl8k
8y4NMtfXPkR1up+qo5U9JdJHirx0ah5vj3Hl8HM9wK6KUxMobHFsX817VNQ6NL+5cmmzKXQHqx9p
mfW39KxWdtKVFXGIXlmxMr235iZWLmJchUHnltK6eT3vAnVytXiD8G3NGgl15lHl5QMxybW1jJRX
mFS9cmkUlMzLneo/0hY8wjXZbOyQlcMv3lWImpJ4JQpazJ5qJKUMQbFygajzYMR94oZV3LudDoQ1
T7fS2Sv7kdSJireBLlZQjF+PqzKGfDAmX7k4Q7P3zeAJvo7Y+KD0/yhS8CgNl9tbY+XhSPxITxGa
wnQuEXFd2xtqK0nzFNSESkKt6j/MxW8tb3c5UruGcRgL6Wj737siOTuJc+798bRhf8WbE7+SyOWy
JWJeXhmx1aamHVScv+znFAefJ9U+Vpl8L7XmQ2lp7gQMKam1E5HTMVbkb+i57wKzv6+Ki2VJH6Nj
eC5f6Di//Vlvezxxu8yJYNNCPY31v56WLu2zqrJIHhRtvddSbOrPtX1BhDi1v8ZoG5L6tylUJb86
xw1onaiBaacf+3J2G/lXNOhwRJZ739n6sDUHwocB8gVaiAr0cr2QoTYCIGPMF4+XqQ7cOJj2cVS6
ltUdBE/8pEPwkk6nptM31mrFjSBTB/yGmI+wfIk1VKoh1Vt7UC9dhyp9L/VQNmvSVpVj7bjRkAUp
FGQvoon0euaHwVBy4EvqRa8+jUO8NxC5r4ECQON9uL3IKy5E/D7AcLBhb31xE6PcbmuZeskRsUyy
YA/aBaqfwI0g3yntf2WNKNlG8trhsXs9riwYNfhOWLgstq1jZfCsCWiFPY6jZLsjKYvf0hDmfx9J
WCZPD7gPARCRar42GplmElrWpAKq+GTk1h54NLLgj0Pbncx8K+vzluKDQ8OSifBZvHeWVCR6HXZt
4JvqRZHmQwGxdgeHjBloh1me9hAp7HyzvDOjpyD65pTxQzf8LJW7QYOCZBo2DvDaLiIxAjUB72+a
TxezPZqDUs3qrF7s6d5pPg/9h9h6P+V3t3fQqhWdlIVFEz43zmJ6lX5yrLGV1Iscp89KPz5qdVac
DLv97jvmFljlLead6RWdTVDuUZd407I1mXFWJHisS9aQ+a5PyNqACD8aTfIwys37IHrJ+x+lc2g7
VMQc+aCm7T7NLP7f2lvVVqfmytg5obp4TcikBrTFxTHnwwgPb6pfiuzkjEhD0c9hjB/gsbo9x2+b
R8CJvTa0mOTAN7Q8Rc/+UuieNIBQCZL91EmIWY5nLU/eT/YLvCY1OgWqcwD8+ClrpA2yY3HFL54c
kLgQaHAv87pZPjxjq59L6BT0y5z7wSFqi/7Oj2t5h359cLw93BUn+9rUEjyq1EkkV/GoX7JCPktj
+iGBRfG2ibWVE70p4P2Ab/LuXDgFHVbULNL1i5y3xkujUuLNhkK6H8dpOOrbVYA1eywhmSRehfSX
LuzlGfqHA6fn0k/5oTbavWl9LA19H7Qbha61uXttSHzIqwhU6eQkxh8wdxUMMXnkDvZGuLS2ETjq
YCXxcDQRiC94ZcHu6rQf1ca4UAyqwmfHAja9AVxaO+YUAP7XxmK6pqkpLTmrDQyMh6nchc29IyWe
4jfHSb4vVbDEc/nkpPtufHaM/qGr35Xdx0E+1jS9/P1Oef0piwmVJ7uPMtAT3JDpoVCbnZjUyCkP
ztatvzqxXFIE8joZrGXKfjKaiTcjE5umcIHlEEF9VOONvOxarEsiW1CkUyOBm2LhshyzqiAAsIyL
n7Vp6iZKQ5xZGqQ2rbrfF74WnFWlf+n1zEpBu0f3mk9LStFZ5dnWw602g7VjQbWPQ0j9TQi9Xu8l
w8m1Iu994zJ2p7zz+uZsfNzcsFtGFvcgzHX+VEF3eClU3bVmzw+fUz/e/bv1ezWYRcoi6sDYyb1j
XOqkdLP4Hx3GxF7aiGZWN8krI4skFpm0LEpqZszMTup4F4UvfbLxrFxzIa8XZXHAiy7Ig7BmHMxV
o/8Y7C0KnbUFYcWhX4crmm7lxW3mO0BsZKc2L6Hzo1Zm4KBfZ63j1fr7r48uhZQ/7h3iTFLD17vL
hyyrj/QcOyHUVU2eoyLu+PWhSKIKbZVqa1xryR2RLaUWRasnSL7FDrDKpq1jFGoug/xVbRJXt56s
wcub/ClFEd6EDDeZzOfIPMWmmxnWnd3e9x+RhYq6Q75F8rwyyQ4U3H+iE5RelinCTi/mOIfz7eLz
esuKF6n2US5C62Wr12Nlu1wZWhyvru7skqib7WKiuhChSVT8fejBRiFpA4aITPuyhJ5QwJdnX6yj
ijBzTFodzJn/8i82yysji11vCDxpGFTmpUau2DpbmQd1yvDX3eWQCYOpIWNLVRxEysIKDMmt7Zed
KY4vZXqX8wt3+caVtVayAgTAK0Sm4gKkW7z6Xl3RfdmGxkSu41Kl8XQeDP+jBH/Zvq8Ae1lpLsOh
70AzyGupvFd62z4lcwLZOJisLXHOFXfFuxIRCdAwgLKtxRHUQOtORZ9aF8X5aBnIDJnHarNQtmqE
ZDgQSFkQGIm/vxruFA3jUFmtRcr9Hr4nTfX85vnvdwcNB/81sRxHF5SJUmDC0ciwhcq3rvzSpfS+
KBsQ9rVj+9rQYulCJRxppqmsi1Z/TUJ7P/cfg+7Sd1tl4C07yzhA8unq6DrsNPfzYLzPgumpjKJf
vbwRkG4tzsLZG7md9rVfWOx4WltHtwltNwx/316eDSPLOCIahtRXitK6xDKlZtqP++gh8/e3jYgp
uX4BkfukAMwDiBIO2/l6m1ld65vp5JCWtAz5gN9Td2YyaYe6mJ1dRNdGGAXhXWi3W/nQhYcVYsh0
gwgEMSV7ODYW10popmrCnlC9vLQSUGt+cQzCdt4Y3roVS+Z9gmsiUXI9PDlp/M5KatVrhnY8qZH5
28yjTfmDxUr9Zyyw5gkLtMOri/09JvHctXqHyEsNJMet23h+zuV6etaB7xxQfESnNjMOQYk+QOk3
yVkq0sGNR7CB4YikFy5aeyjpTXURptoCzSzfHf/n66DEsUngOADdrufAjsa5rtRB9UIYYWtLddXQ
OSWmcz8o+T5LPd/IvnVR5zW0OdinvLLIe36qs5ONYmhhbcTqi9zcn48BcsBGQ4iOSuzi5EiSHGfw
2KFpFOy65psDLVJdnPwJ6etkw9Ta2kNJAZCbG5aqzGLcYTAbDdB8xWsko7uDVAuqhmQsN551f9pv
Xp2gPyMiLyZ63kgCwjp1Pb1pXpdZ3wVssSxV74pZ1e8GP+zvjJHpjexcfpkRQdwXdvC58FlnIxzk
E8mxe91PPkA50N139jDSjUu7o9JW1XFU52BXDz19BPyyG9d+40JBI+3tNlWP0+BDIOVT+LftQto7
2mze9UZpuHleKXuafj4ZWpLdh73iM63yl6Yb9WPSZeHhrxzHn2EDHoL1hciQ8uLi/FZWkfTDrKte
5cfhXWfLvqeXZfJDD5uvQ9bbd6ZS2/sxrbUNt7jwWP8xbNHBQi1avLAWOyhMHK1oA0f1Zsk81n75
lIf5sWzqd5Y83WkBPH+pslHgXNtJxBLkAxE+IwJZvE+kqKvHUE81LyTj7AbRw9hA03Z7PpfxzZ9x
gUQlSUQGQqHt6HofVRDg46q557v8NDXH6hR+ar46dAD6LmLf3zc1VZf5tzcGF6NqW1npVB+DsTa6
QXZQvkuQ6H0z39Pjr30LngNt3/FKPm6MU/zs8rw41KShZxMB4zKDq5eJpdS9RRnaf+7DffoO2qZz
rx/RNFGejBO9es+0QGwYXVtByA0IVImGFXzh9eQ2uQ5xPgUDr+m6HYj8ONoDqTHkz7AMjw/0ecKe
WXyK6ZlP4990zG2YF9fMmzFz+/ByAd5FQHdtfix8hMcGX/UkaN9PWazXn/20suadbhPeZUU5HHvZ
nA+zrTQ/6kC0agZW8VAEur2nred9LilwpiltchiivD439fj+9heu3WD0B6MPpQHwwI9df2DkSLSl
SrHmKaU9vxRZ0x1UDcBKodH9etvU2vn9X1NvGviSacodLQ00b9YOJrIdpn7vqL7bpcU9QcFZLbbW
XhycN5P/37HRFXY9toHnaa0mjK3Ty4ep6h+nTD4icPBEl+ExRv4USISipcADpl04VLs6//YvRixK
6JCjk59dPvUoRIK21CINVVm7cNuq+VLK8l615n9KExRvPAenPNoiX1m79i3eyEhXEfTCXL+4l0zZ
H6UgRuYy0h6S0T75RrDTJ/XJmX+2n4NL1Wp7bXwMrNKjJrGf+ZDKGk4TBE7bx29le3HeuYQFPws8
SosAyQ8cPw9nREWtLDtGxge/kbwqMnfRIe2fpk521VJ+kMt3gXlXZy9m7j8H9j8U5zeujpXgg6gT
sijWgNb7ZY9BaAVNqumD4vnFEyuN+/FBGiEgFPxKnGhr360ceqzRCAvgB7/jiL+/esGBAauG0hda
lfBvGcp4zPLpZJfJ5wHlDnUgCVnuozalia5D6NCzrABUX3AZ6+Y5ytuDtCnVvnbFIKX0H3CVKmpN
11/UT2aYFRKCkvS/fJrVj6Huu36avXf67GBMqVuPduA6wXjfap/VXNnwgmuzD8udECAWyLilXEOX
mCZsD8RjvSQds+lBaZJDTu/pNHxStojzRRCwOPPkq/6vLbBx1yPV6oInS40tpXmYPrW5O+iu89k8
m+0DReDbx3vZMyguUkSAiawtwX9AY+21sZilt9MyUT1d611qhztHDdzw5yWuPxRS5g5m8Gi2025q
w13dHyr/Munp7vY3rNxvNA4SHyiQ1Ari0etPgJArTvTO4YAFdrunHdXfOVa6VcNatqL/GakhODtI
QYowZXGPqfoYyXYQ8WjrIc4JvlNU+6ChIG7WZCG18KEYa6/3932b3MtkIum/rbr5WJblb/ThTg4e
KB2AoQU/SZDvxjm7V8rw1FfyfRzoG8fv7TUjgiiEQWjOA0u/xNukeklJImkQFq27gVfXoQo+Ru2h
Qa3J30eB9ev2AqyYIxYl/wsMTEhELfaAZsaSUo88skCzObthciq3Nu5qFDeinq6Qtp64wIctvcWV
GA5vSo3Bwbuy6svIVHHCHFdHg2MaOKRbv2d+ucucvWPEj133YFqf4vlHWv3Ug4OSaZmbtFtyX/+P
LxDQWvqN3vKj2ci3otYzqR6q0fGumWHVLf1zJ/u/J/t7pvwOpfh9MBj3ltT88iOVez7f9WO/cQbf
nncxD6KbATQsdLfifLzytWOY5gGNCKpnfiQHfYAVQ52yYxeru84x7qrkMm29f1ac6bXJhYuBlSHI
+owHkCF13T5KNKB+86y9qG08HOzJyvY6um4/G73LjnWqpSBYI9ulZ1S+u7313l6u1x+yuGeK2DYj
nLrqOVIsATcOq+fJmdOjXvfy5bapFQeALYtXjogUqfwuBm1KCDsXAEW8OtSPsa5D5axHn2JnD8sw
dPTvIudiaLCmjIfSL3ZmAVOKO39qTahT3mXj0R5/WEJLZEc7MA9+t7A3BQPf3rrXX7iYjSAIk7Zu
VQR+C/+njihn0B41p0eb2oUP4KFM34McOkbyZ7QEs+xM+BcoTxHvrE453J6sJaQLb3n9KYvrdq7B
C81MptdZO+t9Px0VeYeW8tDTfb3LEPiKN9KSSy6C/1h0BDDoT2OotliesEydFiig6slaA2vT8M4c
3Hk416XtxoZyr9o/qxiO3uIE5h0V6WOtfJii6tSGFmHpcQq8LtnZwcZXLblt/nwVEReATpGFoWpy
fTgrtawKmh41Hl99+kGdouaQBz1qaNP8WPua9G424shtIcd4ifvGwYHl8iFoFWjTqNdCAvKVNCXs
HlAx7qoiTPeRY/d3odN84x95Ds/mZyCyX5TWSh5aSgGXIlEz+uLSbj8CRdvpczbd912j/AunAwoJ
HVs6faFcXtyG4so3e7pARApk6F3yg9OlUBwIvfVC2hW2+aw5ATq7haw4Lh1XWwKIa3cObKTY5mFL
CnWxv4Twg6rN2Dd7fV/Vu1AzXbuM3DBHEhO9VScLNkK4pQiEWEqaakRHOMtJMmIRZ5iWZPlVmGte
Znadm/dy/X7s7WLfRWn4AyDadNb0Hh2qqEnyO6OA5buctXOQKPWdmkYTvQmB820oW2UXwFH7y4HQ
yc3TKjxLla9tnL8VT8DVT9YG1Qr2zpJTEKX4NK6UXvPkYD5VutqD7+1U0BVJt1Mjf/jrdCM9BOxu
6IlhFyTKvt7l+dgrcdf2YJnaLypcf0X199sNh4HgNiQOAnOzWO4+Cmo9SAfd8/PGjYtqX9lISlB1
i/wd9Ad3aeJuQaTFT16H0UJqRLTUCV0+UD7XYyqyorfKNta9GYqOu0yT48e0qzVEYW1lJ3dxfKDs
Vx7/3m9ylas0eFokb6kRXFs1cWKtnkaGV8/FFzPQ7yst/OBHzt3cde+q3guC8dTM0YPubwGNVk4U
71SZnDEsGRzpxfYendypjN7WPadWnftWR9IlpkcbWMxoHqNEgpkVCdVfNUxbG4srfOBipsW1SnOI
wLzzVL4es2+Zne3zYvXQ23QTZOjD6lM9bVzfb18JEBnxSoFjTGQz/+gjvYqS7FIhEUUdw0tqCf24
CUY/R6q2uu/WJlFDuxT2fzYNVDHXQxkzqYjjyTA8ue29Qdd2Vvht9O/DIDyUk0+qdn6/sWHE5Cwn
jzcleTXelqCAFtFfLylm15a24Y3BPngRRRb8juxCgN9ObpXt6n9+Z1vcAStHgwiIFnvR/SfeGNej
5FZo6DDJTM+JPuYZVCOnaO5PU5Dt8mTcqDGs2SJ1CX5KSJFTaL+2hehS0FFEMj2rQ/HblA5Kpewc
WzppeQaLy5eN6RT31mI6/8R3tJORjKYT9dpcpzSV1MK57bXSoz4/GO0hj05FocGSmFC1tc+U3UGs
7m6bfbttKEMyo6isA9QhQ3xtta7siAK/b3mZPxyCXOl3vcF7wTHh9R6HvallwJvqcQuG+vZMYFYQ
MxA2Qby35C1snHAueK/anlqjHl0q8V2dxMH97bEtEdTcm9dWFo5lknRVLvQcAusq/KIFiTsr0QuH
cO/bxVFr/H0lVc/DZ42+KSf0Gsj8+vBnH0eHcqsx4+1e4kvw6WSkIL0gJ349zZZUxZIMy71XVvIh
ix5JeZdT54KdoAy5saTCUV9vpGtbi1KN7zRVb3JXeHkYP882OBffPGgw0KXzltNZCbaFLQF/FfcG
ebfrcaXjoFdGjSS5IqZU6qNvUdKM6FCiCdkFdbLLi1p9CDITiT4oLR7NKhk+317lta2kEYaR3UKS
FEzP9SeMSTH5/dDYnhT2tiu37eBqpb7VrbE6UoE9gYmBG5nU07WZZgh0ec472wvi92NZumFmuKn2
LqtyOnSzU+xXeD6b3pEft4e3tpokfUimkW94qySj0l7WlQEzXFRZBb5iHC8QYT9a4QjZrjlsNUuu
maOvkL4K+tRJGS68UCI1Tt4ns/3nRpSkd0P9TxTyeFG2kihry/ba0OLqdUatmKpqQgc5K4HtXWJ7
S4Nny8JixYwomjowQzbyZ57qfJq2GHrWXCdlJaiGqIkCQhD2X93rYzfUutTKtjdKs+v/7C/dO22G
GPIIGPv2HnibZxFEUAK3z0bg2lssSp4lRjZ2ku05xVc/d4mku2CfTocdgniDsQEbWps2tjiRGN6T
QvPCfUR2zaTRReZlid/u9MKvd6VSbVGsvI28BEOhTpwLoZ1gbLqePDQ5kPuoG8vLpY8FLe4Tgrrp
tDGULSOLeSsTx4eZprW8WA1hNpfdUnn8/zay3MhalwscHiNJg51aPgGi20dbAI6VkRBq8QJkt/Gi
X8IdHIWnuzqFsjdFwR0IJS+qkl2l1xsbbWVL/+Fop8OHJ8+bULVW6ReLpEz2zCjag619VwbnRN/X
qf55TlFEb8YNPOaKu4H5j+47aK4ETH8RtU75nM14bNkrrZNpfLB2hSZUUzZyIWuzJ3oiTZJnsE4v
nza5HIzdlM2yR+zc39lRuk+k3DqCj3NvH9Q1Q8BeIF6h/5KM3eI6tAJJlluV+YuN4p8aUvg8dJ77
ejj9CzOCaBNdN/FwWXgeCp6mWviY0RI4ya3HMH7fGR9v21jbCtw7EJ3BtseDfmEjLBMEHpxG9rKq
dVE/yfv+0Je/+vyzYPbYGNBKeIRjQ3xEcEASIi22Qc6jyKYOKnvBU+s/tlWxr0yTZN3DluLBinOD
vI/qoHA75FPEfnzls2M1mGWaZGVPMr/r/u+h+Ot0BGzBr35fDPTV7zeKmujhwO/P05NdfPt3v0+c
JRJChO3L5Jc2KnFqViArO7tqcJpx4iZOfXd76dd2MfktwV1Osx9yeteDqIwsrEu6g5G7+JWiFjiC
3lDyjbhmdclfGVn4Zt9QJOA8KiPpo4Pj9+/Yx4ERftPkf4phK4O25mZej2jho9UmCJK+lWWv7ZuT
pn7LYTxJzGRvSBsbee3U4KJpazeEmIe92F/aZOqQIWEIKH7h+s2ncX7RMWkes63cxepWxstwK5Dc
lZf0D34b8HBtHHx1Q0Vwdk3kb2/vg7VZM2Dpg7iRlxr5tet9oBuDggg5mznPsm9qq7/IU/WARmUa
bGG7Vy3hocltAk7CB1xbCiVjtkIKn56pHTPdNSqeo26xqeW7tjrCO1OOh4aLwtS1GRvsXJgR+XgG
bebdU6scJHLESo/YEZj1YYs2f+0cUQ0H+8nbGurLhVcrIf4oNFIInuVL72Iq1fwbOka+3l6lZR+W
eOUKQC+3DaEh+IKFp85iYESGFYkKf/WYBxCPJMaE3q59bI0H0+ncNgpcpe5e2iI4j0jebSo/rs0r
Mn0OPDIgi0j6Xs+rrwZOVCuJ4k1t6+rdp8J+dhJMTafa3Bfp5faAt6wtNstsliYEMhkI0yx0a708
NIFM+4OFCORxlqZD1WpbMgtrzoqUDDThIjMDlO16gHKepLXSGoQp/kmPkJsc+pPq/IJ+Zdfr4/e/
Hx/MlTyo/9ClLsm06VdNej0BQjSULOPoeB05GFvwElQuGEzXAJR+2+Lq8AQFqICjA5hahPxmHGjK
WLBRIU511SyBiaNyteyOrDNB5hZqYu1YANnFQ3JREs0u1s8245lSYaN4ZfRSmg9QjRhbdCYrZWLC
iVc2Fic9m6PCMRLqVCORP3gvjp8OF9mHQVH2k64ijHVHPayPfrTdv5hLEfsRzxjInCxvaG7UTm2G
WhFpPLT54Af+MaCCCrEW4ebx9rqtzSTE/zQQkB0QD8PrbamEvdZNAbYQ2EYax/iEUPiubf6SH++P
gwHqQHJQhdjoTdAk+u+mROko+hUXrXPha0KdY4vsau0KYDNQqQTVTEJQ7NFXkRN5yEoiEFW8AZar
ITkF0uTW9vM8brwJV65NxAIFdxfJeCgNFns9R2lP0sVbYIRszR0p192pRbNF1boyGuEmRLKIjBEt
HtejmXVlGgt0Ijy7y8ZDoOnNQZsVF3LOfWCX0oZHXNkHvG1ILqKMKliWF7u9GApDCwdiKT1+H1uP
c/NSzqe/3mqYEGSPOEHKDItD6/Ng6vyOGzoFTiYI8R7zqemhgG021md9LP9raDGWEfWqsmKwnln+
7iKvDC+TsRGkr5qgEiOShjrh7eLCbKl5q5EYyzTnkHw+cH+5+daEre4zGO8gXqF8AEbnegdkUiRF
4RAqnqb47WNGD909VdPPt1dldZvxTKdigBugn+jayEB/i5EopeKlUFLtS9+ASU03/Lt2DpufkQO0
9ra9Nb8qok2btp4/j6iFwblxBqPocsWT56q7HxBO3OtGFe9I9cjkiqTwYEWZcVKSio3ex7RVKGq5
R8xqCwG1NnKRb5bJjEFvs9zyrRMR80gxIUcRu4H62Dj+pz5HkqV72RiyCF4W6XSeDsjogJ4EV2os
ght1QN80nyrFm4/1eW4eWmQvU/eUfCBk3BLvEG7hjS3xMhVFbfAki505UjrorQFbIL9co7zzJwKM
RHGtsjzq+sfbI1uJowSiAPQijdMqBdjrzVMGwwTRCWtZZF6We5INJNf8Z+7Kva196ra4HtatUdzC
u6tgA8XfX/l3hZJ1FdYMreYGzg4jFcmd/rOq94rp3h7X2tbgkvqvpcXJa9sY559hqRfKSt/L7J/B
GHZm/i+8yCszy6A3HZwolgaCpsb+3Jv1Tg6/Zc6GYxefutwPr20svG4wDkPS9GI/uPapKE+ddXhq
5133c0g3RrO28wg50bqlvZ1DtVgexH2qHm4UQgmtVPd2M+cH3Yrqe0LUbpdnZfBubsOtW/LN8MBI
Em2CnQVLQz1wsd2bKJatGAyEp86zq/rB/RD0X9ruODrOfa+XbjT/HJLw0+3t8cb7k2YSbpkYA8gc
IP3rjSjXkd7XvSp5Ula8k6r7WM5eHKPZYD54Wy8SZsDCCuSIeHAunwxpmUkO+mBemlV7xflg/tQR
9qRPita74NhF1f2YbyRTV0bGVUAhl4Yl2mqW73XIpGlq0OXwDPuWGzentp9dZ9jYkltGFjfAhPPv
q0QNz4jDhNEB9iDN/vLXK3Q1jsXU+X6vapmBidBsXJMsHSe43Agz3lzP4qH8aq4WW0+qHB51wxSe
zYf8WP/1ncGvAyoRytHEYxRRrvdYH6X8vMVKDPkTOX3X+OxYX9PxGIwPbfE7yKad3f/9tuYRAECJ
WhSphmXjSWVCNdRmc3ieBtDPTu3S4bsb+w038ca3ioGRVxJ9JXy4vPCtQxBSCmrN8EyMvZPkBMxH
4yrZw9T/vr0H3vija0PLZ5Sc26bUqHBk97HP4/dzFp1980Tj4U7eQni93dFkggR9OYknxvTm0oX9
tjBrIztHHJuKCl4KZ91f3xb88Gsj4iNeXX99o5MgmTEihf6D7GBBao5Z9teHEyt0w4qwFjKqZWHA
nyDU7GM9O8/2N31sIA1+yLca5N+iKsRQXhlZDKXtw4R0oZadLZhJw2w49Jm1r8vkC/xGj06cKe7g
167aoX87gULUaloMy+oMTnE31iXNSFvpi7UFNMX7V9dEynWZCQ3Dthj7PIrODuyVhkWZ6lRttbRv
2FgS2+rzpMcwKkTn0fmnlp2dOMNVt5Wn3rKyuO/1JHSKpmYktfnRaKD+Ud536pZMzpaRhQcf8mYq
I2HECV4iudwpqFsYUbDhYJecn2AXSYIDlQDjw+EiN3i94xs1gik3k7Nz00MOZYd3kx+4ie4CmLC7
5FHuykPRFS7MAGel+ByZv7S0PvZNBl4bVeH0F5vnTm70exU2zrn+S0ZD8XUwcAAaAYDEw3a5no4c
DiU4ruJc6g3QYUQ7jp1iZruozZrDpHXR6bY/e3vfXNtbrKyVlIGSWGFxroAf6TNktFsafFsWFsua
pF04o+tZnMcEgiDzV7T1XngbrV0PYXEt97I/hYbBEKhn9h3kPDF2pF8KPDeFuSctejDHjYt0a0yL
W7pJEp6UZVqctcJAgQ5xYHljXVYOw9U+EH9/5ZedoaiLzo+Lc6eckLj0ZuMBtfUNJOGqEYvno+Ca
RWhpsTSTEYVBOpbFeaKmsqNw+6Uv8SF+Xv/6+10m7n+e6Bw4qurXo4HssKDBtSrOWTgbOT3zkf5E
d9gWGOptFMBLgdCGEiF0vhi6NoNirj9ItA6fsxcNyVz7y9DQazlseJA1KwQZ0BwI+maYqa+tNG3q
dBFRzTmRDlkpX6pC/q0392DWt8AoK9uMlaFtziJms8HqXlvKBxqRezMvzs6cF56PFNbRiZpPt9dm
ZROIcidUw1QQANcs1kamQ6TUM704x3LQ3I9KHXyXYOR1W9J3Wy5+bepe21pM3WAnKqlhbEXzR7mq
7w3j68idrOfKVkLoTXaERyMZW5GGISqkfHc9dW0/kTnpTU6oJR1TIoLdnHSnsq7/h7Qv641bV7r9
RQI0D69Sqye3Y8uOM/iFSLIdTZSogRp//bfove9JN1towbkHB8EGAqS6qGKxWFy1VmAYdNOrRcDq
+IEm9qHlj7cXdCEfXZiWFhRNpUIwQ2BX4VXcR+zrG4pSNGEhp/94GUipFHrqUhDn3ra7uLhQ4MKg
OopFkHxfuqzlpNXyhrFT649uRFVwEO1X1SkXo+WPEfmWCoIIcIn02Mnq4G5I9dJlIDsqHSiq3HZm
KfTRKkFbH6PB6O9LiwicKJjfuglRySHna4C8fzPReo0j9bqaFy00kIeI0RChvn65ZLrbWLlJ4grV
E94FleJudLpPpuP8SjHW6numvnL7Xlw9DIMgHqFcBYagS3sG68wSIiHs5KasDPNpZqECyY4tU1d5
J5cWEJpk4hHGBg2NnAvbvLPsxsirk1eTXau3GHslVgeMzO3vtOQRYEVIHoCgYkZCDrpOK/ALWHVq
3UfwDW4S3ITaYo0UecEZNA8E9As4KeR36TvxlLqzUfPqZKo7cH7Cwl/UXWiMoCSERgYoXeSjMOGZ
AlXyvj7lafXoMnrHkvnN1JM3q1xTULheMjBrYIgGNwOQnuD19jIIOlrkpQZxw1OW/VDYV9wKTCf6
6Fe5NCEdhLzohq5nWXHCY98IzWMMWWjly20b12kONjDvgEYtgKYIgUs3oC5J+gZk1Sfa1wdi39XJ
Sz3cu/GTQXcq+GnUlUi73quX9qRlswn03FQd9jz0K9T7KchLEKkeVG9z26+lz4NqCJI96KmjFSP+
/qzy0nP8Dx384lS1nl/G9h1N702QM3zUCsohSJKgHwYmGBi6tOJmLLaVcixO42iG4wQ22nKz2ky6
/kQwAoEeD1QbGAOVW8F1jeRZ27jcD/UcsNHxzQGzBv3vNBkDDFuyXcvoil/Xh9ClSSlv80nnTgdq
3VNmKYE2fHGA0kNArDLeXn8l2AFlJlqlaPdgCO5y/QAsSu1R1WFnMMMCE1IemAZWMbQL3gB5IOy8
01Rc8RVXOIRy2ylOekUDh2i4lRVoGqjPq59KfO+LjrrI0meWpDw6zYVacQuWvO5rOt57wxrr0LUB
ILKgG4biAO9xgGJeLpjuKhoaShO5q4t9mYNkOl2D510vlhhHEuBP1F4Af0qHW14mhla1zLtTuibM
lS9xMWO4uzyWerWSCq7ZbAQWC+AlcLdgIAnXv0tnplmrGsOoCWAU/5R846lf8OCxhQypDxEaZdb3
vXLEsLPiTj8rdBIqfoqbg8HT0FoboLmOQ0GujuYmULyApsuTelXmdbPRz6A7m9zhVDk9hZIRngka
Ty32t1PG9W4Gr5ygycL7MJCWnpQykiYD9DXnBE8hfFe5aETkaWAn5Q8ddKdGMe0w6Bw1+tfbVhcc
xEKLdwlQqgM6LKXdAfRqLW42yl1l9BvdOKXxSwn5pttGrnM7LoUYCkdJhHMeL3+X33NknmEMXCgP
mmTrQWAOGTGevO2UvHbGj9u2FhxCcOLxQ2AGrjUHXaupjaqP0xN4Gn9S5xWCSXlpfbltZGG3IWng
eMS5iPFNmdjQ0GPkdi+PT16VehsKxA+GclG43LaysGxQ2MIZjJdLxIOc33Xa1fOEhjQQdvdgYvlk
tJ8yM9KK/mhOP2+bEhXDZX7CTRev2iBV1zDpKOtA6EUCwhqioDnn9psCZPVoSBOj3YJNNKDV79pe
aehffyXYwyC9+EqCy12qYLoEZfKceOkJQtB7M5lPVqXceSDPuO2WvIKiI42WBCa1BSEX/vMy8FJz
nJ0079DYTIv+rm6VGs9GRblVmYJ6GVyhQYbV+GDbBeN2aLZgqgBYH/xpSA2rIoupiZtndmrLo6K9
iGck/vu2X3L8wQTmXzGXBXJk4GLk47ElqVPqeZqfEgcjOWyMn2OrWBvNvl48iKcLfiEEOoiD5aed
dHAzL594fiKArbnAUxBHD6d++MXAUpgNa0gsOSSETwARgTIMACno3UhJIu2NUrXA3XZyWrRlMx8N
y9T5fnvd5Bz7bsNFzwB9JIS6/I7kdG6aNd6Yn8qyCqDc6AMsD41N8Bf4Y/e5aPy+ef24RUzz4vxA
qYkLmxQMc6GnReXm9FQ12q+mS+fHjJnDg2tDx7lum+yQEHvajfXQ7vK6XWPhkre18BdHCVic0LIA
S4gU/+oIYtoGsjYn0wNnRcbdfdVZ3yD/tOmGcWfMx9VCZ2mFgQu0xRoDuCXrpI4NN1Md9GInd9bb
DaZ8jYAMfGuqteNTJc8CixosLBqVQGCgb1f2+1XlAIdx9wYeGWkM/TsZMat0SueOFi1Pc+eiQE3r
Zgd50z4wE3RynXaodiqv6jDXq26vVV4GLswx8w7lOHaGX9rlFEIHvX9inNC7tGjYEy3UdKWBtLB5
MZMPUnSUtQIHJuW+PrZIVkBG6jRSJw+pYjav1FKalV7EFVfT+1IA0IavAOoeXZ4+AnVY6Wq1S0/k
hVW/swdgHNnO/gzyRXKf60E1BtWboexvh/tCzhBQeiGmhIs8xjguE65nEFefNXz+Svvd9G/JJ105
Fs/Zy20rC2F9YUUqRc3OYQXeeOgpL+/i1u/zytecz+DAqi3qq2vUPrZ0Nv67kH98krawZXAnrjKD
nqBFPwaD3sTgqwF/NqHGHMYtjze3vVtIhMCHgPJDSMHjiipt2j7Oc8H5Q08TA0MjzvtjYa4cv0uf
CW6B3UlwpeBfu/xMFs27FjuInlhXJYGlZt49LkIJRMGp88h0OvtVk60ci0sfDcAUJEOU0uh4SzbR
NUp5XiAeO/I4hZ4/+9r8K6l/Z2+3l28hA+nIAaJgQmsRI1eXvk1uUqtOg6s3NJsxSBrH5pNt2+19
Rco6nAbFOqDFmnyamPITSNm157BF6+DfxEACtoEtc+YoOSbSQYVTnOox3yZ0mPyq/u7UwGQ3Ya80
z3ObvJb5SsQsRSiKa/QcPbTHMPZx6fJgDjWwqza6DST3xXvnmESkeV4Tv1sKTJzQeH9BMQ9qTfH3
Z62TMrW4MzQwQ/mxBQGNEd9Xa8/8S5GJccn3x1tMGcpQgsGwumFShY3Ud/YALIxa4DT+wFYS1ft4
ynnFK3Y11MAA/xL3EiCmL51J+9gcvKIqT1P1mKYpWkFqANrtrI0M1VdLcOyxbdEBR/DaEO4r1QPz
NkTxwsaO/SHL/IQYAFZzB8PQ6UM7fNOSPemTYzWv3YaXVv38h4oVO1v1rsLP77O2PBkgzsUjtT8b
2zkvwtu75jqEcJkB15MjpqGAZ5B2jdrV0zDlwIbp/Uv+ZOCePWt0DzrytWPp2h005AVxJXCtYDiR
0wCvOyAYK7U8jQWDPFPvK9rPust8dWbQK+0DC1LCJU9etPzZVRXc7XMgUiHN2VnbRPnnttML5YLr
AVGE8SEDXeErgXqItM7OZBNgcJptV4bkE/V2fP4nLY4oELYJH/bFrIMn27hzx38qK41qowkm+/eQ
bm//kivYArbtxS+R1n+260rRFfwS29mYUwiU00MX9tt+Sw/Jo3vsD8YT6/2891u6rdinOfdXdb+v
sIPyb5CO1coABgR81Ggrb74NYRLkod9945/Wtt47MOZy6136Kh2oacMVpeAecmTYhdq2P/GDGWqf
vS074qw75lF6nO/6O753wkcwxm6VHZiCd9hbu/jh9754bnyMQu37HduUIRiGt85KOr0+qfD7cN/B
XhD3N1vKc/XYZDXIT8tTnefNNjdm7H/XaQKNdt1OtTIjbBObhGXJ1+5AC7sQlkWPRMedAeo1l3vd
mGlm61lWnvJZ8Xm1qzuowPotP9yOtiUzYGzS8fQMIC2anJdmCgVlgTrW5Um1oKA2dlCKMNl9Q5Mg
XWvHLK2lLQSsAO/F6Ms7ieFZ9vKQy11ok2O7NyDoswAQ7fqTQe7AngYMTv3dWtP+Wqh7MQeF6knw
42I+QZ6AmF06ATaVlCdaHyy13irDmwPHsleCwXWiYYicghk2PllQLV0Z+L+aUxA76My23LHBACTh
QMKWp2b+5SW7VkPTOv5Oa76BrDXEjrvxF+u3cbdyo1i1K2UPMldZnjHYhVbk1hk8KJE9suSgHT3E
ETOCuQPn4/TKoAdyO5KWsrmLOQjR2jbhulR5ZDqby35qsFWUJguSvMzw+I6ekdaytXe1pUjCk6yg
PkFpdSXfmZjTgCFJszylFqh9vSRRdh2YcXyHDPOWeTwLM9vpQEFY1ivb5b1klBPWmWlZnGco6pkC
u16eYtsKjNx88exXPmw1L9v2Jj9o3PYBO5zBrfnsQSO3DofxmOpfx4beE7vZTfwRzfm9/mjXuGXe
/gBXY7gi5M5/m/TpHTM1HHCN4NN7R93ZtNo+TjCaIvi7tvH06IUj7iw4vrzgtuH3h7LrRRHTbKCe
gIiLZHiwee3VJRaleEIj5fAA3nPyxWbBW+NrATorPg9oqPuV//U7FE6CfIPRkqAK0m28Ff+db1BP
hSS8/auuy2+sBnpHaKELILQlZTbecBsymwMSaLnrUhaw6WEutoyWu8SvM89v5jVquOsdgOlA8RGA
TkXLT34hh37LqHdgbDtldLZ8p4nviKfGvpLU+9uuXSftc0No2V8m7awxWt3MOaB8vXtHcudrDAqv
xnSDRl1ZRBP/0uWXFZYENFmQ2mLo7dISZIkGdFEAzvC65Ce6S13Q0yJZOWQXAvfSihQ/bWd3Cbd7
oLkgH6doPNCrN6+uA9zogonNfmI1odZB0EAJIaXQ+pVlrvTmFj+dELIDnzumud5/4dnZZJnDrIxi
RR3vBY3aRrtX9ZfbH+06acFJzBsjXxnoIMgnbVq7bUnUgZ2GyOHHOqgsf04C8i1PVvLA9b3p0pD4
pme+uHpdZg4w+CfuYRR+o1S73t5an9VmZdsv2nnf76LDDY8u7Uy5YdZZp2LNuIXd9FXLnr22C9Lm
6IL89vbiLUb8mS3x/c58Sgiv3SqGLQ5GICOctCSI63C1GXKdM7B0Z2bEzzgzk3WNYhJ3BKDLCWIb
EthbYJ7icIC0cTjq29s+ra2fdJtzY7cpikljJzv97SYZGpNPFP0/xV4lt1lzSzqapy4vyorqgHJ1
DBNc5X3mjI2vQ4BSB8K5L7dk0h4mqOX+/zkoftbZarYDNLKoDQeb2bynxNw7Wb+xhj16FL5jrGA1
l31E0nUg6I3BKunTtdoYAzNtwdj4m6T/WDr3rcJHMGpFGjiPozashOTy5/tjUPp85Qyox1RjUTXr
Z0b81q2D9kDMB/vp9iouZ0dQqv4/z6SvZ/corRKQ1Z2y9NR9sRT388TDIXudmn43D3sPdbuXdwfc
0zEWtRKj76MnVwfAmXHpG4KTl2q4g1cnwNVLP60gBKtYOTr5DaCWfmxP3xxtwmMFcJdOmOUeCCyN
Ov1KbDvb2EVWHl2ugNZTAXv3yrKIo+fql9lgW8QtCV0EU/rgRez1ChmAsCs+pXd1oDi+8pI/ds96
4c9rRfWiLTGnLWSkAEKQUp1lFK2XTjgeEneXmt8M5htkDOzndgg41HEhKuxWu7/xD18dc7EgisGd
6XL3eBSnSGshF3HIhFsh8b719bPu7mzjSRle4vltrFdOKOGFvKJgdgOgGq1DjIxJx3ClaS3pCyTZ
uSofE8+759oU3vZqaZfi/Qt4DtFzvuKLGFQK0sLSRSw7e440MBR3STcEg/pYEOon/LU2V3rN4mQ4
cwp00jbKUvT3cI3He6Ls1GyADh5040bUmDxIsgcn1/1h/HLbLelsfzeCN0QMMYtOIurgy29lZKPh
ELMxInf44XjRPLRAvp9ycuCYTWLqSuhLmec/a5gcEQPG6M9JmUdtmxo6aqMR5XOqoAOZhnpH29BM
nU1lDXcz71c6dWIryWsI7STxf/DTYfTu0j1vHEFZC4h6NIxh1kXo+4K8/QjKnZWKQgrAfx3zBIc6
ugPoeUiZzohjjTIQDEVNZnQBrvXgOY+1tb78sjd/rEgprUoHyA5gwDNKoLJotbtE4/4Y1/4qpmwp
9NB9MND6h/jV1bLRtqizDHiXyFTUoIDyRcosn9grB9+yO3+s6JcfJx5r0KVxuINhqO2Qf2qMHpJx
jf9RoMZ/X+ePISnIlQStaWbCEKLP78onMJW7zkodvhQB4oEcOxXwNdi6dGaeZrwsGNhI7Zibd1mR
9g+5ST9IOf3uiehDIZTQ9cLr66UV5nUD1WduRp337MYPlsr6J4+ou0rvn2PFqP1UH8fD7RSxtGkB
OQbWVKCBIUx7adOoqy7rVc+IyqYJ3eaNKE9zkQLMOG3QVNneNrYUE+fGpAzhkrGlWaUgJvT7Kv1u
VoekCcgai8mSS4KoH9SZADcD53LpktJzPtssNSN9yL6ALX/2skA/aXay57qycnAs2RLSn5gociAf
LH8yg9ZphxxkRsnntH+1AQONjX8K3ofZGtZlIQQResAO4DoIyYsrVLAZT6Y7ZnYUk7k5DBRg2ozm
zcf9EVkOFLR4/0eqk3YtCKvBhxbnkPkuO913eyvqtSZggB34Csl+Yhry24dDAg1eB8cFWFVBCSN9
LGs2QTeYFU5UYfdtFL2wAqeG7ADJ88Ca1rSJFgIQBNXghRMM66K7fBkaPB9axlpYm7iVFEEft5mG
ni9O/wBtEven3amAg9z2UHggnVIQo0L7EYeiaNdLeb3rUgPtXpxSIKEzYnQ6C18pD2Ch+8RI9tDE
zcomW0jvOrIIChnR7rma2arBiewVrWVERANNPftRCKw1Rp5ve7W4kmdWpO9WGnyua6AmI33eG+AT
KTHyO+D9Z/4gVbFIihfuSMuXqWOO9wzbiDRz7raFBjgUOLbQU61XJW8XNjPSLl5aUVELMicpOmpj
SFgH6beohDi3OUfKlD7WcX9XGtSn/JNnQMWL+TWkZKCrfTdZD8awUeIAU05zQQOrrtdap8K3q9AR
JBmqwAsZ71rPZzfVUhcopIoY0Yyi14OEGdWD9FNi72YSVRhB8fMh3n/8u+I2ASoD9NbAtSN917Fm
em4XlRVRQ/cdtdz2+XMxvSXtWutkIUzBroOZJxQhBh7rRb47860tJ0flSmNHk/LJVSIzDXt75aK/
EKMXJsRPODORzVOVtQa3o2Se051b2odczfsNyajlI9uwlZv3QobGaz04irB8QphIWroYHJqZ7hKc
OyyN77ypKnyjJGwlQy+tm7h74SKE1wzdlfaDO2ljyvvcimKOJjooF/sGDzeI0NtxsLAXgKMQ2FAx
y4cr0eXatTaK+KkvrSgxwwzsnLRM/FlheEV4Ucc1xtaFOIcx1NfAiwqorbRyRdl3AKQ2VkQ8vJnG
PBj6DW9+ltNLS5OtqvtG/uW2e4sWxbVZUIQ6GIW6dK/yQKhjMlicYv3FSJL82BXGS9sALdGOEEh0
aJoc+klRNjNzps1t48IdaVuDLARjS6DBUwHal+KynPKYpBDyiWxza5EfxkYJ1G4/dMeMr5wFSzsA
77QATuBTYjZOcrNGmURUhWM3K4Zf6K9jl/iUtEG+xse0GC540XSRNQVeRfyQs61me8NomzOxIgUK
slx948YPp3ni3bAdhpVPt2RK4DJEQoSqhS0lDq8FFSlSlB1pfn4PTR00PNYmsGScgTh0kJT+2JC+
EHedjGp5aUcuZPKyoX6JQbjjNW+sLID3SIJWgeRTTB6zdC3lL30xoIrw5gz8IEiSpPZKB5nemHmz
HRV2iU684Wz0gQQW9x5cLf19Ow7lLtq7m+fGpPDgcdrMZTZBs0snLN2pKQiaw8Ki1cnpNe+XNg/2
PjVSG6S1/bEv5upeabv8deoVd5to7tz5BDEeB22ue19v/7bFdcBoGoRL8OfVwH6WDNowutSOSM1+
TfxVj6HvFhevBVlT3JGfpv9dBbRm8WaLdh2Yvi5jFwIl9b/HBJsU35k3irYhJfpAXAnATJmA8bVj
7Rsfi62u/bjt5dKRATI7PAZiwljA1i5Nm2k52VVK7GjIwx0dVo6KpTU8/9elYt7C0IxmU/zrGJeZ
pl0e0HlHX257IHaCnMtwGAHRjCk/wet06QF353Zy48SJXPYJz33+qOOZ5eO3bywNNjuup8iWlsgI
Z8mFWpTTUmVORIo7Bl+6NXbBpYUS7KoCZYVGqqxOkE5j7Gh17URNElp9MMV76GGk3Uq7ammpcNII
cUQLA6uy3DdQXCxvpxGsIPYuSbf18+pM4mLeOjchhTKG3Qp37GFCVeKd49YH6qUhAc48z0K9xmPs
qB7SZgiySvt4uwdYenENBvYBm0iqF6C8gcaFyFuMhA0EWLUWeA7zqHf9XxyeZ4bel+AsGDzaK3nf
6chZSQvFx0CzToqGhpwCXS4wLHnG33w1wQKJkSNxR5Uc64xmcoHDt6MKL6Oqx7Yx6CDzply5Ty0G
xx8z8ou2xmdjyGaYSRrHfShabdiPw/irTfPd7Q27lHLwIo5WN65VGNySUo6SgEYYzWcnAmbcL3gW
DA3d3jaxtJ0Eshg3UDwqQwHocr9OszFOzRwjJyhVoA9tMOtRoYPQA+qaH7aEcMOWxdwKPo4nFY5T
NSYKbhF25GAAE/X23NwBPzWXf1ENX9iRgoDwcQbXODyizcFxn9ws8TsoKjt6NAHQc9unhUj4YwuQ
NKkC8IaODKUIOJUbvj7uFRck5+b+tpGFTwQ4EEAhuOaC4kK+RQB91ntqhqMBicLcMKOs/CyZASBs
ptZvdOeDklPijAUnHnRIgRtEaSO30D2uuZi7QOOl5r+YZgNH+3zbocVVOzMgfaEsnmeVmDCQat9z
+qkFuqhck81bXDRQDuhoV6FulzV58oLHbTWVTmQBUWX9ruZTWkVtvlZ9ip8qHalYqz9mxM84y3Bm
b2hK08EVCinV0GpYvvMKvAmUTEuDtp1+dKyzDrXNvOeEVivpbqkaAiZRaNQCYw06Win8DCBqyFyC
v8XK2kDvp33Z++b8ghun7xrNPknwkvmjs8AXsEYQL78ovwfJuWkpNekQHZxTB6YN2NQMfmyaeacl
+cZBlvpVgm8/Ju+c4fvSow8tWaN6XfZd14DLRJcQFPzSDxjyTNXB9upGvGDbboyPE02OaIKEfDoN
JrnT7eQuq6rMz1z2xPJvt0N4ITObOGRQhaIVfz3JXVMz7xlOm0jv29SnVM+DVFXXyt2FyyeeAsHm
hGpKdCqkYmqeGWVF3bgRKkOwvH/PGN0O5lOWsQCY8aH7fduppTsGHhaAfUCNqOMVUtqYVmbnykhU
N9LizTg+5+6GsRBYw0olGJ5QNtxuNrP7WenHl6qGSHSy6b21hxXhk7yjcJ0D3QVwoGJtL3dU1XaI
Vg4S4nuorxN134PYTtnQtbf/JTMAf0Kn6X12Tob25QCqOfGEFr0y2OHg9fsY16kuDivbPsT6Sh20
lIwwhIJLPSyCqU1aV6er7bwdTDsCf9qwdUu8R9LWsA6FXtlb3f0ol+T75kQPAXA79LDREJLiZpqU
WMlTAxdTSJpAXLwyfPT0+4Bl+kq5v+iZoFdA/1rgKKQM5PaUWV4Pz6ae73nrlEEDcgW/jk9Jaq+c
g/JUw39u/TEmbXmLQxWnRUUbjVpqZf4Agb99ZTEXeJKGsM2szj3wK2a7MeKUhdpYhJaeAWfB9c+M
MBX0+GzaDkaiBwNxtEe3BbZ2pLVxxK2o3CtTlp2MdE0KYClTiKURQzfvopuX8ZzgwVZtCtsG89v0
AqV7cELbK+fAsgkUVmIGFIWvVMPlSV1OkD6yo5Tab5VWv07qtEbGtrRfBAoCQ+LgUEE/59INPc7b
EZoDWHuQ/1Gi7dyuuxtdyIdrzY7ryQr2fSmuBL8cLil4QMN179LcRPMiZVDYiOZi0O4tg+KxbvKG
HUiWpp90HPvodupbtKdhOAMoXxylMtG1102t3XsoThPD9q1p3qYt81sGRv5ye9vS0sdCCGPcHo6h
pJOCuFCgej0wUQb3TrqFokIPnsv6g/Ru71tFFPWGmJ218SxxuX5Va03MrkSJVQ67XGcH3uvBXOEW
Rr3DXzh0ZkocYmclkAuJUm208QypcLSCU5Jy3y3sD4oS/uuQq4MXXIyfW/JVUhdwizhJncgjlQ6K
f95CM3Duty7UMVe+0FJ5irr3f6akLzQMFEOz0HyOVGbvhsJ2fQzaM5+Oq+LjIjvKZx3AvACXo6kE
vIr4JWdLRyo+5tBaw+WrfMz634rDNzYGSsZt6mBOjeWhlz7G5C8OI5A8CTIxoZwg314nzQN0PYNR
q8KEVGc+Ni57NBPzzrLbp78IDVQTqCUwRItnsUv/kpoMU0/Rq1FN+slI8CSoro1/LW1c3I5R/IK8
wsYhdGkCNNc21G9GJ+prfhi8ZpuR+EuVqCfTUn/e9mYpBZ6ZkqttCkLKGkrUTpSb7dECN63xVe/q
rQduxqxYsbXkFvDQmDoQY9WYUbl0C3VCjyaN60QDC2PICxaB12O4f3fbozUrUqTPmjpkaOk6kYbJ
ivmpGjfoX1dsZT8tWQFnImIOd2X0OMXfn0U5fNQqrUDG0zuMRqZHPTb8aQTcEtisD/uDRylkPFyS
xa1PshS7M4irxH2owtxOgEvXN61KQ5cXhe96mH67bW0hHsT4EKgpUP04oMm69It4sTEZTeJFY5vu
ytlDBYKvGUwKC8a8eysMQlcqoIWzwwKJFaIdxIaC7eHSYgk0X92B/yiybPpWp0AlF6OyNoojfraU
lCycgYg51KuYNJCCoi3AIj8M3IuaLtCp3xwQGaTFPJJfvbIqvL2GC7kWWHkUFXi9FnzswuOz2Cg0
VBVu2nmRlmHUWYW0qd/a6efKtFZCfeljoZEGPTpos0J1VtpQxEvqOTEaL8q0NzDpeI2ytWGMMj1w
jK9/4ZSg5BaXGPwphSFK8mrymsmL4u4JILdSu8/X+tMLe0rc0/5nQrh7tm55lqSYXOqxbp4Z4KFk
GyclBK3KTTp8cBZEnLziMiTuL+irXqkb62Na1EMNb3rnZ58ZR/bS0Mafqx8oElf271LoAaeC92VM
uWCORjovKCi4vR6vWRFYKFMHulzhpwzob394xovS7W+01D8AleIfW9LunXK3iSeQ4EcaDYrj/BMI
Tu8pPaS9Hyp56I4r9pY+2B9zYNW7/GBDPDGmQKw2ckAf1d7p9Wn8aqv/3HZqef3A24CcCmSY3MwF
a7PSupPpRcPw2qZfNPOl8DZD2/le/IBpr824Nh67tKsAPPmfQSkh9dZgubE+e0CExb5r01DVvuXz
I1NPfd2uJL+lVGGD/FKkPxwkMhkP61VtwjOZh5f4qB0+9+xxqPlKSl/6SijNxaaFFi1eEC6/0myP
E5hFKIl6fYBacGSBSZiYv3X9x+0PteSLI/gRADFDW0B+XipT2nKtRaCThOcbgEmrJ69Ri/tSL3e3
LS16ZIHXU7zAiyntS49ijueP2SSIO+OLamo+S5/QW0n+4uVFJAi8IeD+jQdG6dCoTBCAe2pDooZs
ciuAul7hfL7tyftwt3wwOXi3REcXz6/XZ0XBTY2qKolAqpRtsbrtwdV4i6nFMgt4jXlljWZfodLU
hOilzcHgDMqxZA5mNwsN2rWT1kO0IJl3RWKoodHnwGYZ6nSvJ83oc1BfrZxtIlvJv1cAOdDMcoHq
l+GStelMI3c8EvFZvSdN/Fgqp5I8077fWXiamrzvtxdoaTOe25MyGsmSmPVMIREg9l4LKc0QuIcf
8RoZ7dLD5TtA5T+/5NpUVbBemkVIlFj6Px7RHN/Jik2DzgmgLX4KpTeLkW2GMZ/GXOsLLG0cANDE
4x66r1cbx51pjqFB14vS4QdGXnyF/3SrtV7H0p4BuxnM4E6BropUlDgDdY2UZyQqJoeCHRRCnlpu
fOe1yX08YK1Rsix8NxCcgSYRgDQHrNji55yd5dqge4QnSDqW9aSnv+uuF7vUhuxqma2E5MIBgduY
wGggHEHvI51CXjUDFVxRJcqVbmOybJdAAUbrT1MvlDACMyfBzNZO9YVvhp4ntAKgjApsv1zjkRIc
CrRyxD6YgA7zEyX214JyyQa4uDHPIpDdcO9yDetGGTNlMpUoG3TMqhY+KSF/kK8s37UVARVE01jo
vBmo+S+txFptjWOFwNCxv+LE9A2v9/W1QWIRXpd549LKVS4lIPw2UhLZJXQ2TLZJ1hjSrwNcWMCz
rwUyP8z7SxFHVAFLHEoSUb4fjG9kSDYK5D37x9sJaXm5/pgRgX8W2N2gFsRIGfZRqTR3qWfOR42U
e1Z6axwr11vo0iGpcEzH1kxB30AiTA1b7SbZWDtvN67JdS5ZQYMVeEDwPQKsLS1bkbYoQHrdEyNa
BXEDVd06QFRlLYQbjJVqZ6E+RQEMLQpQquGou6I6aYyRF1pVIQo4mKMe1AlkRiZ00YpAoVs7f6T6
53iAWoXHVtAhC+essCw0j8AgDISn9Nlwc6naysJisvanlr00oDJ0QOFWbCt7pxtPc7JtayDsUveB
PJbNVlVCDE5644Oa5N8w+vwZXHqb24F0nbbwi7AY4JYDSAHPQpeBlJDeMlL0+DHU9Vr2o5/aQc+O
OHzGF73DGPeKuYUNKIR1MXog1B6w0y/NobnYgJEPB3dMkRSbXkk2GavMlVpzYXeIMh3KDsAyqVDX
vbQyKGo8D0OLZZ6QrkDd2HK/XpsqXFg5jKHgbEFtZ6Euk1aOga8W+rZI+HM9br02oP2XBChdnJzV
tJmmX4Xzz+1PtVAdgAYI/W2AdTUVj5eSW5oxmLzkjRI5rB2bsFY0jfoKRmVy3535+NPumwzS5bpW
fFbwMNUFNeC73G9b7n0cyCACGLzf4ulN8MlcrrDV9rXilpYC0kMLj/N1/WM0+7WBQ5khCPdjWBEH
Aq7GeDe9utlN/ehNzIDDLsVAfHEwnXKDwVXfmNzA41tahi2/d438ASML207BvNbHwYP4CQLJC1gX
mNDkqxFE6ewYD7tKNOjHrPkKVS63DT7KXv6vo2dWpOWsmim3iOcokVJ9g4CHMZVoGu5uh891zQxP
RCcIBQperORN0Sm8gaZQHj+hdZLS3c4ZXjK2mZ7Zx0ce0ZzBWCXYXYDywwvJZWzMQ6cNs1bET1m8
A3h4k1f33pwFXf79tkNLu/zcjnRmOK3dtdym8VOSAfg21cdazO5VK6fFwsl04Y2UstO5bmPLxrJl
2YzHkSPr98Sy/TJxgn7tEy0GPLRgsblBUqPashpFPdZVp7lt/DSz79QIqbnJNHdvKNqjZR4gdLbJ
mkeL1v4YtXp96MAMtpI5ZaK990g8/wXSx7OLJK4EVerTl9QGI6Zv+PawKSLQuzh+kgdVitZR0JDg
FBT1yum4tNI4lUV/AIwlqAUv46bWqYvjqI+fzNwnUygEatUAG26cVnbCUuCAbxdXHbRF0YOTLu6z
AiptxTZiEHo8VFXodrtkWInNhTIQrHR/TEjnHMhLdUZmM34STUTFaHzb+OTQZLc69rt0Crma0BZx
BGboiratKF0nSZvkiT9O6bFN38bmjld1kMY/uuaBqOkKIe3iIXRmUL7ngFijMRuVJ0+lbfv9/Aa9
wrAUDpIkmNUT08BnlT5VNGtX2nxL+UvM54KKHk0qXCAvw0O8u/4fade1G7mubL9IgHJ4Vejkdmh5
7PH4RfAkiaIylb/+Lnmfc6ebrdvE7Iu9JwADuESySBarVq1ldRCZDmlTbahtIEz6OqCMPOmo6d3b
YKa8fbysLeG5Pc5LIJaLe9NiSeh0isum00wjN5L8SdTI8dltyT1KUBtH8Lvc6vgLN7AabJ8jK4Yk
VOnOmL5W7C4xfwx26TbWEZAzhMJlfK+ypalbmd/H4plJmzrvt+QvhW4/9/75h3Ajtkgio4FFTcKm
B6vqO1Nfk1HgPmtbDzwFaHECXhVIc+54yUDkPSeQ7Q0r+EkbqZ5MS7ftRdWqNV9BTQz6EosiA9qF
L31l7FQtdcyYhG3iK+X7WNWvSr5Lw9ZqP6j95e8d5dwYt9ftRG/o0NoJwncbYaZ+R5WnpHFV1gb/
P0NclFDnCpBHzEpCQqhfTb+UrPB0sLu0kkh4nZ8/dKAtJD3oMkDCB6R1/NXaYjdrUTqc6iJwUnnD
FL+qN2Bm9ZM5cCLBFfu5dc93AG+Ou2M7RU/RZkeHk44bD3U+tfCV5Pts/YjNUDUV355+TmRjEAES
hr9wgBkCqTueCZ+9ig4vL6+CJ9YwIk0+zU29Ab176ur2EDbQn/NKRvctkX/fXsA1g3htIUe0VGvR
WnXplrnSNL1JcwXIWQc6t+Yuk18t8OZGBvF68pdiLgBuLrq1UFJbNL8X4txLa+pQWvWgVcpppKTw
DGZ9jwp5EzX2W9dPJxJDb/728Pi7CEzyeA2ggRHvAUBteMCAnVclq9ACcZqh0Gv1xrHQ5ldZKg/I
a0N2pXuCUlAAqjBBLmRx+3Pv4czy4IGJWCA6ojCLwOK3gyDFkdnr7ZGJTHBHdArOCzwzE+R/qXrI
s3aDgqdgc/Mn4wJ/ABAdCXZsI3ABcKvVVHFSdRaJQyfOoaDkbHFd7Ejz9fZArpfo0gq303TTIX2U
ITaXx8xFM5FXaI4HFekso/sEOYnWuUch8vm2UdHQltPmLFmVkTxS+xZGtQ49rTGQoGXg1IpgNy8T
dOkGGNqiBAsYKKBtfAZxovpcjQas6AVztab2LPA/oZs0g2zE7fGILHHeEDlTIdGpiMNWOiC7MMrB
WG6pqKy+OmvQdIFgHDLlQJxdztpgFN3IKlgxZs0vHPC6QNVRdB9fhXNwu0V1BOgebFtk/jkrtVRB
4WBELDyMFmD1seQyC83H2RPbFDT57Hmm6J7zwRlxuj2L13sKluHECFuRDYN43OX4iqzQWdFBY1xP
QArWFWnij6lubW5bWZlFZCkQNSLWAPsEn702Cz1mEW6z0FGLPTgU3FaJ99QU0FiteMSFleXfzzwc
BGoqTQCECBXbDpLipTIPSVttpFrQyn/1QFyWC+93PBCRekLaaRnumaFRg76FniOw0aIPChUmO7F9
ozhV4++6ecjZeycr7mTshxFtGf0WgJPg9nTyN9infSSEgWLBpKLN7dI+wPQAwsYFwS2p+IlB/GJ8
mZ6B0BdF32vrtnQALNh8cFoZ3B5T49xmToKXRBrN26K37uVe2lm64OpYWzc0IkJoaMH+4O15OZwR
2EE7S0YSKgYBs4vlqdEjk4F/rgRv21VDNsSdEcwDksNLybRm0VidPZHQsLcsM/c4MxII4lljJHjA
r+0qaLghiw66M9TA+RHFdUyLXiZhpCXvUZxTKBHEIhmLq4ANKXpodS2uiNmDF3KrA5KCQoIyEw3z
7iWfTp1V+bPS7jN9Y9NyA/iHN9egfi9dUVPQVR/FYhnPT1QPZYBmsKMvV0ztJgisaVoaStbkGnHh
zvZWNtGU/jhK8662yNaqvI7c6RbbyG3tN9lbk+r+7V1wPckAEKI7BZQdODcBjrz8iIZEUSWRiIbl
qQhFxDVXKRgMEY3vyE6gFv/plpc/vdCHSkqtOAvjHL0Me6fc0ygcu+5Ierpz5IACf0ceLFpt7WTr
FOOjk+zKSj3hxBE40/UmRCsmqsF4dWORdYW7uBudgFynn/Jwyn5o1U/gJOtBcKKtmYAnAeYHlCnk
jzh/JRAh6h1g0MPmre4elfu/RqdhNsH/88fA8gFnJ2aSZEapNmUeRobhSvUdFIgmBNz3KRL1t71i
dSiQzFiU7AD+tbh34JRGi95vnYdDN+6HaGeWxUOmS38dfEC0a1GTM4E7AbiZuzabuW1Ypyt5mEwm
5AVzV82+y1H9lE8/bw9nJTSAJeyxJTOBRzSfcLEg/hFPkYqlyZhH6mzRmChAtEIPZcc8ZUo9U0cQ
GYlQcWsb4MIw93qfY9OepBSGzSpMhtrtyxeiH6pR32Z55dFe8iv8QT02+xounm76jdAV8s2tE96e
Av4ZvPgOqNNQ/AY1AWRQuBUFKRVA3LOZh3XfuXEKRtXhSznsTRw9unU/oRb+L+x9xv8AJwPSyw3c
SjLbQlIE+02ZXvSq1Rs3q4oGqdbR3A+aknqzUmQbCNP1gif49b2+tHPiQEd5CSEGDyfPyl4awaQD
2kC9O5gZXgKWb8s+sfWvozQKjK0d4uACc3ARLikvEFtd7sk6M5q6iecCOyVHsALYyaOeVsTvqshP
JQgW5i1pN0autz464aRtaUMBK6qHZq+UebKL24n69lhkgmafteVGcRb7CicGqJi4o2JA42Mx1RWO
dKeA3qXxkpvZXsui/VRFD3Xx2KSAL95e8VVfhzI8oExLgQsV6cupMBSWjB0xi9BSHsa3ZNhCXdEz
x3qLwm8db/s6ccv+ybQOqsLcBSRDX7NDJWIkXLnQUMZD89HC4AdMFefoZQ1cThwVZdjEaGibtdoO
lD6dBNfJdRAEDBUQr8hVI7N0JUTQKnqu4u1UhvYW5aDXzPJlwQquHcHnFrgNpBlTo84yLCQIQYj6
M5lPusDEp3NevjOXzAr6ftDoAbQ4r0XNhlYdkN4pwll2XFRndOktCtThh761p9YtKl+Pdmoiu0MB
CapDln2AI224i0Bvm/+eyrfiAfQM8xgM7XbAi8tQN52MKsttt1qZB0wxhMYAyEYHr87NQyt1aTEq
6M410wmqFuxnpYNzNGlEedarXmWckKhGo58V7Gz2woN86b5zbnRKofcFnvZQ5LYq2yep7AERHnTG
Qf5ekdcK1fHK8GjkS0LwwopDXVjn4jCnmOehSJAXl8FXZT/Mw4OkHCj5+BeTubx2FuJyJMmXnMpZ
BEFMiKsC4IhjIZLw0KFuW1M/hXbHbTOfSVXOsZCqXh7hIIxAYzIXVMuFE0lSgqMgnnesSlwpfuyR
+2dQ4APcakjvm2qbzgNesKXn2GFBNsAgggbNUymo1O1D+kLIYzxu2tFTqs7NnHFb2Eclag7SIHjO
rJwXiyor+NBweqNDYzlJz6ekHcA9pVpFmJWggTJs9ER2FRWBgtaWF1iwRUQGOw4igZdWKmecx97U
i7AePuJR3hIwNi96E/bv2zN/nRRDTXyh+USXE7jQ+L5oWcmoTdusDGvr2QHglbDfdkS9CUA05/uQ
nYbIFKz1ynV7YZE79dOxzdIEpY/QBp9cXfh1WvgV/a3Wud9LRGBsdZOC1gnobgCvAYTkHFhJtFyb
9aEMp8lLywFL9VpaTw5jftO0XkzMVxDUN72OnIV+qokgN7L2WEREsZAi4X4BeJ4/IzIg7pCGQSxX
Vm4xjK5MkvvI7je1JT0N1fRelDGkMPov+cjcaGaz4NpZc1bsKmTBQWeGEIdz1mQi0PsDTDIs5Eja
sLYuvk5MkgWphBUrCyPtIlKCdwxEZi6d1TGTLM1qWoVjzaxgsOdxn6eNIgidVlwVWREET3jZL01s
3Fwyyawdq9ersNPfsviBFNI2kpWdQpSNU1meNQAJ0b/f3h5rI8Njd+nbxCsNvV+XI2vq0mw6pazD
nLa2B8UIzet7XUQ7urIlYADeAaYcJOt4zcpsTopYklgdgiDli5wFJO53Vjx4xPwlRBqsXI8Xtrh7
o9JTuy6RHQiNCeXHWb9L2HQwnEHg+deLBaeXkTIDggiJAh7UaBSQJGZ10YSyvum6Udvpaq1vmjE9
pGn1oJLmvW1ldWPZiah18zqShWWQ3i6hFnD9PAQnw0aYIBzUhFN+KKGB2TkPyARJKfU1J5QjUcfP
9Xwu5oBAWBpukXvnPaRXgTyzzCbMTZ/1d1L5ANCM4BRbmUx8McBrSEigmsW3XTeLQqWTFW2oDPUd
AHCPNnun5A4EkhuU+N5LEmjC8Oba86Ewi8cfAnM8BNEVeOn5QzOotcXSFlNWGZtpSFVP6gDQvL2/
VmYPXfhQW1goI5dUxaWV3myKTMnMLmysH5JxKowSittvt22szR5ab1QLROAAFvFau85Aa2JVRhem
muLLREKgSpNDzzLvYKr2b1rFABux7W2jK9lq4NKhpYR+AiQQ8OtyZOVQmIzStg2NXHssWwdoRW3v
9LGL4k+dGMcZcq6Upm8dTXwzIn6fPqQZExzMK3mM5SsANwAWDUVX/vzP54ykUVe2IZQRfHMMcFG6
XRaw6ZuuPSiS7JZl79XoCRCMfmVdL+wua3IWJEnUrodhrNuw+z3Yvq27VAorfVfMvvGQvFrBlAQj
qlOa6xSeJXqmrNy6F6O2uTxRHs8GLl1Yl4n80fQ/h2ELhWV3VFiAU3xiO5BpgQPH13Hp3h749Um+
1JEUsCECZAh1Mu4mHJHehJRQA8vFT8PYq8OeVqhodu7MWHDb1GcG8jJmvrSlXs4xyEApxQsAHrZw
Mm2r6LHVX4sBNAYQwQAz9FRLbvX9mzY8FixGRuOYOz9QhGyGYBS4mWjU3BNan1DXZ3HfhmrS7w0H
bBDjNjM+ctU+TjoRGFt5KyzjRiocxxLmk3+EQoTBAslh3oaVmak/bW2QD8gXORADLuXmdzd3Q+MR
aFzOAQW5Q+faUSore9o0RbnR+6ELZkjbV091ixJVnBv6d1akVeYSKN0/l3mhViBmoIMRzKZKTnra
qMwHRT2VtoqcVfk2KY1O3o/MTCG4KxXJI9GGQsQYz6s52sAhqkjFIBcIJRUkZTgXZp1DR9WYsLiu
HJTbcZc+ajtrFx3koNpLkIFwh25r3j2X383YNfa+JchNr55f5x/AeTJptLExirkN27cq3ehufFKD
nN6N449Z3qU1JC33Te1TRRCwXr97MG6o/CwoUCA3bN6pqyGlXYJxd6TLvMqMIrdTi3w3WlH/1cqj
OBTsomUir3bRmUHed2lRNg5ohsJ0rN2c1DsVOBxL3VOr9FtkHfPxNddnTxK1Z63cryhxoOkAvyPD
ypM3YZ9mdqWobUhyVfNoTAfX6Od4c3t4a+cwEPO4AMDlvnBdX54RktE2rWxlXVjndy35Fqm/VE0Q
6a2k8fDAOLPBRQpWFFtyDC2j0DTe5D6ss0PfBENQ1scBlAXsDkAY9gLx0TuV3Tf1RwwA9u1Brp73
51/A3TaFOsxxN9AOUfohibv7hmk+bX4lFD3RQXtna+1dM3RfWirialhbROR/4K5Lzzx4ki6nt0qY
6khN3YXSbMvPZYrwBZ0B0cvt8a1aQUoBmXgUiZAvvbQCjpq4rtSmCw2jlPeZ2kAzGJ3EAnjiylMZ
WT0EsCCAACIT5ZVLM1HTp1FFtS5E795G/4Cel1d66r561bz2odAFN6W6bCx+452b4+Yu0fq2q4ja
hQNBy61BRgrW2LF71wcz8aEV3B2rRpof0UqIln1NKe40M0IeSLE7D4Q9JJjnuPWR05Af0L6dooKd
2/tsLPqNnMzDhknow9XVqH6tqZM9lPIMevWYiFqIrgMsAP0XvDqqB0AGXHHxT3j66IzYfZhLVfJT
qyFPXQyN8lQOsXKcWRWhD1vLwGwArQYQ8FRze1DAJvvjtodcbXN8BZ5Zn63SYNrjX1udZvVsSrMB
8HFtT8BL0iTxvm1FbElXjriYgRsiR6ehGZsvfUvJBKCW2g3Y6Ub2FtutOYLXZUCvw+3hXF0Cn3aQ
Xgbf85Kc4s5kTSpoPEzNENaoQvuZlv8uejAC6tkElSpS+retrU4eSO3+a20Z9Vmsqqa2UcQImELT
KSLPMTMpmDOwvDdIlPztcfw5MJSZli5jtMxyl2pB62aMajaEKDm4tRodsrz3LTILLu/1dfpjhrtE
a4B+Ug28WWFiG1/Q2h4d1N5JBOf+6rSBAABEwuoSrXCnEpG7oSJJj2lLm22hjIFZN4fBVoLbq7Pq
C3/M8CCtztGp3aOtNGzVX21/GJzJ69PnWh0FdgTD0bilsehcGZKBpbHRqWyhmpGyzjVbkRb5cqpd
nHrII2EPIR0JdA+aD7lDtnKoSmg0DqGc1sm30orAaJo0Ue8OstkHOjDiUGFXJx/SYqIswsoIQZeF
6h6oKABf4l/0WQUVAyvPxrCTmGdneAiaEC9G1/TtBVsbIQhUcVJA3QJ0Z8tnnG2nRCGYNaUckcwK
Kj1U2eSSbFS8JsHQOhsw8VzUubPiIwt1Pjo5AddA0MxNqloxcAhC4xqoES1366YrXUtOf5GkRG/G
2E672yMUmeNuLrvRtD41hzEchmHjWDNzW/AHuFWUj74R2YJ7eWUzo8EdDoPsCHp2r+BTrdoUWiKP
YZHlO13utyhu/S18FE55boLbynqnDuCLU8fQzL7qbPCZdE/1jygSyeOseuCfoXxepmeuUTQdUNmq
NoY0+wpRkkChNXRIJsHBxAcySMItYkJIuONvi5Qn5w7aXOtqmkfQJ+3e5KUi1CDrZynVneokhzKX
PZUwfxH/AZbPZgCTRI3gSuH2wNUXcB7ixDVpiS6Vx07fQFKbUiNxqclcauV3Pdi2ZxHlGjez/zEI
sArQKlB05ENEXUZnMd5K5VHPdl0fod66Qy7Z+yu//zQC5lxwCiLaxXXJXcvjXBSQFkjL42j81Ma7
qATUzXRjEfiXD+f/sbMMBBlxoCB5PXK5j5OZLpq2Tpz5tvrmeBnKforhKp6jbtXvffncJsJKEber
P63CHjxmiaQQ31yeW/KkL/GmXh7jV0k6pEeWu+kX2dzkReFrW2guufXPCJoN9baevFH3Wbe5Pb18
M9R/vgCyUzg6Abzh377yrEPoS7Kgw354rF10SeCXtnHct9LdLNz5h+qDvNVfb1tdc1Vw54NHA9lB
YE2XaTnbkxpy84NiQUY5A196mz2STgfwpvRygq78+yqe/u56+BzkQoEEtA1wvFexXT4wo5dirTra
Y/tSNi96Se6L7K1A0deSnN3I2tPtAa5tjaXZRQGaHEguHg+gVCCkdMqkPqqQbHsY1KnbZ4N1yJpJ
VKDiM1P/jA39iAvPGDDCGhd3KRQZjcYi9XFZt3jX7uNdvINSY6BsYpT3tsW+2tuH+K7d053uRbsm
uY+zo+wDEXEE7cftcfNPk6uv4bar0swUHClpfdTKb6WUepH9lkb3aWRtmSltqto4pEXr9iKtZj4f
cGWXi6eZbs/RZMDuOI4bHVXd3PYkx43A7p24CvXsWvKd+C3ONkrYT+BThAJi63Wi7bSc8meR1vIZ
6JoHYBa5JMTaPGNAb6ZRgWxSfaTO4KfWfQo6JmXsXM2IPV3EbvHJunRlDZA5YJkgsnwFBnFiq9XB
4VMf70Ba4dav7RGC8m6zKXdo1nTfvwP34iZ+HCSbf/6j3q/em73JV4LIjT3Dk33FG4PJV11AYgQp
07UbccHNo/FwwQ6DTetyk9Opzyc2Yi70bnYdJBfdmXybjfGJWfNeTpEnnu8lu9sPdAomI9u1tSVA
TayshoZEJl7DeNABoc2drpDKhS7NkLMjXo/LVo/dZtonymNa/CWQcFl37HOcL/YiCWLzHc5ET+R5
yHt2HOyHVhp9LbtncusV86EZd22yv73LVm4NWANGGPcUGDc+sxxnx2dqDWrV9zM7MrA0bGcf0p65
KFV4vZPhw8h3A3QCJAjKOdwZbbAyoSyvkiM6U9Ws9+nOBgdE1vmZarmk9vuqeoiUl9sjW1bkwqMX
o0tcuAD3Fx72S58hEi0cox2SowzJxGDu1eIoTUkZWH1D74tcLT2matTrNPbIoBQoCEmv/AVplaX7
EgxPyDZAh+3SOnirzLlEv+xxyvL0OFgKYFR6HqF3ymoO8RCbLp26XBC2caG2hRYqPFqQ/wJgYuny
WK6S88UcK7REINg+lqrs1ZHybWS9iAXs6r5dbCxMJnAYOCl/30Y660ZQ7CfHJAkKI5CpazmbaKNn
7/Ff0jf8M5wzU8scnw1HozaYayszOcJVnolWu+b0ZPShVOtPShHe9paV9boYFrdeJUh4O+hIJkfo
dsTVs/oW/4z6hWTztpm1rbCAslFcW/C6aAe6HFPfyRPSNQr8Iv3adKanJw9Wvc3u0OeR3eXtvBur
XwKTy4/kNsKFSe4+i9Ve0nJj8YpqDCEci/7w1iOj4ZtT69lx5xEAdrtoPMlj7JqWN+u/cirSbFqd
37Nxc67Zs7axoOWGj7D8km3oLr8HgkgSnNLLT7ka6tKjDpUeBy8obqg9A13uBImTI0smN8tnD8zo
MxWxyF9fR8seODPDDWaibVFAexqOybZq2WwXHnRHQ4GNnIh/r3T+gsad3VyErr86rDm73Dlaqvkg
ORHsJuqvxJ6DedSheOLmTSs4vf6PESItZtiANlyxMDkzKiIFSvxHautxQCqduHhBEM+Zy2clhYhP
TotvSjX9KFuSe1rpVN6UFF+0rjQFd//amBWkhAFCwO2EpujLDUORdgGwG2OmanUwQFtt94EzgM5F
YGft7ESnIZJaYNhB2MXNbefUxGSlnRwNWrFtV6pfrUEX4QrWDs9zI9yJlualkmqTgcE09Jc5eOWP
SqfQikg9mVS+CSF77/bmX509lM6QXdcXrlMuou8Y1QiK+vBU+YlO3xw0WFmm16rPt81cP3nhmSqw
pACcLFESr51nG+j7SJ2BHMveT6yt0ppemh56uXOnZ1BkTwDfPKmgL75tdm06F2Abeh5A5oxutkvf
iCE+WRjNCC+VdwmqE6VnfQe/jVxCx1vUIL/mH+e2OP8YoClFSQ5bSll5A3pZhH2GIgucc0AYSp3G
CRYcBeWgFP0j3d+l4j4vVJRrASaCNCsKclyO2Eawp2ZsJkfiAtItiCTXzt7zH865WtZPqQ0tEnKU
68YbzXfDqLyCCfCMq/fnuRXu/gScIinMfhkCyLa/QnF798PeZIHp7m67lmg03E0iq40hyRIWI4lf
9A45E7mGeJioOLC+5H8WhHPgLAIqbtIncpzR3Uy6U67/P1ec89pIN0s7LTFdkRp7RXJiYJ27PVGi
IXBeqzUtlE0nDAG5UXdykOYhgq6NtTMMBSeEnKDDQAKEC+TBlJdQ1cZS1Irl1eoUFKkNJt/3WsS6
v3qcLNkziLRCrZUvIPdGz3Qk97HFbX1vpOTV0R6ZFuJuwuteue+pKBG/es2iS+9/LS5fdBbhzqpe
GxVaso/Jk4SsClryqufsbvINy1U8s0D3nOA+WHXrM4PcXA7yZKUmUlZHxXqJaR7Uzf1giozw4J/P
cwY5BBAfqGiax/vrcljg1mZNzWRyVE8gmlLu5MzVX+LA3HYBvcvfjZO+ydzhS/phHdCYt6/TjUj7
6RNyzEeCeAahVrTkM4BTufwEVkv5qEIz4ZhB2+o0/wB6sL5zosNcnYwMhKHaK0MW61H6gYqwa2n+
7U2xFu2eW+cmgCUZ6r+ahbOQfWi97RGwocn1vT38yqd/czEhbY635tIegILz5UidpEzASqovW9x0
3JIOuQ/uBlMworVtjugLOVYZHaxXmoqg2kEEUGnkaOpk5zjpYZpEmdW1fb5APJcFQ6KApzMtWtYt
hAI42mXZ1UEF/mZOr+MoSKcuHs47xkKGDBk9UPRfKXYN4LBWW4jXH4ntzwWABmi60TuvNdxs0N0Z
fLJakgl23eqtdW6U80aqYZvrQMke8+kddZshkt1ma3w1lV9mPG3MLtlH/ettF1wbJ6gz0G8AUhXQ
P3PXcRuB+iNKHXJE1CUhmRsH89F+qvPNvxrckp9EtxrYDxFqXjog2C/tsmRJerTGEU+hLZitrImA
NQ9tUMkpGTU3BT/SIMqP8vjRz1MGTT/oekSOFJke7uYpGYOAaItNpuHWAQaHul0O2RJgmJAhreOH
6aukPNZRfVCj06R76vd839eb5ldqfgGaQnANfgIaeb8yP+tXYG6AygT3NZLtZAyqM+Q4BeMzcKwn
+/u86cL4BIDBHlW0HSbGp8f+1BAv/o4Cxe3lVpf1vGWfu0qIbc0ORNRw4JVudG/4xo/xafSJO5za
wiXvyna+cwIpAK62jx5ib7or9tnOfLn9FatOdzYJ3PWiMsaIXMPP1eGlNlEg1Wy3mb0m36nWJkEN
IYupYOLXLm3c1uglRFcyOD8476vilBI1hUZhNmvAw3ud1d336MpKnE38JNKfWjvXz41x4ZRDBieJ
KYxNB7JLnztglTeiY3D1LQX6NvQsomt9oQm43E9E6Tqp7LL02GuAxuamZ5jt7xgQi0nXDhWtn5aw
VHPofRx9I8JejfVthQIidHRQhcZvl+bLKm4i1lCM0cP5SE9l6hfP6dsMvZnt8NTEG/KILtFv5bP0
Tfo2CElCljfIlR+j8wb9URbKtPx6WmqnzLGBnCk0FffgyoteKXXrt+gpQrPd28/b/roagKF0+EnJ
jCZFHhGWsArSrjFLj0077uThNNzbP0jnqqXtSsNL23iG/9IJkiurmwSOioY+1C2v1AYspJ2rwunT
Y/dh7boX6pWPGeib7kTs76s748wO99qDJkBR9emQHg3j1ZlRrbNBRXXU9Q9p3zej4PxZveKWN/h/
R8XdN6YKp4WqYnps/d9IS32J/O44P6BgKUyhLjv6ykPQGmWhZoFiN19NyOfWiaiE+SvzzBuTTa27
BnpAdsQOzH3/OmrbjLrlK7PuVZRJI1ECfC1MWcRx/2ue256FNA+AmWKgm/G7tkUP5vfbPrnuHn9+
PneQU0ijQI4CP1+91yfXAVGFU9xb1he8eCrTcGuBuf9j4f7Y487sdLQHhQIWcSyY9gsCiNuiyvet
/RSVphcZ+2h8iCHinokeW4JV5Et6vTJCZj2HWW1DjweRyMz6dfhnlXi5trJA3xCrMYv9Zgqij3YD
Pg5lz16lN8e3t/EhydxMdqcf0TfrXVdc+X7aZIar/iUt6z8xytlncLtC7XtweTF8RkyJK0vvff/Y
1KKcyFpsjvYosLyg52CJ0C9PbClNcGQuW2/248M3azd5xl37lXjRXXMiz3WQbm976OrBcmaPO1hk
vQSPE5nSIy23ub4wRqImG2rDvTE9lqowvly9Ec7McXNoSA1YhmyY82fVTXs3P+nbufLro0U9o3pq
hEBybe2AOTO4/PvZq7zqQJuqx5jPwcuD6YRA4sCOP2cvdseA7UWsX6v7/cwa9zYoNejVqfKnteqo
ero3uv1vw/t9e81WT60zK1yYpHWQ9bbRvnrMd/YT4Jl3orbVa9gEHoDnXsjFRmiPLIpEg4XuY7xD
LH4/3uVBFaQAH9FNu+38cTuFtHBvj+sT13p1G5wNjDuO57zAsziBd+hbpffou+4WPvMBVQMugR6c
gFVu/WWC9slXaSvvtG+JV2/LHbRDAzA2+4kbedOm/RdZt/Op4I7weajNIrOxpJGew45hgWIh70RA
gbVtj5gFqIjPOIkvcINmAsinREqPBKD9JKqQYRBs9NXJBaoKfRWQ4kAWhRsIUjyoTxAHT7tNLyH+
0w/Dod72P6HGexyf47vi6CCTA62xHTtW2/Z3+ca2+RctaINu3/nVQ/yj2gpTO8t+51f8/KO4C0uL
VBJnIz5Kemw2alD5zGtdEiQfhld5+ua2f/F9ZJ8n+Jk1Hr89qaQC6V+0XCS6RzwCVNuPws29ws22
kyv5t8190lLdGBwP455VlC/NHIPrgsIfduPbT2WTwKGTx+FDe5SD9vv8tQnyg7FVdtFjhWsrvUe4
g3a6XbxtX2x33EnbHLAdwXetO9v/egJfSCIZ6bRIxnf58r30KO11T9tDpSSHEiq68L+QHT1Mr9qu
+MCj72DeAR9jnZLA8qpfEAZjeIZ+iX9onvwkH1M3ekgEjsqzUl2tEndkM5DZSCXFKqEj132tl/8t
79uMLOrhl5BBUeCAGndi25AKq/UUxuSD4xJX227eFFd30+BD9BZcC5LOnY87tQ0jBgxj2X+Z/qvL
nrTqdy5KVa6e2+c2uHO7k+QULQqLg+PUTB4lt3dTN9lMm9gfPZAOuOn29fdtb1p9Y57b5A7tUmsk
w2GwGdvTpuoqj0AxqYyybRtPuyqaD1LHdmRoQX/dPdpO8tAP0abKRl+ap62m1EGs2C9z9yiJqhnC
2eBOvHHqUodN+DLnmQIANwXargvA5eiWnuT1ATQE3oqDSKZtNQY/nw/uSOuGoU6GGesMopxw3gGS
cdL9fFP7rSBWXAs2zgzx1XSwF0Wm3GF4Q4AW/jvddbZpMLjJ6fYCr/qtg44ykLEtZJjceBhl8iTl
MT1S0viNss2t0ktHwab/vH2uzso/Vj5n9SxO0/uIGaWELkml2ZP0tzImO8veOXg1jVP/NJLKTUzH
U/vKS4vO67VhlyheHk1eC4hbNudfBhC1FV271aJyM1ctinz6jtZSEKdN0FraoyM391GdPTuQj+hZ
HdyepGVjcZ8P5N1CbAACZdAXcWF7pQxA9eZtctSr2avaxtW1xFPjl2IQrMaae9mA+CGdBHKz6xJB
3o76OFILULi23pV29siaDaGBI29V+tJp4P2IoWktyj+sOAFCBxDSgXHNAeCed4Ipa/DCY+QYA/zW
9MlGMxE9l7MAuCEww+erplinrAPp4DFrD0mf+pOSeK2cCS7mNSuAMC6dzmhhAWTy8k2AheyUVEfi
jcF/gk7+JSzVrrgDEJJ/LCxfcObNteSUrc5QSM3m4m4ojUNuj5ummV7nTtTGtxxinOdBelUB6wpK
nUAnckd+1Mz1PKmoCqsZOAYINBoUCBaNs9+lwWiybNsnohad5US/NglGsIV77Jr6lAw9SFsdzB9U
WAt1dCG7EaSdCaazYge8gyAbtbpa0Jb9rzXuhapYbLSUElgEffBb84NG3yNRRCQaEPcqBZbTZp2k
kmNrzeMWPeQOSPIcqBHm46/OSCw31XVRkn/VJmRmll4HqHvwhLtKgpZOKUOpT2k9ObnfdNa2njeF
qKK4ckmgLvbHDOeJrNIrNS7/h7Qva5KaB5b9Q8cR3uTl1Utv07MBwwAvDuAbbMurvNu//qaIONAt
FK0Lh+BtIlwtqVQqlSoz8XbKOvMdxG12RpqE2qAdls2IGdiTeW+PtuiKq5x0A9goYACLCRlOsTul
NKsuIT1BMwSdvy9k2/tmFs1F2YQFYCy3Y690B6DCjW4lRF9ogl9vNqfpTchkY4i5cWShhW5ZK2y3
gO2SVnFKqSwJrqjZzmr1Nd5lAKEy0pcuDUzrTON1uFNpWku942JMgkcCljA0UCD7aamAul5+8uow
KV7m5F9i4YUhIdnW0XNlewU3RPU9bU7DVsRKni9Zad4DG/OvJRIi7swmXys2LBFobfe5SXbN12za
O2BFtL6U1b528ZzmZEHar2HfKRaNf/uPaMWJXaH0AkSEeOkDmFBzCMMjhLW9benzosKYqL4vOIVr
JT0gwfh+mv8g+hflWSL7PtgcdDyOgvDfdLirXJwlk9e7/jpUOK1a9hW63ttpMf1JsYdk+/XSiJAq
D6QqG9LSn3sI/V4FEEDUfvLGH7e3qiyWAxLImwtRgPjjOcxehzl3oJ507vz7onjrTE0Rd2T7BgVE
IIrxXg6FMmEcK/H6uhwxWahdOd261yGkgegQGNVJo8oLhnRpLqwJWVFWuGMCov38TDOQFgdG0gzR
mqWA0ZQQFipGc4orvRg+NLR/3txu4nCj+WEcaxLNRtVHcz2/eMVWKhZT8bOIEBC9rWvcbOa9T3mq
hbMN2rui01X8+NK1RMEKgh5o6EJR6dovu56tw+QwNGxaS4hQqF5M2dkFeN4vC8LOmsZ6GYYRFtCz
/L4pi522JGAbmgNnPE62HbSmfRpyRbiQeBCwWiBAxI0HtE5i0cYYMoO3BuDkcrRwmIq7vm+fxlEP
jYFjhbL08Ndb4sqeEOldr1oYY7AHPwoyQDzc9H5l/3AeX1kRwnyWlbigGLDS+vf2cl+OP8r8fnQU
N1KJS/hA6nBIJZ85kb3c9m2r0BlymtpLDiWhRwDIvL93bpABgnwG/HkWdOWuneL23MsKglcfEyZ/
ROObU9g4l3o60l2d5sdey9KnfmjileZGkIORade4zY9iKoozdRj6zqz0de2s7dgvowqq/SfqFkTR
aH5xQGnCWZJETg4nJbldlTiNU7+8qx120tOvbZG8Qmhu52dO4LQowFuAbm4BbXBeemvglbumMPdu
UdyV9vxZp86325Mk3RDoCDNxwwC07Gf95+L8sVJ/qEoLc6RpUb7F5I6BIRYCdKpSnMqOEExpwtpB
X5FcZW1zmkrzoG9TAHZCcM0bdx1tFPtccuIhGfg1LPHGrpdORWYIfQH7G6DNbkoiUJOwXnF5UVm5
9tb/6V23rdYMC1oFevL0qXA/JioZdbkJmwCbhkiMS+B1HDYoGZKlw7yZFKXZ5TSDpOaTNT3f9gKV
Fb56F17AMjcrphJWoD+7QIbiDCpsZZSSHFxYE9wpgZsE6EckS2C9bdNxQ/cZ87wxoAtxw7VYVO1d
kiz+yoqQI6BPxqttU+NJyMn15tDurX2yPXG9IbA3hUN+uj11csf+PSrBsS0wl6IekONRngx31Glf
ivJLWz7pTo8u7k7hcDcHZwL8cr1OkDa0UYtFVxO1zMBwC/CdlIH+aWweC5PTQSncQhrxQS6Jlysf
mFMxOHAyWpSGMDaIReCc7D/P9OX27Nl8iwj5OyIP4RmwAzy7yFIz2d7SdAwj8oc0j2nlsigFU2+4
skIL1qmmH8ZaJyCuLsqYUVbsUo99Wqx+DnwttwOj7ZMQ2QtEJQf2Y13QZJVmmRVu+VSF2Dt+uC3z
V1L2Iwjda0jHQ9PCrWhyh+ZWL+gzK00B70zQvQFpzI8+pDHCyUizxw2kWlHTAHXastILagaiORRF
mtBenOVsZKCMsPXajY101oLa7hxQNVjW7vbkyKf/99wIrpx5DFRBNKXnNpujNpsiLVU4r3TfAziG
5iYg8aBBd+1PiDreiLIsqtnk2UjP1gqtzCkgqqxLVtbEKv+2w0d6EV+csXRpo8OOc6r8uEwCjYSJ
jVz5lH/XjlajmDhppLkwx4d9Ya7ZKF4iXDhV9hSMCsYr1ZQJoRICToOZGPh2g45R+7E7bZ9vr7rK
gLDqzjR0TrNirlKaxJ310s1umJpPC/34f7MjBK66tKwWGgt4+i5PQ7f30BHc3+umYoMrRuMLEWts
oJVXWZiu5GV88J7yDyptRWlI/L3WQsb4P642NSXU2PgzrJEHvQ6c7CH7Ng9Q1FVMmDTSX1gS0kn0
LljmVsGSUe4AIx29GPciwC11FZpavu9/7RZfSOfN1FrxdA5DLt5llzyYsntsnuD28ktHg6cMsOgb
oEkQk1GQL41Yfb783TsfDVaaM2JXeoH75qgoK6Tj4dd1/EOdQ8xhei2tm3qp0fih75H+BtYC6ixV
H5l0PCD45u0PaPgT+fNLsBloOWH07M2RBeBf3btB5WZcZJA5inNR6nMofqJqDRUC3Fau44vPkqRq
GhSF+iqmebxMO3TgNRWAtXGr6nGSxrILW3yDXcQylONnqo2w5XUBOtMyxQmg+rwQzsxtqhJ7Rgvz
OKIq1Be2G42pilZU6gAXYxBCmsasqnN1jKFeHgbyRpoT+PwUqZF0/UE4YnNkKyjGhKMsxRMDbq0o
DKHinm2AHJZG0JXQddLPEBe5vXek5xkY7uBlaAyGhJWwKGk7aiPkrNH5iceSeJ22B3dm+j7tayNK
1zEPAU67t73VjtZxaYPFM1pFMJJNKX+yBWAY7T4owl+7BYXQNC6ZDaZ0+4+mH5Z/wIhCZeD394XT
wfGyti46tFszcJ/WhRO49TdmvSjmUTYKQM84rBLCXNhK16MAiWmNmideBNv5rtQZC1GtPg/D0zKW
QWWyoIZ2k9uggwULWlTPdPR2MxmChTy5kKS7/WOkvwWN9JA25hR/Ivvd2FAnWTL8FgMaTBFqQixs
yvJx6lVXYakhTrKCln1ioex7Pei+8RPTK1fgfTbzbUtqP7ZybYxy7Lv49pD4IonJtQOVcJDGQi/8
T2KVZliy1h0BOGuKl6kFz+36WOvHbDPDvv/UAMq4VYptKAuNmEEDNSIIeAEMej04sozF0vULbpJF
uqsO0HgLMhquqRkmaxokKvoDvtH+GOGFOcFNs2qA7KRhoL6Wu0fDrz6ANx1NBgYLOj0//sNs/rYl
dmRMZgNGgAlD85qPgOsH2dwFtb8FyzvLfLayLdJV+AMZwATkI7gccZZ2Hwn69WzWA8vplgOeWS87
YhR3DdiSynceKFA9vwpKGmV3Tv7I8lmxF2Snggu460/Nas4SINiFXgckoVDYyFie/kA9fgi1uTH+
IYZdWuF3w4ujTaf+htMNoyMTPbQWrjh0t0HQ+fayyVzk0oqQtlWlv+pjCSuuuX4xIVpubifQkoW5
rWpzkW1szu7r4BIAUhGxwNHDOTJbx3U5Qbng0FfVNwCV9TDPln94AwC/Fa5twHcisREp3RfmVVPC
7wjO5g1xtUHZo+yZSt9O6gW/rYgiqOaaupplo2CjWW827uSghVH4mbQkis4TEJeg38UDr8+1Cww1
wI/WgJcpwmIf3f7DrnnRtQeWBo115w9v0Hhd/wManqyfaFqH5RZWzdFUiZfIcgdO/AusKSCz6NK9
/hXWpo2Dy1qAgItjPqe7rDmy/GFy1p2VqeC5MncE7PCnZiD6U8Sl01yogbUdOjqmpNpPffi5KiGi
OKm0z2Rx+MKMuHaZ4VWtq/O+ipexCJw58P7TPyf0sVCBfGRnzKUhYRMvk0Wg24rTrPjRfYapYgne
bVrsJJEKXiDbXnhmRlSCSBA/pK9Xyct7ngoh1j9270Egp8B6SX3g4uvCqdyhx6BMCL5ecQFY/eyS
TxDyCFzyuUsOtyOSbCAg7yOoTyNZxfXreiCVVoFljSO066V75zACybbhQLS3f7CClwauq0QgrCss
zJrhqwMIgM7VQEGdGtjze3dV8bRL31jw5otuK93kVO3CCQUtBL1fSjTXLF3M8GhhsTEi/ofC8cKq
9oNyPfjV3sn2YDkJauuk6e7u9jBl+4mLg+M/xNOgvHQ9mYXeUYhnYzLdjo4Aifu7Fr1ZUVHVXZBq
afbX5R+UXYFG/4nhB6pNmNVtBPt/6+MqMywsnAYQPbL5wAsnpFWkG38ODJZwcMHlQXsOArLrgW2j
76YMSglnXABzMMyAZkbPu3gBIDCx97cn8U+PvLYleOTWG2PfUtiqPjplsGEZTYUF+WiQXnP4OThS
hc1beVpb9wTXs2JGtyc1LHqom6oPJif3A88tvP+jPWE7bxY2RT+N6AvRgHDxf1j1D+wwJeOJfOJQ
HAcZFa6DourV0LG0mewVt3Ot/Yre1ae6Lx+0tFTxJ0l6bEzwY6C/BWBQH+90PHxd5EpJ7VVenWI8
RlkHZpqFbqUH0P2KWEqRxg+B49ND2QNa0n8d2+PQuvFtF5Et4OUPEDa6VoG5e9twIaT+i0HuC+3e
imdVq54k4cUwcSvC+y8wxdCzvB6mXve21uNSfS7zeOjaAE+g2UyjlFWILIAAQRBxInVgs5j8/WPH
lWkx521Sy0t6jiWrgcUr92jeMFTFFgnXCZ61IW/7k7TXBYnn9fDA1l/p7TJgEkcthpiW97kFDh4v
HSAGibL1+7JGjEwheLstrOhYgGwsOdHKfL29lpKu/uvfIewOp2xn1vX4HcXHtz50Tl1Ezt+Sz9mu
/eif2E47OU/Ve/dDGins8uh4fV27tivc9xmD5Dqp4UTpx7SOazvkfR5toB9b86QPMTBntarOKanV
wCbqQSC94KSwomyi7lfNnNTYOWk9AIVvh/0SoMc65r1wTnIaJxZY4zlT6aFK8AnXdoX47XTDtFUG
5rgJtCZ4nJx9FtlP7AXdmMj2hnfMCyColRXB/Lp+U8wz96M/5hlUkqiHOWBoEXEvbV6AhkNDtLU1
qHp13/0xi7Ns2Zv+shuz5p4O9VOZ70xjwsDLL6SGCsXtn8Dj0R+/wEFWD2oE9PaKVCNdOyUM4ruo
H63zg94B/uX335BjvTJQ/veT/fm2OWng4JKwaEPUAa0VNULGrWLQb95AD6A3ETrdT7k2p8Haeu/I
i0fDXn/tFgjGMTcodMVsyyIjfMvhPAg4B0Q2nM5leNQeTTxhPsKX60erjksFTFE6mxcmBF9ykcck
iWsg+meRB43RugP/lBNo+RgyVbPgn7c++O2FLSEXqJzNSlfXRnF79L4Pvh3khvbu9mrxKP6Hc/jQ
skLHCdZLrNWvdTeh2AXn2JAVWoMW4/GpmcCrZrzl2r2njRCL/OucG6PCCjkuASkd9gR+0sX5aTnb
CrUmB9kUwfZ3voDjyTBHRXyTLtOFEf73CyO0a1ow67u4MFd+E1PfSePJ14OtL2jQukMWdKzKFDal
3gekCGIcmJLwwnJts6Mezo+K0PNifqz1LPCKj+7ypUET4u01k40NBM24YkEYlrM5XNvJQRwHZTBs
sAUjidClOZ3XhEyRvU3QRp+L/8D2YChsSmM3f5gGDxrPPf7IgZNsWisfZ/Ls3LHXZX1yMgAS8jS0
aj9cypPHnitXsddkEwoxVXDrQyIerQOCpxQ1nSbLw3bOQMekhQlFCVp7shuV/qB0Qi/sCM6yFc5C
Sgd2pqX7pjfv+yLb+68gr9ytWuIrwrGN1RF3HEh20W3Jy8FIQK5Xj21tU2hDXpzdVwP0CirecO5k
tz4vOIfVmuZSz1VxZtuXOU2CFgz4rfZ+1E4mlOvX5e22L/LP3TInLBEU2zQ0v9aAk80kaOZnD1Rt
SpJPWZC6nDJhfXp/yFjZ8cbAyQdP1VMyl5GxPJMl8r24SNHyxRRvcXJ3v1glYS/X2rAsXQ2TabOv
uwNNP4JUN5hQY9a616HfG+QT3ezn25Mp9fcLo0LK3YLacqkgK4TCB/i4jHdA5ASG8bihlnPbkDQj
QuEGEsFQW8NVXagqj71ZQCu1KUAbt+8c8I4NZZDOPsRHxuxx1fJ9Tpx4gZRjVxwnPdkZ1RY37wmo
wja9uYOgtuKtQuZGoIT0cCkFwApvudebYjHKAUJcXXFe9XvXfsEVUQkfkE3uz5IintIgrioO2dZ8
G2qvpDijJhEY0w/OdJ32TmAaqtmVuSue0lAAg5qNA86868HoZu1rbHOKcwMKx+yYTsbdUKd3Jcd9
1ydrKz5M3ZfbCyoLKpyHmf+DqLbYpzC51qr3lg3tS2sJKO6kygY0CVqc09/yVAFNaAjHQmDpOj+Z
c4ZHQS99BNo+pNo9R4nO0Vx92e6MFugqC08TuJHqcT/vRkexJaVDRN7wUx2Ag/6uZ5Vl2tJW/FJY
jF69y1rtpfYhpHZ7HmV+iMvuLyPCDrSzfE3Bj4dbYVLvrK4IOncJ1fyvCjM/o89FdpL2zB88Cxeh
sjeP6fKM2uRB7YdSK2iy5ITkQLSIuV3b+lDmQ8fPmW4AatQGGnBZbXzV/FFF7yQ7dFBKAlgWJMkc
aHe9Nq0/4uHTQ+bTamU4l/4+8/HWboN2OEAU2o99qkMgQCVGKN3RYFoHjSfckYhq62lO8ESl8/Sg
O66ae8cA/hixXOyfhsfFG0BHqYMxyLwenoXl6mo+PDTdH6jlHsChRSguN7m1q5oVegSqdEu6dBcW
haqADths1hDkyKxYjxbbjyskW4givZKumosLBsDmEN0QAVukY1YyTPCPwvkE7Ey/I8nRmD+yFodP
93R7Y0l3L39ZslCh9hAWr6dwyMquwrMPSjruPDyllak9NhUb49tWpCPy0DqPayecUSwJE6dx0aWF
3GpElZG/f6xz8DD24NC5bUe6PBd2BIfQe7fIVw8gejP+rAeKGCR1a4BIOA0pjimxjW4i6diwzENd
2wTK0tzCYbEhk/XUVIp0w5IdVOD6tdAlwOE/juhl2LWbiUvL2etn7/OgFSRak8UP0TuTnRIOVqVb
irJBup0po2YIYo0ssO3RuWsnLUbt3Yn0srIPbDFeMs2ACFJtlrvWp+XRWC1g5ZN2i/qO9q/5sJAd
eCr0wMtRIW228t1UdXPgQvc7sjOzfZwofke6jAYES9r8sJRzHjYOWu70xlljdP8U+6mpsrsUXw4s
iuYoKB45iqmXXQS4dhQuqKDIQ1507aUgeWZeQ7bivGjF+3Ww36OU4TyXhVVGrE2zz5nWEYVJ6bmK
Dme0aeByBeki4cjpUqd1cmtBXrIGXWSAFCX0X40P7mvxpn+v/jPciHYhOuhue7B8pL+sio+SeWUU
ukVhtY0avz8t7ue0e9Os9DiTl9uWZDsfJO8+IJV4RAGhwvWcFgR4777BnNoMDYedXnzoEqaaRJ6v
itcQPBv/pAIAMYSYP6LG1RmjthYARJmHZXgt/O5JR3uSv+yZf6jqOdBLFoz5h9tjk7y54Vy7sCss
Xo6vahPUas9ZA7H4WS9eNiNnjy1J9LtqSevntE4pYC/zGs0e0Y6JaXyqU8OKlrVqj2gZUKmdSC8u
F79I5LXz0AXHNMDDoKEUtGf3W2rszO/TVz0Ym8jrFV4kC1V4f4PuJt6AcUcXhq/1vTGMGYylFJC9
7lhWAP9W8Yi5vj3RckPo+EERAE8R4ptVntlr4SPqniG1o+P1wRiGwP2avd22It0U6FkE3QfkryAH
ee2q/dqD/bNDHHKDbyCUC09K0XrpZriwIBwc69iNU43GLLzuWdCgeR4OYDE5WPF/WbBGWuSBP+j2
kOTh5cKiEONL4hZ0mieQKLvfuxhFvtIeP2v1cDCyA1qnUbpcvXsyNYEFfQC3DKZapfwjO5R5J+j/
ziqfk4tkt0xHsi58VkFeEYFO9Vjs8w+ZykN+lpX/CAEXZviZfWFm1ViVQL4ZsRtRNIBm+B7aV/s8
SL+gxB/s+jMAW3n0ijpgjGeAiB3Txyl+edtiVaufbLwouuFBGgkNYBvCeCdrAmGJmeBUZVtIwZrT
gU28ZR9XO656Bzezv1TYRVsBugrRwwClH4u3bwq5FcqEuW1UtAQMGYoYvp7/B4DlQ1WoymSyrMcn
yBPQ2w14vHg6rh3aCNBgAjv989KebO8IetXb7ioxwWmFMWsOLweIVUa338qSNTP0MWPyWt5lKsZd
yQ43kMETKNoCFI/T6NpJ8OQ1tnmzlLzuYaNr4MAmaESGZqKIV9JxXNgRlqS3J7d2/Kk8V+0P9FiD
DkHZjS4JiWgnAQIfAwESWBTMTfOi8DRnLc9t6e7W6Z7DVnv9TdlhLR2K4/PmZrx2OyLIPUt9TS9H
pzzPxp709zON0YjzD6t+YUKIu6lXektHYQKdK319gglw4N82IXu15z1eaIsxOX2UCLJAjXfQyhE9
OMme3CU7usNxHQzhevjvRVX/kWUFV7aEKI8y+mRlPWxR+uLOJ2sGKziaRH2rCfQsqp0I1NVdE8/l
O6v8riphWFLHuBipEPHzdKw1xkeqZYH/3SuD9S59mM76y7ZDiTYs774ZhyFa7oY4343R+J6G5YFF
zcu4h+bx3bqzD12Mh4ScE7e+B9OcMlJLkrWr6RECZO10rVXx6floRHq8BNvRhDU3dIIuTKLX5kkH
zctHP8ji2z4g9eSLieF/vzghILqz0Rb52bmck31H4lk39962u21EGmEujAg7fxmhX+20MELaD0iv
K+2dvrwa4eorHPpnN5Vw3l3NopBXL7nX2ISPxojGgD2MJ2PnHZ3Qwv2hCbOQHo1D8dDutsi9cyIW
Gg9f+lN3zMDIt7ciUKdHemTvQOEWju+h/WXuymcD2rTZYQ0czLwVFFG+U3Ni8rUVfzV/auSlZ5yP
YhWx9ZOVmbyRFTri3WHdotuzL3t8RisfDl2UGQkogIWtlyX66JYaxBRaAPqtYKt2SQHk8fCxL+OU
BW0ZuE71WLmKc0u25y7NCnvOdLS+JDmG5VJ3NywAuxSLeTac8aszZSrFUkmCgTFCTZtX7zmj+rUf
O3Dj1CIYY2E6R9rvUWUz6nRXHnyy69397RmV+TPupijqIcOAWIQQm+08SUjLcal914VUr+9Q2477
5jnXF/BY/31FiuMVfhkTVq8qodyQTGjbtrL1gbj9fTp+dtwpyjsW6Eaxm22VmJh04aAUDcoM3hvh
CTHBS1Hza2uArmiP1r61ZSBddoBXqjvbCCiwIYfb0ym3h4IsgViFiUvG9dr5FFRk/gS4Umocvxwp
Rb62tKrbMPc2cZOhhIHHFLzTopAkxCA9X1Kz54ik1viot+1uQtnGzN+b7FNmH+fxmJpZUAL66xZv
zD5U3evtMcri7KV5YYxrna9bmbTQUEgctO02qF4l2/uUde9u2+G3yz+HiRdwXnZGtUfYdC24j1J0
1gL6ZX22dXJn0eHQVe9N7ysznkpaxdOgopmQD+23SWHrpegWRgMIuqaAl+gjUKy92QN6/CqHKcYm
23Z4b/k1NsEvU6vSNqPCEq602w+OH7Xr9Dx4bRZaDgs0aAzcnktZXL60J7jMlmsJQGHcL8FklNvv
Ru+/2wZUMyc4hT6PvpFwA+0HMmZh27y3iSIIq/yBx82L851RQDQmBr+rR8iTlaCDHXHK6U8g3rOK
ErpKPyz0eN0elnSdDEBMsJV1qIUK67SiuqmZFpqQ26cFWUwaFvOhsIKh/XrbjnT6UCBEORg3oz9Y
DBOmF8nGW9ho735bk6kIEyO5XxYVZafUDyzcJziJG8ckX88hYSXx6oG3qy0vznjQyPt/GAfoJXTb
g+YCZLevv59nY4OSGPqNZlBNVQSdK+gr1ScV7YDsgRvIqN92uK9c+EKir4XmzHjb0AyYSnZVAaZJ
gPd/oAy3n10TbTPMDsvO+wx01RDU/RMp0NVtLucKi5kCHXt73LK4byIYo6ps8q5rYdyWtrC1mPkL
GWqF5Ihy/lYEnkoISG4F2ScEzEDDJ+oAadAU1siGUaMzuG+/DbgS2vOTXShyT6kzglruf80IwaJK
nXkArRIejsCYCIHjYgEeqFT1LaqsCBHDXey1zhoMxoJMapRrzvOYQ2hcyZUnDRvQdoVHguwX70bX
roJ9kGwbIgOkcRL/jq6+F1oVlL5ZUeEJYpy7fef33rExWaQZnWqU0g2H/eyhLxaibGJ+VaxVkaQM
jWrT2f9mqcITdyvxiEQegLdfINQstDlfj41m6POwKrSKleUad+5wzMkQzv20q9oPZr9v/p6YjL8j
/rYnHMn+Ak4YV4M91wIhgwaZJjwmOu3r7c0kC7qXVvicXmzupu2NGgqnOPidBSvk32+9/+gMw2ny
2wMt/v7pEu2RgLNDG53jMIWQCNSQv1L8P3f2poNbIF1CazGUNxfZrRglPM7WiDQbr+XXg2rBYjCU
OiIjI83O1g9aE3Vm2HnzfnPqaC3LCNDzCBRHu9uTKYsZl3aFzdxCEUNDTyYAjNWDP+2Hqt/5IOLD
y91tOzJHv7QjbDNSFobZMB758Sz7fj7c/rosWFx+XYivmj/Xw8Rnz+zLgGpf9VSPvcJQnPZSKzjl
fQ6bAU5e2E5zSyhbiIbN6rf7GQhWp7LV7W5S976wIm4iH0zI+gYieGJ8dCBRMpjoTC/1uFnfeuvl
9rxJbUEKHKEHZB1Ayl57nQbImL3iUe6M1iwSWASk7VaR65HZpXSPBBRs/m3R728blU0jiKt5wMUZ
bYj4jrRODLgZnukN+w3vR2EJyd5/OqRsXLK4LqrPE4HrkSUYbtV66ExcbONhIvpDOpCHZfXf3R6L
bAJtGwhjMGe56EERFmuqqmk1C4Y3oxXkn19d+1ynEfjjouJf7h6XloQBzRMeATQT+QP87phlARSA
bw9FuiyA+6A5DkTW8O/rGUtnaxnbAQaYXvE+cOgeR/7f81xB2+DCiLCFnFLTR31E52Hbx0kRN+nJ
rffbpCgkSIeCIxWUICZg++LV0JpstNnpM38MinX2QKs6zHCa354vWeQkgDjgis3fJIkQc4qtSSAC
RNB0l8Xg+vST0LefCzO+bUUikmqimPXbjLBF9bW3e9fK8SbStRDQmbY57Dbjs7E2eh9sCeC9WlWh
QcHps3hJRi8cB7cNGxu9+/qQnNCg1IaWu9Z7as8aoFyOH6SoEESTtYF5fZnAmrJa24fbv1q2ABc/
+g/SWqNtUXTB3MzT2WB7a4sNR3Euy3IbUDECZ6IjeQO85dpdh4nSdOpwJUqdu3F8AR3qo9lPgT9x
fYq32eoUCyEdEuS60CqDYhFO6Gt7TE8bUIWjAbHyBxpNA9HvLLQIB35HiSJAys5KcID+MiUMrets
ulAwpZ772I3/Xh8H/gT6U8hfAxUEDOj1OLZyHg0g35ET6mnQV26YQUrDnxV3BOnmuLDC4+ZFjtZZ
6BoqbVjpzTryivZE1jL0x6+bM77/B1eDGziYLhgUYRe9aRjtyqUth/wrcZ/x1qZ8A5MOBpQEeDgy
AOJ2/ghaI1vLASkgoS8rFK9diLw6/rMyfebrKqbrEAP9ZUc4TGy/LzRzQy5WjVZM2jy0NRYyDWTt
ixdmKyRkodOxZIoJlPWMoCbvoDsazA84k4WTZc1T0q8zkqeVtGFWPs5Qn0nbcJnmg1PnkEn7bqZu
COkGlStK/Rz3EmDjcGN1/+hQbUy6WDMSgZLSkCU/fMDW/8E5LizwTX3hhoDw2l3W43K3JC/gbE0M
kNCOH2/bkAYicKmh89oFwk9svs5yx5kdiiucV+91KEhqgWXEfr+ja7ioZCRl6QZexn/ZEpaqRyfH
mmuwVbQeqO/mYLEfk3Tv2oD1ERXvunR50I6PQiroEYDmu568zAETZ7oihfJSXQ/0qn5qmlKB4jdk
Po9P486DZkfEPMGIuzjdPHQUPUTk2UeHErRnocKwW7yvmhkPzUf7PbVDvXxNupiuAenR/QfXXKIW
RPCFWe9ur6VsfkE4hc1gokBliRfmURu2dSkBn5l0oGKrZ3NqotVHqaZ6ntEZeduY7ESBxJAFDJPF
+5eFoTcJ2NEh/Q33PzY6iPj8ezBeKDaAdHqxsV3QJEBQSLy9robfJgtILM/joJ0oBXi7KuO204Ni
AvzIQ+JgVWjIJNqiMCxzHqAgTLCJYR7xqnPtPINTDAZDj+FZn+v3NdZsXorj7fmTLtaFCSFcFiME
hrQEdSjdCyGz/B5geGp10HYZw8W1FIulMibsvMoDYY1GUMGzyl0xt2cwTlpdvkvt5QzqXIUxWUi5
nDwhbGnjYvQ04R3n4Akj5RY5YNgt5yp2k4e+BKrVVKaZUmfECx8epn5SKXJHuoiUVeN36MPt8WTd
o84R1GvVjGGvVcgl9czUXmun7mhQelVdB/poACtEjX6ImrUxv9nV4LIghzJXCyaEbPwOksH+qVqL
nIIdYM137Qa+oCbp5rfU7yo89veJ/iFb3Dzh2PrkaSwNL8Hmnrr8XivKRZEqyscGUiEQhoBQTkx5
gHwoirHlMaZEfcgI0uEwG6pKntSIDeEQ9LkCA+oJ3pikW6qvKOedtQTakhtgtCzQ7a+3XV66qwDB
5CV63G5+tvtdrpJW1rhxAJdmzkl+l7vbGjcLUSn9yPIdxHtOr+IjH/EFX6DeNnaegUsaoBTjHCVV
vJHTYCi2r3QsoItxIciKpw1f2FHZ0oMZ1EX42/LAD8cPt2dKuhyujqnyQM7li31L4B0u8h68zWfi
vxT0wc26YMgUJ790BBc2hACu21pj1zluzP1cQfW7qbWA5V4f3R6JrIcTT0wo0aApHXhfsTS4DRrU
zTlar912aOv95N2vAVef2w4d6GiKd+QARs9QH/eq3m1ZzONiTwQHB8qfYsffsq7Z6pRAspV5tcZ9
OvZh6dbbUZu25k6b9bNJwJl4e7Sydbu0yf9+4eHGqNe0H9BSzep5t+ntfYXSdd8tikmVDw1kfuB9
NA2AygQzed9384yO4sy2osSjEaN2ZOr1kz/qQdUpKK2kfSkQmgCwDMkFaBj4z7kYVa3Pk92maMPd
fIAPHzIrYqeujh3tNDr74dPB/wfvRyXZgt/wXmZfmEV3qdO0HFA0YM0ToM0oiZJYo41irWSTCOwC
mikBIUG+JFhpc6sm1aRhrQh4nkDy0FfgYbyb9OrcNirVav4x8XKEZnN0u4JOgz+WXE9hs+W4Sm5o
Nk/oFKGmMMxuMP49dzHc/cKIkLVojpOg2mIiXWqWkE5dAG6ODbo7SeJF1vj8964OAhr+tED4xhZ8
sFkBcIfgA082Ow6eXvIumBYFblI+bb+NCJ5HG7+YwY8PWVEwudIt2ecTiYieK/aTyoxQHfGtshkA
PABn7Bgs2R6kRLUiJ1JZEA6lqdrWPu14SYnQsJ0Iktd+n6s4B2ypl/2aLrFwtaZkSS2G6fJIH05j
H3Sbok1BOg7OVY3tqZuIPtd+TOaENInLNw0Fl6//jdICtL6qvF9qxQGlB8jgeHO4sB5GzQbf0jAO
ov+ou/sU/CS4wClyfJURYUnavIQuV+kBRs4x1eS+Wv8/0P+yZMT7PRIRuF20ORf65StinNjXMrkz
0Mqn8F6pDdeCHBVgHybSxOs1oYmNY7tCz36VvVrjj9raz9mZ2YqVV1kRIpixenmWzRmCsnFfRx01
kE4/TZMiqsitgIcEOHeU+EQQZDfhBmtSwAGAZjmY2akY/J1V7v3m6+3oxRf3j3iMPoP/tSP4cerl
kAhpi/IMGAnUKUO97XFFgVCSS/8fad+1G0kOZPtFCaQ3r+nKqEqmZbqll0Qbiem9//o91MXOZLG5
RYzuSw8wAioyyGAEGeYcN9F+5cBbFV64RLoxd+xqQKW7zwrkwt/Q4jDcgjI904nAqrm94nTICBgr
9N7DWkNfgMrQwFoA0ft+pQNlmupK3SHvvU8sMNnt9Pd6fWoAhd1oenB9WXlnCvAxiNu0gQP14EtT
1NcSr3QHrcNVTZkgmvZsJS/XRXATfsi5oREd86WgAaDfsLmNmJmsdE6Kql+tR6BPlvOdniy31tgF
BXrSl7vBIC6aIvEgKwUHjfOwRVMuAixFDUWRm4lGUyVr+UDg/NbqFVhcU+Ma4LyQ0T7if1xXkmMq
aF9SkCujgBLAxLzUcY2VeJnnJj+lk7FH6k8fmjDP9qUoI8eXA00A1IRRDLajuVmlOm2UNj/ZuvQ8
693PcbIO5UKOFZ6jAsvk2AZ0+lcW/ZbNvhG5aoqs7POT1R+NJIBW8SjwUZwr3YUIZoPUJjOWyoI6
Y4MAWCT96Kpaet/m2UM2o8W4EcGUcwIuBZagvWCoO6J35FKnQtOartJhi3L8fbUG1xaVNTl+6kIA
o1Fu550297g3rmAuH4JGXXakONj3aOYMzbbb6SL2Wr5GSC0DzwT1ApZItG57Q8lVelEh5rukGveY
eHr6gnGj38MGziXlombi1eysljRjxBq3La/8U/c3xNmTWnBWuXoAtw5jRpj7Qf/Q5c7MnRw1kgwH
X87FfrSNMBYxxogk0L9v7HmViRM1IM462ehUQ+2mj0RwSNwTs9GB8XTIzWsFupHzk6k+NGjfyds/
KKZ+4VjSNmuQXaAEBTO+VMNIwZtNcsSLwrqpfw3OQTRSyFunrQBGC3OqFx0MifkJE0SR5k6Z4GrN
OyKoa2GqABUuCghwqYDcyqOOMjEUkEeK20G8dXH2uWq51pKghfBBWeRHQ433/92Kt2KZkzkvfT6V
6L4/xdFZ7t4lHflv0IUQUZmJF+/wbvxXPyamzkhBpaYK/VLK+RiVKhhHe4BIjUZynxt3+aLcLYnz
Vk66iWJ6VAhe/7ygtxXPXJOJMg66WkN8G92t+dM4Te7qDksdLEbldZFAGi8gAcMASNMYy0ZhjTm2
ydjFea1Bmg5ihLVzVd2X8mNpiOa4uHJAKwEJIGr9izEEL2Ul1h3sHnos1uGIMccyP4Kt8LqN8A4w
4reKFp7PRA2zdRLgD1uyIoxDRDQ9QBNhqVokgtmePLY6i9CbAqAtEH8y67uFrLtdiuICf8H+UYXF
W8ksRyKyjdCKtlm0vhSTtzah8yVnRLGnKMAcNoc9yzWaCAFWnZ96+9kmtg93NNUiwAWuQ6IZQfTN
AuxbYy5XyiK1kdRjyTRJKv2iQTFESo1asPe8uwiiG27BFk4oUnWXbmnpS7VSwPp36hTTx+ZH8n2j
HNti9FXRHBBPIbyWUMOxZDTtfFYpN5GokKbSKnolPzl11foYhAcPcZUtAj/LszQ0yCqQA0iMv9qS
pFU1xiTCzG6a5LOrRa+rmvi5A6zI64eGZ2kUJwvQibSJhG1Kq8ceMCa5BotGv88uA+WA5iWW4J3J
VQap4c9qBL1mX+5OrlRtT1QVJxPXkPGlk4EvIXBlPAMAcMD/imBRShYtN+Nexa4UyrFu0z3GnE2y
U2TLczJRLpNnAYA2w6UK9oZHH6uOlmTNaozFqWtIiIcXTTtf3xWuBORJsfcq+sJYaI5clfBmjnEX
oUDoUr245Rea61RtI4FJMBT1OBva5/O4+9llxbEcPuT8mVi5IHBzA+pWEHP+Y2Ilql5CFTQ7RuS4
pL72YDwjz7yMob74QPa5vnQ8W9vKY2JaOmjO1NJrHF062sfRAm1U8PLhHRqMiWGqQQVwn8Xeqe1s
WAZMiecnNdJ2Umu6WReDBOctqkR4YlxJICtDtz/Op84+8Zuiaq1BgYvW5JequXeQVUgAB+IUIpQf
3rJhEhZzsJ9k4WzLWuz0ka7ogDvAe7FLtAOMIROGNZ5Zb4UwBwdeIKvTHk6NmAayBseuFzGocNXQ
NIXWVfHiYVEhUn2IxmGEhAk0BT1qkp3xLkRDEwlh4qZGFMlUC6yVnhS+M3zQA+pMk//fDRmQtv+o
wlx5J30kWQccylNdksrPR9vyZhts2KASFnWX0HVn8nOqjgCAmj5mjpB0ufTPzaKX8WDDP48/zI/8
scTA0V5K3a79Lio28dw0RroNBe07FK+aLu0meOZy5EjlmhYnp11Nfy3b6U9HatuNY1l6WMry52gO
qsAjcM8QWjFBp0KJ29jSE9h+gQOVZwVCaYTS5wykUhBKlaNvTu/Xt4wnCTw3KjZNR6KCfc4nUiw1
VQloI8U4dXUJbqwHAE8DB/buuhyeAaK1C6l6DN6h45fZr3lq69EhZQH6VABk/WrtL5je9veZXarL
UbLbAnrI1s1QndB2TUZBnwXP5LYimDOEOa25rI0CIuLv83ST/aymG/ToeoP2jtKAJwQGpkvCmjim
f9EwCeIbwNsz8Q6otEup2U2BM7u4q6m7wxd6+3AbpKlSdMbgJsIkWtQODHqkhUZZE7lD1gSl+SN5
BYi+bVWeGGKHG1jR+ENbcDBTADdxeZSKFTfPuqggL+ruuyJ+qFAiIDL4zFNTcuf8Fyk/piRUwKN+
3fp4Vr4VzCxlOwKarOgguIvbnbQu7pKMYVQ85KLGYJ6ZA6qWJrcBI/sXPFKfGOA4cGDm0rCzqmM0
7L5S8kQXzr8iGEsHscc6d5inwhwnFivxluE4ko/r6yVSgzF1s9FSMsswDIAhAbAmT87WfyexwzVx
owYTK8w8jpzWhgisFOYksFL6f+cDpiJodwwy5Ro25NLcNCONbcw0FhihJ2uIZ5jitZr1YSwKCa6v
F881UBx3HCXk48EadikJlHG1Uo6QZM/9hJkMZcRDzkBHsdPOMmDdSX8eIrPZr02vvK2jKirsc/fr
X/lsO1CdJ2ZqWHAVpvyG/Yqy56/tF0XaxfGF02DPbk+knNYxcYTs2rOBnV2tni4aDeCe040Q5pxK
9oQQbNnFKSHTjpDZn8aHxFbvhfhS3AXbCGKu+MAil82lMOCJyoBOoCHzYongvngXB+A+of+bEvgq
bF99noFeqTEioAbGstu25w7MyqUsuYEg9PEScIgRtBwKTqO/U2Ll6lidpH3qIqngLHLjR/sJZN7C
iMTTaCuJCeJGb3alPeqIgCrx4/I5aj70fAz7Dkj8o+gVRveaDX8g0aCtIxg/Q8/h5Zma0PGtw8FC
rQ9Aja8YtbjR/Ht78JbIzd/MQnDl4nEmYYb9X3mMcmORjImSwiS0dThZowk86bby7NJ0zT4OFowP
oKN43k3Oe9ZlYTypx34wfjjq7DWZCA6cu9B0kB43QEBwGozucjROIHqJy9MgH6dYC4cu8qzypjce
o0k/XPddHFm4stN5JaTU/m66TIx5sTG5CkSt2jHvmkUGVQopCleaMJBldUUF6o0qFzhMhSsVLfH0
GgDYVIM5gEZh9YlG2uSE4RYveqmMsDDd2XEb9Q44NYGjJfdKes6lEdimb/OEjLLyXamGoAfORTmE
15eA43Y0lOeQUQKGM6ByGLdjTo40GCN4OVWnD8vQ6GLXlHZJI8Iy5Muh2SSECMQ+5v5TGkYslyp4
kucobUJM3XSuDtz+APNY0x5jbo3AM1CTZY4QctfA1cADCRk59n4nSd0E3wCq6WXApPqaRaU/zIYq
kMLxpRdSmNUD8lBiAZ0mOWmYfC7bME7C0swFVsoVAiQS2lGGqUe2iDPVVhfrLXhG+7bcWep9UQNv
NhH4AO7+bIRQo9089eqixPPeHlFEwWxo+hRp7+B11/57JgbJfgpriakTBTPxl0JAorPWigVNRlU7
ZnLwvi6e3WaC5OLn6+Cvvd+IYVxIshiLukZgkSZZ7GXKMTPvEl3a1cbiTb3+CKR70Ps9KOXzIgPp
0vScbvajpvN19RaMZW4bODPwvn4ui2vZ+1bb4yyfpKw7VFOK3vg744Du2WCopSDqzrbo5sbzDmgk
xQgfYBnRe8ncp0Z1AsenArLNvHJb6aY5ZK/je/2FLjKc+n+ksCnLolLJ2OuQgiso7nZeluGN1eve
defC1QV5CjReYhRGZtO8c6GgykyllJoXocCzgpnjPuq/69bTFwRZMrqokSNG+wW17o31KrMFeuEB
JUAD7dT3uU3+tH2i+mtUSDsD6OS+XSOMXJfJO5YIUf/IZE7MGktT3g1QDiHDM4ufs3JMRLj3vFOJ
aXqMUCFvaWDU51Ivo58nJOKBm4bij9sXZ2AEVdaOhNc1+QSWYw8M5pUQAZCHQ6KUUUVJ81olBcQ0
gb4bT9IeWAulHx3q+8qbdiW4bV3LVSjGpFuEcZgFr8/fW087Po+BsSf3gDFX3elg7UoPp8fLDpn/
AppBL93lh/Fd8K3Q+NqnMmXDcQF7U2IBkC8pcRfqfsXa7roAXpOYtl0M5gBK89jlaoTF0Mxsh3pc
aM69O8pPudoEc6Ghj+XYGg/66FtW5ZaiAXcewNFW/OfU+MaUoykjpT5AQfXB+mEl7rC63RvaL7Nn
+278Gf3of863AMqOH5Dyu645L2QiJfI59Y7SL5u9Jno7ymkOaDKrIZhHz8vaj4G0Kzg2PGJM/Diy
YQhlGERhaRDMqGwQsFtgGUmhkb6BfCYA5NC+HtzM1bvEBcKki4JgufjAW/ymT3vUIM1sDDHhSeLY
X4RFD56X2n4Qc8icYgYpKcFEswXAxRZzD7Pizarl6RFyT7MgmPPVp9AVOGmfw7nMkY7jQo6HEubV
LV4dZf4K0L4s+hHbbjactXP5a1YB2j2GoGgN57PyTV5ColCSiHwUtWhxNd98C3Pum3SRSGVix03T
t9bfkwSkxGpfmW4NqLPrxsWbdcHUI7DCUfEFSjOLDZJrqM8aE6bsI/mhTG3M7PRuppyl5hgtVhiR
xI1633Ke6iSY6/1CkQ2nUZCJ5V69tx/B3NfMOkE1QMFIOV7w080Ir+WtAKN0k8olT/2HM/vKW+ou
GHh46p5Es3+8gLEVzthZjP4XvaDkQAspfMqPaJhe1wrcF/VOf/lHZM8/6Vgd9D1fmpeTtEszr9AQ
oP24+KrqkQIvF79k7TSOP9HaEVzfV16EwhwKek0tmh1hQdGNtS6d0sC2ohLVJKhMouszqZD3EXUm
8DKo4DoC2zpN2uJZwNzqSFpHElrwgAKYjV4Zf2sUy6PVvCipPWfEEAe8NB6J367rxxvwAek5wGZw
XBUkNpmHS6FlqVXEGHedayds1txb8zBq/0yg+DtlqXN21melXI+p4KrMw5oGfwuaz0x6T0M15HIj
FTmutXwCCZKj/k7VGYXEKjCMxJ2qmzImfhvr6OVa3J4A+X9dXTPp9nhjCTIR3N3dfARjTXNUJmln
AEBAtr6j486bAFOAkc9DKqK+5pktTAhtaugUVbDHl9pqc2HYg0oyaOvbfbj+pLx1o5f8tnEWBe8D
XpxDSQGjIBRtF0Rul7KU2QQG52riqZMY71XdTl4spZYgzNEPZs+hhRiKqSMkMTCHdimky6a1QEyB
2RiBOj/ETaD9rOLTYLuDqBjM8+JbUYxfQQMc6rQ1RE1e9aKc8scaXaMi902/95o+zOnTq3jNsglC
ALH4NkxuXYBHI11dNfUwFStCdeeuno2qMKCXgL/5eTg2lyArrezUJpAWWfJh0Wn52Z0fyKwAoWN0
o05g5jzPDHZ5i05r4aizryHLTlLaIwSnOWmJVzbR2cnzj6iNRMGft1WgyAYPHaqqAJdirGIxCXEy
GXgjvdbuDWX0i+JmBTIxYLzjm3w5kaZ0E/NWdV4AINxOYS6b+2704vWJKKKeJd4xAJ8W6rr4IkRk
xsHM1SS3QL8C5plWZwfb6tMgIZ0iOGy8g41Dhg5a0GRj6oLxIGW1aks96+AhHqNdnEtBmaBdP+58
BxRQfXnsmvEhtWpBoOdtKIZ9VCA+4F6Bfy5PH6BwMPyBIsgpHm0PaA9WnfnCUMtbwK0Q+veNkSpK
pSsTeuhPa/tQry96vAoO3SdoNHvothKYLYpWik9bYfFi564yBz/CoL5RVEcZoBKltboFoc/qAhyw
cXGXZmcJN1YwhaRNtquLfsKIm+7ilQ9CggRtnNZtOgUkX0Nd23VAwlbafa+GViKal+cZ+farmS3P
llbC8DTdcpAVVQGZbTfK35Lc6zOR6+PvM2DFwSyKVva/KMmBl5xVDoIkkADQrwQ2YaQUcyW8fgfg
bjSa5THRjlsABhouN3oFfsKYRZ98hDYazRNPygRFWq4eGwnMRkudss5zjyWrFDSqTqZnx6eqFLUn
8aWA5ROZGPrQY/QYiJ4XQ4dTYc2WP6L0Q3NY87K7vlo83w0agH+kMLoUSdTEAB8A1tF6ViPDd6Z3
FP1G0Kmrql/K5L8D8GoO+mGACow3JeZ0LjenmpZZLxxghSTlLfJ5xZydB6BsolOPCI4jd/nQVoX0
NSjdUOK+lJS0UVZ2ESCUKRTlghuDMz2LyT3p9/515jdSGH2g6lpZFNk1HuogH5YHe6RV1OPaid77
PNdMU4wyCDBRs9fpOd74L8vM2t6KsFE5iIJLtD00hmfkPzCqUetZoIwBMqTXTYPrGTYSqelsJCal
RaQ4wUHqqtGPVDVcnIa49kj2VR9/byNRqYVrigY6y9A8id6Lv3asyoomo7DJWdk6mF5ujf1sdoey
zGq3yUniT7CnXT6noscK11Q2gplNjIGEOScl4rxJR8yHs6q/Y9DqK/YIflRQBGk87jQ0zUVrBLTc
yNF26AjNkEXpzIcvbBmQw1DDhfcz2REYEsUdZsXgM1AAdQctPczfnXFFVKl2TiZii+YVIkFZSocc
kFal882XBqKX0dj1EvygXSdurKx74FU6eGmNqIjnbgz+k7N8LFwQ0eU7ywwsETo/5/ChUxQt3NAU
L2g2+RYTTVKMHETdqYT0u0bqH03cANN+sryIVIJLClcYkq2YwELSWrbp+dycBmto5zyTAPkyyUvp
z20+elVfaL4N4LQAF1IRcBNXHihUMJVG95O98CWZbUzG1AMCYdYw4Doqx2LpPHktAzWJf183G84B
QKe1CVA9DZdqm80oF42t1jIOH8rlmB4g+Yy0Eobjfb2OUsFLSySKcSrdUqWxBOickxIhA5AMrjKn
bquI5lV4iVlYJnwJhdQF8ixzpieS1AvKC5itNb8lLhDE/ewpO8hudFedam8MjaPkVQdJ8GTguMwL
qYyTxrUglQqZ3qTA/WO579Yu869vFT1TTMABYw+KJhTmjrLPXJqhlC9jMViY02ynEfAzsh1iKv/1
ugxOqEFIw3Sw7uCdBa7xSxnxREqrNjA5qTfx7AIF5EYmWbBWgdYpQZUUr4CO6qWP60J5hoHOEBBl
g7was/+MM1mmPK0qzcY9FHNZWfuWI48vifaHE2JQ3MIEGrI0GJhgm3ELs7XSHg+oU086L3PUUCbf
jGMMNkvpWYh+yzMGdPzCWQD5CKSAzDIWy2BK8gphVflSgBQoedPSyJ3SwkND3xcWD1NA6JinOKx/
obzVdSsDXgR6pZXmkkiSd2jCKry6XRaBAXK12ohiHmvSmuONU+MAJ2gKkPu3afq22Hct8iRNLQrM
PGPH4AmcLbJaKF4w2bxhrIe8mKCWQ76NJjo9QWJzfeF4eUqELor2aSP9g4H4S1tPsym2Jg0xBFPE
LnEa3HkX9NMsXpZLbtKtu6T4YyD57chfmImlWIt4yuvg/sa17lKyJpnZRFIMD9ea272OjYcn/XXl
eCFEAyiQDYcB1/5XUtKa4hQZNeBiLflTPsxuVVXHJHWCRFQG5x3erSTG245xsgypCdgZ0re1pyRm
7aYRmFhsI5cF9icSxThAbbXTuaqAQ9LEH3XxMbZvtn78yrrBkePoIjlvMge3NQsnryxoI+upV4Gw
BA2yZUXCZBCEC74uaBqjL2JM/LL23dT52tbQZZqDsdrnuLwIEtN8E/hXAqOKrdWk02FpJ3vxfqFn
KLr5ynQLOpL+FaFe2nG0Ds1AKHxSpL7GlGb15yoKeqJ1YnwOoFTKGFiGwA6oD3poOIGzv77jPKcG
gDoKUk4J8VhHY9ZL7CwJ0D7AKtGCtihqzll0mOyHP9fl8BzaVg6zHa2WDWlWQs4IIgHgq0ppsfvv
EgCKjQSLg+wo3NrlbtiR4VTWDOSsVvHRD7NoL9d//3Numb2AbAUwFzinniSw6lJYhdzttC5Qg6ry
UKAje2t9nJKPtTykKL8XazCNtVd/74HRvHpN/rYUjpseU3IA13mMOVWB4jwbAfA0xkZx30ObF6P4
skh929n4LssGIq30PhMx2Stv+1DNQgENICOItYybmxpttkbLQewrF1RdFfQVC84rr+CMm9e/Ihg1
IqIWTiURzA0X6Z6o5yWdPHP20al/F6XoPtci2VXQ9Dg3T31ru81jVvnGYu0qJfO1+JuR3LS1qK+F
d2uiPS0wK3QB4LF1aVOLVo/ZOOCbiFWdVfMxXv4oaXOjltptq+kHELaI2tSpln8ZGdpb6LuHzpox
C53LqzoC0BF4EdW9ojRhbf0ZaEa6uDGL5+sGzes/02kzPE4LSnjowr/Uro7WqqpVoGfZZ/NYnuS9
fdb8PjRuxr3qGw+ZVwTmY3Lu79ZfgCn0dbf2QBKOtp7e0/0itHaya4pm1Hn19+1HsfX3WSoUk2T4
qEjFIdLTPa7d3ujo+0S2d9nS+T1AKPXhPC+6ZyfJQ9nN93Zvf0enb3h9fYSfwvgsVEb6qNMRQqS7
Yi+BzbQ4RqHyPdoDd/KU7oZD8nhdIt1cdvOx6xjIxFQ70JIZgXqU1epMY9aAadZ4ctX5+1gDNvzb
dTE8q96KYeJWAUtXpRhLPI/gZPSSKkAQzvbwT71AEq8qraO4AWhp5O1wT6K+a5M7UFp91FILNcyh
0R8do/3jkP5Gz43eXZMnW/ezLCjR1hC1lq+0piC28RwjnvZ4iOBFpyAqXArvBqlQG2D8njJtF62W
1/RxOFeirnTeiUVrNloZ0AiJFCWzmkRbNAPUf2gWzUbXTBsJ3ZglhmkxIlGP+u+4kwSlKq5A1GsB
3A1LweTZpVpoOej72cSaxgf7YIAk12sfSlEagbt2GyHM2inqRADUrKNrELWaETCEjfOm2oITxosq
GDX8RxPGOtZ4RAO2aSSn0BVs/Sc0A3uUtj/N+NGh7qyspj+9BLlfuNmNtktrdKjpfn+S37uH8n69
UX5oYXrQPbwW74GGsFPm5z452qLWE41uyLVvYSKbI7d47Dj4Fif2yU38J/aMHwYYwGdUwvMgOmon
JURgK8PpFPc38w49Rdm9flO8zkF1F/0u7vrbLMzc+dlBs4F/3RdwbzXbhaLOYnNCx3iVo5jAmuDe
AqDCwh8EBKh2wZJ4BZLex/rV6V0bBu0th+QwS7fTHzB39568twSPApFhM/HIUhc1WalhF0hR5S+J
nx5iAS8Pz8P+qy3i7KW2klz3MVioYNb+cDbD9ixYzusWjRrc5e8nRl7JhoStloOAeNe36vryYF7g
8rdLPZoqg+4UbpW/K3/1ZL8WvP+un3qD7V1ypCzCBQ+fb5o3cnGczL1iC0qIohWif9/Ym2Suw5TT
dmRpPOKMup0iYo0QrdNfXiWKUcGh65S7owZcULAn/MmA3oP8xvUd4RW+Abj+vw4MvupSGQVhj4w2
RPlRdat6H2i0fU397FYNnsjN9Jw07jswGtUwu1dvFrymd9mP8TnfKwLLEK0p42BSOdL1DC0hp9U+
V6BzXmLR5Zza7f/twnB5uFR0VWTSNgPCgY5+a8rNrrz0O1Qw76TJte7K3fV1FZkh4wgmsKlpbY7A
XZ7C+fsgqGdwqzebXWOTD5oZdy2hyvR/llvJmx+zXY5M1OKqXv2Ix12yb+vbqTovoqsCNze/lcy4
BzVuq0VpoFjl1r6Df07p6JK9+todmsO0c24xyjaBME5gp3S9ruzeZyv55szpY4zR0AhmugIb2Xar
JOwMd/TL5UOzH+NBYCwiacz9pLFmSQLgc3JqfUxt/hj32YF4ihcH/19GwnY7zLGkz4lKHYnkN3Ed
ZloeNKYgXnB1AXsIZoBQ6MMYxaXd59bg1Ei8QReE7viIbjItiGev+L7ciGDT+Ga5kcUYRxuXsUlS
rJssoRNlVl1nVd15tnajg3aZdgFJyg+lcuO8eEgGC43Q+c4EmbBtFqPbZ6IGcK5P2XwNE23sWY37
xUYosJIx9dbZ+qbXmrDbmv7KX5a5kcLYiqUvUyRTy4zOub+G1l4OtZN9wnUjCcdQNNDOjQwbaUzs
sRdtNpEtRvRP3AIzHwdr8mvrK5fajRAm/FRTpjizTM94qQRL87wUksDyRVvDRJ1BN/qmcCDBKd+K
6aaSRR0X/GfbRgcmoGAKKTamARIk7SUd9CBKD0s6gMQ6QC9JMh2VePQrUD7YyBheP9WiA8cEmio3
U7mjBlF8JMdiVwfKjfSsI/NzuC7n/zhtnz2OtL2W9YltMrezQwZ0o6oZ8H/LwTDBnz5kQ+LVc1Eq
vi1Xi4EHXbZMLsifp4dUsUEo3KzWCqqZSqv3g6qUyS4qCxPTsH2CcOiUmghKjSr89wn59zuZExKP
qPIiYQIPFIX6jPt4W7sBUe/nSbAi3KsxXpOUsQTjQn9lgpVVNTU6T9RmkYcJGzdawmhq/FF6Fyw9
99BvJDGOTh4TzSYLQbd2l3upibEZ55xKT/O3HpOMzzoIKkx4NJBtacrjddFcHUGybeh4qgMslbFr
o3NyqdQowbpauEmqKe5oO4EZaUfss+i+zt25jTDGlLVVrsZhxtRKnKxvy0S0g1XOtLwWy14zYlRq
Ab9ZaC+tKCHMPUPgywW3LcrYmMC/DFpgP22NuECbcB/9cpAdTaa7RT2RKWzJXYpuIjSlXF9WrqYb
gfSDNveL3FCkKB4hcOmmHdCO0a90OwMNJ1ZQRTIMP16/8k6xMWaBZh/MWbH7uDZg/kBrDw7vR6qV
x0XpXkwF80DX1eKGC/Cqajowjiko36VaVQJiPXvu0lNogVNv3oHzKtVdIsIx5FZi0axBNwyT9iD5
vpQzoV9wsSpoUwLRYMXkovq7SnaLlLtKe4/BVLdq0Eor6kn9nJNjPQuoZ2AfGHxFCY5RLxniagRh
Cp3gm0/L3jzGu+lM3qZv1uQOD8WDeUAU/qVK7npT78uHJayQ/h0em8Ftn5F634leU1yXvP0gZh36
KbUzQj9o8azQCbLA8qpde5OG2bMeZnfaa/qwCkMd9Z/XVoEJpnG+aFMUQagM/dP7X5HfBtJu9ZTT
7+Je9LDhWdRWQ8b/WEC6sVrpc8nL8B3DZW4puBt8EgRe04c5/GunG0kyQQSKTbcOWJpvnc47IdN6
o96335p97Q17OKFQOUav5NAeh4P8/fqx4dvzxrBYd1CAOdYc8An5wfD1XXbs3daN8OoVPQF47nyz
nOxDLmrVqMgcCAKMT9s/1PURONggDHu5rhC1uytL+nlb2rg3NBauYDuDe0OiXHY1T9RuqgnMgr2L
jGRtbbOEHtpdsx+CGUWYyKtf9aNr3Va3+oEE63HeaY+GN4WLn+zy0tWD8lcarreLP9/Gp+k7/ntU
3exXvC89Q3Az4M14ocnwH0/Bjrmkaxojh4nvW8qXFo1/Z92rYzfJQbnkJbelL1u/IufGxDPl+sJz
76FbwYyLmjtiFsDRgovyJk92U8+60V3bLw6qawsODi+GbUUxzmctx6YoampLgXFo75EWCGjGU6CQ
yJQYb0P0XgPXEqSc5z/32WF2O3cMRtjUO2g2Ds5dIch1iLRiHM6o9EuTxJDX+2bghINP9RKxQoiO
IeNydLm2E2eEkFVxpdv1mEHG9XX7bGi9dgQZl2IA9wdqYBoZ45vISteAS/eqoxqYvvFS38mHYfTG
c3k7v1Rw38Ofn6CAuf4FXB0x1EnLsmhb0hjzcNZETq0VMdppHzAT68xvnfZsDYJ0A9cRAD4F44VA
AgaSyuVNYMGgE4mKHo3nhtuUgwd6ttTxV+IJGaX5wRYDAqB+xY0DLZWXoiogSZaFhikB7dEC+r0d
Tph8sZOXWVHC0VY9lGDdAbMX1qADZwjDc2ej+FkAgeT6unKLrJgKxAgpBuhA1UofCxvnmsqFOacR
VFZ6b6r/EDNs6mAEq8SPRH5rAaVkrrPrpEVQGKdVO4r6InkwCiCyRA837ngKxZa6lA/nntvGTLvT
a90bst/6Mrs6sCLLaT99FGk4gYp0OijzcXb+CFTn7jawx+jgIHpNWcRn2Y4NvY7RRa7aowu/Olev
CSATMIsk6ftqkMO+2KEITYf7cW30ev1B7ht3XWqXsqOIuLToEfrriKHjALxgQIgGxMblQpRgUDPq
nM6iZaXt5q30OFTOY9KDT8/BSGWQ5mnsTuj+BsRW9ipYCl5+GQPT/whnnoRZX7etVGPiAkRkftwq
T7r2OpITZlwOa6rfdgMQ0woSVB/xF1gEdPT6ooKLfnMDIJuXaiPLQap+wFwOqF96+5zYp6m+m0Vo
jbzFpQMsNsXCxYljrLysktbsTQfRpR1vSFIe1XqAZs1TE6t4LfU/11b5AYC439fXlWdhW7FM8iDq
VswXrRCr7noMJpC6CKSodCOrOffLIDjKvNiGpn1YsgO4WnTTX67kYmpS3a9Yyaz+AJlghXlbIXMU
L54B9whQq/TMquzTttPzOJaQ8IJlEK/SXnHr06vSz9JgGYAOVCkCt8/N2AOQHbV25H8xKcC4SVlt
qv83mlMbqIx2P0kD8P+mc8v2wdkPuRTWMapMmJqWHVQQkn2jInHbr4Fd2z/rWBYUz7hLjEka4L6A
9QCdIpdLPEhyrksx9lPTW1dSnjMNE7mWaP6Oe+0Cmo+BRBCAEfG+vhQzLWmtZraEMwFcF+0w9Jkr
ZxbmIkd/TAOArui1l5Qeaj/XzZWrHvBWKJou+tQ/a9WbWBCtq1HEfQoWvNGmfAvGbPpTJDBTrnZA
nDBAKQQ7Qsf9pXaq0qu5Vg/oTk+S6sYuZc3LtC4OnEhOD/2q9iHyn9rNUuN/VfarNjXmzYBsuyAX
xQP5QPcVOm1p6x765Jm7YN+OqSMh43gal3uS+W0yuWBNdDVjb1lBtQaGpJ1BFNWsnU/K+FXV95F+
lpCEqCiXdU/2/33xt5/DWDq4sY0WAzdoNbXS/QDQl3V+LiWRbfEcIXAwMcIOyAjMzDOOHlTC5TQ1
iDJFZwWW87bM7U1lYTjYBIhjR24ttXGb6gsoyhR98x+pjPvNczNfMtB2nmrro1BHz8YM0/pizZpb
FCt4jEXQ57zbIiYgURgGZDfCChNLl262QU1h4baYPQOCOEzTo93E3mA/fGHPQBaByfjPQVlmz0jS
RcRe4A8k/SOWwLWCe2+viuoNvGPpoH8L4/HglsL19/LAENSW+7HHMELV5WdjeEeRKiTr+3VVeKFq
K4R+xObsL03RNAOdGdGtzluaDxnMRPr9Wvjl1Ao8AP1e9qazFcUcPEkqmrmboQ88vm8DwLMSCOAa
+WbBmG0puywZ5BR82eakfVdi8DmbeNW3+sHKay+W9YMdzUGSCh031+w2cpkIHM3/Q9qV9catM8tf
JEDUrlctM+NZvCV2HL8IWWzt1L7++ls0cE5maN4hTj4kbwamRbJJNrurqyp3jtE1eoy76HcPcIWZ
zr9XSzmsKi6K6+slvBkZJTm6tKGOg3afywVrwdJmxw6MjX1oJA/q7KvWPS03znhH4x8OyTxnPdl2
4tXWKVZfYlQpKzwk5kKW7ha659mHcEeKWbvaZLBemTrNfKI9aVbu1ev2+nCFPgNZHht4f81E0vly
tG6O5sp4hHuSOA5AtIMyrCXxGuHqnZngVm9Zx8VSRnhN3CW3rWUGdtttEtv4XYL78fpohFN2Zoq7
AqOmMqaRjSbt3tUajdTJWy2jyhHbAIEyxLPAd8gzm5o1WCdU1sbZqtR3lLfWqTwEDX8zkD9GuLUv
3L6sB+y3o7M+KAg41fE0LjKOHOHRhGalf0bC3R5TuSxG6sIIEOo+VFFr5SsB9H8dAf+Pv//NgFDS
w6sQBQGeh0RTxwWdRHCClqD3tX2qbcNr/6arhGlyIICGUgRCvEtnHtNyGhMWAdldNHmgxRp3zlxF
m77OXYlTC73gzBT7+9mxPlUFIVGFuYvoMx3KYGoeFlB/XJ804eZEYwI65iy0bfLtXkub0iHSJ7R7
tfbTtDpvipRFU5gvcSEjDCpAJtH1AfI8G0hpJ5ZRdgtiUzsGBWAy3hKjPNCyCOJ+2KRlf99jm4IM
76TUqBKPoUXjFJ0uSZDr8XGyIkmqSDixZ9/DrSEIHcYosdBQ0zFkyPQASZo6f74+r4ITibF6IyFg
gDcflKWXi9fSEeMc4Cd0GHaz6mRbiBhWQVLYizepMpVCUZr5whx3ANaaW43xjGUs62lDWxwX00+y
qk+OOn2joJRJipvcvlE63dPLMoRwY5DKkHTMBBcaALQJJh6wK1loitIvR6zMkWHRZUSok7We2pWe
qQx+q65houX3GfixZJAUgeteGOSWMbcSdYFqDfpXodSO3hZ7CY2IOpLbS3CCXVjhdmGnl4VBDQxr
qd6dLKg3xNxOKLzXMti4KJ12YYm51Nk2QZwxZD0wMOCzfkyshzqdgkE/rbvcvIcuWGBAP7Q99aAR
GEbJIfD/mAaJGXsaQ1aaWzuo8Thq3qGtNLW+5Lid4xqkQXi4bnOShg5IlSF7f3KWx9nSbhEBSswL
9iMGboEyCw3P7iduLjpnYEfI0X62jmWQ9/scXadK8Xh9QwoCS4BywW8BpgLIs+jcve3UBTghHIBW
0ndwsbcPkXEozATEekcN0V5pvV0399EV/mk7/LFncDEehJHjVh3B0piUm4neJMd8lzwMRTBMd2qb
e0Xi2UiEa18X8J4RUCiBPqT7Tcy7qPCpGcSgX5tDcqdsiYyuS/pl3MWPxmbS5yZmAiBfwOT079EW
V1m6S47ul/orGJaGrfNAklBxPbXxi9ozk1AFW2tU+jvqxd/dm+tTJdzHYHUGKwj6TWD90u9ndNe7
o73ghWm8oz5QOZKlEO5g8N+gUK8BcmxwO1jJBjhfwhJfMzkk03MKWWxAEs13MCVIakaiTjw0siCo
Rw8S6Kr4BhNwLCNFkuK1TAj6Cb9NZUCMZ61fvaWFxFX5FUT2QWHYR6eK/dHa0PkuMTdNi+ISwn/L
ep0lWS/xB5mGDdI7pL6AxLic3BQfmswuPghaC+64tWpArEGIuIm114E+FsWhsV0geQJIy6XGkxbU
w+tq7BIIyLulDF0uXGjTgVIxlBHAkMfdibaa5OuSgvdoRlu+aX53U8mlK9zjZwa4W3BtdULdGZ4U
dc+Ds2ynZr7Rnb3Z/GoN5/usPxdgmrnuvMKz68wkd6yQDH5QjzBJiycj3ccAJaeFHlw3IoIFYGsQ
MHeg0AJwIefCODMrkpXguaB1VoUFUsVh7rr2RlMT3LVuj6J3SlcvVmdAlgwl2o4kHSUXoXByodgG
3Q5g/kDuf+lJpTU1EzLIOEDrH/o3eFGIdytV0Yagr74jQ/YIownsIxSXwBf6SV5mVPUoLiOMeDHM
O5xWwQwm1G7amSPd5/ez2g+ShRQ655lBbqNEapW0+ox80NifACrwGmlzhXACWQkD7EPIWfKp4Tyt
iZk7af4hhJkVP8rBJ51Pf1p5GNHaVyBMd91txAZNkGAgmYZ+WO4KAmEoHkqMItE2E5zjxjGb19DI
ijAuFT8DvkQNE0MG3RPliE1kZZGFBpUeGJa4Xd70WTJkcYK2VybT3ZQk9e25toJBK6JtOUAFpV/1
FbrW9rY13Wyn2Uv7uLhxKvFX0c4EgQUkNNF2jeuFLfhZOKVThisd8B2lB6mX2Ne+XZ/dj/ckf8Of
G+A2JYikJjJXWE9rqwfljzictuSl3Nmb5FevetuvFchToaxjbtFh7eu614T5bXYDXrLurpCA+oQH
xPm3cLGjrRYdaoz4FoQ01pZUakj099GcNmX70A6vJDomheSwFQaN5za5hQYFtUKhI54fT0vh1S+n
tQ2WFeSfwYT3HI6FhP2/PueiTQqCJvb0Ri4JwuKXazpFbm/MkI48QunbS5p3zfp+3YCopg4S6D8W
2J4685qqVaAJwCZy8NHxejMEfQ48m55u0n26c0N9BzWodEkl45KYBWn+pdl+UYfW6UCQU49eZtAf
2hTOB3UYv9NqvJn7Ow0VyPk5pk8xCHRWFTwQMhY48XIyMIEOFghk6bhPMJoOVwzSGEerr9/ykdae
vZANCJZ8pZ/vCrvYxnVgJqDGjHddrO01qu0kk8+ukE87CnEaa6pHhoWvGC5ZMYN6BLl/hSTPNCsZ
hDyMVsUvLW2ntaqvgiXbpBClhLDADM7g6/ZF5yWarf81z3lXAeR22Tu4AkBxD2mAGmyJjaf9JuDh
RqFLbQPdziQ3u/CQOjPJuRvJMrOZa3apDj9oages8htLm+2EA8OBDKi+A6oSPnxIaV+pC4mA3V4L
r1dB+5iE7fSix69qdSzNZoOaqCTHIjyRdPAxMmoUqLbxPUZ57uZm0qk4kewOIcJLP7uoNb+kZQSV
2dXHUzaa1odynPzriyg6IhhJF+udB+MZb9dORq1ZbNC+xLnFFM1SIP+vW2BnKe+laGdCvgX0O6hR
cRtlnMjS5QoOodo96ZDoKNPnYW48KfCBnZ/X7PABV6L1iRIjOU+NOSj6KPX1QkfgrA24VnDD4j0B
efjrYxOFXedj07hzaAUnmFMjh7rmG6d5nn871esQaO3kFWP3FyuF8EC3wdngIG3EzSOkWXV1ylA1
Hap3JWo8S8aLItpcePfgH2iSQH7HDcad51axV6TR1y9Zd1LmOEj7TjJhIngdWiIARQIEh6gYyeWM
ZSoF4XeB5EWf9toujZwlWNKqD6g7Kj6EC8kO/Qvg4KWp6+tjMQT21EOp02xMT3Pa+rUY84fcdYIq
jiIftGIsWlracK5ax4868Ei5RaxLZl40MQiKEBPiqwE54SYmH/QkS1UFoVE/+1C9chzPGmUtAEIj
Gi5TcMDgIOBJ0hTXNMY0b4rjmoJKHk/dV6O/v+6tor2OCwt7EMyv4GPjdkg6RAAEJmlxLJDxJ+M7
rWQErKL9gFc8ThIw98BF+Rin62ojUTEI5Ip8BW+Psov9zjrhuGYIv79R7mR5+H/tcd5kULxfHaSE
0GXz0JbGZqwmX5qbFg0KkT/k01CWAWk7t/ESczSpZnfFMdMsb8lxpBBAJlSgdtV2M1TZzuiq3X9f
qXOT3EqZo9JVGQiij3X8A3nqQIXG6nULwvjl3ATn1K4KapQ2mgrwpYz21mon9KSpyXRwmybeUrzs
IOrar9taBTGbktZIvuhwlzIpyEPTu6qMs1Tkm+efo1+eC8VaKINtYsSJAmopIEJBDHZ9xKJb3UbS
DLKWyGwBdnhpwXQmo7GrHqxP1QOunyiApKR1rI6K6UcSBm7RXkZI6ABuA+4/wGsvTUE2MCrKsS6O
5njQtAcyQLpHebo+HNG1ChZiAFoBMNDRNXRpI0/Mto0IW7/K9Uc6eRngU8QNpHtMOG+4dACisVGs
4E+/odXrZaRGccQWAVJn3Rrqa2a+JtTcRwlA0IsdJrks9yV0T1wTIMNF3AAyc254aDdTFCgjFh/U
4upkPlR08tPC2Ff612lcQ335Vtq5b2eokyZTELmAs16fYFE84aJhyUWmHZpcPGcVrqExImvExg0d
A1YuAskazfx+dvaLTUOlo8F1i4KDxgIvHoF/OkyrmjvNVmOqKm0uUZFVGJvbwa6D0bhb1ty3oBYg
u+4F4wNVNm4btGVBU4dnuY3oAFbbAuuaaEct/0bnX+2PurpdZaU9kR2bAaIIMqoWEESco9LcRhnY
Ko4TPRjRMbfMu6XrnkzIuIHA4Mf1KRSlUxBYANIH+JBAwyN3U8cembXOLjVvHUkd1N1Sh3mbuShv
u18Ltxz3U2H3fgVwvK8mxrTNgUHeXv8QwfYEMTLQ9UA2sjCHG3VTk1YlA1M0bxt/rH+tQ+AgGh1k
RA+C3WlBuge1GtBboiDF/n72AO9JBa7DuS6PrYEk59R7nQOCB931yeoZxhvNZeG8cDn/GOTfvVPV
0SYhzGATgM8LFfb1m9rviYypXpSKB0rbxBEH5CJKpNwdiL0ejW2EGeyyHViutPf6PgKnUuI7mlc8
xkg1fFu38zuY+k1/V2SBrBYgXMEz+9wFWWdpOacm7GcW3g7qF6VOA+KyduFVctKI9r2DOh4y/Rgx
ymqXa6jHZLLpaBbHKgoVFU2ImUY900o2U+XuaNaUyFlrso3CLlTuufSh3oFcH+B2aAK5NKpRJYmd
CCr1Npmy27lTv5MIfHCRGyWuNxUVdN3rvNxE6Fm4HeK13mrOTJ/mnCZQw53WsNYJHt/XN43g3kQj
MWO5B34d9UVuyY0popoT5eWRxmO5Wcti8FOoLD3boyaD84jcGEHqx+GHEJJHWbV53WZg7i2O9vpm
tct+hLZ2gMfcdlRkwBQRfg13iOGgYAcAm2tww6qhXUvGlJZH0rbT7ZjYURihQQXYwyQOTY2ku4pW
TpgCEeAvZALmA7dEOE9M7mJqu5BMdAQUQp0O80rnjdpJtaiFswGUMrjlXMZGzv5+forotFSXpS1R
fa2qbV7V+takibvJK6sIV9NI740oojfXV1u0wQD0ZHg6gKM/pTw6aH6vaBorAQMebmNbv1+Wl9ZS
K0+NZFrbzJl5Z8ddDm0gNEQwLurL8ZEiTeOJwtnrdm9aD0Ul28KCsdiQ1YZSLECruLrZ388mkOqx
068xlrg2H8f0UQEHOSF+Y+yuT5lgnWzIulgGhJxQlOeRkH0Kdp2cLFinBPepc1s4q2fOirdo/U0z
/7puTDBp0BFCVIciMLheeYYxQks3thKC3Ujvsv5UUlk3n8gANJfxsMbpjpOWm7S5o3lBMoymq2on
zHWieH3X29vrwxAtjQ4pJENjb95PDN3QAKHmGMHKK5B0bunFmVcYwXUbonU5t8GNxKKQ0WxmNhKg
hZDiysOS+gD6q4UkTyg4Ie1zQ9xGXeDGCyRwyuOAkoE+o3l8fkICU3IOy4bDXUhqNy5lVMEKtLDn
eg+5WcO5WSvwd0oKMTJDXPQSaVajTAYMTct2VX39vX6dlsCS7U6howHKguZDyAR8ooEHAwaIOiho
Ml0DlfoWj8QQVTRNMmsiRzNxAoDhFocoygKXZ0BXzkOFcn0FspHohxvdR4m9mXJnFxcy6lqBFwCW
g2wqngm6/alFFFJ5qd6sBtanbuxDa3SdZydGuUuNWA+ve7ZgUEAgwARD/SMvxb3Lm9aZE6q45dFR
igAcQ6CD16G7BEr463ZEDz4Ue9GmgUoGUzXltpBZUpC011p5ZHnHR8V4Hqyf7XqkpupNysHxV2ht
9vdKL9m5osQ7GlOhsQmpLAgx8XCaZI5YdKGXR7Xqd0uSh8b46NLpMBGwxczxqTIh5m0dbEuRWBbN
LPDdAK/j+FPBR33pLvHgRihhwSmZeFZvQFKi+j5DCkR7uj6zQjtodzRBgU8gE8tt5hqKsHNDsIJx
k3kTBAq6/dCe/obGFc8cSNugCUX7fDXFHaDZ9ZDSY6G9N9MJbcskkZwWIrdH4ga7C6qJJhoBLmds
WBGvqnZJj7PySu3XBLgwabey4KhAWxiTtYVsBMrgnBsm5ewkmVV9DMNEGbGTcWELl+PMAHeCV7U6
t+DupcfWPQHhva6517QnaTVEZIZVsLCnAEJx+VC6jklNM72mx4acgNnVwXoMAljZQSSyghyCwfj8
UQXl4yroeIytRTJ6JOMBrfmekf8c45e0evnvLmwizYscPLLKwIpdLryyaGrbDAM9Aj28LcMuxpxp
ve/KOnRFjXLom/3X0MdhcRbGLXaet0o1wsMG19OdPoTBTZGnDwgau/HA3j3p1HiF+TUrgnSzxtbR
6dz9Ch2d8U11v/7nYQPO8xEeA8eEQOxy2OZK6qVPUDmj9NUYv0fWo2Ldp+b2uhXBrrqwwp0PcT1M
FaEoZBfutHdDM4fGey1TFBEds2g/R2cDbkZ4Jc9vj84yLbUNVK+AuKgW25u2mMtGVZlcp2lu19Ty
NJ0e/2JoKNqwkw+oKL7/Mitr0mRQqjym6japGy9T7kkvubgEWwBSc5CjRpgF1TJe7gjlWtumw4IW
L2MJxin2l6ra5Gi4ivJEcmMwN+deMRemuPPPbQFPbxyYWtSTlY2HtADdjXqDnJev0Leko7tYxigt
CNAuTLLRn22ISKdqN/fA/jvzE3R7qgMojb3OXAMCboDriyUbHeftSbuqmmLDVG2G0fPSVPeZdaDD
a2vdN/n3yK0lsylKFULzCH0WeFK5LtCCl2PDpojahQAQv3YPmap5rQJGhLoJV0MPliTxDCYt7ms2
HgxQb/vvJYIL41xchTdqSbQaa6nR90kjHtEfrOH39RkVxVQXRozLEdp9YiaOw0aI/FkWWD8U4tsx
klmek0BtyVsUyEhvG1NG+MV+l3fU85nlHBWP5HiZKAZHxiqAwFQQW41k/tipdM0E55hLv0axGgEv
0SX+tAUA0fK7oLuRFfhlI+Gc0iYWcGIxgRLLfjNLwhnxbyNewgtYR4qTu9XQQdlVkYtZQo5WO8ou
D9FdxiS9/vl5Xt6i6qyRRKzSXtwsT8a2fCv3rl98AYLlrg33leIvoXvT+7LEmmRUvKB3Bj3devqQ
soBWzG0XR10YEUVG4C68T85Hx23e0u2KtigxOuDEvT6YvcKrfMMrwsK/volExxLD75oEtSikKTgP
UKjak5hp8UQnFHyUQ6IAAhCg/I/sy/9oiruJUabRaTvA1KRBatOd/DhxIFaBtLP20vU3+fBIF1lm
TDY8zgkVdWnbroHNCrVs6KsD1Oa12aZbhh3oWAb1zZXx4Agd5M+E8jmsWEsUHMoGRkm2eb9Fo+71
BROlWz84dthDxIEMITeNSV11EY3QnWPrvnt8rA/5Xgntn9W2837pjdc/qjtjkwbXrYqiKEbs849R
bh4dOinDaMNoG8ThYy8Zk+gaRksgUpcgYEX2j3NCLcXLWTFcgA2176Q6qaq6g0gPHj9FJsGIiMKZ
c0vc5EV2QkiSAetiN0GVzt7PBmerUW6uz5bQ687Gw80WHlgjroaIXUyzP021P5uHtTvE+ZNGCfq2
GM5CltT67HfIZaLwb+J9h7coT+hCtTh1oJeAyiAADxtCpoepVWVuIAgqmBXkZkH6ynA2XK7fWopm
1ouiQHlstjywtmSj3+jmVhuJ18W/lgFdsHN6GJ8jGXfe55WDZaTRP5KpgLBzc4r42hocCuzNSFxv
o6FiooPgSJJ/lBjh5YCtrk4RTwPZYGinqSjY07XTn8AWct0/BD2wF4Phi3/FnKrFqgHYUzTqropf
MtA/G5DwyQErbftvWvNEkDVxwSb6NSu3I7WBfyD1blFqiQSO0GuQ0UNNXmU0NdysOkqrW22JAVvl
rY7io7k+XR+qxADf+KaXbls3RQUch914EX3NZH2fgqsSc8nIQRjEk5XFL6PA3NEHCPthLrXE2OWd
uam7e6qeRnqfLWBYpfsCXJPxIuOx+xyhwSzDnSPtjpuTP4YX02URyAyzBTSfju1vTbkv0zLsVSeQ
YheFs2gxATW0TWP7cdtuzgjNx5kZS2zPVu7xmJY8Tz4f8BgOK76gUQ1PSp4xKItMLVkTWMgTCxH0
4g3og6wqWQpCZoYN9OzBhQQaYJ7MTAmIFSNM6OhpMYe/GgxDrjI9W6QgL61kLdHMIVpRQyo71tKN
dkolloS3giZrMHzD5UyW3QT0Q+eMFCh7GioE5spbo/TQ9OB2eDbeZsPW0F7NTvfjqPeTJQc/SQyo
umRfCY+Qc/PcTOYAHqdRiY3lLD7e6Lel9UVLU99RT0pBvHIMlBp0KcOrk5lhrzU7G4qJpYJ+E0tK
6fH5+mZc58jYI4MFxUieRNrpKicqDexAY9u0v+K0RTv5W4bOcvmkMzDi5bvo0hR3f89xYSpZg1Fn
Ld1GzSaJb5c031TT4pdpUDmlRyaf/vrvZ9j5+LgTpo6sflyWsmCJWdt4qkbZ3c1+4POoHHQ5IPrB
Hc6NqmnVSlVXoANVFStoh036GMdPsbGztvOTokh2h+jkAlsXznsXbWdof7503GJVa2ossJbGY7Ih
Ndg3okVZYLjLb6zBBg3bgAZ92y6C6/MoMcxja+xWp6YTw3DJ6h27eAoK8ms2t2b+JQEK9Lox5v+f
5vTPKPkj02m1OrNyGJvS3055ihbJ74tChbNZ5OHkWQEgaVeyeKRyPNN4is3YWygF85gkmBQfNBCV
ZPhs1B949IIN9hpbncfiuCCLOPXvZdzf1smp+1Upe03/pehbTY9CNYUmPej3ZVhd4aLpLNpD6hjS
6mwezk5shtorhwEnto5e1vgGyRTyCO1Iv5neri+Y8BQ5M8Q9AsZMgSa4CcRnO7+Nhm8dMxp2g1eg
Bf1/M8Tttqxc5mHtMaLse7JJFg9E0GhCkTxpRBcdwBhIm6KQCWVw5p5n06Y1dlbrNUYzl69oY0+7
E03er49D6IEoWjJIPS4gnqbBqZK5dksNEX+oeCWEgWQhjnBFzgxwYxgBlslnDQbqGxJAXslPfVUS
f360x3zapmc2uKtaUe1irnTYqPaW92R4+R5A7f29G9a7t9Yr/MgbvC5s/d8Ur1vfd3xIDTbhu7GT
iUEKF+zsQzg/V1fQsuoLPkQ3b7L+Vp02avPl+oJ9vFGuDZZzcVBftVlXwUZ71NC/fGgO+Y/kl/7e
zd4ctmG9GX2z9epH5YuzawKZXJdAPhGX59kQOccfcicpIU6CWDy0N/B7f/UgTVcGZe2voAOH3qZf
bYCYi73suQ5bL8XGaANyl27Ilv5Yn7Wf5U8SEnCGy96VwkMGEBxGAwAIA88FMJS5ng2KjsP6hx6Y
gDweyc66sdPd9QWQmeEmAIo4sRY3MJODJzE56dN7C6oYutOb30DV/s0JcDYm7ppd59ZZIwYsN+fY
6yNvTJHK1SXlGaHXQg9WB5epCT4lzmuNCDoszgAjdvLEqEwt5blrx831aRMk2uE4Z1Y4v4VYNEkz
DWh1G2uTDsEQ7XTjOJnfR/sVpdemd3zQ4uWArSayopDwkHNVKJuitQHoSe7lo1cRTZUIS5aSYd7G
q254iwNhclK2IG5uHF0GABY032KwKMHjNfxx33KnHpSo+ymlDt7mxhqALpmMHvj5h8DUT1M9eIg+
/RbBPmSdYxRvcqAoDInnCN307Au4M5GAJC1WBnyB6k/mtzbHfqTbYg/whp3JgkHx/P4ZLedArpVM
eElEOJLAOZ8nb3P+RYnAAZI9X/chUYgLog/ov6GbFy8mfjfYJrB9fVYezZekuansoLO/0XS5N+M7
re9DrVE21w0KGvJ1IByYwiHawRjr1uUNPGsmeJKKBAAUtzX23aSXXq/3WZiO4wQ6sbwEP5S1bvDE
T2+GpUpCNO8pO7fvhrspr3WfVGO9n/pI+Vq50Q9qlwPK5chYm80Cngb0lXoUxA7hWA7oL6KDs8+T
FuLaxuyeHJK6B8BY45vrYxItFhSYQVcEUDMU3rlWrSKulA4Q0uKoON0G2Viv7lO/V/Owdf47kwlm
DwJHHz0+eOVql7M3mumUW2B7PZq4nLQWXMWNp6iSNRLmbhgyknX56GCE5LyCNQVGXYKDZf41vKK3
vtqiQDkjwgSnbCc5KoWT98eWw01e1WdGmmvYVUjM02ZvVnuT3KimLLUneqECIouYDO85NK1zQ1KN
1bJjhqtfYy3y12mJg9oZvxt0TX23mn5k+VBsSFv4hlGCkHJcwus+IkzRnn3Ap3HWY4++EKDM6wBp
HPS/fNV899v4Mx4hPxCMf5PRAbUR01pHndngcy2a0xhVrGK8ZbEDAnXZmK5sRMIpBYYafCxoq0VZ
7NIXU8Oqu2ZScEa1ARjd1kNfbgrjlOgPzreceuP36zMoCnsZZPsfc9xtl81FCjw3jkQU6X+3xROJ
xm2s1aFVZkHfSziimDvwISG63NDTA0YWqDdwxuYehP2ujdXSFX+lG+VX0c23GeTInewOKNVvc2VK
Np1weGiTRb0N2CaEg5ezuYCzfuySsTzmZR/EzcEa0F6GFhBU/5JccpOJwhNwkDMdDtBzqB9JrLNX
UDvk2kJyYOCrpt00Sh2qlbuvatmdLR7SHzOcg9grslLQSmJm0CFUJdsRPCdAFgVatO7T1eklL0jh
HmOIJdY0aLOS1eUcqkkErk8bXUJa9Tz3uwwEli1td0YMvLrqt7TaoniVNC99J1OgFcUG55a52EAr
EpRQrao8jnHQmUWgloEZz9u+U/ZwO9+dHq5vBtEKgsNMQ3UYAZHGKxaRQsm0xkDrBIHUu5X6ND2l
lYwCWbR+50a46bRmVbfsCG5S2LsE0gNZVgXT4Lv5dihlmD7hgHB9GujVQ6cB361CrLYyhsQE4tcq
DX8kC/VXBfSX0PGQDUtoyoKCwwcN5if6N3vtiD2ME9xSH61DRtYlqFTnRgNgX7KnmYPzpwjaGFgH
Il4CKNRe+mOlQwFxqSOgfJ3aU4Y5GJJnFRRkeR3+d3eA02Ms8AWcWvqloZoWyYDOpvK45PsKhLrq
Tfo3QzmzwPlCP9Ae8rIASifdqcrDsfXL6IbKsveibXQ+DrZ0ZwdTlqsjqCExjtTcKGseTOOjanjN
kxPR0BnGr9dnTbg8Z2Nifz+zloARHroHALTjKTiHa6qjUXKw/bm2k41h40F13ZxgcPADguosmntt
gOgvzVnZZNLMwJ3SJbO3rFCf/wmSS63f0+a2zCUHhGBsSPoDvwkgHVLXPAmTWw1VPQ3sQGp2S3dE
P3hiQfZUpiom2Euo5OD2B77y4zS6HFOO9oeYAlV2VNENbTp+M+xNRbZhBefQhRFu4lBcmE2ddQPk
NBxafxlPoNqmDShXJBeIyBDqbBCmYvR94CS5HI2+mOvi5tivqBwmsREq86sFlcrBegXaWOINogUC
yBaAbxT3AJjmXF3ToJucRQqaUMg2ysOs2oPgcR0lca/MCjd1dm3mpFthpSR7k4JWyNOah0wWbArA
L+gfBXMlkP7IE+GBfjlxg9KAK6XN6bHUUNTVvzoOMlaDgVvfro5uZxz17l0B4ExFLTs2nPdcNbbJ
NkJJIyEHncqKAKLMCLhkgLcAuRAjXeCeST1demqggRH1KMiZJ57jAEaqtCcmn5jE90bh624wjC+x
C7Gggrxd3+gC5VFQIwAxzrSv0I9tcoelofTLHHcAdNM83dbRfppuGuXQJgpKfuMDbp1N3C3Iz3R+
Ow+qb9KnSW2gHnCaLZAqHEzlLbI3Q76dhlsKTO9E9qP+RpHUULRDqm3L/saR8fwIKHLYNwNsgM5I
iBup3JS1paoMydoBum8HRYraiRXvCtfw0eCT+Pbv0vTqeAkVsvq2Mnr4qlH1qvQ2n05kzrxutbd4
rt5NnezFy+aKu0MBktVRz0dbNqiiONdSZ2vEmxcgbUWr4nBGkLytjaaXlI0FO99Rka9HK7vOGj3Y
38+ugng22sStUwDSir0KYmP9B95Lrn0vK4EL+suB80fijL1jGP82Z2ggUWeYLdgW3C/JtB+TXzb9
TkGMU+mZX6hBO60HqELeuT+y9q0v35J0/DJorYe7z1bzHVrTJU8BwQHBCiFoSQZ4CG1d3PdMcAUb
UHLGx5/7fTG8D6u2XTP7caplx7jIFBge0Q+LkhlTBbqc4zFK16hhWgZlmgdOcqOZmVfNme9SGWpC
bAkPGzTsYEk/kVYZa+oYNWD/L727nZrb2npZZMAnUdUAjJ1/jHDBHUq4Cp2GBjB/zQmKyPWV4qfi
QJ00Nm/t+Xe3zUxkE5Zx4+j9lyTqgiTaQR1zEyMfjOUEEkw59v8dSKcDW8F6odD3jbufW85Mcay2
XgEIXNsXEm0gZW/V32dZ+5pgT15Y4fYkVWuzR48gWgK29U7ikOwLuf3uoB0cMazF2tf5FnmTjN3a
R4DY9t0ejaDl3nQPrXN4v35EC+IWHHPo/sYjEd25fP56Ab0SavsgoEMd0FlrD1guL3r8Cxu4DiH2
pTtAWnNBudUC6Q+9GuTIta/meixjdAHL2glEns66S/+xwd00i1qUUdPCBpK7AEwafpZvsNfBfukG
10cjWnO4FaJXILqAq+I8CwfFWFsJwKApFHtT8I9Db++6BUF87Jxb4LwqcoHfL0tYWNadOgNQ5W7A
AoW2ATRGQGT9ujHhxKEtG3QtaGpFH83lYaTPLSZuBEwofTTTcDGQTN3L5JtFrgyWAfw+y3aD4PfS
BlA9rbZEsEFebOdn82gPT02Mjs+/mbczM1xq06Z4etoDQ9q9KkB7elYENnj1q2o/drIoQZAWQ4wA
4SOGuwHmk3O3SqOxs1LgtmnR3dlG98WN1dvCQv3FyayvRFG36N1HA0s5S/arYLkuDHPRsgJmkCKt
ceJo8Rx0hob8fueBIdYz1FZyAInGiDAWinUEgSMaPy9XLTZWO1ZG8JuuiBlXcuNOv+s7iEqQJ13t
/MLSNtc9URQSoGrwr0H+1YFcypAXPUKCqGrIvWn38SbTaX4bzz1UYdsh27SF1ntDTtA9EUEDSgfq
xHfndvFTEIF505iOmwUJ+6/lVKQWGhRNWm00kERuIDo2S6ABoiTbxefyOwfkq7oTg4DVKfVj4j4l
TXqfRWDdjQ4pNCJRu8nKOBjmxXPM//6oheoc4nm0fcKneVhsjs7EXEswUyZegj1ZvJH8dFSUVy1F
cnZr7HDmriGmHoSQyAEbK7p/L70gorSxaw3BCpQTN3MTOlnvzaYTgCx1p3cHvTzE0KJDTdDvHLqF
ciyxN7T5RdNdH7mBWm9dy69mpI9BUr70XubWL/og2/mid87ZV35i5+yXLi6iakA/ShmO3XdkzLxl
uRv1YaOAJBdA8G/JtL7Q9qYbb/Uhv7/uuYIDG5h2Dbc13n7QjuYCOm2tlSbJEWYVjDnswYogmVn7
ZFy8ONIDwFr/R3uc5xX1lCvrhDXp0yN6jDwd6smxe1P3pTei+Kf8lTmg8cCQjhr+x6P37E2QKgmE
gG1MLihKPcV5UvTOs+zJUyD6oWj/R9p17UZuBNsvIsAcXpkmKayG0mq1L4S0kshmjs3w9fe07GvN
9PAOYV/YWBlYWMVO1dVVp8557KN25U76wpdfbLov4hPWno97/XzTVXBmhTZBXEYbUPWlKVoSE2LH
SrdvBN2tQLenFNupeGqSZpsNok9CwzHr+Smfwl0oHfP5plIUkCIn913pl5YfKebP60u+5IcVpJUQ
CKBIAW2t8y809ToyGoI2GplS4DMENPbLRudX8uTpszKttNstuWJMPZt+hNrAoJxbiyujl0vIJdyk
ZempmQIpLxx29JQp0Y8aEuJtK3/Mhb69PsaF2JCtOQDKjLAR63ButesKsDEBIQzipEfBKCBPvTXm
X9dtLM4j2nZZfxew8XzCpBRr9OPXiD+N5LXrdNbRwKhKyZpCw5IdPARACcdwIgALno8lzKPmLxJZ
OdlX1mSLSuQUva9Ha+ks9ov4rXtqiPOXgtwqRaQjEG3j3s/r6HE0H6BgQtVuMzahp7TR5voMLgRX
4LQCkA+96gyAz+0NgFtK2n2hf8OnMVJvC/VWpE5lGvtcXqO7W7QFFlZUxEG0ZPJ01aU40KiT0I5h
EhUc70PvlaArray7LiVbKHet8RUv3rFIQvxjkNuCTdhlU64DT03y91nws1h9ksQ3KDa4Ze+M0QM0
w90QxxxsxP9hVnWUIBkdBURMuDdLkVm0HXu0SKmFm9mq4kyxm689JZagsxZeX0jmoOcOfKXc2oGK
WWsTFVDPxrCiLRUYLL6tZ9eYexXlJVPYFHqYHYq0jg66Xo9eYtKHWIog117L2q0EboQV17t05qHY
y9KxgFShceT8nLQGja06G4CVb9FjYX2azcMYrUWWi8uKch1LZuEHGt7OrdSdodNekYAgUoe7AYKE
5Wi4Gs33UqTjZ7eRieW2grrX+oe0m/3ra7s87WDTYf0X8KZ8U2kxK4UxDgYeClEG5bdQpm49kcwT
IeRtq0NNHbi+zlHTInSTfjTR8zQWTqfj4Ur7SrgRZ0gLX/+mxXkHhg05Jh05cP5VKeZjmRGN4cj6
zE4Tw56n32m/xnK9dH6xsqYEwkEm9sc9W0yraPtyYKSjbe3OAH94YlJZdkj6ZFP3+V2bP1wf1pJB
JLmwjxiNK27y84W2dJAVU4p+vDbRb/PhRRLR+nyrzs1eJ+nuui328bznPbXFbarZ0sNxZo1WbcyE
YeVQ8KJJNVYuxcW9C11IYBnx/sermd00J9FQqZrZEFk4s4lVVz4IaxIvjs3QBycclFynYdxqYj95
yigVnp7NlmQXRdjcTGaub64PeOmqYS1R0A9A1Qnref4lStlMOkUf9o06V+DhpQAcRiDG9mmUjk6m
xB0kDKzHgXR0xUksXaYIA0GAhV5YA6+Qc8NFVMdqEmKmqfLZIGFvqbdtn7jmf8A8I/9lwQxyE/qF
EgS06dtRDTFAQIYQ5JhqukWdoHa7KVp70C8OCZk2HVBDESyRnL+fKC6BtsLNpimA9zbdbapA+jf9
xPN/xfssnXQkSwFFYvJU8Prnk6dWaji0rGEhb45CBxQzVL7kfPoP/gTCTQqYf7EzkGs+t4KWchDF
UtRYS0Tpt3guPHVKbGxnKwrt67twaeYQIyKXLX9B8rgjLpexFWkmCqwJc+e1bZR3Y/ZHi1ee24vT
dmKGO93TXFCSmaB4RAVXJp/RoNnWWtV9cSisCoDiD4QG+M4jAP3T7gu/aDUPcVi5oN0zoCsX56/X
p2xxLN92+PciinVFYxa4/kjbMCHrGOIfVbriHZbcIZ7sKOMyGnRN4Q4pHFOV4iKBO5QUUCXlbojN
dn0cy/P1bYL9/YkrHCahELoCIMwq3BSh6aryDzQSiv8BRI6HwbcZbi+biP8aucFIMiAtpKfe2jXh
x/WRrE0W50rHpunLCB1lN1Js2kJdO5ForDjN5UX/HgV37kMgUwS1ZtTYkgEuxyZ2TTSbgTf+vzgY
C8ENrlwdLY+8xgfQ51ZkhDDUq6mvyK9Kiv4Y8/P6hC0tPcqD4DcDoyPSHmxCT5a+1OMiSgdAonAc
LeN3qwk22n3cMelWtjGbFv5WZ6xjePxaQErz7pLo1RTOFggCdUSG2QOhr+ivL6E0EgvPzRh50viv
QxbgwIGIAnAO/17gEeoUKA9jwOFMR7R4TD9ms7XFCFh+Od0Nzcu/nUY0rqHp5YuyEskjbt+lYw3C
kQJ4gbaA0OXnVN5Uw+8IXFnXzVxGCqB0RqqC8QtLWC3OeQqZPM9ygwSVvCEeNrdXeZKTrZyhy5WC
EYTzaIOAho3Ko7/F0sgtqwFiZAC/hy66ppj7Da1wwU2gPdId3CBQWZ6214e2EI8xumowOYJj1kD2
mDtXmjJMQx4jFQ/q2oRsNOVTGcLEBrjNEUCBk6qpPZLSSefpRgz/9ZmGbSQecaoxtejaPj8FJBOR
BcpQqcHluqsU0EQPI1pH187A5WE7N8P5WbUknWpW7DFat3aS+x1y/rp01E3/+lwyR3p+1s7tcI5W
12qpmNGEfWMOuZfWgN8Ot4PSOeP0OIhrMqGX/pAZY2qH2DCIHbiIS6rnJBGGGBFXcZ9l91LbgQXh
3zHQodiIhg5kzJAfYdJeOne8rD5B03BnjMcw6hyle5fap3A+Xp80bhwXNrj9V/XoDS5KYTyO7eTE
depAssOh4c/rVril+cuKhcPF2mzBmcYtTQGt+Sxs4ukYdrMYxJ0guFopJtu6ktDH3hD5Tg+nYaUl
gXMbfxuFj4eiKZDEfJxfW13fg2RiPKJzRB9cCygt067jepr8majNH80g6nNZjpU/xELY7q4Pme++
+DIPXwzLeGghLue2fS3MAGwJmNkhqe7MeSsoN1oGsA3dUTrbg5wce20LnqbrZpdmGk9kDTTlkOMC
PvH8TOtaU8zJkExHtT+qQub1sSv0vwd9P8SP1y2x7z85bn+ND1cbK/OjceDCe6SoycdWPB4NK4Ou
Qtj4YYlI0ChzcDGHoKS9bm5pNb80MUB/KuFdwG0hI0/BCico03GKlPZotcOIl07S6NRHkhdSe7Rh
3WpTNKGVJtTLaP4PEwtsESPyQpHkIhegZnMqoS9pPs5VczPUxDVza4vS3kcmjC+KQteKQhcLCfA0
CHGh6gr6GPauO19IisdITmsKeXroME7aALZa6jT0TYj/FMVKRH+xlMwWwgW8HfGow+Ph3JakgB2h
RafjUSeDX1SyH4+4CGi0k+WVWbw8FTCFzCvyDxDFAVMzN6wyHajRKg096nrv6cMttutGDUe/D98z
o7IjUPX0MXns9bVWPDaGs+0KklC4U5DNsilFwvl8jEZuNko6mMMxqyJnJG9mvCex6GTgWn+hobbp
19gvFyZVxeuFRX5oBblgMMnqxJrLgojHRrqpCuqEcfUgj4lfZnSlwrVsSYG6HFBvGCE3NDMmCI7K
RDzK5LmSUajcJJFsV0K0cgQXphBJIxS2kFQGFJnP1UcSGcd4tsRj2hh3ldyxnp0bZBVrwAi7BJry
Y/JW5v8O+oqqLZOX/DbKBX9SFGukRwb6GLUErPg7MXrH+Z+Ut+vuZWkOIb2A+xammNrk+fZIii7u
6wlji99FsQfh5U9drp1JWbkVLrwYRH1UJG4hicAgZxelwS5qByltpWMVxy8y8Cpd6eaqdKfG9CaV
nT7Wvevj4gNMzB+yQoA/iGCKZHEEN7CISpGojKp6xGn0IZnhKKW2MTPLKUBQnQCJOpqjI/ZVUIvp
YSR/VsxfzityfHhmYVZRhse1dD6vQDoKpabP5hGdn5suvoNs4KZoLHvOvVIMLPJZjS/J/FBsamWb
kNTT9d/CD7NcmQXmVc4PP9MgA1TMMFD8MXg2IWsqlCLM9PCYCU1sF3ohHAakzDAXkrLScnbpt1H0
BRQND1g0kip8ewAxp0wCuiQOcuC3lBtLuEfUO0WVE6ZPK3OrXI4Kaq+IL/CwRLcIz3MGqcs4N6ae
BEqbafsoqn8NA5Hu0qmQfa0Q8mdoZUruJCqZ02bivKsl/b5Nh3afFt1B0QV5JeC6mGUNEww5IHSb
MugiT+itVQoxKgnfQ837lj4OxeClhuKvjPriCMEKSgCIiHF82B/nOyqVcF7ir1FHbv5p3FP3bdwm
n8QZXsrEGyE9BCJPAzpD9vgjXBODuLy/vqzDrSMHigQlj/KpZCmUAdwhwQiZwX5+NPIg7h86k3ip
/FlWjSfL1J7WhBRYPuJs/zKrSISyFiR0KPP7V5QjA8QWmFmU0jwNaJVOW6v8XjoKzgaXE8GoCjrF
bPV+IbSSncS1PFLa9LOyqydj5WmzPI8nI2J76SQDI5CskKnYkaD3hsFLBAei9W7kSNBsRSreu75n
1qaPOakTY6ompKXQw5gAjHuovBOoVF23wBOGMTATVggoIzTxQX+C5zZUQivvI0C4gtaudukherA8
uu+hdeEBDX47bIXHztXWWK8vfA0ziiQ5K4ox2QtuySB9a+ipjHEluIkdCVzJ6PbGfdyZR7Tg/87l
aGXZLrw5Z5BbNTT8W7ocYY9ERWRD4WefyG+N/kuv6IqhJVeCOA2tDKzCCYzY+Yq1pMlSWRtJABa4
BIS5oWBniBidwRT/Za3hr5U7McVNohFnspCXMDVlwSSYkEsLbbw21jYIc0sXRxhPB+i7sCuID9L0
HGWtWQ5xvMSPqJQ2etw9tLlyS8Z9llU75XWQ652QCXepsYpDuLgo2LKd2OZiqCxUGrkzLBKoEOHM
HGK6lS/1ThO+1cJtLdtGukP/+qjZeNZcPxcLGwb4dWjA4C0KFCafJokajegSxbGAEuwuraejBQYH
OyukB6Xv1hiVFjYNKDCQNoZbRu6TN5aVnZAOBCvZKFnk4LV4FLSs2FBzLfmzcO5ADcwIqNBrgnQh
dwUVg5nhQ7CW0r3WB7XqEcUmjZfPK7O3OCDkl+BQGICJz4VnmhErIGghASLyrWA9pRma16WVgOUi
qsfjBNVQxNhAZkHnjNv/fdQ3cd9kSYBU45zckK5xBemYSJsSN9xYda6yRuLMk8CwI3dmknMjKE7K
eKfHSVB+gr43Lu1fhWu+fMjvkuGgldKy9W27Bv7hQZZ/G2UgUDxwmTbkuUtBbhAhYpwnAcSA8s/y
Lv+teiB/3+kQfd7l1DFXSn7L8/ptj3dhiVYjFw97tN9bzxU61kWbFI5ae7K2Ed6vn7M1Y9wiFs0k
dFBsSYIkBrlXiNdfZELc3DWEILd2w2jiaRE5120uRQxYxu8RcstItSbpswQjjMLB7tXHWrTH1K2U
AeX70UvDj2jwG+RqtGHldlhdS+5CB3OKIo4T9qz0p+yTHZXMrQBQ/hQk3Q2FBhTVgaiksWMld31L
d9fHzeaS8+Rnw2be4TSayGgt5g3melKFwssqCAqjab/wrltZipDwYIPzhOQ92s75SBO8wVNJkyIJ
IJCj4lQYm6zcEdmGMlwj2GgwW5MrWNxDJwY5r5ajyaK1RCyn7sxbQKFLnEUQgEzPK3uVx8f+dRJP
DHEnsQ5RjZAlGCI/p88qMA7mR/7aR/bgIZGe238yW9m/gPwBkE2nOEqO9LQytczAxQqefAB/NEV1
TKYO26cExvk4jTbIp3zRH9z6sdsYO3fFHDsH18zxh3PQ5pmOMDe6ser8lj9+qPeVp8TOuLmxfrjJ
x1pXzNpKcgezijstTwVsnSa8pSp4p4MBqQYJSb0hPpaPSfIvaQX+XlHoXmEnGtBD4wwK4GPPBBUr
OlR3I3QAis/sd1P61+dxeRq/jXCHvlaiZIrKNgnCWs79ftbfYrmRHDKNawVHHmL393igt4rsE8Mn
ceMp0qSArkGTBB2aGyVjP/nhToFs4pOm76PkT91sp8cmTexkFFec6v9xOL5Nc6M0WlkrlKpLAnO8
D7MPqMehhNXWDsC49iQeWtlt6j/6Y/+a9I7a/ozU2A7/ZBUID+sHzXpWTT+pCvv6zDOblxv4+5s4
j5fnA4BwBNMRJUIIiq4U2GBLl1zBUgNA+b3r1langEtZIUeck9IocZmhaaNRB8QlGWjirLdIoz86
kHIZ417PnKraj59xIu0GcztKfpJu596vSuLIMy7aBwWS9tkaYd7yyfqeCfb3J76/VcEFprHVEfOD
vNedMd9R23qKwBm+MueLtwzgaX9vQZ7aXUPdD0w0bBK0RkI7CJQ8WrVYo1FcvklPzHBOv1St2KwG
DMiynmTDS29oAwVhO3fN52Qff1xfWb5H6q9zBSYrlocHJQ3flCUARNJFHcUVk3uidRdO2aakj6XS
QITWr62nbJc0T0PrHKp3sz1MvZ8Juxb6Ri/Xv2N5h31/B3+36laKhn0VrgRdB+XsaH5fbNT5NtMn
nPb7XL/TQUZVtbasueCQsseyZeUQTzVu0vZBCLe98Krntnpc+ayF1BaA8P9MD/+uSOhcKZmO6aE0
fhFMv2ghKrnN6ns81tqsfFD72pl1aKpW29T6IycvOViDpSMS/pOSeEWv2mhOriZ0MLkZePcy+TbK
S3dujIMy2Jk5eTlZK6ssu8qTb2Z37cmJGDI1SwvUNQJQd//OgvShvs03ozc8qs/xA+gO1+qAi7fA
iT3u7s5AxgPyLTkJ6jCa/ak1R1utw8bpjGGNEJDvDf/arvD+YBT4UinkqdGyvOmQjcPhgESznZS5
Q/JoJ9IjWCcqcdvFMxLnj8rs650zm9QO88cpQjMZOnidFsG+0dl5tLJ1F8PC02/ifDEkNDSh6mrM
N/D17fyiAkxEErCzC7OvdH/SzLQr+hs1jJXbd3GhTw1zXnlQ5FmtO5yZODqURaCUia2Qe+hOFPN9
SXxUJ8GQUbmVcUP+ZTvDxTpwXrcaasVIZpiuROEZSyEk0Q3k+ez4lymnK9Hakt89GebX/J/sZ71q
rKTDP0EDqixVJDYUsq8f86Xb9NQC53JVNZHQXYMVzOVpm03yLq/b7VzKjmisiZ4uPtFkJlxtohlE
Bwj5/HRGRJ8qWcRo2sLDregJr4ZTbSCZc0tvp5VxLW/NE2OcK5hno2tqOsCY6KHmMPQuNapD5YVg
vkj7rTD/mnSyEiws5hJOR8j5A0FH8bpV4DNlCp2IytG6bSM7zaN1b077EvTmyGSYvVOXDwbYe9e0
iJa80al1PrQf28yQW3i/sDZL8BiGxLVGFffWgPD++rZZvKpPbbFvOdmZcVWA+i5mUVh50GcnF28l
sQG899bsbWG8oQNxoua+9M21UIQdLz78OzXMhaTSaIxzOsEwINij8lkjhWE5o5124YYY78bj9XEu
XYKn1jgHlwqW1lR4+QakuGvEwkt6aJkpv0OKTFE0IxpeOfDLo0ObODKGcPM8upCOgixE3QQnv9Pq
3Tyg2c2pBrDzuGagNKu5WHbiLifz2xy3XyMlbfPBxPAsAI8rL7qVjoajTeiHRCOCiyz02tts0aEh
g4gSoQkiTF4/pGkKKPiEJgzGAnRpBzLbs4YkwvVVWyqAoJnj2wx3PcikABcXwb2cZPexYkuzb9T3
fb/HAbXV0R60DzX0FcHTC0i4ghBTdgx9LS206FlPvoG7J0DYn81agm8YRC/fKAdJssWPsnCq9rl5
V35Urp7eZdKjWe1bASxa5VqO8Uuv9WJx//kAMBOeH9EopkTIegmXs4gi6z56ooWtmU89iHLyDfpt
0ALSpcd0uDEfyucU3eXCnkBU3pwSh8rJJjeI3co/SP0ymEcoKWz+X2uk8Q17Rdb3SL7g83JxkyU+
7e/ibtN3b3PqF5C2N/05fAB+shPpThRmN5mpbdbSih9bPN8nc8TfEuGo0kHWkT7bWOhKzBz6EGQr
oJHFe49xmaE+DoAaMtvnC5HJcl+Djp4E1iFNUPFAY7NK3nPjpuh+J01v95XkNqanrbHbLjrpU8Pc
MZjBcWUA00uCMP3Zx5/5452g23uRoUPfhcTu3x6ur+nSlleYEAuqZYz9mxto1U1xDjYm+A0t2Uzd
vZg/tZHmVMla3L3kRk4NcQMj2dyhL7lGrXEc7IoMjrbWlL60MU4tcKc3pNCS7VoMJdUqR0570DtD
SuB+SN7qwtcoXQlXFs2pFoh60coJLA43cyDdVwWNrVQn1U5dFS4oXuwchG6hoSVO2auSqySNf325
eIq9r1BWRScADIsogvB4mARqppUgoRTXud0fIShHVwtdSJvZFJoU6bviOWjO3M4rCLHF0OzELE9L
nI7VLM41zPbIzdvNffRbOYr+/Ft8XhVAWtqRp6a4kFMieTHoA4pjSRY6Oj1AwqCLHvRViVrmS3lf
i846ZIoZ2ASPvvMjDuSLSieFpavTXsQLRBhdIpPyqSHQ/9CL5qGZoEae17V1g17d7oeaasnu+mqy
LXLtE9hUnERkVmsqQt4nSWBIrtp0dtzvaDHZhXkQ1jgtl44fEIxfsBe0r/MZyV5ED69YIx0UmbW5
z6tGs5H6ElZiocUEDdp4USwGygQUgtwpN1pa4iLH28SYAhrth/onzp0yf9YfBSCb6oPUg93gfdb8
5C0U3cHahpU33Jtv1+d1abCnX8F5gnKSeqFt8d6LIlHf6KBA9QsxW4MzLvpq4FCZ2LQF72lyO2ju
dfDjJwjes9hTDMEZqexpwkEof4TIKjAaVPNWRPfm+7ia3fs65/zWObXNbZ1uRgd3YyEM1Mf7gpB9
2Al78Lzu8vFJFvdUZFXJxBnbF7n6Q8ATNEl+Sm+guU2aHW3fJs2lyRYU+23pY/+7UfgqVMkulZKt
SnInyoVdMkIcj26ur8z/MWd45DHFLHR6c3Om61nRdBOiZfRYRN1bKd7Os7YVbNUI7flnnO4I8qFN
5Rs/rxtmv/dyvlhbE+gi0HTPeZVutqxWRIwUtLEKiE1mKQdTievNJCi6f93U4u5DU8f/muICFD0b
kG4eZpRr0EHgxV01bytJerxuhG3ha+PhngHUDIHZ7EQ8Wytpm+5jsEDpUQpW0zAIo9dwMD0jWoNB
LUZFaND/Z2Rs5Cf+itYhgEs5Fs+Uol0UaqAsTRwDNEOAlrmRUrox0JH6fDOiZyyZ3OsjXlpB9Owz
nBLw0GDjPzee6YDPDwPeIeo49p5cauDjT2MBXd568R/8MqI+dA+isxyXOzdOQZSU0uoslqqCLAnq
74S64BPwRKpDamMlAlscl4a6FzwINDF5l4kMa61PSZwGShijsSkGxJYMLXH7Yl57PK6Z4vyiWkwA
tOR5GtRdpm9SPIe9NI2IL+bmWjJn0UEBDPK/w9K5p4zYp0IoJ3oWiFWTKV5nNh04U6zW6P2G0Lm+
DWdpyKe9oCGX5YiDolb2QIbwvh1mSfNSlAqJV+kyUbZKEqbSLgchW3/oLHmUXRmqnf0hUgoIG/WD
IeQPRlSS5lMSY9BXYJeOmynUktLWikafDuYgt5Yd6WNbbxuxQtsxpSI6ruYpLk0HxwiqmSvR4VJe
CQKgJoMuISuADsfz7WqBkwYsJUqKiKn23ma7dj9ah9h/Igddr85a1nHp4mVKOohD0SyEE8r5t3pO
Mxz4Lgsa8x0s+nsDd1KohjEQFWIglB9tldixgNRzNt/0U3E7EE9NH4sh9AflYxSCUHu3SPt+/cgu
hMgKUjGgLgDSVYPjPZ+DwhqybqyiPFDjxpYF0S7EwtezybMqX1QUuxperhtc8lCw+NUvwequFnct
InCs2kkgedD5HagnXCo49ofyOj/1QR6vLTH7fM4HA1iBWBxNLzI6YDgfDEkLoxwsGMOVGuQbqFHR
n9neye+Tfb0CBlo4uWemOI9UxrAlUzauDNdzbBofcRW/alK+5voWN9LpoNiXnPh4bQhD8GHB0rQf
0m0P4XrRDqcnpSzdUNiCvqTwBDyGwUmW2+SnKT5rwzahblI9rSzl0uaBNwTViIKGZHTunn9IbhYV
NDzqPBib21H2GKmHOHrWQPwn+VdzrGuveAB/FVjMc6akQ46FjCbsjVYer3/IQpDO4DP/fAd37zQG
WjVrocyDPO9sa3Kl+oACMaAl0ZqYJ1vEy/30bYnbT3pV6MNgwVLhk4dyrQi/VI06Gwi3h4yITFMB
HY+AoCO5dJNmk6SPSWZPh+KjfoMAMf2YAUlwxOdpWzyZdwMWfi1mXqqcso4DdBYykayLVrEuU2MQ
n3fYXuGPZqebdxWYrFyxtS2ogb801JGGP93PaNwXjd0qXtn/qKktbYwGj81iFbO+eKwA6FMUdGsg
t8mtbV7MNJNrfE2/HzPoLIYvVDjkJgpRU7XthAMwAbH2our3Y9/5OW1BpUj2WrzCb7dUGgPTHFSa
0JgI8iO+btvN6ShICs2Dn5L6OhcliOob26BeptlQNZLpNpQCVXhJ1ddBWbuoFldExwMYGFG0uOCm
Oj9nYw3mYNMcsb+PaPn0dupufqs3ZJPvjAfqPVmbzhHfwGV5V27bQ7/i15a2/Lfxi4SnGNOmqNQ5
DyozBVKhPeTiKrSeLSJ/rNhbFKRtwDCDAO98gFo2tQZJRWy5GTTYTqb6LYodN7HuaD+bJyu2O8Nr
tJUs5VdG5JpVLj0EifGmaUQ2Mpe6g1e4JLUzv7tXIedsj3bvpj+EveK97Lp77WZ83BRHejfexVvt
s3RRAT6St+tu7Cufce2DuKd5DEKn1izxQZot79vXyn+LndZJ3m9rdBxQt/e0wNoOTvhRbx/Kg4Vv
bA7C8U/rGl60sZ5MaMySXbeNbjP7BfHcRsL/N9vGpn9MoAR7/WO/2h2ufSy3KTtIRUUyxcdmaCVB
Wu0BhLZZ0DmCKz970lHz+m14Jz73u87ZXjd9ee0AyYzgnyGzUfTkc9xyC21gFQLcQSZ0tiKmthX7
KBn3cE/IsoVI+l63x0ZyPlK0PGF3AlHMwGJ8eQVkxgWtm6oLzCcMlO7+AKLZ/MzdtfzrQgoPXPSo
40LhEWltFJC4YzAwFS6SwhDZxQAY9EdLvhkG1TbAXCKku7pHm/AKNpwdLX5wIM1F/IvIFL3P3I3W
WjSqy7LsAjXRDlKCjl0rfm+o4lO5+rw+j5eeBDIb4OlFOg9PfPkrrjmJW8IxV4kJaFUQteKNJqt4
SZGV5MVlJHBugtuUZjIUlT7VXWAMo5+1FWp827p2iSkBI7NyJ6wMh+8HKqZU7zUCW2OnHqMMVDbh
Ggp6zQS3IcRKT0qpZ8OZGhtyBXYSPV9fk8uzhMXHUx0EkvjTUjgLcQsqa6plWBPQ2NgymrNaSHTO
pASXTekl9fBpic1K6WbNJnelA2+jimGYd0EegiJbr3eTGdlF/gP+BHoLwNqoKw5jaRpBlgAiA8ij
Q5uEu14SJTEKtcA0QjVI9yYj0WywaP26PpMLeTM2ld9WuOtkiBo1qyVs79pun2Y7dtOb57C3572j
EXdcSfcvz+G3Mfb3J2eJdEU5a1bRBZMzTTZ5tX53k605P6+P6TL4Oh8Sd5xyqwG5dwgrox8/xj/X
buCl0/o9Y+DQOB+ENGAVog6+R2sh4TQHmkUR4AXo1AC76PWRLLm5U1PcPocgLQBnM/Ph7Z8KtLNt
5j8JXfWfrECrQAVbKtwc50wltY5bQmBlHgWogm8ImM0aJXnretP+L+P5tsS2/Mn6W1acjCWEf4Oy
YMpIcnQkUnEA7uinUJcrEeDiLkCTOYJfQL/R/XtuS+u6MU20CXutjtwCkmiq9DYjKLs+ouXzg8ia
CVcwgCR3Sgdg6CtI/EGCpbmNWoCyoZorWMWuMoltxJ5sRHdxqDhlpPzSqtmDEtzL9S9YHCcLr9Fs
DQobnuKURDlIOgqxC7L0pbQwzOxmXY97zQh3cPW+1Js8ljBKS/DjIT5kwvAjF8iKj114SoJkHvE0
o+T+4gU4X7QwsoTeUENskPwjRGYJ3YMOEFsimjqbxO7S3M7mD3koUfvJ0TfgJTT3+hL1iDK519LS
kfEErcljNcfb67O8EDiefxk3A0Cr1KRvDFw5eES6QuOGxwZA989w9vI7YztIQAW7xpNxB5VH/d0M
zLC1NTVYe9dcOh98BmrqTAjaAi8KW6iTE9R3amGGI0VzX2o5sfxjlKVDlu8n8O3qq0U3dqWdR1ks
U43XNEDRrKDJjVkQBG1q1apnaOQZ1P/5rklfS8vTfkf1K964NpCeQv4BNqGVs3t59QH1BFJxUL4g
7oKc4fkozWoESYiBFsbY+K3phyZ9u76aCzErDDB+AshSgTBUZSM/mcamV+cyUxMadO1AdduqUlG6
pSkq/Td5b1pkg/+23iTB7BVXzc3ZsPW0NrayAJyWe/1bLo8WGuhR62NvAnSH8hVwMZ2j1AzjMUCS
WiIuWDjEbTLpYuXKprrGN3F5ocAYJMTBDA/iLqDdz8fdC7kUyXUxBkKW7dQcqgaVBJ8xJpDTGIu1
0HlxaCBPBz8ACu8QXTq3Bt7gsjfbagwAcxH3kx7qdyOI+3ayIa4JUy2aAisROG2RnwVfO2cKzHhp
oVIMbAJ1FXpTs62slcpBCdFseH3BFucQTBoaHjvs8cEdwcYktI5DeQySkrR2JG/jtNLQCDF6vTbN
3nVjC+l+xiuFLCWgIKzpgptDVN4HRNPVFIijYP2wIr2ldqlFYLYCoZA1O5ExVekPnOPMSaOo8Y28
M5o9qY3sreop3nxGGWajXRgSfeyGPMt/Xv/Ay6OK70N+B29NGVyBPBV10/flXKAlMAgBHj7khlqw
zi55ZRou5xz9+yq0LPF4BhKS17oy5sgQakWYghoNXQd04U97XRDiXVe25BFs5/UKYm9hVFhdcOIA
g4M2au6VdH2GLrcmvv3kd3FBHBJEcqhH6hToD8pbutOfr//6hdLE+e/nfBkoXaJQIPj9cuykv9ND
HOysFmTnYMcAyy5+rti7vILO7fGBVZ5A6kWBPSu+ybpD1m6k50T/PTabEVhRUz2Ogid1trirkthB
kc4eRshyv9fqWg//Qnrz/Es4bzZXuhZVo4Lu2shT+oP+qle3MtJx9Wvi14UjFpqdbaz+/nVlBi4R
Pud2OQ8ADSFhRu1mCnrrV1W7TbptZz+HHJ4bPUd/ss11c0t7H52LDCYLemtch+euTaHQr8zbYg5I
KqP6XpIJ2Orw3iJ1aFO5/LcqAkCCIVjGpfvV5AuWC259SQtxCFyPc9ArsquTj5TY9WO4e5mlbU9N
J/PIGkHm0mnTGUsJoj5c+LyY8GRJLVEGccazQG/9BOT5/mR0a4kqFq2cRzNgkjqxws1jnVlxOA50
Dszmf0i7tiU5cWX7Q4cIcYdXqEtXNd12u909tl8I22MDAoS4ScDXn4Xn7O0qmVMKe2JiYh46ppKU
UqlUXtZq4s5Mjw0/jj8AydP7IKSaUHbrlHjAuwahx0orqlYAqqFi1OTh8hwGWf1I8E6IqsFvT6bR
28feaZ4F6M5Pty1lcx0vZCo7J8xOSjhpyCSCokmIT8e6bQJNKLwtBSV4JMRWdhTl/esh1h78oUD1
13KGhypYPkj0KmmEbBn9Ci4YIveB+E91+FMJ7smRoMRsDVP2kAEu3krtd5UfsN1cuI5m4bZcNDw0
+q3wgnMxdXh9xJC+NJqU1+R5wRUXyWAcvmKZ2aPLxlZzk22EnjBDZBJXOEMgKAaKu86Eszh9GizP
aHu0T9PEKpTS+yZ2wmCOWUmyVzGg7uhL3jy2XTWffRl6mjzM5uqidm4jesF/1GhpHUwxfYncxYK8
6ZmWwRAV9jjvSmRO4nwJ/v4DuwzQhbtGCZCm2OVSWvXkp4BV88XUH5baJFHQcSP+fSmYI/DRpbDi
mqpcRG5tWK0rc/Lc+PKJlWULopXx3b+TofqQcDT8ooLtl7VhRoUYsliEulrmRqkcPWyIclx4RGS4
VXxdv/RZYNcTpCCDf8a0bX/vB3N4Sqd5eDcSJObKoA/3XeYDssbp0F+azV5kpiBQbtHovXcLIzzI
XnaR2c7LbjS84n3GwUqdV3OhYTbeOjrAgEFNA+OIgJNX7kKU0lsWgpYb/Z9puitxPT2LAYBPI63K
59uLvy0qBNiqBd4KsINdn1KDgh6yL0Py3BvjHFtVLl4asFdE7oxOkNuitnwcqpYAJ8Q4MCp8Ssw2
uW5RVL0NWyJj9ghI5WXvWAP5E2u6kKK4gqGrbb+Ax362gtE55CNvTl41Opr4YXPZQgJ4R7yM1kLs
9bIFVjWJ0svMZyBbAIFToHeQLxZ9RErK0xzBjWEbWO5PWSpYOXfQhAOSYPJcI6OAClDQMZGY09zI
u8xeyJiIubDnyOgX0e3ssK3nO7sICbg2/aVHyb5yR6TIKseLSOH2WTR0LkafG4diUOH2Dm+vyops
ToCS7alv05E0ozGYKcGAXMnP5uC7H2Yi+6d0bEJNyWVdYDXwCAig0Nb3CzqkFbtFS5zPh7A00d1o
vUyL+6VrrXe5+5yZGABB9Lz2lgyH31cPYFPrHQO6TF8FFepyZ2mnHjJlx/PIcNsx5kaeH9A8kWlE
bUU6AAMHERH2HnCW9rV9zQgHhNlw8zmnLCruB283pWCLPHRSExNsHcpLQevfL5I2aZqWFg2a1ZDZ
2zov4iqrNYmnjYsR1xMaN5DvApysCm4snfWpvVpF1mdnNoBkG+gekStrNLa83N6hrXcbKrRwmSsT
mg/ruFZnFqCEnwTUIcA6j61M7LwhB8b/1E2PgdMZ8VA0Mhk6B5V9N3jwxmD+qzZsrlnVjckPpEsw
iYRYFbZiqglkXmF2OpuoiTYJL8qa6mFyMJtvvXZBFWHIIW7PzgCAn8zaSY4X/uw99tW4Hyvxpm6a
k8GySXM0N87L1QcF1wvDuyY0pLWelzz2nOJgVc19ilUYZxmVcgaOcOLomoA3bAsyAQgHWkYAs6vh
ejCBHDMvesgEpYtD3xKmmxXf1uqnBOWYTHhyhUMHCU6Xp4cKFb1weh5l8dIJ0HYZxROf0qQNpeYd
spVAutJMMbMFaV1edYP5PLO/vfIv4zELkUFa5veUOMcG/J/NsONzEYd2C9YP/7FsoiLUALBuVEmw
uAHIXNHzjB4tFSSdLQwxtQEfga4sG30q3JBx6bsxAxEpl6xG8jE9U284pObkRYzaCYi+9rcP3Go2
ihu++gbFrPweN0o44x7sZDl+JgYBFRUTYvxrEoiUFoB9J7IU1m6pWa9xkZtu5UJ95Qr2JGiJilV9
H9MIRvAV0Wvs+F+WSpdM3nYqPyWpF3DbtTRDyzJ85HOVRpRGxiOS1/S1fS/fOF90uCkblyiWFKhY
KD/ZCJaUAKZLiyIXtDOfvSFx7GejPzg6romN2+VKhHJshLCqapYtvJP3FRoBZdCqP2cywHV2um0f
25v0UxnloAy1dKXn4aDUS4wOoTs3qKPGa95UkyYg24rvr3RSAgLEnDPPCFzBiPxsW566+uD1Tmw7
3yzUKY1c7kywrFD77VLWhyk4coHNK3adMx9m4f3l1PY3tyB/31Z/0z9d7OW6PBe3q4m3mVm7WOjA
/JgXOwKWd2c5y+JTb7xh5hs7f74tb+shjDo9UqwecJkxc6gIZCMtKHIUiBtE1MFWbaAkfPb+rq0o
QKcSf9fr2mC3vdCFxNXWLlSsm4XM07rufZ7ueQtStSU88vKpmLOjY3xuwLEzWkfekCbqxas7aFzx
5h1zIV5xQGPdzrmXjmvLZdgd88CkUZ+1VOPmtmJwrCt6loCGv/bDKnbsNxMA8xjEeEFsvZwcnP4F
EF2JFSFbA3CNWPeM2TyiFwIVcx4MgHsbAQ6OA/6QueqiMbD2hvmx5vlu0DEbb7qcC2GK1WTjwIsl
xB7yhn/qx4rFATXNqK6qMr5toJsH4kKSYi3Sn305T5C0uMO+dp/KYN/Zd72XgHiJ8yVGMkojcdMD
XUhUDCSsZU2lD4m+YMcgvZvFh77G0Jw4/JZmwPhdOYLW8jEmN8EVq8ipURAiNANHkNM8Wksc1pHx
mRp74AjN7x1dH7CyYb8IU+6+mXQLulgygEqACMJuwygY2gdL6sjNld1SxahjQXUXNCiXQqfURXQT
LSRCtJhWcQb8gCaWuhyNRis1QdAKI60JgVYeiGWr/oGbT56v8ciKOfxQCXxzKAyjhQWUoMo2jZ5P
ZL7U4H+kd+Rz/ykEFGUzf7ttCzohyvag/u2IyoaQ2haRJ9+ZdYmgu4zncHdb0NYGeQ6QfDF2AZxd
tcuohTpcVOCclivNVnmagsgV36Tpnn3DPfDaAuVJrZG5pdzKsAR+B4Qnrsp5YHYeEGIE6Ed9SiLQ
HPIgOxSC7npP49q3zOFSkOIrbE9aEkUaMHj3qMOCjbf4G92LGm02hXgOGhaQdsdDW4m2QnfBg38V
YuU5FuvbYB21XJ0bMjArgFEnJA9WvEwl8dXbwUhJT+rEdyjg2s5zWEY1WGJv28LGvoAVApQ3NkG7
D+i3ri/iThbVjLGuOmHSeEJBYRf0QAV2P1JdqLX+0EXMvx4hCEKpHoN2aEJQM8+pCEZm+GGdDOO0
qtP6/HhbFeXy+0eChUEiBMEgNVenHALQf1IJtrDE7J9KgEaDfDKuiocWaZbe1TyjtjYHj9N/ZK1L
d71s0+yVghJsDnjU95LuB8fZcd2DcVsIFougGIJy3Pr3iyAJnQWmSDmYIXvPHxJmN9XB6AQBc7nQ
ZY42Ra1NTMh2o9/rx2TBhSiKqT3DEhVLCnIchnoHClIwBmlsbUuIaxMkjVFMQilOWTT0bgf2wChL
suJpaJESB26ib9qaq3tTCmoPFlKslo9e+OtVc9CFl+NiYwmY5u++mDoS7s2fR5vSCveHF3SoKCFC
2SE73LCky/em++ADFbL5vUT+D0OGW/6vCOXkD5hOmEsKDSRy3csHVp2D8fvts7KpBerKK70WmFKI
4iVLahDCbYgoED4ZGIGoHS8mrsYXbzkX90c1D9NXa4LteisoMxHggLUbjLDeTgIB37CeXPejT4s/
2XO0XaK8CyIh4DVcC/Kqjvt9ZrJkbvbg6samCB0B2pZ3cX+KUPpQ/scXfQsYS4slYfbOdV562z0u
BZLjKBAaBt/f3p6thUMN1MbTYR0YUb0y4tnOBPYDS6aCnahDY5xHs2G7fNEFoFtu+VLSaigXB380
Db5kowcA8eij1Jx3nRbr3y9+u/Dqxcm5zxK32BtgUM/3ff0wdZq12tgYjILAhFGnQxuY2vZLTRaE
OTeqZKk+zdN4MtndQoq7GpN11Py9pPR6Mq9kKceGzF5g5AZkybMzF7uBxH1SmTpr3li39W7BjDPu
ZbA0KuvWWb3RGAJM4GQAh0prAKFwaL8uKKDsfFKnmvVT+2l/KHUpTlFqWZEJfA/85uRTD3iCvn/X
193BAY/60B2d9r07/e12EWpFNT0EWeIc0d7ayyS0sxhuZEfmO0O3AqvVKcHC1QoojqPOGnAGhFiB
XNyPLFnkm9y7u33ENgwfItDliWnBdfhYCeGWqrPDJeDgd0bHbpm9M7uX2wK2dfgpQLmHwOGHEvgq
wAdbC7VPrHsrw8O/k6FEb2DVs+fe6OpkDIDF8yKDNMIRuy1DTVv/n338VGRV9OIYm6MjaLYgDMFU
/hhbZrEOQYTBznMn0CRijO+NzbPmUHpmvl8qJK0BA2AeCmcoT8MUgkEut9x4ZKJ8d/vDdDuoHJOs
zgK/XBc4CJ4ZoNPEl3/3+8q5KMgwO2mGxfWqZR9icHXMS01z46aNBOCtBjsb4BPUwtNi9JgBI4iI
puEong3z/PQHKgC9DFE33ioYjr3eOjGVfmYAqR6s7ySy8vMEgsR/J0HZBGEXzE/ngiXN2MV1QQC8
frwtYXONEM2jJXt9BqlRsI3rKfOMpU4M+hlMSIR96pnGF6wf+Yu7uRChKDHbk8fmDiJGDDrUPB6t
A3meAx02y5bBggsd05k+RuWAUHS9Gw7pBW1HPFAKFD2GTz3IaH9/qS4EqIDwczpKkxR4zIUOPxpy
fKg98kCz8vu/E6PEp71XZlR6EOMIH5PVD2ZuxP7utgzNWqn1jFk6tgEyLKiSjZEZvLd0nVBbe26D
a2uFcwWqqxoBMzG6RKxrxaR1hyrkN8945H62RMPC/0QXILf8Q/SM4YLrfTeZ4+c5gS49f50w49C4
Ouqw9T5UDXjFhvmPBGVHDO6Gk59DmXRpvzO/LCMpT03bv/edD1P5sPi5TuLm/lxIVK7PrhbLiPIt
dKrKiFQv1ai7dtZv/lUnG5xgYLdZ+9WuV22sqdna0q8TkVVi15n5t9DqdkvZ2xG6ZUqJye0A+KPu
h4bMJ5LqOmFX7/6reB+dcshYoSK/LsDFrcdmvswT5qkRVnKkL/P83Arn7LPXRTrHjkzsDxypbf2U
p7jqDC3USD/ilhXuC+XfhNBcBZv2fvH7ynL21rg0noHfP1jfnQ8fNb++5aThnQNMBqCBAbP116vl
YhrKRsaqTibj4GLeDjQkVaOzuc0tWbMTawcVkuWKzdkZHlyNn7EE+GRf2gqp5Wzae/1dZTk7XcZX
rQz+iHpsEKQDNQMSMeJ1rZFZgqtxAAVlAlLt/Jg6gO0Xc7bcLcEMBBPXSGNSut5zsNK/5EC6P1Cw
q3BKP4rAGOKOL04ssizbmSEN78p0qIAVyAsU98dJ94bbXHwPsexabca7QVn8GoD0mPEu8c4SbtR/
oyAnXnREB9syXDNAQdxda1rXyzFVjeN3NUMkkaWxuYRxA1kTfb3t9TeNFAmo/0hRFh1genZtOZDC
s90gj4XzuHQvwdfbQm6pgkEvNQ1FzdAEAS8yOP5wHsJDIZ8HqhFxS49VhOKPiUdlma2rVTLQzZ6Z
88B5rE1J6BRRzwPyoEaWQ0o7fpn5i+gex+7479bKvt52lxq2L+WqiPWEWk5onhfdXNWmFhhptDFs
CkbgUFkrh4HBJsg7lqRB+mjPLoZ1DZJHyH9pruHNTcEwBcHcJqYN1QxOltrtYjA8J6XTHUwQ2LLc
jDwv3TeTJqxfzVS9O9anO3B+PKS91NiC0AFzhhg7gIWx2MgOgdwF6d/G/BXYhnd5/Xn2U41uW9fx
pUTleIK4RS68r1kSECMqw9e0bTSxpU4n5WgGgsuuNiDBkNNdJ962nESDd27RIdB3iTPsS/rxtu1t
ufsf3sZFNxieMIpbqzJKWBninE4E75dobuIq2LFPTvr+tpwtu0CSHRl20OOukwDXNm7LZkHrNAxw
Ce44fVPdj8uhLDVCtjbIhdFhuhQYVPjnWshc17QeFweezf8GzOhI6JoNto4REmBgF8Yl7/0yIdyP
pkd9jstxyln90a/aLga1ZJ5QMf4uw/WPu9FzCVolCYpgv4x4+vYALNoFXsFdx/ibp56RQ0aLPbES
TsynpRqizv1WB7rH5paOUM5CmwqAZhDsXi9iSxuf97nEuWrn/TrTFhbf6PL72XeQPGDYCpDpeJar
0bqfUzmh+adMfLfynjueTQd7sqczH0Sqi3E34nYEuB46kpG3XkFrrxXiRTfKLJjLpCnSQ5sX6O2Z
DsIadkt7nPxz2kwINYiMBvvFmrzYD8WTJ8aIPQRhixl8MCFaYYFSdDr+HqrPusNXH7aa80X060lM
vpShKBPTDD/maFMseBt5Bb2jWprvVUfFWV6JUjZ1mJmfu+NYJuUIWioStfm5AJhjACIK+41pAz46
8aYK4297oEjg+il2v338IR+NkOjQWRuNFTfTuIJUKTIluKv7aM6+WyXBC+1kVR9uy9kw3is5iotG
vXAOe88tk1rO6RsMANcnt5jf94L9ZkP9P5vnoecIDfXImhBFUuAuQK3nS5nYAE903U85oDmbSYeB
rHYr/yJGcWmi9dKKW1aZgGkGjdxFjGxDtLD0sJjiSykc+IB2Xw7dg8icR9LIA9CMj441caA5Lvsg
GwEJ65/+YJFxdNdme1wZ6oRF53lLi16hMsFAUGSd0KceUU3pd+NagssDIAKa7F1AMihndqkMgI9b
Js4sCYq7jnUgUptevK59qsn4OgUT0RjopkDAcCA4Wit1oXIWp1S2OV5uZZIZf+WNuyNL1HwcS7kr
p++3V2/THV1IUo6i7SI29lpImuf3lvneoGVkgpHCC5Dsnw+GfH9b3FZm2UZiD/8iKQJkGEUzWoY0
bynoRCQlIEpra7p3ucx3oO7N4mFCk+nUlsPOxLQo2KEqcWIAG7tzODOjJS+/pHwAXWrHddg4mycV
sxoojdoYGVWzsoASnoRL8Fk9O6POHLVLF1nj823ldULUtZ7HMTeXFEIiRINOInUkKhthjYNAF130
PmICwGlfu3AWVIJT0y8TOnfhzpmfQOMdmRkHyTSZ97eVWTdK8eGQteLjosEDAbbiQ1kK8ROHbwMx
6aeuG+7ysX97W4S5cQwgA9MRGDsDTpba50UbADr7DAs2LO2JoSM4FXh0AzGkL2O2Yi60r035utRN
1HrVR0vSOJvAbo0ChDSbmM0oWw26b9rYxKtvUl5gLYAtDBEEZRKW9oelWO4qNE04dRG3Nmbtwd7m
RswUOzE8dl0PYyafqdV8cuArS0eH2KNbH8UvDSkFtEeGPji0EzonT1R+RMqZn/2Rp8DqMdC/XC/y
eHtXNjfeAnsOblB4p0CJnVmRczlIbErrUiCY5D1eHyZZft+rY2DrpxRlmUk28WDMQoRk+TGkb7z+
xNLX24qoPdDrbXYlQ1k+WfRhFXAsXy1fCsRUFmIv0n0Psu8pCeIO+Cy5b98ZrW4YZfOYYooSg04+
emN85ZiWowX2LXRhJQ45evU5F5+HF9LHGu229+mnFGWfeJO3y+IsVWIUroU2jGnYV1VR3gGV0qx2
hTCXe98Lu7+opN2Jj5PxiOxWuTeMNotNAzB7Ae3HqKFpqnkq6z5M2dqqb3ImG1ol/V68NTT32ebx
vFhbZU+9sZ/BCYcfJ4RFvdvu5ulb4T/dXlvdBq4aXoTK0intvgtgOGOW7bPMj8b5e5+7URjoEM50
kpQrg7AhzJmBxtplOmTWw3InlrvO/v3nD87BT0tZP+JCnaEv5Ugz2OM0ntsMfGjpKdA2dG/6Kjzg
bDDXozQZKKFjObYrBhPWbKBp7I4HuEvafwmrM2s+396dTfv6KUlt17LqYcHm4y7HlP15Gd/RwvsT
53QhQTlaXoa8/WzBOe0YeTTF28Z7ua3Cuhi/XK4XApQjktXApxgoFssEckVpnus2j2r/LSXv18Ak
c8CMrHtBbO8PAD0xroquUDXT7jVmSvMZ/a2LqPvj0qfZU1+nxyxMoxrOClH8SDVabp5VF69glEAw
n/YDw/rC7hq4QRgEXhOt87EM73uPRq6h60D8EZz/spYXUpS1XLxgnurJw00i88SZ4obu5Ar74JCI
WxPD7FkfGUv/PCIAlQGoTmQJAB+GN4tAHjes+z2GiiPpZvE67G+jJWtwd2wEi5U/guIJuN63934j
IkepYy3f2xjPcdXclJjE2g2E7y0wO+yBeUzmX237XJEPw4Pn657Cm3vgIVZcCR1QzlFcWTFQqDKu
8XjQPRBcS8dhtOLWkaGmj0onaP37xWYLfyJD3SBuQutA7PpP/oCXRqYjKNk8+xfqKK4stxCcVR7U
AY4bWulHTeyjTvj9EzJgU/DQBhsWBF1rYfToPKMdtGjZ2QTKkclOJRvjoUYJ5j0rvF027J99pnsP
bqsF/CGQK2HST52Xb6qa94g7y8Synhw/e/BFqLmUN60OSbb/SFASCJXvT5hFwB0whk002X5kFeRT
kd0bvK2iIE8mRxdIr07yl3N5IVG5EEBaUGDaGz6uyo077uV1JMTeHxki+yzq8/DOkydqkt2SV3/1
rS4DfHtFf4Gop45VkdKHvh14hqyhvmtaza26eXX/Vz8gZV+bSkd7hH6AU0haaUfjkr0NCufNAHAF
h+pmE3TKKC5uzMcJCAcQBRbX8EH3bNX9uhJSAamBLNWEpWrP0/HutrPbPlAYp1jRpDFUoa4SmFEb
uZT49AYgCR0VR9F4u3xeTmwxPxSNjUllAJJ2IdAouzzJR11X/6ZywDhCThVQR74KxhNIwzfMdTCm
n6s+sjCu8o613fTltppbDZcrDQRyjaDIgJaK3witvLYryqoEmU+wwoM/vAa8uItXY2bFDb9HCx3I
hiPn7Mj3xQACJ0EOaZWDF9aO0NB1mM321FHzMLVFInPvDyKmy69TvCYfGECYgIWUkB5sTj244svX
2wuwFdDguYXhc8zgI9Bbo48L72+Pvl3yFrNAdXXKun5Pi/YggCZA7hAd4D0v7phDd7dlbkU0lzIV
l1Z6AWsMf13z7DMFfXMG8tCav0+xnGX//basTTsGZhtmHVDXxDWhHBLhVB31TYRPvv1ao4GwbsNT
A7jhUrjxwrwHR+zNLttPufupKBtd8KZC9/64ly7Fr2Z+sb5BQ/M6yOYqwRwZKNDKI0r3GFdrj6Il
D8PwLjPy3eShcbe7b1EhYnId+0XyYDfmu3wEDQuw6EPEXku6xA4zNJfL1t0PKlVE/SuyrKUWccx8
kHntYnHM+dAUj/X7stdEF5tveRPooz60C9Apor6pS88GcgVeu01bxVWax6J/Z7pNXGfkXR+YcZem
+6CPU0NHGKviIP6z9BeSFT9vVn1qCYvA+colKnrgA8pHNnyb+Ld2+mbbS0SA1Tu09wbCSjN19r3O
ufw/umO6j/zgjlQx4YiVBY3wO9zdhMd++9QEbG3IjcW8xIuFnvWwPmfDPQjaNN5784QhAwQ+OAC3
AV/i2uqG2pVCZBKLnlpJ7WIuprfjsQHLTdAf20I3xLhpRhfiFCNHA0fVFfmEiCEDW3Z7NPKnUDtX
otNJ8dRL0Xlm44xIm9hd1LbhQ2d+NutzHfKTWdb7225jUxhmsFYkPxtticoCBo1sMSUH27G6EPyA
IKyhMSWfOBJ5S6G5g3SylNVrRBuwbs0HFWxPe7znwBdqRCNeP57Tcs0jZiv4AQPvfxVTVpGXE+6U
VVhei4PhnwG+dEC7b1zhLNxewm3PeyFKubzsQpCMGBYSC96XumvuS+s+dY19Rpt49r8gdBUUvfJt
wrnQRHib9ugEDhIaLgJzdcB1MbzOCxmcrgmsnEF+74o2llwjZPPmxOvMQlnaCVGvvD5jQRU25jBi
Jc08OAbZuaf1rhRw5ulhEO+RSowGk8S313Rz9y5krqZ0cZv46C7zSvCdJmF3qq1PzMGUtV0fQXfz
7g8EYenQUwBEbPOHZ7sQhKG3gImhxRVdTfOxmYVAGMSXXU+yMBrGRvPm2NywAJmufyrdKlhWPmRd
O0jcQ8CuAlfAiyi6yNMlB3/EcurDxkTzKmJaAG8jrXa9eh6hohk4vKIMq90Q9OMp9VGOdbkZA948
6r3qpaNAuVi+0r46crRTCPOQ1+Xdku2aOdCVtjY3E9BSANcEXjaChOvP6QZSjWMIK+3Gx7avgRvf
jJHjLHubIgi4vZ9bC2ytbFyACCR4HivGmrlpM6YWSBB8dJxClBAvQnviV0elru+lEEUhxyJDX0wu
pv9zvuvYGdQIGjW2XOWlBCVyNCWV1pB72MGmiq3xb1McvdyOBtR5LQz/3V6zrf2xnABYIStXHFpp
r/dnDvHSzhC+ofmkiVtGz3yaT33+aI84DbdFbW6PC8AzgNKhw9myrkVxtJAgCAiqpPRo3Fk71qO7
SjcCqBOi3Gm1P8x1DkboxA1fGMj1imJfAQr732miXGZOakq/sH3gWohzYJixxx6MTndyNg3tYrmU
nWElhoE4gNgSIuPgrq01OqxW9Isdo9EdALsO5lddRYcFFPFuuGCyUHjte6RX424pX8bROU8WOfYN
/5rloUbkpmGjVxuA1uh0QofdtQEISxiljbdoUhRt4nporbFPBUflEJ3OSHLe3qPN5fPQ2AtYQ0w6
uYohcNtJ2x6sIYlJBtzFxJfHgNo6/pxNcwP8PXCD8XwHvYKiUm2z3JhqzA2WIYup1Tqx440m7mPJ
jrcV2jypIMqGgwNKFHbuWtRk0NDtCEYUQ+kcuPPa5dlhGsvIpxrMym2d/itIreMP6FgFYi/G3PgY
Rp1Y+VFfytHT7I9GHRVtoh16vJmWtk5c4KLJOvjSBW/zqt3XXra/vXBblmAD3xCRkoVugV8eZ3NT
9Y6X1Uk2LOi48pyx/IrJBJ3BbVk3uC4ABQG8FgyqKG/AStjOOHq4feQs7mcDVyzP+Ld8NN85HSrj
dfp8W62tBYTHXsnE0XwEJI1rewhknWUtwRRt23UxC75RUP1lgGFj8um2oK2uGSj1U5LiKmofYwiS
9HUCBE7gSs05OqbD3n3qQQ5xyEhQxnzuhpOTlQJzGOG30UuzeLSJAeydMKFG68V9bWd/cB4uv0rx
JkZBCwEIbZip/eqDoJp8Rjkvr8f4tvZbpwEowEgbWICqwDPpepktIBTmaE6EHyn53hvO620iBx2m
0JY3BkQF+nTR57X2cF9L8SpgLE8WBgKtBtC3wbjLxuaTP7Tn3jL2dEROutBhIm7ZD84EpgVADwsr
UjIHnZsNDHXEGoOUix3l4q1lB7E5ViSaRp2b1MlS3CQayobAXcfF0G3zgRVAEKW7DAmBNF12t7dr
6xQizYepfDTsWKbatIPIqSHG7NaJbU0Jdc0kBbqV2Q/HqvIOvCo1DbVb7yP0koGmD03Q6OhWnLJj
dg6vBzRBzzWgtLwRAKnTB3sM73P33kYLEP6vczh5Gg+totn9yPqgjw2Mm0hQAnZEOftOXnmTAczd
xM2RVcqHp7To3zAkCerAPtouMrYLi+uGPpBW3ntLGhWy/wP3A+RHEPysg/NgZLy2WGumxWz5mMMN
5/YsW/8vcIPEvBR3fqurDm1aDzLXaFpeIRrtdc8v3mmwybIxXUw3sGVOplA++mgOFLP7EGhj7w1R
qMYALyhAcz6e9cp+soF5YTij0Txgr0G3xN047Vrmo1/g5badbgrCSxCBECC+MMV2rZNlcpeBFRaj
NOYDmFzfsvo7m8+G5//+o9MlmDQAkIhp/sJm8z9uH5RIi2GKwjHIKUNbY03645+MTF9JUXxJ60x5
HwhMTnCkraj/VLhZRJs/CFmvpChexF4GENSvUwBCGG8EejI949kCoy6yLGwodqk/aHz/1jmDxBXW
J/xxByi7xGdwdxR8neDxvTGqvCoOyyfPfZ093Oh833RN1GQiaslfGWDmMKBzum0lG5ePC+NASh95
a5x3xfKbkBlCNgTn3JkiXn/HQ+NPwH+uZCjPzd5DZcQaIaN2eITSuL3C6tef/0AR1PhB0QVSYtyl
1+ZeVBVqkRxgNtT67jOkIronGuqaLbbOlEVWEhmUxlEiV1ZrXFoi2qZqkqVwmuM4ezxKgZfKSfsG
iFqd5qbZlGaCmQvzj8izqAx5I3UmNywDzIZky6mzhihr2+fRzneMjZpYeeNScwEdAleL7hhMiCqr
R1yANhZO1iR5+AK41KU+Ue/el3e2juBpy94s3GPI1iCFFKqjKC2xOPdSgyVe2+xZOpyRH34ohf3u
963hUoziLiYKXl/LLpukX/BSOvp1FErNPMl6MpXnLcaof2qiLJkV9BNzbdokUlSRKb6PgHz9EyWA
XhagUwYvwNU+Lm6lsc9J449QwmtfIcALX4j4flvERnSxzoL/V4Ri0P40BEuBSdjExAByVAA2PgqH
Be0J+7KY7v3J2Rktvzdq7/W23K2IHzlfzAiZKK24SA1d68YZgkPQIgBko+nsY8jBDMvBEhMV6cBw
gwRwvQi0jtNkua/S9jGCzP24BHb3PqC+c0Lpk4L+awZo5e0P2zpzGMUGcSM+ap1zVb6rk7kMkbVN
rHY+gukXj5HlMNsPwDTXSNrq/nYB1GODqwJhJF7c16ImU/R4EOAomNQF33N7WMqT3YKES4ZxMMQE
pVRZhHdA+omzt+HgHlJf7uameCsDIPp3z0Cv1zicLZMGMAHoP6E+MqnKqelmoEdkRdMkrHVbsOg4
WZw7qdDceVsu4FKKcnA60Eg1wobNTVPfwX92bmzlQIIM0pkfbu/m5vWK+xVDhLYD+Gk1OWw3jVWY
C2uQDPrut2Ys0WbGi7VIKQkQjO65eTdZ9zNDo3fon7x20qzoljmhNy9YIc9W1jPl6uNZTb2adQ1K
l+fZOtefes6j77eV3FpPvOt8PEXAROyoeY5ZsrYexha71hu7ojouXbrLJ80zRCdE2TR3qgEd4UOR
Bu1tiL+CuY0sHbjephAkG3AVAbYTb5DrExGStLcrf4KQ/Ak5gbjtHpiQf7Al6IdBEyiqTVgvxfOE
sl4ahDwcA/l9E/nVAxf0m+ViIhHg0rd3Zmv30SEFqjE8rgMUDK71AfPF6A1DyxPageyDGV9m66tZ
F/c4vLcFbVzfuCEc8DnBZzm+yqo3U1IAd2logJIzpCCcNQ7GkJ0DsJO2VO7c+q/b4jb26Urc6kcu
LiZ/SGvkwfomCcY5SpvPZok6U9P+vp/ARO6PQlOAwE5tn02nuiV5SmDX6Ale6VKyu8ItNbf4VnuD
F2BWct0fBxOTq64XuqQkh0VPnCe9ERxl6LzNsxc+Fg8exleXnu+a5jNaaWNGu6hP6yOaR+Ky+k3w
9vW1jXIaUGR/oIiiweP6IzBIwapi7HkSNPzUdN2ZZZoy64aFYMAPOXG0dq7e6H9J+64lt5Fg2S9C
BLx5bTj6McQ4vSA00gjee3z9SczeOEs2cdmhPaF9WBcstKuursrKpI4WqhZd2sVpeagbhVT+KZTd
IMiJlIUEwl+Mfb9yjyBZjbACdTIJsrLUcDQ1yHUtnUqkRgRptrD7qx9KGOLJdn8frg0KVXXI6aA/
C6AzyikNcufP8yTCXxht6mSVmG/VIY+dPpcF4pfo89PnUGZsy5XBIRZHhQmjA3G2Th3qDHW/oQdJ
20FJSzuZO9lsYvE/tL5j6qCACPECVBfoZ1kr6ApnjEaJDgxDd9uSS3YR1NF3cjE2jBOwMonLKkGu
Gm8MqFVTByCvIULGNaiXRPgfnFHppZ1cdRFRZ1Vy8jwyIPLbSoykwdokwiCyaBqKQ+BTvd7wYwut
u8zPq0Pq1z+5cIGoG757f3eseCmA7tHwjkwdOh9pOsTIV/h6DOXqEDZHHdQbtVGCuYLFhLVmBTky
/RtgCXwWtdcTxY/zQovrgwT2XG1+QUm45uy/H8mlDerwQkBJbKQ4qQ9pIZluhf4/IWH4h7UFAXIA
r1pES5CRWHbJhRts+0ls9CGqcSvGG32uv7L4vzRxg3oKPWGAyWFN6Eem1ApK3UlljU5m1YXmsiVU
gd11/ub+bN3euhgEv2S5ZTwtQGh8PZS8qJsZTJ54pKvBoZZ/qEJN6qwlfcQi3GRZoicthrxVVYYF
Wi/OWvyR+eixUx8S7uP+gG7XBgOCH8DS4LF2szZNrKntJPW43T+FibSsJznr5+kYFbxOQYeI6MAl
mqVoVp6o1v9tAFTIJVdqFIQdBjDYjdlt7//47QHEUwV89wivcOmALfd6uQFYmNpSxefXvqsZOWnb
Vz1k+MhVG8jVImsARZkbrDtf5UgMBxpWoH7So1dQF/Piy/1hrK0CfMj/mqDuMkWsIdcyqti1+gTl
qFcQ0N03cLtZF1FYKATiWODCpI+FnPPhlMpCcUiasSahCr3EWoBiVl2WsTlyw8y4J79DiusEybVB
6nSU44C2JFDRHOre1Ce3LK3mpa8gLOpwuyg/Cj1jI7AGSO3jIM/lkUe98qAWvmTqcuVvx4z7yHkA
U6U6qxkec9m0t8MDCwSabDWE+MuCXnjMzOfCvJNmDI+TBitv0WolIw4QhtoW+9+V1FqjUHDEn1hK
hcu83RoGwAWat9gxNKCm9+dIk3y8kgDbyUonywMLmgB+E5pR8nR/z6yNcakfLJzqaKCi2c7ROhZ3
uYgAy9DqQwb2O63Y+dBu0DMoJsek0DWisoK624OA7kJQCuGWwKWt0gpDRVJICHL45iBJX+1Csc2A
Uq9M39XvL2f9Yt1yMdaGRMLvD2OExMMJ4lDBQxGRRGdM3sp+xEWHaUMEAqwYTQWxUHQa0iw2COp/
D+kJe0FBT17GTCStDmgxA3JtxDm09kmWNYo2j35zCFVlU2rgRfE6rjDnqt+lCqMueOsIsTjIriNP
LOCtRCMdigmvZ5GPWtyt0PYDrY0c4jXxcX/XrRqBDsmS91y4XqiQqi64OdBlGAkwX0X82ndO2rze
t7GysyGO+a8NKqTiBHBKdUHaglCGN/U03lUAt46QiZgi3g7LL2lIyNiKEePFsrq5dQ0hL2ItnCxq
89W97KvTlLVgH3nO86dhYOWMVzcdXrMSfh6ZPFp9KdULNNMVTXvgq8d09JGjGS14pFEU7fsTuDIS
1IchZgqKVuRwb0aSV7w0DWN3iEAnYUtD1W+bNjJYl8hye1PODrgavFlR+QYCir61Wq4NfaOTu8OU
QxTLSF+LUD/2guAMSUvUbHieuuxZnvOdErlqshP0V7X/cX+kt1sFsCvAexY2Wrz7aEeP+xGVTVXq
wZ3i53YIZIETcyKywuLgk1pMUjsMUJqHtMlWGadse9/67YLCOhKHCkQtkEuiT3dbIixsK70/oOEO
cuAzSXkX1zspVcaT7NaNXBui7jOh13M/8LX+kMSbPHWG0hnQ2hMcOaaO83J+r9cUlXZcXKg2gqsY
Qfq1B24iv9YbtYf87BBXCUi802rHS7lu5yDONaMZDJaGkfkm0Oc1KcdAcDi+Kdz783rrZL7l3JcH
L14jSMBcf0QkZGrcYgcfstm3xgAMEjHUEWuZceBXlg95WaB7cFBQNKQT0KPv55MygI5RH+z4sQmW
VslDWOYMM7d7dHm7g2UUqhF4/CjLZ1xcag1qJ6mW1GAVVCp+X0rdfAw59DpJffqz1cDKrU58s5HT
6QwgusR4cH1n4q4XFDSt6M4BxRxA4Ro9yHLuZ30sNOGggLhokiGGNXtlekx/D7GV7I35eRJjwvem
3zlKsmuf8UPu5Hv9n1w+J/6WVyOTxcF2O+/60sYMlkX0JS7Ck9cTkom5go7iUDxEY1PaU83X2pOR
x31lKqFSoDGvREWH4RJXGpVArgcin6VhAktNl4f7Tkz7Np0hZ6T1RELrWWZ0aG/UCUhNiVwZVpFq
9jTHdq3+vTtG0RaaIWg9RCIMXXrX4w2EOC2aVBAOUsZBBS9RlUMTtZV3/9CszCrAQEBy4fkAblM6
V1SldQ/8e4BZzSNhy/dqzZEC7Xikk/DQHkBFwHBKt6cUd9h3yIGqO0a4OK2LfV3F86hr5SQe0F0p
grJPBZfWZ1ordXaMxyLSGTt55c2C6pfxzReGCv9N+a+oUdeIi0Y48KqVVZDRhZobKSUL9PkQeDNO
Gdpwxr/28Nc2qVCEj32lHqA8/k2GUQ6PnVUolQkO8vtrt+IiwBKLXQksHlhKdPF6KpMKr0Nk+oSD
lsl9bUJ3UsjMtKhzvFvSpCpM4HWhG6KX7WwF4YwWtIwDdeP9j7i9ZBB7/9M8Ag6IG15nCJfp3Mj1
+AhOEF3kmHTouZetI8S1tlXmyBk6OWIcyzWbSwwOUjbkT1CNux44iPLnEfR6wmGc9MOkhscJFUBS
SEYNqQ/+EBgxY5BrMw20Bgp+GuBzoLi7NphyUiO34DI85PnwKwzRrAi2STEDxBK0k5s8TkyuaCDN
WzN278phwS2A44/bFTAYGq8r1KFYRyN8HlCCnK2PQ/uzEDPDbOOmnxiB2YonAIEHLnH0/wAjS7Oj
Gxnk2VOoGYDjKXhue7SxJ5XdqeAiQmxyf8/cRpq41VA/RdoFfQQ3pLnJwJV1D0I4KAHI4c9KrXtH
5GqeMXnrVpAoBqgT557G5QVKVMwQcBcPwFVHJJvKbpOUAwspvrZEyIrgh7AtUBhcpvXCnw1DWwyp
BgVyPc3mAy91f+QwaM0KSEqGV1m3tLQKA3qL0gjlOUuctCROUungp8rnOCjnSWlPXO9/3V+cVTO4
9RF8IEQHZ9r1gFCORvk0zSQAbUQQ+IyB4S7Zkk1Z8TMjCbdcYVSUgbGouF4RhuNiX54KF3M3h7zC
NYEqghM+3QEYZUrVW1XzZtY/Shzn4q+/HhoqcvAaArqWNJkeWqVpYtgBiH/oxo98TomB5jaRRRtz
u+1QhcaOAwITuUtNp+aPl9NIAUG4ChJlGS3q5fQRq2PCcEirRoC4QqFlkTLQKYdURDX28xjAiNx0
vFVVBcp+g17q0X8xBHJwHHIF1SS6JcbokrLIlQoqxtJUmWKeIe4J5rz9/bcrg+VHvRRSJ3Dr6Pu7
3gn8XMsxRD5VCKI2GW83htZXm35CCES6vBLi5783h33HoxaHygge1tfmutavwekWaodUqzvSa/1Z
DvWN+vdUHcDd/BN8LN2iEmVm7qoBJNSRdgi56rBYAQnbX6dvDGA9kVmDWg9ACTS9j5FmapFygXbo
2+gFjxYfVT7td5XqrE682+thMQTW2u8kJZz29ZTJMcq/vp5oKCr+aBLOKyBxlMlOJLASBGuGFNSz
cTPIUJuiFVLroYOWfAgKZ7UwzGAAQ2+AtnYezM6s5blv6UbqcwBEk+94LA9os2yx/SHppTV0YMPU
WXfrbcCCQOV/xwQByOvJC9vKwIMUliT/KBT1CVxMJdechKDCI5WRDV0fFZwCpPZA102/xYcKx3iu
MH9iHIVmHoihU5fRY5EV+T7XG8bBXXFEAJcBZwGUKWA+9Mg6ELd3GT8gaghRmSecELxqQDr/un9e
V60slTJgRxCB0V3XUSIqfi5WIpiJ4rIiuSTWroDg76+vPtDEf8O2MX2ILak9XpVCG5QZCOJbLU2t
2EDbTsrxklmpwmj/hxGhBQTUK+gDAdb+ekcUkSjkQ9MispOj3gRHcA/+D01nVDRW5+1b/BnuAQ58
+e8XFyxod2ddD3tQXcSZ8YwOy9hR81C37o/lZneDuRdOGw1sGo8EIo2w5AYQ8QUgPTp0WUBqX36G
YJzVSLjONfksFQ1j6qioAc9HrBG8KsAG6NnG318PSq5FIVX0VjjLdUbC8xC7fCuDYjAgSVRZQsZC
Ui8X9kWUQtujk9f+KMdJqzTCeVS3DUhqZB8UfDzj1LKMUB4iE0CuP0UYlDgYNhAoCfKCPv9yf6Fo
8OTNUKgLSeTCKR5qWOGfmp+5VbnP/u968ys+VYnpM+5Yyg8ttvA6xX0BWaylHWIZ8cXeywZD6nw8
Hc9APykHw/eFZ79Q+M9wrNHINRgKI7Gwbk9FeQlZuaXB8doeOMr0Nqxgr9fcSdmPhQAK2dyZOI3x
rqCTQv9vZP9aomZxMPiiHrhZOAeFrabbyhBInh9jS64+mvQhBvXiIJL7K0c9QP8xCQgv0IDAKSk0
mAMSz8JYSJNwLvN52PI1SL96vPMdMB6rdtvx87MS1ynUT2V53ASjLDHeHnQa5Z8PQKCEMgcQluhf
uJ5dMQjjFtzawjl7jX9XoIn2lNPwnj3yh/aUj4zRrhwG1Av/NUb5YRAitmoBa+cmKvcZX9tpm5gA
Bdj3J5XmvbgZFPWiygytKKUCdoZetZQweADlqxXo866SduAcNpNuaWtROKKm+UM5GFs9SXZ8mLhJ
IFrC1DOeJ6uLfDHsxfFdnphQEoJwUDDsYPYCeScU8zFKKnMSpH2UApWW8zYXs9zp6rm5sEq50ziJ
crUpYHVIO6dVA8f3IyvJRZC1sNKpjHWlr/GRK2JDG7CJWiEiA1TDteY0yxqrYkYjQOl1paGRfR8P
yOJgSHz2J9Pe+zrddYJOZqGwowJU+Sm3CXFl8OrsFJwM+jHZVNGpe393MVbz2xdfrCbAtD36vLC5
uKxEL6Wy08f6JKMJR2l7S6m6bZrWNuoVDLNrPh6HZ+E5R14XbRXLIlzYDapE5rSIg6v4GFsiACVF
ZnPXu/lTCcVF0n/cH+b/xzP8a486rFUMMgikRbCoeEKV00RQubCLrDcBwTVxiM15LkimaOYoQYna
YD1Q1w8xwmuIHPA6EleUNzaMRGmrXhfOoIIl2hQfhwmNJFJ/mhsV5bXBVUAqhsaufTMf5CY5T7EM
qqoN1FqR42YkNFbX/OJbqIRGPQrtiN4P4Syh3MbHZiMTwdImOybDDAbF5L9ceSim/pNEQ7/m9VLz
AVeljYqlnsaPSjKH2RFkkrNELr9fw1QABLKXf81Qo2oEvckHrRDPedqAeC+LMqsv6zYkMoiDQMhV
qqpuxkNjQJYbVNmZAibiBnxCtqQXhtXoc7ITm9F3w44b7V6cPiJtrPagA/B3WZfJ9izOLdGSYrai
Ru5PQVayUmdUHPztENBwjNIgNLSRcaR8HCgFetQtAxG1qeqhrYtz0Oncf7i00ACMrn/g9QEiouKP
SI+7XhNizBLwAJtICrSt3kDUAbwYLJqXVQcnoLtTAnUEXqk0JqAYJrkRolI8a4n0I4lVR03dQTyJ
aO5TjHMSiVbK/wyrCDWHxlbGIjDzwmA4Girqh2ycDuptjBTD5VEnpN8WYzn7kdY0Hq+UKAWmphz5
li/9KdXACsTn+17mJuaHZBgSc4iAAC5Gwp8yxkXcJAtc33h9Up65SnyKxsIJyrYjJYQcuLnEvucH
nnEh3/qWxSzyx8j7yxoyRUvd+8qXAkSXSWPjNfPk6G3vgg+0Tp5w0LhmdtrpHRSGJe+BQrkHdGto
ttCukJWW8b6SlgN2dQDxGcCLQlFk4SdAleX6M5ImDodJNxpvjl7mh1wyoQuY9q7WEV8hsj25AWdr
+aH7UwRkKveR6mSC3T2VpR0qu3ba8AMBZlpwI9SqQWddECGzunEvpKTjHpozqy71rRN3871LRhf1
RCyWSvmlUKukJqn8xiu32mf2Fdm9WZmZPW98q93zj7Ut4T5qNrXTOsMGoEU7Ow976Ik98KdpwwLe
fz+l730N5b64Qk44PcLsiW5nVwte1Q4IZyJex8Xok19fkxWTP4HFeCasnA9AqsAogXAZeVOaARtC
elVg5HzrCRG47wqzE9/Al0UWBGEH33n/fNx6hG+cgAZ2BxQjFqqk6y1SNdPgty12atyXGy2vvTz5
MOrSTcLWbYPgUCRg7xUU8LMPf1ruq9PfhlRg7NPb0GP5CADn8d4DbwBI664/IvZb0DWVauNBlc0s
1BrNj/FT8KQUFtirzam1CmSPK6O3/WrQSMIL74xZWHETwC3pKPOi4xN9AsuaXJxXH0VsXs+j1pPj
N39oyVB8xYG4BZcB6TSeaOVDmYTb8bWpt0N5LNNgU4et2UiWErxHAjhpRJkREdBtsYubBJMdvgcl
FdRU6A5MbhCVrsqk1pMagdTSoajRsuCOiEZHwC0NxRq7P9HoqvFjxY9Ez9CBIomM5MIy79QJAIgQ
KRpkVOFJZOpqQgdNnfu4n7ygqAQSG5NEFv0okzH7y8/cmEEDLNj0kCQGdPt69vs6nFCu7jtPDs0m
MLPETvTXSDpplZMOnl9YfGF13W+G1cWZXFsFag3dklj2pWeDFhbujbhL+DhUzjp0jzNnOk2jKY89
UZS9MX0DNFUyjpuZ+Zq5PXNI5IoovuA5jgItEnnX4wW8CEU6pFvPFrdxtp+RndgIuE1T3TNcye0F
QFmiDlYqKq0i1LAE0PWh3ubWSL5yolszAXeY2VqT6QgkdNpNb4ab3o5c3VItyDLakRXuMoffB878
qFj3Z1662VbUV1EvjUKRugXjpp87czJHK/6t7/ItmDacighE2gub1EmtwvwiUNq0G2vAH95SHc4V
Hc0VyURSN3FKN2UkPW+CcOqzqAfJDGG2BrwY+nkwBZjX7JyUhLM0xvBp8W1APK6Xn9ruQlMYUAX+
tlO88qaBQeeWF5Bfbz/RBE2ag0948vv+nNO07P8Y/SZvBQmfAdTO9Z4zeG4AbbGin2dnwJxLG2Uz
byJT2MWnycqs2ozNB4701g7z6t63vYzn6qAZyCHrSP+AwAI3DE0/g/x7K45Rb5zDwtPFY8WlJK4/
ovKYxixQ7coSIsWLzgxQFaGT7SZel3o1rOOSO0cTQRfqyJNAJWKJuAX5GItndXytbORLczSFxSyE
M7ZyxZ1RHyZV/Ak5mb+dOtyJQEdCNQCOEYxE16umVKMk1HUfeVJbEklpgMlxUPkyEUCYAjQm/94a
qptA96AvFJly6gAAmtYsCRBYg7qTL0F69UN8k5s9sED/wdDi7IEZwcVChzipPIG/p5UiT9QrMIzY
mVcif1Ztqohxi97uB8wZOJYWGVoD7pa6wDrkPhUN7G2edk5VlYRyahd+SyoOcCeCLkd7ZLUq3z56
l+5+tBEjigGRw82SIdNXlHESxF7rTHZ3/JR3k/mHI/EDIFYkcBOztz94q3XBcuGGNos4/DbHvJiH
QPI38yluTSqE1uWWb0cIMHjqS2XOlu+Um8Yxu7f7C/idhL8+09dmqCtsEKq4BpNr7EGp0FWIQia7
IqH5OUOXtLYDVybhqbNqK7JSUyIfL6UZWKx75Lusdu8jqNORImDRmggfUb4HG45wRDR7AsycCXZ6
Iluj/TiTzByskpSuTuBcU1N54En+H47N5ZRT15kaZ0Kg8phyjUzCg6SZckxCCF3U5/uTfhOkYmlR
KwMACtA9gOCp4TbypKp50saegsSgnoekMSF2RjThadgyMYLfb0N6ci+tUaOqui4qBr+JveZnYqdm
7xgE28nUbdEUTc3JbEy1U9oCGa3Z+nxuN7Orkt6MXDBsmLXZWC1pPlTSbXlSu7yLN5T5B3xdG86K
zYQY1mi1FrfVGWsh3WSll0nSlxsHGrYg4KQ+O4zjvk5EOfZ6R7L6/XYmwQaqdU+zI9qiXZDJ5Het
VW4rN3aCp+fOGRyVFFvekVLcvT8zK9+NIzlHFvcYMpz56vrhdoJ3AKwZALJrZw4QHm6LaPk0cJ3G
+gZc51ZbCRsVcUYsgerm+f5+WZsK8IOi1R+pJbBJUvZEPTEyrq8Sr2hUiMykZuFvVU47cKxE320q
F5N+aYnyBnVX4VEHNVsPlNGSE1RO1YGiZp9WLliDkFt454vt/21s1FkI0cEtcXmJsUEAPg4fu/HU
RyNhsTHQMtAIm0CXt1y+QB6jKkljAaMsyYUi4WJP1Ky622epFyAYnbehlBCpjyAqgHh03vfcZnCT
sxCT8qth+fTbdcQ3GNjVuMcQR9G8FPw8hIrARYmnTptae/CjvV8dReHz/oyuDhX09MiSgV0SF9dy
l168gUdxxMubTxJvdIwH6QPsuH/Kx9gSt4mtue0GxTQCntmKkYpmmL1JQAzAYQbFBLOAAbjyU/HU
WJ1j2POuc3gHAq8WPM+DyBjsbUiKABGnEI9sJMjQJHU91jSFlEcijokXco5/lE9NspnQsl0JDJTV
NzHbtRfF2YM3AuAOpB5A3V0bApOaIpUBn3rzoXl610hFEOhHduzMZCTP7uPh8OZ+PX59+e/DQ/LA
QYmP1dO9MlTkloFqRv4aoEmJWtYsM8CSpVa55//IHe6nYCfMi/g2U7ZQyQIDDPAiuNZBXXI9yqkU
IO5Rj7k37eTX7kf4EPwAvsJVNtzz9Lu1h7P/Bsd6XLTnSytm8BGtPKdhXcFyivgCRL9UkFcPUgvV
SCn3Sms8oCqwD9w3wdRJjps+PU6sN/WSEaOX9NIc5VaFKenTRFFhbpttsqcRBIMmvzVO9V7dplay
kazqRTk1TmsbbutG5/zF8Hyb33RvGlhITtxH+sKKhJhTQO1n3ohirjSWb7J4u3RUs3JDR7EHS7QK
xz+x6MGX9bw3BdSuLkvISUSFlnscGDFn/UlKj8r0IHemUb9AxwyEu/d903Jp37NHXeol12ujIsMe
75/EPrWkah/JErlvZPloyshCQIcuahQXkQ2l1jVSg0nSaj70mvqTF95KVpprZRDALCNsQ18QHsE0
vq7PjaIH/VvoKdrvsX3kcjfyWZCjlcMOQCeqmejsWIDySwhy6cOVzBhltYi9B8mS7WeRsChibtOS
eFtcWqCOOtKSOeeXsCAEz8UIwcT4UUiPPCRNlN+66BSeHOzlg/LT6DMTNdz7S7SSOrm0fnNZoCKV
ieIE6/KPAAo0r8mX4sz79HOwgiORNlNsywvLf/kiEeg+3De+cg1jVkFUs7SrAEJGZcrlPJfQ21Th
yZORAY+dTf2kstTN6D343ZYDZ41H/3dnNXWOm3mIGrUICi+AYFGinHRkRO+P4sZX0yaoswsNVK0N
MpgA0ewf7heG81q9ij8hzn2O8FZSdglIP/+kp+xx8FidFTeJ/n+Mqyg9ohUB/TDLHF/sz74e6kKf
Yhj3wLj3FprhWT2kNveIwxAS1s1Anzja2nJaLqwlxVhBYQTWijm1xhbym0hr9K/3J5SO6hcjiH2h
MLFUi9Fvc20kRiNu1cl8AdcLhvrqJcnMcSbTfmDk4m9e9rQhau4ACc+yspoLTwKThBnsi5d0L+zK
k75hXXFMU9TEqTNf6uKMMXF7/1hu04fADQ7hc0xSxt29tkKXk0f5q8pI4HZVGNIUvNj935W6jRP3
/gKtbjqUdmRUgREAgd74eoUElZMSXxAKb9jJNrZA/1m+GS/xJn3RHpWYZKyFossZWKiFN0kFWxc6
FW86e2o8KsolJPGkB8gkDM/Nk/6ASHMv/YkeWE5pZfdd2aJWqp25Lgi5tPKSfbRrib+pnO6t2Nyf
weVHLm9GekDUKoWqPqItBkbCbfoobfgH8cDacqvjADpQEeBZDRS9rtco8vtERGNn5c2/hp/SKfyU
aiK++T/vD4RuT16ecLjiwdkGVhGwQtEFcVFJUjBnFpWXvofmuH92HWfcE0SK4P54M582Men+fu5g
EchzeLulnku5h8wYki7gm8rLngPwZD5AHOCF1eG8coqgLIY+Y7RyAFlBl+kCKMBXBcfVHi8c49SA
/ocZBAHj4lgzgowt0NNAb/AA1F+vUCKlmdCXYeOh3TcGOiwJXR1AgvsLdHv/4bm0ZO9RDMSLSaZ2
mpIadVVWObAhWomCI/StzaJLU/v/ZoUaCt9x+UJ03qDeeOZE0KozaQ9vACCYJgwETQfgtYZsnkFd
5EqhR3Hjw0Qn7Gb5J88Zjiqaqop01GM5kclpzb4wjWDHSaRC8Stn6JCuTuTS+bk044EPlLrlhURN
FCnIGm/sW4NkWpWZXT2x1MNuosHvYSI3gasP9XMcq+tNoYSdP00B4DW1YPEKQf9LMZt5b4oNAURS
fOeTH/38o2ussLcEhbEj6YBsMQ6UzeLYRbSzfT+KLq73mcsA7fOBz4AizEbh33w1tifxFURFjF15
u/WvDdGTCQgb4O9a47U5qtMglOzLR4V1Td1URenhLF9xMRxOEQo1LACCUIhGPp3mOH4GX6AjRu5u
A5QSaoKRVbobbSCjU1tPItmFpCOKtWTfAyTazx3+8e8PCno0QJqMnlsIE1C7OJwLJcuEsvUaLQqf
QSlmWPMcNgwXeVMy+R45EP24RKBrdSPvoc3THOo616KYoO+EffZsOaBZdYS9hswTMKjpRt2j5ita
prFlXNbfALDruw1re2GbSh50VQ9NBgO2C8K9HVGMNqG0t1V3/UPjICPsFNufhZNZr7ylO6l9/n1/
gm/qKPTQqdgk7UtJ6IKg8wDBdHS3fAAlK+HdcuunBDl2R3HHjWYODooYz+JhPOU7VtX7BiNAfwK1
yDO42QZewgwEulm0n9rb2Ox87b0NHe0tlk0hxCOvcZKKNIKbc7ObtYYtWXz+e5IqAGUOkAVTwYcX
JZxVNBDbK0yVA90F/u383AVuMX4pU08GEXK5G4N37k/gSqiK5A9Q6LiUwK6Cuuf1qVGGWA2jDtiR
oDQjUPcGtsrtuU3zlh+NA+syX/OquPlQtkS6a/E918bKTuDriuM7j+9+9nJChIHFu77m0xCWoHAB
3A3alKggHzpTsjbGSeeFTZzuxrbIt3Wu1ybfGWBfRdnNYszfbbAK6BegRkB/odcG5GTXQ2qmREu5
NOvwfFHIMT4rx80ZkLY/98181xroY3Zpht5kWqrlXAwzkxsfxJ1yVn4Je8c5Cpb6WG/8g6v8IC4h
zz153hp2/NPmtk9PPAl/PHXAe5xLcyJ/GEP/7qK9903Lal84XB7koIrR4ZvUCZRv+1gDtOyZDx0D
VQxUE5FJfMpeUNUqvVlxuvc8IZBZAyJbs6rNFFpyY7cvUrwX/rTCthE/DUtUSH3wJytk5b9uKp3L
Gb2cPupuqLOmBe112nlism/6I6QFN5iQwMlNwzIHMuzxT5DjJrENRhnXFJ+tp1RgHLVvNMO9+aL2
pjj2EB+G7Kk3ZO6UuACmF/wn8FpBbRobznhqlJ2RPWXDQ1XORBr2abmN+M8SQjYQeUa9JMtMiXuf
dTM5arVlqNZkPPfAuye2jAezvBtEJxtMbvhTbuuBCDkROLdOHorEHnVo4dhCdwrL0+g/xg0ZSmhR
TSrB/5g2pP9KMrc76KU9qw50Hn/FQbTXA2CaSQDms/t7+TubTc3DQrCDv1BUQzKMCnoao+nDWe0a
7/3HwydAMxxpt+gtfeTIZ0SgAkqW8jOy+5w9ksCOreVPYeLv8S85gIpOp52948nuZ7p5kWyID+Bq
P4d2CNAV+D7Nf/4Mm9zEGbj/6TeFOuwjaKEKyC0hLAWLGeUtu7rOslGbEBZq25Tnf0Vqd5Tf4p8a
t1ENJ69bT+9e47hmbR2cpJsZgz7KgvdGZzv9CJKKKPWRtWu9QekhKTJXP+TYeOfj4GhEM88412tX
AoiFJaRioMW5YD+uz7UU11HeqQtuV0r32eQ1SmOVvGxpyEyr77H0kPWkgQLE/bldiySuzFLHo5Iq
vhYXuLDx8GqQ8lGuSHpOdsGLag3ArUm2YIJabMtb0J5A5bvZ5261CRkJlZtKwLLCyDAjwbzga7BB
rwcPrVhw1PWAbIr8LiKG7ohxYLUv07kKySgBoGDjgfggl4wky/Kz9Aov6nCA9kO9CiWga7OQjMnk
mkccwynHAvQ2jcjCDK2P7MIENb9cWCEnNfqtVwluiaUEm04vhm4fOAm3K82iRPg7fPZuMLwyVnbl
jkSp8N/BUckJtYxFIwsxODxinHoLmgmc5K+e/PoFfAOWUzBrXFKBZeAPCxN/Ux/9XtAL41TMIcpB
PndhCHDsUd716OOETwl2IXwK8PDiO3qzRrdyJo3h5W4Ag7Rd6pE8aH4NhiZMd2PXgGqEpmoKgAwm
BwUoeCnDg8QnhZM/JZYB4IvIKJyuvSwv55zO1ID0L+gLCea5fXngTtrJeB7ftJN2HN3u03gMj6y0
3UpuCCdnSeECbo1GERqFXAdirwYjTs4iXPeaPJfn0Jk3hlmAuMlUQ5JFhPuQvHNj8wHJLP+k2/f3
2Uqi8voLqKXmJSAKMhlLXUq2lpq+2yANv0n4fRYTXyT+A1/Z/PCbYXVZyNujuwiCLt12II67Pro6
x/u51CAMEn6NWxX9rCCo+8HbsuREwRbt3fyjMEHeg3RnOfU60PNbotkmjPVe/MO9j6DdVqOkfKhi
8vW0G+xQgK8eIqkwe7V8uz/eVU9lQAcAbwXQPd4AYYPREItSQXvF/CUWR75mCfktq3QzlAsDlCs0
pLLTYo1vvfHAvSsbBQ+h/fzClOWky9Df5/PCDOUOhbnONWkQWi/5I/3i3pMv40U/yOfqIS8YN9v6
vrwwRfm/ecrLOZJgau6I+ANsHdkxDc0KcOE9fxiPBgRzPu4v0jdPJD2JoLpfaEEXNmM626jxs5BV
GY5/GZH6A7ilj2ynKLvBGl+TmDR7zcveIFqiNgy3t3rLXBj+H86urDdSXtv+IiTm4ZWpKgmVhKQ7
PbygHgEzGLDBmF9/F32ke1NU3UI5R0f90p96l42H7b3XsJU1NpmqIK3wwATBI3xI7IP31XvoT1Db
V/42cflchbdHeu3YWUtYuDSRF2FRbr4jacFCbXW8+Hh/wqO6sIeDRT4P5uehX458jig6S70Po4de
kf6sHk0zGFp46IIYRO8HaKO2VXukbUzZ3mdfN/7mG5z9ss1nH8VgaJnEo8MkR71/sMA+mZ4L/Vtb
hebymClx/42flvua/Lw9JRcHkgbeHEDIq0wHctV/tdV377LBLQRMrIw+BR/NA9DfDnAJvozyuc+G
SBMZGP17uPHLei0wlZDFWr8AJEJREDo/BMucmWicdywtlKdcppmnhLP51HIgdoZ7+aWwA8OGeXFs
CB9FMCIP6vjn9qgvq2D4CYAFgPkGASNIYGymm3ZuUZQeZ+nogHbsKxxG8t9rnUcFVWPNUgLbwVvr
sZR3dX/nFGHfPOvK30VKULf6J+/QDr9zxYev8qjsfJCLE239ZWAgQc8UbEK41J1PDvQhxwG8UZYa
rAgnM+mVv5x9EvIrt70j9Od39uDFXbCGsyGljwwep9y/HfPu+3PaKFAHESy18yowiwcP6uw2e749
3ZcbfRNFPx8UtdwGumEzS0Xz1+GTz7kTelMfMhUVJPWlqmKiH9usCfrx2C6f57Lc2V/XP/i7cW6m
VR0Ly8pBf07HPiBFe3AUHpG+DRxF3rGFhloZmFXnL2hRVt++zX1iVt85/wxJmSgrwozemw7zPfIM
7pmWt8fb83P1I6AYiwUJbU51m39RvVVLmywshdJiMOZHqMoH9Z5Pw7UgKHaB9AWwvArVgfNvMLpu
OXAnY+nkKj8ZK4dj5Sz1AT31PWmHyyonPjesC/BcXzfXhesVgwYvHzuNp5PKv8PRK8rn01ICpWwe
9JwFUJNYmUfGsW2gQPQyjS/GfG+Nx/K5fyAZ2FMQal/q10KPC9AIvsP4LhLgwzbZ09Tf0elAHV9A
96MP+n4PsXF1nayp2QoAhVvOVkKFzpXtLp7D00rRHiphRYqYfFnIlxLkFpOaQeM+K+xvhg9VMKSm
zk+8w30Gd8gSyGJoUVV1rH8d8T7hXVibaqhgVd9eLZcpAqYXjiKwwgKcEoJ1m1vMlJL0jSV42ouw
0ICCgz8zWORZNEGD7dX5DQin3Lk5r1wTZyE35yXXSG7ZA0IWwdScRuCNlPnFkOmEh0r7Q+zyBS8S
rnWIKxIXvRBwIbe9rhIHJCpO+ZiOfzkHOd72vZcme5HPAiYqyFNhSbdDSLuyPaCeACvyf650F0rO
swGUamuJOUU1ZwkbCB5HXq5XAVOdYifU+n3O7npcuTjdUUMH9Rgsg03+rVJvKDS5zCkwV2GnS1/z
8oD2xzH/fnulXB3Tu0Dr37873LVJz4eOq3M68YNTd/Awuh/lnurRRY6/Gc1mNUILEncsw2hE9SUn
P7vs7fYgLutomwCbtSczzS5JjgCW5mvOcRqDQsagRaDtaYf98ji9TTsPpMsPBB2D9QRTV/FOfKrz
eTN1GNM7WTGnlJb0UFhd9cCFKkN3kRTIdD3f2V2Xdz7aGyDQoGAH7q+7pWgtmUUAyRjmNC+dI3+q
zdzPMhY1cgyXCgs+J3ss8MuPBgADsBmQGVzNS7Yc7MmETBWacXNaux7KpiUo31Xr7EW5fFlACeHf
w8L5j7HtZiJlbY2FW1qYyKl37oa6cWPgGPRAqF0VjkPTHWdFqY71gLcFk+3fCc6WUTlDxj1v5jyC
ilPug2IyxYDo5ZFbzfXByIe9IvO6gM7346rth3R0reS5IOeff+5yskqvNwqZep3wPa8MVKAONeGG
roiJt6cCcG3q30fbLGfmeczSJfJeWJqHObOOJmt3mHjXBrT6kCCxh1q0s1VZkyhLjsKsZGoA7JV9
Li0so5NtvKnay+29qa9p03bqTGwU+EqoyF22TkVVnZWW2YwyLToaF/V3dYhdAOsJD+an4dnJQW9w
vxSuCHtAtwv5vSQvTX4g3gOUDmACXE+/rG9t6cAwEpoc804qfXn8QYfjXzfdQiUcbYTz7yocp/Fk
L2TaV3lSWoCCeL30+6Ktd27ka58UaHgY+YHTsW7h80A2HR1dKFymi8sfc3M46k3x+fZMXw0B/iSm
Gf0EBDoP4SjmyEyBsRRagSdLq1kYjLprHrYm4tvvuboM4VJaibBbaJikttYPtiVTmrXQNsS5AMdA
jYeDRXlQjK78YpUMYupKMQSNlCyyZ6u558PAgoYTPbw96GsfEO8z+A/gxY6NuXk21DX8ggeiydRi
zpOFhVOPzRPkjQ63w1w57vHyhc8L1LjQ2d5CuurawdqwVZmWonhpoYpRLW00DD/kntrYtX1pG4Bu
QMMaTfRtnr9YzNZ7o1pSBu/jofLCFn/46BOF+uJ96jnba89cpm14078LuNkBnOu54YocAUd+EBoJ
tO6X2X6qVQC3fd39ZUzR7am8kpsiIrpP0FRZbSD/XebvUo4FAo9NA6BS2pB7bTRCXbvP7BqKZtzP
8azOzd9yNGO55E+OSu5Ym+88pa7tE5ARIam4Vo6QRJ7vE0G03oCW5ZICQ7kEg5F3B0U3ip1hXhbs
cbFBSx69PSRweFFttqMcCqXpSwfFC6c6al04yXAofZ2HWWP75NVwDiAtQ4Xr0CneoRv7EI5kD1D2
geCqX1aw7DiSpr8fuPG6M/+XiTN+GHg5kPKEeRF28vn4G53xobXww2blyQaMRTeCQon0/kn7bHRx
CW/7vRrv+i9ujwxMBABFgGaD+bR5V+omWuWVaSzYPXmkZEYMTMVdW++9QK5t0pWRCxFNuGh426aX
rrfeXKvLks7zVINcTqBe4fYwwC4goCSK37fn8UpGhuQbWk6oUGEh2+u9924Z86KrvJnnaqpRrh5o
WX12a8UK1NzgSdOS5tAMmhNN5rxHXLmyYxEYCqLmahd9YXMMTK1rSlYg8Kt+P3wSB10EsNnif7Xx
2+0hXvluZ5E2eUijNobWEQzRa9q73oLkB6QlC+k83w5zbUBodqxCaCufcnsgmE29eLylMnVPdYA9
0r+9UCswioDuGVZc+2bvI21uC9nCziKjiDRA0d/+AxhhMKhpBf626n5iU/zxcQE1hEUP4Pmlslpe
dKog3iBTR60jp8gBxNJCww2l2/iq+tJ2aJBmn27HvDZCPEpWKCZE8i5YU/qwQJK30TFCMBLMVILS
DeW4FgKV8bSnUL4Xa7MD6tx1s9rD3asG6iMFjh8yFfoD3YMEXjmvQBVYZfFXD1ZoBJ1vNJNTp3F7
U6bSAwBxpE9UtKE1kzgj9l1VJ0SJBiBQxLNVikO78Df4omnZb89+VOFZhvJ8Kt3f4/Lr9kRfOWzO
ftX69++2/6xoQlFKpEFzDsazO93pBMI40AerIBx8O9TVeX43AZttmLnYhOqIUkqum7XPWnR99Pw3
enK+h5VLBD7xsBPyShqClqsNGU44OeDVuckKZJtXpF5KnNhcTbP80GVq5BV3U/3TsqPbo7t2yKxC
izoObZzdW8Rbpi3VNBh0SQGuG48ic2WsmHgKEmPp726HutJWAHx2dckCdnY9Pjcrlkob5+bSLWlV
vw76W1P9qZ1f/MklYbk88uGtVr603QO8JoGphJIdOdyOf22oSDyAVARhFbiMzT2ougoTRS0xq+Zc
HZqW/XLLJY8WVtU73+/akYriKm6H9bmKxs356tQh3edJDTeumIPmxXil8sl4WPQSAgdxXuwt0Kvj
ehdts0CHeelyhdpLavXoPU4ACbtl1I/5zpv1Ena3ViNwsYNSgRclGBzno+ISCXpuKktqTmGzBCrK
7V3qed/aofMbBqBXFxHrOClDIMjvgYUZqiPVc2b4pLrv2V0PrzuS5HUX6MujNX8qO9evhHOy251H
ybUNi+orEGmgroIBsvnO2dybs2tlSwrEtuobg/E8Qno+mKpBC7yinEJ4owwBdfl/USUCxwAVG9RF
4ea+Lfv2knXMgXZe6nytIHCvs9DNARG/a/o5bL58eDEjyzLBqUD+c8kdrMB0knj8qWkBIcFIKxrN
7zgto2Gsu+PtUP+qEZsEEm0uWGfhUYSim71O+LvDlhBPCNsRWuo6+Se7VpuQZsic61nTgwUWgpEF
rfFwHhQQ+RcbCpXWosXjoDbHHAfZC7y32qSyy8FfRrt6cJH9xs40idgoSzgd1N54IrrZhm6tDUlX
UfhdDmNXo3iYaV+NaR4jVJuNCFiI5rmWavEyF7nrq/VEwxp8r51T6srNAmLU+qBFyQmNt80q70be
k2JsjZSOScOHUyOfXYaWgbvn93DtOHwfaXseNUVJ+2WqjbRxYuAXACBdkAkNUdHSo1Y+wjzDJ1MZ
VIVPzTwm32X2MLbSd2bl2+0PfOVJhh9i4024mrmiH3T+fUf0/gbPww9RtTZkJgrse4C4S9wWtsX7
EOsZ9m4JcaVZZq+tjLSyHmz66AwgGCCXEKN+cOZkZo8OkIAoqtYy4bYMdKgTkcgA6oe8/DdjxXMI
NzouvS2nSqtYxbjdG6mlKomhTIFTla+3Q1yph6+D/b8YmyVEhlHVOO+MVAatEdb2oQloHTiH4b4a
oj4L66+3A17/fv8bb7uQ9An0qrrBmEqU3i0gswDBvh3hEkUKbBAoKdgSqx/Xxa4w5qFb3FYxUzbf
zfZfZn7hvin/jFnc/Or1SIlvx7u80hAOlDG0X9ZTR91coHB0WYYCAn0pVmZctk9zc1RrthPkctoM
gEIh7wIrnNWuWT9fk56uMruCimcqClDXZcuhyo2uUnh7KOvHPj88IT2Aw3PtJeEPe5PLKaxxcqrY
Vspju4eM/JIogVKmg/X1s0b28JFX5g20SnBAwMBGtdPZpAJ1NeWsKnMrtfsGLj9RoYStMX0YVauB
koriEdoSgE1fVMmG2VGF4TAMKeuGmGl8gG8GhwqsKquknYsyss3FjftKaEfROZB6G53i0TE4PfR6
To/CqvasJdeBbWcZrDsUlHDp40rcXFHDQqBMNHVWyiLX+aqofm/+EoCb7XnfXd4O4NdhZdiooUFK
70JFii82JMmZli5FaKmGT3/Zc2zJPYrD5Xc0YROGN9fqPwBuzWY4xSp/JBtbwwuyrw+QU6O+Phhe
hHracLy9Pq9UytZY67420AcE1GazDXCFqhaztFRbvpTM+2LMJNLRWq/UULBocspgdJgPyiJ3F8Cu
DqWtHyv4hNK7UgFA69NghhXwN9Pv27/rQt0CjS/QeLGQ15lGGr05A3obsu8lelepgIgWhxLoKJ67
/ivrl58T14IeNct6glgtfOoN8kRoicbf09B/oar41AMpYrf6b2Nxdx6el9sZeCgTE4XTEJX+7aGh
TUIMEDrUU025dxrqC0l90BLdoYjp8jYrfid3TvcrecIaEtHWRbfeLOcfaBZ5qxH8Tdq8yKkBWD8L
Ca2Jn6swTOXIG1Ti+tNj7/l2ZTwVIlItEmSTc5cP486ReeVqg6wR9IFX0he0ibfr3+1pNQlZmKkY
Mi/SnaqJ+0ybYTLYs5SaHfzXqQLfcNOc/Myl9lEBYhs8VDH93Vke6+l8vuPxS7DdNXhrAzOzfUxW
A2vsXCnN1NFm3yoiR/nGwcBmLvE1KAjXjzxQH3oSd050O/LlCjgPvF4r71IZlVcOfGwxBZXXQVNS
UjBeGrxkg8a7V6pnVuy8u65U7KHLjK4HfJfBLIaN7XnAzFU0gKAGOy0SWnwapYAA+EFJCUqQivBb
3vqW8JlnxGq3g4O4cjYgNI47GD6sjOYtGroymkzJp9FODaf0y8bwPbhZZwCx4HBQizIoa8hMxkMX
GczPf+GYoEPU1Ucv647SPJXkLs/ryHPnnd91edqvPwuHPZRTYNa4xWfobslbYgo7VSz9aLC7Lock
9qKFLbXi7OMgWM0yYJFmgooPK0VAjs7nfyo0UxiWdNIRFNg+GaCTulYTiYwJeZXA/z4N4kTNu4LI
B0fbSyYvbxzLAMxGReUE3/+iPDuKFi0Sb3JSbkQCMpd29jqRhIyv9fS77l+ctxly2e1MDsvKA/sC
5Jacd+jz622z2WpnP2GTKKngYQ9zKZzU7gJNifXqDdhTFE9PLn8g0Ai/vb8u777zAW+qRAZ8F1tF
WZwUz187EB0sm5xOAkvi0r0H+xXYI2JBjwD/W/XStgww0fKl4I3ppHMBUmX3VqD1Zj9oC7DcJuV3
qE4QAC+csM5O1fh8e5xXP+y72JtZhbcPgTqt4aSecyi7Z5q95HUidg6Pfzt08+2A7DCwTVZhgovD
AxAGq2W1QV5MRcUK6evMLMPcySboILSM9KFHNDSSeW8A01Fy6PWeeqbNX8ou73qfgAmdHWeVlT96
GNZ8UTwPrjJosrSPpJmh5jBRCa8iD/9xHrZqDV7GVBZtduQVUd2gW+rFhVkGsLzhlAvnD6jJZRdA
rZc2QTlrw2fXEs1Xs5DKD7qs1QDsgsU5EKPB7W6JxbHvIRiijLFpdigTaiUwgYHSmus/ypU6EBWv
f/CFwZsIih8QKzUy2CTVA4BIdlHNX4Q6ZiJsS3sCTdOAr3tLDLB1KO+dNqjshn4lzjziRWZR5bmB
nBc0wtAgtQIJH0H3eR6Qu/+BRLmBRSBmVDCAAJc/h0aw1p+bzGofF5x1X0Y21hCRB20jqbS67oNu
yJoQymMC8oKjW8+QyOJKsqhGDvMoVNhYaGNuqlBYi/hp2wVrAtZMaL6Muk69g7JYZv6j8TqcOOpo
0T4uqQl9TdnQyfgsmVknMgNCbafWv7nZ8HDA9KJpCqAN0ntU0M4POrNgBRvoAGmoOrb643fQWrMj
gyOSGZV7iIzN6v8XC5Vg5Mi4XmCSvbnULLrwWWZ8TCpV8WvY33qtFzSxme+Zxm5eeWsgaL6uQgqr
jieW1vmgspnpNtH0MeHj9Ja7sok9TzGC23v5nxzou232nyirRTo4S3jvbUt/oy47mo/wxgIOA0UF
25B1HtTtZP6ss7rjoUWU1nicFXeqHwgh44tnFK53qCa7dk40oybkQgYDCTbstosRRZjZ/g2Vc6uL
Msspv7sW0T7RTNXAfZg9DrlMNpqPhoCcTtgrWv/SDC00CXhHvTc6F8ZfKmn/y8Iz+qkmbgUbE31I
ay6VqM6zhgToCHSvEzjMsLIxaE3DbhnFC5FAb4iGLNwnjqeM0WSI/pfe0upnI7PyE8mKGslG29E0
qxazxv62bNCv1b6IJHwrYPE6lMXXotLVHtJiQnV8CsudWF/Y5B1M16utuJloVX4yaVtQ36g9eRrM
QTHjotSV+xkGqT/tjKgchA5uqCetL+t0apSlfWzhxdYEiyrhElT0man6dSOUT7laVl8XZ6LfoUiC
roXay69w8EBFXyUjuD9GO7g/WoI9GTFsHg1oX1qXUT2N42ve65Maz64B8F5jQcM74OiDwhOo4Kzx
+1G3P7PFQPmRtYRm/gqC/IGanVUdR+ioeUE2LgoA1ID6+mPZcxp6rNB4VPXEg2jcZIlvZZvT5W7E
3Nm+NQmD38k5b/a4tv8wP5vFB5sQFdQgIHCQEW/2bamTguliFgmyhxZ+FdCTZ4BC26KI1cUTdZiB
gfUyDpQgWam98pVT7pSYEKM1/Wmk+BQa/GRYAMxh8yPr6hnqChXRE70nmHRLaweInRWAPYV6Z7tT
VAOjC5sXu2wcJNsOP8HRWm38UsI7Jchwk/SrFrd6Qru5iVA56n+N2TLgrtEW/kfpcnBmWhStcvin
QDYs0iq9eBCdl706ZdMoR22EBEPsMIioHrg3jDI06npufQeF8JeZCYByFWkhs5xm4D1BbIfTI/iu
uMLKoB0GV34Mbbpubjx3kGeumBLU9TZHCJFQeoIdmUgEEiAuDrZRxFP/R6n3OhfbfGSNhNrzqp8H
ZCBwn5v6jau0KHer+Zy4JNdeFsWefaAR7ViSTo3apocF4jhzApEkVwUzAicFBAyVmDqy91ULQFFh
9uSDMoz/fhSgKsDaQlXWRhP4/ASdDUDuudnMCbzrZWA4uHdhH7Dzntuk9AiCFBPTCzQ5dMEg+bEJ
Mo6MQg58SWzHil2oQRUOvx+Zjcta/vGyPRrBtXDo0/8z7ARoZcu1QJtiMilKBwmFPvnTmJkkdjos
3maQE0y+FycwylndeTle3nm4glAzsgAeAVJwe0nULnMEm5UlKTviRdY4Nkfct+O9xUwaUmC1PpZJ
/5tTvNQBeARdAur/m3U7sRlOwXqhJgUpHYigmd3JmxTYZspJ2XmRbZ4I/wmF2hueKSjC4cF4/vkc
ASTGoBM1Ua1M3kEP+IfOXXGYSw+XTbYsj62t8aDWlD6+ffNe2TIGKCxQ0MQNj7rMFt2kKm2ZU91Y
khnuFR5q0ao7HcXopSOhgTQh2T1/mmB8u0AJg7LZLxcAhruMpLd/x7Y7us4A+GBIZID7WO1CNq9E
NCSZN/FWSyDEoELODOkVckZ78snc9uDwAo00doMd4KicA7kgDfbIxOKmhJecac1gqojpDxBrZjBq
vH1oRlU5qYBTfeaCiVgvmiEEori+a4fZO7Z90b22EvVk2cosbhvSP0I4nL/eHtRl7oQx4fDDx0NS
AyOP86+qdqXeMX1UE2OWj53ef0FTw/z4IrXXNximDWgnyF+ex+hkOYzIaOZkyTk/6fqchVjP5U9H
H73j7eFsXpb4RHjDA537nzq88U8M9l3lpgGhnBZGp8PGrTd9z4KnH2sWKPPOfK9CcS3U2iYB+BAd
NeBWz0eltkj+Z2QPiWdFtghYdhB7EhCX2TqmDPc9dPVwraIech7CMb0C0+oZyaCW/YPOmYzUybJf
2sZgD8gIbN8ebR6AmpMH3iKnPZj8ti71bzpxOkJrHP8HIG5zWQ0e3llGZhiJhhJ4JaSfeSQU1U/F
NENPRsztDiaenJ0q4imnQSvvbn/O6z8AjmWAjcFZEoLy5zPgNq7hNbD3TAZzdWLMo2qcg1rt7x1z
edPUz73W34EWDoiS+6QKCOOUe67PVz7zSspeYWYAQaPLc/4L+hHx5aTh2MNz/vOgmfSeOLVrBgWM
2vdQQVc++JodrM0kbBd0/8+DoeVCODG5mjSqgf4pcZbFdyfTjJ2KiTehgMbH9KmKW4dAW2jx6Iev
L1Sf0TEDVB89EPSYzuO7xaxkWE1qMjHNe7BkOUVY5Qw5rV1/b1uF7pw+63jO01rEA48MBBUTN7W6
ub4yDRWLHo27pGyJfXS0tr3PM7eOXWhTPNdV1jwqmTCfXOr0O4f5tt25Lm1jnWcUTYCWvshG9Dpz
hTthqLVeBBn1UknkG1Xg2DKKwCJeWqASy4gFpuQeN/PKqBHahcuGu15o25u0zM1idhWMulfbNSlA
Jf8bJYlpV37nQNVtz1Tr/xnr/wVc1/i7U9EoM+h/jAjoAT6k9N8qt4qZ0Ty5neKbhN2XRXnf9n0L
qS/tcHsHX9k+xipUh0YK3ER0dfNwWaraKGz40CZ24wJiX+UgjTZocbjTrqDk5VUGDSB0erFuAexA
1eF8lLIsi9GAtEACr4kuuD2MbZl8XS7v//HtHVZ2oz3jxQ9JQkrxCEc5drx3W/u0ZPVvtWSPXLYh
VGnvur58EUsR6T+FmL4Qj0W5qkQZnCCAiwO1+a/eyygX9scqjf/5ecg3Mc1IOnEFno/dlbbTkZnr
iQVU7wSQZNl/J60IqmHviLpMqzER7yJt1tK45E3WCkRyiqiDt5Hjwziofvh8e74v8+jzKJtzX6Wl
rfaW0JOqmkJ1OnGbx5l113lO+F8Egv8uTnhAY4CgP584u+s9OG4PetIy71EM3wmH4ZyAxKi2U3m7
NiJcoNCnRRP2st9rkXkGjNnVk5rUYWv/oJ19NAwRKZWzs1av7QM8LfGWs+Eyi7r3+ZC8zHEmFBeN
BB379pg7zWfkEdPx9rxduZktaHc4eHJgqwFYtNnYWqXYWl5XWmKwLA+EO4o7VmuA6g62Pvq0tJbI
htrAEerg3Z3sxhEtQt05CUiNfEZ5dNqZ3stBQ8liPclXzAKE6jY3Jy8UcyqGSk0Y01HbZws76P20
J15yeZqt/sQQxoKKARpT2/u5qlauHz5kgsr+HcBrJ87Hu9z+8EsLCSyOSoDaHVQltkatXDZKpRaL
llQ6JBcbGvedhSre8iDV+UfW66kx75zSl4sTbW4d84b2I1LvreNSY3rCm6AhkMD0YUm1jk1h1Wb2
vWuPALMIe49hceVrQafZQGIH6vwlzlRBwcelC0x+B663D6sIcAIjS7p3Vl2GQU8PmhooimlIorcP
NjI41CzV2UxoY1ohNyt2EDT/+H5D6wVpOuyVwFbBujjfb7UCcmzBEKUwGyusZlR06Ni4O7v6cukh
ircaqUEuHtn4Zr8tTtNmMzfMxJ3RocTTUfuJve+lPWNGdHtvXx7xWMaIhhKfbSEJ3BwgrNEWoM2I
lSgdENpW1+DGUlv12NS6cZBkkm+FMu7JQV8bn4FXPu5Z9ECBDDmfxTlzsqal3ErKwZyasBgJkb6K
CrOJrgvN9xDVl0vDgXYDlgTWIBBiWwcn2sqxW0RvJUvTW4E7LWM8Mv5BkBuuZUTxkEmvqw89yM3S
8LpqWnpI2ScOtJvo8uRV+VHbpWhe+154vUPTFlsJpMYN/qwxO27pvLGT0i1ZME1mfWfXhji6GS2O
HkczoHenfGeRXPle4FCuufvatga46Px7UdOeJ280LcB+uylE+29+wAuxg+Cix3dCXclfIXzhwGsE
o1uVezeXtCGtajAzz0p616kPtJHKQ91W9tHWhjEZnSEH160Yj1KxjcAUOnloZqntaYNfufEgh6H+
g2mgVIKVej7icp5ydcpaO/HUFq+C+Z6beWS23+w6sVvNpxrolTY6FxALfHV2Hw3X5hv3OdAQMDdD
3WH9+3c5fDd4ap4tqpUUFYAahBVziKZq4SP33qPIXg2FtzZ6hWD54Y1yHiqfFUcZR9dOXLtw1QfL
YLN4JrKsdd9TptnYwR5cbkUXCesqU2MDDwfFl/NwTV0XvckgN6XQLPs01A77082ZunPFXQ5qjYLs
AM64IIte4E0XW8HpqtqJPrjDD30CmAY986wAFZSN4e0D9OqIkOfpHspDYMJuNiR1FKuGyLSTeLwQ
g4+6oaCxoGA57lwKVwPZAOyvtV8QITabUOtdtP4nfClc1u1bnTkA0Spqt4MG/UfSP3+mr7cb+gKr
Lgu24GY8jKDhQ6EhlFi5R796XePBBospAMUM0/0oLNimz4t2386KjIjtGDGgAc2BgYT80mv1nUlI
HahVBo4e6bODq0zQW+QV/0I62T05hbDDaeDVbwetRf/2l7jy1Y2VoQP0I7Cc4Meery1HDHj6lyxL
nCbPApqjnGo31qu1S429ckZhc2J14e5Cfg9M83mk0ZnRgbX0LOG4viCSohbFV/jIYNCom5S/emr3
sN8Y+yk07KloY7cS9G2qLG1vyFswIS4d2KGteo9YEWiJb5s5tF7xvKRwk8wlJASzbf40KIXHQVWp
4p442XHSAOCrGqR1g1CGiMvssWy84UkUojrVlftmDsR4qHHw7zxTr3wOpC/IxyAnjwW7BZup2jh5
fMxdyGva8pOdoy1Jm7wD1JZ+vP2D1xyYWR5WLsrxW/NZPq5VLhimnsDWDOzml8FBRIF0P+08P9sj
P1yOC5QKFB1ARULejj/PP740cgYMh9OcqPtoe4MPeJHtfP/oUl5bDqgOooqOc2pbDMZQ0F2DadBp
adGZbWbtt6lNSwCE5F7afPEaADIf/UkVaCL063Aon4/GqLzWKHJanzJcpk91Va6lVyhe1NDIucfW
+SCNFyc+OiVQvsMHQ3cQZ9l5vEIFynZEd/3UNqr5KlFmgeje6PhLIf4sGbeATuFLqBWG96Krcxvf
ntf1jDw73BAdiTsq7SveF4Cz8+hjn3Fj4BM9TVVunki7LFGnz/OBFfxPpRTlEy3AJSu8ag/3d5G2
rYGR6K7Ghbgrtr07Y2yMfGk8epp7eKr5BkCAcA/OslzzJdjOc9wsfPhD4Oj20V2IwDigUGnGWw99
n81RVSqETa1WdKdxAS5sRkYZYTmVvlsLvnPrXh6La6wV0brKTKJ3tolFrJbotdF0JzAXM2htdF7C
Z6RpGtW056VQi7/uRMz7jM+k9p281J81b97T9tsCzf+tMFzuKIg4qEaCNXH+jYULqrhddt1p0Qb7
FTg5B730eUUvOAYmYFxORMg2VlU6vjbWCLBtWUO6R1IOjppX2fdcAaONZ95PPV/aePFkPNuDEmQV
737cXo4XR8k6YRC+Wjs/KLRtT+8OSkheVw7dqcqIGdW6+9giyz50YNb/vB3pInlAJJzD6GaqEE4H
7Ph8UtD2qWAVZ9HT4mll2NuQdECBYU8p7/IwWXeXAc4G9GPWNuB5lNJlWV+CjYUOaMYrkAhaKKW7
g92kkFohIrBbbs13t0d2OYfA8UIRYE1g17LGJlPHW1zW2NV20ptLvry2fTUXfgt8Uf/UzZTI6KPh
oBIBmBuWGXSHLvjz1miIhY+1m1RiBNDKQdfWPUFfQrX8Ui1y9mG0xgo/w47Cv7Bitre1rs4cGLRx
XSeBNp5R+pnqkiluba/IdzLzy3kErwlsbuCOUFW+QMVgySxD1ZZuMgPiF4AOXZQ+oGLVq8gKa08e
9HI5ngfb3AKo4IEONiE3gGmDC2qHRn17Ju6HT/vV63b1hgZewgBu9nw5uowWSzPBFL7sJ/1gLAOU
JbGKAIw1C1idCFCZ/oe0L2tuHIe1/kWq0r68avOmJLazdedFlaQ72vddv/4eZr47bdH6zOq5MzUP
U6kSDBIEQeDgQFVauTBrSWVxfl87fNKE8135QbCAkHopu/HjqR6U0PBmfbTL3j9EYwR0QPM098Km
4p5uW+XKeqJngnC7owUSoFnqbRC0UwEmHhVDgaoUbPmTwqec1eroh/vbGFvGaEGEdZCCnhG8d5Zq
yXol4A1SFh6vJttIw30tdgLnGCKrbnZljpQg6qZWK13yc6UovFTtbTH/KoaTVkbbv1w2CMELEcR8
IExBExBlIL4P5pfIHwvAhtrYjcFGnfNdxsjwXu0NEfINt0Li3MALZblkYC5KOV/HEKmujwBkVIIu
uueDPM//9n1I5ICIiPChiUjoUVujGClSRoZeeGMQ+bshA68e6sos4mzarnGrkzZBgnz6pqCj3C3g
9Xrd4Wl0QFtvKSRW14G+H3N5tGkzBn/p2iELMD0NeAgkYnAwqZUb1AlEYYqvHFL+qLejVdla29q3
TeAqXPgWopKCH7qPCNfRcnsAACeZCkM98LEKhuk0jF/Al5u/9HgS7avJCH60eKvuZ2D0NoE0R5aO
dqFXvlODkzrW6abj9Nys5aDZ52VaW2MmfxaFITWY0SwHKiNgoONX8mPBeYHHObChuH6o2AbvOz/W
51w9BC9aSQaoCU5/1/+8vST03DYAQL6J2ZCfgeEijqKWpJTAAoAmcv2AQDYD/6wRuGlVCS4g2cUG
FcHRzqe6ctqx0u1Yj5J7tWnGDdeqeYCUYOfvC1GvHF8r0CXaNP6dxkXFU8sX7dnox36LHAe/w6g9
P7brJuDtthWMzlSnDtzPwNKL4CAWgOhleC46NoFSBsl06xown8ibUg4F4Gr0rM+qfpDTCQ/DjSA2
O657S5DfuL18LEH0HvETcB2Nph/6+QBogyUNEsZrPCT9y3+Qg2sUGUJktVHUXBruLOZtG6F59qAp
IFSfVcfIo7dSrpxx1tzbolYOPaGV/lcU5VomtSv4LNT1Q2t0RzCuvWiV2053rcKDPGdg+EuWMGqj
OC3pOrGAXgnUCuw7rj5vW+k/bBKIXFAMRriDe5N6qohpF0k9UN8H9Jzm1iCBkqspan2rT929rE0C
Y6/IXly+O4nxAf5BKGQAVweGablXfC+FvlBA3FAbo5moeWdjnFLOUIqe0oQXBFqDEMCB7p8YOo1f
SpDzig2tCr1BjMrKipTAL50+bPvXJujRIhNrg/jeDA3xpVMajtbYTF1n8aPYTlZSGN1Tp/N5aNfB
EGCgFzhvAkxVKsA2Z0rBhEZdNUtPas4LkpMnGE+K8CmQhE++rCUg9KeuJhyu38/ZSAwqVlXsyvlh
WoKGy424JIIMpQ5WJsnjrMQKdwCEv3ruNVPd8mgfijfsHkHyHFrsF0TpqNUAvUwCR7pHt2zUONf1
LvD02mzd6h4T0D6m2t5nDyXr/rkyDYB5UbgEbSoZ9HgFxxamLvLR8xp4RgxMTq+fgOjfyrUSmnyO
VlThra8Cu5BiVMayV7TSmTGOu9z1zsSxsJtXJ2/5UzTqkZghXYMe7SHwWm6f8TFCu2qTgtFj0E2N
yzd/6VO+hWm4zgASN64g20NbTErYTiCKTV8jiXP66asPn9IiPfTjj9ui6FgSxwIk/yhcadhN0tSz
PH1cm0iAo8+BJ6BBTvT3I/ocJlZfL3FLlMmQrAeuF7x/SUi5FGIoRS/yhRZ5dabfdf6LLySbIcyw
VYz2hSt4EtQhtE0IWHD/Ig6gHGRvGL4fZiNAZAJ3ULRicCS8M9DyVzwOlTRtkrEYnVRQAlcNhOQ4
hphwOoU6WtVCvd+gH0c88QNg64WA0LpC5HL0EdY/gCTnXPSGdgZAeQgYrolmjCGuCcPxEP+iaYts
AVXWk330jkRDFHshWm/knRB4o7JDvTc7GnsBbXXvzS/ft13/lP/Gb769/+Tb1NZANl7Q8L/YHDqb
quZ+2AgoTHhdhpyb1RTefCoETJfYjINZMcApV6XDfzT9X2kCT50i0DjlUSVBWhX/CoMKzK8T6Gbl
DdyMqxnoRJoOfaLb+St8aarNDF1XxaM4jE4AVANRKabEV2j/qSdQBngCJgHKVQFQmo/ypUIovgWz
4kdcC8pRUX4G9WvXyJjnCYTe7fVe8SNguvvzE6ijUAhJoiSKivWe3oP4RZta0+fsvgWzAwtptXIn
4ElFgNOo85Fn/vLUhaMml3hnx5hMuh2qr9HHDPL+LUOXoxg8K0nHeGNdH3KMAcfKkgoAIgearhnN
221ai13oCZHX66pV65GdAxOuZB+3l/Aql4oLjkQKIAlAaQfZGGoNdT8KxBgRtNe7iila1R1mJFmh
apZ2wzDYa++IrBlgC8jFAwSC+slyCQeu5PVClkJktETScWFm3HPGEkIzTeD8Qwq8MMnFfFMTLqXE
mFiACmIQeYMzev5etc6q7AQ2Z9c2ixhwbZMuRVFxQpzm6A1NIaoqfnOgQD7lxqGt3xkbRJZl6VTQ
4gR0GJwaYi70my8VAl9AExV5E3nipjpLP3gH3Xhmrbmn6gMNwtwxf74tcG2bLuVR25RUkyLGHeQV
AobVYNZJiNLTxEpvXrvKpVbUeUqUqYk5DKvxotmJHBcYJ8GpT8ZvmZFtpEcgftsDeWbCIxP2SDoA
57RA0nxVidCL8qpJ2ZEPCsyZCc86yGTL2bAisLDU8g8jKEdTb+uHeeK+KvShcqyx1ysOEy8oPAzx
tAYsAeovN7JCGA1Soyz2tAfhQX3Rf6n2Z2Hz29rCRKr/4D8uZZFNvgB2zONUGgRu5TX5vhTR0KR9
1BWIa8e/ZI76Xl6cZ0QIeHDgsUv85oWgNKrCKtWH2FO52MoHdKIrmNEbM+gIrsrP5FSjVYKQNJHp
9t9e7EIMgQMEeTPHHgrOp/io7oEJzc7ZuX8SvMry7SLJzWnbMTzW2gEHWFJDOwHS/kh5LpUL5YIL
Z1kG+yTfmRxiFbQ7m8jR9DIj1Fr1WgTvB/ZJwMYwr2IpScM7XoCZRt4PxcUg7fkwHNEt6TQ7PIAY
8fCqHV7Kojx+OcejkHKQNViGaZhvjfmKKMHEA8QaGBc0WSDad12KonxXU/Nii+xw5IHN2PlPHwe/
DSrKQODg9lquGS9gcG3go8ehidtjIWSDSQIz+7Y3XDMBYHL/FUJpgNehoM5jjXASEz3Vsn0opcJM
jFNQ6wwbWF0rtFNo4J2HODrNIsrVaBhJB44WDZNKQYr5wHMDq8qzet0DfIWgAizTSONTJj1WRVnX
Kc7rJPbjBuOKcE0as2LXAAijPKF/TpzEo2aqpE6bj4bjD0bMMIrrqA0xMiB+oIrAUcYbZrlveM6P
oN/n4QcjJbQ5Qz/UaEN3Ql76AhOqAhIovC1u7+LanUa4z9AhLKL+KVHu0J/levQTcpBjY4NkzbzF
4zex4jhisdCs2AuiG8AcCN8bCsPU7amWfFcN4GH2BOWrwPohJJCS2iKNtH+t0kIQtZFB2HWlHHOx
p4ipA4z63h8UD4QYzm0xK/c0eWui/UUgeR7aBQbo0u+zKEm8aDAqp/TzYDCn2fhQ4wzsZTyyB7Hu
C2abYxoFuvwH1nSANc+/+AHU1s1cVONxUyReI/A/RI7fdLzykE7c1ufVwRx1+T5WpdcqqLZTh7lt
KHECPxlXqZXFXWiPacabEZDJDLewYlCExB9uB2Vu9O5SvwqEUWkKdofEC2sFzKqxk85nrWSNLlsz
JpTbUHVGWg9JIuotW8VS2AHDRnRv7qrqPZQeBDHaGkjU3N7lNXVAy4ZUFJkthF6f5ZGMkIeKeCOF
OhKGg8poD9Y+muqvSzoq2uMupNAOu5O0wW+yxOscFRiIMH8Wmt8Feqyfb2tDTJ+6dUgljMBq0byB
PrylNoPUG/FQz6nHiUZu1X1Z4Ek6OLeFrC3ZpRBKmUlpSzko+NQLU0tyxNz8D+cbk0wR9gBAhPIU
5UiyoJaaRilxHTQ/xPQFYzTr+Ou2CmvmhUoU3phgNgeNAvV+ETAaGIQSFUQE95jBNyY7UBqp2e62
lLXdAAgWlw1ABSImgy93o+p8pR4VeESwxZe/0bzWWIqCPmfGrXLV0I8QEcDYP3Kom7puwCA4CGHi
lT9SRINcaPoCxqv3vskHrVVX/MbP0n1aVuY8eSmIRXNBZlQU1m7XxW+gNq3AxJRSw3AzD0mw/Beq
Vupv/Wd5qHU7LJzwdHthV+5RNC8j/w7kBuFupUJvvAqjRhnixCs4b4qyhzFtMeF1OyShE5as1qwV
c0cCFakClANxidLI/K6O5ECLhcTLRrB+qV8BmKwwXolxqFYsEi08QM+i5o8M2vfYuYswv+eqEDSB
YIMt9Q8+bVGWccFDg01k4VlX1UEyGN1hQKypPOVZ40DvqmYUcU13tSkWgTXP+ylnYR5XTJ8UUUn3
E+lulKgDNlR51MSaBreqq7DGwOKb+j+sGLYeNWtgdzA/jLL6dGjioAUfsVfVnxj80BO2r7kyk/rx
trGt7Qwa89A2DVND4EYtmBr7MnDBBlRBHCwNIXiCAkvC1D6B1USztjVwFAS7iQcf6DGW/gKFnnoE
nDf1FNCkdvKrAaYejTUEZU0dgj5C1Z8QndAY96Svej/rGwhRIzPQMRH0QQjvqpSFLiHLQl1FKCUR
JBcpJgFhSymDrpKxySCnSXwzihJMH4t2iVrZLZrTimCPyWt7NEIwwt21Jx7kobMFZoEb/ap7LOvq
aR4EXE6eeELHQGfym/xBB7uK3f3qE0DyGN73Oj1K8BN/BFLmUfIxGqzAYeeFT6KT2tzz7OSOtLtt
g2tCCDoNaDg8ktBWuFzMRJkxv7GfUm8WjsloapZYAu/n/pLL19uC1vy4glsR+UPg/MlshqWkONYL
QBelFM0qZubo+Tlx08TUXubfGKY9sWoWa8Z4KY2y+JwvKw55UxhjD37Q7EMOOrPnMXiPmRwlX6LN
8VIScVgX/nUuAiFUONAAzt1h1tLt+IarMR+cVrWKBJMuDlHsNqXdVfvEvb2kK5fVYkXJqb+QXKrg
TxwNEV1Nd2XojU7zq+lM/eP/JoQ6bX0wz1GgYdvGZvMWvyc/58Lyz7dlrLknNELj6YzgH5AVWgZf
h50xpZnXtPGvAs03zYxuJrWx/29iqKuDa/gR7JZZ5pUYJJrn4W5OpzdNjllh05o6CAG/wep4ZdCO
EFA3X8rnJPMGdEGbHdpr3GQISKFBYWXT1m5D3B8AORFeRYTmSxMAagQAKCHPPEOKyawnNOqqGqsk
tHKWALnHiww4UiSG6AhiDGrDGGb4COSWrVABkUAjWiiNAhNn3t6htcwyOoHh9NCQCegl3dGq6RVG
i+gjRll1+64JTaW9F9PXqth0JZAXn3y/n6KPLHhH6bkSQA3assKLVV0JiQ+SOYRHh4qsY78upHGA
uRf8VsOjrYzcwY+sgBUsrdRU8SRETQXhH4Br6Jlc7hxoRuMZ/2UeuBddGeTVH9l+NH+bEvLWuaNY
Ccor/2VxL0RSxjInwZTIQ5Sh6tG7/B7k5E5khq15FPbVbtzklsKQuHIQoCO6xw0yf42nC3yCUChG
z8M1+mm2KcAHhuoUFx5vq7XiBcHPAob+f/aLZh7q1BJ9H60PulcJTPjzZk4Fq5YwD+GFaxgp85XL
EmEtmV9HxvMB1bjcs7YCPkdJcNpykN+YfRbEoAQk8w0nedyVHd6TGXow7yJ0YP6HlUQvFpjVkJZF
QoG6ppGsEcUM/3ia7PX9786L+78HkKDdDHh11PhhlyBOWyon9X5RhkEYel37UQKGzytohez2GVpX
DRSib2/aimUgIwvgCPBvpL2Mup7BYdao3DxF3gyy57zaN4FsYjzgbSErZxnRIUJoAHjxHKfzsiD5
zMREkVEPk0/Z3Nm88qUaqGn8PXqE9Hn9kUOZRaSFCAxllMM05az6mt1x73FxBqib4R1XLB0+HnU3
4hphg1RACPr9sQZtbeSB8tTR8WCwI0VAaV5A8Jklb3NfCoxtWl3BfyUCM7y0CbkRpBJ9B5FXaqkl
4/kvxuccHKuYgsHQbdUgLiTR7jAtMTUk91FSbHxAqQYeCqrvY6cxyk8sOZQPNLpqJJSBkZdVqOBJ
sa1gBi0ING5bHjkrVEyIQAbpGRnQQSToqLOE/jU/UfQcIIpaGTeGkGx7aWA9U9eFAJmIZh2gEunN
SYZGwVRNZLNQhZ3V4EtLpl+31Vjxd1DjjwRqU3qMDOtSjFwEMXTjpPI7GHytmte2nHAH3gIbTzvr
tsA1lfASRlX++4lPEyR0RowWYBUCUep9yMGMwE/1y20R1wYAfnkMT1Ighzg8YvIXQTM4f/xRyODD
uVK3ijAx2/ZjZNVGrheOCAE1HHIhMKergLbRkrlDntwrSt9NDeU+lp4jVT6E4/gQZi3oWrTtbbWu
Tyqg/bggUMuFM4JPXapV+5xsAMOdeWjSNntcROMx0J/6+K8dwlIMdXzkzkhbDAvLPHQQgF9Z6+7n
8l5loeRYylC3Q1T6bVjnJe5Z1UlTBeMuGmQYsyo1a+P37XW79qlQiBSWUL3TUCamFBINLtVjfsiA
CHrwo/KlBbdNiRlomONojqFq35a2ZhegGkACHYE0CqCU8fl8xyEqRCQdxqjsR0iOceNLJbdWVbdf
6HdiJ2WuzJ2cXpTMEM2SJkWay5cLtHbk57Lz5DSu7QYQTRtMXcVW6pjTmFdEIXYAcwNwCwjg6WeC
BmxVMYVC7yWRL99lY/pjjAPRnTWl29xexis3gSsdsAhC8UFamehMY+2rIldVfe+hpGpzWmmHKSMt
Qq7ShQNfSqCxEZmfqk1dQhecVs7sOr5zIBFDyfKk3QK8F1scX4uurDSGPSaj8HxbwetkE5GPKx51
UwBfMZ99eZxDvRByBKG9139i2JBs7QTNBHkKMJ5gzrRqq2Hoe2WY3/KQxsCbC8Udus9Jzwo1qXTo
OzZW8TsEGgo89J09c4xr/uq4UXIovfrKD9HyKULO6AZKZWriU2DX0r3ILMqvWqP2RyPqqEmdHIu+
AY1g8dULiGV30W8D41lqJ7Kev3g7cRl7xlKN/P3iYgmCKKx6ACi8u/nzGNrC/q/xR2TtdExaQdcD
RvfSDW+I2INmqLB282cRWbNViLZz2+yu/C4lgXKGRYmMY0asoFEPKWhN/UYBtSkYkj9vy7l+5lOC
KAeP7u1OrBQJxys6x40d1UdZNtut5/cmho1iNsTrKG0S5ReL5okpmHiWi00qlSqY0wCClQfRwIRP
a3DDynrF/FN+q+x/1u+lyVjTVTu82DXy9wuJc1slQihg11r+JZHu5OAllRi0LywRlKkXfsRPUSxj
NaVjP34M+l0hvTF2jET6Vw7xQg3KuoFbnLOMGF8SZjZov4zQkn+UjZnYaAzLNxg2c1vgmosHIyIa
0hE/401K6QSW9FgC92rv8dFo8j4uY6lkiFhbtksRlEpNiHbqOIgGT8RMmJ16iBiXPUsF4nMvdh7D
GHLIgApt/Ca2D3F/vr1Eq8Z8qQD1HgwlgWsqORw8H9mHcofGgSq8l96Hp/5Ov+cPz9FDbKWMNzVj
0WiK97QNAJ3VgsFL88ouhMoqgE/MVQZua1UK+DZAdEiyLTr5+8XSlRG4B9IcW+OPlmgCCFAzHhpr
9x1Ipv4VQJkXSHSGtGmTwct/AbthxcpTk2363qmjjcwqRazvE6Iw0D6h2AdymKU2YY5ZTGASGrxJ
eOMJDbmLDJUZml+ppVvyGzaJod1a9II34T8CSY80JbBPxrbWiECrlCw+srSPFiwtA0bLIEPGMPP1
pfwjjHp58GqXDHpcDEhkTl+GaY5f739vDSBCwhsX/RgIj+kYXe8w71oKYHNlfcrjpzS8m+Kn22dp
RYmFCOpCKoqy1BKQnXqi8LNIf+G4VsVDg/7/o1Awju3KJbsQRdzGhW2LXYmuY4x48bIUU+KGd0n/
OWKCiMB6g67LQbEXpdjvGRdLOcS5Db2EMwQTMAbdynUk8jAZRjZYFrAS+UCjP5IoR0cYMIRJw2Fq
i9hKMK9HzjknkSzOH02VsXorThWk0TpSKmigNoDlWWoV8JM46WU6AOPembk8mwOyX7dtYXXhMLvn
+xkNPkPK+SiCNLdJCYMe+H1WBS4oE01Z3coYfHxb0Nq6AYKMijK6YFCXpyxBr0ZlkNMOM7dRnIzG
XVq+6vlPkl8Tur+P75EeB16CzI8gOJDlsqUYfxZFUjECJ98/NZyZC05ZWcCbJH8NTQKR3qUkSikx
LoKBl5vRw8QDMFFJcWh1dc56SF9Xk4kYQA3wHyqHCIyXCoHuKdCUqB+9VrJKj3f8YsNz21E153RT
7QpWd+6af7gUR5ndoGdawY3YqlBKDuovTgzsaHoVA0cQNkAZMxosVq6/hXLUbk3ISxpjAuWUPraz
gjcz/9SzuA8pITrSxejEBTQeyWTgaehJSphx2oRiFkdnIVCPYAJwguSd08Zft22cOq9ECk4Qvk+I
aVARpfYpU7IKXKpGfOYU5ZXz23t9iNS/O7D/yAAuFlx6yINCztIWfEnoA3nk4nMNBtU+PGTDXjdG
u+6fbutCOYZ/5KDyA7cDOlokq5dyOMlvQe6WJucWzOBjELp6dJD9aqdFjCT16qJdCKIChnHElGG/
jJMz3374+fNcP99WhPF9us2wj0pVxbSu5GxoyYeBoX+G2rEeDCwZ1MaXylRIkpol58TU7+reCvGv
cAhdTGDhMbbeVKxK3rJoVGi3QG8RfT34lZJyEgfN1LfRnX77R3kHaKznv84/by/hyumBDfxrCzSL
ZKByvYrZj8l5RIMun2JaYBt17mjwI8O4qVju/2mEUPW7LI7/XRodGdjQ+n2dnEHNKVqYqCwOZo0r
1ss3M6vARAPDr4RRbq4HsVM8xxBW6g/Z+3CPgatNZacGWlmUfWuNd/lmMm1WF9f6Wv5RkXJ3QSRP
4sBVybmTSw9Iu22ZgZIo6fy/uwS/tUMeFOlXQv6FHPtyKf2qVMPS19Cl74vHWUxAL6lg5qK6n9pT
m/2MmJHE2hn4HqSExCsa1Og+uSiOcj/tAuMkDY+Cvp8GFhRuVQAUgUMCRQWiiKVGIt83qhj0xqkx
PFl/mFGQvm3m1L33vWRgM8fUezhXdGxRnqhT2jGtNd8/Fa1o+cIDarZIxmduBzqz8VmueEYq4ztJ
fJFn+Ecg6SiRSfiFUetLjYQynyWxCrkTxq1mk6mmst1FL/XwUvbTLuvMsbIxLtIoXH164SOzkDOM
OnKVqrTiguElr80SqBc8P8H6hDsMWbflTymKPimqcuROoEEAG9PoZFOEvnPG44bGWENjIF4MZHmR
20PLMI0CTrlKq/w8Ds6Hj+kc/1DU/bxRRqfYRZ8y+t1LnLjbe3rtUVTCSCcjgw42YvB9LPXS5CmX
QyWNzpgkaCfwJdW8yY/pVxgJbpC7EQvHuOKUCWACiFowogLxRMcAGseP4NxFpFFIitWE2UY2Xo1P
9CkpgtUJ6X7WwrsZ08tvq7kmlgCR0fmHJzzgjVRYEGtSUajAKJ0bFBFsVZ8zN8PwbseXasxXzap8
pxkDhjqWQ7hLokp4NpKcxWJ3bUMI7/FaISl8IAToshzXZwj+mzk6l9GkWxKn4fi0BbcDM1Zl39aX
ek3AjsjgK4RZGBGEAif96Nf6acD0qzg/a49BY7rjPj43jLj02nKWIqi7SOoUH3N0iQjB1Dmn7UwN
GeJcP81zekiDLQZ+OLeVWpMI1wlKDmDPALmhQq4+iDI94tP8XItgRQbFp5lLXmDYRWf1SBmrGsNo
WPLI3y8e55KSC1KiQJ6s2xnmAIWlIyrOnIDmAqyrT+L5tnorF66B1rl/9aPTaZhHPEdJBHmcYOnt
u1qbgAiGc+605TYrrN63+mjXAqog1RhkdmojK2ORyNOUJMRwDMCzSHEQTfFXLPJAUvN9ovn5WQXp
tuLV033PvfvBndA9ZcWhKz+b8gPUF/rXKJzaQnfyQrCaKDWlMTokGLKUBtl+rnmXsTQr9oyfhaUh
9ShMWSFH62Iruhp8xrgf8LNA/BF4qu5lP4V3CcNITf4jeESaod4odxhm44oes061YgcQjsluIPZA
zo4Ge8dtKlSaChSP0BkmOI07OP/NWCJkQFdAeqcxDtb1y4Jw/wEyAHrhby6Mpa45iPjUWuLycyjn
T8lZ1BEGZc9ByZrdsXK9ktYJ9CURMgeoRgKKi0VtGvSkgue3OA/tuywPpuEfBhvnKnN+flWO8RX5
d6n+1GAORoTpWfGBRbBCM9SD3RCOkAyjQIMIOrNpTNYEtu9IbXj5jMZHr7gH5/xJPYn7eBfs9d18
Mt7C8/CkbHxXtmvL2KkMf0I3hV/Jp6xK0TGaNAOXwDlXMYSweYwq9Cr0dimgvtoftUgE9d+DMeWm
2vsM2d/v0EVsQ+lOXUg1hi2P8ODyWbTyXekm+2zTHvJtu43d8TBuo02wU914GzwoO4wOOiZu4Ypb
cZNumLxVVDXnn1VASxD4QEHpBQDq0gyGip9DLsAqqMKdXL7L4h6PJlPidwq3kYpzq7jDyMT2ivgo
rT6I0YFURsmedCMvhVZqWY5VVClncKJ8oX8wt7O7wMu84OibxUO6YfgPosNCHAINxJEIcBDlgF6T
ujr4SVebTuTU84/0IXiTcwtkl+pDeYen2hzbPCOMu/JWQC0hTiRdhWSGDM3RjNwxRualCYjPDafr
dyl3qGQLHHgSq5Xn+ggTSSAJxcxUEr7RJ6jpq6buitQ499v+0L/mj9Wd+NN3B0/fJg/xpnFCL/8t
N4yLcVW/C6nUuUlQtFcNH1Kn8Ms/ccMXUOFmu9HCmuX3yZeofVvoR50StNkEzdhgJcva9ovXgHOU
baWa3bnmvVG2jOlFDN8wAB3muu0yM8FEl9uWc/XmwVMb9EsI/fHgwYVIHQ4fjTfaJI3+uQMt9FY6
JBjXvLlXn29LWVFzIYWclgtPLKR+mQ3z4J8z0321bn/7OvSlVKBCfL0rOJ6f8PHufkIv9cPTcPQ7
szRFbBlDFPkUtV1gxYcrJ814uK4pPao0FkdukPwzf+IBZ/o03PzR/8nvYPhxZPmvxpHJknV1W6Jj
UvgmzgQpAChtKe38iQ/kThGCR24bHKLeHg+G4Yz7zH3stvxHjeJn8arYLDD72qKCahZZTEIcxF+V
oZShUuZQDsPHTHbxWmksAHwlQHEkYEoql9VXtGKFmB1EpqGgZ0pBy9/SPqpaxwzQPAofc6/boKUD
RKTNg5+ZPCNRd72Y35Ef3p2oRBCo/lKOCpaXaOZAFR40iTn+KvrHiUOvestseLgyFODPCMEeMLG4
9uGYl4LqwleroAnTxyA19Y36u8akzdfwlcNt4EVu+Fv5Nf4dXF8ntPyXEinTHEVMaNCNIH0UPvPS
7F/nyWq8PDF7FmvKlXOkBFEGKQ9jFfABVIuAUzCVs9aYorS9fdCu/AUlg4rcQC2ipQKumMf+aDgI
RG9//ToLQX2eMrexBTt4LOHz4VNx31ixrd1jblf3w85sBUyWsYmR8QyRV8krSiTl6Htf8oNmhsjB
+RieU9FSbeXk6O3et36dfInhqK4iekoa2cMLfwss3azVREGgSHW0Px/jzkW0N98ZR5lFubsmC5hS
xLlozkezKLWYAsalg2pdxF5hbE5gckixfE6dpW+5wdRYpanrZQSNGYRgZpGKxI5EWXk4Ssk8BMnw
qHNh/NDFQ2OLlcbbt3fr2sThGlBaAW8l6X6l3Tw6bLhqCHP5MQH8B61seBQe2uI4y6fbcq7NHHLw
3MNtgqgNVf/lNsnKlKYx18mP6PAWWlBfcVak/7wt4/oRQIbBXwih9ifLMCq6Gkb58UfyDnOIzqGb
vuYv6mf/nrzelnX94PmWRQD6pA6OR9dSoRwUgZg6OMuPrTsmb/Jb3qO6+2RIn5l/TJKdAoq0NDkM
mGaAnLdwEkVMP3pp6p2hYGa82Xhp6tz+Ras7iek5//uDqGM3KLMQT6kgPwIVOTnA/Jmx7A2p6PKs
3uLvRvlFbEB0JzN7gd9CypFObUqg9mp4dOA8Hgbrh2EG2zfZAQLFQuOKNVo/m6f396/JfOxMFkP0
1eVJCaYutaBSgdMNJflRf05UE0Tn78EuZDhkGqOL6+VSO4NOuPFyPmvaLELIXflY7j78XbIx9tzO
2MRO5N7etOtEESWMuj1RAUB6FlHvY19veSSGHrSzFJgbs91HnmoGx/5e9W2OtY7rJ+XfHbw69mkx
GzMfYyGTF+kJTZ9W5Agn7Y67Q0KVYZdXgQilIXWJGmWVCjG8wqNdnXb9C8dIsXwjBv//xoh36PIg
asLYJa0PuxdPWWVhtmd4nDAva7ZAheA0OJWZLe3Vz3lyZObTl+wOJRuXASC7SIID0U0D1kuJG1DT
DZXH2uNM7YDZc47/ADvZNAcW7Gdtyy5lfYexFxddbBRZpSq+/MhvRi+2zc+jYtUOJkscGSa5csgW
giiTxPSNWeYiDa76sX5ypdZsD/xP+ZgfGruzdTSy1s+hA5AtdwSHFEP2dTCJ9NyfBf0+mxdK9tUo
TXJmyI916AQH/3g05w33pmzmL/TPhiZTIEtXyjir0AiSpMaiKubs8k6/NTY1sK8MrYgJ3jATOjuX
lcWUVSMnPw5WvMuP1V1Qmb5dY0Elq38O991rw3BiK5fBYh2p2wkM1XXuVzBMfVOYoBBgnOkrhUBt
gichYdtFdgQwp+WZk5N2lMZYVh9DLTGF8hUMJIwlI9HNYsmIBHSLi+SeITfsUkJkpGi5RTPWY/mD
/9LcOMZh5hpzclOE4k5io8HrtsQrS0BDP5h08C5DHgbco5RKdVQoWSQJwVMjq8JTXSBVWONwW3mo
xa5eA+mAJiP53BshyxlfOUgiGbEe5r0iUazRTYWhFAX9nI3Bk1bsdLx0K4SuQ/frtnrXr9xvKUgN
E7YYJKOpBcVUu7CMY+inVKErRQ5Yks0WtHTxRm7mnaoldroR2mBzW+zaqoqEbwl4OBgKfZ4lAGta
EPEETwAMWbN6h6qZVeaxWYQbIf6U0pmxi1d2j2I58jsk/wl3jOFqS7NpJSmspUkMn6Y97wT7YCc4
AwPEs7aSEIAxkJiVSBoBKf+YcWNkRL0cPoU7eQ+Q30HdNZ7sxs60vb1411cb0eZCEr1nUgX4payE
T7XLbblt7On76q7eJlbp+FvhFO2EfbyvWdiA6wCIEkstYsLHUTfMEDvswyPmHlj5UTj9jO+rne5y
O4aOVylrShhxNRcePw+7meMKNXxK7p+CxJQfZwtreVdtC9ZqktVaupTlalI+sRIxvznxoRa31Tea
G+z9X3jw7AWH34Z3rI6UVUO82Do6Gs90KUxzqBXdPwiv+XvhsvS5eox+LxwI73CyUPyhWaZyyUiV
hJfCJzS7OCD53Y5baeM/IA/C2KGVM4zJgWBGAuSYIE0pe0fSH01kah09Fc7simC0SG3l0B9UO9nN
lmThMNsg0zC77QtD8LVpYKIZyHwwWQnpWjBILk2jw7xmzS/F+Nv8g7OCSkr6pW3kQ2z9HyVRuyWP
Qh2kPSS1dr+bTd8tnVfJaQ4F496kWwbAB7dUiZjNhbWHQxH5M1FJwrPp/q0/frq6rdxNbngOfqIw
xrpGWUtI9vZCXjnFM1e2kDfBU3GW5nRuh4kprvD3xxiKgUgAeGcVjesKJSj6H9K+bDlyXIfyixSh
fXklJWUqN29pl6teFK6yrX3f9fVz5Jm5lUnrJuN2v3RHR1ULSRAEQBA4J83USjOV+IyyJp7Xbelk
3klOSKon9fH2ZrFMWP9XhxeimEtgEQGNCS038bly6kPqVjS1f/VuRrJt5IzboSTTvXxn3lWeRoH1
4k2P45/3CuiGHKPh/Q4WOjPOENWrFr9j2KWehJPRHswHvH+JdHJyN3CCTeQNbveaeICkPFkbhbY0
cQ2Pa1TfE4gr3evMAQ0BroMMEz+ktFu7IXNDhcf2x5+fQEY+1pvI9R3fif/nhi5YsgLikKULWMYE
MnNkkkwuem2AZfUuuhuUQ0jn/exT0xbvqkP7tqPxQ3msfki86a7vjvVaLnOCMD60FLMgN3hTd9Je
lvCeLHJM7LtrvZbBGPNYhhH6rL5OjUBm8lu3/afM5YWIxX1dxyNIUdF7tyASAk+KCbOCHLVT06o4
Mhpgue8n7d2feM77CwHwlhAmvJa+VNbdBCHiBiS/G6ADfb3JN26EBotu42+aTb2VdrNjbHS3sAEN
s+WVi75fFsCGLoF5BL1/ygK8eO2DJqsNlCht0rOeTxj360mScI7i9wh1LYGxibSL4yqW6/TcA0t0
Kk+ZmdN+coSEKP2j0vJwwFh6wi8PhL4+4FUCk0EEMuL1imLZiLtGU5NzozyMHcUkeTU7wfAogGQX
ExhAOCN+JnpFJ29qzY2bCRMtnV3UD2N50EG5XhbubZ+4Zkq4QYDSFu8ieKxjTKmWsw5HUYaKfUx3
o74621maJk7Scyk2FmfCGtSCTIaLGfjCYcHXax9m0yz0oczO3WdzkvYZPQRe9Ud6jo8SrxCxZjjo
fgVy8EJuCRS5a1FlErdlG1XZeU7nSaZTEZQf6tBFAu1CofgA72Rh2KHRzgfFMJrXSR4nnaaBPxx1
qS1ktLIBd8SpGyH902g6eLNuK/372wqWf/n7GFVEoBsJgqrNzkmxH/PpYPkCAQeCF4iRLafvBWKC
qgGXKKhs5Tkc0YgxPNz+CasaAoM4elkBDo/5n2sNaWIkgEExzc6lqe2ssX8SGpX3wLciA7M4Irp6
ANKOyyMjo8yyLkAdODubYomm1VgOqAVKKo4Fr2VGwLoB9KuELm4gOzFeAnMZGGiZs/xc270Nsnmk
s6an2ypa1K0dHry3vFnUte3Do4e6gFaiuwMDM9fKy6VMFWQpz88NWHwwJuNY9N55Kzdb456XYK7p
EEw7QPhCgxQC5vLnF2mYZvRV2foFesDoPa++uq65i48z67D8EYTXdZmf/aYb7iyhll+1Ka4fhBI0
guGys0QSe90k8miUsMmykQD4hMZYhY7A5Ik3rZlJKW3KdOkFD60m5Ozt97cSABWjKQLlGrSJoUef
+YWtb0xBaRr9WSypif6SsI4GWs0PVfABit8B7VDW49B7sRw9CaFFKoDRT8056EI69ZvAt8FEZyno
c6gO9cg5xF/me+3P8NtQxcJrOXoRAeJyvTXiLFapLtTDWai2VSC5pf+7E+Gi48cgHKg/b6e8cRJA
WmSGGwmR5/fo25JInoH2pqDZ62i9tsIBbStF6uqaE2bbNPzsIjKYd2anOvjbXX2MVRIBVNGaSwKC
Rx3cW0XpCKhoiXjUK18F1W20Y1U2tuj/yUXAX5+ij6zf1Am4A16tgTRoh7/tOb6HTA20GV/94ibG
AFjfCifaxr2kDecM3QgY9O51R+xS0VXj6LMBvYbTy+Z73wmJc1vuV7Rn9I0SL6BklnIQ6npMrJYi
MLe0oolmwPGHD+L5UXSLAIN9j1PxKEb3ikEi/8UaXyIB+XJISgsTjXfKb92TwX94EJ9iA/S2Jo1P
I4agA6pJd2GDTk5P3aumq+m2dJwiw5bGB2NySie6ly3XiIH3WJPxWOgboKxUyrP1IVv27YV9b7dF
OoCe8AXFD6BDgFS4NqRcawbDr4XhLCYhGnxBfqPeWeq20amhbsL52FUl0SPbeNCovteCJ904VjWQ
eeONecpCEia8RnllcZmsqi9/EWPaY62OyRT6wA0Aq6nkDpWbVPeJRRsA2ZZWtpn0wxTYeBUpDrqn
h2/9ix+CTOVeE2nWvgq9bQAS1tzCGI9T6MyGLWfHXEVYtSU0LvvbBBDQuQ6wzn1gtzz4x+/vHWiv
l4CohEQDqEOYh7rWZzIk5TjLY3LWiO1PzjTi5uo8TUS7Dzl3mcX9XOmJkcTcnxLZiNQyH5Jz7Aua
N2oSxvjn0bQHMJRzjt23m8UiCn1VGD9B4QZn4HpRlW/2aTXPyTkhtjG5PUWbTA3q0Mfbxvgt3ixi
gMyJmi/epsDldS2mMbs4RQc2xFjoqEeG1FHZbHlR7atmzCoOrgPbtNCFfiNwAblkmRlyU5wb4Bdu
80AtZFqKkZ9spEovNFpMBmZ50latgd7ZdTVN1TQy6ZBMSU36SkTvkzBHJpAiwSo10dyfRhCXh8aA
3q8ScPCbuOv64BQJAka1R4zsSERRfPmpKhULpqmhwZ1m+tSkpOzmKadgEwBqhVX7FgpSoT68pZYQ
+24356FCQdPa/4qKuBKoWE+GwHFs38MwdK6gKxV1KvS1g1PzWueiWufgd5fS8+i2XnVS7GYTusB0
cuLTm7oF/RyPPPt7AsNIZHZZ77t+7gNk/a1bHo6RsssGGnlwcLPbUsH2H7n9xUtGy2w4FqmKmM2G
78a/r9fYTXVSKmiIwj3j1LpD46K7eEDpz216UCC9qPvmPcQoA/Lg2/b8veaOGI1RZkwzACBeAgLf
tWCpNP1JirLs3DgGUXfHkOpe60xnjhNfgg+7vksxjEbBdDFlbYd8uqPZ88+nT15DGXcdTPRrrDJM
gxIC/I2xb8nhpDgx4eLzcsUwsUg0+rksm2UdTkViuBmTnEI0ZFDOtqzZw6W+mAijRbPfWICvhQWO
LpbkugFRPZME1NjFhDfgthYSgIOo4CaChB3zBoz37GvRrCNlEWcDh92TPxoboFI10X+8317Yt+xo
MbcLQYy5heMcT0MZZedX4BPuAxI7mcsxte+vLIsMXNrgpFFYh1VfmzRyJDzuTAVkuHdQm3dIDk8P
3Lrs6g5dSGFObGxWFWbKIAVlB4m40hbznWgteX4u6SfnMrqmNPTOoAUUFx1MUDPGMEpmkkpRkJ+B
J/tajNTYxAHZbm/vzEoAXXAWQXiBB1PQGzDrKWpLqVSlw02K+L+AJer1RGw3tOEAva6eoEs5i14v
bmwdUl9ByCHndfaJdSTBGSxMuyeTNwa+prRLOYxJF6kyKlYEOf6DTBuq3+FBxeGY2rc8EJZ2KYOx
ZrVa+M/0Nj/vfY1grut95PIkLsbKOs5LEYxfExoDJYGugbpST96IVHCEXwp94j29Ltq4JWbR5sWu
iHOraJGElcSevnPrwzKk6Bn1o5qTp/CZVzxdiwaXi2IMWpJ6yZoaLArTCG9JROgnZ2MWxd9YDstk
maJYqNc6bu6tp9rxjvP1tfzgct/ZaaAyV00U1vB5feeXRHN0cqrp9n2iCql+3D6Wq675QldsSdSo
9aCvwyo/TxQJJ8l2Aq3s7CBhVoZbF1wy/1tqY86mNYp9X/T1si9IBFw5JokbuYLNsTbO0WSLNvGg
j0I9w9hae3zq4c5qGtk8NrnvDYDXh5OtjRTpOA1TAsVVn7Greh/W3sNQpuYkT9NW3su4Wr3c3ire
spgcZ4gFLSgnCLSjx4/ssNvylsQ5NhbjCwo/FX1FhIBXlUpb9Q8437zbS+BJYNzAAA6YbhZxMM3j
fnZHgss27+xz4gwbzEIVeJKJhs0fgM5RbWpnhys64UTM1Rzg76nBBN21P5u6VJCNpl8seaL9oSLT
++DutiYVvPfbKuM4g2+APXUwq1mt4NDYIY2th4PzLIpkIOoPsHHklDflwomf328KShNIorC4NtfW
TPQGl2+Zne5KylPhWoJzqULGGQRyIPlB+eUMNNLbJgWYr61t672KAV/KheDjODpM8VxvWdCYalEr
y/FJyC9lH9u6fXhO7niH6HbMxljvtZjWr+KhnaA/lA1Vr/FEsuUYxG0vCh6FawniII5yVMP2cFFt
n8z7cE8davIG77mGwHiDvGzaQQD8x1n8JKRxZ0pDXAx4oe62RwCy5PVi+lyR8klHGjVQPHOaFB3A
dyGNqEr6txz3U+OzOwibnMurvC536VVEpQpDAIwSk6AeA1Qn4L2d2j42JIvIy+19WndEfyUw+su0
aBDFIs3P0lPxKNB2p+ChNt7cFsJbBqM+qdKGWgQGBLLqXyjFu1vl/t8JYFIpUR8jVE0gIJtJSnJi
/omfb0v4L4b2H0Wx7RhWh3GZaYKI4wAuSTqfHCV3dnwGskUX37OPv3KWVPgiB/XDHnlVnuSoEYgv
sW3ePacO52xy9lxnLjmwNVOtWljVwjouYMJtdHblkSPkv3iyvwthPGdc9tpUGzFcjGtuMvQ/CyTZ
NHZ8Sre847n84Fs6Y5xmOtSZkrW4GsaHfedorqmQnv6cjznd8qpi647z76oYxylVbT/EWoRXvd1r
RPQnzlK+d/185Wt/v8+c+NxqIqnusDdSszOIJNuSRqSTcMLbDcncmjgg67UfH5MPoLOOREZ2xXEI
64YOBN0vTCV08jIeQdZ6rQy75TGRyHT0JGJs0WwE9DBKOUdqNbZeSGLcAqY9u7TU8CYrf1QBrVHS
AdSovR+PJd1yku218ukyg/afVTEewsjyNIt6rGrC2EtAh8MbddLt7vNFQZYic2x/9eL1VxgLWYDa
2IByMISFXvhEK/e23la96cXXGQ8BENjCh4PIzy+/5pA8Zn+ebn9/1T2gFLpALizFd2ZbKnQFAwEC
6a892na2nZ7jjCCzui1k+ci3I3shhNmPsqzAkzAizzE3CKSbZ8x8/DsJCpP81gJGkMIAKXb4OhMV
ptVuxC0nPVzd6L+rUJitUMru/2W9j5sHjsWu7vLFpxknLU8R+jgbKEh+GTbaTibqlrPPPAnKdaQp
29JKMNwKV4beutZ58h//5RIYt+yjyw09MhCQ3vd0sB3uFXrdV10oifHGQEgbptCAqQJo5/F3Qe8H
WzzUlLMOjq2yz12pVQOKSYWU6eH1t/WGDPP9Xx0G1uWGltBKnQwB4XneJptD4dab2xJWw9aFopgz
PU1tVmh4QjqnXvAskohbbl4s/cZ5VpjzbBalUKXLPUndvNS2sgdqNHxGZPMeBTkLYV2roQ5znFQ4
FtUpIMk5p7yb+cpmo91IAwk7mp5Am8aYVFb5uFC0SoG0BTdzkH25JA94FrWWHF1JWZZ5keWVGCm3
8A88bTqK+1siXuKNeKqZeOn9yhm/krP8+YUcqajyUVxWg/u/tyhs4tnuyoaAcgZNLugPxBWF7aJP
VCUP0WJX4CbuyinaWUceu9daDetKBKOseSqBtiJAhP+rc4aXu9JtnktHtKUXmryHhHPaV8LflTRG
ZVZZSHNb6sX51T+6YkVVIGj0yH7qj9tHkieHOZK1bA5t2ixy0GM+EuVE/RPv4sWTwZxKxBBB03to
bqL6xn9ApdFG73xNqvPttazEwUudsZXmpDUGI1nkAD2ZgGxoe/vz68cFXb5LYyja6Vi6aasdJEmY
oavoZXAaYnqRRxTki/zjv1bIAlD8X1GMynxhAH6bDFEapmANXFrckGYUFhA6ExF//I+cC8hHgaP9
V9xXhLs4oE2sdEm8rEwjlivQnp4S95MTXnjq+/rzCyGyGoxdN0JIQmJvPznzCXWSZ04uxJXCZCyT
1lpGKEJK5aibY7KvaPAsfT5PPziCVo36QmVM3jKWc4I2iS+VdW/SVn9y8l+ftw3ue7cVQGDQeS1i
UBNo5wr7FFwM0lAPhrpckf1jciq9aZed/M3Zt6NjdEQrxOHn+DIdCrDt8vDevr7NhNIr2UwECtCu
LIJtEsWMkKbvtR3ZTen0dh1uMidQt129LypM8tfDrrfRCt6Mdg+2DmeiwAwZfxZgg8tJtMeYhvqZ
7Qyn2iluWhCzJtnRPMq7RCXBR5WQOibZ71oh6kTiVzCaBHbgb7sgo8oxzSwibcU339wIKWq4ZkLD
8Q1dh1F9budNnztx6rUgDAw476IrwReoFhpmKzG2gJ4fJmfv8xwA4LWE269kl/tZI8+Rbd/eWp4I
JmXvDVxtFWtYauIydfXD2xNv8GItK71aBXMQFJD1TXIr5meQAr5WjkyVgOQa9PjAm+1d81ZXopiz
0LVqYeo1VtM4sVem9BVoiDWtUrq8uxhexomNK37+Spx6nU5YoQzM/Azi9uIHWqGkn7f3Zs2FXH2f
MX3VVNN2Rsfoeb7DK7+Bjq6Q5mT7Umzlx9uiVhKjK0lMTlGhc0EJJEiaNjI9NhvzDydm8QQwaYSa
aHWs6PPyiCTS3/p9zVnAihe8WsBi5xc+fZSaIs9jHBWUhj3VqVPytv3kbDfvrDCxsBoieegSGHKE
mTt36pxJ2fLqTbf1hK7B63XUiV/rhQEZ3eex2Kh2+eJzMBZvawrg3NcSEvCymL6InfCfC9KfB4vQ
wqacGMtbBnPm/UrvJbPCMvY9CvXPw/+KSYbOl7+O8dsETio1o1KJeE0pyDEisf1oOQlvEoO3BOZw
A0U/D8ZmQt1HxKMk6A/tntMJu3JXuFoFc7x9IdcHKV3cR7RDn7Ar89rOOQ5EZ1+dxiRqZN+HBGEv
7o7LqwmgtEb3ObB5s6+3zwb46q+tSkSNfm4M7EhVEZPQAJ0I1Zbr3xfrZ3KBK40xp7wsAAOdtNiT
V9ytZER5g1YH42XHSalu+3VwZV0vBiNohZKrWMzZawnvEsLRFJviItyrVpzi42JvuzPJPqJjW3GL
yRxNsTlukWVqM4TwhwNV3F/LXKVOovuYd93lOJOvJ/cLt+urRqj5BQxMI64rPtH3wuE43VUJMsC1
QWYAioZvdx3dBD5Cr+CQGOimKmaiPZDhnZMFrfVWYy7jrxRmx5tcmaPAknFQtgYBwe+2QvXBbYGu
C8BsUHjicbvfiGgqLpBYJCd9s20xit/9+HTexLsdr4666nr+/hrWRJCLR4ogYs0JKX5V9k/0V3O0
umqEFxKYIFDIRRFUPiS0LbGocL8fcFxvpxSr3u1CBBMCMAxZ5nIOES/YNh1SCp/clsBbBJPtxXgc
EtQWNp7WthsR8xDqpKQc0+DY39dLyoWFp11YycMAIRoJe9Lg5mHduRiLKc63F8OTwwQDtTObqGqh
ron+qmfXwlAEdbTn20J4GmPSvHo0o0bHrpz39cFFb6Jdv/A4IXm2ywSCqB/GpBggwrhz+3285Xk2
nlktS7zYj0Y3CqtqsB8YNB7tFuDCT7d1xBPAuAIrn/GuDf9/np9etcfO5fZVr7rmvwfj67J9sQI1
HsMkWyDqgb3vWeQ1OY0Ez5rpLnBvr4SzFV+DgheCOpC9tjgh+Tn/U5A7nPTonXPGJY7VfmEXXoho
hK7TOwm7XTmtLbki1fCulFMBD80RZkr7mhoPTk2e3nnN8BxL/prEvxCsqWG3zEAuSpTsJiY/dgPR
3m/rj7c49drUwKFUTmUFGbE3OObLH2ljbOaPf+dfvl7ALxYymp1V5gaEDFQrALtlS/RnffqXQphz
r/jVlAJ2Bee+eoEDO2Uehq4od95iUci39OzCspmzjwDbTv1icPZobTAO21OvPVeviav+3qtbnrjv
aAvLLeBCHOMK4sbvh76B8b32B0l3osPxjCnE+2TEdPG4U14oHUcb65QS5xPTo/+wsnHxAxhXEXdB
qgEIYDHCY7ANduqTSZ4M2/wnN7a/YtinW7UfhzxcgvWruNlPX00qmCQsft+29vU6zYUYJieYQyMv
Kx+7NyI0oA/u/c2n+eadI2U1t76QwqQFIpzFZITQGXpJBwf0Rb5po4yIh6VQPsakhPfgYcdwV8Yk
CpEfGRiOgwLtNidFTN5QR4vcLchPOIvjuPZv4HJDXE1qBBXiVpo9R5sfbzk17nkVNY7vY9/kUlHw
jUzSvlp+RxJ4vcODZOFqjHEYGKccM22EiGO2dd34PW9cmr7e1tbqMjDIuHTWmAbK/tfu1YysaqwL
E5kCQJ1/FgCP07c89vBVF34hgzmhZRLpgpRCBpiPEqDlSjv1ddrziqgcKd8iegVm1U7Wl9wt/qk8
oA9/afY1OE58/Tb/dzFsPNdNoE8YyN/O9kTDe4uotCXSrj1tb+/LV0fLNzd+IYc5omBuMIO2gJyk
3BiO8csnC+oYoQ4wNL3dqTnvY09wzV1DDNyISgD1YqKacwVfL+Ve/AjmzBbACtXLaFmsXOyDBxAI
6U+IIT9CImwymxdL1g3+QtwS2i7C8Bz6GHidYCj7o4xpWVvqlyYZecNb1qqHuJDDpPlRVgxZ0RjL
1Q4vE+S1t4Pd/Pl5ewc5J4ulcq2zPo0CEUIwhla97OWB4GaEYZTbUhYfcMtMmGgfjVboA7wZLTkA
GiIDqGj+Ua5/oSzGQ0x5Fk5VvxiiTlQbw82cYMRbAeMdIrnFeNOA74+YBTnl3LaG5aDc0BAbuDEE
Pk2JBg19PdO6vwMn8uhb7PDQENYmGxairf/vStnGq3CQURUTsJClr0GmdzNB1y/o3rj9/xzL+qqj
XByTftT9wg+woowA+Jl2JHx46TAkLNyF96VXi5ser8IY2zHOt22N42G/oXeZQ748Qy+3cOtJAPs2
8AJcPbQ5Jr26PICNLb1+aDJn9Yj5sxr+1YLT6V7afeI9JzbXi696gAsZjHedhigRhgEy9vomP4g7
yR7JpNC3f3bPNDG/C7xKYCex6AeAzUqiIIoK7NVLegbg8ktAImCmIDTd3pzVe+aFIMan6X3WNZUY
L4IM8LlgOpDXZrxu4BcimHwETM6zlM7J0oYkITudnIZ+jBSx3A4Jr8q8amsXshi/NrbjBI4t6K1P
6AmofrhBRLbFyxnWI86FGMa5WbM5l0YMMa+zPR/u9bvu8FBwynzregNrJ6b4Yc2gK7gOa00/TyCC
yJdWh94t3oY35KW0saeCqK5sc01uuSJ8c3h/xRmL7V+4hyYGXZgglgUus7M7vQClkNzP1H+VHE6E
W9fehSTmslJZudXHGiSJYMS+C20VvEwZFsQzhlXbvpDDnFZQrnaCAurIsw3qBQFxTuC88a+uxECH
BghBlhF19pG/G9Q+GbIa5gY0SZ0uecdSbuZ3sq9Fu0tBjMpy3x/1zG+XY5qcIjBm9bXdHn6PpLLl
P7CI5lCdW/pPNupSKqNAUWh9dZ6gQIXMrxnulS1A5nvUhHiClg+xtncpiEkYR6kXxinrirOBumD6
U6UNeczJ7NSncscpEa4eq0tZTLaYxmKQtxX2rHWRwU2OtJwqt7FLeAseacWaO7qUxXhXbepghDq2
rV/QcreY5ChswPXbt324xLOO5c8vjq7RKBaIvSGmxHvngjoMXNM7MFXA5HvaOmAhC+AGubBwPLGM
s0WPrGS0VrM4qNmtPYAc2uqb6qB3uXXS0/hLetH5/PZrh/pSpYzrTVK0LyfAM8RJmAvSvUyO4Rqu
9Tq8hTTAQ5lhUlFzsnvuqBHXcBh/HPXKaGo1lltDyxhgo+UeEDLAji03XDCKxQj/+4H4xqyiZKku
p+piOK68IKcfXOmg00xzyPTEs561pOavRgG2dG09uGbHQosxGRhp+i47Afkz2J3n7x84Vrp859aa
GG8yDOXQ6inkAIXod+aE7kfr5CcZJBLcnJq3JMafWHNSBkMBUbOr4vkfBEN42M7R9chNbpYv3VoU
4000QZXFsMJGGWZMtKF3FeVjUh8sPD7mol0jr65tvd8O7cbq3qqy/59hq1FHBWGq+oWjBnBjxihT
I4rqsJmWpksDb0IKgqlT4saf09u7t37s/iPnKxJeuBhk3JoQdF9yml+DKzn55h/0jwI2EwhZAFA3
MeDELEUwVaFNjXGxQ8w+LnsmHLU3Povhmh2C89XAW70oWzL7Kh0MltAEwLoFWoFI3RzWca9tnhP3
/bbGVv3FpRxmPZrUTGFvQA5w9P+AapdE3uRaGwmPz4HN6/X/2gDWEC+ksRs0Rqqa+TKkgVSY/B73
f+aXHY8AUl5zS5dCGFcx+0NdhYtbGkBRlxHlD65ztj4RYBnZd4+z7eL2eh94quqMn/F2Z3k8tpa1
4TcYyX8270vpF3aYRqKc9SJ+wdzvtGL/vH8ITh0RyWnwkHaZHKtfi3CX0hg/4s9dYggzpGlAHUAh
o3tt325bydq5upTA+I9RnUYYKYJK8Ibeuj6khndbwHfOZXiISwlMDmLIk9hqDdZQ2/ICajPbOfrA
DaJ5GXk9Bg8RTcng3quBPT479tsup588L7l2Nb/8CUx+0gmGNQfaknIBbyBBIVcmnzxsd54MJhkx
ogxcLkuq1b14pdM6b4HNW8ZqXfNyHUzuUTV5O5nalzkYYD89o4vY8e0e3SbP4t66v71xvAUx7iNM
RanIFveh3LmLmJFOePi4LWP5xg2nwRa/26Dwm6lFnEQhSH5TSQbqNnAr2LelcGycrX3L0yxHYwQp
A8wO4M5zSE+ft0XwFsLkFrk6NqYgQFl2hGSXJHSmCTqmeH2Fq/4AeJGmDuhCVWOv5FZcSkXRi8X5
l+LOXnKvbm8v4zu19XJY/wpgL+GlADLnqJqxjjx0XH2n0xEgEDGRC1Ijqp/ymnLp0lad+oVMxqnH
ShrERoW4C0R4WhAdw9pLdqvbPRVdWt392zUyeyVXRVknGZSI/F2lAkgR5efUTah+7ulb6AieuAy4
9huOFa5HSIDryzLOsKKwxt4PpQKwTQllh01vxz8bGoqkOO/ikfv+sZZ+Atr2P5IYjQoqnNGkQJIm
w+JbVyPHsbDnTSdzx4l4ohhlDoZejFIoLxHKje3keNgBQp//Crt85pujuFgREwgB5xuZmYI9a5It
ysXgflaJ+kdy6DC7PPvgyWJCIhLavIxTLGl2eyCOxyEg5RTa3D1EGFHh1YjWJvIWGOL/7BUTHptB
yzMgaWLUBwhMipMdrBqFgHaz3ErQMrgvtnguo+Hm9kFf9VcXUpmICFTWsRB7SFXMTdO8lN292W60
ZzF9Fjs3E8ltaauvjyhXgu8LmMsojjMqTUpDFMREwS3lznPRbjccDyO6x/7Ji+2lGEaXoMArAW2o
Lndzi3QqkfblL/037xwvp+e7Lf5dDKO7pAV0vBRgMejpq0j4ugyDHnxivADd8Lbe1nfpryQmp+hA
+Ts3Fi49opM5Hyk5LFdIXo7J3ZwlEbhIaWur7IJq2Rw7PRxzGwj7iPSKwztW67Hr72KWxV6ICX1D
FfQQYvJ72x3tzmmeK098Gt8GEtPa7jjl6+VX39gl9v1MSEE5Ufg4xa9zTspTie7OnIsx9eWzv0lR
wWEOENKFZnpxjxeLkgSAj4YVLG6B0pPc18imL11Ek62yDV35jM58r39MHZ9nhKuWcSGX8fBof1D1
MoXcGi8av6rn++r+4bbtrervQgLj2Et0McZaAwl7/4jhQwq/ztkh3hoYnz6B9B7PZZAA1pVsG5xG
H/Bwd0OzDYZ/Mr2LEvnffWIckJbXwVSJkIUBPlt6FEm+eeBNGy7e5doWAOKNEVQAoGugx2CL8aoa
tGlhqd3Z9nhhdvl5tz59vd23N/Z7Nnz9M5mN1eZuCoNZ6YCo0rjZcXAp78GVpwhmYwdAQA+BCkX8
frzn9aXyvs1spD62md4Z+HZGuTxhK/era9Ww8SOwhA5g2t1ZsR8bG3A9ziFA8H16f3q5vQcrMwPX
kpgYUsITCv2iooR4QC0eyB4O40m3iUufHvPN/peN8+bYDkYPHU5H4NdD9C1jYqKKj4nKpO5hAEf3
1/AcPZtORj8APn20+7vH0Abdu0e30ZNDO/tpe8psnwauxUM55O0jE3TAGhuLfY0f4T6iNsqJm99D
zbV2mVDT9eYkTiY+PpIP3ilfKatdfvzblJ3ZaVoTBFp3fkkc4ZRtyt8pAYZ7/GwLPAa128eeHbe7
bXK3FQ6+y+tIJUv+XGvyovD799tf5v1K5rhXQuP7UQVb/tdfZg57P3eK5S+uCtjRvMZOnj6Ysz4J
YhYNE361RgjhVMVX6pTXNsIc7zzJ2shabATo94+N5cjF80P62LooKduH90MH3NBpf1BeWo0ax/B3
OJL4EPOg+L8a6P/7Qf82VzdI/mSYyxkDmTVVSALWRfew1LUbkm8r9/V5Iput8/kvzYE52ZNh5L0g
QrEjoZxPKzxTYw72WKLxM9HxbVzKkookD8Vm59wdJvJI7YeOHLZv9P2p29ONvWC77ZTYrnh5LOcn
MHXu2yfnq/J0Y4e+UvOL9DEKJYxzzFjP/ldH8MId2+7R92oiE+cDLAC3pYHJ72YaobPF60G2ZmNI
YZYV8WyLeKMt/E7Ie4In02YrEK92MVaYkaIiqmonpyMaZDRPcLzQ3XsTyttyQJTfd9rptc1pJ+/P
I0D9wZabOUeNiAGpnKB0tvO227w2mztTdJQ/+oMEdreNCgrfjXVQwKdHQpNEIJ8cdxWQLYh5lB6B
CkKCEG2pqdelpL3XPyV0UXqAX8BfmO1oP4KpE9Rfm/Tw41OJ8URvnmpbempyO77vfVB4POaHsnWK
F8MtaIufK/wx37T4qyMizsmwUVxwiza0OPgoLmUbCXwfx/tiwUv7OIpe625K98MiGiZcPbyYUXFX
OccBQqNkO9pxhzdtlDS036Iz78e7ivRPd6YTUhSywUSm09Au3dgkr15FQDCNaFbQ8Q49vK7QEs/V
NrBUK6O4jlLABivk7bDZAgvi0dhEjmM4qEgfrYdgX+Z4xngwd5kDaM/BLfF0nv7WwKA3k8keJWp9
GHvZU1uiZXjxPd2HdjEST4+Wvil9jwLdQwt6zcG33zVMZ5ikGujhTfydbXY/qv2psrWXO7l3evIE
+rTczoD3pHiC/eDvymfjrJUEiKuANAZpkCMgNd4AcFjCu4Z+6gd72oqO1+2ei99ZQ7VNaFOzA25M
5BonxD6npUYJJC/MtaFFAzYCMoFkRvXO95xy+zQQBZi4+ef7YMt32/fn4YemEBLubH03eeYjBi52
6JbdkvpDH8hmp8P4Z4G0R0pyZB5Uhev6A4qms6EQtwZ1RfxhUMuLT2h1uSPOU01Sp7ITG0hfPTiO
f/S0B4/TLrE/OwkwUNuaeDvlSOeHU+SKRHqsn0N4wDMSX+xHfzp5+J/dgZQjlIbKVY/fYgcU2t/q
7ycNnUHUxEehCYG+hnb+e964QGfP8Z+Ss8+IC66lHwIe+9/9/0Pady03riTb/tBBBLx5LRg6EaQk
yr4gWg7ee3z9XdCcmSaLuKzYc3bH7n5QhBJZlZWVlWYtO//oAXGdoDlXJr0VFraR2O76xUy+5dUh
37mtCU0BKKGhJLwKwY9yKlbGURB2CWmt+Okbt9wIy7/z7gAeW+y/MChK5IJ88WuR1OtJc7arZJuT
B+PLz0jwE1rjq+c8aUdQVhdPLWqu2xwjxxYOGk8GG/n6NZFW2w2XWZ4Pqwzs1sz2KHivTOXrT2wC
PVZ6mGF/tq1V1yZZJwRL+4lMKLdxk4aMh3qX2FVMyHpjlwCJNyzMTPu2eOQQ78SHgqxH08Pa/MBX
AY+UNLunr9f08Jw6w32wj/5Y2eBMax6HoU32WxX633ZoS9esAiAjWZMlGUO+tPtUg0jjuNDr0IMr
OTj6A3kP3bkhI7GalOgH1Zlh4I0Ntmobou+bcR0x5VMxlTDVUpXIRgf4SCE1hV14Ojkh8PRbB71D
x3xTIHKWjgbcaLZnvCB+daOujgvdqahLTYOIz3TILkfyfjKAYhCaHkGWcn17kReaezCBcLbI84V4
dkfxvK9hHJzrTq9WaO+BeiO55SsOiwI6X41d47rOrl2Ko+IyX2+SSa2wp0VBXt6E54jsBAcHgKXW
QvwHtSRQqkiipAKi7lItsegCsfP8/mQQVPsz3oGHxCh9fkSvewQ8rPLIRJBbqADMuv2VSS1lXEZt
6uuQCWT3LMA1CG6X0PnpGbqxQpRL1W5vP+t3UZ88SLkYdQUiFOuB8ZXX6Z+LGPk3MX5mV4FfCxXo
3OYA3CCxrbgKgPt7kjPEiCw5VCwOCLKcqxPIeXUAqEbI/sCZ7/uTb+OqI2uQLT3vbJ48Pq9Z+IoL
FnaWD1J/a21nCvpxXQrp/HpBMYv1emFFwvQAlKYPRc/Nz5fnXec4gXWK0EeSkZcTAhDngaztjbLa
PgfEBFT812hufYvVLvPbA055oAv9qGDck8WkbAbo92pZ+4evw2FdkjeEls4uJ6mNJkrHgZ3n5q7b
eRaopoD/5hNrQnHU/FndD6b9aG/l3SOuBnIMrYcfXNab7ff62+VxQ71IZL8PEIKtdfu2RYu3E2Dg
Er08+ZzR1QBsQBQsOAfP2m/2Vo9PfXeUdY1nA4bVUkcid2AwzA+sCj7jNP2+B85MIpoEkFHPaZ/U
tFnmJl+X4i4OFD1PrfZBNpTzY8I6+WS/mVd6ZdofJ7TEBARhWma1lvUV4i04IqczR2uKZSK0Ugme
Tozc7i+M/w3jEC990P9IhZpwsYiPAe+CtXl9ePHv5c3ram9tSlM/NsRer0zyiH8xOYO2AtW28YHm
av0Ikk3AZKxZ1so4jHQFigs0Xe3mTQeiIusqnnWhdTWQ/pdAloqRiaurJBj9tElBmosHSyUgDOpf
9TXGRDmr3rF2ecmbncui/LESoDUJkHYdvGZod+tPjzzOe3n7iCwFF6Cq/qvRvJpndjp6YRoPqgKE
J3MfP3ykZvIH0wxMBPgFCADchmdyKN9sJHqdGwrkaHjw9fa79FGBEgRotxmAyzm05IPllNhPP5Vz
W0HWKlIp0LaOUOFNfleRt/13DXfPo9YTVlMcS4x+uYxBZIxTWEA9K/GIlBLvM4VRJDiBt9VZzPRg
UAccoqLxy/J3KUgJtDj3Bh0x2l7A8Bbug2rN4cUZoDmowisitXynX2ub5HtGWCgZh33JoZ5Lp866
UEjFGJaz9Pbhod5k9tdt9RZTrucCKKMfk7oSagkChNRJRyvXbNEz3/wNX9vG8+hZ2DoWcdH/Rybw
ITVRE8B1Tu0dP3kxNxo41HsD8ETqNkJivLEn28ye/ivt/kqi7lEObK2tFEE7y3uOJqu28HiNrXbN
Y8M4RmZyMQU0z/r9r1r05QcI8azqQqhVWArpwTkpEG/DY1IJEP4aUIkIQ7mlS+lc3mXl6n9ieZj8
VIByydu0VtyVKaIQG2z9x9tylp5i8CR/9aKfYl5Qe3KI5xASKflatqTO4exih1YKcZeCoCvZe4gr
8K7fRqihq26pEZZTWQrvL76BOgcB2F/qYN7IEQmj2G7W+p1gP5Yf/+dFpc6DF3EcptOxiSM4dDA/
Aiod50l3/4tJ/tk9/11U6hqIRLE0uvFXoRnFLgXQQu+AXWvF1Gg+TddX6F9J1EUQqro8JgM0mvlC
DUBndRhPx/ScO0/PeYiVIuQpQgxUMiWzDJS6CjKeqwxDmM+5A+jKo2pxKx8SheNtA12+Cv4qSLmT
SA4yLvDx9EsxMxKvEmAu/wmZ3US/YdWtdaR8SSvpBiiXsGPyfY+MKjh/TQAIo8BYILA1TM8JATW6
6uA9t8me2/iHes3q52NsJd14kXB1Knoy7tbRrJ/aFpgxql9YamB33s8/XlPg26qyKCLwAsgttXVp
PxZVzkHZznmtARJWYfLgkXW3Luc/zqRQO6e2xjT5YAM/PRskMOOBDEBs9UltiWiSSezQ8R/HD6bU
2VdQG3mhG7WRcppIcirDLDvnN6bEW1WwkYt0tkzmjYUNOxN1NetTe2Lol/PZSwmP2VjFFq1HVguu
xBJC3QOCqpa+D5BHDFcYu+wtQ56sWct2eW88TPeJPo8wo9/NLBCo5Ouf6l5c38F7Z2T7hBypZWEE
1QJ6jcWvDWaT/VIUerEA9N2Rp2OWzTuMteZ1szQN9PJ8eHfH72L3UqADkKjrkXCb0UMV7bYJL90Z
ioBmUEPG8Azo3ynZmcL7cRTBL4wmZgG9u7s/BTM8/J1wvzKmMyHUxZT2UY9+UAgp7dQ1XPnQPvlb
dVOuFDu8jzHTO9+JbmavdwNS4T8tGrJ+snsOKXQyYtCClbxYel5cKE3dX0asDGWt4XsqZy/avExW
g925DRq0WOPlzPWlrrCU04pWrSHK8uY6TAwM5KdH4431Ylpw7xcaUfcXj37bRAkgZv/hb486TKYn
qn3bVhaP0NkuUu5ObEu+lEfIKI7eXWXLzj3e8IxQnqUH5exiVYh8vkH2dR8dQ/uTW1V4gv03d+7F
alHODWM8YlTx0KS0azu3WxtN2LjeUzah8lIYfy6KbmhPfGFQcPH2J8woE20n7XyU3NzcaZ6KPUuv
paTHhTDKyRkTeqFlDqsnHIRXHo5kv9FQ/RQsB8OG7/J23PvbxFLhT6y3dmNmf5R1bnLmnS3JBK7N
I2a52QZ7CXUoFMFsz3G36+7tthUtpb8uPpL2OEEnFsm8IvqAYYWXUELxC7POWu/k3TpQV61EcskK
qxUw4yPhEI5kUsxgMiveTFLbi1A8QuP8WNhRYEXTtiru63LFF6yAfv6MGz5Lo3xWhJVUmwZlB970
tsqLvxt+K58rm98BIHgdERML9PFVAhAldJ4Za7R81FRNwpCFDPYaaiMHVR2VPMBGjmb/5xW1yp40
KJhnVrjt94mO+t5kFhOxw5N8wM3V4qcx6XeGVViML5klXS0DOGBVhDm6eEWXyYuc5HNglkRgHHVI
lAsog6N6+11ujsM6xCjTG2pvjxGRd5iCs1hDTcue+m/xh6c8dSZVnhF0eFZJrRl/g3g03eCQPjK0
XPQ6Z1IoJ+3HhSpkPpabN6svzozfkJVn4eIu3wRnQigXnQASStQjCEEk8axiSCfEa7A/8eT+9pYt
ZEPO62U0mnXLl3wlF5ADzOEH8VHCC3B9W8KyUztThfLSU5XqaTObJy617vD9lqxzixFbM5eL8tGS
gtHeKoOMEcwZwrrYddv6y4xWLB6ExaP2V5ff7zhLNfpBh5rZr4XBuocN96A6HXJUt1ds2ekpmiSr
SJDJyNHimJ1JCWU+zNoi7pE2BbaI92zEprRDrwjCat1J1ubb/B4T0Z0lI0ugPFerL4aJLweZZ19A
2bgcJH4zSUF/eh0yAihBf9vtDHQuzGN1EeF32V53gUMJ5uVsxXxNLDrTM+GU7Y+GJHNDDOFDiyHt
TUa8O5t0ts1w2kttreh/1lRFBvGpYciUkmEUtFKgVD3OmIxOhS7EngJMwxwycLHtw7W8LYkyWc1L
G5H6BBbBXVHCbfERwCLVl/gRf68LVtfYonc5+yhKeZR6tElNOsRN4GxKYlM+PQHwv365bWLLB0YX
JAy4CLIk/HLRnJkYuGayMAGByGncTqgkvZlPzELDvHxXl4GOa4DnVUwb0FTnHkgRhsAbZk2yV/V9
J98nB3UzPAwpycDV+37PaqRdyicoGImXsJ3IA8kataE55tcVzkv6U/gTP8+8s3NmOTTvnJdPF1Uc
n2h74X5C381jsCoiwljS+Y6n9QXcJ+oQuqgqkkRFvGPO50PEpz1c6Yj5iuoU28CsvONB3jqsHlmT
ysLsBG6Jo9xqmAtFqMdlD7gZcEOUrjMAwt9D95XJrRQWHNpvre9KmgheBUXTcFzocQE/q/oy02Ev
lTU40alJTV8zVUhL1rZ59/Y2IRjM33hMRH8xlnXJjMQzyVR003iTl4dd3f8LFh8dVXdzZgMUuF+i
I5ISGT7Glbh0As8FUiGnP0pezrVQNfDIXrpLiJIQ3mlYTn7Jy8FUDUnTZqtRKXPp4mlKKgCIo5tN
JxLoAMvMrOX7tACHMf9n0B2VM0yM2pkGsJ5y10veUm49an+iQCRdsc0FtDdmXUfUfC0EGObnGR+4
MOunoMX67wdSBlaLeSgV82nCUdKceOsTf//tATLjzTf5dVKyYT+XgpFzidQtrkZZJ+k+Vl4C8l25
TWp45VqauxA571VVN+60N1AQCswOMT7wKJiotkvxqwifyBuqaiiqRn1AEHKSNkb4AAV4lXcPBoYK
BtPlmHncZU/1V5A+53nP3K/eV+PUzDb2DGR3DEW9xkS2DSd7FIBdvpVhCZb7R9wVZpuRaGscmz0r
x7VUhcP2/kdX+tUgdWIX8yU+YTfjmXeb/rvcFy/Zblqlmz+YIgW9/dqO7HW08lxWImkpjBJlVcV0
paCJV4C4U+KJSVKMeFKXc9YMvX7MfpaF4XCY75kMai9lPUEPXg4Z++aYxeacS9kicFk9IS9J0ELD
WayUx/KJ+SuSLld5Qln0Yz/1KEQruxSvsLlZ1j4CsD3Yc5awKT+Yhb/FS+dMJOUdPS8uRi/CJWvN
tGb1PRi7gTmGUWNYDRsMZlGaIoEkVVFlQ9apNeWnpANLiYwrfeOEvJlZgD9SD/1d8x5tR0ZyZ/E1
h1z5v4XRV47XpsBPqSHsWUOuBbVhAfRNIoCJElYkuJg1PxdFraIaJjGwasX+5K2aLwBIBa6oberc
wZ/SDlCOG56U1YS0Y98yKi1LJU7Q8/7VkrptjDYZ1T6F6MbRyCES7aYh6JNI7hv0ZKArnBUkLUZ+
5wLnPT5zPWlWpjH4SuYcUyQgxQgHB5g1wqF18b+5uRV1JvSTdE1UqVA2xptsTA1lDgABZYJ2qvkN
MZiforUObHZfweJDE4GCLOINhv8VyjqlWOU4INDAqwwSGoH1lusmwlfxdFBTcCCTrs2NxipSDSCk
nVeGJWmSSqhAhKi3qu21YvMjcZrweXsZfhmQr0InjNzqMw2zIf62/J0tOD/FXC708XBK8GSTTaF9
HcVtIpGh7YkR5I4OTJnknQcAq4DJGv0hmj7bmJTSfYISUfKq/DES9LQr5Uci3IsZEccXpO7sutrn
0k8qlmaCtkzxIy5IzKMxnMSZqVarsd4AqkFTGRX5RccNgBxE2YAVMmhdciXitV6KhhMoByP1u3vM
csCS/okfpafbq7a8mX8l0YW5UhP8ShQhKdoYgP/GJIb/MQ7bGFxY2L33MFhFyGr1G4bYhQKrgurc
vxX8HUc826w5WvMBTjZg1FFAjx3qdJK5bZiZ/qVIZ6ZNRquGAUZTjYqtokGaeA415FMIItPJrY+s
XNjva4O2unMJ1GHQJS6PMT4znLQc/aqcR9TRHu0qwzhIuJ3uBoN0m+xQyKbyKgabJFh5BeZaQM4S
knZYA56tNkXJ4iVQi/Z7Hvm0CNY6mWOx0f0VtwUJZKe6iW61xdpgPqWWYmP4RImXZAEdVQrtFKWe
j9MCF2llpT/7jjPVTQG+Fdssvrs9O+xbsupzcZRLnDK5rzi5n33w/HLbnzJAgmn2y1wX0e2fRyRN
mUmOJQs4l0nleEZPGWp0qvfgTUce8QA0sBz8LuomBXjHXWzlFmK/tcKC5FkMPM/FUk/krGjTcJog
NgeWNfAgDoBQgCsico/oXrbmyIhf92hoLHf5rrKifW6jyslIL822R9vmnHRBD5iqgT6css1cab1U
r/m5veAjsTR7Mv8kK9a8xWIO60wKnavLIjzi/FLqcZRL8nHgCEooJqj6GtI8xnfRTitZIxaLAeC5
SCqOyBsxAUQUFBtt+Xs6Wc671d3Jln/sVvI6/gxshrdaisfO5VHnZOAyHp2ckLcvwK8UFub35MYg
+kZBZn6ffbHSn0tvcQVIToKAg8mDvvoydmi4uEjHDiGZ3HmJFWh4oQ5hk5jcBPjG27ot28hfUdTz
uB89XhRaHSnvlfRaK6TULA1DWhzAfEVnkhnSFq8bBRCHsgbwaB0tNJea+Y0aeoEMzSyEtvVDvvUs
XC8P6i5i9gcuL+JfUZTvb7uRE/oIYdEIts1hM5bEs9BdgBJaZlv1I7dB0wDLUJYetufqUSeOL6ch
RIPz/LDlzdb17c/WmtA6kTHL9/JsA9eH+z/q0Y+gquxriZMgKklhF40pyIGVqKaAPqxpG7dWkSV2
8jWk+zwPzba1GrufXiN9Ij0wyLKtJO+N3uo9ZAi3Yb1RfB+mbFat47Wm8d4apyTfeardJZ9N8FoX
eyP4mgBgkq3H2AmAMebbOV5elafc9fKBr91oWHsJg8508W2JTktN0AxFloASdGktSBzregIU5tPr
7p1XzRwdnbZ5b1g/BcbnLGaT0m/UQa/puTxq+zxeyutO8gZgc4/ogjSAPfKM0p61edg8aObRfnnT
RmIqZrLeNivgk4A62T9gFuHr9pn8DbquvgO9H2izEyVFk6nvyGPQ3WZ6P55eX5GzmACgCly/aY1W
hQFjI+SO2H8idBN0q8fCLFY/YBZHLXJ3f/srKM+gaZKI8Axg/wib0D+uUosft3lvSKUq7iU0E06m
qsysSqLFf7ZfYUZuy6KM+UoWpTCvVlUlZrq4R2E5untAY5r3zwh+aQl0yb+u/UlWQ2hTtOYgkhGJ
oC/dID6Akv9hg/eVKOp2UkKQeGmBJu7VfZiSej/hvYDc4lygFn3GwtHPzH8JE3UVlAxI/19xMkhJ
MtR4Lkj7NPKcLriTKsvoMsebcgtH1ghdnW8sqUid2xtGv6ev5M7e9yyAV+s+M1IdcuvSnO7UkqS+
WYZI4Or4I+zrQ//CKnvTl8e/ZEroRdNUUQPYIRU/KnyfFEIcSPt+tNN1r5JexsOh/iwxRy0SYW+8
sUQungEZsL8KvDpCZMou66is5DaKpb1RWjrS07IFnvnwazxFTwMzGqcuj3+pp4ggrkLCED37lLA8
rPWkzQpp3/74D+m6W3Ou5A7P8Ql0dxrDbhYV+48siacSo33XTgooQ7CUChEQEZ9UCYB2/ldu6R+3
LYUKwCmt8FS6NBTOl1Vd6yFJ102lc+rP4QflvURkGSR13V/JES/lxHKlivEshyP8PnzHywotNXhr
dcDcHNfVU/2hbXqNqE+31WMtJGWTdcV7+iSl0r5D8izM7FL6TlHL1DdlcMdFuzJ/+b/Jky/VDESZ
R7EAauYV8SrCF45WEdzoD9WWY+TMWKpRR5wHHE85RLBH7jF+QF3C9sB1dxqBT2n/33Sab4czX+Jx
HS+AH+xXJ/1ZePE4go5k7l7wTeEfpsRhJuB8xjiMoqBcymOE+VJW0E9xoiCVth8a3YyQykGC3BaL
Q4I0FVd+oemVZZjU42GWOBNxIF0mSHMigjoAmO8tdKHLvb0StISrGrv09E0maKQfWyvDudOyLaCX
kBlELqQ6tj5GnADWyTjw18fj8iuo41Fw4JbMp9Tba+L3GK/y7FBqq9vbyBJBHQVO1OIOyRZv38qi
EyUbo9/2Muu5uShEFVSgqfHoXaCTnSDcHvFg6bx97QO9vDg25V1rMDKq14aPkSn8p/AqkNtE2jnK
Cl4OyTQFrh5vlVfhUEg2H33VxiHJVFJXjFzffGLPgj3Yx6U0yj7GvJoExRAC15d8VMLSTCBcLbNY
lH9Hky7F6LwuqzL6ijHdytNp/qAP0qjQwshtpmyT5o+hTBLPzBMylug1KZ7TCkQVQWwbE6mmTS8h
aaEVJIyTA0a97UjtbG9kJcnng33rmyjVS7Hgmrj3IzeSjW2ZPUq9sfGT+y5jWf9CuIJiowi9kR9W
JZ02m6QFn5Xcx5Grh41Vai9FlgOcxDv4gWXc8wSFCPCSfBsKw4XSkTw2VxcARCHyKAVIkqFQGoIE
vm74vE3c1h5Xo5naRHsAQI3jr3xbsDi7tgB6YwLcdYW6EsoD4Up1YpQqn4QvFumrtLDaF99CuYDJ
iBrMIXWJiwR5FxzRr4mcAlGljmTtrhM+BKS0sy9JWUW6Zup1txobwiVroICI3GsTkvg9TC293XGc
3aNjJ3pJsscUWZAI1AGHqrSi8jAisfkuVZs4NnX+xUgmhhe7Pis6+j4MHilL5LVQhLj03tEUj2JZ
qYlbJvmXLuQIjIbHf+rFLkVQOxYUvCGD8SFxfR7XXbcZVGusWBRN13fCpRBqKzDC4atJDSH8Svls
V1ND+MhGP5S0n2xDMduGiIU9soK+a995KZVy0FIXKqM4QqoCpBZ+V4e2KDKeWXQ1cTZ4WcV8mIg3
I96NtO/ke6DgeXWdu1xVOrV2FKpHOW5NcNSRDF0sysaIKtLX8SpoGaKvA81LydTGef3QSlPe5G6q
P75LeWXrSJjBfHuRYYQLb65LSdTu1QZ4Awu/zd0idjTB8nW7jEjIkV5fNXsULwNGCLGomSbzaPIC
TDJcyaXVF1KaRkaTQzP5jWtQYNM42MdbmSEXKbICpAUvISNE+o+w+ednwRg/yGkopAWUazszig5S
+0fLV1XfW7fP2cJrDquoaWgeQJsTf1W21KJyquIW+xX0pVkLGzXYImjXGh+R0F7wHgf1iOpiMB9C
Btjl8gaidw0dbAIeWzqV2jCmrBVyrkS3z7SpAs5KnxKeVPmqqZ80/lh5d0PEuAjoVNZ8LhT0/6lA
egGyjGFQy6rVcdHrgVq44Z/JyY4fnNkfZYkotg6/L+5QhEieMLlhMxZ51oS6YS/EzqZ1vpt1qLdj
pBXu2P6Rv9NONAOk/Ljarrm7KV+rve19itFK1vf9YYyNp04Hxfmb1tmq6jO+hZ7GvVoCatWbwW/k
QpUKlwP8k+RETvwkbsLVgGp1nJhNBIhpUPuRAFRuc0Vo9AnPm7qdv8g16wRfR3iXuzH//GxZprHw
R77AbkSbySndfEILfWpm4ELjX419eRetf0ASxh11m0WitbghogryRBGxpUbz/ERiiYmvLCvcvMjN
UcHrdPQxP+hEIpJDBfElFoXiokAVCTy0ByDUVKhV78fGD/AqL9xaeUVS3uT7feT5VqS6NfKpTFT3
BfehyHBRGMRAaxcc1uXKltrEeWMrFm46Bm7sZSvOK0mOt3FrmAzbni972rZlOERFn7tkMMR6KWqS
+FQIq7B032uk9uMVkjPkyT+IjCz0UgynnMmhI2dflQJhiiCnc5JTc5pe5/n46MChT7vbyQjiEMzt
Awes884wjyz6j4Gtr1MnW7Uf/qMBAMXbii8EQfgeQ0UnNfo9VLqjkVfBXMuVaelWRWTmeWT2NWNp
lyTg4SOrClwkUNTmn58dD7Foo0GRstKtw1TYDZoe2JHWsq41ujXu1yEoiOdQ7NfxmqMbw4286ISq
bEq3AMVwSSQnBqSgbCuAdrzzTXU92clDYT71lrZ6SjAF+s+X8Vw65ZFzg8vRn9NCul5XdpoVwlEM
wpHh9eha5ZWSlAeWFVBxthWUFLfZiXsN13je8TMgn2DKd7oTggn9jfF+Xdw+EXUTHHccC3quocq6
NKnjsXTjqbCqdGdgPvn22tFd0f/S6kwEFZIovlLqTTyUrrEWt9HnXFx7U63KrgFu4O3UD99KPxgi
F6IgdCj81Yrar6kW5DCvoVWwUT6lVyzoc2RVH9kODGYYKdhGD7oTYPDLODEEL/kZlJ+wkgoOHbLP
l6ch9KOwDgycfyXL0UFsIlnkWTy481aZvxfwStCjknEAlyIUpJxVHf1VuCPQZnUpU8nqQI+RfnYb
SzZF2zkmbgVIRtY2Lq6piigd+gErke4QSIbW46SxL9F5qq7idQJ4DERCgYfeCAmMcO1O+kJTJflh
whAvPcgVuO1/S/5dgDMXU6XZmAoTJCuHwao2A1Eekp18QIsCJr53GmMP5+W6uCpAwI1SliLDXQKr
nQYFAK1vW9QZXKagodO70oJ2rSojcCzxEmO4Fbr1A337l7KoCzfwBCPK/Lh00+GURl/f43sAvlOL
a3ajAcRN+VCjVFLcexjYw/Bic4je8e/4UQ3b7snf1KOT+CLLnFj6U1dlX7W+UGKKwVWl18G3BG0T
CI9c8FaC9QrERvGmi1eRZvkoJY+rCYxYAuPOun4XXqwKkneXBi0Z0oAWFXxB0/94a8/7SUczKw+T
1Fv15Cjacz49C6Vh3z67V/Y9Z13Q2IQxeoQiV2AQUsE3Yae2rav3qV2o9x1Y3jQwfoDvq/G/bsu6
WmNFQpRlYJYMgQ8avqVLDUNNastSVSu3TJPXIvadrECnMLAubouZ3dyFKUMMin2GjMIwHoO/983Z
wckGpVdmMEy3HlGDlx5DpVj1OUpiOcNolvQ5F0T527jG0qYtBPWKeIrywtRTYz/JOWPZFvRBH+mc
HFMxJYY5qctlA4xooaRVCH3AxzIERA+etMLJDVaJecEUYAiIMxDkIn1Me3EhlGN0VI+VOz7LCebP
qmMp263h3N6dhUW7kEId/kLtOz2Xp8rVeAwXzOPyE3LGt2VcnyV0liHolZFOBEPUFWp/EyWFpAgR
qI1VbtznXSlhVFuoOgvvGiuPFNWMay82iy4GaoXoo2ug5mK7a2JWFXhpTVUcMEPX5r9o5jk+7aq+
UKTS5bWOJApa7MLPGFMVnhZassFK4l57VuiNK0NGpVtHKYV+W0RZ1IsJBlfcqXib/M+8FFHjtiQR
hTbUoKUerFjFMcmDp6FwjPe+8VcNGNwFN+DXitiZqEWoGtizCpJ0B2NAX9rtffltuaGOJr4P6UkV
dR5Q5lGmHFdxl/G9XrptZaybDA3Cn4EEUB/pXdhGtRmfCo0E0prjt0kcOrq0KYZ9HWgr3bNHeV9h
3ip5vv1J8rWzUH7nLmVFA4eyLl4errad4mbQNcS4Y/lSGqHZxDIj2FyweE2UQXI0ay5elcglSQiG
rC8btxAmSwy3g6+SWGU4iQVDw/yKrmOGUuXnM3ypR9jWWjnFdePm8VaYfkrDsKLIMMVgIpqUMLKz
Cx7pQhh1hpPcF9RMrRpXqXRTbA9B8dkV36H6fntv5l9DWQv2BNcSevwUDHlQNyIqLENXBXnrqs0H
J6GPHhxvgi8SRdyL/JOCUsxtedfPLTwGePTe6TMapQiDuFxEqfcLjEL3rRvoK6mJUH/wU0upX5tG
JJLhAqMvIaFmj5+gFtvFm/xkdE9GvIWluuquZrFKXtuNjOQbAk9gLQsgAJtN9+weS9Jk5BI5bN00
Ozbqt57eRWihvq3ykgykFwWYjKShlkeZfyDnCZdKWetWEYod/iHLkWfq/mneGSrM+Q5sIsp0SJ1e
KlJkvFpHbdG6k4P2ebhiX7ZDj4is5/K1vVzKmZU9WzBBF8C81UCOPiJ7xtt6tIrSFUYv9IpxpK+9
xiwJZxpvc7Sh/BrSmaRA6uUCxaLWbSU1MBthOIhZzvLmC+oglS3wCJcNPKoMylnWQH6aREHp3MwC
uDxSzURmpHlne748YKA5P5NA7X6rlkYUAEcUgP2CUwJzONzozj0rX05TGSODLYMdHDVFUCLzuJao
YxVqRl4BqrFzExn8ASe1RwTfbIyqNIPwKQ3up7Z45Yd0M9beNsFwk7f3BtmpVdlsJds/BYXdSyFJ
9jm4F8rHPMzv1ClxjBzDmA+3j8PCvuJLNQSoM3KZQHscfWwFPE7KzvX0mts0SQew2Hr8vi2EHvL6
3/X4K4Xa2KKqhqoY685Np33rmxm47gPcz/Kf4Cing6kc/D5Db2V+HPjsufhRAyeabF9M1re/Y0FZ
hYdv0eaCN1hPqM/octUr9Kwe3UhUidG1RGEoSs9qz4pCAnwqIkpeRlB+eSC7DOMTRdqNSEhk8KCv
8UMEnufhrjnWZrpSrYT4x/CoB1Yw2fVGJF+sQcgF96bwCJp5aQ4Dr8Y3uCDuY64WR7fOULtPA1PI
d0ndWLcX8vo6hJoYtJdVAybD/0ZlZ95ATfI0nwZvdIVsWKsRaha9ZmbZi8hKyF23KGBBMaYgzm0d
IvKO85aeSeqbTOWbuprcGSpz2Ei7ArQk4gYkHBY4LoFlEx598ydaTY+3NVxax3O588/P5IZp2GY8
V07uq3VkPKIWYvVLnebVPfvdshg1gLXC7wbmxeqj2zWgAgFsQOywuk4XouNLSVSMNFYap+sGJI0m
+F0iK9/rG3mTradV/Vpbf2ZMR85RXWSlgf9YAc2SCao/H6lLh4uwHNgPqDYYwowOcanrpE9aVva5
6A5jjzlgLSQe9xLxIZG/FZCVtiaKl6bm9SR5yMXnqnbyKnDirD+EHmC4kKQs1Gnd5XfTaIs6IxS4
vm7Qg8XDHaA6gWfm7z6d7UMVpGj+9QXZnbhkMvNJkK1JVDFzOhRAQ5ZT1eFUvkUZXlJXt61rWTJi
ZADNYK6Nzj1peo4MLZKXboUekx69F5kOTMVh5W/y+jXUBYbFXfs9NLjM0Bjo9UHsT3slXeMjbooi
2Q0rda9whdNwISPiWYgkdbzDkE5DQK5jcJgyNeH/kXZlvY0bzfYXEeC+vDY3rbQkW7LsF8L2zHDf
d/76e+jgS6Q2ISK5MBJMYmCKvVVXV506Z1AS1BQ10al9Mz+EkLmt1yNIc+zkd+wku9zhGRLxpNuV
iSGIVh0B2XbgoLsCcZ0lQbOZ++b+Y6hdF7pamkSuKjrDkYUgjbzlRF1BFBboQb+uoKpmJcXLeOmB
dKpXvKU168fr+7O0C+V1wKpQhWLBwfKDRihTiw662piNQmQA+NQF7hhsXSU95yFP5GYT+3u+2UTq
RoJ45KjqamyF0mfYnLrPx1/ys1L1/SW4enmoGqs4ifcHkJEKpZDHUHKULzUG6puI9SnyIG0RHKTg
KZHMhrGTYl9s+Y2/EZ3wKD+Vm/g0/uZckyf8K6esAL3SVoKq5zgjCxfJz3hMxSUFLgIZ7O7oOaQW
KipBdZGH+Lqh/mrALldrx0T480dsjbJg8Cx/fTwbP2sUmI1be9T9zIhwRnICe31rK5tu52gbl5w/
nOdfCwOjGY4QCcCSLGFIuCJRJqBiDS+JOz6NIskRnjoIV0L06NCPlncKzEiyZIhR2Z1Kuv4EfF+Z
EW9bXDTO4vft2/iutHsGfVYmX1ujcpTkVcr0eu6NZmExdoBu6seT8vOqu/9S/n6H1FFZtwratAGS
AaVJ0ZFx3Eji4bGRmUsPVlB7QgEDbkL9qX3A9Z4CEXPHHfSoHMnUWcydAl4ivY8+cB9KcjXRoggK
DwuWp++nriBYBrSDh2tChV24H58mVdmQMK3kBMWXtGVcI+WMtDLahAjDqg6eBoDCG/Y0BgtDnp3X
G7tU6CINLtdIVS3B813K4CXFiuf/ae2mlumJdQlBJ5UwKGtou0TZKDlNUDujEq1ayLMLUr/w+puc
948pvDFDbWYUC31Z63tI78SSLXXoKVOG/KtEUjbW2sQM4iZfuLJmbsjpokLOHGvHI7F9v2hcUrgx
MEKSE+dvUbkNaquKpFOJe6VjgpXfMwu7ZG6EoFgCYxZYDDROomKyTI4UYfRkyenAuiZ6rxLf2aGL
HvuI9GWyMLi5+3gC3HKIooGLoJGnSVD2AQvKAgedVjJhRk0xszRVFlzQTPQHUCuSjnhKw8PiRXo/
h37DSE0q86Ijo7McvWO6FJ2S+CJK6MkRTRkbpTe1SQGua81UgXrgZ5RahbauG10NLE14CwG2qlmJ
NIm5mFCYDRjAQqNO6LWpm4aacakJxoaHRqeThvGmLlTiJhC9wPqiQcOXeaL4eBi6jO66bqaPHzHE
t5rKTjhdEF48bZVLrxqU/Z7RAd82uzhYSo39LNLDgcsqsthALuIOp5EIE0uQ0EHP3eGGkkiCzlek
K6uVi7Z78uEagEY30ik4dIxqDOy5Wurimt2QN+ap6emhZCdguyM47ROwZfhDZwZhURiVhwYyzCaw
EdogLJyCuY0J5Dn4MhSAZ4CLvt8xbF4rnTLg0nL5qrKR4AoNcdBi67FHVqZvp92Jgmcq0lNoUIP3
ujej5GjIiDoBseILInwTAlvge9qdPGK9Q0Pjyw7IntXX+E8FBFC6ae42r+ZvyGF+nCfN1oH88slm
9Wzau7fV6rhaXV/+HJ8vGTG2hudctyCi3h6XIFNzy3H7ydQlmatdW1cDdmuNvto+PCvDtlMKqwWB
L+Aaj+dnNkq5NUbdWG7ijZU6iKIjAGKflxsAHnnlLKYW98kUliiayVnYqLsw37rqUv1/7ta6tU3d
WqjsCFWYYm2E+E1E8rIrjWYp6uPnvPutEcq7ey6b53WviM4Wzaw9mB/w+sH7PiO8HYMJuSC8OTH4
qQY6bD3C15tqh+exAlalpSfyXACqKmgnBhgfGWH6lEdiIwhxhHvGG96zftVO97RH6vEpqLasZJXp
EtHZ3BFDTYRHqUoEkIOOC4taLZgyANSucEEgihYqf6GG8A3loU8XkrTwXRxeGHiD3J8uIApSwLhi
2bHWa0ZfQ9brtwzquC8Fopwgkft9CCDRKRNonkI5eNL6uV4SIpHh9GupEW7unN9+CeXD1KEX+bGd
xiptB8cVQHQRvAMIsXDRfS/SoxFTF10le/6QKhhxAhr6hFyvGkgnPqH0QMrd9dN6WavGb7AmAhGo
6Yev7gpa00mvtQUBE2+BcK3WI+u4Bb/49tLo0sLXzR0oDW1lCioBLFo4qUkYCx98n+CWd1pXIM2w
aYVVlrQLLmN2pm+MUDPASHWp+XwlOz18hQqEJaeSBoq/2cdj1zS7e2/sUBdEpSBbXNcYTOP1kHZW
KjSKFNGwEB/NT5kyNeaA8xJJmvsdzJZqqo1tLzuCxOOhsGuHFScsJQnmfBAEW1BpQIwkoxfv3kiX
ZK3np6nsDCogkxf0JEDfuEenKJIT2efjaZtdnhtblEPnWRckWGEiO562Hb/Y0MiLUueqpaB5zplN
ZLpTSRy3t0SdfK5tulL2C9nJQVgdCuuqYvXBB3UwZHZ7vUcxUdNOj0c2cy9infC8xTWuAX9A7W41
T0MvjwXZ0aRh2KqcX5h1wNljLu8rZIn0YgwWLM5sQQWxM6CuLPq2gCe+XzdtEJXEY+BUhJJ75UJk
eNrq5fGgZpbrzgSVJVCCjE/ZBv6Ei0QiANYrIm0yWkmSGY8NzWx0MJByeASw0z80qDaGvGQdcTBU
FL+ADPHRLT/0C72ESzaoTTHWLGi1Stioo3eMpVFWXL8Ah56dLyQzRQmJjolYiFoSeWjjesD27mMZ
LFfj8CLLeOKLkFMlEdo4Hk/a3JZDsxeAe6AJZfF0uLfGeykIA8dOdhg+g1iQnwmEG9WIuJWP1qkE
9GRN5i8cYFozc0rnIE0Mvlh07qEQQWPVmtz1Gy5hMUTo3u8VopBLaF9KiFBlCFcCUuhPHlSxTft0
OLwdVONEBislO9ABGXpHoEr8Z1k1cHYibr6JmoiEAagQXA/YPVr9Uge9qkdqA1IpFGJEMNe2Ui6S
x1M/t5duZ4G/n/qwBKEauuFkR0VjZnkK+XUcLFRoZ03AnUBpGecCa3xvokv7BOy7nOyI41PnPY9o
o+rUhfM950IAMPvbBuW0NK8qmaAW4SfH7qvn6i8mq8zHM/Wtx0PFJHDA/9igzkQtsGWDTD5aKjbD
5lJBUl3Va+wdvKbxE5HyulX1ZnMVIC+HIPjlNwQ+po0VYWuheSHTT7/XJxyftYyGoEAXoUKg6K5P
evyxNKN1eJERw0DFvrIIS1aScVwKjee2lywgIQL6CYBR6FPdVuLQD5mCxZY80eK9WLa9JLvmg7zm
Gz55ktEzteAP5xwJcqbqhJZCeVakJg1xesR1SgyZTeU8xGu8gLIw1Pks+vcBBtr9FRnxxSQHRhdE
kqEZupILFIQxaGFgUyEzQK8qomtC7RaOzOws/m0KxdL7/RynUllIEoP9XJXPodhexJ5/VQKuJrI3
gEu56Vvr8dajNQy+fRXK22CXR+psynnem/RiFTaDRHGuNYjsSzyoLkjnfMuJTky1vh4/VYQhrVWD
7arTr7zJEaSkVygGPP6SubOM4EqV0NWHnme6sSmVpKKPxVJxNGbDyEeW/a0h9nlsY3Z+AUuR0cKN
SO6biu6miMcokTS0XqY4hT+GOmpghyrDCZMk5JSFwxjaj83NDkmdgB3QgpeQcb2fW4ALRj5wa8UR
k5BI6EfL1I96PD82ws+eA1RsIBIsAEYpU55dGXyRCYZGcUoX0rbdtqvR4Lnihj99fWBj0qqWpqI5
kj0UMjJ0ol00euxu07Ei6SpgTn0L3j1w4fSMRwa323s+yJNio2oO7BL0+GdXAi5GQHQR3PIA/P3g
cun6uqzKelAc108AFRcsH7LGeOh5ax7Ms5wuoz1Dr3jtP6yDgkWATgcwgGgbuF+HshNUsHYIisN1
EI9QlPrIMGliu0g2LlQ2vysTtCe/NTXtwJsdVnboE2BCmGr01urxAz1UfdAzcP9PLUpAkZ3SdQ8S
aA2RwBPCABDB6t6uBbfiqMfk4Nm/PZPsAswC8TVomh6P4FP7D1EeCLnA4YBeBp6lr00k0FMpBoOI
E4zyC4KgF7lUCt3teXbhvNGEaN/eRUGwLwNGhcoWS3kXf4zzGNzC8NG4qeL1JLjHWYNZkSeUsVac
8RSQ3y35iskuW+eQTQFJBKq+nAlfB/3wBUdOU979+Br6PBZp7uceviaWByI2hnYdsl9MZ0u17aZb
OXFCv9IFGTk7aAICVMkBfp+RsloPmSl2vN6OvQWSJcIVgGUzW01YA7ds5PJ2qFZCuFVDPKcjva4j
IoD2w98kPUhao6eqsSoGHLh4/eoymDudQEYFK6mMToaAs7eW8kGX26XBYqP92Ig3Mz+FNTcbkQn7
uh97BV6hRbNhAF6hJaDAnN9BqRj16ulNh/zsvYUqinKccU91lP5Qj2CyDF5UIdWzZuGKmsvYoF9M
mARKeLg4iTpTKFp4gZ9i2cAyixN0BSeToSA2Qk0OElkqaDE09P7JOjbTyd155u8vlXx9iUQmBQ4W
2GjZryn8GcARe4xApdgQI1xUN5/JEChAreDqQvlQFmi2u7bga0WATq8jeB/s8JH2FRjNPor0Q5MK
U1SThdvyJxkHXOmtPerZGRZ9IdQ57CnqJ+vtXcEq4hVY1RzFx62dFwRYBhAsijGUMYOw07XectO1
j6BQHo41H4GHptdjzhQGARtwi7e57iJrmjxXhRFzbwOnj66nJwzJi1PcXtT2OXKhshOtImaps2L2
WpjmbWriACaEhnKCYDvzCilRnXit9m8uOPV8FJvW4qqNtqPo9Au11rmUuXJrj/ZKSiRrfgF7bV3r
Y5a8Stor2/i6/CRluqcdcxWeGuQIY2DK0RH0ha60RERCs95++6Lbb6B9kQ+igqkbwendJ9bX3fRZ
4QFQKwkIITTNRvcHLx4RweiCYo2J7ne9qbAfbFCeSn+VQ/KEW+zanckIoe6NfhAU3kE18F2JuXEZ
NeuzZRBhS3VYf0cokAHKvvJcl+VN7K2KRWrlyUHQLgoxFrrdBMR7yHbeO5CiylMm83LVSaRJWEU6
SMCeOV7/Vuh1UpER/B/ZQjpgrpCIMf5tk66BI8ueu7KXYdqBgAaFjwWJmhVjgryHHFTymsJPgA7N
GIjrTNJ3S8S8P9sWcWxv7VNOc5CLyq8m+1Jv1ZW8bcEELyetjjY2ubL9odLr6kkI0U68FXmjypYa
Qydf+WDOv5EoN2vc9F5YSx3sF1q+EZirKugKu2YF9E/6SyTWs/sJka8IsgIVTeDUFoc6tTSobolj
PXAE7FG6VhkxItJQ2TLygRcKPVoqFs27khub1LUXC7lQCgDuOoJginYHRQqwEQsoBAP5QOT6NT9z
S4LRc1E+au+TbsCkaUVDRlQpLARG7VQnkFijTq8s0DhZ9PI4yp9dN+RqecTOeIry1LiGsuHErFQV
JwwTyAis3A6E3K5Zi5XOeAv9K98v5x+bBGcE8Gdk6PDqvT+YMtMCr17BEaD72wjX4ZoFAzIOJPGI
iCqRR1403MM+WKBQhRsNhnyiCraSd4ds1xlvE0bKJcl6d+7Irxjyuz5yDiAbJLx1/vV4VmZ3GN5y
SDxgYn68l31G5qu0gyOX/NRRXezgIdqCuxivECsa+veohBBcen1sdO6mV7EEANBMwGk6HGG5rEE9
HEbVCpqqEaKRXWI3GqjXMsQk3MLzbnZ33Vij1qKoyygsJGxoGS4x5z9F/teA19rjIc2+IRFPoL1R
A+gJLUX3Kz5oSZTyjA/Xz1ySpiKx/NlW66Z78bxrXK/imjQA9rEBbqN9mDoJt+olBeQfGbAgn6G2
HyaigAY0VFBwLYX8tfZquwzsXLXzbvX4W2dOAiIEsP5IiAZ5YHLvPzUShdHvBky/Vw1E7t9E94TO
QRJ1hzJcIryaw4Yi5YOmjAkUhrbvaXVu3GWkKUOmxZMLQ6CPuKRY+b49KquhFEnY+8Aok7GOjAhJ
upb0I/4nD0rgF5CGPx70rF+bsIHgLOOQZGOpD/G4sS5yplUdzjN9ycwyOzk1pS4hseADGs2dqqXr
eW6b31qkHs1KInph6E9uLcBb3RuZNy+NzMyF8JXyVUbdtUNI8niUSyapQL9xsyaMB5gcosgcRcT1
9UsfP2XoUvbizhQZacHTLRmcfn+zvAmGN1ZtPxncuJukCnaR+6vwTkogG2nQrh4Pb85boeKG5xKw
AxOl5701qeGFqkQGx0lkJD/KLaeuOobIQDGCQFe9NszCE3A2t4cO7IlFbWra+46Db4bXlR30b9Ga
4fCAyKibHq8mb5UfBAvMgeRdBEO5vJlqEhx5iUCe1JKXSh8VPH1NcL8/HvvMY1FFikrDsNHfCsKW
+7FzXjtA5gv5YWxkU/E++bxa1YpKsm6Jm2nOP9xaotY0ZvIYXBuwFLvvNQulcbyFOLWBRieyY8zC
ks4OSwS9PLr3cPnTM+y1vleEra84KD4hggotkfdIJWc6xy7lhr+BTtStrE7OGWmziVlUo1xAlLej
VxSBMqFPgnCNRoBRWcvZ12i0zFvUm5GfG9G5YUj9OXC7oBp08EAADtOshf5lkG0+WqpIznklfBKg
b8glwSnT2Kwi0sqUSZA8TroERc9zyZ1E1fTl95xJ1kp2ELzsIgivj7fS7ALfGKVebxFqC3KfwmgL
n8v0v4FcNOrsd4M+EdQvF27G6Uz+mHRciCi44sZH5vh+37KMIKdBA2NskPDQfwKCkImLJc6P2W10
Y4U6Hc0YxGw75kjIcZshQSUO1SCIaCgd9OuHJcDEHLoavDC418CzBRpMOi0NXSitxtWNNNi1Zo3P
EQKVLkh3wp168i7xAsJodmiYOpwRvPChCXA/gSNXhHEaVkjrh29qDScuflbVK88sgVrmFkpGRAbg
zNQL/SNAVoJYaJNBcXr1JRgdtf7173fdhLD9jodVke6EL5XWrdEdoTjgYiZS8daDBEJLL4XokU76
eGxrclH0pkOfzTRdaMX50RIPLZwwDNHmho5Qc+RLkvHP8YgazLFC+nrJM8+l1wAd/dsazYmKekjM
Az+tOGmlroVsz2ZglgrfSmbNpR8+SLVcvZTg2fx4G8a+kZccOH7GTQ/ZM41H/BO99lWns9Va9S9K
nxBXe3K7o5+ZraszYLvvkeQOtlGx4dj11AY8VhvwTqzBda62OLgntAiDHYSkDDpH0h1IrJuBMMlJ
8QJoqBmPZ3bmCr4bK/38Znk3APmF4lS8f+pqW5UhDJ+N6KTaouWnW9fcUslpbl+qOGkTQwngG3RJ
r0P0CME7rGWihHqYsnuVydePBzV3xCDcgIY5nGokUqZB31zzmts0A2gqFSfKRJG0Ma/pigAiADZB
Rin3PGXh0hOm18CP/QlFUtRd0Q2n0jVDhfWjpKldxdlfJWIA6wIo5mXK8F/f95+h8ZkhOXvFvz2C
krQ+5fVF/NhyrLfnx0OfaflEvwx6pvAYQ+EZvN73Y/dBSy10PD5F7E2hIYliJPI28ldys2bHddtH
eufUFZi+NyzAbqOPd4uF2B0sifUSfQfdPQU4C0qLmBDkAtA6ggW5/5YYZdSshw7yWXoaG+K6proB
R3L8HO/a1XhlCru6oBBncNtE1YF42oei3SMmk4jr2Wq1QdlAzc2LbyEdFh6bhUWjfMpfHwe6VHRY
ClPyc/r9zSbxsp5V4qBlz5CGKfWuLdCgxUXIi+c+yGB7F7KEY8PitDLFQuhHr9G3aXRlIHOPlwsv
fufkbkxrY4EeTa5jz35I+OOonnoUtz6GT2VTRjYamQJR7//0aHjRBbAFOMGL/y9xIn99AQABAm4G
9Gx8J9NvvkAE53MUBQp7jqW4M0bcE4QvOEXP3dZfOIx0cvnblsCiEwX9fFOwNjmEG1usVDQ+JFXY
M3Ij7wV5vzbme3XNySa3H+99Ghj9wxIVEFbNxNbMJux5KohIAINkKIm0RmP2hreSbTQM6+xEi2hY
QUs2KTlINmCezctg/Hn8JbMrfDtm6hQGsZLKtYQvAThl+og9R9b2gYyQR95tQqSAFlqM6Oz5j6FT
AVNee0WdCn8ZrPGsMdqWGIU+ja81PV1Hx/dS/E33ePywSZ2gsPJ4AaTN7Hm7tz4/NcfeeIYOgeLV
0uAo9/rDEOXPg05pmr6YDLWWMW5zS1zridHujePCslF307chCXxjPM4l2qNkymFJYZKrLdiSznDV
gf7ul2b5Op6mRKlL0DnhN8av8Pdjm3NuCGgTxGc8Lj08Tu9PRxy6GV9WPXu2JEbnTsyob478UnFl
yQi1UjLf4hTGMAINCdLvNJwKHTSLS9LcdOPu9/zdDoZaqFhhqh5aEuy5EK3sFS0Qa/USakf/qYAM
nhlvs4woEI0NzRqPIoUsMSfRxYS/7KMhHNJmiBJZGrzfZVopJEPHnVEXrV0C/GkhkiG21Ktz1qMl
Deu53aJCawfMClNimMafykWhqp0rDmfI5E4BExCO1uPN8d1ffBNYfA/o1gTl0fBqT6QRhJLn8dmN
yCX6eLeANlqX25aMp4n5QNuLDZTIHRO9PKxHfi3Ynx4jj+xTfiyLwICghBiiepZA6UqM95fAzGzV
COyo28iwDOeyYuBbXFP6tdRNszTB1Nlgub5LAMcaznncO6qcrZoJE/t4iNMIHo2QOhpVjmPZlcpw
5j3Lr2qTZddqjkKbW7z8B0NIDgBbpilTvuv+oEulL4mjEI5nzj+D80Or/2QjupEWblu6c/p7xyCl
JnAIroEClKkVC+KgTzLVHc4XgeAe4K6Dfi2vxvUJOa1J647zyKl7C9AXhh4OlAe2z+fqoC+57Glf
0rN6+xXUyhUR+AzKkBnAPHj0pT0jb7uldOzcwt2aoBYuBqd+kaRYOJGFULACCqduIGWzG3lBf7xy
dH7grzkFOh9iAWBwRrf9/dLVgcBnfRqM53AtXZMVty1rEn4m6wTEd4CWfj42Nxs2o+z/P3O0sp5U
gNc+ijB5LaB4+nbf+wAiWqmxznRb0XdmZ5jnN/fp9QsBm2l+PB8b8m8peukhK9S7sEsCLxFHfzzz
w74AF6GfH1nVgOAR6RqOSNVH0JhMFCzN9MyiInOG6xfuFDxZ9NMbT3wvijh1PCeOfPEKnbOajVJu
MzAarUFk7yDZBOTGLionMvvH0/6dEKH2rMxNXCYiQDXg3qPqKEocx3JYNOy59T56/jmLX4FyxjlF
Hu8jCWp77A5+FW38SHwGB+o6ZFy7UFOiXBuJVEmNrt9V4YKC9qPwM0Py/kgjRNwXkkd0uX5aF4QJ
CkJ2NK2DrZLaiuMox3wk9uNZ3O+v0Jl73+Je6L+AZcFeRKySlUbqeDpP9GfPOF4eTxGd3qStf//+
JpQfPOjrVukwnvtqA7YNFLyUV5axeuEYVIAIlEtdRrSkxbdBXK5gnUBpEZ3ElDdLM8jrtJw8nt2e
DMgX9J5mugHYHSOHRf5H9PfIxW7Yl4Q3eWGp2XAuwJXBbQqwHjoOUbSnrIcyGzR+zYznZlOZ194y
ssGOGRPMavqz0XaLsm2zq3trkHKb45COPfDi7LkvJJJDwrzu9KzNAKIz+s8mAjNdrJcpVPjaL8+z
cwg/cE+MYMh438h2J6LCaGoNEXtN9/yFozmZpk8HUm8oMgIoySk0pYCcpUzNJDU+jSPvUG6UP6po
AYU5a2KqKQIuBlQs3YBV1m6olS0OYEIYYI1W2rm/xOfHW3jujTgBMP42Qq1pFPtNLfMwIpHS4CcO
u01iw7HKumGNVr5L19LO6mSUCgxsqNqGCyie/Q27TfeBtZSDmN/f2sTXB1mAKSl8f7MIXN7ynpKz
Z08Rv8IG+kHVuuwgex//EV0w31kh87sJoIkDrORSa+VctAzSIcCMvqsoSObfG1eytA+FsWDPHRr3
+uaKenbD6izYRuNN048EqQGoxXBWBlJQJr/E/1bC5ft0g0wSzBEAoAPGSG33Jh4TNfWxFm743MjX
PD/KdnNRPd33LfFFfBZ6oFKnLrzKrnyCfom6eRKAyn68JSaXSe9sCfQ+4BmHW0UR/X4a4HFzOYhl
9szLRAAo/FJqRrCufEMsjXJYKLDOBEZo0UC+CYgykQepyr0xRa1GsYs97syh5yrAORJQ26gWHszT
Hv45on+MUJfEUBR8H7YwolV2L19C0KDGJGmvj+dt9ja4GQt9YUZtUfEiw2D/DIquaG91e0nCre8f
VWkf92bboZC6fmxzdvp4kHIIoDtCgpcaWdYrHNjGfO4s8KbmtN7CX08Dfb53JJAU//v76SHVUdH2
DZvxZ8HzAImuWDFA44WS85bHynEKytMxHUgapuMH15XJMzOR4xOv9VKoteGp2BNRa3EziV4QaFY3
5LEZSi6YsjoN728zbSJt10MTGzdYyKH9160bvGhGDrE8YdUiFUju1qNvJh0TQWo8bt59Tcbh78sR
NwJSSqhNqV3cCno61hqvp94QQSmr6rjUBvVnV+s5XhnAIDF4CetpnkhPaPBMajMRYvGScakqgr+Z
FYDFlYI6s+MhLV+zWITeQ5IJ4qaQWAQ8quj2zyKUu2vr8fLNb5mb+aX8XdVmiZY0WD+jrpCKUFaJ
nSBDNaLRlqT2Y2Nzj2ckHP9ZTOpgs50wFEwbcudyxxlWpbdGDHGiYKX+tni9fhpPPKmdAZIhrOFv
m5cQlKELXzCFjD8O4s0XUPmkhhUHWSqm7coeVMZkWNJWT5KwK2IzHw8ea/b5Sk1VIy4ttriCL9Jo
5dQQ3eMAGr8avDLqQYuXOtMmF/Poo6ZX900Q52cSX2QyvENcmXBCLNos3FceSJ7Hg5+7zW9nn7pd
hqoec6hCcWcPCuTCTkGzqWYLyDol1cKpnY3cITomIkxDjymaWu9HpI1ym8YcFloi0H+C7qywDS7t
urETOFdglHbsTlz5hF/Fm/DYfULrvpiyz4sJ0Wn3/pzZf76Dmtko99OMdYF4S1DHO9S50W/VXToS
U1fL18ezOxubQogMaXU889FvQNlifUiNDFnKndnBRGthvOJa1C+gveldN+5X9ZSPevK8sKSz4cqt
UWpN3bFIhkHOuLO/RoSGfil5muISCA9DfWrPJRitlpiEZu8yqDKBdhak+IjF79eW93xXUuucQwaM
32Sp0VQmv4TLnT0RNzaoOMTz8irJOdhgBJ09yqnJpufMyFQyDAsh7uz9heZJ3Fx4u/0QS8aapVKF
iuVZjW03/pTkLZstRBjTFfhjE373oKBzEI9pasLqbOygDCJx5ywzi5igxBR6u1wm7EHq14G0cPaW
rFFTN/heEwsZrJWu3SuEf3KnlEhU689L9Ayz/uRmXNMi3rgtFrBCj29hCUSMNcJh/1CEZtt+hktl
y7ndMOFLERpPSDG6c5cvB8+vEUKdgz8RWJRkCLVy4VvG9oST/8t9eGuLGlSGLFmXNiV/Hp9YBBZQ
eGC4LwF0wFqmZ6CSzJcyLHMb8NbgtJ43syg3gaQMGgxGYktC6KNK1/j3Y9c0tyVuTNDpK3WENrfg
wkSji4k57t7bbXpROWOJqmfWG90aooKJvOvbQfJgSCrGNeOpuj9eXL4j5ceINSs8pxefm+cCIuF9
IC/s+9lI5tY4FVyofea1cZbyZ1/bjGBFRLCYYoOQ9JjqQb5wpheHSt1wrtZXVctjqFUJLnSITK+9
/MBUm3wXZKeRReNSbQXNqsrNx2s5e83ICmLMb3FgSK7f7xexEouEjysevOv6OGV6ACU3PHFV5k/9
S2xJ6N2sPVPNjRjlAGtc1DSdrjHam0HpE8hmNJIJANXd2+erjHFxRpGUq/Wyfk5zfYC8s2QK2YYL
bVbeVeK6Fw3toAULj6i5TLp8a5o6Kgw/lHWNx+tZ+oKOnmSNaxzPcscA4B9bFqj1Uh0NG7nurpWj
uMp8Em/4Lc8SHj+MzdjibtQb0CPZj5dk7kL857N+4GdCqUo6JKrZM2oIBKnY4xLz4dz5VWRw8yki
WuABEbifco8p8t7tSu7cIctq577R5WAZ1b0XJGAXAuTZFIQKpIo2ZWRAEUIt75BJdeyJPWJRg/t0
DafWN6gmHV3dXUhfzQ0KlwcqdQDDodGdOkD9UMaR13HcGSiULmpXrpYZPV+BvDEySjRFBPUhzqUF
o3PQBxC2TqqSEwwJbU73U5m7CtsOuYqH+CoB1sbR0Ol7kC5oBjmY0fM22y7F9nOlChk0IhAnRQUU
1R/KYisIIJCJNO4ckW2523d2DEI4S/cM8fR4G856BpQmJYjzTGA5OltX9GXk+4XLnYPhvWN+M8q6
837J0Dwxc7sE7YRvsKxZlnrwFnbbgiOPzc+u5411apyMWA2am03W5W2T2eJH4b1G6rr0niRkiJdA
r3MvDIUDLTdCNzzoQZ50v5B9UOFXQ8CfBzsadX7I0WFbjFchNTm3IVWEnJFZ7tNolXxVhfksxmaG
5FmWr6Q1xxi99yeFboM+vj2ehBnnCPgOgKvwj5BMEKkLsBrRR5ip3HDW8KAfC9BUxEsl2LkTemeD
uueaIWllPoUNphKtjkkskRF3cnXumlVf7kNv3zOGD1mfPOusrHjiyv/3F1BHNy0HHqpLqIFngxlU
rV2OeKlXotkjOuOYbe16Wwh2kakRo+p6S9SSdVEt8OrMzjSoPaEzrYB2nq5DgCak6pueHc6D0L73
rqIzYbiwmPw0DuqqU5GN/dsGFUqrSpZDkwkzPdiDHe78tb+uzHcwIuDHrkl/QqJpLT7J5G3zDPEN
4/Femqs9wPzUSTN5SJzr+y0eNhLXxz2K7df9+yeYOXQGmhv1KtJtFPnPuHdJR6qVbx/VBS85c6Hd
GqZrfkMNzAb4yoZzA2EF2VGajy69xvLCy2vJCnVW1GzMurbELqqTING1ojlUiboaQ6Tf2Iax/tNk
amCxh9gPHDF1anL/f5PZQKhyv39KrcoGRQI5EczmG9gF14X1fPy1JPgxt03RTQOEEtpqJn43ag17
FnQuEupznLyJvBMPPrHHA6OZvKYEKd5Ef1ugg3tO6MMSWS0UaEk36OpetqeWx6cXbE70sV60vbbv
9Zp8JXqPfQviZIM3+7Wvv6DE8vuVMJvalnTwmhABbCekW8rlfyeA6UN0+33UMjNxLXlpgO8D8A75
RWT9oA1gZXa2dw/uOtFt0zmH/8fZdSw3riTbL0IEvNnC04oUSbkNQqYF7z2+fg50Y6bJEh4r3u3e
9KaZqKqsrLTnWLFdOamdWEjlGr3O2GAmp/aSzZLufQmhAqnaa2iBmKYLeg9FA4REbxkYRDDQHf0b
ZbteM2EgZaXi6lJDTXgGUannTceS1VVgdjoadF591CtP8BL7TeYklLtLwqX+0odZI6/iSWC/aqkm
/8h+A1Yqwi50OwarVJ9xaHHomCL/bO3C6jAP+2f7PA+Tn5DqNZKdb9YbasfQ4nOFYg7Qm1DEx2AV
8T2iWAuCF0wj9qI657GbH1Wzr/aicEo5zgztrFV1IG4qq/v3YikcBIDPX7lEnJTJUqs2CeTyDgCm
X+o/nqYbqe1SrDRVzmzmrva7C3uwzsWQA+Qim12bwGEAn7f+RVnOkrVUZA7TlahJIu4ilgOw1ZAv
5Z6FGOnz4eFcOgCUBvrU9JRjKkB3vT0l2lpyXDGE/FcisbDJR02G6yGxLA6Z1KBxz+gTpBNXktlt
g50GVG1aB9HiZsKjQ2s6xmY1lCBvN5NhRbkUB7RF7joTqb+3MAaHjCYDosZQaYH0QikA6/sri4h0
QuSFVT4G1jma8ncvvWrmhjLtTEvqKJJIiKGfKwlIBVQXcQuAAkeYAzUYPa3sOfRbs8DIc0plq+EW
cut05eiPPobW7do2vrOd6oNG47gRzk/i/kkz8xqmkHaq83UjjSBwAGY+GVUBGwHhN0f1NGWciFXv
ohf/qBjc2micABr0jctPUVphIUMILIm/wgjbD+g7r/er+Tg3k/3xZr+1Tu+oaxuq+wiIdBCqbg7n
P9az9V4az5UzXBLDTcBv7p/o8eZSQzaQteDYgLp4ZvQhblA/qHGiMagFNJ2YbcY4NSstUXHmk2zV
6LJfS3wbmNo05A8s4+Ox8kZlE2dy/hTKGbuSUKVzInbCUF8eJvhvRe8Ik6g81Pijh62vUSzYov+n
YiQVsTHonfHZxGWYwqCYGG/OK5ieg+lNsTc81oxcE2+jtjrmH9+M6W6kVaurRk5R2qWjA70OyJxm
//dX4zVwqNSgz5GBrydr4j4E7jwydqAXEm3WjyZoVtgr+6lGqRB4SPZfOuXyJoJ4I+yOBTa0oIFB
Lbrz10si9jOShRxLQhoFc1TmywzV3qIMbFWvgQpMSuRUJEwoHNRNYTCM/uU+USz40s3TWOCYz3WT
38eZVp3mJynEF5VvJMpOEv6I8yhZCDRM5ttjKoNlDLErUXHU62KNKfpYnM73P2JRp5AfmAeB0SUN
ksTb3W6ywkvUuOEume8AuUjX3p9r22l8/eBYlv+6X6+PyiusDldQ/FRu4QEDmBuQlYFIgeQL6Qmr
KSMoU4VGQvBE6TukXXprGrHfFRJMR+HQ6kfKUmerSlg6gAOAsAYIGACP/xkqvFKsIVbBvTrv90YI
9HzQn6tvjFcZhb7XUQrJDM0sN+CjXD257n3Js09PCkaSDoEGWt00DNjc7nE5wP4IFQhus97WsrfS
/2z6bcLqAGpThMjseFp9ZFbcewKJKyTxmaQOSLRdok8u3ylcZcoqrfFv4Zoi0Aaww0yIJsMg3S4q
5VlGzkvISLvdOGMBhpOZNRRswqVxhRsphHqKcl4XQQgpU23464fwGLusBTzkT14DsIspu3gT3bR/
YguLoi5LmcE5k4AUHTjneTwTtwsE4J0Yah2sLeDtdV89adw2T600ttBkUg6tWTEgGf+jyPrIGEl9
oUGqLywdxgGgIfOsC7xWkiw4LEQu7aaGRx8pf1Q+51aM2HIw88q+eKHuoguhtjxrOtzXVZLQG77J
rVjiXCcxYDI1h9isOsqjb/IZGux2mq32btXpapjohQKwVXxCGrxLjyzyHJIJCPsnLTbLiuKd/LYR
+Bjwp7BYPwrpKnFzOr+vY8SyPNy/VagHG1rR5rdJuP194qIghS70STthsQzwapWVGAYGUouGNG0y
AOZj0patd1pkluMqn3ZNR9Ox3xf1Vj6x2UhCDF06rw9Tr/nzcKilsxebXvoYe+/Teyw/KL2hfOXA
AUQv6/2DXnCtb2UTV6tQxk4oJaw9SQzUrLq60BkQ1D6XtVuhZ9oSa1opYXagb80SJAJ3EeOvGDaV
yEGqlm9AvVMi1y7ETYLOTbZLATTeJhimVHpZBFofz57aOuzMspsmyeizQBL0pIplWRdLFm2GXSoJ
oz2UariZ0rgAQCJA5j7iqR/fczadvnLFL2mwhb8N3e1XE2HBNIaYTpbRIVSBxI2tZVdAD3ccbKSh
NiKVNtq+oBEYYJh7eOe+T+Hn1K4eKY5rCpBnSuwllJ7FcqVG55QGTvn7OQLYNagM0MY8Y0STfSlt
ovZCNnZzD0yKzsbEGMt6BWJdUymehMTsk9TIc1oK5Lezg3QXGlk5GBiMaJBVQkVrtbYVRTSJxFXk
BGnyPnQBDT1mwaeAFB41FWD1AlvrJ/642r2sF1PfCwP+Itdo9U/WdaWH4q4F7FeceHbXAWwdXLum
2tph+lIlTpseUxAzS9EnrbdqofiCT5nZhPCEaAib51O4+hS/jls57lL+4u2KMzg6TclahetiU5uW
qk9WhoFuii+3UIKGyLn7GxNMeDTIlACwsMaWlVCqG4+5PvMxp4ZocvvB2Mem9C/8N2ShZ/YSCYUz
UMoR9wJBk6KE4Ha9tEBettDRWHyx77wBqDdDBfxkoLcvAAkqHvtnGkb1QuSGauSM+DjTGrEYGb7d
23CUGY+B83EJch11LGBQut6q2Sj7BsnbTWOt/5QrtOBfEDqu7lvNBRN2Lfnn9bw6VYxoponPF8KF
62KDKRy219MeXZzWlJheYN0XRlsniVXD8FOfMwzWyX4XZrkXzJW/Tg1MhnoPlSViVMxDArFx4kAv
afW0xat0tcc/gcPVSht1ElMvhuziMABKzclMfwPw69pgA8tger3dYH+N9PlfpHxuDpf0lht48G2s
QLACbKB3MKk/SMNWMtgzHIwkojgYS68g8koCqD2QSgLfBqFKWYPkmqoN6FAZNkNndJr+5Ut2oZno
k+6D96l+o5zpkoG/EkgS0vMTp01B1+HZRTP/qA+8zsOP3WLcXQJf67v3vE4Qg9Cid5pUwplFonto
ygFSh3QLnNa6dVr5X60MEBIywjkNBHuEQWB6vm3iSEC/Df/UMOJK4CYT4CS6xF9KQVeZVcqqb1z2
XXt2wtt85DKe+/8FhJ3dVxDUz62meEU5IPjcmoYkiPOCDTPh0hvDKvloV76N/aT5TnNlgPBkrqWQ
h1jkgP1HzVWAbw4QqbfBbB3urXzJVyjj0xL4C0gF85IwxIyRd3UeubtdkhcwQRrIEAYqWfulCW25
Xw+gC6+NI+NyqHJbsV6YOdhlzzRu2QVzdyN69o2ujMBQT1KcSxAdYwJHM8LwIKw9cOZ9BLlBuRfL
W/p3lYT2RBXHJowAURu0fByPyimH/2eIn6hqUlswFm4DhkgQXAEEDB2EP70EV8tqecDpakIuXCo7
O/OGnbqPoVObrG3lrzg/k7K0BQ/yRtz8OVfiRmH0lNHD0kxgk+6UF9+qgVy9ZR/aE3hNpLM7nSgS
FzcTMFkAXYVhQy/rrUQAn5dFnLXCxQPYYg9KNpDL76KP8AikFV08dNUjO23rjAqutqgvwLbB9KOK
roef4Y2rlbYR8lx93PMX84VfT4giImMPSpdLf0JOh0rgstD/NaePYKBntEA4IUT41qhxOwZNgZ6P
1CpYM9YMrw1nvF6MGsYWeELMzEuwB9uiAA19AfxX4cgp8I2C3urGC5dsgmmd5ACKzd0G/RnFNuZN
JTj1QJOqDPlNCBD5mWz3laDEkTiUQ1rarJnEBOhfyC+AK/H2kIICDc09EBYvTyag6Dt3FRudy8Ju
IfgqMST6yG/MWkEqF7g390UvjNhh465Ek5etL6U49fEcjEf+iDqc2ZjesTM1XQp14ZmtLOsVaTFD
DPXXV2ff7dyMOn++5K3OPjrowUCCzMNrv13+4GP2SuPx8grA+tf93PA4EBVibPPY/4sw+0YUsdOy
F6KFd4KoJ9N8wQiNr8eMzu1Y+E6uK1IaUX443cnHAQACAsAFZ+Y9MsxFYkzxqxivnvRSv7NPymYw
u7Owj62zYjhgzDKMQA+O1eV0Ei6XStet58zd6ki1no6+TbE9CwkU6fpbiINWhhEmlVHRKY15UCAn
2ZKI4xZpyYQlVeaR2gSJEo4UmHa3Z9lJpRKP6iRcGukx0vQ0c3xrgNeWWWF8ua+7S06xdC2LcGVG
ZuC9MWdhvE3MrWgn0Zg+wgtjjfY2e1f19dotjG+DInUpLXYjlbCoHQoRddTzwmXOzo86t/XW8ro7
67J5sLbbCkDR79NkBK5k1F/3F7z0WAF2BgG7DMQUNNre7i3IeLKpjWUEAarRdYDuO0X9630RS1oC
XGLkGvmZXvEnlr0y29UUciFfY3EJuGwAkKkL7TZK1wHF2V4Y95ojCmBe/ENUT3qIfOOrSspgKT0m
vcYn/xkTvocauAmdq+vp9hMKimj1s9P/MNaHUOvB6HCU3ZSXtvP6GwgHsZbEwOdCVbjkUs5g4iiu
QfmeCZP2rJVBeWnifDz7QKb7I3ua3Jp562GoW2QCZTf4Eyb2tLJrUqvpx4zD8EY5CiC5hZOhy0XM
fvCpiJ6ZvEO9Ry9LppYMwWcA8R1EXobxWA5ghDrrS9lnIotpYsteqlgV035MmAbZj0FbdOAjntpX
tMq3q4kb2tJMNUa6KKA+PedFlhz4vOqQTWj4ojSyEZBLhpDJAjwKNBv5+Hcwvka5UiGNyRWFy4Cy
BSPqioZecBB97GJJSNwiUSY3KGT/i5dQjjVaERQSSdZknD6lXbNWAau9SopMAXAjVwCLvuCTNsNU
e8L2VlZhWlLHxD+6mrOgemeTvmJ1ue9bz8A8bfyRYqtqHSkDlgaXufhi/D06+RcuYdhh/lKB+kTn
UkX/sXTSRqCi5TqzCjaepfm2H9j3b8ZCFeBaZeEu3t6+UZXrMUM19BJsZSM4PUSmf+Qc0B4C1DJx
JMpFXCjHQRyKu5hzxm3/1cyPwdEMpIcetNMKtmZn73axW6JnCBQyEviH8ve8MESwGyeGweSOSXkt
llcrI+2IcseMskFcDkkMvVEeUvEidkDoPU75MX4SMcNT6ewKOqUIwBWqd+2wH2lta/Mvk48miCf/
K5l8QfycT4tJCsWL9sIXBtiIKofPt3nn1N2B4g4sWgD4FgKq/ogSye4LjGumFdh9RcTCL9q4azvU
8ymFhWVLdyVDvFWbtBj5UGIho7J3G2CAANonMB//eDZ4swzdArv7N5ipn1RqaLq4OHQzAuAZZSvA
Xd4KZoSJGTl/Ei+bEGLuX4alOGbulPzvbxMeW4usLkA68dvjxVpfAvTm3f/95Qt+JYDw0xRpiGSt
gAA1cj0nQM/fS96h2iai0qYU+iQc81YGw8u2byhO24+3+Uv/rkQTjlKppFDAEqJza7d7e7DRSKX3
JVpxAAq43Zar/X7N6+ZJicCwQnsWl7yn630lbh34TYrID1hxngjYjd9vM3GFaGF2BwSZG6f4fn5N
z/v1Bc0dR1co9H916f8unWwYZbiCBXovlt69cFsQUgnPnvmoGOPDqUFjohNRtGjRyCBgg9+P8BT9
78RWD1Nec1wIkxqjEXE3GimwsK3xvAYczpdHg11c2ttrYcTeakMf+dMoCZedaMVrxUgeXe6Vorbz
G0DqDu4ELIoE8EqAEt7euayL/cZrE/GyQ+Zww9qGe/xyaUxwP3nPX1LQe4PsFogvwfN3K6XDvQCb
OCxkWBnet/1R6pmHd+FD2zysXjsreFQrc28IsX7pLrFJySgseYjowcOwEYsMG77gVniitKlQdrx4
ieSPcnwf83PKvI+8dX8nF3pVZzKtv2KINTKCkCVyLcB6vcxWMzC6Q4RmplL/OPt6gPsg6vqWOaog
3DMaQ46BMRnagF42NRMQWy2KAfc/aFF70LaBxlEOzQ7ke1gEfMnyoyJe2DfmIekdQPTmvInhBplS
dl8WJAsYjUfYiOO93V+FLzktVwPpAnI42RY+WM/NMquL3UL7vr8kEgn5J0MKxAWQSwMZHMPHRDzB
+D5TpClE5VZtKTpzmuxJMJLV284O9eKEedo//lxGSXTumHxbmR6fgXiZHjAwHJpA4Lvc/56lQgNK
wYArAtD63AYl3C7dA80z5wdQLXPXG7tqm+uouBvVc7JJt9I6kI3WoN1Yfuklu5ZJPM+qhKRqk0Am
HA1kP4CSpQP3djjZUDPd+dS3VlMaljsjpR7NJ8qC5wWRFxnzQOgsQSMSOlsJc1E34gxCAHvLnMD7
YAvJixo8CkDzGTIL8GTRUBhq6cD9YqDdNUWjF9/Ya+nEGyuG3ZSL6jgvfWdWB+1ZYTGVq6uR8Q2Q
Opey1lmZfq9VAd3xjLGBbOTt4U6qN3BMKIuXFJMqzap0/MrIAsWMow4j26o5RGYTfN4XuviWwxX5
n1DCB2rDMasLuLfw2Z9evB26rPQdGIFXf/rD4fCcb7eCsTdc13iimYsFtcI4P0r38N8BhyYTtzgu
Iy+S61S68N/AD+l7BxQegzUwzv0Fzt9PbOqNGOLG5KKfxM1QwFhIU+FMkYo9ZcLIGD2xoTkHC345
uq7hyQLtDxi4ZMjuy2DMnLpSuiAXqc/Apo/OwTFAUaKf0GpKuRqzNtwsDI8bpOFegDYTjwzxysQT
W/aJ5PeXTE18M2ixsLYPWsor87ugMotRwEkGu4N/kqNivaSCtNpXu8vwEO85U3DTHdLif4Cq5YSG
tHtuLNGsTa07Upan/boNhGDi7kmhFGUAm+kvvrz3qg1zalZCugrB6Aca2eZd4b/SEfTV8hbzMLkd
B/aH9g4+hRThufbK1zWoQ9PH0gx35WVsV3H4DOiIBBQf28CpPL3uMDhRm6gtMJZ/zh9yYNdvtQsX
PasgYzRTX6+Sh6FwJPAVh0DtcouTXB4qrtErzI4xeuRm7yXgSWrN9nnEuaJbYAJ3HaI/M9qmnNnz
ZmrEKB/qGZrvJFBrC+gU4Rs93g/zYP0OfJg6ZnZQB2+YZwCNIC8gWsFO/Ihq6tT5fJV+qcrVGc4P
6lXKSvNC1IlVpbtImLV/qktDaIBavOWAuYePUY4SY9WBpT7ev3m/numfAwT/MAg7MO2gEuZMjYOx
U+YD5OzgAbwdhufrNMQ5mgzCenU56u5VARkb0cFgWrHhaXd6WQ3/roJ4gIahGNXSxzUDpryZPTTo
IniKoSJ6ufHe72/Y7zYYYscIle/HMpM6bpalY45Pyl0hsaTj3gNpJWeUdr/hjJOWUiYJF7cQ3SmI
geG8SWQyIR1BWdmwMYQ2IDJuvSTRRw50Q3m/qlI0Aw3N8JQFLA1M6nfL5rxYFDMwhgwzhjanW6VM
8yhVsg5HF0Vv7IRRMh6DKvss5OZW35rVBQBDDo78FfLb4g/7UKkm0P/B6ny4v+m/bDbxGcSeo6Vx
zNgs6udCfGYzqFBXWLJnhajnlA+pItj35f3US39dxqt1E5cxkvJJHBrst1jaTaBLGkq2oHuqRLP5
BMGgMgHnHzTiviEf1NBKV7Hi5p/cn643A4TYFvvFocEvf77/VdTTIEK/OgjbHBQ7s+rliRu3j2Br
Dz784qwZaQ5WyPalB3katiQD/ZUZM5twpJiL33U2nAS4nmdXD/waKK7eKkTGp3WbFlJ/AW1qKCNH
fMgOmmA0YOguXiUv0wdXykAyXkqgQMA0R6Rrj1z4PAj2qMKyWwPmUiTkcntdiByh38niSqK2wCyZ
0vkdnHEm4YST2f8R1TGRz2R8ZAVyNVAE6pJ8zMSV3Dj+4CThOpbeau0gCSfKAS0995hinkEswIaJ
yOd2dwRElTUjNwNINrZc+FhPgzENQIkuw0MkvA0yC7SddcXbnBdZDGiGZe2tailNqWQogPlD0AjM
JIUcgi+Et4Tuxoyn1FKL+acX0XmBhqiRrr4isHRAV+iErYEmstGNbUxo7LxHND2Z8i5Dlwfq9vh7
f0Nm83B1jX59CrEfDLq90Gg/sRcWHedC3Osxu0eftZdS1kzGAKQgbn4grh5PAegIXcxAUAUcwpD7
GryDWhY6YOcsqZLsJjXSjdA2wLF5G9uMYi0I6/RLOOHk+eHUAbiQZS9Nfs7fvfQ0sWvwFoacyTW2
zFCSa8RT8EvarPxXS+VYRm2YEccbo5gjn8O+B7tNa6bVQxrTxi6o+0pcdy/R2CGXMCGZrVjLr+2S
dbPWGICFExkNrL8rWQMV+eLntEi1Qb8FMA848MqqPwH/9RLDalQmHqeJcminOmBRsSOgXoPUAY2R
3AcNfGZxlTPaEEwF+HHQgXm7pS1ovoYIXfKXSLSkxJAaN1ppgluOBziRQfJda06FF5fzPu9fD9Jv
/zlLPK9gtRMBFIPW2lvBU1wqkTdiMkxoA+9JbsfeGXhU1PLM53UhDca3MezSJ0YVohUoiUc3ZUZM
yCX5azpV3zGX9k6tiPkxQZvaw5TzuQXT8F6MUe7e/9Kli4xCOIaMBF4WNbINeUjZIE88fGhY2y1e
w4BzclNQM+O+GDJd9rMhs6eBDhJ55sUj3NGu82qQdcXA6qxM1ImM6AAAzUN6lK3oq3caoNEzlmRt
FTtcSU5vpivWLlEqAwTpMTa1FbgF4K+HNkOxYz9xGqmR199FakjO8Z4g4LsU/o+cJm5nN3VoDUjr
+P6b0iOMETKDZj1JV3OmAr4hvp1P5eoeaGoo+JxaqnumdAEJ54IVSgbR7viYA38VwJYomEbfnmBU
4Ar+I7ag16acBzcr4NW6f30B4XiV3DAkwgjq3SB5y4FsULerDs4fI9mKhAmO4yTt2+lPAbzQNF8N
NMYoMu8xi9fAmgofVOAAakQOtKpt0jF516h7PsR9wMPZphNAYhGOJadIeOC9He9bfvTZpN+ScI76
1fg5+TVApM06emXD0RjglAu1XvGSXvYI9/mv5jU9DQotACfuxz8fivajebgJ6H0kkEkrMsDjLWt1
72kvEgheU0QgVWqqWbWTxtRQxVjXog0A+4ODoGWgvHLHyaya3uRoe0a4IP98yUziinwDjxtLmBQg
MKdh0XMgkQYVgJKhGYzmhc7PGaETmB/BLyOhoWF6l9DKwBfyQq4ldd+oTquYmss0R07aRbURl8dC
Rp9AvQlpc1PzBbsnlFDEvg3r0stEda9lZ0n76EGO1NC8/iVtR64L6Rr0+goY6iCsD7Skw6wKA1Zr
NkJJOtXQJ5EiApCr/JKBas/ogiGyB1SedEUZIletq2rHRq16lBVG1rlCKykXcF7Wr2VD/xUc6Jyu
J3y5mi+zlGtwmg2z40rHOzDSJtEMIaX49YRT8aM1gHXDKCmYrQHlQmxv3ZSRWMbY3hgE5yw4bPl4
09Zupuk+0J+D/nzfzi+d5rU4Ylkjl49eXQlgbw93Df9ehDsppPXE0pZE+J4aExftNGJJEfBwEB6p
hc1VAijnLGUb/QvuWA2Fvxm3AtGRSkKAqHyTxK2Ya/u0Y/SYOwuo6hbMS8vTFIL0Vf45qStJxEsk
9oWUx1mmgTyzeE6kx3BM9KwSHfSgK329yTFVWb7XLWiJzYY2IUtWNv4Rjr5OmGOMx2AAGOp69SBx
uVBrbVhqe94RJyeOD4nymHmtIfAPMfq2i3IltY+Nti6EM+ObUYS5OIx/u/eVZ8nWzgYODg/PqppA
HKw4ikJYSzWg2PvYaFrfmBBxqpg4r1VKYXfp9qGDA0BzYICF20NIynI+bCLAmu89PgO7ynZMW72B
JxYe1f7p/qKWbsRfUUi13+5sFjXRoHW+t0/ZdY0QScQEYa3q94WQ/ibOD3aNR6UMmUR5tnS3UnIv
jEYmgvKEyQkRegZft33hECXn4c7vV4mqc+GqT98UptC90tI812udHLvMuAolo/X7FLV5mkEANiLe
KRSAbz8lAXJG08m4MUnBvuZc+cJEQqszSm8nAhJLlIUTCcJ54TChaBuHmy+jHkksnC058Or0HE6S
k4yG14vKmRRXAkyCGiJVnNiAnqDhmP4+UsgEiQvgiGYsU7J20scolg1N5O2bptT9xm75wOhp4+SL
C7sSQjz3dcOPbKgG3r5OvqPoUbOzDACak7yqpk9GYM1sojWt/barGih0wZQEBtO5jkJsJaA8RtZD
2LYPhMeI917zUN5Xvuh0wVeSbWvaBOTSLs6nBjIchYfJIfSkE4sAadFI27PJuhmndbliS2rCaGkX
r4UQRrUGboNaCYG2F6XW4oQtsmu1oul8wztZdBy0Z9n7GkFHQtHK354UthLvhYyRfKCg/PgjV+Y0
w3tcxxPuQJ/tcz5aA0PHFMAuXa1apFcrxe4DQA/6odmrlAd4IbS4FU1sq5bmjaYylbavwDQ5xJcj
xrY4d0CJSvcijMapX1qT6GpnK7nFSDTpywvHkAOaZ7Fu0g4pYgjXPpj3m8tAJdj/iVq73gm8m014
zSaDY9Fm6gOYRaT4U+SAxY8hEEG8K6IVEKCaKpE9kaWiqcIMjwfQmh/PgcEBdPBTMWRTNRnMKUyY
WkCtSX8D+4wxYPDTqR7NcaOZAP82RteIVfu+DizdpuvvIe5vVKYCiDzwPfJF6kULrxkvW10PPC/+
VaRF8WQz5j+rn+G1ZFABw/gSeu6HdZvLaoPLpPbgtEJAFEpOyb70nmZXaIdUK9tDaxqCTgPltwhU
OIOwUwZku1OpNsbQZNsvtrKVBDxY/mdeO0p4uL8fs97dOrzInuIqIpBC4QGx1O2zADzm2JeDSdtn
snzAnBhKfJVPcXZ/P+uQMbcqiDO3HnBTbmXkXNLU/YjHQENBry5RJxwe67zTS8S2PEXhlp5cBRNL
yGWwc3umQrhMgJHOVd+XcNFqwYi5FSJCvwfdiYr6CZ/pUVvoAvPAolDLDDrDD4YqO3kxHYMhtmoV
fKXq2UdP8P1dXnh8MceBdlxUk4CARJZ1xKQKRCX08BwKtixtPJDEc/wqrBvK6mlyiLei5asaXE9w
oJhW3NVh5moBvxYRukWUbkeaoPmaXVnSEESXXFRB0DhYSE81qRMESPne37VF3bzaNcIdDLk8LbQa
b63cxe+gSwxRg6ov92WQuc9/ruhfIdL8VF2tRETIEk8FVjIBIAy8g6LjQ28unwrq1+1hVOz78sgm
vH/kASdtBpmFS/iD7HYlT1IiNuHG1NvHaJxiATEcnAdwlNX6eTXo4CHUFUcGzOZWWe+7/enrvvSl
m/jTiAbvGuiJ5Eh2Ig6ijxq7t1ckADTC9wN1tJA9szWvBx2lRrDkSFzLIixtU48c06UZ3LHeUcS3
Mj2WEkXEkjGHu4cZ3dmAiTJx18PaSzytwXKC4aTwphahTDpsPGHFCWuZdnKztpGWElABkDQnyVCR
u1UUucw4gKfV3n5M2S2cE0NJFJMJmD9ymFmVym/5/rPqKRERRSg5utOETVjIY+HtW/TLc2Xgytqm
YhH5aZneTIBAGRXNCPiA5nQuyuWAE4wJ17lzhzDZmFgp8riqvH1hiuumwAXXpxHzdWa9lmjx5aKi
XMkiHslWBIVVxGJj/ey7iM+q+FXSajiLtxyFhv+tZ7ZnV7cu9WqfESOsR5JBi7XmV0A/EPRhfIvi
XTRZuS9RLP5C3gBh35VEwhQLAmZmwPoN4+UND12zEyMF7F+Ayx12fv5YIKfMbmKZ2w59ald84N6/
6AuptVn8jE2H+Va08RPamqdyMY0pxKtRFKG1xhrTj4J7F/yjVpy41NUaQWcBjROv41HApOh98Yt2
5q/0n+O42u5pipKxLxpv3zOcXrK5JQ2Kq6B+sEOcTHnzll4JaZ5rQ6iN+Q8yYIkqMYs5H2FfEpiR
YgbO/aUs3gTUtiVMQcoyPItbzRlhCKRWghkL4c0ZSlObA+hVwNjpOV1nDS9NbmBejSJ0IfGD45t/
Gs2A2BLSYaj7UlOLlIP2hOhOSh1keWPGHcBKUUBe+dKodhEYof8WAnXKjnKjLJ9brqJsLdlo//NY
XX8GocQsmyux3OMz4hZDacD6kU9TYfmYlJScwcToGEb5OZ5BBtocGIoOLRl3TKCAIRkN3bMnd7vx
tRr6Qx7CuI+R28SvaDzQhVovkkqvOSNHo9j9c168McoMg6/MvjCyi7fyokBBwwuLg5ZY2Rjk9NKJ
q1IzRE828mzbNKHBAuC5YmOrQC2GFVcZrZNgccUA9OaBroRWV7LpKEMdkWUmGHu0hhpcZGuFU8gb
rzR5fqvS6GaWrO6MHv5fYcTbqfJd20vcLGy6oKTtV7vGp3FuLRrBayH87Z6qAEv2UwamHe6GV6HE
yL8lQruvuOfQA01577tpUADGsAcra2ZmA3VCfj408tGG8mA/0ZkBtB/CDHqtUCdBqnj7CLnLBIO+
PmCU5mYiYHN66abp7Db5UItdFmouDw5W5um+Vi1Zjyv55PsdzYw3SiJ7e6aykhrB5pA8lsbI2oXU
nVgE/yFtDG7xzqozrhJ0CDBppIM5slHEdLyGe9ODuS3eS/znVD1XHljIwEeGFqG8Q/d0YnDNR+lH
VhPHO1mjZq6XMg7wceE6AMMBlRTiweUbtinYIWVgNgdLG09Bu1LLSR/VDqm5wsiHTlfQzlcK0T7P
udP9XScnvGe7hZoAh1ssIQgEwuSt3vFqX9aw6cw+2obvkz3YmPBEugUHUBraPnbUVWgxqcX3QIUv
XVrcsuRtALwCuAwYhUbvIIm6FLR9XcWgTZ3VXk5iMwjtVHzsrPhBi/XO8nhKEP9/CESfgIQ0C8C7
CFsJsoo0iROe2YN3zmhKxuI6vR13HYpLKnB+i29W6w2BersWDhnr/Ct2NmhXzzyXcmKB02P2eXIa
uAPfxnasqAYzc9HKNoPm1n1bm1UQ0mz1/OgS11plZ/hr1EQx104ms7kgDISpaPHm8yBuA5AkQLQm
qwGZHyDTN63I63JKeQtnhf0tUkK3GQZMMIxAmLIQV21QK4gcgdqJDrwoAK+vL4GYJljd196FZ0Cd
UVEBxAZyH+DZ3O5qk7e9HDF4dLtcXanIUgCrMAWPhSqHBic8Kz21TLFgpSDxpz2fm7FeiHMsoqEu
R5GHmWZQBkFhaeytwNMHeRWi8XvyjjyIJ0cmsbgc3cpKBbDFGO2WnQ6v2oz4l8w/8f5FoHkAS88H
5vxZZKFxo9FjR7xRgS+FPDpemf1/SPuuHclxJcovEiBvXmXSVirLdVVXvQhtqilHecuv36PC4m4m
U0ji3h2gB4NpIEN0wWDEiXOGPP7ArjYK/HlINTguvPkUoC7nfkvarUrHoC5FYKzl0PArfmmdWwdD
IaRv+1gKrYgBewzpt9EIzcqtBwMERiLmm9VVR8MCknHoqrqhUU7yRh0BoYO1aZPG4DNRaL+btQRh
RkbdvIpdZOUFCZa1u8JGeIXyFLoZkDDjnl5F10s91lMC3mNOXFXtAeZ2uk0ZnYsIaL7ece12Ibvx
i7Y8qvW5oMdyElyRqwM3AeUAhzSQWXzZBijFvJeSQgonc2vX3caqE99CyRinudH+qigZ3T9eK4GP
DXCLhgoHWrehCXB9vFqTSfmEjE9YZabsOxUKOImkgEHCKnWBqVW/DHoo0JngQkaCgospu0mOSEZa
2EKuwsNe3kmxPO2HGFTxdl6eiAOl8ywvQdxWxmjcUEzRRbw6u6h14OmCAi4KZNejleY4n/tYlsII
O9cB8XAXo2R17B0I9nYfcf5+f3JXRwxrYFQCd5SDsue1PeaM8xRRrGZLj1Ga+e0/3QTAzziDJNMy
MhfPb1lUbVw7qJc2uRXN0EfVawpsUiB8WeVWQT+4U/5bpC+3NpdLJye2DwrGOj+2sRmGTjIcKWzM
6KOoy02V66nfMDf/bFNP74igZLtmD8VwVN7x9sRlxz09y0xRe5ph7XrLS7tkK53brdKrnly/TnR3
f+FWXtHQ6Pt/trh9kiUQryiXfTKijTDpaySbBIdh7QK9tMC50xpEiUVXzVL4FndqYKKDCGLZqQiF
snaVASyB2wIJTmTquBNnNmanUAehl1mbp8nekenVjvZVnbmKUuMCCeKn+xO3Oiyg0NCHvqgm8dhZ
Qy/TdgEthAVz/FRyvC4awlyTt7KISWTNcaGgDoG6heYCinzXR6vulUotKIK8yngbzYfC+hlH/+4P
ZvXGvbTBHaU6xw5pkLgNo3w7RkH7xuydBaWUaI+WKD/RvpwvW1SSE4yLZw+YoKkTsQE2HfVf3v+z
nXM1fAjGtRYwXoyLd4OmJiGRYmJ7a/BBcn5ULOZqIXqkkS9uvsg7E0rarR0oiAiChBl4yqWf53q1
oM7SJb0tk7OVj7LPNGN2WQEst2Bga5OHJC0YX5AwUI0bEv0kUklTVQDn+LUbe0uHZQL2tyr4gJxb
tpGFLAJr+/3S4PL3FzF/3UZVpGiAtNSFs6VKMDi/h0bxOsURHKy1krltYuZktFSYwARxM2hXcWfb
iYlSrdP7mZltEvarPpRWWIzgFaoOWXOKnQ3DJTMryMBHD2YKmPazYILXLpfLr+BOnVHGDgMhESBY
9Ksnp+jQ/WycH3h+eCkUIAYayBvJ9KcynBIvUh/wJVL/wDIR4nVt2kG0Dd0JxIYAKHIHMwdnhDmq
UxTKmu1WGWCg6almjjtkncBPryXCkBf6jyn+2jEJs2luM0BcZqj+6i6I3+xDYaa7tDbOozMgHfWc
FbI72crJ0J+bXoCxWTs54LwD/SnyueYNWKFNq9YoCrx/Wvk0g2ArngTeYGVJcTAXlNmCMcOld72F
B9MqLZsV5NwCT64mEL3KcedlnzGk1LVWGASuLJ2zyKfCZwN6AUa/a3N5pbSk1/L4TP/pB+aDBmJv
H2iQnabnEr05L2RvgxCiUjf3d+6yI66eL6C3wjQCOQTMF8J7bseQOU9BuGHFZ9AEQ9J5QR3oYIXp
wND4AAGGehREKwJ735HhpWOYWTF2JewpSXFqnM9YzV1pPjvtm60qflMcmlSQ9rhZR4wQKsk6xgdK
eOS8rie2VzpSjpFOzkObB3UBwWpI4WZPtaP/iEQdCTeLuNgCbgioKCC9wWB0bYvW1f+1BRQWoDLb
ugQ00YIAtAgzIjK0OPyLabQn2pM0s8m5jx7rUXMjPMA6qrp19np/f6waWoRJlkZ2tDrzhpChAmOu
Q87ToPlpFgE0/5gyB/Qkv+8bunUoy9zhCICMDPUMvDevh5SnMomLMY7PJg2bMQ2UdAYr3ujrtDxM
WnLMc2DbwF8KsQzsEbn8FI51bW9efgE3VugHqWU/ZfEZ+IspyvbScGjNZG/r1M9akKbm1FfI1/1h
r83vIiAAUlmkqJC/uB61pVVtrjk0Pst4XHbFT32sPTPaC2ub63agXAwcOVBGPIJnaKOyN6YqPuv5
TiZfHXJ+ZfYaO4KLcO2w4Xn+HzOcF0trMsRmBzMDmYMqgWhLZrhj1nptLQcweH/ybt+R2DN4ti4J
bBOpbP68VXVlULzCYK6bPQU+7CNNRmgChGBdCIwfs/QzSxVfYHR55PAuEzS6gD4i/3aLIC3mue7y
GZ66DPSttBufvhV621DbmqLS2uKbbkxBgB15atAOI0N+vTvqqhumWBnjs6SjSeWB4CCcIpCQqttY
tBG/+W9ubC17Q0NREVEwt3REMuxh7ob4fPz5abltcD4r7hk09ZvNeb/ZUPe8ObvPwfMezDXPz6m/
+QKHDSqKbuxDSe/x9fMxfP/q3MF9CGf3EHofYfDIwMoc/P339AbRuOPs7SxQJx3ATPuxg+IteOme
vJcnLzgIFmh1D14MhHP4eVnhcbQMhIT6I0gndrrLRAmTZeLvTRZ3bWYaS7ShnGCDpIh9zN5EoEdE
QcF3EHVrBlcz4nYAxHkKwRaCME1GetyWRuqa5a8BnfUxxK6b+Y8kH5ieeCqdtkMVIC9Xj7uOgU2a
zJ6cvTbmcwFNu1Eq0RCm+cB8be8fg8UZ3vs0bmuiBQZ4K6mB4zoofvFLkHNcnV8bgB1c3Isgp3q9
8U1pypNUYfE5K45mlrtxJXBUawagMKiDZgwBHm7sawP9mOnDWDo4WbkB117DVcVzU/v3J2nF66Jx
ZylAoHty4YK5tmKWGeDtkY2g7tl9NDzVvf/za/vj6vf5fEyUIJ/XLb8PBnQWU9cGW6zVnVEwgIzX
V2W92opvJm8SzcMucyfdr0BzX+1l5V+M1tnof4GKLh3+F0PmVm7oeqO2Z0zsAMWps10Zyl6Lxs/7
A19z/KhBgCgI4wOzlcNZiYdiSFDkwlWdgVu3pq62i1Mv1Z7AS5dBbC8VqUXeQpSXcV1Y5FJGI9qi
cyWCRfYHcGT31fZff58fMy/zWu+nBIVrPPPc7vD+8BFMXvDX9g7ur502CU7dbe8l9xncsRtt1mUx
dI3PGhhy7AkPE9VlSGQu9aY6N4ENP+lz6oPyAIpX9lHR4u3UAeF6lOy/nVJ6xvy7Uj9i8jpOaNTc
DqnfG5DrjhMPXgIeSBB8r1xgV7PGHbOUjuNATAkbtD7aoM5PASXs5QY55vcyr93IEQmQrDj/K4PL
ibwIjME238pUx/ygxPcYO5Hfykcnin2pFGzBlWARhnQDaHlAbwB/uzakja2axH2WnGf5A1TNrl74
mjLjSPlUMz3L+DDYT8GmX/FZS8SBzhw8edH6xHkT3WyKtCnz5Kw1PxUbnl3pBlQY1a0qoQM7cvYS
8OOONO3N5IcuSV7fPTIVwKBx3N3/ktUPQecO4NMoCgF4dD32NmnktiQY+2QpsQ+gauQatGoF3m11
KS+scHunK+S56FqSnIf0U9+mxraP37oiaJuX+6NZW0kd5X90euCugUjA9WiSHm+Srp/TcweGiDYs
ySEaisxth98FjV2ImjMP7577NtfOxaVNbvdEkAqQwBqQnh3Ej2h6DfSA9KcyNrzcFICw10wBYYve
PGi7oBV6meaLE2HWc4IXYpmelc4bZnBtBEBq1vpj1J0kYVpo1U1CFQd1QpR1gDHgBjYMg+JEfQdr
VA4kKNkN6VIbHF8hYhUR5ZQsrOKD25hPUrypgbGABuDsJK9Tiikfx7AevkZJ+0N/6w9t6zXTL9V2
6+S9R6FxQvCTtvvY3FnKQ9LtU/Uz1UUKA2ubDiBBzBeibjwdOP+RmKxnUlqn54R1WxTCAGQzKVjJ
aq8TVfDXThEk5BRsOfTRA3l0vTBRl2S55OTpWU3+IsGcitL0a/vaRMkW0LzvNBn3+22dzIaTYSkc
BKbSwPYpO9X5Q72QwA3B2I3opGoEZ3YlKkSDiIVme9SnEfBw93JqtX1UsiE9FyZahrTBTdMDEqOC
07M6cxdWuLsY2i8xakIjZs5cVCA6+y8y9Vlw/4iuTt+FEc7JYdIKqO316Vku/030ZDi+UrzJ9i42
M9cuP1JR9/VarAh2om84B2D/PD+pMkK+J9ExdQooCbOHXE5dSx9cqWCCNVrb4peGuIF1k9HKhgpD
qvUiG22gWLj/z4kFgQTdvz+Hq6ZQhkLctKRQeawiuoSnRGItTlPX+Orw7PQo9Eqe07yl0td9UzwZ
CJ7/aOcB/xUOE/A+SH9fHyc5c6zSzPBWUonxSOdiZ0MwAEmkpyibgyxivma4BvNsCdIaIhz3ytrB
NoStHcQEcHzcVaXn+phLUHE/D9oz5BAKw9Xh0s3t/SGuzOaVFc43mWSSHGTy43NvK1A8BPLUTB+0
KXcnZj5n+v6+tdvKykJWgeGA7hlleuCarycUzPJ6jsx6cu5TVT5GWV77cm7NHvQh+oDIOQj2xpFt
JwWUTk1lRUerTdJTbFpgn4f2BMqcZfk2j3h5dhbkku5/3crphKIPkv/w0cv7inM0rUmUCKEwwi+H
bFsQXSCt/reD6MxE0QquRb7Sdp96q/y6b3bFv6lIkCyTAtgVsBrXc2JKqVXpEy7Tcapes4y+FBbo
9jRRFLv2vtHwOl16VgAJuZFnNdSWdKmV5Wcw78/bmTq127O0cQ0SSgARQOEEAV/pFhQJZnRGSALf
tzJMCGDgDAGTgh3A34KDpmq0pkN+blLwMk+e+cHGXOCGbqvIpnxlZNnuF4FJxixL6pw+P4+zW4Mh
COonbhHS2k1/lX77rm5EOpcr5wcG0WGLXktdR1Hg2mAKurMoQj/MuWnsLMBmkU8tRD8BmSvin5bS
1o9Eh1Lw/R3DG0V6EuhDdNSC9g0hJl+Pj005ogloL86jOgDHu7VIaACEVpvWNtUEWZObHPpiDO0r
JvytisYOHrWkSbHJOg3GiPxR9dMG4FZXrcBKCXYb++xY/qB89I0/UtmNLMWD8PP9wfL7ZrEPvm+8
CBaMKZI31zM8QctmKpooP2tR7iKbPQEmkhn/i5GFfQXLCB5BHrxBUfxwMiDGz43RuqbxPjWdC1pi
wbqtDuXCCndLEkYRG2QJPc+o34yYv3Lh7piFPNnL71zm0ZYpwx9Az5fHB5aPmzJ9hN5Tp+TnLFM2
rT2B2qz4gQYnPdopB0vZykaxV6i90aEcHjttaOOpSQRjvWmH/f4IQ0EsimQ6mN24PJKiNNLQ25hS
IBhtH0StUwD2SA/od1c6vPz9+4+eRyA77m+WtZPh4EAgPF0oJ/gKMsqqhNo5NkvZxdAJPCDRif0Z
bZQ8KGUR4mf1aECsWMO7edHA40vjVqbGstYsQ2Tntq/8AeEVkn5LkTxHUqLNpn3iTFBTyrashnhR
/I8yUdF8dcSQoMMJ1VAc5HMGRl5EdRPF9CzjDvHsEdcqQXgUzBZ6j6Oqjdy8nJLd/Wm+6RLC4oI/
Dw8/ZPXRWcwXScAEwaLRhlWQUePW+CzZTp3KDxA6OyO4PcxDPvqN8qw5v2WD+u7cpWhaxKVmCDIm
N6NfyugAPy0SYyDL5fXq5L6M8hhY1Sdbk+RAjmTP7AmoOGdGkKAyoDZc0nZ7f/A3pws2FSg3L1E1
UjXffbYXd4xkxNKUaU7yVHZz7LexqgBXrzLBdXm7uRYzCggMsK6g/eBhPHqzEHLpMAPilm786irw
RM/KplhEVKHxO47vdXeMkyF00jCpwy7vBD7xJhNsc1/Ae14g2oyxs5MnE2rkUe5L83HIHgy9+kA1
rB8UF+XFfKJeq/6Z0NSAvt5DX4HszHQ79QSBXLTXaKJvWu7TK9f2nXbATYv4zFr0ya9dW8WkwaI9
FnykSrlPynTcZrmiHLQIDdo1aTSXpa0CUKsCbu/RME9ZVXY+KPzUjdyk9FGP7aVXt+vGA+sU5jpZ
lEMMu0X1F5e3X9HuLTb031JfUbd2kjSIYyTD7m8gPrJfCGrw/agvwmkYKr+ycVHU+Wzm3alXoh5q
6rLpD7iBtumUEp/qIMq9b+/mtH4bBCAMbhitSNg315NmsDiWpK7uTjHKVwV9trtnFdHR0DwPDRQ7
h89mVPZSMW6j93Y/xsfe+A33xWJL8Mb+zgtdrt7yIeABARkHhELQNMl9CHGGwh7LtjupprwnyqEb
38Gm2Ph9HYNeMQn0GpR+0dEZLLeWOo8NjyQOose8/02MYVORU6Gbu7L5QO9hjP9B0McztOf5zZSU
7TgL7pKbhvnvr4WuNj4GLxVwCV1P25QgZ9flU3dCSucwla7T6/tctdw57z27eyUZ1D3aLxNNJ0gP
H7SCBW1n+Dqo5s39WB1o03gGDWMo6RUsRHvHizFP6MIVgXW/X7z8rKJX4RughcDe4W5auWk6WbXy
/pRbECJzm9GongqlbWVPZXEPDBWRE93PGzN33J5Y8VGd8yRy68nuXTlBpdtGyyxoC/VGTV7rCjBq
1+x1+5DWEWQ9etooYZr16PGsoxRSgLFk0z8sJYCvV6RP/9S1MRJXsZvqNOFB8RlnjYzkrdqkk68X
EGPfFFqmASEAhT7BEi0e6GbkyHfhtkdPDnoor1dI1xPQThnIOra67lZR4hvDv0L57MAe2zQPtqhT
gr9tlg2hg0sFsrfaImXEBfsKm3uTWDAHuFZUY6f6Gxdrff+03ozJWQIKoIoUoHrhKJbr5+J6MZWJ
deBglU4kiU40j7D7moNlsGMmnfSsw9spUt7vm7xxSDCJ8hrEVhdaCDxGr03GjGgNKrrSyUwPqPXu
x+404YmY6D/u2+FvTtzVGhZkGZkFpAMvNqX0ZBgy7Jww8yANfP+3b8eAfBB6whCPwaniBX89hn5y
asuc8RKSWOPmdrNr6oNB7WCoZkHww0fxy7V8aYk7brQai6bNTRIym3kqqKhdaez+Sp0tqHPd7DbO
Dud+8rYeCCpFsKP3Dwg0/aogR4NQtAKnf/JGVD7gsx8Y1hJELmR/iO7AVnU9gXOlZxapMIHVA4KZ
0xT54FYxfuBtMCib+2t1u8WvTS1/f7HFB8iX93EPU3EeHcZnrQ6i/pTRT0R4iB4Em1tkjIsYJKXE
mcZDJGRFcrAZonTwXFbUQFM1sGAtc0Fien94Kwt3OZN8htIkPQMZGyzq9CXJUCGxI5+B/gDNtzH5
d9/Wyra/ssVtxsHsJT2rHBLKAGYko6cPDwVeGrMp8LQrm/7KDrcZp6S1Bj2HHVZ+AB3gZSW47SvB
vrhJ33B7kHdEiKUncCrAyii9J6b9PkT0rYjUo/qaP9W6L5HkWS3QA2ew3h9Fwpe33ulqV34zVl/s
SlZWjtYoEXal9cMZv2b6X75Vvge3AH/R2ofI9fvBfPH7ZhlFI2USCXMH1A2TYiQvvamOHlGaajPU
VRnW/STKIq+tG0gFgGoA3BK8pZxbHKjE5jHp4nCEAq6bAtl+oNZc4EqWRabWHAjSJ0twhwwKql3X
p9o0mwSPgjYOO71OpQDcFIhmy5YC94vH1GPeUghodVJdTtua1X0QyWQQcQiuHIfltWQB1oTcB1rv
r7+B5nAtZE6ykIxj8lNLHOD1+2gMlKmTvLlqWkEh9CapikXVvpXo0PSNdmQeNFJaucMmp4OM0FB4
qhqB+xGpzWbySDMGGcu2aRR5vZmEKkjX7h/9ddsA1aHLA5ECUEfXg63bWTeYoWQh+I3zt9Qp5e2s
1cUR35l5E9Df4IpQpKB2pJ+dMo5+XZdEcBeuOFeE8chGImtuAdrOrXlnVakqTVoWls5Q083EmPHS
DguFvu3EZb2JTV3OIe1cF4kfJVks6uBZs49rEpJi+Ax0VnLr3VlRIZkFS0N51vTtmNbQNe7b4Yes
EjSh4H1+lKGWt7VMqvbu/elf2WpofkFNd4m4QajFnayaydDl6Xsadq1CziUY3LZO10R+Udqboan1
7X9vDq9eHC5wG0CAlJvpOe3V1mrqIiQM0isdnrMl7SGmbXvoL1JEW2vFF6KH0kQXBGyinXKZ9wtf
VQyy3YwxK0O1s32L9O6Ym/soSXaZeqKEeaAVGiXb7RXTo4p01lFrbql27C3RlbCywDZqI/gHdSO8
kbhZztq4i3WzrsIaGabKAqlAXG6dzD5UzdR7ado/q1IS3J/qm7IfDvU3iwXYXxaKdz6LmC6ZgVbt
67Ap7d1Afkn1U03frejsKF4LxICRdrtkfiGqiIV/xVsDD28h361ipcGCej3t9lyi7Vwp6lDRi3+d
RYLUGNFZmuaCi3bNDpAUS8UCXEkA3FzbGbMoGyLbqcIsg4fUcwp9n7coN0yBneV3rt5nmEgbzgms
c4AkoDX32k6KgvNUa2UdztBQoA06yZGXM8Zko+evmiGIl1f2rI0MB3qddTRlYPdeGyNJH0nop0Yq
jNDySZGKYkvAgCkIhNaGhPSfs5x8dETyb5gSKPfIcpImrDQPDMw7e1a2dUpOQ/tjlEUIwZs2+aWF
BhxawPCDF3cpTl6PCRtVckaoqoeOve9bV0Jb/AGyNm7WnY0tDczqM2IPBfSFqPWZOqLteDtWvAZB
goAS03IU+PYJWR7L2dTSKswH9FCTT1kjyEHucRn4TqIJ/Ont8l0b426zPiulOauyKiw6w00aQPxF
xEM31WfM5sKFihsTJLxYQc6E1CQdtQY7C2fP2ZQH5QiepS9j13olIJdAnkPXMz7UomrdskbXh2Cx
inoEhDWXVz3nuTPbHCFoAauKnAcTKKQyNH2lbfRArerpvue6PdfXpriHfC+hvAwkfgbyvDZNfNt6
znIRmklkY1nHi6tBalKpAaVojmbIAj31Q5Xk4PSntm+WXfd2fzwrG/Bq6rgFQylnpJXsZCElEFsr
93WODWgfZa30mC2gdBTZ4o4a0u1GkVhYJvmpNDfG9Nb9JqXt5VTUULnyyrlepeVLLmbQALSiSiks
obOxZN4EPhcnR35x1uKXOG78Snqh6cOIIjYBRG1UREHT6khxqwJiCrClxj90HAh+x0j9Y0OOhVeQ
5j1tx408x25O8Ogvf9xfw9tnAdJZuM2w75BeQJPo9Wg7a2bmJGd5mNentDj11VbP/M7YSdkpap90
+e99c6uze2mPe+9buVrO1IA90Jy6clD45+c/FZT6KBiXBKaWxzV/si9M6VxworI2d5oMTWQdCeTy
SON/U7cFwYUHkmv0RqOls3MdpIeraRCYXltCJAmBi1sWEN1t15OaNbOtMQ0I/GaS/MQlemjbyHkW
fyC8Khjk2nm/NMWdixjKVXpTwtTE3hk6ApQIdC3DJiqPCbZvNm81yydsBKNxBWae2kuijdlOkIwU
gTu+yatupvti0Ny5iSOd9YZZwvPs63AMBh8Uj50/Bv1zcQZE64OcxscuAK+4nKAhwfWKyQOK//50
rO7mi2/gdjPkfWqioUs51MlP3B/sJxjeQDfVv9I/cnH4/7PF7eQoR3Q22lUeWmRbxBWaSQBn2dS1
S/+CY9YYRGwmt3Ui3I/a0hYEpAd6w3j2sIVaJVKsPg+ZtGGbFv0H0m8KrCBlO4U9S/1f7TCwU2K+
0Z76rAnmfmOK0pArr1p4JLwlAYYylqQ0l9Fq5SaZUyhvAbUD3prtdKQ/0YRKUa/4yyaXiHL66/bg
nqA8BS+F03R9lBpJyqjV5RTyFI2muHjsT8QtUshIeCQdlCXRZNUdqmR9+Y+i6gEFLlkGirdurPp/
uO7QeYKwcXlS3zRUtuk0dXKNDW7o7UamOxVneoaWfHme8kmwkdeO9aUt7jDVcopSBrxdiGIRaX/k
0qPkCPqyl7PAn1fkGoAOWKIOLOn1zGaaWfV9C0/sZKOfUg/pBz+2QZUGZrbpw05FCag1eyBLxfyB
gg80llygZXayzoqhzsOInYgVysmXae7JcJzNz1GoDr/8GD84yH1YoFbXAE3nH6ZJnNjlLEsw1r7N
qUsp0uSOmw4TaK0VVwbsjJieVBuByv7MolTl2khBsqih5gc+b6TFr2e21JoiiYeMhpIM8nManySy
oRZxxz7zJDuYRQIna/aWxyIgDwgbDB7L0xBNSyZlQhN1Ih8M6QhsjxdFz0T3rQK8Mz1Ye/571wf2
oeUcYGqhP3I9QD0f5LqnOsUlXpmp20VPX3OM/34j7SvRRBiateHZizAH9g7ej3xL7GT1DHwpDoXf
i1wCwh6TgOYDMn8JMh3FSxlHgqfqDbQCa4f8J5RjwVGJJx7fxGflBPioVipCxgCvQIKyL7Vwrn9o
/bHTXgdnfMrt6DRqbmVoAXpWPPWBoBgOdGHFBjQ+Gz5L/kjJoX+/P+/fkCVuW6OfA/1HQMAuHA7c
mXVIxSIC2cnQLtJ9MhjHpqt/a0711wD4GaSSIzacgV52vZW3taR6DR6isUtihK+KXm6ixvTkhj1K
6RY5bsG3rQQ9qL5qYBPD14F7kYtENLMZNXOSytAyv6ZoPjMVerfQpyiZT6TnAnQszZPJMr8fYneK
drrdexKyz9KwZxEEP5D/vv9Biz1+rqCshKqpASQm5ut6k6a00SNpJDSM7MgzdLTG6lZxSsZU9Svy
ct/W6tgvbHHuuhkK2YyYvsQCvtRvUQj1akx8m/vUEvFai8bFHT5KktxGOhNXgxYHGhqB1RdJ7jbF
KHitrl292P5oeAM8EElUvrEnRc7ILh24sWaE/E6mVwBSQGvbAa9OJnt9Jvtxrm0YWu0sKurzX7n/
YBuqmwBIolzAVwrAnjCndEhoSPrGKxNrn83ND0fICnYD41pOui2jKo38jQMOLc5VK9kgWW3U0lAD
kL1pp0BOxoeevPTW75w4fme6zNT9MUp2pB1/6fqPXCgtuJxZfp+COU5esN9oS7a4x0LdNxpjUUHD
QlYSr5/izpu77H9w2SgcL6TOwPZA05e7fYekBcKyw0BjZv6VlfqlnTvoYL7O6uwns3wyiPqhFcbm
/rlY26u4BXETAgOo3/DPqtVg6HVeU7TYFZ7VAaADVSWCRqGWzAKnvbZjsFHB0bB0CKO+dH3c1ULD
Co3dguiRFdfuHQnEyo4aKNEsyr+vmvq+Gky0Zdo3MTBaUkx0gi6mimAiGsLAtn1IkCkQ+NR1Q8uy
mcBy3uA48Xytu8QaaZhoOuiRfyQjAMmZoEi2ZgSdOkBpouse/JfcM1lDyx4tHUQPEohGg8FS/45N
KbtmZ4ogW2s7HTAGFbltAJ8BWb9eooiWlVxFCBsaaUSG6KlMJsGErbz/jOUoo/tehgCazu1yYxhs
Z6rLImzYUEYHOnUovkSo2Gwrae6ifSxpeCBL0eykvgTl4y1uJ5kG9zf9yoQi/YwaBdStlsof9xGg
rp6buBsKwLKedRupzN51mFDIYW2oCti4kJYFnTfyRdeTScs8tk3UDMOE+u9OMLhfYM72HsMf7wEa
/t233gV/hOBKXUt4g3LyP0b5lIpT2VRPKYxmbeODBB/CIxNEkeayDZp03zneNICALIj0XZW9NclB
Akvx/cldCQbBw6Li6QlMsSrzkzuUOTp1tKwIAWMzN1YSR0GD/hwwPaP9ytaqTWNCr41plSjbvnZV
ABWFzs2lCwjYas7B0GQq1Rj/CnFdVb9quRv3ZjnpHsQQxn3S2cuOUtJtNScTeqNr0xsdwAcSJaVP
aCuUvFwrWoF7XZsMFFct7DJ4PnzY9R6YINWYV5ATCWsps49N6ShBi2DooFa1fCC1Q4JmrGbf0GP5
+f4yrO1xdAppi1wRisu8UrsczwOop4sqlAy2iaphV6TeXMvb+1ZWwiqUihagFSYcT0bONclOzKaO
lWXYR0Fd/1KH3fto/BPmQNfMoD0A0EE4WmRWuJVFqXbC7dhgGqsMq5iniBcneT8y7VwOzPCReRB1
uq+cXhSOENosbxq4Cu70MhpPtMjKCiJI2kEp0DsNNq/cOpWa4huQNd/KEPK5P5lrh/fSJg/HLCqt
A7sQirXd+GKTUyJ/DvZzn8t7ilRcrp11KEe36iMDGpUWrw0pt5Uoub5yAyz1sqVZCDztuAKuN6yj
RFKDZuEKjynmSdNnW4qCVhW/wEVTUAaBJC2q0og3+DtGBo4mK+oRFelsp6SBDCh+hZdiMAxvY/6m
zL1L8tc8C0QCoCuRDvDiiAWQqoLv51snh9mcokjDk7HP1TagevdLgzaKl1mJ7NLKrvz7i7m2f0Bl
s/SZIb2MqOd6ImUpK3s6zyUCq57VrpnIlUtA1PukDCj6DM6+zkyIGQ1pDRVkSRbEWit+B5Eq4jqA
30EPzjedlchmW2kiofLoABHexh7EkrJ802i7USoWVyzoK1jZNmhfRhyENhKIjPJgDi2as0GrGhQf
+3el79xUJKe1MiCkVJWlNR8dHUB/XU9nmgOBMgBiFqaa3uzIDFb10pjmx1bLs9ApVUClJJWAhpxY
grrWiiNd0lNQP7RRfrwB/4/aNLZ2w6oQ/HhIUjndw9DPu5T9D/Vb+JqFIhThF/qluRcqIPS9Ms4Z
av1s8mJiukQL7m/JtdIOsBHAqKKOtJSkudsIDBq0VB3gMkghHWw4mYF1Xm35dtS4ZCifY6sFVY81
+GNtu1GXbzoqUqdf2ygqnnSQ/1YAN+KbdWdTJ9DFBkIjyhLUzl7b/uv+IEUGuGkcWpuh8Sqvw7Y4
TvL7VEYiL71sNc6BAeW94HowjwhyuBepUUmxRiMsVJFvCqjO7sFoo/tlu1M36NVSatcWFU1Wrj9I
feIFgKYX5LZ5GoIirmmazKQO6cJQHcsnCxTtelBqYK8VBCxr04deqaUzCxsFr47rc0ZZJdtV2dZh
aTVKULZM9kieCAoza+NBbKIASaDjTc9vAlPO1LKt9DrUq8brmerLUKcw29QFK9UTyB4Fb44Vz493
OzDnumoB48ZD20FcOdnzUDZQfkbFi0wHq9e3Gjy0GwsGtuYrMHd4OC255ZvaCzLJMl41WRNmqV0H
ulOfx6wvd0Ui2ORrE7hIjC1QnaUfaLljLyrgDMoAU9vrDYK7fDNKcahUWzQsorZfPQvZy1e2BKSO
8IQBrApoAoU7UWbVxFlq5i308Mo35kxekdaCSseaCURZwOmASAkJci7Yyug4jygMAjDWDuAosaI0
GPpcVN9Y2Qc2whqMAtkkRB6c+3Mi+L9cAZpKbezjYKWuxMDLZFJ/SLb3ndCKJQSrgMigx+67wnG9
PhKKrLmGxrkQPCi+nvztyjcZnIRCBtHbeQMAbZH/AD4MuSkeH6ZKtCr0/8PZee3IjSzd+okI0Jtb
kmXasFpeI90QckPvPZ/+fOwNnL+LRRShAQZ7ZkOAopKZGRlmxVo9yGd9Fs2XUTOH70FFTfP+am5D
GazQ0wSEQyUOv3C9GjGS40EKCGXysH9WhzyHNgRBSSVorQc/hvZgHM0SaeBGOJjtZB3uW7/9lrha
YlJQyTgMkNjX1pkkLwtezOLSDCW6MWmsvVd9I3X9YhwfUScMd1a7gV5cfDs1VeAdlDHXgeIow4ge
qmV5UYYADPAstNJzI8amnUqC8Tw2efwyN4QCZp2BTdYbX/9H70t0m3IGx473F3970dlcPD6/iIPE
NlwvPtKzIdR9srhImr5AmvisiN8QaOqayjGMPbe8kUBjDXoiWIVpXRAmX1trmyQcELNZYI1ykblN
U1bf8DDaYKt9Kr8fi4KCtpBX8O7kQqT+A7eVKj8PDE2HzpDU0FoqvVAhETYb5c6ru3UKljFlsKy4
cGrO1z+tsfrMiCqxvMD0MwXv2/h9HTn1sBPrbX1uFM/AmgHKJptdfe64DrS4z3xivabRz1NQ+CfN
j6RDmsSaK/jRR2io5B2bmyujHsoVBm9vrpO+fhLzWI0JJ9o6PIqCkC0SiY9GFZdOpTc/7p+n2zB6
Kb7Spif+IlBXVjssZa1W5DLGmmKylyaIBSsj+rCTn9hdYh0oc+88vlvOg3AdyhQyLxzvauMKwmdi
AJxuk3yUxe+ldAiNRyWAlrFRf8f6no+/fYFZ4Btzqx0cusYSobsC3xK379BHOo/6N6BEezpmWwcF
pqmFmNdkVGJdy1bjoKyMnHyHPz4NaXBsxskbe/IDOQVLv0d8sWmO937hN2akcV1T60Yh6sqJ028m
0ikKAZDPVvdnVsyf4vQrhEzk/inZdIGkW3gB4CzUylch7sIyWKuqVF7q5yT5t3PlY226ya+mQ8rK
kT5/vm9ua8/o5C69FTq5oKqv73aSdELTN2oJwJNp6gZIPGwa1rTH3Lt10WBdg0eLV4ytW539MPAr
y+gmUg/kJPNGLN1JC76Ns/pRUPUv95e0AQViopgp9YVAfYkBlov4JkKTGsMPhUTGGHVYpLDO4VAc
R9lh2jFSnFkjxSuP8vTFsD6KiYo+GcHb8CIa3hQd7/+UrbODV2EOe1GVvCl25+1YKGllVpdqOsj6
pYmemvqTEZw1ccfQ5vPx1tLq1CRa6hd+aFRUfm3dcLpDYae/tMhm5vmhgAIczczGnfeo0za6oHxq
OCyodZKXIZ1w/amjdk5KwofqMiP/KlH0hcbxIa2HB9HX7NSSaICOn+My/TyXe1WJDUT0QjhOMLl0
7ah+rNxNnUFIl8ZzdelB9ZFcMKZTV15bf8sM1S5iL5U+aPIPkany1n9KCphdM+Edsl47ecfGHi8j
asRnFL4JFlY/Q47Sih4RXz5jcFE6Zo48cFMVdyc02rioOHHgAwuN4AK8uP7SiG/MaegL1aWTjUsL
SjCSnxBp/XT/wC77dZ1f4+TeWFm5g6moZjli1u0Sp+mjrjvQhNrUXg5tvnNgN5dDGYIPRh+bgOd6
OUNQRJoWVfXF7LuDaKawb8gPrTL+vr+eTTMw4ekMv0PMuk47hC6oRn9mPamgWMznyiDYq7Q9hdQW
dhz3xmO75AH/39RyTt54HUFEnBYO2PoS9hyAxNPiwAlj4WPUwkxbWbGdVJAm+XtNve0V0p004H+i
Rrb6kFFv+LWixfXFIkhNz9Evfw9Fu3kmABnSQYEBFLTD9cI0vyDsrsIl4Y1txioOBdGvGluHpNi5
SluW6OMiFEcGj9Nc1vrmE3ZV00xTXNeXADhFlOqukjwy+Xys2j/3j8WW30KpgPyCaRi0SdYhrdWg
vz0GQ32RCql7nxRTfZTKaf6Za3J7qssCZRlJfeojYz7OovzYRsWebMKW21gwm6+oBjBBy7d4s9YY
YtWawcb6Aqudq2eIK4+fAuEYCeqx6v7DZXtra3U0dSHzu6ztuWynXv9jvhj9z/vfc2vj6Heht0eW
ylDh6nkXCugO/WSuL3nyOUiRd/kOINOXPt+3sjiftXN6fWSY1SSAXk9+BalWDo0i1ReoaIvypCjf
7v/9GwE6A7HAtGR4ZqCTXnly3WoEvU0IUuCNy15C1vktE4pHMeb/VWZkHtI2FW0kU/9+QJ0WJe0R
8AUMz7G267MQ9I0w6gPTX2l3KK1vWvjebHaaElve6a2J1dWq+7TLQ00kPkjpeuQQWol0Y/Ppg2q1
B1F8l4oHuTrd/55bR3wpxZHLGRTx18WrrqHizp9VF25Qr/Vur36vLHvuO0etgx3egs0bDfk2QSzp
DnCQ1X0S+yCSelOvL3Up/xAiUTr2hhk4tapVLmNM0lFSoDMosiB3mwCUW5cO1o+/Xy9CxwA4yJNp
PK9+gpX1ASxIVAbb5rGMrGcSmI9BFJ2kQHpp9Z2y3bJh68vAuCX1TsSBODqrKxfTLKn7KGpR9E1R
xdKgsEp9aedN27rXb42sXH/Q5KBl5bC9tCiuD/Fptt4Jg13O/8HvozZP65PuEgiVlRmBcc7Q70oC
dmsUPVnKnGwyHpvYUt2wUGL3/jZtLcoCLqsvwjyo26+8od/mjHqg3XzhGFTwkUBW30r14KZadfb1
tt0xt7FRdD2Xvtwr3mVd1Rdjg1526jeXum05e7pZObSCEmBz4Z7c1lYWQJPeYvCZQ4Hc9jrzUfzE
CuuuvRhhWTJt8W8eg+aOAlVxp3G2Li3jTEdzFtRz2onKsZGz/GUIjfwYZqEJ+LXsd3Z2Y/E0GmC1
WUhzgEKv3E4VmVNjjHHDKwfsLDBtpe9cXdlxNFuXnwYNI99LZYVMZFXosOSx6sI67C76yaoeffMQ
VU+t0dBYeyiK4igbETf/4a+PETYhpiZPJ/Na0242hhEzHZx2F9jGTHrMl7T48fdHh7qiSBqLkiNp
1sqh5H424maa/jWk7LQPpaTYcSc6f7+Qt1ZW96FJg0qp57q/DLNdTl+61i2kdwOd8vtmNo6CRvy4
4EnJytml60dOHmM/bfNouOjF7yF8DCVHaX/dN7Fxs185dOHbB7GHDOa1CQhQCpHewnDJZi+OPpdg
qf1EPljwM9839HqRVt6XcjjoG0rzS0K2irqbSRzhXG+GSxeDuZ/C8rmuvlIYh1RRGTJGIpm0oUyt
WOcikz7UBrwW3/rA6WRUiH4O+vdZfyny2K7Y0FqlTvEuzV/0/rMe6U40gBJrk7MeV+/v/+qtzwPs
jzYSyn8oZqx+dJRBgzH70nAxotjNLRddGrvRPkd6tHNutw1xaKFrXiq5q0BqmtIy1Y1uuDRldoIC
p6+UD0FUvJuCNNkxtZyam40gHYZrkgou9NzXWz7O4jgmiTJcplMQPwy6dqKKGuuDXe8Oed+Ghwjx
cQ81KEloaK7DmahPx1GMIR7Qe3AyvBftU+xG4a9K+rcU/r2/VerNsmCNQHFh2So6z+tQV0FWfab3
Qx6ujfaIDx/3GAduryPit+CrTEqblFHXh6GeKz1osqUandaySxHNHlQ0SyX1bxUuOWuM5aEpBX0j
8Ir1cxs3s07wF1MfSfXWFsMG+LF5EiPIEJPMmVPxMrz0SboTD258QKpC2tK0YCCQuPD6XPijkTbz
RNIqqZUHfeB3ycp3nMBGpRY4x6KJqixf8YbAZRQbU08iQs4O7hg3nSXDKYzsRW/D1LUqaGORJ6vd
pKZTJYdm445z5vjwZOxcga2lvgJqmX3hCbRW17or09IsREopSJ8fEiE/qP7P+6dx+RuuLxl9Wwbh
KIJz9kEBXn9MGid+HzaUuMqytLNIyehX9BS6at8rVal1A1P915fBdIrVztt0e70J5WmMLQujuLFW
1hF6TaPOZ9SXKEjPGoUVPfSCBbyWBM+K+vH+Mm/dFtg7iFogGqXdSUHlepmyCiKa+dj+MgFufCgV
5B9kM4zdsG2nB0MpxJ2N21gcnxOIIxhHQhdtFa2hj1BIWV9gr2jPYMa+lj5MPwJyQrY69Y9qoh7v
L/DWg7HANwZXJ6VOpiwo5aq/5JZxlhnUCivXAF01c0ITXz4xQna6b3H1SXnswcCR0JJQw1txk6VI
aqAMo9kUXhVLkI/qY/6gDanpqFI8P6WtttewXnm1V3tUghmKkXj+Gea43kK0IU3NF4vSMxjrU2me
RhT4K+P7/VWtwVyvZqDsZGBzKfmC9bs2Y6iNmdI4xExc8Am5OY/Q4ULxHpelMxuD8qud0uRDP0BI
KU2T8eRL6ujK+TA8TpGf7aSCq3O0/BrAQqAqURgi6lmXhq2SfmUky40nqFNzlOboc27En3QNxhUr
yNQHwYfP6/4X2PjOPLegAuiI8Z3XFYs8awIUH5XGUzjBTBwLIXy44UCYM4c7R2g91ve6PF5AqsSo
BvCOrD62WmQK1Mwy8kyhlBhHRHx8sLcdU6tWEgkE+ZHOQJDW1PXXsEh68yBIKHLYhSIEv3z0Vv/p
ml54n3RTbdpZN9cwxKJjrUB3nhb1oYbwi9HsPBdDm7Hicqfusm5Gvf56BLOURQKW9/YmJh14N4zK
bLxaSsvBToK4OgfGnLlFYSBB2PSDQH8iyI9NpxenRBjFH0AeW9kOu0o4ClUM350odI9xhCa06sNR
3Zd+vbOd6wTq9VcufZSFCo2KzXo/k2QOpzA3Gs+AzAO2i7h+3wgB4LAxnZ3ATKuj0HSpo+mhRZtH
R98PZcWdjX69NW+eGX7EkiRTz3gdnSW1ur5VxeRD4UkxzJv9BJ3GTPa1wJXHeZkK9o2RPKuImi/c
b787hoANu2MNNrS182kMfg69rwAwG9qKyEzqqxczmzSn1rT4ESaWPKBfYk4lOegI968Zhnr+M5rG
vnVyWOjJE/pA+QR5LqGWqPjzfEjHzm8gCRvFT397dSRwQxDvKVQwF3jy9SrraJ70ZJhar5Cl4pDX
jcQsMqlDr1m7Ze4l0F5/Ud4V4mM8MN2P1RftqiVJFUVsQT3u+kEqI2PQxMj/Wb7pFoHvfx6NAgil
EE7nWum4CPL8DQHmeOeALYbWPwRvAWvLwhoO99T1ooOijkpB43wVxmihkxN98vU0OedDRKknRjA2
bv7ucX09TBSkGXBd9JBRQ7q2aDSqVifq3Hr6XEJ/bRB2tbMKlT80yAfO2XACCtc+3N/bVaD0P6Pg
HEkOdOgf1nWIqA+Q+oyl1kOOs35P2zCCyygvXKPqpgPRYHPqpFA9hdMUOv6s5//FPOE293gZSl0j
I0R4k7KuY7v1EullVcuGbygsSOhkqL+TrMkedFVonKSvZYfa7B7aZN2QXVZPO4VYjRdxQaOv0j5N
pN1t+kLv6WITfUz1Bh0kVYSk1hz1UwSN4kEZo+kwdkXnBETvx6atBIcw54MC8MdpK7lyi3wIvhp9
u9edW4U+r7+NTB0UKpA9mfrs9XEQu5HRLGkovSCg8mC2THH0quGQnUh2ReHuvUkj7V2ZWspOBHv7
UvJGUhBmlpa5txu6OnpJZU9rsPZ6FP1Guw4ahj0tQe/Ek69y8XeOwG3AxTwQbJIUwihqsxXX65yN
Lhxi5ki8AgDE+1Rl5kvVm8kxtZLpjqTUoq/3j/zyF65uNmMWeMZXTQ1YRK8NRkEcxnNk1Z4gx/NR
WA4ete+9btnmspbiEbUW6rbriWeaNgMwtKDxutHXM6eVeqVOHMpWpfAu8tOZSE/wlWHeySI3zNIM
h6N9YZuCQmb1NfVoBgO4LE6evksaMDTA35kAeU/Q7qRYG+eTMEpbTidwwxtlZKOUrJpssvEqlOHa
VHMMvT3oKNd24LVKozg1+R4FwEYUS1BChYEmDENqFE+ut64c6jzpu6738EzW10BLv456WhzKNNPc
UEMlzhqV1OkJW+0E8TKHehiN0UjV0J7s/T2+xY2DhAgKQ8qk0vjr9fTkGBel38A97THOq34Ix2A+
pn2zV43f8NCUBiHkRCYZhOR60rukwVBFkdx7iZq9dJZ/TAzRnQQoieaHooZHzFA+DWq4E6FvnCOq
Rkwqg/Dka68d8yjNeW4Mde/VQdfbIYAcqc2+i014rtTz/fu4ES4zGrGQlSEGxVu7Jj7MCrLwxtd6
T5Ta6KPiC51+zoS4t5y49eMXPe7yD4lvlpYdKvhpVywbcKNtXWW/lUBNjoNYGHbCM/YSlNH4juL3
typppDMxbvNQJ4L0rlfQZb3/q7c+EMKclFRR5FnGE66PYgA+rBvLYPBapmIGzepBnfQ/lLEqnbJO
T/eNbdw1Kp2LKAYx+VLOuzZW6oOS1fnyTo1170z1bNhpmv5uA/l72LduUwLKVNu9uG/LKrxQjKMy
R6KR8V9bjTu9M7oyGrxa1z422fNc/erTU+ITh7QHDSWL+4vcOOj4rKXk9jrxt04KzSEuhbEtBq/p
9fMYGPCJfskhYy2Tg6Xkp/y3j8zcfZPr9tPyyNKoeH3vaMJS9rteojkx8ZOI6eAZswnhTTaZD32q
o3UCQ+6pVcX+BANtcQ6iKXEzzfyHOLM9SNQ67cwKT9pk7s2Bbxyr5RHEzS3/3KDnJQQvgjhrBg+9
p/gJUtT2NFGZPsk4hgchnfcmeLbsweIKqIP7x5u4nIE3oI65GyWh45n3JHV2C1DyNjfvR6AU/xCL
tn9/Z0A3Es1QkluAZ6sDlbVWq6OBOHpdEH+rKOFY87+lNn0O9GoHJv3KPrV65Km9gUmlCUXGv2Zd
jHmEYtGKOm/S5ekTJJqfuyb+JlZ96YrxPD8Fcmq5Ya0Yn5hTKZx0aOoXlLySgyFGEZrRkRZn9lTm
f/ROnypmFqzyY8PCjj4VXDuMfdmOi2Q8QZkiHweqDjs3ft2v4WTyxtGkWyYLyELW8UNTCIZZN8ng
xaoRwzggdOkDqYP5MQiUY9L38TnI2vp9GpnBOTRgZZZkUOeDnpPpRplxLENlhONSV9yWrsmprmLr
2Flaey76fEI0TWoRpNN9W0zND2EWC25odeQ5TLI5GV7ITcr0Mep70Kd9u8eDsbE7CI/TazGJvsBb
rDG8I/NcVp21g1clCLkBLIo+xn0TfIrouR2Goa8zO2yUz4wWT047K8MxN6bxIE917PbdMB+6CXjo
2PTtI7zZ/qOJg3JqGlwnSwv0Uz5pvp2LESp0SiUe4q5Qdw7y7cvP71/YuheSDXzWEkK/uTW1KCed
r2mD58+lz/iqUELNhI7ofe90ezexQgDJo49bhPr+2orJTLmY5PgCtRVaN0+k+TmQi+GYGmLvGmMn
76zq1t9TjgfgstQICWfW80GS3ijNPIejp2e97CSmMTzDWjXbaqj0ByMpQrdtzQJtA22Pe3HLMhRT
VFGAkYMvW8V1SQ8xsl/ihZqx9E+RHHyOZ3hah16D9lmUp+e2VU5lM+7Vs2+fHBouyjIgTO1GZuD7
+gvrWacL5lDPXt+eiMBcaIHG95rePErCaSqdZo/6bCkaXHulxR78JK+FSM1c/vzNuTFoKk15HM3e
UA4nOYpsRUKnL3hfSaoz53v0HpurowOCdhIhCq/ctbWpWz641s0e7A6dW1sVOA5LULjpmmVLk3ER
AFC6U7VUnXR93jlNG6eXQjqDSEt2TRlxtdaR2gxgRL7tIB+n8SEOvb7+bv4nI2RZjHrDKrWG8bWl
khb5BE1mLbXfGylzo/T7oP8JkTS7fxc3do7VWPCOwYoPrmEVKDC4ZkiD2Mwe4z5h/SLGF637LCaT
Ay3YfUsbSc6C82QxfP0Fnytfb1s4+oIuptbkBTW5iwLe+BCFbpw4DUUI1Wm/tm1q1zLASM3dMb3c
s9X5XLS+gYRzapY5wWvTvl/0rRzMs0entXco07WDwxtkHjkt2pM1hpUtaBHFOS3M3MmAICms+mgn
9Vh3KZenD34kSmE634DYeuX3UrWrx8bgV+Syq3z1P1H5cHVbdk3bAaF8f8lb+/rW1iqyDpouNCsV
W100u2pqz1R1pEctDR3emJ2d3fBypMmUiahtch/WvI6zNMrjWKiiR93lmQaAORDXafxbgemv/Ucu
652I+raSQ10F37ZAvPmka3AVtfexSKpJ8iItfRDIGj6hNh3ZZS7sgTVvPyOW0JVBmRW4Blt3fXD0
MiybZvAlr4G/Vn5vVr97/VFs6WZNwc5X3FoUzpqaIVEdrZxVxCrXSm1YaSR7iBu2T3lthijeCMqx
K1vh2/3DcfvMIzHzv6eQNsONGHNbSbURaJPixX1eHuj2dM44m3sLunWU4MyorRPwLZd+PRUyGnme
iYMoe12vfpQR3BBry44Quq/TPVmTZRuu7zemcCnMaZFlAQe+3iYyC12fIkP2YFF7p4iuJD6jrHIM
JvEE0cKppmrDtPtOSep2wxbIIqkdRUVQtebqGYL3aUistlfgrffhMaWZIaBJ0UN+uXMyNrI5LC0U
uDwEhMJraE1ez0EaZyyv1FvJ0/r2e98yzNflennMiuCdpCLlWgmQN/UGckmJVM027ie057l6qaL2
LwnScGQ0MYDf0OMksqESeP25KfX1g+KLilcmuV1nfxT/y/0DulHAfm2TLDE0n/hGO8XUgtqcG0lB
klGMY1vqlAZWEx+qcHXCf4mNXH+JqmjIXfIM8hpFq1OQxCDoWqeJhG48DF07Ck4oa0XopGII75PV
tdnORdro1sFnSz6ziFUxrrOek7CqMSzjUVc8o2xUO01S49Qldf9UBFblTgxyONrMqVcUH5XPyvzZ
Cd20cww3rhkkYxxB2ktLS2flogYtMbqh7lQvNn8o3UKndc6t7Jj58o7X3bhk8CEhZMqlhjxgXc6a
fDSx4q5RId+fgLb0yKamhqDbdZkWJ00s40NZjelRSNvw1I/KLqX3rdciW6AsCw/NEnetWbYCoYxr
qR9Vj4GlJ7WI7FiM301tcx7F6ClIIDBQHtToRyRF9BGg3dYkhHjf9Yi83T+cG/ce2BlhGeEMoz5r
cIrha2NH5UH1cNdMiEiZjZLLE4Pkn+7b2drYRXxsSR4WvOYqXrLgwaxjudQ8C9Zrq5lPE8ofQx9A
TL9jaXNFbyyt3Kcc1WYRmIXmJXUNmO5rlEWPjfjj/nJun1LySQau6cDQgyGyvXYadVnSRG5HzYOW
HInVYRwc5EE/Q7QDp0DHhNskdfV/2CooXIA9a4CDb5Cuau43vCOm5o0D5d1hMoB+mKl6LNtqTwxp
Y7fovdBpJLFlCHPdcktDRW/4H9ULyvKdboGnC8Vnrf5dQah9/0PehlvqEiNAEEJ5fhkYvv6QUxmF
VoFcrofS0qNgPJZK5IYiVPLST6X+k8vH++Y2ihrYo+gEByR9Ukxf2wNy15ddO2leps1i5/ZEDjJH
XppOUjePtTNWofUUwMD7j5nlsJe3NCVPhpAzuj+pFYxAgzRpl0qyItHudaRbnVRTFhUnxgFh4dLa
8LcqZyE4fCMdClsIZvF5MoxSt5XYiH7eX81GFsJqiMBZEjE4xefVanxJR/hb1jxkluQqsg1/slMh
OZUMQZuiE0sop4gvHSD5aRhtVr6zextZwOKrqRdinf9YFwtVhehrKex4RhA7auF/GFJm3JqvShhf
2q+G+Jh1g922xzSU9zB8W88VFVH2kZgZD75u/o9VAuAOZihPHn9Es+aAG/yeNO9g46VVyNS5Eju6
PJaMn5/uf/aNt4OsigIwgHPi6TUaLEuW2QOt0j2/B2rjj0F/CLNWOOe9hSqELBYHszYltFbKEdJ0
ul2H+/Y3PJxOyZTQcAFcA2253vUK6mLiq55YFBpjNxiL1NUAEDtVpDQ7mdfrWlbBKG8DdJBQTDBM
ti4Q+OGsKVNItBbP8QHaWje2vlWR/5IA2fQVZwob5jXRwgv6o15/CtSFW/w85edSu5TBn3Q6WWFk
S3CNNxRRYE+lmHI0WjgqlIf7H2XrOCxVDOqUwKhhbFpc9puyjW9QPVL0VPFU6ZtfRW7VWL/pRLqm
/LzUHLqyP9ajcm6SPULQDSzW0mF8HThGB4BPtbI8F4IZEzgR0QZnWQlOvn9m1/4xy9HxU2Bhz2KV
ntVEOxlK6/rdOYzas5+Px1oLz2mof7j/JW7fpuXnEGnyqvOj1pJeEdOpWZhOOrMKh8F0hctFnr4W
e/oHm1a4S9Q/aHbdVleNZNZC6GA95JgLp5xh3k/iWj2QvJKrgPqlEmL+9dO+MCYDwlx05vDhqyRl
UmKz9P0Ixs5mHk5+45duLMuZnfVTfL7/EW/v+MJbRawuQptGCruKImqx1PW6VXWiCMspUwVumsYZ
suIyj8rRDDryPp3oon133+ztw4tZhYGAJfrlhq+udhlqIUg2XfeE/NNUvwvHX2lAvXXv1d1c3Rsz
q3dDFvJ0EgNT95S4OFLn/yOBV1Hy7iUeGBshEoWs0B2EnamtvcWtbigXN886QgCPdzU5j4ZnPJp7
LfGNY8kHhMKemJUxh3VLqQ+7ujJ0SF2reinchHrwFI5l9ZCmeeaaQtkezBLuzPu7duuQl137P6Or
XWuhdzfCBJrKnmlElzYR5fi++Ceo/PZw39KGl8MUoxvkzdQAb8rFeetP2pBwLnPrR4TeiGGd8UyO
nIrnXH5K6sc+PIfl3nnZXOAbq/K1h6vKXgPEjlWcOaBhYt3eDvZQMYubvH5qlqUt88rsHD589RVL
SRfCINN0OhuuNJ93daq2F/F/f//q0OulCmKp5+8nxbPT9lMgfdH9PVqfPSOrMy6ndZML3XKzRsmt
Dd32Y+25VP86FeBTgcejR4uaqLmu5AVWrENIZ+F8rSA4NFQPnS7Lf1P964/3D9zmphBtEGBy7EhZ
r3c+6MuxkoXQ8GINYKUuxZVTAtb4D1bgVly6jRQfGMK/tmJWYp0sTELekEvFgzlINIBN4rf7a7nN
NaCypWFP5L/AGJXVAUv0GaCx35peLmZwp2eV6KRWaiLpZTWPUO3M9lBUP1PobnbC5C3DQEbpoi4P
srWuaiBHMk2COJqeP8wIlumZfmSmMENFOJoPY2ykZ6mVm5OW5MXh/pLXAnFUt5bpMqjICAkIjdak
RYoygEAXBtPTyk+z+AXp4GMWDec5g5Mx+j6CyE2ks6oJh1577Je6Dg1Sxt3tWJ1sqynODBg9mhBi
RWL0aDQLqHG3z7y82qt7j3DNa8hGbRVmvOvND7I0Lo1I4N63afwHCpfyUyeIPoGbX72oglo4ZqUk
LmUU9VTqM8VQ1EEg4wwdKAsF1wyV7lhJg/ZCH1R06lg1P8fWoIMF1Su3k4SfYzYnHyJRGHZO7cYr
ykwI/JkkP6RBa6XvsitVM53wisYsOfGkuWLuFv3XUHyYi19t9U7Svt3fzY3LSERCCESzjuGMNQ54
iiarnPwcRilN6A5Sanz3W0B1941sgBrIxbnqi8A092RNKWxUfQFbrK976VR5hXXIjCcK+W0WZnYy
24EVHufpp+7/yePQzsKXgEEjv30K9ItC203Kh2NkDk8N6VBtJ8OhNj915rmSn4uG4dBDEtJQ7fV6
J256Vb9aHSI+CigSoIdMBa5JzgWV1oaPV/TEWSo422ntf5T02voUtXqbOWOiiCe5M/oM1TWVC67K
oRWADc6nfzs1YvKyos83H6Eri4A1hFXxza+tKLAN2Reh+jbSHJTzAB1UaCRy68oZlEmhlrW/xlmb
UTYbkkhxpWRWf8UAOEJXVqJcdBri8AYuUr9nYK9ou/QgaDCjumUYdxk403jR88kn67tWNYZpa0JW
eYsIdQKg14dFQE41uDvaUp5TGsJT80jM6H9A/1D6Rw0TnxJEI1O/KLRE6vBlvmDYXSolsQMtqnVK
zUH9GsxKPdjWqNWf2zATY7vum/xrii5MawdNEZC0aFYHEWZQJi7YTQAdviwEjmBFPI5NNjWdOw3w
4T3qvUF+WdcUaQ9aV+jRCUYnvXxo2qb7LvaCJB8EGG3Uk65N1feCWvg3Peiz/Mgn8gPH6PJ5OKMf
ayh2OstaeYBPNf8odrSKdvzt68zs29PAwC5VOdrAoPRpZ6xRanTRFEHAsaAFGs+trSdBndp+A1rZ
keVYGu2ko5KqQKE02oJAi1YNrfSdISBJbIezNT0VFfO+4mzKR6UH8mZLvTT8tuo0+JJlRbPTS13H
rAxuIAIDwwIv+jIjuApMosaw2rkRKOxFYnkqJDhYpXKMXavo/adokNuDH4p/Gyj/zyjAWIpHyD4b
qwRHrKVILPpI96bk3H0xC9Wdi4PUHNvob8sViyUojXnceYqYA1otrxZDJuqUkpzGUmw/1L9YVfdA
Xegvswu64bhG8iZmZ5d56lUMkUWlWoqZSDlI4MJqruzDMzacFGVvBOSm6LVYwsXwnJCLMgm8iobT
vPTnvm81b4p/j03zosTVaeifozyz2157GU3lJObv28T6kQx7LJXrNwfbQM4AmS5nhZWubGuVNQuz
T+TnTwvdWHyk02rnufZoxLUtMeIpQdTX7QROyw5dX6dro6uzooDXSlIGBT0l/BGmnwX07qK/zaGW
hXH6+axwh/IfKxuppTcJYEDd66rYDtvYrZkpCRCZ2Xnd1tEGdqB5Ak5KGYQawhq40XWhL8m1ZHpS
kZuntDEZFAc97jCWJh3lrpXdINUDB+qPBjiMOf/T6E15NHvrn8SQu6cpGyRv8omU0hpq4ElrFU/Q
0WMU2iR+UHvY9X0t14++FO6xGK8VEpnChAeLjjDsdvAscPauA6VoRhFRbWLfi9LAVpI5t0Mh+9wH
4lH0n33zVKlPVm044sJQ4gvPw1Qf8nICZNc5ZeZqwkdjCA51INk1mJDY3Pt9N9Voyr+UCeFl5KeB
WZJXv6+tk0Cknu57kvQnZBPj6ig175ODWgVuLs7o4lAMU3jbpOa5qPd2dh0cLdYB+yEEtBRutDUE
X24R/FGa1PcyRt7sIhJEO/T1nQhsc42QbtI7WO7gjVKAIIVGCaUwccZQ/asYAA5i+ez/EXxHEbzI
bz5pwXDUAukI6TBiuXto73V6ySKRH1GQJqMyBRn5KoUJC5nmD6GsZ6q5HYjZUWSQvGFm5f4t2TOz
ctmK7oeB2U+CJ0eT3WonofwtRcaOkZtaxrKYZXYBFQSyWYLO6/PcpChHJL4leLWZnOShtyHb1Qfg
B9q3uocYPG18xyxbJ53SnRf3ZpphMb0oKZEIMhbAzPW16SxuBQZQ4uDiS/DyGa6gGmesa/o7X0IK
EPGM/0faee3IjSVp+IkI0JtbkumqSpll1ZJuCKmloveeT78fa7GYSmYiCc32DLYFDFaR5/CYOBG/
mRTtV6J0L0LbPGK7+m+PvnGjkqINd3KmU8B+DBPHHJ9vT/xF8v3xw4B1UcBncugRn/+wgBJ5rJep
f+zqDfIjuHc4CiJAZb5NtIMB1x2akJ89pziL4xPQoP8o58+ziRAubK6U7iVQuW30FuUby3puq60c
ZZti2EdRRx26csLizqzVFTO7yzuJ5wKPTG5F5vJCwQQ4WqR4csFvFrYjeG4i0fpqQyQdI8MxRaau
MCFSQZS+PVuX99IceJbLIa2gfb2crCBSNRjc/tEK5WNv9PaImAROjJs4DQ5/G+qjz4sIm0yJH+Dt
+XdJJMOXEvyFj6Vnmm5jRNtalaaNn/2A6LH961iMCIgvhMu5ErzoUSZULqRUnRKssYAl0N/b+5l3
R69v5l6uLLjLb4eKyqdYi5K6ISdFCakJf/MxmRnsXu/m4+haSBFss8D8FgnqtA3EODz4YlTv/4uB
WiRr4IlpzywT39JjOVG5SI5C9CD6Wz1/SKrQtdq1LtaVjA1E71wskyBtgOpbnGdUs6vUSqP0yNvM
aX10fKu3Qn2n8LCZ6PQmnd0HuzITXC03VtLSy2tJwzPigy4zv6mXOt+KOSSe1eCIyy9rXhD1le5T
LVaebs/kssLEgwcVfd48MGUQDV6ygEqkNkxjwDZW67zwbqBD5wCvLQAUDXLI4ETlLaWOiH19VXkr
y/Va7Fkvmf2H/w8dycXWQB0rGwRcTj3EAnvsv9QydgIBnRokq2JZeSqU4tvfDxcwMWUt1s5sIHUe
spRaWbBaBadaLJXDiTWr7IzoG/O8jesGKvLX2/EuX2hgVui4QuBh/yOyfx7PlMc8UwYNu9gO4jtl
jz7wBbfIhz57rIY8kndWbE7VHrRRbP6+HfvaAprlrvCPZfVSQTyP3Yx5Utb1hBN3Co9wGhu6p4qa
uX8fZQahQjHiQIAycR5FxtsMTJKIu3iTpZxtonSyCmlcKUdeSZ/ArgCshasI6Jy74jyMn/ZiGjde
eqSzaBta4DQ91KluL8IhCIJhK2j+ptHtIDVfBK/9kphrmc2VJBruD+BektRZd3i5WkWDFoOljdi7
QtOwRT1qtqWRHkUj/SlrrbdFdCmw49zgOBoaz8nU6adRNvuoEseth4XELmuSV8TBUifmMWbPGEXH
b+R2Yyipug1pvf79zQM6hhI8D3XQ3ksOYzlhbB8jsXNsLGGLMNRp4Iavq8dqVZH52l2AwD3bGEob
0MzFGihFK7ZKdZ6aaqtLd/XO34T9XQSrb4M37e31Np+4509KDYaFOfOD0ZcBx3C+EOBSya0odulR
br34K87BnovL6PDYJ5bKytPklZV3bQfzWmYPIx0ko654Hs9oFSvTU3aRmPyxrNgG+5Nymfd3mb/m
VPzhAHoxNuC7PNd4y17oJegoX4JWF5hH7Pqe4g4BG9mXxL3mW+lDAF/f7RrobGIqVBsrFTilUdF1
wZtFu0iv8q2ipNYDmX7kADhWHKMPOzfxK+Ep9X3I9lJt7kerMdy6DrR7XyvjHe3bk18WwkaNsmLX
R4p/Jyo9cPym7P6oZjDyPM0TB7/NEplVpTqMcs1DNzfMLVU9D+pk3Kzc7dduBUpwsNs5T0hlFx+4
S8CzUlLEm1GY/pD8vwaiZ0tSvGUPOWrtO6MIpve/WFS0fmceDYqdy/p4KpieXA1VdkQp4L6SRox+
HtQg+2I0328HulxNnGCcx7w1Iaeyfs9XU9w0oYA1EBbbJE34wKdS4jYcHvFknNJuer0d7XJfcqkj
9QpHiJIPqj/n0byJN6WlF9lR0f/tjP3MEEoru+rfVT+5B6v+jEX67YgfGPPzJUxI9MMAP4CRxcbm
PKQ/NGEvSpihaAHuZ0CWxya3YyG0fjeIIU12Dr2Wh5piVblDzQEOQY8T20kJhvwfMc61NxlxotE2
umJqbSPXldYuxFg5TE0mf89br3ixAq386YMi6VwxTX1okFqh/ahx9NyqADhXBnTtg0ENAHXzgVdZ
Xm+dn5Xg4vrsKDRwuArRph4OTm18jc3e0dpoTZX02ifjFUevjynkn8VxMwR+HfP0ygFT6IcRbvYX
Pxu3Cf6ygSfuLSWG5rnmNXu54zg0wYUixYZnBHvu/JuNnY6X+OhnRx3JsMLaZvqP0szvgCXUQbCx
eEzfXiRXsmoCzqxzuCszeHORVZupHBogtLFkF4WGXgT6AN9SAPp3fl94b/BdzM5Jldh8CUCb6+Ro
CeXQocuRhwu0Aczz7d9zdfyIebBBoH5BLzgf/zQlFnX+MuNKiWNHjegSBlmHoWIXZ7QQrfzJV1H3
wg7XWok8n2XL3UJNltcKlo5zHnweuaVLIooxG9QcVLfTBSeOd0og/vUzm2km0acRxdRxr5xH8aQB
h0BvzI69tEdNwU6i545WT59PjiH28ELiDWWNFUD+ZfY5B0U5A7kjoFDLgpNsxV0ijhNnT49OiXri
dbySeV6bPKQKZ/4jzHZqm+fDKjPf8nxrto9HJCIn94u/JKut/2v7X5nR2gAMgAYun9SB4UkKOVt2
9PFAjuFYlMLz4L14IJH86fn2OrxMbWaFBDSLZhIFT/hFjtv4Q6mMg8KUKclm6lQS3NZRsmkjd/Wa
YuD8zZcrDzwYKlw8H+d9uJi8cKyaYDakj4X83vNfxOJNVG3Vx8eF1ObnaP6orTVVt2tLAnQaixAO
ILYai5jQjmvQkBiE08n0trWhTW6EOMj29ixeqQ5SGEQMkS2F7AE5+/nQxg56oSLX+VEKCtxV6Bo/
BlnpeONrtscM3i1MzY7XMohrixFeJ1sY8gnX7eJI65QmNiYZ/rRq3Bfpa6LdVeJaNeLaOfU5xuJu
oI6TdUGHgXwdjQjXHqYCMjya4sjHKRAaV1bjtZX/Odr8az7BYpHJrQyl8rE105JNG8tOZhS2UnyN
6mavKWtWK9fWBvAawEKoxHM3LDaz2LdRJHS87zQNsEjUkOchz77Wgbuyw+DHIR5skaQAp1uMKRmk
spmyuDj6epZt6slQSqDvrbwbhzTcZ8hTrUzilWExJl7HEAzhriwpeZMVJUWWtMURS5Jg69P3tlH7
+Uu7aPo79KOAD8/vBhMUw2JjDaYZRqOJn4o6yN6pa5FqMgvBcFc21pUVMXPpIfGjjEOkRRgBUHuM
U8HsqkJVtn8thuAhFl/VqueBWzwmdJ4bZTzM/0aDa6OgbhJgX4MDhZ2n3ZZSvusF6kqZ7ANIdnaS
UWWkmkO9jx8FFX7xTXl3dlrNmI+d0Q7fkzEOI6eIYDq7/ajm+6ZUQtFpaQtErhLGgttFmr5TFSh0
rtSmpWZjBW/8jMFG/GxGD2cQv2xkm1VY1c4YjeoTcmIVHIXKCjYedkPGRm2CfnDKChYzyWfZQJBA
NPi30MqqvxUgk+sOjc/+T9Saw7BNdK9vn/NMb/p9VVSxYpfoF9W20VtyuPGNbq5cZl7MH/1RB09R
ILq78uXmI+9ijiixUe5m0V+YdcmxVfRWEehksaVy0NPi4IkpVe+6Fw8ZqEbHmBpjtMMgqGW7rtAg
6SxxNhbswwcTU4EV/ZbLBJBbe2YjAbkBWEfZ5Pxswb2JtyiomyOfqbHzRDnkaeMq1k5KFORr/TvE
q7cTZC8/jp6m3ltJiC4O64/wFLt4XoKIXQodh1kima2R6Me+9rdZqUu8U0In8PJwJdO9OLHnQFQN
Zj9POm9LXYGyjNqomwr9mJsZYBg0Z5KKF0RqVw2k++ah91b26EpAY7FFrdJSgHnl+hGmh92i52mh
CVwXrqSpthH/EayvKytrzkkWK4sLHQQ2kHMu22XbKTSNoOlFdh/A8G7DSZXfK6H6PrXwOiATYN4Y
5pP6WpcwFrpMybdF3+s7YXb+uf1Lrn1TUNt8VM5C4iyWFHbbaodvFmCySnJba6dKG4p1K9/zehCg
L3xUktplakGCluqISurHBmBjTYeTnjjn/sp2XYuyeBWkFiUb38uIUt81FDWNbKdqKwng5UJh6VMI
p1FIvYM/nu9ABF7RdshV5ehBGYULKEt7Lz6gbeYoyVcpNFfW5UdH5nydsNOgl9BFmXfDsvARiDj2
VFqkHkmhUgcc8IQy9aiJmzR8kuPHUf0uyl9FStSimjkNdauqG7c4WX/xVehDydqNeW34n37O8knU
6P6g+DU/R1EeVA+ZT/2hsb428naI7vtspcdymZECUyLpAEYw210w2+eTzdqPI0MTDCzARf1hiDPD
9gvgkB7Z3Ba0aXWUU5+7gCvlqdOK0SlxPd/e3h8XmQi/AQ8mNE7oAiJotyjMyEoQgww1jGPC/Uin
y43Tb38fgQ4AdzBYNCTA5jn/lDCas5SVNdXmsRAF1YnZ7K6YFGvuMFe+HCUK4KXUY9BoWh6pdV63
OWa3HKltvxWUPwCAH4Twi3rA+NLlmf7XxwoVETooADeAuilLTZ8uxLi1E2KmzRTvNJkSeoZfq5rr
a460l5ueLh8PF/4vyFkwtOezhxFzIcmYGuAY3N1ndRPSnw+fJM9a2YkXKTDY/89xlhtfrmlUiMSJ
+8k2UUKJw6+AkTfFmn/2lUt+jgTkhOYDf/po6XxaDyFL3OxmIaKMQ2FrtrVii76f2C1YZNdLPOHQ
NZO3R5QYZTNvELZtm2kcP5m5ub0wL3QUeE6r2OjxvtCUOQlf3IoiQpOC4XsY3o6C3WO7lqZfA3mT
peqrB9203BmTWxbDKdKyl2IYXukPzoDXJC5XfslFdW9mhnFZzqkHh+CSFKH7JYjYWraOvFHoJ0tZ
fSgTo9+PShZvSLw7yKeetC0b3zh4oywdbk/EtfAQwVH+5YsolBnO11igl0VkZYQXegtJVb92C4M0
MIsMvOStw4TYuJ7hXautDPvi4fCBq+IIpLA5I9AW519d5aIWoVpybH+WsQ0CxbsfVDtdqThdHR1z
+n9RFtdmyOYP/TmK+CQ63WP71kUOfZI/5VqfZt6Ki7sMmNh/As1H7aeFjdBPo6YTgZTcplT4Nflz
+zNdThfNAZ7BFDCA2CLtc/73R1zM0D209qiOJy/8plGUDKc/ZnbwtJXH0+WUqdTnkLYB+oYY0xJ4
541CjIJYNRwnCzldocVHZXAE7x9KrGWvUvsUHLSzV9KbyxOIoDNyC787TOCXpJaxV4Je8+XhKGnP
4MXIPlD5f8z0cSVZuzKNvIXnWHgWodE4/++fPlPdithiBcZwLGFfovZjt2YGTR9ovvQiheVKQvVx
iJyvCpXaFoVOCp70p5ftduSzvJhWxXjsXE7T72ZpDyZnuFOqdqvase6gS2Pvvr+9tP9UO+Eu+QEK
v9mF22Cwiz/Dn+KpuMuctZff5VLlR7GQkEWhzndRVil8sa29PhqPEJQeehAdhYAxVbYmtX5tqqld
wudR6ZRcvOcGM6oEWpPjsa5hr/ePQQB2P7MbtLf/Xjpgfu9/Dra4wVoTAgbGLePRmAKWpyPmlWuJ
/hclSd8z9WdVP3RC8ZAX+1BYWVHXZpOkY9bQmOF/SxqxKIhq58XNeAz0Q2gIhyy2dRBIf737wVL8
J8hi909ZDodYLMcj1dudoYZ20o/37YMfbCZh7btd2Yqgr/kv9bCZ971I2QZ4jZYRV9NRiQC9ht+V
WnZE8ZehrCQdVzJgdDPIAvAcAa0FTOR8L1YG+y7T2+koVNAjjJ35TWzgs7k5OT7y4pssWcnbLgEj
CGp/jri46+JejtEIIaLRTltTzZ/bxwkxNod6FN7JQ/4wmMU+G2y5W4n88QhcHASzuj5Yf6R3Lx+J
cHHaUJT76fjt25fQ3n55us/tH6fQPll2apd2aH8ZXFJ8O3BKx98c4k08/8EOtr9+lXZtSzZcqc3j
8z8Pr/k3x7S7zXfPfgvs0ZbtascDehdsqGvboSvbT3u2m2u4Lxv7effwcPf+dB/Y77/fb6/ID37j
rREtbtbKMgej7hmRZuf2aXt/323lzbgBQOxYW+xR7oG5nKyN96C71o/6AbVNzQlPzZOz7+07oO/2
XrFXLvvr3/fTLC8u4SiuBl3359908rJ0UxW7lFLWltq+Hv+snoDl1dPzWoox/6WLicDZSJ1JregI
XORvqM73YylhERdF1MRDYRMX8cqV/LHnljFQo4DHDCwPmshiYNBMxdjTcvEo2bnzC1Mh/oOvn5PY
/7z9DGzRPqrPK9/3yjEAM/A/Iedz79NNmYZqN/UWIVXlu+7E+8QVnMZOnddv84L9gQ6HXW/TbwpT
fHTezaNyAK9n65sW2UZxiz6HntvcLfL2e7+mqXolQzn7aYvDXhqjODQkfpqYKBtNKHj24foeVk1N
nhJu6jE8KjW6Kaq4cgxfnRNgyTg9KdA+lugpia6/NCqVeDS69rHL91l6qM1fsdp+vz35lwP8MHGE
Czofj/gAnM89sMtqrCJfOqL6WzcPVtHZaYHjtzvKnZNJysaof9+OeOUwhsusKFjCcEZCr1ps53RS
k0aKdemIOps6pXZUS44cvfcJGl7Zvd7exV1/QGb6cSXuPJTzlT1zqOHoUIWeJTIXK1vRWpN3syYd
swfB3E+qREEe+5XxX9T1YcA22UupZxvJ2NyOe5mczGHJfwCM0ZxbtuaipOWsbk3pGNW8POL7WPjR
4LEcnkJhpQJyWZs4j7TIOLtCbqRoMPiWTWS3P0X/VRa/ZmXsBnceypy3h3X9M4KFIxsCtQSD7Xzl
iJ3RoGPOuOpxM50sMgU0YzwNq9FIQgXUQwrrt881ezvstTEyXzSoaR2rPKvPo4YW2muamslH04DT
aW2D5tHAOtdz2vCnIK5M6LUxskTpvc+OIGjkLE6mSgzjKTJz+ZjCwOx7N6xtFVJlaW5SbtLyi9DF
doKN1u0xXu79me8/qxZRGFW4ws/HWDSBPk5RIh9L8Qs40zauN9n46rf9Sj55ZS6JMw+PjIiu8eJw
K71ECUu9ko9DUTtm/jPAkzAKC9B3HPiWdoftyu2BXViaUQE5i7j4ekk2dJNm1Hy9PLbjBOuP3M66
bwBrBMUph3LXCa5aW/iDGjaVPlsILLgibs4fm+HfWivvPWvXpHZf4tvEMqtDY5f5+i6RDUdTILkE
29u/+OoKAOXJcTELS7Lqzr9FHqVyq7elfCyEbeRRPYgqN9sCSJdKlE1L2zOg+a9p+V6pXaECQ6pK
jYSjEmjUedRglApQLR3rLtB+41PmDFa4ERW34I0s/ubxiodAZbcGEvWptb895PnvXhyTXAmsdtpj
EByWfFRJq/qprVqZpNzUkBCq8+3kJfHKxF65d7B8I0FFAw29G2tx7/RVOZlp4LESouzFG6ZjOSlO
HrauoGdII4h8ToVqeL1yGF+b2VmBmpIcEEg+5+J76kHVVwKV8mPe/Ys0aU+EUcDr3lbIik07zGzl
Ty3I7u05vRp21pv62GYghuTFB+1Kuagrgf4DHO2x2tbC6A56apvDQZe+FXHxpgtbOXxAbnIlU732
OT9HXty2ORSK2Ih97ZgPZQX/vydzaXAhuz3Aa5+TawClEFze8MZdTKuShEoWeYF2jDw68DHE/eZ9
LA8C5gh+1236pzIydrdDXtuawF1m9UCLHA1Uz/mcipNGl5gte/RrW9w044uM7mwZ7fr8TUyMbT/F
trSSQ1xOJo9Hkrm5HD/rzS4mc0QFQcDLZTomcqRs2jbUD7VgVIfbI7sWBSwKqdEs9nixA8dAnZQ8
KKajPJHfjyHWcIjG/63BFPkI1yglE5oL8DuWmV/lYf8Ql+V01IUp3ZohYl3moIQrp8nlXXYeZbHw
89TSAbvwTurwC38w8EfbYPlKdi+bwsHy1H5l7q7E496k5ARKBK7kEjA7WJOceHEsHb1I0X/kmjVu
pc4kPdC8oLJBFUUrW3tOAc6PS/LYD2XT/81oFwfZbAFa8Swj6QImA8nCawIIl+g4CnnZdCvbbN5G
58FQ7DexnIZSzTZbtoOCbAApinflsUpF2xh5tQ+8y6Nnzf8zmfdKtLLFLifzPNxiVw+l0KcW2HAg
jpGjJaPDhnNq7a36e0DGeaD5ePn0ApTpPKmNLxrA1/J/kyJ5CMJoslvZlo3AFox7QdBm6ej2pHrf
e0zYbu+3Oeu4mNW5H4KUBU+tpZCPYRa6FZPnHlP4879H/6B/L5I/MaKRt+Nc7msqazP5C/o1XKzl
2kzqMCgFvFyPU+X/SuHHcNF56coNd7keCQLVEywEr3cq0OdTKeEoOph5ah6tJA0dgL2MiV4z1KCm
/2/G8ynUIpvT08zUC4SoaB+bmW2oRbYJB7So/4tZ+xRlsQh7f4q6fGRAppdum2bC9nZNJu7aAvg8
Z4vlh8x/nXU+HyY13EwoMicFCdAar6aeoMsUvd0e0LVd9Snash04ywHluse0SVpSb63Wa11/al5G
y3+Iq3FaWQ9XGgMsCHrW6FRQFryQm1Wnugo7pTSP45i5MvqIXlN/qS1pI0amO3V3VtPu8EA9qHLr
iHfxmNhhK+2kvP1hRd634jnujD9W7NnKtFMkHj+0CoNYOqWKbo+eayB5xirYjZBxctXu4o6U9Pn2
hF1+nnkdy5SjSCy4ERd3yFSF6M2DpkPDcpjAznK3y24zuKp3yFRz7Yy9UtozDe5EepTkpTzYF8ta
HZLC0iB9kHz/E1l7GOhpjj2XYAcV4rhhOzre0LwrwmOQynabCn8tCAGreBYHJqkh1aChc76Da2GG
nAuFcuxQm3XpkSu2Golr2LAr6ROMC5NY5A6zev4il/FLQYCjF+rHUinsrMb0eMObz/iKD2312p+y
oFo5Zi/XPX0w1ORMVEyQU/+gn3065K0cxpfvVUCkOqwhBLP8p0gpOonxd6G0upW091JKCVg+TwtU
J+i8M4uLY0NtYwS1Qh3MYSxvymyisy9nO4BfvG8t+RfgyQjLcxORpS45pB77omninUYvzAsPilwo
CKUk1Z0qdePdWGm/bi/pK4AkWAOY4ZB5gZ4lnzz/yGYrQarzAuPom9J9L+gPVeO9oKBg59ZXmWcQ
nuyuXrd7r0626BSn6oOm3NWSuZG6k7yGHv/IW89vwPnXzERhEPAzSuj81/TC0FueB8xE/jqQWJhI
IXy3EE93oJpq7a/wX6l3rEej3d+ehYuNjXQisCzmm9sViZjFudvqsVyjJWYdpy7bjME3rO0dIX80
plfkr2+Hulzu57GWp24JjJN2DLEUxPW+eu/Vacjd2g3kXWnaaxSjeXGdzeccDNoW7X6QJ6A+zucT
EoWaZlFDMEXf1PkLLhi2gOl6Qm8l/7ZWQL/YWItoiytfkTq/4PS2jpn+3oy1DcMTRYTvswvw7Um8
yC0IhMEplN6Zt8+6PR+WVOmjkFiBd0z00S65huXgh9WuqaBdG85c9SICM0eY8yh670d4T4Te0ZDd
2HKB4qfBvVmsJC9XFwToWFBVHxrYS8h/xfD6xCDMBNrgado3le2nTkRLq0sc/+XvZ46KHgArEOKg
KhYrXYxaNSqEyONZUiGv40rZLyVdOVPm2V8sOkjqjAeM9UzpWryHZfgfulj4wlHT09rttVywlV5O
D7dH8qFRcBFmBofIiCWB41l8niZK1LgNEuHovVWP0qsq0fRy2j+Tb4/j9k5/1roNhGB07Vfizj9/
EReEL1W/DzQzAiOLZWFolZAponAUq4eIDv+oaXYd/8D+umsyW/VcuQCAJ60s+csjijekyUHNAxsi
xVKdHV87IdQKxT/Bcre76bfV1HbX/jKkb1iVrcS6PDXov1Dz5cBgclkr5yMsoy6KhWwKTn32Zwil
V7P9IsatCxoPOUfV7de8kT+An+dTSiyqYfx/A4SHAXgesK2Cupow7TqpnE9p/bN1YvGE5xokLIRV
podG+7dHlLJtn2FLYUoLe0Ro7tEa24Vzm+gbtktGgYy5xYap6KKsCfRcmXxgjxR45myM9+5iqU3j
pHtW2Icn03uIC58CmbYV6j+F9w3D0pXz4EJxloyLCi/rCmY/22dJf+s0WsweNh6nrHuJsu9e/zaN
DyOC0Z5eb3qJFf27FOyQ9weE9OzfrDrJyHGq/3SFgtTUJNoKJjTNzK/w1xDZlzubbJB1P0vxcmOo
i4UhNjCuxlSJTlIIXLrOqJwng2et7LALzwRmgCWOzQ2dDiDmy1r3NHoUehFBOWkym7lp3ESMD/Mr
skCczxcem7w8tIXoGv94Q25TSZEDECjgbFOf1l3yD3xoR+B9MRabMdo2H2DuAT0lzU3DtX05H5iL
pQtyfLbuQBkBzalF/gRq0zOCUYxPbeDU2YuaV9ty9nPQf7Vyv/dS7J5WDr4rixH8LQ9RGk/0Y5fc
hiCTpWQyzPhUWXdB9Sq1j6F/19QPgPJXzoHLFwh9n/kfwIqY2JJInO9L1MRLRJ697BTk3RbYtB3G
o10x0l7W7MKvThQRWIaeG49fJS/7Ug7dXw+WuUX8gBYUqG1YJOe/oA1jo+i9UjsKguWEI2CLGjkz
uh5ysjNXECuXE4ts79zvgkc1vwsWn9LXx7iSzZB7K9OabZgKgE0GTX7wcgkml1qrJ7VdNQi5HhTV
TTIAkBQX1tRJMKWhGQvHsJCwA1GD3nQyy5c2UwLyXxzr2mmgM329fYldnvCA4Ki1Aq1gO1/sMCnX
O6mQB4EKkFlNTlaEmu7wfDcrTvi89ux69Cy6p6FYixvwXumaC++VpYWYKZwnioiggDEUOv+w1KdS
VeonfoHnB7k9JCjAAPwNHjJaA06XsVG7JM1cATlfO0tjdGP1ak8qK++0BjW02/NxmVCaADCxTgCv
SBty+UjrgzDLDFNMToE4SJtMkAeHmEACinYtf7gSiqIp9FhAB9S8l5yvrKfCXQVWfKoHRXHjGVs6
VFDdymFcEwi81OphTKhaAbTGD4BDdV58n166uQDINGyj9FTgH9nAKTPLGgXZyunudXIVzg15eGMf
P3CIdKObVca+SdJdUW8NLberatiOafmrhjUsr+y1y5fe7IlDboHqHanvxYxLSpcEQZOmJ9GzMMPm
qpd23Zi6XgEP5odUtY6hbRWcC5tdY9wnqfDXXxzVO3Omo+IAxfmy2Oycrmoj50Z68sQ7NVPZc4mb
rrWGLjY3BBPEUtGwMWeX84/U/9P8+2rLHsD8irxGvQtU2WnrJwtZmlY70YHe3l7Dlw+JRbTFkDRV
aFt/9PPTZHYHs+xt0TsUg/sWoXeKgI12lJW1TPEyCZ9jIgg1P5D4iMYiJulY3VlDlZ9q1GrsQOry
TSRnT/BMf1bqWG+5rML7qAtRmG/T0VXGOrpDAAJFZtHK3cKLhJ9BJqz1ra/NO1V0VLjQv0O2ZHFv
+Z0yNmM35ic6Z6yi0IAk3nQGnIfoR9An5WZS1yUxZTbTWSbAVPAcQUSVghlJ+iJoZUZ63dd6fsp6
DJq0WpUPvgpXvOxTn1JW7e9N3+f2EgTB1ePUu8fF/nsuGeWhLxvzfWUxzCnpxa+hjDKDtpB0XT5e
RbPvITzK+Ul7MfbKfVRQVrI7e3hX0HK3w0Pe2HAv14C0l/3leRIYvE45j9bkRzXs04ovRITijVLN
T8OU70tJt/2naizcuqttCyvGWL9rLczMXAzrbg/46ief30foxYg4bi3uEyscETaZ/OIkts1b3Y7R
xitRwZC1Sd1FmWggjDplv27HvDjKGSzqi+xwCqHmBX9WE8DMCdOUn0Iqw5CwIixGi1ZwKhhgm9uh
LjLvORQNZmB45H48Qs5Pcn0aa3ItqTgZ3g9FftOtt9t//0VCsPj7F/tYEgJNzyK1OMmG632NGnws
7Kp0smTHQrkdat4Hi5UJO24mAPHKpN22+FIJbumRlxjFKX4vDsVjHNumW7ZO+xqo/89I8/f7tBh7
CX+wxFKKk2adDPOQd24TO0P9PL4Imis1K+fvlRV4Nq55R36KFsqT3ifzuNTkRQs3kvYU/PTT19UC
xJVPNRP/yJC40ed/n8cpMZKLNXPkU2Frj+Zu/16SMYn+C1KkTjyU7u3PdWXlnYWbh/1pWKYljCSB
hJtwlI1e2zUow7XlAGoPGA2yBSRhyvnfbwmmmYWU/k+JXNlC/aqPd7H37pUHqXR0/KE7tFhuj+gy
96CswXOeFyblPSTTFyFRauwaP2axQ12eii8hljzoKj1QbP7tvSIlkpuHCAWCNcLPtZnEPQnFTUp9
6GEuwsoULSEcskDM7D4Q/I2Kmd3tka1FmP/3T9+qDkQE40wiwCgUNmnsozk2UsS/HeXaAvxfISBQ
G2Rvi7OCbAlYi0IUtCal10Q9KDUcwX007tp2ZU/Na3l5VtAK1xFsJ3+iJHU+ID1KRisO8/Lk69sA
yfnkSU4zezBWQM7X5u1zmMWX6VC9y+t6DsNCaLK7QN7fnrJrAaBewSxBQwkf63lKP32YodHHggdP
eTLN2pHSL9l6rj9PxWKq2EGgMUxekaCNFsdCgtmqRp2qOhntHVYocK30Q+/GpPiKsRXDR0ned6Mz
bIa9Vb+FgbqR7Si2e6dqXU3a0lZJ10hXVz7e2S9anhxZVKb1YNDgEJq9GIvzWrSz4L0T/7ofQJ0M
2QWGj7YEvM7FuveFnERPMurTsI3Mt6R/KNZ6hlcO97MIi6skStsGGxMiKP3oiN27bt6H5LNS5GNd
83R7scx/1+JLQk7lWU6LEm3EpeXUIOpJWaRFc2oxWHGoNQa8G6Jkn0RgKP4+FIsSFidiQ7RDF2lF
r3dkjkHdnKZeclT5ixRReBh3t4NcWQdIUcyZOF1/NvFi8RN3NCejaU4p4thxihpOHP808vGu7IuV
LPCyrDBXTK3ZxohqFXXUxdkU9TVHLC4UJ4y67qV6NxosfvVFMV4MqIepGm1jZMA9Qd3Xgr4LkjUt
58uxoi9AdR4SIKBONC7PN7qKNDVmImV94oeAx/2TyK+e4A4Y1t+e08s1wrsZZO6HJCtLfrEeceEI
Ixyf65MkYEWR5QhyyzshX6sAXh71IPMYENW/2Wl9Kfbb4NQgZ93UnDI1snvpNY8O+uSMCv4QYwal
83B7VFfCUQGDNgqenn+WfdihUZSmj5WGhFr/KrRbQHpd7Yjta+VMpbjWir3c0+jy/SfaRSd2AO4b
RFJzKt/9J0T9jWD71iXJWrYxf/Lz7XweZrEkJQSo8QwZm5Oe/TtGsGKN+6r8LmF26blhSKrhqXYT
/b49k1fWoYLNBrUs/sWemMf+6cLp83qwhFRtTuoOJaHn9mENPHSZtjGqTwEWmxrFTquNIwIgGubo
jmTrrrLL3XB7exxX1vlZmPlnfBqHFydVWuGKfAoxyVW7+7kW5RUrm+nKQpgx2LyUEWSBBb4Yi5Sk
RTHmXnNKCuQzEJvpKYB6Gej+J88oVk73K19mNlnBcxIMCuWfRbCmo85rhn17GqPs94TeUgQorpok
V+vX3sRXEl3E0D5gtSCI5urE+ew1o6j3qi+3p+DgH4tD9694h8f0rrmLH5p371u3Mo9XKlDn8Ran
kph6whCJUntqts2BzONVPRQb+GoH9G3/el2cjWye5U/rQurFqGgUkUjqm+WXvyYr/jH4f49HoXoE
zosaOQUuarWLMK2mJzlpTHvqoy9edNIU/6XSNoJwp1fveo90j0/L0ZL20ZQiKp8/Z/7+9jg/mD2L
04PS7SwBzf2JH9viF0zi/5D2XcuNI8u2X4QIePNaMASdCEqUWtILQqYb3nt8/VnQuXc3WeSwYs6e
fhtFMFFVWZlZadbygYHdFd3B0FMAAZOBl0gYbMXC8RVvnq05zc1aI1MIEGyvRQ6uNHasvtRFJe99
A2VMRLHwp3nsO3gBpGrbXSelO71t3KauMB0zv808i1/mxrUHEoOKZBq6cuAIKJtZdGIzoFu7O4iT
G06/8zIkZeEwtvaGYb4QQj0u+hz4+Xoydod02PYaOiwFc1QABsM/SuMqDda1+it6ui9zOa2rnUTT
LXQKDWFXQXohxpmaAYcWahuZEtg5Qe6X//IVVnnlphyACwNHEtlItPpeXo9ZNcIsVaXuEMXGxwAK
RT3kPrP41ySzEKRu2hiQZvxHFGVjullLB3RNd4fSQVjQWq1OytopCqcbSJhaGA+qW2t8Y1Gf3Ij0
cDVVaRnZQaMqGF2oJfaxMPMllmjExS5K9m2X2xUAO1DKsdBPYw8zyuH4BqH3AbY2PvN5c7h/mMvK
rg7z7Aso/eGasVYjkKce0r72YrF9VkLWOd68B2ciqHPsYt0YcrRUHcC1YDdCSIx+J6uMdfwE4PcW
Qh1h1lUTECEhRXKj9wYI99+foUAiWwTQfEUyNCJtezdF+hhZ1FeU5Bu3/F185qOpYn4CHJeoAY9m
/JvZh8LaYMqdSH4YFUEH1ZrE3OoFWxtY+3tbewGbiRE3NPSCt+FSiwTgA2oghQNxu0jkBCPmY2jV
6y9xdLqexB/JWny8rzQ3b+aZwOXvZ44rkoB2FKnLmjbpenR4c5AYb7rrqt/itM5EUOa6GyIenMjG
4jLkU1rtowCQLyYIB8t2g9T9WknVTR6ZMuaiMCv1kOjKLlADoozNmi9R15d7InMTUUD8qA+MTMuN
sPHi26joJ60Qzw06ll/ZZVshPXFUj0LyjPlJMqreVIuMF8VNM4FuX6RcNDSsCDyl22GTdI3EBf2h
ax/5CY0xRrT3o6VDS9zP42OOxP2MHGDGN6ta4d0xLFmgH7dOHPED2lox14GghXoSqsB+m1RxHg7c
UBMpWDXiQKT6S2Yxs9yyFQtVK+hhMHCk0H2EeQMIoMQQBkQpSLMgtf45VxMj7LoVCYDMEcgvQEpa
cPwutVcCj0otavF4qObKjvmdJtpj642jb5WjzSJSvqUrGAvG2CkeaSipUfY1MzrOF9VsPHBJbw5h
vFIwnwuLXrX5to81UgElnp+s+/fz1lvgXChlcWsOZfg0S0a81n6HiaNp6Kl6VYs1Hm73Bf3UOSir
i6ASJGVLNyFaPynNHHog6hcqJGlFYNZRY+Z67XZ8e8L4vOUnn3L+lrekippDhNFXsHKvVOGtjD4K
rn9XI301A8RNrXN7FFKzlHynAsFu99RWINbhM1Zkf0OJ0SOOZAA6cTTt6iUhKGEITh+cRca7XWGp
r6CIDEbbmFIzSz9bO/uKMAP/G5h1o/8VVqRnJHaWzaA361w+ZaeBgT02aDqDLsTiutK4J30sWKH2
orxXMoA3wsN8okBFZ1C1OhJSparGwwwnAIbSd116UJV2nxWHcNZJg3mvovuDdnlbmxXWBi/KTAsH
KPxSsEa7NrJxlzcr7ZROlvxhOqSdMZiiPrk8GFQxSS75Jy7qP3kJ4FVBy62iSqzskAcfdqfF1jgL
A2MfbtxxBaBOaBdH1h15fspD9RxePW0W40tk/q0qfvNG54GZ2Bw4TL698wZrQOKG3UK3I6r0qI0g
7UO/vgGArMhD208oPZamEIyuXNq9NphjmJI5BDBqsEFr31R+ZPKvujIO9UcX+Js0ZiGXXY9CYMlo
9wa9wVKVvOIc0fNGT4Nmng5tfoiBBdeFRJS2Wr/SNXtqnV4zViUwqIBAvl5mevnI4YFNK/zOlYCh
7be8FoZH0TeCGjqYq3jK9PW6qAUdP02Hpth2JWKr0jJ6MqPx8kHsbW0/669awELcuaWCqNugeoB4
Hi0D1B3zuXkCKGQ2H0rQso5gDg47cOWA6WlGqQDNlToSjCJJgpmUIIP3NYOVkLtxAhjAWHDaQNKK
E6Dz+GpUjLWmSPOhin8B13TXfGCLtlVsVGY1ACnKL02ON8uJYFym5tygA0xU8N3n+XeYfN43z9cG
B6iDyB8D9RTngJHZy/uoSxMYzkV+PnQj2mnVal4DWYRVEby2qpdCqEhNSHIlBP3DfEjbTQHkphIV
LpsJhn1LCnrVARwBrBk4bcqlhf2gSHVb8wclDsxCEwkAbv6k/enfbxhGnXFu6BGGv17Myllgq8fg
D1W4ij+o07QdRC0iUqYf78u4kWDC2Du8Jt6bmNsy6HvB1WihxEwkfwi7jT+6IFmLuH0bP6R+g0qu
ZElGYIYyayz4li6ATw8VajTSLfnwy6WJZQyiHh9SQYM5EWBSJraGRnFG3H7rmAASC7ALTIsteI2X
UsJEU1JYJv5Q4PfrxF+hfe8JhN4fZRjZ9/fx5oLORFELmo085dtU4Q+CPNv9tAedAWMxLAnL38+1
AfzHUlXJkMBPaC2sCmJIKSO2v3YcyKH8NMqjcgWdowLrMI5ErVYyfumJSUDmx1f7QpgZC7nR0bRI
+d8xZkxD0lFBVPRZV2q4PXkPqDoDb6KOSBvRyjftPn8vGeKu9w0pKRkpDWBSoeOH7vPRwqYXsCjx
EICXoa1XKViJ75/99a7hpxFnIKOJbgu0oV6ejNFwXBM3qXTgZ/TqpbU9YMIvQ3/WfTHX2oxICg+u
peAND0YXIMYaKdqineXDVAJhh1+3mG6alU2UsPppbwiCLcC80YIfgWcJZUM1LhP7IRHkQ95WTqxG
Xunrf6QGsyRt9uv+mm4cDh5xIIQDRCwGVehqKd5veQbaFO0AT0lC/r2EIb0v4Ya2oYENPdEoH6L2
CzKBy9NpJ1nJ57bQDxr69LJdW03HxhdgtQeDNHGXYwiE+1CiAR0X494AfxDjA653E90psEAYd1ls
EV2BizAGOc5yZBzCZt91PNg99mqNFF7E6P9lyKFrb+PUB03Yh8aBC2PTj2LSo9dXNNZ9+nl/R6+j
2WVB4P7EbqKcTkeX48SL9dQnxqE09pO4QaKA+ADc7fIPIRDWGEh/vC/vet53UY/lAY4hDcyIadQJ
FqqSJwDY4Q5K2ALvVnQbYcMXg1frPIa0exNAOMALw8z43piPcxqShvsuBwmBDNBj0EIb/fuw7vKD
lqM4M8WG3opayuvcQTxWKeFelZas/dYMTvmm39d7zrm/ATc2HN1cQOBBFR6UGPSGS8AXX4rjoacV
nDVzH0knuTVX2ZEPYpUBLXjMVu4rXYIgTDQiJEDoCP7VJY9wtkBdGQJfDKqF7OPJmECgwgVIOfca
92cAc/r91d2Wtdg0PI2gUOKlrLbu6izUB/Wh05VpEzXNs96ALbCuas2JFSllbOZivC5ehQukC4YE
0CuPuBivgUtxdQlO3LZWgIbfW2UHSgF11df9k6z6L2qfsKRdJVyWWeFlJgSlSbSz8pQpDcpSbhug
1Dx02quq/eqrYKvUpNUqQKMjdSXrptyxNvR6hZCJ2Ao3FPU1nOPlCtPaL5COAeRF3c/Awa1aD7Hl
qu59JJ7TSTEVA0Nm98/w+oou68SlWAbMUFui7fiQ5ELZJa3+UNWAgIZMt9DUZlUEvOCit2MrdX68
CxOuXSVF/lYg5WAChq4kSjirT4VRgRay8dCN5B98dU6tqmfCg105aRmlPviy5dyBa0i3zGgDZ0RA
39EfYq7FNDAgyYIuA0xB9sTYCulKwSAIKOSIbGGuACdxuf0ZJ/QgQQ2AxL/Hel/mdgW86h6Muu0z
RmJI9CT9mdbIKcotK+Nx5UyxxAV3DQ9cTAoDkeFSclMbcth3JUD443RwhBqDi5j60xkx4vWAAsTg
KY3wEO8GbCcV7ihGUPp1KhsPGl+r71PQwdcIoWy8auLcfFZtBiM9DYHxOgOhoiKdHyUB4WBrSmec
BiCTdFGopW44F/0qq/WBxeNxaxtAoAM6b3CFIB24/P3ceAUNn3ULtVM9B/MO3FcFCcVpWDHO+YYY
FR4QcwloGkahg9oGtQAORSP6GDLX2nI7I/g3iFAn6KsBlyxRZ7VYJdqk23IyKA+ChFbpXC0Dsx2y
zub0WLPLTkxBtpywsB+vbA4aOxcg7CW7uOC1URauqcYy4eMkO2SimB7lKBRWgZ+2Rz8QGjOMMOuI
ySBgeOrVhLksIGPc35iri/YjHmynC88k2o/p7Q+BUd2VIcaQtMyw8p6P7GT2IyQ1q3/dDqnC2uiI
HBUUf0VQw1ye9FRFKaDA9NADOczwnWYI8PtIqN2pSXmMz4Tdx/2lXT+WIXDZ3GVsYHm2Ui/yRM2V
Lo2CyFObL3k8DeBYBsCmEz2XIgjbwsrxOZOTWThkVx4SlMcwWVAyTGPAwlKaFoQgcqsSPfJySa5d
sRIDp55b2U7UpiTRlLNYKK7iDUoe5ZEHMMqVeLZjldq2Gh7BS5pgCERBjtbMQKp2f09/nvoXDhnS
ENWg6RmzHUA3oK1W24Zpg0y0N5ggh3MNO7V6CwC+lm6lFnBCAWLOmc6Aouib+JV5nWAquTmw2qIX
KdRXLNCYPMJZTOWCBP5SlTgB5JMdBqS9TEFSLgc9b9wDJkVWPoGl+pmEgc6IQ24cKkI6bZnsWQYJ
6WsidrLMVV2aelK0E2ZQds/e89SwAIduaeyFGMoYCFUjg2koS0GcEKwwFablwVYIolWR2EXgmymq
352ku6WgM57dV1YI4dz5+qgoBMxg6aglXOLxIJdXxm2cHqoRSHoealAEoPxqXNr3NenWEZ5LpBRp
4JJWxuVMvXp64IzaAplosOdKpwbX/H1JN84OGW0wySOlr+HxSm2qxoEFUozEzJNrJNT7aJVFL1I2
PMxiY92XdOP84GQALboACSHGokEq9Do22llMCm8qNGCXKSb2MRpNUHzFWQyGIzPHNJESYyiOIXhR
+MsLgS5m9GmhZoFhN5ifywsx1EUkDtoMyJ6mfa9Gc5pJg7S94Yih3WZrIa1Iza+EKHVVJpre9f5e
yqZO0khboIHxAmSPTyFgAtPczbrAnH4x1njVroSJHzxgF0VVUDGkca7zuGj1OKkKjxO8RgFIbROs
Rn8XG1tkjJETBVKCp3Bf96X+PMSvd/av1OXmnMUn0xSNWl4UhdfDwCXP9ZPymRzjQ7+VLaDUmsUK
XdW7wuG3GN09TLvyIbbT1ezxj+LjtGodZc26qtf2/mIbfnTw7IOyJXXQdk3hCS1nccDlUUbZzOq1
wINoZa5NsIy+3d+Da+NwKZHyaHU4xgE/Y+P75hjwMPPzPm+cKrKi4QH8hBi1WN0XeBWUIEpDLwou
0ZKwBwzI5Z63WZn3iFgKD9hAZi9wVqCLbpYzmHpuSYHzwD/4NGQCl6fB2UYaTaUbVTGXnuQTRFnc
O7N/5zqbtYSb0FeQRCKdhRbGSxF+MOZ4roeVx/lAT0IRorcGEKoSSWoku63w/5ox4a1iBPVqKo3Z
L8z7ZGYTaOX6/o7euKOoaALEArPeP4+qyw/JJz9C1KKUXiQPeK8tbKcbzJIAIp4FWHFjV5EdQP0Y
wNmok+vU2RUlCrVIy5Ve0U0k50evRh9ajMGR+wtado66lng7oVMY/hgpD3pGxJCzRJn7rPL0PO2d
KuQBVN3NLA7xG5qPgVMUZYFbh5wgLaUJ5yqpo6nyULZ2FH/YAKriGG+5aHoTOP1jSudVFTBu23Xt
E0HGudDlo870MhyCqSv0pvImrlgn8UtVIytWbzKuJ3k9Ek3p0Ai+Hksz57jnoI68+zt76wAxZAuV
RU0BPe7UtehFbQyzXqg8v1WcbmzNvu/slisYvvKmmCXHgtQ4ila0x/Jn5LSMUq68kENBt0KfHdfq
zlSq3/eXc8NconP5rxzKO+lhpAzod6g8RVuLVY1h+JOQA7J9V6QHzOUz2ruWX6PVUl+g5pbhVMy7
UWcXdF2WhEpde2OTt0e5iNWXrkgME1VD0FEVYmnHQswCubtlZtA0gQfHMil4DR+lpUi1VnJWe0oc
unyLy10RRfhCbjWRHoHOhfdVN+crLmVhV97YXOB9o6yKBiVUPhVqcwW0KOglUJG8WSnAo6if+kov
rDFPjgoGWqNW10yDQyX0/pFe3/2lOCBCKN4hyKEsqnV2QRI0IWQp1zTepNXomBDS8KVR1fh4X8qN
YG6hSUVApyA7gVQuZcnyKuO5KJOxuGxK3Cac1I1SGZElcUoAKB6+eSyqYXyJuQ7z22rHOQnevy7j
IxbfeqlQ+Ajkh0BcBw4AVMYu16omepukgtF4Ul2JBNznyLnVxocAOOH1PKGzUesX/BBfycwi7Qo7
DWoD2dj4Xw9wLikkZCfxmkZtBi1bl99RNICqR9Kk8TpkImw0j7TuHGcVw/HfOtlzKVSk0es1ilYR
kouAoB1svFkAujY1rX1/U68v6bIWON6F8wxADZQUH9PcTZRhT4Wu2kqtHwPKSf2KxXAVBIFihmrH
aPG5tnUQCEAMiETHNu7L5eaJVZRJnAGBCj+B2zwUvkTBLzCyXmsMq3rt5/EgVvEGENG4tHQjXEpC
hlPDCGPdek393Y8vEog2s+faZ9jUGxt4IWV5jZxdwByZ31GqitZD6g4MJUAoJCGoioFyCCDeXE4w
FpJrLMAaWjcQjqAojNIS/DEQ5ekM3lRj4s/olNpD38xglmVVI0EeyoyH8JUtpcVQaxPbMp/HSkdD
u94ACwpgSODFHn77IBEVm6MW/p6mZo1Jl+Jf6ggtl3K781COKVLFtWeoL0O8aqfnMX65r/eLrTi3
JT8ilj1EJIpSA23QAhmV4bQJGk9L3sUG5PNoJwUXu41xFmB5Y7pGVgh4mxnW+odRmhYLy4FmlQXj
ACnvS22p5qwuS3+CuZad+BA9i2/qKdr3G3+X/9HMYFMgYwRWerNZp8EmHhkmhdZVEYMZMFuokCNZ
tJR1LqVPYBv0fR9llSglylc+hOtYV61KUCxVNhih01XnOS2MstZlGophFgitZ6RIIjk8kAJA5ZdP
GDvrQbZFZi6ZNuMI6+TK+aipNifmTWi2XQ2MUEVT/GjlC0a/TK+XYur6VaPpZppEmI5TIxB2W2Xf
8LMrqin6fKRSbVKzmvv5z309oY0IVoEGUJwUuhpRFaFRs/CuDNQ2nXtPmvp4xaH8s0qmcIshpNj1
pzpn+bgbR7RcbLhaJPPQwUBduagsBilL08HDZKC4j7KWe26mTFur0RDaPtc3MC/ljMQi3/SmlJSc
VZYScHzVuDfxvBPNYhbduCyRa+Q4cR1DGEKvjDlxQycgsC8LIKOKKXtEWTDll6oUcJM8Arp48OLO
N4gqFlvFqJu3dBbqXSrFEhmRJrQrtYjWGNoRNjUIShiNkddXeOn+WsrraP+Cl6Xsez7kUlkU4uBF
gzxskPZ54ACl8CrXZWtH3Fgcush/1gLpQSh7Fh77Tyny8iIvJSRYfmTT8aqlm99TcUpRR5dGLw7E
6lCn/ugoojShfBTOJmIU3kkkjAR2AtfvjBlku2rWhy7avEs7C8rhI07j/CFpJdGMBw7wnKkyIIEB
xjdpbDSSDKBvTMMKdrastQ1I8iqgNvXJA+APB7M1ZJ/gQQSQ2cJXTJWfHtVoNpye7wOX69Wnuqh6
EwOfNof4kAxZCxaqPC8Yz84b7gHVWMD3Arp5ifHpBrw8SOo05KPRC43PrhCtYAIZa/gCGi1XT0Rv
9NGNJToIBJ/whfev5Y1rciGa8hAoEoOPZgKrbi4qD0riP9Wq8DoayUPTbxIOKff74q7i30XdUXpf
5t5REQc2/aW6NyWw70Y+HT0hjsFKJlsxQH3RIWumokQKrjWltlhzJdpWAtlhyL529peyKT2X877T
ai0fvV6bwC5WYTBnFq0+XXXcR+Zrpmj41pQDv0NuktUQORqvm2iZllJW6+OtTf953QCNFpMldOhm
xPzcV2ON8447gilUHnFAj5m+qfmDjgtG8HFr1XBR+FhkAFCUpnZcm4xGavoZFyzmUHv0FcFVaqP+
93oEmMclRyPh/YRZmctz1aUwM/RYHz01U459COZdGQOC37IB6Jdnxjne2D4U4WQ0dcJewXYufz+L
FAstaFFEUicvais3ChVS6y/VtJYxmDMNHBGMeaM0xiEHh2CIujPWOhkhKTS30b5yNH7ndbq6/0l0
LA7bjYcqkg4oYiExR+/xNNa+UlbR7AW+jNdpNzZAzUX7cTTBEd8XdX2cS78k5imweDhv+nVsgM5T
yuds9sDjOpAIwb/tF1Ju3ZdyI+iAK4I5AvYNGuWRBKD2uFdyLohqwUuCvrXTNGrXJS8XpNTlYTVM
nHicULgHKHQQOEElaRZm4jUL6Lq6pfRzvxJSX9slRpE7QZhV+7ZIhZXGD5oZ1h3YI0Ohk44GgHwZ
Ae+NuBCJEpgWBaleTFnQ2Bp9mU56r8eSNwWZhYyFbIdWZ/yRO6KWjgL4tcmMCTgGAYMRWQBYzF/n
5d7VpGQlE2+YustPWU7yTE1RF9c4JcOnqBvVzJ3Q8uoPsMs6FSvUWUKZSxcKrg/E0WjKWDjvaXgU
yRiSQZByyYP7I5ldbQQrdr6kjb/NzeTpvmLc0HTIwosPphRQt/Q4w9wVfKAKkNUivs/LFxCq1gar
fek6VvwhL1laaqF+aA663DlApPZhE2eSVyfPwO9z4qmx0wGEkiFr6xazdLV1COcUcIcvRQFKUiRJ
ld6qheSlbyrnana1muJVXjvIqXGbuTAHVxFIxgKbvnGHkQcVMZCEnrAlHXq5vniIoKTRrHi1om6m
apJNRUkM+1+fFOzwwv65dOnoNOK5JA6RPCa17rVCX1ta0qZkquvd3EYsUvkbOgG9+2G0AeQRItnL
5chin4pjIOperHCRpWhRa8mdnFlGAVib+4u6sXOYOOXRsA+oN4yTUc6Ml5o2C2NN97hKVkFlIupg
6xxZzGg3F7TYckBQooOOlqJxjdSWI6d7WSPV6x5RaAQv0sW/WlCaHO+v6EoW4t6FmwX9BkijoLxx
uXkaF5RpGaWG14h8cUz8oJAcTgQnOqkxnMeEEr0Wh2YZ1HQlwBcvSkHFQBHG3/RS0zjE+ikxQJdj
+O+aNIDadzV0GZGS2ZsqR8actlpXJKj9Ff6X3XMoSwaMbuWrtg8dBhr92EgrATEQCSZab3QBcW8v
iKeEWPt9v67I5/q0JpVFSvL2oJimy1lHhmO7ssq00MUinFllDixXhlhAaLhuLSva1H827vb7/pnS
9ouWsWjxmYwRwNwxMBbEk/X+i2WxaGNP//ZywGe/LbRalPgpftvZj+tDsI7JxnR9myHmii+BFkM9
S3tO9Bs4WfH0sldIQQ4jWa++vB0xH9wn12Ls1xVVBS2NugStP9e1thzK1noVnPf98HhYP36tbG71
0JrjyjVZaiDS94CWqF9u46QnalIt22jtBadez9Z7aK7Xa1K6NkGvpi2ZzzF5+mOsGUu9euvRginb
P8v8lPD1Iri3+l8zlHxwmatbbvG5W7sUgqnDy9X56v9f3TbdZcRyTmR017H16H39mhzT5N6+rfsa
f/sEAUKwjDEv6CjUXdabsZtrlRNPr621dxpyeAytx9UXscEpZ/pkc7ReWD3xt3X0TCZ1lbtpyH0/
9sVTvubn1cO0e9PJgw3ep8PGHMjTE0+e3Jf767zqcv7Z2TOZ1NWO0mGUQOqH4wvX+7I3ZyJ/C5vi
G8riBtbxyOpvvG2vzgRS9x2NF9j02RBPgxnIRLQs1ze/Y4ZbvXkbzoRQtx1PigFuA0Jkk/f8x/92
06jrrRVAQUbfv3gqLWjj4k9O4+cU79x05T6b9fMxNVkil/t7dQPOVkTdbxQNuKjFSOBpQgmLdPPr
l2nme219dDdmXTpHpjYua7gnkLrXiQG+HTEKpJOlfrt/XoQ1Q/EYR3Q1wzZPtcxHULztniONWeDf
6k20NiFxLZY6XGHXUFpOF7PqJODxisNtXrBM9xnZHw6H0/pRXf/2PGLaHx8QuxmI9Z2Q+8tk3Wk6
lgy5EMAiAiRvX0drH5rOeu2RnU7eAtM0vxlacvXKpddJWRCh6ZpR4XFo4W5rvb83ZkBG4qknVEqI
6R6/g0/m1t40zX8Vk25YrmupKHqUv0/brQO/2j+lVrMKLREN9H8wBrt1k6eJBFa8YjoFlgZRlqTW
CynFa0o8tc7Lfh96+8R1nICsH2VrtdNWO1MwRas23W9GhMu4GXRTRpAkapFkuIqfp4gEpGVkr5mH
SFkXOQIXUb64nr01Wo4zk8eVR2zb3jz9YUYqV300tMZQdkXTgZyQD9CY7XtzNMzCswLLZcQI/3AJ
ECUi1QNwG3pAaY7QzyEJiYQVvTupNUMp1x586QZFZfPoHo9MvLHFbV1br78SKQcgNO0oTIvEbbp+
79dybiLw6vcTcY8dw9f8Q6jwVxZ1XnXUBaMAKq1TRl6sd8E6OY+wLF8rYqb289Px+M3Yzp/S0r3F
UWfmy0KOtGoM02x9do+HmWTg5CVAPxjJTNZEXJMdGe2P6HXjPgHt8A+6TY/L08NFko3ARzFyVLdd
09/1U57CGEpZSBqs30rcaSDZOnuy0tf7dvQf9PQ/QugnbFvlfta3WDNqCOUvpXaI+7xxXzry3y3m
R5XPniO62GntXGAx6GA9mWBiJyzAois0sf+9cn+XQoWWpVwHoCALpdOLdVBje7A2G2sgbj8QhqLc
js1RiPl/946GJMjSPJzLHJuGMg/+vQ423ljCYFkMv8M8neU6nu0asDXaOCwhaMs9hU9+Z/vEDZ6O
EU+2DFH/4Mr/romy+mgAEJMoXpR//8qbwLQ0sayCvPP2e/acboPTsUSwbJrpw5v5FLNsM8Ou0JWO
odMzn2+i5eq9Ou/O+vRjy1aE2Hi2PsPf4Z/FUP3bfu7viin70muAm9EWmZ35om4a2XrYIFzhvO03
2D/vy/oH3/NXFmVaiqmr4qSEbm63k7l3OOI461VPVjYekBs8lO+LY1gOeo58AFzLFBuQZoXoLj62
L+4f1opYqknPkKNfrBMDflmRQobNfrAb81Ru0xotOCzbwZRFJaOUggfnt7Dc7L2jgovdhP11uBPr
DcXypxJlQabWV0v155ReAau82r9/khPxfr29DdYHHuCMU2Iui4oqjSnPQjVZlF5AiKfjbWhGVmpa
jLhKvB1Y/Uf56B6YzgjTnP9xJK/7cv3+yRG88RHQEc1eEZ2g2PAMhFdzIggZGGb/puhlthhNzCDb
ost9igR7DKJ7CQ+Exp6P1pbx+4sPvHLZZ7+/2JUzA6lKo5Q1U4rA3MALRCHAbOO/pzXrpJY8yD0x
lHGUYYOBk4VlvCAY1vYP9vK4vn9nr7CGf9zX2VKo0KrXI79JDCwFMIkOjMTeiQD9qUdWcor34aq0
Ru+/lEgZwBE87EGe5cvhiKvWejWIkZDRxIvGZbmXq0lgenWUAYy6VgPFdyadaqe2lpMad3VqPT+5
xz+srOpPK8y906ICJ30OskGWsZMd5FgoqKk7G9f3yFoUQ/l+UjJnyofyrjzLKtYEfq/m9PRnIMEn
44gYiken4ZUy1wYMni+KJ5vVc0/Syax0h2nNl3tyZ8t+TNX5UpJq0OMAcqbV9lVdvWcbbiT5g+tW
rE27HTz91fOfMO5MlKHXGZpocDr7fcyT0kZUAVRJuFxm3o+1eZRxSH2uyjodkir71To4zkge8+1X
SmxEuOb2hQVheNt9nK2MshJzg7mCvsQmSiQjr0hvrh8fNdNribd7c1NTN5nHtjike8dG2YykmsfW
TyExelG51Wjarns0TtmvhPzffOPZ4ihjUaRBEAOEcTEWiHg1gtWtV4/yUoWxzQ0sBsNrCTeDmDOB
lMWoCj+aOBUC+ZX6vt0fnDVaGB+aL9P9czz+H3Zyme4DMgW4fRd8oUWXzrQSfey+gv5vhDNZ4s6O
RuTj0qAqbtrM0n8xbvW14bgURsUzA/oxeyGpcKu3r0hfIbGzXq2MI2om+I/hIW9koi+FUUGNwfVV
hv40CEOKk8y7OiShtSb2Q9MtJSGWuEXlLlXyUhwV1GCIGFgiA8Q19a61JlPcVKQwK0vb7yJTPCkj
3jAmwz+zZFIXPZDzKYmjWjoZwi7L7UIWyMA/VQZDDHMrqQse5lGWjgLWZr3iZTSAE9luwHaf20+u
O3PMsPfafl1uJXW7hZgzhKHDsrave14l+Qe/w0W7r4ssVaSudV73UTDkHWzkYDmvoSl7fGe2JiOX
c8P9Xy6FusxTPRboisJSBnPLmwnOKCCZOYHTGR2bCDhYWrho2T0tpEIATY9blWsgz5IO+/qUcGTe
Ix/GtFIMzaNfQdMMnuVa/Dmi7Hf9zFK4axt4sW1002uJEGNWK5wOmL9foQS4wIicvl57S7az8JE1
wLEc9p1do98/mBIR53LZtf1L9BE6aPZkGXXGudBomH2QNED/wYKm4+s2PmEeVOWc9KVEYmHL0Owb
AfXl5lFWgVMiLZt1yHrZWxzZE3/do6fLfBoIK2V+o/h2KYoyDFootqruY+M4g8Qt6bwQcljZoBv5
yUsplD0Is0IGOB2kvOxfu5f3yTYAu7nprFpdHo5PtqmSt5SQB+5tu99yh/3WMqsD6sao/Py3/pJu
0wdY7KCBShu2KVJJt/qdrNHnZbvsPgyWxlCWI+FTvZsnOObBRE1wiNfom9TMXCWWaTGuG8MW0u1W
Hfjkmhb0xSeFbDHsQPTd9JU8sUwT45LRPaBzA6iIYVjUUiF7S18Z5P39cCKrFVgvQ/Jy37yzLoFM
hRp57YcJz+OcXsfARgfszgJ0OIB87aX7ds+ueyyX6o4JoccpGhFUaGGBPdxbh7Da7FBN1UwLUB5W
x0rg3SgQXNwHeVGds5iNr8SGT5edhFPx3xFyF8Q5rFHWCdbReofeIKa3ZPkxmbIpWue3QTVgeRbM
8WFPsv2wNpmhL0tFKHMSNJXutzOkdCamvieCpFebEcI9KytYShQaWGaZEWnIlGVppslIewlaMh9e
9GOFUlXHTAXdePhdHhcVatRh0frD0CwB/as1I+M1Wv5qn4T2fZVnbR5lMOZcDNrBWKxkRuZtzvh1
lqmnZ2KzMqz5vscqspdCJfomKs1GX8sRKRzjzWD5MMbB0AhxedNMhlL/7Flv8S+AVPnuRAJYS5dV
cGapNj3dE+uphllgiLL2CG4Fy+H3wNl4gydjJQV/AIvuGAkaQamb6ghT8xClomfgVa3B/GKQA6pc
DQFxGf+08CqsKlzfP/9D2nf1to4s3f4iAszhtZtBWZZM2bJfCHt7mzln/vq76IdvLIpHPHPuxgww
AVCxQ1VXV69aa/E6tBQ0psDvPJFLoYd6mS3gmWNv8gbwXNAt0uO9YmgW8IyUJxda00xP9gvBeOF8
mWqE8ElYh/F4lEWVIQ7UZmgEFPywdBtaXMlJ+OAcpKR1ATv96GiejutXZKJmiRRrYUQzpbYbn55K
tHEg7I+FLhOA2HkBIy6pz9JheEexzcXT22LBbeaJ79bcJITwTYfb7HgBAyhin32qZEzmtouv3GO4
e7Q/JyFEVcQ4ZiWYaenLVTmaOm+0tYHHqMEwViBWehywZiodt6OaXFYKHpzj8nhlfgGIHLnHkBHW
aqnecUZYrCgJyGql6EtUPkvxeNpi5UZi3PT8OJleQzKHUmgE69+uuZQdzwdkSPAI6OkCxnBSWgnT
LijasEdyXNOIJcxJLOlSUjWmMfcr9o+NSZrTaFzde1U7Bq9t92qgxEG+l95R7npGVHBcg4rl/wYy
qaTkalx0gwMj1xEFWtJ1TAE6OgBxtEms1f94f/nH3CS9UcJWYMseWcB2f93He1rq9BllxIWpG4PB
o5mbZDSynAjykGNQLxlLHHcxAb0vUd5O2iQYNRWvhlyB3w/Jy17QucMBd7DVIkJr3mX/mazx///K
BfO0gaBs97MBoFthDtu9iT8AmVZfGk0OuU/aHYWcIaGqSb+X9Fj/Q1bwj/lJYOqV2BGLGubNowkE
tFHri9XlpYWaBCU/yWVPlMYRXnFAA4h8tG2A3lzLAAgesNLNt6Z/L2yO+YAL+ihQ/MN975g3mFBs
q0oZcCXySLALD9Eb+1c81uvECFPiPINWbr0QDGcyHrRIg+kQnBVoHNImw+ykWHOdZmDt3ikHA7Vt
980NK0hQBhmLN77B53epqvUrX+NdPUWX7AE5UrHQcjAz12gqkuWxcW4UXZp4OnBi3NjNzdpZeQoi
lwiJoaavj0c6c1MaISSjqIQG2ewpA5gCSm42LXPe7kIb/KjEr5foJH64aCa+DRMq+jhYGeyuP7nQ
L6dQJXQYgHaIR1ofkmu0RtX+3S3oMcIbo3s4rrntmaFWstq9yqTVM4KR8ma9K3cH49JYzwubaXbA
4FOD5LiAmHDHiJpCTB1tlQAPeygZCLkulSJ5PKdz+YjEouNzpACDEvmU/zyKwcXkVi6yu4peBz2A
ZqNC2gz93QSF2g0w9F2gy4clEqSZ/QJWQLA4g01ZUQRpcoK7KrqQ64KHWRHdyc2q6UpaL2boM6UQ
9M2i/wcNfBp7p4RSdU3k5qmGCHDM35tXZ8dsNt9CQKQnfWEalyxNDoUQpO5D5sFSYW4VEtiaEXJ6
qK+2NVFpYT62NncdQIfIqAKJXkcOcr+3sTuNchEJAiIbtCrIPk+MhieDi8KIAJTMuaEiOi3K4cDs
O5k01gVPXPrC1pyr7AOxArVmsFVjjaYL2LtdV4gOg5R5wx8+u1XlE3+FBF1hrXhNfTOh+nBsl253
M2cjrILfFC206G66u3JJbDX0bCza6B4LtFXdypTdhSUNzpmlybu6p7VC+H8tc4E8BnONdjXs1ZG5
azLfbBvGjAKqDxuFcaPZQtJtDbGt19NSLP/BGU3iD6gm0BwHXlKQ2E171mImkJMuF2BI73uq5x/s
iC8oXiJylNcuQJUMiT8a/JOw5zz6Gvh4JxI24NIkK1Uh3NPSGTqXad980ORwCTgtqSKG1+zScA/7
yPQ3JX0HhQNRDpCeb0CfmXrktIRMHH/10TRM5ttpPUdywRFjR2gPPIc7ONLzwlaaybF/DUye5thc
LYIsAcIzdg/ucE/3o223Fde+9PLYVefi642dSZ6t1hr4l13Y2Qbr2ug12rSmdhBJaVMjSnQq5GQT
pAsXpHF+/vP8QX3qNj4ElRi7NVoibdgcDK0mDVgrnY+qA45UshdG+HixwLVxawwcG5KYZ/K4Z/lN
+yHobUkCM6aSTA4bgRryNdUXy7RLRifx1msjBiLmmFbI3zJGRw8JdRdi+owzggRJE2TI/IHFRZx2
UYKyjonS1tFsCHWRxEp2cacP1kDdC3Os1s2rZJWXADdPCSSPezekcmKGIZQPaL0eztk7ZDYqEka2
K1nO38dzfj96iC6y0CWRESZk0N3dTjlbdW6cep5jD7kul7tKidepCIb8BjDhKDIVeWEq7vcT7EEw
A7KmoBpC3/itvS5h+SrNQ8e+soZteyDuINelw1oel+x2094amdwIZEA+tQxCYvbL9fjXNLcq3aLW
ZXI615B4lVp7U9/u0YZwXKOn1V15x6e3zcbwDh+Hw0HYxE+4jZ8CoPM2G9+km80z/Vgq3vw85z36
xHFdfqWHrj+4sgMuF1sHwv7zU0P1vNFTwJn3ObGtwwagqWGz4ehgrAAVgLbbUrZ2f/5hjiScRuqo
BgL9zdsPGHxX4ovCcfAaOJigDJJWw6p9y3oSrdIj87aEYZldkn/MTQseMehmwqHQHFtUoeooX6V8
4dowEx5vBjTtpQfBRZW2DSwUZrKGYOF7TljwLORUo97BfctI91LQJXbEH3D0dB3BugfxSAlEOXey
OH6eqV2SJuLYFZuC2kGkR5+YZ2IBd7TDdroAMbO0eWYQzcghkIsCBA9sJ/L527Vzy8gJShBB2bhU
cDoApYDn5GChPny0JDVqA5xK5PnjcaD4QapORnpjdOK5cuI5nFjBaKHDa0qCtiT/r6Ovzf11+6Xp
X1/pSm+bFQTvNptNQulJjgmEMk///hi8HfzEuVUItzBVju8QUQgy002k+yf35DytSX9NDPlV/GTs
x0OfiZE3I5/46ijM2Ad5LdqJT94zgcjrwjWXsuAZf7wxMvFHN+DLKIUUrq1rx3f573mISGfhEe30
eCz3ycrN7E2xVl6ZKF3BN6KtWt7x/CRsmK/HBpY257TbpPczxWE1WBiO7HuFQpCgo6NgbRFR33Wb
9hoRemkXotlMBwWGJQs81D7AuQ1JvFuPCPs4ZYaox+yhVRw9DK5hl3ubMGOz4PZsKdSiEn1mt1Di
Ssj3aYksZAbmfWt/4pGM2IH/D3zscI4YAMTxFcfMqY3kZb8O6dPr2GN9uDx7G89A1XxhTWeKo7fW
J66JDC3xgxCjb67+h7yBZ3YrAC4R1I2n1126PoCowVuCIcyFvps5nzgi7vr43+Ocjw2ounmUVvZa
ZtAHd1YMA6CSzXf/Oc64q+uLr1iz3vJrvScuKfSljHIGbAOO4eIp8CV6XpPhZBjx04e4C1CCptr/
goe4neeJj4qC0iiDglUuDTPRbQQ/SwQE801Z2s8zd2JYQgkOVPioqIBE5XY/y5ofJC6kJuwG7vPJ
bddWRHYgIjDwHuHrPVlCH83wfNwanKTeqe8qFTfA4Fbfv+MpEHvorOpnWbcAMQW3q5VQFCAWX3tm
Q+uvcU78NgVcAeB+mAW+ZJ+ZnLiODvzuS7G3p+h9bHpaehCZS7xuZnbiqQroCRWtg8WabnUzXOVW
s+peU6qd/wI9ZFV4afq4XIp9iFnW1ifpqKxVIzLEw0LAn3efX0OfOC1feRLnxfiQEIiXvQlid4eg
McTyd7udsMnIJtWBLGL/i3fYuVTpZg4mnpsHcsxJUA4FOPsFeDb0VaQW9H1Vwq5Oi/1XMxn/jbGJ
q4qO0HQgLx3HGTw1iV2nVAJxDgtdpKMcLlxXZ4rmt/t44qI8IzBplo3WBtokiIPs89umBMzxNL6K
6o/PuqWJnArxSp7EuI4zwGv2uF6opMELGzp6xn4eMIYshPkZjPvN2FTuNiiohQpJhQJBT93nG7C8
EGKhmwjNbGg7ponh68p6YXz3DwK3FidhKPXC0A8hzQpU1sv+3bTC9WrBwmw+8o8XqJO4Uw5VrEYt
LGS6Ka1cwh0M47DBdQeZz1Kxc/6c/GVsEm18QSoEqMwiqurqpiQ81e2f/OBJ1S3GilaxCWEVPVvY
JfPJyS+zk5DjaXHAcyHMxmS736OZBPmQuVZ1Qv6QXavjqrdZuebXaqkZZynEqJMQE0GVLepTGH65
bpGSmCaHCJNeGINYf3YGbpWbZ0ZPaEQDurRXx3W7uy38GvMkxARVVIKoFqah6vckU46gYwGHyQ4w
SePDoM8o9Z3U/+EK+DvUTAkR4x5a7OFolB1bqrC2dkzPa8sxrQMPVNXC1l0a4iTUBF4YaWKNULPd
yi0t8EA8vkT/L+0RN06oTd7wKwl0wp7Ki7b35j3zXzLeUJm3lmxPSxv1B/74YNG0SYDpNI6R2VDA
fvF20hEEvMZ+X78UO07/XOe0q8j5jPNxd+DRin+QCdL5naFYbw5Ukkfmj/Dz/2+Gp2WzwG25oR79
lTc4guUkIbV26Nr1DPH82NQMNOl2kidxqErAmt7VmGR4KEPYD3PdEQKZJ2zXS2ehR/P0veQiC8FV
m0SjBniviE0k3FkyMzpK1YFdA8+wooyu6e32Gbw7rq69MTsQtj8e7A9S8tE6TwJSELhSEVUYbFgQ
XSEshaDU2URxsrZyhwDfC9zy+B4ElCz8aKtvn1fP9O3tFanJQN8OgBg9/qAZpOzt7E8ClSfmhZex
OAXkfW58Mri5rDmrMSiqJzX5emxsKQOcvoyobAZJjxLzHn6npDZQcDPBhbX2LS4m/J+3sV1R2aGY
oa/oB+rBCJSPP2Cc3UezP0mIZC+skz4Qcah+/gmThbWdQRbdTuUkKpVCKrRui7UN4LYE/GzG4cN4
PICFywI3ffHowE/ZsQMin+RuzZyEA4FwIUVbCYNnQ4a0tYVLWHUOiJFrK5YklwXXGWfobgbBriuD
/RGCMFOxC9apXUhCaHDWZCd9in/AGrVgYTYt+WWBv021il6ogAmAhdA78fGuqfWeAck8eXk8k/MJ
5C87k7DDNI7iCQP2Ikvx/mhYT6+vHB3Bl8hVly7s81vjl7FJwIkrEMiP1y27glJMdlS/m/jCQfW4
S4zS7rc1ALXswnYcHffRSk0ijab2TVJymEf/+1pGLymzqdWFpZq/K/8a1iR4FF5QOlys4iWXXEca
rJG/4ny5jCRJC8u1tO8mSQ3bVa5c9pjArZ/oA4QAB1XXF7PUpb03iQ8JHwaRxyljunhFr1HHkuiz
M0CP4evf7UoDmdHLIh5x3ibEa8HxP4rUT6IGG2g4ikRPQs+WHh0RCHEQfbdbXGJWX4sP/qPz3G+K
/zM2bdwqpIZJ2zCQcKvQ93qkojKoEgruikVLs0es9o8l7taNc7XneNf1Jdwu0IikkfS6yOM4f+P8
ZWMSKvoCpMUS7/yUMN4bjwA8YfFkA3KiyFrYfzOsFQjuv2xNwkU6VJzaO7Clrfa6AFyWya87I347
1Eut4sK85/4zdZNgAUhIkrM8gwiIRRqfpt6P+9rI1npJTft8PlsazYydtXurdwewWGy+v8EQuNhn
MgPuux3xJIB0muO5ToGNqZnJ2EXurM16zW+XQIQzXKO3diZBJPTFug4cFw6wbXRI0uGCNrJ0JFvU
g/B2tKHPCT2d9CWirfnM59eKTkIK1zaRI/QY38t1f1XMej+cDpdx+9DF29Fc9BphPpC+gtTKnSZl
Uze54LSRZJcbPIemRO5RHmFe/LV4RaKFZPNrqz8+3sY9MnV0qE4q4HBEbRT6ybfu57J5VhSxINmi
nBJe8km3BOMZ49LUgqDJQAni/Q1M2pPtISWukyrsOCaScaQg9IP7u3SGzaY7v41M9kZTexGjNqmE
/nSiv5cf4YGl1238vb/6wEmh1KP3u/+C/nYuTP42O9kaopjKTjaMZveV7vlj43+JrmfHrkipWyCD
Miq6wab8erxos1WS33Yn54+Y1gMDob0xaCoY7w9ZEjgld8YFvHZLScncpvxtbHrwpGpVFXEm2UNN
1fwQO5vhw4ssTV9ipJj1tH8s3SWtVSk1Ds+P03kFFlp4DXeb5gL2waURzZbpfhuaHDoNBEq9ejQU
4iUIDMIm6ulg97We0MUAhZhlLqPxB/+zEwDHd+tmgahWYj0uWEjARAiUN/3+WmahWJzAyeFTaFkT
lbiwwkyhX1VLwXO3AhhXtvXObkB0fWkmf5o+Hw1scgYNgVtLAg+LqNVf9xJK1VdmxeZk0HT5D9VX
LyNXbb/B39YJnbaXy8YY6GsSAZRNQW+z9D2zR/3vlZ1EGwgRdE0v4Hvw6mTGRmp158ZYCe3itWBu
RSEjDt4mvABpEAi4XdECfHB1F7cwxCRkr1150MmaLt4HnpecfS7x+21psqgiWOO1oIal4RnpMxNR
hUBbCZEGMFCE07GQTbCZFkLMnNf/tjpZWI2HyleXd5IdaKQP9dhiK5TOhie894xsWDyqv19L7y3j
b043E4SDVQCTJfC6T5FOTY3+0aKXJPt65UC3lALwSDjimZKmZ6u80B1iSKjEnmi9ih3whfbWwqCX
PmCyqI3oIE3kRckGHtP5iDOTt5sV61E3/hBZCnxtik6CPrcEf8Hy7AH2e+iTRQ6KjmEgMijZSann
L3ihZd80utvVKD0j1SCK9UpZ4CK907CoJTWXRv42PVlpFGRdOfJgOvvDG11hi/xaBtS9doCDa3X+
TX3TNMo62xBo8WiToqdsYdbnNrgyooqx6BzEQyZjZ7UEAx88BYVokHod9y/p2T15Eblc2lcP75pf
j+3NIgF+25sMOI7Rz1ErsAcNM+TnHkdlvSEOGgGzV8CZUf/uzR14mbWdBObS1PCsHq1fK+F/6GzT
ADmErh4vS9qYhd3GELdlw5G8T7Ej9C2xIvGUU2tKm2p8W+lX7efpJA4EwJ0lP5vx7Ru7k/QhLhTP
QXebgus4eKlBmnHN0dJqfw7wtbO4Fu0/CZh/N8P7ptqvmPW3stgrtvQFk5wir3jQ+/H4AnclvaIN
+RM9raeXq7i5bsvNl2v2q4VFnyvjjJ0BkCeVoMKMnp3bue4z8GrEgInZbfjk27yOB51+G5tjGedU
bj1Lenu8y364OibB7MbgZIh9lPhu1DDYZcB2czH16LHT/RXbGMwlXn9snp3D88Yg3svP+xJAA4AM
VCCsDtFDsPAp46E3+RSRRzkCkrqQSYNO4O3Yy1RRO60tGVt1zbCLiajY6mfBWIX/JKFPics2rfCW
DgqR2u84NcP6FLS6r3XEZzOS8R95tpeCggQIgRGYQFdhsGt9EifHRqVNt2aimvKqXTAHbzBy0P7+
jZfwonPX6t9D+HkX+QXG7LO0rzK5YGzuufwWqjWveaD8rbW9wxnZiVnnDm1q+/G8zaWJN0YnaWI/
yFyrxjljM6xeIHcygy+GM6TtgHTGpEQ9Um7P2hcWWJbTEhpz7lp9Y3xyFkVerHiRhhEnNcDGz2HE
6u6TLJz7TE9zCG0xZz5ZKHvPNADARf7ZKFPKiFxQc7FTM8aWeJqXpqNSjida/bfZfoIyWPibF+v6
j0P+KBCjFRET84BbOgwW9qo4Cc5DxKDzjcecj1KUPP17Po5Pk5nRMQbaSKFHsVpY5HEeb5xjFJoW
0HKFjiF0X03hdmqtsgxbdI7tqtTcp4fsWTQCU1FIhPfCg0EbA4geGh8XnPJnxz6yO9lcRaYGksfD
bsmtq9di647QknNJhRUKKbq9Z/GgFpnEKk3LTnTTcq0A6XPgrZ8jQ5MB3kysiApPj2fjvgD9Mxvo
tsFEgJxpGiYlNu1k2eEdO3+B5qBahqT5xOPTZx7rhfbMsKMA3ELuc7/TJzYn4UltKifxRAFAa+WP
sNVOEt1cliiv7p+Ubo3cVTRTcIei886xUSSLVzj0FHLdZnrjGfJTaKHZRn1SHEPqCQtaIBMnMB75
vkEjwQ//eoePXwJoPeQHIVmLf7mNxlreQ+grkTFcwcGD//HzOBJKB6WeOOiw2Xjdwk67r75PDE7m
l82lwosbybG7YlVVAFs3X/Ve2Q9GcTjENkK26aM6yK8W7N7nWbd2p1obSZMlDmbcsbfh9/YaHlKo
6nkJCd8d8zX0R7AcUAbj7UV7Oj1Hp+fTwl6e9ex/JlqZeJgaQS1RKFXHTiXClqRiSWUwp/gJWQ0C
9mNj9/0j42DRrypyEH/glCmQo3ZrrWJFj7G3ouWcgqdk5xg9CQxgmqi4AU04cKYQxXCtAf1Ab3Ez
vs+jl+v5+/F33Oc5k++Y5JQcOurSlGMc0AlYYQ65ToPf0VD3dd/8DowqJ99b2Xhs876RdmJzsqNV
j+E4XnUZW49SMMp2OzP6Y5t+SOz1nrTvokA+ZHPFbzf962m1igzl46PXPy7Icpcy23ErT4OqAnFW
wP258T4xOT00N3dLyJkz4FcyX1wUAQe7OXrX+CDScKNa7b7lyCYySlwlxZW2qd6DTUE3OUf0pa62
2aj2+1MmlYhe6ArGqfEpZbSSqteOpZKwbZ9djgQduu2Z9eNF4MahTYYOlUJ0D0O9kpPQ6HAbVjK1
rSA/BC9HnlIfEEeNDkIXeJPy8ED09djY3Y1Ng8wQTksFgtswOk0oY1aJU03GJpMq2oOfLtkyKnqh
Dpr92M59ofPHEDokIW0nYFUng4LIYl3kSoCEhOjxuX5vQpRX5aP0/cHrkdFcVij5K4tkAvdVpFuz
U9BgEyopSp4hg/qqHmIuxYDsclM2kbQvSSzNBQ6Nh4ylBllh6KxPKcHCrtXSIIWtZsR2nJqVKaza
S/huj/GCAMwD6S/jWXxNj3ivAqzmE27Tbmu6hC+eO/pvPkS43UCpmit1muBDcpmIh0DbyI7B0049
1cqfisY1ydoFXYP76uE4z7/GPnHXMOvZbghh8mW77/TsyzTf3/fb7XaVgc2uPCbwYpke+792mZP6
YsQ2N1YF8jccz8lykXbWg/CcJkqCgKemnzD3647BcWmIBxiJsSPXqDPwV21Z95hVxNPMWrPUiMrd
wX/TOto2VqmZC1t9DJJ3/osjBOVSgCbQf3w7/dBTFL26bhFEFeLsE/Qo+dQN9Nbkwen7lY6aIEsU
57MDxhJAvxIsCMJPSPk14CRgwjCtFcZOuWODqWXTJaHM+1YT/LykjcL0KuobkjyJglzmuF1f196F
Vw8AGdA4WAvhKWOusgjy28RkaGzIoANw3JdEeFO3wkAxwX22kfitFBiD5ixkm7P+hn5yRUBnOSgJ
fkLOr0FDgrpIfWA6LgNz8qp1l5/E9tJ1ryWqexm01Cmfv/B9RYTy2vB6MChGM5DhJWg/FIU26FFW
3FQXBpJFf5mW+ppPh9Rs5b0i6A0whn61lC/e1efGFdIkSHWjNxW6xJM0xlUyR4z8xr0IpuJACyG6
igoSxiohQ03ElKqCkRRW7tIeV7T4KXIXUoqfhHS6M0GoIMnQEQZBxBRzqFRtXEa55F3iBG94TyoY
+HXkccm6/ahEvf0YwDytly9DtufytyoDUYYMZnnlM00poCtBHuiSGYOlwFQrWgtjbVM0UuZjOOeX
WKOcS1j5LGrEN5reYCUjVkxWoJzl7DSVamYXruXXbKDDwV/XDkEHOqfp6caTTQcd6l8OChF2tXco
JIcCKK8ypPZ176OF9pfz9dhFZ8OVJmiiCkjTuKsnuZVX1o7EOrJ3YQLqHXMSXHmqbjwa6SYY4Skc
SDeAR0zI01HUo1WoG9l5E5ofysdKWUt6ZWqr1l0s78wckhDZZcFiMt7ZwGUyCdwx74mK24vwsWHP
ZcQfaPZUKyyRCneV5/tm78eUiUj6rKZ6wqwk57noSHOuZFqLS951H1LwLTxUCJEGo4o/TYN7vHIl
Qx/4lwqdydm65/ToAyuc/5UCsw87koV24VKe0xlpM+ZBLSmDhvR4UnB9g49MZq1JNAkNrnltmaXs
8A5rAmng8Q98CXkLXqNvQ2ycBXmYtrF/8dbM1TNT56kMVux3iav3wclJhqbqlITMn+FvHL4H7F4L
0CzArvh/DYIev0Mc1dWhCo9L4CRfTrtOLqq28C9R/6Q9w32kXXzBM0Pdn5jaB4uPWfyVUYEfdFa1
8melWTh3Z25mIJrBCws3HnNQRptMhM/EQ8F5THDJATBoaDnQVKHp39J5TQ2m37Y5GEV2DSnqA9JV
pjh3qZm7RquS9NM9htLeYZD2mWVwDM5VQaWFIsR9En/7deMe+xWhi84rB2H8ugrtuh4NfBxMCMHD
XkvPDkuaSn/s1zMXZAUnAl4gBCgpjxwytwbzYqj7avDiS8DvMuhhfLCOUQd6zm7TveOYCDG+zRYr
TiDeJQ3oAEXnJQTDfYETGuasAGy8xOIFjJumgU5SBGwjhMmlthKo3Tw5b4B4Ibrq7Wu9ji7skjj8
jKPe2JtsgVjOqs4JYC9hvzUcd0BOPp7V+3xmHJCI3B2ZlCxN20a6OOEUV0uSC9grXQgCf7ef/0V3
2v0d/9bKZK9wDroqZbdILo26rk/dVjCrrbZBsdotVqkubpl6wXfGvXB7GILnU1MViCAA0cJPiwrA
e1SMIHjpxSm+K8/sqpcm3T2euZmr462NSSqY+qM2bg4b2fpa8YQNtrLNWOy26PEq9djW3CqJuFwh
XCuipEwR7o4Wu3zVVOkFuUTdG6h2JeAdLw3uhVnsJJxbq9+2Jm6WNXkQSUOZXpQ/bYG4Q9it5+3C
4IWpjvK1rGnZmFFqPB7gTJ0ViSfyWxmd/ziVfpgofkWToM6FRPOV7OI1tBmQQCjXMFk3jAnZYU/Y
NaUehwb7JHzn0UBQz65C261XzMnVdoz07nMB4TmSuysVcKyWSIHOxzRKVopyrZiXulwPpaGW68ZH
tWXTIzNBi16PPDGgaf3sLNVK73cfapQ4vEa3Qjo9vQ9nidB4ftvmF8/XJek9TfZivXARuY++MIEa
AioIMo8b95iO/pqvKCkdxtGG/AK2b9J1zwVgBv6ZbaVVv05O8vnx8tw/OWgqCN4EGexSyBtQubg1
BzSc0LNsmV9QDG1qonC0WXuF5dUHeV3qxZk7S2jM1sIQ+eaXnFvMkrONge7WofEB8GYN1TvkK1Pa
iyCI25jzO4y3A9gOlGguyv9ADrek2Tsl1Z7qVSYunDj3nF7jqH8ZneT0SteyQG/C6L6z+cun+Rk8
R4MebTkwzmwqNHaYBlUskJw8S2saNKvHkz63xNp4m4DfQ3ds6vRZ2TgC11b5RRr0zCFtp1phB1Sx
punJh19RqWTpY4s/TMx3syzzGDQYTTjwBt4uc6QJlZPXPTSadKEzU7wrJglHON5Qv/OXGlRFOdGM
hKEOq0eJwflmnZJWpMMZOBvib3uZJnh5+8gD1HD5XkdmFqHVqIBokEeLiA4uLZ+6v0lGO0BG6nUG
9luf1sO+81ZFvJI/+ZI2zCrPjAx3k0XmrHvtAVwkR9I5DEwBSdt0E3Ed76tDIxUXTyBsFdGoeA1i
6uZmEfZUaN/91GKdF80zw7deOneiLrbPwl88MkkSSPtpooHBzRRUQ4tXAZ53SgCui3UDGBWvs7iK
4ilMWWmd7inbmtNTzcR/lFDPfrxIP813k0W6GcVkV3J5lMmsJBcXtLT7mq4AcKTsBbByDbvye/gE
WgJPQI6V/IUWuPs2qOsgMDnFcnqqqKsyoOGw4Vmr13tZD6pVm1ja8BSxO5Ex0swsHOqdJeGYPinv
/lnIDF94dVsoSuJhuTfco/incgwl3UEj0XntmG1hCfJG1k4KLnV/88AqYp3xX0LNKsNjyJkDs3JC
k5docUhx584OfZAZYZNT0SODhUYJD7/ibRiJBDIVYH5X5gZbmFxD+/bJ+6w9Pdd4lHLw11ML7Ksn
LUznfW/nZFOM5+GvSOpXpSAXqlhc+E2w3jPXY23FOYlQS7NYHeSdHpGR2pLhbwbJXtxejcQqLN9c
ev6XxmWbLquMpgFklyBC4X5uA7++I28YD8RkanERju238ic95Idq7ZkcSCBcO96ZCbRmjj0dzPDg
EmUvWcEBCqooz18i8krBdglJIhYaZOg1ZOkLtHwvK8niTf8YLNweZ0qQKvf7SycXo75IhbBklOLC
KiVNyu+xXVt+Ts6ShVUNTW/J3n32c2tvUl7Os04QChczwx0Ls8R7zahYO4AWRNU901k7JncQjxG0
i+uFCDzzTHNjefocKSSsHCNmYG+cwhd320jn4U3ctyotSyLXb0O/Rt6R6kG4SSVsDf75savzM6fe
75kWJq7ehrKD7Y+Z1lY89V3aoegMNNDVhScQ38SbnC6s021CpTeHlpvUSLfCegSnPP6O/7A3ZZDJ
ohkMxHyTFZDwEtrG8fgd2/xDPpW02yZ6MZi8jNvnFu7CjnqP0TpLSP3NvmZPXa7nKLQcqi82oNof
ZRXHMZE2uZU2RhAShzAl0XLKgNmoNsddEx5bm+Gsdtg5tNJjvTm4PKk/g1ODILIJdUdZGNNM+o61
VQRgCoCm4JWfp+hf/sa1faTFil9e+lb3OiSP33KqUTWJVjW/Y9mcBjlzKJR/fWuGVeRQqCmoGoov
kxVV2SaWfMnBXhYNJyL1S9d5RHn3tm7zLC8xus68No3WFJSpVVyalZ/Y92uMucgDksME5cVDdaf8
61W8KVf7In0FMEjMVkPwR2p8UgmWD8WCmiYRv5BRzLrurw+Y1OICr/ZaNg3LixiuI4BEkXavq3Ct
lttuIUrMlP1uxzqJSvKQFJ6gYqzsZs8cA3sw2Y8jqINkGq+qsZUNFb9qbNunrzWofOI17mokogmt
jI+M5OZ3tF5BOQFHFXXNpVvVzI3gZiEmDoSOQaGPxfHjwjWXreJAJHJ3fuylM1V85GwoL+JCgN6U
Oy+VExllz8r92dFB+ZZLdiStpGMcgn9Vucj9Nq8tJjMVMAkxQEzs8wp1WqPq3jrwIvYW6x//H2nf
2ds4snT9iwgwNNNXRlHRtiiPPV8ITzBzzvz1z6H3xY7U4hWx8969G4ABVOzu6uoKp049/qCFjM38
QTJiOnwOKjZzpu9a/RQ/GTsJpy/jCW+D42D18PvgNTWYAcrsJ4zwEVldUQHi0RjvKdHFX8k2WwNw
LukgQkuwMoJ1E540lXwAWlkqSrGBDoKzvy0tL3id8p9eDYCBN6zEKUuy0Ecry/I8LpjQucuyiOO+
l4LmAjx28xOODIMMN5KFqD8g872yvfyCx6DMyFSAVGQ4tVQMGMh1N+RT2VyEfqdwb8onA85hWQb5
jxb7tiDWuuKbZR1v+XglvbIUD3LXoql7zUlFWoRZ0Vyqn9yPWBB0YTSIqOeNAvKoUK+1lhj5WRLt
4ViTUM+AMsirnbIWaC+UgIEIu9oC6tLnWZ9jqHHdXDBZ2HGjswgz9y7bZwXJ4pNs8CtXbNGgXsuj
7nFHCr9gOcjz2C2GDcb8ocSM2SJCxeW56R2l1blYYzld7jayq3Yr1nTR81I5Ycbdfz0g1ImrwuTl
TNM2lzZFQaXYFcQkpe4Nh6IRzUqN9JpDG0CpeZK7omvzL9Pe6bVk6sDHrJW4Gi1Gl6jutTaDUyyn
ejqZPotK4O+4NqbmIyt/puO5bne86vjjt7TRh/fHn3HPADOXAuEhC7ApLCt8OUxXFiXmgkFMZGzA
CCf4CSzoxOAzvTyMkaZeiu+fyvFZRA0ntDj9IjrpTjEjs9Xqjejwa1dgXvHdjqDMRpAJnlkr59t5
9SlBHLZCmcOkd/H38dCVJtKMypwZGXsM05w+mHwXE0cO9PCNOym9kRebx5vx5f3dfQFYR5EgUPC6
y9SZ8PPYdb5O6wv3lpviU4+EYMMnGmFNNtwhTgHEqbaBF64Ha9yBW8T2EpTko98Noq1tVaEOFr5h
4O4h8HVx0OXQBnyw658ff+WSRURO79+PpG5o4ZW8GonYpirXxlIP8bqmu7JAmdbX4TU+FnbfWjXr
h8oraE5hoa503lfkUsw3rSs8gToIsiTNmdAvgEDTGN9id3QCE6m/lXrV4s24EknpQStnMdir6vrS
xMgmInANvGMWGZG8EgwsFBBv1zYHC1cKV7VRjtnjX2tTQTVS7Fu0xQkGsvYm+iIcMJfuBRCdJWYG
SunH+7p4iDOi96ulHcSQt6KTLOnkou3qi7LlTr2f6NUEKVF7SuSVB3R+jO90+koS5R9zU1+oSQBJ
TQYi+T5jRMuvy2+Pl7NQxpm38s96qDPzhYjrCMjULkipXZgf0mdUbjJgOIS9lGls7gSH2ltJJi54
gOCqJxwncarIYy7H7Ra2fegTuRNBT90EZgTbGBfvorCiI18BKbV9N1Iok9B6gxKCJKu+9NtRJ2b7
u5y5sAuj3ZRmYyRP/k74MSApx+ms1ekh/inovdOZrDOgD3Y4xuc1hPyC6kBrQOg7V8sU9ODdrlut
RGRuI6a+JP23UMao7e65Q1tqaAmIoftu+JttvhJH6U8fBkk5MV59KbPfbY7hKsqPIg5XrsPiWRI0
BM3HKWESwe2a4IFHU4PRvJdW1WPvMxXQTRGvAYKXhHCKgpeF5ZDgF6mjLLihZcYoai++Z/oEE3Mb
kJ2vtZUtKgxgP2jnQvmFV+g3hKkkwsBTbC+VkTiDwRnkdwAO0gltqRXaJE3FCfXUUU6xg5AxeAHL
OOgNdeEEaIVJNrxRaZ+P7+YC8gcQf+T5WaQaUOWl82Bq7ylqmefthcu00i4v3A+2NXxT1WurQY5L
1pGURsMxYUHjYYj7HRqvZIvouw6NYYNW7pK1h35Jg68/iDptOZ7UNiNZe5G5l1DS82TH9NswDg0l
0nzia4CjIZ1hpYrGC/12euNtCcM2XqVxxTQuPQAYYKSqM24ZCDQ6kBm4oVK6rmovuxSFdnCHOd1p
2sgv42lENzSS64mZat3eKLbcoVp5xhfs8o3sWVuvHh9PKJUuZnEqA4rqE3dohnzl7Z71mTZdGJk0
w6gwvUSWKZs8TqQu0qltL0IKoNlwaIqd126S+ol41oqKzUbgWpQ643DQw4gaB1B8+I/bxYQdp8gt
8fuL3xvNG+BMgGTZAFZkIH88oJFz3Ptgo1H03tigsPhY+F3eCfUHgr4NIJPmcUYyjVqdhpxMRVJ2
bh45bxOuWPPDO4Hsu9/nK68BrbhfkiRUCTGUBTkgespnl7RenkR867aJxvfptujZQxBhkljQPEej
A+TsysbSSvKPQJAVzrAZNO9RJksKWT5qKqV1GR75YPQNdqRese+LImbcOMr7wOTQoByMEk+yWA07
N0lR6eUDNL/8R+P+tQg0HwJ+JKoohFMhnqQGTJaGVedyk2Qx6lMpxJrvlyvruCs7zGIAIcHRzH2O
rCrc6mArtVw3zWIqQ7KrvWIrW2Xbvypbf8MZmcGYshlipk3pcLpq505xbJ1gw2s97N2KQtIPzfwl
QMsRlqAsBtZvasHcpNQTnKXORaEl3CCiUkBHoKUMxiXtAnbD7vncaX/kuxrVj/8uWlGRl8EQCyRm
8B3UJrBJpFRqPLgSKgmhOR5yTIePju1LTM5i7ZLW6fiDxD+JmRkdwbS3Ip82OVj5PEQI6VEBjzhm
F1Hi1SIoo7wc3DAM9JIB7lG5oBpVE6eWVyJXYT7PW5szyxLQ2AEcB/Ch1HkrPWF6328hS2Y1PK1q
9Ey6A0GxjkFPM+w5ql9ylxoRIjhJtlMS6F3zy6tNSai0sfoW1Nu4eO3rXYJed2EXc3aemV6kFY0u
cVvAcM9cs5Vyk4uBdizJ2ttzbzJvP586KbHyeqaSsVWN7PDogeU0VPz8l1j9TGJNFbRE1ZPvf6Md
HEC1BGAKKCilmGFAvDgIusGNFaOpN7UptLti1215Yhbfcu48gidJdbr4KL63QAf+jXRMmUFwDU9E
pR1X9Po3Mjs1g9tWL2Ro9Qr9x6On4TprHmCPAqfxxSZTKuRhHCYyuVzP+1dOGVa+Y97YW71R0QuN
JxFWAt4moXRUAmIGgeXAumwRM3rBkxS+5pitGIE5+riRAgQHgNZg/GfRJ4Iq5O1NKHOeGQe0ZLuJ
EmtCchhHq2efuMh8vKl3vbq4bZCDGvyXHFjxWzlQIy8O8cfucFLPeaXV28GpdZSDXW+vMFrla902
3e/fe2fcBduQW7Htdy/il3gZDy+AVHPK9FZ8J3eYrJdDvLj3h0PYm0X43nEoJ3IzIHdaWe1d+fBr
tQReLOyrSIDgvBU3ttKAaATiuMItuY1cburMTAXMYYq0sJb1Zio2AYYo12lxiNr2IyzrD8y/0qPR
LtfM/OIJAzcpSVAkBPLUzgtTnOXc/C1DBfLiIbGn6FAxT7Gwuup5E2ldAjxSkHj02cG8U5s8iSVB
4TTkXLE2yficuSTTFeYlfeHn+n6AGKYaDb89DQynAcRkxHG64rIvHTMakYCd4ZGrAJ3A7b5LilfI
fZFwbtJ/TqrdJM98C5Es2OcTVyzZFbfnLis5nzP2VUFTCOYMSHfPWD5m8eDJLIgGwYeive4wweb7
6eS4Tgdq6v231gDYWzsHaKLcPL8+vlJL53otm9rtVKh51Q/mmzsc2/q12pUA/TeT/VjKHT7va4mK
CFgbnLu5xnS7pW2Uhn0jZ5x7wNrADklsxDkYb6dZuW6D7N+2YzBEOy6nxeakgc3uIpj4/8fcdT9q
n6sUQneB6z8fBB8KrD44ahod1clelJSSx7pGB0rlXHe/H76/vR1ifdJbq7dLIzlW9m5zPh+Pz2Db
+vZ4P+4KD7N42DBMJVUVjD6865rtAUYe4ppz5dqsLynoGhKp0gXk36OsxLhDQePhQT5303sqZ1v1
aUX80h2TgcjDowiytjsOrnTsfLiWFecKSGkmgHdXmypIgFd6VrvvQ5+iUfky8KLZiBhWGBtC75bp
PAnt8WfMNoO+6TN3LA/rJhAAA26VQkZbUhyQgXN5ycoTs+xR1f4oXvnY6vpLCGfmsbivkjwtD1B8
GDG0UKKaR9mwqhWVuog5zpXyY8xhCqo9DSpe4yPmwzc9OgAmcSMkxuBZqmfUxSV6JZh4J8X2ILlC
qkn+XhL1AcOHoslkOx3z4dLqB7BdiZMPh6nOtDE1i7XBf3c1o1lV4FzisGCREL/zt7s0Dg2YPSpc
HfgKwdu0C1EUIxsODFvnTzAhPt6jBcWQUQkE9hk5cO6OQAW4tzhhMJPWFd6ATAcH9e/Hv79w5De/
Tx3BJPllJoQNONR/If0holfX6XaKaG8ei7nzzOca6p9l0P6IitJK1I1YxnfEIMZotCv3d2WbaGBN
Ko9+WTL4fc7wDPXAvT/+/LtCHc785vupM2/EsWOlDr8/80PK+Ls/km3naEGo5yuyFh6AG1FUYKEK
fSEXKkR5hx+hKR6i58drWduq2UG9yvwUoScK4/z7/GdgoVa/2mezJmD+8ysB4Ri3rTirVKyhH02b
9grajYx2j777z5l3YJ0VbkWJvyhbryROXpD1wK4RjB+qMeVN1U6chggM4JCfwNKZozUcN59rIKoF
p+TmnGaVvxKKFkWhSlMsE8MrJJ352Cgvvx6f1NKjBBuD9BLSg4iY6BgzZqQ6HubhWQf2kJ05Pd92
WvsUYYjcrl+pei1c0BtRlFZEYTjIJBsxyu093skmCTV+t0a0uiaDUgy1Q7YiECCDLfVa14Jju7Zh
8wNFPSgKoisEBOh8QUxO3Z0gkdmGSbhZ9YCo0wEasEFRO2prcu6i57mF7EoOtVuYBMETBs+o66Ns
TT4c3xHs+AkQ2uMay8P8S49WRO0ZExdelYVYEdj4vZVQdPE8rlZB+YAIkMQ8jvDbaa0BG9vvV/NB
a/tE3RGSi1VRz/OUXMx1fQF0nFgC+gqyl7XLuGABbg5kvqxXl1ECrL2aAgja+S/Wj1gXzN5YcY4W
7vuNiPkTrkT4IroVIgbc/tL24O88ozN7h115Jhds/7UMGmAVgR1VikCF6IYvrZ28qsbaWM5FAXCx
QTUEH1um3Vw58nkPwCq4Expn+AA+P7ZYaz9PBciYWVTkJMXP15/RU25PI0ajP5aw5H0Be/ZnBdRL
rHgc33gwAHPDfq5Bq14G7fdWtc+bZOXA1xZDGRN5zLNuQKbTNURkT1o9d1eWsng7MGAWlUf0g9wl
aZI4DbqWA589OFxzLdR+1wa/Otdt4TWek9//CqGOpMnGskt6CAmMwlT/cxpxNoRXv06dBiuXYjm2
+PUckTKvW6DbETGkas0Lvivww/+6kUOdhR+FXVxn4Hc3MBX4+TVzRIvbcP0qGfKiHblaD2XY+0no
YbSwntl3STER3i1sY+XYF83ulQzKpOM82DyMsJbXV6TlgfyAv4JZ3o2v8fvn5+c1qOodto/eu1nP
rwyXKoWNN+B1d8ONc5Bf9MsZM5J2b0djf/l8vLRFE3m1Msrc51NR9WGswrV8Tizi7CdwuK0tZ233
KEtPgjiPlAariZxaC/fbz+fHa1hy9W9UjbLzI9qSMUYXx3PY+cfMcd2XBnwP2oqYZUVTQX4Gakge
OPzbQ5liJasaUZwnk2bojvyNxphLvsaytySEE1FWwyMPVjkaXdeBZSRS8gDEurpijyaHyAgsAFq1
4kcsGcprMfSlKdBhNraYiKDY4Qaxuu2vAI+X9OpaAHVjvNqXmWaCAKBgPssL//Yz2o5r13LJGl8L
oa6Jl/fNOLAQwiaYx1hrwnPuSCdu6xv1Jv+Ld/5aFnVRohJcR9IAWbzN7b1N7qy588tHghqgjFoY
kBeU1QfvEVidB8z3mFT0kWrEiSb4RCs3ZUm9QHwhIoOIDI761Z53ZVgaqYviyhMEREBvglF9y3bI
xuiFjpworNgOY1Ff/0Yici4KsOdIv9P5/on1xybHWAU31PKD5m/zwR623VHfAHn4LBq/GKvVh9Pa
ad3NwJgtKJh6/hVLqcaYe5HHRIqAWRSGyGrROUPrG9jtjM9n8Lt9fqLzEH/VGwXYVBGcZmve7Vc2
lo4Crj+A0hcWM1E7OccHYKcnC0/g62tjxAfZ1J6eXl644/kzMAPzc/Pr8X7z8/N9J3eGqKBrdu46
oW521nl9yhbR/BxCMnor04sEztwC1Mzbo25yOG7PjVCvA4ZYW131UjT3BVL5f9Kpay92fBg1PKS/
vkL6zuJi3XMkx7fft2iTO4PzNjQyew3gtuhrXIulThtTLbhGqiHWAy2Y8ivbYmDpPMHl8d4uXp6r
raWOdAgLwvoVpLCScZpZSAcNYSQXrDixizmE69VQ76VcNy2TdJBTb8GJmGuH/qU9iIkBbNXzrxUb
SpYe52th1KsWN3HDiAmEkcOcKOsTTdh4T+rLDzCMfe/N6JtnwF2fO74HrLjbpdJTzs0czIUeFhji
1GjMU/YbFKC+cf7cXj4uKDWsPLzi7Cre6TTqrygDo8AjSpRpbLxeEmOl/8fFe3tLHBlJKllT7JkP
dNjMR+E6DnkaOUDQWT1OTe3nzxhk5RgDXG0KswHcsjYiU4H6bze/PueElm9l+mdhf37+WrV5y8YH
yX9AGkQgOmgQjsD7ST6mSALVJv9c7AcMw3FzO7CCb5Vj1Xat+Y73M7MFfRuewK9o5AZatp3HynqH
w/6ygFcfQWlRNKR5PCX4COGU7AU0sybn9BBf1EMJab4V7MqnNWrF2bbcnRNACqg5otsNIdKth1T2
ciUU5YSUbtEV+kwMpcORKlau4aK7J3ACCx8M46hAB3grpuiVHE18JSZHvaH51ZmcngCeYQBcZa5o
3qIjfi2KMix8zwhSKufEBURtcsRvmRPoXGmr3z/lCCBMXgPNzqdi+Ya0Qn205D9dC6ZsTaeAkFWY
CuJW+9DE7dMlNAysGbR7IBwmcOGR4gFOU1lgoagYraqjENgjeXKLutTE8VvUnMfILolofxsSQJO5
SiPZWslqYWloF0L9GwA8/JuG7mYDGaOu6Vh3p4pmbXs/QRuUn9YYuhdeohsplF1LSFN0POI2NxI/
/Q+m1TtMeZmsZPg1/mpAVyEHq1Wm+6cXt33uRQFrsSjyMnXj4rRLZAHhqFtg3IiXCJY6vdYBau1o
t/MzveiqM8DWNdE98RLw1sp9v1/wrXRqwUVTtkPZcb3LdsaE7oeyESwvD7WCOEVDdEneVDG/AyXT
itz7BwRyFRFUZgLYGFlCORx9MrbKqOSAJY1W0m0ZudamfAJqszBJfAzGz0q1Ih/0YcNOFDGzQ5Vf
AOW1m1z3ul9Nu/KeLbgC+ByQAM4dxcCxfr0lVx4u8X1ejtVqcOWfNXmequdy2uTM9+5T6kC7cMYb
2m7W6CEXzMStUGoPQgK/lyOAZjFsYypcbVat1g37UsZwymgzjm9MA5ogR8n7H7kxRqeeAy0hE2pT
9jGSQ5NdVs5kfhBvDfHt91AWki27PoT2D+5UGmO2k2M8jLkpZWj2fPa5p1Hjo9xYxUl9+Zb3YkFS
A/oEpJjo1ssp6fOS6/rBZbe8r8vkRa4H2+dFuy6+R8q7IFullB6jBJz8ZxX9iEN+KGonnhyhOwiJ
npZPA9drTeAKoy2RkxKWK67VvO5HH0idUxegpa1mgQCMeuGtUJnADttgx2T8tHIb7xqBgYyFGv7Z
CuoE5HgMGNB5Dq5fvcbeWQbfM7Kg6MOPC4uRXBnNg6MhAPaELUi3Vanz3oGpXyLuuUrOHG+x/vuK
TixZJxkwPjRMoBiOhrXbV1MMp0IRfG5w1SRUBjNLi1j3SUw+1FGZrEwsfzfAhp8qsfRMlht2TASU
JMrYH32ipCtJyHmf6XOQydwvBzUBwI+ylJHKDFlUT4ObxBlOW8yIo2C2zootuH9oRHIthbKIaApL
QiHBisW3qLc7b9dzGisA2PrB9G8ru7ukWVey6DKAFFVCytSQFTN7Jn1X0t+T9136zmf7UNB9NFsH
8SY65sOZH48Tg5BzRf69i4y1ImEEtwjTS9CdeXu6QaiUwpSJg2uAhoqbjLQzNbXSRCc6jBpRrNfH
8hbCzFt51E3KpEwOcQUGl9hJcwY9UgczZ8GfzmxA+O1+M/7A35sQA2pGTMZJbGOtzLYARbn9BEqh
O+yHVIv84Crse6KcGrbUkP4382iDYQx9tJMxFLLnwlMbN0aVv0vNx4gRRVPmID8C+lqMafqdl6aU
WmTYNQUa8aeXKbPjWjwqjLeplV4vmKe6KZ0G6N6e9Pq4UsBdcNHnFXz1BahzeYdaAbriJTD+ymC2
CnRW9+z5r8rBs41/B/pQWQNvB9sVVVl6r4EYAgAa7UYsYPy3mlKMqhiLPDO4A3hGiFHkJQIjf0T5
uC+aCCwf43RoJ/jTf6MxV3Jn+3T1MA+l30gklga35jFKpzNCdPuJhaAT70lO9JjEVs984wrb7w6A
FPd+qgHpEPLgkhONQHpL41zzRfAIw05mu3zl6xZiChyFDFAdwIPApn7Rcl19XaLA0k0djqIChbkU
/kqKIyJuzPPlI4cHGL8HMnbrJWsP0gIaF3JnolzAcVHwoZu/Eob0YuTjNMSgsyIJnDaSspM8hNdK
ZngqeCL8xBASk/F2VYG29kNRuJiAwYUzqTEa0CdhJyOUlZ7GHPHPX4Ra4twqw6G5FglDtNvdHlon
9Zi/UaCdpBqOaCLUivAFujqATyDuMjAOuH6h9eN+LXhd0FFEzmjoBp/IHEVT0U8il1mi1EznTuxr
zaEqKdl1XlpDlppCv+ITzK8A9RZBFlxFIMNAunY3CUFNld4nSueS4VSAB6frX9GVI/H7TtmBPY28
PL4HCzEXvGVppiRETzbCH8pSd4TJxIkTOhegm/w8DD5vFpBrQUt0tgKMXcDyn0Mc5pn3e3mbZNla
pLLwMCqiykkCwj6kCWiXvSBJwleh2rkvSgCKn5ZobG7nzK9kqvRkjatKmJ8CeoPR4oVuIZByAxY3
//n11ULvHtp5pN6NpTE7TkRkXhK5YSKtjH30FwtNvh1aaLxQzKDkxgNlPWiOs1FtzXCc+D0zKeVv
RhJGffTaFC0Y4EibqyR6i5Bn14bKJeYDwZB5cN9NcixtOq8AIYEKY4amzsYUKuWj4urCZpAmtJg+
CYGJbojWoh/FIuwollrdCrA3olBOKyZ+SZFh8wQ8RcCfIyN7u/YhYEs/TOPe7ZLsm8g3z4T5IffP
XXmshcuKYi04eApQmSL+B+jRnWIlSgM+pSDvXeKZKsoHueeoaInIAowm6z+7JDfqNP021r2eyow2
Tom28gFzMuTuoIGynLvCZIJe1tvFFl3rTzJTAuhKLHRB220ZWDxe5QI08P20qyYnC7cpA+IK8pNt
z3kLovNS0obxLYv8p8cfs6TiKHDMc+wwEwOcM7ffImaT2BGxAKOV971sf47qKS60StLk/JhnKwtf
siBoZEcATECKjF7hW1mjjP7qIGt7l2+iH5MMvkVZgg8WnqSfHQPKOl9v+ZXy2lKYC3l/ZFJ77VcD
X+R817uCx/wUFDvy7LzAE4oCS1LbzARuwXawQg5TxrPJ4JtwZc1Lvgs+AFsMvQa046vx4upWT0XT
tAnX9G5KMPXDKdu9mBzi9sQeuMYMBz0vcq0qdlwEEzoZ2WFaqyovnvDVB1BXq2rTkoyztoEB2xST
VBvEzPKeSOnZbRgf5Yys+Pizytyp95XA+YOuVownXIoiCcccjdxx4GqnTNW92K5l/pZckZudpcIW
BowLuRphZ0em3nBxabAlHl7JCUFzk8kg/B8xg6sLrAhwB9F+fG3+h179e6w0zYQ38HIPbvreBS39
QZJ0AFACXXkzp8u53qw4XcsniNofnnrkiyVKhxmvUpiuhiw5fS/ZTROfM1ljxhcBBKAropY3Ff2N
CIAh7Q5FFQY+mEfZqnf77HcfHqRA1j1BLzJwGu+TWss96zNvPv9mMzGOAiTVPODnd95T3mRs0+GS
tni7lN4ULBHhUgH6Xp1RtU7cKG3jtM0m+P1Y8Fd3zZ2qXgmmfIyiVDHTS+xxOSfUp15Cb7hMbKzN
Iycq2MFAKvQGE3rZ8DVn/F2CARU9+IuUjQrnrm9A3B4WDkpCQflUsmfew0AVVL2Rr/GQPeM7LSYb
pVuJKBcfj6tPpryEuuyboc2xV1KHZgAFLNt+v2mYtdbipa1BP9Q8/2Ge7IqWvttbHAw9ZsILNVJA
6kG0AhNDI4W60NJXT7QxSiAJDIz0LaT0OflRX9TKZbLMBOeTlqveE88cEMFL+QFczNvqKLVPw2T3
wmZAfP/4BBeuBsZFoVkBrwmHaIT6StCqB1zBzLthp9N28J5FwSnDxBjJqRTXygDLwkBpBYoQvJYs
Zdi8cBpiJhVxDzGrJNv4Qo8WS/Rs/GTTXsu6tRGlCyc9j8L6Vxxl3yQu49K8Jb2L5Ojes2cyvL/Z
vH8FfHngV4Y6GkSxmEoWefgEjY2sZI7Zh7/1bRFDVpK+sx5LmxWTumvXy/myPFfSSqboST1iOTtR
W2UbW/Afb36cMpGkEJo46/DjfHT2WJQT5Rr5FuJk6IavSGPUzYlpMA7XUXBTvIEFhyZJNbk6VV61
5cPmEI9rNf6lAAbfJM+zS1CQBXvD7Q0Ss473ke2GbrL5kyp7BZL8SUa0ruFlXenHGP2c4m849/IW
pFNVpokgK1tx7xb3BalMfMDMKahQ96MjRQtcOlS2KJ8D/oXVey/QJd/XMZP78fEuvYgIC/+IovyM
qBxytRIk3I5SPpXZpnkrO5BZhfWeZbbhz0o0IpAYglB1rSF4UbEQOXxlB+bKyu0+C7HnVRXHQHAL
rnxGRZVTHaJmJfxdcuTmsPdfMZSnXA9ZEY2Kh7rRuFHC0erqXa4PRaW1735rV+2p3SmTloCyaGyN
KvvgVjZ4oXUTM72vPoA6y6bgoioRAySDncHq3BY05uhgbO1ab55OoiVY3xmMTTpELDLmxy7ZgNPO
nid/S/lmrdy7qFaEoLENBWy0vVOq7Xtj2o4yyBB4MDE1elIDMTSCeNtIqrcosuH/aTV5Kd8aMP5j
AJc3HdX2BZwF3vtjpVuqpABB8+dDqJAC03fyKQ1RVBNPHZo9sf/cSw0SVQwj5ewUcPwEJ/IiR3qH
uJXv91P8wlVWgz7muDWa0pqAaDqBcVbHWJHHn7bgBWMS3Zwrm8dkIz1zq5U1XGBVQeuJK3T5W6iW
v8ZmF6Qfj4UsnoMIABdQ7/NkFEolFKEZRS7COWQDxyCrG+qKx4aGhOHnudfs1WiN6WnxroHPB9Mv
wOuIh/d2VdkQd33aRoNb9lm0Feop/hiDKFspSi/u3ZUUau8GVfASmUNZTohbsvd64u8KIcB8JbFR
z4938KvWdvcsobQCZwdsjXcgCaVlsypsZl6Pzuisxhq3vM3brO1dGNCDF2/QFmv4aUQOuwWf93jK
bX//LXZGS/3eWr5TmK0FLmgr+ww+RFmvWwf/7MxzaCX6mkOw5JyDQvvPt1LHLZBBIFIBCxCBTSbH
pCUOWQHv4BfPMc9rSrnx/Jfm8DeZuBuxlGX3ykgIpQaqzBSHkP2ee+cONdrsJCZalz4VHKzM40NZ
PP+rdVKOVh4rXBwoCWrTXTgCCTlUZt52lSMpobjiA31dkfvzRwpLmlvRQLN9q9EVnzWpH6IOnpv9
trF4O3vCLLGf0nk+3ewz30tWZtebxwtcvLfyH6HUAjtmkFCCzGA/md7bRZ4Q6kWVk31VY2hAkAtg
6oq7VRrx2Ql6tFTKoUzzrFayAEvl+9wcNmIzacxwqjZ9blUZgHMmj4kpvcmka1Zj+Tz/XS7dmsO1
8DQ9AVaaFZsTj7gBBSaF6VeM4f+4Hn/E0I8BuomTtilQ6FKR5n+KMe2vY7ehB0rpX/57ByZYmTsz
a77nUmkCaX+gKGDuMeiGnm+TenzMtT7EhuzGx/xBGTnTJrT5MjRgjB1xmPTGs1oWTkLmG2BHNQj3
VGfvav1Ryg7z4TOf/LAjOaNLZC1kWfZarj6OUm+uYrosFnCVUlDzRXbdPjeRqxBj7J3UlFtdia3c
EONd1Cpa02uj+t8TuzebQ2k6E6pZ3zA4+iLzQZuU5vtYNpui0mUQ8D++VLP1u1PvmbgIxBZoNaNR
FYyQdR2p8Gp45I0fNxh6IGFI4dqIh/9x3H/EUE+gJ/nZxJI5MGYsQr5hyCrqxucmPdUia86jKefx
Klo4KEYCXROhEAqY93L4H6m8YXNwiWCeZbjj4k7nQ+7/cw+olzNkSKnwXTO4HTIUBKNsMs8Smfy5
heP9eLeXDefVdlOP0eDlcsfNGBEmzq0o3MfqsSyj90J9UqNN5he7iX0XppeU3WJ0i9e2Bpg1t4yy
L9W1wXBLB0+QrALHGseiYjTbvavIMlSCZhDzEeZFLocPEnazHDIYQyFx+y5NxbVdnpWW1rRrgVTa
qG5UEgUlQAT+sZaeBLYBsaLehlaYb1NwYj3e6KW34h+4HLCAM73m7eqUsRH4Ifdwgz/8/EcdOCzG
JralbPc//rsg1NhnyCEoLQHSuBXkMWKv8EU/ukNZGoBUAnnVXtD2tJny8KSQNWs9xwj0JoLXCJyh
KPmAjYayDGOM+NzrUBqdctmO20s/pFY6dbrSbgV1pxbcVgg/1aw2H69y6S26Fkttp881QiwG8uiG
/LNcb8PyLY6txyKW1ONKBF0jn8QB/ZWMNLpd/dZ3p6oCWWlghQnRFAwrXWVfXVIQZE3B0wtMJeoq
1J1nQq8UmJwZ3SZAGidG2CeDRGij9O0mQKXw8druhWEygQBfGdOd4RR+gU2u7hpG2wxRELDAswCw
Ulkd/yF8z0HlH6+8G/d3+lYOfcWUOEpCH3IYddvI3yf5DWwn48vjxdxHM7dCKFPedImYjBGQMUA6
AFlGwJTP5ONfcC5BjIhoCdUfZFPp9LYacyPbRQKC1AFtJcoPeD8D6BEHc2IMv9aYqXPyNz78xYyv
qbiTx18jMghFwBgiUAMliTZB8zMIfxNAG8ZtphQbnjgY5ePjpenbXi/XtuVef2+/l9r7vA9DUe6B
Okvzp/H/OPuOJsd1JshfxAh6cwXo5FpSS2wzF8a0o/eev36Tc9gnUYzmfvsm4vXEHLoAECgUqrIy
x3NtV3oLLWtel73/Gb19b2n2ARIAVaqugKVS2fjqJpIKI/Je0fRF2ZAFWmMFTreAxoI9XBBIh4EO
X5hLomNSjB/1GmYWxQcoH9pVbpTtpRfAxts1l5S1UtXsKpZ00UgAKglFlnoeEi2uVbObpqVc+jdM
//rI/Cbg6fdXqpWPvgkMRUCDgRcb3QHavDDctaoK6XJ+QB2Ecw21hJhulEMauo3C7993/kLb1eQt
Jl4oqPYJ7PxWETJOrQDz4a9iiSu6p1xvepmhDBcNwlGykRfHVobWEXMpPcgnB8BfQmP9DO1QOfgJ
pV3oh5+J+qXwZzF9l5s3WaBM45lZvbJBFtzA7TDnDLQel8OFuSIPetaINzl5NGqlCLZIuEYnf6iD
Fe/2SH0JzktQZQtQNUMJDLmt+zuwxK0EDRpRuu5Ai8aQAm3S9OPjQ6Qfp/3r6+v7+/vT09+tgxQb
QXdMTL/+588C+8jjQPAPm5Sf66Tkvix3GjdKV38PnAWRrd6UzIomB88KrHonWK4pPCfWaMsbzsiO
ssFaaLCIt6HT2L8PZSF9rQIEOzVZwmUBqjzL8QWap8qxFstXkLJnxKwLw/WM1GDeK3sNorhoS8Z9
ArpRUPGitfN+2Tk/VIKyUWQAov13zRztSX8vNWS7XMksPBBTaxOpKUjEobeA7puHtNzACqEwNJqM
rn4o1DWko29oUfsG2bt+2r9vJ967l98XcqFzDCYFLCAONOK3f3ndmytTaUDwl4P94qrvDuXpejT/
mAc9pgPVAvJhbo4QgyZXk8CtPFcn27apvTUMi4SYvH7erdyrCw/C+9HM4h9/RNmczXL5qpDAyFq9
cgDkC66hTWmx77cxsknbNWjTmtEHjixu5LS+xxLgwflC/wwfRWwIr8J+fErRK/dSg9Pm4l1W1n26
pu4DzLuZzgGcbBDiCe4XWHf9oP85HM3jMdXNo08Z8qcgH9Oig5tAFUi2KZ90rPslJPQvjx4b+yyd
GmKvbIQFrPs0oEleYAp5uTmMtUxj2Rv6Sgb9VfN8AMFkHJj7V97UDGsEpwv3jV7M6GfYKmvwxOmb
Pq7Ef4YnL3uzA310f3MMD8Mjp/M0O2iXsrWKCO9/sxbefl/2hToQZilP6Grsd/Qyz4z1WlNkAVvj
hCUgyGo1pxsh8nPqvYP7qgQ0fPZ30bCytI9R6cQLDdLZKfzl0FJ0P0GlD5ku6D31muOLSoaTW2uN
0ktb+M7EFDTdrGEaaH3aua5yZS1xC8AtNH0Dg6EteX1FNc0W7VUoxmM0cD+p2UkFEKERYo9Rrr3e
or/Vs6Hxt4sc7pnXMxMb1E4Pa+Ip/6oSs50ioikIqEeQc0FtcPaWkLliQFNmhVmCuqPd+VQzCvrh
677OULSjkMTMoO75DLEDCCRWB6AhzGkNEssjrPkc64Ed6j05SRY0WI3wDAkf9E5Po2/wt9yC5Ath
6Cvgi7TbSZv4wGxqSNhByHVTGB25MKtapYs742ZCs90oJ2USQP9Tueq56Z2d7LhGpfOvi3K2ZECk
Q2kLKWQc7nlvoIIyfZ20inKtdZEKO/fEPOdmaGLFjNGO/vj6aHvbyuJeK7Mk6i5DR6lPaqu2InxE
9xl02BsWcqDuU7d+ry64wIl+B3Bt5MNQsJmdi1Btg1RFGws4kQawx/0pN4o57nmDeFe0Lbqvvx/9
hdQYwAo35mZnBOaSGC116rUx2n0FaL6pGMgDQYj5bwahq9DyoYgaEmUlauOmZ8LDJ7ixOzspnlv5
YilgmjKo6etN9hSgEbslpfFabFqrfXKN3ye64E//oa0hbyFBfnoeGo1loFZh3KtX1wp1wa53+LAm
axcrIdiamVkwKqgFh6wpzCAMtPuNd9as0M7pGt/7g/YhYqK76czyZ7GKd0LRder1DTL2BJLSZyBi
n72DvJ/kqFKi4IpEUvN9lXpy+sXz7yZoqLtAugAo7zmVh4xQPoulQb3W+2Ir/5W3sV4aoq5YwyX6
lFagENPmmxsTEYWhUArMrzJX0mBDt+A6dLZdhcIIRAIPhSKah/aAjvy+O5aiWWSf/7M0W0+vFvxs
9ELtqvlGRyVoljX7StCj5iIbHUf5lZBucmGPE5Oh4iiouHfV2e6v0LpSj0mqXdN9eJEvvD7+f63c
/zUwr/bX2cAN7mRAPjA2kOHP3p41xZXNvrxqeGigm1uCCuc8fQ9Qiqa0cqGBYIH9W2z5r/InfE4N
/nmVxfMx84h2f+iSA5yj4pGnTF7z5ipvEldslLrTrmVGiufwU6kJsuQxgXb4+FdZWbxF53RrbXJe
N9bqSG6hottoSM9NcDE0yWRn7wzZm53yxEJx/o8AYWawIK+88BcuvrtJzm7ysGFUl+dgVjvWx/Ai
fnHfzZq++5KDup3a7HLVslzhgqjVEND6Len+oiPsWP5kZr1Ckr5Qa8AXm3p/8BpF49EcdsAFLjgx
k9S96lFF4lPnbPjToFOJVnvOADlE7Px+hBcSRTAIfD5o2VloAv9jrrj5aDHbpoxawyC7VSDt5ONJ
Ku0a3J8+qsIgpCG8mQADINDkmNNm132s6dMsPVTvRjBb27SuvX7IMYJSR0PXmSgQbRQ+KkvevD7x
UJ3W3mMHFAT/sy+ZJBwQLABTgrY3cTo6N/Me1DLhRkVyr9CTMF1+U5Tcdvxh6s78fYEffRbwaKA2
gKgQEHKo2dzbKeWiqpq8Yq6slm8Rh34Wowfl7RTtmDnfsysBwvTb7jwkKBs0DlkMvBCgrjtvHhuE
CHo/ecRfYwZOOOrKVM9cqTR4oRHo7xP7p/QxswWyjak6xE9R9LwYxfuAxwyjIF2Z8Ykrtmy+U8NN
rhEFnWgu8+q6X0Fga+GBBczEu4z9ScqIxDuI0qgiWP0X6/1tbMW95DEdHQ4VbPz8Lv9mma2pl66k
LHqevN3QB6RxTdfTm0qv0bwA7qKyMoDub16jmNStIRcIzBPUwJw+2gneCkLn4TJFsQFXKOLKSYLj
4c4Rm7JO0ulFmfqqC+HeodULBWnEMG8YIw6gUejzORR9m2FNEWvJMqj0AcBVkVB/QPyKUi9ILrTg
riAZ4yy+jyD9JvD5puqxyNDrSCylitKzpA1rhf6lTzt1KCExi+TxI2cxVGUKL0RWDPAb4CQ46EC7
hI22UuoIHMkPiW822RZM7XJ4GL1tqB5TLaIFd2A7MITYPkNHn0gf2rAbR7MqiSefuAZozPwP79mR
agjQN69MJnuJf4LikNQuejitJn73EtpKpImouuPf0q0knlk0ogchcTuzVPcC/vb7Hn6M4//tYG7K
lE/dWPPWO1kMJIQUSMeFLH/C+6kE9jgW9KbIPTuv6kEv25jXo1KAnoFUnetYZvVoKC6enDQ6z7kq
lcBq3yXpTzLNUPSyjNYCFOwJL0BuoICMDmlTpd/8Pu5HAMiEtdOATEM8OzHezANmn+/k0VNjR6jU
eANGl+SJZ+SNH8cFCQBgb3voFwlub2o5zhpy8LkpJRBEXhnGQ3yBZmUJwl94DE6Z5LlzazMA5cNy
dK95COWvmsvOIY6sWHYkQ2NBgS8ZyfXJV15WRWMeky8wreLlLgIGC6mueSwourJQsCXrOUlmuR0V
7I4zW9bqaj1wunoLOKbkfourXVYP78zJLObMQaoUeHJ5OrQ314YcZQILElPPCRtNNVgG5aLOZV1j
yFrfqgLQ+xdtVdmj74pb3mdaE30lpAnHXFcFH114XVGvhZNTkH3vh8GUC+YcDupuIrLpsyBPbOs0
kMPKc8pIRKYtrKjMRhJFu6lklkI2mA0ghXpUF6qleexIw7BKzToIw4068GsIhcckgQhpeexJ3D1Q
RBTnqT8vZIO8AfzH4S6qT5PoMPywFYlGiobSEO8sUe86Iw0MwT1yolF5JqA5mVgQNjnG2Se/59H/
ndtJaMRgcER17GtoLSncZpKhcDtJ0DXtRXE8kSrM2jo+vK2nkUOeRkFXKgT65jsqkaTWy5IOO+rF
lYnv4b0r7JNzozwVokaq+i3rvoddOFqJPK4cpH8Z2vk3xFNgqlDh/4DT3m+rQej41htzz+HVJzgP
V/eeBwbQOOLn2wasUq0diadaMllXh7zn3/jMPncvojH0uhTuoGxuiDwRTtI1UfUOrNaMocl0DZb9
GKhNC3QzyFmgJjaFpPhF5jk9/MqRqaxeMARl6x2gZxLUR84Qd8nr+CZ4tnJm4PVLHYq20spn+lcY
mi0VmBFwCicQ64TfuF8qAZ2hXSOpnlN1kZGdh+IlLYzes9yMyu53zezb3Cqa93QEba2494fPktVl
zlKAC+olwqUWcgyg/Q73BZ4jbG7ErS4y1jigNeEpjo3QPWWgOC8NJrIbjXCxIZ2FL1RI3Yv2XIeb
ElQSNZK7zLcon8FjSxru0GzH+h3MPr1HvWATXKKhIWy6BTXsyj6RF/bo3eRnfl9kklZMAtFz5EMl
m2h2hI74c+AdoGofbYPwtShIaifRK1qacGmjOf89PYWZHUn66O+92pSlV77Xhy/Z23jMswhkeLZV
oOQBj61VR9kF11/5DG9D0t5BGzro8wqRBt1JkU1BJMofF+LprRNHmyI9AmXow90NexlSr+MhzXcx
cKUBaZmNp9IchePsJS31XDGKfldagXLO39YlG6cZP2wHGbh4hGjIrUizxN+gVLXHMrLn1JEpFxTY
+MLbQHi+1QHWgsRmYKk1hYZhjXY1A+1v4IdDP9dWVqk8HFaVMJeuJXiP/4Yzux/iVMu8rnI9Zzgk
Itp+zSrSOxTRfZZk/ksN/WfRENlIV/k1Oo2HJyrC1FvLs+RIE/P9mIiM5zApSRJwXZYg3KsUIskm
RHTKFCq08VpDyuOTfzKKVCgiZGAVQBl3fxjR3i2IZen5Ts0+Mbh5wnFSrldJlQNPkZJeyI2oArmU
pG05BM2tiuPoDxtNXVUGfHhnYSST+ihyHVN+bd5ynYQ5X4iN4DuZKnWERxXjSWr43ipahaPdUKX7
SonVa8Z1J69m612qeb2eJUNPZJ/j3zIZstEDG0c6X3DZV864a1Dvx6c9RjjJl7J4DYKef04Gh34k
JUgqP3AaV7DLINQ1pYQqpF0pVl6ZftMaFbNJw1b3s+eQeYnLvVaakQK48sdK2Pb4SlRQ8QYf7CSI
A+KnmSOXc1EYZJBBOrIVAdLEvSrmcICzikSQTm14yS4J/x4dQRXk/G75sbMHZXZEiwLUrScIozSL
VVpgMfhK82NHLp5SzSw9cPLYWXRSXEeQP0PlABULF+0W7FMtG5Va6anLvuX8tQdjgJ9yFPEMgKZv
HQtkdexSNQ+2MJUSyIQK0pevgivGX3kAPqSXZkOeZbU4MRYZxF2Rw8uJ4PRwQ2bYVRVQPDFvJGWY
UrHP/JUAf2E3oySGSARUoUjizrMTTAqMb8CWsVMCErGv1shtJi80c5p3v352jQR8VwKnjl/PDU/K
8NJ9KcI2f2pVupbY/1cTureELAT6dQBGQu4bOaZ7B6GUiZsJfhQ7QzxuvfAgDluuVA5usy8c8IIa
XfaeD3ZLEVvojOhef99vj6lWpHeAcJlo/6bcvjqLqxKeERvXd32n5CYarLAj0YCOT7OND2kZkqS0
2LXelcf9cm9ydrjiAVxRXKv5zujnNOIbEgscGrDeIdTyzSDJ9PsMH48yIO/wK+JEFqRK8wwvKF17
VKeVwBH8Ltb9ZqwIC71eplPWSDofi/pYS/hWIPvAEo5U4Wwts6Lyek4JQydLd4N89toRtD/oNeO/
kdGR/ratEadGYUKcu9vL6lGrzfEAfh7SVCTld9FaBXchHEWOlIXHh7uHXLg2G49S52HIM3Ho1Myh
m+gleJowz9LZNZmR5OkmOaooSQ6kOgmOJp9K0ALnSPP1RElXUmGPdSUsDeSCkJqVoMfy8BzP2T4p
M3BlOaX4lefXtjxXzElIJDr4hhcQ2UVTf+hIvS6gVixuXQ3RWWTzDU/4zPh9Qyxtv8lhAH+J2g8u
m/sDF0E5uePYDjApQUA4pDWpVQphDVwuKDhDpYh1BAlr75cloyBnAqfPBJMX5rrZUlT5XOIHkRP7
qmqLbcVuuuadq9sdUEgjnnihthIJL2RA/vEn4MtDVGTiirif51C4QeUOWNVR/BSHzaBALSzBe0Os
SHLpEYxXgcE1hroGC146cKBynQjBwF2PXOu9Xb5r8hCP8NBR5HY8cGA4iRL0utTluOK7HkN9JIxB
QMUhwQISv3mzjdB07KCofoQEhw+SQugjdiuXzJJzvjMxfdabZIYL34wu/zBy/IojnBqRBpKo3ZcA
6MILm74PAvHQ3hrtQ9ANr8Adl3bM7exmcbLsCRrCoSJy1FxSQM3SMzSMOUCScgXPXdDkg3YqSaz/
/WwoeOGjdwkijLgO7uc7+j43sloVOfUQomH26gqF7gseDfsc5zFZ26KPtyy+IFp0UPgFTuiB9NvN
2sgfM8wR7aqcmXUqT+q0L7YjNz4zQcmAZ0uJdA+xqs01OZBhIVp1Rb8J9JopQYWgjqkRAWNvNpX8
pYSDAGorJtglI7/a0v74isJQUW5ConsiyZ0zctUgxsiTkcPnSHaNhLQrWvWIKjxVGbqat2hNZSsr
WuPrWdx/sAtyWOhwIvMx8+BsJg2COEiRoyWV7g2VrRUXZqRJekWuWyjNBi/0Xt1VrI6eX9Zbi4Km
ozqLTXj00E21UQ2kGnO2mZp1+Xzk89hhszY4MJmKFmo1jk+h6DuRG7DHFLTFlqS6CR3y7v1/3ovI
X6DuBoQmiGH/obBuzp4keFHe53XsgJoI3bY7QdK7whAhE5z/+d3SY+s4tuCtqZmrBLOq5kZCFTv8
AT2XmzclNmvXeG3eAgoCASM20YS5BferQiGEfQwjMtjeUV6tRj/GtED8qnBm0P2YOGdnp691E+hd
B3HiID1d6RnPgXEsIrHyv1+Ad2ZmDrpQszgJuyhxkjFEl/IWXFM+WK7BWLOW63xEymFhb2Y0D275
wvPZRoUp4cJbIzRFX9V3ySOqzkBG3EAKLDB76ApcxsvKF+Ufdy6wygABIhIDMcG/ssbN5vEFJmzL
IE8cwM0MJNz/Dk51CM3v8FgRM9RVgEs6vTrJOw+5jx3uj7Xga+FyuhvANMCbAUiDHABDmCZOyaYa
GWQtNrxoSM3f57mQTcEC38xzFsx4Ygbkfp4lTq7L7qnpdFDH8YaaggvTZHi7uvLlVk7tFasLd9Od
1WnyN5OT1aqURA2TU45f5ScEe60m0sW3niITvIGe9JYaw8f5d6MLdwVsqiwwITwefP8SLTc2WY/3
wGFQJw4T4UUJatQPXBqp5TZtRIM2YKym43sqptkaoPSxEQCbGLsYWEgWOEg8zu9niwqOh0JREzsx
2PmOYd3nHK5iT2yolzMcwFhSMaqXKff24rHRUJM+zkppn2cZCNuhE5u8+F7YfkWMVrVfPXZBcwyC
nPnAEZQ8W2gbBuQcmlr6aCQpwClbcmJe6mwoK+PBk0YwigRllcsoS3TaJyMgajb7KINYl59ADYCL
e/9D6AMv0Js+LKNDW8V9SrNUxt0gSnXa6b9/iMVDPdGB4b7GVYjy0v168FkrSUVexA5yCjXT6mpF
OA9ECe5Z0Wi3l1C6VmkUgBeqo+j0RY/r7wPgF64l4XYAs8e5KLJpGIMAxRlCu5FYgEmbQCZJtK08
Igg0AvfsJ3gqexNazzmKJKZfEWnHNOBarn9K5s1/wSrH9XPtYcUDoiWXQj6g7vL/MUyAnkGUKiHk
f+CI6tACO+ThGINH7Dv4y9rhnvFF0POWZtDobWfKJWlVgucSLbyGltIb4z4lwGS3VCtj2iNMjzau
a6BgGfG0jDZtvykD3P2kUAgbXldGu3SmRRTSgfYFbhNvtPuv2iBVzow9FzvZYBfyrikiEvkmMoUC
uppD4bvpAqNGlr8NOdJGb0NKIncb8D0GR2SUMouNKrxoA5U79LW9DuHzAKBDopcFQ7q18vuSL8Br
Ck96vOynR9z9WBm/DLoh1GIH9f1W9xo514tkcImGJTdQWJVJHCeZXZbMGk/WwuNmwgwCsTK15oBv
5t5yXGZuEckiVklmPbvqBQjTCMP4JCVFvnJNL0UDKEEqqBxDMRhhwb2pXCk8qRwDuHaBE8Fs3QxG
qGUvKPhs2ahYK5ws3iQIb3lg+5AMAk3NvTkGkWbQgNHFYRM0PHEQoGhIDYKs+ioP0KQygtdo1Ad/
7QKbnMUsxBRuzc7uSVf1AzcsmsQpIHlfnBTp0LA71cQBZaJd3lvDmnjrI54L7hw0vsgxI54HlGz2
CXupqDjfHxNnaJGNAMaIuNUHD9h6RRr+FWUR9eQjLgoNZtBbiJ6YLO5UwPs1sFqPP9ywdcWVV9eS
PwNyBoS3IBlHvDIbEVtwTNAwDKIkX2u3YKQFiKSWLjxTSQfI3vk7Lis8yjJJQBsQP688NJcSBQJc
lIYnGIrkYM26//KR4vpgN49Sh6kKIodvyoA6n2gzylYQrLSvrdg7l2plBPWaI58m9vDxkYeB7BES
oOo84BW5BHiiFpY7ifTFuWJTXRsBFwiNqE1oyWa0kl/beo+ufuIlpiRXcI14FeYGGu5HDiU934w1
MIw99cGLGuusS8HH97tjXDiGIrbLlLfBOwyphvvVYYZaCrmES53ajSkESbyqBTvGQVtD2ixUioBl
wttbmxKVMuAi94aKopHVPBJSJ96XF2aTkIpOcmkQvnv+LAm/xuq4lB28szfbdd2YtnXpwx7U0nxT
/JnaN56/x6dTtJfJa04E6lTh/8PtvXDi7+zOLhpoWFfqGPKp037iRRCJu9T/myqWlOUgzwgsEdI/
rnQAWxfbXypm52I4uR5HRo8momaX5UYWr2BKF87f3YimLXATWjKjKLt4gKYOyuVTv0Cut2yCXd8T
zv+u+lXakEV7AK2xYKpEe+ecZ2gY4kCpctgbejRS2pMa2wZaZ5ce3xwYe8oSmh+mfhmjLSi1O6J/
JTu3Ii+/7+xHzTURO+5mHLPANmnRfOxr2AE7EJJA2VhAaZiA2BX77rt5typ9nwLcCml559J9nM9r
idilpPCd/dk1XqWtUHDFtO4EwFawEZZ7vF+yEGqXmYvpQ/nQDPSz9/H7vJdqHrd25xxEwdCAbyLA
vBs6SATt9nhu09iF0IWlC5vfjS2EVXe25teq2AWx6mOOqrJrwQcb1id3eOm971WIzFKy6M7U7CpN
1EjMBgHTEo4JGm2Qk0GPcLurOjxySSk+hX86gBUP7lpue9lz/beP5iUWyfMQVPg40QNnZwVpMsoe
2Bd23EbfwOiMkc6AgCUzigsvr2RuFp3zjeWZD8P26bp4xOqywlmGDlIWmn1P+dXgeNFnTUlt0L0C
QjHn1Sg7mRFlD+hOidlN6EfJTDi0PYALf8NkJVGmKk9kln/5V1ZqKKuaWviETGWCcqFWrjADLN3X
+M7/DWbmrtKGi/2ew3cO80PrGz3eNQyF/gIa4mMgeHaJzqxlyJZ38X8mZ5fg9PwFzQzWWZD2XGjW
YEgV34Aw5lZJRRZC+7vJzXwSz49lqKXYS2aqo8EREi9HOrr274dyqVIHwkpAwKdKHUBlsyXs2Djn
olxMnRczI+HR16tD0JM6IXQ7uZ1JgKezLxSkvmuVsAVALZzujenZUmqMAnkSZXK6utl8o/6G/tHU
nOjJN6mdjpT+xIfso8uhNxlVVP994suX/o312fLKTddFaY2Jl5+VkQfEl3CpXqnwwupbiEeU5rkj
Z6Tc9TXi8mUngWo9EKHI4zwwlwcC4ydBh+dMDGFNZK2FTJehbRtCtzl4VlWo/llI9qJFagMvVcbg
Ug1XDs4CtkLFkxFMBsDDotQ+B8YpYtwNKVsmTt+SULUAu6mrg2cAxYXjS4fvJDKHUGcjaxQ3mhUd
QAlcQJhJNGV1k+657zExkFKrd2Fgp2staUueDDwEyDDBnaG8MNsWXei1fBexiaNxNfpFM+QviiGF
6TAH50e9BlVceMeKkBbBiRbByQY+4PuQZ0COqQBXMXLA/WCPSZwSoJTOaFe3ft9w/9SxZyE+ogxI
p00OC4DamSFhQKaqlSHXB/505aPNScacEo9oKES+cO9uQdjvKu9p1ZE830ab0jcBMR8DWn/2vcXm
uhLquJnHRI/FrYcyEL+NXvk9CGX5E4j1XDj7Hy8xcMf43UrCcfE+vR367JO4nRDVjd/g6pZ1MFLR
oqNyBmzEgS3R58OEm7Qgmd0ds5XGm0dCFqyYOm0GBVUA+IrZrRZEg+J6CnygK1Nlr3EE1R49aPVT
RkUqge3TqglSWsVXYFWOG5KhNXigueknWPmrfSBumjWNg6VH892QZkE7Yljfb3sMqTb1wQCu9tvc
yCcrRWvtZ/4j2uhFTUwWDHsN5Z9XttA03YctdLMcsy0EnWqAarkR991GPkd/38SfY/Cs7ORNsg9o
uQOVYW380Eqn2wRcq9LmiaPekQoU/27yerDiRRavX/gvCBWqeLcC8HF/dFjQQtVDkWSO6A9RsQmV
Btx+tSskby1I8F7qYOqAEYKhKKnLB+mlGRP2ZajV5C0TNAib/L46S34DbA4SNOzA0I9Kx/1oBsAJ
JLynMqep/dFkqyyFLljyWdWsdGlLtie/m5v2/OxboKyPiqCIfAUaW2eT13olbKRKyRwFcjYbNYDs
Yo78ha4wmkSFQk1IXMZr+ZFHrVAAdyBdDKAaem1QkZwF0fzARVze1JnDx7osQR/UwJEsM1t4LtGv
aXHDs6gXh1LeCZyt5CQqEZupKwu99FqR0EkBbgkIdaJVdDYIYfAHXsqbzGFsmTvwJenAFLMv0Lo/
gG6ZNjq7qUQjVQ2+MUfoB30qK0+JpZ0HJ8orQL+jsAUQ/v23Fn3otPpSkTkfHxG4GJI/2bWmhRl8
/P6NF3CY0KYFaceE0hWUh8shT3lhZH3MFAA4golW47XwC1JjNxVIRaMXIZHRyyLRyEMypvToOBrS
S6Q1tJCCtWVfuKlA0oX0OUiYIEz0MGlZaVFrSfHtQb+cbZ3thdG3gK0TBClfLyuud8nngzIEcBmw
HMkKbsf7JS5bH9wh0pDhSYrABCHArkwIRGClp8IlDYBRiLXJWlC28LpAdxU6dBCJotNy/rpABozh
GpbNnI7NO50pBoXwDSfauQSJLyZLB6K0gmcAOnTtNM+1xnYVk/eo8YFeWjAeT2w0isoiKr6feMsV
oYuTjzG4LvuKchLzlfbAMekp76KQxJWZrxEEUJCg6LoghzYuSMOe3EjSfKtw2yjSAeVIgdrqY28E
D13ThHtNCADuZoeIf01zQXxV+hSMh6xfdRURoYWJO0PJuL3XxaxGNL7zX9ycl17KtGorE4JboiO0
aa4av2/vpbsMUArU2MESA5DtnG0yhsB76Wp57mQ+DWWDy7G8o55NWi9Q+y0++HcMh9nyoDo4dcXU
v0Dlj+6tMGXgaQGVhoiQDJ7P30e1FB+jYQrjQUkDYaA486wTNr2E2JrnaGJuKQaHuorJPcmK1fu0
3nqbTu8UFwz2xiisJID/5ZvunTrUqNA+ieAcHPUoN9x/+6KBll/Up4Gjv/0ZjHRzGPV6A2Yk8J5h
IcgRVJL4k1FfV0EK8UkIveg/5zPduqTT9/uJMKsFJcw7clVn/GcP5HJJ6SWH4AAkvOl2u6WXtffE
472HAwOENnrMgAHGjXQ/ZnA7J4Wgue6VK97TzkP30SbyT35v/f5ZHu+7ezOzpKzvZpKK0ph7bVjJ
8OKnCphY8JjSZNwJSbmyBxYScvfWZt7HywpcPBGseZ0+0HyjgC+n+sn3h8PBvGZ08w1RNtJve0r2
4090klagsgsn497+LMrjkBDu2Mm+Llt1QA7mx5SDRnZSPJ1eWWQCZQRUaH2hDWlW/Pyjm783PQvy
VD5SlWgyrbimmP9w0TGS5BUbj4HkvY3ZPve83EvgVtwr4PVFgz7QNYrChZsTFtAYjOr0VC6QZh+Q
6Xq3G4WMuSa2e/pGHrPdPqFx6OsgkJ2krxUjH3MlkzVExlMxHJ0KszVjC9lrhbJhrmj5IH29AT8o
GZgnpfio5ddOWgl8F7/Q1LOIa2rqrZ2dOJcvxZEZWliTQLxQWYnyIgzZyhFYiHE0dmqVn3pV8HNO
DzeMHdBoKcOAgz8yEkvdq2T74+kAFKxYWnIgWBdRUibWATy07h2IXHSqUvUuc+1RWepBdFcJpKoO
BTro/3cXcmtotm5CJWZSkMMQ6M/xdhNIK7JE6MG5x37G8Woydslj3ZqbeSxwKYiVW2rMpK0UPXcG
f2ZwgvG+/uQoOBvpVt6tPJSXjhVCUkBjEC8BpjhbyVIohHgUMcFYA9cAtColvNt/X8OFvYcAkJvq
FVBDQDnu/mNBlKpu+CDxnFguX8ug3BdoWyB+kBi/21k4UWiMAmoZ08GT41+R/KYSpCphF7YjOoXT
KtvyHnd0pehNS4MPAfyrRdKaYPZdOVYLWampGes/m7MP1ou97wsqmkYPJugnQ90j+NGT7+8NsTYE
ly3dghEsxpv2shLt/muSmV38d6Zn7oorUVGtO5h+e2Ppi2y8QLAbdHkS0U1zoxkYwsd18v/IN5Qe
SXeiLpNGp7WFLGFl73Jd/1nJzC7s3rsRTRvh5gMojKCFUl14ThBotjy6Riux+6Ln9KSsaVWtdasv
moOTmV5VwFzOQQ8hl4MZJ/E8J0ISnzeCRqKyakf1DpC6FTewdLmCcoQDbgVwMhS9Z1Pj26iqe/H/
kHZdO44rS/KLCNCb16KTt82Wul+ItvTe8+s32Be7I1FcEdjFnMEAZzCdLJeVlRkZgbbcapXJauFg
QjkSy6Rd+vvyEGuCrRY2KUNcsA4KcTZBs09C+I8my0nyhvLf860+AfgAbvDme0a3B/D4TJZRrGNp
lc5ctz6v+ga3bX9BguCo9kyMOUSv4512a2x09bZOLgR1oaAnuTezU72hmfWHgESSsO3SmShmAp+G
gUFqjYGAMMTWxqlUqi3pKAtCdyhrbnvCMHr3/b1+DZGb+m4W3BzIdSpqu7M3yqn7tivUtAd7jb+s
yzUjWcEayuToUof+lmcvkB/wekDZoY0OzWWOX9fenqGvkbJky3Wj0wCwUSsp1iWB0tp4E9jSTNzz
94B8mP2bGRm9LTo37G3QjrsWaAkzohgoeoBphiC8/HZW6o55Z32tJKX+87LfG6cNZYY79XzUrtv1
4sx/entPi9WFrX9LWgNS3EV2eb4Vp4/Gv+8bs+THnJT2vBu4Fgs6afQAXAr0fhbEA+ZRWvnCMllB
WQqZiCWrhcdO3GYvaMdoP8oTFasduqbnpPImEk53W0gY3TfIjXheU2BJBXlb2m8MxeiCsuDsVGtK
xRISIykIVLiJTedaDtxhqkFMW/nJ5a1cQxDTnm3enbhjgQhBwh5vdPRSjtnK6U5ss5iOXItW5RVY
Icz+wh48lb424H+ybTVU6ZkTO3UV3locXUtdzCpR6SauJeULtI13hRFqcfeO1DxI7J6v//R0oxDB
DYTnEtKZ916/Qoa3FiDEbUEFm4tUNtL4c75zAXZU9GYXkliT3D2aHCTf7HXwD4a9qrzMfMMQhj2c
EUFkgLwfoD5/Sfmbm6fqxDxSkgpLXpq9CHYDmlv5zkfjqBmL/G7sL1FgN1lbIiFdqMJcSXIq8B3g
6lD0QnyDq2jkIYVarOMwhv3OFEj2mwCJRRIA8VQ1MGbu/UkPiclGrgfNaIPW2f181z2kfTMoxlsR
FRlO8Rr0emS7QL0cWW/tizxue9XjwEX1lqXEoTRaAlnK68yET8V0tx8xiov7VKHdNupdq5LOYPBQ
5AXjb+SWyInWHQP32HWFxiSexqMqt2TxxBfRn/r8GyaKsSAmHlhqRFwXg2zT/UQEac+EfYlvQCnU
iEKNKckbp8a7eGdZVmQEYNd1B3b3WdXEycEPmWQ05gFWPm5fbgtBBiuDCI+nQnsJHQmUai/MWtc/
BPU7+RRmUseTdxSCnP+xN1pxDwT/WSvAXrXS2k3+Eh8CvdxIi2Qrau5HvuB2/Yoyd+BBgPg6qM+r
Twe85HNLPnXG0EsE6QK8V9HyNTrnuZNXbBQWnkXV55DWvKOU60xCWGclKTuoSjvf1Iqbg4tPRrm3
Vke3n+cKfpvXsOpyqnF937pfg1Am+kCGe/CKl3m87FQJrLiipx+AQiUdNA7UnbWT0eafE+vcXdZz
YlxT3hVYa0HgEXSyaO+633hKGpRKBOCl5aWmW77k1Tpm3yRu7bbJHMxrIqc9EN4hkw/9SdBhjduA
Awgw9SFHI73X6B5xVt3WI6D8UHfQahFU5vD8TE06czgWsB8PsE7wOIyGlkdZzgWUZyWVowv8lyMR
jtVT4NkVxajEA1CdXqFTyW+Z/WSbyNdcyFqIvIpW81CZe3wPxkZeHbMrINeLfmy89EfzjDJYlnkO
mlGV0hTDBUMfGxD1CjMX2MQzAlA5ZGJgAPLT3MhKCyEBLuw436rLFcWpJQhe9c49yP3387kdfs5o
NICroGMSkGmoTo+L6SwP+G8pUKEVVKnWgvcPCR++WnrbnFt4LJofeF97bnFi/kBmDRkMEAMDKkiP
/QYD6Y+gBdKeVfflqjPm9GWmNuedgZEHzgu/s+MKBpJdv4419gckOTlBvEcUTXmZJ9OcHtDAUAZd
DSTbR0uVxQgBSh72eLQyFBe01sb9Cjouz6dtopyCxDT4HODbQUeETq/7Q8BEUc4WmR9Zr4UOgFip
ScQHtXG9yQizwZu6J6caqPJDDMUBqKWXrwzS5OfF868YjIy3y+1HjF6cLgBOTl3hI0D7ovN9C+W5
z+cWJmZzYPLBxkBsOvTk3A+zYSuJaQo08DItLu5+6Xmgzs2OzswunBjIQGSHWAU0GVBLGD7jJjbL
YztMuwQDyevoVaJL2WDyfK7fYioCu7MyGkytMLzLlwNCSdnX9Yrb2B6EW6NryGy75Mr1JqDApJiL
xR6Lf4NY9b+xje7EKudzt09d9F2ogXQW+t+iP/rgfnFemALvoeVsU/uEE0GEC6FkpD2QhxiHHnni
KdCBRE8mQPcV5Db84NS1bzmkbdmKpO5x7j3+sEfgEGEIHSwDISOY8e8Xr5bYMEvEJLa8zoe2UAjO
D8dEj42nhgE7s1EeHPHI1mgJeXDWthBBji2mkDS/VsAqZURFbXp2q1X01/PN/7ArYQxB9JCWVNC0
oYxcSRJLXSF5wAfVcFZO/VnnxfdzC49FwcHEAHxAMz5y/eNSZcqEfs0wNXCKAFa4qAnV1ytjq75g
OAd2vabmNuNDWAqEA44XIBZgWAY8fbRWXJr5XhDyKcrfcFjLWqOABwcaXCSS2auNhmD4+Qgfn/4j
i6MVQx1ebAOKSy00+6w/HeKZteqpP75Rk77T1WNFvhdq8KXNgs8nVm9I+uFSAz/KwJB5vy0Tz/YC
3/EyC68b7V1Z2xSYv4nDah+lqfja91y94eHYYaAAU8hILAMMh8fGvT3HS0TZbpvM4s0ExW5QOAuu
ivbu9KedySg/xJYjS6OXux8pSDNKsFR536GonSuanLs5lo+54QzTe+OSBZ9i43owEhG+U2N+ISrE
km3t+Hx/zJkZX2EiFbC5zYAKSYdqquMjEa3oAdjT34QXzzOeG3sMRoaZQ78digwyHNbfrX4zKMSJ
QoDjkWH7i+/yuxG9K8WuWn7U5hkKX7X+fzA3kM7TEAvhQVM7GpwIkcYyBe7SAu5VImvvI0uMgtcu
oOs6O5oIIviZOPUxNscAYQn+hEUgCcdyv2q0zaeF5zS5hepaR8A/l4YGDSrPvYSsFRpl+RcovCWa
ZINr+lxSp/Cnn4soH/POo28Y7Zzai3o8AcvcAtdC5WyhBptGpHRVNQVQoBW055M85dFuRzya41SS
ajtT2tzKDWcRrsO5NZxyI7c/f+Qx6cKVuUQscivzljjXRNsackbo4q0NtAV3kF7yuU06hNx3Ud1o
/kYeUyiCgE2cKrdiZSuIZn2lWOwePzpm9kopAJslc6nA2W0zilF8KRWCksO24ZItQ2l9BPjpBa2T
keF/pSzh630SVSSCcGYMYCBhqEDl3gCVEWaPzEO0hMEDTIweDCRtEFmP7tyyCYBApKLCYpxT1Goh
mA4k0NLbatks/ObY63M19kfEPG5BeqCQACgbZ/8vl3bjExDDdyAgsQurza+gU2et8CIgJRkNMHV/
JxNpG6+bhvQr2eCQKHq+eyfiGTTHwh+BMYtHd+jorNB0zfmhohRWWl19sIJoYn2OUiLzM3YmrgyR
BjUoNOkQ0Tzw/gDsF8lMEpWW7596bgH+4HyLjQRWznamOvNHOzXavn8M/AAYojojj+9d5ESyikLu
3KJ18J4Zn8AZSYaz8qyXrQ/tHPKxYpF9UcE8S2LT2ceqqp/O+c/6mhEtIM3MwKfiD3wOclE08JTw
+KPz22edItiNWILcQXUjgzKiTI833lpqf7Gyi5BUZq+sg3Ip9AsWkoDIt1Mav5N/w2sezDiTx3Qk
9trtx4yOttN7ft3kcolLFXwR689GrwFzJb0Bsi6CigeBCidIs3WJoKdLW8+lbiZ8GVQXsQcQaKLX
lR6FKEyRijWVdpWVixR0BBQOTEMpPzvK4ZIZ7wAgHfEqHpCGCPDuL6G8iTi7ogYzfU6YBcWCyXPp
mUpNikj3wdW8gIKIJBGn1/nGzACmBn0DWkbqD7m5uCBe4tcVKLHdt+dn7ZFiGjQN6O9iB9XP4c/R
VYHHvF9JEduCCpGIJ5vSO7POde4r0KRFiD42xwR9Q5eqTbbpWa1JdIbbh6BIpBdSrDXBGmDwyuwY
LS2+bfAx6eDE9hPd7r8Dtp+5yP8oy+/n8P5bR3MYhUESMA7dWgWad3FOS+0dVYMBOdCjf9PTX+J1
uhPUc6gikvh+PlGP/BujiRptU2QZPTmBVC+erO+huu105CzBHa19DsnTl61C3i8eefsQTEa11N3l
Y8b+IxIb9tEujqweCul4fo2SUpTCt7GcCS3CtCYkAbTVIsAPgxy9s47haAKUPG38mjE7TOl4ym+t
jk5HxCmlzAtKa5XtrhMQn4XgaFIWEZo6n88v93gO78c3itJYoed5r8D4jIgYe+29U8FwpvdoFSsB
v9DVDbLUnywy2JGpqDkB3zl6htcqvDWZy1M/9qKM5nr41pvrDyQ/rZgxdgvO93jDXXgwr/eLUwhT
LvxRppbYcM43uuG1I8oGmj7Lj/p4499PxuhUQi2Ug3YRPsDJvhmwEkMwj98EFQ8G47fATwfgZ+jM
3fqT5ws9/3CEwJ6DG3X4qpthU56TsDRDYdiE+TLc8+F9SX2VS98QSfrxwUlAw9p7e8eR0ATTLgV8
2vM98IgKGuYdzE5IRw7iBeM9Ljiewvay01kw34VkC2nYl2DlkNMP/22eluHZRK+goLKf/O578avm
6lxR/rFza/gCQJPASDGQ2Ix5MigQh/J2FHXW6/q633rrT87IdnuUqjxyStemae70c0dWq49iubNW
IYSQAPo9zimlDsv7cOpuvmK0/ExYsonNhpgHVq3zCwhfSFJ5Mydu6sBhOcHyMOgBAxd+v9qAHqQS
KJY6y+t1u5D0kFH05+v5GGANtfR/FkZHOi/sRHTzDCxkEfhxIDDGcTi4gekwkiZAxUDs5qTnhMfY
8d7k6OQynd8q4InsQA32ut2iWJCQdXe8Xrfvrrp/ybYvuOI1MEafWrLsydJeOuSFWy8j1SRE162E
IZa7wm1HlMPi7JOVHu/QHGv9xuq39nxypjwrx6HHAy2ZaA8dZwh5aijQRjhsDcitG+Ho9+8pr3uR
PLPMk3bAZIi3A+CyUDq/X2bf7ns/Gs5Uilz4kPqUEVzRIgAU5e/zEU3t2qGwjhYaAL3AGnZvKbW5
tO6UoEO/tNIQQUDDoMg2pEYG9P9laEwvXzSYu3A4pEr0ZrPrkgZ1zPW5iclZ+zeWsZIOcjxFWvF+
Z0kBFCGdTYSHARNcnHSuVjczaWOAcV0JjoLbtLMqvsUDK8Y5jJMeLUfu8vmIpo77zeo8kPFCxZDq
JBiyG7ypFNT5kzku+6mxoKMGIS5c59BRdL8BKpnlEzrMO6sGYykTAjzq7CBE8nwcf2DosXO8tTIK
hBqpbdgshhWkiiASj8fJdbun9b1xSBc1ObXr06lW32r97YNnyQdNNPRnPP+EyVjw9hNGrhPYidrm
c2zAVLuCNwq0wqCTMYz9CVeVCTIZ7hiTzYeeaOcFcBShOuM6ppYS6XcFbTysDHzD6Eh3LDoH//Z/
1QIknsREDmYoJqZX8p+FwbPfRAKQbxIdv8UAiwCYBVcTndeUmUPo/S8r+c/K2GEIESsVIax4/iIi
r9tkQCfslyeQZXrWqTl88QSEcQSyLNoO0d4wl+jBmPGPM0P94025GarU+ApNy/iIcvCPyo9ghY7x
fL9MmUARD2+///Aqj84FU7dZJTkdzgW6t4tYMOxMXmbKHF584iWNYiEwPaD5RloDjUL3qxYGPs9V
bN0D71KCWyYByhbN59oy2BJ9w0JzOl9JH6m6mGsum8hu3hkeV9cGOh1RKGGYI7lrih9esC7e6UNW
g9/GzCANfkg+n0/pVGiBIJEeujVxqf1FkjerRjO5X3JJ0VsRQExdrPMABfjVCe/k98Cfyd4M0zZ2
OLCDXn60oNJ4JN9Pa9xlcVY0bG/J4P+rwnPFpFrKEfpK+UeFS1dRNtezM/nYuzU5Wkm/jJMkKrge
j711BzJXwIWgf/7OaS+GY5GoAsUk4eYwQ39b/WGgqA2JyFCgp2GcC2jYOICEtdxbfWAooZG1NAHn
phZxFw98hvSmqiDsNIfSmqg/MAgZ/lkdruKbpXQqCMsrmd1bNZiJRBLXOkDEEq/W1S+jKtHBOzCg
AIiuNrt4vocm1/XG8MiN5mGd0WwKw6xy8FYMS8LgjU7eXM7MVyCcfG5sKjC9HeVoEyWSDdrDeDDm
HBvKIcJPmphhe5zDljwSt+IFMyD7aHgBKFuMqx0BGmudiBN6a7st1LWBLNKifsksSjfRxah6Bq1Z
jPrVGfrHMYKLqBap+evr1fo4c0lNDhhsG4MSHw7quLeWyWzOaxSlt5Cp52SjXHCuGquzlZXJRbwx
M57XIql4pYOZGLxA+y4jDRxBTBRVVl5Ldu6ITD6RwRNJD5LhyMVIw9V8s1mLivGALHNpiyHLJaWf
HP1l//kOCdP3/edyeVqCXMVwqFlc8uONLwHMhpIZcnQoo8qjl1RWVXFVgXbWonvWooRUFbg5L/co
0YcNiHQ7iu+oBw56RPdDS6DXlOWV31iIaHATi6ryyaxxE5N4v/yJF18XSIUDPzdoKJ4Xlk3cxccK
NG1HSXMuz8/KRP7l/lNGswyEQSqFTtBYrxzh9iD/IIyBBxwgRJEJpPSSXpqXN/TI7Yr9+ZjN4VQf
cUyjmRju85tFlikpirsA5mXr2v2i91/dMwR06KDLJCdx83Xh9yJ52+3Aok3c919U65+Pf3q1/63E
yCP2AV+IQYmVSLtLVO4zaaZWPrGL7+d35PlK8IdJDo8Bplqu1cbV4NV+6L4qHXLQoRO23KzUxeJb
1pUZlzvh7O8tj46rXNGNlCdhg8CyAPUUjReppjhaBKHYEEQuEsj+Q9Nl9rlwCON1lM52Gw+7+P6O
u/+A0c3alzLdNwHmliPXYPeOYoyrvXCL5ZLwmqnTxipdneER56LMidjszu5DmOn2bcAMdtc1QjPw
fIXGy8/Jv+g2WamuvqAOCzTLPt9HE8n9e6Ojp1JESX7EJjDaqEJFtFZ7337W55fg+JKslktT0C8h
ktcxoY03BIekYoYSPJgX5yLTiUvp/kNGD6ZOaOLE+/MtmT4c50Z/fy9fFALFX7ycRPXF105mvCbR
ZvMGTc8dfDgB+gBvJ/N7ZgvOne6/LXpzulmlypIkxuanFq9X8F1kiK1E1VjaWrl2tdOPpG90CV3+
UECzVkdFO86c7tkPGI7/zQdUbd1FkYtVYbelBiYyRHe4PzAJHlm2xEwXBwgFXHR9hRkIt0fXnHlB
P97M94sxcm9dJwtRTcG+i/ZCu1nLqcWA2sSOVT+beUc+cs7du9K/3vGbsfqyUrXK4EozPUJJb8vr
+6XOLg86s9qpLC4SbW7Tz07vyLmBuT6toJvSWEAlCAajLd2zQ+ohLsC78gS402YTaXDcK3T0X76h
4ime5vr6J9LI91M8cnNSYFOexw6nHaQG6wGoALQCvco3WOhgDV+7HnQ1DpdLpcmgkNC5jgzKtlBI
36cEEHUs/WIxs+x/DFpPXN9f0f9mLYI4ypy8Hj5q2+h75BpxtyP9eTK/CByfd4DPd7Db58hA/54N
T+z+7ZEbu73iUlEw2AV/4jYiWrnZGhJ6bW3tdGpPG0IdsRWAssO7dOaozez0P6d8Y9kGs44d0LDM
gakd+SqjS5O1V0LaJ+iNpGb15/52AjZxt+xjuFueF4kbpbCXa9fsY8ttEA8SszFQojtgiGfH0GYW
deLNdm9yHLWBgpQKQphMNXtrm4LhrewFv7fX3ZzffMxi3Fsaua0w+u8bbOjV2m7rDYiM9/tYi1SH
2BvzgJRbLJIdp5+xjdZzqkBzSzlyWqXSFokynCgxMsvCtNFxH+Vq2C+pYO62mihD3Y90FH8Fsp2m
uQJbnan5HrniisqIgfITBro8HST1Sz6/JfBjmvV7BL3BembbcoN7eDgxYMTmIEAkCqAcu78h5C4s
fD9GlMRv19cKqc1MNU7B9iS/eI1qusjoHJeuUa65E6oWkMAEZbAaH4fLaiH3A2ZvFsg5ARnBnNx8
0mj1M8eT89LHJ3VHHopg6haunCylHvhR2/giO6TozireAjNTMbnsN2ZHy47WwCiLOCwF6Kk0UU3l
t8hLVTszIer2/PD+oaieTfpo1RMI+IW1gntDIN2xhsALyiQI/ln1M0YXKJYev5n1S45dsMSp3u1Y
DcVfqOigTsQa+evmwgHGS4MsqCY/eUlO7PJSGW/+TljpIAnSjmgTYLfURuzmJmmY+2dfPrrx2NBl
W56PGkjIsrsqoC2K4ebq89NvMmzFAdAOPZpxRSSz48xT5CFsQkZKGiIWZKNsnH5J73dApKGrQ0cP
yyJG8WztfC6y2faxx70AST9aESVICaLPalxf6jO2qCHviFIJHWp+WS4rm8pV2o52UGMiMS2F2vMt
wQzx8f3E3lkcF5qyuGYa3407S6NYEvz4vupDzfxIadiMM6Yeveu9qVGo3oGnKoA0aIdQnTaF/Xot
q+stuLAQs7haNnOqhq38MC7UZeFhhvzXGGHH1EmZ1y3GBfpxLyPod9VmTtMEehLjgfMaYKIKaAxH
OW+vQLdf16MQC3qNoen+/d1ZgJagJ5duL1dkpx77OV2oCR8F5Pyg2gZuVwjujutPCmp2rV86Peaw
0hsAxj73p34haoUBnG+yJKrl6w359dW5eG/iFgaankdjBGiC0LYw7mO2A7woqEroLL9adY2eSiKo
iXZFCUgXeF+l8guEDSRO55KKj/fEvdlRmFmzrMt6Gcwic6rjp1MIMjc+1IeWz3fnI5eCcG9o9Gr2
s1yqXXSrW69IssXaHvmQYP0Cnjz0/CnrQv0szL2nFyqDbGMIXun9cqOz65WnWaAbNq3EEBe1uVrV
5i4zzqWK/1aJcaYJTTr03s4BWaa2NyiOkC4buoxBPnJ/fYol9IdSwe2hY3yO11lmKZ4RNO7MFp94
aGBSbswMbvkmumT4IlPyBtuNXVXHDCJH5ldITF3fDYWq33Ooq4vSWJwXH4EWms8XZMoVIh8IV8xD
FAz7/d40m6VRGnFxbzm2o5bK3uaAR/PXFBehHVKeMTbxcIBqAwtdcMiBgSRRGL3eFdtHFTJBXSDe
UOsUJHnYAhQeDydJ/USN7iJjFW1CbZE9yc05LNRjgvfe+GgxWbvI8ypEgtcJF+JrKiLYkZDlZX8L
uK08QwBSzhJPTPn92wGPVhYyzUrtRBgws2nRwpsuJEn1KPAf5xzpUA29ZNLx+YJOeRA0IEGLZiA1
w1NkFOgwTRzWXMjUlnSBywelcWJkvMYr29qyoyXu9Of2Jmb1ztwo2KnyiMqclq4tfuVr6IkD5yYT
qVRxcFzTLmdYNSZ2652x4e9vDgof9kIZFhgbr0qU0cVall+zfenM1Okm5xCRwYDkRckWjcn3dpS6
FH05KRurpaHXKQrBVm4gzeDanaBXWU4tGz9iCA8G66hyFVPgO2ruGh92xuhmxUGBYgL41QZE7ega
B0JVhBKTUlteCzE7U0gHJktqFV3YU/KZfXINiT6fr6Q4ETncmRyNOvJEJq1tmORpM83fqk+K+eQ9
NfXWdEyYTPMC4jFLt32jscytJqTbLD6m4LGNzVbZhvZr1O1LwCkFcN7+BEoJvteV3Kptt03sE49/
DRVH6JvRWDzh2L2DukBsDbfXIggVZaonm2FsVilpzv2KQ1Wy/PbBmruKaTUrL274JQpfcXMSK5Vr
lkIB3Xob0jZ6Ky29VebX4DgpVRC7it3m+bQ8shIKoBpg4azQ1ITePmHkN+q2Qo0kR8mET9f9uWBU
yqj4fdANLVWJu6paEDnrnAxu9kOMFuwLJDmff8HE5Xz3ASMngsRDF3Kxh7RHo/EdiX479xcl6qg2
K3Fm50/0F2CwPDrx0RyCoOtvj9ycMI5OS7bEZWSxmSGQdFNr6YbTDH9fG7kRm+FyLbuqa/TryLKN
HoK2W061jQhP2LP03qo5pJ3NHTVzb0zFgHdfNXIyYdpSNdPhq0BveRVssgVsdoDPUvqVAlFf4a0r
11RTa8aXTrgbcOpAzw905VB0Hue5IjEVQScctlbci9iitBpXCI6QUs7Qtudfn6/yxIHnIDMPyKyM
3nfIGNz7HBRg5TBpstaSSsp7rfE6JbzY2jO7eaJ8ALFeaFODsxbgb4A77s0ISuKytgyYvhQmg1am
Edqa0roaqJrSmuSS1aO8iio9VMSaSPOgC941athIKt+dxXxVFOCuy6lF6uoMZzyfgamThr46BWAk
nDV0uIwckC87TBf0Umv56IJqjTza8EJKjpn7w4ILA8VKMArjLV1oNqVmmenQMwdt4mkKOcSbDxgf
9cj34JABHY9ewfBlvDf6VXM+A3L8XaCysgCvK5Tk2LeaJlG3xv+Zy8FNnHSwAAyAaWCxwOQ0ut/Y
rIZSe47nVA7sOrJFdqNtg4Wx7wm9F/fNxjsUS3+1eD7tEyA0jPrG6mhLlE0PPicWwKV1aYRATJBg
lxHO2Bsvp8j8KcmmMTZfkgpYa7NctVtLnfmAqdfx3QeMHgWYC4Sn/PA6xj3AGKD0qbX2g3UA0TrP
3KtTM4zCN1TTAXuDWN/oWu0SmhKdjkYEiv4zAYWK9jXuX/po0SlLSZ47bBM3KsTZodiC1wP6o8bP
YxGhQly0TG+5kcpdq48AMAok3w5E1L4ul12toz0W1Ik/5zzASOemdc768Pc3vlxyqUxuJFgvsy04
OOE3OTT+EAUSVh2nZghlQOwSLCRXZV/cbOfqz/fVRIkWzEyAbUOyRhoEGkf3VhgEYpCWHaBVkpFt
XYbIzi+AAGsXL9nQ3jjCvq8XTkk6esbyxCLfGR4PPG8k8DW1eE/5C5ZZOSJh5Y3E1yRhVTeZeb1N
vBHRSQOtEYBSBehAju4mJUsrSs7xrCi5Tf3JK795+6LMiY5PwNHxMhrSArIERVyI392vZYYXIlMq
uB048tqpjS5c/W/xt90wBtjuVcHIyHtv1Bqt9hvZbD4YY/tiAtrQq+kHbulsU+ubN7Q5rHRzs9E/
uiWj85BtWl56dfO2Wv0eZzzZ1ArwEsj4IfwM5qCxppkU13TjJ2xnhekRdJVKpikBOm1KCM4gaH6+
zybKQpASuTE22mc5mlppyYOx9XYvfoQa6NYtIp3KxZdp6uiKBoEkBc519tLMOuyJ18+d6dFOqxWu
AgST6SzWzBAWeeTTWH+/bgcVwPBVMVcf1FKY8WBT3vLO5mjDNUUa26UAmxHJXiVy9ZdbZpe++jPu
Y+qxzgOBDQF4UCYBqDSyE/JlQfU1pjVBAizWElXEmwOU0vQSD9gC8ZdtlLp8jbRsTy2lw7fwAtqL
lzk5n4lSGFb35jNGd2Jt+3bnNvgMEMYz4PHdlZhcdtVfdX5PWfUnei1bNO+B83V5ZtBPKMxsr2H3
jB5igKDjl4gWC9ANjJaYt4sEs4CT1yU/hb8r5NPz7fsHpn00gMcFi+7sRwRq7/coprZFawHO8V4v
Oa3f8K/yCth9EXCCUEO5wMz1YJnlmmRaZ5RGFO13EAkAuRp1qNHAWEI9qEPqZO4UTw/935eN7mU8
gTM6asvW8iS6WAeOIO8EOTw/H/+U//x7W/1n+H/Y7ptbqmyUkmPSHEZs9o2iaulQJslv4bCNgc6l
eEasdHJIaHkD3H2QhR7nV50OzQtVhsl2ffecyei35+Yu/TkTg2+8GRAnFELt21VrvVadGkEEAsu6
T40/XNAmWqIFUeTUt9UZdernMzl5YoWbwY3Xi22pnvmzfGVXW4NDr1linjwTwbuWafobiz2y+FWW
ISorc9m14Rg87OJ/tscpczHm5Dqr6taqRWHRQL9S+aTFXn8+wsm9cmNkFL3RJdWCowgb0kl+SluT
2gvjGb4baf8HM2g7QSIeO+VBTa4tQOJTc21rpamjyuWnwxl1ei7w/H5uZ+rBg5jhn6HRVon6AFwq
bNdaMlPoUYyObcHOCXZQQmI0b7sADwceEmo++8v5kpqCfa+uUaKyBd7IpHbpsPyr0kYzO3iw+rCU
N1812kacAEC8QmMpexQyX9hCDgw3zAGWLIFBcd0sOHY1/5lTMjcDJ5x4b2M6UPlAHyF6N4XhZN2c
nAjyILZAoTO6SMtjw3p6lh27/lWI2TV0vGfitgloPCo8aDdg8QpGi+g4Gd3GFF7+GXKzdgHAjKeJ
OYkVoMZJASG9/psv0d63Ci8l2FxA2dH+ipHac2A/nMlpTt7nAznGUEPDPTs+OYJQKxCvARI4+42c
q83wWsjpSb31uQ+JN/wWQjpQ1umV68zmG0LG8TIPRGZDYU3mUcO7n23XZWvarh0agA9aTZAq3lK7
lEQH++LO5FGm8qmgskTuDEq2KBSOaSLirq2dmI16S2MuDIhNPs0KBe+YFJdqxgdOBGS4RSHGg0Kh
gFh5FLRwgdjndox6hr8sK7XVCqDg2o6Ep7nXDUtPOCMgqNH1KoCJgUey/X7+qqDgyyBF4K9AtWSr
tL0t6kWJhLABimNGJmFWsq6a9TbfGiErUZ9Zy9vXLmlryqTluBWJMzwOSeDiSKgJ5wqgkq1FKvlp
ObcMXqoY4obok5B5h9AOAPBqwkNn/iSJTgHgUZ4hF+GFSRpu5FLyRF1MeSXRkwgZ3O8gDGzagKIc
JSPJKieeKvMC3Wk5X9PxvnUjYZAdQ9eyPrSVxkZcAc1KWK4E8YICYQiwF9eofmlB3NDcMuBFKtSo
iO6vbJ0G4iaRkjZc813COtvc9XJKE13K5kjEsClt9gkqKmtQLLD+PopLIb9KiVQnh9r3cmXZlsBN
mnkRcqlus6IHtGjfhLyhtCHHQKC86/IVG4n2UE1gbXHLMnSGNpXG5hgjDgvnBZ7Qbc9R54XF1hUE
V1Jz0JFD107IQD2b5J6P957Cg/5cEXmvPLSlD/h+2VIJt+tCu6xVvk87NGl0EXTwPJsKwMnDhnSl
CzbLuQsml1sPBE8ZHVgJH9bxlyBEwLSTtuM97xORcgeKqcBOKHeHSgGfHsWoUfiF1IKi/yhllYvu
si7nKMKWbJboYSGFHRYgb71elZsoid5jcFeJuofUQfFVyqyTf/FFFTngseoLKl5UCa80K4eiBP8V
3Daur/8Xc1+2XTeOZfkrseKdURzAqVdlrtUk76TZkmxJfsHSCIAkQGIgCfLT+rV/rLcio7rS7uiM
rrd+sS1f3cvLATjn7LPP3hzzsP390LVxpytjMVMHbwPZZlfznKfiK4wYGAba0A3COH3Z+RGdHzOX
gOcZm/JPg+5MRbdsWKat6fFv7SqdTvhzLBX8w0u4+e6Wkc3s3BpAJB89i0S/nNm5T/lVME1Z+oSP
GUGUkPkyf3eJcw5Gdqq877d+XSsPW8N4pyfZDw3VkGbexXIo8Y3KNvdXzgSc76a1jbMDG3rRXkxx
yeEYFhPapReAagJxTg0N1WXQAxo7YBsp8KGYNT9PNjIFlZznwe9WMSi2CwdqtaytGdKuLjQmgyGE
ZdVq7hl8DpMWHirlou7Gccy3C5VrWI/0se+DmgQYlDomqouTXZbjIkXVCNhiafBdHDs5OK0q6HYr
Fe2mwCTyXA+hwsXji0vhm4rcJnqZR9cVvsLYZBlUs12kPkm5RPoGWgR9DqLvqtf1SEVgw7u08CDP
bGVmiu9syfP2ZRvMmB7YGmQWLZBMzLuZ9uVax7GY+T7KWJfgViWeXG0Z9JKwNiZ9FvE1g3zFGE/h
obemV9Bu0VH5GigJa4SQTSxtNji/vZcAe/gefpaMX3Mz8uAqMirqdr1k2u2CQvhhH4k4HE01h0G/
NQxjKcXHolSwg3DL9uAh8sPgf7T4978INX8S2CGcjPYrVNMwFfKzChTZ5g6xeNi+CifQXi7P5/Zr
GJ5y8RXdyqpML736Phf3unsBM6fSXHx4PzYlfRcSiq/lx198nT+JfP/QwEqg5YbW909BwshNgXLy
2fRm+8BVsK+LDgCWiypKm0If/vXR/iRMoL8OGBDdI5z9z+PSqoxoAAXW8KvKCrlPguJbWoi9Cqe2
acNV7v/10f6k+EDgg6EVchdoe/xsvZCYzzR8xjjj2qa6UU6wHRg0T//6INGfHgVzobBTAHEBWr0/
hr7ETUUbcgwy9gFGzVGYT+NVNOHyOcD06X26YSTDVSi/3K5nENcoTTMURZP9x6Tqv736/8beh5t/
pCv27/+On1+x9RvBuPvpx78f3gc7Pjvx3P8CdcnnX3Zvwv375yf873f8+P6///fJOvPci2f1C/w1
35+nX4aPX+4cPsI68Wp/fu8PH4WD//HlPo/1ww87XE23fpnezXr7bqfe/X5YnMbnb/6/vvjL+++f
cr+O73/79XWYlPv8NMhbql//eOn09rdfP+0N/+2fP/6P166eJd5W40/zP//H//GO92fr/vZrlP0G
ZRZImcNOGuDO71YJy/vnK8Vv0B1HrwutlwRgdfQ5fKEG4zjelPwGv0DoPX+6twIN+uwhYCDu95d+
A6MMGqAwYcKsJ7I88ut/fLMf7t9/3s9f1CRvBqGc/duvP5aRkM2CuCLyUSCHn0Zm5OedYuhsBPWH
HmYKkzpm1G7nOlnmXRts61+slB/X5X8cCQfC1cDu/LPPjQMhr6AKrjKqQJrGddqiqReKDtaZ4UsG
JtpfER9/LKv+ccAM2uNYM+iuQsv0x0WzTXThBNqonHfiYJyPXN06v36sxSLgCCfQO83mGLCsh//Y
t396AP64zH91WYFfQU/hc0gezJsfj02XSAw8gxFNKEB5tJDNXA8ksk414dCx/i8u7Z/dRMyN4gEC
Zg1IPP7xaJ5Tp8g4NGNUqPghoAbVFVuKsaiWcdLzzb8+tz+7rtDbxanFmIsFFv/j0UQEeHBA4mEw
o3Qg8RY0rssfSQfnGzrksi7GNrlBLpr8xXF/DGq/38/f/dRSyKtgI/wZuALO0Y0d7DbmLEIyrXUN
lUdY7mTJK4x/bb0G21/Rif7siOjawmkD1gcxapwfzzRWhTXAPxoWqiWDCUFBmlJm83k6xvwuCret
idky/QVilv3kAIETI3B7hU1ijMiNTf93/P2fyvI8SQfi4ac6uwAOF6s3WwtyWAzxsAk7yduSx/SS
DwEtjzmNU72PHM9OnE7hfeBDttRLbrVBwpmtt2uARBt1dZG8R26bv6Zt4kIwTMy81W7tQmTlahou
EmtZV3fRpF4Wg4Yt/HJjchMglfIHH9sImux9lyBiq8VCVNx6NuxSaJqpGh3zOW/WSa3XBGZ0t9wN
zjdF0aovE54IjAmaPqWISuN4FsSDgNdA29OoCkUOSk1PNthqeegNxc3W5VNcB2IYbT3raBjOCya6
rd17szq5jx1KD9HkGDhco3pY23Y+rCNqqYYnMpxr79sZ6uAo4kDdnBf55nrjH8EjEdlBRKK7hUyZ
zb7M5ZjuF2K0akaedaThyxbXPVJr3fSyn/mO8bZ3FRnbfDmIqZznuk0kmihFoLt2H/T59n2GRSKv
odYcJZhOGpOnYbYtvFco0ulPlZ7uO8sybDIG8EPcoCyIvi5jRNShtDYroIqYqX7fFr1OdjaeP0vD
kLmrdPUxqXtbkFO4Ze6d29mtO1eU7VsyINGFyZpttx3IS9kZxP9memyRQpNvCWfgSEBRpFMnWdqR
V1uw2PWpHQQML5d1TqPHMuE2jio32FxepR2za2WWIFqHXeut4t86aQeUMogVlDbejWz8sskuBGNc
t33qaz7ZVtKqm0mnH4MO6fXeoX7mV/MQB3SsAjXpbrlS3hF93cUzN5UkA2n33EmRNr0otrCOBp8t
2AfVFJbNGrqiuw1TIfiZDJeVXHI+A4O3cNCFm51IuyCHVW/YSnYRyTENHrnE9cDIow+cVhWXGcrs
plijdH2KmejXiyI3cX+x6MQuB9fOs37Tg9ALKgrfhWyrTObmBJorBvflKiJUsNdwCobojhSeJvui
FwJ0n1EHedqkkvvlcQvjARJqZWh0E6eG0CcsMGOqbgpj1qy5Qx9ZuiH/mHoS66p1XVfWa7QtWI9l
MbE6dJAhqlm2zPcy1w68ApZYNPsFc7zqMrI+8rlc7lfv07a2o6RLDXMxXsCITQV3rFiWxzER+nYi
iNJ1tFl0dU05j7YqgDhc9rnJnhJm6UFuEcqzcBrWEaaqLSAML0tyFY4Wetr94GFIRjaD5FtmkPa6
YIUfsPzaNbrjGTrWEoYgr0Hko+fSdP1Tgm3kVceln2AjSReHGiLsb5ji4YuxRfnWrXR8XmKaYmyi
NxPE+As951U/rRQ6qDILvmSaA5/AaEYCRxVwvaqYKnKHqZBRVyEvcT3lkOt7ETm0tnq9JXFFIRX8
kcQcvJMeBd9z7vqN1SwNBlsDRlnldy2SFJ30PKVZqE4zUe1TNC0bPhFmMm+rT9hY6azd+K4bqECd
SToGtpxMn7ZSwz5bTx1swWXags+y+XD8NsK3ZK0zh7+gEcwphDHFKL91bBCQ9or6AFbROh7B5FcZ
vA8Z25ypAkK3sIIIPHUVjIBx40oZA09eaTKcLSXSsAqi3eI+SNVWNJTwbaqNmNPHsYBcd1XynGWN
oQFoAegyo28qmFc1LzTF845pkO92bm25C7tIyD1pIZ5cZeAWINVPNiEraZUczmm7anlZlBuFkFLA
JwpuEVsvqZUZitQ4Z7e2m7qtkjitU5GPI78WRSaWnTQkANaTY6+hlWUyXm9GMxlxSqJpNGdeTvFW
bcTnyxkZZJQdbLyU2d5jtdFmmEf0lU0QJxA01L24TFwHU2tjoXy1B+SRSGzvKoHqryBgtiidmRC/
vmJDlYtNWEPaxaxwLc98v4PTEXG7pQ8KCBPYkHD2Xo4zK7+yMWfsIuCqwECc72OzJ2UQJOeYYtrG
Kh59z9/A4Z7NhdHFKqtcFAQddq3HsvHJuugb0CBGco49NxdYiMNYIFBPpTzCstmOr+U6dhcB9rVg
R5ELLqYqgzBU5ysZJbnEeW3bo50KiKg4sLRXxBOSCnfbockUXwP/YXbXx0vWvhgvQzC3jCgKEDST
NYfRaykmuFAviWYvmYrnaIeNgFgIP06YpT7Ny5wMzTRbKZpRLOJuAA6YgN01A55J5/grm4T94CPn
t/CtF+cuNwLo1hAEb1ZP9hgV0s/VGg28PbSek7yO1uxz5UGBs69mw3KgGxkOte/SNIAYXsHM+YCx
4RDGknIgld26dKkhMu7twdFhME0kSP46F3rUtWelPUTCBenOy9Q9WeCE30SmMGwSLKZ4tasasP8I
q18Wjli+60qrk4qwiMkjCwtH9otX9FvWr3RGT57RYtovLfWPcJL3roqgj3+etFPxeb+XrT+NIR/t
9br12xnCv8AgBM1o4ZusNdNFOUEm6HJpVRTdJZ4X3yzzJa+KMS+2neV5YWu1LZgFJVubOaCXYhnu
ZqDVxWkjoGs3THhowOkuyuXZDDqKvBxUZIFe6dTJB2HYlj1i8546RORPlcZopIWpF1/mbwwqIo96
c+Vz6rLgii0RUCrusugqUaR/pLrL1mMainGoNwMNpR1PsyHZO0B+DkCad7raOllA4/VznrgeEJi2
Ogkcl1UHuGY8EuzyfcWwfCDG3a+flzUo/FzbTMdtzYaZfccEA7yvUInhxs7IftCn4sH3eMziS9tH
8BbQKSceMb0Dsp/QDC2UTdqLoeMyBlN4wsRhRzh421B48qCIS1aYhyWAGsneCptkL75YS3XIg5X2
R6pxcw5u2rayAlym3RnaUL4780GBjRMJhqZ73q32E8AhXFSWrjo914BGh3uR8mK6AC1k5ueh8Nhm
wKSkY7KTE1PIyThSiZoRhoXhAOLi5XhpoX8baUEe4XrBaIWud1vWCfQzemQGubI7+FlSjkzNsjOS
lzlsqko+voBdteY1Qw8PGWm5Xm7rXJidoQhFyHRkV+6jZQXRX7oO23DrhYhM5acEfPHR0Sl7WzIR
gbvQDcRAhz5PGP1ok2E2hzjzWJOh4KJ9kBCHgmtDictXvJYia/tdj0cM2HA+vARl2uJ04nU2FZh0
A8TjUcU/DyxctzNl0RpoWvR6Pmbfiyu3RP7JaiVvN3QdkuVWSGGGJg5KWdZWCdRODnDn3iu+HjbY
PATHvLX8Somu/Z5liXrAJLTBDAP0wbJmEjOiNjw7xfd19jF8b0kPkWcWJuOVh0fKR7YN/ZcyiEbI
QA3GPOl4hVHu0C3YpjLiiIQUdLsCrZyRAGL/ZUG1rh3rmm70WO6W9Nhfo1mvOzGtnYOg9KAsunSa
BEgibPwMye/toYcopqqhSSjeCjDByS5SOsY9DNPlkmttITfb6eIZTH19VxIdpBVufXh00QCBadfT
7UZIFWYI+CY8biGckipRsgWOyTQKXviS6tM8qhJM9gWTQnWA2p7V+J7982Sn8oYscRqQOpHrrIMD
Yjk/JbYrbBNHqFGQculPOqsw8usGErfelcgYcyDQMPOrXKbRyylJjLZb6EtVtdQmj4OTy8MItbAH
0tPuChlZpPZIRNklNa15WnPg6vtERN1Fmrj+Pis1GpQRWdIVfEYDUe14LOOyEpCH+p59Jha7MhrD
75Mns6gSyE+fi0BAjt2iv/IQtZP9Ypdtu3es+6R/wiFK1CXz81Kt0xqfp1KlfD+ayHUVWBPJ/UhL
DucVgnrrvOWe5E2maQdTZlFOZaVBvSAHqtb1Sz9SAcUtgsgoYX4e11MCcnmlWG9ETZA63btlQhlQ
IqG+QltFqn00ZKjiVNK7izgr1ICF3fo/3Ff+S6jhpXg1g4VN3s9w3w/A4fX4ru6ceX93l8/jz7/5
/yEwGH02PP/vyODlM55J8c9I4u9v+AcwmKS/fYpRwScB/XBgVJ9Ayj+AwST+DTQE8MDg9Y31/Ttp
/A9gMCh/gxHlp7sD+Imfk04lQIs/kMEgyn8DfQIGQRDYS1OAetF/BRr8HPoEwPGfLWvgLCmJPp3G
PwEJKJj/TF6XtG3bLYa8YulhNl/TEjrqFxaY5Z6iH/eNq3BZKpzDsuMFMXvfF+mJK2lv8GRmDYA+
eW5jgxXjRLGHcZI504BNGghxRRe2jHSVZsAr2GYxq0VmBB3m++E0gsTaZGWLJqQ+N9lynmYyfo/L
9UnOALc3eus2BQvYFgT1YQbMvcQ9ysLxG3Hhim/iIQyjyVmPo49TVLtluU4MrFrWUelTUKIDwno3
VdAfKPcoj89D08kqi4KPIC4fpqHbs23a2YBHpzVCVuUXC7ydBDsfZOPZuCwTlqUYdltpIE9ii2bt
DL3X+nldk6rzIj1Ocev3jGQ4vo7umMRunAxXjgRkv4Xy3mf9gY0ALvx2HKk+uhZSSmY9DlHW1VPY
lbt5sRZtGX6tkMMZoLINBzQwieySBN1XaP1bC/BUwvkt6sUDD7taJ75eejR7AGmwbPxOsxU5t8PQ
XZvE76G1/ClkAEtCl67HNYUtihyjrZ50n5wEy+HrTsval8UuX5DLIZImlVC8u1WGn5MBaztEg64r
i2AXTBZ6cJpghg8eZQmygcalb3zMzngYfBnlfdpiukHuISV7WTqIEPbL8mzSZTqkCWG3RWSudGfP
RvegujMK2eGmtSjTYFiJfXQZTouLHvFEwSq7mM/j0t2qWF2AibNWCcZmDz08OTe1vpsc0G5i1amc
/XxMB//ClvXYuU7DD6g7Wya+1WaTb0JMr4yA+pzhWTIF6vVQi7oVAa3lunwAbJR1S4CcpBRmzsuK
zHRL9gOZ2qPv0YTP03ZnsCUC+wAWX43KtNdtyKAnyeb+rLfbRaxyclBI1/dLQm9N1u+tilBbJ7qi
cO06oga/souYKtLrVzpFr2ogzbSup6SbztocvW1aIg6YCKkKdaOsR9beTF33bkX6JTLbR7zQqcqZ
87shEu/EJPsyhm3OtpZ1OpZrpWAWWxD3tWvtFRvDOxLgN2SBwsjB3yFGQdOgNbqDf+tp2PQZz9SL
naAdnm8se56JeSHz/AhqbdfVvoWC1wLcujT35QD79wJp8SeqFfG4bql7Y2hEg1uBRZ/dCePVDfQl
gE4mCo4X4RQdWxa/djyJz3hgikZ5SO2Pw5g1bdCf6S59jpdkh34gnp0IjmmnEsX7LG42dg4J+Tq3
tlECQ6nRkXYlgI7oLVvTs5iywzidTfN+i3w1e7gZTEFcYPEDwQefIZPypMwhyYNabuh8GboHaPo9
SvDMLEWkcaMdrBcw45CEF6p/SOzd4PPGYKSwJbKKBb47lnzd6eeFHGwPWsD4MBfZG+/7EQLucx7i
l7JqQ4lEkGxVqEzy8fuC5A5y2UYNAUgldAPpIetMyzRSpXRCxF4Tvt4WIdSbz2aDwWZcplWkr4Du
COaaCXadtqtUgOr1VFIf8u9hq7IFADrUntWXMLNEXefRKPXTMAoZHbkAZnUG7ASVXAUgb8yPdI1X
yIy6hEKcqF+7rILeKVzhIO0IPIrMnONLOZa8mFEW1yB1CaTdIH1+cXwiQR2nZDz5dgAPK9nknNYO
RSUD0t0W/MA1SR76rvcxUmt0sQ+o9bJXFrJQ1Ea1G8BLgGzYndtNuwR+10yXdWBakkEJu9e2zliC
OUE7r4HcuQkC/fsN8SZtbDx5wGwjo8hNXBKaiiT9cLOhiQM9e1MceE/Yk7QCw609FnyR1mHEGSy1
wRhASmZPPVZ5urruEQOq/bPdoivV9tekaIPLwarkfqAJq8eBtnB7ytY78F1Jhea7expMoRpP6bek
lG0tlukNjK3x6EYvryM3Y+kg6TJAoIrSH1VszgLJyzO97dcFxYvvzh1yXCLmqhSsxrxanU3YRGd7
nNt2xzoMBISYmUpsNZfloUtw3wPML45U7rDTrke2nWFeGNpdbK/yQF7OpQfnZ3QwhxOdqGb6ZBOx
K+mYXywz/mOy7xvpj3mB+n3J+FGK/LgYgHJQcW98C1uyOu/2E6RudEJAgQ8A1aHlQ88CDh6zWQ7J
NKff84IlVewxWubTzO03rKJTxqZvGWYzzIxOABFndhthCqNp5WcsyVjz20zQy2Jk+w3eahTmixXq
7uSerVxeeEBtdfxZUzD/pR8CeSJ9fy5N5ypBPK2zlEJLBeRJ3M3DNExjNa72nfb9R9G1UZWYSMA0
Zx2bqOz6Y8LWvrZ5vkOnANzyEYIIHmsPJKVdQbm8WeS6j2b5YabggjB3oJltOhNeFfwpIStUOwdx
Lu1441RaJxim65IJntjtYYIdU5+B8wFBUR74i3HcbrN+oBXyCxgVGYmgk821G7tDP27HPDQf4epu
8kT214A8ZOMJTFTBTtpFPriY0+kqh5BObbpyBYaQDeIezi7PdLmmHYpFWAyWh0VGe7C56nK7MBDq
n9TczEiXEEqL+W1I3TfSthjwzbH5ox/Jd4GM3Z77ZJ9z2OqiAvnqcn8GkfLtigbymIWGXWTJuk9F
fONSUKJUKecq8PJGwobhMJP2fuPPanY7Kab9vC2nHK1HVNBTBSWkM+rbJwngfU2KOhgUwoueylPk
2vNiICtIKFgkubi1qcJ+fMhy7Ms+lEdbDGC6jVl5HnT8I0+2XU+Cl94Mx2LAgzRGu8X3zTisqMnB
DDIaD8C0Tt0B3NlvIwZZ14GhZxYdWS6fGDWX48CPGgOOLIRveaDe25nVi5Q7cL16pDFbJYbuATTY
YwZkBHJ2111vsQxDVoBe49UpSf0h0cNxtX6/8PIF/caGYDaPXnBMbY5aV8EKc50Cm3F5b/14gRoM
+c3XmdAdDbODWx7QFDiGa9Z/m8YQUfC63MLyAOj+pGlwjOOg8gHwB2lrUGoeQv08y+C17DhC/8VA
5xDEmOE87qAoammVetf0tDxMIvgqI0l3rM3jg+oK+W1cyodoCSE13SKOsRxRbmDz5ZCGB9ZnH1mb
7EKHlEaXC3ZfAVuaJPa14uZWcKvXxqYcg5DjAybJTJ3SaFesizqgH0iRQ6uGGWyFoGoh4wN4G1xJ
VLqm/J6xXQzhbvEFvZZdi4YSJnQ3Xg9iYzfLODyAAHM1tWHXpI4c8KjBrIrHYS3odI7Je2Q8w7PH
sPXoiquyi4KTFuAs+dYcOyASW81CtN5Qm2rAIMbuZWu3x0XMGFEx38e+HBqmI7YrQRuY8gO4kuC/
hVfEBarO46Q40ljTr+1Cj6U4jso/bjL70kfWN8FAnkr9Mve6mWJ+nIfVAUTPv+RARpswCbEzgJ0U
EoqJi26y+zajOfp1Sy1QeJMWzw9YhWhnXIFtcGDlZhuRhmgLjxKOkUr10FTJyPY6FgMKfSy6+SLx
c9tM2m/7wsVLE0GB7dKqBSNMI7k3BiEmGtObQcJheIvt9iEEPnNaKrTe+WWLZ2hnppsSOgXbqpFZ
l2f5pk/ob6L1E5vaRF29asA/K7tI+hwc9mxv1NKkoIOlpHeA4PLgy7ZmoOpIPn/r+XYvY2RYwXqu
3WJ3ippPp7C+piJCGz87Nzk9JnI+GWdgHvjJ/cnLi8Lzi1bALLhsrwJVPEzSv46YlOHqSzmlLxRG
owguj9pHDZfFjkL8uy0QnhZqsvs0UsFxy1IgeKQ/BcwcMzecR+12GbcMnm3zgvOgcQ2j4B2w1DtQ
x6/lovcevZENeiaVR+EK3Eub4wgPPvSCceKf7MglzW/GIoDpGJrkq3ud5ZAdUT3wGq6htc7Y0dq2
HskA9HnExbMATCs2dyswbUzZhROKOVmQKgQTt/wEkmR3MDE9Jcv0FYng2TTIYU8t1OLBMDwTS4+c
4EEXU1mHPI2vlSWvqQjOFuxfVMmXUuWgQPb0sK1i59IvCCv3Kd5kyLTsOsAiFbqApApS6EvOdDob
/fTQJUGdielqG6O2Tk30sRjxDq2N/cTab1M5XUwcwgwqEo/E+kuCxsDAyuOK25LRo+tXZBzfab4X
BjUBQXo7tBniawjIK47qFsUdlCLVgx6m8lu7Tu4CI45HInNf637ag7B+vQlEZIikoAnZoiZkyfKQ
jcl31ZOoyUtx1bvgWW9iZ5T8yrUH+gQUMRLR2+TKuk90DgbpNTC/mubmqA0G6EN0sJaR3BQ5N3ea
qH1regDO8SeelI9fel3sMY382ZBcPtgG0B1CZAO2CDj9gkuLxlqJHauc5p328XNIO9hmrskb5eDu
DylPa3RAjkHn1d6kXZNQhybQMFdJgeIjyWd5HnmLLJE8kxz+T6wsUOGn612xJS/MDPco7yMigzqf
PbCFvZumvex119gu35OB3S7TuAdH+HZp2W6O8126tLthSt6UNcdi8XcAmR9HJO59BGqERY2k+loX
5yXYzcb1X+lwoaz8Al6WvoWIeyPm+WgI8Pl5q0b+Mm39QSwP00TzS5C708ptGUwIOgDKBBZiQxVw
fcuyeUKlcDPlJX9lXIBpEIuev7Nk2i5b0lJwxdFVOOGJCgBugn/woJGQVHxYkhPMRkqwaIv43oKo
fRNGW3gBO1Qg91Sj0x+K6UEqODnCzio89Tn05cyK4hnGP5daIsUlkKOqbToMe+TzHBU1HmARs6jJ
8sUetg2t03QM90sZvqDNuPIKdOTo1MmoxLSx9kedi/5gZvo9iLn6GgXgjQPUjF963+sHC3vNAzdy
3pcsFwdFQRfCGLc9kW4ablDCRl9oEixHSjFgRPUMVvQgdbLnsJD9mnCFNlLAQ91VAVtjsCtom+L4
A8qcAEDTPUUoOxsVHFa2QBFokbAY23w/U2T13acmIMu64QKhpdOHHLJPzfIJc9jOTZdof0XXKqML
xPwL9EDDpVvfMowN1WbV/oQdaDgxy9fTPLDgbHMKtYcDzG0NA2Ag4v0altMu5BhX6jDqcUq72D/a
MfewG5wHBAB8zdvM++WDIp9qQAvPD2ha0mMoFn/tqVzfOkzi4HTkulsHBQ94q1hR1nmLKgh06HS4
gBk3FBmGcTs4znydG1Yc0HZvnwF1Z4cyXbsXbORnc9fznd7m8FigPeYbRCr/TtJifHTznJZ13GXJ
/ZI5eOZNilwkCcDjaqCEHmewG46hJnEjUarb1khsmXPS1ZsaUf9qeV8gHsLaVrR0P+HiX0plVR2y
YKynCAyL3ZzP6Lt/4osjtpIsuQMIQ8Hy2dKrLHb5i49lex9KEI1WWLq3hzIcg/3/4u7MeuNGsj3/
iaLA4M5XkrlnSkotluwXQovNfV+C5Ke/v6zumeuuO1ONfpwBCkYZtpVMMhhxzn87ja5FzxPs3qlG
2HIu0ykPS3ThuUhRwq/w7hsDAjwPlFYPV8cE5o6tZPyekPTPnjoM69VJGcvuI7wvPuK0otggAFSE
OtXtHgmEDSG0GPvWnGliSyu1viqtmGAj0B0mQRQNGC+ttDt1eZ8f4f6zc0Z59Dbkajlko2Gd4NNi
PPyRZ4ug1vXoaPCp/uoOLdkadWdRrtet8Ur/VPuN4JCJNCJr0mozROsB58dVMp0zrDrvcR7rdz0i
+KqLjirvGJgp9cm3CfMYKDh6tzwM0TCU/tKPIAB4MFw3KBCBn5o0ZxtB+ESrhHckW4Ok8nZuqiY0
1PP0bAtFLI9raKD79PVVaA+ORe9RRVtvEBrRHlqzwybkGGFmO9Fjrapkp3FXFmshAIZ3YJcTjlWE
Yz7S7MRKRDvB52w7t5Fh2ScErjMy/d0d6tdp8uSD0GaTOqA6FYa6NMKpGNZWDGHuedlVrqtzEabz
WJvltnSr6zL3024w1mHc1207YXZVo3OZnaEtQ4R041NcNT/ySt7eVJUMhzLNeugWfWkcXzRdemL4
hlVshpwttXDXbtfM5ocVDYsCJXLnS2zB3fhLUdpnKmS5qRYB2loaDCnx02lAYd/ULZz2EO3szpvh
z5qq+Sr0FcxzxWzDE521ORir7qo0Sm1dp5eiGBmn70lTogBax2Jl94tG1xf63EZhypA8FIFV9yJw
wiy+w889RnGXbVLhFOcV7nef6VgOsD0z2kobL0pv3I0hJ/3ZMNdb6bG600GZsgBTdKLlOABUcLzm
TX+ZI7PfjgyIPTNyRO/YQqS3NRQdIu/WKgFVCLQElNmkJW0g2qbNFGMdIHdv/JDtmIa9ohvObBtP
DO4Uz562gkklY6vO9airR30o6e5HQ5s/iYjRfAulnaBhzi0MyTHpPxmH+IH2qv1ppT1RQG6fFVwF
Ou8C5vUyo1Q6rXYPXEKq4NQGzVjHR3upHyzXaih+yri7Fp6h/4jpweCLxrYicHA2eduy+GRIdmzY
2OkeIvabOTJNvu4BFof4Kicks5XQ7bBd68CoaeiBO0xub0Z2ruxY3cbToO9wgKnvXiTqc2GAtBVO
cdTZa2lt0h+GFMleFd13u8we5Dw8T5H8xTYSKG4lZSl9uLibOgcjHO4mDiAVtlr/BgTGX1mityGS
hFgVrgr0LGMt1S4KWjsQZkUbNr5aBbquSEXluXW+67X5BJIkd1FHqJ9XGA9qdlDDqHpXWk7Q57XY
p8r61rdFEsarOVzBmR7Sat6mYKuZ9mys0jljc/mY2f9k0YH3Cstsz2Ml2qsQgOm9JdLNuvAg/YHi
ZOJNcoXwpQNelyxqS9aP/iNayJblMLADtU7OS9rZG7cXAaKx5wV83oeqvZ97KgfLKz8Rjt1pZt0E
VNhjOLrwd1a2bBtLqz8t1krDrhwaY3Gv5VO/Sdpo45ZGqBz1VMDo7latah6nUXPRBc7nNtdfq9X4
7Af7fche+sghZbXepOtk7ArntS5gIMYZ+U8+lFj782YJpfWOZYabmDovSvMuy1wqXwAAdAviLuS9
aPAkYEpGmt6gwhpszIrxloHyTT1ev6bZ8FW3FjtCBPtSDtqWvvnbvDic66U5EfmbHTEIwfEylwzA
1Xx02gq5UtU9q3G8jzysiTTQZ4XZM9XoF9JC1zbpUtwEkIzYHpzHSWuzfU6ddgZv2NfoQi+5pMhz
XQODRxU9GJK+QHrdTwMWf7+S6fkAQPw4U/X79kSvHCnrybas49IAbrep420GTdIlqz2cjvk21hNd
QfOtsJMtfVEbDm75U6WZ2hVJM4ScTJl2n2aVeEHIXx2UFxFmbdjiO8jBaazAqqWrvrn6GKzOPO+1
qb+2S/1FnH0arJGiRKtLLPYZ8Jb2a67kKz6qLKyNPmbFZ5OfxhYSdTfJtyAqLyoFNdfi9hprTX4E
fl4vIo3abanifmsWZRM4tjOGbW+c62X+YRfFwYsldw40zFdl/QwaL5hOrR0jOx123WyaQb/0kEeQ
GQdrKTE29i05JpFVX+rRNggLscO1d3eaEWmhJlvuXBQQs45GURYWWM78tqAaDavJO+fjql/wW2Wo
Zlx1nUcpgkGji028ZUtwrLmhM8BNxsRKvuHqcuau56YtrlGTups51p8dvcX6k2X6j9FK1F6D5UdW
E8ep73lLdm9ngunZjFL2XZi1YB6+3K63DqvI+6cFZ9N3DvL5VNfJxyqi9Lu5xu5d1Ef7amS5xMKm
PWlv9AhxqnHTHumKkOtEmzRy00COBUl3yAQ2qdsvZ9vLxRYbRmgW9TkaicNbmw1hmu9zC2AH7CGA
pCDGPGO5EAHiq1n9ZN6x3xb5WwIPU0MPBdOc71dQHHa0KCj0WtskyWhddJv3tJnlpjfzLz1LttXC
t6bM8x0VbQsjf2m7wT4UsglMDOcMqTQ2SggeEk4IQR8XGS+pIG1jxKIDHj38yvr2bc295Ow5WbjE
jiRI/Wa01BLfiNdsp6cofM3sWLXaoZcWqDZbdEKHm8p1+mG1osP/1is/qtyXVRmfk5OeRJYdZebs
syLfeTl1FdNd7LrfJ6r0rTxqz6mI2zulySjIvRgyR2er9rRoDaE0FnSRMYqL1GNTy/iSYFd1c27H
9YCLvaBqHa299M6VaZUonor8yHgFRmg1phXYTf68ROWrMOZfsFh83fXe1quarf1WISRvHgDTOBZz
aJQdpb7SntIsfZk7YQRNlRzMdj0sc3SKKnmxOnuXQWL5sH6n1FRHDsYeDFhmzEG7NZaW0YSZSSvi
wG5kuQHiqHmnQhJ5pa/Wa3+TdcZKub47W/IIHfKMQIc5ZkjRW9F+j2C3w8mJzEvON9nWdiOCprQz
37Wo24xvdYZU7lfbQ3YIln4iVwZZranFWB77B84Tv3PMfV1iqF1lBeCLe+2ltozyaCHkha+5M6b1
uU7T91rrvmsztEIZNZuxJ3govmungsfaIutcEftssxhjl0eH6UkMrwZmzYjyjLIhlqh0ORV7eZ1a
JDUl9yFLCfVAPwpEFbSadhpis9w3iLCol4Ea8lqjgRAmyZraxpJbZbcBEvO9V+aZ3ze1FiRaNIS0
/XflXMqwsCRMVzofZ5wopCWY5Hnk4MtqlUkocqe/N3FjjLAdUy92N4pzEkke2HpEEnYiK4ww6w8r
q69Zdlb5vCmzRgvXwqSBKernlrtwXnPJBi7tZ5lzfUvGkbdqXZhLYqu40aw7a9J+2dpnNnXqY4A/
3FpOzoc/aDYhyn0deXeO4147VPW5Y9xnDTiQuml6dfTIprdScU9PglrjpjxiwxnfO9ZX5hee+mYA
yGYteQ/LYF9ReO/XwfH5azswVUiNxIQh52if2cc1+ajZaYBAA8tpl720a1wjADKQYG2rnm/sm22d
h1USv+ldtlWFC7PIBLm1hGycZ3ls4/UxogQxtQTeGYokLn/FdhGAaKe+zaijnTVStnLU3Lds8k5T
7QzXCttR92tvjoMqixhRUp6MtqT9XO0xdPJyj/j24DWc1bnWF58cKDETY81mW4l+V6eg6/1N8unp
BCrSndwi2Kt7Xq08HOv1kV4osG1IuahezXDozDqsi2LydUc9gwADd43NPkogg+UXhf++TMSlaujt
M6f4int1sYvu1fQiXj3DC6bkAUYIqWmzySUbct0bYby054qisHwt1HiQxLuCFYGp2WP6rZTF1liX
OEwHGT26efOpjOKxZ/oLoeHawbQHwMf0RDp5mMn4LXdg8BvZ/CrRJ9JixLuBIySQGK6gyhZAf4s5
6/qUXspEfoy5XV/0sYt82ZsnTLwjoQ9oGfB7eJVaftha2b2m6zDtcEVkgQMoFFIz7odFfJ/NfFMl
LRCdpUJ0ICroMqTbTn40y68ii+6Gago8RIfVND8nJoNdNfVUy3rT6cMvsE74TC3ixYqIiHez9Mc4
VQ8LzSpOG19rpk0+Cdohtz25w3DSm/GhWr/HGklibol2QBLC5FyB7XZGYu7GKN3clDE6azEyut0s
Ae9qZ2F37t2tUahDMbAnGUsflhPyw8m9ebn5jUuoOVOq65qkE8e8hx44NJnczrXxia+F3a8bLoSI
nTv2eK8VwGnXSe+pM5F0VPF4b1RI4Y1vKDqRGwrfQ8vv1Mdh0Y5JcisFTEVsh2HTAWohWQv53hVv
oi3hleV06h2F+mfZSWOmUurPWR1tOWVDdxr7A7HsgZj2GmZdy2LtkUs7LMnngkJxqBvQtRqypaUU
xccQO889WD7q/mI3mtbWbDjSvfxR79vXZGmDIY83Seb6k5W0IQdk8suI2WVjZIGznR/o8f2utDfr
iqQpxoPe2cullylvFuOu2zx+1cR0zCXQSnml3FTbDJZ4zgoc8dm71TENxhTPQ9lvtCneNBHU7krf
YNBbdBLaQD+NnXlo7HUIV2GA4pYInbnMUsdEVvdaElhTuq8QseM5991+3cmoP5ZMJ4hW5JBF+W4V
5uvkLPdgbkU4g+3b1Wnq2n3lcXhZbXLFERYJ+J9l3jjaAk6fNctPPaJ1ihbz15xUTFbhRlnNo+bl
T6t1xI8QLoX+lFbTnYI0YWPv6KiafjN76bDJ8hxZRL2DaiSfe0JXubqs7IXzcVO1+Z2BN+Olpzxl
g0wAXIFTzNg8WkxudUcGH61y/ewpnNIuf/KK9cnt1T4dXXjy0rtkq9ueW5zXd0iS1vt6mk+zvlLq
RF+/qer+D3ZL+a8O8z+FaiR13nDSm9jW/euk18ab1iivWBo4EK37JY/s9uYzyr8qpyte21kBpKYV
Av15wmLgI8wYdKwHUL2bf3Mlt0ik3yVzmFnwfZLugUPXk0xv589/M++lKYV2OcjKR77Xv3tFxJOW
YIJE95ZV/tiWSPmB7d3nAnn7kzsYagtx2Q+hWO38558X8x/pLv9fU1Taf2u1hlOtfmI5/xzfB5JF
3ovftZW3f/pPz7X8w5SsB4JibBIcUSD+L2ml9YctXfycrBKDNCL9lg70T2ml8ceff5s/cnSEmY7G
H/1vZeUfJrN1+WdSahoRNEwe+g9M13+Z2Mn1GJZG5pJuELTKFf450ea3RZLnZd1gmQwi/dbQiy5q
jV3cOfPPFW9U7RdCkhJsyEU+N4tWgqCC2cy7spJDdyma2FFhaWM69nVL8bbPDqEsm2iy8zcvbSl8
Zk1hpRg9MX6mBLC+W62lER+jJfhQVkOre/JXLDFuOmG6z1q1RHZgugmVabq49ptYV0KZ1NhHwWyQ
VRgKepRkC8MwH8wGGO88OgJxW9NG3Xz4+9fnf3iLTTyTvD+G5hIFov914lhsrrPVWK6fxelyVHoq
vkk5loe5WJNzkQm5y7wMLjoq6/j17z/5XyMWeCR8MuNxbAz5yP6lvNnXf3skiRyR2CNsW+LYDka7
Ge6WWTb/xtvr3t7+/94d+LnabdFZrEzdlS6qmX/9FLxJSzei8uxHapjAcFr0symWnKuGGTM3DlbW
V9PJGSxCv8SkTddMVAltXUIoTL5BNW53aTgzJA+L5NI1hGj0pBmeTYEW3M+zpex9UcQGswkLkoO2
5WJSwcrKGU0/UeQnAS61zov0pnr0h25o2cDFPJuBOVsTcPOfXgTkYhST02I+5U2Nra4p2jqEZL3Z
F0iLLh5Hhamha53kLr8ZHTpsnbiZ4pv/Ac+49m786YpI/uGQkEsUtrUL5LgsbfMBS1/8bKqpWQP2
T6M9lkZsZqFYZoHOkrMru8y2QZmO+UyRU99NRNC0ptZ+ZwSn2W5AKbqfrj0tQzDnq6tv8jViEE6d
EfqDRpK4IbzBo63tzbboFxgs9FheXCTLrTOfGALU6PKN0JMoCiIxSs68eKp/3kxv834iDfxprQbN
3JUI+inZ0iwRoZXJ1AMDadDYcbCkdPprMdWh43aSMx6iUqdJwHAZWe2HacUQwcTt9P3m7xeovPnq
/3vtYLjXOVZYmERieuSN2H9ZoWKtU3QxXzWd29Ei6fg6zYPV+Ikr5xB1o79i4brhyPV3leSzX7jG
HeyiFqo2b/wCAd3+zwv6j06X/z9V/S6bw/9d1L/t3qvP9P33k+f2D/5x8nh/WEQ+mCRdkXhjs4LZ
4f4h6hfWH7cJFwj2ee85aX6P+7AkcR+aRgaHRT4GESEkDfzz6DHlHwbBarZL6ywJdeax/wcnz22N
/PcaQuIIg+uwy+mkDtzShm7772+7XN6Sdxg1lebbYGT5fkb48c2E7DxWHdaxHIhaC367Nw//+Nm/
J2H8j0+0bqGOpP7pJClwa24ZC799olaKZuhrdDxF1VUBoWtO7a9KSSLw5q6D39fT9fr3H/mXuBy+
l0X5BSPDo7j95/wloaKGQKwjDbHCbJP052eMbUUuBe5tIH1YHXyOzc0QRObZpkiL+G00a0CQJaaA
NrriQzX6VAcxZOwrWanK3f795f1rqsTt6qgiPMTiFnmXjuFSZvx+RwwQV8g9Axd5vRDcMwEXLHD+
vX1vyVqkwDwK5bTFNhb+/Qf/ZQfhk0maYQ1JSk+PbCn7dgb+9izS0XaypBO1TyaAqIOaCBpkacba
odFORu1AsYCkILX17n6MMSCdWgIQWtzYPSpW5L1wtwuMVvFoyXwQ/r+5un89G/+8OotcRpM5K9Rf
oK7/enXmfNvybRrUJqrRHAvSkB46lDZEzOUQyl17U7+iYUDBa9kdHb7uJPWvmj1TC/JS9KDJAxI4
4HhxSfo0Ztgb0WT/bpA8wTiUlb+9RBDZ0OEa1j6bUB8cOn+dkFa6qe2hpAX3sCIL90TUbfg22SnP
C22PjPSrLshpkKbXfUtiZX60VQZjbRbOcI/8uDgvWWx9t4fERFtfQRWIGXtjthS5DgzQtfYBUtZ6
M1LRJpiEE4kskAyH97FDVxVkaioCMjDyZNfGHkTW7IphfVDk1c1XdOXyY40YZbNv9GiMCr8Zuyp/
WDO9in2Bot+4Zl656htIcyNlYHjtAj0jRKw9Zr/E3TxtCwl8+ZCQXzHvYqciWiKK8WWGA5tbbPkI
Bp3hyekskIkmmt0PR9ym+nVpK/rDWIhhOy042HbD1GCTjAYQcqBKp2GYXMaaEyt1/aEDWdXvl6mK
lsNKPRb5qAkEQQCdNTNSxpmAqqtBze+xk9iMH648XgY7kWZ6RkG/4jla83zDhsNPXCmRyRTTJhwp
UVPq164HRCqgpzF2OH16MeF/u0uVknDh69rMrwJTObPW8j/NR3We577W4aQMh3plQGXrzUPs16te
E2IxwVrtFuzhHzFMAKirDgpLkluJ6qjAOO9bKm6PTRQz2QNXUlI8T/3Qn2iDIXFVnuC2HOkGYKfq
tviG2Qq/kIcQ6qtYVkf5VodguZTjPAeltzof2kJQo+80hIOANRTzAxzfjV5AgH0SEzZeeoOEAD7N
7dnSGtzjn26X5Pk28zzk2rFrbu2lWZh4H0+GuSGCwA37mijLdVTDtJmXeDyYq4hZg/oIcDvMFdRf
NibX1TXcr7RWihIYr0O39syE7UtUQNSyQ3eMshxrs8wsb34GmCS/tDPqxNuW1B8ou6r2wSLGgNgZ
faheBTvLtI+MxH5qrKaeD5aYkISR5aGubm6mCy6OOAfa6jwUq1U3ocO1mmYn8kEejcJ9L0tRzj7Z
nPn7im9K/2zsqNv2Wp59EbRmIfi1c7aqzqBI31hjdWPfq/G0rDau/2H9ksWo+e3IvFkj1adPq9az
i9ZB8TqDVuLE9vSKa1jnYT+ozrgbIqs8xPbYv1rdiOtlgJwtUgloc6PJk36ot9Yw8f2JaKGSLNx4
gwAJEBXjOPopHNeZX1kma9dsBlC1ckAd0LsZ+7jq5ScMFUzMQOD2q6wSrMqSnE8Dgg2JbWdZI2pt
zomt1JyfmDWyZwhV7xfEAzJXZKGoufq+KJ/rhs4UvNRJj7KbRbDkLjLoilhP8t+ap8wkZ8Fvhyp7
BdfPw7TDKLxRre6wzfC48S5h9dU2RJtahEj07F+romR3ltF6wkJvfaTzUt13M1SW3eIEiMfKQQo8
1Oe6tm0kCZpVnxoyQhnJ2NrGFNRDnqH4yyqr2xYjKPPSSvGzdr3uQljyuhll0yBurqPkqMwlMXy3
HvNfmPpvpKiRZ8GSiIm2RYHezwiovN3s1NhDEFA+avkN2stckxh0dKNzBrNyWQYxQtu0Ig8krMjk
j8OMQE7Xug28LqqFSuPk0rT1PveEw6mGufqtMRwWa4QZ5aKTGrDtxzZ+cFFx7sC+NKi2aOhRlwz6
NSfeI+TOGHuHEJ7AHGvrW+s1hLmmS+pBpdVi3XqdPkk/1fV6O7aZu8+S2MG1p/BQoJBedlpbWMO5
jgvzYFTassuSGmNQJaY+SMhaeuLkLz6wyBuXTHbTtixxo1wHImOSEFipI69g1dvHEpyr24t1HK+L
YScIOVPkwCQXuzmS7SrZTMu8PohqZja6ptIVjLzASImGHEdKv/5AOW2OPkYze7sSMsnpE9eme0XZ
V4pryUpvDqnyVm/PgSyiAyaQuQxVPyfblhXLu52bdz1EZOApW6G91BS8SYJkPc/GUPRWf5wL62Fy
1cE0XOw2rn7Op2XZKjHskMnvWkd+lsX62Gjez142j7L2Nnauf9Bd33er2ppr+pCSJHCwur69N42O
Tozko9E3RugqK5FPRWNfBtB8sgompB6ko85ly//lRhm0TgWXg9NhI3mbXyLlzduWgQLbqvGy/bT0
MvRcHSakXJ1QYFD7GTW4LUyozB1r0Nnktho+JmaWnCY+AhieFb7pXO4jM+Ba+DzCUcNBE/tkWed+
q3Uu+B3e7yo9dtZCzHxXeM2JHn662RTQB3a1PmJlyMf3DLOQnMl9u9hlPqIxRyS5dQgZQbPFDY3i
d4FwZQzcyBVPTUoiJvtzEh9I0TUotUAkUVtGhGlclJsjZvOspH+uNTZVPWskdzgvN2ptxwgTgUGb
HBskSLAImwA4MoqRTPY6te5gnSco1a0zpCR9UGqowMMDmwQofee7XGU411xvVN3ZWJp5k07aipnJ
0DBsee3UgnBL2CfpdtZdi2eezBEDNSqWu9JOggVZDSNAh3V9zCLuOdugZcjATEjaaUcn8YijRY6w
ttqKxa6I9WkLAGO/8M6252zRmHBVCdeBF50qrIFL2TysbEDbzBDgylMfF19uPBi3e+Rslg40LjSa
xSIep06zZ4fa3vMHVaJKW4zS1neuEubVQSMRFJmX/2pkLF7asUnHDQb76tDjHYs3q4mYIHecHq99
rr+AMrhvuGrL8djWHoHf2ZCa9WFIkUD47bSQBq/V7d6soKFJ0/YwJrbdfV2WVbLnNCnuXeHN38kU
aB7NzOqOS6m514k/vpDQh3sw649ObuqX2ijib/oCnT4m+iB/WLSBJ5JLvX0cFRJO33AIfelwFtTR
+Mmdtb7Df2lgQOQt+3y9qAvLThcDuhire7XbWua+Pa/GhsEKhGVUHUJOwnpXermb9QmKT8877KpN
OYe8+1QBuHcMtR/jQv5AW4g0EwvTkRQMmHyXqKFjrgjh3ebmhICTLJFgrRP0e8Y8H+0SgRNKtRwR
eT1tItWkr5lD5bc2tnvUCLqVeCVnnuSIRGJrCgtb9SxzdZ5s45TG2XQscR340Bv8oinnA2tSRkIg
r9sYjYfIyOKd6a6MeWTvUne1NE5qKerHsQDZDJbYQJU3zyBAonEflDXIZ9K7qxMAe3u3OM3ysBDZ
g/qzqDwGxdbVJpIoPldtPohlyn/QmuI/8NR89Tg1dmhwRYTtyVzvE6MaYN8yaB/LoCOiZ2y/KjKR
ziWyN5zCon9hVh2G1gU9QukNyQVzcvxASPUpzvp7Z41wJS/kgIU0AMfYEYcq6/I3GBL1bkVj/UK+
NPKhAiKZ+EmKOIRoSd3vTKGRJedMxbkbrT5oNCC7BNBnK1s5XlYsIqFFSAcHWqG2NXLTbdF58DSa
oGFsy+bZUPTotWsUu6VamkB3E0CsNCdRd2nOToE7y4uHESOPw0Bvu0xOulN0wdC6qE+Mub/H5hsd
lI3qyhjVclrI/j82kxLPlFySYZKVOKH/XYk/4XHz3Nsug7xPCPnrTP3bErfFzjWa9USOsQqr0fpA
rl1Sh4ztRuFO25R5OiFfNX62Zld7W0KoSrQ3ZnRqBTmGSdJj+kwW/V4g+HuWSV8hXNZsMp7j1NnM
CZBgs6B6WcdcbbEtDCd0p3YwC3Ke4XytsBHjcirNqn/GpfDLU27/RRx4HsYT5Lyf6LHrM5wIWHVE
r4iVGgepNgjKfTS6IfaEc5mUX0sEBUntXZ1MMlPYmLF9DkZr/MgxDSMbamL2nb6/c2ZL+IRdoky9
0f0Jgyl9cq4mVjSd+oQQclek+Q6Jz3ol1ghtk5lgHG8nJs+rNqEEwep1QTy3ogztVtQVmDs0A0WA
xr776VEZ/oShWv1xkpwzUaQfyj5CBOTa+W7pEVh4ZkTvNAyFOomiGUkmL765a8yea1klnGGF28rT
u1dZQyENUXYcas8FvjdsWiuJSpR0Na2kcVFEanUTk3vGAXkdHqhz1NhoPob4iWcyI9cknDFKIsSu
SCHciFiQZZmLw7xoD70pV3TfHNKyrpZtUeIcWJBUG+mAGq1tWCKTXS+hpku2F4JZthXquQAvRUES
y6Td/K3GXlBKHW4RkjR0lfFZQLpvy1E9GkNDsjb56cmrloqHIk7XLfK9nwQv60eeNi44jpaDl6Y7
rxmXTdcCzhezOrEX0LopUT5Rr617RNnoJ3Sds3ROzzpTvfHGI1IpMZc448bDgbubBKZxzeN4j3m9
90BfmMUz/XvpqGTnMarwtcwc79IuE5UVEa4+IW7j1kFYhH7U++g99wlgXQZNlHVB08gxkLJgSra+
7AUvkF8p0zjPuZt9VUWhXlXpcgvmeJ4PrmLSyLJWD0VWlCUhnbnzFC0NItLBKYl4KzWKGiuJ9hbx
Ywh7V5SIfzpZrXEheS4uN+3UFIzEcO3x4JIxZTIMdxzIMhomHmG74hw0HbomEwULTyGm+NCK6iNC
JF7Ms/vVLjfj52yX904/khgatajUzLhBNJRghnqLx9o82lM93WH4X95zIbsHJRuiOSKFdl+zrHfk
/vYQ2G7XXCbbNt8LU2se7EzLjiQEmZdOr4wHsy/NAI0uhkyZalcaSusYucysbaqxOaLUbEpUeoRr
VF0xHjGwqctAksAVuwTJEKnHb0H+/XEUiIvLWQBtmOpHZ07yo1RDGWqoybudVamcwYk9/jEvr0ir
6EG8Dpbt9PxCJ9Abrdq0lHUvxNJrX5EwV3xM7vJlsMJ3ynIZd+nUCg1oIrEuRxXOTzEy9LegCcKB
naPwBUyVQ6jZWH841WZohq4vjRdHx5O2iWqLopOEsNd6LSTZBcQf/ZxEPw4BI8raa98U2Tdj5ZPC
rJnGa0TO1nFGFe4zp6/7JIDN2+dwmG91repjXFlfIi2qo7l4fSAg95hpFz8Vk5We24yO1reN9aqw
FLwmNqVsgl9tr2la8pGbbv6zaRr2N92mzOqGXc08jONUrt556CpqJKZmPLtT6141p6s2GYtm72Ua
xECWw1o02cScVWTc9RKLR11V13lpktC0xutY6/KzIO0VZ2ytLvmkvksNXTUHljbgiJgFhI5GNuOO
Hakj9amOh5AuCYaOHLBoX46ieZs7gtFVnYtTbGc4xLnhjT9q8aWUPUlGhSBbNc0y+2hUszL8uSwB
cqhizW3kEsWwDjM5mp6BV25YuiV6bIg5yPeTgZNiu/4XdeeVpDeSZtkNDcrgDjjE669F6CAjSL7A
giKghUM4xI5mHbOxOWBOdyfZY8ypx3mpLEvBXwGOT9x7bjtNx0bO3g9/JPxIw5i+beL6uXTwb31L
egBMwNOkqsRjXLLSYqrTIXjKVyTtqPQotlNri4sYWk11PiwyYAc1je6eaIMpeWHFRQab8Br7qwgb
bz5EyJa+hBRe+QFVRkjg9oDoLPcXecU24j6avGW8FMwls7PZda1QbuJGul688ecsT09O68dAzUxB
dVzOcLSuShuYn7LN5+AUVlHYnytSgORNI2NGaUB+DXIJrSRCeQG0JesDuiwxFvGRJ98avzGGAzyU
qsrfsJCmjLlzL0U9zEWrPo0JrdBdkhusx0zgcly9uGCBgvCF9xye7ArdYcWeUHJvcq9tBAK+Ap1c
OQC0PWRULd+NcMoPkoaALXYxPIU8qqOr747FS1+2xQvdE0vEyC7dL0ube8MRq7ta7my4sOkRwVmy
V2p07wbuMtrzTCqUgBMW+f1M13obo1/uQK/Q2DC5iLqHVkZRdfHlAECvrmS6Q+hfwuxorBmWITkM
W78upupYBQlAFcvEj4mK2PxxJKySxSSdmm1VNcV7ODBz3QlwTIp1JyhR5G8tZzoWn6LYx7JhcsiK
ttcsVccx2vSWC6JH2BOO9ByqKmN4BpP5ydEeG4QWnXcNbXDhd+3KkP3J0unpwSyG29uL4VI8Jans
JbL+jn/dp+ystjmjvA/Y8OWKL2A5umnGbiRYbumxVSxxgjbej1rGeAmUiHSDhm3ZGLxz9qGO1+lI
Jq3p1mOxiXNS+MMrC4/xZPKkUE9ebYVEeipLb4kZxYxJk0jPrAgFu6UqT27jmAXE1hkwh+zqlNXT
tuOCwPJN9elvszgfc0RuLjo2EeQJgqExY4puwhJl/iLyBXnc1KfNtqcCW9Wmo/+4OCkuzk0Qpd7Z
ManDUKNxxocYiBzfTEW4SektOUTorLdJK6RoY+KUVdOHLEHSvEsXDygti1seIMZNJ++8kDGDuFSW
nBlT3XxP3FaU24GG+/PYRslDB1Xme+8XgCpAkDIDBxXpdrboNrL2AeaoZYo2WVVO43FwSOg6KS8S
3TkpvCk4Q79jTpugYRwhUajuBtMHa3TKqgcpnVkB7aiKF4f6/XWW03IX1j6KX6AkIQynvlYflT3b
2IXDyefZPCT+26LH8GAxKecpPVUBPPAGh+tr2lfYv4Oy89N3ExpG9iIBKXnqRpeSn/lzhWDY5ZF0
E/O8xRnYgmRJg2ieDrxz5w3/luo3jhUFXPGzSvfD5HP1ObkcL+20pJ8kKSYfIHj0xIvk8ZE5A5cM
8gk/2CF/jeNT36sF+gs073FbN3Ea7GpUb8UudUtu5WzBeXUsJ5vCyrKEfFDaL53rDKKl3fSekrjA
ZVoNaPC0z4M7iieC3pjGz9tElOF1qrB43wezxcGGKa7YFnOvLkPaI1+2ParEPb0aF/eYUe/vPDXY
X1K1lp2pXY7Pbp9UDhmwA3cFqoCIe24orfPcGY76sfApKVCfMBhMAfM2tOBEOiUeViZ8dC1C4LbM
SYDsQ3mPYsSWDCQEpVUze9hX4EPzEVruSoOa3KINhCvD9W4HcfJjIrrH27u0eXcr2B0lPnbLS9AJ
nC3T0NZfOrViWvToYWKPur54Zp4bvKW6z7/M4E+mI/bH4gU7KXfBQlDMy2IzC9gMFVjYErAFBup+
MvcBt19GS7BG4815N+66kOHKGSdpRWPdWbxDsl5yAKE1ykx0LRHSbOnEABLaCrO+YfBc9mizt0MM
JG2XCOT8R39UTYEcj7KbVwxLHEAuQvc9CL/mAAOf6jWDunHDDhOKSui67p0L4TjeDoVtH8e+XYGH
keXtbQiXxBLqxkq44kXUn20pwWNXonamo62WgidGm7BdMZVxi309FnO3LQ3Kkn3BxwF9AJ3V3w+l
1PeIEDnzeAgPO+YcU3SgwSlRA2XjeNO5C2Yu7ff+8slzy/rbjFAOmlPnyvmq6I+mxw6zAOVpOaKs
mLtlHrFI1rhdeh+Kqi5r9hyQqwPz9HOLNUPWKAGhQ74kLA4Jb92N4Z3JgnY+dBMuHLp3GbO1DZv4
Oc+MlKf18Nx73Gz4FBNM9rkLopJ+NOif0EXV4hy0Y4XzI4x/dKFMcbTFq3QkdUOc2oyLNksf9C9K
YS/ZgUTGJVDnpWLOrXnUATN2x5sIKHZzaDrsnsqCTrPpmfJXJyAvPBkSr0AEHlfVTSRkFV3zgLSA
74OPVfkhC3sd37Vez82rymnpb+zJaO5ABiXy2uVYoE+16Vkl0j87BaYZXC47VB44BDoU6qhsrBiC
BC6Yl8bR9nwdiQiIPsvFW3S4kVNUQMEUbf+GADpfXsicpzoIxOgHe5UbApIDZhT62QUcDXWEmKJG
EAy29ZCTuDsmQDC/vI65D2hg7iGWKGlyRioHvNZAFMqJPPV5Unx1lyRdwMSMbTk8MJXPusdSp/Lj
Miy1v4dn7UwHBGaxIipKDep+sFZqRRVDaje4iCshn1Yo7KFlNPjqF/nyLU7t6FYttaD9VepKJM3y
6qo6pcLuuic/XupTMwcKg4PHNqf3glNOuQTmAJSVbITdwNhdIC+PgleSjT3s2Mr6GAG9/lte+jGX
T5j6R5xl+oE9dvFDNK15RzY1pdxVqJMQ8+gndLTEJI1DGVy9RnstjgKIbluIgCEmjGh+9e0pPXVZ
s+9h0qW7PFn8LxNi98+d7YcfLUrfnd9zKfg50uPMitWPMl15FqHjy1szZ/3ZN5V9j/cDWXmCdkFe
YNoBLiBRrt2BIOtPHAbqRFuFqYdRSf21AarHAT6M1oSlHXK9N+jkzVnc7GQVKKnzYAyvyOimi0K9
sfWEFV7AM7E5nHL/LgkbuYcC2AfbqUQdu0PjBcYVwLI4lkWyPCep5dnssSobhCypNLcB2O9TwYTw
TfYw/oQf5vfcQfgP/YQUsY2fdAOi/BDDKDpcwdLbZDe9i84R0DCXIWvpFJJYTKd7IAwtzPfEgST3
C/PWeJM2HatVNPkoY8WqwYUKUyJQLpJ3dtkcdsLQsSWlbcN9bMLG2bYlzLnEJD1cVDd399S11WXs
G6fb6RynBtSMmp8V6Epm0ug8hwRkZEEwfPYWgZZND+2NXJb4LOqC5ZiIwOAw3DrPKrJQ+BMwofYL
OPLXeRTvQepmd81gPvpKwCeHxr2fmWjdsD+d76cGPRW+pDZ9qvtR7fw2GGpUl6z7YDOqSz8hkvAc
a/iQzG7wNhdjfSOQWDwwTOXCX0ZdHWzV2rtJaa6NME4lUEd0LyQiFGFMfQXnpCD5ydlGxhoPvtd4
NUkjtk6+lk5nXVi8bQPTNu3WItLvCBoLYrrFC+7cYMy8zUh3vM0n9WxPAYhfmMwbNtbBClvK3JPk
O2NbTaP/4OLJGTeNGutbIszCMw1y8cLGoSTCZZAM2aqEPT1GOWfrjmF4zQgH+TKlhqfYOCc1KRaB
f5cu2fw5bLTco1cbcPO34rUS1shEt+eRmtYtAwsnB6V8GEYGWUjui6uyeJLPlfTiQ2zLdjdazbvl
S8iNVdMXu1UitP0fyShmfuooQ5UYMhcdXFTafO1AzUECULPFUY2niaFUB61miyu4+geR3a/aHKQd
gSPRgfooElBpes5vGruW8xJDbcKZmxF8sCGiSV0xmptvZCOyb0OLe5+Nksryz9qXX0VSP19WoSdB
+mULKjf128vC6p4UrmIW2pXlY9koZjfaFcy8OVJL0vogm8A5/fNrCnuV+/yXGIxXJUUKluwaSmXb
PtLMXwU3beeF2IDZPvfGXaeZGREg59Tm8FrF630LmWwcPkwRKfKVoKZGDBFkJ5b+dHyG4M9+T1Se
/XUuutDQQKU2zasPfutVEdZinT2LiXnBYCar1VfWzdTQjXKz9zIv5ozld4BKRdkV9cGcif6bH9as
gAZi3QRP5rAqT6qoq8eMsYa1hcnv3BnRDB8DutxxW/aUtY916wlkQLCD+lMylGYAwAL+e5+Pka93
oles56BpC/01nN1VQWI1OacoNx2jstAWH4D1s0HVWW+d7WjOLbZKo17ttQZUBFj3p8nJCm4teoWv
eD951iVTwAyW0grjMcXlVseu4+6y2EKHzfwP7xMqLJt8hwTM+zmAF5PsZtISz15h07NNSjH9QOTT
XETu4YqiKHNeiShb82hUbf1YiSfUGtPk+0c2VulnqBFSHdPMBP3ejcT8rSAt04aziCYcJunU2RC/
JoQBOlm8Xd8wiabRrFd8DdMxa2tnzgCjqgRzRzeTMzgO/ba9hkvOYyZYxmz1mbQIXmK/nvNd04Qt
/ZiVVse47BDM1Z7jlHvo5wP+rzEB4piJPOT4RjajoDwM7QVsgh0e4BEtZ3Ck9nT8eaH+WzrTDzX6
hvJ3IPQv6Oj/Nykq4XVraNv/D6FzAqnnH2Sot//rf07pt/rvMtSf/8VfOlQr8P7lo7v0PNLWHOlK
gYrt/whRhQj+hTsAswwnToBKklPwPzwQ8l++QBvqU50HfsA05z+FqML9l8LW6aHgBnfmcmz8O0LU
X4X+HHakW2Hhtj0PNSLH7m9SxNYxAjZMom+TkeoMhbicxX3uAjD4hh0CxFhhOb577TmmLcZuOO5e
/vZl/V90qb/FQPMO+NzoaVFBEqf33496wjeKJO8bc1N3WsudNK0XPrNOFwMlAlkDl2l2pHqI2nbq
rE2WTR5I6dLp65JxDNkR48ZDg+Uk/ySD/FXmzfsKqAh/ZnfiN/nv7wvfCmvOsRA3PLeLbhfUHqhR
IkZGziEGtgb49NJ6d93kwCXJSyIxdoFDOi/6CcRqD5rp6AgDPrH8i6q7QfzDE/JnIuB/PTWUHZKF
hpqXyDDl4Z/5XUSaOxArGkc1N6mXMieyazZZV6exggfSx8rmfcqbpb/iZlfdwcg2HTcTc6PgK1Xe
0O4QH7VPYS5hO8eQT5ZDgaglfRgrk6p/yIv73RQmbATzNgpNB70tp1T421NV1LNwrUmKK/vgYjqb
qm+is8a5ivlPT5QWaAurH4AEhkdG8vm8y0bdqRVN1KfXP19t60v97UsTNjJfpYhg8NcLj//z66OW
BjaaCk+MVxn5pt9C8O2K2xHkhSInZMiaz6mnAUn9w2/1q1BVra/q87E927eVJ4Pf3TTVUpM0ls39
teZhZHbDwsx6g3CVaQMPUKU/LApNHOFdzOOOtaT2JkVv7cD//OF/rTPWt8HvgLCdwgr9cRisb/Nv
smMWncy7dVNeJdFoObhibCWaOLOwYszy55f6TUO8vhSKb7xDHC6Oq36/OMuKGQ1AR321J8anF+0Y
lmUEN08wG9g+1jd/frlfy0U+Euch90CAm4fjhKPx10+mo9gLYldOlzyzqC+av75CkSB+KP3OKj+2
7B/hFDBQdE//5ksz1MFN4PIhqVT5y68vTbZy4YRzpy8ehuXpGJCJvZN5I717sJ98r1Y2M0zQ8YCU
9s+v/Pt3jGwd5TOfHHM7woTf5c+WPccdmTfNpUP+YW8ZjnCn/3Uc/aUa/vPLCaZxfJa/3z08wwSS
ef6Jt5ZlYv0Z/nYBdWkzRbXVmCMgMSLrYqub3wFYzQZCaOiqPfc1spVV2EyJk3l7ajb3WhZ+pPZR
o+d7x4fvYHLmPGhji52vXW9TpnVACHaKDVRWWLpREm6atjeXwi2dVx1640nblvdE+FXKlojhmzP0
d5OKkmeDMxigdBFGOrQOOp3AgV1sCzWp9cMURFF2rR7eGeC0X5uhM4eYqcM5ceCucTl8xetvHZWd
97diaoJto+x2G8pInIolKLH0aRkAPxM9OzVcotakgvuUcnhbouBjrF77B0KTypt2qvWOcT5Cjawq
cr4UMll4qH50PNE+gWNDq29IHqgHlV2QPcQQ/koaOIQKZpTTHtlDuzNiiI592HmnuKuTt2bo330o
iDjo3Zx2fqSWjEZrwW3YgwcJMYppxZ7+yNfAWCVxm7s+4JsQVoY0gG34qXcyvRkV0WqRGMu99FiF
b1qg+W8tDeYRw79/qFRUf4h1F+wXG6roauX4GoySsdSs2xW4R46Zq3Lm/57/qIKe/sTrxWOwxhGY
2jbvJiORMECJXF3QN5GnOBMX8OiwWt74vBOzIQnNZp9beZBRBiBBXyDpwinBrqNvJEP2y8RGdcuu
vT+q2QPk6yGfLSvnwsIfyL6rx41f62ibJPxr1dCxJcJJ4FhXGcP7z7Jy+MBGO/mc0RdEO46H7D7v
Z+9ZBJFzb8WgXct1clsnJtyTOWddtcfkZUrJW9rOKC5RSZeBOBqtQUBTmtforvAn7kLmRN/o46+S
3InO22HlibPwwNwuU+Wzji0urruJOc5wqaP5G62EwtferWEDc3e2qhg9Y+j6n1DzpAg62jI7JZaF
Zb9P/f4EXORFxnbxnfWHODdI1I9kFJAx4xXmTiOfo29Al+Ln6Xaw9e0wrzL4plHVxxm5JloyfiGD
mP5QyFRuWdqhOh98UuWx021bpMS3blSXOx4BZo+pHzZhoxKcAuKGtV+xnf36O+q1aDM2zGSauXwW
KnmdBcAZ5BL9wW8JBJ0Zf38mMOfIXJzIp3hobpCsQ8xLIUUBaTrKepn2TpEjsokns09pQ7YoWGeu
OmYhByOsbjuabLljrBweJZrJExK9+qECifDskZZ3l+oU6Be5bjdZ7Oh9q6fhajWeNbAiM8rZLgDW
8UKEgvuykQYNtfIRsbE5LRpoVkky/XCaVKotYmYyf8RU3Iqkz/JrkIxF8SnJo8L6nP60HPVhMKqC
ETW2m1tmWlX2XUSZeNf8cvJlqZz2qZor5e1G1mf9HVYMz3ulPUujl7bhcQ4zi8Cl9GI8W+bvQW0M
axo5d94zMwT7exsUzKWTDGHRg3GDeIIAFHT2DvEvLI2/CrPK8gZWml5Aj3+eElZCm26G6Uq0EhOa
rcWyO90GnWnTw2wZVC45cV3DrhuGqTjQucvkPJLERdjCXPInGLpeEhDnNL9NRAyR00zNENzElb3A
mJqIrQINwFdQIQaY6vZmAtNlALKwnnORYwQFZbNoOVdeCEiYCOOIpE9ipD1gUXCKkmQ9l3PU2wJb
HN0bliAqv9Vr6syDa2uesNIal+jHsuay3JZN7r7JlsIRxRgJ7JhEUHpvkVVTHntezFPJ12mkPk3g
qdnbsjYhX80q+gvWjoYwQjLTbE7cZnFMh5+W/rVY2IaL3jdPZanj/IJMplkAy0+B92HNGy32wgnZ
uG+5Olcp1c+MZX7YSAbc0u5S/aiwh5Q7LZlgXyVK9uRshwYV2ra0gnREjY1zw072fpWGbXtISf+4
9fpROkBjtPPk0AxlKD7wZEOPswoNyOdWFF2RE5AxlORNb/UIvnbL7IpHbzAjBuTHxf9QHVzmPXAY
7NpgmUoMUpF9FdjZtDM6zxvSK5Klk9VO5Lb/nfCDIClh+M1+hgTEgDnZkztm/KNC33dgGxeDmHJJ
eyW1xcMCx7QxCeobVYg8vrATdd0XIoHGlnnFyM9iBYBMuh1lXsbTkpEk9STtZxbofVz3aUZGSpUP
X5iuVEw3dG0XBLHMJqrdH25pM9LF0BOpHhym4sh7p/poCaClNl3OHJJu9xRHHJhs9inbGUCx5PzY
9LLz7kw3L3xTjHic6HPVzhVHVjSUafSkpbBnd9N5unB95HCqBxlYzInO3lPKFlgeyPGNJjIkgtTT
g+dg7ac3czUNGDA0WjQ/BjiIqHi10qKJPk5drs9xW0TddiCr86531PRFVV30kWFvCOs2AfiXimYX
FMJ7oSx/JWssPfPxqsNYrbvz0Bk91IT51UO8Xhz0YM+YeMq6fwiH6U0bMmGL1k2PEc6RW4tV0XaE
Mk1N0HRnZBfWs11H1ZGgEZ4tkwusx/VrXnKyHxvOlV3Yhf596htnG6ahtxNDonaJ1kQLYkdVpMwg
goNFWx+Qa7MpkBAAmjBenK03cbAELOB2kGp77H0B7NEA9wEuPFrRaafDrLgkSNmczaB0fevjcs4J
b3Hts1wA54K+FCdHQNPJSuBmaTK+CEQw/sYLY/TWlac3KETU1ZDlfEEura+yZLfIb1JcTcVVrXq+
6wRZcLBBvqG+yrgBeJNhlSmmAdgOrr5zXwX6sV7ExFi2ns/tkkJM77IfpB62TzomxKBDJrHDw4Uo
b6qTJ/jbAX8v9j+qYhDBtnKD5qa10R5u5qRZJ7ktoMvKgZgwsI5CIN8Ls8rADHi0pkW22hOcuzEG
XMjW8dEx7tueZQGoywAZu+uwZaMZxtlaE2DRWJpwVztLD0Pa9dixVQsUNMHu85ILSSKnH8Zl8Nlt
wajdmRG0FYxcrFBc89B9t2GXQBBSBLijGcXTtZnBFa1mULbDaOiH5jnlYX2Bkie/OnHNdtEZ5VmS
l2XQbcTm6MBjDyGSoUTM+5jAQ9S3GeN50w6XKe7H17pv64detRRUfPrgqWclyjMflcuHqszqCaSc
ka+pdIKPqZ9Nl6TtasJpIzjWa2O/c1etjs2YDy9m24HBZPqYb9NUuQfbaxpvP+OQirYDA/zv/TCH
L0qkOsCP0qAVG9DvpmCCaPo2rTUR4KzxsW+Kgb0Xf3AQb7Sx02LX9e6wZfqJi2poB+wMoYMwgBFk
xHx6DpMta790wJvTDFgB2/aLCdL8WRS4aOAWDcur48QeDxTUdwe/nkLnLoC4220wiuhxS4ZFdss6
VFuXIJi7jz0N/yMHeoGw1S4yzE9EYfYDuudpsgsWzaMZU+IdtJOhlcJ4CbnXGwhXmsHcOl7cnbKQ
QAK+XzJuNrBsUQtHc1ZcJVq6vUiW6a00JJtMbSqezYAu0TgLWb+5wvaBHePYRnF96KIy/ZBXxZuA
DnriA647Z1qsV75aTWzZ0pBtWKfC39mgOpHGkhWJXL66oukWR8cb4p3GaAyLGM2LucObOjzo1B4/
eqlPjhYBrOPHCb37Jch0Dr8xL2+bqry1EIR+G5Fdwe3SwT2h3f3BnmZ1cmvwlhtn9NvjnMYXaDtA
ybHtSRZ8WXsDo4FLrJMdPRXK6lODQupe1Yv1FtCoTKTQLMs3blaJVtPxqs9FOjdvyq3GozsE32VF
gcnHGZijW4vjDpQrGHkcmJcnN6UdK1uS1kmljX9oCNcXa+S+aKsU9EcH9nc2oqW/qrpbScD7Xqjm
K6BJPNpTAIEenL949uiCdzgxkhM9eQN+WP1Qk4UupyuvsT/EBz1G4aMdSftDTw9wsaliUeCFI2md
8co/qoEprduN1GT+J9VF3Z3FiH2DzzY51i4uXR8rzFnZpjmWbqf2okxtSMi9Zkeob5CoSKofnFhg
h9bEU7K6gtwrLvBzuUcIg//sjpl9aNwY6Hvl2lucHmzZg25FrTtUY4QswzVVVFQLb+gAAp0ltZ1/
ax0fGnBhgfY2FuZW0c8nMOmYQLyBdpRY9n2J9l9DBXPGb/PofmwImUKF4sUXqHsxJo01Acfx3+mx
iMqlj7zDs2ATXe3NebUfA2uESUeBvAu6obmXnV35twgxignQchxcE2REKcuoNlh9HgqsIqTY2QOh
q6wPivYqOAYA3jMwdH5mNk3QR1+ofcQOBc8Sb1DtPNmOLT/NyC3R4zUeAdpxTlMmRP4STIWz61UB
7K+KFAZARVBBHha40uXnYTTN05iwcS11ZB6qRo+XmcUyZ7YvrmvYHZxZtyOoKDDbrC6rXToJSjrl
BK9s88nKdAoLgqt8yXohT97q69rYRUJIYVjcDjZnGEsQ/6rZz++wLpffOMo6YlKs6RXqncnZh/oF
kjXO67mnCtpWWCL3RWCmO0S98w33drFxCPa6mXTiXbIo/0prnD3mtCHsVbV8rNyea50n1GliDcoW
NKYo4zoBTyh1fkb/ku1nWaTPWdiYOzzydnMyK+KLRW75xcUB84mkG33nssPcrqlgpwLPNeE//CIN
BhjkExLBYiAxKTKyXrAxOLCW2xHqy+L7xb5x3XiP5Mrdd2GLxVfkLTmpNdhGujxOxr1bA7JD91Gu
qOTXpG/RyuVF++R5YOcTh2VaYs1rAgapKWFKbWaj5T81jfme4q1C1qfZPB9JtXUIl8ibL4ufkecB
tFrgRFwE1x87qz3V8Jvijy1XVyX2MFs8CKiEF0z/yIa17K4OCvbbyUj3jlmf89gZueI0Sx+FTxJd
EZO4GmB34SNE73GVTplwjn1qjRP6qKp/TrKguh+IXYW+BTm1Txf7PWGgQWUf0a6OE/x8BnXRs4uI
+a72kA5tEXcLMKWkMbVpY2xE/ZWHq9tm/7qE4xHs29nY+J7iwrIPcdNhveh6AQubFr3/MTArX7tJ
s6smUx+L2l0j1DPvS5fbZOYyi1nVxZxj1Pt8YUHnH1pKViDH6Y/CDV+bmEVdXrrhk7sIALQj+n3Y
qMVJjCheBXGJxxEbzjl2W72NMRPglujEfGMRLCJWmIN6taXuHyeQ/4xElOIt+FdaWvXRaufpDTg4
Sa/KlO4ewMVCF+U3n7EnzQ+BnhWBUlapyPjslkXtGDcSn9XnxZcCEEX3eZ65y6mOQnMQVc4Hq9ra
/RaW8fSDh6XZpvywN52xAKfXIfkwCrn+8+CmDrHpgQ0S3PJHTkw5mGZL+MSI1IVksysjoyi+ibwg
IvOBydFXe4zJsyNvsISCnXjqVWJs/QgLvR0T/GZJaCEtyYTXg+Pmwh7618kTEHs8IseMdMh07EXQ
NzB3Jyjp00RpOI23s0jEK+KwELWY+9rypMUGnpc/mJVQcjSxZdyHvAdPSbi9DBCwryZI3tvF/Oxh
2oTJwF0FNqU7JKYvXAxdsLU33kJI+CflUyZdESLxT2XTNNWtJjyElIQ54u/MXRJVFnWjWhCXN2jv
0aIjDw/vlsFPCUHVxjUf4rB3b8l1qbzbZmxt78tQOTK/XUbg5/sI8Lm/81mso3gm/4c7cNEB/9Ws
UUQfk1TnIUhsfvCnWToTm6nKLpHzp7wxeoS0WZGRzc/2mYM7mr5ZSZgTlhBBKoo+ItfunINgEdAd
gjGGeJ2GXb884ZcoGOo1S7CCNbxmbo8L+s3kish/ya4wuoz/QJY5wT+lk6QM9OuZQBkimYSeaaGI
7dIchlNp+/EZFRpJmoBo/LtCOfTx+Dyj9MsCDZeRZrTQPA6z0/nJppadH1z6zJLTvXQ6Gv8cko28
6kZMOWdrkZCWRhZDzXii0TH5VUEYOcTDLRYZKDVkBaYgObX0WQ/FXF4DK2b0bYcj7N2Bk4bdhkHc
+qrirMLdLeCu1Hu2EpF7RAcue7gPPHc+xflkE/yaIjTFv9T2rLpdkNkX+yeDwvVDN78dq6nO3q20
bWiCDBX6uSECG7rvAIQWRvJc9PP7gnl2tZbFS4D6XjlZjY196LiehEjWlRkCpA4VQcv/RqHxzBOQ
Nklf2nsLmz0vcrv0piBhJbuWwuF7qtByep84jDP5QC2UtVTIQj/KuhBvRG56Sm9KujW8McBlsPTG
tMarU5OFDPRrk9nevMfOT0JAOLZqiDZOaHnvGk2c+TDmocNPV5jA5i8IVNaLRc2u8jY9VBqKp9KH
frEAuoAYHFFifuhwGzMenuag2fjoCC4Sdz3BOxij9BYh4uI8Doj36oOOGlkdKJNn8FuTrLAdxB4+
KLKF+ZxJV+cMFrE8JhXc5lh8ijK/n6dNF4+YBQx94rL1uDQgelljeLNQ6lr7dfHl3lZL5xKyqt1F
PiZuZyWbEZE/768kVLWbAzyh+VD2B3zIfGqGHeFVtMNEzk1h1slZHvNjopAR+EZ7KoJD6pC/yXIs
qyLc8CJPtshBqK04+CZ9QSHLf+X6Bk0l34etLt0YLMEFuydAaioeY5b9X1tR9+fP2jpTK55lMSAt
18b39DlqlY36NbdAHVsd6YSbumx6c5gRHqKnWsxY3Y2d7opdNg3WlYvLCu8GVOx4+Uq/xWos8uYt
7IQF3cbHI8ggO2sutJrIaFiMDT4JT4FXnQo5lPZTAmII6vI0qmUXWrbJ7jTZXygaXYHvcnJxRKqu
bKLDQrFPDVuFHvlibJWQjtr5VO4b5sfZRfUSjEoE0Ob1L4vAqmViuiYccqfyaam7b26Wu8VOuEZ/
hSdhHuKSn+g0S9F230PcOzlFab0GacRtOe+QVUnUnyX3W900NFNyiZvvDj/1GzOi3Dn14VTPB49A
4npHPmvk7GYOhmi/3mEc0QFN/akgc3chsbSYv/51c/btmlkS2G2IW62H9Y05H7HzcqqMKOZd4hEk
cldCOu4uMivVSFxMWXmHvmWSyFKoqaDJoWi94pqshk3q4PffJXY8zRdvlm2MBD2q9RUiX2FvKEWH
nllqUmf0lX0qAiOAfSzMH70a1XHGhevjvg/zYRvXVnY1c6jjs29DLPY7e4RMWxMfwuSZTPiMLw59
91FbECMvLEXK8pOLim7YpagksYwgg2dwGtcFqzkcgHy4BykNP0GDBj4/yqWMj6NsZbzrCtMHCwr1
HJ+u6tH0XOjYWQ9vJCdu9p4x28kvPAa8/FbhUse0qWwu0wPrXybrlmq86oAUdn7R2Itv5Ax2T7OI
aDk/Q3JUvbsJziqfsh01hO3Q9+DrLpmtD72bWogL+wY140vqJ0ofQ0sFkKNqAEEJ53RJViYsqTi9
Dyd8FIcgC7kiZI/nHt+dYZ+VrGiE/03dmSzHjWRr+lXKao80wDEv6i5iIEiKDJIiNW5gGpiY5xlv
08/SL9YflBPDRTJauHbNumtRVllKAR4O9+PHz/mHZov7I1yYrMwUjLmTCBHqywUGZ+8GFQDaDCgf
WfkwbeMLrhvuO8MoDDQhW5p7u8BRW/ZrXNThLoOk81XtF2GQtok08wwtyfBjXTn+sDOSOBXbP86I
P1qlUAdSLK6iGB5NZBXBNZNkFncYZfqULGimtu/LKWytwx8R065Eor3ra7WIz0ZEJEx4dpoAMw6R
qA89iIB8OLTgaPwaIejTRWIB6QB0Buf4QvApL8o+NNBA6fS2+W5BfGp3PSce0QcZbcubyMPeJUaN
8ryap82nUrNVvEwnZ4arYRflINptOHYWmTIfGcNPmNmxcp6jHdmcIbpITqxoXVHeDpBCfSqf7ah4
ah6N7g3msNB8oiLonM8poNj02hgT6xtlhmq6alDlANDGsdg/kBGZ/duAzHe+9UWv9w920OFSSarR
XxixYvVXaY5U9dtaR+/nwQJa1FEGYSVFF75Sh8a3OLcmVTuLVA7JN/qMbeIj50macKCoURalG+rX
s3JogA+UHlg0VT03jWYpCCudQGJvxxXaHwdgwKiPffOzOkg2jhGExZVTmyh/L2FKm3eK6hQzTKdR
KDB7NQha3fAmr4qpRDHEKXD1rjJYbnur56T/XGc9St7+YC0gHpoDMOVGTMCQotEom5MP13hk9vfo
JPflHZeJKfLox5oO7HoArVuMK7IM4/Ys/oTQggafI0G2a6lhj3Q5zvOscrQD9aes2nPTa/XLgKYp
xfY6pu3xZ45kqp1O1jVBHTtvoiTn6AKVYbfs4iybDwFmL9+1aFpK69A9EX9AI8EvP9cgKw1qATAI
r4NYKcd7p0RDBAmCjnWWOzkfTY1ds7igdFGW5wpuC9gEmWPS3c8qOc25CmW3Pe9nW3lPo6k5HwYV
EQED5Hp8Bf68nxC+g6Q1At1RgkfUMtrqC3dWJf8YACj9aisirr6pE/p2OTep0LJx1oYtQw5AzxJb
0k2bieCr2zdD+BFZlsr/Yk4+a8OnvOn+ToNlrM6nNvTxtJxiAPjwGfAWwm9MIyOCx4sfZ0Aiv6jZ
Nur9RD0LZfxlYs/1BsGYqzyjgnLwwWKUZ3PWiuSDSZ+fQJ/AlS02uKBYDTryjiEM2ockXd/DMLKQ
QS/8wrEQikcXBCXZhhtVgyQm85rd6hWQJ/qTs9t7E0MeMF6GgDfflT5t6TdF1FrNV+SlanRLjGCI
wOzQhere1KUoi/MajJ22NFki3AvqVohDSaUchyUbWzMYpwPXM0h1StFOHwszrSKqI7k5XGdINRlv
e43D8TyrNWJzxQ09uUaZxZov+z7FO2BfqjDwwJ4nUxNdRI1fuLexbxv2wZlbEOQU/0EAUhQptWXX
t+invOHOgOOnqlET+WBjV+TuKQNnXbNPwfc2YtsNiI6R6gWZjyFfS+mlpnJaWEG6z8BUKOWNjtKY
5l4rBX4I8SZKSXS7/cxrEYx7HdshoQCX67spyP0NE5bAQlM6BnZgFDbVVl+PXl8gaHzfLuznD3ls
lMmXMURPzHM1Ou63c8oX+uiiuWMdfgzgl7Cl/z3g6BEG9XmY6jKabwX3pCgI2+a/fqBYg8di96X9
cvQPSNpF7XTXPdbT28emS9u/hD6Xf/P/9g//9fjjKQ9T+fiff38rurxdnhZERX6EFDVB9bwscXpd
5G3zWNdf2p/+0p/wUkv8Rk5iChu+CiU7su2/4aX8kUDg2EHilG9KKgfe6094qWb95kCvNECQoqsI
NvUfdKn1mwUwWlv+TxP4vSp+BV36AxH0BDEEotPWlvUEAm5ZYT8kHJ8ghnpnaKxRJOOus/TmXYzc
8Cf6zV5npCrXTmPQLgdl0KEuWcXjSMMZMap5vMz1WLksgwEKCRJBb5Io6d4IPMK4Dor0LfC2NP5j
A/wPrL+b/pHOTP34r+svZfOvsy7//qXlo8qQ6P8X19oCvHx5rf0h6a5souZ//6/uaLktf+/P5abp
v0HG0C2Ej80Ff+yyfP9CMwN0hq1h0UtQ+R/2ovb613ITv7GaKFPgCACATEe1/S9ZXU39zRUCSWVo
D5pjm7+y2iQUoK0jDS8gjhi2cFi+QopinBh0Jfz4JgAvNnFXJQxz8chV+ri62JejUr9T0xq7nifT
9ByCWTI9+PFeoI6usGjfakA4j6NnlpMy92V0wzlhaMU194FNmOGGWg9XVpQ9GqnYNz45lqsnH0+8
etGofbK/llfTB4TZhW6Xyp6VXo1Ld4W+TX0DD7x+g41P1e9jN0duLMJ2TrFABG10DfzD5aQNzUVK
1RHOsmUt3t0615SzE8NZcJbScNAzRmwZKCRSq7Lg76A1JFJTeBPlGJuTiViCTiKZDgWBOdBogpYu
PUABOGPYDkXd2BuyM0xF2NFJuU1trCFYn/CrtysGJrQl3ukmQrK6BH3FBbjSyKQOarmIAeFEN/2O
hnsZw49SgjvEI813RurkNViLOnsH4mqc9nbthj0nv+ZigtL5JyCrEiZ4+XLIlliIlNCH0lGwPV40
5uQYWVgENyrL42thdsXXsQAs4Isxuky1DOmyzLRvFTKC96oFyer1CVnWhfyhDK4By1TocAwk/ftM
NRoqB+4BcYbwfWSN7VeBVsJZ0IrgBBJ42XQ/vWkBXLM9AKrKutM6OK0Kf7iDH+rqO0drqnMt67QT
L3nu56Dm7JoOWFyA+dLO7wusEANfPwS+Ue44KMZ3Y6Cq+7Zq23evT9xzP8dhiy/pEtLDxrIDnhxo
CQoEQIyTm5Gt9JY+S3XjZJVxYm0893McjmwgepT4LBgeRy/pEjMRTRrd5JoLoK4yEV1Sjcp4G5O7
ngDEP/d7XNIH2K4w94FpHr+qQHODYk1yY9Rztwf4wjUlCwCdnVhvz74GoWYiPFQPc3EIeTptrTtM
dptEN1BZ54c4K2lVQDtZEYhNYooOe08npXUW9P+Tj4M2XgBFOQR5rQoFEvwi/4XsVPiQ61l7j6+D
2e7Msa3NfRM7mbPl4oD3NkTcUT8xlGd+L3rr7CwBsw/IqPR759QqzCx1Dk2b1xdU0evzEPTC/vW1
uPwcaWsRawHywx0EhG5IAuZllhLOK+1ACQrrWHT8MPPNP4Qpvqluffn6u575QQtzwTBJDk2b3ubx
1FLNyCCkjAecq6medT4aY3pgnjo/lqdIvwjFRVYI9TNLM2WAOQ7Tqkvx/eBOvbjMGqrHOCuGO9YV
ygQGWOLKF8Ye6DD3IYHX9kfTmpV9bcT61dyhn4olvP9QVW18Dy+1Dze1Wo9bHW/Ft2YHKO/1KVl2
oTxYGEIY2whEM0lfjqfE6ATcW66ZlDOVm7noy69gHUtKVBgcZlOgnmOoab59/Z3PnBocGf+8Uwo/
bagCi2uNAzLCurotWwWIQ55Pb0qnn1GOQ515k6et3W81M52urMZS7l4fwHPrAM4Y8D8NghSsg+Mf
3ZUNmDZTHGwfq95eqfFl5mJ/YrFpy8+QpxbKkMbNhTsNVPvjtzSFVmn4fxxINHR9342oulKIV00Q
fkudR0VQGJkbPQNkMOs5Mnu15eR7I1aVYJfpKSLJHSpwyYlNLfsZLGc2VDCoehZcHlJZaRPMGjBm
tzIAtbrOzq+BtmlgRjCYjwUorDp6X+FHvdOaRi82HN/jxzE3gdNFffRRU6zmzsiL6pEK3HAiuv7I
MOX5ojZCX5e9Y4NJOJ6vHqmqAeG1Q0fV9BI1fhFv06TvL5u+wfDSHKN7lE2LTxb9sjd1PUQf9Ka1
0QKoGjSoUrL6fdgCcxCVWVzmOEU8/PqiceFou6wXsh5dGp5Vdo3KxeFAMyYHl+BiBZE43QlPn2ei
oS2ESgKwOHQ48qEZTFoQQcs7UIPpk13VGuG7TIWUH81+a5zlmB5fvP6rZObishxsGHg/8jjVEc5y
jD85bkq6RJqhwQRQO4h2bSLAa8TG59oaxO1Q5yhDKJMxfsZKakSTGIT6uQFY6d6fMRg5sTSf2ZZs
R/ibmBlZmm5L+VxSxAXA4PqQ4ru7n6PudxVE4olUQebx/fi9UDRJ4igmUCGQfm+bC91PwuaADK65
xUIRkce6qT3fD0tArlVS7TKEASjaTWjCbeHRh0jK1+qJaX/mjIAQy2Cod2AUJZ96dVsDzFfqA+Y6
5TYT2qdy7h4HR/1KUW5rzbPX2Pqpc+m56SWqUTCBiguHVwr1SelYjVmUB33A31opwRb4Md65hua2
m8LQLoy8HPjZ4gqDrA/KEh717s6c2n2rFZ/p6DsnNvyz41liEKsddMNyn3668tCerHq3zQ+gueoL
Vna+cxdGz+vr++eXuJSWOG5+HPzYpRy/BGhGPdRFheWsCN9FatQ8aCGW77/8EpMbKKvJMRzc+vTj
l1BuTrPKHGgHGvU3YNnJ5Wwm5Ylfsoz0ODy6AMyokAlkYgxiw/FLcgw3FNMCV6gO4p5ObXvh461G
8wx2S3ZiJ8olLxYm1xAM5Sh2QJmybWmtoMQQD0ZYH5BG4zZr0CW5C0czeq83I1r8w+iMW1HG+js8
X7uLkbvKl0kT4aWhJlfAk+cKrSYM43ZIgKCCHbc+hf0WLvG+0Zty2L0++z9taebctGw8aKiYEKF/
ihuUxCfdF4d6gEK1s6LSGTaNVSv3pmlFOYQUM8q2uutm+sYaGoX/btH/haQGkej1ocirbRkJ1wPU
7yCpCgyYjr9Roo8puoLTwULFcUsKCgZ+sZB9/SXyQuAlMBhpYhnEMGpYUlo+OQ5qjkF3GHJKDPUQ
Y5WrItQ65fEf9WwKyBSMb/9YW0/dln7KYH68abnukr2gMyFzbTEerto0qtGySbtb7jsxQkzQ/S9R
+9fPIgzNNupk2R6gqrs6x6KXToTyCGRM++IWeCm//rNlwyEyAn73P6NxpeMhsjHTE0V7iIymueYQ
yW8rMXS3qjpcV4phQU+dwncplJG0w4kC5c7+jEtHf64AWk+2haDvceJzy4msPCJpl8DxiRD3rw/z
oKDDTcT97kOvQaXWQuYWFa5Ni8ziPklCeEpl9auhbXm7QOUFwrDQBKWJ48XW5ZHTgRY72AB1EMhq
8W8FSnhi1i0p6vx4yeJBRmaA4dYi4fA0SCMhVNVpUh+wH9DuRAfYcMxGnFFNC7i0k3w68Y2XGXsa
5JbXYcVEvLaXuoEjfWP0W+PZbatD09B6RxhMiKsMVs694xZAjoXWdvlWqEVAauBEb+MFCr/jnmxg
/awVMBZODGcJ3PJwTJoLiKQickpKcvzr9ThfGswNN5XAfTP3GQk7OnqARvxY+di7vrahC2FfuAvw
2sprd+ncZXvHj98WieiugONUX04MSb6wLTNE3gI1fbF85D/HQ2r7DBEH9BvbfgK2I4qwgeIIommL
pKAdb7vcHa6LCtTNHugZTrtR0ebaztYCoBAIuA83Shm5GB0ZDlwgxe86L44mHUx2qmo9JtTVn76x
L0eR574p4ZnASEgk45HiFQeIioJMdujtPED4G3WvcOuoAAJ30WC7NhLGrUIZY/HAgbiitredGdiP
+jxw9+WbZtaJ8+KZIO1Qz2AaESlFl0T6qHXajXSly4OmVJjHlJ06eBYWP/2pxfPc70b8Ca0GyyYD
saStg2UiErXR8rv1vNg4VVZ/BRKKxVBQjQj8VwX4DhQFkDqbQ4zqd6CYzYOV2gUobTrGv1otZeG4
hsrNTxhkfz8Nx2nrQMyOe91AHIZjaaR3PQ3uz9FcDvevr9FnJtg1uLqD7nW5LcmB2g59WDupcl1M
NiavGR7ZY1IpJ8qLzwSmpR+oWyi+0I0xlq375N5ik5n7nXCuy7oz4DqMQBqpEqO9UUJ3ckkEzl//
UT/HeqCNi2UvSZggYZXel88+KL+hv24i0XxU67KFUJEPebkZnA4yoK4GNTIBIFrwE9OG6Xve+220
fX0MBB05IJGR0XpClILj0KVdcvyruTYB0+nKa7C4M/Taoa+CPX3GFmHs2f1o6u3wjsyOlkSYpO34
zTD6AXkniknN7Ui9Skf73QjNaxA5EBIy10Yue/ZDt7uA6zGD/dJg3nxQFWSCL4EFq5cKyBIM2ruW
Se3Aec6bFHhYvxVWOx60uUzuYZOD4TBSiAGmqiHg38xODcF5zg2MHKDK9Hszs5WvHQbadz3O3hWC
kWX1rW3U4FAMI8xzqwkwk6/SRgNymdrn0IYm/SLIkrG5bq1+HM4Qu82+TS20i207iDlGlDbr3jaQ
3/2tCyUTN4oOizr45gF+OrMQyXc7F1WwGeBwv11oisgZCNxwNypZy0USF8OnEhY3xlYwHDAvxG2v
2kF21D9reoDFUq+Y9LqCeUYvIdILUJYtSOptoao5BLjYRefMHfXuvEUepEYKOA5tF8UBKzPQ8tOI
YpgLuKDvkdUuimjXIrkTfWsTNR+3QNZ6YxET5jARCIzlZ3riIJBbuLWTeRlqgUDT+x5a14a/ZafB
BuYtqmW2onfOeY2ShnntO1Y4QwUfo/HM7/COuXXRdPN0v+Ffdw16v+fNwtfIY5hbmO0NY4BBWYI9
G2ZkQ7VRl4iM5vCQwXAFWXzIoANysrYWFP62WDxyaivFxclI0gKyp8ap+Q45tJQKFrCSB9GbdYfC
QAPzAywMWbc/cO3Ebsoyq70OYzDe9LTAoBq5QX2nZDpnprBScWcN0AwORjPaBD9wORncfwjm+xmS
eA1FQcx48zaBs21F2HBNDRGRRry6pROppB1aejauhI8N9CSuP8r4uehEOl/majEpECv8+hteAc2M
9P+UZ1tttjFxSIK2uG9RU212k+HAIkFXQtO2FiC+W5zbk7fBXLGC1CkFWt9VJXAbMMkwbYraRYiT
riir2vXLBg3sxsFNYAB/PZ4BhoWFktU6oupoawJg78cJJWkMjSd3H7jgy1CgBMB3BWY3BmZexMEX
JIxbOB96bt8X1jQ+6JOwsjMDa2BcjUwV0soYj8mDOjYORyJmLyFmXU1/i657f6cVNOI2HWc+bNLR
Fd+tZCy1MzQ0ILrNUf8GYHjp6WnBLh365hzl71C/8JEHibaVizLyMJTxO8ueIDP5XR0+IBSnXYHG
WDQlgjDf2I2GAkjmlJ11USh5+9B2bnQzQl7KNxEEAfxtqBK9b1UHHWYxhm667+YB1PSMAkewK41+
7P44RX8J0/D/m+s8x9GTuL7gbf7E0Sxicf/590X+/djw98e//6fjr43XvMmRSR2MLI+qwl/QBMv5
jX+mT0JrmjqduvzJXzpr5m+EVhfEAu0aJGqWP2qKrg3/82/gDBZSn9jW011ZOqW/hIQ5PtgVes+g
wfAbl04dV0QA6NLR3kNxhN0K8nL6gJLieOK++cLjDSlBjG1uZsOY2/uwrur6LYg1NXgIQIL//mSa
n7nPHh+efw/fkApNKPlQqMVse+8KswGIhxI5mGs9NrWNaqjwQAwd4urZ6y976cdI2WXDPToegpyc
pwFOtGjbIl8Or9H5/Przj+8B//yY5Uc+zXvcCqMpd8LySiuNa00bjOx+UOFjXE0O2hKeYs8WVqNT
Vb59/YUv/SDpwlEuagz28sI+de0RVRt6dFsD05do//oLjjOsf37R8uInvwijvEFtO93cD0ljD8Dj
qeVsSzjB4ZWJ56m41jpoxtuqqfIJd70U1OsZ6Oe+PpHhSXWkfwYgpXalnTVQfbAN64IAagdFcs/W
td/LRMesbFMFQ4/f2mQrV8WAlceeAIwFPbwTSMknktqX5lgcT0EaoIeCSRlTwI1/q9cFHJ8hOvH7
Xnr4ck95Mr8FO5U0pDX309TYHzkp0ajvu/jm9a/30tOl2JA6cWQ1Ot3oRI+iR9S6i6tcAet2IvV9
4fEy5qVQBhO0i2nul4bgeyiMyFah0L0u8iz+6k+npsapAkuNCtEv3DjnvTpSK9pZZVHYK4cvRQMx
BpozpaiIjYWBV91kLU5LVcVW2r0+/S/ENhkulrn4UcRdYKPC3VT+Wxupme491DhXvWwh6Nl3U1Do
1sXrL3vpY0ixR8STkhdoU3g5VzvrtoEb2b6nKKL8vu75Uqih5sNlHI0yby40TF0CiE8IXSVNfeJr
LM/5p6zz90bXl9/1ZCe4KCKknZh8r1CAap8NNdrh+3SYtGhXRaHhrnyNfvwaHckDZygV22vbTrSw
6otc3c85zPd9GWFEvW5fyw3JqugrXx8zB88i8CiwB8Kb3Lbch9e/xUtzJUWNIRkdjdY/slfKGO3T
prb1q8CYiupDQt3v16A1/3wRKXqETlAmjl06Xp0a04WSzeqNiyBqeqIW88KCFVJmUfjRpDI5ltfB
sIGjH48Ggu5FeeLkeunxUvjoerug6GVZXo/3wANXjGxv4OF0yiX+pcdLwaOL9HxC3drxjAaW8z6d
nFHZNOqEs+zr3/ilF0j7GV9jE39yZt/VsiqHd4oR2r6OIWDernuBtKFtARtXU0bLQ5Amem87DWWI
KMC1cN3jpY1mT7VOvcS0vVI32ugclijt6jDJBnXdFhPSuTxGXOmhJtte0gSlcdFkAvJHTJfv1Nm8
rJRnIpIMv5mCOMDZhk8M7BfnBmj/tn2bKXNvXQatnyX7MRBT/jHN0B3s8mDIT0Tyl3IeIW28dAx8
u5gxtSxSJy0vQ6XxoU0jkUFahyp6bLSbvI1n6N+hVWZn8DID/NWMQV+kPlqrWzfBi67004iMXQ8S
9Ynie5SIELSgIOxR8jgFLJBADn+HFxnrYvbtGFUCbzVdndGkmDW/b/dYsszpObIo9nQTNFnxO3Y/
Q3ZuzE5uHkYQwfk1BUAn/ugkwjTXLVW5M6jjGFS2yTR7MG2M7aCjk9FkOP2t2gg/xPmfHGzoPM1O
b1ezB5GesqBOMZsWpLFu7DKgzcljsyyGCPa/7TcIfM3uYzmOQ7Vu8JoUhdIa+blpjOkjKiXqGPTM
qLyh7vB91dzIwPZOA1YVx4HhBeXofDI5mWEIKtm6I+AH2urJzFd6kMeKYuPgk3IL26IMluGyFNVT
c2KHvBAhfnRFn7ygiRDVEGPteO00YOjqGIBRvlL2IVqEAldp/Iw6TDCx7imDbyUsVbHys0ixDxAY
unqQnD1kNbAUBSbYZJupQ1Jx5bKSMozZmJOqs2p731UAzKypD3azVSi7dZ9dCnCWD6kwxpjWa/DC
8mY0hDZWXcYn4ucLJ6fcg0cvETEf0mxv6fBQN9XinT8VYt2iknGq3NgKR4uK2RPceXF61j4gU3Mq
CX5p6FJWoVllboxpMHuBPbUIs+Iuv0+rEMPvVRMvd4xREG1LvSbSKX7mXghk3XY+uBZv3dP14wMD
cGStDn4ze5UWpWeNCwCmN4357PWnL3nJM8cxvLGj4wjJjnCecZ/x8Jl95NqZ9GcGhqe51w62tW7Z
q9Ky15HVyePEHzydxf/WbYt4rxlFsu46LjeIWmwUDUghA9pipnXhuCYV+4m6/+vz8/zaobt3PD8a
Di++M8edF0CIeRNh3XxdjumqodPjOn44B7WfJKhAeFUR+9oWenKztcMReve6wUsL3/SDRQmAMk8J
cf0SWcP2qvP9dNXCFLI/APVRBQFspIcRGhyaex11gfTGRD7jlKfDS3Mv5dIJ1tdV0CO2PQbdvE1K
89Pk0jxaNzfLS5+cMmasYP3r+P2+ShFI0hvEOivX/bOY/yIU4KWhS5tWL2MDoLsDDylXPtWC/C53
MYZcN3Rpz2IQUStKY/05dENUYmPSVl+54uXdajp+54SIUCPsqKJOzdOb9RMjHVIJqn8ghng6LUU8
FZ0Ee1BL/MkL/dVpl+Fb+MKhUiwQehgN8VhFRnoWRMG6yhZEouMVg55L6kQBD3fRc/JSGzx0mFjj
qvMVQ4Tjp4+tbvtYM9M7bn1kFaC9bbTSb1cdUaAGj5+ehWgIFbra7fN+RnkgjB67eNbWrRgZUN1A
2y+LEFPvLAmNjWWYn5S+ESsfLu1TTA1rfULCYW8j64wWT/Sl6eZm5cOlbVo17hiTTXYYNLnhxorp
gHe1sFc+XRxPug1MIYgUl6G7nXbd0B659e0gPcG6eCHEONI+HTtDoIrsdt6s1UWzmfHUNXcKwKJm
5ZqRtqrAYh2zBaRxJyPLUS3XS9NbdFO+rYpitnyyRj5+JmPGyUoP/9KNGw0pu3halVByez2e+672
kSifzM5rXRAOsbhrDP1u3cDlnYoAfDZNSutFoXIgPH6aBBba654t7VPscjNbQ4TGi4fQQcjPfCgS
v1j3QWVkeI6fbo3GVecpEUCdNLavbFGdwuq+sBxtaZ/Svh3KZnSUfZ6O36NJ+yDM7AST4aVHS7sU
4fdA4byePB7btGid4XGMkp0erAu9trRP+8BETR8ICRYdrvrRaIkDmwZhxnWZhows76pUqKlfdF5W
IB5ZjPbXMCr9lQtG2qR4TVY2GCN05qd62mYZNrxNcqrz+sLEy3RIhMcN7Euz1isQ8rt2mkC7ThW/
/LBqrS9qFk8zMIFoIKyQiOUY4gSsZ8NH24nWfVJL2qOzgXi3HyK/X5s9Kq3O+AmN5tt145b2qDEY
I7oxPFuJmwejm66RXDpBinppwqWMF4ljP2j1oN2rvqLgVupfob667o4tZHaeppWlPStC2aM0fJNN
9ie8oH+NDvBX2VFY0hZVQvJ03Kk6Lw3zO9SRz/wsXBfJLWl3GuUAWJea+r6Y+/N6EG8Mc90Jakkn
aDmZrVWU3O2sLLhyitHLa39VmxWS3PHajoAihl3HoMvs3Yw7QGy/X7X4ZGhx6sZ1OSd8RCNMvtaj
e+fM1ro4ZUr7sav6ZJwGq/WmJtYeQJsKLwYMuVs3cGlH6rk/gs1zW69RgBKIPDl3fffjumdLOzJJ
oQHYmqrszYjsVlGtL9DMVx5sMvychV2BC+VIRghr3JiNoexcF6ruuqEvkeDJNRTrGLs1zF7ZV9Z9
XewcKsHrHiztyDAIK6MKp9brHMAcAyykjVZZD+seLu3Jgf47ME6/QaO/PMe2x90h8d+uXCnStqy7
Tk0UbEL2Tmre6l35LTKmeuWsSPsSKNmkVo7b7OtMvzV59tj1K58tg7q0IbJ1fcR5bBa6etU5QXyJ
F+KvYfn/jrAypCtsjD4ln2WhmDNuNGoM8Sdcl2AthqZPF+HodgYKtuz8UZ/aeKsaPgbaGGxr0brQ
YkgbFNSt4dPvaAGsll+Uof9AAf/dqqUoG/kBYFZrS2deui4wd9iFRZsFzr4uj5AV1uqwt6npjgx8
HG+7Qr0ce9yb141c2qExEriGHeqN5yT6dQrgcA/PTqyccWmHohMLNrLrW08t0ztDSVEcDdclKT8x
eU0lnwI9a7AHM8V2yHCU0PClXjcp0gadqMo3TtY2AAysT0EzXka2eb/q0TKwaqxbP0HeH1cOLR02
SLxXZxi3rENGIA90vIcKPPTcHviORxsGdfK5gEzcrGv7ozt0/PCuFE0SakPtFcBf8ATvauWN0qvT
23UzI23PQdGJikbHF+2n7w0ZHGDsr+seLWW0LQcPUPGi8RIreDuW5YWaZevWoYxt6vEQtOLUQF69
xwiwHwKxU9L827pxS5szmg0fhxmcA7Ay3ibGdMicU2nn8tN/brkg0HT8MQeFenBf4g4TIqTabWrb
iq8rqxw3Qyzgcqwbv3SImkk+5klh1l4a6Z/T0PiAd/u6w1+XtugI4jG1bL9m/wO57xvYIFpvrGt3
wfw+np1AhGZU64KBG9qHrFfyjaGU71dNisy/R9KqTGo1bDxTRMawn/UOi7Pcwch6XeoipH1qhEHg
dA4a8vOo3EWZgG+w8i4uK7ikkQnfFc8eTEDdu1aNbnzdWteGEtIeTR3MMqoenwLdz4SnOKK909Bp
XYX0FTJeU9i9amIyyMDVedrgXePpxkrAGOo5x6slw9WtHZuw9vK+VDdqb+NOFKysDstYqLY2us5w
mXLC45t+Em9QAl63h2QUlDsEMGSqoPZsP4CFMk9v8JRZ2TeTkU4uq0RFvbP2tKK/1bXqqlbbdeOW
0Ut1RHfCGpTKayznQ6TVd2lSrbvEycglfzSyJCjj2rOYGSR1A7g30y9KcPydPsuInsVYV4kLt6Jv
A+m2FskdJLJ1KagM51FV7lm5qVZeEOlZvBkoVOw7xCxXToy0PePYBZUWT+wbd8q2TmdZb9NInVd+
UeN4B2EGbGEOqVfe7NZiqzUG5nrByu65DOVB99pBxqhguRQwdRNi7YRj08Zx+2RdDUfGL9hJJgAs
1qVnG+19FDR3Q9LerzotZNhC4E+DnqZB5dm5+zkvBkiPC5901cN/CFE8ufcDK1bdYMxZM0E42Nuc
oh+KPEa1sv8hS99MSYeoeuaXnqPgu7nthzL7vXPtYeVl9wfK8sn4tQxJp8FVSq8OpwYBISve8GVP
Kcsti++ZFEkGG9n2ODoquvlel1pwwy3w8IhCrIzrMtioTUHfNTiwe41hB+1Gm0XyJZnGPFj3bVUp
Cxij2qqHkblBYazYRG32bky1dWe1jDVKRTFkit0x77lTnk+N2pwNaRGer1qVMmYTiwJ9KtOh9LAO
nT9glxqcQzUuTymyvfRZpVijE99NMfFZsQqqMEDB+MvYYGeOv+m68UvpAE3EpMhLjAULvRku6tp5
F1bpyp6CDDSqKJk7SpfBN61j5zPSsOM5XpD9qqnXZKBRqyqIq+gm9mfoC2wsoC/IkCn2fs3EwKk8
jvL1pNCjT3k6FgXdBreISwwzTyzJH6pDP+9WTdaKraIRqK8jCq+3ksDf0C2O2bR2hL1pAMs+Oc/K
abjvsia90Btdsbw2DCvzAYqbXd0akPfre9fOrPOEvmRxHie5YW2QYaIYH4yVo+JjaMRV/W6osNzd
qhgYJF+KMFSqrUViKXaaSa19b5fY4+1SjSrZFiW3drzoKsWJPWFj233hF/EwbTHNsM2PCujY6UzT
48be6fbIM4c0auezANfiBradmLuzTIhx3jU9pi+fFxkB/7Y18Kb62mhmVXkOHiq9V4/83h26VOY+
VnsTg1xb4GxoTVDyzwOtCNwr5A3hhanVLO5RWR82vbDqizJq6tlTC9eZzoYshRrf10Zg7nt7MChh
49lgbIMUX2PyWdedtk4d6fYmK6JaezPkfuxepLrWGt7MbA9YWSf9xTwr2SFJuVt7oChj9Jn92p/v
Uy0u7FVZiCZDa2o0EPq+xJ4vcYLufe1UMzXU3GlX7VxNBtdUeYTZzuwWnkstb2OK+Cqcg3Wcm5+E
xFRmzsS8uPCmAt+RXaEOsTdWGHqsumxrMrpGw151VvS49KwA+cg9sgvIRtiKibTequ0rI2xazHd9
JWwLj/7A70NpXJoKBqnrni0F5bIb6r7C+t1DxBX4TtvYY4p2WCxWVfQ0R4rJvVlhEI/oqocLxexs
7KLSaW3ic7CuBQ4r/Di2ZaPRWUmnF55lhnihZMpGBLger5qdRTj/aWlcN/yJK05aeqGVPaLycu/b
0bod5UoT39MjHFPBuDGT8/A/vfRNbVXZGu2k41GbPZgpjdqmB6B13PiKm2zcVCtWzok4fnqtBrqV
0E72AhHHG5Rufrfi+mHdfEt1qxjidZ/bauFh31XiKDxG54XeZisPWal0FVqR2uEe23hBnRhXBjcr
eB1d+2nV2GU516HMU00dAxIEVTM2nT3E+yiKViYIMt6rtAc/ngOOcHo0+J13mrUtlUH11o1dmhls
jCZEA/MCoit2YZbem+3Gqv4PZ+fWJCeuRelfRAQIEPAKZGZl3ctVvrRfiLbbRkIIhJAQ0q+fVSdi
Io5z2scT+VrdzqJIXfZl7fVpwHGu+vxLtdc6TD2ETDMW+2SLWzal8VfktP6qUjBc1H5dkcUulyBX
xH0oZe3nLuvsqYhNcd3pe2lRS1IQCPn7GTBw2TcryG21NX90oHzf7v8SPRUXx1eik93uyJNPkZ/S
Hwxq8x9BArt45Yu/OMDgjjoNbBDqBM+uLTqLakqauHMu/0Pv8Ddzdcml8AvjpuBuA8JwCmOS6jcl
+DY3HcyIFBiQc/SGgbPHKAL7pUUUJ6qmr5DUHVmU5/N13/6lwS1wvzDTlno6cb1H3+Tg0u86wua7
buVenKWYAqaxHRDdOr+wsokk4Au1ZJMaj9f9govjlMZpQBHj/QLuTAJAM+8xGeZBl4+vXAIXZ2qI
rcY8LZlOKajOAh6Dg8tg5ZyB2HbdX3BxeNA14O0T/AJvCUTRwX7GbMD3qz77UoM2GulNZcN0UqDW
N3uf/gwmv/LBLyVo/RLg+i0Kedri7DgScUvI+oes6Dfb+lKBJqMo7h38SU4m29ZGRHBMw5jKh+te
ysWZYdio+wTeryeYGpUHywhsmXJ+ZUR4KRRbBxieZ1MiTwj6H4st3I1L/wcvl9+9lYvN1O/oM1I9
w04c7sS3yajLGuwtd90ldikVc4LychOpPMFfDOaZQ1kut6wAXfa6jXQpGMtAVU0pGNGnIp8GGEyV
NyJL/HWb6FIyptXU913Fp1OVMXe/apk1hRm2l/+9Yt6P+3+5ZS51Y5UTHrbnuN/HkC0IrOK1rw4w
wJznA0XsPP3837/mN9/vpYas9BRGbWk/nwBoNKpmuRneF39cze11v+CitiYjvsJDm2Nt5uTVmvhD
DzbodR99salgLmEAv8Wzo0qVt1yjlB9s8ifaye/ezMU9PGExRgKqwENS6O4DrEzV68Ty66aZkM3+
GgDBszqxMeAz76dk+QKMe34yPC+vfOkXu1ahugDb62lEMxxViXkpX6Ks59et+5z8+ujWm8kDMD5C
IQALpwbDh8tfYazmP7mT/u7FX9x+MKTpOmX0eAq6+Iba0YMs2OfrVszFvZdtMbrVmBDE4OfcDfWy
2u2HS5fr3DCSS0EZbDeniXXvr12VHQqOa3mWNLfXLfdLQRlgE3YPGg/f9QxlpwQekHA5ufIOuZSU
VTQUPl9Rf0ucSXw7cegRGpA7h+26FPdSUlZurlOIbMdTwqhvS3CjnmfM8113wV6qyjzlqCO4JWr7
pN/n2yFOYvB6VG7/8PTpb87jS2EZzVKyU2qxdCicPp+WJJnsDRfboo9IxCw55lVG13bJx32+jzyy
gntVDIv8i8AZ9mgpCecii3xeV0CpwqHAR0I8ySnfSSOXxfMm9KwL3+bOc3ucFO7cxubD/j2VWXa3
qcHceg4HxrSzDh8BDwxWx5Jn4Y0lmG95Ee8+FW/w21Zri4QtC/ivGhzhGMrPxwFY89Di/175Q0q6
ebsu1Ls0uIWucSHvA8mHvkuGx60S1T3hpL/ygr1kgM0ReNRZvMHzdY9/ULK8gI76fNVBcCmJQ67p
ZUSdOKUBOtuRZGcyr38y0ni/f/7l6s4uThkLJk4f1l2cFgWvjrNegeEDOAKqh9Yhhu/PtKIju66G
cSmSS5Yqp9mWi1OkgCTJhBuPQY39x6ve06VIjvnOIkdMBYC1GWujLnw2A/nTe/rNlroUySVxz62A
8f2Jjpa/QlWdPZUMnIZ9SKI/1I9+9ysuQoS4qwp45S6gOuypoC0zi154vWkU28/cYaLtD0n1b77y
/5wa/9VdhTyhtxsd+0PPjRBHm+8wCh6i8cBlKMFd365tO12K6HqG2kkHv/sTnUgEoRv9jIPoygss
vYgbIph2oBAwiVOCDjo8eY8mTf5wQP/um7iIGgogbcqAGdxW9EthztW45se5rNA/p/0GG+fr1utF
7JDjsynnRQSrCxgJYta9/1ItxXWjrcmlkG711cK518OpKHJzhOa6rDuWXJmsXArpNo5SZGoTduKA
mRzV5mVbVvy6PO5SSRdTlYxjMXZtsvHbuEvrbKbXvfNLDZ1P43GdDT46hOzQVctRcnJdfnipofMw
QuNrJbpWcALr4HcT4D9xZH4TZV5q6CArjMEU4V2rBrfcApBuTlGevl61DC8ldF1esM2nERY7eN4H
pXQGJ+wxO1736Re7NK6EhmNyxE8FX9UdVK+fwRW5zhw2udTQ9bToo41Yfho9GY8W9KObeBmvk6KC
R/Rr7hD5HamQ1PzEh2FpAY6/jwq9Hq57Lxf37j7EiwUSrmqNzOA6Toj7qDRs06977ZdSOjaD+jFm
U9VO24Le7Xwa9HzdJX4ppfNs33vZI5AajeX1ZKe4CeOfmIa/WemXSroN6vyACT9sonWba6jGGkXh
KHzVO7+U0gUYhq2bURxTS9I3U69mMLv0VF0nSAPa4NcFU0mPmQuRVxi0mgOpy7HTd/Mu+HVzkMml
OZalUzcVS1q10gV0xmBg/idR0QXN8P8qGP/joP3fnciMhgQGTz07JT5Kt7uYyxwDRj28PN/gNjSf
eF6FtAY8VeYHwNuZaxYj8g0OmYp68ASqeDkElfTkb1nkZHuna/Piugr8pQov5Mwtxm7rYZro2MAL
Fx4TWXedjwJI3b9+aWNlUqDT8vXAi10f887AsTgSV7aPL2U9qSNpAJBlPaROMmg4zBsGNver1nN8
qeqxboEJT+HXgy+SUItY6KYQ151+8aWoJxeWRumCtx4kDCCAG/sZa3bddFJyKVDcoyWBlYp5z4C1
6c8cGGJ7YKtYp+uKSpcKxYlzQ8uEFe2uGcWd4weQjlhOk/S6dPJSoqiNsGHrlD3YmamDLDPXqiq7
rrx/qVBEFA7yAJAch+TdDs3lC4bvs+IqyXxyKVBUxZatncGHbxZ23OMK3sA8kuvkj8mlPDFjFgYH
gJMcyJCoJhXJUKPI9O2qA/xSnziLsozjtDOHjTBZl1GEmbw9i6+7My/1iT3kw3EWpeYwQyxVz0L3
j2ORmk/XPfv7jfdfWVfmlAKpazGHqEKrKROhP3CfX/liLqIsrl0yo7duDrAdJc+T3MU3GofiqsgW
YMBfHz0KSi7dmNpDj+mZtnIMFA2CUc5rXkx8qbAJGIPo+IbAqlDk2yrTV8nIdePV8aXAhkmUlGeV
2QOPdVzvinSHroOM7n8/+b+nifGlxmZMxELEnJZH2o359sys5PLoKRn1MQNGfLvy9V98ud2Wdlky
4I/ISRm1G8n7ZtrtdXqb+BJ7p1hXGEPx6X0/8baE2KapZv/P/35D/x7OxdXF5SoGXN7QM+qD2pVv
uFyGdpXdVackuK+/LstKZbGRea4Pm7DbUbKS1DAwDlcdk2C8/vrpHowdGgA7PRgWxmOyio8hGfLr
vtJLQWJgMgszaj0HVbKikeMONjPX18nnwWT79dGnwhemKDt1AO9aN0NQ4Gkpf51zU3ypR+yybNTJ
QNWBm4U1AUj7poRz/VUXd3wpRrSJR8lZ9+VxGKbwFmK1fxri6U9W8r9Zj+X7z//rEO5S5xILsfIh
1wnmUd5vJ0WSP9UIf/fpFxs1SxKUq31VHbMIpfMt+j6P09tVG+lS/SWQnXbgZwAXCRDVCPgUZLKG
7etVakHAPn99L8k4p3OIdXXMlZwgcxx2yu5B8ZvK6/bqJYhSraVFyKeqYwUq2VCR2zG+7tqOL8Vf
MOJajCf4aJkhWH1XLEzXKWPjS+UX+Ay8Y8VSHcO79ZEA2bvJGGi4V32nl8qvIR6ZCX7OWrhw3Uxa
PYOZ+Yeb6Tcr8VL2FeeQ/aRSZi2F/GGYovts4i/XPfVFkpvDRojpdMpaQq1MTpkaMXfNnLQfr/v8
iy06qWQZRjsXx2xOwO8K2Zrdvo/q/clP8P0Q/H8bHnFxsUl5JFRWuo4epYrWG9Ntm3xci7jvD5hT
LTpw8oJjDyZ0/x/J9X/ITv/2S8mv+6vwpJu2YRmR4+wO0Lpk5CNRQNli141H1u1irJdZAldTT+mC
u30fvJ6K8zwqyuQRifUgJFiBYvNn1vmo+ztNHWR3UwxttajTwQfnagQ5arkXNCnVw7Z2LqHnPcoK
MOh0AASe13Fa8bSvtSkUAqGZ4qur82qZ+79BeZQ2qTNRcHlOg4BlcuuR0Bd965fN6UZ4QNpeYSHn
Nl7nAogfWGV7vgNlllQ2olldeVjDi5tECQrre4mapZE15gpGiwdci3n6qIhE1DsUQ/lTKokfa7tk
WwsKOCxMLd6QaLbNEX4K3u6gLok4Xae/ZxRtC1vvGrm7q/MSaLW/Jp6J6jvwkAD9YJAzzFrWcPsa
/Jd3Gd2NCtLv9QTTqLVxjq+JaAsMTnaHgJYNOUSk29emK7HSqmajzueyJVvI47uk3Gh15AAzSsxX
LbO/ASVgagqqNvowxJaXbcxTlzasoAuisFKWbSlhgFvvS0+XCfrNYWZ9ayokh0WDCsnez3iyZdJF
XRJaYG5k46cuKxA24iyh0t7i25oZr3WJyK6ukmiUrZUT+boYoFqdD3vx3fLg06PScy4eg4YB5ye2
kKJ4TE2XpvcgTpa2b8eAGZXsWDmbwBEh0MKOD5jQKPF9Kc4VHq6PgQ8E1RGuxojGZDwHceNpurtv
Syn53DfzhmLwucAEUvWW7MW++macMpDE+jJ6t4Ec7Ti5CFMsAaItOOgUdrMHj+9yns8kRyGNnKmY
SlYLKqojFWxqZro7qZF6+2jd3iPLbb2L7SoOTuOMeqRzb4e3fSf9VGI5zMQehzRf92buWUbgEsv8
CGTgysq/SgPu6121B5RpWB7bXddOGRTz6woUcYIIyhgAThtQ4NLhJRGlpkcYrIj9biIuQVU7NvBW
C2gzm63HuGXsV2qgtaQwWYtH+42MEWZm9FZk6rXIZVK2rFvz4RtynxIYSEim5q1dh3xeH4WNe/oG
edYij4MvMCZUzfGcA1MfERDbmRPhHz6Ns83aTEdz9rhg07LDpJgnZyWTYfnMIgm+L4430dO8LmRW
qcfYGJF8y4auK33d9ZXsT85tW34ba57NXwZHfd7ANz7GNHrv0qSCtXNOx++dcb3oa7GI8lue0kV9
xnQ5eKboLuHugpp+9g/Qsa4l/vEcZd/nQW/hLIny/k2EGPBGxbCTvg8ZlvlNL0h4NFXcH2OylMNT
qW1BD3HJFfuwCLaHZ2CGNxKhEw3fgLJ9dyKm59WZafop0LlhdwNdUn+a52HsTgupEn1nF9DmmyFL
M/JXSUlW/ZM40T1ihDy6RRspfMcAgawHl/dtD4OgqN15KN0tGBJbuIF5UPplrHhWteodTvpSeDZO
j0nf8eTsZm79IVrYsN9UXsf0VNBdxJ9j2onuA1uqXjXKmwieiENcrRhVkHTdbrew5vphjYOJz6mi
avwIcEc3P9m8KtgxZmIuWrMP4E/XLi81O0I/neiHpdro9xGeAFPTob7kntgeaxwlbN7dgeYzoMBt
jG7VdicGGBwfu94qDDFExda/sXKtsrNUSlFgQyNNvzFWDarpp1WYoS6npIvBHsrS/byOcjUt0Kxx
1Jp1Ikk9jcGpv1JT4QnaPO4T2BnueAoe9auuhz1ap8P0bslTw9AuiMfFYTDtkCvtvpLYOwq8Wj/B
lxM4BfqAcKn/0WELF80wMiIBsnb5/NkvaQ7CNeIGWJ7VqQiBn53BtOmbB59OdzVbTLHjvA/KzXM9
GFzTrkbFe1u/i8SY/sPGQnUHloXGrSBgWVN9GPFR79+mMlYf8oqi3XmYHJF5jUHKKT+NVVKJw7b1
6ejrPjFluHP72qPQuAMvVd3EnUegiHE2xs4rUGtRHTTn0SvNhSYty6iN2jXekqotfAjDJx2HdLjZ
THDVyco56trFkc7fpyB4PcfJOvBXFHuJFzUfR1MdYR3fm9tKII159CiilMdMcFx6puvyBXLsjO33
so8HsGqDTkyTKV1EGF7Qa8cdRujCmnwwsZCYyJhAoH3me1yQmxl94wE0Xmr4Um8+A0UH5uL14nSV
nJO0Ws1Tvi7R9Dfhezne0zFdsdAmJkf2TzqWActBwrdtPcx9ybcj/rJ9OORSZOtHKjbW3QJ6O6Rn
TKTS8cFqAvDWAWfSSFvwktLuR4BfMozNVzbkN+vM+x4SZAy7YKGUMFO6ZYPx6kYNMoW0l0DqGx9W
BfRhvRk/kdcpqsrbTY7Vp5IIVAdhk553b1nCxugnpPav76LXG1ipEH80XhevkH/uP+d1ARo3iXAB
NtswiZ8KU16fJMYw8huK4zmpt2oR/iZx02ehs6GFHTL/gKwGHkkhjgAkHHWQRVPtBEtfxoAePG5q
3xq1Ilh7FgRtw2NvItK6gbcErp4vtJg29zAG4rOW82HNX2W1lNGRzZFq2D6TGkSGGMtAurGJbR7W
r3ogSMvKAUYqIB+75GEwmPt8ZhncFFvInLo7hx88hH7sW47YCbUFItIdlF7tvwite9NIDBD5e1gC
pn8zrfc6G+gDkyI+b+sapSfM2ar0vECBdVMVZfYaEgkzGFZh17/FCfZiXZFow3oY84YQ3PtxNfCp
xamzLo8hsuVhK6upsXF3r4ZIfoRn7/ZUWBzxbT7KtOXL/D3EbKm97PhX8EmG+8x5uJ27FfXzG0G1
BzPZmH32bazz1Hxekh7jowi0Qg77QgPHQXj1CayDenZR9kbAWyFAx6tk+l5uKc77CBNSd2pYISof
IBru76rU7NtP6GsMB7u6MqGNIyCL78rChB1kaOmO/WYgXa4ZDPqfysUASQ8oO1MvbMRh+DWdZVfr
NVIpa6TwFo4qXZ+Ncy10ofrbQBKjW2iOjD25lcoHJxEM/pxM8ZyaIJN2GpJe4lUxjKaPVbR0z0Sp
DqzmuZumD9CsmeEVJgT0nsW8205y8d4/FnBBUK3e0Zg/Z7DK2WppiSN1ui8L+2In3cdfOUu3pyEl
y7PSGqxeBwv2dUPFOuz0+5zwJXk1ADJGX1K0wqLPGcVJCtsmY3JM0WYjzX1TcL2Rplcg0N4yHnSz
LLZAd4pa2zVFyLdjaewwnJCcBPXgoIl5rnDZFrrenITUqs8fSSWnxhcgJuoOsjyc37aOBttBfsxs
Q3QoDjut+NlL3nRu+kuCKFYXO3dnBx3dME+focbzjU/nrCEsExTmJg64BD1XI64vDHSVQxfDpM36
th8zhch+VUABblVyzycTeeCzWXyTO+hvfYemaDZRc0gw99uMo15qnuYwYNB0+oio9ysV+ZNNAGZI
DLZo5t+V2JLsiD/pl55XD1sK1POSYGckSXwCOH2bmjAMaDVEcfaaSLecwRgTuk6GMT2JTFWNxSDh
8xqP5W00FJNu4n5+RJ5hthMZi5xu+M5iuTwqtjCMryewgj2qahjnh1QqF+GugFPBXUX7tB3mxezH
POHZ9pRMsYahMxr31VtWTo4dtxH4oueFsPRLuQK9065Zh9pSySNDH/2kuuIY68GRJzQ00+nDamh4
yrNxTE5qnOdor9f38sWU4cTFTAQ0kOVpSxRykzD11V2HI1PtTZllPUDYQkTNTrF7P6zBLRi4x1w1
cQ1sMjvRFFXC1ZNYUcPEy+tHQL495rbHI2Zxk0PZpdPU6rgjqkk4G5OHzKp3UjBd34PrEtJd1jdV
ueWklXaJE4sPwcz4JE1xGMoR1lx1kBhAfFMY5U0/9Sud7/VkEdY3rB+iJgEfu8DSLfetLhzFIUEs
PCpueuoUgspij5EL9gadXPgEaAdOUZpF5szxMPGLnbExG5LTpRWe2ekkdtwnf+WxdtuRFGJMwOPS
MNdLMp6WrS9G9r3a8r5e0yQcbWn3L9PUMYKUJ++G9dFCrYcTTyOk57cpVw69/84/lf4dvBt0SO8A
7xbxoQR9aEf4hlC31SFL809u3KL+LOiUmzc7dsn2YdI2adDIWchXP4Lx3eQ7j1ol2Mdqt7beVPTD
C8xZzejL1nof2A0zCgYpGeb6EeylTQimUnWBhHyB7Fe8Gh2TGyKIO+2zrQ5OFumdSKvq84iAqtn9
8K2HkfVTgpLWM0sI7YEpMK+5227nGTfDbel6/0+ihuTTMuUluyHgfstTGNZQPSwR0c+xg/8w7O/z
BziH2rqkHm4kNg4nhC3Lpx4lJ/28RQoCc7MXjY0gueii/FNZTmvt5/IBPSt4DIC5m+p6jfs7HHHb
2euSfMTp3h8EGaiopdwNtDeAnZDcRU3vQIBoBbYO3o91ODM6fsNt0R+wMADdor2/DbT8pyx785KR
LLulscCCS0fd8Ji+jLmWH5Mw7k8lVcNLH6sVQio7CrHUe8wrt9Y98jd/9OAh+hu6kf4TTXZ1awZf
Vu0wLbSRwYb9OOkhv/UQ5GYfXVQWr/3oUoAGiJmK6KaTxeZGwOMTXsL4wbP4H246bz7mOaW+3rjc
S4iTk835lr87XJxHvwcYAZU68Qqs6GVZscp2ns5D29MtiW63JMMUNyb2XXyrWdJVj2u0r+a4wbki
/hToSGhT+WwzdzZTef8VuZhcAM0gEblRXPHsfti3EfjiftpwtCZKl59SO6r4aUltqg7wCvITTDZW
ykB836rxrwg7EyCz3POct/E6MFPbnCO5qowteKNHRN2u7tIoTcfa597y73uZp8v9ts9b+AZUmUOA
z0yZ4/YesZFzVQ8YUhsO8IXqyEmXIx9e9gTVrMM8Zak8mgIHX4scvS/Oy7ug9LAUkqRPGOQa8jso
wtOkTao9r84JRvX2nxy3qHyyqylV3Piq39jtuqxpTGtYzZSI/8JARv+CYk9BUNeBCDncreu44iRi
U4EYSkls/VeB8ov7S+SiOmczJBrpKl3xV7KmIvoq0V9G4Wefc2A90VZhDVYHIv+6s5sAAUbbvd1k
r8vPFC4V5lPpWFx+WdelIkObF0uEYKWb8mh7pS4Me19HhBQpopxOy6bq0pE8rqHc/c8MBhbjP5pj
gvJQDmBjfvAj2ytYaOSzfga1PBf7YdrgV3yqeETmZ4r9iTM4TvV7gAA8UoHyN5vgGHEzpDFzN6lg
IpZtFvSu53qklPYAG8zIqJG+DEvjEaQisEbcY9zLYBAiulMleqE/jWs0b8d5iEx1XtfK5vjGQuV0
u5Bx376KKsc8KWWiWr8aJ5btqPpYRk0lbHLHl76jzQIdgLn3w5D1+EoKjvHWFX2jRqttQYa1UBgN
fbIhq0p4Tyzd/dyT5eS6vfywpMSbtTZ5COrJj+NYawBoawwi9jYFda4c5qN3JcKXHsxeew7pipID
q2xRr8Yhfq6NNW59KRJXsJ8bYD3lIYg4Zi11sPOa634FNeUmUJl/80A/8qFO56jqbgEYz2jWrGMY
IiRXPo5Oe8AKPhUkT4pbg5tl+LsKnLV+gvHJ00xWfeDREiw0PVEXnZGspaaJURnHqViapWtgGJZ+
TDcDReXmWK/OFXu/nvC2TAK/4nnmDe5AJT/laErFx4GxybQqyrk7bDtGc1DGiDDTGQqW8MdycDFK
QNyLR0w22PPYcTphR3b2do5RunuoSG/IGfH2+LUc2OweJ+HWW7MU08ja0vu9yXMcHCgu9t1XGLkg
GeklTlM+aPFgTFxhOALOOu48FiVrVPAg7WCeKb7hhU7Hh8Wk6/igO7veWaXm4W+i91Ic5lLoN5RR
0oOMUkRheB5ann0oMt2Me+Y+5bDX+aFhBR/XDIYyHIsYgU49ukIeU3DUbbMgV52bEq36DcDEcke/
AufminBU781oUQNpYL9U7Q1muHxfJwyLd/GCjI2C9AuiczjmkIe5mgwKhiYKlbwt3JazL7vblnAf
Mlx2H2FcM5N7Sbnla2PSTfG7uYQwDKaA+97GdJgtYOjZEwHYst3mYh9gydGBBz0hqCheEpaiHNOt
yPNrCiDibRi6aIdgdhlDK9BER5TQGYzFfe8mwGbORKCEWHewPSl/zAZlNVxlSFwAbNxjKJ6CwfH2
EJXVbF7RbiP63sHIAHGvAwT1MbPwaWrKUiv3JNEN/ZYFZLZfpz437DObe0zLCaPUCCGgzN4kqZDd
AAmMJEAAkoIaEICKOPs29ZlxVD1QY16PYrU+qXFG7B2vA2rReSsKyth4512BwkmNAbPkq17VlDYz
Sivbk1d9cC+xWqLii+uWyT7ZjVf8tmQVUpqDtJ3g561ne8Jw3pL8p3CIab8K3zu5HUKlYJMt5iV8
ROdAQiq1ocQk93rHFa9v9mF12Nlk+URSlh7R5Enu4K6Ai6TM4XFeT47a4iP2gxsPFTMMSUuZTPu9
K+0k/nIS1ZgaOazNHpKI0OmHGqpKtGLuNHmLSJDbo4/LYXvsZiDeXkqUVMl/Ckn2Ua1pOv3Mp7Uq
bvakH+Mmy+CUfY+LrMdl3e85cW1Hi71UDSBZ0P02IYFW7XWDrVF8S2HRFN9hYRXi1tI0U2D2xfv0
UCkUWGuqUgejc8X0jzhPOXskoZsg/+tiMd3AcT4izxh4LOjcAN8UHBo3k1dHQGCdPkLPpGSDdkhu
v01OrhHIhsGU52hECeRLPMoFCQRF5NgmulIDchfEs/LRovAnGgxGmNXWcPNJyF1MSY6oPTfRdMMh
kNi+OeKrFX8V7czJ9bx0rc6VEocxTculJUDJGFEvWnp2RCA1IiPI4D8G1eT4zvUC5mxuB8ar/bYz
6DU2GPDoq7yFhUK8whC9k2hEo4c597d029OAo9mo7Abn5Iw2+4IrrEYBNRE1Jj3D0C5ysuMx222y
/Ch4LsYIIVKSmRSwV9jg/FRCjhjEEmhtmbXZJK7DrIlGXZ0oUcTvZwE3nfKT1UCw3L+vuV3hD+fZ
kDVDsqfzU17wcf8c4a+popoh2Zvt8d2GGvH9VoYte7TvqcldF81ixx0DoWuoB9/1/ZOXyYqYTNuU
xht6SqgzFQ2aJLkzdbzKavrOPY5sKLh8IeMf2mzRcrRJkSMuxDZH7g/MzKxv12q25VPOhq3HjVgO
4R/B0Eb4OgxuFsesz6YIefCi0gkQZar5S4aoBlcDqYosPyoc7csPprLclbVJKtgsuyKz5VuCmhoH
twWFe/Otgg+r+KQiO0fPc49OzctWDcsKMwBfjqQptgWGxJh3U3o8M4mGFRZJptKjLhDf0QMAiHa5
w+hen7smoPkzS9ir6YIXbZxTU945hRbQPYKIkt4Lm2Xr6zQOQt8Wfermc2QBOf+axjHSczrt/4e5
M2mOG8my9V8pyz2yHe4YzbpqAUQE50EcREkbGCVRmEfH/Ov7C2W+Z8kQU9HKVVvlQiySAQLw4d7r
53zXwY1Tl8YQFK6cjMtaAO95Zwx6SD8YKw0FQ58AoNouQ+l116nucaiUtnDHh7VAuBZ6QnM6k6qi
gg3TxUb/xXN0Ez0oakOhrGhMkI3rubHSd7vbKMB+xdnUxGoJCDOyNTTduR9Ol7ry1WlHeXw6KXJn
Fe/NpLft8zTnCC9sRMnJ/RYjsOjI7Soq9NTt9Wwbu7aTcgiVU2ZGwJy7chq9L0VVNuSJnTDRRLe7
1DA5qHEqzmaWoKA3mhcs7dzYmy5xbeu0nwd/PW2s2RAVLDY5DX6Qq5gmZyRfZnZpm53W720NDv3F
ja2hvBQUtd1dYSeDfz9NnKlsipjyHrZClGS3aVUVzkUUF1V+P3k8mItFerk+FwO9cChUIC2nFfmy
2rfZ4Jbx+Zx1fv5IPEsViYqhs6QtFQWvpNRsAVdLRTgwmRsjBKvhLM2GAzzX83c5qts9e9j9CC1U
aDP0fQiQ5bbkDEcPZ245dTzY3s2a7nbueGgcdjIS6EYuXX+5Vzx2XFG+neTrI8ceFLZGZvLOX1f3
klzBMS6kEVFBDBwBdk7uz988eSIyx2lO8sxt7cu1qLFMm3Kp+49TOviU7vIBKseup0vzkgTmRA2W
w0mJWkq02huh23Wl/lSOlidva3gJWu72jFaT1G226crudas/ZqFfTlO+Wcpu3wqu18613UVWdWZh
wZ1O26oZ1CYel6a6lBrATDBHuTDPrLWx1aWhTdPYcazYp5vCi33i6qbVDZUxVabqeXZp/H4RrXE2
31FQtnoq5UnUrV9VZav4c5PXojgTCnfimUinpb3C6N/1DwUU6eSxrmxrvjQtQy/fltbOmst0HEp3
uw62R+3D53g64Ixu4Dgk1Rp9XttbV4Mo9RT2C70+zzr+hGwzrFLmIXJ2h2Nuy9rLJ0dv56NcvS5G
Gos/iimP9VXXr2Z17tKpjoiAineEPcHvF5q5a9fKPlM0Mag82Z7RaKqDhGChrhjn5ZZzpJxCA0vo
Po+Z9pGIb3SjChfDMDumidd2OBwae//s/IY0PQ4o2vo32h0LA0JA6qZfh/3O+NUdqLNh/7bjs7b2
CUIEK11xr7pO9kNoxVTuu2AoLBgMk6K1k0spVGyUtA0EMSpuo2uZuP20Y/2EXjgWVTq+9NnczJf1
6pb2E1GAY81B1mbD+UItcn7y3LIZb9iuY3WqiVOCEoBMG9C+J543laI2z2bLkeMtUbHvnusEb8A1
pxolFnUaFqyk7m1OVm7TatKy++dhMFovwAokJ8qZTU7BomuTO4QNZrwZR1q632VoEdkQ6YoBbdEf
vch/7zaoCpuwEpxAUeGKurbugxSHnhXUHif/KuS0uhteSJRjymEkpKJ/JhtbUyNwerQPWWCzvPZr
EBc1/owArHwzxbsZQyftfKrZcpKPeKIpSgfDRNuZ9qQk10izcGohfk/nJMKzbW46lSC+2PwzjcuB
3MpZrKqsK11shf8hsx6c8R8pmMV3huZf5G12ocZZk5tvVXrnkfOk9j+znohDUE4NS86PUtfdsUsJ
UlV/FFeaxfJYW/a/AT2JQ1gOCbfsUXIRdxtMgjap0/6inIwaQptG1UI5bMzA6bt+K29nTYEopA2u
IUKqsuQcP38tztvSoEOqTjxTY0uNzt3VdAEtNinOgStEd21IuMSJHadt3hGH/t+IkJz9X/CXF9W1
etGWUs4OI33r3vdLHQ2bJibMxHVNJkYFPDEKgsJ5qY64i/9GEnbIscrQVbGYS3vnePSy6MG1bFsq
Wkdu6O8+/UC11dAJT7uJb6O4KD/nnfl+8pron4nZnAPFFlFyWzZxZO845iJe75azdCjUP/zwA2VW
b5p9VQ+OvaPStUXwSHnVpL7x8wH1d0/lYJ5HM2cYtp86u1gYmi11jMi72Xz/2acf6J9l3ihUNTwX
MjWYtr1Pd8a1vv/5h//NCD1E+jgdBzXNnDFcEteXX3WVllMonEXSj8eTZRM0AyrmU5wkdvOP2tqJ
Q7xP4sWTC+vE3tFG1H6y2k5fZybVmZ/f0HcX3hsaPPtAFe1mi3LGJbZ2pecn1Ln8apko4fK/l8Xs
nfcWgS//T2WZlXOSNtlDtqYPJiPNPo10OiSkCnGypavh13lUSSOD3iUi+uOv+69XzaX1f/6br7/U
zdKlcdIffPmfh7rkv//e/87//5nXv/Gfk5f6+rl80Yc/9Op3+Nw/r7t57p9ffbElLO6Xd8NLt9y9
6KHov39+/FLvf/J/+81/vXz/lIelefn3b1+o6fb7T4OoVf3257fOvv77t+9kmf/66+f/+c39Dfz7
t6vnr8/xs/7y3P3wSy/Puv/3b7b43XI5OXFdIUy0W3uv2PSy/46lfoe2qyzXQv0sfLVvOVvRLDT5
92+Gaf7Oz1r0ygP9L6ggAG3U9fD9e9L+3RG2qWh45TmUaKT67f/9ebd/DJQ/3giP48+v/1UN5W3N
Uajmqq82C89Uru/L/Z/geJL626FPjmVuwGiWIF1Mivls9VDGEI0d87G9noaoMkxEUb7FHw2ge3/P
rzcMz3KEOcO5DCHeXiSifRwH+pyBA+aItwkg8P1aa5/9BZVDSYKCAvp3SrMHO9SsyiXKIGSHve+I
m2RpohMA/8aRyXj48CxpUqj3HCEJwrCiHSyQiG/KaUHqGrY0ztksQssTSyvr9udTnnfNafoS19V+
AHIv0nR9JZTt+Y5ri8NGEZmRe4W5B/zl4HzDFZ9FX8a73EovKZA+zFn2ZZiLY+aL10HE/qLStyQj
17WkjbDtYEdc1jimgm5g9XLaeGMOTr9zmwUWkiEXMnu32fz8Jl+bkPbXU4oOg0QN9KD35GH/ZXdZ
BHS0tg8N5X5wI/RrXK4mM8h/rXXi9ytZwraVZ1EhcsQhkzNaOvBO2dyHpPbz+YKEMZTNUBy5nx+H
BmJA25TKcnypzEOb+ZhPGcC9oQ859G/zc1qURAaDsdXzkQv9MLWksiEVS9T1Jj3lDkd6ZvljvCZ+
j9ZhiEM8kfmJP9Z26EUpmlujlt90f5QR/Mbbsn1P+o5tCxajQwaLcCNwEUOBCklS0HGsat51lsWR
Sdv8Gn7So3jvMcE8z7Ql8HD/cPRjinNwCiOMzaY4Q5XpqbNoio6hKQ6GO4OPFYqxLlgBoVGYBzN5
38U09uWao2NpkCGBlgllcVk+lRHy0p+P9DcuZTGhXct1lOOpQzuivYoKjSGFezEsF4qgk/dFAlo0
sj5DoFocCZjfupx0bIdxyLRyDidyqyfLa8m1Q+k42MSFVxEkjrR+uBjRH5jhYBXusSDlYPDzNKVj
MjBM6SH4dA/5Y6pyaFSYpwhFUPicNZZ/n7f2sVzrxxuTPEDXtHiIyFoPX1lixq22dc1F5kmfcfho
nREpZNskas3tjIbjyER766b2C5NDp1KGyeF7s7z9cl8aWch0T3eD2xTbwo+P0ZPeuitvfxGcpIpB
f+Dbq1SRLo3pZeGc14gHKtKoupMLheVShwKB9fbno/GNu2IHYyjyvux9wPF6Z4aTNqxM5jxcozIL
WTQ5DzCRAf3qVXhFhBf8t48DDi19/lIXo704edg2qbPpR91tKPDVu59f5WBVYtgx1gg1fMIjOm0c
OpJ6x9ept9K3G8UzylD+udXxmgXo6o8lc29dykZA5BOkmYz1g8fWS06D1sktwnktnDAZrPlemzSx
8OWSPf/6XfHkXG8/m5Q4nMADxIWiWf0CyXb80AzRfEFjjyGgbciv0Q75cJ4fCAHMolIw9g6jtEiY
fTrEScnOGLt5MKJODue0dv/BDbGq2+wfttrf1ushl6janXo04qGTGfpqNcRqXsuhjeJrnJLNL5GS
/rgnf7/Ns9FbFhPr9cUm1DpeRyesEHKSCJhd45VAlvxLdYPvV/Ec01G+YqE1CaNfX6U0xGRTvAZ2
0DXdFnnUR2sp3CPD+8epSqipFNJcoiRl2Qd7VDpyKheZXMQYKmhnVWfdxH07HcGUvDGyX13l4O3I
Js5TgOFlmEZTcuo1eJvWvh22hZzcI8n5j5eyCB+k9ARleqEO4X1ouWbcWSoP7YmtF/2GzemttLOn
whuMI2/ojWs5JgucFKZDunXI7vNzStkTbdZCz86si9x1q0tsJ+kzWYT1y4sdGpH93iQJTrjWwROc
Imkg9edSNevq1qa/UJBL85h/+ceNwnJsxbpNEZwcTh2MhipDKuBVbo4ksonHKznU9Ycizr3+YvRi
RV9WaRTekRH44zVJPxxyRZvAj9zxoGQzkVbJqY73mgulAg5Lug3gSHtTaEmorrpjJsfvnKe/pD6s
SFg9PdN0XN+Dnn/YrbHm7ZhJ3RZhPPiRDl3V+PGJwzF7HPT+4r03JscHz8d62AXL2Otlu2SN+Ch1
oz/0ezdcGAHllJzeIukIHD8ZbqzBpwuK6eRzgfsTe8cOJa1zgSLzGMf7xyFnk2f4HEPvR4J5CM/p
Mh3HpmI7mvDfon5bKd2TDqzRZzq4o5//1W2CuUR2TYMHljse2eslSHdFM3f4l3A/u/2yK3NbPnZW
i3q68zibO3K1N0aCKSy8+bSg8jAtH+x/MkrBpJT7/U8I/J751HggqcYCneU8V8uIVrXu3v38Dg8y
nf1gMCmrCdoRSfRWh9ZXPGtrYuQwlDTWpHRwXpZVlGGOqiuld21gWdOR9emtm2T6uvRl9YjHKLS8
KnMPwsIT0bIfpnSsQzSpnvw5vaJpWhTmBVajn9/eG8OFp0mRCF+F77Icvr6aKkblGp1VhjFpSorV
QTcPxtLmZxlC5CM+9reutd8PbeaPckjvX1/LazgeX6aiCm1Pz9vEqY2Lcoyzc4xb6/bnt/XGW3Ox
hvL0JD7G7+W0v54VVEkVO16kEdFzBLxp29x9lJ4W29ryzC3ZY7YtliU+son9+OY8CmocY+9n4H7y
vb6/2pPDmqaCyeBofUULhmhri8k889PMxKRqHcMD/niTnr8PLrhT37G8w4XRkEaMcZcYbZjm6cQb
axSFQ9oNl0WCVDfDxXlryNbe/PzR/vgWPQaKtGzU6vzjsCSsLQQK7sBVu2lFYd2yk7V5W+IkLY4N
zoMaFHOPBUz5wiLGkdI8fKAq812MEBwNZ7IaxmDlMPm29TuBULZaq/dYu4v7XLd4UNDGDPWR1ebH
x0ulgfEquNl9gWj//b+cN9GmW1lpk+Nk7rr+qi5KfKQWRUvozFN2bdhF9hDZpX0syP8h4LKoRTn4
6SQrHeW3g+0O4PSyVNhAw8Yv/bPZi4tLXyXekXn/1lVYRC1FwicBYR6sMuuIA0y0KQl6aTcbnCUQ
bDB47X5xrFDzYiLsn6Bvm2ymrx9h38/daMJjD80OK+8+IkNB1PO6kmn9J5einEKy6PhCHu5EGLm7
vrSHkhuanFPp9PPGEgtygsyYT35+V288OyIsm23IslheDtH+JRJRN5VzGc6NQRtAwWqzgdhb/2I5
mSoeTw9R9n74U+46jEMmqYesrFYyI43kKBBRUnxyaHh57ET9h4H+/ToQDuR+VSbMev2WYgPvqR3b
qMJbmTaB9qLRQBQLRzKfTeNsrg2pd71cmiMT7M3nyLrnoPl0KQQd5C+5ylAfV3RQRr3RnneRkT3b
uZLpP7qMR5pJdukzEA9ur1uzznUmGjU7arCp8O7bISGWao4Mi++1n1dxI8+RRmJMJhclpfvD/bh5
XQ8r78vqAvw0WyeJH4oEBXxpF2e1ULghqN7g5MVl4dEPy6/kkUnw1hP9y19wqGXwcVm7g2OSEUKX
GPedqaunwVrtu1+fAH+9zMFG52iO2DWTKxzVPF+VvveI/vrXuqoxFr8/zf3y4ToU9g7RwHIcV2OK
9rHWgjNg5wlU0LCZ/GP91d4a/VQfHIvYjkLl4SZTdSkorBZDN84EJ8DcYd5pS+LIVUR8CGZcTAJm
Uh3LMt58VXhXWRSJ9ig2vx6Vy2DXvqi5rLWm1RAma7Y+FRgNjoSvP+zW+6eoqK9QrycOUgdpIYe3
BiVL4rtIoG1p6sXa7UFXBK6Tin6N479/ZUxmk4m8L57z/g42FZkO1jjZ3JPRoFpdgTymoUo7zAa/
Ov64DkEkWbyigP5DCq8ac7BqFiy1emiV9GjFJ/bcpUfiuR+fHam7w1kAa6IE/3Pwitx6thppxSMj
gRa92aqXzcjBfuCZdXnkjvZL7Oulg5BKMvo4PKSMeNhoAQ/WaDjkkmGCjXeX1UZ70nRLeZM4Zn2a
V6U+UqA6kAzxqlzSd8txTCK4fY3vYO3NbPRzNO+dwyyTeXbTFHglnul9qTpSar/r3yV2I55gr/r1
Nm/cQr5HCzC4Z8QM9Mn5+ev84Tm7niBO5yyTWgnnIAfPmUZlWdLU4xzmuJZ2qUs7J+wn9btEucci
SobJwZP2mG4WqSMn3+yr1mHQjJuginpUWWFRVwYr5VJhObtBp2jpDwj0RFZscm9qBwfMiGFFmE9d
b11vujHx+hOLrQNmCnXYhzYHUvycLbqrNjQhBPSCjsS+Lsi07mwOFe3zfBa4FNEvmvMWAaT6YGV5
71zMbenXKN6VM2NTBoHzaLA/fT8e+a6FH1fCPbWVPY66OLDwjigvKGlyxavB6D9M12lNve8u8mcs
3GE/zFH0vhSFj+AwseY8AHuURp8tvxiccssu5U1NANcyxXsm4QLRIDQ13UZ9jiSOahzQDkHGuyXJ
DbeFIGOYhQ5MOtVTgvM7V5cXgBkYBENvgjkMpiJW6kqneFBATTuaPs+twrtzWY45mmEU+12JjSbD
ebfGWKjXIfuK0Dmaz10btjMNZ9RCzxMPHwclvqSdEOhXSH6wzmpoC5tKrGX2pGaVYKKbU5qe3Llj
7ftnHdBp+7YeJt/dtYuj9Bl+ckciTa19c+s01oKJEXW7SjZTjRr9xFoGx7/O12Lx8fmPc3MZ5fRh
uZnWrjAejbiU+iLCGTI+eEut7I2ZmuIcU0llB8a8rtVLi63qBXOOIS/VMOE295LUcc9bVxUIta08
685kV03DWQx7u9vqCVPrh8xJTDtkGXS80I2j+KtFUOXhe4lzS6AUtar4Qk1znMYbqoFJ+mRYSSSD
mEW5Dkb8IMuXalEc5wfKjJLsE7MNOn7U2lV0H0WF55ybdPZ2dzqXs/xYzmaabTE+d84z0F5RVJRA
MPJlwdIDf9jmlUZqnifdTFuupEePahmddm4q7C/Ttlxbwf3gT/jWSV++dHWBNUa4ThmfYqdNCgLC
xk22U+5G1s5sGuMGhzd7B3iJdH5QQxeZId6RPQlqGe3upU0j8VGpRLuY/vjbglU2PRtBm1btrsur
6VIsTokfSWIoe+oM7FiB26VDRmw7uX1olgQvgdnl6QfZSSyjpq5tK9A4u9rNQJVxCOcEl+wWSrtg
bK+5qzaJmNUXcyzLCizXalQIyWMjCSp/zjzGYZ3d6D4zv9CLK083oAZXdTIhsX3wIxT1ZxioJ71N
pCvmMMFHYoXwlG1nUxZNa9OmR8iXOFN9hrFZuuPJSiJuB9pc52kXTXn/0QUIYl3Fi8eFMV/DcEAD
4nhBFRtLve3y2nxoJisZN7VV+9O529jkXF2SN/m5B6Zl2VlTFX+Z8NEZW4njtAor0+k/uWtm948p
wfAQYkqYyHjBQ4FIlU57r6taLFduHss+bKdkTii+YsG2A9pGu/l1U4tI7yo7t7ELlF4iNqMxltFV
0gAYD+Oo9/R51g4xxiaAKA9rbqzJ04qlj5eRZdkSlFgA5l3Wm9YjC3/yhAEuumPtlvm20o6TPRpV
U7HceK1YTyfWzG+dsPqP9lh28wVFg+yjP+q0vFjEBK8s0q0zb4jBIRSJIS9faE9qPtJS3XXwEVk9
eLIYwMgJVfQ2DqcZxNqnsaZZxru5xhPzRKt6cSc6o78xV7SG4WT4FsCbIq5uoHMMxZlRNn59akdd
vobUgtr7ph/zIsQT4n0bl8ivzxY8Eu2Jnw0yvWwSU2AwFnZ80ixZYZwgCopf1GSaTTBAG5rOAKLY
w6avsgYLDxGjt4NpkWWXcTX55rk1CfvJSYQGDzRY8gON5tuFnoleYrRM9tlLz5dYeBfmspR0iBoS
qATarnNji61d1aETJVjsfdBWECemWqvbkkbi5iZvNVg2kWNZgYw9TcPniPP89kqXtdsHakhGtWUt
AbIcuYDaQm1k67tipaT2qRNafPKcKM4fUTvl5gUuWgcTFNjFBBCNjaMP3XsPu3PIDZoW2RUmh9LT
DSSbJVodcwPnDkqWVnMZfyhMQMiYZeWTU9RetLNMo0QHoQpYNyJlD+i2+N9HHJMrEvm7yCh0+VDk
qvOf4rxJ4xOakAys3TWpSFDWSt4puQogG1lkZRfYxxUGsaSDbyYEDZQ3WDG6ZNN5+RBtqq7Oqht8
4k3x5FSFwmnig/a5dGMUY49gB+oIflmDYyxPsJRjgoTVxkDMuj70k25Kgn5E4HzSgV3xPhrFkDhh
1o/DuWXE84THgpe39b1U6C2KHID1vl8v+Sns57X+1nHcv5AzjeXzlLjuS+s7XvdlzuGg8bFoCfDc
1jkm2tVoCRKa0rHfs2wUChF8VAj/HauV1qd1qeL5vGGOqjBd+ow2dMPci5ke6EUXPcnWadN7wxsE
yIcZdAE2/NnrTvYH/eMdiJkmuS+bqLfOzBos4BqW3mCVW28EGfPgiRWqUwDZDeZNuWZpfdUlmE3O
QZP4xWkcWxjyxtWzlggde9Z2T1hCsz4P4c8AuwjyVZnjp97nWP/Z7mMd36VjU+ovavZmphDgTvu6
LWPvxaqjkc1e+D0mJnQb9KzIoMyeLc5opFAQWZZPIgdeB5IBx+MJh9g7UyyVJBsM48aoRjyOTmFa
D1a+CPOmK6klPjlDruP7mSc9nCxju7edWmtr7jhfTMaTLF5g3XiwAZ4meGfL3TKqythw+1n7mePW
HpxCvljDmZ3KVpwJw1unsKYZ2rz3palzW6eL/tAkKzU5aWZlF9gcx19kYp2808rNKJ7Ppl+1YaZH
yGksEmI87ZZRqg32NrO50Us3sQQ1E+881BbAMez69CfHjF/mxnRiJnR32BmCK1xaMp0Q3nvc4xWm
YfiUcz8jKW5HkckdOpSsgnayyvk21kYu3+NTNq5baH3u5ch5bv+l8cU4XVvxAs+NFgSWqe8TiYAk
wHAj+11vuI1561ZZ5p2I3vKfjV4I/d6lUXSFPK7xJQgX0Bb2lu2JiqhhZLVFv6jIWQQsoynxxHMT
L5PxAVRlyla6lMvj97j9l3S3V+kXIIb1t/5QVftKiHvTvFT3fffy0l89N4c/+X9Rf7s/E/x7/W1Y
6/75X19f/nX13H1Li1ci3P1v/iHCNeTvlJs88iykGnvJ6/749w8VruGhpv2ew3J2z2HIdyD0nzJc
U/zOUYsUQiANk2hU+a0/VbjW7xzvqr2m1yIrRRLk/YoIF7nSq1zIpq7COYXHcbhCz8bh1kG+Dkpo
hmi3hAOmu/5hxnkH7W5Ya2d4wCdJ98FgaRyj++iIrEo/DWmZyzsdD3LpzopsGEEGZM3eu/x1bun+
Ee0SXFn113WItKWvxFAaj2vUZczapG0MqElzd8/RoNucVpFf3Y5y9D7Heiw+C9A2T0C9oyIkBPb8
swHzWhHY2QT1IqKz8hI0hFzf/B53U8CfjMFdI3fDTJhj2r/MrXKa9zDA4WEc1qwNytak0rdOSFcD
H9/rO6GS7qyJPfWyxmJctklHDr7hoZj5zSIawqDaNMz8gzQJR69jUopT8sfyk52UsIeAZvh7Hmc/
Ld+oBMl3ZACcP67ekHyyQNJZgSXi8dKjXoXf0MeTwzE1J//gJRPHHi/hb9jtxnQg8mxmndrru6Ws
UzvoNdxIegp7g/mejkwpjrxGZbUZIMtT9KWt3RJOvpwVZrUinp6GNLPyC2A8eL9Fr6z3Res6SLXM
OMfS1dRkXFNsN9PZWuZTcsbhhtFfKc9o+89EUpn7QanU1EHTJsDeENonzsauB+gqrTMufuCY5Exb
POr2unPiLteh2ah8CTLTjkmUS1R8m1GZ7dfIjQfEaKpoLjn/mKA3aDO+9h2dk7YUqvBDw1T9gwGz
cF+jcdo8bHrIqdcwSZYH15qjchOBI7C+uDSDtUKVjHRaA2cZxxcJ+7gT2iXajM3QZbAAXdkm+iQb
dAVagKO7BdvGgK8JrQofLHqO13npU7mtc1FySAo7owtaMQA5hcNqOtvMHKqPMF8kRzlr42H70LLx
IP/k/vt9NQATqBlFZ1NM+hDEBiZZXG2DF0H+5J0FXdFbtKg0GRShnWgjDhzX8L5Ohc+gK/yic8O0
ggW6wRVNwQJAdeReWFZexTvLXf3bKJ7W5wa5oA6RG/v0DawT3UP5JZuEtGXNnzxDzndmJ9xn3cyQ
EsH1psglcxnFu2kQQGwWpXI7HOMxes5Mf+0gpSX++7TtFZ135FyRcsZ8RtuM+gMEvOrd6BZxHPi1
zl8y2CntBlBy+jmeU+sehgnc42ns5tNi1IYFZM7PmD7IpE80HMf1lKfTfJsyYMphaiv/0Uiy8j0/
6d42Iu2SrTsO/X2epOqy9LNqYoCoRBLgVbIPdFuQKs/wvDBnZf74MVNOsgSr2TUzjxWoRjBhBPlm
glW9Q3jYxWG3r7fuQ1/qr0s+9U8xNQlieQ2xZ0fDiIL3sbTFNecUGAXo+Qc6c3XFTaFpZgZq2cKP
OkJSu57mjP25a4GunOlSVxbsJyLDCPfpcwkO0th22dDBlKRwciFNcrwQkhFoeDwnE+8CASaRQ5wt
52ASl49i0v1nNbsavicFx+vV6gmKKm9tiV3zxIb9SBq6b3HQ7JPUqvAoBXT9ZU6n+c+FDzKHHdp1
240QdfmOi1rUjrqKwoldm+6NFHP6JCPPZtCZfXuBzdf5XC8tgcPQ8ntwMZLlvR78BIdo1Ny3fg7C
sF7c6jEeRX9HUq4uZnQq8CVkbu5qrPkDVNxk+IDvyFvJQZeqJRJNW70rtbY/wjZws7OopRwTxkZU
viMdM6hCxeVSBwpjbcTaINor13eamlJMQcSiONXYgNUd7kuVztNGQqe+H6qGPvH7TssX3HfdbVIj
Wb09rgB4HrxO9Koe0Wd5Zbtl/nHovOo9HtfODEs9ToJuKI4ANAPCbdraZkZSRniah07OWhTGTg3V
SdUYj0EMyfizgTc/CSxNTL5xYcB+yWkEvly6gwvJwO+y4mUuE3sOnDWKrkvRspau6d5oPAzTLewU
Jw2QKcEbkk6d0QMsSZIvEsrKCLSE+k+QgJ8aQmdoyQBpEeDIjfQb16WsAqpO6qjrg2XK8Ldhac+/
ycYZPqrMiNHJ2hoJaxwLn8IZsqkHJA8ktX0SgwQymlGSvNENKiy8GqJNRijw2OeRumOkQELhOE99
9aOabhmSI8QPcVyoh3KGORpGVq3fI8nNz3JXR0MgKSVSU8vb6DMkQNkEUqvy41TYi3tiWvVChmEj
uqde5gzvO17TSLXapZNiv7h7fgleji89/N2Twaet3Zamk2Z0URqWDdbL1CWUKdIHa/9v2ws492zi
UO9xx0EFj+q8Xgw/OcnwIN9ykIe7P4KbwAuhkdZNpdKyDnWbJMam424pNqFKPO0reG8b6pgkK0Mp
4glYG773gKpzu5ntblghiRY+oHHPW9INdYnponH6ugs8kFQ21135e3RZJWvQz4XYE5ZqZ9qsY+F8
AIzSnRdDZH8zwQtQ6TGLKDttrIgfVhYoxq1n9hNwNQENZpM78DZPvKrozZOeI119tWfnwSLyG/UI
VNp40dWaPUyOyqnS+QV31nO2OxFgSJOJD+yQGjAYbXVhFjGidWr4MjmpKm08lOXINJiX0uZRVUWh
NhO0apY5Q0SfDMo5I2R6aT9HYIGbvRUcQir5pvwcQ8QFIZdSxWDh8OS7yGrNb6Qo2R1qWPela6oZ
oKuO8m/glHIYtLU7klYV63zB2Uf3jfrt8IVs0AO13DjZ7Tj70GIJZ9YoAOnbrTx2BM+bROv1MtYy
/+JZqxFzYKftrTlIZltEgkRriXha9gAK2jv3WMGw8uGHIDcC3/3Fcg01bQfO0qetnC3KEJi2mmdN
oZYiq+r9LwBj8kuaJqr37HpudsHIj6aAbgD9FQLBHvBobfvlhT941nBCAXB+N3n++hW6tX4Y0Tek
G4jfzo2SuMuDugKBHMadbrPQtbX10sAZcWhPk8w3pMV4WGzWPbAk4IEAhmRVSXZmLtMS0D5L3PeD
Z9fnQ2JCY6yNvr9IhYjtjb0U3U3RdUsTpIwh2Hd5bF5nlECumnTdc6xKVxMxOibdB9PRM9kNkgn/
crK6/UcZSe+CosT4mEJJ8kKDhAxk5DqR8DJiCENHt7ntqJCvGxa8ygn5errQg/wf9s5rOW4kTdu3
sjeACXhzWp6uRJEiR+IJghTV8EBmwiVw9fskqf23xf5Dijnfg5mKpooEkEjzmdeM3yz2SBRuumy+
cokpIqKsNuHkRhesQ6KS4/KYgWD6N2wulsaIIQBCea61bv1l6Z5VwkNdqtYRFxpN/+doUOoua3Xq
7qbBL5g3dh/fy2BBwyI3imAb0j/KHcOsFnj7WviHObKC4Ip3PT8g5Z78lSB30G6g1vr23tNLNR59
FHowRkqj6SkoR1EDusW9Y0P5wb2MnHj+li2LkVywRfsFYf/yPhiGFcOj1o/Rq6z1sq9nUZ4QKd1H
Vku9Zwmt8MIe3PqHJ7Lyy1illn2qvMH6N+JG3r9T6SZXYT8JtR1qB8U0znJKhIDsZhs9rHW+zEYf
TYZuzJorR5cRkSQy+j9KERIbCFljzomgUpCiOlfn+SHzC3XMw2oBMt72OQKBsxNUHK/ReIfUKKXq
1grX63hWyC9Ma9rbO4RxXCA844rKTh2maXPoGyzePXS6wwPMDoHKNi2xW+WOlMdQXp4iyggF4T7e
wHrYVFMWWji6x5wZ/5dOD4thE9LY/F06vSebfu36/3poCz7+nk2//eLPbDoM/0XXjlasgZqCGjFG
du/ZtBO5/4L0BrqfI5Smj3GG+plMR86/vMCnsU9/EaLa/8uknfhfCTuvQxOZtjg6+tF/kkl7JlH+
3/atuSKdfNJ8NJnCxIs/mi/XDrEy4vzBj9hBii3Zu8IXFlwrMRXrYxCMonqm8RJQlZcLAj87Thho
gFurS+2XDEh9a207V1fRZZKjZolQitXK05w0dX9TB6hULjjr6UC8BIje625nhWFdUsqPoNj+iFCt
Hu9QbIzq5zgORPrdI+oIzxlHNYKeoJV6bsUHfEk72bGHuUXPOFAVgiNz0DTXTrSg3LuHZeQsbBYo
a/2F60TH7/ztnf5/OL+/FhsMKCtxAd+EtNR5fa5tABF/g9NFTgMfPMzjH+nctaU84eFb+6fah5YT
ndYexRvEoApRF3/Vdlq4f7I7fiN4/P0dQc3xIuACHuw3CjLJByTEWnpxH9ph8Vo6FWf9dqDpx2HP
aW7J8qD0TOiOpNKQ+fnG8vHva29nH4Vhyub+Gs7eJQLduA5suk6COT8DrkMp9Q9j9CsMwAd/C6YQ
viHnLUAUpuWvY6Rz9DUxCrJeqbpMtrvL1iiL5KGO/cGzN60awvCpClBmufiP3o25LqUqIMeB7QId
/3hdMS4d0lxe/JotzLlwM9mi7r/mfuq2GTb3KBd+okQz0MvLOWvccPP7y1PR+vvy4fIRuFsA1nBx
IYR/ZJNmwVRYtiYctqI6kh7MDGhjzywk9JM79HzqMxpYnXPjVXIZQXzaNpDPPi9qBuX3d/IrFIEX
ELggaaEZgIJjND7CZYawsMulatPvabK2gTp2UjQpVhlp0yfLcYlppLq731/ynw8fQ6k3IDiAkrCR
P6Af8ihPazQ/1asfUqnSh8XBV7g60NgZe3+Piq8fPlE2dpGV7iH8h080/yaV7KcCqfb5DxPhjdj6
t1XCAABqYpWwUD2204/oU+KYMkjEYL3khYoa66TJZlgQjaZm0QE0Lv2VRKHpMQ/DbcJFBX6D2lZO
dkgYChgfiab2PsFCElgEOqPKvWumou1ffj9mvwKDkTagZAowlwpPxB4ObOvXdYISWaxsueoXrQbF
JKCvaDNYNgRMsmmtvMm6F24lzaJBmtV8FCIb/9PBMhQRQCQ2GApSO7a2X28jlm4/YIjTvbR1YLGH
l+xeqMwjizwswZWXBuz71EtV9dyUAaRKanQkwcEptkprQvUwZ7c1O/+S81ttsdbTFQAO8Ud00QdG
ixkvBgmIJUhx3nD4UShIe3Mrknb1XvrUDa1mT9gl6vFWrkMh6KjKRXJzVtRM/BsViAYfhLhCkvWe
Zlt60SeqporbrKu9XDW5bAeTPmEWM2zHwLbqu7BJMmCPrpegMrR1rXJB+gvfpJq/ChaFaPoPy/QD
1JKdCrRqEqKi4NArCZisv448M7OVE23CpyjogjLYCph/TMU0RRUfsZWVzCXfpMv77lnTp5Wb8W07
EQ7JZr7R84Dnz2FESPyPC/qNaPz3NQQLy7BBEwcivtlIPkwLgEH4deadeMIgrFDI1PdV7N+4CLlC
ve4pZclNklKwemxyjWzYZqRziSskG/4c3mVQdawTxknl+qiQMQzPMQE700T7xl7kWI2BeT00jhOm
0DJFwXQnVFmtj3BCq5lguq7NoUUlxuIFdW2CBOzGo8K1PsaN1rw7nAkWPvoVlct4J4LeQ+0tGs27
q0CmEGCgi8vlkxgQw7yJO13yJzqCB+68sFoTGwwCa5Vn3YeQ7w/JpJzp3scOcbhWtFXVpq4ploAD
zFAlO2VYSGXf2rhN/cfJnugn76M4I86YZNsRovx+b/i4hTP6kR2RnZhiC9InH6YGqMY2cxJRP+Ei
0mM5oF10IzDj7squvvBGObNR/P6KH3cjENo0bN50Aghz/nHFnv47sD1v/uato5mMMx1Ltj+3jwC0
HcJJBuFTWnork3B2R4r+NxEbC/P097dhwtlfjlG4J6GhiiPIAOCeKPnXRbF6E0qHSdg8NkiloWlK
Qh9YPzqkINiNcnAtzl6lUVfcTn2cseOIPABLk8WDO3UbAM0IvFL7yORVDX7tXnuqRt+6xxFvuhti
yy62Mlh1d8UksnOMoXAgRv00DR2z2AFUTHfdlBNdXKTg3MzKn/zA+2QA7mIBvqI8/Sdz34/7Gpju
GNikeWqe1iMn+PWJK8AU7Sz7CGWX1iaIDZRyCWJBDjNvgar6/il3ZrxLNroCdyDxZ3iLbC0k+M2q
GPGtAFeloSLBhJDF2qhTQe/FbJFy7W3nIOtJ9JjrBUvFqktnhPqMCiqWUI8KrAnL6A8v0WCn/7Z5
0I2LQWfCrQl4g5h9mMn2tzBZooG5AoJwH+Ih91hbg8jMDQyWN5ql+7aOaR7SUz+kuTZLnL3SbClK
SA4aoCSE8Y4OzI86WfXVc52UkX+i1mTGQS5zF55TqfkWRi7mEZcMd68D8D+FdAd6W8BFFs4LHvcP
j/YhA+DRaHVSNWOpQKcj3vv10QZdORH2V8uDl6FUUm0GRd/pbq3Xovs+2HHl0ucYkG1+jFxAmcDE
rM7hheiwqbNlj16XM5Dhe9Y4PxClKoZjjkqP2edNK7tJW1gJU8yfa2F2t5Ft81RQWWJbo31ndkGc
EGz+ixzLYSiaDNOx8zBEqLJvg3osWRI54vn81/v4mK2wev79IHxYo5BTkKng/KKKSgv3H6GuM69+
uITS+jI1EdDyw3t46+a4ilQIIbg5zom/v+IbUP6XGWVgrgT2KDrxP6KmX4cdhXZCSKGjL/0ItO55
WIaBCcXZz/j4tC66YJ8iGghWFU8tVEvpCqUtIQubHqM0K10Pt1EIK6Q8AEuJ2QxYkNMdhBe+pRuL
hT9QfQnPP19bBqKQodQQhVkrrCLzOrKKBpi7tUqKzC52EXSG7uiKdNxJUFWcTdRpTZ76+2f3E+/j
cgrNIcAmAaiaKOhjZkM4SMPO1suXPF/Cmk7uWEFTTmc7Lc+hu4K3xGFAhbQDYaAlZb5RShby0q5H
jzq0INqxrhAPt/ybtMkjD7xdp7PvdlHbpzkd/RApczzkX/2yXtVd04WNep6Bqc2f/Mmx9bqLyzYJ
BMQxz++Rgp6DeDqj4JnqbhM2duNce7bCiA0EJ91F9IHAVG46HUsEJPJ2Uj6NGl1NLIYJX2164toK
Sr88UO0d/fuwHhY/29raoV95FBg/OinxG838iyGPiMzod9bzupLWMhVNIXGhm4CebInLYxJh/RPQ
/1kpfndu8YgmS5buPH9wnS1SuiCjNiEy2NTxUR+lzxHU2SlyvWEnO3ter2jh2/YRKbjcPWQWzhYo
HFdd4z8swZRV1kPS2Vp/ARTjDTfop7bWHSdGNL4GKgzVw4q7X9tBSOicvP+MQWVdHdOC6sZhhaOJ
mn9SAR3L4d6tvYxfnKaM29fcNTBxU9Jf5I+EavVsw4mde6fEk7aV+CqSBwR1eEwbKLtnWMsWwkRT
KNy+zn/kcesNjLJGMEz5N6vXTUxpGpO9yD/Dbh5Ce9+2vhAYjqLbmdfXbYClDd2RKRtmuvhBSlv2
kAI2GIO7tHU9eRGWfo7vNnOFavBGTKvNsY7NRzEndJJRsRp2Rp+3XOgu91ZeHGcMWNBgr5KZvs0O
sO4YfO2sMQz6CybHbGHd4BG2OOcRIUH+yLB4sQ4/1W4U8TG8/9Aqipp/Q97N53Jr1/vyZR0x/pgu
y1CJzD052rKiaLuUQTVGRw14qwFP4U/mXLQDC0Pa68wLOFSedboAQdmWAUIIqJADfhLRLejucq4P
UeVZrrioxgXfpE8hJqNFspHga9m4IjWgvfwIxjm1VtrdyNpme5jDbNk37NoyxzbFo/NaX4OeLJz6
FgHyMk732GTP+Jp0hQPNYMuWZW5pmazadvcIeBr1aFuArY537WBbQfvVzdyW6zVlnSQPYxZTmlfk
wYysG48FJ8jWCXPzR7h/QpaNlImJ6f285+kx6XRaJENLDCAYMa8eKj46XNOs+7aJzJbvA7OPo20y
0x2w92tLvHEcQLHzPfH+qEh5rwyfLBF/iThLcFqaafM7JJktXEDeC2K9uRv826nxlDGog6SklmTR
fOZVWG0V5/4PiVURGQdGjERa9L1ArMktmPwAuROmPB3fx6Fsx6JlvGimdscckxJH38RlZG654E2L
9T5kZnEFj3+SL9hAmAkWKsu8eWQt+VmdNGZopgnkQsERG8uZe5jansvCKH17dUp5nnyh4Jbzs0CL
LryvAh9g5tafEwpAG0DfDmPxc/aka5/wJ6MSugRNz2F5G4yRWaO2P2PcJFgD8190l6obD4yAdf9z
qK33r//PIL9/j0qBW91Ermi4Aae18umlKkJBLb+AHsBDS3fVXCtzvayw70nAQeRsgvcX1a0T6qbU
lFEfzi5aJ1lS1JLBgy7hJ9rUHaM0uY3x2nUFNTZ83BIvndBEtxcT9GYN+jqs0SizARW+j2AnWEHs
a+/PhMsWOdpWdG04Oyd8X0x2br+/2vfpgRtZzfiEPnoA9j6IavPwOlywPT9kjjKXyZE554dYzNhR
/rBahT8OlzypZ4b3fSKt6Cdzlzyk+StOoXp+zwixMLv6ITe3/j6g1jojM443Bl510d4CD1KVFyta
BVocM1PRsvfol3es6aTMTOWjn3m/xQRw5sUJDWzZNBlpWm0y1FSZrj21bPMH3cl8+FMW81G3tlkO
zRqY+28xtMrnB6T266w4tBkGEve59Bx0rRF/j5wBFsPbXMFDMhmi488hT8pJcTu6wAl13nACdFy8
FEXFOT85cg3tByK3Mp52mHsMbbG1e9wSFdy7vCNlGmpaTxc1BQNKNrymHCF4TEdYziPnKz/DBzEs
40NFsKiXS0xBa3Crgw9YAAJ64tdgT9MeEf8LyOQj38cuoueDoDGoz40c+f8Fi6XwKbDpFBkxcTeu
z1OFJzQeJqrk6g4Mg+kxbFNNFpAuq5n7M1QqisTaky47DEJPNfjbuuGIbfbaAs3WX4C+U6v+Zoca
wMsB3eyuqk4/y8m4vuaqPIw48HbiO8aw8M2xEs0ZjqP3tmZkF9P92uA/XqXrI3Tvbh4epDfncJnp
i5lH1/gYMESe0JgKcTxmM61crAYcdrlB+Wb4HC3MrKFeZab4e/007quZ36bna553KArUzTGNXmhW
7mRBKRTzA7Az4RPCjFWbbChZwNG4gWKn+Ea4OCaHnYKxZ169F1lWJwDIfBhbqVL3Ikvlyt+AEGFK
bylpOVVDGWA1vhxTpyL1bRpyp5aGH4WJ4KqpQrOeBn8uKMIb6Ri2Si8Eju2cEXhOGGZyPTN4Y+GZ
UoE7xhW1+LIGzhJcISXLU36bCc9S63JOwQIU58QrTZGyGznu4EWkQIU/+5SxlnSv09LCWiScRVD3
O0oXDq7rEUWg8MnPkOfDq4+zmpe/WthVpUh1N+bYANZmxhzPQofJ9z6S5dBRifYKzMynyxnz2zT6
XK3jbN0rgmmqCqsAMv7Efsv8smbUs5Zj6dvmGVJBH1IeSC9NlaouiFeJrJOmm8VTmCy5xMFa12F9
DjGiXsDcuyBQrb/mwil1uudE82pYJzX1b4jZtRMpajM+9JMvNp65eOqlAchpfTdHxDbyNZkK4Pvf
+jSmNEHbfZwa+qju2lePqz+6+EuMnA6ARBBy7ogpo8g4gIzM8gZLvu3ED63ImBzSmdK7n0/y/i6l
KCkQbxG6XMxjvW03NSprTLdkoZuttkT/ZvEWfWO+0b5V79PSNT9DaMXiGwvwLj5SyNh8g8zd9DaK
OhUs5YxoMT2vw4I5b8lCNasyacy//JyyxJTsRElAs4cWwFs93GynQBsU9j5etHFcZce3Yx5lcweA
vaV67i9rmrgXs2zNKs9wBWH0e/pEfPiEZcOFXG3mt2/TfzhTtzR3XhV0Gp9+XihQCUeaZKpY9+8Z
W1uAsKngronR/1y9b1jVe6FRxo4pRlu1NEXIXoXK93dN1kjIC7lE3ux+LALBMwOBKZlKhQtsH3Sp
r7kGHgbmtsa3BQfdgHMEnNFoFrkA086SbGdt5mSUri6IFQCJbdPs87JmNR7eB4Q6sNn0cE8xIZbf
A8e6yl0Pc60/FL4+JPRGZIh+q01jFY42vN8PCX0+0EOgXu3e510XctdRlmlWw9yxzeI/Z1ZQPVF4
yfEdlObe/5Dd/ZrbvWkcmcYJglcBAlEf66wY4HXW3EeUqt63xpIaMHdBHsBK+v2lPjRpWE3QUtEh
CShZ8f8fheDnuJJxSij5P3PErnTXbaXAkuQTZFMzu5MwNy8VjC5vuPOxaw4gW71tjr+/l19LCNCQ
mT+xg5QsAHBovJ77az6fTh4+dSy9e9Q+2caKAFVAeeh7ZJ/3a0fo/Kdx/ucFkXqlcBDGqCnyrj/U
FaEP2k7d2Omd1C0HRYYF63ARLZh4UdZ8W9m/f8AP5GTzhNRuUZZx0B6ErfuxkKlrzPvaoQ7vfu4Y
M+BCJhGszyUIDtrHi+VQinRVn8fZW0r8XFuzn3uKrcHqV5+D6A939OtM545IpeKEwytKAgSMPrbF
lsS25mjx5B0MTLOoZuI61rgG4MK+XsRTwSvI/XFhZSYehwOhhZWbGwEhL4G7TZLM/hA0XhdwlLO1
LFu2esnXWR+pcy4Wj3wSJb+3fpZ432Z//xAfXyMvDkq+0c2lJIsI+MfXiH/Y4GprOuN5bXam9S0Q
EgA4x88LhCT/+j+/XgDXGiYDauLhR4WDCLlZXrA9nn8eexrbBpieHTtrB+a4yP6j0hqWTQjMxFQW
2bhZqv/YDrwZ1dx2Ksrz+7FEkGzeBt66rIu2h7ab/2FWmMLZ/xbWqM8mtJ98ViB4FGQWPtYz52XV
hVqD6hS1lgKeHTU43T6FigXzpyX4z0vx6mLaXjGkEJq8H2p4Teo2y5iF2ek9FJkCqiPMI1c2fPz+
tX3orfHXQWjAW3EZRfIAdtZf95cWRH2KyU3yHSIT4dv7snJxsGY2K7yFSCfneGoRt2wwdY42karp
dKA0ZyM3CFBSRw/lbLMJ/uG+3iEifxtwapgMAaqDyDaytaFD/+ud2Tb9oqiADKBWF+1zjHm1QUmM
MGnG7q9+bWm0b7s+o+abbJp0JYvdDEE2OM0VUQQkm2zbVYKK1LXrUxOxoV4GkLdPCzFL0J1TXVSO
XrapSyvsWy9lQ3qmSuTC5L6p8T3CY7Ozw77ZAUGjBHjtaafzwtvkvc9YhSRJ3qe0bRyJB0qWTwlQ
nnEKC0xbMZ6avRMJUFQ0O2yKMAPb/QycIotfyzfVe7hD5hBziIVv2+t7ClS9jeaMYThHCimrCU/m
yUUM5dS5MflL6+ITdE/oh3PhGa9ME2Ra7zuzoGnLe7NF7Ky4W/ZDgwdk26ukLXYhug7lCBHhvRQD
AI7b+BlgvUV2dPxmxnc1lkvpIZITFS9ynip09yKGGH/fYGNNBGPTRSkyTDdBmRdH+gx1WT94hOOJ
dw6XIfHFRRnalilS9JOi/ru854fJjBmr3OXVCDnxjspQRPdjg91v3KXojYKcxO9OeqCa3NtEAsqe
95kM/UB+CZZkWrsv9EFMp43YFBHgczf0NDe+FIIquKHXoxySHHIlHafcNg7B8F8LKXEfXwahnt0n
J9DLEJ8p56Xic5skZeXuS2C9Nhk6Gxpa7dgm0OPft2B2w3g3a3eFPIDXDlXILSGjE8TbBarlfI0f
7dCvMEXKuSDLT2JFv7bI7f7o2/Uwv4R2g+03wGkSAWiBUDnV15aKEK518Xsr8OceiTtYkoXXMS6T
JEJtXofYw/2M/yjIm/h1aQdzGL5PjfotSm0jTOeI9BOQOmIzKTtsHHbYrIu4DfxAXZDuqFx84XDp
4nu42xam6QWST5s8y+Z747Nc7pZiTo9YwHunwvbWC7jc04kKS3cXKWQWNGqOZwgGmFZKf1JfUib1
yc8CdC9YfflLqUT9NbOLbqcTB0ZFXHvDkSScUpfbBlexsJ/gzoa4a4rwOpwLNMfQUuPt2pY6lJH2
92VXjJ/Wsh7sPTHFsI8XGx5A1YfN91yM9y4Q4CsFjxfNwH7Ygw/WWwAy2WnC5m6XJ3P8OcLrHryB
KF4LCBO7Okc0C9eodhek6EvFq9sclhQ3rE0rMKgnPl5gUpbYls78yYuYPPFFYYx0BI+RvsK2qI/o
X9XrZkmwdMlLu7sXKE6sm5rSkbEf77KHWa/xc22hGZF4Y/Nljt1ib7uDfenbSV5sOsvyrn3Khwc1
9O0PKFjpZ4qaBTiqwUteHVpQ5FmOcO4mNFCKA0wEaw8if7jrJ59CCFvBrl/0eOn1agHXCq1jm0ZJ
msdfi8lNlguQEeP33vVLB7c/gexmhvoDNt9eEP+IhyBqdvgDq8smASax852h/IwPC9K3YAiugn5w
5DaN8+7ZLntxraElXvWhY2ZoGpjebjbNl5ow+8aOqumCqryFoyFUn13M7vfqzLOHxesKKJx0Xljf
ZiHnH9IyjJLCWZ/7vuxckA4CWOO69szcvAZiDJJLQQ1a50pfhmMms43tiOK8OBEbManedgJZ7F36
sV2LS/RR1AGjBPcqqHFwpQL9GMzLd3uE6uE7LJ+pHwHKRxJ+RKabKQLv3UGUj4b2LHJffVuM5Vpp
03bP+s1Ygc1Aur2AJAd73/Of6ZjDfHHr9thRwNi4djN81k5bfe7zBdp0NQzZA57h8qvSonE3UqOY
kzpKlJuS+6MTDO2+YuHpHNi2jufbxO3RzWjXqXwuG7Hi/Go3j20HjU2Iyfmc0Ny4EK6Kt6Oy00u/
aP3nPg71dUkfAoA/hWAumg6YfFv4ZGdjdo3iWwerzKmSZ2URbO1i4kYM2spe4sSN+yUbfYgDe7FG
p8Hp8lvwQ2BO5lw9uB0iZ9OonWMppvBZeenDTP7+sMpmjY9S+HD7ZJP9WBiQIwD+cdwTni4weRMg
1sqXdJKrDP/RfJou0LwVR0l8jFRL1CcPmB4nL54W3hekHbqXCUnBHyMTfDdFnXuDqbh3tDkpdlLL
4Z6419rgQDldoz9SPa121x5RFEhBjFHmPueL7XOWaXYkuyxi6lRBFZ4iGkZb0YO4r4JRPYA587j/
yb107NY7lGjAfKNeKG+TNlcnZ6mT+6ZR61XWl3Kvoa+a9Lwpzq1vD5dq9OfbFjLPFxXH/nevmtgc
XLlMZx/n1T2YzvmT4w3jlYaZcYH0qtdRT4pbWO6NvyNtB/lJOSa5WC2VXqdprj6vbpw/xJR0vsk1
Hr5w4GcnFlt0szrWALYqLA51kgbXdN4dbzs0Sb1DHB7TQhuMHCZmVndb0Rq4zXQn5BbEin1Q8Iy+
iWH0sXTGhvwaVs54BYAKZRur6b5kHi6N7NmN3kPLik8OvcjtJFb/UzxlHh0DZb1aqQs27noJ0BVL
IG1qYvBdNFJqj6+rwJuiYW93qqoHqIsivZ4tkd1S/YFd5y9Iag7qmd+BXTAUziO2s+MOl8/yrJMS
WGggnOIy6YT7NFrpOG+NzugNEKTxoXCnSR5zt/Z82L4O/Me0U7hC2k2bXDZ5LHb0l/11M9GH30EB
aSIYSgOKBI2XtufOAodwtVgyYqyhhg3qWiYTDShHK2e+aH3ZfPK0b32O2qQQ2xCpm26fJ4gglVkx
NXujvZhfNUXVFTsLmSCQmmnqWMdogv5yt8StGvOjCT2gnknd1dg3oBQ8Z9VlRa1A1Wg8EblAOh3T
6YYqTtlvvRGNpzlaEXXEUzO8BkaYOjuknIrqaqBAMDwGBVmpYh9RYghCAqesBe50mgY0ggJX2235
ZfWWFA7QoiXGk5cum519ESMGsxxlDRdjl099MN4nVoaI2Yw8BOwQZaGiVG0tlETuCw80z8bN/fpz
tzjWeoSktJRbO5KufT3D2WwRkKK/cBMh1T/DLJLrrqPidlm68LiR/qouB2vBAelTvVhhguX41LS2
bnbUj5rKoMeEGzSfBniJ8bCDcxlCJcQEtmM9xLRdt6OzuM3ex88rx42XrvGmwUVk3a6DlijSNAsN
qWgsEdAo4JLtszmYb6qC8u2u1IU+eZnvxLswtvOIUl2pnIsqU2gmizGI8M+d6cqHgzsgpZroaNug
D9JvIh8lkS3avOGjIyz1OiWEJp4Si4sLS+p4+2zK3dHdEsLlVrcFMwBEDkPjPLxbLB+W1FaOUMqQ
f6Hhwhc6vDN18Z1NSMbhPhcYPwWZdHSyr5rIQdxI4M4eBHh5T+H4QJO5SU+ljP3nbJqe1jXPHrJc
PGWJCNBUknODYW5U7tM4VUebw8NmkwgVbblovaoXtz7DvhsPU66SrZAC0lcEfBTqVxM09wqq004p
THxHLKPZX6eh+T5k6XqIupr2YqbTGzqfsb3FtWqWu5XDxr9N+ty7jwA2QbLE3JPAD2tpUG1ZMb86
nag+C4nI076Pouy679rufpT9kO1HDVf4gmp2BhWx0clF05WQkVpZH6ARBvdtZTv7ZMi7qyoNrBsY
hv6VK2imdllPUz0hLdq5bjo9I6+Bi612kZuwIw7hnZ1Mst8LJ+zO4Brn4UKoGSGVfkZBSVZZiThF
Pwn0jtG1MSI87XjR4+aEBhrF93sEAYrXlH68hFGILJJiUc4o+1bqzCnP4V+EFS6SJfGFkdW649Qx
tidJuIVzmj+WReY8URHUB8BE8LzspDlEIipvrdJW26kJ86922zzUJQi1jMTtELlp+a1DUAPSrdd1
3zw7VZej66V6kyoUorYFRdvLVLg8dGZTeYc8uSUJ9z6VpCWX0+wU36vci55QN3O+Vo43X090lHeB
kN2FRyn7kaaAW5k9DS9wr4Q9C6nII25lczST0P9uvLxtwvbGnNra7V+6KUZEpQ4LGrQUubvwog3a
AhqlgmBED2ztKGJGc+lsoVgh7RFaRRnc1KJ3X+CuIn7j1tzDpqyjPN4iDijhooXMCQzHgosmHN1o
Rwo/4c6FpEF22Yhu+Lcga8u3lfA8+8lI+ahNYsXzdLKGCmsUXEFPhUS73eAZDs6KIiaSypb4FAS6
fBmnWHA8kHkeujEFpdWlWBXTUlRXYgHsslEZIc217kfxUrmDLtBOUQS2xVTr78OwsFZYlORpo6C6
+jrRTZs2dAqnfVtO3iXF8wwoV6FXgnngrD98oK3poYny4cpfyN82FuHIsKshLgd7SzZgke11Ch6x
86i/RXiFo9nl9bvatqR9HufIuafrh8U0rWoGC/ZiXh9ngqpLdr8WH13YqiWhXELoCbrE6s5ePjvW
dkwNQhCZg0DslZhgPoCUYRJt/RxFNb+aDtkU0uKBO1lWBGlqb9LYaZsusoCBHsAXXr+2/dhWn9zO
mfsdWUVasaUlYbeKrXLGrF6Olg3xz/8Ujl4abypH4uoMvxX23HayYl2mBxp50H1vqrwLu2RLto0K
5cb4RvbjNuLADZZdTl8trjcjKHN/2bWIXDXIQsQpJZ1tP5KAiVt03b0Q/jnw82Q8qFHIAoZx5XfZ
bmap0N6BJeRBtZu07LBZy4jV2osxH63mr172egr2+DAXTbsPJD3A+9R26QkdBQAufPrU4lt2iQG4
qHgPvgWMCxG3caQ3MQG/5/F/oNQa2YwjilTLLhG5Dr4GKnDz+/cisiVMI2SoE1OydZ1Uiyuc9Qyk
AByD6c+wDtfoNfNTW4dH8N4r6006fVJ8G8WcG4G3mAKcRWablnPIEcF2PDyOOQWF+HogoNRnu0zs
BQ2ArB9ldVzpuvG2OPLKrnzx4rGdml1QD+PSXnkjj7ducGl03X4LGMdr0ntvCPAN2ocAaAvv0h5H
iePszisGYhxyh0wehIhL9mNr6HYV6KgbF5AZobswvt+LcRYdYv9YDFGzLILq8ESFt9gC9Rrr2d/D
5fTRAxYzSKCE2kHbxdcroV+8R1IrTOnOTfiXjxvHR2J9H6Fb5x/pRzaPIh7rBwvUz4CeI6S4jT+y
dvagYJpXu62IskDl56rad2Gf5LtJgZ/Rm9WVNEXXcFze0P+XSZFNtwGo3RP16QJzvdTDvSMcb9B5
QjZbeA0gsgm1XU9Y9X2Z6Dm6kIRwEdrrYvE3up2r9qgGG3SljgUKdUC7q1ex2imabzgKpJuQcxQh
NW9d7vrCmjUBglXviUDJENNSBMFRhf6AFEgT6xdrTTUcXSebpXNnbLyC3YwO3XeFPrDCQHsiNWhX
ayIbUaWT7wknVH8a86CaXlGwNhUXImokPtYKHij8sSm1Ds3oxICGXJm0COD6XbdHJrI/IdQVfaun
Gs2lbZS6WbeloFgEZKjR0p8bxG3HnWsH4/AVSAZwjo0SoP+2YE1QPWtHxwXvRHHrnJF5Nxuo252+
0TQCNWbjVbSPsIu4tLK+A2I/BpA+wPyJBkiJu4w95FnUrjeRNeRH+BS8mEhn1gYFLnmSoob7PFIw
+2/qzmxHciPbsr9yf4CCGWcCjX6gkz6ExzxlRL4QGTlwHo2kkfz6Xi5VdykTV6Wue1+6XwQJQqaH
h9NJO/vsvfbHhpGCayMJHgiTt7zPrdu7slvuVz7syA4SP4gLPB/fDUxViIdFl14b3IbVZ4ZLnT3A
JRwupy4IgkdOMO7VQJNA/sEt0loP1mwXjy0A4Bvsm+m3dJD85n29LdjokgllZNvyJexyoV9I40/3
eqgy3gLxOrbWXt1yNwUzgafaCR4l8qEXBUWrTxLRIo80np1P2rLJNzqlso+NXRTYJgfnibKlFo54
I97cQdGI4OGPzIZqIzmgtjUkl7XekvU088ic1EzYrGow7gf5HMyn1B1wzRHVx6aaJhfajw6qi2WD
aRjuhLeaezZX7H8FPWkqSmdr5tZrkMPIw7HzsD1aKZiCMG1WdWNN3XSdmnL2IziAnQfrsOqe9eKN
uKHHhneJS8H7bA/U6wKrzOy73riceJVv+03ImXrNQ7dMAmwyZZ9nUCX9AkcYcsn9VqMAAEbtOjcu
Z4x/kQVHKd76hT+TOtj8sLPUHRwdCCsgGWIqYpadHp313eNuMZ+XsRm6qOpn/1E5A0CPkRB3z0CQ
owLVZntjVYl59rOq9LAvJWsdDjD1zoaRmR9rlZdXi9GpezyEBRlz3/xCWmdq2H94wQrMBazDztN2
vkYTHaIqrAZ/TOIpy/2K++9gVedCmquzH13tvBpJ1i23KFelhRjQ1uAku1q+5wFOjLDGIHLb4nwh
+q2dlaEgMElb9HCm67imNOq5BMmsdzw3OdVxPo8ya6DLnt+be6ctjQxtmW1y61e19dbj/khDKsfe
LXiHb8MI5yXLG7RHnJ4YuNKZS74a3lNDC6BKajF2BiePG0AS9U6hu3xuUsqbYIHMVTTkpXc3TmN7
NTr0UjCRl9foAt7RSIT/imKce1wGqfvRmZsVL7ZQj/OwmqdStTASi9kni74CdsHSA4Iw9JQCMWhl
jRttgcHBqc6D5dA45lw9kuLNowFxKxq41CnCsJwp5vgiz83aZngWtXzLknV5C5IRcKCaBJFOpwTw
WCU/sDuLyHbs8cXnuH+QdiI/Wpzxb4I/coHQ8osjivBGFsi/WTAfHLp55FvnT18wTo/33STA/Plj
KyTfg+0e7GnJiUba9YHnAUl/cJZWRO3fGRXNuNa9OXwqEDsif2FQ6anuvcBQZPtq+JX9VGQWlHAb
Vf/UdY1kRYcDtLSsr+uE+j8AgUYPGj54QJVQNdjNk656Y6Jt6+5xuIBTnbuxgOe7xMr3L56poSeX
jXlhWYu6Z9fAIrS9A21wCVJqkwyJGVmtWMbsJKasLrYTBvN1fEmAzDhfncZuy2PR+vVog0MZxGhE
/uzYeuDmVeKyYdeGb6MIZO7CNx17uXFs9MWa74bSHcRymtYFFTOEnuXsbbvR/me3aS4JVlp7qqXi
PuZkwok45+GfiIzVTVOMNjbeL2zSHONxe61ktPnSYK+H+brOWdd+F72xeipi0YqBMFadBsbFJjWH
UD/SRZ9czO1cgz1rkLRIN9E/zJY/MsLk1uIOw2vr62QuIhbEPnMfUaZ8KW6LolVTGylN8bKMBWgP
1X9M5TbLFZhz2uUr+2abIxm0qIw7wzEhvlkEOxTryzuxXQg01SFLl9nrP00G0EEnzBOfrqkQj77n
LmdjVAzMZ2jVCcWBC3Wk3rz/1+u5n7fLbA099vRkZ2nXY0nHTubn3VwOTtxz0tz7VrbdJdsED/pi
/KgBePKBGy1rqb9ZVP68k7+8IjFulpWX7DAr3wtj4M9JGcQ5fxTkJb7Xf7zi/IerxnLgiNgMxJk9
YYKbxWIQ+cgLloJ/vOV/i3/4V6XiP+EP/y/Kyf+So/j/Ih3x0pP813TE2zz9PuQs7/+oOv+9z/zy
J/7gOEj7N1xZVIxaeCq4UgQf6x8YB5P/wecIkoE8XYCObP4fjIO0fmPJ53LjDH7HHl4AC6xrL83k
9m9EWuHXU0qEP8PDjPTvkBzc3+u1/rlj9ixhmSY3XZAOmEsoO79cdX/KX3m0ytkFoOxqLvJuOTBH
FPitTZSG01aJ1b/tvBRY+zLnZXYzjd6Ie3GsBnWi+NsvOey5QGAW0x2evanhJNKVOtV3Qetkacjm
h4aVMEU38q+6UTZFENoE5Kr2sqYTYEhVR7K9rxGt9qXpDcURMP3F+kWIx72x6YERLAVaUE8pqrAL
KI7tUExbnY//mMUKWgEpuQWrYFuO4cSD+8Z2MuMz/mPXCftJs9t0EN9ubBWkn8sit6i5qE1gWY3L
Az0kvgG/B2dhflmPpZAaIQiypbNLXW+7IjELCh10EQyohcvYh1nh6RFTKc7gvTW7LdOSyDvaVfrS
XY92Y1dvgVeat3ZmIyqOeInvBmTfL5n0iT2ko/+tSy5WVbU6ExibQV1EyWmS7lti8pKfUhJ2AOJt
vdQ3qGtBfaWhtnIGb83Eixhz2KbYFc/aJ2sr3DHa0EHNuPQ20FLIQv4WiznjeFw4k//akpmVT06L
sf7GKajJCtzEX/j0jIqivFxN21XVJ726UyoR1cksJn8MO9csz9ynIb+0Si9vTZrQktQHfqYVs3OT
vLYQZWDtBEZWHxV7AStM8Qpbcc8S8mOgygkMeu97XzMsxdlOmKv9qmtnfBc5J7tYVuV44AnLBiDr
Gv+rgq07RKyR9cXlUDp6J2Td2ky7Ti1C30+HM2x9wGeSSc7ZD4ULwp9Wdu6usNVnj/GktjwyLvxY
SN4u8/jQT+o4sor8lgHvJZil8xwOs8oejTFXPwhJvox5ii6bKYThXTX6XRdWhZ8/TZA6cn5BJQgK
bLfWztgGcEDuZlqfzBYFLgRqz7HQw5b1ONlzYYZzMYl0R3gG7RNYV4Al2CT4BcWrXt6wj6FQLP3U
fDUBDWHNt/BmcFqGiNlXrsPPJmVe702r5ZxdNTN4NaqRhu+ZWYNk0HVz51m2/MgFe+J94Jfs9Gom
Zj9UC9+ZEHrERaNYpBdDvkvyqGC99SkRCVvxfA1Y6UxLs4Ficbo7VqQTx9V+WDaYPi0CuBgSh3KP
rG+3kAxA0V6ZmLFUiG5Ag0mKKEAMINErzvR8k9sbtYPJ11pL2zt0NZPn2fGntOP6rTv11CAcZZg0
gxyQ4whPCAen+ZisXXmNkj8mDD6l+Nb3s7nt09xd6lDNhf9WOKn7MLpj8NZ63u80f+nlJ5z/Y3si
wlLf9RUdn2FdmYnN984rOtDOfvrdVCsHY4cDtuB/6s3ckZpiNkDzhGgMa7N60VmakYAxsw2du63S
94nMGjptVeQ2SwwxkGWj9reI+iF13j3EFZYSsk/eMsvvuU9Bdr4J/KJ+Yb/tp3FCH8jrtmoru5sJ
LLlckNCdH4fFHhBJhOGWYN1Q9DAH9Prg0u45xungLlUM1nWAOdu3mDQso6r5ZvUc2QAg2DTIBUnN
p0pqKQBrGEwW7X0UXdRYt8du2+dNmk1h2paXdxjA444Q/WfmtWrOb5Rh0pvQSjTjUG5+l+DTsRKX
whtjfjeE177Xdk+JsWbpNYdGb6Y6Qq202OizMyj4ZzqCEfQoSKhUoz8U3vRzt6QbSZTAAY9fsk3u
IuXaFu0bzB+xu5gI+VBqObexGJnbaC4zFjtk6iGLWdY2ak6vE1T/1WVEjD2v67K7JBPZCVt2uaHK
eOljDjJ7DJdkm/YNK8kbu7d5APlrZdSEVHtV3wBpb9rzWFcFjom1SBkyeAxNDOpOUe/9pB6D2E3q
5nMOwxFaZp6yGxp7qkhUYiQbizuXAawaeeRxaS/5OzWFl2YB1Qg/gmOQP9s2+ctwS6z2KqlNqeIy
pbN2l9oEMjh2gsbETF1dCk97sq0MpTXlJLgjjD6q0jZXYVuY9WuusqSJvFGwJO75x0o2UXSvZt4G
xm6YSi5AwP5NRtikdt6zMaO5s2r5og4AP7O4l12GBMRR89sS5AKVhHTDu+8krmhONnkHrV/ZxwoT
ilo2yG96rJtbGrfQ0U2YDydHMZsQIwTTCEmtunUW13kxjXx7ryZz+MrCKCuI5LTuN6nYYIZrK8Tr
0hYB+XQ1tD/ws2SHZfPacyW37XMuzekmSCQWgSxpLfJgmJiBI9DFWe5ykm6P67jJT65TpBx0vbYM
Qvwg3lvCMrkN6TPYHsvc2H6UxjhfSY9bwW7I7fGA7Xuj8Wn2gjvbrHOW8AIvEb4dQLeh6LMW7S+b
5clh8wp/T5cA+QDcDjmuAD1bfFFml3WzQdlvSaAfjllij/3eZlSYIlzkGn6fU4obZoXsK7NyCaOw
71AtHRIY/gNbZApbFXONdatG8uVgGtBSy3BhXQ6elokdUboM8AHyB7dRTmeWk/VyT7UZabHQdPXk
X6eBnMtrNzVmQJrcRJPm2a3ysYy0X9hcA6W3JEf6Bi7rnSCthTytZHDEw7Dij9959nBZJUHTaohz
Wt2N3/ZIEM2YuUNI+YX8CiFCs+FiE9hftzTXGhfyKKLiUgVTHq3IvtblTyI8VGtmfaR46vTOYrpX
Cbcim30BsmaSsEUbBQgTslbZJ3cbDSYDA0vB87jOTctOoRDFMck1tKwQ+I8JopQshXUbjCZM1GxT
c/J5sm1lxYKeFEwKU+t7NLUE1UyZIfDVoG/2g+PM4jstmPzwBrECcWCZaugtYnv5e8GFzwh/HRA/
X3+MpBPLW8UNYtiPVu0PN3mZtsNNIsoiOGVBKTcnrjlkwFrdBAzWfaa7yTuzI7ZSysKoP7k2Z6K6
H+1gDDifxgUJeCmcetyxVeQHNTMgjMeFdLK1AO5JWblQQDBVV2k5r+U9YQ+x7ajn9Y0Dtli8SkkH
i3+HFolGQmihd/cUe9CgwWXaWhd+88UKIFBID2nvcRrmQnaWF38uGnpOHEdjbsGD0nvv0PfkG7mc
xTzQWpD8EBO74ANGXFoOaIkGglonQiCZo6rm0TjX07j3+9kbj001lOuJ33k5AUmec0T4oejHu4Ib
T3XOCnP6ThGOvvGXxPvsNavw9tJfmasRgZV5sPw5WGPd5I2520j3bLvWcYE/bpfaI35pc3vb+cqw
4nWSorvAWlPkUt4YCWnDYswmT4ZGPnRe/8E9gRWuMyufS12KHH6qpWf/DnsMX3OJsQ0VmfNHz7GN
dl6e8SZF5YQjxA9iACWH+ADdGp1r662YZVxvQrbMKPFhIc9EDpl2rA4cEigJ7B12NWGCta4LO56b
L3aQB/yrZffPrc2xej+t3oiCzI5A7epELm7ceXnx2A1r9qMx3aJEbXCnOuQRuZ5HVGqCLZytR3wA
HiaSdkBYAMnsksIbgtr1r0i38SsePJF9MmTndTtyfqXAtjsU9EyC8+S4Aj85u7fw/k0sJluU4HlZ
p/YMWIENJt64td1t2iiaI2j1zmMDWWw24t1UNjf9MmCFaCtsk+eSBDkd2tZgZKR8vDnfgTbXRmQI
PoXLxr50YrvdfNaS/GUV5TDk4nejjZSGa/7C5CXitnrsqzIYn0IF+utsbBXHaZW135FFqiDuiX0X
H2z17XWIehYAMl5V3m3R5iLyb7seR4AP3zQdsWWH7TxOSx9ujtfJec/8EThVhGph4nZqFstI4nW1
0ADrXs3Bi8tDNNmXJYmvx4xGEefBGWxirbsOJEjv7kCRW+oF3xjdKCHGhnrc/sAX/FsCw18KAz8p
DP+/FSyYNsP9X0sIj98Rd//jdx7kn2WE3//UP2SE33g2+JcmaZ6NsB8lAsM/uxV4tqIjoA8FLtIA
iJV/4CBd8RsSGrQYx7J+Z0Uy3f9vHSHgf0EO8nG/o0wgWPzP/8GvOP3e3v8hD6hf/vs/mKTuEUlH
BeDyZ+zERT4A8uEhTJiWC8TF/EWbovoZo19OKHVfPNU3XXi7O54fztGPIDrqv5HBfo4GIJXAjYM3
xTslB32BXfwsWNSyHIU90ptVDRH3rqM7pMc//e7/8e7+/G7+01ewXEI5JuEXEHU/v4JSJb0lJa/Q
40/iGSHS4r/5Chdx8U+iC2tOqAcdr4CXAWzv0RvVf+UVbCgXfCRA0JxfZB25pTiQDI6lkxcZjn3k
JPc3r/ALjIikElE4pG0HMZJaDRhMP7+JtBPIIAX6STWi1t5kUyeeNlX7n/LUNuRZDH3X8M5SiD2l
39w0dp7EJhb8G4rKS3uX9YDkaQdkntypVKzb2yBnUR/Zlw/ygCFXLNeCrTv2rars/j3yJD88Fw54
FB7+kiUWTUc///A95MHe7T22cpu8FuM3PyiviFXHrbb/uKn99F3589V0+Sz/KbD98UoXPBqK7aVz
XvzyWRssXSmqM2Rort0zHL/iPHvbQ5PVW/SvL9v//IWAfbq2Y0Jm/eWFtgpNi2IGk/04fW6oDZzK
X/NAv/3rl7nEYX5+P57pONAzYRE6jLG/fP8oOWr9FaNcKKjisGbRMtz470gdR0OXf/Nal6v0l9ey
fAkvk38gtFu/vFbulaMtYCSw2llOTbHvC6Dv3bajyjDz/kbQ/yUHdPmgPN6UQHS1EGzFrzkg/CDK
9peMVT/9X5X7ij6ZeucA8bH3v3jz45Be+fW1pZq/uaHJ4Hfp/pf36fMGyTmZcGMJAv58NWq7w1LU
IKUxbE7PnpyxHq40XHm7ljPXHUQDxChOF943E8bgVTo22yOHtDYe1dLbEYvbvAUtu+Z3RYtlf1e6
HUNn1iYsa1yIG28dFI3D7HTUC5um0bD1nLqXFbC7GToUTDwnay7fL+CLzyTFC5wcPuCv0HQuopJ0
qwlPUj2lTZxbrl4jG5479MdAWNdFt8Es9aHihZy65o8KZ4S791JTvwAZwuZIHMWNK0f5j85Ua/WY
jp4N9by3t+WKjKWwzsSXxMfYdfl9VSakSsCo9NNOu8Z2JTpPUbGSB/mjNaXfeTSwicUiNgW43wMg
RumKShL5rimftHJz8zz5neleBUvaP/WcutvTAgh4v3aG+pav6XjvNFl7YsXdHGuP+k7sGPIi664Z
+6huNgfs4651YzF846ysg07sMs9vUSLhqMExRuoX+6WV3UeRG6g327R1RTSuZb3cdVuP/M3puL6p
h3X+wkzTnvu0p7Kx78VDYCn/XuIVilogm9f+hjqKCfNy3q6nAtOnI9o7M2jnej/Po5ie0qWiXqXo
e+REl2XtguCjUn1O8RuS/0bRXGh7UyNcc8UM5LB78jz271gTyLx4acbM65fvwRZQf8h20WkXKouQ
iB5m5PAn3XD7Psg02VeQnnYE2BAzOTG8Gq5MsK2z0+QIjiEfmkWjr/gwzT2pwiVa6Eu/IqyE3Cbg
jNPZ2hUNboLawqxWuguiDrePa7oXwOyZZuY512Oqq8Pmu8YrO+iLWXKaVDy7xWRzVbtDdk9nmrfr
MbLT/1OwO0XrY0acxnljfDUKwC7WkJ/MDszkIzYw0e3h+ATTueZXeReQWjphHeHh0TTw8Z9Lrh1a
L/nrXFyCsi4nvBW94wfPkOSrGND5dh5GFtzLZaN5hILOtRzmZuvvqSfDyORVud6rUXjVVa/ni7Lc
Y89msMkhEd5pdNji6yw4CsXJkozGcXWCSj+5wim+qNYI2jO0Bu9UNVtTkg9q2UGuRFKe3ZL27Wsi
g1hlgpwahYgJuvgMTaHoxsieVECagAf6wYZRvexosqtomJCDZ5yaQbhTBD1q+NSU9ATg+FE6shJr
3Df2Gjxldg1Dd4UuHboIll/MCmOjbUz6CCpouGcF6r5ntt39MKW2j4WozX1eGP6xGIbpi99TT8Iy
U/HlAmM2R9LGmx3lORuUMMckflQUfr4o0s8YpnVNPwWaXPaNJJL/mCTQjHdUdtJwalkavAK1DV8C
Zth25yQCS6qenStldhsCGnfdPS7B8Y3onf9lXXt8nd4yWQfDHcf7GT5h7LA12kKM3vVV7g7S+OLh
CJaM7rkRT6kRlFFjJ0sVYWROjZjNNL7TjJvcfKD7Vl3b2/qJGEj2pR5q2ELMal+LnMXHQdf0EMec
lSkAs+tM6AOL0iJjg5XkL2s+pLDDlTEc4FwYA65f2ybaVIn6hx57n/pDSwePSCiDexBkF5wzPXmL
eZd5uZKxtFha44kbxu3asZFVSEOnq0BbwXV5RPnfROgm1EEkhq37m0EW1fRaT45GPexFZfeoA3ln
R6KhbiicuEXvk4Ki112+mMszP3cT2aavyS0tc/eOGSmgw8zm1gGyJ3P341ysxtkqvAb+o8E5LKQx
Zj40vdQHM0HUPnhe0X5zW7tieVGYBKT6wdC7aTW22KsCBPEZIMRjJrw63QuykhSZ1c5LMy0OVKSm
uwo6BumIQGka9f64vvqdRc+AVLm4wZiyTM/9IEogrCgB96NRZIeJKP+Hxo5GGQ1uSHOPPtAhKrWZ
b71UPn79Zkm7M3VI0NBbMHvy1CfYdGOwk5TOhvm2dvqpGYqCLZXI83bvjZtp33ujreq3MSHBineZ
ErEHGOd1LOpJXE1F3crPlGDKJvJzp7fvNefH615W80Na6M0+yp7k5pGisgzHlJneSrtxH0FaYHrd
XDz3O3j2QNIAJxo87Pp1cdMvDNLOcOuRdcdhQnG5vy+mTabHRfer+Tqy/u8Og6uXszfM6bFVBBrJ
iEjEq4VOydNKs/dT3c3oHI0e8+qcOpMzkyhrg3s6zswgXuil7q6wb1ToXdiWihDu41Tjzx1wpoaJ
QcxxB0Ok2heqEkjBwt/Ks+GAkEM3wDM+B3xbjjPhI/fIs2E4Ootq69uBNqxDTifIJzLMLDVRpS4t
vnIej5uWLBtR7N7oThm8S69Es1cGS4GIu+18YjmFlm1jDMVqZ2YS7NIw3VOFMVN8jbdVAlFaU7nH
mYRduWXV9GiPW8NvdtGHDr7cl3TMWXEka5I/WaUSTAMJ6lBhJvE2+azQVk4V2FwLXGIwXziOhIOD
JOlkCFEIohIe2O+mvGrzrBNeVykJnboazV62SfNoQ4bqYsLG4okuJKM5qIDPPVSCqs1bYC3pI+ZA
7j1QaeyXLcseuU3Lgu7kecJ2mCxT8VZSYqJva6OifUU1/W3fGYiWOXGAJmqHapjOrckAhWmlqAlo
NcQ/aMwaVh6m1BviBysMrNDFcjWLS/vuxtFqKceq/mwsVcX3Dl+VHa5Kl1VMaxBBQImzOcZ82owf
htHLuNabcKPU6sTRBseJaSvRhXMkT2KUkcT0iajepwGtIUaAYew+kw511UnypTFXoDrS1sWrHjEE
RctQBf4tjS5FjffJx/zpA10FWJ406alIBH8F7UbO2xYIXYR+OrbAqXAHc68dSnlMVZM7p3RD0LpS
VJySuNNjFuOpK9NHxMVpjqhgLjGmkdqNSDhAJXXcjRNUtz77qlHzk3Ac7Hd5ceWn/RA1asV2DTqL
nUh2m9kbrEMdUF8yVgQwQXTtMQOnrHZIspOjX5bjAhUjrnxnINGTuiS3ZCXUj95gwWvOqo90nzsH
VRlGw7O2LGhuTlQ9P8zUQ5VxQsNJcCRkM95mQBrf637pSm4kUxcb2wzCW3X0IvrYTKsdisiy7rWr
WNVT5eLhPmhpRg8ViaNrc1QEnExCwdcCMqt5E5S2yZJ2CqqPgocrBwMjgMFGNXVBQ4V2z8usXeiB
W32/rF7rf9HUpaSvgWi6yFRbUPBIc733JE2GfWZ1W1y1WnOYMKhkXtjj7lBz1MNimVT91bVyzya5
bfQGv2hplte1seuLzKdeNTGsXQY2fTl1M8fFfdt2S3NFxRENWSZLJVmDkH1njAK9YecdJHOvgXYX
ko6CLcnvfv1CM2+5fjO9JoGSNrTyEjOpjSkSVT7UTw5da2S5eswM00CU90QnlBe1pS8xjecdFR8W
tRssbZcM74aynqe1Zk6oO7FerauRnAyZt3Xo24nhX/PEoAUsC9KCfFPf/2jskhN044PzLMrTWpbn
CQ23IRtoxw0cGRWt22CcyrUvyQYRKyyCIrlbclE9d2o/cpRXiEJhTs02K2mQSfXd5oxq5ivFWpJq
JHZikbWlCeMGTXkP2ix6izWl8m996uVipgznFvcgM5RdTz8IkVcvfOX8g9eV/lkFnbk3kMt/yJRv
1o5bM/hKqvH0lZNkvTiTdLE4NcLZ/ura3QRKduuMl8kq2Tdg2UvMXVvIRl7OqIIwSb4u0cr6e37t
AlsyhQUUs5fLWMUDdNYiZMwaooEu4WtVmcJnSeo3ku1lax6I6CTbKd+2NT1V8FTynVS1ONQa+vsO
XLUuToarPRPnZ582135Fd1zocNG+0V7QVLupWjodj9vUNtcst/W5hYO0nrgtZtTg0doMqxNcYSwL
QsU8DYpmV2703OGLFOZV2l/mLkhWvCqbqb1bUWpcwAIlVda5CoIbiLxHn2YsdDHXLO7pE+8/ek/N
NxYS5CHxyiBK2mCi+7kvk/Z6wn7xJuaRFkGvWfRkRmD2Rm6b7J29WG9Vwa7LDDLvaky6on4e6Rrk
6M/n6cW91ZVvFkNxueMsMj8ugKIejCVRn31sG0ucLS7R10yM59mpbLi8Zkoa3K5Fc7PBSWVDmo9D
9ugS5HB5TNo5uefJWM/GTElw3NvkJUpS00dFul9fZpNyCdMe11DezcNXmv2mO4NspTohOJYfdgow
kZawaHQoUttvq0zKG6fPtndHcj6PLs6JgkHVYCRcVfGJMnlz3mE+qKl4HbKMuNu8ZYwxPH9ITCgz
oNSGiBsWop5HgPK6a6vQ2sXhyTke9yJnhmCqorUq+c8gmPc53X37FXPWYyeXNBai9+IJNEwTapba
h2DO0s+4KZznbu1mvlxYfXb9WOUP7ETE6yAZWZtNlHcOWlRcLa5iM563ybvJEghtTvZnsvzDLSRO
Xnbp0r6L7UzPnwI4lT+qFo9FaC4YgQM7W2/deWUuZ8ewHGzJMzFq3Hy8W1ubAnNoPGwJbGe9yqgs
iTbpY/ngK+ew+mbrvqu1+9VVpnFTzj0hmjoVzQNH0vZ9mqWN+4Q3D5RRcQCyrYSdf7Om8NTn0WHS
7AzXPFGA5BzceVHXpCaqa65ogqotkGB+9P4B65p81nb1lDQcExzUDVL0OcTX1K6kihbRs6Bm7rgq
AnJZ+8TN9Gnl/N5gLmiaT4roUHbgb7NvicGVXUSsAHvG3FpffagAsR7I5Wh2bnqHWV/LsIAXHSXY
Nt/9/gIoWTo0Klo2p2xnKVzsYWUl2xJDf8BlJMdW4e8o/FfDKIO9yST55mbwHE+mMohnsVFt4KN1
mBSqZMA8kLrlgwFy9R20av3o9jLdOVS7nyussNeaHDoXnfTkbeu79XFeLQwpyejFovedHZSM9g70
dXB0SxB5oc/wHirmvTpy8bt/nianjkbPVO6xWPi84CX0zrTPMkGmowNdd7B4oJA4WvgB2P83yUvv
Lv5hk6YRuUMif/BA4fzdm+DWcrWRu1iK07AEmDnaAG5yo2d1Va/28hw4a/GQSenXoXaWxI3zvO5w
ljsGO2Mk+CcSQu5hmxU2jsUltbvraYMkIX8pWW7tftcnE3nsdpJ6z0qNB49HNinHfT/NZVSDp9zh
mV6Bb8CuYEwnPkODOxauB4PQOmNyP1zb0zxGfgfRJMlWKNya+xqODZDdbBv4Qyqo69dqpQvtAICG
GmCwj+ne6taAiAf+3x310vM1mZhB7eZxcL6nqmxjnvTN58kBBJT7xWOipDXfdKRgosvh+YWVrfcE
o7Um1tR6U/l184PuExVz9rw3NogK9/w6+Pos3UwvhiQYvxsnn5pW+kGNOwmmstjpizbIOWDxxQFO
orce82IU6zWtD86XNrclN2N00WjA4OXs89wYAJEOFXThtRTArCU77F02JOW+x2RBqXM/f50Td4ph
fN7bskj7neqYpEJpQFSdWLU/eYT2djPfqXvVANa4NKzfrbWpSfVjp3oLKLZ4S9SqHxHBLrANyl7O
YBqVRK5UE0vyHh9ElE2mNUSUyLrgWrf8KaFrZ09e2MPA2STAP1hcFfgbuAjiYVWTFfpe1js7g4DN
tTN74Lx9a0gfXBiYdkiPMX60hCuPsAJ21CdwaGH3alw7Kdmfg5CdOOHKD0w2mAxq6hqcRh4HtfEN
cC6WIEq1xfdkcg15aTeShJt0tod6uZ314GEkHYH4Z0cQkOqLZ9f2AfuUjaWizdfjOhKDDbWycEgY
Yh4eTKOTd0vFBxeUYorLoNYRqRfNeUiCc7TbnMQT5npCtoJqT4fmRfXcdtMXj7qBm80310d7DvLr
bbU37rKyCIcrgBQPJZffcU1Gdq6DzXn84A3O9LbljeddibFeuNu2fXuDJr9yPGwZmhYzzU5wwuyG
+al3X5kN9ZX2SX3iJwVok07V+I0QC85OJ/DrCAwAQFepCXz5qFPRlkh7RD4p59eRc/BH1RLU5OHO
6BiXo5VVEWjWgOO2YCa7afy2CY4DLdVTSFRmAmdAwvom0/4F0U6e3doVEB9eglpmMsIYW90tUKGg
n03kvQ69Pf4v0s5jR3IgSdMvtASoxZVk6EitqvJCZImk1ppPPx8L2J0MZmwEeqbQp+5GWrjThbnZ
L3IfX1gQELeKkuRrs2uMGgEr3hazRk3/S27Bam6Q12p3cpDU1sYj1/+I20jfBEWH24OiIq1g9LK0
96ZoENc8HsZ+E5bWHdvyAbyVbsPrQDs5HDRvZ6GCoa2tOgRZmJEnW2uDfAjSOa4fsKoKCz93v/pR
hJ0KNqxGjgDIrfdW8eSxHLk1+8HO+WSvOkVYg05RVCuPCkBFF06DutNTfv9a7CFduUj8kjYpHbhE
Nwy8vsbdUaUwqPQ6UBd/NP9Q0Pyby+mDF6AHB37TlO9GLcyl9RT0XrLyMYOHgYltaFjJ4aeSgL0j
T/BIPE0hBQ9r5EWS2uNopccxiiONrRDA1CtrDXY2HsLjh1+YKazuvB1eEZ7PcAcy4+ggKVlHSalF
k2MnT4XYbtpJaOF893WF1gH06dhu1baJV4mfItoLS32MV5WU0ppEkLzzngcUjJHDDv2pWwea7I02
vUDvxvSBOtuAD+J6E0McOgphIyu2lfqjtQ1S6vu36JEBNfMrDRBCbY7hb4nieAf8IQ2PgKZKDYUo
fzS2yjhGwoa2t46ZgC/h1ELmpLuWn6Dyj8JD/AAw2nwugMJ1TsvKPkLS53dg3CvGOwuxJ9B2+AZ2
sNfg/kX3smUIBgSavKX0z5TZPFLL/iMN6l6GtFSWHx1luulPw0Mrue/Ie3cZZ+CwzQxZwNO7kOUH
yc9nTGecSc/CnO1i66NI9dbKFUAbTZatVEFI7ypPr59a+MnUzUtR+juFSrAeMvTo0WfHsRW2llK0
SBQH0TFh3tFUrnQq0JK4JjcJb9Su8aZNIvjVQ+3L7RYtUTCPZmVNd5h3hPekdf1tptQd1gASYLSx
Fg3+X/rg/cnGFg0AIdJiBcqY5tdwaiNt2GAz0asHRcsEN9Br7zWDJ+SmXlaZR7PjFcdLmCr8YwuZ
FggVi/g1neAG2/4UCKQGkp++Ij4bj6u4RAhjNXVCzwLyqZ/areBHr2FFOYCzWRfALCcgznS1PvqN
x8FsxGAH8QWnA5QPHwSLvZUomOWTgIzMS5IWGp01bqy/ahpF9wkmBy7qcUGz6XQTgWldh7+emnWQ
HkC8Fk9oqauoruSxIh9DrbU+MTWuckDJrQST0qvrfqOI0xiu8XZQMZCYCrOzQbkk2yGL69jJByPY
ZWmsIuSXdfkm9uPyJ3g37cZrhWInWk3/JCoidM2ZSGd7f62iEB5SoUaiy/oDbW60tEpyaXRSORhI
QBNHz0SUffRYEv/WUm+VToeoAuTsDP2fQwxx/i2CRVitwjbhaSZWrGd6ytYLVcG7LkiePfxacxeL
eA9qqV8XfMV8WjXN0PLQKCLsxsZmW+e6caMa9dgexoxCyFGEAeWvVQsV633R9E2xayPYXa7Kp74F
C5khLdB2mH1bXtzJdiXjfXyAS0SHMM0wqVI9jwIfXxzgKt30OLkTM5DTBb6Uudv6UYCNBnhpCvQj
XSv8datiK9IzfCznSxfeAitPt4oYBDu7+51GHxJzdSYD0WSl4tpXIRTDC3+Sn+s0yu46bINB/FJ3
ZKp4va0HaqPxJjJwEXAzQNuzuFA1RntJ6owfUiyHB6HHZO+uyhuwUtqglLKTBdLet6AGuGhGgCqL
6Uf8QkEgC9dVhc/HW1HQs7BLbEDCTVWAtBer0MhXneD1tOqo2jwUfTcdApRj4oeM9hwjMyFl3EuN
Zj6gDN5ke6wIc8FNM0N4mepCvBN9fyptMaVspMUQU1aZOKG1Ncm6TKJj6cMNKlfGmyLOpXCE15EG
VNA5ObKWkCOGQry2Rgio+6GRVIQkGmYIMd+i2tLreoH2NtHPAd0OVTmtjWkjI1PUuEhaR/Izytal
BAMSkWoKi1NLvBbmOI0jX6dLoGNOhTYWx3Wid8Jr7g3lFqMjhD7SMBl/8eGkm9Coo/g9Ztg2QFsZ
P7taT2iugNKeKNwZylOPs9VcdPRqN5Zgx6FEjwjT3Hvqdkg2+fF28oui2vi1Nj1HGpIWbtIPwwu+
HKFbjL5yHClXP9BFj96zpsQ+Ks/SamekTRFv0QFVfuHFBCUFEhwodTiT1UpN6ugpw7PJxLs7zieX
woT1lIqkAzdJI/TJY5N7Bn57SMLzNsaSelwDYSiSNTQji0Ji5ici2YihfwrgXZJd0xe4faVgK2Hn
WEm9C1pyiF8FTZzxRdAzKQAGjgs0S9ZXEsR1EOeyNbPqX7ouwoMb3cvspe6xc1yJtUkVne66IAAz
pmy+njqYLQ+oZxS0vsK4/qn4frorcODcqkEOpWK2vgH4raifQz3ET4FWUFeCRoT6C+Ao4IfUOYBy
R7gnQ1Iq+kI8Nr0vhbexJgTiI5IJrHC87VPjABfb3CEXj8pURJeZN2nA7NujKbcfQK6aWynuy4l3
pKU/oDhFx6Yvm/QeolL9hMUhxVNdwFJl7zV68eD70tAee1nO1kmc+z91EqGZsuNRa4zQcOeBU48f
ZWwCYUQiIuywHudyccCLNzAmJx+AvKT6Q410VRveK36CKmKieWX+hjtPf5vAPOU17sfJW4aRXmaL
Ut08N5pePY+6odAG1guBYn+YIz1YVsHMHpZBaiptDJt04g0BzjCWKSYVbXqkoJc88NsFyVXR6VN/
43RQHbpMq+4lncREVvHFKsoxuMk1BL0UWu6uhGHkXqdsAqQWS78Qga5KGH3Axxpk9VFJ0Fyx0eI0
hscoauh8GmIlP2AyIv9RxQJpCHQtunWc1Kb8MyQHpPY5zu4itB6Nbc1+2VW4gh/puRnvUtGaB8VU
NcrqlVi6FvyaeNNXYpjyEAyVNaw58aHL5W4jh3qZsAlH9cWrE07YDn75xmjKNtgCoR3oWqa1tJVx
ZURlJrOacjX1PuZtNCc+ubIkt5kK/F88LUo+6raqbjATDO7hG6HBxLLCNgjXQbgWmQD9DARyU7SP
pVzK96iQwLRNO6Q/LFH+IVWNdNQHSVshW598lHTvPQdOHgR10Pvor8p9sR7rfGSV4Jhnd9jOdiul
Q1JhT+tneKNSlK3JnMXJTseiOWBFj3efVhivIjYUtBnk9rboW2sL/5d+Z0IPmveK5FPApzGGKCSE
IvUPe8lbARm17iGdUalKPH6QrytrP5XEO/SiIgo5sK7clOPkrRVJ7kWW5go6kjnYjQf56dPzyf1Q
kjO9fO+baAy6XsJ5vCVJRy0sQNIF1wwvfYqkun9XstDPbAqjNVm9D6v/Pgi9ot4C4cv2UaPq2wEs
cGtrmGewokUhRTsLKDmCrWX0V5S96acM1wKtZjpt1ZZy5fhSTmIDo4AOIHOhpriC9kqrYudjhcpf
hW24QV/Dq1ylwfoG1/U4efQxDZnFFwrpsaeGSSZF1c2uY7nL1gEweZ5FTSKjWKmYL+nkYUOmAxMu
V3UUAnLr0rR1U1wTs50Hsz1A5NsohDUZBebxCT1CMOMwc57HcAKgLKT9USavs2ykWkkNcq40hAD1
VtokU5rdayZJzoh+mEnlVapxC6hFj7xl/nBrryapvqPOafrv3VTKbJRKm5tbdBFcP+38mzasBaw3
kF7tXnV4gBvLH2sUpEpBg2mOjRhVZ5NCGlu85BEpTJKLFj7tirrWZXiNGFwnTbfSRwxb4iS+9wYj
DvdIK8aPQZvRludTHCBmTi902/36NhQlL6J+qPhb+p/+cyGE7Ku+jW59SadIDVDPB1FCnh6tZ/Hp
xOZRz76YmLDWEcie3WESygHpuaD6XeG2lzp63nTv2FNyaHk4z96jdmDhpUV/K3EofOcrk65E9ogV
NM1L1KoOGEMZtzxh9Lu2GaoHKRxDoPsozOxGGF9ryxN4r0Bu75ypRfKGnD5R11DZ8ajBDCndtibn
sANlV3ykcUbht+RvwVzFamg3ctl0e4zk2ru+7MA3Yl+g+BApTFQbByoLKQx2PZZBXrT5vRKp8s0w
u+ccwNblw04Bud866Bzm97jIxDR3OrYKnf6Qt0ZZ3fmVqrE3+mwTkd9AdgymD6+K+6eqAUiJmpLW
o63YTuiYpfjPOJpBgrUuLPCdtlQk3Y7Ktfyqk3m/CXI4UqHXFNoOail9tLkHH4xt5+X3QzHEKxUF
GpMUbVT3fRxW1huaXRXWYdMAo5LPoqwRw0GHomqEAkYTNoOrREziu6hjgtakCZJJbQn/PHqmpp49
0IUIxieQBEn1g7SnmlVMymCrVUH8WYsirI3UUrrgnqe82W1a8hkXbr2OHHcHV95GqMNEgIM2LoRf
XD6o0gPDeeQYiEEuiTn3x1ikcEsb+cWQ2oFuYZ+vmHHxJ9C+YqYOcf/JiFN7JPzc3D2P2EmjHEHP
FLkQVK3gAa+Fmp6uldOugRor6JTWSQBwQ9GOUSirx1jkKHFSgHEvSuGrr6oiGljlycEfU+anbCt1
KGoaELkZ8VpE/3X+xUOAiFU9vFkTblDr0IIUuOLEhUPacRn6b8gqzw7lkxzvsj6njAQ6scpmCu2A
/FaBQfhoVaQ2EmymHw26M7/CIVM+SrOrBcBgmfkegGxqHKUsUnwxdN/8E9C+sDji6b9QQu2x5BKA
U3N0CRVtoiBK76IGwvUKUyfKiJYxFtMWiT7rgRImMBDZhyXbpZVY3Mae2GNrM0ZIy45qX3R3qRpM
+0Dqht8i9+pfBR2p0elimXMnt+R5nUfm8EMuJPUJ/2Upocseht52Ts8MuoWUltbUs5ELREFZio5g
0TLZRitJEt1QtpofFa/JQzQEcbXLoSnBh+aghkyGsd7g9qk8n9R+R/UAqp4luoVa+rEjqwr6I9Pk
UfuGQla/KogM/goyEnzU5gKPy4SrtdmHHnZoO3rnw0MTI8W9+T/NMGVtVnUc4YgAQ7zs1O7TbGsF
MWMq0I9xm5kbWMnRcRz8/kOOmpIarCj+vAy3/Y7qNUwTYKoFnxS2vrqAhua91NVBO6LVWz+OoXyT
snEtY7pi7X0GaEsvUjRphJqaqaoLLLdY4IA3NhHdeDwIReExtALbym/p5Rbq/eUBmQtMr0xPU5Q1
ETVbTRfB2p5iXQeSurEwe5hI6qdsrLqZPbrr8soWDerSwhVQ9HJgczR0DcAO42w123ydRpPrIa8n
Hg1AsTpk2AVY1Oazqg9bNv8h9YHgXx7dKXfAlOd4MoIOIL05PQ11gVhG1Rg0GwIJDtiOFQInK8+/
EmG5IP5FmJct1sumxhF3OqKsrhOMf7rEQeeg8G9TJLWi5HB5FNdizN/wCz9BxbHJSEtiAKGFiv8e
G8JRMocriOslknw5ksW3wRBLUwD/YhNPywwX3qTchcqTxOP48mgux9HExeKegHpJaDwmjogOYy7e
gW5oIZL70jWk/7lpg+2o6VT2sQgyFx+fop5aKnQrnKkyNGjJFfR3nPHwO6VUyIWn5MgordK2tIAk
iCoM96HfDbVU7UkKsy2SV5YTk4XQpu+D2J3A4WwAL0VrorV/MzGmElEFZXYPlsXDsqmKIAvOOpIG
+Xrs0fln1xnbNlOQrTeRf+AdXoDwFqbhzQNt9DPyax9eZjG+U8tCmz2mRfMTZBtIDyQGK7sXDX9D
J0f/44XxdI/SJxmhgPnFpkAkiQc1J13kTGike5u50dgduWaFco3juxSAJfaDt0rr+jehKhXFyfI8
+FmMphQiCw5b2zFx3t6iPQouK6oi68pWP3ew0PqA66TrdDxmGtTXRTsVsqSmIFcdj8pYg9gevOBC
3Q4lZxgKVI+XF9W5b/01mnwazY/akF4h0Yyyt+kZ2wiH2KbVX1lT59bu1zCLJVXHOF9aI2Ek5Y+U
PsSg/drfFO0uD+Yb92HeirpmADfS+XumNo/2y4bn6RWgXqRDky5/F4orpxtFvYthjyvFQYg2Rn5n
lfe6/vC/DDuP/ktYUGZUGVDZdTrlT4feU54+JgiP8yqFYYzRwl0trICKCu2V625my50QSxgvF6qF
IQZHNMtlMV7eLo1gAf53WiP8rebvUzdQj3/wu5c2rvc69tvc9Jg4a7uhuUWW5AEi2m4K8v2oGJvL
k3Dmhjr5KYs5aCozERqJn6L2+EUo+BYg1+GqSuM7bR7v5Dy98rHnY/Ur2WQeuwyNTpVwvUPyZ3Hs
egCRQzXlhUSz7wlx8JVpFuSTqXfbCvmn37agveunQjX/XB6o9H2DSgqwX1aaSFhRX6xlw9eMGnQA
T7PxBSrKGmT+qzULaUbJkwXS1EcKOhHwt60rWwqG+5B+TqOFT438hPzkjSc9DxB4BUW7shq+fwEJ
1yZyH1CLZD/W4rab+zBZb4iZA0N4Uw8fAoq3PT2MENAsWfqVHX02msxu0+YPIImLY0ozDZSWKwm9
iiF3x8ywNR1LyhH5af81Q+Dj8qTL51b6l6+9dPLSgC/1gtSlTpdPO3R+UBw1U1x9BaqvlH+G3ikg
rB+iqTbyfRwIHn2DBOUGCjjBpzeibOI0FFIco027e9R8om1ESk4ZlJKHjPiL1/wMUD58nWFVMtJF
QbkHNqTtR4js92JEFpT5+ZUU8txxZckawBaK4Zqh/dveX84NlOYwjO0GgGpChyCx2d6IZo0hVan+
hM9J+7KKn02E/jVYJyVqjlRGPy/P67dzGZqYDkuMf1w45LOnJ5c3+ROCzYYwyzbaHoDYvgX145bq
lbWpLjfrvzhAYCCPQEwz59X0ZaSyKNZo8xCnKp4hgzhV8X55IN/WxyLAYvHrMU22FOMcuxqeWBeS
9EDF8nKIa2NYHDgNAhMR5XsBrSF/rYEOmtRrJl5XQliLFC+X0BVH51Kw60C3Vf8V9bLLYzg/Tcij
ySJwIFhFp9/BQ+Gso/3DGFARNXo6UI+y/p+nFBaESlVD5kVCk3BxPqqBMQlA1VIy+/RNUYKNVRuv
Onrjl4fybenO579lzUZLKhgffXEATfhOUTDnRBjB9OnyugO9hF9ECn7+cqAzBz5UbU44WdUNZIuX
tEYapDgiIctEJewnnAFR/UEVm4ZqOgGaf1HbNTK1QYAg84CY7GCLyl0S7oD/iooj899d/jXfviDp
Nxp7SPFp7CNO+tMvKKLuIXAm0cLVUienNI8b0tXD/cxxy5cjGTDIokA2Lo3rBAAk1CCnxHHXN3fP
87/HjW07e+dptLeBvd1eeal9/5iSwrAsUYQhCwl7HvWX86FFVUcZSjIof8psKXQH7V2WX4fmyinx
bX/Jp2EWy5/njlLW2Jw66YCelHo7Ijl1+fOcuRYZCO90XeI8peRxOhAtgYGaakTIlXY1ii/Z5IIq
oZq98rIre/ncYND95zkgkomwnU9D6frksRTIQ2Irau5x5a6PfQO64fKAzlxSksJbRDHIMlFEWF5S
Ju67gBKphPqZhfKagtBGaEx3IvVFL8eIA05YNP4a4Hsm9W+v1J6uxJ/PvNM87zT+4ptFvqB1elOl
szDWukPJuxwFhJ+k4HbyPvGjXCM879sT7+/B+rwc+9zHRBSC9JIch/t5McP/nEumDESUnkGm6m7k
1J0fE95wmBABuxzr3A74EkteHP1hj3ci8FPQV1PjtBSX8+GghAdEly7HOTsmbZY6UOhiyUveexzo
6E3p5OkporqSmEMSXbfjbdK8Z8LmcqjzS+dLrHkFf9nVAwTdFnQ6Ws/oHBbqX1HiDbvVvRyC2K8J
WkWornNl3Q3PlwOfGSOlCwsvTEWXGeLiNJEtM6wNFfPyPv3E3seWM5IqFY+qvWFFq/9BLMpyLA+K
m/w7HSPK0mkWtUXmWNBvJHUD7VUsNCeokQBX/vM1osrItRNFky2E1U9jFahqy/5YEqve6NLNhHJZ
PSCs016ZP+nM0XISaLHnCmWsdPwgM+iZoIFupmIzKH9kczXgkWbg3pYd+hpNTLQ5d2a9auMrD+p5
Xy22PCaPKoocZKY6Iz4dJ0r7ic/jDfF/rXcpOYFK1mF0cDMYT1ldAFD4E2tXFuuZ/XcSc3GvwgP1
5FQl5qSiURmt8cHZGspea8wrH/Ha4BaHSlE2WlQMVeYoUC1M3WJQWAvFvyUNWobaOWBvQvPn5UU6
//gLE7qsi5NLjDDpGFxmUKPeNzV45vepVimKOUNU7f7zaF8foovPNw6AizuoRNTuwpUCFSmujgKV
8bgc1jMVG8+FK3MqWd9nVabso4m8oyj+SMpiVqe4CSaplQK2IaRz5CLyyjDX/ZjUyM4WgiVsRsA8
h2r2d3DjKpBepbQM16ZQqLtE9IzwFjCDCRUglwDEZPke6V1/NyajsYZBFj6bfl+sANYk1dM0TcMG
YGpxDyZQP+ijrP7I+rLa5Fah4vaInpfn0K4T32lQhe+6FBkh8HdBf6OgnqFuqWayaMvDUHZumcQg
+UucqJWN3gvqUx9HrXUXW1kecddMybT3la7odmjx6dI6pYn1A0QvXW1E77GaaBMQVms0JK2/UGj1
ftv4Gn0vD4K2srJGURo2CJZGhjOCFpExs6G5uso6dGvXfpkO2k4AXWc+Ql6qkSkMpWHYqV5qGE7Y
1Wm8F0GvM3HoxdOZUoZNFKhWc+eFid/s9KT0t40FG3dTWUP6M8inhK4wtX577E2h20KUq51JNkfP
LUz6sbDsxu4m1RCMd8ATAoBI0mQwNqkCIMGToRc5We8bxygvjdyh5kABGe4xqb3GRRI7Fsogf5pJ
RPUrKfRR2xRdbsAnxeGt2Y2R2PSumqFhboewSp5AK+p3slwM4WqA9Xkjw+4bIOYmA1zY0hI6UARq
9rNToAXuK6voNWecJmld1yPgrwbRtYcEo1vU/oKIH6zVuJeqE6oG6ygRqfY0OKvdGZOatc9Tjv0o
ALcCw2ELUnu9a4pG/CVK7bgRvQDZaXgjPoXkCuDLoYoqEw0D38CPyPP7jThBM92S6CkvtF3C0oH+
3Tx0fQHroM318NlqjArhNfROfvegy/90gV7+yMdeBFuZhNsS5sChFWLYva3fgerurQ6CSiDq085K
CuEZl9v00RqgKbn9GBqukgblQQUu6dthYshPALKrtVfKIwDOEdyuXWOx94pEQ3lf5Uqio3TX11sT
hwXRriGgR9AxO+9DS8Phd14KtelYZj1t2hwzGlsxKnwGosHSyxW2kmWA/IjkzZr32Uc64TmHnJPy
WkqtpbkJsJi/1Gxr1YHCqncANtNJRDbP+PBBaIMYk7z8Iaw0mOmmJpcrKTCMO0xhZHTlYsSEUSW1
qOEgXYyqf4aALrVGxYs+TEGS2w3oX5gGnckJHut4HK17jAHgKEhhBjSpQfGJBwc62JPo07rTeRbc
CAMKHmvMboVfOvZJMJnSTiquZGDfDuNZmkczFV5VvFp5xZ3ebl4v96juwUjCpFCoHSnI7ACxm0i8
MaMHSpaXD+NvV/kcTSd3pVBK83CZ7wWhltUJroqwrz/q1Hd69cqb6l9menK5LCLMv+BLlucFIHeR
kQWWs5l+h9tkt562f0Fr7ovX0PnV2bGj26JLoXAd3Fwe27dD/1/R57+rV/Jp5C6vjbBMKJeA5IOp
AJ/pts5fI6QH4gENTaieeIL870IuPl6S9pQFZQoo/vieAKbH5w3yWpZAA/roYKtZ3pXLdM7plrP7
tUK3mF25nZouo3GJpMktFGp4gbyPr+Q+/5bctyCmShPBMnHZXiaWPTLDAirkfMIXefOjc+PXZAfD
W9oA2djU23J7eRL/aVBdirfIL0sUK0U01ECIrKUn6Uf3Q3YeYwcwr3x/BBF2NFxxY7hXgs6r4VLQ
RVqCskMcmPpc+/Jj14ehBXF1sg5d60SqgX70XSCg7YmgfVy7Ynllis9tQ8D/vBHQjlVNfRFc8iHb
GxUjNrwbbFHN+j8toMxb4cvfX6SvfgcmuE35+1iiwDjtVqNpi9NNol2ZxWvjWORZAOl9DTYghxfo
tVTaemJz5Xj8/yyO/zdVxuIlXKktmsA+IShyGb77Hj5Mx277uwYq8JkdwLmu03XxUl6ZwKthFw+5
EM33Cbc0CC8Y3T8+pJ+iQ8pCOn7of76Nbrp7sdxUu3KcfFMflOfvxn9w1pC5EpbPxxa9KpHGt2BP
ll3utd/yZtyYN+Vn4z7fo9k7oszjir5b2dGLeNCvvF2lb7WVRfTFAVpa9VSqHlsC4yKEvPNXXCEq
9DZWwkZ+C65sAWle4982oIU5HXU+eW54nB7XeRpK5IiMFTGbz/IVwVYnOeg7aTM85j+GPbQ1pzwg
sXBtzZ4dJmp/lqHp/MMi5DSwGU3D1A8Mc4gBIeMeRE80uq0QSR53heZG3i28uCunzbnBGorMoapL
tD2WNYg69rq2EBhsmq7aFQSM1i43mA084mF0HNeYLD+g9ryJVtGV/fPtIcs3/Rp4cbbqaEOXHYm7
HVu3jYhCzTNQR1KdK2f4uYPga5jFgca3JPmUCSPKuA7Mze6/l2fwbF7xNcLiSBMMz8MugQiUoUtb
3hdr9b6xbfxyfdizpv1Sb7PNg7LT7q/tizNTiG4qMBfEYKkiGYuxyUMRaFM1CtASXyQay6U7qrvB
er08wHnVLbYDUbgMZlyXTop2uiqVCEpMUk2cc8iH0HQMkDpuq+DKcjjznagYIZYmUpJGHHJxYOOb
ayhIfLHprBfLeBCD28uj+IfcOxkG5WfstjWdTuYsw7vIiDrY9gg7QxE8DK7pgHy+gwG9iVxvXdrN
OjzEq+aQPiAPuEIKzple71GOudXJCjMbNPMdZ83BW6m3t9MmcxAQsH33JbkyB99mevET5zn6kqEG
JkJYfZYEjircxv0h1leK959uB0LwDWm7W5AULHUxzZ0vwahHi5CXDJTtR1W58ve/HSfz36cEr0v0
fNBQXsyy0Il+CH8sQPL7U6rgP+3hfWc9XJArgb6t/UWgxVz5GCeI4H8DR8ZPpff2IYaKyQqG5uVl
M1s/na5+4vzLhZB0NtRveyyZqAkrOfISjau/DjZSDcd4pdy+w4vm1vU3zTHcd066wwXoVntIHq1d
6pIBbITnfHUNOfFtj6gAymhY0LJRWcT/Lq4v60PBYDitsj5wJPmzCQHkXoNTnpnUkwDzZHwJkDaR
pI8hATTjbkILAiZWQcHpypyeWSO0XFl7Gj0himGLNQhDUfI0bJMdrbxJvNrOZEgguWMihHLtSj2z
o76G0hc5moQapCINhBqmezXftPW+M68kZOdGw8tVoQqMKDetztM5S/JA7Vu4+7C5fmOlbGYHr0a/
FVxNfGXJn/v8XyPNX+/L10GQn6ISSo4U7QDx4NCtqteygTmRWhySoDz+ezCLG8WCpirmhcp8YW2O
aZUtr6iKrWpYX/jlcG5Ofy7vr+9POtb014iLJedbADKTgYiVsA5fBZyAHAzHD/6xJNVSf2umU7hX
Ql6bx8X6awQcDCWVkO0+E24K+uXOX8sZHPEHbDOYOWhwCe64uRz1zEqkTcB6B4INEm7ZOW56rMXU
WguclGpK/KLqq6i6vxziXyd18fWIYcqWwlLUOLVOF4gi6FOXDRixU7C99W3DNvfGXfo42NR119En
RFQ7d/AZOma3n8qqt2/B6NrmbWp/wDr+dfnHfH8xIFf+9ccsVqtZpbXW5EbgjA5lSRs+oDraeKgd
0SL/1ay8NbIipZO7ngNrObe9K/f9maPsJPxiJaOgD3kIuSEnUf6aqk3pzC5xJYazdnmc3yEIi3Eu
FnAU53JZTwQaV7Bk7fq2Wsur5Bn65WOzlbbT5qVz1DUmfytY0rfWxtq3Wzpjx8s/4+xwFZMrHZwJ
JefFvWuavZUbkC5hZ7kRuiCknubdVF8Z7JmdA1RAovAiSWie//Ml+HICtSF+z/rUho7WgAV7DtOX
y6P4/vRiMr8GmH/AlwCVDwIrbAjQ/EaXqrPsZBce/JW5C35Nt+KdtoG3HKxW1k7aXYl8bn9+jfxt
7+CdWHZErld5Ync/1E9c1u9qO5Ac7UZ4L491yL1+LYO/NqGLTdLJLcr0ElGLeF2n903xeXlY35cF
mD2wlkwrMI9v6V4Y9JZSVz4Q+UhuttgE35rqRN0/B/VfDsE1rOv3SaRiPAN9WYAWeKfFU6FLo8rC
bHDGhGPn5MblQ3utsHnmXCEGXhRk8mh08z4/XSIQfYWiE6my6O8D+uu8Vrs1KTziOxvDcugYrla9
C0/JSd3r7btv1yOxeQvRuFMNWV4+Uky9GnC9poKLeTBqQE/Z2nICp1/VTtA4qEe61t9Jd6Ybf43t
X31oryRO/8Z2esCfxF+WnEQ8QxV1IH7reA/GTq+4LU0XO6JNv9pNTh+4kvN0eQWd2ZKnMRffNBwo
2AXqXNXCs3lH1XFv/ECk/1fslL9RpyS1X8HyeyturhUIsFZdJiO0ATjQTDxBsNRY1iILGUlRc4RV
lodvhueI4Q5z4sHfaCb3mIDWZ+yi7pfpIpXQK7f190c9XQhua0uCxjT7hC1WmTh2NICmIHGio+JG
u3TVr6wVFxgFdVvZRJ/+s3HTmQ6iOO7wu3VQPL887Wfu8tMfsDgZoCemimfwA1JbWQvbCeHeo/nZ
HH/8MdfjfnD9w3CA0bWC94IGzCF+VoEDO+L+Fpug0rPB5lz5RWePki8zsrhQefMNE4RtahzjSq9z
x6jWIRm7L1xZ5PPfWa5xQFxAtU2SaXmJTKuTqfXaFqZgONxJQQ1FAlnh+1au10X/cXmS50TvWygM
PFBqBgqHohn/+5fbJi41ANQqoUyk1R/iTBwe+qQ+TGNcbfOuDh157H8peOAeYnqIl2N/P/k5Q3ha
GvhP6EABFgsMud5BqEymU0N4Df2oVS1dGd2ceCxHB8mQIBr0P6gAp6PzkePHowT6dY5rvCGQghnN
IS7CtwZP1w70lkHH938wKNp34LVIQBnaaUjY4WFQNNTDw/I+Mgu7ucbeOLsv5wbh/42w2BZJMhXI
UBMhUDh3lZkxwMu8/5hs023SFQaS68h+jZ+pSfvOHxEMx5UhnlszgLZIguYbAGv20yFiWSLEUGho
4iE+4M7ptHrn3/f21Sr02QXyJdBipCXCJ4kcEkh7So5ADBAfA5x2CHep8yb/RqTYsr0rW+/s/fJ1
cIs9HqNepCFhMx86xbO4Fx31Z8t8/jXv8Ja0ofr+yq6EPDedlDJEmEGYaonLFdMZchoZEvpWWqmh
9bLKAhwc7iEEiRHQERQIr9HWvh9jp5fKIl0vmkFqQmWmKhvDbpBWsIBWQ/c4Ne7lrXDmYXsaaB75
l8OlCWXJyyYCoTX7p1pPP9K9ulNuKh5DK/wkEE3cXo54Zm+cRFxmB1FTs2ZEIoqIyb/n28FF5OHG
f+y2tMBuBodM1skegG29YElo7Isrd+aZTOE0/iJTyCIJiSD8/pxgJ9xZTz7N2fIVeNDRfB791bRF
vw5tiWf5llry5aHPm+70qDuNLJ/OtZQ0PQpQAdrFiF7r8VuQFevmGkz0+1I9DbI4TytsPKMZcuKg
yIoPNiLmcvFYW4gWNuKrLzV2Coe/7q0rO+R7w29Gv/53GmTMB8WXhTQwLtxI58+6QSg92tKAc8K/
o2UDUcMdxR328oE2jas8/w8mdS7T/Rdn57EjN9Js4SciQG+2ZNn2TlJLG6Klnqb3nk9/P+riH1Wx
iSI0g5nVAB2VycjIyIgT50ig+xiznq037yqwKyqb6saeLYf7Mvvq/jWacVobAx6o6SHE9HlevPBa
Bv2xUVh6e+g0659olO5rYYAQzZB2/2FBf4zNz0drKRH1M4z5yj+auB25/jx17RB8alWer2g+hGH4
Gs09BSOqcOOqm1a/CQ3o4hJ4OuQrtEvG/JcsvF5e2GJMO1nYzP39cLRgyMamFcjppozDW60dVBpr
mbDNFLldCW2Lp+3E3MwxkJFKeyNDHFRUHn33Aa70Jru6vKI1EzOfh0POHw0PHWTf/En1Bpoe21jT
HVw+WKoIX4FBxwl+hPODpY2qpnYa69CsW0FyxuI2g2Wbd51ycOOjFrwY6D55og1zTKHdq/EGmTC5
XqlT/e6cf4pdJ79ids9bKZzHRsev6MujCO+ED517uTWiN7+/R7OG3sZG97dWu/aQXnSaE7uzu94v
kbLM4a9zhvBZ1hENPIx5sAHHd/lLfm5qcyAwY4HknyYw57PO1diEGnSNkSOoYFZU1iHp5cF1mcB0
IVPwp3klUdoIlXLlr1VEpzXM93aqKDGGhASH8huNexI6i8DVBknGdlSYV7RoNzEwkK5XfuiZcfTW
LuDFT/nHnDpnPugRO8oGOQIwyrvF+CfvpY3n2mr1lJvg+RBu97NdknZH3umXN/l3l/58odRErGla
TqL0Swnw3JWh8vL71uW12Oeotjhmm8DP6OmJ+oKcjbxBtKz04N2LUv+6LArT3QZh1KUOMgrjEbGi
8qVXEDCwa2C2b2aL7HAkKCNIAGSursRiSP1tNPKX7KrWoVa2AgnltdwvIaWsh6036skXWa/Ja2rY
4MVaFT4KGGD3VgjNkea6xSGuh2QDKne88RmG/io0rssAMhSED41Xrubon6MHpPS6DHyJEpEi6bN4
OLZyG4ZlwcsApqxCphxrPBT9SsV12Qgyr8wwM6kxrxDIftR7iK6z5Un3C9RG/2Aa7ZcsrLO/jxAs
h4YtYqwyFC7zEeawrpuyUzMecmBBo+QnumGWew0Qx+sdU93KxhWEWXa+dl1+zncwayk8ITk41Lxm
Cayp1oarJ+yiXn8Zm+c+v/LCmxq8hvBFLA/r4L7pq8x9mL4LAhEyXUF9/vBvqPZMqhKxo9ZfwOYi
wShCCBxs6wgRrVeYJT2s6nfmWt463SWX7M5eBCHqhEJnsk6zqveB0R+6Ya2v+jkOTYNMqsJm6qrC
/M358SzhkJXjlC+ItG1eHYvuMDCopsHJBYvS5VCw5Janpma+DxWlDrclptAdctCdP5haDMFqvJJL
ra1olgN44VCMpY8ZGM3tvH/oo1crmYhU32EHXVnS9AE+fSCgG5YCHotZ4Pk93fgIpHRUPbmYDevJ
Ci3Inh9L93kiZNbTlVj6Wzx5bk5H6xgYlgL0+fcz5+TSkAqhndjiGCHy7bFGsjZ/BuPthcgtPsLv
bJl7Qb1tvDd0yhPzoECblt/5BmoT4d5sr0X1vRTgYs2f4/GA5mGQJk+Xv/DS1p/+vpm/6kWlRJpH
rA9gMBUhL9uVxqNS/ayDtX7i5JafdoLmrM4M11R0mbmtUqL94mvsRCnDuQxT/PAQo+AEc00dPRb6
sPElxY7qFJ2lErG2H7lynbnwCv3SlKuo/5pCmqfTVtUfe2/lUbTkEgQm6sJ4hMHQ5/mBinp6UxA9
4uWy95jIxkOq/arbHJJdfoipoBn6fnnTF+52oqE6NR4M0PDK3CvCVqfNb+DwDWIA5qPiIa7zLTVe
/PaN2mEgo0Bxq652F5dOM/LCEpPw7D8Du+frRARz0IyYhkrn14dempKJ6F4v1ZW7bKFYQV/j5EvP
okYj5wp82/hUkVwPIqTJ4baNIIraKNZLmOyg12zRByF/8pJNKq/EkqVF6tMwFFgQ5iDnrfEC0S3X
bFF1G33RyTzVdlXn7wHxvym8/hiZpdlRlVuQ6WKkk74zUarVyOHtFP+l0w6Jey+vNS8+Z9cTY9gf
czMHLYoBsmxGuRh/D+Fut1XlrofN2NJXYuNSMDCgYeZRSa2QubJzB0FSku+acXkpEGWKsICPTz4a
bar0FscrgXHhzJF9MDsK+p7beZ7wGK4Km7OKqSB81j3kZIzS9rJ7T7JhxM+ilRO+kH2cWZt9ry6U
vVjosRaFxxGae0TV7MCHglmGIPYHT7KuXmvlL/jhmcnZNws1lQHcFpNyiXRmzRhSdgtb/eVAsvDB
zozMojd0EKFbTrkpDP9UdK98JmoSyNzLTVusnOoF7NoEqJQp/0MDBEXCbEEM/KrMok17GD8H/bEL
7tBVdOpso3lbNX0JQqAY7XuVvgf6jUt9jkmuToUUSdyZDeKixxrKVDfeSM22RMihj6GPaHckaJFq
Z/59Z63EgcWtOfm5s63humlSRLG4bloAEiUye+XeKH52AqJta+F80ZlPbM2S29KEVxnCN/KX4icc
UJXwDZJpBemVyD+KkCOjl6PcWNJWzh5qHVUlCpfyk6W9It68z9du9KXwe/KhqIOfn+IK0uZOFPk1
YPp7SkceBRxHA2IOTbyeerbbvTaIf2naQ5psut5dCSILwQrzKNLoClccsPdz80yhKVU/Zfpu8dBb
L/KYgqq86v2VfGLxfP0x87t+fZJYCSPaqhWDUE5aIaDXbbz8kMIkfvl8rRmZBURNFfxeneKGJfyA
zt5ugq0urpzhpdgE/a3FfABMoeYcdw2tbRcjfkN1Sv8Zu8cxRn3zWBp0Q6PrLPvWf/37JRkyWjuW
yAtCnn8emLHzBuEWzt2wRUNaM5/H/3AFg9r918T80+RyRwsxx0QJJNP7XuhbIV053UsfhrYurCk0
1GXmCs+dDN7nsVaQH3CC8TCo31AKLtOn/7BRDKDqcCqQHGqzeOdDPFmOBqto+2dUG4foxmpXPv1C
OUuZiGH/tTELUoMmFR6zt/hX+Tr+QO9oqBxB+0cOfjTtY8y1qMF08l+WxbMRGAIP8vmIRpHXjZoN
EGpq5dHzPgLqLMrbZRNL4ZAW8b8mpghxcjTBUpuJlmGignNdOPCmYdwkvRsRIq1WyhmLfnBiavaR
rMGLfZUWLtO49GilQxf80Mb7y8tZuklOlzP7SFEzdJUkYgNdO4aHbdX4OjBrbEnXirzycZZi56mp
WeyUjAJpvhxTXfZLEq7i6iPveXfvLy9oAQuD2zEYMQ0/kiTP38AoQoBfaHA7RFu3QBpsNBFtt2mv
jUJ3GErnYZzfQZG6HzT31je8R79YmZ9dCnqnv2DmInkf51Vr8gsU89gO/+jti6w4g3FVeD8zcxeI
ayueAvXs8QkWHfoXKrcTWeAsXrTW6PcdzPUI5AYQZtlx8AW1mdi96tXR7q1vCrXymqf4yv2xgC+b
OBMBn1BLpb8/x3Mj0jsg9KhPPfDqa/OWbJWfysZ/z6BGsANUdmzv3bezb/WteT2s2F44GpiGqxFo
GTRe8uzuisq6cBm+/B0iTajQEWpaI4db+IoGtCzw4U6oJiiazw96joh0XwSAJvQCkKW508W9zxyM
iLhHsCHJC9eqlwvn49Tg73h6Ell0OS2lvHdxGySj4jC3x+A4NjehsgLDX9q7k4X9fr+f2GHuxDPV
xKIiQNPGNKgzo775H5KLs8XI57tn5I2WpqTESGJQg3KRw/nWlSutr4XYBWkaFWVwQbBmydP/P1lI
pAtIBEf4H63ZmwrCBqUIr+su2GZMxXttuLJvC5H/zNwsVKIoqXgCHJROLL9HRWADW7CRrKVfYrKX
awiTNWsz90NfkSwEpVRH1hHxewvRylPLQx9tNBl25I/LQXPh/YNGHLUTBhqoulK5Od9KYDpWUdd0
zq/zmxCYKKjs/XBVHisAxZYjfAkcsDs3DFLcCT9KO9vm+/AGkC+621tv5fH82T3Pf8psm0XR1dPG
EELHYDhE769g0LHTbHd5wZ/PGkYYQqFZP5FXzosBGiqmzdizXhkeK7XZFOgjJ8aTIRwv2/kcRLAD
BovCFBPidILP9zUcPRSq0TZxJOkD8VpqYWPxTYZ7rNUfE6NzfG3l5aBMB+v8Mji3ONs+6r+AS1ws
Kvc/UKF6rbbPYFH3zfbll2WPr8HTr6Tagt2eUFk5kKxNcJPb8VX27O3GrbKlPrg3t5c34fM5Pf9J
M1eGXCWThmTabHdbpofWuqrq77CFwIZ92dBCynlqCU2D8+0GOZF36eTGo8pYu03vLNgZtevdSkoY
ImSRQDGTlNm76uveky+Z/l5vrOhl5VcsOte/H12ZO5eI8FDXTeiezkEUsNtCYbStf8ai/TBscrvY
IFJaXQuHNTqExW2GYgvOADhZP7WPkWUulUQECVAXt1U6qSo9msZ3BsWKciUSLnr1iaVpA04Cb6KF
YpkaWIq6fGOR1RfwgcDPkakHv/vWqo/qWu9/cUtPLM7Okam66iApWITlOuu2o2zAnnHv5v2aB33O
pfAgite0hnnhk0ydL03t/bQfYgyJMCbpjiahmgXbM0XWsvlw1ScxeOmtOylcsbv87f41O6fzcj0x
9PR0Wp+0CWPLLoUH3dqm1lbsVkpdi+H1zwLngweSV+pVkmFJULfw43TjgzS8rhyA6Zh9ikEnNmaX
vyQIudH4oGwqyNIZt05outZo/FgoY2vtlzaE0+LYiiteubayWRosBobYolgXOa08boTOxUN+uKDB
Ly9uzYp67iCulSZaPjlIoFz7aOagrRwNf/1Swgm5MixUkalVqzNvz8sEbSMLGyA9U0iRTGD8aPP5
VEAvL2bR7U4MzS4LSMlqV5oOck/bShV+ecWtpWxHSFPa3WVLCyEDRgzeKAZzKKQYs48juE1sgVMi
Ye+2GjqcAQLvz212p4c7ZEeN5O+9XJ8QNAz/KlNPbraDoa94rRkFFNDCG0N6iLXX5O+zTzqeJyZm
exfoih52A42gKH2o5Yey/VJkzjjcy83Klb7QZj23NItJfUEJByQJJafX6A1BaNRt7fYrxE8770a5
s4vOUW3/7Yr89766goLw40P8sTZwvwB4nhq8hEVyJhAj89LKwHCy2Tdg5CUJuShb3ZtX4hs4a3jF
9vE1Y/LjVQ/P3k5eOW8LLnpmd3bXFA2NVQMifjLsh1h8DgsHxXuVyz0cDpdddCl7ODM1cxq1pbeY
I2jGfPVHLbzq//iTJuRgV82tVHyVwlsPWujLNhfutTOTMyeKBVVNzZDV0bPppNdRhHnvJl3Dp0x/
ZRaPz6zMHKgdomocpgkKS3of2jdF2LjWU+E/wTXnyisnb3FFwMim4uXU1JsddLHpKr/raOepVONb
2rxB5XjxjbIGIVuIwzAn/LEzi8MRnF1KVGPHG+9l9O/yl3Ytb53+xHzbcHgiyNTxhWzmPNSnteln
MsqZVI0y5Hk+lLVa8rIBxqaguaRiPS8xKCaVImNkiMCTlC0ie8+jtgYPXTRBCXlC04gE3nmhxJdQ
88wwEaXvWf6ke//Fg6ca9f8MzO56v5Zk9MgQFdQQ3+WekqN7I37y11L7pc99ambmVmUIL3w2zXj4
1XFMvxro2K4RfixFmlMTM4/ykSDy+4iVmNlXIfhuQROD5Ho0oGtcrNy7i18FfhiQlgaqXPNxKjNS
O6kSgUhowY1a506VFCuBZc3CbDERiWuWTUi4miuBmmCu/XVxmlvgZAnTBzt5A5R1TqPMAlci+F8C
9UUZeifsViLy4kcHNCiqVPjQpJzZ8NwxLaIeTEfW3zOtbWY3SvJxOQAv5SWAKf41Mbte4tKrIjXH
RD7cQSvZWBuVCdn8thAOTV5sYB9d+TBLsRg1I/k30Jdhs9magMswOajQdfOHXaHDj5fx/B42gn5D
fC6g4ry8vkWnPjE3W1+tWb7RTf1Ss7zppENgfDWUzVAe8ujvs2/9dF2zYNm1ZtEGI4aa/oce7gt6
FeqKyy2uBaQIEHR1QrfNrjGzsBJLNOh6K/lLl38J/KPqbeLsOQxXMq4VQ/PxBxiNmyQpCPzicGiT
F14wce60wHf1FbrLRQf/s6L5CITHTGeNjCI1Zv+bEGd2WQZb6685xlVO6kTMY06gcnPucWIux2HQ
Ti6u2Cp9XqRDxearu8b/sxhxTszMPE2qw1DyPczI4qMgvBZrgomL6RmzmXziSV3wE8sqCpxh6k7g
xmJMtoXgX5thtFEC+SD53bXY3fVpCv5VTgs7taqVNtkC7oCK0USHZUw5sDJvmIapEhhmPRKK7qTr
ZE/5fyMKNuiovYL88JZHWr9icmFI7dzkLDckUjRFWGFS3qfH4OklPXrw0X+zGJ7PP6gk7f076VH6
oTjCpoQl8v1y4Jg+1zz5gV9skp6ijcZj/jy+1writmPKYevN+yyK0TU/dAIgwuNlM0snAOzolD9Q
pYds7NyMX7fKWJmcgEzay+4/7XA/GGu9iAVEIjv5x4g2KwuWydCgao+RJneA/W5k89Y1vqvG3tIc
CdBU+hRa+ypeOdxLB+LU6iz18pCoqpvJapVeB3WGXMK3y3u3+IlQKeAbqaIF5vd870q5HfORIWIE
uwS9QYEhrPbK4MqFUxiRXjtQslprvBXT3/zkFhQlwLaZDA3MM5deGRkS0rHp1mo62KrZha1d5ULh
GEFt7rVOliFjzINboXap8w6JtL+86OVjYUHtNenCwr4629YyNQs1nsRBUCzxHe8pbZ3pGXpnbce7
wAmO3ou1N3dtt5n4Fty77LiW8S5+15MfMMt4Y68QZE/iByTAnqfru12rBi50VnHYExOzw2cIYiL0
Ia3yfifttGf/xfc37Ua9Kvb5dRFC7OkYV473XXwtbWtT7i7v8NLth0sZ06A/Wcq8QpgkeajoPsbV
8ENhAHXsbIWR+BRpvJXkZPHw/3HgedUTxF0VmZMDF9lbYhwL83vTrCxm+dY4sTFzl6Jr3SIfsSHp
R7+S7K6EJjh8iOuHkdZP5W6Y/BPl7X/YQm4pIAiQKIIpPD+ZcSyYShNjVCUtjpVtQQB1rZgR/K9y
upIkL0aBqfNP547u3XwuXEyUBgGwhspaGWzGMN16Ql3YPhp4OUL2/+WLnRibfsxJ1j9maeyickBm
lD8MsDR1XyJz5Ystu9+/59ucRTXB8404jTleUpHuiwh+ZfONIgkzIBmQQ21lQYvx7OSkza6GQi9q
QMMsaAjUZ9/8PpavnjU+wh94LaYmeR+T2OrfD7lMx/vPCZtFENrIvV9Nu9iIVxW1cd1ylOCxbcEZ
fP8PjmgBv5tSlqnKcP69amYSlFrvqfwAkTTqu7JwWvOFoaTWLVd2cukw/x5JAuMjgXqe/v+Ja+iR
OQRKMsVlrd1GebctGqoB8tfLC1qA96j6qZmZBwZInGdyiRnh4N5mb0Jl909quY1uuo32wBhFsgZD
nv7g/MaDGQRV0EkG7JN0TSZqKdK0A2914y1UPnqGWQr3vtL/GszAuiQI6ZBK426bT5A0VdN5pc+X
8oSbxjuK8l3cXcvZY6OvoJMWs6FTSzPvE4GvNX49+QSqomNpXYc1aF4lVTaWnDcbqUVsPSv2shVt
+qp6z7XXy59wcUNZIdhGKl+crnNHaUpzHGtr2lBYACxBhbl9W3O+vY/LdhYd8sTOLH82BSEGSSOy
o+Z1qF2r4U6oNpdNLBA5TF/tz1pm5yuRhhH8HDm6+Kg/Ske/teXH6h+qOfVBf66NjfAFmfXRCaBJ
XKtOLkWuE9PKLHJFvZ4rfsA29u23AY2Uoj+E/WB7ysdA11se7sQ1xtrFDweokmeQpQNomF2lhjnI
HcQVJD500NXB0aUPf9h4crBSHVu6AbjLgAtPJK6YO3eQZAgaOdRw0Gg8AH3JgxcB4rD8Xluriy8u
aGL8YT2k0PNMJ26QDvJCmZMQC1CEfZhW+8uKA0csi5XTvWZpdubK2A0Gt8RSJz9a5k5FRrMyHMZs
VhKPxcxRPVnSLHOk0sOMgyuxpMK8HVvk6/XSadPwS16pT2XU3ARi7vT+i5x/TQP/ASlgWwjGbWd+
V6k/DHm5HfXAMYrwqLb+8fJpWduEKbE+uSGaWCt0teC3ScWmsra5eiv6PF2fLluZjvWneA0n1oSG
hId/XvH2CquTpRY0pNn/iJsPZHjH8CgWV0PudO+XTS02xWiL/Wtr9ll9NIUM3s488bbpK8/0e6Y+
KnjmvHrDM2TDSAxCQ9nPNXa7pRcIyqUW5Qjojc15M1UdQqkzo+mA9PeZdF/Va1nR4pc6MTD7UpEi
5APaXiTmOlwOys1Qb+ICWb//UtU/XcgsZzDkrE30Bjta8CNIRlujoBH9vPyRFqPJyVqmtZ54naAK
DARMNoYmscPotc89J0JWLGyezDVgzOK+MX+oIjAJ8da8cd95LXWGAVtlbvuYqmxRdPo1oMOih59Y
mV1sfll1NJOI/D5HVg+3tWuD923EB9PdqebL5e1bvGZOjM1uONGLO0Wa4NSBeOsyXlQx4bSzpBff
c6ryUATfL5tb2cF5qSbl6Strw+/k4LXJ9j1VLuXFEzeXrSzf26TFv1sY1Ednq1LzQRl9Zbq3k2tj
176KWw8xyUn4Z3hI7epB2+vPzeZtsM2Vu20xKfljeF5alvIsalI0M5xKMPejBC+jXt+6tXG8vMDF
CHFiZnaFagGdRTfEjN8UDAOmtvztsoHFdzWER//bQWMW+gpFSSK1wcIof6iNaBflobO+quqTXHzz
QcYK0pWZrdxun5yDCjZtTIo+1AtBZM8yRzM21YqDl9JrFK8l8ZdYFIeqRzo+1IQVU5/fGZMtCmuk
/TCYkqeehw1ZUCD3NqJpcv3O7b702miL/kFC4y7J7oXsi95cN9pV0n7x9ZU2x6fjPbM8O95tKpeB
X8YZ3Ydbo7iV0qMsCY6m3Bn+F2k8rHzHyRPOrkusafBlUFZXZIq9M0+B1tFLBjHLnBwQtZrJT0P7
YrX51vOyXR6iHqN0t6IIM5lgXlWSu3Lcl9aqIckho8M9xeiZFwVNrTUFan4O2NmvgzbV0xS0Ok3H
LyluBfJ17alrZ39xxSZdfZkoTc9qliIJ/aD4rseK+0h76WXxShikDVx3wBl170aXOnuIrCsxVxzN
fU+gH1/Z8U9nkx3X2WsQ6/8v73TuWYrrS0Zb62hjVDcT82N1NNFeLUyYeLuDaW1NmK/dXaxseMr2
GvCotU8+vQzmn3xSqiNzoRsE48/5DyitwK0anrVOFx6lBFVbDbYh4cMPoBcXDvGAYORtvyZlsPSl
J0EkMG3QI1AZOzc6BqVX+CbiBQzuhDcR8s92j7DmLT29Z3iy74zQfWsjq/7bxJvNRj0BeyaJLyTI
52YlpUwRtanRJy7ofjWQY+nDfdB3tih5K8iXaQWzbaUubiDmS63FQrf03JSbI6ptZGLmtNovq2r2
jCFt6qyyrbo8GgCBV9xo4SvKk5Qu8iQYBfN7bq6J4X6NJiYRsyyfewQOTBn5eDHaSmax76qH1hKd
tnF3nrTWU14Iw2eWZ59SyPSw6AQsV+5DR4JbpyWVTW/H0NzaWZ3O/6c9nZqWKkWsSSnlfJHCMDKD
mxAf6lG5UoPQNvLsxhe8jcJLJUpU2EP8XWY+wSp/PXb6vhLX5N8XFzvxBkykKhzaWbRIR9jO/ZTF
jsKPWrutKDjl9VMVrtF7LpwPoJ4oS00DCZI8L581ZuJWnMnMSaXmqjTbLaGa0SPpl5DWByHpjxRe
9ysutOixjG/RywFpKv5uep6kxmpuGCnKs5kTBUctOwTaleTty/igIm5lHvxxkxjfNOEmtXZy+EWg
3VN3B/ROmrXW7uLaTYv32pQ2G/MmYKNYvY+caOaE/iaJ9qryYmi3Zuk6kX9txdru8rIXv+gfa/MU
s+2HIggL4n+atU4tfisqmFR7uHnWQt7S9sqwQbKxEBrRPT53XhdKkq5pxsyx4FLLhcAJreYplfJr
X4meeqt8vLyupZSFsjliAxRoDMZNZvYqsRcDNLhR2rWoA0m5nVe7iNRMzW/TxAnzrRs8uenXwKTC
sUZet3CpndmeXeRR20limcjYTj1ndMMbya9X3HU66/NYQHvDsqj/Sipjf+fb2VZ57puumTl0V7Zm
2DiaOJAFBiup82epdFOiZyNP8looy6ETcW5Ha1TUidHN5X1jZfvA81V7VBPIc0zP2rTUpfYQN90i
b4txBnqqgXE93xtIDD3ti8BlgyB3MqxEwgVf4sOK/EfRlGg/C0NMlKrJYKgZ9CFVozueGrk3ph+N
KUVbZJtto1Sia01wwzUNmGm1s13neUSKxpQ4VfD5g0UPUNrNaMU4pbeVy7tOLzYyzP0Gou2x+ZZU
m7pd+wALQf/M5OxDB01qde2kVW+Y/abIv1il6Ih9slWF6AHmDRg1at8ms+ntWBb3sWU5nSuvwJl+
JwazdXOO+BcdR5jB5221ZCBJCxsOU6kEdhvTOEQ8uNDeW6W+VsXEcSMuPPXNCnT6bOVebUqQ0ekh
SB6gizxEWo34NjIAenDtmvreR0y3z1eBDUunjjYtKq8ydSZ1DrZtqyb0BotTl8Kw34VXTfQaUgxQ
Nm7lfQnV/KgGr1LF+K/evcgwm8H1Z5fi2hTB0sHkOE7Ed3TkP6lAcgCYuhhJfAJFqJ1AlfpDqSWp
o1TlytNo2RIMTyg+Mqz4u7VxcmFJjATGjcQpCFX5YEr+oWrjrR6vcacv3RAGHFLT8C/iHPMI0IuK
EGplkjumTxe1OgTRe5BlVG3XcrgFT59UvWgUw8+FyOMsvUmHQAvrsMidrEAacesHYrLTxLImcROY
kzEH45vUSNIhgTXtpjIqhA30UrpW0xzQg2R5KzfI0llnPoPKFRIS1OVmBy+rc0kfIyhlgKPpMeWk
D7k/BtV2jB/85HlVD3Jhm2GG/2NudmeEEH8zroY53701+wOA27H8qq4N0n6uVBDP4WIis9AYCIEU
4DyeZ0LONIML9KcqkRe/cbP3RviQ662hvmryniYz8MvLN/FnjMrM5LTyEz8NwiZrjQiTgyNtym+e
LTz9jArkpECYXkMQZz9c+f8ID41jbJKVwLWwqWernS6SE9ODn5eVFba5E6bfC5FZ5dguh/tOWZPd
WLiQzuxMOd2JHTdxxaxqsCPI8U4oBCeyekfoq2MDIkYR1nhbl1LE0484u5Q7Wl190LGjcf06lr09
5s9d8CQKm8wFm7/Gr8SwFT9/Hv55N9LJBu7HJTC7b8cQsv1UIUnUgXA3TlL2fbmvCqBqW2KQflXW
cqFsPci6d0NSl1/FvJQfBM0alKvaSJit7XKp3+mRMkmADsbg7dRxGB7lIWOwUBkVJX4gnIPn6VLV
OARu1L9FUp8xcTh4ytYfPe4VD1nr66qw6m4jl75Ki09vMzRkNKG8ikVwK8EUB5RUdgUnaUTp3arF
6iBXXTRsxMQSgk3rh6nhVL1r3mlCEWq2JJn5g+Kp4kshS/GrJiam6AiSif6VVYkeMgaB5CJcmtXh
sUk6hYfXQB9YMvyS32A2d63hAgaKRcF7k8og38DDWj4rhcIgKCC7btuEtQjXi0LwVKG4z5Ca8Hx9
p/mFfOV1WZ/YdT5hOJOq0/x9lQgIJxLIRluVYnXDnIp4sAqZccs6buQRRske2EzYpwWxHqmZqw42
ocYpvNB8zyR9Kuob1kfk5dIxUaxgT5lr2Fix6+tX8MQzWFYPLfuWscm2V6EjvymMpoEutdZd0Bdq
8k+RD82tPlpZhQxh6Da7wG38BiRuqH0kyEC9SUE9mE7kVeUvZpHS5yzIRtfWigEZDVOwPmKN7X0y
MsO7K6Welg/thkyxOxh8ESgvtm0JLxu3J5d0ByNmm7py76D9cUzqJrwauy49NkMhH8W6N9+KPmeg
UEbqKtuVFR4mlL2SXmnaoCS3qZaZW1loA9Sj4ya9VrLWvUV1XSgPQyohrB3JonCbNPiuPWRy9iqX
g5sCPGJCzimHsSg2naFZ2WPeh/61Xg4KCoL5WIx22hcF2Nk2q7RtH/neLvS76k7QRulZLfsAQY2i
HRNbVjJZesi1Ns23TSc1Hii/UrnpO7naKrzifrbWAJexrqcaaEdZX6P3WXzhwN1sKfIUzT9RS5Zl
jfckOfe/OHG57P3iVu6+R8GdAkwnPCjZRzluBuVGN9fIYpdM8yynSAl/MeDjef0qa2urqCJSrTrQ
bqq2vdO890hObC3K9zLmhq7dZXJ3XUBRV9GXqdU1zoKFEMhUKLPdDD3RrJ6LgabIiic+ybjTCJIt
O3vtpulUTqXo+MEaBdVCdAfuQlfc0GQRHOAs/ElCrFVSLVAjbWxdv8sT3Qmqw+C+uMpat39pWVTn
kDOGwIZ+8+x6zoeOsFl4ueNWKvXYQs2uJLFvYptpAi2xiSLNZvSkKLXHRu+6lRRs4bqkug+DDHRb
Kv/MrkvKz20ZjmXqxMHwGsTA74XythbEo1mtEVCumZrdmLHAxJqgY6roi4NZaBuBb1lDYucpD5fz
j4UtVacxEtoWUBkiF3F+Nys9eBBzgLU8bNOty7zyRhayZ6HvtqGRbE1IS/p+jb1m4SlyZnOW8hhe
CGY0xGaM2EZaKrxCni+vavrVsyv5NF2c9+zc3ArUaqhSJ9dgd03B/Pal7Zor8KjFvTtJSmewmtQP
m3bsmtQZG4v7W/gaoLoepLojGPHOQAWj9dbkUhYWBkkaQ0ica/UzgrNWhioYO06ACgNqJTbkNO4x
DqS/zwyZu7YYv6a8ASnJzCtq2ipm7udkhlK9LbUDJPMkby+wkFz+TktPZ5DDvAU5zeSI80A16H2u
5F6QOynn9bXoI4PGwjCmmlO3sZDbcGPwK/wwGkZb71RXtwfynR9u27SFHXseqqueZFz7VWsdfA9J
B9fNvWs/6IStpMYtBdhKj9xNVHfZQx/rJlLyZQvbwOVlLDr0iSPMQmCgUeJWJkcoDcppXUiVJ/LX
uJgW4uypT88VazKKkVJnYUSFaVfuD1LzXqqPWvBL17aXl7MYfRSG78WpqAVh0nlMaMKmNqSMxxbT
wFyfNZMzBx3KbvfrZTuL5+fEzrStJ++CsLIaOiSsSJnOSxP9MnMRJmHG/GPru+aqV3kUrYS7pRce
fk2BSmYmgIA3s2m1QaqJTZk7uU6N2h9BP8O0Pf7wldSW/B9d4sjxJlGlzeWlLp3bU7OzAxVVaSKX
IWYbrdvmyYsyDPu4WTEy/fZ51BMBlKiMCaNoMH+91rFSDa1IiaClO+op/n3krREMrJmYhW4pK0kD
PEwkScRZdP1HuQ7+vnJD7XYa2AaUNfU9z92iLERA1hWjrqaYP6WV8Oa58S5x8/9QwTg1MyspNEFc
6rWJmWncLb7P6oTk6BYa/NjaKu23RN9fdoGl8ytOhPsAdicS65kLJAU9q0SjFloP/ibL6vtwNLZ1
r17JtQurxbD7D+ZQmwFVRq8IPY3zXQxHvdAbiUe3S48P2OkWRN1GzmGZV/zbfI28aukoiyfWZn5R
tH0vhAPWSuEemCtg7vcquq21nQ8uIF27NpaKT+DGdUDqCAp8otBXo0Ae/W7Emv6PamwtY993H3H4
YiHrUzTvPXO5f7+ZKC/qdBT+j7PvbJLbVrr+RawiCcavYJi4s0Eb9YUlaSUwZxIkf/17sK7HnuHw
HZauryzb17KaABqNDqdPg5wLhZHLzdQIRjNhBhxGhEWDpxcBCPdSbaBdEjtjiMGPndH9vC1xwWAg
R4rA00YlGkHM7PiycCjE7GlU/gtGlcG4Z0zfqAhp/4eVIaYTQ0mQyLsayWqNoxnhruWgD/b66dAA
628PXlgjovvrVgbU8s/KA3OnjATIn08pnFqzfi9kmRbRy2ig3TzYjv9DlVADRuXfF2y2e2aOCVTT
hJcla5HTCtwwfGpG5gBSkOi/QkBdbx+W0O654UV7Ni43COPBsDKLDEbWWKlqCieaSTTtTyV6s/vo
UU/W0udLNgRhFoYlCOC/Pc+6TkE/qnIGQU36pmd3UoopFbED7qcKqYDba1q60eei1EuVz5FNMQcC
UaN0lBOVqlnnpemeIaxNkqO+VtNeeljOxc18DhKRULZrsYVy5SdhcAAv2vb2ipS1JYlvOPM3MpC6
RVondm/8nhtPo+IUmAtmjfs23teTn3DHCGhabtt4K+nArEcv3H4y2ofRSGgjPa98jdjAK6U5O8uZ
jsZqVxSyhq+pMeqtPqCSSE27++JBKY2DjYuoyn7VHMLc68KVx+Gr+nElHN03KDmb8PDnUC7JqBJm
NSBgDyz1IyFIElT8JIH8wVKSzWgXFP287lB/z4Fxxw3N1o5CGMwr+QjkQTOCeNq64qFFPZZHEijR
O/TaEdKDxSzF+McX2eiplpGtpIW0z4IfmlG/a/KaE7ikbAD7gMRSNJWo89pQgTY4I7Ww+p6/cYyT
AdWvCypj9JVUr4Gt7pCh88ohgWoMHtOTdyTevMBojyDbWqvLLZmO80+ZXTM90MmQttiI3KYlCz3Z
/o33Wa5W5/It7fi5oNkFa60M7JIcgioTmfHklVgbVS5pUzwbfedK6J9DtBQj4xuupf+XfG4QCgBC
ht4oRHpzLCYgDUlf2dhuhmEdpARc5ZPIj5nixYPuJfF9OJ6ytbbK5X39T6awBWd3fdJwszrMWANZ
dYHMqhqNJHWNOOMArUTDR2+X/On2hZ4rFebD2aiGAW+K4pGMZ+BSInL2ZdpkKRAAGLgCatLnpAge
b4uYOwVCBLwQcIMCIgLdnZkMnZTS0CUQQcrH0nzOJ29cg1HN9w1ulShhoxld1gUufaYmSVhEvRlW
Go1sDqpTQqNkIwMYDAg0vb2YuTUWkkTUTxBiWkhWzhaTV0hAoO6toZMkoDGoGHgk09HaGsOvzNpH
9tpNu1JDIdBSwQGM/lc8ofNu8KKcklpmo4ac6+T0IMmVlX1ebyL7Lo7uGPP6/o4YK4b2+sSQUjMx
eQ1sQUjHzqu2KqoNA/rWOC36J7Xotn3e+qTzbu/k19Dxc2uKeAJ4CzimKEKJiXazitdgSgWvIpPT
0uXoLzE2GPTmgueBKhQMx07oBq7tGPizcgFj8kCl7ioONp3KFEU5FwOhPdPV3b/tPfn6LAVNWcjf
A3MwV9fSSruoNvBZin0/dK+ttYKivCKw/RKAnYUJx9wIfX6iABLKmGNic1p5Yt09Gt9VR3VAfUEn
+t+6Qc/pNO7gjD53/1l14sIYuQFqqpazhoK56qsCLQ+icBAJCviqKCNfGgKFl2lgZYrwLHagyVdQ
grFp3DjGt8ZXTgEQegeDonnSeQnpt8+1TVevbvBM/Mzy9XLcF0EM8VJIA4w9BbOrk+++3yOBjKSA
Y+UgXA/8cvurd/Dk0pKeRvqH09hZ64a9IkLB+6rAUMFVRUZCQLYvN6LJ6tgcatDqaw3qcAowpsVb
jPl89RiicKWFjlRKlPQ/1Oa1MWsvSMBdEpsr1BpXZsaEFdOhgAR+BpL389MoMlsNwSdJR6LfF2Hp
dnL7NMZG43BJeVArkLO02UoG4wtQe3EhhVCgJMVzJzh2ZxfSAIFl2gC7TTFWD43UbyWHN9Fo/LGR
iuOYqyiJGac8BWNsrdeaK2vtw2ARBzPojnk1bRvG7ko2rDxQS+eBrxLsdACHIYKY2fa6GUdkobAV
QfuzKLWDrPZ7PRYkVsWdBVYQNlhUghMGmNi9pOcU85V/ouT9fttaLR4IcFLw+jCBALRFl1phqq08
skE2aZVxpMMk10bZllfM7S1lm4AGXs2TX7dFzsMmKCKwsv+JnF0J1DZLVuUQWUPxQckfyKBQNGPa
1XxbrPnWV37ATNjs7Aed2UXKIQzD7UoaZCYFmOdvhxqIFeFmIWICHw486Nnj2bJujLucmFQeMbiE
jZsSIVqFRoDbG3dtS2wClLqpi9SAhaTV5VkxU2pbqSUBZbr1MObyH8PSD6DSb16mySxebwu7eivh
PyFtacEhQL8BvKhLYWVGKqnVzQBdpvJGCUe4i/0rtHjF+7/WP4jBwBfUEDH9QzHFms88w6Jlat9O
NrBvymsb+xnYcHJPBv4l697NUnduL+pa9ZBnBu0OWqC/UlWzRXGpD1ENRlogh1SqRd2uD8B5MGSP
iT15fT6tyFs4MfhUIMGD6cFf57criqwgSxQVVa/iZ28op3Ron/IRxPU5+8saERK06GaHu4HFQTuM
2aWSkMKO89gwadiYj/iVxZb1Ncr/MbHcsF1rw5un/CAN0ydN4ZeC1wtTmy5PTa6HuutqG1e4cxrt
m6L/4Y1Kc/k4xqaX9e95z73bJ3eljkKihqSYmLINXqvZyYEGKksYEpDo9NPQdFp7nf47AMPjX0sB
d7joHcNVBtxhtq4RffigRjQIrYfTUH7oSFYlycoTeKUTFoqFGNht2xqcX1mb2X02haWlMRO+vHS0
0Bih1XszfRu7lft7hXvAGWEh6CeFB4pZw1doeVQnLSVVEZ40knLEKJgWEJoK7QgDiQ9jp/8JCG9p
xWrbLft8m4yATNa8LT01DoYV7by6dxYiMJGpBSob18EQVvrslnMgr+wBMzporGp8Y9aDtbEydAsQ
rU93UwuWVoYWnxWHFPcLv+3Fww+xSAGiJwOjMaCns62usqnpMVrEoK7rHlz3zj3c4e988cP3qb/b
UYq/3Pm+j7+jO7pp6W6zoU8b/PR/fxglzX/SJ7rBv97hr0/4dfi1nvj3+MkRPxz84YqfHIe6zuOj
u8WPwxayXPET/nTwQ/wS8UvFP7ifh9fH18PnoXRL/NPhgB+fB/Gf4DsPf/tuIAgG/hvIWxtVHGvO
CKcBFpUPrWJQGD+a1L9UefKD5BgYz7dvz/UpCyYjwbZnoK9Jn6MX2KhjYHKrGrSA1vVlT4G4OWTI
hZaRU9p/bgu7vkZ4k8RNMoAMFW0alyqVkZ5Hih2ZNEnLhyaUdwM63ludH3tV2t4Wda1GKOOhXxb1
KczFBWzwUlTCSNxPLDdpliYo8b82wGOFDRpMgZ7K219Dt7st79rWYbAqTgvsxUBK4+JcyguVhJQk
Dk069Vp9kIMsdft4wrRCKetXzOq1IYcocD+KEqyBKuwMNBE1BtP0JjFpDNb1nWImmI7TY479MBpF
SGMAAffMHDHy2QhfTanrV+ytuPeXF/SL3UiYQ0AorjRmQElblYPORNxho4Uxo6B7uL2X13kGuNhQ
xn9FzDazVKzOVOoehxcB5V/00ujqY9Ht6jExnWrsC48o+WeCgdgOz9N70slrnMELmipuHiIQQb8H
X+DyOLM0CEKtxxcoYRY6Wa8cCwNtjfn4nprV3191DG3EUG8kjXSEVzMXEWOVxi6e4O6mbehiVpts
32WAYuVr/DlLazqXo16uqZZ6vRhQesHjYrtcuUPLOvjCLaf6Wy5G0eiK7mJddEvi/ZBnfk0VpCib
Ky3ik0J5rEr2KzbXylML101MJhW4F7gXsI+Xa+FhkgdRivCwllOkYAnGkqoggAj1tbrlVyZ7pu4X
kmaaMOh5CGZy7FqnyegyeZigeOHvFgPeFD1zpBp5vu5H04BaQFq5aFfVFuwjROt4AMCWg7+ZLTLu
2Ng2HNNXRuU5YvdRsdfkbdU8cHUjZ3BIo2PR7+VhUxp+Wz+F9VGNDsBR6Qmdih8rV3J5w//7ltk2
aOgfCCKhPPiWsdiw9lTI34NAsBUee31v6Jto+JYGhyDGPKsE/Or+OK74BguGB64RmnDh5UG55k+i
0hukMGpsR1nLYixCiQeL/C1EUey5SLSjEi+owebJjq7tQCbIBpgeXv1RC90fNP13MU5ehULr7T1d
uI8AbgnqSaRUDcTXlzpcMV5pZUIMKpn1Wx+Nj2WjH5I8/RUk5RqN5vXxwUU24FqJWfGgc57ZGImr
VYWKMbSYSJuqsn6RRN13hf3xt0uCGESEqow8PspDsyWNfTiVIwiTwH7XH8Mhc8EG4kXF6CEMX8kQ
fb3glxdTmBYicuBIgdiaUJcz/9TWpKYq+xAJl5ib1mMppcOOAfTJ39K2rGKfxAlCDjVLrDeNtEPs
h9mE10qKEj46yGJjaKLEjdfUQPx+F9Ql/53KgT0dqxCzyqhpFE3mFpkObx9MxEPoB6xJwfbFy9g1
pkh/Rb2vepDr1N5DZYYWDjnvn8uwLrvNQIwcObsyT9FeGwOGr4RR/WIaE3tuojb+0BgQ6XE+dL8D
M253jWoPa6ym15cFjjtoD9HqZIIpXJ6dhKrXfaPHiY1pbh9EO8TGyqO19PsjcEUmDEcHP2TmypV2
qmisiC2gCYufLVowJm6+/rUyAV/2n4jZAUux1Ncsgwi5D1xSqWBsMB2zQ5PD2u1Y0iV0ekKdEKcC
9GDPXiygvXJ5SDOL6rSg3//JfZP71oW58+BdYUYfo+iWdn5zHyNRiBd8m/bphh847ehr6cr0z6fl
MN90x/3aS7ew0ahJIM0HEhaEAXMYy4RJiLHZFOhlIo0XqrVDyNryrw2RKHv8J2Jm29up5xyQCIta
TAJ0LxkY5m3KfDtpo+01hTw83z7Yr8LU7OoieaTAi4Vyono+2+4iz6eks1CvRfsxNUgpYIoUKT9H
ArDEkJRDLVfPTSs/afGAtkBMzCzyQ8FC1zRiR1Hjx9vfcx0DgTZMMLajmo0U07x13K6nOI1MKaBK
rj1poLnPm9pDw9U2nsJ3a1JWQoXr0OSrZgeWeERdcKBn242BViOposqiWfUzslE1sD4rzG2ZqlMc
70x1JXVxvTiRzQLlAHYaz8yXr31mJhFbkhzZcZhJa9oSEjwWDVyXrr/T4GSSaa0BcEGXMLQIZ4tq
HfJ21uzSAgBWt0pjW8hpYYZW5+mE++bkKMHfwl3wQqNOh54JvDTombgKXJPSkNQOtPCVEQXHuDH/
8KmdVh6Z62dTlIIQFiPlI4oRsygStcagYL0tUa3/ERXyYxKavkSKlftwfUSQAmSchXwZ2m3n7W9J
Cb77IQLHV9kov4Ak2wTl+DxImIbRCzyP0lib2wq/tCyCZxr5LFg9uDqXTydgXWMvKQlzzOI5L9tT
GJmOAo6c21KuazgoKZqgjxWFHIDJ5vm/VB0A95DS0Dm8ZxQDipGH2fx6czzncSVVdcUigBwV6lMa
skbAW4NBavYahfDkAj23Q7D31y5yQ5vNsXFTirTN7SV97cyl5boUNFNvTtQhGaMgdBKafdWKa9SL
Y8fwCP6JYJHizwz/O7y/u3e2d3fv090gFr55+KXRo4aJlLoHAIf3iz5oGGkA+lf6tvG+OdvHz8/D
Wm70+jZefq5QhLPLr4K0gNUM+yKhv95Br3+0ASVG4akseTJ1rqx46Fd6BXYcMHDgyAFLACZhdgwD
17o2NooInN9q5Rl6kWxhRiOPcTgit0/iqusXsE5hPCEN5BuoYcyWFsaWrvSNEjno9pwUPM85eFSm
1yDtt03y2qWDG7Njb0qHMO1d9Mdn6fM4bIws9stE3kndqQ5+m+ZO5yvW/WqA3NeHoT0fFRggda54
XqZ65EmlgddzypHuRRYohu2z8wbIHaYY2V0yFph1aRh1UjsRRgm026JQ9QdwiIMbPaq7YJtFFgv3
NTR+pLDYxNWTSn3kbBh6t+7HUvYVaZAOlhzlGvoo01ZyCs7htFZZRd47M7LRU6hV8Ro6fuF4Ad9V
gdAESAenKxJT59oUhMAXih4q3hz1uqTqhMGWax1q4gZd3DAAMdDwh9wzQl4NlZFLIVVSlTLJeQJP
r9vqkoR5jOr2tu4srANLwBRrYdgBgp6paTexjqQ11gE06GsYyn6DMo+cmitWaX75YPe+UliIhACY
QWHuciVGJDcjLlqCsYhIDxBjx6LaN9XgqWdroeRV4eBLlshTiR5qlBpnD1XaNQMuN2RZTYZJcGSi
VodOUz11R+AB9XLwxP9fN+SUKIJySHEna8XRuMqUzL9h5tVhkE8LKnl8gwR6sefalPghM3LJRRq0
d3K5VFwusWmDGvm4LyO1vs/Q5d1aFl+xQv+fzRA5UjFNDnH85cYrYZopOsGHyHAXg9btu21s/pJa
P9F9ptHCGFyOTUKz+LAGEpxr79ceEPiQSM4SFDBmZ16RGKMq5SJxwFFzIlLlJenfelhfIqC4gEXg
xbtyfNTRtjMQw4ir991KNgn5tCUvXau6zu/IP1JAwyUAXyIqutzDWBqIVJR14gSpvu+MYht2MeXj
z9s38erhFmLAZgIMBAasg396tl9mWkaKFYtp1T3cfPR2v4KUFH2+LfqYMMVUfQkI8eM2CwCz5T+H
snhvUCuttMB2lIy8YC7KWnH7Kvn89Umiji64L9E4MLtKaJozFbXOQFDYZF5AgqfInLboLXck3rpJ
ED1qXebpYMhh6fvKbswdwX9Egx8SjhncwLlPqyYZ74kE1sukfKiNYRPV2s8UBdOsfZqU1lVY+NtK
wHNjv/QcOOfyA69t6PFa3TV6suU6Ov/WMjrzYEV8Es4F9guQAvSuzw5oNFE4AT0TJvAO8T7pH5Gs
3qQ6oUEwnIq8R03qb1Pvc4mzzEXZ2+mIpELilPFUURJobiOnH5GOETtS4d7e8SUtP1/dTMsVqZ0G
lUNWkjJqo+pllq/lGmp+6VTPhcx8xlqXEAvZEIKx7DSOQRHLNpK9D0Au8belofnezSxfkbZdCIQW
ZkG3APHlHnBBJno9E0xhMhM6Yh5l2a2YffHon7/X/4hE1gSIEFijuVMQ8xKsMgZWJwcVJMVOnai7
0ZZpZ9inwGiont0n0rQyr+uLcP9KLKBYIn+go8I3Wyn4GBH+pbBP2iZ605wRbnd+LO4ITZ2D5I1O
sLOPg6s5rZvdle5Eg+f3ytF2wz56Dt6rT23FpViy+yC7wcgKUJhYyLFemkspq/UxVGCUCZqaQCl2
itga6dtV1uRrp4E8Q74Y2SCkTi5lFHk26XrawCQ/ak+KX+wBuLUBylR9fcP8xC05ddYmES/prjhU
zF1ASySYqWcyS0Er0oCtNYczWj5kY88zMF8gs+FGKTj8YtbqT01TmH8/4ESgUsG3juYtcCMos8XW
ZQZ3Qu7B8zbeJ8RvMf2J/y8vKaJFvKPIHqPSMvNnwQHC80iHq9l1P6TpxDBb034x1kbsLNkYILLE
kSEdcuXQTiZG3OM5xQWxom9d17/GNZpE+OTdNmWLXo+FdxR5BGiIOS8jtnaAwfYD+o1T+04PUYE5
8Nwf603dPci6VygeKg2qcVT659uCF9d3Jndmr8NB6UIeIhRI0ty3Qb9Cqqcik/zbUpbeofPVzRQx
ZtHEMmBAndDU0LVITMyLDqctWApyRy1z04/KTnGrPP9bhgK8f7jPQDChNU3A0C4vgM7zijQtVjdF
mRNl1qE3DXecpPtAArxTkXzD+HN7pUum5EyiNivvB20W9UjZwZQUzLHik92t9Q0sujjnImaPejCi
v9NgEGFZgYNaEw+8kD0w/lYaTq5u1byB27wSsC+9EyLbBKoMDe7xfCMDvdSbKdahJijfW/oHBwPp
kHCX9O0pqod9q2VHmY+725u5InW+meAEGpK+h1RruJ/K+7h7UMPXWnpotC2mM1XairYs3YWzRc7L
bCC17RKJQByPvxUpqEc1utp5tnQTzmXM7lsx1IXBVMjQkoaiDK2j0UuVMAVhdMfWm9bGtqwtaXbx
xsxKxkqGODP8keYx2Iu8eg08c4WrxtOGiZR4x3HRkNSdR+QkYW2FOYawxGOaRr6i9uwDFDbGr2hK
bN8uwAQ1FFZyMoe2npyxZtI9hoYZoQOeSH4MqzQ9tLqFut5t7VlYO55zUc1EmIVE6WztqFBEZYsQ
Hrn5XcD2jYmOhD5YuRhLtxH1bKC9kMcCM85XN8RZWqVOp7ogglKD80o/SlalPrBMP6QDR9xa25ux
V9F1kbC7oY9HGsbFGuJ1aZkowqCXEbglA+n7SxtXm+AXBUwKjoX1zdIeCmurrPWbX2EZxAmfy5iZ
HNKXE/KzkNFGMdpfJ0/DkE4+ya4Z1F4LWKUKvEjYGzRSKichtpNkPZVzhSbxAMKt1B2ISsF2ZkrK
yiEvpGkuvmx2nywzqYKmiBPBuWqTV97hDu1Zs7mtSgtWXczvRlJQdNtfYTkM8DEgU4GoUq3/JPVz
WL/c/v0XVyF8DDE6DSo785caXW6CsYE/nKGVGROx6pSOlWvl0spuLeoKIAvQWGToYMcvdYWrMa5p
ggiDBHtV+l31G2sNPrQmQmzl2X2Q9bGK+QARnfUNbCPoMXDlNSzJmgzx789kFEndW5qFqMUq/lSJ
lxT3Q/l0+0SWThwUYmC6Qi4T3KYzjTcKZFUMEyc+QXMFPxRcsNsSFi0H+tW+UEI6IFezQ2dTFbQ6
w04VaHdut0PjCcJmDNtF/yQQOQNHnm0lqbmUsUGS8T+Z4nk627k6BFV6b+dQgG+2QscNaA6p9lFs
7NOEmQqvzRFD3f+yCidsB1o0TMB+wDkDDtdLkUBoZCB4EwG0dEyNjYQwOl8bjrTgKFzIEPfrfFmK
HMhtK5ZVuYqMxKA7ZXdB9AIsC/pCurWgYNEeYiwFSK8xTwCNBrN7FAehqTQDAsbO6V35ZQDtMdXQ
Wwi0gx8drXvZHal0aH2gDFbemyXVB0E62G1wfRGzz5SmAY2D0YEp04mUvRbuy+G7Fa1E54vv+bmM
mZIUOabV5AyhqrwxabQFmfVHcOx8exNS44m5ykpDyvKSxFQ5ZBLNq+7NrNKiMJywJEvBO/2LZ3dj
uyLiH7rDWcbBEBkO0YSCAHzendzGA+CnkRSDET2qXsDwr//U5aR/1ays3HZloH5Pm9zeBVEsncw8
bvdxpmReDN6QbVDI4Y7FdfuhDYH8o4qLYIuRGJMfS2iYpwixyaboWeAPTO32sgEMMZ3MfPpIxlZz
DDaAQqAfNDSbS5VVuxk6l+7aKIWONEYJrsBOvWtGU7qvq2BoqWyN06ZSKvZDjZX0zsi68jEom+Go
xVH7kEp1hzxhCII3mmT24Eddw1wmqz8tgDJiL9cacJKqcHyeuy6K8E730Uk3a71xI4ChJqfEqI2a
5qHZWMAZjs1rayTaBhvHn/DIs52iV4pnB4jOaNdZ2jYsB0FSO1X1MSJEfFkQ73oAVV216vKcjloY
u7ldAFoD8IAvg7gz23Ss6rZJZfGdEWQRc2R0T7+wdLL23GjARCcPqJl7gZaOJdUyWTuqpRxsGQeQ
CoRlctPQDpvo8wwNXXo9SR8DSm/Stu8wcLAz9d72Y6OPNtlkG+9ZG2ZAVsrScwyn4/sUWJg4WnLN
k5SQdBjFpRHwI7YmRvCSlGm9N8qJ8kYmFckXNhiHNOuUH11aq7+1IpIfuJnGXlErEaL8ADzgYAYo
0jeQPfHKEY1tn3mgD/uYSNlrrPT9rsiVyan5mN3hP+/uQgsjl9rUJHcBRuX8xgsc7qxBje/USK/c
upiikoK/unizK9V45DmzY2p3NcEAAs1KuR9kjKWbrgzVXaE27WMSk8pH57PdOjEhwCfxnH83+1D2
TKkeM8eSCrbhIB6oASjVwUOdsuaUBlVcgulXOJ72wL6xJMufinwCxWwMVjvQDlfVB9OM0KaVUvMf
Wh9LNU0xoFPfqyFYg+PElHyMxCr3QSeT57wrSbDTeBJtu0SdHhVOcj9LRt2RAsl81M0q2AE2osub
XgsI86quChRq5KiYYTB2MvabtGmGx7Tsx54OqR0cuS5lWyOQum0QlaDoNIeq+JnHXfgMpBigmlVY
S9+Yoje5m4MM6xktSMM3lbXKd7sE5oal4FQAWUOcP+ekr37oKXLBoIIFnxVmyYXVW8FT+zGwGYgp
85KQTSdp2cFCkdWbun7w06IByXs1qjVlUl38GXo+eMqkqM+qEWUN2PrtQqIY0TCUHlhTwm8kwZiG
LNJDThkyCs/qqEp+EXQETfSFnOY0DAb+SmrGd0Gaod0554Zx4KUanBhpcYExGnfALRq1XZiV/YHz
RP4YCwLeEVSb8ek62tZcQOPNU4buYIUCEDHsqiCSYDpQax43UTnVe60Grf8YT11BbS2sMAUcSN1c
b1Hp0KewRt5YH44SvOFPVdH4Swk+lV1mpTZG0KN8c58jsZSzsQrdsi7qH8wKwhOsIdgv6mz8aWZq
5U8akRDU50NIG7OMwYMyjuwQ9RHibXs0gk2lxdm3Aebal+NGxQxXAAl3hV1WPrJoyZ1WFvGTFIzh
1giJjuuQlLhIRth6jOTDIR0nUL9ORvKR2Q1wOSMwRhnaArboF+0HajAdNfJ6NFGuUdSmAikeARv0
aFr3vQbG5CjONa/oE50DNW3UtoOWJgwbswkwS5QXUdW6atikITJJtaKicAoAG+01AgYZM2qJYzIT
4GbU3J+tmCC5nTeDBDpaTa9HZ2o0EGrZcpP8CY3cZnQoqva1KuzAG0ldfpha0G77MAU0WkubDwym
brcV5nWB8asDR6RZA0EiNj3MpelNUzr5D9cSi5qYi/aoo2XsyFq7OQDQNe0UKOJLl0nhX/MwiTDt
zL2/coOsDqYPHiXG3WIAw5tVfA8yh9dr6d0l5/hczswJiRQVXJM65OTdXicvcf/3iZiLdcwcEAng
ajvQ4DJWmVeFGACovyrW6233e8nrOF+DcCnPXMY4UUmfllhD2+zj7q22vyVrdCUr2/QVAJyJsIMc
Q4xqiFC19zCtEAqttNosrgGT90zkN3Dy85rCKHfJKGdwQzNlD2I2CXzKcrAWMghfdu45gR3tXyGz
w+hJyk25hRDjMftRndhp2kog0+h83tPOKX/I29sHsxijnAucnUyS6hZTxaq4o8CSPkzbh/6g0eSB
bF4wKPa45lILbb1aIK6g6GtDlXReLJctSQVxPPzPEWTgNX+wpMdOv2PWPWa33F7amqRZbFzBBoZ5
KCTJGy3cstqimvE4JZtijcZmMbhEaU3DZFU4GajBzNQ7zXSjzyAqeIzvTcXTAZnYY+KI6pHPYCVW
XlTD/2TN9VxVyqDKY8jqFdfSTpPm9/zx9s4tXiWAEFE8Q6YRfM2Xy6kHQ00VdCY5GIMHWnbaZitr
UJdSMOcBgnopgWjpUPMEAQL42I/Er9/b3T33mOUYm/jBcE1MkKX8vd0b1N6Uf8Cs7NgvmAi95ch5
ebcXu4TFuQhWZuFlGEljQiyMi+vJ0xT5MsBAivmh2m9yv+XQShADJ6Ov9f5tuUubjJ5d7C/aMpDs
n4mtuzzEoACkMqVmU6HvIa3rlQsgjml+1c4lzC4A60qV2QQS7G78Xiqf6ZRTWw6oQVCMjDBQHKMe
2mElZF68C+hsQS8WwCo6aM8uj7aJG9Io8dfRqk4KQBUyEFsLwxwdtGX9vL2Hq8Jm5rJqzLgbJAhL
LKQ9MSyu9zvYZUv3o3A7RG+B9hlXf1aECuWc7+v5CmfXo6hj1GUyCAWxDNnWn9keGX9H+yW7sTds
8pcVcWIN1+IQdQgGDpRgZxuqyVXFAkngfh7rI3HT3c/IYXctNTMaOepD4Dc71IesE7tfKyQuKRAa
S/+VPNtdgP1DFggVrVO/3KV/2FH+Vb/GG3MFhXZNzA1X6lzQbEdzO4mCOoQgTaf2t+LVnzYRgMEM
kF/jM7vTn8KfiPtOLKfGqX5ZG338pZJXOwyvH5lH0fNFZunHBtGdqpU40Lviqb23HsCkYm0qpG0d
20F/x/fiYTwgurbd7O1/OdszyTM7qNthYYdCldp3S6f38I+VjeGCaaX4ZYV09Gsauc0h+hljPIez
1lyxVAYHi9d/656ZoEgiEp5ISK9eOYKz7b2CxtpX7pZ7aRP5a1xRS+8xsC8mIOcouiOddmkYogaw
XSPAIRfBKcIcGnRilhve3AVrnDhLL+S5oJnd68d6tHuGCplUP3f1O2G7Tl4xrUvG+1yE+IQzZzOu
oK4gEUXC2twNGTAlCvkfvE0gIFDqAwOJhfaDSwkFmoY1VaBUbbROjRvT9mx9JVe89Aif1ZnmbCBK
kzWy0qOaI03WkVvpvo0wUQeQdBKr7m1FXxT1n0cxJ+tI87YwrFCUdPqXnPsYiloEG4OsOLNLB68D
a42GKdEEPOf0MQHyrppOJKbNDWcY/pSgD27l5JdWAuIUCyOpYRiv0Evg9bNCxgEdCTG8PAOWCMzu
aeEpsXd7xxYv57mgmRbLUlxrWSsENW15RPox2edIf3lm2zQPZm0GoHIFVWJvGN8HWWnQaKn7qRER
p9OitUd96ep+cZrByQUi68t+n6l72pKpmFQECWbiy5gSpIRPTD60TeoMyko+fOlmnYuaWcS8VCu8
SBAVAGYYkUcerkGZliVgeh6AzaJ7efaekjTNzFgk9dtmUxYn0q94z4saggL1//3+81czByU7CIQQ
T+efcRe7LEdezTY9gqlUt3XkqrFDVHvgPSqCVhcglateHgaUT19DlNUbbqjrcHkkX2dot0F2s51M
wLlNqjJ0lSTFsZXG04gs8QR+vBrhZExEU5tMI25vO+XUBTZSpCt7seRBnH/gTInbvuimTuxFJ71Z
xgOmX2WhFxZO1e6rckvWAJaLW3+2HzOzjOw0XtQItZQEeA+0D1OjHB0VXFFIJd7e+iVTc74w8SVn
NyK3Y11KRywsrl2k21vpJMsrFmBRTwW7B3w+QSQ601Mu5WgfB5utE6vHMFFQc18FNy3v138iZqo6
GoWGdDn2q3OATQ4zpzvlPvNMr3KN+24nufmf6Ln7Zq08PItJB8yn+3dps8etn8xQKsU55egYPrUP
YgjpPqaf8lF1JXBVlugZu31e/4+0K9uRG1eyXyRAG7W8Ssq1svbNrhfBLrslat8l6uvn0DNoK5lC
EtWDvhf90EBFBhUMkhEnzlnNYH8tXhDBFJkLVhJYzCi0B9uX1t4W2besPYFzRrIrV/uVC+9EHHg4
hh3E4BAb4H46GTdGgGrunetXG3poP9VP3bNPbE9wx3yaJZ03Sci4QvKEoFoz1jpCJqbVvkzoyTKz
/3DGLp0TbnGtobMpCbGQrtXvSmNEnbvwMjuTBL/sewmJox7SxtRCrCGbFGBbPLsYvDoNzOF5TDLJ
B1vfy/9Go8v/+2IvY0hMZ4OFVdM7M7DK1xwM7JYjWbc1SDJy9V8rQsZI2tFsVXQX/PTNPZmPU+Bu
w4NxO37vbsJtdhyemCcLh/Xs+9ekkEFCVaO22+JbRclexQhP096y8ba2UHizgkLbucb2+i5bNwgA
Py5GIAURU5bWW3QiWY9r8bfxDtikU/owHw2fvl83s3434oQ5kIzC3LvI9lIlLB1NE3ZseqL5MZzu
MydBd+TdGvc9QAGmZ2o+kHIe8EWSRLIaLBy+jzYf5pzFO2YxzSlaYTAdt8eij30VPcU42UkcXA3/
hRUhWIbETgkEvzCcsAHG6pl485Yeq3fIG0ZgtL1hh/oZwvejB3D74bppmX9CzAzgbVIsfupAEjKx
d00OeRUZQGA1TS28E46duqAzmQlsTHkEtDySv2z8UmZBOGCisaqoosACPqMXQi5wkA19/eEmF4sG
GKsH+AGkJ8D8C1kjB3X/XPAJT6hI7ehTFhDwXcx7621bomww3Frf6DbGoeZs29Mr89q95CFyMTL+
5/K3+AFCjEyEOkC34gdMwS0otz/pTXP4nZ6sQ3JneEpgFd6x3FwPjtX9vTApBEcJ+LdV5pgCKJzk
JcEdyMtzDLjOMfRhbYMBS5exJzTFf2AaQRKXUneFoDF0OnVWDdvWbQzxiihw75OttaOPxTu5tTG2
DY1VT9tQMItcd3o124ABAA9xlC3APSAEU52ObeLwL01J9JiDObl2X8a2RoO0Og0t+K4n9bGZfs7d
W+UkEIPPJCmHf0gx0jDkizctuM0BORWOXMi9jXqjwfM8gRLsVrWZujcHhfxyswrKzU6pvV73+GL3
gB8fRT/M1eGhC+pBoR5mQ+4ojhoVcgbWjQ7UiBFFEpcusgwsoKjBccJcGEMcHJzqrLTjHjQKFTjl
PKaOySbtciAkIEIkidk1Z/4wxiFuUU0RJ1zBh5Ep0MuB/mNUeYQ8MFty6F2+wuAMit0gRcH5jtEH
7uzi/tA3apo2oVv4EyAU0C8hN3ZOuq3CIDahAn3dmuQY6uNJU5Sj4zQHRS9f63q+RXk+AuJF3Q5t
/FAYQAZlZDiWercPFVP3ItWQ9RwuQ5n/VMzwoHKBESxLbFSNgHISB7IL6KNb20rL9yoavsxSwcjk
Ymwx9usk9NXpM5pJkGiR7w6ypsTKl7c0bCRMStnocop8Gm0VonTDFA7xPEYgDYyaJ13TJefnuhGQ
9PPpL8MWd2ye5XVesQik/DqGB1t1Z+moJReSK93lYB16N9iSmC6GSIZ+QXnSZuac6C7FcMaWbJW7
n1OQ/wDJOmj+69bbsc/m/Qkoxfvi5pTeA/Lz9qy8AET4Aeojib+XfZA/v8Ti/CF4E4LwTQjBpC40
3HdKv5zSDUjVbQZyZLub9oCSAePRByxsnrQKLVDSjpL8uLrY6ORy65jGFSdxMRVQG8iMoHxM3B9s
6vyp0m6yeJY0CVb2MRb7rxnhuCNFg5tgDzO07CCqYd11Mf1+Pe9dHG9YRcxJgh4ZdInoYAnHmwPN
6TRX8D2t5skM74biG+Sbu+nJab+Z5r6XNvt5Hj1L7II94UjrWOeEjCYlZiaCsrlLmUd5RS0Y56Op
fLiG142vyiCJ2svHN7fqok1NMLPNFTzOYyUdKreumgy3lL3S7ZxHFaId+veOeFZgBvlh2KWfv66v
61qELC0KfhozLfMKJSi/ytV7ZoDpNSL3VPn2dSuA6qKhisobTmrh1LJql7pKlpc+ydim6XBHbtpA
K6gkDtdyKAIEcwkQkkKlUoz3zh3TyZlKfLX7+DRth0Prp772UZ7MT2icyEol/MkuxsjSmhD2IGIL
NVbAWrftAmWPC88OnF83813mVdAElJzLa5sMTQeQfeCsxAtHWMMxceLa0WpsMlaA+/R3KjNw+QxG
9C0tcH8Xh6VtV6QHiqb0AcfLDt033Z89VQG7j6UF6Wk4zv6PzMfcy9djA+81yG+BpIHrhJxbBbh3
RokUnMam+qKRo6FvxkwWFzyKxS9lggZTw/MXjMMiPigkjR4201hC/yS5d25frF/6AUj/o/qcBsCq
twFYbkBE8R+yL/ihOYMOdJqQus49C8FrXoYGBLutvAmKxoLqCqRSZXecy9s3PtvSDA+cxWdjRWSD
rhGShu59ybwhwI0QPecXvffSnX1bnpo3a1/fuIdZkjr+DBZfrupf/4STjVQA4WLAGSlq9zHB8Hxf
nEZkra3xXHrp7+pUg21wiLxur98nXv2uHDd972c/MOHnkUMtS55rR8RyHYTtaCkJhkG51n3Xbsje
fm794cYKQCr/XJVBu502GOnY1yd6n7776ZfnQvlHwEsT8+WIMk2E1UeWU7ppiQij1k2f7fI2C7QR
RGtBEf5uxiAvJT3IlYjmxWcwBvBp3gveqAytBdNNIVproGhq95D3GR+78oE61MsS6tWKBP22ck5w
YjL0ZNAdBgWr8NBS2EDqRp2g+VgMs9c5n2D/QaLQZcX7lSyHuydubQTjQC74Q86DuTCAoYqpio/o
NMpxHvUOtNVkkuScC2kmHQeshRkzDaNNeEmJUDcwnEdWPjJszVfnwz5xikwMCz9gmGBrgYugD+aj
rnnKrbMFsOF6vltLs2e2hf1aJw0DMBy2wW3xT/7WnLIH4yavPQdB6lb+jNkdr3pV36+bXVvYpcfC
ZnXSGgGTwWqb30zDWylTJF3ZfQBxglQL7Mlg0TCFD6f3wPc6Mf6+0mwq1SscNHidF61FfwQ8bTvW
yj7hqkMLg8JpBa5Nt6sqbvDG2nUn7WTfzDfuRvndBiygmqfetJIMs+oiDioD060A4Il6XtkYEpA5
IDbtcjr27rQLi8iz3H8M+yfemV6o2TvQV3616cojFVIDqDJgXPqCIWQcChRW8CzFFb7b29F4lytm
cD00ViMSboFmCgORnDb6fNOZgO+XBP/4EWbSFPMtoweq3naJr6AdObzqzHPmBzBWR/RH1u8GXK5k
N9+1j7n8BcLHTMk0THVhYk+Es3I07F6/N2vyed3Py5ypo0OOBA1VEt6R5T9icVDmCgmjqW2hvZ4+
o29hJcduuunMe0U9mubv67b4Tf38bDy3JWy3dEyUMuf5mfU/bHNXQG5uOmn01pUxJMucEk494MDy
3ixhqIuC3LlLwlc3xNw+xlxOky45dFbesjqfCMP2RskNkCz+YxYrCISimad1UaGJ5RzK+B1KAH6S
QyHXjgO9IDs2fapR9hy6shBdO36W8SFcpRoj1bAHEKFJqm4U/LsdugNGGSS5mS/W+VdDxcsGFzTv
2QP6KZxy4PthdHL56YO3clc5vjYBdkPv67LcXo+PNYcWlv6s9GIlMcxFaZxrmHM15n1uhtvUTTbz
aD1dN7PmEBBdkIECHReU94R1y1IN/IksxM5u8nvbjX5ODb1VUWACekZyQ1i7h6LpAigkL7ojZQmL
hxFRjKlFsIXh6pu+jx5mZu3sBjRojrNN026vGg+Q+fCyWoe0+J2uPWN05RS1xKuNn02aSly/BA/z
y9jf3yMucYepobLt8XtmEr6Xg7YxG+1IquKYpPFDmzsbDHoFNooyIOeNvan4craBeYDBUasAASS4
IM/3yjjo6IR1UQVBddfLtcOk+Qluvzr1cwWli+/XP/RKPEFaEaO4f3SqwFh7bm22IkzBVRTW5snr
sBOzH/MgOYpkNoQkTcIyxcxaDN4aWnhzuCtYFNQs+foePPNECNmorjhmCp6Y6c7pviv0Ls6CWIbh
WtkYZ1aEswBzo30HdaLKt5hfRKfMOKDKqjsv/+WroBIBuTLOAyVsCUebE8wEwpdMiz3N3HMRbeZK
Usm6K/8aEQF88dSP6tzwT6/cFuZ9bu8T5k8y/M7lOYNwRplexYQ+pCvEB05d2GEy2VgwpTVwL+8O
lVGferPKvCHT/VELd/ooAx+vBRzvc6BdjceALgZ1hlZr4+Y4bhwHMHLmntS82Lndf+ipYHwdCACk
fBgSIXTgak00VtWIBUu/ZbO9K8Of1+Pg8jbAi3m4NwIaypUahVwQj5htbgy8nmyH5sE4AJ+YxmO+
0driY8QYNPJiJBvkuAwLflaDquMPIwvUV84zArFa0s94oPuUQqFKcW9q13hMGut2iGOZvMylf6Cx
wbUAZI/QH4ag27mtGVerzjVxF+9oMLjfTUgL9MfR/JCCe1cNoaSP6h5mvS6aJDTUjL4tcRuu+m+T
9T1sDlH/1ujHuZBsqssLKTz6a0g8PNoytUk24nzWmm92iuNh2l0PCb71z68aOgp5oPlGMQ+SyGLv
qzWHuew6qDEl083cPVjFTonfm2hfjzeVfoPh5evm1hZuaY5Hy+K+UUYYKm5AgOpngN0x9TCDUi2k
H8q07xJZU3TVFhRhOI0LmrNEOIuG2QFFEnQg/Vl965xkj9HUx9JoNhjZ9ypDJvB3mSTQ+YXoNUAL
4HNRxb1FlC6JSn4qQf0BU6bb0XkNq8311VvbS7jS4HhFDxHQFiGPl5AoY+WY4uVQ/ibsqU5OMQsS
WbpbiznQv3OlFvQBgdI5/0aaVudQcuVWtEcrpGgxPF534zKH41GCBI5X5J8sxD/cIgigL1YV0JSp
/LIIrOpVDz8j895IDpg8BkGRf93YWhQsjQlvBdSR4x48BUjeM8Sl0gPBgDyQdbZ6aGW1gLUQsFGb
gkItrp+gtjj3qxudESPdWLi6TjCstXNT8HXGsovJqhVMEJo4/6BiIk5PxU1J0BHOMO+mPDIXvOHu
k2KrX7794BMtjAir5tSjgkwLIzM2Z3lo6SdonFTty5hLJGtoFwJ/hukey/2DoFlEQlFVLQT3YMZJ
oZOoKsoeFYzWM6Ppw+6tWz0Kc8kWWg0HjopFulPBmyd8oxjaNEQNcRyF+S9+nAOcUSsHZayCrtxd
j7y13Yoi4v+ZAuXFeTgAJ9W1SVkiHBhI9A/1WHmg6ZAiwVbjYWFG2K5WSOq+H2EmzDbW8L2Pnyr6
dt2T1UVDTwZQJjQtNJHa001is6FZXvm6/jgk245AVS+EDq1vUUlqWHUGyUd1VQfZQcTOxWZYjUYO
Z8aWbitm+EmWf5tMGRXd6qdZmOH/fRF3WT46VsLNpD3GKhN/ohumWV5XSjo+a6kUL6F/3eELu7BD
LTvTtRR2GhIfjB583HMkiTLZigk7FYXqqEBzp/KH6InQe+rez5Ok3rL++f96IeyZ1nT7mvBAbrV0
G0c3fbqro9yPzdIbpM93Hq7ihWSxZOIzonEzAKdMGMP0a+qRsUX9dt4p5MPqnaCz880wm5AH7KH0
Uw77dHb/f+sp3hossO0PdQT7SK+9/jKYu7CVdRck34wIL1g9G2jqVLCRQXrYju9VqNLa5n9J4X9j
TyRRrq1yxAQUjGgAwnWbwdkS/WjLCkirsQFlXUy1o+IC8ZDzCDdUFscaKIn8sfoMC69mmyF7zEKI
4aSy+9xKfRinxcKWEOqxNtLJHmBL32nb/kjvyrvyFR21vT1jDHTC5eGh39tffjtzo5x1DpTGHCx0
7mBs2i1qkBXSqwoynE2W/7ZlWF7+uy9CfmGCZ5FFlkgiTE85Ifyyijen+DlpP1LAQ8EeOeqeakri
e6Uede4QD86FtTDuMi2r4VBVehr19O/FTePZt5jnDNyd8es/nBwL14REaw9KVo4m3rSNYngG7YN4
mnzcv0fysySSU+pyRpjfJhbGhFhMu6klbQxjKtvnG9Wnb6aPUZW74djs04P7qnjuZth0GF01ds0T
DSrZ1Uz2IYUAbaNoUOsSSxs3ZA8AwzC9EzbuNOO7Xt0OuqTSuZpFFu4KaRlQw7SJTFjTCwgb2Ix6
AFqBo1qG95ZFzB+Q2yJibCOqAF7EunbRpglfSBHYQD3NyR6g7NLalxRnaLwPQe53PXi4A1f2hQgy
nbUpJpUFu5jyeBvc5OBOLyTkNntPAe2UhtZQ3UhuIJJvaAi5uQznNo5SGO3HZpvrj1U9ggV0p7ff
x7yEjunndR8lH1GEnahzWqcqTy+YFAAoI/ebrnqCaIbEK9lSCilGVzoyDznMqOUnSfyqO9p9iBrg
Ph595nqt7P0gc0tIMlFWxdA8gb2Q3dpQty1B7/V8feX4T74WHUJqGeqsQikJJubxeWI/QcZ2/e+v
dpkW6eQCgeyEkZUMMOBM3dvMlCcNgxyVFj9GQI8xi9zQ4r7KoiDJrcP/07SQSBoHI64JhWnLLN+M
vD8lWXRj2+yYmfTYuKo/V4UHbhAop6iS82E9/nHLx4yOgUYvv58tNnsR9nlvdDiMEsX0M/VTTeId
tF632hwGeZPczqUlqQmtxgouEA5YCvHoFFv2xpyaU5bwHUfGDfD7mwITGVD9kmQTnv0v4mVhRtjY
Zu80bsKwph0dtrnjYMKV3g9UD3Ljd+zKGIpX2lA4jBZdXmEdLbz8KKazsQM+lNijH/mjdahvm30E
jrYDTqBjMnna9+QgQwesfr+FXcFNq+mMQY1hV+s00PJwapddVwaNOnt6+Z7K9OvXV/VvM1u4Hpkk
mVtdQTM7LN8UYIed97YM5hZ6wZLPt5bBlnVkYUtoSlGUaoG4nPR0F0fBWD728x6Vlg0EJaMY9z8w
aF7fhmu+LU3yn7TYCmYeVXVGUSuAVDG0CpT+n6l7TTFtHitGcN3U2lfjD15IZAOZChH2c1NNP3RT
1vNklm7t0Ivph+6cQlZudT1wIiKxtpraluaEIMlL26j6FuagY+3b5iGLdSiaPjpAGc3uySk3Vf67
tyyJWZ6RxR24tCrGCqgs7crgnxCIpmk3lLixA7BifVWRjrcAlnb4ybH4bkZpJ2mH2hJ0/D5S1Vfj
h5RJ7l78T1y4gpo56JPRUIOU8LkJtE/6yKqRs0qnvBuq8AlnuOQQkJkQzreiVCqn7Boc2VV4Ahhi
U7eyx9ta5sX0Dril8HrDNI8Q4Cj01LRwsHkhsgBV7e+tOnmJbAxudeP+awRFt/OlQnGKOu2EhGQz
9jF3L+DvPFAUYaefrfKcUO3RSWVaqatLB0Ao2p3gF8b057nJAmADJ2zxdVL20bgg6wmu79bVQF78
feHTTCpXfOWXNmpZe8el93GKXnpUKpuQ/Zd6BOTCHHTvgUUE08u5L1Y80BEs/vhGlpp5Eddzoz24
EUBKft2p9WD415Ao7tHbU6anBIbUCtf86h3kuj7kta4bWV+5v0aEPKfiLmNTvD6BwB8wouFhJhez
KDSWbM8VYCVSAHiaUJjgdEIiSh29YN0ZAEf22SOJvfAxmD7LI6aaw21+KN6j3XQsdixID6GXHWUI
4NVcvrAtJNdCaTvmGPCR8WmaCIq9cQ6aYTJBxNSdvCrN9iNeMNcXduWs0jQMbUHIUAMs/wJhU5Ak
Vl0biOtsQwdMwT8Ce9iUgeK+XTe09hoEgh1cXIDfYkREHCRKWVFYueUCCUj6jcnynZLNEK6L0PGA
sp/5G+1yMFzH9wmzTgmR9f/X/ASQCFhjcMchd4nbYVbBuJwATWP2IMo1Mr3YaFwPt0/LzscmKgI1
rmXkNitbg48F8ulOACiwwud7sIhDpwPOGFFrx4ci6k9hgUoGWH+vL63MjBA4llZAqc/GfQMQy0bP
PbOPvFE2XXdJZUb0M2eEUxgSMHMU8VOY3Od32X23dT26eSi24DqfIw/AqPSh/TncNrVHZGwiK3kZ
g32YsgDGAVOdfwp8i4NZLyCVHWpo/EFwLvPc+efI3FiyiCvDSzqmN3gDwUbfFxf+8481zKQFSTu6
cBYzH/IBwC9Y624czSmOCmMoHUzKA2pu9o2Ge5yvz8mPRIcQgm0NKcQESe4lkeQpuRa0mLwwoNWE
NhcUQM9/UsV0NZ8M+D2QT1I/p1EapFWE6GVeaLlfz+Pw/68x4XDq0eJWKwvGQKcOcJRCwG9jNcRT
YvbzeryunOywhC4xXm1YZzHnFDUKMW6LeG0YpOWyGE+bjFKwszDlUDNKtk3mal47tb+7SabyvpJk
z6KYh9oilIrBglI9bxMQ9qDpIA177NonPT3lKP3J+D9ltoTPlw21Nk8tbEXTeCp6y2uS1jeHdjMk
8UMygH9UHyQfceWcPFtawb2uYH05dWiMKqAXxZi1rQdVZ2xM2bj+emT+/YSCayxBXbat0NmLWHtn
40JeFzujanzFAU91uf96vIChEiPQoPYFSEcwFndzo2cTnOrbdvBrzOt7QJxPb2WB0ULVLH7RDMzq
ZTMkr2rT55Iyw9qSAkLpYLIR8+oQFT6PGEzn0wJMoMCgzlXjJXPTPZCuraHDAIG2eZ56ib21peUy
XBj/A92cLXLnzV04RGYKb+sc41D9m9seoUauRbe0kwTL2nMOY8b/mhIlp+YStOvURMozJxJ6Ghl8
VsbfSGf5qR6+p31zANb2k1WQElVl7/JV4y6IXCxHhy4jku75ujZ1V7Kady+AxwoPGTPyLQ6ub3Ye
HZJ6QprPeuKnBBJurntUa1ZtvxZVGsfbgHHOMvjUxwVRQAbJg86pQ9yynBACt9/6Od+k7bgHq9je
wM3AghoBFDpkb2geLssXIITpoawGbC8AP0AviH3CeuqKPgFMxo87N9D649zh8HTYF18aohXhSsDc
WZs51YsPykqvMWO/n/yOKaAf/mrF9o8lVwUIDMOdnO39/DNWaq4xp8J0sW2lB8WF2uucbMOO7q5/
LTGX/q8ZXN5AAAQgqgjRMzABaXYdKAVCszG8tnd9DOoemdu7HrB7QQXJgL7/57pNcSeKEcJ/0+Ks
mFBx0YAMjQF8no5OU2zV2j46Y307TR1ETUbJ4+MiMlDHdDGQy+dICeBngrmq14uC9jEFer8/tjVG
PFLG0XSKhMprxY6lAcICnkmUqYHNOHfLDElbazwmEgw5EaMJevWUylS0L76XA4LRhREhAPOqYSyr
oQ04UdCLaBHUSsDpaI5ImYayy8J/4ql5vv65Ll4Y+F4O+lrAzkD8F8eEce7YQKsxZT2eS0Snj/Go
b00bEI1G/dS06BF0hgHUCt81rfTqCOnbTCXp9CJcsAuAunSBlUc9DmSh5+b7HrTXQ2xSf1QH8NWM
9qdb2ORHbfSarynofmV1wV6v+3yxzDybQI34z0wXGHCFb9mFTcgwP5v5LmV4v53y8VBpj02JjJY/
pLK9Lh6F2ISYsgKCjE8EY6KLr8BiQ2ShPkyK2qAPNOfGqa6dGXLHIV7+86DuNRpZ++verdrDi5Hj
rUC4IQKo02YetNaqE9+Ns6PefY+ojoHGrWpK1LMvdgT3C3dsqPaC9Qu11HO/cH0YQGXZwi9W3yFQ
Pruw3kWKDE6/5g7wADh0MNNCUGI6N9PAn5iMGrSrkg+N/BqGrWX8quJvX180lBfxmMcW5PfrcyuA
S2txT3Wo66iHbv41A6kUTQ90+HXdzNqagTMDQtioA2LVBDNJ1uEADV3qJ0haO4WS/MgVwKjngnZC
ciW66NDzwCPQ2kZiRLH7onaQMFKXNgXGU49H9W3KbXeA9lWiPU4MtX2PKXUByIOiqz/bYgT/Ysf6
14xGM/ZDotoPDS6PuT/MNI52QLerNWCcbfirxVD9C4jIs09ob2Lk2inayGeDY383k1L78fX1AhRO
RYYAiQQmaM8/S92b0FNUQwhfmSwIY5DGuOXeDWWCEWsxtjQjJIRCD1OgJmEmi8stm/ZRp/okTYM5
fLvuz6ohrkoB3CoBf5SwZ1yz1qvZVOBPbqsxBGlN813DmO6TMYfG52zFFpXk18v8jiqV6QIXyWkQ
+OlyvoQNCVVUkUBcnTT7xNACLfZn64BXzjBveQWn7oGUbDZxIblMrYQ67ILAnac9vMWFNZ3ruAiV
CqIVEc4TIyVB2SpBBDGO6yu6FuWA/2oA52KIA7UyYUtBUs0leQOS6SErvQiCSwp9dJ1Xs9lAqbVB
qb2jmzo8GhFaIG/QGp6c50b14+FHVd3gheeYm6m/n3KJ9yZWVbiwonSlGmBE5IKTtrDqVjrUhHIx
orTchZwIDWf4dccvngLY3mcm+E9YnCv9VCMptzBRfSamDy1xCoTgkX0bf07fZbqmK6c0Bi9UxA+G
hUG2KFxM3LnmFGGw5SAxsv40tvedbnplG7Tp148VzuSi8uzFE5eQ7yPM7ETUBeH0HFX7LpyDKCUH
p/xqAZ6vHlI9Coy4fxhEPL3myGwNh4tYRtAktnroYqSW5xiS6bmVdcMux1OJDwVillsIg9YFsfWU
TQkm9NJhU6iDcovU+XMqWii4pWqxGaOxlsBgV3IMhCQxOQ7SOPxbxBQooaPUGEdK/Hw0TgkH1KiK
x5x8H4655FIsMyWEhTMbCZYQ4KC0BNceVNMgFWuV3+KvTgLjY525JCwjVdWOGOB49kvCgqhtQboO
Nb7ZlGyplZSFOzD+AYkpCIXEm5pK1cZsIPGIlXOCXmvu+EO7oM32+s5dyQ0mWC5ATOcAqwzHzjeu
MTRlkvSggS2T99Fq8Jp4vm5gxQ/Io4LQDwhyPNHFfmkVVmlslWArteLxH9rl2xIAgSTUJTt1Jbgh
A6xi3Ax3CwxgCBleJa0TK1YE1tesPM2UeLRVj33xi7Qo7VIZinzFGmpZ/HXEX3zQcD5ftQSXDWiN
ppkPXOyNmqqHfLADq4d/IN23Zcx8K0sIazi2uKoACOsE3+rQGXOd5BnqV85R5XUeh2x02YDWyv5B
cV6D6DUmS/CoFHwCBCdVXKXIABSD0BLey0leeWMeQ5xvlHysVYcWpvhPWZwW1FQSpHeYMhr3JWsq
6IJWZGZBY7Hm43r4rcQ3vIJPYPrDuSwSctGhpHAapgiGPRxm3zPtq70NJIQzE4I3jMRDVIUw0VST
+zRHTYJnfxQ9XXdk/fP8dUTYqDHDePvswoozKt6M1G1u7fnJUGRH+WpoI+ugTorSFkZzzr/N2Njq
XLAKPFu1+TyAhHFww/2sx5uapbeG4sje3GvvX57l/s+eWMFEvzTOMLOP92/VTl7bgNQHEr6g+tDr
72EI+hsa7eIy3V5fzVWrKJzy0iFew+KVaMwi0ka0zvy5zI6uA02E37qGDi36RoYGwXSJubX7EWpr
f+0J9yN9LOxWqWEvGnQfGjSeAtYBtFpRfX8e0Y5DAZOwDRgYrrt5wUf3JzYXdoVNbWJGREVbNPO1
cN4Z8dasH5nxMpq7Dt6ycle20NukxbZvD5bsNrwaSQvbwr6AqCygMjlsO66LyLFQ6Uf/jWXRrUZG
bya55H6zmlUW9oQdYk4uslXJfdVPkZZ7dRtvrVFW9V7dhwsrPLIWuWuukqhveOQw191MpPvAaLWH
iAVAlM6B5POtGuNUqCAE4Qe04FLWZdHQmii7dQRKc3HfeFVtfxZ59sJo+JLsyx7KraeigdaYelDJ
Lk5+hJaFgaBvQynJP6ur64C7XcP/tAvc06Brnd1XHd4stP2dOxRSnS06/04kORtWXV7YEaLGcGob
dTi4rOic7FL3lU7HjfUDArySG9bq0YCpeJRsUcZ3xSZmVONmWk094lMBENoo3drLAW64/gnXlo3X
ptCiMVFbFyuaqMVNuRqPGcr3iudE1YlkUHDvZBqqa6sGTigXNWETH0ecVbGrQYm1fsj8NLGKF0tl
2aEJAVeI0RJ7I3n6ft2rtYc8H9rkiBPcgMDIcL4LAE1CfZiyDCLuaQAmHBSryuG7heI+O/Ygua7t
22wM2nB73S7/s8JLFj7iuEURE3yNIj1pORbW0EcqDieFnpyuMndpy1RPLUn74HTHOHub+hIzLeWP
63YvoBOaCzgo+EOBBQHJGMgiz/2t3Zl11OiJF7UYvHXnzj4p8fQNVBT6JoV2mZf3zruSDPN7N1Ys
6BJm+m1KnyLD+Bi16M1wmvROsSAonw5oxEVAc0l6D5fRjN/HLyIc+YTyg/ALM0VtFfCsmuCyeemq
97GQFCUvT8zzvy/kvSJvYzOPNbyztV2qvNn6y4Rxr3xHnKCKZHJwl7vm3JgQXibUpecKRUsvzAI1
ij3Q+mwBr5CAM1ZORwQwshl6Xg4Kx+IIG2TdBz76ZXogL/ZM+42kH4bxqhSTV5NTqr+CCqEdtmp4
q0uBihdgFUQUr8QDo4a3MS9an0cUxNTLrDbQ/ta171oaZCE2zbCxzX9s4kOLu2lHnwAV746vYdpu
Q/dWWg/4Q/5yvpv4TzBsPMwcF31UIWQUC7pr04Cgtlm10aogDWuvpsfO3MQgCaqU+x5zmEOCbWz5
U635Rbmd9M3cb5Q5GM0HHfDoeF/jystCL9VHv4MSof1STM9jExgq5C8U6FyRGIQIps9CPjb8bDZ7
Bl2fyWkg+f3DLKIgVW676iM3f7fNs+vcm+4ugSZvhDFClIGz/Lm3IW0me5Su3MfOXReimVI7nAu0
p9FISoPYyrwJT8aIebF5j9Emo68CljyRXiYvtrKJzlZc+OjJBD3SbITZgW37EZ0trOMzerIItuiE
lqt3PW1dpsszL8XxrRni9k4bwVwJxt6OMU/NjukEeqbB18EHZLFfqiNDyK5s3aWLYm+SVt1gKcVA
gHq0/KjC7AHHrQJfdt01Xb84CrhvNl4oePKDFdQ43z8hY6GV9rDD5snP3Nxrwuci++2So9Y/2rbi
pW4wp0HF3scmDSxtqxu/UGbB/KHl6fkIlkEXXCC347RrgURXFBljx58j93J3/f2BwpU/zCOTlBoW
nwBb3zlH4E68wsxhDnveBkjhd8YA1Mz0jQ2mMvpRVjdpkXudCkW4yfUZKK5U97E3Wk+t7x2w2Db2
nd5aspNt9XtBsRZYdgO0/yKvOaoVKmMt1jGaoa9l+24KUO6hjgGswqC1GwWm/eSgJI9+h1u/oz7f
T7/M0tlc/5w81SwXC8B9VFFwQ0JPG8VC8S42DHrdDjVExlySeKNbzl7RWRqUnRrNB+ll7CWWbE5n
1SQH8eM+gdK4WJqMJzsCMX6e+9O0dfsjKJrx/w9GdL+SjflepJs/7i1s8WBePBpMag2JZcIWw3x0
Hu+LIYEEHbqud90cGMYjA/6qUSRreimkzRd1YVXYIlYYJWU7ZcBz5SkHXU92cqtrZfuBdzW7dXCh
uddCi/wOx8mptlHXQ6Eis9TwEKna8DiyrAjmWddAoqxM6sHVhmbw26Z1wA6LjjhEMxRX+4zbyNqM
NDIwXjUmQDlnulHtw5RGr3FhsiyolS7e0nAgX6zsQCUCpEW8GquibW5dFEinsZ/clIGNoOotUNaC
qFeJWkmauQgSGDGxhAScJ+iciEHSULuscPvNfS1TPWd8MQpIVZMnxTSAgpD0SMU7PHcIzMPAj6Cz
DLixcBzTMB9clpn4XM6zFf6jaEE+P/TT2/Wd9qeOJ241fu/gaDgOnRLOoJklAzHwMPeNLeb8woMW
AFLtTZtPLfgf0r5ryW1k2faLEAEP1GvBkGw226uNXhAy3fDeFICvv6s494zIIg4RmqORNJpQ7J0o
l5WVuXKt0EN3/WPoaTcWMhQZhbtMbpIdqLO9fAuI527cT16x6WnvPau39XPhrIHZxQuSH5STjxOz
QZpSMkniFBOzAQ5p7bknO3xkpG+YdSiGlaem6PpEY0JelYVwRxKfCcAzVJUyqZE/FVbbT70UZx/X
p31pccFOjCorxM+RVePfcuIBJoOB16Q0ckcOx8dE+6mX46EqbPBZzCtb9igOf7bA2EeAGsOPog9R
AcfOualaB7M0YCtoKAbGEUCkQcNx3KJWLel7xXDG2TNNsMGyj8Ta539NYArj6LzgBR/sLsS458ZJ
j2xrNeQFoKtQWLE2lr1DzYvG6JK5PqEXAbS4eoJPrfLZMnO+VczHJvKUverZ7uD0MUXV3C/uAk92
v66bXNsvwtgmDKKsU35ywqdOB0xnE6xlQxf0gs4PgBA1IGQwq5bBhvX8HnvzbnDT76oT3d8qzsO8
fQhoHlH9NvY1L/Svj251QoUtaswEG0aF6f7Lepnfh/uf6FPdoLPz5iHfjE5arazg8nQilYZaJLyd
6FvVCskMo8ednxlfY/Gg9vtVOt1FE4pp4F2sWqBxFFxqT6BzyRoU2mVj2qRMpngLemlVOytTx/fa
2ZHjbgsMi9j46E25CEZVyBqq/XFnoO49TfrPsPiV99mtitxgP2W/G8VyFD1xkInZzmCsDNN4pfp5
eer5J3BBI5D6GlA9FFYvzeROaTS+OcFG5oG38k0mEvMNwgC4zhJpExj6s9zYGZXleA+BOOnDSrKn
HLqMHmD70sqUXPg7/jlo0oGvU8ANI1LJyXbBUi1NcifRPjvFY1pIawjgrSUK1swITiDoUVNWKphJ
y7sgcavg0CdYAWMltXyRKTg6G3Ayo04K7C8KBudurWdZGrd1mjthaiX+AAIVKNzdJtP0Qvq3qMgO
TdY7tRy/9aYE8dh5Z6jvK3ts8Wo8+QT+9yc3iKIkUZjr+ATI20UvdkUT5EW+Jq/27iGR+8bc8FmB
lOCO7AZGk5Wr8iIO4svJby+oOFmgKBVc3xC2+aAbCGA7HeRpr9hsdCw3Tfw7ZyuIgcVhnlgSHCAE
HUC9y0PlpjNckr5HEWRERplGdbmNe4AjA7ayuGLm7Li2uChBjwsoHJCY5xMrhdPQaDxMBon1SPN0
RCGy19ee/kuuCFkeoEk40APglXMr4PXWQd1fYAZrN0m/jWiBlFfrBRyCJvohXef4NBvVJugRnhup
kZfUawlIOTlEE8fNOL2ilNXMtzbae0HapliuFTz9h315apMf0ZN9GcYBaAkJbKpgKS3BVg5XU/0Y
tDst8GvVnc37qHYmeCLpvVYdZD9oKbtdvjPLHSnXtC0W70+Ue3lfEm9QEg8qKVrORouvYeU+BLJc
/wzGR9D9SAFlKsJqdLp5Csgnm3sj3WulG9jYWTd971XsI4u9Mlm5VZccFEdxIOLDql9gOclYBjYS
TbljyJ9z+16ZFppDbUdX1ihz9EVLBCeU94ACziFsMIsEYdSYsNR6mVtu9Q3CB19xs9tBpcPW8N8Z
VXzrHvDOO4m2G6CMQCTifESe5uSOTce94qW74s4GvwLddu8Tgozhdd4E9LFyg0PkvV7fN0vnAa8q
FF91pGAvnm992rajoTOEb3haYufM8YP9t7gqfrLhMYGfgbAEolJhSlqIoPZxjc1QTACHGvXBKpWt
pLQrzlFMsx3NgP2Tg7cADhVlllialWFGOuy5toCAy8wU+X5Ar+pNI9e5qzWd/Dj0an+TT51sOlMe
FW/X5/KiPHH8ArDDIp2Nj1BUwWnKM4Cw5YQvqKKNKt8MyNeQQyE5OUDQmWvX2aaRb8yqoa3+K7C9
SP+Iml3QP8Rr+PKl9mvTOPkSwQOlCer1yYhdmL5C7XB2m581JM5n57PfpGCa2EW3xkPk2V6/Ne/W
qBmWTgBySJzAxjIA0hKW26hniO0AFOhI6IFUjC1Ul+LwlcwriYelnYugBr0/kAFE+CrEAoRl9aSA
+gqqWsqmGRXfbiNvCjRvZVGXnDnQCQqw2Ry2J4JJQ8McWtZwVzaRbPByFhlf0tD0KZ0CNQl8EveB
B7KD7imrWG85A2QeFYSWedS5/+VTOI6PQ/nhxIRVRSAnNbmBT5G2ILXp6fhzNF2j8SVfghTcSii7
NL8gIZYBGDcAeTpmfk8uFCXpeitIB+QAmE+078iJytJaw/VSlHFqQ7jzU7mv6gjAescI3dlC9WKr
Zmj/Lf0aoEFtd336lgbES0xIMqrouhCLh+BUjmezx+mU6l04fMjBJl/z/kvjOTUhBId1pU0AesNE
jfehFNzOpgc0AkjpwO5tgw1gZW8ujujklAsnTatTrbUbbg5wFj0nh2g0vCmeV2KLxVGdmBGi+76u
zbqrsUro1Aa5kNUggy69me0LkXaVtTKmxRj/1HUJewL9I+qsM1izgLfI3meAkKL8G0L8qHrrbK8s
kQH8lOsdaA7o9Q2yFF1bBjCeyDNynyJ4FMhaWFJY4C7MXtryzuzux/kgJ/fx83UzS9N5akbYJDka
39pKxgCD9DlsdQqZz1Z3Qb086xsE9yuDWroV0SCu4VUKjCQ6js7jQn0YCzUcRgTy79DdBCBX/Uhu
gqcppMHKyi3tRnT8w/GrCH8uOPkbtLuC2RKWZGNvJ5tMfTTXuBOWrpYTE8cE/4lPUietqVnNV4i9
zey3CvHQxsmbzfUFWnqJnFoRjpUaq6nWMwykgwKQ2rd0GlY8+dJUITmInlmoTfC8+fmiGGmFSouh
ICLSbo2xoPnsmtrKKJYWHm3BPBThvUUiFoWM4BBpVROB6IRyymZGj3mOR5xahXSsNl2Ruglb2QGL
BZZTm0IAZBapYuLChIsNwQhb3HZhgyrnXs59NjlteAcyjYatbHA+V8JjC1qEwFSg0RuU4mK4IXVh
0kQFagOqimYHUPSQ/DOZRjo3P7Vge31nHBHFl8aQesAVYlwKAKDBLezjJkAFydGd4ZnpNEfzQ03Z
a7zvdpqfQxy1eCIoZANH8EB2ZNMXlLgmheh866ylA5ZyhRj7v58j9kKZZZAWjYSxF7f2xnSKl9BL
D8EWgoXRXruJn+Wn6+NfNSgcjZBNdVUmGH+MzohdDK3C8BFydDA1vgZOtqs2v1cscnd/ZcZN9fyo
zCwPtCGFRQAbYop6sgNItP8wozpSgIc4XTmZSy/XsykVrp+oZ8zOa9jr3O5Wu50Hh9CUlrS41x35
R3kX0jezce+wxBG0IuFO/ZUB8zNybcDCGSqgLwAV3OMHtIdW9bHHTP9XePOGMlBgUaR8wKCyglpa
2NcodiGlBqImNCGg0nY+y0aY9YDCgDKpNzipVuCa9kCn1BssE2zzv+0E5WDjvUJmi4QRns0+Kn4o
7X9pyXzIkWzt260+3hLruZN3pv0U9gVUPjLXav38b5HRKljpQeYA1Sb4NfSmC75TjsmErll8atZ6
MXtS8g9kWQaU683x8/pSXKwEeFW42gdiATQHXyRPWwLujxaoFKh9QPetnvWOptm8hlC4uAu4FXTl
ohKIm/PCfxkqqcwittH33+TzTVu230aignC9ML/9/XBQ0FTBNofORSRmztd40LoA1EN4MMlR+CNH
4nlWQ+e6iYvQBmPhSjYo4wPKhe7McxNFJ2kZ0pMo5VUfk/bczWCEQvUCSsRF/GqY3nVrSzOH2gSy
OmCBUC0Ru6UV1ZTORoPSc9y8Gkp4a0fNKwG487qZhW1gg88TuRHgzziI9HxQtgZ9DDKhljbNvQOR
prsx1B//iwnEncBcANoo4uDVUm4i3SgKKFWEOxSeEhoP1a/rNi5iJzwZuagD3uR40aEH+HwYIXqZ
bag7FKjp/rSRjLM+GqikyH/Np8zNKHj386ojdrRopk9SRswGs6Xvy5occt1ylb+nNxasCDE0qilM
U2JYaapiM8cNiM7033nxt81sHAvAqVU4lxXvG+Ax1km82cVGQsoBZkLzPQYxfBYAzu62azxOxxrb
mc8/s4MTem6nMrvSSBjsZEXrSvVmHr9r5c0MUtDIBLUEuQOatqidbFh5Ei+c15PxIV99bletCZDt
Aberd54tdU4xEJpktjeMQGJqTzKSV3+9C9G6jTZEvBFUpMgEJ1SMQQxNTeA48VYBnVNJ447RQHsN
xpVTu7DdzwwJ16gZA4mtTTDUaoAvWrGm7gDFKPdTU31PIZS+Mq6FmURDNe8fRZsAUszCuHopT3tF
g5NA9+0rSHbcLux7Cp06msjFQUOmIdDXpJaXhogufpQZ4XDti0RbaimSHSd94WjA+LFhoEPkkgKU
ZvUKQnfB0QLEICOtiucErhBhcPHAmtq24DpQYbix8wKYRfStlJq1xh23NCLc6BaUvKDOi3zx+X4k
k1wNLMWIJqSiY4h/kEcNdIqNtrJaiwM6sSNsjkiWdHOIB/jCwNrESuioVu6m7exf3+yX1WD+Mjmx
w7/jxH+MQYQMZo7xAObqpikkvZnfWh60JivzBmJOYxVB/QgN04ig5n2srZyBxWGC5w87BNGFIfJk
FKTkuVgMkySqp0gQ4J50T1HXelK4Sxe8F5oQ/jVjC94r0HslkzKYCSPEhsF3ptXPuly6napsy+pv
N+MRsX2ClBRcv1oHo5UCx4ZI2KJ68LtuFVCY5is75CINJZoRXL+MmkWSBcwAASTRnopZkTmLkIGS
/dw4FSEIw8sZjR6BimbXIo+8vg96mvR4VLdabK8URy/YzI+fg3oshOcgZovG0POdNMgEjPPKaEA1
9zFXfdQNNB1PECg/WMTtybtVfsjAqKJ7D79+GGPpyeSDNeAjerm+p4/x9elqi18izH+JjltNQ9GI
tsNMk3rbI4VVpPXeVm9IgD6hxlU03jZ0L7dPsuyH8904fdOlwA2TbY/m+iSZKKowDSggWtvLjc5J
Yo2OCK7z7N0yIYxaVpvr33xxv/7zzVDUA7SVE18Kj0gpzZhF2GTQqH0P1I1lfUhaRJtW34wFwHfD
7HSD21i0V9aAWOIR/McywmIZ6R7wXAnrFtqDWQ7xbNA+Q0Gv75A/zaXht94BDXN9kKLvFC0J6xLa
QaBrDSyByga9VMjBRHi6jTuzN1cyLmuWhKOh5li0AJE3DTXZDdBdMEPWXMse9H7Ffx6Zui732r+z
JyLn9QLXzhQBqR3XgWvrdFbxx+ym6mc3jx97KfFUwLlDxZmlO0XeqNpNGO91gs6N14y8a9WrZc/4
D2irHsCsQJv+nieKktor1Vd050xkJY6/UEg6LgLvcrZBdIJiEZ+6E4dvalkAChx8sCkFdyMqQFZj
PYYKT2WPmp9CHmaUZ3SbWm5OyPc0+NU0UuhUQbyZyeCW3eBd3xTLO//kg4T9N0d6PSLKNWhhzn45
oSCHBEJEbttIhcAWlxfct/ID60xqxe512wtbH4l0kGZzSLtiHWuUJ3ORq7nE4hyOougi9NRKh2DI
PFBqrlxyS0OEHbCM28dkpxg0SG2K68/ChTAaUoLMYwTczRRVLuq8KfgIW8nH/zbYBAFv3W/QBZCn
E6rug52tDPgiO4bVh4IAcAYofMJPi5DPTAumJMrhZpKm/TGGmlsS5VXrTFeF5C8pjecgZDtbTm+J
PDi5Hj2aTLmPdd03hnQFxbw0K9iEnEOAY0CRaT7fiWWCbvsqwyFNUrW9V5MJTUBl90sjVU/xF4g4
6jx+DcOk2EfTHDsSk+/tCKzA1zfBRQiEOcHTib8H0SACdhphA1p9qQR6pBi0G6vci2xSuyoIcm+V
oIzoYAAckhWMOTpJnqMMmQOTzZGTxoaKpQOxjLKOlOGPGsGpnK2SEPz1KclQ/8G+7HlLq7EZwM5p
HkrUH0l4rzGnkfMby7jt8xXnsHgeTnYH//uT8xDUWkuKBLsj7pJdZjE/nguv7P6eZgibEIh8pEWA
ggSS6txMBp4PJebDS5MbE6Et6VYK70tb68yCcNMogz7FYOA30Kd7F1pvo7Zr823K3rTxMQfJe37Q
1VtWrh0usQ5/PFwn4xJuHdBxQWTExrgM65syvwVSsMnkG6l4aOKvrANxGujs1nqTF5eMg0lwe2MX
ixgDo0MLpDlhpHgu0CLQt7nU0bIgK+8rPmEXO/LEjDChDbI/E8QZ4MEAHK3YJkq9oPC08anUTFAr
rSR7l44kuN/+jEqYSbRsqZ1UwTWk5YOS+1JyACVnHH5mEQHY38sLxAyQBv6t6Ar0tjbXHcL1KYXG
kbA9kzxTugwXkga4BiOA6GjlYcjs/3LY/h3jhf7AnKV4qXP3VxlPbXefmO/zGuSO+4n/fdXQm3A+
kjKWI7kfsWrpLCGPVjuD9PR/myvhOQxGfdkALyU8VRRttBGdimN4Q8rWu26GewRxICicgcjrmE8X
XXRYj1JuI7cB2g/Ni5EUDOyDUndgTdtL5hoYbOn9cHYxCW4w1O3KaBOsTK3cDNOXEanbooNY3+iY
qDJE5F5GmrVGUbSxMipZG9lqN/b4TPptb/wm+p2s/S6t3xAA0tUH0hVuW5auzvaS9cNGvTnt1JUb
bGF2zr5X8KdoD0ZvXonvjWq0b6pmJ+PV0w+7FGJcFPRdFQ27pF3xdvwICktyZlTwCGGu2nEnwWg+
e1yGlSGt08SFBwZCp090KmvfbGsNtbnk2HmaExA6dCIjQSc4BjTDaIU5YiMYDBi1GyQCsafBGera
d5l1X0zNl27mT40p7a5vwKXH9qlhMYMQDlqWYZb56/alZx+K+hUS2a3sl7LZdUkKEnbkq/d1P9Le
WPG9C/7oLD4RZjpCfR/N1zBtGrmTDx9sBm1gsXKQFxgJz6MgcWZNsx6CCVYSePQhbTfx9FpOM5y7
q9k/GhviPwWkCByr7LCnIEIVuXORoGH4uUo6N439sntXCbq8MzrP7yuzvxAQYQqAjkWgbgIZzf/+
JDBpiwIE9BNCtLL/Nk77TNtpmT+Az3ict+EEds99rjtpsbLoS63DZ2YF/5nOIDAmBV50jKAROvVS
BIQxwL+dJOFp7qK/wymDH0OyUaKGlhmYLCxAtwo6hZtMespVV7Ugue0kaKHu7H279n184S+OIPij
cfMjGwm08vmslOAWryMJs2LqzE0g7pl2AyX9Q2Dt2vRjWgNZKWv2hI0oAbxaxi2mI4nHLZIpSsxo
pPhVtcukm7j6Bj1awzh0bBuNKADrhwlKIUn4mYxurDya1ZpQ0PKZPBm/sGXNGbjKIeHLY7wX/bxr
oDKjwOX18TdVgm7366SryGq8QFw9GldupAsgyfHV8Me42ICIFgBjhJIJRDMQcFXGbRZUvhkcApB2
5HguVb9J9CuxVtIN/4tVIiPJxvndjv7x5CBIuIQaq9MMOmcfBJ2mRvEeQkXZqr+Z9q4eW8eyniV9
rUFYXHgOi0YdG7SgIOfEFSzc8oPMgAiTbHBtyTsjmRwG3iTjVlNem+GpLFfc3cUblWvPcNpXtD8A
I31BIMRpaIdZKiPn3f/p7z4ffnl3z6G71hB0sZu5Gd78gJgZdG/g8T4/PaGE3uRozmPn1aAH36f0
lm421PG2K8Es4e/Y02PKDYFSDk98kMijkC685tRAzUo1rGLHPbgH//3wzw/fP/gHCrP4iR/e//+F
P2zojuKnf/z1z1961Cvo7a3jbh8ft1+PW3f/+Pr4+vt1u+Jn+YkRPpVDlCzO/YpqsiycqLzuDD0A
FB5QltbxfT92jj+2a1WUSwwLnn1QhgITkQnXhX11PvkyK/M0nzD57t51fdfHoD26km5cWmG07IMc
De1lUDkX30aNRvK8juvYSel+/7p3D9/9zdsvnb55K0t8EZZgic8sCZ5RLkIlIBEs7Q8HLJvjrQ1l
aWFAAoNqJPgx0WcuuPq4RINiGyMJsj+47vvB/6QbbAdnuxLU6WKswQdyakcYiDLkZZSWsHP4/v3n
y8tLSGf6MtKnGR0gM/6M/4Jp79Zzts9flfP89cwo/+drouBE4f9aeSUdIRLilgT3DPAAqB9CXUsI
xhsQZhVRq2Cn8OOyu99heqnjYuxbx1kZ/iXI6Dj8P8aElBSzCnk0am7Mxe6n/tMGJxOW3K27YurY
xnUxLh20nxYoCUDaKbgfeWzDqSPgdnDhFnAC/B0/9twRYHgYn8t/Xj/ey3N5YlOIZ0KSjj3aAGAz
pxrFbylFEpK+YrSpEzufm7fNw+3D7a23sogXSefjtjoxLFwgPdDfkZzCMDxgSX3/ZfPh3K05lcXz
jjb2f6dUP3cqVqio4Brjw3MPSJXBgz5ssFO/rW2Ti8BDHI6wJ804axT5aOjd9Xcberdm4ZiHvdgd
JnooeS8lMvXCedeSspBSMInxldpb9H3we8/1Nw+/Ku/X0VU6W34GVq7e5eN/YlY4/qkW5PmswCzf
Hyl9753319ZjuA4moA2hZuW6Fk4FxU2p0w7/ZPjjG7CkTueBXIeaaBUrcDrdlYuJiKm144yffJhw
X9hFBIY//Z+l5deoezj+hoPDDw+/UXGN8sPKf8Pv+HGLfx8PE44Tfrj8GF8/T0dk55VVMoRMkVQH
dS+ffdXx23z3n9ubfwX/FvzEjcB/rH2Bxre0+AWqjPw50L4K4hhhXsoSmWK9AQkXN4yI4vgDLvKJ
vmH0d84Nd5Puo78W1FzENMjNgYLHAl8zYrULlQataSNtsGF36KE61JsomJKektTwtGyN0PaIjz4b
pGBM8MpdUkhJBJCbsy/pfUhDimewM9BP/GmmI34PeeTmYbwUw97cPjhPu6fNzvMw/K+vx9+Ylp3P
D9Lr43776D6+vu4ftz39gkI0/b1GN8FPpvCxoArCmqCUgDq4yDZjpCwvUGpKHbWQg8YpJ1BBeLOi
QUGsHoPe2szWHO/CpshWnOzCkphQwkHrFfqHANATnJIdSPWEthSgj4HEoXg19i7q/+/GZCQ3wGAr
K0kn7gqEcfKWNjxxwAYFBRxhUUiqaWkzYJxah/wLOH1AvWI7nE3EajyLrBSLLuIf5LdPrQn+sCRF
ahiNjMHND4xBUOPONG/HYhODjK67QXn1+sm+7JMU7AmOsAYJbdJLsFcQOr8HXy3VtvPP7Ge4K3fJ
U0WbTfoyuezn30qG4XWFGhTXhABOi6DN/PwKM7U6a4KSQB6heozZjxDS5clauvAixju3cXxjnrwh
ezVVcjbARp0GgKikwDpsGQo916dwaTuejER8qaoo7DOzhpU8015Upnl958qATlFFW4m+lyzhFYfb
Acy3CjBZ53PW9KXVDPOIpJj0Xa/R1UY8lXDu85URHUvjF1veAm0mLxKCJEQ4YSGLIV/HDSkNOJlN
p1dHJwbUbAYln+ZH0nsYfGuhklq8qdYGgLdJfc4kzzY312f28oHMN+fJdwhHr0tHIvcBvsNMAmqr
gZ8R38ofkATSq0MNDH5xa+EKV7y6GKgd3xJp5TQunv2TDxBOYztDImVS8QG6EoE/wA4p9CpoYQBm
X8ipl4eB16jGyvQvONazUQtHMoAcPRCoMNqNkZdUN80I2dbIl4atNH5cn+FFU8g3Ak3NFX3FXoM2
ID2Ap/BtBFqQUgjxTi9rYlcd3CBYCbn4nrnYU4CBglwcNzgwp+eb105LSw8bILRGcj93kAd4m9eq
ocsmwN/FFTUBrRdMJLI+FLWKpHE0gV9hdCflKwvfr8/YZUh8dJh/jAhPi6iJghms/KkjtxBcAupN
bj1JC/t3cJVlnmkn+jZMZ/m5GLPEz6qK3XYVyhaQsZHiXZrFxopTWD4k4Df4n1ELT446Uucq1uHB
I9W1ZAfodRSNXCPYW8NzED2SeFcTP+7R+WQdYsNplLUP4AYuV/bPBSlMu9ql+mzl+AALUrCd4uSS
p+k7Uz4YLRRBwD4luaQBeSkYU3/pxm5lPS4C5uN6/LEurIc06ZMx1djCpbyJurvZCqga/4T4JGNv
su1njd82KyNe3md/TAozTlhaDwW/o7Xge5Y+TRWQ9V/Xh7V4ME+CDuGFV9byrFTcBGgw5eYXyMVz
+36YwSa7xk+wNhj+9yeXpJ6Xsp2VPLxJpruy/y4R2VdX5aYuxsPRt7xlg5MQgCxHuO7jEYVNZs+A
vwJALFflXtZ/xvFnOLRuhOah65N38VY4GgPmh9+UOlQ1zoekSK0M7kyAYLW4eJCg6mfVP65buJg0
wYKwPLU8NWFOYMFKBqcIB4q35BMEbv3rZhYHAnwHZGKQrQKLyflAuriYcuSkgWS3w0fZGp+1eGUr
XwAQADhD0hbAICQn8W8RJ4XKuaHmpQFY9Bg8BZxltHyx0AOrV9R+LgoPYtKWfrA+ZUS+Rd5trg/w
IqKBdeiTI8PPm2FA1H4+wEJv68CYpgKyncAFNE7BfsW9FwCXd93OxT3O7XBCVwwTwhqi5E5j5ExR
YxB0opJ0mMHwO5YmDaaUEpJtBluhAMetYeEWx4b+PZDBg5YdIuznY8tmVhRMh/AXrt43PQT6M877
71am7avOOBR9azqzHr2YjfUUs5FB4SpSdo3O5Jsgr3d47Gp+1dUQOlS0b9dng1s+c9iYDRR00Hxk
Q7oAKNzzL2sqQ2HxhLbGhinAfjhmS8Par/LPAN56Ii99tLKPl6aCyxBBtwE0jBfKTehoNGITcD8H
/e806H9akDOsZide4wpcHNiJHSFyglBCJNkl8LbB8K0bH4YCChCjm4P3hByUyq/Y38Y0fCJxNpHd
xzEBUu18IoGENaSARegVg54XZ+6RJAbkxtojbcnbnJrh03vqojuAGhQb02eSB2aVtJtD1yYv1zfF
0hHhTWnQccZ+xVv33Igdt3lO+rhwlPEuiA55o1Pb2uIy6Aovmv7LxJ0YExYqkpuyzbMEXkeXaV3v
1XjTQh38+oiW7pzTEQkHMG0hRSbBh0Jdxpes3imUgkblbYei6Zoe1eIG/zMeXciPDbMuQ0AHpkLl
o7K3Y/rYqC91tbs+oDUrgrc0EXiMrQErxN4RQKar+0GiwxoqbPEQoScR+wBAI3S0n28EPcyGJM7R
rRVqoUv6TxnJL1iz2pJWQPahqOLY0992kvBriKBNEQVfNKxeMM5BXlXN0YZQOGjD8UhWA7Yberb1
eH0CL7Md/B6AVC1XfgQnlPhCAC0V6rsabru6bqkRaZSZaOkewKLCxmSnloFvML2hUt1TA1gXBZyV
RnHAM9QfgNceakZr48uo65VrcGnK0fGGtlnoUV4+w3DxByyJ0HNadJbbgUoxVL7Sqt2UyrdidqTy
UK0hU5dcigUBFpS6kX3BTXC+yJUldaDGy3Da6zzZ1nIGVIkWjYdSy0z3+qQvmsK8o6QHMWnEgOem
dHiWoCAYXNnMBwJhBDbKL6bFnq+buXwHwQYUzZBYQqh0SfcJAKKZy7xxcwaQ2Eqjb0MXH9rhcwp+
awxY76iLqNFDOVZnz0o8eobaVC7kdYF87tdyhpdpfGE/CwFip9TIqhHsZwl9KN/61BjAAN4CbewN
hjU968GoBD6USwrkV1Srz91KIcMP7EzmTgTK4o5lDxmgHRGkvZ9sVeog46LEnLSvJRYIxBv4tCkC
ox9pSutnPs3kaTCbrEJrqmI/J0FCHkdIhTpDHrQfNf5foDAIdpL3rLbHTReVYeqHkj50VK3kvKdR
BxqUx4ah9drFErUjWoPq0nZUTU59FgGL5jHG9Na32sykDHAht22s6qEK6hlaBknWZBRSSJZjjUbl
16BBysNOguKkXhYomkR9RUDNweo70nTKTE1zLH5LvRW/T7xYRmMLRKG0CnX03406eB6KtoaCip5U
qnmTDpbmqlYoP7N6GJMDtIbNByXKyeh1Q8VCzxrV7D5V495VKy00oVhhZhs9U0yb1pIcvEYVGa1D
lKOx0EmYZt0rTd7sorCx/DEZEB0EdoiTX7d2LmP0ifWNJXWIpjKoB22Upiv9HEDJwk8IWoYcNQbC
Eeyf449AjpLeYSOEEiJDrdZaGJa8/alLFIKLZmZzMyTwwznIVNrgrg+eLHQh2+nKxX8BtTn6Xo5P
5wRuAKoLhlrkTdAUgAM6jfdFuY0sL5H9qf5m26iaJnuArDRpe/2wLvkE0Eb8a1KIaEZ7aK1CQotu
A7LjSkUuc4iqR2hjfFy3sziHoKMBExJIFXG5nPse0tbzUGSw043NloE0vayTb8D9PVU9W3Fzy9P4
x5aYbR6ngsUK5yaYza1i/5Snx06Pncn+oVfePHtt+pg0a+Twl5largoEuViw8PJ7Q6S4BGtb2ICG
F13j5BDWDyU7NOOvMPoxlU5i+BMObPyCc04VNJxWwMurbpy+d9nP69N8eX+df4WQg2FKYwddhK8Y
0oHKwXMzpS4ABk4Quax6i2InblferZcbCBY1Ay01eOGDD0IIhQojTcY46goH1RKnqiVfj+0dC9bM
XOJd+PziXgZqnaMPRV6LgA0mOndKhFzMfNbJ8BgPUbPtInJjakgC52rKnEjDI6+Lm11c1rUH9La9
srUuA1kFxFTgDZNBU3VJszLbKaliTg0Qt+0BkUu0CXK7d7sJgDzIcIEeAMjtFa+wNMHgdIGWGSpt
PD18fnKqgVQklsGHFprgT2ryrHXCmgVeXymf1zfPwsHhc4ycLUcwgSNLiEUCBUzDSorh5fVrTD7T
aKJagz0jfUj5j2G6m9Tbaf7bZlB0gJ4Z1c/HJ+dBFjY6tiyaiLeJYr53Ue+Xjb4S2S0PjrNvgFbC
QvOfMDgZKhxBqbfIPAAvnOd3kHfNEUDn93brQAQ9bw95sAYev/R6GBvAIZhOoP7QDn4+trxOe9I3
OBxt/tlAyDgBE3gwgShwZeWW9sipHeHYB4SUU2ZhbE17U2Y/u9xT2ErEzpfhPFVxPhRh+pqE9OBm
w1C65nGWSzpOa5z7a5MlbARbbS0jKjCIFJzIuJN2aWw/Whl6qEEren2nL7rJk3URzlRe2QnYRTCY
wr6X0DfRmnQedxpC4kC5ZUpA226tBLo0OpwozrHNy3mitAnRANRnNlgP1E53o/x+iu+KAVoJ418/
6BE9/rEjgoRZ1GqTHMFOpBR7Uym8zszcOQvd6zO4tONOzYg7e8wGvZdhppdABgZW/yhv3CpvV0Zz
WeSBd4Angt4vegWgHSjYYTWrYtlGfreK2Qz+EBbovtr18UTHtNPyA7QNkJ2za+kuluPB05qp+A5J
6mGvtqA2pawB6d31kS/tHc5Jhc4gAIaRLD0/01JhozIsgTYSmvXDuzzNaAsJmGJBC6vV7R+lObX3
RhwySP6AfgJBHPytd/0TFif/ZFKE425pjY6XCibFDobnMlB+t5buWuXKO25poKdTL5x4pWjnagqw
xBZ7I11FlRJ6V/UjtIUieUb0+w61lv8wLhs5Lzy9efwmWARgOa0i6BE7cWwHflLLxk0Jnjvw/WTG
yiouuTOIP3DOL9zliLfPV7Frsy4suam+126Bf3iIC9O5PprFGwdQJb6BCWRPxexuFKRJN0OxGiic
nobN/yPtynokxZntL0JiMRhegdxqX3qrekHVm9nB7PDr73FfaYZ0orR6Po00LyV1pE04HI44cU5g
zUdTP3bD3up2hvdkOpjR6BWcGFthBtsHPM6fOrvccdHQNJrrCfV1e2I+NbogX+ZTQcjOKTvF17qs
UxqQHgJDOkDCsPZnpm1VDKWZx5slMUuw7BRQ/Q6XgQGi8NaY9+V4Uzafr+/m5sJW1qRCJS3GbikK
WItRuXbLg6VjZL9q/SpR7OBmyMFVjWTeQ6IJnaVz19CWJm9Lsa7Z1kPX7vYAdYcJGE+7VgtSCuXf
+SuItoOZT/dRTvcRxhP+fq34AahkA4spvOf8FxRFVbMJhO0Ql4K8ZvGjd+OwALuv7iWKb7h1xoEq
QX4CuiRggKQTB+5ntwTrneBYexzccS+YQrsn272z0tM4JT6ljeLgbXkN2j8QYiK4P9CVOV+b67DJ
aPOkCib3YzGQWz4VLfFbzCvRKWRtrNjKjYwdG4l3ifigaN9JW2nyqgblAReUtS6/5TOB2KHWgA1h
Immys1AFOXSd20aKVW6EFyDILRQSbXAlIts8X6UzDdVUideIndoHbXH3daIi19o0IfgUUPqBUqus
pzE4YGygM8XxW9iJmygRoYX7134oZCyBFhfn4DJl7meIC/c2Lt+iOJqc+dp01ySm78UqmuSN043B
aTQ/DRCGQYlE3q8qzSEz6iDypyNKQwwkETd29cxMhb9vPiMp5GIw7aODMEjOJ+xkgANm2LVK0LNY
I4iuXrnnT+W7PT8m2WNNHh3nsPBuf30rhVvL6TPG5YTHuyjMy1/LcGlP2IgFdtqHRszbElWrkine
4huVV0ypoq+KY4VxGmhtSG4HEl7TBvVoQE0w+cyHqnqa0menQK3zEDtHvb0zzf2SkGBE5mm8ocp2
fZUbTWxkDCgtC81yoQsvHbcqNXvwVeC4lfN+Io9gihoA0kXtBwUJX+/vPTvo3d8uyvzoUIaGrRrQ
29hm7AB8FQ9lVyRo5xsQaaWljd1QoVR3MyY/CH+O2U/FGkV2JX3KlQ0ADs9tzNSObKeBjdYjz6bZ
Q1+bBJP+I7XBYZKaR2Ad3js2v6HuDJyjcaqzThHUNmLo2S+QkmKU15DUu/gFVZUH3oTnSvtQx92t
002hDZ7MOUlV50Z4jrxo5LVgrgHQ+JKikOdW1i8GATatZotz0DAM/a1fWISsdx67lxhl9Weua3ax
N+0ad2VkU8buDEayI62rwdr3OdFvUs8dVQIQF5uBVBw1GYQosPHjxpZ8Hgq6pPFiEC5BpJY1+wLk
MfO3PukxFX07RooqwoV/ScZEUF7lPEZuI7SDNC4Yo3HnsOeUQJBp+H7dwy6CoWRE/IiVkQhAKoBL
YYQCPWcO94WzzwnG26PTdTuXMzLCEHo0lm0BnXNBRuR2JVvmFkjA2nb86scEca7ZLkLb2DUckoXx
aw4uK6MC5h15chPO1mM8fTS94mdsLvffX/FncG+1XKhwD4lW41eU6V0xfkz2jZW/RpoiNG1ZwYQh
APKmQ5HoSG7ieYACOhnOS7c8kCz03AdtCv9e1Qc7inxKjEaDVA0dvfNP59RD3I5Fm4PXfULoe2uh
VDqmigz1cmZMWEHqDYomyKZcjELMo5HqnrBi6CB36nOeE1CNVe4xMzkI1QAjy1BhXvJmxzK3v3dd
8DPr6ThX95NDWzxE3Nzlv0YNw3/QUK+YZ0LFIu5Dl+XmL73NoXPcRAx66oAj6XzfzmCf2xG36Lq7
YbAm/ZAX9gSAY0NqEqJ1xlT3yNbHctEUxZgHZtWgSXa+jXlpGlqfdHnADTMso11hIF9zIVeogAaJ
43oW1cRG2kiiUFtF/ivz8ta1YXENnbSAN6zf1yn9ndc2+dtcUBgRXLZohrrWBQtq1JNYI4YL7HTV
3iYs9lkZKy7+zf1CG4cipQYFv1xndIa458uS5EHSmVk4Te+N0fjOZM/hBNbV61Fja88AsEBSC+kM
DGZLL+cIg7R8nhGdBNu5Wz0P+dN/MIARNKEVBrFWOUVzvcHW8hyLsTuokfentPvxXwwImJAQ5gAG
+ty7PIhAMY/EOUR86E+MtAcuqIYUH/0y0cRX91BhwH9o5KEpdG6kasyCN2maB1MbHYxk55kAxheh
5oSW/YWlI1rHd6Wr+56msLz5fVaGxd9X4XSo2TA3eQbqdF5+DAMNCDMVx2bL3dZrk44n3m9o0MZY
GzPf8IYNrWmnuWhy2YrbVkRL+XgKkU68blBxg9zU+VJAkUbddAFDXUONKIj5j6kB9n/8im7skzcx
JyBlfqdnqomYzeXh8Q+RQlFGkcf0C8zTd9EAs/PgxMBlWGGW0u95ZX0ptZ/XXXErn8DApWla0IJD
xiodJh4Ts5pbBDqNew9jYgbGaEEgJNtdN7O1orUZqXiSt6SvOgdxDlJgg2+NU1AAvZaA2i3t8+P/
Zku6AkkG3j1tgK2hfHPz2zK7z+uHvvx23cplcU1EVcyAgRIbtbULWh5WJHNr4a4KMDb1q2/TgOu9
T/MYk4HQH4mbp6yE1CD/LvjQFaaF2124Je52oFchVaPLk/E6JlZLp+JYYW0FTnRHq8fZeYiTk2n9
qvjRtp818xMdFPsqXOHCKtI1pBWgFyByuY0k1YxEDl7pNPGTifJz+ZNPh9bNDmTcX1/hZgiBuAPC
O4abLoruFRliyk2Y4h1G7VqjOUYsVZEgqoyY54c71WkJ34eRZMy+jJEOsLPKxOaW4a4i0B5Gliv3
prWZetMCvfRg1vpfnCWnGoo7GvGO7vjOGxX0UByiiw+0siYtyNIxKzCikBH0xoJEWgd8esGo6Pjh
xtrXaPAeDPvr9e90+d4XlwwQgvhKFHUFXQofKG5rqN7BZAXQxrgUgVEnn6lbfSn12R+jPLRLI+zK
ugab/DfLm0OzJ2Hv1jvaqFTrtvf6358idmd17URDOuc5x7Xj2SPouxFcHjq+6+1ul6s6MBsbjcIN
ANOCyNO4gFq0jbnw4g9x6eSGAOelNIztowO2cua+a6PiuKusSZ816d1uWIoS5w6zi87ymbNvE0MN
LMOTCeCD8nj9m26EakhEgjsEnCho+8t9wrZu7MUce1zfNj1gfKjXftrdi7vw8LqdjbuVIovDA8LB
QwLMKOffi0yNljTFALJuMBk1n5zxaGs3JTkaObQxUdToa0Urb2sfhV6kiRsdMuAyAgiM76DrjhA1
8+Vp4kFcTrfm7tQDh9epRE83fBGS7UDzQ9DFg/iptDZdA8Rdr3Grtr17OyGv8Kc+g48UwLxn9MkB
Guj6Zm5c4zAIRV9MumC+QK4yL6yaokzDZZSO5qHXXL/DZOSIc3bdzJZvrMz8wTquzljTmrXdCTMR
nkVpe1+3QVSb+8lUxP+t5JUaGLZHDw78S+TP31eGuGf3Xb2gx7HUDSiRmZZnflea/HbOybM2tcmz
m8zWj4g73X4uq2wfp04f+yR2IMhxfc1bFz1K0GigCdURQRR07qha7JpF5xr4Leld7QIsjM7qEonc
HfXbvaYjoGEs01MNFm2668qsuL5WWwDS32IaYhP5+6Q9A4EZ9rHzpYrdg+YtT5xC+qlUsbluHcn1
SqV0V9cKg84jTCbTe6K/j+Y+XwQ/942tB8xr/UQ1zqBaoxTaoMzLk8qBwWrWwFr2lS+fi4j5JuS4
x+LdiBWh7bI6LJScVnsqjtFqT21MNlloy+dBbf6a6t00HExyYt4d9U6UPHrd577YczsH4hsIMsUT
eTMmAJ0HBi7InVoyvUmP9mHFKrhRp6OP0R47au0HN9DRtBxbxbDy9kJRU3AIhXAm9IXOF5qxKRq0
BBtrObUOnoIEjCbjDBa/ghR+b0Q/CEvrXRaP5g30Z161yLDCkXZOgGF8D5d4XJyun6Kt1aMVTQTL
FqBkckfRG2ue2iXBzkNimdr1LUkPabt3tezAi+Vw3dgFiSEabVAr+ceaXNEDSyDr6sRGfap87DHr
ofGGg1j6GcEriCsSjkUalugT83hfG6EZUExkfarTOwRprXjRqZ8+TaEWGqnih22knPhduOzEoDUI
oeVQYrUaSmrYhQnj1RmvH3E1KDZ6K0RD3AQjlqgvYMhNcnEvi+JG60S0yhKahfOQgadxpuPJbBae
7JPJ616v7/aWRTQ3wdLlAnUPsaxzXxs4Bm/dEpyPUHxKH3vWok6mL9k9H4wkjFjX+n9vD5MKBsFZ
Ap/2H3mC1SHGHKTXTxyXa12CqcJg2vuSLzeJYT7msaqNuhn819spFr8yRvouM5FWI6f20qDiH0P/
2Vl2owHqg6+TeV/EyOffrq9v00kQH+AIOCvEk75goWssSxt8wXz0/Kho78ZIRa+69ckAFcY7TrQD
QRR3viojMrIFhC15MLZ3en5LpxfNPHgqxN7mmcc3ErJSaKvKQCW3shruVOLMs/Ips7QbHvPX2U12
EGF6AOhekVBu7hvA3Q4GZzDOIjf2dWCzugL00oHV8/a2dSrvzlncL9c/jth86Y2Fgt2/RiR/qFPU
AuIBRmyME3oZ97U0C7n5cd3KttsBiCTAO0Diy5dFjpyyTDOIHA6kwDCGAcxofUrG+KhFUIfIyBFj
FLej/Yt6/yndQdVTyD3B+S4ECR1Qz3lR4iH/762wS94MDXMUjbkf4iiAdv2hsN/HajqA/U8RHLe2
FnUUcCwBPARRGCk4omxia6DcRLGt1cKoPy24ieJfio0VwUj+fmsjwonW53laWn2MYWTQPHTd6zSY
mLbLbSw1Hf1qmA4LKqSlGJqhXuIvyc//8QdIp7tCJ1HLC/wAphV7Uh7o8saiBzIfupbt+ubZ1D+5
1m8MW163u3U41uuW/LZtOsstLARpGzrumnVwnSm8bmErl7OgHoeQBW5evLLOd7ZhBrPadsbxA6jN
MnbG8DnVDkQ79lka5BATum5O/GD5Q6IQhUFBQQqLOtG5OXuJEOBihDDDuDM8YDY6ErTpe6WpEEpb
O7c2JOWobW2XDPweeUDq8rVfyk9WuSjWsuX56H4KMmrkBRhJPF9LQqLccgdka3H3zUW/gT+V/6WI
sDYhVrnye1vvcl78Se3Hz7i9aFL6eL8GPQs6/sQNRfza/DirBUlO7mWezpMIH2fOboxmCDRa+6Ob
+pMqoVIZktx60oD3GDLsXBrdGO7nIb9vWsxGKXKqre+DNgJ6ZNCXFjoy55s3pYu7OBHEYFnuQs1a
e6trfhxZ+Xzdpbc8DQLtOKa4MEH8L7l0FOv2QihCg5ul5FaPDIA2OyP9fN3KVs0OSGYgFQDShNS5
TJqmdykt+xH1pKTX3ntuHUzNgqqADrghKO2n+G5sv1ujG3IMFno92zEcKbdmQd67Cr/ffOa7EAAT
pA8gIZChE1btjKivFwj5Swe9smSY/GxC75dUIFmvglHzgirh0E5LfIgTBNWiEs26xFriVQ84Ca4b
ZJLYdMlTYzQAjdRFoaHAShuQu49e7TscM4zkN821E7Ey0y8BCWAQF4hMI7BdFSBRBEY5kq03QTqa
jsfzgpaivodUouz3Gb0thz2AHj4r9B1UjvE+DK77wNaxWZuUVm1jxpjVTGB3mmmfdN/b5FCNVrh0
36/b2dpe+Nq/H1g6n3bpzQmF5hF8C2DOEvoR9UhDhzY3DArxPgiMQ9p9t5bsMI7lLjUTP7dUMzBK
L5OOL8kG0wUDB6pxReTnJtoVhU/cX4v9gzvf5/i+m/ogI4e2/w8FR5fgrQ/mNAEkkHbZteY4AzgB
Yd1Ij4x6vldFd2b62rlh6nxPh/D6Zm+l22tz0l7zCpmahoYkBB+Xr+XMdwNxIMqGaqqoOxre7+vm
Nn0Io4YCnkmQ3MuXVpcATNXWqN/2bjjzsKofFv2QzvV/WRYespbAB4uh+PPgGydL1ZMEdnjxKg7F
wA+TAdYLfu+qyiabO/hnBh5tV8jhSgG4borYaVKOcKQbgc6OlhYW1X6OPhJLATHYSpZE+w4EG8Bk
UhnDkMzu1IFFFNlLt+vs0DGeh+xRd8aAGnetCq0n/EwOMGtj4ses7n4DQw0spjBWDm15GDD97Wsu
6U6YXFFh4VSmpCQQYqqcFAZMWeMDnX/k2hMqAQqH2HI8ITCOGUwDmptybcsQw9lVCoeoe+5nfRWg
u+3XpgbguMLS5mpWlqTUD5IP3uJVsMQ66O5Y0D2LHobh7fo52gr/6+VI/p3yAaqsJYzYJIHQ00vL
E9+wD4bxqZi5306PmCS9bnFzA1cFFCke4rJhfTmjgDLFD6Ta1/opyT+ZqeKOudg8JBdg50WrBbAj
oJ3F31deNyWj0cUDuAu9GDPHuFTLx4WpUC4XJ1YyIpa6MgLbU1ITGImtHwnd59Uxt2u/bz61/Ze/
3DTJkrRpE3BMDMS/gCpOXYD0yY+RkJhFCy5YhUOoNk46rpU1OnlTwFLnfTB2pNkrpQoPuLwS/6wG
/CooReK5LZOwEYfZrQYcesBpuNxhOCcs7rRf9s34qb+ND9d37sLB/9gS0psAewrIxPk3Mk3MKWN2
DvDK6IMmSG/qIEFDmOvItT4sbc+ZIuvY3sB/DMoUPG7e1+nSwqBZWTsoJ/kTukRFohoXvUxuzhdG
pOsimxLTmLmwc4M3zqc2Dc2fDcSZDiPydt9Iw2Z/fScvDq5kUIpHdWUbjVkKH8z2TrkjJCzzV4so
oh7B9zi7LiQrUkCygYooeg4rVvOtSA9DrWhOqP598ff1mU2cBYp6IDSMwC3SofuRKjlXtlaAN7sp
ZpcEedG5hSEFPgxd+yxo6WvTzUE6fWl04nvEZ9opmb/qQ+Jf/zKbcYhAtwX1CBvaJ5IrsK6iERHU
iZ5xl0RgLUn3JYNIBOhk2kThBZv7t7IleYHp5tr/80LHzehrznNhKULd5QtReMDKguQBpTuXpJnw
hbgTzulN3bxW7KUhQckPPSDSRtCkNwbbj5ohKIFBF3J9M7cPFviGUYbE+wsEPuffLxoLx+jByQex
ZAPTBAUdoFWdaI3nN6lbQZA3Ar+ENfGXnDrFo8OyrAowzBnfG3hANyhsAIZ//Sdt7bkrWjZCoQfj
LdIvcrylBLGziJd4wmAIaah+XjewFbNQiRd09gZwoTLPMjSI+aRbWDKNloNd44hrUOlmrmJrt8yg
sguQEF69KJpJ66AmG3kbWdjZ4RXq8+1403m7v1/J2oQIYqvjbRXezJOcgBU3pQ9ZDwG1Mn0om0Jx
4jZvldVKpPsYl+TgJgvMtEPe3doUsPNIM27ABeKELejfXQ9QPJKyW8KrUWH7kmtFHJCVcemKHpva
mE2KbXzJPd9+NHfRG6Yzy6N+az0XYbMzX3AJHBfFo2EzyKysShfpiKlzTLmIJVvA2Jv7Jnut4gNE
oxZVE2DL3Vfrk/unadoOLjgxkFYBAd2AmK9TITwUjigHTGpVmOysYCEnLZin9ubU+KS4v+6KqmVI
kdKbjNqJPXymwYDmOGy8Xv/3Nz8IGD2Q5KLsDXrPc1cv0xSVIQ52uCRnvm4HxRSm+b0WPaXT8bql
y4Y+PA6AdMzJIi4LBrVzU1lupLnlVIgL7gws3e0w/M4jv0ofNDy2umo3WkdavM3RfW0/GSp3uCTL
E9bFbWoSFDNQzjm3XpIsXkBpg6mjZ28P6qSX5VhlPjl1u7s5pJBz9e+aoG8DTYHz3tpgMUknxLs9
PCKkQx45Wpmi44UPmLYfTaztnekdHF6Pk/3JylRcwVsRBQVeDAaj6YWZWelrVpWYPVsapHNEh+bC
bZF+nyzXtytAxW6HLGy7X9c/6qZBdGFB24QWny03LDV0Fsw66jDI4Fa3c/vWumDanR5idwS+iH1a
ijlEJ/g/3ABIfjAOgscz1NmlT0lTDJmUxgCjmGfRs5M53M6DKgHbOt24t8EghnefA/Trub947tSn
luCbaTA/3kbLicf6oWXO7voGbj5jgG8BXRlGZ8ADIKVdzWhmTkah/1Ek+f3cPC6YV4ub9sFynF3R
kX3M4yd0RV5m0JF7+cd16+Iik/Pk9ZUtXXS6hWYAFcTcaIf5PWoQAA/16SuJw//NjnQIwHoxDr2L
Z0aEHDYB1CwrPjiIFWwVX8SmP65yEOlWA+WF09cLcpDKhJquB7Yyn+SvHXnsaVhWybF1FQXSTTdB
v8PBoQOwXIaa1mPv6Q1HWGHZzbx808GW1rxf37wtE2gPAk4hpoFN+Z7RrJQ7qdYjMU9TUBLuygJ3
mqoXuXXPrI1IwdnJlpTEJYwUjvukO/2zp5KqVVmQDpRllQWg6ji13AaD2/Ro54pPsZlzY9IEpWrw
IuDMSnEh02dQxjTIcFv3q149eP0tpDy0/nMaP4PMI77X7sGNvaje0FtnaGVVfqnFyFEh5gSrY7YE
kfula6hfu2GpHa67gXBd+ayu7UiBgjX6OIGGDjyu3IGCjjk/D9PXZvGenOVHAT4An2bfr1vcdLx/
99OWfaLMrCqDEhLgzXrgtAVQKS/ZX1fycC+vlyW5RWG2JmuEKsrgHaBO7KM/xoFKjRUvdtVXEt65
Sukr2o7WRGGmxoszn2a/cL5D8rbWFRDJS9iLtB6xqStDZDZyagq9E3QsAjZ/AGZr8PuofmkEgU1W
B+DEQwYUKe7EjdMFyXtMaGC8HEOSMvLES1namuIayQf9pivpw9B/uu4NW8cLJsDXJMiNEe6kIB7Z
1TiB2hcmKH/goixQL34SY3Y/tfx55CiH3VCrDCHrO7FvZs0UCeTGJ8TIAoYBgX4nBLxP5zvrDL1R
JEIQRS9BSlUdUvIt1t/tRHHONrz+zIx0J6JRhIF7CjNd1x+jbnrsCP/dlarx3I3jfGZG2s2uX/iQ
dDCTt+k96dFIhBC0QOzcN1XkeygPXP98GzcjIC2CFwR9FPxfspcams7TFld96vAvmJjbxf3vOGIH
bXyFS/lT9d1LVOTbm2tc2RR/X50FKBqPNsc0LU5A2CyvTfbs+xYa4WmnmObe/GbIr5EPimluWTK2
bpuCibHdAPPZBzD97DFtcsMh8HR9D1VmpPVYGJ2kow4zU3fgzhPAv7kK3y0+gxTlMVIipOhQ+sNC
pHDYRbwuM9dBOARyssTIa4OqlT8gZepUwJPN1QiQLRDNOM1/MtPV10G/F0dKmJriMeydo4Uecq6q
M2wbgSoa8hckkVRyu7awSjrYLqo1gFTl5ufZMn2bKW7+LT/DoKlgCEOmbsjMNwxj9hrrMU5NUuMQ
xehspKAn4OCV8AYv6PIJhdOkOv69MwAFDsQwds+5wGqmo4MHZc0E4gkUCF5T8JB6w7hPrEWxvK3A
t7YkRaRlodBMz7C82CPoGJK7cvBOGIAPcdOc/n5RJkbeXGiUY55JfkCCpTvKvQxF4HpydqOeHprU
2c2Np7iNt7wcs8jYPQEjv2i8c9p70KRH6cTLSj+ZwW8dxO6tQ/053V9f0NberS1J936sFUs0T1hQ
qe2XyfQd+n3wdoP1et3M1vW7NiOOweosGWBeZ1guzNjLIx09sAapBCC2VwIeKXGU7AuFyrzIMesG
9cagKH/PE4qeX2m/G1UKVFvnFYXBf6xIIS7JwOYQi+pqXz9V/WmOd9N0uL5X5tZKILOJiogYSgdv
yvlm1dNQZHpqYyU+Is7P+i55mW8+aUF+Ox3tfXObnOhNduc+ArX0wPba7bMeIl/7ev1XbC10/SPE
j1x9sUTog4ziR3Tzw2R/AVUGNNAUd67KhhT8mmlscOPChkv2hH0bjcmPVTSsW7EP/GWCJQ2KnkQ+
sVNuZhN1cScl6fK9LuK7wSpuMwtqbTn68ZAVdI1YNb6wlUuAmM0VVS3buBD3tqsmHTuGdSVDHRr6
Q4prgxfgdQe1gFPvehMNMcVWbkWMtUnpcw21mbNaR8TgBX0gYDIwx+LHUBu7wnP3Ay0UwV21QunL
Eah3WJGDXQVrS4XhIzCN1Vp7yof2WzXob7rHqh0Q5g8FBpf86465/UH/3VzpBGp6n01gUIFYGpAB
B71G2QmEPENYUO1jqqI3vTLuY1tVmN88kyB/gvYtLuuLeWC2FOZcayIij7d4vFhTBuB40ES/ry9u
q9wFUjVQUYDSTwwhSGefTLyanAqrK0znXs+gtgmJDmh6HbiW3hbZW+cWJ9Bu7mw2H5nd/7huftOL
RGsK9U/ARmUCI2cYhsZzkPLo1Y8uK+A4yd5kAy7Wj0JLFR9yc0tXxqSrB2wVSdS2FKUhM3qpnS/Z
kp28lu1tUEVeX9amt64sSZtqV7yD3hiWNcckwLV7S0uK7JQe+6l6TDs9bOLOdxcloZlqheLvqxha
4ie57gi7cVofzbwBSz+kZjj3IR55P81zEGfGEwPHrpnqx6jvXovaeaTJCCRSlx9A7O0bg0oBcPMT
Q5YTsnzAvUIQ7Pw3ZfOQN2Mvjo/A7Md7j4UOCSM0gWZFeWTzoK4sSasfaeNVRozVk+mdWH6RH3P0
UICZiFgJGR6F627eJStrUkSqZh24QrGuxAKN2fwtQrXWAP70uieprEjBJx4zW7Nz4Um2n4w7Yjc+
ckKFkU13XS1F/H3lNlZn97EBpHaw9B0YFbq7uHfCIfoSNfGOOMkuiT/Ksgyvr2wLEQDusn8cw5EQ
FekQp7wWVic731tJcgLZfGAM5W6g3RE5PJojabjw6AX0XBiNq3cu+8Ac21P+11B8PITWP0Qq5HVQ
qY6mAj8k0s2QxGbgArtcayrI5FZKikl6PE/ALSy0hM53meYY+/AyvLwYtfdj6hzTJT9c39Ntb/nX
hHluAkpTCUaPEOHagd2kNL5zSPwlWlSzsJthZrUS69xMZXWV281YCZnZqWnre2N4MUoX4Bslll78
U/LzG2mUKTgWwP0psyURiOJoVuwhK2S9P03+Yr+Ay8G2vlACqu59Hz3ao1+SAXI6u1YlLLjVIQWO
9l/r0n7GyJdb0mChJipcFXl24pvYDcb61mx2ef/dwS9pfMAsBxPYvXF3/WNuhrOVcWmXWzryvhEv
9Spp8OyD8MuBQYWIFZ8xokq04Lq1rTrp2Vql25GxGBPaeGsG8fJgD7vaSX17OGD+FnnVi6W95GYI
eaTrRjcdCWR4EOZAZeVCIFrz8lH3/si0R/GpbAbfQQe2dLVDjyVeN7V5DWEI0ADAlwiO+3OfHcAB
OUcm3uxgZgRW0NhpPTnkeGEs5BuurdN1a1sLw6sdDkt16KrITcS5Yhg8JBiGwBsBYPks/9lxbwjA
Boz5P9P+fN3aZiUYvHWAfdsUeq5ykYpVQM3rNswBkYihg6y+61pehXYHXVBw2DiH3rF+dAlU6Sa3
r0BtBqnxOlpeC6dW0ZtthSAEdaAKQER8qf4JWgtrQpaF6ancuyE9Dwin97nylbXhrui/iae3wA6A
LFq6s7qUYQIDPPqBkby45Qf0xaoJJOZDAPRYXO5aTRNti+v7fPlVxQg1mGWgGg96IhnppLlmnFQR
bKYgJWpfE4ztVM6pGlUT4io74u+r+5iafcr0EoX9mQZd/zqXe7o8NuTr/7YaKYGp09F2YhersfPB
j93SL4xXoqOv/em6nUuPELsG9wRyGhp6snPyJK46vROryV/H4bnUH7lKB+fycJ+bkGJXbNeL5wkT
E/3O6MloQlYBjPB7UfUiLu9wC3odJgXKwQYYQQaPdG1na7MAoE/QE2u8F91VaR1sWnDxHkK1DwdZ
hsVYRhpHSYS2QN8EXfqVWH8dcrEC1EcxPoSXJQrA577Vx/XcTn9aAPRza+2tqPKz6LFMVApIWz68
tiMlruZUAjE4ogDngMEqz31GPzMIb3KiWM/WfqEBhhYUqlcgipDiet8hcasd1Mca79GsfuWjqbgY
/1S/zlMQvAxRXHEwW2MJrZvzHXMwaKpPA1Lw+i7dO6d3SDVAI3EXvbeHeVf4uv/l3ryx9vYuOlmL
/7UAYnu4YSEeeBjkR+HF/4h2DN3u+aBK9zYwVPhp+IiYlULRB8wO5z+t0aEBOUOtLOjtGmMdn/Q+
8mNa+IDi+01173m/iZM+dxYGANNnfWiP6AB96kFuqRtN4DBMRDpc9WLZOIsQxLM8cHChvwW6Cek3
9XnUgu4A2bST30ZLf9skxsHiYNLEsZwXVXt3y5yB/iPUh6C+ffG8BFl4lo0UftZA2eVtplHm+sUC
KcKgyvM299PZIJjk7rl9hPxSxnxCBgphJDreMM6GndcvuetnzlyVEC5xARnU06H9DAqq/MmuBqLi
4dz6vWgkCYpFsKlAkvV8e6JliFBox/bMeOqAuUsPtWW6cZPqbtK6n2XSK9x366K0hSa5BekPMQcu
HZCZxnRiEFsMTK1JfNLq4Wj1d57ThHQBzzf3UGEq9hofDwBnqr6O+MflswNhVlCqgOMRN6dkfFqy
VusXZF3T4IXNqB813dtTHdBq295rvfV5SUZkY8BXm59A8qoAt27EBohNEyENixsbGOjzvS4RBpci
Qkprs+9j7Ppmq3qfbEQ5IMT+dGZc4FvkubF8YBO3hggF5WhH4hM3bqdy9x94QQGRXJuR3iGe02u6
1mAb9S8g+WGfre/6G3gPnXvC/Pnw19f1mS3p/E5lbHQ2g62Bnhro7ST80XN3121sPKzEghAcPBxa
lP2kL9NCY2dpWvTqSnvaZxiu8RnzjIB2BkgrvCzzS3vMwrzKGB4d3fQADD2KWMZo37RF/zx0y6z4
RVvHElKEgjNeFO7ljqWVRCP0YEE62Zi/0dfxC/ch0rWn3hvROVLRWmwUXbF8kLxCrWNLeMACk2yb
iqddbUSWj4mvOy+y6C7mFX8bEifdI2N67NhCH6CTcp+6Gg3TJVOcji3fBZu7kC918Clk1OaYx0Wd
TID65r3nD+SU1O+p+82h++vfemtnAQ4RIqLimztSCBirxuox+wOuC3fcmVN+cjzQFkIeJ7fe2EQU
4e6ilIVZMBx2F/c0lI2BgT0/8rqTxHZEQAfP05sx18PauQOY2p+NYMKspVXv46742wVKJsUGrLJ1
PR7B5DHAJBnMsK4MUNr1r1nJQ93WAKNWXfoXn00yJyVWSd8MQJDCXG5DyTI6OcMzb+fAUsEDN+1A
FEMM7WBcRqYLAnCjNOYZWajjVbdxRAN7KHZanWHoUoUFv3ARsaSVKWlJhZOBHn3oGjyqIF744UzH
JJtQxYX0o6Oq6WzbwhMOjW5kdfK7scfYfl2UvAlsC9wTc/VB4/yGmybEqJL62BAlyv7iCvyzuH8M
WlKZ06ZaXw563QTAwp/0mtw4kKttmX4qe6iC8kdAnn1Ure94ofu0zxWFCBFIzy5gYR1JoiCCARTt
got7yqsoRx0pyLU6TLnlR8v3yI7C62d801dWVqQPWEFDuu9SWNHjJNTAagEi9X2fVX5uVwrsxWU+
82dFqOQg3bcFVe75cQM9wNiwAra0bmcOeQhpbj/NQ5OFNYA5Li4MZvmkUtwPm/toCwophDIkMlK5
wewdXuTjiLgyR/vJGaEcaKWho3UKRNNm/PrXjgxenWNtjAptaIIq84Lcem8hjV72/uAeUowA2s0P
3CqKpYmPc+EiK5NSgJ5cs7Q1CyZzfDAvDsHYMhRBy99TsBzqjuL7qaxJqczi1hh1dLGRZPTN6JVp
L453H5NX1GyY6m2o2kwplYEylUNKHbacge8g5vd/pF1nj9y4sv1FApTDVyp0nJw880WwPbayRFFU
/PXvaN676262Xgvei10sjDXQJZLFqmKFc5BI4RPR5deyw9Cd4mV4nF2/CGsS54j0xBdkVJr7hiBR
QeMMNzovdSK/nxQvws1GkeElT4Y7dMR/Xhd7EejOd+LkCIU7oZRK0tkVxEZw50Wde7G+xi2pLB7c
jEwP8ALUisVSrVqie9JKRgZ2u2PcvbL6G28OWuQp6jatCCu3hR5MU07C9MGWY2Ji3sU4WO1Ooy6L
/hqbeF7wyccI+8ySounGHAvuzMeiHX2aHZB+WoklFnf1RIiwq7mGdpQeiEVulu01Nvj1uAYGsWg3
MZI6p6TBHCiOgFo4qhxA3LBl2EKl+2z0kMglseu1d8qi+ToRNH/IqV7qWkjTGoJ6ChKdLnUj7VUx
V2zXpRAdrIRIW6nqzGorzkWwXFFzdNzBkODFLXXA/2n1oEJY/7fKfi5GsCCSlURapuHswSbUoVog
h/4IWh3vupTLozmXItgOCZPEvONYjD2pXpG+shxIGuGP3vj4N3KQUcZEE7IlYp+4PVAjzU3EPjo3
N4qtb5kDYDOt55veVLuVrbs0T1jUPG8HZQM4llgEUe1sogNQ0tFMBqLR8UlLXRs485IOdGK/SVEl
X6v+X96hc4nCYRWxZmZRLsOfmdOt1TDCnejh+g4uqt1cVf3f/I8j6HZnDRiZGrEoSct/lGWvv2W6
FW7CDOiq1yVdxo4oVKHTHR3NmNrG+M/5LcopUjXKqKOtIqv2arztuHarNyqp35ETvC7qchwY44kz
hyn6uTDFdDFk1DaVmtmFibBxdJVvgfw0EPWhcukB3TkZqb3+W+S2P5S14Zmv/PJ5NHAuVzgwpUky
ezQN5lrk2d7nx+m+8ae7LnhQXMB3kpaUmxb/24qIQ54Nf3C7t2Yj+bZn+Mzn2/RVcU0iewBZO1Ye
9/s37fP6zlwCMQs7I9xMu6pYS7X5C+/iTfxM3/Bwdm3P8fEFB+r3yLxOeyR7Hkuyjzca6YwVNbj0
hOdbNOv8iTGd5Lpp2wEfkCh7xt4U81lJd3pxP2rwFCvKvRDungsTnFAiq1ElTRCm5p6i32jGjJ0H
NrSgY0FIn1joT3TFJC2q+YnqCRdq7Lu0TBKo3lwY0lpULC0fLHOkC7fWmgdc2kvwNcgoEOH+miI8
Fnp0w66SLFypigzADMRACxm72p2izmvZYa3J9DLzAuU5lSeod5lYOoZVIa/MXgAPmMu3Bf3A6891
qhsJ/OtDYLfgwFxxJkt2FxUENFbj5WCb4jjEQAcpzvIQGjPchelOShySR74SOyRDn5b8Yq/Vn5ds
oj7XndEMilLlBTR6AqiasYZAngU9+7Cq1yFcuYeXOTxs5YkMcaC/NlSqcibBczH2NJWT17bfuyz5
0IEMx0blXqH6gRq5J9s9hjMiP5ve0C+9chcvS9/CVwivlzRPYnwGVtr3FJSPP+qwfCiGKlAwsJOo
r1Mf4SlzlKRkw7oWef98ZdJl6bKc7oKgUFmlGIVTYhdMtLHXwCCa9LdJORrpvTWsJOyWtOhUlGD4
qrKjtdVgqTImGhmS5pHlae2n1gQItrNma3X/xvicShQsXWVoqdVMkJiNzykw8go3qgqCgpjHu5fG
ivwYhInyGufQ/KuiCzqVKpi8AUP5+jRLHayXSkevy1rMtbaRgoGzC8VoGgoBTTmBuRBoEVLfEfCj
o1e78jUtBCdaCX5Q4/G661oydqcLE+IHqQkpBfQwzIDWEWN40sFoaXHLpfGvNN0lf5+VmS8ociQg
QQWBohhaThzzZTnqBm5U/AZ/MJIxpHS8Qnm5vqplW/NHjKAkah12ijXfAD6l27AZb3Su+7Jar7wu
lgLy09UIWmEkPJIbDWLk5rHsZ6ekBSV1LTTSXV/P/2NS/ixIUA+tDsc0kiCJxdQdcu4byZs5eaq1
0YCiYIDvAEk7d4pBerjWpbTon+a5OVC7WyD3Evvd7KFRqkmPGrfPjf5XkenDZh4F35XUssFfVITd
o0T15m3q9NrrWFvtdYP2PksLKbi+DYuGDQSFAA+aC5XyrMwnUY6Wm21isbhxi0734vSZYpoarwRd
961kZfrokvt1NuInsuYLeyIrHIwuyRqs2mKtB1w3yISwKX2p0ZDOnPdCGz0s88ANUHuo5rtFYyKj
d6sb+qPc/ZZswJ7r2i6XfzpKDKBwZ6MN0iZNwkfQVR54U7m589eTWfhmVDQc6Mn8JBDzkBASAaiC
AwQC+SR0ySWySbTorwnyhJ0RbL4U0wwto9gZSf41lLueBVQ6VEgVg/Dlvztv4RqDHUNL4wKSbCdy
K8sv6XMlf4vq2K8AlnJd1qIBPjlv4S5HSJPpLYVulXnAGSABXMwGuqVJSWEkrtS+KcnrdYmLcfSp
igmXGjGSZE0mLjUYyFJjJ7U+hmyl1HRD5nXtgzMii9WubOlyiHSyTsHgO3WYtNzCnmr0wQKXlGwc
8uYtnxS/AdZZyThp58Tkw2gT5uyzceUKf+nghScFUqYBVEYU+kQ0mFobQ6vhSeMayhFu1e3NFnxW
2ym9hTGh7MOOGoyyPiqDa/bPPYjfZMywrZHoqcuW5M9XCFuvZ2NLexVfYd3dme8YQtgwL92hLVIm
ussRI5Lek3eV+5OSmPxmEpEDcOYEue940/t1NVj0wCcbIhyIUk8dg11r3EEyM6L2H0iVJEQrR6+V
652hN97QGmttg4svVlDf/XMMginNUduOGwVS0XNByiCOya8P5zYh4WeMxypah7EBnJgE01qYRtlJ
22HtWb/oo0++QDCwiVqAJTzGF2SMYJ7Q7WNgK69RGGpzrHtF3UQqtwpp9jQ3IAXAPIXfbtVNQszd
D+YVPwyifY5u5NO3UCK2l+zKfedzMrj9u/b4U3GToNqBOsbLvPVLOOvXtc8SnghtA56Kbv4s2mbo
xjXyenQxCDltwyxW3Cpiw4vU2cqjgkFloCX3Md83bYIhvbRI2l+6kuo6euRG5weQHtJD1yjOjcwL
m4Pz2tHHh2kI+XvVZfVR6UA+RjrLaB7BSNIGY5yiJ13tM8erHDyieTJILeGUOi2J4zqM/MLO632U
GnwLQELtUFk1EsC1pDwMcms+IdGRIC9sWfo2jKn9VjR9uM9YNEYETaeth3uF5LrWT7el5eSbVBqc
TVM2ld+E6AlDISu8KTB15CGPjdargvEXJhl4dJpOlOxz4H7fVRis++4gn3tTtBNtSYPJxdSTq84y
g9DQy70WD1lghJbslWjyJEMi6cghN9p7wrP2voJWFx5YiykK3VMJsPcifpbSziRoLrDved6NgA7R
GQDDzWlStpzaBoaP+Gj+lLFth7iOSo4UZCuDAtmhskZqJx626MELd+DLtoBFmdZ83zoOe7WnbnwG
CFV9bw9DfNfIAPhB96qyq8HP5ud9J/9OahVtwBWT3zuuOruujPGLoc2KgI4WDn0aFb5jqHbto0yX
H+SwjzQP5S+QPMgdv4nr0aReXcvlZzhZUhDGZhvO0xraVrELila/KGf6vkVLmUnUmDtlgFyZ3oJX
PjQKVLOydiCoN6kjsVMVCFFDEz3ooRoj+0nz8LZxTPUemYBYAxuAXXxYLAob4K1FMxWBxcCwmNWW
s5X1Ur+Xw4zv40KTbhyT59ylsp36zAzH32Zj6mAtSEu+uW4bv/Lz1+7JfL1PojB9Qioyk3FP1Jvk
EcHmR+rdZ/vQ+4mR8I16V+0S760/WLsxiIm0ZqG+0gXXpAuRThE3lQN2L8Qfmx8tsnbb+AkIBdND
SdT3ybf99AFza9bRugtvrdlkrs3tLsYkDsYgTeAvgF5AkD/muMx6lGH1vNIJH+sbU59sP2z770Vq
/8xYe7RKHJpRjbvrG385CSWEkoKDHNDx1JtVh6VLP3mLvvVjjGevHdaupOChqBFmPaFfT059Nf6I
6gH4cdZKWXbJRp5Gs4JjHLQ4z9MYn2DVhSfHRpDpj6M+3LN2LacwW9uLc54RbWFf0DknxiRJrVkF
HQBynStNAOpEzLfYzvcsrvWAaR08oCkhhJeQ5JZzwJZLCtJyVVWupG2W1otU3D9fIWy5xVlly6gi
uqjw3YbSAFKh3VRsanDYXz/cxeDnRJCwsR26ViWUKhu3rVskz9usIzQNj4YsvbeJTbpV+KvFSBdd
wRpQYrSZP1lwd6A1dYxBBzod7w8aPOtoe9AfBe6Hg44k9brhJl0D/15aJSarZ7gPhLtIOAimg49q
m8+IeDL7UVqIZ4w3kxnEbt+Mtb6k5fUhr2mqGnougax4Lgu0AzJvGHbUlJ+jAZPRBwPDrVLr2VkO
9o8gqb1EUfzrx7gUQAGEWQGIIzh7DLH00zlJRDteNrC8JTHa9BDzxKdIdvwLMRgSBPc12iIvQA6j
dizqLsSDoZq2LIOnlm5U/vu6jKX0mnEiQ3joIZOgASIZMiKL1oHCeLersyhc2bClC3YqZd7QE2cS
jqPW1gqkdD1G5EBq12PSpFc9tJSuPCaXFQKdpOhywogJKgnnohKzpKkkQZTRM3/q8ZyAw7Trya2b
age8I5OUyFrGzPZ0qq35rSXFQLc7/gGVExIBQmSdYjoQPayoz1TSsRkesvCmjFb8w9KBnYiwhA4y
ECvUVdtCRF2OaO+nXo9Bius6seT8YDH+2ULBHE6Kk7V1jwd5Jh11PnpAjf6GoQiwreUfYHYEGK1O
KF+rpy6fHDg3Ud6cqSPFMoWR4dWFQUNE5myLRthM2XTAglXdSXVN0MzXCrGKNZDnpQNDq4yjYf4F
3AFfr9UTxdTbUcJoCpbqaI8G9LEYiamtnNiiDLQXossf/b1oiTjXyKGoZ44PrCs3o0OtbtSObin9
df3MFnOFxokU4SKn3GY57yElweSfMsZwk9ljHQ53jW67Sgj+gIIxT+/A2s2MZ4eVknf9Cxat/skH
zNtwspUhRbdvVSBk49n4zRyQLJ2Sn5JGtzJYVBhfSyQsmpQTcYKSGoXS9V2I9ZbxhnevyfDGk9eu
XUv/LuUI0OiH3CtyXoBcEm50WMSFUrUIBKc2+5xk+xNIHL5hZURromOn/+xqRhJA1ZBWS/a6WhC7
yMBDVTc9ccw4JXT4pLZykySYtuBrccvKx9mCLSgtkydRiC3vJ1Inh8negKzGMRo3lcENsYZjsazH
AKLGvBtIn01Bj1VMX4fRvBWA7ye0VDwmVTu9LFdS+4vWZ8a7/j8xgiIPOhr7bR1i0u6N07t2Sr1R
D+zcBtoLpuSR41/DZV5bmKC5I1fCOu4gUS4ml9tRTmy0iFd8WDOsa4IEnY1ik+pKM++g9ZIZtwMI
HCjQGa/fw8X9QysscCAVdGqLPgjTRDRRGgSzIZqUmuytT2+jMfWa8DsGIOEASYN37XWRi3cRoOG2
ApRdVAeEgC+nbWuGagXbYwR2bW/6ZqM7N2OrBNflLO4fepcxkoGObTiocxOTIbCcgHkK344e90nf
xcidAljOvy5l0ZCdSBFOqbBnfKEJG1gb9FiCcDSIuPRucXsiqto+VBFA165LXFrXqU8X9q9Qwl7K
57DBSGXMh1deNB7iVWba2RqIby0A8AFeEp3uaMoT7q8cKXki2ZCSZ/E7/rxRmL1lFvXTcLopDQ09
Zg8loOiRrqlWajprWzr//YlvqLRQ7QaKgBk5lKBq32sjdRsZeb822qtptuJwF83iyQHOf38iDeCN
qdnWkNbVO0l5Sdne6OOHifVeVaVEs9fmgNdWJ/iIspi6NGGQlzdDUFjaPQUWhG7nfsLT26FS85Ub
vnzd/rkGotm3OTorrQTXoANIdzg8s+Z3bX0O0uN1rVwOKf7sozjPxu0wSWkJOdxRP5osjcGOUkoH
JeqPalHMMNGAISztoXJlWhQ+V1F84/Sv2diQDwHP/H8uva2en2aTwBgr82qZFKi2Ry3VbXP0B1lr
fTmLx4hBIRgWTA9rX/WbE7VxVLNQnRHHGNObog6G7EGZB1zYWxxur+/sooKeSBJcXC9ZTjkNkOSo
r1zGPgbo6p9KRlrMq0b9GofZor6gQxFDwaj6AMb+fAeB85rzpJvPsYakRPGKMiJ8Um/MvF+Z8VwT
JdjOlGVUphpEUUt5stX+PTVQyuvNHVutji8Zzbnv8j+rEmxKk0plqc6PcD1yHnTHrMnQ/tDtZmVF
y7fgRI5gTVI9KsM+pnDaka9NXok8pBpTr4Ru1Pkzt92C30+2a6w1w61tpWBVMise2ophK2tASiGD
jfkZ1pKsr7y+NNZMymJxEDQHiNEBvYILJ0gDPiBFIwKkGenwK6dgp1SjO3uIdrxIvoUlurjUpv2d
GgrJnPIY2zLo6RrMEIVeYeZvOvoDr1+RhWl2DBY4CrLg6AMEfIjgrYa4k009mwCaQvVHVuJ0x8rL
kpgYlu1p1ieoaoK4fGzNzs+c9yGJ50pxJZfPcDSkRgNhqvcv17/p4kTwoj/9JOHaSihMGDTCJ3Vg
crfsJ0oDlj+yNSj5+WfO/DTEIFkCYKh5yvdiuqigvOgqboJ1RfUSYJgU07S2ubPNvCLCEB8ORhLZ
VWyBd/I28wd0KpAwSF6mDaABPpFYX+UEueyiOV+T2NlpVhEQWEsITI/t73IX7rsDiNkwXz/9lgn6
pdf6VZaO6mQPRXB8J8pMViQg1Obd2yB7g/WgWN8ADvX3CnEqRdDRMIU6aDVWNea/BjQZRxnhwwdf
I8K9sHTz5qFPH6MUQH90xIje7KsmHWospqhdTIkQA7M1f/9sOBci5pVslcqxyiCkLhJSRE9O7TkY
3mHgxT40VepRlAOu796FFxQkClEvDIzT5yCbc80a+Ktuq+KOq2Qsj/0nBmZXhK3soSVEEbbTdurY
Q5hUPWetN3Qv2vv15Vw26c/rQc0I0YqjooVE0AbOJZ2NLVhPDdY8W2bdbIdRDax6+gYkwgyWG62v
Q8NGLwFa0d428299VdeYTfadZJ7kOxpFH2jDxFc82EVcg++aUfkx5DGzD4jpeEdt9RhFXLC+dxLQ
0RIUVUIi5d9Tk/C11P/SNp/KEraZRZUsYRoL1Ll1j1o1knfsp96vZAiWLvepEGGjm16O7LGFkBJp
rj5SvCrvbgsJmKjaGovYki3+yguCfQtVenle70lMiBkdO26iIXcxtWcAdTUuv1/XmsXDmROP/ydg
XuuJADm1I8cqICBSQMOuamDxQCtI91rpvlKuZTuXVoPRopkdAmUL8F2fC2ttfZSTAXDe1fBB+591
H1xfzNLpn/6+sJg6bnUrCjWwvk8xhsoaL7aeOfqEr0tZ2rJTKULgV2IaMSzSeRXprjM2oezrSufm
9r2hP12XtLgeQwMz2OyN0Yl5vl95X1S2XcETj3qK+kGg4fWqWit2Y/FQ/gj5SoufaEBphJ3ayBAS
1hj2szYxBvKuL2PpvlgGYgp1pscFXNX5Mkpw01RDCjel1dsJj46SlMNj+m+uyokU8VVaWkak9CrW
oUZBofwewnjF215WxmHIgOoERP95RkQRY9S56hFVIySYgPIp9R14K8z2Lhk2wM2xwx1lb7ihGd/Q
CAwkuK/FtPIFyxv5zwdcgJRKEio8ugH9RmMps0lovlTNt6HbXT+vZbX7I0ZwjJGcgJKrwToVJSY2
fEP+5KyFLouXCF2cgMUDLiEoLc51Ihy1RgVRO2yo+mqwJyPZyeWuavx0Dd1lycsDSfofQaJNUKsx
SmMViB8jUMFv+v5llLY6/8aKrV5ur2/cZW/drCEnwgTToFdOy5wawtA4MQXWk0MSkBYQMyb3R/L2
NrnEP/q+Sbarlb/FW3wiWXgl9lVa5qMFyamTk6nAbF6y4sbVNRHCNU6LHvPjA0Rod23hNY+SK91K
br2Jbiy/9uoddX0y+NFT75Uv+jHy1qhdF59kJ7srqn9pA4BjkqAz9ofyFN1Wr4qHydH06Zf00dwr
D/vWY4TdrCVHVxRIhIyp1EFvRhtS1SJGPhvA1Ee7Pdbc07OP3Ly/rkFLwsDCC84QGT4SRc3zazFF
jp63szEesipIVKSaLGPXTmyLPj9M+A2EM7rSfLJo1maOzxn1HNmnC7QhHiZJmCM0rRI31GTUx4mm
JYRLdyG6UG2ShL8QK5O0vs3Uo5V5fI3y4bLyimtz+gWz5p24IMlm6LXq8AVRdasO3hR5Rh/Q/CaO
bhj0K30M8eC9vtHLMnWMH8+8MNYFlY7hxJwnIBpxi9BnvQ7ejPuE3kvsEJsoXZgFqUEAih7YFbHz
AYov3y/wSRBcoO5rChYit+2yKE2IdUpN+sQYQ7NNB6Dqt4NU7MomrdGACCTm2qIDKk2phgeJ2uOR
ak8yvozbm67t14DRluw9YFnQ5KGiqga6tfPtb1MUNZgaFeg+f2y0t5xpOPO/rpfijE+FCJG5Wk4j
L8K4cHXM58Z7075DuJT2K/u7ZKNOpQj3Jx8nq5NkLAXvDGLVGrHWcqdLPvhUgqCroawUcqlAgpE9
9MVmoJCB/rg49a5rypKDBLyFjCnN+WKKwUZmy1VNMUnjShF7TS3nnikSaD+Hg222m0blK65rceP+
iBNta1YkqTGFSeF2RrsZlOFhguG5vqJFNQMmIsiDADh+gchgKqHRRQVENPSnhin/LPb76P1fyMCI
EIwnwnBLjJjrdu6cnCSEaHJFSv6ttn/TVVDJxb36I0SMmIdkBKaEE8IPNS0IYGUQS62o8SW+yXxb
FMBWaIBlgxIIV7KKetAEhFhHDKCHghS/pbvkMBxoUB7wRkuOlt/D402+eRvv187pMuM8C0cLDKag
YaWA1HRuDxTke+y6gYqDebtzCPzsMbup+6dsl3nppo1WTPGipv8xPyKakZGhmSni0IsRhOZV9LOV
aiR5P0t6X7OVGGZRBf+IEvOOij7afZJgZUOUe6DEOSZD7KlDv9K/etk+jITxzEQIkgDgPQKh93wH
kZJmnVzXhYsRvcA56m60j36xbfwWPdAfSDxqj2BCVj/V1A0jFF7cqtxlb399E84+QQgIW7OJjFqi
BSYUx1AnYyjL9xjOTC0PLRN54l+XtpRgtRX0RczsjwASFbE1wRUcapgChHkvUoLef9cyjmEZk9by
wWpJpwztl/FWye81xoMURafr8hfipjPxgneRO1RxzYzBtuiBFAb6gGST5+S1q8l3srSiRUuxw5k0
wcs0TVFlWQJpmvbIkW6YuA/8SGLFr60Gx44E3DHk/8K1nQkVHI8xoiOcq9jhmN5RdG5Mq8/LpefL
mYj5+pzEYZFmV4WUY12S9BAaQWP7Whx5unxjhN8yyU9KibBPDcOdaezHyVuctm43+sjquFZOjOTQ
Y5Iieh/rZ7tb6+Bc3nPTADzRF8OoIVwpLcmKGgCRBdBiXovsd9N9N6agp/amYM/65EH5PHsdG3PB
YKCPEkgACngBDODGnu+IlgDHPrax6eNe/qW/z+Q129oz3OzZcNsDxj38Xiara12wiHjGoyMQ+OQ2
nLJwDnEq8VJScXeHYPTV7+GH6k8/HVJUQfSrvDWD4s6BZu/ShzW/s7jcuVkbMA0zhrPgduRRD2tl
5vINB5Jqr2Z1k/Lg+k1dXBueNgogwgwE3sKO5pKsDZrV4qaq2sYafqp5MKJbdig3wxqF5UKohkL6
H1HCjaljZPfNCqJixcslT263TrkZ1yBFF6KBMynCYdGh5g4wWArXzjaDetcAu/76ji0eyskyhAwG
5qUqlSYQkKIRNXpJuiBem3lecvkOerVQ5UFvDuaIhdsVx4DOSDpwwlmJ7HcjrDW407IfWYju9SMG
zassyBMQt2GE6frilu71mWTBTwEmCfA5GiTH9QN4bisMfKQ/kBwEHHRCPYYi3Vp6a1GkCZYv0HKa
MCbiG0xx0jDXOhRKkKXJm+cqulFaCYk7zNm0GLNriYSeAd27vtCFU3ROhYrrxMjUmFEILaf7yryX
ld/m8PO6iAUneCZCiNtYGE1aPUBEZLvyiDkdzDtGR+CKrpHQXQ7RAiLuZDFisa7puNErMiRptH82
2nqfhiNJ0YXa0BEbqXlc+83yb6byhDC8No/FEPuK/ZEUNpGzlNhGvEs6M8AUoBeZL2oog/DtZ6Ja
REcDWmeU90Nv3KWAFrq+QQsG4eyzRfOWdDHANvDZHfIZahX0yqsDiNDSvy5m8RzAHwM+A9CgYND2
3GlEehxiGAOsI6M56a+J4xQfmM43GSl0LUb8bsCy89JkFTYjdtZQHy/tEeZt5ukpTI/Z8kUbO9rx
i5JHSe5m+VMlH8p8ZXWXiozfB8r//w5oXdDkFB1NWJji9xsUap06QrNvFjjyt+t7+PXIOE+UQIw9
03QYqNNhOeebmOntZIAJEIDQySPjbp8FsrYZQNcWRaQB0dLk1R2xnCN362cDDSquC+pgGkxrpnFp
uehaBPIElgxmbEFneEyVdFSx3Lr6VWXmkY/SZmzVFZSrhdzmjHxtgqUALayKIWYZeV4qdc4BTF2N
xHiWN50nvxb78GjdoGESwCw3xWfpFod8b63YJXV2uOJGQywAH23NBPKxYPonWW4lKsMA96YJABoJ
79LfSlyYh7FSu3nujfNbxjGrjs5+rQGxTY7uralQmOYpSVLdK0hN3WEYtUkwWOo0pqf1oer3DesG
UphtURIJ7JwV4XUWP4dW2zz3U4Wz0+TM3qph+vf+GEwoyOrBl828BuLtK8JKBYTWbGgxNuzooVez
lbmoyxDmXILgkMcadXyaQcJQPXThYeqf5PTgZA1x1oiDZyW/OBsbUJk4IHRGiZ6qbovc1FOGrgE9
Qp6JgtM3d3JA00u2TWq1OI4sx3MjT8MtYsY1lNXLGVwEoSbecjO7DGYjxWyKArZn9BTAkKU79SP8
rhF6lJBvd1x9F3rVtw7p9m0PxjOyL+702/jX33fRnMn/cuQn7xFJGRywikB+lf+OzEOYbLrwzSg2
103N4g3/s8qv2OhEipHRLjUAgo90zmOWeQrLib4GS7SoMuhdRgOXDrBoEb+8bTA1QLUO2WakNdTW
uIkdbWOGE8KNitjSGtjSkg9AY6KMVmOA99hiK0hTa1KktFgSAxGew1QMiH+/vmmXPg53wJnnUpAm
UvCfc/PchoCuyNQeqjHd1sNWrgEK4Jc9MWzQeq54nK/PFa/BiTARyqFGZMNKBcJY7RXqTT9uitq3
M1+JtqYeDJpXNXdF4lXh1tbWJrHVlZWKMKWhVGDwU4fw+rZ5kAcivTju6Pebz/zG8G54TGLP2rwp
WxLtgMMNFD/qjqR0wcwHPp5VqrElZT3dCjHRoRvo+Jr3Xa6PDBVNZxutgdIvGZ1TEcILjcZOGCoT
RLS51w47FS2Pk9dzVBYDyXabantdkxbqT7MqzQM3qHvBbAsediizTC+TuQWFBg2/l6dvarq1m7sx
di3+ywaSkv5BpR6dWZjOlr83xkq2bumywMABOwnM6XgQzFt+cv9DwAGmrYb1Fg4mzlHa79QVC7Mo
wZo7SUGejgk8QYI8UZqpJho3Y60hSnEjJ/pKZLuQf8Ntxy7KKOMpMggnzhfBakmuwd8DL26gLeBQ
jI+Ks5Wym4j7lelFM0orph9q/LtSPly6HieCxbuZWV3Euw6CR4x+SRtF+5HyW2V8aeheWWtJXlL+
U1mCpqQjTBGdF0mjKmjG73RS9xJA/q8r5NqKxCtWl7k5ppASa8DGmO7y8oCXSGj+kPk2TKcVaWtr
Em5bi7a9JpPnNaH3yvpo+D7t368vaMn5gHcBE/Ea6C0vXgSUGozVvIWDC4HTZrLkV9KpEukrENfE
QzQByqNZIypb2kSkgmfquBm8VQRWALCIljhzI16RPXHuFjYww15ARzI6+z57vr6+hS1UQIMH2i1Q
Wc2Dkue6r7edUkkmZHEHiV9VN58pN6cgB0D8yjVbMI0KqLJQ/5v5LRWxVBHJYIrubZiqBBSsypjc
RtW9nle3kkL3VLsFwksATJm1AslCNcg4FXtRthhaeHkD9iMZnG1V5sQZLC9KXrVR3UqSuW/oM4vi
Qxc3HgJeN0RPtzuC1CYFPAC3XvQ03uqt7urKSsJBWzhlfBjUCkzeCLXFhj4WpV1llVBeu5IacG0A
BSc2KlkFwl2SvuJdP73bTu7sEq3tt6k+Zh5rOSJGqnIwD/MpJPWUxW8lo/J9Gapp6Mk9N3IAN2at
Dlihge/LQRtAdzuammdh7uGzTbuo91SpGD7zMtV/xSFLgkYfxoH0ian+sDpm7Mp+zA5jZLcDCixs
emwdpkAp5Ow9bOpkFwFJMECfcVMcpbJ1bjK5q/66kQNREUjVwKwMKCJk1c91MmplvSvmHiprBNqr
ZE6qb9bOjlLGdpqGLNdo2wAXrvRuxZstBUugAMPkwuwNMDksGMmkoLiUQGBy1Yf2FUljHz0EMSDN
pn0VVB2Rn5vt9eu34N3OBAr2Eq901IO+WhqaBw3FVmutA+cybQOsn5MVCSaS6xG3JeiRq2g+8kMV
4H7CRHbTv0/RfcGbm5hRAqo6npDnZybVXd0mc2nfNmu/bbPbUgPwUMdWPOaFEZkHyv6Muoil9k6y
Stq3XwM9JVGARm/rgEONTd+oAsn0csenzRrwy8UWQiZMIxK70AnY5NlFnMQ4UpUb2lAyDBHJVQ9W
B8vXq9GbKAPi1BrRyWV+VRA2W40TYXknVXY3IN4o6oPWHWTT1ZNjX3iV9ZJgutN5i5HZva6Dl+ki
QaZwdsA44BZCIExjKfsyuSs4NhLAwOlTBh/eenp1E8nbDLwCjIT8ZrS3Sr+P+aOVwPkdAKey4igu
XNL55+jCgIskjVqs5ficxog++qz5NNVsQ4dw5bJfXL0vMWgTQ1+tfNlFqSAO0pIKYlILXRtm+Y5k
zMP1nb0IHgQRQrLDiTQzxGgENjZtSKMfGsyVTtK9kr2G8vf/TpSgpKbDbYsruBisUUhcPDRSHVDr
YEglXh0rO7d8QH92TtBR3sRhkaPLwcWMmysPXiSh00pfGRRYFmLD+CF/gnyssKBscOykkXDrMjhj
zK+6RRQeqPY/pH3HkuM60+wTMYKexJZOUktqb2fDmJ6ZpvckaJ7+T/aNc5oN8RLxzdnMLHqRAlEo
FMpk5pwturiFP7foC4ZZSx1BVquaGnBE5OehftSF5rXJr4u0BRX3YIG9i/vamO+Qbw9yBpE5bZMC
JaO4BWKXD3ZY7MkfLE65HkvrKhLAbGd3NPf+wjhkDQNwGpjkwSj13am0GHFuuwHfUgzaU4wmFMHo
3bS9JtIjhC+2sS6fpPP6FmDzuVt4sDIN8gAcjSAUKBV3AL9zmKHTFbJpfunRQII6Dnr+nwtyV9Wg
F3nuJCvlcQ1cluSY38BGEPmUIv2FBeu6Rfwfg3ofJpj1dFUBw5Gl64PJyFRvGuONs/bVvV2snTnw
pQGNVmRvcQrRtIG0sAgWwxrJRq+sEoztZFapl1BodCQMnW5Drx6XBTJzXPKMClAQBnKJNKdIryZ9
2EG4Zxtk1WVCetZEGI+GRDY8EvpJLISgA7PeJDpNq2Egv+1etzEuY7DPvfsCYUKintStQQbQMUvk
xi8xPftCyK4WTpl6TaPcrl6IvGvaa7P41RLOR1x1Bov1MedEqBJVoKBKsRXwTnWaaE3RIx5jpVWL
EE/cl4LBSxOvxTOg3YCuLxol0LHAOAOtzGMxmIAolI8jPbfEMiKogfTQ1Kysrt2bPPm79QDjC5G9
Xakpp82YA5EauxaBdXE7JhOmlgonD1sQ6GJosETh4n8eJZh3dUFgwXiFqc6yCWVLEFhIz+UQWgSK
JH3UHTr/Tel/NNW03zaj1Q+7wGM8QIViZdxT1H80Mu2UadjJveiWhWxlhN4Elb6bmY2iVHK2YVct
aAHLOIBsoIMizrAyEZ4F/52mVWi1yugVyg8Jspu9XPIaqlZPPsprn3PHaA9ljLYL1Yy0E75sJI+e
LA9P0lSeI6ncmeZ0HUtPkTTuB7B/W8YYIfgHd6BFhBcRnHRm4+8KnTdItuok1Dmbhn4IgpGf7/5f
RYtnB0nc2p6qYZfK3f0Q8li5Zmd2cYX+C6GLTIRISwzRTyEg8MbotWtExXGyM1UMYHIinXm7toBm
f7+4ywRQSGfIF+Du0n07QmNPh5w1Gs/3OTdRv76N/3w20I19h8IsbRGJ8zbSdk/1O7N/aSWet1k/
/IsPx9hKrreTOLZYj5EFYCBRrB6td0l6FflIUecuRkrlAO+qhtfAzgVmjj/accESLwGYiq3rz42b
iluqe4qe/XqwRn2vVNeVwYnteJ+U8QEmLRIzniWJctkx0DTtBzujoX/zWsE8pjKzjoCykAFR8jQb
zHnfcpRkh6jcqaPuQhGCczWtmvwChnEs0EoYzVgHDJJrVle+15iwCAr0qsSe7w8csFWzX4AxwYRE
WqOoR4BVY26N6XVJVXsMfjYFL4HLA5rd6eJ86YFUI/gGUJTfxv1OwqIMcIVFnKzBqiEs1sO4JK3E
BZDEMATRwMM6yB5CcfSyqnnYdv7rMDpqIfJMsaYw3qIqizBrJrglCSNAvTIip/owyNJfGdwXCuMo
8qSsA1DuQFSn1fYSCR/HKtrFOeG8v1ZvMgye/rMYxlVAMiQNOhMSNwoelFO4U/0c8in7Fu+UKnAm
3rOI9+0YB2HWkG3vCsBhjCmU7VKmVhzx6pG8NTFnFVmAkOgDPl2GFJNTgzwytqIp+xml5uQiw4lX
epX1iqukU/e4bRvrTxJcVSK4iBDssQkytRNCZG8hVVRDhqY+Tp3bhuDSL67L4oq0TgxFvgpCUJiC
3QZevY6/cD/b7RdHLA+maqQJ1jxJspWizcwfeBHIfN1e3JILCMbuRyq0aSoBwszREYZVlMZeh6NF
i34yJPbYefropcH/3Kw1h5QLWOYgGHmO1hsKk9EE4zCU3fNU8yTaV61yAcEcAk2PukachbogKldn
0CErHg1Y5/YOrYaqCxDG9A0Un4RxxDqQ27TAXt3Mw3OyYjXYMH24b5OrSdhvQ/KMgjkIaS9meScD
MvfRjGKkV36R/9iGWHXti1UxF5au+OA5M+FzK/SE5PU594tdp58jUCT8DZCC1hB0uiHVzexRrIe9
r85yUqqBuZ4sDmzoALh0yK3CVF+2sVZvYUiH/4PFbFVdNWmrE9hDph3xeBqk2lFaRwltUeKRKK1b
xRcUs0VNioGRfJY2k5TupAQjUvb3Q4bSmdgF77RODwqKj33py5zPuW7yX7jMvqliMtA4weeU4eM7
MAyhbToYek4b2KonXnxIJsJQEtL7yrw6U3Xa9L4Es4mEInireWVNXG5bxroxfi1q/jkLJzh1tCNS
hkVBrJGiTkDLndL8UCGis20fPBwm0JAgXmFWIpYlV5BEmd9+VYTaRPLQFTHP685e9dLr/rMmiX0E
5aaQ+ZEJLBI+Rf0hLCwlye2ws6fet9LkYSIfg/hYqLxpx8t2y0+/+wXMuHsI7qT6lAE4akw0nH80
Pgk8cxCtFgFJlQi7rHygdLQINZ0eT86SgnmDRpashJZMjftBrW7HTCScb79tUihqf9/jvDVU1Myx
x2381NKjZt61RXgVp8+6/iOpeTrc68cTs+aSjOoa2IW/oynSiHJkijuvTkUrKm1aDFakNFYuHYb8
5wj6VhJy7olV4/ocp5HAA3rBjj4kvixHNZw28jeYl3Kb9q1R/lQ65827noBb4DAeQOjGOG4gtgIF
iUOZH7LIboRfab3P6N0o7SQZd+3vunuq0juMvDjbB2h1ExfYjF9QzUpu9flOB91JqqNzJHluwJrX
mV4XYAiFNxfG+6SMX9DLRoqlFnBB9qeKrtXSrsybXOMsavW2XSyK8QoNiXUMagCFJtNB07rfUidz
ovXthaCe9d0cUzEmZR4BIqpqJ4RfgwJvLdymlbe9P6u3gznn9yURcwyf+n8LR2oSKrfxrC0nD5DZ
VZWznonPem3cb8OsR8sLHMYG0TmedL4CH6P0L6iRzMXryFMkq9UCV6zRLbEHD1bY8UYh121/gcvY
nzwKTdPNiqVo67FqWl35kwKt2cTxcygCJbUbkp9NHv4q49YqK2iAdc3JMEBltb3+1e1c/AzGLhV/
yiEcP/uytLsq1fLYgIg2G6AcLvB4cVZDmgUUY5wZgRwjXl9Qks9+azAc6IpMKpoJ+xeQNe7/07IU
xkqTJvFztN/huNVeEEY2sMhoiyon9Fx1IvMlBaYhUGOYzCaq6qDHRg8jrcad2vwBu2iJppFIdDTo
ZokN53Sv3gQLNGavSGckrTFgr8T+h1w/6fQok+feD9FDf8xLb2w7zhnkATI7ljS+oBbFvLw8tgLd
zoWzhDblurjOFFfTXYWXDlr1X18rZNsUtTAEXbkMoQUQU6OTlJymuH3ctoz1HoQFBhNU+A0oSvMB
ixJT8Y5EPbGaFB03RSZTR0qH66qPb6AW86uGSBo036anxp8OwqysVEc3UT1zOtVp7Bap4ts5BalE
P0IqJCa+wLmFL7tF8SsxaQJB7rl7+6I7L/WFVswMEPenCurFTbDDlAfGCArof8eYxarQxkXbnQqp
zRK+WIj7A2Sh/iYJtPwRjH9UkQ9ELRU/QiruegGtqahoZlDu5uzKWoy5hGFPUpsJSpbMaiLToTa9
pjlN/bMu6JAReW3iJ7HYa9Whmjjef/2S+ff8EiaS8zFNpEFQbpZCmK4EFIrSUr0OKkjPbC+Ph8PE
cIYpxpCQx8lF2nav+IULUW50ofOy7uvuCEQmhog6n85OgmAKpQD3LpZj6E9Un6wmczqIOBujC6oQ
UeeNvK7fnZjNVBQRtIdoXv0eCwS9MfiJik1LEzs1oLnVnTJUE4fwcQjPfb4nIFIXoOmRa5yjseon
FsDz3xfBQRARIS1mecbRqHbC0O96nk7J6r24QJh3dIEALUINsRM+5WAiqTB5pe47ibEvVINjGqu3
IijB0FRPCPpDmW8I9iAyFD1MIw/vtcqNULoXEYaqLsYgOVCrVriAYr6aP8hUzGfV7by6g36GpTci
OFxjzqXBQ2G+XBaEKqSBgCJEJ4ISM+QoUy5H5erNBAZ2UJUaCnp8GZCwR9cRtFXglcCZGkSnMcbQ
ARg7mhuSujFEvSqFc9VfErd+emM07oug+dYkmbkMy5QmWTIL87a5lZy1+/FWf2yu5VvfEx3xtbYw
yksPwQeiuG3fsXaoPwcG/h8uG8rIdZLH0mfWaTqYhquB3Tu+lYNjJzljfLeNdTlL9n2RbGEhyvWE
IvLF5bgjVuAagRVAcHey9NvsKtuVRzJZL6KVPlVe4GAUG23MAud9sXYelsuVvx88VI2VSFdhPtPg
QTNtHJGGejRrR5d+bq91tVK4RGJOnpaRXO4DIMnxES65GztHEY+ahh4FZV/raD3W7Yo3tnPZJc58
YeYQmiYNZDorj0HG8zwhrsdYojUEFqod4Uv75N8fW8VCD7nz03cDXjn7shWcQWfOjTwlkUjjWcnK
Cj3/Ub+NXxrHcCMXZbddgA29ix1ontn1QbuvHOEHJIYPu+a1hHWXdrNHnETAGBgf9spb7Yl3wjHi
PYzWXPs8t2yA3AjSeewMHoY6piSGBK1tDNd+NGA6m3dtrTmoZajB7HudZ20qjrg8ct/SQKIgZDuf
q6aw+r5bojD7XEPUGOqoQIEamWgOlpGeMVCuhr+VDs0TqeARya3Ep0nc9cTTRtHdtu61+2sJz7wV
BMhltvqss6VWwlUyGcc+/QAp40szCr+3kXifk/GLNRWLPAf/MXrobzXpaaQPrf/xnyDYZ0HcpV1u
BFiMnEy2HMkgQJy8Kc2dbZjVeGbx0dghwskkodb180cDPxFe5LiLO/NQyzdUc3vpdywdC8kR9eyw
jcv5gmwUGoQDlcRZaTvQXmvUzah0p8kv2xjrt8i/bwk2VNNMTLZmJXYp6tG5R0FM0wuvptkfa01+
j82Hxoz224jrB/kLkTkAI0nqVPWBWFdnX0QUmIFsn3M3rmLMExzmzBFy0ZGUN2YDHbDZMLrwuiA9
0iNELbpf2ytZ/XYYIzKhHCqbGvvtRHQAgYJ+Rql0ZxSsUTz76YjpFsWp9JsA1br/hsd8uSyYxgQ0
HXgLVfe1euMnXjKeYvMt8+8G8FNsg60a32Jx898Xga4hRnEiznqKI53QhXyokwbzsJxW3VVvtACZ
/74ASQLao+QNEL+vXFC92GJE8P42b9DowTE73mYxD0k9yGM5EQEFWjyFoGXFbaf3cXhQ5KPQcmpL
q99OlkARCgoR7SI1b7TNCJFu3OUGuFDH/kqCSn3Fm7xdj8kWKIw55KpcQqAXB8k8hzf1ftqjenXI
ziVUrmMLhdvCihzlkNvCOfPEzErPpitz9u+SfmKOGxa/gbGStlNBMZDgCNBfN9ABCTCyZP5+fZQ1
23Qqh9razrAne3wx3c5WribNbj2V8xs+Y3q2DLX8DYwRITcKCegA36HD5LaT9bZ2PxybHd3H79Wv
8E4BhZ2LMhhPxnc9YlusnbGoNJdHvamAC7kYU7AgKnVs9/Jv/3enWKgtiZ5sVe+okt6U6FI23IxX
fls9PAv82eIXh8dX1SQhEfC1hzPBsPqLf+oh6x0DGarx993Rv5evQVIQvG97Bh4uc7HHelNqeo49
B61vhBSCep4Et+EVgTgon1H6YnVGguZvSInjYqrfYx+6zNCVodZUcZ5v84/dMJ7Pq38BI2uNr8Sz
hKuGybE0NP4oCLNB0G6JyscUioj8ReRteS2zq87oa+s+M3wLVDWf6pCOQO3K34KvOmkCAoYUVE+P
OvKGUeNt79glNeD3Y/oZlC7wgjIjQjfnT0cbIjAgarKNV/wHISrjWmus1n0T31tbvBdO+a7FxKmd
3gmncbf9Kzhe8XNsY/EjWgVcm6UAu6kgVjH0kleotq7w8iY8FMYjFaDIpuFsN1WdY+y7sjXlpU14
ISFvA2frXawlrfO5TQEoYvyrkdymc6rwl5a4I1KEMY9MeD3+XJgL42k0AcyJxuxlBdpYowG1sFvR
cCLaOR1UMpAVAnWS0T5jEM79b1vGuBi5q0RBy7DMttvhNTxAqCj8qzzGYnGMO0FreiFlsxslYKib
XvvskE07E71+tQEeOZ2TRuCcd7YZTRvrqKPzxmWmK3Ru1DlijiMYHyaZ2iM5Djw9Lt41/fn3hamU
Jmw+qrF56QHt2/JVloKIpz0SN7Wic+OBdU2x70fvKd3RKzCwWDyKqNVY+Ov7fvqGBT6mD3zUMrFi
IWndwDCQp+K4l9n8Ln0o5oRBQD7TNjEPZ9oJGvTnEVqZxXMXHgxybKvnMHUNxdk2Rx4QE/Fog1AV
2azaXI5eFUJQGfPldto73V+10YCC598lMV5Ep30WDpiZtMXiF0ZuEZmmqLUWvDnG9b2ZKaJAFQqi
aOZgj7EiSqk+qxWjxTUzEzQjHbY/2bqj+kJgTvAIWa7J1GF9kxRbY1Thdils31BPtBCsNNCcpjc4
V+pnavrSHr4wmRMNfsCQVCIwo7x6SWQDT7w0r1yRpNneaEoVF2yQyZqFF8b4FnUqRrbRs3nMMozc
WnkkKO9yNzW/uqEQTrVqDiexH8ofahum95gxUyGHDYEiC50A0T6bGnSulnrtVF1rfqCt0H/uRnF8
V9Hrg/LXoDpjogggVGjRj5CAfm4ftIbvZa2mIGorSXIGBQo9G+MYHCJRH57jtj03baRhoLRQB6ci
SvSLmmN5MBOi7SejAWmBWMVQIwGlra0Lmhsrw4NYGtkuqbQHZRDIXi1kza2F6LYgkcDZ0NUzMHO8
6iC9QYKbuXkgOG/UnQzhykB6UysL/ASWoVhqchp4alzridAFFGOdet0TU4Agl01i+aALsRWa+5K8
CYgPJOOYhJjSUt1U57xy1zw0HtMyGH1UVRQ/GZ0W/qqCHLqQzwre45BZoC/zZuagvuggAprvwiDe
j1mD0T/xZfugrH1XkH5jhsKQoODKtlPllBrdaKZ4ijY47MYd1WLwqJYNgk9yFlFN2IZbC1OWcIwr
80NDE8QBcIl416eN25hPcetzPuXa4V+CMF7MqE0yQboNtlL8yfEcTByaYugV867FUfZ1jnderUtj
7ABVEBAw4PXLwEXp1JcDwQS4noRW6v/sTQu9lI7iQ73uscP5a1qL5GjLG1vLlzivktUPCornGR3j
oWwyJhXUMjYLTBUa8m8IDNjR9NLyHgur33OBwWxalWlKncxTzEkoo21/1wcY64kRQbzJ3W+Vpx27
viIdDSS4PnW0232PMUGGVgRaj5MOzTJLDEH68D5oBSceWruBkCT7B4TV3Up6VVSFWRS9KprnMNe8
HN2vf2HqCwimsUIvJ9C0CFhHU0ZuiJdyNba2Tn9vo6ye31mXgoBKC9IHjPERpSVRFGNvqPQMehpZ
j2ECKFqUiKhoyjH1VUNYgDFOGG/ESYbqCjwjffB1kGiWTq+9Y4DO0YxD2P7F8BAcPkG3MrjBTLb4
5nd5afggBLTxftoFRm3Fg+bmCecAXeZRwLWNdiUCjTf0sSOj8t3eStWPkSTFQxvE8L0LsYp9cVJi
uzz6+0C2yE4rrXwH6SaO452/1bdogYGVv8OmcSupYQlYqbkCTamg/B6Lc4q56237uGwaBo4kQ1RE
mhdnsuzoGH6mbRWq0O6hdS7aYRjSM/iL+o+oE5q9qHZmYOlJObybudpd50Nf4tRR5I4wQdJcoaWh
vk9xUKB9LUzZUx2pyW2VCt17SYTpdvu3XhxKFaNiaNfAPzqEN8ls64srEKP0VdwnPdjyzd6JBPAu
8RqqLk4LlFyggwe2WigTKsRgTksfSmpPa6Q85NGuJVfOXdrJVpNTq+YODq5sMBwuvDJGjgiY0Nnn
gaiiRv6phlJYNP9RDzdtgVo855ut7e83mPmjLj4a7ftqiEfouow78hCklmwX98YxvfFvI7v9AK1X
ggZwPLcEp+Jk4i7TK/PXRKoXclRQ4jQ15uSoStL6SQK9F+lBe1CvVFdw43f17l27poFF7eQAVvkO
cYtlRwfFHvcxbg6Oea+YzLefwJyiRCORbI6z5Ez+ppvnmNekeZmDYNbI7GIsRlSb22ts7dcsL+ZD
G49aqhPJuJrc7l3nZXUvXCyDx2xnGKWQsgxhoeGhOxc6Mrv+adqpUOa7wnzwHWicX0D3bj8rj+3b
9um75A9hoJnDIQipkqoyllq/xof8EJkOfVGhKGZJsyHZ7X3i7bchebvH3Cchaiw0nZVtTAwNiYIb
DLzaEQ+BcSmxGOttNq8pl5ODTuM9ugW317B+zL8Owbyhi/NXlWFaTSPWUOWBRxS0BQwvOlj5edQq
qzgI8MAsDnke0Nd9x9GoVIYUI7R2BgklbbAC8ycoZAgobLbXM+8ycy9p6K38F4cxQB2U0CMSwZkd
CLcgxkA7stDxLG12DFsYjKUlui83AwXGFNzHPvS/Mzc30FLb79vpLNd3UX4QyU+Mc28vjfcJGXPT
MdwhRObsLFSQjCALXYl2WRwV3lbxPiFrdGExtqTD8nzzQStv6gBi8YmzvRYeBmN2YzH5mdwCow7u
J3Nf9DYEqznOdd0jIL1lgn8N8twsH2ZnylGgNvhgFYHUuOaQaA/JhJm92xCf0IqkRs91+tD4yDgj
t92ljwKP3e7yMT47pZmTE/VszJx+VuIWx6toKihjFzD7rvIUPE8zDzp23lDZfoZaExRexeGUFt72
x12LCfEUn+k5cRIwc8HsYKuFej1GIO+rncGBSO77lFlIcRM7tYIbzS7P4v0gWFw+uPkMs+diCcts
aiwoMb4CJCX1neHR/eAFllUfB7t7rR6qo8F5A60dhyUa89Ay9GQaa8lAc1W2L9UzJhHMxqkp59DN
v3ljTSxxYE0yM2xnFK1+zUtHnc4mLS3kOZrB87PX7Y1bDUkWa2IVCSShGqZKBlpjBTsQpGHL4hvj
GiFQbKGvCfplr4FTOuH9g3KFocTY6TEcxJuPviyRwmiXv4KJSoqhK1s/hPlMNz8idEdO+8YOH4j7
Rz40nm/VuxIcQ8fjwPGraz4Bp1WCLimq02BNxFYszspUSklhiggF09qp6xosquDcv9/+wpeNXJ9r
+wJhbLSfJDOpR6yt9aij7btrCG/9zE6941t01+/BccYBXLsslqtizLSrJSI3EgDlnZR6/m54DO6K
12GyJd2CjNVfXH8ED04JofsnX8v3b4jhBZVUc7wX5QieT22873lUmqvbpOBFoOI9hp1iFlT0ddxH
A1zarDoXzqq5EAehnHWsBT7kC4RNcAxmaMTTBJC2fPQhgRZxOeY5y2A5yXq84cY4ww0kVKUFwSW9
u/J5uzFb7IXzUKGDDY2RT2GY77uRjQbupR56oq10At9hR9+o4SnJYeyfOVa2uhoVTNOgc4Kk7Ocz
a3F2OiU2gtHH2ens4VcLF5FZhgeXb8kP0WGyy7vB5iW6Vq9XNE//i8kcJTOXW6oHsLXBUz+SY++a
zrQrTul1dWjtwNMOvOzrbFmXn/MLkLG8VGtrHVKzoMfbBffZU3RKDoNbogC+/TFXXf7Xui6KjWUU
YiwGMNQz0LRsNZ6G5dC3/4bCvD7jPBwlpZq/3q/JCe78k1zgkctrEeZ8ss8LZ2EXZiD7bdoDJT6B
s8sO0R9M3cjj3cWrcc7CFtg4p5PUNogH4Kh3Eq7+9li7YFp+TXf93fZn4xj6p2D6YkGTbGQq+udn
sdn95DtBffDlp22ItUczgiaw+pvIS4OZibGzrmjBNjVBHFVK30rhCmzWTkHdUb/3Dc8ku0T+MESv
MDjtZyvxDFAVsG3O5/diRFYLO1+HJhvCbkLRFttCD3pfgVa74OQ9/j/LM0Apg2qNjlrld68kpV3a
yFkCNUC9cwtM+PjmSyG+9phER8LShY4kNNcFCB6DPjiYeAnLFc8+R6T/ojPBBU0SUTAhLAnlc0zG
mtcSL6+z+h11ZHXgC8GBzTr21KBNC7EgLA/hdSJ8DMO9EJ5DXmi/YogA+IJh1tGGSouhesAowSmI
TzTca763bYirn2oBMcfb32xdMKsgySBJKUMMBOM9ZfC4jcBbxPwLFghCHdRgM8ciQChvFeQDE4gQ
9OJUltdiLpTowO+NAhNEPz6fKwuUqTEToZSBEgeqVc5kguiayhUrz6+R0gXeoDlTA5bFp6F78nkj
CCsu8Bv6bC8L9ERQaCyIMLiMxruGGA8irY6jkVtgWXZRqXRiVCxzs9ltf9qVu/8bLBPNRmkcIK+K
RU/KfeOfUu08SG9K/UOZOKHS5R4iJWyoojzP1UPsiPFWWdNXGP0yUDgpxNBKuuo609EkIIYc/3T5
HWepGBCOYjwQ6eCLDE7bVW0+6uDDzRtL7c7l8NBXo90rB7HdUeM25yk6ry0M1RroYeEYi5DG/r5x
QwlJ57I0MIwILS7pKQnvheZte5M4EOwogtbpOfELQJRQYK/VV6XTnWZ0tkFWAqVPzUtFxuSvYkDj
9ftCfPDiIfmFPpEJ7SIfZmlnH8TCbL5itbVl/BDO+kPi8BqNL53Hd1DG7EehNPp+AGgFzmZ0hDs9
L0Zfea0CwlRBY4K6sYRb6/u6KlCChhEUcOzKzR+pB90RL97lB3JKD41uFXa+V/JnY1fad71FTvGO
nHiy6Ze+/vsvYJxwpgp6Lkb4BQa1SuGgyS5VKF4jz9s7uAKDDoNZngC0APOp/r5QHK+Mki7CArsn
jRyVwTPEx07iHOTLWXYVDUWwELBti2B6+3yXLzyV2MikytIMuQYru0+eJYqZvViykbC3oqto5zup
pUD68UzdwMseuCKWn374e3z9HZ85cFU6yQ1BCGJ3V5MH+V5PfZOuMd6ECUHz/NvY/fy9/VlXLoZv
gGyk3Ymg941NAPo/NAlCt3byTI+SRVzt3A2e9BFbvcWBvHTLKJRCcRFPZDhNjRWXjsVRqDXMOSM1
JjzEt9U1fYA8u36a+bWtaUd+SHbiVL6taNx3xZoVmUjJQWoSCnGQ8vxuRZow6lLiB7Ci1E/RE+3f
p2J33U9Cc5BEn0fVtrbQJdr8axbGlBhaPAmKkNh5BA5xtfw55OmjHLyZk7wf24/tz7riR000K2Ke
BnHrLGj8HSyOy9CvKmwkKQJ7EH8OEPXVy4dtkBWPhi4OeBodPDKSxlY/B2loC4NAUmmAXKZmIUY3
7hACmhyrXINBAzPuVAMSD8rFNkVmhuH+HslTlHAhGlaavLTAyk0K4QAZVygEjS7fF2NIMqmatZDR
0pZMr2Hdg7PyAF2QQvJ0WUa5lTdZBTUy7ABztuGpUTeG4qgMP8P46nASMhIG+awebDYTWsD80c58
0b+FMDjswwhRW7BCrUSPuYkOZdKHPYYvTKReUAwQKoxVygIm6XoBNdBoavpD3wvqc+Y3iOIxhFru
41JJJocqCETETG/DXdeniuRQBCWnpu67E8r79XUljUF3LI1IvdUnHR57GidPbsfwqMuZ+EMeC/M4
RGZz6GDA4HaTMsQ06qRKaNpDrRac+AHRPzKxGLxJNcf3SBi1u6LxQc0KSa+XMjG7o0qSwdOAcVea
ULAs81wOnWwg9EpNdf2VVmG1k5MxlKyh69vRkQIByg2RSZ1JTJvAHmuR/kS8GjeeHEjFodMnRDx1
b2S3fV630xFyc71/S6CqfhNDboLaPVEIeNvysDgYWjg+l10dekZESWAVUis7aAvQd2GkTCCmMoty
dAJwZfXWJIfCTSrn4mtSTf4d2qAiCEkZoMaYWfkdoxz7+oqq6MFBgS7MwQqTFFfYRiVwFZKMf+RK
BlfJhJbGx6iTSxQUNFH08qaJPhrI2soeOIxzpMUNo0tQgAi6V1nt27diCkBGQEMzfpeCWnHroFMH
CxJXygnsD6gztrovcPzumoMw8N7Eo1oB4Tibn4rQUZlhkAsp5bxxZOOZZJhL4/FlrYKgGwaxIrCg
TPbdC6lGGoGTCD0pgnlHGy/tHI3Xy7ziw5FZ/YJgAg4CmWfdBy0X0v8/Ek134g566XmP/pf/makF
U5BLJMalikVXlL2AxTTjXqqvGkTbPALRlSvis/EPn0tHloNtgIjoKFME37NeXO5lUELKdvpDOGWu
6ku7bd99mVNDUVYU0aMJlgc4cObuiwATog0cWfBsstUBhQyh3U2xuIva0vZp9icWeJn3z1QQ6/I0
RFNoSCWz1TGYNKuqMJgl+IQHlGzy02thG5OVndXHx+CaHiNbf9CuE7dyutvsPXRNhK8ySCc4lr92
naAEqIHrD5Qg6K/8bpSaHxjqPKNuK4mnQ1C4G7j1mjWjXEIwVz20n4fCbAFBfA+EEvJ5tN9RWTUs
+ZbkjnJXHaJTbZEDL1HKW9psX4sQo8xTo2h74AboyhbS0erzw7bZ8BCYFHM7Sp06ft6U8K9NdD3I
d9sAayEoQjHEY5KBxmzIDnxfQwvSmCJvR8TchSz8MKhhvOVhgLJaZYL13iITWpkzEFXiFsp0zNS2
oR/JTpvI2e86UGLYb9Qcy6inlbP9y9aWvgxDmPOfBv7QB7MEbt89CXgK6CGnP3HNapYA8w9Y7J5Z
t0khV9BVrHr5OZHzXUUwTzeWV7nMQeL5GcZpDoWYJaOAqqZfRvs+OOQpqgOt04rnMNxvfzUeFPPV
BskIaOKjBF0MvtPqkTNiTK94VsXKyUE/tQ225tQMdK0i6QIFeYltkauCgnYNgf/sS3CaRlaJGWV1
T2rF0oZDH/NuhLUNW8IxG9ZIiTrmAuDGDH1c1BnFD59aNH3eXtVK+dc0TdSR0DmAxAumob8bBiVa
HfYlpD07t3ONPXn4g+6gX3CdGPhHN56yE/f9Eao2rz1xeCWetSt8btVGMwtmPS7kAPVu6LRUA3Yo
tBZEK010AEoTT8yGg8K+O8c8EHWojaAqEuaWGd7q6r3OY9tb263FStjkSDbVU5WMWImGudtdryQ1
Wj+k84QefDQM+fHD9q7x4JgzFo1qlTYp4BTlV2r8yhHplxhcC+OXbZy1JAGamf/dIbbSE1eZKQnz
Kyz6SR5F5Bqt6YSkGS6Bk+GiVYFa5rXpRe8c2Jnikb3MTVyfuM7R96qxLS01XEjtdxKKcrgJMs0m
2n0nP0hgtA0iDFN67cjvWVs733NjtTZnCmSZHU4goRT2QaHimxZ5aZeTciy67qHry8yV6muK9iGB
cPph1/wXhmh0LFEkBppvv589RPS9YvQyYhbIGriCcquBz9Qyo1w8lGb1qpsGr0tqFRF1/LlJCqQY
7Big3rVqUyWIM4sxNdDpJUXTPukj6Yec+EJoV2rlp7ts6DJOVWDlfoPkCNi+wMOB5xF78WKL80Tv
UbHOQ+1QdGfDr3bbNrNyyokkooYH3QR0YKjMXSCg7mmqHcp4YpJkrjaJIXSYmwE6psafbaSV8idI
+lBtgmnKSIeyGd4o+z/SvmtpUlzp9omIAAECbjHlPu+/7huiLR6EN0//L/XZe0+hIkrRc3q6ryai
FnKpVObKlcOMZsgzWKbdfgzQJ++bM/ilm6InveyRs3EA11jcEpzd2woElUjcAAua7sV9cWf/jHfU
73dkRx682I3v1O+qZK02IthrTGFbalU9kxGHzauC+FXdVy5eb37mJZ5+F9937gkkfMmMXi7eGlHw
/BRVg5x8v4CqB+7wD/U9i7zOnY+zi3bLQfiiefmpP8qKbi/PwhpUcAbHllRo0cqH6bwsyg1knUfq
6R3SQ1CkkwyQ7761QVthiUJwVTGYtJuApZRuG6gYmGd5xkt5k/qP1lP7EvnXATcn1MKBQ5oeSVFD
eByj322J/I5aek0/ewssTGq81pNs3S5RYKQRBaQoGoDFNIQZXJhDkd+Fj5JWyDigGzLC/6QOrg/l
z3Fazx0eVARNPKDjgIaC4h0ELyGKCx29uRGzmQPjLvbJUffLG3QLgd7ZAhWT2J88hDRQgeiXe//b
ybOD0/WP2IrWrz5CcMcSCy3eDRUvh3mP0huEq787N6Hf3iXH6ujc2W79M/t1S9zsgfn283XsLdt5
Pn6+CmcmAF0g4yZrMH6Tzu6k6q4+SvzoP1N4bYoFK6PXjT3YGkaH5x0EGI2vX9Md/fLDPNkPoAO6
9Km7Tb4WT9Vrd798h+B6ZHhaEH67Ps7L87heZ8HsWAvEtFQdH9HAA00fU3Wn6YeiuK1m6RtaNqWC
vYlytQShAFCWm39BQJROLvtevN0O78pv+2Cgm0pgSe76TUgDxU0IjYD2+MfQn61iVk7lbM+IicVa
5Fq947H4x/X5I5sTeAYhrmKSqKWCqKZX5b72gMaFxb7zFdd6eEXfoB+qG/+mrx+Ni0rrJij2tT8y
uMNuD/eN3vc3qSwKuOGk4lEBWh8hvB26aIOyMbWYznSwhLQTGU+lEcz278qURbs3hs3p1ng98CQP
/hOskJkX/ZzwwFaXJtXO6aPhUKI5wOJapUkj33Ji+y5Ri/g+cuK+8puqqO/HMc9fkkVPTnlBimof
Nhpqp+sa2q2EhvkLARnjlqTTNLvEmOoDBdE0+dqOYxu6aZUqSUCTZCaIryfmS+4oKfi5LaHHtG3R
2UjJNUWmZsJHsT6iGJ+lw2lDfSEeTIJ/E85ZFDagoCCyZKrBPJahZ7Stchw7Dlh3c0DIaOzNuR/3
kKS3JTfYhXeMSwR/4VxxwfSLfo3xkrBi4D6BafxMlZuMuUpYufHk6epdmi8Sh+DiYlmhoT/Q2uSF
Wj2nhHF/oKxOSdUeGObdcn5dPzAX50VAES7JYWn63OBjmqfeQ4Png9Zbd2XyAnFRD6kK/zraRuk1
n0Kbh+V1eMHibZlD9bnqVdzJZmy78eKp6pNpQGjEerXp93T08mp2E+OzCh/6UmLgL47in5H+D9oU
5rOdFDOD8YHHWk+7keyKvvcLaIEl2atkkPyXVtuUI4E2YmPRkO4VQ/9WMylLQ4BUVO9xuGtmj0R3
yKC4mn4Cg91avGWQDO6S4iZgCtbcWiAnqVXA5DXtmbXLVcNTwls73SnmDa33SxhQxU+kIrQXTp2A
KxieZLCVPteAi2JQr3GOTXdv0oNieN14W/SoEev8MN/huYqyzZDKzsjmmuJtjpyljiS3mLnU2nTO
nMIosW+aNwgyPCXj6I3xe67IdG83T+MZknCvdNOQq9MIpCrMfRbHvj4kO6aUwfW9szUg/oSDdCxa
BODtvz70lTZMSkI0DEhB6gDi2pFrR4UWlIbxNdN6SfHiJhquJyit458hblS7bgpNUdH4XiGlN4XQ
O+nQPV6pn0Kjl9jOrfnjN+F/oYT9qSO7GOlIOyLMVTR+pnemm6NNp8+oub8+hZfPRWzJcyhhDi2z
jIehAFRVohvIV+I8Unbf17cx+4F8rb58VbV3LTyQ4aPKnrUJJXmSL9iyqWcfIAbbygn0tM7GB/TV
z6I4qfatBikSmzwWiYzdwadNNDXnUKL5rkOjdaKo8trF+p3F7xmeyBUdfIbkks3i3WD8faM/zK7D
dycYrSacuPUOVVKqZO0QYiFL8+i0/Rva1fr1EP6bg3AGQ9Ywuh3niYZOmt48JjddZewWQCSTeWgK
IqH5bcwhKghQdQ/iJ6Uo1lxDKUn+n+WynLEN8tBwfHT9Q2ObyHpMOwXNUBq04QbJtvnbR42tmSrK
sOHJAJ86/MycucMl62lcFHGFTEyiPOt9YXkFuAiS3XjhNAHFQIANzB8LoSexcfpSo19DoQ8VGm68
U8iIQWwenRXCr7YzuyBfu5qsXOYyDQlE5AhQ+GaiDATRxPW46gqN45parbzEZq6O0vK8H9x+sdDf
EmHM0Tw4ZAkSYriZqRz1XnMtKwrMLtl3S+o20XiflKhOomOwUOtVrSChZOf73Ml2qZP5rHS8jMiq
MzcsIT7ZgRGEDCrn2qw/eZ7GvJ6YBgZf2/oshDeSunn6s+ierhunrb0GBjpyDBB3wIOAm46zJbeG
UkmywajQknZvEkTm4mM0vpIMjLfuYOEc///BCVa30ppFtRYOF71VTuxqzn06PMThWzkObtFJPNbL
oCBfeArpCp7I0DUqzGLB6mRqVVp50ejnttsgcJ1mmt+S98R2W/O4VHdVKAHdWjnorYNhwU0Susyt
ZzQivTnF+Vh5Q+N3eGiV+a9yfh1VWZfJDaMODv8/OIJBigpnpLWGY2Tah8E5UeqaaJStLV7OZK+5
yxQt5hGWFSoqkJrEe0OYxzmamsZIgGVpj5PxqEwe0dEkNvF4NxTT2VmaX7FdA5pWqu/t4df1TbO5
jHixgviJOl409RA2aUGtlBbz9GeTduqPrP5qmehLCE0tT8XTden3+SQ5FxeRAT7iM0hho8ZdOJUt
xSrSFp0TFuel0GWFkJsLeAYhuAUx1efRHACh1PFtbTY7Jap3Q5PcmVn+McSzLFrGN55wNZ8PSWRa
E5q3zO4wi1Y9/mziBwvtD/M4enCa8cT0/kWJ7J0zVG5nfLa2zDHeemit0IVj4VQO+k87GG3cHrM6
qNPJHdmz0v8Mo3c7vq3Yi2YHjf6KfkGS3bPxIlghCwclUQhBlAfITZ36SoNsWRffmjR9aGj11jLo
pI3Psx7vlWjws/Rl1t81qe7R1nNo9RH8I8/sbKbTuYLIVwUJ8p95+NTXo985XpE+QDk+H47lgrfY
RyujOW7aIp5DhikC9Ue8aqHNp06lAdRY88vuxWofw3GXls/XZ3jrDkEJ4n9RDOEhm6VhXykmUEwD
d3qP23W3aAdifiWcsyd5zG54D1QFuVLnlVMothBOTWLNpaGpMEWO/aaU2Z6y99lRXhq1dJWK3qYm
uNJmLCnYkoCKT3UDum3K2AF0qFCH9maGNykelGgCTtRb9FFwqSywxA2qcFYhVcC74tjE5PpL6+2C
7IETkQYeC7Q6WEdc0hxnafuijd2xAhEOhlnQIux0gCzTY8eV5xy03YMPJmsuJRuMsPcTxdYqi3Ec
+zuYtqDTIZ/autc34YY1pSp6SPM3KoQmxK1e1qgozyw4TMijGvm7UwVoDD+bqZsy2eJszptu6Lje
EUzBy3i9OA5BuUOlAoqFD8vwqx5frOjFlGnhb5wqDOgfFH5DnVmMJStHM1eAolj7ekADJjugYVD3
XyK99kZZ99atOxacQMhiGhR3EtpAreEae45awuGsAnoj30cUJYKURM0nazloYzD2e0W2L7aWTMMc
IjqMTDsiJmtIs7JtI+fOIMqK/QTNchwrqKL7xr6tjcS/vj22TjCK5XGUQOrk7P81lt3GFQltYFVF
7FbZ0dHe4urTRl9Os/uxgIELC3wdcWuXYHuAQgqHCbRDYULnmuZROgIRrGs0bUNjJyO61VAwS/K/
piWBkH8GJb7vwffMzDrjUMroQXXtoJAP3VzcpbIfrw9qo2kXh8ITygGZEkqqgivWopqZTZFZQRe2
yX+WYVR9t5mmfI6kZS+tRUIzmKs8uhnNOL/Nl8W6pTMpur2mOfGxVhjed8RYKu0RDHsNMtJLXA++
qqNB8fUP3To98N8gagiOPwqJhdln5jS1/WxV8FBzbOQdbR9NNFvKoZSgV7E7Nl+u423tZTBGQKPg
ySSQHdb7K6I9G1gLvLir3awCO/zLBHecqo92Ekv28ubYKEX+hiBqDc7kGguNI6pe52NbIEn6MZEY
aQaL3TURQ43qwu6zvEoOGLyMgrARRrZQeYjOhCiMchBsWeOGDEJqYwa2MKu+EOOOOLlv0idGngiZ
/Hg6tUYwNRLQjbGuMPkpO7OChrU0g2G3zEN/QnfJF7+Yv/GAnZnnbge+a5cPMn+RG1bh7l1BCtM7
zWM0WQaHbAK1gtj+HrrqGThjmnVgGorC2dGJ7hCU6epdyZ6Y8359K20PGWqLGtLrcBqFrYt7HrJ/
eQ9VBfWOVVDsfbbR7EdfghFB7WiWmKmt4Iil6Si04VnBSysc53qdIKzLIK9Dw3e7VOdnKzK0lyWZ
iObpQ959GameHYhRmL9rs3e+OVM8BO0AxQt3okN/RHmE+Qk7jm+DVpr9bKeZme2VyhhHn9ZDHAfN
QLMPM1Ymv6B666dKo/2OFh1RLE2LtH/zXMUK/m8GRXctQ7kVCzVs1FQFH5QcKud+Ho597Smo7OtR
axzSdwbxAiRE6M+pMSRTunWXrvCFy6ZSbWgWRVjBaDmmmWckHyz1ItWbk7dYP0zmJ4tSCeaGj7WC
FOzPmMD7J3zTEPIUD7/U5d7of1/fl3zfXZ6Lf2ZVuK7ZMOTLpGJW49jAFQr9Qm3HxcCdAmrifsM3
a3AdccOoQhOSaxLbCD8gQb8+/MqoOeOiL8xbnNNs++pgu07zPQn3lnTNtqAQTdHAJIZaDCLKayin
KVCOFYFFPClfq9I3l8m1s0AnhTstsqKPDc8A1V+oYIGXqjkXESKjg3we5OuY1xXI+JW38PSDNP0x
1Ifr07e1D1FZhJcZzDWvZREsmTaoNBxyjXlGb4L7XVpGDx5JbsSQMuiqxZ1blcTu5KjlLVXsbvSL
FCVjfh1Nxd/yz5FjPf8SbvPOzHibd4Y66CpI2vH01C4/quSzQ85xzpB1WWQqaJvzCwkm8A6gAnuh
xwu6eNSkPYadL23lhhY05ahWflaO9ankFvOuz/LWydMgLUTAd0BcW5zkIYpDG+Q0HIsaNWwR1Heg
qxBCSPs6zMYG5TwK3sSR3wzio0M1VLvTlowhn4opC12VvCB/6mTf9VHiOm2dcyhi6dCVwruWiKSG
oUQRnZEUzLOhS1K+MzB91PYEJd1CmfZFFR9h/a+PbSs6wjVuobkCuWYLMb719rCVpmFoboM7SP2t
Znt4667WJy6kG4YJzdqcL1X1HunvaSkRsPuTUBRt2hmwJYQuJtZnaqcD2FAGr+6hgaH4qfNoht8I
mlfX4y4JT069N5cD+qu1xmNjfSbRl6W6b2Wb9pLgifqX808RjN3UzcXQU3yKgg6qJs7lqGkuKXxT
/ZZakLBuDqS4jRYfOvCRAkq7F5bTv7hEEFIxuF42RfpH+ARLD/XI0Gv8tO0EqfkQxxBIq75IFnvL
jSR4sUBkx4LHKIpKEKsjBfoLMW9AomXc5eRbWOxtvpGbXTqfmnTwKCin11E3bAKvQMMtosN1hYjA
eoepiQW/vUprtJ8uPmzWDQeS2E0QLyx7GsK5OV6H2zAKKHBHCaSKs2pCNHsNF0dDYtdOVqPN0WK7
fZ2VQaiRzJ06Qya3ujUyJOvAxDTBkkfzhzVUkkeDE6tN7Wk628dNGaAjw3FKrEPXt5LjsuEZg9IA
RX282nkdMx/1mRXvxxFJxxZQdtodCmvax1YredtsTRxk85D4xPWIp6awBcNYUWuql7WXdngmD1H7
04qV3ifL3xPGEUODJhzmDLaTE2bXg6kRdGOsGWtwX0rPUPsbECoCZ4BWp2rt1a65z0h90jK200L7
5/XdsWXvQD3mbTrQcBuipMJEImvTp7G11B4J56ALl6Dq8qNWDDtaN3cjjfHAaN0C7TCLwtyXcyxr
jLVxmfBFRPAKbHlUkghjb/qy02tdrT02gmWZT2iNpY/DPdI8cWCkChrsWr2s7d/Fyhr83FkEzcph
XiAuuZ7vAlooScagJ5gQUu86K4s+7VlnaBrcyPoqbUKhtAEMHOjyX/RVmpxUS8sUwoLI886upZXJ
MWYU+b9hkvEdtqBAM8RZRwkFQXnpelQp05UKbUigtj2z9qayKXsiaWcjKKKjLP/6ttlQe+EhF0Q5
MY3crAhTOCVdP7asBqfaK1+dh+ow+abmw6dL3DZ1s9sugJrBbbS3fTPIA7BmP8q9rJh2Y8CrbxA8
OS3ruzEa8Q1Demua77H1BYFKyUBlGMKkzpka9ZUNjKV8CPsHVPKnycv1ubwwZWDknE2lyP1vpqVF
OwJAGMu807T8gKaCElO2BQFzaThI4aO3hsg6sEDOqo0QEEpq7RJqQbogk4ziMjGLYZxj8MvhzCIP
CMKVnQKMOsjjIH0s3uxb9UiiQDs5ezhRDNoEksWRDUvYhG1ixShkB2S+oKK5gJq9JORz6ZQJgxK2
WASTiXwSEJpb6yX2SIO2i+YznHi32I0+5BM9+8E6lZ4qi/zwH155gwKwsO/wOEgQ22hKz37KHwcf
pW72F/OGoA+CfbTQdq7YOe/a+3AXSkuKNpERd6dIaPE2SvxEnK0jNYeuS9B40aNV4hrla/oJSSzU
sPoUQiHT9+t7nw/jYph4FYKvjJvPEWk+MC9O3jcd+GjawzwMrjZFvgrRGOrb4X4O6V7KVdg60Nio
Nt5HcPjgO6yHh8uucliFe7ZEnYI6nYr0G7qyXB/VhR/EF+8Mg+/bsyls9EZBbBYYqOZJfg/thxr5
aSw7cBfOK5f0xVsavgnqjS9yP63Z8YQdugyEb+qJvVC+Lciutl0Uofxt0lGAEgYUjyScGgVBv8K8
UUD/KeIXCupu7LgaRZdxr14k7t3GDOJooezP5BxavDHXM4iiX4cirFd4jD3UOpQbDbROn/cGU/5+
qaCuhT4qCDtSnajCOYsIra0yG6BfDD3tOYHc1JLcxxBJa436+fqu2LBW51B/QiRnuyJkRqUuHaBm
WrtTWz7MPftyHWJjc2NHoAEaeHO6c0Ehr40CBQgMEOMQ+UWoP2YgcceZrAvslq1HWo63nYHDaGJU
6+Xp0URkjPIZcobjrl+ek/xGSd8jcjQN307QnqW+WSZvTO9Zjv46r9fH+IdzKNgMhKuwVsiloKuW
yAOmnWllcYiOg+RpnHnL5lv7GGT7bI8yxNmdd86TgqIrCOr07puyl/EYtlaRMxgsnHBkIET+kaoo
1pBkJuRgiwgKcDgSye76ALcWEVxEJNzBPLbBgVxPrtmbVUhRB+Ml7N2sTgt5krqKly98eMBQnUIo
Dozqy+c1CFQzLTSKQirzJht9xy13gzs9JXfLE5JUtbL7Rg6yGCDZOtTQfUGyGmkpUC6FQ70ws+rM
GgMrUDHanz7boAOTMHFR09m7hfsw+GTv3LODfh8emjmwj4UHLT/TjSC4LPuYDV0DzMDZx5D1LGdL
0bC8xcdAI0Vz3HSA+noEBYPuMd2h9kn9tJ4TL0I1T+Ld/7y+wFvO8wpbvIPsMtGyEtjDZ/Z7PkFz
Kqhd47H/8sP+uewnCOx3h/GWWm76ZO0r3rNGGuLZ3GRnw+fb/MwY9bWRsoavRRU4L/onAkyo3jX3
2HTeFCh3T+SJSajElyFgaEPCJKEcFFubh/QESFz2Y9SAuq91+zn25qC9Q5HmQ9sG2eMkAdsYHi8p
Q/CaK1KiM94aa46yqlkaBkOYHdRCcRdEzVDlen0dN0wBhADA84AVhGstxkFts6oTZmvYQrPm9QjR
GzJawh9rItg6sDd1PJAhPXDZES8My7gtKwvyxfftPv4wRhfS4CgdeXnMPuMAjTTBMJHRV7aOxgqU
n+OzvUGUuCjtAqDgx+yjAzjG8H8P7Rf2Yd2RA3kAk6XZxXfFjQbrJ/E0/mTDL0YM244aNqjiwf9b
g1vOMrGwsKGS74f7+i492ifoBE/fySPcwqfyPfHNY/Il+0he0n0nuT43DBRFEAJaf9C2BbQQgi1q
rdHjMIZvWN6F8X1S31nO75Ec/nrb8DgLBTeMoiJR5NTbWVKimXmGp3P9rhmfNP/7vY84AwIqqCTV
LkMOZdt3c2aUpcd6EGcyn5QPei/xz/gqCKuE9wEoQQhsgDsvRskJKgEoVI7w2NP2WvE62vvK+jDo
UTWfQzN3wXGXPPUuDjSqAQADBgUnVGGF1ttCVUN1gWsGoZEuc7XZZ1rpWsn++srIQITXXs2gzRtO
ADFDNL1C/aJe7lvZ8lxYDV7XYMBzweMDWmSia6tq40SnKUNRPDiJse6PyHdfH8bFNv6DAAzIOxIE
t4V7tusZSwYC/c2pdvyy9m3nWQOhTpW83TZmC3YP9VgmQeASyszrJQmrhsF7ZtCkqzsXJQLuOH9E
f+0MmRAiASMHNEtIaYA4ugZR2io2GzT/hDCI/qT36NJSansSSd75W0M5RxGcgTkfwz5FfhJtWqF4
qKp7LekfdEumAr4Jo2O+UOxlIPgo2LZhQiiSLhDZGnLztpv0OwtKxaTo/34bo4gClozrc6uI+Kzn
bF4UQhsT5MMW4lMw41atu1Avvb7JLsIEWBiKs2hRaKmAhCNeElVdIo5J0XrBNHejkwTVMqMlIhf/
SdFPavTjWBbvuzA6AqRgA1Kb1dbUIXtcJIZXqUHCvkVh52cT4hSQJ272ZiK5jfgvrswcYmUI2+Ly
hUwvuGbCFreWijKTa+nZdgtXAg7ZyAIzY3u62M9DWEhuhstgPMfjGmIa4TJ04tUQh3of9gWXeYP+
TZ8HjELhc1+lXmW9ZdCA1p7i+NOJTteXcmuUIAciBYDQMUq9hDOGu2RMigYhJr05RTHE0ri63k07
OW4lYzRtmCZkFnlBikHQutQRd02Z5UtdAQpX/7HQw9s+z3q8F3/3jqycaAuK19ogd4NbAzon61Ng
lFWLmgbsFpMOqttqrL+z47m7ZW2tuF00/wtLhZ67KAlBtgiaxOINNRK71UJUNngNoQGyPK6NLoDQ
jv77tUI3Et5rCWHcC8fWgdIrdg/K/Csts/zMiixQ0cqnRMtBhCkrNFovP/8NIpTqdQexGBQCruex
tpohb2qI6NmD+Sufpz1By/olalo3tbNdS0vJTb+1G9H55H94wsukncAHsWLgsSL5rcad15bTaYI0
VKvUT7SRSe9s2GTrHE444jO86zrPMKF2OaJo+RXMil2VBNfncBMEPh+EraB6C2uynsOymh0bGoS4
kTNyrPWnbjADyH9L9sbmjj9DEWYuKvomS7nczhSTndqEn31X3+nLjyhpHv9+PEgxce1yODPIOK3H
oy9zmi7pDEs8POejg/aaihvLjO/GDYOYHNhJ+ANRC/HqN1JjbkKFaxOpmh+rH2ryESK3VIbtU518
K6yn62PahIPiPtfhRjWbLoxpnmJICfMe1u3CTlZ2m+s/kZIN6C8GkcpBf7mOtuEFWqg5hRMAxwaz
KNjcRh17tQWNzcsc54eS24FeJpJ3wNZ2gHumI9ANN80SI1U4RKpBWthaPF6Pal/6/Th/RSQXnSZN
yT25tb/hP6GGFhR6MOiFQ5RoUPIuLSjLpFCIRKf7XD20JJcYhsugFW7HcxTh8qBgApVOjQF1uVH8
VBaTnsJJbx4rMsxvmrJY6ABO2R7CMjlCklZ7kzJkCN2ySZ0H4ozDCy0CMg7Hv19JTLGDFytYFlC8
X5+FPocOSc57kmtO+Kgn7HGq364jbC4kelLrMCCQ6xKLE0hkls7ccASwSZPToBZaup90rY5RUQJ+
UBcPsvjQFiTCDeBW2AhuYAutB4VaHD1sTRjhJC8+R/VjyfQnxiUeEFzeXR/d1t5BMgbBEdxm0M0T
bKNVD6Duo+8DytHMzGWm8dvpihOC3LXEPG4dOaTHMX8WEtYgdKzHlHR6WS28Kxn0gL5UNUp+wVyX
DOYyyCXsUQHESWYzjClOglIfwnzco6kWXbzIjF2a+lWte0a8l9bWbZkuqCjB70BJKioNBGOiKVFj
LSYKfFnTHROqH5ekvw3z6TDDLodNf8qMxr++ajJIYYMMFZ3DMgJk09Qo06TuZP/o0JMkCgOovJXJ
vzDOeCyDgs5fzIiMr9dumOfBiLj+eVcm+95SP0uVnSqGtJpF7ro58ZXCCq6PcOsIgH7Gu7wgWYhC
vzVkXC+TmaJnk2chh2Is6m4uyhujQqjcNiXRlE2/H8aDXwYAxL81FrFAU696nAH050N75dE14CtY
0S7NfkyWq+j3dfhikZ1hSUzq1tlD5BLOOBeuuCgMiiHPt2QGl+BqLVcri0fIQO9C0B2vTyXf9OIz
6gxGLApqUdCFUnTAqE0URN27grhzXe1iiC0MqeQq2lo2sNywXsiMoiJF2CmRqWgpybmDPEEPuQVh
yqlHy1M6MPxnJ9tfH9nmeT83lMIuiZzBBucGq0V7/T5pnivbqlB0M+5zM9qRJf8yLeZnUzykVNaB
a3OgJrSmQR1zVHzDes+kKB4YQbjgXGporefErVI02zCIW1DJ+3BzkHjrI8SDk4dKVwHKrpR5GReQ
mGjX2dqpc/Qov4OzySbXMEYH3SyGtLVdOpLsHpTy+JnEpL+x0fdCEqe5HDOecziM+BKEUFA8tx6z
qY/myOAFeIjfBiN157DyI8jllLI64ssdCyAbMXcDopKofRWA9GE0e91BfDNsb0v6dSog1FEe8FQF
j0ZyOPhPrQ/HGoqP+SzabmoO0ycDUNrcuK0TOBXcKJkLIQMRrqXBNNta4wSgIgyi9rujDBAYkThC
WxhgcMCQIF5CYcrWA0HLlEadIpAEMjSvofkAWma+0xVZkGQDBuqIuATQOglegxh6njXcsOyPqlZr
fXNUY2+FOHIRiySGRIIj8rF1Bas46ijMgd6DGzNl1ypTEJqyXhibMKhk4fYXN42o0aE4EAtua4pZ
m8PBU+0KhSW0Kt2uD//+GGugioBJj+AKCvbEF05UNzjDOcTrEvS3KuwAhQFZemdXiW83XykUkWw0
1llkMo+XngJPcuAlhyAuSgZE/jFN2jgNE6Citdcra5p3wnCxqcjMq2ikY6InVRE5wXWzvGEneGco
0IM5jwld4dZbcdCjNO+XpEL/HHU36N/zedwvcE9mc9xdR+K/JJzecyRxl4RJFbXTBKTOfkNXDtw6
gYLC02X6ahLc5kEtSx/IAIULJ++qEEKPAIzbmnPWDes+HXeUfCSWHbTKpyXra7A5l4RzrdHS6/JC
7VGpY05tVqFFOdgV8dNEZl9Ff3RZ1+CtfQIa2H9wEGRfr1lTMZWFFANLNR0x3Q/DWbww9RTzs3A+
bKX6a7MLCgdIFkhdWOgvL/oJZsJ620Gm08ua7g2hGfQhJalf6myUeMqbtyck43kyhvNGRPJlampx
btdwJBFROek2ZOuyqA7CNv4aDuPPxSHvkC/2SFU+aoisXd+el5OKhw4PuOLpiJS7yGFHNWQ0qFGO
8sMifRw02ElTe1CqxstQxs8Wy3IHU5EEhy43DDBB6YPbrBmoqhB2qJ3WNhtVYKIEsKcqpBbftCTz
5+j7vxjbGQ5Zb5jQrNsh1YFjh6N/V/pVGXlO/ahkO5tI7MnmNIJyhOcH4uTIEK+hLKXPet2E7H+F
dFcE3VyEXWv0LGm0g2nc2LnkPbAJx98DmEMEiURSWmiywtQm1N/0apQc6oVqeE6muTsX1XzvFA66
MSbhHcvRfe36lF5eRlg6JDqQfeClIqLooV4TmJYZ9TCseOBxHJCRVZkQ/+bgzjD4/z/zd9Ks1EN1
BMaUWt+7IbsJE4g32VBxd+jRihtXV2RK7luQFjimvN8YSsZFz2Qoxtpe+hgC7tqronhO9MVaju34
WoyQQ5A1Bbs00EiHnoHxMMTZ+KqehLGVJsyzstSLh59GCr6kFruq/g3Sm2443iSmpKRxa9m4eCsX
XlCxdsL2ZHEyqCmHVLRlN2ndaemSXT9SyV13KZyEsAnSvZwcgYlEgnk9tKWvZ7gqqC8kIzo66i9R
4g02nnE7w/RJ9ENH+Kb4pYDyX0yS2M3WpCL1j+cOOK8IAwj+a6qmUDxgOOvqNKGhWxIUyZtqvff0
FFnPpQ5hx/T1+lHYsmJ/3o8gyXEqEf+is2WkfRSlrYI51WLy0lfaqS9IEJuT16AL4nWojRsC88qv
1v+HJRaJ2yhiN8oM82pkP2PoDRfg/XhQk3troiRIyupIuql2VeY82Gr0fh388qXDscFh4qW5YMAK
XnvZx0PbqyjmdHKQ2cNnSMq4pZq7jhJ5JZMYNhmYcDaWZTCnFIVM3qD/cKI96XI/Tz/qOpig8XJ9
XPyn1o7Zelz8zJytX7O0WdZYHEp7J/k33Lj/4vcR96V4JUKHTmSzRWoX2czB77dO8aLFw3dSKP6/
gUDHOlA1VaTehC3I1EZ3qhqbHiSeHHk2FS2lriP8ibxczBLI3f+BECMzJVMLNc9QYGs9VInHbqdj
tp8f609jR1+o+439hox/UAVtYO+V0dWP1+E37RaeI6j9Ahf/IvG8hN0wph2uVUvtPLNEETj4KjL5
5y3jz8U2/wsiuAnIXup2MwJEd95q61jkqOCz4YvpXjE9FD+uj2hz152BCacJMae5NkuAkUlxNbzk
jb+uXeM2GKkjdHeHq4yY3XpfK2WJ+tGGMXQB1ahb42nlRfmblraS/b25NvCMscNBzMTrbY0DIjkO
K7pOgvoQj3vVLEHTHOLS17RWVhC7uUIOaBYwtHAaxdeaoqYZmLgwf47aBB09peD4db9Mlrlq+aqH
z3+/RPwpg7QGXsMo814PzFlATCktbHk2f3QtuGq9JO+2NXP/ACBPvwaY68UuchsAdPxmYRC1dYpl
V4YMQ1idmBpVW6bAmOnOSZ908x6O9vV52roAz4chnBum9irrW0CMw22cIkJ8ZL0vJZvKBiIcGBNt
aEivA6XR211RZ7u5c6C+2gTXB7N18SA1BxceReXoF8Y/4+w2sBTidCM3ArzeE+r6zluG7hYZ/VE6
v68jbQ7oDIlP6xlS6vQzXGsgMXAIKfgfBd3nrcTh20iFQk/qDEXwh2oyZzMbMW1DsjyZtuKONa5t
SCtSI3sbtM6PnQ4LN3tJQn0DVSduWSW7PE/vm3qSfYxscgWPPkef5NLgygX9SXlwXuYn1KuhYsfV
LNfZq8fwMPtlkL7ZH7KmE5uO0/k0CGd5NsyWzCkme7Kd9xFh9mSpdjnCnFYVnybDgDpyvF9G4seF
TMh8y2idQdvCKY/xxu0N8n+kfddu5DrT7RMJUA63lNTq6JxvhLG9t3LOevqzOAf/ZzVbaGJmA75r
wKUii8VihbWgdBCdxvGzwvN+cEe0tYM4Wnq8blMrsvB2weMFVyQyd+x7sDf9UClqwN0EwAvL2q+h
MLG5tjZ4ar/n8rKsrSrEYRgcc1HIf7Ndb2k1xJYOLmPbDIUbVUJYCkRBUJvaLebZEuQsplB3J7Eh
4DvaXtd05fSciWZOT6rWbVOn0DSTTnHpptVL7nNErFgrRGCmDCAFaGhi21ZzvfSjUQCmVlzdx50j
qG5sbfz+0CqcfOuqLhgQQn8HyGcwsXTuCfopkbTIwDL2+lae9mHxEvMQSFd1WYhg4ulU0IPEjyAi
j9y4O1XIHyFJPY9bi9flsHIbyHTa6f+UYRzoXA/WmJTYGBQIs2g/lR9jcN/Hn9e3n55XJhxF6z/C
abxGMCXCPmTTTOgbOZlx56QELLeWnf9S3A68Wbw2urWnrIwOeXTHArmOkpOdb04S6XpahNS2T9M+
eJhuIm/6EnbBLoO0jlNKWHPXS2nsiLeBkVMRcBKAATqGXnwsj+EmOmE8ehN4s6d5NXeSYSUOxUAo
irqUhxAIiYx6RpLX4WxAPQvDGj2QBlseJ9iadf9IuEjXJjLmkyWKbCQKdz1G8JpdxgUCpSEGaw5L
GUyUY6KlZ/B7yJjuZ2e6SXOif9futPFfww9h8xfPLTBRoZ8dtWNUOtkwFEUMuZ8p5EyQiaMTZ6gh
IwrmIcKtHaSFFLZgYJQdsKcGxO+d+tYCpFg+5PFrO3vXD9LajbGUwqyc6medEEbQJbZQuERr6HhI
QXcTv1rKTT7fXxe2Zgqg8EJDLxDEFLSdn58lszPqLKlqwE5NtYyUl94QYD+GrjGbGrkuas2uUfgF
4CMkgWSD0Uvo8OCpK7ghFBqdZm4Pk2j9xdIBphTPeuAdYuaA0UYzwz6TUQ8AiJZCWXNBhVp4MjJa
cWHdq+GnqWS760qteXETs6wYpUV7KMra5+vXIgAegDJR2tWIul9fEVl40NKAaJNAIo3zOuEJY8L6
Sqk6kBLRSDh3QWALbqt9M8ebSULfzua6XnSl2OO71Iu5AAuhNM3Eh6h+vBGnkoBQk/ixm2VO47d2
WN8JCMWvi1wzxaVI5kKsh6QHQzzi4hzEYEluvbW6fFLUkMeTu3a+YCNIzlNODMynnG9ZP+OJEgg4
xWMLZKzkpTJeLJUMxk6Ktj6Pm319Hf8njE3SFG02FYYMYWUQboc0P4ZTt8Wk0i5SgTRuzP/I+tgR
UwCL1vXVXPNVCy0vxhHEeNDjBF6k0Chy1PMYyGSOTujX4wi6HDnEIOVSEmOVnd/GaU9VHOTyVyip
NXDeNLtIpqNRjm4mKg7wM29H8x0wgk4BuHWx9OJGJq0+3MrlUzCqKDUBzwEDQteXYNWg0GsgoVSI
/ATb+pIrQqqUBs7mqAfbpoHDjtp/q7nmOJ3VU4n86+/mFjrudG5PUoNGd0WAC9XFp8Z/bJXbOvfm
72B6/Qt1ZMQiQFxCNzqb1RmsqheqGf4zAWr8hGehZcR2M31el7KqDYIOoMgBvOGiHgHu8SysVEgR
9eQe3wLO0PjBHxMnS4t9K/EuhZX2OVjPQh5jPXMxz3BlCIPxuJVJLX7P4Ucxguq5UzeoBoFmfXry
xWcD/Bl6ymsrXT0kC+GMl0tGoQeUcw+HKqYHU3vMRP8xCeeNgZW9vqyrtriQxDi3UpHAF29iWYtk
m+reFH90vCb4VWUs1IlpBx1aJxi/Vo5DrzY5lInC71pxzHwTNZ4QctlwqD1fXA0/ctgoKMBxlweK
ERtNrrQJXPT1o6ADsEMKFnUs879ZuYU45niVSZRpdQK1xCYhcwn2lsHOrL9xFQshjBVardXLUU0f
Y8NjNWzT5iEOdn9hAQsRjK2B9y4Avgb0kDQogGkfObQBE/DnQtA3hbc/PDLQGhgbCDKQzCsFhBTV
EV21NdjheL21qykGipADmBIJBHvsHFhUoupgjCKCLPOrm56C0CDotrVD9aaDXxpjIsePZvYXNSG8
K3+kUr+1yM3hgTtZmIrARYr20Fa0dYuXl105P1AIo71olMTAMtuUWaF7AL4Aflwd5edEweMrUoLP
btRIPAM5+/pGrbhZTF6CmhBznni3sHHjMOmz3jbwB4L0LYmGo0/JTsgnx9QaosRf14WtOJ8zYYx1
G2MgyeEAYRm41scasQ4ZBk55cHX1Fgox5o1JilmReqRmZgGI8vKznD4kzUBC4fu6LisB1ZkujCMd
GkFsSvwB/2987iptY7TTNrMqpzat09Qpz+hidPWYZ368JaS/L8xPn2WrHzK6X6ix6ujnyIrbiVdT
o9/OeNYz3egaL4SYZhdIZQ3dAqHYZcDNHVoeNSZPD+YYdZFajGkAPeJROfTtCDAjC4rw4DVWYuwz
TejvC01CDL0UmPeFNRie3h7NdjPWMj1P4MkAbgnHJtbXzQChGEX5Br3XubQ2kzINlI20LFQ4SnOo
Il7O6Xcp/XJr/ieCvfTSUsAoowAR2kbZDgBAUe2R5Afh+Ua8Hd6DI5rAntD+cio9301qknxm/ya8
j1iLlbCqPx/BXIVaU5t5RZO7mH/pBmJJx1GzTXCt5KQcE9JJNiqjOk/suqv6kcp4j9DqhVYqIDWt
NNIo91n2Xo7HPhxJMHKcCGcjDcaJKGOUNBVNu+roch0mzxR40cu6+/hRhn7BwjALoS/KxqIS8KA1
BzIG7hB7WUK7kJ1Y8gYePTNv9RjHEaGKOM4ZBM6VA9aWeb6LhsTuImdQOA3260f7RzXGewy5ldWZ
CEmN6E0dsnoSySVeNpSWRq6dA8Z/VCBpaLuIRmOTLcyOHr3W+UcrqaQXP/LYmWTSj951j88zCsaX
YHIKvZkq9FKkl87/4KYqeevGeA+p6oHHMOL/t1b4S5gGgA7lr22pba6rsRY3LU8vW3Vq0aXdz9S4
S4DiCObGjLdNYKeKiOLfCdRfubzXeBC2a9nrM6GMy4hqfcw6HY4Yhm7uIlcsibTND9EO/kOV7epW
eIIPyVvnurKr0QAFl0W7v7WWw0bk48sQC9goJ8rEnYJ8mCF8GSmvDWbVOv4n6SKXXUuRCMZzSJrq
hOh1Qcrmb87VQgKzhIVhdJ1I77LaTIjRf2E4KOChTq7elwsZrI81qyauFdiGlr7r1uMcgL35fkxb
x1BeEx5n9apLktEOC8IWZBLYGiE46IxKr0BSIcr3ioRqjemMzbGLbkuBc3RXj9ZCEuOSRCvuukSl
3qJ5EDVg0LtWyfNI6wbwow3jkZRAjop5gDaDgICpdwWldXPZlcqWVJJd1APGJUigoNvxJcnei94e
Os7J5n0B46CmskJs3ULLpvjWla+84xym1TtrsYqMg5pTa/azkWqYvwTDgyVhVuDO73BwnayJXZT2
7Ounl2MgLJaWNue+CrJxxKHxFiVt25/tIfgKgDnf80pRPFHM4dKHWp47idoi8pMC3a+3aHrrk73G
AwjjSWKOmJIU7WA0VNIgoE/5EAmhLTVEH79GXm/DqvfDLCjalU20rrEdK9U8tZX/m3rJfBVamQT6
Z6vdNbxu7NXTtRDDni45SpuAJgRn45duYW+Ous/pD1k17YUI5nC1Zi91Bn05DuZj2P47qbvrlsZT
gTk6WgyU/sCH35Nz0IMkABDuPMX/978JYc7PpFbm0NN1knsdUyKAp4s8JXj7T0LY2z2r67hFngDv
UtxDsezOggaQs4T8NynMcal7JVYbmi2VjOdQ/YgCUBZzWh8uES4pjN7PnpvMQQEiI0BVqCYGEHW3
Q0a02w/5Lr4176SbyolfxV3jpC1Rneb4DLbFvCLVQeC41NXDuvgG5iFQmWgANmnMNwqWrfUvEfht
6+KYREfJ4uHhr7rXhSx6BhZPAiGSw8SoICsof/kYkJqr9EWMFUBuiG5rWU5VZRtNz96v7yR3menR
WIgN/SKXcD0i7NxIR2njI7m5kd3h38yOwXe2m73i6B9qN38RN/fBZ7N/uS5/NeJYaM04j7aVdPAa
Ua2HD7V8FpR529f6JpUAzteC5CBPEt4oOf2XF2+HhUjGmRRh7w8mDXLaEjC1IbF8F3C8BJQ511Xj
OBWTcSqGntcSaBtx3qedCa644RXUTf9NBONS2npWQWGGMzKCtXx8yNNP7mTBbxqGK8vF3sKTYpSF
NUON+NjYhSc9RARdancIQuvZCQD4mgNb9lXe+A/xq/4qkmEr33S25TwrXgYA6f+2qGyVq8pNYeqC
35v3lHZ3VvOgRpzLZn3fMLBBq+l4OzD20abKUIn0REzAFA7jbeI/gzjt+satO5YfGYxtdDrQ0CUT
MqJ0eo4y0DCO6iYZfVKCjTJXeX0pq6cMDSmUqARt7CwVUlVrtZwpCDoMTBFVOljuOsrN7lTlPox3
Iq+MsZ4hQn+Fiu5ozFyxUz6ZnjfZmE3I9D40L2iQholER8zVaSS7U28aXu139UQvxDFXRe3PiTUZ
UC8S39Vpb1a7EFzT5u76nl2yxdIbaSGGuQ0AupeDeB1aCVvzfnLFU7RXCid9LT9qIu1iL94nd5rt
u9fFrprjQipzL2hJikJbDqmtckQ/ozi+hgJHM+omLo44hvaAd4HdusAoHOpU1rMARY202XfiVkrc
pgOz7eg0gacaI5mT17/QaSGQ8fp1JwuJIkCn1Jzko46Q2PY7DfVIceo5J20ldASdHWrVCpiJwfTE
uEjJz4RakUBp0/VjT8RYb7y2LBpOtLK6SQuFGJ8xm2USjzO6DjsruZ/z0I4C45COHEqPVTtfSGG8
hgwH0QQdpOipZyr7Qb3LxBuNN+3yG5nimjkwS9bqfpGMFm2hnAMnb+xUrIke3lSlOxYvoI03owNm
5yL/0DcPU2wr2sb6qxc7QPXAeES5oEVmPQc1DtVBp2U21L+U8ahNHzrPB69a/UIGs5oK+m5UDZUO
mhUAiG6WfRrtr3Z2Jf+7Ut2q2F63+dXNW4hjVrURghaAelBJVd+06UuSn3TrwE3vrZg7wKd1jHBS
nDMMlZ2Hc+aUakVO966ZRruvPkOfY4Orlr4QwKzaoIZqVBoQULdeku0z5Z+AB99I/wVrf0hCgTWN
XpA4uuc6YBZdCM0A7lyZivyhDNu9BXh0d+5ibd9iVu4GnDoJMCQbHi7I2hah59VEJyLmPC4gW+Qx
HzUrB5Vpqj8Yxj16HUf5kPDyNGsrCOoJinkNxK0LxKRBboWyChV6vGTHj8RdoM2OkCvedXtbsQR0
U2ICG+aA5BpbxGjgDoXIBN6ViBF3Wwx9kaRlxYtAqT0xe3Umhbmdegt4up0OKYI23ZVAyw+rdGOY
0WODgpCOitB1pVbWTscOgZgUw3hACmRMI2zTVDVHiqjVhW5RN19KO9q6IHIKQKtiQCcEeHJ0+AO0
9NwCDbDJiNkIMK0+Lt/yHrMxUn1nhX+RM0TRgEIewthgc/QzFm8vI9IzTQ2BvwTOVc01qyR+EPXw
bU6C2I0AuJ75oD+P9dcCLcWkn/WTH2QKEdsZ5C9+Ze2SRuPRBaztpwLMWwrDqAF3mbmZM62UorkC
pkWvgLMzBA/bfKO1tpQARfjp+l6unDZgo6HNAb4K9MEs6mGOafOwSWIQ9AwdRjW6wAcJKCIBaUp8
xAON0PKqbmuPXfhFZOcxuIHJlN/s4csF1/U8jAOQ20Q1qVyDJMA/If37W+FlJEBneOEZho05HJjz
cbb32ve0lXbXtV47lqApNDFsjjEFLPH5ngMjvIDHwyfUc4LyqRyTuItfr8tYM9+lDGYTA1Db9qoG
Gb6JNkMgAUs7uQk/jazhwZFfaIP+HlwzaGoEGQcaY6g5LRYUJLfA0goK8DyIyqsxNfcNzuYfKoOY
dMHuyE62d0IP+s8esEJh6Fid8YGGQJKn8h+/IagYQCjRLkCKxsbcaxkA4gXUiiqMu2HibBi/Kknb
anO9RW/i5rpGl88jyEJbFOJS8DmD2Z1Ztai2UhVgi5VdDDLajC2i9qoT5LojRcAiF0NidpWT9S9J
INp9H3j/UTyjqjlmShCgi9tuutFAL3XhEzUaNkOpok8rEibcGMrtGAgTZoODT0OLj75Zf3I+4qKC
S9dAwiwQuhGBD/p7jRaWE6X1bFiDVgGVP77TtXggQz1uLL/6JU3yPvYVr0uSYxdaAZqEDE4t7cL1
UOGAsVIRJKHXm52Gy816MmsL8KCw7NPQjA9lMD8IgfhWzdb7dUUvzuK5qN/l2IWe01SaSQ76XBvN
rJ1TTDmA/HodPXe1yht2uTyM0AoQYBqCF0uT2aBZnlpTCRqIAgKGiyvjfVC1r+vaXDagQB0LPcYG
7cqV8WQ8P/BZq0XzlMjo/TB3CCZE0HRN3x2aSVOF5M1b2OoHPXieyp0/PlbSd2xhJCE9CeUmm7dG
7qmTrc1uGXhauRl4fUuXuwrYFIoWhIcsmsHZiaVm1AK16CNkpStHlmbSgV5rkr9i6+H6IqzKwd0I
4isMmWEG/HwNRqtX+rqK0d2Y+piwAMETsExSZa/mfwycBfIN3MOYI8GUGdiBmMsiFMraHyIMkkwz
0qHzg6G+Tf7tmP26rtCl4QAQAIE2EjYG+I5YMdaoqYPpA4iiHVLdroRWt33f/2NscShDkS4A+gIu
jgtq+aYT0DkUIlnZl2N6sMRcOBUAunfkIXwJpqHhTKlcHjzMN2tAeaScL+BKZHZJ8sV2nH1MHtSG
D6bqztM6A4SUBsebrq0dWgso+IqCQTm2ih2WrZKkOZrlRmOb+d9y+nZ9by4eQ1g1ABtQBC48g5Fj
Ojc28NRRnjUUQTPNUYAwlmVEDQ+SjHZQdad2/1yXtq7NjzT6+8JbSZIfKSntco4GINCJwVFPeUhK
F89uqhCGFDAXhf5geP9zEZWlTMFc4JElAu6UwpZLxbs1PhjyC0qwqPJ0nxFQJjnvhutCL9ozFKCn
6VqLJ+UgbJtuE2pINdnCmHmRDuQooNX+eb84XpEKcMwV0EKitZa9YgDIE1v9iFceyCLACLkRZtFJ
VI7xXaZqcFotSgGFHKsKG2GM3B+Rjww6EIynWuboxWgbpmAHc4yaQ/w6xfpTX7xoQuok/j0C8K9J
LA/o0Kstxan44Ooydu7sLch8DP19YTzNEPqmT9nOLfAnznDzrRsEkQOYAZO0YG/uikOfVK41C246
YOJ94rixlRMPkHrAceDyA1YeS5Egj7EaxsVYAQ3SfAKeZGDLXd/YSZPyIjgaoDGaYqodLzeAqJjA
j2OWvcAjKRLUoMZgnwoAK6GFAc3iXWUEX5re3SZVYnDeipdPF8qRgFFzinFiAWuHuQokq0by2Whr
Oz/KHzMxncj9eo8dVA7cxA43tSuT3O22zwPRyD1vVu1yuArSLTSkI6f0O7FEF2SxtaophBoQu2qk
lUhTk+Amv5shFszcwam3lRclJaMX3mRPWxTSeOHyil2BrgSVCzz74QnZ+zYAq7ugFJi8kU/lUSHm
3twl9mvxVuyANO1ed4CXU91AJ0NuBidW1iRwUjH+dlT8To1arLPw2Njz1rIzb7Sz3eyCYHgbc+4o
rjTG34apEcy6BdXAErEP9qDAuE2dCK3dt+8qpnodjnKXQfe5cowRGVZaSRJotjENXTslGBvJSIzU
MbyYPx5PF4o5I2cLSaOohcnoUoyj2kHWsO/cz/GQeN1b9aYTEQYy3vJivzVPeCaOsVBJRRbKoKq1
b507/TIOPen3BRjRSUmCx9arn+95RIOX0FeMrTAPKSCWmINUQKZ5n21DpyG1A0bjo0U2SkYqp3XV
zei9h664yb0XzlauLi8FA8Vtaikg0Dpf3iG1hGaqIVv6sr6TXxv/JNst6Ta4WOd9sePVXX+/SS+2
cyGPsVQtoghvdDvVkwCi1QE5khhrXdnAHwiIfDs4rZ2eTDvnXHErNzfYgX/0ZEy2HSYrEyrI7ewS
vark80HzRJFvrisuHXIUDfkMgFfiRj1fz1SSy1Cyeni4vex1/2QnxQkdgWS2Zddu/yva/Qr33WHi
FSEuO2OpDS3kMjZk5Qp6aeKhtuu35BdSGwHoOevP2pVAopqn5Pme13ZJN+piI0EdKAEIEcgVLOWo
1gKFVKaGMwgzCGLFQ5vzgO2UVY+9kMEYSz8DISGPcF1Mtmpbx8a9lXaTffvw5jv+ZnQCYtzIu1P0
/A/w19/B80aCjRceIke9sZ6eeW1w1EIuFAYMO6af8RzAC/l8Z4dIi8xYlnFSiqdyekhzsMLb10/j
yosQLcaI9sDOhMw0G9POmplUfqLVdqqODibwJZmygZ+CnncVrgqSgdqE/CXiZzZ7KBSxVCS5WtsZ
YIL20XYm8rtKtHs9JMVAGqc6isRw5ruOB+V12TYOO0WIiec1EMYBC8Kcw1CtuqqZxNoeN725Le8C
hB2ufit4kchRclXHhST6++LiQCN1JGUjJFVuD5I+G01A1t/sF6ZTAf8OXDqdPQNRl/bBkGK/qv45
BFKlr2yraGfyIpdVTSgfjQVIGoB/MD66zkGA3k+wvEA46vmDXG3nyJ54ox2r1xDSWDjN4PwDRDSz
YImZqY1v6Lj6vkZnsJHW9gwX6eydeQxTMrvtPiQ3Aym2/snYyZwQZu104d0hI52NlBBywOe7ZU1h
OVYGLNIwu7tJN7dda22iQeXs2LqSP3JY/JtslrKqGyFn2suZ0wNXA426tuTBRz4MnuXOGob8XGjp
hjKJbWtyZaePyfVz/huugPUlYKAGkLkIbBQgbZxr2+VRKCUFDEc/Nb/MhwCPrmPkms70ZWzqbfhL
mYnyUbvBk7gFlc5XtLF4XWWrNoUXB8bLKF8UWwFLAjWTwwlfkM27Ybw3/IroqB1xO5R4chgXPmWV
OVHiVNvPlE3YNQQW9tzFWU6KiVNtW7viaTL4/1RiXEuUaEpsdhA1CfVJl/zNoFkgOipsWepfav0r
rctNyR0holt1uZU/UplTI7S5MvdojLLnvnDQLGvJ/0wSqSq8FwtiqLsidDvJbVvZNmWUT9zrlrRy
C6MQBUB1jXL2WGz6u0bMn8e5D0PCjH8GnL/G59jqygYaqMqgVInUAG3rOTfVTPJNvJsEPBjR8zXp
ZDbe4/Qxmp3rivz2lcw6Iv0F9hh6MYDni9m9Ug7QxdtFDaZ6ibQpb9Wdv9FO4nfr9i6Gs08yt7ts
5RVzJpHZOUOeOqvJIbFxUwdWcjegD5B0WMNtzSOMXdunpXZMWNjLSVcWVFYEhuLEsAckE68v4IoD
PdOGCQDlHhhEWQAJpbXTKJho43DnoFYqTvKZEMZLZ+Wod7UVNrbo6feh07mxI6Tu4DxOnvF9XZ+1
SMEAXB2A3tAuB7tgDG/OGjQMFXGDlwl2RSBzRnARjaT29NP8zhG2EmkiqgMyHkSBQFpkrG+M9KoM
tLSxZc+6Fd354G8scJiR+BcKqx6CiOvyVs1hIY4xvUopwR+U0Z6oXnGauLcxtHRdwlqq5UwjxuIS
zLzMipw1tlE5w73qhQWJNzW4tTzT6SzSuso9fZKUpDhG/2pPHOk8BRlrBCZWpc85pHd2QVNLN5/9
BpM3d6YjPhbftR3+c13gyrPrTFvGMIURM21ViQUdrLsIwB05kRUSJz7JFU7j0pokMD4BaZuiAyKH
du4PlXGEtxeLxp6yQ926oHKp5G8Q17Q8dMjfyE2sR1xKYmxSFuQK/NmQpJ+ArDnsdU9zb+9uxZKU
W0wreynZy8AZIuC541WxVw/6UjZjoHNdG3JrQXZx3xMMTtj+beL17r8d2Ca217eOmsI1NRlDrZJA
ToewbGz1A3hSt+1WOAn3DUcIb9cYe2y7LIzqAvpYuMUGiWQZKptO0zrDzBvAWAvuDJ3SDIHNFM/F
i8Zvo5UjKamoQvOmsdsAuSqVJO64q7fv4aZ4s07yU/gwHYB3tE8+k4njXNZyWGcfwCgbVnlTWwM+
AHQkJKjfquJGF8hUfGmAv8W80PClql9zc4PKsaKB6Ut+6UzObSSv7+rPIjAHss7mbrREugineDfd
6550ML3xoO/E72zXk9oNNz0Bi9VG2tck2oCo0Q698dYiL8ZOd69b2JozWmyITgOBxUuwyupOnCZ8
y2y1pNfv1YLT6r+W1QKFD3pX0GoIPgq2fyWpo2qOxLqxe6QlEMKgD6i7CRHDBCGyouo2crrtfCd6
vLOzlvg9E8xsdS6ALL4ZIXhO7Xkn4q0r2jOOa0V9fFSS0Lu+lGvR4FJRZlsFsciTOoO8VpLJgMpF
7RNZqvG05uwZ/UcXXuFnRVmECoxnNF2COWI6mW9IduMf1GhPC+QojmvqRgm/riu2lkBbriRb5+2D
Jo57tALaH8EepbZ/cIPg1M42gl5HJAC14/kJnoY0JFlYZVEIUh/o0LCLt3np1CrqPptMsyUB3CX/
ol3+uoL0tri2oEw4ZWpiomkttZSOtKIz1p9Be3ddxGrItrAOg7kbtbHKOk2CjPgo2t0//lN6ED5i
ot8ofwyjBdbdpSTmbmxapVFbCYvXdrY2vmTSTdpzLPByToORwdyBqa62wf9fsU24C215nzuZhz6i
FhaR7JoNkIe28qv6cH0Rf2dzLjcK1E6YkcaMjclslIZxxVY3oJr1qO+Ng/IKFHq7IXc9cjEqETel
/QrPaadI7Ypb0ZHe/yLdhLX9+QBmF4cqTqI8wi5KAJSsjl3ghoo3xpzlXXXKqAMiaQ2gUeCJn5t/
0xaGMCMXCPIlkeDpQoBaeX0lV5+UtPebakMxTZmVDK0xFTsTiuge6mJ2/A3wTekmuhOc1E29YRc4
HIG0XnuxdQuBzMp1sRn7oQWBGFDKyDSQ13eZNI/TttgOHOXWzWQhiz0BFVJ5tQ9ZhSv6ru52Lkgq
gOKj7lpU7IlOspDc+Xdf5UPgtiheJQD1EXlx4sommoZOEcyRAFHE39m2hQ/DWKufVvJU2TqK1wRl
Vwe0On+MJmHKJkhZ0LqEBhncscw2qgbGd2NLRYmoqh1B9+rkTeicuc9I2d2CB+T6Jq6phI4sFORN
Axy1BhuOpqo+1yG63/RUnB/1tnqesKV/nu1EC9OPEOba7to+L4oUjYMDOoglVd63uornir69rstK
EGYBoBhonih8ofrF3NZAKJbivA9xSyPZt6l6o7erxCpBUlvcVrVlPvhqVT1FQELiCF6529DQhjgI
jQ3obmA70ts+9DtTyGpM0u0C0+2suxoRYHyqko+mtZPk/rqeK9H9mTjGl6gB1DdUiKsnHATRTYTS
jStQCzaOhJ28LmzFQEAfCkoC3aCNG7+j74XNB6pVdhmt8M3Vrs8SO01TztleCbLOJDDqGGmqYVpl
hDqlBC7sxG7iBzU7Fc3IsfW1dVuqwth6OMBtYuAM2UPxvhkKkgelO1cHqchIm/JKlDytGJsv9Xoa
CxEVym4WqtssTEa3E6rgvpytezFvZY5u1P8xvhgHjHZgY1iKXjLn98uUdWo5aRDXW/d5tqujb24O
fW35kHyFlwCwPVqzmOXrqwTDqfKMWm9xF2lk6Lagx8qmx57HAb0WitBqwf8kMWs3+qGUziUkTZ7v
Zf/Om/bwOaNuYbjag/oY3JWeGiAxdt3Q17zHUiizgr7sG9T3oi0h3mZwT+Kd0Ttq50zhQ9hzXlBr
h+pHFnJw57tldn2chwVkteNjNGD0lhNtrL2J0SNOowA0p4JmgWm1CnJj9qVEwam9BWWJ6GanwRsR
y4GxW8fdOCDGtxzE+BWn4WrNDJdy5XPFpiAckTOF3CgAkrTxGvupIwocIWvpGmhHcbnBD4jRbGar
hjasZuTH4DECxx8doB47gU4a8UVu39rUNcdjXt7Pf0wwhJ61hVT2jZbNSS83VDez+C5T7VWuZdds
8rfrZri+gv/TjX2YDUVqldkA3fDc9JISQTigmxXzj2fbqTIgaEa+Bh3pBlsS9628bwIVyhjiv0UK
oJCHuUhIX5MZBXHx87pOqwd6KY1x8XKoSm0SQRomSfSPqUu0Q2KkQov2XMATYQpPcUccvbtWCjTw
0TXFEfiT027uQX4mCmlkj2nf7MI4052hbk23Tcrv65+4VilFh74JzklKcoDq9rnlRoWST5k+4cQk
stu3rx0e310oOzFIaobqSzYsUvWdPZaVLYn9qVUmwM5XyHh177N5l4b1TpDUPapGt5roO6VVc27J
1TVcfiBztMa6AGiAhQ/UT+Mmvhu8YJvihaa2tr9VH7Ndvg/htTw0A19fmTVftZTLxKNDaMiVH6Mm
UCSvrXrKeEmdNb+7/P9U/iLAKNRYTVQVvlCGywDFAzizHCPcx/GdD5T0jFM1XTteS2n094W0vOyF
WMaAkl1NH1NN8+YvmvVyfcXWrv6lDMba9c6chwokkraQbuLkSUH+JnHk6eG6lLX0AyYcMNEJwihQ
ZrAv5wA0ZGOWQpVZfhkCAxjsu1pqSYGMoubpzV5FO0HFS3qs6bYUyuxWYymV6WuwwqF/TpMnLcVr
meIfcnRb2ybKN6uLOrq80PB+vk0qelmiaZbg4R0cvNm5bbzIcLFbbnnyXRM5PyAgPvDKlqtS6Qw4
HhF4CrG3ZmR0YCDB8J89lIkbVajANf3LnOucmsqaxRsLMcxJNjPTF5MK9hG23lw4ONMYU53typiI
KCZEVTjRxrqlLAQyR1io9WYQfxvk1Npjgsk5TKfhpXTMlNgZCtEAkGV4W6RAOKl6TljFW1PGYOTQ
VwJFxJr64n3UvSedV/NAr9YC0+V6MsYiyEYxiwmMJRrTh96UyWTmXmPUT3XYu+gk4mzfWu7UWspj
zjcaBFrTTyFPeXTUPQa33xTL8R+bzWxPO9QXN83EOQ90kdjo3lBEOrBg6jgTjIYojGlR40Oingr/
TPHwmae8kfS1pD5GOX9kMFoVsyQmlgCrFL3mATR3bn+QUMDIibr1j73dOaIjHtAJxXFjq/YBRiEV
jHdg9WXb1IfAB0u4gngnqszXyM+2UqGfzFDjrOBadgzq/chhDp2kFWZVg+bODoHC0VTPUWft9Cl1
wGMIxITXcRY8ue8em2hwg6EhJVj3AAvxfN2vrSmLWQQ6u4ngFX1I525NiVK1HSz0nKnZ3ZDcpMaT
KHLWc3UflzKo91nccAqeaU2fQ4Yh2+Oh2ksPgh25+m6IyXzf7fp9tkm98V36/mOMCxpSmmjOkX7T
KbHK9SY4EpIMQZ42N+D1AwJZ0ZQElNqcbNJatmW5k4w3U41MijA4DTmTctv5QI1RGzdO1SNI+YB5
YbraoDoF9vDP924plnFkfSJro1pBbFIrBBl5UkoYA9Z316XwlGNOuhIVbdBbkFKntgk1xmcl2igK
Bhh/pckBVC4crVbv88WxYE69WOhJFRpUnuqGvoMR29x6FXmxyqoUDbgdpoJeJ+AXnNtk/v9I+67l
yHVl2S9iBEjQvtK2l2m50QtD0szQg95+/UnOvWdPN8TTjLW2HqUIFQEUgEJVVmYakmycUzyMHsjg
KYHdt0cqrjydFl+9ePf9xwy3ROOELtdsNiMfpzetNeknku3CKdo1r+q2eSge1cAUf609pRafo1Bu
QXsR0KrIwHO7GqRFNfqmMIdR/lLJYMrfVb811dakuw6YuNQeuo9xjRdn8c67sMnt8qCpqTYWsCkO
bhL/HpQWlOuvRnxqVjVjlsIV4GTBvYJOV7QgcsPLw0ZDCRQnp6IfK3Zsw2Ml3zXFC50e0IB/2/2X
HOXSFjcsMFxNY5vDlpyGJsROC9+W88IU+pVttjameRteHJKRKEe5Gs63QZs6+aCbZf4zUiU3ZtAO
ZuDhb3XnvxoZT8gwQWiurIJ5Fou7PPildc/RFJsGWZnAJb+YmxTQ/kwlBTHf9cAqloIhVwM+U9ES
U09Par+blM70m71UeLdHtHSZXZri1mqQ0yFH+xAOxHjr5x9E2yrBr//OBLdMLAe5AnIyCMjFwZJQ
yiq+SqSxbhtZ9Lm/U8bndYxaTjJfnH0uaqFJS1hli7UimhGgoHei4a81BSz63izxhKZARUEa8HqJ
wOeuo4F7DgIG6WWK48Ca1MGu+nFPILQ51vRVNSTrX4xRJnjVAMM11x+vbRpyKAZVD+Bslld2Ml8k
jTWGdiqf/40dqqgUcKq5x+raTpCLlUxVrbIM1m/TxIrH3DKEANoeK843/yM+IsZpjocaGvznpuhr
Q4DKx3U9YRLL7qMu0BdPTZp7Q+J0lU2ZI67pGCzuqwt73D2ZFSzopQH2pGmDnhEq2UHzQxOPrFgh
2VjCwaHbBnUKJPIBdebxVJUU9TjZMYX90Tj1zBJfk02xiY7VLn0GMkQwg21w7zv+L6PdJJ9r1fDF
y+zSPLeraR3WxJjNd25+alOQmZjsE8AGL7LrDQgi/6m/oIwKgW10lEhoNOLJtqVMENMmAuo1F/Fi
c/rm6ENwVtr+CytURGF1LmRpOuf9mZwo0jgB7lrGm0E5gGqjGmxhLe2z0GwM8VokfkBoAEA39va1
T0JLUBGmPmmswg5OCE1N45x/yNZjdOgOzSZ8bN1MMP1NcmAn1dyFz/WaTt13J73+AM5JmS8gL53g
Awbf9Qe3CKFG/6MzTkWorazb6ljnT7m4QKuSRGmkwBQNbMwqUdCCJ/8M3V/J4St249dctCP4aW+y
Q2tGT4X3sQYJWBss56i6ng9aacSN1WY2An45QCNp5kTBO41fbrvPmiXuUEu1fGyYirGCh6Xz92W6
G9PHejz70ZpQ1RygXp9qVwvIQ/fAdUbluIKlSjpU8nuTrKUuZk/nDaAfHmReOp5qeLBdL1stF5Iv
yykO/+FO8e/QADCkbkndie3HwcbgaBBak7wmFPmHB4qzi9sAm4LKwL4Qnto2DOq6SAfkqo2G2lW2
DYbBIuB+bQxT6p1UBxtMYgWGusmKfdAdhXBfDuao7FV66pU3tX8ARMeUxgBVES/x7TjvnAlix2Sf
TG6f29pkVSI1wXAf6/6+9Ucz0geng5JpwwSrHl66sEBTyofUemmmWlo2mkWyH6s7rSHuEFoGitoB
Avd8heB0wXOg+QlEAphUZBD/0OvpxlUI3NsEJjgmHbIAKXTjmCSWQZxSqVYCv+9RBch7LkzNrnWx
IfNenppUmk1Fh0i169CiePFHgq0HtlqsjGvRGFq5kHzGD1qqro0FU9+mGYWxtDPMIZtcIqhmI74J
/SFvT3HRuLd34Hxw8e4zS4T/rz3uYGvrEWRQIuwlwgsBwp9KT0GtulPr3LazNi7uVBNBxFHU6jwu
xTezOnN16StXPDqFXqHpW31awz4sGKQzUc1cycT+4ME+ghTqvqTqrSVWDgmKbTS9j81RYOVdJDr/
vN8WzSUAF80Jmpndl/PGjGkg6gqM1pIU3xqL5xG1t1B1e7biHfPqc6t1ZYdzxUKkoVwTrUUq4W5I
jqn4FHUrR/LCQXllgnNAOlEjQiWitRpftiTaW+o/FrcAaRA4nYDpAZxiLpFeu7g0UTVgISZLDtvX
hk12V4SPLF7BkC6O48LK7B8Xu7YTdUGNCKyA7cykgAXma4mCxcW4sMCd+LEQGhIwJ61VZr+K0qEj
MJR9sfKEWjHCt5nKSk4DbBCUR5UEIINtr8s4eVdKdytzxb9hoEraaXKOkZBWuQs7yUZzk317/y8k
T69W/U+L/sV6VFVSNgoIONBvPB0jFQzKidXnYBEbqV1E7JA1oGUPe6/XCZjFNKcUmTWEoh12zFR6
4vn9uUnW6kXzEn3bT3+X8Fv2DGCRxhAwu1n7rOfncjwFwT6t911wBOl41z7cnoSFw/bS8+m8Dhdz
EPukY7E0+2TUe11kmEL0mkqen6yUpdbWk9vDbWfodWHMeziJ79uq3Gfs6fZI1ixw10ZeBoY+EFjo
5TefeRIk428bWKisXfsLd0qoUTqhQwBzlSrkSY/j2ETtF5Ltxng/dIJjJLo7RLnZ1I9GsJa6XTXO
HR5hMAFP3fvYEOQp8yszxCZv77LpvlZ3Q2yAqmLPBGllyIvOCDYhXMXgbUM+8No76kpXA1kIOyvD
ieUzJ5Jj4CAs8Bmb6Yf6SJpft6d4yRspdH0VcNEBHMJnH/VBrovBgL3W6H5nVf40RJnXiswmdHVC
pYWNdmmLm9C+QUN4mUToTzwAUlQFQEoVH9rRPz9Lj9VXvgZjWhsadzTrvpzGIoO57oucohftnJzG
X6VhFnsNNSnHVrYvysMqanvGlvGnycUg+URkoUlpUKewitcpFGuAK1aO8haUB6FZrFEnrYyQV9DQ
xSInbICtEbIZLC6tiSFb+KivMbot3T+XY5oX9uLICpUYXQQx7GQUVb1U3od9ZPVjt73ti2tmuACq
FcOKZs1sRiEQR9zFWmFGX7dtLBQq0fz71+EV7vgd9VEb29mIAFYw3ave4id2EG22z9/kc6yaa8It
i3fepUFuR4Pqg3TJvEg1FOo+NFN9b0DKJDiR11kADAq/ir30BGSY8ZC+3B7r2nzO7nOxbDg30yqq
YJnSr15/kWhtluT5to3V4XFHdDcmokBm31CPFFipd9Fs9hHEOiERhSHlb9NuuE9spTAlT197bq8c
KAp3oODWVsOhhO0U6LHMFO9kC/2sKrqQA+cHpEM9bSVGWsAmqLIMEraZlPQPc8/1lPpjFhlFI6IR
sYjwtr+DaHgSOym10RttR/F5LI/M37StV462UJ7ixFuZ7u8ZhvkDAN8FehdQfv5FMw1TYKRMRj9P
DyXlDhC1QrFGYmJtQSAUozsSZZ3Jd7LCWbGszbN5fbJdm+Z2Tq4HeoQ6HLgL1T3wUE2VgV5lk/Tb
KDkKxl2WH6ryLadepb0YitlBC1zIHUp+ieKHijeKYpIheTBmUouAOBCijPqjXvqbqUssrXhClkQS
3ub8uVHEZg0euKZ6H0JiNc1dAKJZudhQKQSofNvJ6JZC+qI+1FPiFPq7Du5GoYHo9OiK0iYGx2O2
VcpdLjCn7LdM8Px4q7LJbIB+0z119KrunAxHn94pkIkI4sDO2M8g2gcZOO4QVWQADU33aXzHJBtF
K6CxCvRIs7s428ajSxrEq+wlA+7X38TaRjde8uKBNsgIsH06PqSjqYmJrVcbrTxD3DtLUMvuDoq6
i4MHNT8IYPfRXg3qVNMhqfY59MXLZKvlj1nisfrD75/Q/82Ms9ZtctXURi+hdwz7h3Rgz4m+ahm4
prt+cjtNciKQZGdvpP6Ra5E1QakJQVGiHkPdksVnFp+F/IOOtW2gcxcBS6MGmC6wX5XyrhZsI/qS
csWSgx9kPGXxnVCAdbQKgNMAQlt34X5WnD/7JRhk3an53ZRWbByIf4c0Vlc/68lnD/3QsDx0IEZt
2B4UyswYrKRzA9mpSb0V2vLQBKOnSHdQrzJJrnt68gbyETeLnMyo1+7776ETiKAAaUNrD0F2n2dd
yJTAr5SwbXAGWOJW21ZuA06JyEwPNXoUTXJPj9pzBYEG+4zWpXElcFsoLPwRsZLBmwJ8K4Aa10dD
CY2TtpJgPj6ktmT1VmKxuwqkcObrWT1As2b31Vj1a+2sgcIXmreuLXMbU81HlIRwqc3HYO070q40
p9egNDOErtaj5mjHwqkP4ybcajaEvD1hMIkd2Gs3wcL5MKt4/WcC5uvo4roJuxrgih6fIc08DTAN
vIOHw7hHk/ozM3HD2dohMd+Mn7dPpu9R0PXwuWuuKxJ9JFqDtHxgh9l7ITl1UZgtXRvf/P3c+Xc1
Pu6mI0nWl5rSAVVtZifZovvQTTDO0u68xvH39aa11lJKC5CL67FxN1wWguu70TGn2UtphlvmljK6
3ZF/tD+a4yn1FKtf2UZro+Si5pRWII6e3VgzdlTx/OFEhc3tBVu6RS9mEk1lnKeAe1dNKtiI1eCT
KJuJsG0R12bdfwxqYRvp8NH0kgma6cQEy781iiDij7qHJFl7Yf6hIfu/F9UgXO3KMFKpMDp8CoLB
ByM0qcu2sZ2cfPsz8QZ7esStZqLMYtaubkIf2W2s3t5B/+l8e06+ObFBZVmCXvsflleVL7j2Qjim
RPIRRo2VK6HNrMThWmvHVVzzt/WFoT+cpKiQ4wjnc8tGOqWFCmUFJN7AVaYysxAcKrm3R/N9hTkr
3J6UOjqlA8B+VhWZOroeEJ+ZeeyxjX/Ot9Rig5mjeLXGfbo2Nm6HMkC2taCMe0vIH5r4CTpWvWjd
Htn8L678hRsYtyGRsRRq0mJgQkwISvBl9ioJVI2hQjbmR62N099CGw8recwl7wB5tKYCuDCLknNe
msRgNuqmtEc50CNgAiOApFd7ib7dHtz3Jog/o/trh3voTbIEpQIAYC0DcZ0N7JPqBTvpB3Rmg4N+
huzVXjkmW8WqtbXbc74dv80riHDkmUYSFMfc0gXaZPRGlIDBdYtdt9WI+QrYtkO9ehs7iNLWCEe/
vwPnoV4Y5BayDco2qloYVI/NIUJm2IOY7oP23oMdN9zpp9V0xLfEAGeQO1ghRcV6LYTBUgGtR251
oLowK0RqLrNWxSe/EzZdW/uT3Lq4jFuW5t1IYG2wxTvd677y1KxBP2jN77PJU+9qBEah1XzAm8bN
2r21uBHxFoA0AJl7hue/X1gfxTxn0pT1VpSJHuk2gJOYvaKuOc3itqDABaKrCAoOfBFBbXStMDCt
CLba361HLNURDuWu+PTvNadCOuSU3Qcu1JtWtsmiswJOjdLFHOrxlwYaUNpA1WEXhaUv+UG0U9e3
00/pCc1WVnnXfq7Ym7fdt81xYW/++8V0KoKUNmGYg0VTMqdN05ipSa3Iq4EZ78Emgtffysx+xx/M
7nNhcZ6BC4ta66dqJmCE+nsAxR3kqV3mCh1Iv6AHBLb1uxFMNALkRcvNb/D7vxc74bDGQz6Hrd9G
jR46kAVC9Radt9ffUKUF5NrofBilB1n8ra/JSiwP8sIAdwSgQaXPggZneTOoUGbNzVKOrZjoj6wF
XW5bGJZQoZRfpWY8ykhBhyZwXR9QBtkERWxBGMWUVB8yCuVdX/TbRKem2FdnXemQ6hOitQfG9zB/
XpOLz+UOkC4Bny+R5ttN3arv/cdk5qobnovNYwGSQf0rc6fejnd0N1iiag/WaJ//MQLm+hN42WUq
yEOVKpgx8HyW5F1oH/QIojuvkL5a8cDFxZ9J2OYsBx5z3OLHnVICt4Tza0Kti03FaRiIt7KtFo8P
tAuIUAublXM4Jx+YhufpfCKDxAaAxOzUnlxlD5b08UdjBk/QdfSqyIrcyr1teM0u916L/SqhUQO7
RiRt5WI6oEptBfnohGs8RMuz+HeE3DncxaMyNQEs6cZrFL3IkXN7JPMO4bcoUC6AvAA8gKCVi0u0
ugiDPijhkoHi1Uh6+PdQTemZJ7L0lK3BPZZGc2mNOwYztZjCOoW10XhtAxcCvf/C6S4NcA6hapEy
iLMBVT/L4s9mTcR2dtpv0zVTO+P1A6DON9lfaaRU7are6rTPWrHzxqsjN6kdI7Bur8ti/P2HRPr/
WdK5F1Y+gBhVS2ApoqSDmlmIjHMSH7PgZ+AnbiBRq2RpY7POeO0jALJBmfBCOiCZFT0/+Wm94vHf
mcVwcIC7A3IduK0RxXIzOwZo7egYvif5DRIKw24AKqpBFnkCSAkJkYasvGKXthjo8tAHBD5kIGi4
40OOqKyHZd1bgQ+KAe1QUKgBik5e27cn+vuhjJYLGbRD6Dki6nfd1LEXpyHrkBQdoZMRIfcimDXY
6ehJ2hkuyPpyr4Y4phvj9b7TtiCTry1Qyq+lgL451vwV4GWBMjEFNwuvWgmZlDgTW/zvtLJD6Lbi
MCvcML8vqhX47LfAjjM0z/tFXNDrQQjSbQx3oF8BhAjQS1x/rkzpmg1u7dSO6I2QYDDkoTmAOWer
u9TrMK2R1WxaN/BCq3CQKwUNkWDHjrIlnu7Ix7XOuYXcC3KREkI8MnNJgJ3ieqzyOPk9GfTaCl6q
L9URW3O6w3sIFRvNYZv4VTmKuzXW6e/PEkzwpVEuJokUY4ik2WjzNQLoqiHeqw4ReJhqV3ivTuPm
9mQvzfWlOS6mEHUIOwodzMXjoRZ/q/M7YWWLrM0jXxFtC0kq6wk2XoqtftTM7EEwReRFD6/GLjo3
R/H48F8Nir+VBqNNGmk2KI3bWNlS4glr7SbzvFyd5NfLpHBX0Zjlmu+nMKGd6St6WmxUKp/W600L
tAlX7sAjHAcCsqp2nNdnW+WmeECtRHRTV37CXnDy7ehCXEl3UMQAf6sfuWsqFQvEm9f25yv5Yr8H
auDL9eyOPeBy4UE+NW78AzDgXbMfHrvNTAWmYS+SbbQ9/R7upTvJnpzo04ejrr3YV+di9uWLb0Gp
O6Z+g28JXloHQiiH2AVGgrmGkxziz/qteBG8+HQOj70Ve2s4r4U65/VMcCcfxL4VJZlXYtypju/p
qWnsR0fciOavg2TqX8kP4UHfrNGKfwt54GeQWZxvF2VWtuTOoEIoR9KISIFqEfHSBiTBQb7S77l0
BFya4E6cgMZkmKA8CjxLtymKYBNht5TtGmpx6YrC5UTwVNf+8HBfr55G06bJG7TI5L3ykYSQjK4z
bTiCzf+xBzLEZYq0cpEs7VFNRg5iJpUDPJg72+TR10GtMTehgaU3DU6ToXpd54TTNgwpqotmtsYc
9i3qmFfrr0Uep+eXChnbbm7Zyl+CvHRQm37vmH+Y1C5cifC+Rd6zKRS6jLnUhACccwyp1ZPIn7uc
UIzaJ0HzqGboCBZK9Wno/ceWdHaujs+3z9XFPXBplHOVmpRllRE0r0Ag7L4relvN9C89nixDex8h
Up0EEaql2Br5KKDUWZ80g3hEeyapbxtyt2OK5hZJ8Hj7sxYd+GIquHUuQYTv+xm+Smwm12+r09BD
BTUsV0a/OOMIsfACp2jz4huHZD1qW33APsmGd7WRTRlweRKD7Ox+Gja1Jpi3R7W4X6CdAu4gBe1K
fI6pIdVEYh2jSrMfDWWuLpYP2fSbdXRfKGvn/OLYLoxx11lpqIEG+CdYJOrM0VmySeotMSw13NfN
VtTDlZBgccUuzHGvgSqoIqWqMJWT75t91zsxAD9DtEZktTYq7vJqBZUInY89MqAPQqAfYWQL5EOM
Xzt9rwk/b6/X4t6/GNM85ovbqRuMyojAimHlyIUghrPL5mcwsG0KYMp/Z4m7iWqBVRGZe/NU9jtP
QHsnmUn9xFYphZdXadbvAQjTQNPV9YgkkDlpsWigB5DKJqhyTs0AFFudbG4PZ/GKwwH2v2a4VSqx
2xStwMVQNAmx/TwSN2MfUOe2lWVf+GuFWx4WyaTWWwxGrQ8QQHep9tb126LxVMEq9R+3jS37AtLS
SH+rOKi5tIgysMnwBfh3A+FTocUjSa1NWmpmyNaUjhbHhd4MCHDqSMHwDcmlOojUVzF7UhSblfpI
y1dtgLxF/pgw0RLXkOhLpxIayCHwB7wokGv8NNIJlGchGgpZpZhJdapaaHwVD2P3Vskr6K6lSYR2
E0V6HfLMYCu6dj8mI+6NGboK8wCi910VILiU4shjhXKfBnHzdHvNltxwZmvTFIMoBHpp1+ZmClU5
a4LaolXsZFJwGoPBvW1iYfLAbYvBQLQM1Qp+rXIlqPQphqiKITxE3TFGvlgrbBXt8PpaYm6hzxTw
fAXZD2jwgguFrydXOW6yHDV1K4wBC5u+jEKwxQ5iD9HoRmiL12gumqQfQaowPTJljY8ZoiqYL+6F
JILEEs2ayEmoCk/2FOd6NqJZErIB6LhFwTwOf2jBmDhi05PJTKUkeUJDZe8QGuRbIaLZV5PrqtVR
Pz93hR4++Q2CiGAERV3ChAYqi5GC7lJdOPS06k5tI/aQtFNyeERBk/Jr0LP6LUkHaim1WLwBHqSH
1iAWguWjlfGTCILyWJe6dqpSw7eyMgs3YEwffkWtmtHT4MvhNtDmOC2diPobHETIFdE0lLbFNEDC
K5jS7URCLbMbI1HAH5+E8UEpQHJggiZMISaAIdJojwOwOKBklFlvJmpuQABGlWQoZE+ZHDqxWFAg
CYhW4xnRh+jMI2rn4CXZ/e4gcFCboRaHSKjHrUEtv5/YdhTpsI9FITvUadY/6clUvNRC+SxReg9T
3WbImQZSeTJNAMxpRg4NPgmaR5UvUTfq+vS91RrdmsQifWxB2rIJakOE3JuEGgUbwAUEtsWoKhxZ
TXrAiDOierKSUkeNSbwVUyY5qYjGYZUO2g6bRnBYVwHZVXXlTuk6fTsaktSBCGEInaYT2uYr8Vsx
2MlAGYB6Piv0XdWoUe6UcqXRXR8OEkoHmHIUPicfRyMjEEZOq6QwwfhXnOUqihG8Jrio/VB9yYpq
NBvBMNyh88GfWGoqqPPR/PQ+jDEISNoU0CdbNoIB9OKxH7voj4wLqyy64NxOdaOf03Ro0VUKcclX
1jfZppCHQrTUKUsADRDHn0QLQLJaiUXhZELSPY8G1swWma/m3lTKsCkBU/YqC0mp7+SgNJ4QeWeb
sWlrCS1spU+PE2oLhqkjQa5vmNg2h0EqNLYDn5Qs2yN+77CSQC8nN8DsZlLWjJ2ZM0ObzDYqkOGh
fd65LWPyS5QFiW/VKWM7ISNkU2K63Aax9k/UwmQ8mBJJY2YS+E9KR0W7G0hzbGkzuOAQlHZ1yMqN
LzTGgfZpJMFqkMS2Rppg06R9/Fjp/rSFUBAYVKYB7W+530SeDDypWQEBM5qBovSBXaRat+2qREDj
TTSIdjlR8TeNugCYzC5CDNVJgBmqweAfqCCkZ6Ll/S9jaiNnNKbkYezzZoPeWPFXKAxFbw6xPu0T
Fvt2Fij0oaxFsCVlaMs3KUbrKmWXgK9dCKr3IEM1xNSyIvghxTGoNYqo0Pt7n7FsB15wAfgc0qQP
cl8b50Yqg/sMjJI/+rEeNZck1PCmXvLZZtKE+gB+Ww23vBIFToZ+oYeuAHW73etCKh4akhaPCoTW
9pKgxr9zBRGi2U+QPLVkue4dPWAQu1ATvUOvUc8gKBuXzU6dtNFWsix2EqAXxpXg5DvuApQR+MHT
0UCqkRAu1OoNLVP0GgJHI3aELUy5NQyZNWqGbaiag6v9WSl/ySkIFUOcm62Z7D7HILdZflTI8Hn7
lvqeq+c+hgvIakKKOkjmizdF03n3lLHMjrX3YaA26t6/8/KrDJRD6CPmRCk6QivsygcsXR2Xs8EF
GakopDob8AFlH+9i1tptyWyA0kA8LpuCL25kuXHUNLQzsMvo1Hj9V/bnPAXgKDpVuMhDEMoYfKS4
utTqMwllO6xDl7L6vU1fczL0ZtXlTqPmgZ0WoWkUw0okshD4oB6JqhriXjz++GQ+GHnpADZ3mG9K
dJG3n9gqu47tGLDIKyP9hkmZl/rC1PwpF4+WXGgnrWlB+y8UpR0ZDolLB5lNsyLW2L2okTdAX1ha
CfgXQlYRBV08oSWqAsLOTW9CUtkHuwhiSNyAytS/oDdpM01ENw2mQSYteRTGj9sDXYq8ILH1BzmP
5/v3/nhBmNIWJqMajStyiW700BKErZ9aTezdtrUQSIqoLiGrLuLpgk6T6zntWFjLBVDXVki/gIc1
tca+bWDJPy4NzPN7sWg4BqUy12GgbcoIKq5ydmK9/5bG0H5SWVqumJt3Gx/IAZIFslAEkqDd4JYL
XJa4vME5Z7HuXPUvYfwaqCsdzYtT9tcEz8sQjsJYCD1MDHSw1aG26zX28ZVB8NE98ye5VyVYaKtP
vdu02vO/oMyhgHwoiO/ns+ubVjcFieQIgCoeEFEIatMWt3yJqqsovjGpOHRh8zBBMaQo+zWCpaX9
BBJXIKDAOiHJvJR0QtMR7KMS5KJq0fSzT5I5iNaEcHLq9GlYq6wuXg+4p2SQ4OMlA8HXa/cTsmEU
pAblOfWd2Y1kpnfVq3hC/LTNf0KOcvynlVwcUcDzGyiXg+cBO+raHGvLtqbz1ZiIT2XupNOnoO0R
F/3zPQVUrEjB2gFlZD6d2oZ41RIK/4jZXQ3AsQ/udooQYq0HcmnvXtrh9q5SGE0fJQSjgaAKybVN
PaXgdBitlJGVUu3SplKhHI9oa965PA/WIFS9EodwC4Qbh1SfDmOydpIv7SoVRQnwYSIngFfz9dqM
HZERKsAVhFYLoIXGNLscIh90HOCsub1Af96L/DE0I5bxQJc1SMdyM4eHRiko6BqBQs3whiePmjn7
Bko8sjXtCzey1LPvotXhGZV3iNOZ1Y798zqJePkBnN/36FxKU23+gLQ2o2HH2K9kVbd2nrH/e5QS
j4yHzh4FUzuMCBt0QZXOMXOaz9ryvdRVt/mX/1Tf96/V+xqua6nsjMEpOL7wUkcFn1tJRZPbigmo
btWV+T5ttMyM3kPRCrbnkpjSBsIkq0xYy0P9a5JbUBpMIHPyMVRidVtxE7S2et81pgElKuGHupEf
4510Eu7JZq12uxhtqyABQwITwEKDL6pKSjGGtPHRxOcNB+kZebLYjjx/A0SBB5nu0ozOldfvX257
8OJ+vLA6//3i2h7FtAWfkoClRUMkCJ18aaXhf3bA777zd1hc2DzpHV7FAQxUBxaa3T7+zV6g9V2Y
4s/bI1m8Ai4ncD7lLobCmFonkYwJzNCDeGreGOTGBfA8uopnADSXvN62t3jMXMwc55xBGERdM8Jc
AO5AAJ5MuezNtH+6beU7Zgo3zeWoOIfE+7jQxA5mGjs7oVsR8odvaN8mW/9M3I96E60Ma4Fg4Nog
d6LIKrqCOw0G6Rf4RbPjRCypN9u3+imYbLo2vKVYH1nUGa0HGjXyB8l0sWggERFjrYR7gJW5eas9
wPp/aUf9Ttkpa/6xdMtB9wKzOQf4eMRc+0cd16UxAVprIaf2SM+dDeLF5hC/6dvwUZaddq+7zUfs
GSt3xOLGvrTL+WXEVJoEKIYClZ044Quzo8FEUmF4BF2sYkkn+R3St8QLj2uNJ4u+AxkNgNyQeUNz
LueiahSVYZ6os/wiKTc1S5CRV5oRTcBhLGwB3cbwpxLVroIqGc5VXY7PU0nq57zXRNvPxGGT04kd
i6oguXPbseWFc+Hy2zi/bia9YkBw4lxgHVQghm0u9O5tE4uujDQv8P542UnYq9crXqIDnPa6hrhm
kpH9o2ex/NFL4SbJOqtgwBWAHacgD50SrmQrlgf3H8M8IhnurtfRiIn3Y9FFf4XLxNRbGdyiO/8d
nMGVBkIVOb8xxeD6XXEQf9ZIv+CaJM96aAa/DsJx+kh/A4O/VgFeOs8v5tTgirLNlIdioSrQ2GTk
pSmkTeDX3qQB/aZBnykpA0sv1fu6kH/cHu/ScXtpl0tGoQMQmB+CKc2E+zL9LIWdVjzfNrE4o+ij
RzgH7DX9FtSX46BrPmYUKmsa8pfKnQp6W/J228qib1xY4Ry/jQQ5ycd53aKferFt1xh6F6MmVC4J
Hicz7xcfYoNxoydRgKiJ3mEQVlma2oncl7b6VbrGtt0Ma+W3xRHhiYm4HvkTTN31NptUhjA8x43R
SS8gg0vIyj5eXHqQF4KxXIJaG1/yrUBtrA0SBtRWObhQ0WRfPnQTWSlgL1vRNKIbeNMhlXY9ir4P
cRL2GMVYP+a9U473VbLyalw0gaoX3iVz8wjvYIGoN13T47Irxz9v8RMkdsy4r/+NH1+Y4TxMnzL8
3/kGL+OtIidg49/I6gvJVp4ei9vlwgw3YUZKkJqf79NxBIPjIdG2rWAna4+A+WP5+HGuFP7/OZM5
zDja79iUBrAiadYEzd3qPdVsQ9yC6hEtP7e35vKFiWejOHfKgx5lXsCLaERIlU7uyxD0oh9665Sd
M+x0ZlIv3UW27nQgeursjll05Wxb3rIXduepvrArsioW1Wq2u+s97U54xHvumIMk69g4jdX8aDe3
B7q4dOBxwg9g4uBSvrYnk1YdaB2h1Vk8RBPUt+JkG1c/oSm5Ui5fDMq1v5b45VNQ3tFxD2P5Rqst
XF3dK8WrOL6GbJswtIzm2yZ+yNAqBBXx22NcjrsuTHPHEq3EXkNTLOhHvyDbZbyGZ/ExOyaByTYD
lIysRLDCI9nnNlnrG1302QvL3B3ZoTYRNAyMrkkIYOFj1hxo+zK0oLM4DOUqfd3iqQIdSMR3oCHW
+bZGEod1X5UYZ63Z9ZHsfBTJdpMz3mtesUGx8UghyHEnPf4Pad/VIzmuNPuLBMhLfKVM+fZ2XoTp
3ml57/Xrb2hw90wVm18RZw6wDwv0oFIkk0kyMyNCML3r9H3bmAT50RWYi6Q540NaWdSpscBnO3d4
ReynwWO4e49OBCrwAlPc+fxjinWiZLRJGCwYYfXWe+amvjE+0l/lab6dGjr7um/cpb78I3yPqDAf
sF4rroySzdFr86iV/TrKwVUoVKo32cG6Kbbvz4FTHoSOw/fZs5EyngM4dZc1vyfVJ1TZ3g1OfBqo
5WgP4Kp1rGN2yj9ELczrK+DaENmbFYRlzQKCDytzZyMdUvmuGYHBR9OTd30d+Y6KTCYwuCYKWEx0
xfs4yZMAyxgTSPDoCh3JxxDtrhvhXkbWdOn/N8KE0tRsup4kCDgS2FyV6QFVyusGeNO1tjYpKhqN
wOTPhJW0GvLcDrG5F1RruhnMyWF2KieA0at2U1iNoArBC9Xn5hiPCDsNygEVzPVJQDM99PvmJFV+
LlJr4bXR4tr7Z1yMG6jNlISxiombfG2XAHa6NejkTocRePADOgiNH/1BgsZ3cS/iERCaXtf07PgD
1V+GjDpM6xvjEz0CJcTfUo94+m1TOeReh3ZRuFu8wCtErxnRYjIuKdtNp/U5ZpfYP/NoD22mOUPb
w7ZP/Otew/P989ll3JL0ozF2HQwZ6MEENVEZbVRQNV83wgO1KACOrtBKdHZ8F6Vp897u1jtsXXih
VKIF5hBmr42+ywLaJwc5epB0OlUQTzom6lNaOEEkSPfxJvT8C9ZQfraUcgDpyHHNYnb5bTY/ooOA
oosFRVdKklgwXN6copMHO30t/IC699KWBe6bxZ5wNYznW1X6p859TVQ2FZlgPFNq2kGVVhNzqdwX
CRJgZuB3Q+UIFo53mJ4PhfHDdCjyqi9gpyMbkv3sJQ86s2H5pRkQHS3caHZy0CqLkJ+ccxVuoqky
sMzAfbKQpGUaM9y7YVVpaqooH0Pf0jynuvI4BejB6wV7gBPKLswxoWwo4wzcl3j+aGFzVxeFq3eJ
P0C7A487wYRyToELU4xrLHgt2qO5vrSG3Gu6dA/mcO/6molGw7hGM0iWNncwMeS3i/I6K4/28lj8
xZMRAzFNDQITEFhh4SL1qBOzXC8E0/iIJhwj3hUinnVemuzcBgsQUaQuKLoK5/JsZy6EW1wS5hSo
0vfOKqka1l4XL+4ST9s6nu+vTyLvxXVhmzlNZ1WdiDHCtqy/JZU3pvus2pbxy1J7bfQcGttOA33h
bqxcXb7XRFwdnGh1YZ3xyBSc5Xo9YXbzEAR28j8NuJbSKKRBKYM+bxB4jMga65Qki7J0fXX15E7R
fulD4tjFQOX8gF5OwbyuX85c6pDzxNVt1YnVoX9yGRu1pFIHO8DIjBnX5Vo6yijtjl14VycRyrzB
e1mg1bRTHlDturV18CGlb9c/YQ1Z176AOQnK3JaIkmK0yYTOJNseFTS4NYpjKbVI55E7sWeDZZ4i
gFvnvVxgsH1sHCIp9Cvd2GtkoKmaQfrxn78ZGJpPVplaIJyZZZTDJcoKBQMz6p0OWqASTYub6yb4
A/pjgoktIOqtA2mCCQUdoZMF3YoF+dZjOmyS9OW6Kf4OBOH9v8NZ1/HsxFbUaFQnBZeveY/CWXBS
/PZk/4NKzF2RUWOvb7N70amqcsPz2oUN1gHo2bGs7kSZUmWIYbN76r3EBVf2Fg2wUkjBF7m1wK+U
u5OX+xWN9uYN/nCE7x60OzEh0eoZ3530z4cwAaBO4ZZjhg8xbjPnJT1kEYVUiNq59hFd6c68/Zm6
VU2lp+JZ20WCqz33+D2bBdaR0OsbNwZWec62ICGQtUMXODr4M0FpZYpUZnh3Q0SEP0NlfKqcmpSM
5TrnfuVCb2nz1k7OsE1c8qA8dF60knqKGJf4zmVDRFAFgIFA7uLSuTC79ajKkJ6ZTJO2wFSV5toJ
vYC7ZjhlRksN4PFUMICacehkikpLNXV74xNQBcG7kLulzr6EWekoUqYWpK6IEQDKjSedFJDaBEa6
ccdIcM/hkG7iTnVmi1nY2K7SSpkxamjDH0+oygx3yV23NZ/wkEqpudIk+f0/knufALV7fTuLhsms
sqyOpDMjmJYsdC2YANt0qds0PU2GX9Go0+vW+FeHs5EywaNKINFiVDA3S69TZNAecuQWqFkhuak/
EfMObDk0rgVj5N68bM1WwKuKcgOLIpEW1ezLBkaDPqUz0vW2Wd2DV0KBZsP18a2f/y08nFlav+Qs
NhpGDQnMVTkpROEpBnnFgEqtJQgDfCMQfgO3lQ1MCnN6xXbbpYacg8Kxw1XYrvyktf1IFpGC8Gft
P2bYW17aTtKSWjAD8adEcovgLm3dkQhKHCIr7IY3Jj2asgIzlm6N+asjd0nhhmQRLIzIDLObbWAZ
ZgUqcg6uOd1ObuNPaSjq1yJNfimDFv2Vw/2ZOmY/51lnkzTA1AXplzl7JH4y230W+tedjXsoEtTr
ViF69HmvfnLubFZrk2hGgM7CSPP0ygxdfY5FAYI7c2dW1r+fWYlXWYUKxPl4NNtoVbc3auHkgeQY
AJ9cHw/3eCM68mQggdFAE3BpqczyWFPWiGtaFY41tOM5Qf4TjLghuZWAev3frDHXzUXvI9Qh4BFT
0x20YACrfAU2wWpQgNLS5JmaoxnTnJDyb1zxbJjM9u1TcLJD5wPybfNjlUNBFECNYtlkYDO6PkLe
XUWRZbIyCGlA1zPzqVsghC1ibK0CymlmZ3llGdNZBbc2CmHy0rq5DfkPLdteN8tbRlAJQd0QmDmw
NzHOX8d6mCoNnL+bbkjuRM1jqOzC/COqZtokIo1B7olybo45wMqiUwd5gDkrkgFrubGKhJbyNtDu
jPE5jn3QRxfpX/jOuU1m5w0VMfUsg82wKx1L3xUg15uMG1xLZOveFnV9/66Hs6eKgrm0cC+CHCwL
pZgmHc99o0TSMX4GxFwD4ZaEalhIE+2oqLlDkKOzXSsUtWRz7yXnhtm9P9aBKVUwPATFWklN7J9l
9bx2X0nZ4to19ocm7eYupb1ZASPYuKXRb4YcfKeAihHS+wHUQuRC801JF3g37xQ8/zbGu7u6DQtN
gncvqD6owUNhviWTwAbvcoQ2eHBioSUePZaMjaZpgEmeYUOKQLQxE6ST22gc0COc9R5ATjeQSBpF
4gzc/XNmlAlMQ24t8hRWuCJZ5XMyob4b9W4FJGYclz6aXp1BBxa2fq/k+JAYX1q6nECTn8kS1azB
LYzZ1bXl2EDK6Pq+5rvh2YcxgUs2w34aQLHmaCijtdKr2m+HYZPNn7oBApvRC6uTBYhPv7tul7vQ
CrqlkbgF/xrb1I72lCkC5BTzMRVbw+q2qh2iN03YBsPpLPzdyIOYhRb6b9lhoP9yQOGxqYdmdoIh
cyCJ7XXgAzHAuwB6xyc9Kt3BAjoQQn/Xh8g7ydceon9NMzFMH5FrJWsM681hH9f1TjNEhwF/Fv+Y
YEJWMappX6VYPAKk5dToCCEprVBTuz4Sfsg4GwoTMkazALnnjKHUDe3cdNtu+q94Kzn5sdkW28J2
7tRHQKTQ+er0W1FNSjRIZr9WBZBKGXKTTpxObksgaWK23jiL+iS5B+vZGJkdik6Z3mrXg9WOd8bi
2+UDxDpT0Df1biNvexEfj2hU7L7riNaU65RmituOJ9M8mtM/15dN4IAsdClJgpFU6/VYgnSWdiu8
RHJ/H0TDBkj9AO9hWw60VsdldVmHUNx2zWMt6pnlxsyVxRh8AMCqsVcdMx9KK2sRIzo5PY4pXsxK
8mhUTyb0VhozOwyTiN9vdaVvZ/KZRcYH6tyUa2gm4rI678wSz9m7Wtoa5T9BJ3ggcVf/zBCz+iOR
Q7T/wVBk3/bQqtWhlDy1gm3LHQ0wmqCpWBvm2IMuHRcp0bUaAWjE8ZZn006es5JG8ps81063yNvr
/rZGgW+zZ6PFWEG/ITIfTDTS+zIIyhy0xJG9bfVXW3FN8EyKlLi4XoEOF1x9LeiZsO28UhnkIZ76
62s8cxvwrCZZjbMbKPtwW0QNhH0ELxjuNP4xyLbxRl1ZxfkIg3W5sdWbpvG68pdsPymm4EwUGWJe
zaFk1+FUryOTalzt3RkIhvRDVRyyCOqzv3Uj2aUC1HSVnMbmxdPk8lWWW3MIeuEOVz7Ath15b+5N
VPxNiCdvY4qM+c44jf5Nsn+/AzuW0789tofezQ7GpvYLiil3KkcUf79TXtu4WP35Jra/p5LHptFM
AGGX2zfJC/fatjuU99mrdqoOy03yGqP4fw9IvnFXH0J3DnE5F9wMuYlKEIKAyRooLryvmBVIm6rQ
ctKj+zNC1k6DyEbkjhW0NTovoemdBqGwSNA/yaMOBNb4j00miTFnwdBABrh1PsIF6oPTq3w338lv
tfteOJY7gxQfvKl7/YBZ3xoCj+N1Gl0YZ551I9ESQooBA96XW31Teqj4phsJWiLjnbHBM/aY3dhC
6kbufeJ8zMzVKMTzNqhSmJW2i1t7Bi33KbS3nPbzWD/ptzbIU80TuEpcFSTu14MUt+pwbpuJUt2M
xuhZw3xrt4q/0BcL/dEfDybtV/r4vXwn3xJH24Aeg6avj72PG7qomfW7AMLq6WdLzlynhqJrRjPA
J6gncGVEbuc9LHTyJef31iv8/K3aWHvNEzE28ufdUvGGB2Rg5eC53PbToM9tOGDeLZrAtVrk+3s6
vGlQo7KAU6wOyQw5GYg15j7IPkQvT959QTuzzq56m5HasmE9UEFRN3gqEbXu8iyglRWTK1ugpWR1
riopi+HOYFxBi4GzVCDIEIFxuVMI2iI82DF9is7ih0AePiaxDBNI6IOCZIsg3X3Acw6fxUtFf4W7
8GmGGhJkYV9s0QTyDthz24zf6K2iLUoA2yQdnBAE0ugJQepAGgUXh/9jkPAQGyRNxGZlh8EDDjXk
BYY0EAt/QrkLlbH8J4AdkCFBObBxYmdwynckSEYKETVRVOLdjnSUBP81zzjKWMdxbk7rHM/U+Jze
0lPSUK1yQpTJqe2kPzU8NPLbf65HBm7SCSACjBjk3ICPr+fzWVI06YYkqEcN06u8WBlq4b9MC6y2
T6n6khhulO4HUeWEe+adm2QunBaQSdGQwCS0iNL7AYyt1i34RA7VLt2OBjVBw3UDXe3BSQD8nF5+
y81Ez6hYXR/6etwz1wHI061qJcjR4r3KnHtB0+YQq8wrFOiey9Ih+W2lb5BTtAEj6utbW3Qz5Sww
MttoTSMWtA2+FQRVdbYLU6kbR67zYYPGP7QbBcmAh1AmarnjhARwrGqobCPRBgwxs6hZXMUD+PVA
Qkdk367mn4suC25T3NGcmWAWETK+uGobMKG0Ne3Kxe3G22HeXF8izt63cWzIFlIKMvgNmSUy6z7R
4gpGFg2p0BDcihhO6qOH47od3i6AISTGLLwZVrz15S4IlVxrwZYFzl1lP+F6iGaYQd9oAQWnegHE
RXaqosfrNnlrhPoath04RcGjwIwNNL9Vkg5947R27hdBtcsska4FL8+FYf2xwVyzFiMC/0gKG2kF
mlTZw/PbKYuV28tvOncBx9TiRp0fhf99XQ/wChWsFIBY4MHCHLkVKaqY2GPjaPNNEPyKp8ey/7o+
fVzXADZGwZqhO4zNzcuQ9ypmdNA5HaRKiUJD7dPKEpywL9ft8PzcPrPDhOWoiMEy1cFOWTmpdqP3
N0rnXDfBQ4qAFUI1kRYHWhUA+Evvk6w4mwJ59b68vF+SoNoGICxuFq13wIUfbmdA8zeNXBXHUol2
DdHeyQjQcLGE+cP1T/ldQGaCIj4FYuerRgNOemblFL3QAiWdGmfIphAKVcRqX8YyCu+sbKoAJilA
GJeMFfgIgIlL3aEt7JsojUwcmqBkcxDQii1+vNwUqQV20hr3kiPoykeLNuC0LWm8LHchCVEal6pp
E5ddfYRkSfcMGVGzAYa8gn6SHBrxXTHpxj+hnZLXblZR55xm6yUmo1K5kR7393GQKnDghk7qlECA
VU1uofaJlFVQzTZVa+gjlelcfo2RhEcTuFpkL9SJdqcUNV7OtdKrexX0waK+XB4rBuRGVwAMDlSg
b9dD5+w4HaVupe6GQm0BHlO7fMYUA4cPJSCybFtbodoM1r0k/giNL7nuHu1ZpZEK6QIDFUkDbK5o
VSuaH6kKoq923FalgmraIMjLc1wavB0yAiroKIH1ZNwtA65Frg2ssdrFhxGdEWU57Sfr9borcY7X
CyvrBj6biXixix5kaI1D2mq80SO9iWhkp1pLZTNednLRpg+pTDahFeRONY0C5AwnPhDQouJ8R74E
FBpM6AMfUCIXEsJeB6BhOQ+OPj5qtje3AjvrUcpsmAs7zIaRAlubpxynut2EnrX4JUndBe+78RF0
jIIbC2fhsDnBCoI8kPz9hgppjDKUbcQitM0eM6XZyFJxDMLwL452uK+9MplDqYS9PRhTCGWfZAFP
e2/dVmAun9G+SQ09EuQDeacuAX8McjGybIOnnZm7pVbGwcrXGE5m04M6Oipus1m7tTXUj02Ii/AS
lqqjZpAbNe228FQ0ij9dd1ORnzDxvUBHwNClDeYUYtM9mWhUgeHbq0VqyFw7IGBFTyrAwjqLpupD
0mlqCz+BMLVbFm5jnCrdhjK14KnP80f0UAD/jKbp9T1xue2iYKoyCAg0TlMi/ak9JlUKqWl/GJ+n
cPb/+7k7t8XusSDC23qGLYnsSbMxou4kh8fMknZ/YQf1MjxQkP4E0fHlmJIBJ9YSwk/iSLXvZxVP
AUOCOgoxwXa8mEbxfN0e52pGwBiGpwGa98D0zgTIYkpjEJKuoSsP0VYAGOMoSvxxtvKFidVdzqLj
0Ok1mQnOibEuHaiJ+kSZ3W5o/yLUg9YUbBK4hYEgjJm5MLaVcl63st58NDnQkcFjIv26Pls8CC/G
8scI4wZ5GBltsrpBbf2uI4Gka0rfCnmnKM8aJJFBhF5Bqbe76YHwEPnG+s5g4y+KmXgfWBbgMOy+
WiIpK9IMI1zMllr6dmwhLBXepEjuRm4LVt3rg+WdagreCaBAVGWc8Mz5ng+11M3N6vJQGAwSfaNM
0w/0iBzKcDjqeuHIi74ztPHlulmeR6pgMfzN3qIgVF66SxWEEshMMMpkajedWt5oxl886HBe/zHB
BMJsSHLI5sKEIcf3g5w/JBGEGAF/uD4SnuNjtVb6QtwvDZaKHbm4dLH6Au/GhqCBfPHVatmRfBaY
sXh+gRcdbjer+rzGzlhtIcOs6mXj9JFSlzQjWDCwMBujK+dpY/hDZJi+PdTTo91Xw02VZambQZ4E
/0jCR9JYjruZWnLUgoFq6mqLdlMDwLTRSLPTREl6Z0iZdgJHMeqyZRbcql0STTSQ5ekYDNay15Mg
f50WNQlpTYL6tQsIpBwiJe9oZ3bxcWyb5Z7oY/XUJmTZD+jdc4euWmyKPBD41EooDYVIAFVJ4uD5
AzQZONaHT83IwsEr1bLcSgWE28IpCu7sUa1xTqrW6Gf6VDhGpQ8brZ5IQtXWRrk6iu6aQYt9WamD
nVQEu7SU1J0lGZ5SLZDYrqwZYpUVQdsdmW+JKi8b3ZD0o1Hj9UijrC9zTytS4FAmAGahuKFr23lp
l5e5MZWcjlZS3WkL6v0UzNNdQGcQxXug8BuepmxSNn2dQ44njBXw6cYmeqhwbQoEO5N7m7AhaLcW
MaDJzD6oVSK1RWbhxrdKhx3joK5u+rHpdjqysy9o1QvAxw8hUbeSJvtGsfukABvyPAguT/xzHukk
ZCsQI1ia9XqYQU9crW855JSG/qsBZbVueFPwdX0fiewwQbcpAZvTLNxbFDXziVkfZSN4STJ7P5JF
RAAsssVEnzCv5xZ0OwgNJPgw8Y6iIZqI2iaz6VhaD9cHxgt158vIDCxDsawaDSwjBnKcUgu6Cb0g
rcQL4rapIu2HapemslwXI96MrY50L9oJFWiNRsgtVSEeJ5UvZeVHKZcgL7J3lSmqFfPuZjZBRk7B
ewSELuvfzw59QqDopK13wEI5qrFTAvWhQko7ybaoAwq2A2/Nzm0x+bkcmue5NWAaK6sGMXuf5T7k
V566rG4eWiJp/6PbM6fHrCkE6o6YUgnvnzykjZl6lfoURKJx8dYOjA//2V/M3axU5zTrdRhKIQls
9ZMHlRwqk5dFQ2knTu/ypqJzWwsSWvzgcrZ0zLkf4xyQ+hLTGS0ZOMwg/0zHWTracfwrjbLTbEWV
CyLxwpMLkLbX1tgI9jvv3MQPgLoesCsDqd1L3ylnsNhnHT5AqQckNDSyli3Hj0BqRVg93sl59nL+
DVk/81J9qgGV0eGlRA8gJDwMDqmBT+w09GYiLa/LQMw2BujXr+973uY4N8s4bFJWZaCt6fG6sdZC
WWy5eoqMSIEk7OBft8WLMee2mNUsmqY1kjU5AIEgmhVY0Gp73QJ/uf6kH9YWvbNJBG2c1Caw48T2
jRl1dBwPTfpx3QZvi5+Ngj1q7F4mS9BhxsLiK26gdhoBRCSHt109iLhs1nfC5S0bHdAQfcF/ADSh
RHU5nDlYrMZsY3BOh55UrSoFNE+QndTeapkS6biUzyDhJ4MIRfV9Gi/tMu+XYo4UtS8T2A0WUFpI
FDLoTmoJYqXICnPkSFZWLOUqjVLPnmGgV3/wo+DX9cXi5OIxFA3PSehOoPzDHjphTfS0mGGkTx7D
ZSOPz4uxSaGEF4SbPPal9qOJnmNRuPy+mS+trj505oe6pJZtM8Fq0P6M65dYSVx9OEjDTksfU0Ok
hMWdyLMxMgdcBr1mZHlgTZLeY+1TTwldLO9/nEgmUMxTmYTBqgaQVPdBf6uSm0kuaV/uZzz4wo7i
fooQnEJo5rrh7wFqnUqcASaCMOpE6+DPprKKSJYtXY4+gibYLNPk5HGEG2Z401jzT6vNBTHq++6G
mCDUifB2QbM8qmCX5qD3YpRGi26lktwEKeB61iZV75JMEES+n6eXZpi7XT9Ca1JfYCZcim3WoZt2
6Gmj2dAFVGkPeZNiupUVEWU+z1HOB8dcFwApCsnYr1bVd9J/qd1eJU/Xl0s0f8xyxeiVaFUFJvpV
Jg3PGnC92+r7VOiHVnm4bos7HHQ2G7oNCnbE5Mu1KiwgKAYdTR7jZHiygku4brw3sai6wB0SSKfw
SF8VJtnEbNWVyaz0MGPIkepMNrnrK/0Lek2bfJo214fE8Xa0IkAYXMd9Q4MAzOWQmiTW62LNixr2
9lYFGc043GhxRq9b+X4Qo3PlzMo64rM9Vcw6ODXXKnLWbKulo03947oBjnvDADpjZBQiVbTDXxqY
zTme02B9ugDylyeQb1Z0v+yfFsilyYH0GbU5be1A0N/GibpI9aqARgE+A8QZ4w8EWkkg+sAjsLYM
v5ADOpn6vQVxkqQ4dsfKSO6vj5LjGBf22JAYAjQMpSHcvgcf3StJW26zfLe0qWBcnF5BrNfZwNiL
U2SaWQsECW6huwqJLtXpzE0KRTDygtyDCnafLN1OycZYetr1NpV1EfyRs9XOv8BibiKSPBljpeIL
5vmUzTNV7W1abK9PJ+e2fzFMNuGch71NlnX9Umn2Aij/6AlZe5WPLWBgqZV4PaJJpIyPJVhBBVvi
/zBObHATohMBXcWXLov02DKPKor2Gu48BtIHku1n8WuhP7bgNQqsHaARFLzJ18fM3SgA2P1rlXFZ
qcrUUbaQY7d6XwndQkUFuPXleoOibQWApJDdkr+QfwwyPjsGWpFLC4bZtKfaviWTU0+C7Dd3KpHS
VEC6BswTUtSXUznrVlCFFfoQFGTzboD/nFy5ngMvUDTQLKBLgWrgEka3h5qgvrWYaPooRXAVTohT
ke0EMxWa+g2FxYK2FqIoUlbodpIlsN7Wbtgag2DxeHOJgoWsQ5oW4hJsA0FuQpoP7TjrS2DGfRKp
wOUmKn9e9xDeiXBuhPFLKUMn1TKspW0wHSPBn6kbGY3SljMKYYIiU8y6dTJpIDGG8ZiTF6JJu7qP
jdeoepy6DZlSOlZelp6i7ANK8ku/HQFw0oApc1Xr/fqQeXH1fMiMj3YxFF5ASoi4ikJQpb0U8uzi
+omC2vQ3K2hAr0ZbdYqADrv01BR0xkZUqxixZoBxywe41alETf2czmfUvc+sMNeuiFRRpmewkhi5
q7TuNH/Y8n6QD1G9CYwDirF+oB7j9KRYztS/G+lXsHxAbOv6rK6zxjwmL76CuVrMlSyPXa8gwMWe
NWM5S6evDdpFFjgpvEYS9ddwdwfI700UqSABxYInUFSEXJ0Fe8tCKjdrjWWDl+5PozNED0mNs9mh
34WuQjDoriTUzPmYJXWUVhEm2ACPH/TGXYO2FN3lUGVAGXa3QEFk9OJ9n9Dsq9lC+fOYvP6CVM+t
ehO7ygYH5itoe47ytnKvzzl/Dv7zYSwFgtmMdT+N+LDafkyDiGrLLhXlAHm7FkUxyAusfRffoFGL
hqakrNDQada81DJiRLLt5r2xeIoqonThzfO5KSYWxTN4dBYNw+laT7ZTJ1U1wYYUWWBCUF5DozFd
YKHMZ9oqNU01wZJwT6fzQTDRJYGkYKwPMBGDrLo5RLo35j8jeZtAkUHaB+1RmQRpTJ4XIPO8KgKs
sunseQhJmXxOlNULdF+2vTo+EpEJDrQDzQcq6o9rkwoa2pjdDd1WvE4SeAF4NPet324IcdvPePM6
uz1ojXI3cAIKOafcou229CTBmc8L2efmGc+QSrRRzesQY6T3ZMRp3L4tfR8vf2MH74mVnBv07Cyq
wDZHOWljDHOeADJ09eTDLG8N9fG/37brq+VfK6uXnr2PZFUaCQiIEbDRxWRKWzOsnFZETsgp4KPZ
AbI74EgCnzH+/9LKqGa9NUBFCVSg+Y0kb5ppovZLEL70C9WM8pCSuxz2ddsnGXpIBTuNZ14FIzxA
dKCgR0cak+TLZjOM0KYAZMh02+qjO1n3VvRqTJ9q8QRQWLS4rbm3sSm0W1VEYcHZ5qqqg80WpbpV
Z4yx3aN8283EROqvGiDMMxu+AVz09UXknHcovaIYjWMd7VssJFEeFTNtoDfnGJFNl9hbFp029hck
WlvAz2NbcLxydsCFOSasmBFUg+OVN1EaEx+q5ycNugHNgDu9MW2vj+z3scEc5SvuBFwOULcGfIA5
7yIbZbSAAG077oGx9EcnAKOZASZBt9+XG7D8LbT0Pmy3psbD4IBoCz39ofuZu+lRc2RqvYtannlz
ffZB7DknkUwfl5ULZemhwP4LdRkX4TQCaGMIIeYy/8WDGBOggwVcRZcw1NEvt84QGqVuFbCnrBzZ
AIfrLkb92b5FW5LS9zGnpUWhAymY9/Vnv8/7H7NMXFBRzIfTwuwLtAVlGta03wDCQIOdfhcfly0a
vg4g8oB4F/mBDHNOf5IdFJNATqXR0G8/btaGfR/kAN71D+PdMDEflrl2TsHjbWY/hV0MxvsAHxY8
S351DN3us6+p7QbH0FMaitocxf1gJ6L/5W3jc7Pq5TIEYSYpiwazYQv0iAYF7NfrA/utxvR9xv8M
jFloTR6NobZgYfocXG2re/FNeZO8tc+xEzwaDYVfP+pv6BGn1Q/d3UdeSr/+x09gFj2vUiPMQkDP
UemkPXTolKPuls93+enzvToZm/EVOur0p+Ta1HDng4hYltPbjJb+s7VlTnaihqFB1kmWtqfpNv+y
nXJrmFt79/lWbuSEBgWVfuiP9iPZWPcz/ef68DlU2ZfmmZMdTA9qoscYvnF7azvmZvhQ3ImWNLz/
VADN7TzNaSYq6lHlXJmAY0DBHsbxjmcjHEkhe50vK3le4LWVb6gxsuMZMENuCaW87iSFe1S+ZPCZ
gsj1Rxx5k6jMxz0fNQvAeRmMrbLKvu7nyqpMa8S8Lx0evlpHU1mnCMqOXm80bVeSFasU9grNi5vF
vqlEb1PegQK6Hh3jRz8VYPWXm0ua1KXUe9gfjYOduGGyKwj6IkVIC5EZZg+P4DJV25UMLpAQwury
qCrmp9RED0oXCO7BKuepomro0jfBZQ/9SrYLLQJjqmKsvkRuA6g4RJvg3vay3fQEhPtG2w6H6UE6
FV+Pxj/I1/g4SvwW2NjJaV9Fu4ofMc8+hRl2k7TWGEqY3RS4PxfSbC2ejYmfQ8IGBtFpqNJhI/vL
3toJNtSaKmVDGu486HMFczqgHsx+nmZFjhQdrGukm53FmjaSSpyuwdJO+UIjUIsjwQrWMs1T21Fw
gvECNlLjOvwKr+RvpYxMarS6nrGt1PAUyL+G4OH64Hjb1gQuCDAHIEe+0cHLs0HGcD0g1QgdyjSs
Siv0JyUERLbNwet83RrPnc6tMVeuJKzbuZ5gLes6UGiZftdq3mxDaCXW6RwJslLcucPQUIiHMhTQ
cZf7sbWUcOxHcFnZXeyionyc5EzwuuEl+oFHAoALherfGdRLG2FSzpCpBS1DWYIfYYAsQaBR0the
GpSHoSj2AWSTJT3eWo1Ol7Z3SiVDIlBzgK0TbVZeYEDbAfp7EYKsbzUcdchDDUA5sL9JtldN4BYl
wSGfs80UTFslU/2iyHxrfFRKEyA3SBb1865QFVrbFRpVkiO4QpxIKnd9PyKK/0iKnymKWkZfgU4N
rTuxDc2PLkOB9S8Y3aC2iAIQsuqGjhOE2WGproKSWcaXK/WbNR4VQtXuvbI3fXRnVHQqDqYsQrVy
wGSXNplj0gyMRpZb2AzblMZojgK3GHDTHvjNfLm8nchJyTJK+vvB8Pu/SO1dDJhxzSgLAMeaYbwf
peeuBcmr/dQqIJIA2HUKaqrPH9d3HvdWcD7F7NYrbKOdunW4ADrYyNNExXuKpKKpu2Zo0rF2tWYr
hwnVdDydO5rJm1hyiuzXOB8s8kvwNbx7+fnXMO8h1E+yEOALUPglrUumYydpNDVcdfKWIPWsANz/
b7KU0yJ9rbNfkv0osM8L6RYScObakI+iLXNLNUBXWEdqj/lXnxrchvToBS9oVd0ZJm0sH715ViKq
4fKeXOc2mWupHitKNekDRJiyx2jw7Xg/SyYlmj9MFUC7gsjECbUEMGpw8CPxguoas6UAJYoKyF9A
qbDNaCeRx7qxnRjQOTv+MVSigue6XswReWGN2UxNoDRmGKPngxQhnOYEecQgsNzSfEhHyE62J10T
nMp8i8g/W+j1Q7MQMz4zjfQibXG3BCjUaxuky/TXBMoUPbA8Y/+VBaEzpKL+BV64J3iy4RmPjpOV
KeMy3Cd6MnTA0YBPCMto3KigwVDVguqNJ487NfOkJXN0Ce01P40eWt7prta2112Xc6hdfAHjRRHU
pqSQYKY1q3wr2qrakU4VKQpxnedsmMzk6vEoheWIYcYDOCtCiJQb940ZO6jy/D/Ovmy5blzJ9ldO
1DtPkyAJkh1d/cBhT5pnyS8MWZJBAJxn8p/uV9wfu4vuc8pbFHvzlqOiHhyylQSQSACZudba1MZv
9F5hSCjJOdCZm8Li50m1RG0l/YildLgaWGQEOOZJ4/y+zuzNIOC1Wr7iPNP3f3HXXxbNWXEc1zZN
tA0sFhzk7STehRXzJACvv7NW6N8xsDnAKjmL8gpYb0GnnqPNC08yN1fGb6r6etrEQlDB3P0yMQvr
IdFz8PxNTywAipG0dGm/mdoOUub3EfeI8nza3qJnAO0IXCWI1xA6P6+V3nOSyaz4yQ3VKvqmCq9K
vrVjT0/XGl2XN9uRrZmrtylwX1UHW9aYgfeozi8cTm+a0dnmrURphih3xOCVqyHb6/ZVPFyHyPcE
hRkd0MYtrmo7SR5OD3/pjQmR4F/jn+0Mp8271uH4pjARj3pWfUvU/BKYmLewe0xQnJNh6HdKuDWl
cEcDxLQhewN5/dpZsnDV+/QZs3ibgXRV2A48q0ovW8c8aJWBWsGj9fdVIOG6YKIE5TSyzgACfF7u
sUoz1JBgB9z7trq1mNxn9Zmz2sS3dD35ZGi21obZ9lxvMK+t/aZGzZYONVKiofXAonSnxy+A4e40
uwcuHCLn1VNF2uvGdJ5yzLCWyksxqD53kpUwsbi5jkY/W+wMxfVejfBRqukS69zAPbGytwkA9lqy
lf0aQdFiVDoyN1tURVEapSSY7GZA7rv2+9bP0E9z2oOXPQerifY7YDvmpa1O7VPIuKHdr8i9yMo3
IRjxTTRfSW3lObI8eb8MzSJTJmgIjA8Y22T6bpjjtcVvGntjpn4zvOlht7JUa8OanSFlF1Vca2Ct
0nW8XF3VqbaKVl46a1qa0y/6cnSAqeNf8zc/OrLEQpEkKSsv4i8Vsuax6id14tXmUxH5li3PQN97
esUWZDkMHI2QMIMWKwGB4uwYkSE6FxsFp/GY9Lu+6F0NrQYpz6H1l11KvfcUCtlU871pfpjpB5Fg
PASyRE0dnzbJyscs+ejxt8xWdTRJIdME503VARcGig3N7wog8gweyd3pcS8t6bGp2ZLmZhbbwoAp
2bF93IK6hDd7MSbe2BPvtKmVUf2s1R6VD4cmB9QJHeCeqSkXWYGMv0521Fqpby0eaEcjmgMR4DVx
ZoUwEyrxtuHGk5JJJALqQGEgraqJJzV0snV020NMcWhFYAFWWhmGyzs7OD3ipd2JqE4ACTYpUqWz
XKWtdo1SmHDjClRhcVZObPFe5ZjnXf2da/1dB0nllcizdHWAwgu6HsCnAe30mckOt5QyshFNwe3x
4JQNd6tMxDCagslAJ4PPmOafHuXyuv4yST4fX2EeogU+hknLBuaaKaMdlLwDd0FrrhW4pq+fxwVH
gzYH9ilkmucnZaJ1Crd0TGhS0wvO3p24ORC12aqRDIT8YZkCt0DHtUizz9Q12tPpdPxiHGlfsOFa
+pR8/jxOWxO63hUwng9iw4V5K9txJcG/OJVHJmYbn4heqNmIANtQubFCbafGsZ9F+YpfLjV7ILr+
Gsps1+spVimeArmIz/XooYsiNAXfVMSXBZDqwovVZwXghdN+shhqwPACs2gZxzPk8/ylhZM4VYVD
kTZ46yThJhXN1soIWkrX1C/XTM1csjHpMDADpiKbBj3uEGIAlLp1rkBpe316VIt7HDUZSMYAivQF
vinj3kHdFVOpgBBPPNbpBmSeaIx9KJPv5m/wD+KUOrI2DfwohpZMVgZkshDctAtqo4Qp9k4E4rq1
NOdiGDmyM/N1SGSqVjxgVANLtj1wkzz/4ajVoY+eWkVbORiWV+vXFM68PouygsQZBqXUAY+dC2l9
r8Puqlpz+6VbxfHkzbyepLyWhIP0sx244xcslChG1ze11T0z0l02Q8c9BvzJWUyFwVa8f9E4ejtQ
Opvk1uZcTC3ahFQtgXGTN76S+33/plTgGuBuVt3F+Q+2Rru3OKu/DM65x3Omd3lfwCBom7rital9
Rz4loMM47f8LTJVwySM7s22NKmwRqlUHpVkfW4AFfBf6DdpkXcM1t6/KxeBXV2OQ+OxOOV8T0VmM
l0e2Z/u8dVoBNYfJNpFbE8yF6DXbJ/raobp8OTyyM3+hmRq05BvYka9GQA8kMOzAvM2DYZPeFlDH
w2G3Vc/W5BSXqnGfpnb2XmPQWzftfDL7mAVx5Cu7MDAuukfjI9mmuyEGgYFX/oC0l7kS1BbnFVEa
kRrNsV+aoAAD42ASh2GbXDha7YaFP1jlyr1hqTiAzr9fVmarp4DxS9cmzxGg66muTAZ1XTRwQ0FH
Lf2cZQEbtgXeZjiQnPb+tNsu7o4j27MVTQFH57kC26w2zoYYRlSQvyl8W3K6O21qMZYemZqtYhKn
qsgZTKVKt1WScUsG4RYJGhZo7CJcPJw2t7Z208+Pjog+D/MmTmFOc15y7SabeprXgtna7E0/P7Jh
xkgaIUmK2QNrKs9vknrHrIP9G/AaNKih8KdCKsb+Ip5a1aCnsqWKUyg9ixW/zN8iYw1MvFCkANDE
RD0MzYb4b3bSFRCRTmyCW51ZP4GH49B1OaQIx5dRqS5MhwTtmD+nGjS6s7vT67R4cTgyPDv1eJXi
d04XB44En1N42YhAAraSDn1RFBB3Qc3fqFYcD3V2/iWmzQcwl+GcVXNoyhNrI+yXPmxvtGLqFVNX
pnby6y/35V8DnB9AUapGYNbFsS5qwAca9toOAGKdnsQ1G7PDB5j22Emm/IeBVcPLIHTVARpjp40s
evvRQGZxCgKSptFUMNI0uc9b1QR9th2MlobrV7Z2GVpMfiLbTC0bXXxoRJ3t36IqtIEMmLZC7LIR
rJTXInxB/7XB7ifWg3B4Iua+Edd5tK/WivlLuHDshl/GZxu76+os5RMU1ogh+nVmkAtGn0yxQ9dC
jIJaca6Zrt2unDaLVyPQPUHsRyW4Wc5GPBa5VWUcRlMFJEURkAeC+x0hQW4ablVRN7cEGPGUzell
XR7skd3ZYPsqsns63TtHtPgMHGVaCslpewj67BEQak8bHtMIzQT2oynXMlyrxmdxp6li3Rqn11At
W/QuXGTppWW+DUL43Do01rYIfVbuwrX0yKIvH415FnUUNjIID8KsQoJK2DdFQ10zLDaa9Xh6dheP
oSNDs2ADyRrQHU36FpEV7Qc8Jm0l3UwY/NNmVsbz86V7dBKJ2hR9bk5meid0i65/ivTRVVDd15pm
5Z3ydUhgCNPQgAeWHiRY5tVeZWJh6wy98vrhkpapmwwb1n+cHs+aX/z8+dGAImmgd6DAgAT5oeVB
r3sh24doGSgUxxu6jdpsIFPTYh+uGF6eSQBlgE2mKhrvP5/pWZKw2mJ4L0AaASQnIThtIHwplK2t
Jy6UknYkBkVzW+4NVQQGFlMZrbsYALjYeRz0jzxZEyj7X6bi1xfN4m5eApI5lECYt5CVtYKuvYJ6
WFpEB3PIXUvfKqjH0Dpw2MqFbamR3HEAoP/3VMwuh1UM3fJ0EgQZi5eS6duaErfv6RUdDCBwrCAH
V5ImbupkOLR2j6qgujejZK+rd3ocHRwzvC/o985+SSviqQ2BK0YHKJwJtyPRts60jyouA8akW2Sa
6oK2GIBPGzffYo2+avHqeTSQ2dUTPPvSHEwMJG6v23rPxFuBViRDBVHbsD/tP8tB/NeczYJ4Geat
E07v24Kc1eSuCvutmt9o9ZWBd4tiobRzf9rg192Id+fR2CZ/PtoorFRjanTwjtwIXQSWXaVqgGj2
wWkzq144D9QpULhtO+2L5Mq2gsL2WJa4TEWD2V5KL2kavx1dyJdvVwxPXvb5/mSqaLkAPwtgbMgf
z2Y0d9AxiICDAfLzKuTb0DhQeDyeSI34LpE6A9d0m573iV82rYvS6Ir9rxMM+9oEVURL5kRT93mC
FQp6MBS+cckvIGFdIYe2keqZwYkfFhNB9OBZ2XWpemWcemN1ayq6H0dX6pBuTn/IVyf+/B2zI4uA
SqCJCnxHVI/5Bgkc6PD0keobaXkVZgIaiQSEgadtLo59UmUCCAgEaXPCxm4kkkkTob5xLmNjx4p7
ma1EmemzvyzvxM0NXTAssT2b3nasUGodAPYJIcU+tGyrmlnQ2AaAPxHxnfC8AnZmJch/vS5/PsFm
e6anDkPfvIEHVeTZCpZ0tf9qaeKOz8jZqPhQxGE/TVwSeS1y9MNlET+fXpvpI+cTd2xi5g8NMgOO
osCElV4pVuPGYUDZeV39bRK5z3M1u8B0OO21aQt4fXGh9+8ZAA3Jja2vlDSWVwS9DsiygBqAzqwk
A+3YEGNFGtK5NdvI+uN3ZusvA3OKihDy0oMqYSAf7spyqqtH4R1p1wgvv4Z/zBahaL8Bnaptznu2
mMXRYD3NVtgyPXPR7o6gOOah+U5Fkz4xU5Hvo5HX92MooE9fxTJceUUsyErhE9BqiCZr27AA+/0c
r0YBksVhZBCA3mSXgJDv2TeTuZD2S/ZB/Gh6qUcvz8Z3/c7yu2cb2B/hledg8To93wv1x+kzDCg0
0yl2z0FHeqGPaJXhaAyOfXLoff6NvgBrugvd5Fxmbho490q+YnTRi45szm5KttIaUeEAZYejgrb3
5O+Xbj+PaXYhKmtFaCLE74/08zLfUefBEf7peVsMHEdDmIZ4dJwnkFNQDBsmqH2pmHuILUB0YKW8
thg5HBs7FzroSPjMNltr81GlAjYminyWvuJ5OREoVH8f9GgCHQO5G3D9IIc6v8Orsunh5RNMB4rG
W3uU7V0c2mAwbuyGfO9llK0hR5fOSKRq0TCpavjfnM0eXvRSr0sF3X2Ql9SaH4yqrsjg9VYLLpH+
6fRaLbkb+sdVlPFUEzQis3lEharo9AYxxejB9mRTvEjSFY9eHBBQjKioWfCKOU0CtJqFnlCcjhrp
/ZQGA8geS4CKwONW350ezc9lnx8oQDBMcmIACX5drioXcVzV8O69s6ufIQkHXg23f+4upQd2AvJm
77vNeEndh/SCXg3Xw9ULOgd2zs4CgBGghOD09yzN7vHnzDZz0Y3qGOX4nGkR+zBDSuvxtIUF8JyJ
4vmvEc/2M88SnYQ1TOgb8zK8AGDuGvpzO+syOTQvit8e8gvqxtsWo0zO06AOV+4+Sxvx2P7MXWto
D6AcBvsGGIXiGMyll2Gm+BkeQadHulBjmEY68bEjmTat7+ewImIUoqsO/eDYNc9gZwewKfVpDww+
DbdxQndGU4OXGj2xaIFHRttXs+bvF74RPX/icrE3gQeebZdUGJ2aGdguhEUgF9knqltZ0k2M/enB
LoZQEwYgNItk9pwoqreKZKhGC6ns6JvdAnYagmqO3pw2srQx0fzwl5GZd9LIUop6MmIgsvHrsbuL
20c8VcDqu6ZRtrQRjk3NvDRjoRaPUDj27PCcAuyfNsmKe0wzP9/5xxZmfgh8CM2VFhY64znhu55f
4cKq5Q8V/EI8Z93K+bN05cepYCGs4a73hVen7qsyE6aD53h2n+rg0iK6W0bvUf5mWN94uuIOi9N3
ZG0+OEDhOySN0G8x7Ir4u5KvlBMWJw8484mGFWbmlROpS9axFmeO2T7V7FxXL2WOhIzzYhnPYvCK
7u205y2699H9braV01YdEnu634nWCApk3xG3ASRae26umZli19FFpLQSB1rDMBObe8MBRl3HdfV3
HmLHN4TZLhoLnSksAdox7Z7a/KA6D6fnainAHv/+2dYZpZYnLcHv16pd3v7odO46w7ZN1uovS9GA
ID8AWyA0+tK6PEzCRlSFD6i9r3XQ5SG7Vt3bXYVX2cqZsbQux6Zm7qxEaWyEBdYl15H/HKWvR0+F
zf3TE7dmZfr50eorLa2hbAAroKJKNLBNyycKorvfMQJSIjpxbKGZ7bORsSEOrZ1pKOQ9LDzLAHMh
eN9PG1l0AeBo/21k9kwuGTrlGNTMPA444ahznwItLqXmRs39b1iygIUECBNiT3NKEZIj5S40XHct
aOEY4ZXod6EatOlKsF7oWsO7Eo9LHY9M6HX8rJwdrU0vB044iiZeaxleYVqPwgA5tz6WkH+r3BGH
+5CAeCBkG1qtQTIm75qfFMe2Z95nD7Wedehz8Ug6eo1ZXo+OtpIKWIqnoGWBVAOY83BITD8/Gh6L
xiiFv0w9Vwwhp0lb36gY8UXjoK0xM619XYbSJ3YJ+sWuWanWLjk+nqxwGLAlGXggfbbeWiS0Ro7T
whK4OTDQFuf2eWjXK6/0Ja/UkeaYwLMgKJlL1jSx4hg4dXEohQEB9JO1mV+Dzs4pNqedcnE8vwzN
ScKLIeuifHpA6GoFxS6tDOs7qFR0KjItCXbEaWvLvnlkblY9QQ4/G5IMNwnKe1dy1YXu1c7uccjH
VuEKnkJWDK3r/VWTj2v3pKVrBTKVwHYhU+kga/l56fRUC7We28i9IFFrOLd5HoF4tTiPJPEN7b0G
v9Xp0S5F/ePX5syg5TS9UadT1Dc76B3UEfOgkpjuSAFO6BYl3OL5tMHF6bXQlA/WXLDmoRjyeYhx
qI2FUSGpImRzCE2+T6jtirLZNARMCDFz2+FaRKARjN5PW15yo2PDsyiKYnyBFA8M99DGaPguBYK1
7lduakubwsL6aRTFRaT8Z4eOmjulpBSntWJtxxDsJVubfjfHtUmclmUew9BVAP5uzTYoGKI/T6Js
OsNowIjjaeyaytEDqt7jMt61WrVvZb3j5nBH8xfAdr2RpYCJaweSRiuIlcWxOjj4JuJ+tALPopyi
EKKg+Rj8HXXsoTtXZMxNyiBfO/6WNgWUbP9tZ5737FO1stFhA49Jxa3ORVBo+bcxVP0WcpZ58T7w
tXa9pfht4wRUDcBI0OA8G5kxJsBP9GApCLkOYnt9THZlhieY6MNrXc8u+q6NPJIpoUc0kq1M69KW
REM80LKo2aA3fbYlofpYiXIADYNufhfddZt8jJ3XV5v+7+NIJ2iBDuE7iN/hkT4bJWALCpMET3dq
P+XVXoiXir/J/KVR39ZoMxZKb7BlgOvGRHMwbkGzQYkubQZEGMwoUspNuxlQb+o2WnSlmRtb29gk
wg3qiay9ChdTuMd2Z4d9L6WuqOBi81Rj8957N8quKjf2t1vl0S4DXgXl40qUWVw9E/wWE94T/83C
Gx1jVGMmpLwdA5hrnhuqq2uvqniI1hgRl7affWRpFs9is8tsPlnCFct1iJurr52EUu7KXWahiwlL
d2Rn5iast/TenuykNTpltV3rxm560G9qZOT94roIPfP+dKReGdnPI+To+hR24l9zyCcsPhCz2VMm
oQeypkq8gKLE0PDagegCOObIPME/VlYGZuYeyast9bSddr/JPEN37SvtG7sbPbEtrkHm0bnjy+kB
Lh1Fx3bJ5/BdxyBVz+wOXll9Z+0eFHLM2Zw2QabfMT8ijm3MdlyrxnomFdhoNzFxyWNxCP1+b+8r
P7zL7rXOTz0dVHmmz15j7wz4A+93XpTHXzDbe7GwFF2JMbsjIddyVDcgvPIomi1G+7otyv3KgNcm
dXYmDqZVD7THgK07us0C7U25AizA8NglYBVD52t+7PMtnrSNC4Vy45ltxwPAs2/Ro71Ze3v+L7M/
pbxBfwmk/mz2a24xOkYI4urW3GTbcLtPPKq51ka7LLwKpG6B4Vfn+gc067CbtmJLH+hvPANARPXX
J8ymvx/DoeQmjs1GHND9SujeXiPUXtyo1iSAgIcGZFRnwS6pDK1Qs2mU+XtT/nCMFkLcd7T9cXpp
F2PqkZlZpJN9kaOnG2bQ3F2130EdEWYXGendYZ3mZtkW+NQhwony0jzLLEfZj1EIWwxyA3GDSidF
E8xrzUyPdijo087DWwiVGflRU+5bQ3vhmJU/lsaFImwIvV33TK7Ew8U7Mzzpr4+a1uEoIBpVEoat
WuBQ0a2ggS6CknjOsB+4r9PnsdjZ6qW+lgqY3ONL/AAVlI5eTkzGvHlVLZ0h0wlOzsRWb2RC77Cf
Vx4fSxc7QHT/MjEblh5JpR8KXApIqgel8Dptq0ogath+UA5RuhaPFgPEkbmZt1aNUyvRxGCk41HX
tcBzx8g1GGssFosedGRm5q0dzbW+CTFxVGo7Vm0yofoo93kKJCLXgIyLQ8I7EVEGN01nrnTNcA8V
bQ7H0CpQoRbUNeqgX1VG+tpYD5UDJP9ACmYQ3ItnE0fTMq5xK0U5XvsR6X6Fx75ubHjoKVAcSIQX
UbC67E7v+SX3c7Spwgs8nvalh9Eae1rYJhYrT8DBWOqXcVeuBMil6HVsYnYKKwXIdQuOYSkcWZno
KhZuCmonPX84PZQlhzi2MzsLeAG+LjuHnRSlIru6SqtghMhglAX1mmrxmqlZzC9IpsnKgClJUh+s
wHlJAOP1yvo85m+nR7XYpHE8rNl5W6aSghEYzwdl1wxuTVz7AqKogeORq/wMKlZ+7EpPC8btwb6K
bh+E98D8tYfaUgQ5/oZZBEnKpmvUevLMJg2SNOjGbNM1jmtqZwpDs+L76TEvbbdjc7ONUIB0Y8hs
mAMT+r0yMe+AORTMEN1aqFp0TRCDorIK3Vl7niTRumLUlQZ3bqPYjPp5blzY7HVc85bF2TuyMotU
jsPjhDSoqPJk29ntTlFMl4dnfZUEuX3NVvnAp5fC/EhxjuzNXhJpAXhA2GJU4P6zf1jIFjzrPrR/
nyAYx1o3Z57yOPjqjlwWm3oTXrC731g+FHmsqXgLopaZx7a6qfTRgPEqSIxK0DRxw6NrnSmLgevI
yMwl2UAj5eekhhn3VfLEwVN8ehiLlXAI3FAL6NOpdW0WUEYJ7ZA+nF5kylWRXacMrc3oIX3jxnvZ
XlGw4+UXTNlK9f604UX3P7I7iy4h0UYZTTu+GhlkPlAjsnAjWnuVLXrJkZXZKillm7TQn6y9Ir00
sg9jOCdN4kIPieUpqNHiIKPfTo9rcbcdWZwtWZ/lhZPmk19UB0e88PaCVS/m2lm9YAWsoWhVQhsq
2OjnHHqtmqtjTWAlDxVPWPom7jJX2letxleeQgsgV5g4MjVbKCYhumSleAr1YA+/01p33PGLcatc
GNdl6SZ75g1nzou2UhBYCCeTGApwfigfTtxkn2+pOZRsddYhKQnmKRuZalr6EEF2DW0STgwgpHh6
1Ra88ZO52SBrvYutTsJcTs4T5VYTO025PW1CWxvSzBfRU9DZxZRnLc3bDkib0k/aiyb2wVSK3GCg
tT9qY1PaZ6p9U7ZnZnpd8auK+Q0CW/Q/s/sfb/1/so/s+n/iZPXf/4U/v2U5nmYMkJrPf/zvq/wj
/cd1/Pr2Uf3X9A//+ouzv7f9yC5fk69/6dO/wS//l3H/tX799IcgraFCf9N8lMPtRwUK5p+/H585
/c3/3x/+4+Pnb7kf8o8//3jLmrSefhvjWfrHv360f//zjym9+R/Hv/5fP5u+/88/gppn+f/9P6/z
f/HxWtV//mFY/8QFEZUncA3ryNZaWL7uY/qJTv45aY4Bco1O0Ym3BQuXZkAp/fmHZvwTEjpw0Cm/
SqDcA7+p0AmEH+n/RO0F/JYQGEEXr46M8x///rJP6/Nrvf6BRpXrjKd19ecf/1PK+HXegVYWcsmA
ukJJA6yZUASfbQgRD71a0z5ymdQy69AmpXlNcrNQDDcirDyUKE83rh2nGU1Avq1HquW3clReqrIs
K7cUBimfi6g0oI3lUIYcqdU2pDzjVixe9M5po0PU6xFeoT2wzr4al7YMNNTK7H1diJgfyiYDBDVK
hGZsxWiFL5aZh9dVNsrEIygg575iDgXCA9GS9zpP5TeZSGg0VbLCiSJibbzjBSkGn4P71QEzlcxb
n9q5had43/EbdMjW1yDJjxTXpMwETsQsUW/EL4FWw1h0ufQFtKXPiIP380EMoxW7IDItzW2Rmrn2
UHHR5ftCKHxw48GJCww/ZWxfZrUT+q1RMpArJyqTB10tHPUqNQYFjc+mVaC9OkwB1h8ZQbWMWmXq
gNlMKdEq4XY9kt5XIqtHwJ06W+XUq8JiwOudCio6t6vrsgpyOqoQ104tKxKBmZU57Vwr1YzeL3ph
5m4zNJKNdxaqGtV9K5GqH/c8M6PK/k5U3vfNWdortQq+W6sCP61XtEokHAi3qrTqbomSpGMBMtEo
a5J93/ZmNY4ub4ykGG9HKohsvBaDynFJrtKy9dpW550DEZaMaeCiKh1rI7OkagKqZRAmTmih52dQ
eEzqM97E8pumQE67cXsrKuzrDnrG6AzA5aYBk1eZtncsxn4JDGGBVtPsiZbeZkWhywsdOEW5teK2
6zw9FqXi09QeI18rGgJgX+mE1NXYmJm+ztF8ux9rO6upF8out7ysKxy+G0xw8lRp01d+U4fOCPHJ
jLd+KUzSBQYre2tDQdkCr2Ktqh/IEKnI1oCRA/wtnKf3TppUmtujy+CatS3+pabD59xRWkiJKbFV
bWuGDGFUVb3mV0DpEZfiV6FbmYorbso03zmNXWtQTuL9s2WJDkwYyKZOfgsONb6hai/6fVtlIfE4
bTTh2nZVdEEn2oFse+hzIfsmuA6mnNgGwVpnlj35BnBKIX2bp5XtAibUFGdOT1rhDnYCQkJXC1le
3mhOad06Wt6hw6xVK9MtxjAMB7ct1VJ7UEqhJlsS8c7ccPh6vpGxkjVI8YUR2aOJq40nEc3RFBfm
YIERDOJyoUGfVY1l4IHVwddDAmik29FzK1urvhpiWsfbWtSx8a0emZpz14xNRdnw2lEs7tW9zMKr
sW87/cLE5m8voyJhoZeltZm9aSIdoX7IInqtFmCH9PRoDIOmlQaKVzQpLzVZFJdKoXWGp7UaEKRj
0cS7uM9bxQWRmHIWOdbYel2mo82dS4jCQkuR4zg3gaK9IcyMtUBVosH0bSbRfg/+3IQF1hjad409
mDunB22V22i8G4MhNqMbhir6FlaT3q2cERrVjRG1oIMtkFxwaWO00UZNGr63jCIz0OFi09QXXZOB
35DS/LvJxOAEPIS2sDuqjpC4yCvOwW40HSo08JEbOoTWbSR4RANEUw7hRVxTy6k3tTVdZpnSCBIz
qxPXymz2ILJ2eK1QB5QBqC8ZoF+80vpNYYTYC6XkMU4zJyldqHXa3/tRKyCLoRbqN1orquYXWmjv
oUoFhclO1+QhDFUbj0FNsXXUsE09desBrC1QyI5sEmROSFA5kW03uoRG6mFkZQ7HUfXkh6Wk8Rlk
QY2HNo2LaK+OSRhlT9Ipujuw5yKODJrTfoBMyzIPXK806TIR5vc8GozLXFOLPqAtemc9vdOa0e81
AVRrb+MwII2aZHB/Ch5GoHfBL8JbWt6MZZKELlr0aQnVibLiG5xk0XguEfOuU2lJM9DHFBuKkbZN
fSN2tBeq1D3ihNEMN6WZMyUAL1NoCPBjk8a+GhTs5AINwCE0Y4iqMigS0cqpM/SDQFq19y2pYwnK
pKJ5oMaJgZMOWldgpBQMdM5hjeDlWkRBXkSr7SgDRK1kfYvWQyeJQTddQuse9M/0hguH1/rGoDEo
TaVqjrYbV0J9KpVYqQ90EDxzKamJ7XVQnbJAsIy+CaKWShqYVlSlhzzuReTigo7TL07LIg6M2nKg
joe3+HtaqWO5JaXTQF0HBeCmdAfJw3qj93EJFnglDc9yOaaF2yV2w/0U9cWLAqV1iCxUuZG1gVJQ
MNoXvNSbh84xmrtwNC0KlExcXGMLYKwoHA5A4ZUQS094iGGDFDB7Ggl8w2V9hCK6ViUNWNAIc5oz
2ozI5bgmL6CamEbcsvfwjXx0E9SOIQrTx6Cwd4ehlKbrOBHupYAmxY+WrAb01jVRw+6VyFTySyiV
GsV3UakCs0uyLMl8GZpCNYJ6LKXticYu8GJN4lGgUhPVDKhyO4dGbSVyRfUrgTDtTUTAaCfvLOjE
qnlY1kEGxQuoPKhgk5WYPPRCZwoHhX9YaygMtg7o3KQi41f8veHRamvndhDKCB+J++G+U1vrsqti
G8W9riieTa0jI5TBUXI8jB2xIQ9Qds4PpRJ4cErZpOCn7PidMxj1NXHC3EbCzhmfnDo0vuFT2xeh
lOMFlyxrXavk+U1Mo/Jeb/ORuUzvZbNJDByP6P5wynpyMfSsp4S3+Oooc6jb27zT3cipHJDtoUEO
Vxn0ivWe6bAMfZB9YkTQ0uvH87DqUNfS0oTtcKLWnTfSVm4oL8CxFVGjPqQYChqwpCxvFbPvGo81
hTjXHUmzILLN7LGykc9sWUgguTPm4tYG7/F7V1XgopMh1J40NdcYtB4E8O80LHD3qyPw5MbgpEJJ
L+3S7Zh0nbWfBBMBnOtyFIF5bybpRtXj7MFUeX5QSlaWPqm6/L0eI1N3adSXz7ihNQQXykh/Q4DF
C7E3zAgA5l7Wg6vaYXkFntM08pyxLXqApDNw7GtOqKBAGDXdrk5DniBVX8nzQc8JLpx2rr5RCFQq
bsu70oE2ggNUtT0M0O5JCprejyrT07M+YaggiMTGnSdNs1p3G1pS6PhF9qC4UdnSFxXZy8wd9Iym
5xE2KGSdnFIg2CtNGblJrRl5MKpSAymqkadJYIHuBOtiVO1LQ9DmLXStwK9NogFBb6TA9OLJPYnY
OE0CbK+iMVTDrFF5L5v/x96ZdEeNZHv8u/ReHA2hafmUysFpMBiDwWx0DBQKDRGSQrM+/fulqdfd
dlUXp3Zv0acWBQeDUpFSxL3/6UZwAKVQREUgvye9xxRrRlSu7vOLE32NPl6uP+/7JZN1kdReN9i7
OtTZECZY4aKYE6MbPfJ4LBmzx3mdc2pyBpwcqnYL3i6Zh/OTNIb6Mvyt9gxor7LejGFjnKNFNVgc
g3ijNm+FCPo0l6N9WnRGXlLTq2jf1CaLDkpZ8/s5Qzl4XH2KRYsdW7BiYK3MpNqRuef/1nBL9t28
9GPa1t2i7xvhbNBkmRBFjEq4pI9A/bHZ7y/C3/CD6UWMfrRhukfW1BNhMcPQ3lqDwwBq2mnzKe5q
XXvHIo6gLtbNMuzIRdhYfpzAfxXLm252W5xJs84oANeKV35IOLM3/1BFXXxrtjh6mxvNM1LIcXmf
BX3bUFBBiiQa5bGd2JSRTmq5OFfY2W1B0ks2KKqFTih0kqqPx0M+tet9lNdFe60ry5F7JWfNKA0V
9Jj9mjZ/bL1o08liovUtSN/01V3mKkgr7Yxl2ipDSsVT3/m32u83xTfT9M2P4S+b70uTfjeY334b
3jy2L3/y/2EH7tp0wP+5BX8/Purvzxrwp7/wswP3bJrp+OJS4ZF30PHS4v7swN3oFTGKCNT4Sike
0OD8swO3nFc2tomL5//SFPv86p8tuOW+4qdDxk1fwjlpqgL37/Tg4kmF+q8e3GcIL7Mcnnyslwcc
8+xzUKqZZLYOcXg3VNKn+olrZuHmWXwFaG/uXXcQ+z4O6hsZRM2t3tbozez4y1ebAno3lZmXhlJV
aT56/Y0ZpuXBXbL5biX85oPPM30gSG698uu6vN9W5wP7y/bRmbEGLbLPb7N63K7FYPt7uVrLlHhT
vh6Cjt/rshqusN2FNPQDuZ2FjM5qgOJNhrrw8gPH2GgTtO9n+04O02ferFUkpZRtmBY69L/4Co4x
zcXmBrs68Pq3rmmi65KE2iDJsl6dg3GO2dQ6YmqTpW03dpPAC+udXceVScTcW+maW8UJBRzzTWLf
A5L3B0H+l6cDeUVfO973gVOopBOruFVzRY4NgNUblQl/1zWZ8060a7gbBEqSZvXbq2ApoA+Q6TGO
r7MXvPwlU/pa50xLq4+ZV9wIyt7rUjgpGfDLuzn8HHvju6GgxSqZJBl03Y/O++JLa77N5/k80Wib
an3tQZdl6nprijPmr4+hsnd+NZr9vISJbZs7W2bfrSyezp2ZP7dNpq7GdnLfGsEcs5Aa0Xh9mLpl
QNe+RK/7oTuzVG/ZSe+WuGv3YhoPRBKs+zWT+dey9OtUttE33y3NTvrh8mir4Tvi4woikiqYPv6h
6OKr2bXO7DJVIgnMfT87a3n0u6X5ru3gDr70h9icj4w+u8t8+7ROzr4yhux/Jgpri191bi/SsfBo
kgnkr3Zb1phD2UbtaVWZy6hq8T5o1QejnO516c6PvkexDTVz6qaVNSWnYjbVxvZOc3ztjWWF+bX4
0Jcz2aie60NiOrPt7rPZ2D+ame/LpaELwkvDJBdJP13TnXRVc/QtRQzWyNiNobyfRbaelzDYVdIk
9fR5qutg/G4V453JwzTXD50/jP5umHqynNQqk2aNenePOCPaLZYwMs2kCUlk9jm9EkIkHI6ObB3P
OoYRSRavU9Nrpyv7R8sOgUqnPNhH3piTuOLS0pjWIeBuWDQ5dKVOC9mreyvvKBWZoEooy5B0+XiD
2JPfhfG7sOziZF770yz6T8xi3RtPvffmNVW5e1duc9LVq0gHt70dOUcO/tIjdoqr/nr0SOKpRfFg
E/4LcggC10gS0IP43Nfcz9iOr3Uv5akdi9feWKkkGjbyDEX0ugJtRIEydweh7YPs/f5GVYZezqOA
rty8ST2WP2kmC7snxldKqw1fQ9WGR+X2bzvKG+Jnuuy1thdB7Hr92ho2jk9tKLMtNe3pBONUKvhU
YKc7JYvoSq8LXKPy81t0RtmurVhKL4jWQ8zsPpqHYfxeF/knVZgrq/4xrJXzoY62bk/lZd3rQPRX
ThefZNsR/i/cA0ZJtifPOVUqJNwzGo/zwnrY5eyTItUuRD2YOc16EgB7SxIePthIC/qIHNDNEyex
UJg4GqWG14vwK6hIyLSnedqZdnMf1iV+n1f6lFk2LUtbnqRevuaqum3kTFllB6ksU/qP4a6fVjKQ
FC3PahOt66usPI6CoQl9+S1j6dJehX1KpfVNTtXVCjJTS3mft/03QY/6tdL9qTRIN8zskupAk61E
kYql2rH+bwsx3mjHf29ZfbuzrYnpYWI8LZH92Ta8jnbcnEAzksblOyDeOq0mrLmIHE5aZ/5NCXDz
jtsxu6XZihvle+P+4pk/WWKc903knfNhzfdBNp/C3AlPQhb3drClzeC6D3EB85KIUGYfBhCJc68c
eVCFGydLQGc6DVn+sc7qT2UnjoONmMILHsixB6dE6K1PrVt42Z7NVnySnJ+IjVvvI/Qyu3qUf3UK
l3cX9GYlbCKpu7JLmi2cjqJAnYRkWXybpy5l64mwOg++ddXG6Om9RVrXnj3Z42NdDepaOOPwtVkC
cr0X1/e/adfSIg0zMXupU9BPJAQ1dqnauvBYOMV00xT0h29oGZ2PYxV2u4UoKeuobP+mjsvxRk2a
4jwwmfduMcz5GYxxUnbu+JBbq7maGZV2HTrZGCVY5dg0cJjeGD3Lw6wDtbOquebF7O20tPIiWZjO
kTBCsTht5B0dF+IhPrU5eJ1SNyIbTmbMj606NctUnxyXGS7eRgOcTGyBQX+RUjYz4y+CH1bcdNfe
Yl/ykepgSvolGg9FJ6xTNDC+uLGr7BByL31M8rdRnfOutxZs2sgEC+5hWoL7YZlnPlDRvt96306y
/nHayuKQTW340RrX7LCEqk8H+NAUiHg+laLP9lnUBfe5XTWPlldvH/IoLPbkMqo3XleV91Yxk6BW
aesovCI/z2Ujz5UbWzdWbdZbq4jaB3Idc7ohShFOzzXKriqhXA7sIXhPKoB+rQpb3w9Oo79KJwCe
X7wstQNKcS0y+xCpKHsXR3YNrGtnV72zbt/+WwcP64WJQj/1V3Xw9W+6eFYGP/3870SU8wqSiUlM
mLUv2S8X39zvRJTHn8QXHog4BywSF9b3dyLKf2U7yO8hTrBP4SO+0Pi/E1GWeBUKLAAxFhKHKZMM
Dvo7VfALwQBEFIaiS/yUx3gzhmK8tPVlEoJFaeerT4/puJ8BCNmNqPp8bX3a1tl07+NsmK0r2TcB
aCmAk75tMgxuO8dSOdpOguM45ibde8vDvy3i76zZM5bsmSbk50cjgi++ZMIiMXuZVefmYdNm1fh9
kRAde8/KhNr5BO1OOypczs2/vtql2v9XN8BM0DAgxcPzIs+5GNeiF4qXaVuMESPxbUXuEInXb/V9
u1Tt7d+/iocnBnE5mjznpZ1ayrWi/ScKLl875mSRanpV63D6hXztBTf9dC+IM7FuMCWPgVkv5GuR
3cR56DLNtXVUeWDQkn0TL3I86cDPrytpxXv4rd9AD9Zf3N4L4v3nhYGVnnLyGRX6oqXquniCliFt
ZZ3z+rg663xleqs6OKvpdn+9ki80Ez8vRf8mAhSA/h9Gkm6aRMhuM4TqQWbsxkuxJLfucba2HwDn
zi+ENX+4MSpy3urYEwFdLbrD570iCe41JmhoiWrNP4GW2vtI9L+tgbP94rZeyPScS7ASlyDXgXcf
6vqFrKC0wQVFhyw9cxwr3ZRrJ4FfQq2WwpwngOBzbLL1FylYf3j24cMvjjTUlAF9wUtJeiamolzq
AufwjDN+v83t+AO0BOjvr7+zP70OsZPIrMhgRofyfBUnkkTjoOQ6m5DNZ/9i+MmLtvz611d5mah+
WUPmh3hP/zEI9aVJxC/L9QLzoy8phzGRTKVLyngSxwL5dYsau6Yar0tx7A3cbGdOPC6nKpiuNtjI
FTwwcUxz4wXbL0Qwf3b3lGoug01sorEukoR/l2pPKO4bGVsyKTdfXzl+uSaUl796gP7kSUVIR5vD
KjiXUcvPr2JvwKiTYI3VbGYQDadZyOjvgdp2tbdS2/71Yv/hNWStkf5iKQaZuWTrPL8cc3ErCyRa
JlaZW4dZRF+cKbruI/+c+03+iz36zy+Ge4rxzRcL9YsV9BucAKLjYrNQ+qQ2e7h1ikYE0HAePa3b
db96lP74Orq8hQ5i/8jnSHZfXDHzl9LMDq/jBAtxU8roc+9E57iBI6+8ILFRTg2fi3hlaJ6bblm7
pV5FZOLUdQxmBoAWOZ921eU904DNL5b+j88Tgkm85AGFdyhII3u+9E9Z6nxmqNKc+FE+kr1zPfWr
yM8/Pk9cRbAKWP8vWu8XX7CTgUBxQsuk6+1gvV5amS/pVNbZfMwzKLdf3NRLOyAvL9dDK8bXy27w
B5eFh/8eBQj1fmsb0KppCoJ6x6gX8zoXsr0O2mH4WkL3oss2fR7tOy+yPtmyFFFqsrn5hcXtz9YY
/fyl0kIYSr7/8zUeRp1HynD3qopHAIVpGxkctnq5+4v7/tWFLg/iv/k4EGxIf4aHTTTynFNDlbB3
HPOrzeHyuD4rclhczmZB4hbKJ++CvP77VdxhZiraxOJqPUknzbYhe8zsxge0X0qMz4NbzOuVGEoG
+WZdI3+1W/zZw+ThRQBv9S9704vTjYnd4VpgtYD8ycc0s/zh1AY9RFQuql8oHRl09PJmL4cA35nj
Cq7Jb57frN17li49Ijc0cxm6U+1M2ZgIw8hF9kad28BsUfzBFYuih276cNq5DKjPOZwIQ/uO3T76
WKiMCeCJN+sJVYlsm42M9MaaouYrhX2nvxmZj+FNbNoxQ4AhpbcklFt5u6vKrcsehnYdnXOodAmX
pgvX2vWzu1S31uzUajeaerXfy6Xg3NFzx+jdJB+2TB9t0/rCTfJorqzUWX0mGGaNvd3IdskFpi0+
087aJjMcYnfshj096TAB/C0eQW3EZhLEXxbfCZ+Jh1T3Vh5ce00MTxo5apB8hKGqjn3cekMyKBRm
icscsWlnMw7E0LUugzqaODLdmdfc/0I95BFqaGrjHlUQFmBMHTorfHLeNNcwo3VIfrqcECbA7ckc
mCN7Y/o2zOtbaU2ria/tJhemfChb7eRhAjZVTXEySTXF4rTGmI3lThr4miiNrNyMV2GTDY/ioiBr
VV3chk+ysr5XzZSW5iI36wog5rS6qNCquOqIVS1bm8jci05tGpT6bozVAqs/Cdn6NSzVbpqzGKsh
SrfiSfQG9gzJBvWKGM59EsY5TyK56EkwR/OMeE48Celg7YuHyQpsc71paihAlmH1zG6iDDSfCQvv
yFjNa7R5HvBamEYsG6o94AqLBZYCe+Wca5R9YWaJd3kMTH/unnio+omTGtulDNKSIK/jttZNi2pq
IPsagiR/7CoFrZWJDKkDnk3orviJ+pIXFkz4KA0O2RM5RhjhJcG2gDIjmvPCnzlPZJqpFMRa+0Sy
jVFAJmF54d7kEw1nOWv0trxwcyoOF/+w/eTsZpGDGoCfXdi88InaK3/yfNtP1q98ogChMC98oLpw
g/l4oQn1E2P4RB6uXmBe90+UIuUQ9KL2tsV+Pz/RjsobJaNnf/KRCAAnfb888ZRPlGVFYL/ZR662
nGMMRBPmZyEaS0fXeiLzpbgqOamKKxoaHZwUyqp6N0vG1B6XMrLfhZZdfp2dcpBvmgUyP9VTXSCl
s+roRjp9jZSPHgHSv9EMHGDr7xicl28a6HidMysp1l7+5q91hu5S9ku8rzUtFsngT0CUW6Km832x
xaBVkwc/qa0gAyZstb+LXcgRKIMNpDvQGqIjyKPLP4mPjjjjpoQwHTuH8R+ut6AmbBEMVKcgGlwB
FR9tryE7ILk7ArElEsfYZ0DOFvdvaeWaeN+G3ZbvysaQ7tOFDg9Eb+f16wA1YZYMOhdtmrU1uspe
ewgTKlWgvsikXl0Cs4vISlQxbI9OvPmf6tUR836RU31V5EQXIVpuywphgdU+yHme44dq67b+k8hK
BhINblZ962oCMh6mzQTuMciFjq8b0/jeOTJhG+7J9FDmAAFN/2xq5X2ZsqF2Dh3qiiLx4qWz0iyw
y28yQul2hCDAyUHToUmEMJfU+7AKwPbIjMHFacquO1AEwDbIS05IEvJCryTVjPAKUdkrb9cip7jp
nUZ8ruOx/IEMMUPU048bYoquC9FpKEd9rmLUUqhxiC7awV2xS3jS6+V+nCfEe4wXBhPGbK2GYyMr
/30+6vqJMqvwc6K7EEsCCuftpjWX9bWuh269GwKncp1dpAZAWteVum35J6RxDj1gv0FBV5ecpTMZ
cwTnOySm8J5t1f1MJnNUnaj5qWH3XTGalm/RhN44DL+FZeabByVbf2CgwWQcCeGGxqk/jJTy47tl
yt0rq9+aL3NeOkQVZ74u09DvquosG19odhwkM3tdNEg7dobsJgBLOI85QH4nwjkXx9glH7j7ecT+
l/j+B3XRf6a9/8fkv9XPAT9+/ifc5wD3UbSSnAFq54dPqV8/4T4rehVAOaM4sGNKdqIiKfF+x/u8
8BVYCVAeU8AFyNClyP4d73OiV3EA+ECzQwNiB4H4O3AfXcuzoih0CZ8IYtzCCAKpAsk2eF4UYS3I
jKqKczNbHe2wsRmK+mZCh1dNlCiry6ObRm3mUIvYXkYxekRGVYF/X27XipOWBN/Bu3Hj1X5QoDwe
HbYK2rFPw6n3cvW5yYclDvexKFa7Swh4zZV55Mxx7NswzC8QChxWMbtffEjWST9IhvsANCwWMg1E
29KX4mNYoCNLa6cYlzuv175KZzX6U7pssz/to43DKmkj3V0P0s3YWZ0aeehKhXS3Vn0FcxLL/Cao
hrbYOaICJG/AdbbdBOX/Pfeiujs2ZWnLK1FKAhOdoLADTnNojGTrS5+Sa9kgwMNIZ+xNsTMNb1Zt
oSLcCaH9rnwQw9IucpdLswWn0B2D8l40bmf3+3oKZ+fOatclOvaV8PI33ajmD3VM0P9JWEMVv+sQ
c9t7OehFJXzrgX2YhzGgnUUstauKaagOrl74LLV0YCBdfZGodYOqVTo2SCaQPK7taWljvWAQUEhd
2sZ0ztFZRZSnbehpaB+vDwJsxYMVqEPEeUquymCQ7pOniJB3GNG6una+nTurmDIqjqEV9rn2C2Ig
AstHHuA65ivVE3HGHXSbYs9SKJFiPo7GoHCAbZZySFeLJqU/5yisatBhzoXlbqUSy98pw58dstxi
Gw3jatFu4m+O5uGadKdu7LhAzYgBwJ0PyopXL2EkiqVV0mfa1heGB6LZapwNk7lrBTqZrQgOXDnU
niiU7a46VAFk4D5uyqnaFT3IY7qtfTefc9SlN50f9dbRJsKqOk56YtozNIkf3Toq3tZ9XdMMpFl+
adP7KXJ9pnIo3+EAX/XHICBOFfCifGireIhQf0buRxwBjEouq7B9t1FJdInKm+G1lRnzZpWAyUlY
ZF7IAAXB2LfRb4MxRYDBlFqnriBlokmKKzDX/Ecog1KDjIZLlJgsF/brDMU/YaHlsjSpLfs6oCJY
V7QGmYrjFNjdeks4YedzGs2FQ9dbxvrst7X8vJTt7OKTAYDfhxC/zAkUTeEkPoPhMuTSS/+t2vzc
2W3TZTxyLpX1zuGU0Yh387FMmFkXEx5UWg7RhE4bfKGGG/ukC/LY3sXBrHWSW2BGuyjKsIJcDq88
CfNitJNIScjipswFn4u0WEPX5ASPPdf8PC3K+lFF5YBhunRyrI6hS9klESUyOhJJJMrinkL/0OWk
NsXNZbhGFRWN97pZFvlQG6qbJO42tJOIRYp877Vj/GgtkHKouKTXHSzDjslM+4aRgrbOmj3mF2Kw
cUM4OFF6Xex4W7drHfTdI+WtewnScCBbWi5cB/kM/L2J6VwVG0BuhQwYZfJKnEMH6U8ffNzGeGHI
WNwO0aOMJhWfOX7VRAluNw7/E7xrmAZM3QcfxgkX/9uMERr1Lcp2f8A/GmZapXFMJ9LsTVSP2eM8
zdOS7fJssMYqQcgj5felY5fgxaLU2smeAjJP48CiPkOCUlSLSP3a2N4pH3O3+tTXMtIn1BIdbHmF
f+h9sU2OOshsyorrcBub6ousyshbEf62Q3dXSUQ9qaEXuWy5YkL9f8X7ye7NfhEhZ9ovMUK7dIEJ
XOcz0oiqbtIQxfeImahn/95nWljhuY2DrL3PyikQR7wVMr4pHD2odIJHRttc0BWvn9WMqv2WFiae
UGnHFbZnK4tEe4XBZAg/hQWA7Omy9SpsBhGu+jwppzDKvyuLV8sk87ZasAaKNiuxpLt4BzqUVu+L
SFThrqRMJAp0VkB99tw17dWgdfQ4lIX7MKG3se6myd8WttNR3IoMhdM7srKcR7lZVZQCZ1cFpdmC
2AY/iSs/O/RESBjnDLXr7M71lkjLHmUqR3+ub6LWWufjGKDC+hBHo4n2ogkCqkEx53eBO6KisB1w
AMCSMdxJKPI64Qp0E4QGLHgCXC9fmfIXZq8ZkwFRXJdQZakgrZXjpHXnCReP33a8kE3LwEPRVbet
cKU6emabP044icwhXkRXXPFFyzjZ5okXDBF2QZziKOnNhIsJpNoZQ92dOohJvausbmLBg2RsGt8h
a50HvwgXnfqIjy6LbfnWMe8uxDbtUGeO/ZrbdbIMFeFl9YjAFJ+WwIg0typrDmNmkRtFGitiDymb
+j1S19JPfVGYgy3mJT/ONQcIRlyMWCdNk9tdhVXjfPDhUZAod5YXvHF6MQoq2jbyjh6c9w/aVYIo
/Mw4X3iai57Ig8LFn6GIMH07Tg4GiCJE73EGbG2R29XrR1KCmupQs5rVzTpBrO0zQjWR/NsF3dxe
SsGK2zYThc+bMtGB+h9NmVuQk8Y+WMuWTD/AXXGnK9evWAhpm7c6GITNdGr0GUltT9Md5i9cxXMn
nB9jVKJqLqwazQPZ+D11NQ06EjuUTu/qcopg1VTsVweWdfqwqj73GFJT6LupNMEX2ZFBmXQ+curd
UK4LKrCNbIdduLROts8FIwsuNU4g9xWV4PtWGzSytYvFZO9FZvm6uZmODq6VebekzI3eGUgjIrGI
2irYT24f9tdUV4t5G6uN4zx12QTEuYsx3zzWcdf31X6IcJ9kTH0J1PxxKWdTHvEYZt82lLoNIE/P
iEEnXp3rnChQfTMQEjJ+a5Zw/iEyh690ki6Ia11XlkzrMSDHYxTd0CbMF/HiXel3/qkwg98ee2WG
IG1LT6OHy5VT32ZiraxThUYjPEQThphk00HQvHVyT00Hem+EeUGvu4M/WB1pU4VyU95kgzZn1ouN
+H4tMLQ19cX7puaReZlRkD86arIbDBVYH0+5aSwyUmNRPbTutg5vnboN2/euWgdzZ0mrN0fHawgc
qnuUTkK7WZYU87ja52qOipqgKVfz0hZmDvYYUoN1t6I6Kc9FhIHosdBLrJLBW53m3VZ6lbsvLMv4
n8nx7ut3BKCU451fUkPDr8zKTNVqEbjTUhDIo4xM2yz4kRpugyi52PLGwuFdBJzGm7abttxDWm1k
+SO3fOZX5qUdSubEOgAYgHnYGzDuDTetsTdsInUO+GKVYZgllxFCJhnihh+Zaw7Gs/SM61Gnl0V9
Mn0g3nDOym1H/VNnibUF8tNWV9UtNVY2cGJ7o5NkeRbZV7Do0BZdv64tci5XPERVFCFn8huXWXB2
gOJzQQlX4TZso8c2k2CE2PxEQ5xkY5WUWMpCmOX785twmszbUfeCcYqZMz1Su6zLoZCy9nfbKrov
IVbmD4AWlb3Lxi6/rWqwz7QJMg084igU7aZstgf2RRJNsYPYal+GJkNGg7aPIRCs6wH9a/i5QAc0
sjEJUVJhzWhJR88uf4ChTO2xnRSAbgM9CobkkU+8FA3OGVmryj1EjK79AefGxjB2HmcTUE4U0YeH
bZ5uTPr7CiM6t0k0Zmu3M7le73A1VJote/S+h7Ub0gbls93uwqA1BZHuOWCfHRac8rmpG7WTMthO
uZpyswu0mGqiFSyn4CSpzOe1oVre2W6DMN8yWtfYJDrxOBSL/VuZZfWUNEWIXrWsS4pVYU0jdo0m
mMjso92QPxmG/3br/4hA9v9zu358VF+fd+uXn//ZrluO9wqPOBuXgD+gRL6QBL/3607wCgYVcY4r
Yv4MScg/+3X+VkSDz8Qy+BR84YHzr37de2UzWdFlplgINRcR8/o3jOJQFc/6dWJ+Q1ugqkfvg+gA
zfqLfr3tF0qNur51l4Ln1FrL6IvGLH7rqRDzSeeXmW7fCrJr4w/hFPcZcaBd/AEf9fx9a2uMXrkd
leetjdSM0yyqP3moKheStMr4qu4b7xPlo2sfvc4WaSyL7X0TXCzgditmiW7aCq3XHcLq8jSvY/Fx
HOzui3FIhDlu9OvDAT1v370pLGnbSa7qnJeIaUlDom0clxX1Vbp0XfQlLqJG4wHK525XhBfiIRob
AIdy2hD6iWJWOLWVh0bZneY+B3nNGMEOUk6umbGMxwx0JAoYbmPmgLWbvjAfBWMCyHj10JOaLhJs
U3b2DdkO2MDsViFlUylkvs81h19aemNMOH4EvUNlteokWJEcH/pgyGpmb84j7E3VTx0TU+eQVCkQ
Qr23qmX60NqDuBmwBomk6zDsJc0INLvbxKUIMb7BaYcWe1lTZ+is8sqjO99bNlHiiTfE6hMpFOEC
fCG6T5ShtcfAbnruPSMM0TG1piyIQUKgoJEHTx3dFXjqTWFh4klcTGycuvChywkGo3IZDCp9XJWR
qZaTVTcSeBdJBcjF5n73HSnyQyxw/aV5YShPO0IeZTKFtCe7tZ2tfu/XFTh0pOjPd101FnUaLdb2
YVjL1Xbue9zJOKTaauJvbX41nBwjOHFMMMFezeFYv67nchkOYaYqtEstExT2rqvEjR1V/VkxHqVO
axtrJpa5eIv2PbJXuUN52w/UUxlw+NNr/N8N7R9/qTb8H5039TO5IT/+cztzBThiyCScy7jB6DK5
6f92M3BJ8oAQg/nopfiZS+787+AjikJUgOyCyMXYBh3EVP/czSzgR7QqxGE4zFu7/NHfyr0InqOP
kQ0piieIXA62VVSPL9WGjbSZbi3CQ1hClRxNvV0svAo1/cicGa+236ls8u9Wwh/8tFy24WqxYNF2
bhev0JlBOO60jNRjt3qALWNfLZ/NJue3eOCsL0MBgpe6s5w/mTLsEHAP5XwjhkBG1/U4oKNndh1Z
QY4y1rdJWABMsVXGC6ZArctdZyFwIVhjrdtdXY3xXekv2GdDir5lF4lmnfZThIjzmM1RHn+yC0uT
TEDD+aHB8m6YeiyzH3ll5yqtcgUc79QYbYhxrYv7dS27hlKy4AohgqcPIRANBmTL95u0AY26jIAa
sacRFrCUKWBsJHZINptuF7WdPe0K7Qz3Yi7y5dzOFfbGvg/xJ3Z5g+czCZEj528sKNpjaOupYb9Z
o/bCfVhuWexV65X6x78doX+izXx+LPFF+i7+K6BsEV/kJy+1J3OLpn8Ngiskx+Hbyg6Zm5gtcbv7
66u8fFxi9KiklDIrwQMwR/bzHKyOaz2Mk+u8nafK81KrIQ2AtO2xl6cp34riF/oslAHPDtvIQeCC
uZuAZuRpsY8+8/n1ND1VlhXjVyB0U6eEYtSfdRyqxyKO++a0FRai7LjRbrcP+8DVAJEy7kDNsSLv
ofHb64YYA51sg5wfShMxFFfypXX9byCukdN8zvM11se2Jpodx3EzMgtyiGxQlTWLrmk6hpn2iCqa
GICMZy8nJMGDbfeYyVyYZTl7WC6p5FV9ETWgvn0TO9Ia3nmIvj9FYv1f9s5kOXIlS7L/0nukYB62
7vCZzplBMjYmwWAEZsAMkwH29X08s1K6q1u6RWpfy3z54gXpg8GuXtWjHN/xPHo6NZjPdsZkvrOt
LbUk6YRwjrkA/TB+FdqT0abufQ+nX2Q8BvpY9qk/FYMhEDZS/Vf3pGXOtD3OYGBk4zn7oOymb7vh
Mr7y2aq2QR8Tvm1XuAzHAfn8OJkeVVoVgRUfAkgUf4jqB2cdSJ2nupoqWCAVWnMy7tSwGB6XrkKn
miled1f8myVa90MfrVax6blZDAgqpvmqlOGxSzMtYbNhCS0yoJ5cokNiN8Hj0rZDQsNX4ZFsMrwE
zPZV9cU2OWv3XKKLGLpwRKc79FT6VwK/a9RG2J77y8mzlZq+qlnpErb6gswSAepmX+O/d5+NYRsD
ozuPNC9HN90PXjMEd+HYzHQhYCM4D4HIEiaMqUouvVvH7tYQ56eTPGmqzcpCtGVu5ec8+5LOlG3A
t//OaCaSE1SV6bVHZycGn9GRsWdM894Ng328Ef1krVu3jGm7zhv401v8/TfcQR6Ty+Nap8fzaMW8
FHimlxdJQLxg7pa0/tjcy3zC0W28HBbHL9BkSSjS0hwrjZbRr1l09oA33HVj3UB/9LwFR/dYlXma
GVnIQ6lClJKoBYyxLbWy2x1sFDLaxP6dHxU6+R8KTKs/uR9PZjNbIJP4NppQnWXWN6fetQh/VfEg
w5SjzxwJNkZ3cVLM8LFpcAYKF9y7JcPQWRZ9CdPdK6uzUQsizLCyjyawu7yh8MtzY+txJ5dR/1nY
q7wXvIpuGmEekXjA/KJLM81UvqlNQ00YJhmflYs7949hXK2sgGvTQnps1/JWx43ozu46iB9Gx/i/
Q17jdybu7jnIs94cOVfgyrq9Qz5rXdfZOoDdyKEVqYmApygy3pLaLeIoxRfToxy7rX5ZbfgLe+kh
f5PdWotpW2Rtmwp70v22jtei2o8aDsMYGvW35pRpWfsTiUrVGPRvJrYWZ9d6bv/q5NXyJ5g0cpD2
wuEULI6VHcC59gGCRFP/4a2solSsWJc2CVKM3MXr3PmpWkPx1NW5Vx5LI7mqIQTR0dGtNeSTLCzG
HmG2i7/AstdXa10X5wJEIP6bu4X/4Neh/pObTvbAKDz4NnZf1xZfsL7IAQXUtN7gqKrecjP110ia
5e/UcPKxnGvEB11TOMr5jBRxmjmSs8rAZHhJ/EE+r3LlX+Ob5GUbd0qKNV0LGT2QdkHeqzNcxft6
JMG2j1eZ/b55Fd5B/LLPHyMzomNabp2kJvaQ/INZ8CE0MU1tg4e6RSCnS55F3NrNpo0KmxdsXmDH
EeEjitRiFHgTPCPpWat88Sc0QVhusL65IQaN2l5psJvju9H1unj63S4tAoGlVNlsBJ9Z/h1NqP4O
xat7socFiE6uFhzBSd3YRPizzPjdwevQDs1FuOa2DZrG25rQDixipZODc65Gk7fSwGXlip1qjsh4
4aa5VDURebYivXxyuX6DVOcsmNMYqMSDiQItt2FnZdelLDK65pMg/FlldhMfrbVu/xQhouU+zPL1
rVfWDbwUW627RWLCo9cOFHF6LAFa0kWlC7qb8IW8T9Z5ilLktQJdt19X51BXmYTHoLpQohhxISCF
WXVZqkXB6DTlsf1DD6Pzp6fq+ztoAl5V4mv5A55T62OZS5cPubCKv2W2emYjwlpNZ10hfrIfIPu7
UfHQFFs3noJp63hzz3vP5cbnDAjmbocKBeolsxMuItgZ7WxX45QiUlkUilnQgDTAdQhRix1ZiNtt
FuENl5QkPAOK1bSvrMus32y7/M/EjOMD/73ovet7+3cLWEltEnYm3H08E0MIc5GT05oOINAbvT0H
qcxsBUqUFx7WRi/Kd5DzFkzPhA6b1J9n3W3RkIQN76QJ1K7wfe8rDxtSdIG7ai5yq6s2yrLHB8Eh
zMasHrlp+fhM7UvQdAFJrrF4GfnA91uxBtVTX7mc/rK2xYPrZzGW88gPRLrmt8Rqjvb1KbM5QAKy
gL+n7B5Aa/mNbM7Bwtdrg6btZymPwupRlwPt58uadAHNLfn4CFuTWyU1KPVvfCyy32D8tv+qeWo/
Kjgh34TywFWHZRZ/4Bfh3Xda6xaoFA2sAzfqwu86Dwbukotcfew4Y+vu6moJX01fh/DLp+yTiLmN
K3QYkcjtalBM9jYb8o2bGZRsRFDb2+CW5EYD9Wf+aFoRfgD1A+3A8h6/iYFfpJb6UmktYVeytWPh
GCDb/m2c9baV8wf3fuFr9rNjQ/07iPR4WyxYAhoLNPwsLRticCBmqmi+k3FU9zzZdd4/DnFSslE0
I2vuoirZABt2o75WVGxGc95WZDznemAonap6l1TxbEC6VVG7y8lUy60IFGQtVxbGuQu8xUSHaAQH
dEnMIOX7mnnCJ6FcWPPzkrfJvM20bl8IKAv3npF5UcfeMiOfSAKyS8/M0Rnhk4QN/JHeOBn2gfPV
UliHoch2szVot5jkEXzJrK9tMB0qVbqr2kz4MnzJj8HO/b0quFieVSCbVfBcB5CF6zfTgd7TBsbQ
gNe4N8VXgZ0UeyS4NlArnRDBXS2dkAG+bdyI/RkXHdE8WiH0unV7K9xywbYFQY54ifZb6m3D3dXy
tmGN7/RxNdCC7uIpsUS2XezB5N9uH9TWvmlBwT1WPUuJbziN/D6xaIvC3yEeNfHJjmc7gbyUL5U9
bY1uERzcJO6KvRRuL9MO6UPAIIpXBhrcC2t0GKJJFW9QvHIS86WKywkEgjLdG5vFhpjxUNnidSpJ
z95AbaYI91xIXKT9ZCjVROC3j92nIvdCN9o4EdwCVp2MIBnUkIUbOHvwiMeo1fLTpgtU/hxdTITd
8Lb245Sw0c9DNCG6Fw3GNDvzh6uVd3l716p+1tchUtHYbaQVV1G5yRfG35Pwe2U/TMpHpr/Bk/ST
lLNwX9xBxuEVq2aN+OKt84/Eui0rnQo0G0mghktOrE2zdUTpe+86X9a/A34I5LOqn2+eAOWSHM48
TWoAh/AOy8t8UeFaEBWvhOaS4vU8Dlu8Cq8WN2w4KKVtQjhmWFS55o1udleGEfF0zZBhbzsWq4fG
weO9lbF2P3LjSpX2w+Q7R5X7tdnFnQnkCf9g4p5BRef2lixRz4Lc48Xn8yVCzqgxGhhd/dUQxGmW
bnpQY43ffGTHW+1Iakn6zBvLl+fSa7JiVyb4FjoSRCwE4xtMsWuH/tkOmsIc1yFo3B35Ui74q1OP
j0vs8ZN1l3JuMp9ndyT4RSCAMSxon8sw6Y3GS1nI3dAIwfTbLRPv+4Yszj4sWxUfteyzJ7yZ9HOA
amI5FnpDv7AfWTSsrtktH0Xnc2AHbh6xJGiTid5TSIq7JnR4fLNFGv70fCTyjWMtxTHujWEh38cQ
PqS9gr+J4qAHAZhH09vie+OPgMcgyqJRwAXquQgR+IpBP8VdRxeHvyD1HvKbsXdrMfOy9WF1++CU
EXtlO8kylNaw+TTclxDteUJYKaYMr96r3Mr5CuWZ+TJRSYwdv1CtNt2AmrfFblX4Jzco499KRNBA
qJNDopSGdXqIYZfpLPFsHkplw/an8hxEt/+Wzv4jqotG8P/eBWy6cQBa85/Us1ux+X/IZ8k/SLkQ
giVAZXPXvtnw/rUMcBJsfZzcCVFUNHpUgv8lnznRPyJUChR6crmk6G7bhX+Hdd2QjC9JXbIsfkS+
LvivhXXRwv6TQhGEaFBsAnyyxCEmPrYS/1mh0PGY2f3YYFaG8w1ZE0Jf9WXlcPk2fg3ZY+uHVYYX
TxDRfLBWuwuRvQMYDY+aZWGRQphdnRQ0VIlMzItgX/mm40hJaPkV+xlxBCRN49bTHbeCKjlD0AeL
Ey/zAF9lSUI2iKbP3ovJWYZjyP5VXBOinr9sbTBm3UIlyYYNYfzL8xrcDnkyPQqS+r8ighi7SgzV
B8QobrY6JFBU5dWnP7fMIYFovpJEc+/HqZzy+C/vmY+LD7FwfETOaOOFSbx3qw3qnzQ/tTsfF9tj
X9O4GDnOuPPthcuXv/bUT/Rl/sisJAoGqYRLzRoSiOBdqxDTERiosLb8V3eR6qFvmPrTWnXZ07Rk
8aVJiuBgQrPcR203M7VC19yU08BjJJ+9ey6Xw7zF4hF+22r4TFycVeht4waYivM4ZJrul0hjnuh8
0wKNKRkU/EktB0acZt6OSjhnO5hYHcoQzswQieLLaW0Enah+DeCqncDWZq9JJll/WyoGIBfqGJhi
QRBltvlzMBIB0sbibw8OoOmBmK0oO2xGy+k8OKG/1esNJpQnwcnitnhAIqreQk/vLd2leQfbB6Uk
Y6TCy5jmYUv/EJvZCz5JvCdeQ97UG4a3alTOQy6ca9FVb4UXQF5Zwb+mrKAynuS9uHCv5MLeAS/4
7mdyEhZK7tHxGiR+C6PSNdTWwqUr7DuKRgH7wiMgu02eXT4Mw7ych4h3a6lv4k4nk/w0id7acIOx
XpKQ+rxkuFlI/LLayTbsoMDlhgMVNwBr/OAsahCcZTyv+9t+niM74e8b7sOMAXgitbFZKkyrkXRO
g7fe0hjete0NNNsqWe8SFd4HqvUusIHmDTYqC+sVwZaxdrOrcLV8bcuooad+LOn3MSFoyQFKbz0W
82HxVjxRfq5+hG1tP4N6lFuVxPlvkikqHYxXHoDXBTga7PJeQUjarpaLQLQUj4UXD6eBext2IaPO
LeTIfd80d6zaJBcER21QVkpWaJoHF37A237GlbwJDQ+52GV/XAYrwN+ezVXO4PNKMNp5VpZ2D2WZ
Kfwu65tb0GPtc3AwCbAbSuu4PU+4Gi8G9SBtXeen9vzyNDZe9izKRGNA8FnVdzKsUl3L5SFulxw2
KrWGgFECGpXsgzF28zBaQbtn9veuwrESIOatuachE3O7FwwXU9gmv1li/G9SPmzq7EGfBvwoF8Xu
fu9Ew4fTwyvsVBVv1mhtb14Fmrg8YBhuHC6XLANFApKzHOP9wlt/zmzr1mStVnkCFvzK9brngMrR
ELglLB+j6cTGFOuuWRVveV6I+me8uKzxSv7Y2Lc9nx0QjB1UXCzNToU8c7PUYbdlmqLcrHczVn43
mC/ApfIk+lClIajqdx1iuFHa8S8gaykowUp87rDt2FH/7c7VV+HI6FGtXKQaKyi2g1wDiu7abvix
NKVZD33C4chqsGqOFgEzukRHatamL6is+Xz7ggVjl/Zd1IFAKvBMpUMWOMdktttflb9mJEYRHlXp
h1cxzzXYkxrwN7+gcp4x5EVyw+jE/WCH98u5w9jJeeN6dLqweeWte1qGDFOpk93ALtrBMDPjn+im
63LTaDtbHrmvn5gNiCZMNdSYqTwysmAc5kJWFesP5tOzwgoa8nfc2cW8S0T05d+ugX6+l5G/L0fb
3TL4H+06v8/cRuCorl9GbwQXQ465A9Jtq3rD/3sYHHvfaPgjqjvWeOfiaP3tFy82ZjMrDj6VcfBl
2Xunnw/d7F5jt9+3JaUpdbPzmgI7R3yRIGkbv77MjXcRS3foWBUJEKwmV6e1lNzK2vu4dzcRMp6c
k12TeXtsbA9c1HctWE2QpxwYs7u18Oc5I/oUgjPQn2E4s3chaeFxX6ws8eyVC8eBe6x49HBDvtP4
IC1/fRwx3S0Iq68caYmzscgPbnhuYQXTboFHsq0WlJApXFnGa28jJunt3CZ/Uhhn2RW1D8rD0pqV
L0DP98TnDr1V9qlqbPcY2LV/XwN9/bZcTHfnotLOk9PzeM2tCmBLLMI3bKt9squc6g2rQY4mrzn2
ohs5y4QrHBqOz32vi2YfJLW1GyuJjgbHeBeMyV8XjzUMMGy8sHrvWj/7LQGVbcIOhx3YO387Mw+e
kkV/iaUcryKn85ptl3eqVC4ewqVrU2I0sOW97rzESbtdcjzjrISY90v/zEEI1kcrd1PIQaMiytTp
8mMmk4cu6ldoDJgpyYV37FAyuetEpHZszfjujvO3MN3VwWgexdX0ZVqPb0Ty0HjGPQqd9PvM714C
WzCD4wnguoLLE8Y2XitarOqwwpfskW2Se67Te11a985im2sdReu2rPXTzJMwCVpvu7QcH/WSvZfz
nKXLHJ2nFaO6GJ4gjt5BquRYBBQUT2S44t5u3nUD4pZ7AxhTVbVX1a7RL00G64ytDkjdKAb2hclS
7L2boKDHyfnM8SNBHrc3A8ieaRfh1940uB0ZAqVLMKtpdoEqqg+M89anjsyVZwemjYkhisBp4v/B
J3aGxuPC5KekiFNPb6HD4gII/Z9iduNdZk/OLtA29ukpqtuDzuNPZwHpZEXiRddYNMuS845tq8/m
YWZd0xGKxqnaNY84VbvbZmBfejyKCmneBRv7LZuthwqfp5wDdqaEvHQIg5T3/g7+dHmuh/40a+vT
KSA/2+Cz8njY5wshuXLwngKAFPdN6d2B9fQ3jetYB6s0nBSu9XeQ2r9mRj+DYX2egkRyL4Fu58jL
WId7a+rSJU+qv2CFPcKrVpgKb2TIK8yhnMFuVfMcpTkX000yg7Dy+jHZjMpeaQJQlKHUXL3kaunN
6HifsdP8DfDN71VTxsdVEguPZLLVjXoHLxFs6RtHsC8jrIuCXBquNq8gUMd8uY/zXl6lWOqzqYHI
R0a/ui6XJsygv0QMiZR1nTlVjGgEWrCDzM5zPhCSLAOP2VU5612fR8PjEEX9vhpz3BvryKpQWOGh
iqvuO3MR1baOjXLr2GOit9Cvsl8BIP/NHNfIqEXWDN6mtdab23186njFNklBlJS4hv3DZYu6CWK8
p6VxDWV3M/97ovPJOjpVArDbIil9FAMhlXHqIrmDQq7pISePQX4D0WmrmibPNmuuQlZHbec9IQ7X
P30r4y90Tfwgyqq/jgFqlNKLuM/CxTyOsjbesWkVdcKyDtvrgPr50150flMAnVMV2RNPo2U+oSjw
QXNFAJ/Eiu8sluZsRlgjXiOruqWPpdpz1Y6ABcLcbca52FAN5ByG2Xcug5P5H8OquOLAD9wUY6D2
S9EMO/zujyZng4cW+gUSGRwHcYj2kbCALVPs0PH8w1liqzzIUYDftqxQnw1FGNRKzGV336/Tepkc
x0LRd5bVnrPtQLxzOJRw2pzvJTDD0UqQj67O6KCMNl38LPyi0Ud6rtaG3efSv6ED3BoRxtb5NScq
/1F7AsI9/uPgTkagJ9H15xH5Jcqy/tuz6PLeEM/mzV+xlNc7dqGld7anpgivXde17YWzurcOHOOF
lVoFmwcWJCzgcDH5tGKbGT4Yq7vVFuOhD33Q2i6yOojAIlTJe7ugrj/XJIz0FjTzYj0vdD/Low8H
ohoIk2M+58sehmq3ZAM2fTMV0v2o8Bn7ZOrjgmq3QERBOuXt8HNZJKzjqAEFSFYVAyscfWPcR6xD
dPU2BGeoVPRh6TGVUUExId7DbuYLm6EgiSoIvnxbNK/AIvv5REBmnl8UgW/3ntGSx3SkwkrftSsu
z00SrZUiTD70868Wvic+RjH5xVPeJI08ezkm5JPpMTsfZ5g69K3OxXKu5kpOFy24YHt9w+8F3YjV
IR4tdLwxS3t66AmTdMWftZ2zkzc61VeNXpuigM1PVOYGp3htw8ecRsptN5liz/tzq1IaYjxSmLHJ
EhGmwe6UP1LdUL8WWZySW9/ysTzFgWXSKjfhprSAzVWR9dbW1sPNsuxWTngS3hAdFds4rxy6Bx4b
gNohoeJy6j/KOpa7cFJqR4yFYwpAcTQ46nkqCgD3fpfcV3omFNfFv8QwxEfoCz/axaP+w4r6dPI7
59EVKn8RwEHrhp+zl82bmSgAbARVfUKdkybDdT1pcKh+iu/C2Xu1dXEqbOal5b0OxFFLX8KsGWpi
plLu12KpdiZRztbu/Ke18z57AizMBWIbJ+CELNkd3Gr8M3a0bnTrD+K+93ot38W0+njcpgUCfVD+
4K3+HFX+SMKUAc9Sv2qaisbqFLTj79Lujk243hkDnHkuh8+w5A1YEpDRJvXzCGuxdijlUqdSgXgm
ZffDbe1nCCL7fHYepoQcGuSBs0j0H1I2If1uSXfvWsMLGib6td08Zr5+JoR8dZS7kNGyaKuX83UR
w0VE7uO4gBro7PFv4iKFqOpciQUeLC0WW2qbL1W34LaBn56p+cl09ceaxD+ZxwEAVuIUKg9ES8hM
xNcwtOXh9hBsi2Oj/pakvsNQPNYxjzLP2+Hb2HP4UnRhhz/r0VzImeOsI2vG9srfW6ApDQNGVsdf
48rrEayn2PU+1wRFf9bF50qCfCt0cVqN+Kzj8rePe+Ti2O1PFI8TUism8Aa2+JqZHYuoH0vm2jvK
Lg6THf2y4IunCM6AasNC72cbUCYAdDYSmhdsvI+kPyMmuubXCD93U7QlP/fMwq+d/NO0sL1T5Bqn
0Higw/mR3ds+Z2g/HduDpM6oSvtD/d0X1r4b81sXOVQJ1ykvS23fxZGFIEk/isXyuMXhOLMX8p6h
+7+1VfA0lPNBAXN9Klg2E3vhVY7DU5QUJ/jHx5gctuGfV9KPMLfUL9IajiNxDxm1BzaWLzZXd3vJ
7stq+bEoLd7qqdnVhUgj19xDwn/z7DklfHXOZ/tERuZQmP4YkbXsKWW46d2bJap3rMZBZbj6Ajrz
CBSLto+Rab56I5myDeN65/jZqU3aF5eKTUSa+uz0ReoAR7pLbOcMgPhgo8N6g/UmuqkFmlH8WfzB
32E78Q42qH6xtrvMTZ69VQxHGnQ6tsah2kRIu8qhVYEv/rZe+8fYWJS1heoB5eSESPNRDsW34GJo
eESnMRmb+8Lzpztb43nlKf7Z56t3SaTbHm03SvucE6OcWwcAKm3UmESSR9ZQEnZli3JsD+GOOQp7
u+NtwXf5BBoW4lCg0Z9QmGnXdOUFEKd36EecQiwDH1hfvxB+28WltSnD4RoX4jWoADzoJHmeshyl
wroBVkmcLo5C2UgODSzUCF3nbKR/dnCIBiwD/Gq0jkg69qar6Yn2g5fR8Ln15ZZnW5YqS10M3ts9
VgjabZbiSXjTGTmLuRtN8kiKlsnQQsiej0HbtAdlR3tXUzAydsEXELCPwUrOUSV3KEx8UQo2hX7V
3nult+1tSNwZx9XNPpqF0Tm6rTeahEuNPJVQ9tmxHv3Ftq5Wf9936q7RqtrolZnutsT0nTitkmQL
+/K7LdTGphEC71DMbWJMS8Eup89kmqjsHRM0n9jhMPDI7pgZo8B/5LwGxNPT/0PQHvzArok860qA
6FmIZA8RYreOzwRPTr2K32zXpLNpnl1ecDokTpPLtAYOwnK4krp0P0T4+m1jow52HtwTEfjM5kbv
GcGBBVTqV5ybXbZmr71mFC/qMtw7mcUmzGKBOdjqOHfun7axjsYxf7EAbHEeFQSSwprvtLj9BTcr
GV7lIqKf0OFHH4hZeXX4nBPBgJmAF7dlvcg2WxGwUt+zalnk658YgK61FvvRWdKwNu+9rD+dhMWt
YLNOqRJSTNuxsdaPcebt2mC8rK26au4cEZQ02fk/qBIfN5VTvJdN9TA7ZICn4dIq/74oregaNJwd
YN44wSoyvJGAjbsGn2vvP1RBfw+aYtlA3WPfYdcU6Y3OiYvED+KJe3KWGDO7TxS00xI2B4FbGWRD
Rs5N6Dtiqyy2QsRdssFsgCf3LRNdOjYZi3T+MyQkl2tpaGrBFvAS2w0xFz9JyV3sBw1PxSnsBn5X
cB6D1tk7bubhgGp+1U4Db3imdmOZpvjkUKDMqeh/+hAYtkpmel/7iNoE16hVmWV/llC2d21OIwaC
3tfEW5AWiY4OOhyO3Ac/q8Gyt07e77BOCKK8LaGbAdhKWb+1Ykr0R8IYxVW28FcsDpjB8ODgqWoA
8YQEM+kyc+Jj3GRWbb/QF9ZQqoRJalknaxtRI+Ntp9sGfI9ZxpWpK1kb77XliOeB3gxvj+e+6C5+
yYb0ULOhfDMNxkbeD5L8O1+HzisJGzjOs8oVXBm3k589d/V6X3DCDoxcWnx3kdDzvqrG4C9m/Oi5
M7N+Vhi+CbYluJnoRQmsaEMdDGdEVvsTmqa0zLAL6TD61F7mQEcnCt4xScUtTzpw8fem1Nazwhv4
EWCo11uCNASxaQNbPxIxzMzZQ74WezrWCO2XRHVz6ljj4g3CPuvLQeB2IaOlAYRkC/CTY6UUb2Oy
lC2fCOkHvTq0uYmGU5l0oUP3ie0tt270CQm/ja3DsnbNT7f0xyfNfvDBWSq4/K3Dnfdf/tX/dqj/
D0ip/78928//K3Pzzz/wrzWbR+bGjmFP+Gza/hmt+feazXX/YdsYw/nnNhbV4JbG+bdLPf6HCzwD
Ju7tXwjY+xPHGf5VzvhPl3oUurdiU9y7bhiE/6XQTXBzw/9vnDRiNjBMb1J55Prchpzo/wBVgu2y
2BKxFzMIGUkaeCWFiomLgbR2h4K6ESePAzxUUWjZ364j5+6jWaZ2vcdhm2krLXSkvxevXMdDGbfZ
7RZv24tDrqSI/wTcz4qQZU7W5PdjE9b+lgikYMmTiHiosY8ny8mQ33R+uslS1Y8NIKl+75QOp0kM
VuPJiMrLTonV8gwXGInaKzOmh4dXVYZN+KQ/6MBp1z3lOGtMCK6mWpBwNYbXbQ/BqJ837bh4mDVl
AtTKBfzup9LRAxJ5k62WehLN0PIQxfdjNdw9wBhR0tpNwC5yZM8DkW1wPZ7KfnbGRa11w+RKJC5/
NYiklzywh5elj6mophXmQw21PON7jvnBBgoDBiMpiO8+GVpu9TDtdx3VVUoMUl80Ly7LJn9MJytS
vyL79hIHtqEgr6mPhdLk/ZeuvNr29GAVPpOCCw+fsVYSq8mHXZUv/pGL93QhCEtPgM1VnM3NVkgb
eBSe2ke3scUOD9dXG9YA6BC4ju2CaArE4f3WaHfxgnA+577d/s2pAzwLJb0DZg6bIh9EGfXPxhrA
u/gEo/GD55vATrEGuDyFvjEf/VF6kBJ0548PyF7gkrflSL6xQfYmT/q2hJLFVRUNvFE8Ye2ufwIt
YJJPlD0KCG7RSyq9yCNQ1bDpp4ievA2/fE8fiDt69PpsvT6bH8q5wPRSZhdW0q4+4hlQ9X2wUvis
bB6ycThJsWvDCkhZN1XwPwks4zZJ/ICKuVa54ZtLtnMzLOMrOgb5x9ImlB73Fl4oH1tm1JsdT3RG
917tsEUR0AT1wJ/wyThauxh3S/JcFC7CHsSC6TqUeLMX9mdPxm/J15LUVt5LnveUIuAOnD9neh/8
oyfHQpxNyY7pOmSYi8+84diSwQJ+5XZu+yeMV1MF3QJWBsbY/ie1C9MLnU9BtM/WRWeHOuO2exSN
waUet0+obZD+czn+MQEiQIVJ+Efl4yws5eo8tgHq7rTCTfCYjCl8c5pLE9/GHLunQ4CellaltS7W
/ZRZrNCNt7TD7yH2eI540L9KukzFwWHqMTy/IkO3G9f9Kl2XKkxOsVil+4hxOibf5FDhx/fA3Plz
9uy58l5Npj4AoP3jDZKMFtEYrIaKHTb/ue4D2pfqLhJeVpRajl2dseqK9itTJbGUqfalTqPVr7kF
VBBnLnV0oyRS7kobihgDXf4GBVyRLpmie6vrWFb1eg7cjuU2TlOfPbzawk3+uZYB69lujX4XnYuq
Ocg7DigqNUnf8p7mIOmpqAIbN8CjtYN3WIhnn9+z3ePZt7/mtfVCxO6ZIZHvpbd8cxYQHuhpsGRN
jwGQQH0NCWmP7RtjejZzud+RXpuHc5EUiiiLGExKQVPef801O/mN8Fgd7uYZ9TbFTXUbonybFAxP
DJEcLTVTuQq8T21mOWH9J31yhyLnPPHlXXbB2nTXiPv0QWYFM0xWm8/V79fiMLJy3kIgslPby76h
0STbyZumLT7V205l4mKHvP22MhsBYqXtx5MDKohj9uuE2VpG64XmZWvvCiu6gC7xLmOT+2dfFdZv
2vwCDs6so/ktCJV9cmg6VHvuSr63j9QQ7KNk+lNhl0gd9mg/1di+D2xQ90UTrWfsBd1esb67OGjA
q+n4vauAgnYv+NY4D6/U/NCIqFu146Phv2v8HQQrCnMOC26OupkBHJDpYZtIKUx1F4ZUYPxP9s4k
OXIkzdJ3qT1SAFVAAYh098IMNtKMxtnp3EBIOol5VMy36QP0Kepi/ZlHZFVGSUtK576WIe5BJ2lm
UP3f/973nBAYKfiWLzA68QPP2/Dkewvr6HBCRaVovli3sBJ2rirUAbsqHEJKbd/SLqqYAtzlzVYw
lpiDwvSUQvE72I7K7r3WLo/pVFzIgX1PTYFi6Xqhd1ReWJ1Ani3HcWKfcMW/o814/Ssa8wjmqPQO
CUbUozfU4TN1iBE7qFpinyX9crBmPV4Sjph2U1OGI9elcN6zwfF/yrn0uXYm4x3L5fSeyPjO9ohh
uFYj9+Coyz1lE8apNrhs1oh9bDUVv8Srtsh34qrTNNB4m+TurTtq1sQsZQPZgODZ2IvzzcL3AYq9
fUhrc9i1aXiK5yHow4HfRVXtq1q81xa+ZaXvjKKHSsF5WTSl+SjaEvJJel9MzU3kMRS7etou/jze
iEQudPFAUiYWT8lID8hgRj8tc9bNZuJsOwEgp+dl27b2/CDYsdERqQIIH+xRTPcA8FATDnXtF98e
+VJjVxPqtP0d5Y1YwQnobzn1eVrQGnxUU9GtI4T7D2o5+uOCXrtz5iwLYjKdZyu39m5VUO6BbWaV
O/MnuRdsa+NywMz/1OrZZskgLvRxsiCpxqceqSbnRFfjDHhkoXap/66G6j6r6djU5Os7+Ua5dBCl
8VGzPsnARK5SBuZpiX9EzRjgLL4kLTRTMmWrTnlk85PonOa4OJs2fcCOd/LT8Rh7S7ox28hayb56
EaOzjylLdLRhQxhp0qNyM9qo/PkAXB+3daLLeSeq5TlNaosM78w+0zXvML7ws0xbv5J4f2bFydu2
P/ECFnxPgwqcjhwS4rETbxIVZzyXoGnEWeg/UY0Kf2BI5leiT9GLh6/PWEubnMnWqhFzEOao4wgI
lrRy69dJFx+WZDDYWxOqyNfQFPJ3IZdLDaJlo+JiCti5w1oYdLvu+oWPYZm28afA9XRoSB2Z3dnK
ZI9w2teY2GVOX2gxZ9uEUjQe1pl5Q7Vu8cMbvTkASBgSECK8sqJChU3Bjk9QDR2/kOjXnc2R3hcX
jf6rV5Vd90fhA0hoS2EStKYEO2gT7W5RlY17gxo95i6QKdYKXm+hdoT2pvdhnr3CIACNaBMsqSWa
dcrMHtGhnEgkTTG4PyhXavyN1V0jzsmgoztTXO31Wqh9FyXy0lPLgnaINYBNIjsBtYrrIT2MPrg0
XGZuhbHGWu78dKZiNm6gQWcSxXnKmvUQARifel50UeAEi0o1BzrMKRIdE/OCaGmeRWzLVQ4GNBgp
2HqhQT2/H2f887UwLkQgoFhI3rsLt/3dIOr5xhkcIFtO/5AYEz1THm8MruDX4l7afMrphMXKy9cy
ypxgyrtym9fFY6RT3tCdVa+9tKWCZ2oDkqkngVVlN9kx+cnKNgMymBF9jGji0i0pGzXHS8QHGre1
uTcTyW8/XL4iZbznrkWfujtEm9il5bo1DlqldG95aRM4OvM3I2WSh6miDj2kvvtq1x3LJ17W4SfU
NH3Cy/ZJ31ODi6bO9pV2fqCItreMQPIw9g5bPVU+WkRK1y4OGYxytW6v0KFqxHVK7xtm3aTY8KmN
T57DeYL/nAYl9nHyDkF0eRydhR50XNTBLLxzDjF456gpOgxsUbGazPNTgbv9hxXWIdqESxI2tepg
qBMf+tfsbPzB4HD1u19jL4GGTPVrYWb5mtz/G6sWb61Gs7gP6fncWMUUffqp8E8wpMxXxLRdjE83
mFRTvSbYhdYRxOyHZSofzaQsXruEmrDJPKB94+siXfvT1MM2RRvf51Fhf9A2WR3poO0fWKi3m5Jl
6Qf+ZPcD0l1/aWPbfqaVDquOFcJXIvPmPJYjH7FIVd1jby75jTFNkAHswe+/ndmYt/gGhl1mmRoy
u8uZJkBrKNG4bzMbs0uOOQM10SSjUCWNsZF2/gRfmbkqr6ZHcxgPedKLHfgD6zPH+066RRg/7Xwq
3zTeiA29Zuy0pz69DDUcYi3s4kLuywQqjLXdVDlIHq/8McjJQlUdBq79OFcgpF3hBzOkD4U+aPv9
uoaJtk7ChUZuFwNITjCNPYSV7Br2YddEn8A3l9P1cIMFcmDv2Rf3ft8FXgvmTeQt3dMK4OEdrbHz
aia8eSTEkD2j9ZAWjpSz44OK/EcwH8+cRukN7+PZZBMQdxYeZayJvWzHHanScF8Ny2ZIjOZgunQL
92n9mrSmdd+11ZM0i+ZmAmMYFWpcZYqIkMesuZedl10qQzqbuqUZzJCRz5KbDKHn9T89e4rvCgvs
dL1Y4tHSMj4BjrqmQKQIVBK1WEJmRHcfKE9OPVIVy4eUKxK1UCAGUwuGAU15NRbBtoxXkUMv6VyG
8xNUBqT3rLc0m30Eti1GLyISHDS/WHXTNxtZyR0xz/iBMZ3pMnR9jIFZ88miQcDNBiTHcj2ObprK
8E8lXWRH1v3AWa6lD/7CTnycjZoniL3cEWUYbgxnTE496vwgsT51o8XsEznIALSu3WYwes4eCBuc
6n3G+QgZOqSenCVN4u+bmYYxb0Qlh32mt2lWOw/l9f6DeI8vVNSfeOP5hFJ4mmQ+wJ/QtDAR8fE8
jCNnKs5+cytb/ZLCiaOeF40y68aa2buu9jMldRxECSs3Z7K/AOm9ktYRz0tMqzrya48mO08fvF7O
0eh+D8rJq2bof+XtfAirKFm7Sx5vU4hqlM4ONXEqSBwHu07zTYFQ0AapP0cT42CYBnmLj5a4FBYq
aqpJ2YSTPNpZ6lxBdlRMqPQUDZ63C53wbAvzQYgUULFpJLdkzJ6rZAgsMnxUjnlnQhQ9iR0Pnm+W
XbdQ/r0fOv7a6odwszTJOzpJwamfdzs1Z/aNhXetxxm2SpvlAO74bSjskVxqp/WFYMqLQbhlvVix
eyE2l9+END/Pa2vxEFI/6dmJ9rHT9WdPu2ovEAveQgwf6yQ3MKMUdDfM/k0Ni/fRwDbyMVxP5+4q
FRp19kg5zgn2dH3C6JDhSnJZf7vZE8KRftFot5eecyCASyJ/MR+8A427razyk3rA8n2cdHsiTVxh
R05Hk/rfWuEJKZ2VcbV3SXwYR7euN4byjR8AyZIdBnP1nlrKeZ1G29wRKTzBNJ3WPGRwr4lFIkCH
soViOVh7hvA3WVk9YK7uVdnTL94iIR8LWV1qLdA3w9E8JWV1comnbSpZpQC3chu+lz0+KUSdlQ/H
bN37A2GHOYLd2IfsShOwIp0hP4eCumAwITohpG06QWkNxfNEFoPnNomsVNfdgZFNBRy8RgBqvl3V
NQxN24o83FJAOQF6VmvfybutwoDKHtokIGnjbSB0gmXKt5rnZkAaMSYcwHk5LvfCtvMjBYZMwOb3
Mrnx1ie6Q36EzwOIMTbD9bz8SokcrcDEE9guzfZcGgVnpYdJYIK0tGmp0yYPKPUO8lh79XJNN2LB
xRo1y62lvNM4uz+4HnEpp0r4tq7q4tCRgz/lnqzWVZmDn3Hxl7yxLyq5GsbfKO14azy4k3qgd7pL
p3rjhj45an440AzzxoydlzwmjdgDoljVxYJ9qWeh4SSy2GW6nN5zliu3uqnyvVNZBfa/5bWH+LiV
c++eEtpa+KeF/WVEobE2Sd3c51jG+fRQ3oZPtjhXsVYBCXT3WHaJeExKs9pqYWIANK9znVxgffce
M2FTG+2uAZjIXM0zHg46Kr/n3lNnG+OoIL3jCq/Yz+HSHJqiNA5wGq11m4hvFCiyzk76qAUxnnx0
7JXZiJA9ZzndDxmdfU0Xfosh9SGwS5jrwu32bIpNLv5NtCn8FrMZBd79zOJ1VInDGUh1x8j96daH
bj5ioiaRTUNzxjUSoTGwUTTXRL2xdA/SWeup7O/Z5FR0UGI2DOtrVXiR6yBnvcDSdfRDrOmYuQc9
DWvXyZ85oFkpGPOy+d27bYe1xhlYmmsi3G+ceMZG0Hp147lRdYjEKLdF6lzmsjjQSJreWNFU71pM
0qinNN9iznaZ7TsvDWZ7LDcw0ZJ9OqEs2dQL7STEggA7tkVCqtGbwtHPcB5e5ghlEXlRvEV5+wG3
64IjtqUc0Rlfus7X1/eWPgggxvAKxGUiCR9kyv4yOWXXHchxAKIq29aG26H4zBC7cVQeSWWbLLEN
9ruzQ0w5y1Ok12jYYe4dD0s0zesBq8E2s+P3aQhDeWRo78IbticR3RONjqtdpopsOIlOTY9NXDrU
b/dZv9yFkZCY9gi9lnjbWHqtMI8484WYdXpKpMmvlqoDItNZ2miweTwf4hdsoL9Z6VdPmY/Z8HXS
Ga74zpyouqhV4b2Oi4ZTUqPi/iCBUj8lFGAwPpS1MbEKxfoZsGllQQlqhaHQiy0TvIOWGqN/mBsR
g6U3zsPWLWqeedrMGVOwozyy9o6sL6NDr7t31Tgax7St6KNclRipAVXIqRP3HQlTJKhG9ktAEX1f
n+XYCoGNufGZG/3Oim9wacth41htRgdrZVnL0UiVoC4jmkmZkong/r/EqphOhTIJfS9GKC5d6s7f
VM8Qph0HCmnYxnXInxAN+jukf3/v6mTeqzJ6KpaeirVZcU8rzmHvPucWXmgsw/A9x7x9KCPn2NjW
RyhKdvM5YZWhwMBlTu6vATDBC++E8RkBN90pE/42t7p8/mHpmXVnitYBHHnaQsygxVZkhbMCBwn2
IwX9D2QiWcrrvdxrusDIh/Rlwirf3Qvdl7wf2snd+zSPiLUZDuVDgoKUbqKhzIvHsh3rGxNFaE3r
LA2YbQSoqvcioqdg9s9jvdzSqWrthWFd45TZsM7FYmw4O3EhDMMPwHdPReOG7y17VbxOhvNAQy88
lHg+TRBKV6pR5c/OTrlcdM7jFOEzAJrYxDyVRLFr+rq8o4mkPmQ+NiiYU3J4WXToHmTtOdsmTdpX
scTz9xVAvnOBec7s7lW5dqrwNU+7eQNjPF7JAWsiCoBzGAlgfvvtlZ8R88ggeelU2jp7U4vxw5lG
LIBCCZ4hS+3M7ziXCrEvkgFLA3dxeJaQXuNox5veT1+SRIOAxL016UMSFxYEFoxMrbyZROoA7voN
E7GTpmWCEC1mXDzhFSouAWG+3dXgpxs/4YlAFHHQ1TarXFbGFbCX8iljNTkhqmUJxyq10lnRA0Kh
V2BZmj10ZiIJaDPuOJ68ZsSNqnEjCV6bbbfgS0hIzG+WfvkxxdUd2vQxmoFICjC/K3eu2j37S1Ds
ZkovcEy8Jq4xkCwjtlCWFIlNjMDj2gl3aKeoAdySW88QVmyIa2O2rPvIOxNESG9ZeKxG5pWfUdte
crwQ6wae807QCbLFhKv2ZjUZl9bBzsvWC/sRnRssElKeJGtlDc0hrK9Ww5qwy01pLvXbcoXGEFV2
Tw1kko21yBFKqhcfJzRSyi5iZFn4Qsi8xVJto95n491M0bGPJaiNse4wPQLShE3TY67fUD9FJ07O
W2ZNUR4IGzc2BRyPa47KCbMHyFdvSxRaj2wGToVlHcY5rvutM8XjN47RaUc+lxBAmGdr7uD49EHt
rHPdaXddJDPxBppWL4PDR3cFrsNe1UhVW3e4UnXc34QdgebzY9E+XdMR/UU0ASfDTwXjR1eIzDlI
1FMt8eLzbkqp4uASk9aiOndE2D/whl+60fODtE+6LVd0/5CacH08IMr5KirEfVzJW+BDBlaeeecN
yW2T6T1ODP/G+o0Ess20ufjeEJ1t1gPrUeMwbjMfP10e1RbmN4pmaY8hh8UZ/YRL/JZ1B6ci0/R9
Q6p+RYQ2fyAHdFaYoYfFOWJM3bUUyeEgjOnxhjSO+uy+OzVCtW2zZor9NHqw5hgu+WjG97mbVhva
9KgBmQTybcw37fvVZhZ+9lEv6QGr2XtJMS/nBRKlJH62Qg4Iu+i+qM3pk+dt8WNoXShFNCRtlTlf
bEM7QeR2Hp2/SASkGjNkJGla476vW+dRKt+2VhhQ04MYLbknsDEG85KJJ2TZr1FFz8Dn2H/xuTs5
xTxRvjwuwewtOBkL/1aRsb2Lal5DOsc7zCZOj8cdq+ihmVg2tZpTO2/gEZBnm0mQSuMWsAcpIqsu
biajge1EiQC+DxzIj7lXNdCms4ek4BZLFnmAaUJAPrYyKzBA0h6i3CEi7hbVoezdHzRQmZh8PXpC
xrE4F4ZgCgzbXS5s/RG1HUNrH926119qa7XuhgmO/BUoxCDhOlcXxmsLzWRPdRX3t7R6iSkEArWD
My+1xvcxpYASlHrCTipOPVpnNItOWRbnqAPGY0fqs3QdtjSuNJ9Kj7NAZsNZOTHDFgTWgyT0yQ+I
Hq3S31rZbWlSCoEmu1HTaLy5dmmsah5ax2mghcHqF/BBuITjp8HmFAP3MAzt7ay5J+Gc0aG6KZD7
w7e2xeW0aX3S3zfECdPVcMUUG6nUuCHHaNoZExG8EXrQyq+57jbYUY4qLETyzOYjTteZzyS8z+ax
wjNimnHzEdIReyOwn3VP/52F/iMLfW0r/CdZ6K/y3/9PSfaZueE///6fFo2/ebYD5opqL89XtnfN
If+RhDYJOytsQr7rE5EmZuj/AxZV/E36ysewZZMcdnBk/IdFQ/1NSBBuvkd/qol5g/LLfwGLKn83
Pf5nkZ17/Sds16SDHMzhlSr4X3LQYs7CgTwAEZPYmZIdEjEd6VdLglVul1korkykJlikLDjKVuzV
PG8zUA/4RfcT7sQMr8OnXVjsEGIMYVi7a7hyaCkhVzPtYUUFnJaWecBajqO3WRrB29nzKO0pC/rK
AlF61lM3OeoWFLPBFDpGS84l2GtIfE4tdtyx74kRZUAPbAYYqCfMO3zJ/RKHDMdw5vlUMMmM1Q31
e8lEUriNaD4DiB7fpY2Bwa/u0gx3lgIquHaNmEeIds34h+AEZLHpF8o7aqqG6GTBr4WREHgHWLF6
2E5WDb5uwuwE8Gyy5xsSAgOMZKFSUo3EwL8bN0kfejKlasOXsPW6bwQIr8ia0njbSLt5skuLBE9j
t+FzGGuOgdaZCME1uWO3K6Fb/QhMsjbWc9RxVbVrbUABYc/0zs2IUB5Z51ZuJtOkQwKIW46t0dbW
N+bVticb1wNNd5aUIpbYKOxqM9Hwzm6h7yfvUlwXNGug9h43kdBJ+62m+urDzwRk15IL64ybcIaZ
jWpcv3SNLKrd1Fsm2EZ27/bGWYbqlttY6q0jQBhOYGBZWLiMexCU3HwO541otRY74V1juNKwLRfz
GHM/9JHxnKSi/yKSKfIbp02b7kL8KCUdJ9q852Vw8vlAbw0DcD8ULEOZvzEVg6ECIoHjiQt82scu
NNjek2pXApb+nkNjEqwdSuuV5EznYJqOi7cKhja+VJ8tjLeqzcadnpGNMlq9CPmx0BYdItqSuNTB
ZAl3iXUx4MtbdfZQ3DkTDRObuPLTn7zZEUPdq/EBotMwOitXs8mr5tp9x0RiObtpkc2dbVkDrKOO
Rz+DmEfmiGEJt2RDZqkIuAurk8dSIQ+Q56MrkT7jroBlY+EB3XCHXdMieM2V9q4ML1GBf3Yt3W05
Tx2Hjmi8T5PKi2cnHftHJvrK3wIJjFCXigxlNZ8m71c6aPtHOpJAXIuW6PsKpS7+MK3euAWfE1I4
Qrg341I/INX6g1W+DouQrwB0CCHlDbeYs1FPct9ZSfjN8i2+gbYd/SqbWTx09By9d9SxYQAuy/Cj
M0r5nYAS+Sn6oTnqpLWfw5CRxJQzTZC4uZhE6xYM4LZyGoHjwC+no6m0QQrXUVeB1zYj6gi7wc15
X/J5HMmrVslPYEq/XQLXNXvSCoLVXoQOs6qGgXWpMRZ+tnLNVAEe0nQ3rLh9LQStVdPTWm4lNdAs
n+wq3YgQCaUj3SB1rPwuaUvJRMpkG2PEUvFHFXvDq/SS7hmfbvQY936CdoSfhk+0N/df6vdL3VmN
vo2KUdzx6uJK01Z3oEes/WhTh4YOMdnth5E2/FBtkpLIcLWkeLEdDQPAoXadL8BeHXSqtrre82rS
1zQSJ9ZbJ6vupsPPzLIZchOChBeFLt9w5PpcW50sWcMD7p8SsyMErAwtw1M5tTFYG8IS2CAwr7Vr
HllMaZQedfPFw29WLFt2GW0OW5BNIkUDqC4JHh1bEiJkm6dNRbmkm5MQ246xbj9M5CvqQJxa2+AG
ya1tlygqzj7WPHVCD8FWbNPnjORUWulD0vgVoMrZGhDJKzwfB9ksPB2LqrbkJp0bCtHXfV5l08bW
5dAEhOC8bQtSJtuEkaWeC6umN52JxlLNM/6cwgyU68UHI7kmxxo9+PGuTjwv3vH+by12eMKaP4mW
iJ+yoXZjI3KebnufssI7v6LaYZUhorrrqjNQBDJ4kZeYmZsOcfIsLN1H2E3XHX0j8WcN3XsUmaiY
i9OAEA3HUGAsICVuknPI6ucEZMlbFKbhC6ar8I63Oh+WUBCEHNkY3nLkJmTKyLlaJxEPzh+F8v9t
ZP03Sob/2SXp0L5n/3hF+v3X/7gj2RS6XS81V0itrUxuSn+/I0kPqDzFsyxslGt5LljbP12sFL1B
U1ZUM//5hxhP/zSxCv9vsGOwnnKrwn3juv8aadnEKvsPFlZXQDRxhKmk7fEdunTO8ef/UCjsdr2T
hzwVeGoYyUJVDLN7VGJ5IxLeHWiwyPdhFWqfwauBZlVP7Rjv8bSm8bPrj8OEQhU78T1mnCJ7Mi3T
64LKYym3g0EmxTrCI+KsTK27+rboTD/duuUcUcTKzQoOOewHdUR7LNyjWtj/gcvSrWze+qbAGRNW
dc1tC/pyfoR4Z9gv9pxrTUuTRwJl1anC8nYx/Wc/4bqE2bpip75QYAbVDgzhmIdnKq9pYGp9MTYB
RQyTXNV9btIgkun0zqPlCY4sKj5qPLQ3okJ128/PMaRpGALTQtTPJIbD35nzLtr4lE5/p1ScNxs6
5ftqN5hzB02FMa9uzk7v2tl909WT/SxCHO6buWm6DswG9noDvKywx/HoUPQ9g7JWrr2GdOrQAgZ8
gMRe70YAa8ExPiUE90Li9y6oQsGEe2tAK202GB5RzOQ08/jEuoMeS+1NnrFg4Z5TpmyWpgHiVDrM
QdlnPBuyrpXjmoRW9cvmIXKTa5u7TrpAlVlbcnCcIIRznAQNEJsi8JQ7UArpJFa8JRbiOPwyEkxM
K2vBYrKLYhtljydM82w3Fk1IYqj885AXQtM+hPF/U3tGH33nhduLpw4jrd6y/K2Bpva0G20arwBR
Eg7URhEkcMkrsSAZzmMk7YytE+a81RRlvJ2iqOdYJcPMP23DRIs3RM3NhmNV1+mB2G303Ebg6DHa
Wsg6WFWuIXVu+S46vw7xF3UA6BrXUzQA+rn3C8ifKTaSUmF0lkp28YmrQPkQpx03cbeR4dfkzfML
kL0W6HBvdMs+9f1rzUcxsYixM6PSGxt8Wcyfej8j02StTeMWYZPSU+0RaRLUsIpQ5QOuEb4i8wFa
ZltmHv9AwfZ8m6gpXoLSRdgm/mg0JqGsepmC3lrIN5vNAM9gpEPpYWaNdZbgJ5rAr+iqwa5S2zEL
E6BvgNG0JplXxOS24jlVqyVsmp99W3h9YJVzBZLSzuhjTLmXdLsJnYTbrA0aYMWoLdwzWxdrDqrQ
A8ULpLV+F6ZLT4BkffTtJX0a0QFFLniN5zP8oboZppg3yZplsdMzjzu1Zaxzos23adr6+JmprEPR
m22WuWz0uK62YRZzmneOWNXU5GBhajDGEf+fUxufGLQn34ogPoRyIiWNqQx3e6aVfjSNvE03Y9gS
vsk73mRbSsMWSA2Sp8d57EeurlkVol4UteFgVVIVfo/UFXojvbAlxd36DfqwloXcthpkX9CDOPrE
sgMyMqbkgra6ye7uyqTvPjKr8H/VdgMKwsTJcW54K2ClHDPFLGVE13g5V0oaGVRIt3bGxoSBqp5/
UiZLij0yEsWbOlbqLjfjoQrGq260She23SuTO8g1EcP9dg3frbcOJT8ZCNc2tTKIhTFiWm6MJoyU
lO8AlhFAHDJw3XKb9KBt1gldxRI4UmaysvOJrQCMjcmwzrZqi33BPgkUEs/yTxslqlg3FhI59hDq
ZNdk1MYoqFBU+cVHPkHtgafHbW5XLq+bFDTmQJYvtlGsxEeD2XNZoejIV7fyCb+QxRQ38+ggYwMs
0g92CAeVDFoPa85J8dOyW+RRyKJZCMEyDawQ1GNFCs3rHjTTANWfcClaovTk6laOcEG4VBgZ932Y
UrKBo5a0t0/ew1o7cGXojLKBBTsigtJT8lvD9pxJnBG2rPRvxA3vOUlw/iC8BaQCLXYbkcYXWh8x
SpC+tUIQTtT+PNfwzA9uzsV0EemtJNt24uWKSN6Z9xkC7SV20yDKEE7rPMoeJmXf5GnT3GVe+ZDb
OrnAZ4SkYtxULfnqjjcBu84bmrXvsOrDYcCRSEp0uGPPtinN5qgyB4It3e1kw3j+k3COJaZxU1nB
WDdkIpzqaLe4iUHPBz7kW8Yh/cIZd6W+hg8u8tozghUYnSnZmHwTyozRqPv+V2QiOxfixXScQwgU
acVKhX8oVBcrDHeZ73yMYChcyjrX7TDzioRY3AeMHsAos/PSpOGWJBkh2PSjUtmzdot+DYP72Aht
f9XWtJ15mJw71zOOk9REsHuzSF/tCFWBOWEmdaKjAzTVp4avALwSmYD+P27gRFQpGplL3u/Mg32z
j1tJYF1QTSzVujDtG449nnJIweAcxUXg68f2WSg6qeYs2tgI5TjeJu+eQLzYL0tGlsCKSRE45rvr
LvDJ3IpKaBaE2yjBnjFWx24oirWEC4El85InRFi77ERNfIdrsXWyX7gPz5lRpDcLnvJ7t+REUQ1x
V77QHVixW6Tz/qkYsB9YxWzsMRQ8M4GjtHjlAGaoUic0HFDJPIt2RG9QRBpQPJlp32MhvipFJBB3
eMp2ojTcvWFnz02R50HocvImOW75LO1vhB0+taLAxWNnZ0wl9qMehsZbsQ+6t3oBadyR9yyImS68
kTC3IFLjFY13FxocJwuiNl3oHNWFaG87D+QKgmYiSRwALX0cxrr8dtjZnGyvsnb0rcy40E117oyp
upit/oV/Rh4aA77zDOx5NRsZ7CNHaB8URMOiwbpocOrpprTtYm/OUfWoahYW2cS6kuROifTeJ3dp
RG6RD1U+3FZNjI2CtRCna1dHMJjHOwpcWDIj5bZT/MOsO+Pe4qrKFl20mySp4QFgX8vH6DPPuzdT
UjVENN6xH43IrJ4oiZU0z2eUZFnhc2oWy3NeGNnKNG3uLwuE9nkc4NBAkbKKccfY2UAizTMYQfIt
5yqBS9T+1RNcUC42Ai6yG/BlxqMLUKEPBoIPzuz1Kwvbdi3M7DB1M9+/y501qU5ZMzq3gAJogpXT
GeIqn+bY8dOdm0l5AKJ1gP4ANp2zCw7HlaJSV8Chwb2OIt96lpvf9SoSvxyZP4TjgioTfye9Mdwb
xjg/kfJN3yKS3GF/oG8HO3biNJA/lSprsWsqhsdDWplswDY8UAXsNiw/4Udokqa+ExagsLPAzuRF
a4Lfk/NNScdCsEpk0NFBb8NaJfVka/3QdkKZR1EQ3SDXHQ9+/h02kNABnITAnjYuV4UFCEdlpmV5
27Re7NNRMLoDQ3GWGbr6HAi71smm6mZrKgLuBED+bx1SX8ReMhp7iyOhBtCG6DlgbSHJeWOR3RO/
6ZpHmUz4aR2aB12qTAvuUfKoZozT6S6GeG3ZT+ARLVHfeaowp+yE+oGYd0ddR+7puyHzRZa+s2+O
mgKL7xB+mz7mWFRGt+Jb0rUa3+woBZbAJI/kMymrwURtq2nXy1o9/AbQFWab5VtVeyMHuRocz7xt
jdSQz2hi9askRmNuSoFj4EedxLZRbv515f9Sf5WPXfv11Z3f6/9xHYg/+Z209GB3/+uv/6n/+O/o
qwreu/e//AcrNST0+/6rnR++dJ/zv/KF/vyb/79/+KcQ/zTXX//z3z7ZB3fXr0YH4V81evOfAk4f
+1///r+/2+TzL4hTcf2f/lT2KfQxpZTckxnaXFswF/6h7NN3ZivrKu2Lv8ysBqlMS7iCWyTQUJpf
rmL735OXNoBTz72yUrGtoN7y5f7+s//ZIsOv7Y/fxf+jVeaaKfrL2IpKeS3gY5oUDiOrNK/f+D+O
rXaiGZKHazBAcWQGkTnC/RJ8eJkamGl/ommhmgxGqd1TLM0F07ls8IvRb+jo+hZjurJBbzFnBi2L
Kyjvtj0b3IbzeLmlQLD37seGGxg5aNA34UNm2+1wArucNxtp1n67JyVNY6ZjR9ERHqTFx9Uq+5j0
uLLH4ZHoo2AtDz6DXRZuhqUPeFbMmvC45UJ0ZnCKQA9APYjuy14zDDh+O6s3U2cdiCqWKiLaQTfy
HNxwTThPF+kzGFApAKlgwBJE6uaZCjLlrhuYszgwvXnJLwX0u3aXldC0H01hACIQyVIXH9rQ7r2D
z968d3oWOUdVXd1KcqrcMhA8FYYtE8EVwjeQ2XvqOY8dHSSDV2WBPzCbfMDyxEvOITUudiC6sKKl
RCUDM2DVtSKQw+K681micqRL0MFBIPoJunOMbi2PuSnB1T1X80+nI81FPogLw5fkSUWeohsqTStp
XGVMPQt4BvwHCy4diC0ca/D2/i91Z7YkN5Jt119p07NQBgccDuBBLxGIMSNyHvkCy2QyMc8z/klf
oR/TAku3i0xVk9Yyu2ZX1k/VTBIZAbjj+Dl7r01YanJTYrOvv4SWHTWXkdIcjWiDctAOS2qR8+F0
TdvtBdj15ttEvDNqH0IeIwlzrR9MzSBwzBEpGROqzaHqhPVIr84jfqPgtBdwSz54JyrLi/JZaFu/
EAW3jR6ERL2EPcANrsBSm47CdEADgA/Y06ynbcsvG/FFRClGK36epOertOsZzvdu7s7PWue2EZC5
kYR6RLypEs0XOYrGf54NXtGPVTsUxbVdEUYCPm43N9G9Sd+HeamZPAJlbQ/B4MIyS+xnOanyXRQA
bLAY9s8MUkuSybG8Lw/uDYk2YITQ8oNvHYD3ZVUAlTALAjb1cRxTXvKFbT6ZmDO7l4qu/XBBMYLo
X6do1z2ieRiSOV0pO8ezuz63gOmkbnZPqi7NkVjGBaLOeV4QSiV0kIBwT7L8iGJl0sFjbLohXWUL
sRmckAgsqRvF6gUlqoiBjEe0zb/7j/RLupG1Tn3mEjNKQh2pOh7d3GiZvZVy6k7RFEX6DibPOL8p
KcDpAUNPLOMywaM/X6XAC4wnGyDGC7kZxqaSGv0E3muZuSPGo9+ywvwXfhTeacn7gzGIUaGxCPjf
2YWSpY66iAoMkXrdt7caKG1GcGEbGilg/oIx9V2bFFJ7RtXd9G8TpL7h3ZGNC+Be4RvbayU20DPI
0cL4qHUdJaLQOryqHP7jeBPqEwiPeTTZ+q/QjxQtaJMmu5UIKdDyTUy7ePSohgg+xTQKA4NEdr23
SQqQNnIvOJRa8aLhygy9ODFLwMgdW8dl6bNmhK2Q53DMRPQ9MC8Y8Qcmzt7OYSNsXWlrOEGySq1d
sPUL9YRUCMPtmB+gd4pPyaTHBUR6WKUX/oyGhgFJQWsBHgbSeb3ELrsxhiJ7ZlrFS3aq3eRCM+v+
GqeVloK0ilENWaUkQCJFe/iMyGb+hqwBp52ibdh30fBeGE6/CYpB3Wah8zz7Fh28hrY9+qi6Ypga
+tp2MJpklyWa2vg6eUZovNk/+UU0vI22XhzsKhK7uegH/Fp0tVeZ1jQvozsqROSZFn0N6GQ9YS4O
rlr+TYSSTbRJcQLdWrmT7koanbsKQtWJuVx2DzRpuMGhbhrAZpoPpauWaVWUy20Fr+ilnN3iIbZx
XK31VhgfRP1wjKyt5QQ+OYt9NaLmyZxW3AfmjPbVAir2obem/WynS/gxtWm7jqZRbWBtx+mxU7UN
ncaxHqF1jPNu9qn6wHGQXWIURnLiTGOTjAHJ6woqhr1RA9kTG6HXnJXzxhy/dXX/0BKkiLN66PNn
yXnznh0ANbOQml8judeSQ+c48t1JewLWCdX1HCsPPDM3pjM6Uv8LLD4iLNKiHTaE3S/nDWOIr+wq
tm/4mseDYvT0pSkxIaxE4XRbcBswm/JAl3j68qCPSH2gb5tXyFr2JWzmp4GXfYARzlCI7Hopb1PN
UeyKdvic6wtJhgn7TvepBBU13EutD91WOEpth9GObktpNpsqHfV9b2tHjpNk55jlvZ6M1SWWxsG/
mlCx7tHziLVZZgMMrdqaLjAOKv673S+J8AOinrra49DWj+agWw+1iN5kVeZHdHWnBI41uqbBah9F
WUqeel2ebdldEfWU3pcYIkHv9fV6kV5TJRdIoiP/1DLmXkPZrm+6tCvI+VhKAbM0spfIR0RtGEq7
ZeSfgGkuOG3R2qIZqwUvpFUhn87sfoM4T/vgDAOp361iOsYlyXM3ow7B+FBOxUjThm8B0XIfYKaN
o1M6dx/4ka9cOzrkVeW/+MK4tocEnFmFxwg5o3yqIACuzai8tNP2XIuqO8RhiataKzL9w08Yz9c1
I82aYZuoZPhI4gpxQqDcxzyTBzfoKRcg11aupiPyoyvD3qMX62pkCIl3Y/DvR/Jitrz53tEhokwG
CjQhSEd8nMQ4zYd8S9A2frW+SUmIKA0q71WFNRa/antFivN4QZHj7NlQ3RMydm3HycB6pAzS1Jeq
qPvgfVQTnj49zavbJNWB+pRkUXsuQYjMq2K/fUpxJPsesDIXW5xTNJnXa4yZS8+GZEvkKy61ap8h
MshuxawP9kvqiv6NQEdYbM0UTvso7nJvaJWOkkp8lEGHM59dLvuGwTC6dDqF8lSLX7I6ZH8uqpks
WZo1mBeC6sIs+2jvI2n3ej2awYtbIRtMh+48t/XqnI6cNS0VlVvbpSs4YuE/ZeXkPLM0NIxZWJl2
hWlyMC3CFOMBtebjCFxcO6R4HENaugG8mQ41NwGopCt9HZkwYhrqQTpeSelXu6Auq68WYMZNEcHA
ncWAW8WPs3Td6gpgnOrR2JF05W7jxm4YSMpyg1jyyojJh9gw6vQ5BJLOhBV1mla1kNnJR12+giCM
JXGYTxZ9q2CbQfY4TT5WBzef8l1Bv54+pGaLLfbxfuMnmgbpAYQ/M+yGDXWlBsBFCIi7TdObw8mk
T7yGy1HKVR0kw7sbJ/ldnkT5i5NYyTPEUfk8+mF7O7oYFlaExGNbRMD2xFSl3TMSybcjfqs5s/V9
FaMzIcbcOZcCzVmhBoJ46I6/M5I2d4An9H2YDOSNux2ikcLMriBphB4RXR3s6ya67QeZIzDWxNYf
suyBodZ8tFAtPIV2+ZBGtDPmioDEAsbsN8OqyvWY2t8KnoYdp2UU/5aLPC2kTdsn/S11QsPbNAI1
X1WEVKmGhoyR++EhnrFXo0bjmXXGgJet7p+TovkWYXrQ1iwAEC9SVrc1d9M8No3iSNt12RP6Us0r
cj3dAboO3+DwKjBwDiuOcz+NOCsH8dBk+WUxdPLLgIXkvsFSNSKFI4d3pY2avWtH2pMew7HwSg64
s1IRY3zy7ZasmbxNyM3j9IYgvxt7ws9i4yOPrO4A3BniZTPi4RhsukhE69jYcS1ATGsD0xww5nJQ
B1ISqRryOqdogCR9qM2MhnueOYLGeFD72tHBjo0YYXS6HQp24yEjJBFEuSiXcV7QEUDkG/JZM2rr
g85Y+mZ818C4LeXiLGtMk7nhzVnjF+s6xui1apu8fDUxkhxFDqxFzX43rqdZMqZm9gERrq76mwy0
JrGPag6o6ZrrFPXwZZ+N9Q7SBaDuNGtvbWFYl60ueLZRG9J+T4s+J24sgnRsdPRn0y6PjsqY9Ro6
WM2TaNZ2bntjG3fJuUKks+5KpJCCkcMSINdrWAsyPMDS+LObB4nDsm39THgbpANQYzUfaRKGyVzG
5CjIEztcuh2WrnEe2La0KfTLi9GK7T3yZBO4vj7tqyKR8RH8he0vcoHmYSh1zh5DDMsH1eNkrTus
wcbS0BXjU9dMZ2ICaXxjGUuZLjBI2E9hDiPMSS1m9oQMVoFUXy1jIE8rTYqOWWUCfWFK4hOGtODN
bjKnOQR6YNibpCjgP0gLHksyKTatJCpoRrl04gGkp/V8YcHmrOhCR/3WtbvkRYsdqkA8pvfB2LAU
CwrHVQhB50M6bbZR4B4OGrvcU9BZ+N1isfSO4v65Lpr8Cik8GmCF68UwYVev6jbUrrq5C66AyeZy
7RuF+4RgcClhkZWvJw4IwDRa3wtjCDqQRoDmQWfWYR0m9qVL3MSroKZkXKrk175gWrrOY9DeqzT2
0ZazKR5InpMnNIM54lQ3f7GdgHq6lC2KmrFsy9sSQNG2ytP0YtJb/cuSbbLJY18ddIbBJbKg2X+X
ZVvRC/aHO4eZ3A2eYFjYSBun1huh6LA2ke13cNx3xcygld3cfUj6gpaABuxbtnb3JBOHAN9SlF8s
vdPhG/rJ1ym34xNqcOfYNlAuSm2SqwEL37FSSHo8S5dPoRD+oW776Q6JV/xNtYjSJtfssJfyOHZ6
63+1AhqRLc7YSwwmyS29UIOXDzMhQh3H5CY03JSHbGxeC7d0byJf97cGMpwN+N2DhR0FC2IWHHPw
PYxy+ArWeZ5Wdw4jli9tW2Vno6w5dRNffgqziJc5UTDTJfJetCnWPvVzfH1NhF56HRG3BXTUzy6Q
65Sn2AzEhoTwu2amclmNQhRb14zJ4mIPn5xVFQNVYdAeHZnswbPG4gjFbqjTR+A6g7kGzcbkO4eU
b2ccDNnD6Yy7gdE85ZXdKLINJ1IvEzJkkPL5AZOeYFDuTYBvu+RlW872ysSmcCCVz1jCNiNuOMKJ
fUvpRGyCYTExtOuxf8VnIZ+7sRkeSgFtljhxyzI2QSWcR5HPsueRGt0DYofSvSDEKYrfYG667j6u
KPQHAlnNg5RJNW51DnrNjnr5HZQ4yZp6A3ckl9aworH/oTtx/9JEqd5cjJBN4qtCWDSVQFDM+gqq
JjkwdfLW4N8Y70nJYvGOBg5cOtHBk+tPat9ADr2j++FjwSOpFvBjoFsHEzYtws86mPbDWC++uszC
5Z/p6O09whcUhM6pzgkkAAy7GioXinJHfMhmpg2HLn82YVT4jeNFRWW9q0Cvdn5SxAPJUpTka5uK
CiWWr3kJiEDCLyc6IQVT8ZHU4mHdiD5JtpxRZ6QSGYX8ga5sz7JwDGDgLb1jcOJVdl/wykwhz/fL
QFKHvNzryAHGWpJTlrdQlmnNA6/Mouxr1wrr2IRAVDpb3UXMCLy6G7SvepOFHH5N+gGzOd6FcSRP
VKmmR5PKXo+ZoV9qcRTfoDDIMZOYJBXXuX1GyTXe2S1daz4ppzEtS14U2z18jmCq13WDF3klhZlc
Tg4q26yeyw3vVtLvHMcN0EpN07lqq8JeufQa8dIjbt1aBTgSVfhYZpo8dTfhhCl5zbkrvVZalKDl
9AtLPwubVIk1Q+OJ0Sh2NvvYzeGs39YpvlgqCHStF7Q8AEUnaHIZ4Y6QrFYUEZp5h6+oCK41vyS5
ZsOTNZBZYSShVN8kfrD8rQvwG24ZKNLt91qnJmmiVkTgPUYO28e+S5IQQIWDiMt/bq2OAAKeQuVr
OyPr0fp5JYd3WFfEjFnX+CVmeQB/QHQp4AROM2DlXf8iNAhx2DggbNU3ZvP2yRqJHhjiNna/jHiH
LJI4WjanTdFAMDkRFmhfc3yQTCndAQsfk7OoOcgCPOg27JAPnJHWjP4NvE4yjKBodPgNBzbKLflF
XBVwvfWOcGOuSGqN8TQhBGLwgtkgRttoc7zFEBjLwPUmy/DFxreh+a6wd+om8O+4TPexIDp4w7Xx
BduzKzZBB8FHDmEbbYeMV81txXRj3kZEafo7ndVknfvGAbtcJ8kk91YCSnRPkyizL1Jm0N2OQEfa
kitcUVAvCRbh4iA3NdhUfNBgR7tw6g/kCmbt9YSVEBuZk4QTTD5b17ZJqOfZvsUxrV1Dn3EzEoBN
31ypqTEKZHyj8k+pPuYUypyl9Ael48H50gJhg99fx1inUKBY2rU7j1x3xqQ1rv97Y09OhbnPx0IG
EVob5pwKWb66oSiPje678E1CN5g9x28waAvUSOuMIa2zVcxICHIcBCKnwMrUNTi+4eR3ij4zYkAv
rFienFDS/Sz9HTXSBHjAHIl2wPWz7gzjMoibG6OwH+laApfFdH5LTxkCL0AzHFNLATghPU07u8aG
NTf7Dp+UpxcM+pnD5luesGdnloMnrIABqh70e0b09Qvc1+5AY1g9Zk3DgJAj84isM6YlQnsFJiox
42ObvwOfehidDINj7Tzz+DVg5dBhAZdB9QSFYVE54hMSYIjAlrorQnsNuDS4t8KW/hZ6r6d6wbn1
MYgxJLfNeiCCZdvKOdtUkOh3IZaxvd0jL28l9VhOQkRCIGJj2mrTOuSPldZC1c2wxQmXvBLa5OLa
aipyaiRQOA92SUjdDEnnYDU9UJyI0SJ9FrbzSUp34+QiekWs5mwtvjMvSRocWms77E39PNdzvA9T
+0JjmL6PzSLbSI3BLQmPt41jvUYqtZn3suHfBI4vkJAFCTN32RxCKHH3LZPxj8lR4WXDMQ3HfZml
1+lMwkdVMY53SnJ6BBP4F6kLnNGNkR6o+tGUl1zuC0gATlIWWSkZK+wiiKrxw8ndYpVbDctcQd/a
+eiG3yDWnvp5TB/R8wRPfUnKBucP+6uJVuNNzyK6mHy7z3ZDFdI3YXQ34WJeiVH0l0KkExYHRQ7F
jC8uw11J879HKKwFRMQXUJ71MnxShTvFO4THIPLqaojX+L6CW61T5b5R0TfozeoQVdOVSY8RMbH9
IHJE0iKBHUMWCvl0y1QZtf2H7IcYxG7mvBVwdNYZ/fLKyN6nEi4lfo8Se5j11Cncx8KWAoYc9btG
htpFb9fltZ2Nr4zstXWe9nRBWIarwkqCa3JIHU8h5G092+5uqMjemF6SHeu7vIvG+JoMVaiTAp66
gJv5PBcJuK9UYsslB726S9oIQEwUj+ntXEzM+kFCaGOnb2ZtKA8ZmEBPpvlI9pkuvCmNBBy35C4O
M23lVy74LJ8FvAMdWL72iX47t+bt1E4PYLswC6NAkm3xjOWVfMxM7SMQBwQL8FzF5vCSi3E+R910
9Ed4LAg7feKGS7nzRd5e9GNdnDNCwY/CogM0UOkeSGPgJFSyGEVkiZ0758FlNLTboHLEt8ptKe7A
SixdYQdYTKVwl5j11whIOEvPT44EoS6ZwLDQUkYnRuumW72i+oqlu+uZs3lBDxca/8mwNhr1zI7a
v3TlcCRR2wf4VmMB6GLUeF2FVQdzWrNv3eI4pQawB/yMNBxJK6YvK6xh3Rq9eeXYdiJJn2+tjDMV
rDnOcnnoCdbLAKFYRRcmKv1LU/HYkrU5gm3MJm/u06dSj3nD1r540IE0M/4jtIOJU360Q0yXU1Zb
q8rKERCq56DmyUyidvRSM2czt8VTZsxyzc1aznAx5vMonWiQRY1DtqmunkCpfS1UWHlJpji0yQU3
PbK++yi3TjLvtHckYNpKGEW0LoE3rglwfigTbunYMQFbC1p7GGMa46hww9J1ASo+JymV4Ng128iG
tj9jqSe+lqhQxB9iU2vTyLebOesyZv7GUTK2bojeG3Ytrr+ZzItyeS1MwTtHUyoPYwGqIyAP2QxL
nmO29uNAOxgvQH7qSIl4FDXuTzuglx37I4sS7NneFhHyF9OG7aQHlmK773Z4SCIOym0LghyVykBS
VnTqMtUd6RdejW0InSVPm5uJwJsL7mH+jdBWn5ZDzpFFR5WFR6c5DXGa3IcFpceKvPWhxn47wJ9z
tA8NxwRpA13xYEx65HWcrOiiMEwi2jkc1rNuwuifhDbIc13yxB5saX0Z6SofNBeeOK8/VKGbdhz1
M6FA1VYxSfRwXL2FhuYibNKI8t744KNMr0s0nUjlXBIRONiGeRzjun3yaateFBMvzcgJyxtG3fk6
0SI0FUtbDUrfAEcwjLRXmhkU01qy4+gjzobZpg+zH08YenIe1yp6d0h382hQ3QggNa1Get1SMaq1
nJPZA0cTEDOn09VOpItDJFziGYeEcK6uMjy9dL5GMZImkALK3zSRqgKqppoMykqm0O2NciGsTwHd
YSw5a4uxGtVtZlwBVsVp3Mlm20cdHSIgUvAKlWLkXJfDdpoNdp84NfptOYGBCPVU3+cSeH7jivRb
NwNwtMeUNrw+XUSN0K7YqdVumngtU7RqXu34+r2SJmhHFDrnH7TxfzO//zy8R/0Hohn1upS6FBIJ
+0/D+yqDfWzmE/IUo4fNTwU8ddiyp8le/fpCi73vL/ufIxwT158hhNAl3l/DXsTvP4jb/cEaEhs/
MMbmXFbHTEXGeAHHS+jery+Ehv/HC/ExlDBtIS1TLIZGtfz5jxdypiEus5xYGkar9qbo7RYZVOb6
L31BDem5fKmUYZYb3sO7svrdry8vlm/shw+6XN+gp4Ki3rYUZulPPsehclwKLzfaRPkSY4cGkeOZ
FaFiIGbFzLeOZrvlM2KKuD/rXSqusdzTcYC143tM17XwFLil7pJ71DXW/wPd/B7SQ5H9LJT5Lvj4
S0Vzjr7SPyo+2l/+1O5bcfmafWs+/9BPipz/GhIcW3d4+/LI/Wtv7fk1fZ1e/3HR1RFx5q/R6z92
dfT6/pMo55//zJ/CHIGUBpu0haUEGrMNdfyfwhxp/eEwFHe/u0LYLf/yk0jzD4WGhvR4Swr0OT84
bvkjU9GMdHjHu4tNV/47ypxFdvPXc2jj6VVCgmW3FSzvBbT+8zqYEEymMBbqB8Wkw6r0C8BhXgmZ
qCAZjL+8JZJvFxfT1Q/f2vWfF/hH3mXXYB7b5n/8N/FpAfx5YdflKIkHGYvNYmn+cQEqF4Rl25rt
QxlSntKSaUECRm6y0VLyuXUBbnhoKri6/ZnRVQ+hBUVr0VBiU4uvye/bDXniNbI5cp7bGhgv43na
hFG5z43+NmZOnzKMCPTyMFTl9VC8iczaTVm+VoFFHzu5L0omVM1WVdlJFvOmydR9PPVnV+Hfda0Z
GGBxgKjhtfO4Q0PyQlxIiGDfvadbR5Oron/tD/FbiNdCb9JLF//XJKNXM6DLz0HpPsiwp9Tli6Gb
D3ieMa21XhpF72gKmawHN6oeb3sFij7v0Q/FtXM5pPY9E6bb5Z9s2iWuj1+l0YYDMedXg0tKZW74
4VYaytN8ScecLytpth0ymLEDo2NID+Wh3Kg5OTGw+zqVfX3Ih3yfa/F7GIKz4VQld/ZQEsfgb0pz
/jJOrUWTWwu3+ggkedFsK/NBx+iGrbWCLgA5nBCiy67qB87GiSd8FLsmhuGoUp6dNscSHEHOSEs4
2kYVECgJcE1V95vt2v35DfT9ccHdoGNjcSTPqvv5DdRUMFWEVj/gU/H00QJG3+BGmjZVZN1Mfhej
LhoYuUX31LUXoZtuZE2BAEM46nsPJM1d2dqoTcYlYrZ5DtLxMaVWagvyRpGJYN8lmM/fhKL3rEju
Gc3czG25i3z3MOFExmyYXuaqui78kdOyvwpDbnusTqZVPyMo9XAarfC5XlQ59LMhDlfL3QHFsCmK
2KsZaqGz6W51mn8kfZgbYsqA+4J0JCuUUwVEhzD9gidxlaTWqWoYqvda9mUg9CnrLLr3dud1U/kC
geI498klLrF9ZwY3rsqugXaBeh6vaBlcIWe/cwPfS0kSqxL5EEbF3nSNh74Otgje1pOfXdsskzGU
lwnRrAhZzn3wVdrSYzIAS4PfNczXKQJiZLIbjlSEkmUHJ++ANDkngLfH3+wDS/T65w3IgB/A5ofK
0FTWpxsLhazO8kE1D7Xu3sNDuUext0GKinK6fq51klUGMV5Fo7XBNn9uB8Jy6+LWJ16WCSPT0isM
oLu6AnRFdBDQqG2JbMYojXPJAZqspWu6b/colTA+2KcSRFrHOVRPGSRrYryoq+pgjUA1kUVkYw51
iDxvNCRNScXJTgipB8W53OWstxiWOAfyNXasnQ9hinrcM+v4jTSv09Bj09bDGG/W8FjDG0PMxG80
MjJmPNN0XkJvDHjezgzYrMaANGVj2+MdXkwh2rh89eV13+d7eLjn0u3XY6lYw8nGZhcq2nzdlg2U
3548VQIbcddkNgw8YP5aCIJSDOfMNXZ5SUxaK5iS0klhSXgFMXVhhbalv/KHcl8k72g+qexzjr72
Sne+EhoBtFA7chOOXcNJ3yqu47D4XpkeSpOd39euf33HzU/+xeWNAzPIFILXjWszDfx5449t0OUW
8bIPfNfnrmVLCaxdwMStkfm+osPgQhl2/AAgjX9d2u5Gw1fdap3Hcd0jA2tT5mRMxNnG/Q6xSYt9
Oast/SzY3HLvY+9riKKBBoh0pHtqnPxgmOZD5Udfl1WCs3sXsO2j2Vn79ItU4VzWxLv++kP+3Wc0
dayejg4dSvGK/unlJlO4tCqZ2wcmaOhYueZgdN7EOYKxbPybvVH83d5oSstC/Au4wzY/LyGtNrVy
4FUqi/aIT2gLOMozQZDbwUVbWQ++PVxMvXWqiW0fsV3oXdavCD1GtARt4Def/PN6NtGH8YExp9KY
R2H5SedLqnxgm0M/PAzklM5xxfkP8ezyUq1ydeoRCZUlVUYqd7Ut931Zgr60aPBZ24z1pCedpwp1
GbfmZYvNnv36GMJTLMLqeUSlTm4aQ7jYM/r8ULjdGZHEtWW410yxnuQcXPQwwvOIabjW36qWj0l2
5VPWYTPSxsc6NU91RaZBHLxnWbXrAwuYZHfWU/jySfSt4a1tqPGqIX+jogQi5OoumWh3gcyG8G9X
zZpoiEfBz8DBKF+CzLyR/MBKI90ahN09RvfTaEKmS7PhNzd5eWJ+rNNMSkDJ6chErc2EagnQ+bFc
KgWxpiFsgAelmfuat7iZ+n/euv8EL/i/rPz/Cxb1QlHS/qqgp5QnJOMnL/jyV/4s3pX5h8WJ9PtK
5rioLxL5P1X1lvoDwTrieRNKFQ2BpUL/j0gjof/BWrQZR7KfLrWL/Zew3tD/QOjCM+lQeFu6oNL5
JKT/pbCew8MPz4VjcATg/OoIFPpcSFiflhsLLM2TxB7XOSLqo7bQRlhrdYileMzWc4u0r8EdTF+j
JaumLeb4dUCh9VFV4XT44Yv7m5r+05F6+VWEJZZPhT1eys8be+6iC3TsaFoTltDsLTJTPBu1794G
IRmsMxm2Nwm4ia8YO+d/a791lsIB44NtLDeCtSE/7YA0YTgsmHOBWCZ8RP4J8isfvyHG32JjMX9z
sZ+X4veLcZDjxhEHhBjvcymKyURZdI1KL9XkBJ6rezWJsvhNg+DvL+JAB+Zj6abz6ROFfV7DG9NI
f8sigbYj7r2Znf/u17fM4EH86fGRhGo53Cp3+Sw4ND49PnThUPzo4Mdb9yooQbCT81vdhBIgx2OF
y9QfYLZ0gkSdbjdbFtJ7aGX4CZKCY4NtHEoMyp0paIGZa6dzL/haVtB6UO+ggZvfCgJw2vnK16T3
61/8+x39az/kJtiGA5rBcFwGJ5xcWX0/7oe0TmotaDlnpBbIb6B8EAbAyGfz+0yf+gGZrmy3vjGP
OmM0/ZXI5/k8khV8H6IBAcrdF37mdXEWexwqMHNMk+aaa8y941Nk9uVM5y93nmUR+jewNqEwZZWB
699VcwthZTTv28bhH6tRxw5dP6OiShQRtKFo2stecKcOBjlBxsowmDmuCuSBkOKBMboHt6ltOsG1
hMvkZpH2CEnusR5RvO/NuluE9S3ao40VLzlkZtkwUJuU1Y7/7lPM78CbiiO4zmmBjtunLxCmE0mh
QedBp0zOmu53mzpyf9fP+7kQWm6TyVohGheeBkEMnxdmG41NJlrReoOOmMfFeLJo9BC5jr0OpRBU
9K+fi//7eTYVK9PkFcmujQ7s50+ltKy0urBuPbEcprSOQcGgKiYeZYwbkafWExN2z19f9G8+JH0j
k1eABbGMntzPF3Xxx3Fm5QRpJ911U5ME0YZkmw6me03eT/qbj/hztff9KyXhB4eXsNj2MVD+fLWg
saHPdpgpMTuDPwYKsw6M5LnTfOc3tZxYFtFPi8xVsODY6CQbHfvqp00IHw0hPuyABFTF06OK5yxC
8VYmjHiLyLl3+vJU5z1mcQLu0OcCzQBsi+PMvidJ3LqKGtNx/vz0/wlFyv9vBsAFM/Ov6xQ44yTm
/a//+WOdsvyN/2P+0+H60Ql0seu5BtXKP8uUhT5DAaNcxIA0+b43Ev+jTIHqx//HHy+P0dKY5P7/
0/+HZ9A1IcwYtBoJ6uLN8W+UKc7399VfjxL0m4VUIyT7tcHVhFjedz/028lUijTdLB8nS+o3TWUB
FyftmgGODi/WQXybymOI0G41MEythhfT2UFBX5vGuOWMuFHWXW/ejea0imFFoOBx1waVxuzyFzCl
ONptO0OSRw1W443NsLf7p6LruxUOK4GL6mgat4K8l5a4ACxKZq2IIux67bEQ72UvaPJdVMY+t00C
jd60qr4AiJkc8lqmni3qCv2R3m6BOa9CBso2Y21f+eQHOd/8GnC1GLBiNRH4TpD8RFGhPa5JCq+C
K1KU3I1s0P1KuorI3FR8OTr1rTXfRiYugVLBAAtILumHY9VrR7nsWrzPrL5C7J0UDJra1qs6aAs6
sWQrtLoAfxEF4K7Q2m6Hl92zm3RHNCNHFsBR/ZceIYUXDA3Jdq7mhSp4LzLHy2meMJtDQ0Ym5cHk
7FdDpVqlbgqMjmznBtDLuuk2cWitBf6UcCCLHCVIqGEBihyva9K1bkybof3QitBzsg84vuRxEYJS
Pzjue2iCN1FLUPPs3vZSXC5KglXTteGuIfA+TrpzYqmHeVRqbwqgqyMelS159KjdLdqqoCG68FvY
DKjCOHlZ9HkTO36Mh2pLiN0SnLhHAQCEYCrp3Bh2ddbxsjPQD45adjLkK47sZ6WgPLrkuszZG1Ry
j6TiwS3ooybmxiRvB1eO8eYzS9uletRdsKk3l91coFi0HjsBKkHxSmYiF1o1Y2c6P4Gl31cDjc7A
R5WYeszjjU1oPeGg2tGLvsw6uo0raRPGYhGc1JJCFMFpLUTEl39IERVYaWBdjFgIIybJ5tns5Wbq
h60c6N+KcQPG8mIJfAji7lvlpzzRRX0cVU4nqzyYPKSg4T4QluN5z3boeNfkJW8Fu++qlIQyE4wA
gIc0MsT/Z5XGhD8DoivJW/cTKMIJvGHN7qi9ydhxdXRTQCO0CUJajg8N8QN3eY1ocyPSwRvrcXGv
eQPdqzm56dyMfCgXys+cEf4y7bTSISg8ukKwtrGTxX4qbnhtrHXnTiLu1mtKRewgnkYqORYynbzC
2qGzGlT0kbVj1MNPQq6kRdslirG4b2zsd48+KgdDjofJTzeF9N1r4WLDp5ggxhlF1aRdlI5YdTGB
392XEbmdym/QhB6MsOU51TcAeMorxPHZKsdnMurDbUc7DwTSFbLftUWT3iShZqXlKOId/XYonvxI
OwJEYNaKpjzs8blkDd1vWg5EUMDesVhKTTxu7OFDm58i/dkAsJeWfnWDxx4BX9jSQBm2hgYZ79Ba
t0lDyHCWyW7bdjcC9Z9O0InRHkc53HVVfJgbfFwx84v/Td15LcetZNv2i9ABb16rCmXJohH9C4KU
gUmYRMLjb8633B+7A9odcUVKTUXftxMd0S/aElAwiZVrzTkmVYmblRfZWOzTJaHAuzIJnkrBVHcm
KSCzkREq99aiMEuGpTuFE9RMZagSXvfMBaFOHIfQriuUlIn5IyLqJV9QQ/3dGKXIsngbfDRpo/FW
Er3sER4nrWqjKBwJjGllsS4jEZJ9mK7Qd8NsaKDM3RdDiyTYW0so21MNCxGPoPajxMjQ50tXhgmF
uWuzmyyLWCLOvZMGJ5wJT0DpeLTLdW/EbxBDcD+QneAS91h7esju6KJwWro/x6RYHIMJovMpOfr2
cK2UQBYMjx4jLaLmklZVku0xqW0XsMSGDsi4TSIWQPQ5HXr4dknoFjft/BhAIyI7HU00jdZyWxl6
yHOHcZIUwLompnU9Mrpea7WI1l7R/yDq9Ajp+2Im/ik5JO1O72ymq5a8a9p0k8TqWdoeIVfaXhgR
GZ8FAifyqlnj4ziYL3xDYZu2kzOErfbcOmSEAgPKkQon12iwCT0PatRKwUvPW8sQ7AZ9LfW6qz83
fGtUKcYXNaTZWisD4yIWWOr6eBdY+JxdG9gj6QBXReHcmMpF7OXYEz8sPalMnFVUTC9Bpq/12jiQ
13s5zEzkHOVuCVmF+FFJmnfVkB2F2W3rucWtg2KSRnNJzmnc3NZFgocBAPWKORVRdgOa5DUtY+fC
QlL06BI1t4uDXN1bJQY+XE6QcLTmez8E5qOBm32vRgbNvdvYYPkpLBVupJVdyCPwMcQtJWKbJfit
b5po16DuXPEDt3aFLgBaaCGN+KSRO3AAFyzX2RCkEeDU7pj3XncfOcDmSOZOxcpnJapSh1z1RUUI
auoxAauSJnCm4iB9aIZm7Rh8/ANvuHHygDcyuaxH4z7SopCWSIxMNfbKlW88gGBbDcq+RYuBAV/N
1/3sk/Y1m5sMKT+cReD9tTnK7die4lj+sPWRHIFKL9+MWnrHuMHXuiJY11gvMQHzmgdrBl6lx7xP
iXFvOtFR9N1pspP9GMyP7aIFm8evaSv8Db/A3popRhnHPQSeJHrFTzdNyQ32Orie6AtsPkpryyEW
xSXwDZhTRzAAXJZyeKoc81GaMowF2p2q7A9JUV8XUm0BmD0CUt8lWAc3yEfJHoOssI3LmsQhxDwF
0C1Un0teKOxWuaQpu049wGLSNPIP8hWALC5mqmFn1vFQzd2pHV3/RwGx5pTLkgkaM4UHXMqMWaZo
3NROY8Er1xYVaB5MfFdxwbc7221aFDKW3BR2Y5Ma4EUz0NrESTd4ILq7kv1xaGdp/OLadUIIUqmU
sZaJPVWrBgOwW1E1SAJJsFpOLNoSe+7GkZO3djtpXjNUoSBKs+YSlpe3U5DviSoVaQG0MOkeIuna
ycFFGQWiycL02MAyEcDarHQvmrRdi6HcibkWamXmMXEv9ezjai/TKMO3yF7/6BGyB4wZUFe+6hpR
HEXNe7QqErJgeaubK0H/7hmMBGAvpMQXgKOZMeBzcF5AJ1XeJvfn9I0mn2JMrHVPFQ8DJt221RHt
Rka87QIJfVfxfSUjtc2JLCTPGaBpe2BNdMAoAaIVc8L8sDU9vqJi2mEInk+tFcc35sCHoyVe4xKE
HdI2+6sK7gS9etyM80NXignkzSC3k8AgViWudWERAPVFa5Lx2ebsz4RYis2QRdYmyAIv9PG33VQA
oC6DZqxuOBXUfNl464GL3CBbZ5XK1IPA63mAz4g5eqHVrDiB+Ws3mOkuN7yDRN67CQiWuOZjrG+b
BLZRNhJZlBC6I+RPgn5VvpUgYx4SbEgXDq5OXj3cmCSSc7xysSpU2JVhQSWk8EGdhAY7XKDB3AVk
E+aBFeJpKLYZ4rGV5fj1EfqM2iDpvSdc4xEJWbQDNuDySmqEjamwAdXz4sm5OsYAzEJVOtMd+cLV
a0FD8gH6dMSMVQz7RqdSzo2k2WAnx22DKPfeK4Nkqw2VuQ9crPx1PYAyUoBjD4vtYBsIRqiZgQMX
nPOlreruVFl9dks+My3j6KjK9nHo023q38x185zEd3WF5YLYFXEpEpQFWVpRwhnePnKGA4SE5KqN
mPDCE7lLGWGtasXoj+UrubBH+05r20UpV19q6JzCIoKxAQ2b+X+afkdxi+aVDPgVHqsLsx6/KEI4
7KUgoTbce4KLKw3VXCD9W885vvq0ZxSauU9G5z1kve6s1dhu+8y5joi+QbFoX2TiB0gIf5Gz3kZZ
017r6Flx9KYleaMaiYDx/Oho5iPwCErbLM5O7RJuY7Yp+5HgNqejxjJ4mpDzwRAYblCsPJZ9e92i
aMQ81bE7gAYSG6W5C2rmeb39XC37FpNNSuyJIwoPtUonbe26g7js3ZFtSICnEYreOG5wd25o4x3h
FedAHHyKYpKXt5WGmr/AkrGlZ/YA6kxdFqltHtqWvIprcv8QEPPcfseWVkO5ijBqaTjzSfDzCdqd
ynSrOVV94CPrLMLSYNjy0jeXAp38WaRptgPvzYS4wAHIm1HQ2xhJAYqV1zWbChgm3rMY6Sl8NYaz
4KrDok1n9lF+YV5MMyZ0rkmjvvVEPA/rXFb6puD53gykTr01bc3VtpIjidNNAz1gSfgs7bhbVYPa
SzSO3VYK3UlPboPSft47loQ5AuwmrLV+hw37e6YTYNXV3kYkhIAh/X5mU5yttHl8jascVSKRo//0
7f+rlsr/tmaJTbvyPzdL1snrt18bJct//U+jxLT+xVCGRreDGAul4SJH+DclyfrXIixhvEZThKYH
f+XffRL+DoOaZZiDnQiOkv7/2iTev/BA6C5tMqbarkWf5b/pkvBX3zXcaGlzWrYX8I8G/A9c0vsu
STW7nV0b7rHTRI0N0jeiYuD5TgJ58CPKOh8DDSpxEI6we62gSnAW8umY/SBhJwC2DY6cmIM7sJ2O
vXfdRrqElVuTOGFeGvUTbJj61iSXdEAGBTR1m9kICleLKbmdVroosNE3qjTVfWJAwlnDzqQIYzXI
0OXGMnZYc9qcAMeJL3hanZxMDU1zQLSJXT+zZoITR1enFEzjyDbXeS0YOkmbvUjiV+U16iy1K5k3
YAq09R0GRivZDRrSdGoEl9TDctrgJ0HvUrDwnEellfqZibcRDSvOSr8oXU08EQMQFHtB/p775Jd5
8groaEYd0PYzFuDSvGaS2oQBRJRKnSVWuo3Ko3sE6ZP0V0XkqYZKZXYM7dHin9gIT5us26ErZkUo
T1ERzKLcyMXYiP8hW7Kb1JoTleNi6+7q/EIn+Qlpb8T496pUiZ/c6trU4R3PUPTLb2PqZN/BQ+h8
cf1e2CjtddaAL3ESsFt0NPTxz+SjVLABqQzWEp7hN6o7w5o3QlVvCZjTHxgT7Z9WaSb+yHtz98qe
0AM3kURZ5FpRkTLVQyniF+WcXQHfQvyuNaZ5VTdppO1nF0XXJouJJb33iVr8ToqTkDco8RMlVnE7
eGzlqYXvahq3R0Tr3gYQABFQdp/elPMg9gMAjpWD0WkktqAZwzQij+rLNBQN0mzPs4txm6ZeXCJi
kiSH4AVlCx5cBnUSRATqDEXQ6CuQCQ0JiiR3FVgT4sSDO1lZAfMS+KppXBGyZ9YT/lcLIx3mkVkG
dAN0zWpneullJLm+eNOo3RxCb8PRhldzauMhMTa048fpECPxbULCKVzt1KVukZOQ6frXiLnQvWMK
IfHcjWQdMa1vMTQ2CfSQbeR7WK08JerygAHYeXChL6xTVlj0MmOz69sAo1bB3qAPdenKi6kokrNW
0CXAKY6ooQtUcUZ9xbZojGbtMqKcVNs+t7ALq4mKpXImtSdIoL+JEzldZa5HcKKYRu3sN3V3A07A
wDrZmOgXC8IXHgxNK/dmUgHyw1NO2dRMhbaz+w6Ugx2p/AsG7Y5XiK/zQdYmyBLTk6+wX9xnIv9s
tSCj5wxX+gBubNLx16zzMtaIUc8rSx4cnHy4oVKRUHBZAQKQtAEzeIHfvn10Iye5G6faPkOJyFeq
N+uooXw1k6ao79uOEmf8lphjFqGYilrEyThianIYkmnAADzUbf+VVcG2ujACn80sYMwsqkb4M3zE
eT7xVosgp0KAZbBkLup1O9L5MchVeTENsxnMU9LYevslaLLeWLcUS1iVZKxl5hxGo5rhlgl6Ql31
Q6qB6gxvq8AhBBu6gGF0gQkoo2pdycrvcfyUQTuALxjhmATFKfK7GluQ79YjhnmEZK29VaXSsYiN
1mBvZTCUizTP4+Kv2EqLuyhme2hcWkPjDMNDESU+yb62rxAyQVNKclhXZUPWHdlxdlyvXdhAFpPQ
sk/IjsyRE6LRhMj6agdxUz5gVivdZ4zrlbjzzZzc+w7kmboMsCOpSzdq5jQMRKIMpK1DV3bXKhnx
Y2QqqxQQsaHYlMpgSxzBOHrtaEki3hG1ty+C1N6xiQAiUunFS8LNxYSHl2Xg6m8SJ5dHq8+1L/5U
ogxIcjw2bpGJrTuyLkx0L8QKh1x9SSaBOvrC9W8TsuQ3Uz9DRkotlWPa9jttF3Q6dpNxaJ4ti/Ze
ocyAXpoFG68fqOFT6Nk+rPiSTOwiyB+SyfGuyI0paQdWehCaVQM5u409tlyefShBtl9hKBvWgzIF
Uq0SAwMgq4MuB6C7iDOdl570VPKYicvApjpvdPZlezpg1UXAcq6txnqe7oQirZiNqtOGbGusDfFe
OXF3JmEsJvhAtbLxrm1ttHk7DL7GvSOK21knB6yKi+4oO/2Ha2vGnSctz2KeQBONfat1CBJZPuRT
5haniWu9iyzvrTVEDcQuzjvr2GV9X3+LchjXl5IwdfLCM5iYOJG85mE0e6zEZK5YE5Hhrl+RHVNW
JeE3TgFwe1S5HX8j7yV7dVzX1J7csRMx0zNR+tsoy7QIxwFEDmvgkVk1senBXo7TwUdP25Q3o4fB
M1V6ToxZ55ZEXzPY3tilDa7K9GGQbFMMofSFdOL+8nRuSpx5rKV1MbW7zGwmJIEtVqM4YJdRB8V0
TUPLnkOr7PSACExgbQe3znMXzerkW1sNLCH6SGYBc9DXu9yS/ovTzfoGALWJOpu386Zoau8iyoR7
26rZQ74ngnjptpbjW67BowEWIV+pkmd9AbGILQa6SS7ObsEcByTAugNG89oT2Z7G+5LcwwYmdyrm
rw3xBMk5EvHgbbG31ORPp+l0snLXhOzjOHhI4xRpmKclPwCUxNOumUvFS5+0HYr0n4Xjf1Uc/0e5
0zuo6P+2Ehr95Wc19PVr+Vr8n//5tYz++Tf+qaM1z/sXKgYT+4LlUU6bPvXyP4U08uV/6cskkkY5
OTf/aKb+XUoH/3JtjwkfFTZ5YaZrMJ//98SRfy+gAF40Ai4NPFQp/00p/XOe+Mu8kfG/47E7Rnjg
YkRHYfy+kraNMYpgMqoQtaBN9hyB6gnSvN1gE+GIQiXbNkA3WhPiUQJREZm96eLdbOxL6ZfNCkjY
lLPEqP9KI8WzuYi1LNtAF2lzVsYHvY2ls8zCLKpDM+i3je7cOEV5gy+fJahO7A3aFIqVRvurZuD9
JP/ncakgubhQzUnE/mh3ogjWTL9N63CujPwYVJRlkzv22SZKvDuZWa9zFmBmjfq1r7IedTshNY4B
b4XXr8TPLHMWO4eWC1qRAl3VeUjthf03YVrUXPlczGZ16mq98dcRrLedYLi1MYbkhyKFbiUZWROr
JPN2AwDnK8PLc4R5BISkEZbJEOxICB3XTtxpF/Qaiq/apE+YCwTGS0Af65YZ3YXZue5doTfJQe/n
/lkJg7o+AoOmZY21wZGQM1conn0AYHQ8ifr5CrGTMQa9yBPK0On7Ly/DH8RuP/Ux7x6wJdNlEU0Z
y4LtOx/8K2i5q26EJhoScDCx/Z8Igw6CsyNMsSMz2k7Xtesld52vpUz8xLcUoeLaytgqrT4/k2Vy
/u5EXAf5E1tWC1217fkfTqTnT2Ta6VXYTpZ740ZwLZjsD/+sg/+R4GvyPr87DCJHdAXL//Gr0ekv
T9gvA/zSofUCttYO6zahc4Zt6YuJ0xA2vEuMhj+alMh9e+jJLbPWUWkGt4F03UvyO7MLS8OOb3ZM
FLJWp6rGG7pr27huaPS0eO06EKJuwr+D085fex5C/M+v0aKM+Hj2iGWwL5qLIInzf3/2Rq45ARoV
K8w1NggFKTmnICggFBTxlDIOdZ7JgtNX05RpKaFrZXKcMiY+ljTA+VZ26oCWYOgEgW47Z1yE0ca4
g3ZfHMFmDWiMuhcCum8RPdZPbHNAy6Rl8BLlnk5jzcqGDRU0KjUezl1tJT0GFZ5wDNyEYAYNkIMy
qc56X6T7qtIQ9HtaT7a3b27rscpOqijG/ecX5LfHl54FDxyKJZ5el8jHD09NmZdFjGbBCIGHGiFv
f3Df5uCPKj8dt1JG29wDAccQQzGc6R+0UYjjZMivn5/G77fFxH9J+4SmB0rDj7fFUUSsdTnTeSJO
xrtcpg001q6OT1GQoLimhHiq9ZkOBJzNt88P/V4pxs8OFlGv57IaL2Dsj6L5KpGt6Ee/DYce0pqm
nGqlD/kPzfMfbMAsVIMMZT4/5Hvl1s9D+ohGsQSgw9Gd5eP36yvUyyTq2tprQ3+g/EGY+VTUCsgE
u+jPD/T7ZfVYnExQ4M4iu/uo6ixlH5fO7LbMZhbC0ewg0wCN025Ldo+bkb3vCq27ecxoF58+P/SH
FtY/PxKbI++Yw++kl/b+R7LjavCydG0oorbakf0uQ99lp+s3sRdCALqTJRH0Y95sGkLSyyjL/z9+
fMDvx1PERfjtKpNniBCTYTvb8OhJj6rXsXafMitH/ze0kEcMeJnu3ee/+uMazMMUBDpFEJIRD6XV
h7cpJQJYL6lyQ8m+8ZCmcbN2kcLef36U358fXBWL2pzPDVlJ7vLnvyzBHSSqpvQChfwiZRsXEIw6
TS3iGMHX5vND/eE2cixU3DCOEJbxkr4/lucOg6jBYnEbbT7s3n1tON+Z1wMt0GkBzbQ5akqk/Wzk
G7NtHv9y+N/fTqTtmDipL7G5/vZ1bewZWTTeurC1zG9KVGzz1Yunty9WDDU8KraVjCHxjAjbE484
ouBlyIIJ1YDJ7BIBSM0Qed355BkK7/nzc/vDXXh3ah8e8BYgVg+TnrvgBEezDK4Du33j1uw/P8wf
VmguAUlX1LAsTyzV7+8AUlZ/pAeiwuwnSqvZ+ZX1kFsKlUoH8lPLYAQkl/4A+9IUMTNwtux/eZV+
f6wXgwG9Rx5sG6f6UhP88sABOmjJsRp5CHwKHc+WwWaQVv2XX/pePrusGMtRKCtwtpioET98m3WQ
h8Wg9xwl8+7jybtr8/ah5Gurxib8/KL+6bHiBSIDmeXxd6dUZueBXjudCq1ZEggQe09pNTUrs0vs
Xe9ghU0hqP3lIv7p59FIYHFwsEUYy/Tg14sYKAryMQN+YcvuLg4CwWxJvbWMjPvE+vb57/vTa2tC
RfIMz+FItvfhta01dzbJsFQgtrN8U2hEcAPsLdbxRIGdyAzeISISIoX9pyoekJhI8y9384/PLft3
fq3t20uE8/vf2w2RRo+vVqFy7cuA6uKU1my32mjejASc0iKyLgzCijdjWu3YCN6ijNL+cs3/eBKY
z1j/6fPxEfqw/aMVUdVmUqrQGasny9JvJ8O8nIz2DhbkA6XdNd8u4rScH3YCNmSsXv9yH5YF/9ei
fHmmbbKnsaS4y5jpw31gxAhSqIkVMhlAbVnPxkbo1U5AMQlbp9w2TCh6kdKRg9y2GoM20qBsO8lG
M7WwbS0b45qxFuj2wA9B20Zdq28UxNrN5yf6+8O55Gxb1KUOJ2lYHx5O0qy8ZMalxIcL931n+UdC
hHcedIzV3DPg/Pxovy+dfEpoh1mBB0sEr877R4Ner9tBbjJQ8DT9NyHSL+g6rB+99rfy9ic94P31
X9TQqMXoreNuMD+sKcjVDDCcwGuN2jxouXyaLYCVpFNcjzElbRqRqhSrqdzWRXkcYxNOcKAPe+Bd
m44x2AolMArBZJlYC+8Ftnm/bwf0XbIszH3rUEwYSXKjeu6PnRdoKRaRjiTLqLc6e+3p49e4Lf/i
lf54r1Bqm2zAuFU/S+aPqzH94cQFcjqHHRuo0HEK/4boYgfVH9A06FZ/W5c/rv7/HI+2wdK0wG2z
/Pkvq39SQJDVwZCGio3BCQW0c9OQbfaXJ/DjkrwchZBqHzcPTyE16/uj5HZqADgt5tCM5hyqZPI2
j+kLop+LptBDJLXFXw748dXkgCRsmEBXDLbMPI3vDzjKIfEdQxAWHnvxk6wFit6ufjWV8ZWARPAS
yDFWGe7yvxz3p0Xz12dyOTA1sbUUiQtN58MvdTK/zVofT3heQ8+SfIUgZ99FrSeW2HrraPYQVJ2M
hOIfiet/KfX0ygUDFVEBMQR5YliSrYgqrv6yVn58KTktNgqsUR4yf9RoHz7yGIJBP/MuhGg4/A2q
U2iiUUyijZzk4fP3/w9dOUAo+s8NEFY9y/uw3IhJ65gBpCNrYJyvFWAzQgjlBrMXrB12CeGMGW7j
zsarM0TbqZkamFKE0duVveXx8FeEebx9fk5/eBywcXrL6QAesowPd6WDyc+xyI7OGrfdku2NcKlu
gNp586tpTU9Zh9CWjLtk+/lxf/tUe7rBR5KdoMMSvGwa3j+HNEFZz0eQr1ODTgdmB9Y7rxDFJhiR
DZp+Nl8MTL1OLrgzdD1CebTz6/bb56fxEzT0/qmkUDB8WpKOzoL58ZaQNwIQkIy00M4H65sjo2eS
wq8G3ex2sMy/i6Fz73pqm5gQcgbihGNO+zyHuWgGyY3mqwOMDf+i60W1HxXAdtuL8TOUWqVOtT1C
X9bm6sbTVHIlZ805gGs0DgEz5rAicICYstrZV9asvzDDN3eRXQW7LoFm2KkS5b8HCBxW+qqYJJrH
pi+APpeofUtAWxNcSHcozcNoZ29E/nlHg97ya9Ma4y2caU6yw6+XmdW2NM2HerDG2wlILehf0e9N
t3HOdYX9IO3z6qogXHFHChuDydrAhd6jGMBDMYyXuWA02voZ7QhXV/5pHODDC6/KnJ30WutvRtY/
PBXcCcon9jz00H9bJBDnT5nTBUMYl9adE9vQer23ypMv6BfFKh1i9jjNvvasMJ60v3Rjfv/ALISv
AK+OxfqIJfT9E0kepW8LEkhIjescAkvq6N40onJfzPqDo4LxL8W4+fvKw/GY9Cy4L2LIPu5winQu
/cTN+1Au/ooOt9mqSJmVk0AQfU170003+VhrazPXxluiV4ZHBkvZXZIr7xQTCPmjJ+IIZeOondqi
kVAt8tTq1gp7BAbgZTUDljbe6lOAibWsU8ge/EO60+g7pPHG2W66dPf56/T7aoJtyjFtfFU0BNAK
vb+EOUi0QA3ENdgqLteeVOm1ClL/iqxnnh03iQ5+P8YhalC8oZ8fejFv8q+/f5cXlBJfL84gsPho
vz96QvxSHEW0IaIkQwgniOBeGY5fHExYsBDSUTM8V4CS3VUfj94BejFsGWKSiquIOcS30U/TRyLH
sC6OKYknjTNeEwpE1s0sOvuUyWp6gnSKtVX2P3JwPOcMgtLJFEZ+9geDnVMdlbCw+8QP9m1XjP1W
SydQQrUDBNM4I0c39qZZ2Xg6KoWktLifg+LVIgqU966tDugKTYTPhfcygU1fy6rKLwHljYc8Ut5e
OmZ93eYIaalYMBlNtiSQxlxGDnVXFKEssJ1ozGz2iZ+Zd5WOPpWgEiuc+d7uS6eTz0mrGzBNXBA3
YwfEqZQ1ZCk+M09JUQ339G2CUNiQcRAzLFDIGlHkOqjoL0BL0rkQRaGqi7QhNWzUsKysIkKRT1E2
zP3Ka/r5VRMdBEI+M3fNYDmvzlh3NVYgxHwrA95zmOGpfB7zAItNPYw3RJKSW4k5+aC3WnqVRz5o
0p5MBgiv8Ekbk5gJ5H9QUpmgvCZmh9NMs3o9gCzrzCBxyrayNk1d1mcV001G61hGa7Kmx0uHcBtw
nXpcbzN0C+k6Ij+EeXvUci1gwd9hLFO452JdPkPiRPdVL8HphqUFZyM15GVDAtoKZXr54lt1cmIm
225zRPebIHZN9PtRiknAa7NQVYIoWElH+ZlaxjFXdE6HJZ0g2+dz4uEYjbtwsqr6SBpCtjfTWnyD
QdxdT2iO1hPJ4SsyVZJzDgDkCNI73XlZOjBDQNPi6zAVG73gUZss8rqkcZlEutYRr0O+T0t4N+6t
hnxcI0+c74SJyoZCQmfsPrPjjUO/pc21S8kcJRPYVPWOHLjaOkyKTfG2Qr3Bh4QxF7W7leMpSHy/
3uvBGIQZapl1nPWMstzIOvhFne5sP+3O+uSmxySL/T3pTTPSLzNBH9aTF7OKh3w6zt4U33guRcsM
uv5CWOiT5yz9gonLuKgdWe5aqfQHFVjlKXWlE1YDamVyxWBF6SmgpRFlEs4BN3hgKt9vR+V7L2nn
1nuUpGO9UCrJbBNT8Uj09MzntZwuI43cINPUWsQYgICOgxNBJZ290CBrdYPnTuMlM9LbDBvEkXjp
4GHq+yBU4JNulUZ9sZorv75UUx5tqx7Jfo8iTKKOO5PeXq9n+mEwxMFGQaY6VsLwcKEon4R332DW
1KYo+YoO7CUaHHdlY3Y4ttNQn4mDUV94TZ4BU1sb15c5oN+s37XK9A5BK4KjTgLFfnbw48yOBvxM
tMi84ih4Gg2E62Nizl8JWUlYrgZ/yxQxvxX0ly87nZSTMhf+eSpy9xJbQn+putl7M/kKfA1KjVsH
RPJJMo3b/bynQyPcMB8b+xylIx4ctmrVyVj0ZnuvFXDkkK/lG+ix7SXyaaZVKUPcO4MJwe1U+u0e
jl2wTlO9PvkA7K/I7Q0Dqxmvu8Icb6vRSk/QoKptT2N/S5L2FDJu1cJ8CNz1qDv+qWY3fBQF8A13
DLpVu1hEda219mQY3pBfwMdIKgQzqZtdp2xRr8tYLBEPRaL3K3PW5ivQHdbl0Hog8uENUyxmwgEU
7RqLX8LprEsXNw1hq/lwX2o1KLZ5/pIOmXH2MAgcOISib4p8082Ebm0UgpdFe8hXsG1Lxl2wqCDe
m6lZDSG4+Og59/i7iB8B2HUqOzVW4n4bQPCs23qoTpYn0x0RyYS+lECXV6kSerweuBBPlW5zjsbY
l2eoEXvVRv0RiO5BJn58hV5IbUvp1EeYY/Kcity/0bKy28DpqW8JSptfZqQcj+5ERiLifYgUlUb+
gYc/DLPNmh6acbYm1KZ51pfrbJq7a5JoEhAZsdFNl7Ik9KKTTYbYBV2YdyWzTBn7uS/9W5op8oit
19y6k89fZk7n3eOWJdV71IPBBJkS9+MeN0J8k+b2GGy9NgBHZAjU+klnlDDVXTMbMalJlFb15PY7
4oa9bSLGmGkgeolxLep+PkhieLYReU43Urg9LObaXWJ21D2pagOBgsq9qoao+p4Z2viYJ9h0SRTF
FQqWOXq0NDtBCIjLdjs0ffWU0R3HMNNrLl6D0Zm2TaBEsgKuH5xaT/82d5UXwtvfkjkEV6KvUQET
BX6JhzF7DHSSjFIsm+4qNzHj85UZrmmO9y+e0MQrst30rpIj6VMl5KZ1MA5mC5/MXNQ0SpufQUOX
9cYWrS/X/PPF3oln1hs9PwyBld8wH61+zJCyMTJ4pbHiekEowqZ9LbWerkg8ID+zHcREZkYMMYmg
5IVXZXfqXWYyQu7mAtjayPbkFfsZ5AzHGu+jKJDzFtgfIqDKtr7revqGGHNRljnqG4GO1Ild3jv3
48CawnR2Gq+lMVLVCOl79/NsMrisHP0sZSYOQdaZNB7b8Y59EAntUuQnPqn5M3KmYN33CvJk2RQs
ZsVaVfEXXfQn9jtk2Y+asQ6a+JSrDOsDIUZIoYILbeRl7WMdhyu1mEX2DhucndES2WgRxrbCklve
TjqKR90YWlwOrv8yLuSEB6+Zn6fUTpbgmwgVZqeW4sLuuUFNxduZJMFxGs1jTNm/J1QJ84TLnoew
EOc6HzSwkZ7TsoFJzJqvnNVYLMGI3Pi0k5+El7vL/fF6GKIEheRSBQUdaP0+kc6BHAExk05T1Htj
TI8+53hJudJcs5DmK6/1HgpnqWMURjvXcsmXyPqbwYjTLZ/u7DTijte7IiZ+tfbvMqppByHGzuso
qbW8N7Z9ku+7AVvalGpAvzSnWXWm91hGRThgOF13pJjxQca0yjO1d5xyxrRWOKEvvbAAMb8lwRx6
dVT6q6AankgR0/Z5M3LKg+SAjkgeuELiragTolnIMNwK34vPdVBTXYNUEU4/hhg0mquWBL9DtzSN
VL2YHd0iPTZ5zAqkIHfpet6eKo9XpSoqElyxzBqDXmFuhyQfE6279kZfHEA+7WrUfmurGdB3VPtU
jtPGjrM7XmZc1fF8FrL0cVRLgVbXum7dQefNN7CvRcZIL5FMwcM4pViC04SM+kFO1yR+N8VWKZmc
J4MV1GFgeKOA7e1m19DP85Rd8W3riNrQCyrYiXqjUJSjg0tqUAo0j5zQqLlx0A1u/LxwLrImrW8H
Kw6wqhZfo76cTnlOA2vjdq4Phow/0FWbxWtbxxFIYoYRJpptgw9o/LAh1nXP6t+tvL4ej8kAXxFF
OBbNvjz1vF3Hnmnb0rU32te4eJ281NnqKFI3FU/tscNFds6QLe2gXtvUyVGGQMchQbJBYw+BskYx
XpxHpzTOGkKoVUaNoXVmuY+aCINvE+DQMwObvz58BQtfhqT6TeckQgQP7HnAPS6sey2q6guUzNNt
nxrpwWqFfk2yGeA2U2eTUwEKdzeGPhCRzsB0ZPk0pgtvNotdrezp3h1AcRMti58rIx+G7olN4kZv
VktybOlcWjFBo6R9evCXK42nfmbjhq3Xq0/MSDCN4yy1CBVNbV6eDnv2tDjOxfb/cncmS3IjZ7Z+
FVnvUQbHjEVvAjHlFMx54AbGTJKY3THDgUfr7X2x+4FVkpjZV8Wu3unKZDJZVbEiMwLh/g/nfCdM
x5RQtC4hoicM3S0Rg8s3L0fXuq28kPTFJYmhpRpN713PcWrz6ASt+pz7ZXI3GkV91udaqz3BqKR0
MrIYb7qaPjfKzWU6Aa6YTqPC+UoKAG7HZI45plS7VPdDmRuXJSBArvsF7ECuBMEhITNM9DXbwVlq
MNJ89Gbl6FuydNwveqy+G3mzelTt2eZDN3GSZqZvlExB6g5VylyXSOLc4JJRlHFOnFO+F4XMbzMQ
rhvRiPAlrTz5VI0GXHFvyg5qvfNFKilfyow3dWlnDt7eV8F2xDh2cLgFz4yuTj6ZnuwpsZfs2ClL
Msl1650ujeaEVDiSowvWqDf1hkFMcMgNvHAju6C5h05azU29F6ERxFHXF/EOKLx/HNOk3xFkV7/N
PF7oyHwXKb/h712qRnb7/Yz1ntxt4xqVdHegR6gvf4hpemxlu2KpZuSxMSgopZW39dpAnMc5jMRk
TqH1M+dG9NYHe6Sk9YaQowiwmr/tJpeiztbp1szj6YtZkJhRIjTeYzk4b8L5xGpPPC618dWXefI4
Tjbpa71p7heCgt4IuETeQeZwETm9vJ3KITmHsJleksXI2Y7paIs/wIZ+QagUrNJQ3IUOjreoXtzN
bKw/Uucx6BnLy6BvBfHaNkzbARBwRC5eA0zROqCIx5LT18axqYtmJy1/OCc42DloF2uHWOzykBAB
vRUyNrdJQNoqdaaB30ZOFwOH1UbXLf2L0YVXDOgX4mGWFp0IQ9ej24caEiiMffYhCk8FqP2kv7dm
7CVYewWEkKJKmx2phXBIHPMqNJnQtrZ7LrypP0DkpLxN4JXSCivnbNJDS64NEHkFYevJIe3wrK6N
hpiwruT5la27Y8ImL4wq5L4jonxM7xfXSc8NUyjcJCkFY1wGrG9q7tPNGLRUd0SnyDK/T6YsPouR
P28lIwkmEPNdgiH8fB6TdgsZNpnXGfJwRhbzuJd2lUWVIdFYmRxJYamqDmrDQgolJfWByYBC+slz
nudTEZsbEjxrIlcH7qi8E/5lW/SnQdMucu1EY2iPbwmb+ogK+iW0On2aS49hFArYa9K7ZcRkxNko
r/SiMY4vQx/Bmdd3055UgnBnG+psWVqubEKsdZufdV76TQpiuyayR6NsUta2z5Hl6wVXPtVCeCDe
68wZhjSa4ma5BxRXE3yAcb3XwsQSk5F9wfKKXiXqSM/cqikhHNaYF76xYb4jVdPYK3PZM99P2Dmu
NwIhSWRaFNNlkDNgtBySqOMATmkZz/dza8ut6RfFzjQ8/4rILpdUg/rSJn5xV2Q8Cm4q5l0wm6xO
Mn0l8z7hBCxv4yIgrjyrcITUPfWuPlie+cCH8KVP8kfeKFhAGI2c9jBr7wL/VXPVcCNDFmiTutlm
MVFXKObskBJlmUN3M/izjALH0Nd2mXe4SymClgV/NyfltGkcl0jqzC7n62Bp9Y2TNRqD7CiNW8cl
o6hJcutEDOH4LQvBvJhCPi3sKEluKToS1ZKVz9uRqDE7fYKSNB4OuQ6dN75P4SZfj/2Zh+XCg2KM
LZNhUZTQW0rsJuj2vGuyGZtNK0b7aRT2fbBYTkTuaX1yEfXhJWqfssrKtn44F+i9xHIh2waQLZ/m
kehHQfajTWcWjh2VkI2tVCT085kdfra65aHsSJMo6dq5RbGC1nP+leEEIelh9mBpY0CMCQOM+OGv
kIf2nHY8cg7NNeNN69q1RmuX5aF5hQMjuLGDIThlqVBbUQ/5EW1cdUoMcVbQJZ/WqTdC5GkouR/K
7DGeZ8X1XbinPu2tq7JOypPZtOglias1J/s5SEQS2ZLaIYbze+XptuLLNXlHz82dZ19ofRRDF40s
yk8jpQHCwl6/hpNR36pcszXwaF3iRZCVHkv2B57NtMzVfr33hqY7OpZVnYwmj6/6tAxffdUKEqJI
gzcBqOPBoaEHEh0ljTS4KVJy6R96hjxgawLCT9/cBfzkphRejZZ5sO3TaDoUxEmCN8kc0i/ELIiL
hu/Ejc9ncJFMjbyQpk3OULD43bfQmwkA7dOctcTc90eZz8kn36+nk8ud/BV3mXFXt3bxPa6r+VKX
Sf3SVXZxCx1gFBvfZKLlNyzs58kVhz72Bxb+nbUtGNbs7CTl4VHwZ+22CfgqWu1zgk3jXsisPeiw
GB+6xVE3fLqrSn3ISEeL1yji3MwvfciQO1b1NaChHGwO/Q5JQWL2LmI/S+jPeycaXE16i52qZWvx
0le91BkbtJZ06kaXzB1zpFudA/6h9XJkgWN/CgvPxuk5p9dDbFR3VTu2xzZzqWqCImFdSjRrwgqC
/kjfZkLqeN+EgkF7IVr3S7KsIZUoKsPdWGk+JhDDRn5hAfVfDSrla9hyTy2g5yE/Yc29bzzMJYDV
a8zslfMoZzt5MihtCGQjr6tolLVhOGdsA9AuNQQbrolqAYxV9779CFiOMZqvkzvO+FsmepHp0BKz
8qc0uSuYPlKoufvGaw4aFxCC4+AsybjAAgKTyHUlilvwmAxh+bkH7rjtlPZZQhjf7QJVmYmz36or
wgMxmu8Yax8hHTDHyaTcGkHC0JcU9hBr6xr6d8ZXd3hriaretOWEhTz1hgh2xG2tGiaC5NBsmjRz
z+E6YJycXSjMwlCH1A/VjjwviAUjtIiUKfbW5ZL9ZsZc0b1bWXsH3ua3WQtYOAN5iwOFHjnzFCZT
OF5kUtWXqwD0jHm9ERmJ5W5bjLEkhIwV4KpQllHKnzu3GyQWvHVM+hjBdneD6ZkY6Krxqsa4H1nE
wN8XwwA6HS46QnVXpiv/i8aoC8qY6swk8LRvPB4mHdw0jLUufzTcpN9OD0kqxaVtJ+PW6XKwSLNK
j0TDuVy7U0BKjXcO0xiKs23t56BnZtUA2D1YyhruhCOqA+L8cc+wujSgN6n8gGctPDrToHeW3dcv
eav8LzLPYNCIvntkrgYdc8rmJN/maPsvqlF3X2O2BBcYoewzbTAmnql4LpvFq6/DpMgPck6u50BC
OSen+fHPFy7Wusx5v25ZJWT8Cp7vsdv/KDIiEocpsWk1O+HkgIe6hvtOhA8rPcku608yFvWdy0/1
wM7lG9cTRYtVmT5SPbt0v3hrOT0lgUd2Ka1+aZYPYsrVeafAuRDbnTJfc8Pff+a/ZGci14X/fsxj
eedl+p85nv6Nol3QL/704W6/9F/+9k32JDWu2TT/+R+fcDrJd1an9Z//3erkhr8hWkKK6cCZRSm+
Giz+QECzX/s7I8D7zQ7WRB+Wt0QY+asd6g9jk/DWKBeUtJZAcO84rv1XjE0/nDr/fOh8DN9oywK0
kgEWK0QL61L1J1VO1vsZ1NoAkClGLNo/KpJibyQZQ91Qz+J6hFaBDWMMRjgjUtNoF4MOhg1+lYDz
ixuLWlPb9Xc2THhRTKOOTyzJCRchYQP2WJN2rIX6gaDFjcRY+xZ0/TRvjF6n7Folrd8FfkoKKuCR
7h1F9PhozsB/oqxW+bzxycnGxxTWYLo8szFv+t5InyWeZGJR04BFUWcGtH3jklBTO6rGCMph7JYX
+aK4b3XX6peqCgWdqm7RwRX04/Mm4ysi9q5Lm448TqhhTxvvnrtpkMcHNATABqahXpbz1qZIiJy5
E8WOMWK1BpmV6Ow62B/2faiY7um+SP2Nk9g5/18TGRplyQzoDkOKixm9G5bjUq1xTA6OZuPcV7FV
bIspte9GwS8ZqbkATib89hf6rg+4VT7aVYQXskC2EYa4aNjff7RlLEqT4D1nOzEBlcdxMNwGAnNV
TUePAvMmL1W4jV2DoFgr9U9mZ/YEMpeZ5zHG8oMj/2J5/dPX4Pr35+rnnJ73kgAMEpjFQqQIwhcu
oAXzw9MmqPkqDFoBbtzCPgnDwyTfTMERaVx/jlU82P/l18OkRiWKfhJUqP1BnDXF5lhaCxSVSnfL
Hrt+9hIHZD5WvereEEC1v9jXv5cgrL/fKsPh1Uhe4eU+6h/ZFBSkLDnBtkz41QojIQURttraAJS/
+NU4QH66Lf54KY4RdKGhw5v5QWfVqbBj0GcTdjnnwU4aWr1lUw3T88/fwf/2Mhw/uK/4X65/Gw3C
+4eInEiVE/3tbxPu6l0CYHKfYjn8xatY1qqg/ekcAp+DgBq7JlIRXo4n5P3rFJMG67FMFCtx3FH2
edo1sPwlkz2fjzZWw4fBKk33pcRqbRykb2XfE5lDO4vzRjHZkWnrOhpYuDtyCrFC0Z/0VKbskhBa
xi/kDTOdTSxVMJpltmbFm9mqJmByk5nIYwH1+1uYeySlhwl578eB/vjJmcCY7BYoHUg/OCRbdmWO
S5+IPbgS0PBpA6IpmJbqJRVOg741DZe52tOuaL/fEO7uZ3tioMu7yTY4I/qxLeQ2L62aHTK8O+eG
1doI7XGiIAAXWkH2YnPJjOHCiwcigCLXGAyUHd3IAUwTXcEuUZFZpe58TuGvXbpGzy+PhnTnhCkL
4ahUWx66JrFwtjJgH3JZbdD6+PHFoDRBeHFVFSaQQ8E0dvTxUMqNN7IyvqyYl2U7l31TeYonSBUP
XhUDLQpAvbqvbUFE9q6xOrhbTEQ6ecHMM34me9botuGisuFZ48h6W4jbuXGR4jJt7xqR9deLLIz8
sQrTvL2x52YY7xG71OBXs0JlV0uBu2jTsewvhyiuJy9rtjnZZyAAu3gejv1SM5laCp0XwJtmJ79t
rL6paRNBpZ+g0BjWBQ66YX51SbHnRyHfN/w0Dl48b5sqaNM9rxioTQHrM9gumeO+zkVZXsE9QpOc
jrVLHCOWz/prnJQFVlXGDcFwdI05pGD3xIqdY0RkGA/GUIb+A8vOQLG5HYJyjywodFDm2FX/AAtE
OXfjIlL9WEKwk7suCbQ+TFU5LhFhVvP4qWwQKBob+osyfnZG3/bOhe+0/QYymZCf+SwAAxzTfvJF
sm18d7S+WMngG/2hFvAm3pKg9CcGBQmBNJEMQkQNU2KPJMrambC2/sgF2lO+G5vAmIqEOHK2bRcl
LFd4dO3QzUfYNGF53oaNf+jSyfYONXHyA3i8oUT9wIcbHLpxCLAbGobt73p+bqITJQG4+6ZdButY
h4V6mS2eSahZBXT/gXBVvTUnBZGFwQIxYFkxQLPMMef3UEPbuD8PesB1u5LQZdjFJhvDjYcw5SGY
4+TSlE4Z7LTt0vmV/Krhrg864W1cBjlnS+7X5MDi2wADG69kksEQFigHy9bFQcuZfjxj7qQp91Ow
jR6imuTSdhoWkLhQRjotq3Yv8j6z5EEWTfg5U35S79mYAgszLJaI+6ZhGcI+u4HD6i+DZ56TimGv
I2jDGBnVBfLKog1l1dwPrXufptoyUBgOJHqKwpSnbnT9mvOoVsW2reLk3hn5fRkiGFwuAfcMhmMx
5Ha1XM0O6B1j2y3E1fIjM3NHMwRNw+d1GFexSakWedJGXi0YWdvMCo+ae4MTCMNx6xwS6MDgb88b
2yIBmQQvWZbJvgyypgNNvKBXOiDbhiP4l2T2Pto9MhEC7jYGi46JGOr90SxlnKQZqyUUVtL5FGqz
YicEQslehPGLS+2D0eL310I0yk3AFUp5++EaoE6r+cr5DMjbURIWRo+TBdO0dSzlMuALs9varnFq
BVZyYlxv7pQOGV+v9Lw/v/fWe+3dffTDW7OW5wE0LgxT73/pEO+53fsy21rO7HtHDvHklYhb+MhZ
DNzrMmjJ8/rFG/3hrnVszJWUaiZbFVSTP2BiP9fieSyFw0qNYPVmmnERc26VWhW7P//N/vurrEsT
ROMUKy7V/wdV34ioIoVRjjd3gh4NhSs/jCGM0r/8KgxieOdW67aPu/D9+9coKgo4MTMD9N68aTuQ
e5PR+b+QmH5QgPu8ZRgkScIkxo9KF2/q+5fhduvlWMQTw32/BstZsd80PqFGaYrdUJN5+qgrY1rO
LE+iMDEZbHzuOcHDS6kYUl02BWaVQ8Wh7u/rJghSpFhQ+h7+/L1Yq8yfnyV6euHTqgmklLT3H79A
dmdNGhoKKHeWQDs3bEDh1qXYhyrkhggS4IXG3y2Xf6k1/5/13f9upBGH2vFfw/puv9X/579eIVZ+
+dvXb+XfIqA479KY1j/9eycuAvAhNkUy/1lL5ZVB8Ae8T/y2Ple4YwMidVd30T86c/u3NY8VaTvq
b5IHeP7+0ZkbLqCS9YmnUP4Rphr+lc7c//FY/POxCehbaclxypBvEOKq/9iaWwaW+7xleO2RAm4n
ak6uQmu27UvdIEG9xOZmAj5euqLcTcSF6nNNi/ucOkOGXdi2VEPUjoFQcZmnOacJHIjwS2hfTRCh
ykOmkKMujopQVXdzRQO50TO19K7o5uzRKqHcRmVS6ZkosimtSDRL4+/SLcx2P4vBgbcOuG4zpOs0
2FZoTBfTXuzjEBCncvAdNSNa1r3Prt5fEnDwYaIfuWvD6mwYOzE/BX7bzOdi7o2WdZJKvG2TCedo
CUWEwOhqD71sbgjIUksbf3agZtbbKR0AFOd1xY6KLZdCWZKpZGQEXEEiTaWbXYXGTPnhWQPrzgUW
LfUW9MPXijvns4lA04woNiAS520QPi5Znj03JGXM+wTT3KkIGFFsgrAU3xUcaRjmfstqJnSUx75x
YhOlMlVep0oEamfXyKAju06gyC6OoeZdMone3GQqI5HGXYL6Pst12/IrUbhuPbthoeT0xXI3ZRnw
DindeL+wEUY60vLLbAVYCW9na4rLg4mfBzSY3X/ucBRUzGWkT/Sk157k4LH6abrFqDasQEMCkqgH
B2QZtWNsMqj9X9qwbW+VR728gWu8asXKaYSAsmCVlDb45oO5jAlTfZHBiBJpMGjWLjhL963pN9XB
ajxAUE3g5fmtbkeIvEvVTNkxG82xO5uR39Rn3ZAj16lYuyJeGJZw3mZiVuBNwxZQLYpuaOAd7XAb
ea3htiijEIseQBE7885N+oUkATcz+8uiDIf+Ep2iUe1Tz6vp+bzWZGdi2bI57wrYVhyaRv4azLnV
oeue6BAGQuDzDQOyRuxIrx7TY5LbTU6X7yRBJBuiu3ZlD6otqhivDZdznqIygg/ZhBv2FXCjmrrV
7dGoJriJPm4YsRlrVCEB1DbCv+4VC3l3nwjUXWtoQJeft8VksHWDNrdPMRUQneGBjYJDbAv/NmO9
NDy4pUWRxHZynl4qpmp1lJZjn92XRjrlV4WMu3M9+WN1kWW9NZ4SdNvTp7aHMAdVndSSfb3IAXEq
o5H4ubfCwvnOz810P5wzlLEdD5C77+ZZsPlTlqpv3GlEQJmYs5XtU3BnCA/ZDg3bGm1DdibyoAaU
r9KBQZs3N+XJbSs/+FTKdln4smjDPreXhBmQAYpd4FeZ3e++K3uqLebFLGiRZZHSUQDEgeJWlWrf
jF6K+MGdKuDldm/mEOjLVEXBQr16hUzFRAkfD3V1sjRZxfs4Eb31VeWS1WlFJFR/zYrHBeCltUz3
bmPmeBdi6qtNY5ZKRimb+/5MGb2XokVf/65lqyJjr+jQmVssRPLjZLadOlmCk2eFIpbpWddNZX0s
e4mg0+I5AkEJYyQ4yKWeRJR3LvetP4g2piMSFRkadgryUXXYiTalKjPnzoFdKDd15mh32+kZZAd9
joz49PlD0u8Cwlnl2EDtVflLYfnt92aO3e8zWKJ6K7tZPRFPwatXnc1fMNKxnQkkiU2br1jVOmyZ
Y0I0mszk71LDc9ykIMz4JJwm3DH1Kss9e+j+k+X24ge40j+l42J+rdE6NsdqLuqW83s1DanJz74J
4kBPxcz7igpzUE+pp9rvvUkS1rFznPY7aEj3e24Jor7YfOUuCt+O+qJKS/WEFDFAcEcQ+9cYHQ2f
l1vzJZXShPk5xDXDWntxMwCIy/wSgqGA3qQ8c474/mpnk6NTKLeZuzBtNW0EtuSSmZOzKUnMzM7a
IMiH/SIJNZ5YjjaXeDGL+5pwguIwue1knI0teumIC4MoOjt27Geq4cI2jkxmgH8hjhJ0nGtA2uWw
LsjRUuphiZychy1KzWp8qOhUvmUspPH1hQNSLr9j2xFrE/t5Eg8mHZrrnnmx5a7SUCNmASS6+Gq0
HPtrO5T4dGfhzflmXQHJVTiNFC92BkWoml32lxapEzISIcneyMoCdRqmwRIb153te4CMLbIiNvYh
VEY8oZEjqxaGXJypaLCr+aZd08kPfRay5PcbFAuRnLXtb4W2kec3UGgKKnrTumf6TKCCV0k3Rdsz
WxdxotdEbMR5yBuTAtCzaVQL9vKsuwlK7T0BEgIJ6wjyYOIQxPeGbZD52Yfbx2HW6uSzxVnO5w0Z
kJ3+1HhzRKIE7ZNn9+X9YrbFJfPzIN8bCIdfqIETsmwmsfZYcXFq5kY+1X01PcnSsEBIr4N+kLvV
9eA1XRJ5KhRcN80Q+ztoFSPAsaytHkTf5DaT+4KdYBtUfreuo9OzNs9VA3F0NkzDiYCjmeXG8lnR
cshac7Jjju6KbeHllhc1DG2/WqzrzT362/Fm9GUHQcxFNkUBxI7PAzNQgVWcgk8UAbhNYHYR0UR4
AddbHWBfYNclYnaw1uCjo1HwFyudtbe9FatXqEfoTVJPM9TIbLqCCNXtqnqoVJzzXPk0dD3+FGZ9
sn0r5fpROq2TXXsObOBDwpy4ikaVgb23HfPVAu/0UGZhBo6RvhvJu87qcReEi2UfMFurkypt3tmO
tceWXQRCoJiMgM9BZoavy+CW91ai3AumRPajCku0l44u1VesVxWuxDKDHlAj/4fCyL+42XtoiYxN
yWTzqeEcbraBxFu+KTwhjqo1CVMH6tRVW2u9OKJcjN1b5vtdGllaASwh7TpkJJpDRTkCV2jmXe85
pUJM0Os7I0P4HBHHTRSk4eTj9RpIyH6aguab6w7JfF7OY/oiE6Q0G4NOj6RqKikKQXw22dbtPUTd
gxmkb/gocfqg73au+wnp+8ZHkz1tQqJTCoKUdZBvxOjkBIMkZZfvIEqTkbRwGZ2rGlTtqspdAoSX
dLqCsCFClxFRXKu6t6Z92fCVZeLJdboxpVvraPHk9JK5pXcx5JYNyDnEAIz3lyn4oZ0ap44M7JR6
z04aw5EdJw2avrZk52LTdF0ZiVTFXjCVv3VC6Ze7uSji6wpMLIxnuSTOJlBe11CFZKTscNcmz4aR
2N9bM0UXaprE7fBg5vw4OjEwnDnG9ElSFjDELPr5imlU62z62cZFAcoVFNOcIkuIGKvKct/VGWjZ
tJoZA0KflV+ycmgq1Ff2hKaq7AJ0R0RIfK5j7TzmCt3ylhBwWUKoZE631QxpdmEqFSgOppXIjPoO
YGor9Pwt7wfyo/JhiKPSy+Zb5Zbdm12GsmdVp8dnX3VcH9j8SNCZwwyTOEUzdWrmWbpBUjXkaut3
5L+3nZG9BU7lvogg15AMqRkI6OSApc5OzBzVJYzfbsPj71gXilrzJmGmvGymCtnuBiGJ6USl3Xg3
SZf6L9aMNYjr3Uu/minYrm2DyfJBIGl4WLqE2CpYtECozRR64caM2xqqKUDlHUUUl1A4KgSwiGEC
yKrzYOOuI/Tic175zK3TgMAQ7jYij8AXyOo2GbjWNolpjs6G9qQ4afBHBEWbaUM+mZeWBLPMq9Yq
ThLnrdb4STaJq8bnvulsFgI5QLKpb+MWN0aBIrbtLQWugAsOubmBIp2RNjOCaNZ1RVh8O3OiBa5p
PCmnj73bzu3S1zasxs/zMiXXQc9i78b1ujU2Gi0wOqJY8YkOZjhQrru9vJkBdahtmUmypVKzDc2I
zW982WaKoEkIheY5ataxOMRSwzQZAKIPW9znyQ25QIDkJhD+eYRwMn9DUm5+S625RNQXai/Zlkui
L4k551zpWK6QDzXb01XP0rnce3bR3eXeTJCxZO27wXk4PXp1Ozzhk2perVEzQ865nR/V0FqoYYjM
u+tUGS+r73VmV9uMxVO+SBoi0tSHPBooVG8cGVqnmc3VS1V4GscD22/3YPXB+OLDjJ82WjVlAuAx
yZrN2FC4NM0CBt2v7fQ1VPQMG/J9XUjpyPNgE7hO/6XqsuzVSO38tevC/ploG/j0pSGCIhpwBF4K
xEvJhr8sb6ugqD/T3pBqIINp+OS2TvccokwCASBDvhrPw5glPdcA7RvS5qqFPexU2K916D2YUhmv
ZjjadRR0mfu8WEFi0ABbPPazDpZ8nzjpcIs5Efq8pNy5gl5efV8mrZ/0mCyvvu6I0Kaj774NqdtM
ex6s6tyXUhOJVY7oWdgt4w5JujU9berM8blsQvWZxZuLUYDKD/O4SIdgj/5+ZCvhliVVs+a63bEl
8R56y26nU5hjBozyugyD84EsiQ5BGKXoZOg0wfBnCMiQqLAJ4Uuc/CZdMsOPWMe76wFWjfsUF6SL
sNLjL0hGT7SeVilOOpVzRcHQqycHmQ9CRxGHya4z7eStK0bRHpwuLT5RFFvWaSCwiTwxKIv2Li4w
kt05E90U0vEeO0Pp9S1PiDUjTrM4toltyxa+uMBGEDXVyhekonSVt0NtSjphht2oRpZFobirrEXF
VyA7iSdED+UEt5CkuvUf0qn5oq0+p5YyOpYAZJT2UAOiCeMl8YvLklhPmauz66QO4FHz5pEUcPlj
jPSXBmr/bqOy1QP/r0dlL9nr0Gc/61TWf/734ZhDSgVzW4HSxBaCjRtzrt+HY474jdEY4RTM6Emn
/aFN+UO2IqzffAZpNjNfj/G1t2Jy/y5bMX8DbcpIjfU/rMiQudlfCAD9MMMmanjlh1qIVxjDrTka
78e+oLsxEq3DpQbw+xFAbb/N/Sr8xTb///kqK/THEQh+oGq8f5UmZ8E3zbwK6c/zJXu39LEU7a+N
9h9fx1mjk5EF8P4w62NA9v51yjHNbGvyZqQ1vbNqRNtZbIFmBtc4eILuMBe+s20KsqzIucCvnhBD
RdCgM/bXpCV0+OTGQd5LbkxvV5muUFccGpZ93hSmM27spNX+Hu6QPe3Q+WXjltFWuJCAMehuq11r
OHNyEWegV/VwEP7ipOU26cU8YADBxMSPMuKD3ZpD7N5mIOubiySs7TiyDQDbxHE4yU2MAUYezWH0
SVrIpCfwsWn7zQkXwlgZA4qDH9stsX6BpDU2hiL/hBevtdGxT/piYsJ/6/pZkH0ylTYfZ8uKmWxi
LX0YxypkXa2lOjnW1Jd7VDWD3LMjI1oBcws+/WlgmrVx9KTIYgpdaih4jW6wzRcGlBF/gQ6J4DMW
9JwjpuMddZzGj3LqxyByLTLkDnURqHqXlWRNHIbKa8tdGGdyvGBCBbsJuEIoaZDn5Ky1pqW/nECw
O19QtYcswrpeyUeCXWvC9hanOaIxnK9jCESEg7a4KTbknxGA5Fsz5QwQh+YL8QLhl47K/EEGbf19
rGwiQlvOs8/JaJWfM3Nw38ZstL8j/HDli0FIWhPh6CE7CBmqFRzDFLzoxs2NITsK3E0TO1OEsMfa
ore7Db2eKtm1uHI2SRN0zQU1a0tSidA17YbwBlYg1OpyiyuIlrK3eifZOaLUWAzDpgYgA4oiR3M/
rM48U+f6jAATYqvQoJjAEhKguyCGEjE9B0MABj51WeLjF/GIDlmS8X9x7P7/ucdYET3/+nCO8Ay2
X7qfT+f1D/xxOju/MQ6x4fysAeEcwf9YXXBuc5SEkB6RDwaontig/nE6G0L8BqHqh+wQJLrDMf2P
45m9+W8co5zoK3iUuBPf/Uvn83twCZAvfJ2MbtAvWPx8sBjfH2lt0+GpWxXgdTIgjTaBWh+REyy3
A8ruWzIccFtNgyt48JrxzcQQsYmLurojcIEYhrw1lzMl5UtZSvotJ2kx7YfOkK7ZN8wbUyxDa1Jz
pa7jrq1SvuWpfyVFvK4huAz0xu2S4X5y3ZgTe4Luj4So/Fy3ssKZ1ir84czKKY7bZZv4jr7iQguX
Ld/MGkKPuTzPuBvuIAk7xEd2aptV6UOTmOrJwHrUYnwhFX5jNsI7mAyQiDWbApiWU0wNouSbDls0
1D999te/b31+Fs59EAevbyhWENZRnhcInMDkZ7/TaQITEnNZzSAl3VLcIw4JzhZliCFSYdxcQZ0U
X7FTljsPsUAXTWsjHhG90twu5ehg9bUHxaDEwYDeE/zMojTGiEdmWHbXWpXGhymd8TxPS9c+FtPy
KwnB+236j5/ecRmZuBYlBff1xxvOwMHTzCQz4+6o2Va58UFas97howxwAmS/4hD+YB//tDtb3653
L/hh/WzHZpoSbE+p6wX0KOanqkJjSXdoD87N7BT71ndrLo3gHKH6HhDtZYnuqSytc4y9T1Y87tac
JjxMxz//HN9f9b+/EfRmQcC3j6CDj5hoq+30xCPvMkgFW7zElTo3Ch1f/S9eBT65y5YfINhHJl2N
drzDWsLDYrj9ZdsK6Lo2MUl//io/1JMf3mSAd6AiV84T4QwfvuS2XSCoykNv4+cB26hMOUhm6ByS
C0b18WM6pDg3MquZn0xvZZS4OHM3dLX5FyIoyeslw8UfRjLRWW6CoMnJuyYssioYcJe0AM4SgxIf
wBztdKDVlgzqoD76DC3QL3DbhcMnYaNp2+WYZe4Yn8jnpk4x6dHaEfeKlSWBP0H0thymNYKhk130
f9k7k+W4kXRLv0pZ75HmmIFNLwIxByOCpDiI2sBIkcLomAEH8PT9QXWrKqWrm9lZ1+6mrS1XMiaJ
AMLhw/+f851Czw+jYJ1dQQSZD2Zhcob//lj+0jnh/80Fy2LS+a8XrEObv7Z/C16Tn8Xvy6/9fdnS
XP83trgcBBx27brFGvWPU4Xm6csCtCTlgdL10S7/q+eu81s2pggi7ARkXyoc/1y3+BHyJISpnAZY
c5bl7i8cK77PQ/8a0TZ4cxeCo0DytHwKWPY/zrIFRfiiqGIQBLiAdxRb5TWrnjLC7NmhGfEuRm1J
90JPXixhvXv4bG+Bc04wFcjArfWZltFA9A7DeS9AwixMUArkSA8NfExzeJvRrMMzXu/jwfqa99jC
klC3yHSlUPy7Z/+rBWNRSv18K55BOAprsEXR7acpN67zLEG9jnfY/ArdOnt0ATCujFpRMHfIw71M
07Sja9gZgUFSEXjSajSDMiJ5OQbTdC0hDOxyfXRuavT9RyGiLiDLZLRXej70nxqqLffjXD0TyPBn
88qPqwXfApoLFlzOnszjCMF+EvUYcLZrjCzmlk0EL79uNQ9eG40vpVUPVUCfWgTOWJWv5WQV91Wt
HknSFucCYsslgR9DwJZZpLeDkNVTWs+EHBmtHyKzdHqCRH2pKJQN/gFh0stUEtQkRTy8amaDsJfy
YHHXeX0ZaAK663oUYM0oTbkrEhHhc5XU6yC0FqToxgmzWh5Ga06P5H0jO1jQv0mXvv2PTSfDR4MI
8eNv59eq/du2L95fcS8WPztzlomMb3wiEi/u2v/9/cfRR7mYWH74x+a7oeWu/2im+4+2z7t/vFjL
//l/+8P/sMU8TBW2mK9lX3TLX4v4WD9sbBmc//XE8jtFT/DBHyhfvzXIe4rXn//E3ycZgxRNh+Xf
I/OSl5m+zD/mGN2ipkGjAyEyyLRF8fPPvTFbY1RAnOR49W3XQnfzzynGYENNHgroBbTdcGX/Wign
ZRDzhzcTQQ9VdsO1bPbgzpL68pPGsW9Tt+4aMC2llFQXO0VatrbvyNHeaNrSqmnEF6c1K0Qgfv/F
mkVLTpbTXSvPL591dxivOJppQGSaW4B90CF7WcmbWZc0q5FLt2tnSHCB4UZey1AlRZA0wv5wzXQ6
2pKEyu9/cayTcY2mGTm0oa+nlqLDqnE9mskjVcUDb1Z1EH01PkV2hU4OV9A9VT77xtGhrtEjQaih
pfRq57pJr2U1O48hGtwnMoDIW+vbd2vS+YutbdCft1Noe91gnhW0vwAYHIrhaYThEObFOec1a8O8
uyJ/za6J3b+nVHYuZOmOa1ilxiGthNibefsusT8+Jyj+rmUnXdpdLhty3PWX2I4KMJ/acJBTQg+w
q9pvwCTeBkkzcvlNDdDVRWSm/UAV/31ht5wG1II3kcdHVoqLj0vLvIZNsE+SzN1T731zIx4gkpns
2njzDDZuuY24QAwKeqp8/v4pvUllVyx77gW987tK+K2MpSBCFbImfAT/5mg7+0L4Ov6JDjx4yiHC
761mDmLKGVfkAWJP2yC7gleIDwaNwXXn8hdG1/7Gt0prRm+4CaFp7dJ90PUdUZ7Zoyl4zCk0r63T
AXpK4FxeouWDUyTOrlPYhJu+nrKrspyCUD9G3GV2DO5E4+MjWBanvockEUxOnlGWoKizB7ozbhCg
cirQa3LVobEY79h03D3sFEIJHVujcvz9y2PRIKW8dLPd8nCBNjr7GZklC92iigBM8lYXOVc01bts
0jc6SqwxtV0elseKpsnd+xa3XEw8YLOWb3OEbgSzhFq7VeR887yp+WZj2DiYJV9IzmFsn5rtO3Hl
zgXz/XSZSD39gu+Tp+gNl6yz1W0xgcIaUILgam+f0F7c6jk0xWDA+ntw4cKhVVd1/qmpYcKlsXKv
GuDAk96F8AEH5dPJ6XXvSWA/pondiKvdTd6mak3vhgoUJSjHL5FmmKrcsofQIM8piK9kz25ENYYY
+YWJxIeKkAvf7CXJRiJxrTE5+OjmAts2B9BN3ZgBYXSj91k29r5wMT2vbaMM9y5d6ndTLK1rdg2V
sWr6riTRu8HQXc7tuYsq2hJANz9SZedsIHxoESjWUEbA21sR4tReFQPeKwGITz6qlJWcTRsZXubc
1Vjrn6veU/ep5ZabZR9Tk789EXQ78CIQuNScvNzW9+xN1P0UuemFUd8/N7Gmb4qRNTfI+hrwQ02G
buvo1dGdldjqchHytyUb9Qgh1gaVIJlNUx3e+6UbM7Q6Hx5UktHwA/GA9sA4Z0R/X6KKVoEKDROV
0dDRHBCChtqQxkHTDCV1fZ8NiBAKq1oRebvEnNONq1LngpnFvIqCyHpRhvg6vF7ARHSjY15JNA+a
NzpnhXbqTXLZ7TTm9qGX5dfeddp7nalSraZhtI+wjmw6vf7FSfCDF9GiHKhbnPJ8txuVwfiHzGlu
TIJe+YRFszUHXgkTkxTtDMM6AGgMg76Q6jho1lNJC+cWmBv4IqdMsIeEDSEemkW7ikDPVWaIbqU5
ItahNnTZUbaGU2182pkHvdIfWyw3z37u2s995SDGQlY2dyp+oIRacjaGv+ibWr2edTntMUchW1Hs
Wo5W0YZPtqHFAbvUaU8wTodOI+73jfRAdWATohtrZqTTpFV2orGknZ3GDe8FWc4BjnAQco3orZXt
KHR+barN24q6DIJLL8nfKTyzz0AQE8PRN2PdXU9Qdz71beLve62aBJluQK9YftJwK0YCY0BWOs9t
CjtZ7wpJU2bM9s0IqrPtRXPh+cNfttocPalMr/GUFFuv9upHCAkzW1HdPsbEM99G0agFcdh568XJ
9YJuJjnF8GJ5q/GTt2ydV/BPAbdkRr4BWqYgni1er9IAZQ17/XXuAaPYDUpQzpxEw83aZ5yVs7ka
m1LjVUFKf5yRqp3RwEZrozGMAynWDuH1pEo3RdHiBtexntUSYKfdIyq0Kl7vkEjawerPTeqNbAC5
X4Bnpxw11Npv8+EgnMnfV2E+dryidnnKpUQv10/NGfEVXwcSglGsKmKhTjGloRNZuDRl6SMwoHS7
vo9FFUO4cFUgOUrQnA/VoQEC8tywg91o+MsIsCOFrVbVQzsUqKzKSj5SQJ6fMJF7JwLqxPJKmBc3
pupPQX4yjp1eUGRwIofas6M0+y4BS7snts8+jKg+b+DRznvTJpOYWnu+poNSoKpE3WPM0HdD0ryw
17Y10vjB2Wi+x9wqSl4I9NKHZnCP7VybR2cIfTRrfgfJ87uigZWK9S49GDG9Ry2K7vO+ny6RrfxT
0s3Ze68ApJShPaG7Kx5CvFHBoBsqqExDfkT6VJwdiWKlnQgeDlOr3ELhLBFntJ+WXDWfbkHobiVy
/w+ziSDBkM6XtgSFt+3eD6Vx8nA/3QnppOGKkeoeHS5IAW+or36ViXeEMO6ptbz4yXDGF21qrZMA
UUDp0aKn4AOXuctbp7yZIiY1p6zRwIazYjgm5b1J7EAUNDriYgMVB/zM+m7k8LUzqvhMB6m+S9yy
4BfoTy7CgcVC1m4x19722lisk6EYgE+i1clSTe3CWF6r2H7KJne81UQ4rJtugARRRwMeQtzELLjW
bMoz7+qEmYhB3HrWUbkUNmRVySvi6dvWZAEABPOARGTtyPmNHSxitjGJt6Vvf/FDnWHawRQEEKvx
0tKA0HMU35WbfzITF7VvQ4+3hC53lJO2dBRcMFw+aIRQxe6JmabY6AorXtlb9Lw52r7Nw1h+yVKF
3if0kuY62/p4QHFpXdtCMwNKqf59Uvn+jiTsHiVCPH9DIHJslBg+6XYbXmsj0S524SEOr41oO0Tg
zODZ2GtHeeYurdFV20nd7I1SI+wEluwGn9q0TSdOg3jAra9m4hWbPHanGgYwh9G8ax8dFrclRrKm
YTXp2sEyeo66NPQNxVtjkJsuCQOcpkI8eqN0vk76mG8LNr6BjVhq0/pOtZ7Cvt31U1dvE88dt2Y5
dltvwMxNurxcDxlQO9/G5NbzSh9NuzvHszID0HbOpqXgd0yxouzKUp6pscLoaJxuB3+nuGga84QH
u+LR7ORzSgdpM6Pf3HSupWE769BE2yNVsniSGy934HGQyRTIwQaWoam7Ef3m1kRvhmDKGgM9crO1
VjPFISOb92WhTdvZwos6TJjOaK7xosVDchpIBQRhpPq9p3c0uKY02WlWLd6nOHN2aYs9HX/TtOGe
ANMn/XyiYTTfjmwK8MlhNXSgfoik+dL6ZrKyrCm9m9mv7EwSG284drMbHrxLZcdX8njRS46xgmVV
iE+T0K+od8H+4FQLyn7CUZhypkNJbwybwdfar/44Wy85q9vXMJ44hlcDowuClH4oUCToWxFOFfN4
pplnaG1Y/DC3e0QZD706+V7ZHADsmbe8sdWBSrZ99qoGGRhi7+SzcNvsxkZbdAmHsAuRbtvjw9Bp
9WtCWgCCPIAiPuqzW5IK9YBE9fRM1PN88jyKM6umSpw1mYGo0/pBr+9tqynupK9pL7oZNyIQthPu
lAlEFciQ6UJhQ8l7O2D1u+95RTEglGb4ZpdZuGdP2D7ZoVj0i+08HbSkJQ+HJukVWlRHQrNd76h4
EVZHfg3tirTyvFvlV2LvaoLw6abo6rsB7ApQcTqpUA6KoT9AN63e6Ba67ywU88FOENXj8Y3iW2cw
5l1XMvJi3et3ea3cJzWmagNmm0KrGEr9HPm5PBQh0roEUDnytKEV6L88Mz3HmX3WyVRYO0BFjzFm
yJjjjmtS2MVuOXJUutf0bo27IQGlZHmruJKvWVpFa9m2w8lbEibcuKNg7vgK6E+CmCqyP49tMgVK
0x+lYyKFdYd3rJzJJsJvxfidmKRZp2966rqbUeN0ImFabmrXe+0gsqFqHfp9hJT7xopEfjNE3WvW
S51vute248BuPNLYrIcM2vehs7IgksO9S9EK3A9nmI4+MvaNwFDZMeodtRl6QIFeXGtbX/blahzs
MzlaydkyZvWWOU12yePJ+qb7lX6nIrT9vkGqVF+4bMqmJNqMppB7tj935GN/mfSUcOpkiM4j7+t6
Tnv6pip0ji7RFsei7rRNZlrGGmfAzShbpG0cStdNZJW7SovnC2KrbD+5g/4EgAF4nzs5QaoVBck/
3c2QTe/Mndlqhj63Byi5LZsYPb4vt7nmP4WNfMjG6ZPsbLlFhpkFaTI9kA6OabJdzD3qcUS0h98h
tV6Ip5lPpUzdW3MKi0dtrEO0uObT3A8vIX7T2x63JedAPSQXQc1nILes5v17UtlYgaT+NkpsNiOU
wHXvwf8XDUAiJdN8myJHexRaKW9S7u1Qst/d1nP6iRLDwY3JM7UylX3OkzQYKLVfqSCYZHQ1b1Mi
3oplL5Vo5kMzskr64QLEgBqdAgIBmpd90YBGBp1ufwqV9g2vwHqcy2spKAGqciB2Xt1Ku5xXSPOn
mzB0tKPTeZhpHHOdLwr8OQTC2BbhtOp17VkfkGyxA7xRPVLUbMhcpps63fi4S85min63Bo51zCJ2
k52obDoyHgULC5YlgDd8Gpq+SgXpiClNm42IxbSpnKg6AMpKAkLCb0xot19RSky0xTEGr1KbMGGf
RW7d+eP4oEWud/Lmwf9C87Vd4+SPNkMeHWthcNr3za+CleuogB0atth6eXnObGlf/boYdil74YAy
0Lepc/uDmpAGgwZGzVfOxhayMeO4L06p438preHT3FiUOX3jnCT+CQ3BN9wgX83IgciVHWkXgaxk
T5F0tk8bNDwl0DfPVHIusR/ucspAEIhOAL2Y2QTCCiwp5RbmzROa8JPmp49tUqmzVU3afRWmHoLr
8puTpdu+Md6hER0i34vXmc5JrrOzS9+D+or7qgkmBNt4yXU0zP5zwv426Ix6PxT2qcpY5jxQVKvS
a484RyABoLhIlOZ8GlgkMwYEpD3tJfPQpDU4YnbRqD7jSlhLNIDkMjuXyFHo+FKI2VpPLKnlXkuN
dBnDi+k2Epu2zrscoCsWzKD2wLxW7fyNAT7zO1PFGiB2oRyfqsiWdyYt5p3mF0dPmBUFgPxR6NFO
5lq6kYm1Ztl+wqF+U/X5eDRE/0F9jhZqNb1g5GgJXGvNB0MLn6WpzXdVKl7KtmG6Uu1nXavvSlv/
kJZ8rn3/TU3Rt9TybgbJycVEFmP636JcP3gV+24DIugqkl0ejFZ8P/fdawwj5aTmmdFWmf3WgX4e
dU7zGfU0pnVdz64dVUj2iiK8cWWZbmzc+yBIcF2EWGrWGVH3K62p/T0rXrXyWzntLBz/2B/pYtMX
zG1tN1TyOLbmrimtoywiTnWasydd/L2YxzHg47SrrJ5PaVi/8DABDcR7FAwXIlfGDT6nbW/mLKv9
IYkaB6sJzPgya/IlsqHe5kXpXIt+0VMS6ZMqwKQG+lpa/1uRwLachajAKfhB5Fb3aEdfIscMqHly
bMpdMjrCXenLozc4B6SxUKwJ9PHxIOGKa45jnDwRKE4BHlEyKXmvTmqyiOC98aTaUWwKH90ODTkZ
jkgODECfg1vt2cffabMGf1Lu+Cv3zpxesTS0m3m2L1aYHrqxUcHk5c9p1N4PKGqScIEss5H2634N
E+WxIgUcdXeirUE3kpphxXeSdWuVZNOTMcZHkYdXJAuIjU2xyzOYin7mH2JA/AHBD3u8btEDrjtk
8U7/4oTtQgxEF1tIoiVKPd5XTGW70YAgV7UuozeOKQmXlaBtPOfua9MYnMHJdAg6V/PaQMuM6r6t
hkeKhPquRSN7BCcB7Q899g7KxJhuQG4o4yr1BiVWX4qOLhcEAlXU7tqgTsyMXME3WM8FGdObbiiQ
kU6ZlT/PftQciLKYk/tmlMUnt4njryEIlBcqY9Y+L3rj1jc02V9ZTOz+6PUuC3Ab1fCXoiSaUcXy
U+qOC4IUHVSYMWKYvhHF9cMWKxeUFrNKWwhtMd2zMeXfvsWxBOGx2jWFI4HadtW2IFJs5XXAbWGn
eurktthqDpPthfmBpDPsqHY7GOOuiGkvU0nzk2JFAa+F9eALM98g27KaizLqyLggVGhPmWTAbFJF
1C5QTsOMr5B7KawS9IChwSuQTPSdRHuSsz/cttIgWRvcxxptdRaum8m1fDZ9ZQxZg1ylO0qCs1hi
ISU1VxRdcRC1TT6uMVI8VLAaqNz5RnMhz0ZD6xcV0biryooSE+Iv1AhU37Pm1erZsZz83GsEcVPd
3G/IQqidXaeN4gJN2p52E13KXWyJ5mh7hfEJRSGVUGW7ob3vs36qD56yaBIg+F1Jkxv4ZFoq8k90
2a11m3hV/MERzul30CkXT2vsSL1d6Ml4v1C8xc1jBerGOVX4ZkODH34pZt8fbuJWOd7RiuesRdam
KKOv8Xu1Aj+yM7wY7liDIi5h6jN6CZ+gfOHW8cYN85g9+yhidWdhb6JROueWWtmVRSU2a1R48OmR
rOdpXkwo0gFS3sSWvoZ9hFYvmQdC2/AXTPsxxsY8F2UpvhpFRh1tHm293cMuSVrk6qY5PEB5odAv
2snfRXQ/5d7oHBcirF2Z4EwdWVfaneRgezLsphjJYRPeExoCZ11Sde9Xpjm73S6fh/ciLSK0RRQY
1pXk5+jxOJp2+TTfWsqjqGi+1ViPMOShqOpRaIrWDpSeWHsOKyaPHSUCSSmevkHmCCrXzN8MkCTw
yGtzVFjvKIkDVcQJ6AMnK17oEzSoK0UVjecmByfCfGN9m+TQE/M+dVjpsq5L1JqHyUVDfVLNxR+r
9AMRvhy3NgSb/JrbjbZWHpLNUzols7VBIWTH90buGtcKN2KLFEbopP8kskTgUuR2u63LOWfB1wbX
mrcQKscnzABz+KlR6dAvfMr7lO61G68o/+IZlwpCf2BMzbuh6xUl5ZZuDnsQOTcXTAD4aI22bT4L
GbF8c3TPn2am7XXq41d+ltGs3OfCsVK5RY4K/X0qh+yUY2bNVpOsGAWG3+HYqNzU/6xIW2nO1Jkg
Py3jQ2lh9QqLu5gv1kAM1W4sPeaapMRJV3Wh0J+wFmo6U1Yh6gMihGhaqzxtApuv5XEuoZyv9J6U
IxfHwmdht/brYAMq1dSgmXuZRAbwUNC+EEZhAbkkuZUxG6m6uPOiSAQUy3SgJ1h3emMPebNCBWtg
W2KBjXgPqNuul0PJ1s+7fVtrp1k44UrlYm62cc/ETg0V31kclckOIZd3y+kc8aw9tfCZYtVRMC+n
itfLqsb8WYG1z3aWIlCDzIg4TTeK+k3e79i7FVR0y66+MWDYcdpKnRwjdjYabUPpUUdNEw9pYq49
2i5qVWKMR7tQ9MM55mN0qIGtIrxhs+d1gY3h+iNEOEP9QZWsRDmH1ygQrp+/5XZhTUFpGPV7jMDP
vBpZSQSZg1bgGypP/arVWFVWLhe79zHC1FvTnWdKeUVa3wvqquKUSlwfJ8q/lcNWtUqui1TY2vRK
84djwaf28V/iyCtER8EgDRETW34Z31mD4a5jzH4gZuD1eIEEyZVvWiNONdwsi01mcGc86Hg+c3WQ
tS81yj3Z3PO3Ks33t+1IreYbHrg0KBomCtdWgFwEEQshXCgt1OXBnCcIzZpwrmzp2p1WdsUNHEAi
CugmBuxudnNcdQ/M+yYPrUs/sBEXLTzBsGc5mza4nB2YSXn+pNf5eWbjA7uXc2/iTAdLJ71Vsz1A
+7MzBGU9Fnc8Tfit7fQZUIC3JtIHSvAggiSnBhBWRhdovfmVgioIxrJ7ZqktbvCb7OMptrbEDXzp
y9mmOaDfdezA3pueyaKiO9j5ltzpqqXzgoHL4fgNg7A114NywpvKMeHuNjJILO9gRSG0YNvIVjZm
X4wYxipzJ6SUbNvicj2Wrod1ChRJ3QUTZ4GGMAMyhzGsZPV2rnr/ZXKLCpY0+QGzxeaB788EqA7h
G43dA865mmYbJYEy8jjaMY1RYNu449BtIKx5z2jhcBvXAH7Qvgl82T2xSeVkbNomm2YGKjNigUXz
3JRQkJKkSZ4rajgLS6DNbyoyyR7swZbneIoeZW0lW3eqnnyOmGDSfFthc7Eyni8wd/RfFy90F1Ks
YTsVW9wQbw0F92qVtX4UzFlpb6xSH28rNxuOc0kttaMSsOs6gnmiEPWonp/cXt3ZUq7xot5ac7Xn
yHvQhCg39UJnbYV2y+6+CVRZ+iti3O7C0GQeyFwBrKHD45z0E+Ttxr+HJx9SvVVb4h3jFRXfG+Fh
ztRi/doLDqR+4VTbDMRTUMxYjWsre5vTFsU+JvlPYgCNWVUjPMpwMnbUK0XAUfbUjyLbFYsN0YI0
P6wcnJ2ruo0cKhwzxsXEx/VEFgHk5ChKb0mFvq/ipttFokrvCLk6RbXO9sSYILznG43jzaFM0mfL
kmsFAWHPOYYteciu5einHkcUvS+fKPaqVyMpOQUQOsYRK3nWqjg7EdjzhTTU+H7MjZcRgW3Qtba2
8RXiu0kR7eI00cYkfKyqZ+MwIYlYGSWrkwjvG12NG1Gjs2ytYd5Vqdl/EEzyrmcxW+pCLhQ3Kpu5
iQqLCvhBYYi7IKvgFDHHOWkembZUTDGTt9GBOMdxizAL45HN3ofs4/mdmQksAk3XV6cu9Rtpo4jK
W3fdsBdBH49jwonHzyELVT/G5Y2l5TtDj14nK/8cth3ONp0+mm2pR7RjNad93GbzBHOtBdp6tRIq
5p01vXrjnIGwd9LATK0P05DsUc2yuMJmp/LuxaATaMVuQnJS9sM4Yif00ldXIrOnnkzRzuhpMdpT
xzP1VYDh8hN1r/dca9hUjKPHKSnFWDHN59govEM1uY+a5Y4s+OggaCKycwdh9FJmBPxZJmWYyd5T
M9aCcrS+pEMb75JG+zRk37LCuGkK/yvED425HA5Eyyy9klHRPOAdpVmlJ3tf1zb46ra96Di2a8dJ
OreGz7feGl5+mEoTl18c3kljeEvTTyWy/0xjc1T7kEYTwIAivVhmN6ynVLs1IpIfZDdx4DDlm9sQ
ilZFNMrT8bnDYnGxa1vuNDclmWQkb23o1p7r7mF27NOyfBxKcz9AFJB5p38NBf6/JO4ec+GsqW+x
Wc38r7ZDVo9kEmo656XBJY3HBfqbzZCNiYZhf32ccpOMAc+P4UjY16hy8quE3UFbY5qPmIw12iLj
NYrpEYYDHLYlLrV1CXZsAIgkBH1bBBhZ+I+t8WZsgM3Wg7/Ft9IFrWtEi0HEPtuJfyv7UV0NJ7k6
dv7oRd4hTq0ERK48zG5PnoM17MNxePPJT1z5MvY3pZZebLIHKMg1j2UXH7smQ+VavZrsArNaa1cw
Cr628N6HKO9WOYwAKldFfA0R7QEbeYrcemdGFXqI7s4X5anVi6ubqP3s+esEJDtytEtaVs6pFW1m
YXBt2QINOIlTHYtPkRwtieQAs2kwLO5mt0Gvy/76Mfa6nVlY4V2TK7kpJ20L3P3Y9dlHOhiXrKxP
/mDpK3A5oLM1Z8CazfDP48XgI+jwpeObTqZgUHIw34RmaX8xMRAToxGTG0l3ZkUvNQ+gBLhBLYEA
UHk0to2G25gGh7onaco8DIo0IV/vEG7okBzX9QCbZF0b1o3TkyTYWixgBol+YRDZYa8I0+lsO07W
qpk6uXVRw+DZ7GsdnDcCdx0Bn0VXT0wgG72kOOhxeOVkqV1VnrW42VEjZXywXFGhq1hr5sG+z+3s
Ccs1fgNUR3uvJ0KzsFjTcXU7TKPWXN80sEVoDvMZ8VFqAYlkHPKKcDd6cX+gEjtccTlZJIy62m3f
58RsFYoaZVZBJLHrm0J63k2e1m0QZ+ouscLdTFGfQwW5SyLrrV0fDvg82wJ+RjueOrO5JLr9xBp3
wg3vrozFDpvkAhxNqTv7rOwYBMqSd52pzNt6kEBDTVQwXhbepCQ21ViGOKVQZB3qXRZWCEAbfLnV
2+KtRIjf6YEAamTNngbkozl0rrrRuuYGKcZZzOYBzOMTSxKdd4hUsnysQLKsx16V3wkREU7i0Hu3
vBqGRu90Rr+h6Wd/KMtMzqlfpDfUWf0z3jJa/tAT8PiyOVzj1rLeHZMNXVLLb5nPukkPTUKHBqSM
Kd2709kmB2rizI3CyF+z+ngXRfHvRnql/Lv69P/Lt/8XFMM/kll+Sj6a5vVvNx/lj8rK77/2H/pt
XfxmYLuEqYwWGwST8U9tpaabv9EDF4YPHM3xUB3/S7/t/0Zh2ycB2jMsDhZYi/7hCnV+WzzgGElt
3XR96qt/yXW0SJp/J3mm2uIh4vxuerCXz/eTepsXv5Dh7B0gteqvk4RBtsq6vnvTrbj8Ezzkjz4O
KlULAM7Gj4PuHFvLz2w22odpXdfjgfI8I9MDFits5Dq/e/6/0HD/+iKusUjf4QiIn+7HqGiPzcl4
qHSHHDMjURvSt6Y/ucgvHhqmXKSoJJAKKIU/XWTsTW+upTpwx907K5fYl2A10DbU4eWv3Q5+MMBY
umcIyPWW/jOr0SmEikNVUqrz7HKlQbCI0MuX7frfuYxHmwMSt8Ax9aOGv3Poo0J5PSRhZz70cRMG
QhTdn/h4lj/y+6HG87JM/HI+QmPu5WeHTepTKZkU1R6pph1kCIyeZut01Nr5VIfJrOo/obn/PBaW
C/qLEBlRs+7h7fvxrlCwU7V1TcrGoeR4igoL9r63+eNH96u74tV2lzIi9ofFb/h7AKnblSpuJXsu
MuoCw6ZVKBSlOksTCfUE1sn/zuWwcfx4uRz73TBrOhg2nzTAFKFGV0mEwOSkUBX26rs/vpzxi9vD
VmCAUuQRujghf7weiVcOEOwCRakqvlDPIge0nwnNtGhadQFwMFrSGRiJ29EZQGgYYYO3CYUxbc7I
i+b1BFyczDG0rS8VdjwH39KYZAEN6PAWGkoL8G1S80sra+wcVRu3+4yzE1XpuAWyuPLZ5sTr3K7j
bMlS7xawoCc//vgmf36dbYGy3IY87zgYY9C4/3iPnY8YJ6mXwkGL/tNXzVkiSN9PZpj83ZiLOwA3
wC9mp//8NN3F0Me8jmwKof3y898lR4QOFep8avdF1ImNZkZu0DfT8EEwBJK9bqYs+NfvbDHngPXz
LNv8+Q3AP6i3VUTaeAJnalbDtPO8Ue1zMWYPf3yl//yucWdYkDDB0hS1v2dm/O7OUAWksJnrvTPP
M23kUlvnRfJn7rlfXGSZ0lkNWUJYIH76ogDOgSELy705uqCyXIJOEyX17R/fyS9Gg63zvAzHNPFc
/TxNGSZAkN6V+6ErCdwdCdNMI1ojaW3Xp3/jSlwAUqCAFr3knfx+NNg0f00yCPZQ8pOblG37tiyL
asOIN69/fKVfPTh8Pzr/MdCZgX+8Uj3RNtdpJ4Eht+iTZkOQIDf4k/X9Vw8Ol4iLqRGbpm7/dDsJ
dWDRuuTJFV6xUkB8dnGns6YUvXX7b9wOexV6+4aLaeWn21EoG4mZhOHvJ9OuJPGR0gSn+j++yOIO
/nG5Wu7EMAFLG7zui7vl99+OI+aSI3m6J/Xt1a5ygq3dvjorzl73hTFM7xTxqy//xiURQLKjMBG/
e8aPl4xFZBsolvfZXIMmI9qJiDf9/7B3ZruVG2uWfpXCuafBIYIMXpwCes/ampWSMqUbQlamOM8z
36mfol+sP8p2WdpSSpW+aNRFA8ZBAj5ObpLBGP5/rW+lO7sas904NgUdWy3NP7lP9l5v7pTNKS5p
NqgsYcZzzsSLb9dx2sYXmGsQqvtq3dm9/ljnISbPmo+N/kncQaRtcL0t3LZo7iyaXr+7WoCsc86z
qtZsbUl6hl92jrVjQmgBW3FvD3TbAaJEBAYyBemLgN+PGJuMgk2XGJNaB1QWx2VcuWG1LAupnMs6
MMWZjJ2qvYjoC4Qbg2JVfWWHmUL1VRL6A6MJnfXC9cy0KSlmdMGDjEA8XJmh0MZlyKChFVya3rlZ
GdFTCDi63nsoIeW68rT8Whu0oth0Zg2Qnc7uTp84cS0sWDmnOlRG5NclD2PpGGjVLXNy8JIoYpfX
NbkOa8ONcSdQ+1dnuRF5dzbyoAhIRGceZTQ3n0oha1I/0Zd/S1oB1iNKYtXxcyL/h0Z3bOUh7vYX
qQQltvF9oyPjHmXMCekqOU0gh7YCaOahtVcwhMty5xZljDmYlgUJewGySwhdsTLQto5M4kDBxn4V
T0rKZSKcMVqCOQrNZa5kH6w9mCTfOkT0/F+AzT0F9RifVUxnCafbxvtSQuPUaeZ52PJGytVLgoqM
78LvECUj6O3udN8oJnyE5nBaJw3l0czNxu/aWKDP8NKavkwbpJ5GmSchrHc0ZmdMj04ZQW7W2Dt/
bBFX0SABuJnRUUtWE527q1bQuHf7uPnd4wPD64NODZLpVHXX0ejkV0GBjhZ715BKa1cOGkGdVJuM
oFuUIRG5nROF0Y7+T3zJsTi3Tqeg16hGGka+rdSQEDBiOzDtivLa1oBv7dTImleUTUHit+ztHk15
3W6pcjkdGMV+vILg7xOs1mTWvlFxDC9fTfcwnI1TNQz+V44BQ7wWWhQjcyhTVNiQj9NrNOJYd+RU
Ot/SUcFGcFjRoVCiKK3RCleAec0IagQDsql/J7TB6VZDYCThyors8KENIvm9bsKRdHPPJxZUUHNL
af7EfOKUW2t89/2QPPkFJLlljcXe4QCfBg/T4OfGUVdIL7zBsc7TnqQ9qkXfNHG4EsSkfwE0a9EZ
4XCJ1KGxyFGl0EO9zAe3ig0h8Omjl1KfTn3HpDBbpiOHJRgrw2rOoh1A5FQakqDQh7rWBdqt5aS+
sfKwhMSURkuSVfyqGaeNorV4H3RuyIekt9himdNgDcM6ek6u1I1LrOiEIuN0qr7CRs7znT3Mdrtx
TNRtgmGA/lMwTmLjiqkN1nYXu7djqw/UpcuQlkvu64AJpe7HRLhbSXqDBrukcugadQQguxXDGs1l
+oisL/yShJOsURPyoZ8VjpMSP2+n4ikZc/R3U40QezGlBRwdy5NlvnJ5F8hMU+UFyw7XB5gbmXmP
4BnpBoyEsVKea3IQs4VdYw9IzISugWMH1FqpoQ2PbFGBGtM4J6ikGuHULCE406UhhAss3NABoXVp
gncAWpfwjCMP84DlkABG6KS9qFCbBKe2WTd/rMD/vw7zL3P2Yv/c7vq/qoffw4f/+PLQfv8///ul
xfX5v/ujECPlbxDhbUomz0UYAPF/eVwtPK4uW0pdYjK1IXjxb/7kv1jmbzPIy+FQjHaCrRPnn7/o
XOTNOS6beWoa2GCJHvzL7PvnQQCf8M8PBvq8tv+93XDmkg5BB5RF5voIRZ+Dg5Y/OpA+ybJYJNRf
+QJ9P/0RCrdXq6xy5B7ZBu1YKNT60tRMnaqvhcpwIjqJ+SDSSkxKdpo8VZyxvvgYtq2NKdi8wDqN
tmYA8B4ZQ0Cr1elpD4auXyLW5BhXR2OZL8yo8r/LzEcFU2s3GUsKaFo9O8ZDBUPYsjzCc6NZ8ZSF
2nePvdKVU2TGppcDB0HTuCN2CVdr2tCYU21PHk+ZWfVRUcX+w2Am9h0LDEHaoZMw3Y5ZtPCaOD6K
fZrlvJITfjd9JYpThNVUhSmf/CYjliKpOqwIbSYupGenkLNqVJ0eZRYqS+gl49Z3wqWFX3FLG6y1
Fh3V6i2m3AbKJflyJII0UxodFWU6iWO6SI61j+NEDzHpME1i9Da7rQXlsaBcCpIPQfdAtjrBE6cR
qe9o0jJHftPJ+htuTNlW2RFh0bQ4CaH64QV2sgX5haYyQMsHEtsskxt6YSh1RsMlpo5mSen3uyyD
aPyIpyl2ukXaxW2S3mZ1OaIM9noPhwXnsUl4192kEH+vZFHQYlyLrmtLhKgB2GO6sDThi7rylzJl
htZ+GJDc2gu8oZKoe14YdNt1RlhyjpCFzrUq9FNWTxWnS38iVeksxLGcg7c1OS/11so37TaOxXJG
XRunkVJZuZi6lkhhvRUe0dOZ3n7ve8KXFikj6DSJZF0d9WXr2ssOwZg6UVPN9OzYXeetNWAHX+GB
sWuobYXjETolOsie8t5D28rJWOR0nI6dqgOqUrCPmBTWsqxqN17QpPqmG1ofOGVp1su2tczktBGJ
6K5skXYMLTBf4o4OBfh7sC/jArRm53513VhdqzLOz+goBO1GD5r40gFX3F1h28vkUQ+Su77tNWXf
epMbfQ/0zBLnZd4V9wNKl3A7ORphQkNIakI5uHQPhzyVFwoaF4jMgs7uilSzOLipeycetx3ELhx6
uCEfbSCJ/jImkIkomMRRj0CLUTQ6iBGCY88cEHMYRSUJApfEue8TtsPfGkvK0zJA23c8mT1J2hqg
dAyoQ0gIQpVpE5IhiMHnKjC6YdcVUMInDvMu4pCxuizS1qSPysFt5YXleIcqhWt3SEjzZR238abr
U5x3BH0be0N1I9jUQRELJjvrGtqzR/QzVdmbKJjMaF3mY4AVjv7yigBon6w09JPDevLLfnrQVV/1
6wq8PZIbZ/QLcl1iIqDrNAyGZZPgn16wyylo0Hp6ibpci6frLCjol+fIB2yMgKUhzuEat3MOLYjq
ashIXEf8NFIY6qviuk0ivznCMWmzbLZpMKKccMJ0Dfu025DHhXHFS103XQM0wB1DDTd4KOJU7Ei6
Dwh+Bom8STMtviPpLRrJlHOFRinZMHkpHoqOYx+BHJpzJxQ/JpKtLgpwbXuUDqR05n4ZPTlq0NtN
D8F+YiNhju3SmQIKdYGWhPmepF9MTT5y/RXd73SHU7nI0Vv52S3qQ/Mbtt+5dTnhZKfiL+8Gg2jo
BeSq0F8ZoARRHUi2+AwVNBIQTEL85/zXfkBAhW0FSDWAKI0lra/jmEQmJJF+eT61tvtVY2ItFvTR
bLUJGpEeAfh0QyyfeK0xNpF+tkh714XLO8M5ELCTUpZuaPOHyAJCNHHL0YO4vGlEl68yKkl+eGzV
ue8cmZhtOThooUjovWom0XToZT2Gz9Zqe3wAq1BLCdUgZy+YlpqHeZFEjH402OZLZU8oelFwdPZJ
QdM6D5k+yEiCo+DX/X1a+u4a36hF7khr6rWGej+ld0pVEgX6yAbxwukx1wNUpGVdzq7BvuSZ1nwk
/STsM0/oSWYMtEJ1RkdZmXXOEVdogQaU3WjVOrRaGJWrwcEKu8yED3m8tGRZxRTESSWH2U0p5yTT
s8HU1yGWYlB8gd+RrbYZBax6ph0AaCYtf3zA1M7TYasEAVkUaSu47N2KJPKhbddt4Fj9cSoDDzA+
7Wt7iC80WEoKpr9w03KNZk97lGQN0oft/aE8Aa8fcGbKjHvZk0b6ZXQ0oAxStaO78lWVfQlLl703
DmPczD0HBxsXcdpUl5HK/fbEs4TT7yJJ9uFODnX9hHas5nSKDGbNph2hN08k/RGQP+BvPMOum6Ux
Uc5b5tZg3pN6F0zXWt/PpFh0tpICazEi8K+F56A6s0KUdsKscLkQqaD4LALglSokLZFXkFDmXSqt
NpttWfPjowXfYG2v6lR18hv9T9w2i7Gyp+YcKa2Bfy/12dSDz+jrjWOQUGUtCWrHX+lHTMeWGTT2
rA2z05NAb/2jMWQiOemxlMu1YfJ3Tls9CxOB3bsczAvMb+BmhgR7zgaVl02o6uAbFk7xzrz3a3qa
BMZPhUtcIUrZs952453qR3UO57Nyb4kapNuqsUpI2GNeJ/aJ3rFCxVWsdeRcU9/NzpvY6MeF6nWJ
+93hdIslIEWvPO/IHmtoW+RvpG1/l5Qapz9ECP6Z7LTxiyw8b+MEgmmzGsOARr8woxReI6B8894I
q4BDiytEfp87bfgtwUBHPyaL1YRQYJjso1RDH3PpFkH2xaDoJm81Yi3nxkMXw0lj5qCVnpQ2VM6l
b7jVk8i5qdtcpRnShijtglWtmhKHB6O/9o6rBIjYNir6hANXHWNbarwahh/lO1GDcE9KgafYF3r0
WCQdqj0FVpmgEsYiLrsUvvF920zJfWQPnESmyOaHRgTr8k4TyPDrnC0v4BKrq+W1zzEdixtWf7QA
7A1xlqRDyymnCQzvpHU9e7qCRugb1+EY6BHH4dx1EJ27pXmfmUFbX4Dayy4gaTr3USL0EgkRIv8t
OF2GSmaYRbWWvSg6fPYp2s0CwPcAXA4oQnffRshPmB3qRG5G5bbwDKA0oLGIHa1ckDfKITeJLARG
jG39FIVmJXFWelNw1KhiJHDS5jy8tCcHzvmCIxe3aJVaSyoiXaBubfnSCJDYjWLDvis4RZVlktsw
4GCgLnoNJ2IcwZ8Z1ImasrfGJSUQduGNwRJMd18u62DU+ftVV3FmToSFNzZ2q69Yf8FMoDpsW6DS
0tHWyRTbUJ9lQVgJkGAPNRmMi90UEomzH13ITympIOFmIGh479W6evAKnIpLgobVfUkcR49PJxrs
L1pHmWOlewApFmM8thu2s8kTpFJ/57UaUO4IQMBTrsvhpsB7ue083Ql2iZkWVxOf6rixxpohSuU/
QWmg5JFvdglJFKF+6VVTe15pRv3dCcIeY70eIraZ945LDB66ZNRboqEWJRgvWh8w6pVPsvaKsqDr
Lmq3101YC6D/HVKkPcxSilDl4ykQA1K+urOC72mclnIjk9hDqiMCyUqbprV7VHaW/S3X4ug4h25D
WcLTe/pIU06hDOnu8CCrchQLCxk8MbTsFwNcEYmdsq/2KudE2QiMNcMj0pXKozSg5cyBO1neOhfs
0t0HUHj5JhoahkRD/waNPn4JTg+RANjILre7xoTstLupCUYsoC0Tzwj1e0e7oWXwB57trp2mGn6P
9cjNjzAVM/XVRHuWGzc3HHyhsm/zfTOAoVn3hRPki3JgYv+kccOJ89Vp0KH3QPOB/j+tAY6fB6fB
vGKVL7MiWw4DoQWLeJL+lyjzslWSBAlpCHZGw4id6gVypXw3sbD3n/yC1y0DBAsWAhvkfrqEX2MT
zfK6Fs1iiVg/ZKIsSCE6q7VUbLx6rJ9eHNP/PAe/ZHQehlfOlyEalPw3it7ILg/7RhN5HjGZwelS
DjhZV05ZkwHV2qF7YkIn1hZkObXE/MK8R0eeI7xE2WRbQGxoy18LRdLJJ+Xwt/ctnPkAriDZ0fB8
hoq+KIY3kZZ7iSDSZBotsTFsDtGYIv3Lj+/7vatQ4tdhWvLdoAF5/XRjI8g7J2APLxXYVo4ngo2G
l/1Sg2l+h2gHXKhdNLPgeh1C4SQxIrKOVEZtgNMz0yiNDs4O5XgTjb6fb3/1nhxHcEXnmaLJX/X6
nizFOb3x+oxtkctHM0oqdDM55TNM3+t2xXxX2K9M4dizAgYX9MF1ukJvWXT4Njwv66INfg12jd5Y
gZe1igwPcRN6fxTWflqemf/Kl8UZLumg9tBtWme0BQ87da7huCxw+PthftSQ1mzrApd4d6wHrX2t
Tz1VSDselro2ZzN8/FRft6G423muxdVlOURhzsPl9VONEcbTs5nSZSxcVs2YQ8XTIHseMOUBZq+G
RMRhVVfN1H3yPl/3856vLGYqMo9ZQk02Dq6c23g17VFQR4iRrCE2lTRczTptZ7BjZH7S+zLmIf/q
GQuU5brgfcJ6c8zDTwJCSJGGhmJvg29oPp4NLAxRMo43ssNpsuT6ziUxKvIWEo6XbSV4nrOwiMNv
Hz/wN8OL38G0axhgojHZqYOJb6xRVViaTJdRo+Y9SUZ1emXA5sHlQcQJZf/E/nRMv/OWbeZ5ywT1
61AKPBjToUfYMTRkpkEUmbcpdiTfWIaRK1P66Hrnb+EfTWS+0C3z0080Rm/eM61GnS7Rs6JMvpnx
cOXPZ+AgpVJN5LkuJ6wNIfbIJ5/wmc+6jQdP10Iig2SKVjRiCz7fw9btiJxEHwQ6+oTzKUS1jlSd
Utl3SR1Hq0pRGfzk+zmYaecLsngx1VLw5Q4PL1i4UYNUPA+X2NWoh0ayWyWfz+dvbss2HYdvdC4H
6xYT7uuvVAKBCgp6ossmTkHnuxHmK+I/HDDXZrSzCYp7+niUHgwY6tRccL4cg9WhE35wQRsKYt5h
EFpWvmXeJxxYvw5MflRM5Kr1qQMF3ciH+vFFD0YKF7WI4qVBLaRgb3I4I4C3wOKGGJ1iLH48SjBL
N2+/J5CBPnlp71wIGQnSRv5hTREHyyO8K6Mwq8jHxTgR/5b44zJJ8KxFJgrpX76nme/O8eIPjeZc
l3+x3vd6P+ohh4DF4BXR6vmmEranGL25vY8vNRPmX05x8/NDtznrV6i2zrP662slno3pEHoy8Cbu
yCiiTFHw7JvuFHXJFO29ySGnKK+9synlqAXFZaIZDX9n8rYwn+3ktADD068//llvH7aY88olwxa6
sG0fPOys6RRG4pAS8cSxziP2bpGqFtbD/Kdfv5TFyOGIzCYBXdnrBxBOSQCZwg/Ax3U3uIVuurS9
0fnzr1+GzStrF0IehDUHd0SPWBRZQMkcjtuc5JgkaxEpgcmInIpfv5SiDYQ5npHKIDq4oxZPSxcr
n3SiFGdYOHlnio3PMpz/9PGl3n7yAsULmF8SB0yDteL1pSiwJHGF0WbJLivaUW3m+x66djpKY+YY
+hv+qdSy7vHjqx6cRBizbP9ZHGxFY4qbOZhoOtxCHrQwH9td4OZLnbPmWS/b9tytG8YprJyvU1i1
R4mindMQSvTJTvmd0ekwPhVHA/Dv7JVf3zWH5V6VSOVY/7vCvHD0xLzPk3lvkAI++2x5ens1bhU5
NCJA1+W6B4t/miZF6zqlBo1qvNFSjcK33dz8N+aCtxei1YeOTQo6hyhiD16mEfXK74KRQuc0PH8J
NM7+0ZeArAc8r812HBD44dNrSEYMbZIJl6U9dauQd3RbDi1gzflPHw+Ud+6Ifbng6XE7b7cwSBCU
bxkFj47o3/nbTvVw/0++bQaCYHdqcCpFdHvw4BIp2QGX9EkVCvVj6q3fU0uAcwma7x/fz5uNg+2w
32YbyJhje6QOBp4MtLCKGsodkTCinZB9t/r8bt65CFo5ZaOjEertRRoH+m4eKQ+cSZZ9Eahen/ii
xOaXb0XNp3gyRZii5OHuhMRm1D410Y5xZ/mXrC8EqzbtZ2fatwMAk52BfIwdEBMFvoRXKyn72zAU
QQMrKbeBewjurdu2ImL77MYoKz5ZTd+9HLpdwh3ZiiBce305bwRWhKd8vlw/3iQ90QToHL2zxHaG
9cfP771LIQNkJ8lhmnCIgzFnlRNkZo9ZoQKkCJvCDfNjncyTo7yEfLf4+GJvhgTlBwMAPWc91Idv
zppxGuHmsd05TVAXG43zH/wkBt8vXoVdo0AMwcTAeID8/frpaVNcdYLLQNFjuNVUXPEJqV9+cFyF
h0b1b16OWbNeX6Utok6DEuYtfA7t/Q7vLlnNupU6V+wlxWd62jebcK6GiINJiA0/W8eDLxZbRq1s
HwW+E8bhrWXlaBd0q7wajY5+O/rkX4oMYQHmevAK0JOwUrCvO7ieHkWqpKXugualpKzZJiIvV0W7
X35TXAefD6NBt97smTyONnlU5t4iSDTYwzrxhv5WeUM5+r868mYvEJUv9mfUjaQ+bwVebIXHZqoK
EfZ8UWkJF4DeKVLLSBFP/8mF5JutDFead2YuFSrmi8NxQYhpnyEgnac95u4OXeVp6Hnm7ylqhJOC
YNEACUGRn0PRw/UihJWsQFNE6DsqPSJwPogje0GDRK8WmaVrIEnT9gR9Ayg3SDLh2nDGFqZ5J+9l
blvaMg6S+gxR53RLYju1Awqf440tUHiTMN3SiHLw8cU0bkV4SUubiiNpSxz+IT+W/lEMNdTb0b/8
Wnq9Fe1TT/p3tWyGYGPOp6yboa+8M2rqmCVp3uAdlHpW3/RToaA/N7gLFrQBrQsYOmpa1QgaTtzB
6IlrAzAQYau3bOrKynR/wAol2Iy5vDdXMKGGHbykXJ0RWWncR47Gdkc5c8n6V0cYKkcsMia1u7ns
czCO60TVQ9Q6Lr539rB1rGU0nj4dx2+/TlgtrKV0Fyn0ysPDo8fjINuE5UGonHKSlQzeWea27CGh
lJwRwDl9UrQ7nEgtDHXSRFSls0F3EXK/Hs551SeUiKSGbCSunwY3Fdsk6/xfMhlRvka5z74c7wOz
Nhr7g4k0UhrSQ+Qei2qw2IrD3llNUku/fPyKDlcgruLOPkHLYiKgJHdwFS8JzbYO4FjhRM6PIdf4
Bdw38kQJa/r0oPHOg+OExgfK1p+N8OF2AUhlG+bE7i7AjggoEywLPo3LPyaBXxIrXucp/xymbbwM
2/jP/14s0PZHfvaQ/qgP/6r51zz+zwruwGT54t3PwSB/Bn7MN/Dvf/0RCXTxUD08/kjq/KWY8fm/
/EPMyFD7zaUcbbrzPGpYc/2n/1E3//4XhcvfiAtDLk8gh5wNl/8lZjSc3xih1LLxlTwfPJiW/xIz
Io7E0MhUjAmAxZN3fqBe/EjNaLye3zXTELiB+NzN15+c5pFiQpJkvZdVdBYhQTO9dB83Ov53AdrJ
OeosAONOdjbIFiM2wF3X9Feh5e8Mz25pDBePAP6x6Vm7F8/wnT6TnD+Qv6vLf/+ig0baIMmj7p2x
3keFvlda6a8Ckn2oLqfZMX7zDbI5go0roOHW2JwoyeqCK41g+an9XkbmbQk7DajgtDc640E4Ja51
TTlIBnHehamTbowsuXbcxtkkzZgvhwkJmZ1HVyaB7leGwPGApGaftKQfWdMeju41okQS78fbkSzv
hQkyb5cltb9LK02uEQiQ5AcRBvj79ANI25Gf5qRy+hd6nl8HenJdpu2Zk4LjDOpgwGUTfbN6KPSl
Zjz2lX5rEP21zRKgwjJH89TxP21jn09I7T9+oM+z53sP9GCxMJrC1ppy6GCcJNqiKxW4D+7ZD1QI
vcRYFK5FBkmwakNjgbvgZCyiuzxzjnIfmoIY/FVX19tc9uaWrIld6ts/YIWjjbxvHQOnwABWRmpA
YdC9qKxPj3qfCM7GxN7gRuCQqxHcY49gcRWLgcjmckQpKuxrx8iMRed0l2XpfLKOPJ8k3rnVQ/ec
PTT49mfw0uj1FzRej6ssurQr65SHvIP1B51BYNlgH+N89SzG7+j0dwI80bqb6M/Lptz1drQJC3q3
fbKVrvmIlBBeQW36C+S+36zcJAWpsLJLCD0XMxD5k43Ws3XnvZ8+fw4vtnJx7nagRPSSaD5/R7T6
NpX7UDdXrhpWbGy3cKiuVLWJfXoKoKvuOlu/taG2wNhYwZdbFbNqIIkZvkZZJqueQbsAunbiWvUS
XdMVSNFPVrjn9f+9nzrPJS9+akB2GJafoNqjoVjC2Sdfwl3PkWBj19qrZvAfK8nwUfl1YkXgWmty
tANf34nOXoL1P0n5VNCUOp+s669X3P+aMJ4NsS9+jh3xoSOtrfYzwacNQT+1fFmfGTPNeSZ8727n
y77467PAtSMUhtVejMVJmZQndTNC4kZstZKd6ULpypploNvk8gpjmyG9WkAAYaNspl/8FPBZpMMy
8Zvjtq7x1SbkycgABVcS3ulJ/MUw610eOT8+/th/Mp3P5IKXP9aJY1jDOWYuhJwr4f9w02qBC3ch
wX0ljvPJlHLQAfz7kR+cEiXzH2k8bbk38v7IZC+M+pbn4287Uy2EkQNZKc5aML2u/Kwkb87z/3vv
4WClAs5RZ0OSlfvenb6IUR1HWLUgaKKuANn4FIfZDKsctJvYb5chnrzIlpvB1KaVVjUNAwOx+4Co
GcKM/i0qW3DjFZyaHEBdShbPkgDaPykbP21CP+eVvvdbD9YwW46a7Y2q2Dd9d1eEo4nm08VsIqDz
KTFBoiuTre27N6ZZbwI5DUsFNLcySVBRvoQ/VvvrERJQ2iIi9v2zBlNY6nqrXkhORvZxP4SPWG6u
yGMiXGSmYBXgjOpU/+S8/NPZ6GDNmEhU7gM0U/spxLsTk6NcZwhXrbl3bn6VfQOjpt2mIl52fgXt
yN7MNNRWahwA69MRZDR1kkttmBMp26s+14/T2nlkot15dIbh8xFx8vGIf7YSv/OsZyvIyyGfZVoy
pp5b7qNaEwDmTHUyNUW/QAvTnbn9ZK/9kR1KMLTjouvxMPlGfJXbhX4uDd9epAltG6fToQv69BtS
+GnSa0D7ewScNDGhG4np3Wh9dGt5xg1cqHsXStiij5MtYTEPeo38X7MQWBK7na84xh6r1GlXEBXg
3raf3OTMMnlv8BsHqwMAwUblglQiEyOFnYXHEBL2uAl+dNIgIKE9i6tvvK5jOVkbUTVwc8BhJ5n2
yQf/DA947yEfTPmZaqrWZGTuEcLrywQTy7JL2fTYRh1cFGwpXDjoSKoJadB0QPOWeCw0GHugd0lA
da1qSzuLEzO68mSUfLbt9wHH5AI1cAv/ib4h+Q4UvYuqRMs+lBDppuayKGKxI3nYSaEQFNUxUSrH
Aun9QmRBvwIbT8aRKt0NaN4TVfTx1tX8XeKZD5OpKbZmJC3hCkCaqbGbgiB3M4H2smprWLAozUEk
+lVOVsWmC6p7Sc8E0bN3IccANVuunXVZcxMnztfAiu86JnEiEfMTKI27IoCT39vVpgzE3cej+Fkz
8d4DPjj6OnrdK7sz2z1R5GoBVfi67kS5KjpRLFpLLxZDYDYbqyJqR2sbDG59hqCPSXHFShxvFFsR
OtniwQ2AE4aFSDeBh4zda5p91Q8NZ102wh//1ueK43u/9WBF7HLi6Tur7faeCM6q7tTpzpDxXFDz
Ocb1At+ylXvZOyYqcGNdsS9QRpChuocNzYah9pPtAI4tJzYlyqrzeLgjN/kUvPO2LLploTA6Dc6y
RyhfO2JXTdY2Ibvd9ry9h602ickyKtt1nN97yt2lCDSWJCBcxbZznFvd1kY7OBKpq5mXCRr4cMSB
fZJ23wfT2fi2uQyDzxqKP31nB4utNzHPUecFUKy5Ytu0YXIdZ7FD9nQVHhmqcpbExyhgZsO0zG21
ZGTqK21yty1t4odQq/ydiCacjGkG+FPHrmWVKkWB3aWoogOxq8dhWn/80n62jXmeWV5sY7RRGToO
tWaOH5B4jt3RPwrtaDz1MsAeSaLOCa8mIXv+AHWrBTSZgwvxXWiBmMyv6gzF+SKAPXahwqj90qdK
W06TqE7dLjMJZckbyI6Aw/lmo7Vdf7KfsX828R2s+sQ+5cQ7u/m+lnqDQoP6SdzEQMDqkPxaF8Oz
BcF0XVkRnF2B971LM7WwW5wLqV+eRNC8ndI7L1pU+0ZBH1+yZy6SKFgPLcZzYPLE/VErXlpp1KyT
xEk2tmPqC9OkXlkAL1yUsTMsa8JwW9e/aPIUwxWWih2mlnhnmdC/S60DVBfwL0oDJnaoj/A5mzlt
a4yusJeQzcyu0auTfIWBfteNyZ2qgouwN7aFSNJTvqKj0vPPlJatI1zg4cJpg2INUD1b0myoj7wx
jvmO5l09voltTWpWEzdsqp2cjAXFazITNAYO4UKbfzhaDjYwBrKplsNrsfe0hudVcJioa+q7GCNI
pu4a7DtYYeKlk7c/BgTx5DUUEwk5NblvBFGvceVJzEvGV6OW+3iyLrvIOoEMijsfO8j5YJJ3Aih1
zIiQ/Pgn/+xU8rxXfTHA877IhBMVCZ5B9RXf730z8A6k3gNrNYMLGitf0Xh8Tc3gfEhqANjAy1fh
HNYNCp4cITO8APb+QIjQ1T/7RYfVeYspNxicjEpGaYTnxhjpTD+d2XzxrGwXaHZ/SyemXJmo4deB
AQw8jDJQL6W2r0QeOFsmGIDpEzWjUx9u8BYDjP/Jd/Wzus9hxZAquNPU5IDsfdTVfPClu5BoBsi6
tOWaTdRwFGck42j2eeNzbJ5cfFOoDvS1Az0BL8ggzgPo+hutR4feGjqqYwbiJyvMz84XhyQPA/ig
KloDgLKIjwhr2/a5v9I1dQo9/sjmU1fttIFBvkyN4PIfvq2DFTg1U51E9rHfe6GxJZNpq+MuWoSh
Og48tcL4tK1dd1VKZxUP6Jsj76auva0ZjpjIXN9eTdZ0oYCuf/JzflIGO0y2noUIfWkYw97puhsr
wpZnNYjE8ni48CIMrHFNHUXG2Y9UI8WMWcIK8i+CU/8yEuC/LQJU1qPhP+ahaInFiB5spX0ib3k+
Tb6zAdDfLnyISkBG7dsA5gg1HP/eY8/8ZGCl3ZNvWe/IxQLyy2Y0DLvjmGpYUtf3usxPqpBqQEfb
YdepDpJF14Z7dpf9ZePbsBaM5Aof5HqyozsHwuQqI4YmK5tP4Do/W7EPuVFeokkqfwDVZzWTbFy1
riPA7o2mFkWV3kHBve+hFyzFKPZCNA+EcBFCVtDcwpV2ltraKV1xsrFhlG3w6pJ6OTD8ge/+8DN2
tZ+8+vnk8t7jPVjz8MVMgYZiZ28aPUAtPTo15riaUM++WyUUTiv3z/EhBItqKk+UyEF6s9whJueX
pfw8ZtjrSbFgld5XfLxn2AYBtGIee/59/8/aAf8DK/1z2/PnzILlw+/5f9z+qL4zyRLRTSjQ0fd/
/2v+b/4ER5omwALK+KihLXhU1PT/qvFrpvwN3wCoM4Q9dPDnGe1PYMFc4wcnSSjGcwv3FbBA/KZ0
NrDuTC0waZQbv1LjfwYS/D2eELzRYqC1zw+Y0XfI1F+flP3UNntIjv5i0EnIjEXKHz1yAe9kQRxO
xzJ9X4CWYTNTWea6mBnpoRtb1oaI2vQBgM4+8FpCcDUtx28bzUT9NNGTc7toxAM9QvO4VcTRY1vs
FXGTk0l1lPA49c0DtnwetTF8+njM06+Ef7YnGrnAA5ZsQMPAOXeV4Wpf25Kq4TLKgZO0Qv5OHpX2
IFKwbjiL+7Ug2nUpbbxpCQ7lIwY8qBzbDG9evNSLPx7IS4fLwRaZ56RQtIOcEDNjyUDM+vo54a9M
Sla/J0CP5g27sBigSzn0W9mCWRQ+RD8UiinJqTIrSVCx20c54kmnqu2Q/Eki6PBFCyNDx9ZsdrdU
BjHCV91QkX0WnOZJXiRrKr2dvmiqiuAbo23DdQYb/RN03bv3gVYJTS6NSHilBysaHkHfwev6REpH
cJV63g9OsuM2KSIIwLYml66ff6+KQcDy9a0t4jb7yk0JZ21Gcp5Gp4iWXuMbv3t4NveebObqiH7S
Rb15pPygOo6zTvxf9s5jOW4l3dbvcufogDdTFKpYLHonUpogKIqESXiXCTz9+aB9Oo5Y0lHdHt6I
O+vYzb2z4NL8/1rfurWqNIeuXmcnirnrb/v0rvok2wMKQ6yBxcA5Lnh0lo7cPEg+YJ2W2IV9+5J8
Cpj9w2ReGsKqT+0a14LW5/EQRxsOstD1qf4EivxaRVpkQWaX6b2POBY14TylxWJsnSYf9kNdFRex
lDoUc2Lm2QTz7qvyxE77Z6Pt+Ad4+IrA/mGEQtLx+aUr8151EPXfUdzqBrFdMDfDsc/bH3VcmR9L
QbFiE/fTOb0cJ9u2kz5/L20TM9WSOfMrTn7ix8quBLSszBun8nSawfiPv00wqrYLQP40svWB1O2l
1IjOxH9UbbHHaV/w4uxkysEnykyWbjYWqfc1yBeMgvlENhrY8vq1TIf2UYt9AsjGwm9ObHJ+at8/
XTwaRMR0GOggf9LLPLp422J/l6bDmzVxzAlr050Ps+bJF6oWwKUWPat3tZXpH6nOyYHcWEUoR2PE
/XVBmugDmxCiNdTYc+ME9mh0JETvcfxqxmdX04fr1LWXZacc/871e+eLSpW85h91pE21dshkVBPQ
mXZXhlNnj8r377BNnepJ/fZC48zjPYbsiBQYZuXx5AuiO5k653vTeuR+xsWyLQSubVwjFUZtBCd/
n8R+snk/31ID7RtiClTr60t9dIJrcx33w9x+H7HlvDhx4mxnQU55VQwgVsYyMF8tEXj7iZgFFIAN
WLe4vzeJw+pCc2JWoh06XdYNYKzII7xhD3VdJFD7bO2sKAOPlAi/tTb48oZxMwqiHpbZ7O8yiCKP
oBZMRKVDIh8N4FBlkVLk0GvP6hBD0JztNGvClENkLrmr4wdJpsFNtcS3ldeJU/Lgz9tn5vIACKqN
fgWJlA58lXX31++6tDNbocZ/kwHxwwKqXTRzs0JFCNdFE85hz/Jy4tazyH+eStYhXR05FjJRvKBH
zZE0y7zBadSbXnT+eSCGJSKbKIkcAdT77w/ZWB/i0UNeZ0meMLoCvpujq2OtJlCk69/A07y4XU2J
rxn64qtRxZt8CWoa24lc9sJ1fBmieyy+IZAVV7PtSnXipxx1CtYb/fNd0x1T5wcBS/18o0VAWEFq
Bt9rHMVfyTrBYDtCJruFVEQoPUpwEJapmr2nPJYko2p2or2kVS9fKLSQaEPS1o1W5q6+mbUgftAS
53VQ09xtgylj0hlSdAZG1S1hslRtRcZEQOY3+FKbsUrvlNztN8CiHlg4+LipAVpvJFZHX6ueLX5b
aO5rIUwa8m6h3B96T8RVx+d9QwwxMjuYmexvCkQV24Yv5l11PkZrakkE3yRmvmk7QwQwRYS8XshZ
3hpZmvmRw1W8SpDvH7M7MRPQn1LsIRbzAWBGfy2S2X5ZlDV9QT9o3mjauJIcjb2IgRSIdMBf680+
9UFSLfMM5FlCD76L62oPGmX+KoqxM7b2TKZjMzgXrkMsKqS68dIovLIMDTJKA3pyOR27xCC93CBz
YglHP9NINKzx7f/9/Tw6Z60vhQXy3NNXaQkK8OODojUNvQR39DrlXUcAhRrbdx/GQB+S2rYkYV/N
nRcZgSov3NpVBKoS2EGiQUGREsNipE8e1kmOjvQTiZMJsYLFVwkL4sdgrRFriHtJjlIJZyJt6Ot/
KgH/0fnm/07LdNO8Vw9D9/4+XL02/w8ImqBz//IgfxM0PbxX78lr8esh5+e/8W88vvEvHEE6Hzye
snXNZqn7R8mkcZZZxcPAwt2AfRtS0f855rjolRD6rlMjZ5Cf+qd/S5nMf1kGMlmsuitUzeRY/h9I
mdaJ5tc5kZIodSh84LbN+/fbQsvbkSkagncuVGAmRat4Gn2r6Da1TYlhYw+++l4rLz775Q7d/vPf
//XQsJ4Jjkd1ednZvrDXBqr8efrz/GQmRC24m7Dhhf5cZg+ofbMT+6Q/DsInhTEc9hwq5s+DAElt
/WTw7+hU2i80PfpHPP/q1Pp1vFNZb6BHxACuAIbBR/x5lNEHqUP89V05prAjfTOx72w/m7YJEIk9
cJYTNuLj5fLncIgWeWWw2DHpfh7O9KCxZ5NHDFUcXOrKejApo1+3nkhPzEZ/unvALP89kHXU03ar
AF6s9O4QmZIO6PkuxB7tlHn1T28fRkELjwOOud/O2G7ST2Waunclzal7/mjitE2o7YGMGG03o8Ai
o5Us8xOr71HR2/F+3kSQhNj0HCyLP1mFvxS/C/occ1r4d31JTre0uxSe02DbUZw61m4hMv1h7IJ4
W3n0Mx2/d3eOVSbfYWd6MYDNkTCwAuZebo7+gbOAEeNhJpjkxAP4473B0AswkY0wjpPPT3qeR6EH
mnuXCAHrRIiFyKvShYXr9dmHaS3BbYpAeP8ff5ho5KmeoIpdEyCOvpl5QXZXK/PO6mRzgUU1xVOl
yxNH7T+8WhRq+PghHDDtrMzJX3eZndbhDBv1uwBiIApKn7pxBwzr71fyz6H38yTDuYMhmHrxTbBD
+TwMfWfW0Sa7VAsxQdvOceQLuWVFfeh8MmK4MAJlQDGBWo2oqWAINaploijYWsa4n3W9/XBAPiTR
UlaTXLuroNJlFeTeWbeAT4vWZNpLt12DlWSttHyTLYF7L+RczCGmuPh2AejPzj6ltQJGKGueYLY2
T6C84fROqu0+0qkfxtBJfH0KHc3qDfZras3LRDP3rDjdVSEehfxxaHQboJNtnFO3sIZtohNBttEB
sJkR9atl2w8t8kC+WHWZaNK6a5RPsl9VZ+LVMXJASra35Mam9lzjjIOI9RRLm8Yfm0frvrOIH92B
kCV0rDO68i7X+ATPBP/AJKqt68AyS0d+c41mhYy1la6HTtuUQK37BhFQPYON4vuJh3c7rVq2JJDe
3xKaIh9dntvnENm8PHKk45A51GnpA/cxODdVVQbncB8CG0YI7ECi2Gq4cHM6POoWhs9dUg3xeaV7
ki5pb1Z12Dtpm2xjQSDFWVUbkOASgu4/cOVxKEk0w0y2GeEo9SXBxVZP6mIVzGyFHXrsSd9p7x07
ZLGeyQhCI6PcO8Qjua07hcPnWxW7mUIBSKZ8ZGPHBGLrp8TsEQIVPFiZ094mNEiv65IRNrnwiscq
d6F61r7mP7GoJGf81xE9wFiUX33aPJe+X/hW1Fqiu13AT120epC8poFHbzDP08o4czslXqqsr1BQ
CgexX2+r8TLz+0lszanpEF4ujaSxAiGYYyG5DSJKA9lEeapDnGtcV9N2nt+1RuS4SfWaGRM6HkvL
KEcZi2y+lz0EuLBHKXvNEZvcOktwuOOckVrofXKv4vEuInlzJpUhQ6hIPtwQ+ja/6SsNM0SClAH2
E+az1xCTGy1prhDi2X5Mfx6GVBuRLxVf12IEa9lK+JGwtSQ9ZR/Qw8OQieGytWrrA1OEO98Kx5AX
ZsL2vs4tuh2IUGY7ElXJYbeY165aCYqtBO/IGRCFr0MXIZDwQHe5sxQC5Zq09Y2kBpiFUznXarMM
o37P4lfxiemdRFs5STOOpqCeVhCxQqiU6Kn3IX2In5RNfXenUfOgPNk66JdsF5h6VLS4nIgjG9Vb
pgz7yRRF/420w+zBk8iQNwRKQbYzCeJ8lUhxnzD9OXfCWrLvbMPBAUKw7TuibGtxXive5nMEpuoa
7BuRrlll19QOaky2XGvzPYOOyY33nfK7rsfJV35B/1yxaXfRKC3eYcKWJFB/1MG3oIDjHM4TQaWb
JhjKLrIXDixxNSzp1uTeovBOAiEiD3jhVSH07ltmL9LYVKrM32ceA7pso5oeDTOv31wszl/9ym+b
EFxD8q2Bw/tFWXaDOiDIqxtyjSmv6oHQ5Mapa5FtVqKVBRMsV7e+5lCe0Cov+xpraXplkrlKp12L
HTf05JKS41pDUdzJsiXskty4poo0KqlPtT1NjwSe8w4Cpfyi+lyDd9DrAR6mjKD0cMDiBaJ9seUX
KKvxXTs3yD1b7K9ZuBijyM5gZaLHreSUXmG+dHs6rL4DmRSxT0EFhkL7ZmoTI98JJzM+JAmoaZgy
Lato7vokiMxOZkOYmqYE25YUd1S75nSTOZpxiSWcbrEzDZa+HR2TCCWlBQlHUoj8ROTKqbgTvPfQ
XP2mqLbdYDu3vSw1a5MMyfJkJHZFEyCX4nxa0EJeKWby5ls5klSawgzOYm0XVJrBDNTWFVZsRPNO
mV361LBXYJi3wKlsJMhbDpRQJ6wHJLk+2269N6+Hjs03k7OVlpE2UfU9aAHOWTj1Iteiaqj4cp3G
BCHo8b/j7fpVKHRjPkpyL1jadbFLOqZNU86RL5cMLJrmmReGlXkfoMRWRp/Kl7PFkrAuiIahjlnY
bbORa/lz72STfgHP3wRcaSUkKDrFfGk3OvpRnexaYtwsV/uBcrz/UkwxMT29mpcBvJ+efRvhk93q
VTG9Y38z3tl/r+Jl6J+rWA3n7zlN+TSPcLIVaqu1vn3XmGlabVGKY9j54me9/tjObV7g1uyTbN/6
Khm2CxHk+qaxana5WopsNUybci4QTxdOsvMA5/0A1WwQ40tNTO1REzr5RlGKNTeLjHW1t4pGwNFH
ZHRd9Crx9oNf5MZ2toDmbvSg1bItJZeVx1fa7XOeDyCHTDwUzzEiPICiXj4OF3HA60NsvM9CWZHU
PIS22zpkcZNS7YW2BVstqhUVCKzO7ivGB0HlxZTkdtuin1oaCITKhx10g2LjzG057RTlNJb4oTdo
U7qi0baESiKXs0egqWGvK1I8/bSI3ywFQGsgORr2M3C7NVqQhWjH1qOIt7MZo5BmN9NZG498exqy
OaTP0CNrmUx1ImT6jZgWGNPBWE+4FjhWwOzMEtmiG+Ot33oiHs2IAyoWhrQsEMfRe2GZd7u4bwmO
gEaw6w3pT2dxX7NSuYWPYjiLyUq81It6Sg+KpQDCoyNydV72tfVMNpB/7pIcNUUDFtkXna2CDAd9
Xqm8guJXNCVZH28qjUSlRyzurD83C7nJ6IthH94BCPG+ma2cmtDubXkjJg4G2ECsAoWtZ6FtDB0p
4OW3bc+VLRZHhrA3Zo20zcKYN35v5S0PxWXjYEGU5HbC0tR3CUGRsKYQUlJzGqusDTvPrsg8taTC
tEAgoow6tKsfuG3HcW8iROJMAubzzARBq26z2crVjiN7CjmwViSZSiMvH1zNGv19N0vCX1fPNP8S
+U7mdOiwt6ZP8RxT3bKdJSjPOlLIF4rA1lLhqenGgUeMRzlqIPIjneoyP3ubfGTpYHtlbDZbaQS9
ftZOSWuTDNICbQ9NNLtK7FCSeOJmzsVlrUR1mChKTecKmdm4gTKMxEomplXxOiTNe8+NFvyEtHMw
DFYOacSaajqmeodYCWucjcsRQDSxwexUxg174NHYDKhWy3DRWg5iw7C4N7gHgjokUa94EqCnA9Sn
C5mknLXs9Exp7LNJudQeEaq6CFBBaINDzgOBZ7DI8peRk2tx/nOf///rTv9nLQr/7+31bZI1wyf7
3Pr3/xSdLPdfay8QTBMVInK/VuXGPzUn0159cDbeeIt4KUN3qC/8OwrA+JcLmsvB7410h7/iX/rv
kpNpkNZoU0LBug/7wmKk/6Dk9LnJ4K1kO4feAic/wwdfdVwxATVdGx3H+o307dBX1r6si0PTEvfO
BsUuelLEH3+5MyfLTf89IpWgtfhP1emnTvuX835TQrHvYA9tmHguLL0+K+Ns8/chfgrn/+e0+e8x
2Dbg8ccse1yYITh5YDEElMMG/XwZyeKN3I/4kO2z8EaF71xpOLpvXXhoNsE/n8D/apw4En79HJsC
CpgInp6N7uGohzIXRlN0FXD7uHtL+5sixtntcn53ke+Tc2Lr16VZb8r548Q1f24DMy62fd4yOpAM
zs7/qBiVjeOcCraym2qwIhHXZ1pnXJP1fuFaW8dC9p03d2bhnPnuiSrY59rIOjC0D2rlVKco5tC6
+3y0H3ytTubZJLHFBhzASZmobI9kMXactWXJyDNi58QD/u2tZUhIJuDW+Kh+z6/IJscvOdRyfGjm
773CIOjlPpvLUbuddO+pI0Pxvi8Jrf77Pf7DsFSOnRXthuCFDuXnK9XV1HqksKdEDCe5AYPe/M5i
3W9jJc7JuY+s4GCz6Lz9fdTPFZqf95dREXTYdPeR4Rzd39bASSpm8jMKze4tFItD8UysTal2fx/n
c/H0n3GIBeEEiGGXR3lU43KTwu36tkI6gcEAASwOJIJxSOaQJ+EPnwun61DE0BF4B7mFmt9vUYFu
MoErauk0Vd4QZsu1MplsTvkRf79v6yAU7inaYVwOjq6nWYqiNrS1FNRlu2zw4k0v1XSqssUj/zTT
rFeCMAr/EOcfKEufX4mSI143Tla+6dI63mkTJh3Ysq9Wrp8qlP7pntGDYCWxPRAqP+Wwv8ybSY4l
lW+c1yAlWon8MTKDNnx8Jy7oT3eN1ghLFSxQVqCj6csDEGSbTZ1vEjN99JzuoS2aE0MYfxyDr4jW
DI8G9u/nm6ZJY2z0tUg39UbH2dEybxGJ1Pupqx8WwtKSSgYCCDOcGIsAi30XYHIzK0oMZjcZWKQH
Z9iqeK5P/LA//C4+Mm4vcCTULMe3WGVNv1BqBHy6VB5n4jKWu7L24/u/f2h/eJKAzngvKYVa9JqO
ppGSqOakT3xSbDAjmwklPa0I7e5UJ/j3VRBkKPsElncgbjB5j8ZBIm0MfQZqxFLyewe5dZdQv9SD
wiG73NG2pl6/469FREc5LUxrN0NA0Y79IXN0cdkCl8fkoZzzlmis0Rutj2FEByELK40WfdR//P2u
rA/96EuyTBpDBCBaa+X06MVzvcQuAmTwqDEeCvUD3mqxMe9m6+nvwxz50H7OPcRis+elx0Ezzz2a
To1gWREwlthQ5juMzUS1hHywa7+Oc21T4fhtN11veB4wb5xSoaW6/ShISu9Qx53NmqjdrV60J+be
31cWtoYU39dNH4Sf45WlpKiqzyPI/ZrDud9h0FbB9CqG/eicD6XU9lVraCcW0T+8hgA+VtyPzh6T
Hubnr9DVyopVhRpca3vbWpJ6mGbVIa6HE3q446/KZRPE5wT7idBvRC1HDzY3MOOOJQ+2mRPthoJn
HI3S7E+Mcrx6HY+y/opfpsdF1GBtq5Rvt25NMtyIuy3qxb0wJ6vdonscTzyx47t3PN76//8yXqoH
WTJRi9g43ZVtXCztF+M/nSd+DgHzBcUru30SMz8P4db62A0BQwTFJUVJvL5ZWNvliU3NkRKH9HKd
xg8sTujd0IhZXz4PYwqSffKKSEWc1vKytzQXWkKjvsIMn651vetf+77XdxnFYYyPt73BrLXU43IK
tX08Afz8HRDoESEbfJfHl6uK2ah6f6bu3adnU+V0oR+PzEskewymPm0p7J54Z44sJP996WxEmCUR
mtKh+3zpPmE90JNofNneqM7sht47+RwVoaJWES7ZlD+g1nFIX4htugdTBN7J3CmR3gojaTZ6fo2i
Z295d5BB28fhZCD7H94xeu5Ikpj30EkdGymcxeZsZEt+Xiz7N41a166mxE2bLlbuidfg1Fjr9/XL
+9z6Vu2YOdPi3GabWbd+uHOwU1l9wnixvrO/zvI/H/Ivl3R0x3W3lKlc2LnLJPAvSZI5iCzeSNe+
mYPsfjYJeBrq8dXr6iL6+8T/h2kIM9x6cmavxt79aOSFHghtPWJqHFcbYTi44qIz/VOT3e9fE8vK
CsrhMLRe5nHqNosjyqbMZFtD8wF/JDnIHPtCBz6cg9cczvBTLZN9EFMiGtOzIkhPTEy/HUDZuvNN
u8i50MpDbzqaCROt7BShXt1GJckPb7CvC6t40GvC6EjBujE6enoUGPvMAopzil3/21t0NPbRrDjU
U6BTXyVbz3qjbE/zFGys7594V392iz+9RUfDHL2sJC/R9KKMsGnlvPVI2PC07HWgxBK6ZnOAVw3T
Yz5vi/Hc8qBKTVUFVb0/xaz/bcJafwVxGfQkOXyDxv78yQjyI3S6vh3u5fwWEfMh07StZuQPFoXg
uMZ0+vc3+E/jrfMAhEM+I1znn8fzPdyUlnLQ/kLsYMo4U6qKXN6plRZBs/zvo/3xJiMfXJmK1K44
SH0eLtUm6DkIf7nJwT5tskPqTHd9gOnJbu+MPLhq3K6hu+lhVSZ5ppl9epjdqTn6eGe0vs2ejaRn
RZDb5vHOSGSeHOVgkKqUVvb4OBCRKjaUOb0bTbR296XCItQ8EJJTt8TckFZ7//fb8Nu0wUHYp9a2
yrtwVXhHu5eqV9oyDGwKxSIvuctJOLnpf1hBWQ/bLEAOYmd8LmhiP9/pOs/K2lR6t2lU8dUhvoYM
rVt/CO5dvX4Z4lMckj9e0i/DmZ+HkyLFzooeg8ZCNgKbaA+QnR/+ftvWL/DoC/10SUe3TQHMpVqF
Tp2V1QldibSn8ggE4mtkTtj8fTDAYsfVL5eDMZo95lvqUGxojr4NyHv0Zkqy3DpK5hvVzyad+NHQ
uo9xcbEbGoXma1HvaiLeBkNcP9QcPYntcUfIi82CihxBbJ87hJX5ObGDZCOlz2niO8U1fpjKOzTz
lOd1OMzO8mAunroupKG9zGgiLqxFX8S3vm/jNHIHu76RWIGIP23immyzPM8ZvvfHveja7tb35hJN
pp+ZN7E+deIpMIi5YtoYl0upgnsP0Oe29zTviZzY8k6aqfQvM7OX/p4KPlnB9ISIXkKcWt91eo2O
3ejdOIS4rL7o0pzYk5DveWPrZXlOEKCz1dHefcBxSV+SImmuTJwT17lHv1UTQ7O3hfhwnH6xz3uh
MAI1k0HDBmdtQupiDT2e/qcutnORJO7ZDGw321Rs6NuzuLI4InWBQGgM3ClD0H+oKDfL7eToxFfE
fTrRaAroboEAvoxNN/EJ+WuW7jANmXUrhnxXrEmW0gGP0Bpi2hXCph3bdu6zTtxjt3cI+r7Ujcq+
o79PdFK+PLiiHq5b2mrndLsR3IjO3/VjuotbAovOjZ7ebmzW6RbkZzrsSdep5feelmm5GcYaWgZg
n6ik83rTTYN5O8SiGbelQ4DtyCON6Fgt40OCawWHpeolNamscSJEKUF5PvnVcmGIRg9Fa5bcOJIj
CUfNcKi2KrR6Pb2V5XyQNqb2BXxK6+vtWdkI78WtC3Jc9MHaIiK4IpvT3HjNEqX63N6STF2GvJpF
iDH5w3dLtvipKAUyY7pxYVueNc58MHWphQvosR+0WtMciUICG2kpIi2T7tZbPGIOTTuxrtvSFLdY
Y/Q7ntdwg5ZEN66CdvlOCPcS6jw0AnmTgvtsVyipBVtqK6g+rAnvFLDTWyQ0xP5p0BPytAwlgXGb
qtXtZ9Ev3z26/l9z2NGXRi+bbQy+hpdcNOcTSJrzrPYWA9G+dm425kdj2R28H4lrvhTZtkkUnfUg
1ArxRABfEbpNfe5PGskRo30fp+/B3PtVSPKa9qKc+maGdYy5HfVVO1uPi9XVG7nMzcEj5nrDH2l7
QhbloVtXfI3kxIuGP3XiZjRvsqAn07SuZ2L40npbKd3Y0Si7AY1gErQ2G3tZcrgv5EWh2i2OJUhf
7dSjA6Jd4CRr3WsiQtJS2beqZ/fSIwvYqLh9s/SOUNOsaK7gNi8H9k7iBnG99UOqUV82JC3Yh7j7
thT5BZU5Q26CAbjYi4fIFWTvDWr1p9J5aVAIjIZ8qnk9qjuTQN9668uxAnmTjfu0D8yKD7MSD1Kj
YxPqRms+jPoH4KUi0n3gPGkQ+UX6dTHN10TjNVOG3iHF6PWIRz88CmpbF33eF089ueqR0ebuliJ5
Kg4Dc1s7ZWk4au1uBCD81meau8tagtKw3hreNkGQpAvjCjDvNimIE01lESaB8+5N2QVheQfSFHZw
m7bL0PMBCXtL3roqt1PhIJHQzWWiU1mTWzTUX5KpaJDDGWZo0LM3ZN5toXDQ9caCtV3kQqJxurf9
fovG6DwtofXpwTdnNHc4GGlSZ4B6st1kV4h+xmflkU2XZwyXR4VRDD8glfU1pxSsPe52sJutq8Z9
M+5z+Dg4oQifQiMIvYWVIJzqWg77qXGt51YaKqqq/oV5LApcshwP9MAPnHZJjNaXD9enXZ81TdgU
3heauhMpkkwLCUkaOMKFanYr2fa7oUs0gy4eB96Lg93Zy5UuLLfdZbklkR0vnJymZOzf8MC9AcW6
W/Si2PswoQl0jcv2prGHGBVIbnRbt/IfrIQn3Tt2itF0IfYIlciyw7DZ3issODxvqymIvTX1W5N0
idXhLb4vixefT3P8w+9JbSagxf2iV0mxX6z0yq7iyyHVvlSO/ZKjqQBvgCbP929dq1Jbr7f2yby0
t46Y2vtW8yz0kIrptdJktkGUTSqpl4yBce60KBAPKDzsu5IQb0wQMeLCNGhtLJasDzj7noeqNmHF
jHmxLatWKkA3II8DqNGx4vOOF238sMtm1Lf5jM73EcHMfGvpQp1pJB5cJi45JTAKS+9iqESqRbO/
+JusL+2rwjYPfHIJ4r1ai5DqoDyk4I0MKpSDTyPcMN76UT3rYIxhQUyWvR0nGb8F3qzaMFY6mhrH
uS2ssuHITrqhFM11ZmHQZV8baUpFHBjQx80HbKgEgDdb9DsbMytBqyBMGpte7TOMIchFu9ih/jfi
7yWzRn/OiwrTMWmynX3fJ5b13hkte5xGjls2sVsifa8sPb2iRnLWx/128eQGlUjcXkP1QlC1Hxvi
rfMirc+Lwu7IFKbwglXGbe+7uRsPRdpJgFNWhutF+vkLjtW5OEDgnA0kAxil0hLtXzcHICnbiU/U
iVuzO++c8zyxui+BEjCMPIxKo16ZLXybqgguVEJQdEuJIuRl1vPN0OsIZ2ZKORRKXbB/yz6VyfLo
T2PNBTbt8ISQbKLo1DHaBtZ5tQ0Sb9nHyehF7H3eEt2q3voaPeWmNpoXZqpXqtANVfPB7qNABfNd
Ympyj9alvS60KfciGNoq2/TxbF2jHSlrLIRqBiwYCFkAwBMm5jaffDXiFwXnRq2+Ut6sR7Vj5U+a
6Gp0idiA9kUA46emkiAQszldtjdbbyRENQmSa6BE/re2a+SZClB4sKQ4YEDN3ocCLY3KQF6cBS3C
bad+Diq1yXP3pfcaIF0Frk38g+pyMLVzp2kfFOq/b5nnwFuxl3YHitTwuHtSbodMSpAK5XybVh6G
Jj14tvKhvWo8bY/aUKaRSp3yzGvQPPFXyY2hUJBsPGZqzdLAXE5xib+8Xpod+bRPvYMqI2plg8Ov
DfIroOKg0EkLfknMmg1KnK26pxK41IBlOTSd5as9z9eV6uFmu1C90jVL00qygg7+VN8O0h8uY6Hy
N/znVaRXgfSpGam72I7PvKm+MKCF3tdpkkUzp/VoSG2xxzKRXla+PB9S3TKoNSbbZSm/dvl4Livy
c7etWJ0Bj+RE9jcBEFK8uAlRwGj0naanNKgcOt5UJzVbTOVLsnBXLgr0s2cN68OGOY1gR2F7e3uZ
bhBmPvjCqaNyRnLDHyF5bCq3vLcM9rih4FsKa/bARDIW9n3emgSZY4eF01h3F76Z9i/FrO6Twriz
YvWszdaZ9IoBgBpq77gYto6F5pP/YuK+CrlY0zbuLIsgad3Ib62MxQY1c7fY0y2Bln2MOUuLg1D4
Vfddopp+HmK/u2/Y+N60PQou2S/EiS/NxaxNqD/B9dxnWTAhShvOLDF4UV034oNcs7Mx7tRLA3uJ
yHWkQ2t465fUyVWEuP+VEN/3slzUZWqqBNhQ5sSHzhuvstyUZ4biIurK1HfpP3ECddSJsYyk0uAR
TEiYRllcJE7tALvKzTPHEWMIlZTPac6uE12/HDpzGywGC5vXy4cWYFGE2FyJUGu8iDTtV7eDvzc1
3kfnkTcbIsK8KTFNuJnYNuhxOZ1uXJrZ9rhm0ebsBwokw5fSgPgzgXjduX7a7+HsV6zDfhcFGgKt
UDINQOhYKWGoz1P3dsamNwmzvfKIkKKXI4ByOaoczgKEsRsi6Vm4TXq/04XlTHW6UV185iroZoWB
YS6vqfjqc9ei5ibe9UxYwwxEj0PJ25hg+ED7bm7sNpXfupidkJMl310Tpg1KRgjEaX8fBPU3MifT
7aQnS3nZdp3EdqjPgKbiVJx3ozFetQ2brHQY1E3QQaHzcbwS4xqg7yMvbhIR+kaQPViOmfpjvOmN
4e5amz6QnTGfeqrrWtjLWPlMK9XOO9UE2ylvc5tl00tBKlvMquQYUJlqs3prCkhcahmwNGT994qw
c3KVs2eBqzfMJTsq3FdM4iKFKVPgXtpjX8bszGswrcicL5UdIBUD6pco8VGbI6ne7lAVO0sGxU2W
sUzuB6ZRpLSjZB9qDNRhIle2YIf4cKrXRRJgeeDYHCcX02I21aWqzHmp2dhbVblHrYvbJ141Gpwx
ExWNhg9nOIuHUuwDOXZqY3lt1Xqkoyo1XIly8OhTxaSHR0Ej+G2Qc4R731G+sXa0XCZgULMenPPZ
z+kFEKmuvLUNF1+vtppm95NdknRO2o2Gk8k1tmMxW/Nz1tmmvUkcyQ/INcT8NHBWSzCJJwLZPygb
PHvxs1mXUwZQOJXtmZGSJhjCe2teWzcmKjkXomJ7RIju09wjbttKtQY6QsGw4PPNwXtiimmIJttr
YEFYgLX6YngI3GT8OppOXG2TZU7VJTki8sBfGhpEHT8pz/K087/g+pzmzUwalPU9y5rglmNHzazc
5JZ1w4bEk1/S0URkmmSBGcakP/tfJi2p4puUVFIfFI/ysst87N3kurZm3YmYnhqmJKgjLEkDmfep
sUeoei+rejnXqtbhWrr3biDrM3WqoQ+bkoMWClWnsw7/xd6ZNceNXtn2r3Tcp3sfUIF5eMWYmUzO
s14QlEhinmf8+rugsttillqMare7w9EulRwuUSQSwDec75x91i6ysrEeq3IchjPy0TlGqLViBVmm
WUFCPNbv5jXpXTI8pS3XWpR5bN6hzmi0Lha1n84pwoNeSM/QRfduWDZyB2uy7HGkt8YMCHHU3ifS
FB/rdsE+nNIMy+AAuEerenW+T0YFj6KgDu8E6zZJ2kOiVxzEU1aV1al1pKTm5LPx1WN8UUE4SNW3
JGpu29RXwgO5HPnI0Tw6sJuObqRyihUDSbzWMo7FM/7vMzwIxSh28epqmhMlEwc2oZPoCYPXhsWU
6HZyYh7DhV5nv+wlbzRRcLo86Is8Cc/oEfFqcTlT2kfV+LKslrO2UuKHylJdRAl9lddtK+vhLi0c
WhXWlXF3QW9KdV2XmmusV1yweppkCbrEmH7JUsL9aJU4ap2v4WNrugKdAOp8tnRD6MapRooubRs/
TtWvJDwEZxoXNbHLtsRdJDnGjdif95zqdEhNAk9Jn+gzwmA6cYS5x245EYNxXsU3JNbyYCfaGhog
aM32LucsgDzXttAlh2N7BohHuYG50zxMcnNfn8EfaY/GUOXsljU/vQWgxXlb6NWjrPQ1tNOq7Nyo
EL1Mli70Jo1KlnPcfvw6nGLJz8UsvEx0nQ6pBN8kTuypPRDsxcJXGTiWXtIqpferI7LIYkxqp2Xt
LFlp95LkTWOps7rnNVi4xBEnokOekKHkQNmpUe41pO+5l7R6IVBXSywWuChpWqfU4+tFLBQB1msV
9+eFJhzoCfhircv8DUx5BvFOqDM7mhQzxtwX8nFhoODGGY6kS1mRlGlJyJdHM0v61hfmnB4M5hyt
JnKFWilfuosoa0ISOkqI4icW+cAEbrk3QK+465f5LBvgx9tGWT/Pmbg32hBSFaSxGfRfxIi/EBaJ
RoEhvmtQmaH4NdS3TlWCwuge+4ZT2K4o+tggZRXrrkG98kIq4c2V7M1exjy5IyaNbnqrxpBch/4Z
xqG2lyVSUOskKpfmAkvbz4WoMW0F3fl8p+qVCqe4a5xEMsPJ7YzOE6P+btbLWv+KrDg8wosGKwou
BZIarWPyitGNSlMQ613px9DGhD0A4/Ms6yS/gm4+VePF2C5b5s06DEIN0VpUvbISJXcZzC5ztX4d
oa0OAiBhRF6TEg8MHC074kECHbyncY2saKmd1zTUUm8Y6xcpnNIZXin6EKMsZPIJGZI7kgk0vsdj
Pl/i3seqaCYr5zCjet/Mw9Pr0lzFWyukMORI3drR958Lj1WWxkcEymJ5mYFJI8rr53A/mE0rh3Yr
D5hfGWE7rIdR68SjgsbK9MKw6kqihZhRlkerm40EuH5G9gId9pqVd3FmTXtaYOLHKlbS8tjFciU4
sP0b2YOemk2XSzhGabDKi7EcpDq6I3xaBM+iw47ugXlW30WADJPXZZwPR0FO3YGE6d4q5f5bqOrT
Xcem/5pjVAlHpAqBtVswlAR1kVxWvf4yT9NyX4p1f5EKveRjKrAe8fEyRc+S0mgX0vnYO2HW48AD
YV1W9rCcaHswcQEz/bQz5qb0SVvXhXZT90YcQl2aVoudDol4zTn0mU46lTOXoMKq5OzUGazutjhE
CIAkmLn0Qc6UbDPIC8Gq0xkbxDWNNjutTGJ4/4Z6Tzr8SunWcpcVinK2iB04S9jFrjQogsvuOaWH
qM/zu3RkTJGRkKrOKcTRVDmZFanm0ZlDAn435yK9cBn+wPLaCC/ThHBGAPJPxxiNARoNYsz9Zffr
HP9pQYGB913MRIM8HfzAaD4WLSDUYP9YTa3T9a2bkPhaWL116y6cPyn4nBactgtRz8OmVd68fL7z
NX4ohMtz01vqSOWCgkLvGKlcO4WUPsIuf+S4OtF6x5FAG9XPcC+nVZnv19WQilOhxgfnu6nID9eN
0YJH8MBb2l6KPBDbKLugta7+RPJwWkPcrqIhbdNRMOE8efoYo17o4zjnMcYqWMZScqJCbvzVMP2S
DoF9P9LV8usXd1oS/n7FrWxpYPeCuu6kuNXH46LQwsXSX1wKy5nVqQ6+wZ9c5Gejg5ooDCxK7psm
+OPoIKYsEdNtKsEEh9KE8xb0FSCg7Ga/vpufXciiIkpJFHdD/JE+XqjOZbWQNw2GSvY4EsIgLbP2
IhvK5iYJ0/2fvpiGVoHypyShujyVqqWzAG2LthRHHTkXEnQQYXdV6zB7P3l+f5At8JbAYaA2oQeA
LnDj5AGKRrpEqMsZfU8QjUJfb+/DApDeQBxDpjzxTW2vS5+N+Z88TRY5bnFztkIycaJwSlorisSQ
E1HexaUbd434ONOl5ZQZxOGwSoVPHuhP5tjmR4T3u8ZxAtXPx7dHr63cYvLeOhZmJCRqxc4eVMn7
9Vv7+UXwv5QRGcp/cLbTRCKFKWGKgdRL8GjLNFeJ1T+HusA5jcEHKkTcNKT6Jpr6eCsDxdVuUnh0
pXlZjDfl9KrGN23+8Ot7+T5xfqzj/n4ZVkEaUaCjnNZVRT0sMGaZGzjNFMnS7KFLppecjWzS84OS
plfoeXyId5WdD3S5teYOt7yjbND0NJn3csljFjrMeq3KujKm7s/PRiYiWtENE4bK8GRtifuiawbi
BTJPUrGrS5L141KX+xaBjqMgMdr9+nGcqpe22jIINAP3NTwYebcfH7o0GfRG1swSs0sDazMKN82L
tLU4hS67aen9JW6/9ln+9OvL/nGaYCuHkHfrdGDGa6fThN0flHfLxK+LgJ3DnfvY0Tr9Juw/IzX8
9FKqRn8Ds9Ki6+DjHc5lkwFYZlgVJIRBMoCApL+RA/Yn+9A20z6OKzYERKFsdBZEjY1E+qPcrKTQ
ZXU166jSwCPIF5eOXSrLqzeBuVh6aYuNP1vjNs3Bh2sSOICU2+Q6MGhYCD5e05x0pRUMdvYBcqa9
zLCSYynbDj8UycX7TsqeOwDAERUNOtHBfJCvU/obCAGf0aX+cPdwfrCapxeM3gf9D7vIKEjdkm2C
Dy3hbpXraqKdPgSd33JAy3flZ/0yfxi32/Vobtz4kMA3TvkxGhUusa1k6gVeftWfrXbjIvR7/AtW
9z/sffpDcMFlttV105xv8LGT6VjqpA50TgwOifDSpsPDcNAs3dSacEcQmjgmpqW/nhmfXVH++Eqt
UjELmfIdXbCvbU5DATZhokL5Qej9FKeGX1/tVFqHclDd1ECocQkQWd9PRhAqJdCAJjswYLKDpIcX
SofdB6dTEiNVtJNXy4+A5cT1P8i/8J/ImRAC1w8P/w8gL/wJk6/JyweQ1/Ydv/dUgiSWiYsIGrCO
xOp3k9791ZHwN5rQKMvhMywha1ZZBP7SUylI+m8WfRcS3rYMUNCKjM+/NFUKssnX6LGis4sFlkBI
+zNdlR9jXpPmme0XGGVWGTYo42TBZr3G81WmKK6PrXTdzf0XVNOVp2em7P/wVK5+X71+hHdxKPmw
qnEttiOWUJlOErqD4EV+nAIdsL4F65KGk3Vr4rAyNf6EBNVO84KTeV+GswYiia0XCyf9QhxJmNQ6
jmpGEZYvda+UF5U4RVvCo9ibhZaRoDUyO5XhuOSx/Ab1SN3V9fyYVJZy6IZOuEoGuXc3JtZVlofq
s0LkeIvi6SKWBFD8s2Z5nTa+LdDUQfREyjdoZpJjhhEwZdQRFEoRoehqsXEzknChMVwwE90JR328
7Ir+apSb/i1Uwqyllm98NaEtBImFZAWYCrqVOT2AUFacsGowyVmNwnLaoVXRowzl62IWuq1zvnKK
sa0papNcv20bY0ndGnVw7A1LaHS2XvTR2xpl6+wqc5T4sdxVbqZovYgJRsE5rO1vC8ESMgnTAE5l
pDBiXYklcwd0pgItoAyamjcHmFC0mvrjXC3GdDBmYDNPi5y3GAFNaYRXEAGDdtmyVl6NmTR8y8Ed
gLQfYHs68AOUl25usNwGIaTuOXDQWahW/aLbVdcLz1a46LTeh9XroFfJjTQslunUYTKq7oiYFfTN
tGhf+rXRrX1O1gA8YgwGl6JxZUUHLVaMp6Uq8fae+3Qd7XISZ3JBrR75Ukvyc8U6876rJnbAqdUT
/aCuHcgTia1vsVVadKnDApzPye+LCYn3Lu0PQpctIkZwI8MtasDgHCpoSLBHAB4ALMqHQfOiIiP7
aXHhyi1brWmoCCta5ddYShyMAUK8IyyQNG0kXuWDpleETdxDf5eK2kRfPlIgkZLqoL+bs1ktqAzG
nKv1E3lwyYwVcqFqQTUX4Sm6N1XsZDyPlk1yVmWG8tiRvKgcS0oMkpnwaN7GsGsxNEly+RUmh7AG
1Mesxx5hMBoq2cLeR0ljsrajZQpUXOLWOqxTAvGmMNRwsJUx0TpaL7eRWyly9S0tpBx5HaQ5N+3M
ufEN4DSQC6YKPyiwkc3rmum4cowGdCQPVkujIz2AbgkBRW1Gf6SbrY+uu35aWBdYlJa6e0PHpsau
2MfTs5oLlKfKQpgPtZxnuMSg+WkwoNblktRsLjVeKQxlfGg01LY7o++LFx3h/tPSxm3u5oo0E4dK
Iw+nsBSx8cwM/Aq9FBmiGAGyEl5zoRFdK9iPfmNMJOq+3grzjpSPQJY4CZoRC8a8fG1jIVbpvcjk
3E/Vsk28bDBZTRg+xXOGY86tnBqZCbTNVMFFqEvCFFVyE8bBvMqBVTFmbJpHp2uKNlA5kmSTt/U5
ttr2oir9A9W+4b6DoGLs+wp5PioMU+ugewkLnJpJS3alPqGhpBTYvZW6BCNnSYjWSqycl11fjHoD
9wFNhKeIo5xeIQWZXg2lo2YVVyPlu7gqyVPFgiBcRVKTPIlzOERPSmopr7OE1yJaovyGSiLqwmpS
19QxhDFZ7Vo0QnjMYxGpfqNR5MMMzgCrLRcowBa9uwprzNnsrh7ixpNAyay7aojaGwkOQArdmV4T
pHV19J6Bqku8tBDU+rC2TU1xK0xBSrU9fQIe7urVcCmqC7450Mt7sNWgr3DqBi0c+22ctFQPp4Z2
zzgcDflgVZTa9xDRGBRjnCjSzuq1qnGlNJWfYFvLijPJ1hhEswrLR2jKbSLJqhgdl2bBIRVq1aJ7
ayn2uIhxpBDuZKWNvmEYgmpJN02y4jptZ2dZUqBPqiJlejITau87KWvHDb6zhlg5yPTB2VNRdOZj
l2mktUXd1I/aUG0yEj4sFSQxHx/KNsplJxKRf53nFh2GXyo0KP2b2WK19t6M5QrMMpTTwqVY3Ggy
8Ddpam+sdIbf2FWasGrUiUtO63ZMdQcGdF6L0y3Z2ii5WEoAW4wtI0RYUxadjJ8FkKpyrB1Oi0am
201XCUow4GM0XfKcJWFf0KeO+k3cSuC2ws8Pd3EiZMMZ8hqVW5pV0PyGHcpRqLynQlYXu17Rdcrs
XT8KGFRUhrYYftUowlTa6VKWiVMIg7Q2Llk1GnSYOk13P1ni0oGUprBnPhjLknYszlHa3NSNOimu
ucjyukN4U6nwW5StSIn8kKWkD2UWvyYrkkOUSLW+00g1GVdCD9Ffsydku5iFRebwhG9MVgVIe6hJ
hJzISeHRJMSMamCKQjZKAanYRTk16k3WMTt2JKgGoNegr0H8F0smpa/KJFE9XDq9F72ytWB6u/Vm
n/VtRRbb34EYG+Vz4MRzcQ6ZSUIKXKgLDarzVBkxVS1eaBCOtEvdixmyP5cm7DEO5FSrCj49tGEv
E4rpcpoWRUctgNfYOevvNL31tPem7phFkLumTFSOc8z6ejatDYXADmG6zBPS5/ImswjhDzEYn2+1
pEagfiorHbwEJBQuZWsXD1fDoshfIZlFw3u7oL1+gWpZDOfqkDfRsdJxMNhnyGtSkbKQxYF5YhkV
0SyXS4Nt8VjPKaX9Vm0XjWQo5KuDuC6vs4YWcZ6pQFmo8i/AuhEuEKUUMgKl2qIaZa3absjJjDlp
0eWqC3IvdWRlM+WbUyKOUIt2mjrfpbJePkPFQbAVFlrtQcdPvCiM8wtihvmdhqDc2zwBsPaUhM5X
S3FlJpsLiqu5vGxpH/LJbJB9rkeNNVdAlDmOU7MHxoALnags+Dw2lCv7BQXuWK0PJVUVyR4kWXPN
vokduespzms9FeBIpTpUSrMZtLD+bD2xJtx5tQvTFG1Qc8ZOqZXpiJIciXRnvNZLNu4QSOhIllhJ
siis/WZoIj/t59d1EPpAl+GrDmGGg+lUDY9NOpdXCM8mJzWoYre6mj6VUxxSYSsA3XCv1MoQUCOa
6XLZajeHDTY5eSHIFHKN8qphNL6eajs1j2QPwEW/uF0x4FGr1yTL7ZYqB0ZGVu6Lxip8s0L9K8Ok
u5pV2mKV3mjstFWH85ZmEGeWBYrZs5m3XqwM6xU1e8R/CyLBRm+0APETREQVV4Z4xgtUyAq3WBXh
MtRlPNaaJjukxtLejvpQRU5iDAJYNHSIgdnF7wMtKC7RXMU+WaqpGyHiuehn8F6ymj9kbY5CZcaR
Z+om8aYOhdE1IK/smxZrGziDxW0dztjWSWZz3vdpuwetR/BTiLpL+pUUr2hNLKeET30V1oelY8Qo
otoqNlrV5Cj18u3cg4iSqrh2lShGcSXUpdd0bWNncxk9MXlbEN5D/yzKpegAFZLP51arAY0t4XW4
dIaNMhtgmaRcxVZ5jxpEBNKGnjrvw3d10YrdZKE7ITJG1FMmtGC2qBiNRFwe8nBGBRdb6heNENce
B6jXFD7Rhapi3kMaXJnUSHdN/WVAH3alzGzrhtVp5zobZ4ALygPSmeJ5GTX2j2xQDjm6Xpaqpnpt
LBntcNdXBxlqw76M81uroQ8hRgtBaiiMW7wfqDGnCvx+B1I5cDxZ1u8twFuJrdZx9SZVpZ56Sqq3
71Dxkj3S9dCVB61CPxthPmd3mbUt8kqCbEXoBxeYc5Yx7dL+bS1QVqMLFrwGUwG2EOkpzXDLUnVa
5THL0/YYLqG57JVJhPi3DO8p7V7R78nMf8GT/o9kkmb8j+lJ+y5/6f4Nrd23l6Qtfzzyf//Gv7K7
wSWBs6djnfBpy8Nw6P4ru1sRfyO9RXOWKHMCBp39t0O/rPxmkbIlUSBxsv8dv/Tvh37tNzQTG7+b
ugdVVvnPnPk/Zk7pyttwTOhq6cujf5+T6cdzuG71TT0O5XqhzZXgFcMAo5mwopyxrog2DMkPj+gn
B/+T9rzteqa+Ybuh/mx1vO/GJD/UC5FazonEie9CKBF+irGae3KCoA6PxYt1kr+IUo71SNingRBe
FcUTigPFbht5CX79QU6covkgkAuocwDzkLB7wqPp441Xa6H3dCNVF7UCenaVVxuOOWrxYo7PGprH
izIMlCRG0anGxq5ttfcIgWJJXcMFsqpdlEZ3PVRWGRTKdGdUaASINqQbWQ13fSpWflQVjdu0SuuN
PWLDPhqT/fos6/Vqlwh1PgGVK9LH5A33Q0qJnAopYpWSJUWvj/dTa01caHMjnxcxjVDO0NrDYivf
ND3leOOjSh/wg88P2PtFvd/2uxzvkMhur6x6nw4wWXea4OhvFRItu22Drn7pMPSVPaTzOKFxvw1H
5e68Ol+qY0pdrXRotQATWxps0y7n573euIrhROoNoDxkbQgo9dKXXzFKywQfYc56MXHKwIfxUfqS
o0kzgqQ7SMs5zTrEB1BhlkurfIDvgN0a1hMHXd8RABqzp5VuyEmF7iNHy102YwvZVREMZqC0fhG7
WNyuhmtM7qz5uc5Zy0YMH1tOkrj1zXDVRmhA7fy6vjeelWeL3jYgfVc0jYkd/UJ+0T1mJmGTW4UE
MrZwRDIafI2QjduCYUuP1bXwaNHSYrHF+bgQhYK3dN+wlxhlt0Iurzj9N3acJnTIcBRntRt+acQd
aY2MHIRmZ0WwtOxctnyenht7Ip9bzJuVwQ7fOsPHtcuc7eos+spb02477irdLQY8SNu4Y/8MwkAN
4gB9FKHo4xq54bJbmz0dfdbl9OCH59ZxOAsvFsPW7qqz3s+P85OF3v6cnoA+go/oRl/h4prOcmh9
bR/e5ISJ2IsjYK3PN1+yOVCuRmC/k225OlLjS+s5D4Tj+lx8Lc9NjU4wF/lM5IeOHEzvaWiH1/mR
JqEj7S8eejY2Xaf+suxhID9ETuuEju5xj3som9DYci8jp1TYdNfU7+m7Ndvpe7nYqUhbmqMd0ND7
1RlZPCbfepWeq/i1nq/PZaA5yb7pXfywBl9yslfIuE8LpasbnMYD63z0pj1G3Bf5hXXN0Zzer/xi
fWHatni4gum1NU5zV5JXXpfXGKZbgzurtHzh0wjH0cHxpP5LpeJPbYL/bJ4Um7v0Z7ubU32run/7
v2dvb3lSRv/vx01u+/bf9ziLBDUw8g32vtXEv6M4ft/i+AqaDZByWFbA6pBZs/49qy39ZtKlDU5p
0wiIm77ir/ubJP+GhoVvoHSLjRIK3D+1wX2sIrHbAM/hDLVlx3EHglv4cWFcVTpZZ0uRA4yqofWe
IWpKNjn+Ja2mxJ1gqYvyNieirFV8zsXd3O905Uwn94hZLqP4UK5us0mLbTok6sQZ15040TgHA95X
B09XPVOF6OY23e2YBorAxrVrM8j/jtYcCw5KkumCODbSQ1vuOa+E+n7CJ3zYFjO9D4r5rF7pQ/TD
cZcsdyBfWGbjM+Ohuyte5xftfX4pA0G9WIrrJH1e1H0RfrJ3fNcG/a3C+McndJL3l80qIpukygFY
ru7L8mY8Vl+aL7LuaI/i2xjbxlepdo2v1Zfqy/BWxjY7wfoVlWV8W3CK94flbUkQQJIBQvPlatVu
Ss+GFGa0gqQqSNdz+G9L6i/Vvs8CiXPm8JwL7xzpbcrwrEdXMIZ/GKs/CTNOzN3+cEvmyW5o5HWH
cpyXPhlPdXtt5jvRPNOE+1q+IuFzsb4L1+bTcCzu1ofsWfFoZM2e+4TGJDy1AaQ64tbzZ9c3U2gv
oQ2yoUXbzTf+nR/zpPT4P/QxPxsgRJwfyt7/BAPku0bnF2Pe3KruP8Sh//tWhY8Hg+8zyKIWyAEF
jw2IhCcHA8oFDb1iugKDHs3vSAOrQ4sI2DsdS9E/KeD449VOFum/82ryNq9O3j4IW84gG8cRxtzJ
ikfvaxWpY6IGgwMfwMHp1End1GXSO5bHEu+s/CIKcSOfEMrVPlmeOMj9+gOcChoLKiR1WMQq4d3k
iV4Dt2mgbwJ2PHaPtvYEJxEstt3T1XlnvsyvYWPL93KD0B3UAN5btkBD/6G+hYTf4Ay/BhRRla/J
oaDvhTiWP70v3qLrXnIK3YkqJ7sXLiAf9GfJPfUU/h//m72Nu1z8y3+otGiQYKZ7nswebVsQsr2s
wunMyzqPPHVPZHcXHfv3DSh/L5ynNxNd5oCxD9FV9Ly+bEUC1SkvJne8iVQHPvkxtIdj+0A7FX3A
Rxzj9CfpoXsdA3DTj9NZ5BY3DRkiO7nJGtpfbFGz7xR/xigNakruVBjqpGQ//fU53Uuxi3Vj8h7z
1XeM6b7V36hWEjnyr1Lb+sWreKGw7Y7eIvGBHaW+x787jRzcAJBTt9AQVBsSf/lFPktc+lrIhS/0
lN/2QVi7CT4ZZzhv5J8ddj99zSfr+79e8z/ja/5sNTFOtsf/6tVkW4n/sJjBjEYrBYeSRfvjVtaM
MwXmJVeDWo7eJlmlmRGFP/1u685qFZkeW/UzpPBnlzzZHP4rLnmi9f19i0D7LZGuIm0E6/TjbWaa
nDWWUqpB5y3O7HbO3ePqxRfO8Jlc6qdr8w8XOtkc/tMXkn+2xerkwUR0OxtZ9eQpJnIVy2bXqMEY
0vSjmHSKl0ZKo6ma7mSaYP2unqMdyehN8x6uvgDXBVJQRh9iu5ieJgmNi913sV+UuD7EgirCgSCZ
r9NF62M6kzvtBdm92tFNluQ0zEikZHczSX9fzPr8k+d2klH7/QX9eDsnL6jsMlCsSaoGFjoWkuA2
1fmVUxO6PZRuppMDQSndPHHZzPABQfL2RF/93FyxcdBVqqK9m8/LF/ox6E0GePfJpvvTafrj5zt5
rxHW6VZa8PkWIvs9TSj1PsxtehDT2/bSfNJ35k5+qjkbmJfT1/F8Dtrz5PLXAf9nr1w7OZf8k79y
7WR/++9+5duIO10Zf3jj2snCXMVFKcLtUoPmhXomLWNkNQdSaeUnG/1nQ+sUP/2PGFqf3SvFhB8P
NP/pe5W2H3T6ULFrl5EBi9s/J6tWN9Igt06ZGjw9ic7lJXI4+/n5/vb2k6zE95fzq+ucLCeRWeoj
hmVM10N00+9jp7HFQxhEu37/td63e5WwHXtRZ9xTNrUDIUBcZ9d4JEzH+qK0X14OricE3kHnD3G1
uqjtR9XW7dK+oA2AdOen68s2mn71gU/Xl3ZGd1KxvlSrnd2w/uFqMFxbfnwlxR684soRwTc4CDDK
a6q6l63o4MlnQH25/8z7/Ltd8i8+y2k1IPoHfpbPBsz3jf2Ho/Z/dsD8NED4YWB+Lz39cB0tjkhF
IuMLRr9nEzx0X/ZsMlWgYgqde/P02aT/5H1LJymEKQWkSYldDXp3/lbMrnWZ30Gh1WQaZ9w4cdnv
aoU4zE53SuJYyh2G3CM4GxecTc5x6bO2ks9mzPcX8cMD+B+fMZ++sa2m9cMH/nvf2Enx8fcI5ccR
chIpd/qA1D9hhJRQPwKRY7ET7jBtld4VJ87sAvnA3z1KTpbLf/go+fQhnKyr/xUP4WcJxM3PhlI2
28bWOvLxRSvovdapq9XAdb9U9hcIBcH5F7Bi7pOfuvZb5Nmd27nm5bNz3XmKvbu9vVAczEXd3dni
PO3c3X1q734ditH98LP1+m8fSj2JxfKhNwFB8aHEwLCxRyQRpF9r9uzHd3pA8XR0Y/ScfneozroD
E/lJP2998bp677/xN2EX7Ramfu8r9oPgv0LUftZcGsh2odPsMhsF633I4eQ69K4fcke60r3lQL5k
t6ft2DFdfU8izZl3ppsEvW04/PZ6O7hCAu/PZ7H/tjqjtzqdW3tv7RmdP+rdFakpwSN2fqvOQ1e9
6u03wQn2WQCilAeo24733NsZPz5zzFfTfcvZ7TwHw6DODf34K1v11yjofOg7/GUpSJxvV9q5XRyv
TNfwNG9PjXNvOCDFbN3Nba/ze5tSnWPwxyp/o/MpqgbhsXxMuKTuajfGxZYukwJx/5i+94fBfxyd
+cD9fMucb7p7fJ7cxwvTfiS95Txe3RROQP//sbSr/eQi6LKDR750pHauHQ6eafPX0ddsuTfRr/al
fbi4vb6mKmn3PqQy76zztl9Pk5PZZ6/zJZVqf3Bat/N692xwXh9kln7cSdncU+eV2qtd8F2tWx5p
8fafzgb7PN9DT3XZINzJeTo/S/et21CwnC/j41l53H5Y7bZ+vJ8O41PzTuWWlvWJ6ml6TPeU1CeH
yo89HFJH8OcrmfRhelwOyuV22e0Thg4IZechsxV+ZfbrxTOKw0vTftm9D/bDg3idUE61RdtujpjV
8Ixrr3PFJ+852/eebo9etX/u3MGlX/sw+cY5j1kABriP7GCxF3tXOruJ+/tkJvw0ovthIpxE8fUA
f0DaZqdmd17OnXID5/6+CvCdOp/d1QfA4blXRgAR9vDc7T3pwEf0F99z3E+ivs9WCvUkZP9vWSk+
ez4nG33bNw1que/PZxtU4blxOXnngt3ZjfNFclfXsgvn8LIcHQ/xrv8IEtSPro6Hw+31J4/n80Xr
JMz/16L1r0Xrf+eidRI7/iMn5Wfrw0lY+Y9cP7Gn+UlUQ1lL12j0lLe2gY+hlgAkcI0rFqttM2td
Mdj2x86jg8cfvMFbfSCtXvEw+7NP7cnZvrYcGnbJ/vvf2ypS29cAEfvVS7mXfMk3D6srO5DJfdmL
ncLLPLpDXMEbd8bNuBt3CMdcAhoX2bObEFFr11R8ZARbrV8+IL5xdPs4uN7oaYfRe4lctK3etpPq
QbqfPOF2YRcdXcmf+FOwJS51Gs7sRAw5UQ2r6QUiIvv+RXFeYNx+P+ITNARvIHuvKnbHmyy4ulFd
PHb5dVM5R3mws6N1Afw4WJ0jO21pH6+Oj886SYHY3uH7bD+goLLX77s22/Tr2YNGrEA+w7CJABdH
s68H+3V7Nu/bB7p9Z/vm6xNf34KK19dXqqEHJ/UyP/LzoCB4hS7rD37tbY8ldrv7xl183afPNtiC
AtMBPxr8et/mfX7yrk9C+cSc4zJq6cmoeXsDT29wTH5vb15hK9/e5Bn2LwS222tUD5NX78u9GdT7
2V08xRcpPcokUWqi8MTTdrkfebGf8l8l+fXCi92MF664hh/z+rc/a4LYF0hmYDjv0V/G1/nbPkaw
3rqDe8hX5112zpm3tlzxElbq6In+Sgia+c1xeRJAiba2eikFrTf53X71FpdIP/RkG4caD2ga0XRN
DMbN8AsmH0Mt5DZ0fi8e0ZtLH4XfeINTnNE/dakHkk8TOl8ZfaR3OGeiq2HYm7yZygefuKsdp0RP
48U7u7kT9+sFfevHZi8f+8CJvcgtHRLANh38vnQocdq0Cc+9Jij9wvPBil70F6IvuuWBn3R+7Q5o
6eJDwXdVZyZDeAs9e1d0cgJJAkMnecCs2M29yp35iSPVZJwCHZVx3Hs9j+KMvBMBqBzAz/Z0fiNc
dAnat8lDYmBnHK1j4u8sBxPdu+Vy8O1kH+0dUHTIAD8ZPp8uFSensn8tFf+0SwUOhb9eKk4Pu+Gg
CllislSMfsdC0Xl6QFeLN/vh9fyXjSFkLsmsEdtXtCfUz6wPkit6CzMwDERnQSVRuihmA8H5NnJg
ZdB6+0RxqqeO48Dgrl7hJoxng0mYO3lwcMvz/nza608z41m1Q/Kw62G5RHbgMisir/z/7H1nc+PK
du1fueXvuAWgATTwynbVaySSIiVRVJr5glJEzhm/3qs5fj4Shiaejo99zi1PcUaBItlp9w5rJ4dA
e4Z9gds7mnD+4yOVK5Fdyo/BTWMmG2PduI2Ly+cQF9FXa5RlXMOpb+rHmwNuZ5+/ExoPx/8JxP0g
Pud1n6ou0rOgrxQXUefHG92i+oS+600uHltbfZmcziogFidHfUzWE7iSAg5JLM4n+UMzJaaZrZtY
KXavNhU7sWo3cgLsm4+fUaB4hfJ6lmcN+O7buetvQjtxahe1QZ85743BWTPwV4Qku8GBvy9FdAp/
bbhHMiuYU2SVO7wPvFdCpHLuSqvIKfH+wMLZ2KnpWUgMZt1F6vJX/Xhl/cZfkeMROPwrCsg74UZa
lS6+Y8TQLs3aTTHvEOeSOKWZ4GuMmcU2Sio5mBPWmEEKJE6LGXCujzqSWEfq4v8udfl6OHLhbyIL
qaV8Pg7/jnliJTlexUc+/r/icoK/D8z2slulYLmc7aKUL2CG0AzN63idQmfYoss59IeEGXt1g5TE
m+hGeczXYN+Qrc1lfSttEPbt6C4Am6OSM8Cy58qMiodktW6GU0AwuBlDyrU2JAb4t2Ynbn7k0bnV
XE4IY0aFPpyjjPPyV5weB5yBiFvi2YXZIKpZtFBt+UY10fDEja3ARjEBJ3YCO7CtaI/a8kywBIh3
LrpKCITK8exxlbg+RNrojFaKvzUOkASuUCiYa+dwUR24HKfQQV+odGxnN6MlmVvdKd5VKBaeGew8
KA0jU6/h29341gF1W1HCDyhP5uo3kRtaEPMe5JpnQikZcbfsCjunYifhkjGAAuWmsKMIpjbccl1v
6y11DzuUUoGoAhLSQ4bKmDhaflmPkoNeTCDwEhNEjhbj98uzQwQ/xQ4xkVBmXawujHXP7vkKdWwM
pozpW6t2BX8uRG6LC4LZWpXdWjmgrcKmewMzMFzDZhB9HWMUqMFk3q08yHnoZStA4et6jeoMW8mV
H5UX7aW2xhcflFlb8Vbfdqs17GoUS+CGNpNNqF8puwCUY+0m59HpbGGHo4Xm6buIUrsWNoOb2OY7
MhPM9/fE3L/CnW4e7i6fInZ317NXaH0eDsxEw4U77dK64NqexCZ2wyGWmt3yUUr8kGMsVCVgFHAP
1/XujVVlAQaxOJmVdr8yrhEQjx3ie8EZgAZNtnOQv4iXVw7wJrdf5Rc5DobzQr5bHo6mBB2MLLTg
F4LWs0XgFeC93iGbYLXBSXJ1PMf29yYnJnjLQUKeiS6K+DnCG9CpAAy2hJ5pUjdfU1fCxpGN9igA
GspcLMu8lC3VHLExWzNYcXiP2YZrEzu98q/eUeYTSoQH2s/wQFwblsAZNcGzBo6QWsh5xccIC5AF
0ogWWOoM0lEKPSy6oYaf5IjWlbZ8tEn4heUaKr8U8KAc7ZPhkdse/ELnlxA+DorT2KozWdWt6kiW
YkpbCQy2vfQvKH5v1qJNQuavFJPfXc3ccTVV3RbOMzJK78DFrOzqqKmCq3E+Bo3VyZx407qoWgpe
HO/Hu9atDonV7moXufN4jnNDcOKL3AWfBmeOwIFzyCrO66D5AttERsHxATPDQEXdq2EvH+RDuG2/
SZfqLt76a/Wye8jdgQl4l2FziBTI6rUB24DzQs6HJYa5cS4LyRC7yE8H50PZk+NnC/jN3yoMmUO2
Ah0WZLPyHSRMHE+JA4zQrS8kG+UC7nsHrwKc2+E9/XVnauvhApzZTQ7IYMGozQqArQXgrrGhwWZ3
voWyyMjmaB/6h8ptrRJ6Jwrh4prr+FTPRsIo2EuESzxCaE+gpqfKNKFWVyBPnBNOMHDr5wRGTWHJ
e9hxuP/cBIpcaQ00FFQIuJRrt/jeOfyk0UML6kYLVaOB7suVDX7mXGEvEchTAYyFdQpChM7ghlcj
ME4Bn5i5Ce6NDvaIh43eQeBNHFYF78JmBKBqCfh4C7VaBIc13B7mVvF+iVhIhyJBBUUUj2zMh+6O
P1kyy/EV5obDNfEWEOuAXeNvH2ykfTsGbA7C+BXm19UAwzZgpiLfxk645WaS6/QBbG7tmSnMGZwV
KCEFa+MGLwxPRIxyB0aDz+fmTrsWGVJh+HWiR1F03JmVgI+k3/oLAbkzyDrgDyfZdG5jGuvsUkSw
ZHbfbdQdjouD7ix4EvYQ5LZ3QK0STkqXnqWv8f9IijrCVX8I1IEVDzGmwI0IZEdbBP+5cI3vvLVw
A8F8kd51q+GCC2ZOcPwTBJgm3lGpgFLiZFa44sbghEv0DMu7XiOzB4lUkEN48NOIwLRlZys71H7h
hBxCKejdACYglA5sQbqddu1V4a5CJzPN5K0FUK3jdNFRCifH2VgIUm7cgGUlM18paNk7Hq5yE7j4
7Wghlw98tyEVYeyAI91yMSTc8tfyZ3WzXvGf0THElW+45OTWYODCjII1iFebILsFhXDRxuaVmT76
KH/Z2L9s7Da9ztG8rf6Xf5KWzIkZXI++f82U9EDjIii/XHDUUPKeOJuUd0tBmcvGC5/NB3/6L+Pl
l/Hyy3j5Zbz8Ml6G/+O/5dc/AuY+1inkCOg8jO4jGjTz7EhCmvoGZ98INQAmvXYpdOKFJMClMWYO
m981xrIRNnMV/DLCfhlhv4ww6F2/jLA/3whb1KJnjqr/khZ9rHJ7hufPUzREFC1PjQGekt5EsTv4
PYo1d5xnW3LFHas8cgz+RwawAt5dFGGDD7GAbUqBG0+WYsvwY6jAmibgMBzf/oEaIU5Pt17eOC4b
m285Ojy+PkwbwNvIl7RVtwdsgB6P5oCgx9zyEf7GARmOefzAWS+4fbwU97W40lnc1z/uShfdX0dP
+gfL6H+p+0syTioj6K9OeLN6dD2Z2at91cmS3DWc+IHWAa/jmNv9/ev9aD4DVEUlRnaPJwoLaPoF
wgR7fCUcWud4H3Co9WQ930zsqsRLaxOg+q3ArhBKsMmusqva1a+bB/maXJLdsFduC7sAoF0icoTC
XVUDWmLX19cvCVyF10A1E3YNKGraTBtxjZjUzeSWlgqov3VyoKMBKsPk6xHBrKXFsz4GGNeBw/Du
jk2bb2hluX9/PwTsADcA5ipYr6G1f4cPgGANMVz1KeI87nnYpuBc3F8A+N6iKI/5+hqZiP2ALx/o
/31l3cO1AVxQ5QtGCCeiQlr+nf+Fr35/j7047hE+uXHwBa/gQQX71/OeydMo+oeTmdn2SYimhXrc
KohV5o8LuHzM7709WDl7pMy5RSLOA6rxsJuB3R5z2V0ELzN7yxD/skUEzR1yZGwUdbRCuDy4266D
c8VBR0mAfOioytcSAXO9f0WozXjctXfEvkT2+1ILkKML9ScG+2ElM6V6IKOgDjL8Adr34tF7Q5i1
iyrUB7T63It7eT9c1zbN2BBYMkIsNVM0UGrSFCZGd/oByYEK77fLs2lQifVFg5MPNf9MFCpDR1Q/
RjVlU95rdodW19/OnwDhSN+5ec8UdaOtaVd4uBvjJdryRdYbd4Gm5osEn5GFBvW70DfvUgeYri1Y
8SE+BDuZcc9dCI8Qx7R5fPD5OR0T7M7NaabWN5WvkLjgvhV4qNCiCA8ZgT3NVkccF/fnISCG1atj
rInZII1fsnNEAkkPvbNB7BIypuDZhBewPjplCGgehdd4TAx8RD1cmMkOPiNoTajJ9A0pquz89FEL
aGFPZ5I9ygKRhmi1An7TOTrmy5208BvseMjPCJct9w5w/xB6lCFWzL/h4UsdPHHePXw/iEdrrng0
Wn2X4Dt3b3Mnswf3M3en83Am7v7mQfac3lH5Ft53Fz2zfcUie/+2Mi5KxUKBuQzA87iKEH5dw4NZ
W+F2AEr3pF1N9oqH/KCCOcQ9HL84RR2OU7THhr/q6E4DCM1nnKyHY1iSYcWIX1OueLxCZ5ONCBUB
rWcRR+b2F6+vnv3+frd9S92b6wydrDOG+wceFVr4EuAOHt4Nq0aEGkfHOebN5T7/2gP5ht8ajoJ2
xX/nXiCOlcO9CHC9OvqT4bL9L5KXPEuRaJUMRWQJSB4tVY4xCMjXXfHt7e/IqmTcexYy9HAFKwHj
3WzAMQ7otsgK805kd6l1d3dAt2TnuELwxP3rKxpyHnnkAiGdxFl/4ynHBM0P8l0cMvT2bDHR8gZl
zjVoXYg0czsXtQSdxkXHEmvayg8Lgy5Jy2MW3odRf0nL/ylpedpi+EAPM6/NH0IPS8xYnilPf95t
WWK7x8jAD4T7i+3+tdjuTEP6i0n1JUXpWCjiA3X9TyhKS0rnvO7sX0XpXFL75ZmC9NdV++mpsio6
SiHzimIqEhNm3BEtH3wUHYGqp++/d4jcucqH1foqO9Q7aYUgb+sNkRR2wt7inQ9NDrEHFrps3CFQ
ZwP1YpVuENvDEOwD8+5lMFW3RiwZala5mjPtciAxEUOgXreLj3EVmcmzDII7A5o3Cn8G+8LN0f1g
X5Vsn8DSQ7Lmgiq7uLyZffYPtjztpIKli2ghKGpI5Z2XANTTOg0brmCJo5ndtgiRUR6o9chVcx4L
O1hQxs3qFuYHDJB4FV9ox1jR0mx3PA40cniaSIfqNawZWUsRaIW4PZ48YEVXCLJy0p0Bk5+HHKGx
7zHgEqE8JsGZ+ubgorQsyyXWa64qOUZrn1fkFhc30xb+oRZ37A76k4n44eRm924UYx9dNzrU60CV
YHaxvweucf8IOxqxdyJQENe9VoC4dOYRnbx2r/cF0mUkE/bIgjnBxda5mcyuSOmhklGCHsTulbPe
HM6f4eIyZzLzv3GZvMHb2XXOgAKV5KHWVoBqSpvHksaXE0AaB22G2DMHX57XlzJ7+rZ1USQb3G19
CcgG1Wnwl6tnBDviZbkJDI3DCqP9nbj1WnHSa3mrrbQLfZUe/Iblq/O7x2d07mRmMMLkGTTXB8wY
tW2dCwB65z9eOWnmf6DBmRRr4lzJZQrugaajJZKBRjO+f+bJZNJWMUV8zxCBqa54hCaPRE8saeVI
FzxsnFvwgRNYN3VqEnRMAftHSaktMdEpFegFMZObyUaBbcQyd73t3Zyf+MK+GHP7d9BEIZiwL+n+
G1LH9ksG9mmp8dvGGDMIviiHoCElBrhokEU8ISoU1bLMHNgeIFSB3XLKmGB7PwNXddbMRSZbhidU
53kCuveGf2/XqHVzV7FvBXTaimGWSGjjCGEAKxwltm8gC5HgdACO9y4yEWF57wunS/gunKEeYxbg
KxSTEIkBFgGuMmLyjwZ7LAEAc7T4+44/01loNQb+zpOgtt/44Qluxazzh7V074wZG//r37t539qv
3rsl8p0x3PYPJ98Z0/3HJN8Zu/7vIt8F6Tjv8/sl6bjEgI9I1geT7C/DgE8WzNN1OKIomqKi8uOM
A2cxmg6rWq+4zwHSk2o3R+EegI0P4HXmASrKHfidhVwK7qRayFyQRM4wfmZsvw0+487J1MjoxzYg
vzY1y8sIGUUTcmFHe3es7HWV2mSVIdieh/MbSKZCJwce53lQkQj1fFEdfDQiQueGCIIcgdfI6eIc
HjU1yKqzvG8ISXcuL9EkypStd/RksDpXv0DXL1gyKbJycouYBxE/juvB5alGEQD70BFXEeqH+Mgi
gZOGA62RLa9i2D+pE9kpQqzxR2R/yMhYki3Rkq0nrkeX+MN5Zou6mwubM+P6YxmiCqWHk7EoMqlH
JNNwjn+RQ/SMUCv5ryJY/+67eMym4bk1yDbGM5Q9/j8vFs/CHpBbThwuI3LGcwO+G3hniae51sQz
cXg+Iv+07yXD3348gmv+GtQPhlF4ixQwBPHzMP8Czgy4DG0ZzkGdZxuaA9K7uJcdJbf47wj3R0YS
0sIpMga6Y4JFj3chdypjhvsjel/aSBBQA+rRnN+y/0Q+/UZOM/mU+mj0lscgJxFWUsmefbYuzZtb
H6oeVMOaZZbDn+A0ktrZ+vv3h9F6ICYq1xVQep6eXlHBBjI8Yq/7900Iqi9MdAYEiSyd7SLhcw33
A7v430T4J8tGfeRIM6FaVh668KU4xaM6z5EK/uCHxtW3yLld3yKHCLlESCA/Kv0hzvf2+RnNztj+
/f4epQfe3nTUfophD3trruEhn3a7eX9/Ry7hYWW+C3DH8sPdyIzfZ/OAFL0QKToF8vAyFwlu3F8b
bQ6BPbIFnre4uplE/8da3TLTmsn6X0xrkWnNTMM/jWktagozG/MP1RROKtoGWomhoQ3vaT7bJM/T
wmQcIAshpdDjGVc6B4NHqbuJbZ40R2TJZoFHnyw5i07t/zHkbLloaNtokYwhAyq9DqKOqhR6hQYs
zbMSIP20kzo3jaTKiuM0dbIJNVIVCaVGFbQIFZXHvkeh/TLNalMQi+u0k5+LoDS7bKxclcY1WoB3
4tKMTyoMv81YmalyaYSWhF4NxolKJB3ycBGSg9aVa8LGHfDBBom9qwJlQO6eeFDC5tJHff4FCXxE
+X9S6D5MYabQpRVVRk3BFGBYcxZ949s8UY6Xs0sYLwvD8wZ9xAntoV0d3tEKa8FGlblWdG4GM60p
HVr0iy0xgx23jl/3O14Q8cpBTb8GGsr2bhOx/Xm14/TF+LDoudrxx+/7sZL5uVXP9Am0nG56QcCq
JaeEJoe4sNIE9gWoo0RYQelOuC+8MAIq+XSsty6Rx8dVw5TtM0QThBYCJMYVjoRrvypgf6AcCFJ6
vz+/U6d53Yedmon2Qe8EdDHHNO8hrZ+5hgmtDGonIA2u0j5abmeiHlHBrnmRxRcFhYV42Ub3suJ2
CE/sXq1uuSbAp95zPMZEIvr9/fvh/fxMFwl5Jqb/eEJePNKZJP2TjnSJTfKuZR812T+fTS5xyRlf
T/2Y9HEBGkzZ7nq7Ok83Cx8+j23+2ocfG02cueXH+IgPVkM0EFX0eogk3JYaF1hCmRIUJjHjXfTQ
sC3Pgg/Rqi9HSFWLkmOor4FyXwW7RHEGHvH0yj0O3+zzK1660/PI3z/vTksLSsS8iPwfoUQsSKPj
5n04sT9AGi0SyYzHplOo0aLiRCKaKCXmI5AX2hIkALpxovQtlwkC+z5YsPldFUF0IwCQ2PEuEYvo
IpbxgNx8c0EzWZzTnJv+FeY0469/5GX6UpvLXfhS5TWKHP8zf9tLXoxV6AfNv/7zp9/+b1s31VMS
PmV/Y2319tT+LX//26F5asK6CV/q+Xs/fVT9r8c/I0PPemqePv1iZ03YjPv2rRpv3uo2+THsv7/y
//ePf3s7fsrtWLz9yz+95G3W8E/zw/xTE2fuqvnP22PaVdhgWR8bYvI3/GiIqZC/S7KmUkPW0dae
HtuL/WiISbS/KwQdx3RNR21G3ivzPzpiSvrfRYm3WkObaMkgRAXj//eOmGiISTR0sETYBLrEICr/
K/0wuar1G5OmvD2nJKHfsSJLqC5L5sE5oSokaSDoCmt0QXZ6X9LseBAa98NuXP/4vI+Jk58FDT7W
0Pg/jEOooYjzwNGgjnO56VWF6XFSPjZGMqxolnebIG1RVJs2fbqgWHO28WlZvKo49gatjw0Ndf5n
GuYw0TKlE1rjDGVdMGOgxboJ+2YTo7/6wlA/7SAfCtXMNRnt8QigoM8qxTg2UZIJ6E/WlnH2vc7G
wvSFIrg9v4OzOu3HLQRUqFCQCSiJzENaJW30AwmdphmJjeI6o14eMrkXqoMsCKUZJHn+5jUp2nMq
rYzSaRJtnUSqs8eaaBQR3lPy/fyETuwwaBdNPwg2WJGPCuEHWVETdK02WswnUlS5YzL1UGGqbuon
v5WX2oSfHAsN+tCZHM3PDXXG/PwMRmsW9ahHjWCUq6Ls29uCxqoV0kSQFozCGZD9Y6MN3DxcSYN3
0Zpx/z6sxjHvC40FdUQ2UmV4t5rq63aVC/lO7br8Op7UchOIzWD2leShtbEoNWaYyehjJESamYqd
17JcjtBctklGR0GWwAIud4LmNAALmCMRUdh1DjCMOOhJilMNNruQ2R7xS1bIaLZ6/ohPjaJhF+Br
0YiMhuKfKVvMwpYGeoxqM6WGJoB0Um5jqkVLnaK4zj27q6CgYxAYbwo8b84aGmnVp7GvMU2eGkeb
Wn8d6ZL8ko9RtSbpKOgskBQUTlJl+XB+hadulS4quiij7T1o6xg4/IGKZaXoo8YPFLS5R5VcFjUa
XRm+mFKno550pUa+NDG/k1Wz1dBVjflGVa8yjUo1a7U+f+vUOv/6roPqqKShH71Owf4/7zradpRa
Hsfglanq7eMiHqyi1tPb8ys/wZHRM40qFN2YRRmM5fMoQkD6TDHQArtBxvmqTydJZmJYKZSlmjqh
QTz1Xs6PeIKaQK+SJKOFM0TO3LntlYlY5qGvMr+qUACoqn20SFfV37F7Blo7SxCphqzMIyh6OZTo
5BsKM2JNtIspqdiYC7rz9bUY6HKNTtVcsOmzmzEBIZOGtFRZWBfdtZQnoa2XU7nQHuwE2wOAiLB1
TQGT1uetqgV5kpIihWSBYgGsJOhV0xuF3AJ2Qr++IAOXQMZNQHPXn5gezaRCE5oUZY/piHpQQ+xZ
aDGXL/BWvi2zm26IBKoLCM4QxTnbEocqTRuxwShoOwI+2VMzlGKboIlsXsmHYAxhEBL9uguMBYZ5
YisB5BgUMoQSNBifHZiuVkkpFKHKlD5CJIxap047dQhPrDJhwXz4bLcd5QdYsqhJOtzTVJqHFtM0
pg3AVYTQRbmTtFpnoU2hGYh+y4RM3pQ1eol8mRrRb10XVQqNB1JhhqSqRq43TdKgnf1I0BeiTlF8
jETSwrpObaEC9oxkUN6+fa7nyFpaTnJPFaZmHVnlnhI4bZNWl33bkoVLfIpOVBFMSVEhgkUCVfoj
SuMrad9pvaCwQdT8teHr8joV294F2C5tI5IKpizEyW01+Z0jFoq4MPyplaJYOprAEx2EqnFO9kEo
5HmjZFojg4ekGsSeoCQ7zaiaXSL5xcKmniIWVeWNhyUFjR/VmbKR9eIkGYiBZKTqrwYPVT9DDyB9
Nb1rXrTV/TZeGJDP/fMVpDxiV0LANTpNisfA+A9razNwSL3LFdZ7KXGi2EMH3LBU7a9SJIXqBLsC
+gnvs0Q+7+AQK3XreZnCQqlILVo3spMnHt2eH+Xnc8Io6P8pa+DDojhv2q3WQTb5foHSiHmpHRBz
Zry0ed+8Jt40LRgwR7Rlvm/gXdC7DUmTZTqjCTkOKiwVFgx0QyoyL9SL1iIhmYgVSp16BQ9JiwqM
et8ByFc7UtsqfkTkYtmLjSWgu/T3ycOnMM3I44z1dacIpmoMzXsodgkipvuS1mYktanMCEnTb3Ef
+CETtaTpnNyowt1IDRJbctP1hIWRUL4aQZYQMwzErmAUV3ZgTS6rt97YwKsTZy36NWehkiZOE4bq
s6dJzTuBULxS1Sx6yPVeU9A2umvRQ7TX2nZdV+qAyvqZCp2+SYysdnzM+FsgTG1qy1mobg0q+Fij
Vvobj+pBbIGuacJ6o0Y6buwrKhrcEXVAKEKSKvrm/GGfIFwJYT9Q1ESkC8gqJ4YPhJsMEQ0DXySs
q1V5l7bFd32UvPX5QU5QFJzEYDtol0DBv2diIi6CvKaSiiKoXTxeRETOVnphoNdgmtRLFPXzRZQI
bCdDVA1+F2cEFZWhWOVqqLBpSBM31mIN7rhRRR/sbkzUBQlxQs+lEmQfdHncepiPMxGRJXKQ9wks
qIwW9KVvVQn+rqQwrquh6FMG5ayrTWqknilVotGxSJfHVxLUoesPcbQvVaNZ2OpZTh6Xk3wnZUlU
ISOJOkce2oIoTQ4dlxWNnGyaQqtr0yOhuhIiI0NH8izRd6UKamNEjSgKCtT+cFl3mgGvZoFQLOaH
Kh3YQDIYYgkNvH056EhHOE8RPzNozFLh0I1hUBVYzWeyy3U5r7MBKotXpvJzXUooBl0I6jusfvmt
HyUNjsmofTs/6CkyhPYPc4RQSPR5nDENklAM8hFbk6tkm0atYqViKK2mJhYWyk2dWp8OREEEMGWg
Hduc4qUogoGVqUwNYMmK+qQxgw77KszfRjW6pH0+LezoqcXp1ADcpMAC0eaclHipmkY+x0vavlzV
hSrfJ3jSnNphCBfo/tRYwJt4U2UIcnXe9zLL2hxaWA09XSratdQLmqn2pNgK5bTkTD45FEjZIGi5
reCufSYUHeJu6nLoLFMjIT07FUEdaOtYNMqSundyJNCigg7fuEXzEqT9lI7R2MGQUkYRkXIQrA2T
JB3lB2CdLlWRPMV2DXQRB/FTkbPGz8sKKDHUzAND6mkR78ZBmRxYzNrzeYI/MYoMyYp25TrQHTK3
dCQ/lTqpBnsKSim9iqs4X01inf6OxaBDDkXCmSZSQzX4ZfggQwyxj2qhBzkMwDXWWSCTrRYO4oJX
7dRioJZAKzFg6SIi4/MoYGSAwESCK9XU3X4w5NHyS0NeuLic8cwUErQ9lxWFo8oAb2drUXsxV5tE
QL2SgEAoKum7J7XXUki3uQAs5fz5nCA5cCHCJa8O6UFn4iOa2tEbCAaDgCGPUk51xxCD3q0C+evQ
FrBUWO8iTA1F1aUZQxoUQdeiXlMZFX19W0+D7uhB3S3Yuyd2j0gwl0QgTjK/SZ/PSK0lP48mGDN6
ItKVLlTtekAQ36Fs9NT0SS8voKVHTjM7LkBo6MMEysP6xJkcGYyajtgtAE1F5oUmzWL5QZWUZiMA
kd5PhTS9hvEkHaQxzlEqwm+7VY/5uefP8dSyCb9foEtFh7n/edkT0QbPg4rHyrCYVmUkoy5/JMj3
TRNE5ug1/cJVODUeOIeoo5CyRqS52pHijnjJhFX7lZitK13WHKMPgrtm8iYGhi3sz6/vBJ3CJSIS
TRMBzkjHzL4PF7zqBqDhR6BYqFtHbw3Jkjpfs4G1Pf6OkQCfgZ2g8C5Q6c87ib72okeTAaqyGMhm
r0roqxB12UXSdv2XsQsKuI0C1AKpcj78eSjfyAXJV3CnS1G5rklG7wW/nHaaPiy5afjxz4gUggsx
a3AuQc2eM3s1kI1I9jBSJXfxNaTCQacCeg0oFbw0AdVSqxMrbdV30M/Ob+cJngmMCyAXAcxPAWp/
XmPVDH0M74rKumDQ77AHiFdPgmmBPE6Qo8K9XJg5FI8f3RQ/kAcwDUMXCHiLToeE6cL0SEtov74U
vNVe/3UGDQADzBIIgg5VfwZilGSCZSaDZ2p+VEAWGKKpBrFvjpGIxluAUxbI5NQWwtXCXYnwecGf
93kLk2kSuE2HGl1VOdwkPk3cvkXs39cPikJ4ieD0gNPmwg3KVlIgJkplyRTcxZ6GzlzRom1wailU
FuGDgY4IZjmDD1LPy+vSgx2aJ8G404pWvaxESbLPL+UUswDsD3gVq6E/SZosJ6UklDoavMGadZVQ
UzZDqSDLUIqE30HeAENUAv8nXLrajFsESqNBN4NCPxUecjv8wdhGraAu4MX8ksyvL7R4gDtwxwFk
nUnpqtJj6LWggCHMw5Vfqb6t1zR3OjJN677MUR9fKLaV2IMIc20RIjkxOrQ3qAeQW+AfszX6oTT6
rdjhCqexeJ8Utf8UtoZ8lRlkKU/y55PTofYQwFdg9fQno0WMWj8caxXqYqcjtkgIu0OQt4k7kM5f
kJg/s0QMBf+7BBiO818+lQ8soy/lYArVCZC10JWB2RM1M9uyVJ9CYaBo9cDRcj1j3GfonCfPEyPD
boFCDAYCIpVm97kqp0kT9Brdd3TVc2MYwYc4V/U72KA6qkTlJLSh7YXWNMpw45wf++cNhkEIBQx+
GrjR4ST6vGojS6IxhXXBmlAOTW6YrZo48tdjTqeFoX6+64YIB6NOYBFSDV8+D+V5eqXmCjAtKrT0
Os76Zu013dflC4wL+JzgKpVw5+dsCyhrEQ0JFqSMPrpijCqaVBrSUtTBibXIODPClQLc9SMK84FY
9DxAODHiwSG7hGallenESJOK9pcPB6QPLgLHO8z2uRdF1fKUSIVOmJdOqHrWdMiBGivfrGtlWp8f
iqsWnzmKQURZAayuUA5IzDjKGMh92gMoZ4mkZk9JmwGGDJr2SfHC8QpxiYnTBbL0ZUGGQeGVhDCD
pwbMeUYRPjUSvxqAcvqe/30Yp5BlneA/n1/aibOCmoGYFA3gjgSl/PMo0igoIZUnUATMaKeeRsWC
V2i0fs8oYMkwn2DzzUcpci0WogajVFnk2Tg2xDCkybQwyonrCgbFTTPuWoVz5vNaamxPEDcySln2
3WQDtpxMYuiTKemkX0BvTsB24IYwBClUGmjY89TRHm6zcQRQxkqalxkLczGzBRq3SBKAYrkeIAG+
hb2i2bUkoNdPL6evMFUNJPoPSuUmQpDYkupPVz2Kcjm9Oipfxok5tzY0yD+g9IY+Z5taPioD9GVG
+jZdKTkVMZNwiWv9rEliFNwHAD7wl2IzP++4X3leiAKchPnU1x4IpdkmrqcqNxMxSE0IyHDhiE+Q
qwJvNiqt8M0Havx5wFFvDL8occSFr4m7PiGTE6jRuOBROTUKlCEOKMBqI3OPCpJImhbRj2hWT1Ny
h2k8tl67dPNOgNGcEasGIFVEXcBN9HktA0hmVBvuxkBj4l0a6dpam7LiUFcNqiDS0M8e0jguzCrN
8l0s+snrFAdtbPVdVO9UGqQLXO7E9QHSwEPFgD0B4p2RzFjpaqxAEjIfxuWNktLQzbWyOSjNJC8I
9RNDQfgAu+PswIAa/XnpSkJ9sZIR3BGlTXCVRnWy1cakdvrJqxYuwqmhAEMhFgVhgjCpZkORnGY/
fHBlrpfPupbV7hh5pdV1SRgtCPET10HlejrAQChlgDk+L6vthdFDJAzQDcmrVuU0RJeBQNHkqdME
px7DJQ/tCTqF0xRAK3geNwtnJ2YosEB0KUUP0dJT7SgPw5UmjtUCr5vvIPZMhcEtQqDzaEIyW1Xf
qGVDK4wytnAElU2gWaLuh7dRInw1iJCIksjDEwD346jkOQlqI/x+dZzA4w23nSnEYmQPdVMsHNOx
XvNHec6HARQsQs2S4HI+lgD/oKCgadHUxR2G0WOfqanqxm3ESIgyIwMx24rakyGbQ1wgrSZCZSXF
u5tEVBzxKyuV8y/vLuYCEQ9UXsW9miMocjJ2k0jhvVWzJDeJr8gQ8w1a/Rmk+SLz5EFy2F+gKAjL
0MA+P5Nnr2VNnIYIydDTItoYWlBf1HKy5MufEyUfBb4GeFqPLnZlplGQJCnTEFeflbU2fJfUsX4o
lezxawoFBgFJagpiTaFjgjI/L2Us26Boa1FhqUHRgTWW0VJWDb+qtgCqk8CXDSQwAiXFYJ9H0Yq+
yYYeGxYTvbQ16LUXambES8eizPkGHwdRCASWFZgv/Lufx5HrLu3h1SYM/evVlxwhjd+7lCbfJy2n
KZtkWrw3hTHcxYVnPJFeKp9ImEfwi/VRi0qziF9DzrSUZhUrczpeg+Gp5UrsE7pJukGkt3E6FrGp
ZQWt3NBLhbU/5YW/omHRXLdSRwczrOEPWkMHzrZZFqXwzw8deRmTWJjs0B+FVdblRLKEaSStmeGq
1ADHRBmtkpF01VqV3JfbQO3LgpVa0HwjlQc9L02G1l8VfVdUJmSIvkqqWniqWyOJWdelkWIOshaq
TiYmMfIaE30c/ZXuCaJm5lBK/avBaOPLZKTjfadIOZqpqrl6FeDi1k4SZ5HsJGk1oU6BOE7VWvw3
6r5st3GkS/pV5gX4gftyS1KSN9myy1XlqpuEayNz4ZKZXJL59BN0AzMlyb+FvvgvBmigq9HdSDHX
c+JExAmFJLnpmuZrN4z1p3Sh/VJksaX7Rsng2U0H77Wf/VDniZBmzrXwGrQBROgCP+HIDHsEBPz7
nA7SbKvahN5WZcbL9pIR3Hs19Tt2zXgt4OiGyK7akZSF/TZITebkPPStzR2vb5tyMHGblj2L6mnn
g29Vfa7lbNAxN+6bBNTJSdw2BoX8EoR89IIncuxY3juO6os4lvNr7/bel2CZ5VTwmmQyt22bPYeR
ifV1rTv7sw5icO50Zka/wPWmHqNa8EM4qV7kmpjmBWELhQ87Ux0pFhWFsJfjfSKLiKoZThipkHvf
CcIvftfqLjdRzL+4+DP2+TDFV9rhvgJZPJXj1g5sQjPKjOD6Z6A1i3JoLEdgYMHDzttunnVO3V46
OZV+/IOw1v8yEaq6q2ps8V9MSWcWxMiR/NVWqiZ7UKssL5rACZ4rl7tm4zeMfE3kMpGrxOvrp2Qa
00NPeHDNljG7pnWobtxlUkUA3lw+g4z9fXFI/AUQvo5zcFB5kzvBMKuC2IChBETlLIuATQ6cNhKv
MTsNZOOXaxJOy76ZDTZ7mlIHl6ByfuBt4y/cJWhZykYp0DsblA+Y5mf1/KSiyaKZbY+IM9eJlM0N
0LNqyWNvhceQ/XI3X6op+TLpjqFlLv7/n9NkRLOzJDV3bZYqNM8dMnYl3F7An8sPGZabKS/L21Sa
X4MRyY95ALVnw4xL1DboWf3VAGxoSzLH3SEG0yYthdspyIE9k5I2F20fOvnC+rHeoFxh71RKG/MA
HkX8WisaiXLO2gjOJjwehk03xGA4hLJN4zvmp2x+iLQKgudIeLYu4nSpcBikGKqiDVkTlCLOZlhE
xzxpH8GT0N/qtUS1g3aC+iDkRBP5xgLtNntq6xn9PR3FX1SYpn1eGRnZopV0+Sr0IjuRt7xj6Xdp
Hbv1Mmq6uzZu+HzVg3rYolqnp2+qtjXkpMkicD8M7eQVPOprnWszqZfRNdNT5UWdgew67q7bgKUU
rD6d0ps+Gn1bDl6VxHnTi3DO3RDhM/g6wiD4gtpjLlNV0TT3WzWARGEnMt1FtdugJzgd27tOqkbl
08CweFaE35smdj/h/tff+6FBtSQNZHQFgl+/8pf6/ls/LTrbBk4ss01Q+26KtEpxuDBm8/DAFhZF
hXF1W+XgjuJfRlB2fKkprw7TEtMhXwbfjnmFEjUM1Vm6oGX1rKI/Iuu2VZiIV4+G1YETGfk5bdxu
2REjMCeVy9oMDUe7XhQ9qUNTSpt2VYFGLJJshooGD0Mjfb8chJ3RVHrxWz+3dMnmcgDbt7pqEi0W
tB8f+tG/Bi4qKlbYrJ2fF0Wmx8obOVQntUrDLzKcljRn0eB9J17ofVcjroKb0YtM8BrHLVLh64kE
KHX2aUb2C87vXMyt8r853jS1uP+pnxSgfPJoo5eIH4CnYW/KQGn0BI+cGJPtpQ3JZSb0I01qpkGy
4GO68zWym1yKLOOb2WPLvcrsZMtoQjhadJ4rzUaaNrx3KOmfqU1cnoMJl0Q3cT1Ov8HhsrJwaTB/
4osBW+Pr2ApZX8tBhZ+bpux7Fd+MbtD8WSrVLzmpI3vD+TTbvM0I9Bprocnf4GhotNpFPg8Zs+cg
n82Im9JiCjx+E9TgpxWy9dPraHBcr2xd6X6fLW6BkjlL+sOpQd3H9xnxuw+JP+QVGjmgmy/Abotb
JgS1l3bT8upkXf1ZRB00/XOQinBT4UABCxeCqsLanmEDN4LGG3CPkydLUTVPRi+oSnDyyU3guJwX
0k3x28OKLdkmiuP+B53Hbtyl4OK0ZRxK5B62Gek1HdK53gay0QBnw3oCNJtZr86NkzUmnw3hOzlz
+jh4dLYbPGFqzId0ia6mTGafUpejJ4BeYuPkLupP6Bpf4crYhLjyHntDva6o+diHBYICB2c/S+xU
hK7n3HLTT07eWzmKq4jV2aMlk4GZIZfyfhRG3Y9DEtZFWFuyQaedLkPLCh0fsNGtKdoWD/xPL6hr
UoRA8af7xYDmt9eGd+TBEm82Nh9GkvwJReQ429H0qfvggRfLNhoak/C7EfEgdtjWyfDgjiHF3eFh
l+79uGY+aPBxHT/RUOPuo3E8LtuakjB+0T43yyYcnVHufCXAqaLaRmzvCH/xnrJsjvydw0ntXyPl
6cbr2iai33o1naMtYbpCc/JMzK+qH+bxYWFj8NRbQsiSm6YO06tOmMnbkIRgqyIjjtpvI2z5/3wc
EJ8lad6aooErgCI+0rXTslfAucZ1vkDIsMzdpvabqOBhxR+SeK4OHw91Wl9BtLoWV9akBcx/VB6O
o1Un8MAbCWyYJ6CZ4l2K4zJWAfZ6OGRmq2Iy3tBK+9e6X+xG67HdfDz+u58K0gIAvpUIecohmLlb
87rRSGOozbZyiILPkgSmTIWSF8oeZ7kMPhXVeKT0MV5aBLTHn1rztvOXFLzkjqAA7HjhspP9YP4l
RIEJTYE2uVD/oLwCstvxKE7stiSZ8XL5uuMbliD6GsdwAGnKlRdS33fWDnzOFS8AjQnVhhM0xLop
XKws+LuCh27uNwHYsRGlS57WcXCPiwwtXGxf70eW9DdzRNKfH6/dexP6VswB5cEHAHQyvmRO0iKE
A6c8JXK3LKTfzBHKqB+P8t4Oge4FqAW0Q6AgrbPwV37fj41FJjWD2Ku6fhMaR2/CBIHFMpPsX+8Q
gPMoZqACASrVWYqohnDkqoVwtKIZ21hUBfaxjtLfH3/Q+bSto0DYgJcN6NKbWO+vD/ISDxEMEKfc
pyBW+1Nqytmw4cK0neMi3qoJARsef0ED++bL+tcwlKZgH1QYxtFifkD+nWxY1EwFGNC9Uyrdp/dG
mxGRxmTu48ZzNt3CuZNHIJtcp3qaADRXFOXVrL1QDFmPwBFig18GlB2kCBTjcEJOjkizSB12CKDz
0MbuazVFztbFA7wdCUL0FCK1IY/H+hIR5L1p90APWqlCQGpPbTJItowdntT1pvPaQjcdgnhTBxfu
s3dHgegOJTnU+uPTQpbh4zzg5gzzsW3SrW7mr65rLhUsziEGiFMBzEBEDdkRPuf4SOBBo2kV430A
gT/L68EbX9pOu7mnefLYNZ7556P+P4jiH/rf7SfIxn8P+9f+/4AEfjV5/39L4A8QubW/NX39r616
bX/+1q9/q+HX//cfNbzjBeF/QiAKuDRW4t2buucfObwDpvV/cD2vQNp6FgFR/o8e3kn+A6gXJRBc
4BAzeCi6/I8g3vGT/0BOhsXNgI7h71H6byTxb8zz/z1zAI4jH5RvKBVXaApo7MktOjDjDZTNy36m
I9nKnuvbAYDTQzqh0s/VPO1HM8wbzxvSPEkCezO2XbvxXY4cVMHik0U9DPAFOpC5Ye1unTik+WhF
cyNjvGumpuMzbWKnROz3RZnxs1zo68zM+Ew4XJPdSHa547T1Bbz1hIKIzwJRLfIy8P6gIYcp2clV
MkswyfqkNXvR2/RaZpP7vZ9kPivr7N5+qJvMRaVpfQhjutz0sjMXfsIbOnk0s/gF0OQDu8ebAeo3
1vDv9ymmccaC3nP3tp62L6lc2kMrDeuuJu5s2lSZrWeIW5cAg6sXj7C6L6aUDF9Rv+8e2dxCotvh
LM9QumT2qoGaBbyBNGlfxi5iPwGZNg8s4OPNHEDGkbduxK4NyJzIui27jiMd3ikluy4XXabhpjgy
A6BCC5Z7vsii3BsclhQ8vVQtPHlfMPXYkqjUo+qDixwp4Em9Qsl6XDypzL6BGATcrEGif52XOZCJ
h1r+8Wjtg/QpxLxF9BAiW5kJyEiR91D7Msu92Wqd26Vh3xKXBdOl12+d9eNVwXnCcYSAGm8sqPLH
q8I4ZQjjPX/PEFi8tqIWaJeoOdlFcgm/BRxV2g1HoPvAqt4AWc1gOBD6jslj3RtUK9JUIJOdOdn/
dYHgvliqrv3bNeL4fVhnDdgzirgBwt0sPCMCaKqzmCs97xVl3weeZdgM5qIgbo28jr8ekiJwtVGE
AG8jPXUEmkgEphQEAXu3dU2h1Dxg+zk4u1H9CdnbcIOXy/72at/Z1NaN0SdROGrbAC95bgRe/SLu
BgHxup5gNusuZCoh6eAgZwTOLhjs9DwErazWhJvdx5rRMvCWYZPUbfqIQEK1BciYr0vUZRWuhsWF
PTBQkU+hSZvvSaO+U4Bx8LynDR9yousyHFqU1QWNeE4JRCilTmYMDPnQL2w8mB+HvmgvnNt39i+u
DVy94AShiI9a2PEOUXYGBlwbdx+M3fDi8yUE1rO0kcKPDZzC6ajeknjahpr1cZHYMfkU17LhhQYg
m5Xzc1sEiolfH++PNwrU8dKtFVtosJGqvENP0VoPfO6zZd/2kC85xPp7voClSvxgvG6grSwcZ56v
bTfNX6zt5BaAVXIFcL+5UJV5Yymd/BI8G7AAgc1LjFrxSZThWSATbe+4e8d0shwgmKjK0AZYJKbD
sczgwrGF6IXRwuvc5TuCdwXDZ40J5CZCqM5jnKV8XExcfjxHx+EPKGvY2qDLooqTrUX3UyXmEADj
FANAr4S3r72PaUrBQi1clJYKbvzrj0c7YYe8DQf9C8ZbTV7AdV9/zl+BtDMCfUStfXpsfPmCV8Dd
KbWvmVoKr514yWSG3oZ8/AWMor8K3BeZ/UjbYMijwPLcKA2nPCetLmzf03sEcwCDFtSycLkhqs1O
FscxkVHhHLuP2gTyW2hEvW2Yaq8ufPvpReKDx7bWGQH7Bu56dZ18uwNgfJSV97i4epUpCmejZVPf
WkBq5QLuQu42wfc+IRwljIx+Z83cXkjK3pn/lfOyhrtvcftpSG0zXLq6HeGZZDKzS3Tbb+fQRQdV
H2ejTtL7KUPfVB2zq4QA2I6yieyTlN83LrQQHfp+SKDIky1ISC4Wn9dn5O8zAnQYHAsQLcAbWcVm
J0VFyzTQayDBj1nrzQUfSIqChJlQQtI0n2saFANJ+Kavh+iJe2NVQFQQ3WnEUf+E6HCcgvXTO+/K
WST09kuwFyBNXnGH0353YdUa07iBePQaT+yiyhV5YDTQ7/J+ipjKm6hnt1ETorFUQNxLa/TuPPw1
+skZCf12DHzmikczAz4Neu1ujBuw1X9VfiZyhsNl28MDHLWVDXFQ06FBu01ZVl3asGd3w+oVkGCn
rrGzD23K8YY13AtNa5z6EQ5sNbxgo6TsTTtckTHoHlvWovU4nJuK1iHoADt+g97om26jrVHx8HnW
NjmgCBvsY2ugCauFunBzna/SP/J7FIZDCAPOCLCjAyIASRh9DKqxLg1J1OMc2CuUA6tbj6Fco5U7
3jM2ZLfxNEZbqPOrC79h3ZJHWxY/AUp5QH0JkgskBMczlNKW1UE300c3JPdyidynsFq6DYh+5FoP
npd3I6nvU5n0h48vk/eW5o0rDgEoJH5vc/PXPQpVQVQ1lmBgGeltMGJ71A2HZaKT1NtYVOLCXnhz
lTn7UhA9EYb4wKlOobhFgJAUKsYeUcLRxUSAa8iYwKxFNjFAdYneAlr5m2YUFfpurUVdm9Ld7LY2
Hx3p3Bh3/i4ZG7eLku0mmua2CL1Kli7rwnLuyfJd101cotr8JVa9t63ioPpXgos3djYwL1x/AYJk
nGuknH+/PROlnlV0pI/+ONKNwwNbUsFemNc6ObhC4YVXZU2XzmYMNAw8r976zJ6kUykKl6NjBcTR
dfJMNJ/QFiKtt66tf3QsuwONxVwK1NcDeTwkjuobyI04HeKLk8Q04tSK2s3oI4uUyQXxX1ylyfVM
4UEFI2GUwJJhC/HkU5beZ1F3T2c63IETsFO+H2/8XDuY+X+7UQHfIlWBTx1gaVCSjye9rZKpdjrc
IZ42aQG65Rffnx7tUKM5BunUpRk4PxdwHgG7E/oGZFGIMY6Hs1PPh3EZ6GPr2EgUamZhUDhR5aNx
hrHqV9h6hyRNt9YBD4AJ2LvkFPZ2unB1bXcTddwh91HsqZboc0oi8Yrpji5pxt9+xck6eX4CFmqE
QjX4xWvC9dfpRT7QSJSX2KOPLOBhMp79DNuG+rrOxIjGH31g0W9NdAJt5aE/ZEj3KN90Cc5a6cUs
+DRH03jvZUL8TCs5wi3CmyDX1zF04L5ugz3KRfKuip3lsRWR//Lxir7xlE5+/Uqsw2ICbllJRse/
PkmhvvFoWz2KdrFgaYABJHxhr9rM+gVFYa5EhuEXqLb5ZcX5jixzcLvoZXmJiZddLStaicYWV5Ah
ydwfWV3CHw3W3q4p4zpJ4GbE5xt/fdhgNAjWumcLivs0gzSxDFWMfh9TFBbIyH9X7ezcROoJ5EX+
iURZX4Yh7LCkcD5VqJntl7UUHaD0djVLIIiyjVFmHjL/2hds2KUjEqMLc4NPP50aKFxBfgYlHgHu
aYi3gI2aGOsclr4aUUXQfdlGll4oi5xYdK83WQiNGnhxbgbEAH86XoGs0l4Hf6nqEeyLpQyjPrn2
W5iJcLxFpRq9Ku+5HDba8SxsT4Kg0JKOD10/P9dQoe9RgOhuRCbQNC7sX/2k+TzyDO3Do/A5Xsw3
Mjf1xlbNxtVy3kl/IDviA3MKJywJ+AHywiO6TsrJpOHaWlN4KFXOyZqpOy6wEPWcQ6ABmVvli0Nm
a/bz46V5J1zAPbRqL8ANgYnc6eVInB7glxs3B0pxsMiUIKqtDJL2oH0INdgKpE62M2kBmzfuPlJR
c+H98c5fBPwCfCAYgFAlIcQ9XjZ3gFzbLFFzkFPyTPtdEt07KIYmP1hYb0Al3eiE33p2k83LVi3m
LpDZbjbjvq//VJDZGJZdAFDevvl46vGLYHAHr4XV/+A0HbNSEKdyTXOw1RBcBQSgmLdQf2tZKIqZ
t81t2lH3eQLHB5eObnftENvCJVMHpuuwbALDpxIWEOyXozW5WRoHaskqGje9VzEEXDz913tlfUyQ
vcD8Anrz05szSeZQejxsDhOkWJtl1nMBnv2lZ+T8HcX6oGoEEvZafTiVQYOj7w7gPDSHtJ40OLAQ
xAkv0CVZxktdfs4fLEgk1vAaTi8B/niyJ+qJxm43Z+xgaVOV/jLEeUWaJgfNjxU8cC+t+Duf9r/j
JYgWjvcgmFZMTTHlBybSazg94Q4IhlvNs6s69DZ9UO/btL8RQV84sI+kzpWc2t0M27B0kjeV2X58
KNevO95/wPfXVwQoP2Kz0zJy1QyDMosShx4sAtiuAewKWb2buwk9qWKOGJGmAzRSJCqYYy7mee8N
j8LeynQGiIh6w/FkRGoCKQauRgcahnYXJ0p9IotM9kkw39RoUkhzxw/2c+iMfh56Y3YF8uF90zrV
XTtpDlojbZebhSvvqnIBTbTEN1dOv1T7bGD0bvDI88fTdZ5uJC6iE2AIKPgBCT5ZvK6PSRAA2ztA
jgQPIgEvgnhiUdnCO6yoRGu3OnEeurS7BIK+c3kCuwByk63msqiBrnf4XxFLItoZ+4PUB+CKy3Zu
6NOUhvbzNPm/QHm3Xwcv6/NAuUHBMoqGHCJqLoTT5xsXv2DdKajpBjDQO4k6fGlAwp9sfci0fmp7
5R+U9vt8btv2wiyfgXUQBuFhRVaHr4UeMD45kwtj4OuOHYYy3RXq/aCxpDzYj06nb5NG3/dtFt/X
01j2Dgo3PSkrlYkCdYT7EQLIC9/9zpp7LtwukEl4yL3eOoT8NfNw1IPjabDQQ2BBpyUD1/dpzKNH
P7UvFGajKm6bT24j2PeP99q6oidHE1Ix0OER6IFRcirZgFuDlImv2cEjUbRz4EJZZP6UlR+Pcn79
YTVXeAGw2KqIXFf9r6/rdEgsD9r6wJSZrjMGyhDgx35j4/CT9i7Jl97ZQwCCQZCBFSKu2tNabyhj
DuJ6xw6OzJ5Fq/h2sYBVASTM1x9/1/lTjzQZ4nTE9yhTIlA7/i7lg9gMvQY7TLP3qxuWYOMRX30B
w/inWAb3V4Tq1+bjId/7OAwKHYOXrmW0k6Cwk7TxZ+bQg8cC5y4O9Jcqi50rEbu/Px7onTVb6SNv
OnIkMKeci7ozk9V4mx8k9adtLwZ0Gqbm9+jP/e3iOpfunneypRUzx95AiIIZPRWleKAIA2vyvQdb
t8keRXwFxxdq71H0AuAR0VKmbLqqeQLOL7RMNxIlrJds7EtFZXINbrV/parIosSikurnOAxmN/bm
T1Ab/sRkr4uVuH1Bav/O+uOqWjcZQogMq3K8/n4tUxKHXfCgVBKW/dSzR6cL74YEwWarHF2arNMX
bop3JwpyVdTOgVkCPz25IhdC+3YYpf8Q8Xa3uNXNoJ/5+Cdw/N8IqK4GmHSIheRh0xTulA05g4Fg
0t2EZKfbJufR9Dm1ToY7Ji5CAkLwPF64U85nBZcJEBG4neAYQlZ7PCsNSYOA4fk8+J17GMfsSc9u
cC/99C50VfM0t7L+1wnZmqfiOKzJBTDVk6u877V1pCTVAZAcy7usTTdCeOPu4xNxVmhCxvT3MKew
Q4uIf+7ipDrEcuuroeSZuJmijBUoYr7Ewr7YdNg1lXOnQvMjwSm+cI1e/AEnMxsttArolFUH7I6t
MwcxyGuZCx2C2I69v50yDtJm9tKQGxKjiVVmxwub7/xSQFiC3Q73CtxdwGCOl3YmkocTOpkfPBnM
UFhgrGX8A51tVzb668fT/QY2Hr9NawqMzCUAX2+V2R4PJoaAUeq71SGQ7Mn1EISJPqrypW38qfCD
bhvCGvwPMpfqdgWjv4Etnd4OYdxehRpXMffqOkeYk93ppXL/sKGPwcoXTgy1SSp/9/B6WUDIkF+A
L0DG4SzVDgpmkkAKbppbJ6thbUlE0pcJ4GeogHx4uhux7FlaZ1s/Wvi9n4IHS6Ym/hE4UhRDv5CX
AXaUdykW6cJV897a40Stnpdr8R/o7PFsEDQEz3hP6WGEf9pN3NjfKerVN8R3tsHkjzdRMgGAt6Db
+0nVbVDP9j73QX8BIT6PU1BkRVqNFBsyc8h2j3/F4IYAfJVXHyJsw2Jm/E9mJd1NauZ3yHJk6Q3j
r0YM7p+PN8M74yKAACUI9qawjj5lrfiRsVWrp+pQ9THaXCLQf+zGtHoii39wEcTBtyuGJTsbkgvM
u/Na2moxArgReRtCCpR2j7+4c8ZRStQUDq6P2l2Upn8G0rCyCVbpoKwoxds4k5usd764ZsgeF3/x
dx4uowc21PUm0pBhQN/4wNLk8eM5eSeCBa6I+xVQKNw5gtOgkTqtWjGi7IFl/msPLKTov/pgB7zE
QOpR1+Wf4oHfjTGyTQjwb8aE/9bck/tltdn/+Lecx5Eo6a3ckVUzDrPydf3+jvDg467iiGUPVHHz
mnWo47rovHFhF5wHPxgFTwuCH3CXILs5GUVQgL5QFz003fgwidrcaZap3Typ+JJn5DuPGJwBka0C
wsVFd9p3yW9tQGN/Jg8N4LYNzya2rWTV5jKBlbcMuqmAA9LFrhPvjIotBsX9W6Qcnq5oK30aK+gG
HtyGg+UUqjAqNNwjQBCi3/ii4Ms/xfVOjAuuX4jNSAnJ+GNg0/oqC6Xk+aCSrNBD79zA7AJyLigE
/ugx/PLxar93GYG5B2wGJxFWyKdGXXZ2JGS7TfpQzXFz1fkyLvhiWTEof/yKC+S19eCvaYbFvcGv
Sq9T6SoozOqfF37HeukdPxEZOAbhKtCGO/4ZMTjjjuMNkvSHEc4BX+NIiGskkAyhmELnZxR4S8gc
uis/Jp+dcJk3E+L4clpM0TumLZt+2fiGRXcQrrN8sIJuDbx/83Yxzq0Q9SVP+LPXE+gDokU4FaUB
SuCngK4XATXvcJkcIOsZC+j5gPwP7HNmbVYYm/3rLYzh4GOAexrBGALr9ef8dSY5UgUyoysIUuiR
gcVom61xUglpWCu2cd1qiPgCceG+PLsI1kFhLoxLIM1C0JWPB1XYwrDrxqAzkJgC2LTI1dAsF56h
t9r80cKDcY5TuQIFcMFITkX5yFvjznX77IFrtgNMAli7zTvOoBy4zmhSplVQNhWsz36L6bZzrg13
H6bps99Ba2r6W8fwssrlT0PnXSfZNuo/k4znIZ3w9/DCjz3jTa30eDjzo30TqAagKJ0EMqpNXCub
znkYUDjYJM30lFjFdmse9AwaHb8SdER7Z5U9JfCzuoFz1hqoENSuXONCXTbCnJLCcehC9nqOVMOr
HMu1WkHjVwEiO14rZOR8NhAdH0ZU07dwM4FdGJKkazWp3K1jfhX2qAYjZajuU5exXebhVIVzPe4G
0Kig9kvTMYcp+fR5WOjvCtXIR7DBLjmKnZ0atPHAOgNBRHkRgM264/7axmHVq8GrPf9pQWl+27Q/
quFRBxZaUHqxYdT5k4qcCoEGDiiKX1Dwn0RZIbcc0SLyuB4GpA+qCx8SCq20ZBPCxqpPbupY+7dr
vBt2KbuNa8+Fxs39EYwUOlzUG7cf33Dn2V6E5GGtM+EhAmP2lAKQ2hHGjwj5DmOosx0axdq6RNIH
kBLkoafRznSvpuzbar25m9NUbeDH4zslZDZYQ2manYwoKSCI188pKEE/oVUGGuySQclNMFYkX7L0
D0jL3iU1xdmy4YcDQkQNBlG8d5amhry31nNJeIBUdmMNTQrH7x5RoMNzgQLQx9P03mBgbqIghyBk
HfB4j4CPVYVCReEBjjHLXRy1bUFaVBsH+LBe6az2L4x3dsvh4wC+hGhFhVOKvXI83tBiAzbziI9r
6wFNlzJRJpN76ZZ7dxTswhjME7gVn7IxoMrtZari8ACvR1NMvQQBJwvkhZzuDaU6uktxAwABxDPq
wu0ByNLxx4AuzYSAj92h8fzpznWG8XPHq7kc9Rw9pQHsCYqgQYbBEuvkNWD2jcdGiCITv4MFXQPe
LJzAwAQqdO3xpw4RCsxC6oX8SYYleUkXTT7No4JTQ9W6MbS/iFoLUQPDQSrnzm0+GZVu/KSr7iFm
559B+gbRhxqtVc5Ir7ctaQNRuEsHuS6ikuaaqdTklYN/LsDk7F+zGk2iXcC4RUaUDzFp5derE8Pk
OQWbhF+iQELwAIKCyXvoSzvPGTboqORtSSjAfe8raqp8SgQpHTxb1YUzfLY58VLBdg6MQKTl8DY9
iY2Rtdh67DP3ENKWbmDdKvOh1yF+leBlgELDhc0ZnEVF4NVDLrTSLxEsp6dvMETYfBqEsQ/e5N6k
yTdvCr4PY3pHawGassordiPT77DzeJphReGB5y2ZuArgu06yAoDpxg+GK38eCyf5rcc/IvyNojBq
xT7qwjTvJXpJoKpMiVMK/xHdZnLO6tsehaQWoF3jfE6nZVidGR5HlW07r924wimH+UJ9/CwZWL8S
9b8UVHUAh6f6jBHB++zOvX0YlwmZvq/0namk+EXt9Pzx7fLuSJBK/FMYQWn3+IDMVQCHyTq0DxNL
FqiTwlts6vbaot3O5uORzrNNfNTqdgpbMUgkzrwDwQj0SJxJ+9BF5onq8KcW4jGNQQTsJn0F9dvq
XYhuIYrs6kjngonDjEeZ13PZpwDw3UuKyTec9+h2WH8RHkXEkVAsIiU6/nju+9Rd3No+1DoZCj76
4XXno8FgMoSkghO412+Ub+JdI7z0jk0Qd7fxjW6gWgiM05aJB7RkiiGdS4LeL9F+Ql0ouJ/dkinw
COgCEVrjN+JePv6BHbyIadIl3oNjM3YdwbbjOuP6cGFh1s88ngZ0IMJBxsqgTgIx7PEo05wNEGH4
7gP6Zfhbz59njqdTRNczYtF8qEn6beyyQ9Bl/lUsqIEdBzyT0BwRFUdao9sUTAiS/VSTX3O9MqIo
rbGU3IMVjBM2F7bRGwPl5Neicgi5CZ5E8JFPO5NxOLN4Ye2M0D/jFZwyhmb2IaxmGs/6MAwwWtzA
dnvZ0wpONn2o3V2ndH0wraq/kCpQBwGL310TKHhdueDSeaaFVZRSmco9NS5F3evs2qJNTTGtskzY
1VS7aUycJA/QpjFHZyHAZq5w8zHs/puz89iNHNnS8BMRoDfb9JlKiSmp/Iaoqq4mg967p5+Pwiwq
SY2IHuBe9ELdiIxgmGN+kxwdZOqcNKl+o1Oks2fkxjsXhuejADPUx9SJU/quHXSgwRIQqA31zD7v
9kEdlrt+UMWF5uOfZBDNsc21+lUMnX2QRPCM9YvDRswV8aPrZcet8yw70NDv915rPPFqXzHAco6N
lHQrV6z6zqaDlDJpBk/JJxHa/XbIo1LIkVb3rpmpvGyOUfvPfo3ojO+hzOEV8q6vhi+VEnpPdN8t
V6Av+QB8UNzKsbBdlE6MazNJzBVBXx1HzckeEO2B0jHZm+TgSx4GL7L+6AqqJBT85Q2+ZdXJofq6
srGXbwWNBIJ//gfyh3LH/URas4+MIQg6tzQ6ZR90JCJs3/ZYpor8h931u6iRTNrUQ1sfor5U1pAK
07mZ7VRY7Gg+4QeHKtbbW/ZXdI97nuqgqNK6aogaiSJV4J6t3r6gO1VvCECGoxKK4nNj+NWPSiJL
afpyVylet/Ebe01e8a2kPPs1ELOAXFlceLBeZ5fd4Gtq2+S15cLiC8+yWYBztUfDupr98DLaCBvz
62qxi8JWo9QeVj8T9Cd+K008vNBwqD5prYcmC8HhY4iDznMRFdnDgFj7k1QliRvoTnSAIZZs7FxO
dvSmw0M9hu0eY01SG2dIeF6rgK56opfGWRW1+WOwiuA1zfPcWdnDi7BkQmuCgSc6p5a2aP1mmk/J
s7QbV1Py8hAmVeiCuQmPIICVbVl05UplYJkGO1OPmTIkaGpwNxN18+9ErgNgnytqaruKJ1UHK0/H
HyQQ/qNw8sqFRi7v0AZqDuz+9qj3qEWUsd7+0wRW9hMUXrnnRlW36gBp7uO7fXGWKSDQAJ+Ueqkp
LjKVodVCPfWpXeYFTc4W54Vzrnb+yijTM3S3teiaTMk2vWLSFCjz97PXlDSUVRQbXEetH9tMlb7U
aneBy6j8+ng67w9EpogNIEiKeSMV9TIjbgPTcZO2SR9Nq8i2lhdUx7xSw5WO2DI7ffPGJT2hrT8V
yael/ev0TkLOg63Gtiu1Q/IP0mnaMzmo/N0sk8p1wjG4xoP4pklxsesLHC1SJXFefRkJdGdMqh8S
Ng0gc3PzhM50wtMihd/MTML0giQcdRpKijCBDOfPxyu0eMvfCMK0tpH0RgVi/quHJrbDDJFBV07z
dNPLSrUxhaZOhMu2u0b24DyiJzN8HosoWHmZFwVehp4g22wE6hkchfsFazMjINGLHNduxnAvdy9W
b8m7zvaokpnBJhq8terTe5PF2ImaBnVXk9nej4j8u0AdRbJdTme0G1vJ3LV56j+B0WwogSVRcLXp
LSEgEPRrFaZlasl0qaHDoAZlg7TCLLXsy9AJoqyy3VoMyquclt1GC5p6N5Y2mq5toxxE5TmHwS5R
ufRtG+WjGHWdVKv8g+gLwga/aK+dUdKqKwb5B+whaDLCHIvNgCEdGWQRsHQjjEgUm+TraEglopVB
u1NiXq0Ao9RyZ5Cz7keInCcUw6w3RoK/ZxPU0I0GtKurcnAl3MNw1parbRVKdYu3WJnu20TSN7lw
nHEDSlKcSlmIS4BU0dbAFDXWbe/spUV+Dv22fgydyNtmRadjTKbC0UjsftiaiC99+njzvomU318k
cOInpBBZP3yUuRFIWAaKiJtIczMJp4xOtHAZETp6FMmIeK1Rq9G2ZmkfiOk/F3WsbMPaRPrNAHlD
rPgqauSCAnh48Fjx84Gh2lWPlqeLvawgI/nxj13eRfxWMApgHymsIR9+v/mU1mykSsR0v+JK+enZ
6V4b4XT7o3j5eKDlY0YTAgEJnCDpSLDp7gfqR5GD+6k1VxlvBKuAVDvLOtVq/mkwlZWQafleMMAE
HOXNBKw2v2CR9MsCLTY0F7Rc+6RUtbFN2l7a/ecZ8TjzkSilT1YOs8DM7FX0a3RJc4tBJf5qG3kf
J8GvQG/xefRAHnw83DuTAstOa5+rHASOo94vYKEkTWHr9ClHCXssFD88Wmpe16x8pyXEkCIt85rM
DnmcUDW5H2fIyq4xyQ9c2fd/GE0AgH7wEOmr5DrcyGb+IIY+PIx9XO7DKtGf1SB6/Ximb3HG7ADR
EgEmQgQPrkmebcq4r8dOKUbU48YI2+Ek7k5jKuxbjdE2cIrhO4w8ngSjzOIvSm4WW5Oqfe/A/G7C
QXss1eCrMIbuEQZD81AMXX+Qatk+anaUHZzcq26+kvmbYNTbsxd3FO7a6mFAbbf2S3jalZpv7TZ5
CCOoOTGA7WxvgaPZlDCYd4j2BZcwVbK12Gu6aGdz1rBvJwCjur3UPymDoSgdp9FdkTTmZrSs/hpn
kyBXFKuub9nF11JyblSkuPHoFABrUKz2+8cLv0g1iAbg7xFqkURPKvX3n94IfIrSiaa5NuSkc2MY
DXXpRH/IErvZJWn9szbq9ABa2TWLQTt+PPg7NxHKL1PfjTwe4MrsgsgUNRSY12luHBhXtcVscpOl
ymOjl0CSPx7qnaNE5o0CMMxm1AvmxWjFEsMghZntZt0gfvlO+qNoA3llF793kLj8iSMnqwk28XQj
/hV6SWYuS5LGKNpgQrCJOwmEI68fHdGphVSFV0tqs3ZTpdbRSLw/RQRv5+OJLkMLzPoApXCYVUJN
Y/rgf/2EKJQ0u9ESx+1866rqw5M6JMmzSdV6iwRmcnUwFt4mebsSQ72zvpAYpnoP8fQkEHM/7FhX
Qqfa6LhZEikH9EmVvZ9La/H6u6MY6LyBiMZ/fVF8V5I2KBvPcSWIpzesOK8aEofPH6/gOzkR9DDO
90TPn/olsyU0Gt+pmt603TzWbnQJ/Y0CgQfRxTy/5ggavmiZPjzqVvsl9HsZpdsEzb3KQgBYT7tz
ZPn1pTHqlQdueVBVSqowgZHCMJDBms7SX9+1UAZ6RuCy3FYffkhtVT+EBfRBz8FGcxvKdbTVTCwm
tiFX0EXyVk1+l/uK19VheFyz+L5zNmFpy74SKWQVulcPly7tsl1VF2KjRc9FtSulNN1RtFyDNk3X
z/0VCUeAwGrqtyCSMH+Z4kDI9lAolmuN2bc4aoGboWeRdeELrdufmtS2K1fSzAEBghdVenLhSXRs
8jxbVOnaSPGrUhpdYrPmiFKxOOYOPifAN8tHxfQPll0qD3oosh1chWRvY9i768AxbGncN2uVmHfm
Dz2FPIF7C8rZPCuSpbwjQeV6bvLU2MshjxQSg2HyI6Kz8lClQ+7Wqa38Izu+hH5Bsx1GvJ/7HqgR
BHLtiy4jsaN6Y7IvdDm45ZpGKQm13LXG4vJgIs0Gv5fum8LFNyf4hiIp5UIlpsRew7yZTvoYN02w
cgSWCBf8YNjiE99bM8A/zw4moOMmxBdJcf0sGeNNEFTBNhR1f0iG+iGIknRn1OOwTxtZPTha81qN
eUMl1XP+Xbkh3vksPJcycDt6R4SD2v1hRHixIYyVFLcblOjsh2N2znWDBIgSUthuHCnXf3jB0O5M
vL6PcYUAutCKcwN98Hvl5/ajkyNkQ85XktYMaZGcfTVJLk6zllUvbw1CC0TcKewAhdfmsb5Jw7eS
QsV0R1Ua//gV+klZi1ysh3OCZp2CPvwcK9X4I0P6auXFfSue3J9dxqZ+OKke0nCeI2ukBu3rzulN
13FCnIuta11o+SZyUNSSLuP4u0z+Kdr+N4rMGwBq59RsLjYFiU06EudBZ3Hscx8+WnW1ae2H0ERU
oA42ldH+kRzj/PEHXQYi7F3EFoDQosFF3eT+ewZBBjbQD/SnwNb/TVuRPyWxn+8cvQ1WRlrmRFP2
AAN+CnfgXc5CetkPKynJO+0pVwb9UGiJdkATP9tXAC72U+K+Eg4sm1eMhbIV2BuizMmB7n5qhlzT
EKlj7ansPJsyf6IfpVjA6RWx+VtNHeNiFmmw6aZ434iQsza8YE9JRP8Um4H0w7dD61C2hdhmobkW
NCxEx6j1QBSnFsEGmSBDs0dN4nbPBq02Xd97AhSQlznqjcHvQP8mJcpOoLvURuZDm6KObcT9Fj2e
TaT+qo3x2fQxipBOpo3k0ScJ0rGUI6wrPyGsK+xnswVxG8Qk4tqudLrtpALVg8Ltq1OdHVvJWtvs
70R+zIQoGllGXH+BhdwvM8n9mOKUw2YPgy9BaUT4EpTlpg6b/Nn37GhXodXxrTGVaoswVX6scmnF
IGh5J5FJIJNFw+AtV5ztLETAVMcPTdU1O6Fc81h6TjRn33T6o9IWoP1E9/njQ/OWG8wPOLsK4DP9
lsny7H7OvlKbZdD7ZMNGctGNct/SqAiMbBdV1T5qXmzQ/roEJF0Wh3HAnC8AGolselJkX3wMFYrx
pbfzrWxcAu+a6d4mlHJ36Pd1FGztWj3FGoYnNfJE9cvHv/ydh4S1gjfFNaKClZxbNhUyDjxBpKku
aXX/FCRZ9OK3fehaeaVsect44K3W3xu6JB+rSjf2HmZ7u2oEiP7xL9HfuaAp8HAMOKDkvvMnrVdF
ardBoiMnN4I70B9CW9rmiXqLRLd3ohclfE6acGdLwakY6jOHCKTAsJeMYk/N6OYEBzWQbm3+pZcu
ICeN8ksoHUsDyTr7t5CfDGT18huKup9MvzgVTnrqLPWLSM+mLPGv+K4VVvvOe/JapNVq4W/8ACBE
Hf32VONYqOMznPrXOC0o4NX0QUbJ+pI2DlK8wY7UZY3D/2a8OttR5MFvmi5UWCAb3+8oM5uS1byV
3RJxJuymH8LR25jRVwnt0YbQR1i3IfxEwa+i2ZjK+OO4rXIN+n9H7WuvKVu/damm9ciM5z6seZjU
WSqfG1v7gUSfubHS+Bk9B3dMD3X9OUNbSDZOH3/Qd5IHxCVgRpBicrUt/LjxGEVUrmxGV0fX/RpI
KpIHZIu3JPeSgxjV+BhWWffYZF54lKXSA4yOFQoywFWzkww5frDaGDlvv7XXyArLGA0AA5EkNy0S
YObciq5rIw3LlWF0cXO4YJwhNsLsjJNix/Zm1CyJ4m5S/yAQHQ4Ece3vOh3FwRhDeeM42afMS/pv
bVmtXCLvXZw0feHWgmKgcfF2QP7Ka7pe9fQwhtJGLKRc8MX4TngbnEO69M9tEoijaZbSXiuxaoHs
Xl2sQFtTWVy+/pQ+UDScmMgsjTl7/VvJCQ0cZ0fX16KTgkwAGAEYWw9jEKwFGkva/1RmoahHToMz
9YIxYnhG5rS1N7iVPbQX5Lauo17EFwPa2qMfIZBXdNBkylQOvvuAaWtQQAkbtg3GB17hZJeGMa9i
ronm0WlV5acj+dZJLX3zWR5G61ETnrzyrizb6pQS2NJgl7jm0cieLU+jRMIuCqd3Gzm5QKvoXVHT
+N4Esko9UOA3zA2NOY+lP1fyEDzIgsa5h73GpW4j/4I+otiodjA8VWXSuwqmck+dYe2b3KqvZRQU
ezKoo+9X6BekRXRraumXbyLMsnLVvhd56cAR0RQjyAMwcn+3JM2I9n7VaE9hiQmD4ns7YDxuO2Ie
5ORrLq3Ls0bURZ5MHwvIkzUPbIDu2YFRFNpTLzXKtpA0a1dU5Z+P75rlvoX1Q7uYO4WshwftfkYR
Jh85UNTY9fQgdQu7ehmEYzyOUb5Sh17m/tNAtEipaxk8mtPf/zqjMN+9Vler2LV8KT05RftPGTuX
sBPhtlOia0rsvymj5D/LOAFXN2gGQl4BKsvuux+2zbzICeUkc4Xl+F+00fiuDsEnPY8Aszh2c4rw
oDh8vKTL7zYNCQ9AgzVDPjB7gDxY2VYy1pkr+djTIPujXmtjDRy1jNQmBCD5K9kGfNG586jcaZPR
VEysA/RjH9aDTc01C/eWmaibXlX7jRS30coxXgYaeHbT55zUHkgG54BHy059D6+S3MXgsTvyBEsv
Va43T2Vo/3RK/Up7HL8gSxuumUeJY+XwLbkBfMu/h59+3l9bSFihNIZRlbujjC9J8uzFjxKorK7F
vKZrdhQVP3kJWu3A3bPmV2a3FNPQDirT1yLEdcD4XBC7R/VxLK6tJW0oq/+w8/Lm+CLbNspL4Kzp
Nb63E8i3UHOjaQ+Bavr7Xz/YkdM0x66roGCMgnTtOeredrJoZV3e2wp0XMh/eAK5XGcnS5ahSOMB
lCODE/nnWAQsTpR+GewkxVCpKW/WqK/FAe+MiXQR7HGuc+x15y+uWgxmhRdB4k7tfRP0q25UL4aU
7IQ27MPC25ZoOzftL8QlnsL8NXHsl6yVtjzeFzyHb7oWHNNu7Uwsb2dwCRPaiK0JkG9e2e3HbGjy
SEndMOu+1qaVURGRzfOoJ6hqFPlqWrxcBBB43M6EQ/RguNjuP2+uloVgzo0bt3r6NYpj/1AW9vhF
DCqQK1XATY/1sHuKKtU717rzknKgP6eiIBqy0BksPTBmG8f0tZekTsU5zK3xZ+IYwaePL6R3UpUJ
QM/FS3yEeNLcuz0TBkCwMkfinODlVFmqd60hGeMtaEbfeqe+eWl1wFQN3TJFMtPPxWgU24x8Y+UN
WH4gElteTiJaMGnUIu8XLMRmrIsr0ItyiTopXkt43VROccxyg26hkq0ptS3fHMYj6JiuSnrU88YU
iMMizKBkuaL1I/S8inxv1HaIb55+qO1euWYdugKNwLNuZcWneOY+CQGDQkMUDN7UQZk7LKjWqEnY
NzRuJGRjL9JKPba4kl+8CoZHUnfSc+D3UIbyGok0KL3fBX8FIyEM/IDyatclzppczju7lfwQIBSg
KDbBW97012UUaWUvJzRt3KRWzRORrHcxjCLd0aXLvgO2dfZt3H//eB2WFyBvBZiYqfBsIJk1e33r
we+KTPQthXBSUluJrC3+Umt2lssYBp7YG0kEuVP6j9Pf/5pZWODTUWKS4yKWUYEfTKqjreTy8xg4
YqXf+t6EJv4Q7FwAAnzj+6HyOi4G2/ZytxfEDR6YFmpC5bjyzr61JO63z0T9BV7B5cq6zRWs4IOS
zqSy9xRWdKGxEE7PBFDXNDHMrVqJYp9nxq980PuHFh25P04NpV2zyLDjMkr36M9qeylOqq1pjD97
IqNDp3piA4VeQ0sgRqU6N5P9ILX674+/9/JLsK9ISyAMg/2kZni/PKVZWwMACu+pDRrqNBG8vWxy
Ju5KyrcfD/VO0kcQMgWUMt+eK3/2KaoESV/gMIUL1eNnTZb3IsrW23eR7x8SYTv4buqwqWSJ5r09
TlqMdbVyzKch/v5MmjL10fCRQDuBosJ8unXfWGVq1PUT9U7p0NnC3wtnsL+0dixOXZSJU2tUldsG
2jVrY39NfGzB88NgabLaoDaOIM5E87lfbjEIrE7tznpq0Hx+6Gy1OIvCP+AgidQbHsNpyKkONH0k
N4++i8b0zlIL/a8m33jJpVbdRrjKHYZA/dZ7aXfKhNLsP/5M81sHxy7QcLTdpmoGj/J0oP46m47v
wxkZdHHDgO2foMNZTMII4iwbUeZqJYBZTaTNt4/HXPTfpkEppBKjEnDyj9mgfooWO34m4S3RdP+1
w5p0A4cdBZmYlqfdw71GTjU4SZpab/tKSq9IqCfbyBxzAx5UvpYQzJ+9t5+jTlC5KToh27pfgwYo
AZA8W9w6yfkVqvW3RDOOsc2JTIusXdmT09zu9uQ0978Gmx1BcmZBud4SN70R9oOHDjdIAbRyP17i
5ZQgLk6tXIJbgvLFy6q0voqJnbiptZN8smOPHISvvC373jwpZJQrp31+sVDmUAAuEsZw0lDmmV3x
KvUc4aXMqvONX/h8RWcjqvNtgGXqyoZ9d6Spf0OKyss1v+EzXSJ/a3pxwzzENjYp2l0bjO60cUPy
GG4/XsbFRf82L6JeUL3TkyLP5tVFMDm54mEPKPU218IDhsx0rwQSgji6jtvRa17yCNQR5XCYONbe
8IeTnIyHPIkeh3GAX0FRPCaBIbDZIKty8DX/ipoMVnXRStA/j6am3zoRzvUJkMd7PvutyOhZXmg6
4hbkgwoBJLVfxlpN93mLDkUmi26XDYa31/N+Le9875vQ6DKQciSbpQ94f4DSyC7LtGNkkWDxpjSh
9iBiz9v4sp7+R9LRNEk6w9M8QaLwxN8PJY3mYJQCGa5AWMm2w7FhKzndmmvV8pBOpxRIHtuMKHHe
1vSCSMKA2A8xBC4R3U0iwjCYhIePd9d7h5SngfSMrYWAyfT3v+5eE5FDKIqduHmO9xT7XuuW1GQv
hdT1TwIdtfP/Z7iJp4vSBcYuswcZ4A6mJzlnFJoHQqTmv4SYxd6R7F9qrP6vD9f/KfK/fFdYQerj
9MmwHCASu58bcqtqHvYy11yP12gfBn8KGePSvAm7Y5zYt1Ct/mNsQ9CE1AIL+VZhBvV6P2I7qnnQ
6B1tcN0EV4zp5wHpz2bTakW3crsuKh3TWBB3KHZwwU4w6/uxotaAUJWqBpAN7aBW3qGnCrrrbXyq
ra6+SF0t7ezA/mVkr6qvnnrxGOu3rP8cJLeqBHKoXxQwzGpAOTQeD0Lq8fa20s+4LnjYDdUHO9ZQ
kspWfvYiz+RnU9+jVjnJ9AHwmbb9Xxuuy4XZO6SXboRRzgbj5W6HTjmxaxDau6gw8q8hioEbHJzN
J0Vu20uroPISWk69svOXFwY/hEaYTephEArMvpVR1qUZRohz16JWHqbW/KmXBJxWwNsrk57mdP/e
WpODADAFLifSkFm1Dxl/o3ASqXfTwEexCdXAQy+X6df/erbuR5lNKPPz3Cw9f6CMaYNN11QMHGzl
GGk0tTw/P3482lvHcD6pyYZtciRELOEt9v7rQyoSwjt2WQ2unyoHqfI+5bbqbaMKUmGAJ8Cl6L5L
oX9tlGsa3szuEhYvIvwyhK7hXdX+t2+7RnhTo3STDNsGv/fcvAGTc+P8ZxX9qspL0v3jY849ygjw
HFT1H3v8NTZI2eMx4OwpuWwa73uHvPjgXBwbPZca8e9vdX7z+6twfnWOhklBCeP6FErh1lFeNeNZ
Gj/J8p7MVuqeawe9sPBoFP867blTviCb31KOxHwDW+h/JWebGcmmDU/mpDP0K/W/dlK0ScPf9NOj
AApL9dMSf9L03wSGvO3phBmXoboo6tfcebIbEFDqLkVKWAK/bcVnfE82H6//IrchWAY1NqkYU5en
fDA7/4ghiD4glwI92NCibBzlCzL8xm/sFP2HQg185OET5QxdQsfzWxk26O5aa44ub2HybBeQVkxo
QSJ3FL5nD34S9TZkLq9z6zLHfEC+hPlpMOqfWEhQKAriPzQB490YG78VO9zKys9woNKXbhqAOAVW
etqlFeM1rr7Z/T+j8sdRTrENn0N6avSfEsiKbMwfo+yhrw9hZn3VM/XZSH5aPd1jlDG2lO1WboVl
AANEmNyUZgdP7oLqa8hBYHVmrLmqgH+tBZ8kKqdbAUnnoKdG+oBm/0ZzCmNl2EU7F1/2t7BiOk30
jObcIKVIkTgz+sFtdD5SaFXFsR8Rv4wNrz7qIYg8tIdb5ZvQvGOdpPFr1GjGo8ji/BZlrf5YN423
NYHG/ucHm7IMdoHojYJpXgAjsygygjj0ZbdCkBZD4Pqgt6m9pWa2wfR+jXC+vCgxeeEuoeynORMC
9P5xkO3El/F8ZzQkbw9D3qQQYPs1MMSiOcpi80pz9U8Smggez46OBT1XVXIVWnsinT1u5PoMlHkT
x69tkrAH24BWmrH1Fcnfhj7ozFH5FXrpbzPLtU1aVq9ojR7LKN62PZx7bbTK/ceHe4q67k8V1B7a
1ci1swWteTYoQv5cD8gbRFlW04bF9+HaOICmPByNXumx/DcLbSp9rAitIupwVCtghc6OMaIbhUlt
XHZVCWp27QTVofWzfq+Za8HzOwcMmj4vlUEnceK33H/iMdHHQPLBLVjone18Aa4R3m+DPf149YMj
VTXvd2c0nz9e0GUZhAkSdAAjAm0NAmxa8b9eKy3JABcF8eh20MO/JKAUH+h9ZSjuK4ObUtF2g7To
cL0hydcl6XdWS4hXiSHf1poPloJE79hCST2bUOAxhi9bTKO66MfHP3MZsdo8qFwFFEMmYP8sUBDY
e4RDZSLeoXkZzK5KeU6LynzK9VFsO2GEe61t1tqf07edbTaqIECQAV6TzszFJVO03EqvU/gipMxj
r9iUuzGEAAvQ/vvx9BYgQbYZVHMgkHBvyJ/mSo6DNIDTsh1AK2po7pRWNm9xOX6O82gEcunU+p+h
QqTLyeNnWgAbE7/M77lj9EcdYcXvZR990vy2PLS1pv3nEA1iCtZBgIuncsWcQ6bGSRlUfV669DZ8
xJEMaZP3ebL2aL/zgadW39vjMn3n2TaMixzkjFGULqbEwIriYHiwUfDbKHAHH2tN0g9hX+xltRYH
IhFzJ6wOLfC0dBGL0PagstJD1sjf4Z2N23iyYBmivl/7kVP5535DIIFF8k67kJWgMHd/Vuy6AYRt
NplbN98Eil8X1SvLix4b3bc0BTOT+g4sSG8wriNuPLca+5W9nOTBt0buLl3yn60ntUkzD3ADZQVa
aKT397/HqlW0wo0ydwN4aZ91o8ufRjv8lvTC+SZVofXaDgD3JWFfpTKIXdsMzJ8qgqE4EHZfQ1HS
NCnk+L+/VZOiD5hEGiYk6PO3qqlxv2kqWqqxH+SfRJUFhzaNxv3HR2b5ItIX4f0FkI7wA4DP+7k3
gLjrApy9a9lJcG1GgeyvOdgru3/53gANm8hZdGonnZfZvRPHwBzkIitg4pMQwaYs9oVtjDtTCkDZ
9+F/7JBMH5SxKEYTOWogWe8n1Rl2Pva5mrnYi9UPciMTAXbWSiNxea1xz9DlJXCZvFjmR02tZZ/U
28xR6fB9mOXVc9Yr8W8HCcaPP9FCN47pUHeaeli82ZPu2f10VGUMrFhyKpeHDBWPRvFOqhUezbAa
jhmiEP/kpXoSdT38aPtBbMG5NttG1SKkorVPoZWuCZQtALPTD5qqU1N8gxKUPYtv8hoQRoixrFsF
3anRjY0d5ooDXQDL+E2XRPI2SzrtNeAg7zJH3st15+xGuWm+4rw4UT91J6Nbn3UbJ0C4xkF+98p/
a2+ipG73YYciLm+j0f6wk7DZoC05fGprRz5XmSi3clyX4ybQBPi5ONF+fbzYU3hwdzfRziE8mfDc
NE35uPdrnTf9iNznILtyBX5FD0aBFmDmXBoFoZAkscW5BY75KVNycRayNK4UY5ffmv4oeml0yvWJ
+TavytlxUDpjGCtu3CfRJ892Tnk49icv1g5ALYG7t5V3RO/rR5qH0dbIWnNn4eegjvjlDWOXrnQB
F5ucnzNRluiz40WwsLHxFbOmu5QoLt37+BKrfnAd4P/9LBJvLeFc3ETTUDQcYd2xv9C/uV95rwnq
wXAyhfJCNt4kw6q2vUqT/OPvuwgPGcXGp5WiDFQJqCT3o8AtiAP07WV3YgdvY7VOTlqmdAiODb3L
0SpfC8No9wWK6yvP3oIkQCeIqi4p7FTEY+jZBEGLF63t1JWLpTO+cklUfZOwCdn1Sac+FLUynKzA
+JrKIBHDzAc8idefOzSB/TpYmMrSTW7xDvG91xi18VPe4veblcUPQOs30nR5o0ROfRmcPnGloOId
py7zrx5PhBMUEtVTjm7WQevxZe1y6ZADkdjFqSF9p2+iHgZMW1e28iIUYbqUYWGr8n+6JbNAPM6E
0+J6TeuxKNFFpYC1s0YMP8NBwSlAcxqEraxorWo0Xe3355dRpx4NWEJsgRZ2mtZoR0mrVy4Kf0dg
HVb1xaAEKOUtGOl9Q2xd6NFWzY5J+QlhnE3XXWrYGFL6zQ8BhyfPflXtpms213WKnc9eh2KEmk8C
aCcpxMzK+Zl36iGqw12cPdWBhAXCAf3moKH9oSSn3NPwskRpR9RbW4/2vsryBwgfPkI69yNjK9XZ
Lmi7Q2iFB6h4Jyvu9hBxd8jhJeATghLNzzQ49Xq6r8J4NwWKcdRtY/4zz9hH/anWfRCf4FUAGNt7
zSgPqY0hNv/0OxkbaPugx2LnSWfg28fYUraR/0vm1/T6sVHVY+UNx4QiCQpSZRuEPIxw4z8+Y8v8
lwoHDTKLxHIqHM970qlZyTSrStn1mnGTSyMGvLgMIt7mXCVt8N2B1Tr2xGI71YxLyC/oO2K7WFwG
0/pX0orsHBuptfPoUWwxrPb3EpSDXVXa2iPp25qq8EL0Ajg5ul/UutgzXP1zpw0nsj1FilVqTEad
ndJcFFdkWhWqhp30oI++8hTIsdgEYLqVztb3cll7+yrWlAe8r7+DcXBTix75pCZTbMco7A6e5qQ3
LRnXXt7lHQnIgB4/dV7aDjQi728vc9RrrRoAS+WUC3ZD0vuHQbWK54+/33ujTKwFujUEnvSu70dx
ctloYQY2cP1svMQylHBNGYm2j0d556kjmgGyhjbSVBObB4VlkwaerFXNDR8k60Ir7LuKGcKmTNQ/
vQyhT9MTjB/bI4W5bVRWKNhY4Yh7tx+JB9ZXWYlRl50DklMgAvSUSZ8gZ8+imiwpjdKXovxWOqm2
1bKoc+0U2e5U+MZBFMFPTIrbfQfCb5tmhF4S2stbEdWvH6/LcvUnHAfrgco1/PP5shjC70OMX9Lb
6Fg/HR2H5tyXs5VncDGIDhYe+wt0nGgyL7okqVP5uH2EkjuiunmFkEj5r+qzldt4EUxNo6BryOaH
oUQCcL+RQsE21ZRBciU9G/d13Ob7xszak5MDhLDtIDw0ojPP0mBbRwCC0kqE/iaGcPcYYFoGMnTS
J5/qT3Nnek0dUy00OuPJ6ARq7PizbpQeu5oiC/wdmacORYtC4cYRlPDtAfk0kfwzOK22EVGMlyRa
ZZUaDVsUcb6GbQuSyJda/BVLS731TmidbPrOD1HVdpsBy/f9xxth8YCS/UHqQtkL05lJCPh+9bI+
Seq6NiI3SgplR/UphVAVUjDq6mOpiLMpGnntTC6eTxRneKsnMVk+2UJzq9T7kmWkx5Ngo7St8TO5
dSHaIVaf6b8toYlzn1GcVsbReMQQA6NLz8zP1Sjs44C+40oIsYg+KU5yCPgxRIU0kGfVDAeRfS8X
Yw7ZAjFgfJq0rwWKwv9Kg6SvnP7lgaBzBmf+f6g7r+W4kTTfv0pH30MLbyJ25gJAGXonUWrdIEiK
DZPwCf9a5xHOi50fqN4ZVVGh2j5XuxcTE2qSlYVEms/8DVRo7pJ3GWoyWWYkFPAKjVKKrTOseCV0
FE+M8i76ZNaA6UJDWd8qfZXDV9pDcJipFWQ3kdOX2yzBCFWgX7ZF5zx+bIox/SyqKNm29L1OjPz+
dEMRDOdQbLcgOq5Z5OHQYhojs7e7+qYfOyucErW/woIhw4Aw21bmJLYxxE6/zZPqzMHkYECtMchK
c3j+9aJ+fySs6kZcuCBoqMIfw8UiZzRp1sjixrIAiqAp0u06ywm0bB7v6mye0UGnw1OZIxrLkdRP
zML7LUVShUY+6Mk3lY+jmHTUsYlY1LG4gVuT+CWMqZ3ZW0PIDrzPBuFuSi07Zar2vjQM+oHzx1XJ
aqixHFek0UNdUPly9WsuLnNDgFpviPTqIuyEGf8RK2qxT9QFhn+F5qlP2Sfxq6lHjz22xVVZCz2o
uqWm+2ioX626Z9OLWhgXRq56f3e/rdRqNDGgV9NxBVd+uEaypRzceprUa1PRP9EmH6g4mYj3RMOJ
6+fdewCgQRIEvoUyLaTudTf+UC1XCgATdcVAi3LjFMUfDr6TZYX2RNuKx6iITjWT1887uAjW8eg8
rAWoVX7/aPEvrVm29PrVa7innZ84UxrYcZ6feKp3x9U6CprR5DqUn6m+Hj5VKfIItbhRvVaUAiFs
zOHOdE5snzL7cqLC9T54YiwTLssbmY2D5OhorKdUK4pFqteJrT8YK7IWdxcRmECiXs1+GnaDVK+i
Wn9IbenrAO0bX7Sxt4sL2qXl5H779bZ+k6k+nmEsBFYoLM0FQsfDZzd6t00nr1Gv3biew9JOog1a
INm5Vhm9n6uRt8vUROyXSM3+rG2sMX1IyclXT18MVNu7wtvgqCV3bex0Pt7j5TaiVbGz3bzZIzX5
bbLzZA9+UtmpwnqNhKjDptVnjinFuLBGUVynS5U8NXY0f2kRb9/nlW5d9Klp3zRlpwWc5/ivmkNz
yUXmfdTK/qS9znp2H84AXUzQOcQbUNgwkD+cAcepsqzXa+iFWm+H9gh3fBy0O5HpgVeNVsiYdijH
FuE+w42DplWaEwHD+2Y5ZQXMmoi6gAat5dbDrxDZTqbHJWQQvVTODUu57I1YbprWmS4KxPrOZZI/
jcuQXZQqIoI4TNYQDzIDsw1RpJd5zoQa8aLtsKYd/rS73Awj2eLQnMO/z+p43xLk7DKu7E1D9LMZ
tUm9lG5Rnzep0QWqgux+sMxQKpfZsK/KKDV9tyqUS83QGgwXS856B9GmtLz99er7yRGLMgh18lXQ
B9X24/OkmZQ66xsBxWY2lK2JFH1kGxKljVRrOC7Trr8sFK8NW7Hs83F56Jo8zA28b9VBWmdFRhOW
ILCLHuh/eiFFjZveHY0Tp+v7Q48vCQmEtIoYg4vg8O24MUCq1pUKYHGzOZdzgmZiDnUpcwGppG02
+XIw1BM33vuTj0otTSdKXh4X37H0XlYrU70SMm6aOF4eEA1rr9QkO9XiW9f2wdpf2UcGoMxVEAQF
tKN7FQHnhodAQUFl/euzOW6qaRSbbswaEKUnTQjen34UFVDoIoyivo+m6frUP9wfrs1Ja+WzdpOJ
GoFv+tfURPpJfqlGU9k0UYs1gZFez1LTzzIjsQJRIRyvK5MM9SyfHsC9nQrt3r3d9Suh5kVswcFG
Q+XwK5USERBnRkoH/bkv/K8I8qIuXooKnEpsqumnOTqlxP7u3b4NCaQd9R7ynDcB3R9mAYfoyZ6r
SLuZUysOOnRPw2yqxr9bAkYGiZ7lqvJKk4ii+OGDqSq61YKG6I3ZavHWXXL3S492+75QKuPh1/v4
XXBIZMYwdKKYQKhiRzskq8cM3WF09NRW9NepuOi9FidAz1PyAHUhQw1osW905N7PYQmfGPw9RAaX
rzf1SKpBtFuOQRGLwNAstbviZkT/bof2YrQXltNSkNA0mJv4W6mbsVE/qm5SbwaZa9gUVMOmoCju
16MVBXFszyeO9Pdh+/qlwB0zLyun8Ji07opB4WJPipvUMOUZRW01rKrK2wmcUXxB0+hsUPX7xJoC
oWbINqViH+n5qbLqezAYX4PqyKpvQxpBInG4CAwwlTj8jPlN2WhXs5rGV4htGhuibJBMWlOFOaSO
0OtVEU4l7t65KE8EV+/3F1EFqQPJA9WEdz4ZxRILrpYBknhvPpimEp91GbJZSlJ3IWJem9xoTm3p
nzw1QC0Q0pB0VFxyzDXg+2GD5eh1drKo8pu5Llt0WGvva5so2NF1gtLl6KrAO6gcZFTMWKSy2cjJ
o0jw603xfpcffomjuKKgRiTats9vFJEq28ZWsk1eZfGnvz0K7H56PDRoYeEf48OKztMUUWTJjT4m
gOxUTQnHEhbTr0d5o6MeXhSUYWgZwttGBZCa6+GMprNqNt1cJjexN4Zc5n4hHnMjDSErbSfri6ff
ZtZ5ZzyaYxk4memDovW9vA9nBa/h/tqJZgSZU4wKVb9Ln/RFXBvluWW+9rGJY/yDnnyKJmwlBNjL
fgxcCdSkyfdE5lu3HD/BhLp04+Gxbr9WmKRt2voZueO//75gAHIHgm3gIjimJcP66eM+1eMbTFUu
3ELRMYuQJyOeNWM5nkgXFCFagitL4DjeRmR2IkJpkhuBcv2+tmYniKDo7Wev2iaKE2/w6GiD0c28
wAFMty9zXfPBXcgTb/Qnq3OlfQFwBjxLMnd0O0hUPbwegZGbccgMmhu4DaprhfTX6+b95odcxrpZ
TwD0ao9Pwbr3hjh1yvimXNqPo7p4D410uo8KBxU2KKlDisMCvv/bgxJOg1Ihrge8dRzQJxIQVeKi
LbSoMj9bcIq4AFmOAUs0bXOhDCGR6Cmr0/cPSkrMRJKq4qcNu/1wf0hzSugKdyWyKgAELTuzHlV3
6UK3nLSQZRRfpE2R7379oG8+HIeLiVEBJwE0ATGHTMXhqF5BH62Z2/Km826WKgq0BINDK0dyrPAr
KAbLuO0haZcfJ0C46vgxV8jmzE00ntXRvqZWZYvrrj9DucV33Lsh/Wo2XmDP817Me83Angb+F+Ss
otoaY+JnxoNWXBnJteNRBo4teWcv2nZWAa3LHJFH6adcq15abKOu2Em0MgetCzv0Mh0pngqQz5s5
BzTrtkoaJB12QWM77n89JWum9OOMUJKgQofdrLMib0BIHs6Is7C31TEd70suh32jYozW4Aa5VyrV
oDeHiELnDM6m6M1TR+Rb1HYwNGK3gJEI2ldDB0oJh0O7XpEsXEr5PUqZut+hQPvQ59Ztq3fxGQYu
tNBi5jpyi2hjZGxvux/NfdYBJS/sGb2sodCx5bXT8wrQQFCKwts2HJkO7q0PS4Hv1hQ9/nqy3vX7
0JYg83dX3UFW0Tuvx2mKRWK2tnJH6r1HRaU+r4BL3dRJLjdKbbV7pZdhbql1qIwEMPOkupvIVLTb
zE29/dRhcdxTUrdnHb/xQTMeZndow66KxW2hZ/qJ5f4u0FsROzDycSfhBKX5cbTJKsVremdojbtI
i0kUdFNuYRJUX4CYf1WiHhkyVAwCVY+qq3hxLb+xvT5AfjjaNvhUBdxXlCGmyTzRrjg+SoHt0dlb
09iVwkGl+PDFi2pRKq+a9LuoipNNZisy7OMkOlE5+ukocGTwN4OET5f2cJSpzpNyXFYvjTmtt/jv
se2apjv79ZJ4k2H5cRVTZAN4BbbbeMscju+FodByrcsV6y7TvGZrt+Yc1Ei9QohWn5AGOB+FITbC
zT/aq0jHLPtNOWT1Zp5Q/fXcrt1UxST2Xulp56itfG6x8fH75CFJ0gStZPdTZqlTOBhldU6d3eZ0
IANCWqUJ9FhLNqXpNJdeVFj7JKnLQFsUsaU4awWmWjhId3bIvmFUHZSNaX50hZ0HpnCaTaa6+Ymb
6912ZiKYBToKHK7EoW+L8YcYMq3HxevwCbwj1tlYWwTfgzkYztINZf6LKaiukhCO3039tXtNH6IT
V9i6ZI7ewgqvB7izliPJEg9fNkrLnZ60nX4H4HMPjdNsndA2dxrpwq/f9zu22NtjgrpAkQomOkjv
w5GwXXQLdr9+V1+6O3snrqdtfaZtoVr78Ubz1W0RGLv6cdg4d9bOOVfDcheHia9sf/09ju/P46+h
H36Nye77dFAb/Q6ZYN9CCy63vhr1rtVtUKUn1vjxTiJWBteyxl5EJmiJHD2yaazVlAS5tUkrrSvH
jR9l6Xknsu+fDwJ2mrIeF/Ox8C0BVdNGeQF4OsVOsUqzdAOKNT3xKOsFf7BOECYBAkGvf9Wu4/o5
nDZrTNByXeryxu5j7JshW6MHXcUrNT8KUcv4SmuguG3AzAWKWE4tnvfPuGIJv1dzKGsfU/YoDs8Q
URm9UYUNfXKu1gzrlHPl0SiAvVaUAQa8a3udEp5x+IxFTuWnQHnihgpu0fsLMN99TkJ99+sV+KaL
8cNcfh+HGjgiINTC2POH4zgt2hhg+wrUGcEf5Z3b78aqvtNL65u6WBqylHY6+8mMWhRkuiicR3u4
suq03uCmZO8RK5RhoyWjrw5ayhHZhWgIAugcjWRrqvmO5G9bZGmoYrAceLHzUXPEVaYKL/Sabjsb
lNorT7FOZDVHAdH3p6I3RB9rBWcfayjMUMejruSpGi++m01Kvi3vyoIN6iPlk/pmjFBlranu39vQ
b+OadIk4xYmqaNEezuYMGNJByJyijNSsT3mRp+d1T1rXmUXs543zWdanPKF/slBApYBSpqjG4x6j
FoTJZTI2aX7TOWayj+bF5cqHH/W2Tv7jgD0s//mf/PulqmcauEl39M9/3tSv5UPXvr52V0/1f65/
+q9f/efhP/nLvz45fOqeDv6xKSGQznf9azvfv0qchd7GjF+r9Tf/uz/87fXtUz7O9es/fn+p+rJb
Pw3RsfL3v3509u0fv68Fuf/48eP/+tn1U8Gf7Z6e/+//eff7r0+y+8fvmvkBGQPsetCqBUDAm/z9
t/F1/Yn7AZSYTsyLhiQVCGNFvJZV2yX/+F3/sJ4JHAgUv4A/rD0nWfXrTxTjw6prR04IyYOTC9nL
3//re91+34zf55pp+Ovfv5V9cVulZSf/8fvhG8fpYc3x6FuRWTp0CY815Wh05oWXO34dedWDlQt3
9VBrTrD6133/73MBs0yE1pmAlXtGXkGT5HAld7VDBRg/WxfoMDl5GfkTfO5NnUSn2F2Hj/PXSCRy
qx0814a3nvY/hBxumjTFZBkoR3N665nZ+e00n+Ic/+RxVpVoGgsc3hoFssNBYsttaSx5vpU6zT72
qvgG1CSsbj2BYPPDMvrJ64Eudjx3uCHhoAcKZIWckxsdDhYZ0N5jCz+diDDH76uuia68pkjFpply
twYZiReYHy/S3uTxYPQXHM/kkU26ABLHbQjOyDJMnR5iTiZRt49pAAXG2E6t74muWh68PlWNTTQb
BbbPVanTrE8kyJvR0NtdpxrxS6NFHkrKVj/VvlI51WcPhkoRxONUatdKM/JDPW7sP9NyySxfqkkx
bI1qsP5Ml1RxAj7CzO7momFgLVW0b6YyIdVD8RctPgVNGnoUNTSJ8yhzbCJi3WjHa1WU9qe+G/hs
Q0UO0/cwDhn8tu2cF8crHQiCeqQBrhVe7gVCONgLAb38kkjTgZOcRW0ComPIOiCl5dT5He6Q5wOC
niAUHVW+coOQRebqND9DTJs+401U/MkRa101oN9SX8FP7X6a3CXbiliPBx4c49fAk6n1xS3wYQ0A
9CrPsm+cT5GJvXbUWYiFp2akub7ea3HnFx4Q/i9uluW6GmpJgfCMO/Y3C33BIShdUX8lNCnvUX7F
DVOnYUSjTnNFMJoOSWsHZ+sLnR7xXMo0fWbX9E/J7FmZj1WBbQSI163AXkOHLY38f46yF29GVeK0
8fO4KOLQNWYx8sGwxVfHDGtXuPMsAwQi3T9iozSudUN6d20b4z4y6AZkSL0ZxOdJx64DT5DpZqnH
pAqWvhMPZU/LdM2ozUcNTy4FFZC5ecbCrfs8Ycb0SAMSDkNqz+kLNnzyQdIIzLdwWserVozT7CNM
g22tWKCQuxgKxDDUQI/6ST1hhzqO2QucyDwLKPhZFtd/G9+hrND0IU19qfit5Q5iF5WZRr+1Kg3f
61LlMtfzSA1EWgJYRUYvqtBts8q7TvV68O1La0Rh3wIS9fGNKgcMR5diuZuWMb4tC234KkYneY7b
KXbu6eDHKLunTuI3XYLLPUKCbhLMCoghv4F7pfHfdYB8QyNwYR+6NmpRvdDqF9lII0Kk3um/aHVR
9b7ujMaLqLpyDBobVqRvR1NDHQgrZYy4MkVcK4s64O3b2ZKccFqK+9Jwk8tImAntcoJtWNCuRDyS
5ii0liw1IXs0sCb8ybBEzkmds8tyRsw3WtTW37REqpavtPjz+WVPmSFMZF99arNh+SQ48b2wVe3k
W2/mo+fjt+H8URiNfae3yDcFVY6qzPplxAL91mvvMBG2dFxyrUTSG9dEvcknlfWv1mhSh/UCtN73
zML6Q9L2e0H4qriFTJxV4Uwo0EDej5UpSDPVET5Uk0IPDDtKAIJX0/BlKcYKd0D238vEAro3Mv1L
5UW8LUHN+loi3PzqDikrqW8iQrwoKas8xADQ3Yi4KvsQb44y90WVoVLfRJP52HJkfm0jxR19qzdg
FHDgtMWZZ0flU1rMseJL24hYUfHcZtu4knEVGJFRAmlO6qzwI8IX0wfQPF9VRYOThwqL8oa/Kz4Z
SsYvaGo2FeuZNhUh9hLGn4vGUpm8CfyYV9kSDgOG7VCXc4i9mzSf8zt9sXJadWY13sc8gNgOQl0C
t7bxEmlzXYQYfDfOVtrmiIaOW2XT1rBSqw7K2RVQYaWVYW6W6caIfeZgX4DQGv8gz6qnQCtQYvLp
Y4x5UNedzmGWV+LWAsRt7nW1EtQOa9UNzXwiJlWttjjv8lytKCtqbR1ijt37U7Mq8ucG57MTRRQS
mrMZCIuxGTSnHPEGnuhNaHND3W0oKhhLS5u+mKxWCml676Vhnrh5EWaiNwaMEEaAW0nvJX/kdZzO
51Npxa8pTkfmJray4dbMi2wI4wx378BVu+mht1eeP55NzbxBR9o294LUcfKNqfLSAP1SjLWFNsiX
aIAXEwDWM4rQyGsOX6l0GnWRWPf8dETHM6yd1vxcYjKb+9JxhjBJFfW1j6oGaxSkUxGZcOy94c6J
7RP/FKpvLp2xVxaE2gT6SV7QaHZyObSJ5fdGZF7MvZV/xKLYe1Yaq/2quROKG6YiYxQh2y6+sgpX
XneGWhs7T4up1FZu2hgBBKE0DYs2Tz8pTq0+U5af7k1tbIsA3VhF7CqU2m8LQCFVYM56+1KLUfsc
J8M8+WhRRlkQDU0GWCobWlD/WMs+q5xtm7x3jTLsKcY9038c76pWNUITa4NbrgXnWtatOlLT1Le6
4jgvI5+PEoVM0JUb7a5v98Id3RtyrHWdxy2XTJNZZc3+K+XHSBbJvVcgi7BtKZl9E2ak2wgT5jAT
nFZfuHYdzi/f1Or2XEkNgIoxfcI4mEe45wBoEPAMOi1pzzoW33PDbHQBgNYq9wfDWfYOrVuaVXGb
hiCurbVQkFabBFbn3io1duSQeM1DPDjOU9rQ0cDXfRivahOZFV+hDWBtjC4rzrh7Ed6iSVEGapot
n1mb2lPlNaYCs0fjAsn6GUlhQxtYTmpZ5DWN4Kz7Y6HEJcJ5TjkB0CXE/br0zAkaNsnTJTpZC3eK
PgMGqRuv+cNi8YF8Xar8DnlJ989ENerrnotitdixNdrw9GC+6t26PzLTAMykqXHrBBS+ys/AXtKv
EBITDvbBUvZmvWLmjSKSodIaoxlMqVtjU+AN3A4wtO1P8ShNMEOl05t4Upmd4xft1NdbZ+6RNMmy
mecaiSY9v1vi9nJujaGCYWGkFScR7QzmtOu4lTcDPadE8yG/DHdlblXiTmuQY7yQWtMI46yJLYwe
nWYkodYl787gjJIEcnE+B5zwzTOyRn6uLIoGJL1Fx2Ra8gHvjyFJp2AkIRYX5WAAU4f7q2PC7mDu
sOmwRr3NYh0iEbqHhnIxzZjR4vHrKPB+GhSvfHoL7UfQy8MEnYvOGa40dXfbwV9ONm7htvu61Cex
mQpbSn+2sqz029UxkNUmpudSGXU7xP+YZqzSNBl2smC0KFP2iXFj0IsyuEgUCnuSvsAW77QZtNME
/uu2021iItnM3F3qorsYZ6jOsMXuG0o8Shs27kBOnc+U4SWBXT9pdn5dIM/w1CJUq/sW92IOLNlw
kjDDqOtbq2OV5rtJN7k+/JNOhwlTZBqX/Pqd+zl2GxbWYCdBvHTDuTlV8lu/DGjWWXZVtr6IFa0I
NDCYqR/LVoLy9NShDhRpI/87dZzBajWrZyNq821YjA4+DgoSiM3dMk1SXnV4aHsbT0Kq2QpLHfY5
fgrgwRNIXSLMB8TifI2q+rMzatLZ6Esr6E3lni4XYiaZGej85/q29xR9OSvmQbAxEuyK0TzoynPD
yyalxeZF7fC1iKIUKEGvD+Y+suMuqkPEcss+ABO/FGFFTGE/aQnhvx9FJCHcy2pc2s+ydkDJASx1
uQ7Q+fXMKwxPFb5XlNdftCjDRnBWZaY+wieb6qc0zbzmVpiycW5r3Uy4puqYO5i4zhavf7/QcJW+
tJWs/uwOqwqH1Yn/deUIROt+SCTXcsdBPeJM5k/yt499+8L/zb8FT+lLJX8sZ7z9/ff6hOJoH1aq
0wpLRrYF61g++nuBQnH0D6SduMqv5ADaXCtH/r8qFNoHAPXQdKkgIL8Ftf1fJQpd+6ADlkEFE94C
RCp61n+jQnFUfrOoRlFgptrBR1GjPQYwI2yhRAkH4VYfRfc4FyZejmNVhXZuCvzE0j+HNqsfDa16
+mHGfpZ6HyTecIPWcYExIN9Hz+yddscyc9rXihpvmTk9HKTR3mdyaoJULftT9iWHZYvvY1GZRZFG
WyfbOmp8MpX9MAxzvM3dWARukcaEh7gJ/fqJ1uLHv8sw30eh0ARQCslcMGZHdQtJalzYGqNQ3Sg2
wHvGrRNpYi8JC85HItxLpYoIXHccVKfEjo66E+tsrjgumCysJKoYRx0Da+zpJ+aMPVGE2jgJpkbK
clWpfbrVWw6etjarE42ZwzLN2+MCqqOuBUJj7cscPa5hRVmHQVC8HSO8z6JSNZjebAmsxkpOaHP+
ZGZBx9IGJpF2gC8cFWk8L6nbUVGUjSJrRFmjCTYq3sdnkeWIC6QLvlpCvXCXId/nnX2KunDc1H2b
Wwps61PSr4ficlgiolsqGNtSNvUACjlBxn6nzo0BVChx98WotSF0MIdCyNxvCaKojnWDEmrkTMYi
vlCe5I+gXp+Yk59NP+haug6sa50Oy+G3WjQyyKoylA2iAd7WbihRWJ6GHX3aNycq5T+bAUrW8Hto
wXOIHaO/tQYjk9xMkQmhHHdRDZH1nFRu/rUcGmwnBnUIPXsMMHYsz3pxqTSFGhh9lG3SZmq2C2HU
ndCik3Y1b4zrow0HoURbKe9gCNEfPpwCq+Bq6yQ4CX0y+pR6lFP4kzq7VZjWHtrlDb5NH/N41q4N
TGwQoxrnJCiiaL72KgO9F31UPve48hSkM3kSStNeghhTi+ZS7yGul4YThR2VHujBJqqzyjOacUaQ
oLNW+tTY8n1mj9ZDNAEQOlGXPIads+ZoKtENYTdjh8S6P3w04VQJ1EPebguTfWsNS38BpoXAVVbq
pFKdStQ/p6iyfXdWpik0zC6aAm8eUK6dyhqNzCmZr4pJsdDdBVz4uSikPYcgtZNkoxm4M/z66DtG
363fF5Tw2kjhFiNROTphpyay5mpCHxeQTxV2LZh5jMVK4RckyRdZUmn3Mk+0isO37K+WzFw1TPtx
8LM5Qp1QayLEBk2jowQ7EXb6o5BdYI45/6HTPaVBsEEBmecieF1Xy3iLy0Ryh2Qk/SGlmpyLNBHW
LTSR/D7NkT/Ly22cqjS4or4zd2Ar9HOkvaz71I7IqzRJxazSZs8fl5IiDmpunzKK+C+d2fVbrW9P
CSG/v39QhVC5qBGjB3tzbGlJLWCwYsOMNpGRDmhGzequdE+CSn8+CrIp4NYxCji+5eolySLFU6HH
xC4ZtT6/VrV9yhbkfbiwisXwLCuMBPnd9Vj6oQOgVFS+G2uMNhpJcGhli/OFBBcgelzmYTo4wCLr
sQ2AfOlnv15jPxlZQ3gBDAAMmJXqcDhyJjtvTnWJkYNlZII2pwiSkbLa3MrSj51PY9wmj4oLc/rX
4x4DEFjb6xnD8iaCQJTnuGvXJnaqJBlOkQYQLaqHkxs9GkMrn3SZCdP3kKIIwdIqWwwJCxGos7rs
odjW6LBnOpSVVWfyMkE09lsmo8tmLKAKUBPvfFHm7cdIz5SLIXGMj4sSI9tll2Vyr4iyeLFxtb8x
ai+7nXoR7X79VO+v1O8HJy0qDWGaY2nuqTaaua5VBPRrb9iaJM4PtdXcS3oWF5Uz9VscIq7BsSU7
T5nE/9eUsuFASqGVCCzg8F2KBZi1qSLfX4m633WtmQSRAhC6VGpnl4lmuMmVgq4vSPkQT3puWM0S
2yVXDWBb0bxpSvdROBH2FEm0hKa+TD54pHJfV6ZNPjc2QdGO9GTU+jU2LLhIRfuUp3V03enGqe7/
MZB+XR/sBs5qYDC0yI4hpPE0IbtIpWXTxLpzv3CcrDJE6QUtCa3DthAN7NViE/GOCGEUq/HOpqKt
bqNWxo+/fqk//Sp0LNEJRAcOSMdRqDKVuWGkomKPtKLlQu7bp6HHBMY2ennmLhqcSFiqCJXEBdzB
FvWM2YFD1Xb3J77IGn0cXs0r4RkcC83UN0W2wxfs8TbzUSZ8kaa9LHv9DFq3eoYxdnpJhNb5Ofx6
iqTx5SwprRq19HZaRjG6TnXrxGL7yUqnP8pJtTb66PQdXU0JFMaCkhevR1bGpzihB2uzU6nilE2Y
m7Gzc2JcAumEXyiObP4eKG5dHMC0AGdxn68w2KMYBdfkzskaRp+8KLqKJG4leJj+ZR72t1r+/81M
fHhtKU6+/gYuQP627ctvTx0tnePs/QAx8D8DIsAU/rAI3+Xkl+lzSgr6HW2wQgrefv97Dq5bH+Cz
arSUYXqsZmK8he8puPeB/6giSYKUw4qrWS/NvzJww/iweivBJKcUZiDf8q8EXPM+0PpGgHVNgt5+
+ncS8PWs+/dW4bhYFSUhwZDkr6m+vV7rP9yoks6wTNqFEt9Q0ODp5NRv3BKNftAp7YPT2tPtD/Ny
MvOmp44WDcQrru9VLJHI+XBAS5aWsIfE9OMpz8JWw2Zd6srzULanrEFQHz58OFpcABRB79P0JMXn
8j4cC5vJPHM7VIsWXBUoVeU17Sr1ofYM5HoA7jU4VwcJSviatom9Sc2WJHQLVbS5ti1am5QOD9ak
E6kW0I6O932aLh6dylgf/IoCenSX2xSTHQXUdqSMMRbElSUe+s61QOi5k9GFSo8o8qVHvN6cJblH
ayfRgP1vKgy0KxplbTltEYxz4p0NOJv3oKsoUezLVFrxlpYoqvSFEFHHWeHOfSALtzCvUVko5G0F
GBq8tlLP4KTqeHrp61RetOhKOE8FhDnzyl1i5zYGLXlVz076kk/5kAYlck401HRZg52IHA/J/UBk
sewsf/FEXt3kmRpdVcuElhWGvkK6ftJB1J9DG3IiwdaozZV7aRVOCzFCGjmEF8hDyUjR3m7i/bqo
X7Cm0fI/SiXpaCeMSpHBMZj7nIYaDQa9CjwwBtqFmzRTPfvWVLmS/o3QFjv3Y92W1hyqWWQuxmbR
3NKcAIcVIqvhxrgizcKmr6vxS5OgMnZlYXlZfnRHWPa2X1aInHl+1qiD+uiMk5DAc3UD/H3gpNRZ
EUAfrXHptoSZldL69sS9zy1Jky8xtrJqkD/fCFW2i3meFXCwnJuua+xC3qVK0TjcEEAn+zhQx6hw
Vb8wzbnugiqxnOXW6RqtFGHaZYYDSK53evUes6Cm+BxnXrbIzVwnekyTVRnlU14SyyLQ0tG1v+MB
EMwL60z2VhnQhpdtE1h1UuV9QKbBIe/T4Z+be4eLtLgtUiIzEAmK3EotHYpwMpf2cxPPLKKGbkix
RTexUkLeo12GONF6CK+lbUKHMs0NES5UzIv9IFp8LSfNiaihOEX7smS1RMyGdu+wW9TaiB/7tqhg
4/FpaAz489D18Y2CL0S8wjPoYSvMdRXqZYY/feO4vQj7ynMagsixw90Zi042C+ome2OUVJnVJh5i
vyxc48YRg+RtGhkTVqL3YnwbNXCL5yNabtU1hXvXuMyHqckv0hmHp8Gv1XkFm6CBPD1kRiflPmqa
9VfztVersyv0a5pxKsSLKRlta2O6VqSHwhZC3Wfw6+iSxgBQXtWKyuLeqijvX0jbiUeUcLQWqAfd
QV8gDU+gVJvqea2kQ1T7ObzgeDlvG/Bp/Ua2Qra0UyJv6YctQbRiF9vKmnAOw2C+QNoY8V5koKOk
1nZSqnPpd31d0v9M5nqvo1BMz8muRYE6tzXHfqIn6Nv3tVKu/dxGii2aAGowttTs9hCubXUbdyUt
6jodkZs0FGR9boVXw9ap+2L8KDTQK6ghzJO7sxqAKQ/xZLJ8MSjDHPHx/7F3Hk2WGlu0/kV04M0U
OL68r5oQVd1VkJgEEs+vf9+RdO9T9zUKDd7gRdyBJpLqOCBz595rfauuMY3trX5u5iyywLC3+ess
Na0kwTwwxv7S9SX6AH1eNbFfaBRqKDLMms/iCuLfrZxJBCEEAA4OmgmxYKemJPshAcGsUbY6hKG6
ZUH3zQyy9GphCGnFc62v98Iox2zruA3Z8q0v2xPSWn/muDtBIByrM5jEZBuo4sIQw3zPXTl58ZI5
mf04aeY8zSES+1QUoQ15YZSvnPqJ5NmpBmrU+roEpm3cJZmx+rHU/Hmp3zI5LiYQMw0wJ/flhDXa
6tK4aoRU4BFQf9buBtiIP5CN0ErZtT7khCSpuw96SImwmJ4to2ZPP2Yz66r28bct7/9FfdT8fyac
pNz9L8LJ7F3+VBSdbZF/6Ca/gX76LdjDZBeGWcPW/MdYwvpGHUREH/c3HXrcqZRLfxRFBsMMvHL0
mmk7GoiQ+as/lJP2N+83Hy3OOF7Npgnxd6oinOY/lQ4O5ynO23Q4aTbwSSFH/Vw6MNMcyyx4z5ra
zxEy6fYSurVrRrmBS+ZRtaZ2UQdlhrjKTScjksjTaAYQcJCGC2KZQ5VZzhTjiBv1aBSd+Z4AqHB2
djAX2RHMWtkdWhBl2YYdVYzXSdU647HT1qBhsJ4zvAytXuTy1OUzkU9LurTnRLOiGE/JaMJBbNyh
j0WGZToagob1wzo/qIcSRf94tDCfRTP/Bish3frbLHMpRbpe/2SG2qQX2tKTep20c5bvgrlvn4vc
Ar+DucjrTwgdG4Am7AbOe7msCzCbdjWbvR+MWhe6dAmaeDYsuJC5aYxfvtJxmAQ59oRDnQtyQ4Yk
m5vYq+lHMcEffW3vJoWDeDsrx9gjy3jXeONImbniMw/bkmCAPRN28OFIaxoTtfWAzA1Znnsxi8nq
QoeW76c0pHZyHOmapC9bC8tTkLdkjqA9f0RRZZvh2hkYtFxiTpAJsDPtnaKd9c0Io/9thYD2rufm
SOiI37q7lF7VEBL4Vd0F67Si7UPio4VLZhePVm7kn5xR0zrW6kZcormpbj2vGfAIrrpdhkJ3MnUx
r6nWQpdakk8ETa0WlZ2rPWpJn6W8mq93UTDpnL5zs/ScHTE5won0IFE7zTUKYysJjmo3Lk2/Dzu3
kbo1NURu3ciBd+rCTDRU9LN0YayYY7VZvcpL9uNCbFNI0A69L7uTNup0W330FVl7lLgVpQjdyuJ1
WevqrfG0bAxbq9c1xq+LFY20aqeQ4PoM9SLdKqLQmG5vpWZMh2TOJxgp0rGHWBRSuzYdtWqIG0TG
rJc760T0ozAROuBTOhSNLazQHQc+aq51/HoUgJqJlo4kxtDtmViAi5SM9VN/yG7WNcg/rFGI7pAy
C/wc6R2s0eKY/QdYG/miLHdgywq0rIonApfRDmTtdKIaqT8q6DOoEpCX3OrCz71IWxzxObiNe2X5
aCs3hVHNTWRW9rzGy+irMbZVWv3Qei/DjrR4Jq7LEstVZFmT9+gldjGTVzHisE+wINQnp+6N59Lx
yqvattY67A17RiGYygFXSjIU943qnJFTABkWO8YKJxez9Yc11QWyAHQ1L5Qckxv7vYtJdM4biqOp
V9aXzlRchr6eeQPCSBtizMwsJg8LF1TXbtKF+gFHtuDTBQolRYfzU0Vj0fceWQpd2pDxNaRfSgej
FqWjidR1WCsuqNC79iJJnFXfpVawZodJFEkRdW2dcElIY1yQ1BFquavVqO5XTNtniUNn+lsi4nWB
0tFFW2IXK47zIhA/yly6FaFWxVRvVd/gEysUmBPV1jM6lTHRjgae9a8kFcmIR0aaPxKPBui9yLzp
y/PE9JW1eueFpK7VrHcBAeHRIH3jxS9s78WhyV5HqjD8J4VSx9lMGEDfbCevb9yaKUGI3zv/Ellu
wu1fzeB9cXuKSQ8tCeAaGv6XbpqknxALm/kO6hO/i8stWUaa5VTHqtXXdTOksxYmGpflYBbE46hK
NQtCRCfQ3lYGZ7cN2uvlKYX896KWknHROio3qqTN6t2tCYzZlDrQinriO8SuDOa52suqcdVdb5nu
8lqOCQhX/GHegVWDnr9Te6MLo7pG/FKvxOt4yLfLK4uK39tqZeJ/MT/gy8mhd5aw6Vfr0oBxMO44
vAQfhjn5DAjcbAH9pyZ1bTSkpIekuAKHyigOQz6fFXI7ZqxpkjeDFI4+mX1F62/8NUktqLhrV2Ax
7pc+KoZ5kTGhn/68p6nWTDF6GffBqZnQRGPfpiQ0J5MfWXOi7qRWLl64KjJoiBLXoLmslIoQ6uQc
hKNg0IfzeG2JO+Sg7sWCjmMTlZjseV4ms6pA56n+Ife9Ioh8t6MBDYsmvSJtZ/rtutdYdP1OcCtV
7Q82A0/GwnDSil8rLzjppVTQkclCs27hwS7DBuEkkxBMBGiq64Vudxwwp+aJtoTRhaVBTMGL6Wst
q6Rna/3lUhVTdki5P6dDxzCGx62ucOgXrYe6h+OW/dQmmgmQM5/M4jTZy/jsnSd0UTbqpb8FLUI6
Uqk3+Xd3EmlthInJ43YxJkTePs2gIsxoRhnphH2ZWetto5IcNAkbDO06MfbPa77M064KmAPR2Qwc
jeavNnFUsBDSXqRFy7JsWWn2llfQgPkGjXmb9tPyNQNwVpENG9FNwnFtqzeEk+beQPE1XJGkYuBE
52NZD6WhrQV3BeCUWDrzsGzq1Lc+22Z2Qm9y3J0gWQBvOdHzIcdZLMg8axfVs+wtuwk9aQwPnbew
qFjcEgJYvuE1cUAYrQyTnrMLw6d1/sJEzUcnQn3N+LETVD7DuX118Ls8Qcovk+y51tPyo8s4IZSZ
9ub5i7wh/M1r9m1eqvska8n00hoks1FJmf7S8E5rHS1j6gVWbCTdMH3l5rq8BiBMflRpVcvd1Nru
RXrG1IeVDGDQDyjDjN97rv+rt+kq0r/7zwX3xWdX9/XPbUj+4I82JH3D32YeWM7OscHnmf3vJbfp
fdPpEfOrM4lB63P2Cf1RcXOu+wb7Dh+TDokJnc656f9Ps5L+7cz6pNbGL0rf/2+V3PTCz5qN/9uL
pN6HUsyMH42IRSvS/NXVy03rt/rsJRyaxzFuc6jig1SI6yYSDilQr5pK3Rm22vBQlxelbvabvh6O
ugUsvhoPiTvu2w4PHQzMYecUI+ITaJi1CRC/JfqMKNcgHoLglkgJ9r7npH0/rzQp5+s2zY8LOs5y
cJ/R/0PesvurURcPtM164inarUezIgq8H35rfYdEoIdqKrdJ1d8oUR7GPn9L7WCNCxYTpgvD/CR7
SRkKxZzCQ6GOc+PMw7UiEtTQcpyuLZnBxreQ89v1BTTmHUKPG7fwpsjNDBwk7XqQGBbq0USXbxdZ
nNQYYpDYfjrW+sbTvSlytIKdmLatNn61szttqZ6jKl0/8gIzaMHX0pqyPAKmiR0vfyOmbIhdS229
TH5pa15HFAcvSlU3w4KPKNC7MHGC7464sJ30ILKnWWvHt5y+ROT1SCEHZ80RMaRmxBZC4lO/5JQm
aaM9yLzkO80hJ4mJ7iCOi8IVUdOdIWmrJPKmXV/cEtRFCaudQRmIurPse85OVsciT1PrWorp1h7N
azK5o5Xk6M6oL4sAUwWLxuuqjJJso/kYFKkX9bq8dOoE97tSYjNTom/8wtS3LML5jjr5NsNvXxbl
jmpwxjt1ayflpaWqKy2wjp2isPC05l4N+R22AUBLKSHm1EQ4czTvOxCJG81zj7PHEHtp+Z+J81Sc
xZZ2p5V2FY8QxWS4Vp124lkJBxDg4erW+64qr0qk/YbVDDdSWfeaL7T7AswX+XMpRfQUyJ05rE+a
nZ7sor5v1doWYYvPBgtG5MyW8aVR4aA7daf9iEMw6qwleRK+kcbSytDCCmEdzGU6Dnm+4tvIIA6W
dF+YQDtR7swgd1N7h/T0RqnkqzVgyg/NsywkeEC4s+EMcVmI1ryw7GxrMjHcBku3bLUE03zeBpdC
LftFBFXs9N4xq2j89ctwtXg6/qpm1Lc1sW63ch3vbNGv27b08AnBa9rWbfZS1PxGpp9SUwp7Pqtc
L4pBvagyeNS18tIjr2lLnah4BM35ypbVoVwd6EdD/joNRhEnqh036LKfKOB4Gs36amomin0btlxa
ig8rh+pbM97HRIawx9L3QU4s69iGsBgniFmpFlUDR+TKngw6PnN90vK2ijp0JztkqBVVCMwXjwZ4
iMHh+2SIiiRoxf7ca07c5wPwa/HoBukYo2TeVy0hZlOWxV5Kdezl8/dAFhc0QDE1JY6+bTotMvFf
eHMbahq6QUOYH3I0d2YniohmIbmaqMR5L2cfiFnFxbCEPceVrLzmGNVS9pwRL7eSEL0geMuNduZW
yL+n08U4WAFNW3WTIQeJSo6s8D2VvBhG1JHhkHspWNSx2VuF0V64GkpjJ2iqjVqnbkuvMjtQ3xxU
Mo5vpdtM2wXp08sUqHtnWM5thCSy56ENsVU4V00fONEyO/I7aCcRDmeQ51RZ+QEPHwc09DNzMI2I
ugMZS49M+XW+xOR1xK8079H4FgBs5IYbobmZAu1El/XUlcGP1Rsf8nx6KisnUlVWxyiBPglHDjai
Qh+ip8l1ihXQXs2jPS4nwm+K0HUYbrhuHtUL7WEOYtq+6wsd/fg07ZicVpcmR1hP84dIpCKq6mlf
a+NN5g9XeV2wFlCq7IdJYJZMp9Pg+EcOoYzgA+nu10C/GCrtpXWReOOC0z9zQt0QxbN+Naaff3Cq
qY66rEco6nPsr2q+0Espd0NFUdqhFI3zbiZjBF/PMsp7DouvhboDybmX9CvDND/XeXa56ceUIUhR
Lg8JXKVasX4PtFmfFtfsLrXUPAIo2ayDPGKSZ97B1Kqjhz4TLeTYkIgYPrM/VF5EplzzXS9YPhca
2JeFm11rzUzXveyRvg+IqJqyn7e6l15P1TtRsHpMQzuPvGK5wnLgMnVvfgjEaeDUMyuye2evCAjN
am079RSzSU16RTeRU+Iep3SNPENcaUI8rY5wN9lYHQutOBCad5ZPNTFdH65PkiH26j8Xj5DfNi1P
SJkIQXZlG87pmkcS3Xsxyo3U2WPa4VL0/qNy2Q3OJ+Zi+qEbJEikeDmRhKnEzy5h/3+qrnxk/rBu
als520xxM9VOWW3djPaXyLCEcXIptkufbAPSK8Kus7Dqze0A/SQQW0sNY9QP05096q+zWLe1JzP6
Jeq90HErSIMFYLIKd9tpZXEZBOxA4zq9Ci9pKJM7w9i1HbFgeu9zo/uJ2i5qdba5RsEtO1ffA5td
X+Z1ffbdoQytCWGY0yCCs+hR4093mv3s1GOUyTk/lnWWf4g8Rcyy0oUOHSJvgMsn2HIS0hIR8Qwf
emZVh3WZ0OQSHHVYjRpHm20uTw4dQ9rasroFArxBR+fFyrlm/rc4TovRbkZFp98TcvdcyaJ7yPVx
wuj5LBunP9RJa2+zHhthOpWSLZ2VViu8nl5aj3FqSt6CzvNDr2mYuEIIj+0223ZBfZx1nGOy/Zzw
0F3ga51iDsttPC7OO/Sl3Sg9ALKGpt+3af9sLi4bmnfH4HHXT6P1bKe1iBylXVqpif7JbNEYG71k
pGqMcdOxZZa4Qg7Q8rYLczaanqgG0+te5seMwCtkdmFdGVFtGjgJZbsXiRMrr4u9Zo2QH15UOWYc
kYaE5z155JYkCcM9s4wqhmbJ1AVEzBjdlnGmFXU+ybmF8VAFmCuZijCLQnPSJDO5J5a5y/rzQ4kn
tTkTcpY20lt3k+ceG2d9oQ/aZk6zSLo8EUFy7WfDfWpabwvnwmCZ2WAVDRZ9K2z7sSvnyDJWwnNz
LYbsEbr5UofB6IVDgJ0rM66MYmCznyKn1GLiiSKakp/mOdLGvJD49kSwhAvqcqdI97Zzk0omsmZz
wtx97uZW0Qi9u0l5Grwq9rR0RxTVPhG0NFtzV/pdRO21BYB11Pre3xm0jULQ9sVWLCmRMvZ6h6n6
Cmd2TdrY1O7SeX2sgUXxSSYnsrJh2LfD9HTWqMf2wq7WL+71IPnejv7BaOxk6Gxq3bJ+jXi1RAuN
g0lpmMhuXxrpwRLmNXc2dR8+txWHldsG24mxSlnZe7K7LsWgPlR3p+nTPUavuOiSuLHu67p8HZv0
WdbGrun97Riow6qVF1WqHTyo2oQ8xbOWq7jmLBwz+gkY9YFM7M4KZ7V81YX/4hBBeF4gCrd9rT31
aesJaGzmZkl90YlyN5nDThP2Lisw+YhmVzjTj3GqNsKdjqM9vq7tHjfLrm5TSnqFACa4sIor2r5v
TI0uuvRCt+9Sd72t5+AEkSyy4WaR4REqmryu3vIEjwj+DFazelYnZVPgLOlwORTi3aXgLWga4Pzx
KZwa+WG25t7ttLgpLpmZJ5GeorQM/ILvJXkZeCNfsuDGpqS2LxbXi3F5XbZtfV1b6nbUMJfl6aWL
Ddkr/BtnpvOr7qyOk7oOWz4yy+tS0NzSWvNSFwtSVxKWJo0dpdWxH7LqHAK88lRriVs+C1Fe2lSr
TmecUNI/CTt7bKSNHCLFor8YGEXRKZdiuKkN/ZU0mDIez1jzPhv2y8CUdvk+WigicC+uRP/G0sdY
NweHQQZPPeKDqO2H46L07YyrfzdY2u1oGY9t8+LNtO7d4Dt3EtbJvrgzMfiGOKmSkBNJupmy6UNm
K9P4ptiapW1fygXbpWyq/TqbVwwybiZ33VSwpEPV0S5Jhgkxr/fpCodO2bA8CYLGOVZkkc9elp5v
yzF4nSmYcvYzXWIfR4m5zo+W5+4archYRUUXufZ4J8UYL3p33c5GlJoDKScTjquzBWxkHxhm55Cs
Cd1X93Ucr4OyOQ82Ly3NB6WQxIWyXs6mMYNlj41DKYAGzeOwfhTuO+PTz9U6Cc250d0NSgj0gUV2
uyzOvluHy7odrFtV5z/mWmCNIEsXWGLk2MsGMAsZtV2UJdo50OWMxjma9riBY/aFkPx2TvGiNi9m
7n0y1txXTIWQF89XqeGE2ZRcNy127G60juzcHNlWHAACDljOP3OyFcZwMMS5h+j+kOAPIoT7BxDH
+EhLD+zR1F2WjbYT5rpJ22yvlHorfO1ZNahCFtzLjk6/2FemOLfe38tqOiB0uXIUdemqsdhYnNVD
0TEDyxG34cSYNpquQCxNI9bArPnS6F03JKFymfS7QvP9jWewmgtv7GOvn6yDMfnMXzy82wjmkyZ7
ZdhLxTUOF6lhXjVt+zSuZXWeZ03HpnITgKDOk12tSzQU4xpbVv7ByP6+1qx6J/viPTMpKC2/bneU
p484bzzgi+1Bq5YuHDT1Mibta4X6lRqInOoum3HywijAS+FFap31Y1LX3nYdfCIaffcjneo7nXF1
bAz+jcpzRlMJyIql7q5x9lyuqXtV2DqO/txwz51VnqhudTZJYrlh3gVdWLTpq+ayDGidXe09P5t2
4KBdmoozXg5/KbdirGm2NwiwsmAGfuTm8lh2es5PLpJnw0gfshbVP4fk+fxqw3XBSoxblyrZVPDW
TAE8Q3OSELYfHtkB46dlDyeAnmukQVsoc2LSJvNO+k2YucEmEagviKXdBHX7ieb4HCZ8Npsb0eIl
JW2QtGi2DPvlpSdMThRtTsad32rxPBJkzigEOiN00nsx2tmGn3RmfTgsZsVBEhlVNNfzTZ8UNG7c
MbnA2NpVodVo5skepNwyp2rDPACEK7zGoGePZsMBH/KGOL46uJroOKd9TzWebZ0oOdSKovBeas2/
wISzDRDTu0715bPXouF6I2rL39dLXbBO55MXzub4VonpKcENotku5/fUOq7gDKI1wJCrWxfmyG0+
S/NEfcq0irUqVoyqGPiGjWZfuA4rnGfUDwMd2AAiJyl61qRlB7aWCg2KSI2EzQ+EpY8Maku7Vbyj
QjE2czGWu4AD9i7tacTMGaBe/NVLcIBwZVUbHTlZpICehjpPH6tHcsrT5HLpLCtU7eriG9AUdZ35
xAD1YwiK2JiN0+jJK5s70e+ydzjcV9LTHoTfebHRFJuE1KRSyW0Gpg55hbFxmO2pZAHB07MtAya1
Q6ZDitBhOIQ2/IoBfZYxnVI1kEQaLNvG0GZUO8SP1o48oYC/yinVKlMe1SQ+7aDYQKg4BsLa4009
2e1H6SaPZHrfjNMYYQzaDr559NQQjkMZdURbhGLs3hLM/l1ZfUAHuWrL7FQur6k3YMlYbi07vZ6X
4kWTzQXJePszEcOtnagKBCYJ/RZiQmRhde+UliHvmC7sOidxrqCdNNyk47NedwlcC/eU44JFHAYs
saNWROVo83PiDGBwjQvAMG4GfuuIZCIoOlDEKJPWI9HcVMeTHhkAzcnlzEPJKYNbZEWuh4wugm/0
0VUGvUfjqiVUuvTdy1G33v2+2nSW/aOfUHO3baSZ9DxEJbcGDBCFL6vMqflWq0FR5WccMwZ5JRgv
hCb4xa2d8LAzTVlKNdAO5PmjkxYMwUWbt7eQKnbk7Qb4k0lV5AabFvEQtMtpNd0aC6QVJvRmadQb
exTVJ38M9qQX9WQtpruVqCGhLNB5JRRGo9gmTXHU7eRWLeJzXap7Y56ymJjgr0Akd34m3gOpXgrv
WFjENwbeutXZ0gEM3OlmBc/WNO6I41VUW+WTWUN0Y0px9MqGo8GAR3k08TwbFtVP9tUVqj4k+hRc
yqBZ6BWhINjmhb9XorjBWsqW63OaHhDV+U92uj6aAavyWFTLKVm9AwOSSzpPQaRVmcumw/CEY2gu
dqZOAWWSATtsnDQ9ZGvGCdT27lOJ8EuUL2NLuf4/eU6//C5Cpsf/X8YF4uNT/Spb5i/+YR3+xqQA
fyUSnN+C085jgT80OghxMFtxesOTeHbEnD17f0wMmBcgT0bnrCNbpoVx5gj+U6MDJU1HAIxX1MH2
C8Drb1iH8Tf8NC9Ao4N0mteDmmMbfNRfGZLsnPZgEOiumDPWW09zgw6yo+9qSFsEDpee/bkOzUly
RtOY0Z4ZGWZxE9Awc4hAZhS+9a1JbakpEqDMA+iesCftAxjCmnR6XKxNNhPuWugXMsUJx0LlDXeZ
WbkU8rKjJxtgfNUYRgu1G5MaiyIOUcrVUsMFEY/Afl3gHL72OScIbaNmSKtTnSmapUO5Tkd9GmbC
7Fuvp/Bk6nfuSowN50ZTC04Thq7n0uq156pvM+NMnsgffJCZn66svYOvQZiAG6FvqqnJ97NVzssm
kLTPXcS6Il6aJL9XeiMfJkGdw8PoT699UZrHsWgEO1g+MO+oE298S4WNpNVmVR52icAQDS9Mnmcg
XR18JZ01Ps6e5jgn1LH2diDoZ2Xq7Qo3ErXJYqFQMkK00jv/3qOXh6pRzkgvtQpP9VKweMouIEqP
okY/njsd7wVuujWqilK7kBN4oXNJYj7P5SDkTnSlzwhRGJSElpfaHK5zazylrfLbuB/M4ZUkoOlU
tAppjGZk/hr3o9fcrNM5L6Wu1onzuTfku7zxmHk3HXTx3JnukrX3TymCo1ca400b5aPPTKHzhTDD
xD+PN3CWuZIyxTEvOaCz/AfCg/6yBEsT2qzc16610tNBW9if6L0WL+C9VBnTZiF4ceTL3UMfwdnH
UKei77c0mFxoxZ6BYXbTsU1N3Xxd8hK4Jp3O/nTn4F0uaI3CtMjpnHiuw0A5l6V7PTVBRdKtobqH
2Q/WH6O+zLfJ4NvDrqqdoDqJtOmbnTlV6cYlgDayGlzWoU0ElnWXOEJ+ym6pf2QaAOrDiI161yQj
4ho0Kvm1Rqz7sIGcxeyjy+3Z3DMrsfaJLCFMeV3iXlpktsnD0mjK3Axl6rLgT87yHIgRLxNJHAu4
FqOSz4ufouQ2W83stybS5kfiNhVpvRiEHiqgGjVhzDMa8WbWllcmwwMnMwpLLSx01VyhAhecqKua
661Lo752iEdD04BgGopJtvpvnNJIguM+L6ZNwWRzvFyM0SojKWDYhENhUM+P7dD6sauKMgPxMkla
rBPSXD/nheGOBviSs8ZlLoPAGvqaMCHThEu+JjaNVNCzMfRzqmUdddXDbOnVF0go09riKAB3paeD
9oIqpNKiaa6rEtNS7xlMJx2zpq01BS+1iVobMyCd81A3JoP7sO3uarUYl0oG3muCGZt5XxAwUsdW
oA3bJGnmL5W2ehdXa0kx6JiVdtO1uhjCxEDwTQwy4r1GyrYLa40ODh0CA5mD0Wvaew5Fn9mg2U+8
nB4wK3NK99Jv/ZkBYWI5pKoXnA2iJUNzhtFq2K/ZhPRa2ciXqHzW+iFYADpvFrtruqOlUN+4nUqu
cxyPNt017MlgyuZSvwuIf3n3E5PVJ3RWB5xZ5usrmGU0kxydxkJ0d2NfYPHva78ZbvrMtImhY52+
9XE4qShAX77ASJoXfzPaXbLtV2q5sPAU0VUkduUyIuxGvUCzU0e3mxaenVrC5xroCwklldr4DJIY
tgW++EiGpn8dySngeR24/Fw19EaFOzs8bO6kf/dHFOIbaHRBeydMs1BxTvrgE1ov/aWiOmtCkFNg
MFsDyTKhG7Jo8utp6q3lutL6ctmWU4uuEhNdNTAQ8ox1S8BhRUHXl8E1FDIvp41Wp023kakvxa2l
1RzxmaFx2F47j2FC2YGruVjhJ9JQ7lRz2XQSC2zKQ/bG4L4YYq3PnfroaXrz1CyZbCO6Qw08Rc3q
+GXqFrlcZI29gYiUoWcVmY5WYe/szvkg+IY9/YBSabC3tSpJ8/aWvjg0QVG/qiDTb5NyEfpJCsCN
QOIEkQZ+4psPMIjdap+zbl1CCEzXG7n6ExniNdC9dE4lWp9GsufpVaHSraqL+c6dAdQgFRxNFH5g
1ROfo4Frgljq+0Q/6OQMBmM0dLK5dtZVTduslPDvB7/objQuZBm5I0va0uR5ArcLcf1OM8jH/V/d
9kfd5mCd/M912+X7Uvf95086j/Nf/F632c43E5IgnS0Hk5UBD+QfZRv/RSd9AywsZRlpqWcFyD90
Hob5DfcXLFt0ITZCjD9JqzX+GxUdGz+1G0ppsib/Tt32s+Ps/MYuHnFTR4OC6oTP+bOyWmNCYAKg
RDoHsWqXY99CM5aBGSis7+iTqt/vkp9wxP+ZgXt+OyA1rNdnGyRYA/cXv5mNhJjTb4PGrMOlVWC/
QObA8vSnC/BvXG3GL9qV39/mDMLHZB9YxKz9/K0yQFutVvbA9VpiBD2OKcci0WfCA4U4lkM67ZOu
k11oLBaDgoVBZT3bZvzfP8Vv7/InBc1vn8KlsnZh/vB17V+oKGpudTiukCCrRtUfeamnt2uxW/Mk
/yJdy/nRDcAptbrsjpXL3GY1spGB13mplapobuTItCvH7wSwreAPpWEUX4VnNnftWDl3PUnR0cpC
diE6rWXXrEvjxIjIQELJjNDPgsSHu6XsQzqOsCqUxmG+zXQUvbmOxISsRv2Hr4Bh4kSifAont0NW
YA4YOOT0tqrlxg6wSbtNaUQ+ib1buurTg6cBiDM0lcfV6Fcrh/SJ2uV/a8nvawlG6D/dRP9iXH14
l+u7/PkQ+Nuf/LGY6N8QZKELc20w1hCp/7mYmJhXARefqVKs/bg5/7SY6N9YLgz+HVIy8l6go/MZ
/qEa4+wIRQdFGSQK00Ln5f+d1eRnnwbPNDRo07NY6LDKElz0yx0/isJMe63MQx62otoEQVuTaS/n
9C+IBb+sWryPxzPF0ZDTcOAiifv5+W5bv2rxL+TY4Izhe25Nw3d7Xetn+M0DRSQ+sj9dhX+zoPzr
9/LwrbJUuliDOYSzvP/Zl1uYit5sPdEnUgg7KBjRSidD+RcpDP/uW4EpZ9mHUM6KzDX887tknRVU
oIfo2i0w95wODnEYmIL0LZ/GC01HvfqLJeq8Dv5phWJRAkF2pvhww9gww395x4JQGr9VFPq53dGs
LIWY48zKGUox+Jr/Yu3/qzf75UdsCW6aFoulCcXKgonUxIJfpJYu4nZO/4pT9C9XjJ0TYNpZDBn4
Z+r7L79lr8MOc5jxcb7Ubjl/yjidHLX97/fFv/lKrPJAqCjI4Qr4v+wzRoVC3swwJ/wf9s5ky05k
27L/kn3uAAwwo3s4pdel5PIOw10FYNSFUf1TfkX+WM5zb+R7IY9IaUT/dRSNkBw/HDCzvfdac6lm
0Zd5JoZDl8s16n33d+Gnf/eBxPlaiDyZR8iPl6KaNGidmX0O9Ol9PkzESz395sX6u6t4qORYMASr
zEfRZ4EdsFgWTsxd4zmH3OBAgCCqf5NBJM5f9YfnzgXSRB5HCJ4CBezP3w49zpKOFYTlPEkBq3f9
jMmUm9ikw6H0R1wSEshjf92MfvuWdBYH+dxUrXOY24ZZcLmWXffkogap8XqFLVL92YAyzsaquF4q
R6EdGmLjbIB0JWSWzkPgo8XLZxOxInXo1KRdMz2dnOTH1GfAqwdETkCzRh2+BYVsF6T+IlsjbJH9
Q6jttj1hNl+xOJpafkk4eJjNr5+k8yf+eEd4UM+pNnTPcNr9fEdYDZI+tcDshUuuGNUtgU1LGEoq
IQb5QzCi78Pz6uz72cak6ltZ+BuG2N9880LSJIRNSBodD9jPv8DQj4FyJp9aybbokkCt39hMWn6z
kP7NC8MEi4QCXk44Ch+XuAStwgidhQ5ba5bIHV3/UgyYQGxg319/fUf/spqypAGzoevJmhoGH1Ft
OvCHzPexF3h5V32TM3aeTYVcF9MKTfrHCkey/5vwhb+5h6STsUOLcw8UUO/P9xBZWFZniks6DlQi
480AUTO1/Gab+HgVF7aWB6TkXBiEnCo/XCUTqLCFE5/fUWwKW+Nn/bzpJBPe7a/v4F8vhIycXeG8
Ibnnx+Lnj9PlYNNTS8PJhd184RArA5ernx//+VX+c2gAIcSjd/4e/8S8qOeqTVM4cRtg9SC/TKO3
QkFG+MdXOYMy+WK4Cm7SDycTxsneULkAtAET0Pat0XQwAbTufn2V863/81vsYoM9bzdEK0IEQTLw
82fRIcC9c4QkbPa1uc+csgQ54S7fnPKbi1p1rlJ39+srkkfy8Zqc22j9s9WdL0va6c/XrCD8+xzd
281ENFYQ9XYFDTctKwtPJ3aQ6qRMGHz2RrIXYE21YOJZaegHUH62h7VsICM7Zwb2MWX7MrvRdnq1
bQMa5RvdtQbljicmtesnPYxRZ8rlvQ8d5MBO6ULdRmuc/1jbiRT3MUAAs1XIB/We9qyeNyFsgG4b
2FDDL3yg+81WNHoEWixW5eDPc7E2FmdNerWCi44WXIGPCOy816TnC9qbJXXPCQtxB8svFNOxcyv6
n/XQlRN4KIIBdrSJ+u+LQ6wU2gnsYfiiJhr6C6TcIsJVP2XEIUw5EbqxgzoIoH/6UqgWOYsT0g+J
PNU2xAq3TgdPQKUlFGXIdCjD3Ck5G8KEk1+s1Ishtiv2sVdGy0Ee1aNqyBobZ9T4AbGkqEXjzgbw
4cl3r1ms9jm0jZIbPUxewsiQcWON8Q7rpldsIfma9cIOF6z9rW9jWHNxBKf8hjNrroRl2UTZ4vjN
gZbUVG+SYp6e8Pf3ZeSVuKTo5oDCOqsJK1TxrlEKc2rT2Xpbh+Msj0kvUgwEdJG+Ch6CYmupMXgf
0jKdPmExi99kPdLpHCxe7Y3w1fIQFoH1bc4dOaPYK9un0WjPem8Ce30CVYPWZOg5cB9rZtWPifLH
5NQQFlUyBU3LddcRdGg9QxbAEKWszHmBX5++WkuDBqoJ3eZLi7YuhhU9SCgAepqAGHpu3qRRW0mU
D5ZbQu5unTlR+0CnRYoDij6yuMjHZdR7z1jj61CNdvMq83LwdhasgHSvC8qDg1kbwQwZPi06Q0Q3
1h6CPKVsiZNw2Vh6ItaR0RKj0tC25CsN3B5RYKDXETBFwnMe5kI8FPhog6jSQTt88zLLRQVdxsI6
Kb9FytHCNR0iYHpDsc/bfL3jvjv6M0hex/7aFXExPC9gkfujaZ1zrAb8CGe7xIt8wTHMrDkZG/1Y
oh0RJ3RV3NgK99cIIprKe6PLMbFR9RBUGLVLzqxC91kjfwQlDUDumfD0114Ws3Uz1rZGOpPVIrtQ
ZHDpq9aYxMHCFozNe2/1JcqNqjMrmky0XevR541vvrU22AWcflMH59us2KQ3gZM190s4pdUurkor
o/BfEDuPPvgLIBAFasQKI5izSVvjkRJGnMyz4yZY7vyiKavLcB4V0rFwJf/XF5mnNt2YnA26XpOV
1wF1VH8NpT8vqx1YMsjuh16UUEC2PUUtiRV1Vts84+F4HpJlte9VW+50nl+EHjEu24Ryr4+SYa0x
1iTuqdQg6O5YclIk9SMaagDzKWJbAnZ07Hdfejgs9Ofw7VHIwAv3aeqC2MI9oPJj2lXZmn8i3wO0
PILG7HYcC11vnEZ7a43qG5BQEu7WNT+j20fGMM5wuQZlgn+mWIs32P1kcsmmM/OuadzwKUwIdz+D
VWe5mZah/TQrukusvXMCsacW0CbrqRidzeQxB0Fx7yEjQeFJL8qzhFNtPB/F9SZMO7lueto15Efn
lAtHawj9bmuKIjDfsMDTtRWMU/pLeEcu5lVOqfZhmUc0KowkRr1r8mzxowYiDXaKlXJ4o0Zte8c5
sOxsZ6PDuLHmmi3bF0B2dnpI/OZ01qrQ6GdEQDd7EuEdzLO12bb0uKHScGqZmTPq8nGYfTU92EFC
GYOXuZ0PgR8zAjGuN7BOIxWZowBk4L1V2Gt80dCUbnhRmuROBwUp8pqXgNN0nD3yMwJgI4xW8WN1
WZ9f1uBkqCqWvo6xZAXMBSe8U85p7e0ZCQeIh0fuFHR+YU3lS42elqjgOii+D20rwS5Mrk+lup5V
LSw6VXYhahW/o4dezBZ7OGcIgS8FqMpoNe+Wa7AtDYjhnoSjIXrO2djap8FxUIbFvjVeY1Sq3MPQ
ZwkEvETF55eFmK7zALv4NMiBOFlbd+7TPFfUkM0Z74dAKKGU6EsCVnfrsgZvDVtnsyltN7Oj1HLr
1xIje71ZhdOeQnDrqNR6KiG8TobVGqsSziMou2LvDmk6RVkwTJe8HOjLtV011x6C6LOy0jb2biWq
2Aca3CbBpm6UyKO5K3s+5OAnz0b3yBbLagJRBKnKS78zBR67Z35Nv8Z7PcqCB8jS/sua0mu9HEpb
msusH0q8aY5si53pUIFh7HPT+NXjn5mt07eSUM3eQdPWodqZAPoaz4/GdEixNrW2mzyamdDqnSgZ
vUSM/6YaTVOR29fYPJCNk6QiVFQra2R01uZufaEKpuSR3bQm35F5ZplDSEfF3q9pFq+nRYfheFXl
tdCXioUHH5nrLXpXE9nov/oICGHv56OfT6eyY0/eSxQ52SdDynu8IyyIP6e29GMcifNQARfAZWVf
obQHqbEJKwRS937SNt17nNZB92PSkGAPDFn88piwO8wbpFBNdlx7Z1HQZhsXqAVrCwEoYZs+d3kS
t3yrwbREa6/ieldk2iI0Pg6hAWQJwRebYErRAa+APFA1eAHDSSvr/P7inMVSoS52wylKTZbEyOuD
ig2Vs5N4ymxhROTOUCAItaH2R0sELJKtGUQxugMfVqKebEayvoWAc9um2G9UjVM4ytozAakKcvYw
imQY7UVWJ+OFHxJOt8HjlP9YUsuHDFSFE7NHeoA3XQamezdybMECsLJvHQzxPlmkZ1n/WFhmVUSo
W/Is6e7yTLJSxJdKyC7Y8+7nesOcDB0FO114DQ3EJQmXRlGLP6aEZeksgX5OmboKhFe9T6BRQZLE
rmF+yP0tWutTWa68I6ooHDY5RPnrnr1hPZvQLEgs3dBeicTCYRamyyh29XR2iYN3XT6ZfrRue3p+
wdYNu+CH4ksjdhXKdb1D+BwDFYkJh0SXTNNg/sFozP8SW3YwPs3pPBOiDCIORkEK3GszJkSH7dBo
6M8ij/2vGXHR1VUOZkttVrsCCAzac14uxASoMvJQ9B/qgGBMzDdZBUPEP8+t/SL1p8gAqnzWHUHH
G2glGfFHc2a/aCMRQ+M3QYEXzp1b7q3KSDoOcS0evRIZBtgN2ARI6pxSbotOUtTLEvwlouHVR7rV
M9Ng1mx4031YZk9FoOt3T8aTPrQJyolDx4pqR3W+DjjOfSsgjCJUs7qXFX2dfZCMvbzxK80eSMRH
sQOHjYgQaEB7sWboIJn01M5TMNQo81LAIG/jICvuzzBjLGMj7qwod9vzUHf2aNYhQQbSQU1Argbd
GPHNtB3YkwoIeIWkokSBRgRW89JNOd6pgCEtzcMqD5coUx2mNSfAyESFkbIVUf7nclfh5rxHn45a
2B3NYkeqSh29LXoynFEu5jXGgaD3PjXGxqPEaa24xEDQqb3fN3ZBJucIEwTF63L/61JKfOwYUEg5
rjijhgLETOgbf66kbJ/DqbMOOHUHDj0XzMezNEIZGi9XddLFwR76oBUeEPN46xbYBg5Hk6/L3eoM
M2d5NHjYowBsLtu0wlF5QEFLgoIXNEN9V9i+U+GN6kcI8FRs614llnaZzWj3y1Bb1bhbZ1bDe0rt
s6VuqRiLC6CCXwJbpfLJWaU4+UOFR0GZJvnkuXr+BGA+Dm+XInNsSLk8FwcrBoqBgt5DFAX21oxf
fn2P/nqLQNQHMO6ABki6K+LnW5S2aRMnFTIAxTTq2QrW+BiHyLg2fqnt58JbzNOvL/ixYeTSDlcK
7RrW9gDo/IfuwLhoaTMmrDiO2cXX1erKLUUH5+R6Hf4gFfx/h5N/cy0GqkQtI17jgh/R3AQ3NS3H
6xph5CD2q+E9hFY0HUKUb/+0teIC3VR8uMB3aLe6H3o4IQFSvV8CUIlV84IWc7leVNb95t79tTMQ
2K7371nRefIjz///T50VbMTQLUaSJGFf6B+wNNK7jgTm06+/ob+7Cn6Vs5RQ0jb82L8pFfJWQZGD
Wr4Yj06WZ/g/q/Lw66s4f/1yzj+floo8o1lt+eFBAB+dhz4yjg2KDBb+ngYyTA3LCSisE3hSESMj
kz+bGan7M+ZIRz1oSrmzN9sBbOUui4fZuvfbgAw2Z5Gn1ElysrBkOf/zL5d30gkIRAfGwB8f7rsI
Ua5TTHPf5fAgGsc69WR5/maa8ne3nZBkMlEFsz16gj9/uc4Yju7QIIcLesoQzrVNp9AZNmr5TWf6
Lzce/gP7GhcKGLqFH/tLecX4vBsSrNVoGVEtQWDdZK1Cwu9N7e+CRP7yqWjQnRGx9OoAy7kfB1JW
2lcxwiZEz3Ed4wTwIH07c7b99cP0lzYdaxeBn8TAeGf9xcdFxfU6XIz2gqNEJGbjLdBr2Mn0LQQ3
AI5BhjzBQHj89UX/+tFYMF1IeXSlGd98ZNglqjNurxgcZGUTb72srPcu+Xz/ucr/0Fb+l3Nup/9K
hlP8n//9swiHv//H3PxfLs05BoF81wJunsu8+P9pp91/seTzuEH1Rw3nnJHgf6hwIEVDNrTPWUhQ
UGyYKv81NndsINLsSAhxGGTwc/+RBodxKy/rn/rG52cd4EsI45D/SvFxDVWONdBB6fd0123/WGvd
g+WA7Tq8ULzbEtON1akKx35ITHgWzs60tfKkbS/DEC/AwQ/aZnwQc+PK61IDGT9h6x9GYGBu3V/K
KR53YQkyjywrNwfMpY2AeUUA23zyVNKkG2eF9LZv/KIyn2QOYQV/1zo5x3btagfni0nDF4rvGt95
vGTV9KhaIPzf1HRmDG/ELCFFseaX/Tcq7ey2FCzUW4i5U/Zt7t1BR13QdeFJL97k3aYZpJA1zR3q
Tlt78j5LOfrQHF9BUPd+6sRPtgSScDC1mbfMwp+GKfxah9P1KGNIJV1+H3vWFUMcEUcCtQFVhe/h
wi3N4IDGsoeh6a9VHapPtt29mrDBMTt7sbAjN8AJsdrymQCbz6BYwgvaZX21QxpLnWvpVZUHg7aX
Sq8Ro4O2UAIFgNeIawKrS7ehLThjRGmaIbmcQkBkkpKp/+RZ2loP9D3J/M3mcfq05t1KCiSfoKtO
+VyL2xrN+xVNYYnIJrfmU1FbCBYrpylPvRsUGA7bznnqe5iUxMqMlLGKkWYMucAKayT0nvMgSg+v
l5MBaNa0RNL5XYOUmvc1CRL2YV48kdytVhuLqEjC/t3tnfhGxMRy3HdwpcB+AYUtNmW+uF/osC5v
FI/d/YTGfKOL9HqKccH1OeZKjHZt8BBa4/NaDe4J/bf4zuk8XQ86BWwBd2YOaHpXsyu8rwAsfPTq
5FjrA/7J2Vw3emZmRD9rfMkChcnNXvrykKdFV7zqbG6XQ0zM9bDVA0PmHbnFbfzA6qtu5wG9L6wq
ou3k94xJtPM9X2UwP+bscNMJtErY3RRzaVfuZmwomBOkz/lQEkrJ6RiPct07RC4cezCFzbqRrs7t
U2PPmfs1kLFsExx89qR3thnK9HMz+Kv8IonoyO7KDlXa98zCHYkgXIBg34zdWFfjoVchBsRgM5C0
B12ZOu3a0JKR3d7ueCl3C7Bovcupiuv3MCZ66+SPcysfm3kAYSISuMMTYgqA4zTo1vrMeXDbob9D
TJ0VN4MqJBju1LYL54jEXDk7TByEqvuZccLRiYTUDGLovYhSuqegnurLXAcKV/XYITnvqxvFKS9q
e3GdkgxUbXKjl0ci3OQrTbrkMtaOu0+kTwRzBZyEc33+Xk6EoWZtrhJ8AqaJnHWdIn6zcL/maXW0
8rw86BAJemRzDCM1Mjd1FWmLWNl4mtdLd1QFgwqIJE9KugDx9GJ4fHNjPi3GdJescfoYDGtwUUED
2cYh4DHtJTdzEz8VHecyStfkwi4k971O6CrmDKj4Rifeh47R+G3ZzOJJFWh/qSQ7IEWshBeT8nMA
ZbGGomKNC8L2OXi2AWPe43jqLwp8+Ffd0o3R0tPqTkJlHYZCpHOEQHD87JVeA+24FSH22JDFdE+P
1T60LgOioRfq0lbGpAjYl4pKSo1HCOv1F7dq8mh0M2+nRo/Q0FRBdvAy19o0IlZbZ1imaGgIv7Xd
3joBgrWuzdjfOeRaR9r08KIrWmMAW+mexXkQbOYOBTKSz/lJ+o3ZhnQkL5n6hMyxyA9fHcKymO5c
L7M1v/ujNR196vGHgc7Cka6uihg725GFEJijQx5D5LGcSy/DobykU/qSLBxorRp8c2wHkKXQRJyy
sn1E5B3vwbngpFEBPjWfBlBSGH2Twfe+0lbXPWRWk51GQsW/lJ2NpToQlvVEsfdOHdPts3kyL4mS
5r4dmFGZpBYbp8UqK3HPugz2Lu1Ku6BpcAjEFvAvava3ZAVOsHH4y+dH3rlO1pK/otz1XN1nW9xo
7r5sQMJ71M0AR0V4TN1ggkYh3euZEhaPtRtcempsTmMHeWGIaQS4Xb9dOYietyx/V9O9hH0TMqXw
4SSYAHvpPPrxdVKn8UFY9NXnBgTJEo/dzulFewoaRNC9W5pjuA7vkq9w5yNQf2incV+WRXqVJ7o6
4kgUl94aqy+FDSEcNXYo915uUWZgOAeYj5r2rsGk8TQFrvfFRTeFT5dE1gOag+pUy0HcMaio4Vlx
nD3hejUORr2p+gRC474m7ho5pu0+WEyrMSKn7T6wQfozCivu0Uc8jp0vj6LUwWuHajfCQiv2md3n
IGiEupi8SnwOF+lvtdstgCfnr1ZhWFoy0UEgsIZYx1EQWlieAdCMEeYj8WjnKEpcAN0df9rmgYx1
uUunjkBXTIFRB6hw15KWzQPUWNcDrNhN29kk2CVdPdykznkX52QL08UCSdjtq1XIe5rSBKTls/4x
rYnor4yd6szPeQjoOjnjRtYm433cL1PjpIM5TKkuBOyTQLHtJC9GJZ2T3GXnRgXzgx6/i7VL6YvA
s9qEfpZ3E0jnoosLxlZ0QSSuMLzk+C7s8xfekR6BoIa83fk0mSCmX5gDm7vBc9aX3ynBgvjNDUgt
tjGV+sPr0Dv1qV0xPDhtFe7noobXWQ6vRVtijQgnDfjYz+5Uj9s5IFD+KferQkGzWIW9t5E9kvk9
ospHHqvLyKiyfhgsvoUqj51rHQbDruv8JtjQhl72/tCvx3xl/jqJES6mbAgClkie6AHhKxgUnUCA
6+PJYjR4hROp/FSZucw3RSPrrxOTeozYNcNQNCX1Nq4qCfKoeK6QVW0yz5IX54ziqPNzfW3JRL81
bSmeLdNM1m4YfLPH7TtcFNMKGrRpVvraKlw+07utj2Wdl/t5Wv3vmqI4CtzMOmDGemOGwykugVCt
xiK8UGUwPEgDKXTDD+SxobVpTqClU2vjKQmQqXbJc8+Dx6ZXivgvTdaDv1jqqzvjGg8HCL8ARV5o
nw2PFeeaBIqQlve9O4p9e160bMs9z+RNXOyLYfKHy6buu3A7J537OAEbwxhmFRUYOVGJawNf4nWe
w0eHWN67htMvZCKMus6S6rtWW3S5Z8gnzRbjEogSURmNEykoX+fRK68zHbjHtfabawEtJGLSAls2
lcWxJsPb3chOmSeVBTPRfnKg2b8yEHUsfzwpcFLbkq4BG8b6boUpHdoRqJlPFvrLIJcskvEY0pXI
ibzbrG59pjoDWV2OjJRAArZFKKCDKvvFiDMNAio20BlDA/3zpFrv61ra/TM741hFA5HQ3ECT36RV
yho+C+ekA+08pYvCBgfo4VNZxwCyuiWZt4mp5+cRg+5RzuV5K4e1s6sQjl4vScEAlh7xdUlr/iLn
R4SRZzX21VquwVPlDO2lt4gMih/IWFr3dNU4AS/pM6TK5Nrrs3ndr8QbPI7OxGjM78CoExowq4iz
Rty/JsFIIjxzHW/6PpeVeuA3/dxZRHDpOj5Psrsmc9x31baDf921fbfcLrE9J5/bHHfDrQbDhcRt
DtSKRASRmXlyYLw21xasWXBxQol+myYYWljRqGC8cFPUucb4zpRzjkxHlOG1M9qEeCSlsHO4QM3s
XHgJaet7OYa5YpCrwPogVSh2QYw13XKKIpr7LD7SdT8p0bIhUxdEum8/87maXTIxq+oa3qjUYgOE
Ut1CjRdTe2VN1nI5Gf8d6/58vax+eN+3nr4s8z7dlCVxj8OEDz0wPtni+KuguJBTMzhWAoFGX6b+
AhY9LZrjkGYAFUDYnXy//DLmxb1xx3PqFJs+gFjcaZzQG97q7YwZ82Ah6jlafO4fvKDiMWHphh02
0Sye5vQZXwPz8smJDxnZ8dcspkztLR+blCXs7K0PCOuY41G82Y0nh5vJruevc0+ozdHrrCWlVJon
5wRxJ++3TPw7fcMpPnilDWSvF9PoYLLzdDG0t85gdPG5zJb5e4KEqo6y2VbFsXSC8RyhE/ObkTHp
Httxkq9w6xj6E24Yxnv8jwZzEk7YdLsgFT9NTcL9sLKaEnYtYTHs7AmBR1Tk2rI52AUE7dCbbcRO
yTpjuJWkPMKy5GR2Ijwv9y7c2Z/6W3xs7fwGaz12Cbk38dcMPd+wmdFnAyoQbD0ISWWprky1yPRN
wl6wruNUwaK05MitQxI6RGHOgGVHYlk6X6xhiBqUiAOopDV2XLn1zpl4TM5NIu+LGCdgpKe+Se4d
v5AM4MeuQc0wxinG2RVHy87iQ30fA7+qbxSlX8BM34JeZsa1j4+5LpSHad/i27bOcbwpsK1g4yA3
Zx9Y26I+rqjKaNibxRwtbT6h6CsuYmaBO7EYoDE6tG8JoMn2LVbJoxvr7qu9DumrAQiEYqgIPmNl
W3fN6lSHGG7lQVdQzzicK1ySrgQ6hLKpeF/GOAGyIERx9FB8Xaq5CnetHbwUnT/y5NuyvEi73rpI
Jphqfl6uG9hzcqsr/hlW0Pp9BDqNIotjwVdyEgLG2m4R7sqlLOBc1UV3tPxu+LYUa42d2o/fYXaE
rIF+A0Uxt1cPAGJTYaxWdrtE1bCmYG48ikBti+Zg2evC+MrkFl5PCFVu4g73ZezEl4uTjAfmau7d
YlfrbqpXZmbJ8EnWy7KXReDscLV0l3BbePPWyr1SS+5e4+Rl9t/TF6XDjo11de3hXTBZuyxsOC2z
K1k6cuV+s5qhu0zp0cAgdR28qK2a9gh4QMY77DYbwzBPgxCpMK56gvqdF37vlwE3ZUUM0rrxvVg6
KutZxGfGtbelvM5PEj7QsEPlE14N4Fm3sR/7j+gZ8uchSfITIRWrt8Xqak7MVwkhNa5zWpaWSRhN
7Mt0wlGJ3T8/Dg5eYD8Zml0zZsM13GzF1CVumy86G3JMQNZYmfDW7otquMCX6sO2cf1kvrB8QWRS
06YopXKnA4m7kUUdDv9RDv9Py5GWI426X7Ucu858/xD3/u9/8wezwTk3EM/TMs/FOIIL8E99R/kv
gm7Iu0QuzDOlPNrFf/Qdhf+v0DnTvZmloFg9K/3/cOu49r9QhTB2I6UFlIPzzxjP3r/ddv/ddvQl
suhzNxqnIeMuWpzntuSfBkRqDYnrWpK3znjWelny0pQ3jadBr5DM27anJEOxCDiIJbTZDrPAmnTu
/YS9BQtfMcTnEJWhybQjI8hoWO4muh5NfAUAGCBdZHfiDDe1y+4HJ+KVMbLBrAuwfhIcpDYNg2gv
PuFOmhlFlwKEApVBi57/c+KymoBjjkm2htfautmcJ5GuLRsxx9ZFNGfUE5FWNfV4itt2qK5DfL3D
uDd4sM1jl2pT3HHSM/4LuubC3TX1LIg5IHeMWFVC/sI3mqmlvkDHIhfEnWYmLLScUankMsmBQJWJ
bV8k1PXge8bBbnf017ofcWr1NCY9d4ThKrqweQjNZA+3DZqPL1ZLk+8kJ7fvjnY52jWMtiB50+Vk
2jOwH8RDGTCY38hEgZrw1xiFWDwhmvUGq+23QP7bvfp3JoBvVEUaiOuq+lYi/WvRvzQaSLC35NYR
AazAGaBRgkcKlRg4625AMJr5LXgzj4QFjOstagtOUQGypiIH3zPTQHnpFaNGETsAXiZK+R9E8PV4
p1h0qxsgjTYOwqxPnqxeMFfLlYi/onju9UEwX5qeG9/OQqR/iV56WES2WrO3EpCmdyHKrlBA8TmM
vyDgXbtb2dCDvESHJoKdgV1RwzKVYNHKpfXux6lo1N5T3fxesqUkZIrEyPM1kb8PVg04b+c5IyEy
eDjdeJetUAeAMaYzcoTzjo38xeli5FUKeVCVVY8QoBOx7WCzPUHyY2hUgpTAw90l8k6SEY/E2WNO
tltUPgtQILogpbiu3R8cFBG05fY4PmYCpvNmlZVvR3lqd7dI6jlFbjJDgJreUbr1DTVHVaQNaSWC
wjttscgfqmxRe8cmsuaCPgd1Uk5gTL/r+7ZYr4dKcbheGUBQ/8+W4+/SrArzG87AwPZI5VuekTk0
16ksY31R+g0aCp2pLLmVfUY+3dnbjpamCZzXQpkWpJntrD/sESHYwe49Xhi7pc6HvixAky+DXTww
4XXUaZrYBw5jAYQYzoO3kGjoZXRy0C7556Si4qGQExJEMkVCoLkZ7lBaRJjoOJcDgd1gZkdjbBPD
SE3SD113qP1VtThiGmkdijiYE/wpgqwLEzfOlwy4ycjXVZ/DZFz2M3HqOwk603fzkS/PDUl02Bpj
NMjhaQRCCqMJ+ANfTZudppoIn70HNfm59dy0PKCMyMlJohMBAHgG8cQRYqb1ZoIS7LoMKuLEQIpm
m6KEW1K4AtY1SUL0tdo8k6DhF1cQoeBmRkbz3FBntLV0nlh0k0cPPc7M3N10akf28uQ9EbNoTwca
zlNxk1kgfbdJfD78rFOMCMglz7nHl0si2ss4zkwF7AnxJU+llavtOpfOG/d6mu7mOvDu9TAwl54m
17IeiUsbj3xwa4fGTr05jEubkzeVXsBtL1uwesqjYwddoal2BPrMYj9WDKk2k6nAM+nGQeOzgVRS
dUea/mO/z+TgFHt3oD+SgfGzbXcLFMFtXl3I7Jc2thFx5zZTX5NFuJRgddDDhZt2trK3tfP9ewSB
rOfuHBh5qNdmEmi4k/aH7D33OLLWN59LMznpTjlMeA9Zy6z2Kh+qCinKBPjuYIwbvixomZ68pOdu
6clq5ivUFCS/BHIcZSS1bel9m3NG3pFZGoZRNsIDxzlJIya9mcbGc68BQMgFwVQTgFdrpHxTKI3M
555myrAX3BooYXOa549+jO4fmJ4tsuMUUFafvDnAVeMnvlXfVOTb0dwUtJDROwXAbL3BBg/Lwfed
jjlVa5hPst45XZ6LWxsBPN+d1fT1thNIrQGvYmZmcVpXd8tMYFmixMlSYrk8YoBqVBNFaNHYBmLR
zBzAQkx+GzvN2+Uu1R7s7ygu+8zkWACy2PCWrouEpOtmMUc5eKUI1xE+ygRSWw4bbCCFKRjklU+U
ZfdOEXKOjiGBqitYGopuIr7zrAj55g5kk4Am7Wvva5DX9jNTmgXJ8oLqN56j0CqJNdiN0m3lbZeY
xTsiOC45B+ctOOlJe2NKxmKF1p79Dxi3HnVp7kYfgewhqxZ2ya3XIfFPSENx42rL+USPeLFE7j6U
gTIDGG7aRjuoE46zTazZX28IBHOYFerMwRohARQdasOuFmH0d+89lckzCrEUbcLg0Vqdg++kaIKK
hX7aFSyA1BzWBDk2ZPpxxd+qEwLKSC4IyexxN6lJVY8enIiW4XuWWEt92ef/l73z2I4bS7Puq9Sq
ObQuzL0ApgFEBD0pkhLNBIukRHjv8UY96KfoF/s3qKwuklKTf86rBjlIVQoRCJjPnLOPkIRoEwgx
IahGp+t0D86SFxPSa+6wgh0RuvNi09azUXxPQP2bBgQXR0XEvfDjVodZgsEx21YBXolp63ZdNJ9C
QrIDaDZRPhxbbd+CJdewA+0tI4/54ZaoERaDwHxC7G3xroNtxwPCsbYmUoUAAIxgeEOmKOYOeJW2
qU+y30x9oQ/72dCmmSlJT290yKUb8mwyyAeLTrPc1NQ9k5C5PR10UfXnY9GMtE6mhmnkpjKAHJ2g
VjGMU6PHwHOMLaNLL5wuLQvfrUcbvotqymW4qFShzdc1TpMBxRjtVLrRQBUSMxZPcwzxMazZmNCC
N82lDGxF3DyCmvK+zq0mPs5ayLRb1OdZcEcMaFlvmaOhK8MgfMqJsxcfD07xWNk9u0Z2FlMy3I8S
gjxq+yCcj90qVdZRTE2QXs8R+aUP6dDlj3XRBdVBRtTYAGSW2xgMXQI2tcCRN16kOeJUj4gxWx2s
W6ToeA5NKz8KNGcsDuy0WLpbBmB8U9KwwuZmyhN51eR9cYcWTDe+qVyH5FI4c0NM3YKV4SBM5Tx4
41QM5CMrIxNoCMcGqCoTZe06y7JyvBzdUuYamvw6bg4cK+JVMHQRsuKCNeIlBIRg/I/qgozzFVqH
OOKjFuhb+EBq+GvZxct/8Kv/oZGh/yE5xrH+yrL5l+wCXMEqczAdxSsJb+u/RRfWF5bG6OkQFq9J
3LaBwvB/WQVfKF1NQHUId6RtmWRR/h1i3YrFe626WEEI2Cd1yefAFPiiCnnd/ozr84m27RJfwVIc
NnGH5Q1VUASCOJw05qjNVa1G7GkwOtj9V9VKI4OTQjIhhPk7bbRZhmHJEtCpdRXH+85YidXRrNus
mm2XyR+PIThiLTkwivFcyasnSpbxVmSlnA9HJ4GGC7eLIUIHE/J66DqiZIzaQY2MYjZ/gAyOEyUM
raU+qS1Rr0stuh2sKqQzD8FXd1nQtBCnPBatvjONqKgg/yuD2yUK8KvAdGeIN1+NQCKzY1BWuIzg
D8HMliMsVW/EsQMupE/iq8YKVbMnIpHuD5wobIWxNcoIkOoCviGMwd55YsCWhH5Jz2/HXrPZDQ1E
DHihoWuoWplLPQscIre1iuuzlMmwyR8FUKOHmGBGXGS9oTbGAhPQEyU27J2wDBDjc6OU5GZmi7Ex
2M8XoKYrMkXmnP17wNryKbGnRvObClL2Zgw68sCHUZj3ZmLUlM9t6EVOWDY70thqXhohUxPsN5A8
M2FxPuBaVe4x7y7b2NOl6PFdDzP4CTF8FvkZ29n2Jh7H0b0zKA7ukilLqcxC0zBIwR0yjFpk7m1B
uMobNLnLA7glrhMtKmbeYDlvRE9Y4zR5xPtUqT9KBj0jyzKf2DzQ1bwV05PG1rEErFZJEhNsgPie
Y9Qls7fFbc9HbPyEwnDVg4jWJtBeuTUvJ7bTUdHXGIvSAyTpFsy6GlM7T2N9KhD9tSZzZfwqDC5t
urONqxfOsuHq0vtdmqdAXLVCU2Df3cEEMCitxd2Y9Uw5T8YIOMW8UOhbkaaM7lYvKLpY47fRT1By
Gs74EFfmxsQlk3moh0gCcUaNHZwbYsLYtOPonDWGwQaBpBG38SesNdFpQRLhI/M9/QKVeZbvca3F
P5yWmfVmcIso3g4tmvwYIcPl2KFnN32qsIZwOBxOAqI+ehcTcHBEinFwN6ehmz2HRL9ImKijWnqm
ESFXB+CziQyHpZes0kvu8PSUQAnniYUlwOFeTFa7j7jcOs/Rh/k8Mxca0HCZG3mKJMXCn1P2w22D
8+gUbGKfXcbZ0jqXrj0EK5latqsFJC2eNBTOza6xgik/Ce040feuXUXZQaED0iA4op33mFm7RxJG
7euIKTD1Xcv61uRvGtFKQh/aYoHB8NTh+om3c69NoFQN0oea3o2BuMvpDPmOolkFfnZgZWw792xy
lutxbEEtztjNnrFUAccP6mU+JW6FGUFjGuqqM+LxTgxRw/OqdknIaLCQfh9FagP4QjZhAXqrKWzr
svH0KOlIVhFRdVIWSV1fliPctI2pMMhvE6eo7qSEHEgpNZh3EWr7GxaJAvsJWd5wmFNll5DLhIIB
TwzqBj0CroWpkqHfujL9FrqBFZwlVVIXG7w52VGDA77aL3h5J4C9dmN5mYa+GfhyRGq0ziT0mcEP
ppwTyT5xUDub1ZmFELoY80sCOmOyrap0fACvwugjk4Smh3a0kDSFhSkm2rPPT5Pewp07RS3PObOo
5/OwQwYEik6M9U66ZGLjR2oo3wLpJIK/esWvrQmT7VdLROyYmxilOiOsoJ2xvTl660Nez5MDBKP8
PTDym+F+arA7YspgVJMgR43HR9dJrG6numh6qnm430L4sx+RvemXqoicndkiUd9i+ljaCzaNFsOZ
1mxConHWfCxF3tmTFCPo8hKI6XjkdKuvZA4Z23LNJyy7zGCAv5mRBnmA+CdwtzKoOB3TlACU5iMp
ojLSfrnv7Jz7wHYjA6RymFE9GWph/Q/kxe6ZU5lauDNaKwr9IGOMtxmlG8CyQGR4vABq1L2Wfvd7
5dJobAQX/JG5noKNlJSZG9g+rf5LQvyfCfE/sYt8VB5dPRRd+Y/rMv+f//rH/I+L5n/+u3iKq59v
6qX1b/hVL9lfLGWALFvdJ64NnOd/x8WKP0GeCsKJrgVY06qL/mtarH9RrrUWRYpBJvri9Y/+VTCJ
NUmQq5D/OY6NitWw/pZQVX+rU7W5712LMfI6e3Yg1rnvHDIZ7+u5qLEQxRZ5yl11yDqmnQhrMw9E
FjenJO5pMZPFBMqGnSE/Yg8nacmWiDyESBsyP0/t/Bu74PqCFgX7chfOy/1cD9oq2WKsoEJioV6d
8otf8+w3zDnOwKs6j09t4bHA1QPiiH/CSHg75k6tkv7avgOYmsKrHHT9IsK2l3hd2iZfAQyv75Sh
+GoxF4W23gThOSVK/UxLZp6ajKGPzNaYvpOjkJxnTMc6r6817WRUCAIdMEO3zIwaQG6iX74BoJ+B
bVb6fIPJ07rSOZPgfuNMe2oCOf4U8VBdjsVEkkNvDo806zFZVIG9xVbKWKhpiuRkLg2ydAg0IeC6
wUfL04IVNi+G9lmmARhdPNMnZqaRx1i12mcK/HfaeCpueIA2RTFCEpCF75FGWBWZWawny+58IFVn
UU+qHdYma2vYHdxLHWfYy+/zn6fDP7EavrpUf6O9nT70NBXveW8v/9FfCyTri2MyQqH2xY72Evj5
rw5K04kJVY7ADYOJntWNzQ/5L+G6/QWOD4I5C/qh4LnBH/31SNCtLzbLDSw0BtsfqOHG32mh3jZQ
dHA8XVxWUZKHD2sa492NZeBqL4c+vo+dka0wAVubfsKa+Oqc/OH2Zd316u796yA8Dx36QpZp1ju+
CZ5JO+SBcc8wPjqgrnOJ2dS0I1GN6rMHxZ+O5KIwpYaiAV31/q/7QUx5bubO7p0+E5e1ZkQOl91c
IGH9+Av9ftZY+AHWsGDlKX65d4dZcCQnqmYxBcbRIaMt769LOo3gk/P29lm9njcOw2DFpR7FNaW/
/3HYIjASN3F+MzNPZGDehJiaKZIM3XehUe9Km/ytIc+yQ3MmVeDjL7n+Kq9Xi+vRCZBluYi+lrJ6
/VVfrRbBVIq+scQtqvbA66KEvkMTs8m0kYWaSnPSAHEMn81aXH8CsvrT92YRyf6UqRW2wfUB9+rI
0CU0o9GX2xoUYfINC+YYeKMiBGbHWFYTB51ZgPpUzAKzXUnsPR2jU6Hg+fj7/37VGjoEHU4DVy5V
wrtPoea4ypbKuO2TyNpikriuK+JtkFb/VVv9f5oW158ZACKbZUyrXFC/WUdIYYmQuZi3WpfWUPNl
vR3SOcR7TF7Dx1+J5fT7H1XxDOJfMyu2lXLsd6//QmnayBDijOoeR/WMiaIDdD1xszhllV+h46TB
baLUtTwDscmR7YbY4oXKHeICZ4WYNFEDNAt6QlD+xSpmYyJLlmDfKPMhp24gvU4n8ddbiroIfLXQ
6m0HbhQWVfNiwCVrYofOlnxJdWzWhWB88iK/a7CEsioJWv2J4sWatsmwsF6yUL4a9LFpSEqXFQ6Q
TWqT/ZWGy7s9DgiQO3Xk0p/AdpunXU5qe7wb6756cHLGT6ctAfPFV8fVohvEn/QgmTmJ8sAgV4e9
9ovgMdXNAYmF6gkWaUaH7B3l8ubWSEC5UkORIxmBmYF0g61J5+UvekyR5eUP7E6J3GYiychKtozm
emam4W5U1WhIiVPCbQ6qOGwPKzKYhLcAip+8+kVeKpeSOShDoXVRFMzTdpDTPFzjk13M46UAK4/H
Ix7uI62IfjSikM4maGIDFSwyACSx2AxE+Eh2XXC5DFIjWvlFOztNDfNzT1ckDRdizxonqo+gKzBw
urJ+aW4VLxvta9mrFu2LHkyw98iksxlCpxdgfF/kurmWZS7yXTPoEMFtcSQ2aHutigmVdoYoCrX5
XVWVcWJ+NRargiuEUihvLxPR6CxR1uiWQF2NLIy7CUpE3TA4Mvu0i49z9ji12OlWMhjMIlIJBQbS
H93OKgPIZ9z/znWehWSSwOtZBFturA8xPz7ZBC86AnBpL7IC4AV2fRMMg8kCNbZsDNW0XSWSssOh
glmI5MeQsrsGULOqFsxVwbC8iBmSX8qG4ZfOYfileoBQkaCBSM3KbJI9QYRyzDFEC60ovrVRk5As
CSyCQn1T1pVZ+RYNOGu4nOCAFQ/STqnXd7XIzwhjTMUx3B4lYObEoCqwJqKXNxvn1MU1Xh2Weu7c
mM0QVmz4YaIkGYHaz9WEguOsRXdFQlsdIPoxQpgJuEviYI/OXou+z05kEIzrFMLYM7bMl4uglMNX
3g0yPEd/oS0bRNHJ3VRCW98PjXAkVhVr0TkZBrz9m8hg+bGPFuWYJx0BpOogxqM10Fyy7gfgHurJ
sV5E9a1C/VGDaGyLeKsvSte8TndBrGjjZFePYZRO9NChOS0oEtDccSNNYkIIiqYjvCU1emh2Hf5o
7ds8doOJ8R1w2Xnc9Sw+nRkI5y36FGleMxoV0Q8XIL56auPaJN+MLZi+9rF9bpQ3dam7rB0nbnf3
FIKjSkn/6BK3Ox3cDt6CNzBHhcRTt82QfGNB14D7j5vIHq9nsywAIZZlSL6kJpDhnICVWvgtoxDg
v56oi9kh4WKL0Lx3INIM2ddWKiZjeix46gwSHQDy4YHwjjhpFfFkfWWcoHkgIq/Sm2w1+U8XPfFl
6BabNnQJ465Ar1ooxFY4Rqw/w5HTk10bJ5HjFe1ggQOqbDX7NHxYcvJxiE5zniytN+N6jvcVTBe4
CzkC8j3r3YC2Jpu+t5itQJ8VktslZgohOEVqTVkL2ZEyEBmG6wBz0LcSXDYrmBBcge+WCwj5ISFS
ZGcQCsTEtiALhFFKE2GrsOO7dka/w2M+mS50K5IsMUsN0zcZkxrYkCIckNsDzjwfTYBQ6LNj+R1o
T3jP6IYxjEy14E4YSfnErgxEhxyJIbAjI/kZWVgOCcSL23ulCXFa1TIjdquLEWH0fSei7Ug+2x0C
thxJkEzsykNhp8kN+WDuPWOfOPULwpmPlznsCPAqxvamHdvobnZk/hgZY0UyVVPUj11eglBR8Vge
VlNRxvtIGSPbZH3JD1PNEv0OcoMz+Im5xI/SzuVXfEGE48LkQMyjTYqNFu4nb+jq+EpHF3JPRK71
rRfa+MQTKoFc08eu4/Oa08GrAMhBvTI4SMhnsfQbbYns5ymcGNeyvB9YIdYjCNJKNGxUkZEU7Be6
XlwuhoXicEB7wa6fglF4sVwyWLNjoGs7vjRuzHxx026fcXPkm4r+bOROzBduP6iDll8kZq1vzJDg
L9TSI2ArEHkXs7SMZ6Ag3UmrDeMVyXMoDRUvVjLt0t7ITrl1grMyWYzaV5azjo7cZYIVp7Ff9B2H
zTbSiBrtfYn/EMhchcDDGibUM9OShk8gGzDodW60TqgJ5sg3QJVXD+gsy7OsDeyBxnasHhvWixpR
ngO/S9fM+YNymlr3YV6QLIeyRA7kQ9sFws01qMQHVDUGe/7fDSkiTjuk2zQv+5MIK5zCIdMWyA60
IL3llin0/Up1AiQHv0tuGtwFqWcblSS8cxW3v9RF/+lf/6loTf5v+aMfFw/5Q/P08Hqctf4nv5pX
XX6h8VjbKR1y1a8G9Zfp2vlC22qsoySaH8ZdrzzX0v5iS+Yqr/rTf7Wu0vrCX4fb2uINTFPz97Z/
b+tzJmnUseyHoTdbDMbsdQP5pksoWLUkMcZHcJHmxiVfyA+6qibmsy4PXp2VPzSwbxuSl0M5zFNW
mjL9MoqGt4dCkBQsVs+YzDA1uCVM8Im/a9OTyR6Kk0iE1X5s8uxbglCZ5/gQfVa2/+GrOjbaTJpN
eiLO+tvj97CpAhaQnRdb4JYvsEgjfJroDneJORAZrlloZ3hKjP3pnOgNOn9V23iQQ/3KNgf7KUzs
4IKhJIP/JptZACapBDK46I1Nx5Fqub4zliQv9sD0xud6rO3ELxSoGDZvnFbq2TxChVIa7FWbunie
SDxHCUmCKjxZBE1XIaE+sMageRF9PA83Ay/Qb6LVEHUSI9NtRzR33z7+TSDGv+llfv0qNkMupqbr
r/KijX3VJoKnDBpK5TXs1YW/BUzMeCiYesUsXmSOmSJR1g0qef0haxEjkLipk5CEmLW9ywYp7/AR
UqiXDBPOQ7xemQ9Brnpq9amyqWWqPPDQJPGWzcJQsonMe/NJn0BS7FmhdddBZ5AFiBsue5QwZrKd
NiCGPHC6qrydesfEZ6GC+VLWeYPm0Ykm3hJKSzLCi5vuKYEEft2mdptvNb7ESIRFH50NU1sbR61V
RfI8Cvok3RGklLeHopYF2ryEom+Tu5Xq/UkZXbNNR1fNjBytqIGpE082poiiexAZ6EkgmTNmOTa2
Nnsyp7Q1v21N5x6KKlTFEt9nhZ6TNpvEw8km/xIcn+0XS99dMcIJwwuzSCb8wrWDA6OBrH9glIac
9iNmpcFTjU1yEAkcS71Nu8CsNlWLyNAXS2yBWmtiwQZWxo61WayFCqReBqsnYbRwe8ubh0mQPrZg
NDoZtMC1j9sggFgQUA9fxsqNxdaeVganAbe19y2H2e9BrE+u8cQXVvJ4DlyqdRhAYfyVeao9ngYh
jd5uYXFFgmOCKnPHskYAt8Vpnh0GGCYyn9jp1th2LOWK80RPEN+UEHU6X0ZjZvrs+ZtzQxVL6ZsI
K12Pd1uhNjLAkvbYL1YU76yOCDWPH4nEtkSrVe0vo2tFvp26JrqyIif03U2TptpafTYSGx9M8U7M
DnTsj6/9Pz2PHJ66kLFp2OBOvX0etImc0wG9m0c15+5VpFuQOdv6PNUN+ux+7KbtMiAHHcRKVmCK
//zx8dfB079HQy93HiNLC14QGqB1RPP2+Ks1Ks6cDF9qEhbbjtHysdH2MSnLub6nak8+4WW/Qwf9
OiBgNttwWAEw0Wbh8vpZrwjsKyvd6r0ROzZNjeq8Bk3lcUxW6EOPavQgoBX1OzklPqsIcYj5y3ws
x7Scd9OMVSfH8bqjdTWPTS0J7U9GRS/Q87cnZCWQsOZn7cN2x3w3VjGwTaNxzTqP+qW8KIEeEt+d
WJS7hNhuwikmzTmcGH4OOQzJcjLgAtCa7UqisvZtz0zr4x/o7YByPV+8roVkBYCPmfXJu3djobUF
jX4vIFxateENyRiCrpzxvH58nJcR5NsvvgKdLF5JeB0cppRvfxgk0HIt6YUXdGB393XiMsTJrdb+
Cbp0ppxMJKZlzDqNDlyRbNWNpZAuYyofkxmcKDvYesoC9LWi41KyNSvb51oLJKQvc3LbPv64v1+3
UmcuBAvd5KRQgrz9tI60JSIBPm00LNWjbpbtPpiIqoT3HV2hBrb2Hx/vXYqRjcuDTZsyhMFaD/qZ
eHejanZa9qFmCG/QMut7HUBo2sSNoktgGWT6qh4LnHx6Fp4nbpp+H8cGx/dYt9qvAvf/HDG+vR6o
WqhbBLN+hzJGgCF9d8NGi6z0Sk9qaNna+BX7EXnJDBmvP/m6fzrMKu6SgrUT4q93lx0bBl6KabQ6
0Cf3cq5zcofyOleXqDTmp96qCK1rm+VbXqE1hEJnGN4Ed2BN41UpnKg4B1yhWKRs624yTj/+dG8f
mus5YOtK0WhhuWD++T4BpnISNuoBH64Z8+Cwlo62nSBZ7ot0+IbMNtmChtB9OJmwEOahvfr7R9dB
YkGOIiDSfk+mixujDRG/V+wCQfVuAaAR1pjGDG1mMNb+MpXaaToYY04QtSBP0l7G+48/wdty6df3
NwxDcOnzzGY3+O7it5Fm6MSte8jEiwXqRaDTtSX1dFFWKtugpYoPjLkdth8f9t2zcT2uFIQdGewi
eU5wh709rlmXqNkYz2NHxZ+xDViAf2PER1XE8A3pTwL+UmtLncBKRSRgMUXjtIuZRWZ+KZnAA1Zg
9Od//KnePglePpTNi4t3KBFEv6/Bqy7Dww55yQtIhmQgROwiwqMeuIOFjUok0Scn/7cnAWfBoTZk
6r6W8DDS3p2FAbVyWQJE7TNX95YlxhcRO/ouxe23Jf6U5UrjdFd5ZTvbETjx4WA02t97jb58a3ZW
Fk+il33ky4d8VTGPmGUz5D+DlyHlOQiZLZ6uWmuv7vXius/sZn0XPfatDiojXzv72A6/uV0oTq1Z
d49auAOHSWMVD3KQzic3yHtlAtcJs0LHFIA3TIh77vqTvfpwWRlSwjbZ6GE4IUsWWUaFxWnG0u2h
a0kBvSa98owkWc4TY9IJFFgjiD2ujh5zA8JgQLZ4T1HE9ZaTe4sd9fcNij5k/USPF750BUOwVsxJ
vKEayPpPLqlfG7F/vwxfTq+ONoHHjALoJ97vrXq2U+3sqtprq/EirE3na4waEN2SyJAJ9RTpdlZ1
6Ce7gQrxjCnn1k0x2CTa3mGoig0hSaBrN7aE7kIbSpYxJqUY8UWA2lzPOvXEXLQjCz6ytNLHxGXa
PhSu6FZFEoZR1lKfs23I9txey4UVujdJKMITmxdTsE01JyKdQ8T2RZQRswsCIuufJea7W0ubGmzF
+NuXrZAVcsy8FU0BH6qan7QoqKNtNzoGiA6ZT/hV0Lj6QWqA9yuU5MHpzNWdVY/iXKt0B/UVQHvC
zgsOfpwOqP49iG6D7YsuiM8NbcQM21a6cSjKym0PKcor6I5EDY0bJ63kujlg4dePhMZvUO/xGxfz
PCCUs1nH0BlA4MWypXft0Twzic7jUs986nPn2UHVgY0IpNl3pffuuKlpDAEttCnxm7Krm59GgE/L
M2UuF79C1gbgqKVcx0S5+Cg2OqaZZnmbwfb8CfKlXrxJ5ui9wFYy3dTpMQ65ueDlm+08SHSv0/hI
XRg3m4WS61owgJ12iiV0c4DsZHSAgQdpuEucVXinl/p8XhBM/bN3punR0aPojOabCTmbgfgmtmFR
7Ky4tU57TS9ou0sjYiIMPGSk2jXM3MtBxcXMwPMUP9YkuhTLTlno2Pl4Um7GauGT8f6pnbMMDMFt
TsLC7BuA2klQwvZSbYhUamp/MiJ3j+wYjHVZVeA69GJePJya5Bs0GZayZoZiTx3ipD+AWSzfrYCn
NngnGRxOdasDkh7Bc3ppNQ8Nxi7wZhsja5PvTjn3D8mASNMzEyHuwIjoP1ZfTu33er48K5yZt1FK
dgle8gk/ypzNoLJYc5nXjZbWd2U/iq8lhgaw9KPIfPbNeOrKBMxqWnDOcaGNLntH1opn3QCMC82u
CQmU72U/6Y7E6wAmDx8izAmTwBJHBfimDaYDDc/eZssAMST92hroPzXVOsa+nbQw3A20WgQIRyly
W0J4yW2YZVzS2abTdAjbnnzzbNZMvkbvQLJildjgIhlScr4LzBYIR4OIvheUaf2g8rRrPclWlGAA
PYaWBMBI6N5QTfWzBUzhAQA4qeQA63qHaG5YVducYPUKLTZjLs5k3zAZbXmUHSGsZm9AsoJ2COkh
guscIXln1mq0j4Fm4Yqzl1pVR3zzajrrZxkS+bXCRjY9examPdWUCL/DgU+S1gJVHepSmiXt3qra
nPBMKSu2Xh2uD0yAAnJW3HKdwAzAjLkj3s3lwu5K45aJABwfJw7Ms5Q7j7Ai0RGCayhWMH7TJara
BqzrsMEWDpdzn3ch0ubUPSv5jRyfRl2QF8zNXfELxt1JDRaj9UNVDCYZ8hZL1yYPjVuWGmxea+li
01xkor6P4A4HX3U9o6isCJJby8zIdkFI22uHKeLN+6rstMBP3FJ/mlRXfQXR0JZer802KOUYafPW
mIPiuFl4u2yZ79iXAORjYNlOwa2UdSaicc10njsypW9zWSxIAXHvc17RVXuN6bbXM3trPvdSwW/U
J82VsN1CXpGt7Wh3OtANNnlm6lJCsUq5wIC25Ls6iWR3sIoLADGxI92qhVOzlVVme2M11EwpqsG6
dGU2SR92Tbv4JR0km7q0H68QVrhiUw46hlcw+j3YJ0OyeQHIlZ/EmOgqrtguqjZ8bwGtrV4uGN5n
VwJx6ryBq4fxM+0awkCmLArLAyhlmNd63OzT1pGVdmASx0Jc+QRTvsKEzOLczsMD0Htc+UWbhD+k
bqEPmNJJHLEQS10/h/tmneqzRfPG+sbFORYMTPmdTlHOtZlFm4vI7SsZPsVP6BLJDX+D9Yz5uh/9
ZKqLOweaNRyYJY1jPw5igVDAjCvQIiuWD01vSFp8hE1wM2ZNfKnHrlpIVJCG3xMHVZw7RtUFXlmT
Bu+JxlWXE8iF70kxrZZF0Co3Q1ZO1dHccrEAFIMZtYUvJQfP6Zgs+G01Z9kBCyLFwMey0O3q47g8
8+TUz1ySAhhRtQ5Gj34A3u0vpDs3qJiFOuxZevaezlK2zDeizJZ+hzszZd8sQ9SI5/1o9eMJ+T/t
RRYFrfIXvVQDUfAZcT9NM9XAFosqvy+WxcZSFgimXB68NKrAAaIDjr4aBs7pyrPSN3pSYu4NWWhr
W9NYhonkcQk2BoJaEOxK0Q+dZwHi4rmhR4QTWI4y/dxVw1fsAv1OT2P1vTZm7XIpwaAfLlmenhpT
y5swMiLBDNfEwLvX8AZmY4kAEudvfGAFaZ14LQi5QJnFph6g2Cx1e5q7RfsTcVF1Q/DSBeJl/sx0
jqoQ1M8njfkfmgS65LXsYwgrsBW9a5TrCYomykzMkbVoAYSZyb6ac9f1+0rvfgi7vrJi2ZOZrqfN
IUMf8VRJGHwxao5wM4jCnD77RMKk3nxbzTEqsOjgTYeoNsrTt/Uo+evw3tOUwEGXh9rRIEBvHkxj
abLlUkxG3Sp2Kz9DLvsd/xTE9wpxg+PpY5x8zwX0NG/Ev/DVLUqxbMZQMM/kPlDOhplJ7Jy3ph79
lIYi/MXNuqEhUAaXKG2YgZWTQ85UiyiDfoydSoZtEIGM84ze4HIKzSp7rBs30I+WAn8hS0VbO+gF
te5m0DWt2wzDHFz1uT6ULEfm8DrganloBTwqH0qt+cwUVdxBZEPCkLo1kWppERSlJ0arJD10sboI
SJ7jpptgpFo/WEZbj49VmKtvWQxJ1osCs7mLWPBcIczJ1/iSoW6YHcfFPsMMRXnUdXaNVbHOtWOz
JKjHl2EvkaYrNsFoMtJnqKsVk7Cqwfgy8jqWaCosLDYtRoUTwS7q3hma5YEA+CTbNmWTlxu7JQLK
L0KJsSUftQG+KmyxwJdzTK4ZpUO5kxBsLVJcymCbhX1907vQ6cjXsyvsEB0zUzbxbnYfanCOCI8p
sy2clUHfO+QtPyvKHOsg6wdr11FzcScvJmRdk2OT55WkVeBlau7OiU2KwUWRmIbFR8P2UouqamE+
Rdif6DWrU8o7qXsBS3U8jG5Uup/MG38fZUh2QauUC724/du4sQcoG2fByr7T22wb6rw/EWxT5OHs
P2YuW2wNoqH9NEnEmQIA+8k06Q/NM4pUUgWRrRPR+JIN+qpT02dMmwFTOq+J3Plswae21/B3+qrv
BQiCOPlkmvn75GJNX0e3BqEPmdx70RpEBWdMW95gxVSHt3i4VwlHP+0c3onf3CYZKT6C7OvHEwJ9
feS8vf+589kqkegpXEkG+Nv7n90GspIB5GrrxtVJ5k7aTdKK4WgGa4jmg/oXsVria1EfsPkrGP1r
2OIit2o+yaT8w9e3HHJ+SQBA1coT6e0H0Yp4VQEBJm7LRGOi28E5GcfhYLAkXudIrzwBIPHw46+/
plq///rMdY2XAQnWg/c7Buz/dmYXMNXMrB1+gNSQlqcPmNz8Ma6KbtchVwRcxAQ+2Bdq6uQmIPfl
IQL3gUWRgqPwUU82Bb67JdzVuoylh5mlP3XBzWSeYTfUwNbojN0uBbB/J8yWKgzCyvVCOpUfYtD3
+iWdIfO65qkrBzDWRWd3RMPZTak82Q4l0jECXxDn5Fa2hRoFVMJhCTt5bT2vuW0swtq9q5UtWyWh
AXUQ8RRsS6xr5id35PobvLtYbLSypGCi6OaWfDf5zDrNXsVto5fnufEs9AgyANQVwkM+/lnWv+f9
cRggohlnvi+Y5b27Fjhyl1RwMuOOCMYNtRNVK/H1274sYWqPPKkoGpGbGOAIPjn277c9lGwMv/YK
L1LqfWT3EpLqoKaI5Z8R4aWT0wj6K8HN4DrzkZa44ycDlT8cD78LJhUIS4YglvXtdxUDZiaryTsv
CN3ljLdeHbNInoLzjpufgBX2C9onX/H3n5F9FoprhduZfxrvZqSwMvn3FTyZUZmNF3UOy3WuZ7v+
5Di/31wMCey1vgBCj7Pl3XH0Htp0Y/EAt+c2vuCeT3Y9oBge5Y122+f005Ky75Ax3rA1cy25+Pgq
eqsnWGsZGjZGkcxkqVXoQt6dWQH3ThAhyS6zc3Z9b7oXel9NXi5Eefvxof7wI8J5wL5EKUNsk/nu
KYorNMx4QvNN7WW+It3dCDZlCNLDcamwZZS23//+AXE2rT8emxf0Jm+/G3ei0EDeYx5NZbJzGPYf
BPSq1zXauxPM4MknxzPWOvDtLQkfDNeXYD+5LsHe3ZKEBSGmFVwzTU4J76V1AcuQx0Dh14Zj7/VW
d5d9OvbzdaWkhj62dq3vWooGciNttGaeSpOo2hHh2Z9FjA9Jl0tCCyyUnPrLpNOwI0MWZkA8l24F
HiRs9c9m9H+4HLGYcenzpMC4//6yz/sI2IzJGCNk3njU9FN6nucxXWctRbOxZRgeTaNmblFomYeZ
MS3yk/vh91ccDzULLYdcZ+TMyt/+aCGDm76Ay+zZbRB5jZOb/4+9M0mOm8my7l5qXEhD30wBRMNG
FCmKIqkJTJRE9I07AEezp38V/8bqQF+WlRhikaZ5jdIyZUlEBAB3f+/de+5h1pfueYC5TbGKg97V
URe8/aS88rKzkm4GB5QhGOtO1pcuIG+wl8EQzSYP5co05tzCff3O2Om1q2xeLMPlXd9a7ydfDZK0
AWJxIO/KW28kh6UIxUN38fZ32f7KyUMIiMGFqcCB3GGm8fIqkjPgCO1EES3ot3vIQfB3CoviunG2
+lO+Z7R5ZQXxOB4AvvMQevHUvLwemCvdmaRPnWs2zkUwaPl9Ow010u6WIvrt72a8UoltYVUeQ0WL
LWjL/vh9MsCaAYcqJTGYRsBXmrLyoiPhMNYpO87ybhCRZWjeNZ3Uzfgrlh2AY/MK5f6yL3U3Semr
VVJ/70O98tqTEMTKRnH3y7f58kOpVQYi3/LoBzLvPvp20x19ID9fBoPEPKYSk0t4c1LrYVfkxSMP
OLGU5ji+V6aaXObkxm82pO2ghn+EaKWXH6MZUivLVU2VOgrsBB3jz7sec86twJfsMVTqtUevzIl7
BSA7//SlCpbrKs+M75QIGDlasurTd0Z+r7zN6A8YNTPwA4EabJ/5t/qgV71fe1aPWkNLvjV2upxZ
vWud62ped0FOkUjqwXses+17nv4OhKnrWDodZmz29gz9dk2/0og0SLORxL+1OIPMVMWGXYKznlcR
eexzu7VQ+mWmVP/97cfzlW9LHg1HBosKhU9w8uqlM/vNFn9JqV3q1xnT0I+kVoHxYRp1XKCpPlGl
tt/evuiveLGX3xdFIJYwXFLbHn66rLTQDbduE8uK20of8NRoDlec2fKOABaH292Xw0h4pAgYfSSc
e0cQrf1qXAqzGe6hXBWUzJ1NzMGiZybothTCJVKrkWAI+sRTQWOwM65QiC03Y+nbP7PBYWkmtZ7+
DLx6Z78KG0QP9CbXPWQT7DP29X75UK9J/84Z4s/FBkECBxYdzQqv+mknBjuKT6YsXThtVM5B2mW1
49AIoDzJ27O3f9c/LvWrqkZViOkLfeqma/39MSqToi6y1ocKbA6fV6HNhwSRc9RlBKe+faU/HlhO
KJzEUCNgP4Bjc/KS5D7MXWOi40VvPI8nQyRnDW2fSNeMLp4JfomF1fWfLLPp929f2fhjS+Jh9cEl
YknFZcdnePkl2RgsJ0nSNQrcSr9tjKwKrYXOMu4hQMbL6l5D09xU7gzFGElYV33RtzdGJuxwHFLv
rCxEf9W32/Lx9id75YORn4Si1/wlE3ZP9ko9qK2Wr74SaOomHzJ/dC+ctLTO376KeSIn41enekG8
vKmHcVfq9snu5ZSjWYvWnCPwc6Afc3wmcJy9Dsqox6ATKnzVPuiwwRBQEbWBdLApJoaOuH4mai53
XsKJgR/5oBl7ciiHTH4N5tJ/aot2NnZZMzX+B5OmRLMjuV6/1TShPtaAVGBb5HqB86lYxBoneCgS
Ooi63UaG0NzszJ6ECT+iTQcJfoiRCirJ1QLh09dC7g014iIqBCyK1aNfHOpQLlGEQt+eQ5Qnjk2m
ZTk+9nhozNCEzKJHtlePEnPfsv4cxUhIeks+u36BA8Buz1NR0tSe5Ngrqndd78+m0lUuBImqWM66
APMIiDmUMjGgwbE/4jgT3qcamFcSrynPwrMlJucuELP64fjt2hyzui4CuNVWhxpQSshBLD0daQFL
wtRJIhxu4lopoCtVYn5lHNNjttHSmhPzCKSVxOlaXJMHBKyJe5SgSPa09Kfjpcs2uhcE9TouzH24
hgBPyBQaH8s2sZ+Z2poX62z+AqqVXbBz2wBdR71UDcg2Jpbna1E2cGORSSG2sdLhlukZuB6d4hVR
AXQBGEdIUcZQd5fKQszZU/R5OU6GeJ4sIrd7u5O3jZOSOUOIrupiRw2ITaehWb9Af9Tv2gGPXQg8
hIn9ynMAEcplpBaiBRVJTLhH9zG15+m7bzazDl1NLl+HNcnNUIiuvtNGAc0lKyFYkS5aWuBiqVQx
oREcmKBXmxqayOhws6O3GmV5GM20OUKz0+WRnoi/Bdt3hh7b+KQG5mNzgDJA4FwDp7nMBCz6g/ls
54Pso0Q2W84G+6IWzogCJDuAIcMGwxRZy5PZfkA/V+Nj5FxjUMiUpEhndbMJLnDddGdi6Lp0h9aM
NGW7GEcYv1mjw2dNUs86ZNU0P3WMTK1LcFLBXsdqaO/GRYristVcRdZQbssHyQJ33boZycgVIfXk
ZVvNPXZF8/PIiJtwyGpOxnjUtn7xZMrgU1Cb2ecimAM3It85edKZyT31q5pMutGB+0CYpO+Gi8AB
BAZJoLrU8mmBnOkLaNo+cztwM/ibYokJCFYxyZJ3lsPcUspVfKeuGc/q0rJqSF+LKuOMYIrvnKI1
bK9KDPvG3nBKg2Pzw6h+QMwtJ88X+4yRKrd4gS8WNRzMUY77iJax4Uh6TFktgh9O64qHaqXpHQ6Z
BSenwYd3YWCD/7lMKmUZcDNyN/Tezcq4HX3gHCpvMma0tgs91YLh0cSD7yh936doqi8qzp1XVDWE
/MB8RUNHPZCa72xPfy7FW5vAREbqomghNuLlHgGWvK7yiQO+nQoVlzzbh07r/m28+V91ib9MGi+O
MXST8IqAIEBLzH+crMQk87abLZJJ6zgxe5Q8Ll8rYzXCDMAg4Sdzf21Wvrro7G4h7qMVjwzseWaI
oI8qHf3WisfpOC+oTkw0LAfGsY9dq2l3LbdBvrM9vbZxep5p4DvxmQv90VuADoRpaZsiDJlNUkVq
Nt5d4/qMLQqEShdMzwoA7e48f2LhST4JZrRnDTzbm7IwOxEBXuwC4imsCdPf4GUifntje+XwQvGu
ewTToqJij395zzh/Vg3WjQngbWE9wY1F32E3/WPbZu8cP/+Us3HfOOwiL/apbNFtvbwUWoQWl29P
JjpD0xjGpio5cfrFT7o97sdxDgR80cWPGBqlHzLQtxeKOenfFr18CNrhNKc5xoDVOXlGHShUbJgo
xui5aodpIXoEgvCj5Qw2jujOeKes+aPG3i5Hzcu8BWgGpcbL70woYNv5Hj1eSC/WVarX9RPG2fIM
zwAmJOh/753T/igxuSAVNiQLzmrYc7Z//62myVWFinmmL+fOk39EPdt9bg2bKVTipjFL/EByc+Id
p2T1P+Hj9nYdSvj3WjOvfWumTByVTHNjF50cFls/XaZ13rxPiVSPliRmiKCgn0i0nQdzTYz7v32G
+c4cyegr2CYalZPv7BtV6ZWcAiP6Cv1Z1XgaKrTaPXpLdvvOlf58XSA0mezvDnUb0Jzt33/7eZNg
0TKb0WtEIyPPCeUE9AzHwHYfQQl644WXqf6RlkOVHuzCofns6jk5T+AS/JA32/7UAWe/zyFd3w5a
irQGX8g6HpTTGXeuZiRwv3LnCo9ScqOjVaxDoc9VtRPl1DYcrjv9aYVzlkcuQj1Ah8Nw13RB9i3R
TcKBGkrki0k1oF1z5Wd701a4KZehqK/9pFhU6M5948WdIdbD7ARVHpPLlSKclkXzbfEMYH21ZnVP
Ts/ZlpHrZFOr2chMBqLLOrzEtW5Gkw4T++CR/fxMS53wFbNfJWNEbOHpB4UMRtwoGLN11MB8NGJ6
gnV3/fZdeOXxAjtjutSyJrfhtBZhljK4jiUog+bqsa5d8xLqpBdja0XJhECieWcNf+V6G1mEDY12
nM97/PKm+1YAKQJrwiZJxG+92ImGrsnr6khjSYvnzNbfWytfec4sbCs0rvjrOFhOlil8VY5m8A6h
ul1XMhQ5AqSd1V4hNOm/tUNW7jNiL2PPNUBABxbUbQppTEXuQxfoyxHZl79ThW7FhVYX8p1F7dUP
xxZvUPLyu/gnv4cmSBWDpgKZgpDmeytj6F8MyqNt5brrO8X1H50Sqi5f56VG5sHc+NQeAPdvYvPz
uFZQEOIohLjsxlW/QKQp+K9tdkjabHnnC/5CGJ0cMSDYMD3dHAmgXE5WFOLPslxz+IZqizePxAI2
46IpAU3vO9tULkfzJM333lSZ95nQcDcGSUfA3ICOMM7yXC2XvIvsb7BmXVDmaV1+7/zEqphsFgLk
eTLcOvTd1kj2tpj3ay38j/xN2yNHyRx3yilKcei6on1GWcvQE6r44L9zXPtTQEM1DxXVx5ZlQz9y
TpZpxSs7J7T1It8d5RcY6M6ejnStws4gIihNJPHqtqVFqUL4lVUWbeFSG2z8L25/KUUgj2+/16+c
H/k8vmf8Ygfpp44TaXRJgPYYkRMJnDnnVwZOIbOw9J1iHs/wSeOPAt6EN+wwxsKOfDqVBDtjBx08
UzISlvw4Gno77EjRTG8Wr5mM0G3QQDLOK7Jv0LGdITbYTAVq7JpYj5l2dUgCVnaWw3aDcdK6ECw5
VHjngjiGLbWsN0Q0est8Q7tovocCp0sCgieyE+w+g5TnmLC1o4Sp6UWZlqsNs9Vtf1Dzknxrzh5l
OImLn3DYFpfeEmTXZYUSN3S1oU/2vq4jcS6mRNwba4fmvfSQgUXIiNznKiF8Yr9kIuXVMAsQqm/f
n19N8xevBaI4Zqvs63TxNyrzy4UwHTxYUnnnRIiBjTZ2NXyr2ppYE5KYVSHc84x7OnLmJ19zgiGe
kY9C/W5S97mozPS6VHaT3iSA7ex9wthwvNTgrH5rFszKcVd6dCcCPv2483oRtLeeVwD2ZS/N5T+m
hv/z7v+H4XLC/N/N+x/a9Vv9lIvx5+/u/V//p3/s+7YOew6rG5C5X363rbj6x75v6f/aYNmMj23K
GTr0/Mu/yXMaweh0WrdgdLQvkLy3KuLf6DnNdP/FDIZ2JW81mycDu79hz73cevgzjHRoSjHTgWNn
ca2XT6AOPUn7RSOedQiLKakxl/XoFzcCYfbfbfv/XAs6NJParWDQT+dVpfIC1VdgKnywrIoeiK8M
fJlW9r1vE3VhERPzHj/s5Qr465K+hTOd0zsGTPafl18P8XldFFs8puZOQ6ysRds1Msvf2VNfnmf+
uQpFOpN1epkg0E92NyoETPdbQmGWQmg+Q8fjMnzyEYNmZuM74eQ0NMJ+e86u/1kkfsdxvnLj0J9s
oijTZsn+NRH/7eCcIQn1nMGbINHRYUntBat8lTFfCQePYIm3L/baF4Qij43ylwTqtENQJABQzNKf
aLs03RUGcucHM0ZxFJrqzsccQdI7K+N2X/5nYeRI6GALo97CzGswYjkdhoPH1lVLFih+h+xC75en
mZntBTlUX/BdB5dQty8y0b9zSjl9WLaLQmPjivTTkdadvAvZkJA9MxczhlkCOvSauUBPk+Odh+XP
q7Cl6BszAUUrh4WTw56i0QhViwmPMDp1xak3/yB67+ntG3b6dMBFRKvHiIEQYo4Ap2N18LL+2kmC
VjrHkHfBVC7XpelCIjDG+vjXl/JoUQEKpHr78/v0dlpkxeRAgE4J04Dl3pIhm1sb2HnKxvWde/Ty
+Lo9GD61ooO+izE7i8jJrzflrahbiAew3XL7UNF9fsw6Nd7bpeZ+3LDM9JeLd+GZp8//r6sGFj0d
Sodtxv9yGUkHl/6wn3FVwx1u8mSdLwqO7JdWx1FyWWg6vvP8v/KQQGdBEMEyuWkytn//7e2eC1/4
eg1HOof9wLzWSo4+B6B3XuvXr7JhR1kfsUhtP/ZvV6ksA4xQ2UErCOhDDwUy3ak3jXdWqld+vA2f
arCLbUUHrNQXVyF1GvA4Y09mHCYdqdLRrhKRe+cmmavP2diId6rZP9cOn1kwUhq2Vove2Mlvt8je
RSwsNuDbeuRXVqG/Ahpsh/Ghq42PBeiPeJDGO2fgV964XzJcmmA6xZV5stO4sAlq2ZA75g+Lt5Oj
00IGdYNjoq3j3dtv3B+3bVujTDxkKA1+tRpf/qB4jbSxshabAFCr/0BkeHFoGjTpf3kVhAN4KBG8
ehuu8tSnv2rIomyjtsJyyZmkaxC7YlR5xu3fXoZVCtcBTzk7NBK1l1+mED6Mr6G0wsXFgehOASxX
nFV/+2UgJJHQyoGLDZqO3skLTEeAStLuTBBFhUbWDVN04nK8+O3v8sczwBtLr55+4VYJ8eu9/C6L
A/rDh3kZolDTzmW5rtf+lmVcuH2xf/tSfzwDvy61UYM5UFFznvQzIPnmCxkfdiidbNOg1qNuny1d
7pm7ty+0LagvduIA6SB8iW2tRfl9qumQyh/bwVzJhOjcxGBNp2l+zDdnMvJhupLRQNTJEjGTxM2q
2XM5QlYDaPbX3xeoGm+WQWgNt9A7+Wl5X60ixZ0ZFrOa0/MloS1zwI7Zte983z/vIZKAjQO/UYW5
zsl7rCE+SOU2Q6rmttlngfDCdVzHI9JX8/PbP+2f95COGzh5hi+AlVBVvHxc3NVwhKxpZPZq7T6C
3WiOKIGyd5bfV66C5Z8iw+MqrPXbF/5tkV+oFierWrDB+k26a0urDxvqw3d+tuBkng/JnhpGp4bA
yLx5dU6xz06OKVx5zCkLwKHzrmL/6nf6lIkfns8o+VGDwmiXoSc4n8ZD3iUk9EE1tknF6cusuXVl
79V7EwMey6dGiHkoTaIemWvUpX6ZkyT4w3OU1TWMFkv5M0mqtsAhY/d1uOCYlLep1SuPwOFGJyoS
pAKjZiPFqnSuz6gA7LDPLFHl532gPAJgFkMtDujXNivtAKLqmC7+mTCLIL8pstlWGMz8FGMX+5lQ
N86c0O4t+GcbjXszGjeex3guNLpiVKHXlST0CYhA3gGzrMwuRhzNX5ys1Q9Wq8o6Eny77iPoEc17
zCShQR/0vsbki7fDI9lLuYmOgaAdgmOZE0FzvRIttpxtkKPyRkvsXOyNXpvnS87bC1QtMl5nB2Jm
0QUHReIHUTY2KXTsqaXTerthNnPnU9vPSbbPeqI8Iwvsjn2DTUjmJM4n4qZgvgfYN8ceEGI2n8io
7jlchciMOhK3nd5sHkwUXPp5OzildWe6eoa5BURqXn2rUFxkO6yYlhWuaN8yYpYw0sfMwMVwlLby
6LMbbeuFYFbSr2Ux+SlQ0Nks43o28judZuB65gedhll1KWzUpiaBJ9fMF9w7CKvVciQJvJrOlPSs
57VXsx5XVkfOblh5WPMxKy1SggqrCRFlRp3dwA7x2qj2stqI3W0ExzmUv35DWEIORph0KdBsNSQL
2m70nsiZr6vhCuWGG5w3nVldo8uw3M+L7ffLWd/bjZOwmNVTUO+gxGIhiIn8SYcxZhiaaU9+ASnW
ilYmQ/2VLOxaXpCb5li7TiuU/JHXy3omrcVPwI3iywwbAjfpvLFWt+Fq5qjB96AxB3mLcHLMn0jV
6Swrahrdl8SVWN1g9cfSDTSiS/uk1U2QkrVIPbVLRRVMXmyKVFc/AqvVh0vbF1WPrqSQXQN6bAhw
etiLZVzptd9k5+StZ7CNpWuIIx+i/17qYEUPyF/za7/WxbMGtcoIgzYftIuUmQtjdQ7YdXstDM0Y
bEo+y1Lf1yIpuKtE6wXaWTCvrnrSp9psDumIcy42A0EohFaCDwmbthgw4hSyQJWjr6kfQSjQ5jOp
coy3a4bX8mauLBBxxhCo4MOMiXYLG4Lm7PNSqUMGLl7/XvdWZkc+FOULzCv6cokaQav2kw8D9MyC
uKDvSAZ0prjKHHU1TFaaXsB8G6pPfkWE6F7CFSPaXhPC3BkWUWQxyYQEQDKu88HKJqUiMgk6HflR
BCj5h6xIauITbZcdbEaIj/ZqCVaOJG3ifpzLyfhCXJlOgDp/0t7ZvcZj33tZVsKsmVV7JE3IYmxj
4SKP7L4TSeQXKsW+13vlz3Xwcg7A2SbX6urWNo7OCEbr0Slt0Z9lVDzBMdfII0ZVW6f29RigXLwf
hiLT+K0CZzxz/cpfD0OfKiC0dSadfdAMwb1whvwDAhot3ZlV0f7UDYK8PmSdWHg1Bxt4cJkgItxN
SAurWyH9ag01vTW2GzRO32wovh6c6zb73E5FFUSN9IICCK3ZED3WTDTKDT9fjl7aWgWuFjTcwMcp
+I8ghgyHCVmG4DfgbXwAbtdvv1lV3/SjRFtazpV2VS6luGXh90j5snwtPVgwXyyELoThIs3oys/d
JpqJzNSf5SGdSY7arz4Goo9MkmHVQth3ewC+0qmj3NJ8f9c5RZdHQ4PIem8bnZBROxcyeUg51VC6
t2DKLi3E0PKK6IH8jIQ0j2xPg3lptHhm3jzivsyKXTOuwaNbsXFGeF8m91mIJQO5axjNcOHBm0aN
tWSTGYvRr7VLV+i5jP2mqtxz+Lq9g7RUHwNCS40FttZAnAt6SCgLe10pY42zZPBAs/WWhqE4WNo2
TGmKr+eMPwZjLzV0oCR1NfNwjtUXq9Dsgkvc+UtvFWdCx9kXplVVmHfDICWh0x7jyXOdrXwJ54lE
tHCmKcQZxV0Cscd/Zbq70uy8J5Y1oX9A5Z7iZXGgIfCydPq+yxOnjDKvtb2vClR6EM3MHsvzZUxJ
gOJO4ufXSRubw25Z+SZTipUp7uwlLyJMXw6SYYLtiKw1aKUtM3o6SBUKJ/XaeRY+/mlqoaXMprtE
q9FxKOwCV/5sNZnInZ0vqAN4oJjbLIE1HWfVyzpUS2aKEDqck+4H9oCv+SKn28LIcUDUmsurWFVS
+9hpyYZj6Ao1hRUpsF2MaDYozqvS1GS8BFoO87q1ZbFnUizMWIm5tGNajcWzWZsMXIbAmLyoH+vl
ye9Er6LCtiZ/V0ostzvppoTQTboBHyHojH7cmbAqK2LHuw1pbirqVdX1TTSaTKYiFt0gYUVW7r0/
NFlzlhPzNu5Ida1l2DZTQghgmy83dP2Qyrl9R1yDNDUyulu3qC4GQthQY6DF+uKtCrhvjS1FhJhz
9CK21AgTrS6TaY29rh1usnUt6dbrmWNAe0ZzFOKeASlZNGWA5bBaa2RRU0nFCe6qfSDv2eCVb1bc
4xiBGXpMjrB+ZJ5s2AAni7ZWr5oe7jE7gUmgnhJaJFc2g1j6RVNF+VoytMYQlSJgb43Pyg9StoLK
FOeSzB6Q9loxVbsteX3npar3rixUouR1Bf7sc0CqiJcWXZoE4egAY0MH4ZXF3ly6RFyniS7Sj0tW
Ib0ZUr8eGOEVSk0XsNJXa0cmnp5Hnt602YeyrGYTf85UzLfmWpN72vq2U1zZGJjVoYSAPB9XvCTA
mbPFNS6SoQzKi46zxPC5KQISnMluJWfs3LVGpI0kDPb43cOWDGR93dda7ttnrVjbIb00LaDa3yWx
v+jBalN4aRxINlJypfGl2dCmNaRiXzm2mGQdr30vwkJMSRLbWj0eczbE/qDc1HWOW9wuFo+qxj2D
UYIp1tiMfc7e0ag5sqkEH4RGjvA5wYmw+ZpaGnSFSQ658cdcBHE+BkyeEAnk5V4m7rjEK2b2Nqbx
I7uYQ5eliEkvTH5+MqGHHXfGOR96q+8Poz1UN7pGInDoSme9bzMnbTmDi1HEqZT2Jwnl/NzpS2Lo
GEWNl2li2UWUQjUZIit1NXaotpdyNw1JoB7weVgPC7Utj5sZjMZeT4YGQR0w02Gv8mUAm5YEq8kg
E+CTSN0f9PpdF5wiPh5EjJa4ZnrvJTRfJKGRXc/WGGpjo13pErcfj3yT8PFaeJDw+Gq2rd7Ii4dE
z1hBNC2pl3C0OCSGIKYJPGBkN35DN8kKQloUmcfKxEIekb473Qtyv1eWYXNqGLB27ue+WJF2NAYg
MQAu5eAyOsRBFXFwlWq3mPgujui9qwIAhmg+Oxok4RCoEWnZHPu8a1dP4SRCKZ3TyMqz4oFsRglx
xVGzFfr43I9uQxIyV2c4E4px9j8ZE3qA2K6LCg6pnhIRk2VC/awG08XysnS8hoUoehmPxejxv1je
8KUnwft7W0papiuuRD2mZpueSeft7rFtu6AgwDohK8Y6scVRwtdJtbK/XCCUANCS2rztNwMh7egn
Cz9UI8KJ0KUc+jZpg0d0hT3XOzMtKhe2npNdz6x0WLRzKdxozjxkxhlgDi/GAmcQ1uHp2l6idnX3
JF/U5GQ1zjSGRduYWBNNsn/jcinWmxGS1BBCL7YvPU1hRsuKRrsTburpdx1opSmUslQfV2a213M/
En3oA8j6lAOj1BDtkFAYZON4KXRlj2g4FwElqezaJyaY7bUaKRk5YpcVxbDpgnyyxyxZuP0NEQNs
B0lyMO2xgAPkUmjc0POYfqaiaZ6rTiEtxQfP7pk7pSnjgGDPbzNaR5st15ZzDx1ILUYSlakzUAZ7
S7OSad7JhmWax6ct+guP1SZ41Ja1ljelrhFYgEy0HJGC5L5e3llN3RBo2JkLasMIdYg5fMwareKt
1Dq9B3rGAYh/8fTE+1LLeb1DJewOu6qCvr4fO9zb8TQ4zkPaF+qzTSmIs5Aq1IqNtWkJTxiLZYhI
6vD9/aIZ6mKGlIMaZ10pQ3hbcx46RJkZISUmXIifUmi9HWLHWL+Bghp/FGLAEYzaGqWz72sWZ0xN
kAJi1eBggCSUzYVD1kS2rwm4w8rb1C5sBtlzAl5r0/rS5pb+RRWs3iy2cIsPAalzx6JprHInqlm/
akD+bOSrzs0IGUjrH+mIZvTgQUx76JwKjxtp4sifOzu3cCavwQO+Sa27NkuXKApSMi2nexpzCrnP
UKzT4Cu/7WJAQ5twimUzR28iVEf3LutkgP5WMQQNweQP0MQtlOp7kntX+6L2Rucz2X/jfJg5ChIe
rugmBDca7YziApWa78WuR/TAzlQ90Sv4C74bi2OztrmEaYfeMKKlt41yVjuaTRzIkYunXSRFR6Wg
+tk5OtNabRSaXPahZszr53XVxq+pG/QWLi3dePAXx/3QLPyRSOQwl8J8ctWXKZc4cgIJQmPHE8fZ
gfYp2Rf+2CGRRw8DNYX2cDfESMPS6iB6YP+hCyTiex3gYgs1prT4K52C6IZx8Ppzq2mJT18yXIoR
B1DyjibQdt+0KZP55eTgraUNQi7ogfFngtGo08dPsgfDxjbtz1eN0dfBzmyFFrDJi/nTOpDgclgb
RTTsBDMoP9D2g3PK6dbreAwn1H3eBKlHKRrPoUNeh7hq8zzg2O1XrnepaiN9aDA2JnHudhD0PKc2
P2uINRrWUA67ISSj7exWFSCBMRLMsbdqxReOfAsH0Iw9NELfwcsvJo8sGQiGSHadwcCdV/rB6EVq
tOV3D3cHTCwrUPR5PDhZh5m9uot5LlkOIZqmxg6rQpDGVVroZVSOefVVgHshzwwuEuW1vlZ3mvDX
jwm035+yFitv+ZzL4XzqlPrBc5laRNFTaj6vS9mIg87ZWDtPDNz8WGvWjPk0SO7q6MtxaKCSBOyc
Amuntafq1fWv0E2wOGwxvWIn9WF9mkXOujPWmXENtI44jFJb5SMAUMmhSeXSl9ADy0VLPmiLP5v1
bbaMNu+XGJfiMCFv98crvfMXMy7FSqxYu1KpfqdxUNRf9cJVRpRKo4dRnHa0qWB1Uat/LjnGERbb
TaarPVTkvme3DBU9uwiTbkVYFWaOXvWfKqtygshxZwYuiB5zuCiJOz1PmA6WaGnmknXaTKiWvZJ6
Jffc/LIk0PWnQ6raM4fb8bFTQWbeq6Qbq+dis6ztIatahLS4MOLOlh5N1S2U+04cEIkP2WcXq61O
F0AU90M6fGrKBXeDowYjCx0eDXIuOOwWWkNZhPcj6RzzyO/8ta+xxTXyY9PazwFypTjrvB8NPufH
IvD7HYm+QLa96bzfjpwgDg9+PW/slcm0CS22l+ziPztepaRsMHkS6Ws0sSLh7lpzYdbtHLOAsON2
Nj3DQuuHR9oSJPOg0XT43P3kfPxPv50TKSn/KNAbzM5pW8AMH2QxfgxGy7ilMjNy3uiM4+ky+f11
F7Qze4wYy7u3+8KnLWgfly0TEQNXGBwmYAcvO7ZNoByeTFfbNEfIJGhRRjNKrrgHn/GXzWEKQ+Yu
yNXREiBxPnUYOLMFGYRAkNAgXfhDyjYY28My/+XIm6swEkGtv4lZEMecNO97DJRDmxVaONqePKcI
ai4RtljvXOVED08H2tyg27TSmYyh6jsFOkCVHkoqaGQsXW5zqCnZdQgqtRuBAKpcrnIMFFeTp1NT
lKnQ7nw2vOdCTkXxzlz1tRsI3oGG+zbwtL2TIbVyEtvQNG4gB2UMuIMXkH/U67wT2r/HFf+nvPoP
JiK/vTZ/pH5e/f//l/6UL1RX2//hH9UVoSnbBGejiDDaw6zKHfhHdaX/i+cv2J4TRqcmhvbNsPDf
gZ/WvzbwAaJ3XgTEIBsf+t+qK2PLB7awx6CXYswBPfhvRFfeLyT7/0zVeDBQvOOFYlrIW8Ervj1B
vw1lOIsveSraHRZpU13UxdpaEb3Skpx4IZ0fCJloV/XgIL2jBuBTRG0vBv3cqttEO4Bww56ZlWoh
L04LVHUOM86xf2Q+sSvXk29RbBXZWh4SkEhrjD0jua86mlx0mebmu0PD9alHYvAhGBrDp1yHREy3
Qljnoy7b9GkyjS691ExjPffNoT2wnCd7vDTKu1h0OLr7hE17poNYQ8h2dqStFcEZnYNOflgGqfqj
Q4zWnQR4oMKKFhC2oKIR627tM0YhTtpk6/Oydot36XIwh7ZYFvj2C9crmCkEXrqb3UKjDVIwZ9AP
CzoXCY8S79XPhva3aPa0nBWU1WbEkMyOPzWBfawXztO7oYAlT0SWuaApdUhPv3JbFu8oUSNty7DG
3uWGq5K0ID3NSX6MHKrucechu8cdCWhmIdptPyoc6uhVffVp8VJCj3SxMALQOWdel2PvNLHF6fay
bYHOAnIVQobdmNMYGHR9BC2xKcll0ZmfOrnU+4GMwQuy6BK6lkv1sBjIr0PoYcXVsGi+HllksH1v
lY2pZZhh4Ad9Z4X1XEKfRDGh4pr2x9faSrsCKmMw5rGB8RyUQCflWSI0QcBGYFIuZIsOHZA8K/uq
rLK+i/MArT9uxPERzCI4VCjAH3szm3blQihg3jKFkJkJGB41/HeYaTSHJEcpIyyN5gG2bHZceb/w
is7e+gWMoQOBakMmNtnktjsqI9rxlp0akBmLhDa4kZm3tTUqHbld267JkbgyfitKgKGMsTun7edK
DST3OczqOVULOZeXddpO/mVjDz4MqfG/2Duz5LqR7WpPxXHfoUDfRNh+AHA6tiIpqntBSCIFJHok
Eu1sPIZ/CJ7Y/0EqV4lUWbT85oj7WCWS5xwcIHPn3mt9y3EXKzmsqdtbnxhvV4ERooPs1ysy34pl
L5XijCKFyxeLQtYot+eiaPZ6bzcgq5z83O5kEDuFezE28+UaqK8wXeswaCnAF9S8RMSLEyiKJaq1
RIRSgOfUu0DtZn+4KPtJJ5CtrD/njnzDkU7u/DTV46HVmTzNnv9lkm0XW7OZbjqCJjQolo/FREUi
gT6nZktLOyvHI4UnLdBMewsA7m1hJ9ahsRV97akoQNiChta74WIG+gunsNgrPvNxKVvqEO9tolu7
phbH3ve0cLNoI78wYP3qct4Vq/7Qz/X7dXE/d255Lhp3t84u457J9h/X0n7Q6O7nfvKak6x5V9Nw
Ae619qFoCp79pNolHHRia6HDv+RZGZeT90DnjSMinV3olLjIXEZthUMx5w8Gh/k5x9kJZA5HeMo8
YRKfR77v8zmhGKvSi6DvuGkmx3xXN+k71aRnQZB+tDvvbtqmehO1eeAoXPR25cejNly1YHU+wD2/
QbZ+QqxoHXMjlxG03bMVLjfwPO0apsIRNvi7LCV4kMSlOqZJsnWQ9eQefZd727ftvdNOH7RKXZME
yrRCnWPoLo9OM1zibq7uWdVx+g2q+ermhLw1U5NGjERZLGZvXjgIuLf5xCG/HMdmx2iIyPCUzjY8
8pHujm3u6DwS1SawP4UjcToYMUbgzPNoRrItxR6PPru5ObTHvFQfLSHHfe64D4wFi8sOcd8VzuLX
aT1OsTHSYzISN7joJaL/yTNhCDm9f6XXrozaweHUZryDs7zPG0uHP2kXNwpTGapV+muNc+r1YJfP
yYfMtT8DmiyJe6FlVKKDVzPm02qWyT5ddWfnWn12SXgfpGKV7BxXz4/4DNqQsWQ8yI66q+2ZdQjr
0hKBPE+ZdZ8NHu0/UgPbnVuM537R33kDha2Ws4S0IosHb/0CoO+2okw+cyG4kDw0vS/LtLqD5YyZ
Zpq7GEZ0FwtlmkcjAbdrjPOVLwnzITSUNouux8LqLtRs7xTN2V1faPkHMVkgJNLP1TTYbzAlXpdV
HyPQ4vzGuH+Xd0ZwrICJx5kaWw7l8r6fh4fKbWgPi/O6pdnaLcPbqrE+9NAfIxYb7WpGeBVyy5WR
0tqbUjgzBfR8r4jF3ON1O9On9bLZFvqpPHhDYm6QtoijkhdmPFFMlpODsO1DMRjN0c16+JMjzlur
OTROEEOe5u7sNFpV40OjV2dL2l1ZRnfqVx0udG3fsL5VV97KZ1Y+pqZc0MNwnPaBQ9a9o9dfzX45
c+1st1B1xnPTXNBNDQ6SlOz9Wms3pDiCawakGGqzdqo6+6zF4/wZ0/kOgg1YMJg+EaowNA/MQehp
dl+aZnldlbi301Z9yXSxsOIH5bktQbL5U0dGT29C30lv1yFAyAAWtxqDB21er5Uq7Rsot2fu5F2u
hp/TgvATv6qPbO2F6MLELFnu0DWq7quu9OKNargZwy5lBGqH+QjAH5u6Ze+tZs3J76KJ2HyZjVlx
ksw8qwfKoFbjrZ3B/8GSrmhXZCiI8er3jermLx4eRvrj9EkN6ISrUSFCtLCuD20crL7Y9rGJgaf3
xh+KYrpQVZefcEZWGtkUanCEe2P6VcPsS9fYcZqvpjF4TXXqWDLMdUe8Q0Y2FWRIzs4i41gT57zZ
nsqJs555LowpXT/aOgEn3g4r/uwboK6gR5sHq9YmgsYSCzJFfejps2qMpvv6yABsNO/58sxmvFpS
TT/T6c68npduvul7oX/uQLjQq2evIOuHjSGb76TngAQ+ehrJmJj4RxAMhPymzruCLDaX7nsxcyqu
cQTqN6XJc6jtGozJujrZOfYzRhyz59A9JRYub2NNt8H+vk8W3Aax3zT3ulFNpXYtdCl64zT4hf5h
rstpxDGVY25a2fgcs4YdHtNvwBV1kSPEALyfiA7jJJ4EWjmCMIEQtHnaAfstGcbBWqUDczADsrlA
zTCXGGLcOXIhKFUfOpR5RulUXczQxEO/j7Kkhh6fcFo3djDVEd04RWU5Ue+XHutCsbLRXGWcrPvX
YGUli6ykur5ZqmXxoDN21WFW9KqjlFO++FAb8iPgj1bcG2nfeHezkav0hIeGTrEAFZPvKKFeS23I
2U9WFC9yn0jFwLvXrAYIsxwZ9k0EEmbbpCxrs3o89KNCDCpM9Bu0JaSTDI/jpC/i9VT4s3qvGuJe
T8mISghaA2VZBDhW29m2IAgVpABNQJ9Rqrsfe1ITrld/E1PthJS+t8ekCatbICcELlcRu517Yz6/
Y5jU3+LNJeMq7V1DMrUBaxKKMehsaD4zKhBRLmI61HOpQzQIckXHr9RcvMRl5x2yRM91Hm/bgIFQ
VMTTVQEbKIodmm1jEhTRlFHRxDzpVRW3ZKggRdJweKR92DFZ75hD0CLMlmu5pDWaKKY35cloa9N+
m010QZEOQb+OW+KFg93sZQ2MYhyuBQMKUk+nRpSsr6sCp6e58r3hAwQ36dKGvV+UZ5UyexRCiwIl
0q7vQDO2H4YyZ4TFhlXKQEBKcczDVORJHSYaNsp2robYymZ1CvLeiTgdaBfAMZoTKGL7ohiH6bhC
5Thp8D5um5LVzlm0wQn7fooVl/vMXVfvYp198+gx0TjTfZYtPqW2CzImt/TaBRCtpC+OboeRxF/T
AgLvgNsuKfu9JdzmTV9qCniJX0ZkrNuX6KjKT0Q0D2coLPK3+ezpFyAp5Nd6IUIs9KjxH0soyF9l
S3h6iMYe0c/AdD00ecqvZrfMd0a1iSH8Yoib1O+MvQHugLpHmHviLUhRJYvniy+gDWATBoCWJ/LG
taizSqP6zLbyucXmE/ZDmZDU1PnIbdziM0dWhFUSfHTXFPlxnhs0MFAq0xNpfvPeyZbPWHSmkyyq
5ejIIMcyzfQUKNOcQ9ZnXdTSwj3RENP3ADh8Btf1e3adMrKXuX1vL2NK3AkBw1WbZG9bnSQRv1Tn
wQDYz2IMHaqi5XTiDa6xDwaWm5B0gPFd0CcyhqkCz4QTVOQvrn2cO/XY+12671E13UxT9xoUXHWR
Cu76dbK8qPDZyou1RDdCHATnsSowY3Pq7PtZDPfJZGenXLe1nV+5kK+8mss4uru01Y0zIw3wE3RC
fKnkdo71quYS+gl6u8HIQSr3SFnoiYbmZAOUtcf2HZ+ECnUJhvHQVOPCQTJ3T15irFdT1benIZEe
H3yc0Z8sTJqEp4rvCtV/dmL+QbPiV52Yi0//cvs41OI//1/9pB2z/db3dozjvKI3R1vTwYjKVHHz
j35vx/AvJi0XOjW6jkmUzt2f3RjNxDq3Sc8xwXHQQX1MH/RPE5zxCj8x/RNCnHxmeeCv//1fnxBP
+mf//aOXyto6qn+1Y9g+AHExpt4cdZu62Nw0tD+0Y0x/BfC+3eO1V2TalTeBB4j8ue61GO2h6+0x
jhm4TQErJWQ0B6OiQiKT+ZzwAPDCM1ko3c5K2DMPGgdPuo5A4fuTMRO0E4Guycszz9BwvplKJZz4
g2m9pUVVenGPc5A0b87hr5FeaXU8ZAGDLdtYMnZaKMsP4H0DZqDoE2+THoJSbNmzI3EmBRR0YoII
ZaeAoSKkse/7wW2+pJrwGKvK5uHbt/pbN/h1+1jfKfn4qC4/tf+6/eqXpgVljKT335/+J9f/j7+8
te6e/MeuJuliuRke5XL7yALHr37/6raf/J/+4788fvsrb5b28d/+8aUZarX9NUQRT25CcwOE/Pf2
zbvH5Uv2WJaP/Y937rdf+uPOdV/RJPQhzSAHRwu2mUm+37k2/6JbJn3zrZmHcoJm4R99RM16Rctx
u6WhnhmbMYq7+r/uXKydsMRQmDs2xEqP3/6dO/dZpxm7FQY5Y5Nee5v/+jkfHaevBPAEOXUo6Xgv
DaOmNJlIGFjm4PdGBd9fynPxyG1GClgFT5+R2p4YfJlADX10ccQiBMTNQif/PaMGrwJOBS7cBuNj
DPLcStk13TKKrtTYWK2KOHW4VbWW+i806Lf3+uPzzqvgI6MtTEyiybfwrEE/6HyGpNwoG8u8HquE
DmGvevF9R3iyzPy4rDwDK8FIZcnDxQj1bcvcg9vy9JKx1mzz5DqL8G490PJhvsVaAcAvH6LcZHa0
emdtlYbNUl44A3yySo/pksUNwF+9G8HhvjZb/dJbX8KuPF/vcB3CqGXAhCoco6DLvfvjeqcy5BJY
7NDqVwgjOlXdNYgjwGZlU8ydtMRJj2z6hyfr9fer++Rq/HzRt5A/oB+BxYjmZzoCRD6V5Bj1AxKd
T3OjNSelm4iGZnRUjg8td3K7aecjFz+xxOqRNNyrOnPnA0ynDJFs3gG9BK/y6/f1jE2xfUtYXPB7
0tsHJ8VFeXox5GQugerJ4SprbVligmP3tjTMDQE9NG44fBM6GhlBxhZqnHMQDyeiR+g7i6B55+fM
UXXmoRc4+eUBq1saJr6XPjZen/pxh6Kb6bGXuB+G1SEXwjbX29Ec5zrWEpozuSbsXdJrJjE1ljCr
F67531xyxvhMOvimmbzpzz7a5EJS7GcyZxYP9IllCaQHqT3Fv76CrGbPniYuINMUF3sOg4bnc7e1
oIPtCCsDgKqvO8TXSK3JKYlBQ3WRWeTeCyvRz4sepbPOXMchQpSv7dndy8msa73Z4bHKtiSnboul
qxY3XpbpN/3j3+4NIi8QqLD2s2IwYfrxQZEloQ5tZ2SR5yIjYGA78vCa9Uu34LbePF2PNgoA06pt
SrrxrZ6+jDG0KgMuk0WrHdRXYtLna0wzZIujVjwQKKLvdUNYQOK9Alms76FtMEzkCFMWTpdjQoa4
N53a4g4GZhtmi6peZ1Uwc9DSnCN9vo/Y+wTltTagmE7WHVCK/tzZCIgl2fXhmHZEa5W+iyWDhOZf
3xybX+r5RwO8w5oOH5fQgu0W/aG0gtnSkFYzg/YsCbkUHlEtECLL2KPbEg0kHcSaPdDW61+KM/qb
e5+ykikgRSIV3XPovSktt087D9DKYmVHInoQvg9588K9/zcrKXsv2B58XJglv1WWP3w8cqlKWRNo
yHDFtNi08Oius5XE9QgkETpjtk9Y1V540b+7ptvEXkcdgETgOUihdZQ+skdmUZXZxETNeXGhBX5x
V6LXO0phiHeDRVvRJ1zw9Otv828uKpszdQamUB4HZ3tnP3xcONX+Oi2AupYBwLZWk+fBmX144Xn4
mwccnoyD+JGdgkrq2QPuK7vcJresyIgjosI05yOQ/iVucy194fb8dq1+vD8p4gA4b95GhBCcUbbF
7YdPZC4ZVYhq7bCQxsdWlHE2zIBYNJQ5SPpQ8PZ39C/7vTcRY+JbW96b3tBtyMH64B40D1syzKHt
YFfOIOYR0NX5b17072/RQ+ZMuw1Qx3YP/vAWg8TufMvgLa6Dk91M61pdJj1i8V9/td8OOT9fib9e
5tl327gIN1ZFe7cmUWhnLIMB8hQ2jQaN+HNBXMWpd5L+Qm/G5U1X0ihsSCJFupwNN2JeHKQyyZeZ
wxxpmWg7ZGAMe22pPrBx+DsPQuENun1OQF5e7aypEPsqp7NlDMHjC5/j+SNJeU1JbG4rNgsAGoCn
l4vlGZJst9r04X0SLkT3QLsmeMvjK5hFeMNnldSC0scs9IbONXHHVjAESZg/2AU473D29Qt6ffwI
Jz0XQonBSLooKg+PhKOme5EFAOXyPD2uvWrXqBATWeKGPdL6T/E42bFp9wigB6w6UbcWLxmzn6H4
uV5s5hBniQ92N5rZc2ZetybV5PUL7fjBMMNGNNMHPhYoLN7ZGbUHunELaCj0RIIX6ZXdEuQciqB2
dwRGRVUPovjXl/x5AbAdaDihQ5BxuTs55D+94j12tKCwmb4kiKjelo71FfUj0mp63TuyM5cXXu5Z
KtS3C4CDGku67gOuYW9++noowG1oYAHTngl89GhcFK5LqDOatogenTwU1Jbh2mPHkH5X4HnFkm0F
L6maviFWnj4wPBIs/ZSyrME0Dp6+jcUv5Ha4IGnNrHBY6UX6Rg2o6qm8h4shQ3pB1KFzSSprc66t
Cm1HgFtJVQ0mphnbKhN941NrViwfbVWcIQpRYanZwZuxGLtYOfYj+KsX4qefL62cSHW6HHQ8jC3s
7zn+zXAafJSJ0jALLEiya+1LmRoT2XO0g399U/ztK2Eb54wLQZJok6dXR2EGkWM3aaj6669EsYBf
c+qJwRD5cb9+pZ8eePKet1MjEF4TuZW5vZMf1scFn5JBLxSLaWc4x4+nmcbRvqmmKSb69jchRibt
qi2xnNtvq6fh7zx9MWPNhi7YJHmqX82DnTHUDUr7gMWORupLZ6afPxm0EzSITDb4voA1PX0xIlhn
H9EmbDMXKhi61GYDEwK11EsHpTpmvnMjIwHs19fzuZDO3FYYHmmOxiiVqH6f7QQAVXWltLqI6IDF
vj68Gav5EoVKmMvgPBfTWeHZhzybLqjuXtjrfrpreJxMi02OT8yt4z47sRBFDM5oWpk8wXelpUbe
X87Ugfobl8evP+ZPF5eXQiPmkAvDBzaeIxTyBPMthkCqjLTGOIbyPMzm1tvVLW0/DFd0lluo079+
0WeMQNYuE/TPJvvSMUGR3vJs7RpNWTGBwsMiOJodOgYncW7U6Vk3TSlwFDOicxh5udVet6myL3DI
q2sDk+1Jpi/pTH9eR7f3suEj4BFtAIJn97Ivxm6d+Q6jmTFnbHo9MRVEUeqhO0z47xKvJcl81K9b
d4/RjcjXmoxDfXghnOfn/QyNesByBD4YGCzfyNO7XJ9ACvbMEyONGvs1S0l76RJHjibZXWMrSB8K
RyaHTE4C899sXLsJfmE1GQtjdM35Qhb54duX9FudzkvxRTZ981U9bWt+a1X+1fP8P9cP3TqEv+iH
NtWnUnx60gzdfuOPZqjxiq8I+BLIaSgnFBF/NkP1V5t42MOlAOSHJZiK/Y9mKMrJgCbldmig3QYB
iG/3z17oK+oFGqV8+dQPnCa83+mF2twmf23HWyol+MeNWAPzh7S656cG0gZANlAYImhZ5GckJn2Y
D3r1Uj7G9oD+9DLbCkVlSRNXf3Y4MQWDgmS1TewbeX9B9CizuUkZ8ain7S7zFu/uh2/g9fe//GPf
jLPyk1fcBM0gU4HzGayMrMnPl+OkUOuUSAjCQBxzsr4p/nlsiUeomMuisNDYzj29G6BUTlWb56Hf
t1l3JlwvYeW0VYAnOsLzo24204V/ZhuzHexte6RffAA4QocFm2xdrDIaCfLW8AEI0uKcWGABxYOj
2ZmlJ/HsoZC0kE6XW4Y0voVhlAdsJTmx08s62AbaKWuAiwEPwxHedC5HhJVfDDBnYxLO3CIk0FXs
O8T0jLqFmCoug4bOVDT5QeVaHyRpUWKKO6EzDoxmHbQ8ZTSDDrcLUVl7Ept4QGZLcETmkKLPAvxv
Je8B76n1rdcZpbQikkss/aik4OciqXo9Peh251pMNsfVI8uhBmyN8o8shwWpG6G9s092Z5K7KZl4
jbf5aR3MrA5ZHvhUTuWKEzTWaSbUwATm0mMbMkVF9k7Ie0Hq4Wu2hcXJziBCxEXRmb4Isdpr8obO
n56dVcOowTAt+OBJiD9HVueVY5TvyNntGNTmQSF2eUtedRvjxTPSj30KOOUEimzB7ujJymy+LrmS
b4xK1eaJeAw6s9284jhZOiszwtrB5x7VXeWbb2yjb3Eu1GlN0hBejvyhSXN0Zq6ueRiiLHgq4czE
Qu7hmAfZl6nggPFYE/HYkEKMYgfkd15b1bnqLEMjo4PhCKVzbY/+54JecoGTfFHZ3jYrGCxb1UiB
F7mEfgcXwp48gA9ekSTnM0SE6rZdobicuV6tyYI84LGtcU0ivC8vrJlsm7s2lbp7WbYgwG6XHF1s
XGhloV+hhpus8waqYxH1jtDImcTuXdQhZqzWwgrSWy7II3MabYSyji6aveiDxD13VdrBakgRR9DQ
r+qWujtvAiR3wnGUOhl08yS4FRh19m6eBrfFnp5uyV0hXvsWgUPZARjZp3i41g/BaOHdDmVhD/pt
VfRuESnp2yj8Kr6211aDQfZKpkgWkbv6RXWnCUsMV5D5LOMNJj/M2qAFau2kJWt1XNCDh2RdkD1g
qCLd1aMt0g14lZR0/Ea/EpcIwlICj63FIeBj9qq0uxzp1g70/KS+HR3ILtfLAy2Ydjl1lWO5Z7mr
1uVqWe0MHbfXukY89QPYfXLRMRGV8dp1U24csLMJ77iZZOWHoENWcZOOeoJGbw1kPd7JYrZLUmK0
rskH3KFl8bFx8kqdk+9c+Pd5SpHK6rOi72NIYemoWcLF5QA9RETY4LC6ncbZ6dcVOcOcNuOdXdma
bO/oq6M1vGLNamQS0WhPy+EGxXo9D+e0cBfpf15Vp5z1VEPwlW+GtrG15a7DV0OKtrAsOjGNbN0J
xZmX5rvOXfUML1ggYT96OaY+uk+QAVrIGm6GoRj2gFWFDUtpcE17SYxYdbj5AkR1VeAR3osabg43
Jnu6X0mTlwevV55+HXhYac9W+llEvvfKT2LpO4l2RJqEhknSpefsr6HtPrksHMY9mdKdc6hL4ZUh
BrrEPitUK89rGA9FXNh8HcjLEUVHpW2bix8vyaqon1YkWUjVQWmkhI1Ysp83rUST2jL/kGowbYLz
cQnGtCSw3JdTcpmOVZJpKbpvj1S1X+8rT7dLdpWNS8smDrQJHilN7qdVl2uKQUEKR+81OKncVdUA
BKJ0V/Huf/E6tAqZn+rM8cHVPjmdse/rqA3RuTVF2yEIxbF7lzfyJWLo0235j00SJCSlJLslFo2n
L+PlwmfMwstoaLjcE/rd805HnikdeWFn9vhS/vb29/4qA7bLx7TDRDcAFtJjDPzs9RIQG1BwwLlY
K6gYUtfxl60O1IzaM/o4rVI9bOxF/wR+ZXrhm9uu2LOXpiZgFaGvzVf3/IxEXBa8qIJ7jDS4cpdP
RblXXcOMAHndC0frn28SPiS6DAiiWNKYkD29qhUu5gTCIle1GJwPk1FkFyiAXwKn/3wttw9i0tDZ
OsvkqT99FbzAZe9ZaxZuavWO3Q1kCQgU571tqxrBFkqfGsH6ccSFvP92d/6z1P8HcYg/PKg/+afO
GvnwqX5a63/7le+1vhUgfKBch/pnMexHr/Bftb5lv6L4Z1zlsGZgHNxOuH/U+pb1yqKPTq2/zcq2
U92ftb4ZvOJ/oP7hrMkP0Mr+nVL/O8D2r2cAf4iOoGh7fdqOLCrPe2/jLJjZmoOinzQCUzKr4QIT
lZnvbAwgHgWgVhIgner5yYYut+6JBo/BrywIZ6Stzpm8T8BwrbcwrLrTJPz5xuzUh6ERsdVq01XN
XnyvEaD5BswMgYCYsadDC0RlrzAYX8y02aCvtOo1banukmm6i4BzMoJ0V84978KEYCP3QWtV1hlx
cMrc+wWwQjtk2CFK6jHZXw66O6iBrIBaJCHE76R4LJ3SaT4lfm8ja7R6OxBhkGYgaqgkl3S3zInZ
oxfNK1f6cWOn8xwunk0GntBJxrIm2ztnHOp2562X+TvKhFyHEmF0oZWgBA51WVUJc8DUuaKGn04+
kAcwN5SgoaHW+lLwd6somyljdnUhDDVHrZpW90r0TWZG+iw75h3D7Nq3Cfs7aoZc95ubNFnEqUfh
n55NqzD0LqT0IMIv7jzB4chqgzfW5mWbooLrZNeRRcjYOTJh8AmGVn3oqnn2Lsqura86Gl5xkZIp
dj0Dt4ngIkz3vg4G5NIO8nm4KoOWvzup2QstBw71Jygvks8g5q58Q2xcXSEW1QYrCVcjZxWGfycT
zOFwZqt2D40kGbNdRUhSEEtzTu4NmWbOiaw0xOKRiZpDOwsKDEdtqM9BmexHz/G+pG5BUEuDYN47
1ynVqsjkJlJRLt1y3g1wnPyQftbWSOFFiTDw07zZO30+7Ft0SzozW3etPq3DaOSoGpJxDJ2uXKi8
IXaHboYGJGKsZkhUuA4t+qmohBO2win5i9r6RZm5pNkxrwby98RG5j05It2hqhT6ncmQOj3gyU7e
Kn9MP5U28xos+YHDSUYUgc2sKivuCERD4eH4S2mDtvQaeIMGUetRpuc+n61thnMfMh5fCVPma8cG
ZhNvurvrHmkmoEICCMrQGLu+i7WsEqdk8u2vnFoBvplL4p8ni4d7w2oguUd20xYQtjTbu9C0FpWs
6LzgiBV93c5saN+q1dP0UKTQF8BJ2cElUDpSu0rEMqcCIUS3N9fclvBb1uUNO3jWRWIqhs++aFUO
1sb2ABv1A+cqb9bfy1Ut91bbmEnUWktTU5TmQKCwUiFusbumKi7MetSbS8ArVnBgk+YsrbKkrs9T
iXkoxJbbPQ7J0iW7EZYLvV1oX6S+Vamqj1Q0xqU9pv0phwFzTspxYOy1drDzuDHtkSZ/sRBqm/o6
1DvMBN12QWDZ7jHxSxMdeQIFqh9BTMc1SL8q7v32YBRm9VaD1wOBwxu529YiqN7oijG9O/j2lUv2
YRGNVGN7UdcIunIBgHHnZpnsIvqLg3cDemsu97NntW89mUIADOrA2jurNr8XsipuiYIUCAtnyzhu
1M4qzBrIqTHmCt3bd543XzvEFB1HR8+M2ACQAlxkcJNcHrAv+/Z+Tea+2FvmhTm7pKRjoJOVcgGU
0KoL9REi2e6fW7FaTg//9o9vVvRfdN2Gh//8j6eyxW27/WMj9l9xUkF2ZzPwIyXC/XMjNo1XlNUQ
8i2cyZ7LfvznRmyar0yT3GdmUmg5aIvxT3803YJXm5AF7SxiLODONN5+ZyPmxZ4UozSN2e9RBaIn
4wXhbT87RkCfpG+g3Pe9XAf3DfCjzvMj3CS5Li/8ukq9x1SfwIcBB13h3ny01UQyM2E4NHuOi8V2
AaCkSfYu623Rxl1V4SPl3BRka3Do7bUUUdJaljKvrLlbanOfgMvI8HY49J2iynFNUJmoY9eoEThG
kVUpaMuXA7ujC6pttsyrfBYuf3rQRD2RINTotHn2nVsZGcDB3nc/p0kGU3ZPQCvmCQiTllN4R4+F
aIy7HiMUxyIrc3eYZAI7gvGNQUoEAIibg9+4Dak3uTkLiHvOUqYk06QA8vBjIHw6g+KQMplVmHYQ
0KcdZJm43L7LM61rHechr6nALhtHkhWxLIswkA5nUBv3ntlXTghfTeqMeee8jZoaURpred0iDLSH
qoE1Jw0Vt9whUMf8Vl12TYp9Q1/h4T02+jTdVX1etF9ZlKsmBgFbYTzRsVl1n/NhzborN00biUnI
IZ8iWhdZMFKey3EgiBSyAT2bzseX5dmz759Uj9Xh60KWIYWEMNNgIJehGoodSBqQcQvALUDrltG8
S6gbstCX2nhijV1VOKcE6IWyLDswq6PvhnNgD3d8Zc5w30P8tM47zS4KFP/1YF0CRsXj3BUrbmyz
m5PzfEh7N+pgiKl9ka4Tb88sV0JMm15f5aGsa/PBgbGANdKXstwVlIxtXA4ZUapqXFR9Vul9is/T
4Aehn9Ve1CWN5UfekkO8pSEImM1xJ/2dr480aWwaGxkdI6NV1l6slXfTZAnUNrqe+D/qxoUfFOnK
52LWE0kLYaBWPrDR4bAIvbFeg3dGWdnkp9FbYCxYWCMJvqtmOiTKpUbGppvMHQ2bqkxo2XaNXY5d
mLXm4F+75DRh8TOBOM1xUTXiYSIZaTp4UEws/TQazmx9wpHeWe/1tkkh7I6d1qZ5FKwccU/AwlYr
P4zFlDD8VLIxEQavaNnntLXMeEiFdV0HM/ucXH08sVQrvKlVNC1Oapt6it4muthoqQKiPgtSh8wQ
30/2ejCc/sEeZIkLGJGTCrFrJWW0WK0+hNPiCgVreUxf89TOb7lzuYzoZWpQpUvuICHxJ3Uts4I/
jX+Gf8zHBNItSpI+wGeCgQgwJD2dZjCTw6SNlR2nuVQfaVrrd0Qw2x9XurFvgX0CWoTGVl8g3m0M
MhHKdGLUng0e1bgp8NMwe5vQ8LigWVY752Yr29Ke2Agp7sIA8uC6iTIDceYpnVYt5M/mZDt0MJls
zeMt3WX5vnRa1Pct+E8jok3Fu66TglvFy9zxQ2ezzNBvh2p5bHV7aS7kqq3og5zS/zhn9LrY7ukJ
z9eoW6FtmQB4iYYxp6rbMgD9vj5TrnCHPcvVwsbemI66a5hblJd1qujBUCA1VYCps3a0MTTdHAd/
SEZ0TmKpwxBkfQfyUMtuNXzCtEZJj0vohS8mQwEScWe7sy9Ti8fUAKUmE/zqCRS3iCLDSQ+Y/DN4
mt5IIvYIGUI35GnmclTxNDaW2InK6NxzLdVsdcK62PWXy8D545znNvPOJruB8BwjY5i3aOxGdyNc
HJKkdirPGuxY6Y5N+gV/YjZ+JMFNNqEzJRAR+qAxtHe1P+boreKylWKkStLmBdZTZnut8RnFuU+M
Z43Cy6SkTC2JfzmYaMvfkx3hXIu0AsmlUs++nyg+you0T23rYLqjlBgXB1wa1XtI3SxkwajV1sI5
xlghut655JM4vn1uQmhArDMU6l3e43i8GAezHW5r4RrtKct6cHMuD0x2VzF5lmxKZV3FHIVmTk8N
2AW+fTUE+zK1zGxnKnwBt2nVo09DNKlufJCwggDdZMAiVmn5fAggX+J8z6fqKhkZC8Q1/bFPvl5m
cl8lA8hu2J7VFWocF2+Uu+mEUmTxgrBupzEj2pVw5frJrctLhyYuinjUNyD2N1pxVGRlcTWCAWFD
7UEAD6FLwti16stkOdBhr6ZDv2TJ66QRGcqmAN/ziV1BbyLdVd1j77rteyJT12UfBLl3OXZLe5my
P223hq6fVSmsbLzUepAf1yLBHZxNmFRPwuVQFoKYzM04MVhU9h4EMA5ZQ+mWSKpaqK77dVHjJ62p
2oc0QL5wqUmzc/f5ULf4ivPARQC6KbjC0Z3Qr5Zpj7IBBJV+Ni1NLmPRsAE0AEp7dA7wc+si7Lom
8LFJViA80sl3RIzKyTjHV778f/bOZDlyI+vSr9JWe8gwD4veYIiJDM5MMrmBkclMOObZMTzav+0X
6w+poTMptWRadttfZrUpFYUIAOHu995zvkOB7FjTyxaQC/y38wR0kgqKHC5UZ2BVlUUCANJt8MUv
epyfTCfBMkZGaItRldf1ADC7n3ZJ1lgvM1miIAcIP23aCGvSAFwchu16YDo9rHd229Njhqlh7CUh
7jXBR/E8glGcbWIHu8m+d+mMM81BcP0Oj7F1seUNy0kv4soNm053653RNLK7Gqu4OyVGfFcAIuVf
iY33ipwSsNSuslSv5dg3DxNcbjea6fS1kOLgFhvn1kp4x9Kk0pbHxRYKGW99Spc67nX9GvMK0/u+
hadwXYh8rY/ZsLDycwARt6wkxmejHvP0QNhMSpb7ttENJBTrz3LQzfGxwoY17hUb7iOmT4hfJ1ea
Ut1XjmzbQzU40BIoUVgWHbO1tGiwy7aBTW01xvCeVkz3p8AeHD0LJtVbz3GX6m+inZP71jCJsVGE
pn6JCXECJ1eMI7sNOT5jtHCv7wBCN0BIp87ZNj7RPdiTpr535ghZvxOJw3NVjfVLQSXDMmvhwQrc
vtBxlDuV85rPZH4CihS0fj06UBcqvHqecL9U1LKcYqZoayYdqauRLNqVmZJNnpryLBKtBzzfNSqo
mgENlEOiPIbdDAtkSDIssK+pTei6VHDEWI6Hgg8PNr99KzsUoT7I0uGV1L7hZHeGeFJkVd9pwl70
yFlyisOiqeU5rZFHESk4cMwyvcSuonRg4hFW7LDHPlPLb+ArxWVPIsE3mhPq88jxr9kvlIt7u1AZ
/XSYmVufBOBOPw4KDJxplIgSZ6uNP6np1H8TllfHT3AFjZydrSnnyJO50D/PhV7KB1Sd5AAGCf0P
Zw/OlHh6paBeMP6hJ/1z+30rA4gV3cLscDBgNNY/TMU92TKo40uBqdVriOBuA4q11tT+NiXCk0T3
VjK+/aFh+ReT8T9dkx4klYfOFJKoGlr/P7eNMbBbEtM4dlUtLy9Mo3H3a65ATYznNcoL+U/5YFRa
P/Td+Y5cD8GMhh2RC9ofr2cpM4BZXnX8OsmtzX4bcI/HSMtWwj0Vqv9h1mSoj2R9GpwRr//+2/7c
iv9+dQdIG01V1+Ac/dEZteYtk1cNfBEhZWrk2fSfZr16//uL/Dxa2C6CEFrTKTYJLETp8SFWJhua
Ssws5r4iTTtoFrslN8OA5pzkskY38keR+xeP76+vRW8Z6yW9/4/K61jLesjnm8OGQ1c4JEr51E6e
ejl2GezSv7/WdyPcD/3i719s83i61L0Gqo0PIwYFcPlazA0AYiRXgU0uKefWUl0PXduiSgAwHDWc
ukOIN+3JKQ33DZqoHQkDtpNsNiM//a6nGdPza1NUC7PCplv+4UP++Qkj89gcYzR7Kdw/egmA6hqA
erj5We3W0YiU+GAq2W+J5v898fgPC8EPb8WfJh4P1EM/KZu2//uvTRbtly1ukOkE8YbYApGY/T7t
UNRfsCvDmNr+wzAEkiG/if+jbUJtxAAThSYjMsaBf7RZ7F+INTcwvPBD0lQGzva/abMQxf3z2oNv
joUH7SkvMOLB75OVHzWujQrdCqY9swTT3ldgPy4d0p+WMwAzDlSENnTra+PUC+GMQLMuBXw39Map
J+BkaeU32CJgDIzCjm+Sco4/ZZzRX8SUN491Wgk10vXRSJC3t9DjRULgSGRjcn6tFb01oMcr5A6o
uqBa9TQ4J35uyfG6QSu0crQXAzgavCadH5tmfWMUZjce9LZTm2jhtAp8rDeXL1W8dNqTNmawMroe
pug+yVIxn203T48exzE1RKlgt4+V1tRoeZVEsx8NBThc1IC03ZlLPrWhLOqcNBOHQL4sqOpGMyJn
agjAdGqhEJJBqk+zz9BJabvZrrTsrjebzoQ5T4Eej4ppX6pJUp5RXufdLnPg/5IVsGwtCeYEbxzb
1xa400DBleR1fl1j4t1P9CjSG6mZmUgCQFm0GCi8jHLdgf2VMDZGjtrwzh2ENpBGpBeuI+wi5O+5
FV8uaVNtXWhnfCg0K08DT+estVvbhfrYZ6+U/XuNLp9iXLHhWkEhvkorCAnWrhcpyidEOMl4u8nf
3r0kpbuumlP1jcFociFLhzNf1plT1A4NbIsWiFy9a2gTlL5bJu+gxAEp0G7qc04FQGIxyhUaPdy6
Hgd/qrLu3s0J4dxbiSeXsGtrzuIyzeOcws5bxdGLrRUEX5ZBcFopjDA4NDkNcxWlDpCOOPk2xj1N
fKoq3oJuKWLERpStsIwzWB8+pP32vWeXFvuJAgWCyMDhi+pZOAzN1Z5KGoSY95gVWyREvWzkooz0
HLoMyWSHCTEqz0TGStj1RWa+0gO9SL25ooFuoV/zq3jM71tZ88X63MzbgKQrIltyy+FADcP4iTM3
4vvtLIBDCynZ7OvG5DzaxshwaSIPpPcJ6hBLYBAp/m63ds8GvrK1hwiKZlxxbpfQvrMb+4quX/p1
TV3sjJhF61tUYCmstn6t3wo3mS4SIbw8iqnMSyYH1tBDeiqq59nShzeiMYkmr0XpfNUJJOqPy+pl
b4lHZwUEccmh3qHCg9xlbOWjUBSdTcdeOqoxBDV+tnG1iemwk6PME0g2aP+y7GJKU0FGukX/ARpk
pVzrlWWOoTdn0xJmxjAds1WXVKwdrapSFfSwRkKkJiZLi8GoZFAJfRxJcPHbwS5ewMjkn5VhqDlY
pDnnawNhyhtjKtwT8NuGEOMTPPvFKR3SKGtdluQQgD4I3FT3EItpGR91AN19b2QMPYhGaYY3+kwe
+FVTZtpupSOw92YpQMDAl7L27qR2erCQHtkHcTxgnZ3RnT8OLVjDYJJp/LVQHSBPZGol3eVK7AP9
N80YGh8JUXm7joo4m0UDNYGDWfZ1Bp72KGA/KT64XO7e0JTlXUKPaaQ7tNj7NdNlEchOLV7HUbQv
vDF4IFU0TvWhYkVBk5PEzcnpMbr7xpzYj2CQ4MKttTvbjF2qDeOkVcqFKWPr6/RdYkrby76siRxo
fcBcpGmlvSBnjUNC1x+c1Rk2j5GUIwtqZ+4rClQZWnFu7UVaesrBrg3nNynMf+/w/8Fi/Hc7fNRP
r0NapT/t8tuf/DZK0X/RDKYi2D9gHf+KbPgV5mCoHADYr13cbxyymaj8scfTloXm4G5iCIYwOvs/
ZUjP8ij+538U3fmFhpuFe8DUbE4BaI5/Z1n8dgD+OwwJcvefdnmKGQwlCHv4DJwePDb6nysaI0Fy
2BBzRXJBsm+b5sGckYUFlcSZvmdaSLooImp+dhtEYMyq64al6GLK2vy5gF/2Muvu8kURHVDG1tOz
0HERpB7rJr2Wo2Iz+kj7IK8GflyZeHLtNGRlfXO3ODKmKadqYB01YjcqZRdmg/XAtax9jZ9RX7od
s8ExpLa5yPTxGaDgzZgYdrC4QoTmrDM8lOWDwZQ/MObO/ERmQxsxW16KMBmGUo1iZZHj3viOCM9K
PX7Hp0o2Q0p8SX0/C0jfNOxsBHsmIRD3dVmIiLi2DNmdlSxBOantFSirkqWpG24Uq5Q5Y9a51Pdu
PElMe9Jqk086ALLxQVP6CUlEC7AoGiahyXezbSkplF7CRttgJkgQyDFTaCXH7Ml+o2miD5EaaOda
aGx1dqzwXQugiE+jaSxeZKOm3bMoysJvmkStIp00O5pRzZjcCtOaAJDRkkPFsWXeNcYUh7qxuGVE
fFHyALerHRlfVeN+I5YpQa26yZkA7fmTHkva4J5dnqdC23Pt29GiXeLUNFOTRTXooiv9QYdfecmr
E015zFNsACEoKOiOKBK33lkfH1o3DSYw3lWWhsRbHQhdMneCXMJwah3zAtJ61ORAvdTsYujyh9Zp
2bTj7h5yWLNL5breUkPDuVXSp9XyxFkXItt3qecpICJsvQqHxVSboF0EhzhGO175CBCB3ZEmEuOf
0Em8YQmVyjTa/Ncq/1+tZv/P2SwMars/auE/VyL/67+qr+tPq9T2B7/VItovm4SRoa65SfwoCH+v
RZxfLCbJZJRje8RP71Aj/C684h9t5QeSDSwyKtXIH2sUSxvtCioa/pR6BAPBv1miPrRAmBizRiK7
UmmZgYH5uEBlWMNmdYFCR1FUvhTZJE6rmXrEnY3yflKKIly6db5xKhU2ktL1+x9u0z+3DLj8Vv1Y
wCbo7WAq/CC6HO1mqSwaZL5ZC/WmrtbxLWXGe+8hMgr/5aVohG4Dd5LNkXgaGyb8x4KrJHUTBZJT
+UaVFQ8zUR9BXcBowWbg/cO3+tNNNUGSkxm9aUpR3H6UPxoAKLsOtRH1F0zMARS/Qq9VMv8VKEop
FbTiwUZ2pO2WRHhf+6lf/pGd/7G+3ISsm5BAIwyLF28rcn/8un2KPkiFKuevsczqw+RNgmlTVYxW
2LqzwpE90eR9zzDss5WYuupLI28+UesN2Y6klvXdZn6nR3AFCSP6+yfxoS2CxtbZXl/DMT0MgciV
f/5o6eIW2spglNTTtT8Dp5UnpWzLf8jv/m52+6FDtF2GXizvLWMYhiUf3y0yeBoP0kfu58qvgjw8
7b4hV/KXNLVQ3ku1LG/KUUGXY3tM/PbzbBQgpOVgf5vKuBO3LQOdG5zYoCxaihKFRuQ6Ftg6vOIR
nwzAhCQmAjGQ0D720EarK0TpA1FoieHIPVmY1rJDoSSB23Li//L3d/FDsxSPH3pJC5O7tXk2aLj9
fBc5DpULvy9Y7BBVdwja3F3LL82flnKK+kFMN39/vY8dt+2CHkWvhSmX3w9e458vSHEzTmiQCOEV
6p4JK/u1YYeSQwRzmBeXzad2LWp1LIe1+XlSbbCOcDPcYV/ZFcp3QMY9EoK//1Ssgz+2cH/9ULZm
o31hseS49/OHgqaqUp0SZ06AZnrfsIhFZbx8XfvcxbQC3rlA8BH8/TU/vr864pxN/c4tYOWmmPn5
mqsU1ZygXvQ96owj4+98VxW9/AcX5V9dBdU7F4Kwh0nsw1XG1HL7TMeJhH6iDBBJDFFs9/Y/3L+/
ugobAPJd2v20vj4cUNHq2bGsuErLYO2oWYONG4Ni+1/fMbY3ly0NCtiGjvn5jrVeRdg8gFIfFPFr
CVzpRWs78/0fLvIBeMFZnhx4LoOxepMRc4b/+TKzZve1JkkAJH0IcayYLACi6eo1X20Yt/xM1eSp
T0C0HhLTJKq4yFfHilgHE/rEU1NMVzgoav3KAniR+aNKBPHV98r/0NvZkgQz6N32OJgkHgbZ3A00
MeaexlDaQzG9LSWS1QvdLlzjMtET/tYcGcOeRGwB7iU0iYwH2cfZeCB5psrDqhMUvo6oTLjsWwrs
WsDvDEk/BvSdd563b6uUwankgZBjUFoyR3GUzW+DpeVZ2A1ThYOqJH+KH1YzJdeNTIzDvHRz8cSc
DBrvsEW4XhaiHNe70YBj/hjXItGZdnbDGk2e1n3xZgUES9eVqxuoMBPLg5PC9QnztBOSqZY6mT6m
avjAQ603SkgaBAkISJ3cZL+Ya/ekNqg7wlGNk4EpeGNdV22Xk+Tbue54itcGPWVewa4Nh4KJ/Nls
+laEkz7XS2ilptOHJh6PB0Alo4r9QWxSzIWhlK+ZSzwRwa275PkMDLvCuGaEiNypVdi5mc5r0QTL
OAl6qRkHOg5qBze9qI2jS9AeUNEeG5KbOwp/gwXvpV7KmtZjauJBbHJLIYGb3IySltR2B62C/Oho
sa3kdphntjxMZNbVwoAN+x23dOvZDC7w+HqBsL6SjP55Xpr8azcZjKXwMuUc+/n0j53seAmwCd1p
Aw64a/5lpEblsWaTTprju99TEDZLRE9ufcr1dFHPM3reISLlTkU7s8zVbjHLKj7qPYvwiQJwIMCq
M/LiRpF92+2QmuZpaKEBbjlbjMqz1nn1EilNW7a4cToILYYs3+KUWbnPcTRNzzCtsaZlGpF1dD3I
YPKl0y007Ga1+kr2UtZGKE8IIEi6GtMnPTGdcKKyfdc3tRupFZl5IG4M8EeCZQu2cF/0x3oVVcaT
gDsV8HIR/xabClI/6dJQCuAZFS2HirIbOEJaWxp2OhtvaHVdJRIDcgsWNkWMFDWzVlw0Wk4grJNN
2WlSxvytXdjGwMAn2uA3NnQQQP8tJvsEEohB4F3Prp1i2XldHDR8YIJpUkc4Z/U3d84pQ3u1RgHU
lZx0QvyXw1VJfrxzbIyk6k5ZDJTwxiKGmZ+OOlU6UDMdfnzSdu6M+K/QoKtLz0Etvgg7jRISxafA
Io2QBu9KMOmVZZARvYfWuDo3o+z1zzbyv+YGI2+CBH1AOnJq8R6cVrVFKzZSlbdwWiTkwD6fdRvx
s7AbWNIKaVhTTx4DJFtZh/HsaHLXe331snjpdGuIQpBNQZHpDhEEeATffR5b2c7sB9uOGtmQutnW
S77uRd6YXZDmYEn2uiA1PkyZh7d+h7jGOLikI6Pb8wpxr5CL0gSOA/8xWC1nxqrAUuoFrit6pOVb
E8CfV88ZI4N0OGx9PTW8DusXReEoqyvizwXpqRzYiy262FxvdBdUue/qrfmuZgCR9+a8pGKnrnry
NLstTHHMPu17agzOmYI+rSNUZmzP4+wBXYarqgQABJsLG6nSAx8pPscgIhDj4WaIsWsWvRGSRtse
0qKT/JqzbksKpHl3nxqdeVTIWJ9CWy3Mc9441eS34IVJhCdzLAnTIiPoQU0b76SLou7OEIY4JGXC
6IyjrjbxvemsfGNZGgnt+FG7UszVaY8l2tEpwPfbqyEz1nHd54W3NqFBTkV7QzDVah8tuzGTgHRN
yGC2TaucOJq+fe3Q5F/gcKALbNa5owVSiuKTNpdeDfm/himIvALNfsUscpdCSR8DvJllgH7E9tFl
ENMxp7gBGsXqJ3IB2O78RIfMhDVTO7lpXxqX6M6Vi6qd9JUb4RGOULabl5eEHpCKgFKKYCWYApFa
piVpmLkZpHQaHMo3fhH980Lz6xWHgNL509oalu+U2C0DSbOW9rNAh+g7btxKf5qThZjpXKFAbGzU
TIHqIWbxoWpYL56Za/R4BMOAHR3RAUR5L7B3kean3CxSqWk/TIqiBlj3+i9mNfXxrsWXrPnKKtwx
6NOyU6MpayY9Ggwjec7Ys6qTmehCCywU/JiPa5v4kLj0vLAcl/o+tlMMesS2kffN2p8+5MPsPnqE
qX0rR8YTaOc4s19SX81AfPIlrfarIBOsd6Uwj1ZulJ8WDnaoIpOeoBgx82L6dhobDpaBxHX9GK49
IzioWAo/bVTBSIduGBZMHCRjqT8W6EZRQ6ul+xmja3NrKUX1WOe9qUE1E7oVoOBu2sCqK9R4Vmwv
SwSYxXBvnSYr5oM2zma+J5yoU/bbDWG459TTSfStJ0PhdshDLLRhX0oyzngSttrmbKpKg/Ytb3FH
NJm14pBGCBPbA5kKca2tQ7Dkluj8Lq7U6pCZiQKyf+T1BeKvODh6B9RaD6uXbk9VYiu/Mletwpbg
kQePnDTt0E8VHTzkHTY9J7lhSlDN9wrjMXSS2PsG51TzvyGYW7RkQepZkbjKzIG1UQyhVhG7muzI
HopZZYk7/zYKU0No1yaoxUkHSW27DL+f9P5VB+n/U5zH5qb9v/eZ/LHL0+r1f+xe+58n39uf/dpt
0n8BooUZgBhLyFDI96kbf+2JKxZpaBwZSNSj54RN+AejH/lqKsd/KCAQDylp6Hv/3hPHX0AJDfOJ
JtX3dva/YnpAofnQHTH4l8H04L9UkfRHrA+n9CIn2JzcCczvdRFoA8gaDtme8XVQ8KRLCinfXKtN
2eXZe7rC+ucqAb4vxQEbsBro5ezpfstpQ8TkZjtZHE4cIxAocdDTGo+85FgsflLkUafTM7XZSA8N
4eqbyAeEXNypIdL3OqjMx44M0WWClVnoIo3AcLaHsffsi7rP7gUNgWnuZRPGSXyd1ghkB49IZUSr
HWNS2hY6mkL86dfo6kayeuk+0+gpKp7hcNdxNAmbJb7FA/AUVzLMFI7jrbMrRTztbC1Onrw0rgLN
qS4XRGZhSRZUiDNPf2axFPtmhZ7DhpqGa08sT2yzGMdq/1jKzLqeBt04FoZa+o5dfisLx4vidupv
VDtbv1lK+sKZsWDqqRVhT+jAkYgg8ja56HXmjeZF5U75LW057ViyCwbsv/IxBcg/+WM8aycrToC+
angI7kxW8qBNrNsGisfS2C9E02nvCBFQy/XZXE4hs331liOrTDBWmPGlq8+NxlXN9dwOq3H2tgz4
aIJZsUvK2P3WCs2KhDCwGaDwp9vsYZX7XLs9pxxj1vubJNedp6KNDfAH6brc1G1RXhn8KgSHuWYB
g+AYYAs5C93064zDsXO+eUPBCDrmFhIDPCCMXSzP2SPkt1GT9oMn0j2p1jDVg6xy7WDsZZoFRjUR
2DJmCLwm4mef9cx057e+T2Jk/i2IpNIgXWmQha49tGqiXsnOua1ssojLVeM0ZxcEkvvQO0jlSWaS
MJF1Xtbp2kV1ZlSYC4q5PAGQtK+lx9MQedpEsFdIse2aK1oLYGzQZsxXVIsIMtoSBVLifIJGogOO
081qX2vmQTLp8d01XnYQrV4YoYRIxdRgwLHylMZ6Eq41Ev8MpUejWvt2JRkq1p2N+rpekwcvTsSG
cXrdxqC3m7TdL8fqKp7MSzNXL7Mcs0EqfWSlz06bnZO1jBKXNKYRbTMZfVEikmgsc+gxMBbI0TmI
hfySDEy46wSY4SyUVFZ7dpz82pDOvihl4OZgZcr+gVSwANcGYb+qDlaEBKk5IS3PPg7GnazvWwuN
N3OwRP+SG2s0Lwv3U31Wray/G/PxOt74MiZJvqo37hBj+mqsXxTYQtUFhoJRwYli8g/Hnh2Rw0NV
yoiUoQOUm/hQgBldO0TtieJd4C+sjjyqnSzmi6KZg80/hZ3CIpV5XrRgso0jqpX+JE1rvbEE1xUZ
alMFn1PUkltzz8/mUstuCAoHIPOSQs8QKtOm1dovjGjYlI8IR8gFrY7LkF0jTwia3CE+fL0wTTMU
6TeTVYUSB9gm0vPHqeOwCfkFF2+7N2vHJNKki2LhPDpEDZN8Vlqsc/1LDIr+EhOTDOY8/VYXxU2R
NT2FJ2asUW2fm3Z6V2Ivjlp+jUfdJMJtpgyfSSpre5BQ6V4jF+owGNrbUuVzci7gzYVT2o+IP6q4
uCX8OgbPQuLh5i/aSIZ7LBCoElziUAaSeGtSiZNjX62dscuaWAkzVKgXfSkWBaNL1iWPSEy21EVv
lzAjIl6dQKMlwk14n+Tia6qob7QPWOKEm9+WK8WGpPyO5RpVton43RmVO2r8/t1YuztYHPFdV8ap
zlFXucoE5oUoLlChEtfmybMVL3lI/6E7TE2N7wM65jFJGu0TQ2BEKWVfPyt1JQPd7OJIwbFzh56C
3nuura9513tn00h3SawPgTOQJ9U1veZj9coQW5iwydR7aCVVYKXuc6G4oz8XJNMTBbQFyqmXXZql
J4Hr+eQmnFtNPWsuSYtwyR4kyq1xg74pH7RiuilaTnFDg8aXKuyyjavsOq6QWSjiEQkxRm11eGrL
emfmrylVrCWSeydd4FvV6ldsnIfEjk9VXx8Q7Ow1PABBbdjzRSLbJlJyos81/Uw6zZdyZuob92Yd
IGm67TTtS6t0iMM4sME2lR3ineZUZwPbwpxrQHbMJmpJn4zKIoXpTcPJ9xYczoVhg0AfKW2xdXGs
XJsvsUYzs8BhNeMUeJdT4eKurd69rj5NeafunCQPSssMmlKOQYWBNYvLq6VMr9tNRYapmcK/ElHu
LEHcEp6FhawyqX0+revn3jIQxAC44i53HCC3l6136idPTrh/2M0GkzSocT5YyudUqfZG7iQI5dcn
ht77TPlMdsBhbKezY84PiTLhaevaKuTtAKM7++iy96Na3XaF3Jn1fCRykp8BpbbpyJtkaK4xhV2k
tKP8NKveHIfqNXX7s44JYuy741SZ4YIzg0Cnx7gVz7QyTog8Tjkvb43aJhkIpLe9YKygYhm0k5gP
XNllczRRDZdkrjnjU7ooJ10xHhS8lYCeiB3xmBrK+7Z3xE6TMcGKDUhZuZjf7NiKjMzax/qrOeYh
0HnNR8iGj8y6R+76vPTfSqc4yDI5AwQiiB5Qn6FmV3WhHZq4w2vjpjcZsfT6KG5ouZobOh0c0bJp
u9AaQcHZUdCfhXExQbPiyX/BAX1MGivSCRLNGkLoF23llk87b35JXTcweOzwEi0jYqxw9mK5J49J
Obpqfywo7xV6xJmGapCXTPRPYk4ujOVpmQS53clunhcEZloBP2BqTirtPczg8k623kGu860Uku6B
V0Vj7L3zYw1Fb+yJckKh6MTLEZWiSktEebcbnDuet+OGBbwawVKIY13ioljdfdUtUSaVULUfLKV7
7RhCkDoeriwXRF62/PC6qxjzmloNdzrUA8cogkppj4vMAgf7FdDlUGuJfq9VsGNZfnZ7msSkoH7O
+69uYV/BxnzWtWVH0/Zg5tbOatZwFZTSRVWHYJqmITsmjnTDYiU6AD4YYX+FweNV7dAjNArdP0uU
eQlN73JRCS1XteR2dMbHejKUsJw+r4RmlbC1DrTnnIu5VzK+qLechvKdR3nMde5JTeU0lmd+Wv7c
Z6HMzZPdx5aPBeCqa+EbV5Nza8sSdtQ4ZZExWufGwVCypk7UC/0uaeKZJ9HftRww5CBvFMF2OGuh
JQiZWpGXeWpPaFO/12YrtCdE00Z/j6nWIq5xwgi6xTb0VTuGJsgvgMjmM0aW6kFWZhUZVu9deAqv
n42pyK9nxXrA8fus1Q/eOl8NjXFP1y20YPOMynAr3PbC1vVLMgv8qdc5aZpeCEfrRGPUt5P21uz0
O5iVB5QXL5Pq3gxjuVO8S31SQoFKEeuiP3LvC7O/LCf3gfwVuVvVAc+nTrPZxFbm1HJfWN5Ghnts
oamRuIygDNoMnSDPV9mtPYE30jX9iSqUJsXOWZ7QfSJYNItdRVrsvndPRV35bpseJMbDSHVSLVos
i1cdMgWdmUjx9C9J91aJJd1zRBe8SibUMn38BFnts7a4L3oxxyc0itCpdZYAjfVCz56MCncI6CIE
8zw3GsQZ64LccKDM9NgxUuy5hhO/DpYMRllcGfgsOJUEUN4Do+yj2Jh2/eYPKM+lEV+ZyVWcvlRY
QF3yNfN+j4joaPXt561BVxZm0OoQNxv1xUiKXb5Ff8WkCSQ4J9Q6smrXb4ilRDHSgdJ1wyHW8QM7
xSssvX02L5Gb8kAs5cGZoHelTdDY6R4a8mE2xjDRwZWuIETLBl4ISbuEDbNrZGbUFpYd5TVRmwNT
/NaM75z2JStdNE4uQXWreWe4pRFZrYKBNHd3sWOAjFsCmVoaaWFQrR2YEhRWsYW3FDNf4Bb5pxZZ
T7o4h3T2rqxl810Vbx6aQlN77R3zZjGdNy35Uqg2USICj1tL8qn2xOjm1cpX3hnjIe1ysYNKwW7t
4JfDhcWBknZoXbXGi4i1+LNLXDfaKTdrFZ/EkP1KCCE+aJgXbdfdd7MTfxI105rNG72c+7mxdkPa
cHawB3JOaJP6ZY+VTScNODQSa2WZsC8MM39j9vI8sT77SUI4XKJsr6Qtoz5Jb/TFeCMCMoVj3N5r
s7Or62k9gbl80ltxN1lm95Sp+Xu27aUxGQAK011t2ndreks8H6ruJr2KR0KDW+VEVKAR2BWZpLkT
ElXyjo81WDarzuyesfRcMYOI+gKEtkfwoq9ibmfnj5h1XSZspTekzhIcoSn5uZJtdtV4nXdYtpw/
s/6e+Sd/TQDMsrK7osJVdhIcxRGZrXVPyme/89xKPA+2k7/E9PNoZ65ItEy9v7QLjvNA9NYXJRlQ
8EpJ4iV0obNcFe8AoohwQk1v0Hj1RCnsBpzUl4buFlNoKKNKd9BJcbdr5Wp+k43AHI8wfrrKM2O8
TqxOoUW2ut+7w4wiaKFvlMxE6wQx2mM8kUeb6o1GlHeuTu2+ypWx9g5ZPY9uSGp1Yn1i7I+u27Vk
0u2JYlfOsZ2ke940+N3VKv05zTh3rBy9b5pJIqCg2YUefozTKy81JopuZTgOHe0wSUO/8onmpiur
d4T2DUD06bivOe5pyHew+yg0MK3BuqsjSduD1gYHi6eRdRSUR65TgppbSuQK3p3cHJKeiOBd8fj7
MYJYLOiJSYCNKAirBCHTHPHR9bTCs+FgZ4R8XznfYyhnEJLHtVdwoPf42w5L53QXHpmpD/WWWwlc
Uak4kjG6J/c82bzHpYlOu5pr5yoe6L6ntJN5gvzDw8ip15edqM5jsvLl6ew3t7SOCiIyGVRM2bWr
KZa9A7Oyrg/W90zNZSZeM3E9T5DXp6Vk3VKmhaYSL5/aqhbGzgZlIzp4ABw7E+Trmdr0EJtUNjDH
iZGuBRDgFO2Ly7asHgenhp+JyNbqcuKk11zFsmBprdaQ8mhguAdjyo06xhXBapfZNKs45DptRUif
rZqkrnZmp7sqlqGdwH069nyfjVahfaVwE87XtPJYfqa+Mk+CDu38XGLIuxwGE1soQ7qRM9g8BXPn
pgcdM6d212KTjwNWAu0ixj3CyoSFeNlXhMDFe2uACkpiISdrv2U1YT1rKvec2a7b+PagI7eRM/pt
OA+2y5HAA2G0GX95FqTA9me7Z+6OkEDZWK15br3VFgns/5u9M+ltXGmz9F8p9J4FksFxK1GzZVme
7Q3hTDuD8xwMkr++HmV2A1WbBnrfuw/Ie7/rlMXgG+c95znriig469Opciv2KHN8YIOWxKzZsEXu
Shkz682Dm1nsa0z/0kyB2yDoWsaj1xdQiJpQ/bJJ11xnLJk/9cCEUoT5rdGhSXaI3v2xMcf6A5tk
la6m3LWXgzZnkEjUJoB7LQtCjxVba6wb9tI+JmnWHEeanq5ZHMdJFLQLwV1vkt3WSycoBeDe1m6b
pO+sW/rTOBWUxbGPRfvWlCwkHAPjCuA594dcWj+4McMD2+zwqRnc4LFNg/rMite9kiKGwpVX2jp2
faOoWcVq8zbozL22lbZv1+0s15SI9N2wIr07I2jAGT16Zdncfvs6QwhJ3fCBe5MLaCnLQIJRedkm
fu2sMGn7DnwdM3ija2j4Q86d77qOzXlN11H1VBHJuFRpZ2zbfLZPpSO5L1h3kLpQu/ycGaK0mvLg
QWMq+H6YIGjdQtpPQBDCd+zJzTGzavkUDx3ziKP7EAlrRGVzGcbvSyz17z07DF7VKaFpCJKT/Krg
Re3Gkjtx1vfW79wvMMQPo1W+ZvnsIi9Kgw6aJqnvF2F1P5asLnyP2OoOTfbHyAKLL6pexpoNec8r
hs/Z23pBem8WJuJoxfnC0I6n9TFrS0uvRC8dUsP0IpJPp6z0joyJ92ZNNwar9HuMqGK0kHwsrm8A
kXEn1MpHr2jdaUHrw1P0gtaqZ9gH5ri3wk6CMXAYkp2L8EBsWIVwdo0pYlheZIK3aur7PfKbOLiT
dB86K4i5rIn6IJbPpHvUuBnWMVC4OxTP2fenJ38ULE55Co8AYWF1YLZne8rONyoNK/2x8oURZ7Li
Wwa7kw9SBs6TFhUXBGfpV3aV9s9ktXEDIT33W6nc6YxDwOHa2jwuFFrcW6RsebhEcHJhDlA+6wxX
wQnD2EFttZ6eRY4yYCMt7Iuwxbs81AZZW7e/oQTokc0aczrlYKg2bUBHfCFAgrai5NutK5NASoyS
OtwrnZzNgtcpxdM8VgW44fy9nd2nzmQSrnfGFJ4m0jyVU+x68F0Go43fF4cynPeKtRoLX8aOJd6Y
+M3udED5SJ1moCuc2ubLCRkOTgaN2nU33lzH8dHpZpfLTy6+vXIw3jIpknJr1tp7zXG0aWFtRvsh
bof0HZTOaQ7a7tdE+udczpP4oxkcwE045siy18Z4Xs/zT+GI4sNyBucYz0YUTEm36WBmwN2AC9bt
xyRowsNQGEDWyiavqGG1ujI5jF5ovxd+lX0LzByXPF/Eb2chicGhbKQbP3eKFzw81gdw7+Ze9KaQ
WNd740t2ra8oIZwgN+Q4vllRgb02wvEy23K5avLUyO04VH5lnZMf7ZQxln9op1xt7k1cTN+NVfh3
CRMSvhA7H7+6gW72TA/tRVRFuQ9a19yli+Fz5/KXXQWuzBDVdZrQhVR8mjGz0F4OFG+k2+p97kpr
p5MSbIOpKrraL5JXYBQ3KaveUFIJJ9PwYMZi23OYtuZCl2jBtJaFt0dySoctfe7nkapaNOc2IGUl
T8hZBN2F9DZOYbEVlmi7iwq9V71Mm6kS+8Y2ku/Bd4FP1/0JQwbpI6WGfR1DrM4XWl4mw7/zYT9Q
mxc+lQa+xHrox31PoSezAjE+hFAfuCKctfgFPn+2owMzI81S4rZoBm/j1fPy4Pf1B677n2ycoqzs
uau0pNudqjoqJPi1PU51lFvyOA4gzQoAunErvvxZ2RuIysbWA4yqWrVjvxcfqOVFiNHey21ReN+N
sX9RVYbSYoBLRMvazGpgpAuMdo2w28HDcZ9GLTF/mktTc67Gv0Aqn1hCRODslp1ZGx9tg3JZg0J0
Sr7GIYCFNU7/1aCEvwnG78zVXC5Ce99UfbmGTXGNpUdYp+JzgQTtb1Qwvk04qHiO3XtEm+yV8TPf
1e44bjjed3FKnGKSOEiqYH4MRBaxD9pKbA3bcWRJ71j1DNN3dA9m4FkHvP48ylU3fsBEKhmt4f+l
QhoPhfvuBvWuV7AfkHRxh3K5Ed58tfJw2I4yO6lZyP1Afxg5j5ywh9kRqptKfAlkIph/HfsiOg95
mKW4lfMs0ffJ662KPD+lbOx3sGgXwcPccr1uDgC7xtWMXqj93Hos8AwNpl9ubDlOG/LQcA3k58zi
F5WtYWJSw5uTI5m3BK5ibbNDI9fwgFuCrwdz2HowAGCbsc8TaE2Hfhr2hYPmmCVpd9VEqZlsp/sb
C4Wzzsu2RamKu7LLm6cwNs9heGuoN8rn3prvbDl9T5N/bJuWrm7/Lmuy1/Cv1KeHJyZ4mJXkP66N
5U/fEuHOzpLunhCh8ZmxYL94Zo5fYSJkyrmrSIkUxSkoq4zhg7+MVvVCOD//NSgW8jFPWsJWMcI0
acLFzyX7HHlfdskLGS7UqbpEt7eZ7NXBN8UaI+iV1eC+DPw9EQjCYsGNNKkZv0S5z/tu0xvqUrnD
ppmy9xtS/jq3ivTgXF2zvnW/6mkMHnEzFwsbJr62U24Wp3AgdLqabAcfeaegQeIB04uz6ry62gqB
jlmyXdmNQzGA1xVHGxFvPZr6vo979RqGeXKJjX5LkjB9tKoFyW3AeKSayVlZI2HJJAy+2pZ14s3c
Y5+1BuaHzy0+mLWDIHYz05mfMz7yfUWLcQC2HiFQ77SQ1rZWAu42bZeTnLojlMzh15RR5eSBweBL
UT0K6mfMarkLLO/R6K1ftpC7giMRyNya3+hRDECKwqe8YlsjU70atH2YY+NE5PFgV8znYf3ZYI5J
q/GkjXJgEMfj5TS46/oFObFpCiR1DvawmOC9N+ZvMVZRU/C3IXb6TSLhsenyE0YguCZA77OUEGdj
eDtuS/PeS8xkO9rF64z4OCa2eFFleFQIeRVR+pUq/8qCPAhTYvev05z1b/jINnnLtgUHUwOVfLa3
Fkb7k9+1H5lMTk6dsSQgqLWs22FSWx9vwob3cro2Tf3u9/5bX9ZPXGeLF/46oC1c3a6b4IAjdJUD
hOSsADaXyTvhHnXSnOA3JQ9amelWze4lS79x2mTpCs+Sc8FYtvVhFk1cCD/AlU+/um5yL2OqoapI
CPWbPoMENk3qpqSnbUhZPI8gxisDkXQFriK8Yv6jeCgPpvBVcgUxTmzGjQvxo+qDVlf3y7xpbgU/
pcc/dHuegsYkhMTc1vUbUB5t1JQQgyJ60wZGGLzJii2KtXNtjeoc9+MFNlMQBU1ini1wIkvU+Syi
nMJcfvsJIwZ6TPnDMCrZH2bjevALxQFWWFKepGBpiRj8Y85y1TMHpUOtdzaD2TrBPvpBDnfW55iM
FeJmn3UGi8PJWhf1MP9zYf9/E8j/Alz2fzOBPP2lS/7H90/xH0+q+x+ho9u/+L+jke5/hhRVQxkA
l3QrVcVl8c8GYov/dMgT/fe+6v+TOrKgTIob8tECJClM91be3v9LRvIvwZgkqoTV/i+c8v8Jf2Bh
HcGL/d/TGTCefSIqIVxpIpxENf+nV7uyAq9uJvU6YkjZ2AsVFndGHPQnsy2Wixrh1lLMhcfeCfWG
ybI/pHFg7+akdne9X9pXoymGYyhqdtBsGVcs9Jabh33fJi5qDhu2UkGMl61zYKeO2LXckFds7wHV
2XtKx7298t1yHbvGj6TIlQd9MZFPgLyV5RWr6SFPDWwc0ArifCkjDoY/diffirS5SMu/54TCGA0t
gJR/zOW5dbfScPMHQRTyeagykthQLqeTQWeHtQucnPrOgksac0+dMg4T7icWKLPsU1pBdhoHVEwQ
1VDsFDlNXnDcy0v3w2Wq9GE09PXvyonR+D3w2HdysK19aaQ9VwKl7AYNGyUyAJYQtRLIltbduKfM
rjskVF5e884Dq5zGyX5xu2FfhmP2YhNqwcen44CraWP3Eb8lKGgm0cOycP8Q2feO5WLaHzVufWaT
RbZbrauLu/h5pAb/neDoxJFRpXfE6O/xApMbA082ZfcBO+ZEuge/U49GZj9ZNfKzOz5QcXuX1c01
8McnYtNPU2VgcUmJ6lc+PvhSP5sjxyhcYGPF1xRegjbC+buqw3Oc6omKtHSAh5cFrJtgKFBbXhoo
O+qnSYArZxqHZ21KXky10TQuhXgj7rw/Q8rf6QOHCtCkakT0N5ZweaM3JUs5ukEX9utywavScDL6
pqo3VZX6KePQxIZ1T18GOEV6UKaP2rJbXqPVVJQW6XL428Fax2neQkrtzLdirN30rpjLUj86mnbM
V01+HplkCggXbZM0dvNtn1kFvRllRcurnoFS01A2imYbJk7n9atWjT5fHPwnOZ7yMCHcUy1+8MM1
HnUrFnRHrChUWZ4Tq7Of+14Ez3SwVOwUgmk/l06QrC1ekBC9GkUq3lZPwaRAGS2DPAVuVV9QmfKG
RXwBOmosRu4fc13cqzkwjlXQNK830uh7kVfyChKg6CNyoXxr8Au6+rgs/oxDmbLYiV/WOMTgqnlR
+SuX2hCTaBlJJ/it8CiwYUHKwo9Obj8ABdZFbpOWDB+V4Dvn8KWHZTfX+4DXWsTWmkmfHCulzzPS
14q2W4sNiw4ju41Liw1JshxrJ1DQzFvvAR4UEG3t6+IpDiCOcRlHHrSbMn83csvaamsISQC0Rk+7
XoySmi8Y5ql9rftPcwHg14fS/lRO4Z6gFZrHyQqTTZwW+SFIczIfXngebNfa26FyDzX29auDcPsj
h6m98jk7WzmN3RZyIIsZWm1upQ382h6kW7O8Ns0bGDIp+yliGVHtRn9u7udcZocQvNtx8sz6fdRs
97FWhH98F3FhHJr6d9KyK5lyDWAFhAuYe5VF/ITzSQfytlh06i2h9WRXLQ3NTrMrdom/TPtM1pKf
uUgUtSqZ81DOLQDHkeizW4zDXaNVG8XwCe6TkK6iKWmWp56kCaJ56l9lyogUUswN/LwqRkw47D7d
kSEQ6hd3gnJ29vDKzGgRC/pDaCwR/VQThas4vCh95MpYcTdfjfQJckGe8UGh0UVmP3Of0igmNunu
X+0SGJeG4ynKZ769+SgTTKV8K9e9E/DlWXSJuAMUzjtCVhQPYcappc242mFGC2+wb5y1w23RafNG
iOvlMtjDa0z6knR5fMhcFpiGJTdLYP3GilGvRxvRRVftjgOPySzPf+bWSPZUFjmrRroD8jkHaAP3
e3G2ve36nDK1uRlmsgyEQyigceHdI9xVZ/poWfpCKA4x+OK1deWGtYJ9ZF3irWVV9Ro0B/d9J435
BEL+rUVTpGxMkNyzglj9sk+V/4cFPNcsmZks50pGIctp9q3tRDpxxKNSlrVx3OxPYPc7W5oPZIJp
9na5ZCTO0ERmzJ+XHX1LPczKqMLvtFuwm3ExzHEsus9hpWJwfAuefnPsr4QOYX1llrWai7R64emi
acNe1lbbn+vcuHn8yqsJxnaVCJYzcbt8GQHX0xhTY4RrlLuCfsMwxO3Ce/aoCPZzrqBzN/P4hmCa
0W6mI/q7cyrGZN7gQaOYSoKE8csHJAr7VDesCe3OfkiXRtHj8HfLGFwsmk22gd9wXASN3ng9WJoa
8VnOeBfKCmtdbpw72/lddy7BoD7DtjYZYByxs+Q2KTsnu49lSXmI6b7EXAVWTtr91nr4AQdSn7g3
86TjDggLcwvA+Irh82yi+vPS5+Avu2ZYzcmYbuKZN27gnhP6FoiKmfRsOb/7kBfblDzk+DqUmo5m
UpM4GPnGASJ9XIzg6HEVSAcg0PR21tsYTCQ+g24/4ZgRcHQRFVO3/2wm1vdzKLcW0jlLXq4kpWk8
jHJ4EgO9Wqrp9AnuLEmM2FIrP67e/Yn9/ECb2KrGXdL6t/2dXz33/HYO5Zzgb0mKNQDEF2vxqetc
QHP6KABtyn54WCRdXY1EPQoq9P/MqFGbUGfQIgV9B4VnYMnPquPode6dX3C8tDZxnprADj8TmbQm
eJ6akLdEgVUs5DAtec9I17/g6fteMJYBVdiJ0Zs3umvDDdDUcut39is2OLBT1S+4r7yRHG8fGi2X
b2FvRi896y71YI1W33i/P+i/JfUXPNnKcdF7sjBcwyt2oULM76AZLx5Ml1Wtuw+3F8kbsi4YaFiI
e7iXrJvDoaeVqdBvSzD3Z81hfy/Y0r9yzadnYTSOpZ9Of7C2Y7xq8BTntRTrfm62BDzgNoa4g+uF
4ooZYM+z5VBszoONYq26Z/xvdzD5pwhKRMMeA19/jqAKJ7pDOsA4z5vbDdaDKo4IFFs1MO/gXhNr
+C71uYMRzcYsWFjQ1vnWUpwsaGHYbu2Ys82Oq09otXjRSsVawP7CSJruuGZWB5Kp2073HkTtOQcC
JLpkm8XWT5HgiwlqFzhOPMPQ8f+MJvAG00XxMPuWvwgC7xqghvVcVSPP7+jj27GAdBVhcIcS4kUd
pEG2kg1iRkv01pXKuCfFxS7PDHGOAZUNasIrlj3RN27JE7KAOBI5erBYRdE2PWYfZmqKraVbXMNF
XlyyHMPoYNH04VfTmxmyYsYfl0c95zGaMQTtPzPioiLKbbIaBaTZvxtz6pITSdpHFlJPYdgYG2ex
8X/xmT3RAsRJNavJj+B5ZxFJjfnZ99tb24lvDw+Uj0MNyh1BNoXpFOZIxftyPRC3BoCVhr/7QShU
IAvblkJHi+30N9025lPWzJ+9KNr7mEKHh6WltcG4QVnLW4VUXhjrv0DbaXZOhovvXE7NpRsxXjQ3
yBFupmydFWg8NaZlku/4wMfz0rcQORbK7UZKGzgkVdFkT33fYNosOFh9egd5CWbjyWWUwTSY6jWq
84PdzfsKO2CZ+Pm+g0J6TArcDkWriwOxfI/qxuxlBgaIgvKLqdZaJe2MZDI3L2yniHuBMNw6+LBB
hLDMWKfzmH8S2kfkdZcRzKtgZFQUsQFJiY8x7bpHtoVUmZkKdH3spLtcBS3NN17h5gHBFTczcWqY
dtr8cVLbWnblsPjT+xjktk/buTnCXnFqc+qfjL+s+uUfuB6wHFTrEFiiCUv4RrcvifO7x/4f9p4k
lOgwQ9ErMW9M+ZeRb3f84x3qhyldPOdj72zdss1Osd1NX/Hi+9zE/nL2y7/Q/aUbA2ed/4XxT5On
z6CzUNE5bVOG64ycq7/3/0H8jYblQM7Z3sP39xSWgx3BElikW0T5HIhxx5TB1Q/N13Ajfxb06Z1N
1grlocZAmPqR33UI9w67W17pRvO3giB3+KP1NHPEhbvmX1WBJ2ZpoXXbpO73C2YvGgu03ffqvkwU
ca4+FzSJckCp2mPuKMOECsB//Qg+Bm99hk8lCuAP7PS8Z1n+hbPORuP9WNqdfpV+mZ+zKr0xpf6x
XOe/YFfNm2faChfHEe7rIngdwBHjVo/zdsd7ZXqfqzT4sgYKhN8Iwo6b2Y8latLyJ10CGY0LY/HQ
Wy/KAXMnlncqG1FoYOMrU6l90sGHWVDEjq32I8clVum1vCOZhppVFfiUHeUBtmfYem01vCsYgyTv
eIuwCB/WZACjtKutVTn4b47JNBd2rr6fgCmA689pfOB9ujFtM97NOcVM5AR5q7G79elySnKgfk5l
/Cze0B/YvttyXaih3NdWCxYgrp/FggPZ5fa+9mkwOTo4PXKwb3vDWuQuC/1XfsUPkLx4fSV7KGcY
+jLvJakTh3SU/uqm6RTfDE8cZZe5ct5Lb252SQJeEHF/pmOYlHDRB2+5BRyM6gi4STz5VPUc3QR7
O/ECb2NgQXRH51pX8bEQ7ftilCer7N+Fnz1Sy33XCu/BoeFgZXU1yZKeTO6SvhZ1c2sHiuNjPQ5U
STTFvHb98g/r2mtmMEDg3ShAYlvMPYRXMqNxV303vhC2VUcKESM9tRzDNSk0tjXrxJ4jNetwVbJW
WQMHyPYGibs9PhgV0XyAJj8PFzv3x5WgDTOa7OwudPrpi2vnLXNt/DEpVIO2aMxMF8FRmQEzqrrB
ilnKYOviguiASw3lXHHC+HRQl59jW90tA2EAKBlPAa7v9YjcetIiP6RZ253gHTy4TbfsCs/GkqkJ
afBzrlQG2r5JwkdSmdvQl0lEWP2zG9yvxGynvRTcuvzFXbgVZcVG0KdF7cw5mecxgmbMf8SfPmmx
7lazmWOoz3FHFGw5r03cMwLkDbs9TD2bpBS/QvpEHRa6wmTJzM9VbRw+s03ruuWVSoPkQOiZ/RJO
NYTt6ZfZzF++aATNfZQLUfplb1pyEGKBV56V8X22dHtv9E6LEPizSp/SSFZ9d3MNSD9IgITUeDOP
djm+JQZNuvJ2i0ymWzXZTGfAEHgw+hP5x+GKuBVT/Sbs+V4r/s+7BYmZpW5yykR3qBJ4iSqddqXL
oq3wOyowZ5N5ASFcmO2fcWyfg5GCQX7AcOVY/fcgAeW7bHbFzPeE/JTLDDJ+0Vb5rhpMBWXmn6Bw
LLgpjTNjKT1MSXbmd/ROUJCAZ1sEkero2F5GxZq7LeVOd7qCXsh+hR9547LGgIhhcB2iVZhqLoxN
iQ3izhDDZsJAgnRk5vu59cc1EV69gpCMWZzkzR6lqD8I27qQwk+wEhZpFDvyUYztWz9ILh/mAvh3
SOe91eA6AAOG5z6sV8ruSZ7nIfW6YvywRbmzfTIyWizrBoMRRQytunoCOlhR4dBVVnoE/o8Zd64I
zi5fDmcSDWfzsOkGtWziuOCS7BfLQcwTs0/uEZHHqAC1KsPV4xk7rB7ZuQpS7FwTG2jL3BVcyBJ3
eTOEze674I4aGM268j32bYDH6B3DV8unOK5CAKxjI7ZBiGEbaQgL+LQKaXrJJrzKxhxfYtYiax0k
d6ahP7JWvRloQnGAa3N2LQxi2Ebjha2HBxR15H9r44yDLrmYdfIbOOVxGOM9nc9YdId9PPOy5/u7
7excrI1OzStG+gUYus2ltP9FRRRb5Xq5OacvuKYPPE6bHCUhCtN8T0j8ogR6VSgjkxVpY5drJVjf
Ik99uxNbgLlwtyL7kzO5K0WsP2BYzwyD3oJhR0Sf4HQDFB5g59S8BzXEssbYgxs94bR+CVy5j/3h
yQ2pMcil/gB9+kRJMF8JcJZ0fOFamrH8HQXfwLifthgj2lUFLR8Jhe5swLTnQpTw7DA2UV07wZKN
XyVpnMVhKRF6VUtZiWevF6GvNuUw3KXi5JK4/CGevks7Ma+Dvo0CGaKOVk8g8Db8B59I056oH61Q
JKZzOOlzY877pfKu9WBEDUU7CfreakHWxo2KdtUwu8ZLfwHekGNUZRntSY6bInkbO/cY2kAuJo6B
vg/O8ka9LHt6cjJnkcTmrO8SvPCq7avN4pEYlAMfoqJVrjyHZQK1j020s2SvnKJYJMytY+vvZKTy
K56wyE6jvDhx93vsPJw86g6/2Lc5TM/z4NlRZZrimtrk5ixuyIaj7zria8fUN9/4v5UcQcGaSuco
wbvLTQtbo123v4Vsdmxkj0nJ7jwIup2gcWWdgYttApeYNyMhxYZRaunuS5Fy5EQqT2PRfYp80Se2
3ZcaH/jKYXzdhW6Z7SYyXL6YGajcbdlVX2HVPcPMODVUYpQtN0sySyVmB5Cd4/giCxf2R0m+2AAt
uFZ1ixWvusyBswl72+Jy7N7O3J+mZ/24KJv3uSe5oo3R4KR3VGKv+3jclINGyBiDe3sY8wfbz9Qj
drix02uVzF63qzNpl3tYsoxkVD/596IBw/5s9yrpV1WizH7Pw+6SiVnmwvytEwQndurLvC88LlZI
kBnTWYL9siGPD7qdKXqkqKi1dpVbDluncQZ/syy3FhmnbbM+8jAN6atBcqw7tCMFkAmfedyEm4ki
p2/icDUtqU7jRQnjqn7INTNYJJIlx5VQCMITSOW45O9Cmw6qz9rIf6FHSO/kpHnSvUyD2VEFwh/1
QFuFHnjoHcdX4PhYwf10U+qAGNB8z2PVduWTmGKGRzGwisjV3B5GiAjuntAvMo4TVPYTHrvuONFb
vGMOdecdHkTzvsUm6e0I+i9qw/RIypUrms5PEAzz7kvmhICoQ4cQsM2oE592txYYrJgcboRKClms
Kb17rpuBC3FFB3aCFuEU9golbzHPZmh4V1nXybxHAyc/D/SgQEqtOlGiUOCXR77fgoXEgwJflvRu
BfogXdVm4yPve1ZyGTV1K7x+SyUxtvf9abRb+dek7HT3XUVWcJNryDoRv/a0WmVcA/WqYKc57UYJ
/gXjQytx3/UsIA9DmQb65A/Ij3Df+5U1t1sDqCbecuqS4GNa1SGYMhofipwSiJXdYh8DtUOFN7uD
+SxnXCut7Rr5hi1V3K4D3zbKvZYpdnm3snB++Yp0yOD6rsLcyy3+kpOLRNQK8CVlKV/FW2gqiF8m
tw8+MQJTuDTDpxabpEmSKVLUjGAVpmcj8hZnpsNmIVhldR2yD9cVG36nxTJimDIfQDLIzYxE2c6E
IbQqRzoFRdzke8qxqohYffmQWkGzB3d6xorGr83iaTxa9jxeC7/Pd4rCAh5QWR9bR5xTSS1KPLPO
8pbiq4vxKcb9Muwx77onq6jNCG/CW6tvj6OxLEfKpfpVgYNyy6arW9cEAJ7MhL6bvBY7T+XV1oBH
ulI1qBDk6G3uw6nATzFT3+tQ5iYxaaiyvQK2ZMUC7HBjid6JnJRLVOUH9Ea2tNcvnhxYsWAK4mq9
xpHgfnfGol6tfpGUTLiZcWxCzbep84trMeT2mqR2txe6f0Eo7ik1IkKwvu07iQvhKMEKSztjZrhP
tmf1pxID90b73U2oqcZj7CzpnlKLa2Lovd1hg8lpMCGRox5rGdzRM3scO0Xi2igahDrgOIRNGCvF
9JqMzg+NQPoefDEGU5Hqc2EQNExh7DgjxUwICfGONSnxvAyPZy1aCirJWPDxsc9punZ3i2zVWFnW
oQbVUE+63ajaMdfIdGg32CsMpYO9zW0Ad3wRbtO8rB59UA5XZS4nTynEhIEBBgs2xuNlbjdeYxS7
Smi5ZwnVv/ZEvbcwppJn7DnncnF/BzreOiBdjgWK47aYRmfXW77zO2Z3sCHhitLuQq3yR5ffeoZ2
DIlKjOtynA+C+plDCe7mzqNM5YGuEyNyZzkc0rF4UzhJ9+QfufymPZ9/GxsrUzW8PjLRrD1s/CuS
NtgjGuorCHEK0hcG7/DEx9EFUZCKpwIpLeWXfs96zbyWLW7ELg9UhPhkbMks6p1j+camNtWl5IxZ
dUkcfi45HNwmJ8mvBjYrucHO1QAOwC2o8PEXTHMULj3FZkW5a/t+I4ue28gyeWs315wcQdl2x7bn
hBlj7P6msi+qXwrCEQlDgWg+4PcQ5egobZOs54RmDuyDLmX0Mwlc2AWdoT7kcbnY1uM8Uzd4i4Jy
HZ5MIpHsdSJgSiFmzFzgDYUSxFYtLL99Ub0mYsqYTo2EJZr/aLYK03HgEM6b5GfrGeYJSz0xNMdu
Pmxy3xu/Z3Sok+Q1zjHHT+S+o6xnnZLE/g041STlbbvBNpTN5wMET6i0kKufGc/FMzKTt+GyKF9G
T1ynPP1N4Vdw43y8lFb+AnG82tdF9Um2TF5FQc2W71Jzxh162cK2VieuLNYqH+LlnJhEGnI0Rsxa
JEroENZ4Zri4BnDJHjF2ZhF2RkoP4xDwrKvn+G2R3FnLvPSPNkixazX14GhAYX1VrJdXtY0NDpAM
qXwvLO3VMLn5LgYNZWlKDT2zmbZ0TVprCiQ5oXKmDYzG8otytceiGBCRTMM9UOMUb4kif5eU59w1
hfMn1ywkYiOuHzBEAYSCNDQhC5SO1b3Kri+jReIOh9vSrUEr9ZwgVXjIKjKcgQXAJp31SXjehGTD
RcqvLW8TD4ytugz7AxyXDVVKl0JO/RWs1t3YtHl0k8y4oOZvCEny5HaQ5gs9iKcyxYqd1HSx2RTN
ydI7VrxII3imFFg79KK15BA3nlrAl5vmn0Ky4yeO8tLNy7kJ0oOqkh/hAX8fmlZusf/V72npwAP2
YvICrSp3XhZ49+0wP/REL5q1zGFBFKP3TIpkODiUojzUqi0iJjgjGkODcGnoKowElRaHWMSbOKO6
uk/mcykN/1C4PPwYZL131or8Z2i5PCVGedcZnH+Yk4a7eMzJSdUJy2bvhneq6i+MC2RVCFGI/dAa
yx16Z/hgGLR8jg2xLc8yrHPfOnJL2CE7TCrrWlxJXnANJEoyDij9yoM3kGy39e0xfm8a/WDW1Svf
hpekh40ZzP6vDFE9khqpNu4EY23XiLWS5Zc9k2lArQdaQ/8im8bbh8Dp381tsIt1E+8HXssbC/bN
wXDIZhCcKH8Nc/KamtYP2Q/BtD6/mbRGVSuoJPbOrr1pnwS4vIugDllvxS9kK25T0bhP+bx3VpZ5
h8aBGLRuQxlwlVC3Ds/xe5ZIAB5dAjjrtHW2U6qeHVRLbtpcbTg/iWOk/8XemfRIbqRp+q8M+jwU
aEbSSDYwh/GFHntGRmYqU7oQuXLfd/76eRhSdYXTo9wRdZtGVxUEoVIKC6Nt3/IuUdm9t/E6OBDW
jZANoDKrOdhHvRVdl5zqKyvMc7qFje8fCCXsa46PsRWRtK5mqaq73Ei+9hlSjDrGfJ+0Fmi7H04Q
qef5KlZk9XODWcIoRbybzcz0BjoVN8GkDK43aI0xsEzcEoxpX9hlArsmKh7Qvr61xxh9IUinXfGx
cbpPmTSTvUN1+B55sPjeCu1bDkt0I5DAJw5bfBTj7rvZlXSU4oQ6ImJdN3NbU0ZuaH66dRLcSjBk
hul/rcE8f8gH9w73jD9QD92nRrCINKCO0ScQT90Ipvw0WLc+Agej1EhjOTFIIV1BbLXuq5yobNvS
AKiiONk/I6P+ByT2H5ZxFiS2ier/9fHrEKUv8WHP/87f+DDzNx00l9IVoe0zQOwf+DDD+A3QH0LJ
Lj5r2CxJpID+VqWW8jed/3BN2ga+NZDy/gsfJsVv/Bz+ENMwYF22fJtK0CJu+hIdZhBYQy5Fut9A
Sk/Yi+zr969PFMWb//Mf4n+bbE3pzEhYIQEBRBU5GEGQiqd2/QtYVVhhkhK6NdBlESctjUIkjEeK
+3MfK9qoyMwmgQdxEQ2bt++n/9+0y22JBZJBbw5JKLVoijsoMv1rjan/+236Gb3cNa/++3+LTfGT
/kYV2r85BqZGi0U1MqyWztb4h6kSjkvLhnIdk40mnuWw/0YVur8ZiJ+hRIXDnDLe6l0tVphCgNWm
ELpE3cdysAWzV2K2Y2BRbyvbP6d8LGFZUISq6m1T8xCB4U1sejdmgSwgYg+a89GoSMBQXMnK2nlq
EitAv8+oe7xM/8Ripi58WthJbe/q1AbrukPfwrS///ffTXLRff7Xu+cJ3ODXl7vn+Z//a7do2Aly
gQARscGXKkw42CR/bR/h/sb6QwK2US/jKef6+Mf2ccRv9NkRilKoIjlsIpCsf28fU/wmHAS+2VJI
C7uLSeEb3DqeZdn/eekgzm/iOmiZy5UHIlWsJdN9Aw36CaQo6EydgKbL6RVtgWLVHc20FgRIP8eY
JXkQweb6UdfRgHzyHSfG1zau3emxXph0tApQZXfw38XWtb/iEsIwBi6qU+wQ7tDfU48ofg+DCDph
jYzOBHkGh2i0Y5WvgJpZvu9htaqF5QZlPYd2HFaf9CMQApiqEAJvrIZ6X4HjeKIXrFNJlZr+6OBN
893VW216LDU3vkFi9llsWC90KOGRIl0LqkEHVtdZX0RntKCzYqioO+R9LXLjscSTFotpEoAoAplA
IaY2NjlMHooIEXUTL46s5EkL4HfzK/Rl6umyF+paxysxRWStmfhUqeZWudi08ALRln2xiy4aBfy1
NhZSWI6ULLSzGLO9fBAqqjuSb2bHGGXgJL2Zhholtn4u3dssEXX0l8Lg9/E/g5/FK8OJ4wdoGc+S
gr0mnv9nruHJfoRApClQpKFiHsPsoFILSBb3YnP4pssMUau5jarwtsiLKf0+E3YBxRyQ1hyW+vEU
Nbgynf8Cx7J5/EYWsn1gsxG542+UsQJMNwgJxAFWsUiaxaAU4VcXGIAXsyaRDzWG+YB4bthQ+3Mb
BXQSdvc+z1A9u/BryOUSfXlKHJOnxETCRmA9AVt/pbiuFFKyGq7EIQlqmyIXHvmFpDqWUHxOwnag
DE52htU7T0Fyi+eS8VMXKdoroyYhLCSlnL/ii9O4v7PlHRPuydiDfyRp6Mr5h2iB4T6ZrTGEHwZK
H/53mmdNCaAEZTcr357/povU4PFcOOjWcq3ooEt4O453lR7T7otaq8QdHhLynzMi5iRs4FjjC/uJ
2Gw1EC8i30zaNr6C9vN2exHPgHz12R0+miyhPbZo9iZish9AMdGBy9FzguZkZWl3YXrH7yEmFOZy
ZLC6QBnKFdyqx9PLUMkrcxX6FJyhtG7CpJw8QxX+ro7d+ur8pzyZIY6IoPw5LtLB7tlZ/vzFDAMC
kFQmKRBBX+HLCZ4cSeUrYJW9czNVLcjAthvG8W9rrH95UI/1/5kiQoW6i1stwyvo4athW793kEoJ
FMCOYFZwg5vkMfNpzG1y129+F1PdeG2mSt6s/3rUXrkfTr4swyqFeYkiRiYOXh3GWWZ4WxPAMqw+
z7SyrGG87+D8U+oSxSWrh+VIHW1ThZWFoJ9sMizv3WqSNtVQHH3Q1NvMWtJd1XVpH/wO22oN7Ndj
Y0ukvZQx34R84AtbSK6CquULW3xdVycIp+NMynC8sD6VGRlVBvsHY5YS3mAC4iB/aup8Tr6mGLE3
Li01fu+DAzkAE+cE6iUY8B5pXOowJS5b/mbRq0YanFaEmh5JRvv8fuqNRtGv71JJt09TA89kItuY
hms3Q/kbimYsDj4LnL0vZihmnhoEkrMgWIdqeioRNQB85ys6E1icRPMvI0KWfrjSIVlM1EAGW58/
VVGv9T8DvZoDsLBD76CWODmIP5kDIov4Muqiep/jQz6iRRggCLcdyF7t20S3IVpCjBwcH8gDlOiH
JijMDKTlWNXIMc6RnLtth36C/AzuslX9tYtcJk2WLrbd9FM40xhacGWzGHelDb4fmcZ5nL90joyw
0EK+esFAloEyt7rdhZpzjcHygJsT0WoIkZbiwEEh52Je8TMCd/ZCbSwwi0wYOf6GeHTrw7s063SX
oLTK1UFNWHOKh9BG7Zk+ia5sCuTlaI1Y8c59ZvGqh5qW0JG3JepjaYWSqvFIf6VCjyw3VD7UV1WZ
QdPbFcaC0tnnmolyAk1lfzLpyk79lF8HUaY5P10tc7tPkkrY9CtRVmlj9FeEdon2TQlCPQpzrO4j
AyVTJFoFveyfRDZ2CyxrDuOfrpum+Y1m0FYcNmDhKnmnjXkJh5f2C9rittBHakU40QC4RUiho2oV
O3n62UTTdIBkKdBMlp3KXDo2EFXJ/sq2vw7zXtMeFME6r48Gw6T5EObRBPknsspfGehw9ymoAQcD
qiqBln1p8I6n8YLyJEL5KhmR4icqjOTTlGPnhIwFyGKPLtrksHFVZN04Lc4QahflVjB+msoalAsi
8ehuFyaN8RqBfHsblVk8WDdYmdcfIz0T2AKgq+WAP0RKX83fHNSTaCKULBmgA2pQCEIPoqFcctcA
bxLqQBNbpOXOHZJwpvwTYHQACQhYTlfZiXUzNlmSwk3kSaEYCOKsc4IbB/KRjS1j7JrxR9s2su53
1PlnHGrwEdfD69FAHoZd64hs9CgGpyU20LoezTY9rsGoPsu2M3VATEGv8O10F5jzZh5TqwAxbubS
pq4/IDm/C8BjDLvamExq3GNfaij9AGMLUNtIdPkIB4mPuinKaja/wZdCDYZ1Dcs9Lg+tvsuCGvy8
TCDtow0+jDEGd4hAeVZFufOhlPQn7+bJEaAhsw4svYgMra+Q1sb0DASK3o/PKB005wZbBPcCF4ro
dzuNgqS77+OsdKDhDuHCNWRfmON1Gemt73xDK8JvPvkAuCO5mWuUuBElsYH29xtn9N3wU9MjZHOl
zKYcOvrVplLXfWInRuA5Y97W8h1GqKBJNxgJ2MX7wnEACO2QpeeSgJRAHvnHNAyy/Qx9ltIZKgNC
/z2zAd7d2nqGGKFWG61/ryEe/mSOg2l+R7zFTi+9hctN/M9ngvxaX9J8i9TFJdiw1Soy83HSSjTH
t70Km95tkScUtDN69KNd6ZtyBNNz/hE8HU+SyukkbYK0zHZW0VOsG6bo+sn1En+AYREWzVVhA6Vx
DO7neTasC+MdP4PL/OQSjeswddlw5PfHL5HmK+z+Brx2y6QAmE0R3xtD1P3NFr12p3MEQqC+s9OU
UVwI31bpwPPQyuahp7yBQKxlrh7BDiGwKpUzuRmd3/Am4ZYYt4Bg/FvABdVnXdFHSyWLsy3r2toG
cTZkXgy2IIGZk4sL1lYnYSuRnaMTujoKAzh9Ef9+GWuJwNDof8f+r3AKjBuEiSQiM6hpnl/ek9DK
5mdjzGHjogWH1F2NYnUzdfs0q3+FelLjC9hkZbofheHfDIOtBfvKSLvcg5ZShRdGXqc6lCTh1lAg
YJ2XPGy10MqfRlReW/9XxVEDqIk0RUJPTo/Bxxbh0MPNpGW1bXGxIT/1p/ba8WN9+nJ+/sfbm8CH
0QWWSIQ/VCFRLD/+yqOlKsRpwiXwoRWHSl6J4BH6UDmSzfV9RX6IBoBRGUb1xn2OcRsGDK7N9SU5
0tay/C9CaVp1k5Tw2a+Mno4EvYdxag+O7MQTPiRFeCgamBQg6nu1bSMrMq7Oz/s4tl32Og555Cm2
0nXH+cu5/MXwmgwUXI3I9hDz0q9SQ1Y3gRzCBz8nULqw0q+MRWEHJPVSx4ERvPrGqUQkPCZN9Yix
3TvImzSd8Fl5BEI47t86Lcms2E5saIMS5eqrpp3eDxM6hN4A2ywErwVFKyi0ClQAckp35wc7PjvP
9wWvrMJw0JQUI/VV5jVJGjpWHgQHKPDOdVwnQMRNDNVlSQvHcHJdIQimGRfuhVdGdVyLtMTGvlaS
nxxvnMBpCH4Nk/6/lbbvCymHa6Um/NlGHdSQ5iSQlXsQX+fn+pwlH707SlLDlUAe6NJJc20Mh84j
sYh0o0NhI6V0yGJwmOTrUEsBu2bKc/UA19StmAsAnFgqZ0AQJt0ekCLFeqm98OucbClKIyaTlxQq
KHmvL4+g6/0Ax6AFFSO0AYJ0Wqe/9x0KZChJRu1bP/nzRUXCi0Gbw0qv3lwHQww2ApiPLszMdpMO
DfQV8BxAimhZbDG5x9FLRU7tnf/ox5cTGwyZMjJQriVeJJKz1bhmXxVjWPkNohkj5BdDDk86hMRi
23WdBphYqEuud8eX8vOILn6CVErItrkNV1taT4RmdASBB5qfexrbwTtAxDYaLW35mV39Bfx6/pSh
hX8XENS9Pz/dZTpHW4yYX2DzzJPHqip39f6OpamnlfLbw1SQdSapoF4UFc3H1ARjP+QNvF8IIrsx
TsYLCyyOH9tl3lKihEDQQSJMBr7stxfXoR/kWhDiznTogeMcImeRYx4z93s99+P1FMHkngeMqVwB
iCDtu+FKJUodEt1yd3bkQGXv+n7X+bJsLjwTJxudHUTzhKU0qMXhZX38ixUItKq4raeDhirglsZ/
edCame4xckBv/PqMZFLkMDGItU1zXe2woirrimaeDmmEvTuuMfrNHDZIJMRIdbda2Nyh/gTfyg7a
5sLQr01SIYhBbZ7BjXXpozDx6zJndzpQViPSs/o22Rhp8NXl2/44P8vnM3O0yRzaD0TQLpUWXVL3
OP6gptag/SkG/KscDDO6VKA50NbFIc+c5LpKVbMtpJ9ucaQLHkZ3EgcQtgpCaq1/KOdJeXNafTYz
FOoCHSScmwh0exOk8HNNXbp2js8DMTeWnwSiGKhS/uLhXJXD0aioGMiJocpahrhJNXx8/9S0FAZo
B/zvHUTb5gm5KgfbwxE3jgursh6eu9U1LZd+H++pzjV0/KUACIxoCFizN2D8dJ1rZf4eUN7XRIQ9
LKo03TYhcgy5hg7a+TU6fuF4ZJaBbUJe5ChoFT0f1heH0YJZn6gxREjSFPmPVEtADIZ2rY/bzLBL
fVOZqgf6YVmfzo97fN0u4y5pFdaS4KtstsZyOb4YF4x2EeCYp3tdhAoJVXcQ3MUoD2iGsdK4k1//
G+OxxhxsUizKfsfjlZMxUu2hlm75dnNrz85wj9WIiRJw/C0Uo37hen1tenIpgyPEQvtLra4SzSjr
FMqgjlJr4aKGVZO7tWGH9iIpOXU35ZsXXulXR6ReK0xudVZz9X4VreFGgvDdG0wd/gJai4eJuiEI
URBB2WgWt+c/6LIj/3m2/1pA1k0Qz0qu8XWdODXxThxLyQc1QUmBMeufBv6fHcQ/598YygCNzWDE
Qs5zm/HFXnFAYXSm9Gdv9rFCQOlCg1EEnn+f+KOvvekR+Gte3I4YaKOko+h9H2+UVgww6J1IePEw
WneNFTp3NL2h9FGue3rrJ1wqwRw9AlsewnV3PRuUmoEQ654E67SH9YiWjeVXn5Kmst8UPi+zUhaZ
19LPhwJ2Emu0cBPKWKB7l6im3FtmZy7Op842HMj5dSss9twvyYW75XSLKKrVqBxJBsdWeXXmOhWi
auq0uucUke2inm4WH0dzMNJr4iLo9ue/5ukViuigMLhQCNW5kFZHDu5YguBXJBE51brqnSjsatpE
eQuCH85lY1Q7rB/9ESp060wfEXEdcTA5/yucXqbUEZZGN/M19ZP6DRAbbYIpJjw5awgAjdm4EBhL
r6IcAC/aBkIxx+nbl3ZJ9bhsoFW5UMqON6w9p5m0Bgat0DjcLzWA64DX7naKbEFJYbJ2OP3Vbz6S
ZPMcfMpUvJr6Ap06ur4LuzMdMYJHjNWXXk8HT8AT3VqZ07x7+zddAiW2Lw0Te903RpJz7AwsSj2I
HpSt8Vu/JnEiRkS259Dj7LMx4IDuzg/6ys51HCBQoCNcTsU6tY0AEGAM2Bi8TqBOW1XABKvm5KpJ
K+vCtj29t1kyGFzowiwdzXXNLzIo52pqEl6UIY4aQhx8GOxouIPxFD7BY/4bwPcv+3uvTI0dStxn
g1YDFLZKaTNV9PAWGE+i7LADIj8+osfzI6mQq3zzR2R7OGB/OZNKrkOLRNJ70od5puI/zmiHIJwI
1H/8rjifF7bjcUqxXG+UH6jf0U5TRBXu8ucvXgiA69lY52g1NoCKFsg3daatxELx8/kpnd4xFFdA
2hAoUUnifTgex3G1EYFeU3h66rAvuIy8mYLwDx3+2Lb3+3pPkav3Yre6VKo93SYLXseygJsRJHL0
ViOb0BeCecTMuRoRHzYHzcN44RcNhfEGV+tLFbPXhqNISZuSK9yR63A4J3kQAX0hbwBGsRtQvMn2
YYTdFzx8ZEmxkmguHLn1iEuh3QRNR2mHOh1R4fEEffROCmaIyLbm4pzqip+dtGE4lz5Mr2B44yvP
aLztlMeAvug02VefMxfQMwrdbfed1uvXFYHhQcsKaGJZ6qDkf37XvDI1RXZKqk9dn6R7dUNb5KtF
iP78vuyQnJKlq++SrKtu5j7AHLks1IWDd1xYWIrMTI7L2bYUCZ61QL9engYn0mny9iYEZNFa13lQ
Ih7vIlqxm7osvmW85t6f68UPW1lf+LvqwpW2vmKW8QWBGvsHvOnJXm3QgIiGWENNN0hHaBxQaya6
vLAi6vnCrjkZCiCGyZFgO4LKAJxxPNXRxTi4G4xyPzRq+qOP0zJ8LCuQ2zcqKpPH8+v42mCuRbeC
cjJRqFjW+cUtY4BbM0QE/ScscxQ4HGjzbkGftHVxgHrzUBQdl3qExeZ01ks4Gn5nVgqbsVmEFeLy
bgBGH4oGpOliqPI/3zwarzWHjweI0ZzVaUg6EO15z9kLaKwjlzM6v8Nxjnct/iYfzg+1DpGorPAk
AKFhX5BxryGBsd10mFHa7T7z2xYnJnVNfmHulYJ7j7gzkmHlXFzYj2LZBS9zFQalfEnwS5mN7bK+
WyLHoE2dFkgAlm7+qFlsk02oUG5EySi48VG5u601Y/hAr9HHpcgA7Y88PoTsvh3zD9Do6fulBeyE
N38L6KCUz0mGeR9PanBu0uYCEudemir38nF20y1+ztM+AENypTLIUzWG2Olbh+XHLcwMWlFL7mas
rqMWR2MDvMiwBzMxgfgDWmjWWMmB3Jqv9bam8iDaC+n3ydFZxlzAhqwE6YC+vt0x9BzDpBj25pQm
vyKjw5KMoAFiqd5c2MzLW3+02MtQJjVcVp26zjrsMFCRCa0pGvYD5ksbI8j0T0nviKfza/faKOT2
nE+g2dw/y4Rf3gXULoduUkipDpr1EKNFgfBgPL31tDAXsjZCqCVFBN93PEqUzmFUWfaw9xsD/rtM
Km+M7NQjDSAjBaF2W+O+6J2f2slztQy69Dw4nkCUrFVpxrDazqgWETQDmYBr/LTQM+vKFs1SzIXS
rsvfetctt/cCqVumSKq4BF0vPmXkJ6MQcTfulR7GnhOl1SEwYSnno59dmNrJ7bMMBfbUZOvT5V2H
NbKcYDc5lHMHjKN+oNg7ZlvMZf3tWEbtRxilIwaCIvt2/oO+svmfsZCAzpYS20n7EQFuOFhi2EdW
/8voCnHXAWChwGZOF8pOr49kQhuxeaGY4/GnNLOc0rZlcMwiPbialcaF4jZ4vdNJv3CLrENhLlIm
9c+hVreI7Yeab+bTsHdgX97F9mKi0SM1s1WJAS0dbcpHDeoiKhzFcCG+eX5oV0ecUi0YCeboLCfj
eJo1ugx2iTbkvm1dOJVEw9dYSISPqT0i+E7O1GMPFzXWUwGJAlk7Z3If9d4f3+lN3WApBtRmctGC
SPA5pR2MYplHOotQ7Pl1f+WOoOPNM8f7jYzXet0RyQBzQaVxL9r2l8jT6WMvbefCFfHKaaV8S/YD
isMgKV/evhenZ1bYfw8uS970ENdKLl/PgaJ+B93O2As0SC+UG06CS9ad3oii2kBuYNjLpF+MB66q
TLO0Z7zKlF7T0tY2OhOaL2/9znG6xuPqCLbNAOoff+D8cP6bvnaCUQMDkQOIgpVfDd+Zc4JxGGi2
So3pvahErx8a5Yz3dlHPDnJ8afeutVpMaM+P++pnJrEEP7G0zNbYDay/h7HX2XIpIA0kpWbntmlt
uVNZWmMqCUf//Hiv7HEFUIJdxzHGR15fna++AdY4K9Hvy6qCSIPSQvyTaqeFvqQxtvhy1KY3AcT9
0cdDv0M3MqiwCzarn8WE8cVGD8sWfoWftvteH1FZAiRd7AJndL6e/0VPrxw2Azki5SfWAwDNaj8U
fUY9GiMQ2ZOPokBUwvitBSqzsFUM/0IIfroMSxhB/5BikLWAeI9H47AZCgGaYW8kOpJdxGR/QNLg
lvFb3Dl9TVy4UF8bz6RPaS/xKt2K1ekS+NyniBT3+x6W7ABEavLTT0UadYj8dDFqTA7rVFwY9JVP
ikAVST5FaINm9+oBbk366p0ed/sGIb4DMqXGZz0AcY02bBxv37p8jkB9eUkWmSZ77fiDIlUwDtJO
pz2Aa+cWCSexk71pbAKjUB/PD7WCNXBciWBejrX6mI051IOK5mnfg43aNXYbfhG1HlekN1L+qozG
1u6FUQh/g6Kd/jOY0/E935ie+Plf5OT7Et8YpDp8YarhVESP54x0JIA2QgRP+E24y0A9XRWhr28m
csz9+aFO9g9VfQeIHdE97xUh1fFQAHONwuI68uIp7q+Rq+ieIrO2rwxRx7t41qMLW+eV8eADkjjS
vjBgDa7ORzgkXRvaQnpOY+V3Oiv+e6HHJoo0Yf7IrtXGC2/cyXNAQEU/jb9QfxN82OMJkrLhcoxD
sjf6evFORoF6ghtu/II+inFgAftr3KBF0083Qefq2VUTaZfSqJNIZBndWbiQEnVtXsHjX4EwD3XI
BIvcIA+rP3JamA+YtXVf9KZFSCUZYyRw0NCCoyGrz+eX93Qn8S1hWtK/pCBgGat4yw6HzvQV9ig0
VBZKk+U2e8uwuusAsW/3wl46efqYp0WFUwcZJGmGrbZtadipZc6l9PpRy3cRAOQnvuivbAqiRZk2
vkoH0e3ePkE6BpxHAF4GgM3jb2uVejnwCEmvwNjzNpk0JLqrtLGtL0Xg686FR/aVzQQUVEKvXfqm
J2X30XA1y0QIwiNtjXamnMbbuXLKXSGM8oNRDrWnB0l638NbQypYFj/PT3Y5jEdhJRsFPCoMLDoa
xGurwxPEM+5wZSq8WSXZjd/Z/vXsxu2FZTw9ogvshtPy3Buj83P8SXOzM6BHSMNzJebRFFXjr6q2
tbtkrPx7lO7VhRO6/LzVrHhIsCWjIkfgtt42KOF2hMUDnMKC/nNVK1R5wkbbZPQa3rxbOAqUOSkm
8SjR0zyeWobaFcqSSNRWUDBvkF8LrklJmqt+Cifv/FqdfEWybmiqzAjcHwHSclhehKFtXpPqQN7z
IjSNEeAPgMsoHJIfcfZ4j75k/9apMZ6CpQdOmsuVxslqPFtGyNe01N/H0P+kgxVDvMXMG+y3a8O/
sGQnJ53BcJVz7OcqI8Dk48E0O8OvLo6FN8l8+jCj2f0pS2ewugauIGQrNKeLeb4QCbwy6FJKRSOA
gAfO+ep6yRDYAuPPDEE8lndl7+q3CstY3MBNbO7cZtrhj/pGqCN3irXgrYnaQAotZOVV/NFqJS5S
OVMVCf6TQmo16v+oIAuFcWkcavoeYfJx0wscGzq9sG7qHInw83vp5ITwO3Awlh41lWvwlsefW8+H
QNNUydpmobWv9L6n74+0URr6l7pvJ1cMQ9HDJIFBnZZmwGoblZ0mfVST6b4h+nM/jFNwO8fwms5P
6JWlJG7kWFBts+mMrW5t3DBzB99aWsKLoi9OKfE2iVFF1/TIvEU3z7yF2nCp+f3aV3xu3oCYBaex
zsxUhwoJ4mTCG1npbZfm6Q2YDRS2J/gt5+f3yuEHBmKjSEBX2OHJOF4wfGp0t6EWTwAX67tKM7St
sJEdjMoqutMCeakd/Nr3BOpC+Ac8lCLVatUMH+7FAhvzsC+S72SLR1KaY9UFVNTdGn4xbjqVxBdu
uFe/Jy0/ipmcC67w40lmclJxBWLcGxyUmKs2wW9Jai7C4HN4YahXvif1Ax5c2KY6ILTVIQTFO0os
qqVnpRo6WWXKQ49jnen+Af/Q3AWWXb+xq8+xZ8SF3Mp/FwjRanL47wyVTywzBMG4C+p4ccuTNsq+
YX0np/DPybHkhbLRKx+UbclYNBl5o9bHPLQxWe5YZa7wNED334y9wXZw4MCy83B+g56EpEyPYNgg
kUBjwV2DFkp9NNHqwp7ZgNzoofpdIIoaFDujTOuF0DZ7jYNBko/g0oWj8coFs9yjPB40xZcC+PGH
NWsHVfMu03HMmJpdYM/VXeA6by4RM79FFQRCEqEFCJ/jUdzOaZWRgFyKywB4TzXO27jrs3cybOCp
a+2lit9rS2eQny7V4YV3vToLCUDloJu4W4Jlz6gJJAHqt9kVzf4f51fu1ZFoUBHP8yYRBx7PLNaq
xEY+m0mFqNr/GKasU++FFur4v+Cb++X8aKcHj9SQl4e3ZwEurN/cea6lkbjc0SV5pIfeVrKPyKFw
c4rSGz2lI3d+vNPZLfILlAvVQu5GGeR4di3tdOQNctPrQt26MlMa/CF+5H8qNLGezg+1YngtL/sy
FmhvtiGIrEX16GWERjINhTJCq8/yTTt/KE0/rL+rwU5TDHIjG4Q/OgRx4FktdM4HhWQz4tVjJ7P+
Y+nAH76Sg229uXzIpyZNhAv03I5yVxu3pMlZISdLjTTwfava8CAmwbdRmTjSWQh+ZntKy+AZ7T5K
xPX5L/LKYpMo0utbUBxgfJc/fxGyWsIuxej3+NoloPp5QRx5k4fS8WDFVgj7juGFiO70Fnq+YOn1
EdNZ4NGOB0yxTiACyV2va3BU6aY++uIjT31NrUzfxxh63WeGjyqP3xcXrvfTjivnlOIwMFRwxRLx
oOOhQ7tFTr9DhlGGpe5vrMBqt30FHi7OuvLr3GPkl+XwNSMrV3c6GpDvq74sDsU8Dh9Nuxr3mTvL
Czvy9PtT8qGSt6ReLqH1KsDtYUIbkSqIiswivLVkgz0Pco63YVHMD6XlvLUUwycAQQYEnj4F1JLl
LL5YbjBtmYrBrXoaVfEPFe4vchs7PbqXwsafvkpNN73w7Jweb4oDS26pBCsOtPR4SBbTKQUMRs9I
whxt5KaAdNyEChtm4QaXsBdiOcFHmSVACAJnyc4iYycdOx4OyxhCs4AHtWmiemc65bhRTSefxhaV
XdX07c6aEwjcWZp94wb9gn6Evc1w0d1bhSouzP304XOXW43mPPV5SnurGC1LgCN2uPjRfsjaQ9q6
U7KFCxUWFw7V6S5iHHY1GS56Ns46ttYb2fdpSMknwp/vY6bb0a1KRXabgavbWKnz7fyl8cq06NKD
EF4KwbgBrA4SJkR5EJoALRMMxneoGlgPTljoj+dHeWXjMBuehSWZhl+32qulg+HATJnOK9LY/NiO
YYprFrqgt11edXJzfrBlJVbbhhoPeZBOJ8nhYx5vm6lKJvJfn6JZE4ZfQ821vkLKCWbkcTut2ZdW
O2qHqEbL4cLSvTJLSnRch7zrCx5x2c8vTmQr7HYJ1paMaO5uURVFwFhrugrynKZ/Oj/JV7YJY9Gk
IhpbAt3VdnQEFYLR7Hn9pjC7Cbksd+j7mhsIEeEeG6PwAgLy1fGWjijLyOFfv+yNo0ansxVVnmT2
r9LYSW+wNQuuEYRFDH0azP2/MT/SdqLABXO8pssR0daqbifTM7JY7V1kRb0i8TE/WvKwyVftpRfl
5LKhtcPhJniBxbGwVo4Xz0hww3Qq7CIrFHZrDz84+4MWjVW1qXxcmvGWQHcXHIaJrUSJsv3OThv3
gOLhsNdzUW/B2V66ck72E78SYG8uXHaVAebk+FeaAWDWFuBjLyf7o60sp30+ZpWX2lOye+PnZqgF
B4aIJEeUNPR4qDCu54gmoenRiCwfUMIeD+E8hvs2Bs7fwwW+sJ1Orh3GA3K1VCpRpQTifTyeFfk+
ommG6bWyhnLXZLR9N/Mk2kvVyZOBAD9xG/D5aOlZXKjHA42O1iiEfouDAfHiA0tp3QCjDy9wDk9H
4UfTuF2Ovb5wjo5HQZVDgj5urIMoNCPbR0ksUbr3x3RsnAu328mmsLmsSI3hkGLGjObn8VCzkZrt
WLSI6UK/+U4rRF35+YR8U6KjmPvGXcFYwLhAF1Avh8e1mlaK2Y+FWrpziBIU8RMd13jke4w732hv
U13zH84Pd/oVSSyBPNHKp9uCVPXx1PqkSxKFK9jBVBPoIEymbv3K1K7Oj/IMe3v5PkB6XoD3Cy2M
EhaEldUwyganWrQFWvKDUBtaZWleX0PF7dTOjUsZ9Ju+AxR1z77lk0qYB/6Bjl5o3ICeR0G6dRP8
f7SmsdPNUOdpu00TVFGxr2mm2hPgxP+sOiv7GeKs9mEoZ+cdLFXj0fITMyVKTadP4Ds7HLCU/DCM
HSZR+CU4Ygs1XUabIQ6s7/HYokYPL1W/Hx19/BoOEoXCinLtbRtTYNvZcsJaKaulO99QWOJWSsyy
ldj6TUi6Kxh274NBwitwJRzDBx23q/7OL21j3Bdpon64RgMRVoZm+NGv0+FrJmf0o3ubisVd0OCw
sOFKqLC8sdrgoWj6ofW6zNZ6T1lVNO9AW2VY3CKoUG0CnLzwuR5kIB6dumx+DF2RYQdLYWbvI7aC
tJM1zsMPoHKGvQtGTiPYOWT6u+1UW0lmbus0TNIdDn1jVt50+QDvPVb4NCRXwoqRzdq0TlD7+U66
SZe9y5s0wO+jRjz0p2EiYL0nEEB3MdIjI7tuy3F2tk6YVaLZRqZWV3w8syOjJzyMKm+QWhr4MNZU
poKD24TxeF3k7Tj+zMrK4s+p7fR7gbfP9Ln3bXxYUER3a/eARi2spgt7ka12tBWpOXDGAGGgswqi
avWK02WYRRn2yE0HcXGIS7PdYQYkECkPzBnHQMfZBMUcQdjEUKZusYg8P/76VSfAJiBbVAAA/xNl
L5fNi4hFqAKeP9LU+8E2u+syCPNNhWzOXjla5bkYIn84P97J2aNDzaXFK7PQtGmGrSZsSdyNZxSv
bgIjK31vcGVWe/NYSwQ1c0hPuznMouHalKXEj7ypnHaPmpS8HWe9cw/2aEnrYJtxNHu9X+k+upq1
jiNAZaLrg0mykyAFG9rhBgzWqN8XnZ74H+BUwewxEMesHqYx0G/oABrVBqUn/qpxDN5nxMX95zaw
RbGX1SDbnbITygiWkYz2pm4U3jlWNgj/XYb9F5YGgcS+fbADQhPaCnn9RwNexsYWAjtGRNH68GMp
4Zi/S4BZ3wmMtYvN8gp+0/uoN/c13oP5g1uHwjgMLW4sVzKWyS9hxomVb3S02cWGCwPZ9sGW5VMT
98EfPRQUtRWoyt3Hoon6e9vS5v0wVG30YUBgSr/ldx2jb4lFP+X3INaC+a6dp8Y4+AYmtWgAYP7t
bPMEZiyEd3DRo2ia4TEaES09TJqLxaabjMa9W4gp+mHgYHUgwfS7HUYZRCh7iwaVhssLTdNwqyx4
fhsl4rr+f5Sd2Y6cSBaGnwiJfbmF3Cqz9sUu+wbZZTdrsEMQPP18eG5cWa1K9Ug9M3K3GhKCiHP+
8y9qU2SdMF/bIWlnUseyNG0OPoarGf6WeWLAJ8JzayAl3l2co0mziPN9F7TJvaVyfX7CBs/4NVBn
GSeQLCPBtKUJCFD1zVJs4wAfu4iodX96/Xwl/oGH/v70AJBg1a6oBR0tzLazCsTEJL2F2D+cKh6f
dYPfFNRs7KjBU1mIWXzfEKvRhzT8QkRxubhvjZSjvKblS2/J1uYh4fLXfsFiJS1wwJvS3QjxWz/q
c1Bqe8dxiVGrUwK4To1VTt9zExurbaY0bRcTI1tdODvpDc/2ktUrhS4O3AFTXCYJZ99yn2YSRMuv
j3gZGW0ftYBF3g7dLjtYqtV1MoQO+1i38z3hPpdzPP8TJOxz900VU6WQtDVaYd+ZcLkG8KPxsHhV
9lP3q/Q2qalJCAe1sbOzDLOxtxkfeGKFWPwgkMUCUJmhyFKzuuOblTkOmTqGq41ajIH1p9f1/aQl
snlYWlIadySYx/VW16WTkXlXWZ2O+xfeZtdT5xlFOChS7QkGTCt4kzWCzuJGE3mWbcnH8yfcVHGu
87/aqreXb662+M6r2ZX1T58IZrzvcLjqSYZPYNePGF5hBYfw3yxvA4Ux4e9MxUHDzur2ubod3LI2
jmosxq2oFjPfBWkZYJwESYK4Dw8mXv+d2aFHZkkTY7KWNsFwzJfUIQA5TRwFjyhu22yTLVO9hEaa
J/EuB2e8tc066PEqrKr4G5mnk0u6kk4wFOHitSK4gN3qJi4TYrV5NiBXcWblx7jvtJFSQDi9esBy
LBhDU58Xb+dkaDMKB6jnoZOyOqggnYsI9tqoXymMsWMCcp3gQXNE6heh381EakF46pQWpR2Bii+E
xpqvSyfiEdfSjt1kzRFq024jykHoG93KNLUhpq8ghrX2HS1icpLWbtSbHNthBZfJXz3ClFigSkzN
JEM3rTP9Tq+wWXrzFksj6kBZtdgOaTdKPYRdmZcP1GDOl5m0gOIZeHvZaKQt+UeHUJS3riyNx2ZM
JuOKx6+rTYvF5Ctyvjk5YK/ES87hOrfaJnYWc2/pOaFL0q0RuWPpZL3CVs8c3GzHbEMtYLX7rMc6
70eVIeu66zE5UT+aoLd4TYY5l7dzkZYES7Xx/JyMvpdHpj7IDQReBr/EPFeHpMalaaNkg49TGGep
g1AagyoTdxinKl8qcgS/2/iUW3fZYCy88Fzq6Q6lszg4UlPmMwESKrvusToDmGqmOnsmMUuQ/C5L
L/OuAgI75Bh22YDxzAaAqSAhxkb19rwYs/Pb5m9qZWgvcEyJLzLYxsIAm3yStBPO7UPSGmnsbpXd
9TbpDs2S//AW5kNfZRzbGn2Gi8vCiXiw3D6mC6kRu8ooLFJCvF4eVIPE9iYNWs86LbEmjE055M3E
2BvfzzBdfGKYzJrot18M6KbgxL/Loe6OrbHZ6l7r7UdXJbgbEtsyW9AUtWyJagQLQWgVJCt/nwxs
xbZ975pvesy44W1qmqzfpGIZkgdttLovttGiA6nc2VJ7JU27joImzU7jOBfqpkOjNINwcVpuy8HQ
rgBN1jiiiYjjMRzbIBiJrcZ0dKevmoE5cqVIX1FMlPVNLsX40laBqf1DOWmRwonGrznitSaNcM51
41cC4/+SgP/PoPnvk2OVga/DYQjKNLFIQN4XTTZtUTEzej76Rk9EFpGOY3mF2VfQbXD1LqhdayzX
y6r2X+zKacW2FV7j3fu2sijHZwYD11qVZPraX5BwHtbMZuNHOp0cBVCSmBaueJWwtriD1MbXvhjy
o01AmvNU2YX91XcGooCNDDvKK7cZxSWO1B+KwPuft+pngLBXkv9HuUQwwGqME2s6ygBXt11J8OHN
6NLONqTS3uWEvwbbwR7zLAySOU4hBfffOlXV1kbhcXrUfPXNZuzxG/5U2YZKqOmF8ONffizNS0LE
D0cegAWUNROlLOcNmN/Zm2AW2Xm9kkfpKtXIcG6I5AmTvGFMS35AlveRn+U6OVZyrncO5cB/tf1g
hIfH9zrzhWBCW34Gn9pjypgwJtJ0AA58Yb4zbFsYy5hv5myWcyKoIj8vXM5LdojxK58FeodFKQ0p
//1vzu3RnLS2149aMZfl3lgIjiM8idHzHOZObxjRMHaadqFw/zMpfL8qYLRSdJhMEtHVnU/biB/O
jXRunGNB+1U9+N2CgX4E8Ne9kb2WurdONy0xHk9warYa+T/znhwsDlN71pzlPiAezQn9Qi7/OEot
TtTX1TSQC+/g+rpftLj/KWVPsF04SKl7+CoY/rUdeK25EdM4TsWF4ckf3vHfvwfVKAKuVYEEHA0l
7+wjFrpywIW09NrsmiG/kkNeNQZxc+COIXLL/Co1ZZwdg3asAxKP8jolrbXrvBk3OixcT9xrfA1g
Npjb2ifwDJsAJvVfcV4K7px8WjFZ2yxxuZZmmRS34ITquW2wg912ATGCgTVnMNiIE3/CH9io9qXQ
9IHIN7dbis3c420bzhrZkApL1djEhby3SyeMMSH38Wg2gxzs4fOFZawr5+9H4kIEQx9CU7ayCz4g
S3xDQ+NrlXuEW0PgLeNEoo79iQby5DVWTvwnlSUpUknmHzUToEuFnTIJUDZGQpnM0Bq7wHsopp4c
xaIvy+mZYCaf2LvKwUhvlmNmEsrFeezy/5rbrmQueOE3nEP/6MqcFdX5/5jhg9nBWCY8YWv2j0nv
SzKhVH/H7CO47trZ+z0ipYv4B6pLMNnHqwJ8g8NbsNzZis4PhMAa29gcgdyb0sudfZd3gTzU0pv8
+6RUZfpcBNbgX/uERl0a8J+Z+6PZZ9KIeSzsISp/jArONqCqsDSQv0ac+kIPrn3p44A8oJBKHjJG
0fda28qGqGTLJnMTV37zLi0wwtzZiYpxZOtw6D3w8rJblecToeOq7ZxyPwuzfJ0TEyWKlTfIH2hh
q396fqOFlWvcBBcklR9W3h9eNbNitI5/+N7v97Sk79PR1Cvt6LkjJpZZ8kM6g/rN/ubcUx4kW2Wk
4x0ums5v5SzxBfD2j3XRu4Uf4OkCEYoGij0OO8b3lzenrKlw+i5O00LGzCYNEnldDq0LFkc1JjZz
VuDCPVup3T55QNQtxZDT32Px7swRsZ/C+2YlTp1sTY+aP46mRcTipy/G7EYR6l7vigVUIarnmuTA
MIUPqG1LDv9Ohfbom8O9DFLnGgtKew5nmzAGJDUNYk2ycxv7FypTG7BhVjjpJIPhDlvM3dOElOA0
ME+jMqUfqr5otG/NABqSX9mWdP0IQDLQ09AxBsTIehr3+v7CfrGeruePjTPTYtiFXon/ef/YKrkE
wJ56fpJuMi+hFajhSDiovGVqUe+BevJTAB+BTTX51cy+cUTZNPz4/CbOVw7VFyYYEE4AqiGWnY9I
grrJktgdJyKwmb5dlTHnY8g3bhCpMk0g15aVu/rGNjpp7TSn1jMyfmu93P3n24CFYCMaZCPwoX68
fxTzskjDL9PhVHiqs7bS9eZoxEh/jhwzFUaY+tmwdZJCu5lmUYZqKusLi/gPcvb32+BJQKwlIoyK
aOWZnr2NLkgBXLO0PRHCkfj71Q9iCfvJx810GQhpD7N4ntprus7up90OvkkCgV3fFsM8dgvBby22
G2WCEUYzDVq/G7tsIjrSaN1iCAfdVMPBn/Qx3+Vkel7Xi17NP2LecXCcZI2wx46xPtK8sjn2QdIR
DeB3bePu8CTW9jEZCNX28yd+Pgbh58J8WH8oVdtq/vT+iUvDtBYiEuuT5rtvRHxq0yZPi69pOzR2
9PmlPvAQ1msBqUDq4P0yaz27Vp4PfknITn2apPY2o36zw7gUZABNrcr2zQjyTbqb5dW7rhrEi4xJ
B14yMX4DdZ2u4CFe/PbOi0A2ep0YC5Y+TB9q37PqRQFay07l3UmDbZxFwzAlIZbL7RDpDjB1ZPbZ
ckmQ+0e3/36FrbZXlLusbzaP8xKQ7cQlMn4YTzjq+TSKTtlYh6k2++kgiwFbT7tuxURppGuJ9qRQ
LjZ3LWkbGxIph/J1IR9avAZgP3dZGmBHXQVld6LZNT3g784Yf2FbL+edRwhyvM+ZzVAPuYmXbaqi
yN1vE3krnFlWlUnnFq1NIR8QnXHo0uoPr5pdZ1pO1rkw62ia2KrBsuzZv0XN1CYXFt8HrI3nD8EN
p2kEiSt19mxFNDLW7CqZaoJJreFWpY6ewPXpm/JgMBX2sSIrjGTTOX27EMo0NG/ITGZ/R1KlVJHf
s0iPGGrrmwySTYZzl5t+KRtimQ/zYmj5plGmdTU58XiRDr8ujLN3iPqF/nUV3FACn6GeQwXpIpV1
d/I8VvBdX3Oy32QpEwDDwP73RMyNc6svnRPvNbN00jttsos+Gi23wLudyCDv63/+uOARMRCAOgUI
+0GMaHa68gsYKGydVnOa3Qna6kjOhWHUd2Prp/dSBvE9zaN51TlOm4c6xmrNyh6evyYdPNULJeS/
fFo0Bv7K81nZ3+e0qjkVMThvaZ16ZgVAYIsrQ8+olr3dwrFYdEb/F674QbcIFL1SlXFcZXdZ/SPf
72X1OJVGTPl/suSUdJFsvAojJCLT9Q0vUzRV2NnS7B+NnH9o69cg6RsNGA2eU1FazoU38vEB8PO5
CTwhkCt9uBtJvHqiN253cnrPza7KhRHnRk/syf3pJTJrNj0ZJ9rVhWVwtjBpZZmfYxvCNArVLdPm
989ATeCsnr24D33ginsQ+CAH8LLxLwcWuVlqV3zXxoU8nZiE3UNT1eWjIJj2tbHNvL9wlp7V8+u9
cAsUWMgM1lH02Wk+Kt2p6spOH6vEI501sRM3SsvZ+C671HtK59kDGQvKC5SIs+fOVVddA/9hU1lj
7c72lCof2LnlND34sop/xdhTP8eavyw/NSRP9abEhUBd0Nqfc2j/f00fB1HsWhA5nnfBlYBiAoys
PyjeTXDVzJCST41dV74Iq7g08RawROHu4z4R2NsEs1s23zS23mWjApl0WxBkjA8ufBBnRd16V5Co
VrM1SC+QAc5KmWaxYyLG+vlBL5btgHjYjVgcV9LMbcxxG7s6xrM90A0TW2MdUthA3aUjf33Ff+2T
GFxgY8lGif4L2gPF7fvlWNDiD4WKjYeqNZIMF3iM/fddoy3aq0Wsyf0yVLLaZt3UTVjnqj59ieFf
iGMFLV8vjhZeNEYIy9oRaOINup4Lg9s/k+H3NwjZBAyIsS3cDG70/Q12dRd7hT64TPlbY8GOakRC
lTAJTRtFbpAutGu7UxhegwcHjHWNkdzwKO/ooB90XwbTrmP2znAERpHNnlNZZfVkVlbSn2I5V1cL
Zrbynw4Shp0xEwaihsVGnPhO5ImMw27ErB10r4qxvIwMuxuexCzSgfm5ajJ/UzaN5g8bM9GMgyGU
I3ezoQJxFwdVU+y0gMzxcGz8ST34befSomoDPkXdxOG0zcvE0Y51nDldNOLC8YyHdGZh1T3EIw6G
QuXDLaNx035oCjNh8FtquXTvq37Gi7JSLYgEEWrNeDDnDNs1HO61R+6qfAUJYKAueaFlRKh6Rt2i
F0ocx3a+hbZui/u4rtax3YW9bV0s794VxQIbG/9Newkbaf3y/5qy44JnMNTt9EehYmlFWl4i7K9B
Vn7jL5Y9sMvYYbvoXr/PW7d6Hpu0LEO8Y70XmnRB9S2cL5/f0tkO51C+QBv+49C9Er/OfWpKWtZW
K2FA50VWPloQOw74Lywx02/bOaBujK+npbukHTnfbviqVhk3XZoHc9EFY37/IBqthipnD8aDbOV0
Td6boB1WqoqqvDEEqdx5aW6KkiD7XZKOMTEIEo/VJF1nYHqgnj9/CGfoMXeDUI4xCTXH6gx4rvIa
amknY223j8MS38l+Tg8BiDt5Yj19eBUX//h2FR+MKa4vbLv/emFgMyAb9jo21vePQZN2Y2Jn0z3O
gZ0eGG6J0Kvg2fHH4j73lfaKip0/7JAJHz7/zee1xvqjOWWo4WHDeT7j4vfXTpuSj2JW6WMjvTTY
9O2UB+DmkGYjNDdF5A5xaT1nk+FFi95kjxLR9tcyyMWFHfbjM1jx0FUG6jCE/xBSpzHa7PJaGx9H
j0+esCkzNEqhrsWkur1ut9kPMjPTqBxc7b+ufZ0m/Q95jpkBlOezrb0kzrITotYefINcL5I3plRd
Z3mX2xsbiiXK0GEyCMSqg4unyh9ZwrudAIAL70SkfNSYgBZnlZ6eQQjsgr58lCu2DZZqteVaVysC
N0ENVhJkTR6oCJdg1vGQC+xqeZpnh0ZgUIGVp5tMm3N5LbWJYQpluowfTPb9+Z8ZDpXKfyuUi5Kk
vhh7bkmmUbofEjOoozmQcXk9N2Pahn5amCp0m3kGVl46g7FyUXWnWia1ICOLr3A7TIynhJ+bKhK6
PiN/ZCQPFS4zkmZjehiR4vCY2sUOMLGednT8Wo7RUVuM/TPGPvW9a6nle8xRED84ddu6+xm6SbWF
gL0E6CP0vN/3Xma30TK4BASk7qh7b8uApiEigK+Jj3jClGwOA44ee5C33L2P/URcVzmj0r0SgbN6
+2vmyKPigQ3Hbmh7b9OA5Y0bb8LVKRK96TLLZ1zXPsFrz/v7KvYHccJ2O8e8Fcox88/amWKjitJK
ZMxvMVQudl43+49IRrw69NK4+1pAQ6A96vNl/ua4wvm+dpo+fLexv4f0U7n7MZtEzmCyI+6XsCNs
BOCBy4MvKk1+kbbqDkU251C5XKvTrqWk1g39Rqp06+YMajmvqwniBYkUvZ3/6iRzUCx/ahMKTqJa
u/3uS+Tn96uCabmH/6wZV7ARnT6NVOAl257S0IooZ62lPbSy0m9yduC83S1y6fDhFiPn/OIpPum5
bqzhW+casr5GE1rSfsNC/I0Kzb+vpJBfzFrNfog7wlRtkqpugo0poCmQt2eWm6VMggOMKJCJSBcM
bqIgTWEZICTzj2mLt+HekaSyEpjMBFf6S/6VhqcMNkpbiURuaVVtZC4J1IQ9dEE9f62tPg/2zdI0
KmKqBa2vq/0+QMfipHHUkdGGS41jd0F5pay51K98o5p+tqVIig3OB5hGsGlO/ktPS2Rdj4kYPQRn
qdbCvBkmTxzaMjfziA1hOhkeOXFPA7oxpvsKSAkHCBG46o6FUIofvUm9dxvPZi2vNCdYnNDRtLzZ
e6M2CPiOshAn+t/BeUaTkkzXS6s75BnPqfm2LKrg45INknZpCt8pGG+RNUwQ1CRI4KrtZi88aRvP
GvyXJdm5WdpfQbmqBnO3VneUlsLTX2atwfWXUO4mRlYTO/Uu9+FgiFtRC9loWycFXIyWvOgfJrvO
y3tzGRW2loXQ4gt0+I/bs+NQItCIMAyiKz8rwYWv93gBWM4Dr3aBwTn6uGSL0GW5ooxc86nTWInp
FhYfYqdNj6N1+t+PKoZzBuTE1VYTrsjZUeX2YoEFmmWP1axTKHTM0e56hgh4PrTxkzXp9sGxFCmA
w+I9zAHSDm3ItP3nB+ZZV8Z5yRLFVHflj3NSnftyzXk3l4FRi8fSEUZBluqQqWTPaiMeIIFXql85
Rud6F07Hf7vqan6GtQ+Q4/+5Xn9VjKUAaLPLpXn0SKt7qDHx/D3E1XKA5l5iMgcofqlGPeu///xO
qHArR36127LO+u+pQVPVWlX92HtJVR20ai7mLXQlQs/buvY2xpj6/q1q5Zcq0fI9Q8Aeliq1zU2H
0OX+84f+cfVRKbvwLGCBm6ujwfsipUmhHzaG0TzKri6/90PTXlM6O5FkqH4qQNtJD0n4RuSsjReK
wg+VMe+bkgyXCpadR5LQ+0sjrWg4pNv60cLk93YaLX0zS2f8MQMChqp0aHnzIX/8/Pf+y0Ux/1gL
cTR9LtDu+4tC54cl5WbDI6QwcwPh1d/mTapfK71OX+pxXH33bPvCL/3wkDniVnwH9fgKpdtnnxeT
CthNiCcfi5KpmxBl9uznfv0WeD0Ti5rT0zgx1ojvKvLhLxGP/+XimIGAQK45XGtU8vtfjCijZjY8
5U/Cy8tlE/ROe9Bg1u2NZtIPXkBUVOgB8MBOq7xL5uNn+MLa/WAyyObCMcjM5DxcoMgHaYm5KZ9s
J5W7XtN5sxzv6ETLNqq6qThg8mTdWRDfjhoBQ0+fv+2PHzeeuIiosHpgY8Ow8/1vL40Wz0rV5I/T
CAu2yXIqAE3WogjnrNkxxYEP+fkV/6zas7oT0gZRAzgTsK2fb+fS7aiU+tp+KLIFcnFF3gGQluun
0yGhqjAQhDvlbsECydoNrV1pnF1xGgxf2fs1zFr8dq1FhqRuj6NdWvktQBUFSRybyxN3jmqBo0Qs
aajVygp+KU+MEKQLhTFgZMRCWX04Zh117ObzH/bhUeJ7xjdqBKujk+mddzMLDO4YaNJ+bEmw908k
VIvruBWwuOs2KA4SRuXb51dcW9R3TxLElfHHOmBj+kIezvuXl2p8nOOcqMdx1sRz32r1o5cZ+T4t
KSo/v9SHXYE6CuE+HeqKiwNov78UhqOwXWWQPDVp032tpflNZr57quhqBZnaY7F1tSb/r70pF11d
ehj1sAPTr7+/aMfUBVJbGz9mvZWcaFX8iMTtmuomdm7d1vNObUW1E/JSpwsA6MdHy5WRrTNuAxAD
L3l/6cWc63nNo3+qwWYOyJsgbRpTl9zFHbrb8POHC8LOv+79mwThR/hgr0O9FQ15f7maHZXWIfMe
qTPa7oFxtmzZ9pZCSPSGwu5/6x7S9ecFjWkK5d/Asmum8sxDjK7w6gzX0zQN+2EwKgzFGu2X37ZF
tuuzTNzDBBXxzmI63xEBn2cwUUGZ0mPrF71F1rruDX7Y46XXMz9N43YzeM6U4U2EHuJKSqMesREP
jPHNyPygvC0csp5oLgp8i++GdR4ZDmRA2YdR9lXG6N1rvzQiEy9tXqYlpLcM5hEh68myTUa9fTOA
mIoNaeldEqm8t6bQ5QO97bsRSQn1pA7FI626335vKxGqsW+GG2fotW85ZNzxFr5j/yXtau0Vg8H+
rVwMK9+idlruXUfEdpRMqTNc69boPNqzWN5gttJzia4ywmICWo6Q15AtmZlmPIalStIbaZkZzgB6
qfLjIPL6cYyNcbiqqn5xNrVJDHYTZPCMElVPVTgOYtEjO/Cl2OruvCQHcpz1SPPRZ34hr0IL9mPS
N//I3C/4KkoEm/vS12X6VNGwar87vEPre5jG+Yb6sZ53TpDX+gnzUvc6ya1SCwF2h3/4C4411aR8
C9xJWlt7GLMqBKuYXjSpWvNr3TXVses5WY4Ioyx/izvYmG9UaozfLLbzeotqCmU8uFU/wcuFhBw2
UIOpkPlzd2OOnQOflXCy2r1VZYKHra4rM7j3aRLmna/Xqru2admzF6fPRbuJaXLmqCdAuDzMM0VZ
mJKa7kWOXTuHrq6EAREcfn041mNu7x1CXsabVgEZRC5uYtMXz2mL+Iht0mRO28WMs6WIaDOC5rsw
YUiETptUX0ZEY8VGJdO4n5SfWk9zvQ65LbPsGPhTc6YhhaiywtQM6MvwmFrmTVbX/ivgfeC+tR2E
2A02G8NLm9hBHg1m7uUnfDCreqMGQ9nXwkdzdwVhPPsxkobs7uok0+hgJ2uc6s3UyPwtAfj8mkCm
+i7KSnShpjcVCiG0zbd5lvg3pDt41ZYsjdh7Bf6umw2IlfII1m3Qhnms/zTMVKAydFuj84vNf+gf
RkfOt6MGL3EDH5GhwcjmNobCHfwuzGrLeC1z5D33xbCQSxx6mes++jGgPwwgAdDS4VN2oCpjF6EV
LmQ7hvmA5922L7I2u7M7ct92wUBC7Us9zXYwhDj8pjLkVpWeY9/LCClyUq2ydvMkyzqMe+gqh4bI
8YHvphDz1vN67oiJveXc5Gk3vHaVHN9WKtIvEg0NLZK82vm6n4L+e4UZVHZdkblWX82qanBAUK4b
2lk+e1dFLxxxpePiO3EQV9mrM1a9+BV3/mDTCY+mG5ljbr61KEjjQ9GMQRUSF12XG9ko5uyEAbbd
FXxNMgiJXBL2A7Txxo0Kq5PDW9yrqThOQ5ssT/nolMahahXuTcyztGLfFrNwQnNooPyzHiHq+5wW
B4ye5p90uh2WwSKdCgx9sqyJdKjc02Y1+ZvZG7wk3eiTH9tXWjrmydHz4srmCZq5gnkpzBjgqsyM
zRB39q23zJ7C27R2smxHpeKCj9ll84o6N5Ph6MToOEOI69aCuZRN0oKWm+muooBwXgZiL8idj0GR
ImH4VQfTzR3r0E5M94uMW9RXsd11NyNPdXQ2OBvOxclqUmMhQo3ePLQ1Ixe72XGabd6bjBEKG91v
BBs2dx8Dl3l1CXM/td1obgu8l4y6QENU1QqO/dSY7d5Fd/q7ID3g95I31YtlGP14mAJe0G08KG+G
668vuCtnNU6qlef0P5oJ2uEtGg1vAp3vSjNSVmOlRzXoGkYy6VDO3gblVW3uNZRb/kPazN0/tQxy
LfTKWvutIVmfYNsHTktcV+xdcoH5CCnTNDIicyjx1jbyfBTl1VjeoR2Jn5y66lqwNHfg3gNmieGo
aUlN5mTmvsjF955tcL40NC1Z32kM/S+pys+ZOmw23Ar2kNRmq9neuSuC56DRaPMpfrKrUWIdYFe3
vt82SEMriNhGWWU706i0jUz0+Fu5ZoNmRmd9T9VoPDb+gqr38yrjX25oTd7A0c1lfYG7nxUZygIQ
86WdPRvIVa91QKFvY4khU5Q5sOUxEOmzTctwm2LZXPCwTQzOqCJY4q+O2eg/h6m55OHyofnBM8JZ
ffv+vCua3fdlTxEHQdsZaQkWpXdziCey/2PoS/ndThfn2sinV+X01gHppE5qe+00Fx7Jx6oWFfO6
UNYJL739WYFpWzyNMlHWI3SA5LpPnbzZ6DbGmrOj+kcstgsUxfUoL1z2Y6fAZSE0uDS9KG7PY2mX
rhdmn0jrUaYBtduSpjvOFP+2KBdx67r1hR7v334l4zWgUOyYPjZcsA5VZZm99Qg9rf8+q9wJ9TwZ
oxk6h4pGB9PSttXL/4qbMMTHLR1nZiYV+D2doXZ1A5EE7nn55Iz0I2EStPhn1GK660lBRrGuGi0c
mCqhcOv9S8Y1HxbWyiuCywNrhjYzOA8IzQTfmCMm/3GUDXofyIUwZwkZjzrLSfvNWNjZoV+AEaMG
0cJXKWPzEor1L7cAOQ0bBrrC1VjirDmDM9DN01hUT8NcaKGSBWaD0qgsL0zaoGFGvlRhokvvtQq0
YEK170wXZJgflxnp4YyzMBfQodOft09gKvpUtF7/RJ9j7RmmyQHPIsM+2glh273ZVS8XdpiPSApX
RIZCW786aZzn7XlNM8Afm9onP0nT+aon+eMqbbE52ThOonU/kiLI7sDWNQ3NNVWQUemdH0noa9kG
m6GuisqME3zrtLb4bXgdUaSpjJshcrCF1fd51slrT2Ui+M/dLcqutW2nySQZ6pyvmrgedDkj7Z4E
JocNfcIYbOfS8EPN1Sdta7vptGGj6C7JHD6uEYACRDvMACF3fJhBB52u8cgG/J6RUdNSBV0t9sPo
o1VaZrS9oTcM0oyySclX3M5bGcqlSC7Zmn9cJ0AW5soo5TtlIGm934Vb5j6lrI36aUGx87PlutAA
U4l+Na21CN2lfvX5OvlwQQKyAfLZHGxOIl7/2QX1PtdgY5tPBmEaN61Ecykz2zky+WqPiDsu+Rmf
Xw9DPriLzJrXigCh3LpB/oVgB8qMnXIsuwetzZr0iMSgK++9pvL7A4IubFu9xkE19PmPPN91uSg/
E20e8iigzXOL2CqpMpGXvn9fYGfxaxjol/c9f2ruTZ3Nf+vOoht3lhRtd2G/P/8K2fiwdoIthg8h
IPz5zqOPHWQ1DaweAkvwMyY346apF8Pe5mYgg62z5Nq3ElcFO+rdXqUXXu4HYgWxByB7nGosJ7KS
P8jQlr7rEAEnD3XVzj9mU0MtWi1kRlp9WXxDFTPsAzvRHsgkzJEYFONLM05L6FN6X0KtPpSD3Mvq
/YjZJBTWFd98/+bJWbR7hvvlgyEydVwN47b0T/khxljpZK2pj+EYBEmM+Ucv9rG/FF+mbomtw+dr
4V/uY7VaxjB8PY/QNZ0dBnlmWKMEaH5Qk15ddUqJW7ubPTpAyElvHX5uPzx77p+sytd+Q3ZJkMQ6
F3bnj8vCBdGC1ElpDCx3zmQLCoToeTk5DyPRRXXkVmNew1O39ZdOH2y1Se2xGiMb2YgbIlQbze3n
D+HjB8EpiIoTpT/0bIxw37+LEYfPfG71+QHHC/FQkBi8W7wxiMy4qvelJbUrHtGlnX19sH8Da2zm
+LOzxZAUgSTpHNsnQ8aaGpGMD/2wjEHoxhVhYrJ0tCswnXz/+S/8sM9wGZ4tVQ9SKD6Bdbv/a5/J
GJN3rTCMB18vxyTE8wCUQvTxP9msx7uE7KQL59b5+bH+LhsOA1wxi9HFuQc9QbA9mdpwmOxlCQ7z
tFQ3bjpn6n+Uncdu3MgWhp+IAHPYkp0ktSS3ZNmWN4TlmWHOxWJ4+vtRd+NmC2p4MPAsDEw1yao6
6Q8P4AzkDfs4+8bo1trSvXU4YXMeu1c+6kePTP5MhrOIoKICd/7IGPhpVas26mlGZCrc0e2S00PU
I/odlomm3eRM6fK/nAcvTw2WmreHxIROunG+ZgKgouiyST1hBJEghiLm7kBTpTcD1ZWOcaR/VPyg
FxgWgVmF8T+ff+QP3vkSS7jSabOQUa+e2BYNZ6ZsjROlSyV86E/t93pRtM0Ewj4HipR0X8b0p0Bv
OwGm7fLKBXuxpY0FK8boxKOuXHQ3zx+fMUOtToqun2ZmR2JjJrVi3mQaymWtF0bJlS22Zlos4Zms
gItL57EXetP5cl1cIvSket6pTFG+2zSNtIB8i8ocjkwDRbXvuwxBiiKMhQE7zQaQWVnZqLyBnjAM
etVSGoe+BFgVJV6CNKsn89zwJb4MlQwas+6KO9FNau2glGnFO+ZsqRVUqUV5VDu969d6F2+hbiMg
42NWgSJRQLIEDld2Mc3wpK4l8hCjm1ib0VqyfeGZ4jGRYyquDAW0JRM6u014FyTTi1HpMidciyp2
MhEVyET7lE8jzSZZnVJEn0woFqhgVX1IHh8nuXPXJ3W17UYx7M3aLn/1bjz9QN9E7kGNqtd+1PIB
Vj9qQSiTYeB5sWiInX8gqL3SihFWOWklbe59okStd0R7v+i1IHdLZc8Lr+kvIo7gbWuhFwqWgyjo
PKVaXV4TJLi45OFPoDkHEpgMD/+11RUI2Ctu57GaT7pexjkSHnG4SaZxkoGj1dYW2ungp1lobD4/
lB8tC/N00ccn53HXOQd8FQdJkko7OWiBWDeK3WIAhosp/eqmqaVy7MAB7bpGiCsjqg8OI/GMW2CJ
aJSay9//ceWPLZw6gGzqCfRV9p/duvMmbhUdW2xYXM2Vp1zz6pazCFyPBSkVaOCsoxnBrvTmWaqn
UMzta8SYvg96Eu2SFl8ebwADzOkdwP1hE/e1o2+baGBUoZVpe6OBLj66rTPJL0i42D+knhm63yiz
7fhj1Kqb1sbSczvUzCGee6DZcYCASuJskNtpDgnsUulXWV16G3NIcvswtXJBvWuTSHzUKhEeutIk
uUhXeFZuN0ZicAEYa61ueS014HDL0TjVqRdtQQnbgW00CGy1hlEfaC7npT+DFv5PKWPzWr72wWdF
Vvf9JZPDIxR2/llNgGJZ14X6CSnhpKNf6mUh0qnuLNubCWSw8dxhRbcf4aIjSKFY5b1HDZWje2ep
d1E8u/jaWmKwtrGCFM59imbdY5Yhgn1lR3wQfmlcLW0GprOMi1axQItgIKMOqp3ayVG/6WWIZ1rW
jX1QINhRblq3Tf62uAAuAFiU3gpYDcb4qxWLNlI1bAD1E8Idc/TYl1P3glVDPm1GR2qC4krVXkHZ
xxFuqp357fNzvi4uAGvTV4BUj50eNCUah+cfJkvzatZB80N/zLPuq/Aa7THN7YYxFyO61M/CdE5u
6cLLx7bs+vJkUED3vkb/Pv4GLbq8Qs9ZZQMkPhQ6EIvfgbSMqpeL6Y/zTx3jxQ2j4mOGflebQWyd
szlQM60zNrbDIFX1uZuqb3pil8NmmOC4+akyF8aVnOiCe88PeS9t4c5Q+nEFn/+Qzmq9ebTs9JiG
5tj0QVkN3fCjskBuBgzpMrQWJ6dl9pJ0jPj9spO2s5lLTRwnkOfibnBbYcXgIpH30QjLFTmsr/Se
1mpBZRSq+6+ZRCM6XGCdjk7dTjkKH1FVBnYISvqfzz/z6jrHp053ITwBCqdqI/tYvdUYqbxBRKF+
pDXYd9/VSktuGGoP2obuUp32AcSS0NrNLdSXl8+Xtj9aezHIAexHa5gfcP4iVekhgNl35h0CeuYI
HQAQaogAWAK7G/XFYii+pjiHx/wWhMAs3+iyXCZBHg5t1/lNpgt87rU0REJW2NEPWMvwMTsZudYu
ATtMRmSJ7K7oVZC9OmqDoFfBlav0BpHduANZ17zqbl89gfSE/58VnmiPSpioy7hOn4rQN9uMoWgi
is6P+3FsAs0rjUcxuihJ5306RUeUhtpbN0awbouOZSQCQwI0ZbbHLvzhgnOFzd9pEpBx5BTzLarm
9fgCPSb5JiQQ3I1Ab/C34sACOVadGUPV6Sr3t5vguHtbFK38pwiZ+/jkjBh4OYDyi33lUb/ubUep
7/LKQmVUFDr9jgwe8AHRNKgUTpgCbPYREEzcY03HDVpuR1N+Z+fW5N0xm1Ga/dA42k1We1XCs5ly
2n7+cVcxhX0Fxp6uE9kzbT72+fm37bGIbSLheXcO+OJ/a9exQE8m6JFpZvhFVSgifclMgLZEXHpX
bop3+7g/8rT3xaFXQXRg3oDgy2pxz5miGfVf926gNIHYI9IB4DhWp+WbE1dp9EIRkTvIRHnaL5ok
VvLSQWS23yx3SDAPMF2SKFvRtV8IUAjR+tipT48GaGyp3WppNqUvNL+AZvi5m8t+DGKrVr7xWmdk
iKywiB7CJlaTDWqHLsZ2M/ymHaD3zPsWabH36Iaz0QWiYUe2lMkorJDFeNUD0qZVdujGtnkbtRGo
wJX64v2dr14LcxCohnDbaNqvX8tspVTUtWrdjX1dVBCskavzHjSr6bfAN5puZ1DL7q0iLbN9bCnF
D1NhYzMnda1mrlFWArX9b9PGdnKr0rlM/BKPVOXVaxtw3yltn3LnwNnWN1pN8yENijZV+6exdRuh
bCtULgkXJXwraGlFzs1ouanZ7IF5R8UG9pln/7QKStlnrRnd6t7NkqjbOF3a8QUtd0IRckwT86Y1
YEY+02AujS8ZwsLyKCCYAmmIx7kOBi2ZrK0J6oD0t6h1fEd7dy73bamGwzNKhrxW05HOqS1grz94
TpY+lWANGcWP9oTdutvVTfi9SpnbcLtQU09b9PXM9IcdGtDtOwR5lBfAcjS1RDmmiAY3wONDEyQK
SljehJRcqdTtf0mSuajN1RQJVyLzZQACp0qTjUETSfjlnQ1IwiE5T+NjUyVm/48nB/0nRgWu3ON4
GtWYcs0aOWUTlrrjM25zAtSY0FmFQ51aYBTsEo27GDHuGSiOpka3WZZo036OKmvcmGml20jMecm3
SamH5MGK3Mo59DDZjCvndJX6cUyZjEK2xeaSlt0F+JgWcjUqIk2Obpz2I4grCosXtY8QzQVSMFry
2qDovYJenwCHmTUEX5wWwDuf30pJrloIX/TaXV4vUwA7a91f6H1G+e+508v8t+amZewLLZy3qDZP
yXaKFzKsdLg6Nr2jxVHrt+HU6fck5Zn22L4DtdNWGC8R2vWLslWBCtfPKrGk8xzFGRHFUofGIHjN
sfxRd7kT/25i2W5LaDyht/WazvQCT6QEOTeax2ePtlYCkQDAQR2TYV1JYz+4l/lNuCjagOxd2Ofn
bwCSjZu7hTfd2SAnO/g2Xv/FUEyjv+e20tU7s5Vgfz3ZJ919KtQ5Ga78gMugb+D8uYx/aB5ZF6Bn
8AAjAxqp3fU2zfn7TKjRfWv2QgZaHqq0H9ICWSM0j+d293lI+mC7YRXMvIy+KCp+a4p/nFe08Psq
PaK+OGTbWSjladRzXN5Uq3au7O0LPb13bSgHRYEFzs7uXsUgYamtIXrQqVpUyBYtWTcyokOYZ8gU
E/nK6kffYB4QDMZQZwEiQIpFCFEUbVeoQne7Td5P3XDXTOm4d3HGMn2KgFSeyrrM9Ru261DkaPCW
Irrymi4/ELtiEYBnco4pwnqgq2qZm8aJVO6gDLraHplDFaLijHnSUwXpgTBqyW9aT6S5svCy9c4P
JyUbjQwgO+8Ci8vf/5HgFwMjZr2f4yOigvWwwYisP5gqqJo9FibzQWSj9v3zHXF5GJjVoybDTQon
kYh4viJgpL6J0yQ9CvygzR2LDeZGkiqGX8ga3eTRVUOtBuvZxW89tjvd6fP1P3jiRYIK7YNF0YWe
3/n6VBJOOlqdd9f0ZXo7hkuHgIiknnqmLfd6Hs7S/3zF977F+UvG5mERXEDPhsO99hFgSpjXhRo5
VHWagzrQyJziBJGt7e4UtWqbH3kkki7IxhbwaoyuGBPh0ordL1o0Fa92pEUhctIS4etnOJsolurq
VNjXADQfhDgaEdDbF8UbbFXWrV9VGZzas9vo2Hghan7+pMhs/i0H0T8oEwoWflsk8GKyZcif5XH9
uHglLbLCItQe47IWZbSDW6SIoy3gI/i2XsTKg1fmNsCECbLZQRkN600JNaVNNj3foNyRocvo70aT
hDjLZJAN4YEhHYoLy530x54u+6aeOzBPx2rUtNs0ShlsSzWJlUMS55rofMUgodjCZSzrawR0c6mf
Vt/aItBR3S2oBJgm54sXhpVm+FQ7d0M+1F8wm5Q/LBdoIGrvdglC2amHiDtkFqqLaY4IQ5tDB06H
P7Uq3VgO5YME0TI9T4g1tyQ/fVn8mk3Agy8p49j5G3YHPZhIJfGq16aZjINlZxKZfTHES9kqIvSR
tp6L8HUwzkUJFtlxmm7bDZ4yHhsNusDvtlHqpH2Mh7jrWpo4Mi0jf6qzigHVIO3SOY4GQ+OvEluC
G+S+anPXFUig+dzcC8oar63OR7O0/MVR7cloIPHZQURb/OdgqNGY78w6XxSEPj9Il7fkAvBZBl6M
ZJhNrJozGerFS9EZHV1Sl2KjeB0VjRvPKthnHOn3c2e7mwzpmuzvF4aTxmYCeweYYI1oQmOQEirC
EALAV59RemBu0Mq44icoLdi/okiP9Nuu4Sc+qKkWbRTmXxxJ07iwXnPiguxbhvPdgr52nKBNpd3u
JtQic7/KXfmvOtZp6EtUyL3b0HTn+1aUpdiG3WAq4M5NFHqHJHXv0nRyt5Icy1n6Rlq4mz1UvqGd
ewUa0iqqht/DLENBqeuKqbsn4dbcQ0jRO93F3pTad3KypPiVT2jyPygOokFPc2Nmv+TYUJYrzYBs
ixUizzxsmQagP7/pzCws5QZJn2tKtO8R4vyILWK5pJMEEKi2+mobLC1+xyhVD9BzlcLPZebebgyR
ldNTg5jMN44KARrxDO8r9Uz1inK2dEe8ztO5A8LMOKHcl2Wq/APUFRHZz/foB7+Os2/QOUM9dqE7
rDtVEnRAHLqQVPN+hjiH3sIQ35haQm3kzZnr7COt6u6HuLfDF70eC9Jb7DSSBt1OmH9fPeipxgZl
oMT8Jae6Tcy/3sw0GEk0IGTBCOMcnd9QwqF9OEImPUprSG9VN4US0bYUONGNKdgoe1yFcVE1gUKX
7ZUM7TL4LmWwDWJOXxQZ1tiNYRJzJhFFx6ihc//DowXIj9MmByACPaBRu07M3ZXvscTz891Cq5ux
AkPkRYV/TXXRnbTW01AvjtYIBfyuz8PEPnjh4O7bpDzB/pj/yxCd8pFdnb7a7QD0uBm86qQiuVbf
fP5jLtqpBP9lukn+4UCEWb96J3VqoMwNTUl7Vocgc3VsflpdKb5HEXKwAeAkRMnwewW1eZtUTvkr
rTRT6a/8jAv52eXL07giU4Z/edlNBWPl1nreiWM6S2VKAgDTqtyQKLojQjPWqJlfLHSpHnvETZUA
7XUrP/VzI7G+YTQJgcMfjNGNsSNQgTs+N9UgTRt1gFAoL12umOGJy1CJb7oZYu1hUYeOv8wAlu1r
efPFfoKHhiPWYs625JLr+VQkHK5EYMFHbqRZ9T164lsnzzQHEV/HvVFtguDnn9C+XJKGLbNImlzQ
t6ijz49PjiVAYTRJd4xKN0t/MseJyycQdC6K7YyQb00QfBXKywQKVDgRtoNxkSfDNxzZs11iK5h5
ECw1REAUms0l2r906wKCifMawpsvn6EDlE8qU0UUIvI5/Blm0on8BmZ7vqnqwn1JHAoqv9Em4hwD
2tDZa2UOtQIhjSYx8w3a9OZwa1VZggBOHI6LhEDqaorYCByhikPYh4WLYoFuRT9tbJbkxlQy1doy
e67Q6QljKupZ77DxsayyLx4iKzc8RuKe+TMcUk25FaNud09KPtpLNmjDw4Cw5AK41fTkIKw2YUyb
gSK56TmQja8NphB+rTIg32ozA4sbGw3M8BCPGhpzVq6TTCKF6eCdLpj//bIzcAHvrsB1VPt4rEOm
yO3MBbndDW6ufLeRuIa8Hxst8rqff96LFAMpqqVyJFcH92GtBx4WKugWLjPRUbFLrX+LLQkpL4TE
eouHkrLx+pg8Z0GKXAsbF2URCxPTaMk7lGLcjufbSsQ1kwYXmPY0L9jEylLiQ2cPevMfjgZJd5s0
Wu0cWuScq2DiDn2zhtJ+nfMma4Wvjpk3vUYWfRwGmCnDT+7VpCr7m8zGF+A2MjUcZH2BQvJbTOy8
5li4xt4TSgBDM7R6x3vi8rJCUehjxqxSL9Ojp9Bz2Wvp5GyMyYJCYrThkVmIrvsYAYf0HJkj7gv6
NnFgpprh07x0Nl2OrvuVnsflLI3fxHUL6ZcrDsW1VZxDoEIVbV4UR/a8mHBOMc0UPHTVOgwGYEQF
OJyQoODCYey6qGnfSif0XmGuYZipGNXQf/t8a73zVc8iEZcV9Q/axwCoKLpXmUFO4pJnfYUlQebW
MVKvDb5COFmoGQhCjAkDGr8JfM/KzNtYBlM/8Ks2LppsYDCKSGnkFw38cHlHth2haIl1gIfqrknT
YvDdKpqL+MquvNiULhQPBm/QKyFwErbONyVqkYyl+sE6OiNKcH1WOc9uLqbW1+FlPsNyhiRXQDx5
LGXsXBn5XVZS7iLLsEjHk+ShzLF6XRiDI8EM7fjIN3TL7EbptPqbMNUKl5jBjbDeEI4RAw4oazDT
+tZKutQK/XFqsWlxYOHB+uRzwIJkvKT6Mf4Wb7Fwp+q+zoesPS3KONMeAmSO5gaOVXrQom17Gho5
0qZH+NmIA1fx+jlDkSZLpmdVVUz3d6a12b9mVia4MemJzAKtMKY40DEk+prA7Rr9CS06Z4tTNnRF
7HOEd1eqY6VjwSU7D8YR+PQECJCpN1a64dAr2mZS1TJ61fuqPQ5pDK7Bz0EzGn0QYQRxGg0NbvCV
3biOYxxWDqqG0gYcdQB9qzjGtIu2bKOWt2MrKwsYkiCAarOj7qHL9E/wWrG/sha/IJKWu8nqix1s
wOqg1rhKcXuK/WS22u2gWuMx7bXB8L3Cu1YBra9jGtX8s1Q/JItk06tbMUbeN4Vo3t6i2WYd3DxP
/qmYDhwmMPbbWlerxzz7S9EqLqMF62LREXOXRvl6OkvjoBrCThlu8wZ9hGSsZRCqehmgLTccNJID
PzEceWW3Lz2JP+8GrgVQdyA4ycpoEjurrlSd1vC03aY/lOZcfLUcFAf9mGmL8DuVEciVj3/x7ZfV
uIZwT6cZDGXq/Fw7wlNwVlD7Q41tIt2vMlH9HlGnejNpY8ze9JB1+suyY3nCpS/C9J4Nh5HI+ZqR
LoemwYniACnL+o5sUTtvajfKygcTKBsOTkqbfy0EGc+VhT96tcQl6kTwFAuG7HxhdP88/OG1/lCJ
rt04g1XNO6jhSeeDF3Cu9SguXi09WJdjBVplmRKtBQhbG9RSSdF9U5hjvBkzO916BdpD+GW/tTV1
xufH+L3ncbZxWA+eAQuCnFqsSs+fri+8AW7pbB9aFI9zLISaKerBOS/w/C9wH8whcPrZnh/tZKpv
20yp7WOO6UT9pSlaCv5m1qKf2KjoCepVioLwmDCARqQe1/pGt1Pr1dVy9VfDZTZu9QktpI09VOnX
MoVXsSXWed4hcUv9hMYWophZibTAsWw9ezh4SV7EL940ozC1K0UIq3vLhjPD30lUWNqvGHuOgW0+
VGIegkbtRf67pfEELb6JLKjKRWo1MfqWFQ28skxCETR90f/WUVxL7lTkzfIdnjBO9D2j3u5vOgBc
mwb7r+gGVzXZBIY5WVzlXLD6cSAf3ZYuQK+gbQwglfrgyKphvm9olD5lDM+8nKISYLMjZfvVSb2s
+vfzj/XB3qAp6NG78sjz1LXHq6KZFEGoBtxMVaTNX/U41QCdFeq/w9jO/UM+YSv/+YoXex8cwCIv
QQOJKshai5d7iSTrsvLkJmu1/AG4qdbuADaqP5VEJNX288XW2QLGGP+fXhiILJMxrE54UVWCBsYE
lgULTYOmBg1DpM3HjRtiOQpus96WHWpXvqcU16iOHzwoUJpF8BKJEor8VaZiJYMbFlClOeRjyPxV
V8F91Ma9Oevy9+ePue7w8pgLlcgFo01qgqji+YnL8UmjZmrtA3Fk8Bu9SrGSwKQrvfLtPlgHb3qu
zPes0VlrZmpel6YMm91DhK6C+V2qcrBui9ZU+2s35EWURfQEUQ7IfIjNc5Wsbsgk0TEmwG7lAN48
fGQEOzypkYvgRlHWM5ayOSMzb5D5lUnM5TejlQrAn8IHtugFpouaNLasGmS/UyCns3MmAKI7aYTd
vVSYUj99/tk+Wg0ZJKAp9HB5pavdybSpwF4oVOBEuam4n9SGlrkJsuJhKvqff7sW2wP0OuB9ihDW
PN8iTmM1OXoHHl5Havd7GItw24Pmgi7hTOqXz9daLvg/AgDvBA4mYzT+XFri6/7WJKRR03TSTz2G
8qCyNeu3E1oyUEpE2xRsHDcQQb1dlzPc7hR7Pny+/OpOe18eTWuIkUz04ISsUgmQkSaA7Nk4RTW+
G7KqsUW0Cv3FQ1pWC2rXFPP28xVXH/J9Rf7g9VF2oiqzOuqoDPYejubmKcSPZAwyx0QypEopms2k
0a+83dXR+P9iDCthNfGSqYHOvyT+Ware1aV1EhNN3YfREcp/KC+gl2sb6sguymKSFvH3JAgkp12N
fx0oZu76GXmlqYJlu31iwJC9KQrogYAmhHNrInr4l0n2+zOCr1yEjzRvEXc6f0YdYYdBoIx0ojlJ
OpiOinKyZag+ItMIsiWGPrWpun68Mqa7ZI2xZxdi5oKjt8lFVydSjxO71avQPNXR7M3BZGLu2va9
UwdWYoybsiy6fzokW6BzKziSzla0hVClv36+nT7+GdgRQd8icCGUcv74SoWs0Kg45kkaioYwmZHt
bHSDEYOOSuVOE7F9a6dT/XuKE/cBXFQIYT+5hvBfdyuWjwBmgXCicUxtJrDnvwKrb1E1hB4+Qtc3
N5iPVdi6SSMCrhIlqMRJMGBf5my0S4gkGbIn3jDMCwg5zg/oOzTTldv5g4ONchsBjlkqYnlrgrvZ
mmWetZl5aooM7FmbxDtknPVt6njZUYR1u/n8O1wea/S6SRvQBWdVhifnLyBOocjgvBp+mRvA/DiK
FPV3NQfzXFLPt1fukMtLk9DN+TJRdSeQr9H3XpjFSq3X2Ukb67J/FG06G/uxG+TGsJUYG0k3kc6m
jJvm1cYj5YenSjSj/M+f+PJuYZJD+s7lTYfqQsxD0CBTKmuqTlXfFW/8nj5Ih8Fog6wq3HkfYhd+
l4W4mHy+7MWH5Z5mty/yk7RXUO84f9HaSH4bDeglgDcYyx1DVB9Nihvcq+puVzMevvKYl+sxtYWl
scCNIZWte4MV+vgTKNTwVGVjHN4Ioy+/mjWoLASHok5sM3Oc/27MBLiZJXmhS9OAG3SdiZYo6qNy
5HqnzhJ1f1N5VrJvcgfH2Noqx2GvzraZXXmt6x7o+6ILLZnij511wV6JbZr9eVVET7mmRziZ4NvU
/kDryJ2/jt1oppu2I6e71Rsvv6fihqs7eXg9LqrPxXjTiKZttnKwY+XKwbrY66gCoRdB1bGwRS8J
dfFk1RC2vFPhiP4la3EGQjbJRbmHGth8lE1Gecc4Mj+VsiipVp3kCofrgx0ARxyEE555EHPVVSdW
akVTGdMUPUmshm71KNFfwwq5Qle0URZkWh5dm3GuSpHlW+DWxwbH6oS8do2EHkPk5VHQ8E6oc8/K
XWXkxU1euy6necTsOXPn2tzECb68AXU1A5LPj9jFXWZCw0cZh+JgMdxZ3525JgFOoVn1FIONSXdD
5uT7rs6ieG8x+Lhyvi6fFQ/Z5TkXuIvFaPz8PEtDJGU4NNlTqijipgZc+nW2GuMnLLgfHuprOywQ
cNpEVgLdhc+f8zJ2Lt8UVU/yMJA25npto0LC1kHB8ylFXeYbsrnmHm8j9UYMSvtqx1aFKhw4AxEq
IFmGMvlvRP/pymH/4ODhz7C0lyBdL9KUq4SwtKVSIevtnIwOI0W80A0hnpMxUqxHmudw75HgJntJ
4Kgv3pijEh5MpcxGX8M/vQwmPdaP7aDP85Vt/150nqXmJsJIoAGADr93slcxvRSVXko388jiCO1b
LJetZoOunSP9vFUnzK1x8A0xb43U/s61u6QJMKbptjEgrOjgYoGCalY6hGkAlSxFx60ai+94OLnG
LQwPxaSTPKEzmtI+3/WON/5H01Z+EWiUz09YodVDwFilqbcxtqtvV778aqzOCaMMXqII96tOGFu9
9DTNZs0RkhNmu0qLqxiG8DaKp7ReHAEHPYkQk9dMZBGQbrnLJx2ss9NmR0eV1/wNLuIoP4UfAsDO
NpFDWDeJe8KOY8NEPgF5shhv5kb0LbK11tl26hBJv3Bd4E2R3abPn7+EDxYmqNHSgRlFLbKu0G2U
1quQK+jkWa2G/Qn2sz9om2dyj8w2tlLZLL/GUazMV47d5fVCRqYyl2FWiYP5uqvDRYBVaD5GT0JY
WoHCutYEIIsbDQvKMb3Smb7MTBcPByRR6QtQ5KnrCs+twRRJ9Lif+jyP/gVM02V7IVNDPA7K4Fnb
CdGdxVbEBvhXgNqsnlHJUeqNoWWNsenURrlyrj66dShXlnD2PoJfFw5KFFG4Szt+SobSeamJ5g99
pcLV0QzUQ5ENb3wmbeNNUZghxnaKHEGoxWL/+dd/F45ZHe93yYmFtkpHyVgdAWCsqCCJyDsNSl/W
N2aizK6PyL+O3w40tnlbJJVEpC7JWnQJpWP9iKwOHcHazNP+MFZKGb6ExiRCXzFzLFhBJcfAjhvn
UceR6gt8grjwc/o+TRBOY/k8odBvBXibW+IBrasp8XuziO7nKM7/dXoSD7rDJV70HpKpuygz0uTZ
VZM+DsAcuCggWohS0XLP0HtGHju0bzWtzbdWD2BwF9dKMgVhA05gb1VC2fe5i+q4FaJaDxlWDb0N
qjJV8htr6oZec49vS5ZORhp0kn2PXUXXYbpnaV3sL9hDgDbekKo++W35BTy1nI4CJtWw6Sslbm5V
bVaNX4aVm9NtJ0x92o4YXmHFELsVkL6kmR9xODR+1l6pQQ7K0uTl84+3thVc7i+YEDR94SguwPxV
Fiz7Krf0xg5PwiynfwY7sb8lqMLGm9hVbBs4WZ+YQYUZAByVSWTcIh0us2868SzCcdwr8l3WiVb6
rWzEg4n4aeRLt+p/G2ApE7+GY7vPwqqrr6QW7+OK1a5bhtka1T+VAz/+PNwn5QgJIvKUUzyXhdzA
5oPYVEXhpPIDrDi+k7rMm8dIdKq7V0BFtVi+DNQ0XRFK06+RHqW8agdDNr4y9qq5ZZP3TGW6NPLn
wdDe5lBlRxi5Wv/ShjR7dgo1NbfIaKrjRhMoe20hqRaPVo2N9VYBrMHCXYEtN6qcesN+l5nJf1BA
uckbXppfx3JqtoIx/LWbYMlt1i8DZijVIijJJQs4fxkqrRmcc7zwxADYUH8R8rCx8IGyxxHTnak2
f5TMlXBIHaYSb/pWeLcDbEQkHecGkdgglNhDVvR/rlWzlykv2APclwB6cUlTE5z/MFs4ZmVPRvmU
MXduH402nl/xqg+ze6VWxT1EmO5KRL5ckREXDThSfGaXsHvOV4xHQ9RV5hVPMLh0FYMYRpZT4cjW
j7qJ6Ux1DRT70YII7nDxMdijn7r8/R8wazA/9MnDrn4q7ME9EAsx+5h6JrQ1kB1tr3Zh3R0+P7WX
AZcuNDhYIvpHvPU8Ugpv1vr6CbHuzvJN3KC73Ji1oC/KNDD6AkHDlrnQlWUvKygynWViQ/8PkfB1
glHAmHKtxCmfBq8JnYcEjeMqSL2x+QfLG8iqTK9nD33iZWg6Ywprg2rS+7a/EvY/eOGceOo4phfo
inmrPSUdmegtucwTilvYnnRAtrgZ41fbhI1bNVV9JbH+YD2Dpi4TU4gpywjp/AOLMRoURJPapwoD
mn1RhT+9EoASdJ5ujx1g/PT5x/0grPNoTDHZNqj5XfhSluj7DNNkNE8htgHaLp1iOGkukt8h6bIx
7Voyj3hLtqPpd5LOMuFJVnnyBLNIZFeK5o+eHYIc1+M7wPBdquKPza2iOIISv2yfojAc9pE+10cj
04wZ7mj1iFsoYN7Pn/59MHx+lS3cOLJJTjEiVmvxC4Y9JhT3HixhYuJBGcaq9UarbPQOc+3QVU/b
vl3cxyOWVnGpASwHd/VRRXgVL/nMGESgp42LGDXu7gbC6ZoDbRlVSPz+zIxiuzFMDEWjUi0DtZ9B
FvRcIzEcqd54NWSVyV3cqjDxBhdhZ0CEeMB/8UbnmsXzB2d4AR0wqwb+y3Fakts/3qxnpoox2iJ/
ato+/6rGub2DGQ6aPzWG27qesxvi3s3nL/eDEpHByMLJIGm0oYetgmah53bZhrPzZCKd+cTnBAig
j8bPZmj1va106XeGsWIXez1vOors+rbRNEUPQvA/Ba542vTXZwuNCR2zG2LWok+5vKU/3sLkicTp
AOk+RYmWYTo72da2wNZpBCHp6sc6QzPuSuZwuaWXxjLcFEYZi/rH6h3A8B+yVGbOUw7dQ0HFHI1U
XsL0kqQIOkCHbMcrSdZlncKKBr57S+tv0aA9f8gBSwrgYqyYhfP8GifCDPJ5Tmy/bUq5/fwTw4fg
/3Z2gDAbQQBxiX9cWzzn+WqhlTWke7HHLe3M/a/YFIhAIGoNNPaNhkw3drsIPqhEBFgkOk5wQ4bw
cxT3kfnCyc69Hyi3KZ3qc6Ka6Q7JRgWrgrBL84NV2bn6L+ets5GXSaW7qTIgaL+EHmKuaYUzeK4U
49z2ALM+uh1VLO5APQryLTTLxxt1hGj3NRJGZD4smpuZX1twvngRWtobv2hVQWW4HfV6IuOXNPLy
DdgkZbrFAkO/16Ois/oAcSQViXvT6nVqy8nTXxSqNQJBHY9fqXbljMGeibejRZ6xw3WkHXwIkX3m
K2nofHekIR+W1D47tMA6dtYwxmLTpPSANwPnMUdkBzyhHykqctLBgB+e+gJdUqh+RsoZBvXQzidX
aTxnm1uefItNjBM3rlWpj4UY1GdttLTJ9q3SlOFNmlZ1eLTjyAX4mWjWqXD/R9l5LMeNZFH0ixAB
b7Yox6qiE0m53iBkKNgEkEDCfv0caDYiSsEKTcespO4suMz37rsmakuM9wrjs1Pm7QSh2Yges2pE
/SfQ5jfbylLmK/WoY30q+QyrcxU7BKKiQZPfZ2I5vjUdQNqh0432zPes4TSC8HoO87ya0pemwq7F
Ik36C4mD8kNqx3LaMFGKnkQONOU5dZ5vRA9gt61k0Z4xqa6yTSpH78nFJf9TFA/9S+7l0Y8+D4wi
BIcvxbE34/hLDbHtFZDSiHYYlsr4GQ3/bG1ETjMQFhUZDxuCdVRxX1p9NNxn+lB9xxuFfmoyMoBg
aQUJFvsFAR/YPphkWk0gh/U2DVpd4eZett9nhB7+OTGSTJKF5hPyQhpXkOxpF2P7zp8jFXxghI/r
vqYL9+yb0/AR4LPK9iiZyzNlmh9sGpdUDE6FBL+OKZ3kB3culdohL4pVmGVuTZQ3tbn35BHg5YU6
9if/OZ5Xfetqc8jvuahkO0+93+1mSOAnmLrCDO1B74bnyUdjtp1ngrp3TZTL1zrCepJyTx/mTRV5
XfGxY45okklQ4TNv963hvUR+E30fbBrdZ+SsY3/29VyTG6/uouSQCKJhgWamvtlGsprmTY1G0laQ
4x3Fa87c7VujGIxsWsaIYpcRQLh8XjGZu2mqjHHboVghtm1MDBqyoO51GCdMmDaZLrGWdc3e+NKX
BAt8NWppmw8xztDds8Xt/wKWU/Xf7cQjqTHE6t+sjklcDLd6bzTVf/EAufUDQ9kZT6ihIZJPi/vW
+9G1cTb8apPUdu9b7CbnvcBWYQpr11enSk+DMVzkDhaPCGNQJ2+Dh9qOGuecx40+IjzpUXhMDenW
m2Ea6Jq2EcEc9zgLOuLEXyx2iiyL0d1gZAhQWVArLcbK1Ao3fkTb+Uk4eUIknV4rksLlQK2p1DSH
BcRBPXRiMXvbabal94RlXVzxfPPW32pCb/uNauTw0MzzbBxTXdMObp85wQHNJnQuFbvEpKTdlPb7
MlBk75mymLB0x0gjProzBK6X3q6D5p7rjaqPWZaNdJNFgw2dIU330VYqNna2UOJVaeS0XDkqLwoG
Tu2AnRt6AwN4xuFv93UL4KQm8HmCk2I6HyJ8PnOUDhHGaz3E/JM9o606REWUX6M2XBxfjKxgyZJJ
R7kNTXb58z/OaPhbsd/T4D25Ran9zKv4RQFepFuTmKX2Svl3cTg7mBPTJjIHXPq3dUKYbhN0hMzC
xxejr/ZVPYvvCa2NDKPJcZ5M1UxXCtzLapvRhMPwnStDbw6d4u3VzWBMGEuZ5Lbgm7+DpqPfp2NV
/kThYNwbTTuedLe1Dsbs9NMGn6JIhmNvf3n/1F53Voy7Ia+AYrKrA5JfkJCZdwqUL+LZnKzKDK2a
eZjRVel3rSqyfaNntFIzSXAjiSQDZomN6K4Np9av1/ITGAbTMC+2fuie394HN/O1KPbj6rlzGjPe
BpYKMPOTBCAGXqZuk65pHhlWidf3r3xBJv6sVljWxrSV0S9qDxD0VQGYDDW+Uo1ZP/sIYqKHqCyZ
kPCo2s+zlcSHOu6reCtKKvI7izyXz++vvn61l9WXSAAevcNIbj0f4/yP+hovvGdgApIZRFl5H3Ax
6o9u25MW8v5i63ebMG5AEHh51GyYj1irMtCb88xykXk8m9ChRvJ0giREn0iqIzMX87sd10nyj0uC
i6FY4ESEWoYB+VpoJyrIsKR6F8/Ik2W01zNzfNWKjlucN1RTJ4JLzSsgwSVO7uDNSJfBawxKQRP7
9kUivA1bLbb+p9ZKq7BwCMrJPBnfyVZS8BGyWN8PJLL726kt2u91hTwaiHKCZWeD5f9rsc+mufiP
08DSYSB9fPtjcEkDEDbL8ckfsBudMkNtsH1RGFo4yvsQKO2a6H79RhG6zoiXph0qGKSRNe8ZBrk3
F501PTl1gSBcJs6NsPLh06Sq6KpTwbLlv/14Ft0fS6JjxNJ9jYFCUBwq2MPyRWgW/sqh0CfHImio
9DBAyqWIb/BWHIxPlT5Sq1PPz8EW6oz1vYpNhqCNHxvTZmxzD8uZRNf7MB4zP9tDUzVvHStyOWCt
WGs3ifDHOzrsPthjuUW4SWURKfxT1+Lx8wSx8WuBQ5n7/P7ncrkhcXH4xNA4LZTdtRSgy6J0oJdR
LyoexdPidHjb0B+85GqcNtrYuucxzZNf7y+6Fiehx6Vt+i02B+2Bj7nsV38cdqKL/Xr2y+qFVGsc
mUSDpdam89L4HDud5xwTMqK3pEgKlNVT43gn36jJVmq1xjpgbt3XqHe7qT7Qzo43wUSVc2NOmrrG
4rx88osNKe801S3meWvYPnWgxuSyNZ+npqwxJQYrUQcLadWV72f9OnM7YKRxW+nBgRrXrrOGqmLw
Zst87mWbTfty9n46cM/SjdHrjDvev/l/uyi+G66HFpatebVzEElT2y12bs9aqRENlcdlcvQIpZqu
bFF/u6g/11l1yLC/s2LQCSagF5A+Kg8YCSG+IlO0Zf4Dpez9y/rbcthI64SOLqKW9ZiObCSvHv3Z
ek6Zg1Oy1enZcdLih57k5TVs9PIWAnxDyl5OVZZcExHSrFRekpp0GlE+fB20OnLDHlTz479eEqj+
ol9Zvk9o/KtiQUrdbDKmyS/xKA3yNjs1s8MydduQam9+f3+xixJhMTBZXHIY8eqcZqtz08W40vCJ
OXyxqrxrtokog+80fph/+5093cIXS1+cNKt/zeiYhisfwMUutCwOFREtLPNftva3+wG0AWvOwSNe
6JoI5gvQA1uo4vwgzKK4iA6qzsujEbnz8d8vGmcAKmBocYts8+26SEnQ8aHqfiGPPmKUQ67OrvS6
+GUmkPilype2fuh0Nw1tR7r/XKpAZQBGgTuGvx7s29XqHlFymlVLhEgZYKk15Mi+xlL7ZreyPnZJ
ew2Tu/hElvUorXlpofniD/T2amF5RomAYPiCi7GvnZLBEPV+7KICHg1+FsH2/Zt78ZXgxbWQsBYH
OEIs1v5YpouJHac0QZtNrATIibB/BnN9LXHlwsiZsfzCu1tqEJSF1rr6sO2EDHspphc/BR75j4ht
CzdW6ceEyTV9d+cWIGk3ZucG0c5icAXGOrhSykPpBNOp8FKnCAt3aOebKHUUjp1OjX9J3uNrktD1
Ts18kq4smhffT+qbStcbgywZrRObvJ+JMsVSga4+VCUdvTqgL0cJTwacS8Bzk31L0hZXg/fv7MWD
xD2LE8Oj+FvoEutZSUOd7imU8y+zq3nwMkbvi0G840G63TUPjculkKUDpxIEh0Adx+y378wwmzEa
tqR5wcRavSRJHpibIW2fCNBzuv37l3VBYWIWQeOLnoeQEcro324If5QFMG9TWkezeekWFdchGtvi
xhvswNpgUKKaX4GusnZhuszOIbG6+hnu/wxuPo+AHUbUCpwKynlOyq3eetqHSRfS3HiyHaEP9LFN
tp8dzz+y2GcSQVqj+cuhWrthdjDVe03h6oOdcNLKB4k0RVxhtlzsr0uyBB42i3SCJuiiSciwmk1d
0b0YXttjhUcuCdbxdfc4mk31eTK9emcTXn3IQJ2vvC4XLdHy9NDe8iWCkF/0X0YgZByRefhSJ2B5
uPDVDM7Jc7W7TZPqsj2IJJ6vZR1cbOnL18jwEDkYHyiUqbcvTid9DsnaVC+GNLrxoDHRhJ1SZwQb
UK4N9yU5Lvuizf/5KGFdxoeYA1ANYG6wemGbxonT1Gr6F9Mi+jvkqeonYuePPu7eX3taKbKHXfMa
onLxmSzVIfpuxrW6RwW3Knb6ZGwyhSfRS9mBaRKSCJcjDHqtEPto8Ip69/6XctH+MbP0oJFgLMfh
wba+ukpYR/Dbyin5OMFaP6eSUbSRDNktSN9d2lQH106Nh8VY9R6gzrnpuOR72QztlTfrAtchC4oL
5mcsqdkcYavfUY5C8Lrn2cc2buedXaSmCAmjsMnbJNNzDOs5aW+nWtZRmNXICUL0UGyfvdsGV27J
xfvGL6Hqg6cGvkQZuDpMVTrUjAvG7KPFeZ3j2R8VhyFd7CHqufkS9JO1o3y/tj1ezPpAGdiu4F6g
9qWCWGMbLcLiPh294iMa/fphcS/PwloX1rEZMAsOI83WsF8mf7UObSXdQ+PX3p0PgSrZdLWUO54h
w9Urb8fFB4/7J9s12w0WK1CTV08liwJj0OO6/liLEuuHuPG7rddanRe2re1jdS07D0cIrfDibV1O
jbwZ/czMdwWxoi+48mQ/pa35P4SGv1doJcAsG7NIukOLzdwVXc7qw6H4IaqNMekixQAaWsM1Ii40
P/aG5ORHDt7K/ejgsK1lqtmq2ofP9v6dWd2YZTVOFtIe6D6XkJ/lz/84YBa7RRff8OhYF4F9UwRT
+6hnk9wSZ+RvTVO0/5ZosazHUQ0pGyztd8f7dj0TUz07D2L36ARF8KnXKyxmUkUkltNRH/zztbEW
XAb6SKg5zuraDBMN+NzNzrGUzqfUl8YjhUp7QqI6bBpn6A/vL7fs33+gIv+/NO4kBzWVJGXe20vL
VdxhwUY+SA4HZovJkB1qjl7trC43wkjXpptUqBnGWFAcosAS+/eXX++Av9fnMOPGohcCelp978LF
Xk5ThX8k3jf5mviyOMflqH8FQBFf/V5TzFEDM99YTunfClufDhHE2pOYbf3KT1md7P//JcycwVbd
xW/TfHsnHItR+ghyfywxwt463Tz9wHnD2zdYJz6AheVw0nAgvsmxgX19/y785euhTFpy8UCU8RBa
HbIzw5iW8tU9aijIT3AeCS5nP3n2KnlNiLw8z/XzporghdbxVfD81Z4iUDHRDrJUXdr1fujSassR
T6rj0A0Hd0Ln8P6lrfbz33cVfSD3lYqQk2W59D8+VZziGiefDF5nY7ItML6sPfsEoW6MVm+2zcQs
fMNdba4se3mZzLqJ/ANvWdh0a70SBCTMUaLRPnppknxhRCdCd+7G/Wi1+gZrTeNKk3R5mfg3UMmz
S1PLA8G+vcxgZsCnxYN17AubyOwhNbeBnainKCojJ5R0v49aZzJUe//uXr44LAuEwSSEK0Uz8HbZ
uIz0Zb+12Qj79GDE0jn6nA0hkYruh/eX+tsVwm3yAdLAhiGEvF2Khj5qeyXs4yQb/VfLnPZzlAGE
haSbzmMIJDnfkVVZjVfu7F+eJE587E/g5KBda1AN49dRZ/jvHseUmo9Ubf+MEce0qRvBtDi6FtH7
lw0J/JuHiMycSQBjnrfXSZ9WsyVGztElDe/GTOfsUZsHMoyKxp0+mQ3mtd7oybOZdtiy95HnViHp
gfZJh8p9ZV+43JJALRfjACiaYFRrQigxr2agSBk/kkHQ3zR1ZzK6xmCa4RCItDCr5r+2M79nSRR5
1277b0fMtzsFlo9/PPDVjWAcYpKX0uIG6lrDk3CQzBzrxsVXBmnWEIRjE+RBCFm+ce7hPNf6d08k
LZo0y1NHvezHCOP91MHnoDcHPENgn7jNxpwh5ZJfAKQQtmUmpl3l4maxs+B3PcbZwva29El/4WAf
242JmbGGNjwemEHHTtU96paIxG7uIyE/m3idTbeD0Br/sa+wyN15SVA7N/Yky2Y72VFkfkHykPYb
2+fNPc1m5RV7q+/0ats39dx/gg5pWs8cfwYxJSLFaUWHVSXCMi+ijxUkOZJJS3JydpVhxJ/KytDi
rSnS7r62ypJelYu9J19CJGc5DPJJy8aRqXjqFt4u7W35XEBD/uaZwntWdjSTy2cF2s3QxNYvk/yQ
77rTt9oGnWNZQefXUmrOAjPNUFk1Owm0FthldZfLHY6OaXeKuzZ5HGZhuve+KzB5aAgVevBSPX5C
4JN/LW3Z4LzC7Qs9whpOWeSoZGMR8VBtMB70xUfDKGGlD/lgf8EBtQHINYxZ7uIpUtbB70oYB2LU
fjTSLszdoEnH2M6Wo4aQf6874yzu40EqmiCE+1fU59SbgqgIk9zq77w+gEiS4QDo3vkRHIEN0LEW
PdZuYrp3STZwW2cCF5472cTRQfR5cteQAN2Eul8PP/LYId0cGlCH4Uqs/cg8g8AT+HDF17jIMHGC
VdFI/YNW1Jg0O4UoikcaZVv7nltyPrUi9oPvQ5CLbD8mphTbvtcg3A6yHoOTVrf6LXgpzI12miTk
PDWOeOw4iGAeSo9EFj6murD3hltx/ja6UR2cBCLeAwYFsCN72UuMb5M+zg8D/sfjJvXjVP9RG31W
37GPYJUsmWO6v9ogjZONM/dZ91AJZc272BLOL9xccbDzBFZdXou5LnMn1RrOQ+SMcAd9d67yvYfB
2Bazl6j7pBfNOBkbW1n2rSJsqe1Cpg1yIPRhGrVXIYP5g0040fyNKUs1lTsRdeJ7bemZ+mpOkfat
HhRfj0RhBJW7jqaqIK9GzVjikPYLrh5XTVcpJlOJHj/LxPLKba5NfXH2prIiTDl39SlnT09zfaNg
8LQh+HuuPfM1Qm8tzKo/Dch+iIJI2sb7kStT85h39F6zJ1VJTUHI8Z58zjONYUEOcXEZ3irnh06q
uLwp1IBlWQU2HTZI+56V288WvUvXPkJYNbyT22q13FTpVLw2MpU2M6RaajuSYGXPb2sL9RnzwkGd
YjjxN16uEnzGJqfyz3FVDfKmnA28ATguhzqssc2ezgWxGO1PMMK0/dlrdl0/JnnNeGpDiEJf3/jK
qZyNLbrmWBIOAaY49cMU4qOKpb4WDDqea0pz6luwErt4yIexQG1uWdNPDHmDcUvDbLkYTU6phqwB
x9Ydd9ZsH5mo2v4WAz7jc9MM5WPqaK6/p5Ebq3AyKyclqi7P+DDauXsuXYJgMbmsgiZM6raL79ol
wAhvIYVJooEcwGQeDfgDOUin+4wRLIduX6XBMcOE4WOJD6wbDl7MXwisoQ07z43h5lW8Knu8wItT
YxP8h+DDNc9CW/IURKkKyFIM5Ogao27MtpOS+qdAzFqzHcglwsYsHTuAVS8VR99qSK9U5I2BO80z
3tIEVZr2QZI5YN9KGbv/lWL0H3CbgQ/Q2l0HF6mw+2zn9dyH782QjTEznS7uN2NfjXjIYkKJGbw7
RlbYeLKN97XTdDFRl006bGKIXuTxAYi8akyQfw1FHHwfoWu+uI0lnc1iplLB+grGn32XsftYOFqe
MxUnT7NbYUbfBwMbR5EkwSdN663iaCZ6Jg9YRM3HjNeU+WNURZ/HuJDwwv0u/W/MPf3Okyhzttpc
d3eJmfvxJpmnrt/5nTYeg6CtvhQahOxwmMzag2uuKZSDgfWr0cwWE063BQ+IRA0s141e+pPYkhJ0
ufKqYIn4LNiEsLfXEowa7Hk/Q1oLDsQxkxanml4zNshreEhzq/KHJCHCc0MtNn0wCbhJ4M45XfEQ
JPn4CV5o8SFLo3Tea4Erqwc7k5r9wbI1BqkhJXXUHkdkRb/UZBMa1Vi5zD8U4+ycJzWQfKtpU/lf
Hanxq55IJ98jPA/MPbazzW2yDDhJBFb2fTvlrhEOnSsXMwlAuYM0ZvfWKyE6hx7Un5cCXPwVjz9D
HsfZG/Dkki1PxcZMn6bc8ItNhxuG2Fik1hR7WcVaH0aqLiG0RZiS31g9NzfMcbq+w6PLtjlwbHHX
O4P7kfpHR3wrneAEFSR2tm5rZ+LYRHJojxa9odoR79jpu6YKNIIXsw66ZpG18tZK+wJLBDdN2m1a
Ed+4cVomt6GbKme4c8hseRho+eU208tWB2YWC4nQctPbIoiDce9XpWvd2ig1f2ZNBLMzwaCccIJB
qCzEyKN98oXtwQr20yLbjVrfvXa+qL8qCyuxHWi2uqHn1RmB4e3vhlHi5B9EGtUdpHu96ENDyzv0
HgEP64AEpHuCGVgQPaPrxsNU1R41FvnIX4Pc9OaHsrB9WLkZiXWhQVdThmNLCcOJU1b4upKgpIV2
biiPbSgwfnh2Wg64+A/qTml+802L9SG/tfShfTUEGshwrogWeNZFgXarb0r/s+W0st0Yg+hfM80Y
82NHhGB5Yxp1FJ/5G1awqbU2AXYyk+7Bh0mQnf2kHX56fYyKNHGloz4ZlcrrXdw2OnB0ISzjBmXv
Epw1T7hnprahzEM6++rJSbos5QLpGretFfk+AYFREx1zqMz3U1fDo0+a3MhCBQPeesVrQ6UHfzaj
fCtrt98FVQtLhqqxf+05T9S+8kcs04d4hPXq5IOLbWfsxV8Cu4URycjHzLa8z32wcWLX9kMTcWRy
HCsxZQdN9ycvbDpdpufOmEobUNmKypsiH5IdNH4nOhQgbp/SRM7VThFDRFxTN1GXBcE8PePoPMpD
OlJG7gh3dQGkqNNwp9NGx7sRQZA/aak2WPsYdqi/qWfPf8xiAx5JiVTgrg6sKj61hoRSbk2Gnd90
eey/JkGJgJCQgN7di7HMqo1IkkhyvmL9vc3rjqceVEmpTuCZqPkc1C7JZwnDpkFJ2qGiKiF8bt2J
Ag/FAlyXmwIzDSr22jXEXYTVc3QAyiVgL62iNDvmmIbwIQ5oYkIsrnBlLqcUEp0ptKR6cm3HGE4J
Lz2k7lJGL96caE1oarHR4S0dVD8JUcoR1DiUgo7HaXMaTFyeu6HgA8jzCNu9AgUMOZQMGREe612x
a4MYvUkLk3qG/D1T0hUS5/jQJqhaNnuv46XfuunY68tLnQmmHXG8K20/0VHpV57xiKYrb9HoCYS7
eqAIGp2cJD/n4zz623Fu8we3okE6C2GqbUtAqSAcp1J8v209j+rFUV3QbhkF8gu82REfS0Fe5Yte
G9GwQYSn+ABMNJv7odEqwpytNjGO9P6dkYdjVavxwUTplB9NZxJB2Fb4QrCBJ/U+Vn0zxCG6Aygx
i4ckVbZnYoyP+U7Ufq78ZmzAQfw+3hp9kVV7Mj+8YNfKTvuQM3Cw/vMT/sthjXAr2iBrdbVtjROf
9qhq26A0YOeqt35Ts6zsTFHdYanbUqaIQnuS1Ty8+E1QQJuQncoxo8XfUWsU+7dPcYr1FWhwdcu8
zcyPtt2jDjCCiidXGcPU3WMX6QUbiBH1cGe3gnIGGDLTHqmsKb2cWJbeM5k12tcFwI/+mwfZ3Cuc
8NVBayWt+b9jDszbQKkAlzFVXMEbTg5S06nYPsKlPs091EMT8vAm6jR7r4vp1yIjvoKH/oZM1m0v
WQMB1tQ4q6JFedv/D5jESFIPrSNTGy+7tdCnWltBAe8hr5rQIJiJT8yukTTSPEUJ21BYD715kzta
Y+6Jx8Ld16Um+QhPJk52MVu4F4L2pj+ZefMUXCNObvUGiugWUxP3xQ46u7zFW9/4AfxW7s0pmZI7
z8l5eIppsLbt+g77rlaj2XyqvSw1z+Y4iBH7CUzPd5Nd9NyMNs82hV6VD/7QsymGGmF94395jfQj
rGbf/sUAKrKPhkj8jzqOfdNtJUfns6swMglLjpBfqPNoAgM30tK9smetoPvyod/wjUoy3dOGiYOd
D4qclqpAVaZwlfIPsuNbOKUewYNHzK50tQc8ms+TO5jl3iCW0dglk5t/nAK/Sz7WWjSJLS0hfot2
h9qc00FFj++/NX9DTXB00LEAxpoLjvTbJ2jUcQVXTXePVrycvZSYe7bzZh+AdFNORGX3xQPhOXu5
1u/fX/pv6BFALua4pL5AX7VWoIllw1cQ3uQeAbXxeyul5YU8vmjR0Gvdht6VpNaBFtgIDYWdcpgj
MYohHdj+PRa3xXjlC/oLeoapLP8sCcVoYBdU7w/41bK8uo9xPzlOc98e6qEM5FYbNf3UjUWdgnZk
4zVR1V9u/5K6jH0TVFKgyRWY3Qa4pefV4Bxxfza3WAnEh8HBFxYNRHIyjWk8tA2RQdZsi6f37/5f
IEr4XNAQoSGR+f774fxxsa0xYgyPl+ExUMrfF1GcfStqiJpTEmjHjhjPJaJgFleQsr9d78LC+Q39
ghcuf/7HqpYponjBOAiuwAbgW1EEVrLvTURWg+kN1ZaWN97YyJAwnp3m4Nro8q/LMzvgfwZerevl
J22clUfc9jHIEauVuIed/XEaHuWgvHLTJk30I06r9qak0hJXNsvL4RFGRxASIHPANYPD8vbSS2Rq
BU2oe8w7usEwk+CpG5opokiDdiizMIOFvhlNqlo37d07LISLf0bA+ZLhTzNyROTM+PrtT6i63gra
xHeOmOyZsExlfITmcpt75XyF+XH5bS92RTjb2w4hXVAuVydD6w14Hc7sKx24W7+3Sixr2cV8wA2R
2IW87UWBzKQhgMvbBzLP5IcALDTZw2X3b4fe6K8NVy5C4kj/w3GcZ8BGB5Ford93CXw3CBv0j0kt
nYPZUGiFNpXZwS2C+UxIc5OdEuaJj14hVXHudDzpz3YJg/wssGPYYl1MV5kbabPTRAup/x8/SH4e
3yLZVxBHMLVafRpEOsmowsv+6KL8vpMmIOWm1ALnVonJuNWw79g0vpvevL/qxZ63rApuu4jvMepb
TypA2UQrut7Hws32HmNPkYRgYu32zbYJbghFbvtXVrwYw1CbUKJQNQDz0JWsTpwx9v3IH03nmHmT
Sfp3KZKbdNKjMGH/qa4stty0NwUKrnjIgPnS2etYa/XRMVBqB6+2kpMWlPbT0FrzbS4WwsYwFyMz
2tj7AX++OSRj9/L+jb28TESyC8eZo5VxzDrnJAa4Jgm0yk6Bck++J6JXomcWlvuQXnMsudjKGe2z
nTHz4CSFmLAaUwZ+yy/wu+xU1D1oq5shNKfS3xqxZ77OdrXrsWhrrryuf7mzy8gQdRPEWdi6q8c4
t3bLdCHPT44wtCRs3Ni8b7xcnpM4LuZjW6RGB0IyZclNrKON/NeDZOGewKOAWUbqKQEab7cyR5cm
gyabeK0Bla8qIcuHLUM3wKPCkDcZKlLchxHhoC10++f3n+3ltaN0/11q44sCW3m1ubFnDObMFPoY
xQ3BMWaNR5SJB9wmbuPhhOyzOjauGuRG6p3+6/21LyJYKZfw3cNXjroaqtf6HLFoeqZaTOlRn8rp
YxHnTXnQDTXSV2WMqiFwBvXtWEqYJW0iVPRpMElB2dYd7ijABIRkb21V9WW8mQlyLL4Z/libZ1Km
Yv2Qi8a6cbt8/PL+j77cZagzFp4Y3/2il1nNQ+ty0ED27Jo5IZplIIgvE/kse9NpfvZjYF/LiLz8
9ljO4f7Qm/D/NVPM6EdGs9Ktj0WMI74NbPpL4eixV6XRZleG55cfH2sxJ1p8NRa/09Wl6RUReWMF
eTm2oYjmHSw1hKGWS06kMabpbvB7/SVNp/5KsXp5wnJH4RCxcUOMpVZYbW2LtwRnam8cm0D04wnM
1Nwpq+zvUor2rzKhKW1w50cSHhQCKlqlta9N1QMnw2uI/5X0g74Rm3HcW8D0sX5a3YV60oBRlLSO
BqY8n9H7Dg+2FVvBUQR2X/6bXlXHfg8qNy8T7DvYuesrJ8VjcMoKGg7QFdxOEs8b4yblxfOPmgld
gVyPBjn9hMi2uELduniRfXZZrKoRrMKC4xe83XYWC+G0pIU9zu5YmKHJt3NnlUyeKrN/cKG5vf/d
XLzIy3LQFQyyiznB1h1STI74CGLWHxtk7ttaTdkjks3sMA7Ftcr84j1mKY5jaLqwJKBvrToRx0bV
n85lfzRTPTsI24x2GUZrG4HZUUJ8j3kvjFj985NcOJ3UA8v9RJa7/Kg/2gFoIJ6Cgt0fg64c/G1S
ukW/6QvkXyFjSbu4iWcpXzMpxuL4/p292MLh57N7Yuu4cGapit+uXIPFeBhHzkfoY9Fne47ND4Cx
prOzol5vT1PqkatGnBYWJbhf4Wbx/vKXd/s3h4vqAItgrBVXx1cnRKPR19pHohoDLAV0LwkLu6hO
asjNXd6KV2ngrPf+opdvE5b5iwcOfZdDA7DaMdIx17KJs/RYpXV+KgyntzaE1HnNRgM9im7eX+3i
UyENHXIqvuOLxO5CrzgECXC/4TXnWtaDwKOiZj4VxwnTQbccXsFtucP/vCRS54WdB1cYgu7qdUpL
sqD8YlBn6HkGc8yhYLJWZBQIMPnH+FTHUl25yuWevSkwA7AgPIWWTAxE9OumggyTMuJF6s46UejG
IVFYAB9rxTjw9f1ru4g9BQqCLMWGh36GBddVXsNg380yfA7wIKrqY6q1brlJAWbTn3GLRtJ32nEK
NvM4pFiWICT6qvP+ijumJdkjM9gh/VGV3uCGult51xjolw/bW/Z++nrQDA/G09vPCbcLnOniTj/X
AugxNFEHhyYsgQ8+0Wk3op3+FbZCVUCXtOQFGNBu1k5d5BliDjwGjGaLcfROrTfb96S9/RoNIznE
kWt0HzJp6TdZP2SH9x/ExVcUeAtgtjBAfwsblj//Y8+Ccu4oQTDamSzK3u1CYVmkXThj5Ipbcs+S
K3X25Qu2XCpUWm9xFcIN9u1ys7LIsovK6mz5VWN/0rxKL/aiQLBz5U1etpy3bzJMLotQJSZpS179
8ud/XBeyMKaurlafCyqadNphdtcvHttd/lk4kz8eNRq3Bo9rTfQ/3Miuvr5/X9frE6GxWDQg+6Mh
hbO8vGJ/rN+nsd5wFCZnfIXFVys3bWIYHezwzcWjJGqq7Bs6/vlga30Rb99fe70d/157waU4/xY5
5aqDykeptZHJ2hWna4hJpTwx4GBe6NXzFzWI8tOYNOPn9xddfzPLorzBwBFQiWkjVicuH3vmT0WT
ntOIzz5MYSw92YMkMkqNJHFmTM/jKxvkWrvAObso6ElWRbbBwbu2moXuaBpBPGdnMk+THcZG0RFj
a/VoeanauqNb3JAFUG86oqWNTaOgonloyK7c7b886QWFggJPjuUiXXj7pDNYK7JlFnXGh8H6HDCF
e9AwXj77vQ39zImy8RR42rB18Jy58jWtXUl/3wAaEYigFDvIdFbnfgs/x8CaLfsfaee1GzmSpeEn
IkBvbtMrJZWTlKqqG0Llgt4FTQSffj/WzZYyBSV6t9ENTM8UJpJkxIljfnObMCvE14H5LoIJglHV
qsIG6KkrQGsxWevw6Z2beb6BoWnE61wYjMX7acRZq7P1btBgp8DqOxuEp/xDA1j7lkFB9jLK5Jr8
+OXmXKiLaA1AF+A/hGcHs7PmfHAMs7u14PyNHzOGItkKrACjR2Bfzb4Lolh+KWEvXFODpGg6Cwrs
F/QzOI4cCvKk8yp/qCh1/a6aj90UZR98hSDxxpgAzK5QLER5Ku0rpLKxY8zWwGUK9SnLhPgjB2ex
lchyxIM7rrLHym7lb+Bi05OjUlEcjMz2jZXtc03dRSAh029whwq1i6M6je9KR+itHBli34HjKcUp
ad3kt0rNPNoGlT+dkB8fx12s7e6gGRODNW+E8SdpYmUhBuEwemIClDXtRzpDwx28z26uVnScq2wj
5TDIR83sP9+ptm2QVkVOwbT3EBpciz1geuVLWbfWlnhuJN/budXyQ21HQ8t5AGKzxr/W+TQoVGSe
6t4TcmVoaxD9tnSkZx5cp6p/J1B2PlrJPHyvlOVXmK3Z45NgrIW61JyqP/1kNQYo0S5vb3LfoUaN
CLbjynX79NZoY8/dDkUw7erYozs6YxS1s50kjI9R1GGuqgoLew0AO2PxWAOmyT52Vm9OBweBlQ+w
oRa4QzCgDzF5c4/gcc0EaY0MWWBs067Ny/uuyOMbF21HtYoyvx0+a79VFruJSTl5KDA7hNykFJs2
UE2G9DidiE1qltPT1Mdl9RGilajXdTULrO3D0b/VUIXjtTcMDDKidO5v8kbW/UrXaFL1WMGOK/Sn
wu/QjPGite1W5ZuMSeqwEXjafkPo1DVX2dQzMPSCRP0YkJsfVimQtN/hhMbLhzF3OgN3Xdv+Eg26
Ex8qTEX1fUOEgvc+tmWwzmcF/qXUvXPrZyVOm4gUdnKbMtf6DgtWfp6SOV88jwMt97NIA8hIdZ0g
JjU40S6YEDfcW7HLFgHwrxHCCmW+A1aAwhzSv7a9xsA5NHetM3flYSpbU2zJqTCzs6q2/zVq0f40
zcbLtiOz/uKTG8RNfjeHsWvtjdFrrfsobh06QoMfnubBm5ubaARCAzd0Gj6nc+FYd3S+i5+BSgZz
hWwLQOV9NjaSvUYp+hAKfDJ/D60SzW3TRz1Yw8EpvwMbCcUf0BRJ/tmbykD98Zgg5tsKolSM7hum
xwdHtA1W00NeAXygL7afqHmoj5WjPw1OVqZb12lFf6MjJdABEzPo05Iz0GyQGZZyE8cKtzlZE59v
lDsyGgLNYFpfOLiG8xCrAlhIMCbYEBTO5P5kzDsVGzEuSKo8rVx7NQ9F3z8BsLKfw4SA+0lOWb+V
dWFaj2kygGGLLUShNzogsnzNdDxRxGN75Ud4WczuL8vnJWFv7JrdOsjn8vOicfhUFiLJN0Niek80
AVX+hCyzWTxVbqDkqqBbL29qkSJrOgqj6Ax0vevJgqcDxm7c5NMcVS9cFPKFBu38vbIy85eJhUOK
UziQnu+9zJE1NjsZ7tFbjqxN7sTtuI+tKR6APGBau1EeqG6oEiN/0I160R0tSRdohXiV+QV59KUx
qXrvbjJLfNekGjAnwHUnrm7bDjf1tTsK3Idn6VjrLDBhUMOkHT4q2TKOac1uLr8ZTP8AmGK4yPnw
xrZfcx665o7mdTxszRYfsrWpfLp+dp8kR2z/uMccrqQXuNSNWDE/8PsVKm7RrTW4qtvO9RR4u7hq
vBo485SrbZ3N8VeZ6qlb01KVNaPWqP46Qg9u14gAd1911HBoYyrpZycV0bdsQLLrPrAxwjYTtBKP
RhfH+6h2DXM9CjmUB3pViEutCtrHx2a203wPcpW8qmyw4FHrDD8HoKRo2H+xkkq7xxpz1uTGRuD4
pvXmof7cMBpv7BX6gIm1AaKZ3kduPujjQEpxNJgQWRvERit/u+DsT1EBznNDkohgWyytySAi1863
pERjat9EoKz31IpZsAkBvZjrRC2mLL4lUaVaabAiiHVHY1U/RCXX27ObFnb1qRlkII8dvE0Nr91u
SvjRujMOddKI37H0LCjYxO3R3fal5aoN4rDAmjUQSzw9me+HXyNhR8+Y6Kbz2tRlGWCzjjDJBniv
j+28AJh/A0w+nA5p4uLFBfy7B5eVDXSdPuq+j+sPMvPH6Zam2ww2u2SqAsyrTivZf5vMpElvpsiW
d0UY5fldOXbqWCL1an4ZI+UeqdRQTsSszRg22u8bizx+bG8cC0n9DZ0Fu7xpxrHP1hNOqtHGo2J6
ULjMPbnIaLqHrtZB8hyTDE+fFpDaNwJI/aN3EuN+hmhcHBMNY/2rR39l2iYoM5q4IxiltQkRAswf
QYVZ7XEIESFsTULt1sw8Yb1QtBiIr9ptfbdwcW5QE8AYtCz8GoVCXza2B7YIji9czSCdm70amrnh
JCs37+9mZAWDD3NfTd3vwU+C30lR1/WO/pvbH0x0+n4h3AvOGBEUn/FO7GbAFyxAC/VmwWcAlqKm
2c9e2XU/6NFOzcYPC/d3VPNT1pFG43AH9txyN8oXnvWzSXyruotm5KjB8wP2Lp7RUGyyG+wureRP
PMS2i2pnXD2rArLdQaQIPqzDohwPCI664Y1jpN6psOiKDttSm3Qj6D0nt4Gnlbftqs5wDtoIWhdh
Adcubr1OTC9pkI79JvMM07hNWiQcbt0hKMQaezI3uIvH0NwjD0L5V1cIJD+Zyoz2mlEkWlgmJlA7
VFXq6ocgToh1VbcYrAUB+hdrBVbF3xfcp9Zu+Zw+ykxxlK5kjw1B7QK/g8NBv+0DEUqkG1OIepuM
eFLcLMZSOdLXiUQjorEMs4G/H5Ynw8lAezbG4Ma7snK48NsWOTnQOva0sdPKTvbBjBzkjhxxBOiI
nGS2Gi2kJe8rDQZ7bUyiG7aWKMSw8fvee1bRpMW64UfWaLa2Qbad6qj40ep2ocxHI4DIPi2CXegm
I2lMWMdkaFELGtgxoidb6ED+CLI6NXKyeXP4E9QBELS6zyBFjmZK53JM7DC779zZsvuVX87ZfV41
hXejgzDdFHGZeltjVg46ok7l65U1BdJbV03jxFtSYA2qLsh9F0SrEaTf8Q4vyHWTSX3Mad7iPtE2
/rBJq3AMP9AJksnHMqiQw9RoUu5L/ORJ6ZilRXujl0EFJLMWGkheK0MMc1dNlCPltAIhGnyCI5Q3
911Kr+YLvavshKLZXB1U1CEUS4Zht5sJGb+vRj2CnUccsyjt9QjMozmgrYupWpcWnrGFBQcroPWA
v42Vp8b1hLyEWoXAz5pqVbSJMf2001pMq6CpHXfL5gb8FtqlpiVKF31NwCn973nu5t0W24opJ1LR
VNwoO0BapE396lb0hhTrdnLkfer40v8QNDDfopUJDLm5rXH2xvvAAG+8TsjL8Fo3MgsUd+Ei821O
YVTdg2BvOlq+sdFm65rkuLybEPbP2LOFATAICPeScTNe+IwZyOCRPLqtESxYYmRqMr8sNeDsTj6q
rvLyjVUjHbRNAx/XFEfhO+fPmaF/TjNqhxvoLtNNa+YdKD4EU6J7ERcz8gAON4H9qYkm+Xk2xZDf
QduIOigLMupEBUMJ+ZO7ubSS777hJd1NPESauEVPxv5ihH2OQK6z5J7wX6XYSqR3EvTOwsIIVlGN
fCdTqDlxdtyoA2q+GdOYTS+LSmwqMRXI+nuBfZ9gf/cDgH8DJKSPgmRv5MV4SJ1INeiS53m+6mG9
mXfTPBnOGg5B2m0s2mLlrkzJ19b4vsWPLF36677Vc31M286f9myi1oMWlSlzHcvIyT/qQs7G3pNW
Sa+ySdq1jRxh9GEcUtIlN0kq61TOCxa10FWSH5O4Q3BB5YOUW4C7zcEXRWpukSCjwLNAG2PhkQPq
3Hh1bYKOYAhlxOnKa6O2JpK1UbUejSwoSUX6fPoRGiQkq6IPPbUVUVSYG0hrXrPyIMPpG/IRuz/M
C417buG/od5nBDHIWqaYeFstupFLyYgHawqhwcutPLyvIuHOW94yrOgED8Vx1Tez/1j6Ntnnwm8R
t1KXsoXF5MOZGnoFnagoVUqwqsV2KsI5eXRHGe8isnxRbYYp6k5BbI/ZsXXr9NFKdaC3hYaRi3xA
Bs0efMSQ1VuVVgjNjt3QFQc5tvz3S0c6vKXFZZQkOx10AUC7g4cCvMpB1Zep732LZw1+NLZnI9yC
OSVzxr+lUYhS93OPQjn3hrVOcmJEvUqxb8nvVOoH8t7w7fo+tFVpH4TElo+TDJMUh3Wkh6fVlCiT
71bqfD2OXfzVD4GsrXx4bRvUiDzeJIiodt1MqgqOAkG+YIvk9PhdD27PMzi2klsykJi3D5DbP2E0
3oC79acxP3Klh1sU5edqg2hb9LsjguQxyB2/7372eZ19a5EVVqeyqKH6mTG8xWpKnZ/wS1p9H0hQ
svvJqsR3FElGfTQxi9JYBtV5/1nGXX8s3c6qN8lUOtMBbpS9sxq0TkAhJ216LOtA4Fej87nK9uMc
Jd5GYOjIReakA/gd+pBG+Ij/zNgdJ+qvl3YW1p8mRbtoVYRYbO6dgW+ruMjKbaQ8c95UNFOQLW+c
tG0TxDok9CLyc+CVtoQ/uBLAyD9btsrNHUDTYj5W9Lb7XTDXjdpQ1HjTGvxS/aTLFjAqeCA/0tuy
zYmkpje7zwEu8Wqrx9hqthaAdmvTOqm9HoAClM+YAMzRrkxsw3+wwUTLp9ZAImOTzlgpbcTsJe5O
B2kYrNzUm8M16vHW/D2WvlIfuISnfkPkLr2bkbY4la9ngopsUVlXBMwssMGQzUV+dHt+PhwUophY
i4wu9T7PK1+iUQ1mfDWDjUrcFbajZYViprAmkkR/7rcUOma9IhF0p/sh7+Rn+Ccy2/t+ZXv7hb9w
nHxAOiurKKEDedlstfvZQpkSvAk2Mfc5h+elSwkUGyeKs3CXtWOmISe0aZ5uYycp1QfoN31w4qK1
giek+Un3V4Dguhcr9mT2qQXmZN2Fkm7vGsPsdr6HUGWBK9d64b0GbfSDyMo9VtUqafAGJ5tcma0G
At5J2DbbYjDadKcyYT5LGNLmuhsSgNkxdvWgaPUkfvsi603qON/oxcq10tiorvQ3Lxt2oBwQSPEA
PYN8O+fT+04mwyyvi1unNqsdUvyEA8OA4bkK0qzfS+TRxyPaSL5zrb27DAP+7eEzboNgHDAg9xny
RdZZd7NHlboQNiuDCiGRot4tDLpPjc1MXAgTvlVQ/hAqh55ho+Cw8jvbXw+0On5ZoyivDK8vEArL
r2EICMYXTC1j3LNJiQyUN7mekd+WIfALLt15PtK4K2p6EQi1tMCv+luddwyt4HV8z4KEwhz4CiQ5
C47F+932i6YzR5i/yY/JfDzkB143nQ2liySye3GXjl5xsos5u5EWIgvEkgJqT94gp9kH0CZQyd++
v/RFo98BIwW+l8kkSoPhuRJxyzEZXFAoxwDf2a/20MU7w3XgdbjOeAu18pqv/cWj0i9GVBA8Ci4g
ELHOphn4h4m5cnR+nJK2XifT5H30MAO4n/mNbIGlIzT1zxyJ5NoXf2vlRYtl8SyEwXuux6J8ytPO
jYqjVODVt7kOu+yz4w1awa/8C2MYBC6GGkzMOkxUhZmcJs/YBRWKKdrsYP/4etDRtsvHKnquErNS
e3BLxrxOG53rW2GKoHyM4Q9dG41cHFpeGoBVZCdBA4CnOdsfzRwjLmXMxVFzbflckpPtf4EkGJrL
CCCQP0t6/gklHtKeV8Cyby3NMJGTAhCT1vAyAvxn8tXMGh+zXhTMp0vzAx+oTNeOpfSTQSKbreF5
/xFmoq/syvOB8qJXsCiCI+NEw8X2z5+YG8uTc5voB75mW5FDoBiJtxhswBU+XnJaMZJDXA6kq4X/
GeWDscaNsPjjjkb5FUyH1Le6qevTkFn2f3VvWX4b1p6gGYkhoeWevRIccxm3D5F6IEOStyDRoy+2
9FJz1VZNeeOh63QNx3V2SP++DbBLzFg4Nj5/vf4IlRvJsTIG9VCkMWShfEjiu4h0GLY7TRf85pRT
XJNxfHvN0F3gTKCmzm17h3ws7TFQ6iGlZfYl8EP9NYdM9GzpPNsAfnL/vB+Izo7n32cE+cb3Zsrr
c0G9fsbFhKrnO6oHd/agg1eyBi1a6Ce7CYwWYXaDDCGO5Cdqh2t7/K2lGckvwyREr1CVfr20r5Bg
IKPQDwh0y8MQGt6in+T9rBtT7vLBc2/MUYRPZeX2T+8/9PJQ/9yJfx+amgu/YFr4CxDlbOXSAswv
WZn7J/8My73tcAOiFWcI27mCZ3pjLWbIsJ6QBHfBAp4FEdG0kS5dPT/kgyW/WirsbxfFpmHjzijq
XpllvrF7WAwYKF1qBHyss/kxg58xBx2rHzDSQrm/J2uycOQcBpCw5oBgRN4i+PX+y3xzTZgTEbCe
gH+W//2fUDX1oxEpSpUHgsdPpJ+mZh1KNzJ2dd65yPj0sumvZFNvvVMPmSqQ+w6qPf7ZO7VoNDho
//KYyGE+NHb9sZK5cyq0/vH+s52F4WWjQID634WWLfzPs0EEXMCrs37ojWIhkme4AndA1LuhDJ5i
3IgOsPu8n+8vevFCgTQw2QXeByVlgYK9XtRrizks0kA9el1KnRYlE7V3nEdeu0tr4CQA5OEOXvmK
f3WA/j0TyD2BAFtCv7Xgds4n8LJtZqsIguYJ6KrTrPoZHfKtigpqirTJyk91i1D7jbAz+9AmdMp3
4dxa5k1l20O0F4kj2+NsPQd+0z2LZA4+uW0ld1Cg57t2stdt762LYIRlGvtBMqxL5Wtzr1snNyj8
PBS4aTNysQ34GCUPwo3VoY9F2639RFb+SjQZsiDARJxPjkjokOO92Z3GFFEGHNX19DWLEif+Rc0r
5pcqU82vetThnbJHuNe4UyYSwq4d5lde2nk6y+idjBqyFJgjIigop9efym3GINagip86clr4SSKD
r2b3WsV7q4O3xhTao9+eUeb+YPZDl7TwpgDBF4+uRqcr3Bv/295BY5hK3V/0zF2AzhfenE2TyCCM
+yermiKXWXyNQWxcGXiakGrnm1J205XD+LeCeL1zXGIKoBUKjL/8jdcvQdCnbae6Hp+myhqmVUpd
NqwzlBoqugvz5G4DKx9/Rbgnh+s2lOa9iKZJodwwujjyWnPdAarByrS88i7Oo8TyLjwA2BwiQj0I
ude/SzXQAJx4ap6CfizvxTzEBxAwYl4uNCrQ//zi4ZJE3KL4vMFfPLvMKCl9vDcp3l0vcX7E8RD+
dIUziQ0d9QlGexBO5ZXddx6ceL4lRSQZoniBV2+/fj7p9Myzg3Z4Mkomh11UtSdwY+ZOymL62RER
69sCeZPpCsp8iXmvPjdIsKVyY3X/r1fP62VLlPYYz7jGo4Mhr9zbvR98dIZQfrOCDKZQSdAnXFVB
fZvNWX3to/6tEF8vz8YG3kfDB3xwcA5+62I49zRbg0dEfuiWeyos1Lc5E9rbeJ0f9E/SwZwrLCeP
LVfHT6HlGN5B6wQpHtvt85dSOGm0n1yi7J7pn3wIdYZ4SG5LS25nd8TCtdeTW23ozdsZLhUdnrWz
HMLu4MatMqaV28POU3ucolPQwTiuotNi5dY0bFRDIQ773oyeQr2Apue46uCfCCvbGu6Y5Pu8ZieA
Rh/aYTuJ2MaJvkiN/l6pJJo+0oSOfiMmGza/p0xr90Hjl9F89uDfs+7YaeTbViaC7N29H5tR+Os/
bmL2L7AeH7AmKDQSiNefNjWHoA1nET0iiIA8QoAKyiNWdeVtY6eNv8Wjor4mRXqxiXHNBSPLdrKR
KbaCs6uc+XKNhgK9M1WlLcPxLHE/9roqGJEJXywCMzTSv1jCquPd+w/75sqcVQpx+jH2Oc0ZbYqZ
9uZYPXHrTZwUmlhmbw8fg8oykWXWOA0U8XW43RII/t2/HuQEANUoZoBLRuz+LFAE+IM5Ibff0kG3
/F2HjNUzWgxBdGwxhQh29I+mEePQGbfEzDBvcQgx6vWAGkdyxMvJT49RWNNqM8e0fykZZl5Lrs7f
C52Zv2J5BBfH4dee3Wlxkpm1g3/c05D7nbsCf9G8oF7Y1dtYu+pFeTp+aKGjG5v3v8d5uP67LuS4
BYJPU+acR5F0I1gHVYmT4cUN8I0a2YBuDD+nY1Jv31/qHPOI5xfPuKCnubRQ8Di3UdaTxVjaMoyn
TjXytpd98zLGGN4ZqW2tG6tNnW0ZlpG3lljBZzfUBv5N7wUyupKvn8fS5XcsFG/HhrvCnX22+3OX
gS+exvGTHlXoHGYsDb8WsqwYvU2Ir7gLdmRdiWG278qUq/I/XlrcVTbP/9fOB26uffapZyvMmwCO
60nFppkB/Ed7Zqzj6Tlj0gkHmcHNlTd/+cDLigRurmPaoed9L2ETewz0l05oEA1HN/eazVRO04ey
gN6/6hxuZ1P4uoa+58v9+199eZpXJ4+nBbBn2dDzIF2fd0JTEBeoL/T5qRWFuTflZN7VxRAzP+4z
D1jPNG77zPE+YlTYbWniVlc+9uUG/0tocUmxKQZBi7+Ornmi4xC4YH4So55uDasO9h4I620+uMa1
a/Kt98zeXoojskC0OF+vJQO667GVFic1N9VuTLzymwzcaWVAg9rDEJu/0SPESL4v8ms16GX8WDTn
fTh9C8MWUsnrpYd2MphaRvkpnH1g6V2UPZjJ0G5bwBTHWUbtc2zQvn//257XTOxkmnWAMQJ8bxZ+
3+tFlSrp8ku6uAg5QfsE8IJibWohJ7FO0yxXKxA51jUc/htPuhT2zFSRrCDLPMPhGxZSR11alycg
Yv6xH+b+kZ01k81icUDJ4/hf+9kQ/30boekS8WLp1mBLe3Zosz6K58GZqxOD+SNzIeGsJ7orW3uK
EV16/7W+cWRoz6CtTGuNKHGxZWcOKxTx8lTH8fi9jFW0tVwkVTA1bm4Qm7ZvacFm37Cxsu5hGl/7
qm8vD0blL60YFP7rr8rLF6i2+HzVQZXqVg1dWK3gPKAlXw518KXVSAIkVsxwKaFg3bQYY/hXYuRb
H5m2BurLJrwwMOKvf0OfKjTz47w6xZDeTvwJuckDFDx7ZSKwGWVarJRRyyv93zfOL04xPkmujys7
W+z1qk2ZRt3UpNVp1r44+JEy/S2azHJfN9IXa1X37dqsIqglLQXW+x/9rbO0dLyBdgPeIBM8W9sz
spzDWp0CDbxnPYHOBJgg1e8YBaRiW8/Iw17Z0xeFNJ0WBhQBR5cmBFXk2fMmI4jkIHWy58aw9UBr
uYPSmE59su095IoBuRXgzoRlfFAjmcKeBNo7BogfZIBSzKy4UuNcJgjL70EJhbIR3Rdos6/fge0l
eOT2SfqsY+GAjKunMd6nHBVii9sA4Euog9Q2yps02Jqqz5pNh9ntsE7phoVXPsjFMSCKIv69JCo2
xd65Iow20zgcbUeQJ2b9T80A/C6ZMGPdD5lCDqaXJuYlFagZbz34dpbdVAFQgvc3xZu/gW6wSdGD
48b5B3I0BubMeNPnTnrzZmLvHIwmLV7yfHyZzDl4Sp0SIc4qTua1aPPkSny/OIW8AtTPubY5E4zq
zu6zemqm2kNw77li2rPlvLQZQ8y424x9H32zmPDeoeSVXklJL1obsI9wtFhyBpRKmZ+dBaAaE8lZ
Zp1xQgou39QYxptMnSjjCjtKn0pXBajttnrBT/R3LhPqQ69z/B+FOX2c2JhXeslvfQTmuEurnl/E
jfN6VyoKEogXgXh2FGooq6QCg690PZuIqWTmyil1cCfivDvUOqw3nNv5yi64CEu8j2U2sYyJqA/P
i2/LW/ii/owyrZ+KR0Af0WlR0bgrArd48g3XR7AobYufas6n0/sb8CIqsTT2oj7HkhIoOKeTA/bE
odljB1hK1gcEnyRfoqWZ1Kb66I1NuH9/vTd2HOXookvCCJQJ7fJ7/mn9OnNqjQAC0mcyrOlhMIue
Usw2137qmZvZi91PiWA3vL/oGw/J3nZBrFEd0ttY3v8/i+ZhjrDyZGfPEdqzH6EoE1Zay0dhW+Ik
bfxHGhFHefHCXbjrvFuumeUd/LOcpjTwoT/lz+gMh0hcMlO16TpAYEyQe/QFAFLHLqIrwdXj//VV
Hs6q3OXLSBi3sotb3Wgm6NMqzJ8rB+M1s0qQQBlmE6pFTr/l/Rf61leMgiURZZBqkSG+fkJ3kIRU
QOanMcD5XNGsfmgsjSL1nAVAtLycotZMPr+/6BunxLYRgGA2AG0eWanXi86JbzjmWBonYzCiZiWi
LH92pirYiMIbN2TrzriugAreBpkfXDmhb9yk5KJwFn1QDTSnzwd6KBGYdub58UnUOOmtbBgaHTSZ
zk5QG7ZiAIs+toYFCuAItsZVv25w96QNC1F4lffFdOUYXXxsWuQ4A1Hf8hGWDP31u0hIHHUDTPyE
JrV542sPkGAqRzPcFP0I/Oj9N39xfpbV2FcUIMu+PhdM6mxb5HIwk1NopNE2Hktz38b5caiQNUET
WkcP/7/1ztKW2G5Vr+D3nQaRp7/nIJbJKmjHqURW1v+RFqK3/w9PiCwclSRADjKTs71lllmDwIyb
nNK2eRHGAJWlD/JHCbqJB6zSr//9AZfZHjxYPNPIQV5/PobCWUa7MTuZvUy/AB4sj2Ugup0RMzVf
kxCG2c37K15uGMpHi8bY4vaJGexZ5pX6YqIN12Qn3xxwPYhGCwibSetjbErz2tu8CA/QmikceZ2Q
Ti3zvAcYIr9k0XPNTmFGrDNAhsfHagz6ZqO6Us+bMIidGysBm7t7/ykvNyoLL+NFehKEinMVD0vb
uSd9Lz0lCvjTWjdRYWwMN82tLRBu+QQrCTrY+2tehKXlYRknYpXNAQHd+fpbgnhHyDIe8lPf9/VT
nMKlAGkaRR8CQ4WP8VzoX7HTlejmF0l+zSfpMqOmy8UglUYrdBVyh7PvWvdp6hq5k59IbuLvZRei
6FwmjtgbZez9QPIwRQWiVTa844TaXWqptmDO2/8cj/gZPtrRS2IPXuIskYyxiywh8mQnBlPzuO0y
LxdbM580QzojeHz/jV/ka8szk68uGSSCWOfbC1awllFj5JAjTCRwo0rJH52mbxtyX+7SiJbBCmxZ
872qBBBpQP756f1f8MY+o3b+m7AvumPnDcYyTeYwn+k5QZkf7M/N3CT7XDAaWiPQL3bmXBTWf01S
l3YmVxCDcc7VxdjNYqihDMfLT3M7dHLTioj+tR829YMBn+kAAzP6CTejH/bZ4Iie2yBOrkjyvHGs
GWbTSwQqhNrbeZpaYG5geCj0n8AThsaqsYLifuyM8adJWznaMoyYwmcoifWVU7307l9lNjx6SEzm
7gXxdiF5ATuQBK6Li1PpZpncZtVo6wNAv/LKV33j+Ri5UpnQjkAo4Hxf+QOA7LIU1SlKpfPV60OI
Y1Ca1xKqySOvQ3xUEFav3DyXxRD+fuxjyj9cXWg9nV12raXwkYmz8oR3rhIveew2xR511IEGlOGI
B1LJzt2YXOvDD3NwEQqwECLrIHKOww1C3/28Ndopu1YUvXFhoOwCUIN5KLXRebaFSrUlkK8qT5bT
Jsm2gYyyYiwSjreoUHfqSob+xmoI9yGpzOsHU38+dK1doA5DwxeFADW0n8EpI9xJzzPIf3kQwNIr
Mfut5Sj+yWRg+0OeO4vZzMS62uxA1MGIGiEfO9RYa/pd8o+Bmda394PFG9uX98feBceDOsG5DKMl
B0xM/LYGt+858z6JMbQ5xlmVP72/zpsP5SxuX4gIkKWdbSSY/nVGaKhPusmbb1YEKwZ1dKbktTVe
icBv3Hlw7+nfYMGMQtf55kBEFbEZ1ApOfjgP+BhZ7XgLo8g6FDMeQ5X0rUeElrNdMTvDFf2zN0Iv
9wwKwRSuzHfO51kVaGoncXR1MtsSTX3X79j/eRzsJfzHh6HPrvlavxEViHbLLiH7ZTh/lmorjUWl
UwT1KTCF/QW7xWIjqcIQzCry+yRuWrFlHgWU8/2v+dZzAo4Fa0J5T0RavvY/RaTVt32qnbY5QcBv
1wj1p9vGyeuNoyVocry/9v9xPb4noGmb8QKAYv7l9XqFhuzS6sI6uYyGb9Gol4BbXCbv0ELhMUqI
hdfmhRcbllWWs04LiqYNc8PXS4L4pc2OEcJJIBa7SwotP+ZJjyB+qSSWru8/32WmxECQoQ2oSCTS
0bI76/IUTl8HVJX2KbO0fAiqdvoUTtCedmUJBAltu8ZrD6NlQa4sjAJfpja4AS1wTb/pYjstc0lC
AR0w8gdSt9cP7TB2hF1vOSc8tswDbEX1jPsO6PhwrHDJ8/Z4ZmXXfAcvEMjkSnR54AcwDl1Urc4e
viqmWovctU/YGRXPWTKibIeY6adBSxsijlLtD1M5mKKZ/fxcNV22USLAMQsfPwywW6jtukvU7/c/
ycUW50fRlGFEiwovnZKzH1XnuCebg+ecjKpIf4wyLWLMFabIhq4ai/LQpR3gj/fXvNxzrIk4G8JH
oMuQ4Hn9+nuK9axWvnNqqjB4yXCI+9BCzodulNjb95e6iPvL49FRo2mLDSKSZa+Xgtc2LxeoexrV
5PZr1DmqYtNNxjWZrLd21NK7JSSSHLrn3VQRDqbbauHhz1U0d4z13e9ixLRCCkv+8nCfKFaD41y7
At76eGhigoUC0IDZ7dmL9A2t6pxfdOoHM/dXgzdCVUslMh7M14OvaohQgnn/hb717RbJM7IzYv8F
DLfrW8YYonNOmCG7d4YI3HZfTAo5hXoMrwkmXn49JiY8GFkCwYnVXn+9GvNXo8wz59Sljm18CBBW
cLZ9J03/5/tPdXGXUjUBzuALMqpBffLsFEBkBDAze7jqOiZKum6/1ONRHptfEmLZrgoRcd9MDl7T
aK0GxZVNerl5WJ24iC/B/3B2ZrttI1vbviICnIdTUpI12HGc2JaTE6K7d5rzPPPqv6f84wciShCR
Bjb2gQN0qYpVq1at9Q4iE1oa3VI1LPOwM433MlKQwJdKdKmGqtojOVNvAhh7kuuYU7W7P+frzXM5
qnq5uGlSRWmqSowqT/33EIGQQwFxB3do1fg3hla7crndWmOyWMItabqDmNzleDWk+AETPfMdWfp0
m9pquKWUGLmVGTRP6FhUXuyjLIwTSfcfZspcKQ7ANuGyE9vst2s87gNsXbrZfEfuCCPIVJcjL8zn
pt4WDipk4RRgyvLniys6W9TqSG+vSuz9aOH2V6fme5Um+h66lL/VOxwVN0AKTfCxiVn9fX/EW5uI
JqNMRkh3j3NzOUlpAqKY4BT13pamfe7rUc12Y4QLjBcHKlxbJSto6rYNkrhrbuS3h2ZYUJMK+1/8
+2/rOzKjykAU6R00fohnj19joVfTPaxrpTlgFMTKg9Ffk1YX0e3iSQrBgXKLKDYhxotP9OWwyTTZ
eYy/3xkFCHlvoAwzAnMrftm01Fo3TSGOAhW2NmhbBAh4mX+6nwERUocWvDMbFuJy1l3fyvBUpfLc
RYGKfk/TnpVI6bb8zfdKaFxvSj1pJyurw5WRr9Zb8B8sMLm0NljwJXRBK0ajQTGuOsdBnEPoV/Rt
NfTFgzZEEZIdZXCMsrReubRvrDbIJrBBaAYCtV22G6qytFGSb+pzWMPZqYugekS7rn5ALcjeYiqk
bPFdL7e4U1bf9KGVVs7wdepI91x0B4VngC4+++XXLvPAcHKEsc7m3KkdAgGS88sElTs/y9o06w8W
yRLunaYhNaQuUZ7vJYy5zUOC6eVKvL66A/kpfHF4TAJCYCzlOMsx0fkASXOGMYX/ZjBreB5O0V+x
MhgrFafPesflJmcsmgvAyqjrAVu8nHZQxyhbNXp9TuOwdLyAtPb7NFidssV7DUEcvdJnt1SFNNOM
uJoBUKQRlacwgjSvj1Lc4HWXUrUn7MEqwbsnwDs1lqyvWmhI/i5p+uGYt00te0nXGYpbFqGfeLIe
Q9ZHTrRDhAm6t+WFRTJ/TxsYjn8Yt1hMCi/cuSCNhCXE5QTnFNWCFi37s4rK52YuhBuY6dSbCCex
Q9uVX8juyhXm5tXVx5i2IZh2sMpooC3yJoCRwDGtoD1jfWl5Tifcv0c6SvOMhppsl39eIRYDCry+
YC6ALF+EKhBGTu0bfXtG4EM/lw0tSK4AaRdYsnSkbAjkpe+qeKvEc555oa11SFLg3fvHS82MaYaK
loBDv/lyqXt0H4pRLrsz6KbwmV/6o0uj4KHXx2wrd7W691t1DdJ1deujrw3PU0RplJiNJdpnDGIY
ZKPendMKYWmv4GSDJDFQJekmWT8OVmY/aCo2cy6Vp4/78/0kuy0ODzUfXlz8Dy8tY/md1bKBId2n
Z2rU4duQyNneHuvO8qo8yNGhqZpph6ctQkptFg6Po+LUP8MWxSOpRjDq0DVKB3uul4r/DQiTP8d4
iu86tD/2KO4GrlZ+DYudLKnOPobd9xB1AL5X8ojrqCvgf6wdLxjxPl+cjmSS+xrrmPRsJFP8o4Wh
9dii/6W6OtoKWylV0o3S0V4YrTR0q1lTD/eX8MZJgf9CZ4XCBHDyJffDaf2mCOQiO5e2Fn6tkOL6
Ekr4eeKch/BNUForlaWltTiYQ9SeAc/ywVDFVZefrEuTFH8WJT/TSq8fG9VK9rg39MgjznOPdZle
PDtOEL5WqpV1rt9PsuTlaP28JJBXv6So9Xyf5nrsEBfTg005W9U7Bft5AwLf2aSG2W6ALUovdDKT
zi2atEu80Zj9fY1Z03cNnphnTTMilpnGLRdllf6YJCHvqfvLqopkd7EzRROQRzCcZDpli6M4Sg5a
n6WanR3QyBjz4HeK4r1ZF7nbGs3wE8SUg0x8ggoL3Tot2OLonJQHQTnXdriM2K2X9WX0dzOX0ocz
h3q9g56mG+5YUvkQcJkpclOO2RHQDmJDlhqaT6Wa5pJ3fyZLg47PD8ZnopoiUDP0Ny+DSkWnpy7w
pyb5iep6q6sxyn4lChmeSul4P1lOMW0MWndf6GjEaOvTsjigeeq/Yto+vTSDPvylybTQNtglpyhl
ZrO5U2Up9ZD++Pf+j71OnEQY4PXKq5Lbe2nM0dMiAYhRl2czVaSPqcj6L6BD0ETySVZDv0n2peFn
/yFzEYtD8mKzra8azaOa0PAMjeLM+UoPY6VJ+x49l5N4Dj3KWj6/J3QkoFvKxhG/4cyLJmRm/njm
nyGfCELOfAUibscMzTRi/LlGmNGl+04beLDTHxT8xy+aNrUbwHn+nyI90Zim1mdheiBKL8YieCl6
Sump0ppzX5j1dpj8kW9cTIcwVN/CqZsPRsrTNs+mNd3jRdQUssc6WHRc5mAwAnBaPPgA/AMlrnT/
CESm2gHTUDb8wAJ5VA1CXlNZmx45rgekcVCK7dtoe3+xF0Hzc3gqW5DOcUiB5744ErGfNlA8HOQ8
tSR/KHIcehIlo75l2yEvs9BZGW8JjKEoLhCdogYETFMBFn95BjPfNuk6TwAYZHnSXG1Iigd7yuNv
YTHk6CVB43wwa4szZrSq/SXJekiCJf2Wf8waTez7s7/5a4gH4GKAVpvyslhvqBiHCYD8sW2kEMOS
MfO3fZdqr7qEXLfrw/EUelTO/E5zOuYqG8om9nB4nuNn6vztypWyyEA+Fwd0AOUxqs5kYIuvYZZD
18uZnB3bbPgVmU2/nfMaxarC1yiZ0V9zLRUdSzlUkZa6vxQiiv8W5cXQFogWIEuUH0UKf/ldUvwb
5RqBt6MUUtc2Q6WYXILi3zqX6tv9oZZx+HMsOiQYRVFYB9e+mCYSTnnXd0mBO0CYHTQtRXMgT5vo
BXpgUbw2Y138mAZDsr93vdm+aZJWIOGEf82DQ7CGP1G2SvCBzjCWAvGUpBRLh3pQKVuGibKTlUGe
vt//ybdWh8yf3gPJIQmGOMW/lQ3Sam77KGnK4zAp02tTBe/xVHdPmm/6K5fUzZHI94l+Ns/XZb6P
RnBlS3lQHgNJVnezGVhIyPKO3WZlMCQr8f7GfgNizqwoNsGBWgK1HDiqeNYr5RE7eDDVyMEN4wFX
juDLINWK4qkIT+8oA04/9Dmzh5XdfmOq3Gu0Nijp2+Z1a0OOZ0qJSXlsqyx+7sLM/NrMzfBDkQdt
f//7XU+UgRRye25voCBLiKVU1L3eTHl/5BWDYHBrVScpl4wDqVT6JElm+EQj461Tg7Vi+6IsDGoV
oCwny4EDRHt8SeOr8l62fFQ20eK1o8ess3BkE0WLlaVcZAsMQ7GBohanSUFe4jNV/W1/tnZkRqpc
d8fZSpXt2GJrnwf1/CBLk+S1dd3sx6A631/Tq5tL8J7pAdoQArk8lz0ik7KCVZpGeaxVoPGe3abV
tohM/VUesfNEB6ywvhZlbSC77AcI4yd12v7v/k+4MW0AeHDZeCEL97LFZdKgSxmqsJwONJ8sNKWH
Em95dZ5PsT3gtVJQjHPTLu9XdtP1RzUppVnwcRTeAFfUDDlPYmNAtutYYDMfukovJS9aiyr7/dld
307sHZJVKu2U3AW16jLqSFEJOAyH7WPo4C/zNkDOQJEL+E7xXs+OMrpTFEfIWjuRIh0SW83b3YDQ
WODaeDsX7b7sxkj5dv9HXX914QZFHQS2MC3Y5SurBr3ZI4/XH9OOGibV2gqPbz0ZDwSZXHN9Z0x+
+bE/bDGdKQ9ai0/I/R9wvfj8AAHuEeRRx1rWJ6QOEdvOSIejIgfa/7RJ0jpXSvX5j08UxXCgiKJ4
JuDuInH67USl5lBPTWn1xx61yB+plr5TzrK3QE3LR/iDw16ooa6mI2LDXtzC9JzJj0hEQPdQfVl8
8ahs0U811fE4sWu/4sRXlh4fQ+5cpRIijiBNh9fIaimeae1oooCl+NUuxzds2iBHQnF3ZLtGX4xI
CoFQ8lbjlZWOhqcZQ4x2VdI01iZTIJp6iIgiZgiX3UfQH2ttndyrwQTWsmqogkkMXGzMWuXUKnLu
47M62n3mhrOfPsMHDsvviQ1okY7IBFzd6tvuNXDMnP8UgmHld1R4awRIKfLqr7pZSN0zB8re59GU
KD8VrBKcX3OvNDxoJQ3mVBf1A+8Lwqji1qNZm26v0I3gJR1CB0a+smWTSUV7Ro2kfPfLzimPlVFo
f8HVaaCpZnk1qS7xQck3qCWYhldWuArS2e7Sh3Is2/xM4in9ypF9dvbCFhN9SZalcOGCokfYZ+O/
YTE6j3qO25nL3mvtjT1Zs/PQg6GyvcBQ+kdnjNTaxUykfqPkmLwmPX0MzMR9Bw3/vgFU7qPrOD4U
+De/SvDYWC/8CHQXJcsOTxdsocLzrI6+CuZOj8dfSRyFFUV4yj6IQaKif9CxhPorbYwBUfza0qQn
tLD77zESq9UPOt39Vx9/c3/D67lU3d6ag/m5hA9RuZpaW8NXFVKM5FLdir77qMglXmD6abLVq7Ky
D0rVYkVZxRmGdU00hPiqGFFW/8siodVb0dfLvS62KWriVmD/9NO0K1aSm+vMjxa3LfD4pBvwJpfP
rBlNW5MEsz7a2iC/hzbe8m7kIyvqxhkYOhXN98mT4kxvn8DQjKrvoTEkNljZyc+p4QR4ffhtN+Il
Sh16l7XM/hCHMzpErolGGwrMjlbOa4FYJL+LYyl+LZRpmoIgSUV68VswSOwooHoTNUcLSbWNicdw
72ZqXKA633VgeK3xG4p6BaZWdfalweESVpaqHNuktn+CgJzXQIBXmRPL6Nhc9VxAUICcxb3XIweU
tapZI+WOZ23s6yhGTtKAclegTCuX3bKbQW5ByktdUsxfIC8WLwMe6cjdW3lz5Hjzobh/xgFxRvCj
YAz6r5mCTntt83C00iL7Fo5VuPNT4GAre+fGnBHFAI5C4OehslRscHgtdr3f4ADYTOYDlgn9U1Y3
0TbVCmVlqKtHMeULRrLoHJGGQx65/NwqWHBSjkE/ZrVavaRJntFfCCYiQ1qEleL1ZVh+3L/VrjIZ
yDg8K1hk4P08kZfXTZlb7VCp1VFXQuOliLPiACBeelKLbP4lSQFa88CS1/a1eGhd7GtTF3Z8Aics
UP5LXF7c52rutJN+wsKGsjaq6eZPSFU94rEmHEc1r5pgZ0RGU3skt9PfQ4zCzmaaWykSZiDyyp17
te4m0mwWrAOAjzwKltIAc9o2ZFWWcWroUx1m3iu7NtWljaJ2kqeO/RrvQBzbxfRpdFD0p+5CXXNZ
2Zx7E5hGHeqnujeMLffB8E+cqrWymzFgLOiuNPFLEKK79ZRnCRJWf/jJQXey6hwSkU3CwLrcZfrU
hKOCDc3JNzjEHSU55Bbq4VQbBmrlmEhlX3WnkOTd/WFvLLJNmRzVEwE0UpYh2KhGze47Wz1hJeF4
mWJH9XtKovhPGga5/B6bKDreH/EqZRQCH0ATYXaIpuwS0DqFeN9Kjq+crGhS3+3SyHfKrKgP6Kxo
/+A46eB4g08OSsi6+qBT7ipXgOg3vjPsM9rucFeJ30v2UzA0IMdUTTnVkC8+srHTvks1TA+M9KR9
ko3yITWD6gmTc5pb9+d+FbWoovJ9MZKDKERzaXGu1a7N+KOjnJKpnRoXN9P5Va0dlLMDxFdXOrDX
oZrRAHSh+cB4QG0X6SMt2aGAna+cOKxCRVdC1gI2vuqG5LibnLi2hwqX/6oQkv+OE6Y6HEZ1jP94
uS9/xWLOeg+XABET5VTVfnA2CpOQWVqzhqmLP84/UBDWvTILghpOXh6sGcvfWnEEL8D9I95H4Xyx
BlOGVn0+suJj59M9Qw8fjxYV7CQtHCta+bzXOwtxUMCSVMrFI3iJQw8yM5PNylRPoTwk2qmTbSw/
iiw44ExoRjgy6O0/vpTM0VPqF12+8r2vjzKFOkMFpMTHph0tDt5vaYkWh1OBZah5kmYfG6UAbfFp
M3XR9GyVVrShaWOslMlvjiiQO3ArBL1kEbNsY+icgoLpScuzcpviVd64spwrL6VTmxhsqer+j88P
73v0mbiRhdGeuDd/m6LeISsxpIN1qhQYsNo8aNk2A78t4zDUViuD3fiaUOphc5DiUbRZ+vmZkmxg
TG+ppwRe5/OoJeZ3ZNvno9rPlZvI+YAgo5FEm6L0rZWn39WuFY01kM3kNZj6XRVwhh5l+DqbUWsr
Ar3Zyckokxknc1nAVEXDcWXfXn1Hyt3sWAIC8sJgVRYVWBnTJlIbuWKmSSl8h6ID0kjJKQIsf0jR
f/rTlQXZSRikwQ1nHiDDYjyzjlH8w7frZBixtCsrTmbpRK0X0mfaKkWinBMpjN6UtNde/nADMTKZ
hAZXRNgr64sN5PSS0RvqVJ/auFVfZHPWnhOAml6ML0Tp3h/rKoljLPBVBpEXrBUo9cvNGmZEdifS
6xPYRPtgBG1yrLnNsaDpAWwovAVdNa7Wirg3viVMA/YP9WKQVtpi1CCChJQHo3pqstYIvGaIpNe6
MpzvPX4EW6StupXNc33NgCdC8YaGCaEAFYBFiJ3DyDYlIEsnydfTb5go+PU/phxbClvWzCnzuWak
x+++IfSOMpBXBySS/NChLhUVq5qP10dH4wmEQAuvFGAHy1+DSRNHK7SnU60W1k7OhGlpMP1D2rYW
b68LclC66cpQSybuCjj+5Qcu2qwLa0uZTwE1hOygziaP8172qwd1yKns5iNV8s2oIY5RIdpTv8oz
6QyuK4U+TYCv4jJ+u7/lrkIWvwh9FHi6kADg+Ylq2W/xsdRTkOh4XJ3KsQ1QWTKVJvX8iCfSCUst
RBRDAMORF4R51D7kvLzt1/s/4HrPEyiJWoD7QAxdodanzJ4COmbjScfSAroAcCCPJkZq7ucqUvVd
hCH08BNynLZaTFi8yrn0oAgCLuCl9tnC0y7nTsBqDd4LwXOHKO98Si0+gXVKugaqgithb4hATjYU
QfLX2OVJtw2CuYgRMUwT5/sw+1KvbyppRLFDTM1SViL6crPwSYRChxDoBJOCMujidh6VuLbR0R2e
g3Zy9OZxzCUejsDd2sba24WEzqSsZaFOaX4MTGU7+xR4U3eurKo4SG3YghwkZsxrx3exZVgttgwJ
EhGDpOEKi+rPuYPqmYOrJYW8yR0oYTf7EChLvalNNBj7yZieDAUT1F3ZT2r2h49OMT7Fzc9XPOn4
lfhcQ0tVYV3Ux8rWyofM7hyTywCk9T99bgUPatmP6c6Z0iTJ3FQZ8vKAeJk8IWHtjx7SP366Es/E
GfntGfj5g3idIJDAdahyrC/3UZ4mkh9KsfaY4t62b6H6TG6IMdfa9SA++OU4kLPolACtIIpcXbpp
60xmk4JDslIJK0As5MbERfzCsrw0x25622d5YXp5NLeZC7IHDFo1NiBF75/YRbxkuvwM0bug4nDD
t7yjm11phWQ/Jgb+UG4m8aPdukIOAmo03NKV4a63G8PRuwCASocRouzl6jqpARd3NO3HTlfHnZ1M
SnHQJR+X1SJMvCqNxo0lKeZGbpCfWvmyt8aGeEx7k2IOenTi6vwtOkZdlZVjn9qPEi99BJkoXdGH
8gf1AOg7kPYx7z7HDaMp/w6vFRWr+yu9iI1ipQEXoDlPG4Gkbtk1hg0X9xMP0kepQXRPh2WzIWIZ
u1nCt6GeJmnfhNFaOnBjztCIEIEXyprkBIt0QCHgG4ncOo88x+Nqk2ox9pU0kqaNqUfxKWgG3INA
wL9o9aCoK4f71ox57WIqA4qUyuRi8ACbIkBNzJhjWm6t3kn3U+xrT6asnJs87LdU0O3d/VX+5GBd
nCuIpSqdT5IInr587cuvjIFPMM7zND3JSaDFmynWG/tvYJTKa2HoSJMHRu8IGcK+N19zOZmCj7Eu
6VDSh4m+ZnZqfMfgNE2/gdrTRy81gsmw3Gm08uDcmp1fl+4sz0rnOXI5PeBwMq9xN68CA4U/8gnQ
EDq2MCA/LicwhnNa6hKot86KlcBVS6WxXulsKp3sWTHCOa9tBu6Mlo0/0gpKhxDZO68RLK0VtPFy
8/CIFDRn0XVkPdm+l7+kcEaM9qiCP02t5WAC7UjzvCkLZejNnSRNw0NZWUOzn3Iss36iRuzgj3b/
a362jX//moKYhkA2OQ15NC/4xddEACXHZbiSHx20R4NNJ0dlgCQrMGg37ipL2vjBnJziSZaDA1VN
5a0eoAPSC9WawHgfCszGNA+Z/iH+UvsckIruUGHNXiOD6vXR8Y/Gbp/7lZo/4xNmjh4Dms1rGYSh
uU0VTOY9qiuh9pL5w2w8jGM/fhil0o0Hy+9k2YubuusfAiMr+m2gh1rotaocPDckwOEOTHXLH1IH
7Qxbm8Ggo8XWq3JF+yqzN3jS5a1Ldi3pmJqipsjPacbXkvdYW7q025JkI4HXxweyB4rcbPVhSJUX
4NXjoQ6cYHxWtEZFFhVKs74ZsAa0fsTDPL/KIUY1rhJmMHjuf4/liUYHCw4dlyPpArVKaxFCMZ+0
QqRcw0fEs2VlZ6h99RyAC/zS4Mq3MbKsKvakWms1w8WjBnoiJ1lsQR2aGUx/sVF/i9zaHAxZY5TO
o61Vs1dISXNocgG4z6fRfEnw3/vD/gIjkg7xrhfhScijLLZ+7qA8gvKV89jlhr3x0Z9+6Vpj2JCP
4XV7f1GvckMGQ+MbGx0mh8DksrOfjDSPmroMn4CCzco+MSIAXsC5Zc2dafxNVKzkwt5U8dQKs0UL
02arneRkExlheBKnOF05+dcLzi8CBkSTVazBkiLU+DbNYchlT7ldG39POKW/8YClEd0IqyqltdaK
78s05HMJCHtwuWmpQQ29/MLkQmME0TB4KgytPakMu6PhFx3NYTRWbqWroZBwg2wGUEmI8ZLLXw7V
hb3PK8RUH2tgfl86NRq/SFUdYcgJJeb+l70einKuaG3yaQVXfTGrurelwm4V7RFT0WI7ObESe5pT
O0/EsUlaGezqbIKdo3NAJskXv9aFldVsVnO6G6cA59ut0sQzeIBiOJpxP2MlHyvfut5Yq2gvLyv0
2yjF0TfgGUwzbpkt91MddACazFPqRJW0bZvK2fatb5juZBLAXKlsnQPiw+hI6+H4w8kn6+v9NRZr
eHFDkFIJTWUqrgQHc8kNGYe6K6s67Z7k0DKLTYrVQPoYVFM2/XV/oE89y+VIaNY5KA+KmqCx+JpV
APcxwded5xDIfq+ZNetxHPA42ZSZr32dCuR73GpSypBHHAIoXjCombTjY1EDdyGom9Kr0oF2f8JO
SuFtkXYDxod6gaO2HRv06HFfNZ33lvd67sLn1d79wNF6ayURvTrcrBgatpZwxMAlZTkPpa47SrNw
V6mOtMeusZRnlJ6Uo48E7L9dLa1hdG6Mx/UtUNzEUpqoiwOn9I1SK3jGPHX9XHip7md/cRerk5to
2desLMyVS+rq1FGJhvIhIEkw50l8Lw94I8VGTzraPtkzMqBNZPrcpmYy/8VTtHu9vymuDp0YiwsR
RB/Ri87p5VjgYJwYwbX2Sa5q9UmJR2nn2LF/UoJK3TWdMf6rhuO08gGvBqUdDQUDqA8XE2MuHlGD
hR89lsXobFrzDAsMxURTHZIHpSvB1wHxsbw+KZKf96d6ddDEqOSl6MNQWqI5fTlVfypUDLJb+alU
ZhCFkhFNP0AZhof7w1x9PZBTZH3sFmHjxBV0OUxJj0zHHUR5smoby1c117MTQc98UQdL2d4f62pn
MpbYkJxmZkUN73IsXSaDjnDyfRojPT9yBtQdjjjz0YjQqsIVKS/f7w94a3KiZohZCigyHmaXA5Zy
RB0s7jGSRoRMdtm9aOvPAK0OCNAMa/vkEx58EbF40nPXkcSwQCAiFxELmjEEyMlIvsx+oNubuKY8
vBmduKPdq8B4nqtKc9DLNur3ojSTDwBA6DoHSHYYbuFglYJusoNFSzC23zSQSqWXmdDJZAj4g0ud
zZJ+YsVgNdCAMMH6pxkztuJUW2n/k9TUz/Jd2pUYGvdpl70PyWB/q0eNLFjOJkD/eFdH5RlQrISv
xv11XrJPqbaphgDyCy4Fq718uvjojYBnCJQnMzHlxuGVVNszLl0816ZtoIV2dDIwY3qm1hZgYxkE
+tdYK/Fsj3VeN3RIm6w7QkUv1UMSjTalptiwRjfLkgYiPupoDnYgqpq8FwOKefm2pos+PGYpah2N
NyG2XMMnj9Si+1Y0LN8Pcn0l2vhNO0or0U7kvpffmFY2xGL07JCCvuIpEglQaSrJKaYkrL7rsVnJ
biLJyr5ysBfdpZUc1HvfEtXfmot6XllpsWN/Gx4WFRQZGIrQViByXFU1HLyNO6UphjN0oOHQNlpw
4FBJWyzS/8pKu1mJDovZfg5HbVuof1Pfd5blfSDZHJZ87M/OAOrSMmFhVJM9bgor1DaBlsYvDZa5
L4PTrVWPllm6GBrQPxsKo3di0/JdDj5dSceonc6l7/THDidoSlW6Q+8oVd5kX052ZZpksEIqsp9Y
sqdNEw7qfpTUtQfDIor8v1/C3Y1GA5klxejLKBKOc5UVQzue/XFSf7Xcg3tDq+NzU+G3vnKQRLhd
fF+e39iC8AajqbIUK0z6SDJTo5nOTj86PIajeYZ+2CNX6CWzZYduWgK+o5eTR44bGeX8d9cruD20
PXX3Q1g44RuXv5N5nR9Xz1qJIOImKkdNOibZkP00DMQO3VhVct3lk7aBN3S+8XZ/ErfWCzkdGsei
3gpW+3K9MDKveIkb45k1peE0lUAh8EudygfkquqVa/L6QFhCnZ7DKPoR1BsvBwv7qphbmJNny4p8
VFhqP9nO2Yy5ZG+1eNhUqj2s8QoWWTgbguybOMfN+dkcX2Q8RtCnQBU75Zxh8+epGKdveKMFkytP
sn0K61B5yCvELNtEnQMKEsm4koTfmDT9fwqrYoVRkVtcNCl6ciays+p5IOfdxqpZPGbZJLtDKZv/
RlHRf7v/RRcZ0OeERfqKHItQ/FvyYlS/ruYQUY+z1Nr+1rSSzGsYdGsqtbOTgjLY2CE67PcHvTnJ
z6Y1eDSTOvbllyWDRcGYzvy5hC/64OdKesi6rP1izG25zdlOK2fvetvSlxedNHYuoX0pzYSIvpTO
cGjPAe2PD8gwbeNqQae8TGOP3sH9yd3aQrTtgP+xbQXsbjG5edbqPGm0s5XXSghZwKEGNcD+r13i
PuXbouV1E+hDXG3xHLC+ZpFk/bF5i0MlhEsbrUOuFU7R5Y+ghVYi56OZZ+AISuTqyKs/TKAEPSMo
5MntmgxVBWNVVeHqUmFYG6oPVWOh1LHMbDMJ7VED6sI5n4G/mzzXaMzhXriJY8k4W6hSnaxGnR5s
DBH395f9ak85YlTSFcB3ZGnLVJ4TLUmhNhtnZKLjn7jOxUdn8q0XvVTz7RDhE/QfxgNUQjGCagHP
2MsVtqfRnkRt5KzHek7YtuhKAEOIoy92X4QPNT6nKzO8OqrMkBaXMHQnQJhLHRB0bmAlcFbPoyQN
b3lZwJVExH8nKTX9iDDv32rQUWvs7hujIjwg2HnYhVAUEOv+W8UwyeYhBZ0qnafIenPCwPcKRek2
mXh3ChegX5ncNmsI2qsDSwjmOUEzFTsI4rH4998GpT6e4ieoSmdg+tlfZWtyD2pV+db3lvV2/zte
b1kxFMVJUSsjEC5ikZ3IOsn8IJ19M5JP5RCWD9oY6h+1hrXToOvk3G3P2wINvjW4+c2h6VgCwBJy
OkvefNGXnTJGYfChIQo4fUujRv/mGBkmrynckAqlF8nYKU4GEyMfIKSsBKobJ4beLIU7MNJkvssX
91TFKHCpdfihx2Xxr51P3XEcreoFKqZskHzZa4YjNwcERgm3TdSel9KP+uhIg1Oq4ccYBlno9iqC
HJBIfqAymbuSnBorB+bGLhIak4xEHQ+SwSJbSdtay+ZAc85TGQUNeRPJhCd12LK5mU4IWlnPW8Ph
G4Kw4yfWbVk/6038FCfN8unIacnWqGirubLqy3u1HtLqT69QXAwpAVF24nReN9fT0sY805/puSEM
rOy7sdd3bYu6p2cgR2JszKasDvdPyo35MSRUflIxAc9ULw9lmZglCWwUfJRGB59bC3vpe50W4wgw
pvrf/bFubBXkIUHRYyZHiWTJSgjpw2pWOYUfdeKUG7p3yTMAqOShndp4B/T3138YjnWkmqeDeVo2
KSSI58ZE2P6oujlGsjFu9aMa1+0uUIxZgp4FNeO/jCh8XkEMUL5YlLtQNOxqJU7Dj1Qtktargyzq
j02cW+qmnvM4wYQlAUJzf9BbX5DyoXjusLrclpdfsA91aU7o9Z2lOJXkpwrby9zDiGtqdxBSjbUr
+cbVQXD7BMPAvr9qmYNEbMLMycIPXG1p39GYkPJd7XTSwxyPVfmECNJTglXICt3hepYqp4JrmbP/
6TJ2OUsl43XeaFn0YddqickCKldeUY/c1Mq0dgxvjkXsBl5KNeqqIqsWSoIZUBV9BHmoHsDOajtQ
0t0TwgrFyom/PRQwe5nBoMsvolnd2vqklTXTQua62IyFrG7xOzBfHNlv/jyWsYaE6v8/mLi6fruA
5aG0pUq2w48yHobKLax+at1ANWNpb8f5Wp35eqMwGm07YVpAcrOkWdeS0jmSxtRKp9cnrwtsNHgy
LLbxEreLLzPCFqeccPH6p8fhE91HlBE4kiu6l1IFoeiVRh8UEqO9knbOB0A7CCqhVKxZl9/4ehQ8
eGlB6Ka6s7wcShNe2RCq0UfHtN6cUgMR4VtCHKBI9T997nAnUKIkeBJZRIn58uNV6jRm9TCHH1Om
6Y84PElPaYtN/TA1ay+5W9MClGLxzBD+N0u5agepasR8pPBjDseMs9Y0Oq7V3dAEHheDFa4EsOtr
QYhgQQtACRa1uOVGidmXnWom8UeNLMBXcyjehtCUoCB0yms0dN23+xvkOkG7HG6R409mERpQ7MOP
fJgBtgB0y7h8hsH5aTdm9ewEUFtem6GEYpTwg7b3R1+Z7PJFI0XY3TlNEH+YfdRTD1B71yd7+ioN
9YztgJ6tbJtb4xE2ueE5+YArxb//duZz34ebx/334dT2cEqcWPoe2FaPDeBk/FVTkV6rvt0cEDYJ
PDFRx1/y0opWLXKuj+ijnxz/uzyq+VNhBqXX2nN6AAPc/RmBBpktOMrQpWiHIIwBuPlygo7eaVUP
UuxDRwJJcxvo0fJTN4XVsM07NZ/3TlfJ1mmIxjn2aButaRnfmi86MEI5GYwzeMXL8XvJagOfBvmH
XeoDPbWS/GmyqnOWy8X/WI21gvatw2nSxwZoqDDskoeXplKkhY0ffaRl3X9LB6HtqAFWO5jUs9cU
YG8OhnETa0wVGyby5eRo3/VwguTwo5D8pnuu2746qEU5lV9GsHIrfJnrEjJIW4g5sL+4NCiJLfYq
5gPKAOIy/shol/i0QpHI88YxMkABOXPrIsuR/rRB0XhqODT8NRsit1OV5HHkIbaSGN+4vgRbCFYU
8N9rtaM8z9O+T0sOjlKYxrMWOCO9n9B3doPPzkbIogujPaU18Ef3Q8S1awnrIMi7YMpUIUUqvspv
Z9Zvs0hLuzb5iHPVjzeV305vuunXntkkju7qxH3+X5koLzdRUZ7zocrJHdr/4+w8d9xGtnZ9RQSY
w18qdZbb7rHa/kPYYw8zizld/fdUH+DAogQR3hjAmL3HQInF4qoV3mB5L9Pc9c+tXq7hx+WLPutz
85MAdfLhkkHIAcP5TzLK3IHIEyTvRW7l06ZPaIP5Jh/24fazX/masPhzGIRTe9MqWKwTjhD3LSB+
77pZjhToKoru89xkyHRMkHu7qnFeb6945TogKlJ4yDGRBgzl/Mn0lOsdIff8PQvz4HGamODhlDqj
RxDo86+48pTPTaA18ItcZ8VV8MrDSvQewZlvWc6Oz5dO7ahIxxl5TKMv3qtGbaeNZscVnntKgbyT
vRqbr7xFBOtoQ0tVJthCi+Fxr/bM7cCZvutJ3g07UcFv9NGGsNuVI3zlyZDHoiWALikF37JIHzMt
BBZY5u9laqqhnwID3Jp1LPGFVoXNp92s0dCvBQ94wbSYgDYAwlvy0brEsGqkp/L3Og70fe0wppya
Wf9NdzF8aM0ivqP51m4YcJrWRs7lwD3OyT7RlOmf2yfqSuRw6fGTP1FVM8defL59pYfzxLt9j2rd
U2iVJskmFnxbvt0477HqYGZopOru9qrLLQeHChOOyEmty7RzyW9EBLxz6JZOp9gMm8PE37lP4o7Y
WQ79byf1wr+VQpcLInDAjI0YRSK0+FTnuucu4kmZqxnu45iE7b0Y5nr0mbd0T9roxX+Z2csFqeTl
/ETWgUthCfBSYY4Rj34yUMEu7iK0AX6jbqM02yad1yZ78iX9GfDkYsz1yP5oQAMyldv9RwzO6AzW
OM+pp2BOs2RLIzVvPiueE0ZboyqyeSUKXXt70i5JlnlMjJcpd6e7rZGB3jyVU91qzzgY5tkTug3G
1zkJp101TfVK3iRfz/IBuWrp+SDsxM2+eH1VH2neWOBIAs1s9iObqUatWsXjgNFltBEzFTzicPk3
ujbzoYs9xKdvH9jlZyJ3GGo93WeZN5FenO9wZZVl2ZeJdoKTYOW+3unG59xiFqeEnvmzV7rkU296
2Zfbqy5D4P9blbIUkoOcpSw+znDurH5uJ+2kVpVW+GVBqeXjaGJub69z5YWaMNllEUo6c8GTmXJw
9XEZq6fZGczmYKHE3W87ZM3jQ5zo6luvD/bfOj/wbHJ2IeUZ6Vqg1nC+o0qb4+LsCf2EnrFpHkQo
OiX3lSR2mnvNjPrapysnlG+3n3TJcJTmAOwngANcrtlTY9FWMGbkxI1uME5JM4tPkWrmWxXZoQKh
12rgXyOQ2SZcsn4yo109DrDP9NpeSR6vfK/Mxj+6/ZJAsjxNidFoXVp1Jm1hJ6s3jWsH92rEPMu3
MnuNEbzMGeQTA3t2mQOC7sRd53yj8RUaKwxkjVMaTLP3oGpKtS0hlbZeWqMoZ3m0bhrDEU+V56z1
GK8cYOIDXwzoDlDRSzmbuMy9kjm1eerReMm3IN8Tc+e14Zq+1pUDzNUN+e1Dvx13gPNnLDK9ongx
zBP3be3hPJBEB7xiA/N9mObkG+Oxyru7fZKubqskXDG5JtAvcex1qjAKjwMebRjC6dCEJdjAFoSw
6QeGoTy1s5dp2340g/dsmNcQLFcCIkpLEilLI47pwiIeQYspGDqMXC8oVf4o0RmuD2OR6+ke0f3h
YVSGYrpvem/4bLUhtUBiIQezcolfiYnIWFJw0HQkJC7rLSgrZQ9eUTvBYkjSx0nRS8130O4cX+rI
TjX0uYX6qNWRGu9v7/3Vp6dfh2wAkl9QjM5fdxxCVkE0Uz+VdaSnL0ow5ttGxWN2Z2T94GzCOJ5l
ElwIa2vxlyVJI9Leb/+Ia2eO4cf//xH6+Y9QdJS2Zq3UT5WqtUdQVfm3nBbJzi6sBruC3Li/vd61
7Yb5Cq0fPQHSxsVlUDlItIV4Yp10BTQGN3PWI4k26W9Jy6BwV7bZjIaWGYd/O8mXAYRLhRSZxj0Y
+0Xm305Z62p9apwiUTc/ItR7g+coVxVlH4MRzPfBlLjfdQlKv/3A1zaYq56C3kCwmjRxscFDA4y6
NI0TfeZmB43T2wcg7zJft+d4N1vjmjnQtR12OMuyrP8wCjhfEClzxnR1Y55coTVPqTf0z8IRCZyR
KnWxLy6KCCA4vas1V7arC6MwAKxTKn0u87cUf+DCqYVxUgah7WN8If1hSOtnTx1grJZxIHD5nPQo
W7n3r66LRSHoAXpgfMnnD5ybY6+ZYW2cbGE0L+PUjZ/7vGfoo1cVKhVMZkdETZGN/UsyxcctDBZG
lpHEMBDC5wsX+PWKstIMHAWqud+WU2+N+ywsB8XHXTwv/odIJRXeaNYw0Geqf76c1WbhAOTHPNld
lJ3SUpk/wSp0A7/Q55KPtY6MnYiYRR3+/gRz9UFQJUxKBNn5urOeRgJ5cfNU4kR8UJI2CTem13S2
H8degZ5ARkNnc3vNa+8U2j4ZFZc6SE4ZO/+sBQpzGq06N09qbL60Zaif2qozDhSVlpxwAxc2lOnb
7TWvXfPUs7Sg0FQjQ1+sqQBIMyJS4tNUF0m4B6SW7YMW84OVuC/3a1EG0E0Eo+RRNkoE+/mzoVeH
J27vAGyqFOc3nk56tpmHHrioOantuLKa/NXL1ShywIfRfwAEuPg6wgALb81u7BNMnOBRLzuRb8Uo
nqu6flfKJDtoREX3AVla3c+DoFxZ/sqLJBKB+uaKoxe+VOEFRIS9kCPsUzONo31Q+sAO0egzh1Nd
jHN9hwoFtDEzj6c18/QrD86ZxYsYNB5iQMtJUZAMjg23mpUtc5CytMY2SPS49dsy+I9Uw078MNRp
cw2jwCtiFLGp/n1kklqptDJBQVKTLE5Ughi7MHPVOQnYl4c+1/AQVEYGHJFnzUiZjkjpMEtdEwy4
cuUwrpKiiKQWDHgWy2ou0z6UJ51TNRhqvKssI+0RaPX+U5Kw0/3SHoyVt3xtryWESwZ+hPOXDLbJ
mFVec+ycOmUIu26TjUn0s+ySPNqqfRcoe6OYGuXgmbPAB7l29Lea/2dNwODac9POlmhBiU5cXgSj
rk/qhJTPKanz2p/bwfaVaoxq30qCz7gVR2tk4GuH+88FF8kT9jWtkk2BfVI7RSS7FuDI53j01P4u
AHKydZHbLHwtCZVqdztUXQkhlPFMC4EaArH1Fl3FWm/GMSsq3nARlSVG1g2aah14h40Ztt0K9fJK
XARBy1wZ0KckLyzilaGPaCmbgXUK09oMfMyfY9Mv3H5c6U5ceyjKLNBjiDWCIVlEKoR5kSSBR33C
h7OaEQVAl+81GkvceeLRmOrT3++hBHCg9iS15ZenxVQz+CCzYZ3EhErqQxy5TrMJSpvpZ1IV7ooW
2pVCSzZcpCI31Ah8yBZB3wwTlVBvnewCHssmjoE2VdhTfq5zbPcsr1OPOffOZzTvxpUodHVpIPdQ
imj7XAia2EVGl2CwzdPIdQuc3VCbezM1i+ReB3VUP+jIP0Hojqb4l8L/XlMPuPZawboDjuMP3J/l
R/THVR57dd+kbeucjAjJZAyAku9qX5mbqXLqFdD35fcIogp3CI4P1w0p4flSOi4RgxlrdGOgmAwb
RTTlL5RS7GmfZYbV7Vw1hqmsVgUj2duH6TL06HSA2GFIYly2y9fbBEWd2zCzT0oX/Yx1pYh29pRV
9qs0LriLartGSfj2kpf7ypJo5fBVSjWNZf9SM/IqHBAPO5VV3j2Fihnnm4pKdqMqcbQ2Yr6MAcCw
8UZHjhRoyUVupHozpPQstk96L+J/NWfSmn2YedWa+M+1fURkAmUOCVoj0T1/g6PeanaIxPjJcue6
2KepE89b/PMU62AbwtmmdjCuCXRcOTVgXmiJwprkEls2ud3OsRsrrb0TY1ej2jeVYDKVVIkt4TpN
8Fi6vfsbTmq11rC8vDUpg2m6UA9Lz5GlAhObODHYBTgaCGF5G3S2w33MiDPeu01o/Mgbd95OgzbH
G0WNOnOLMmi6NnO9suF//oblfKrSG8SawzB+Lyw1PYZNGye7tMTgdOt26Gub09wGfx0KZfUPwF12
3/FFWLxjd3BbeN/Adbly5ugRn5re2FSxlxq+jWs4OnFJWfvJlLdfg6TtVsL+ZTSUqyN0YSKmQAdC
bsif4Wiicha0ON71wNLeJhoBwYZ0wn6rW+wfq7FIPpGiCiTic2MlEF/5YvlaP6hxXNrMb86XNqrG
zjLTVk4j7ZhHU4ELnKeO8qUFFHS4HRyuvVZc0QBEkshyuBZLZZAC52JMw3e0UWof1ZHwk5cE07ab
sy/66Flvt5e78gnZcqwgRTHgdy5NnwHDqBghpcopKyJ8VFGjGaddzubHOxOH8jH06wlAWuiM9spA
90pgkoxqlkXoj9p4kYI1XYiCoB1E711QTvY+7YfQObRObP0PG0oLGPlEqmDaK/J3/HFseqNMRBVZ
8buGH+2BS2ZEMRG+VubOfXOILYVG++09vfYKuVIYiDFilXIz5yvWeR97yWjE7y3MxWEfgxIoDt5U
W9EdVAKnvs9Rrn29vea198iEiASeoS5ly+LjyNMAtXQTuLDeIiUwzOq4yRXMGCzReq92Z9W7xszX
3H+vfRZ0gOmOsbsM5xeLKjMcE71yw/cI87bRT4iG93ps5K9NDW/x9gNeXQvDdep8UHZ02883NaE/
pwAtAjqfDdUnNVXLTYCSi7cV3aAWK2fm2tkk7eLtQfwAOr/sDzlo+TkI+rynepv/ULVUhIc2i6ti
+/cPBVSEHJ3dg4IgQ94fZ7OJ5rox0tw7ZbHT77GocoKN0bahcW9Nc+O8/f1qHA0GBpjMkjYvzqVh
QenXFNU79e6gIiTZJFHhm61axLsmMaJft1e7tocUs0zZeTRQIfK///FsY1A6UUamcbKY8b+gigQO
CGRUne5ur3PtWuAi/kBdETaXkhCSw+WmXRacmH1Y+Z0XOvEz4xL3edbAsiLP5RY9cChk8H6EVHj1
yvLXUgG6I5StdG2RIF9sqqr2LuyYSjmls+cyQDTwVoP8LR5F0+OnOHrVni2OD1hxpM0uL5rin9vP
f+3Ll0JwnFOpiXHRMwijtAwSInjUlcFzALntOaVmeSqsOWP6gLdZU+fGytd4ZY6JUQFYSQQP4Hsg
7HP+ds1CwxE1iL2TFk51+ixEHfgNBpvGAZMRE4O7IshD10cvRtcfmZrlL4GFhfN7gUTB79sboMmv
8bxRRosMaDH1A+UgHcDz3xLSdu1LTwSnPMPaw6/Z7ju8HssAsQCtfVB7LzyEWtpifTpZBwVgcL6h
LNV2AbOzaZM5VbqtrGKNfHPtGsBIiK8NBzIAWosgEja6NTMJDOBVidzcjk1WDfdlqsbwvKewu1Mw
ar2/vRVXl+QTx9KZk8Bg8Hwn0I7tQl2YzmlsZ2TNFKNqn/l5g7szzNEgNYty6+vtJT+IKIvdB7vz
gb8Dw0otdb5miYBDkQ+djSd56WqnSPUwFOZkKNqe/nLd+BAtdMMXiZLXmyjqQ1QqDfVbOo/Ba+Cp
qMemIiruvSoYi3dD6TAbuf0LrwQIfpZkt1HDkwMsbqnYEV5gWGHAHKdMKt+b8s7bTNTRp7bXlQTT
P93Kd5aRudYnq2yMtSr+ykuR0le0YFAaICFcnINxnlK3wXL8fRob65nOe7e1a7fYmAmlg2Zb0xom
8kpIAlElOUOIYKkwQc/fiNNoraqPanDqAA/mP82i7N91MQR31VSp3jPSXwl2KmFu2Z80uhbepprD
tZvtSlRi5Ei5ydCfLHYJHSmoE/tgnpVTnMxBtK0KTyVHr4Bw/xpSgL+btLCrwLemEAfC2+/7WmwC
S0Zcku1jSMCLkIymVaL3AKDek7Hvd24XJptSDaw9pu6Kd4eIpfNfBS/ppTGL+qAWbZTsZrtWVn7G
1R3441csjl3foIfZN5DhJkM0w11mAHrAUM2Y61c7jsffw4xT0yZPanON1iifb/lFWnIHENMiGi57
jFmQQ7FIDeWkT1JEopxM47Up6Wb69OrTw+3dXiwm1VGAWLDJqJIhe7PEzOOS5YZk8MGzadOu8TvF
EuOmlx4jgASwfrm92uJblsrH4Ku5LyT4VI6+z492pTnSFUjoz6WIi83UZdHOMaN87wHcubPcVNx7
3AFbiHL1Su27PFVyadkKI9E1WBpdofOl7W5qwi6a9We7DZPHeqxiunCRvWkTz3B80Dv5tixb/bmt
VOPOntzWxwejWevJLYIJv0J2IfkHwBQUtuVdV0RqYnZJbz4FWH0cmw6VkiAmuw9SMW107MvWyPyL
Yww1mJ68hBdL8JsO7eT8sXuPVoqYWnKqPJ1/V3XybUDj4z4dqb7zrDU3yZy4d7ff8sWZkuESaDOZ
MdhMNOjP14xbVwmB7SfPg1Dix7Ab7Z9eZ3+PPS9f6ZBfbKcE7cgHgy/H1i4nh5MRmGo9qOnznIoE
W2QtKKutUQyTjeRO2H2HB9yuhedrT2dIqhAxWqYs8r//kRh3Zd/UDPfS5yxpi/s57BTMiAZwhRjJ
hW9/v5OSCogYAYQWkKDna/WR2zRRYqfPY4AAlhtq2g8DbM5Po4j7tUT82nPB8EJ2mJYc727xbQpW
z0NTS/k2S3SQaouxnat296CGk5XewbXXRmWGeh7RRwJczx8LeB43fpBnz5ldymPfqc/xkCQHK8H2
ZZeEWjvtbm/k5WdAtCHisCa9Ym3pYmwYCXVFw0uLacp/teLE/eoGbhPg2pe0fP1iRtECON2a7tZl
2OGE8gnC8WDYAdhqcY1MakYH3HV4g14f/Sis1Nz1WQMSHV+/dl9Ok/PdVjwt5iYx5+9MlsavhP1g
5fEXKQVRgF8Bzooblf4f4MHzDe8yy+qnOWbDO3X8pLLzVlT9SsOxV+9rV9Q+hfJsbLHiCTeI0q5J
T1+8b4CSDGFkjxcz84sbbXYgzrvZMB3NNhP9I2q2ZrsDwJhUFvK8ahYS8XsrcFcyx6WroGylMIlG
F49VgR994Oj/+FTbNq7MGkzO0UnjyrX9olLSL4ZRYTe0qeqyFz0pdYRzTEtL+LMmHeMeRWDBxLGV
3NY2U+Amv7C8FK3f92LwLB+orTM8OLmVTU9OEOumT3es+3n7sC4rIn73RzlMEgNuCWjcook4OCWC
1X3VvcR4mW7FNHUYOES98Mm0DXcjGhwcnUYJHiNPU77EqfAOiaeX7WbAukXdqKaI3tqgDVdO0bJW
gKYPU4dzzGybY0RP7vwYzVbrBULp+5c+njocRIssizZZq9jHsIzbdodZTf0PkmpRM/nuiAFpW9pm
Q+lUu8lGi8tyfE0taLkbNda95KiNiaKtRMyLky57zNCYQNZ9JNEyA/njlceiM4XaJumLOo2lu4kM
HdnNzkpe8gZH661Ihsbce0Hn4ibvBnVzsCNLrOGTLqKNTY6DmSVqJ9A0aKKc/wjXEgPaFHX7YucA
sDpYsz+tpFKbnesVtL5F2m8L05lPt4/N5aPTJkWTlLEqiJMLX4nW6uq6V+z2BZxdtx+roL+3p2S0
/RY7ASfWN8LKk60yle5raTv9Sky/sjoDMdhS4KJJbpacXRHYw9ipXvcSeioSwe2gdnuy3EE/0EBV
wx+IE7SfaAOUDEL7bJRiaWgYr7RRLwLNB1wYRLTEnzgXE1cRMnLhBmhfdMUO9q4SUS9q7vTLbbRg
U+lK/e32ll9ZT/psgTVBBApw4+KDqB3a+vQ6k2ND4yb0xwkA5cYr0vKTlmfit40S1FrCfhkcuKGZ
c/INkkHylPIe/+OET24i0LXvimNImuv6kwimENxb0iuG4hddgLG3bUQ1n12Zm+ouHxW725P61qXw
O1B8Xy2dMu7JSDsjxt7VrCJ1XAkU8if8UcEQJ2CXkUpIBWKUhS7SMjFEnl4N8VFvpjx/GZspBCxX
d8HXFJ26NSrA5clDrYpd5mLh/NFcPt8Qlk+scajKo+cUEyWaMkT8CWoC4t6XqnW/ISZt+Kh92A9T
FatrmhT2RVFDIg/BgkmBtE+E1XK+fp3kdQLhODoK3GaPaT8axgadARF/Gu2gAuw6mlP3NQK+U2yd
Lk3Kl6hPzcyvCO7fmjqdAtQLLfcrAa0ON90ceCFmbbYi9pmaU4E002QBBXdLBqPlmGDwazlCHw9u
qguGS1ZBFjqDIfEbVRjmS8E5f0brM3nNPYQJ/C6Oi1cYybp3qKyhq7fOGM/jtqlQrtgFwsjyEMRH
g38nTHhgEk2gfElErCevUei0Pz1kYaI3HOVgx4ehx8mZkRQhjlSp/pYpTvAVWy/PeLDncUp2TuYE
2e+w65ryMWVMY/xTxCpcP8/IamNrRWYYbGGq9dVD3prZwJxZFj4gW6pyD+nfGh9Aj9XmYwWb5dto
NGW8sUZnbu4VPImN+z5JpvrIEQLnOvYz7eFBeBmALiVsHAjCahkp+9uf+JKhKvEw4NPJ9SmiOEtL
tHhkD0Xi5Fl3VBukv2DSGWLc2qoQ4ed+aJzYz2fFi+7y2BqwVc66ym+BJn2ZQzM0dimtXf72aLfl
SnJz5dRTRhuSG0auzoV8fuq45Io6KpL4aLXt8DDVYnzT8Th8CuimExXMpvqtpJU1IfWqxTnHP1ub
R1z+AthboL0oLfkFwEXPfwEznI6oQ3aFkmv3uVay6C2K8nZbOyqM5ibDnC5WVPPFjMtgD0B8DeR3
uT7RBWSPKodm0oD4fP2sdmYE8PWA1jTg230iPJCUHvpt2UZ3U8nO8+rZNt8Tt6ueO7TBsq3HZD9d
yTg+5i7n0Y7DQeznd0iKzHKSn1n2NAtPj49xMc+Oj3NrrH5xa6N5Goa+cX1Nz/Mn8gXnvcAg9wG9
mOwdpnnofp5JSuxTlpRl8qYFjBW/WRmC+o9J1ijWmij85V3lUkRKLWyyYcbgizDZVEgEoRNSHTW8
px4mPYFkHeVcmb5CV1fxuU7FvyvfjkxUF1vD4J3BGIMVyIzLNeMc5ybP64tj38zasFPUoXiL3aao
d6KXZPIssrBe91OtiZN/5sgz8o1eKMPzoCUVtqCKEabWt9u/6SMROftNMn1lDxh+SLGIZQ/Kmgv0
RIZc+1SLOvNeyiDq2k8TzQX9KVSTZtj2TeTZflaYXvQ6WaOlPDtpOWG6pYpeotqTKHtD+1EMG7Xt
kfHXK6VNd309FelXjE+G8tDm0+C9jWU3hTuB/PxLjSLZ+HlCKXbcl4ERqivJ14eU6OKhGF4hWsh9
yx/LRMSoutTtCtP4hIH8fK9O4fyv24nC+OLoQXgw2spLTnFV8V160RB7Dx5iGNm92XbtybArkW0j
rB6fbBMu3anOourJGWijHLDs65QnrUj7/B/PiuPpc+7QdN/UhZOfskCP+5XW0cU3TYRFgBsrSHBV
0jDh/JuOo6Tvirwfj0UuHO0OQcTwZY4r8RDApKHpnOXfAIvHcKudfnybBzdeSV0uvhJ+AGsDtwdy
f/kx90Ei9MHxxqPZYQ7p43Zj/srtOrY2gwY4RW2jYSWQX7YImLHKZhn4S0A5aD6dP7MRgS0wsWY6
qmgh/FSH/mGaw2QvvV/8hLLc80c3RU1PcwLxqaHQfaZ1sgbavqyV5a9gwCFbhbLvvtj5cdQro6Uo
OUK4Q0q5qyqz3SrFqD8oUNHCTa8U2niv9ghjC6TGikdjdJN49vsqN0apHgPPdFRmI3m27BYHPWVo
oPdrXsaEZrAauIHWpK3Zzi6Z8FzOECHpbNDWRemGV3a+dxocHzBNE63UpsSwNNP7n8TpfN6JTp9f
gnb+1+FHpoCha2enNApab8lQvCrCVv4S/C1/CtZ+AKso/mg1LBXfTLjoXZnKDSxNZx8l7i8TSZQ3
FSvjlzRrSu9ve+ms96FrDr0Jzu6ypzPHksDXutORsFnjLdDMn8rGNQ9urIdfom62/Hn0+D6crrbe
b8fQi/pWsjUkoxnMOV21jxP9RwlCy76mjd3bx7np2699kDYxSueh5uwCEAqfjCb7LxZe9/X2qpef
JpUWfV5GB6wOdfD8XWMjOnplYzlHF3pc7wO2TPe9Y8/f8rZJnrsq/u/2ehdVDDM4MnrJ0ZS+AEtY
dOP0dTMokXWcZ6A/eaWPb11bdxvU5Nfs0S7D3vlSi0eb7bRWXJFYR7vIcfdzoxpvHRXwzzaqomGP
7mN8SL08243GmByRf1hj+V4mMZjg0iakbw8ck0Rh0bIIBYLlCfPc44huZnpv5mXZ3NVBPad+51X1
HaLeAK3sxM3/9Tqt/NbCekoOWVuZL70itJ/G3CevFbZf3QYH2HhfpNG0Njy5PHaGhGu6RChAxsay
/aT0WjmS6+nHUhnarauO3Va16+ENkRoU63Rlzg4BY3vxt0MGzMKksKKUCaMdtxyh2J4x1gmJ8BHr
ZXUTuE65aSLTeRU0Wu/oM4T3t8/dx3D17DJHZAINYiCEeMTLofP5QfeaeDRLiErHibCqHVJub8MP
0szW/FIF2fQQtSoi4q5qj/daN4CybsPGUygz4PxsejQblE0SW0F/SLlqjxRR4/BkzJ2Cb9hkqr9L
PXang9MW7V2nqVMAPFBUqV+5oyPyTcD8dSt0I/N2AMQG69C1GlZnepz28HNj0019PS8mSVpy5nDb
6IqVvlqdZR5QkeiQGlOV4Qv9wLr4DlhZ/2oas0JgkJwzv4/L4T5q+yl4qEEXvueo+bzGXdMFTwNV
svBrHMsRKy+G1vp9e1cvv2aUJsDX0R1k7gBa63xTraYRnag159gyLou2QW4Fyq5AYUDzs64L1nh0
HyrZy5dIKkMXhCa0tLM6Xw8QmAI7RLWOWoe97MYQJklWymTCR3pCPTiV08wHbYq73Kf678XO6InW
96AdlbsodvT2+yAgJiCvN8NlkX4N2w4UlubHHr6AiL6kGl29JqcYvb1R1345OaQOFgcXPO6VxU7l
JQSxcEjbYxAC6XSqXI+2+tyYR4eGqfUWmp2yAfGv6P/laZfuUqZX7ietaovKtwu01ncxkKJDXdIr
AD/diT71VbAy3Q/FE2LT6G6RfWHHw3ltunwZRSV/H5tJZGHwHl7q7Ydp3NkVBiNHPgkE5mIR+Wrh
GA+NEKVfe4q3Lcbqu9fjz8AV8teTVoo/DpcDNALS5kV0wgPKLdKha48TF+er5gXRdwHmGenu2DzM
U1d/rZu+X5NIkMdoccyAr6HnBACYHGh5FSttpsxoSotjMw4i2CLwF2yd0jXuyrEJtqNbN+094TG/
y0OBldzto3J5I9MXYSLA3Ui/2V0uLkxhxa6V1cccCYU7tYLKt1HdgLSVLuR7Earpj9sLXrkB4FZz
R1mozoKvXhxNhLuEnU9JfxQVQL3tGIgRnYAuDzGSiIZN1JchlUKe/nN72SubTHtB0lNdkIoXTJoW
lvHsRt1wdOn+ZO/8ANxDHQebxe0QNmXzq6a9YT0Xs1WIL04wtSux6+r6Eg/DAzLfWGa5Xa0UZGGi
O7o4iKSYt+D93BkTWOvJq4OME2fD6VcmZFgOQrHUtcHPtW2XtjK8YSaZ3L7nscwYsBrNtLQ/Jnqq
VWBOk9jdm24fvBoFoo4oyyo0v0clXukfXDlfMsekWCcYwU1ZvG7mXF5fTh7PPYO904cYCmukCvWn
HsRE0yHw1lKMK8EPkhiIAjky5Rq+AD7ZqVFxeofj6Drx+FCMRvEfMT4ztqljp80jLg/pr1ROEA9a
5gX/DrXTK9u6Gvtgoyu9bT4ag54qB6WoFXz+QjstaUM5du4jqNsBQzbdBJn7PrZ3t8/oR1ZwHgkk
vc1l4kRfgzb4oh026IkuxFTMx0SLh1cddquxLVGTY5RvBOXTGKbJpyikO72Z0Q6PdopNfrud+76t
H5soigWzUOT/fIFnD4BKnGQrf/IYCW/QMiu9uxJySuPTnS2Nx0ITevpednY6bEQ2Ov+pc6ud0FTg
+4tpQ3sHQwxI0A5ziHH17Qe9PBTwodCEkZacErK0LFQzRysNR0Ezw1CTu5pL6Z+Q4vM5h2O85avo
V9Kxy6kn3SI+PmkMIdnM9mJjWw0fcIDH/VFzqzSb/a4YEybBdtX0vuF2eXdPGDRTjNbc2fwedfHw
yLcUeTsLTeVkqxcWZrJWXBkn1Ja7+FWzZ/vn3+6JtLgiHtJjk8DexQeq5Pg2jI05H3Uv0gy/w38W
Iy4vfugpj/focOMueHvFy5DAilK9i0IXKMey4VSPpTcPyjAfW7NO/MHM9IdwVN4CtyRACbVT/y2I
RIfbi16+evokUqiH25WO75JSL9w+d2u4vkehi2lbFKnppyM0LjdT74bRqd9uL3eZMp4vtwg/eBBh
ThgM6rGfUPuHVNV+R4r7PU8mfeWCucxcJPaZtgt1LUX9MjlNXXPUsrpUj2U+NXunHwJnT+vJyn42
jTTvSfUGKQ2QbSiBijl10008pqP3l0Rgqhz6CAhrSaEL3FeXFXYX554zRYF1dLSpnn1G9TowwFDd
Ndi+rXxWV96lzMQJ7SDzCLly8//oIZiRW4kCvZJj02fzAUTFhM6nlWGDXDf2PTVPru1vv85rK3KB
OuACOEAUAecrRkFtYk89aketUuD7Oml08EZzzDZh3oXbeWjWspUr50d2pqS6HggggADnC9ZhozWg
tfRj0c/jvDNzq3c/qZnp4cak64G5UqfKwHd+AZAGSlKjVPcB073YUXzmdK+vPe0oYgJMriDrc8DC
sdZXms2X2YgEEzJEIBGRFc4CnaJE5QxmKNWPQyu6jdaYzFsya9jnOHJvqKrUexSvki2mrwzH/voV
8oVQUEmTK9TdF6+wDw1jrOjMHtOsSh8iBLTujQDgSQcTd4t+1Spq9GKA4fKs5G40RrA54JnPX2Fc
0VvEOlHH2rowN2OUjAeBAstTkYXRkxYk3sbDHPoVZxv9GRMGbxPX3bRD823VnONKwJW6TTRpwLbA
apIh5I/vhSK7Koxk0I5cydmXudbSXwXZ/51J2B38QsvNeaspuqusfKfXDjHNafDIsu120WbshnKK
pX7gkaGvcfAGt499RUYg2wiclWvs6loWPBzku2nTLmtm+k9mCiFXPVqi6r9XiVJ/wWwRE8Nes8KV
C+zqWhJGQa0rPcwXaYRAkiPSR56rNPLxVx+E+PhS0/bmD9G5WCffPrjX3p4Uh8UgUZWMycU50hLT
m2saqUfUkLw7fBAQCkyKZu816vyNWT/g+nqO/7m96LVHBCACHOjjCC8bV6I0u66rZ+0Y4xHwigWJ
+pDrVZZvmLswqPwfFpNDDIgL9EuX57Nt3HIKmHMcRTon5aOK0ujOcBV0pGMls1a280oopzMDPA43
KWBWF4Xn8H+knVlv3Ea0rX8RAc7Da4+S2rJkO3ZovxBO7HCei+OvP1/pXOCoKaIJ+QZBgiRAdher
atce1l7L7WC4SnDltpV4hxSmL5VE29N/1PWgHDr45t9JYybfRot4ExdA+MEWLlzPHOWRWSqZ8eQo
bn1gKsUoGFN3k4OkGdlpjeGcONLaBmx9ZQtBkVG54oGks7Dsh01O0w3dbOJ/4kr/zrOdaT+ppbR3
PHKm+en2Fq58VYY9eIwhSHJBFMgf88rFuGQH3jzZ1FfjJrsfiv531TLOIzIK5JzP1NjSj1q5FRiU
Qg9cCQLYxa1w3KIaY2paT7ZRqd2/vWQcvKMGaXVnznRA9VtHM/Ug0DCYNyhh10wTezgIC4Pv58te
rzXOrARulcR4Uhylega8ladnx5hy9wxmLf1BhjQwTp0PfxL32FAjwcZJ0YSC++Ij22Eqiggf/jQr
dnpoWifvjlo8B49z6NZPapeVzeH2tq6dISnnJ9mLJXfNYqkh4l2q0Rr6E2Vj5TlG4Mk51GWfpKfU
nvN048OutORsR15JCYoAELHsg41axYwgY+nPc0M26EZebh+cXFA2KJT5gQAtPvVaCkWdyMWDYjhh
/DGqlPCBeor2+fbK32Ll0EMj8CKPl2MIzCJc77JrZGHKGHz2HIc2e132wjB3cTHGn8tmHi+8KuK+
TaYKEQV7gI7AGiFFrMbmF7BJataIDJV72BS22P/fRlDUmClsSG4usHzLzpLWgIVzLNE8B4yCpLs4
qAgrwGp9AGhDPVgflC8p0CrmfRCv33j3XnzjdZjI4SOblRM/3LolQwEgtjRCqE1w6KvfMIIDwI8s
6wOERs450tL8c9EU/VHosbmzu7B5GKyk33A0by+fq8NYQMtJUgi8IZymNI6ecuGOzwQ0SbcfYyBw
I+WRT5CQJN7O1Rl4bWtV3xIFeuvgOI8UZ0EN0eFi+OD6OBSQXPaJVw3PU2D0v2fXE/eMBLXKV9D7
PMGWGTrhu18qAKZUrwjKkex4U7E0pxxlLBG5T3monaMm1fVdK5KSecXc/ZzPdfDz9pF/e9llGok+
HdSIvAFLyHs0x4OAyttBv0KUv/u+t6iP2sHfAwLnX26benu7PICXsC9Kexov7eJJNPOQx7ZIm4/I
qc33nTkW911dOunRG/LgwcyC4amPOvUYidRo9jXspl8tQ0QlxPha7EfGVP4bp1opNk74mzyIgQug
pwZNW4B74MOud1lvglqA42s+5p1e/2ZmfGTUiV5GeXd7/W9Ok1QEexlT5DTDv7bwq8KLC1MLuukj
Qx3ucDaLiBtjClJ0qw2L3+Fs26f/P4uLDx4ktjAniII/dgxqtHvFNbO7IBTthxg4zDmO9fNte8vD
JJVJ6ACBLwBTzilevFW13SrMNMX5Y1WY6T3PsvFYGsGTFqXvngx8MQXJNIw8/IUy5vWmZXU+FWGV
54+xE9DjMlG1BkmXlT4YWvTTXWH/1GALnPapBkPP7WUu3ZG0TesEVgUK3EAqtWvbXWuN+tC52eM4
0pOKYY9iCjB3d6FNpxsKNNf4XcA3/v221eXxebEq3R+HFE76pTNKi9r04BXOHicxqxe9dP/WzDYC
ZzN/GPIq3bisq2ukkUgDm2zgDVFgmigMf1sif7TVgZG4kG6RvpsA4QXHSgshEa9C82GubaPbiD7e
GibjIXMkJJBT9Msafh0FWZyaY/6YBNH0ECbl166roVfW80C7i9MxfkqqbNy4mvIivHrj5Jg4UzNy
aJvPywyQ/FGvIlkrttS6CYfIB57aqJ9VvdCV3aihp3vgwQ0vZivc9Dch2nAuqqLdujeLrf1f8zyx
khYXWtPltJkzWxVhXB36QYPao1flydNcFPX31AORTlBR2BsfWcYxy/UyhIDTozdmIhpxvV5Dmbxw
KJ0QQZDBHQ4ztewj+K3EOAhuMO1HU3HGQ5+4U7IXJeNFe4qnSr0R+i3cxcuyEU6iRSXxMpzr618x
11WnlXMV+g6MrneD4QUHY2qtQ20DBb59edZNSXgOKSVR/MIzKVaG/dkKfW0c0m+NLlmAdI9ZF030
zlaasmYMV08oySgZ9bWFfzA0Jv9tgYIwQqXjI3U1MztVWV0hX6/Flv6+lO/lK6JMD1CXp4toffEV
ebqGuXXr4O+objRAHakRTadBacP5yODp4LzvTXkxB/aZ9FJyDoB6vN40vRVjWEoGKauGu3Nw9PSQ
VpX7PEVDuAuDaYvUeO1jylhcKpvAxricbaOWFGa9Wil/m4Qlu8pzIAbM+rD4yzOjbEspZ+VeuCSY
HhNJchps2RcxG4hJFZQg/wYoEe1Z5/ygAa267+bqrp1676/CiJ2TkSpDunNLtNQ37uXKYomMcEQy
3Odvi72saPiAF2pDX2hTctd2k7h0EcgDpm541W5fiWXiJXcSY5R+qaYDWltKaVmUIEipOgXeiLIp
Pjqh4vyiZlfEB9ft62M+JE28n1OVAl43z2q5r10JKSuAovSHuq3erccnfxCYSEaxZJcIdMT10QrC
MR+zTONoVdpwBq9PySSPIKKtRtE9aHyDLTTE2n6z11TzgJU7b753nsZK00ZW7pt6/1/o5HN+oKbo
GfsW33fnzEr8FDCgcgwCw71rjC3za9stKQVlqYgM+CVgfvXshHpualkcoDllJcaPzB0gCo9m82eB
4/91e7dXTVFMZA5dldye8r+/MmU7YdcaXpP4XRwpwV6Fn4hXXVCu3Y1qVm9kMSvvKREuLVdNxg7u
8kEz9TEZBcB3P5s7o/lcVlauPtuJXQ1fKVs63n72+j7/N9C09txYVBw+3V7tyoPq8o7zoMrKIo3Y
69VWwHyDMHMTnyhlAgMAifN/pFbmX47RWv0pt8doC867+oElbkuW/qnZGtcmYfdjg1Ml8c3Cnsa9
PVpOtq/4zPNTkIzaj9sLXLMma0I2VU0Jv15YCwTyR2Ncp0ijjUFOJboOZ+cpz91c/yceBvP9bwzB
GJmiClwJOorF6cm6HLiM6iR+aaLHthvwksVBtOV8VztltAWqWF/c/1mTu/vqrAY6U8NaGCe+ISCh
+DTVcxNcAAhbv1wRbU36rxkDIyQ19RhDJDy4NmYB9zZ7BfHkokoD8XlMssTdzzDEGp90xpetDa+7
djMkaJbBV3zOGwgUda1SmZop9nXF6POdVUEHpBeAdXa5Qc3pHA6uVxpEu337C+LjQfzBzaATxpGR
kDM4e66XW9GkLsPKSf22bZyfrTM5Zy0Z0mOptManGCzm1jOz+n2h8JRshcghLLkbhGl3sQ5E2B+0
Rp0PXsqk/E6HGGrY52q92fFbNUcpG8YN0N88odfr66uoFxWc274dGcx1to02p/tWdfK9cIdmQ1hJ
fqxFGE2hXSa6zJNSQ1kEelMg2kJkSeZ73eDWF3WKZ+MyMMiwEb2uuDOP+SNSMcmZ/qbPbjhe2De1
kftBPtrZSYtNKxl38dBMJ6tW5vmhdDJzi99j1Sikt1BaviRHi8UNRuTUvVTa7MaggNptBKKyU7px
aA+iTA37pEH8u6WlubJ9SNXS0IPijRr0MjEJIWm09FpNfcVqIjhSNOp96J/UdVDFjIMWTJrcdqSr
q+StemH6IfpYlPgmvRnDuS1T36qn4btXjHdTqBvVHrmQXFDRHcRWsiffnuWhoTvEACA7Ci5l8TZp
YK+TCToWf87L4rM5422paM52t7dqvOwjDWJA3KraOfn7X2WYk2GbhYiep3HZwpyZKnURjsh8Krl5
fbIqaFOctM2Nx2ye03ofjboRd7uwClR33yh57367/bHXdpd2vEwfPKk/IP/7K8cOIV4PeYed+3qe
lr/c3lMe7d6wgz3j2OP5/bYgwiFhkBEIgMBrW54CJXEcNIiHhrX1IdaK4iupURDsElX8vG1qzQ1I
Agc6UxT3CSevTSmmIBSB1N8vglAbD/kknPDIBNOWbMLa5wPPBHCI4Jga0OLRLxtbH0zhFH4YudY/
tGpdVDO7ApKKArHf22tatSVB0dREAFCZi3cCqicb5XEv993Wyu7gmimfka52HPgRjK1ZslVbeE8g
yfQX3uTLYQefIMOImV+n6Hvdp+nQnkWBizij5lX8dXtha9dPJ04jFvY4hsvCIZPvkVdayK+mfWKj
aqJaO5chiad0gGJj143j78Y0xvvbRldXCAoDiCHxPixQ1ycE8P1cdhkHv0lb80Mmsu7XZDX9dLAE
8NvDbWNrLo3MHFomyS6D+ve1sVxilDSVk59kReacm8LIp12sNQAW1FkP0TcvmMQ+3Ta6tkKSdNo0
0OjKKYhrox580kpsIjHrqk0Z70YPNGdpTO6lCp2tbv6qLTklDIUCNQFzYQtSO1sP5iD3PWug62oz
CXUsrQHJLM2Itvpfa1/zhfOOpQHsXF7u2HRi185suCqp++YnaHayHORr0xy1vIncB3Lid7adZGLO
8DNYyf9ncnFaXPDEFXpzhZ+3cHF8iDOj/4EaV1Pv3VrtPg81PZLbu7e6SMl6hFOmObHERyS16Nsh
E6Vvq2iOMc88fgyUWEt2PYL195OWFF/+wCCJEk5MUgSZi56LNbdzpXl56UdOlJ8HtnNn27G67/Km
vfA8zRvubHWBr+wtjsxghXlmhkXpDzXPHitkEyk9mr+JvYufmVa5G7VNecmWrzxklFQbAYIA6Fv4
6qnluIRtU/qOmjf5obFHnTGw0q03QsO1u0CEIAnVIZXh79f3rho7rwsp4PhR09XfM81Q7towLz+J
yXsfXPDlVEqwKQEEAkK8d9eWZiGHOoq+9BE9TPRjBizhZ51FmyHg2lZJtjxJLIeU2bLPUYRFkqDN
U/qJ04Sf8rIOviRz290xVPa5qBtjIyjaMrfYqAHQKgjJpPQbV6oL9nnh7cpCU0rq/3pYHWyn/YOU
k8EfOury9MsGy/WXJG725k43C78hLTUPTuIYJzvIm/qL1ejpFqvZ2kmkJgFHGIPaUlnm2lqEXFoa
RkMJ8b7lPCdKF0PfVlfWxhO3ktgSmhNcSv1VBiIWZoaxT4N2sgq/g94/uLh6pHbnrLLrc0Xm8kFY
KHTsmyAqVeZeqi2C6rVdfG198eapTivDFZfQaDbUT2GZhu0pz7XS26UM56sHr0Jd6rYLW/uu8oNK
bKWkvF24sKKxodtJtMIfuzwZzrqiDfWp6NUtoNy6HTI/RtXg5lwO89Qip6BPquBDhapU/3qxNlTP
HuWfdxJ+vFxwyfdBY0/SgC6VexNnnMo57rgJdZwr5yhvHswRUqGscD5GZRlsySSu7plkbaCpCfPU
0qE01RwoZIGlb45BX++yISgPU5jNd00tOnsfWd4Wsmn1jNLrBzYPRI523fVVKGojrepWKX1FGZoH
t5zbfQEs6b+ZtuCZ29p+Qgotux91Xr7bh2Ut6rReWV5c+UYUgzFkaeXPbeIelXGY7jKlzXdpW0Tn
GTHOv70qUA5/YBTEo0R5U9te+hmoWqowytrSh/ELdhulCdxdNTCPmxDKHFTceLd3B3PrSVo9sA7S
6ajGAPSwFglulQ4V/M8hDseld3JWutRxjxLitfH0rX7TV3YWu+nNKhWJxCZoGeojg5zxv0gjapLL
CKrpYwz/+mMaCvHh9kdde3ChXOd9sgk/Qaxdn6EYbi4AazJ/mHNlPCcwq6mn2hgr4wPcoNa04VZX
zRmQQsrKPSnLInAha2i7sfFSH8YPXfkHha4ufVQ7q7L7newWJ99vL29t8+CJUum/MIAAKuh6ecIc
eXsjUTAjg1DWTtMyAsK68ewt9du1209/QA4gUXSFD+/akK3VMEcnJH1OWsb/iFIP57uSibniVDET
xBSaZXR3t9e2alJmfhR76Xqbi7XN+mSokydyH7mxPHryLKDc//WlJtqHUCCSsc/gDGs24osl6unF
rbJCcKPMhL5VSKWHXjtq7CiIHc6h9bOdAameiKZy7bdm9uV8yM0s089dD7nnUzZkmgP3ZSMMC8Y3
c4i6nVMyqnRu6jaKP0wEe19vf5W1E0ZeCtZYii1TBL/eiFbYYVdDdeubVTh/KRjh63dTkk33Ye55
X27bWruy9IVAzrAL1EsWp5nsVxSxoWR+x+hhc1CjqBq+6MJMgp1KJX7vpckP151ze8Pu2qkGesUV
YoFvARYwCAiiEC5t33SZ942ZXaHEe00dmy2Q29oZkyEQxLlysnJZ4irGRihJNeV+C59ScNDjYPoP
EWkVEtug+GG12nS+/UnXliYZTqhpQAf0puDtZCVg2SnmUCu5GD9FYm6yc1O6xbC/bWjtnMjLY9gS
D/oGM8ILZs1pQVYq0syIdr3WxN2dq05de2qjaXA3XszVDwlJIlcVlAqQwetjmVc9gvc2gK5CjOM5
hm7v4s5Izu1iETvOPonGMfiTT2kTFsgiDZqdi5vQpMglqEgC+lqCrttxLgO6ISYI69+3v+Tq0lAq
kwEdZ3JZW0vzCiZcQfJrKyKm/dNFKMvGUIEOe12MkX1IgI9tCQPKCGOZkMqPKSnl5RDE4urlqVGm
EyRd/uggjWKpSdHtAntuD87sTgyj0v/7gIhEcJcnafVMXbX65/aq1+4+aQjFWJJVMtXFhqIYhXen
Y+CrcVrEu0CoWsWoqQgZ3KmAW6mtXUMTGTv2t9uG1z43gFoWDv4UN7eIvZIJIeyE5N93S0U9EqzD
wmz3wrMPNIPbr62ZjPNGkLC6VgIudDQlEcwyZleryugdoeS+KJwhOaUew5kPilJ1zU8lmSOI9BqB
etYOmsh0K8hdt40nkFg2PMLiO9dZZQ0S+ujPBhWB0Epy54LaikTnuFnxfXSj1tj1BmMoG92wNQdB
U4GeP3PPb0ckVHtq7UlpqbgnEBmicJ6248W1cXyfGRNJoq0S9RqABUQXI0QAn7i2yxGiqoVc2E0T
6u7NoH2zxujeHHSq7mo3hh8ip0l/NEkfPSSq03zT0wIlGkvPv2jdZH26fcLefnLeT6pnfHQ6/zww
175Ki8fSmQEN+krQ1qfMUJyLK/IkYggG1sRdBaYEgLo3ts+37b492dh9oTDmuQGcvwhoetAXce+4
kW84fXXWMzNIjlxcS+yzuJvlVlfpRjy6HAcgnJE2GdmgMShHJBZ+RJ1HeJWgByTTFqmz6505u9Mp
ig5fPcVomh2tJdt5GGOvzU5TkP4iTWi9cKcnY7U1JPfWpfFTSABQLadp8Gb8z3EY7bY6J/aTmsxm
Zk7jdzXEc/yQ1yjwHIPRHsVZGeyIDEHJ3b0lUtM5396ClUPIj2DSn+EESrbU3a/3PqY0UFg5DX0n
IYKFMroU/xZGZ+2qtLWPTgyJPsqhgNY4xJMf2wP/Mgsh1iZLaTcpbd5GA5LNUZKOwD0LzYu8o686
bJU+C2gqx8ifR9eGj8GstPxELQ9SvdvrXjUk0d409imLL+9eOanglrQw8uuIqVJoddN4OGVO1mzh
ajYMLZ+NRm9sq05qDBlefRdTpIA1GAKFamMj1+4SqB142ySyG4dy/eXcRlXT1B1jv01hNNtR6VLV
swkV1XCqbebM4eRT6y1FW3k4rh9lTg0jkMyLMFIGj+S10ZpWrVKEeuyH0F9EF9B34z+eloUfx7IY
szOoimjcGcPcn4upttONPVw9uyyEgEDO8NlLalM9tjrNqGuUK/uu/OYY0fChj0RoncaQ+tAuayP4
ocMysedjQrXW3GljP9gFQHtX+11UqqgPt0/V2yeE70FEZMjOI39KR/vq+ApTTYLAqxI/GaziW6bO
Db0W9PaOds49um1r7WBBOQ5nJ0UmXNriqkRtpbXanKS+YAJmfISMRIcYu2lGb6v4s25JSjNI5dW3
QMsYxkMRtawqNO3pUIGcFf8hg1BtdVXWPh+xMvU7oAX8deGLkkxva0dJAffo2Ud1jMrvSi/+nebJ
CTeOztqSJBkuMSwXgUrI9UZlAbxrORrWPj9jyI5wknawatMXaDeQZ2s+Hk47JEh4cICFLJ6b3AYH
X8BA7sdR5EyfvXLI4p/QJ8XJDsHJKv6YulEfMAKn1t25V0T4JAY72OKQWXvgX/+KxQOvGj1CBHmd
+EK06l3vZvDh5QTOBzE05oOVWfoFZEXXb6Rca2alc5DyOuAKl4CNhCau1VVR4jvRUKSHMAzNe9hh
1L/AWaG0N3ewJ3xQjXbeIjFfO0gQdYM5kvQwb3oGcTdEpVXriR+Dj78ApiR+0R1kkiS7ur0FKV+1
Rh39pQQBHHcRsXrRxFT2MCY+NFnZsZ5G74sXVxMlvDH+cvvSrx0nvDuYLYnPp790fW7Lnikaq0oT
xoQieAyhxa/EjpnHJNmHbWjp+9YxAOFWaZrFu5Cpy72qRab7+favWFswPBEyISElAbd//Ssarevm
nvkv3w3g/NmrY6xVn8o8Hpyd0ZcI+t42t/a0QVBM7/plcnr5yuhMRIkh4wmtKPT87i3129DB+Z/A
EfgVTHeyYW59df9nTvqOV048rM1Jm/Mc6V7bSJsjymmO96maZ+AVJLfx1iu2dkleSkoSNS5jnmtz
eStcvdHK0LeRcsk+5LoatDAdQngfn5vEU344QT1Yx0hp7Op0+8OurpQSBYAO3o83pTOewWlE7A+4
vmUPn5H8kfohSpUd3AKKw9u2VjeRIVzG3eR0wpvC7DSAvW2wFdXasEfay7rUVafugOlHh8gZnXc3
sOW4hQp2m1FUyDwWHl4x46mwUyX0Z9MsxkOU26F3UOYu3HDwa9+Q4J1yOoUJ3pOFg3cGAd5e6RK/
FTWzXU2Ty6KLkub1Xuh6p28sa+0zUnoBWQgCF8DW4up5eZ8HXU24PtJ/QpJoNq2fylQaR9cdkm/z
aGy+HasLfAE0ujzJRObX59NIKYbagET8Ig/7U9ZHXrVX0lLAhgkXzeH2KVk1RmNZdtV4MJeDbJDT
hyU8g5Ef6UaTH6H5K6edDqOGgKcNrqTb1lY/JhAqZMqkis8SrWm3lgia2In8gRbFI0T91aMGYvMA
Ciex9rEaEyu+3yLlR5BNknGdrPf6Y2pM50xJR34DA20BxYz4z2qC9FNRd8NRG/po43OuLfCVueXL
1Ni20pUQGfslEk2HYh5J42BkOJIfx//NVBN+/8ny5CycBUT7TYOyGxkrR5aH7YM98BdAuEdrshF7
Kzq0NoPK6v/AVdMepGpMsCilF68/Z20Hca3RWPB7u9CmfaXU019tKgLvTKRv3N9e3FqywxWw5Aw4
PBbLyoEOEdIwULHwM61Wjzo1v7sKmP3FjlRP2blGW0IjrXq7GUGan7dNr+0jxU+ooBmeJW5dHBuk
2DIVravUn4TxPVNGNdnZYZteTG1EwTNUs79v21t7k6h18mHxMNRaF/bSNG+tQhkZz3Ds+jelVVEc
8jItjr1dGneEs96dFzT6fLxtdu32U/LiD8ks+0YJGG4QJtucDiBlN+r340Ahat/YDDEVSaXkG3dj
1RhphtSfZuR7yVYmnDJuQzXKQKn1rR8iFzUcLKfvjo1jduPpD1YGFpVMANAMEOLrg5qpcSESK0MI
JWRUAp7P/JOrZDSMWiv6k4DiBX8HZAZ0/3LCMR/DfO7hy/JHhcnjOwdtmJ92FRXPUOpYOzHB2b/T
+1Df0vFdPaTwywC+kDRTy47oODpOQkpMQprUzXezdN2PBLLzeY6hCL3LKaw7G+dl9Zi+srjIF2c3
ttzBtckXkZFngrOQ9GR1+AmggLk3prl1dtDnRufbe7nmByC2IqhgSMOh+nC9lwiM9W43TUxNUMH7
BLGOjcZioShHUMCozs2Tl53czFbPRpOU1cbNXP3IcvSFDhY4yyVzolNbaZuCkPOTtpk+lJlRuJ9c
two+BEobFPdVQ4i1lf+vfmYkEHj+WRID5tcLRtqtiWyhZn5RkDnuZs1rfhWRiL/3c+rtpkgbTsWg
peXGW7nyncFhcWVQ4sG1LwOPvigoBddx6tv1+DkPlOrQu2k97ua+1/IjWtnR37BpWN1uarPM20hd
F98ZXC6FWWAEoGY4z7AvXa85Z2Q3sMDyPYauO4G1zAyvPWWxOfKMWoGB1N/Qbi148Z3/1yZRJEA3
/DwNn2ubfR0GeoKneOSx005G1np3qoGWVYjO2nM72dkeqvktows3+GIUZhiG6ckpiZYXRsOon5ia
qorHejLaYx/PmnkMw25+TLhFW2PsMlZ8VS+kzE0/yTBpoeOZkDZYuMG2jgOwPJZ3DDUARZImPWAa
OlfHrYLHcvsw5AFUp7NCKQ5XtFhVbWhB1uetd4wC+FmCyTQ/Dx78tVI560m4otwIRFbtyfsBWski
LV/YGxJdU4bK8Y7ceOfUFnA9FCTCR1BT454J+g1zy017WZ4Ms2RphZLc4nRqPCBupOjeMXOr+kes
iPpYCTs+U6ffIjlY2TJ5/RC1s2mNvelja63FNGpjIo6Ql9ahDHWxL3TxztEeDgadabq6sooL0HPZ
UrbqIQmMYvSOI2rlu9As7aMZIaCga0V+shW4u0poAs5Q7ugbb8jb9WFZPswwPhLsLCk2AzftvbYY
vKMZ9tPHgX9GBmLoN96MLSuLg6+HXtjVncDKmGsXGpz2KbLRFbj9Mr09hXIt8vyRYoPhkMfmVeUi
HTSjKozGO8L7KpUVB5MSEWwKriW6Yyxab3fb3tqqJKiLMpDsXy6JZBgprBsTHbpjOzvJKZ4pH1BN
1U+3raytSgKqLfp1SA0sraiBWjUiD91jM7v2XcokY7Rr9MIB4GBMpDKAf967Lh47ZhgA/2lSQm4J
81GdOehGoaWnuXfLR2FP9SND58nh9rreXGJCM6Qv9BdXxZFf7FaYarYwUpSv6lmv96oNK83YFMkR
wFWxYeqNqKOU98Ld8ppB0AIP2uL8KXalKK2OgFAb1snXjLb02fI6Zd7nmu78MPNOPOP/46PRulG0
E6UVPAm7tX+HedshPQTRqrlxVpePnfxFjKMAneMbQ+G+WH01Z4gLBEN68qI2v8+NtngYCVIP9Jtg
kLdn7WGC0XujerL2yV8blUft9QWJw7Kp0Bs/wV3bnITWBAfiCrHvEwS637+7tEooYcDZIrnKr01Z
DV9XiTBlRmUMyxIqp4hwi6mg/J4U1R9YQxMDuAQYOGoLC2tdkHaK0WUIfbQx8+ykZq5N6ddt7RNT
CvUW6eGbK8nmyTxYEtPTgFqyofcIjEwiL9IT0+DxRxVeMEazIL1JoLs45YnzTuyW9qJOZ+DSoAQm
SllOfQMCCXpT5xWYzFqHjHQYjxCZFIc6JCq7vW+LqFOaYnKDSSJCMIkWW9wUPTL1sPD64GgWTuh+
7RlWzu+sNCqbezOjj77PEBrRO5TRLWR++npAeOz2L1g5pET3Ep/L+aGTK2/Oq0OqasIInaRTjnow
WL+Cxk60w5gb1XNgxWW54RlWdpLKJctUQQOD+FtUUNRwZhxLqEQSaTmCKCpiBHaEI8cNkm4YPKjJ
mrnawJS+/cZcDBJvAhiQ3Uz5Xa+wyFJImVwJsBhyZ6/nszhUg96dZmaRnjmz3UGETQR3SxVuLHdp
WTLTvNwS2aaFwmARp4nARhcKYNElR8phPksNiR+xZ7QfGZJjnBExydbb23reXJI0giLxfTsr8Qak
vDI5ZlQU8Mn1upvECZ0A/c2Lmrtus0dHt/4XDRPj2NPH3vCv8v/1OtR+sQXqmiyRbhFJ+bWtGAAL
VZyov4Rtr0fHpoerBeLgqb7PjFgXB69Ok+Sza4fDvUiK0PlAyOCFG2HP0snzI4CPARLEAZLCLeNU
I1KyNPWS4cJYSXkXeHr4yUsm93NStd4nkDjiZOW69/n2V14eaSxBM0D+Jg+XHFO6Xrng18xOBXYr
qgHI/mY4nurZyWO2TByVRJvFzwI3Er2vv0EJ8tqq/FWvbq2bRoYOL/NwGZpkTr9ps5NZhwF0qfW3
aTNMvWeOavjr9kqXnkLaBLNDZi7b8iSq1zZVpbR6vc2mS6G0s3uE3KnvDyihpdrOjdthSy5h5cOC
FSLae5EVY8zm2lxfUUQmUp4uKK7Z594S4dfU5N3uJz2q9t2UxFsh0tvzA+ac3g00iTbR2NIZK5rq
1W4UzxdtxlPsLE0Aj6tbod2roarYdz3PwUcBF8NGU2eJLJG7SUAGvJWkh7rHElyBQkJjBfE0XESo
KV/dJui6XZzHjnZo5uJZd2uHeT6QmM9BG9jJqTEj7WugQJlzD1JTbOlPvvVaRG54Dg0iderOy5kN
rzdFWfTReKmTLvzONHb4kJbq724olS9cKucJjuPkM8/VVknvrRORIaNs8UKcIwVhrnd8Trq8rZV6
uARjMZ702AgPIcDxb0D0tA9FFCWfBsAEj2Ywt0+KZkOodvuAry4cPDPcgrgyyDyu7QdUehrLYRtg
iuwRAbC9BqLcHvIQCEXseR+FcfatNursN+DN8ttt4yuHj74oPRoidAYLlvxiEeSYXTCy+CyalSNy
M+lj4406Q/ZTLw6DJVpk/9RmI7VftUoSJ9mR5IjB4o0YIYWCX8MZLlEZxcfJdKaLg/zAQVfTqqHL
IIozPnNL8WsJi5QHHnZuyWRtyifqTcVfUyNLoJsIDgSG/knOHAJbi8u9Zkfecx6M8bEvx/BkpdaT
IiM/DeG58x98cMAaPFnksSRG17tN7xGvCdP9RYmC/qcHpVgUqRGtDnqqn4Morj8LJfJOt42a/E+v
30kWDopd5iHA55ZVazhvxKwJd+TBb+yzAvNJtStEFPy6bWZtWwkr6XvD+8DnXWwrRACSZjqDg7sd
G7yXM8HApypqtR/12An3RptqTxOCwtVGHLDyRshyoiv9GfzAyytsTtkYpHHOKXaq6hTkInge6uav
os2LjZO7dlmxY0NeBAceMM7r7SNFVDu97cdLhV7KX209TV/1MnXvlDDTh5PjTN1TqDceuRcz2hsO
e2WVvPXMCEIEiKtc7mIwo2hJzXa66BCw77hAw0Xvk7J5MGZNe69oN3dF8lJQGaBgSots8dQbUebO
YdxOF63pdXKQyjhEptDvSbHBcMX5L111jf/sMfnLNJLq33cfpBdaWWjE4f2D8vX6K9sk8XOvOfPF
7IMpOBFTMsC3i6s6CPfj1HnRh6KPO/XggCTeInBZeQ5cRtplaRqwCO2Pa9udkTD9mY7zJerD7os2
eUW1J1lJe4CmUwxm3KXA0CRITatCQU4tiftia8r3RShpcWHxjYy/klojbLr8+p2ZBkPWKGy15/ZY
KjxLOYQG89mPhR7PxX5QpqyM9jW9qGIPrVyo3hezllQHqhC2vs+TJKqPpiSc/6EWWVxf0jgrD50+
OGq/8X6tOBdIRgGHoNYNTHYZRsygk9A418eL2gyT75qBuXfUOnknqkA6b7rgTGsZXD6CwcWZ6K1M
WFqUTxfqC4lz1GY1P5oGzApMyORJcR6tTt1I4daOAsg6AjNaqFQDpDN4Fe6KNKySRJ/mi0dtCC3G
pu8/zomjfiygsn6SzatsN2puA+2kakQfk6q2zMPtm7Dib+gTQ9cCFIYyxLKZYMJ0oAgrUS/l4Ghi
N6HcZT16IhUU0xKrek5CYUZ7t3SzQ9xzMTYc61qMKB0q4TBYOCTzFs8VWglxFkA5d3GNcDhHSd75
hUkdC4qheDzGNhjz/+HsOpbs1NntE1FFDlPCDr072W23w4RyOBYChCSEQNLT38U/Oh3Ku84dt8ti
g6QvrVAmvVXtKd9WTaFp61Zbwo3CL3Ux2Cv1x3sfBFqKSJIBtMQ0+9WlhJhneMA6/9LD46JScxHf
KGG7MhAhhmVpB41FYLU/eDkVD20kyZUw+k58w9gezUU00ff286vluy3rgH0OggvaiNkvpl12i9lO
dzOKIOAVcuSO16ndvTH+vgn2//f1bYBkATsf7YS3rdrcCzsyzGtwSUW0tRTSF27U9zNiLQQU2txb
4ioUGW3//H3Z9/YeZMBw/+NUI9a9OnEm8icaejhVnTdENWR7oqfc+nMVeKC/waagb2aD+WA0mvEK
S+m9TA3DM5w4jAjRcn+NAEt8hhe7KXdZ0YCilfYHTRUq+znIPo3FoPuyX8Gm/7ZAlqq7BdwAGNAB
kgAQaGyD/2wYth9AjPIwtIGnFESbopf3QDzFBOb0AiFhmuF/OcA1DFytrrS+2Gq7zUu5+et8hKRn
cdY9lGRaHvulirprUKf3jiOQjLsy5N5Rxnj+5ZNAK5/0eYInmbxV/rA6FT/MYLxKKUJP1JqozryU
A6ijZ/TBHbX8pljQCAk2Yq7d+++cBgAdUSoDhwGNytcw3Q7hq8+3EN8IYmqnBL21BrQNt9UQzRT3
4eBDVmCaOnnlEL6zK4HawYX0P9jjW1R7l/IJivP2YgtP+WBhc7tWA3ozpOFpPiWQQVcwIMxbI+o+
DtD3uxLv3knD0EXElAbjZOgiva7XIw+9Nw0VyUtn/fggWifLOQflNmdZ8N+zzd1pBANrKMrBwPHV
CYy5mdduHRCAYMZ7saoHVw8nUpQbLry7UMF6tFS2Hxg0MaJIHv9+/t89hUAF4BgiDcNg6lX88yYe
K88P8IWDlVZrbJP7IBiAgchhBX9jPC5rcDfEQ8JiFMkG3fEykRxkur8/x3svfHdCRcUGGBxAaS83
/ehzGSRq3/RxAFe8ydKaCBvCUJ56V37yO7kMmjFoh+zK6UhpwpdLRXCO0SCS+ReUS+EHmY6qCWkQ
fPj7D3onjL1Y5dV9QuQMYMWCVZZ0DL4sZmy/TlmYH4I5h5xloPOnbGrHM2Bpcx3BROPL35d/fXBB
nMYWxX/4P90rXNQvfyTSOJqY3NnLMLfFXZ6N8isgJ/0X3zLaI5KExVRCiDq+Mpd6/athSAWDHsw2
UBjEQBC8Gt8wTG3mEIKlFyBPHaD8cK8oyohKexzYInRtUyrQKhXySS75OtfjgP7VFT7R6620P8Oe
O4Kjgnr4zZ1VBJsq7BBkF5v3K5ghmHrGdTD3wGmMg8r+I0oNiSPmkTl0ljD3Ry/+dbU4FtDYBu0x
uxCk658Z62XFVMsuqSu2DxZOrOAe5tf08V9nC/9bFH1avGt85vT1vUxy3YsYKKbLAGRcVYjcAhC3
LNkTj4f5HlKmmWr+64YCWxxCyQCh4/MiU3+5oaRQ+HSdyC+2BUvd14v+0Bl/viTaU7SePcWfYIAw
uSuR4O0+xrL/47eiaZYgI3y57KATnsRjl19IHybnINKwwaZrXHzQnQ5rNtmssm1mrl1Hr+8IvN8d
LrUPdndDh9cwGB4B9rbSAntIpBo6PVlXFDVLY5jb/P21vrNZsRAa/GATwFjhdSUaz7pdCBTSLyxD
CwV68/og2yQ8MzC1r1wJ7y4FeAMuBfibvNHJUlzGtNj6/JI43d2pOQlB6ZOi2kLCr2yW95ZCPENV
i/lfDmbqy6+mwIvLQBUtLkIn8i7wx+0AIFPyZVuza5Zs75wE/JZ9grsjHDCiebkUKroC7gCsuGiP
rA+zy3D8oFt+2VrSPSphivPfP9h7OwOyKQDboz+84zhermcCDlm8bA4uPR0WcCXc8KsNu/XKC3xv
28NaCGNbtJB2CPHLVUB1AlAEWd0lzzgswC1TCliRbEnOAvzn9hgl7XRcI5pfA1jsX+bfZci+8Xf1
wh0x8r9G28uFs1YBUKuH6CLCJXAlDA/tTQwc0UklXtBWgBCGR5b69lbDWtur2oRdhf2+Tv7+9wjw
sQTVDuJHb0ArfMLeKUgaXjYtY5Dr4ozX88jHw8zMCqGsdBTIEno6li4cMSH6+/d9781nu1okWpzA
jb/mU2+4DmQck+iSdQq+fkbMp3XCAaFeNz9Z6uWlgnPvleLvvU2136z7j4aAwevzAvSMh4ZUF1wi
KO3XFIO3n3Th8tvff9qbXA9vFh5daA4nuxYzkr6XH9efeN6BaRBepqnobyaMWZp0UXBA85awwZQ8
AzjNE/eSwDV9XKzjtaLFNe3pd14w3AtjvGLsMQhq7XfHvxouYQKlN8eK4GKSeI1JA79rFVfQfGFB
xUxkhqVZMYEiYQWSIM7IlW7HO7sLlt7o7GJ8naRvWGo0WvWaKj++6I2QO8ry4BPhS3booPC1VNYZ
9k+UTV6d5/paX/mdqwo9hb09j1tx/xAvfzniCVd2kPGFUnAsTlD400mlQEv6GimTiK6Ry+aH5MpV
8s5dDAUdfHOgW7Bs/iola4ks/A3SThcDZbOmTZz6CGpIDu54lJ7+vsHeuTxQx6CW2bmye/v85Q+E
AgURmxDhxYv6iR+WOdzSep2JiBNAZKHoWXUoKJKHLfYm+iTh3HyeNlGI/36aILmCj4tXjQ/9+j3D
e2NGdlSE8DIuxqJcaDw2eSZid2UrvfM9oTGCLwmbUmjzvz5Oud3CXMU0uiy0IH84GlJz6RKpGqLy
rdTdeo2D/c7R2fkQkA3CQA0/4NUGcjkkpXg4RZd1892PcRswyFPuA11FfgQ+eLt1fcGutOPe+5E4
Lz7C+L7wa8RSHK4aLr5ddBkVDLDRAIyBGAKqNUh03KAwvgbjfnc9jGixg1CAo//xcg9BiA7Z6wp1
WdrHtM7a2IC/Nk8VtEvHIxIYff77nn3nPkBzAwxrLIc2cLE/z7+uowGRoIerVHoZ2zWEEtASkMJ8
6zqb6wYu0YEhp1YVGNdCr7/zzGGD2Og1mOY7FzNa9kBI7eSAXftt//D/egjot3DRLWN6yWWcC1EF
LOjE543pDCnGTKV/m/T9uobNUvRT/wnQD4gfVirkVpdja4Zr6e/bl4KyCa5pKG7QEn6jCGoKGJNY
LtPLhPb42BCu9M3QJ2tFonj4MEC46kOuhuI5j6b/R/jH2gBoYySEjshb9o12YFVhc1220a2mQiyB
UCbRfMgqz+divd3yha4V2m8BKRXQ6v/8fUO8vS+x2aEfhMiEyTWEz15+CxcuPKBeG1/gRc7j0k1s
O67MpX0p/Wi8clW9vTH3xXZ5TkBZgYjYH+bfH74PEQnjKblkE7VN3nfTYZBddoo29YQEpH0uYEj1
MEXddHR67acrN9i7y+Mdo90J0hIYxi+Xp5qKBH5U8QXr2VtgyrxSsqT9uHUB5DFsK+47jUFAvWWj
MGWsUAFfSbfefdvQdd7fAm7q14OlAmJrWeYyhOOEsU/WHz+qcONnasy1g/7eSuDjIvMB+ATZ+6uD
Pjvey7TL44snuxPML9pfhMb+IV5N9x87ekB47JgH0KowHcKXfXWFIdzKCRJMCcAmhRKPEKqC+NgB
c39mHlmnYW9Zw0+4+ApEpk8uDrLFz/99C++2Rgh+cLF846ZGo6EfE4jlXAa3RZd5VOaj30lddhJW
WH9f6m3muk/rgMnGzGR36tv//q8NPNgh0nwtkotHIBtXgRoP8DVJo+nL39d5GxagFYqODvriiOpv
YrqDt4eIhcwuqJe7Q5CbD5CxXrtyaP2o5K271sh6b7egdwadBlx/6PC8OphEIBZKjfXaeLWmVCpC
NbRs03RK10lc2TBv4zp+HHjUexMAQej12NOTIpMoc7ILRnzpM/j923wpYETDftvcxPOPcIPUezm3
C4+vRL/3XisuGGhW7qNwtPpffr580VviD216mX3Mu8s88fJK8CSpPDb2Qxnw4ed//45IlXC/Ys6J
M7JHnn/tlzmSYc5Jnl6g7SSWUz5G41zGy0ge1pkVWwPC07Ve2XtvF9AYbB+k3QAkvfqUq1zzaLVe
ioxfyEe5Tuupy2T6kAg9nhwlvqrGnE7X+oLvxVDcZ8iHI2QVbzx2cG8OUI/EDsrmGOgC4BpRsM7D
eNtT0ddBsljbbJDveTLa/49eGQjb6IgA3QiaI1I3BNOXbznkMDWjHc0vU+vpqnOj11DWYXIrfVgO
ws7xyjZ657SAAJFDyGEXEn6T+OvQ5yrwsR6auskZELv8FkJW7PsW5cGV7u47Oxa7ZxdV3N/sm+5u
ZlDExtKiM5eKqIGtH5QkW5A63Bis4Adl16hB766HziPSM8izYST18lX269imWYsG5LSsElRur7h3
KRM/nW/VPRvWa8Du914leskQc4vAqQFZ7eV6NFvho+3ZFBDJaaqVWRCNe0A3TWS9awD9N6NGpHe7
QuSe24MQB5nwl4v1ExNqLEhxge57clgY9T6xvIdf7STtoU/muYq9aMAtm9m1DiCVSjD2T4IvaMpG
V4BPb48LHmWf+O1iVhi/vLoYUoocG3OQAuEKisCgD3VfJpsEK0hsy3hOAxs9x7Ek/ACZienH3y+l
19LQe5oLWhZw9PDUAEo0ehXFwjknIZx6i8voQh8k2WlS5ZYV6ofy6Qr8R8zWc1ww3Xgt93SZ8Azm
i0mxxGNt4zX/MsEe6SHz8mvnGIP/fX/9qyEHUTokwyhN9rOFmdXreohIIQY+e5DxDEKge3gyDFGF
9tiyVN1AWARieOuP9Wpt9mFOUOiXy2wNpocaToIQ4trmqU68Qn+GF3MSNboDDqAqIo26Khp5Mtdp
AOWsFhIoSeOg5hVVxsTwMIaCl6nBHLHueZ/znAIxel61JW0f2QpCrqFZqr4voPVTsTgcA10Z6G4R
XW6OBb2rVrXS9r53/jR8wbRrXn8QP5T0MKXIEU5goPSdKkWfJu2zp8N5CcuWRZmBos7oWQLjonye
t39Wvr/kU2rXzUshVcu27VMcz4TeGRhm60MHx2z/G1oL3D4Iyid6jkTsFV+TrcvyU+tbDBFLhRAQ
rGUh11YdOdh98OsKHSnYjZjHFbrePUnJOfVFDMudNW+DxySXwKwOQq+i6igxqQMABhkIRBZ9vCE3
DO4fTX076jKIXS/Odg7BvipsPtOjIptktzYXa/zQEXggXGBDHdNjGKsxh7J2CMGyEmRldpKi8Mfz
BM6o+QxohmHVFIxz24SFTWPoH852ONEcrd4mgmeILSGQkSQHb1Zt3sCNImAVxj9EwtSGhOrDpoPQ
/YbmUhjdeVsCx2sQeUcYkhWJZfO9Z0COK9cc88hHnaad+51480APOVxeurtFw2riYAbPXz5kZBrd
cUghaV3D3n7nQwUMNIALoGkrMWcAWF1RzeNo8q8wseTmH4y1TQCR+hSV4c2YQjT5FzwlJi7qbdks
TZoNjOm44hJ+uqoMIifHscy7iXSszCIZ6bAymLHtotIcrKvPoYYSIEytW2/hd8VoRVvDam2hSzlG
nHg9xJ0gBnbr0gnjNY+bZTuFoP3gn7mRckErTITSjt61bsnmO+qBRAYP2NRGY1BTOQXuZDDPgmv1
DESnd0+ifeBeFQv46V2FZIHKL+CCSXYTQJfIO6BdruXYFKO3xsfM9iF8DkQE5WtIl0PVYdnKwMqt
28DydYDF1WzGIWXlpFqR3kxFBjqww5CEn+EZoIrHQNCoT6tAw3P4fm0JUb9J6wZaQQ6lV0HTpUwr
VcFNHKCfuJDQhUi91sPFVGwbXnGFuUQHjeqAd5jX1TpxwdQkvTOumTxgSkujvSL74UHAaQcXBvxu
Xm3PyzYYlqLcCUPseVCe0c0iBKSCCtS5aHCzWQzP6MnkHhTn20UcnMRwL6yisEvD+wwjTle3q4rD
W52kMjnbPEMpVY8cAJJjaFsmv7cMQ4KbiaW5e9rGVZqu8qzSQdlvbiC/BZ01YD1+0NIC+WwvfedX
oeen6ggC/QTUk5dxGP445/wWd1WuiTj1vsz0GeSufrwzvgrto0qsUhvwqqQtLmYmiSsZ77P498BD
uK2Xfr+tfUmjwtsBpWvmt7/bmHn2RyS4mJ8hlmrEzQwlyOEjoQQSOCDTEMiToesUo+8OxbRSFi4u
HtvZ1/5NB06ku/ReqsLw3HGbtaJUHMODOiQLREkOLEmBl4DeM0u/d5H0yC+q1zkBQgijy6YLda+P
gxC+PIR6DckNPu4sfgk4Uc93sCf2AK9L48HHWYBsVLf91GQa3AHkrrwfy0An63oiG9RmEGbyJfiF
/r5PSAl9TN9+9NoZ/yjKaTuc5tBCEnBAt448CCX1eh900lvPvlDMPGODZGkVbUbqKp1jJY5rGhh5
6sLV7052EcF400+zWX9aDgEUd5kXgtFTuo5Bf14WvsH611Kx4pISHgZCIZlp8GMFgEGd+1xO+mAW
vzU/JoGAUuUAI0GONuX5rhoakXnX9t5ErtSzK3gMZeRWxuBe+KSL/e8gdorkZuqstcthNNDn+grZ
LAg4bDmCQnBA2GH6WIi0EAr+ZGA0Nh0oE0tWCdf3vOrbbRMnxEApP0HagquvQMr5ljephhD0d2Ox
fRAsjJoyFDnAL4mHMKDwCBlyQNDus7RDb3MdGFTXMfc1kF+B+mrKz8zX1Dtj7Sx9cpvd6OeO4FSf
fVSo5iS8kAIkniTc0nKMC3q7Lmm7oDJV+fgjSb10u2jMQXaN4WWwyTMmAMP41Y5iS0MY8OLMnFgC
qAJH0BxUcBxkYvVWWvS006MG5Gf5iB5zzGtk7By9yVkkIhUlYGqoVgoJoOCjRV97aqY+B/CgZAnj
OaxaOYW/lEAWfSd7WKk3w5p70VICbkxozUCa9qrJy1Oly8UgDS01pEH4qbN6RrCQwN5W+LYhRDQY
jdMTgfmKK3fzmOJSTD7vmgFCbd23JOWFvYlSM8dbYyKWbTeArufFN61Wj34kaxFq6MUqPUenec7a
ojRqASeoHGUqQln7OKdwu4e1xmftA+57q13cesfVTZR2DeC+NBOQ1kyp+zGoTYx/1Cx9PCFHp7t4
hJOOdM+87+KhrwQqZlfZGOIquEXjBd8Utm+FeXBLEdkDrFswXfoZAbcq4wpx0rRPbRxEBzjHyAXw
MmW64wRmYXhPqO34BbMzUFRrsDZaSBsF+xsZgaD8jVtpMs3C2VhDmQC0Shs6SG1Pzo3ysZcePpXd
YPZYAV7jJ6UniuTP2A30KZvnbkXkhoPUjdarQn5GjL4Mxra/JFWYwnswGpSN7TJPVLBvTr4lfZ7T
eyGmfDiOKp+no54GJOA+VCzAVIbs0QHUTDghatGG6IfCsxaqQQgq0/02t0mG1WY/P1qu2qAU67L+
prmGHHaeE/p9jlryPEfWB6yRZGtwoEyPUP8hbfJgRrf1DUAgmoflsPi8OIKuEg8HbTOpb83AZnIK
PA3kpqQIozdsnLYnE0WteZQy94pv7TQEtATrN/0Yo4HsffQgv7n9kgx+IgEP1qhC2tc+Wpfgc5po
TYKL7zP9ewCFbajGWMRPauHRIzyjXVwWU1jIC2QXh9ruVJ6zz31oa4jMLH3NgiVFJgwxUaR28NQ0
lSU24EfctiQ5iVCZGD66kXoSmAJQBAW8pn9mHsu5ygII8tZ52mpS81h0T+2KDVkFmceeKJfi95Dn
S3sMC83td8eyaPxtHYRRK5sNKXZzJwLf1FBMhclRt2Fy+R0Jpi4+eIPk2/MSQpQPyF1i2MlB+Abq
oszr2S3yJIFOthqQzMwI5hL5eiuzDwhv1L/ZMJyM6yK3sS6hgJz7B4rt6lgZkT770wK7heKsQHl4
JMCuiKPskS1Xm+XtAEzAGuvHcMYI8VYHYtu+xh7GVqXgepsaOHaQ4jRwDA2QRDlCjr1OSZTUkoUp
tk8SmawBzjyD15iFp1ER4Bq8XVft02MQEy+lSO+KlJcauqUfx2E0//T+xNY6wZN8GiKvWBqEsDgs
03xd7YNrbVCgioqRJsCoHmJStHaQJxBVMko51IOF7tENxsusq3sZwKrby0kmThwM8eIbwidLmh5R
yjtimGZcWzrfn71646B0YVads+k4RLlq77t5iMiXIZuzqdmEr6Jjv8U+r2yXJPMBujN0u1N21pgo
iUnxH+ia6LHxsgEhjkS4zr7J3vHwvGMAKRgGmylOJNoi/iWK1/QIw+sZ0B8WWc1KNpiha4otpdsj
Kotsq6NlyHtANWXgzqEA9RPVIlSmh/bi87wnONZRn93gBgHUtUzmfE6rfpD6QHpbrHW6FUzgjYYL
Zt+hYW0NC6Itq0CW6+TRgWq1lHFOBvaFg32wHpgfCVdn2mhbDzlvYRAEpx7/bGC2lzbhOEPytBcD
CIXRkBD7yW1z5sMIcOS2mjjE030cIaRY5IS6yprlk0MXFUAKILSLDdBeFSxMl16fkpFektZkgXzM
WwDhkW2mcdfH53Ay/j2PKfaq8Ude1FGKag01VgtmWBXHpkhuDUCAaUkH6bpKt/NKcP0M01ru2c92
R8FgaO9nIATIrzmQfNpVKoFx1brLlofJK4irTLQUoJUVhHwashQgPvykzKsHYL5+5EDJ4/DNXvTV
xhE150C2I6Y1YbdF54DoZb4RYUTgW5fbYSqpr4onqEQmn2GVbr8nSGb90sgVQpyTtiIHsySwY4Nj
HM3VgB+T/4DPnt9XnsbQBaTS0UF/XQzROXJj/IGh4EKnRAWFPNvJg62aDKYoLaH9YfNazFwtJTUe
JFrbvDCs9ow1ecUFXx/0EAAnFHQG0Iaxb8PlMvDY4kIAy6vs0aDsaxtEc1fy3Qz5ZOhAoqrjIv6K
lkdBD5zmS1QRJiZZSajjiKZ3AiCuKO+yGEa/QzeVU85SCwtEhjjnGKiuSk1+Wsbhkv8pVkW+TR0k
2Mss7tI//lyQn3ivjlVbDzWpqJhFgD+19i7xdmiCPyZrhqSj6L1GFDEZy1CQ5Cs4IMmfzqxsrTo4
m9gqLVb2fYDzfVcJinugBmqco/wR/dSeXe9r+OVyQIjDaKQJIJ9oqdRLTJHuZwWJgzKCXMLPxHib
LAdMmU0pIVLxKZ1RnZQ0NGnfmGHMPEDksnGoNhBAQZvd9CBqz1uUh8s00x+mjc1F1aKNceutEAws
V6YD1cjYEqjJI8v0ykjZXRw9tq2ueDgzWjKnp6CiqE66auNzkZXQpOwesMftXKYQb3RHSOSRh3To
dsx5m5j1AH48rL6RGCy3cAgDgdbE2n0FlxeF39ZKh/aANBAFJ1D6+KTDnvNqy+LhF+ozDqKvN9v5
ZPbDd7vClSSoAkkpLOTWAmTgwqrgMY/cAIUDv1gfvTgedE2thSn9BLzU7QZBmTvwJkZUq7ghIfRI
lPgTqj71mxaWWgLqSB4/LgyXdA24VK+qDH4JiJYGirTlSFAXl54pMDp1xQQdWpXO4R+Pwpq6ChSU
UCrssnGuVujifozxZEEDsBfpmsW3xtUdtZGuB3QtsnKgmn0SU2i2MjcC4aFTyOhrktLgF4t8s9aa
B0Ff9+g84llInyI2A0n1qCMDh7Ep9bofPFymAczcwfdKVLSAuyd63GqklAs5OFQnd8BaoQ0KSeAE
FZ0B5aGB/lS64s4YwBnJsyX9snFU2UsO1hQK33R5xqB8SsoocVGI69lFBnJ3PgCWWw9sYGsU1MYK
teAD9ypHhpO7DkVBEPW6xTveU7gQrgtdzZf0d+btLFMWWlqFQybhamJxbvzgeehUvpe2yU9B++C7
GfKtLmYwtyq/nfp7vaLbgtukzT9JYmd6mKMUEbcD5EeWEsAbNEG4i75C4DUYwaVIBOpyNA9OOGZT
BHK0DFipNmWiso9knNVT6CzB/72xBvpKAkT9CGJzJZBL3VYHjvARbwdxolQmCFqw2FiM+3OyKZLQ
DC4dO6I+3cpWDiuopCRYZZmJPiTQAOSM1cGU+/cpVYuP6OxDUBOY6SKsSNoXv+OIU1l2uPi+0rBL
aJm22TKV2bzyD0iAFkh8R3BELW0KH+cyRDqwfQB6sQVCwOKxJE6urKIlGqG8ulgPWY8QcqsyOpr4
IW0B6cUbCcIDCPpocQXMT9o6oRP9iZQhBPVGau/3xtWQNGac06cJUZlVXHcCBbafd3/8fuFLg/6T
/c5CrnnNNMq2culATascFCjVE5DLhD0gvBh1z/1I3mRrSp9oP+e65F3Q32lE6engcuB8b8ZF4iEn
nQUc4wXdioZMrIU16bb0VW/EmCC7jzB6jJHInwZ0E7MKIvVuKMHpTtsSe8vxiqEj0R2AZxv5IUbj
yR7QQETVwmFWW8L71CGw87XtEDK9YalIAhpug+xi7i8jGs208TFSKT75q2vR2Ey3EZUipKvt5tG8
kWbDm43EwoYm1H7/IaVe7J9DnJitArd10r9Gzwc0mo9zrG8DiR7/udUgIZxa6mCsWiAZEDVsgucn
EbkefRcILQFlMYUSbWGUyUslrcpQpIswvrMYpwelmSDTALA1nCiOxCj4Z9hVd/gnSxaTM5IR41c5
85wp/QgiFxUmphg2BRMMp07CQOStgsopiDpLF+Ovo95WAYemzbI7z3PTUq9IHmBPBFsw/+T3QAHS
WaTDEfLxfY85CEBH1c5ELCqU5CstMWHv1JFJPaH+KuYt+ZolfbYeMoWGUDUuumcl+qHL8ktQk2Ci
4KH4rHqSZ6ye8gQymKXLJ5pjA/g82PvB/8uatPvkUNQMH3IXbs8hMj1RCZFiqWmBdchd16O9fpyI
9p4WtHjDUs5sphhBrTzj1eq8AGws3qZ/4lAgwE0QcGGlpAVq4Anu4Dj3wPZAYRVlkalcqMKzKBYp
jxNwF88EoEtWrQSMbBkm3B3aRM/P81AMYIVip/X1iIKPQT4EE50GkR49w4irLmvijGUPDB45OMDd
tviHIR1x2+G6F01WUG+oMFuwH0Pp5V994uX9TU6cDh5DKRnym5B3pAG3WM0looqM7va2rYRponXu
nAGR9ZGCtKHqTXXAjA4Mh/IQuBUS7TjSequKDsXvGSyU9lH6C5GNFknwETG3IHXL/Omr2nQiS7cr
r1woXFPjBu1V1D7FFkUfR7RLaSngqvxzyOAyAs8fXAKgP2uBfgQl+CMRXRhVOo3lGR6VTlckZvoP
vr33j9Zgb5cD8oE/kKxEdTPx3o2lP8cGwwhJ6C79hCHCoehH0jcLZBJJ008bz6sxU+MvHjmhGgHR
EsRfZ9d7viTRz3ivfErlUD8cUQ0wgknxyG8mKNSGtc27sK03sepvlPH0R4qB4J82oPwHKTyI+rWt
Nwel7+LQNAguyKp6xdANUwyaKrcDXKoa2CoqXg9oCOA3o6wrRTLYh3FVM6uW3iYf8G0zi8McT8+x
zPgA0ZIOwnqQD0meGaqdoMqF0zHS1zTTFZ6N8QNBlo3GocoRvlrobEwlj11nGo0b+m4/lZ+hYdXO
VQ66GWtazDLcIUWn50mabBc6SLbPc26oqenAnDzZ0OgnAFmmro7nxT1KhQjX5BPX7kLRFbYN6ix8
LgoNhqJiq4dZUAhPQYLXvsZ9lULMYK6WVkZbJdAjmZoZ/kdLWWhAycrEjB1qNYg64z13U0ort8Tu
nukd78WQ+xp81L6Q6BUomtXZLPO6H1fo5qTQUDygmRCSQ+wr8ytATE8bYhk5r1D6GurJYDqCyZyC
rM3Wdmh/9DHvDjqe8AYnSM/ykkvaPWmeoqmOvTt95YExyJW2dBsqBp1GUS6aT49OUilr6KD3nzFr
92mFMbf7p11RGdVkHOekEgPNnwyXMjtKJ9vvBffGm82bF31LUDKdadKpFOl9sH3uk20Jq//j6DyW
48a1MPxEqGIOW5IdlWVLsrxhyR4ZzBEEQT79/fpupqZqxrLUIoFz/lghrTBwS6rbMoxFNJarsqgu
9T6G8THKCbVOfagjwWqniitgy6oSH+72OnqIxBNn2qc11dZc3CFDqqe0CZx8yGoumivr8EheQDi5
KmtnenLSaUNxko7TUNxgt7i3MBEAbIKh6h4ut5a3YpVxl28zWUvjwYd4Yh5jEquyWgr1g3m614l2
6QBN1qJ2dLK4y/7PzSM8wrXT7w/84Hvx4PuiWK/lptn1ndaXXxFRSiKZNCh0eqsyfqDku+Lspmb8
c9giIPSoNJTFVWOz/NqnTeTJ1kZjni6AE9tR4p57twwmTwta7jMvAvHmSSv/omthjph7asDqbWdJ
XMFf6wSLcG9dJ1f2VHfahX/nMpPq1PW27m2fZP7PcAJvCVt0/eRhJHUTgP9+SUyFCDKVli0+KyPI
ha9jVsAUHfVeHQSNchB8bm+cpM2JjE7bRdwUerUD/lQPMTFFOuBBzFaNjfDgqb1k1NsGP0iCZSBg
p49lWGZ4yJc5i9wINnHccRPw104r1IjwuzbB8zTqbJ18dgFrKjb36i+jsFO9zEBEg6e755DmMSy3
RtGHRhJY+19l4g5RUt6aX6EeVnnc/FjoDMBI5xchp855FKhHm6MMQHu5rsvwfrDl6oDhtOUveyGG
kMHX6VvgAvZEOinGTR9tr7HxdgUWN+Wgbd6NcNxG5s7NlB/uwON3DItCjUm/d8V3NEY7Aey2Kvmy
Miy8TMCX8udbZ43OJRtNdFz8AgjN2KV7ir2iKU6igV04TUM36EeFnTRMnG4FBYT40OzJE5PsAevQ
GKVMs1XJ/sYZfUT4la/n3FbLyBzi2D8rExb7CfCaQXZui7XOQuJnzFOJI5g3p2nBbW8P+itWp4m0
/2adbC4JWtgbXniq8oAC431dExkE63Aq1ewc2sIb1bEfForYtyUa6gQEIbbOgdf4H5ypPJwUa9Q8
fc0qt8QNFl9wwTOU4EuftruhnhQQ5SrUlgggqzJR0HwA9bIyFUGAKorT1QrKMXWqgvkxZllukryL
yc3rgaY/HN7WPDOTQ1tHbxbqz3j0+Oco7fraVnP8Y+8FrzOaN+BH3e03B5dnqq8NDoeppkO3cCjk
5tjnyp62nanOz7/cNiZX1jXNsmdWKIprSIDOhyoKZMzkWrAnIC+Jm0MVrGpgrEdzgdCNMitoA12K
FGrBf8edW+mU/IJ6z5bF8X51ozTk04xu9EDGIoO7Za/TPQRGL0+whnZ7jUI/rx9Eu83yJzazUZxR
m3Dl27unYf4He/uMy2WEFGvJXLgjIL1SHzwRs5NMvmqax4rJAXA+d9Yq7aJAw/i5rVsdymIIOe7D
UkdHueawXMJ3X+MpL5yDMZ3g/66D0iLdWfYM6KR2hA83hR2hyAAw7TuvYdHWSR6vzvbQdHbV/li5
899z6bTbDxIA+chJtYraAxRv/8eb3Lk98m1Ra0qtQ+4+zQpL32dtbDU+5Oi6l9PqFPMh0kz3575r
uRKHnaCTxJu84LfpXUUSNBBXde4JTXfP1jp01g8P/cKebVvrzYc5CiYOZVJfNo5Btb9YZdtulCxq
iCNy6qfCP3UAV3YydjA699sA8pB4jKyKuirDP2ug752lnOQm/+JAqYe/mhBFCpalWJvnwSh+oWaM
HAVgWvn9j2ouRJvu2h2rO+riYvc40FIRP+860OKogl4PB4IQ2/6uiKj/S1wHDvXs752l4ZrdUqV9
5639fVE22F5vH9J618W7H/xcSZs3jzZPmGSWgc3zf+z+TOHIAe3jNFYHr2QxZpikm+qhNsP2t9ta
7i3NtXOeIid/X8Gd8B5pAxnmNksUJuMyTTrLazn9WTS83wFyrP69oxAqDnTQNXGmg63DcKyK5lH7
wdZepFiWFDhIp6NVvLBQT5xp9RP3zXseRHkaB9P0p1mX6cKJ5v+i7thjo6S39PeO6U482qvHsjtj
AeCNib6otx3ew9X/qInpID2sGd6kjsqER2RM3Hbh4Mq8uu9O5SSbd1sZLzhaQ6OACgrzOwQYjbmr
mnz5r3Ht+jGwaJZHvtEHS+KN4y6uS1xGfYowp9BJNU2yS5T24+99UXAV2MnLsxz9mBZIA3CV5zL8
O7qe9I7c/rH32ofb4BwLpjWTtZWsSU+06iDxdRk4Z/rU9hOsuXsH3gWu5/Xtq4MW9Qi+EXWJKAv9
13MIKJ/RRnDeeJU6TNFQ6ePa9coc3TJ29qeqJfWn8MkIOUD5dwfLL0hVwz/mZxFbCUxOWPlfVVcA
A0TL7XiRcsv/wGMPX1G1PaE0j7usDr0YyHuKOy5PB39dMosOiRlG6fAwSQU4OtPVvmT7qvSJTmhv
SgNltYpaXe6opKBn1sp4dOI+4XSdGgZJVgtldk1KTeSxLKztsLzofJ0vc4nFl6Uprn8zILSPSF0t
VrBg8s8Tz6TLNra4iDMHWUfHpimLfwRuBWtasM19uqQh2axn0fa3l9gV0jUfyu+w4Jfi+3uhXjCc
hgn6ubqAfVu6x8o3YXOkfWxyf41b1H2vg6kBmy0FMh2qYvsg/FayHuw3AMi3LXFft/EU/9qQALmP
ldvpX8U+LR1II+Uc57xZmgplzhSvHCvIV5LdF2uYtaPg7Y+UA2E4ISc+ufke5sfRCsvpYRTNGgC4
F/53EfXWf2hi5ZwAsVvW68ZUhH/HLdfqx9ZYeCfbSEffVEjy5uSmqg9dZ+bi5K8h1OvEEHaPpqq+
IrKyCTyRyDk8flcCIsPMB+XX/fDKI8gCOLSmto+WsuY1LQNqUw4rw++Y4Urq1bcaikUjxnG4bATn
v322MTIBaY6AbJkLXaLvt8mMNn/dGKMf54KWp7KKqLdna1EFM3rnz8fC9uWaohDq4i5t0IDUWR7a
1CI0sWGEn/aA7yrI2f6aEN3ZcYk3j12bnWO4uarnOduLehCpXdnDR9CgoknW0lsIGBn3Kkr0InPU
DbELOuqSdBEz3HhcBpEowjmZEPujBluDurzKyY5NYobB/xZKd/PjJjTDnbcT9IgWhe6kmmTRv65Y
VJ/O3mQUjW0S/QwlL4SsbZ1qRJJv1bBcm33fnONtMwD8sniKghXEPeHW9fKD2ri9ktiElPXJYR8P
0A5IP2JVxWiOvKVkcBQAKbdeKiQvFfIiFulthMoYKI2drkFf7ME5xPSnMuVPcrs0svaKQ8kP4x+1
8SIN6+N3RRJ0lf9QmKp5GQozfbDQ5CzcwupeZW77F+4aZWXxvoxsont3g+qXRlymdpdtgtW6rw55
OXWvGzzun8ps8aM3uMPKHDOV/xQjJYAzFGyfygVGH6B718453FxmL/RtT5W16W9LlLVODOo5N2nH
uL2r+kpdRoBGIlggu26TqU2xdds43yztLcpD12l/9mFbV9k02nBvNMo0dlIH0gpTO1Lmsylac+G+
3+8oRbUgN71CNhmn04vcLf4N6mTFUy3sKGuiZiNJeS344MPcQs8W2P3qJ9AfW3xQkTddnapZ3z2C
3v20z/OecKx1ayDCKIu8EhraeIRqi8XH1ThWz45ca32nqZj8V3boKBNs+cTLOkHruhRC29P75vTB
ccbmg5yAvqHo2DFR35KuyorVRIzU/uy6zptE7THDuGPK4c2Pqvab8xAFSC2b4tmKrOJwu+r3LFrc
KP+O0AQeoyiHaa1sv0EuMubTe04MBmwsg3F08uPcb7K67TgLuMnJGXQKFES8NI3HhWY27gjjTetC
8wL2WNQYcj1qRPv38W64X0CrmzklsHgvD2g84I1Fr1XzWld29+m1IBTp6tmte6mtRjX3YS9bWC1n
GYYtKwungERDYHmA+1HNaebnRHOqfL9NQJu6DgKfx/jgT0U5ZE0wevALbsXSYHaCrE8ja0T3qOLF
Wi85YBEsKYWz47hVr7OJrPqgClk1P5q8xtBU8e0yO7T8iINgHuFGwo91VmWuan4RBFZeqZPpVerv
tQe+KJAp3M+SVSnj/pP2aSc0jm3bXwWahbZzwPsC0VjnGtU9u/9GZE2qHPJyElU13ZI1oVL/mbqW
Od90RIkqMD963YXl508Q9oWTwRH7RYqU0LXSxsrDL983pDEYmOvMyBG3fV/HxTGkvP2+8dbpL5+q
+LaGbRgOI0uodXa7MIQ6Q0MJO5VLhlDqqqYFiWHVz3/QWLOxoyB3Hvpw33/OvE59WuZC323M4uZg
d5X1h2jy9X4jcKs4rcKKXlfcJl7iNM0ynYNlZ5r1W1U7KS9K1eDaJWswdVtNMpZCRgqSNeY9g0JP
ThMLQh6+7/4GbKMc7cZnb8iH/HluPFleNhQdQRp6em2JrQrdhcrF0neOpRgsLoCFBtZs3InGhTZv
Yuu0BQEc32Q38+NOXtCY1nY+9zyhyPP9JLfCFbpgimOSGnNj8vPqTEieVEVptz9EDCR1FVXuhSUI
L9vC2+6nnJWrwMkO/Hfcm8p9JPoThYjtDKWdWfMOuAoYu4SJ9I01MIt3pvgoyjISv3cWKHnqAcWa
lCe01zZ1dUO3XrggfZ0hUgXPM2iPwoyiXiTZHuFU4XEJwTzTdfWD9bwS+NOmQe3sXNnI5CTP9MB1
0get9RWjav2ufOU0fAv57J9slpDw9ie5m6uN1/EHXGq1pJPII/7kKDmpUdpYr6UMVhTKeKCqxBNw
Kyac6dLKEZc9kHwri6O7duajrtVUpmtZBe7RYzeDpqHHeTkty2Q4AuKwti+z4L4+1SWhuff0/g3i
yP4V0sYLnRWemLFAMStAPOuMiUWIbFz1dOeqhV6GLucciKKaj1eI8T/dBMFyikqVe0wgZb1z4Ahv
ug8Mv7y0HUv9olrknOBC/uQm8XTT2Qto3e7o53sln/YG4j8LFtdbjgF3RPjPCYfwHU9sbo4GDjO8
VnE0/3F5r8E/WgdEbgjot0osAFuC8lqJXGWfujZleJoe7MGq7ip79o610OtDPBQ26QJcCY89ZQRv
aCTn4LA3eBpQBUaz+7CgfVjZm133ZQi9XabTSPzoleJa76c/jfFT641bncH1t/Rcar/7gQvQbe8k
+g8NtlxY8GNRLs5LPAKrBKZ3rEMI5chO41Xv2yLV/tZWfVCfd37iRzyhNUluAYqYk6idgfazHa3L
qLFI3IQi1ci1jVWXSz2QQYbMc5WJtyqPWXf3WYxDd8ZvLjyyOZAmei1MUpwrUDRv39KxyuW/hW6z
7RRiOtqyKt6nv8hiEQMXYNsKasPbjytm7INdFvmVRFs1HLRryrdtDnjWbmzm67ZJ9nZI1Zt+XBbK
SpUuy08jgH2TgHsYpWv+u2nn8B6i2rygRdn+wxQVYjQA5gahQeVKfElRt/29Lj2EL92qvcNS+tX7
MtjAMCs3YWahut2SAWbnFaHM8tdopJMsBlX47Aa3cvGuIKPshukPd4s00XUu+vgnxWnNI+Uuzfcc
L2xTM9kp12qs/efS0fqpn+zllzW4MUNHrNenkW8OoH/wm49qZKjflb+YRA2T993uvKnotgh7q6Xf
3rXjbjF34cPLvNgyD2NrQSVyl7R+SBPvtLfB/tdeAN4HfVPnK7/9pSK2n61qmGsaKC9HBlY6Rp45
3IDjQ7kE47E23XDa7bD7HkzjXlTuB5d5sbq32Z7tO+nNAhrVYyXyu6HI4h6qz5+dBxSUy4E9en1B
e/pf0SGrIbg8TrqKaCLR2EwWRDOhZGnz/dwU8RcGPDI+qhv/NIwnKxzUE0K44O32Qp9qB0pPGL7t
dffKc+dKdYq66F4OAOCOt3kJabwQzP7YfKLkjR/hfo9x3Lx0TeRAb3LXpn3sHSu9zXeSsIfOWn6j
UPhulxUpQrfd9WgUE/4rVa1uYO7nYe5/5hPJmWk5oMRZ38pBsF4R97mkKhp0nyGVC96iGnnDwQ9n
N+3YNR/8IggRiQ9q+i8Idic41nYTPuxzM17WOZgl0O80IoWPesQjpX7EuM7TDWaA3Dvqlvm497pf
DkVVb6TZDHaYBlHt/1LOLl52HKDvU4QrpOjl9NSLTv63IhhntCLG4StoPetjYaH4LSbh/exEaz/B
ZvfP1ty011GKdc6sonaPkrvi3u51e4gBou9g9ZmSl81p//XoLBHa9KZIIm8IDgvKIfh3J37clH9T
Gml1AGdtftu1s21JE9vVtYEvPkWIpCHMCEx/D7ot+lLc+lcHuvRf3KI4Ch9teJIRMf8CZs2cMx5R
SpgHYiu7N2krpvhoHO+AyvCtt3Iffji5sr58rCcHxgDIWz2C18W78ykmD63oXjuHZZ68t4h35Vyv
uoTOIOWVkfyH5N5+tkOXLyWm0PlTxjfXhfElgj9/u3LmNrCHTjejdY9L+wi5Fr4j42rvGZGpPebs
Cp/t2ms+uJxDqLvcuVqC1E9EEFveUytXWiezRs2d1SHNRjgkOugVuzV/XE8ULybAmNOUlXgMu9q8
7tXkmMSdR+eoB6f8LXTufpbrRKNiB0N1YVgTGu+Il/8gPKD9NOT5oBq2vfJ7KnKXry/zEmhk1M5v
AAH1iiNpQK2yBTxzpm/4OhUE+TMScHoAmLFlfLFbT4BFxjiYOEZIrdkiiW9Ar7xvsscgM3RteVj7
0X1ATTncKfSRdw4CjkSF3f5kCA4rUvR5tsj8tUMJGRUcdQ175AGosH+Oh3qD0QdBfMvlXL7UkN5o
Sy1hgJtlL38vW94tGK6QEKld9P8VyyyzOSAsJAmUH7M0+CXFEnZVbCOSQY8AYcbIxx3LhQLm1fv3
aIObQK6gQ3S9aH+jzqRfMnt0Jl1mwc2PdUUcOusvazew4cmyO8V4ZhyxvRdXWaVzZQ8DI9pjIZbv
vh1XKwFds97dYpwDFOMI+j5zjQ7+XI9ybf9OxdBVT5xfrntfN1trsepF+XRgY9n9NFpE/RMRpN8g
S6k7ijBRmFBZPc7NsLNGdYFNCNE+TLJIzd7Vfs+PtdbOFadHvV3YMhQSviJvSuw+po9W7gSvR03P
nina6HUat0a9iaBAaZfC3Zf7sQzHPHxWtMU7D7JFF33wfRldsMPs/xFrXbZpsbVLcS7YAvrnrmVc
OKIIMsY6FpPdRvtjL4IxHI4zG0YlT3MISlcm0agHjQ8vHrbyxzgiydXceGqPPjtIh4DlCAIeW4M7
bBtWBR+x8nxyJ5QcJda5fWcW3OAbDqhjI6QLas9HrMIC+YR13/QoFymMg4Zho+2typkHhN0QSmNq
kNcZmblrUNiPHexSdHbaWeV8khA4418ONgcAdd1HW6uLk9O08dHOuxYn5GelWpJII+B1GdrzhbYr
K5qjbaZBjD3ZOoZRucqfiwi5jKOFrMlHpDDTAo4xu1ZNpye+gbfAbpbuorHXhRAhzNpXD5lAzBpr
1jX1pJOTWN4gxjyUKP3q+8ILVZ7xc5ezBXPmROYXv4sC7X2wmq8Fl631c5s4HX/PodUadgI6xtl1
5Cxb65MAa4e4mZ1ptX4JFmVPjwMsrnPBP907J2IzJuTx3gQhwzNQD7ihTNOWj8EAj4cQcrbcgwdd
E56aPu/UvyDo6hl2BtnxD6wMeffRu4sN97w6DqiIa0ZmVF0OdvloWqyvgOVUwzhpifsoP+0mMDBr
LGZcF64lFMNui+I0kxEZR3cWao18x+QRueVROG7p/ipUGYoHWM6NX+80i3l7zKG1op/YWXAVWF3R
E3K793H13KAXDtE+dm5+xkIZ5gl58Nt+aTdceU9zXM45DH/oslPsgr+0SPi0InkW9PkaVE/WrJST
aXdAigzc2PvVEy0cnMJ7ZKGjuPXRAvzQPDZNT6LQ4B+JFGMtY1LwqXf2T/yEcXi2rbBGn4wfeWku
GNgXKONwgj9PgrWXkjgn1mb/l9VEi/3lVUGONWRVOFUO+ImHHJ4TC9QtMCif4uXUSyafw8C36NhZ
o2ZPndyNbkz3woEeMVov5QRA1DmD6/4eLMEzEs61cATV2SELdyJwbI2axKycoRV3jW/ucw1cm+Bv
FX2W8/sMFyR/NwQkdUU3IMIAh8/t98rq3fHZRyZUPeV2BBk+gkxM/5bQ97srw2Y44VEqEGwjCvIq
ebVVbOsTDIUSXyhN8unfNPb+fOkcUNoD0t4i56GV23hawmVt78lXEDEQexUPZzWaTt+JLs/zzA5R
gabx6rneb7ymXnUg+X5dnytETOI4AwPiZO0wXydbGIGL4UGGti46NnEgQDnuByGdIeApdcjayay6
WJ3Mrhoe/mMEzC0/GBTV2EF6C+NaVz8ey2U9cqc4sAZTGZbijoJaHXEMUOEAm12Trc6dEXSo2pl0
zNqw0HXLdOd5Oh5gWmdVedkYemJTQCRqs38IA+cAtcQm/iPYcYeguLVd/cADq4oz90Gwvq2mpWkN
OwP//cYJIyYwE26vuxVtkL5pkbcq5WXvun+YAFV1lL3t+hxzeFl78ugonz5tI8HvmcyHIfTPuU96
7Y9+7P/PKZhiuEK4eu6OE8IC9j9EQMHjkwqrqvo92JXkXbXzzsIKHVrOZDzyGc0urBNZLHqDHMVc
1E6nho9kG94DBUj/aeFYcTaQWd775z7y5yZ4c3IXV3NS0KcQZHa5RCVrlByb6NoNsvunOUriVDS6
io++VBrbMop8az/lxq3Xe4LJMcDurFH6Odx6Lu+SNJqXcNU2W5BbtyZdG8J8eDNm15n/9OSt23gU
fZiF4Fj2dH88LXE/1W0KDCqq+9CvhfcZ7j0dnpQTLd2xG3w6GJKBD7GwMKljvLuMgRfn920Y2AAR
DVV43lXguG4OLgcmJy1ixvhuA/XvL+gVFljr0en6h9EZ6voacsXC4KwwHH2CdmCNeZj21T4GHXDs
uXENDYm4YtxJfriilv0ZYDIWzlnb2+Dab5PmwP1bhG5ffHQ1+V0uItTKBCqBbNxnJEx0TnWJnusA
SVClEAYZGxzj4GtABYfdcZ3VdXZj0KnDSgvTcN8pG5sNyUh1OKczyajlSxfBTndJE5kepTE8YJNs
Yirjr4mowFmCyIuiLIgMJCn76E2VtzoHYvoDVz9F/tLtF3zVQ/cHVwQsBz+FK16GAajz3o5QUBfZ
ICRLWruaJX/Frq2oGViBKvIEhzCq5t6h0/quwc1dwxPt0pdYRHNhThNj63/+Hozq6qmcCAqhgwWa
JBzj4cduFfH0qxBoCTzOtToerrBASoBDwor1E54PL2e5qfmciqyIVjhOZp0xSI2M6vrEhj4EiJ78
tvnbEB9WPAdEXbT/kEqOxT93vXVxJrMilBxZOwq2jRGttEbsWqOPcxPnoJsJR7Y+GGyp5TvGhqa6
LGhT+6cAEULx0ti4rY575YXdZd0qxQy0k/vUXNySWcokIV5CjJ3R7lvwxujrvnSnuJQI2FPMPHqd
h1Yfm0GJCse4ijd9KnzLln1WaQiCM+ZNmPj81rZ2Zy110B3GdrK/t65p6he0+f6sEaby7l1bRFzX
ygEdZT7HBPyrX+Io/4s0fVlF0izIqLMRKVgYZUE+hMMfy9T5vp03KcPl3e9IseiSwiHOKZFklZDs
ApEDeh9pWfsE+PoRS5ZxTBBmYyu1Pg7wreNnO4Gw44m0bPOBzkJ3OCy4f+yfLroabibhlf2UdR6a
s8fB2SKors225MkiEgwJjDesAgDJrvMjtz8HqwYxh6KKRgGvqBWU57FxqptaDF7UhUW3jHOxHTNV
p5yBaTn3ITN+xQhY1eJzB99Azoq7Jv7wlp7YhhRMMlcmWUKvav5jrpeodQmdZVXxIWHz+81V4Ug2
BwjrK7zP4qYVgm0mLojT7lmiutreJcIvkioE13XWRyLw/nK/jJyNOMsIWM1LUGxdEANQJu7o5+Ox
jEtnfMRsKcpDpLbB+y8PrVDPqWe13nqsyOyqmEkQLRu+QRlMXyBWlP165F1VqS08YKAEvx0O3M1v
HMTdshSkCCwRNIawtCJObu70QHl03s3+bVyWw5sItUFp7y9l1R7VpMLin8o5zpCJStOsPzFdR9tJ
OkQRoFBXRhIzzoBo35xj2BlRCLKSOPbgdn+2vctXKxsazSyxTJoXJOAeCH+Sdr9W9yhs8HJX+iYK
mMKlbM9lv1gIT2jYIKNBzbW7/fQUfXU3fiIY7jATk+8gwmqrDEMk7q3fJIpM02n0cZ+dVWyaXvEk
D8L8IFgC2u44bDNozOZrrEWnjqmnyGhDdeztKFZkxac6kmy5/KpX/9T6S4CEEvWS4+Imm02OKr7f
JPa6NXca/57Pfd8eF1O4w9FTWsd/cKJyYmVWpBSNKLJ0tp8DrbWfSMC8z8GzDbfYgKKovK8WHwTw
gLaUPAbfWeziznY6ge2L57yaEI0ogKeMrqFmv1fF5MwfjJ/z+OGsmLDp+uWqWu8bS2D7ZBALp2xb
sIw3F573bo6yjakKL60OuUAFK5RW0U+rxmARnUZRLxLJaF7tFEo1HUnh0RCb+TjW86Z+OG6r1hVF
6Vp0HozDgGTzgslrcebzjNuvUoQV7Uv/ZIe82R3Y/rzzCA8T0Qs/EN6L4nlnZ95+18hSxJdPvpz5
U0uKFi89B2u5Iy+17PiLj7XfTtsUIILCMmkqmVntoAwauzFij7aoPdj/klqGv4lhTXsOb2oYIwyH
AStK4Sa+Umz9PIejFmNC8oUnYihHpNnc3ly4wXi/E1w8TwcwxrDvEDXMOnAzzzfQ1WePUbx6o1Gh
R06OxME3/8W7nLa/4ACW+gtbFzivC77V8F+x1KvzbZlx1nUCE+o1zkODfHqdD7nV6e40WuXM+z2v
sQ4jLim5Kj+zTU+ORBqi9MTS0liqbE4NID9hDA5O9nMvNEVT4dBszkcvta3vCDYd1WvdDZH/OI0i
714neNXq19ij5zoW6x4PjxYUXJC4wqto3mG1L798EP/84qOZ5h7hFrUzTfl1mVqFR6WiDe/jve2A
/sGrtTGzknnidrevALF9b/QWudNNN7nRsTVxhcBy9q722rtcWnvz4fuNH79iZMO1z55cO11mD5zI
5zivAvs8Amt5h7DnBLpTPBfjicgnF3nPYBEdHBW0UmSbwWl+Jb/DWm/RAjs7iF8u2nAobaPnPiPG
2b1zYBP0VJ4JvVkWdZqiGLEMXPe6Y9/xt7C8ah6wIMhwDoTtBS5qdHbSpz3gnEXupTi0MDa+4s5F
QjZmdHYUaL56PxLTH1Ji2mZJVwk1zFQ/CkbRYbU7I7Id8ur/q5rBhIzIt8J9mdD+SLdSgkTTFd+r
yzgy0AkZ5OaEdnItH/0Rvw311LtbHGUzS/+svJtbmfAJdovrbHacXbjT++WmSQ2wXz/wW7M2tmK7
HdABrHJ0LvivO+/Y7aJVDB/tjvW/x7YWPTCDdfazxiq3TQdM+BYmAU7W5UFVY9Adi9Es/oB8JLaC
L0b1gjQxvL+sZHMbdCm8NoWX7KDLIj5ZIHzDE41iyaSeh559ztBbSjK7S9wburqPTVF2LOddrdxP
AUDlvYw1B9alMPAadx0CYJyB3FmafJLatrO5C6ICALGSXXVdoEcrkop2DjPK00aAbUJixuK48wfj
F10E23SaCbqaf06oRm7nW++GwXu7sb5/E5cQDW9L0DU4uHLHhHjuOnjTd1w0FvklAQLa9/9xdB7b
kSJbFP0i1oLAxjR9prwtqSYsqVSFCyAwAQRf3zt79ib9uiVlwr3H7Du10u8PXdHI9pOcgGV7Zrh3
iz+zdif9RNrRYZCjl8jXmMiFmJ4cC78Y88zL1x0ZS1U/JbW55la8zmP87xNDTXKK1OzEG9l2aRfd
5q0iUd9nZDkO61hO5miBuxT7ANRFCJmhJ3RxW2Uxwp0MlqV+aYNAywddrViO82j4WeeE6c3bcYfN
zB9zzq9XM/uEPHuPdYnOdFEI4tU+5Hcv5bZaMhkcszjpP4crAoBip7TkRybfm78SM8JwvCDz4TKF
6E3ukXma43+3sab+9ztNggJBnrCfZuYXmA3l+wqTYGZiIzFbMdhHxDgJq6W0BwlIaOdTQTQdX/Gj
xuYNoxhTdNOaIZ/viB/M6/VfjG7azpK6iWhGZOzCk43tH7y8z6p4b2XroTyno8+BEDKsFFmmxvVp
snditPe8N1ucKGek1EHGsq2GiZ6xzAN2grIKh5rQsE92oETYKu5TGXTOlhbo2H8tdlj1ibB2W2yz
IgJ7kDDuEC8qshkMKBdnTBgmmwVBHnelk8nS3wW5r+TboltJlDfQiRtseHzlHfuHgNCzQRtbQgow
Scd/ckK1dFdQfEve1oZ+Pf3KIuWxti+8kvtJfdiOlMjbLnZolYWZ16y71k1VEtxnnmDyOFdBx83l
qGuF1Y8Eb0wePrNY+dyc5ppqHLyW0vXn89IrsNMzv9+BQrCVMUJTWfgH0HiueFJ1U4xPoUX2fhsh
JngfboLzeUjBk6gbCsRQXCd3apN0E+VhGgFUiHVyP5uxqi9VMbT0QrMiSIbimNtg5v5h78PbL8nl
2px4bXu9NIohLsqa1T5sVDn+bqXR/DJyz7vMiXSKB2pwmlWwbxlldg1NkOboTBpXeEMikWbfLspy
3H/suhw6QU30IqfZUfUxaytdgrRf99i+yKcJwX32MKeIgn4PyWmSD4i6dXHiaYMNheDniOSz1Uy9
H7bvBLIhvz3C/rQPkcSo/nrBm3Es4/JmiXDTN0AY0ZXxgWKX/2RWr/I80TgNdiXvqa7cFlmDoBlz
ekk8q5R40riNmzJbP0cAGODguAzVElIg6Z3y0fKDxkx72REsJQ2Yl57YgwgiKle7UzI8rlhRiP4k
VSS5M8dAu4xtRsIcHoUqTqIYxzq/u8Ju+r3qV0t8aWANax4qRAG3OJvrXFYwSNAEbHZmGluCSQQ2
I5Nkl2ie2P3u9SzpKBCzD0fzj02YiuQWq+cat2qiUi0v/ewBAjtwSd1rbtj6rft3HTrZ+Rzw63Ph
HESwVIYzQablN7quGA87SrqpfVI6d+tnsC5JNJ/j1Q+0ulA1Gct7WjnloWX5rv4ioKMw4VWRvBvp
noIQEZ559ebIsL7qcf6z0ArjfZmt8zO6RBIf3bYtfvKMEOpmXULjx8iu7uDUm5XHl39wjFx/BXwp
ftIJUBN3g4CKbVgp/ZsqWPr5H+O995gFTYGLaXLp7UJDR4nWUycelgGN6qCcNK/ODpLToVY296ln
LsPT5F2zHKSVp/i3h6bawheZAckQFyJNOdNSLl96OIPNfc5buPqeKHO6Hlu5zCdEJzH48xvP2Tjx
N27URva9nywTxoZVyVOHFmnumkUVZr0fNKVEaoprP2293htYfILpuhHgUnB1mRIQEdq8I7EkForl
hK3Jyh8GXvEAMeJsiJ948bjfSuXEvmn6+Jc5jPP2SMSZxXwCCCb4jLZstFtTCWrvOcWvFLGnwE/3
a7uKHUZd83cSDeT7mGzUK2kdn3QD8FPxMdQJxzVUS9jsFBrdVZcyaXwP5rmsxb4ZhtLcFsQXu6eQ
Q2j+L1K3Y/ArqwMjHtIEMePG4Sxpf1OQNIANo6Ja9L+QMIPwDBVLXfTQLejtUSMlgRvgrkeZ5uBz
+WGd6lyqNB1JomZt5H8Tz2t6d9uX4ODOBHHi8pD7K4WtyHOlcz8UakLtri0bzwafN1nf8yqs5zvS
Q5Ag5v8Z8dC188eAfGi3SdQo14usnWj8dHhbJiPjIqImqkqT8+/g6o1nyLlB2ZrIneDP4SlMXcYn
kO/KU+WitSIztmNRNIiwso6XPX+4Rdb0IohK4Om1qpbVNgzWiswXEDYUUrK5aTP98hFMAyJnCfq9
Vw1OcMMYFbk3GQE8c+PQgQoIh1ZtZX4FYdg5F1cSzUd+DxdB9E0OU38SiPjhlyM7IHCcTQjn81hV
VE21bKsHkqZLw8Tlx9XeC3sGBuaamadKQoYLsgvomIqgeyR5ThUe/89sNaSSy3oJ9D5RzRIdFCp1
8CJAH9IcLGm16h3hkPGLpXmZdwlbOC3ScrYvi1OW48GI2QexlJGPvBfdvLbXZkb0yAnxadqrOsvm
/YDvWD7O6Sz9ncsbPb+3yl4bCHP5u6Ckc5+RR6SG55F53kcqtM9dSbD61nfAcN0sPCIxtapeXBQF
JkZkhg6k8jWmJ/WESEeFE06T6x87QV2atDmK+WPvV+lZ8cijj2SIxj/w7imGTcKDLDldMy/BBsaE
9vgkJLTFAhNFtJogmYwPJGYr/88MVCKjLhpw5Mchzmp7mlxTN5A0BpCWd+CJA0WipAcMODYhmphm
6uUsyVD2dt5zcJezBJnLus+TcQ5A0W7L3h0n8BWOI5mvW+8fz1NFIqmjOVc3l6wgwRocaY/lOK+o
Yet+WGwWIGuK+jtZrNDDdkm69hOSJ+3hIjZ1cr1wODqSDykKBhUx2q2aNKPOpwunFxV/9FQMkhxk
2MQR/PY2d9rTCpzFPkHuoELFbj3YN5uTK4ZH05SBfWjbyv/X+X77lyKoGx5lmGT3fsqIuS8Lw1Tl
NuworMqshGTCB44iUwUrxo+Q7Op0yBi2znFWwI0eU0dBnVgLn/82UApXzbqOxuqQYvw+k4UvaWxR
Hb4FHNhSGSeo7R34Ofxn+l3Nl+eJqjiV/HHqg+r7EE0BLiPHZRlSnAv/58uhdOK1eNHh8n+Pi3Hs
krqcgd3BOcDyZWnli4uuFGFWzPkfX0XTa8wT7o8jgsTeFt0Y9/dj63Zv/ERD8JnV1WC+wxwJCFF7
rJqTV0x9e85VjzPatTpL9/jHQFEyOVBG8CwNeFyRttprEBPkzvOiNk+CHLs9OUjT8Es8VWW3fLSa
by4Yq+iw9kX6bJAC/Z0OmK73sDpJLHbkQg1yQZgnOyCo5Kkz7ooQYekH122+bDWG2ZYPN1NRwWrY
7QVHGKrvqlGgpBC20kHRim5CUYqdi6tMMl0SpqRm1qkpOgEkzqBuJCVjIRUCzRfJ7rkv1uotTkxX
75YJjfy3UwR6OYsOTsij62apvbKhOKtKflurGFJD5zFgrh0p1k3pDjhwG0nZrtybqnCInQGDC+8z
HMa/6HVO+GPgmX70g1eUL/jAxD9i7OZ7/EFwsck6izNeGW/5rHOtc0LlTH6QntRFOnC6qGIEuaa9
HsdPGbt4eYiGGSILpU8P4jJQ4BpqAPeft6oHXgedhQY14VlKGg8+1VZkwLQrIA5UKw4771UtthMu
f/dGYbQ/pojelhGrgqkBmlC79ymwnPLcypBUcepna3jpJF9/fHgvecjcqWm344K/ckExnBQTlQbO
N7Ue2UbNi2ZHt3PUEAjsfC+IZE7bFvCXR1YqiV9m1jF96PnA/HNAqF7xA61lRyWQ6h5kldbpMR8S
91xr1QW3SJaUKofqynphtcpfKyQfSH9sC2ILejU5WgxG5P1QedS+HQ4X3nVN3D24nEVWW46ANT8z
Hxw82Ym73xEqHuciMNgdTpXUGLcbr2i8CEVk1OOuauKK68WTHOITkwDG6DRXLjkz7CMuWs1r/8zT
gATvWuTDsgNgtBKwxHn25dGO3XrfxByiHtM5UMfo6ohHmDbxMVr0AKdVUggobloOdQX+oeEPVZ2w
QTKWZHYtb985Qxj3l0Qju3jvnnbCsdvTKMzJAlAvqX/PJvLK22qgs3tkaqtHzq5G6Y/FYbtJjZfo
4ziXMO582gYfOWFwjFJ25vcImAerH+MTlzEi3hPOaQElPH5Niv7MkUlzbXZZGfIoRJanB55VkeAr
xuwc3GTQC939itBlv+CfYOp/Y0A29KfdtM4VmEGduhxDpYubZIQkuuTG5Z+M61ecN82bJu54ZBAN
4QlePHnG1tiZXl54GQGiNk8XawkvZ1n9rga5ntrBM9mHctcUmKKAijQdit42PfUK4rk7M0dQKAbh
ef5G+JO8h6trcJM6YiIHsrd4Ro7jwBJKPL5vRK97bihRM61oSPP6WsnUL6P5KBZPLaCB2qXa+WDC
5B7fH1ZvPwuYOXxCLi4dzP40cbHyPrFFvOzi2k6ckcknU3jPHCCZqp+l6zochDTRkHsgzHj+L5JT
HD7YC1aj9iz6GL7U2LTys8N5kXskOVTwQmlhTroe6YYnaWYutM/C5E9iYT188Iy3+S2kiX4HI8wm
uClmORf8KhFG6gRKNPmM4kdUEeemeYuGFv+hmx/Y4ZfmVUGa+zcYSn+UkbWCOSC4Yrgphmao6l1X
zASJqQXZ7DYg/4mcU85wPkRNPucsQMkDOylqq45zJZfwYNte2ZdCcCYUI1Um+tJBM80JCIm0OyZ9
HVKv1ci6m3IlR4sWDPW1QpLE0TjpOV8IYSUQJTLy8+WBwA7bZjwv6ilyKqt3xSgqfVhyYaCgqIp3
Z5bI2dwtutQXzWedglm8OsdaX0/omaZzn9KudJJ96Yfmdu1Wj/D3yjf7RhEnpSbdduZc+vTvd5kw
Fal/W5AFTVMPC3TDxS9NunCMh9uF5jkb1Or0t03WUZxrJga21x6DPj+KiUVmE9uwDH/XIzWrTYXg
/8MrNntMBmr3R/pi5ZMzOwHwg6tZhO7cLz1hJjx4ZwO8A29q9pbwdxxdayp8VtjcqRaCWOmol+6s
1+WPPVQC/vlpyn4NnJCbd5QpPPUbnd34G9KA6z0oozHboh7FhExR7oBxqZDcuIxFQJJ3pFd08Ghh
621iJ+d3NDjjQrTCY4UzJRw3uvbj92InWlpXRgOJpIjLbdyNo1FeF+zKHrcB35Y2HiF/eD5ZK9jF
8+8IZbV4UKWbGXrKDkhDHpl1Pz62fS9oulM2Ko+5GzHHGmeig8A5rwYfYeXASL8MdAcWCT6ajl1d
HPvW1+auY9I1p66as++p5CGMsuour5mdZn9v7ArDqcC963YIQsw0MLTdbqu4A3MCFz6h1ueleZVZ
EUaH2p9nc5jLufuTSwbt61I8PjelE2oqoQ4NO/YHH5wO2dmZAvEa/FIk+9W+qqxfbZa85EMcKF78
Gzb5+UNmOm52qmn8cgfpYcLr0iI5Nmtb0ALUxW2dWfU2wpkgGdk01W/ShZm60RBw3z0BPOcGZpH/
hM+v3uHqrLh5IhsuSTIZauUEcci9rXamQZkuq6/uyaclf3FUs/gcwHqbL+Tr2u5eRmFzNoMmSAol
Qr7RtgalPim61CSvSm3vgzqjV19UWHD5NJX+HlPB7IkUWkphnVFIOpx+0ldWV0qiF3qR/BtNU23n
Q8A+Px1KHeI8pAIK90FzpiDdQp6QlyolyLKjnFjNp2ryozNYxPHYqGmkcTDnkrj2zHByT6GydvdF
ax2q3JoLFjTgSKILMrbHguY4MhdZOza/1VY8e6rYjQ7QyNY3Ly2Fc5e3mFVX8HlPERE8AF/gFEj2
PBaf+K8uH1mrJxnfq6hMnWesKdyjZAn78eJGnT+cly5T/aEg/e1sSkfK30uXwp9QTHwgdxdBBysa
lsw9UYlk+5UNhshrVyUhpruzxOEHDfMy4e0xEJhwK1jNu8HEXtqSG7fkmCLfxviGa9w09U6n8LRB
jWej+fSEZN3YpEM+vk1cAkP79cZ+Z0YnLp7VNSG8GRvpdA9Vz+Wo46g4UXimB+rY41i6MWywqSO4
s3YV++wwoF1sV4J2LI5cuepvzZQ0zZ8BzMHDPLJ136Y9oNi2YXFAuc0D4OCbcSij5haFH5oYcLup
IzXh8vCfLbXHXbuu5VMVxOpPys/4MpQsOxT7+UUiWk7TK1DQsUdwVCv+b2xB7UM6xx7QISFwXzcx
Unimq2ZXxGuiT5Els8VjrZLepY9lfFkG67+HSVHfc7QYmo5HpO09dwUYriAW8EkRMZcXy/gE9IVW
+XBHahLPPFtIcNJEN16783Knib/WmRsZF24OJvmxGNjJ2TLRhncaaB3NYQcUIiwUHjflSB9jKwKI
rpsYBs4b3i1/4NI2Kc+FfFrGA9OlgnYZTj4449YpP4Ywmt+Al6Mhajhv72Ql0uqWg3bO8BllMSfy
3CnvD2gWyr0HuxzeNT52A05lUf6xbtbc5r3qy7+D8N2eyyzI0gz6CYzTOLOYVszDECunyY44XHOw
dh9z0o70V2r+bify+uXbyKmE6m0c1+4uwf2tv5IwCLtH8lDzvxFUX7lV3ur9ZprSzQUydV+ThZir
bx061WM9uBUBvUiAk7OVK0mre6Od70ToUiBio0E5GaXb908yDzEbY/7at3Yqiz/GT13n26UfS0sx
7m184GORssuwfqmdJ2LKQFiEwWkZkALOIG6m4GnFIO4+2DSW9h9opnC5UW4ukqeYrry/I8W/VBev
rcefyZOuPppZqvaGK5EKJ6cIcSebmdjZpku6ZUK7s4O7m0WEuLQZQ2ftXpQOavlI/lYs/Bsb929b
FTK4iDARLv/ayTy3o0rny1DUU0wNwvMGIK9kcx9ZTVT6qukkpNuJrPqy72HCPi+kAVscBzOcZYnk
/tJC5eXAhm/CY9UMQMAZ76EsUUkoCUZ8klKLwrsE3G6xmRLynpwS49LCqZIEL2nblbI6DG5CJkzi
zmwD4NB7SOPc4TRF4PiP/cxpwdvUCvKh0ADNssUEQ1WsZ7k85TbjkheT+zhtrV+En9XSe222bTOv
nje1TmuS2SGsOyIqXU67h5kADGKf+n+DFsXgziV49QvKXukeU3yJGHKQGJ/DmXfULspbsXJRRJfj
TwgQDadPIswApOWXva/5M5OtGQoPZWUd2nBXlLjMt3mHrifC2gQf8dgZ/zth+DwPXEVABeQ0TfXH
D6w/bJlzWqoFfCFIQ6SjvKA0eGz1a61vi5E7kzuqcCls1Zalaptz3QFXsxz6zybwcuz6tg9D2sNx
9y2rBjBEvwZ9gSE1EviH4bv+OKnPAgELOvhZaxoad9lsLB5XUqVYAC0bTTcYwabGJtxuOOPBtAZ+
l9DA1CuHpbWZINKB3oz5LKlADQ8cWEGvwbfN4m1YzRZ66cBxx57YeQ8dqeK4CFtWewUNkoU6kYZI
0cQMgQmvgLmH86SjYcvB2qZDwPHEGwN7BH7fb6CJVRU0Fj8PzUbwVvrnWULlEHH79g9XAjIuVbBR
8CROkek27pSOjzQ9DS9v3o85sMhkfp1JmfyB8w6hQRbTbNkcXJhgrj+RdA5tuJw8ZuOF1CXA4W0H
q+lpIL1KVFDBTdl0BIb8HRxI85lXKxzRCuGK+ypBHZV3xRqDy4i1Aw/QCaf2Yx3w26/pohig1Fw/
q9WaI58YIDxwDpynjshMyrxWdhdfSpcqZeiIBoXVBP986aJqOL6vDoWtnG/i9YS8wl6WD2bRPONS
8F0a8Vf17wQtgMLGJQfIkELFsK30VTL2qDlcKyIwQ3fSX8S7Frn7MtRT2+zxo8lfV6YW/CWmaflB
J6nfQsp/IRgunJqNqH3D2R2EE0BU0PZq0G9RSDW1Xj/bqlPfayRyCKJ4NFzIqwOabOk4pgh3VRQh
oCOtbjw/qZ/zmezqRs3kbfnRpuiPhaN64o8W2W0OuaOj+1YUzsHNI81RcHvN2tZVrh+7WouMUmeB
3kDSbeSIiZXAdzkTu6qtx3b2apqoe+TNqYAShjzQ6TA2XLOPCF2/1y5YbYbIdv1l6ogMIN/MOt/G
U5Q8FN7EnMCibShDCseqjfEEGVHomi2MnZRi3SGl7ZJsOeRceywIJQI42X/9Pg1i/YIbUMaUNAlP
Z/iFEOXDKf93XY/h1K/u8hLHVQjCjawVUxy/b0a2DOnTNtz2CFrj0G2zdJNdzmg8dCJe4OvC6E02
17TlkVszjaRX21NoLxFDim3J9/kM0y7pLlbhBm9yWBZ0ZPOEeOtMzeVzFtVMBh7s69NUCWwl1aTJ
H0WBFm5JRNn3EOsoefdsjW6uGGGfkTj5nwRZr1drioEvpjMaHe/XNobvMUDaW/ciSdVTkXn5lzZX
2mBUYas1vHbyba8HPl0QcNL7yKvpEDM84BXyi+BlbFPJLB1ncmm3S3HdROqmYUhSImqzfTv5A5pf
WXRkKTgY9ka4FLOdCsy1fm1lf548kiG7kZzBX2d1sr+c/+kFRn4izmlUr78mnoNmKwcVfyyL0+d4
TkXxRiF4/lB1KBKqX4F5SAAkudvWn+HtTS5vrU3BJvsiBy9Fv40MvCAcbHZ+vySxjg5BCpEuVRVe
ynhof0mLqHVJ+eX9IUUIOwSAHBv+WuXxJSbFWhxUCxGBDMBo9o1J44cotI7ZD2Gd34p64ZHsL2mZ
w+cI9cM0NMkfW/B1OVDIkM6Gw0mi3gOMxF+ccCmQoTF/uUEQsYauesFzMuEy+7sw7AGr4kV5P14e
ewT6giUcToUZ0qeq9kFhTD6xy90Cr7jdtu04Q6LqCzdQm9kXgg+LOwcXWmbOl0R9kozgS3XP7xLb
euAO5Bnni5+A/k9mDg0nnFixhkXftCVy9y6RPknz653rFz/FS+s2ODweIyN0fgrulKfpp6D/1N6t
nzsp8AQNZ+tXSTgqPiQDhH6qQEgm/aPqScZuOKPEt7dZO0ATmMxZcpOFRfJNvJ3Mt9/23b95InjA
XZB2Hrn2OQLz/LN60FCCTe3pPrm/EgEIo/Gxasm8oVD7BPkJdDTiOMPzNh+KCkBPAZmzCgs0IoJL
HJVJixPRao2UQIZhGjn/6jLpfsShRaI/WJbI8AQiFUcTQw3mMEY2r5wuT5YTdjN1q3bq7ankGgKj
YVzlXOyS9LDD3O++ij7qk32Sewqwchfl35oH01cMOhjbfmxlzoKdo9otzUhLtUee/JFSR2u6rfMu
HtvL2vt+ckYH1nRsJalafv192JvgduJFVP/lJo9lqR0H0VzvQPXXTQZ0W81GoaWRv2OPvNgOTTYL
qZfhyByFbvJbvyZ1vL0Oc2D61UIRzdIBoMWp+qHcrgWSg1G5R8/fT+cvLOmA5IGnm+XWAjWX4OIF
B+X55bb1TGoITuvUPYeULLqIZk/MgY+CyZ3ycoZEczZr379Vbsk/xw0Kqx+KBT1kEysn+ZIpJCum
MioGm4bIdfU4Z9XAGZYqrb5jFFd5MvGYvDl9MlvihhFtGr9uzb/OBnTEaoiR/GEccLychmap38Pm
S/qjHLr2ldRiH24MYy+oiiauOZCT9Uv8NnLW8HWG102WwJeDPXmLD8s645KOPUrK1Hofto1b78Z4
9O+xfMzIowDZNdnQ16q6m9nri/E7w2V1/zrE1QVviUHB2KHsfZz9JXrMZgTXX7qYcZ1L39Xzua2S
mhI4uLRWbdGyCvVlsDvHYdfkdIyZKWxGBXfj0fdzbtlt+HIRko5/JjOC/eNHcdRt0ay+BMYyhLjJ
admFN0NCApNLSkVabsYg1NyTguQ0iAcO3jMGaqD/KxDOPCII51dVSQJknu0W1y0HyEUypF722lVp
D6lbVP78wKMlr/+G+Nz9KUC35dqHQdTfQA7Kmhc67a199srIPlsSrChVy5TwBW8jiIV8VosZEvxa
ipcV8T3nNS6n/A2es1x+5UM5tbeuNwpxl3P/m8ddWQYAFKgLpDeGKB83jWrqcPs4op1E47j6338q
+weEhBLKkS6rfqe5382oGmKwbJDa0+EhMb21p061/Q2vd1419O3m6QdFjJtGIfEjMgc2JV9mGtG/
ZbZs4ru5CmW4cw3/xb+UKdvggyapFz/F8Fz5bZNIRnWFjkV2iHNY5oGHeMtoTcWTbCj3LtzDbEx2
ZBov4q2aBT47Hz/TbmqCvMMXkXB0UNhGRB5TO6PdAeoBHJmpZereKEsBv8iSPjX3OAJtuG8NEvun
WfmOKP5msHsPRBpU8QRjDIMkiIx6JzPZRZuxs/NDPsxQjZp1WkmIwnCNT74K9XKDp9uJ93bQ67Rz
wj7iPAm2Nz3uOXW98h9eweKfeyoX4+PA1Tv93voRHxOkFFSPkEA2H/qfGVuXOFFck8ZYvSGGIGqI
2nMbcyatw1JC7WgDgD6gOYN7pG9YSFm7aoI+wRMXKfrkzQfQReeVJEb6mYgod5/hGU4gv1hyL4Bo
+vjeEEAZbhVu7RHpo2kI4ZNdONMsAdyzeoiS3wA4Q8wccs/COReTE5WvDIzk5IHxq96dtnVJj+U1
ifsmeKUD5oMQRIajwUcO0tkOQCsoDFJDduGbww14LYhCREfGffdEMkIlr3h/HOLyiFUWOx1Z8TjX
RW5PIcCD23nOvNdUVhQQHcoC+8o0xSVsXKQ3LIsMpEpRMyzJkY8+Fzwmdbt010JJZLDOnmoHK/0y
Ur+hz0tbhKrBZCHykCocnfNKJDKnxejCI3zwh4xzkf46zPYeF4mkJme9C/935WHafvKdKsM9OU8S
H2wqIa9wo4hw/uZcPLnLGEWBA24q7qeaS/UWwYIhN6YUsYkD3s0XgcbV3TUt5n2rdTreddKRBAJd
wHsxhTRJPbXHvaeAAEo6l9jBI1mpO9+X3SsZp+aLHTZOvyQ/5peJBwTNSogKI6VYm3/U3PoEuUwJ
LKRlWfL8vLRZ/kQIe812I8iDYWtAu0IswT24Q+zt8eX4KxVq24ny+jgKKXNtO6cWu7AMuvo5tXrw
DsFas6eOC9FVkCnzajn65cYPYVKHyaGSDUJBmOQYEc20gPBI607uAjwlPnVFMbe7ifex8x6i6EYf
4+i8ZRRu6FK0zjGIeVUEDb/hDccgRHKnWOwmlBu/5bXe0y8SjKxSOyWHX5aVkvFYFbiTfYehlth4
uR0Ft6kZ08CXc3hD1kavtBeS9q5Vbv9mu15fEW6r5z6WiMXOXQ8WPXiEll8FR8O3vT8mlm/ceysY
rzajB2MO0JycqmM5hvIzz5P4b0KCmIFgldNPVUc1Bx4Go8EQAHF/6ceo5uImB3ca0jjN8s5eS6TD
FpN3GzQkpTjrNecMIx1NrVOKgEnzmhMl+dnTIUAhAhK0SNeCiwvHggbGV0xuwb5cuQb2QZI5BW/a
4enua1tkxTYiWFgeldsV3Pesuz9KKrdlz3Y0uUlHzv4pY1hr9yEZ/9tO4urvENbdGU1RixmsKm1v
Ys6VephsF2IgQUdx36HgQKKDUM0KOMW1WG+XtQTQ6/lSm1MdDbo7WBfNnWxOJ9SWU6+ec6robrOg
+yVcLsgDY7TlHqOLIBhTctqluGBPIXMkFFF4x8NAdtUUfA6t09hfwf8XZspuKWjaCm693ZGwX85M
QkF+J0SrP9hM6+EovCgEhDAYoOyZyIcdLS1NKQdq2sGPmvngxBwG2XBA1y6HepB9ca4LIu/QTzyJ
4MmXBpEvmuPlmGIv1fceE8J6E4bRFO7HNBbX2x7FVLYnEebBY2qmQH+GBbejORhiB3PEzI3fUy6H
QWBT2J20shNAbMDkOVFQCGecWZeEeGubmIkqiLqIcVvmWaSfAuupcxCpwgFt6w/rwUMc04/RtA5/
JbFXHAxrE6++GdrM7oy48q9Rl9bd5KDV3yDW4m44Lf2GxwkkP8du6Fs8KpHo4uAxcFyvl7Rl8NGR
mad8vhTOl+e71NsweoJ6TxjP+MV2AjihTrgP6/Mqsk4uR0EbKWDApqIv+HPMPsa8vzrODYkm4iF1
nTJqZpGDDQtHj9ZnX5UHHifOIwFG7W3bkaa15KRfFdX7JAriadvkOAqEq3ufzdQ05rcdkuomXMhp
bSXSuzxGxo86iEnwfCJGyZgJd2vrqOcNThsgPrNMewvR/ogXwdyAKMYRWcEOrNiZUS6JvjbRUjm/
ciKIN71R8bKNYOTYA+cDuX7aOcQGmCiZhIEZreOvlU5QfSCJBxZ5NGCJiA+3Tzzg3BfOgqTrU9/F
DHhYm23DrLRQOVP6yl0Ow9oBhKDGD67VkenwiBERiG3St5Qg3G+8RFHyN1wQMMhGCf/U1kn94HVB
+9U2V2LI2sFJ7qS0/m3pDLz8x1UssJTK1r2ptWfNd+0WUj+59BcPDMyand6GUfPq6TrMLjE+t7q4
CGXHoPB7EhVLI9wnjXtI5MOLxFfgXT8pRSJmjv21YQv7xE9oeVqAh/M+4hxJymRiPLRvz8v0btUZ
ZG+uQ3IwCAvBz1/sMqXBriYNEe8W/grV/spPDXjEc7/zwAZlG970Y18+99ad3GNguLq5gYCByIKt
BkJjEi49HSRz46RHvOQI33DI0jg8ppM2Vy9k8NfnIO+XH65b/MfReS05imxR9IuISBL/KuRVKu9f
iKruHrxLSBL4+rt03yYmpqerJMg8Zu+1/X89JdEdJMgMfYIksvowqGBa39CSU2149pz8VbpLx6uy
reSRAwcqFrrlEZSYA65144xU+af/54J8CrNwQSKBV4n8MwYpgc+ix0+yg07OyVl3WWP9WAPGXilV
GT6UWe694/VoxRe71SZ8Ng3nJEpKrkJBevLaebHtiXX8cuZJWCyNbsqHbZb1YYIYBOfyxtABIJCv
s06dcmC8wSsSHRccFjtR62tYXSzf8KMU0MDCxi0VlRryuPYcmOmCfwFC1cOrA7mqORs7SM0Wo391
h9JvSK98RdUXjs6SoI2hCyYiHtrhqgcwnnBtu2m6jHZGktwmc+qUF5qvvPlJmQv5n243DJLGoSmJ
5WLkilSdnoivRfP9UuGB0XI5e2rCt0NwAnd4/0DFjPhYvkEdRCFngEimk1Lh3ByrALnu3gXOqc4Z
FZ53FI6XXCs6yfXR7VY0H0OwzikhIZlMT3TBiLE3gj1lcu5vAdyPSArW9SByrxMP2gE8XgNIQwlA
sE6JmbnXVKkNvy32xzKS3lPjlOp888iuu/a2IACW4Tz6wKv+yYVZ2nZCJIVYmDDxLQZA+4wr2GcH
14ZpOryWkxmmP6NVD82I7ksFy3MbZpW1U2a+PehS+rQOVFKvqSyJg94YHqQfFnKW/LoJHJwdBMTE
ebRNrqNT1NGsXes68M8rcRbeHeJKpoIhr/j4wRBTV4eocqw5zoZohAOzqGELOqUadwNDC27T8OaC
jSvf9eefJUkGmMQ8vvO4xlGwmjcLeLfz4IHyYvtMqDTj/m23WHjgbz3bFVG76u+ZJfrDvqWpQISR
VTTu6BnL+WdcGs1gUXXmT2G6ZHn0prnHuz1OEWE5nLc42zzjTU9MUmwb+d1NXsWVk93DvQxqJnAM
1NjlE6QVS28xzRMpnUN1yCb2ibEhN+Qs6tEn48KMnKJlXnTtFmRf8HBz5NIuEcrobvzZrq3Hhhyy
ZeM5A/EqYw9zcS8MbnCoX6TAb41npS/kfkj7jMA34NfQ6VTvFRSB17kHqh9DTQ/ITJmnjO3bPAVp
sK9z2zqTnoRkRRbweHZsQqmmujG0+7ggzxMTToGyiVCOorDrBXJwKtR2BaDj7x2mbr8iKpaEdUQ0
3DMOumkzIdBuU8zYK5/GDKMP3wcViMk0SDAGFnWzZwDDhh2y+I12JgmPjIMRvrjTd7MifcbpzJah
bvuYFtix4z4Z6BQQuCuyEG6xwIsNZC4OR2sSbPVG70/Q1bp9GzF+ywc2vkLGvZ/aKD+BFF6RHZYX
BWFxjdcCXxnJaHVhzoTrFf9soEDpPgV3dnECladgD5x+fmuK3kLdPEbWpSBJyb/LhbNG5zz32gpI
ljv/i2Sn8w+OsumpjvKgPbOqxSq7CViQPRWRPd/oxMIwSQwnJKQOSZakl88dzYVhY8ogyqbMsfWI
gZbw6nGXtFn7iQdxrR74NpvmjIWOcLYlB4F2YoeIp4DH3Fn+FpQ83BnaH+oYW58knUAywt5y0bCe
t7rEkM3dEENEQZ1UHokjJbL2Dvt9uLE11qoQWK5AY5u35wqANAgfpmHHoCd2An4gw6ytRgpV7lYW
ps8rwsDgyJbQn9+qMcCDMgBuOCpXlWmMkv0WPEn4Tfs8psh3/MjU1ks446zkeGPZ98j4wH2yWuYC
jymfEBnpWcKIx8W/egisAo1qx8brp63JGd50RmmkBYE7H6ylzq+s7aV7KDhBzkbMJkMZAoDzPnI9
TVoKB3DhYH31wuYB36w4+CTZgKlsGzXslww9/wvryvSV9NSmOzZlaB1MPZJAIvpQncuQeePTzLqz
+MElr2Hbhf6a/1WFRQoqLFAefBakTv8xodg4B1YvCMqcMa1PvZXWd2bFlLuZVenANg7w1cchpufu
vGiI2GzBIq/aB9qaAe0sRDbwbwxgHZvfc2uR68BUYmKbRpaKlz5MYO/mMyQfIOwZhM//AB5qpEzs
9Z75/jN+vzDIg13pQCJATjBW+qOqkhY7dcDOUBJMzASSfUuz4zpU7mHk1sGYQ5iTvVFLBXwUp4W+
qxt2VY9CYYJidoF9mBjUvN2ZvoA1yAJkpfwF3UuSpRmSdZcYAy7XYyQT3LkQTB+zidy6uMuy8mOs
w8LZh2TN50Sqr97D0thjssOm1HuYFW/g7ZVVzhMaGhYczHQd1BCFHX3jQYJ3A0dk7O9bhuLBBllN
9w2HLmPylNzohgWlHIuxCQON5VcFIX0FLd7GW6AkPEVGICWUouieWqoycaRRkB/eoG3Ww0Vojjna
7vVxFoizkKAhxcZMvYpL0UHfJmSjC6PnLKhDtVtloRgLj/I/JqKG9o4n7y8ltTmjE0WALDiLIaNM
Svx30z6TOkmUonPu/U4/heCMvNiyDOofxGnYRhfCvm5E7J5cIl1Wf+0hR8AeU9mFe4gtbvKqwyE7
22Atq3/YlxyYc7hfJUI+cqCBEBom86R0O7OYDhr8xPzu0syKv4nt9PkxRO7EUBD/Mph8u3mdEg/5
zOrmKfbftCf/c8u6bBov8DBCaPK4iXYrBH6cCo27vAxwQKi0omyJvsj/CwDsSGCAgE2a7J5ghYVX
enHQHmVWIHNQlXNO+mKOlPSShHnx3xD4SMx8wGdQ5QgvsvEo3PI18a5TFAWTSl9mtU53ZmFZHLfE
tiaxGOuFmER8Zg+Su2Z49ZowaTdDPzb5oZksFyJENKf3rNT4xaXSBOo1disv0QgHcKOSFcuAQcDK
OYXW5ZcKW6f8xS5z943S5B4egwrYx1EPVn9oXUz6B6IJbpWhxaL91Nd9eZwVAv94qYIVT19qqwsw
2fkXcU9dERpBpXW/5NpNttnQhvCKNfL3LQBEDzeqD+sAjT2xDUehwiUlgsBNyOOz6zL5j3ERRwao
EB1t6ZitH2TRdI9ZK8A3Jq6r6/dySVbWTB7O9Rf6enCpVkDLGKOQQDomi0Aeic3Ty95fW787myrz
2jtKvZn/UFref9D1RoBVgwwOSRSG4L38Gvltipu+P5EhiGlugTWWMErnA3sPx9x5BbUesiH2sVWB
pUkluI0CneCKCUMdmW5042cadkHgXxzK5OWrWWdlnWbiN6+DX+NEYtLovvuIWPw4H1zitUAYrAAE
jdUOKAD9rEMTSP4lHAARKf/A+5O5BxOVUPsKNDuvgyKS7Aj2PINHpwotb3EGLhRYMTDQY1FH0y6n
ktbQjnRp4XWY9c01JMKdq/rlAZKQdBHHRsOt78JNvZOFk0x7EAdkwyDAh8XdTiJUGwJl4ZBy4eo7
IixvPCvEufQmy2zBaHKKdcsaQattZBb1MRlynKhh0KPtmGBhPggDqd/g545kTdIGfGnVskzu0BJz
rENaE+j4iaraJLQzEbnKw/gM0Yo8CnpSC9eakN1ZDcZXd4Jm+AZXHANzsEXT3/OaZutlKSf3u7BK
unaSOYb1riwW8TMQRtTFydoFb4MpG7pyrPykkXKSZjH26XphwU87sAPZ6L/RHKdkJxSO1ZMqIqL7
uRRjeB0qwwUNNcN+y0wf3TOpLnPuvKxiTt4Yc9fIlkAosCnTXq2Q0a6lyfOH2TZhGvetIl/PKnST
nbl4yoeatpX4RzuIwuvMmBWntjM6/xXANw52sJTI9aOBThGxpH+GgjlzWMgke+QyE2bDItu3d2bN
kWBmLaw5iRKGx6nvrU/c/PJPWPVEamJU7g9EAFX/Omm1v81IYBoipIRBPJ1sUTSQZlP70SOzEsCQ
Ky2UmPD1aIblwpQiHuwRGXpiD6x1E2ckrbVlens3EeAmY15qIFBjt6Lm2wQ8vMs2XRdPx50LtGdr
G6vctwzynLjucsd9Yote6t1MfNNtBT+pZLeu4L0Rq1p1d6VoIOlvM5Fi+MID05B2yPSSLspJxne/
bCnFREGUFI7vCNGoPfFS7JoQTfoW+AFG8QGT7z9XTuFbSVlLIjMYs1+4kqhF5GwWfe1MK/sPh43f
LlCV9hgZWixO4LaPH8R4wGfykTI+iC5DtE4+M4odyFofNflPUYzzAnBEzmnvsamaxrNXh7PYltJh
QVKS3fy4uAy7j0MxzuPJDHn4DNGAuYHL1CLiR9ekDOd85mQsQdPZEEpBl99ECbmJGEKz8Bj2XoCU
R2K6PJEPjhYZBpkk3o/YyHeHHsL6RWKcgOUySl1nz6TpkzMFSKqZ230i9EHw43m4KndMnjKW7Gnl
NsOH1ybReqJb0xNk0TYCpx4mqzgqPmnm3yQAihs0yaueSd9YHhYd0KZk+M1OWNzSet+Rktnes+oK
L9B3PR46H88OxIUW1vRKVk11qSGz2YdE/Z/JPochYNIWAP5ILtYuWhNXHXIXqsc3In35YGaKwq1N
DIaOpQLcRfW1wNqIEYBkBJTMpgsqtekADpQHbIITPkjPsiWXl2tXZA8469MknYDpb2mGpxp8GxPj
0cPC9e4JsgB+aggV/iWCLQtLLApSbXePYeYiqd7ytzWLxXVd2owumHk6LEO5EA0IpLAi7ngFM8CD
nU/M9m3ENS8QFUy7N7MJnygs3XY3rnNz6YZKTFvPdrGutysFySdtUZYe2BpMjMJLOZwjB2jelmLD
iXbV6A9vzaJpD7pMGKBDS+4d24CZ804q6f/FI6w5HDXXx6ZrGvlRTDK8gJ4sPsOWYIsNsSyajDzl
9z+tEnTUfUvEAvG3KGY2HgsyOhx79B7RciYk5AXtEO5GNTQtnse2PDmIbPRxadvZPTCeIS2IEpLF
7VwitD6Q0tB+reR2Wp9CLOSrW0DxKvqZZDqSWDo/Rnh8EVhYfdn+WBYq3TiCekAN67dICQnesxh9
ZKp2vqHYruVpJETgOsBXmTcyWcb/gFoU/nZ1Hdyyq4+h+0j2hPF3TM/a+jyZ9eZcgL+EapXkt4j1
Hj52tG7e8CewU+8363qc3qE1VivuOiKfs6nBKoFJtcpOWWNbT5jbFZ60EMnFHZkMibhQnycooRfZ
G+/QEpyVngjmrbbwJZFrxICPkvoYRfBILsZZoNCAI0DI5jLQjulo6uzC5nZ5SnIe0iNuzoW72c9I
+VQeVyiSPjA6eyp75HFrYHrvBVccUZ11qjNnh/sIFwFCVWMgY7ikLwFWo3PJB+bnUNAdneW7YKx8
EjPAFC3zrYXAXgKlRK2f0aSNd7JENeR/yrLEoWjVShK4AoIfLd+G+nGlsufPgdnbs2Etlb0t8HM4
O6KhyNzzW5eGtqadW+FA4A4kLYr/8RZfFYp9+BDjjmo/+qeRkY6oj3sWQa1Lu7DxaPuZ46gq/Uid
hpHmg88aJnkhIw6bJYzGCN8mLwlCmMtSDZ3zjypkLfYTF9S/lvybr24kOPsUhT0wK8OCZkXYINma
8AQ20Rl3hTqTRJAm564f7Jcx8mteS7YV9r7CTmXO5EXM/5HELP40TIGq2wtThTu8Nz5L0DHs1q0S
ULnRElrDPbQ2Y73JCSdUsuRMGZg3lg6Ncpoj2WI6VurXGr6MuCYps+y/XUlEwGFBkshnCsXK/eQB
xHsRD4CekmPGly9/lT8K+7TkqPmYb3WzVR2DwBEl3lXp/kcT3aPfn/mKzsnskx67tWx3RB/pMoX7
a3kFBXjIu0dAQjIocQKAhZ/YQsqbHO2Fh/KcYHbF0SERj3IiSQj0iSfcLiC9FbV17CeMcvVWzsBi
IaeAOWET51ge15h2uIREkln+tQPJbF2487J1l0YA13dQN3z/2bZ79s64XaZ8LyZ+4nvU0YizzOCp
k29ZvnNaA69iJuf6OLUmQF0OvYzl9fu0D6p7ntOEVLOJKT3Q4xL+TDDW/i4HjuXykbJMns8iQ4TH
jNgLg7caiwOcuEoFDgviVn+KvJM/PdqZ6HXAnAgMnwXhOTKDJmHXL4JnznmLVLPFMGoFTdDcTZ1L
+Ga/1kj1AdhEx4ElFVn29uhcNNjg+UCJSbPdWWHIdBFbS731wtn19kgMgurDKVh9nDJDSf4aZRBM
NnpMM/9KvAQiaIjSfo66oKj97IWRrEfzXjIo8A9jD7mb0W5941JEHnhWcOkBu5vtmlr0rJugJ8n0
BYGVW9+vYKryPZO05LdpYZRiWUSOtq9HcjHj2jYspGiRyO6bg27+tNZp/swC41vHzusC98pMDSsf
Uspyq2CU/G105yJn9AvHfTODbVubGmu3QVvoM2ha0SqUm2USWOYLrWezqwm7iciycrvm6LZrFO5A
dBLSApqrwxg+kYd0TnUZvhJZ290zUGNhEt3U+Fso6kNFIBBKa+6dzvkKCqLbNxTRC6DQxEPAuGI/
IJ7MFQTvhCLxvikpOGeGhvrsIBfGGJsEmQOC24pgo0MduQTO4/qEfypHzzyiyA6rt4Bh3i1MWMsL
v9bicF4iItmWSQR203EA90ZVt1RfEe71BexAl0/Wsz80iF9yDXkF6y8qjncovj58Qew86PANogF/
p3Qx5JeEdGekuZablZelM27ztfok+P3wQ6nkp/NkH9g/zcBG9YhFPY32rTM492NIV4MPPEuteCoh
XZy5hVaQlBSG/J2231jPBQArhjZr16/ji2lFW6IJ12AIzhpomb/XHoOxM/sKvfxkspw+b3hT+DNm
nZhGJonYwm7IXAY5dp1mJ6zVgQUWuAvQho7pJC6WEn4Yz+QQdnd+NZGxGDGYY6ycu2ljiEHjRIVt
AY4ui+1Shfe3XQxapiKvwU1qKF8b5L7BpZBJSpo4mBvE8OSI0ykjkYL6eutp2mkNisMc1oW7IweH
V8ofIL+AU2z96YXpcwhwaIk48WGaWCaeU5RsKGAjl7utHdPkD76WKXrqFPfxXTmvPp+Pz5+NHgpf
L8MrqXiqePJR7dw0O9pOqCVIzMHSzIrz1ADDgs8Hrg/DfbHkPpgrnMr7YI4kTQTk4g6xX54kh9bP
wPZv7JnP6SYeXEftbTkHVx6ZYBrdL9rf+Un4TmNDp81xJzA288+C9ZJFa2+5yOWDUr6Qw72S2mUq
aB47/Iw1DzuHLTabvGsP2u/74M2NcnpNVpTrHm823oceENCIGJz9DTspw24/D2TwxqGLRhw7sc9b
pgJNMCL4re9hCuTfDMYcaiMOUOCkEUMkxBdCfGSMYwmnREdISLnovO85L8mvpkAhI57ek8jJpCOS
B+AJl+gj2iAyvRy7cR76xffIVgPpTBXZDgGn26ZPwPrgRVdAIGQZ5WK3IHa6xZ/4njisUFtfWT+z
XWlQWpcHn0EH4rD0/+HIkPzwimglxdmdZVTApPfJaVY19Q1rw5Gs0lHN7jfaFBAm7NEwHi4h03rw
q71XXaJaeXuH0QUBL33lz1sKSsl5SyodenO/mFnFaY38i1Opg9aOZ4KRNJd2EoPaSP/lo+iJXmyn
/ougX+evzsnjS6sk/6UzgnWBMvEvSFlSHmyM4yenZoC2IYq8sH45nRH4JwMP4Y7SkRDQyrIDhGYV
SMK7tnWB1LmO7ptjPqOVRRoHvfw+own/rplgFdtABcWr6NyHWc9R9aCKWd4FgS7neFGeQ1rMEsB2
jBZLOMfen134HywJmZTDgsg5IlBwvtC9j/6ejeuaQ1nXFD9VtRTUp/VA1QX6bzUNnsyarhJ0EbJA
uPZN+RR0csqvWq7lH3ttXXtX1xgeNL+ZRTMU09Wvv+WCsvBQr043x2hWCeFONZ3i2WYgOMRNYBfd
xir9FiFEU4sPNZXmo7f7oN/XobGjnSpsy7m0aZR88kxM/QG4qZd+TJVDex5YA2PzIFj8a73QaWxD
VIAERs9dSuBTn8iFezeRr1FoiKnronGd3lVv4HKayBN3LVkn9RZ6CRmhjMOcedvabvbeLAI/llPC
zsCAxNYx2s4RKrxYzMNQX3GctNS5TYOWZ7EXcRGLR2x1hx0VYkaYaoEGrqipCF8FdkDxPGHMyi9E
pXXNN8P0EVi0yjBQLTyJc1I90w+nnzD5GLlh0GLSpYMkdWMvFRYGxbRGA1xvB8IHkN61PnC5WGWt
Nd6tTaC7eKEbyl8mr1ccYnPgRdsI4RnuwonhH6wznCoz4mPVJ5XLoa4FhrnB0vyMN+UJVhXGrvCh
eMAne0gPTTtgie2quosAqQNs6lhu9GnBRK3ocPX0nWFk2eS+Rv5rrNBGNI43j1ajGhy7FYeMaBOz
XrEiZ6xpewsPvnqUXd7be/qxrn1fGrGS4eU43RjtyzwZMJf7Gcblwcf4/Fx3ruaDBTcHiQLpscaC
yYo7Ws5qRdy4nwnOqa992Pj+XZGPnI8XO3VbMlbQbxM9sm0551xgCJ2nDyzrtf5lOzV7nwl70+Jd
ZTUKZ8JQACjE9kC87bZQ3drcCUb4aMxq5rqww8JkhCHVB1jmJwbr1cFu+OMvWYULCu4aCwzku532
rHOhmV4fVlFn+WNfoeDcMAbo+Y9qYzLIdikhAijhJ3U32nM1fxVpK4lisxaX8AZRNXHUucOFVBp3
fRHA55xzN1UQoyx7mYKTpj2eNzmFKUGipFQweWj8hSLY7WEzHQxLhT90RQbHQBnYSM8oLdFXcUk3
oIFSWEL0VyBFz4pFq44T7ciVrhnO9tYG+wkewRem2Y4tyuJtJC1dPYuC9D+16X1idK9q4eJCBDZC
cbqylPD1cyGdobkiOFiGd8/QEzPxLNN061kzXkIHeS5AE78d/ySQi9P7IUvGu8bW6hXxt6iPTi9B
hvlYRARjhJZgm8WhPqwayYSotRvBfijvx7ti1sCRK5PMKFD66YYJa6FHfTUFmlnMQWX4W/J+mR20
Ub8iooVCdDNm0MUQqIoILDpfjBscnD5C653D5/WPS7QOLOGoFasYHRexqPCb8ShFeUTwIvcgRRtb
GdNd51bSvDc9hGlCd2cUhSUhLNGpHF0dftoMcz9a9MAoYZDmXLOqyNd7a5pE/Q13ROWPxCBwErD3
NysicVVFwYume+u3ABjMTztYFPKtR2VyRCWffKIY7k4gzNDio5YTvPQ0WXdT3aNtHG+FGgGPzKFe
WUP0wQXKLm4DgSTTjk0/2/NRozaQu762R/8x4+HFJlaB/bi3NEEP25lr7zdUiOwP0vd0hi+SkeNG
2aFfbO2mq6IzT3T/6IH9u4U2mO6LfUmltp5PhwBeZFjOM9+3iI3HuPmuR22AlgMg7XhRXZeu+ujp
1a7/rl64WGf+hqB+ye1+fiQDdhZ3lhTeB5WhW1fkOM8FDE6QDShO4q4YQvtjrt15KQ98F2XKehpT
oce8kbDT7y5zdEKYTVC85yxYCVwrefkw892o6i+sMaOMpXjUjG9JkaYK371UWCvh41X23qNCq64s
pZPkm5d3dSDksuZH0dBnqdjSd97M/GNtCE7G9aSCGjaALIqfsYTieTsr6YsKT8obAKX0ArmVYcW4
T1fJgLJS57nbvxj+sTqVHqcwZyjzaPe1Xcf5nEUFXIaeu4XMm6LFt9z5gOQhB3u3R60s/B+aM3f4
qLGbnnnCDNr6KcSvRQIH7SHZ6i7o3xQy8S/uLM89BmFBWn0G7r77qNindGRP8a3j8F9s5Gc93MG9
RDv+4REcf4/AgdBAAFiD2ZM5JkekF0k3MyAJ6pHBVei+w430CW+rJst5Q7nvtgeDHMk+lTcsEOUU
mUbPvofLR5txqo4VRPRsV3h2hxsUydzFZF0aEa2E92Ln2PgBKV2s5CS6GefRsBblLy+5+jZ430HM
+sL5ZKtEQt0CKjE6ZL4kvpndWvfZBIlNmO00pO9rX+tH2FPMs1s8EIjeiJjG99G6U/NLVRaZf6Xl
cL90HgGZ21SrfD5jOamfm0iH/2UwSQzp7NKESGRDcFlFNjZljGB8Xt+D2ZWngaQ0J7YcOr94ZE7b
sdjhKjqwZk0QCDcadEreeO5LG6qlxIMFpkrZ1a1i6uzaYZ1xC1dHiV7MDBEJHD2F44TYpu6mut7n
4+yrraEyIxQSTDvZwsiPSf6dO5bJWZS2CGdUzkQTZiUSR2ozWxFbouVeE1hu7UrP866ytDRKkNUp
Hrhe2M9PkZQA5lXgsc5vZ78P4tzidNoTrTKHh2QObsDweUqL8SMpbwiiSoWpQs0jsGcOqRl+SjuH
xRZCFcIGTETChCthYJoqnfq1Qa7De04h524M9hVQspim5fBsdIRIYIMCf5XXCYPxf2sOPzxWxrXK
uF6Y8IBJICCnBvWWvtgg3FHliWh5Z99HBQ0Y0IISCawdaGlutwh7A2P9G4o+v7h1G5Xndk277Gj5
aXNtSiK0sQL20yQ3c746pHi7zHq2EzazrxnfXHrOfTB971QOxUUL1RQ3Y23UXg1xEuLP4knyqHDv
JnB4LKk+eWyAdadYF/qYqbIH88gv0nfHxnJz6GuJ/vIE7buevyYcA4haZy+qDpp52jPYwPDvhLgP
df5U2+6XSUY9X8n+IdQT1SwUZwD9LaFgI9b8TZjJjv2j3fzBexFeCc1F1uDg/XgJjCSJGCWFKx5C
i1FYf7JXsbL1hMqi7xvbGx3QZ6q2H711zp2Dx20UIRC33FJ1ez2VlemRphOloCGKISukgm+8UCwX
oqFZiG8qO3CnDZjo0qJZYbHPErEX4V+8UqHLD0ES9BGVzhQQfIxgd1PnA+MHXI4GRo4YFkzUuT1A
t28WH7SUS7eED6/GA0PlOd9FHRnde9eI8AxuIvmdAjibW13ZTvdJHTkVpNtzVvxIyBnvsE00WSFp
8y9Qkzk07uy8Y9QI/mXcyORf2HQEOMfJ6yLy/D5CcWAY0ADIw64CRYH+elqOsyhg+HWkgryj1ObQ
x2bHbdwngv1I0EumNJnxveQCO3j9Rquy/mDWdL5hHfPLyJBlD3M9jHb7AGHRLV8HK15Owst6XDUl
Q4zLBENTRCn4SVi0vfLJR9F8JJ5D3/yDNOcPTJML/xFNVSMQv1Bx9Vcvl/56B8LQWrZ4CANc5uSq
AAS0bzAu1dAl8W4H0AIVaqv6t+98M5w6qE0QDwKnqC4JkCsLSjNZKc+e4E8VmwStJiNiFPgcnx1y
2ytU1xKz4aSC57Ubid5AvJ+TZa1xu/E2kI2cc4W+OZ2w/mKPt51jALRMPM3ZmHB7ozEgSQW3WrtV
Tl0X9zfN+xtvCSEzQ1EtMWycQrKgXcqjtPsSjnWZkNn1B4cLktAxke5Rk5XC2rRw5zs/Kgb3VBDP
CaiNmh/EPUYkIlfyiGV++25VRU0jltM1k2qLTX7nTDUJPK6e5AiMLTPd96ykCrZOb4/rgXVuuZxD
5lps5MEwN39RF0d8EAXvd/tV+9AFD7gNHLO/JQYt715pTWNclDcgKMgLIkZYdvVJ9OwUvOdUrq6P
kwzTP+QlwtViVXbk1m4KFCwb0Vp99JCmlFNnP6qHHjovSvRkf7vOIcRUxGtJd7xpXh1bvjYs0TJ2
o8vQxA6R6zJeieqcXioq+WwPXEs8tyk8zo24fcuMO+sxP2D6KSNGHC0napWOBn2RqcWdEGF9JICS
AAtapLU/QvNBPlBQ2n8VS4DFIeKkPU5oX/l9EaU9Qqnxk1+AZDmOmtTvKXkSRT4gS6flylaDOIsk
8yyAmJMHvivkyH0zckGKp12bLersOwp842gtOyGd3nnMlmnltsHfj0QIVfXrmMkFf+Ka99dJcD1H
sjPRPnNtJlOsaZsV/W/lknyLEkQ9008orL24i/6Fde/0F4IHDAEGc67veO/rALWu6F6RaxABjsqD
/kVZpUmgFC462+nW8x4KtocrUE1spLnq19+W9z2lu9LAjhnWezZeTtZ/4FEA3SawFPDDkl8QHHHi
sBmHLgOIr6f9Q4jlRLI4OJw6zWmgC5t2Cvxyo/esVHK543u1scBnJmTjVGln3fXMd6Jhq1r2L/4B
rcfI+ShyOJX2sywLurxeeZZ1GFtnUQdPDnwKMmfDwKOYohoprEW8adczFc2WhT6hE8yctiLPk+Df
vFZdQjQUUR7Iz3poeg1wbJRXZh54xZisVs/IGZflvugwXfEsw7Zt9dRxmRKfcGVFqhmIak63A9gE
74fVB0Ppmb56PPQNHPoTQkp0V3kJZyH28G+83uxhGfez1WOeaKbhWlgUuK+aUfNRWbMcmQ2nI1Xj
WEkkgCQfpPiHUDmMZ2NxYWyxxnB0EsLWpGefJFwI9kOYPjBrBwxkcO+YXRC66/w2FSNBKpQNGcy6
lJTKz7AU1TVKoRuQzYyfBhs3AvHRcWOGpRznidWHvy4yEzB5Pcre7cC8nBFDk+mnNR2IPWHyEJ6J
4yCTsSuT9GKXVhi990LrY0UwSLnxwwnBBPFgCxqziOwo+kGjVlc0B0Ce0tyxk82CZ4hIYH2Z0of3
tS1Ir2pxrP1bc7ruLbJK48biZl44+nU2AzryIrpwC0GrQW3luMcuW0C7ao8IAgqgJgz31C/aPHRE
Je0qGvRgl4LncO6GMFL9TpFu4m4mDaRgXxaSimvK7aA4zbDS/vXpjO4OkyL0TcIC/1Nriok28wNY
33BciFk5spLK11M/GSiFeUHBzpvsErEOO0ulh5F9DoveoOeKvu9QmQQO38bQTceyHIbvoZhHD50T
yc+3vG8gD9zbSg95d4ejtg+no09E33Auhaxs1D1cp5923+FJqA0kIoRafc1XY+TMvrPHyRgjf4fq
qGhjfvqgKyd0CEu/TMg1gb58JaJqDzDGavHuIhEvn6F6JOp+ho5FRCvsfrCDgBj9W3BqnmC+kyyk
mS2u8BdQseEk3vQM2ooXvw7QJAQkbIes8zMq4oLaHfdSmQ7+PU4KwoHYANzILSuJQ0vcyoEtQ1lO
w83NUpcE3eUlA8V+lZA1hqSxTn3Oy8osqGJ2TrzdSP4N2l2Of/bl1cLCNtm5VdjQRvFUukmxlxnR
l1Bb/sfZmexIjpzZ+lUErZu4RtLMaGy0euFOn2KeMobcEBGRGZznmU9/P2/hApWlQjauNlqoSmK4
O2n8h3O+M8AgfsgKYftnLIvVzQ8+wn3EF42qi36TEWy5RHsajFw2wbpU/ndl5VkcNLa1dt9q4tyy
IEenfIMRbX5MrDCdNrhgGfTMdPFm24Ezvi4ZSD4ULYUyG8tuunCNi3ZTYed/iKwooZuZiGvfE6WZ
njyk1MuhBl8r3yy69ZTgFjRB6Xa00gjm35rkwCq7sVvfVjkhz93ycOfQdYUzIdqQrva/r3Cphs81
m935tNik9zwaA64aFMQEpwhgTZaHbFJRmy79pghrpC7CSyC1yZg58c3goTy5NPDlWBYWIdLJgBee
knsiuy1DzgVp5dUNp2Ao0XtGitUkHnuQW4jH4aMcJJM2o44wq+CEBjRx1eBsHHaRMN2RuCX5p3ER
qHFkcjgj0SeFC7RaRqgjakWKgdi6sprZWa6HMlL1DyaCMyOc0BYaX3vlJPahhIyEgC/H6453Hib0
avodyvwseq9s4zs7OcdzdOlAYRnIvLTnOFxfZ95ZP2KEcjO1VCfye2JfsCoENeKRmYq3y+2bNPHP
tio64Oe2wML3wErSla+121vwPRw52slVJdZW7eYZ0ssOJXE2/JQ0EjJk3xqDzWhH3sDqhpWuKpA5
ViGEW8odN741pKXbiJ2StMWHly9je4PRc8x2HIZ5eQs7SiIzBH4XXSUKVcdda9Nlf4RzBxJqZ3dy
Dtkro/iMsdGzqdGfiprCOauCw/zV5fWG/WNglHXhC2jMrwuuPdTxRVeLhOVbxcJomtjv1YGDn9vf
UemDxeH/ERDxuz8Pq46eJM4HNovsWRLvULF1Hj86aewW025cW/uparV9ME1P4bwCDIyBFHmkbwQd
YjGfWCwTTgI/dUGdtXUs0lVYgcdedYVA3I+IXUtWydYFwcsYnTq7VQKkV6On5aMiUdg7jFKzJ4XV
i2n5LUspntFkOnEUjLKqF3SXk19czVnjVMSox7TRYwge5MOeFIibiXlUjyaCN0F4Cw6EVwR2Ppt9
lh8L68gA2J6DGPq4hy5R8RRzQoyje6hTnZj7GAY/DTnOUb3XaD/d+0WoOjqGa0+BEioncoJMqAJ/
2Shi23qyyykze4eEyoVzF5X5dc9iBcaJ54m6Oyx1LCkXurRY5cEuEkX50sKitDzyxGf6NOwWq5NA
GkQuhGrfp9YBlwuxYQ92sCmzYwEGQlZYNDgYiVcbPZs/mWyhVGwWtuf1W9b3vX7SDVJaAplaTW7R
5BGLua3SKXY7zOZ0t+ySmYr5deClmE/4L9lcfJTDkpVb/HjdtJmjUMi3zMRtGl/y+HguxukM5T4u
gpLT9ZNbrqDbXomiuY5EG4I106zXNyZtNJTMVpLnwGZshgAF0AjzAc1zzWdpeYe/zoxB3CtWF5n4
qUuk92h1Zwu8MWpqaQibyBiMQjUm4lwLdPVgHT15dOtocNEgLmwXLgrN0PU4SZOc7ZDC5YAnSoRM
LNw1iPR6xv9bhdbje05JN/5AAMEEkIgjxwykpTRgVCQIl4633zRZDz0hGTRYcuLWl3ajNbxqF+0y
Q+te6DvjgtgZYO5CfMIqWsXDA/DisfEvGGx3kOS22EIT+DwlfuA8ufFACk3pDfDCajL7Cgpb0+ww
BjsFCMZSeMJswepjpF7IRpiQt5t0HfdZmXr5GzNwf7w0a7r2h6lsya4oIj+Z9nSuHsFJcDHjfS1s
EvqsTsIzYoKBE3ayl4X0pTOF9MTkvx/RCccIPduucOCHTcb0WIPBge2KQc+nnDYLuShfUhEUCNqA
9SFcYHaW5skDUtqGkb8aM5KPGjqI7YJRog7KkvI/sCa/p0pilEHjFpek1yGtdjaduxC2y+xGLUeP
JaAI2G4JtBVp7B8FocsfnPXMG4tUy6vK7Qm5RXfx0uTCGXaiyMoJ33iHvUviJmG8pEIEBdgRGJHW
czyeiJAKf3aVS9xyrULT/UQ/otQ7XY5d85MgkdtqdC4E8wKJnO6R1xGLM8wu+IUq7Qpvz4gPRnLW
dNa2InqNzZ87WiN7Pc6lLqgx/U04UYhX/sjMVF0iHkkh7mUrDZVNAU9tlKsZF0jk4HYzIEtxlDdZ
ctl1beVfQmUYK+zOOUK3iGR7Z8eWiqrNiyIiTbw04cbyrCpF3lnNauVoBO2I1tfEr1ZfJeuxgOnY
cW/bZXjJIYCOqh9N/xmzgHwSuZjZ/mJJQ0pvV5TGpUQJwpiKkoH5OL3bxmSmUpsZPx3UiUXzDFgg
UYlf8nn321AE1N3iUpPsKHQ0WhR6lfiC9BlvvEVLnianzle9uPTmfFE7kiPib90ojUEeTDt4Dd+8
eU4N6st3XUYM6EoFbytACuNG+zqzre+RUfnPHst5ya9hd98Ga13wXJEJWGwnpGAf0GRgAJDTyzah
Ds/5nKMWzQOe5cI5rSS7feaRritYTxDIEfzVa0KiYDQ5bPzS6bKDzvmzHxGJQSv1/fWeXK34tgIJ
tRzColDNlmXvOdymEl6180h7JoSm9cojMuRYBnZd+Q3jUFSQ973D2mnft8RW3a49Q/5HFlekdPD9
xBWnLfFJG3YH6kC3BE4v7rJnGAvul6qS9IjmGgw+zq7kSTZD1Fyk2oWNQQ4P3HRtLHGzRCPWYKJH
i4dRyLHaF3qxDQlMviRqDxRus5E66R6bcs6YU3MY7VPUz+XBJFV0ayRb7uPoMvgilif38a2OREnu
rK7R0KVkHIqN6zGLvo3LYtKgyAeJ+6HrDbOZKLW22k7wKAjmrd6Jcct88iwbZdMweZKOoYxw/5AR
3dzA7SWOx9IellQbHREhtnhniKnwtXUo25DUjAzRQMYgWiJ4wnXISprgUeuuMjPUQsA3qbtBtRYh
28QKdT6tcb3tG81j/B5GON0CL7TUAxIkoPZDOUX3TSHSH9JKxVXJxJyZ3P9QvCxfoevP1vV8IGLO
R7VYLD2M9j5lqgaut7xScCwQkPWdYJ2JE9wnIwneWXamGvaXwAg89GjdyttGZ8X0aduUwx5JB2A4
vCo5jUQVnEdO2APRCo6S7C5rLfpA6LpZLhG/R/UV6jU8E3Mav1H7LZqQrzp6GjCDqItJxSRiYX3I
Xkqrrz9SwuV/pGA47Ytz0vOT1aLJ3LJwLC8aPlISxHjNmdzY5HE8VXbnP0ecow9qzuocKRiHr0Ck
34qnAuRufSKtZ9yzAuRbNqFHUKFbq2nroU7vKHEAy87AocMPJlguyg4wZvlBqNR1jqIxyecqxPrD
sGcikXFY04MP4RbbnpULc6TgW9hY+nx6EqxFhJeVR8en3xWTFxToQIj+ilR31UMalCzKuVMYoVQK
tKfMGJ+R0LReTMPoAehCiX+N6qqPTvyCLlBnG3F0UAqVsfOofZq72cpCIN593tmXPSbHZDO4M8Yr
3rzlzdIm04h/YbLBFjl2Gbgr+J2rdW2b58FkwytGSHg7vmWybOdFVJPbobfPzWIS1d8b5kJAURLm
bW+lNXY/2lXgzPf7ibAkdCOpNpe5U+rxA2sek1rgxPojmhYeysGRDYsXpJoHJgTQbDW0vj1bxhC8
GDk13MRriHZzo8sw+rRR9mRA7dbOPZqEVPBNBZ2HkxXpvLN3htqU10NjVLnv6Pbcres1qn2URch+
XHfErrttPJAHQuzr+QFu+6cpAtmyY7t65g6irSBMiUqetDVgMTTBJeEWh7VFDbOdeom7Iopj502z
JVZXHclh81OJ1RoCjhsXRPyiZcIZbY0wgNzQsk9m8HOiX7KWQln3oSovUZuRJwqdovpMrZUhdUKp
/2gqmb1iO4s+QqB5065ceI8j8vBpWPvRwwafyPY2rCkYt1E8Qliv+jZ6o9zAqwTjSbOxq8KGGVHE
bm/jMW4LEeCsQ6A8l9wsQq3yYptJkACVRKRGUyst+YAmiD2kTghtnonyNneFrd0f0AVGoOiydd/z
GJnJcVYTjbJboQEiGGzxdproo/LWxWOS8S5PRHZjC1x9N1PSqjMyFVgCjiuDFT3IlVlPENpneIbF
DF9RFH7tBslsY46pp6yTgdM1AxxNZIf9sRmrGQoa6A37YPsIB/mrCoKOerglQYwHWWywgpjhfmpp
gjamxdd6UXUqPZYDfcPl0sQNMPGWwcBmpSVSu9gaUm/POb6caDIkymFiX7V1M0k8G95RhLRBO9yo
7vjCtDQWt0XNeuELDw6m7t3g1ZBJ9yPK6yS6ziPEE+qQjGve9bvUw4BK5aH65QxKcNaXkL8KMcrs
hwMhCoNyv1nViLQ1GdLWp1pLsDiMJAh3EMS129tbPeHxJtdbusV7E+f6cuixGWBDQVxQkBWFFjnI
Fjk010jzlm4/TEuFxBCRjDUHioIs5EZ3LNySTcgw74GtL84JBVO32WQL5SgsB89pX3SGguOAW7eu
bhYcpBb2yhAu9BZUVxnfERCWOMzCV8Y46HAWRMasUvlQCX8UQQkm0vk2s+Q6XU6cj8lx5ZxG+UW6
YIRXGdnRCUVJT2cpvfGcR6B9zg6scfl2VWL+Fq9+K3EFd0W7R2hkFzsbjeKDijCjBV5BzBADFiv/
lhIk4FyHtaaGZTqBAJVZfyu/Macbfvo8u5TMRo0kB86atzMeIS3YD5Jvu+WGOb8FvKopDrpWo3es
bYbN7LlA3RxZ9zjRD1LAkEeCNZR6X9UxgnAPI3B8JGhncVmly1aUlyoe+uEH73knuQYewfeVYuw7
w3Yq+eicy/YHtBFR+AiN6rxjXFYJxCBfuKP3Kc7yeD+tIMF41UXGOUoVIcOkmB1evCVekkMUoWXe
NN2M+Yz2HGk7jb1gyhLb9DCayhGCjc5NsU0Npe+2RLNkPyg6fLYNBYnr6W1sMLLyIgA1la0QoKmN
oEMCeTBGGQBG9XJH8eNwdBroUddAINXPDpDHcsVMw3RPoy3IhmNK3iAp8izvVGTAlO6nhAr4tcZZ
oY9uxKQIUVU5YVGP13GzRMoaXuJYmeqimpDYbpm11oL5UdP6t241d2LH6FLwiiDFsvpybJaEewRt
ChZqXMYMRV14n4/o4Mf8NMYTQzSGMz5iqAixp7x3kaS+DfjG3OuWcON+b4fUGbAWHJ6ZJePn2o8E
vJ+pEu08NVtMgDFB222LDOWTlXxTbc9v9GvkgbMNU57EA4SqVljHT3VhlnfKi2W8b3xynkkymmx1
QBPnYC2yammKDZr0sr6O6J7TS0IdvPSmrlgHBT6gQ5bYeEJKJj1Izl2MndgF4fQ7LhRWRuIGXhMK
rbrxSRTA1dZdVWhh+vYeUMNK+YEgAFGjmgQglQWxVcEbxg+tu0TbXts+0XBMJJRGdlSwk7LWnryK
Roa9fqkxsszALga87fwT4/ovvfGX7kfq000fMUwN6sjYzk5eeNvZ1h0z9Cl8kFHadEeqGQIIp9lz
8Za7Nm+TQnWyvJtRa8e78xbIPgqFN25HAG/7RGvNgpvtkyCqJJTY0sNCUaNS7XSk0ULEsFpkSHLP
tHqi0HbIPDIXdYQxZ6dV0hWfgAvgX8yxl7w2copOrVVbjEq07ThkfoTjN0cz70BG10zzyR5TvGMy
mvRnmHZrt20ZVRNSlFm8Pz1/dG40TsSQzHbu1eD88tLnOax+8R0QRIzA4UmxEqzA1yAcAtJZdnZ7
XEcxnKlWDcYr4SMAZYmzZDXwAQOytC3NehF6WJ4YgM2wJZvRiAaQ4ERsT4f8I9pmPZKVNjfzd6tM
8vsl9uMYg1Ws0HAizobwDDvvZa55NWKdbKNvIoYNw7x+sq4tzBA4mjoeqC0SPYp6ZGxyPCf1Js8o
sPuvZKrRJ1mI8tkx14nifwJJgxG7lYA2pw78gUEbq7JCXxyyVcYTGKhwwDKJIByxMrWIecl0llZB
gwD/FaU/675EzxNxtPgR31DZOOQKEbly0oqUu93IqPy5X89bn84plpuWm/Qa9iFTzjyrzPACfjR/
X1enO6PXptDaxt7g3oMUmh4mJ+zfiLYsv5xOZh/h4oUXjjMNwB5rpPqbmfc4djjERu9MStFitUvT
1jtSqXxr5xd5+uoPJag8G0X0W4Kf7dFCLR8jeEaQEkxYG2+KmFytjd9WKLKAvbWfXUahwubdye6x
3LrPvnCdryxJ/ifUaRi87WqKFr32oBsBIdPOSBBEj8w+LyrtgFuNc3FGjJoF7JWLS4NWE0ISacjN
Bk0j7OUJrGnJodfgc1xkQ8gRNkpWG2nIuUZ4CqukwmjMRI5MOW/XdMFY0cTI2TamEzQGNH1WjvNP
Vl+trDu9JXSz/UmJVSU7Zyq9hNqlhO6Zlo532SNDFDiuJLtxU9V81oYMnITuwvPzC+3mPQYkzquB
TCmkrEagWkHBmIbjgcOg+DmNjfywJs7bMzi8sC6GWjefHks/H1VfURIQ6zOd30UWhKzdsMrmpndt
88g7J9JHAvuIeVhQ0gLNKPmeNgPnKk2clXjtqe3P1qxpjPLHtunIrnR4XxP8W7HG3dksYb5kN1hP
Exrh49rUzi3s5TOFB3xTxxYti5Gg8GrfTn7qFIckjDCrLXFuLtt89b+V0DKG7QDvAb1jVWEkSRyK
FHQh2IB9doR3FjKa5jQVxnkYxz6+b0KbdyGSwgWkwhLNNyxBSgAeiMvdTQzE7BLz3/ohRgrzbewS
ib3RM804O1cb560c5/l5Egs8TXpSNqFssVv02m4pt+xZi5NC/jRuh1b19yzamqc0WqrrtCRFa4OK
hvmZ6rzuPocOybQm8uYvO0tRk7Ab0wc36/Nq3wtizPcWObwcjg7zJoYh8/odm1XzaNoxQlYizh7i
frTLYk/dRPA5z301boVFObUrVbJO2ykxYLCQ14kNo77sLs1E/IE9ymNUNFUqCfA6pg8+/a235ZEr
3gfX8j79tB/TgDuBKK2azuzBhwrEn2Hj7NmxUWgu/bNxYbtGhcXAba2zb62/oFwprEldRbVdOnuf
yqnZeF3KARq1zJNIF+Jc3fhAzF7befYwKWt+f6qGkFuDFxqSIc4GGO5Dndh3RCZyTgHust8jFtrc
VBWbo27p81c1OPkrgJfyre9dpJa2WOQV24f0KSw1zOi+rFVxGou0OOQzVMBgZtP9hjCH5ij0GsT9
04ositohpez1nApCp4P+PD5Cg2Bd3mGDHU+ypIs2IRJwMFALS6+WhxGMU11TDpB/g+zKZo5/HMeR
6p9XtvdJ5Hs7bcdIta8FTeejqy2ymbGEGAxCDfsC/EPzzsKb9T2P4/F2Mpj5KK8dRdE2FnI9S7MY
hoGey79ZAu3XBoupQCUZRf4UMPTp0p1AFoS0s2McvOkG/4xpZ/XCUKfy7GfD88uKXZcZiPKJnncT
tdHQb5kRjTWbcrQBO6QUcKGJP85eFPlgYrNmE+nnWdsZ8HNjTIJE04V0XxF4MbkvOCpvjLdGl0hl
6jmAk59Gb2kXu18J4ie9QdXVMWXPe2wZRVy903bklyKZziEBkw3FmK4jMgSwLOULfGB7uWVm20IJ
QcN1Hc+zU5zsdIZ4AtyjAGnkNBBA03Wpq2PZpmcpJqwK+FBNK6KdBaJ5vARpyWZRtmg+mVnY6mZs
CuvngDz7oM5/OlzXaMJMR/Dpp14KGz08Bj5cGaM6i2CzFnahn9bNYzYX3offdhNvUc5A/KwwQ3aL
cCT0JSaiV3KQ4DjpzUD6GOBqOVt31hyBXUDT2bSOU8xEJACa28BLmAR4accjlxiZLH3VinB7O7Br
g8I0Ub7TmcVFtQG30HcsSWmFdzbNEIFwTuckWBhFdFFyEDE8JlXmyxp56W0tODCsPTSwIKwx5SIR
PqUE0TkZTNGNoEO0tiB26289/EHQZGzTr9gTs9USYqS7E/ZUvuSk6KZw+KvwGfE+BtAwmthr9ewx
+XlwntsEGJ7DNWdzdmKXdG9OXby1eVHGl5QQ8pY7oEEpXqfxB2bl6hsQS+bQdSij4iKCxcGE3hKM
BxJWSt2+HU31GJKlQwGdRepa4nwC1DPr6S2Ket7TLDtkG8S2E3m7URN4vxFOUaP1YXQdTGy8DK0r
rknE+11762pnxMWvrOaDZ53kDK3D6mvGCUTwLLILxKtySN+Nj9faHegl96WIIUbh1uvvfYKJmDmm
VXlC1F6PDKI88snOZSeTDm92XnJw9CxGWB2fXc8E1gC2NOUpj+LzHqDL0BAO2IlJNmAdy/uoiVHg
uu7MfcoPWt7MoLk/I4hGxOKsTdJs4z6LnjskpjOPbtnfmKqYLbYZPK4bJxtwtORu25OF4Ic/ucWZ
5cAkLpmyp+KRs7F4jNayLQPVd8t3GzvGPZuHXm2ZszdAwSFn3bB0PMsZCLd78bxlOhFpK8V27Xxx
JleFYDbsaMwiECbz+mojf74uZhyhgRhAbvD1CeZvnhprtPukUk/bhtoz3PBl0O8vsw3lS7BnpWzJ
LFUFuW+51zZ3I6kuSWEuiQnHvsTP6VSB27qsEJfZpRzrSaIUW2tqHVba1CfYg+zVn3ZtZul2h3Cb
b5+DyHvOZcLwNkbww9Cjqd1jZ50/Wl3YzYt2DA1cMY9pR8BtXt0vxdk+RXlrghIQf3qe8mCVbShq
8RLlksZswEhwbHHiEO2SjOM30g/LR1rv8YO4wQyrUUegjsWwod6WDC+LTUz2uNhGa2EfoHoR+9U5
kVtTK5XZMzL29rmD0Zfyejy7GxKLkQuVVhxDbkhJ/nLHxPviWDFegB8lxU2c99N7DD/rZa3Zw260
yzh3R65coo+NwWx2iKhabzsz0HyhGE/Rg0158uxKHA1AO0mwv4g7q3xAaxij38FKj3crLOe3uKba
2sZljYIbqqN94uyipe8QpuSBhXpgOmIviG6Y9rDecpl9wG9MePEQYVaodIv/UPu49ZOItwCbb3Dq
UTV9FDmrnz1uqW5nEzLAurBBgMOss22tgKX+GD8waI4ouOrKCmbckeKmn+l5A7/M0Z4thn3tqSeK
9AmPb3cELSjYE65IINnbsmtlle2kwy4d1hBIA7eEG8Dscd8Gq4cw2RJV2Z9ig+19f75dFF8vT9GO
rTZ0DlpQuJZoCVvSuyxPN3sLKzQtFLnhC9RB4snnqqHAyo2EImEkMQgIlwiIZcXaCWCJfjUdjD01
w5byk5cH1uXmwSPVLNo3tp6/d8l8ZsO0DiZidq8SQQPqDwK++qF6Z9AqARw4WFM2FhLkbynoG3gy
NmF7m6ZEkBnILIPaI0SCVqSFvQ3QLqns974GR73Ft+/crpCJUM2oiZSpER0Xia295PA2/hlA28XZ
tJ7sOU26fVno/MUsKA42NTwu9BhUDPmx72qfuGncfeGBVC8aEUaHQE1bmpuvdEjxRTo9Cq9TYXkd
XEOKGQaPcpLhMWJYggl+JigbMlF+vS6jtPDBRWP5pD2CUgKsFKF/k3I+fx/iKWZpVDXGDpoynGhg
Cf79YDQAlWSYu5qxEks99x6KTN0GeDDTuyRr3WlLi1+T7k0SFc8F9hLCuQ1lTuAqK35dZYESPErc
6C4fS7ffkQMlD6MnSF+aVTZcU/HNycGhqUw2kheR4Okf4O50jDA+QUGl7zbZpudEIqtsnyC6m/tC
DKwYpxWfykENqEXRMre0dywTEkjfsKqY8jhN+o4VtfyJ4dyutrkI8XGQUWmvO0vq2MLlheODYz2x
mKrQqcDko7yLicccA16YLbUMDLDXMTMg/dBt6HepV9Pil3FtxJlRfI6x1sN4DAclEUcSdlfuDTXv
T5cRZBSkaMspMVNl32Eh4oWrKvZ3GLP6n2YukO6yhvfALuGUCw+jwIkPwEIVzwiI2OHVXS93jFRy
JI1ZRCuXw2R4YuJWXzWM5fBd5W05PRWgD70N+hzWLkh1iF9G2uwwmEy99Az2J6M0KlRy7BCkeNzF
xQIen4Hr8GNFaJXuuhatRWDn3vKacbr/KDmOHhdgtcm2VHrdGZpOSPpVpJ7dIS0vRUfmSSArl3W6
q6rvheeiqoE2Vd+BQItvV9dIzAdDvnwxp51/CiwubxSU9YVh4poGNTBA+FayL3Y5XNLnmB/4gW0V
wqFsYK6fxBWI+8YvJTrz4jxr8+uhm9nmFARUYfDJbnjCoB9R7Y5TDRyeDOjhB+UXU1QeyjrN7xHP
xBrdqqlGh2EEx3Ngx8vAISIcNfqPPv60ct/Ho/Y2jr1MGZugVngh47JQdOOAGRZozb1Ef9AGVe2O
7huJAXxNXsaymRF3lwj3FEH0H9jbVEuDEInBMgv3cnWYeW1tq2AVnHB/ngM3ejc59AQLziy9F8GT
0tiRn0neeuhjT2egh0s8fANopM98d75zSFbFX6E4wZq70PEcNjfwBjRJbanOh+jZ0bYozHbgN8cV
2qSKiABoWgAvH1PSo8HpT7U3XBJy58u9HJZUHTTRh+UnPlfHgyHh1N0ErbGu9A7YAzjFC9eH4UoH
ENkDePo4tzXOXsaec38dm8HryqPxSWfSl3j42T7sktgkfCGzW8Pm2XUZjgm5A1o4A1yJSbjbCCb8
4tw/0OPj85sp1Xxrvcsh+hcHZODs8IB9ckgWsueFzxuK7URK0qC1ne2yIp8C0RPJrJivztSwCaR7
Skz5ClqHCOFtHGNjB8PgcPzgCIpfUsIZh03aolWlskhKG1+tVi4dOrVeIMk2vVHI7Sv2/2hG2KM0
dDrs5L+3jNy+tJTtM9rdttum4AcoqAoiXbZ9EqoXtttk/QyVYyPJU6SjB0mFqSYQkcnd7Tjq9uss
IyYtYJLpGZDSKrz5yNsJRUcvROJNUkoasnn5MhrzNYnZxcw6CKk/lQ82h2yHN0scURg6iiFE3V7X
g6WWDVxw/8PLp2UPE575POEbvWbz2DNH86SLSG4a+uRtRrb/PSJSL9nNpVsyeaJdI5uMpZg68new
hDeWFOsRExVVPihhirJ6boC9R6saJP9pmWtZYJRhdqg81EBrjwtx1lSrW7qbsN3BRiJJvlLkjyRj
6b8yW0fHgj220BeaXT4Kyy5DD+n3hfUgtGRCo9y0+Yqd0l22xarUcGnS1nmk5kPCFfkUxptVkDG6
myTil41SIJikEG56IiUFj0ldslLZYohEhpQ4hrB3V1pec9Gfb5EgxUpjHcQ0rwnUowZ9DYwWqBZG
ER0GiHM13zQ9LZtUBBUOKXujgzkMKSipI01G7Pq0IBSbWWRRwzmMfeoaUzjHA0lptMGIviEUlESM
DHFr9LFry/4iDbtIB8noTOPWqJBxBEgW/m0IPGqTllX4gaSoe/ERiVKkYrz4qezG/QFKbOQ20Qt3
du30YOVnCLebpAdzGmB3ky++YP67L5lT36McY8LEZ8uOA7r7e2BM84cq3fra0STf7hO2OOGOUBvp
7xDcubwx3TMEyW1xDQfSwYy8VaidWUWEus235G8wV4P66ouNkhKOgRnDhU1pmv4o85K9d9mV1g34
pxxKnCfaizIrITF72jSHIiHq8eRjw78UfZu9ejEHMmmiIAcDGAhoEVE8I2Syey29TYiW+AWxh433
D2zXR5xkC4JAjyRcLCpet1FLlCQbRsP0PlHItmbD18Gbv2Mq+k3HzvTmrH11Fyp+KCaMJaOI0oJw
T9iYC1h3mcR7WqjyJx1e8pDZ5xlrUrjLCI7dcL9J0umw5M3Mbej2MBZQvGIS8KIpfRcVeFc7S0Z8
DBZwB7xQa/LiL7angxhRob+v2U7XGwoCdgXglxXGPZuXNSj0KQYeQRQXbmAsdWS8edMnzd9CnnIz
95f8jnTlqR0m566Ledxm4CgCewlVyJw5C96b8uXZqrwWEGrovUp0cZUcbmmx5irAY6CGI7PJttkO
2lZ3oH3mdzyN7XtKx/LpF5D3aPjW+TXHb/zABrR/BfDdPs7QzOsNoxeQO7ar+cTgIvki/gM3HLp5
Kv1dA8m0PjbCi4FttD58wf1Qswq6SND6E2Sl8RY4u7//7f/89399zv8Z/azuqnxhx/63cijuqqTs
u3/8Xf79b+wVzv/t6cc//u65SgippI+80mPkiRaVf/75/pCUEf+y/R+xSOKu7XK5q92ivx6B5tdh
PN79/iLqXy+ChcQ4xK3YDlI299eLjHx13G6ayC29MOkkG2N9QiraI+3xGWtt/r+vZqjpbaPgPbl8
sF+vxq2AAdF4SOAE9eQOHxZ4+MXxhwuXhcPX7y/2r9+frdgvGE/7iPTIe/z1YhnIfBbpRIKhQmvx
LhH5yRllua+/v8y/foOKeFZHUL050kPS9+tlauRVAKJ8CZEMp9k10A4dv0yI8/VxkSYMH39/Ofv8
//eH20L6vucR/eUqjFzKgdr46/UW5okD2Xv6voSAjhcB9lZHKRcNjAA3s+qa6cByFq13YY9jQ/aD
AyM08Icw/7DYTzk7b1ZxxpYtkuPIEobQbBhBZQQ3ZJQ1B7NO0wbKAu4f3tSH3//1f/pNFP2oLTB6
A2HC0Ge79p/+eGdh+Vh22WvuNBSnFU6YC+TZ+XD8/XX+9CX98zpS4yHxHAK6tf/rdXRLC8plsldt
kZBjWTFnPS8phi3T2D9P8CEPJYENb7+/6p9uhX9eVcH7sbUnJWaNX69q2EHPYemlrzxtZ2gp5s2F
4IE6RZNY9XV8/fvL/eWXqXiOPC2xb3jnP+cPBwQ+COJ9rDp7RUrETtRO1UvsxjCyfn+Z81/9hxvu
n5/KFxoVutHaU+c/4w+XIWK2myFf5K9hNeMLJY2nJY2djZrHKwhBVRM74f73l/yrn88WAsadK5Dj
qvM//8MlrbP0tkWW9JpM0kkeJpNR4VlcadlFUy2r76aJxAj/k4b54veX/qsvlYwmuguOXQ89xa+X
jjo49kjT+bT1wvQ+ZQjdAMqNxn/jDv3jdf50h5oxW42dKEwkqPEwgjfRIxq4Zkd6GjaEOIHOW0XJ
x7/x4RiAORpAs8Nb5dcPZ9dmZYLs5q+eX/XjbZY1zniv47QL/p3ruL5Gzmr4Hv/0JeLU84oZg/Dr
TEsGNrwTa/RQtYgj/5cb5S9/LW2z8zAuQLU/fyA29kiNhrJ4RZ2sDhnRKNEOHCrhjb//QH95Q/qO
YD0qbA75P/1aea5CRnBx+apzL/pGURHbO1e4Prw+2i26PuV2NrK6lAr291f+q6cPv83/u7Irfv3J
OMMwayCSewU9Lm5tL4fMyNHzf0k7s924kWVdPxEBJmfe1qjRtiTbRfuGsN3dnOeZT38+euOcraII
EtJprMa6ENBZycyMjIz4BwEhBVnh31VN7Wt9xKW5KrKCyA/5gMIxuB4R4asQB8oqdcIGxK9LGvJY
l33yJCOLjOxjRouTMlK0MepS7FTYkkACDAPW8GzUoNDGvKvS1MGQxQaOL4/5b7QKc8fE9eHP+gyX
vunrsWbbk4Zv1sODYzUDtf5uS/UkvlXga9xDNH5q4aU///8NONs+Njh7WW3D1EmsuGRykhGkR3hH
+YuoFO1HkcJ8/cC+IXohYUwRg8fm7Hv6OFAqOUZ5TtbF2pmGml4/WiG2ePsxtnRU1szQKO7Xp7l0
GhUSPK5dRZCfzKYJbhyabNnEDi3iqtiXLta0x56W9sbnXNyh/zvO/EzoaViI0IpjVE39X/RnBzgQ
vvoUWJFufcVAtgtuMQA2w41PurhFXw07i541miB+a1ax06JpJaioJC5opYJG4BlHey3YiG1Lw3H9
WZZN7spSzr6mXyO9MQZBAqRPdk8RJKrbdow85KmT4Ov6wi19UFVw2nXDMmSS1esjz3WYe9BhEwfR
5v7PREy4S1UACbvY8s68YG94ezcbi7h0CAkvuqzzjwJi4npMI6Gor8MJdDo6ROYekaT8FgqUeY/T
l0dRMS3Kh/VZiilWzjOZ6eFhgmxRbMVSrocckDWsDUnjWrJq/5cJGgHm6K3UZkA1wFdNJSO4rdSI
ejqJkpXXJ72bbDnXf8biuhpAudDWtE1Ln/7+KrkZ7brUE9UKHbJ0UGzIbDT3qPBA2aa4Sx12fbTF
pbUET0lBm4+1vR5NDyXsDAc/dFwAy7fwhnPQ9vCQn42EqmAeF9alt2VtI8IuRQIV5dEpf9N46M0i
rIa02lShnTJhX4ZpMLTVoaK62B/WZ7f0LUlkyIB5xIKUnG3cGDY46JM2cjSshO6b3s2bUx+NhQCv
ULgb4W15MJ3TaCnKlA5ff8o26zDLsIfQQfVU+4WItHQnZ56BpKvcHNfntXQ44I3LPJF5V9rabKha
HUBeSSqrJmQLB3qaQfveL4YvuIWAr4c9WGys2NI+ocSl6aghWLIqz45jkWRyYsLgdZq6ROrZz/ru
91AZlF4aFb4x9n9lX56p0YitTHjps3IcYOBrFElkeZbhWJVbcCEKkn2q+LiEBrk4jqmuAvrgWb+R
dovF0XQFA2/Z1tmhs3lyI7rpAB7MAfRa4gyi+V8VYaIFYhbqWYJpdSAINJDCjaF70RBbRi3SN6wv
FQzCe3qJOspIGLTR7qL++z2SCuN2fenF9AvmUYo8U1F5/0BAnt+i+LZmMXapsQPFHvg2Kg83iVSO
/0Zw2EG1iQgor64+tTZul6iEihqDE959ysnHS2P9tywdY57PtsnhMqiZzZam7jpZoH8eOnGGCSTC
gzICJlknV/4H7rrXA81XJVT6KsoznrKJXP0cwV3DmG+FELdNBh5943RN0Wf+hTHRtEyADBS97Fl0
kisd5KZVUIWgV5Ttgc9KIJJKw6QVhC4cBTtMQYFuB58QLKr26990CrjzwZEZmq686Xk7rxfVfQVg
GT7jBTtzCeZSbVtQOmLlTxXKav4FlwhNekGMdwjPVu752ndoY4Xybf1HLJwCUnzOwCRCIRQx+wJN
3vllxW+76ApqVijUxo1xo9V6+j3PIB5sTHnhe3MF0PTntqM0Mn9Txy0yEBTZbQg6TfmCQCYybaJA
jeSkwwUIDmZaoYaTel35IJXg+D5wByomeQbJBp1bCufXgVuh4IXuv2ZfBPh7a6pkE14p7Bf20yBw
vXE18M3POj6B6cb9tBRuptKjZpige2h+za7fCTVWhHRELkZr0H9rG0UQZqAhfckT4Mcnasle+jxK
FWhEy+6kCxk0ZAoZ672j5NoIfKt12/UPHuo+eJXkQ6M+Dj0sB2d9Qyz/UGuKwJx1It50P7zKSlRa
iJBQFfdio86UnanS4W4t6+3wBdkPGSmUgWaZaKkkwxztx+bWBYTXnf0g6Omo563unr2CKwsbbDsy
z+wG6yxiOdzI4ZY2LhUhmxuY8qelz75nCXOxc3PZunQStE4NotZDgInFH3RWmvH9qZNCOsyK/I3D
8/pahHqmJ+PFfVFb5JIPujbSS8yLTtxLbeoVqJBWna/t80bYwef15VgIEtPp1DmZqsZjeDZN7B56
hSzEvoB0R3ahqXGs6GLBq19LwcZ8rko9+w85gPhnlYv4uUejPLxZ/wkLCQEFIp1vjWCvLIxZSMbU
XodB7toXUG/0bpGWgXycZ9q3xh0hzChtaP1E4zvSb9fHXUh9yIyRv6JHwKGZJ6x4bzfw/oR7gTXT
gUHh3k0nuTl0sr0xCs4ICwfpxlyXAhSqxEJwHVjQYmbp1qhFiMLkrnuJkGAO7vKW3luINYuNZyB8
WaiOTUnfCZI1am1++2N9xkt7GkM+sE42lWqhz0ZHRy0VsMekS5hIynCAexcDtVWsQg1vWq0uh+P6
eGL6D86uINR++MqGahAQrdlZ71p2D3btLuXiSlQgDCzzdnSjTHz3wl5+botseAnrYZL2DwrQdr0S
3lhSilRigh0xnybN5KNkufJGQXsp9SHrocwsC1V9ezHjdYJtVa5KFx1Rju9eObaPEd+GlitSj+Gh
rdoEOb/aQLwwjWGe0g63v8Q+Wk/nIJ4+1/qHWtiKtCtkc3rACCo0s3vDNSlV4VAiXWKXtgEPQz3U
/h3jAAwdlanyQPLeKxvbf2Er8hIXKho0Ci+beeafmIaMh6NnX5rCVO8yjOcxx8Um2zrYRhEBX+vQ
eD1TAPFcAKFB7H5fn/NCyjc15riruTKFpk2b9dU9IGK87wBqmBepixL8TO0cIvLQgqNaH2fp29K5
0FG0ol+uKrPwIkD0FZAm7EscJOCp0kHID6bf4uFRIaOKTUDWtk/rQy5ENJWYQgWHcal/z6bWi9bO
fNwPLmCsqvuwUzv/XAdKBEwOy8I9oCpaz5nXEXXWB16c69/+CdR/osu05q++qd4AbbG7zr5UCFLf
JblbAJdSUDc2ZdP81goPbYIPjEj5nXCmCmFYs5DS0tYeEL1wL+gk23cSpoo/INjCraFwi24xtqni
tD7iQhDjpuIZPvW+uDRm61k2GWBet7YvEcH05CFQfR8pwdeo7Jtv6yMt7VAySSIXR1LR/2Yyr74m
ffuiJoOzLkOpBQc4SniQSN0wKh9YNQisYH9lupVvoiSSn9TaE8m6aEVVnzUw4Ag1N0b4rEpoup7S
TBI/12e29A05EIAlbJun+PzKNXrRBLAK2CeTih40IPqIe6xDkSYpWiyp3l/PUHVh8xmpMU7VqOtt
2ft+EGLPTQEIsBsgy2wEYeR3KKDIFmSV9bktrdrU9QenQZZJQnE9WIi0M5rZgX2x2IxHnUbNBEpC
uPIDq/Z6HOV6HLUtejVuR/uC3FP3HNvgD0+ZCjUFDZ9JVMFS6uSf9aktLNvUcbFsne8oyNmuhxSD
1WJRoloXSVF+aW5kX0Z1vJRRYTytD7RUwGQkEA2mxc2Nmv71SEnao/OBpPfFtjCjTOpSfsQpyjPR
AC7TM+opGMbqNhTcTAqsi96Bt1eqPP53/WcshDONigDZik4Sas4LNjVPOXyhevZNjXS9GhriW4cf
5J7xkk8CB9WNaS98Xx7KFEup1sjw/GbBLPMRK2pcW7qgvk8CPlreU+T6Ar0bkCPv36ZT3qnrVExx
9pNnY9lR4SaporkXaUxRXccqbMBzN5iqpu/+iDqGdoJiGwkntYjrpUTrD6OyUEgXzapA5aI+D9az
THSpusGYL62+iRBY9sazYiG5IGRMx10FMUB773pQSECuV9ajR1MIM6sXP/Wso1B6fE30DnX7AxYn
iv+Y+16Aw3VfbG2cpfyO8U2QHzSGgQjP9i+enUZZ9K7nQIQR7UlhI9lwBtrJtgAM4JPQPeWWskQA
DDHFOCjq4/QH9GgkqCGMYwfx/jXgp9A8tkkUZW12cA0QIkpqSp4DHQUuoUBrlsZqii5FBKY+1Efx
dX1AZeHogKcAwUw2wDWpTX9/dXcBi8uRmzJZAEtCNZi6iO4kPIKKm6ETvokoIaaU3hegnSpu5Hke
ak4bt+2IxRpuTCcZic7wxsN3Ba0CaxTBJ9RQEazt6IiVJ9vQUHcSiebhAjBy+3eXnhv0MbQqSXy2
qomGxc0iR0A64w64qptr5jEH1uE9oBhWl7/XZ7u02wxuTyoHaGBwU19P1kMfq+q0RrpgbO6aEUjN
wu4/J2JIv/Ztaj4lwkxu+9gwH1pMlY7rgy8FDZ43CCEi/MeGm221ogKFHtih5yAZX313AxR9sH9L
q11EpXNjrOm/NXtPgWYySe2AZnG+ZhMNGgG/Xx/cC/ISPBHRYEAqwsUENEesuXs0aw8CvA5xuEJI
vJO7HdLxWrixmReyW7q8RC2il0JJflarVZWqKYd6etShYoYHLLZY3oub+vIzgTzuDg109ceh1vvk
v/d/ae70qQnDB6CcOFtmM4G1Y9buxUUG7mhUUGsxhoWjJvv6eF4f6y9o782ntsUEDbJ1TcwLI0Wh
AzuGTXOJ5cABmBt8dlFkuQ3yxH2QJcCVSPKE/ReR4R51sqxaQYxMhzKFsaGLjFDZln2+UZJaek7r
FpUS2k80at8ApFIsVwXuXrzfDSt4aLB0+6LktnG2BoGboSulLyamDthwGGi/JLr63YgxN61KaeQI
IsK1C3ovszful6XtwKIYVA/odZJQXq9KY1M4aFrLveRKgqi2ASBavskwgJd3WDHkYicjmIjqjml+
YB9amq1TnCeX1eZADs+0C5Fj3XwJYgt6n1n1zWfZn3zdPEr5+1ECeXXEwxpD6PW9sRRbLdBwuk6z
ExzJ7Eb1/U73EBK0L2qEBKSFcNFObtggaShukWTvNpZ9cTikScnHJoGf+TNEHkHMJrXPtrfL5JvR
Uwjd5aGk7HsTjZM7bsCg/bQ+w6U4QyAlg6ahC4hrdsTRYehyO2xY0xYT6F3gGu5ORjsi+pTTloNx
V2gJZLGoib+VWpWeNL+2XtZ/wlJYZbayDtzQEhzB622VQdiqyt6wLwE2ETctyVKN5qn5TxP6bbaR
yi/dH9O1QaJAnUCfl1+CiIq60TNdHeWUG2h+8Ha4DPt/EhlIi8BBW3oyxhoJaysH8bkVaqavOQs1
BsUf3aBWYIL7nr0kBilDF73hBulKqjw+5rrPhmdo4VHDpVA7GlHH2akH1xlU6+T5gORPegbO8/bd
X5zCJPgPqpMGl9nsIFcCsEKJkvmlnqhjvZKbxVnv6l+tVBTBxhdfWF1enzKlJ+qQlIFmq5tEI+JZ
WA04Y1IGtxFqOUhTYs950nWt2wKDLxygqdtABkIHjqrr9PdXuVDTyj1WOEHgtIUVPk1wtN3gJvFj
C3MOM7Bsq6e+cHr+NlVBXsC+eYP+gC8XwtcsAqdRIxUidBj0CFiXdRk/GN7wV2pvMH7LaEffwRLw
/ftebjDBff9qTkWZqXaBrvwbZCQO5BG+HWAIpKnNDhAu+9oB/nS0SlY3ItTfvtZ8B78ebLZ16hbq
UNMrgYPknv0nAJ8sn5NQNOdyQGqflBt9iB0pBRIjOm/xlzprEZrf9ZC/YGLA26EKrerGL0vKRmUP
hXcoN26ppQ03wdi5pgBw2IZ6vQfUSFMxfucXouDQI8RU+pZ2TtQamXGK4egsrX/9xS1nYl5CBKUd
OWc74KmnA7qzGa6EOn2KFSyrTj3a1UhKAvrxHzSj+b0+5PIi2AYi3iaNFFL/6ym6vu95IFI8J1Vs
UFY72GTGM0Y6A7oD6FhnN62M0M9tjRDRQ5rYBnY6thmZ/q5B5fVWJnehvFVEAJPwusr/sRqtExuY
56VVoCYzXZwU7ygYXv/ElPlj1wpu3UeYIUS0S8MBApOCG6lEvmdjDRYHm/rAoDwnVNLse6ANbSaV
IQWOwNPT+1yNUl2fRixS6/OI6Nt/659/iljzIzA1EtQpIwZuNksKilYfTHwJQicpUj8+6BXYxWf0
5BCIXx9oKTOlIcl7g7ekAEMzGwmEuo7wSoIMaCEh0BlR8v6FqAP8MgWz5GIP+glVCAUALUXnsL91
1TA/gm3NMHHUixuE59vT+k9a2u06AGxuTqpGPLuvlzWu88ZXOzl0rJ9hULZ3eioVn4TrBy5SKVq1
Fc+XqlPclQDa/mc8fVbmrrTKU9GxCBxNC0V7i0dXk5watYcVLhv+fUG1xf2CHYYHqa/GU4iXEEz1
xC8y/wNR1gCHSrkf1Bvrfz3z6S4hg0LCTEmTYthhfRsexrRV/9FppO7f/5W5NDWDEqpMLjjbz2Pd
2SNE0tBJURqSd1VvJnhLNkD8dnJbmNqe1Eze2GwLmRGFVG4RleLRFFqu59dj3KWILAmchDdu+mi7
fVSfBaKIj4ioetEpKDpvODc5sphYrPSpsrXWS1uLA0wVku6wjeH39Q+QQbwpQ0RQGw1QEzi8SPBH
ZZ/fegxab/JopQ3jfiBygE8VFgVQqp/qFFleJQySZDSuzHF21Exqv3f5gJNzbHMxJW3irC/qUpCi
9kKCqZN7inkTuiSdB0ZY+Y6PRFh4Z6DMdwy0SD0ladbIN+uDLZXFQMVMHDwebFSSZ1+z6/OmFQm1
wEQhf6SCk3E5pKo83vl1jL4CrQh6fggFSfKZphn2DBaqxaACdXjFYcUsNjKHpeVlR6vQhEHkYTZy
/aUDtUnNzB08JAAl884byYuaQjODYz4gB3KgA5N8Wf8G046dx2kKNZwfcl2Gnn2CvC5RPC9Lz0mU
qNQRYu4QMB8Qv8seckn39oVktfEBdYau2IgVyyPTFvyfkf+W7F7tKtmNZOxELbayZTXqkZ6u3j5D
bbYBsPeS+ZjYCQoiNilQevzAnGE7kmiDjgLTcv2VNWxhJK4TzxmgMT2BN3TvrApFzl8tf9pBxhut
O3OUi3/fP+xfhOeUkiimOVtcAW6REmTtg80V9alFIWwXELhvfHQxvrd519dILYTR+IHZWjQHOVBw
8pT5aw79W73pPYqtGaYALy4WNy8VPnx3hYxW2ilKMEjaebGEq976dJfKM0QL7vUpSANwms76qwVG
30jnvg2kSyOLbri30CG/RfYBsRtPrk08HaHHx1ZQmvcAbDE6Ns2DVLAZ9qJsRiQD5Fz5VgOs9j6Q
ddHDoQnOvld4Y17/LhVdowkZ5jl1j0POjosVJnfquaHTljgYbATPpSNNaVA1QfJMcWY2moGsC/tY
8xwvRkJun7Vm3x6KEvaQ2YrmECPC9JEF19jZVAogZhtTavbqu1Pogrckx4Ez+eM89yM2tVaQ9/8p
SdQi7Usl4SBLm33GxXlqVGMBV04RfLa70VoIULL2fSccg9Ghl9PIXzq7UMdnF0hTedAQmt3qtk87
aB68yGipAVGs4DqcfVtEiJAV1tvAQXak+lGG1aRBOVr53lQTNO3W9/NSvOK1zFDaRNyeD5YpSRqU
UAeh0PoVeh94qzzxUsAEIkMxLD7FZoQkSBlkyFutj7z0aScoMNUfygOUO68XVB3Dmkca96+PBNCv
NvKtBzSrWtTVFf9nMdBA2Eitlr4rhV4uxQmjynJeD+hKsYLAguo7QGDBXSsY08h3UaXn9bHlFR1s
wI8WsiqamQjq8zCkczDvTqEqlk+iPTyXeZpXDxVOVjnhwBuQQEvGavjUNBHuIWY86R8F2Kbmp/UP
vDBfE7jhRDCkJUU7/Hq+KhLO2Yi7loMqmXLIlZz3Qq1b/wwgHF/Wh1pYS95DbKEJ1Q0bZnb34GeE
HpKWhE6vpTjJjqMm8juJ+g9CjFYP9LOz0+EDVy3VBMOeSJSUpOdn02hwGUkrLeCJ1IqDbZe+jWyi
MP9DA06/L704PrsCjOvGNpoCzex48vzhbUZ/ntxxTkYxkeJpJSxaL4BqMSsDCly2T9hodNFGRF84
mrAKDOAbBm8giKLX6zcYrmJ4ZQ/OWcMIfh/HJkYUESVk92Chfj0JUgdF8a0n7G7VlZbWk3M5UZso
MwhrFmw1X8H9ZYiBV3hd9oAwmHZqw7xG7l9TDrWQho0otPRNgY5MrBsemBya66nC0ypiPLQAGbQI
/94KPQIga+Zxt4FRWSqfmBwJyt4m7w0w89cDoQeWSjb6eBewiN1tiGg6knpSdzuYg7RHlCf6qiRI
JJ29MkPWuJP+obyDAI1n1AYaerqB0tdo1gVer2q7sa+W4gU8x0lighT7TcOhSMYGn7LKuoAUsuW7
AiNR70Yx6675GuLXIO0KSWueAVGoxVmjI+Xdvv8MkzdQgYNoxf/P1txsWx0pPpCyZpFgDONXw2EA
rof5iqHvcV35ADHYBPoDIpLIodDjuV4KHNF9Fe8x91LBLv8t56qS4dJlYNBwCPJRChDPpGJ83494
Zz+tT3Vpu4FX4Fqfbh4gg9dDu4hI05VIpItrgsbaq1LRoF1Rm9WfD4zDHQdxbUKAzKG4Ln5GCeqg
9JDGoL+J8tKM9xpFuS30x1Kkp8eLaAO1KVPMi4IZMr8i04EioklY75HISu5VGYVGCIHBt/UpLQ9F
8ZFEkyfmvE+VJrWEHDNDqVIU3bSJ/Dtyy+5bXnGXfmAkMA1AoEhoKb1cL5KChhWOvIF7SQK/PkRp
ho9t3soP7GF346pemhRVNqoP01K9ETIoIr0dE1rNFxGgGD4kVYIFfIC17c7L7W7jrlwK62QhIFV5
m0KPnX7Mq0QW1epKRcVfuhi+h/1UIHd4w5t5O2K+iUf6rU2rcbyz1THbWLrpQM0vLnuK57ZM+qzN
qyxqTA1WBwzs8Dgpf3E+8pfYlH/njWI/iNB3kW03fERfgrx4qKO63EhHFuZtyeQjiH5QC3jTa5dc
+LA1SjKQsuz0RaqSftgPrZ3fK3ob/zQKO3gpbSQhN8LqwlU2yenQVWUXcZXOSgERkoWDZ0W+E5tW
+iNpcLmxukp3d4YUac9kDeFGcFkckC07hXDexPN9W6Ng3uZ6SF6Lgc53lLHdL33lvYikiQQXSext
TPBtMAMDRWFyQrkz4hziXUxiuxliWZeBMs4zSozcVyRh6q/14/hm+aCNsHJgQXg60kKdpv1q26qh
nKQSprZOBU7ixU6FVe/a3sz9nTmoNSJ0qhWgnKm/WytjNu4sNUClI+wFDhMO/G4uBdfUn5A2zM4J
RR08lwIZ+ffBfe9dOA1KBUcIm3AAev56snHPxvQxO3FaVvPA0087RCXyu1hcKc8IX2bvjXWMx/OS
xjB82SmGX48n4EBSHUWewoDD3sKRyFV5hzVsLn0OABvF7z2K03BTaZDimMXNO0vXsdDIUEGPCuTU
LeRo/C474P+T3lArK89Zrhl7PH7NjXPxdgNx/Hm9E5/Be4ISup7j0Gd5oul95kwFlNtese8jN0CN
2OiocCdFKO1Cvys3IIpvIrvKoLyiDZ59RFt9tms7Nyt91FwzR2DtZB58alTP8RDKw6GoN19Bi4MB
2GUpYXnQYL+eIXrvA2ofce4U5DvfmyzLn8ycrj5S4HL/3ox5mtirsWbZWhtYZacMae7EA+YuR/TM
keYFaIh+6fq5fxPOpoEm0AKJ2tRbnb0ilTEPaUV1KKfkufXURSi0YlAd7V3TUxAGtZqNFH1pm8BC
t6jq8RgAAH39EXtugxK4YurUPI5uazbHLXLwQ7fDfFS/N7NKeiqC+rg+yTe5N5N8Pehsmwg9wGVT
DTMnKbPxgZ0h4QYb9Dh7W5jAfG+K2Pvt46G5axPd3QisS7sGySFwjQAMVcOcfWDMYqwevYYMIEFa
geGKrfbQt6hqH2hn95f1ib65LKaJkm4rXP8IZcw1xVwrNkGv15mDVH/xFOHjjEJ6lqbeYX2cxQ8K
Ax8mvgkDa37YFUk1pbFqUmccaEnaCYZTnj3+W8ru7z4z5QHdVt2nlZan8UbofpPl/J3h/x2ZHtr1
/inGVvHw20sdFOet77lF8cwYAbsqjYfBRtPaX0c17zG2w6jLnYDS0tf1qS8dGAHjiXcUuxepxesf
oDVIsufYIzoAIe4VJdc+KaVVYYOAq2HbK+nP9eEWzgvYGuQdiak0DedlptwmaHP2UTrKtHqXy32C
i6ZFUZLgEX1FOtR66DBqOK2PujBJOHW8ABgb6uy8bBihZpLajZU6QPXN+0DO3DPEuvQOwiMeiBGS
IMV70xwgS1zEIKtBWpjcIdeftci7spoyRyfN6+jY+6VS3JTo4dbvvoqvx5nFnwyNlh6x19RBmNrF
rAeO+bltULbEcJrix/pnXNisPLZZNxYDVPE8V2ySgIQgyBKnUvNCwOe2m1vRlNWfCUXtFFEILRkr
AR5ju3Lyf3kOpV62z+s/YnEtdShQZB/czvNCbNkUIqD4y1oitk5pKRrPXu1aNyQk43mswcyvj7cQ
8MCeWQIUHmO+SXYaIcF0btXUySPsQaSaKLer6LzejKOdphvbZnFy4IlRNJQhr80zOUUv8Fl1vYxA
FCAg7mfjM310+basfPEJT0xv4zguTo4X1oRB44TMRYGE6WE+OzK5LGrLh77RpGqXN52fHqSgt9WN
Y7h0+NGepDxI64e+8jT7V0m5kStmGVdB5nA6+l0Y4soyuqb8JKym+cKlPh5dtTL/e//6ofoHAgYt
D4o3s+zRM+Q0wsKdE6IJ69HOBRQv1PR/pmaypRiytHrwKeDN02OSCTTX8xMZYtXdgO9PXaN5/pCo
YSDdZX0jhkdy5N79KTcS3cWNPbP4VWGsgumiGMm/16NiB0C5GuaOE+ay/BX0mKWea7mPfotCsb4W
bvSYyT6y0eufdeHKFCj0Esf/1lbm5V6z1oBJqlXiyG4VfLPxKN3VjZJbB6sLBD6lqW77O3+wlOzG
x93a38jzFicNEwyJgEnYaY5PpdeTuUJCtCuO0UZ3XayKWrtwrZ1Ul+LY+CMC2HGL4vX6rJdWWIc0
85cSSeyZhXVEC2ofu12CQVcmoJisEbOlNL8Ji0l0HYzMB6Y5kSqAcBHueMdery1sNjXFsRCxPqHE
P7CyQK0WbvKXUa7bW70GRbqPFC/fgFovrS17eFJ+oE9BV+Z6VJyXXBV0KlJhiovW9YAuEGmQdxEy
Vot910jHRtXqP1HtRy/r33dpWUmjERLmlkYWYLaX8YvBPbJCpKxoa/MRGXPc3jAmSHZ5ng8HpUzy
g63nW9poC/ca0WXCAzAqTVtxPd+ylRHvCDzmS7J3o6tG99zh3XtIB9iUh6DKMWeJ0oZrzbdd/dkv
W/P3+rynfXNV7JrUZYEFAM9kQ9Pxu/4FY9QK2S34BakyWuFd0Cb+Z/onVn9aH2ch3jPO9E6hayHe
gG2U0NfKwkRqqPBMC4u0eGia23IsowwfN7wKbj4wHOxFysmTtMEchEcNRqEcb4QOkhfspAzulvJg
uJo7wjPLYgT93h+V2Lf/O+As2I/daPBeNhDyItJiAmRKmJ9KdnXJSx6BGLxhAtcH6e+o6MYNEM9C
aGBooDS0UScq0OyomhiBRpGJrpLqYSG0Mxqc5084eTTfC7uz/4lQnd/YNAuHhREnIDVKesDkZyN2
ltHXGvamTlmU/mdZ9U1wWj2eqHg3lf9hZW9j7mXgebO+qEun5fWws2/ctLj+CU2KHNsrf2V5Zt6n
Wh3hL5O1xa/cLe+BEn3Ga6y5w0E1K47roy9+ZsrRwCoQMiNRuj4pVToorlKzwmObew54w/si8YZf
tawN0NTN7v35Nc8FgDs80fjffAcj2R1JYRfFjtHUv6sywy9K9YQjtULfkppeiLog+yjoIzaGNNf8
kSKaxk1t2Y8dO5bv3CJP7tTS7ZtdJXnNOaiDGrtg3518i9+PgZ7Cz6uhZ0tqF1YUoL8cO6IModKY
hW0ebUnTLzVp4MYXXdq13JOgwYFxEPFmVygYdHr/kRY6WdK0GKWMSt3eKUXcYvMnmfYhkhRMzdoC
H6ib9a2zFPwodNHGgwMBdnS2ddLGs+tYAukNonW473UoaBZkgD9aUzUbecLiUOSAvAL/gr5mQ7mo
gjfCl0IH2HF5axVjddtmsD5j1MSfPzAr2qhMCSoWN9j1gZCyQY8GHDsdrHJRTcMwcNdHjfYpMLlI
PjAUDsuTRiJF/DlhwRzZuMLi7JVjgYFiGw3ayfA13KL82Mz6jTizdB4QfPl/o802Sj1EPfKPSCMq
mNbh4pYD7XoUbqftgziydwVOSO4OCWHznOtVupECvcVzcySAByIigrIB+2X2WUdMzmWvZfSkISHE
Ir2LUfFUlA4tBahhJrjqXnmgDKe/JHh7Y9sBsv8uxgN8i7extJcQJSPkwcbiDTPLDZSiGTBqDBMn
6aru1PqReU9jvjwaOl7Ru/evMBh25GFgLnNSZoEAm2kYVkKKuVK8EGOUJhT7PKgAUhc1ref1wZa+
MTgcbdKiRO+TBsb11o31KpeGNAsd+qb1AOhXRB1uqWNzbOMSe17VEE23r3CFHe4E7mufbAzX8gOo
r+Jp/acsBCXeh8ReE2UobtTZVerZod9XMcJyQRabD2nQqfbelDqcvP64STSteaJs7e+Fm4zmN5aC
6MZMWLbZt6YTZuCzCsCrAHX6WweaJ04mDrrmjy4sC0QBAiuN3n970uUDIYNS9ZThz+ZZKxmqq2Mf
OFaThnfu2Ge4T9tdfwO1VP7ktbL0biluED7T01RnuEkhZxYJkXOQMfYE1ykNkrmDKGzdYs4Zf4Gu
au2N0Ou2BlxIpcHMsJCkCMhmzJtTaldnstkyYChCY9/USp8dI9EJeeNTLm0ZlKl5APPo5kKbbd5K
eEbvCYtP2UrRkxJWOIInmdZ59x0tTu9c5Ba1RRd9if69I3NiaE1N+DXKRKAaro9NEICWUAS0nrSz
eVi31M19pJvUPAbKG3lokWDwXe51OzX/eecxmfYN1xpPNIQdEXO4HhnhIRmpYbtxPEF7fG+KEN0O
XEZ8aNyB0at7kY71aWjFVqh4EwMZeKoaAUoBokh15XrgMLWsIOuTDkH8unzMsvbOa9AhxiA+6d5b
EpuSykmRlyaHoNk427A4P2FAbfumE2nVcMFDsn8OMJra2+1gvjfaTkPREibiAHDglFzPqig7vW9F
aDoNrc/umEngAY6qr/f3SYo13PravQk307SogpE1g7sBN3U9WB6qZFShFv+wYKYfvcob/9M6Y7j4
lZx9m/bZVj775oBMk1MoqlHth944l3AfczWuyjpKf3S+nhy1sip93LTs5D628/EnAmT9LTKb9gem
yTseWBrGRNCgZsvnurWR9pDSfxR2aRzSVJbkHfSTeIcoQXKDM24tPjSijl0Kq4TI6ayFk3MSQ5rh
8Y8kH7tdD6/3MTEb79HH+PCUZ1a3Md6bvIjvSt5sTWobk4TubIaDauSd1FvJjx5K0HFoAulYy3r/
jW5Lc8LO1S92SdSHPBxs196vbyKNTfKqTsGFwSseVi14ZOL6mydnkoY+dspD+JKLEmvMcV9vmRfN
+UCkOORclCi4FiETkvRc71OkRKTGqFTxS/TFcMrKvP5Bqe+nMowypGTV/5H3lXSKrKj+Rt2hegib
6gk4VP11faZ/5YBeT5U4g0Dw1MSZAI7E2+vfkWY1SBF5LH7qSmxIOeZZcd/e47vcoLXe2IhM7TI4
BcER/QsZpkQUemq1MzGv7z6PsTZqN15jZc2fukaH45CgdPwdq6zytxkB7ILhglU48vtBBpABbKvd
fio7o/oXrK5+wdRYrnZCS9pPam40wZ+NqU1x5Xpqug0ndCLQTaFuHndqo+7ywBXBz74D7vwJpEP9
E7NbrKNJe8HWD6bsHSNUovWbQC009VgYvRyrxzRI4/F+kHMhvpiB5Mc7bMU6/zCkoTfA7gzG/CwN
WeR+EkCqs9vQo+iBiSX6Ord5oiTiKYr4o2m0qr6BnJhFN+56gBMc+IlcPqlVTkWLV62FEUCfa5rF
8AuocfasNHbQ7GyBtUKt2N7JSNsNkhjpz/wjIloKcAKoHwVSksd5PA26VIoh4/3U4yDXz1I18BDb
AYwvjDshdYr2YAKIEY9lA2nMRtloOOpuJlJMtU0tOZWhZ/2UfV8SB9ceknAH8Ku19kVg5D6+9X6Z
PieYYUa7Lhu9z3oD6+NBt2oVM/na7tKzbxUivVSa63r3muapWfG5yKpBrh8xiU3Omkp35XkMkZK8
ibIGq0gMCaQcv1+t7NszfZjyTg7TpMIAuBfBl1F43WNqlIq1M6Um/G1UPhaImVaOX7UU5Z1DJbWc
xtiMi1M4DH17g0dn5J6zsFWqfR972UMWx/+Hs/PaiZsL1/AVWXIvp/YUBgghpJITCwjxcm/L9er3
4/x7SxkPwso+yBGK1njVr7ylTpJDV3ljdz26c0PtbTCm0L4r+zx7SSmI9b6jh029dwx8BZ8mc0JK
vk0zJwmyPLUif0SB00wOdjaE8WcYINmjNzFlNwUtcieoLXzyPlQ1Kt0dZQKTprwvrdpSbow6dH46
BEZib9Re9rFu5k4iqIAp+dFCOC3at96UmacRH9hqJ3UQk/u5b4Zqj/9sJn2Zjd4Doqp65auD1XpH
MHpp6E8WxPRgjFoDW+HKmOQBNk8XnxqFCg06BrPy0PKMhVclOgO5D/BqFF+8eqjcfaHZwt21HbjW
20JVqwyhbTv3+j06HmocgMIdnZveLDWHtgGackFdhwnEoGl0vxkUSO0bB2vA+gt5k9ndWaVVmHT/
5/Ra71AN+FwJTuttUzTjnWo1Xednlog9FGrnJjrVvT56PH1Nbe1No9Tyo9J5TvJBTfXUvqtiaYPr
RVR/vmpjN/F86Qrw6/lcQMc3R+Um7mjFBb2aDMXPCD20Lhh54J9du3WmoLbL6p6Lc5m1xIxGrL51
Md0YKElkd045zL+iWQoUsmXpVFgNI5qC1EOmNqGj+1UfD27Aa2VPxwjbmPxuHlRFy3wj5VqtdkqO
YMAHk5Ak/ILJjdad6jrytA+m2ijFKcSleiwDo6uL/AvO9kp0GFE8FE9ab9fFx1Z1MlnuWpmF+n4I
9QoFKieP1eRbqIhO6P6gtU6pB/kQ59ZnFdChfZOXgKtOTl1GJe0i8oaAo9fJL6qr6EV00GfDqHCt
jxWn94fcNsPrYbBHfEqaOEobuNx95ibSx0gEcccm1FOx0+0ppKaOpdKPahKR+lVEjfow0xaM/KYH
H3iKuZS1A2L/+muIW9iNqaELsIMbjgup3jeq8WUWyjQ8aUZlAETp1S75OlS9dWcqhqhvrY5Xyedu
Qi7ZdSPcVutw8MYgsnTZ7HrPBpYz6GWuPuBinLx2gFytO1UlI5qo6dn+qCT5HODdah1nxJ01X20c
+9meC+N7jfiFxvYW+Gjb04wPcVgZQwYB1Glbv0TTKAr0OsKqtHbaskVny0VIwsyrEajRHGuI5c7d
i4tNdh60qZLft0AWXV/YpTteFbRZJr9voxCjXqco8+saM6r2oAopTrORGdqukfia+94kJ4n+nZJ0
6p5wqsx36NK6H3tlVmq/Ne1C25mhVYqjYSa6ifGxhSfxoYEtmp56OEstKIQs86xHZEjyl7A3OddZ
l7VihxRtb36EiSe766xBhfYWHfqkzw+JOpv2ddyE4ruVJVO7y2bDEkj06ziIO3VkfYF0ngw7ZZ4c
LGNRe+zLyK9dMuhARy37Y2SmofyReWCWAhpEeoI3oLp8XVn1yo6uvl4deP+R5Ko6rqhPZa/3V+pQ
6KRrDSySIB9FPt+0QxZ2HyFfI4+Qwc790dA2+s3DZkZfo2KaDqOGltWLdOxID6x2BuSFvn/WHq1q
Lu5VL/WsoLSbxNobo9lVh4lmUx9Udm2OB4W2JtjttLAx5U7BPF5l9EfErghN5zterfF0M8iFaexm
ltmdOulN90AQ4tIfZimL2yYF7bWv7Hi0T4U2sJ8ha+u2TwexbB7MuIirIyim3t6HagEava0cRbvt
e9SFtF2LQJX2POWIUt2pUEyR+7PGJNNvo6WECg4gYj493owuCMljqu9dMlRlfISkjmPzLqvEnG8E
s6tAmnrEH7kKomiyk0VV6jxm6Ixaqlnb2Y9qIbOjpAJ9TXGoDEbWe6em4J/z2Ch202htSa7/UUX9
OwJbhqZ5TZuIJjpit6vgocNwGM3HyH2MxzAdPiQFcg4PIjMtStKppXd4cI9pcwffBCK43bnGvucy
GYIEocS7Eq0NccqTQbnq7bCbf+OAqXexr5L6xIe2dbTxZTQH2SVIdQvtYQbjBaFXzNEndRhmdyMf
0ddJAfVReJ9LSwh4DCzjVSGrbSLXoiuTPEVCKg8JTCD5gXuzLHcaKH53Z0WUL4+F1VvexzyH9ryv
VVn3+yaaCUhSIwFPD5OqPoV1X30xwcD2FDel1/8OB+GW5g6Kehd/GxShqgfYFbl6ir2m/VUXtp1x
Z7h5eTMD7euviHMKYwPheRlZ0vxZpPjpCy8kiFW1pU9Gu0U8yXqaDZ2kh5dMi+5TXTQ3g9I3sU99
tmw2KjyrcgfRLMpbxBgLX3CRWFvlHk1XuJNOmfNpubE7H1bAEF93CgUDv/Sibkv3ddXRo/e9WIKB
6KLsS0F27fUAfiTsvCmdn5LIavurMpLZlxqR9e5jaIQ8di7xFGbvnPXxUEppVH5edO4Wi+/io8FT
qMigULLDJJf61vlxxOpDw7Pd1p5CI8Pim+jnhya9tIBltaXFerGmDEX5iiYQG5ei0rKj/8oW4O8k
IpKV/kR4UPxoJxndOCJufspqnvpjpTnplsfP+q5BioY2Aah4dEgpZa0rZykKcSm5nXj2MlNYvuJU
w53W59qtVFAHjCoMNZyywkBklFq1cc9dTuyi+E697k9ZxFpjTAtroDnaKMmzlNVYB+lkx485Vdmd
PWbZRtpsrXNLzhm1paVxAo3YQz7kfGqjAa3WWcTq05hgJXeoKq3o7kelxf7dIhMc9lajzdCiuAis
XaFn7k/gLb0e0N2CbjYpWTxmfgIlNvssapQL7SNU3Lm506ui065wELe9hxnL9AoTeIXAufArwxDV
azxVoUWW00PvGJEqx7rza0VAEO1DtEzyO8/N8jzQwX6me73TtUcEOgfNt826Bnxa0YYkS6yS9rrM
xSy+mE1lNffcq2WHQb0xduUOmLwaBQoW6YoboHUaJqfcBJXrl3GodyQLoa7sHT21kj6Qdq85B6SU
sXUPRrN1EBxiq9Fh2Oe91S+O7aUs6EKGSdW3D+ZMJPDdC6O8eHZEY7X/WPxjpy9MS/JjFV4Rxb/V
hkfCOYmHZpgeabhE+3gusHwSsXvnzMYzHpnKRqNwfaHwvJlUGCDDUYnW6QmebwLZiFEbhFQflZKU
62BPaXSYlFS/VzMri46qO/c73c2MxE+FUUd+a5epuXGHrs84vwFZYw44NST6lWtJ2CFSlSjzCv0x
siMjcNw0/VIMpfBpgZhEbnABN6q5F5WrPyPyRgA/QYCB0sr5V6eV1ll10uqPjklwFkvUDzLRxIeh
DENfGez5iMCJFhSx/KbESnKjdWYUuHW25Ubwxpcz87wfaH5QqftTufjrdsstkfNWZMZjKOP4pEJd
25t9M30CuabedLIbrt6vJ63Vv5ZAamEBc70t0rTcNecf3kxON1iDbT5Oidf+cmRm33mkj/YNfCRH
9eMucb2dlOmcHfFPU6gUNEqz7/S+mnfhAMDvAFgl3KgIrcrP//0oBHkhglDwNtfMjAj/og6uoPkI
jkoEOgJVe7esO9Wf+2L4mZeIORzmxgjV7xuzsS4MLbNBCxi+EnfupQZsm04ABLkZH4Vww2+AdJp8
hyJpdVULaXh7UYpp3qVhIh5Tr2y+035O9jCXVe0fA5c/v4PxQXtR2qeoer4qpheXiTWM1mPX9u59
0uhOEHrClsTStUPs7pZpd3z/29+Yc+ySaJ1QEls4yavLn3auqsxI/T5Wcfw7GczyRjVLrLtyeGs7
6p3yGzZO+v37g76x3VFYgZJtIsO8qJCcf2evUdlRc8L4fhzUK1MVmJoM8zw+0CEwfddKoy020xvX
G8pfy6SilgEuaDWzHqlK1leF9Vg07dzsi6mZbzDLcWYfTfPwDoCbTAMjsfohgFBVBmpjTBv4hMuP
pvZIkwoVffpGQNPPP7puSsSpyozcpeLtSaxOJr4YzQychJemdxpYoo0o4vKjGRFYGx0kl+7DWj7f
jsxQk1SnH/sButFsKvLHqMjpIEWeX3uYVl21hjodK+7kY8YLsLGb10EM+Da6nog2EV0sC726XPEi
lCa5sf3o9aI76m4pd5HwRrRnx/nw/oZ64yJnMPYSirNAJGl1nE+uqMx5CsfKfrQHRLb9Du2mk/S0
TvhlbZty17tdRhWr0z5gJV94V5J9stfpaAG4i6sy+udTxc/hfgW8rrpLH/3856QyNPts0uzHetL7
T8IO672opuzgiErzZzilRycz/1GclOvzvwmHgIWwO8pz54OOrgLvspL2I7GNc7RLdXhOHAc4SAtz
599arv87FuodlO7xQ1onkJSIjbZJUvtRK/Xk24B2ol+g9X9qy7LYWNt1HL58FrhXZPR4qkCOry6L
2gOQpbDyj5ndY2rF04HAnN4EU1qeYitSgmhGt1G3onhj/749MApcQOZhtK2/URjUhMzesh+VofV2
Y9wXVzhS4P1UeEhnd+W+H5qn0NLyjYtirSHC5CKnw6DkHQRDCJyeL6TVd7Flijr7aY5olHwBWexp
vuFGGk3fTs380qLPc5hyYzAPdW7Wzo69lWpY4lRDfmMKTbLhh4oqctsbyd7AZ2XLIvONA0c3kdB0
Qc9CZV73/OJSlmmZj8ZPUcmfYZilB6tPRGBkmb5LI4wHQWGagdnOlV9HYxa0Y+QdE0p3u/dP/uUl
g0EV+EvsOZA6sNeRk4zVthOidx+R6RJAjvrxvq175WkaLGWr+nT5VoJ9RCeC6oJJX38NpgNaXuU2
qcNjSgfiJtSM5hQKKwFuryrfZk2mqGk2W6d6ObXndSf6RCDdSXnpyvN6nW+GZI6cbLb7+GejGzQv
aL8/drhTtGQDZrermm789f6MvjUg2nOLOcKSba9dnSjNDCIy1eRn31rTd6C77d5rdPUIlWH60Un1
+f3h/kR16w8kBIWUsni40aw+/0BYt07VOU70s47dyv5c5qleBZQRWvUmE2rsKxWlUaS1frWjCG8a
A0NFf3KkdqwI1va93aZgKIe4yw7WgAf9jwqS68aUvLHwSJh53OMU/qBdrsqOkzdORhy27mPYmNWu
tIgYklFmFAHS4cXMO9dvRMID8/7MvLG1kWeFWeaSFCCJsOTtfyUFSpvVM8bajIq6C0ClVL+dvdH6
oSpJm2xkQpd3HXvrj6QkYRLBySo+UjIryQSKaT9VJ06Cui37Y960mV8Qd97YQu0eJq2rgiiFTvKv
X8loUCiAnOGheEE4qLAkaIdOZD8RE3MMH3xSEQwtPiB+mptbQrtvbDZGA0cHKBNyMurHqznFZaub
hjb9iVmmqgeFrEf8Ck1kd++VBDvHfWbkyLnL0VTDQCn7LvoNSXv8WNGDDX1LD9XfKiKIzs1U9fW0
R4PSTb6ksmWf/uO0kASAqnawPqK+dlHDjDHDxKNEiud44tEJSkxGd5Smp3CPDPUWcuJi9ZdIBUlP
ci9SL2Ac57Myp3mDuZMnnnM9TG97O82Obp7TIWd6/L5UjK8oPN4abd9sPLEXd81S3yDzJT5FmAou
xvnAohgp8VCRekp4H56oLc03fV+Nn6qsHp8ghWyZfbw9HvAt4nDKKhdVjsIxSnNM9aewzYsrPcOk
qx+LbF8glVf7ERrMG2WVtwakbYBSPM0ZnsrVBzphNsRxOJpPQDDcp7kf7fsiozum4na4M3pz08B5
uRTOblOuJ8yaOMN/WiXOeik1VTSdpSsvbt509q4cakmbQRe0wEMvLm6MRmT9c6ZNjqWcBFTn8gEs
tJSfC2OqowNeqiVXa5HqSbiR9BGPr3/bwv6FJcEj6miXcU2rRkkjx7x/ARUgFHune60gkgLFGzvB
MBauFd66FB2OkeJm80ezoQhOW7Clo6IklvDuqkjPd8jPFM5u1Kx8uJNVhyhM4Zhqe9UUzlCcRiVC
YiiDYo30InAo62puYzO+ajDs7A+D2ufKDxl2AB+psBnZ3u2keDGIFYRP7Ex0PvRaXDykGaLvIoD7
WUzJ3q6Mpq79gs7xV/q3yvTDE9J5NCy6UR80MzYfCWKT7GU2+6jbJ16RiQDAQvYspHRivyoczPYq
fEKPXlSjqT/04yTua70hx5aVwX8NLJVkBN09uqDDqYxsK35wkqR7QKUyHK+UIsw/AxlB0UBZEEy7
KXFoAyrpWN1MutS/zF4rtZ9TPmO0VaZpnnzsaYPc2KhBxv5MRzFbDEDs/Gtrjqp6cscWlJs/tyCm
d61tJLceZFf32oxco/OdSGmwScmaFN/kuPLkiW6RqF/bnJJH0NZaQyF61suHBCaySZM+TrNb3IMM
leXzwq+W0+Hm0mrlZPuWnZoIBw1C2cUlpIAjMs3KbZjnoxfEg1M2X+x6Euqw78y6Sou9HaLHK3D+
iYR7GAGz/5iVRDVfUtEnwyHOKU8evFoxfptxOJc5FCbXo9JrD4Chho0H+OJaXOowC9Sb+BbG6roe
pXmRGueVOr1wRcijyIbuEJsyOixZtd/QXUN4FzVxNR7SjRTgYmQHehjwWfqo9Dl5Bs7vxdJGFCCf
evOXPah5g7QEjKId2DntEz228msDOgezCcp2pXeUmMVT8X7/+bkoHRB4IMeCxhSIwYUid/4DpnyM
rTwvot8Sdb7ok+FK94cyaDOBWN58hG2eJDdzHTb7RHT5V16naSOuvwi5QNhSO6ADQ+ZFt3kVkNBy
1AoSl/SZ8F47xjjYRLuqmArDR7nkTsFGzqWZ7lVbcMn1hU0ZDFUYAm5C7iXoXuVemVvLsWpU+3lC
v/1Qz1N9qnS3OmbojqKNWON38f5Mm6tLke4dehMINNDTA3m7dnDssgilYWf0ntFqc2YwRH3mK8sb
vQF/W0eTC94djC2vEEoeNrWw8xVVFaWaeWW9ZypFsW+Obf/FKqP8FdCN9Y+SaAg/IU2wxJNEL/ri
/HQ+lj6Z4RTrQ/is4gF1lbSzvG7jWkURF2GWut8UUf4TgP/96v0ZEFgStD8OC2HM+YDIYWdZ7JUe
vTpLfHJ6r/8YutCPe3WQpwm7t8gPK2oGeVOZJ6OunnRZKVfvL+RFSvznR8DmIo5i59ISPf8RTa9V
9PMy7zmvO73Zhfbs+jER3lch++l6mFxzL+wkfRnGKHzVxTx8zKxCzX0rV93D+79lfX/891OosdLY
oNi5pkdnRaeOs+y958pzO/vk9X3R+H2HFanvDejX7AytnumblcknrZuiT++PfrmlWX4UVP5v9NVE
IMFlWh1Cn8/1UMQ7u3WnKDDEtkfv5VllHJewCvI5NYg1zWoy9HHwZMuEZ3r62fRg49iztI48jcON
HXvzRn/irfHArsB8xgAIMO7qTip71548b3Kfx8Ey0HEdMTmfpiHAD8f8Kesm3nh/3jqy0DaIjDm0
AOOXef4rAewXDO+YR95zFjXWvT420WMh3PE0m0m2RSN769toAVNqWGhGRI/nY6UNEWGD3/Ez9vTO
eMQ4OrspjdidfSVTPMx6M8v4+s/bBLyERnZD2QYZo9V0mloxuEpShs9KqHVR0NJ2iQ5qylO+ccW+
cRoWywIWjRYbHcZV0lflFDJwJwifW7Uqg7IIPZAhlbK3sem90pspC+oybL4kSdMe3//EN1ZwyTIg
7kMyoC69WkFdIr1p1o33rGHe7h1ndU7wqDLNea+OwO82oob1m8mpR4iSBB75RLS+1nx2O9alkmmR
8pyZitkuBdkp81vdFi9hpWREETL3I8MLf7z/kW9sHS55pB+ojLFLL+rO2KhQYbaY3rCJkJgo+ytS
xfGkYGKwt9LuH81clteFDvVCiSGFY8wldvnrWNDFajJNnZTnpbF/rcDH2fUl/Km94sbJrcksbPWJ
31rGRQGLOGghx/yBU/01IlivxAsRL3mOUNuMdvBpKQ7odlIEhUi2bGPeuD0Zi0yJo0+paW0BlVmD
aCvRh8+FWXU6HVATVI02zurG7fLWbiHuIN+n7cx2WZ14r29qI52d8NnJo+4068O0T7M0vqbhGt46
9ZydmmkONx7JtwZdbMcpasPAA2xwvnZjGZZe2nbRi0KmEJhZM+xxj8bMQ2j1VVd15odKj5ONU3g5
KEppFDN1On/oaKyZBkPYq3Go2tFLFwuIsTly7nSIoKMd3DGqbwu98Sof/re5e/9gXK4k4y4REHUt
CEBrVx4q1s0YCYczkUqj8WsWgpCEktHv98e53J5coKgzMZ0ARQBHnk8qHmh23padeBkHx7s1pnzy
k8GxH0xd8fb/PtTCnwCoQG7ADz4fKo/iNMFmMGaoIb+dFD35gpMk2GZELP75WvljtwjvhTd3wYOc
DxXVrWghdPBVnlF8yJVWOY2TxlHoxa0r2vLw/pe9sUlQ5eBx4A5dZGxWt4oZVk7exTB3WrW1drEz
yh+eYmSn3EticIOGjvZsuSXJvk6zmEQ6KCiE07qgzLf+RoAZTWEWZfyiAvM8GhRddgaeqH48pcYd
FWYJw3DUv4FOGPdeqtobD+NbG4fQYimFLbyttQp/GNeTUxtK/EJ1rj/xTCaB6RTZgzP38en96b18
JLi3qWQjis5ZYLeer6ZVur0123X+0o6ZUe/VPC7TexexfP0rFSr5KaqgW29JTr01KLUwDhrJJKHN
ak3zKk2BsJflizZA71VxLf5EXci4ncZCXCGvMW7cbm+MR52AxBm7TlK5daBRePbcgNspX4zGsXwQ
nDGqokMrd8M0mL8TysQbL/7lAi6vIA0p1PUoaq7rmSBakiLqxuxFnfT54JaR87WPDUyBtH7+R9cY
lg96HWLFdCMAJ1ItPl9BwohSDEOVvighnYIvU9qQ/odemCunErrAl/f3y8WXLXkcvPdF0or273oq
0ZeMqsGI5csi8PRTonrkawSoPL6K0f8/xiIzAyGxlDoohp1/GbCnylbnuHsx1NICJYCg1Z43EYJH
q8RbLYiLe4YknNrskhvxZeSJ54P1JmzlOtTHF29s21sjjO0A6Unr49gnp95L9rFepBtn7+IdAuYF
IBpglc4x8NZQwrJywyKLEv1FTVXCF+kUtbrXqRVu5H2Xa7bQ+bAWp1NPlc5YjsdfYZKX9m1Pnqa/
SHoU8GpxF7kWY9jLIFO9rShwmaezlJ/1WkBiME9RXqYHfD6Y1lpwXjov+5VZnQFqr7C+wghNgnnM
HJCLcRFAZPP2UaoXv97fmhfVBgRCEVdY9K1RnlUvIjRjtI28a/rmNyVT+ylG4uyGzGp6qBPYRlkT
Db8qZAO/JKY2XuMt6X7T82nYmOu1TdgC1HUMVEoppBPX8O/8++NCGcNytuSrYYBv3892Eja+FXdR
TV1s6hA2iVVUj5D5N78qZi5Ac02GdpUPVpNSM871J5nCADhlqlaqh40ZWu+4BZnOc4ZELVky0hWr
H2fESIfIzNJfkSkyHnozNJ4U6A0/qHg3uJdp0NlGqkf7mkz0pk6K3gk8S9EWTmO5BBNm/62Z0/E7
4PNuS4vhAvu4/DiQj4u7GjsV3Ov5zGmNm8lem/VXtZHeh5jO0w/NUrLa11vX+DjAERx8TyKo5A+U
63Of7oQQu76phitpCsizwqyFtbGe66dj+VEkwkQCZDULT/v8Rzk9cWKf2trrPGXjq1Vr5W8ro6pq
smoPyJRtuZ29sX84oNSoEWlGnALlhPMBR4hFudBG5zUpGxUfiqGQ6CE6ufRr0UYfy7Yq1FtHTKpv
Zknn7kqe6oewMHsffmD+q5iIZw5Cl3mye3/zXM4Epd8lWScBAoy8zkvcrERRotPCX2lnPSmpHdLu
L/rhNnRQbcyT5vX94db3MZVeeuuw8tlqJCTrWmXodS10ED16jXgE/FnFHaZVauWmqVp5GoyivzYH
V+zfH3R9ef0ZFNcuKvwATqn8nk8+dDkBx4xByxmspTSEeaTl5UEILLX7DsXT44i6zKmNYPS+P/Ib
s8sdTV2bQveCsl0t+zCL2rI6JXpFoWh4rKRb7kQSGzdmN6a70RVX7w93MbsQJ1Ab5ZbmtUN9ZPWh
REpqHCdJ8srBaXPfQFLrZTS6qUWcIx986lpo81pmv5Vnrp8iRECY1aVSAKjgsiCs4VfT4ReRvjYZ
RwfaUbmLvCa0cPbl3fvXHctgtDbhlBOKLarV56tZNY7eu0WXvgKtiCe/htOqACSg+gFwXNkj2dFU
/xi5833U8WHcGOCCiCVWdxgkyYRGeZ+/WlFUXDWh697ABg5Pcwxv7P0lfGMqGQrWGw8N8jVrqtEM
qbtK1Sp/FZke73NPUw6j0PUCWiIFgo3vutiey3fhNbJkmNhirBVIqEImmqI0xSvoRRHE6WhcdTSj
jtPUK/c5bnP/n/GQqHEJMgHmrr1yVAmqKdHi8jVOrAgtiKqs5UnVR+smaopS8avKNDagkxdnf/lE
TsNy3YAPXS9dKujJK6mTv9pJMn4Kk7raN2Vi+02XArhRW13e1qa1mCJXw1bQ9MZa8ryggMTeWRK/
5e9/RWiTRcIQQfV8Fd1YwsOh3X/V1kMS0+nO7fv3N84ba8lgpCXc48Tya45BURhxnhlt+ToXqbEv
8arfAykcjz16jMEA/XDjrnlzPF5OWqcLlmw9sbmud6LKx/K1axL7ioJEik9gk9/zcBVXLc/8Rjvg
cjLRVdKo64KPXmyHVpNZj7kTDbmWvs7OoD7UUVfvKDBP9xTyq/37U3kZchJEQcohcf6jeKau7lGt
At9JsJS9Rm5dYb8z6xmaC6793Wv15BP+8JCdErUGOdUbH214l4e2n+uNFuLlBPMjaBDweqBAQmXr
fPdQlZzUZCo5nM6cHK20TJCbKIxfzlilV61X/itah5Fw5wIOS9GAUtO6no2icV9JZS5e28l8arta
XkUGD1c1O7uYVOnw/hxfLifQMDqxlCUXo/K1YBXcli41QqV7NVIzvIvVGcmaxItPptG//vtIIAkJ
O2ju095exXqxh0GmVJr+NRz06nbWPbEf+ig+YC3fHN8fatkXf2VJwLoQswQdC4RBQwBsbcQzzS1S
HUqu/46K0oQm2er7VnMHPMgVBF6i1j7lrhXtxBAnX1UX1N/7w69j7f/GX8Bl3HgGofaypf66cAYg
m4MUUvsN9cE099Kt9W/SlN2xiAZr106VeqtG4aMa6u4VCG5AOPY8H0ynnT+qMt+6/lZX7/JrqJbQ
AyLbJz5YJ6i0boFMa1L/rSu9s0PWAAqGXYTGQ4ou+LENTYQP8jbU/CRt+o0gYXmRVyuBahhHmM44
18W6cmqPmMzoUWH8FiMNp6gr52964igbBaF1WP/fJy4fSDwCBXoN5cslRcyi0IzfEszPCXEWwy9a
D9EYvWnEQZ0snNoTFP0QhJk/JK1yZyA9eoodecrKofoMfrrZsmpZN8b5TX9K/bx35KsE76uL0h27
0VNy0/ht6+VTW+bhlQDhfuCNfOycxG18Dbn/eeeFffxQTzE0kbgDiDUT1Ly/HVdH/L8fwgsBP4JK
JPnz+W6s6gINQj0zfwNzjPetl9inWKCFqvSmsn9/qPWNvYwF6IuvpUABS2Jd2u0GL16Mv0TkK4aL
igYR3U0/yOgnyjvtaW7neGe1ZbjLEcHfjUpIQRvUz/P7v2IVfi8/Ai03EnHDBDLCv/MP1iK3HCwQ
O5FvJq133bnep6oZEPWpta7+nDQm9NgW37iNvf7GLkTqjBkmyCDcgEFxPu4UYnyamgiH+KMR3yEq
EWYfOqgwSJEo0+82G909XmvR04g5EXwGZIhO1qgMQYciax3EvVpdDy3Nto1o743riN+zqCGSYcN4
XsOcvdQStpc1CL6CSVU/RGMnTqiXuX6XOmMginC8HhE4QT4ksw9o8uDJ4rTmzTQX+t6gXf3t/eW5
3I+oa8LL4lVHFIMJO58mqXu9LdUyifzUMgHKYDz5kUWBJ22WW2yWi/tnUWsFkrOMRYlubUlaFeWg
KK3TR/SG0HoBXY7iUF/lUbWx+Bd7joEgBLHnoHxx3Je//3XlO0M9Tk2vjhF6u/mc7j3cAfRdJpEa
+1RwO9s+6D8ZXXc6aiEb198fwPDZLcvgxJxLlZOeChft+eBhbYuhmg02XgjVajrMVDz1G5FV0X2c
G8ilZa4jVXDsACN3k1Kr3rUWIqAGY2ougzqJ7MKvi3KSvp4OORnrqBFXJT5CFrF5X+aovwVIY0jT
B9VrY+GLEEP8ZCVdqXyym0oU11ai9Cpsdiz9fMNWJ2J4bUTYqfJDCJjxGJhG5D6jqlT8ELlAM9Ke
ncbo9uHcuEa5o2A1w21qEFT48f5me2NdUAmmaQdrB2H09eVH9bs2stHQIt/mPTgVbZh/MMw6D4So
ip8kreOP1nWbLRbDxZtLpAOTZAFBUAog5Tlfkd5CFMdscz3yBXSn9jTU5dQEQPMN79aqGzc+wesa
btCdq/J9TcNm69FfRa2LSPAfXeSliwgBdI0SsqGkQUUaDOFL0HGTD0hXUnOHd6AGpVd0z7YZWRu3
/8VHMyYCnEhVEOUtJerzjwbVjuhPj/aTb1rlrxLDuY8FKuo0mQfvWh9H82jBRDjY42xvnIA3vpYM
AUttnv6FOrK6eUnlUstLUXz0pya+cmRUp1eRrs/Rg4yN1rwtidjzjbzgYmfRz6dwtsiUQgqDIHP+
tVpkdklHUTMBLWyavkQvUQZaY2m5nw9RFSiV4n1oANuEG1fNn1rg2XEn+wKvubAQQb2gCXQ+MsJO
pZcbBnQYqfayuB5JfdsmqDpDy75LCPWgoc1Ok1cuvoWxDBwXqNHtaMdF98EpBkKBA9k/QhIN6pQf
u25WhK81OpD5XMm7aud60jwKAms4h1WLyjUJAeJ0Plo/kfNLpJnd7UxCefXkGCTWCEPRXwxvPMlp
1n2lcLQYVy+lnfdmnqvxnZ1SENqhot1UuwxA5j8KjxNecufhVU+GhhonTYfz+UiJ9VVyNP374HU7
S//qZcLPp8//dpGsB1lNetoN0pg1oX83PqNJofjj5Mf/Q9qZLdetXGn6VSrOPVyYh46yLwDsgaRI
UZREUrpBSBRPYp7nt+ln6RfrDzzuKm1sBtG0wxG2FeRmbiQyV65c6x8+Ohtrar2O14OsLrxtiEe5
IQn1gWumqymekC7r6MLeUileL93VMNoqOpkWmk2l9PIs4mjdyZ+ni60nWV/B1kOsbnuFMIxSTXkn
sPnDD0rrSpNvPokv7Vf17u0Xs44665FWUadCY8qSa0ZSPiaXKIYZO+M6vMQ05u1htuZslUWr8BIK
OILqQ3Cd+7Evfx4ulNt/b4hVFIsGvQ2kIFIfCNSe7gduuJP2bw/x4rXye+xYz9Yq+YowStLKiseo
flQ31WEfwZBwu689nIJfkeRGj86F8KULZO2MrertWkxsvU/XF9EskqqkHXi+WBxq/dgE3pTdyk3r
1pJxqaguois3hr0T2oWiSa5kVICHLiT5am72fGd/QBjD/IKQXAMZ+u1pWaek61lZRRAZokGcjqyh
0PqZDZ+a/FtXb8SPVzcEx8VSK6fPsyaYqiGZH0IXrJ/E/ZJdKt+d78IX++L49pO8ukx/G2a1G4op
jpwwYZjiz+RYPE2P0sV0+PeGWO0EySxbLaO1+tDtxG5ZppP73mz65X389hSrndBqUN/ndBnisvwg
LtWL6iLZ2glLBDrbCb+NsdoJdaiXVq0zhvIxd9z+A/gxvOHqn2XtdpqX/JJ//nvTtsoXGuHIUpux
+os/5yvpXrvMD1svf82h/2uH/fZMq3VsJUpYSkhfPwTfyw/qofhu3g6c25d9vW/vw6/67LaP4YaF
zNaKWx2MbVKMdRgx5jR50oNZ+VLpOV/Mr//e7K1OxrwUKWqUzN6wG49/LTrt4u0hXj18KfCSL6OQ
xTY9TSPwAZoBFCbqg1VfFtJnW/9sDLOrDd/+vWFWa1suRJDGM8OU4c4xDnFyWZZepG9s0rPyExd+
qFFcfUwcEMAtrQ7g1oIjX6fy/M1p7DB3lWjsPgVAMXso7ZDo90VeIB6H3FR0lLAUyf0EOb0/o6TW
STswbPjxvqcGPAJGbAHcAsuhzb2KS9Mw1lrcBso3O0kxqZPH/GNNhky6Vmku19BxI5NaZvH33b2A
VbAZAisCvgl0/2p3I2fG10mc8LswMkd3gzhK8Z4OrK20cH1ykP0v3AimGSw/nd5VKtWNAeLhuhp8
6xvVrkIPXF4nX3Ixnm3Fo7HWvNNXDPAPkD5yXFD9Cy//5ZD9rdCQAq2NRJ2W37UqMzz2XS57toTn
lmXMGBXHbbkl8rje4NybObKWSjYCHRoeOKf7oqWqBU5Mi340qhRdzWESfTRxXrxGfNn+OBdz8SGF
XLBRtDx7f4uLmWIzqYjo0AZabcZMS+VRQiQakUUVxAxVhwP2Bar39qo8e3to9y+oAEDnVOxApp0+
mlTayMJnSv6jliqn9JALLz47i/HzAThMtnHinD8SrJ3FCRSsJNfUtW6kXVI9xJ4n+1Gaefehxlzy
U14ZWxO3ToeZLEq9S9sM2Q6uQ6uJk4MZ/B7dka+gAZC5lUzjurci5WhNiyBQZE6gXQVqAymlhy9v
z+ZZ9XcZm/YVIgPUFJB0W60UQ06TSgqF/bUKORKg5I52/cMaZQDueRF2KPDadRSBCZ9hG39BPTRX
HdcUIpGek5Rf25jwFyDoSRCgaYfoFNVP+kFgXVbfh6MwQEBeF/ethEYzkiVJY+UHo2t78SlDYsS6
qttcV3w65XXjCQSbHVfWWXmfa1Qhymdchrsp8Brk6ZLWNSGOm5XrpI3ZXGZqY5Q+V922z7xJUNg6
TnoT6+80XwITRHsGTibILdYOc3q6QqvUwXhhSPSvU29KN6CZET/u6SI/1Ham9HvEegrAWm+/x7MN
b9N8pCzF9qOFBUDrdMyaxRvaZmZ/LRUmjYJn4CLZYV2iha9dBOCZr/XCqi7eHnR5F6fviv0O/Imn
5RYPb+B0UHVEZziBF/W1VPvZ3NWx3qR4fTaaccwdodl7LdOV9BBlvZzvTdTbxAHVc3sLHH6+fWgb
wkEGtMJuBM95+jX65QqmQwX/isBQPt8NUutoLh7ppnYRgo6r/LmmlrcrZPS1d0VVGsGnt+fhLCQt
6idLl4ZKGmSRdVlJjkvdiGS1uJ+TKRpoHcTjuDeqYArdvDPFVlA6G465BhfI4gKpBDB3tUVsUVv4
gVjJfTqnKfWeJoepL8XQ390Eb4KNCHE2uwvxhtMSUDXnMjDW09kdEvpsRthJXzHEmj6lndZ5Zarl
hzIRg2vP1JWmNB59inX2xpo+j00vxUHcfZb/ADlcLWoqVAY6Nml9r4W1dFNnjvNB72Pnppg6w+Oh
9SstydRPSqCHN7oS/qkqbbaRk53tK06zhde4EBv5P2tmo2NkiS6Jikycg4bqepn2u6Bb1EWHwcgv
9Up8ixBY2729oNZzjgg5eALAWiRB+IuvwUWRHRhVO/fGvWrMzoeGHuynIRv0/hMa5/Ofg2q1pg/i
t2lvpiZwtsyVzkZf5Iu59TI+804B/vSNI+FeJb09jPdmYdkfgpQa5M+mVJ3Ui7S4pmUA7Cg7cDYN
h2JCdva9r/2l9s1ZSAeA/z6D4wS9oO5pRtP9wM1I8cJYtS/zxO6SS63HJ8ctANnf5I1afo6rxrzM
+yn6qRXBaGyEt/XlYvkecAhggSyQS+rUp/MgGcrgTF0l31dNG0wuGUJZHwa1TWsU+4QAAtVl5QZU
53xMENLoGTDsX9220zG7McOOAk+BewcPF7/Ve+fjXDlopCSSDxxpS517vbwBsGGKBHePG4eMOt4q
lCRGO6tNU9b38YyySdi3wzUqJPNechyhulWpkvcDNPj19vJeZ1UadAmOKARMWV0c9qt9LRJDK4H2
G/dah/P1IoIfPxj6pG0diq+Nw+ZB3pDBaCatFnLWDXZUI1BEoOyl6HIOpNTyMvAF+saSXUdkHgjo
KMGYJI1AuQZYNe3koCfXKfciGRs3UYJiN6Cy7oZysOWyeL45GYqUHuYCmFxwsacLxOngeOIDpdyj
Rl980ObauuoGPaAvyxKFNhH7bVjMP9MeLaa339r50oQauFjlgdThna3hzkrjWDgaqPI9/m7WPk9r
S76sSDlst0pM84vW4fT07hHRKKAPzBIlI1zDMYYkl5Oml8W9FSbNPjCtdu8oubOz0WFxLZif79NA
gpoB3GXpkSxsAJzIVnMrckR3pryb7+NCTQ9O0zRQg/vqKDLZ3JVF9/j2450tT3DNC9ZBX47yRQ/0
9FXKTj+Dicjn+zwJo5ux17Qd1a0toaVXR7FBjEGWh8S3Jj0HAsH5DkPDe0cZW3+qUh1bpHDciJV8
db7t78kgolgL7g+vYBwcYdasLjFGn88dch7R10CqJUQH6wk7VRPvqOTnaFZRI7thAoPDcAHLVU7s
anEU5o9z3RvZIrcOyvsXaIxmOppDamMF06YhHrxxjiOOlwIMc3A3Ky1ssDRceNJvmhMHfeVJoTnU
jgsovJOwRZnsEREaM9AaPmlI+YdGKzqIz/nYtOaBtndHmSuGK6N4w1SHRuIHmM9OI74cVpldiTLA
5cGlL0/d99A0rJLQi9tZM6m125gbXeBBA+vAhUWe2oBE6qynG6+letkbxw6jYuxEpkKtFNMNwXIn
FnVJEERuP0An+eDEeOncwDbR6sFH+miskp1RNXZyhYJaWDxGsVoUn1GyC6P4AhM6Hd72YMoB/k9T
Pk4idEtFxXDIDRHdqSRXVcsUGx1FK3puOlJr0g0cjKq6oK6hxA9zrNZgZ8MAbQ3VnYcyNDvuSlQr
jplsTPPHtkG06cC9zk7+BHDm4A6gCzQpPwbG1FH0xFYx3tdYeEVPsL/yfBfha6OA/gDYyF8CHt9f
DhwhwZ6rtxn/WYxtIu8r9IcGz6jm3rzXkHmqXM1I1Gw/RsUs39pCD9sPqkiNCL8drewS4aZaiKAd
1h5YnrqWnnTpTasEKeCXscN/+gjZ25KOQmhtf6eDicmwNiHg75zRSY3bpMZN5pssU2YZPSXOEAzx
4FfpWu06Y16IC0WVimeEqctFY1cdo12QagOoLoEXzcFxckn2J7UZm8/lIDX5YSLZDQ8lVfnpIjRJ
+Pxy1ILY7/NQNL5lS0L3hmBIh6tOaLV+wFDGGby60jCI0oO+rC+xwzTtz4ktdfbjFExOPXtxD9hl
N0ppIbyo7kLjgMxMFsKjMO1+T0IGu8KwG4yA09mue3fib0d+r4BOSTwnwlICKRwA2dbkquZgJzVL
HrOvHdIbFQaCuDG2060UStJ8ST9KtB+HvlOjb73a6MZhCMCSfJ17JAOvKpGOg5ulCGL9EDE+gDvM
KrosJ6trFpM5Sm+N/AXiEEBvy9RC097pVoliKDqqurY3zdHKroGE6gsF1+yRmHFFYzRyDvtmgtju
2h2CV66WBk39ha9gDxcj99b0GFe9I+86XRuzuwKwbPlccdFPsAJChOV2spXKkL0I/S4AdeqAGJnK
8sMeqJr1qfDKxDKm3JNTpW6Qgi+LPPN5dVqEZ92Mu8VNqYcWPs9pFPTB94qvhIWQhAlcYPhpoyMX
MlSApn7o/TgGkIg0gbx0lhMIruMkyMQFRNTINr2ibON29Popd+ZnWbKUQnGjXMSz4cKU7ThUlVxI
yrHvgd3/ygFNRO0RDTpmwlcrbkO/4HPY0S6HJeX8fPu8eCmA/h5iUaMji9Ep61FjWIjCpwdGk0Ww
zkQt36Pj1WvRIUSVBy3u3CaS3jK745ju24nr0F7TA4cpRKY+m55FbmVAhpo+bQoklmVsMDynym1x
pHiRm8LH1orZ0MphU1VwnRgtrD+qj8gdLYqZgGpOv7GDg7zQglx9HBFZMw+ZVSXqcSgdIjcRPdxK
js5SFIb5y6CVuyp15NUE8aJjjPpS6YuSNrntajJYTi+t6/HaTCOCsZyX0TtzBgjnKrcEgAyA9djW
qyeUrLAZol7NvuliaosLW22rbq/JwpofU7QB251ZGkTzt1fCOgnUl9QZyBr3EnAsYDZPpzWPcWdw
6qT+FoeD43hdUNbhMxSU3L5K6p6orCax1edsjbltDqFqjMq3t7/B2YsFEbZY2DtApVEhWKN3oGeU
JaE5fSix4HtwQi38Ncp280nVK6wZ3z3Wi0rTor0JQHudwXDeO8PUWvFDhwLvsSiNUfWp27c9GOjK
rjbS3LO5xVqEegNtATYatcjVGlL1ScKFr0selKHA+Q5QoHOHy3B7O0RZdsBcUv3GTSBR/dJKi4e3
n/SsAwSqn2ILOhzQNFB3WF85I92geEUi/YAhV/ClNGNKPHsonqEOOlpCzHyfijRxPJxQ1aeinsQI
VQ0uSWd56qyPyqfeCqRxo65/VodZNPHJH0mLIR0sbJzT5RZVzHM0GfJjFs+6dkPxXR39wNaach+N
VQZ6ahC1lB1UVWpjxbXYZuJWlMag7WvDwifz7Vk6e0OAhEmZgU4icb18pdOvM1ayKlrdih6bJrB2
SpqMAOZgBBix0vjqHPb7YDYqb5SSfKNDtY4vSD+/2AbDEyIBJqSdjjxblRSVdhY+ci8j62xjdHgO
S3EswKNQ0r710M2zd1YEGJOMeqF7mAsdan1Fz9qhmTOy4EdrtpIL6G/Rhdk40l0UtvGF2anpOxEt
jIdOmUJcY6dR/FjNbi4pdRukY/OotEWApZDZZ/dtlAW131aFWrvNbEAS1LJA3wAEnoWUBfm9aOgv
Rxvw+1UtYqCTu0Sz8dEAVh1fVrEj5ddhlM+xb+Woi2/M6yureond6PVDykckfa25kdMjy4Z+qB+H
OI6yr2gMDljRVnaOs8gk9PiSOgEqgAUWfZkPELgd/RBRy8iziyjZKlWcryxCzVJEoAxDMXnNd8uS
zA6TfggfF4SqPxlmcNFoN7WleYLK1vHtDXQ+01wxYC1SQNYRxV/zysdARZC8mZxHG4WHr0U5KLdx
aSILLiPWeff2WC8NpJOkZdGDJ4GFyIBgI5SW0z0TmHnrmF0tPWZtLrhcIedrNZGHWq5DM7Qo02z6
VJDgZx9Q4JIlzGrRSrgvKzp6H0pNEqKlB7R4cmC3Ug/BVzmuxsUfG39b+1i3faNcJ1MZppcZ6DV0
3zHjMr6Goz18fvtBziYNjgBnHjVRlExoVC9v8LcmbiswwLVyWXmgn2OFl6yN6pvNzTBEUiExJf+9
o6G8gUwqytovLY3VrGlZLSPrm5kPupQYD/jvgiwzJWNXlaW9sRGWfXXyghaRD2TYYPosAp/rdviE
5BwOuqaxwFCV5Uom/Kiam2OGqrs/i0Z3Y17rBSdLvBOzXmwkUOfzukiHLdrxSzES3u7pvHYGwKEk
quyHgEtJdJw7J0845bB+uRJCdqSN4/1so8EGXFSd4VQt467ZBR1SrRR+ZGSnja719H7WvLgT4pIp
aEB15/EG1GY9HqsGjDPtavrwlHTXGLIkwoHbGWT1Z6+at7bdi8s6MbsvQ5E9cC3asg4/G40OxVK3
h9qNsg9w49PJLJuhTegsjE9wB2i/z7WMba9VONFBtcqo3E2IKW/VBdeFHxAr5pKILgwaIuqajpj2
bT10ySw/OU6Q38K0yK+62Ko2NsQrT0aNelFrWY59cvvTJ8MdNsp1u5CfpC7o743eGHc4L6R+MaEx
6apS9fy+DWigUQZWmzI8lX8QHKvxOuzNx7IMkic812W3csJ01/dT5vZxNb8zq2AoPGOg+S1HEQnN
eq/Dmne4CrdP+WjWB7mchwN593XJ3ewaAaj+nen0CwAeSM9CdViId6vhuB/G1WTOE+Kgw2IEYrd7
oYvUMwtzy4t2vbcN8liq1MseIHSifnr60sY40RMmd3xqrK7AVj6bLyLEJD6EuDrfv/2+ztYHLwq3
BJTYOETJWlY5KqK55qTNRvc0tU76aCMrYwsrKvFXbMNjLcyNY23Jgn4PmlAX2F4UOqlKc5CuF70h
z8AUIMk8Cau0Ho1YNiikjfKAD3dnjfkOWRBQrwv6SLwzXtKLREWB5hhbjuNo3RTVh1KeZjvPnpyC
U84liwvcmYueN/aYWG+slfNZJZ7Q0qbhTPRicZ6+wK5DYzHtjOkJ3WL1aEVTWLo5Aiu/nLyv7tLJ
yjae7gxwDAWGfuuihgEyBfzS6j5NoStMITpJPxHkscefJjC3+UKy4ihQPDutgxzO2zwlpbqbsf0Y
Lsoxwhgjr6IivJgCAwVFt49YjW7Z2W3mt30U5y0mZkMet1fk64rqKnIkSx3uSFqQKW6H8JEFtAZZ
ZgmLz7qjj4JsTrml3bWeygUTghYTRwCtbNh0q3NObpQsm0yEyqdAme4K6pjH1JmqHeJTyTdDmYaN
V7fee7CIuJa/OA0RyLi9nb46uSulQK1q7TviS7EHPmR0JaSKDglNsK0L4tmzUZfi7F6wZoQUCG2n
YxURm0CnzPQTacrefC5lJ0YGTUyik1K/wxeo2Iu5opisxgbHoddHACFHVyAbXCI8l2Jp/sPpRxDk
ZmjHNRqKUazFfgPES8dKRq87l1BMOWVjjtY0S2QKFswMCRAaPossynqSTKtMwkrt7jCeQ0mnwSrC
V/MZjwV6obnwQVwpN3nQdk9O1WaXdPbap84JsycFNaafKZCuLTuVsxKAiQgMAB5KfAsbGUDY6Vxy
sId9GpTpU6c77fCsVvjN+vnUJwOu59SbpZ0WNnLy3AtJa7H0Ref/k8DzmuJowlcWh5xsJNtKm1bx
jnLIonUEa4rYg+HSOo0xAl0KglJp7wpJGn1V6539lLbpBeIcnZcgPEWVKdzS8Fxf0V5GhZQLG51b
CnzAVTDIRB0HZmq0d0is5Xs7HsJjmjvVZaFS9qyNob8iv+n3OoeKZ0Ik/Igb6hZ0frW2l+8ApIq8
GHAj+3et79fZc10EulPdlUNSxh6KcYrtZd1kH6y6sW9atAC2mIivTDZ1tUVTAvAYl8LVdgJpPJRj
oVR3STdpt/kwlgcJb5/HUDitb9sExDnQ1cPbB+irg4LbpEcI6uJMmxWjrjkQ8VDfmWkvX4T0Uw6y
UkXXCNQFHnTL3kXzbEvcaxWkXiYXATaDRUVtGwDX6WKvDLukQtQ2d0WSw4aLa0KwBsgatueW6v2q
avTXUCb1PBpcqDKvs6w0lmoaMWp9FxaSmV/AtStkjFIKPbii9zgbxzBQ69jVbUltodYpoto42tbP
CjhsAVIvqEaiMZnD6bPO8O5G2jTF3dDFGjQ8Oz22jkx3JxiTjUvOEiN+y04Ia0vIJzHhfyjYrfVP
UCRq1UHOccxJI3EtOUq/64pwK/FfXRxfRoGbTtwneJKMrE60VomINFWZ343FFF53RfM0Z9L4uZVF
iIaVUe80lFAwP4urI6jO728v19dmkzKtvghkwJddI3NjSVhxL/ToTpqd+BMJg+Q5xdxfIixYbOyM
V2ZzATguOQm3OHBJpy+OjtiYSkZW3Ek9Ao6iGduPmCckP95+oFdmc8GpUCcBhIvJ3CqBTbMkwGtJ
Ku8SBfIghnK1FweB6WtOaO36Tq+O/aQb9HybJvVCq99iAq/j3HIUQobn9OHUWq5Yp08Jzi1Ls3ho
7zJlDm7loKRtLmuRnPrYF5TfA62U/7oa/+fT+L/Qg7v9a0E2//gv/v1UlLB4Rdiu/vmPj+Vz/rmt
n5/b6x/lfy0f/e9fPf3gP66jp7poij/b9W+dfIi//8/x/R/tj5N/7HLkeadP3XM93T03Xdq+DMA3
XX7z//eH//H88le+TOXz3/94wqC9Xf6aiIr8j3/+6OLX3/94SZT/8/e//88f3vzI+NxF/X/+9/nv
P/9o2r//YWp/I/WVF7gLNwwKM6yT4Xn5ia7/bYEVIw3DtYoTeIH+5EXdhn//Q3P+Biuekik2nPLy
cV4eOtrLj1Tjb4s3IthuGgsvH/vj/32vkzf0P2/sP/Iuuy2ivG3+/sfqkEChjuQO8ADqSmikkDSd
LhJqsdYUV6q6y5KuDC4hUERXYdwowXG0e835bhRFaR3VXLSytJGrrTb8y9DA1JfbJPUbzsfV0NUM
olsP5J3eRbEv5fH0BURk43W9DFfm7b24fkwuV7SaFjOfBQgEX/x0rD5r6PCE5oTcUDbsm0b7hcP9
uJ9TYT4oVVvehJyUG1WAV8dEm4sLwhJMz6IMFlljkVmTb4OEcy1trJ4lHJMepDKRbpKqvDNrW98Y
c7XnuYqANkRmhp1PT+Uc/N+1ltzoDuKdpQgTF5Uh7WPCdl8Y4WP6GTmW4tPbM/vaiBjMoXJPrYjL
1uotDhOm1mlYTL4xVMmVJlfxlWlBa5crbbiXwe5vxO5XxnNoYkCsAC9Hn3Y1XpPGjT0r1eTXmrgK
+8Sz+zC8qU0RXVC72PLheuUdOlRxwG8SwNFlWcXwunGaKBrRzpeTStA5mD4qUnodZR0Xm9w4anb4
+e3pXB1NywtEPwQ9bZqwnEzrUxBtJEAsUzL5kWp+bcBGXxrztIWBfm0QyjeL2jwFabLh092gSiO5
cYPE6xwAfvCbAfy1Oxe2ffH2w5zPnsWaAD9P5Q1k6Drbr5KyWlRWJ18M9dweTMBV0UfNRPJ030lk
ObsyLsL0CnOobDT8941NWMUPhHsG0ROkwlqST83iLIcBM/sU+SSvF2X7VQl7eR80CnaLNKEu55yJ
3ogz65ldRgUeQWymFsfrW62XOaGKRMFj9qMR3zxfNwOz9kJbEVu242cDEcmI3UiG09jjQVcXqRYD
kiKEbYakNho+AzL9n9RMrjY6Ca+NAhUTP7jFwUZet0iARg0kSqHsZ7YyfUeTrrF9Q4SK6b3zZYEG
RaoE2Qh29DLQ6YIE81QKaCezb3Rm8gsjXHWH2ET2EcnU7irnJPFiW7RbkhXr2yirgpsKqBvOUfCU
Z4VTuwsQxIqT3jfVQwkF3052VjMeqNMdG8k44ku6C8ruIGtby2S9MRCAptYIQ2tRx1v2yOnz6qjQ
SlLSTH5laeLDkGhIo9sFFG477/WdQIKp98H9tLdvT/P6xAVDQiaIcCtZBX2ZM32k3OkHaoIyrf56
Mnc6BKugc+NgqkCpoTkabbRKzpYP45HKgz9cKCeEmtPHzIp6kKsANJ6oK8VPzaI4Bk7yTvVE6ic0
52HycX1ZWEtrjFBbFgPImcz2SwECakyT7j6zJ+c2Hsbh6zsnkKFQ9QVzi30GXIbVOpVqvRjGObR9
LXQa6pUOUlMWCoa1G9G72KocnU0fo5EVUtJfcjT0uU+nr9PHDOUcB7lAS04uagoV7hyOW0a4Z4ti
GYX+PBuQLgyN0NNRSqCIBkRZy7fwIXnKF88KFNvyxk1V6Z1N0JdXxe5ZGG2AjSi+nI7Vjuh1Gqlp
4Y4XpLtqaKJr8PcA+XEl3Vjrr04eDF3Q2HBuIJaeDgVIeo7NmclTRVxe2YneeDMSb+8NkMvksZ+A
b5GQn5nSwD90uPwntp+hB/Slz8v4EpGefKMcu855lhX++yirZzEzrYKCx7LLTFVCr4rJmrQu9HGE
0vxECtONZb4W0fvrPdFPYusSG89KzRBWgp7QZfm12Q5fyzKOPg+i0K4S3GH2SmzqLj9V93bSyJe1
JnV+wkXan9Vu8OPE2MvoyW/UWs4i5jIFpGD0s5els+4ihCDFrSlj5VhNn+0lRak/ZIVi7ZshD71a
7n7JQ63ev73bl938W9Hlr1mAF7Fctii8q8vO+Q0gAIZ2LsZMwfGXPrArD8Z8cACuH1Krk+6FVtyJ
oBuu23S0jm8P/OqWpNpPXm5hN7ZW0gzrYLKkzLB8req1Iwq88y7q+tnDV8HauDCsihT/fMb/GWoV
oik9ptEw84xdOIwf8MK6U7socfG0KF1Fy452I8+fK8qx+0IrtpACr+5RmvMUnGjgUEI7neDCabRx
kHipdTxEh8GZtcPUOFt8iddn879HWRuvV2JCma+3LH/W+hG1+TB2c8cuPaPUt/SJXn2gJWQTEWDa
re2+0nmQKpImXhz6iofcsorvFu5Yn99eHq+uS5rLHKl0FahknU6b1EXCEDHTNhpmfonNhnXZB4N4
GEFl/CgUWIxc5Y2DXSF++K+MDCMXljBBaU0JCe1cHjJ43n46JMoEI6JQjqYcSXuDauTlWOm1b5qw
zYa6T57eHvq1qSXbJT9kSyC4tjoM50gupWHRzkXd3vo858BWInUUG5HvtbXy+yirqZ2sZpC1BpVn
qVTifSAVulcpTQ0q0uk20HFbD7QqSbSZk1l2yM7Lrb65QNkx2Ddtt0Vke+3owDwJ7QZuloBxlp//
FsPANzVFqfJAU5U7PviI3msckjHFoo/qznbRbCyRV2fwtwFXR7ys1bLRRqrlV2aaPuWGmvoJjNP7
ZkDQ5/1LgsoVQCOkHMgmVi+rgnmCvC/HYl/X2pNV99NFPVDLfXuU1x6IQopFIY5THqWR0xmsGj2s
BBA3P9FBD3PTDa7U0sn2UGm3vDleHWoB8uncyQE9rJZEHVJoL4vY9sHyl+7iOP7L6ozs2AVh++nt
p3pt9S3CHsCLyGXP1kWqxxANc074FriHJ5dYAWQS7Kl/ZRQUX4F/KgDMVw9kOwkduBreqxmUxh6U
R/lhKobu4t8bZZUeTUnDFUZaiFp1TJQXvbSLtCL7l0YBh0IlkebWmrtYBbYcjT2xrwA26DbTCO4g
iaPd+58FUX80JKgaIvayOhKTPphRQOJZuCTrrqOKjNiubRVmXlloSz8S5UoK01DDV6M0qtF18VAq
vhPD/XJhhOF1FExGvTeCQGwZm5+Pxq5YPJm4bS8Fi1UMmg0IYElgKD5KDbnqhbVdFuBvTS39gOtZ
s4XpPl/aYKop2NNfBnfCqzrdsAoUpUlGe9eX6kzZk0qhJSZsbaPS88pDgSNb0lG0nJfa+ekojd1B
6qXi6BegLHFesUoNE6xaoCkA0CXZIsKcP5RJlZwSBXU0tLHWdfo+q0gpElXxi0g2flHbmnQPCuGw
VYlZo3tJCNH/WMrxmMUteJPVFbcEzDOVIFj9uZ+S4WeQw0cDk2+h7nmR4B6EPJvd6FBERI8Z57Ep
Sdi8Hg525saYrBs2d4HJ0u+od6vRvrCxtd87SiI7bhHYTuzxMyXP9pYlDQGVcehRh66z43daBi6P
sWAboDYgvM+SW6UL4AySoq017gsde5bhjF54naZX0X5M6KO+vWvXpyzo+sX/nfrDQrmn13O6GHhj
uCsbBrAOg7KVO2RS8g1aaZH6gs85fmEjUbVx+q0XIGMij0KrFOkQBl2j/jocmoo01x3faWbHvioH
uBVUkTQp9pMuh//39iOuF6BNJRWMGkhUCjmUj1ah3AAaVzkJ70zUoUUhAh70t9rs1Y0oez6TMPRI
Vxas2EIeWA0j2XkdFwgk+4Caqtg309J6njKWhzCC8juAcmV45xkFIAO602KHgTAUvnarjUwReKBM
rAZs5KE+lk0eX5RDsyl9whOwCH6/TnKdW2zzoEPQCaT6tgqDTT00OQ0glATUNE9+pLIpVUfLJnm5
i9S5GfaikjHWc6egewzjdPBRq0w+plS2PopeGzuUwGcNOu0EwdUXRdh+rmA6/pgzwFUeDO3MJRoW
j3MirhyhfMlFoR9BEwQ2CvyBhoBO5gQ3SkZmbprZcEuii9ZMS+XlPpyrdldGc/wZNElzJ6mQCQGH
hLW4iuW5LK8GI6n9kdwqPE7dSI8uURQUO6zayFxIytkXo+0wkQ0i/UJOCX+7yIqNhx7fq0MaVNON
pFbPJcJlJWTSWXbrIFR+ZYBW3UFp4u/K5DRXZWOlt4OkcKxKRR1+gWVNlNDyzg/4Jm5tB6WvG9PP
ZMxhznb61H6GLFyErgO1U/XHOFfg7FSSNbrFAGvQn6gGlgeRDKbYyXNmN7DAe0NChh2EWtQiem8O
mX1VtVKWQVi26MGj0+FW0J9vkCCMd7BDa0/qEUpB0LqSIcLm8nSt9V2xn3Q9UdwWninahHomxzuE
kmw3wkvhehKZFnsOUgffrKAf72OdikgCK8BLYNW6Qxk73V4KQ+1ZV3t8CUZJCjMI4Bi21gUHYy/U
9hiH5Lv3LfYFwpMUY5kpkGDWTRgPmFMZgzRnXiaoRCKikMWxC2HUsB40LR0Mt3BQOBkK3XocQiRt
3EJSnMwvbaX4kcY5FgMJ+kJ/pq2SXzW84u6LpKRF67g1yFPIzEVBdxGldrsxFbcPu3J4zmYrVG4b
wQd9rVbNj9akOMElf7ahODmDCXbD0VTLPa0rOmNgDlLlutI6td9NaV0eA5Hq9Q6ddwjbWiFgPGeB
Yl4JGSuxS6UI+/JjRdAxDlaG7NKvvsuicg8szHpItBD1ZbWdo11ni+xBHeM7JZwKOPld86hOqoVJ
ojRAXs+KuNSgPs86Bo9ocz/NSpvcTmU37/suDRVPVURyPUhqMLpWXOueLqeAC+oGcQyiWWkOPkXP
SqDBHwkxevn/Ze7MduPW1u38RAzYN5dhUyWVesmyLN8Q8rLNvidn9zbnWfJi+WrnBGmAE+DcZV1t
rI1lWVXknH8zxjfkMKlsb7SubnADywCwfxsuwSROTeTUE4wMX8+3/mzq4TQ2Sf9YTSD/U0icm8zk
ss2P+8YPw+8/wQtYJgS3eRu6e0dyURzrh3ZuOg/nNG0MsxZVlZ169w7l8B6RTrBlbY+dKxuGRdev
wlkPtJauNEERJe3cvoaBGXizJfysqskrvxfTU7KQt/NY7UTHHhkfh7tnimixIzd7PAdp0kWdnx7j
un1fZLzEWYTrrPoJkmP0bqJq7KDCt5VlXaZ4356sUCdW7nAubdAYKm3XbDvnocwau2FdIsjJETnB
S1OcWtEu+IPdUpenKN7aqAjjSlu5xxnPq9YtiUib2HZPPu/qkaNjaqfTqOP5OUYB459q1ZvnCpDh
mJehGFkxKU2r5S1V+BubGrnpFvDAOh85xhyiinbkVfFCtno6V7oZC88+JMB02wJSWG+d+W5VVjAR
fpJoABxNW2FA71X91MztaNJ4Hecvv7Pdp0CVsskPm2CQfHI2nyA06G/3tQNoMY/R0t+SixaquxmF
649q5fbL1801cW50qzAs8VgnUClameTRWppfsu1sL5vHWHySgdxFZ7912K9Y01Z9hVjh/HyYKptN
K8EvOBDapuXv63T1R4gs1k69RUqrYLtvNSft+eosg8iqM7TNHmR7NYGsWI297HjdF32ndyOQTFYs
qFJcMZ0oZnvzwmyuvMFVqGNi1eZNqNroNpKODB+425nR8gwMzsXGatWdSMKO7gGcod9NduuQxZFE
Sua+r2AwVwsek91rlClUWMIOMGCZ/hLi29a3Ip47dRJ1Fd4n+GGmVASzTUxJrJxnd5l1kzmr2UhU
2uvo7+F0ySOlk+ff1M0RfIbhbuyLt6+GfZdqk/bGnzcxZcc0co5Mre/8mTFgX7n1wfzpghUKsyPR
hDOUmL3jk4qc/cMkO2SJuDHdfLNzdbx0c+NyQUy4jbLVgINIgzJKymynb7uHOTb9tropCtPBkRL/
07JvCL+WspnPzqQ95FmgTv7hIduJeeYedgpiHPkNZk+LNTOIDnx4CX7fnmuxei/11LbBqV6swc4W
Oanf09RyBsWh3uocasi6n3x/rNt8rJSMsnmI/D5lQZTozHY3TBqxj9Yt23gafnr8iS7SgrKXmRcp
by/qdbM+7ZX4P9k3TIHFMHg/Wn/oAj7RrevODrvlmy2IVi91FpCNqRlkBDURpNe9E7RVnzfzWv5Z
LF91aRTIKUqT1cdBS0bJvp2gtoRuOoTN8RQ7PTRFKCfMMpjcbVPha7+Ps5LJbJzBx1AemaS6eydD
pbfzdfC6jltZYokPfKl+mZLD+jF06+O9NF1znJKulj/9yHT33d7bbuo3M88HMubhj3VwNmbzvtfJ
yxRKNOxxY43k4eht6FM80hLwyqbqGHJFzf0mwIGWWTIkEqKU6CILOFk5CNJw2gWox2Sa6XTwYQew
JDS/onSq2U5bBW83XVmf/xPEyvPulmgiHmIex9lPRy82yaW2de1nHVSaKeMVa5qsV5A9UtNxzma9
QI7NSVChV3c7Z3qsBXbFtGPCkFBCNFVCN5EE+mbVpBdP6zTAmE3kevxwS076WzGT65jrTQbuV3kQ
KlkY3926x2k07OrTicwTXTTEyo55XRFI/2KWwHRHQVxh3f6K3KaZfu/KCkvGj1Fz9GdfhsJs74om
ZzM/y024bFSRowCTedmkkW55EsG+lk5RqlXOtPM4fhm5dG4fQBXhg5uOAhPSEpI6EloYMPLdKNH8
boB7dz8izN+9DZhl4JxEayuidCjVlVgdAZs5zUOo9akfm7XMg73bjrSphn1+KgkWuHj8NcLrCd+a
lKyd/g/H9V4V0bLOQAXrGsiGIrYTsneC1ThdG1n/2UirIHjJVcsbNAcIJH5ggvPIoqE/1ew3m3Q/
+Dc576/7MLDV4U4VfJ+px7lXZTjRq+hh9d0WwTp68k+IaotVxJDlzt6yC3m2cPaSZrNSk6bDEXRx
UQ5KvvRE54R3SnbWD+FwSZ78ChhI3pvRyEIO3eokp6UN1Mo6qdrfJm9ojwK5WKuzwYqJ6upNi6uw
Why0xtOszPu6ivrKj/Hn+KOfrLVP5ylqvgQqQJM5HZCD1ICESk7dMaxeJg+Go5k0On5T/T4uGZ9g
MGfkYXblqVL1UWeeW8ZH6jWj0xaxK5LXatHLows2ILizGkvcoZcJVcrKsf7Uned9ti1M12/tPHbL
2a9N+1SrjQNrXZr9smopjxQus+cXVoLxIRuY0nxGvXKHzGVcUZ1Wx5kIMDlifzzZ/ho/j3rr/zrd
oMGqbduB9SYyAZWz50o3x1ajXvtoHn9xILrfhpEswSxwy7U6o4Vuo/RqCGXfakKZjeNe/73qK/zz
0LnHb21tqLMtzCBxXs56vtHtPpcFCrj+bzJx7afMaUg7WrtdPCsfa0hKIHH5p3XDndZlDqncF226
P/iAHVlM5BXe28JAkDlwm0qat36jhSud9TKCasHWt3nRfOq5EE5Wx7go9xwcKGmXeLNfdHQ8knTt
TvwgyPyjNHrGKl19AThYi224/uJ+uG9J7uvj777MXQofiD+57MWTE6nmaY2P3/OeNDmzpvZBVSO/
QLOtMdzOoJy255pX/dssVfO3bAL3ADt0jHkcHcspHOp15TiKnTHjJtzOJMlsJ3Yq1qntKpcCeTHD
r6MXy0dr+W8gmZo6lTvFURocTRyli3K8sxALARicB7m9YrXFSuzq65grtHPKcVoZIMO5U7fl6yBj
W3OtLs59XFq3po3rXGrlfCOATd2bbp2zddfxQ1xHy8nVSfI9Yf94l1AiZIB6SVg5bGl9m0l9/xz8
bnyT82GdGnf1v62uFC8CmnKblknzc6wHhkAB5KglVS3N6/VrW/PZxOZSU96fmxIbDsdW9FHFm3wb
ksBkpWvEox8MPY6vlZrKsps0DIZvRo03zjEPSFV2c++KUGQSIsWe1kabTNjTkVH5HJmIW/+jWfrm
xpmG9gf5W6qwdoAaPnigLChV/BBaTEp4Nt0ySK2SX2vq9NsWcR3Wy+FfJLF/uCNID1K7fb+b/i4a
/fMeaZ2iTt3TsfQnbkImfUnYH2knnT5FuOB+2HTYN9GkuvM0KffTYDdhANi338exA2oZVnb0ZGoD
H1jFd0qX4zsgEmZldtfknQ7XO0woF4tlzF8ttuVWCnI/BsCnnm0N2ezbWzY3YNpVH1gfte0t93oN
xm8Yv/dXbe2alDi/7GlYpWvfgGraC5tH0TPCO3ld9CnoNlOj7Vu2TNPHejDVNf3YFu5O5pwWy3ZH
D9potq528tksbVSffFU2Wb0lYeoPa3xjqrbKtZyaW6R64V2/DeZvHFveTXe1lcvObfKELtpI+2c4
h9YrCvryBpCHdQcIrrlpZqYRaY3xK3NU9Tztwfbs907zrWlCkvaIPH2olbJuGUuoGx3NnGVC/zkQ
apy4f5w0aMPjB+OooYDdsqdlvHX/lF1lLhNbx/s+mL5GSi8aCy9K4fX6+QY29E4OY/NlVcP07Yp0
uYzWigm8ZOCQ6jDkM46Rv/vzIk6kyU59hguq99KAodOppadPN16ZW0RYL2DOkjtfIHjNIFKvqTEj
D/DYSbeoQxHmM3vZiz2O1mUOnYvoZXnrh1N3d3TBd7/0rGfQ84r8S3++C+za5nk0avoI6zl6RI3z
yoER/Rlan7shrLznqCv/7v72cfA7fNF9TGs2BP1EYCM2ZRwsbVgEXbu9uWbYL71p1hvPls89rE3e
Gw5VQjPgmV3J/8+oMai6/F1+NqJpUmVogNVRNjrzPBoR7iXPqbNhRgOd0udPgCb9ofzheLqr6aEY
k2X62GZQeO4eJunoO+YG1BpXdqO6KzWsWdV6Xu1NqIzy7XitxynM6UWdV1FNtir46wdrlowMFfKj
BPeW+ktvWQDvlu1VyYCilag39y6cmNums/S9HzNeDAPbKnR/ocUeTrWfbOWpA3BtZeYI20dVJeOR
Mh3qoWAvlazyhW+rzWBjzyO0Pqx8vPBz/I/DEdvx6oXBWSegVM69UCUara6j3Cq3zuYAOcbQSxt/
ZCKLrcY81iSEJmnDM7SknSVt/+QTh9ucgrV1OsBqa0s0xOwdzm03xvLITMCHR5SSgoskaxEToWjX
Ysohy0XPRAeFcbYY6O9pF3v602pdDXKwDUs37a3K+5isyplSVhPA/ZbW3cFg2IF8mPwl0lnrDMnv
dbK2X+G+7889SfWwCS2/qnLBqf3PaDVxl3O3Dd5pX5OFBxOVXZXFbeRuRRNO/vs4E9qToaZsulxa
V5sX6WvT/HAwRdEZ2T/dfBJ0RAkZuP3SFi0k9bdRTE2YJsgxopTbd+dRYG331bu6JW9wWCMv3eWu
SpSze8A8TEK4zAJCPoOXXfvlw745LWxsdk5lqppWPibB7Fic6dXBvClc5vdo14yNR7OVH0SM4/C1
V91UuU8p9vdYO+Bz0yDmr6kTy3CroLyg8JalGz1Y3rVn1tEem2ycygkdsY/cL3VHkEnpQeUPsLpc
ls9ZxPwOg2ZomggGRyknLZ+eW0GSS+PJHXTmQgBY8sXp4gcx9vGrWUSynoa27EKGO6tWeaRoxfMI
A6J9uwhTGfQGqzy1qjM92Yh7256cQ3BENiOC/hyth4rOyRiH68XtV3s4Q92zbvAtf3rB4NZF0Fdt
V0imsID/Ra+XTBNRaW6otve96Dm3v4eLV/6pgFLyA8JlfI2bZqvvXYq6NqeHdVxGPn38e2YzKYoK
DgSPYFWXr1Mp4iizSNgzzPwQ6xRW45Um8+m23ntRMsjmAWzp+uIqrAuEXtOcWsyJF+hOnVCpv/sr
b6erve4Ul4l4MNNKP5aIjfkRVKRoSRt7tBR3RjzH2TbDAzt1Q3S43yZQiNXftu26vTh6OPy3DjO3
h1FX8/Fmm8nH4DjxStGMLOhgi9HnwzjFjS1nBiSTgPWHq67JbU8EQU4+ZzhlakyaOPNKad2xHZp+
t+xv5NUb7pKcsrYjUEfUIY9XpMeXoxJQmktT6ydXaQ7AI7SPOi3NOC5F6Qf741FHY5PXsON4IomX
+CaOqIrO+6GFn6Po89u0n9HmAsgsa52KlY7ssowOX3y+kOS5E5RQ+ge3zz4r/x08Vdi9rMs2Lg8t
up7Qz2q37w3lW88SOPZk+XfBQFsVJhmmhqDR2Q7TapiP/jrPPvR7vPdWX4ycdYxrw6ijz2Fx/Twd
vU1hvJCPmS6JK5d8rw5fFgnU1PJh0UHkpExFA9Q2ZZhs53HuNmTriOhdhFnwQQ4SuqQhN1C3RzI9
RzvnaOqLwGBqNUM3P+sO8+ODrcfB5rvdJ7qSYT1sRuNed5xDZNd0onLhcyq9aohulUjGGU0FlcKH
ZjoocrDLdXSCjHiAoAM24drfVWvVQXBSin3AXaKjVoFnCMT+vG1zo7F79q54CzYw12txuJ7FNzkM
DeSwqSnX5VvbB4Aqj96S8qXU0PX+rpM9WJcaTdh8iRVg5hMHy7K+yUS4CNPmtk5+TbU3h3U24mo5
4DY2vhWcAxZD4+1GlQs2fXTCeYROOjTLY8PIbxrSZK6FM2X2wBLJSeHAycnOdjPN2smIZQ3/7psP
laDcWaokDDkCnSfMFOz1dEAP6jwG1oFbf2fYZUuOssEyRCuNSRkuIqUZBH6R9puzhe+J6jz1ZMj9
SHBpugx/wKwKSqLDr3XFbhgyyXFLJeUkF1+2VvjE/LyXhVX7mzWki9PGFNutZYLu0dLUUdgtaRCs
V6l7Z7ufXKZFZBEuFj1kIEXS0FxqFVLojWybUobXEE/TaAzaBYvmFOnCjlYrusirlRK+l/bmMsmp
Aavh+7AoeZyjRQnKbYu7nJ/iNrXVpVh5LPWO8Litl9xuhx3j+aqTSZJRHkzJ89DuWt+VAGiqO1Jn
jyatDkGUrMemoGHBL1bgLYD9ZXdj9es+v7KdKt1TMHaBeOxJ4WYRnxzLHF+6EkGtSQ+4juPTvBNm
8TU6LLvedG+TqsN9p6x5Pv9ri/mfcij+h77D/8Or+P/0Mf5/6FAMbPaJ/7FD8b+O+3/7t3Vvfn/9
77bGf/1H/8OmCDrmf/oSrX/97393Ilqh/V/+hTyKMR1e9ULXn/PvVkQrvnoRgdxcTbtRgMQj/M94
EYE0/MsS9L+WpESeIOFHC8qeGUkoa9n/a28/a7tz5zZOoBwfRBGsLoyGzuFicIZL5a2l6yjkB5SN
wzCI/e8MeWy3nznxHVKQLRaiXFoTfegqs3LpBt8tpq7yNuvBq6tZ6ayPAa4vF0yPxi8fUfT4ak8D
rgBGZZuedu+89gLw4huYXb+1CmMtLDwvoxeOQ/1Y0UsTkuGPq47T1WfFn62kk/hP064c9TCXrePz
Wto1TOV61etvghXFUOgBS94/uy9ik4I/00PRCrPOBUXAivOE9ccwXUYmZ1Sae7lZpBOWM1OkG80p
SRtBhYVtImMMJJc5U7W32znoIqfjjArMfV+JpXuc92NrLlvTYyJJrbBZpn825UGeRMRcvvLlIUOQ
jLnrvHWkWz8Q+57Ij24LdOHE1Jc+rL4+FZVOlqKOePVeEsb67/yE8StJlvlR0Wis6dp6+M5Dtwyn
G0Z0+rI5xqtQ1DIEPjP9E7/7hDncnR7q8BkCQcAZrEmbb+99YzXnzgOP/AOiz3J7NYwVZgv9r26n
hJUNOl1KS68JM+bqU3JWlWUz+nec70KIlaEpPFoGU2snK33Dh7Vnndo9TmO7ZynKkJBMWCn87bLX
6/Qhh1rnXPcWSHAzRHcoOFWQWSYiyVJuQ5nPHeNNhjU4UB0uEX3TBttuzsq60oHe1prn5/tmjNX+
3dg9gqK2LMvr2dQ10ZPV14omBJ7wkqEycd3bsCHciG/aq5K7lcDr7pd9+MM53h03twGN3ug+qO6E
6y8ZaRjJm4DDw/ao1jFN8thc9ZKd9XTIoMk3Nx6yTZP8G2tmzjWH6bPRcpXEAdTDz3gR9UlNbutn
TgU3H4IbSce2RZ+Zqs6NttxTq0l7sNGnLtLereqP9cPdlmnMTEgNm5aLXb+zEZfP2EHaJg0Ya38z
qxIHgcnrrv6OzjzvReBNDHjGIOoy405ye1q0x9dZWK5epvKaSl/WcJEhvG+6cgm3gASd9Y63O/cc
5FbBEH9tHsTQhzwwbRjad4wptXfXrNEaFvDNKzqokoEDq3MgNvGOBhGzP1utRkxklQyj+Bqc3jvR
QJubUuqgvkDydugDXFqDP7zBwK5HVV4Gvjrrvi4nf7vxtRE+z8TGelS57fp9iIawflZ1p/JlLb1i
i7zttPW7mYHv+eKPDCbvIzHNcOMGO8PhA7Fa5paG1liIqX/YXdO/JbPPsAr7uJOXyVGfIJ9vPJwH
6sY8Ssz21NWo7e7WevTJCzpKf+RinHcQPUsUtDlLpyApkoNqDZ/NWBlK+BbI+9hsXnEchmmLlHMh
VIMNrTw8GhR/dir7xWa3SaUY9FH1D5qS9YOkmh4/C2tjdVOhTuhO2oqsrkCM5dU5A3RzI92RKZcq
2XXfK7/pH0QcN6+OZACx0KO/79qVH3hME5D1IrBzDokqY6/fhWTwTLWDSIsV9VCME8gHpFvl1Z9D
GlvYVc+ih158pqsLq6snb6K6naWVHa0V3zMUbx9AEhDBjXF1fdhEIj5iOfEPo8C92/MIw24e0bwa
HgjNKITiWyAHCdVpOkT0sNVbvOT+ALLzLFxvOejvopJZkQE6Hx8rKylGyo+x3Q3IiiffPe0z/N6f
q29EUgQacnrhTJwdmdis+UkIs/vZNkamsAYCz1MSjhglYVclbacRbfQgFxF8L2FRKvpJI7a81fpa
Ji7u9gA4lcU1dHEVfMLdb5/NXJFtTa/o6CyY1HUl0e+ivLdKNbxN7P7u27VUb1OUwDvcLFZnhOk6
rzWw36fRqsrvrO0W6y8zHHp4QPbhztxmqMKR81abonZ1z46l7EqXyl0HO1uSgcTIKqc7N+X3bfAa
Iol1Yi/PC5YK6v523aaTlO4uX6IAXw5GfSnOWJaDn2aK6pl9zy7tzK6GLmHyDLdjrNWcY/rl6/NG
hzY/EJY/ZmQiecxAXLFSg/LGN68hO6g747FZ+Cw5ny5WOawTaJMpYodnl9NLGMx6yGAz0tiS/P2C
fZjJB2wx/yVhb+2m8ayrzygY5ftCfiDw8nHpzZ8NJ/6PmnOJsABX2XzNPVya68tUdUk8nDZez65g
Su2CQtt5SNJ239onbGOzzYKrrR9ojw7BDSdkUgg32mdCiQ0ShmTpJ/tmm6KdGKtmxf7Of7lPvxY2
XvyIfeD2BaONnIOht3OzCfu6xEelwmqW/2928MhjskoX12m53rcATY+TwnhphuRbwqg4depKwINb
2eZOKeOxNRu32CXGbwY2OZwlHba5RCxcn+JmuqoZemucTyoMNv5GB2d8OM57zTBjtAfJyefVNUP6
nYGtbZvTsXNE4IBwTtEALoekTLudnBNKI3GJKe4RXbhWWN1Wh438ZHf3wf4lJwdnej4OXNBZ2del
PnHHO8+kDlk9924VSTZ1jub4a/szbSKfVgUu/gpQ84IvMcx+fK6nQ8PVY/RkTeTLt86NN64Nk2oE
pz1xQSWT9GYk6uA96RnWFotlM9XZJQM0v0ULfwr4yh7JauzhnMzgFfmlxoEtFCOo8ZYtRGWnlI+b
JGJskrfWgjg7cyzfL7iT+JqSvqpoPsF4Tlnn1tt6WUK4OrdzYIC7LYHy/xkdYihvqihZ5ylr9S5e
j26Q/YNtJ93zmHDspZ47zupmtOnXUmSn7otbz3OQBQdDahj/fvtxZc6y1PC5ad/LTtvfWIryVzsY
w77bq+Hpjfp+fGUsHv+Uorc+W69J5odSiGB9qjmqsp65KngzFFfxFcXeNQVgIvFM/z1wGXfSi7I4
6qLmo6vq6tfQlH6YwRqDhKS7Evwtu6pjvIuN5exMHNaAewqHPAIO0F+/+ZOS1ASqYQQ0BYs6q6ii
KnHBSv3A4mrbgkHjjihytuXYF4FrG5XHu6dvd8sOyPLYwOhlNS5PplOJnJmoJqalgeWW+zkfEcGd
61Yp6yRti8gG4e0kXhH3o+QbFCX5GxyH/qGdkRNyFGo/Th3BG8xOe/wX6Ton4QsbeRmct9qZ1Tv7
u3IuNuLMeHxn4JonpgdhfwI4ldzzFbN8lVYX3qy8VC/0zO6XCsFvFqD1HTvrDjgomR93C38/hAE9
+IgxtmAtotDlwYdwShwv6DkWu1BuqXPbaL6soRrGArJyMt2t9uJZy9kzxoRsvhJZTud+diUL2TaU
3/Thd7+3aNusLAL2kxP9IyxMzjVTRJJOZ0pwucdvgiGHcxkZebKTsQEsncTYzl2GOtr2HrUpKU36
jWkw6o14fZj6KuLSTgQ6v93xpy8mlyE1CL9+nWnHrX6Jbq3252Cs6/Kyo4o5MxMqX1eenuA8BUM0
fzGrbkyVD0c8FhaJacurCg+zvPQmNBySRnVEpAlybBkylp0XvC+EiRKfE6z13RZUUZyJsAcJ4SVK
2Wm5MutI6yi+SrUJOLsorLBjNi+jRiU5ieQduUVinQRb/vuAkstLWWOPYxoaC42jI68rbKtF5J3J
XVZxGnIldaeqQrRfaGU3N1r0ibr0DQLP0gvAAqZROZBdyvDAvO5qU9jp8A/fMjuzVUpR31NQYgoj
N8bnxOfrEAGZc60T8Fi4sjstopn/Nn1nIdnQYfBtut6oaZLM1WN7HF7zSbCk46WuD5S+iIO5dp87
8mn8UxXLpb5Eoxv/GvZ+YsuIW+ESATny04VZQ1VwK4dN5pO+/dMbRwaJXLvezLW/Rtsz00fvz0qL
iCTSbY+HBTnrehste3Tc2caqvtQ013dGrOHL0FqIsMbJr0Uax7J5oO1cspk/fU+nCQ1YleqJRuCW
XUzi37syHp07TZirlx/bZP2eEcR4l/io7O6X3zNa/G1X5YDVfl49IlCmRlJxynD4pVupz/Ui+jtk
Rc0l7OuaQq2qiEYKliXdtyH4QImz+0VrW/V3KzIsmglLGV5C0UQIRCt7TcOZ8yBt5gSZ6DxsYmF/
1zE2XBiWvwt7d8sHkHtJVHAqMdmt8EV4D05iBfoUNapfvksv3Jpv3cEQBxRC7HSvytbDeiElq5ny
earo+bLRkBp9q2Cq2w9S8TwUsyLIELHIQn0Xcpn98Fo2TGcgePqbPxrbLtgBSDJb17gVjy4ysp+H
y4cMd7d29xZxhtFIBxrSLHILkY76I+19Dt4V0pXtPBjl5O0eiHOjl+r1MJH9HUe++z6I8LgdbIbG
38mmMHiU3f3T436KX9qVzKpUxIHkmSYBOMebbSionXhBbbSzuzpPyITi2yryiFvCZeVnMJCHJxVW
3U20jvG5CSwCIcmeOa/oex+c606U0Dfnu8UIkaeSMdjMlG3ZOHQOQSoV+4oqD6IhOdKQ9u05NKEz
FmtjgDmyrPXMeYFzZIoONmaPanSzqyJso+SBWvf4pAytK6bX/XRjL1rf7+yuY0imQ5BU3F1udKJ6
bhxm+GsYZSWEqCXjEuSNHpNg6j/wiw3jw8wqBl7sRst7kzD1pdwIg/bbUA4b2p0ZHyj6bFbouOXb
M8RVdYukpSNvwqU5LqvhTdljaT+2KtwQTCbhk5LO8uA7+0gDoQa2DINGAB1G9lB+oRmjcwEJtT0h
4yLO8YDkfAkmXz1KZ1LH5+Tp6hK08cJKREf1XRxv4u7oN/PbIDmPCsgWwyPKEHFWSQWBsW9Fu2Ux
5nmklfj2X0kkjgVhIFe9XJio/a1T7ZykrEQwAhBLNrnZXtfbbxPU63vpRSK8kCyEpmvu7IXkpiZK
3tm3VW9H7Q0Z2kjFVMYgeGCVxib8fPij/gpIKHuzpO98bzQq62o1likQlO/nCekNm1PU05S2i0tR
5rbmcVMj36iJd51tbreRZLaHPvUa6VV8IyFSG3dRLcnuYy2fSD+Kz4kgqzCPmt068QO3+HavlVck
htnB/eEeAVpa0uGQDQYu2zSaCCdr2lV42eE0oPvZMtospEurA0ds8cXZsBWx17BgJCJ1oYp9pqmO
yz+jaKsflQzoORVP6QVG1PSKGQc3/s7lPyJGq/bxaXLgt171cYnLRse2L2bw7PVMLTD/8y/n44/d
EmGYtwcWuHur6udrq+o+dHSt6pUbLfi5eK19G2uiilgeNcOPMZlifVmdtcncJkheYtdfUeR0a/cW
G3cJi06rKbiprhLtzDTyuAt0WfNhSxYot/+dozNbrhPXwvATUcUMut3s2bMdJ3ZuKMedIGaBxCCe
/nz73HRVp5OOvQ3SWv+YJx12BRyXw06NZf5cbNOa7MpGs/EQscPlJrnxz2io0veVyoHloJfQNne1
RHB86fDIJ/vKd+avaI2ChyB2csScQ/AYlsv8vYWhalAMwnwVlHueknIuflEH57YolRfrZ4GH/qWY
vehsxr7HXL/a6K1d/HFfJgVIuphKpR8ZiZMj973wTn1cbDsOVup/UbLAKg9RuI4vriohbTYKEco3
9PU8OZ5xQOjZ7UgGYUmLI/Q/ujNPcgJNIOAmkG+lR9O5xyMWfJGxN97B1ac+kgfS0q8e0ui3wGX2
4W2pTn5U1Be0avlL5KTpM4lyxbJf+6mNz45b13tD9uxVRFWnAA78/rjavn53UKWf23ZCcL8VLL3H
aUkCy72cDL/h6hvvp4mTxcd1AQzMYUHiDLLixVww/yO9LHGy35i6SqT8VaPIT9yV4k1WmzPu3KqB
Q6LTbXvJjax+O3nEeXuDGx7GvGH5F2HfmCO9NxW/OXbms1M3hBQhOnc+Gam69oIjsYPQ3OI9GgZV
7GZ/ZFt3nPEqQ3917M6CQjI5oAyDkyPJKgNO9B4QZ5CSiAZfLagivKYb3xPTqOmp3px1+9cTzvKc
civZxwrliySiC3huaYPukaZQOf+qKldZdIkosW3iOsNhjGiRqvZbGy8jslvOqMekCkyzH8BRH5SJ
2u49kCXCgBgDTofimPZxy0isbYo6h16hB2LKx78Kbu23FGMqjwoSeEXBACc075q69sXLRpweTcPw
Hclzr0Jj9q3NyWivWXJ34Sajn7aMk0cMzlGwG6PZVbsYaUWXpRZzZNyqVGbeMuVZAEr5XwXKUqMl
Y/89LrhpkJRW9Cgz5Ktz7BedPaK1t0+8yva9zfPl1eS4ijkUFxmykyfzvnSlbY6e6sOT7VIZAsXV
NBLmzlwcqi4IP1a4znvUvLdTMNYTJXyWB+Sw0O+VnpVaJnr8wKHWC2LVhf+fXJqPofDbejc7qXkO
fGve6Qy8RaFuaVjfaGglsiHMyx8tame9gzWcxX7cPBj3caSR5p7CM7NTs+v+bnRdhgfTddV0ttrO
y7v10un3DCH9AXdnslYGeDFoiGdYHQN7ddwVIVk8LNO7tIYzE0W/aw/BkKbnEq1AhyxQC0v7I/P9
S147QpNkLZP6JWxIoDg4BRkuu1UM6VclgVt2fWFQJpRJo578Wi2nFlLx9zZ0xb0Tt3ZfSWc6CKMC
hA1SgC/N8RIgNrDRuZRInTILFl6zMSX1f9PQkpwRpvLUVINzSgPj3HeTWc9zN0WXGFnrE7y5+7se
l/me70s9ycB3zjPKWbSenZ+cOuk5sLTWif52KYa/HfUM9jzZWJ1skBd/S52G7/WwdfKhW3t0Z3qx
+a+qbbqXonOqc25Mx3ItRn31dJDXWeE7yKZcsYXtrtdLMjK+lwAKQeMbdM/or7+DZgv/DLWjLwHw
7GWIE4bt0pYVyjJb/SyHcMPHK5bZoIaIt/43GTuG1yjpvZcxj2R5BdLsw2tJyTqSy44A/YPoSo8A
G1Pps0lnb9iL1NZuRsb0hpTFVzetTjj3qF2Mr4N9Ay3K5d/TBgE1GkpxB00c/+pixDDZGqJ65g9V
zj3Ju0PyF6Cx1dygqSgRRLj5fCTOEuh55DTbyX4Rp2Vl5g2cVT0WA9zzDji2WI6DjQ14ghNsUAdh
PEC1OAOvHB3vL3M1mZsPCl3AYUOgULJGGMTIW0pDE4F500cOS/uDLq245NiCms6icUnjfeRZf3oO
5YQia2boW7NNhTeFUSPL8nn2luQlktwXj6FqW1oItZXuP869/IO2g7i/xkmFPAWW/RmEnR9BQHIy
uY3hsPfx2FN5mYc+qbiqUp+JbNKvKUqah7zpEzRi9fAh6HEj60ikTKibM6dnlCFLtR8ZPNsjpCqw
pauXpTtz0Dj3mOexiqKrompRG1k/xVvavECd2+7qDGmL+idW6RfKa987NFGQc8sod8VgkNdYAED9
IZo2LnDthAkx8J2H6tAMiJTxQKfcLQR1pFlvF424jt9OmnBS1KfWT6Mr1bX6a7vpOXlLA+Ll/dhJ
90IiMYyEI+Z9GjvlXYMnst3DYejf0qS475fDjCnrSFTp6BHKQGlWKhCJ7DjD7VFhgP07QXb/588d
BylaOUAZ1mxkEh1sdo+nPrR/Uoac+9LVDlivo9Ynb27C78Kf+vM2ONMr58q6X8KmRYQ/O/l95DtV
c0ggb+RJVwNmDtwwiCkjNVVZ3VgMWRt9BMT6Bov2j8PoAhNszVplK4LDdyoI9L7VgfjnVsZ9Lfqo
/9Xg3jsieRTqV2m8Gcyqddr64K5t9KKJrEYipjz33xjG9gHoPOivwewzd8edNSunYRP250EUdZux
6GwqExbk7QVoZEVqQOnCc6LoWL5r8Faud1ITknlhljFPgXD89EdHNPLwHHnKIOnil+JnPGniBNwR
pCdb0sT8avpouTNh5M+7Is2T4pQWGI4qlFEjZoGoi3CDVNHEWjXmxcmkvCwcwjl0V4wV+ujOUxp8
SrHiHm/8llj9avNnte89Jwh3deNV3h7E05AKAlQR342l224ZCJ9uJCqEHEEL/roofFiYkb/zLR3K
x2aclx7LXRK4iJ+dtKdHjAeRIw8TlQgHDQFDpPNboKrZIwrcifcslGxdKEV6nm+kP1k819WbxKVC
HIFTe8y8VUoAYDDOB3ZCM0vUoIO77dO2p74UXK5C70b4cB6W+zW2ldhFjsCflNkGdDeL5bCcFt7+
t43ia9SF/P1o2eduHLObFIcnufb/iKD00LbLIfngz6KZrAN1WTHfn+CWpq/NN8iJhbY/0upGU4X5
QGR5TaXpdBPqbyET0rp2V/yHW/OzWcTi3KdJJ4eXKKSnb+eXkx9D1MX9D6dW8QvZkHN3rbEMdftt
08k9et+QxT/Je/VC9pGTnFXua+eESmnOd0upkukz17nf/w4Lyun+bnrdLAdRwvpPP13VHcnyrJuX
QCzpkm1SeCjfJVrC/8ZOoBUlRjBMD8s6VXG2wuDBZkZQHZnNRf4NTgVcxsCyfClDnN255+Pc4ahf
HvIIqeGjXWInW7hqQKUmSYlTG+jOOxA5GTWfaIXjL99YljOxevW5d/LxT2/hULA1T0qrnemJeruM
wOTFhT08uE4VGVZZFPuQHB0R8HuEq8lDE3crwlc7RZptGrskfIPrnQIFKvKDiyYZQXlibMB8kSUj
CqjG9I7yIN+u7ty3p8jOa4y7UgloyooSCooaN6PmB98vY3HxQBj1LRHthq2De7yXtc9TShrJ9G8l
gce/6hmvxpUfangH2eDNu6EdiU7TNZ5VNEcRGrU1nvv1uvQDwk7aIfvPHGYenPT/gPvtK90QAfiT
OdL0My1vXd/6BzQb9kO1NYuRRekprw2nxXxZh3LxLuTMyEuMwTGGrQOnCNJ2qf8ArjuY/RSlj4J0
oPAUT339sEW4/ViOFFXW5Ajffgrs8iOg7Z3TCO/Vxo2TpbXkrU6TaD77zRAeJtddLyVTZ0/xECtC
roZE/4iS3KbIu7rSecCNtDQXL3YIz1ln77A0nnsHI6t+WVMnvL3rbAks9urBe/CW0Xu99V3NGDpE
xRxsac7bO7haMDqES525a9e8m9V1kA7B0NIFDDtUc9lExcfa18MdozjE2RqOlW0Yd+Pm3U/t9oU6
cOP9QbFA1ZSLHFzAULTl/dojQvLODDfu4pJqBxb9UTStLI8t3qz4aWO7YrNPdG+PFTq+8o1NNfF3
KmH0w9gMpkOTuKA1/LfWW4B6DLpIlffFtLbTgTmiEvFB5zS2Fvft5KcLVvFRzY4+bl43xuJU9bHI
P5Pk5geLyAQ14Z8VAXCwY2ABgzGgnfML+mIquvfFpCk2Xuu+lAlopVHbNRy9UHP6F2E0EYfcECN6
6Asc3N1F8mYuH3VUFv5z38/Ua8ZlbhtEAJoVFAvQWGFH6De60x6xFod2rxG1GZx1ERZtxHq1e9o8
F50bvuhefPoafaHJEDqw8mbWdxXitUloFCylxn44khnYHJdwUkhwqnXUbwMETA2/W8MB/aBWtshz
FmgNZn/t8WvVa9ZH2BnsflYLzthsJozOkXu8JVIMJwEojWy/j7zlHFmHCe+xq4Kk/9Px1DDl23Xr
kTw7pWEoTnywJB6XMFrum5xpAYIJsowVAQx7eCZfWK7Pcy2rFj3s0OQFkkdkOWSohW4447nSCHXx
vClgtjMiWdHjS6QpqT4VZeMxJK+A8xQWtdZMZwlkvWZTONflXe33g3zi5DDM01C70IGtqStPoRXU
/RJlfIw62lExfXPA+cvSULIqOsyO9ZVWTtU7WVmaOfmLYX9M3ilMJxGWRXZoD0sXy2JfIzcNsxII
e7sb8qnhenRR2xveP/Dln72DSO+Q6qDpDpD9HG5dhHTkoobCqx8B0oKVvtlxWS6kBZj81De5EH9H
RDut3qNgIuD9LETcB/vQRlZEmVyxlBf7vkDfuRwgr5bkGq91G3moaxwwQWhiakueAsqq2NRX21RV
cJZJKfUdAjLj3wBp6uWKHfqR8r+xghu7DevoE3uG57z1o1OzujJaXnWtCm97E+4YRCekNHDxTEom
dE8SNCZgGkdiMu4KMQS3nklUzzgYqQ6dM5OGZrpDqy2rg8yRbyUX2AuDH0cUqz2ZuHeDw1g35IMP
Y1EDR2EQo+EFt1Q85ifOhsXV59HlJcLfOkAHNxg8l79QMA2+uCCdnOLI9xeNF7mhJXlZlnJ1/1VY
qMC2eSvUn6FwIFb+0XpvYIDDrgshsRiWN5EVgV/2VbtLlFtwE7n0RXfOLehhdP6O66BxJy5BV2NO
mPuRLAjrLkDCQMGQcuB6N1t7Mz0GaFEhZ/1Rrtc5tbHzWKH8RSe94ah+Jnyw4xqVhMljItRqqfq3
Ial68c/RcWnPclRuf98QVV5hgzIblbooPP2vKm5vBiS64QrvjkQHx4dKjcbknyaqvt5xDnbtwQdc
1vW+3nx/2iFNrqeHuQ+7H67PspyNvSeaP9XqGpIw8I5FtUbYD3jSQR/LGnvDZVtRIvyYAtPmBred
E1WPNWC9f5wHiILDlLSli0K8V+KANmwqPvqGIegSSmd1ft84gviiubCTT45HZbJ0aVT9Ez+sHR/1
oAjH3JHoX8wUiKliuxPtSg4okLTfq+NUctZxW0zVSkCBdFJySreiVP0h91O5HQU62nDfjI11uCox
nH6lsS78TwMYGt0DRDE874TLFfDWhLHTnDqWB2c9eZ7SW5TFm662hhMrgUiGFRQCFtVF73Pzhk2u
igHzW0wjiAnc1HTHhJKdZjhMjL3iCpbTm8vGfLx9YDfxwiuy68lx0VKNg9ir2ar1gk7HHx4oCInS
f/zTsmi54dKbRzKQORYuQCMsZ2vvVcuh9S1PJKtPnlaXhVgorHlgYfkRcWLdvLq9W2Tt1LElcCY6
cQ/U56wzWwVJIRieu5yP5rGDvhK/4q4fSAKY4tnq64L9ub1qpAv5yfc4q5/XmH85Jy5hBNUO56Gt
9C4k1YIZS0gUBM/EYAVDtoVjMQLqWH/MLzGhse2xwTHXvqlOdcEr5weiihM8+9a+VnUrKSOZS8Nx
rhva1O4LJ51dZu+5xK3htUk3/Qwb4/R/55ZwvL+xGqb6lRO5h4lSIY7PkbPGvyf9ZgjxYova/GQF
IwZ6Q5YsvohlYFS5pa+09RMP+TK8b6sSzbGwSziur5OUJrxvvAUvBiMm/Bk9iiWuHzI+bfthyx4W
1faVxXa2TaqMjqHxa+9fSI4xUnjXpC8RTECs4FiekmL2NRKTKuKLfKoshco6Y2Yd1g4T3jytRzw9
7tgdgAOH+WtWtz5mtvkIm+x+njyFJSCyVlZ3wCBypu+aDlfxZPFPguBsKE1K+V2TeTDPT4TQrM23
nycshcBQZW9ijOvM/cE9yQ7RyvQCapWVw0CGjV+71bLzSDhwDvVcTHBRvld7zgFPMGbCUDab8k/L
jZ5/8+s+VWc5cZOixVkbhOy7Toxd9YkJPVfqkJYLas0dOo15W4kSgOdZMz7eIXgoIm8KH9miKJpF
K4Nw47lH1+ch+0C6VZ+Rn6hm13KHFx+579ulPijT2gJKfyZs5iLmOUnXow4n/lKCBPyXioyxeJeU
vgvHEqOsW4eBYufQsx5ZGLR4SLKbPudShy+tI+OF6nTH3CMvj8M9yXC6yzpMxeLRCWSAYLelWII8
DmG29pSTnLIdxrQNWLXRq0/mELuj2w/QF7N8zf1g9I4iN3X718zAfk9oufzlk4hjol2JlSjCpNhh
kMXMK7Y8bk9IJice2o1opJKV1g3tvbeO4eOKHeQ45gN9gJVxEHWWNYI5YiRn9kpM3SDDXjg+dzoX
5zwlAmo3mkGesaWPjyu6sBZXgzEZ8GG/x7xV4Deolu01rIrwSWpoK6iYofoca8wV5RzE1yiIS8ys
YgwuXuQ4n3Ec8sdzLKOQ/nnxUxHzQTKIdL8YN8OTriOPxmO7ZO6sIput3ETHieKSjIaL8Dq6UbN3
tmqD19El5WVzOz9J6TjY2baJWDenzmOIRRs9FuvY7f1gCx6ELVyIYzDoS5/O7Zu7rvS5rV3y6vvS
2eGJx3sJVOsPLN0WgR8nxM+OzfiQVNv0kSAjzvqy7AgEorxYDWmZYcDWuGW9yCBnG9UbS1MHeOZ4
ElJWdPl96w2OyJSvkgzAsfnAGg+tjIP5n5sUsX2C2imY0MaGHJI6l/9pvTTY13nGb6el9L+bcBtt
RmVGcRpia8Yjvx9xZyET3oqofEynoPrdFhPKFm/U0TuCWXQZoY2ZDuYpuIxxh+Uml/k9fgwgRnw4
IwNfid+H4HgP89qgEFv2ExKa3BQjoslR73G2YISJKOOs/q/NBVYXAP8rzl4uBfcxWFk7cdvmybP0
S2i0vl7GH66J0O3yBcuHoF4XfydKHsRibNqHGnNcdfFQk2RpkHcE0tTJpnZ+79COko40YgjH2seY
Is0M7q09+YUrD15nkOJwqfg8GsMa4DbqMO4qQIpztwzxqbZpAduW3Cw1GjwRVhiou2rg5TMZ1CWb
+oocnq7DEN0toMlpjGX4CZRVHwNdrSeiN9IjLBlg4RTSIEHERHlZ0WQ82aTrrlZIpvVqjjfwSVSs
5h5fWwvaVrdv2IQ8ckLClFiIZIiaO2NLtl1SUndSsjISqgBbyCNNQFQa19jCiWKCnCXXbUVIkDrd
dsx9cKMsKrBJwhRG3SOIZHC3+CEsRW2HdO/4KnX2LPPNHjVhcCmDWp+xEI4S5sLPLzlnz2UyxFmR
boJjfACVbDr6KUp+8QPxbPdWTiyn6RYG+9mACrMzpPJctsHyNCx1eZ+nUjzQM7sg+xKifvTmBQza
jePkVbYCSVkQOeG5n3vnmidr+McF4ak5XuJEhRfr95V7DBA4vPe50/ygG7J/xwMprv46+gc8SBCj
nt2KM1MrrEY+y0jeE+3wM2kWhsyNJrzCeNu9Ajq5n5ZK99A3nne/lFI9lMhZPtJhSPzD2NbBoWtj
jMA3g0N6Do0YCfhqovqKfYC30Jva9ol6YwRFKZeMDHncd+3qyfsROUt5JP1L79c5naZriOIlY/Ar
O0y/q3msYfQ+ugAx/5pE/ZnFuDuOdushUIU/+BkdnZ88z/VdmesCOyzTxmF0RP2gmjxxdtAH8aPh
ckLbCc/JLQEndaacldeNWvr8B1D0dj+xoX8YN2yucUjuGIG6THRBDzpYEIeXSVIcnoVKsXZWQURv
/Vodo6BKHkNG1HvRbGYfboR9ZKXH4PysFzOMWAiG6o3I3+U54eeQcWtTYuNx5vy1aFnVwd/YrQak
cl/MX8KeOx+/Yk+c1muHseNMhjHLLZk7usq2YS1/EU+ZfpaNLSX3DY4yHmDYNkGQDEt1E68l/icz
Q+XH0TdZPvmbVGMIVsLgAtKicQqeqeycsYwqPWO6hhTo9gnc1jOL08I+ELXvGq3wXaAC8WNKfRNd
NFjWaUq2pX/akLng4Rfh+l7knfuIr4xgl0aJFw8M6eISJHPpIRIUVl+dekebu+GpAG/+iwAzip7X
VZs3EEjtHItymMR+YnalK5mMtfUWjxUWuK2beT8Obfc38raZBIzIuXL/V+OPsWoDsZ9Ld+gvlUao
e1CJSn8k6DD9Xd+s2KPXkij6o50jmqug8+LHxg8xrPe+p//MpL++3xQRKcaYTV76XLaHsqi79uRS
621PBTmk2wchNUkFJrny58988A3hV8UWTv8RteJDq1EPDMk/56h93JV0PqdK3PJiiO+rD04oGr3A
d/QhwyBdH1X3ZPJqXgAoRVW/5C7cw23D93LS4yJMyGafu4UI7rjuyJcSZdIiNMjttDAcOehVNOLu
Br9rqHxkyC0xQhOhTwL5OxPjasDMAhuV9ylfHFIEeMIFwpjf/Qshecu0Uk/DdMcEJvKdmuLgmeyy
qX8h1iV0j06SjumlB+IKWSA5C6/cgivZbxMKkDzBRrAfilQwPTnLeuuzLkC2nYKsip/S8XKJsA75
/NFw6Gy72kyY+gg4os5kE0J/hsTd3RVpH0RHpyqV+W9mKcwa0Q3mytnlfLmMGsPeRhPfvdMz/GiE
n7xcA4fIrh5mso14AW1yDKswkWeyhbYrYH/5QlAihpGtck34qcwwDL9SWaJoIEVftMQEOz7gqJNC
yHJPMQIngLQlVfSqJnCkCm/Kw9XPh+GuLBad/JAhH8Mp8jcx/GvnuXaQDvD5M6sOHPtnYfSQ/Aar
XfAwR4he2yQRkqtENfXPmxV+PYkFlhb/bRcdCzS+wzeeGmW4rW3svaoRkPAe8mXqQBlWnXj7diX/
7mKNxNR0cCeaaJosIqUjuoBCjj9YSnGAi6nurgT61hJtuuuRDbN2RpB8kC89kqqB+/+nqdok2CuL
U+E7Ijvty62Tlh/IBoNuQdCK0OCk9ktxZgZxFBOU5oTau4RzgBQnlDTj7E7AIzv8FTl+N3WoVyzJ
T7CjhPObsf4eAxrhO+267VexzeysWwmGspN1lI/4qLrXZO7WzJqqibOl7rQ4S+//AVtuvd47gK85
/EXdlAfMZnr5pkV9JT6jyts77NFV8pIjv/mLAHmpLrHBXwpjxwV9s8dhvuiL4rvVoeab22pgvNWN
zzTWVn8rRy9XyLU4PlOdau9R//51dZJyUFVJGXSf2zrioQP+iujti9GpqqwIt4SvOYH14uAbHOk+
IrHqZUawVld8D1sY6dPkJDoga7CCmUVFaFt9DiwO6iYb+shBf85KJ1y8uayyWYy3wT22bZg7yGB8
IlFFhoUKaVadiqaksBe++dSKzbQfjlEWFm4YxVYf5zUp7e+SUrBkVzO2K0zO/oxbyx9IkqyT3vzd
EjEQQtB24Yrrb0GQA3a+IdiR1uH4Id5nH6+R1mx749h9K9eT6x266AR/hyhM5Lzj9RB+yzCD6fc/
Bfm4PSiKoXkglhINi0UCRpRKJ8tu785FXQFZbkb3J5fIEXq0+M8xs6huCIBRKO/Xczm2QpjM6qj7
M2wGMO+60DVP6O4S+62+RuRhkCOgK7dPXIQBJAq10VtT2AnrL0FFIygKY9e0+fuBQDbU9aCa3foo
NW6tnlSQMRwSJDwmDDHwgIPTKB15qIFBOolfoSDC/oo1ydFvwVQ01SGOUo/HmOklJiG2c+axuRAs
EH5vfFKEgqE4LdZDNKTO+NmNyA4IGYKiH5H8B4iaCG20CJdITFXjUS+qI0FvdtqFV6INbffk9eHC
Xzv5UeU9mEmtzotL1FocvgNWkazipqMUpzIEXGdDCs2IOtpG/ThkqcRQdl+gUjY5ORCyaP+ZWnr+
tyckPOahGxD8unMEr4Ke/WVo2iK4svh6UeYnADsvvlboUXuftJa7teTjeRsBw9dDiPJ12uV5HV6i
GgnUjmgG8KlhWd2jNwKQoo5fSTa1jeovDp6rO84kUj5muKkrOn1UhKqYv2tYxT1xAGmw9xmY8DQt
1TWR+eIeR9GFx2BIvPseWfv8NSrDGXTQQZUT8i6nhbSzNQw1lyiuNNIFbGzlclGKMqjM5+ur8UU4
8X9b1WPH2chC+Z04xpxm8svKkx+0SQRUBJDBQ2rh1ptRxjenKs08WWFTQkeqZTqqxowraA8/gEMU
TuZhbLA9cij03QsS2Pzqq6h/s0hjc7bJcX0kpHL4MBpqYN/7fbibpwInL0StWp4CEtb6sx1jD/kT
Ctjpgt5iu6vJtVkuaHEbiVGMaxKIGIRg3s2t6KvT4I4jv1Rv5kJPZfVUC80SZggnfwbdj/u7kBwN
nnx3KV8oYJZqFyWuffAHNCks0dCmAZTonAH+afepmyBSb9QnivWaLfhVeXOK2bUh321Dk0dOdZNW
HS82WTOXQPZEkrYYY4ZjF8PPZ0ku1V4R8veLOLImW8SUeuwwNUxag9jceYy3Rp+aCRXbISRZ092L
FQU8EhjRZCXhaetOp7ogHTf05PSw6ZAtDqsbQWBLWENFYSRa+XaZ3cTnKh31I5FtSvI57hzOwSHX
24XUg9k7cZksX5ZsYA5EiUpHNbN894V1yUowlLFy6cJP3s0ouDCCbmI/1DOtdKpZwwtgbyBpUiR9
LXAkdFsFDf4zXko3xVw82b8ywrFL8qKYX1u5RPqSRNv8gxRSomFdZ6pOkcplfyT8PemPbWLCsy4r
n8TJ1mvDJw2S8tzV5XAdSPGKHofEjNeqwSkYSaZq047rxd0acVmMji8RffLfdGYv4BMSeJxgIPXM
dsyPKytzkvcOMc6O72QqqnOLG/PMqyIPbCsLA5gGdLuWlt3uQoe6j1GzHjfxoEZEgufBQRFzdANy
ZhCdOfCkDspW5DI5KVP7VkgCi6mYPLglcyqX5jz8NcXKassOH4P8bcu2p3Bd3VXg8rzNyjifQkLb
vHktWqd9PmsAjxBLG/4NCW3MPU2fQNXRsW2Sctkvs4bqNYViapprn/CuCAkBaIGYLv1EwNVeMA68
jaIC1QmGHPyLdBbGS9UOTO6+K576ReeM1xgtd3MZxC80o2PjI7ajO5AEcUuGm5zpOXfItdlqp71a
ooEOtxreSzARj0wSF5PxWKAy7ObRPNqmxtfCazewcTbJsvfmatxHA4MHfDEJcjby26eBZy4LADj3
qe+W9ZW4p3zvoet10PlTKQlhWkBjQZUH7xMHkwZJTcKTTB3kTWU5xzf6vZhAgIMGVRFAT+9extRU
zj52BoGsYMrVaYP+ujpIc5i9JwzAR9QwCJy3pOL1Leu+z1osiViXKh9RoHQNfLI/xZE9lwjE8Vsv
U8qU4ZOERBLHejbu4h3JRAEnk17u/IdRXJ5EE8vf0Ygmd7flbnDxJ40gptOEiu7ohkf+EgT5b7Je
059h3U6EZaCauuIw648ymoaDG3ai+jT0Y7xFfkQ1UkpcR/9zIOj8oofQC44dbBGbYekLs+PpIBYg
KmXznzNN8fOQb05zbrEAu1lHsv/JV/Xy3Q74BkNMjy+dVfW+Rc3ckdu2omtQTquIxUGlPUDmPle1
HZ+NCZr8tYQVfVIT/AtyhphdqkZwBJDfEZTkz7ogo4f1jzw1D/msdqluvCxdG3zHS2fzr47kJco6
XN6yrgtIg1JkDWLGBuI6mwrVGjnwyE6fprY3FaZ3pBAEZEEZchpUP+RA5DMtNm588OCEGH4mfw+Z
vAKXIY6u3CR/CyOPBdhgzUII1hKcuIzaEIwjwfp3TUCpHn6AydmnEyZDOQTWPZJWaN8sqdPVDkDN
PY2aAEaOzb5lycFo8Z06G3YwdyaQyxv0k1t5ZXwoeo6NjKjsDhSEkeMBh7EaiQSy+ePK7PJzGVy+
wdhEkg8oXwxyaRAunxC4YDRNRKB3Pb+y9Mr0ITGmuLT9GNyn/rhWV4GXghRRWuP4H8wKd9L/SDqz
7kZ1dYv+Isagl3h1bydO4vTJCyOp2kXfCiTg15/Jva/71KlKbJC+Zq25bMBH3QdrEsid65auP09e
P9XARJkLIt4ea5nvkK0iVsARYF9jno/uhPJg/EFHUN4pMQerH0SPeLsjYMBurEGQh10mmBPk/gNa
jzLZpD446XMyNepkhrz+abyqMBvG5vOZ/9l78JoazSzfouVeBANo5wr/xn0wkZNeLE9VJ2sQ7Se9
az3cz100zWfT6oAJd8stiptE+IDBjOgSpuTwHS7D2qxWDdxFNKS2zs9qMgOTZ7v4l0GXh4Q6Bf2/
BYWqv0Ep02F6jSKcWhur1O4ldigrXg0oKwoFP0qacF+1cYYvoGCzVekOLQTSyfxUyr54svzGT45V
tbotjWOwUTk467o3lc6kgm3moQpRl1WzE7R/MU11dxA+FKQzgW57p+C7w0JAslru0XBTjdiuHjqg
pHUrNiAHCorBalQn9ncRnhpgITtubfNI8dr3n3hGcJ4jUPOas6R2kqfF18llma3pOyRBmfGLXaES
iuLPcsbxc1uHyOazE+GMG40tL1zr2C2+8pn5xYb2dXlzUNTwRLPjRb0Y0489uOCpIPpiZ0AkF3rZ
qa+EKw9+M+g7fkXoC3QI/T8pZfzmgqVmntyh+MvLzPVZ9DgwCRBhFpC/CncQR8FOBFwfyrgEnwbS
mQQbIvoiiGDI1VKzfHE4Zuxw6Mo9GLAx7lkW7mw8T8mEY/oYBbFJdx5RtFcjFxvahCp9T/m7bsQI
cVzcrP91w7G9DWgSls1c+gwdeRTY/JeITG+FdMLnGh7rFqPguBvq2dlbrW73nC+QkV2JVhc4rpxe
A3JttsGSD0e0dFH3LGsSsO5SASP56HEB5Exdi3k5mwCExz6Z8fzuWC+596piS2XhjTk3XmpjeBPN
zNDXsL2JGP96il8MusT4GCO1uyQMxv9YIGQ++5XsxaWlY4zKEpVNhdfoYGt7PTZTWA40HH7DxodM
u1AFKjxNua/3uKU4dYzl9tVunhfsJCBg8McoOxvR/Y58dg12iZm/l/eelJJdw3phNyajBG0dywkg
7cRFIy2881RMR/Qa84+IlTn1nQYqQDkL38ZffVANoof/eBHJtWRHPzzQVpI+OQLKfY7QRf41zhTw
PDFo3fR1qY9Lo4crihaWu8rEyx5HQAuGyljnYHb1sZuWEmHu2DDgS1yWl3s+F+tlGAI80+mCWjWX
bPwZ7QzNXg8hn2tJJ7C3cSd82gnv5r/ZbpX9bc1IJmEIIvR25oyqHF9ytdNCd4+YjuRZOTZDpEIP
EV1UQkYOoOgIYla5TMxsarMd0HK/9PQ0J9Wlmm4mrfNjxkQYMX8A8B4TUG9Zp1I41BXEcFTyQAhm
NOyWjpk49uqQbzZQMqB8KhaeMv4z7hYIaFSlUfXQ61pdY77we3RDGMzK2Al47mAhb9O5wpzWJVhN
hByqC+2mv8cSIv8qANHodUk02qLC6eO9UTZbUoAbZD/7yiDgxGnwGlSB177nbeqzUpLCbAomK+Up
EC1G3CJVJeeCxCjPsrgO+xzabJYcWgfeKRsn5tkbwQKgfHX6IZAsVPn2WMWzZThpTyhJvBK4zO04
ECt8qhglN/sSPAvSF8FWHS+sDsHEIuc2Kf4gF5IKy2bIgscWWKHzhM901NcRP8ljlRb0vdIw5H+y
hULBj0jSR9XAXu3oAMJl2Mc3b20k9tUO/scwwabMl0c49Yq/ghSMCUP1x8Sy7JU6EzGj76dhdYes
OTP39ghM7rkwo5sfq3aQkoCnwFL3mdNGzn2/2CTD1o6L6D4emu4ETNv+QKyaf09RoVu0hXC0mcTX
7Vtv0UfZ3N0ZOj50eepoAJlCPoATjEeW4WPAhhTvazshTHTzu2KMi6/MlOKvJ/3wViZR4F4XpzLZ
Hf0AQkZu96napcwSGLwye36oYc38kV6ZPSq+zhsS9gGTtyhzyU7MnWa9DUffic+gX1zvJtAie3vP
HXr4DMzEBygzmBi2oUHzshJLWQvZdGTdRlN6u2LDukGjMEwoTac+tijWo+kQ8xf+V1bwa9iaWxEo
9CQb6QV6Bytjng6RPJBYwR3T90hM3sWEXP0oYwQve2FH0Xkec3n0/LR9bMYuA+yfAxfZ8dMMWIoQ
551VbWYAcPMyfphiaf+FspuAmM8hVuY6pEKDdTrOj0mDqGA7Ed7TbBsUUPciZOwER3UxfDpeg+JU
ND0bZcB+DLLjGAn7dZFJebMEGNOrtXgoWQIeWnG0TKou7mLN+2Z2wkvpyfiPPSF24BQOlbiDC+gl
V5hX1bKbbbsj/VTVZXNJy8F+LLO637GyjG9AktVrgaRYgchG8nXXUF9IiEkLiHAGXti1lh6/FMR/
ayR+qKiYmyXMtM33OPIBlauRM0biHnR2dWILbx6TPCZfA5l+s5+Toj0FY51fYTHbJ6hLs/vJsl6i
qy6oHNIcXTJF3dANzxBFlb+l65fyPOcBME7BhwpYVvsvsz/G0SPiCDq6tsHme43wXywr+M/bVRo/
gpoiduEu+a/exVjQYnPLRVS1tWIiaL9KZ/Ly175W9cRetAZAhB0rcqmPG35ftuWO72Hk6lLnFTcP
BwMSB9e9c8ZIPhTEBe1UpkaCPpit8OP6TfiCxD8ab6jz1xQDJ+UYkEzx2FTAP+tupMUt3R1+0YII
ltTGHMC30hf/bEo7/82rWitCjxcGJtoM2pZ3xiTwfZq0QVGBJX9QnLQypkXMADD8dXxY5EKWdnC1
ugGVCl4oFeARGKuFNdaGGRHR3oTZsN5i6+5BD+zEOF95Ubp9QETOn7Ccol3pRsjfM3scj4vFRHFT
dT4UodqDEH1ArRFc8pl63I3c8L7C2IGpYvaSG77dFn0BSHryIqfgWsZu+GNk3tU+9QI+lSfXwlRy
AhiFYwD0AUbgBoAghALMlFVT6mshohpeKj6ofqeZs4N8cGaT3Y90EOmx8gZG3jmoQrNpCi/TR6+x
8APnQ0cQCgRK841NJvDeOvxXP13AD5r2VZ0fWhiOK5VMQVjrjLNeOCLco3YfxYE5rr2cfeZFm9kZ
yuHihDZuRwOT7n70EuSVgHZ89hyw1IPvcTKhc0oGQcON1okNR6pC7g07r8f57yyL9qVnwTWDjzIK
MeG2LgsG93NdFILMprrJP1hA2MkJZQNE/3XxjVakCycfoX6Q9wfZenS7RfB/ROxyJDwMNWh39qko
2Ei7raqWQ4+gi1ffx9kibVNFdzTBi+Z3lctPSCt734xZ/xGzlcqeBCk0DwyHlmLX61728HjYfrVb
/BjWf5Xpe0IjMtFfWGJykrEbtO5LsUx7JJ4lhlGBwtnJh1OvCqDZddHA/kDAnqMibXz3zRortF/a
r8QPgIK1cTN5nuRfKnImlpIz2rZxmiioQ16NJG7Y48CX4QhxXXzM72hqUX6B6eJoPsB9QiXaMb4V
+8g2y3iaAheOVMlg+cMrSCQ4MlgsGBAFJkbiVC2E38QTWK8OFdWOX77Bhwsjk0yTnOV33/PyYbl4
LqI8OyqdVC0ANsNYonWM1Zy14vfcBF2ioXvnWFIfx3p2h5vliBiRZBhmqEYVfyTMnFX4Mqgbr/J0
g8XkXHJdlU+BMQJ2rx0Hf5jwyyta8WFXTnKZcaFQWYJuQ969orxU+Ol24zoRydY9aLpgWYM6LrIv
r41ATWOp9x7agH05o5OJpBjCiBQiqZjd2iZv/OLRqxqBacX1p28oJNE1KdBP7hfsJjYuTXs+TgC0
q+MErtMH0tJ2wb6cc/tdoadnoOj7EPsSdMDDiRdNAIdr04zgtBrRRHVZAqPuu7zUrz3sVmKp2MiV
Rxg4ptgFeVX1G8hN9fNCv0x4WVo+wH5Op03kyGBLuukCLgJtmkA0CHg/CWGiZuN/vP64oizlUn05
uEEBVo0yPrfTOMnTWHRs2TF+LW/tos10DCvf8p+Lnlwe4CWqKLdhBMNlg5orZBwvwSh8YS9feGFV
EkY3lTPF2tKYtx+SH3wCdmFzwlWUFJcwTGO8sanFANSflKO3WqrlC1H98EOTUGxIYZqhw8UTBCkR
MEJMkKsdFhrAFyddSdHrYsE+DBjM8n3FGnUlGyEnjw+eQ0DeJncQlbJYSdGMc3EGh4EDqr21ichQ
ntlhfgCK2l2JZU39GxYm7V4jp/QvfkXYHN04u7IzUvfeu7OcEN5S5En3G4q1Ix382nWLJcEKqvaQ
ik6mDyU66fwz8prw3AUIPyFYjUpAYMgc86wHp3qTDTVfGSVr4ElftHckZC75ToRwbGbgUr79YdJm
+o2rxjpNqnHT7WLm+bm0AjGwbFbNP7IpGiIayr53nzAWeOWBotRCE1gKCE9+Cql5n8RWe19Sy1wh
J7AziDyfIABPI5E8y2qM9yJmYFUe6EEpuQZpqvbYDzSTCPIXn2mtFdm30oF1TC6BV7boqMzknxys
npcKlf0Oflmb0XxMy1nHYegdYhSJyKQqnnU0utHYnJN6ik4e+NqngKg5UPSjU782SLL/RF4sty7a
p/usVf1/UwAoH62thrGR2PaVi1SzvuyiDxur5bRJO+RIPF2+uWqE65eGieUW5IjCwNkwcX5iV4ND
0DHs5C5RynzydfbrDHWTC/ek+p4Xyz7EE45ISvTY5p8mvoHNlduy3qAfQtBJ0d6091Niwy3NDP6e
jhmHu5dhtHyUZMr8LWZjEUJgs+DoOj9AYdZTkhLqNntsYkz0krGcuG+btnjL9IiAmA8fylnAC6HD
2O53FSwm8ZorEMDb1oTkFk4BUsbVf4FwYBjEGSQvbKIOtTw6WdGXf2EjYJdI/YlhqGeL9aCc2Y5B
q2t/CU1obks2L7+pFv6bFVmWuIfVWFtXxiYZLwvbQFJKCZwz+8BGY/NmMl9yOTFbWbFoerpjcS/I
Wym4FM/kk+lzwgQwPMAxX6xdiSPjyMWaJpzw+fjIVdyxyU6I45Zl5ZDY0Tr5UYwlaXkkqtv3gS64
HyzqIJCOPFEWiMWo/mVEDHE0wniBEEKtM7B0UKdliRgl2hp6BH7L8syLOaAb87pzj9rT35TRHLv7
uEaQBLqq5yqEb4ZVJikHIhAUpI2UvYyX/7Ftk+6R3Is7Dx0AdbRPTBr7+wQ9XD+Eu6bqMMfxMAiW
ZXGEqVsCSr205HGDswF2VGO4xVRD4cYujTURUYbigFtk2ta+ZHpJsIx+IcsxxcXW4s65lelAaR7P
c36wR1zu4WiP7iMYhsU9On2l0vPiYM6AoxWmry3TaNA4Tt+lV2qN5KpTTC3gSCkiOO4J6PTbKKqf
WBkv/SN8RZRXEPGUvJ96wX6vnqvOuzRs1Xl2QS8i4bKSDuj3oJvubpnnKkOPQzbEDssrhnlS+whR
SkIPJ/XQAb7FT4WycId2ePC2IDNQSEZ24tb/ukXWDyHX17eXK/k8Wb4++ZbhXCpShMyO7U7E4CwN
a3ofYf9D3pRde0AsIx+HwKnflyAvzL7VnXlhnijS5wgvi8i2hILY+itZnKgBLiYjdg+h0zHZGEYs
69pn7vBPkmvlf/u0Gv8MMZbets8n8SUaN9smCEgklvResF4qR+/m1UEf8FubaXmlTvbWG4uJDXG/
oVrEqaTBat9CHTf935KAiOyXDiPD3qCWpLjIpcd0zmKIm1ew71sQypbSP5QyIeSuE5X815ogeg+S
FIAGm26ufdQWPBdsWZV+ZRjIm7kfcEE8BJZ24kckhwgRN5U9szSeMxl8hLL0b5PlFM1JE0999vwa
AYQ7Ny9+phFW2X6EfVEZ6FFdFLfDxs76+ZIT/PzddgCo/tQ4MX7rnmOUZSYBKH9MUEXtQ4zOwjvD
MgxqlGWSXkBhBmXKUaMxb79p67r5LxaqpiDrUrr/dY4bVE9ipXzY7AI89JA1qPVjj1oIi7ikodx4
hCNcck7ea2BmFcIBEe4PyajhyYs8RCYETsm9F4c85WqN+7CFMA7KDaKaAAzQgDVThGkGCMZyzlFF
TZ/d6IfdF7wNN6fOmRP9rdzOGG7lLPxAa2DUM0+K078DESR8bTtFwyC3E1NADNxN8cQZAQCmNynS
D8XIvgv7ZK9EFN111OEDADQHIBZ2t9E/VcVUpec0d5N/SNpFveOkdp8oXMdL1CxinXtHw2/RVe1n
m0+YLvIk6U44PIZnBSjg2Mq+/dFAnx4gu/vqRdpJhnrFcqNrOLgTWQ1pZrNsRg8JrIqqJ/9lFm+c
+DDmCFUw0nqy5q/J5mDPdjSIwbYi+eNb86rA/I2JYwFa3CATHHdRDl77i5Obf3KhYIqZ/cT+Q5fS
Oc1UTu6lJw0iQvy02GxdjO1kNmGcqfdewPgoGL7loCswmwix5WN0vij2BCSWlBwRWGJYinmiidJL
dwKkMKkZCTqVT0wMOSJAS/v6Zlc9T//GxVnT3o+YANtdrWaYNMGQqmOUC83ArEEztMN+mGXQuhRG
LF/q2nkKMl1SkA9MBJs+oG1YslKS1oCEMADcqlq3OdseOT1oX9vp71BTjt/nqWQArPs8uZ/wQfxk
Ebv2ZJ+wukOjZrvsUD1wphPwiRhwmiqX9EafjhJK9QXbMDVNN8KTI9Rz+JrsEwNUNig1VoCfRvbJ
8pIRbQH3FV3H0etYPbHD4+CB5BbbO+MS33ZKuXQRLvNEV8N3XdThNceKUrM0JC7wP93lFfkmaVzQ
tiEq5ZlZoZBdfMOE1ZRvVQbFcd9TpeWH2S2SfenCJz6Q+znne3KLohoEBUHEf2zMe86HFy4OEgYf
QuHbiG+h+JBoEFiLopmN0wvMSveFpR9hLZhBUYnZImo3DUfX3vdj9hIO0QHH2uOwbenpq3thJizW
GUrXW+UoobbCWMET0+842xcODNs/g5uOPCCQRMPhSGmD3wTiIk0v2eAxhY27Y+2EYk9OfUombDRi
U0BthPEyyMTGxuV5rMu6PVNVWqRJudKyXusBjPdRjmmSrTt7J7lfPAvEnldNfnenDPP968DT0x0L
pSLqQJ/x7C5JsuGe53d5B7SlSu6gFjFyN6A4aUKb2C7SPbrfdOrHYtORIllg40hzXgvpe/poB8Cr
9vPoGBho+Yy5wqNTh1xUz+dmsvMJTplb7iOE3wzPMHWcHS+AmC7kyC6lcrFQbkonbvY9Ecf3LEXy
FwJMUYTknl+9RyUQEzqcJv1hm5X8QvW0oZAYjTQbDSffLSySLapID8iUFSRVhYZtCUr1XbRzqE/5
RLdfhMw+9wLcziFhZ4EHthTQDaIAvN/7ijnLqZ15m/c9tU608Tx2oTxTjUuUhCGuF88XFDJ8FnCX
GDCty3iIkUC+yKbcODokiIFBPAb/rKwZR0uUX+iCApuATIf4nHsykaMA4ydszY1XLB0eB6WZqMTh
bKv94jK35LnqZyfeyXwx8qvlQALb2jLLeIEoaGXPYcbw4oVFIhVB5IBnP1F1zOnbwjmY7N0kxRhF
03QmsXGAPhPrY5A27NIJW74gxQf8BmX0RGQb+rfOz1lqlI4WGGfWN9m2odUfuQyzwN4k6A/IghI9
TBaEI5P5JRGXX4Ih7AKyzXFwtKG2rxVb1oGn4WXhsS3OA3oEXHADbln0sqF8k2VmfuCjeO2HhaEC
M0PNj5Ew1LkQ4iXucyY0/+gsY1SKvSrZxw+1957HbuydmG7n9ymtMv1pQeDiE+IUIr+r2bCcTkxy
ZV7EvixPWOwG+MA2jK99Bnza928EkoCKDJwJt5HPXHzPiRV8opixnpvCRRnqk1i8c8COXKcR8kkK
zpUdOdnRPw2IrjtF0POBtgu3km9X7kmjb3hNU9D4V4m/eQc6wiKFOPQzf4vGpXwkUtElWo8DlOWp
Y1j9s/vy9mx552bPL6hfZprbV4TwoX0MsTzyMREmxVh8KkD/B6K4qKAjx7BpY/EY6kGw1JwTNIjI
C9zhPSUY549xmEDjMSbqnOCRML7LBIGzG9YP7pvHIr0+T9ViyF13bZWdIB7E10Rx+eGGW+dnmyHC
RbS+bcr5bARkwx+qUD96HJCM9i9TMhbiTsKrXF5l1GfqqwcZeqhb0tzuI6cp/J27UFc9Lkx8d9Lp
50/Xxdu5Lr/+wThEmGR3gGnrEIlVPPbtt1/N1BltPaqAELC8uIeSHI43b/KYmDQUNyCvAhtNpR30
J4y1iXvue0qNUQbszbuGP0js19x/t9YyfVoWxnOQVh1upEEfgYoEIU9DV5+15daM8wJ+RLZws+we
hNTobZauzK+OhELzDAnDjVGChe6JO2OpEgSvaFj2DBzCLxukxQ2/ZgHspIkYJS3KpV9EYr2rqBfg
5ljZeARXQF8P7rn4j9SziZWyLpIHM9TV9NPlEpHdFIazgHQzqqPvkEJ50CVI4O2IKJ8YbihKX13o
wlhtGxzjpgwkyTNMmh+5IcRLSfeK8MRL8XzUsvgFUNtdAXpPCve28p6gGOe7inj1bE8lsbz4Iip2
cy+s+ujh5iclKsZUGjtzgccEEgsHk320KbbfUoNdfZOE2v8aZvzfNMJ8TRN9/c6x6PfoHa3snQTw
+QVnQ/uEG+YHTar5hWafniZoMwzvi/JSIpU5ecAEGcH7bc7w2ARnIQSgn2y1MJPFNtj9Ft66uXNU
Fnn7wSrILdNVYt98X4Y/quOwRvmT9qeyqgXwi9H9cBkmMCQaO5fjYYjDU+iSwRb4K8YHmQI/JaPi
9N+S+cUrLtWZJKPBgm4RxB47Pswrro2cGs1kFj1Oxq5f1ji1L9i1/RMVKqWYDy4IV5qd3Uptgp88
d1sMAkJH18jW4XyXeGkojhhtsa2QSxceTUbvh0IJTpbAlfPgOzXNF5XC3k/R0m8JPRfoEXKUo3pe
ri6SeypNiM+s0pGY6SitWFvZ5J/5tkfeIZqi7IPU1fS9pOvnkFfRQ9qW6qVtM7BZ1DPFxyiGz6wv
Az6uAkEDCYP11Ylj/6sB5PKWehMOSDHk2Smc2Okv/vy3TaU55skS3Mq2z4uT5MXbe9x6w6YPXPHY
1T2ymxDT3f1o04jvzRCOOLfC7jx3Hp+qaIdP6o953+OMObhNEk2/QV/Z4cGCuXJoYAbk5HxnrEeR
faOStRDJKb4tgkwiHZ+sqY7cnTXYLzLyzYO9NlnoRnh+UwOGEoFxdOeSD/dsM0nYcEmRHsnWi90G
CSYX1XrZmSn9fvYLQzC9oM7CYt7nrPpIONK6G0Ga+Dc9pQDg/Lm5WGOWvM86fMFqZR1c+HxXG9Xz
qa4d+SQwkx+Xspn12WmABHAWtfQLSKXrneN57iXj+4FgxPbA2fie8dnEjA5lhl/W7zPH8AXcHd8t
m6aUHU+fyY+GPeZyIo97uflcVqc8je0P5A9EVyB6ZqkqwH6E/TKSFej50qd7HH6QZqrXKG+QApVh
/oEQ0z3XAQzicnRJFyWFBpwgKKw/bIpSoqyHfpOBydyEip+rnmBZ5SOJVQlN1a7xPChYhTAhAF7D
ONgN7OIRY8O406mMnlOWTbT0OkuQhVkhG/vcL1NyeqB3Iaio7BOaLPNXT+304+VORTk7fKM3JJSu
NNOa6xVH75aMUasl1m1Zf1NEkM1MFAbvyEqAwXZRiZDFAghuQL10sCN6gKHXp4KInS24OvcOOQWN
qBTTuO48c3tTTk12ERht+FEXaLlVhozDdil1wJ5ulWai7QOm3jgkaDyxoAIWzdwnnyiYerfwOA6T
nkQE1Z5BHyhyXsZBPUXJcuKzjvZttyAHFBbrPyy1Py7SgF3vaOsyZeaCpZppZRsO+T/ppARNDi6X
n+JTXaArFy8LKXhyN4aG3BOIByTCgQSm/Sy50AByfSb0u2vBNvb9uhKiPEQl9USOhvyyVHBNg07f
gQtI3EuUOByqDgjrB3tExj9AfdrijodgiqrmSrFUXoNpNZ+HSC1+43bNUQuI4GyjQoYHkkJ6B/oG
T7TlWP/lHXgwN5sBLeIzODB30awckYKVnSfqLQBRLmIpqpeiEQWcy6J0z5Jp85cUXXM3kSp4NJTD
v1Tu9Z+qah7L1WHJqxsL/s+EHW1sx3K+TVs+NqpLPiUc883ARvQxlmF1gIzuEJScgHXd5kGkbQw2
DZd65v/WllPeuLCmS0Cl1W4MWJ7N2JPtc+o86meKW0hyngAXQuzOeoWW3Fjv5E4C0GWWyycYDSem
FDYDSH7MpWN20c3ZfEHZg9o6zXEvIArpdmkpmB5Q224o6aOPjmDozTw24oQMCABHTtbslJfdqyoV
zSaBQArxUbAiUxeT7ZswyDhk/v+NqHT5l+VUVO/9OXEe1ixKF0MDM6MhGaDNdx5sLpPVvxBXSMjm
8VsFr92QvhVx7D6Q45I/+6zNd6WaJORx6v9p26EOESTNL6TTldWY0rImLetZmA0bNvz9Wlmkf6bY
HV7o9b/a2IuPKgd7jKOeCoEVKREEVffNIt5kFH5td6dVLslCZIsNG4AB3fcMZSfdhkFb6ztb0fJ3
Y/+X6XC8U6QkArOaxvY5C20JdSrKVuF5hQJI5CtadAT5jjvcfQ08Q8hO0Lfld5c76XFBfb/Ne5/B
Nmyz5jhDMntKet0+06VwloS61X9J9NCbdlyQEuia3OtNGwTplnNBELcD4GevljAdDqtcYUtXabba
AhbUkJ27syoLfceUYEV0C3oftKw124zQvrgxs90es9YOMbHaNzrrMDRUWFXtnKT1cBpJhMgb2Q37
bGkpZRvUVSRytbsRYCXHyfwObA79o2esYatMhLXVfLRpErDHX0EdqJ1g3ySf2uArhaIXYfJFqZxO
k4Znzp495DjDU+FYr+7M2sbzdHFvC8/9ZEaTfmlht+doiEJ9dMriCCFylR8VfD/Yw930Ka4Zhh2E
C3+x73DubEkbQxoT9+TwGAzYedadwbpZ54zFY3O0BsaDvhbhS4kr+0V4QbqL8L+RyxXBQBPK/Sg7
ZX9a4NqsY5nZ+S/5f0huuLWqP2ROm2uGGisC7k5MF4GrKGHxi1Psk8BRcXKM2UM9hOWdb2S/7bRk
1A/3AUMH8J14CGmXG+xCGdp4f9WxQyrNxvaU5RKjQMaqqxKJj9Jv+i+ZEEbhlrzkNsbyhuoYRVX+
yeCFf2yMbtXA5jQqqgsmgWjTSqMIVCfDdjNPM6P1pUjUmy7m1yRea4ScN+1o0HIjBPaD3QxTaB8O
sjxjPEueOlYOX3nsrakblWCsve4a3Cnl+MTjRMkFdP3IkoGphrQr8nXs9qGXkD/zueheDXyKbVFo
r98iTCB/HB3X66r1e8fyMFeXmKEH1VSSNgQCgXi9X8Co7wlCUb8YsCPNMiupOeCiDCVYILyZ3s21
vH07TNOfpiN6sxr5Lf4EJuPJyqp4a7UOoH8Hr853qwtzVzGd8Y6UQBI8N5twvGg84Ahus8pioouu
BC73H+gT0wfzE/soyyjoCLpS3m2UTZ+eC4d19kEtvo+RByOc3jjYtP65js9VNCEm3Y2pPfzl8XXq
Y8XG/s3NM1N/21rXj0u/tE8C5sOTQXZCb9dFDs5+aYoV0w/C5oyazSdVKrKB9eawOM1OQWPHyhO6
fVg90zj6PdOOlhsckWvunoRXrxS9uDJ3ejJT9D3S5wmEUgr3Bqol62VBdjv/7TJegUUISLNMm5CJ
jEsK2HDReX2XzZKbly8wz6ubMKMGwrG0xSVzRQozr8l+ZzclhliirQ4OAGmC8gkPgGv2BpzYB2l0
1FoaA9whDeuavPMcjXQ+1uLRMaD35OAThZmUi3xJkyIAKKcR+73YjH4zjg14NlQTo6fHPbKHeh8P
jhXdo4Bxw+1QVsE+ywN7bzr6bvSC8AuLjMi/A41ryqgOiYwXtVA2g5AINZ/rEBV+E90vaV3bx0FP
/n/sTZtL4Q0ZHSDBHg4Katfc8xauyGNCCA5QS9SfDLnmI1McsnyqyPfRC8ce2kyIDiwgJcYivdM9
KaFbG1YBYx1s/tvRZ6h+CKRYvtDcBBqnmM8yNrHrsHs0A75R8ul6hLjDphwCSIFBn+UrFM6lyUt3
uFw7ggpn7KdXDyZe/coOy5oR5qzG32+b/rX5TH2EBagLWvYoWCpo+fnjrYvjNJisimqL8Ca1dRUD
qQ4Rb6LmM20CPyG+qPwFkAmjqC1rDid806xCMXilfhGCkIKyusXqU8c3LynSJN+hq0qnjqqW2XN2
4lQgn5vhqJd4zxFyCtzCSCPTNxCKefweV6OOvgz++OGiDUp+rCuNpdFoa0B0jeEiIqLQPSIMGMwp
5TXNK9Y7qbbgcjSxnV3dOPZsuNQgnQC5SeIfinORZGIizGpZ7IF4pa6fKtKyhqykeuM/5QjOQwcn
O5VGEuMAowPR2T8WkXb4nylBoBgYCxlfAlKOMjTdc1rGXYy0gta4CCDhgX3pD0yVIYBz5yzPKEKi
1bpCCOZzlNuWOnUx1CDyU7hJNvRfDm671o521RpIzV3Fe4JHlpFYOiXMjtFHq68imdaVFEG/V5rb
GJo60AuKL8wl/mbog644jZVZhoOO/OqLHA27OlsFIQUOVqBx5+Z2kZ9opIlNDGez5A8g7nJxnDvh
yfMEYi1GzVlTbsKScS/aG2lPAPSwcwpoXF+g8gB93Fh+Owx31RAzvEGW39TgtWQ2PWNpQjRc65Du
2eVSHx+KYRLBqerryByklS0d3rpGf7nuCJp3Q600+fc0LuakMEaixC970b/0K6ijcdaURuSuDj3z
KgImczHO8McjaFBbLB7JQCq4ZX+TkIwuxIdszTVTBe6TSP/H0XktN45kQfSLEIGCKQCvJAhaOcrr
BSFpWvCmYArm6/dw3zYmYme6JbLqVt7Mk+5yw2UNOJt6SWnKEV+Yvxy71pZpJKyprC78J6WiTVTh
xeUkkLSZGsNbZyzeE94nPb1QT9Q/SE87/KVooIFRYttqX/eVDc8uQIwRluKt7+IsY5YtzYljPW1e
mRPq8XcE9/NLNx1BKIu9uE+SjOz+He6E7r0t0xaqLTr7U22Mw1/gEA05EHfFzVriJr1HQrTzB0dZ
zDy2P+/42KXfBCu8/mggrG5km+QPOSdBuddTmRYRbeH2j5RU5IQZ8UMaLlAtk0MB0i0lAZrx5wQ9
XJ1hhUlaqgwrc8K1aK3lDyl+vHaJasZ9sHT+D7A4kzg15YkojPbA+Czhaphhmsjm2Dh5818PVwRJ
yTSopevXyTybLNi+iJLO12VujTe+thQ/YRSi3Mwf89E79m4s7iceLE5UC12c0wHsL4NZyynPbz53
IkcVLIc7tALSGiT+2V2oPLgrgbAZYUIig1ciJ5A4T+XavBHOkej9vJEwVAsrI8wye4InmyVt3keU
s3X3lCDkHu1NLZ4R+o/Vd0z/xsV1ZXwaXVLk3NVTAfJGNCQJZc/KMvRqQ76sCYkO/h0EQGgJTRrI
SqPwLlQpEJOSBtDAWzgn1ah3paxCjG1u8VaBRJ8O1ThWP0Y540sbkWX5zGazIDkEm+jHyYmnEqEX
sfcCvrx45jdasw7oyv5E44f3IVyebwf0Pwv7Ua/xHWe1P0YdxeVG5PP8bfarjb4eEkrh4WmbjjNH
He43TcTVJNvXE/f+zNYpbs+lCxj4hP81Tf7rurTKd8YwUZFuTEqVxxguYwYkltuDlMUsnmGcg92W
rPluVZ7MaCP5vyevGxVaiIhFsS1LpsHNxA8TSmgLYZwLbhqecqxbZxPYZrYXXIjftCfyXGZ1K68M
JLBMdXn7Ew+jiVRRGzVNOG5eEoifxoDFhW8yNNhlPmMrrgTntl5by9sTcQHazElJsLjn5H0iRFB9
iMal7pZPL1mCRINHCikJA8LGbUgzhOIgOuoky5KXbkF13o2Qs8YtyoH9mMEMa0LF3+El0YC5wtl2
ki3UWHFnDJlJLCVZi0sz1ExdPXpr9dm5Rte9oqTWF2NYp4To1tRmJ158zk4R0hj2iGp89tiE1TP0
TxCRDk78C2KceRIJp4ZIY/0tKr8kQ1OuyJ6C+ByLoAX05e0zl9RHxaoQ4wzNZgL3JMHePKwnq3uF
FSaX/6y4ogtkUwnUu+/c1jgUmDpteWAW1HLTd6bALg2GOb0ORc1Po1jERPGRI+cAEE+AiDTPlLrv
lokw/0YAPJ22pVHpZW9ORpzvdeb79n4wUMIsxWdn005q+PEFq+1Ilu10Efhx2u8WKbnAy5B0wxFh
3Egu9LoXcm/rXEqGpxJ+zISucC1n28fY1DFtkyrNAfJJAkN0mrBwA3OCHCv4UUudTOaBjcCQfbHc
HdWdI4maHyzLadxrjs5sbsxubNdD2fTUi9nNVLuHxexy/8htMaGFZzee6ZDwFAZDY7EqtU1o6luz
bb2XmkQkVVPwoJLvQY91e0q4/f/oaGFFwy+7ezY6jJthDyBkvXeS2vzDlDw/jMkET7rNgLqQeRDm
46IAGYTzBDDm1DWW94eFgQWddMzM23o4Hv0TRSOr96UAh4ajj/tpAGDI9FCV2b3XOdrcaW5igycR
OTiBo3e7lKl3Wv2AGmRGK8S3vEvh+YF7DyuaJTkMaEcWUW6y6ny2Ya0dS2g4jA9T/Tt7+KE3uhuw
j2gXlPNOJDWqwOCMsBHrUg0P3TiaDJOVZhrOVOa+8HeKn2fXhAjHnR2YEOZiepxy32/GpwyX4DFf
WfDf+GnmPcn39NIo8WEqtrzhALrxYZ1mkCvU4KmNC79lpxpzJYlv2CcfvmDCQS0xudd+LN6Jog75
0zKaLmwqJPCtxbnLBsSwHjzAQiah50qigTXGo8B+fsmRUotthcYXtUZOF+Gt8qGr8WvtShTyI06J
FMjIXAV7HGOs9O0grz7WShNtrWzaovaTno3i0i02HiUtgIUNKuBnoeN4FTtAaaplxRWvZYEpdiWJ
1OTWv0IRh0qrmRupaerbNOV/3jAx9/wZ1D10NtaoNkvWFpdTWVibbGrAmNXV8iXtqoO5uxJSMcml
nBzLfklQuXdx5d+AVVqcME0BbGiq4AN0zH9gjhwIrHp6xGrI9z8fV74ESLbuw8z76QoxeObAQ0yN
8Dsmb4MxOPvC52NYTEtKxUWVCfD5KS8At7XLOwAG2JyWYPjXukNxqltTsnEtcGnugqyoLoEVF4e+
zOVb45fcgeywiRx1QII3kyIsjlHQT/MNd4K3y1wcyTCH4mCjhsCCl0Z2aJ+OlFFjAicyN6wdDeDF
1Hh3mSDeDE0D35omJ8MSBUCJ7aw7N3a4SeEY3GdFKh9SPG8XX9AyhDANuMhDLcVm2aqfkWljDJnb
lhe92hCQmMQD57tBWbUZefmLbWfbQpVquCzQyNp9yUfAjDCtxw0/PcXdsfQK+E7dFnO3G6wxm49s
cs041GU1wJxlsiACw3fjma81TYuoykUbaS8dzdBzVFt8F4tmheAaM0duDnMLlkBFO+FLhikKq02r
wZJhi5Yp3A663qAPYBw7wud10adns3FUJARfv5DHR7V89Gab1lux9n73MBvJMF2QWch0SMJ6Dp/9
AFPDJolJo+4T44a45CQAWNWiodjb0powA6D3BDgoTSfYO60ub/haCn64XhL3HjDFbYM2pP+ChDAZ
2IB2uXX/cIJQgIhfHuKHFVNEErE5p+MWq0QFoyygAo3n9siRbNempigPvYwiu77CHqMX6fGXFzw8
bxIyTqVtllZq4TaqxIhyBewMczle6bC2Eu8ZkBZLNP7z+buqG46zxQ/aLztmw7cFeRRwgxDfba89
EVt+vTOtnLsZ2y5RL5LIJFKJykIN8b1+jHBaOs+AyAK2cpg2Eix+eZvt04KRZ8eZzXYyH9LAB5Yb
Y6r3uI/4mlPFDNAz1RMYxhRqUOjUlrMciAVNetvV82Dviadawd6GbnRsAtgueDpSrVFNlMovBCOU
2g8F65Wd6FuKKALZtxBSfKN/cMZbNYZP8fxbZbSY+AYSI1flFGBloQniCM61ny2cJK1p7mmQQUTk
k0TdbEYZsX3uqFW0SHHVXfoLpQMCc+0v8ZcJwQynyaAyFeZBWbJ4suPuxaSP8HddetjZVDpx3+PV
bXjbe464/dm0772tyUDsh6mzJEzXAcA9qaXPKBCke8+OmmWlKoiniMOLyWJy4+tKFV0EY3JYQ8yw
PBFxJjMGUuyr1xBktwWaz86n+dDCtPiz+MV+1Si+/l295MZ85tAkGU0hnEPWjgfWE19voqze3Pms
qwKaXpgIgsygo0be0ACYFp4CbM6A52JWOnyezOI4KUhYW90vwacRW4a19fJbXAgTa+2CNV06iy1D
337iLIXRxoRgRiNPCjpwLIwItFp3wRA52Jvwetr+0mC+GHsfqYn3zG5oHFBNVgklajP6JfgMray0
OPfoIi6ad+NmB5Zthnl0LYl5T8dtBc9Qa9/fze3ARwgUiRy3bLcam5VN1V/dHHf8LTg6mXDyOPw4
U2z8xHVe87wVzPh+yCaLE6cUgv6chIijBD1NFe6On0NTAKWJW+eIb8VOnh0fV90DW/aebg23cedP
V9iNiuB8WuO+KH0r2OIbkS4rWZxY9G75/XfKRdKHUAK8m9pKx942xXL8PGclnZDE9wYEHWlM7o4h
vLNfM8j85ovgyWUAh/aygNwCn88QD0pZXEYcgJCQGIRPhTS639kebhTzaq73DILJ8+iRFdm1jSBS
DpRm9i+mFJlfgaPWJYgGV9fLTs4NqFkPKyB7+eFmUGUilX/ghtnjMTm4/mmprPhvdsecOqrSzn6X
VLSXit5qpBQAL/zeV6eMqQ7FSYkbKMAG1LFQZb8CYuwTB17To+Ba4I5IueJUSxPDAJLhZd9oBloj
0rZYlGIlT1WCK4ssRbs888+8pwDPbbtbbUx0UYoGbW3J0/c/7GBnI2RUUW44Gmk/PqDYFilL9KGG
vyoml9dkjyHpzkr8yv0wYvI7x6XIEXicTtPtDghyLLZznI8XPRHuDxccJ/UOialV24SQ3xU7BK/f
vAPOZ6Su81Yu7nLusOf3EGRb7xFIM6001G6o4bgwm3LQduxZoGjhKAQ4OaYHigr6P3Ns8h+jz5iF
px4H5dEiWywOLrf1ywK18g9CUawea4uM7Ka1qvV+ZIh56Prcva+Tlk1EzGEKx2ZqjKdkaRvjUvWq
/E4phf/nDAndX6rFF4sw0NLIQPWnE4Lul7jxdE+XZNAZANW0af/cfIN8XY0sv5fsEv8DaSR+safX
j36y4EvLyfntMToBrDUTm/IwdlVA4DpqRoj9ZTemVuDJkQ2aXTCvOUIwzBIAtd/pbBnyLaOz81Qq
2Oa7opaY1VrDYavZtdC9nsFmWm3Y4TP8aU3e5XRQmO2boG/M29KLkfVRaqm3giP+P8tHj4ODlnpf
pLDp6nJFnhAUJ60KgyTDWUdUWJte6C1pylKVLMLQVsF3rLIOGQWq0movTHWKP6RiURNlrZT30uid
VwiZ16JZXsAwPpZZPj8a80J1QzeLC84ySD9dmjyQll3uOz5VGWDruTiW2HCP0tIYLvAqp8de9zLi
oikOWLHVM/0+y5Vd/rrjkUdJ5ewZX9gXzTMVvRzR1ih3bU9jVw52KhJ+v7wncniZamfCtZDnWzu1
vfNMcOhO1j2u58I3TrU/m6HZu58rn5Vd7A7PClxNWIPdw5lArx0+nprVLOIj21hFhCbwUv1BTOGd
db3/WxJ0ejIGOAWM+NkhxUdJ63MZfLUSUFIiNGuzFv12EzdlycE69tESOPLLBan0bqT1jV01WtVj
LTzzzp7SeIuZ6yv2qaYBFum1GFZb+A+oIepC2Oll5dLfDGQDYGsZXUhUI6fTcM5+GxO23LKMxqmg
LOWpyuEzmGW3PGIdpBujM+gT8v3ujAu7OhfFmP+0bQL6I6/yQ0cj4IOhx/Vd8r0Mecl65IPc9YtX
+3LkCiXYkAIdfZ8zcouo+u4/rzWHM0SlG+qyi39zhvkw8dfuHChfXSyySMTl+/qAhWt8GzGIsdbt
1UOgPB7YHaxIw/SGl46iOCAa5E0A6yz8veofPozBdugq69XEMrn1XWkdIXDbB0cP9lucJ/LfSMJt
31l0A2FAEI+W6ItX183Vh+36PPGthuyxxQq77YzymZYwtV+VSZyBjPTOAIgiW5XvRdX+o3ql3gGR
QMcrUSXOWkMFjxt80a62HQRfDFz7GGoC4Renp5yHcqP9UmKNZVrBGWZjQgt1UYi7UunsDSJQiVWa
2RFHyRiNQg4HV9bTHUBXiL6jRAOgiQgtMUBgJNvH5gLl5Aj7YMH2kk8+C57Z3zAxB49cLrKCar14
95PjP4/kSu6KdFWSg7mfjpZplN+4ca+kR9pPeySFE6QjJtlmPtLOFL81RRAZ6GifLi+i89JX1r7B
DkG8FMGW9Fx/4AP0SFb4I+u5n0VpjH+EAEms8mwsnbl/5Jj79Oo1ey9cZwpB06JGWRCgagoWYTT3
COzIXG9zBrc+rcn+8ABw95ajOBfgC5JVtXvP3sZ0J11LIFIajEa1E01QHgAHq0eax8iBVpN3XEkG
RaUYjkTtTDwjbZCHdH7zbht693XBEfLJr2Kib8F4bgnmfRoFrwasE/WFWjg6ahwcNSD8RqJENUXP
h9ZKnYMLiI1ybziFrJhrlJtkWn8rkS4Y/wcdrUIRoprGd2GYeMbpkpXsYhO4CPE0IlXyFuCGm7Ll
WVIMTgGukbzLTsXbhcK+l0Kn1IGurvJ+YKBMD4XNDnJTdysBBRJxiPK4RK2fpO/dUEJzEhu3HXJY
/4ndfq1t9ZS2LlCBXl4UqFGMNhX9GPw7ChJjytxSzzq852mtn/mdyA1XtrcXZN7RmF39n+mYwYc3
YYNMZ1j3SrmVs1sTrPwJDDGov1hmwnpNxIu9KCIcrkXE06opPaUG+yryBg92DkFuxcbp5a88Q9q9
b1VzWK4lZDxs5u1RJuDKyxavgtMgwko8DAo05kPpmixD+2b9NGdaQOYYOz6rQuvMcnbYOROdhMLC
buHBWj+qOPiYXJD+Aw+oa5b42R+6J+6JNkMCMIsmj7xMeiH5ApIejIUxsms7/FgeujVDL+02iPP0
9ygP0F9jYzTqmVWJBghiorQLYYFoV+i9Sp38FNdNIQOef4jf2y4O1CGZqv+/SUlk8Cx6z0ZTfxDy
Y3xnZ9WcOI3TrzKR1rnr9D9T402AjvaVOcI+K4ti7IlagCgGObcVg8UekFLwe7ZYBEFtNuYhXi1S
/aW5ROYw1PckVYBPFB27lD4lLdrkslYEpdnOAddT30OeO3e5r+MH4c45BkEj3Zqj+wYINnlDg2EB
jd/twTDK7HNCXXiaRUeOsIIQryBR3lE68EBngf1Yak/su2XOHm1D6HerxIo7FGK4QUlvoFej9c/K
z7t9EIDsZRa0SXsBlLgnVkLuV456i8zTvDSOiRe2mNSuCWJrC9VJR0hu8jHjO8HAnFKCiGGb7Nzq
9X9FDAIMk89kX1nQxMTItTgotMHQKof4upY+oIaEbjxcivGd9igX5kVNNxI2L/ubBBihmnnumRSd
kdOKbOYZxgrMGzwa8xsgtSYJZcCjc+OabNuGxHYuy5K1d2QX2eSLxApXdPd7I2nFBcZkf55nX51I
Uqh3r+MNKYWndojBy1eXpE8gIvHRJv4jcNwv03FbXKjodZvKIqAj09q6xkAvosFd+rNttdw+XIOR
lKN9FEt5vUWDd9RYwacvLIP1yTDtl4AfyOSVo9q2U8LjzHf7YKPxfz1khClPGnfDs+cO4nUYOgkz
3gRwuIvJeg6bWvIGPsvclQe/r80j07s4zEunaMnghX/k2WQydjTWp1zt+FiQ8z+plddPwKYh7GKp
dyN2DoFJueuelqYaDnU2z+/k9euDP9Qg3fjBevAF2Yk+z6pd74KOhbo5G+m5Cxr7Jbd8/rR+nwco
S/yCbziN8cHoCmNbGOnLnEE6pDQALKiEluRsJ5N6CK0hzM7EtTC9+gkrfQc1EjCrk36rPm5CMcXx
hzaHe+Bh7pOV3ShmlRfHZ7uX6UPZjNUrmTVMsCUo02CkfZat7dh81Tk6DQtH87ewqFaph2YMO0+V
8KAbWi6MMb5S6MFSEebxD6Xbzjc8l/3E25UMD7SNixDVsq+hlPBWxCBdIz+OdtgvlLid8p5V1Q24
H2ZxZqchKySKGzFqYl80mgUTdmw5GYvoat2Z5ZDs4xktlE9Ovq1zYS+4LrlVYsVcYK+y+U1TPezd
efDehllnv5iDcVcA9ApdYuR/Sy1wAnBmdJuBsuB95tnvw0S0dRMs7jSFZM3LK0pJAS3cNY1nixzK
51hrjT/CNeJINm58n00yxeXNS2FHtfFbOqiBwgzpPOJugjvGCV4w8c01HQEOSYycgg1COSxpPmJq
FF54leKEs4ckxJvoR13lGvukEuIvyCcgHzfcOj0AKbN57L44lLsTAbLUM+blDrZgvICzoI87q+aB
LmAaetgcliOT69RdicqsT6DUDB74i4e4V5b6mMEdYqJbPJocWj+kVzDGv5mM365dmVFjt/W1yWSQ
cYOYaZgIwTsj8Sk7aOKG8aDLUpjMgTxSch3cq3zovgeuostUet4rAawxXJKBvQBvb5d+J5sPgurW
ItigJzfbGAH7u2jpjmcbNV8EevIhI11yzVMaEkPbNuvPnM3qL5nKNKL+kk1bYQ6PfQuEwSrS7Le1
bDxQxnirzoqdM2a9/H4NZiorF8N5q3G+hs1QjVESCO9m/mv9dzwd3Svbyfho21X8tqjxvmnW4TTk
IPxrKm9+Et7OO3IeHBtLb21SkBk3TIoAtOPTAS0KYzhhjOz/eb0eI/5/8Yvhm7yIlUvp3AhZ/wRh
2Y0snvtku7zlImMxH+uEe3uq2NygQlrDfcZc1FIde2Nx6eq/aanH+xp+353rkh3D6glT3ZwJGJZV
/svSn9M9S40bRVer73GmQhZN7zSDytoAfE7+IWYVDzwD2s9l1vTSKC3q11Vbb0TpEDB6mge37cCw
HbTe+BDAOi5uufAafchx37WBy45IvjdRtODKU7cib+qYe7Yeq+RqtVrd52rQ4OlnVW1oX5ueACjq
iK+oSe2C4Z8Q14Nh7yE24Wf4f5pNWWt/nf1EnwaAI/2JjsTxQLtMdddBAd3IiWfWBizuAIOsrA3O
3Sz5LNyROmRiaHJTJnMZZVPCCxNV+M3tu5r4bM6qFkbrtQDcuadwzIcLZdI+SiRkxnoK9UgTtiAx
srEAz/2/eYIch61pwcXYSpqMyYF3Oe6hKo3jAx7DYL7SdjLKCwaiIqRTIn6GsSGY9OElNUD4b61k
3bYEKR110u4ohfBvdSx+Thu0sPr/QHBmD7RkudmXXnw+bjPvBL7/r72V8Ufq7OGDjUgRlvywyq2z
+nKXu1yLCUrzuw/WlHrQOWk2kyEZdQdM3ShLk9MiKwj7MMu63c+B6H9SLvX/r0/8LxyCDvXpoCM5
QsbdSsSlOq6G6jIE24C9FSsayh+Zb9pi17FyfIrJGf3GHSTUQsUSIl7l/CXu2KHJoIpfOHUCY+Py
zSGv0qujR8JeRt3sfQEthTPfLDZVQwBlDjblenyiUsY21g1E49rFNFbAqnAmJSjkf6BTWnGXt0Qn
tuB/uvNKU87zNACFIG2WnoNsVv/SruuvcVAXBHJV95lxKp3I0uowoab1mfKP/BgQ6b2wRR32hmQe
yioXG+biGPXOt4bsUJpdV+0Cp+2uwpDrm1El8rwUhutjy8M3iL+hwpuHmiL5lfRmBCU+DYfZzU62
VeEum+fhiifUPAaI0R+Fyq0dUboCcbvu3fsyNwZsnUxm8rG1DfWRsavk0EJCaWNnIUyyttlhxnj5
2SfJ8iOtcn1U/lA8LO3qcibQauErUzyIXtISrav63aFMNRxi5z/oVj2tFABN+6o3vo2J6pvZ1tnB
gyR2s+zXn/1sIeHfGiriKpWoV276U+D9YBlQW2dJneNm0nZGEp+8GbSOxANoBrziMU4xTW2ARspj
oqUNzKfOn274rY1OKZWSE5/sXLTANQhZ9cyaVuk/kp4eXggrd3c1bzzaPIuonTDxjvYBKIy9X7E7
IBo5yx39k/p77XMDcsSK4J8HmsAFbtO67hml0BkTYuazXx9NLjPS/kGc2ndjiyvKRP/HxFnKN82r
KdgAU3snEkGW2iBr8hnHrb4nrTw9rWkyHGuutposLJUhjiRTbkPSwN8L1IG9y+TvaGdYo7GS5T4L
4ukVhMpwpvK6uopb+wggDgfDK/tdlolgpJDVehFcDReDB9RmjIk5GYGrW5FVpmCGlzdha50PEYWn
7heD1DRH9TjQFIgbWZwlbm8RWQYbd+gGjNIdu7z92MJI5s52PipzxbnBu1Kc7MRfSv6beERNFMYr
S9QAlsacuajwfTb+wtAQFhYxmfLDx5O365oMN08wSzowbjGSyMEt9V7fgPdPCM9C7iDEWSd8Z+yC
kKMrl+Y/1zWDXcac9MLOEflpqDy2gFlOX9sPucXpCSU8EVHaTKrdTrhQ5rOd9th6aa1L8kccOBYl
Sjxyfm0pTHtblSxU7rD99w3s4TT/RJHE+0QfabpuSPzgaRbF7BKKXPhX0mvEKyrSWUfsYskrm+Ba
McFERCHHhs+3GW8yNUN4lQOeiMM6G3e6vCFmrE7iNOu43+hi8ornInAGNC2RVSxpCp2n9PKkGBqq
oEueJmxJVzhKOCXSwiAODaNlBz2Q0d+z7frQ4vFgTilrv8eoJzr2fAGopGNliBtD0wvWf4QXyA75
6zCdOr2K9QTPsn0BxgwUrmNrDUChuc1juSdi/xHQKytgklTcmU4KbwhQWWHwO3cnMpQBbywUsJo8
49ki7MpXIhsqaoz8ZCgPGjAYCPwZMBgp0Bb0G5R2cz/JnpBKXhcfE0ZVhkOCc/LmS6YXTjdtcF6z
jl9LZloroD7Yv1tofBYCGmt8XLQ8hL0qYPmpnRTahzLgW+zmxTf/Fb1BHQp5KfOcgQXgxdm0ACr5
S5K26bNFwMirXPc0TaPn3ZPWafn2t4IyZdPwjPMidBXvLCnqKuzAo7TnSgTegVo2Ux2nooSE582Z
+L4RTpmBddf82e7kRZWkDmOTs2h4YQfbr9TRQE6IFDVq0zkTpvNn6pEHTJn67R0gCOeBnhbvPeFI
5yGLGvrSxzyVdgL7MdW+AMv2btUAtAm4Y6F3Gp8AT80jjFqN3GpVjR/hvhT+zqvYrIaIX1gz6Dra
T6qcni1U119jKF6pCgbhkgQoquTZSTU40FP08g1e+IT7Fl92XFgL/lo1P0Nb8c88bBg/Eh7o7xjo
KXGgIhVtDdR8XOhdAJBzU1r2O+9HZAZdGXvm7eAt6+a/xc6ziP4UnnxyRGF3quCgsNozUBB1QAMf
0icMGNSvYkVI/9kjBg++DMCr5c/Cof0O2OnkEiXdzNRtN/b0SKsDfcikxAHEPRKUvPq3yGLAKEn2
9l32LibGeeroNYeNu6swXIVilET34B5SuZhYEVYqgq6yzQ9W35d4Q/xxb1GMCJpSqntyLd5jOyDE
b2OaucAXLFNE1uQDp+N0h3ptnvOk9Y6m64sPZxjiE6w8Wq58I2g+11YFd4W+maZi56UcMbePZpD9
t/C835vkrMnWghtpcNqUAZtpR2+swr/4szXfCaiD27IxJfRQUmyYG9IXxebM3TgDRlE4iFdEZvGG
LOjfodo1v0ks9KPf3EaV+A70EBBLrBz+2StF+8Ac4He3gWo9DDe3fsFsOlvCf0ohwIKKgp1QCQ8P
S9dWROtXB2JFCfAKUPR75Xd/AQv2CLhN/LWAUvoX08fN+1g7jy5gw6iI23lj+8aBtRjid+VzbZsE
dC6jFMTOZM/1k9XNa2K4TyOD5lHAV4k6uiLvATsU7FU5olh4HZKCZEkfxEZUW2m7yZGtu3AGLH9X
a7c686RFifOvLAszTBZKniEFxwRiUzNlOpyexVouzsbvYBiXE2WmNSfODl2ZzQOWvT1OEx6NLLFQ
PUasiYv72ZGM2Ayj/eazZNqx3Kk2RNgfvDaI743ZussJzm1GctcRsCR+VH05hMvq6WiZgzZED653
qwFLdHT79geM3xDhax2i3nHe04VIJMXsW6Z54JIgjJljWS8EpudfMJnKk6vxIXeCGq0uxninO5LP
lg5eygRuHFXCUGHkz0oEErCjru2zh6P6WKepfGc3fnZXHOOiyzJakl2U1VF8Lov+z1LFXQ8HoVfa
shFSTXW24yrf2548Ylt1Qum7DcpOnB7wKJe7pEvREht3iZqhsx4R/v2zmy1nwHoozvH0AlTHYSJa
dzp1ljOGy69UjB7Rmw5ANrblCPPTNyBINm0JnZL4OUFGUPR18xkmhENXK5keRxNFpaT2nVPCPNHI
gb1nbr2wmx1Bzs5eHLXx0lp9CszH0aQaCMFqwj58pqrTk1vtcTfwzQDMKsRm9vHysuZx93CRrCd1
MzkwxDLULqWz6zXwienGyuN4wk7dNfJeYQLFmC7S0KQTF3GNrnJm1lCQhMYWbw0HAmN41CahN6ku
/1U2H5/BX41rxyx48s2uPwB0mbadnzWX2B5eA5aQz0lnIzjleB013aN9bO9bz55/hOnyqHD8i4cO
xksMbBCYiy6CuwZYi8DeAfJRcd9Djtm3g/GjARhvqNYacAuTt/Cl7GnL4Cg6eFnn/VAxiF2kKKeG
Onqir6ZmC1UGQt/jJLsjtEzXuGuyy/GXutnZzhIfS8/gzcv8nJ3SekTkABKwnzxTsMggzVBRBAA9
Mld02NJW4JC1pT47F1QeGvKTZPcw4FArXZganhh5kuPL3MD3GgiRiuxeQR2KgEupUAVt9poK4wdg
+zid/MwAn0lC+g/fsQlSBnb1HvN/g4E6o+jbqGc3WjsKbJFPp/nIdM092NjjGaKNcci9sX2kjyX/
5FmPUSpTDj9LVLesXZpH6iC8i2XrKFh+nSZzUIo6MrI3yBgwipX8YUNUUUpLHnWAepGbY/Hol7a7
CXzLuHLd4GCZvhUOnHw/IxN+OvYg/9Ojj4lGJMuy1XnSW0eWwDzus8+xd+IHya10Rl2McBX4d8Qd
Lq7t0bea104yhmwO3muNI58bFkTVwGMho/enmkv82M1IjJTPPquy/7Lew1oeqCLkfwQnM13b5SzW
OnnPDLqr/djytsh0Pt1A8nuxl39q0vpJpVSZOwBJEA7KH9OPMYCk68WnxeBBtZi+zKS6qEp17Eat
AhdzYe4qKnu2KxaQcuO6fhst0+i/shwm1lGOPCxHWkz2udVxKykvuPi3bfuYoUHSsASYI0lMcW7n
jguwdasXtiz0zvK1nh2zgd2RFq88sjiQ2LsRZ+P4dxpEgdxl0wR6VFbeA8v8h+Q2NoKIK++KdVQn
ux6sCHd+80w9d0zZNdVMoWVS4C4TQpYV49oXxioay8fhtTNwx1W1L+n3a2AmtR6zlMmuWQU34gg7
6Oss9Mkc53dfJVEw4LWqSdmssz3DXq9bdtFW9V9iL21Lv4cBdcVjJETLvhuy3HsrVspb5iV/MF3J
laW6/1F0JtuNIosW/SLWogsCppJQL8uW2/KElenMpIegC5qvr83k3cF9NyvLliDiNPuIczVG+6LN
f3dGAeYG0n8ATtCb+WXSNKPhFP/pjGW4UO2BvTTyvIbtop/cIHAQ69P2MCf9+nfo4rtnJ+vLz3PE
1fDj7hBbaffGq3QOzbEGBuKWffElPc/7MScr+yGFAFUlSeuQnbr6XySj5zSlFRMOQ//VOctdexkS
w4SXte0ZB0gWr3t4tjoMPewS2f6OCSVvMawymlOTeRxFpa9YZOuI9Ap1yTFtxkSHgkzjllfIb05w
Z7Ck06leeNC4VLNPdjtTHpn6ON10LUNsg1ZliBBbHcRg+nTJhtX1UO94Qa9em0dUQ+LukptV/t4t
uDGD1Ix4opVq/MM6f68dnqvSiKm7Qv89Dn5wAMn+F8V7AWfdhQXcsUuaE7RMAXyf+Jq4t9pIDtNM
DWx0qijbdUjhu7ayoVqnw2hgBuNuCPXeEsrZ4J6DVrE49E5mCahTsN2Tu+ueerGIJ1p2o8nlGTJ0
1P0XKH0ExVHisZQ1uJngOc/oZcmIHAatHra55JyeWM/LLhy/4sNEdOKqqy8yPeSxhzeDuTIPwoii
fkRQAS19gW9yiGXtc/CuOs1aG5RRA+reYRjJHVZjfjS7xto30i1fNJ3BsE5XxTArWYHqCg7DpXeP
3exoUeKjXjp1vwjyNwfHNeY9i38cvm0Jr28Y1E0vycOHUMORBKpzCdNZrWK4bYn6Nz3l9KfLu1e+
QBbLncX0Vrkk3/FaxQ+XdVYaHKrVj1wV7c2mj8jSKAKy7Q/frRC0XjbaSh/JaBOn9oJ41Tg5ROVA
NyFsI9d4qboGvb4TJnxRFunnmeXCDdyS34Gu6gsomjrs54TTol6Xx3Ps40trqObUe2mwm2JaiLLi
3JbGv+ey5eXoTu6euMZbYlV3pVpepQikEyCOWB5HjkOPAU+TwtBEHBk3qhhT/9BpabxSeVwlXNxq
m6Tu+t23PpwVUZcFHHPIahZHQyQvCyYPeZy83sWEqF+MqH8ucki7HCrMEMXGDJXfZH9M0gQ8Zvji
9iLIDxMyVsgTpIXaRFYpZOpSsEJvDC/pMGimfqhvbEj/ZjGRonW4L/XSLyUorzDjtQ57N5d4xtAE
BbDX/D2VcuWeZgk3vRgULxdgANy7NnWrY5slUJwiODOe/y/qkqtLqBr6KS5N7v/iOuCdFggkB3t0
xE3yaD8YGS3gic9FFfFyhGJihYR3udIimfbjXkX++OaLuN6lws/e2D84N3g6N0c2zl8KNhh2QxZ9
OdR1V9weHDg1+CHO2kfsmwNNWy5FPiWceSKzUy/o6sE4j5hgxIJ35nro2BkRp1bK+cxpx0F8BkP8
FBjuiNYODyZ3mEs4L3SjbwUM/bNcwCfyyVXyOyhl92gN50lBNMDoQqA/Ef0nqJgEfXpJfKj8NgeO
DeH27L7kuCfDwLJAxrfjPWrLdDspq/taMOqQPxjhhkyTntMhjr1TKYir1ughnOVRxkBIA+uD38N1
0y4S50DFqtjxXasPwA5aqi2w/Vzm5kA0S1LLnDtZTQJEyg9lmow7HDt+MqIwvjiFAsSnQ7YlL/m0
kiPxY+3yrAhHUjOZeTVebDmVr+4U9++6Ec1TncfmvkuW8c1iEQAVD73o3HnoFKKcL4VmVKe2S86G
bAT/A2QdcJwc13KVZNxpRz4QCFYZp0OxZ2tJPTWqc/ZDZ/3Kg+os/H780dzhLjQBLZ69tGAmPC+n
+5fwgy4Oeel6BAybBjZAmi1Rf2DhYcRjjaJnctzDJdaxlz0KxBp3PwrUoJNndTz2FVdmmp6oEJtE
dZ2FQVPLj4YaRegyGf0sU2RpY+mJfJN8rFzeAXn3IqX/Yw1pglbVOocCplY4eTPh5NwOBGxmbwpd
rl77hYPEofb53pSDhKI00SaK2f8hyN6srp05AcShfkty3c2XP7pPm19zKf/MVecdCt3mIS54khMo
LPkuI7cdF/AxL5kojW9f1REzUmuHnRwxXVPfZpMX4nHDxbQYNgBm/8DvpWhp87ZZCWvbnBXOAxen
ftv0DMrwl4eIkaz3eu7y9bmrY0W/nnK5G7PTRpa6t7dLkJ1ElRKZa1pNNnZurjwy4REQGyeTbQ7z
ZzfYNZAh6lQ8LJm6LN4GB8PyLMcxI7zRVnxMIVyRWuwTnEEEBjZiUn4ie2I7njxAD+hORUVQaOsR
IzuQX2sxN9Oy/WAZho4vXBlXnEvoB/X4JAlp4fwag07W8xjxCU33tU6J45nDdSHHDHzFkyJcyug/
TtvLw6VQbW4oqttHJCp9GkAsvNFelgBGiAZ+NFLD6ieQWD5MPY6HPAnIXvb8z02zi//BoBzCgDnM
M7X4byoc1XEhyb5G6liFLddtdmOGKLqHotJUoSNr98Hpvb/kE/QxIlgIeIG24nvktV6YBnwuybwT
01AjYq2dfbEV050TjY3PBbcFXSoxxSjaD2cT5iiWOjok9j8mA355QhiRST4WMzCyf1MmozTrJL69
ATfFZBb7jT51FsQ1FJMNmkN+wH5wsrCwiG+Q6k+sdzvXH9lcIUPOM5wbqv8O0T3R/OuSEtQnoFK0
dzsc5XzP2drdDAlhI74/u6ka/CcSN96tJbILyBhQY+Ni/86CXSXeB39SZ7D2UTkn+GDjR2w74Fxh
zUGT4Q53apZlIAii8ghVTsvxzD79skkXXazEH8u6DGYibx0H4SMdEYd9HuikIOuZ02mAgBFhG8+T
lVLYwhIKC8bZF6deUBGOZoMXUAVJcuz9htp1CuXbLbpg16LDEDblyfvN6YpUe9S771Fif/JTXSVw
Qrqb2MiuSySXz8qFYVh3I8G21mZSc0mrZys3dejrmWB11jzYIsW6j0A7r6sX1r8Y/QMe4GrqoO9Z
NOShUfAPWW0GJG7eVIA94bJInr58euZ257cEeZRZc1LK2Cxj9S1goa+pLiyRDAxTRj72UpeH2XoS
jSAWMo8x+Sgt5O13VGQ3tZNxigxGlqOghd9VJv/Ni/+3p9FPswY6SW+we0VOqSBz2btEQRcm2sNe
SJu7kyABCqMQHmea1Xvbr9b8zFLxBy7inTIaU+6e9NL/eJG80PZkY8GizQ6wnAM/w14LbgYL1NFj
hgtCdWHupyfev83LREVzPtE9d+hU8R8zSYOZpwYaYM9sjPuc2da5J/96RFQtj1nWMxNiM9SHjxfs
MAhqzE6LwK4dZ5eJkMbDD6ZdAlv4IE0HE7wwfy+xcdBNy5JlAWmxGQv0rcQOXuaRbQU5MTxSzOrk
K/aoiIIZXzGDvmAfWzPi2+Qt0AMb67vqhkTtWRgFHTJCC6080R84hLbnciHwxTymuvvtbB/bdFxx
DgzGBbamT+AEOD1ZdsGjCp6zwHiMjl3vXEi4pGQNNNxitCdGgBry7u3YgZDpWdX0V+Tq/K3YXgO7
z4j9pS8hrqzdCP+7drSYwymbl/Jiwj1/lUi19ZnIAHqFbruTLusRoGnrR0+652t7x9ati3Cqc5AP
yVwO4154C/3YHe5f1dG/Ke3L1K4P70Y3r1M+PTLbFDu70b9pF01qO2syl+hDnPzUwhYk4HPasW0M
d4ekVEycTcAg2E3cDI9lGvALnEzxZ+oDdY7Q6Qg3Iv21fvFuGFQQ4xkd3SQUloBP37Q032O6uRO+
9jTFaJMFEZ/czAldmAV8ooheMGpNaxUXf2HjVczFeM3dAvKbJeNmWyi/5G2bjaa9JbLAIPc82h88
1uu/nAKWT8XlcgrbRU6vaK361V0gkGf0sY8WiuS5MMyPlZIdMjHRhbFpB2+EoHs6P8lIRNzpO4xK
U509s/FPHCZgX+STDAmdI9jZDLU8g1aYC8rJTUYxOo6ugrdSfjccbY0XnOD5DF3FI8Dlq/5I2GIM
sDqIMWXcU49Sj9HNshbI0r3Mv+ay8H4pBoUe7lI4H6y74go0pfY3NnhovkWa+aAtZlVMWSRiC7tE
EgggHQCcVG77nvEHfzZFrfaDdkPUChYTFxq7e/6KNscyLWhD8xSPlrMno/SRAmS7jT4gMzQxaFpg
IrNpn84TzZVyFPl2lrr749d4851skJ94Uu19j0t2zWfXKNM5CeFOAH9vKKYdwdg1fAa54rFdS66Z
adks3QGQIhCd+vPOpC9yTMtAPtVL/h+E8Thc6BXTkZPNOfHap7Jb3mpwVbbGMgLMxESNsbR/+xj1
MJA1iWwPC3D0XInBWBbGxvPKBjZEIob1n/UWVWnxUxIICYNmaEhjpcFCm9XI90MbuUcTxjPJzaL+
XLzs4Kbls5ek/3KPhwBNfGrZfUZFARuC95cam3UaQ0hmwlMj28YJ3KRsAL0bwwQNqw4BjaZfV37o
3svxykBwo8PygG1JNO0Nrv0nUzv5bdHU7jvUZ5QbjCIVBceOINkx55YgqbrNrwOL789MJ9d8aGZU
4KHR+zToxQX5hquzLIdDTa35GgMZ+psCFwAoDPgJOTng+lHY9V3Oc3DEm7bJYdFGX6ZG7jvp/5WM
fl8YAuLIAWX9wCMHSqvI+CHwNd7LiTMCudaFOphXfymcBJ8p0oUJml6LrWgH61j79rsVTEVNuaVo
/psI6VDkhSaV7ItU2i/ky18YcnDO3cpNiGz/yVeGeCIpiJuJs8xWrZUDrk+ilwSXcse4pS135Ol7
1kAGJwjhQc7vzdBbv2OPKLDtU5Qastq6q8HifNNAdjaPVdB6O9HW5b0MsmnnUHF6ADUUwX7mv642
neNoWNlEnS6YnOrDEbJp91on42uuC/tpySI+rk6aHalIFmfOgjgknk1THIDl6q5zuMU6YuN5NEgm
eE3R68cohfrVt7H7H+eY/pzHs3FQ2souQdL3HnqH4R4AbVk/iPjJX3O2iL0jkhdzV93kVNxGV99r
jCQ69QHd8bFIi8dSDfmeTY91b4X20zYYPQcer8GANYNVp5IbL//HrUBPsyaNq8A4R938TVO4QHbL
Yx0hlhcevXlcwgo5Z7NUFaDY0Xq0zcQfwneWBffiy8q6Zj9yW8m2psnevXBltB+niikxVjyAdASs
G+J8npIGHijqVb3M8IwwpI/VZMURxY7eMU4GT3PKYHUzPjq7MSY0GCu6Nk1lD8es53fxukAwAs2Z
e9yMXaDTjPYwnKmBbuzYHyWnEkkcdxeszEEAkDxYXUR4dxE8F5oRhplgmAxVXFMRZTnYs34SXMs7
pAQGvxU/in+JXIrTUIzSwNvhcVeZbISEI5W4u0+W7AKxKtjzCSye51L80dT/wsiCh5wIUIZ0C9rN
yLctG2lRz55mVR0ORfE3ELTKaI5gw/doSP8yFSOI91YxHjphHG1RFvT4qheHuwV5eIoNCDqMNsQq
IfkCLgxLwMIEsTzDPjiq4YdCheoV3DrlXXaDUEfVBI4KY3NPcA+ixlSR8/a0N90WirtoQY2IEHCR
/Igmopg6fgAtq/LqY1xjH5CedoLlTfRd4oVtK7tvrcyyYK+hnNNdNBGF3VKN40tHOmLQH1CViNy4
9WBeJUva5yDLjeCVRTYvlFYDkrWCoxKyGW3/s2gFv3huHOnNRIBppwkWfCUd3L1NnrjOrYnmnvU1
ot/7LEiX6EDOvWrRgEq97g7i0udTj34y2V2fvnIBnJwQNCZydtX45a4zpuxLJHa+d7hFeN/cx8fh
ZGg1ZnvX7JgjhalFTs3jqX2x57R5qVs4VRCQI/kNA1+WzwkCpvvaCRdfCdpDnbxoXgZ1GESBqu4A
twXXPrakB3XWtECnvRaZIVYRLbl2KXOOakwz5xVfk4KLY8Z+twGJwg7hlntIvE8jmsvINIxJI4zZ
jESrpbhSGHUYtK4MnzP+JGY9ImYw8otThYBxKl2Zo3iQjSTkW2twWim7zL5yNd3sgjvYRqplai+z
Z1vF6wTDxTj0qRzNaGPppkYPIavFVtbyqy1ZqLu4UIx+0VW190Ul4uVO+jJrwzbq4vmdoxpNfnT2
tPrx3U68cOgr5aFw/YiO44CA1JWiezIKM7dYe89H74uCc63ujrLEcsAOIN2yWSy0we2cAF1RG8Sm
AfphDv4zMiIqYant8sarWQJTW2Nyi4mvX49UzXXL5OxFbDdg4bx2TnQWxS/XzZg2J8wmdrwi2H6N
Mmt4SjESi2sMspYkDfGw05K1pftk1SB5b+wlVA8uf7k4cgEaeezmEwXiyAI1ukkS/u6b3AdgBUJm
gP848rqYkRN4WwZBWfBtdW2mBgZZK2vHUyf94njoMKtoqvJ9bvOh+QRyJzN+g4Tk4RPoQxtlGO8N
A7TRmR0x0zqVSR9PV4z2WbD5y3VrC2A/+azLtpa7MRoosmh+8NcyFe54JnlWddDkHP9IEKyzP+j5
smvqMh968Dgb/2SsdHxghjTiJ53c9DqKnhOqwEMNobjkZ2A2/b0YreporpWS2mSRamMoJHYEDW8N
+EPL+UBRyxmjrGQcfdecWMcXjwwyzzAWpp3ScJlzqbtqve6WA00mr4vS8d9E87neVSKRzZ4AztT/
LgwdxL8zls7Hs2mPdn4tejmctIdiyppQW6yl9LElmWzE0VmRODIfBLSnB7VEgIBtp9nI9soFsD1j
OAm3nyfCSzYhuJTHxeSk5L8W4Q7ptaIJlz2Zpc2GYzzb2dkhOK7A1CQuLhl3ZV0gILLjcKzMjLiv
1cQ5KRknfsQ6YJ1AFC3F+6EsWIrss/lqEOXuMZxF+mksFUq7W7GQfG+cyCAG60DT8lj8lrdsWvzP
YSBBvDEmhuMjJPiPRimxq6bIfPi1qk4i9fpfsR14EtCJLYjB2bTDLsECaTZNYdyCv5t1NbDqiuKB
XpzV6QFRjIm+UcdmcrAdag482Ckd8MRh3aVvI5LbpJrrb8eLB4eTQqap/k149ScVm+MPI1HD15Kj
aCYU34phCqGHo4e2MQCcNXZhReoUdY1NpKvoFnLhZmPW5ww+B5DVPB4Q2xh7KSdsF7jSsIPozDuL
vfy2BtGPHyxQxN0+m+psjXkkKTsezZT62aEdTffWchVfHo7lFc85qCNZbWjfCAAAbPMwb6RV85zM
7DGQI2O4b2MNBus/VYUIFGq8WjRYtP3+0hn94CJoxtJ/MiHzRxAmUvu/mssMtEXAdtYhYV3r3KBp
TyRNbeMduhpQAgY7Bh/m68pUTrathV3NNa6zAcme/ZyofoOElDGqXWQxsQIzqteBa6sCiOfADSam
wKt76tvmLW8ALYg15vuhhtYJ/mkqwsOd1mkNU15oKi8G5iZRmCdr7kzkzNqUhTj77Lnu64js5LYd
wFhd03GwNbsKTpWclM8J4Tjg84dEFvt3p00hpKm45vK6Bm1O0gXdQG4X0g9jVvKH438Xsv9GqCgG
sPkc2FiXF2UR3Xv03pow7Ofahk3aYm2S7WMN6GmwCp/ydUoVnMUs5qbYEZhK26np4OmADHNRNSdt
rcFAc03S7DMVJP9YybD8J+RKr3wib+mSBQ0sv6ESbKG8I0VmQlLpykZePTIxe2vv4HnKuxPECc4K
dsXOWeCt7jik5vN16nnBPpt1i+pF0Ki5yHKsP2h5TByVKqP7LEy7CfO0VNYX57bylHI6wXkWsQf9
hch2967omCcYL463M1scyYMdR+C4vMQ/ZWUb/ZHg+tHQB3UBlR2dGW4erzK1SpA5/A1cVo07pyXf
2VP+yPD3oIUK4gQdFzHMLv4DOp6TFIADpCYkz9Ux2ROp76admwgIgWSoXOJjjosBS2cxCWOLuvCl
KoNkXb3oh8W/eK4NjGscaLD0fBaowNViKA4dGAJMokqa7361wpuhYSEt2ktahjkuZbkNmhlkPr1L
7nEFT5VtphtZsFjXOtuEs/NHOsjgzr8mvh753WHNmc7JXWJu2Rt7cPrkwMG7I0rM8Ia4t6R1T4aP
MUvdfCJzCPaUrFvcCBPLwpk/HMv1PuxEWy/5kGObj+sqwc1vnba/meydVLceCSb6KXH4eHLYkucp
YDrGrY5cMVEc0ZpYaoplWhjpLqBMGRe8Jvj8Ho0xdXjlEEp5i6dSXqXsRyPbMGBjFLfZ5M4DpioB
Dj/x3FebrjTkFydTy3gxTWzSLxO06IGoU/ExUKsbf0jlgkDjfe4kX7LneHIgza7GR5XNCRMwkyTL
481q3rWKQRCWb6VLU0fWLw6w2pl+NXfXnceKDr+2mpLFZSkzTf5r5bZ+DkabhVyK1YPPRKSv9PXs
N/ZHWCE3uTScUtxViact4i/KU/28IyEX8NXiVx5dIoCS9DlVE8IDGRhHGg25dbqpcnGZbJF4T0Jz
QTrDYyzFsoGrMpOHauJ0JUk4EADeETZiQtsOevwcBdRgzaT841k+f6xNCDLEzxodMl8coY/RbAcn
8Pc9Fj9fk9Cchya+OBP36W1O2r68Z40HBAIpi7NvMTYe3MPexsazzRzgRy29ziDhJYSkWefbNHFl
RyYXDGbghWw5eNN3AKf0ybD47dk7lOPxY6h6w6l2rF91X/Cy2Q1vFAcRh2ZFd4n7Rp4RCJJsSxJi
FQs8lw+cm7ktvUQL+KS/sXzXTk/C9azgVGWpzLe2wRtjgwZLHDGR3hhS8lquSMDLV9xZZnsY5sZD
emlnBoGGhTkrGmrjlvCee60g5wH8E0mV7XK2QxdqvFFnfJD2jE6+bCUPQ/hVzqO2q2Z6SWl91tm2
AFNEWyxvYl/srd5S7UuZzCPWBUhUqgSCCCofgkbDI3H0CT1WXwlk2cwmz0BGDCGuEhBMsCOqLEBV
ZHVnfTfg5b3d0HJq3mZASmbiKlYaFLCoZDWerWD1qOrEFqrZ1WBGAq7RchTzsMtGPpO4X2xPFyxx
83Xg/rWnGhjv4mkQvzO69zefT+mRcW7ZM+631NPDNUz04GaMgKH39FCACheZS8m+RZD3nGBqd2IG
MFe0DZlaUtXjb0yiJPnxFZvDN7rSBfVTm4XAvY2QGZHCzLq8f0ncATPd6f2qOAABssQDjRyC/Sid
6pA0kYEm0EQlBTlm7JSmMn/0TDqmYVZn9YUAQRHqxpTHeCJ2uitr9KdhEsCnZJXIFT4Z82Ne2htj
xJylYzF2XUiwztkjpY9krnACGwA52VC+9ZOf59fc9MeagPti/gmSxvqDUAPatzacwOJ/DoXwu+EL
I3ZLC9EmnnqQ4ZvUK7GW+8J9p8/p7ihODHDFKuNiUnvmUIc2WBs7VfhWBRyuKAqWrwEvkOOxq+jX
MnVjqGF1DC5csngB4dlXhn1uYtdc24r42wOltHevMJT3y+yS9kYgfIG+pOoD8QQWULCRMofczzzs
wY1NmP31gG4DNtBN+Hlk9hDCGmy51aiu34uGiDqqpT8+OMFl9TsQN1IHvGW1pEHYc6pRYuYt0Gjf
87eVS3Zzridy5VD/423NgiYZZmXM+Qvj0Yt/0ANHtVPXu5E4+nVsqbdi7RchvcOS+TXpeQIOWIGc
ytbktFLnBVYZpXBp2gN3giVOX0iFt+4LJK2RVpirfS7jQWIArWHUWo3jGcBi0rLQV3HseQMixz1q
Z3srEbMODBEKLx3wWhfejh3XGpUlz37PEOFm0GQJcyLWeU17zsSCYi6EWcouVHLs/7rF6oNnyDPn
VvoAb7iSMn1l9817ncbBIRWW0+xj20p8glzCfSunLnjth7x/s9og+TuBVjC/BYiGFffuW3+IHY6k
zHOhnzm0J4BJkolAQi6akRd5Auen5U/pghrh1Ojj5M0YZuM/RKL5EcSZGzE24QO6hd8HAuwaAZZ7
ibis/23MALGIZ4H3BhebRaQiH4f5XgBHv6mg518edILD6qqryzh0VePa7KE2bEANXlK3YWlRD926
VjFfjAx7kSVSS79NSZv8CkhgWXsy7kn57CuTRkkU0M0K0Y55qpkT54iY9PEbnEpDnGfXHybOPQWE
bgBXoq7AfeeMpOB84NWZQxDcKLsoxbhrw3BQ6SGVXUoiuAXzqkxt0jpJXCsc2O642AoDGpIbO9t4
ebz3QuKA0fRMNSj4oglSvGNJjzpsca9PsvTg/EMGeiw21suZK6lXnmOcz9+J2eoP39T+jUaDMSNh
+DN72Da00CC2xv6bZctmVJelQROqCVHxrnpKNc4fi8GG0v8xdENAhRDPgmUGbzCieBmYhMfg3S4I
ZDzWoZz7BGLc2mguEwu69RZjHisoGboRX5CxKiZ9he+1YIfJ501P2gr0XTe9fLLTunz1gBpGd2PK
2ai1Iz2xnKxkH1i7ylId575IBXVog79MwO036TEdlPhIXPbqTpj0snvrOL1QPS/sxNoF7MhIrtIK
jO6GNuQIaMYA128xL3iMWjf9LRKreRduC+Ym0+ZPkRXBmRhM869Pzf6apb57UUUcFwc70IwkBZQj
kOvGMv1Tzt3Kb3WWWDO6Y3hPMsLceuqSKAm4G3IkvszCbO0rmeeuOTqaf2MSW266DZKKqlY9+WkD
Ftn2nG9X98aJqn03ftBMC0xkdy6k0Nxbusd/a5+X/710S7ReXImlDv4It3OzWzEOGQqTDeeLMQFe
KQTtImfi/WLx7t9VTAhbmwAC2VHrJdU3rh2kqWnJc0WYsgyWIWOmamE8eOGkefK8jEzsOKuArfNZ
x4+WutkQDrOVwxRfEse5E3YxBiKpHPnPE7MZ/DPmjLJM5Pjjk+b18GLLZb4zIeypZzaHiv+qKkZS
HYPYg/uQqpQa2vq7g1RLUqmiz7zrqL8YD9cGe1EdrZjxEBjvcxuoF8MN4CEbmYCgt9E8c+x6nQbO
4NCLJADsISNRk0qVI7eEDcbpaMDwUGIC8sXf9xyBPGXCQaih1J8GjmDibEWv6IchR6VTfERrhhtt
O8vq/LoMnV7NhqcPEUYEOWSkOfmIocspOub10u7w1WmCI6VM8t1lFg00ONGR7OoGnexTwIGgZ9SG
V1bQXgWW06cXTQA9ekgRBUpJHXPJL2emUjPIDsAjJrem6QwJnpulEDmLIT2lTOuzLNseeMusk9i8
cY3sie4VdDYx0Z3azelIUBwhKue7i4EaTz8W3wpt6MR5d+KH19XesbQqmhpxOxmM4vni5Hgy74CI
cCoBCwv+xHtdy8fqL8zc8hCPQh2chiv3XynWD8nASMdJBjbOpFZp+TNljp1xubeWnWbuXO7Y8ubT
OA4NQmsyMMH2exnpsR6LmuvHU2pIVd9t2xiafUs0LN5aunKLk9FNpkcJ263ELY9zApMs8lE8Ybfn
OPH5h4/pjJ751yWSXxxosvHYzLjaX7wxBqeb5kVzh1/NqzzK1XSrcQzMYNP2ceO9FdQu3VfaC2UR
bwg/GSHRNmKECp4Vgb9g/MQJhMiQBiYxeRSjmCyHMuxbwdH73eIMUr4sWZW+eii23N3QjX8Y6+Bo
57tx+2J1bVbvGFnwLxXf6//oOy7Ak2nxhlzIEIvwMq0p3wiuHhNI9br0Lmkd81+AuwcyyPyCD7Gz
M1r1hL2WAkFNFqfxPjxLzkcABS6d2YqhQsQ8ZzPIDNRvlTenzlG5ce+4AxHhsBwx3WuepziiWArl
sps6GXukXgLnLYUJSCIqDarinOKdbwOCyYPajWVmtzfStGn5X5WQnv12PU8PDBkSet96UdeP2zw1
jeg5MSgI4ay7nBBoxda291UD9pDGJoZCZn9SAsIkI9QV5CfCR+pmTy5oG7wG8StgJS6iksT6MUM/
PI28g7EgXpTcchDvb4YV5dHfoEa3gljGQxm+7rfiN+od+Vq1PRMGpWk1N6djDflDCwTwfTbYyqKE
aUoZYkfRnIv7cQlpIbA/LPGhgL707iKv/gz/AEjFIm8VOysSG2hG+gjCAj0H/wbC5Rt6V0J+DR+U
Q4hPMZ8mlMMlqqYEIfPhnPlEhk480BbvwaR3E4NIMaKOM7PCRyyY7nPuxeJUWxVZRBo5MCaV/96h
UnFTV6Wc/iCfE2Pl5jmTWkBupDlLkkXhyvx1Av4Nt5abolEE09C95UVSudsSNehr5lmMHWp4SckJ
bJ7eOg7Xz8WiDb5ZSfMJTcc9NsoalmsjNNfSFO7r3gO+EL+7ljkhZixW7v3hjuFSXsPesl+LpPE/
F7Yi4nhv2wsoj4mnP/APaeXQsdwoe6vqOo7uA039PdsZkNO7fHkdrIzf/s60dTy8u1NhJWGgZyCq
zJY1Vf/Caycj8FyWVf1pNzFfT1owyX88Yvyvbh4lgkuxMEfLFrn7bBkiMCkjNFqjqBULgYnSdV9m
7gfmqWcj47v2Bz/9JGAEx2wSbc6KtB85D11HNj2hJudKlIzul81Y/Zk2Mp1azqsifuuhdvkvDJRy
2+KbE/ya9aQPgWP5V6YIyktrrZF7RNLikwPsfET+pUXpO14fMtgMMxHCfw8PjNjAfCvF3H5SlEin
19wvxrnd1Nrm/3NVSBEdOdr+9HjZa3LfY/kKUg38pEFRrKvKVoYLN2YKLzF3we3SB076N4I8eZ1m
1hrPVhbUeHV576mDPSwcQGHzqUOSDhmmTNtAebE5tFKjxfViy3fy3G01dv4TE9EcuWmA4Ozmden/
h+WsXgbX1nA2RKk7HfLjN8xrFcix/c+C8mO8j1TFje1C42ureEi7J0taLRSwWhqaYQZHJ38k59Pi
1GqoETbDGPKKmK3bo0NBWe9AzZVko4IuV3c/+J+z82qSGznX9F9R6HoRm7CZ2NizF2W70Gyabrrh
DYIiOfDe49fvgzk3XaiKqugjTUgKUaOsTKT5zGvUABuOTEuz/6b+ZMPs1tBbKJ9TMNPFXpcSPiL6
mEhlQy8eaK/aWhp8NDU03kQ0Yvqw1+amUs9BXEMpJYbxt7Q4kf9AwAvxqgjOnLbn98nyqRxEAf5Y
cTNjrIBGYeGT1u/82Va/ZlpK2DVzCr4EiG+As0gQYIZPoWGeSVRopNtmzgZ3R05kmP9xcwi8W0SU
6RKj/iMmgmGw+fSa0DFAYggmIOUCWmQvZqvhV1HRBUX90aFNORjZ3kasq6OnJMkDkOQCc2KEi1it
FC1UFCq7wWEwIWn3KJmaW5Nu3Gcw8iI5xEQnS4dcTOpnjvIs4lboWuYHmtI+BFbsYL1xKPIvWVvX
NDzibgpAVi76nWS3IPoOIQEqDN8OaRWE9YL0R8cNNn5QiWskj3rcRW1zEFMptW8l4lvyr7JzUWds
A94dD+0t0HmVzn+miEf59DM6BymBMcHzB2PsRDJvLBMY1x8hnJh142JxUSZGnW1+AM7fKuRY+MTf
S5Sw52+wBZwAPZ04C7uXAufAF3q3Y4CXggr+Rmm7Sz5VlbLQ+QapcEw11pCoWIJ3wtDTdn/g+aRj
RmBG08+pxeM4TAO6rNBCzY2aAjDYUgSkEDQoFvWkIIifyi4o/qS+cikA6Db/Ct3AOTiqp9a0tL8n
D3i3XX+ro9H/QwtPFT8HHgqMI8F1Ex5pfl1/zhFoQEKeGuCzb1eUBhJkgng/DDX/TLSwhBRHYAex
D19yzGtKLh27A5b65IxieEhnUT7W4eC3nwH7jObzohJQH1ujRbNgV3bVhK1I53OPWCGM+Rd8i7Lw
hRaTwZgigXNqatjWHHGtcP5gUUQiGqs2pLUUd4fKVfJDZfXJyZBJta/0WPxHQuuDSw8yHzgaBjfV
O2c28KqiLAZAa+ZIHuApCAGIKpqPepGTBHWcDTWaGuUdy6ekQsEJWQ1hz59qDZjVzsrs4XseZKN7
TDCvnFBw8l3ME8yYasQWbfYcO0IuD/QZkPP3jXH+ntMEAyiq53M8QYPgbd/Sk3IWCUwijE1v2Kr8
TINOzacAAmhC0jMphNe4F6uH0O5rWkdT+UQ7Mq+h5Ni5+asLnfKL0jrdQr5nGuwZ4I3G39jmU//R
yevuHSAe+YB1jgZ3JzEAXOQDUgSTK92l5J8j9Orm/fzNbMsIKSsxDt8EfGibChP0UNFnbOGIdbUe
CJYCjAlz94UGE2ucaSrWuMhcG3on3lw2nNws1ouXwC0zTPe44oBKdgXxtY9CigcClepigFR2uifc
msFhuFZpbhNQuPmx6OiCBmCQLYTSwRc+ZM5oJ5z7vrb/Al1ZxC3VhriiLjDPACfNBwu6ASPEkwjV
JxCw0dPcZGmBsIHqtY/9rAZMzSrXER/GSm+Fx10GiZAsrP5RY4LzMRFa6X+VZafZi+SEUZ9C3zAO
FUQMD5vd6b1lTfRktch5mkitmu+9Qw92SyXO+E2VpYi+YMswf6k0SdRGLii3hWJZP+GQGH1p6OJs
wcGW9m96D3Pp4Z/pPmYdBjtblE9d+lAxjkRQibE4eER7P/nIuwA1iZTA1PaRrFy613EGr/HQZHKG
wjJEHNHRqxDOQw3YovKL+x2+qLhJ6w4uDwiiukO81VOiBwOgSw+D8iFphSPjXcD5JNTN7E6+xAOZ
5a7p5oHs3py0j6WaNHjG2VLQfjcDJw+OQwxTBz8l1+5/6IgvJp+nZkwChOhEQ1nCHlxoMhCtqCYH
KE6NB63Hb1NsTXwNMm3TWSV9mEphCoKqfWn4U/8MGSCYq7+lqLse2mJfTtAooUW1I3XLAtxaPu36
Ksxb8YJqbowHuK/R2m8+RyaCeV9bVfTjE0AdrQx+uwTbsX+gf8YBA/M9Apc/qg68MVZrGZTe9+R6
M34clhRukCJkgRDEA8YiUB/siezzPTV9Ne+6wih+RLVe9MfY0ioaSHplWt0x5iHroOuNEITyrcyA
cJoPtIvC8K+wt7ixHib8Q6fyoOfg4+z273//63//v//7a/w/wZ/iY5FOeBr9CxGsj4BA2ua//q3r
//4X1/ryX59+/9e/SUPQqrQlki5Eba5NhYs///XzOcLsjf/1/zKTIGthX5U/faetqh2Zz3BMRap/
cwzyCdh+8LQhzmPM3Qh3InupFZ37MaGvFQFPuv1r5PmPMSRFbkwjXDidjrt0UM9/DN27yRl49/9K
dOAeO90q3e86nJZ2b/TZlB1xVIEOXCUhIcUbR4aUb9uGkKZjIt9vWucjGxY9IC3Uhm/Eismxzib8
WRzAcVI6wTvIkb90H5mr22Pq7vl0TWTnTKVb1MxRgpMYvJ8PCmyKUpIE740TyNA8KbNzkI9sLTvb
0I+l9bQZODZczWVj6x9tA94pivi2m/I6m5KyUEk3dYfzayEeHMq0MUWsuiMowGRzwSdqWF4nY1z2
L4Pe+coLMhKbd7cnsfpkpnBNhIWV7VqGBdLKVedzMFig2Q568TxJvQeeVI4/0NDr940hEOwyCWq+
T4YRnG6Puvy/vtq1pm4IHacVqphsFFu3ll39atcWc5OEtu8ULwg+4mZR5ip71ycwC6ERz+2WcrCk
v4zr7ClU2HTc2ab2ldFNS1rsVoN/E8b56B1Y2bppRPHiF0P7nGSm/RI0C0wXlcQ7Qy07fj1RU9mG
CTDPcS1r2UKvJtoYpkZDwCpempbMMgf4sYVMVB+6xB0PtRTqy+2FXX9O3bDYkOANlc2+NMTqc9oI
9lQj9Idn7CfhLYTu0mahjoG8XJQ/UPCnb+QQHt8e9XJBGdWmgG/pBkG4Lc5nSY2DidJ8ey4SQvTN
rDn/CRsq2HTNtPnXm8dim1IZU7aO+un6jhG44CGr5fjPTjggVmHG6JZAR4se09ysxNuuFfapZZmW
LpWhWzRa5WqnWJDAHUrXi0PQQudHw+7ntLBxkAIy4K+RrOMvmUb6tL89Sf3KijKwcviK3KOuuXzn
V/vG1gCPGm7qP4O+8krNrNNDbaLIG1BrwWa7Qag+Gub6Z+bo36zFrGebNC2GAz6KFTW3rQPxYSCf
AyAT/xhHY7zzxS/3Na+6y+XnOBQchVj9viosg6FBuOJ5srAn2YSZQ0kOrrT1mDeYP0ZpUX27vSTr
y5ZPIQ3uKPYYy8H1cb4iIZnyrELNeuaT6YAC4Q60FATARjtoOJsoSD1YjkbnHupJe4gwyN3e/gFX
Pgl3pc7voLKlO+Zqkye9DkWkC+Sz043GKbUaqkhl6gPE7bs7Q61f9WXfLXAg7ljAbEhlmOeTDeLR
71RWOs9I2rm7Ek7tAeg9+SCt/GMel48lUd8G7qu503UfhY2iABhQz9nD7Tlf3tO2q7s2P0Ywc2Gv
XrgWRxcw/KP9rA2ugeLtqPRTmabfYdIT5ReIsfapmHbwY6M7I19+bp4kxaBK8ZyzDOcrUKPX4vS+
ZT2TtUzPw1D1e80e5W6k/nRQc2K/oyn1oc5G+08T48lze96X39rmZeJV1HWiCYAW56PzOCnoAo3+
bMQEsXo8FCN6T+G8M6Om/8/tsS6PkiOlwKzOMjjxdNnOx8JvGu+NRvnPAiTjQTTuksuF9hF0dLvN
xRgfb4+nXwwogVWakvsFMrJARep8wAywRa9ERoMv0PTyEYPD2HzoaXZSFY58uz447SBOGVY36EdN
AVZ3cnbM04Sx3fyxQXPyPwU4e2TUm15oyGchcr4Z0qCiqhja7ofbv3b1Yx0HGDvHQDqCfzV1d7UD
+2bqUIvV80djzucHZMLqh0LL9B09uPQ5CMW9o3c5nikMh8+BZq9LoXY1ngBphBN6UtGUdHGozQf4
6iiI+oj806dAWlwdbk/wn4vrVYjADIEpCSUR8VIcfHd1lfbAJApwS9Uj7eP2i2tp2dGyjHzrhGI8
ReZsftcGK8EHbgQFUmZtcpxpWO8EacveNu7e7Ou7579/jyRQYDMiZ+iuTp6eIqPSGagoAZPJsxBP
z9r8PcSlH/7tl3TeTnU4LtI+Io2POTgZFIaRRX2xMChSnonb6Zc7C7RKcf75QSCPlGlyE9JMWR1G
OnQ6KMmWTxJkab9FDRpsgoVPExvTjsUH7CPBDlOPRcMIp8bJPNidJv5OSyMKd31m0WC8/Yuu7BFd
uq5rK2GoZbucHyBXaAOx/tiCAXDSgxvr0wuSUtORcoP5R+jUiW6Pt7qFlwXgKdBdxwHgbAhjtSeT
Du+bjurGY4VcNJrBiDcNT0bi0NOuTKD4D6qqnfF9TUH7M+6afX1nixrLjbDaooSvPPisv07otQrX
my7FLqYJm8dwTKdTi0UdgqBi/OpG9XtifAv1rPDD4lv7O1taNGS9Jk9SRZXcwTj1AasklMVp54wb
CfQJRWBd/R306CoFzhBv/NCJXiZTyofITAGAZBQWQcr+vL2I64+myJT5YGhAWrwsVFTPP1pjIWFI
sp6eSn46VjeOjWaNjD7w8smtjlfB8+3xVk+Io5RjuTaMaGHQA3f11bEOjTqUCIFrJ6XcXsDtpOY8
0l6sAihumzSbeLfv7Mvl//L1Z1KKJJTX2mSeutCd1cl1oCRQ4letZ7WifJAUuvH7mJApaq1m69jV
uEdisbizOVYPNfNU0ib81x3DXgQcV5sTt7wpA+WJGYGSioZhBinN/uCkdEkeKlHW0wGdL007jY1e
tvTpgTNs446Gz53Jm5c/xBUojRi8o7YiYFh94FyA6KmhennY+ojhHe21sH3OQJFnvNpO13y3Ot2B
zdtR59uZAdo8GfJq7Th9ln1kN+9a+qziKwVdm7oIEsIi+mswF6scMLwIbb6PwfYlzxVCHP5O0E5z
fzUWept7HaQ+F0/Y1eK5RKs1JHGtQMihY4GCPWjoNiQ4K6cIo+hoKHVxalAEwtUns0ZapVNcaEvq
GYnIG7qs6/FvjADVb6FHacFnc0CV+UsMpD79SFSNCuE4jGNnbDCPQJP79p69OCOk5K5tmijUkMUZ
zrLEr7IOA5QeXgggk5wmpyea+IOzoamICI4xl78ppag7H23ZHOc7lgE5ITp/Kb7ccvG8GjBpYGxj
RZZ5YhjbT0jkli94ogZ3Rrl40jhiDEM2bXAoeGlX8yoRbYmBmWceEA1snKkVnmrLxKXF6k3cnkvj
pGVIK+L/HcJ2wqskLbNmK8Mpeby9wOubnB9CJmmDitEpurjW6lIYExOZS6wBvMC1hi9WlUaHHFtq
L8eIr0ddflF+jIrSS/qqurMIV46HQTHKoUAgSSnWS62jx1eUkY5fCITCrZPn0YcM9aL9sOzCESrH
CZSPxCcS/+GUIszH2zO/8qVJZUz2FcG8Zf7zxLz60mHWGPOUgZ8Mch2gKyjQ7LcWZdHbd7ABlE3w
TILcFc4qVuiHopMYkfOlZwiJCJqOzpOp/Mk+BPEQfAPAj/L/7ZldOTR8UYk6IjETcjGrzRU34ViG
WRh6jYUdjtU3j3AGAdJ34MlsAy+M28Nd28yoLusC3Dd/sZ3Pz0wtkqmlCRZ6g5PyjI5Jzf3mc3mM
Y3JA3AGLlLREWWOKy3eBT1NgUq3+QdTVr9s/5CIqYDNTFKfSJJ2l8LsOS3prBDNQB5mHcKqBtfoo
R+VBzxmT7xZepfOmwq/K/DE2YPW2JE5GtHMKasSbWdla8DuRoyg/+J2ByCoCLfXsaBsaGra5q3U3
MMxNQSwZe3E0D+X7GSBS/6HSJQR/VyBt1Gwzv3PNhyK3anA3AGmR5Lw9wXWixNPGBPnLBsxLiWOd
CwAvyFXEvY18XWrmhxCBn1+QLdGrTtTkPHDPSJJDLDHng0EDv1qMsvrPJe446Tv+1vzFAJXib6Vq
oic8rPXygK2u8SsmrNTv7Iorm5A0ieK3ZNM71OJWm2IqBOzaJvIQpZxNENO4x1qBbL7Ys6GKp5b2
wt+3V+fKVeawKiwLWZlprLfh6MQGRW8t8YbJ7XfY/NhgU2Xkxdwsh9I0mneNGWA7WAbxnYTgMrJy
HRNBU25S3gzaH+dzbVIdk6QqYms4GL/CpzGCDAhmFz1m4K2fbk/zyr1FzG2TD8G1M6lxng9m2sDy
9bLC1c5U46mF6bjVp+R/8C5wddDDkZbhkOusAuwBw4U+gnrsNXNCXRGoMShOoWt4aqJuhKRBhwHQ
BCLNT7P97Qle+45ES8IRXGFL2fh8gjMIGbe1itjD3CelmGYUxxbx312oGD5roI9CVLK2gTEPx9sj
X4arFP+Xq5MNy5WtrwpqoMnNoXOTxGuVVcgPoUY1Zo9JSfhiBAbt1RHnRKwmitF/+9ZdwpvlCSbx
hkFzPuW6tMyp1vzYK7Fb2SdDqW0mcOXvxjF2/oxYwuFMERSwS6h8lnee4YvNu5SsKZMLWnaUt8zl
c7x6BwFxB5HqZsNzoLNtC/5Xn2bDR5QvFtmdjOdifUk66AvqNOSYJEf0fCgbdEVOucbwcFg24MLh
sSQBf28Cpxn3EyJ4NF9F9taLiEVdRuVhAGlPKHk+aJ0CnJ+EKb0UFY1HMh/0pPDo2eRzGx1buhB3
1vPyOSTlIfdwFOUs4cDAOh/QkBleNklm8woB4oejiJ93HP9dORgC4CYybfIoY/Zljox6COcCzqFx
KEbUY964m/kdpi4pB1CuZ1utNpXlxInlB77lNW3lHpsWjCUCEfnOqqW5ATMrPucwxe7M/uLwLoPy
Ti3nhyHd1WpHPuKUo/BNL21iJwRG283AVgZC6I1LNO0hNYgutLQz+VADIr0TbF3Zy1QEWHIqpIqQ
cnWAEU8uMtegQaEgcf1ZRNSPbd+jeg6eFmfc2+u7rN9ZqsBU6VASaRiEP1z859/ZEnrNUxLbCC3R
f/9WSzwDEP0oivdAsRKkMYIGisHtMa+cIJe2j8OFTO+O+tz5mLNGaTMLeoI5LMPgoVTx3tcK94PC
5OQYLApv4GCz+M4RurasSyRJg8sydLbSalSd3sYQtJY3icwUiFA1DXpOgU8hVg+Bz96e49V1RQWS
80rkwFt3PlqWyi7WtNzyrJJrqA1lvqVXrx+icPppomHo3R7u2uTIAwgXiXKIHlbHpIPAFqH5ZKIT
MWXb1ogwyRPAWHJECe6kHNcOx1JbNQ3CZSLlVWBe6dUwW/RWvLTDHEKYnfugIdJ9yGVunlqQ7l/a
SNd3lC/RQ7w9y3X/jlLZEppzFZJzkXBetC9QPEA2NnQ9E731TAFqnstiiyDOWG8q2CT+3o1An+1x
2BAY62Lca2EOEbiTS/2rNR2k+X2I+hv+3hhpTNT1JnGYc6QmvgCq8I07KIBrm0Ain8BVSo2VN+N8
E/it7wd1BAd4VmAPezCfCGTI7CGPSWmmMNHurM9FVMXyLIAJNhxpkyuXg/fqFZzB3pfVFKApnrXt
b8wc6yM81Oz97a9wba8pR+jKAZ3ITlhtbatVYyVEbXltUbUvuCtlj22LqFPUzNadi/hyKKoXukmR
knyBaGo1IQwJbA0xCkk03IutH7bGvqssJJ6j3rxz6y7b9vwiXAolArKx0p1LqEsS2E0NCVCC2Feg
rALUj6URtV/BhfcHn3B/D4De301mCS1GoMVye1Ev70SGl7TEQRsBRv5n57/6dCYaS0hN5K43hWp+
l5bWU1Kib0uJzceJHrShESIccHvMy5PMmACKJHuUMFytYlQ0GDEDnBaZCkp1z2IeUS+Tg4k5o8zf
2wUey83Qw7sutF+3B77cp0ugxs5Z+pALvOh8nzZqKKsKEJDnxJljPZVWgy46KslV8vX2QNf2z5LN
LxkcZYQ1gqLX7L6aTO6LEFkID9/u8l3khF9qwdLeHuna9mEZraVqywdcJ7VJ2IpoMgLllWGtAVxz
Wqwoozp+1IcBpbgkr/pPSSqzv4ZOxH9s3sZPt3/AtTVdIhYKNI5BxrF6AUiUS03LJsdDMGr+4KMK
iH8R+f7b7xiSQ2JRxUmhW7PGGPWxtDSJVIJnh3HcI2jaVuqYUF588y3DOLyfoPAoOnPzn+8Ryrez
mkuJqyXo0h/SmvNHGEQ1CaP4fXvlrhwDImvlGOD9ln8sm+jV0ZNWaAGbdm1vLCdt7ws9O1DjHrd9
X+GsDeSMgB7LZZtW6Z1vdm1k4kyuHEeafLzlz1+NTJ9nQYVz58AUz/5CKSneuXkLuYP3FKXaWGZH
1Py6HVCye82nKyeD2iTtLxqS4C7WJ6OIemikYSe90M1hX2l0t6Y2TXbdoKLj7fW9fAUJt1y4nVw2
gurN6r0IY63/h27pQRmmjeVP0fCQWVRwqBMjsaJhE3h7wCt3KdNSNIh4d/nnelk1tKjKMuZ60QMk
lHv71NkukiaRiX3iUNQ7idrH7SGvzVFyyehsVXaRbZ5/SZKUoUKOzfTcHmntANzso2VAWRCysJCW
Sdw71821zwe8gTKlQ8ILcuZ8PISwZzGZlemZlgGygF+E9tiMD8mg3n5X05UlszYpf13WUKJ2GqtS
9KY3F7b7Te/Dfqfssbhz2q+dBBQ+bCpQXCly3WMzGh3tP0RXvLJCNLlyM+0rFgD5LugLMO12YzRb
BBh/RNJ/I1KTi4WihymVAt5nAfBbxWio1if48hGo68B98w3sV+drU7jfDB1otTVCh6iXHPDN28Ug
HEQlcwH1ms5ymb8++EUrw7JPSPGojh3bIAl2llv4nzu0SHYVlMzoTmR4ZX8aiCBSuXf5kECOzgdE
lADe9kBG27eNhbl11J+M3PBP+BHRarebL7fnd4G+WFYVfVcSSvR/AfmtzoOI68mO3M700PJpt3YQ
o2zTgyOMhgE2wkhssOkjE52N3pKkCn39VCzcnoHeL4oOYTPcWfArz7NBNYMmEY8Xx3P1lUf8FafC
GUwPP9uGrrnC2H0DJgVmqoMd5EM9uOWhgb7wUAHCelZOnB5uL8mVE0vOuSBRkMsBS7d8oVef3PJn
5UddbeCAM/jHiG66N1Z1sw+rIrgz2Sv3n6mDV6XlqAC+GKunE9VAE13SzvDiTIlHuCUIoXad87WI
5+jPJOPpqTV7ceeWv7LCYMUBAJARLLfu6tJtXVv2crQtLxfo9yIk7nYzdhBIt2zSCjvZTY+S4Pug
Re1miyS7fJTWEHZ3Zr6cm1UQz3sKjsemH8ZZXn1mFCexcDVIgCZMFv+KmsH/NPehMb/9NIGbsant
Lm16tGXOv2WRDgjvFbrp6b6k79IhY1qUjQEhHyKemdPpffvecbl9QarwNbmqzsfDnnjANJbuV63p
2e9RsxwP83jtfQHj4M7beWWbLo1+Y8nuCSXXeFBE+wKttlLLE5SJt2i8jvhVtsgmB0aIZPnteV25
lQg+gOAsKQiY+eVzvjoTbhLPvVnyambg0z+7PVndBtof5kom1g24u7rKvzPklfmxOcmxOIS8aett
ChEm5jlThgdlS7yrC7ukstgg2ueganp7dldOBEU8m1L4f/c5VrukifBy82Mfdyd9wejYCG4MmwBL
8B2EOZjdZj/+pZmDcxiQMiDFnOzn2z/gyj0ANU5RS+Q0gLxcXcJTlMo88ksYlWC6NVjx5gJ9Q+sG
tQ1j1JElArmTbOFjqerOCblSP+a2hdkE1pqkiIz2/NNCXa6aqghTwiBbTrADffTlhIPp0oxxNp5d
mkKWLwqT94Ohx9te4eOt5lD9sVrp7G+vw5VbgVYqKS4AZzb2P4STV9ssGTVBVi2Sx1lL9D/sjGxb
prH99mD+9SjrSmqPAFGHKH7yaIvY3xnuaOH2gRh0q7Liq7Td5zkqa6+L8nsQ7mufmYdFcpJop8H+
OF9qKwfI6cJVfxxgglmPU416w2c3sPUXOqTpj3YUqP9JPZXjnaDtyllaOk2US0jkkdhavTNxqxkO
epTxI8oP9YPKG+MYxzpWFUF07/3+p2u1utmV+ifSVRJW0DqAaQf+zMTg4lHWqYWHCqhWzHqiLMPW
oiu7tjxh2tf5hwB3SOx8xxyE90NVwTOecYyGSHTnOb+8usBN0mpaGgQG1+TqOSfoSWZ/yrLHmLi/
whm0nqKtIOb7NJX28KFr83vknsvVXgDbXJbwMxYU++o6gQwV2EKLcaINx+yYpyLaV3bW7KRh3YtV
LneUabuUZxb6FfBpd/VhcWZtMReCzRY7VfMz1KMcAU+OKEI+eQvVPDSynZhcxBJvH9QrU1yAhLzg
4HkgzKwujd4puxj7WN8b0aGreUnr7KmLwrzYlkkCPuD2aJc5B5Uaes/sXR0+7Xo0E6oqbiOga9Gz
Ve9TFND2ftlhEYO3N6K5U9e1W6NcMOqUu/1ftwe/3D/0DhceAvOVVBdWd3MBqUMO2E56dpRR4Uu7
aVPbZQ+13nE3aRBVd0KIyztwyW6AFVBi5DW4IDSaGap1ePF4rV9RRLVT4ziAYtnfntXlB+RpdSgM
L3EgnKXVqRikgXIv1uXeRFD9sWjU/F6DOu6lbe7eS2mujcWzJijbUOomsj+/9mQk0xK80+QhLbSg
SDLUpxH9hp6c3CvOXhmKxGmBzHOYwHqt4q8YA/t2QEbcmzoZ/cRiK/2Yx1q60+Y5vrMprw+FiB5t
R3Cn63sOI45SoHHVI8tZjB8REskfjMLK96iJ38M/X9mC0CMWfAtB7NJhPV9A1fRY9LnZ4PWIfB1V
jWh2Fg0ATAp0Aeeh7e5M7R8GxPkdbtOjX9A/EoQAYo/nA0IgFuHg+L2HjWCGx6ayo9MUjv5LYVX2
X7hOiGNdKCT66ozSiRPwju3KzBgejBSPGa7yEgdavHZv79nLy87mwiFzoddKDW5dCctqLOGMGKMr
JA4Q0zCmYC87P/FCJGTQ3xiPSIJap9tjXll6uldUVcC1cZ2vA/ous4Y8RY/TM9Ht/a6BaP46ViGC
mYhAHPQGj7rb413ZVUtoAFoBhpfDtbNaeXdEUSeLOq9BHtrLkUE+UeOfH6Rs9OP/YCh4MKAkyLXp
0p0PFend2Iep3nrIc6Wk24F/MrXAOoQkZnfaa9dmxTVjLWWUpba42k8Yb3foXcWtN/ZR81Fpunsk
4NU/U+hQdxbwyiaRFKIpnJATSXvd9IzQ1ihFJVtPVCNC81rtPgwSI1UZxsNTXU1IVM3F21NqCm58
LWJoIDVknOdLGbhNrWQmaq8YZrAtO1ROfHBvKW6NGa7UIRrL+J6N4ZHWPRJYhWum/m/0WMrmTsv3
ynYl9uJd1gElUplYxQNdl+JuXBdgwNH1nT61uByEp7yu0KAjydGQPu0sP92+eSMpk4tpQVAx7vp5
ls1EoWG2Gk+a2XiccNs6RGi/PFgaekm3h7o2v2WJSUNdokt3+fNXCQJmXGOCXRTR+aKz4wv3dz5H
/h6Q34RygdYfbg93GXjYdL14HWlK0UFfo2mNridtDO3aczn5iPBDbJ+wyXgo8+ITtkLRQ7M4dKHq
09w5m1fnSRhAAkwR4QJ4gUZhPml48npjY0efEfRIvw+OHewQXVjUFMt6f3uiV7JAKtTLqSHyBRKw
fmJiwoyyasves2FhgXaLE/zJU0zEttPQoi7T1BiTBFOkUJTM5pGEKQv+k9Ra8mPUk+bOpXt5XXCW
oBYt9VZgcevrIpzQMUeFZqbuVg3BDu+1+b3bJ9V0FI1e3NtTlx95ObnoNiyk2mVvne+pPqzjyUor
4elVgYNZnCD/vsOgzvwyIR3+2XVQ2sZsKk52dZeUd+CVl9cVbYF/utnci7y3qwMLrklfNOGER4+k
2somLn/oQx39KXINMRl3cQi221j9vP25rywwUHQCakor8KnWoM4YiVbLHjDjDXS05Ky4VR/yzGh2
KmiyOzv52lA0WZeYlpFonp2vrmrsKrRsilNDkZg/cjlOJ7RS0BwUaO7dntWyVudRCwz1haNlUT8X
fMzzoQLeyEVKf/ICENMH2qo2is25/ZACNXzA6hZgQKOBgYnLEXGJMr9zhq7MVAJ/53PyFpAtrB4B
hQpvthBKPUKm4tiQimwG7Eg2iMndC9CuDAV6iG4IACloeOumUiM0k9gzqbwSMPxed6f0JcMVCePT
OrpzBV7ZoBSF6AtSnCJlWPfLaso/GEKPzApBVOD9o9Z4YN4zTOsRh/6WlRzkx5rjUrz5KaPfipiC
Tn4JpV0ta/DqqgeMG01hiOejiSsI8KVATpLgWs7zrkUi71fp1kP6RrKtgvMM99W0COkXItVqzBYr
QoERdu5l7lBmx7kSLi3mpO/dd6E1JdOuoOp757K7tsDgs5am66LosAaMUhcs+1RRiZ4TXFL9yv4Z
oRK9UR18QMMpf+caxna3D8rl68I00Y8A/rC8pOtOmj4upkOun3l1ZTZPztyUh3Y0MkhYVXYctOae
csB6PLDNS1VvYVVR1FPrqETvUNF1RmWdJj0tAkTpTcwrsbUNg+593Iq0yzdLi0rc2UHr+2AZltbC
0jZfJILWOa4oijyEL22esLdq+odyQp92m5m1gwZ2h1psHugQ4TJb7UIa+PtBjcP+9kJfPKtsfuQd
KUCBNeFKWEOQ6wrz3TkLjBOWQS3F3GrMh8+1DX7p4M5RJT6OGHU6B19zff9QohaCY1ZaJsHTUFJj
34do0kd3YvGLAh2/iYKNuWB14UJBlzw/WGHgBCBmy+mUlpW9KYKgfhzprG5taDNAKUL8bWC4bhVO
UtTwkuBY4qz21pR2+RE8tUsIB1MJjMr5j9B54bUIsOxpAKazl4oB8RAfPSnbXwIP4zsh6vqNX4aj
sE7qsfDpCVPPh+PwYmuUGf0pdIax/phkbgo7KZwQUjk0bJNYbtCsTfBrxuwtmmh5YoZwZzsuU3r9
PPEbgI1RmuCQC5B/q+cJofoI7wyrP+GMZ/ztzFP6Na3D9H3dhP2d6S6fcDUUBUh2HigHCpxrTuqM
wZ9oBrtDGy+XeExUzd4hAbvzNFwea0ot9A+XOIILbB0zupmd04kf+lPfl9NTnULrRaECM5p0FBuF
qN3m9mm68hEXxRUe2SUVp+55/hHdGH5mrs/dyeTrDZ/7pCAe7zJzGjNMDjMn9aC4GT7GiPgVb4K0
tcSdzsH6rqYlT7REKAOxGTCcWG0jp0wkYuNBc2KTxVgTxFY+pQfodTBXkkoieJVrUYfzZGZi3X1P
S+mCcLYMz9R5oijPEOisYqkud3uJF/t8wn8rMNyHviaxTzYK26f0gIp2rR4VvT/xJbdQyKOcrtrS
Hbb1LHr1V4fBiv5+mJUyj6ljRNpfGrp65cHsUT3fawL5gmMDwSyot8FIueBX6Ndx+lHvYoklR7Gw
rn4oFwPm5wbHcuQzoxDxzbd+YVAlPBM6/RmOyTqEsiI3Au8b0PuKqs952OEA3eJl02gp1I2+zx87
abQHU4+0O1Hq5YExweMucDxuiCWLP99aiYlX9ehM/kkIkKQxudc2dKbs65unxyh0hi2SOnbP6vvV
mAUXhtX5J6zqjHgTNN0iEWX1A1XDzi7VUTmAw/dyTAwLLGkWvLx1fAAlkEUIM8DN4npyPstQFvkI
n8s9zdKHG8pNVW+6np7THCb+T1wBg10SpJ2LRJfT3uOnX94WiNmQzlC6gylBOHk+OEJ8pTsPs3sa
ex1bIGFn7+JKZR97HZ3HSjHq7cleGY9CDDJ8C8kI9sLy56/iRxdt2z6MR3lqkgor48I0ezxOa5hs
TamRADRBdSd6vPKyopVDwEEasmAa1o+a4/gE4FUuT8HcLrwTTM7ngvRDTPTIZeWbiFZWYUEjAzBN
FBE8TxFs1UEPs6ekcdP8znG6tgRgyylQczoXRaXzJahT9ABo0rMEOE94WjB+RiS82vu9SJ6yUovu
RDtXhqND4sBSA9i6UA7OhxvyWLaYPtmnYIyzTdhCDCmCydnrgT5uJkF34fYXvozvALpRtCB9N5bq
4uo9GC3WEjOawOsKHAw2c2ngQgoNXv/pFH7+ruptB2uvyeq/IPyOGZGLS0n+cPs3XL4IvAaMDzsS
lYuLiyNzaCT7ZgM+a9SLh67BpD2JwhRvBookeYCwYcp198Z2LjVU2rnoPfLvS7q53GavtnZGk4si
wRB4iOi5u4ye6dEtZH6A2H9P3eIyaGGoJT1Z8hN6YKtvagrqzljFBB4e4ppxQHsyKPa2gBS679PG
fSvYlZlRt1wSeBRHlj7O+cz0MimxMDKwZJba/+fsPHrkNro1/IsIMIdts3PPjEZxLG0IybKZUzHz
139PjRdXzR40MdcL2YABVbNYPHXCG5oTFpfKpsjt9DtuxmuNibe+VkBBtJfod3FircXXUQUGtqFa
h1ObZc17I8W3s7DDeVNpqIaLYTD9ZEQQFRU5bMxhImG860X7+8fnje3lxqGspkCQMNjF8waZEqpV
73mntuvK/TBYH91pTh4CECjvjwVkDCQvBH52d9nyiTPPmi1kbE49+3Fw80KtNsLAEsEv+kz4WZjH
75SZJOqg28OlSveXIp5q8/plxrOJJP+goJg2avojiAcLZr5WH2GUtSu6Em+8TNnAo83EDFx+jItz
qodDroXYJ5zmqqFPUNeN+k9Q1dpfdp/iiFJD0j6bUzti7Tx16uNsKskLBoDmSki6DYGvFDIOMdAs
yhsZsv74Mqtybg040vVprBSXRm2LbpZI00e3FOKkUeEf7p+fV13X60wfyhopC4UUo2Kq7OsFyxZv
Q5xLqpOHYQ2SJXaWK+UZKXLH/jLjQsEDG0GOLrnUpjm0nlkrn0Z8UOoHa1DT+t+gVibrbMeTYn8a
8ETFskY0ufHTSTo7xJBnMKLYN4Muzk+jPlXd3tOGAl3mWGBftEl0HftO/Abx892MjHPVeDOFoWe8
RJ6DZ89BE3UT7S0z7cHrw6XQv6sYxf2NxhbOii7q4M4uG5IwfXaLMu82cSAKZXd/i24jNMLFnAqu
CggXpJfXO1QYpc5G8PvjpgoO3jh/YmI6HhmM5PtmAs+rjsG4knvcftak6lK5j56nnEIt1lQUE39r
O0W9Ff/GbSxwbVYLy8bViibkex8PuBRpFcQLKj2G34vHS6a8iJQ8O431pH8zMa0It23qNqMfOHo3
Hqp+BKM8C+Lpysq35RgzfQg7TCr5tsGvXq+ce2EumAJ3JxsFoBGCfKiCPlFCfFtohqR714yxi6x7
LFtnYtxK5Lx9rVSAUBVo7NA4owt6vTqsr1pwbY0nq88NBLnhEtJJGHc9nZ3HInPnj4Vkfd/f7Dfe
q8dIgskazVcYo4srowMqzcwd+2lHH6P62BfQBo+qXkZoYjfvvwuRWHMMNDfl1Jt51/UTxiGmD5PW
9Ce1Vq2d3WATToLjbebEWOtT3WzmKyhMR4jAoSxg2HW9lINW8zSWUXuqwFpioJnVO+z9hqcxVLVz
kWQpJqrpGqb0ZjMl9oTeD9MtUGKM9ReLUleaQxk3pzYIUbunHWY9OfXkVeinVeHX+29OHoerOInC
Ehk5aCUApby+xRPGU4LTJn4sp64ZvN3IfOspHypvEyJRtptgLm6nlOzR7QrpzV2bK7fv7f0kCy+J
pJAte/wCFvdTGgOLwuWoPpUG7HiE8L2DWQwZOtOziD6gY5z5E3Mnk1+Aj/gWC+Jax03k3eB2knPw
f3TzmR9wkpeaNalXYpzsauKUzwaSF21nYXiA//cmQ8j2y/09v7kM5VpSqsRgMkzPbREFO0tHWrNs
xcmaDJCsBV6ZyaZo0S7dE1GsvRnVgbbyhb61JphyMh2GashNL8OCiZyHsIP6VDdWFR2rXIvGr7ZQ
8LEuaQt9cqDNv3fwI/fUZFRJJJKj4qVYauBko5J2Vk1jryv/seFQ+fYc2l+nDkGR+1t621BmLZIL
DjK5FZn3Yk+rJA5sK+/ESeENJx3T2arIQj8TbUPLVgkm7UhC4OU7t6q8ryTqlbWL0lhvPin4lgbJ
pjHqsl2JxW9sOoklkCtQ77LLuvhRSJi0LWbW+SnBzu0FSGL/g/o+UjbA9voDfamwef9rpolNoSll
F+R3fR07qmK2HKU08lOX5XXDdHrU4m2EJ9v8IzBT85vRYha5kmPq8hu9jiGwXWg/QpowONLL4kRN
ByO2aJOdZoAdubOZ+XDiyrfwKZxQTJFtMj3Kqik6GwYORR9tu0iGfY0vm/U01TrKOa01DeXfGt46
hl9ZWhu++ismePp0Nl0QLw5Vr9sNkeehOYfz12Btogqjsi+qM47iWM921R7un6g33p3UwSWHcG1A
R8sJRVQajVOMdQYqt4yPhWLpx1QR406vrK+VGyUr0wdZmi72kHYxJatU96agXMTBKs9LrYqT5qQy
3zunY9tcCmda6yO+SqIuloHeB3iCK42betlrF5GHwtZcDyfMVnrnRIVboPuiYiqyr12HIXeggOW3
t6OCN8KXGr1U7RySqyEibWRF+j2dMRh5xht6CL7RnvGiD4mJ69u0tbzC0HdYCIY4/KVkytKpdayw
YsMu0z5Zw0hMhw/qogU/1Zmxs+I0aA+g7GPlCGWUjlshihomIJAD/RhXZq9h/1w51iads8n5iKyt
ihxPkHnzj7bEmxbvS8y8fhWKpka7PNDN6inytDjeZQh2DH7c4AW0zdx6Hr9lpom+TKzr/b+4TuTT
01xobXfJpkgxkKk1olkjP4+KQjkLr0bbaKPpyGqkG3AdlveE5GHg0o+cMB+6f8hubl+Dnir1LZgs
kO98P9efq+oGTeg2jn4cekwt/1GwX2+cXe66Q9I+VKOVhFJxKFOf5oTJsm/XIG32SWrkw8v9H3Kb
czCBIWmV2s8wt5fIEkA1bAbVyKlF1Xc8NpU+YhIeRnHmw91p/rm/2k2GDFoZ7ANJOVoYnMdFhgOV
PZw8puen0c6cOtoiaW7Wz64gATsU0xin/7R1mHTa1sUzzdnFI94un+7/hDceGHw4zFMo07Q4loFS
GUQGLnqqaXKMxYsBt+NF4HmD6yrOLv+PpeQnzegJSsny6vWK3JnsuBCnFn1q7WWGuTF8V1JS5X9H
1MnMj/eXkxnb9SfO1kKSpLf5KnS4aKYPXZ1UIBLsE250zWMuMKODanvKNNE94vmabYAxWitXwBtr
yg42/QUuAFhli3NsJoBlMcXClVZMRbfVu1YXvq2Y+dc+bBQflZzuc+ThunP/UW9eouSwAcKQ3CBc
a5ZdBfIrmwm2Y4OoK8xHB7/tc8zYHD/Ndi3BuLkOXpdC0BCGryQJLo6sSKKgQcnDPjaRUv80G28W
O2w+02cdVZZTbsz9Smh4c0FuHyk0z1Rgidc0yqhhYKDYR9ucfwXIbj8OuIVtNXf+netq/PX+Tt7m
4Ug1cfNATeEdgkmQ99MfDRqMcWbsLR3zWKpK+lHrLPW72ZHV7JK0sCN0nIsSn+ZkaIOTrjittlED
pLK2WN/qu/s/5falehTNqGrIWZcD7+f6l3hdwwAzxmV1mJtwExqRetCtpjj0YGlO716K8lF69XCK
VNCx10vheIt7fYUBKD63bknbJsoM+7MuQnt8IU1zvS/317uJe6goSekfEJrMX3i11+slzIynUVW6
g53Yw67J7ejX1OIhRetHHCKzgq7ttuHFNKt4e3/l2xEpJxcbAaAWKIloNyOPrJhdgcRNe4icBrs2
REU+xZj8XhQjqHZsUbWF44rCj+a0AJ01B33Gcn5oGjU+2V2Jf5yJfijAhHyLGB7KYXlVnjKUnSnM
vBqT076zPlrVEJ7UAW/DLBD6k6klzkqcufko5FNgaAUBHLY7o9DrDYyBq4QmNocH9sm+RHVdn7JS
TfwE44c9RmZrqrE3gH8SIDAhiKpSiwNNWEYYkgG7GKoEUJdpRtUeNfeIEboRdBnalvNc6+HnEaXR
7iycIA0/dCDtMzIF4DwPLuYc6hdvjFzlgJ0mrbaNgpiSuVbZvWaiVwGf38hXi5QCZRZQ40VoUtAI
ttqxE4cGa4az1kz6RohIbJo6Lv1oUOJfdq4bO3UejMexDCgy0XnYtnWCo22VJAetU92tZoZ4UEVR
8hHjbXPfWFa9beYyPaHmnz7gOoj5J1rJX7220veeiC0/IyadqqixNxZ2qnsgI8oRm+Bp5eTepEjy
6bg1XTBLCK4tZchQFURAqFTEIQ+dYgu9Knt49QkvK6Fvg7RrH0c0o7Zq27UPDMOi94YIuTztJsR3
5AB+GfdToSFLPEbNIS8nIKd17B4iUc9+bxtrddRtdABcylTAIFOgFFgSTjU4fmNlG8mpzlVP9Fst
TZxgP1hiTPbGXAblk6vbifEjCKNi/jkL2n/vtDWiTCU0cNsw+yF/AKO1+L6sdFAzUfAT0my8RGHZ
+PiFNo/WkNfnxuZDV9p5Pt6PTTfJg1yUB4bUJQP+Ulx8QC1WuHaYnjyht33sixalcZTF7dI5qliL
zH+nup4nqV+kpmjWlMZvrhuEgDhdcjwC6pcU7fqRp0FUeqmpwVEZ0ALrLAd8d++kO/pM6cpRvl2K
TiIzPJo4NgFlKRESUczYcT55x7KxsyMtRP0jChqOP2PAu3KJ3gRKLhka3xR6sr9PL/r6qcIJ32PV
CbzjmMbhXs0RiXN73b7AB/gmUj1973iH5eg1M0MjJ5Hz0Ovl0rHEYgnn3WMGUX6noqbuZ4ipHZUI
cyylQg35/pExFlvJDB1EAYnm6/iCsmCR5NLHVAPTGJQHE5hIDjq0rIeHPBZxuo+63q1pH+YO6r+0
00KxEY5aFX/h8juohxRfSPviDqaKlC3+JKjawlhU96Sv3fy9oij9l5ISc9ZktsAsz5Svyc60U3s6
WEAD5maL3VT6MA6pau+1sUqjjYfyf+0H7ThOeF3Nwag8ebCXn1ElMbtjMsFX9BHiZuJhBiAbjk5S
WeN2ruogPMRt4OSU4Lk2G2tIj0VAgWELvkNaHkjkjiz3r99Kb2E2T+cnfFAzIzgIIb71rWV/MYLR
8R2zs7dJ74Dnmfq1vtfii2Zh6jryN2ipZBqmuVhYo3h87SsjVRYipKFqP+HYKLs6bfWTFpnDUYp5
7O8fiTfWRJCTGG3Ig494y/XDYpEcV9bs1g9j6NrHMEavoOgq9yISc0JkPEy3wO/WaMavBfofdy8K
p6i6sqQEbCJeuaybw57r3RLWfKGBY6q7vndnHVueNiuZoWlT9LsUwfBXnSoGNsplk5m+ix75pxBT
YwQcEnj2fl3bTbOZ0At9Muu6EPsgjxznMaxC95s1Cz18KZNcyVoiMWA+tMSzyMCYPI+m+rls2Ypq
44UYKj+hk9Um235qHfeLWmtusa3Vsq0+Gm41a9/EUPb5g4NZWEpLJZjS0i8yMNQ5Crxex0mUgvEh
8oAC1wqMHQZQp5/o7KHX4au1XQHRcSpvrLda2BRi2+E3dGkauGt77pH0pa+QqdswNx9OyNDP6i7m
2vwwQqX7nWJn948HQdHdNJhgvy/S8QYgdclzBiCcifpSts5jWNKMEFEvVSemT1Y1l3+1eicutsEw
05NKdvfP2U3kQSBPuggAosbchFLl+pxZqHLGIXnTUx1Z0wHVseRhnqPyACJ4PrxzKS5DviK8/nCM
kVSR66XmNKgLmLPBQ00N+FkV47TB26f9no3jGpvhVbznz4MM1oN+CFIbr+o3INGu10pzt9aou5oL
gaSkQDHMNj9b+qD8MJTErDZ96op/GiG6n2CPhs5XEKrxDiJ3hq9upocpzDY8Qo6tS5cXdhCCGPXU
aS/t1GrvxCzLb04qEBHYJFaQi/v6p85hSdO37o1LXZrTd0b51bnvDTzdVSMDLwg5fNKLn0oiqpVG
jtyDP/eI5gaEC9JBCyoYHdRFiCnSxs6HwpwvgFb6i5pXw2HqUZy7/9YXCS+PJ5N52hnS4xG+jAx0
f1TiZVfh35hWw6Wdc7FNXQzuGFfk8K8GLHKrLD9qldU+h10c781hdFbi6CJz+G95LnMGq/Q5iOHX
yydTD6Ji1vuLOcwTqhuV5vm8fOuAyGy4L0Rpr2nivvXABFHJaSHHBh5yveI4FXOpFOSb+LxjO667
A8gYAz3y0kPkMqwztdmMeTt9UEMse/rJS1ce+eaTxhZYpp80qeSQ9waVoKEqD8FLuzTW3G+V1LY3
FCT/trO3pqn8xqMyTJDfMgNsKGaLr6yFtJgWWddeIiWssYJg3KGayrCdergsKajMvab24qkYne/e
aK9Viq9OlIsDLOMl0z/eLxPmxU43pRbwQSbtpfZE8a0OR6XeAVGPgs+GMXjZBuyH+cvRZgjsfWv2
5ab1OtND41QPjI28eLUvIXOl/lh3bV9vzc5KkfjWlReuFa/c5a3VnWevxQXM1uIQfTIhNPPBwXuc
CRD99WTn5H33yyxsNfVRtCk/oieqp3vVnKYKYeFO5Ad7jDTb79oxeOdcnSeHGk+ij8chKHloM9fn
DGLcaGlQ9C8WhmiHHHXOTe8E/RMDgWElP739iIiCktYnjfJgyi4uCdH0mjXRyb6UTv9vUVNBB0No
vjLWk41VqeXf92PGTfJDhQzsAmEgKeZCTLx+tACs3IDtLUKNmW7+O2Los+vcwQv3Vmw8Ol1YfNWr
OV7pUL6yJa6PE6sCI4bIg9HXDXLZmYwgFqVnXix0lLdVYYYnL81/46QDtKkMHd9q6/xRqzRl8B2p
ADzPk7MB5139KNzB/Sj0bD4YVbSmFLJsZsozDokHKLnUuuD2lB/8HyE0ZxZcTpjjXszQHc8Jqf2m
1CdxGuw0/jJo9fBCqf3s2sL6EJEaPgSxZX29/0ZuYwpXFGMFMJsICEJLuP4J7EOS4atuX4K6m3cR
njSnsBvcXTjG80r4euPlg954Bfxix4qA7vVSodW7ZqhR1BhBqu1UpDuPnTlyAVeoT6hI7v9wFfxg
7z/f7QkHEvOqngvSiQpzEUpKLxq8mSh3yT1NIO+q/ZymIH4yIUUfpzgxVhp/bzwj95HswSAAyc24
WE5APwhGmCTodFvJpQl6E0xcECIil9X7ubN+Fx7f1/1HfHXi+/N8y5yIji30QyIGuZjcgz+OUUtv
S0WaqrqoZt16fj04Q+5rSEM5TJ/n6CHP4yL5jMCc8xeEtEAFbBzU86FSQ930URbPy208mVW6EXPp
Gk9q5EydT+PQ0fetnbvp0ZjKeu0yW74Y+aMhsWGMCupCAk2vf7Seo3VgT3DXYrYk+Vh0qattG4hq
v6ooqqrnIRysdw5HpGcsrUeYhJT/Eum+iKyzO1p9b0/1JU777BcJpJtvFdFWj16SdM3eC/rpx/13
c/uU3NcS6kHXHt7IErbkwLbNpjFoLqKvy0e9mdUj7XbxkoRqh1SksSbUsSyleUIAJgRyRHnhDCy1
qXmVvV7mOHuGIOpDan0tbreha+TBqRR4bm1stEi/2nOl+IPezS/vflqgjOgdoAdJc2UpO+NaBX0w
4tYlG0bb3PVmZbm+11Ve9DgOpbpLcD4PVk7/GzssuVQA7JhP07WRX+Qfh1+aaueBY2FaNmXlt3jU
a9S/W1fdWFqTf4xdpfl0/yGXEZP0QU57ZLOX6uKmgG9Mm4xBV6aLJN8eM+b8e+EB2uyyZq2wun02
qiqAVwRLuhM3CMIq8PQGVZLxMlSasatNs/TLyVMPYRH+PdP/XAlebz0Z6R6rAeeTBOPrrZRIksGA
BX8pkNeMfAH5vtsOkdn+sKr4vdKeuK7LTExCviWsAM/P69V6b4pNF4j3IRvnYefo+csAh23bI973
kPaduZIFvH5qf0ZJ1oM9Re7HYFQSfBah2SWHGgC31odSGyIIy4nh5U9t53rtBpxXBmFLj6vDWOFd
uQmLwmDMpiAcdMyhHH3GuNOLEJasinRTV7kLH6bRh4+ulrovtSIafRMgsvpZbTyl8ItcGRkrw6J0
fVyps12YICcKLlvpdmEBP52GligifwrR8PMjp8q/3j+iy/T99VFlZ56npX+7HAaQ8+IR29fiMHSK
eAqbJAIurdZ7Bm4FMyg8hUabTrJWmNnB8YJpJau8Xh71GqlDiUI3rTwGPoT36zdbaFmru8y79tNo
p8dAz/XzpAzJzqC3024HRanQfIsLIBRW9T1M1TVV8gXI7r8fADYEcggBH7rl4iA7Vu2FKfjCvdFg
31rokKMTbVY/RSCMt9guz4+j7lofWj3vT0Jrwl0NqnSb2Eq1kn1ch+P/fghmP/TdJGWPX3O9E3kd
dYo3uyqO5AGjfhpkSFWGCPV2ddOdA4jZz3XnhHtYJObh/hmQf/X/HXcChmymkmdJXq/UbFvswYzb
N3iKSD+kjh1+SYM5eGgocFZe9XWEel2FwSNX3Ovg8SYYZnE5q505GwfXpNFBz8Hd6nYQ7LRJF1sv
Cdb6P2+uBwCJooXhNBXq9YYGoLdKJzKNQ+x0+odYabnHhDZ+D8LR3c9zsJY+XodEno8xAYUYEltM
9BD2Wuyiq/StJ2jsHeKih3WjwrHB9FTZD3Rg/Psv7FXI8uqNIS3KvUmmwCuD1r/4bKyQCx0LRP0g
rLZ9nrsu2GqK626gtWoHtU1+p3lUnWgrjF9xdpw3oRW5j6obp1/sAncnBebMgcMICMIo3e1E5nWe
bDzWdSeJn+IoVz7NdgpKaUA6WkBpPPShm0O5loaWaCfsCrurP95/psVc+nX/AHkSEYhGspeweCbN
aiYa251+qBFn/cxFnaBL4MxHIzUELW8Q26pZ9Ee9F4ofZbNzzApbMPhVxM41JgQUXJRc7/+mmyPE
NkvEJGM0WfEst1mtIs3omWkdXCO1PqD2/LGdmukoCmRky3L+9/5qywjAASJNkPcb9QCbsIgApT2P
jGsN4wAFyPuSeoimcQbojquNeqhmU9vUMNW+JxXx8d0rM+wiF0T9jgpo2UZII1I1SCzGoeL7PEca
uJjEiIKN41TTZ9WIlUvUzPopUJq1qdftM0OwoH8Er5Kgx4jl+iM1rEDQe57CY0aRtNXart8bCR6F
pZk5vueKcpdlOR7BnbEmBH37bkmzeVwp3W1RXyx2u6+sQgBiS4+zB5eqKp1yV1pG9Ji6pGoIga1x
kxbrMb6TXg0yhaGiIAQu1stGE4WbsIKNZFRw9fdDqpCe5ZSxrofI8jgjrUrHuj/ef7W3y9IHhC3H
5c6hgnl4vcHCiVFytoV2zANDwd4SdzCM2n+b9TDu4zlcg3gt7nOeUk4QXF6qBUmWTsX1chArutBE
xvqI9ZnYNp7T7dKyN16MIo5+WIrXHtPRtbfstLrJedsrGf7iOL0ujz6d+585Ov9xvbyNIVU3IQxx
zLjUzx2AxE0bK8OhrpIPcd6quyxOv0OZNPb3d/m6lqcbRktE6vk4ECEdboLFumGhxl4Tmtoxq4P4
xcX30jfTIXxGZ00/zAYpHqPmfCVNfXNRessAvaS10DI66THqe66X68dRWMZeyW0X+QcCptlEMP6p
6bZ1q61ZqL7xgpG54XOhVIV5cSO8Bb7YnnNTP0ZA2Q74LgabRNPqg5GggWFTYfle0DXHoCytLWwg
/d/7G317nJlTaAZVMjw0ZLEWl8SAvqwez451RHB63GWdlfu6MyQHN7KSzaxG7/MnlC+WHwlXkRqA
7uoNZH6KdSMd6tQ+Ju7o+nbpuk8RwBGopTUilyvX+lsPh2IStzoGhbImvz69aG0Uytx39jHlDB/x
kBZP+iABkoM5fMv5cFbyvgXL4b+ng04IoYPIy5xg8bXW5TyivxI7x5mO+aZOjPmhGob8s14GYqML
zTiIyC4OembiJgcu8jBxB24SytdDn7fzQxLo/acmwcmdQqF8Nqoif24deCmVpkU++KMc6ItKSjQE
4ZCv5JOLfEu+Goo0qjP+DSBkCaqk+dwbZZDgTa0N+bPV5ZZvaIgA16Jb09i5DSuEbemYoiKwQKqu
X7+YuQ+0onF6+1iXbnL0dFg4GtCX56GxgTtAw/XLLHb3cY1C5P3z/tZDQpzjiqJqlB681yvbDTdk
5IIawq3F+mv2+AGb2qgR+ik07cv9td44fuafay2+rQqFWCzOW+fohBr25A7U+Mnp7LMNb8EXZu8c
76+38KPh+Ek6PPgz4Gh8X3Qtrh8unqvODhj3H7mauk9K1T8XWpdu9SZqvwzCi37XXnLRu8o69SiV
bJCDY5gk+ydtqtTb+z/mZqPBloP3Jm/ntkQGYfHtOT2W1ypE7uPoKLaPmrR1hhv6GHmN8fm9K5Hk
SrlaC8YcmcfiMAF3Mx2F7Jb0HE0FJZmV3VA5+ilOdfudAYXJI0vA52BzGZAtH6pz27msC0876Xad
X4o2+qm41e84G/NPWq5Ou/c9mJxzksJK5iON0xtBB0yFaifMDBOik236ovGSB6/AITLr8zX3suXV
x1IUCVx5EnnGmHVx3/ZiEr0zcjBitZk21dTa8kzMft4G2i6ajF8iN52VAmX5ebyuSSUkHQthoamL
E2JNCSNds7FOEaL/e53J4xYj08KPbRHv2pmG2/3tXAYduZ6kT9EYAXVEsLz+OpoMX4GCquQEnabe
dlrFYHUEsLid6Jj+3StI4Ktj7s0QAns+1fuLy7/8jwITgQW5OGsDsOYKWE7s1aBwun60LICbtfrd
qCp12wUCK677y7z1Hmk9UHTAKOSfRcgp88rqPHewTrjDKXt7mr4aCiydxEELGyGX8LEOnXrl1nvr
PTICoeOD9NQtTcZGbrdq09g+JYYbXlCs7z8mtpcSwqfS1/NB/XX/GZeRRW7lH+st+xBmUel2Sjvp
VI7lV1UM/QPSiNM/fey4azCSt5aizODhZATj2FwfGRpLsPvEAGelpl2VtWX+5HBRbSXxYiWKvbWL
8OMBpwGRlLIx10sl6lAELhiKkxv0abIJ7ND16zhLyRtQ1Nr0dlGspLtvPRx3PQw/ulVSke16xTxs
TCNTI/vE2FUcCDTKY6cH1ikFDPvupRCRkiMYlyCtURVfLzVNRmclInJOWpz/zjJjelIT/LqqoBpX
tvH2oRgPyLyCmRzl0uvY94+RRNcPblM6nXNikBB9gJtv4I8ySDXIeg2TcvutsRT9J3nrvrq2XD9U
2iXlFISGczL07mxn0qLZHVpQcS4IOQctACOy56/3z/7tKWHEAy8TGqAEwixNfqZuxgnRnYNTGwp9
Y8OhPatCk4oDjXkAMfo+bTfqeMAJsiqhiYoEI8p118+YB/04NmQIZ+5SezsVInx2zNRYaQu9SvVc
R0eWoUmF3iiJGWi962UMLcysyRxD7Am9/OBkWeM3c9Z/ipVp2gxJ3j9VNdMDJwmiT7UZJz4p6hD5
SKbHu4Q/Nk3T60fYPx1jTL13VqLq66T65veRIDO6lMirJXbZ7EfkwDJNOSV2H24aABS/8ZzqH0Q3
fMtK1JaUzDb2MLmNrdFWgBrywjtYVtFspyDSz/0wtsdiTM2jnjSG1LJ5rscZGGqdhSj6u4bPmFL8
ZWGR6OPcR+DOUO5TFDvc2VZi/06TwX5EoSvdVaY5PCrm4JyKMR+PfdV4W0uA3B4SJ1y5L9/4lIAm
gH6WHSU+28VHW9p5Q6LeKSfgqeM5i1BonJLCOrdUiSsb/PZSElrPZIAp2OJqLlPRmFY5KSeLC/oJ
0jsa10CgzmFfiJWlbr5aW4I+mFcyFgCN7i2OWoa6XIrwSnx2+ibaxomin7yoUTdO1Cgnw4WyZ5qI
Vt3/bG+ej0XBcjF3Y0Hpb3R9vuEAEkaMMTkjd9Yc4s5qDoYb94fCTNZu47eWouUpBYqZ79HSvl7K
USDZRHaQnJW2xP1mtMfHQR9bf2zyYoWPfhOMeKo/l1rcjl3WW5M1uglSam63EZFW7KbIiLbs/68w
ZJZ5fxMX+FOCkVzPlbg0rhHyxcWB9CaosU6NCGHflZZfKGW5DdOo2unjjK+QU4QPgwWmxSocZz8p
RgfTQJkBK6PZoCda8cFD4OfLFPYV4jMUJmWVhe9NafmFDn57kGQ4XbyE680PnKLSEgPJF8J//iHp
rJdR18LvGWvuPTMr3yea+N+OMK0Abcp8lQNmXK+Hq0w4oL+f4urSF/ukmMVTUnQIoxSOskE0oVY2
gx7V/kzqVmxGs0kuNvZzKwngAkv1+jNgBAFigx8DTHKJvNHdWi2KRk3PnjGjFqmoiPKO1TibT7Oe
xjg9ZcL7aTd93NLxyee/Gz1gwOJB+K/fG7MkOvNVfZzuN7yWxZEEqIW4bOWm504FpjmHaGqhGJDv
Lb7ulaWWjTtOIx4LpBHwSKg+l4AL0ZZ9UuL9d67STH8K88zZWGDdd5HmDI9jUNu+iwXDc2RH6iUI
MRe7/zW88fG9MsAsYIqvvtrXr35ExbBs0S07F1o/7t1Gjc5loja7aiqnzxaTzZX13nzJNIi4EgyQ
AzeiUeMwB3OV99m5t0eDA54OwFjmtt4Mnh1l/BlZ/gzxIPTnrNP9ckSrh49yzXPxrW0HXy5nHKRA
1jIlDyrh9QggZmdndMbPI5C3fYhV29nMum/8n+HFULzMt6cm9m3Q0e/z4/rvqJNVAmOgYKbeka/l
j/yynetwCqo5O5tdFtA0atynxq7iMziKNTfA2zfMEabyp1MK+Jg+yvVSVQ9Jvx+9/KzU0bQpB2eg
PewpPxEI/aJ3cbomEX3TPpK4fjDrwDVJxiCKLqIXDDcwxprXnMfScX01QdmxQbkYnlRUbpSiQLUl
h3qodl626w2jO6CH435k/Gi9OL25NpO9OXCkHvQjOXJ8ZNxky62ui9bOJmUcj6mTtd6mBi1yzJis
+xy1CkGSOX+K2YfTVPXmd2b99SGOlb/f95XRCpV9SvQf2A5IUvr1O8CmyyqHEpZaZ3jjk4bbwMZy
yuiC/sd4GZ16rT2+zE5ojXN50CHg8qAsWyYKuCeTbBWWdvbMwtqakAm2hi66DWZIOrobeuanYWGv
xG+Z8vyR3YJTkTqTYGDJvrhIlhpMZh205WSlyoM7lcYZYHn0rLRqj69Ax1i27a3jWOIMkhfFWoP+
zZWl5oUkJyMvuAjX4xjSHpqg6GmppZ7L0HMP2BI2p75Er1qgzbhpVS2isMEu8P6LXfRjeGZUoGjg
0cWTEXTZ7E7QDol6pjmPDRCpbdprwT4ZxDtnlHIVPioggZSjlIlLLXmrcZrWK+b8cRy17hiprbEJ
2zF6FI06+6k2K6f7T7VI/l7Xo19hUB5KuO8yuc0B/QyhNeWPmeskW9sS4VGMLd7js7427n1jKSTQ
6IlAIASTtwQaQXqP+zxz80eqXN5TVQaOs8kHRFK9OnHXCkSZtV4fUe9qtcV3CG58Vpoco0wGIYbj
xwLibTfYGWP88jOJvPHMDV1/qUzhPaJiZmywj9ZW8s9FPJabK/sKXC4EJsBNi/A44BKTZpGTP5bC
zMNtjkqWDznU+CwM82IqORqc99/mMiD/t6IEctCble2MRa0ytTyyM7HHVjhPl9SaHjG38v4tOqU+
d5j2gYEjy60S76X1nED1Q4tOB+q7BT+uWiNsLqDORCb5/JTo1INom3BFXMfCLmqaBp/l4jGdLYXJ
r8hsv68bE9J3CqqtTXgbuR4e9MHJfSXI2nCjwWt9BF3c7KzIRNHaoEsYVq79rStRtnRQJDC2QT5p
u5WNe+u4aPSZ+Or4GHhp1z+1HTTG5opaPPY9rpkp7F3sBkLbdwJTfYgVMpUWkNyP2m3Mr02ZGLvQ
7d1+5fUtYvnrfskSEyl42fJSF+VKJrNlN7GLR1W1ZhARg/U/6r5kOW4kTfNVyvKOamyOZayrzMYD
gVgYwZ0SpQuMkijfsLrD4QDeZp5lXmy+UFZ3pZhpycnDHOYgmckohgfg2798y4TmedLvyDApWsnR
o2mo/mI/+ddRQR1PL/pdSJXerNLKa9IpazBLTEXpNTCsz+0cdgC5LOt2Aqh008X8tRv87GnV0/rO
Pv2jQwFX5X8P/iY6ctUwQ9LCtOcejbzrEaqBBSiPyVGE/ac/n+I/2owIv0JsDvDtoJPy8wxnvVfx
rl/a8zJU7Wdgk9U2VdahBoSLmjbIhMo/H/D3VxWUBwC3Q08LuiK/61boRPYWhZ/2rMXQ32gOb7VK
JHbnlvEW4ugCCqrZ/Dhhpt850/9oGQHrgp6ej+QKHZqfn9SP3GJ8mbdnD342O+EPoiAOzNygSfmV
n0Kef2VAhfz50/7hoMAip1CDRC/7LXUDssvogSysO3Nh1weZpP0pYjA/THVDyipm+k70yXuCzG+x
oz/WLvKLizYjwGG4N39+1K72K6bmHsuH1/HLAvH/PW6uZWsGae5NQL7DyjW5zoz3cQBv/gy3EI0i
chK9R9n+o6eHmAi4CgiMLj24n79HNQcS2jFDe27qPCjjJbHffJ6jM+1q8XnOSXVarHXvzPMbqtSP
8/VSkgKeE0UiyB+/mWiAEjK1LCjzhxqa8TBx9x4GSyAmkMn5KVp8f9ywwV9fmrgmJYBHfJeKfMGU
dN2hqrq+RLOXnzBx79V5/uB1QCAb5V9c9MhE3gbifYLGqk0afkYvBwJzNluKlOhom2pwE5cgq3bL
UrvdX1yBl0sG4Si2G5Aiv2t+Vl7PGgXbn7OZOIO7FnDV1LcdnCEQDDTXk7PQrCE6eWcWfvesGBZh
N/4C8ggx/5tJ6FnsEbDQ+bkeg+B7DdvqA+Aq6li37llcDrVoXt6LRd+MCRgCSNWonmCxobUCfYyf
l1s/GxW5emhvevjJiJ2uQHyrKVC1Hek2aOel461fjbYu83Bckr9WssLgl9ouZE2Ae4LuyFuLd7ny
BgWr1N50w9pdIY/7gAqXLIbZBBSCKvM7l+KbcxtQSCSXaAIB93Fhvv2gn/4mf7b9lJAuJuM9/uy0
XfgnRxQ05uGqswd2Mbr981X0NonEeADkA4l54eQg0s/fXIe6S+M2j1x878OkbTOHSGEaCemBBHJs
iBSXeet83RQsyaeSVdGR5fV71oq/f+TLV8C6Qjp/uaveLCkACUCUj0R8b6JVbvNpng4d2uE3ow9w
/oyKc/Hnz3z5vN/Eyv965H+P9+aRDbTpZ8n6+L5v+64w0Nq6Y4N8T6fs7aL99cWCGoNNApHGt6VH
EuumIYmJ74e6rRVNyfToIcsslyxl+26o8ytANv9iPvXro0FoCdUJqC0BYfvzTtG5Ucxna3y/jp0r
4U+XFMkINHMNvx5qHXmvxvfm0v8x3g8dceh2YJO+7fusaSID6Uh8z6qVbNsgGTZwWwMOMPDYsYZ0
yCMxjJdzMC1/rWN6GRn3Pc4+RI8XX4Y3i0aZbAmUkOSeJ6zdEjuIY2jAd1+77j0JmD9Yn3DmAmEF
ZCfAxN+qZyWsHoD8cuQ+DNw1B8mdRrkHFEg9KcCi0nl4j/n8B0sHXR7UTJGiAt76FqQA6HkfrJCT
vbeLZIe2sfl3rSIkdJHfbap4yTcJmLjvHDx/MJURRG5Ae7y4yOGg+3npwBYvkiq0yT0M+oAezeV4
yGcLZe1ujM9rBQaF6rr72J+hJ/Dn+/Ftd/MylyjNI2a8VJAu0Lqfh64czMVsG5D7fgG7t04G9Gtj
qLZXgEeWS+W7olNMbEkKQyNfR2yj/B9UKf+hWWBsVY0y2fK29/eG6feQ6j/PBYAiuNkRa10w6kjp
kIn8/N0CqThHcSb5dmFG5FeobtbhVSV8PeRFFUVA+E7tKKcPje0Y+WuWAD8Gx7BghwPoBF7JW7wa
dxHKqfBI+zb3qSgVvB6OeJG8UEn6Ht87x3P8+1D8dSg0JkA8hXNjCpDcz88ZS4QoWTRn3xbg0nZ1
GujShfWyzxMLsQovZeNVrnz/KYPPGJVwR/1L1yxqoBgc+LRLdQ1gEvCifh6f1MFsUc+Wr90Mhsg+
h4ajf2sGPiUf1cADV1EPYgrre0vvsqp/+9gonqLHCXnqHygrSFX/PGwohnYZ4yF8XU3jgReX80Rt
IXeVDIe01v1kCiCGfPsQgWqY3QL36cvrxTTc0DisgHGH5Ea1HSukzO/EWT8fOvhGF/dkaIGjvo2W
HlSofv5iCLGA0UuE/wpYJPg0sVJBKat2nApimuE5a/vJe+cEuCzl374L4IAhbHkBhVyA1r9DR2Ye
NAKnlPDvqG8Y+HHP7gmehzMNmoZ/+/Mt/3ZX/RjqcutfjHUQvb45vfloseGGRXwHRU9EJ5lbgNvA
Z8rqxyCU6e0ycRgdYq+l5J0Zf/tesdKBmgcrAhU5iJW8dYpDMRuOVjnuf6qm1F6JrI12C7wDIirS
xNtDm6V9T0/+d+8VOF6IKqHQAYNJnK5vpnKq4DnV5BzmtF6KvrrHRrLpWc3Ae+zY7s9f7M+nOJoP
kPW5HN8obqDNh03187LxcIal3jhoRiVJqn3XNmjk152jSx+IG7em8Q2E2RTl6drs/3zo3z0mMLWX
OhwW7UUa5O3Qep1QGIT6JPzM42y5ZvlSbRskKTfhgK7fXxzrgsfPwdwCXQrQm7edbiM8CxRLW+Ex
bSU/Q1SxTyjgYfbUrCY3f3VjQEAK5VEwoVDfw99vzkYVSFTJV+U4OsTAFQJWpBpqZJ3n1OGieme0
300h0h00c+BthaMJOpZvRvPXmK0srBNO0Y5ueBE2LTlowqsY/Y6aqAt4FyyEnCzdOVri7PnPX+2b
jABLCC/2V9EGVAfRw32zNx0qtXU0RRWn6HqEPsTTI7kUvWuy+tjNOczDdMcknMF9nX3jGZwEqBpz
/3kczfjXjMXwXS5mwhcDAbQUL3bLb74Lh4nYmuYu5dSmkdjZsB6vxq6fMONpC9uj9T0Vht+9fHQT
Ub2COxyIWjge3uyfcLJsRiES5ITWjeYenVNbQqXLo3FdVweuOnvHksgVBPi8d/bP785EbB8gvLF5
8dioh15u6N9kfvBOSXXWTBh6jmTzaWn6ezg8R09d66NbnIbLQUFK/p3z4oda0m8OfWTywK0B3RhB
oRfWr29LOVMlcAd1kY/VhsDdPPiDM3Oh52ZpIdNh4sco4XO3n+s5/JSMjbiLmtC2L0kdTCcD0UdH
SaeWJ+K3IqBzioDsJGQbPwOkR85BauZbbTn46oIR5+0MCJbzZxyG7jT64BlvRsRu+jaF+Jn9tR//
H1/n/8Feu9tfn8H88z/x768oZGrB+Pjmn/88i6+6M9338T8vv/bf/+3nX/rnzfSqR6tf/3Z+6c3f
Stt+exlF1779nZ8+AiP965sUL+PLT//YtqMYlzv7Cqm8V2Pr8cdw+M6X//l/+8O/vf74lMelf/3H
L187246XT2P4Wr/860eHb//4BdHKf/z20//1o+uXBr/1P7+zlxYODf/7f739ndcXM/7jlzT+O4QN
EduiAwDtbpROf/mbe738JPH/jnYyKLEX2hUQTJfgo+30yDFi9nfcnCjz/gD5XzAdprOXH4T537FR
caPDMAWgSFS4f/mvb/bTXP177v7W2ua2E+1o/vELgr+fA9LkgmJCRRj9FOx+kMTf4hhsz3yIxXug
a7dOnuBI87pwFhVQYD7FgiebmrjjMEp+RNCCauDEP6lYXhRaycYPl3AbwD/s3CUzxPoNbG1KuDtb
Sy0DR2/TVZdj22Y6v7UEuo1bQG9SQd3IXH2rJDHTduAxGXx8yoDSuaZyhrvuV2LQQPtGCFQv1tmi
zNrnYcc+9nJsnqcxnc5jnH5JbWDv6rbxfQqsQN3SjDfQvIFc15bZJD8MSV5M8VipwvdYdgf7cC8J
aDf7bX92aPFWhrpOAxQ0Ai17yjORrXsRNxsLPFYBHUp77DN0Sgzwlkfg8O2GDG7ejJ64TdfZL0hl
JuqL4brBOU69Ibrilf286KSD3mQc9jSYhT5C8PVkSCtqurIgLeq5k0Ub6mSXtKuiAZBq3ERXAbdy
Vyt/MOU0jC2huV/ZbuPlLWh+U0W6D2Y10BwLC2MCVNzZxVNziqFD5q9RcwoSAJoGSL5sdZMDeMrq
5KYB/Yb6TfDdestZNsY9sKG5RqHLsOu+cRB/RW1Mf9A6pgRSnGeDj7Q0ATs8OOCCx7iLz2FqpUKB
I6vmzatZpphsAHvrXalD2JfQmY88LC4NWLvhhnzwtM7MxjG2AhLru3UzQzIUPukuKzsL15wPyxLw
B5tH4xX6Fh8G4aA3lNi4KYPel6X14/6K4LXd+rI/2GEtAFe77Vo7bpdgCIsabbYCKUMZTOYF5FOo
kwXG3xFcTigMKVPyGsLigN6MktZBTiHvENyA7mDJVoWdS2iPJTMd3Uj4LcsYR7qFeqeDLni9PMEi
NQCwWPTXhqR7pLpAAbiVlyljMXpVa91XW65hGgQHUaTMFrJRVMrMnauqPuhRjYbyuHP9Xd3wlR9B
MIf+H0r6TpekdqkuCFgJehN7PoVqNdIa6ODQASA4sglNKnbGYwc7uwotpIltBDfTZtJ2SiBXNW+x
rSWU2v31AfjfRlNvdqBt1PYxqNYU8L6JofCVhh3y10QAK5OBHQthjxukmNRWLW6YPrlyK7PF2EOI
oo3ngWqxfEbn/HuL+74PuiPrR4iDSnRs8y+JiuZS9elIK52f0kBUH2IH2jjaHn3p98zhNmphtYJ9
JCD/L2HVO+66afaaVygiQpTfwM8dLF3Zz9BRU8eEtG3JVds+xJBVExQm6/YMLcx8pRxHjzp20zDf
AtAoocAsp2yhkWyndSNYZ+nMYr+YV2mOXug39yB3pw9s8k9J2IctrXpvOVo9Adrm5FUXtWag3YDi
KeVoFcxUJBM4tK6DdPUCmFBdonBldhncAUDwSX1e72aYyr34gwdrTbSgTLNZzQx7oFjM5GhDq+58
0CIBtja6P7OuEyE1/tLehnawHe3nnnu7ESWmLxMLIC2aajc3tE67lCDLXTYxi7NSeg37vsqLjbJe
xgLmFSigOZXceQvjER28+nvuYvlc5xB82E2CT9RyG7TU0xICXlml5q3XcnFfzdNLPqv8OKCSUpga
ereD4mrjsSh6BCjAHVNvMjvfhNGuEUwXMsgcSIyDaNXWW2DjttZd7u+HvP98QTIcc3haXUEMgC0U
HbzR0Xiu5W7sKzLTWA/RxfqqznH0jXqmIbQn8MIh01A79zICCrSJDChTeLFYZqLedt2k6bLO3XTl
9dqCBKeCtqUuYXqFcE6wHjubNtcyjftnmRoH9mFudspyXTgm9B403McoM5YXM3lEmnzpPhiGGLya
9RPo5zd1DzawN2V7uPBlLeVgziLQfMb5qo8GhJ8TsJyb2J+U2bOlP6cNeg4DrVEPuZhw+TNUb/TI
qqxoBogB6xk6YNSQsBgTYk98TfWV57kbkvNB00zWsDFa4lCITYP2erLvhUjulAfZgsiI9hPoMfxp
taC10CEMP0X5cAepnZq2sPuije6fsMoh2zildwAHIA8O4jvw9Refrnw4Vzl5lYv6BpIzgXIpEsoC
ti3+NewCIemZs3bGQdF0aw/mkrZk44aoBVc5vscVlR1FW6eFZvF8Hvy+eWybEPj0OGu2kecPpz4A
RBnoRzjXrZVGUC9tuL7AhKCYoOvdmcAW0B6WdNQtrlzRmKPrcoiZimHZgjLdwBRrmope62jYePBa
mGgPNxkYZazxtsmlppVxpy6MYAfc30NebB1LZ+CEmGC3VdXHoUWODkQ71DJpm+Rl5bW7Gvp7myH0
oAchhIL2jwjs5zWY2scR8lwHMYbtDRwqOm8jAZheKKh3Gi5YQPitm0S3j1UqJCaSrzg1c4jbdnde
sM4UMroq2lRsMPIIjSr5sowQtwZbMOJ6B+vS5SGUImiokCAR0DC0X6cUG7eM0bdtNxm4OB9Wm4lj
1CbAjKPh9rGfgmg4jqO4RvcIF8tqKkdTU4ONnvunWTBIGDl+mrPUyynh4OdJSVqPJkBYfVKo6gRQ
SQXeojR51dwmi43ibVX79XlUTTJe+YGZZ2rm/pSDH/IpZUqHp9mE14FW8tbU3U5e3Ctl3X5tpV+I
aYrqTcXVoDZhO4yPq1D+TFFcOqGI1EA5BSGi2qIXuNKkkWwHGwaJAj1kRiI7z2STsQYCsWENUDau
ShSzZnEaeHQvqhBQeSwTPmxRac9vuY/JKQVU1HJa1a7+woJRWYpusQwpCL163MDRpOo3WQ/AQyHy
Bs+hwlirAiyhqN+Nc2It4Cx+PG7gctayRzYu6WvdTneV9EfQ+SMwyA9xj8iqwAyOIV2hpNp9iPu0
Z7DpNp0u8yZLX0Lh/HNvkeTQGEFpdc2RSmrQMaWwtAcEc4bB5sUMzYV5BQK/Ft6KlizkIMpZJ2bY
TZCp/S6DFDpdnvY+CBjLFguW0t4zflgCmYZimze2U1Qa0iU3U4hNCyEYeA9Kdlq6LjsaCdiS6KaP
mnNd9kEIsSocptxugnwAYly0sErGSisU1K1g8Qk3HC9OpMVUdf3HGS6kbLMk/hwU6FvdmqA6tRD1
LPuOVFdVE06lV2UeL9rMqnm39tbzC8YbH9D4ho8bGBEsEEGbCavpoNf1AMMfcXSShx4MBYf9aENX
IhPUNBD1ay3iBILLUXiNanl6rpbJAWi/MFjneKAoguHWTl9QR9LbaK3N2W8G6B0kppBpL+/43BCD
jYBGP4C/V0RBEwezjKA9auLzEhG+y633oGdfsGJKhTkK8FO3UuqnkCXwHV8V/7ryZe+rpoULszEf
UtfOnE4yi76Axuf2NuuC75jYfs9qmexy590h5ZhzKlrRZojBq4+gKs1bINjyz8MAUeGSz0aAc+My
94STO7PHkVfQDyPabbvGZU8c93RNJx/onkIq5r5MHlymoqpuPrvVTQD3R+OummoCT6Y+8g55F9Uv
PFJqM/qL5jQ0Qf917doAbglAc5AIUcy2lcNReTbu4H6toQK3zmSpTzZKcVICppmsRe5k/bzOE6iD
UTotx2mVEE9rnV3zQ+b1cJ2pvADisqsVIxpkVj0GyTrlINsDKrHLIHfZbpyDJCGF22jCzlm4EnLm
JLYgK6hWRHst0WSb8mh2m6Ud4vY61myYN3LBcUV50nW0Aq9wLPD/pugBUCAcGmnQtK+o0JAAoXfu
opCidTKsaJ6N4bID67LfjM2Q/+CpTMDDOVmE2Zx8kVMz3dYA18Qldwj43JZhi7ULZWiArA/5BPPV
z7pOEV7Hgz7gIHBNS/Ohty8rPBCDvYW+jzqZVXTUNtLb+NaD2ZImarir4RLyTaU8FBRWTRelvCom
j2NMBOJKm5J+2w817t1lXs7NEMfmEdcIcIu1z3S19br6AdOadkfVTuG6nZu1njW1EKmYt5UezbeB
w2OzdK6/yV2/SyPegIC7mOeEBF298QzPPpJwwsEuNcQocU0YfdOnnbqqIJ/7pYE/WEon2Bx9muK6
HbcXkz9SKsh/jGVjEE81Wt+iZY9NHPH8RdTIjjaIh+9AlgOCb0nGcWsYTpRisgQmklGrZshnkCpE
2Jl7E9k2cCLiAKP2wit93F2cBj6mfuc7BUVOXKqwoRqVRIcaemXJBvyFJC0HJ6WDE0SebJjnVFyO
SBqTz/Nkhnir4FcK66B+jD8AW5dMgGIvRl3k45uFXnzg7hpUzYaSQ7XXngQHhS+ZRpZQrkFkhx5h
03zXsG+vyy6XwRMCGK03Jp4uURJT+3aa2uuqYd2XeUmzgQae8D8mMNhEmjXxNj/5sepuVd6TeifQ
IEEQF3VA+vjRVFYAp8szQaKWHyQwjrj3TZ/4z3lec+Cigt4714Ile6Cpq2vte4KB5Sa6p5bxRZQL
G6e7ugrGLxrVyU2/RtV30w5TqYIloWnO/RarZUYwi0ZRdFP7DiSmORg6hr/TntOEM3ntz9Hg7omL
6w0LyBrRfiX+VFQA6mTbUVStPFuoTQ4ISVPEkAM3oNlXNkNyFE3BEkNlrMrYllRjXJUWfgAfYQiq
7/O1sgl8UpzYRxPOgOcur/zqCHagMwjrAd4sOCiveiNJeE49IAJgTHmsma92QY+ghibDHN5OeQ+6
5lIt1uw4QVBA0QVU87nNUVmHmcroF4FpxUe5jnNzzCfhqYOBLzNiXr6shapXxk4QmEEO5PQcgUzi
oOi8FKsW/CEDvX0p5gEt35soFktHh8Al7uBNfgpXibDrxzNfkaPdGiZzWXi5DDV4SZH8ylqoMZaK
+1WJMBc3mXH9+CmPK+XR0XrJ1SyzcAvEKqIaXUvvbuG1wSWFFhYuwuU+uegTWSjiFVUcoV0pRXwN
pbnkgEKMudW1uujHtB2tvaR9TuEOekIEkh1ypCsPEKHhn2sGwTV0o7KARsjRcZVe3C2x4KaBUbjc
wWEpC2dXKOhHnqY+8BHlNN02CVtzhGL1eiNizAOfxfXI0b7OPVhRVTgOirmtFn6dRjIe92GAVsxD
3dfxdw7uIxrswwRnglx6Ct4rQ8pRp5om4DawzHXRJixpb7NRrJAOqLsEZFg6pnObf/EitCUVztVB
fZ5c05/0gH13k/YeafZOeACnUb+1+7jKtkBLVgWKWA+wpnuAPt9HmZNvnq38j65OsSeD4XHuetRv
PH3bEnyUX985n+2bDH2drJLLjUW499Aj0kY3i5yrvtmTLPNg3cM+jArXHgiww9R8QcwK+4jhLjf9
vQ6D1yaQp9D66UbJZtuZ+SXknijidDwAOnKPrkJOR1O/DBfzMz8lHz1Q1ehEuluddYBxN5+Ijh+E
7904WNOeOlZxVNSArkt4d9PM5gI4vXI5FpkO1hfSdZ/APPOLLBWkbPoe5gdzMFLekK9DosJvNXzJ
cdDl6HFo9jKHatu16uTlPSo0OcoodTpviGWCjrkZUDMKLwtmhHUIMmoaGDCbQPTZN7149CHBijIM
gk6s9leHyj0NpvCey+6DNkiIiFnpkvQWyTkMsplQBvbaPdKcvS/9jgisptqRp7zt12Hb9ovFV0gT
HbMntUbAQaz6hPv5ulo07rhoGWm+zjdkyCGHldyjpnPugvbg2gS+wCh71ATnVoCUAs2holrVvh98
c3DeBBh5KMvUn688015HCOErJRO6JugiA4AMQVh+conXnNte+ggMuhsfrhybMbk4pURrqbSwpRpE
fgjljG8y9zeItwzMpSfKSeu2jc2SrT+OT/mS3uog7wDWYyfQVB59nE/oDMD25mkYyXd0tqITDrbs
6CZkuajZDFeeGtbrIJmvEWqFtEvTfaYDlNFGfyOT6pW1MYFU+fqC7vWnANoWW1erQyc8cTIdu53m
Djze8Hoal/g+qtGS8AngMT14WCDrdP3BQEdlD8OEiSY9ClSpzSKKtKe/CmHvdwD04TnnXtn3+IK4
/Sni1iMMndymWiG6Hwzpbq7rax2Q+ZBwed+BtVIgh6yw+AZx6jxiom10mXOoyYIBNn2Bq2dMQ5iq
wPsYb7Or176AlH1Fw3oeDwDc3QSefFibGlWkqV9ucjUtX0ycHaDe/AEErs+is8cGLMNdpJYbFBMG
Cunj+wDBu7/CIGaZAHRu4AQR9QHZSzSUTjyI4X/UEEi2mNVinU3rDZnDfu/Sfie6ZqK4hrCccHpv
6rAxDximhwogtscln96nOngZagS/wJQ7qvo+pa3X+PvEBDBB1OG5DZ29yVBQo7ZXjzpp7omsPtkM
Yh85bnBEG6gL+NVrjSqMyv1z0iAwrYQY8V4FriGb35lMt8eOxy2ikRpGZzXyaLN1F4duEFTIM1v8
uUQB5Gbk2eeoGq66gHyG+QMEmEFlvcRFF+V35ih69p+MB5QSE+t1loKcvgTmxBI1fs75pEBQF4eh
jo/+OGQU/mRjfgPjQ4c0UiZhtRVDzL29gSc02aPMjzppSwAi+xq14VB/03ngditX+UkAhfVgus6n
Q8/DO82z6DFZ5XqaWhZCgdr/CH8RteWkBgoVWj0FWzzJN84sbu8g0fAR3tM+bacl3aZCp6UFOvXe
VHw9Rn3VYHvOXokGN6FT51dfbIN6hjESgSQQCFz2uGmmeXiQVdCUGtoPQNbxq9Q5dWDtEJSplC0d
e9TepDh2qnvMmvUOTMlHhjCfDnZIryY40sI6DTxvBKRhDGHAMTlD41mDu5hUBRdiogT+CmUiucMV
lz4Gahw2KDO1tBVhcDUgSNlnDcxNfX6FjZtQhcIcBSrpo/ZXeVBGNPtmZCsyF7kWU58220BAQbUZ
z2mE4kSjxI2V/tMyJHvf9H0Ro3p2BU768OqhE7hndl7RZm5cken4JFpDYCE+H9rcHlw6H03TVA+s
t8uJQY5aF6mKDixBAllFyjxDUBMVw1VeQ+95L3mjzlHtxq0OJ3USMEz/BHm0r3G2EgqtcggYZOPT
CnntR3SC/IIPvSpdpo+znCHuws2jTpt2w3V4hF0l7QW8WbKoaT+GIp3pbLsvzGNfetMWDvbuZUPm
schr911hk3QKHTbq1V1Tihgn7YqkEdlkhPIGMlJ8qgonbCVrWFmzWFPnYPmKpPibhDVUCn5ErYMd
wTlyEHH9DQkOLngPjr1DAy8o/jxn1YYEyxNrBiTQzD4lcZ98AkggKrH28OUzw9pNPqnzRVhghbrR
N0fWHZ/Tz5VoP1q8UEgT4TsPQ7ibl/4Qq+Qwq+o8Vetr6E980wzo7hdORHAHDWfLDuiHNRtjc3SS
UDOPITSnunKYYXlKurZjBZpr1dHimPoQ+fZZjmTcZkP2Ia3kJ2Qn36PV3qiLSccQjteIC5fNFBEU
dGy0AcC/KlqOgg0+8yFLRiQ8cIk/a72+xDEOICuH9HZIVQlnqvMUZSOqCUEcvtQS1qaABEZzVbJs
hHlFN4BJgzqmaGljU1PEGumtmJMRB4vq8ku5Lb1xfMRsZsgWoPJGTsB3Ztt59HYowKRbxvPuuc66
5Jxjlr8RvzIvgUee/dU4k0MyYcmwq2tpbuAi73noN5JKFGjt5deIuNpoD/2PCjK1Mfrl297hFWwq
VekPM9iTd1zKEn6n7jixtid0zdL1CYrOi6QOruIjkmIvEXYz1z203r2onrqbCUUFhndM1qbKaNx1
o7yf1mEmWxtoK0tkUo7fN15I6g0Z0a1ZyJQdNY6O7woV/LNvnXwNk5FZCoqXmJ+IqicfJ0La7rMh
MkelVweLosDNRJ3xdCm/4dCLIUeIG/llg9IWo1yN0Q5FMxhX1QpusQw+tZXIPi9Nc1bQwGyg0oSL
tIZnYx8uG5Dqa6pJV4atykoHfbSIgvXWX3sZOTdV630VWGu3AQCzME4zhQ6XqcxdhUozTIAh0X1E
h7gqA+Z9w3Fz3a7Rtk5HUpiMgU/Nh7mYOr5pq0rGKCDkaiunMfxGQscLbJ24mLuhe4ZODC4B626G
SoKL3TGoFq4gy/ZR0yP+xgqDAC5A2gxwZHxZD+Wl7zzxV0+ewFgPwgTJZtQ5xBQRK5Ws6lTRfloB
t6GtidSEzR36G5KqtbSoirKyj6fquV+V+iKh0TZRtJ3ngPK2S7Y2qTdZXP2KW/t/AWfoX9uHUb++
jsAz/H8AYgCG4E9ADOur/vIiljcgBvzOryAG4gPEAObARW0AmGVgJv8LxBDHfwcljABADdQWyA0X
7vS/QAxx8HdQK0Bt9iFaBkuci3ruv2AMwDeAkozQ6qIZAQeY/8PemTTHjaRn+L/4jg4gsR+NpRay
yOIiLuIFQVISkNiR2PHr/ZR6HG7J9nSMzz7MZaK7i2QBmd/3rpiM/gUZw0We9F/imksIPBH3XOGC
dlyD9NjfpFxbRj7sOmZ67G6NPGhdon0FyKv+plLvN+Ppz4+xLo01jmVS+s4d/6tyqPYnw9ig+uKC
FL3jCosVOzXrISrx+WU1rW+zmMl0UYJDqq/XOwf3A6W2RvHuLOVwAxaY5tFQS5AQu+ClK4cJgjX5
O4nxr9qqnz8majZ+DhOZEeLWiwDqLwIniWO4F0UtYtu0+v3SZHUfVJufXo/D8j3NyuRGevA7A9KT
v5HU/Rb1/o+PBlLESXLxzf2u+qxzY5arV4iYwa58mMt+eBkwa8XShAzcRpd7tRmS9ypJWQAzfaAu
NOtfrJGdqnJUbJTT+jf63v/h0SD9nLQsfFQ8br+HR+UZTicd0Xu8KkFc1KLpxY4it+rzL2/LP4Q1
fxXS/E8f49vwLpfn7/LM//o373pjqKx+WOImqxQgGBC8bcP9/x8+hfcFxxLaRXpcf/2UxmkBhb1u
iWW5+WGZtdrOY6T95x/yqz7u53fo2OhodYdHCLn2b47WpCtmzy/kSqR2Yt4QLLtS+Vc3DwLXGX3C
CeWuRAjF//xDf1Uh8aGcIIiQcEbo6Gr/mwBRmP1Fc50INs75rS0aebd5AuLSr9M30dQk1q9Ftesr
s2UAa+znf/7p/+3bu3w6JwiZdsxF1Gb++nfdNi6qvvNF7BAzbPuNe+ck0/jwzz/kT//cL8cUovuL
dpfCq4vwVP/t/Ehb5gESG/O4a7Q1mu1svsmdlNiqzSxBL5i9vyb+yl4Fm3ujZjPdb6KyOGO2MirH
/rsvluGt1Vd4jE6HIQ4udpm3dGQ5LRN7vs6KubyCzsyxMBQTdTT8Ri5TMpoVb6Vey8DlECTb6HxN
umlGalHoSCGq3macyycZT7YDJgOpNwF5pvr4NKpVxmowxXWv7PL+ArGGeaacr0XRbPs8911sMmX+
w+0s7Qsg8LqbxnmKVr7mFfNIlsd550xE4rj1TalyJzRJYNzZdL2xJpff4aja7wQysk8sjLkwRisu
uKSJ0Tcnt9XS9KBtS+5e63PpX5kdYshgmMzt20bIzhW5ke1VBp3x1PP+g3BoZFgj+HZkkPKXqgKv
bY2vo5PPiAXrl8kdVNiwqvDPIC8+5ZVswswZ0Kq56YWQW0GQ2lQw9fZ9G3lwHDu/XKcXoifWC5vt
R9pWWrc6awBQdD9t76mxIlhVfX9JZSfDMmwtuZF7MDYPhJ9Nr71ZYrPpZBugtbftSDrLwXPGNKga
nGrl2nZH9jlAgYEWe9fSir1qbCIViGTLQ0cur1mjptgxlbW32yU9tBziAbe0cVRaQ8xp7pBUO3vT
cbRGWBB+UJw9+hvq2e0O3TpdKKYfNY423FFt5gMBDU486M10aKxCjwQqnmRKHtdRe0jHYT12ug7+
5K4stc1uk319GqnKsyZ27USvgF6T1joobRJgkCjAh8WSYUaGANSEfRjWgvbCHB2h1jX9mzsOB9NJ
jLAdeYLaBCc8AguE3+E4y5eSHbMv9OtRCvZxAMPUsu+A7B5yJ9+wkcsWyi717xyEusdGs8Sxbsrr
rClujTq3Y4TM04GYjjcyu5u8+RzM8kSv0nOdssSk63CV6PWrjYn16KX8xUqHzgejsqdIwI8FCJnW
0EYZLJFkkKOTKnuMpbrEEiw9WiswSHtrg2ZYctoqxGODx+GAEEc/+KOfRoW1jTsn04JkHe691U4C
i/BgClHNs+7lt3KbRaR0qyLrts6DtoALJnE972+tBBq5N/xj70kzGmuxPfTaIo5ZNyV3iSo+6E8g
k28dpxuRZVNcF+lCpfuoBRdVSTTV1LZU1XoDklUG8H/MyW0/HfrGvF67+dBZy9de1xsKGupX0plT
pI72Od/qew224slHm3MnqHn8OqGsO7JMnGG7/Lu6stdQUqBNz4yiJ0ZN32zS2lbT5ce22zsnXfZ1
Ib8l45YE9DOqiJ2yjybNViH01FMjrFNjL+V1UvBH8423SbYTeRLrO0vNGmm1x6bcHozemMDGkGN7
6EzE8DggYWPzIuZwovwz0iyr+iQxZg86cp12rQ641bwa6F9eNKhEzYObYSfborLUDtbsbrf9on1q
mZmEZe0T+2Xm5npeGfrIt1jNkKcqD1adR2sYEm23OP1HsgKtV062n/3sDfnAuWnUiyfR4jjkOlGz
0POCXg7B1T4KG/qMkp2cYHxUIJ3r7wsjQUHoaLG1rPfGVh6NbrN3jUYU0rT+fJ3Ku0VvvFDkps15
gFIi8znAe3ffq+Fq7vKPPEeq5o7mlZ2OmxVU6/vUaTQOWBBSLV9x044IDlIVFP36dfTd25GNM+5m
X0a6spPYMmvrw6n0np+D7G+pZ091n7+SW/R38nwueq68X++qS/Eu4+4l0xw/5m93VUlKNTC028a+
pm3rrhzntt4J+FteCjvxITHNpaS+MLNVd4vYFyHGrAgoOPrORGx2C5kKUNWILtktw5A9eJD99CYp
Z1vDsmqajxnY4z2h7sfeoeKs43ka5i8jGVc/UgtIIjQ0TcNpWHbYMLt+XN9W6Wcfmtz0NOypbWfA
qtOk2qWjfeluHKp3EgEpV1tqx/6sKbS9k/RPp8FcacYSba5X/XBLrXgfAXWwzjTewAfnW9tFup43
rPipS+DpJJfqg8dPnAdNV3e6nULSCJz/9o6CDHnXNGNDGjk+ZuAUfcwxbRFtciX7abbDdctgQDyP
iMsIrqe4RaDlPUDZbvRY9GJqjws+r/dMm9nICeDf3uexXFIuIFtu95luJmOsdwCeUYON24t8a+5c
SIIZ8U3KWNYHfXXJlCTYt/lMKrcjzHHShBbNquZgs5KhOntWTvQkEJn9hIGtRCsqhuKOPdnkdrGn
nj+m5i1ekJbCP2lF1mOzEQvsOomuqAn7RKeXohtmjxZkX58eTKdxqwh9nUXAnnAR7LKDQXxUega2
SjxHdSNFTv2y5igkOYMwl+GKhtLZj5U5O0tY6RKApm1rEyFgnRcv5PALAk/HyS8iskEvIQ4C93+Q
pBXUCQbVar32XfLmdsoekgPNZSgbyJx1gRZHa3Fgtjp/JYFtLFm9Oif/pqer8AkJSDmzHDdJv9lu
PWXo1dIO4dy0Nn4E6ie/Y+vhvCc6EPStBQ8KvLKsmRYyMuUvKKCOgFqf24p7HHF1MOSIpw78b3oD
pBHOtawIUoxHwd1x62xaVZxcW3kJMS9W3RtXpTfVtQxrfVEJ4XR5U0RTv6y0dKdCHvNJTNuz701U
aPusqC9aDwqCYAiTV4wq3rrKnc5S0VIa5gLOTQBSCEtjmfFQLeOTqnXO6MZNlsd5Iggiyrge2qCz
Z4HogofhvhOZXhJEmlakThXZMIStXaCO29beiFu1iZS/YqovCLEcxQmPxdaAyvDSlkesUI9OI4fX
zDC0ewdp3Sv/yXQM6fkuPke2t/duLSET186+47mHi5s0aY+HVbhLE+lpPp1Xs6tFMG5wv6ExKrpD
Wsdyv6YdTj3kQL4qgml24cE5SSWE04DamC8DUZwc54Wvq+jnz17anHZaMiIP681szuLKNpTBQzvZ
DzJ1lQOZjOg4kBMWvB1nuusgZkzzFw0yHvxWqlGyZG7TyUMQ/K71U59EiyO40yyk5SsvUq89U2/D
HwKv3jLFpdFNXtAgvAJbThsSHA17KM6uQXjkkmoCkR2z9qku3NbkgpuTJuzmIduCyvP7IdDIo7lR
vr7C8MyDhYYl7b232azpkuGFQY48uMV0btJiVgFBKYW974cKbtlKRmwBGM7910138/IasRAB3ojM
LK78zckA/rwG9V0x6suRScV7twFAn8iRFWjgDarmubjpqNxxVtjP1ZqjnJqaqi328CMbp9g4VIEY
0PQDrq3ut5JSrHjRFN23tG5rt/OqJy+bXwrnyufpkDEqcWvm1kcVfbVYOersbUlHtge5cBqtPIfz
oTaUTwHQpmAACEBZz8sseniUtUjuO3cgmmfQJyK2ppp3BlIG/2O4qlLpCC+0bcPmLimqWCpLBG3L
HhkNBhlQQe9L69G0pzSLVxiNu202NnnGT0MDUYHD8hbcz/JCEkKkHpBuiulDrxlIkQ1cpM0tUMcX
35bWl3I2NRlOTefJKPMWpKa2281np1vVh4/IGK4wdboy0Ndhu2ftyF+TNGupZZxs82xZCZWFxmak
Hw6PyLFCNgHH4yE2Dn3izJDt+72qQ3dL4VNatM0lQLtSz8i93ZSX8VIbsbB8KSidWc+R+mfzR9a0
WoUMR7PsyG1FH/lOnaIM0Rb/oW420wxbpxPcSdjVTnPZdveer2WfraW1j9PKJhMmXt2/J3gHjlXh
WciTdPI+w6W2pyFU/GZftSXbROgOedehJCnbp1XIIYsnoywlDjt+DNIpZxelElnA9t7oh+RTdIv1
XRcOplXT1Ka7wWu0776tjSUrILLSCDXkvPealOuzbk37TUcdNMQdMo6XiuMfc6veTU2M6QNZde0l
W3OqDOW8bWPaPozzIFVQUq3O4rB6HVA2SmLiMl1/Q1C7GtxPbi3B62eDUbJcE86x2STpew8HVzyV
bBEz1NnSpkcXtOyMFyy/V3rWcRmg2kTRVOsQOG0xGqgNjZHpImWe2Y6FNZXvZtovu3TWJW9A6nE7
0f+BKNuV2RMkSsqs5dAQHHOGNCXviGlUR5J5sVsUhGm0YbF5sBtbC54UALVscbdm8xchNbByUjib
BwRjlwfrstxgv/6CznF+GJzRpNbVq6q7efBnhg5uVzrkMQpjNXLYoyIpy/IjmyimCxss7mOketU/
Fzg2zmaeW2aoXLLKIF6zSQbSny8htrT33AtVuH1QLBfC20d1wVKTJpiPiyVbP9qJzhJ+t614GaaB
5WZxB651TZssrNDTVHb7GnlF9sWpShRvY5591SpUAEGaa9N15Y6lfT3rXndbgF48qKXGRixEgj6Y
SIoxC8vRKpNdNSHbC4elbLoQ85T3yHWB7qnw0t4MNRdUbCedeUBZq4194OpukgSGaPP3ZZkRa9aY
KLwXNiXZR4m3bNtTn5iiPtqyT6/c2Ui+UlqdF0Tpe+kSZlyQawx8iQQmtyFSxzEfnBfPGy1v5tup
aQv28mkNKNOewSQWV/W7wRAJ2fUWN3UFQ3lPPHzhxS5TxBhATAxNJLph4pFmktubk99psWzW7ita
TunvVpIZ/Jt27jcNDQqJIQH8z0VwlLjipif/yo7wNRHxX5FxXO5M/o89fWmWSbcs9DGKzIRFQc7Z
d5r5uAhnyub9oMkyeFGHoQ5tsKYQevq9VX5H0J1D5hbISgNapxCvpzAnZwtPzRigBFX/oDV+MWn+
FZ/8WZzz+zxvukSr6lgHBW6/XyEuPNAL7s8U3aJl11+Elfqo4m1JYKKL323XdJbxpbUr45RjK8Mv
NKh4rNqxQ3Y+8bqUfu8dOzKDjjRCU+Now0IhEOh1OqlzbTG+5dJbop+A2f9TMf8mDOiT/52MidH5
T99r+f5XD+rPf+dPMsZw/rjE4+qXGLRLIvHly/zTUWqYuEPpgsQ9/7PD4LLW/ScZ4/yB85iwK7pC
LlyMC3j8DzLGsv/4aYd2mfwwoRrEC/0LZAzL4QUi/svDpuPopviTsEDjkpIAM/Trw7bxE0zOaEsm
LL16Zq3xPjC/aWhWTe4+3C00R9CBPK1eLGs/byNm3qoJ7c0yZzQ1NXPg1HFz2b5qDtk6CiM2axcp
u7WypQ+2lX5CxWcZ586m3bZGNiFAZ9wX0dj2kO/QIqwoqyFVGlqD4p010wxRP5bPEWeU1V4aduus
kE8w3EYTt1YzZLu56hLMWFabvHNuoVmblImPjIJWl96bDflTtNXLYgITkMcUJmypAx0cpko4h6sZ
DMhMivOY9qzjvW32xoH+g5rbtUabr9e5cCLDRlrAq0Rut9nY6rpIzYq9ihX/TRWeswWJnZPQPjU0
yiMdWNAbNJ6+flPYRmg2SHrjnax3eZMnw3xCRzRhzmuoJhmmUS1hv9YsvMOWgX0oBnmXEHbiR69N
jHP+nt4nrIN6CzkUL6oeXvM0NS5vMlUiF0OYO0WIPJZXsVndg1kvHNodjeEMTGsxvSYYWaqYWkr1
WqW29dU1UvvZTZf5rej87pxgAh0iY3EY/m0WQWReZNLXYbfkt2brh1hE8d808F3+dmitEkUNw23I
+vfsp/11k4EIa2YV1Ibc+Xgku1Y7u8lrha3dAlvCaZYgX8p868BPUZNpD5t+7LF+xFiNKHMkh3B5
97L6XjcQw3XB5G0vcFDOQTTbcLvlMvLTjtFWCyn8dpFnVh+bJp68RApKUsawNbozecUhwt8bxv+9
U23nZRy/6Il/lWnGc9l/p573rkufS4dFshvCPNVf5VifKm7qevPOIwtXqS0FAjqGdU0PZ8vcJ1n/
2qENCOr8tpvXPVv0Pa9f4Mxej5C03ndoNgzRoM4i8wG5LEIdBGFyb814F7wk2w9Fe9q8Su3pq8Sy
UeHn95C7uY9Iho554jPgpINg9nXwA5Rb84nW/WguPILeTMl8BuYBYmMaX5LJLaPaMuJp1t3Hwgam
C9sBS2uAgMBiVFy1V/Y1GVjd+EMU6sbx8jskp+11bfd5OM39/KWnRF0hGRmTkRtrUrcuoJ7FTJRO
3XHwT0rIyLPGO6fXd9LcqFHzX3zjXV9v0SGC6EWG1YYzunIDx3eyvpQFhjLFd4raUyR3q8CwVuoB
1VRbfAEJMW2F2lhhh27R8Dc82m90Ft4n2/BoujMVew54v+JhMSOtWqI5vwXr3Xl+F+pueu59LeSw
jCwf08HQ7aTnXHuZvlvwn2MzvU6xE221tuty++T1eeT3zDp6fbDNYoSDwfbQqkMzNI+j9pSVn2JM
rk26q9P1VQBT44T4dIHGdXktk5LFqwz95SCN9DNzXH6sLEY2AboHNPQ1A5ZEcxi62ePsG1+6pW72
eFg+NM1/56m7ptOVlwOJp90JoKPifvYxHUvVfXG7cgp1VJdAP2boeu094pFdcuFpOmc2seG+YkY4
TRa4zOr4IZDljkmCjHYHB1G97S1tWKIEkdXEb+ZghsxqA3RBhE4yf7fHFRWHNQpxLxW4jzBXRLZp
cSctL07m8rRU3eHyTHvlnOwTVC4RTyl2bWkX18B/y8PCx8wdRjatMXBMTjcrwagmk6hw7D39wGPo
CuIoivFob95jBfg39fNFIRJs21mX8gqD364psahaPMlTX97qpfzwMzZCA31lWzCjBHBFuEg55P1d
R6F5MeEB3xLe4v4V7f5bRwGRW1f5Y01aGaltkVWZ9wR5nfXqZEv9lBYIVKYSwbV769YKjWuxulMb
tp16dPPpQWjz0fKG2OjvNEggXMcPTOuouwskM+/4IhAD96N6xApzM2k/6NV5Wk31IOYrH4Z3Uu7T
0BZRi9m4utjdh/2CnSaQ7bxcp9vJbTiM8f8GRi7PW96dtlw/0TJ1sCxeTNTra3eftUsAT3Oyqy32
y9tSHCpTnebMQ8bdULXa11jhptSNXOAAPR/cuHF18gPW2SeEx0dxsMu71ovMduWoKash3HKE+QIj
xWIfc684yNlNrmv07e+EJZKIgIXWbbsz13QRbNpWhMU0PVnMrEHWkTsRbADgeJIcEMEZh7RC0tie
hhIiSqKuFtE2sJDZpz75VKV+MmaS7OpmN0xVXBTcADlI2lhhY0cLWYwfnbRPlM3fGY0KBCpni45q
m6Vb2B+0j/tbfXaXs6exAvd3hFFGs35teaiIzT4y2uzg43QkKECzsndzGzAaaLNCClr05wLwbSxV
6K76/C7b/qRW7cPK2x+VNK4BIJzAtGjeQUi1DnLXDQOn7aJ2bnXs5joeU+cLhhHx4s0G4Jh70tjn
caeeq5GAA07NCgbU/uptVJx1zmfnahFOxo9NYT3qteajWBN5Re5H4AmD8AvPi/vV2ploZ5F1NK+Z
puaol/rduqVEC2x3YPZkDAakKPNyNZGG3qrlBlvNBSUn9c6ufMeq8y4SwBG9P8OA34hhOWAPDwyo
EFzKlMa76Sn1tWhMZ/+QunqsTdizdfmKzo4vqTilc2fco5GMtPWZqF7qZtCE27ebwrerd3Yea8PO
Vn7IXbocas/m7bRB5rbysJqvfZJ612pbjs5s37BU/bC54egHKC7+kmCA8CPG4dBcrtUC1YR3NtSL
VeFn89qnbRHXaYMy21v9+yG5Q1f2suQFW4O/q9iNluXDMyQQSrOAjrRxbo/41rN9Z2LT8tMv+UWS
L5YpBHXZjdYgwzHDPrQieod8eyG99LNSDefYelCqvx2B66TG69MMxwLNSbCZ9s70x28plSmhbRPY
i3GwGdK7vGVTJ9mtj+bV+EKfocQyNJnHWUJn44xjjbFPqZkcoZ7AH/ccH6GxKe0m5/dzdApI/T3B
EfpdCg6fm2MgjXjLvzUJufNI2shsbUIrrzh3l/cK7W458UtiOMnTXVeQmFG8mbnXRF79FXoZefX6
gPEYKvzNHFjyUa8jDLqXyAJyqkbr4quNQHnZBFko8haXezhlpxJJtnTqUMf5bhvfRic9kH5wLCbj
VDZMttQAgLJz2+H4FV7o9rDsst6xz11AvYAN7c4nBmPQktDElzbQ1E6v6bPT1EEuv0KyZXmP4FjJ
6iw1g3uK/dWxdukKjU+/S4nVjGOiuZ0RgHohqSqCr8258jJ8bFbVpwcpumMudJQi/KIrcW/uq+rs
x1kAMdotd3KWH5hMDso2gkQYYQmRlm1rnCafo9WvEaLsXZt+m4QVbdijFMOkDlN/uWAXc93N/CBg
lnGdoJR1HB7RgftO357YjeLNxMLoqfuZUfxe4s6LJgTX3YYYdG4Zo4bOvGkL8TwhhrbS/Yr+U7+u
2iH2kxptMdhMbu3K9sNbltjJTu70vjTx6ntRgkyaP8e+clg/vif2dCyqc99mV/bQXAMCpK/E6aT3
K/GR38ehjToQpYacD749BI1pk8ZmyhpRjDUILMk3LAuvZmcw6dZ38uL068TwDPfaHW0dgFHkEVgF
DsJVtyJSdJrAHczHGgM3+o+66PAYDGG1aGHW1dm+ye13t0fOjJE2D+tlBaF0v/WOilZN/2KTKOpv
yIVwug1cyiU5Au7QhrArfJNu/yENnxRi89swTvN9XSG06LhPEgs7HuGX7nei5d46dWWuTN6FDk5/
nRNGDWx3gKG27+tlxCNxLTXxvXIZTlDlLwpMPGHKqX0WBV3w/vJiJMl2wKIRunoXd6SGXkYZQeZa
7yDxzMQOXvSLXPj72yBwy8dcLocyN29Qmezd1t+jDN1P6nsKQUiAYeQkn0k2nwdyKVIT3Ke0cDzg
+Gvq69Qtdw5xPnlWExDz0LuHqnrgZwXA08hazuxnh0tkLElj8KtIjEbYEKJPSEEweu7BIrpjm36Y
ktVBrF9U79yggDl5nIO3VjXubZPdclZ3Rt6EeUUUgWfmcYmgIeohTHBHvRsQ9YC+ZmQroxABCdpg
syYMC6Y0Yhi0RxMgiES5k7vYb7BC1SHN3cPStcmxcNIBZZV29t2RSQaeyyALxH2AUIpQyYWU0kSu
pnX4bUr1boKidq53V6fkUhRXRq7ukkR342lzTT2A8qyv6lJFXlrfmK0CgRopNXdWyE71Az8pTnYw
UTOC98/RIOu3GMpWCiJniUoPToyM+5t000ITqXXXISCcMoBsKVyMr+P8lnkc1eiTDhuTX8UCnOrv
RZHzdtPhiifAgRMeGWdMQCZe4IrVYsWmFM0Ge0sm8UYKdj0Wl5NQvFqDlAd4pP7g28QpITIiajZP
utjReC/xR1uhhYl+q1S5My5XAqa/b26BLqhpE3VlzNtwLWDUwzIFvNZ8T8XS0E5F0X12fbI3hWbz
9S+Yzs0sdrxsjbouvc7NBCra0rwV+JjzA0XdSfM6oMKy3k/jznBmAlgW89re9KM1+hEpyDejpV7q
dT1QaRGs+PGDrQOd1VItFH7/XqXT3iXfImrXBRFbPoVrHpozFEpfobZIzemhM3M4VREtEvzbPZRt
FdUEQa3eaUhQNrvOGApGT6vWnaNs79t+P5K2SPxTE/jNEdPoDyodLt/fuENRwX8kt6ifuWhLCH9g
lFmeM59Qq3AovR5LBgqvQI7J8CMRsBqHdcZcDH2hq2Tnk4NbERmwjV4kklZ3CBQaNSaqzedfWmdK
mCDpVus8NphOglLAV0UFWVQw0nJLbmtL1xUHhrHckAPPy6yZen/VkqkkwoqR9DVJDORKqb0k+t5p
HEOGQ0dZxVQtrRaRpWSckrrjjhl4efGyGjiE48XA0HbJfxzJRhrJyRNwgG+kOKTOsR9MX7EdmFa2
T5qGvcc0c+OeeYgVd90mtsrC37JXNF3897y02eLCaX31Z8/k/wOS/waA+L/Dkf+uqt/BSP75P6FI
y/mDVGZCDWlIc0glvai//4QiLfMPi70doggTLDLwSxnjf0KRxh8mmeJIqCl5u8CXoKH/pQtH2kCs
OjkhYOem7f8rUCSPx29IJHJSAyWYRWMwySWo139FIokDGVbSYPMYT5xE2ddmEXqXKW63zA0RgqZE
G5k849IdnrD3entROW8o3aNcFjeZVjhMz88MpEfihF7M1bnqM6rF8VsXyjgMGPqalnt5liwYJrfY
YiWBSuvquSCD4Jr8K6xbREdVPnOXIiTe8GX5Zlb+gIyw37nldp84bRIJEMIrhOIE6qTvxK0j3VZw
VgaYH6bPHFfn8pHSrBFYENShdiELiTx47LzpIHPPj7exf9ZWCdjZkmfGkC/uMiBDqKvtYRjsfYrw
/EZatffg5NV4P+dbHurdUMZECxiHRXXQ2Miv+0RreOcf+4Q+c4L7TBjHe0EsFJNKDocyLgymCUoT
7GhH0gsakpJRdXCK+U+93p7ThEnPr4rbdjSHwzql7W5bzPKjn/QdITH5kSRgEr+qsQ+NOoHG1ORx
ztevnRB2aJhcF1u1nCYBoTca2OuNwt+VcmahxhENJZ6O16rwaev2nnoi/We3GpBK5U9EpSs25sm4
F/3oxD5TF9YYhA6rhg/wazOxFavlgi+QL+YAq0c6csdhc19arf9uinEiHMMXRL2CFnUt1jO8mY0+
7O2ZbKkKqs/ItrfkElNTlfhxLskAQW2PjwKoOnDrPm2CpVFPrk5Kh61hsfbcQX/VHHMIjF5/8j2k
gdntSqi0U/SvdQvL5kC6G6SjKCc9OUPfhhYpAkEKqxfkdEMMK4k3FhsKY/c8PEP++7c9MqkdxtQ3
FJPzh9WI/lBr5RMAxIOGxXpj7d7uqpyMjIYU3YvUjdQJbHcXIuskUKJEZPzydwRsG4BPTiVJ3Azj
ULhprd0ZSf699st9sS6wqpUDQM2o6CHTIIOmuE10IpBIdiFvZfzI9edG5c/K4y4UxM99ZKS4Boks
hmBRswOEOCdncenpqfRK2xXa3B/cJZueJ/S/V1xCa9zxSO6o93nAzqWFnUcBtVmTwptDM6JuZm8a
nTn5LkueGJksT2SZm7HMlXlrohYOkVfjJSBXgLVqE4d0VhkofsJqZaPfTPUK9hcBohHSX49HGEHt
td8t3ScUZ3EzGcS7bZLQsglgMzmSkO3flL0jeUnLp42U3JDjKyxJhMsIZL8ng7KlvcpbwtLSyyd3
YoXKGoOH02DpIs+dB4Wk4NpMK4RG48OkvI6qtLSmfr2r7m2xfvhWMd94VlNdITIlKAcwKNbaoWtD
uxxQH6KLwymPs6qM9NrtbqTdrcBJon8apYXXNRXZFdnJ9UthC/+u/0mDryixSbZr1yDv7fETvVx1
wNXZ1qHK7fKGFLbtXtfZKqQxYICDG8+fDC0xzkXdAfZXPyn3ahvF5YFxlge0Pst5qJ35msDC+sH9
yddjXoO7L/yO2ByJfiIcEydTwZKP237ahB0jUZux1V9auXtqzd6QIsirEWytDQo0qzOjyYb+qlaV
4M1U5rtkTnhRbluaO2aMBk5h2GJjzdGJkJlyEFrBU295S3XsncUHz2p0PzaWPvsP9s5jSW4k27Zf
hGuAQ09DR0ak1pzAmEwSWjjgcIivfwtZz+ySWWzSen4nbd1W1oUMCPfj5+y99lPZ82Pw91krbZrG
mVROACF2xK1Ps9TluC6HmxGV1bfOhivARKA/zm6q3jJJuZZXKhp2U1+FRxgxrDCGzN+c3rfWym9x
xY9GD0pkYd8w8fGQ9NhlspvdPpyQ0Hn6idCNGJQn/vx1PAMV9Z3ZX9G2cXZWU1v8mcM8b2y7tU5t
j/4PT7A4mjIZb+159O5GabYnJ3GH7zJEKLcKfaRNU8vZ3Awr6JNpYxyHD62Hr0AB8d0RnIs49H3q
EnkwkVOfWxtMR2kNYk3lGu6MJJOniiHPpmQpvmK0EbxAayi2RqUGEqKqOEYK6yI0MTJma6Ioo68U
v5NArVboL9mA5kCIWB1kbnW3yAEHXK662EcscWv0Og76VwRFxAYXjyb/9m0/W/3Rc4lgn5s82uXs
qygKPxQvk8UQZCqV+x08nHVG9JE9Bx8amdJK001ZuPLRQINAl1Gg/0VkuIaes0oSaENmU3lnhWby
MuoMhLxlONHy9SoRHCe87esQjfAqEZBT3EThtkWwQrGHVxL5OaJ0hnDJpkdhB3xw7s51ziG00Yl3
Mmu/fw4ShJWxa+a3aRR/VVFi0dPQsFmLAAHJSCbf2GfOpmsMC7dq7TOsSbq3yUizh9gmatSmNX6C
08u/HS0mB+RxaHa95zbHxOpjvn0MsAdpus0O03VxY8Q9qNNZD1ewYh9dsKzwV+jJNH6E4dpzylsq
In+jsoGmqu+oTV2y2hWNlue8R9Ud5TBiE+jxB5DbiEPKwDgEyZIsnNf2lwmk1Bq4KgwbWwU72wC1
F8TTD4DS5bkX2MftNrw1xlI/ugZhEsQk7kZ72Fq1eo0Mtu1mChMexi7S1XjsB5LHffOhD4xtbpv7
Nh+sI2/l3g7ZYxMRJJwkqMVVJ1CWWhtQBfU6LDP8v0xoV6VkQGK0BIegz9wn2nuJNVTL2tMRiX/1
OnD7l26BYzhjvyG1C+dDI4rvupvzu0pE2ZMagYj0yEFeomVe4hvVdTl5sDQzy77Mp8HEpuWkz8Go
w7sJ5zPUA4SStTeEa7jECw47My8oGu4ctHT5QIGVuvbeG6ut5Rsa8ZJ/XTrJrmyDNQ4Yc5MPKciL
xNvRerrzSoa2o3TuEsN5nUxDvbiYb0qEDGcXw8YBg9yh6Q92JDaB2+0cnL7HIoDoYgfzupqGYqcY
2QTofY+Qan4YstwkKD3WssLQSuSjDQQyAvTZVWvPyQ4OjXGwrCjea4cBsCfddBuU8gETVnPwDZ+q
IY+2OShwsDLQJCf5PeBDVYO8G8v73h8OTPVfoc5t6ThcQQyBvevFuB0nzObuvg/fx3q6a1tCHBkl
IylhladRmrNzk6QTNFc9VVafwoccTH3TsXXmmS52MYI2NtO9kmBNbJvuVy/8DbMf/5QW5S436cSJ
LnxEt4foyp9+mB0CMO0VTIa1M24E+B5KUoarLkJPQNP7QHvbirL5AiXfBgLuD8mswHWGe+YvzJN9
0cgroht2jTv+GL3psSeRcoM2YaYYoqsRxx/2/LPnlhHsw6ZZV7rrD8LzWjQ0ImT6QF+ezc54MZXF
lDTGw4Ldfz+TRcypdTOHk81AMp8Phjm7d0Hqn5quH+BcRbe1wIG+UrZp7tXgTqveYZKYWvV17AbV
hUts/KpqYJmlk3OSLdPcMmEF5zMwfCZjU4BOwJLFA21QGqgR4eaTUJoXvqdaS+Jz4YM+Rne5D830
hxpp2cRCe0esPWhtC3wBcPEcAC0WvYXKm5/jcKTnhwz8skEIxiSSg4ftBafQyIKDCmP/5GqSjrFu
GfUzicB0WhAZHBEc4/Fy9Ew3sLePddu2+7atjDXvbvRoRuChdRH61/TOaVYHeX3RiinZhGJE1pRC
oWmkbeAcqZ19XNBslHVy7Zs12IRCiRsLeNml7YeQ3Pte3kWVm7w47Gc7oej20VuamUp7QQmNxWQT
o+v4AKRVNluhwbQ2IZg5pMQzgkZf07ilzWItcCZnwD7fTTndnJbqs7OgX6HUzvT3AQTigryExSXn
GzlLnBTIwqyrOoTb5TdNdoHa3QLsG0UM7IgNVYMpnuGZ5mdReNlNRVG1sSqlrhpoP3S4QYE0tLZu
mbv59LkK44UlIPjS57l7AsoQr0Pf6U+B4vYMgvkk6oaveBmgpZULvcaXxiGWQ75y1TutNPxaUb/u
G+spaKp9lhCvKfbTnD7XKe3v+UeE0ROz8A9h0pBRDc3dXoDx6Mtzi3ZdZPFlJFh5c4B+WR3tEX6s
ciN4UKX+TnndHWsrsVa+M7y2TpTu2kxdJ/nNZM0Hy6OA0vW0L+Xi37WnnO5wlOl9O0AujoI5OEYh
8v6uZSPVAwpjry+p92e9FkreYC1WpMmGc7H12ng4uPjHXuoixYhSzvFWZzXOtNG9aVPw3r6DDMwE
9w3hsjYedFRkCOkDL343mYZt+07BIPN0XVN25w1HFhQUdjoXt2mfeAwM9IOLP8tmzGlbzqoVtnzt
BTDsFRORZh0VUr4hIe+2YWWWWPA6+dIZIcISu46qfdON6b7o+nYLAXD4LkrGgF3VRLwH09CdccWB
g2rc6NJosnEHFrB+omlXnIWsH3Nmofeo6MaNtJAXr6p47M5sgmwWkAkuevJmUkg7S+NtjkJO4pPj
T+gecU8ioHTMr2nXmxZrNbhIaTFALQOz3nlyCH6MhMZhRnAAmrTwI8h+L7t9u9gaXKCLZCMW7blK
0cCNbtPvk3Kojr5K6ieDAy2j3tq/H5sIedCs9SHXSu9VCBohS6PoIIH3vgFjjk9xZbZ3AvA/SnFi
olFqJu2Fdsti7y2WQGsxB+aLTVAOHqNuhE1wFVfEaUBGclEKL4asYCvDbHjRtVejQKXzBX0eK6Ld
dtgSh6UrnS9exTlebIvISO2rZPEy4t2eWJlz/dyxUuyMFs8j+VrRLvowQpaagUy6uCMNRfVYNGlw
Xkb0HNGHhnlrUjzD2NfLF2q9GjDaSmAQaKUJoMWE2f5jyFy8meD5m4tp8WsmQWm++xHOrJWpQEaJ
xdlZzi7NXKSsxpVenJ/Y4Z2JeZ8XXZRjcelNfvMdWtB3pBjZal5wczn/EB04jtJ08ZYix8628Lox
nM4F9Ld0caFC2DceEJdnP9LFo4oYZN5XUeC+4othMzBUcVsVvTgJs0uZApv9Y/Zheu0/DLDJ4oXl
cWOLZfTR7cMPs2y4+GbLDwttgI/l1vsw1oZYbGkVYbaFS0qDaXHg5osXtx6Ve7AXf27zYdWtP2y7
3Cj1JRHN99zsxY1cLL6OE8rLcLH9josBOJsXL3CFk5QXAYMwoWnTJpymryKeX7Ub3SBhZ7E06pMq
us3EPG71f6pLujmkeAg6kP+5y7n6WsXF1/fvXfKL6pL/zz+dzlD8D6gKj/hZH/mgaS8Szn86nUHw
P8gdqcB8x/SJ8nH/V3QpaI8iZqEytQLqGm9Rav7/Tqcg/MMnc5NsLpqkkDP+m0bnJ7fewthYvPOU
WRY9Tm/5235GPpSxYARlhOlhzmpnR6snA7VEPr03V8U+tkGJ/nRrfoM74M/+WeDpkJZnm67j0lUl
KBa56a/Xq2yLRaWq4sOElnvtWF304OikPNKLzy4nRFZsznDY/nzRhW7wk6r046J0mcmIJZaZsL5P
qlLRBUOvayc+KOka567IEzZ+z14Z/Ne//L5POILlUnSN4YrANFnQEUtb+SeERqWxAzeeSA8TZNtz
ODvGBp+WAxYpz3cQ6sBKKYavH/8tCczh8c+/9NPlA34k8lli+oBTIKH93LV28RiDGAzaQ66oDIei
tHeqno0bgUcBe3aNaI8CxrlCdC3fcPd2+z9f/yND7KdbzR9ABLBrOb4DoIX//ARUyQdWmt6z5CHq
l4ecj+Kx74z0Sw6vapNMmJxZsxPn1AgJt0n26BgrF5PiKGiiadVZ94yzxn1g9cPLMNlF/I80/D/K
2T+97x9/n1gy5BzB5NUyP/19ae2SDVSY8iCDBMcV6oFN547eISj0uFVLO/MvN+STonm5YMAQ3nJ9
PljT+ZwIbrQKFJZiTgkDABGdgznMWvHLPFCfUc05spbZXQYMHeoBcWyBUIiCe386j3Weq7/AMsSn
zw89Jnv8x4ID9MZC6f3r68miX7eLwfSgRefQ72jjsF5Btu8upLDAqNltkoFLxUGd9s27RzbQvhu8
Gd35hOisj4LkDpCH+YUeMuJoQHUx3RCSgZ9i1TfHdmkiAs72LWp4ZXFoGpAJUfKH6bmspHEsk2Cg
G0zPiFZCHV1CoDa//PmGf2S9/fwGLj8Rd6PFU16+w89fYKPQZQMIh3pKg9hCpyk7e6NUMz4WrZeT
09WMT3Uoqfan3gpRDYKZkxxQzi16kj1bsDqiGuvetOUaN2B1i/vC7c0vIxg+JhPZApi2mleSrWn/
dn32bluFgi+qxNd+NhBwjXTRzLUU2n5yaLxTaFcz4M9SE1lENvP9n3/uJwDJxwMNfQZlFKOgexZQ
0s/rjaGHiHNeUhzmxRju9Xi8ugmx8p+v8vmr4Z5aJh8LmWtE3v0LUhNgo+pHltwDZ7T4xVg6ZZHq
jrqd3e/Bkivw58t9Wq+XH4VNZrETsFtYnli+qZ8WUX/EczS3XA5tf3wJ0+WCP2zkzDvqvywHv/ke
2BiWHZZXxvM/xyOXxGnHdtcVB2xZ8SVk2fEx88zifjZkd9HbKaoCK0nv/vzzPi/Sy89b+DgOyxBL
kFj++U8/D05UaBaqgh1Ie+iNnh76Px8xfA0IvLZsENee/TRBcH3NGckDzHWNvz3Q391h5qfUJa4T
gq9ZHvhPf4IxLGdoczmS1WgTU9eseW/6CperoIPylyTo37w9PEloScxR4TR8EAN+upi2MzzFedwe
GsMv7p10YKVFVrqvqTZWSaHUtz/f38+WpeX9sSmz4BwxEuYGf/ooarL/UhmW9cGUcp7XDpMhUO1+
jZvOUbUm4cTI5xsEAtUmMbIoBvYdpGdmgXRNdJIG2bFmWHJZRWn31ntt/1aKRjurZIgIBEqR20aO
al7//Ef/9ol4nkfWLS8/Y/FfnwjT49wTdNwOTGMRURhUJpFfVKcQqMHDny/1u5eeQ/hSOlr8Du/T
paoglZ3kJ1EOtdGlJTrrsu/GgZQkGVyA465Oia29w58v+pvfB9dowRjh/vcI6/z1982DI3NR0SgZ
YVHsfLuKLjmle4fKjYx/1Bb/cY//zfdFVh7GBS5mUyp/fvzJJIuZgBDCuAY0XaWXZefSnoOtdmR3
i/xzOhIpopjg97V7HoIy/ssL/7vfytVDinTkCsFnBEZvzv5gwOY5lA6gxxKOCDzlJryGxxn+BS23
/JZPux1MZch6Iedu/1+lLQU6uSUJUbEOe9bFWIGQRCDH3hyYs/0UAxHJNgHzjQtD/vWR/uY+o8BA
qIoMmFLX+fQeyQC8vDt4zSGVpt7b9KHuEomZH+UDqLhsRuzE5E+MxYroDL69gkCgzZ/fqt+9ypjF
XN9FpWH961HPXQCAPXCbg5OYEBfo9x4HFZlbekW3ZWxYiLhE8bea7jePlxXTFVQYxJ/6iwjl58Uz
gO9nyo7FM86c8CqCa0QnDgoELl0vynZ//oXLTfz0gGHDCd+kfPR8Tmm/XqzhhBTAVWNYRK12lZbt
o+7+WqX+5iLkjPKu+uhnBCzGXy9SMl6FaJqwIsQY21eoqkLSsmIaLH/+Mb+5c8Jk3yFClQzV8POd
K2hq4QEFdThCrHjKUwZNmPkBKugcceJf3o3ffBqCvZQzlU9cLGKeX39UW9PbxPdMOBi/eF8mYSo2
oUlFO9OHPmEUNm7ISiQoYDC8r3/+nb+7nyQDh+7yYxf29a+XNjJ2KDWidSxyz9i02nkzMna9P1/k
N+++7blI7nwLD/q/9nDMbtIfTb9E5u/yGs4UDUxOu4tYDUT55RJOWxrGfytefrOZ860DKuSXsVV9
PkDNTjImUxGVB3KQnKeKYe5NwJjsIbBrpJxe+bcvfOm1fP4A8HbijXHYPULKwV/vZex6VlnMXo1O
1IaqggA2kmjPjeQHH4P/yMIQQr0Iw+FxboLoJqwGnC2EhGAwi91M/mgcq7gfMsEpoK0mf494woZJ
MSRvrpNS++euGmz8hHpRt8sQUjxcrUMtRfdA4dI8//mh/eYLgKK5ZA+x95rW573J9sxOIdSsUeFj
syeUyrM3PtjRZ6aX+vq/vtayMLIxCJ4VZ89f75wvgoZhYE5x6xkxuIxh3mFOoC259CL++0tBZWV9
YgxN5b48xJ9KvAlNGCGjU3H46Hh0JioKk6CqjRMh3//zpZbO16cXgt65oM3Aiu/ZVDG/Xot0QmMw
x4iPa4w5USvPxplvec3ewlH0pVICw70D73i+VsXE5tNPgfcOdaK474yhgpnMe3YzBXo+K78pH0kB
QNbHI4FJV+PN+fNfK5bN4Nf122ENotI2BcJEy/v0EKQzde5EaseBRn98aga7+VpgrTwzvUgwEKRp
/IZmtX1QrowZ9xAEta5bgfbATyQQNideJ5apbttaIXsj/OauLnq9AT/YXeCcDW6HoBr3zJAY+kde
eRogVv9l0f6UN+5TTnPAZIenoOFo/a9yxmpmg4I1wN8oUDIUfR0264xIt5VLWtO5ZPm5ImOSDoZK
hrUZW29Tkc3HP99HiJq/dlJoWlDPQfl0XY73Lo/+06KKTWxq0tiqD75ilLnOWhkn14xGWyJmsgaJ
l9Ff+6xOq1kNT35GWs8K0Q15u+iK8KXWT2NbZ3JNO07d96OR8jFkCuxRjcJgajO8UIg/HFVc66qF
2AgqqEOgYAzu25CkqyjRJ5o3m7bTd+i3v1ZT8uj5y+tlj8e4DPdpCO5fEhIE+GHJBspPJqawmTBj
M+yJvYPvK5Otk1TXjdWShZDtu2Z6NIG06PCLIBcY4fqhyjNcIfoEcWU+oneGBMKED9SYDudrIgrH
bONV3jHIwIMwCaCVMh3nVj4RIoZmB1OrG5w7DBRx2B4VrCQ7E1uFgzWLi6Puyu99ZGwJRNkTXE+m
QrJ1ff1qK3LckIC6NC8SbOtxQ6xIZmwNZkarIjcOMwEgI0k15tDFWwf9QxdqlGiZshmPu196HGYo
n8IHx4wQe9/YRAznHJeI3kJtn3RXqbLiQzUb58lN7pw2xPZcVK9VhrMLZHruRm+2L2+nycF8Fb7Q
0tg0wtxheMhV9J6WBjcxfpCTPiaOuGr8eYflOo7FSQft6zjRYME60BM9uGqHfG9k4XbC+WgZGFHj
CPHRdGpxom5mzN2Dci+airwNeTc0GHHcF+29OzMieuG715Dmdu307tQG8kVa02uvERdeY34PUNAL
m6kgyg2ilBna74sWq2PgHn2okl7VndIQHNtkB0+NBYYlpMU7D+2lKGqfwyVeC2ndFZAt/SKVW11j
hJDejrcYDJ7DWA5TrimjamXa8zrONfd10tdF7z3GvM6Fn+EmRJ5fNthYcthCM5IQ6xswmp1r6ADz
fHTlkz4zd95jk3fvImkJuPTlujBiZ++7ycr2GHWV3athCpJhCAhtoX26ZX1lo7XdRJEB2eCqa08D
OkSmAeuQHD8jM460fdaJ7Z7nzkYpwTZbeadYeZc2MQBVPYxrtLkXsi1wrVD46vAR9eoaDvx9MOKf
MIrqMiT9HdjbiCjCJjcnTbco3V5JBPvGLAIiZXKqgEKqAreTJ8oTOLNLt4YOE5fDdrTIq2KZfMxm
eW8O5S1p3d9muE4zNddaRd8ZSq6bFqea4tv+llr5yXHx0+rsKTNfqkXdw2eSZiMsRv0UdtXBCLs3
dCuotvFDMh//0QXdMcKAbBv1e6K9s4jaTdlyE0bIibrdAsFxwCUHWEKhkPb6EHvRsc4JQGN20J4g
8+wKW8E6FigZfVD37kPhavj6RHEjzeNLkfw7xD5D+QIq6a5iV1yVgFxVA8seNpYYQBcQLGPSkzX7
5G7mBjYyPxWsIwB5EQRnEjy+1s2rPSWq3OPas/HWjrQdqZobctvaqLksEvdVYBbzi2xLSDPex4a8
1xwpqJcFGwhsqzK2t53XENTbAS6KMMk2zClWYZiTmeR5eJQJlJBTfUX+7JuGm/sUdHLLiX4nzfAr
WLwzco47SX4q3UzPV8a61M5wyFSMXVz7e1JLFqXkuZrgdsUYbmKjj69hvYD/y513WIoPDEKv3IQ/
uIkPs3vocZrwRuXAMRiwUy/jfE5uzfzdqjPCQvULNnxCYMbbSZFRU/ovGcsq6bfwU+tvpN9hsUdP
ubH8uYVMl7jP7uxbxwnTSgN86tS0bXGNUqHahVJhhy47iRqihIaJP7B7iHUrExacWFxnMQdoQp59
Oa/beRFBgmmr39yE4LJNDaBio3ykGMEEFamfM/8iCnP/EVcR3puen4chMtwacjzgT+y2o7QgXTNn
Le7TgswEYk9tqpSs0N/9br6b8+qHadUEsk/+vE1GvKhTHsKR8LB4NsBSv0IBNI4E0zhEIGE8L4Qx
b2u0hw+w095D8mxxZ4UALjuzw9zNIOqRTxQNsF0k3hFLkb6UgTH3e1KTkXqwzF7HiSyQx04Yp4cq
Mh5kPaUvk5DwJGoTqHzijsYPV3TkDYWKxdAE4q1wwBfhQyrt6LpCgkXp4lQAloMWylWj0OurpnPn
rUGU5SbrG0Tyka/VJQpZFnivj/TXUNq5udNMo9djM3whN899m2YuvlJuOb226DAhcUjQmzSk8n0f
2QnwidZzt9XQZXc0UArsDoV+pYwuv1mjIibFJJuqKIsG+IcmDA+34qX3EYaXi5zw5GBIvpZOdN/5
fPBlUWKVdObQ2QknqBc3qzVed0Pp45AtQsx109yDoQg7mGVFWtS7xASNN6LN3IhZOOugNusbQ1bd
OeUw90zOHdFnLdbtABnX0bArEtFLJ7icwhKIWFWr4NVzDKKyu2XtMTz200G/+A1WeTRCyUVmu+9Z
q91dpEb7UCIvQSQY3Dtj/dVXqjxUHArulc7bBzfz7UM304/sRT3aq7ot9VXZE6WIRB1HWmd5bGet
FG90r7pbEkrxO8NyuGCqI44xbEsE25axnWlqns0IC1uZPcyRzjY9togLRnfA6DxCGjfQZUgAtsBi
1eQXbNMumom1y0f4oZkXpsmOWJNpF1mSaKEgC8hFTZhsgg7Rfb9V5thIdruCZhquWhWtIRsWa84z
e0sZwdsoU7g26AJ3cCdmGBMRktaKTMAGMskmn4v43M9ILH0/0ZcJEkXST9NCY4zG8Y52cAJiCuTv
ZDsE2FYpjERLu8EXPWTU7QjAwMv1eEJ4xzHIUwQCpdG28QSn6xKjwvzcotvaj2NqfU8RQ/2IYjd+
NEyvfpvlbQR6jCMfRfTeCvt4B6M6ux7nqDlDl8M7mZcq9dc0v8ALeZL/7Q/IFZFZkgE/NFd+aJlv
mPCxwhOceTFQI98B6Iophwyx1QWynqkZ5wtHe/4qbF1OREODvVQqLb6juIJjySBu05kjrvpKPHem
zcDUgFCDHGpUM9qsxJxOORKvBPIgnr+8BvNLTSL9x2gw+mcnp+MXA63VW8jDVQkq1dSHUYnpW0Ds
IIKbkYNtPpiyQG2D+BLQKTsPSm77egITVa7c0hlvK8A6z/C0rYNbjZgMof00N6mNQWTVy9F4s7IJ
mZUpEuQqunxqEnbDkWydtWx51zYICqH82WCo1wDV7G6tq1ztkyoFVUCRfXA411642AsfDBfkL6hD
iP68xKK5cStwP+spgcG3ykscxLGpcnbzjjSclTtIne44GoewREC6mj265jRu7Ae3wX694jnnRx6e
kLu6b/Q+zsvy3aNvda+ZDrx11Q9gGkybIb5/Z0xlb30knflwJi9Qb8LMcW87m8V39CN/nSDNXBeF
6d9LqwxPSvXBCvcgKdDuoFnME1tGXz3dhdeqySoyz7W8UFAWCRdwzf4FdNF4aZXKW7s6ObltXBzK
MTPXlWXnO7tlo55Q7a8t2co9n22/g2Pbb+cZpA79+R5wqyZnrPSco5zUsoNwnPwyICiB1s+k5h6t
WZi/YEamWPaFOljgNra8+E25kmr67hpNf2mMhXOcIMO/upxK9gy3s1vRuO2+C/zmvhAuAYC+kbxP
TjU/NUNWYNGt9kqI4rb3naeuJVHMNIYBLPxSHyZinFi96ogquM+Bs1MxRPrVKRznsg/cmPC73iPq
Kh+a1YhM9OhOtolOnHEegdazrU6N06bEy1dWvmo7I4d25BD+M3ltfdEr1xXAK0wXrvqoeQhJEd/O
TrbYaLBhlUbNzuZia+dPctMHMfjmLort8aGtjQA0UqC3gYueAFXwleFoaHk4rBh6VqkK7me/9qYN
863IWBVeEzwk/ljeEh7SyHUjjCTdD8qiUdH59vfEbOOdU9iduakmmcKvdcHJEm1urZoEVmI0hc3R
dSlRuPvF2TGNw8Tk+Q2GWnhELp/R1HZcvQeJQwBootvirKe5e08iCWMMjkAMd9yRAJOAlkNDjn0c
eiN1ECDoovpRGL111XiJ+6jDykW2ben4rAvc1JRC4MFhTOp+gzMNN29def0txjhxmIO6PgoUtVjH
UnGCNwBGCRXPVTPZy6vdz6e25GeCCaZTNjYeiBHPwrDl2F87WkLrgMJ8PRkdaA3irvLN4MFDnqRb
3pkUslvHhSqDIVDOJxas7wm0qe1MtXLqqliCzdfVVz3GvPB+vGlqQx+VCkN8N1KfY2pOzpw2iHjl
x1tGgtM6GOuMQFOb2OihfTZbl7PJ3FsvaYdHQUX+k0WK3zrIwYQwUDDJADV9+5iOhLVPdZlD6wyz
gzfXyTbWg9qgLDYO6QCsx7Iq+xxRIohhgB6i6SJSeIqJUFL2fYMhPi4LmdyjqCj3Wdwml7NCBco/
1hU4IG1f57D37+x8mK+MZqJ1MYSKmdCCsiQ+9b5FmqFIhsO7CHITNY05BUfe/fo5sVtjo4Y2ehoz
2d0aQ52RMl/79a5cblHn5xO9EiCdfuq1B78d4DnkL+x+i3NbxNaDY+UzHSCo5ytmgTQRrLhKL+PO
Q7lZxRckRIIkEzilO+wagsCDg1XVeo1mGP+R0aL9pMD54Rll/UXPFeeQpH3uo7F99dvwjbYCJnKf
NZAo5sMAsIsjjfUFPnd9Y7MubKu4nO/8XCE5jaJdJoz0Nuln/M9NFk/7GCrSqhTVDIvZGzY9cmSK
EHqsbajKS9Prwq3jKbmNZNme8PS7uwTo3C6OQKLAVTsCo0kv6UfBEvbJc47sycJrMMfP0F5jnDm0
AOzyoZjIpdSdai44V4LocKLqHNoEefMNqI2MnLceUyC13YgtU/AfFJvbijzX17TySP+keNxYrRcd
smCuwc8lwdbIwLDjIqSt4JWklqdjtxWk1VJotoAsepyXrXoCTc5BxXZ7YoBNHHAmuN61ZaVZjt43
Dek7RDgISEF8zKZyJpnOkGRw+1bj8LmBvujyONxWveFdZoVKwL3Ueq9Lw9hjC8STp0sfO9lYXo+Z
23xrKuwFfjXe93X0AY03d0mfls/9gOt/GMlqE/XwIMNRMO9v3KcixTzcxvGw7fIhv4xJBt6YmEqc
aroozMY8imIwr9oeVXACUP5gyThYqRJisTSa7mLmkPeNkEBzp7ysA1gNvSbsg/HRAW615v43a79x
8APidsVtYX9JOaxuMNrO20INvOFW1NIdrg9tmc0EU5NzQg4vLQhlpNVVOKhmm7dkXohBOtcBUehH
C7yZ1aXqSUXSObCi64uoVUyQsOBuHSLO34aJjAIP7giSGDt/olfTf0UXXd+GZCa8CE2Wg3SrfV8G
9kkNUbdBNNjCdwr1haGtKjykFW3l2hmb7dTYHc+uWCyqia5+4N1O0XpDzsc8kfRMHFPzYIo2uQq9
RK7By/FNG3S8jKSXF+1ENZ3oSO8gH5obHlmxThoD3oULECgcgr3NPaVFZAWo9bDuyk6tjTR3t26G
tTYPBMUnVlhjKtpdOeRQGrqwuRvzgnyVlLVwKPN22yCUwijA2uNxhtlkJBZceuB3t7kZcGYO0xzI
iJI4sdCaIZ6GHgQHp6fTNmQ5EDQ8RDe+p70T7fp2N3n2zHvqXbS4KUHO2EN9DULNuq6oAA8GVd0x
yHusCMqOdh0umLuCM9OKCwwbFQR4XwhrT1Zg+w+FQU7yaDb0OjppQgicAQClb+ZkeleFxNGCV/1K
VxT42pjf4RQCBSL1kUyQcCUGIX5AmUvWvaym29l3i52gW/pip5NxKvDPCQxuYDtB7PSPkRbVGXfI
tEnc6kpp/YXxMA70znyucuwGRl8XGwguxko0nlp3Ji6DwsLk4xA4cNvomn2beShabzJkigawJ9Lu
/oLQ5pSDuYz2EGISvvaRZFcnCp8GC+xwkaXfcneYz7JjdEXm4eyvyXQFSqjVtHfnpHzX1FY7hcDt
aEHpvBngYW6EYM31TYqVFe0CrDuylM4XRwOuGcrC2JK8Uj4aXRedgs4LdoRVwIGfiLl0VITFaYwn
Qny9N1D406afU/znbeK/5bKp15ybrEOYOM5Dj7J8BY2n2YDmCWm3lJB+Uq/w2T6ymcQbnhbc3Jkw
m5RclDA8W3lPU9ofiE3uRnVVkCn0WJJFxIZSR6S42vnFgCyKhs6E+QgO+wPuOfhEQ3cMnQRHE2S3
r6oH2mu241VdYGknTb1eYUptbr2YkG2zkE/CGSqicn2SPidIyXMwQtUrI2+X+dgEci/F2Tl6XX/+
f7Sd2W7lRramX6Vx7lngPAB9+kJ7IDWmMiXldEPI6UzODM7T0/fHLHdbCmtrdxFooGCUnXaQOxgr
YsVa/9CEon2Ys27c9QX3xx1aO5QuqynJro1wzqAWxr8WlWZ7DwcDLzZb3S3o1FypIS02amHVdOwM
JHsgVy97RHACLLFRUnBpaegYSqNd2VJlS/ss0C1z+TWRkd4ooaMdxgX2RmIg2oin9BG0AQhJw1X3
reaIP40QSQOjVlqyAyLPi10LPTF65fcpSDHAneyOX5xkGn3LrK76LK7vumikbJxP372s+RknqXN0
GhoKo9XM8OM9FbmXsbiaoESYF3llDz9pfGglWi1ieEq9Of6Su2mDzc2vtHG4a1qwn/SQbgGlt2Ln
6EvxLRJ1ghqi3V81w2hewTAZ7hd95ggZcfw76JBJgjDVXMqdXWT7aqGZu2m9y1dxJCjl2eGnaGTz
CqMlDxK4HA+crggSVGW4T7Fo2IVVNglMQExxzJGYzPcZLitQB+uWhFFk1fewGCdqa11IJQoj7q5P
oEbjTnsFO+uPBsrcVTN6oZ9BrvlMk9L5MJdYZlzEiAtahhfdjCLHQ8pUhXdscIBVuaE3MRRfbhga
ut5oUV/gOy/g781NhslULcBbWOZsomgfNSo+R0pdIV+nz9TbctAY7V6MC+Qea3ykZFweBU3LSyfL
7mPLMQ4iIgWPFxo65pzR1clgqapiyS6Bj6KhXbvV56UQcG9IZrFY5oKHMwX8wflod002XVhar0G0
xq7v0CfJJ2pWNIdh/nTVTDroOBl2Ot5k7w0bKiJqUPmRx4x3oYvKD1z6/m4Kc3Wnx4t5yAtnpwHK
hWaJ92qfPCODCY/VhIxL7yk5wnE71ItdX2ghTlpL7fXXo+GFmDeb982IQiGcOtJPWBpP6oAiW61O
qFWGfaIcxBhOEJsnhJcsbtJCtetfaD2Wz3AP04+pMiDCRfYFx6mKffjixm1PI/NraWNoehGRaRsX
BSYnPyuUd/2VLO9VFZxMb/XNgENwqalZfukoGjp61hck/uEUFfBykrp/Ehp18dzE+MqDN7a3anM5
FJ7bfRvs3nb9ORzxYzBxOAGoalo+co/WA2XTbJ8bfe0bVd7fIuOYXVUQdI6xbsY4f7MSLxBOoLLc
DhVdjrA9OF5Ll81NkjtlqJHN1KHS2mR8Vz2r9JrMQKB44nhBayJ81CDAc1UUi0oO2xlPlBQoMbtC
v25iu721hslB0Ceid48m0LERLnl4T0n7aLeELNcpeM0YtX9cwsS+n2YDCb+Yio4VNf2ai1nX7TSY
JG2Z0T8jJYAiSudNpnsxMYfI3xqJgotDZP+ZAPCB5tUmzT1S7BwYDU2mjrzhKkSM+ZbDmuadGzrX
NaKodK3gzAe9nhWXq+iHfuHU1Hdqqw2/Lk4sLlNnUC9X14PPGjWmY7Zkg0cmEfdsrcPCFRnQ4/cm
BGyeJlV31FQPO0YHkhQ8hBGz5NJJv6iu0Txojbk6IzXk3Hk6LtFuYidDy2lRMDHxooxeSZQiAh6J
mbEbe0DEb0b8/hZysoMcWD796GLIo3Ydr6oca0MqFMv4YVGU5qMIM/06D8vqMdWijGyinLkL0kk4
1LE9XGc27hO7KO16hAoWj/7JkmnanyM+Pje4OhR/qIUt0IC0p/R+mGMq8uiKJPZN0aGmceHWIr1B
lgHgV1ZjPb93pkT/YiZD/avtM0QQ4fuX13rqcjBD4nKVCwVK9305Jj1HLzfuGxXjqvq2cUpF32mj
ZQd1rTp/zglkioV98Vc0C4QmycPsQDNMztVJ0eJw13vILO6srCmvKxuBlX3SKvUjIpHmZw9V0x9q
WVVUC3EPddnDgMuMbFXf+1YdkAgbeN0+VZKbqAf6m2Ft9Rkb4/oXOkPqdz6yg29I4jWHUVfMiz5O
cUkHrBJBwsXJGvEKQwERCs7cPbZc6ajfZ3oQxob+UOXITc7YMxWcjMlcon+KZXbcFsAWRhQ2yZfg
cBn7uF8ZIl40PaEHDXa+FgWUDfP3exnhYO3aKlXTIwlm/a2dJwvhvmzgrxUiaJ+QVuGXaI73AVP3
8NbqY6z/XC8Og3lypicR6rnqj8XsXaXNsiBlbfdZfRuVDjxcYJ9J+5DSOQ6iUIVE7aBQ9ysZhrh9
GNIq045mkZrHAgvlGE8uI3+gVxlllzDaY6S5aMAae5VuGMY5RWmgAuiZVDZ0oj7sUwOrvpZuKwdC
DH6+mDWIv25YXDvYOjzgjdL5VV9gnd05PRPSzi1TqoE8jUj/Kw1lP5oX2hHsBJlF0YLiyWhdIe0b
Ud3Yhc6SP1DSiL5ShucG7SmVeey1Uf0uWqe9on6eoiiU5p/VKR0yvC9MRFgU0flhOXc/2rHv7rR5
mq9sK+2Taw/kzx0FWYZHdwlO9QpecTuPdcqNPkQShYW5g6oFJtvrq284a4a3XgpL14GmccQVMw3c
0AbRUzpz9IemROkNXOK2vRighwyHxqbwhAMmF6RDRtESBW1gCPgf4TH14BT09XcJ3mTFHr0VVmMU
WkBWWpf/2xhhctNTGv9MRQD3jyapGjaLvJ2ehWfVj+lYdj+gX+oOJTpDeVZ0EPqWMOpHqppoKxqz
sPeJmxkOTorD+NSoRvMF4icGHFrpfubOYN85xupKk2ferWhs8gOsLm0O+VKhodiyX4GgIR8Psd9D
9bKK+mMapwCHW0vfqZNCXtmxkd4RB12xmyjOZqu2InB2Q8Ooc69XIc2D3nDhLKJIoH6t8OJxEckB
DE4Fi5XVDKn52aVCX0LmNvgQCGvTlGjUnI+JFtb1gOgkveqmDT8BtuPcpRiM4ChEh309oC7p5V5+
73UlctpaSF0VWTqCHpUfQQG0QNcIMNuM+iaiYp+NumAR0Ar9hjyd/adtxOlNjL4qZch5ZHtQOwDw
nWI6xUXOzZy2+ow0KD0GleDJxQpZTFH27/dWbnmPMToQ4HI8VqBS1XyEsqdzdGzRh8HKKLUMKJnI
mX2OBk8rAmpU45OCplCggnX7YNAweIgScBz5yMLlWAhvY8fOH2Z0Zx8zz43bq8RqnT+57IzFXgwd
sZF0sFFICBYFvoIiyMw6kNU+eTS6SALFPrFbqCN+zWdEdi7x6NDbSwwX4k8cRTWqR00WpqsoYBo0
rhOBRCE+it1Ii+N7nLO0M7pXd+BQOn+2RHbE44NdN5ujr3SnmE5H0+fyw9i6M0lHHC1oaYer7O6K
YerBIv+CtSpQPQkHtnsb2QuUAtI1vruKi86duzJ+yrnNjiuu0eKSXeI3rWUj+z0PYVBvHr/kBo7Z
F6OnNw8dZG5aUWHaHdN1Zy45AI7eMk03qhXCyS9F9QmHwInOkYaLMkk9J1Bm88dUnFVfT8v51lbd
hjmAAnKP0pCwvmd5kyOjlMYYJ0zU1dcKFR9pKvLOFygScaoWBWLAs57a+Ye4mwa/7mpxqSqVwGBU
Ua/wSuBbcMhVNsrdiAg3TrNq5078dR8vGXv7qCbhh9xCtGefLAb7nBUKNhG1VozPXClVP08B9liR
En9qWN8f6ikLb0eYiocutoZAiTSaZRM59a4QC5OEM1PRXTuDQPXWKUsqraXihsrVXKj5fCEEC07H
i8rcDTNsf12n57qKv5Jsq1RJ/Zh2DQicfnEvUryvsJtzXFC+ELJgunR9/ThhSxWvypLeh6HC5pt5
sIOwRgs/M4qm3iOdjROb1VpXgn4CHXsXhKmuVdajyer2sxatcvIyYT3nHChkyVCegyoakUoFNHVD
K5Qjq7Phm5QmQHCShzTwJojqfTpZIJQslspAh3ZXuXQ+AHZxXqjxPD6ZameTNzYcUviWA3U35vyB
RAt/AtIeFm+XevQo4wrj593o5ByYZIf6Ndf4/sNcD5DkqxhQRNy2MLrSScM0tfvQa4hluyUsfhvE
xE5RJtgw1aRc9f3YXlGa4NdY2IS2O0rjSjAhVoEdiDOwxw9s/x97LkcDJeqpVa9Tj293t4QaBBpl
pMZ2mCYtUW5BHqDur3gVnfa0Xqx/g///P8hK+j/F3XPxs/2f69g/UPZqkijufnu1/P13j6Lgf/K/
8uq/aP/X7z+Ofor9c/f86m/wQsZJ62P/s5k//Wz7/N+j//Vv/r/+4f/4+XuUx7n6+d//9UNwyVlH
ixJRvuJWAwk9zce+nZ/L4rmR/4O/HHBU7V+aA0nVU+GyAVcFPTr+bLv//i9o2iBK7RXmCDKXPwdo
/JfspO7+y6Jq5LnoN0K10E1Ani3iCjH/1b9sOLe2B+8XbpNlufZ/wsZ+jRtXgMU7kOug2r2GtC64
wzQGewkKGbm4CUk8bkzAyOeQnK8R8X8PLyHhy7TCBHRle1H4FZdhOt3Mhpmtyq6IvpAuoWg5ubSM
L+qyPMPFeQ3W/T+PVD0JrBnrwhmq1qlWzChi6TmXgq9TnJEI5LaoifkaG6z7Dl+07AxX8e05BKf6
eg4RhcDcrV6w/VG80ESiRauuOdDK5QytQHuNQ/37J60/9QXGmYooxOV8FoHZ9kN/qVd0cvyxQZMu
j3S070iDzT8soX/ALLS+QY3Yva+UQeEu1irqGdrPaxj53+8ggeGV3FRYoX0d2OYESm5UzUg9pGPe
P8Gqyv8jUPffD5Egy/HQWdRCHREYqA/jjeFqv9K8ds2dHSnUfV7E5v2/kdAv/cVOfa71n7+YzYlG
uo1EXBXUSQkrfjR6QcYzo2+/bXwJkb728CeLDh7FwZIS6GSPHy1O0ev3Rz/1HdgQXr49ZZpu6PBS
D7jJmk8k7gstxtJ1UHN1Fk3333/KqTmStgUVDXjdxrI30Aa0NhWtQ2KG6uqZtXRqdGlXwHIdzyQn
rQIuC7SWh4Z8oUAVrDm8//baiUmSWTAadV9zVkQVgJuaxg9RYs3qZdrZ4HYsGxzPDqNR/LojVQyf
MqDlyaVGK7q6clA1rbE0ac3kMIYdhbUu8WwFb1p7wnUuKzXt3CueiGmZPj0nYhQwGqogXFyFIpNQ
2/iQmZFZgAVLU/Vb0mXLT60awKVw8sdX6Ht4Yk/NnEtEi2jbsO1juNLmYpmkR262No+VEXgVsEK0
Wcve++P9b3HiW3NKvVqvfY7yYjqmdYC3QPmJpj99w7kBt7gt2tx1CbyI5iipKBPBCwhyKwdlGGpl
8eTA9v+87fWlzaIb0YSAjAOJQs3TJyVu0h/jXBdn9rtTkyNtFT0pNtgfbBIUb25NQCztatcRO862
MHalzSJfGgeZU7cKXLVTwwtPi+ovOrC77szkn4ozaZvggF3COORQmJuOPi8axKjfq8vqFKaEkfLr
/W+wLpW/CS3/91Rwpe1CR/hkzh2oltFYT3d0LNufoNA097pl6eZ3U9uHyZmzYV30bzzKkZIHlFM7
J+ywnTId0Eg7uH1Z9+Bo0+RQkw07bd/ze1H76vQ6Hs9sBScWgSOlD4Dtas2owirwEIfzjk434e9S
eBGeA5vmz5Ei3GimEdTnKIIoq5Abu5h1QyBFrVD9QVqTmwM3Jrubz8hhnPo561d8EZADvX49nOo6
6NvKLQ9hhZDhYenj8un9X3NqfCngp4ryISIgZKyZ7gIArlrxp5mrbCvbxl+f++L9KXhUYCETuMUe
JXqQqdw/kY8887G1ddG+tcKkkOfSpheNmooA98LFN8bOzX/EkZZMBxVre/0bnuAohsVOjCY14tJZ
eZtb4Tgjgtipzpktf52qt95B2hYAAg2mpvGJlGrA+aAw9D9HFd/sXdG5ysdt0yhtDbaiOHbdzKTh
0GGjXbrQkxxDxzmzJ6wB+dZPkPaEMqdR7mBEGbiA2NudSR/XO0RADUJMbBKwSkab1NVFGLoa0Pls
zr45oW38eP+3ndiQZD4YFI1srk3SC7QrMb+rTDhVwP/jTvmAKPKoPDhxJ8Sn9x92Yr3/Q1VGQZTc
KXOuUC2snySzte6C3voSntnDT40v7Q5olCpJPXV1AGdR2aMgTX+9g4f6/tuf2FBtaTcovCru5/V4
jm2zBLrm9QP0kmgor/q6sscdLTHn1zBZab7x50jbw2wVNRDzgfBFKA/h+Pqp6bXizOCnPry0Nxh5
mLZ1veaV4yD6YxxG0wMFwyL2MaSbrhX0O/fvz9uJ9W0br3chnZKNSIAXgxBAKuoJQoX6oFtYAl3k
Jc5pIBvcp04pQucISCcsdrDr6U6//+xTK0LaHgB16bhvkp5DbzBBOvcu1guDgZDi++Of2H5saWvw
qg6Yh8oVppoj6npkuA7W2DDv6Ka2k2ndv/+YUz9D2iKi3KgAYGoVkoZI2XotXmT0laszP+LE6Jh+
vDomBFytylvDEsnY8AHwvvagwCi43PTulpQThHaXANvijopX6Ih31/iggHU7bhtcivgYUkut6B2D
rzI4DVJqRxit2sbRpYgfaqFjP9Ew7a1hXDu0t3aGQJp527tL4R2jFOMVCmszAVXzDH8KvedBs9uN
875+7ReHP13kNge+WQVpgeeasBRcH7zV/Wnb20tRbS+KVoHV4e3n8ZeBnBdcHQzGtg0uhe1cZogo
i5KbUFMISvwYxSzQGvxto0tBm8J7p27iiWBKk6tyQFQZl76nbWNLkdqZbRdOtMyCGJ1jFIDFsuts
aL+bRjelSMUBJoce14tAmawIOBi4u6Fq8j+2jS5FagcMPU9U5qVUVlY92hQXiSjq/bbRpVBF1Tpp
jIrUHfad8RGk23VEVnVGNOjEFmZKkVra0QCcgWmP4MbFqHA1lERLTe3Pia+ceoAUrMpg5ehmg7/R
MDnTxx7iF+n7tg34HxpARuU6casLLI3qe7PBnFNvN866FKZxCRXRsxGL8exlANTdsfpvgFE248Yl
KYWqa9UgH+pGIJYJznZfhQogcAtMxJdty0YKVmuaLa0BdhkAc5/ZiEX7qZ/V+EyF/dRnlcIVtUY0
TXMWJYjDNr8dbRhUe7vVqnMJwokHGFLEzqBSFiNepUoyrZ7xdKjn8cLsNcvetlUaUtBaDerK2rol
FEZpBAKZgBsrdcdtW6UhBS3a50mch/QDDNc20VgRKQ3YqN747lLUdmh545VDiYLFmYJDsW600srP
CLicmnkpYqtqctQR+k6g0/70l7TLf0Bkwjvo/XW5zu8btzZjfeyL41WYauzl48TM6Pj7dU3TXHA7
+FrCDLA67+MCCy3I6s46EwbrW7/1OCmOi3YwgN1XnCtJlTq7eYJReIEpEkgIUKrnFGhPzZkUzAsQ
tiGNmLNJwR5BrSITro7pbNsqVrO6l1PWteiLFRmLiYB2IFqK/tLrwnMqOqfeXQplKMUAQ0o20cq1
G3/qRXPlwCHZlqzJcpO6Iqze0NgoZjPRbmxkD+5DZl+cWU0nXl4WW9QdlIuM2cshpCMBEGnqcpic
sj338qeGl8KYnr7dGhnaDdo8Fu6ev62/KhCQ+sNQI+8I828a+qtJhI64S4uo+Vhq7SfFSlfAKvTi
Uoti6AC4T2b7GRlQ9PxXMsuuFWKt5rRe+jNbhvhjp+ORcEuVnEJT75Yh7L0ycyGM9Bn09RYGQgKN
AWOegO7DlD1BGsufYJHXcDRbw632rrnQxbBsL0A0ylKO4DQSFUcMAI/+FCEw79tTN8PeSs3M+uFB
ZzQuW6ezfw3V1Lofp2WG0GfaDTzhOUFHJI71rFfPfKPfct5vxKCsqIoWhrKMGA8H6PNhK4+EnZ0f
wUMIVEwWJ6/9qDRna6cCfq1u9B6RFz91EdfHc1MBTq6Pv42a6F+XzZnEYT1F3nojaQNF/sjI9KIo
uVst3WNX6lhWN/NzOCJRXS7GgNVrmxnuBTxExM3wu8rPzMWpBSVtrvMcow6cRCKw00L1kYg86JBm
zhw669u/9avWh77YWq1yHPMxS0SwtF0NoDjS5z0JO07MwOov+2YZH9/fw0/9CmlTbRsVlw2kOoPc
haGiaQipLB7Iso2TpL/+HVMLDGIxKyRqIWTsldIx92ruGdvud7LcYI4tMaIoZh7E5jAh79O1NKKc
3j2nqXpicjQpc0HxPBnMCNqYST3GxzS0w2inO3d8nhpdSlvmcBhHB121IEVQ+lsYqUC3tMa52vRh
f6ufvVhBoakk3dgi2gaZPzqmw9z4VunZ57bTt9enLKbXI1Ng1xpq5FnklFA021r/c4hnQzkz/omz
/ncr+MXbK3A0ckNf2sCcsFjB/QN45oWZZK5Hb7XIP2+bo/XLvHiKZiVjZqIsFWSisK4hRs4Pbp4s
Z0a3T8yRFFpxbk4W+OkugL6NGMOgNUsIONbQ0WVPnXInqrTpz+yCp9aSFGclumt9n+aKr7p9dgOB
9c/Ew6Bo2zRJSQuue2kbiyn0YVBOPribBsXueDizRZz61FLSklktvTj8UgIIzND1vcKNrAPw7hUC
XoSwaN7/EadgN6oczNjH5R6g56CFgDJcZlE/676a69k3CDRxdW2hsg5vbcDkx891Lyv3ppH01tVk
WVp51wPmXM68ypsfC5ixdHJALCh6ejMiQFEO5yAHpuwXTnDFPHN4nBpfWtZw5Rw8ZpFIdqf8yzDw
ezCtOwfIenNwD72+1zGjkKUh9dPGeFTV5qNWC7ip3saAVKUkLRSJwU2lZvDSnYLZNZKDpnfzlnnn
1ddAfRHuVsvndBojCrKF4NwZ7OXfcoCtxZZ5Z3zpu7pdb+nccD3fbVQVeL5aQ33FHOz9BXxq4qWv
qkG9KOrO9HzISubXcdI8XImV5cv7o5/YrFTj9dxMOL06OF2Rrgl0yaMJwuGFSCHS7kch6uFooOV7
Tlj31C+RNisP1yS8BlTXr8vE3k/Qf4LIM4bj+79kXStvpE4yBlIzaIKjihYFE7TR5CdeuXV1pYmq
HH0F+k53oL43lleOqmif33/iqbmTdrC2iLK09iDOJkqt7crWMq0Lo0pqE0SdBqQbQYkhOrz/rDfn
jr1D2sWGyY3RaEsVfwxTENixNzZ4HBtqq53Zjk89QIpvBBFCiEfoEDQlJLIL0+mybF9MdbFsfIAU
4+BV9KZCCcYf7DD5OiKs8FFtMNjdNj/rN3oR47Wli3SaCwVQleB2NszaPnX1c/3+U5MjRckyTMmo
mzMCgDhTfrDm0Ttirf6XAdZJ3flTo0txkRV1ZqPFhD6qhilIQy5+iwnJOYzaqdGlU9yL8sJSw0L3
oepZExcWKP0H06jNLVBGVqYUBUYNGJptuwjGZURcD8fZ8Q8ynkXsJmBcm/YOFxHZ19/XzRH791Zl
pHBOk8BBGRlWQhJu+w0yjK9EKAMtEydDcB8qMzI93Q1CGfojnrftr00LVAboVVA8jYFNKTDHpLrq
HBtjgaaLnreNLi3/UB9XXXY7DWDzDf2xzCfkuUjR0QTc9gDpjCua3qqriQeordN/RhZFfBoWDdf5
bcOvi/dF+KYJHPdCCSe/hJN5h3gU2islmLr/TA3/L/AZy0cKYKGHc2/HbYpNGQZXaM2VyzV0fxQv
33//dRr+cfgwvhTCw7RUtp2Hybo8S8hMpprvFaRL5p0Q9jl1+FMPkSLZaSIHqZWQb6CJmF642SMT
oud4+u6MiJLM/v3fcmLDkIF6IEdbVYf1GBg9RBQx1vpOb7VNHUjXk7F5mY3GnZiaNCjdGQKOFRbI
i6W1/XXTy8swPH2ASTOWDD81+nMdU9CIanNLp41Xl06wPBo7JKaRnxjbuLrHxyoNEP06F2Envq4j
hfA4LebSNhQIUdt0EE8q537albBFH3E2rzdVr/gNUhynkbnUVYWuk63GHZawrhtF8MBwctu2ehwp
kpVpdOLUcmOUXTFerXtQnsOkb8nkeXspjCsndtFmtONAi+bOR1WvQYBv3lToZnQpiKtsGAEBGUnQ
DzYgZPwAresSs/v6zCZxIrAcOX5VS88bVAwhXyiPc+Hh6tK454TOTw0uHcMTgOBJG6Mk0IWmIPfF
dYf2ofH4fli9DXh0PRksFymOFiHzFgfOUnv5IarcGFPejBvsUFeeu0vi3vwDbasieYQQqTzPhabW
K7+OGnXw/juc+IUyhK7LMP4YbBL8JevrZ2vssrsySp2nbaNLwa0Z6KpmdP9XNQ4dZ7Yau/kZStO2
0aXgtiH8oYDuRkGTRt61MVqWj/HqWcDzqamRolrkiqE6OZ9cMVPv2oLcu++GUGxpJ/Lt16e+OJyn
sLYiFImiQPPCXxbS4hfUTOLDtpmRQ5quhtnFXP3rnlK6GnL1nxBqODPv6wS8cS7bUkgX/dwlrqqG
sPZX/SIbeaK7uFZMKAaib40zTzk1/VJgN6apg0VpWZkoG0V+ugqlIDiSt9uyO1uKbViHdmpEi+I7
qFTSXtJ2ZjOm+00fQIbAQZahboQgnb/E+DbnhYnq2BxuiyoZAVcPbKWpy+AQB+Hpiyq7FrNpbVs7
sidYA0940FLF8+OkTm6MaVEvawXh2m0TI8VsQddtEZXr+X1X2NgJzDa6y2i7bxt9XbEvgiopbAvl
dyR7jU78ckUudi4qyhtfXYpYPR2goigt01568Q3W02jXiDLx33/1E0FlSSFr1I1W9uFCvatyIFSZ
KEZ0iAvAEa+QVh83TpAUujTZlhHqATd629CDYUAEUyC7sS2Xs6SQ7VNIpF4qPN9JU5SGOy9C40Qv
zzRhTs2QFLCaiwBzF4ZsO03tlag6pt20A0SJW3dcauOm6j/GxNKlOFp0fYihBKEKXDpw1mMfubWN
m5rsNIRhJ8d5naxHVoa2ZTeiAh0is/X+GlpX4hsbsykdt0mZDkhO0ltAMGT82iCzFSyx0d1vG10K
XWeBj5GkRuiPqM5fwCT+0s6dtvHVpcgVlYWY+8LgkxLriC+Gn81U+WPbi0uBu/qJkSCsipALTh2G
EcU3igAhse2gMqXI9WbRoY2th76plj/Uub7MK7r5215ditcOYRDbSBIPDbw0u2kbvBov1EQDm7xt
fCliayNCLrmeFb/OJutzmJjec55l5y7wp9ajFLGlaY7eFNuevwDXv8mplAVxr288Y2UoXOHO4zxN
HIMInzaXRWYq6F1imvz+zKyr+o1YknFweokQo4b2i29MhbGfQYawKaOuc6yyYtzncWZfvv+gE5Mk
Q+L0LC6BXDTrsQLZNkRrdlyS5LhtcClmk4npRgxR8fNKn/wucz4V/dlb6akpkmJWr9xUSQFus3jU
7pvbzcjL6sNsdOhUw9G4seoJFbBtP0SK4RTJ0WHsk9DPay3aYTQ67B3wLxu/gRTCtjfMJiQIfonT
6NMFGUT5o9bccFuub0hRjKK/7s0O8J0yNdRLxK2SHxQlom1XOBkGN5fsbyb6SL5p2ZiWq2IXDtPG
ErEhhbCDYW3mFbSyUBGsD0mvJXuct+dty1NGwRnIRuepGSs+erDGPm09lPLyztjSanc9GQSHvGNt
DCDLqH8a9YcQNdaLRohoW3n7t6v7i1yzwOGmcmuaR4sWhQOSPWWOctKilTC38C9Ity1NXYrgCMJ9
7ISsHW3Qw50RR+PlhJXvmZW5ZgZv7HKy1TbKvcJboO36SZcsBZfEQu+uOyRNWyRhY+QayzZXME0o
siw9M28n9jtdiuTOU6yuTEbFj/WhQ1FyGAOwXuOn9/eJUz9IimSjS4zFhNrtKzhG/xLLbD1Wra19
VEnm1N2gYVKj5vl0pjD6G6Lz1vxJkV27IRvswtkv1NpGzSs2kAIGJFSG95VaF/eaXVCMarzW0m5i
dKtR7R4X3Tui0718yfHQwJKpWHLc0bJSHT5F2LJ0+9yOccgDR2GP2455GWnYtDMlvshU/KKLzO9N
l4GQVJ1OfH5/0k99UmmT8DT0NTUxkaWoaKLOGIcFOLFsosu6ngwcM6uchNxEYrrohl+emf4c66za
NjG/TctfBLHhIrOGagSXXTz/AnVsoksdE4iNo0v5eF2obhsBw/VxLPtg58rHMCk31pxl0FiL7tE4
O0h85aP2I8rtJyusf236nDJebMSwozDcjIwk7MFIDvl8OdXVxqa7JsU/9NBkwtiVi67W/kj09DG1
mzM524l1+A/D06yhFwjFHl04kVzhczUiAm2o2263v2G8L9aKGBzXDtWSczYR5hfDUbx7CjC2v23S
pUw87OZuFI7l+WXUNReFNjUXcbNs4jUSQ1KETnPXWHTDPb+ym594hH3HYnDbtMhQMDa8vC0rACga
l6wvpVbagR71G48/GSHlxri2wGBaravc5CmJw/ZLnYTOtgxBhkilYUszS0d4O3ft7pZ6ncCHOjcO
mz6pDJHynKgEehy6vtqU1sPSNeIDAiDVtgUjA6R0SOMjgrxc9jvRx+jZxfltV6nlxraQKsVpgR1S
VgzsApFtz34zVdOdnZvizNz8hhW/cXLKGKlkoCM6Rjm4q6krfjhgEfLbpRfG91iZ2wprmPleV6sD
OIjiORy84WjnS1Ie9DicFfRMkRTwYfn8SNAFag62iUw9avT4x4LTL4sdvk19t1+WxnrEz9w1z7z1
iQ1GlY77FAnuvpoKBLoNi7quUDwcPu12Krel8jLcapqUvsgSh6MOW7UjvWgLY0g8R7atR2kTyI06
Qrl6cP0Ih2PcaKO7sI+31Z6ArLwuvWao8C7WrIW+szoaigqIU2Et1aaLAlgAafRBQ/wX6zu/m/Gb
i7QQw8jE2iRL5tKkfD360DkpetwWZg3TVN3ZVew+xMYyf9oy7bR6Xo9Oo7l0wqrn3bVZv0girOfQ
vNwGwnBl/KvjRkZSTGy/qw34s5pE3VGv4vBh27tLm0BvilGxMXP30ab6HOo11m3dnO+3DS7l6hXW
iFgtkAmkqoprWm8/jKG5DRnH7e/1rLe2gi3ZTGanQAs4Oiju3E5Lbz1te3XptDaGWNfVlMzOQ7PR
L2AXXVRVeA53Z/GO/9wbXRn9NS2DgjtGDwYyHLovBpp2z/rSK9d1o9SbCBMui/71/CiJWOx29Fx/
Qnb3srLw0xSWtUkCgtHleC3CuRSl5fpJb383tfybU2wieTKyFKyjqVkVpkckvovtXEd5l19iv6Fu
um67siabC7GgtjOSvKoYleMy6dFqAK0amzg8vP36yV8kkSPi052j4Exewnjb42RyA13iHNz0BKDA
deVwxRESYdSM3Fpt8gP2SRMBa004M5baYo9+bihmv2uUOOsRoc7z8mDpljMiMYoD1aZLjyujwpBc
4U7c4Nw0Kp56oGlTYmydbGuguDImTOntRguVxfWpvjTPYzcvgboM86YLhOtKYV1M2pQ4LsvWVPJL
26uMfY1j1G7TniFDwOZB0Qszo5aPWXQLsV1/RNk+3Ta4jABTsIlAmJv6qFl49aF3IBJPdhWeUcV6
O+9xZQDYIuxFa8KWHL+OJpqrhX6I7WRT9QBhx9chAf8BmrzeOf4wFm22wyc+T0ESFG2zbUXKILBo
HGZkx3vXx/QEDdo2Lj7FRdY9bvqsMvirUqCRLjruKpbbxAEQl9jvZ6PZdENBq/T15FCJm6IMTXB/
jEVyxOw1P+A+dU606dR3lU5g7LpxMbX5rlbTZL7dVpB4oEOeKS6eGl0+gku0f1HiZd4d937ycOIr
bXWTpAungByqgGXwSa0dvw7b9AvwbuPj2FfVpkQcI4XX0/6/OTuTJTl1bgs/EREISQimQCZZvctN
lcsTwt2RkGgl+qe/K+/oHH43EQw9MEUKNVt7r70+S2FN0OkwhL57K59BwSneYgpOxaEps9d9Bf7o
z52vcDqCzNzCRGOZ3sK6RNx87Pm709d3FJcrRsM8mpdRnkrcQWUKY1H5/tjzdyuWFooIBgJHDtoz
f6sYsR9BVZbPx56+i5cHOfRsCEpcU3AqfQhEFb1TU7cdW67h7gBuBYtLAFZBrA3aPtGzc4mcQP45
9u675RqCc8HJokTewof6FNerd193hX137Om75QrsMjVaMZFfFfVZLz2abZ4hx+b8XtY1Ndh+3fV8
6jjN6hDOTgH314NTcrdcQQdYKg2uMwQhQOABWxoowMEdsILHhma3YCc5ms3vroer7l7Wrn+La/rt
z4/+TTS+13KZ4kqgMFuRD7ZsX+EyvOk8Nn5F8tiqg1HtXtMFqnw1exq5ohlIc2A5apkwDZ/LP/+E
3+zEe00XMnMWQslQ5NKnBletuPEdsJu6mI6FH3y3ZoVXgAYFVn3eA4uVTKrOXXz0Ksd3S5YttJnH
VUT5wCJtMnhvhxQ21RFgG8eGZ7dqAcGKqsFGCPvEBL/9zgd9PB7rg4O/W7WGQh4SSew4HVxM0zEy
n4PZ+5st/O++bPDfg8rREbySBdH2OhPgVDoo9mCheihhFO31XL0Z4AoAoFQ+bF4NUpEXZnKzf20i
vh5Hv7jm8t2ahXVrWNWAdOcl6Gny4sBlHW5dEC5PXtSZ4jYi4C7A3b9/kesEPLdenQaMyKv9z3GH
ahMZ6TB8giMn+SxnuJZfChZ1Nxr6ue9LAQ4TBO2grv15ivxmE9irNOpZextwazg25mr6xIFEAeKz
7EHFJdviff7zH/nNx9xLz/p6pFO9LVHetGgRzFDKWFUqbVHQYxN9Lz8DwAs32hmx6tJM7lOw8uYr
G6Zjau9oLz+LAGqppQywjHr12PPFoYNm+3psaHYbjFtXL+xcE+XByLczF6V4dTDoOXbvY7sdJiI4
rX1oWXKFFj6YMjarEcATdlCZHHv93Q6DLEhQdTBNyTf4YLxxFvLPUUOnT8eevtthKg1zcXjJ4dq/
bOW3SdfmxhXRMYFSdOWs/DtlUcAvBQJ4hVxXYeQAyiEkwQnAADw6tkGyXWywBsIucYvTyavRtl9S
G8DeGZjrY4Oz22VkL2JTjNBztgbgeNSnOzhhHHr0XoEWw/BgFH7D86LvalBr+1uwG8JjU2YvQKOq
WeRUeDxHi/KMggPpPzq+9X+ZMtc03y/2XrpbT5XbQB9Ts8gBseU3M9AzP4PBOj+lvD036NMAm/KD
GkkBj5z6YK6a7pYZ+uLh6b31PI+8eQPVmEVLMi/zfKxkFe091FbDws1SzZELN4g+In/lb2NFav90
7Hvv1hmc26HMiDBoPvIrKaUgoFKvO1a9jvYqsZ71bAmuUivqt2Gi5va7JcvfzKZ+c7TsRWIVoGmr
a/FwxuDiniyjWVhS94K9HBua3SrbRgtQxoKuAS2i7gmGgVvCu2D+cujpe51YhDIqm5CszV0LCK8C
Pogop87HHn4NT/6Vkq033AZnLQDoXleSw1+xygd4ix18+u6uHK5l1dmIhTm8sDvAxOmPwsR/8+v6
zVfdi8PKgfYtHQjLx7rqT3UloXWj07tj47Jbrd3SsnWAGU7O1/GxoH6XuE79TZH0/9ZJv9iA9jKw
pkfErYDWzqeOVe0FRc/hdggB5EiCrevfw89pGBKuWNclZWC8IonC0o7ZtQICDHjTmT4BdbrtEiGW
7QGghsZLts4rnmrg4+bETJFWx/JYwW7ZV8gY1F6/IUEZQramNQxhcR881iAZBbvjlUP/D+0X+PD9
bM849l4McwdffHewoi81njaOzCqQ7UEeq37M64b/La36/7//V59wt+ZDv+lXtiEmmyjwQadoNbV8
g4mbk2kE49A+AWSbvCt900t0VHOpbqeywe3WXWFjycDl6J9CMoID7kFPvWST6OcPQTD4w8nMPZ8B
ApTLfLLbunzzaSQyLwBZekTYl5DGq7+KpvbtIVWi2JevAZFGel74YT7HCqT3msCsMGmoZT//vJiu
5+r/jpXYF7CB324UAIxhvsE80QOOXEUiZdsW/whFyz6uqGkc2onFvpjNRg1PRmV5PplGn0OQrr/E
AwEz988/5NdbjthXs2GmKBDtBMgteuF4w2GzjzzdwUZ2sa9mN1HnQM4McILPmKipGUj7GI0+bp9H
3j7aawktYJ0xlKEIqloBauuyqKQN+MG8615NWLaYQLEGr72143eCRZ0gJXWsLynae9CZa05XbiHP
Q1nIpN7kh5hE348Ny3XW/usIrMRA/dgiwzJF3N01MNbHkvSjYxH4Xk+IXHFAhLUh/NTU8BQMHv9n
AUXm7di7Xyfqv96dl8DPb1zgk04s+DYbvHcmIRT7W4vM77a5vaoQbahjjfxDiIKzqO6pmac3UwXW
nBpVqDghkNN+hAQ8eqyXamV3SGI0w2vNGxivLuh9/1BtQfOow6izGXIX87vaSuVn22qAd1ZyjbwU
NUeHQq0/zo9ATvItnYqp1Rm9etZng4Vt0F+m/28KxCLeDRbUxWUI6hXHNqcFxMih3P5RbcBYAq3O
Km7kJivgjmEW9oLK0HYPGUyLPrWS1Mc0sbhZ//dzobtLlqxAq3bgeyCIYxoP2AsPzrTdgbfIYoNI
LBC5odbbElLVI0mJKo/xP1Af3h15LZ1iKHpRWXEDYzkw7vNJR1YcixX3UsrYTBKMD5/nWwQLvxr2
w7eAWOqDlfm9lnKFDSCCrmuWw9fy+9xZpDhR//CPuVREezWlkKMdpnnhCJGYSHCCI1tTq/7g4Oz2
qA7a8nINhzAvFIJesCll86a6whwrce/llKsYUXx2A8a+lv0NVXxIRTg0h8KLaC+m7IDd8ZfBYfOu
VhQVUTK7bfuDzZPRXksJQlmFUChiuDkOkHfATzQB4UVmf95gr/H+/4Yu0V70GDlwS4YG04Y537J0
UQ0ckwN0Pstbw8fwnz//lV/HFdH/SB/XYevdjHruGPTTh2VSisIhmqi/1Yt/k/DwdysXLpF8qwyO
CWvFV9suFZxD/dZf0w2dg+laKP5T+G37zXBkMNE2jvDsyA8TMf3vhldFmiKWXHneafdNF/FXWx8z
YYQMb7eZjh6poqibeQ4VbPEE0+YGzdHOP7Ti0LHx3zePGasRsyKc2Uai7iMmyWVU3BxKpsCX879P
V65epqYhNI/GeHqclbYf4qjQL38e9V9PWggk/vt0ykK9NrKkEJV01ZoqVbZLhr6R4a2HkfdyKAEo
9jI3mFGNKm4lfgMCy6Toyw9s6/ixibMXulVM8k3LieaFbouT1OV6IR07dtagdeG/A1RUxUJG0rC8
CDU515PfoqHSP7ZZQzL136d3cKhuvapi+TC5uk+WzbOXiZiD5WSxF7qFyBYPnsTzu9izDyv3oQYH
ae4vYdKv9yKxl7DBTcgRJTXLPTuFECSxn+7KIP3zzPzdw3drFm8OZxmLg2YuN31HTFkm1LbhX0p2
17TS/27WYq9gm1ow7psJKWnftfWW2ta4MIWP0QpvsCDq2NkFo/2spmD49uef85tEjtjL2ooCFLSN
RBSSfYIsQLk67pIVHSD/XFNTD2Mb1eZ6Xxmq8UyWIuw0fDCRIMxo4VOXbMgxkZPjTTAlW9Oa9v0Y
9fWdKbRfJYgWxXyLbjqUw//8ur/ZF/Y6OaXVdqUd0nxuyLAkIWQ3n3xIEr51vTzkFg492y6h6Cqx
xbU/Y1cAnTzriWOp1zTLX47j38yfvVwu0MxrN77RfJuD6WLpWD9ztGce2/P3WrlqhgRtUH6Qw+uk
z+AzP9w2vS0PhUFir5WbOypt3zI8faq2hFZB+UC9g0J7sdfK0RHKoVA0NIeXCr2hJg6eoy3+W7/N
dWP8xcra26RNGvUSC2/tvOniGrmbxnSvzWYrk6A1Zmwz5ofuENsKM2i3Rzg4p7ixpiTvtxZTHyjw
+ls00fXgFNod7KEcCr0UIsgjBV+xE1McJLpuqNzfbMh/N0d3Z7upW+z711k0x7G+ACpQZArSimOv
v5fP1aPfC+moj3phFKWKhSLDxzimpBV7RzSvtA3ymcDFz0oMp7XweVbV/bEKvAh35YDKLdKFKMLn
HMd7ihIYLDlrdqiMLfZE0cqrhNuArM1pa5o3DVxfIgrafvrz1vmbj7pXzq2RMqxufZKHVk+fkLXX
D2ap/0aG+nV8LvZ+aFMTIR/SOpLLrodefeld80lIVnyBO0bvJYPzijHxnPQ/+qqfplzC2fSQxlbs
gaIlDfiqp5lALjmj2gEH0BRF4+Hm2LDt1vLMWc1mPZCcDa3O+4qf0fZ2MM7a80LXQUZRtXQkN3ac
P7JS8/MU8OF07NV3y9i2IohFjVevpCh/+C1Za3R3w6Th0OP3wrqNs2YBAQSnAVL+L4N2I9pTg+Dr
safvTmE1RlOHCMTPQUOuzjVyBigamkMG8pHYK+oojneCvcPPXQkxZgKMrwNXcuMHd9C9oK5aIzha
kdHP54oUmVjUDJeV+JikQ+wVdYJb6aBeIjlkAOW3ToUcdZujiSbBrzvIv1KywFjxdmoLAmu9pb+d
wUzKHdH+oUyN2DulCa5xC21mfFivE5+spdX3zZST+sus/M05z3frVXiV7Moa21xZw7Qy8b24WpLJ
g7IpsdrpN2Row+XYAtsL7BRznoRjFE6yla438MNYH2U//U0zdZ3pv4hY9vq6rdQE/CjPzxGfL/M9
DbR4Cje2wlaf8kmmxSia/uSjCSXI+v+PVQ+tvL2MzUy1mbqm8fMSqLxHn27yfhiVPRah7jVsmxBT
5EtYr8NLTT61DuSBal3nY5Nrr2Eby1rCLayEsbsY7ann6hvAe9tfptZ1/v/ig+yporzv4fm8YV0U
bJq+u3WrP/Kh+hur4XdPv155/rXq+iaiLqhlkNua+QmAgW0ah83fZFTAh123/V+9/vUP/+sPeCis
13BvDXIFHqeFGmBqV57A90lXYwKV1dyfFgkey42/MrjX8sVMy1Vj4lXZugXh9mGEHzOktTAc+xFV
Gx2Skq1IPvAZma10tU09nYq+CYsEJNoSKj++heX9FrdjmUBTL3gWD33hp06g0ylFtm6M07CPxAhw
XF/qNBpMsKZy0f6cO63bIdWta9ec04mOl1gGMT+NMx+jhAOQN8KGeGza80priFXWdfPtLVpSJ3tn
K9eNqdGo5ryzEiDuCy+RETipcQP7zAQhD5PS00FwN24KbrZKTptCxbI347sSYJFXH1He8KUbAabG
g/mk0mCcvSWt9eab73Ri25K6eiqnpIa/YPk+Lp1fJv5KQpYbXH/nZIbY5Q1qVvg4hUNf0aTwzbDe
inXDBAWuDu0pH4qGwInMDFvZX7jw/OKOdt4WpDWKONsDB09NZ6u/rcXXpumuqgls8UuQLAYgAFCT
jDVf4QlvfuLDRcUppoEl30hQDMUjjaoQZxrXi0l6b/BIUvs+w/28cH11Ow7IBKYLjJz9C+z3aX9D
YBna4hV9G6VEDHWDMCckXwFjZGvqgXIoUi098j7gHovf1UBP3QAIafllhSm6BD6QLsXLFjB/erBB
oFGURTaw5LfUc2ORlq30WQbcUPOj7GbdnKTX6RgeYyUZHp2B/Df113gypwGxxJOcDdhfZNjoetm2
LZoSMxfFcIJbmd3Og+yDz8SosL+VM4PVWuD6+nHpCvWCNyyh55KwDX3r2LK+lGr4yhGUfjUe/I+y
vluxoro1sB+bdlzf10PFXubVDfoUrAxilZHquk26SnuwciZwiUuqOgyyUYTeMzzDw0s14DaBJEfc
27QfgvV9AC1JcCnKARkTx8OZXyrVNEFGLEdWCI5kpUtKtZaoI69t2F1CYtUDYNBV85HBrjk+xb0a
XqGVrMtsXUM9fNa0K8oznUWznvuIRMF7XdRTcF46XeizQR0Tk9b5c/M+CiQnNxRkqwX0xMq6bIlQ
WUh77i1lxtA77SW1W5w+wfjfrpfWDkt1Q0OOKYm5K0v4UA+kiNMI+ztK6Z5Zu6RSAlnKXjuQppYh
1n1aso4wCEGqOcg83Pwf1Ta66P3c9Pq2R1ey+bHaKRDnVtS+vmMKwBGEg8qh8GXDfzQSid+CPuRP
pKP1chIbvu4lGuvxQbI1xPfcFt2f7Mq66XnaWDC+cY6hSY2FhDcJiB3X+2YNvLdRmA2GEHCWD59A
dC7rpIWlVZvUc9f6eHs4WzyqAcTMjM9Y5+c4Gpv5obJD7Gf4mEV0Ik6JH0XbVOPbGiBTnUHpFokz
iW13L+IRuUgoI7yvaIAgYarkUiGrVZZdnAUdic3J99R0D9oTSr9eDf//u7q1Jn668nxrm9iOXuGZ
skf3xMqs+8AxhCpjkV95qZNQmd6t47ZW6RQuC2ymiEe/jRZLHD06/XU3aUmoTlc3x/48K4z8c7GV
M7tQIHHdXci6F2W8U11O61df9vguDYxB5yySIAfoJOTt1XWznUUQndjoMeAXmyWsb2HALA0+WYSO
oBH2Gst9NBKC6k8RTNtDDx72t2iJxuGuhKx8etVj0IwPui71clN5hM/uejqIkiSsbSzSwJGCoNTf
iqpOFzFMdRoORfgacSQtT55f2x9+YeZs9JD5wPe/SmOGU1MVcbaUw5CLoAO3fYA/fbi1X64SgkSP
tE+VNf8oHwrBBJgFqP4j/rmAx96ZLuj5bNCPlZXThCtk1MWpX49luprJJriN8WekKbysmSFrXuJw
/LYOvIHfyfxqgS8LEoHF/DiTqE/hQNVkElXZtFIzwsHI4ydMGSUxFEzhml0LeaeVN83paEPvCZRS
yKNdtGFY5xZd34nzmYJzECQECSTs48WSOZUA4uIIsPIk7EgzcNs+4QRTt4ttg9SHq6JMpIwftqUZ
ZALkBck4qrUTXOa8D/OovgaMFF9BEwqewyoEYX3yuqT1cdyoOcCO7qsyZbVb3/ducG+ANo13nQ78
z1Wn3BsVXZHastxSn4n2vbU1fmDlxRdKls/NIt6PoI4mtbB1ykIVZnCCCRJMyuC2gjYKMvxFwERY
608wbxBPZGq/eHWJlO1ag+Cg5/n9UqMBIIw9l6kCXix9V6A4NcQXMyEVyitIDigtnltdPdPKLGkk
2ZB77fDSl9sXbv3gtKALMG/gL5l4ZnC3ofYww7u6/OkNBU9MI591yL7aIXwCiOoujsPhbJfmaduW
eEi2yS+/wwwn2E58NPEnHTOJLBF8ZLZpOvG6jy6VA2hZd6jX0L6v0m3e6p9Y2SFJN2O/t+0GjzQ/
qm8RnNhTpey9v0Y4rICpeGMAxn4pxu6GBstTVdslJZXPHsO5ynu2PRsq6A0OCv9ehGo7TzywiT9G
8/txWac3a8yaaG+IUqyx8aGgGCeF6CNpSlOc2xA3GV+NIkWwoV6Lel3fNyhz3woP07eER3TWF22V
+BKO39Nk13zogi+bDDFos0p4XLmkpfV5beEERGGumNOOro/EiylamwonE8jxhlQGJPgCS6Xxmxrp
N3hm0RRiFZf7nXiF1lFfHPFgtAIw/UWBnppQwbZLuHadSQSDazQWGoZnCN5UGQM4AuQCJp0rn0Sh
V5HAwEW+GYkDbQjdkKiusfEJc+QUydZmqlbB4+Ar/ZX1rn/YQi/Ipto/MyH7RxYgmByG6pYjUEtJ
aLqTH2ofWK4aIVIwsVeHIvfFNmpJqr6+wc2Y3xfz/Fgq76NRAbtg8ZyI5OK0zkOZ1AXZkoX7QWp6
dWuH4mMhzZRSYNpTQxaXVGAUokqhy9sZlLsUw/GZNeNXCgubtIPssEpmsvQn1AyGr+jlrLM28kqZ
jHPpLsJgp/XWyH+E2Zh4okQxHBTb/LpB6Z5NqnVg49A4GUppu3Rbx1mnaxC4nyV0F2Xmj64t07kS
KgNookkGWAFib2n4F8mWSOYLKmYVlDmSspyP3tCnlnjVJbDRlK6qWBJKOE8WhAVpsE1fcJccGDRG
JAqTFs3oFaQvQWRBbVnuuHasyWozNlsaT0KngcWWSBYib0fwmJZHtAuXCUSJYeYDEpqNV/0mLMkC
NAvS27IgKp/bwqaqKb/Ac8kk8DyRsDEUJFvESD/28C5LyxWIIfyRQGyXjhbBCFt9xs6xNf0dr8fH
aY0/lVv12Nf17Qja0SWMy0G/oNc0vkc8yNrnBv4YOOSiefgMBPO8pv5C6xGrpYMwdJqfO2lWnZGi
x+HAaRfDkjfS5FQjpVbeT5uLz81gyUOlG64SsInCKKXzwtqEeU2Mm0ZMEV/U2GuScoDNscVQ3Bcg
an2WdiFpj8j/PY8jndDZ9+6bLTqpUtwhAOofPFo7lbDJzSflR59H6W7bagDUokKQZhD7PcFznp16
b807V9dPsHp4Gyh0y3FXx4mbNtEngN5H6eQbXF6akqXIKjlMDe4QJfn+bSxFTy4bqz2R9Ivf3uJ2
EtSQ0vL1nxJmM/lS1E2fGbvKEzA5feIFzUrPk6ElgterJXoUSXMuGevS0bDHHiW0xJOqSkTQm7MV
vXgJUBQEzgrM0R6mWklVMPwv3HSTam0wdnU3+DeqLF1W4AQdU5+b7WIDzFOYUlKODry6+VnR0gZp
SWT7vtg0MiQcd7Ckm+I6zooFRgI3lgvzbjPLeIrHpciqBj52/Vq2by2rx/tujkbAoowEzWHrsoZM
7mwrjSAIXQRngqTdpybo3AW7RnOKXdecDM7rk6eW8r0hMXkmiCkQKq5ek3pCxDfl0tafwBqHUA3s
XFBPq668Gdlg3+GONj0wQnAuRlvUDICgNjRlZsIQT2XEPkx26H/OAzxbe9MGl8DQyk+KphM3JQLx
exjI0rRcev+9q2eTU0PQIDNi4hNoMWFT3vV94hZOEgIvRpuUTdf+8AmutPE2feRLzDNtdYecTlPd
Qrup0bXayJeqgLUnuvta5Z9GQbwwCbXR352c2w8oQ9b3dp4QHQvnbgPRtJhiUg1JHBHvJt6oyma9
eLe0GPRNQ1pxQoY2Mu/s3I/6ZBqUHLBjiwU6INinFSuTKoM3bfEyc91GCZbl8BavCkBYFpH2AdKU
8tNcDP5nTiXGTtmqeaHUEVykPesh+A8JqqRB9Ro2jc2m+Bpdu7oKt0Q0Q3jjSxfe9ZPsvnCJQj/u
OYibcKuMTkUMfy5Xw4Peg7vefbc2fLgUbmySoNH18LBQOKQmsJfy0iEaJpOqwdtwOum6wH0nJAI1
gAL3J7rEuL/Mbrpd1iZ6RDaAfL0icRKAL3tMZmlmYIWsvJ0W0vLENqF9waETdWkYOkgs4ZMpRdLA
Hjiv56HNF3SG3mCLiz5oJcwrqYIZMAfvoXAQ4SeWbaDRLwQ7YNHNIjMuxo7J+qU54yieu1SX46MH
3WSGIDz+ia7bvj1hVjr9aCxF39S1nymdeyQMIFIXOHKD+BHz5BtaOmeg5ON33Tpi3q56OfFwjNtE
rx12OCU2/REwwbutBsBTDu3rSJFESJbJ9xv4hemOnggzwTMRtJvepoo3yxn8Y4Z2NkOAB2q3dJ5L
/91S1diJw6Avx8zMPkef0jwEX7rYrp9nT04mWds29rCxFWAtzqXEzaTw5EfFyxVpEOpBhz910jtH
NIy3xG3cParAqTGbI4bbIPIh3E+EhDFxMiEBdGarBy48JGjdS9FvLhO6ABSGQ3JwtwYVwpiA8h8t
ApG0q4rmpLCzPJopMPg+joKyVhApLhEr1tsCDYYvE6pLJ0XZdMeteoECKbrrFBJGBntCgvYxs8Fc
DokceN30WQuj7hsmZoMhKgN5qVsjc5wj+mHa6iELg7XJHJPsrP06RK+Wz2RSzN54GmrbPPYoMqUI
ks2LDYPubPHvFOkXnc3A8V4PQ4ssgx/UX5Amnb5AcGjzsK9lRt1cn1ZsmCntBnmDHBuudyvyqEi9
QBDcrVcPOW6fNZwgMqFC86Esut4kkM6rLlV+9zKBpJDQadraBNat4RmYvu3cG+zIE3FdNpKQnmp4
9d5M4xgkA3aUJx6NKoFyGDPcVbNO4IZITUawyWYuKMhNwSz/B9pRfkGgFN+YDhdHPPCZGbwSfOxt
hgiQn8hYvuDeGpytGcVzKKIn0XTy1duazyPTqL9UJuN16GAeVRUfQRvTN/CJqoakWgBJTTTsixH2
sTJFGwYuO8wn0Z0aqE61APmsDWbsgjO8S5G5ax7g/lIngdBTOowQOy6mXNFFPppvEydt6sAGuPOC
ITgbjxXnUKPjox+K7k06jYB6Ab2l9CTPNqLGE8wd3XNTO/6uwxn8CZhB2H71dL70ARIV21xchFXl
o7aqRo86jJuWavq4MeInDEoz7OGsui0Btn/t+vLUIPi8RmMm2UoXnkiDG/uAWgJ2f5Ph2sRx2Sqf
q07YFOhkdVoU+RGGMsyHBlOkDPqLXoI4CShCMLJV0wn2qv9sMJ/9GuFScRsy0NOYMVXScb85oZpg
n4gVuTZ8Sa2o39bem67a6/7MSUDTquVl4o3rfKo0nbJiwM/yNV1zZObJjYnXdytCrtw6hU2XtneC
se9rPY95W0ZPvpjxC2T3biz5o2C4KM58Qtoo9N5kzP2cxRpZVVgEPk59WCMxghR3YqzMCy9AE040
oh8HPawf54Y+EnoNoLgmKdyb6xNUSp9Dr0RIGZkvdIqGlAziW6nbKQsAE39kvpmxSpxLtNvGzxWs
xE5iRQdWaYJ0XluezuhAytemMals4WqrlghOonSrHhCf4JvicACIfvPrE9IAiLpajrsELAHxcQYP
Bv++PBfrEqW1Rd9ZB9fqa16UJG1tg1ft+f2tP0dlBn5gkyB+WKFZ0W+2l8g0LYafXMOeuskgLNXN
R7J0r3ErWkQMvU4nGVTQBMrmPNnKnhpTfKl8A1FxyE4TnCYfZQBUozeRZwvszHPBwvGkpgkRnDI6
aSpg2qiNzp5c4gxA+uhS9hVJFNFvuuj4WYTzQlMeF95riI+AVPWkPsI8+GbE505iDxJgTPnwTFiB
/aBr69QFZX+GO/n7CGVvp2WdbGpaG5zhVXQ7gpn2zo9NnFaNjy2JT+iAWlTb3zjw4+/6uOcnxSWu
R62F0drsUDYsSOBSbvrxXntm7JIQ7j+fEe18Qcxqbh3V62NHRy8NvXW9Q7eTekf63uH8Gzb8OGSK
W5t4M6ePSLKah1HSVztH1dNApViuueJm+dxDD5DOQVPgxQ19hOfbnExQwiRQekxfFl2i/0XoHkM1
oJVnnpGsdrWe6W1dxDiXJ4iVPaS8lHjHJRgD+QK/CXRRD6PWyIIX0zNVm2vPizYu+CHLzaZei67Z
24bPY5DqArm9pAgQ6yRhSeL2sZ7LWd0zzwUJbn91hi9rsQRx5povVwqJuhmoAGQYRuUN+TD5sf62
Fs0kXll8DS+SueLRY9uQ9WbVQk4IU3AAfhnqagpukUefRIqWpOsChujz7IGmuqF5eRQMsWzr/x91
57Ukx5Gl6VcZ6/vguHvosem+CJGytARwEwZUFUJrHW+zz7Ivtl+yudsEtnu4w7s10mgAqyorMyLc
/ZxfnSYw5EQ7eoHjXqx6tLuA88tAgWdq5lUiRZc9RrZdVA86QZHLbonjJrpjhHCzH7WMHlnvc1rN
sZxa/TrdzO4UOYiuWQjmnRCjGD0Xqii5X7AiViB1c3ndGkY37lclhy7o266OTyLdhuaxEiPnbJGv
Y7fvdUNkXr6oJfrcR4bsQiBQ+JViaJ8Ruig6mkuV5S2ZZNJaSyVQ34temTgc8eXdEvJERKcHpzPv
bBuw9b0fmPt+XlKt34J4Ze6xl2jbOH2X+cYhzBqx5p2Tpt1z77rxYYyK+iHX660+O3af3cacSiwM
y0za46B16dNYxzT/hrsaT05ZWo+dmuttH0+X6iJObaJ9WY1goq3VzszFJVreoKNbXOOutAZ5m12i
53edFdXA78NSr+T1obM/2omR5dec3W1+UA0pxsdSpfLA88XpVU0okbK0nG4L8IK3Wg7ZFbbEBkar
kBgXmNDuOIxoXXMGH9AvJd5oVSpjwkORZUFZm1F10NktAEnRih/4tebjTCejH0dyXfW9Zln1nTJ7
omTqMVoxul+Si9mhovadJNjhKcMe9tAtpVqCuOEOwfF33ftgjkILaLuVdsfYdftQ5tIGI6oN87Ez
4ir7Plc1+SeUjszRiXTX7b2IS1/4kT3rDK5d4CDarIxnKrUm+pSOdZVc58wANgK3S1uWSaJ11bnS
8uzktm1+VZADKUKmqDSjxxSwyLqzrX7yCzE0+k2jGd0QrEnlNn6jJe86pEfu6zLKmpCp7MmDa1o6
buk2Xw80skp6o6kAfMbOJUO/4HDz4Gry77FUsCKJ28wBuPY2B9GcL9/HtbMfMUGqdZdBxp1MmRTa
91KCH4eJ23eYpNMs3dsYsU85XW57ETI5L6KCa7xa02Gd/UZf5PBWr6mlYs/Jsrm70cat1o7WZgn9
Pjc3MwnnirS8XVk26sRebU+nJiaDznPl3FX+Slal6S+Wbt9xM8wcrkW0FCKFgxOXEA2nC8rMfGDu
TJez0SUShEFuBvCaGurDaLVT5efUYgiT2jlKs/NgRJZ4F2DK1q5ex9i55G4SsvpmQnrkZ8iTVr/X
NBCgIBlUUdxVxQZFuHD27K3KGtbL50h25lbZxPwZgr0z63K98i2mmb8gKV1fyYkvr51pdnZjuU3P
CBIAsHsO7/Nqm33tY+NLZ0+roopRP8akvlWUjA8NXNlTM42leyzSZqK9l8IWD53Z9dfaajZlwJpN
PrgH26c5c0z7YFqaRtJjtVS+0nLjdlyy9b5Y4NmTku7S08qMVkKVup4etTwCawLbT0oqVACboJSZ
/eLKfryl+NfvoIWi3EvSbMzIAp3c9lVvltTxO3erIt8Cwr0UG/HUf0i5TNpOlyljTt1BufdJNm57
m86AwdsJfqWymPMbyzUhEOTW7sRsrjq75uIA7SdSNr7IzEI7DtKWKbRt26sciKXJtdfKmhT3riYO
ldm8oxNdwSaX493aSRvUfhst8ZaadfqF8crqaogmW/Ndwi+Mc1OpBXU/uHXmL0BIUIqZo17o4/ou
XIvMfBo0qz+udMDr3rYy90WvZ9paspOa4xpvZfmREctJ7HPVXcheWIGDWMRGj7VuOYWwY8ZPaat3
XiQ1kYSbdYlBbiaYeW+ao/6ReK3tq8t/I2+LzVH3dHzd72ueiGo/DDy14USZ+tCAQtCr5WnnrVqO
z3s1l1aeYvYwtoDVARJr2KezkKjrQvhFtra6h2iwTg/VZK6P8xy738osp3yv1Dw8UocmjzIquBDR
uFQYEiFi30pUI6mXcxz08PHCcUNSAOnuTAPKpYij+hjNePo9o1jrOzr67dyZm32eC52sOsaf5KYK
ilaPNr9uCvmBF8qMd2pukpyJDWvBYD+E5O9JWQ1vqm5Ue6HXq/G4gaZ+tFWURaEsgaR3vaSDBWku
OXvrPhcctcYiH4qqBbiWdtM1AXx6nfuVa7FdlLrG0bTB2Ecg1ak7ebEWua8Ac3F8jnP2D+CoWosP
6OladJ/pLGns27j4PlpZ+y2vN44A2MDlfWqhLH1TNPO9StfZueLwhM2QQwkbqKdSp44d5qOmleZ1
N9fJeOo6mRl+opWM2OmHFe5IZlb23MDQKZ5olI97HCxyC2tR9O8myOebVtp6eXbJf46CtU/AjbW0
Yg8HYI2TvdAJJvbdAlLbZ81KI4gr6DDKyC19Lguj/DpUUyNOWxnlzi4qnPodpn6yvW10C1/PHfV+
aT9cHwl+OflNHc23Yhii3O9NnKE+RDp7vYiGF6tEf7FrC2cs99GocSwbZtSQibxZgMAaZDfVlo2X
NIjFXOZhRxCcHi4VAFhIdV5+XqCZPXYXA1a7L5udY+YzO222VDdswtpZzBqMrjMt38CN3dqXxrgB
TIqoeWTsKE9M2wuNSzpPlth3ssdPPZuaHQPGFb3zlBI9YB7ZZHXTk5Y2oMaWafZsz6N46TRtLN7s
FiUHhoRt64Et8qgKtqXH/D2WjXO99fE0B7KNhhszcadvG9jB5q9ptcpd3c10iNVSDBDEs0n++cYw
Hx8PmdSullEstL/gSLuhGtfz3PGjt2BXwPbY1jLnUGVFXV3lvP2VXTFjRSR208BmFA1ij7biyaAv
XxZGTswa0ysn6syKPpuYoo/M0WjC2t5YSk9bXGnuKset3sfIBA4QZNwYgbGV0xPk8azvRJJP0+6S
rRMH2maPKGT0qnkhyjje9hGW1bd4EtXo5ZbbqXAaKN58giqr4r6QaQ8vkacgf1oGKMFjnVdgMkWL
uJdbcd3nMr1qjBKZu8itaPV6ic3s2G9NP0CPtNTt2zTrbegkVfHC+hDiaXJWVXOdnM4JFtpv5ZtK
1QhKaDNenWqT7mGYBSFSqUNF40XY8rqHZd2MgWo0n5vvsilXd8ev6D6xuTEZO8kKOKu2bA1kGXY8
2yGp9HXpkRKQ2ih4zMzYSRjo0Qe/qN96fVZL2PMkTB5YLtMxxAyTFRrxYNVBollc1sHeCop2e1vf
Yhnr5nXR0rTRfjbDdoGmrGW8sYHdz24FC+YvusqHsIghPPZijZrbGW/2sxMllyyQYTA+57Sn/a5H
FTIFbdGYdTDShYhXkuqG/l7W62yfk3Y2sCUD0hrmThvild67ao3yGXq84v80llO+a3ZSixtYAGfe
rRo+1JqKFP+UBy7AwaRbeuW8pjllBIoTglFPxcrpEjCkzaDRd9B7+FbMQXNTQoRr8CGpNvgmMsD4
es00Nk690NpHo6iMz7Vaxi8IQeeDm9eJzcfbarQESpXTcZalUfjrWtoXYm511FuSlZPOCT9Q0W1U
e1yhvZ7mstu8QWxOGVZbrpyAc/LCRxTtHXMx26e0SqC8NV21N52W8qatOk0SMOFpfGm1mLzCdule
VkvpacA4k247OnHZfFpi26j9WCzJ5nPD2UoZxG4tlOilmn2iTBCViWmMKfdmwzDubWmL5jY1K2c6
rOzgbqgNaS19ToDm2qkyx/EsrJ3vYDFz5NuU5AAAWdf2l1lBRh+ocWmGq7HK0ttss03NmztF8zuz
3QZsUdV25tzneTZpFgcvswCMkfO5DzPq9NwfG1ukflrgdPDqZQO+qnVq1ZNbZQJgep3K9qT6kXaQ
1pNt19mapfDAkIgrrBse7VJqBv7Eoi+ujWkt1n1MXmr1acjg8o6whxwqNnqk1QOJlVXoONEkLpM2
piLYjELKm4lrQTx3pDLXE047TM/jSOZA5aUuWVUcG5mV3DFKJEaLFw/DE0lT8r5x9Pwud5L5K5eK
stjENjAenXFNciqFxvqKiFBHpmCZw4ovum+sEC7UZYzYqkcfRWetwp+XJDF9QAP7i3TjFXo0rxaW
Xa5tV70xtVermUGfWOOUhrXK1ZdOFeujsMusepEdtN2hdyNeEozR7g6zYIT4d2fMCozGEbct7MVY
WedYVHK5dVLRfR/Nbn1z8nqKUDhd+nSNvSDejbVSC3I7kRfBYOsqiEQZV6FG2Mx3Rxrw3lZvNJrH
QSs+Ix3ceI9lZjG+fIzG2GeIonFYs4j5XJad7x3d/F4tM5NkJksTDeOYNQ49vSePxNOJedCDHK1H
cxcNvZNdK5a3FRauil+ZSVO3T84YgaBXDGU0g1wY+pkKrBUPSGWocr1oNZPvc9TUN7GtXCPYuphz
rtqKVzEZeu0n61JqYdUl66ONdmDiQ8R0J3FcZ2VoMAozDpS+mbbfWOnGjtDqSc24PrPqvLmygDwl
51TiSfhRE0jaqqPjMGj5ZwFpuXhj3+YS+GoeiYgZsnYJu0RA6sysxnMqhLuE2eDo11bSFq9doyjq
RQ9Nr4QdbQj+VlihedOV8E1alsco61f9mGl9EsHutFF0QOiyUbXZUkFDx3CSb/granBkl8fZN7rN
1E95ffkUtPnFQ7lo1n3r5mCOps79EVEW1JlKYdj7yTk2GaIxUp+GlssAuhoyUL2fOcN1uwPlWvT8
kGtjfk3JNcy7iaRuhzfpyjc9MtOnpqsj8ItF6wD2RK/tOHfSale4RoFgocFAFMJTO6/JFHfQ9Lbd
UoqR89lCiJrFF60R40vRXCAlZN9ldaiSrUoYhtIATWa9k3Y7V05dt0tGzU4DHS4hRreiFxx8g9U9
4T9AW5pkfXe57rT5T4WTtI/ryDD7+8jUWdaOxfAsLzNw3XkJcpIqsNw2/aBuG5i9prdc/sFMKNcd
K6HVBjFUa8geAaqfOHkGItxrxhcqVwMaK0pNYu+cQr5ElF0p8KEcdBDWRhW7bbCXm4qB65nfT6r/
OqOHfI1GXZbgG/oQGAyaNPx2apkQUasoH4I8rahR1qUeIb9oIdmJZqk/29oAaBznzXh9GZGd7emV
4p5x3/DNO5i5rT4lVTcuARyPAflYNIY4SGrHLDBX7ZICvxXt92RM7IfJohlFiuCQgl5WGy+r6R0X
f1NF4vpmlBlHjekA7dnNV8t3YzxT4dDWoHAzhusy6J1YfWh5sTxufdKjZ+pkvQUj6tOPwpjK2m8t
k6mHupkAoI3bEjGg1tXGHhHs1gOlyCK9TRASXy69VbzlWt5/iRqbhSQmE/EVkShnRG5VEfaOtXxP
+66fqLwaAln6Naqv86jQla+NrSYDl2FK005Xdt2G8aTVFGoULdYOgGvpd+nkFhVN/mY3+1ks7QK9
qncudv26sm8ip4/SqyQd2JVUVZoLtKHRxHDUeZkztHTeHmpikNKb0akaBZFkqGUn8swdOKEvpXZp
jrHhDwR81C8l6tHlD+yy/0pT/lN4QTSakk/kXswQzUKFjWb9m+FU/cefcwr85LVYtW1ZFgFLMcit
vMQxTVflUut/4Lz6NaHnnwnWf/I54phnoOaair0VUbAetZhVuh9cpAAeo82SNih1g7qUFnj9RjPd
vMm2MLogLRlKuktoscqQ872yj4upWX/ObParuP53InpYxLS2Ud2yiSCLTpNiDWT2R3M6/oV35edA
Uop/lTsmiElbGeWnrJzbbwuQ+eYZQ9uQhyNb4KY/det+jieNk9bOK1ff9nJe4vOqFaw7o1OPf+7V
f7JJSqHPRPx1216tmDBNfRJHIeo0+HOvfrl8v7sHbpWKWDG5er9mjQjFIKsdA8DknzP1/JxyWnRu
LZyC915LtyTy0TJsxRSeLPkDi/+/WJM/p5xqlxGLnT2vewj7b6KYvLGt7v/chflpudNn6DXzULc9
S/Fz5rohk6TrP/nA/LTWm3YckcZeCMDcKpjLqWTIx6j/XBLHz/mmC6oKsxHZtmf6X3au47bbtZvx
50bU2D9Pwc63pkgpMNZ923fpu9V0xW2n18lvwxH+/W35j/ijvvv7ltT/7T/5+1vdrF2Kbuenv/7t
On3rcKV8H/7z8mP/59t+/KG/PdUl//78LT/8BC/82y8Ovg5ff/gLBDcQ+f340a0PH/1YDL++Om/x
8p3/r1/8t49fX+VpbT7++pc3aoDh8mrsXtVffvvS8f2vf7k8nf/++5f/7Ws3X0t+DFLmf/6P/+v7
P772w1//4qpfpDIswxUG+SHSvMyjmD8uX3GcX2zTEcqCLRUGSTw4nSr8B8lf/6KcX3SlmN+hhJAu
BRQ/1Nfjr1+yfrFwtvCP5QD8CV7vf7+vH+7MP+7Uv1VjeVen1dDzOf7pyGdH138OQIyjKoJqMdUF
Ip9PtQkWk+oujHeqteWBeaLdSbXCfkehCjqHct7JwcyYoemleimH5xS870UT5mtigHTSnzUDR9Cw
9PnOZhwpSgrTTu4HzFAF/nB7uqibNHnvANo1QSIK9/PCtJsvM/6IB0dz2V08w5Cu8KXOdHaU9o3z
uM3geOhGwMmuyi4zT/20xA9xY8uGqgTfhgcCbmFxEoPjxWgR7QCZfHMyJxW/tI6KVqB/5ElUhklk
IE5lOUmjWR+szlzTO4SHKWWP3haQxJ3tNiEhDlnl9xYC+mAs+rxD0uhUTzlEwD0WhO3OqOr5pCNO
hrkqOjTnbeHpm1VdJwg9vkxWvJ5Mw3Cv1KzSA8jC7BfNrCE37Zk3IFOr/haNfbVjssfkt4wo2ucy
qa8Z5bScaSKSEFCCLBiAgNg2k+vWLkHT5YAdDpX5Nu7NdlEH9FHeSFJAwAjyl86wYq91IANyBImH
1TQxNxdWan0uUq0+5HFsXC32gk+jpVYfbPOxbWdGDETx6Buj2Jg+unZ+57iopA3zurL05S26MAyF
WtcbI0evZhfDCg+rGU+NYyNMN1uaARQL0163NDconal9HQphnlrUC4gX58E+XiDozmuoQY8AOgub
wCRvyUFVzwJaZmdvIzxenW/3m+7SE1qAoKGhUfBh9cr6h4ZSHw3RRHhp27t1jxIiYU/UcqYM4XHh
+RHtuc2GQ6nFsa8x6oIGyxmCesqNcwK8/2oDMAWTIV5RE0/nVebG9Yzd5zWaxioQG6H4ZOsSh9A1
LRJBVDP+lDD3yuACUFUn5DGU1mtWp5bnzolxsC1wCB5K1zYQtdpT4tE3zwBSqFzBj03qIXKTnGhG
y8WHoUivjfchqej/5nilZpvrFDDeuQxbMeh2GsQ112jMtbOOhqQA0B479LdrV/ZB2s5CHZj5gJQ6
zqB2IGGiB8j0qtltpox4vxEML2BFq9+O6wK7jDoWwmIolI0p0MzAoEiLmnEGlvI6JlX/BSjIRhVQ
lFNzGONYXhWdKZ5S19I4JCtnDq0BesgD6TPkQ4fk0Z48TARq2GltJgdfo9fS+Mk2Pll5bqGbTsz6
NIP77qrYuYjJpKHdqxi9gFIEFwr912U3t+IanmB4jd2suU5V72h8yHpsfVMy7IM4p2Gvk6VTHpD/
VaGcjexaG+cEqclcnYtJGG5QwzdAw3CLCNJlJMOOsEUHhGBNBliIRHsWUq+uweG6AWGdeDDMWrEp
tYznSSqDXkyv3PlomZN51KNGfrdXN7pn9GrZBWszqCdMmgNORQQlMkjk6thhhHcMrCmKulvC/ySe
FcR9Jrxzo3LmcI7LGwU4g/UcMCuvH7TiLslwNY4Y5ycvS2f8Lkvf2yPKKrO+3RQj5GsLcxjw20U+
l8T4E+axPjZWaZnemM3kwjZZYQtooGyZ2Ydj+WVwLs7P1p2rE7bg7SR0BxnIkC6s1AwN4x0P13ql
WrtFB1FvTRbkFviCh0LDDVpOF6h63OSHfkqTsw7XezfAlF1HVotmqKhqXXrROKmrdcqFRLqaZ2HV
OM68d/vSPkYaM0y9nhjSGzOS9pWALSr9opTWsUflEJSxWYcI3+guFaku93TO0PYuUpij1CYwiKxy
0rNDqulV6Wjda8tssJX1iGbBS6P1oe7VM8Mv0kfLLZfPjWO1BMPMMe5LU1OHKVrmv7dm/62a5J9X
Gz+UJ/uP+nKk9/8/lCQ0E/9FSdKN1Uf6QwnD9/+9JMHS+otuulghWIaXioTC4+8liZTGL4KixLIs
11Xy9yWJ+YswON/xH7nStqlo6EJ/K0n4GUGwrktQL9z/pcz575QkP7W5dOG64PHUdd1AzKzjrPix
rSH9XCSGnMvjli6Wp8fPWpevIQULOVfu+jIbDtr47Cqfjo1gRIgNJItFtrlZ3ewPcvp/7D9/eyeU
WgpTAPDAzxM9xj7JEQim5bHJ5yP7boTpzUg/m27zh6NOLy3JP3r7v/8qrqHSDWUblIPckt/3cm2f
6SIpx/I4iIjdiwnhi7oiZkw/6F0id02ERhMnUnGjybjzt7ReaTuKbLcpCg059n80s/fHsIVf3w/p
3i73lRqTGvWn2BHb1eoVFgx1aj27YWy6n2BB07BrjGNiIShHopwEg7Cef/eQ/laf/r4evXzMny7D
D7/2Eqvzu5ZWs3Jdru1aHGfgMYRqsP8y73VfOs4f9Ib/5N7+/jfZP4XCjHJNiryTxTFJ5m8QOMQT
TvSgm/1epH/4qX6N/fzH5+Ip5tBzhPXrxeT2/hyJG3VuJ3p4iaNWRDgz7NwOZiMqAswOXtOZLxRb
+9KV37voiIk1jPNTkxgqZFLYJwVvvi/Bc00ocKeR4YgKAr0YKOa+GNIVhXWFuRW+xjMwXTdxi7Fo
rQOsP/WDNJW8GxmE4gGvfqN5v21RIHh1Jj9F3HzuYM0OLg9JMj3ngPu73uqfM81JfZiYJSSAfQqk
6cyem0af2SCme8yBnumi6MoQrgSLcm4oY1Q461H90g242b1xqj6rXrtZx6w+rXryJJDw7cxsetUm
7BpraofY4x8lki7cIHFyjZLx2l2MPX6j0YtoRzldZkxd+Qm4dUeCjHMA10CRvqB+72IWIjr+Z6tI
LidfOYc15rhH5nKekZfltygzwk4fnB0NQu+NSesZHUwOToNdnw4fFKHvrVxWCksGZGC2ZX1t/qgl
n53NxlU57upZcNajP+v0JXTS5hlFwCdZkZxoGdKLxb7u3yw1I9fW0uhAyVsfx7ppUA70zWHp3UN/
seAY6adpHW7REH/kRNkjoLTqvUO1xkzYFZaC+e/0dhQ243hoqtThUNefY7nseVC+aVGieX2LGWIs
vjg1hpe4peYZ2v3Wb5TcI4rHkirQ6yx8NoCmn8QQif3Us17I8Uae1OOHNhzjsYPnxJHZ3vQxukwH
kDKc8gG3RB8h7tsQ1xh8Q2292JLnwl3HMhRp6bwMI+J5tWZfVC0Qd1CjwfciC3Ib9hwyLwIuOh6M
CVLUhbI6LY5p4aF3XjR1gVYt9zXP5mdzkws9Gk3jWppFkOm9X02MWHApAxp7OWw6IguLbicjxLAV
S1i1x8xu35YsXF3HG3PEWlLgmaKWs5nkOCSJHmjJcCLHRnpo4M/QiDGiOoLI8aWiBb9fEmTCY2/f
lr1z79AZoODR4FgHxaopw21IHzb4m3VJ50AsxQH1yYtFHBeK5xO7M45KeLJ2DJcMjr879/JRudUx
Xt7jRF0VavGhPPdo5ZuRQDWN7PHqmzC2wJy6oxN114q49LX4gsEPgf3gTUI7xPIxZkOvZyPEBuwh
pEUfJ7zF/rTIyw5Qh6qNTsTB+Wsxhih4nUUhk21eF7ZXR8DKsvzi+g7CBxOTMK0TEc97HWJCu3ZM
PCvw10Z+MxbVVYNhyUpu4nEfOw8x+RR6t4ViC8RAr7p8ofAcBz5dPl6N7W3eTIhDFiJWvpjO+tVI
vjbju7b2/og5QssQPb8PmggLeRfL543gjXIJFjSWQt0xd5E/Lr6rkeaAkyt+zyq6yOT7stkIXnfN
8A7nHOC22UrtPKhp5zSnpXyomBgduTKcJ2/Cggsf7qNtMKzhpurMUNfsYOkyfNIKVXu3U7oVau6n
ZPxSLAGOAToS9MS546evXF63Xx4W4xKxBuQ+3zQEvEeFEcLeegkCnpr8iaQ4buujhsFGibOBhC7K
MTK2xikVLpMBmlOmM2Il5hGeyl2NZnSsE1zUb2a5hatu8xjtSSIJ8FnunDK5VdPkU9eG1uwGQzeG
l2tZEm2fztaOWAlfwX2VJUPFDLR8LFO3rZDY7fRSPZgthpf4sbFrNG5OYDUX+kQFi57s2nbaNevk
90XsVdGnEv3UuIWbS6AhyRCIEU8rElmZKiyTlg9tdnbU17Q7jyl221TzRldcDYk8tALDWISAsTKu
VVJ87gACEImGprhay25vis3TrA4rfOprdBIVpj1ixPpOOxAj4bfaHYo6Jro9XKiEWeSkvKhQbePO
mFu0+l+Zo2XhKGFPua7weVjGbaa+SMi5spS8yrWq84csTW5cxplXt3HFIID4zaydnWt1AbkihNhg
X8NoYIo0QA7o29ENWap7VQoT47WpXzr9CFCEt92ahbunwOWGZaYb6F1xIHfrOJNMuatl+qXqLs5X
JLxIA/V+1xQ9SujY+STi2PLLQa4YHNYdaiJ6fvT2I5vGtkq5W8oLrRR/b/HtzXGyncjzeFyM2D1H
F4KxLvKS7BzgiYlJJs53XU13nUTWbe01I3aCVOvOtdAYdMwQTIaTBJNWfEQbG1DW4Y405zOs9ns9
dfKARvQe1fYVqV5XkrSZcBDx/r8ulZB5/1AsXYoKxMmGq1s23k9X/hwgmcrexHbraoeh1YKZ2UGk
pBwQ4FWPl+iqME+2cz4OWQB9Ci9NhWIauL6FOLvW3O6lkZbndWnn2hvIGyAoZSTl6DgV/U72SIBS
ZDhu9nWlL0YNggn5Pdpawwocdh9sPi/lZOtPrWa9Qpgmocu6lc17UzhIhjPqAiRg2dMyIL5hpNFy
ExEvgFRSXRvZ0V219Ds6J/vOGrfyK1fHbj9vzW2nTWE61H6NrsErcSySHYOsHmP3FVommcavse52
fkxPn7g3GhL8SYqr2bA7L5Nt2Gzu61blxHrEHKfgP6hOXyBI/Xoaj5Y9RN9qfOkrArVHKZfhTLRz
e+eU/JphldZd0nbZ9Qo77YvJYQ9hfBMBBt36LVmz+jVd6x1pL9dDP9wo3c7vB8vRSKspP81mhO9/
xvcD2wMugiir3tzLPIXFi7FvinlCZrTV35SDw4mMqbvIbp5nPTFCc+3IQskAO7Akp0xVBShlh1fr
rXIRVeETwyo/J11oYjlC2+FGZ7urWs90mP7iNW6++WXdcu5OhdgRRfslgy/Hz0jyJCihZvraPHOU
qP5UjWK9rwf5Wiv8TGMnTh0qkmut23henfjGRsYBiuS+2yRFgWeV2INaskhxXFhYOylLyiqt9+68
OicKL+MS3oDlutNioAB2ZLYQ9ia3Vce6nvAv6t1tX0xN0FY4VZHAZm5zwz54tWzm87rJUyUMQifS
PFzL8otuI3JMhk8EIhl+v63ox1eEyPrAss6Vahn3246BpGi9JkOhIOwGqAdaovsSKRN4xl0kd2BB
zMCd3LT7wp3HtwFpzWOlu69GyaAi3AcU2san2MXwhiPxjpE8V4tJIlVVTF+xNJPt0jfZeamXzren
6HZDzWSUlCE4lT2VE0Q94mjEVjxdLONUIgreVRuYa9Lbr0vRUWHo0ycnK9rqC9oNa0XaUbcERq+5
e4JuljaeN0W6k6ORhTAZyKjChIhLaii3dft7skHIRaDDe8t73Jmessv5o1DoV8YqedwaqfEotIq4
Hp4YYX7NxCnL97JN3hjDlrqhncVP4zA2XytB3NPS3KJj9AayNkC+8viQkX/ltWR18alG42j2X6qZ
/cFfR33FaTfUN50cl1d7kaeBHKO7XK6YeVu5Bc1Gvs3/ou7MkuNWsi07lTeAwjX0cPxGIFqSIilS
oqQfGKkGfevo/2psNbFa0MtnSYLxIkwqK7Oq/MpM3SsPOBzux8/ZZ+0WaZGSXiXVpsiLAFXVeCjR
xx1z/7odxX5IuSoo5o2mWF9MREDolyILnbhJblTv+soT5je9iesbLkhETe24Ucg/b1KzWafVjVnn
+Xo+0CYXGB5RgZyEp/MZ8WEfJNlsvzhKt7yZSwQF52VKV4GLFolv37V+afEW0BN6ps58MdqdQhPt
GmV+p70UoCm0AbJR1q1QmOtDsckHbWVVUKd61KLaE/2VETiRrigfCnRISRoe3OiumkYEP8aVnKo7
vc5uSH/15VPVXdnjuE6IIkz9WfR3Krr9VHRbF+Y3bbvPCVnEDDG51X5v+5zG/KTZTZXyWPHB5q28
DgS6d51m10B/iab8iKI6WkHaCOaTkW5yu7T3stJWVWis46HJaAFwp30RqdVGJuZWdbOVoMzrRgkt
PNyR0i9t/zOTV0aDuURUp+ugalYKO1entlcBbIIktzeV3ZOXhPxWY6s6x1SE0R5lp1WpHCqaUWF1
xBiSZdlVE6V70/ycaY7nR+bWpMNvTgEq1Sz4TeONPXciT9MuHR8dtog2vkULfEXaf0WHahpGL4b4
2Q7XcR6PAE3MdFd2UUl3efyhHm7w1X5QhsrZANJJ17AC7ujF9qZyEjeD5ECljE2SNftJq6oxi1z7
FRn1D3WuXZl1uP59bv5RJvD/pDr5Jl/43/5F/w/WMPXZnPC/zxiCzaqfm0L+x//6n/Xzy0/5H5/y
6EchX6cQf/8N/5lDtOx/DKEajnB0UvsmJcr/yiFa2j8W6TLSgKruGKbxuqxp/4NzmKVT4nGdOWTh
B/1XWVP/x6Y4qQnTBa5gCSi6f1DWnFOE/063OIzJZgqgjMuQw5V2ia7XfHVyCpWQuU8nG4qI7250
u8jvXs3PiWTVnIxajmKSpTRxsDIEygr+/FWyShh9ZJR1q3u6SmeoUvTGN6Vti33YqNE1SVRlVXUE
v1MTGp/pryouDL/Ilc0PaRqMqqGuRP3iLIanGy8rfJtkfE/CaYOdOFg/jVDXqMtLlsaLbOC/hjIt
i2EoVuuLoYw0DXVdGcAXVu7WzKbH3k7RZMYFGjcHLU6noMtv9Ojr+Qk+8RqZXzLKvET+i7HQcdRd
rVgpB4uHrYpPEsJV5kRodyGQXmQCfz8cERNzqXP8kN5++xoTrpmTwMrLU5Uwup4Fy98UxuXKlZnX
apK0388/1e91sVg3fC+qS0pEmI65tFtxy6rQ2t4x6DvqIARYTXZQYgKZNfaWRe01KYzwtZ3Qh9Pq
uv0LoNe3SC3ybZlr5YV86zLZPj88v8U0dc22hGktF5GMRsfBJISKDrgMDiHHIzNy62e2F/idvzam
aVwXvkQlXmgHQdGojQr7WxD39Gio1PHOT82JJf3m1yzENVwt1Mg1FcOjCpR5MDueVT9Qj2ohacI+
P9SJtYWmAUEB1XTS7mLx1huT8zoA1sTXI90DTdsPaSn1CwYRJ5+HWeF+xpZo25RgXu8QqTNqLQAe
3jRf6pG6B3gyJw73yeRf8nO4NNQiYW/6jRjs2DQ81aGZgy5Dd+W05U0TyD9zOvq9uVqGazBtbK8I
MxY5ekMNJlOyI3nlQOMgZpHVVW8AOTv/ft4/D/gOvg72NVy06KV+O3VJ3JFMdkThWb6hHvJsGg9d
kmYHv23lXwxF3sJSXfBvlJ/mpfJqHw95TX5uOgBB08mngzGkd1Fk+udAktA7/1TvV53gaDNNTiaD
6tpyr2kAtFW1S6sffTTlLizqbmWn9SUO97ys3m4wvBq6aPTfRwNnw9sHGm13UI1CKz1Ob+0nfJr4
Wk42raW2hMSOIOkl1jt/f/7R3r+wt4MabwcFpFhljt9D+vU18VkoKFwA3iEx1lISKOfHej+N86vS
6FLheEBQsHhjRVUNplXbQNp6Ml7N4FbHymwuGSm8Pxhc1Ce/V99c9dQWJSJDE2nmd5aE7aVoe0OW
zp4+UYCPfcY0ctm5AOs+8doApbi20B3H0imnvp1BKx2c0OAe5k2y0gs6KYqepvihvIL0MB6rGHqH
61MjPz+XJ96bzf7PJGKzNKvO3o7qQP803IxUbQJYZ23ndXZMUal5ItbqCw94YkLnwjILU7Dx6kuP
pRDHiyEYOh5QbbvbwqrbB/oYhFeUQ7U1Q1dc0nufOGo5ZS0iTeIWnW1k8XAySOQAQ6qmfSU26Dpq
8oJDrrJojOhJ8PpRxc0DSIj1XDpmkq3rpm3uaauv7iO3Ak94fqrn0RbfJXHvHKoJ9Efm0rUpavLE
yfCuhBtq+II8YkoTlNY0gDTDPKg+SsB0c2+srU3rOKbZ9sKrPrHA2JfZs23QJo5uLfaFLpe6Bla3
9lqY1lsjV0ov7WXjpVJ7bmPIIlWLpun8M79bXjbXAJpk5n2POjJx/ZvNtRe9NjWNbD1dy2OqGyAk
EtCTa8CeP8+P9P5lM5QQ+ORYPBsb+WKoEqqLsGUG4ivX6tTLHN3fCdV3D7XdGKrXV725Gws/3kzY
oDlr3Q+dg+jNFoUbpDPv/K858dyGymuGZyd4+vmq8/pQ6WEiNK0ONhZGl7Vy4PV8tFItfKwssF7n
h3r3WaHjgJeGiQkqBT7kxc6LdTm+2xbX85IWEIhiMS1VMH0++bA1t8HYii/nx3u3+zIeygx9LuMR
MS9L5zagNKf22THq0HW/gxYHFNjUyuH8KL9n6M3XwjCGxQtVkaVQp168zrhDejFZAEihtfpXmnTJ
K2GsRl+cEunaEb50vYEbBrZpLqOMVRBvnGSAf1qK5i5TEtAdA+0k15Noos3533ZqBiyT0NF20IW8
c9aDI9gpNrbqFDMM9dgZxrCdijS8ED3OD7iYADbmOQRiCBre5iX2Ki6JWoB2qTVJb0yiEhpyNyXX
0ZQEvldWLe5IihrfSLZUTy98BUqE6yoXFvH764FNUd9wHN7DvG0vnTmDSku0woe0EYQJOFrHnrG9
mDH02I1ftSkZJ1SrNCUGYnA+sUbdO9lTQhaJTDx9ohBSqlZ8oeXk5LRYIGwgWBCELneUQC90ejZg
eTZ+EZUbs4RtRzylNs6awyzZG4UELONLCoh5425Gcqf+hU3t3UbKtNgc1dxLbSLHZfxRp7QkD868
NCk83JbMBhLWMTm0QnV/TYoYWKOTduEz196Palig78g0GAZNhPr856/Wg02vvhIUKewZx3gy6w95
0dwIH/C3gjTBANRh2gfDDrC2Ha9ieM059V/nRyddyCoglclo46lwe/5LOPGbbGRCFlsdBm/kgd7+
ptAFDqjSQQsmymivk17qH2SpVXfTjN1R4qm+dUanfDk/6PsNjyWJHItYArEYNPe3g45QB1phF6qX
Sye+Gn8liIeHMttwtGV/emTa7OCo5AzOTdtks3s7FN45eSumhAJ/HNX3Rha3GyPP84cEAe3eTyNx
PSHpumB89n6Fz4OSJSPlwflhzM//6kVrZujn1VxDiASzGAIaBbsq5T4dS+hRGdLKva+aKtQTtx0/
NHo5Hc5P8PvDi3FNAiYOFpS6ywxFUNpW3CQRwoEa54qQm/KV7xTya1+n+oWh3m+lIJ6ISHReJTO8
TKKVcTnHY9MI6dDyf2S5H33OW+Prnz7PLGJTbT4/yzCEu3iLZY/mORAM0qtt/VBpFlL/IjS+J3V9
Ka/wfm0yFLcAlX5oZJFLA7h+DEEwhzHtcG2NRphmbY0GzYg9W6YGdTJ0LX98GM0nJI0iaIhNHWPL
t6ul57mKVm1G+IaailywUm70vvsz+15u/egA2Xjm65bpINJfHEaImuvWQFVOaiYZ6PWDijsBl9qe
f1HvVwOjEB+DpyclhQL17bPAAUM3EsnRwy4M4JWM7as2DoYLa+7EO9I4PVT2kDkps3QHTVq1I7sm
CBRRWVKxrOwDNnzVR9MMQ09DT37huHj/OZmaIB9NhtGcU+OLi+SQtJhJQD6lVyICeRwriguhN6VI
lA3DpePx1MMJU3Pmt0S4vfRbljDxOlsqraf4DQqRUN0Bb/ilqvEdqye/sD2eeF/cq7hJzDvVfDa9
fV9aIGq7Gum8qOrK5c7U0L0bVu3+/Ko4MX/zt6TNgjhqDUvT86LtSFEqVuvFZvAzozxFsGN8bdiS
dn8zEBUI7qckaJeLXGmxYdNKo/U6mhE/Vn0erFn40zWAuj/fkVgNBnppznGbFOHbiVMEtVjhq62n
ulp5Z9B/tVGwRnhAVWVceEf6vLzexpFzbvvfY+lvx5rMUA+Ew7W7Kmmk6uqSziXDQV2ND4Pm31Nn
7+xtpmiaXHduPeWEUdBeaL51CPyMURYuYh248XTwFx01415HzgPvXHSrIcer4hGwSPmzputKX42Y
86AOngoUruffze90y/IxdJtgi/VGTee3xvbVqajUuB7TkN7Rfh+oG5SA8qYFFvhlpKVvY4Ft3zi+
j24tMyflWpdoM0fHLP9iKc6TaRoCWxwKXG/nErotxVdMBzzoSAgTdOLcUkWBR/rIujDUiQ95jvOI
dMS8s1uLXWNsygLtfj9zeKrkJkcv769HNBLXtY4pUxkaKD/OT/HJESkpWFxZVRbMYqFYUNdNytaw
AUibHCLDbvdgEGlyCVpfuzGSMrw7P+CJ7cMkUKG+Q5BEvW65fUzwCEx97D3s5wtPuCMgad2OL6yc
E49lcmLxyn4HActWR2Cb/tj1Zu9Vcal6cZ+2R2Ba9X5So/oWAmh7YbxTK5UNn25P0qsOs7n4uFHO
xbZeNHAxR5SOwVi12ynQofTi5vY4VqnynBl9rHiCEuJ9VLvuiwDDaF347hetnb+PbGI4cvScBKSd
rHn2X30waucksq4HeupMkFsrwwzbawDS4S3oJXriwFauC7uwV008AMBR6LJSIRfd4EjfYhblVAdh
BtlNkA8WOd0GoKMQ7YXrw4mdfS49qVwgVIEYfbnGuaqoSaH0XikAHKBXhNboZr12l+d9//3PFxuL
m6/XNYhsxWJ1u32gqGqGiBVVF/yVooTHOgDt+4tR+G4FdT3k/ssTsVfgMugl3kAU63zMedDAl+5F
V8/5w1jshWyENg0ypIqppi/mLZq0tC8NFxQxAPe7VK0MZ01VPgZt7vTDzq677GM1DH5Pc2znXshL
vL/zkZYgVCe+QAZiLa8nQ2SZUM2ZSBIU02EEDH6dBnW8DibfBwKro7rXSvPl/LyeXCkORVOVPCK2
CfOfv1rMlatbXeEWg5c1yVPdCpyl1Ap+C75jm/MjndqU9FcjzdvJq5Ek2clYLRgp77CKmFGtN+GU
9heyGKefh5ZmSs6GsJenWabjGmxrNc9jYQBWBy2A4t/gFOjK6pe/eCKQ4mQtKPK6y68sTnzQLj37
EcxCDUslFO61VMsLT3Rq3uaUJ87Tc6Z9GXhWzsBeb8nBM6HUbeivAdVXDuOfn1FcrP49yuLIwLpE
ViChmDeuYA9tYXXe4Bs2kjTXOZSBRgvJ+ck7kVYmBTanWFl4LhO4+NZ6zaQnOWh6lkLbe4Ep8IlQ
ctkf4T6Jp752teNAc+YXBIjpJ6SCyrXftNGVmY3CvnSyzCfH8run8sU3IEjM0ab3dm12NmG4YgKO
GlHlsmcP0SZTw6dBgyIV2vmvbsbPtVFwjBo5rewhCrYjzTznZ+TkiybZ4xKbCHQsi9t03PqhOkw0
qtZuVe6tTmtA+8nswiVtZhy8e1bqUphEcHKT1V7Mu1Oa+DIVTLmsAwdDkSC5T4g9P3BWSgSCvt0c
Ixk4m3hM8hdFoJijU5V+KVJyz2NHSufCQjj1xb7+PYtT3SwTpzeHHrtBX6DorZkA6hElODj6of98
hk2XrZ0Uu45IYTHDCchsm1IGSM/RoKsZ/1EvK2FynR/l1CHCoTDnFLktQvx9u5jqthcdNpE9YAQT
sFQ00aqPdwC1o3tTTTDSA/ZUYhcnyTQZfgyD9vz4p9YRdRrYcNxVud0tPmVqroEDCJie+dDNjlUX
1+syyeqP50c59drYYumP5rKFwMxdPGUiytzyg8Fz21w7kLqpaeKCHXs3TgNOvX8xGMI3rvsGZmzL
zGTXxYHsKVp4E0m77SQKdQ2RUj+EAtzj+aFO1EfYAZB/EePxH3NZYdIxLmjp2x7oUxvDZ2wrgsgD
rKA8gqa2rrRiwDBkiDv5AdZJ+N1KaNdeQVBtq8MEUuPJBAVc0sOt9du8zU3jwkycChJYKrPQwSFX
vwQrVUmlYpysQnHXVWOfBeBjVcgQd5MQ2d7GWX1lmpn1eH5OTkX6c7hrzokquKDzlvLq6A7gZOlJ
xlY9Fmm0wbzorlWKeN3a1letUT6fH+zU8nWYeKojBPumutiL9aK1B3VkF6COrR8NrMdXULvbC6fq
qUdiAtkHsbAm6lp8pGMe9mTMuLwAsWueZr77IzYBAXDUsDoOmtr9zVMZpkB0z/bOKn47hXhgWA4O
mL1nDPYmgN9yNzVd/XB+6k7tPI6tzyVEVAfu0vw8MsGNDyplkgrkKt5RGqDIANgApYy6+eZjr7yJ
fUMCFOi1v5lP1Byu7bjUi5f5WQqVHWAFhjYCJSAfW4fHqlS0cJPZsFhWGS3ln84/7Ml14iBtJzWL
4sxanBtVobedgyTH63uX9icjMT2li+Lt+VHm97KMDHgiFIW071ukg9++tyisddFHmMT6fqZ9MOTg
QuoYm4Pa4Ep6fqhTb0+g/2KfI1WG0PbtUCnMGcXSkpHGOKP/kLi6+cl3mhyDxgBzXt77AQ/q/kuO
G+dfTCWpZ3VODxN+LJ3nS9WRJKjx9sqMIfocFaVB+xn+OOef79QLI7dDXo5rIi5Si09uSmM76lIa
LLEqKrzM7TO08JCf/+b8E7TaU8mctZfu/Dte7VYlwUxul+PgTezCOFW54w5r0sr7m6f59yiLDxrc
qp0acHg9FauRjVCzFGtPt/6LOyElYmJ/9FK8msVmWAWs+9ok12CZfn/TRj4wo76labvGysH26OpT
QNmm/QVF0clUC43qGkPTAM8euZhDLIUbVeM60LemStsAcHlotqP8xJ5v7+G+dQBLSvqmi7i77d2Q
yzL9rudn+OQNwSWgJItF3ox01tsfYU6aLLSBbw/AS0Q8mg0HMO/lMwbi0W6ccvOHqk/G11x35XpI
8Z6B69NYdwHAmL8IHF//kkVIFee2XdLXwx3MLtsrLQ/1bezW1YWXfeIDQaHPkUfahkLKMnCzysYM
8JjgMjR19JB0AV5Y2H+U2oW3e2IcbhjcdQiniHWWZfYy03C9AVbsWZif4U9QdLuaWtqFOTsRqVBS
1ylDEjRQiFx8ILmaV7SfhjR6Qqpha7bH71mW5LsaNRQl1wC/CR11ye78ojmxXyMKIseKhH8WSC1G
raFNJSEkJrrSW/Uu49q4AdgKKrlXfv3FSKQACbCpd/HC3q5OGkKnIBUTAigpxivAAyCIfTV8iOSQ
XTgZTrwwdEGCA4ijTqDRfDtU1MclDjJCI+OYZKsBA7G1XoT+hR1t3ksWR91MrENOApcFmetikYva
8uvaMjUvqBx0W64twydV1um0U9suCchY5jSBnZ/EU9H2m0EX1wg7kaHduLSUtGnSktkIQ33XmXqz
mSLsLdYYrOQ7o8VR0VQcSVuEGGB9+bb5WY+UK+E3G1zuqjXoX/n9/C87Oefkt5kNKtyIdd7OeWu0
SNpIL3vkKaqrMRvTGUjd/PknLwxXndWLxOtcSd+O0ufdRJsaiKzB4OnSJA02ddznF94sV79375ar
ApoeboSID7iUvh1HddrehRPeEglOTr93xqn6AqV7ZWrTVwMnuSQVdbKzOkGlERfD8LFw6Pz3pIY1
0y7EMexDAFkUp8bCN5R9PWmN9dhG9KnestPkN0M7BT139860aZMNhHqsMjekm1QMEOoDQ4/LbVTX
TuDZQRCV2yKp3G/+UOJFk9V+YdFSOVpXGAUNI8yhdiS90kgdOmEY0rbKbxiHGU1Gd25WK2Oyy3y0
aZ7DJgJKsAYO4qkxiQ1P0wOJWkhqeJaBjcZVvE8jyLa5mYqNO/oBvPly+oSLWEyOM58YfxAVtoKi
M7Etx9nJb45JD8AMXqOCKATfGQVLmb5oYBRh6sBx3yZ9sBpbP9M9uOTF17qeWn2fWwYgCamR5IQc
HuN1WHfIllZSl6XYpRp2PNS2irmfJ+wNe9f1MZaPjuKmR1G3ctwnSFcrNJwU/q6kAbUA5+weCl9n
lvaDP9Ao5AGWBI9SCDfq1wXVhWSNna5efZ77ebRdHFdMkpbYEA2EnO51qx/B/KTDZGDqrioVGPKI
Dkf+WRyaokiPnnQyQHRYGV11U1RK+cWyJMA93amP5UgvBX9bVBbrtA+NB0ww6bG0fMwpj0pHWLRy
ZYuPt+lb2ioORpf2RM0XpMsDI+6uUr0NnFXUSflRWpHZeJpIKAwEeIEC82/tJF6DgHKuY9uBamb6
kz7sZDSoT1CV6XRsLCwDo2CETeLiA1YdyMbFxtppdOxC7CFMq+uKPi19m9ErkXm+0QIBN2BAsoGk
U0hOgj61tYZLU7XvhFriNOXkyme/7Lov9ZhgVeb0WtpeCdwDXkYW7zNmCP1treXllcCHh5q+Sos3
1ybVBngQ948qFk3cqMy6Pzo0+6P7iiMAfthcNwA6QfLP7gIiEB/URoIOwEIoGL62QjQWfd7w+KHM
NFiq900K6BwCn/FryE04J4pqxLtOqZVfRUQebEW/Utxv+ypn8ap5On5kT07dzZRP2ZOV5amyygMy
WGtSteG3OC7FwYii7GcBefauxx4rvvUDx3zCsyUGFYDYS1/1YRiq9Aobfs3iyZA/Z25jVNhvQsw/
ZM4oMfgG3PmUdypWZnwafnE36PgxeZg9VOl6cqP6B9hRjHuTNM9LQEtl9w1nKYiXVSPw9aFNGmKp
kvbdDq6/r6+pzRm3SYjHNdXjIdyGiJSUTZO62OyEJlyAVZeDJdqYiUvzrVNjYo2T2OTegg1RxErx
+SH0OsPBS3lpOIS4o/aj5t70Aap09xLUqqKsMZSLIrr2E/MpokUCnzennCCPhHGUeAPCnnqDAE0T
B5c2cNWLXEHclruKbaylnKI73AS58VcBOp9159O/sRb+kON7H6f5wTUjbJuiMje0TV234NaxAYZE
MruHgGEP4lTetwoAam8II9hRFdY4Jd56Vhff2DrmmOtoql17JZSwbvn9XQ1QVBph7XEPyr/ovSpd
mE5ZEe9GF8LgVldDCGy67PxkX/d2W0N5j1pOHWj5eMDnfoNazjXy+2EQ1oMS9pVO0/ZUZygH7F7D
EjSBvZNh4JCvfITNmPHMsm5ATIASNSBZ/W6wcYeHQODb0zHrZI6PdVb1LkLq1pIOLHllUHxNvqA9
zAflXlX6CbJOoxqRkn4qhkTYEc/v4zKy/h95RfMixDvT62SUfyAh6T5Y7EqPll4r5Djpvt/AS02P
MfzSVaBBV9Wd3932jv5pxAyVP3Zl/cnBT50VlRZKfiEUfKeyFQhoKOKhrCJPiSppceEMUIziyoaF
RmwHD0wXLkYgvLC3VVOQpviI63ldeYaf/OCAwqYlVhxcx8g3uSabTdnKT79Div8LLdK35c/8oal/
/mxunsv/D6CJs/Tqv2+BXj9nL8X4/Lrlef4X/kVNVJ1/0GHYpB/QQdOlQ9j5L2qiqv9DPIqK0aAh
muokacd/gZzhKZKo58+43gskI3MH4L86njX1HxTkvG36U2jJmMsof9Dx/Psu9CooprpHQoYbuIEg
Ft38sl9Op0cfw56u2Sd1HBx8x87jVSjl2skm66oqu/4u763g4GAzv28wlbxy4kLcywYD+cGPgZm1
fXqHd4q+oVwgvyuoFPaVA4wnaSQhU0Qle1PxBd53cG08ungeJwycty06tsOrOb/7z9/8mgH4W8e8
eBSCWRUJqj7Lzpea27Zz24wuPLlnA4t+GLXEWVwrioPRt/GmT3sMrKIx2RQqoZjBU3/By9TGkMx2
7i1jinbDqGofAM8VH0Rm7M2grvYl0c1XKK3aJqJmjXlzFO1/cycwqqm/9lLtv4vBinYFVjoHEuXD
vdoW0YXU4/I7n98RLRoki+mEoYqyTE+3dVFRSXTqfe3EBAPNkD2rYzJsykEr9uMw4jmoq/UOO90I
pJUMt3FnQwIMNPto2320QwrZlhdC7vl68HayKTKxXkiZ09GA2PdtwJ2qbawPoSb3XNaiHVqUmM7f
Ut70bq9vJxtvZfxTwgs73olBLWTFtNehXkC7uojyG71tG9Ru8Jt50V+jplRSyk9QedZaU9l3yZi3
e04m4fzZVZ8XwLBIWS06flFoLIlJfozeI58YtwKFvMJbFYaxUnyKh5rVQZfxN86P+/OrmQvSnIP6
9xQLFItoRl0XQfDcyEHB5u0U22VqYiSYcpvJh2OBtqpei4C25hErrB8AmozvtNNoX4lmClz4VH8X
dnr5WNdmeI2NEcilrKF6Ymi0Ku36VtqfFLTbq4L+kHE1xZFb70ossGBcKTTTfcJgMia4jYaHSOAt
DpLku7TDARg0RGxgQgTHk13voVj7uE9KVT61xAlN31WHocayK4rD/NE3xbQx4qb/lo6oLBM7cJ7x
t1vVJU04ScYtdmVw7/ncODnXQTPrrGsdfPCj2lQhO0YpLLCAjpArZcIrUCp4JYXZNP9vIyiGlVEg
9/GCGBdELDuHXcF+Bi3YSp/56syNUbqzorTumkNjh6NCFqbrvyl6Ii2Pujgif1pNq4+5luXPWqgM
5YoJHExiD7iNqyKng93tIArW6ANv3TZoHpXSMPDXzsMrxe2hXMaoskfsMld+Nugb/A6dI65Z6ZUa
cqlbZ+QdEEc2tv6jcCp1i51WvZdh38WbUp/h6X79lKj1F7OyMYcK4BASyURldl+JMXzy4es9ooIR
V0VtFBgoGumwEpIvl6DKhgWjh/ddG/YSeNPoyLXKLEhNm6GQCVa8Y5P/lHpa3pg4V+3oEzbWU8v7
dzKJabiZN7eEMT6NN8L04RAVCPXXk1X46yHRrGMAKeEH5Cbz0ce488rNsCmVwzB6TlgrQPPt5Dp2
zKDfNGQfoWNqyWMRzIa2rrQ7WuKEi9t5bnzTmkgHrcUVzYn0jWtRZ59q5Y60ZrNvMCi+iYZgh+u4
dZdbkJ9zsxuPujkLcgp5hNb+Mib2NQZJP0CMh1s3SG8Ng413ip1k0ykSjkDfFR9Vq8i2gdV8l8Vk
8tSO8Fq9f8DoqAq2JcBKhyOgBhme5I/Q0IKHmD+600hBUGwQ3U3ecrtYlRFKNndqhMdrDrdOZuKj
PYZ+64M6NOW2Tvzx3qTIDaq0He5ws5Jb3lHziJO0IzYoY5GquFnBzSgo+QYn050RnVzDD0FrN+An
J7GuZKlD/UviYG3pFQrkYVIenEk1XoaYexRAcDiJUuFuBi7kBrvE1nNKg1xDUI47o44Le+cqWnyX
Y8y01TEAvbX72txZYf7D75QQl6nQ3yTsELcjZK5vuY6BcJdMHTw/+MZ1qc7IxXH86cgRY9M2+UaD
qg/x9a7xm4MpuUWiIX2q1OpWVspnfRB0VLhofn2QZo8ZVmDHOK+aB7ce1yaDfq8AU+3VjANpX6cO
2CAENOHPLg2q27alp39FSlS/ISoFOoi6pNwbrROt5t6vSsRilcvoOOZc1Noy2aZlfheTrjuQVTBw
Rc2m4cEuhb4ZKsnXg7zYU8bJ2up6nH6pOjca1zbfpgSDj0P4CofLnEJBJjAf1ING8TqjN1KvxkWs
Wc1nE5UEPKEzaqH7vEiGj7THEBO3Ai/OkbyAo3L7aE1gVHFEzgFpvXukb8U2rikTT4hjYnstzeil
G2r1rrNEZu87aWAZ3jbWsenDK8QnY7LWKsE1NwrIhUyp+6HT4uZeRil2AcIPbvMWmmwXDMchtz7l
ejDcYQR8rePItpWmMt72ajUcTSd/abovpuKLdauZV8kYIUgWZhH9ChLlUeIzvZu7ZHcitqYNml8g
Khy2JDJLusjg2k1VYT1yZfY3Zpvraz2fPgin4A2INNzqnZbtqM9O38eiyG5to80hxuNZTKdkkmMq
3aZjtaaPMI8fWbjO1if425MupTNy1KrmQyKmABP1oFZ2Je4wxwjlTbA2icKylVZU5E3GmaJP+S3+
iG3U8Ekt/eJaxahhbyq5u041udJF6Fyxr9krFQIlQC56beG1ISlLatDA2MvRgpqJ4qnyVfvehya/
MWae5pTrsABw+qg/mrWKUUditYew46Nv/Y2Ice3oi1Feax151GbKzA9T4Y87GpaP+G8+ZWP7CC0F
GvaYH5sEq9fVlLUlGNcswjRQmw5GAJmWrhTqLzJS6WPvG16HUm9kU/TkvjrFo1NBObgkbVdYJY03
Sg5/zqj1uxK4mC/jz1Eb3meNglOTqLPwg0jyYEcJwtqHbc6ly9U+xlKt1r7SpLSbcm7hMS+f6EFr
sOFVeEsDFhzOylI6ucGVWftOmrRdR0YkPwpVyT4SsH6CE2p5SpT4uwDpy70+uclWcySk2KYWWFBX
iIrqrjwUeulex12V7fAG6VYOvQJQAG38u3k4xzCi45BAqMjyQ4/pYjx+deMelGvOtmlUvyKu9549
+UG+orV2ZZbNFRXAX60f3SdYfrYV2F7TSc0VUiaBcFRpXzIsLNZNiiHDKLTkbpq3o7F96Usfb1IX
MmMrj6bb9GtMlF/0osPyoav6g6FE9jFEvHzFdttfla3Wbuj/qKxfMGTsu8KuuseM09SLG8CsvRb4
gNDg4k057tuV3gPEk8Y91qT2F6wPCloGbe4noaWug7KJP6RJNa2rREAY4v9Khg4l0hhOqxEh/C4X
Wr6PwAbgSe3elUL5UtTBzg6nZ5F2MZUOzvAOEplM4avRKCPuo7SttsHgOpim6g0WhQW9Prg+99+a
ttc3pV+i3DGcT1FSPzZF4+ll/ezoHRHJNP0o+/ohn0RwLwIsbRzduqmqQm6wtlz7M2yjEkV1k9VU
Ozsgo+tKS/kLkgluX4RV8BQ4e3fy7RUKe32NrSEmOyVOKaS5wmc19Zutrw4YGrsCJnBvfza05CuT
uy6c2P6cqkYL0dK6qrEYIf5K9bVTjTFba9/cmH70HBBdrfGlttZBpH5MbOuTng3qxtdSeWtbSrEd
1eGpsZNq5evhrSTbvO5ru95FdvmrC+jfLmsT+EF4VPzyil6hddDiSGoTZKWCU1Q/SDRuEo+XWERf
VDW/p9bbQ9yEeunM2cBgDLKt0btfm/9N3Zltt41sW/ZXzgcUPIAIAAE8FltRDSlZkmX7BUNuEn3f
4+tr0pk3U0Ja5jXHqIfzmE4bJAFEt/dac2EJNrTA4R745KmSUxwW45fRzjeBrYaN0tlz9s2T0403
eNkuTUb6FsKhuvYS374Qqd1Q/hpvFVCEazeWXby0c/dzVLv3tVuXH4cEI12uPlVa8RTVmboIqtq9
I4B2CwlbozpofDDI6VhK4JdVF5qPuT6IVdA102Zyg54hFGTHuGvKYDUBILkYux012OAq8Wx7nTv+
8MErAR0WYPkMK3qYDLLqu8rgxVaKwjGU2L5wv7WB6Ba9Dv0GmB9RjPqVJt2Y/MNMbF01oDLzp5uo
Au8cJ0hgqc8O/iWu4e7CHuNDznH8qhsH885qjINXNdE2GMN7lx39gnhL833Bw9+1BDFtRTPt7LS/
Db0v6lg1YwRs4jz20OcHihgcz8dEwDHAcjJesSkc77Sq6MBdUsXXm5YenK+WPSdmV9eAgMpmJ/Rs
w8J6kwz1uNQMedk6IYm7xVcT2uSD77Eh6qM0uo07k0T1Or8NhhwKOZviOgufS24MElhGYTm69y0H
jnXWVeFFTpX5M4FVjN+qWhUVsZTLrDK8bTn+MbjBVRV8gES0oJe6TTSSpJc13Yx1Z3f7KQAdVBQV
28Jik/XUm7Jbo59uKJmEG1jZ1WUbBQkquiZadMNgX+f29ZDH9hbDgnYvKPHzYhrtPq5cxGyDv9DN
QtKm0QLy5UkdWlqB4W9yN+mfzaimaVQ1csmbre0DG1azNho7exjXNfuVRdZn7j07ih7ior1qjSp8
n1HybHnm9E8yUafbghwq2sGpHi2mPJ92kbDrReIb9zF1zKCVRG+Xg/GB6gOkJ30j+iZdW7UOElJe
qiFMPhpVehW6vX0RSoZ7zR4m05P2W+W2OwVfPXs0nODC975Y7bgyy0lfsvKaK90Y94U/pMcNPQx8
SqWLbDR3ZcwWTttGxNAyoxW3EgNN59rFZTVd2V39OFT5trc5D2rdI7E3VzD3LzvLZo1UwYMWAckv
0mOqVL5Ct+RsMRUHi6GnNB3JQBNA56FdxkmvbciAJwRA9IIsCKLqoZNUOeeEMj10P/K1g25fR+8p
bVOl7lddMKw0eNzCvRjd5Gt+VAF2NKk8ed+75QfS+RaNc0nxOgLDTHRp856+26odnguTH0IHEpb2
4E9rx7ivk4Hd2nhVGCWISLIBDKi0HntOy9c/MHdWy964jCObx2FdNG664zCLBuWxVGm6CGyfra9z
64WPXVwVjGRzR736vSyYedJqR7F7a0QPDDJaZOnTRI7fLhzls28Ge9u8zInKWTvFZ2R+xoUjP9Et
sxYd7UfbvB30/ELwdn6r27p+6tLM3nu+tzNJul42Ew0JWuH3xJTfM/2ByyZw19wpz3fiNbbDhFXc
GTlsQJvBW6VSsXBEzMTgUrOaoM+2QVz8EcKCaaPRu1FuzcGn0jeWUsNjUkNGM7FL6SqCYN+7FMUd
mPeaKKeFEAHnb+Jpry3XU3caUxs8UJsU2hEd2orc5+K6H/3gm2Nm8PhHQ9sFXkO3MctW3mSnVNvz
QVvWNkj7ACznSjUonBPB3pfOUUOb+5hUoPQ7dJH9ITN15+CXMZFF4KGtXjOWns+jkFPW0zOU3qpp
H+upRoiTCg4rlRYD9EzUJ0yVIcN5dApYpkb3MUlo1hqe5t6nw8cS5TnR1kH/UNrsFLzWoAYFTuCu
kB24hzZoNnpkx2RS0euMjzrCpYpNuSPqRr/qM21colA/yKBnk3jUXryvgtTapXl9DVTXvGPoVysp
YnchdHqghFg3u564spuSeMSNVHSrCIa/R/YV7cYpnO5S5xi3EFiWeKat6OS8RkhvOXr149qqNPE1
pABh2Q01sybcajQewZ5imyMur6cVJ4qs36Vemd3remtfCm2EtIw0jyUDcnhN7/RiJLcZi2V9kw6j
j5zXqG7VZI9LIyYwAeUKM4ajR3s/NN0r4Yn4wrCHXe+VxjVEPwK91FTchRpf0iSVLKQPYiMxUuHQ
PaONsgj4Mjnd2JHFAbkEClFy/t7EdfmZiA1zkZMge+XJ0b+Wlm+vQ6tov4+0pL+KAjphDy+bPR8c
b3NJ1oJ5XTp+TKO6o0FMh7u/1X0jehxMEdpLYYxsBURuOB8JYsc7y1klvo3kUC04uhRPIp/0hzGF
GLGKqiDZS6Glt6Gw02c3y2ANEC68mKRm3oaxnlz6OZs9K1Vw4uNManKD0ydkNfb6Giqudl9kcX+l
aldw8CBB5MIbi07f5KXlxaucuXkV5iNnpjYVu9bznFWShl9U1SjoWiw7kRRPSlbqOeWcvyBA3vyO
OawgYihIuj2iQI/gBa2jvVaXyAmogR6tHwlt/J4O63NCYakOp36juqZdFDLO8SNxOz6LVBPuMpcG
kYgTx4S06O8JPv5oYZ9Fi5AtA5kpGoBt1S4nI4b0jNf2KSSV5EY6kdxorXhASyA3OazpJ082lwl1
yTW3/4MvSXpL4XErz6STS5LdVapP0UVScHpnv27taIJ6yS7tmnKjzD7aWklXX9hiurOHI0DRTY27
Kao/tMf25JHseFcZLkCLQIvfd5z/Np3iqUyRdLelG6ibxB+v4qwyF2gOst3xOI71djIPvKTjOrBD
bVgE2uTfukHs7g3WZ31U45LgGusLTzFf4j/8zAk8MJZllRCug0sl3muVkFuj8qO9KtmhUukcCWTu
g1LAmJHLshvjmwBg1IUM2+y26hLtvUbk3xPrQHnfoymlHRxSpB5RAPioE9AXLWw9SmHUa1HwjdCi
2lkYNTHihevGB87u8ZJDjvl96PX+3qxkfembOFZMlyZaDMZ8aYalc6HRQb/WNcd73/e0+404lhsd
6wQHZY8MU2bZZulT7duQCnmTTpNBnPzAfi1zFEVJVpuk3Nbwu3aROQ3fJtNq1pwbYrY8UQ++02On
32W+canR/fwQd37z+KOi341d81hOvbbrA7d6avygWNTQFRe5kbd7a9DbYJWVUb6iJmBdaaaubfRx
7D55Q4zDyBynDeelG1rbxad2aoy9XXRpuEw6y1smU2o9OTlocrPXtFtv0Ih28bvik60854YDNZFx
RuU21wa50ZCUMiIzFkXaTF8rM6Ye74mWzuw0OFc9Ycy35TB2C7cNs3VpFNR+GhzBZehnVwG+M+pN
kfmZZLjkpguijHQZaR5DS7L+axpH3sYglIHAnr74FI++c+dpDjoSoxDX05DVwcLzmm7vTop6Am1i
SrOTAK2yaKa8eXSbON0mBMlhP4/0Hg49QHeSRQL3u6ZxhGDzlbDzDAryhsz+6+h7OR6WMSNAvlXv
A3+kbaLZxS3BfiaWdu3LACvbX2i5tK6ov8p9ORrVxpc5CX9iqoCDWYH6wyCMfR0ZBQqnEjPgLSEX
8Q3inpzFXcRfhoqRHNapc1fUhtj1tS2+GKXuk/NoWOvRFNNmsDJjb2UswqM7FJ+0lP/UI1KOdNxh
+7FxzJWfFs0jVjHvus6tQ6Sa5FEmaXOdAvNQS4+kaIIkrcS5o4Ed7ryyzbaWyrhJFPLyXUx03tr0
snQTFn1AYOdYUAjmqP/YRhaJpno5ERBEx9+/6aUJ2g6Q7n1as9xumxZzmJ8RX8G+A9kcNIX2woV+
uURBor42I/PColVN8alAikTyTINcdaEpiLR6l6k7T7mEBsVNVnwi3NJZD5V0nhE6C4hbHBm2XpCR
3mOlYAWOPIc9/pLm0RyokK/8Gl+WZjbGrg3GfKkJ01oHpjFe2DbVEdZ1tvP4WseF7Uf6nwCl32pr
/y8yAN9ker8if/8XJQWa9KPfbnrfV+F/rp+z+HXbm3/yZ9vbMd5htkSkqkC9mfS96dX92fZW7jtL
YF0F0mof0akoWP/qervvQCah24VLzb/SATj/3fW23mE/PSIIBSp+unE0f3+j6z0T0ZrEDvOtMDzY
8OjQB89EtEXm2YJ1cFgbVWfduTY5t41tlPmijtJ+8+Ku/KQtPVOd/vlZNPBJvTNpTM8pAuGQxFlI
fR7IXBKQG6BlN/S2UjTmBXESkTBOKE5/9tvoVGKwRPqMc3bWI1UDQyFTxbCu89pfwS+gwJvGKYdC
dcpKNjN0/Php2HYpZZIlc2TivG5QmqHSagFqYm26nntraHX1hd5i+6B6oA2LMvG8mypyciR5UVWr
9a/v688+/IhKMPhoHEFz5sqghW7NnnlYx1aWXUhVY67MJj0jXyjMb3TLqG91ETm7KPGi35PO/vjd
KMt0evKwv/nhr3+38A3qREoMa7Ah6Q0bUeBxRRue6LDP7QHHj+GYgdbDAnSAdX72lqpkRLUGDoIo
LTLtcnaM106PnKpIS3FP4c1Zx42TZ5CAx/jWrjkTElA0ksfUUYT79c2eyWv//Co0voHWo6tAEv76
F3uNiRwzJWit1FBxULPWlj1yuROkuuOr+U/DG6I5P/jo0YaUhIoO2fDrT/EFrbTI4ZFSdZw+UNsa
CZSoJfYqpNsFXY6+zoJNQxvaBlzn+A+0N1D5//qnzjQGP77EUUXMfENrkLz0118C2QfqkYYv4bYc
QB3qkR/k2I5XovcjCuQgGTLA+u9//aE/u7+YHZmOeNjYsWYf6lC/14opGdc6WoO17/rfjdE9ZR34
2Yfw6NC+Y57994e4TaFiJ7G6dV9wIIqPkUXMRGe8KvRbbeb9H9gle/YQq9YsOEIfXxVJAa9NfdqO
np2cQN395LcghYEvCf/NQOZ3fIovPFDC7j27M8phPcRUNWv2cctKpO6Jufsn7wJVI6a3I5AVuths
BKLa7PALeHS9a0euDcPvSFeCZP84IshbWUOjbW2F+PfXL8NPZnCJtcPC5sEEg53y9W+TMdvasKq5
g/2YbuB95Uu/Y7bBYniKMGYcp6rZkONNMDHKYJfHa3jUoLy4jwmFWeKipu6otWi+ENgg3K0zVTi3
DWI9s+1gdDHFiaTLqKWqMfpu1EV98Os8sy6dfvD1pZMb8Smdz0/uAFawI0vLRAb3L77PFI0y9IVs
1hWV7kuO2tmGc417ibAgOPGIf0xdr+8Aj9BkFYO9hzJoTkttOr2r84GaDLANpOLFljXlIdS6S0P3
r62+PSqh1TotgiuU8uXvzqsYEhUqP8Gsig1sDkzs4CONNL/pVCMFXnJ8SWkmUCr/9Qv1ry2IDfaT
RYTPkNg8j9rElw+5oxmvmrDAc6LJCAVoOWKvM/RFgqlhKx1t/euPA1Y0f6vYdVOPxAxpI3lhjL7+
QN8je7fRonydjmZA/vdA/2yJHdnqFnXQePAMUSp/K7ScIgFCtoTApUQhrdMJ8oGr3euBXPi14+Qb
wfbevxQ6XW0SG+32mixxpDT0dPOvdTN1mHlAroWbhKKwQ+AW7HMWC9zOm8bykOR4w/G0EgJ8oONE
HnuIKCdQ5daMTNWvGqsoh6X0U3kHQX2KlspJ9Q8qcrCZ08AKPtIaN2in44+NV23qBP6mSSD2obuR
rbGmMlaLx6rSBpdEJsuJVirLQ7myOxEFt1lc5OPVlOW2wynY9iTZpCN3gLD64KuBbIJTFCwBjbPW
iNzHhMGBNcVt79E1RPcxUm0k4wTOAXLQlJveZ10U1gRJtkJ+rpOQLmyBeiSif9gxQxROmdOT9w2K
m01t+3SerT45OFUYN7Qc4oLwzWNf8EiMek68RKilnoeZviwUn5YHpRcsPUtFz15DAtui8sLxe41X
IV9GelJ/9zAwEjDJnKtfaNS5g53nluF11LpU/VNS6a21JsW0Ova3KZHGaNbzZdxOpbkX2A/yq9KS
dX5N2RGh1MJ2RjfkEZeaTPa5X5n6qu2siv6L24luSXuw4K1pWTdWyio4+fUM/3jXaV6t74SnZZ9t
2UwZkaExiZ5FVrlf0A8ZwY7aQKzWORW/TSU9nVY+3k+C9wb11DQkS/FuKEDeSNkj533nwo64xHOh
3TlabBur3MvZRMkBzNXKqTm6H7UJdKRio9FjjDR1222aqqR8Q8fPfS5st0221dAQcqvhL+oXHQVU
7bKLSzDhxJW14O4aw7sxs270rgi91d1lOSXaZclNLpZ5H5nRxiWAIL+Snab7K8Hc0yLX8czb2Pdl
dUlx3ioWkrv5MCYkw1066ElG2spx1VzlymwPKaqcY0mAmEMMNbQ3qWyPYukkfqCvM38Qh7Dzwush
KeuaCNw2+4MtwPjEjBdk2xCDJEdx3EOLsvBUSRZPK+1NEHv4FlFjRCmJmHn4tXFURP84G5tnOi2W
gYeCXfXCm9Lqj4RpAFJwUtCzsAlz4ChfEgEKdI8aowqoKdLHKu37QR6TF0vHgXEK5AzlbWU2arid
holmLuFouUEyuGxNktGKQqO3Z9W0TRu9rtul7rA+rfTOTNOlODrjF42pJ84ud+yeRmXUmNMiOX7Y
fTMmRftV+WWQPmJmd7WFa7fFYwGwbPgY+Fl9N2CY0en0SSaMNJAh72/hTd5Gs3jTGYEBXQ8PdA/v
r23pO9m21oS2n37HNUIG70nW0oami0HC2ZS6Odz/mD1/q9rwvysl/LeJ6Nl7vF1O+L9ZE/rt83/G
/yyeOSZ+e1VW4F/+WVXQbOOdDaEOzQJGexuOIVuHP8sKx/91TBJhkbN1PIfoZ/8uLBjqHbRnFx39
X0UH9tf/I6e337lI7NlGci186AiZf6OwMGNm/igpINc9AokdJPr/Iom0dG2cIqoA0Xapug/BzF82
o0PFStHE+IJAlVfX6mJv0+tGe4MsJMUM1o+luYg7YgUEkSR31kCc+xhO5hOMgZoWXDM0GZAvffoS
U+DcepOGgksxTZ3wTf8gsP2zF+Lbs3aBSuMUAg6BjfVsN6jpk6ePORiaoLXG536Q4p4xMBI67YLb
CFy3+kDcNxrixCNOcKSgaoctGpGeNAwoWOauGlKEdKgjDVjvbLvoMWox+eSBsY5TXe1JuBhv20b2
H2lFU8Av6dvcdkM4bVicp7WtErxEUaplH1GcZfrBTzJIyzpJBXd2FAXXnqAP5Y5VEi77lMrgohlj
Cuih3okTO7PXW9A/bwXgMw7g3A/zX8gIozW7NLHxQ9Lh9pZFE9BUHXRtiZ3rFD7z9W7pz48CmML5
AhgM9YTZXQ/xABtNCpDHVhTUk6zQL2vNw/7lds5C1Z7a+m129/9tlum+V01bff8PTp36P5s2+/bc
QP75bzDt8EzfnnBgtGSvJpljFfAvy44030FWseEw/ZlFyHTxV+1SvgNdQLwErhn9r6rmX8VLi/+F
/xiCCkmFhvlj+vmfOcZ5BwTOOB65qXb+xvTy+qXUuKzipMLU9no/nbjsz8pERvtAN8O1ZU/VBj6g
vx6x025f3ISflCuPl/pnCvjnI2ZeMsD5/tSpNt7Lsv1sDcl7fH7cvr/v729cmtn85fED9nxbO0MX
7ukAPQxVjCE1vzjv0rOhk1CuFWVfxfuaDKQ1B7mWdEE85uddfXZu6oku1uwuT/f90NoLuug0VZG8
n3XxeagPmy43GVMr3Qszv4JNhRx3tE4l97zxNOdBljrRG6Lo9XRvhRZJzqiO9Fa4Z37zWX1Cx0/a
EaSV7ttaWdd0gtyFntMl/PV9eX1o/ftFnEPWSQ4pVamseD90EPA7i5zwGm1r+hghVT3zFxzH2Yuq
xxiYySgKM95P8mtRhWTfxr+XQfnP158NVdUq0ZQFoj4ZZY9TW2RLQrar1a/vzVuPdTZILQs5vOs3
8T4FSbxQDYZ4eqCnOMRvXH1ehDQSUxvqll57apirypKPozA/nfXF54GGnZkLjC19vLen7mNdbtJe
nTe5zMmWvSECmPzIAqKh3JGW+oDuTD/xmryuS//9LOfeyIoTX9OJKtqLJkV+BwZdPfoyA3SQZfUB
LV/gLXFx1uQ0Qcz5MrStd6Ii/tajOP75ixfUkdogairu+7rkbNbWBI/hqfvjvIcxe4tKU9Ze60pe
UXyr29yOzW2Td6f4p299dfH6q6elm6SjNaDY0MRFV3nkZLuxfeKJvHXx2XxvNwNhXK0e78O4kw+x
yM0VhvJTya5vLLPz0rXtVyg3EPLs4xJhEA4yNCq4of6oEyal5Vk3fw4qccwacUbe8QuqpKaYjI/F
zk7l171xe+YQ6ay2zMqswnRfWAGBB86+n0BBnPfFZ7N+1/tVSFU63o9jsiddcBvFv8kv/Xugzc2k
Xe7Q0wnbdA8JrljTUtzQ3TxzFZ83CvtuKkSYskeo4DQhd/Rvy2w6b/8xR6Wrtkv6Hirovqd65S9k
KaPnsq2i8zZl85Sk3BzDyoQvsKeqhdnPbo+IDqH8c9+X2Vi17NGoU7NI96Ft3ushPpwEdciZL8xs
rCpW2RCHY7z3CyPGLaRlZEmV9YmZ4I2xOk85oPjSwtniqYopinfB1EwXWpyKpRUL7USL4I3RNO+k
y0ZY0Zg0yR55M6WxepnrCMB+PZre+PpzkqUvVODXbRjvDb1KskVtxdW6jIfsLgyK7kSv7Dgyf7Kl
P6opXi4iqPwTqrFVupf6VKxJo+qXoGxbNmu8QL1SH1u/NE581lv36ribe7FgWWOPGVR2yd71dXUY
IX3snNA883Ay12tU9pQlCeXIfZcUeO2f7ZPRt2997+Ofv/jeRONpgd1b0b6RVrvuOOxvtdJ7/PVD
fuvis4VWVr0FMoZjGzK+fGmTprKC9vdbhK2/58y5CMGF1FOmA3ODJ0S61AFprjTZfjzvm8/GbgYN
zHW8KdpjI/+aQpykHYhi9ryLz45VeolJB8NOBGBYphekbFCmT7IT0IQ37rmctZ4qEKNmRlbHvqix
PHWN+4XAl/Oe55xNPNKq6xFsRPvWacj+nmxrNerBcN50MweyRUmlFO0JJntreF+K/mga7/PzJuN5
9oKq9Kki5SzeI0LyMd5V6W0duPWZX/04y70YRWM3BkWt2yyDdf7NEcNV7sgTE8txAvnJJDYP2W77
HJWujHjNSzE1aDtdfQOeTZ+WgNlqfL2GfWLP/WOX9LOPmg3XkE6ErtlDsh+TJMH17yOSgI+I6bdp
d1YFBqvxh+/UcAFkmwnhiVQ0yayIII6kZRteV7RDNwPml62H7AkfmB7cSht00tjq7Z3bQBUCFkC2
pV/am7zR8eG1nIuWVl1lWP7GqV/7nic3vVsk68ztPH0RoqC/UC0F4n2Th9PanMbHQEO7WUVDbm6M
ARX4EowMjekWG6RY+0khHuJQpM4SdULarYLUI9fNm5qLKUnlGjt4ka3CqJPbtIkglvXBpJyFE1jJ
DlOfkWGRLG3vo9ka6b05tU2yNLDJf3BEjbvO1cSOVFPMUroqbjGwZyee8lujdrYRCTD8jWnMUtsK
tRf0EbMqO7FFe2OlnSdm9ZaqbY1c3z3w5Hpj50hfojhRa+y2/u6sCU3OJjQh6wpdNe+oIFNvUZX6
U16QmnHWxee9dE2ZKHyjgn03iU/LaZD5Ou7T4rfYxX+vInMmZlp6Tldy1NynNQ6dR2qep9gpbzzS
H7SeF3NC50yNVowUFOt4BOSej0iHeTvPm8/m0sMA+XDu5OyfJjBfS6dyk3Xv1Pn6vHs+m898WN+F
LIpoT1cyW8rWOtRS/V5Ywz+3/HjDXtwYS1MqosjK1k/zL2w3C5bUW87c0c8znQ2RUJtL83jfjfUG
UOF1mHb+eeu2mA1Swg/72LJi3kRsu8uRhvWj2/nmw6/v+Yx29M99me059Ca1ZJEJTsamr64k++Lv
2LPkajCx10yjp3+IU7ynDWnVW8lkiOtTxy5ZGqO9izLiH/mb/K2zXjBwCLOnlBDmYztpuLfzPLo2
PfGlruLuxITxxqI2D9axDU92ZuiF+1TTUGoIZxT7woGGANjecqoFOoD6zHE4J7A6Mu1tjhfR3gm8
6xwMioMt8bw3Yh676cqkF1XjRfven2I2WynHU5Rh543CHyqjFwMlo86jcwCL9plfQ8JxanCF2XCi
5/nG9PQjBO3FxYNiaIHTqHCflVJfACJl5UvN8/ZDc0gz4Eg4mIrZieQpvI2ZYhUdMJyeN1LmYCiF
B8uFzEKJ3Bzr+xA61XYsDblWsDmdRUUx73q0fQ9bYBoe6jRJbjOnwonZJR5RKVbSHoaqlyfe5TfW
1x/D+cWNRF+Oab09ns1c5zPge/xYRaZRIh3qE2vUG6Plh4bxxSd0NHk0N7BCrMLpuNSlni0CiQ0F
NgOt9GUAzn/16zv71ksxm4L8gfTYyXIp+NrT9Q/pfJjIE7/irWu/3iSc9f3m/DOQxXYFzYaxDARo
ofUoWJy4Pa/Y9C86ext2mdsKHiTa2rVbWiOWBe3x1998Jrf8e3bXZ8WIaLJ7hFJatDegSCzZfxIL
FHQQT2zs0vsSjRmZkUeSJnjAcVH6ZnWDcsA5MWR+evMVao/XszlCwdSBK+ff6uQDbmQWq4u8b8Zz
pkGu7ry+OqFzHiowzb/1SKJE9+CjPouq5JzJhKvP7lwMMCb1OsM5xNUE17eNhkXrnQwofevOHAfd
i8HlK4HCo3DNQ+Fh3mq08Ib6pTpnEeWrz/ZRAbDWQumDdbBq9xHrzyMi5LPWNa59/EEvvrgTVXZY
EnZ4gKG9ZVeM3fCUFeCtezI7CE6VZKMTSfNA8OOD5aF0i+Ewr84ZCXzx2TaKA60bqU4zDyME8ic8
sO1lpTfZZ1cf1IaDs7VO8lxu0qwWFyG0lpXK7ejEGfetXzab4KrYx+ZkKfNQ5XW49CLrYurE11//
sLeu/XqC+z+p51JyGXgg1tAffNftF7kORuCsi893MXqsaYVt9fLQ6Fm8CifAWviqzrz4bPwqKMdg
9xNxsEb7a1FOWE7l9/O+92zwNgZFHQjA4jD5PEkSvm6KXojzZob5HiZHWDuGXiAOnA/NTW5o+oVw
ouC8wTvfxOh2m/jYfsQBoueF0ft3QeWcecOPr9CLsVuMOUXvwknxxwJVGDzfhC3TuucsZFgQZ8PX
komtN1JLbsc+QWQtrLy+bVFen3UO4vqzAWzJsutUVwW30dgEiMNHtZB1cWqhPH7Lf1WhjgbK1/dG
I4vAUliNASRGD4IcgVXYp9a2yyMBxUTLuk0Ph+E72mPKmxFgAddp7PUYpcN940RATLRCnIoEfmNI
z21fChd+MmhNefCMaFsFpnMBrfNUYOMbF59vZtpu1MNJBeWhSbx7D4nAEvLYmYvmfDPjC5/knqZw
Dlbp6gurLGB+G+dU3rFtzMY0seFNCUa7OIQUgx/NOFyGQ3xWz4CLz9bjdgoNS0uH4pCFNiASc/Jc
8N4S0OFZE9Lc7lLKHodfSv1IxW14GaVtsLS7QD6cd/XZwMYSYBft4OWHDM/monXN/sYa5HiiK3Hc
NvxkaOizgS37oZsct1aHvgO4lvsyXPQtRiR6XMHqvB8wG9vSK7vAGwcHyqa19vA5LIhdODG033rh
ZyNb9oFXFaVpH1rbDbaAv4plLTLtvOl6HuQGkkCU0kDvXypxY3vJdenHn8+5KVA+Xk9J2dGBOyGI
P4iotGFfwZh6qjzSsc67/Gz5dfokKavSUAdpeDtHexiaU17hn78wYp6H6plhxsliVIfQDMy1F7sQ
J7okWLpha5x4qD8qjv9+KTG6v745tuYUHqxx55AqHMiJa9SXpd/cw+hrltIJQ3s1UOMhdK5fdlP5
xxT5ckt++PQ4QkIGfVIY28Yv8ClEXWZfUmyH1+rBdwmCIb7z6/qLbundwivy9zCOaaoO7pKU7GZX
lalwL4dQfDjrKczjis24iCUac+PQK45IVpTYmzCHa3HW1edOSl114NQ1Lzs0YoIJF0NRJEDLO6fp
h/t2Nu30edgVtIfwurTR167vr+NO3J33xWdzTgdRNvC10j0orX+SNn6VKft23qVncw1JI2k2Trl7
aHWiG4ReHABknHcmRcz/+rUEemsG9Ijcg2+pK/uqN9ITq99xVP7sfZ9t8z0i1J2GixKMlOh7q0iA
luoGxf2qFOumz8tnzLjW0tGMU/mKb4zieRKvbOD6+3GhDqY0xmtQRfEl1GaQlUcm6lmPYu7DdEyj
s0Aau4ecYbUo3ORGdclZZy4xtyobqLII7ancAxbU6GHIy/Jj61XdWWcAAklmz1l4bNEla6ITl5el
yD8XIjjxpN+678c/f7FLl2MFo89PnQNAynAP7ZWSE3i/K89puxOL1o/DxE/eprmyPQ6K1skm6Rw6
enJQfghbKkiXWQRYNh+azMrvlFN18P5bz1kHRjFtY5IY1n2eGRcTNPbbdGzKVZorez0UUfb1vNdh
NugtnJKpX+jWgRQuncDheGvYxdN5156N+ji0bbS1ETsMN75wdHBnRURM13kXn4367BjQ69HwPLRx
JTZmTo856NwT26+f718wxrx+HyZoW2OvdwbHzTpaFJXuPnWO75030c4l6xLSmya8UBxaii9reE+A
ZHP994Iu/yo/Ktz1r797FgxCdYZnH/w4aXZpUD0mbnkqc/mtGzMbg6RrmDGECvsgve69nQoYbpV1
3uuCf+TVIASSg5glojYxFMNV5BarLCovfv2y/OgX/GTwqePveTHAO+AGbo4Y4RCZfQIjuPe/mJAf
720PPiZ6LgUFwHab92bigZ4jv+s+n9RX8FzpQxaahIPZg/MUlAgGznt91WzcUcseBplayUHoooBA
San1DhSzfd42Qc2GHsYFF1x/kh5Ky96y6H5BU31WK4wXbDbyDGDT+Lvs5OBnKtr0NbY1HKpntXW5
+nzRdb1A0xyVHEJN2TcOLcLcN+vzFqh5uokRGfjFOekfYKTdY5HcBn563ro6txQAUMNvDQTywEb4
Ggo8oIKzKvpi7iiIzdL2J9tIDq6efAG3STRhfN5rMrcUEI9HeCwJkgdN079klZhoqcHX/PWge2Ou
mHsKYqeK9GoUyWEwM3ztkai3vYP987yrz0Z0nThxIqXjHbyh8FYQGMplMhrjmd99NjxVa0OrCMPp
YBTKvQBsBcA7cooT09FxKv7JbHRMw3o5G+kBsevA/52DZ+rfpyxtyGzKs/elMnNCJHoy7cJpOtG0
fOspzEZr//84O7PmOHl2Xf8iqgAJJE6BHj207SROnBPKbwYhgQRCYvz16+5Vu3at1fvNl9o+zEHa
3QzSo2e4rh6+gAUNZJd1NOKug5RxtxDIAj92F27e1ox3QdsmurnA3Az4VeU/h8r95Sr94Zvfzg+M
ApQP45CgGFWPeWFoHPbjwqaPLQW3AwT1NDbNNlfNJahad9DxtAenNfzLZfnDDb7l2mxgCKaqB2OX
JYmKC7m240MyzgBZdB6zajnpr0TxtIcU80P34XasIEy2eSQVyOmY4puhVIkjX6JzKPbFxz7/Zm/O
gE3twe1SFz8Gsuyp3UMvEO0+9uE3r3IAoehMydhcVoiC8sTXazH5ZPnLY/Tv9VhIB27e5bCmTpEu
QNIFPIsdAHWyAJ0U5lkXVntdO3+GcAW41oiYvBsy+st3EaK+j/22m1d9qAAjrmikLhrAYT4Cn5YN
H+nrwO+6ebMbC5VNuPjmIiBEGGvwWyv3sVDsduRAB7ALzZHbLrS1QT7KuBhHkCs+dEluhw3qLVho
pJ26AItawUePtqA5/suL94c143bYIMati2dSVY9xSH8GLU5vwB1/8MhxO2WwsGXqsZctFzZPDlhu
8Zgu6D792FW5iayx4BsQ05VC7bvWQ47p6OTNr8nfQIZ/ujA3LzAXsetX1JER+dSHPgNaGdKyj33z
m9cXMLcGnmgqLyFbwziHwefK1JLBBz/+5vVl29Rielgg47X0IIt7SBWW7mMFrvh2tCAaFBTzW7hc
+iZ59WnbFCaCjeJjF+bmBe2BfsYJXiyXzXG3i9cZJgO0M5Qf+/SbrbcGFXqGEDC6tEzRnwtrYJlt
J/76oU+/HS7IgmSl1oXbpa2HX8DWXoCi+Mu6dX3k/iX6uZ0tiCns42E/+Uu9OvlUDTPw4Ilsvwxs
dp8/9u2v+/L/OO5lbTpyyqy/MOipnwMr0qLWmn5sdbydMBiWLsbcJ3OXGifFI3DM/AGnSv6XJez6
wv/b5bl5U2sxuQB2MXdhtaHvYEfCQgBVwgHc5vFgRwFDzQcuUgou2/++SGuHcsRYR/zsN2of9Ayj
ZAimyUceT3z6zaqgazw/qtn4GR4crMIqQZGshrHtY9/9ZlEAqCKC2x2f7qKsAaNsK2G6/9ABF1/9
Zs9eBXMRS1d+DroOLgfKvie9/1AkhQ+/WRTcsNZxJBZ+lgGpH6uAfA9Sbz8S1OLDb9YE7qPWcjDm
z2mtPlUdmXdtAuLhf77m//regt+Z/e/nhSOzO2ykSs8Bw0AGo6Q+9zKxJZoSP5TixZ/g//tP2D4K
mqUO07NfxqiMbLx+zpYh+8uadmMC/j+pMXz8zbKAZlJ0wNYtOw/Mxew7jRj7hMaJMK9Riz77GiCs
lMwY47ZV80TNQCY8WusnjHdOzx5u4J/e2and02QUZQUjB2pHbn5hcRVeqOVsL2kVfol01hymdMsK
GM/kKYOAG/gw9zG+QMxvnp+kniI62QalYKL7R3SIkwcH7p782KJwm2QPwgB12ipNznSuvtmg+xS5
7i9J9uub//8sbLj6N+tNhPkOHNhhyAraaD1vHDxCgaGAv8RPf3o6b9YbwzOcclFtPNs01WmubboV
cTpELxGaPT+SicEvuFl1MCUrF4CukvPoxfrGR46+0bZ2f0nGXJ/Cf7s+N8tOF4YerPpsg3RQZy+I
qZaTwuIJYdCYOVKE/QDgYUrjvw2W/OtGg19zs1i4BpC/brPJeQYbuOxwUw41CZoSNBK5NzpYf/zn
deO/4Zv/8sNus+komTVezSj5xu0YTZ86io7Goh9MVPIWzvtOz32+kqT7JHQC7xhqXZAqteAg4g46
2OLybBPNXTwkcBM1in6VySI+N82aPcM077qc2ongfdThI5m2+cyXQJUtXAnPPGzri0K76kG1bv4M
GiA7jcBsuTwUJr1ji/6yKUzfd3WH4+AkQNuC6GSKDtlq1oMFwPxLi5PjfQfp35wDxwbBUivdVxGr
v7HM//BS3NYCjG9MK221QT1mol0SXenp8m8N63+4w7elADJAPAYtXXpWeKsPVDq1T6B+3Wmonl6c
XNXfjtjXF+Df7vD1C/yPeAuBnLIm67E1BG0fnno92zKrKxHlGFWSO+lb8zW1zv4IF4uKR1wjpERK
LcLwLQoIsj+4ev0b4u0PV/Q2EasouDpC1tEZxtyfDl2JMBjj0v7lWf73H3qbiw1st2J2YojPdEy/
LzpvnX/7z5/8h3t1m4olAVzLaavicxgAkjEZORRhOIO3slFeoAC1/WWd/NPluVmFG8wjywgTprhV
YCwjY3cwLPr/I2P/3w32toSTOmHnrWHRGe8S+93DybkHRyP85z9fomsU8G9P2c0SP45rJNDOQs9J
m2WvGAFZzkSl+h5jg93OCdHt556vZ9DX58N//ot/uFi3VZohnNb0yjg9q4aGZ4pHteTg2z597NNv
FvwI9STQHDQ9W4y4n6UxUX4VYX762KffBAprB3D3mhByNlDImHzoEJGImcdf/vPHAzf5hy33tlSz
9a5vZSzDcwd/moD9Sm2geIAdAbcRUFw1F+HLNk+p+ymTrMtMrja1bGhTVXOAJKiEQwJ65K3BftBD
puOMSp9EhqirLQYIC6e68BhliB2gvm4FWCNgBJIn/9+vYO7hWAp/A4mcAfEQOj5uj1CeJeKH6DfI
2MtFTGgSy/tNK/MYA/ixG9YsPoiVJsHOhR02i2Ua5REzYxA61iSLvvnKDgeaDfdxsyqYrs1a5VNv
oFWluk5KzNe25zaqsQFnXs/qaAOe3LeKjM+RDCsoCDeMQ2Fioan3Mot+CxlsMFdDJAu+L6SHYea/
VmypgAFu0zedLePF1ibc1yzd9vNWafV7dSusgRA5tdVlyAb/TXN4cQ91l7TthY0Oj0fuEP1pPORS
BXlDIpzM4WIt3dW3qLcA93htJl4OY6J3zBN7L9Fo9VPCqAkOfvupbzZ6n+E3aExCe/h5XVSVadCo
olGjfmYD6HJ5PFi2R3J6ewplCBVY1lbw+lSJSS5tIiqkzJk8tqOOrrlBUKObra3ccWuWGEY/gOQA
0NTZN6gwbM4ZnFAl0fEXzIqEPyoa/4bgsztfOwFek4yLDrS5FlpruCqbMlvapNQ9+L0g5o57xYWD
/lYGlTwyBl3iMLn+tXdtzIu4rRcJayYwo0dMdsfhJQvQm3qop9nORwXbPfmC3lXLdkFn8P/RFr0s
xZRR00C7leojGjijE24A+mBygwJwd+pnwYO8nyMW+FyyJFCv8BHOMRxqTbbWOyyb6LQtAtNycw8J
pelyIjtAnAcRPkktQlq0qYn3EAJpgNZG8JuC0ru5EyfftLK+mGUc9hLP+z18UvN+JL27nzvWsxKy
cKjccCgxpWn10D9f/QXQGToLRea1wzSFuRlwc7hdodaCTc+roEPnLAtG/pDYytavxqJj8dLxaPNp
XiFyDAtTm8ZiWnG0LfD9isUbnExmbug5peAx7ePVzcM+Rn6EvE8g8W9P6FvjEs5bHfTfYojG5uie
dCSebR5Tvk1500+TuY/jsCX3y9r38gcGFCIUPCVKHvfAhpvkue1UGOQrbkayr2Vi0j2mxjN+nCFD
54WB3Ykj4xO2XVJMbs34A6YGM/EGDBIZ9tWWEHPhyMPzctOQDpp8XsCNfq4m0HL3DaQv874Gy1/+
alLjlMpxOJvEpSd4EA9o15nSc9f1qjcwdUnkG3oxjurBb3CFPDV8FDs1BNUMY6+wE8Tq2TynX1FI
JP2bXZOmf+ZUJ4hYQo7XE2iAnhw3Q9nyW8V1MD034SztvaFodDwR7fDIRjVorScPpa7/hdy+Ig8Q
ETb+DbbVhR/B15TBFwHyEALIzrEFKqge8zYFZ/BGv+J/mfGpt8kWsnwmATePkoVuPCi/puOOokRh
PreMLuMDi/Bc37FRB2xn43Ttv6YRjiI4abY1nuNRh9mhb8bMPmxE+PqYKaXtt3DjsX5Yae9EVEyY
1x9FblNP0hNT3pufQ6Xm2BRdNMcHFbVJd2wXvYq73nRbBC5Yhsg9t3xpt9OSaZCxCsxFd7L04YIW
tRwy62D6asA08Pt+tD25j7Earcmuk12lzg3IX9VXdDWkzRedmiyNc2PmioocTi1bPbZYK/RpwW9S
z0Ptu25XZZVLMONcJe2bqVbHzpicS/ZyALXh0EJCmZZmg/d8B38Zt89V3LmwzVUEPtoRYcw66zIx
U9gew0zJxUBpzJ25B+IFaLsgpdLDJtqMOj1gI2LLfZRJeXVbjrP5xZo0hl+562PAKCbdwDw5pFdV
r2va6OcGPfoI13nmF5UPA5uAdq+T4GrrkgGgNLqz43sXsyV8Mq0BdD3HSiOvwuUotAJpKvCawbLP
FPp8tqjDBoXedDiLRSrn4IXZKBrPxqb1cqC6ZRx6vWjiP1QHbcYXD9CTgcaO+OobzJdz/KAZtWhW
UXhIf08w/LJTDUCoDcHJB1n1HxrGfjiSjUK77My0AEeFqQn7i00T+CU5mWIyfGWxhOSykxFZHhoI
MZf72ZIrg7idIGF9H/1YZY8ceuz6bcGLMKHLAwna6gvHIE6wV9UMBEjM1kXcS9LpoLBkjZK61DEl
d60P5uDQDCOs53NjE/mO3FHcWmgMp0i5Es1PGfIsITaT8Af8xuFVi+B005TXlwOj7xVNoMrMYxMP
IQMmLUqaexlH27V2J0Q6/dy0dc27wuSIf/cbekVwPFvV+gWshKb+TLppbn6NrYTutwQMLR2TfSoJ
8kk7wPEjfo82RT08xyoIXX3UYVjzuehi7+1xrO1CxLHPrloA3c4G24OEZwaudzSwahTxWrR6wIIJ
8n4CaH8t0bgEmnwfTPcxt2BumKyiDLttVbl+yNPBD0m0g7I75a6E2zLp6AE0NT++AeY8Y6B53qyU
U77ScJDf1ZhYvxbpONkRTgn4hke4E4yY4AEyUcCn3EdyOVQt71xzqEiaiqiUAOkG5lzzaSTP8aTT
eS7IkkF/oLQZe2D1m6iWZxiiSbfC5hi1Gv3bfGbNOUFNa0tLPnnD0C2ejSY8KBOgRToPNFHJaePB
2hxZgKT97yTsU3aYYxn0hxqpJ14moNnNhWNaIWBapMPsMvwl0Pi2mDGfUrNL1bSthzadm/gtgPXO
7Rak5n+rjZnoF9MTaY79Av2AR22maL00T3GwJGGeNpGiB/QWCH6XiThcjsDi82U9JhuM3LyvzYr9
etbNvhqCKfxiSAMdcpoFVaIOIl6a4H51wRT94DoOjxSAbnXg0DirnTDSJVORAYglHmQdRvFDt6yL
awtk6YD5nuxcPQktDP8U6Wmy7w5jHadgHMxOzGNaALofZudJCn/IEEYN30cMCkVn/GTi+Glostlm
eQ29BdtxCEszOCmAIzInTKMMWDWkglQhW9zyDOVXZlDvNslMzWFtfBy/RFu6iACO3dAuZw2EC6oX
kUuiO1DMY4RreHWjK2IdUzL1PyIgdjhyyc4Rp92pjn0IT7LJurcZXfbjnXVbI0vF1phD/esw02Yy
ZwKXB8jCyX+ataqW3TbVQX1GZJ2Sbx7lMH9RHehyL1W/hfBQwMI45ukCGjtHzJF4fViGwOKbQNSw
jUfcP/TuAw/lztRp+XOBfPHkVbUdBeDqvxlz9ejyeTJTD0BQZcZ71terupA1UMllXZDc/bSStV+P
GKbREDdiZiEhd6wl67rvIFfpfgHeHiT7VviQv6Fnb5w/JWOm+adK6KH6ofBdEe80jG31d8DHAqht
Fr3V6WXTmeo6JGxaH+KXhTAZ1GEr7yRxdMX7O7hpiQpkbOWK8U3KxIkjv71HJ7nlOoezTh7iZmIO
a8XSqEuVjiJARNmGB5sGfSEzPXi5mwCaHz7DSGMhUg8BXww+jZ2V/bxDYaJK+mOLlkYY7zm2ag+t
aFYXQ2YCguBsS9jPysycWMwlAWH8iNaNRAKMv8HJEs/TcoAtQn1iCg26CPUZznH7TnUU9Jo5HEP9
QPlg0DvYKK7tY1w1bRflY7qOKfZnSGQdblwg1Pag4QsZYTfpV7ToDNguSNEm9fjssEFg+bPzgqFu
WGikKdEJvfQ/IXEOntON4vR+BT/dGYTpfsOKFg8b8nU0EJ/x1EY0Z6pP55PjCKLzcNJrCMmt5VeP
eZZk4j5NuaEIGUC9HHf44PbYLHiJP9esz+blwWZRb5/mrlpZ2Y5tGz4jUJDhblub1Yt9oMOUvYwZ
opW9GVDRex4yCLcOAPdW95R7d6ezBPIORdAyjxbEJtOHQSIsuWwIAzWYYniuut0QJo2zpynpoMBB
RH3N79XRFDxggsJOvx2UGuyfOVLx64wk6S8cTrGY7bNVd2k+xRUsJT0dkp9rmk2FFBReHBfGa1UM
HMOcBt74kEzrTmEyA3x+OiKTYU/wlnZ2hwN+1vCSjgCTfK77WsweEnXirSgDunEi93Qc4vEpydwc
P9G0Dt6knWHDKQROBrwgq5ENf8XJmPu7sekF5DfwR4OOVKgA+Lcx10it0qSsqYE2YfGZf6gXEr5D
22GhCVtUoOKqjKc+iFiuVTLQbzaiwQx83mJGOF/QADU92GVWV79AhUgWSgL0csY7t4iq/85lz+dd
gzciebnSVcZzBrViAj9WT3ypLKBHOXUw6OYafUcb9DS+jmIcd/t2eoc+NooOK0fbvi/YEgzBKxZZ
nQ44uwbNutvqSGFyOoM1GfIE2w9iPKRwNNcPK2yp5DiPGR9/TfA+mxo4Mo1yi9tQmUg+uUQ1wz1a
OKM4O8WI799chZYDNjQdtkfkCM5pi0o+TkB9tOPzmJSGCBKXA1xtb3LmwQHGDXox4xoEZbDg38i9
k19Ws7jfe2XVA56V9I7yJkMRyq9B4aeenDRZp89qSbtPI6DdS04H5DRKYHyozyNUi9Y8JBHrss8p
pQvKEKb/RZQjGN9r5ya3w7Lli8jSZz7hiIWQpC8iSHRx2sJKW5V6ozJ3c/PkyIAVfqk2coYvYbjD
2+WiotsWCNVttp0aHuoi9SDE9eM8HZPQI0CBbjcPVq4L9BsMB9VPooySzR0dSaoDE9V8VhILFI8m
+JN0lzzA8EaLqIbhWMdr+s5pNdw10RbumBuuQkvVFDwmc5FAgHaYJtq/uclh0erauFQVi3ZphWUX
zl5MBPP5K5BxDY5lFIGTx5F7a10ILw7WDFDOtqLx6Yyu6quTmyDh4VX6SuoJiLuKLAUWimoXIH8S
4xoE1d434YATU+dPa7D88LRPETUCUIfbg+8ju2YpogXj9zkVceQwYOXtHXgXMU4BdPxtbRp96Vss
HxRms7e2c3Cz0yF9SodefQFerzppMVRnxa3BegJIKwlsCpR+BMeAJBsC0VSLnVELwqY6s8FxlsCO
r1YhpEtT47+PK1gkfZWpO6Ui9lk5iWpTSsSeV7E+Nj2CQHg9lo0WmG6t7nCqRmzXVvxgJ5/eYdag
6/MES8MB+naMGEJk5uvdUlGu78yYLP9QOyAAxuGWPtmmkzj+A0H8q8HQztHRYH2hNcQonWDgwaRm
w0UTMimFsuGuJbb/YaaZ341p6j6JpY/x5MfwlyD+SvIaD8PeJmK5w/GYHhOFVtAtI3jQB22OrRzW
rVgzP+81zJdQkcCT9UvACX9RGRHfuhlo63gKtN6ROupeW1Mt677RyqVnGXbNXmqfjmUEvuWnRIj+
uYcL/r2CCfv3JJbgaZhTBGYQ13zZOuiRHgiM1JdpMNVpjmvMBC6dmsuW1ogB1mbsDqD5N+8e66A9
phvSXKWqRXVQSbXMBe1bSATQXLMeqywS9a4Lg2DOWdioqOy7LkFyy00wjHCpRlM22L528B6t0ZvT
C/blXLZreAcFxeZf48TP7C5LpkCCRqEhqMNpnVJ4vbMaCngG63yUNuNuRiIPSSS9/gjDVb9BpFs/
pLCSbbh3OCLiWIlR+Rz7ZLDzGOT5BAt2R/JhJK79XUmFCdgQMdSjUPGSlkJ6Wues2dyTiBBi+k2N
53WMIaU2EbfiEdUwcPA2hL8C6lMqLjB0mKzcBMZH8e0RX1z1Zut7Cg/VSST1VR8XDL8rHw4bcp5z
de45gcgFZKkM42NY00TRht2oijiW9ELYjNdonnTYlyxKgOVth2BOgCbAQH4+wOPHCygPYKMG5pmA
Ns+w++20JvauTuMe3huuk+c6ti59CAbPf4ZMgu6WNgMC2gg097ewpzDdN6gAhLt4axGmMNzVbtfy
1X9HjOe+VltW/ersQCC354GIi3SmCI3h7Zri87jglFmsUwZYO0LX8BuGSsdHLArR+2Dr+deAstzT
zMcVQoawwTMZzJt/mOcsPc+1qH+krU/+QcjGvppQM5zJri7vuxUm1991hfgtj3sKSoVAnPQ4ba7e
CrqQ7C4SLsZi7l380nhEb3mI5x/K9akVdzEiEDDYlIndvlrcZvbC0ak7pVGnzza6pkAY/liW4yOM
R9ypkdRobd0WBKg69lVyQdtSJCMaQePENUkxznbqHn0SNkLnrA+b7QlyD6xs8CLqDuOXYxV8WxDV
nRNAd3bNWLu0RLMaMq4c0vdshwYP/ynuQcUqYOfiSV6RSmTPG2qtR2Q8cDbDohhWSAzxtru3Pgxt
wcwaHFmF5tFd3dk0/lqLPrts8dJ97iKJE/jGPNhZlNXIfXhbuW3EdrA4+6lN6fbDezUeF0jK6C5Y
tXkhngbfg06Drj9wL+9GSxD+JZY27rjOUr6mmyRTGeI8+zxbIX6prWmbI1XRNhbDgtTePtWaQ7EU
t/qtXdGmm7nJPPasknxXJV097JCzSKfC4AwizqCXrSOG5Hh2jtFiZA4E2mRV0nTocJ9CaUWx8HDo
dxBit7yowWXBmQM9H770AyXPEKfjhuKzwblGg9V2CXUEtGmHzaLaL2TBltXRjps7OHDnd5k4h7a6
tUU9I7WUH0I6eCRQ1hVBOHXwPr1OspkZkrOiLut4DbadJIvoznIDtixv0KoRn3DdRLpLiFcnmaHC
N0OVB7kfLt17gBEwVbQITB4yEiLurMLerSfWNB09mYyyb8MIhP4TS2Vs8rHZDF4I7GypPSF5UDe7
gSFBdkRL7ZQWFN7Gu6peYLGKLcM2ZNIJM2yIvVaPU8IEhAefllDiCKemuawsue6/cdVl2VF40Xyl
Mqx74FujOnhmaxSvBQL0bjkErhd+36wsehono94bD+TELpGgB+wMwiTUViIa/WhrSCULwhMndpHv
rSnCYSDjA/xCiceZdgqXEpx0dulVMP0DFZMkx6Tpsh1OeEishGAdtDluWPsOIw8p2TYqMGP5ehUR
p4gMBhzMuj3P5vowwCnD8kYmwQ+4fNgDMhI8PazErifUQLT6QTC09zINQuMsNFT6vg9HbZ9YTcIT
UpBPNWDVl0iE2znCsRt932s39fkQVwzJRgNX3gGTBzAhGjmKNwzJrtDKRGQ6XWHOFCCURRy2eK5x
ZN50skO33oAAv5vve9g2cUqfF2PLZElEeAhY1H+1vYuzElHv0O0M6UaoV9epwZY84mCW903MIUN1
IF/oLlLsZaJ1/xBHXPncIbLUOSXav9SmRd+ri2d96KJ2+1kTKCmLts5m+tjH0+B3WTZdGREWSz+y
vLC85ok0TiB+ChCsYeYEPZG5T4AIKJd066ZdTLNMHZs05GmB7CjR+4bWesbAeiqzYsYERpm6OUXN
Y03XDqBgZGzyKJyxohJqsscECusioFz+WEjTTDhjwE+2x9hPB+ospCIHC6fpPo1NpvIgIwSZ5r4X
YS7qTvvTZvrVlqYDQz1vW9iHSm3RwrZrkX06sZGkF+Stk1K1RDzyiuI5iSV7TX2MfBXHMRe2H1np
VxF4l+TNkrUI9VQWDQWAwaopE5Qbrz8FTSD5nIEAD7cm8Qdi4E7PtSPtbkkS/VaNtd/H84hDf+00
6ixTNryMQ7d+T8IxSUqmUUAo5gEh926UEisBWpt4+FSLJf3cblvjclf1zUvQTCt9tLxF/3DDoEoo
O5Qm1l1SBQuyozoxALovyOIWePEYQPh9JQOMzLD1BZOJ61gip499IB6R/8uB/uz9KRQtexdZ3Zjf
G+lnleN4iWxB2He4SKabxF01EMyXGAPvZq4wObc9YVisag5DF0wWEbLP7sHO80/VKKp6lxrJOZDI
DgfRhWXNVgzQX74saqNTsW6s+ozK2vCrj9gK47qK1DFpgcPBPo+dSVh91siLLXuCU+O1sjDVFznj
mcoHAX/7XW3n2p1XySAJNQp5huMoMg2nO8iW7xbJ7p3oKvltpun0RnS0/lxxsDkjAY+njqzL5wUC
WoJQlW98Dy0nBSzA2xNeLTmXK6EWxsqBE4rTTcvIuUWvkvscddSnhxSjjv2pqjO5FigOzI+Goi/g
DgUsk31fly1CNW5A9I0FY9C/+n5YfwxbHQuoCafosxKojglpoxM6F9K7cY6qnzjwJO6wbJVEhI5i
zC+fDngKBOBZaJ8hPUNhOLU491bdep+kSPxNlZOf+Txf4iqhpU5oMx0RIFwtFmuNmML6n1m3uOlB
VKgR7gxm+u4amsYnbslw72eAj+qQb32BtFydIOfLcCCylV5OHW40EqRdhCMoc9jgEM1Jl+uFDkg7
IF1atJJOOObpJf5ZWxRV8ilAccaDff17apAvxlI/NZijlNXr2tqF4fFyrCtFMExYeGbrH5Jgkb81
zRAEww3KkhzFTFRZmJDAeHlju2PnefNpCWoUOTF6/WXB1obN2MEXmpiFohBsuTlXOote1oB0P00d
hLupj7tdFKJWBoNKiIWOIDIkvGY7EofivPWj2c8Efz4Kfb13skPOL2uwyWgUeXLDeL1HWrgXUDhM
0pYjMmsvTZPhJCY2idL7EFYPPdAdG6xWi3+fVGPLCmYb7CpBC7gBj7d9JZ27Q81KVEU3ZfFxZmZ6
ZRAYtYUfsIZEa8UeZs36I1krQ1HbkekFJzDUu1E0K0ybDEgCVIK8wUQMKa4W4hmdA7z0KbTKS5/M
X8fAQfSKkvOLZQFmSxNwkpDm7I41q4JXvO1oFw25CXNkw6IDiAjhbnZIIGAvFIcWg094g2SFYwkH
o7DQWuK91JtBCLeyxzSd6/cosuYO+e8ORzc5PsJXizpEhbi3iFDaOsYOOYBwEPJhJLBHIyW64Mjp
HYhEkOTkugUxmGaUlKu2LxO6QsqYGF8kC0uOuquWI41QjDVmXe9x2FhBdm/hqkwCeURLUnJq247v
gVjfDpAtt/e+TbKdseqHIfVY4L9iPLqHRTkfuyaa87WTa9llS/bUqCR8nSU4qShMhhckdeEqkDr6
gYedlButu4KQqarKpQtR5QDJKu+uFILKbBUQNrDyEYGcIdGhODoJZy7EfQ6reBC8o92sQkJTvgOJ
rA/pXPH9xNGPheeC/mRhFY31biNID4Ioxdrnmkm/R0YaZdFqWUoysPHA/MpgpK6mf8bpvyg6j+W4
dSCKfhGqmMCwJSdLo5ysDUv2swlmEsz4+ndm5yq7bGuGBLr7nntbMJopJnPuW5wUVfsX95P/gnV6
201+Yz2sBZrVwpz+zWLnxxHZ19nlrMI+h5EWD8PS//hd2+3LHueal6XRwRuQ9mhBCm7LIvDemCwM
bBHS5cWSqToAHfZc5OyYd7yxPTGH9J8rPb4NQZV/VJbvVclEDXDs1ZDGJi3LuzEfwxeyKYKd0cwj
DoLlNXGpNJsqWvLk420MrF3a2H8CqBw+z1nuTKRr+BW1+cG+MbrUCSRLE0eLnJdEQU8oLnuiBnd9
CdbUr2P2tIr8l1PU2v5RS+Ou5cUOrMb39lnQimRSRtXucRknLsLSF+gxT2Q2sjqe7EvHFYfNLxY2
cIPKZ0byAtRy/pxNtDYnyrZtfWWUWrSIVZv2onc1zN4fWW6temSvRNDvW/al6n/55pqRBdQEI3Q7
NajeuZrIhONPmPdWe+HjLqo/0oEkQObWnXp0+tJ3742uy52XzbXzubm26S9OadfIje64qP4lkgJC
htPQ5pa0qt5e3qNJq/5vKBafDfFNl9sanJffoNqwmnyJR+gclUxekTHT3ezom/UA1NBeEGYPyJ+l
vddzk/Lgz1Wxd4JxfFPLlNfxMoRa7NO5L7aEoW5AaemNoOPciGPN3yu71lE/W196aF6pwEX/wPKF
/oOGsqNGqjhu6iSvzPZhrcLSz1EeLurgcjVaSVT13ZWhigPOUKZl948l4WPz1hVya15sp1gJyMu5
+NcdThpdxDkva3HfDl1fJ5HtmZy+ExnLi7mWm+axGUeSrFcSjam6SxI6MVAvtkZqcD2QmUsUud52
H9ltmn2Not3CR6otK//YFmm62Exet3wQOsXD5DhIT/be3RbnF8JraD+VDFmyfyocm39TAIm9d1tA
9Xw3Syukm22ZMJxbPdlsyS7xAz5R+ozZfgiVeIsWnhK2l3ul6i3AhDwoU9anS/bCZWLKm0M4jjlz
41HOLGZMQhVOxAEqxJldPkA9iThoAX1hadtxrZF9rdSa/tlLB8G3R89rPcmKcJVN8eCzYzfh3h/1
PkptMX2VUjTL34iRUujEm9CrbqjHVKTWpOdaZ6bM9ZQj/g1rl326hUART8bMDcW57tQQ1ruiAze7
VGTppyViPEu0r9Ema/sE76O386DFULe7YKjD6mFY9RodA4WvvD8vgZ1RFmWhb769mRSghMh3Qsaz
ZkJp2tV1FCzvitGW+7xORGn1u3UIJvyTI3uPKH9928gHkVPnIlo7EBqWxyc0xzIFGGBpOza0+8Fm
3XR9R09Ktxs3TrNl/8lNSkl+/uzjQHwSirjK/i51g6zVhzWfmYFNVuZX1x49rPqDgNWYz4EDS/4r
WBWPMOnn1ZJbJytkG01NrRDAyqFtlfzsu9Gp89DeG9tvGnonNYpxycAfBNOGY82XmVVnzhMauFPT
tI75srI56HbuMIZ5+YJYsC3tw21xbW3tQpP35rdvZ/76UwWTKlG4N7/6vTIRmPpD7rqZOnSEhvW3
rDlp+mtmELBjTRNs7VbGA/XRZHPkvnRsYj4hwM9jn6CHZnRGhh8hJlMSf0K8gJT9Y95fBnveviqc
d+G46StUetVcbUlr1rLJ3g3CKk4nSX+yuZwTfNJ11f3mZS68qzU6eR/3CwmEB7sYFW9/2RPgP9uE
lq/DGP3LlJX/zNQ/64jOpWQ4JKULXpAdOy8z1UvqD1zXxqr1E4eJX5wRt2r5WoY5pvLFqubxKjro
1EtRdOPBTgdd72DW5b7gcaM2mfvwPxUVZRSvbtHzimaUFZSM/Sg+as7sds/PX+GGBo2udmBJ7p4V
0WZ6SD0GOj+SwInuG+LL+a93VxMyWkBAZay9hN69RKSm50DacI+prwGu7DaqXsIuj0Qdr77l+zs2
gTr6yqix+lJANhP2QcM8EGE06K+qzcP8sLm8v/suQgSO3WlldV3SKyeQHwseeXcf2dY6xPQP5nFr
24Wl3DMGD5MUBfPXJwH1Ig9IzHMdF+5GgHfTr/1d7/TTmqRplaoTAS4KVVJtoox5ecSFzZxsG8rE
4n1ai2+tPyzbdmxW1tCQMxydt4/VsWdNcSx182u2o/Y4LhBrbuYH58gdGftJ2NLEKSs5xqFj8Sox
yCh40XP2xcQRW9wTUvBDs2tbKIBYGhWMp4YHwHlLS8mUqKtElfRpUT0NXkgazUC1S9GixmlFLSzq
S1nmgTn7c6XP4Ov+HxmtltoDbFhfBIPMrxnf7JCopd9YcFD70KCBpV80jEDwn89s/jd+86A+rWWz
NDtHekwGA4tS8BygvnsXoIT52cu9jSF/3YRpPJG497CUoijvcMK2VBtuPf14XeSuD9Yadd9oeet/
dRrUJfvAU0WAweR5qHoZPhEBvZosUTqHpJwXilgDTwYnxoz8cqISRmriyyIiyIjq2lWhv2+yej7K
MFiLXZ8vjCGs24vcOhFqyNbpb7WQX54MyOncFXOXBYxCnfLDGeb2b4VQ+F+7ZK15NZ7svzeB7eC5
wHyc3mldCn1nbWKODikKud4DTppuFzVDTWGyuKp5kFu+8NjmDFEOeL4K8eLDd2D2MqX+jSR344xv
43q2B6ztxER/VR2SXZlZOkWJyQo3WfIJAk5uLssJQzt0Sy5UaaWPDHDxesXwruXwzx5VZu8VKAvF
lhVNUblr5FbbR9Fp4XxZbdr2H7xVAZvG6o0B19Jb5S3cpcT2zRdXB3+HqCt/53bb2zxDZlKHwCyd
fwdDxlWdD/i+SNTqg8QI2zkBKBXsZlIMFsah7Z5n3+kZbmpQhfwpY29o9sKgyn9hBFtm//kDPQWr
neevthnFsxm7tUlsFrbVWKamgbNfTJV4yTi7nr10zQKWT80y3PurKsFOg154+d1SdW71WXpdw3GZ
KSFPCw1YcIrwxFuHwGc8coDwyqddZi0gKvUW4t1hJSKMT1AV1vba87urjpet9TiXAo+198M+n7XU
OzfLeuetXhnursfKqY27KzHuPWVja0V7DyqJ58rUS52oLdoYzy5OBLgSy7kNWjzFpUq/K1kV8p6B
0JyGid+loRczRDL93u39QF7DjNL4sS4Xfa7b3PUQoXXPuTQV0XAZw2156wbTq1hIZyAWta9RHVok
zmO9Tdk5qDnpT/M2DUvM2NTPETg4h+66bTDOHfioVb623EpA7Y238eNlHYPKL2mm1tuz8crjvzEv
s94thrzjxM/r6OyThfwarUvwZkV+9On0PMnJaC+W+LetneLXskn/OqOrv0NrDtrDioI1xyrt1mxf
GUbHiaAs8/84nH1CxVOkJvESLr40+5mMi/7DMyj/h2ptxvS/hjIj+DSdnJ915lR3glLnZejCHgal
1HxfVSo3NIZpCmJLeAXrvMJgG3jqp6rp1ZPXN5X1ONtwqPdVOor7roZo4eZstodOUFZBZxdsz+lH
haYC+YnhqlZVtZeBUGUcVKORqOV25r41cHPn1h59UqBrrZKFLiHuaKbneJF+dNINfOfciP7LZXFC
FFeZox47uxLWk+RUVDtTjO0vOpMMAKD3qLpahjjNtawrzWqxdsFhNBYlUeFW6K0cYgTVpDHMIzmU
6DnmF4tB2wRseZhuuLzzVA2DlT3Xc6Hb1zBoVXHWqupvtT+vCst5XMZL2+zKl9Ufc9hrB8DvqKj+
6zEO0s3AvjCrfKUjidp9r52ZzUqNvGZd2p8j6gVAC3aLuS8QLau3o9kahg9TOeCVweLX1VvepVaz
z7MVYsdGg2EiuKRD9mC5kfVY2hY7Z3K3HMpDtqR1eGq6Web3QHwFA+K5H9N/SArF+IvdxF37lroG
VYhCauQbMPVwTRnIegcY+DFk9DhP/OYwtv2RtF64/0yhMZ2idpyXcwXZ+1JMTukcOqdLqx3SMFuC
bZMidSsBjHlbzc1Ms6xtevPYbR1reTGCsB4G2tk44pLg5pNXBG5+iCZ3ABUL3qq7upKDTxKCGfur
O6+qPnmlUQaBZYTlZEZujkMr6kMF43PuF46KuMBvMScUquPDIAa2CIQDTFDbZs9RMLSXcXb8Po6E
Dw0kNugpjdYi91Jp95qhfyXtJLzlrtep635RUWx+Egivdc+ekeZf0fEWvS2myq/V6vTfA5aTjO0+
y5wltOvLdh3HyIev4OoY2e7KWvJjt1l2cTehDi37mhVG50XnEAikZQdPMjWCintyJ9brdflvHfnd
MVhHC3/S6K7WCYRf6kO0mKBI4DjYadncpjwXZplst7NSZY6ePWTz3zCSMki8ebGbZMrH5gyGoF/6
VniKenPztmgnW66uBAxsUU8zKfmHkDdxpFULrH+gE3VSj61T7vnHSd5SU++7d24vuug81L2udtjB
yEZIS3rwPzzV03dmtnEP54UdwfPTVu87u6a396pbQpKTDR0FoVjJGp/DQ5EVJVE906QZT9ocVru2
t8Zjb1iNSIVV7mdZLveSsJcDjslpt1Le3U8Zc80Wz8H3ErUFD2RXXqbUdO3OG8b6yS7Srj5WOVFG
SCP1SdkrIXYid/ecZQ6a47rNB00tFBeRiU6yK7YnPuVx2lMSsnNNRr41JnS40KVulx2mDL3gueOy
IdITc5X3aq1qvvOibtqBVAwxd9wErOpp8qv8tgw0Y0GzcF8Mg4cm0uqrJ032S3be6rwX2h5t77jg
InK+tC7y5S4itPDeGSz56ig//Ewh37IEj1E6x6FAJA4wrw6xrgvn7wodZWIrmperku1yqtwSCKYm
9/zY6NvYoKzqu6qewozPXrt/WBzjtwfEVbwDyNtVncxNNatzZuAnatvJupOVysilJCDoqbIy755v
jDJg1SwEpbTsL2lkeQ9pmDMi9TtPjAeJO+dxVdt45S/5AtvSTkwQgXnFe4iptQx1yRonNVknQ568
YctiKdpEw8uZY8DOtbvQDNk5W8Qad7RfJ/Dx4bUttZsyU/Ln7SUIGwYNhpi9Ni51ILYHgFm4cIo+
8e7PLnL4oufbXW/ao+3IcDwidG3rvuFKtP5a1uQscQrpVCYMJmAMF9etzG6kz90IrzHAahwsvez2
wtj18lBPNneFwdjTHler8cSuRx1VL4hL+XA/iYjGIkbc6yksCysS0SVlmb0G9qnojiKII3kXjBMK
6cYFfeIYBMwamy6lwVza+Yl+3vth34eP5cib1RqzDjP78IHbLlYg+ic5idFjW6Vu7QfKzSnd2S2I
/KeVl4KxoCXCfbCsVMs8tOGp55mgbqPAVomkfUQWs9fe7DB1TVtcB36rn0xDfDrDvNXumXwPWQrR
AVv7SqUyk9vj5RmWDPLi3thqGojL0tHx7YfI7t89r113HCjZm57x6TAanHLK79xEftI3SFIqhtPm
IGCcyCluIQI8uKFN0YUqP+/5ju0fi8ZkryZPygNXJaxCBjaE5lVSScd6KSFPlg3C9jpTsPoJt+k6
3DdAFcXBBgLZnuypH2xEk3qKDrdzmKhwZEkrjGUFxZDgJbHVPjOF7z8t6y1OufO71X+MahmYR0A+
tZzhItiMtFm8VdeCV7W+zIEcvBP5YDm9n7Uu3jFqU1v9dbAcEC0uckYdCsF1ia0yDX9Fbej5T6Hd
skjNb4VycBq1VbbzlbVOybSmpZ+MHApNorsRm0ncw771z9vI3cvRn1VAWElV8zwlAxcIYsSUjtCc
yUacbX0fTT3BtpDgeS3e+bOzd16xHceT5Yb3tW7b9Gprt0r3S7NmH+7UqB/sYYy7PSWXYKf1Jhnf
Rp4XTh+osV5zVy8Bog9jSrBNcNYeLtvth0Nn0UHHM5Yph7kqDMCuhI5nWDQM7w6mne5QD0FuHZsw
mP9mqosOyjdDdxpd+oWY3MztEEB9Zqgz0/TQt+NUH8y8hfqlMVMpgF7yTEVxqjqt9nPUlH8EIv7w
0KiMxCLPi7ajTxr4Fi9tpchtv7kMqJfr7LCleY55BLNy4q9++B+cmfdCSFx+r9oABTRUDp1tuOTA
JsaM20FTSqykcU1W94Zuy0cvssBiCl83ThFn1eymp6nt6vTBFca6uT3HxgUot6DFrp5ZtuZXuwz5
Y9M0wRZPmy/fZLcIlx7dCot7R+KavC4D4sTfrAzweZlGBa/6hnEh0KEhXzwm2vXBKaRBjhKrufIg
2VTS5WJOwyDTp8qAVr7WNOxPHpcuDAG+ul0qh9XcO0VeBocQmfubYmu0E6fhFM1jOGfzaY0y0ngB
ydfahZs7M+qfci8uHSN5cNr+1xD1zU6j/Pz1M2ujVIlQbcS8qE+1DM0bbzPCpUyd04TK+6fPpXld
V+nfO81gfm/sWz1MXVPcB1bg//gpTAPqA4Bhros/BF10TVI5csN0Ldd7AZg3JJPuV1S/TH/VGBpo
TbspeKhxhnJDcHeyXKXGmVgyIg+csfsV5b5ATqvMBxAjeVWoj+dKBHgH2XWU74t1k3dibfMHu5rp
jE0qmH4FPdE4tGJOAGGeTYfeduYj6Mj4DVcmHheVo7BDYt5hLO2jPYa25j/QKCvBMcO0fljEW6gW
/dJu3frjY/G4tzGrPK3Beil5kI7USv2rNffcXVagpyPweXYJZ63PrXCgq0VJjZkXrbW35fyHuQRu
nEEV91BhuMCc1b7Pmkj+AhzuSPFZo9vFWAPlpOnYnk0mrZOzNNs14BQGOKnbzzYDqhV8I3/UnLf/
msrHzLKOrGmAGnohz+CWtr9OZw8I5N51C/0f+17FmWHfcuavorOhrFbX0C+j+2y+EX1DaleQhDY2
T01dXM2d3nGShQwe7SZDDLO2PZopKiRAtmQ8tsLcRAXaJC56XDDZ5HcvZDKtMwhYKPqY1rN+dhwA
R7mIZu+M+fJVzzUjV4ZbKtptLOs5DWodaYs1or4uaPpm1yOzMagdrlQL6DReqVc4LplwJxl7g8Cr
Oz3BAAZ9dh1ED4qg07ZKrNL+GcpAnLOgSC9puAa/VuG5DOVCyco6e/y9FWIC2rCKj8UOUF2mxblH
YFnOYjbTHUaYZpdGOtxnTlRcult0pCiy9QNZtLkvQmuNRyrfm/vQPro0r6Fx1wMGqZ8AvvbEAuz5
RDPr/oR9N94NRrbPDA2Zvt7WSRTEJyeiI7weucXyOPJInIONLbEmWNFhxYSZx35q/hDmjfMcM/in
Pzb6d4aD5hlpHMPzglDZiWo+1qIduSF5jKCP9bRjgOUMydYE5oPnF2ilb8P3FH2r3Dmzlf3bykbs
EQLoWdGsH2zeOcTbKbVGqlKruQ5bKe1Eup79mgnZr0jzVn3ZsrKjkS5W50oXZl06BE8um1Wg+XIe
7ZoGnhmuIJcfatNjUhL2lccN00+s8gsVhGOGXelMQEBMVbbXUUxdePDKrfoMfY8pLCO4Pf0QrFww
D8UTTBhTHQYF4rx1UX1qXTTAMG8xDnFGNzGVf7nDczf98Rs//8KfMSB6BMtZhl557TJVv0TD5rfP
tYeLQKmu/hqaBWdztJHWEqvRC2lw8EXjqKsgipyxfGCzBggXYNmxkkVxmeqUsXfqjisa4Lpd8s6z
7nBo66NAe6n31L7l20pRCP+Hyw0zhqhQGBeKBadzP9nu+92Efo/veJy4CCe/sC4OISkIk77rJPYC
XH0qNg2kqyYHBRrX9o6qYt75zBTAh6b66BWb/HGA8h4GvCQ7J2y4aflafW6RhRZIoU0kVMVlwlO2
flhAZhPL1/n0Ma9541laKzB5P9ChK9HkhwUaAl87ekNwwQ/pPreLr58zY7ZTb9fljLqsJqim3v5X
Fqa+YFG34PlrAXcYkeWMzzvvo789k9Us3m7Wv8RmHcmd403llQSckSUWEGwSaz6t4QlEfYNugi0q
YoqdJo0XTGknSsHw2iud7hkGg5Pozk3qTte/8bUhJEOCjXtr6Mf3FA+m/UmUQfS82hugRkYKKssn
fXfBA4gZZToE9Wifaw2qg+VzOmxsOobD7et0SmZrDC59lakVSZ9FpxebbAJKs9FujuOw2poJX2ee
pE/RXkbdPO8CvzKfqa/ShOh5JzqWxPF8Z60//KWokKeNlupgZGXtsc+0b44J7TfjzvbfrsW9Iqcw
5V4ySH5sI8m+lZ4dBd7jePeqbsa97RZgxsxzZBm7OPcYwC0V6l0u7AvExcIcchTfY4QZjwFzUL73
S+2diV4VP4wYvOa04YC+w1zW3kFP5OfF6vVVZqIB8oza/r4UM8/GltkPauNniyS1LW8UIymXqhUP
00CGI9Ov9Z/n58Mex4Hk/2TJt6XKsNAgeaPLQe++kgGWXi3glYeMTc9Hxm0dfqR+O4yMD7xYZHOn
CH2e2te57WnWiopRjCKm9mHLm/Z3k4vmSUS+OMmgN2899Bf+T4ZRJmFFSFfgdSmYVPp+dHCmsno2
ZnEP9mIkw4c2+uvjTyLAwFg3GLssTyMpRvsJ3enJ1WF+X6bb8nFDYh4clP33IPDmr0pRfeCnMv9p
wm8zHC/0DjENbHVhhLYlrp6Gi4D/f76ZDLG9CB6KhI1j83Udasw0bLv5oyzXfQlArc+pG9ZPhWOm
3y4rJl3MG37ZctojNUD6MmUlZq1EBKCpG7BA2ByEXjClB29N5wdIPqdIiFVrioTsXobZwBE+ZFQW
tu/hjGd2z02zPWbjVDT7oWvsV9/imijxt/5eJw+0aI0Qoh8svFjFT57a6Ez2BiUeMTv5Z0Ea7j09
VeZvThTZYRi9KXwMZxuuaCQz9l5n+C4ukyWsj2FgTLVX0upBAMcuKM4qgzFpGQpnY7lL2dOLXl8Q
jXfEeR3Wr0StRPZ+2FR7hRQW707HEPoQNV6vDm2Agp2U8I7ZATOR/K9Tqd8etx6nTKxC7m/CkJza
+iht37ePeq6ZpG4VXwKBGvNstA/11+DKXieRXoZtXqM+6bgGyK1jnUi6JTR8S38PZbc1jBk1dirG
ScUs8fyoaaMHxSR98CbhFswDwGzWgx5HeRbB1jvfNYJ8woY6e37hEgzGt2UJM3U2rbN4z0SrmTUu
e8GbSzPn3pEa74OXD+n2CPoVVvd1KirS3Ciki+FBDn2xjszhbHMgqQMkfNW5F+5E18+iPbjS73dA
6GzZwm1gdR1/NGu3ydptKrCWX8D5N7mQTldgOerakFgTQmLuK/L33I8GPSl6Q5stW07Gqtw+O8UE
Nr92/uDCNDT9Yu+tmijB7TiYjX4XWbaUV9JSnCVhutPDRka3/fEvxCfTBpU+8EudWl63JoX0Bn1F
RgtD3Ca11BkcWQB9F8us0eaumyK3eTEa8u7R8i3g7wS7odFPbkjfDuUsZfRmNZYe2ULtTes907bt
R7YRMEiMT2Y6tAqdM4p1Cs5GQR1If44nMKH25Pn2snMGgWBfm8F+ZfW1vrJ5An8GA8LVxSLRBu8M
I8PPrTY+C2Ioulyah2e9us/KWYtT0DA5m3TgJX0gvd894vd3hoPlMvWet9+8gLFAB1WF1L7Zv6jz
BHcHqTXsaimf7NqmkJTQhjLU4CjL6Nd70t2pn50incCIWBe0qS5844qIjl7HaqIqL7mInXA45lgF
vkif4fToJWVPXEsmSgFhHBfPWdd/oA12UugbJjOwJxT526+emjlUT6YTwd1cts3Br+Dbh6GoJMPU
tPJ2YEnO02bEdmUSWILo3vyGcb4Uwy+dBqBCqpPqh6WU2MGbfD2Yddx2We13H2tvwf978/oJIaPf
fUeg5VSysb+j3l1OkbvA41D4TG8kHg545HO9JsgpK89GuywPrKpvv1oXZ2FCQxkd3DLc7vJ+qj68
qlu+S+KKdKJ4K1w0dv4pQ5bBvQk0CKJd1x8jb9xOKr/qAKym4BmXqv1H5KvZ4bb03oyT19fSCoos
rrt1+qw3uG/MOu1R0mXfh/Stp6EHlo43PD5fnesUL/2yaeh/+uaDx3FAV4dBPC6lUm+WaLPvRi02
VfswebvSXtWuilz7tbOGWezXkNxKnQkMOI3bP5Z5yWGzkW7wy1sLvDe5b7LXPhz6C2C42c3N6v/n
CIvJAaOzMOH+ANfuB/fChhZ5HWzH+botzHxi33vwY2EbuteOdGz49TEFWsGf8ZxpDKr4IYv95LNc
DSA4e4r4Lz4MgRn+4b3EcemSg6E3DK3YTkM4hjHL7vyOyLjYVWL9YtSgH0ZGXYyBm2lH3kXxMWKY
eM9m29+RXrgd/CyrMZhD2lqxDqXW+0o4fr3DCjo85OTf+A/4EQqG88JmLP/iLKPzXSyWbKENwIZ2
WOe1ddhEaxK7XO23ukQPXHhO1oMVuN38CwXVt08OQFLHzuJy/GK894XxDubTxXbYxz5X2QNmbhXu
yqb1571Fa1g8WGMns6u6tSisH+773bAVjUnmtGME1Ki6OzQuhPlxMno5Gk5x6lvyEW+QRBR9+2Em
1EFEC6aN1tnmm+7rteZkW/MA7kf6yQN53tXJa1R4aC1QxUsqRqzPYFYvxPBg4dncjgIgCvLZXMa2
cQ/RQJM350IjjzHjosEYJ47oibpqCkk+qse6POnlxlHe4jcOuq58Jl+RV04J59q0m9EfTt2wzL/z
Db/JKkc4KRQ51+ahjhi19URrrAsof0x0aA9v6hbLb4gWYqsc5kEUFNBGt0jdok9sajMg86DcMLKm
ShN5ogubKWwD/VhTE4lZE8NKUJA59d0MTUyrdOH/BQc6bzeThYWFmSlpt0+DtDr74MQXopOWO1fh
i10VtOVgrdwHDg0CT1jXKmsPBwTjnEar/AMQuAx4UMf+fWa8+V/FdfRbuXm0rx23ftQm6j817e9+
3ZYtYczcHBuLOHKsNJ1odluViddCRt3frXbqPag9CuQsdJs4AUP4wIQgtqCy2sMJe1tzOInmv5pc
lHeTBqjhcvR7yhID+JxKUPJS2XqvwhnYK3UEvJP/Ncxpixgb2g9kGpbg6IU8DggkB+6j9GkItu09
ar0GvaYo3hnHhm9TjbMMdCSv68M88PkBiCCt5ZABLx3ZarddFHXzd6F5OYjBg+DDqfvHyNJAqIVt
lwQAk3SGNnNkoHKUqUZnRTIXs7hYCM87vViUwLAY9l1G+k6W6AyfWOjA3B4tF4jrjCyJ+cVZXZEz
R29Rt1AbtLWbA1C282zr+kQSbPXs5kyPyPYqEjoBfClRB3q4iozqdiLE6mcyDvRUBDqSN4F7KkaH
bBqDGvLI5bx95pvUL6InwgG/Ic1bY3fYyiK3WI/kdkb2gbbIZOeyaKTiydb2lYnsjQ5BtbmX3Hsf
ZFeM+tBNgxrRPP36y1pCc6s1DYmLJtNO+wzwEt7LKB+Lj6wbXXJy3CLRVeuetOt1wS+vHUzNuYOR
LsnztjsZH9c6bSiJBotkaWtp2ml9KYCZg52qLcfsXGPp4SQbsEioPDtkTKus0UO1qIa3apuK+jDe
QnyOY2/IyiPFLsiOvtXMhh7Er+p30btzwYaYTN9At6jI/lRLmvMkN71GnwxIwkpf543oFCvZti6n
MfifszNZjlvHtugXMYJgB3KarZSSmbItuZswfO1r9n3Pr38r76iMZ1kRGFZUFUQzcUAAZ++17ark
DL0GS+lAZuLK9ceUZm35ayglUhk6ZHlxv95Gv7T+ahp3XF8Y5QGbxMLNKBFMWKMGoDDdoxd4wvoG
AkBKSk9WbvMhqAjYSPYO9xDTpXDmWZ5jn+uGvYP7j846n1ng64OQ+EbSWXZ3MDyqD7Qngw8d2TTP
w9ws1rGTRPAd2OQu5TtjKMf5gYvI7H0VzN3nbfLWYu/56AxPtlfO0amA/nRXN07zkFY5TQ3u0uhi
wnURl4XS3Cd5639Khw4bl8Mp8EdqRWt0sWu27F8zKFsediNYvohf1/X7SjOk3bvd3H/HQQGXcBo5
tz24XRDJM10cNzq26L/fxblIvy84/D7axup8HjhQoDpBQ4YzwU1S5zJCKll3HXgYuGIcH/2PtOTm
9mMW1XsUVtzhlixGjR8QK1i2Rz8bsYz6eJ2WI+BCLDJotoYPNT2RkzVsZrhC+nhHd95FXoV0aDjj
SAziXcH95QuqoIzPQB5H7EuS+VdD0/nMnYeb7svRHe+zSLjjbp4B5UFsSH+OHveddMn8+Tutnewj
mIb5GnDtnx9al9s3/rEEE6xW7d5FwiZunl5582mE7neeZOI9lBE8lsK33V9jQxfnHIt5Zpk26GmX
jBcGgy+tc7ENfShQyy/HxUN6lgVWnx2TiCMaffMMY3iAj6IKSvvkoyV3L0i8+N+yGtXmAVqobNCZ
IP7Y+ZuRoXrjgvpsE414GFuMEUCe2LxS2jZInaZkiQraBbPLQMPtn2TDgLYDT7Ccu1aadJ239X7J
aenRK4i5veTovoPbPX1vZTODqsiHYL4fg1WeOo5vJ7fLqit6QkBWyMSKS50t1SMd8jksyry9eFGU
hFWdRQjSBvtFlobIL1lRwkYY6fGF/tAGZzsLAIIZ7rMw6/XeiRyX9naUB5ecnQkopnW+k9nSe09V
GwX9O5r9bGTghGTSqg/tusBmC4xE7lGvYlhqm+gJp932bu0pzGH061PfixLUHsIfUEblBd+3w/mu
wqGRQGl6l9JNpQM+eOIb4H32xlGalP9Gyc3/lizdNzLui31wI0Ltq5YMSs4B4kgbaDtA4uiv3Cat
KNBEZMZ7YQyjOMZ2xpWmbSf544wU91xb4BjN1u2/LBAizPuMjyl7ybE5jI1w75x57BrsGcXgH2qZ
G9CMCu+I/elz4eLm9kT7ubQaEQrIabB/tvlcBZv7PKZm/6Nc/O6p8+AkURv1R2fb7I9JAlqPz6bJ
VR3ZXjLdtVyWnqWVZzxngayFRqXfuQjQyx8wQdYHu1/moys46uwoJsGqutoW92tmBHJvhXITooad
5B4Rtn8pp3ahiwFblK2fv3TPgbWUJ7ZDXDU0+dz/U8P2ely9G8hpmNeProADve8bvmiTHKZzn2/N
fb84wcfNqLwr1Bj3Iwd645GeovMgsP1wkc4PXV3Mgevdloug/AxyRJoQPvPiocKFIvZLJWX66BRF
873tOnHnIBzjyBkvdJHgeZ0xrvLlXzuc37a9jbstHea7JB6iB7+K5oPPovfDJVDg2fdIpom54j5n
Nv3Cgw9kYJ+UE1/kecW+nGXBnZUhFDNR8+CYgnb/tXdbLC4tbrudi/D+TJOB6otM2axHh7ud+M6v
8/ZZdlb+YkIy2OH6NE6W0eB57YE1HDpEZc1u6qf0vu6x1W+V2X+AKeo++uI/RdFstfjcDVZKhA0W
59rBrMLMtwcUmi5XZtGG5yLJyNMxygJf5uBEw8OSIT+pGju4FLCLXjpu2budRfv6GjeeeFxGOX/p
W/PnutnpF+GJ5IMckvzqeUl7iC3OfmY+FnfIeLx3iA36k+/XHlxxP2ruGhoiZ1po7FsBFt7WLfqa
KIXjb1ECNe84cK4G75rhQkKGeuubUpToNL6aYnU/z/1onIgvyt5xvQBVQIzFUdrolOPan6AaghP7
yYdX/vAMXDcrM5XYNf6fh5r0rzAxuvX7aCzxw7gN2RGqisAoVnOp0d7BNs7ZZZYpeGHnvrDgta2n
oLaiDCJJSpDAP1lWW81jxscqwbo3u20fejN+lGIHYa+crV1nSDcKzSSvuT8ohkCOH1Akp062hx1U
0iTg2MNySDkHfokwGrQe1YV8rnziFLW5QI+iZMBlyul560N6RHnBSmBxKrjyfQUFsKu9AkHyO7Qo
UWacNng8Mbtf6Ownf0Ma+sFAj1n/+3fA8CvsZTWrcYhnFGsyFhcrssIA/XEL/EFvaAUkDfSklDPp
aBdezte2Xy5V91by22tPfSOk/w8JnUOakEVRiQt+YvyT574YoqPeUyu4aEMg5cpJX71wxfG+dzZv
15tzozm4QouOjYiLwi63LnE/XjnrfuY79wYd/rVXouQMrBEqQjSs1oWzD2SD+KOR447QeidqRqBH
mF5mWXiK6jL6xxnWb5Kprjm2EkZCSw5RmC1HrkQgXNm1uE8NzaAWNSDQtvEwW7SILgkGlIOdWja8
Jr/T+zFdBceP18TPXBNuCFtFHIH5CaWgXgSG6/4+v8u2gWKSug1Ha9h6X+zsrbCs2wB/gLu7Sk12
ojYTM5PNxUOoZHDj1JVozVCspdCWNUOJXKU6Hcm9JJI+/ojIf9lNecU4f9CbiUp1LvnoZ72omksR
+N/yrn5CEPlLb2i1Nlt7yEvuSS58U68mR7h6eiNy5JXSdJXSXNqxo/uarheT1AZ/eXLX/I2Qr1dG
VkP+RkipYAXi9RIHcB0ccYsiCuJZb4KrMX+yEWbLPflC2fv2FWlRe488edT7KR0lJijpEeL3/jhf
vHl66EV8JpfvvdZP6SiVyS+5tR0K0EvFXsNKlq+9HDTfuFKZpKHn/SD66RL1eXtEleYeZbtamm/8
9jv/73dtEqAhULpdxJpFYbdwdCXjIX0j8+y12aLUZQ7ppHVthN39DarQjN6/UeRqPrlSmBm3Ht3c
gVd2E2QygVFzNiidXO8j4Si12Rllw2ZyG0CwygH3Ate1USI0f1KlPP2gT3IQvyVhSRJnS/zYOfV3
rYmo5vsZce/nU9y1FzRH+FGKXO5aAf1Ob3Tl0+nEiwuvHcw/CzhEFSN+yZZs1vsE2Up5ppgaLDcf
m0skxM27KdnM5nDH9B5dqVBfoLsiG7O+xNXmQ5WZQhpW9V5vcKVGK4BhmeC8fME5le/A6JwEjnDN
wZUSHYs+LceJj1tqFs+gkDhFVuNbObaufZt0f/hA20qN4nc07TVzeTEYyp8tIzvXzviJljt4wcY0
gVka9U3dL+8buV2WmgZEX22Prh+U2wn4SvwJ929+n7m0zWTUB5x1bnflHHTQNPQ/3QU5GHrH8RbP
0O3RhbwnGjLZAzRBemVgxO5IJvdGJLnuarmXdiULYZ5+yIW7BKy+O87+/tNcBfm1MJH6IvNcQqxL
6UVCXtsliXFfjM7HtAuuGXFu4zx9XtaEi6otR4TKUW+r+LONrIz52a+q/DR4ZnxEgxac8i64XQs3
73O8WMciHgXi+WS6F6hpXfQ8BA2sD8si49PGOa9/IS3jzi66ud7hgTR+wsuWRJi4E3Ih0NWTgx5d
zPa5QZDyiG275sYpg7qcpNegjaIr8NijGffT12y1sAMP3mGVkX3E/PIg/O7Lhrbh3hmLq1FN/Ynr
eoPzeb18XwJ2Bp75UHLL0JpRI++EAb0KAzL3Q356w2JLMUFBWSbUyka/IDqsUGthbK9wszm7Moke
03hE3Vw/iKa45+BafVz8KDq7BqR4D89HCOcPH+iKHnYCn+lYT5NrP02+O584BJY4rOWC9XEIln1F
O+pI+2fce1lQfM5SNIjpYJwFeqqnHBocwMKwCWAOl3X2shUE6bI7q9YTzeA74D7PjbHO3I7gN2a/
eQjIe18PwMifHCxrexTUkMG6Zb0DskHuQ574jyBMZyQ566OBMRmjqLsXcRTtfX791rBdSR/WW84R
GN47zxY4cip5QqzYf+JKEe3OREeUgIxRYPDjnvsZcHOK2RdS3R4KkHnyZhqLe2zoGDc9q3vw7V4u
dLKdFhw5Pe3BJrmgadfhMQqGsGYy3kjOR5/c8vTsd+yygE7N7r6c1jvumB7nuHqZh/Uscn+sjjW9
Fs8JvOJDj6zlcXXNdxnY1mMPWnufyAB/n4AzOwFlfsAKOOyH1nwRyKdOJsh4JlrGlbvrl/mFxpN/
lphQPB9bvBOfSZc407u9iSB8Xmgz/gpoZR9KCbxAcgd1P+IfPLR0OXex55fEv2xAtEeS6Z3t/TCQ
0fYUxLKH+d93gLjE8ki/dwV+XlHCtFctJGc7sS7vVpIDAQet7YaZmFYZzcZhsi/xUrhfnJHk0kPn
mx9huHiP7lzT7wT0XH6eQSPxEpx5T/czWD9Cenrncq9hvUT1SCpIfZ/bnvmYwj/m0qc3T6MVPLVG
RrNlzh7h3x1gft17NiKYYJlO/U2YgRdUHFuCn0cnz/gJ1vXspzEwKeAewEWY0/ubDw7D2PI+B5t1
Kuf0MuT2A1fs/8h48kORWaDOho7KXrdm+7KlRQFDJE3dMzkZ1r6eTeAqbXIpTdv7RRTICo8FHjSR
LAFuC8+V6XZqp9R+dC2a/AdrXMwTcPN3bhpY/gFQPyrObZJHJEiRcajW5raz+pYkJMCABCr2Ls39
f0VUGRlwo/ZTmpr5negrWoSYox+nLfpUpN7NTLlN5dXh6udklfUFwQq1Aak6GG/3WLWDxBaHyQ7I
FMtM5NxhyfmOm1h8IuG3ueDvyGrgBKhxDOh+CGbRmvOfJ/PqQoU5LvNqIFppbkpA2RnG0cc69pJg
LTz6fScPft4BlpJxx2+R4ERdU7N67NfiigotekfGydVgCW8qLgFt28DJgOCM4J0ZHh/LgYC3/1V4
zV2Vd3dMMOMa4287RTKBEB7RC1gQNdZdiZTGbUHO4YqlnKN2+9lUqAjz3s4/ona0kN7O8Rfup8CH
eUtq7LtqNN6ZNTrh/TwOdNOLoB5/GEhHOhhUVfscdeO/yDyNB0iRKItXfkv6I+MlNgA4rvykh3aQ
2wd2FdsJIUezHRDMo3CkFfZjcjoO1JNHeqGBXcss8cutTvFNrMN6rK0px2raWMdgQwmSBF1FvkH3
NMzYVvOBYErbGWJUWd3CT+PUXgBIP/jGvWJ8Zw5t+rkw7aG+TIYzrfsBvepjNk+B3NvB8LXrUU3b
YPcvUzkjPs17f6VP4w3fR3A9+yoYNkRMjvuMeR891YBdl8ZyeQAGhP8SojdeKYBNQviwaYCg3QVI
O85bXsePUzHfT67oLrjmE0gErfOUS7M82B7Xx0Zg3vckRh1tF/T6fi3jJy4eifPanHFGr5TZyckj
IWeqA08+GDD222+SHJ99vnTx2W0k8Luge56SQnw2+U1RwZZ4E4G31E7jNi+Qzrbx4NO9tA9+Zskv
xRTQQmtN0w/bcruDXr7eOS5KuYWwlHOb0RsAoJ5/j/MEpQdU1IrWqP0LCI3/oe5oiw5F+tM26cGh
QRX1l3GtzIdmCuIvUzeUxxY3/KFgRYbKUicy27GpKfZJOg6YpFIoMVkhpqsxohkYoxKWmxx8m16S
9YyfUdzHaGt/rcRkvci2Wa9GVtKrrdwS/byziGNgYdm0y4GeEmjMazZM25Njbpw86HexosUARgtE
J6emJ7ibzBfUTjRtraXdl2bR8c2qbZwLgcBRUjZV/xAnC3A3YszG9zMW4eeay/JH/D7VC9bC8Ti4
dvwJEXfDDmFs5uFEhtZ6h7poqS+5IDPLFHbiks3W048bk4pFKCvq3dxwejY2B7uTkxhIDoJjGrUk
T3irfZhr590MVpp2OyaefC5enD6aCfaI3tNQMQRWv644W3xK2dhBdrJH/gI6JARuafsSsRPbo7ys
ntY445crpfFGguwfE1KlZSs7XG9O3WjAiX9tBxOYX3Nby8oaqZe/xh8Gh7upG54i1rm35K8pG174
R03crr0fWi1Q0MDYG2mscz5iaOVMSmqht2FF4zZnxENk+z6AIXeydI4wjK6cSbN89mF7Cz/MkTTX
4qNoM52jFyMrB1KvdkCxw8EN4VWP+34mosLBXaFxOILAr+RLp0T4TluCsAkFVrxfc851BT07nShH
RlePpFVUuA0fodBwUVT1/b4mf1bvwZUDaWUHizGblhHeNJwWOCs6FzpnOp5aOY1C+4mX2uSpvXLh
1CB2QZxpvhDlLGqg2aFfuzH0WH3EFkTLuRx17lx4bKVQzcybEtRWBi0vfJJsaujSk5ClOVGUwiws
O/U6JCphCjFph5dP7FKEtno/plKaZMt4jqTNF4oGe0EKGyECJqr5cyqVOU1BiszZMcLamF8MUg/j
PH5jbby92v93POeVK6VpxVkEJ5ufs/XrI8Dle6Kf3oimfWVooRSmN/YQNXyeuudYLIZPRK7pvQ+h
FOUkRsD7/mqEplmyp0WNhUZX63cUSlFyJiXPIKJyrMF5P9E+534u1hxbqUpBS34kutAIl7h9t8Bu
Khrvl95jK1UZW/aw4oQxQrfx433pjl9dVE16YytV6QYtmVxQf8LaQYS5zcuTY40vemOrNYkwqph7
pp+U8sNYohuNEUlovm+lJj22OPBjFyZgy54M4yaYSM0ZqFSkF4GOsrIAT8WESAJdbXIenWk76b0V
pShzAhPaMZ2ZKPVy5xEX6KH40BraVIqyB7mQGo4ZhYOsjl2FTyKwdK6dpWUqVckXzOqRg7B6A+Jn
/2Aszb3eQytFOedzPHbRZIRrhnXj9hV2fLLe9QZXqrKcepbtXgah064vonO2HeeKRvN1K3XZxg64
kjJrSUoYjZ0Y7RdheMnh709+G+QPa7epFGaAxxRm2NZdkYt+SjO3OK2cPoNbUvHf/8ArK7ipVGff
DSDF6INcc6AHO3Ri7S7x2F/pja6Up9sIdiaO11zTJMHQWglU2ajP9AZXCtRNZ7FNqWyumT/a+yru
gLUUs95H01Tr03cXG+IsT+6i5OG07t87MADe+FlvE+///6wiUEoUBCIeyzJpryiUx28urjZinJrx
zspB/xMJwqX539/Rn+ePCJSCbSAuNA7Hn6tEqcSOyMua42DYwbNHDlCv+UeU2o0mqLRAEptrT+vo
ydmkfCBeB6vi5r6xI7097p/el1rATW7AnXSba+Q4WJEt2yMDOHayMGs28QExJmyXwPVPS0XSttb0
EoFS1ynpEtLgZotvov1M+iwsJaP78fef5c9VB1uIf+f/9kwl5E2uq6qrxQnwDvYSTYXcsbW+5iJQ
alpmrmFvkBhCHPUBGU7Qq7M119oFi0Ap6abJXY7acXytiiR515CS+GETRAnqvRilpi0iCowo2Kar
9LJnSBtf5xHssd7YSknHXDOWmKX6K4qJJ2KPniYMRXqTxVcKGnk2dOiy668u8gMoZw2X79s3ref2
lRoeOlyWbVb2VzMef0Sm9SSKQnNopXJHjOYtcKz+2sMOeHQsvEi+Ica7vz/4K4uPr1Rt3U+BmxBM
e638idsk0Mb1MTUBW5Epi5r+73/klVLylTKtIQyADUfg2nADTRIu+tp+/KA3tlKm9C2twVrb9WoK
eSGP4+vojT/1hlZq1OCL4s5D6YdLbyDXG8UjDlXzoDe4UqNu2yaemIiVD0ziaWD6fSAVT3PKKBU6
lDR1pjma6ZWOT/kWfZMD4l2951YqFNGRRPVvBGHXDsFOWP1719e8ixFSKdEh3Ub662UQJkQCwSmo
aNoEha336FIpUjYLWT901XDdPP/R9NdHNJPPWm9FKkVKwrO1VLZRX2XN2uKs9s7mplNvUZRKjbZT
BBOtDbpr4gZfY8eO6V/F7UnvyZXaBPrLFs3bqqsdtU8pd6VZ8lZp3p7vDzsCqZRmza+ZC7IeruAE
/8XnH+/HyPs6Dr13V0vN+1IhlSqFsex6N4nB1ZSwjzIUK3J0tNQqUkilSivhzUM3RNnVqyZ8Zii+
wfVUb+yYbu/hT+9HKdMMGlO8Bk12zeGhnFPDd+niu/0bK/troyuFSkRSQvcpya5WIuWphr62/++e
UGvaqPrusq6xqdZDeqXN9Uz+X7LzzU3rnCk8pU4bTKYCwUp6Xbb0DFjrx2a0s94a4CmFWpYNDkGg
m1erSt4jq/jlAjHWHFupU1IrJA3aKYWDN8p3+A7xZ5NzpPd7ekqhIskssXTzVrzM+GCW88+hApun
92sqlSp7cId2WqfXusXG2Y/4hsjLcfTmuadUaE+aG5lsZnItfPMzLOlPiJ20ZFOwgZUCHb1Bej44
j2u+YtKl7XXntFGst/B6SoGaxLfBYtrYRxs4oPyF1q9XB5/03rlSn9Fw89S5PDk4vXrvuwgWiCfO
9R5dldbj5Uv6yZ+iMBindN8FfnBciAnRHF2pUAx09WqUPfduWfDN8kcSNMsnrdeiauuRNm4FOenc
A6XeubW7Z1nQxdQbWynQafLWqelTPzQQ2MPFG+JD3YGp0RtdKVDHSctcrLXkeiz4zB3coZm8F72h
lfq8uZzbCPVFmJfo0ooYXUea675x+/eDLkG80FcXIwprSBp35KecDdzxequWq9Rn41QQ03s4Dg4x
Fd+WbPV+LR63zJq/qFKhdWOKZk4yJyRTxT91o3OzRAa/9N66WqFJnxnzsNghPdkXuTYPWzPp7dBV
gb21bXTZSKwP4y5odggpM2L3tJ5aVdePPeEIkZXPoVEAF5iQD3ljUp70Blc+n+QlRmbtx3PokFNt
OLcPka11m8eN4+/TsA1A9U44k4l6MAP4DbbZnop4IKxc79GV8lzBHNV55AxhuuU5vZkUydrQf9Ib
XClQEn8AXeAPAH9607PY27/BaupNQ0epT/ydhPcV1hAatXVcEgI4ZY4FUO/Blfpss8meTFsM4VwO
dxupA2P01vb/lQ2oKq53jTYmnmIZwuaWaCo2NHMNEVF6z63UZmL7ztIFxRDGFdyhMvgSJAQnaI2t
quvTfhqWSAY4NDNkTpZXnKbE1txq2cqnE//7uOUIMsPBdl7ykXDgqdRbVFRpPYEYXUMgIPwusMvk
xvqoYdeBQEW916IUKNGFHjxf/zZ88rM0uWz1ZpSteoMr1YmmETBN6vYhSUsLUtgC3dnWf9QbXKlO
4U95xoViHS5WgPD4pneyCBfWnC5KfTou5KwyzuowCsB0jMVBOKbezllVGmV+MnSuSGu0EsQwjt8t
Trd6r0T5cOLwglU5MHLvAcgkF7Y5xNLWHFwpzsC1nHYAwQALkPBmkloAAgI6BHCq9fCq1mgMUEJO
m1WFlrdG7SGznH49r9B49IQ7QpUfgMxExGhuQ1htxYXoFxstKIxGracXSh2BaBlmLOJNaG6Ru9+y
/L0RBz//PvatXP5wpSCUMiItGBCQZTK2a/uXaLDtH7ctGL7xGU313//GK+u6qsXa/N7En2JX4dAn
D9MIb9w3r3pDK9sLejn95HpuFRY23g/IMBH5xMI1ar2FQBVkWUtsF7DtynBqaNbu7W6pfglAYR/0
Hl95+2IbIWdGpN65QLQ+GU3k7SajtPQ2SKosyy7bPkhEXGKn759zt/05Ou1nvQdXlrANnkizNhmQ
+fVbBVLKcaTeN8lS9hcbQEmjyBl5mGEq33KBybfXe2hlCaOPODodoV7hZMIFrxxzn8Wd5sFCFWRl
noxngkqHkJiH6gcXRtsLpyS9zYsqyfLJnXItk2me+hYBcvb60dtcvcszVZTlDZBDiDCqAMyBbS/7
YrmjaaEFSJDoAn7fpDckEuWpM3eh6LwG/sc019s1rXt3/aL1owplJkblZFt9t3UhBD1yVxte03EF
W/7G+vjK2iWU6Qj5WvZzPDchESdXgO7VYSkzPT2cEMqErMdk9WUGfIOUjnfWYlzTKNPr6Arli+qX
bjlmRECF7pQ9B1N3dt1Ob1lRpUhuUW90F3OW8cyAXpTPz6Vn/KP1a6papAT9fFuRphlOcC932YYQ
v2812zmm8rHYEOMnhh23IcSE5T3EsW2/Zk38xtbrNsofvqSm8pWWLtYUfzCakMyDoD5AJPa/1Wmy
3HB0coQ4hssnK8Fl7/VelfLt2PqljdK2bENjEc4+gnKN9QlhbHf4+/j/feP+9A9SSrfLJt90or6D
8i5H+X0TLfRnf4iqL/Su/fGl9NrpZmvNYlmBtYxT3KdxZzafZlNa3cWRNcj+VABbhYglMyBjUKXX
3dDkGbsLYd/g1lnR4+abjOeIyMUiJHb0eek7UF1ztMryITUGezxPVbLuYjLSrJuzT9Z6nwNVJTVa
8hZFYTVhIpszmm6Q+G+d7v8rsz+9O2XZ8CN/AmnatGHV4sy68alN/ysJ6xx//HroAnLK1/6FLO98
vicWtoXWGvUjuU91b2vtugha/n3l7eN8saHY12EedScuLf+Jil7rG236yuIS13Are/he4Zb3Bz+o
TwIW+99n3W32/unFKU+dQVWOOriMIajCMTgOxD2bh2GDX8hxxvA1dUCqEsysa9H0ud2G/uYcCOeQ
B0xxwRuV8+dvhqkKwVrDItQrt9pwNZuRGHfizgms7vV+V1X9ZXmiAn42tOEIKv25KqHrpcaYa23s
zEBZIz1JMJ4dsLjbK2RffMlHz8Bq+fcf97UXoyyRs+87pNkzb1qasDs78i+FNPTmpKrs2iZj3axh
5aXjx4ZUD0LXhhmndQQzVW2X6bljQg5Ayw2P28Mmc++lUb/xyv885U1V2UXUVDlFU9SG0Va4e5Nr
qXuZyuRsl0v0xoz8bzP3/8vKVAVeVlE40EhNPhZlUH7Pq/4XtPnqjiU+hb4YL18xuUYPhhHVh2Ux
112fl+PdGJj9SbRj8r60p+Qw4AN1dksm+3vSA/wLVHMAgoL/6o0X8cr08JVFswoaW8Dba0OCKX91
RTFhYV2Ws97cUxYWDwxqbtoyDwHgvN9skp5cWKtanxIzUBbEkjzobJbUpFyKf5MYOHkbaO1vTVWE
ZttTuSVr0YWOG4DWzh/gY//UeiWqBk0aLtiVHiq9VfvtIxMvuBv7cnhjzr32a6orySZq7hZZybFo
vzPlU+QaWod+U5Wg5QC6cFYG4Pxa8Uw2vHc1ZLZ+1Hsptyr9HxVnN48LOt6YGzT7xitc/Wq/FPmz
3uC3d/U/g0djAlso5xItqGAY+wmxWqNPEf199Nub/UOR+8pRiEC8oTPiuCPwmYtco3Snd9lqVpfe
dYtL6dj1J3ZW4xuugVdWLVV5FccO1Cu342BUYNOux5JMH6NGx4tUWO9zocqvWgmdhZiiJnSEceFc
eu66Tet4ZKryK5t4mSYw2RylcnI/Af013i9eM+itNar+ynHrJMkLfuZIkGhRp9x830JI/v4rv1JX
UpmgRZenywxuPUxv0RrFvEoc+f4/eoMrE5RrUidNorLmuC5/OjF0yAXcieaTK/NzruNoJTudj2gH
IDVaSewiEUbvPMQR4/fawtVjtFY+1iHxkA+bsaXYPjmu670X5euxmWUxzj0NgXpLvpDN909fTHqr
mVS+HRF7ogDuUBF6rTFc+jrY017v9Oa5qroihhq2mVnUoW87h6rxP+dV8Unrlaiiqy2p6Rr5DO0h
FzukRfyjJnzxjaXslUmuqq7aeWgjMKYcXqC0HhYv/kbYuub+3FO2oXZNkuucsnTVZCLeWY7x5Ef1
rLdTVFVXfTdHAK+h3k6jrElgMeHgpL7mz6mUZ5yJpnHz2z2gMfwDxfahauUbB6/X3rhSnIS3TMWy
rE0YJHDU55GAdctv5EVvsijFmRqzFwwLDRiR841IY+O+aps3vkSvPblSm2ubz3YWz1VoNIfCcVwM
9nakOQ+V4nRq3+99j++EOVU/iqS/T+HH642tKq76pHMAcXO1mNlw5GHU3GIrtF636/++FiZkgHiG
yzI+9vITcb5bH+ltR1W1VY4CchLVxDTxCDVq99LxAs2HVsqSoJSYEOe0CH2fMQnqLfaz88bp8JXd
isox9Qcrt+LKY47EsIWJKx6XX91IHNU8bPOz3ktXijNYpOkCWCoQog3F0fCz6+LOrd63U0WZco8e
zEHgFGHFjZnhRPdjNH/We27r98nSJVu1WibfNunnFxtOUiTbn38f+rXXrpRmN8SYHZu1Dgn6re4H
p2pviVDBvSM3zYdXCjSrzXFp54gNy9xbR6C6zrusaXq9n1RVXdVrZ5bcE9dh548np+wg35RFqrfi
qrorsRqCe7S4CavYPeceIUF6vltTJZqOnZHHUJeTEBkQ9Pmq/zjkqd5qq6quxspzJxwzTWi06who
Sl57Yeh93pzbNPqf41E6TJkjOlZE7nC+REb8Lu06vd2KoxRnn1tSumvRhH4xfhpX/4Pbpf/8fZLf
hvjDsUuVW9kTePu6q28tomEi67nhptt9443cFuw/ja3Upk0wQV42ZUMikNnsPTshcFGYGQmTQ3Dw
XRIBlsg09m3cvtXG+E8T8ac/qdSsO21l2ku/Dot2WL+s/Yy3Nykjcr3IlnooU8FfJ9Zn1xgDgTUd
0Zcfgs1k+1rL5nPW+csHrxrGPbcJ4zUXUXnOi2x9NktnOMSp/EBYVrGv82bbk1qaPw742Xd53oyH
rgdPlTZddu5IIjxla/StJoT+bK6LGet9YlSiEMnqBEoNaxm6nve+CIIfIhJaJkd09b/PXZ+wEccw
qya0zYGwd6Buu67qNPcKqsIsaMj/ST3m2NBzmIRYuu2yTo+VQ2j9748+BcinTdKKQ3IB7gjaSImX
zPODVnWoGrMiq2IrknkVrqs4yvWWNxFIPb096L3fnxwytgysdClCUSYZaWP+U2Cn/+o9uLIYyUzM
+CfdMoxF+8Vzg7vVIpVVb2xlsw38rMx9n6KBFfgjNsp/rNk/6g2trBgrfs8gGnklmXCHUy6PC1cP
emcblTRFlJSIpl7GkKas+t4y6+JRTEH/xkt5Za37f7QpaUxzUdRlmFmiOBPCVtxtiAUa4jr2uXQM
IHCVu5sn19C7plFVYUZd5clEvyMkdnhKjiOQxr1bCtYirZ9C1T2NiSwbs6kqlgTrbEs8MkZT68lC
TUv+PvVJUfSGqOQoOKXpi+HM/aFNtkDzzSh1tUYwHDtqNXTMzt5NGckhqavn7jEtpbCIObMwPCf/
x9mVLMmtasEvUoRACKGtqqonN+15uhuFfa+NkBCax69/WW/lxl1dEWy88OIUjTgDhzyZ1VOHlnOW
V9RkLEze++25k+c5i/rR1OhKNEH3Ta8g301H69mVoI7bDnoPIuCpmyco2OS41j/ukJC9cljO3+2F
tOvingaANSgtlAU4DvySR8h66gOmCboDKB/pPaun4U0DRVq/cog6SR4qaRNILEkNWL7+WNT3jIdf
/T6AkwcrPHcDvjnWTxt0MrPI8iULt/rD68bP5++FTXJxUARqb1udUCDatvSmSNMj1FNvw9R8J5BH
ff0n/o98fOk3nGxodaxB28/wB4wihFoZ1//Z2Op3gcHgZTAXEDBfFH+jiBgZhNrD6kzSiWxfT1H3
juUJVtJCqX47kLxY/50HYq7hhi8uzfF5UCeQKQTK7EmDS7XL5rN2mlF5+6gtOEcOdVQ34Q1omvVd
i3vKbQFhykeWBPSb3XT0kHTVdhcsIKVtkoQfAfzqDq/v2dm5XtoyJ1ykVGmoawX1055s8RF83Bg2
Gjxbry5CdQx3zkqGPDxFIOeOodZ22FJgMf2W7sSLFkzlwdgMDXjU5gJzTIs95qBt87TuBIyupzya
bIu2A8GU97irKVsHz3uHC01jaHOBDRu9KQLduIyrjmedia6Eo0uf1AkQNoeAOAcn7FO0L2D3DH/n
NNivuNgl206IIGmJpkCNroAZEhwVy8oMrG1XbkznLPLCWXTRaeEM7UTeWLy9qLI47FDJPtgtEm9W
aItdaSZdWL8LUjMW1Hvg8q2e6lGIIzhmH+ZNXzsyl9bv+Di4uDTHc0CNyT2x3Aswh0K4l0Rw5i7x
u6q4SDWtI5TgTVk/dWAb/wydzXdRMFq/zBI62b0CZVMdjtw84TUSAtFj+gXiddeC86WdP///Hw2C
BS/hq7ULVn6enEiaRwOGeK9A4KLBipXNvcjrQKILzjMI5+VZIoafrxt/Mbnz1OUzAc/8QqEWVD2Z
ERT3B9VWIJgnUfml6UASMiV8g8pdZE6v/9qLuwS9Qvp8l/IaIsAUGsdP+TbVhy7sP4F72GebYNuJ
C2BQhio3pvqepq2AzimL0sMYj16RAdbdyNDUlm/lAs9iYfRxSdFRgHKpuXLuX/wKoNty9sXU6AHZ
Hq617c0pN+D0H6ArG4mTxqwc5YVfCRq6W9T2aRzm8ADItX5LVfqYWghxenxa/AnOBoG3mS57JM62
518sLO5UGn963fSLtRVPXdTaPOPJOgYSEY29Dq39ImrtfQgI0K2tpvSrYqL6+PoPnblZ/orQ+CG3
wEpCKLauqXlKFTTQMsObDk+em72FCu5yb7duBTYfgiKZyMMKGKBhvjaI8v/U+MJPu8+haWxtgXRf
o4vezhJ09yGkJBkIjGZlb0aIsmeAf6QHbTV4YGPoklFb6k/cQrKz3gOvJ0JsgBviQ0SXBQLHT5bQ
b9pU/1StF00kTDuV2ArN7Q3lKN4gkvqmgmhuZnv24/XvdiGsuAi7dKNd0+ywvQfb+zIaoYSyNNcE
Zy4ZP///H5EdYkSrLrRGXEmaN7mKS0id8vHGb+VOGYaWdTPj3Q4l5FSHh2oaf+D516uXgy13ogoU
tGdoFojySRcUiEkOKqxIt1eqmUvb4sSSiZTQ91SqwoPv9u9C+vGwL5Xvyp1gAvQ2DciIeAixdTC7
Bz9HDcVlry13YWtxUXQLxBmqpzQUDAxezbdBxT5PEMimTgCZZyiemg7adWoNo5s85/EBbK761m/l
rnemlERJiRgBcdPgY2fmh4bM+5XYd+F7utC1diXbVjMkOLbtxV2TCnOPFr/XazVP3cKOgrmjnlpd
PtmY/ihVdWsWeiV3Xli4W9bZaBMjh+rKk2HT+2QDNye4J70YvrFux/lN15WV6dBugmwFZgPG8fPa
XD3l/28OvBD0/6rslnnb8qAtn5otNOAU7XL+cVjxmJGVYrd7tti4+dck1ZAf8qXOxVFHJeRIqj0c
70i7s9t4zIMvaq7qTPcmP9I8og/QIhZoW40iA89j97PPaegzXgMqGidYhTFZIOwb6CcMc9yIEVqk
iVJe1ZtwY1Wyg/cKck4KINgogTDHJrJg/+bjNyJ1QlUEN9whtVFgm6eD2ZrPbAo8TTuBqsXdDRof
pHgChnc/jmNXPoJ+2gv5woUbqsSwdEECVR5ZpDZ6N67x+BP6eJVfOHGLzoW2tA+mrXzi8/RJlBZD
pKthB589T91Ss1YRVA5npZ86fdArHuXimF5rx1/yeGfTky1lS1mP5dO00O20Ugirx7367LNw4Rab
gvRt1TE8Ssd1/d/Gp985XuO8Uo9w60uSR+skMGvzBK1yknGh3o5h+N5v3U5ymBaGOqXJNSh76vsc
9OFZSX2d06ndYpr2e7ka/ZQnrTqkIzkk3bJ4nRThFm8JWDtWNaX6aVbDj4GWcxapaPa6cAo3IeN2
G0OElOHuHPOPStTvmrT74LXhwtnwqrLUcrbCtLEtRHUacRwi4RdX3GwsAEXhVPFApmXdHtb6tl2H
0W/D3St/1Ma0xMBbIGcAJQ4kyHXG2nbzO+PCyZhFEkJtCQJsEowm5DGGF30qp3n0SvbCBZJjVDHK
43ktngB5PRXtMR28IMCItfR5mV/tEbJl0RdPTHS3XbPcbWz56XdSnPzD6i4CqeZSgIJhS46MjxsA
EmL1Qeli4U40bOpur0OChVd7P2Rn1fdDr5kX0p0LF0zP9t601OBzQtorfFxYGR4E5bkP+BLWnXq5
7AEeKecykH2t81vwGG/HCTdfr213kfQqOQttjEkuK9W+C+z0Zu645yl3cfTFjsc2wFHhQ5VFbjNo
sgZt73fIXRz9Ou2U4228eAo4vYtJo6DclhZ3frvi+KdoFTK9bvVTsu3mVIZaHGILCVM/606JmEY1
SBEXWB+Wt1v6Y8x/+9l1vBMk0broCcqJSEG/gk+y09eeq1+eiMUhdNyznZOacBKgPKwG9j7GkHdW
0VQdu6YSb5aZ/1aVtbLLi/kpmKb5MM2dF74FP+347ohMVxSbKiDLAaGSfNvnk1pt6fcx3J7Sxi1Z
t4GrpxibNhRblVWT8os6LsYeGqBLC/0tAPlC3R6iAEK7UeilSsaFi7HnVplFBQwan70+tmw6MD+a
fZh2Spl0WpJ1IQSmcw7BPbt/j4rOqyUiXIB92GH0K6hgu+r5Y6q7340FYsnLAbjjttMCiU2Mtito
wCmd2XAt7xZUZV5XAeHSmpZLHawV9GyhUbTMGUn5yebT5rl0x3erihtFJwvVx3IIs6IM+GEawbLr
tzGO94IzHZSsKzZm7+sv4MT7nI6F1+AODovjngqqXh0zBiUeGi13LLefC5YYv0DsguwFsf1ShzNO
C43ukil4WNAG9NoTF2TfoECibSiQVleoqeXhTrNF+CnQcOEC7WNlOw7aF/WUBFt8aJcIRWTRx1eC
1vk17u+eiIgdBwWhTAX4WRrIMiAQttVDn3XCrMcd6FvPnT//9B8dXWBw0qUiNJAjWOYgaqtAcbB4
3vFix1FFAPHR0Rj1BLVTe9gj/XEg3U+/7+pkVzpBmTc3NJUFCpmtnO8ESf2c1CU3rSLVls0eBjLB
xAra/+l0NyYL8+scxY6T1lrMS1VsqYSCkznUPYEGdr753dhjx0uTUUNxZoPQLhXDKdfrmz6xV3bl
fOheOIwuyr6mFXD27RJI6KvZGzY0y32ZR+P9zMf4GzpV5Y3Xh3XJ8cBjUOdq7lPgX9QxWLcNYELu
JVzEhYvm3/SSiB3XPAlqvOmhBKviHV5H/C7YLqBfqFTUQYsiO4da8WnsMAMy2+CaKNr/AYkvfQAn
Gkx7orSZ4Kpo8JZHvDpCS3aDCuJSzT/WpUf4CekqMXqmsyWf3iWsf2tsmB+39CwtkKoPxcL57Qq5
ucPc1SFkFPePTRSbQ9fF4e1kiq9mMupjrLs7MvZvhxIoyDCGYHGczMUjIXV5CBPxxesru0MEy7qp
IC32XBb4g6CzC2Zy3n3ys+2EHU4hNCpIIOSmKeSe8+IdX8218e2zkZe+ghN39tJYvU4bblKsfhQr
IN4Wx/OKj10y7pQHjYX4RhlGqczb5HFk4l1nd7/I4NK2jjYogpqXqTR9tAyZWcOgPbRsqP3eBgVz
Qk+aLmVfUJJKTCiOkPhO/wHczC/Yu8D6iEw9mZJZSKZCxY/jrBd9IDZIrlTw52z3wkd1sfXQpRuK
ZkFMrirVH3JgC++WeCpPZFS7X3BwEfa0WKnuR57KnocSOsw2G0TteUlwEfZbrPdtNlMugXfkdQb8
B9CFa9oq5teciM4b90eZUKYt4Fr5msp95B3mJoy9sYEVPuR2HEPOz60nNJ8MBK9Tqab1Qx+E3zYW
ey7ccddlnxEj9xYeRbdjbU9hW3jmKSePQ+WLNlHbwKEYu4nxYPHUxiS6ciD/T4z30ol0vCkywOXO
ZYkvOk/lcdWTuBnoPhzqfG0faFNUR+RI8wNPRSHNTM/z+yVpg1OXpOa2NMiXM6iwrxzdl3lpuHAh
+DknycTbKJdJGw4PrajsQ7qg2ZbpPVSnWhgG6UKwNH7plz6vDwRw9DmLlxnoUkq4fsB7nT5WUdJN
Gd7Kt4da7ePNso5cZ2Ghq1tSgcLg9dh/wZNdgkdckslU9J2QdozsKadj9LjblX8Cz1fy6fWfuBCk
XXhzzUAawZdISK3Yv4q2P7qOe9GxcOihPPeEvKwxpNXXSF1FwyDs0sfZvHK/Wt+lvx3WfY/ToRJS
NfRzPND2MIXtd79NcYoTIC5GTIaJRIp+4KfC7Lcx64ejl3F3RGMFqDtSk0hlyII36TDdkth88DPt
vFygZAsSlqDa7Hb62fYjSJXm3g9egV7w869Z1PCE3QypjCb2oWqX+xrO6rduJyDPPKI9a0aEzFy8
y2v6Y06pXzR2CWl5SYdoIDA90O2hzMXvoEw8TTvReB2LGDBouE4U2+oQJyOGbYDq9tsS6uy27oZm
NkLIlC/VMZ+m+3jtqisx8ILTu6MYLMrrtUEbXa5C2Sys6h340MTvELrg+RTUpVG4tUKSPZ9uc8xm
HPuYfXx9W86H7YVM4nK7MkiYrXiCFrhv8vl2qcswY0m+H82yI8KUJL1yrz17zEu/43xbDFFROrBJ
oJqf0EpYwBRZgOSBtEfOw+ouTGd7iAoQp7z+Z134IC6uHlJ13b5VbSK7NvwntZDyIsSvA+gSvgrA
T2kR9Im0eHDMYj693ePqnd+ynbwOnBQGT8GYJPt4/dgO6gdYn/1KHRdTz5Ni5KqkyEtDk0MvsdCf
wdPsRcvKhQun55Sl+wopLCm2fD5iZuJrFyfEL5r9xflazrTNcxivul1kjykrxRXL58T5wql0wVZL
xApagPZZdmXE3kQlKx90Wc63ERhrMxN1+qYiU3BjQ9Ve8beX/SBxcaOQ9ShWsXSJ1DZGH7PTma7V
72SNZIKXmyM18yevo+SCvYxOBe6hkCTbIAz71AYDOZggEZ6n6ex3f1T80XlUuuBzIqEpHB3X7jwE
uAZ+ecAFe+1VNwHCVXJ02Iw5KgiHnYb52vjZhcjgYnnKpuh7nrRcAkjxaNbq1vb5f35b7tT8sS7m
CvOiXEZCp8e9TN81Z/JzP+NOaKimodvZxGN0FhCtcUMsPgJ/o648yFx42ktcME8cTpSOVYPjkrKw
ySwkCb8WaRw9pevwvSHddmqqfTzBWaasW+fxDYotL0A8T1ywzyTCYQUiPpbMBOo42qi6YdQwr9yc
uHDqaW6o2vYklmTLIyT9kL3dwya6dqV4OYEmLijH0KIHw3LCZdoX8aPYeHnEiDVuLHkfru93PBX5
1YuJy19ahPlOYxHGkhM2fIj5sB7W2LRXEvTLfpG4kEWtSFiXJeMyLlJx6jH2s4Z+l2GM8z+PFgAX
kG3ex1jOtn9QbfSfmtgnH7dIXMSiCbXqyEhjGQ7bdIrpFt0P8dIe/ay7TocjP4Xldt7ydTo0rGbH
GMTWXsZdzOIcRLyraoZdWZYqQ2cvuI/qxEtPkycunkv1tu1ngtOSkAbM1NVKbtGA/tdv6c69SM+a
0aBMEYwC0H43VOLVz4vfAwt3rkVTuhtVFQh0A6/CrN2nGwhJ+kXRxEV0Qb64aOdmj6UagvCYm5yi
UyK8eDKw9LNv/ZEV425tNs1X7PmifyczXw6t2ry0o2HcqaCbvArRuqlxFo0th0M4AiXKcxZ78Y3B
vuOkEKdJERwN9n3ePoTo32UjY371IUg/n+/MZue+IZWNpQ6D/H7s2/8gqzf6RXgX16X2GC9PgMvL
dNyG+3wWzY3uMRbmddZdXFdCKz3SnFLcpck/ISOPazd8f930+Tr+d/mZ/AXqGkbeErFTyaqKvrdr
aO/bPu/v1FqVfmHdhXahRFg6sJszvMu1waEukwzqCdzrloWB8+dflYVVSOI6YDIicZepuLmJy+ja
pPyFhORiu6J+F3W4dDCulzHD5NIDt7vXPStJHEcNKPouQVycz3oI0o0F/XZQVfu1SFAAP98W4K9y
gqHuWBYiuW1qcwAi1XPhjpNOcYwjw5tYgjHqV1+W3ysaf3z9MF7ab8dF80KRqDdYdVSJt/ta3s7k
mpTCJdNOGh33vLBtoamMTBMf16Vrs64J/HAEiQveMnmxJCVrqQTd4Heig+MQst9ee+JityDvHsed
Br/UlIJcBlOANmsU249+1p0sOs90BwK4YXIk9msaG5xygNy87guJC99qpyqOZ1xvJZ4D1qwqlcq0
YJ6e7wK4YjG2SxzMTGKAu83AHv1zX+tvftviOOfeJaof0oXJpk5+0z78Lbr4s59pxzN73YhUz5zI
tgehblaEzHyxTMxePcbkL/xA2DezCjsqB9XEGWvCN1U6+rmnq3ndU8F71EUUGTQ8cluFB1MUfpi5
xNW8bsZFh7mykYxz8x/Dk4sxnh7kuL6ah4YwaALIcGfvMPv4JiVQqfT6mi4ujM5LmatuIXJk+3JK
ZoO+rhK5X953oWG2S3W6sZ7IypgD2+rPZdleeb+7EA9dXFgDwEEVkQ6mWfwrVcWHumE3fnvipGRL
8dAHcD6VHHwWB0TDX+3k1/lM/iJg7ftZR8tGJSnH8FQ34maGNp1XWzVx0WDQtFAl9IMiWVj7Odpr
Bcqq8avfpjhu30Y9D+YRc5TNsJps7fm7Fm3og59xJyVvzSqgtG6oTBpuf0ZVWHxUpPjlZ9xJymeN
vq1sJir7YFvvoqV634yr36tF4sLB8hwMiGomRG5dsN1EQxccxeI3f5K4gDAWQS6yBAuBHFv7aU46
sFSNXpSBHC9wzwusotU1eiwjkbOq+oMCUWq2E0AzvPbcZUdVe16XY4tLrama36ta4EHQTPGzfb4J
/HFDnMe05ntJQ6nLOr5Ngno8RAITbn7WncypBghsFaQNZb1bSL3Qx4CVP/1MOy5UQEKvpdaEiIa7
LGLxZa4XryGOhDkOtPS069Y432W1gtL5gElZ9nmc1vzT6yu/cMlyoU31yEDPv4ShnJaxqI9J2Tdo
YeZR8I+CHNCVXs4FVorExTcBKDsbu6tQRrWO8wOLWvPBhDV4UffGHMQ+tdnK7LZkSSwIBS0GqFTX
AGF0D9T2b9wWxen1P/dCbnH57cK6atOO1bsU4Mq9FQH/3k1ivhKkL+yli7QCc0QRTWm+ybbs1u4w
9FNSQbCVCDDI5MKufknMBVy1a8STIUx3aTe73m5gITjU3mW3i7WybT62w4DzVm/L7xQIlAOrrskf
ndPsCzd6F2pl5zTdkpXsMkkB42clNd8hG0ZPW1jHD1PflLGfq7uQqxD7oTRNdnTJ4u17ouP+QMB6
cO054JxfXvo7nEjS7nOnRal3mUbpfMIAS/lLd4L/GwDFdw+BsQKfPez6UzPv5MhjMAixhASgs9tL
L8VknkROxFG0L4bZIJjt7L8EoTjrQ+3ZW3BRxIqsY4PHk1CStYkPNWQMIl31V07v/9FEL22ek7SX
gCQthnV3uQ2hutvN0mdrrOPHsdiaY14KfRu3GAxc1toecraTzKSlPVSkAcccdEQyPkDCq8cUeJGJ
PohO22bwllrMoBFjxbbdlm0Y1cfc9vXRL2a4EXiuGzqYapVQG5xOQ4p37T3cPMt0FxzR6pafp9Bh
3aoiw8v8fIOr0+K5dueCEQZ9nYerWc8oGsxzbiYrhPJM1y6Yy1DAkIddLHKp8DJlzZIR8KH4rdzl
ygXiFhp9G+JQQMChnZd3Df7xCw8uJi/d9rHQabPLmW3/dEYb4Eljvx6Ui7eyjItFEbtLkML9mN/t
Vfmv3zF0yroRwyaQjRwQmG0NqsWUox2dTaBr9dtwF3Blwt1gorvYJaO1eCOWtj2wfrpGus5eDpku
Je6Uz7Zt83aXnI00A/GiPW0QZfP8oOdf/aNwhFYkbboO1sHFm2e86MJsjiu/CszFFQaYA9gKwzfZ
QaP6UzmQ7R0fhsBv6S6wsIGeQ00DsUlbNOZkNsyjpmz0m5lLiHPhDUrDGku6WUKJ5SclfXlsNPFi
FuWJC71SVQkYXbdibqKey8OwmPwWuEV1JVG8jD5JXOwVKpqI2mJcJeFVcrNC/tccUx0mj6aKyx/x
WYB3TRSQBOk4+v5FTlbNRbS0M9OTXAsEm67HrHe4+XVMXNAVmhm6Y4OaJLAK030eEXITY1DYr7B1
cVcRWwyHWPIoaU/AkqqT5JbgjdrTupNGlpZsgG/wQVaW3ZnxI+DxXlCZxAVeDVFKx71hgxyq/L9Q
/9ZgdfTzLBd1xeo1mXPczKSN9xtQ//XZuIS/vYKxC7oK5h3TJnQcgKp9k1RrmwF8pa+s+xzQXyiQ
XNjVZvsyxojeINO272/idhtPAHxEdxG46R/snNMfiZqvTa1fiMt/AaFmgktxgT8EMvYki+t0fr8O
Q/mP3zY5cdmkY7vuY9RjJmfa74FvnzOwsfmBlRIXCbXxRmEOq+4lSO5/LXkoY8xL+y2cPk8oka3I
0CSsk5iW+RIH6z86DTyTlUtpNFZzCoEpHHk7DI0sKW+P57Dj56ouf2YTB1EeBHMvIc9+mOMwzNJV
+9FVAJj+fFtsWUyQq8TSEcvKN8kOKIkJWi9Ofg4453Pr0VAFqxqXXgblXh63cMIgxDq+9/miYF59
bhxgOYj3gfZfttV4E0DtMAP3qt/sGXdRVAmu+nyYeSehHRzcDWVa325m8PNR7oKoooConFPdSWvp
RwwhHOp1/fH6rlzozHAXNrVizAmfsutkRAd+l6/JXbfMSB3NIY+adwGJT32afOdqKR7MqMo3zAL8
tK31tXeEl7M8d4FVW7Gi5bOsnRTEbC1GWgy7HTpB/7VFsT6CVFiRbDHR8kN3Rel5FBznBrc6uAlF
2kpLhuGxafr2ZC3rP72+pS9HVO5iribsWyVQ6koIgZrjHIxfW+N3BwCP4PNDHC5TSQYztnKwX1Y0
OLJmsMuVtHNh3S7gKmli6KpY1khw1x57MmIy4lrf55Jpx7E3qC6Cz6LClizi4w3BP15b7VJn9W0i
ttIssIuBHwgkVBkLmN+wKlgbnu91Gw1BGvO1lQhz3U0CwctTRFh+8Fv6uYf4540lbvL/F+dySnKS
tarOesyYeho/f4c/jYNjbTIBaeRyqGyYZMNm/ZIX5g2fmwZWYUR9EjWyL0L7yLt+fqSN35wthuWe
G69pNxRCx7UcNLnf5/Fzvc5XWtCXjqDTdaJQ3SmhXGFlycU/GENTWbfoD37f0vHKitc50CBbI5mg
n+ZgfSxj1OBetl18FeTFaajxLicDxkuT1W2pHkEkoP1CoYuxSteJhYZyI8U6dQcNHbPDGm6eadGF
VxWi2XJLUytZmv8IdL5n0zj4+b6LrqIlLXQhIoOzMpDTHgXDsSLaq4nDXXRVk48MQ4/nXe/DO1xR
vvRQjH39g54d/O/qHs9zz8+4jpiGbtVmJCYd+LdGBPEx3vFOMIDl1+sBHc3h5z8Bfp8tyvMGkZwF
n/oEEipRGnjd13jiuGiQRLRc+W4kW2dxDJJeASJq/SgF0VJ4vvKw5hNRRFkp7Lwdkrp72KEpcMWV
Lu2846bxWPDVBk0rQeUwvB8ZXY5JLro3Jgdq3+vjumCrs3AAZgp1I+kOd9qHsTzwrilOeg13L8gi
d0FXrZr3RYwlfIo3Epzfd5AjutJxuRAjXbqsogl33JCrWq601nJr5vxUrtF6ZW8uWXfyaVmNK7S6
h1bWICOu2jyFmt3yxW/fnWwqdAQOoaCpZRHW+71aYvHYtmt+BG35tUeRl2/l3CXOWkACEs5xXksS
tOHHYFmMzqJqGd7oUgBvHJT8tBWUX4kSFzbLpfgYynboOxDKyc1ub7n+CW1wv0ToyoSClQEaiJC8
l/0ef0mD5n1URX6mXfavsFcU2DTRyCEZzGnsH/eOeqn1cO4CvAKTmg19adQdTZNkdTk/ECj1eR5N
J+yMOpy7dIlqOTYFGCCCucpU5yX5ipU7YQdkfaDoAhWMjMnvTQBtOGvu1zyGROPzeFn1czvQRbey
2nK0t1Ja3Q/TfE2a9eyZL6QqF+M10iQadNAZOQICIx4YjYvyANTkYqFME6tfJm79ODK4i/nqAVSb
t9YakOCGt8k4f2zn/PPrseGCK7lEYMsgaBU1i5VVXf1AN+1bG4AC6HXbF1KKi/lqFgCk2wZFSJEW
pjsYDh3YalAYjyzBiulXzbvYr3oyVU4IarR1WOaDMPvTGOXXmJEu7Y5TK6ASwRjMRo0kEUsPhE/1
qRU9v7I/F4KmywbGdBCn9Tggn6dd92ZZcshbJk0tzq/x5XwgNGlvt9qQKwHo0udw/DgemnDZu9ni
7Y00pwQqfYDJYYiRGC/JVM5dUBhTMTGYUUWKDKpMUDtnNFZ+vATcBYU1Qz5MUw7jS8PYY02m246X
13hiLuyNi761y5CuI7Q6ZQU2l1NadP9Br1g/VJSaKx/7wlFycWd1mkT1MpBaGrochhzqA2ytP73u
aJdsO8XDmC6bDurByJmrX0XQfh6C7kpBdeGMuuLWUxcMu9qWWnbxMn7ggFl+7TDtqaDZHPdZozv7
FDLhhyXmLpxrrue8x8M5PkOsyS1fO31Mc1b4hQoXzTULu3M03BEqyuGXpsMdAUu0X5J0MVwzX8t2
31qDjnVhj2sRveXVaE9e39eFTq3WYGquwsJNQsUx5W1yqsC24tXN5y5iatJpB7bDych4LZ8i3Fmy
tB9/+K38fKz+6LVMBSMFQCxGNiu/bwZeZCpVnvchFzCl7R4mTd5WcmHQ9wuXh3qc3vut+xwn/lz3
NpUoTUgpbVeA0qxr1owMfnJE3CWlCmjKpipZStm0UX0A2ic4KLL7XUFd6BPaces47UTL3uZfKtwT
dzNeMX0hFrjIp2DMdTtgPFHycQ3RjdZtfs/afnxYwoa8U0FAftW5qb77fQInXaWYxrYQsNOyEVN6
R6FackA/85pUzoWA7wJoikEZHle7lhPUCf9ZtrG/UZRsD2MR2Cuh80JUdnE0cV5uSq+jllbnGM+B
wu/BdIQdvbbHRdKMuRFgtlWwHm/3c7MWp7Xjw62fccdtt2FZ26HmCjMd89s2nu7yYfcT++Eukobw
dcyZiZQsgXg8GMWjLNDMD4DNXSRNhclZOyebkks6fauK+qZPio9+m3L+zn/EhGQyU0KB/AO2O/6c
D/1THdlvfqadOjNnqh2FNjC9iLvJNF+pCf71M02fr7rnOyTbVaekngbw87AdVzjuB8/jf8HzorVr
8yYIHhMzHJd6uJ9J+9Vv3c7FkAZLiB4aTOeEfqY7b7MyCP3oELiLzeuQq2deaiUDtOxOKwDJoFyA
ZLPX0v+CRAXz1GiaBo9xaN9ptsp8En6VgIuHUhbTYWqlwaPQbfJ23JrkrZpyv6TnwqHotKh6bAsl
pyaa34qCLacuFcyv7+riobYgWcjWxAp4KHKePtfgiQ3JlTrjQmpy4VCFhv/UEZauJx0UWRqw7m0M
HmcLun863k540T6SNLh2s73wLvt/bsU/QgGgl7Mg0xI8Vl2g48MaNPrYKD7+FmbkN2i22Zut7YLD
zuLCLyS7ACkSzDbViQ4et31qfgciGI+4UORe04cgtHoeJcg6E7UOE/4g0v4YCvUuAcmZnzc4jlzk
TVyDOhi5hP8GvX5z1DSmV5Lghe/g4qNYNKAUsYGSFvIGsuZte7OTsXowBq9BJkqhyo6x/ge81Xo2
mF3YFM8nqLmOQ/BoV5xi8T/OzqxHblzL1n+lUe86TYmkJF70OQ+KiJwkp9Nlu2zXi5DlQaIkUiM1
/fq7wvfcbifL4WgQKBTgHBhKisPm5rfXqkbUx3ZuRb2hzU2VTMwYvcit+Wt3gkTnUzcUV2K3C8GI
jU3lYqIVOESRmXl7r5bqca82tzjHhqTKeZGeRsnCK5ZvETxBtw9Tzt0Gj+0MSJYN0nIaey4j2wON
wm9KDG44Y2gDUkEAK/YQ6lOZ0eN9s+UqCXyfuJ0Hbakow6CFzIslz+pa3Tcj+7ShftVpQtmE1FhG
dJoL6mVgJr/43dLdBv7kphQS2oAU7ORUP+yryCaivpU+eOEB+TSnjZHbgBRrMLaDfMAW0EGWIW7m
PyNi3O6C+d/4KNH1cli0yLZq+wSjmTdztziFZ9ymo9g0yXwlPM/kDpnQnc7P28CLK0vv93Tf3xPJ
3Majmp6zsMBGkkFsR7/a/GiCGWtsHovKEPMgcYi47VEyn+Q6ym+jgntPWOL0/QZrSnhDDmb56Iup
eAp8mBglEDRih2mdRJx0cz19YSiDeRe1tP5chTsrkqCswzem0lGRaBUij1MIar5J8IEfKWFgm7y+
bkA6LsGpKeLmMMXEPJdxt9/gggFFwYtSr8vSh1PyWk1LjGK0cUg6T0wmKTFkXrUh2w+bFwSHsIg1
9JQasiSsLHE5vwxRCvCi+rTGXgl5znjmN3CzrrNCec2tBzHd+3BZOjzSItygOW7DYR0r4QtBaZ7B
dUgmezXiKt/N2ZHbcNjGR3D6g8gzDhOXdgnbxARYRH49yX9+u8Bt8quLdFmb84N3qHn/NuCwdw9b
0q8yUsVjEbTT3a8/5ufbArfVtca1G3jPwjzze3Kbx83bBSH9lT/hUttWTCHDBvI38xBnOcG9jtds
J856N9MYbrNejYrDHchEnoWGZjLn76FP6BSochv1ymfkZxoxxlnjx3lCvbee718rvft52gHa3S/j
rLiNWoLJI7K8Rgn8RLfiVo3GP+hxN06BIrexr1DNo1F9mWdTOOokZNurCv63bu/Uxr6WHXBu7YVx
hqTMvb9X/qGd/cpte7AFtoIZHHRU73E28Xk7MlQOHvq67Z2OTigcedn1RSsnr4Ree9aP+RfZ+p/h
9Pr7r2fRz08f3Ma++D5BoIpMeVbOTB1lEcyniIrqsYph3SO0t9/vEM+/8mEXppWNgTVIy6xQS8+z
tasCJOH0E1eRUyoY1cQv+wjF5WwoJVadbRLjoRfrqVgiN2QQaoMvG585G2PNRzx4TpqbjnSPxZi7
qe1xmwRDaUoAI2a83VnHDFIEcXXioYqPv37BF/rcBsG4WkOoBiAqGscwP3h+XyViDzq3SWWDYGMX
wfYx4iJjHa794AEyJzur3rs9unU3VFS+PNtfiyzUBjYs5ItkudtCaXNgplyHelPoFagZ38X9XRv1
TqcVbmNgXQH3OG/3RQajp1cosYWgBx/euHUIfTkMI2/Qhi3npw5RYE3y+hDFnlsJAMqsXjYe1/6u
+2oXWQvfmbLz1oTB08BxnFizE8OuoLlmIltb8aiVGY4lqaTjELdmp9zoCE2BIspWqW91RedDFZeO
U98mv8a4KptaFmEmV5lSld/Hq2PYbxNfaynDNuRlmNGlGBLtL7fBIP50Gio28tX5pQ9ngyrM6vGP
ienXdTu7LeK2wpaCjjaJKhlmjcRsF0F4T5h+cnvqc+zxQ3JKYWXy462DOeLkZd78J633t24tn5fH
H1pec19p4p/72gtJ5nuVd7cOSLe5tW5NzEbBu2zYVJghl8chDLCshzr2rwS631O7Pzll2YiUUc0K
qwegbxArxnTftCGHtQqLe9i4IHzn4ovwojLZ4pWnhKvwGXNZ3W0j1p4y76lMiposp5BOHNeMHooL
Cmxor9cuKH3cUTf5Yat6321htcEQCgHPcBENz1Y/OQ/q8caph7m1gISFaXnVoF0Shgt0TFqS6OrK
MfbCFmnLgOXBiANeQCPMwzpFrSVNgihycy/nNiW2dFrw0t/CDOmOzyFRnwxmo1ufiJdjWsOqPPQD
wbNNk+UoybDcUL5fS1Be6BUbEqvLqh39ouBZP7O3vO6qBNCPUx6I21TYKnyY9eAGLJNKHBBffhbr
7pbwsKkwz8BCm3uMZwKHZ8jQzMjW1LHjJmlzYUIUiMxGiFpATu/rHEPTjVE3r19u42B7U0NvfAbk
J1nnQTCnb6EacZXyuFAQxrm9RgV0aJsZo+UMISXz2YgiCmFblPjY3w66iOlTkQfDO5LDMPWQT2KQ
CXytxK3epuXgT/3mOGyt7Tof+5l4Ig/ORnGP3t5lqKxyqujnNmglJdILw2ZYNpY0U12b+Xnh2LR9
/JWbCXUX04zMYN08GD7TqbqG012Ya+x8Ovthd8KaJonRNMg6aY40bG79fT44LRK2rNfU8W4EHBlk
uEg9SV6m5cqvNH0hI/A3lplJXCgI9HTYdho2qds3OvL+uNdB43bwtZnmPpC6mZgXZAik73d/fHCe
bTYd1lZLRSCSFWSTQp+E5E3XCMehYkXSPgIBsc6bn9E4N0nkydTfC7flzQbBCJdd1/n+huWtr46i
NFECBRvtloCxUTCPdgHKkUqSdWvwZRt63IvIKw9+YbDYIFhgIrZFZt8zWYot7dR5kE9zlcyCOUZh
Ng3Gm3UvTRfsWRv2KhF5/qmrxLVz9IWspi2fNQyDlkXc77g96+Z3mhXVm2bpy098lcUd66vB8VRg
o2E7ko9M8G3FZYB4i/pKsKKTW6Bjq2flgQIPufAli+dmu/OKtj1EJnKrA+E2G0YELjH8Fq0LGh2n
eOxvGkmY28i02bAp2vYaqqroFaOWxJvE6x7pvCvh+6WxaU3YvTH1sOMQmUksNgfl6+ZulHFxO5d1
cGWtvLDCUyt+Re2+EbFG5XPRgmWBsNdhaINrp+tLz2/tqB7xmqDbyJJFWwTXbb9TGVRV5Os5Z51b
/G0TYXlZ90iLjUtGy76/Gz3IWFfIZB+dNimbCIO4TAuJbPQOBY6QNEHwiUbGLdYMrL21b9oKVl/N
iqKVCqIGIkoG2DZdGTkXXqtNhFWB6QfY9qwZ4e18Q+GAc0sU6pbduuX8vn8ICxQRftzV8ZyFsT4O
cni96PHKcnzpwc9f/6Hpuaci75SZM+1tT3FTxoegMKPbYLfFGJGuGyfWkSFrJu9o9Gf4wjhdqvPA
mqkB4+Hc7OuYMeHD7VO3p2Wu3S6QuY2EzT2b1mDzhox5bXFgRfzGq0o3q1tue3D2EVNxRdoxK8X7
miiDY0/t2N82E+aJmaCAAW0b1n6Sxfg7qlvdZqYNhDV1V/dNWY3gOjyZQM6zp1PjNnlsIqxUFOkv
Xow4YYKOKANy8MI+dtswbCJsW7Uqhvn84OW8H7o2fwgnGpycJqYNhK11C10QuPpkMBl7VZPoeRPV
W7emrYm595BLXVFul+WQd0kqOj1J4bj/2+yX6Q220VgNmVHkaz6H70izfHJ7bGtiInM81MuEpvOx
ecy3WzKNbsdFm+8yPC87AZvorPRNcWw66R/g2XDtsvrCOvjdGOyHdbCBqXLfwUo1G3EL9opqP7w5
p/DdFkIb8kKSrm144XXZJtZ3gfZflV39zqnDbZqLkQoWG23RZeEW7jeNIl+8PXIrZuE2zbXvXV9X
qALMpmL9KwCYYqarwdaFHrdxrigXQu+bbLM1Wl6FQ3fYltUt6W3jXBUva+jurzozsDhMRSjme+Ir
NwFIbgNdHXgPw8AsZQht5QHVh0e2wqjP7XXSl/sxbaT0AyTqMw1l5FPHWnOK4t53y6vbSFe+NHBo
WIM+2zZxz3lG5/BKiHKOon6Sm7aJLj2zoMIdhs5EXnvTqZ9bkD0jMe3nCMa2b/y5jO+ipdk7xxll
hbpRLWDp6U/oJxaSUx4ZcajH4dnlJTAb8gq4go5vGDVZNHifex2pJO5z5bRnMBvyylE36u+eUFkx
tO99GBRL4TsFc8yGvMKC7L2cWpV5kaF3ZuTHJt+FU+TPbMaLb1IE+TSpbORgkicPRcIxQcbQrcut
EBfrY9y1plIZV6Q7tvOA6kvI8zu2fl6Dfljd57UrFTS1dbYX0bNqtyw3UAv89ZN/j2b/PvSZzTmB
P4oFilB1ht4xd2HelTrp9bAdDVPqEcpe8ob3/v40LJF5NVXjdlJ+699z7VVY+6IJfmCyUcfzYiiS
hTX5eIAUY5/mlZn9Ex9AfQW92tDbUKM+NAzhQFsV8ys4zrrh/sxmqIiBYVMvMXvpFn2ZmX/bm80p
14Bw/GXXl0FUbT7c27Kxz5O2g7kmN8wtDc9shEqxfe39CnmkJsjhwNW/zmtHf3JmM1SSxjPFWral
c6vuGvjgfiuXtvzy60Hz882P2RCV2OtlNn61p56cv6hRHJdAuLEYzKanDMv7WG71npaEQnbKH6Fp
heokN8tJZotAtGsdr7HMwxQQwiM4yiWp2uoPt245J91+mKekXQFgb2pPIVDfH1ZUXd6OEXOThWM2
nBUuuReLfNrSyKxBmjNVJVD0ME7AB7PhLCSR47hTnKer0fu9Tyt5aOS+OcUFzOazKpHj0rqoo9Tj
87sISZ2kFLnntjzaPFYEc6Ku5EUIqRPKkwWRZFIV3E13jtlE1qRwI9mHZkvBk/c3y1jWN0vu5tvK
bCJr4BBZGyOfpguPPhVa3rCxcyuIZjaQVRGDpZzXNG0h07qJ9zpv3fZSG8bCNUAchjoOUiow96Ny
oAeklZ0OSsxmsWY6IsCAYWDqVSbNDTy2SeRYFMBsVa5Kh7nGcT1IUTm7HUcRsWNF3VJ0zKax4jgS
bdmPQbr3/nBYW2QYcojiXtmoL6y5NpEVa9Rx+3O+pi0rm48qiJfxrtxJSZwyDczGMzzUg0Fjo6Fp
VKK2LZaJIrUbiMxsNKGMWg9ngR3dHnZD4i9QQjwLaTqtujaaAAO4Jtx0t6ZkmdekLcfoOGCDcltc
bLGydQ7g9ABLrrT2C5lAMvOhia9Rq5deqZVtKBZYiuyNh8W8lV2ydONdT+b3Tr1iS5WJeWMU8ohB
2tOS3WgPRQCzQNLBrXXr/BIvtIZ23rSm1bQFhzqY7nNvdKOQmc2qabmHuymiIA0PzUa7JCwG14EY
v9yhlaER33MRpMXK7qCXBbtMde365cLbtFk1sfVRXPdhmDZGvFum/AYlfdeE2y61bUUWs+qiutBL
lPolfUJF8Vu+RW4bv20G2VHdDJUWazp4RVMchio4S/zzDX4cTmPFViYL/c33BxhHpZA5gp8Y/1CZ
5oNT07a+FGl0EcocGxHSMTAnmdoQbpahdDvq2ugQlDiBrMEhLuUBDkEFro2e5LqaO7dnP6cifggW
qy6gVLeI5FpvGJOoi28gzvy7W9vWcCkaqKV7owlSs86pPy132767rbY2OtTvPNzENgcpBEXXG48Z
XGHGC3FLZDKbHhLTCgjWR593GwCPNqfVuziinmOf05d93u8CIt6hXtNmiuhNjJD3VKu1cZtJNjTo
j1JBXqjf0qn0WYJ79iXRBLVcbu/UOolCUrGCGaxcUxUuFVCPYLjTuBxwyxnZwlETi6ZmKVuaElI+
mmV+2ObI8cltnEkMpA220FtSPhPxIMptvgv9lTml7JktHKVmOBTBb25Jqx0uXVNdNu8jNvCjU6/b
SJMvWIdcUkWxYcTHMCcnuII5lXowG2kal0gyOaotrbqwTzzkdQ4wP3KzVWc21YRTS9iPGx5cDH1w
L+JNnXIoRbhNJJtooj0XVcHQ6YTX8t6XZkhztV+TJDxnzX6SkrKhpmheStrgBIdFoJhufBLRL40I
1Vu6meHKH3BeCX/2EVboRaah8SAp7qdDpOPXRSyHYxMO4WlVsYc9hLrBrcwGnUQPs/J+ifw0astP
LOqf8py6RXg25dR4szf2mvlA4WrymsZUJ8UUhm6JLxt0mgOGY508t75Eb4jwVGIG8pfTpLIJp0Hy
DgJXy5rCtbR+r5pyeb1EFDrjv24+/vm7tRmnaDMkAgu9pMrrtredD1ObBMbO3ampA++4UzU8yaFA
/YMqS/XHrz/zvGv/ZDz9Tf5ixVYF4S6Tto3PbzcPR1fpeTcEkNsHOPpuT5PfIxP66w+7EA3abNU2
0XarB4YFlc+/owbgORLSbQ+z2ao+LBfeaewyeokPph3/KrrdcR+wyaoKruA9XJNmpA2a8jB3M+4O
YjdfEWaTVTxqCGT8+zkN6tDcw/ptPuGs2bvFsLbwls9YZ6AhM6fTANGJ80UULNkcJ7INVdEmQpoA
vE3a8JYmsY//FeuVcXlpqFgHNR7k3er1Ph7cX7zjeiZZhki5aT0xG6eqSAQajGDUqwI6OIs3J4Ys
6xunUW7TVMMK240G9skpDrDVnYy8PDFbH1+58buwAdg81To2KHLpmiWdoan2bgqgNpc0Fe5x/amE
lt1UOUodMRuu8iZvy1EJuaRyDz5NfEryGXlttz4676A/HCJG0HK11uGcznLkCVRRanC0/Ue3xs9j
6ofGu5Y3oH6XGVtAoWGAK16tZnXL8tls1Yy5pOqlN6mI1uYEd5MWKcroi9uDBy8fXJkWIMFslnQo
2Hg7dmsMDQ1Yxbi1bgXiMCRYoGnfL2lfFOGB7LNKSMwHx9atCdvmME7HRdyc7rI3ST1C+12J9pqE
+nlc/GybsmptzGhE20AhP0UCl90QrMhZwdr4bgvz2m0HsVErsNHlMhfFmC4efUQxwLfFD90cPZmN
Wmm/qMK+xnAPumo6cUO2hPPQ8ZrVZq0mJaZ8yvMp9djWPgadnu/qiUdXIs4LK7ENWwlREmxS+5Ju
Q9cmayDeVpK/dRqSNhF13rDDfKrmdGHkvlJ/zoVblQuzRa9iVgdQGQ6WtF229rBNe5Ds1LRuy5cN
RUG0kip/QZ9Q0swnsk3yyDh1E6lnNhTl13Pg9QILLwm2KtWmhBg+jIPcnt2GohZD/Wica7QO9fEb
uY/DoY9Ht+O4jUWJWtSrR+Sc9rH/HiKTj9FO3MahDUVhiBtdV+jzNlD6VOn8SRNvu3EaiDYVxbSE
shWhUypRRH8oyKAPvb7S9oW1y8aiFDc1qA1hUlgbrgfVDc3tOo31US6VY07OZqM4Y6UsJjmlFY3J
zYis661suGPYbstd6UKTtd/jKY3BtWSet3/wZ91eQYov9Y615+0zxZE2ImuKjGhd30Hmr3lTk766
H4sgvPYhF9YwG5OKTKthB+1PaVBNd9pnH7aodIv2bNkrsynWnA0+0tYfaDIN3pDUZLvS+M9PhNQm
oiTEmwm8g7E+So76+mEWp2U1cG0FzfzWnwJ9CLqCHPoc5b4uE4HamBQqsgKoUc9zOnRDcDAhaU6k
2N2kAqhNSgUL33xIhQxpJcds5fETrfSVdNrPxxG1OSnJmi4gE9LGoQ7Yvbf0QN9N0B17CAldiRAu
fcT56z/ElSQGbNBEuLCLy2D92hJRnRaDWZcMWlwLo35+Hqe2NFQMOaw2mHCOFX1lPpuqJCcz0vZY
yc2/L8KR3vGNNE6BMrWvNz2Dd9zsRZ1ue/tFV311CgkOWm4jycpZCwIN1njo5lTR+EPRLTIZCtS0
ujVurRolKFaPrHzELSH/irrxBxQNfXNr2gqT24ohjTedtzDwPG1C9dz81Y+d72aKQm14qg5l6Xci
WtKgCZrXRV7C9XNunaptqE1P6aqT3OTjmMZrsuxafhmanHx26hgbnorgxTErIwakp9oPKpBvhjbe
3d6nDU9RWAWADNja1MhtTMaC3/d1cCUjeGERtZWnyulcbNrzNi1yfzrQMg2Ilsnc1X5S8+W1jPL9
hjduN57Upp1yHSK1DPG4FJScPFC/5EkYN9IpCKI27SSIUNCQ3kxqaNH+iYQIuZt9KGK7vWFrytJN
zK2v8RZGuIC/zrc6v/XntbyyIPw8c0Ft3GklzMye8E06sY22SbvE9BDBQaYAWIGdTEWB5ziarCnM
+BhDbZCM6XwWGmzhLJUE+aYPv+6lC9uAzT6FofLmut2HlIRb/lZqWAg0nfZvphgSIFc+43yu/ft5
l9oMlNd62uxxsaRibfzDFqEgagu092oJTHWsRVnctMg8J/HiB5B3xKnVredsQgrG72Sqw9F/4Gve
nXZ4Zp+81Y2PoDYhNcxz0K/77D94RUmTfOfgmR0rSSDo+nJzXhqGq0WOxpuy0Qnk/Voeu+0INh8V
DjTsqI+mRQjdk3jSKpmAd/16NP08NKU2HqW3fZ7bKJhTsS8IJSiEmtO+jtYrl3UXBquNAW1ShkXE
gDU3c2nypB/bMit0RFO1xvRKlHrpTwhedn3tBR1ZFfLjayi/4a7oICeoW/y6e74fqX82E6y5XKoB
nt7FOKRAXkuBjgfFvJ3vDkq4jZ5QJdjd5UU93C9bpQ5T0akbMqv8RFulvv76ES79eVZmK6obZRa8
pZQrqKTG8XOY989OTdvEUB2s66S3cU49f4WX0+9V5KbaDGLq5Tup+h2miWxCFKPqJwh90NmNFkQ9
xsuWFw5kUgtcWHDuvUHu85kVbmZ09G/aVrrMUVM1YC4Q+S2MUIs8xvVfbl1tBe96zuHpvO392V39
eVzfBN7kOIVtUKhpFm2muPQflFAI6NYTVeLK6fjC2LOp79yna6O3AkuPAtYQdcuBLfqDW4/Y01aM
e8lytF0YCf5w1CiACN2YEmrDjSj4qKjfyjo1Wn+iiqeSEjdgjdr0FDXE6/JIkIfSbG8F895Hpr4S
K16IUWx0SrbhovXkkYeC9ubO2xE5sK6LH5Uh/AhFo/2dU9/bCky4NtPtHuXkAaqZSV7nj1C3fu/W
tLURjki9V3Cj9B9yob9WozwaWMteWY0vDEcboqq8dePhEpMH1MB8JVH0cRvyayoKl9o+f/2H07WX
d2GhC3RJobvHXgX8CE/c8OTWKVZki+mJcRjgwXvVPcm4h42mGN3kg6jNTw3wBK76nJMHsQyvC2ru
zOamQk1t3TXIwwkV12g6XuUhpvy5CMm1CqpLHW7ta+3A5o6NDI9NcTUs2s8ejkluA8VGp2raxYWM
KXkI4/qdbro/4lZfiWguPLbNTcklgALUgMemu38/S3E7jNzt/GNDUwP8tCLZn3ukfG6H7SHW4ZXU
0aWHtiYlUTqYGx/9EbT1KZ4Oq5I3TiPb5qVoXnk9It/zSlL/Qeo92Tq3GjJqw1LBBsXQQaI7hqp4
rZs6kbRxO8fapFSxmZLDAEylI5m7JFbrftzL8ZrJyqXetna2HfUTi6mrAC6MxbvS26Cftm+Oh0ub
jCrLYKFkkMGDMPmnahaf4np125FtMsrE/bLS+Txr+vxRL/IQauI2tG0sSrWlGOcFwyQ3OM9NhYRi
WB4dncagzUU1oqi3AkXH6SA7eQf1fno0Fb12Fr7wNm0sqgHyTjzlY8IL82luhtPaGTfRJGoTSXG8
y6qt9xq0IY0Tqthf3bK6xW42klTJIMy9QvlAUr1kms3tvijHps9d9cNeqas1l/HsVWkAPyRWJev4
ye1NWvtkFLRK5CsaRlEHFtj2oEzsFpfYKBKHziRc4c3+MPOZJlU4rKiUhPqI24Nbx8TVC+qc+6JK
Z1O98qvmcx/2bhAVpdZGObG9jmRe6RQTCAAVAUpLE8iDTW5v06aR4HMxLzUZm3Suy/0uLKg6hrNr
SsfGkdaiHgUf6zatqu7PgXafh2hxE/WnNozUeLlq1Kr3B1iRhMkWzCQJJHOL2Wz+aO/bOagitT8o
2h2Zyt9TWl5LK1xYU2yzvz5WZADarVOP1p/yHWXvo+KOx9jAmp1kjOO2bU3wYKZ1bQ58qCLI7Vez
m7c0tRmkfJZYrPyhSXOP/+lBb6MilWOEbys8rY1HBr+ING6Sc2g+duN6Q6W4Vk7LsT79JJljSzwt
IxkhZCbadOu69nmpGfl9aI18W8yC3jotBLbQUwyNUBbvVKf7sv3ZVOpVIIkT+0Vtnach6Enuo8w4
Fa2Sr1gXkfua9+bKcP/exT/pHBtAiiZerevS6BTK3uoYraq/oS3bbopm8w8BZ/Oh6FuSJ76cpvd7
GO+3C8bw8+It00dcCxQfA+zv+RG+5vltPZfh8zogxRH6Q6lvoVE5HeCg4+engPDhWMgxvNlHro9O
vW4DTrQ00AREvz/g8ukIw746GdY6cDtM2HzTRuXG2QLt1NjsSaW623q6Vg/4fff5WaefR+oPO2m1
MxhW+G2bSg9L8EGChj5CmdFEdxUwme4wwR2GH0jVQ/0Nrl93QF697uB5+XqYRcFOY82QFeRT5R2D
JvarBCUd4zva+CTNi1nelsVMjjVkTW4jVJJ/NH0cPaJIHYXkUojhmPsbXox/jmo0Zf4fi8nLGx7w
4dUQ4HpZyXG9h1phm+Z9f+3+4sLaZ0NX+Sjrqh/RnaH6MiwiJcbNQIbaMHkEjxSju7FFWMLIm36e
1iSYROR2t2kjXXKa50kUeG6YxzyGy8faEWSmNs4l4FuC8wGqk/KwOKL48VPscTd4nNowV1vDTDLn
Xp326/BWlDl8tfIrK8aFF2mTXHXkBQ2KCMu0q5Y6meKhuoV7j1uxPLVRLhWske6arkl3r6ev1qhd
IaDi6LpCbZoLmBIXeSlkGlbRI8zkgJo0bjGszXLlZKWqgRhXCi7yr9wb3u8+cxuCNsrVzbB/9aSU
Kbr+KfKQ0YzU6maJC8+0l0uRqmTL4GMk0wJnkmRTuB7risotAWEzXCDR/chTi/fAKu/PekLGB3Uy
jgu0rW9VTMrbin3yHugmPwRFm7LGjWyjNrklm5LVRYuj/DSM1atVy/te0fDJadey2a3R25qwjOcS
yO/4SLSak2rs3K5SA5vdMvnKWcS6ItVBuR5Np2GZUOxOx53AxrSoLlgB/zLcdvoyP6EGcjsopZ1y
BYFNaWkKRzoP2dhUNd56aoM8TlAN9talzwOb09qnLt5XzKIHZK2mex7v+1ENwb+vmP/z8/p/iq/t
0//bucd//Rf+/bnttkEW5WT981+3X9vHZ/V1/K/zb/33T738nX+9axX+s3/kxW+g3X9/7vF5en7x
j5MG3rW9MV+H7fevo2mm763jCc8/+b/95n98/d7Ku637+s/fPrdGQyP/96+FbPVv//7W/Zd//na+
DPvPH5v/9/fOf+I/fzt9Ns9f2sH+ha/P4/TP37yI/wMFnyL0MeJi7vOzRsby9fu3RPAPAh3biHAa
BECiz9/S7TCV//zN/0cY+2AOBUOZEPsO642tOX/H4/8gPoW+f0xYGOM+/P8/14sX8z8v6j+0UU+t
1NOIVl9iOdyPo4jgqQSjQSzQmBWBeWtroPO8e6e9bm/g4vaOwu9gUN80Z3fNKu5bfWuaZ63/aKIs
juaTHw7JtLb3vWdu1z64LYPhRNbtyln8nJD9n3jw/FSCUIoYP2aYpYF9am7aFckK4YmTIXF3mKEz
dljGSZzgbGBOMhTXsonf6akXHxgTAs5DnHsixKuwEhg5fLtmQv3wJPdm9JI+1Fw9TuEe5gl0sDuU
VlE2DMmivWg8hARkIHxltPd2hJwVOfr5OKPUpeibRzhwyCFRuEnhCTF8rJKFjN4bvy+nD3295og0
6wq+E7iz86Enu7LgY7fuFcwz53L/UFYTzpRQJS9uc7Ft3XGO46V6q0ex+ydcyuwDdKdkn9+c/5Lw
NDZmhNMMDD/K23AhQ5OgQlLGD7Q/v82m0vWcwBNl+j0f/QiWf1uz33SrP/NbCbzl1gu3Cmp5nmnY
TROU5qZUBQmhV0bDhx6epsut7HnPExy6qg8FV7AUQX2nHx41qsr3pJkX8wkmlF6Bhbsvb7q8mgvw
PgE85csuCuEYXbNBJZqvokpCiFBNB1EUPQy2fLWTQzW3erphJQv5AQpY++c471d4gMMjQzzUBbwb
DlJFEbS26djWR10s2+uRxqY7hcGG7mW06spk9xroN8xxpKZTMQgkV3Tp8fJgPA9JEUIa/t7s/bBB
WScO/0BVm2aHpVn86a4gXfXoe8F8DaMT9uiNSQxxakRRgsK9wjYT80wlm1Vt9MTk/yXuy5LkxpVs
t3I3wDYAxMSf90EyInJWah5+aCoNHMAZHLGbXsBbRW/sHap0rRXMtAyr7o9XZqVSmaoSxORwP378
uG+vQeINHmTZkTZsPAqJ9QQdja4LqPXfZF7fJTGZYOUuBGtPrrWmVFNow20Ggmi1A80sS1tdUkkP
Ta+6FZpcgy0jN2lW3DhVQ12g9eZKhOiO2y3honRwqVXRrzjmjxuFFmooqqfYHtR5wIbtpQGchZb0
6Aw5zPnsvxtNZx+LzM7xOm4SvNNYXwdlWh8TmgeRA556583LHKqkqiNXZmmcTYO6QOc699TRaEdQ
GBN8UcA4pWzfHUd5ss1XUtA4o0l5H/B+fBUI2b//w/T/NrF/mtRnR5EBBRuQKRQp7RzJdElZUYw5
jZm/1LcrmngcQNz3L0QdvyKXs/VFRQvFKaPMl6Cx7qlFXYG+lU2CybSN0Y/BpMWbsR/4D8rTGOQ1
/hCswSdYZh63IPBEQ2eyC0Z6d8awnOdfsJsoKk6JgwQkjeeF/lS8hoKlHdB+LnchelCoaE6TNSy6
9VJR/O56PRl392Qla9HwPK9oDE7VfONa6d0UHf/SZd2YhkPbtce2SNfvaw2ub1SRZr3gr+4ep1/j
M60JDaRPfdzz80jBg4Rlm3KPxDjU6RGKekmUZWJ8VKgOvVGrL/96+UDtyFfbucUWo0w2gCo7jtSe
nps3XpUwJ0nMgt4cPJ2p2JKWvc9KSSKmluJalCZA32xvenBULD9WWam3Aqmbf1a19OtLAkaoAt7F
4dHsEzbAv2wH0WgaJwVa0+KOsTe8W83rlye8cZh2Rxs3FL27IGFHqdrzsmaNAq+mnWhcQOj53RCs
7ro2i3onMheEa4MTHqZZmfwjf3ubG4c/xRRTmvvkSbXH6AWrKUFLjkU74JnNRnNwU36pE9F2OM/n
xonACgV06+sNUO788DRNKlZsJ4m5stlxqZbu1EywiBWyJp9fXsan55QTGbBge4cIwwN/PpTTGVws
HRDkdqf5vg7m5gPgalSHth4/NAhuL0RDz01NodMsQ3tkotk+keIti6jrSZO4yZvuJCavhFM5F/EI
JbQLQ/0CHf9YRphlGD0WEE5++dX7XG2moJ1NTCoPQ2cnd0hpjYpX0YrmL39NuimCWJ+BZJzupime
Cz5fMWKbOl7Trl3vKrThHQ5D2i2Pczok48G0A+H3S65WhibmIFReeHh2K4OvhWMtfQYFS4WAbp98
G1MI5UC0jR3yMllif1ib2AzFciSIJC88/L8Q9vOVwVgQNyKEwqHHL+e7Tt3oUKm3ssMoR/JldksB
jbhE2PdQLg36yK5QYAwd9G78E2Sp/DQyqeY3VBXzGumAg99iB2OWWOYu+FohPauP3CQgTVSLz99Z
W6LCXTaW8dgpAfoRMNSSXnhZnlkveE3QsFYCy4VQ4HwOxgQLFXXuH+jq6ztW+vrGsR4SppMZ37x8
SXa2ZtsaWDO49hRyXJrtkbC6y6yBMhp8NcgvnYBVudeQerPwK4veHmhNkncCtUAXLNyvJNRul5Qv
/O3h5rAF+9qfZtQER7HyD1Wd2zdF1yV1hERP/6FybpwBxxUGCskQEI+U4sv1YBY6R0PFaBcVSQZk
1/i2lleD66kKgZ/Km1wWrjmNY56fRF+hxcZkg7y+Abm/FLeAs/sqtqDQfisd4O5ID5MuQ0MLPccv
L+jO/fm1oJKqAJvHFIjg7Hzvaj3MdiYIV1ifDvfB2ELqE62pLoyy8wH+HoVpbJmEujKUPM9HQfeW
uUKBPj2UQ13eyWmU3xuJrqCHHFTQGz9B9gbVJehXNfLg3Ygn6sJj8cz4Ae4Z9SUqi/UTVV3IdTPb
FAJ2NK3v+t6/bRm/yVT30Mn8RzXyMay1+sCR7315dXc2fZt3EEiO662F0novu93VHrrCzUQcqtaf
Dsb19ppAjiKSU5cfkC25xCl5Ok+IPUJ8AmBDoGmwF7KueCeD1GvYwSxjfxc0fvmWV1l9bRBPVyHP
M/8QeMw78QA0HyhTyUsp4r3zgxkDA8At4YgjoIX6JN2aQ+6KqQ4zzubkrVKV7tE0YR0kYt1hhSo4
VRPgCEnnMmyM9IuINPkYhNKf6vddjna0F4z50wMOEEfhyAEOwOLsuTx9BmfN631+wJ+KSHf1T8jm
XVI9/DWt/zYQcPcoBmDAQfBPgb92JhBdPAdbtwE5EFMkLmSpFN9ai77GsU5qxY8VzPxjXlNRhVCl
QzsGpMI0O82kzn7KpS0/KwrNhhCiz66FSpgIENdD3+g2C1xuj9BprhmwnIZWEc9c+dEa46qr1OgC
hYKQ3KlPzg7rj5cP768M1G5SEpCVVhJcyoDuyVtBmqBXYs7ZYSqrIyqM4dEWcg7pWMlvbnELCR0t
vS/5uqg+9KZuPKF6bAlC6vLlYF3LIp7X4jXXnnn/8qedvzhYbtTaQsReku3juNwTpgMPew1xJBVr
UBDjadA+kmeAcl7rlIoP/3AsTjWRFNLKG/jG91jTOM6dVYypWOGJjnudVvE4OCh/ow77gjfwZFpb
1CAJQzSufFyenTEOMj6sbh11DFzJvzPLrA5AcKYTJCXUhahoF/BjCbexgGRKbK2A4d9M1x+53NJP
NXEtxiJgEDt8FezROEVjRdW3wAfwpaH/FjaTG49kDNhNhjcuDDpDQn8s2mNnUn6BKfB09vDj8brj
id3Cp33JJBv62qdWYfaQ5jhaOggAe7O81v16qZz00lCbHf1j8pAOJKwuMVSeNf1hBbwRKVvCTg7u
ks7IuceyrTOASgqzgJgf3SD2dD+mC5DERi1jV5PpcQKT5kOjUu+NW1b9erIpjU1ZX+op+/TqbqPi
wcXJJZTj9TmfYL/WaxZMhYILPau3hhReGCy8uA6cZVcpEqFRqxob+tnaHGRuszuY9OYxk3n/faI9
E5ARhuoYVO3YP99kxDfQndngYqh17KOceipMbQYVz3oJjm03uHjpx/nY55Bd/KcXF8Qe5JCJD80V
hWbe52swN2nDZ7TUiCvXkCs/tfKeBcw8kEaV718e6vyR+bXJGGrD/bdnBijS+VCOtl2Dm42hrFSR
KEkWknS9ZB7OEZzfowBF2jxfhnF2o0hP9C33QUTNFlUWR1ZQ8dm3aX27VIVw4cSC8ZVsanerJ/Tn
eHmGu4f978HZr8VE3zoi9sW0NjWOZ+moYif98QaI+nhMTcdfgajYxmWVBadUC/EB+EZ5rFRXXiME
yL+mau4u0eTPnZzfX8KQcEB4BqxlnwMhqHtog6VWwKvX8t66xHyzslseUKRnr/yarEfVsPa9msn4
rrVgIL28Es9caM183CnY/F8v/vlem9yRYjCejAPhQafVI/6HhY/JsRiHd/D+x6MwY/bp5TGfnbKg
TDKKB+jJSyxruXp6qVS8NKWLTACphgZR8HWbae8vPK/rreO0+jDbdTkVlVzevTz8M+ZSA0OS8Ckp
0Nh9fdxoqCmCpVNxoml3zLQ/Pi6VSe4HxsbvLw+1a/n9e3f/GGtnmknbzL0GIyGeRNWHiMXFTVNY
/5R6Y3e7yqy/Ukb5QOXd9FqAnPlA0sV83vT+70ezZv8DGwKABHcbOQKF/MD5Zq98Rb3XjLMG/Z85
HjrYUZI2P+EMLf/LkfaG0Uvr2ngYqS6DNYJ6OT/UNKdI25AuvrDG2886c+w4Csr/mNXOzygJTaYS
LSli2sr5lZNVeljWir3KeB5CprY46L5BF59OJWVkc3+67+f5WCL9f+FDnj1XW8AAkBIA/55YOgKx
5HgOVOxPax87kbiIzYN/XGh+qVvrc0P5PgB+ikY2gER3xypL7EpLC/PlZws/lf0gjqiv9mN0XGVX
Ly/vedD39wnGeRHoKyGpRgLj/MwEZas9ucA5nWukGVFpXX8JSD/e8oBXR5er4R+xVP49HlwLuMUI
OPdPKspDEB+MDXazoyoakZ6KGsYuFRQ8Z4J8ZHclQCUkifYQiKp4xTqKUdzW27ybnffgZwDtQIH1
oeli0igYcv++4n794M/zJWLIc1b3z+F3R3bxrVL9tBl9AQC/tJk+lkZWJyiZksjAX46AGBWnl3eS
P3NPfAE4FqABwNc9si2mlDQergF2kqMfL6/L6xXey4VRnj2agiOG9OH4A/o9Py8eGmu1XGFqRUn0
SdeLOEFtM1QqERfii2eNK+4U8AHA5kA5d0OZHv6JQZwDVYQSJ8TrAIPIfFiuSjPGdZKvh4VNzdHx
q8GM7adOKPcVSXWyHloAuxdcimfviUJ/cEwas97f/pb3CjwlrG6BxnwHMm8t3Cs/uLeF38XjPIzX
/4Pd/GO8XcRDsrVekPTH5LOgjboh5SHDeBfW+LkzA4xQAj0GEw8P/vluJtXkNT6BbbWlV72hqAaL
vTkj/4O5/DnKdqb+CGCGeq5o7lrceemy0whh1qNt3aWeCM/deTjqKIgHeIYweDcXuwDBrD3c+bzs
+hv068690HTF/HlakUcLGz/vAN4hZg5V31F6Ktl0ieD9zOVA1gUNgiR2DqZ7h4+XAaj1U1XreJmh
QDtmozsmXWaiGun0Dy+fj2dMTAAfC+gZUktI2+3eekmSnixeg6FYWm+1UwtUEEVkbYNSEDxhx7JJ
yPHlMZ85LRhTKEIEwjTE/Of7aJfV88oVY6Z55+KsKOgNNMwuZbGeHYXhOCJVJsSTF0lN0rm1L3U8
2rqONWt++p1/ibP77PKBO4C/QKTAG3s+ldL64yopdir3K5XgXdDm4MPifXZqZK8AL5vXc0H9f37d
AF9s+V2YaLDxdwsIT9yX2YRRO2AT94Bb+a3JLqZ0t9dl5zAFQhAE0/BSEFnvTIdlDlUGHoXpmBdz
MqPqPw5L3hx1Vrm71huGd4Xz3amrSR+hCQ87mZat15ZBfij0uu4SJPXsUgsZgIVGNhuzW+qJlqQR
CkE0sN1gDee8RuHJzLpT2a4DTHc136MxEIg+Lx/WZ8wBVuG/h91W6Q+jk+UZmLzdomKxzvbA2in5
gZp/dTBD0MVV2hVrqPwe/SG1WKMBDfgujP8MZuXjtdjIIFumFDf1/APA708HaF7ouK8X8wEP3FhF
tBcDCsx64r4umjTfnZVuhUY+oe8aVvOvXol8ajhUrmoOrRMQABwrhYzMy0vzq5zlyQkBsgGIh8JF
2j9mgxwyf6FAAOC/gkEyStCd2VB6D4iW9UNeevTTMvJTYYcyKljiDp0Y1xCdudd3bub8h+2Tz0qV
SeQVOb/ugrQ4klwXr3KZQwwu08l0ISXynE1Arg5pCZiujatwvparKD1dcaFj0F78CLo32TVJEnnh
jX/upAYaSCPoAQg49nJiXVZ3SH0W2LESdYxtPntLGKhkPkKHazkF9crSKG08Jy6M+/TZ4LgZG0AM
2Ba+2+7lquu0KKCXr2NN2xQ9uJf00KusPBZDm8Yvb/1TVAZD+cgrgaGECGO/83PReiMERxAiznX1
aOcR3acLNClbwFvSfnUwPinQk5qo6osy03KJOvZLOP785OHIMR+nHRMF4WS7tX/cyrmFqmal0yQ2
EK/nkck788N4I3wosA75Q1GyIA3zkcg79MRd3EEO81uPVMiZWt+2ecjrzMlDQMZKx7x3xRwyr1JL
aCWoxFGCap30RLqJf81BRZ6ixUE8+YgXkj3oNTVFyFTez4dUkf4NXHP2egMmv9p08hwKycumOVa1
7XnYVN3yqkZr2ebw8vo/PcicoIsS0l0ExxVA9fn8A6SbWV0g3DIinw+2UcWbHijnP8YtMcpG0MBd
waO190PaUeQiDQywt35EUqdGy2Lhph+GVZfEp547TwyzgXnb0rJ76FaDbhjYESOBu9peQxmGvSej
849+2wPk85ax+8nW4TB7wr+UE3h2KTUgNS0FTvS+JIkNqM+qBFDjra6xCeeltQe8q/nJJ6v6lMxp
d1KybcNUK3uccjyFPfLVtzBq9FCg+2/hmeS1aJP59ctb/EzcsoW3iBI2Chd+s/MCByvwxpUTAKjV
Ch9pJ8veStBC3yEPxB8W0UJr3xlafltTH/0J+kGDRek0LmG0LF7aRdXW2/Plj3pq2vBNHLHLFuRv
qeXzc4fushm6tq8KYta6eSiLAZ0Lxsl9p7xpYkgAo6NGV6WXqDTPGTYJkipymkiAwfE5H7VHeUQ7
cQGX3FVzlDJRHxFHfacL1RdM6I60A1xBwLVgEkcBTjHoobsJ9gm1QQCkM+6ILm80eMth6y/pG5ib
8Q69I4sx9LKZfSkHWx3HQoynptYcWHBXvGGuar/pjmff24WRR+ktXROWll/Sxn3ikmzfiIMBXhTu
CjRBzpcDYn5e1oJJF3eiXB5HgV7oCSRmvqIBmBtCW+fonNnKbPk54tM+rczZ08un4MmV2X3AzhXr
51pDnKPe9HNL0M6z4L2bskso5BOTsA2CAAyONWUadI3zWRaDEsWAdyYutHeHVN6NKf06Wjz/rhdo
+sHFG2H7C/7Btrtnz8o2JuiwiLmAK+F352POHdrtSi/3YkgRoFn4nFYpzJ7sEc12p7xOvU8vL+SO
Ifv7uGm9edmIwp50yRUeqIzKU0msyJjE6ZiKuLBQdIR4AO9/LlPV/VU3gQDLD6VHawdCoawuBe9P
btc2aTgMG12DKRyo80kvOGdZKhovzkGXDdERo0MGlIiHsR3bty/P99mD88dQO/8LOc4UfBkcnLpe
+E2hsjeuopcUY57bRBQHSvz9i+m3G2RVfFpS6P/FjJVZcqhd63SoO01OSWXJxwWM958vT+uJVUQ0
i1UKYDzAm0RZw/kKenZdQcfqAqBJib2lulzvlVXl63JJ8zx0Y1Eeayeq+H836s5UmWRIp3Ltg3gK
guYowC/6ydC449jZYIqVFO2dt9rkwnP5dAfxuoAduBUKCXAkdovbGefkkrEk5kWubjmp5R2laXn9
8tSe3n2MAmoKXJwAzuUTqU6YF+3YlMRlQNcQqsIg4GccGdt8djIE27ZKT5VZ1zlsiovKuU8jLrGN
LsHBB3ZO4GKeb6fx4DKWjUjiNWDFgy21VdFUD9076ds71lU0qsuuvV5tpt6qzgQQC0zJUSKXf9PT
ILsVtrsU8T+3IHD1UGyFsoCNNXn+SdBszvt6K8Qo+kCD8teYq0X58kOCrg9JxFkj7rtazlVcM3dJ
6AHECPz0vVlEtYiAlQCn9Qk3dKbVilqNKT1k/qBv043UFqVL48ZDoVpU5noE3k+jWvGqSOliQ0Sn
SxuRfC4hhtoxWcB58nrI3otOilM9tjnkXdAY4yNe++wjErCP6DEWjCE0cqENktmsF2Fm/LqOgqTp
kFZuvDU/JKh+/ZSNY5CdFr+BgEDQ2P4Rigs+WlJ6dH7NxURejX5v8rAgVT9GBvBFEwbWK03cWT1J
dJ8yIE6PlQ9OUvur+3YFTa/vKLtYftag4d8FDmIoB6P64uMyiLoPa2R5gbMvjr/127X50IMCg/m0
a/dBGEXuk0ktddiVQR2EkBrHr3WCJt/RWquyjGow37+5YWFZKOTgQb21aNHFtekbvtwoMk1DOCT9
mkW0mdsFYHg+XEGpoRORcrpCDCzbMb3zBFvBZyd991cgdZrGsnPkGlSV8eMCtnRxGFo/92PZ6iZ7
7c3MRpUujH5n/LU306GbO3SrAJakpykS2rsiXRqAg1GPPXVx66pesfcUuSIERgrzq7pYgy7QzZGo
2uR9nvpIceTAGd7RLNWankaUk1ZIDKLLc1j7WZehNqqaywPNTOBHJFFGxkKOtA/TEr32gAYR9XVY
MvOln5D8igoSdGXkl3xxqKbRAl73aOYhrMSCuN/R3NiIqnz5MQmfvG6RkP6RzUYNIZEVKaFSATnj
WKOUwX2wukrno6y7xFxZybspdI4MbbgsSAzFLUXP3KgfNdy2Diqqb6mtAeXQEmBW3FqBqJWZDtor
pd8P7qBQq+Zu4DvrAZkIDonaVq+MxUHmp94hTynYQINbvJ9rhzOwQEsY8ApP+0cgLT1AU6MSG85w
HbxjUSYDjro/yQctnONRORK0S8jQeSrsW+RwmlJalDhBe+w70gGqiFdfpW86tDtYQpol6nECm9GG
Q7PUHSIAH7wrT1Tm01qncA8myPK/gnupXw9r174FKQGdd6CH0wLuZDV9XNuuAEuaLf28ncp5uuug
biqPs4KObEhBJphCSxprQuyczA6BWMhnhsv2HkjPNB8EA6ITuVT213lPCMqeRcP7GP7R8hcSztNX
P7D4QcgGotbQq4zzUZI3oXlzkpK3SHyyLwK4YBYW0MGGGu/oemj8WbEcAKJOHMzgRMqYjTlJw7Fd
Ha54ofMfg5+sN8UEqDu0ZZ49Jpwtw41Pq+rGeK2tTxavPuS6Rbb0Mcm8GbTBuSuQJk/BBu+QJUzv
tOXLG6/31Bc3GfEorBqyK1lkKGQsEyNiSEwx9GhHlHLPvcItYVkr9W0eg9TH+Zsncu15krkQ3MCi
ijUEz3VUIZ/pgItnvEEbON+O8Qotjh/dYFz5OHl+mkdpVnjzlSQr1WGJmM4PFVua/DrrTf25Q8el
zzRJ/Q/Wy9Y0JF0/QRjAiuCLLtIZpfxoZgfook1LtH+p5gTYXW4g+wGkEa12m0HAJ+v97DQX/vxO
QjflCuocHso5A9+FLTRVTJn/tawgk4XUlMWnTJB8DbPW9DDAQvR/VVPavkvBmafRoOXwiQ6lpFdS
qFVthmGUkRlN9p6kUr5nxWjsketigVDLnFfLZ6Bm/hJPCxfmsOYZe73kybSccCkSfHXuk/Fb3ncl
i6oVhOoQOgVW3ebp6qF5OqfSP6IPd6FCahckuwObDE3I1kR5UeuBoHRY09LkR1RKNWVEhgXidvBS
yxB9gFMPuLMhX1pu3Hi18qai4VRClxcQF6IcaIRNZI2V5WsZL2Pb0FDmDOUUNRT2ZajbQX2ZFpt+
4CIF8cvZLEmidhpRa7YuxLOQXZEluW4ynqZRy0CpujKVmk+6kIWOUBdixitaSv8D86YxObWN7Ktr
q6axDQnoTkEIFlaCX+c0VceRJFV+y+TinbLMkp+s3yoL+ULMeFeKau5DXcCjjkbL5+S9GTxbPyrX
oKNNKRUA5HzgFOQ0UPyXUI/gDaMozsk11HXtfzS8RQZ4RihEIDtjmvy9j2LY6vtginmOW2h/1mEl
bXtLx2A+oVGOfE+6wH3i8ED9Aywod9BmTPKP0u9R2VvMqJF4gEiO3xwMr+sCKhh4dULKUFYNRkKA
xCgZS2C1Pl1JaFw7BpFSmfcVnVmDCjgMoIm4NEW/xI5l+Rfw/ZYHV0Fl5A2O9tzEWdpSfGnufes5
H8drf0yarwS5EhOh4thB110mKWxHMATOv8lHNIgMm9obKAwvercdZxB8xAEkTLAJTN8P5iBWuX7M
q4F+8PwkaaM0N7ATHvyQrzoP0juem56FtanwtBM+8HcpxPU+dZZPCNn9BfGAZyd/grJhUQxR0Zvs
o18rmkaNsfX7CjQiFkNQjP70IEvzY/bd+hl10zMuXscLtGFHc0k4KKtCC3nIR+J2eaS9dT2Q5GOd
NGt6KlVeXgthsWdLXfNHACnlF6Yy9tCLmi3xujbN8N7vi/x+qJ3fx0HjugeL/yoJkZxt5YGwzPyV
oSNEFuVFXYloXSe4c1IX0w9GZzzWKUnkXdGS9svY9KMXLoSa4TCtAwqRdbOI26EO7HCd564bTrw1
no5oWTPwTEbwlSM+ZbCfgXOiP6ICh7/mWb28TWq99ifV5rp9mByf0Q56BgwKN24MFLIKONchakGa
Di8pWO0hoqA6i1fUjiWR9Kb1qxnquoVrU3k2mrAu92hADEq0alA7jpLzspmirlhuEtbP0exXP/wp
g1ht23HvvvSzwsQOaRsxS1Q55zhCeG2AIU0n9OUwt6VuO7318ys+N7iPQzSNXpnHdd+OLioH7n3S
luISiiGzX/t1660+IYIXB+m1+qZu/Abdd9BwDC4W6HNf60WfiF8OqGXH94ZVxdipaHpi/6q21gaH
vCpZHnFdJchbLMFWmooAQURVZ5Mcj79yN34xNyQunIcujN6YPYA7VpuYDIq/KXMTAmaEKqIUHLOu
TAH3mHcMT8nM2hKlgVOD57tJXDOAA+vNK+qb27qDGn2KrkGFJsmp8EAcOKg5pWMIy7+YmKKY6tBV
TTdEMsu777xaxp+adPCI6lRW99DJAW847Sew8Mu1kAT1UdqrIoRNvR/1zPUJHCJUYodJAqAupJ1I
xwg1mwZCVRKGMwyQvEeduxC1PazQoSu2IItdQq1/pQXOAwnUwSABg183EHHPTq16sDnLNfNilKRk
KBNCHNOGSd+0tytQpDCRq3+Dw+yuvK6crrQa5kfhdIfurjn6aEBz5Nqzyl0FY6reVC4QAKbz5Lbu
JxGKafJPDQQ4TkXBWTTXBNrw5QjyukOHj8JY14Rt9/7lOPUZ/AaFpqhuRnkNgUjFvoy+c5ObkwGa
ajZABkwGqrrn1NGobbm4l8FYRCVNigc42BmPFtRwPdhRZhe4UE8BHFTRI6BHfLYt7h4oVgtUpael
DGLOyiGaSTG+ga2BO16v3T8PzM+G2sWhnjd0HaSsg9jWXnaVGWrfemlJAW9U/alcUSjh2u4dh3v8
8eWVfgZ3QH0PSqmERssrFG2dB8Cy4v2MvHeAuKJnaHdtOrQdMfXh5VGeXUnQmRFhg/0I9enzURyp
jS6LIohRIFZ9rHylbahRxXYC6naxSOf5wRBOg6atIIKww2+C3KC8Pwd+w4ulifsGSVJ4nm+CFXHT
y9N6Gr/jgADM+PdIu8Vrqj4D+xy7hoTYcpWppLnS6yaoLBSYu+i8FUFgJXv38qBPYTiAYht7AMWk
uOx7MTYxzknWlmMQr66n8coU+hmSh6y9o0lyqQJrO3Y7u4JHB8lWwPYS1cS7CfZ12gxWVUGcdIz/
mAMr5tgXA3/bLAOJyymv32W1X35io6OnpRHsw8tzfeZ0AjoVW8KAciREd+dmlgncbgbc2Gez+tCh
HQj6FuXT3+m439JBj39PaKdRtPvX/3Off+sb2/wc9oJEZwpGr6Yf/TD2P/51/7W1/8JT/v3rALWg
/f+zjfztD3Gk31/y/1PECHWufyz99iVnKkbXtvxq//Xhv/5vn/6of9h/hX0+/Nd/1vm3r/ZPZaNf
P+W3tJHk/8FQwkS03CptKNka5v2WNsIfoVoE1L+t0B2FtVua+d/SRvo/kGsSvxg2SLUojT/6rW1E
9X9AjQ43CnVYIBeBA/hP1I3Or8l2ZLeGxKgjBscEiPVeWRCXo28XK2FRed+id8dio9pCLMZB02j9
+cda/T4/f8p+nFucv8fSCpInUBBC8m5fSAwBYVdOtkjioRZj6NIU7fyg+XIIMnvhQuwkSn8PhcQG
0PBNsmBfYru4OggSqCDFbs6i2g9uJ/2hrpY5pis3x6pHn79lmq6lSbw4mdtPq0IkkZBHdCltvlT+
zyl9AyGa4iC8igD+CG2yBqHvGxZNHPyC7JIQ/LmJ/Pt7UbQKnxVUOI3n/NzyF7pH8D9TmEiIiSJS
7Ejkz00bqtmpsKXJGnsa7PSX94NvaPl/2y2MKhFUokIKxGnknZDlPR+1LHO0lVtht9oCPqbumtdp
N/0EeaF8DTL1PSwowjpvbu6z3ENW16cHvsrgfgIOUYMYEHdtEee5fo0aOhPhLEe+nZow7e7bCTJC
Zj7mlK7wRaUIV+gdhqKqu0inwZcVukOlaZu3cy9fL5NdDvCkwSjKgFSNUmcHofITukpkcbLx2mib
rFHfBxaMpxZ0gxbVmL0X+cuUX1JNeGZJOCpNtiO65WH3JXr9vKRzDnJVnGlwDhB0ichfzfe6RBCS
w6sEnS/9VA2DjKhN7hB+34DXDqCuTS81V97lAX7tDjhN2JUApXnIBu6cnbUxilcTisNJkDfhNFfA
Q1pwWYpKV5HriiEsSxIccgZyLeWANyAetfI+mkX3cZ5kfyH3/sRSgF77x+fsqZoBB93dTE0QB15r
IPbVQYkUzLPIHz/0s/tnLdj+njzOJVo9BxBHknutyXxJwWqfAnAMu6QMg3mYDmn7/9j7jubYcazL
vzLLmQU66M1yaNJRJuXNhvGengR6A1rw18+hqr8uCSUmo3M90VEVXa+iQCTMBXDvMUa/sgM+EfTC
DkDVDFcuEAWRWhT1MnOtgjRD3NseycLE6cf2VZ0Vsc24u8zJ2Ds0mTw+WuqhilQCIQcdiNyKe5Nj
mJGOjG8mIadqNltjzG8rFSaBCR4ORWH+UYuuAaHvssMF/HIaJOoStduEcNnwqzLeEo0YTsSho2b3
V+oEDZUaZWymy9fQJ9aCCmJY3tTgdVIjs+fYcYVM75A4UK1pr2Q+p5+6fU3z3AtBpvRyYm5RE8+R
7oFZNhBtv4iU/EmL4YVSqb6wstwhNp2Qs5aYo9sIKWn80MflhNdijaRV2UxzBjHy08JCTgTeySvj
/ONaBtwe5TSIbpkY7u+RJhqRzjdSvBFQleA+H90yoROsS/Vy1+rkPuqjMpClyNgYeJ45JvV4DwWQ
uE8PAPT9Ph32vhez/lpaMzkRydpZceQT3PUFvGXaFdx2wtDyTGZFjtoMhgMJJMmR3uzBqRrQKKqo
lVaQHT9+FFQuEERVAFrFj0qwVkCMwEcLeuzb1t5QA8UXDfj7KWamY6UoEdDk5fQvFTA8f/1UmAoC
FY/XNSLyvKe//FTIIKAaXeNB0ejdHm9E2cfFO932UDcrYXXpkqZ7NcuJOHD4e+VSCknaXt9ZSBOv
/Hz5H2c/ogcIqLgIwQ7rn3BoVCOmErUk26Ns0FyeS70bSmrkROaQu1IdVe6Ee7Vb05EdQpYgnY4c
gq+Y5KrCpeQALi8puxJpBJbsTg+S/o+zF13DsjRxV4ArM9Ji3wcpjTNKdXCjPTt/UcGivM74FU+R
ZxqMDcruMvaOVG1LTd2rqgtmBr/U4N3i9HqMAmSuI5FCZ6EnVCm4gipjWdkvDSp8M2EmdxP1NlYY
jMuaxN6O0Ch0CEDjrlkYLvLeTtgnl7U1WH6Vk5cx5h61WeUY6S9D6m2HcKyOMbtAKngH2b7QAb64
cLsyRn6E1BCtMaJfKCZLTjSBvF3K04VJr2uzAMsEmSUkZ5qASHXnDTlBJgADTemYeAYHHyOGq7Ir
19kNBAhXYHs/HRSomkMxxgRyDMSl7+OpR3VVdKFpQVUISAC1Iy4KWj48ox9iBVKYn7P3/x8lX5RV
5fn0W5ZW3ZUF/V/B/Lf/fft//f/z9SHy+V/+9RABg/VfuOfjfyBWAdA9X5n/eofIsvqvGUKtWTaw
DlDLw4T9+xmiKP/CFRrBw5DmSIkLwH+eIfhXuK3OWitIMAKLgRfKfyGy+j08EFBszVmoVRTEkmiU
DxHrpYDqjZtOB7vIXGXN4HupceFS3fMG901lkALIBTtG1zxWMd33tvLXEsTj9GeB2O+v77/7Lpxp
vdlyM00bKbDNyKlxO0DK78s8/vBg+n5o/N2yELYtqG4qoN1IQU0nH6QxXEwaZ9Yu4uOlohM37t9P
f2jpJ8wj9/V8UOUauHh8iFmXMrswtTXe+NLQCzEV3iKTEgPbG3TwTB4VDZNqu3DjXkk9LvVbeLjE
qOKi8joPEFS4QDuvfp0eD+H9+PfIY71/HRAQAUIuVZUcQOVqo6n0YFNcvXOCynW509P+uktHRwfE
FaDMHYgZR5CwoBRlOzbwTqOtX1MYWJDMCqy6vUzwfIKhlWGUqTMO1cq59f3Y+ruLAl6urHSrN0tJ
CkY9eeah5FRJ5E3pB5iuB1nvt6dHYmmEhZSSnPVA9pQYYbl4Rc3IGZOVXbOwMkSPEloQ1mQNdrwp
PfI0dYxxk1srOMqFfSMKu6EWN7ZQHpaCvEPVUfVR33QT+c2MrgF+2IVrt9rP9Prfr4f/TIGIDaVt
qZgQBZACXX03xiaosxhXqdjnGbR19TDfomJ9AEbIk8vsUEr6BrWUhxzpYp7aOAwbf+CSR8ngATa7
hSHFhpjTdQ2qN4tTL9LpJp/xHlpxmYSDZ1kpdcKB7UbJdnsl8wG93SiQJps0smUUD7A+QyHiceRP
uNhuIlThwuoSnqy4aaSu3kdXXCquO1ICCzVtSiVDrX28AqcKPdEdFVT/UtlkderLtPXNlG0ReLxY
MfYAaABTMlyR7rXHQW6wP6UiOT0IqxoznND8A1FmzwwTd0Jp0tJuQcdyWpXdnF6AS+tEiIHFkOiR
NSVSwIu7mr1qyYVcrmlaCxJSf0/g/NEvcS9JegYXGuwho04d0JQcrc1iJx9Md2qSHbS6edv4VDvG
GlSSFeg2F7qvctxoYnhZjKmjqyiMZ+ReZXRntd0htYsDSkg5nFkSl3drz9Tv+eW/uylE0aKhdVcx
rOe+r/xBeU5J5DD+KsfcLdnzBFxpqpkrZ84nH/mnRS3EVGzLcZJJKwWqFT7xRN401tHAcxLXdGey
yZ5n73JiYmvp12BewWFckj1qmIEatx4w4U7f0hll9ESzjDpR+an+7TNZx2O2RhUD8LusgjtN7oLP
iNLgBMK85SYJzD1rx9ReAKZ1YNJzAZqBq1cfMhphPXwRjbl6Vjtp2rlFXm6VcXJbw3KB8xnkx7K8
DPGIMMJ7K30vgV/IIc1+ev0tBECxfhASqxs6uOoGSmcCzzfCeWelZUHh8O9pFSO4nE0joIGYVqpD
FzdzuwL2W6MfMfxO2R8JcWWGcx+gOfnV4jtzSl0uawAsIQuGOqUxPY1mjD/ScbzIF0l8UxjU7SDN
XijIRZ33+4UDwCjBCEdOigdxy3dUw2lG3k63vHCAia4wNkgMYVUoOFqiC2BgfaK5sfonr3cyrAhP
f2IheIglyWqgSWwDTBW0BCf2Yz/8Usn76aYX1oWYxE6rvE8bjnVhA3DZ77i+cuAujYoQ72BkUySV
jHYNhJGw62a4klOzvQX8mMbuTnd+aVyEuGdkRdPLDT4yhMfSuErqNyNZef0tjYsQq+BLbUwl5VIQ
Ma9QkdXxTnf5U/nuh7gkKp2CC4WEUj9KQSVDqzph2yJsfQOIq0IC7CKx9mb8wprKUdhDnOwBxnAh
fn0/tK1ngoYYA2YlayhtxqEzsHTX9/EG9blDrOWerrANDdVNP9VbWM+4dSo7ETP2cXds4vGmN68U
HYy9/FejFT7hewheVG21jymYe5uKPml0LRexNHjitbOHmRoQabgUMbJR6w2zycptcallIdaAT9gw
KIHPj5TbhF+oEDw8PS9L61WID1UUZjnAdVOQN60zDOlG6iM/QjYfZixmJq3NPg7kf06+IXrUQKps
gvF4ilAZbYmyZ9rKRvi59yh9fb8AdHmcYMfhApDGkPqlF1PyNPEPCA85KTB+p0fo56EH+OL7NzQN
wMkYypRBRt86GQZp5/ijoW4vMuOrhFWDkuOkZpEPOwkkgk53+OfoAALC9w4PYwRRT8ioB0DybaAW
CphpdE3oSkxeGo75z7/cuSCSwBo1xnDkwE+2PawD7ZUDdanf6veWaSqFpZTaU1CGdw1S6hoyZTpg
radHZWmpKN9bR1qVagxc90C3IRaa3o+oEmoxwEOKowx/Tn9j6RcIuzTmat6Z4/wNtmu1BzNtgMc0
Vn7A0sALOzUuM9bxDjsV6t419ujaG3+hXZEUEoEU1lo52u1+ZQkg+CuzudSssDUrQMfi2tanYJB2
EffDyTs9xkvtCttxtBlyyxm622qRM8h3jbFy8i1MngikgRZ6pXdzw5Re99KNjDeYenVen4UdieJs
PPQDxqKo9qT3ovL2vHbnMfqyFxW7SQg066YA3D512ulrUgBLYyzuRIDiaFvN/Y225m25Jkyz1Kyw
BVEfbFhdo9k0voxVF+CE84ZB2HZpjUsia9BuTm9G9bUe3s9rV9hxbVqBqWwjIGXmrzG9jBJ23t4Q
dQekERRRKOJAbXL0YGISrcliLQywSDnLaDSFWa9NgWbcKdMdiq2nB2IhdprCnoviATwkQKyDpLox
0vama3JkwqgnMWsPOOyZoyJcnWkbhTAkxFciUD44OZRnOR7ipIWR2Ld9UvVN3U9NJQVT5Ld8P47n
nYWiYFUeATwepyoWdLYrdTexV8Z7aR6F/deRKulqDe1yPBo6YM3PukX+w65JneQaPtSIF0N+KLRN
eN6jwRBFdYY2l7uptiHpOXh6seNkZUX8nDiBPt/3ebOiogSaBeMAg4aBfWhdtuVd46rw/rXZvUbr
TdweTy/xhSEXURqpzCDsyMwJ72Skkrp7ufh9uuF5jf1w9RUFQPN6qMwWHIxAAi8OmkRbheMY0Den
W1/qtrAz0zy0M4nirjcqgLJkmhu9ntewsBnBq1SrwsTQ98w3zF3YndlhYSu2hVEX4WjhcmpazqRc
x+d2eB6hL2chVxVDxkUGsa86qvm+61ZwM0sjLOxFpnY5GOaYvyIKsg6Vbr6GkVlaGcJxyGBWpdpz
9ACA1zHxsO2UY0HXoqnge/g/6SnjEzPzZUBgWjFQa76Ayclrw6NjZGculIc5qDCoooOr91DKtVOD
JEnBAePAdVH5NpO3XNvM1tNg7OzieE3SW4C6/90bYSvHHXgCKlRYgqY33TAHY7DqnFGGdb3m2NgZ
bRK7nXk79pZz1gLW55jy5ef3ZYwv5BkPwiw6gtd4zVaC/sK06cLFduyZDkQyfonZbUGiAgvjGmaG
K71ealzYz22D0lU3r7ZWld06SzeWdBcTZSWefupi/hCMRCBJBio+a5gyBgpDLqUfnQ6+XjAUAvrp
FX7dHrELhyrkoPAuMGQFVMbEAynYG2BE1VamA+zyppTjK3CsvCwxHFCXDy3/7zT3/rNGRHXqyZAb
Ix+whSOpRkpoP/K1x9/CJtaF4DBOwIPgsoKow8GR3hfmSjRbmi4hOGhTGUJvCO3G8mEsa0cDawti
mWvTtXDvEoXGQL6Ftdsc00C0A6cp26TclUBNSqsExNBpOybqh508AWPiJ/3vwrzXlK0+YJoKOFfW
f7JBC3ptw6snbcr9pkk9I0+3lWKAdqS7UH/aV82jTm5Pb7j5ZPhpbQm3cCZBcqQZch5UoOOm8U0D
Xm0uty7kCFY2x9IsCjEE5Z6ubqCnFJRAribZB2/Pi/GaECsyXa+iWCp4IKG2h4fJmU9rEQ48yWVK
eYWs3YA6Ccln4B/bnh7thbHQhEARZ3A3HSEcFfAy0KHp2a/M4lK7wrmvyjqg5J2MAGQaqCwOLsw1
z5s+bd5EXyIy+AyWrNUlDwwUPSGf8HTeSAh72+41AgCnDh33xlOO9N/IpP8SFgLM2/feQvIhAwtb
48FQePrV2c0q35u1k7Tt0zocg/4ecNHfVda8nR6GhVAkOs7AQ5a2rEWhtWe7BCA0C1IX6pooztKq
EHYeXEtiPRpGHpAM3lwOO++SKRoM9RxX47JAsyNQ2YpTn/fMEX1DRkjaYPrQrHqh3yZrepULYyBi
XweJxBVYyLi9R0fgUl8zUqwV6WaWyk+xUxREY4b6710XNqUr9y82jma9desy3BjTnkxQ5WzojQQx
BgJRE4goOBwe0ZH13sBNrS0rPw3vCKk2ZRnY1g0WrstR4FDuU/ZkQPmEt9BpSKCgUBYOOL37MRn9
InkbGNnrMt9Z4U7vbtvhYFi7yt6HCYQrkGn0MxmUTgaYJ4RoJMPPW5DfJwkoWwYxHdkl0QOTnk+v
3qXBFWJDq5s5s/qBB5rpNoYbMu90uwJy+T93ChEVCiHLuOZUGgMKXI1h3tEIPoCytMmH55DcSPGf
LHsn+V09POn9K8X15/R3l36PED2iEZ61RY2XtkX8othpfIXgsNSuED7SGLZXmk2QcfjVlzvwrc/r
rnB2m/YI8Ks+N/uhl4euX7keLVwJREIbTjxYJs6zGiZPBi5z2XRrGG/hcF5xH5S978FUzSEtYqno
dhk+qoYTr0Fg50P0h6uMqBRoaFUB2YhpRGm7cHoJzugAT2jJrQ5t63ztMr4wlYpwgttZC71FSFkE
cr+lvQMrmNNzuXAQiEq/0C9peqbNc5lvoWvtJIXtanStuLTUa2GjptyChVmKXpcAcJT7odqf7vUn
WemnMZ8/+OV2EGYVMGUtpCbL8EKm6o3CD3TQQNq6l6KHCGAsSAp4Uq9DSjw5gpDkEPlKtskmjqAP
09Q7HfYmusYPBQqXKk39uuo82BXdyET3CMErBabkxXtX7Vh8L8mRV8iNO6AANFEGCYo1ywdY1y2s
HWHna73cwwMHr3r4BXgTHfyu0jwLNeeh/pOEsKZHfolSaJLWuRtJlp/rtTONkZeO+z6zHL0z95Ak
chp21VcDIGkQHYcxDjGyXYqDnRm+Ik0A81Cg1DRPBXSrUooLo7gYdc0tQTWz08y35YdR+6MqCTA3
z2ZF7jS53+hKfl2mv6X20ewUvxkh0kd1xyDGRi2YX/Sxw7W3Kr6IIgJEi7FpYWoVPcEsydLqS7mH
2dQIfJi+L2CL2k83cEGBPgDkNuB4D8KLY1kPapV7bPyVZbDklF4gGOE2UotSvIQ3JcS9OVQcoNVh
WcSh+cOkH+E15IapudUBwy+s0IP20yQ9hBxSOVTzU4gHGtajBTe3EooHHIwlbkPQYEtgwRUl0hH6
KiDDE58pMiRyPyRDB6HvVW3TY6N2rlo358VcSbgST1oI0Qp9rrKoLipkfemeXvKf5MwflrzIWkJR
2cpM6HEEVXVfWhfWn/KCUceK3XjaQPeEpvuwXNleC6vyHzwsnUZAFOIlGWYHiNA4TbQ16tXK5EK8
FLEdvUy6EgZIyHES0JDYLxPXDP6RqRdVdp+Ve7vbh+pNm8HnxHxr6F1ZDYcMlH8wOHUIS0XQxTOY
q8PtytYu8WjaWVl9J3XdLpKRejAj16qg72DdMlo+RgxuOplrQIUqV2RXAaKa2PAITSHYcBgAr+t8
BexExR6gY3CIksfYvCnotjW3pFrDHS7EQEk4hGFxPIacSFgQUCoH87Ttb06viKWGhWM4zEDkHwjG
MbfdmB9Zf3+63YXZ/4RJf4mtU2TIcT0nVqzmImGHMdmRcQWrOx+1P6zhz0zT16aVuNZ5jqOyTzWH
pn9q2rpFKztFlGx6RGxu1IfBWtOuXbhQfFpCf/laqEIHbAj5GKQhNLnuWXqpGVA3WxN4X2heBDWD
jldNfYkzKIxHyL3EfsVf4S3sGuDsnZ6JhZ0iQpubroeQ03xjkYpAK3LHtvZhc8DSNdZ8exfWkAhq
Vgp4UWYtDmg81UBVzAb/dM+X2hWioJzFmZpWaDfVN2O0yduVKLjU7rxmv0zpoCqdDt8dpObS/Si5
VF95BC7N5fy9L+0WVcXkglEeIKEKimAB+HTuNtqxQx5tZTIX1v7nm+PLJyDb02vQoUN6rn7M6leN
XLF0cOBggzoP5Nn4DDheu1gsDZMQc0oj7UiRIEU1toWrdNYWQLPzos7n8fTlZ3S8Lgstanhgcchh
BclatXFprQtJA2hZqBxytiNKas2lPPB9WcZu3ckYnewgEc07vTA/RWN/CEEiENUo47bPFEQ3U70o
CHgq6oVt1u4kHSGP5PKs3Fb275YfCbD0VrxTtdGRmmu9H5yhnpzEgooY34RMdqSp9gYSbxl0Ysdq
uofQT6G12wk8Pat4T/NLAtEzErNNDVtxw9qc7v/nhf+n/osFBQMuEhbDzira54w3Tj32btLhjZ33
fhH9TvIU1xwFGrUtMGI3VXidGTem9ZtVzK1x1CWgCEpT6kGCMpiQVyM2tHyTTUshfxjdyOljzr3c
XIvAC0eJiJuFJLzF7BYFRy2FX4fXb9XkvCSsJCwXK5IT0s2HFGW/u7GDRm23sk9/3ju6iD4MW/Di
onpeINZbUR7J8HJ65uQFCDiYp9+DzNRKcFWy8cBlKJYo0DGl7DYdXnP5mhXIk3H6SlERyKrXGx2G
JbpnaoesepTpqwqR/U5J3BrJDnOSthrkwij/GGB8KiXP2VBDvoMCpvYiQwUvy/ym3iYUjngkcQaz
d5VW93tTcwwqQxkNxJKRv4fkImNBlFxI8M6qLvU8qIpLabrMIOfG31u2q7SNTF6M9C6ejqRp4k3W
3jcS0OcSCKqWTG9BpMZKZzJ0AlO87w7MeOHDNYwqPN16bdkFMzzaP0G1OHbDyPYnWBzk04fZ3mot
c9rocoJwU6ThgaIB8a67tQrLQM12IrW5BBMbULh7k9/H1VEZ7uvhdoKqVkePUnE3FdAV3UvkKi12
NL+o6mte3yVaYKiHKba8aKKeGQVJDQb9cJ0qFNnjhxTsevVPo0HgUT7EPNzGSe9ZzZ+sHXxJM6+t
unniID1FxlM09G5DbtB1bc1yc2lFCW/3nqpDXUq4qIFYkrRXMTlrD8Cq/Pt60nLDzssR7Q4KyCiX
01oo/sxc/DPGgLr9veEaZJCIRiMalsINyqIOjFe8KLyhOXEi/SGTPTV9Tp5eQlhzXBDzhehvYQqx
UmtvW09G/K7Pwggsu9HJTu9TiD/dyQnb6HidlhQEu/OAURDv+N7NUGqHKpaBwgir3NHNQKIrW3Xe
kD/9fuFVXk+xmiRgxgRTpqPW7kX1th8f1PHQS96I+H46ICwtC+GQjms17VjT4v5eo37u4X1yXrvC
u8AyIARpVjNSIL2AxUjWe6fbXcg7gyL8fbzTzCj+Atj0YKeypPBt81fUb5SZdU5Sr5NvR/qmmm81
P1QxqjbQrB3KQ17wDYOZ7Ai+bDNrVKE42YM7P/1m/AopjcwanbaG4KfmacUVaa5UAwwiv4V8tRRm
UDr5UOxkV+TvxKr2XVFcVVAWzORDOhI3tKYNjaG/XD007DoL/ba7BBteV690fQOjpPNmSgS92gbh
ch7iTV/Xt6l8Ac+QMxsWToSkH+VUo1jBsuIbb128cklYWFmWEHBgXqqSfM5BSIRBzvs5RObq9BpY
alkIOdzKKtKREMWSN0LlK+h7roBef74pQKHq+9oqOsjZQw4ViA9r1hmCWrJx30OL5XS3P98zP+xo
0WAxKiJVinQNT0ECcdUILgIDyFSZpCAr1W6o+m6hgBkWEMLSoR2epxmuK1LuxHVy1VYKjmbyahbx
u02k82K3qEo5Abqeg+TAg9xo/6hPkar9Of1Tl2ZIiCp0CFPocA0TkOvQOfeUtavcUrtCVIGHRlyp
0PwJOlxnIy96P6+7QkyJCcpVSQp8jGI8MelwJigZKpXf11Op5kZNSnQ3N5zR2nSrtY+5Yz+sJBE1
20tJV0UdOtxCO8g0J8c2HqwclmvFRQqdXtp/FBwPi9ZLauJqkMbnmptoYI6Ot4X1FiU6aL0cfF/l
GobIzpQ9V7y/G0CjbLMQctcPkEaHH/UWdgeO1JY7+GvF/fOkXE3lEa5QWbbr5O3U47XeXg/Ns0r/
O8PT/yl9oST5fcASJZPUusKAaa9qBdvh80KR6KoBn/RkiicMF0mvab+VmpX98/NzURdBuhHkYmVI
Sc9+7NeDzlMnLZEfgWxSrEHfp43O200iZpcOKu9AxkNYUgqvh1xtY96ftfBN4Y4B9SVdqqD0FnTj
rms887wqF9x1vs8jKUM6lRbalaWL7nlY4zssjbew/UdV7ehk9kC3s3sD3N6iRI30oaN+2dydNyBC
JFBLpTJgx4zcYJtfdg1SsN3KdW7hbBHRunrNZagToe+G+lIXk6PAzslaczRaiIsiYhfuG5rVzI1P
ut9BkEdaObKWOi3sRwUeD20d4w6qJy+G/ZGhnAJjRf+ssRYF7+KwhOuFgkVSg40NL5e1Ti8Nxvxj
viSHoAEGzf0SqAfoOo+7otqe1935c1+ahSR2JhkdumuGv6h8odGzajW4FX1vd4I/jF1DnzXAw1CV
/K4+s7/CHrSmEZkgKUXQkz2lcfRsBUy6NLzCJpxV6BrVTJBx3obH/uG8wRX2XdzpsHQ10Gh/wfw1
wY+Fnop42sHW7CnT/uop0j6ne/p5W/vh7BXBtCEEoK1KHsdggPQ8zGaAMMmN34PcuaXWHLIcMqZh
0BoynFBUN4UITZyj+llQVBGPFcSQYLVZbku8MJIbArBaUcDA6DGvnjON7oaCwvJ+8mI6vAEs59cQ
iTDhxsLCztVbaOVlqnJoIHmgxw9WfEzAOGF7HTp+ClIo16XSb7sKDjrsKevrfa4iPZ28ACHiFtKk
7tNIB/zVyGRXAjXGHSUTJgLVPkzzfV82hwimAvrIq8umvRqU4mC12za8HUckVIKI7ppM2SoNpAXl
UQHUVaceEpdeFcbHaSiDmPjcGHYKThSngTuVlk97uxz2tl1sNSpv4ei3KQb73o6hyFlF1NiVsFk5
PSML0yxip0o6xfCYLVEqSr0QWufaecFPRE/VUBlLRhOvgbi9aJRnA8ZLrXQeKAHlgu+73qZdXBUq
dmel/+mUO57fnx6MhYitCsGvqVIpabMJ7Aq+6S3IpnbPEIn2Tje+NNLzn38JgU3OBq4rFMcMeIwQ
YNV2p9td6rQQAhncU6pexkjD+wA3cZgTbOZb1OnG5XlIf9iwonMbi6GTCgElnDMjgZeNDBFgKOpK
jyyCc1DRw9sB9rcy9SBc53XWBzGeK+Be0ybcan1/o63qnCyNnhA4E4vKbWIg0EvWMykf8zPvLCJk
KZZiGaZW+H1KBVeoa7U7b7Y/1Qu/zLbcNSN8TRA+1Q194L9Pz8bCIIhw/nJWRI3sGEWhDb3kK+tn
YYZ1YdFrTWXXXR/xwJwgKo+c9tQCIQOd02mNrzlfeH5YQyIaX29DFWZioGbAv2lTQAZJ0kcvw20/
bu4z/nze2AjbAL7uXBsTDHi2ry/Pq1HounANSOXQ0NIZAwqhh4caf9G783orLGfSQNhbQx4+SLTW
z9XbCuSK0y0vhIPP1N+XhVd3AxslMJCDlu27UUMJCbD8ZI2isLACReQ88H3KKHfod9EAlHMHF+KV
c2ih2yJ0XjEnPluPg3JqvtZkurGyzoHoVb4yKkv9npfml1HJw7oZihiro56uG35VrWF65mTED0tb
NP4lvBxTEqKWGlrwiAJKDUUhNwWLJg9TGBxKHlNin63xvxfQrXAN/f4zaFdORt+gKgxXrwkS0235
CqcoWOuM2yFrttCddiEl6VesRlIWVZnumIbnBTRtHtkvI6ga5TA0MWJPeouSzcp98PPE/mn8hF0L
xdgxtysEn8KiQdT5bQqvNEu/LpBRD2HYU3O2KzTdr3B34nnpSxJBpnpfaUCdFMWWw5col1/QAqxb
tqn1mEvXU3lI4XE99o+J1e0pWCkhEISh3P8e+l9pc5c2O2nad3W/GU3LZfYfYq5JS366f//0c4R4
keQqLN50NgWqjFzPAX7x0JWF8RUk0KSuCIDC0dI9T6/BXsgb2W3km1i5Pb3vF4KsyAdIIh2U5wSv
zTy67GjshNO+UZ4yOxigV3v6E0ubSHhncAgWt1gHgIQ8TrfpeeklkRPAWNJk8KUfgyzFXJpwpVrb
83Dgnsf9h/kQAcPaAMxNVha43eowx+tcpfxtDBdUgvvT2wB0Ya7uaH+dVjYsN3/1EUXR/QAMCTRB
mQtfeafvdxHMAasRWmVPg/lkGYdBfsaKdaScbGF87DUEXEbIrdnSUW4uTIgN4z/pjkUIRL3udirb
TmW3JQD4lcYO+q67BmJobXSw8Vdm3I5aeKjsKpDZm2n3TlylLnzd4e4ErRXtvdSbvWLeE2ZdlS1Q
lNoVUuw+vCG2I6SNlRgqEGXs9SW/nUbIyVeHNjwOcoHUo+GFRehJJHQZ2YUmnlZGBf635XRqcVna
tUeHxkfJ2QVV3mPJbY7ERD5V7gj1sp4Ot1ElbXTyWFTvlSmjoI1/sreDbbqZlflKeFfQQ5gpQTjE
m1E9TtPF7NEHy0nItTomuSzLQ6/JbjSobtt/cHIBtze3lHdaQjdMyzGa8CcsS78O36Xh1zBajmYC
8yknHxWGyOg7l3aDT6QrO99JQ+KzutylMgWhio1OJUHbk0v7EQ7lXIKkIXkf8vHIEXXr4qOWDmnb
7FTrdZiRt3GJFO5GRy0tUZ7yKrCH91jaN/GjUiaulFdINMKUjFyNVr9tEv2xCW9TYPgZy2/hCBdx
bGAYYOFJuYEegjfMFqXdBywevAJ2oXqibCX9aEMEPFav6mxyCMKSM/CNTO1NRiVPh32aimhEQua2
dot+v6XJpVbJWwiOuxXYD/JYeVY8eZp5h6wZMkZOA7OxkLduF2eujTqdogSMpU6fvpt1fKVNkM8C
m3NQryYoIFqN7gKL6aj2r2zcAn/swZthO0VwxOtyHwcp0CCN5NW2r/mJdqcrx8a+p+N9n1z0cKHk
mxH/2M7/XyeznKRb11CWfKjSK/y9wN/7e3vb+VO9QeWU2b6bRl6CvHk+zGan20ZhjoJ3dt9fwU8a
FWa/Na5yFtTKMyxGgapBIC4+LOWlSd/U5tWytn34wsMXufvI8O9MeZtC+i42czfLYOuW+El2GU6v
obJLdOCEIX3dH8fsusqulGyP67RLMKCyHYK7DDQmPEAu8/ySxf4g3dqxBM87YGbIVQgsBbw7fYlf
I4+zoaTe1Rb1mvy5TwqcL2BK4XbBXvNkDzfbyxCWhTC53EhKsWlrgCtAeomIvbOKcZdr1wAEuy25
0vvLwWjdtvWHHJTq/Jel3xdQuzebzOOsux8hXaYgJwGVvEvck/xWvs4pOtwc2ETg6fY0lXs4HG96
GnSl4hm0dmL9wIre0bBISWrDlg+oaTl07LkwW28UBCITXD94YDZaCkg2hhzmkk7X2EiNAGAyja6l
NF5tbdUwdWLsqSjrLu34qGvXpnTMLeCyPQDSUROTuwjaCb9MdiMr4wXVlNsxAwpF1RySPibIq05A
OhWo7eKdbhV3aRvvbEY8yEf4EEgtCOrDQOFm3W1e/WFjeoRG/yHJSidUk62q3oZWDmMQiKgTiISg
QDI2KpDmg6PkOt6jnWcP97bNodKv/T/OzmM5biTatv9yxw8R8EAO7qTgypNFK3GCoCgR3nt8/V3V
o456LSmCo45uslEgCpl5zj7beFbz3WwzlK3wz+vI7aP5OQdMIZjQTZVHfHk3hj5tWvE8dHCgWHt2
pBOlOzuWfb6m/YriPSH1MWosJ62LLTN+R8LpY0DMrBlHE6Z/1T7rCry8LtnORCuiO7dGF70BRKvM
bbUXYT6G6suQtGcV60lyyKAhx46q1T7Ueq/u3qIR3KXsvrXy/EOB0WcJ6TR3HALlml+9M53KLMif
G7YpscKR1u9aOqYxQ4Mg198rKPD53BDyyRGSG25NLErcZL7ePS1NuRFD6M/LNV8uca3S8NOF8KL+
UOd+HPm9BERsBoQrriOy1NQrh0PefZv0u6F5MVUE/BepfAVCleq9QcHDb8yiwF7+rYwvE29QQ6Th
CknfbopNCqU+0+6u6cPq8BhVzOTVyDcJSGw9u7pLJ4CqlzR51FkscUlKckjUojgwHHNKgd189jZX
9Z7NWqA5k7QYhE6Gf614tfwwKuQfcvKN2rNmPawdZMvczSeUZ81rFaL1FBmftJuiU0Uohd7owGqx
R7btU6K9le1ekYBr45oEDNA45GWwtHCglaa3rv5pqDuto+ird5VxqaMPZe1YEUdMdLZps+3zH0q/
T7mlKtpDltpd8xhKFAyGugnTp2kJCF11l/AFBpFSKa7QVVJefNmCe5V8zIjsxHQxOjfqHkXzrbX9
Yr6Txv2gJru+fwDs4QjNl+lj1cmMbVNPlaQgX3mLvpvle0cvFSskJC/WfmSLTWsMFdKdmqKqPpWl
gqtCRfHVbiPii4vKJ5GgGtJNU7J7xW6n3JPBGhCBB41i9UMrJVI58hLjHjHgLo/OKwh23m0n6ZeJ
hyGkHbli9SsAn6TDVNfOyMChL0LgV5aLUxdic91v1qpzwq5/Gjjku0uR+Ut0p2vunB2Jy4T7Esha
wGEMd8zJknqT5K6svMvydlYPhv68DneK/qLk91o+MB67NBIELgTMg74J1bvRtn2FGRQ+GCnH4RS/
9pHblltGSZg6PCTjs8TZ19o4qfc1/sdrC3jLZyD9EGV0FxFxbKbSoe3fo5H4xlbfTGO7UwcS6SGW
VbI3CgqycWtVw8nOiYDvC1I0qQvW5k5tSZBpwnNeMIegaimyzMVe2In6Hdvz2aoPA7tTVddOQg5v
LLpAmgxHtSZKLWxVy9EjVY2c6EchRX42nkivDUQp4ZA3kMzioyO7jwGv4g54lrFvEn/KyylTD0X1
C6tISbnP430/PIbFsDGa7/0aelF3nzTswfOpTl7WBEvctXVtzeuBrfWE9IjXVPWzCbu5wR/Q19gZ
O1jE8T6kvoVXSzXJbOCfRGEgVHKSMuElstyOHmZlB5hfhXjKre3anxujcpvECPLhUInirNTTOYvg
aWEMNEvJscFTrIdvLxGW7JizRWf0C+UyEXXdQ900Th2GBEXkQTzWH/3cbOfBs/ijQ9E6Vdgci2nC
GfdCcchWYPuwbcz8XS2qTZIk7tJLbld1vqI+wf4hiyJzVvs4Gj9UZVeE1+eq3XehSoxG53Z9duh5
BCYdRiIFZjriJx2Ucu2X2cfK+VZQvazU9JoNBsFLrFFhN1rsTyRqq8sPiQPOxA14aM9L9F5RTBNX
PljxlhjaTdmQvmGsd4Mhe6WuXxeAiIdt1IlTj9BJM35abednlu1FEqqwsNz1i7y5Jhtdk4fSutrm
yttc1q6Z9xQCjnJSem0TGqrX9omvJKY3dtu2vaaEIiaUrl4Y+2w4ZebwmJqfpn4fmg9ZcU8B2ndd
0FaTt2YHQQa0oTTE4GwxiXHMgdiDdWB/R41SnHLFIJUxJlLZOOlV5nYNtWGlbouaJLL1Gt7Owdbk
QdcgBzMUlkblqNdweJ2nNqjIqvRgNH5OAq+/hcHDaNWvmnXW5ud6+UbNsB3l6Y0wCD5eO0RkIqNL
YXOb4G99LHUgR4aXAsWu5nkeyc1WKecHXkbK8roZ78modTr1Uk6daxs1C6N3JAqqwZwhaU80BHOg
WK9xofnrUB7HkvCveMbeqbm0uFXGrXKvGxw507DpmuygaiW9gOVF6SEhaR4sQuTC6Yg9bwpMwkwd
RLgiM5jqprWdLrEcS9415KyoGRcoeCht5xqZv1ozrtL1/TLckT/i11l3SqzSKex4C43ckXC/sLmo
BT8jrTGKNleGfPZWq7PjiOG3xmNepfUoSvhjuvGdTBivxV5HoSha1c8eoZ8ZWhtRkcA97QwyohoU
RLOgwseIRjVyTyvmh2ydAkJ3NvY1chjgaaSSn7P43lbm09pjvqEZstOXP02rulOTQ1u9d1rombbK
4TURzNJtrQ6WfnzuKjRO9oEE5Q0m1B5OevS26NyqAGvjTfg5hokb9i+DKbZyU/rYlx80sefvyJXX
2IiDePHF7Gna7IXYDhFNuxT2r3TEKkeUXkbYXRy59VUxfRym3q8Wv7fuLI0bR9VXThDVh+Hc1JZn
Tg+qugQ9GFAl2xuc+Pw5US9tXRwbMn/hfCWSTeNYu6oZMxx77mkRI/MliiungRxP5ZhGoWdHlZes
FnLVaTfazacVZXQ3PVubNXSnun7EvYXA9QvRNj9Iu79f2GlQQZZNkKyJA32hKPBFno+lMlLcYQeu
sGsn3VzuCFD2e606C/tgoBPDYIdUnBLNVgU72d6G9UNHkF1ksjt+S8QPjPnqTY2RZ5bEHGl0QEkP
hZ9dHE9gbVDOkw3Os7YR2Tizr8iVm7XaacJjwFI0l7UV1OtziVoy4uA1pkdsFL3axqo8rJ4mY36S
8e8e8sxh6IOwMeiUINf5QBKWsnk5CmnyxsnyyYqAKOAQUeo18bAx0yclyl3SUUjcpp+gkZzS1ZlY
gnNYesP6YnWUBIXuFKa5FanCgS4kEr/qXcFWmfV477fzvdA4XRWldxsjfFnbzCmM+LzqwlXlnZxl
96L5tBt9oyPg7DTiDpEnr3DNSWZ2epqFxe7O+vK0anflFB7WXvXUmvVoHER4WWnK47gPQkEXHDWu
2usOOTNBGZNOmI7HutI/dVzpcelvqvte863yHCl7PKE3QvmuJi9jfBlFvBH9kX0LNnubnJoUWKMZ
YEIT+kXmt7w8SXHqhKHqZFV+z5iL+qHeMOYNzEVctDTeEsK467PopBcTubHqz4wK1RzjI6Gny9gw
raJiEAUQDEHereaLInFKpLElkd66KQWaiPcyVKxuJD4dPzjqMiIaqOs0DQeeItrU9BIMeX2S2w+h
edboNDqLYfL0NFgr+TS0/daqBZF2Gk0EuFcv+2re5GbrqaLaGHbtZOx2qq7cJVJ8mhgZT7KrIwWT
qHSKCI2S6koqQQOL+TbbnyKPD02XbZTkR18mz0xl7kBFMG9Q9mXMCZcP1tnW26euDwPodnQL93ZV
3dXxJZ0fro2pQ7Kul/Sak06nvGTAbKknc1ocW+8pz1b6okNktuc65BhY37FFJHdK26il5K32Wwqm
OLGKwI3g4+YxI/KR/G4mxOVblSNbvyI58UPfvqfANWSIUpnlbhN9kn4BrhU5HWutw6h+0d5niJEq
U19TfIRW/GiPvMFLYAz21hxoVRrtGGcaUeYE2lylNK0XF0ZQCK/lzqzps7LMDcnaW6M+gzg6Cl89
VuJBZG/j0tqY+egIKfFNoDd91GnwWRPEAvQ2Gu35uvHstKjb4lZk9K+h2bLJfq5snD2SzzSMzoU0
biOK1lyjn1AyGMipoyb551x3DtR0wgcuV1hE4Ryb9P4xVbd2c2bohgoGa7PyV9K8iy48JHIfKA3n
jrLcN2TtWfmntAZGYfhquMttLZhj4cRrG8i8talG/TkbW/LtcnpjRVu9eFnZ82Rt11g2fW3lkjK/
LfLxvhRvpTKcK9Aow9A2w0itHsnnlVvrkbd2RDEk1rdi3cvW6whFJ5J+Vcs9sMZiPxpu5k3Jz1a1
jwJUKLPOSyf8jJqqnDJU3m+q8V6E+wmkvd1OfRl0ut+hRZayU0YlN3bf0nJXAWLog2fIpzDpr8li
1Oc/SoyU09jc1CymNtH9df2cKVhWussZM26tO2bK5DUAxCmmSgZyJ/A1aNvTXTFJry3GlkNWnlP2
6SYnPKHId3GDokWsGyWFjlZfynF2s0TbVPSl6+wWdNpwv4/RaB+tWNsWlHCFGW3E/Fb0w0EO7+ok
QYl/V0W2KxFq1ot3vdNxzUpOKaMLmfuNZJOnP+56PbuTjIbK+LOwR6cPR29sqP6qzs3G0R2jhFyf
ELjyOVzDrbADmxmXSapPYuWHon2py9ARK7VVZRwGG0mNDJLbX/tI49TEy150DroAp7XgppuFI+VQ
S7rCWeCpi0w/1jObuGg3Ztx5VUUYm6UgfpicgqpgbnQQO4ioBK40Iy9go6B7QalM5dRWv7qhfLGi
qzV9ehctlicb7BrE2BpN6Bb1xK8Obpw2TqxOx8nmRSmyY7ScZzV/SJv5vp1LlPZsYqnk60oSjFUI
DoC2v5y2GVtVa71ZZrZp4L/ovC6qTBkiJVyNfcN87dFlKZJyaXTxYuDqAjrxjErXwev91KzimUDJ
nd4pp14fT0s4Bx1UWhlkW5V2RY7tPgDk9ddTXaIaLz1rTjf5KO04DtWljekxKcei8dQvP+YHu9cO
fd9/VyeoKCpd6BBOfqSGQLqVgR5YeowHILYWPpoCOGLE6r3c2lS/7coBjyeDNSbbaWk/ZFEHhbq6
jYxkr9D3hSJ5fWVIwVS8raF+MKAbLAbRJZmnJlmEAgrxv0zAZPV97iBFN8tZDRW3HI8VJh0zCYDz
JgufjOhb1Ir9UGcHvO2+xys7t5iCdl0cI2WBmK/2SNyN8tmMrw35HHpseatEiE4fenFWe4U63XVt
Pm8sM36gKYEd4I4ljbr4Fvf2forL93mCumtWp6UxdkrW4ighS9kmtYhxLZlD0QhNbERZCg9+4v1a
vEmXHKs5Ssp01Fqe8fIYLUdbuptTvrJtFxexI0fPqeVVJmW+6IkpIM5zUivT1Y2WMJdVdpr2YuDh
NkhpRBFlOGt4fmiS9bPWg7qtiVKRQN86+gzR9v5E308sqdw+WGl1kZrGE5m6L7sF/LrxO2x9Ig02
1PwoKFe7RuzbWqU34w2zSS9MVpIMk7epeywALkKh7uXeAtlsqk3fGtRMa+VK+jnNdpGtY06k8wK0
1VZVL/p6juHi29PkEpbeelre5NCpH4wIGctYvttXZWM2+LFQGYIN/vXfCYvxNWZVDf/sGRJc//2q
FQ2r1VspBifF3tTI1PqkvPY9uCVx4WJQKBFzPCX1Kx97J2PXojXHnoKhW+OLpQ4byYjBUo3POaxw
F8KKpitsx+zRtJj3yBkJfzza2WEqAGFaSulZax+7ygrmqd1MTJ3DWfajAfxJ3EWJ5sqQXga5cfpl
eCTK5b0W6A9aMh2Lt5CR6/xptE9W+LEOHJOS5fdGHTQ6cDBeH2P906qfGmtfiJEzt/Pa6TTHpd8N
iacNd6Yt+Ra/Xq+/6I690aj3QzcEndBdzF7RUIgNBcChH8iROjVtGkTLW7nsYuNQqMWmKI/CfGnk
jphZZROtsiuBGqSyZ8toNRXVSUwLaf57x7tfA/EqzNhUQR1eARgvaCkUWF9KHCRS+y0Z1Zd6MnKW
4xQAfT0U9l6qt5kVeVO/W4z1XabsbOceoykEkNEunLZh02wHCWPPUvbjBJRqICxXMXyZhbDwsIf4
55yV70lXsMJyVzInjtqfhJk61Wy/JBo2k8LKHu1UcZQMMr0E/2xN1ROGMH6UKdTW+3E6cGzseMGD
vpV3rcI+kI2fJrtU1dXbVXmKiC4xuf+Gp78kAxBjaLmLrb/3/QhTLrmIyNxoI2e0UeKmVQEgrWu5
LUe7cC1Zd+f1QlCQ4gjgvnlevFJLjri2XMiMOU5ddrTNdRsn6i6U5K1c2nR1+jFOyosCkavvuyCk
JxgL3W+ycauPJI8wtlDyU6Q9Z8trlX6I9COd3iOOAAVvk+zYa+/VBNTe30XGeTIvIz1biVdwBBIJ
YCJJuZetH2n3KpbXbPickVuVy1kft2D40ARl2wdB1WLDMzNkCqfr+LpVIiSY9wwUlbbkCveRerFB
ZYS8k/r9PF2y9hTVZz0/KfEpUU7y8jGrVz/vR15Dd6wzf5CkC6agJVvTKpM6GiJMzqblW4yws7PO
o3GXX0/ApybOHhaThrQpvLwZHR7Gz6r6aA2/1qA3dpy4szeHwpsTh53IxsElfjSpdw1A+DLG4zNy
G43YWKgpGATuLZ0GDK2sttfy87W9XMR9Jt21A+hReZJC7WHV2qPBkRbpjAK32JIzegs6A9kw1f96
b0y7sPjEpBS6xXGQPxQp2moaC2o6panXSS9z8tzOjqrsgQpKXKOy6epT0x1UI6g14RbVsqf9z+3r
930YLO0sJeeuvzN0rEuY9jJMi0AvD1O2Lwdb+56uaoC66JBXb+osjtrwoHczXsyljBuNeB+q4c4g
adAV47shv/Sx4tNp+ZFISDwk7qr3yv4He/5ljcRWl7TT1R4nHy52/FoMENuHZyl5KZgX9Y927aa1
vdfjvU1pvtWtn9L0aHwv053Udl636EEnn5XiDik/Yw2nC+wRumnkRSGGPZ32tBSKk7MfT2HDe3vW
8pHU2LPVxR4G6UGuht/N+BKzI8gGBj/UiAwMaPzsZFNaQbujnSlMct3tx0HKdxL59oXMB9UkMz3B
lPTkAVRSeqyjn0VUfIim8tZRHGUtOpjqelRrRs9dpzmNBbcXA9acOlwktmewfSeNbzJ8JAklAQV4
zGhJ9TL1p54Ind4evDaGtxRrrjo+kwuIT3DHzPkg9x9qO/nwpjYq0EcOkGEUstsr0uNc/0R+1XRg
GTU/KdPnYaoe7eFRkSXvS+SHW48wPY66dpggCuadK5XM7/8SQ/EbUsU/LgEf7w8JKb//+z/K/0vn
ouL847p25zfiVFtfY8bf2oLJSSJXxsJ1UwaZw1b+ImHymjr7bx5QSYSZWtswwJYWM2m+or8QwH4n
8PtHc/+vBxEVjTb3pLcfMs3cpcnbKI2eYiqcsUxkVT2Ys8aJctUvxC87nB/zmMBv8FeSl90IyXv5
w8yyv9zL776TG1YSKn8jT69/Y2MwmnKzL37VN+ygMZtMO6v4SuTivDDKYgD+tXfzhk1or6YYk6JA
MaS4Q+olfyP8/IYaemu/k2itnYUq+mYOm9IoAs0+07Zvwnz9C/nnNwbVxq0DTyJHvTQm0oSLKXBd
4wxrH0Q1NTbD8VHZWam8mSUyCDVtR8d4SAzD09XXcMkpQ+9KwWxlZB8GGVHC6iy3411f/EWp8dtb
u1H25mO2ynEE47gA9SYuFq36Fu+BqK6P2fCTGfSuGbZl/wzbRzdPNRbqJi4WUmNh45BtcnoIOiFS
AY9h8aQaX5Tv3tr98HVUgAkCm9rCBXMmKfVLr5ByfQX+tfoauxi6Tobp2jOaXdRfw9d82Y1/Eub/
deGpaiurXbmwHkj9hgyfr93vDR3RmjJFl4SJZaPqyBptqPu1694sfavVs2ZKWm53Ud0I9qEBDPK1
S98sfxLx1HIdUCKW/UHO/WT+2k5/6+cTEydQRuOyHJSP9bX6+eeb1X7DJ/zH2P9f35uSqJJlLBbb
sQ47C5rHaFzdaIFP5jVhcJ3fJYVGCRhehHSdWWMM0jJfnPJjrX9nBCFJRz3dJ1QTdUoslqrvmET4
GUm5zfqzHLGVnebzdTqfyCIYlW9y+D42D0KVA1N6iqMRQtReWU3sh1lMhfLw5z/runj/gxB46x1k
qWmsqCD+h3x6XPAqmdqRLIZu+q7VzXtS8yfG4fy1V/Q2zXLJjMLMG14lK71bW9+yX/78N/zmdLq1
5NFKfSgVPWG3j45Veu0V/nzd3+z2t76Hpj7UeG3ybEapYiMmhVEKAZZsEsD/ZhD7jxb5v57/TfUw
prImNwZrIFVjZy0vZXWU9adqfOtzAcoYMkDejdqxq45W/lZ2dxzrVfnaSBJEt2wDigl0nTtV81GM
b0J6DK3XRP1OvLq5ANiSqEESenedWkrY7ERAO1XuV80vjTkpSdimWnOcPyfZi5G4cJk3NiObVAQK
5ktWEzu9dVKHwJruZXBE+UeSXgzlQ6zfQZ+dMb5T5vvVvGax3RetOEvtYU7PSQXtoGoYMr7V4Dtm
095HpQYvEgZP9ICdod2uZOxWj7Muu3XxMob7Bn622EfD7s/f2u844bdWjyaisD4d8CS6enPQDEJ8
YlSDt+YyA/SbkB+FY0QKiRuVW9MJ64DvIor/4gf4u5fxZr/sZlFJE0Kvw9yconA7/Y1K/bvr3myW
ahXpsQR/4DB82k/1X870321q8k2htCRSZY8NdP1yfDWIF4UKCjzm4LqlRyh/O+C4ofXnSHGVxdzI
8krCNBOJyHLrbhdnO7r9qQ+MfAE05GEz1bAM9RRV6zc56e6EXsI2MC92Gbs4CwYK4PKcmLto3RaR
5sRFclzAkzPtWJDNkmh/U3b/7lnd8LJ7PZ/KNVOoCfY4EExfc6HRb220xo5pdhtz2eTMNC75m2PK
dan//1uAfuuhdQ0byIqCNyY0GMv9RDixNduvnYX6bXhn0k1D2+A9d0hWPBi8Iv1Lofq7m74pjxSp
QHFdc904KhwxgnRAJpm+lp2o37o1ycR1FPKAabnywXT0S92Gfuut1Elq2eUzWhHrW/hk/vjzbvPf
r5oubpZ7ZkadNELTuXqTdKnbfa3j0sXNcjenrgqn6xNYv63nvzl9/PeBpoub1V4MthB6WFDLiSZo
BXx0OEiWDE3C7t2vPY+bpaenbChTrs2H6m1wy19fuuitWVGKG7Oc2Lxs7bfG8kBxvnbZm4amaBNL
yBV1IixGxlziL94Mv3nKt1ZFqhG10qSqtHDasLUgABdR7VidFmj53wx4f/cRN6svU/HWtGHi4ivP
UOLXaF5SgupF9hfnov8udXX7pigZ5DTWJKVn/1ym4xyNG5FPBxs4c1HvEfN8qUzXbw2M0lyfzDnD
OVctoJlvRR/5X/teb9ak2ujjsHQKmvqX6En62ott3y5IvWJgKzMiMJRwB6iPpv3Pd/ubndS+WZRm
GGG9ee1WkmybQXKivqri0vvzxX+zPdk3y1EVRAoXqB2vaO007hbta0/j1ouoXlIDZJxH3HX+cuWL
b/58v795826tiLAwaFT8wxYi4SAF9xjXZ3DmLs2SeqG+/uVDfrN6bn2BVDOzoz7lQ4BFr7wO5gs6
rC+t+9pBc2sQpBnkhUQdng5m0yUbU1fcCrrhnx/Qb75Q62ZpRoatZIPNF2qEuMHh/PCXqvl3173+
9391tzZ+4sWycM+q4U4fUhr8+Xb/+Zv/o7i59QTS+8kQmZjmg4wmbMETMIWTNkfHFHdWaf65RiOM
R3RFHVqNpXGlWUbCtTPhXMrqxmSclVewue5M1YYAjMyjiYO01hh6FsG0Puvlcp30H2JbdSBLXt1B
tTp+FoXu2YsZVCuorBYo5ugCmDk6Fhph+eOqjpAyGarC20qTRZrD0cSwb17zgy73UDUfO6jdicn8
HDfZwnpnRO8pdFkRUJ/JyCXOy2DN553at16Pv59dutJqHvNo2YmUHw+/DIap/fOqRH6MMmks7jv8
/EP9wVZhJhQqetRnDOxgF/z482M2rOtu8V/P+WZ7QiqsKNSmE87dPVrbl3B+NuAbSRAoK/uxWng+
4duUSoEqtN0ier/P2v3Smcww9la/MJeftoV1KkOcy+Gn6jiXz4JReb0Z7Z9XVCKr9q2FmEitgqsF
yax5GTSASN5DFQwiHcEOP13Wuyb7marvSB9QODyVDA5Lfbsye54Hf9bhsawR9obu1BRuAs87mT4q
dF9YGDl6121yyMLWPKMD2upK6mdMN1ZISTmDeuMnqdHmdNCG72MugsKeAiMGJIGhvfyo1B8pSSXz
tEvhZSh3fe5LAt4NM9tGcdp6N6ufwPTOZA7PWVfe1VJ/WDKGSiOTSkTKnVY5LZSyEI5JpuEBO70s
HUzp8X6BMh8VPIn0bDGTQ6AGRwoXtATbfWl46OIGDpi+zWPdmRfpoerhfL4ryrIZaDbruPKzNXuZ
yf/Ok5dqnb2qPWimX8nM6vFzHJTWtfjhVLysRCFPxnSRUJA3Ov+zmowwZCXZ1SCMD4u6YRnU5hkf
rM1cb82637TdhQANp0wGT9M/8uZoLIabmqWjTcpr2TXIFOGkc1djov0wsXEnamqbCFzXp3Hw5ZVk
azQpRdw9zE19ZX9pRvewjL1ro6QYVMmFtxHMyT28aasovRyDcktSnCkZdyMs/MjKHWIl15rYiXjd
SQis9DMBe24OHV0YGUEZtqNwCwYf3cBkGSOoWNcBo6fqoauH7U4JO3+cTJxOxV5B6inCGU1V4cVW
vx2YtfVJ7OWQFbJ2Dhrzsx9DP0nEtsRbU421jzKCOo1AK2JAaxeyZyaqW+aPS6tdLWIcU8Lat83P
ufozse4XpAyApA5wCNRUQX5e4djWsOtjw1muusM1hEz0LRf1xV7xZGKCYmwk9AiSdBJpf6oZ/Daz
V+jfFuJ31+RoYX83bGmE7sHL7ux1OiriQYl/zRFqTQVKQg2z3aicWX+Sp2kvsgBEibloGBjwLfjo
zRz5TOksYToCDjq0INER4XCaFBm6WAkJs/GmfH0abARBDbRRWd+UfGN6+drOrzJvItSomSFBOIZO
EVZQpYpNF0lOu+BBQuzLKqyNNr3ie9wlsZPNSEwKmKlr4U/aXobmYPYxdDamljVs3xwRwHuVacgK
d02qbWJLIycRm78CZWN7TJbZxwUK60EvzR6zwoY48GvU7A0JNUq3l0rE6eBE88gXPpqOhl+QJj8Y
qK4R7mAfrmKf1RlvXVX4MdMMO30qlodOhmAeCYcvA47VQUUxLEr49oL3GDCyz16losWZSEOLoW7z
yb5EhngcrQP0rQLac53sJxzN69k3W/M0sEFb3TcpRxOYoRVNOleuMWtOKa1w3GJsAns2jzMv77/N
ButzgKZD4sio/cKx0VFlBFiL7tbGewO7tZ9f+rkM5MRi9nrJbGwz7S3kIKXPnCEmO/IqfhyzfbXe
KRxhSvLaDbDi03dh6tu6NqEbtlthyaBz46ZCypkb40aSWXQIfu7M4lJlvMazsbHh9ctiu4hTaBHX
1lk4RlfO2D/bCuxNOPZulcW/5DTfR/FjwXydtXQ9ECcDApT1qk8lW2TprX30GjLt6qEFF6I4mdGb
HUGF54Xr4c9N5MNsFkhDNUtUtl9SmB4lETpVtt6bjfxcwIlfCuTFc8m+nIq3QmJHjOesDfLZdM1+
dloD7Nloq+/taO5G+QgpNcYtBo8HpMM4kJqlryWHfvyhtKckP6nyd3ua/bTiVJ4ZSnZXy9zpoOoc
+z+Xvtl1tRZk6QNcQ28JyxMdgKPzvZEG02aPRo0nMzLAXsCv7RkehcVWscSpVU9j+6NhIh9NTo95
vdnjYxjV3mLvjHbeNNZzb7+BLblpMrqN+WIUn5r5OKbfyQ1zdaQkEUXHUP6w0DGsJO+onXVp0/u6
Iy4lekzblyLxWVHBFHI1I09OUbbcT2SCJdI+myy4dOzAcHDxVnWYuCDEg9WUpR2aYHvflbIzFZAH
ii71hvQhrPrDWKLTgItjQvNu4G6aVCY0U6YQ38PlQc5KeLgQWKL4KVofuQ1XhnQk2+MPbQyPrXyR
9OcpCXowYaRUczLtcmlvhWDC4pQxQqohsV/tUorF+hgqTpzxV4U2L1lyvxjmY28hdROs3+ZbKJTd
HDNl7WB2Srys+f9xdl7NdSNpmv4rE32PHgAJZCY2ZvrieEN3SJESdYMgJQree/z6fQ5Zu1Vil8SJ
uVGIDgdAus+8xjThy/gLlybd2dLWiEZC4YFA7dbtPlLQ+4WmhfPeiDnEPNGHEDMcvemqbaxVxN7c
1DDDqx/OEG9zQqsWoEtU55hAQWeHP4D77zqQxnII4b5FP2Y7u018Djf/rs6yVeYGxHn2qmB5xgV1
R71vux7QFYT3qF3WobGruwJUuAdX885LQYbmxUa2gKoABv8+5HJe1Xr+LuR6l7gVbdglZdhT6e3B
K6aw3hGvqU6h3e0ao1pFbMYwjXeD2FblfKGtx1p/BwO7sFO5UkW/CGe4lxCxSlAeY+zCyL7GYWQx
Q4sYZgikxrpyuiOwwmg8xWW6LpGcl8lNl0Naje1jc8YSlgSotPpaB1a8Kpdp/imxTi3CB3M7rHQh
1qY/rchVv2eQUL1k3kQBqlQ0DaYThumbAiJntB/giUXtjQuKSUx4EJn3PdKMCjJJ7F+m4TegtG7Z
HwZ5G3NOxUO+Dsgldacu4wREGtV8n8gKAht9hiLBJnGAOt0cUAqyFlkVQSnf1FDuB7rTNaAgtoO5
/jpXRzR/iISgK6vis2kgfU0p8SxD2xkXbhXctmxcE0yAsdl41aXnXtX1qo1OdjHvzHg/Me4NbC4/
AFVsFDthB0vAacQFB7/c+uneHpqllOFqZjtzFXhOyBbaAZxtlWtHX+dsymbVLey2YBcH8gmRSDw5
3e2Q3Ybwz6jCFudSdXQqAcqhmOHV3iZKCED11pDw1IR5EaVXs/GVIwNE5rASRE5lfzvF9EmDjelf
zhyedXWnZ70K7K0xLoZb1VxW47zwz70W8xjMJzv/pKwbN6nXmB0vHJrkUXfZqS8NvMx0P7KtScJl
cAKLV1w8egIJ4z5HXzViEwm0/+bOHx5M8xQGz319jOLPPtzqiLmQMf+Ee1UGz14Nl4oLx5+KOjo7
XhNrsOFqqPu0tPBX8AN9E8LCGRW4ZYzQ1h1ExDozP43pqaCvrnAeAGi71pm992xro6V/iyn3OvGO
GGHopN6UJfB7275oi3Cfk/34QMSLVIKcYni8iXZB9VA0XzP/ronurcw7QBJCEFB88sfui2GWx5Ql
XahvsxxPPd6fOC9g87bKMT5rqD91xSenZYcwITKExcEH/SkiXgBs6cgI7gB4LRtoor3JITCdiszH
qmxc9P7VhHtnCdKtevKt294uFjVEDE+hX+DcuwjUZhFsWTO5cMr7Pt1245c4mVZFd0Cu7GwUStgK
CsthY7TEZc5SFOUJ1+EFiwwOPDxmrBtY7E9WfNsRXpiMvncPvwvfkXZ4qv2joCts31AuIdxf2wCJ
2/nSdS6iftxq7a1QAGnN48T5kTlfY5gOo/fg6BcLSz8ZFeugL26VE9znkLUjZEbQQGmRgV91PtD4
kBMoIf8M0Pbe8k0rRdRhCreZ9c1vp7UeCQNAhS9rZ+eE22moYLIfLZqYqST3bT4ncQEhOgE310Fq
R4ahb+610RzNAtOYKmzJmaW/mwmvi675EiKQLb0ODla4dTyEDOgSSTiIfQvOM2vXAayDxqk+yc7b
o6l/NcDqVxOo1nSVSeTTLIh3lrccsNiJz6n4QCgE+7+TNy7k/9C/OrNoEE/x9aYdPXpzbOMBbGWE
BbI53EBoqsgBhnMwh62eZ4ybELhvHowrDWlCNYfIvLCLh5ECmkgniCLzMvGJyOFyWFLfljM+Iefx
9KZt3u+afn8+hOy0+hE56S72xRLK+VLXECKcu4kSQka1yYCSNafBCsIHkhX7qAMGLXfjeGhifa2c
DGJtdCkEIrkpoMKqXYfBNkZ0RTfZrW852xYmTFB3V74jDuimbacQ6NSA2Vs97mZH71VnHpuU+ciO
pBFiHtxHA9qPn7NBNbcBAP+6/trX/kZl4Js/4dlTTv7FlKu7NBl2lgZ5iBDOB8fZL+oH7wqFMJd4
GXCmjxPEQnjRYf3y+wu/Ipf+5ph8L1U8WL0cHLsaj7pr79nMrnxkekZJHCoQhsAjaiL+1xmgT/2C
XAMxiFxCLjvOhnWdjHpvNvNDqH/EXnDl+T9+f1O/qLm+VziuZ68CPy+RDUudRUIQdIYoD2XxQXX0
Fcvzd898Lm/+pZrmJLrvq5SWXmmKVTub90NwyG2sioYfkXEXdBaN+b01gDRuDwNnYjfFV6m6qj60
3331U/u7O3jXIUCgvJDMQZ6QOsoMw96eMvgg1Rok2cEfPFgXuEwW1yM+ChFM54azKrM5ZfKLtjwC
dR1RVdC2+b+r9ct3ZcsQIliU0Bg/hsbWGu7n6IP6Iqfr309c+a5wqWQOf4Pz6gj5flHhsUs1Dl7i
DmjEHckz5JD8SACElUe6zOn659G3KkWo3lqZc3NXcKLMobOqIKlxFqwdqNIjvIU0J/099eWjCJyN
K7uNMzuHsOzXofHogBAvhL72ii9D2S+nIFpn2UM1q+WQwIYr901z4U8PeVutUDfyYMRa7XUdx8sM
UZGaQnPl3wh90Oym7GnLUl7A/Kuqz4nZUV5D2wYzoRFCGbt7U0AISualKh+RCkl92GyHtkeR21yB
AukyRfAITd5oP4dslCOMo7HIzpWEpW80i7PKQNWVRBVPSUiwmADURUAjbWGGhvqylePecED0n5U6
1jq98Mw1JFZnhq5YXYXFvpn8pUuJ0KYOMYpsFyPElZAWFC1kemvvlMkCQTc4qsV0H7fFqu7CvfI0
SluPShC2R/ukOpSU2LBaioKnefyRF8GxhOhTheCnYTGi0GKLrTtceMhVF/ga0CK7mOfoqo4iTmPi
dk7VwYpZK9kqGGGAD9AZg62/CVwLtSnFUEN9HR9jx77Mix+iqHapnlZpd2b3H8rwU1TPj8lA8CPh
DUprTcq5LCNOHGh6Tf6pTy7t5BKgKOJOfrzxpmeRWevJjG9V++KF3xw7XJUD4nGZovARk2sli9o2
l2O+M8rbVpWrWZQ/hibftcZMzvaonCNAcuiu7UUmxBo9ExJ5Z4mq0qKX2c0MmXyAb1T342YofApI
6QWEt1eH8SBMHzXAgjAt8Mz9klAg7s70SoQU1RxTRlLHzLoK58uW6LGegnvX+DzF9dHLX1QIq9bN
VqOo1hO8gm7wrpxQHNpAPEeCCgTADc98MXoB9xhbrcZFtrbEaP1zDG8LdbGu3Hjoa+SZcxMr84M+
yC+aOfLdmVIlcc+U8Qeijp6q4d0YhCtDAyEJYcfNHyEcfrGXv9flRq01txERGo5tcp9hM+w2Fx60
1t8fFL9oi7yX5/bmnCSFSOpYmLs4wDBvnD7KH/9+33LfHREqsCKHyu5wHJvLrr/jBPjgwr/obr3X
xJWeKIZcUSnvkIfo/RllMETkMDvOzY+Ot180G9x3u7mr8rRJZpeBhclRJi0egpJy2SFGsiSK70Nz
O+WafSZaeo7+oFn/q2F+t8/ns2Wq6fxYdfgk1DkyhNOHBMDvx/lXL+1dy1gnYZjNHeMcuCZO5MfR
biGgIkI3fP/9B7zSDP7mQHbtn0OC2G9B0rqCE1BO5516H9XRVVI6z1ZAkR5r3oidtbW+qX4kvU2v
Mv+LrklJzk54EO5QWVp1JcJhwbRLSjJas3j2ZLZv4VvSvNvUvbWO4/SYE01/cMe/GGX57p2YcgpM
vxxpNcIwlCFtBVlcDOldEj4O5ZdgbFFZCx5nJLkcRD+8BE0fZSBp1i6MAVRXCbWzgYykC5OW0lNu
fIsRgf/9vZ0H/W9epnz3Mhs/tlCX09QSwR1yiEzUB39/Zff8dH9zafddVaciD7Y6h5nQ5vFN5k7b
KgvWXjvsbTltC2hphlUumiJdIVyPyg9qHHnx4EEQsihqB/lOx8Myll+tGCRlIQ50mxZ+CCY1Xhbq
OYjZuZO76ixUQlnTsggz8AQ1YQgPaEEFDXJaJpJufrJrdLsW4WPiPyVuuYYftyun5KGYxl0C3DiN
bgTN/Byb1c776vvOsvG2eYT0wzw+O6Nzi2s0VQLxwVv51fJ4t5NPiRcGFZL8RystKIKkyxHBYMze
6OT+gV//z2/j/wleipu3V9z867/4+ltRTnUUhO27L/91GX2ri6b40f7X+c/+/6/9/Ef/unrqIb4X
73/npz/hyn988uqpffrpC3hlUTudupd6uoWPnravl+cez7/5P/3hf7y8XuXTVL789z++FV3enq+G
iGb+jz9+tP8Oa+kMQf/Pv17/jx9ePWX83T7/XuQvTfT0b3/z8tS0/Llj/dO0PCFsrVFEtc+p1fBy
/onn/tM2HdvUQjmmLZyzW0Fe1G343/9w/ym1KTxPe46yHOGeN+mm6M4/Mizzn57pOiaW5LZnKxuV
5v93cz8N0J8D9h95l90UUd7CwRLvms5S2rZrCS6kldBa2+/PskxYZu5Wsbx0YjE1qDEaXt0hljjV
gEULGXDeF/SjWDelg7VdF3WiRZhmsIGLZo5s1pNdGPJg+31P470FkkUhWAdY8jhTj8FlI6FnGxoJ
1AXSUCYGeaHjP4dz04SrxG6C59jHf30xNI0LSbMYs7OsWlZXaq/FANp+XrcIaRhfO68wy2dF06pe
43hn24shCs9SA5MmrhspUYd36dz5MPC1LWhbSU0Tdnl+/nkXWV2Xfjo/h7kwJJKqNlr/Rq7vAu3H
D/7Zvem5HFRezJd9m1jZMRiLlNQVHWrjLvYSNB0ytGhPnReXfrx2AMryO67wAvyzTLtGtSgfejND
SSo2ZYEOpZVLZMFKAAqXSIl0xp0rOvKDaBwh+JqVef6TJJJTdqxTLzdxZYlj6Jm+ETr246DioThx
m3xHViluoolT0R92kpqIt7b58y9Dq0uNepMKnDu/Db3HrjGQ6U5k2Uc1vGjlInqnujgJSR2ToXsR
kEML4s/cQu1KlPh77ZUUAqtKziFzbRqxGawp+ybjScCVrJ7DqkXpRUxOUl76Q2ol2z6afetzV7vB
58pJEzTnzMZpdy3SuA3M0NFtNr7pmixbO8+o3vIFrDNbxkepgmnYRwNiVA9ZNqXDtTHPcfyCM4jp
XM5WkwNGrkUxbpOGV/dYGdFg3A2+I6vn3HUsVKbjNEe1t2Akj4Oag2YxdGWcbfA2GXw6RH71EAZF
mO3TXiAIUySlkWzCJLETkuQicvMvwupQ0BKmW7pXrllN3UsalYx1jmRH8l2YdYNETOc48RPvOZxP
TSjb14FtTIoqaamV89CB3KcKpKosbR5rJ+gkmhP5xERLiPkJMBNp0lfP4nK2r2kWeOEut30PMMDk
KW8bRG1IXhbSxk0XFqs8O6YatVaMkcNGrAo7TMOboEl5eX1egLwGB4IQTTsq73qimJofk8DzezI4
JS8iE1nFz2Z/VmmzvTz1dl0qBaRjI2lZUDo22r2sXMD54WTwtL2O+bye0W5vS+1COcwbQo+Vgfnf
ZyTekXbOnd7bWKXQ4aVZDIW9xSYzLHehO/TWxZCAltha7cwww6Pj3ygqs/kBOFnrfJ9MONlj7bjJ
5dtN583M9O2kQO5VhSP/R0l0Nh90Z6PYNKQ05hwJ0+zkWyajYJJVGGhNYWi67GlY8uJ6c+5erNcZ
GdjdkB9nX/nVY1En8Xia8jTy10hdJsYuV8MkD5gGDcbXJgmj70WKEA46QoET3+ZB6otw0bkRheCF
zGmjHgOj5xJ8lO3up6ovkbU3DbqLYSmQRixFMi6EFSUjNVt7orLrTyJFITsJTPrnQ0EzFjiOCvaF
jOL54e1Jk5FK7KlzElE9l8gkM/+l1ZqHYmrNdRbEjfm1RxvZvrAMdxi2aGnyqkgjeHafMlZ2jJHF
BhGTO77YeoHDC9OT05pfxpbqbh146Nu5pmyOue/YyVFFKeJJqsjZiXQZhN0+CjpBPizagipn6rTe
pyKo87NSaQ80qgpEfwJyg1xNk0koz63rMvEsa1a8nWYKkL4gp9fECCM4lu3csSFvDH+2WIFRySzq
jKT0Wfh9svXpRhaLuDNmkvWh+z6XdhHeRlURz4euN+HR1r1dNTuPNH+BCF0ltgOaRZSeUxbkpeXN
RnU7OUEUPnWzCK0txnyBz2fa1lMQlSk1rjCp8/GUxjzVPh8L5rIxZuyjzuBNLB4IokociK7j4gAV
Jsy59nAWvMkpFCUpZOrJYiO2psoIH+jQjXJDnpCPV73yYwSgekOh0r+YnS4IbuK67/oLV2MOOCBl
ZtO0S9Gt6wEZZk1+rhVLK0MNMTHcCxrKQm6jLmV8ekOOhNej7YItMdQogA1MAAcXQyLYBSLV8m+Q
GhH7+yQmu9o2TYA2DFNSetRrmoZadeQYEDNAwL39ejUNDoqVr+trqjF6PVqDn6Z3eK+18vi27lo2
wGmnfCtCbQ5mjHfKy0pRGxBuO9/HlU2NoEzLtruaxjoxT12aI9maCL8SF0UTcT12EPARycL3WzDC
q9KLWKWBhtZnrECu9/rkdV7QPRIzqex6BmuQXJqDpuho0RnS1K6EE/m70Om1go6kKsbnbfH3Sdlz
9BWvV6zmkon59v+mLXvjbuJU50hNBLDTOSrQ64oKmZQXFri28PJtu0pfD77U08mMnuZ5mQS9zxE8
SnKSaYPy8HlBjwk+OlSeG1W1aB0h64c2819CuT+ipb9GR8Rmf8kjtER+0jEd14bHJR3Hfq+4P6Bi
WIflVBwCjqb5KrHHOd4PqNI4i7CyvnsBEIJlkCWD2HWlcJ1dULa6v/39TYifEyWtPMtyPYXyoec4
Sun3dwH8J0cOxEDh9vUwoGku40NglWV37Wjg9StluBFS+zIQBCWNGxUHoqEUgGSSITjkZZYmS0k6
VIZf1zF7PzmqjBq3PJWjVd8lsmZ6MDHYPlRiJqw+msUDwnPDWD6Lrq5LuDgNm0LWayYCYtSowLtz
Po6c+q75lAnNR78FAHII8vl6zsYC/YPIj+y7NpW+PGbC7KcPilOvj/5nond+NYJmI+AXqLgKsb93
aW6FBHJrJKBXKmEYGWDRUWAb1WhgYsFQCGtnRX1iXSP0zIaXDb6lrhoV9gFI1sm0Nk2CovO1iJ1S
rRj+kuKe0AYnu9FNWl4ow9MHcxR55i2DuAydR8N2enTs+rHi3ed6tlZ1avGdvC9kAXTTgi7XxnzA
xaQqtIYss7WPToAaGS/T7Vg3v58b9quiwp9vAFVOMA1Cusp1Pe1a5nsOaD4HfhonSIaFjR+JbWgO
ZXKfBrgH3TqwQ+ZD4bhnsWQElpHtThP2rjDEW9VdoBTlPERmXYsV2kdJtMawDiargdA08DUa4mm9
rBJJaINJS6ZwtVYFoNky9lAsrwe0V+bJ7+QqqJ22ey5tBwCeEbcZhbYOsAy+Eml0YHub75yCYzbu
1XckGuGruOlVJLxsPXlFhXBbcjtG8xe3P2tmEQos2Z9b+n3uMm/dK6soPqfzmb0gDfRurY2dhJsC
2B5b/XJUCYbJ57KrrtqrtDJOXUnwmtBCbGBHtu3kLrPAO5ljrC9Fh/Zu5qGmVEqnR3NqSg6su80w
dzg2dBH50y42rWZcsxvc+r6CKI8eDP1qFNLcfPSXuT3koOGS/kRVeD9n/T7P5VdZDg/g4kakYpDb
wdnr1kKazHC1WgAVpJ4iJWVvCd7SdM77hiWbF9dS2OYOgRvJ1WDPwU3q5337zVSFG1+F1Peb5VtM
bQVat3dZWV3VOSLkk3R3+ZhejkrdKLC5gTAuqeJfByaw1kgY1bYsp+euTo5yBMYaeeitjt5Tk8v6
VMGf2rq1E61EPDgLt0M5KRC0ysMJEUc+rlxYwNbMasDOyjZXvUhuwr6+M+YI8ejiu5joSASVahZt
Kj7VIdg/iwxRDiH9+uAA+P/G8MFAyrQ72BYq/WMffwsFINQKt4g0Bl7m1fQjmuqKyAnJVtzUpkTd
BOP0VRryDiJ2cyxVjyNiMOsl2ZJ4SLrmRcN+mKWj11NwVsFO3QftNT/MJgWzFXbfg6C+t0VHFVwY
JTqiww/bn09SgaL0kcERc4YQsremLu/flREZizF9US1AArbPHs2P+TC4s72Kq6pv14aHJuO26Qmt
lkNlGQtOnCvL11szBrXomt+FtPsLgmS0oeMYFch2uERUYZM58WWIUPcibvx5pVqUTTMXY5NGqafY
sV7mtDxVibhzE//LNPCWkAP1EQyPLLXGYBHznsxdmgaOX7ShOvbiwamiZzp+dsQkrwtshBoxN9uK
nhKhpyPJOjAUav2LojJGNHcRR1HXae0jhIXZRnQBWq5Bp90iMFlFvmUhIkQssTayJP5O1wngWR24
bTSQg5yVdunmtl9VnMWXWTAjkq39VvoflJ/eNfm01NKmW++iZWpJ16Mu8nMRtfYUGj6OJ/ddIIjp
ZkQSh8+OrBFBKeoSHUgjcPPLKPTpM8UzkiWHsAJyeNmbXqeWuuI5aIOlMy37wv1Usp6BT3iVn6A5
FsxVce1U9HEeUq8vm412c6JX0yjT+05VZv41mTJ0k8KZzXoo2hmfyignUTVtkPc4rHuJEt/KdBLl
C0whA5zu61n7+93aejUY/HO3PgcUhGCmB1NPwxX13juOSReVpUynw6Gj23kxeEI7N+VcqRzXlmEC
vG73KULMQTiBTg77qO2+WFMdCHvjkaDYdyqzS3v3lhxTrynBmmSx9+i5VG0f6Hc58l6YAMo2vfTN
6w4qLYp+4zA3O+GRSJGMV8S2c0Ap8NocEdt/7K2+7i5GJUGHDUN+Lmh0YZWdA9ai58R3hgqARYV8
vXfsOEm+tGokC4KQmUybxKhjcxlMcdV/K9JcVgcU4Pp8Uejcu+0zhTVPb4vz65U62OjCDfJ7mKdI
ukzFhO9IFJr59L0tzdEGRu9PBrXxMpnDZVCnhtjnuibqo1AwZ0dVudQYWjUQfzSjIESuakkI3oCd
/mF4sRc/6UjBG+nIQ5N1MpjkCtItq3ntWG4dHWiWQ203c2vMVnKe1bQNCcN5zrQjh1pOOVNoZzhu
hDZ1UFn2pue+zD2NS4P+m20kBz2Wk7FpO49YdwDL7R0jDNeRE3/Lp4xwzNS2MDI/hKniJlxaEA/2
BwG2Rj7YYh6CK5vDPFq6lkTxUpMTQ9Ew4wA0FKFtvogxiXPWtvCoCetgSlH9K4DBIe5uVQCP3Dqz
yGiiqSbjM9JdHzvAcluvnIGQq5xustRprPaVC0oIqI2fIilv0K/VSDXDl39NSi2vzufVTPp48rI4
a1G3loKIMWjRRHRkNJ2mqs7jXTm3ebYrpiYEEYbEdEI5vPXE1tQTGac966y80paP82dq0jeaBgs/
EXo8xAuDi+DCya+HEcIB5BRMmuwxT79ivN5Fd3Hpgj3Ks6LQ16Ma+49iwp/VMM5rTBNqC5O1Q0DI
avt5n2kBCxDRe/3BD3Ja9WnRVCfXDNQn47U0hSofqPMxaVPjEQRyBYIOivXImJSUAVAuxuYpLkna
VhEFA7rtaqYaMrUBkzPPMpgluVOjpW+OU3EjVa/7vR1YQCdLmwB3qUugrn6cy5MzGO6m0XaBVj4f
d+93ePiua10wMX+/r7xzBFNamwSGniQG1spS1nuOLbGDVXYtdjxJ1GM5FVse3l6ol6DOiPXIFO4q
MxCoPUwSPxMUOQ27ep5n2Iu4TES2vRtASPsbwOQuvQg5hurWcPLuCxiCFgRCbwhY7U6MvK7BK00u
+3lEttYiBaap7pVyuEI0AAT3B0/180Cen0qZgvIsbllUbAlyfx5IEwh+qzRmVTCMWNJz7ALUzGo/
NlcWQW/1OITGuQg1RWN428fMfKQhSst/itM5DoAQJqlh4YUjLU/usimycAGVI4WWt10kfC2zKci9
L5OX4miHnCt6ChdTVJMRazzoEg51xDJve6gn1c5iH8Jeyeis4HOJnEBzTaWjh8nkGGwIv39262dE
DM9uWbbJRPa0YwmHY/HnZ29nXVhWD1JudnLKgEliegplvwkGm+O2oEjRqAam5ytN1mmphMrW0PQ2
xI6pUGjc/P52/m0kpNasKCaWY0Ln8d61kNDH9yrgyjYFqc4sHoQQsAuM1MH+x3Qpv27ClKxnn2Sx
0QMYkciU/v4GXmV//jw4eR+SiIH2hCl5L2R77+4AsEaTUBeDNDmpQH6ZYIjFiJ0So9WAcTkpl6Nf
lY+zXdDNZmPI2su3yR7FoWkcZviuxfDBW/n3m1L0X5ilsL0U5/n7CRpnnJbKqqPtW8UWPBwTIc40
h1MYF0yftyjEKrM2+Obn05Atqrmdqx90ixpUBSn5c0h88KbOKe9Pb0rRblIWkShGCNJ+T5BtjSmK
LSuJtjWNv/Ybcod5/b0Kh3MBD6WOYBvUlJKWwvVt88YXvYp3sHNFfpHlqYkKI7ZRmHU7HSurfk2P
P7i/f5vZynaJBdmb2ahs2zrf/1/gdVZvodE9BsnWzDxspFqVzw01+yJHEFwFLrB/7Um7+eROwkWm
I0hajZGPBGx/VO6ouuSDF/ZaI/jzhWliUeF6pmVbyKN6mtbazzdUcpLDuEnYJK1A9beIZCI1bxY6
EOtIcEjhNWRm7HQBUTzGUoGR29uwSRheBC1Ff6sLyoOHeOwUsvFFVCsaO5R4nZ3bWCyQoA7xT3Tc
irJwEHupjw0a3fmLLuTEwT8joG9sdynyuDVWgf7GaTlrFpqoHy3hQaT+Os9Gdu06Tw1jr5ImSK46
q6O8rIUJcaWzZWvfBVj+uR9Uv8SrVsBfX42koGAKhw6h7bLqaTX+NFZzowxHhAlQ/rYM5we7RJZo
y1FjfIYRzISqdEp3ohqc0NnZZRQHV2TkfMec0KyG7wCL4LIboswnWwXkdpNXQhJm5ml7mfdeGcEk
KyqIA84YnkVZqCZgzjXqGdfj11jF9cXg7jp/ZItu7KB57ufOwSbJ9fXprRpczCWr7S1YjwaLz5sj
TQI1OpM73fpzi2Q1/w2atYvT4iOQQeqRzqDPIWLnU/9+Kw0Vhkcj4y20S3hPzSZvSwaMKjZL2vHL
bHy2G3PonQXk5zygABIlHejp3uY8UWN1FskZW072iaM0XnL+tMmjlQ1NdUlRimuUQ4PtGESo3qye
K1MrPiIcqO62+RDND5iUgIjITL/RV6mlCHVHmiKYOb4G4WwdxFxvH9NGDrfHdot7FA7RBkX17LU2
FxaKytVbVN+iAFZcT0EGusSDxUtCJDIGjBrh+dnKLgxpXL72GLzQO8vAvx6xJEZj90ILmvsiyaqa
RwQT+bOhDGltxK817zQMfUyrOLRRmp9CyKXHt0+eyzKGdxo6MNHxunrtBr41Jt6ma2d4PJbi5G4O
mfZL7Bknw4EWwKnd2ta2bxXFqYFsjVKiPfN4mFdwa5boQ7qLSTS1m/S1x+KlVQ6EQedDeCIPV8Al
tAeOD54cvlooYzstYWVKRFueejuPK0R2pecgKz2plnUmivNktrFgwdPSFRbVqiAZZ/tHZpEC4uAX
SrUKFc29vfRxMV2r2SXsqVzNcJoJSmjNalRFqj6Xru/TJQcHgveWYfQ0cMs87VeMficvhCEk2EgK
u7rBNqpP7X6BsD4NlSKpGIek8okb6aaeWz1dUTaIc50Xdu/kfMcPkxlOTdaf+3r0qh8jQ4j2OdTK
/eJ0Tdwd0tYSFOzmmQGp7Ilr4S7A7TYeCfxeWtG5TD7nNmkcReCcCT40IRUfPZKM3FZS1QBE0ygb
1rkkWYBbQRtxZ0J34xgz2oZGYzHhqbqmMsGqbuTEglFlVj4G41DuQHKZ4c3bbIFPh6UhAVH5zUyz
qL5uq3bwt7E9+f1dng5Z8+gYejw3btKYWrHt8yzHebT9muUPiShZ94ZpGd/zGN+zxK6T6AEpFpMT
szQH7DsMH0LD4MsYr7ZhUObeEkaXH1SPojx2T1mNrbJWUO3ydGYB/rFDkn0yetLFlRewTthmu9IO
lP1p9BPWRPnaWxjzOmE1NFXIe0Kqht1D+fV5gbzNYfrmPHwwDDx8iJcHR3ZXxZHzkFluQ5/Lxx25
jpp5oYgZp08DLmPjKUgDyl1LV4tJrrCLSe/lPPXByRqGHkqFSJiwz8qU47RklrjOD6vT3DbdGBfZ
uHwiepcpJJ9Ge+0+o5dzzhzOmy3gjNTlvbpq+ZYev708J+KEX0ZhYI3sDRW9tMJpCH69oD+398hM
IbmnM+Q6v6+iiTK/y2ZVT6Xwr+x5HNVpGOlcAnBzUEUcfU7LELKHV4xfSQpwtAM2BXjlc/a6Z6na
hetg9dRAsaYcJHUEiRvdfCW4ruBctMv54f9SdmbLcSJtmL4iIoAEEk5rVWm1JMvbCdHuJdn3BJKr
n4eiY/62PGHHnDi6w7ZMUZCZ37tu4yYtfSwmqdZO+ACnVv9p2sCtH2zAUJ8/HupDHDsz/Q21sz6t
k9vRHdZ4EdH6+xxoPaFA16t8ygosQUB/4+S9t0Zz9waBYjGwsoIVkOYKU6Pte5l3VgjyqNv5DBsb
9OeAiba6a4Qs65vIDERSEOKcrA0RKak7XeuOa3W2J7rDtuYUGn/l35Yv+DY2uUUswVIe/LTtcHp4
0tRnn63gG7ohQxtHoaMFh3pZOti2oW7nG1D+Aecuayye324p25suhITbzQOVQed8dDL37NFt3R3q
0K49vOtg2Yc5kEYwy4dgHalHCCydSk1VjvceVT7pWXi8C5iNYnY4sE2eVMfNMn1xvRaxmknbjP5S
Sk0a6EhrNvbZ5oRM8LTHt1LuY9GJ6vPYszeij667r6XIkN84/mgBek88PCvhOI7IT4Zs3mujfJ74
bGwwOkLHVjuAn/WlzQhWOI4to3fIaWVdDYK0YpvkOb5uk/zCPOPUFH5Vpfs9jMz6Gq1r/PwMPSDq
z8zUvj4vllgRpklqn+D2Ygwt+Vz02ourx7kaEIfYZbLUH+B5W/kSbd9FvKx7We6EbHhtjXnInEI4
VThet5R5+I/Ep79QZjEUrXnNritr4uDB3id0B1MzZ5x+wTbe8iSI03zdVre5fTumbEcI/7rcb5KD
idx/rp6F3H6MFzOMzypn8TqVrZ97LyPbpnduw677Tfbgz6OfhNOSnLeEx0kTxu/HQ1eae5Yb55Ds
+BQC91HaMpkuw6SB7NoJ7OXo2aJFkX/lZFv+SHB2a48Fn6jE9a7+5rz+8zwBeSeuKjUh12P7j5fT
1QiWeDmzcxrSUwcKDyN6aqZKPMBIdbhnEYf0DXh9EUu55+UGWwi2/TJ2uKoN7d0I3CX00EP95gJ/
FBWDK7MruYyE0mcSC1C+/HiBztjLxpoqUswD8mIaR+TFLRqf7GNvO1PxJj0EHN5UT8lxiao0vUEN
opxHKnEZJdwmS6uXOR6ZYRtnzNwXtHLTkxdpzu+/uc4V3/7vYToS0gdoA+ELIzdirP/xOm3LLLCU
o7zNu5DzPCJTNFalmNBDJEEdBbe+mC3/y5xk3KNkDFT9pqwsdb7LAqDun20K+PU1/TjXr7dO8OUy
1rvALMyL7y6J0ah0RZFUtx55ZMzT/vVzO1kXpcfUFZSCCvJyzNPQtcFIyrvP6vPrK3gHXa2XgPpR
2n7IMAiy8BMrkDl2Z9Fqf9FZJ8M37lI1QCovZn4zC5jw2nUSjS+Vl49cYNu0VndM4d+8m2RpHMJB
UiU+9RwCg9vCaZH00tc0eQ1uLQehzp0/Ae7t2ihd7HM+9V3/0BdGCkq2JD97mzLaRiTG2//6g/2o
tl0/F+w0C6HjElYY/YRCVshcAjGvuhuPNA22j4FvPijpM7/tO9qk3+IxGtz/b+zTcwMRQVp40kMs
8P5uiimhv6GMvVuRjRyde28ayu9GmjC5TZt+7s5RlsXJXRZkXfoMM8xZZxt3xFV9uCkdm+tMZc8t
zQeNRypOZs+DemED7tVdPZhEfFSktNc4nWp6IXUcGH1igO+br97sEOFQl9kyfhllLuoDhLSl7lHZ
yOI4yUkRTjvOc/0bLfn7NYAQI+RzobRtbjoI1bs1AMgObJQB9jYyGU+LHNx1EnTLaHrzXMTe33/9
5f4/kB/Pl2QwghgwG/+E/LBxWK5vV8U510PVUpu6wqfkYNlPVZb2KGbDKexv6dPiBm+CnmgMXCTp
0Ri/ODURmXe/vqJ3OgAAMgl0wQLoEB6yCgLevcoy1gmjZ9KeTUft+THCeUTBpNev+Ws2nYwxLcT9
autQ95isPIC0qxZEsO8VZ4/eN6JAYr8sTvSYmGQHIUijbtb1jCOrvoWTaJZaxzkcHHlhj+bkYzLb
PlcNL91ehbOwbxpvDmjjyQecBLkNqXemNDA5darofheJ926TBD5iZwx9xM+spBGQ97svPIZ/0WO5
mFMStCS2gArjRav6uEtfNIgyXSEpSrwHiq+ItS2yzunvxqBIL41MQ3wAv775Kxj735WdixGuJ8NA
OAEq6veOhiD2NVnE0XxKp4rliVlxpMlegP2f3F44j1ZZwFabahLmJgWOrijj8jTn3F9fxrVU4r/X
4QPWcByQ0nERLLGg/rjD6Ia3slStf5rKyvrHjuVMDIXflE/upGoCkAyylnOg/aR6EoS7kZDiJry2
qNaiuVjuhusgGts9u/a2Nkhr4vuXcwMNl7EVoVTsF/Gog8boh5jDVf/YGV9Xr6V0RSsO7Gm+eYxM
0zbfkS5WzW/Wt+se+d9PiAKKHQvJywqKU1H3DhZnAEK6jZ4WTp8YbMJr536MPhTwbM9kITPbTxi9
JLUG9R+JG+aEahSZCxM0NJP/fRobCP59HqGQPqObRtr9my9gfcl+vDwk3/a6vSMZAyp/9xJOg1NM
OdkAt6JMxbEMB7u6CycXG760+r47mTpmLxhcufS7XlA506H9lbsiIF3maLrYj+6VpyL3nlKZZr7k
FLkll76SDlaRVMciOHodj/4DBcGceXebJouhd1nuF1dM3kkNcSE/mjzW8fHXn+39UYEtTIRuIAG0
bb6E9zYBEZSwfBILVHHFNrfXbm4mkiiCRYfWE+cVXsQCUZh/rBHi6t+4j69dLP+7udcVDsUSLJfL
F88zvl7hf4DjzEWNNqFSPlOlWmKlvYIcpZsxFiQ0HNaXrLKIQtjgrsAOi5mQphVmGVE4Mmy1lE7v
poZCzUMZZa4+OnZM11HtTstNP7fotxppeNCjso7IPysDslosqwoo0aV/NzirdpB4fRIQv+VCKbJX
/lWrSoy/iRL9WSSwPj+REwCh4f2Q4v3aBhWnLDVQ2E4GEiizzaTRr81DgC1GlKsFdFYMNE2FrpfE
Hzmshl8PbANWgX4H47XiqSkUrY114lC3l6Uz+QYBghVkT04Z+zdu1PjOIQJdrW8odX3yCkwZt5nq
VEaZaIe2vmpnu/6MsyKiLasG45psBqhHH6kix6YpssG4Oqf77I9VYNG5mk5JTs1wUbyZ3g7KW7eK
dHMv3PFNza366kOztTs3Y5n5DPlIqvfVP3k/BAmBxmOJ2iRaktHZj3bSDzSAFXK8qSKkCzvcB9nr
QPdWtA+YwUN66Ow1rsFm/2Lq5wKzoQvKA5ILvNFhHnGB6JfdCmUNemby+OwWV2BKrayyEur9KFSj
aheRbeB/UnqifJCFAyTQyVggL4lTjShnQpuiSK1L2z2pNQcjztNlOE4KSviua2ea4abWhjt2y9yS
lzqlyNIsdZ0dCqugUzgZEhuLtNUO2SsPzAqhTmOC7NhYiK2oGsP/RWlc8mfoltljZeiA+dBFxeIy
3K31pAsqqkuQxsWzEyVUxLai85jvlzKEHgEf/muTbFamjyZS7MJoOdg2o/uzk4c8whvMCwgTprC9
GSYElEeyu5RiLtTDhh1XbbC094Hwu3/hcxUUiCFNUPjtd3Y8jaWBc83OjqPmH+HmyjoWmmEL12Jm
3aAHDoanXpY9hb86mE51H3uKOP6qNpdgLKYPVtZl4z4dAyoDCJyjCTEeKk3LnnHD6KGeU+sgwpnm
UttqzdtQWRwNeSuN2f964bomu/9v3WCPwD7FlON7CHl9uN5360aL42pAY97e0dRZ/gXWms2vqYur
5gCj235BGo1ULgzboD0HV31kNQ0kgrro8saH+SrknmzLYxmIiza72DAtqPauKpMNeOc8t07fSIWx
AoQ1p01ul5XfzU1je6RXsbBfhjTq3Au4elu8WfzdM/pT1zximkI/nNlflsafeI8aCwMTXYRrhEpK
Ms68p6OUM2TXAoa+umgXmn7nOpBi6X4zIfWNriLynWftEGtklDg53Np8NzSKHKh6FD7TXceKlcaq
Dc9+bopA76p5SqbDhnb0GfkAd4h4QBeTOGbDHwboqu8pIE60R/rh9w/hYsTfdE2n0VEITR4Xzc50
pEFnQXxsdIod51Ar8dXJMF25i/oq0KmbgB8pGgWD0WEnqb5mEV1qZDmsngIorBW/QJeJ4wBF8UI7
aRdO+q51MSngjxyT5WZlbT7L0etIvlhUqkm6snM4niwbzfcgRZ6MZ4FwBkIVquILJNpUn9j4Wfq7
0EqsvZKN3d4FaojIHAqnzM6P3kB5zct2nXHfAD8vIiiy82xZDCrNaHrSNuesBV/vcVD61cHRM214
QWfc/jdb63VB/98Tys4WojJfJQ5RwPCCzPvHnc1LlYJ5IeeDUCV0u5OFipCl0aFEt0D5PZJxHkQx
UTa9GL7FfZRSxSpMUzwasNfi49y5Jvuj7XRJuiMmIclgdh1vk66tP1mKXe6sS120v9up3iMajECg
S+sJnDkIYOTdIbykcDewIns5h13i4aOiICY/pq1ToDiSKM2+8YgCs5PVEtYQzsKTL4NXW8vJBvpQ
BwlLgq3y/3ovP2z37L+C/WtiyP9uJWSuXMUiPgdEb50Gr/1X/zkkdK3dNEmfSTKTMh677UBuE3qh
PsRWE+RvdVFm5AaOU+PZx5HJ379VPZB3nBLyqGmfEDcs72PN5okSPKZyOWS2GxsHRY0/tqj7EUat
EwerNe2UrdLp/LaJIOZqVvhHQl7+jkwl8Oqb5QphELgKNxV18wSEgWwG5EEyDRACDdrfwU+uUpPt
H1LJKrAZdMo/0fFVY2S7sr8b9xeQZhvcDmUI2jGhAuEdcM1AAmee2NQII7AbX0inMH7AQadW85t/
/QsSfTisUq9JoPPjPhb32GHIN6zdLORMkfHW0/bbt83DUqRWurMRd5H2EDtcBAEKwBQbQpZYZQIs
o9Uqx6H3JlZ3RPVl8X2DEDY+BQJt66mIEujwX3+t16/th6819FBMroiGx4iPfODHNwSmEpF52lnn
xhRj9bFu5kW8ermNmzCwDXfMMi0M5UaUbIxI0Io0Ih24lST3Du3EH1oKDIDP/Wh1yV0zRtSWgAgx
1JQdNNRpzpVHbtY4h/YRuVvefUxyCejexey7vxnX2X/ejQphFIp1Zmdex7TFsfrHT9SjLR/nKo0v
9ZWyWxwnq+5bkkazez3n0GVREZYYMTbF1eai60A1l08zAnp+Q0zdai4SVV0/zMa19acW0SFfs3JT
nsIgC/mslQwZCGkWhWh6JHJmdU5ZhehZ1ja6Y7k6jHzZN8GlmJTjPW5I0OaM2Fg0qwyw7ERqdaSx
FGAMI+NZhqlHD22hxr8xRjjpCy5Vob/Wo6fH23Is2+xoL0Aiu3EsWIg31WDdT7AFKlYTpsygLOEL
fGxImIrEYhk+rD9GPe2469RZNOV6tXpZjPfBQS/d/tl5ia0fbJBbONdYFN2uCxum/AA2j2Oxb9Kh
/5aH0kILHNQpNDKH7PEl7jov/JYjkuaos6CYQdS6CgC2SWEjyZtqClbfbqVZsPSa7nG37SD/MvxX
OXEiQ5guFWGxOIY4eeGJwtpqPvpRMFiHzQTjDpljXbB/JsSSFTHUfkLIAflrxDZnx00QZOJCZYcc
DitbeS1uD+EuHNs2QcAmrfA2MH+bcjYMfbvq7Goqq3OwEfKSrlQQA73nPrqNtKjbvnJi25claCzn
RjfXfVixFBNvpCX5pFCR7nzDJoE2+l/1ah5k8M/47IrS7HCdcXwjVXTm8+Yp6vdzNk0Rp/FNnj5n
AcGHKaNgeHKui8W/pj2iBnjPGHVRU8hxjPDh4B+w0r9FE6O2rhbjMLWHwp3iQyFJaprpa52WdN5X
XYbbi993ch4oPfXo7VdefFMilVJyJ3MZr1+byKhT2ml7xJ08eDKJnkQyRYAQVydt0OFhu7XxadfH
JuDdO2OOzqHWU1+v9PNKRmN/q4KGlwCma/0/4zrrs32VfJsu43XfztHkH7EAgIOuxPV8XSsqrDDe
viumPrwoVVKtvaMWrXSGPUHpA10YNfBavsuTPkIS0Ft5n8ChrdrEzfrIIWc9VFhoDHJUpUFdfg3r
IXOfqU/gwyWb+dHK3PVPFXXLF6B14/JdD83MHXKVSezbGY+z/7Btu14hQ5hTWxuZP0Cos0TUCaN8
vTPsz+HIYON6y74DoMluvVYTqp5YTaz2ZeBa7alEtUEAhnYZIGc1UOA7WLItHrbHf5NBBhFabizQ
aWOpv9xSe8sLL8xQnIN+MHLngSVGxz61TP88gQ0VO6ouhaF0dyg46VkJXqzvtSop/LbqbixITnb1
SqqLdOFqTd6sdmj8nl73Gtnl9JILlZYPCdPEbns9Nz1L3mvnU25bqfweJy3z/VRCAbwkROYMyU7R
BaZpSq5mi+bsBidWm/N+7o2wFkGWnzQjpWkRsZnc3HS50VeuFZNQHR6YpXV6Uf6qeiM62K3vqIY2
+lljIN5BgZH0iicyWI6lMBlZKaDw7ml7F3oOh+e2qHJgCBEAKGgJZryDFvWIVR0ydCxLNDdfgysY
vO1NyO24eo4Jut1HHQjB478s/tXfLzNKpdJ9DuCmXvtQj1gBMsIXml3W+G65r0RkLR/IQcC/yYg8
43bNVdB8Cfwwcz5GV+Hq9vMoq2QTwIoah187YUa2PQsD6nNRh85y3hILNqSvGj2+j7IYOeitj8ow
XxIEwow1IWDaJcswdhHKWLgEDC6ubb4iWcWcHQ16id8YbdSAHECphxbQ6xCkaUbEgBORx7mZ3JtA
IJ3qC50VZ5F4gUWy62opXT/o8glVXlTfVAS9Orc2lsGJSb9zB/rF1q2jLrpcHfBlZ2uWvBk/s0SE
0eXfd/YqHdn+e+PFEwIE3FM4uHP5xnfTxicAwzk9qmaKrNttoS2GfPlnRgbcEKrmhRM1AKml76CH
tD7kCHgIfMmdwr2ry9ANd+NVlVPYJgc3wEijCaq+6tNC21vTHnACrtqF7Oo5KEaXU0mIlJCVrp5g
2IlZWFXxS+2uJnxVuwGBwmM83vlNTyzPzlx9taOsuaEyk/ztzFvYFMGx1w0SuBORg71kBMI7FVPm
bWbZrLJBOGHHNdz88k7YHI5ew4ogg4fNF4H/nR+xvcRDPVkhsRFyCG5Ms7BvRgUr4+3Y0FJcY25g
UqNwoEDL8tlSDlv05vtzycPgQ2i7RAMUowJPH/zaD/WH4WodR11HB3sA4SaGo38F3MowDbgTdMqh
LiGcOrdp/LBoKNhty1voTxGvehv2Q3Dexs9/LQOQDOjZpM3FbRrCyeTp8HGMcSPuMqtgPvz1mdJ5
Z6sN1r4shLtI5xGAev77+ryhthAcZXVxa9bDx7G0YhYIr8zLhGg8p2N9FzHLwhPxALP+h2MI4sx2
JjNvwqRSckLJNW41miNCMgO3A7IS8295Y/n+OhmubDQeAIE2WAZE148nRburYRID0d1uvvwZNRHK
S/RFmoTlvEF6ir/luVYCYBPbohaXBYazOxNa4lCWnSE02Q4FKCwQBea437uDFbilOsk8WrLDmoWQ
HGlVYa+bZ4RE58GyC3NSizu4N3XX9Q4atkFUZ4SB8UlkgZ2fyTMw+NRqrIe3NSL5iDd6FZqNGePf
oQ5sKtDIRNK4gO2+yg0pegF7RzFn3ZHEjqZ/y8om5pFuC49eiSKsxnPfhLp6yRQn59sSdURMT1/P
6Z324oinypDWhAwKaS6ZSpaEBdABgOKnTZiw4nkoQbdoje1Ya+CzUWReV5FmiNdFlVCodWoqNeeC
zVpeOaHlkTDJVH0kw2LpD/j72/bs2sSkfRqXil1587e3m55BssyfdVrzvLbX80XIyQ+dw1W0VwDI
kffrRQ1lGGWqzW81ue/mhsjxEWEEAUwfLiFm7x+fhqRw6qVtPHzJiIY54F8R7uV6ftnQqPh6joD3
rZDw+PFVxjRH3rd6qOryu67875uQbJs0TeyFbFnx6shMYnOfMYMRsAzZIw6zGfP7NO3z10yXWIyA
eB16ToJ6/fwoBp8SAF3CJ0t20r0TNSgE+5Kilk1808t+3VGuISCt49sXHG+NeWxi6X9z/CKChxyV
k9yCiDopwGG7RL+5Vz9RFg6med4YeGEHAcv7obHkQ8XkCVm3c6wRVlgYC/sjwCMNq208ZY9dMDCJ
mybTjOVTpH9LE78jZYEenfXlxZ6Ovw29+3uDgNs1hjiYvrhrQb/mi8EQ96VXYQIaYqzaPGWqgFp1
QtRd54GTMek0eDnGm42919uTdkUaC5kS3tyXcqb14mo3CgrPie/qtnGdw+B0wLXbEquKxdEPrgFT
2g2dztXN0rqey97uT5/gv5ziXFz1hJs+79eL6k8UZBSAYQUrjAWHgcX13WKVVcIzXu0XdyqZeTyL
xAXa2EIrAlVF+Rq75KSIMRvG/HMVN2hgUII7+u/JU/yFeomojPECv/pzasvAOf976r4eT/LB4bjI
CrPmN20mHtvN2Qq9JkrCI0+gHd9tb2ZJqw2CNdHzz//6I/70VGH3wLaAidPmmcJq8e4FJG+HNyAc
EW47iXWoXa94TkZY/3NqD1hTFFu0cyNLLbxL5XlAKL/+93/mQKUPxe9Dfkc+hNz7W8z6gMDDeLQ0
th54i0xiIBsfNjQGPvb4tc9KjRpWJxZZb5j5ECYmfvTULFaSPwMdgWThkkJ2pK+o1m8u7z0ZTrAU
Oh5YbJ532/2JA43jDp27cKzb8bpEjnHO+WRj0Gx8D/XrYDXqYo1xNh1QFMNSlb6dPW5+dzwRiBDj
xStvS3iY+V74ONmPxqQLe5ldZfRpIn21b01egzVu3/WvP8BPPuVIrh4jJ3Rw4SBhfv/SzmYOJ8vV
yZ1QflEcetdSgMDuGmhVFrYznbqmkOKxuR7tsDubYdx53kSke1gX/V8bBqWKfGS+8Yv4tszrzv/w
78t55VgsixH1dQNXsPjSEhSXA8b61AqH7uxdZ4YcCry8s2rh3/WMSdQplUuaPRGMZkkAinX3Wchs
Ag3sZ/kbecv6CP8XbePR5nQEnuszqSDifufUdss01F7Y+fRal7yfdtXQUOO4Kw9JwPKqldOjVXrP
ivSQ/jfHsp8enwjFFEA4d371wr6n0DW5Ce3SSYs0pNqb/gH0K4YndgubNVrwYPf7Pp95qVKVUlCc
FPzaE2WxpP5v+GasLu/vA0IarEEgLzhuHRi/VXX0HzC5H2YzaG2pi+KEX5h9Wzr16ODDsIuctps1
FOOFYhLgzhLVILB77Kg5Pk2Z5BZFV2sesSE8N70oevdpcgXwKSLDeHrrKvQfT5aCJPunWTpQ3RLi
9Xsu5xRbbdSEr55w2hb7cSu+5tj5qXWr1qUuX8SYX1zE78TQXeV6ecyp7HXOxm54ZGoBra2vy040
es23FMFkcESymevDdi1JEK3wdA2D/31j8RffwjTaEnXnf0HF4j329qIkOPd6WWkYIf3LQQcaeiCI
8ziGCTFWh8WPeOKnyRbD87az9nL1Znt2vkJuV2DbXhKuRkqfBEUZB8L6J+MY7R89fk1fMTyQpLZd
Tp4HJn4LBrUCyHkJ4h5HwXpHl3TgajcA3VDcBE5uiYXDrSfJ4VdeG00kHth+/SlA35a/SGsmtsmu
BnyCRz8gQPCfTQC2+SglGd3TsVv4wKfeHizni61Dmu3yRPA1bV/Z0nkcETsfSTf6oS7Ajp/PQ3Qb
ZaT93I6jFU8fy3aO3zYx4nairCCzOBC1uKspZVhmejWrFE03mJUdLg/FaKfFN3soMf903pKBSqj0
70ZVsvrgsGuQU25bX6Cro+iykQmt1/Cw2FHCx0cLEQ13funSgiKuW9rGMWwCST9peOj61LOtBzzG
MbacIc24mm2BmawFjmEqB1a0BOf/X0Nuj+U5EhOB0gGdYg1hudj5q52QLVJvgRz7QjJL334fXLRV
L5zWI3NTigR4SQ2y4aOFV/airBJT3iz5YI+fSitgPBp5McjIptqnJx1MKpXtMkgR/yRTHaavqhtC
FFs2gU8PrdeCNZKqh9z1i5tN7GH91dIqEPAZAhSxuV+KeFjj6aaRawvcz8AWwcWpMnpVFtd9LUKv
RXe8eORPNe5exZ6krwrkGP4S7jp+zCfiZLoyEn8r10r2PWzPcWqslXhu5H5paH+ociu5K1PT3APy
LfvBVXw1uUfgYUOY31D4A+k4Qz5/SGM35Jjq9+oClq6ORdTFj34q/15I0jiVYTccR2d+ycfJ+15n
lrkv2j58XdSsUVhE823rBzF927P9YKWhwrpAHxwqTHUkoWR5ZMtMTm0v9XPTm2lv28YQaWXV9OQg
cpcPUIFECMc05UyNPsIAoHataMgaIm0TM7ZoalxVkXxj619uJYzoQQBfHCvjdQ9OsiQBR6rG++KO
qf0d7wHdKbaM9jZNcafKspKHZmppi28HQeXm7J0zh1d5N2K8+aQ9Yy5+237McSnAnuJmPODdyu6Q
xZOsjVHiNEIpPXYwNyRHxyVEKQ2es6XcUzdnyqX4RX+bYLT2vW3C57i1si8eWo8LUlZnrYJq9T42
mN+00PahdTgW952V5zsmqfjcW/Nt7mTzMVmKhI7Aajq0HRqsE4oc+8bumEeXyBTiwF5O9xbHzz9Z
hMHfOnJQbi030yeY0v7ZGtzkQq8MDp9iJoB/dD+3Za2ewqQhW0MgCWS5va+t9ANR0jTacPY4xpnB
GSZTb2GGXKqTbZB5HpKa4j0mHaWPHSqr1EnFm43qYo8XLj1x8FHfl4mUXWtyyB6p57/tuJjJ3GHL
ysLqDyfVNo2YErrvlYTdhOSJ2P+cy1Hd+A7VcZQ4sNpwn3u67OZy2XX99GHJHMJ6MGch+arcQ6RI
Yz4ms1jO2tRDcMQklnUHM5cty84SFvsOndhHp3TJ+XHzJTrVqhEXzW9xuKKJNfERSumBAtUpZX1b
+gBFg4AJG5eku8F3Lr/5Fq1PPm0/N1Ft/d0JW9Gc4gf7WLbmobIoYHItz/pW5172hvyB0MSxHe5B
srPPmaVlA/jsVndeTLMTsOwf5VCJvRJ1eK7Qah8ILgrb3TBoorMkK29VCwpaGhcUDpwstg8y7ORz
jWlvOiSobV4yPas9uiPufOFGRyVDR8FZEp/v6En9NaXec5Y78V9lJucPfkOSSq2d+YseVWXtRTBF
x9rxp+aztnP3c7xETAtMfMGO5yv7KJ0xuq9R4t95g/USZzHfPTjbgXR0TRqKfLIkUNiNi0GFpsPU
svdW11AJ0VloLRWBoWdDq9QlLKz8UTSkMKGAXb6Q7+vvCYGxj90olzcf7PMuKKKYt5s+AyNnD52T
Vdw3QUxEq9VENzJY4EUyfz3lkKsms11VFPymHIb2n1JJ9TREgMqO03a3pQo+eWkrPghOJEWNRc7j
JHREazvtQ03tRCFpD2uFeSUpIP7KWE+FVUpYickdqjP6ov8QAwATDWrUh8TYH7w27/a60N0lmxo8
Z/3gkIZarbdIYeqvlmjcF27en8ewTg+NGV9NXiTPYgj+Dkczsx6N0cWPfXMjzBzdxDpPaYEmWQ0g
u5i/5bI69VCH91Oaenu3np0/gtZZ3N2gp3Ff4ZDbY8RWH4VAcyT8texqmEr3U+svzqNq7fGtirLu
LWKnfimFKsTOQ732iE8CtM6t+j+7oqrOJBQzC/EakKMkc8wgEQkYAZKr0K/F3k9H83nOfSrOZh3Q
VWj88KObBOoUx/AhC8sJpyyVfYvUsHxeGgSAq062OEYAGDxRUZR+qTwiwxmzWAqHhOK9xaovHsLv
U1g106sOwocwhfoQVLh+wMQ2POFAyM7UyMQHHm7x5M8R3aFj0pxHl+QK2tTkeJ+lfvQpT8mFQhrj
fsIKkZzszBd/anCxCzxX/ZfudUgITlfjkHbn7tTJqto3tk4fIV896lJNSAuUNewLi4gjkSbjsFum
Ytgrr/yj7OySqgrcwoiYIuveolprl4/IG3BXZGc3mcqzHc044eZmfNTEvRGIlkQPlUrUZ2+gPA0n
w/JZQ+t8zcla2rdRspx5G8w3eiLyEZFTLo95a08UjAjYWYxS8s+pcB9RrVZfK2MLTIwTMfhBV0dQ
ZQoOrdQaD7vnR9BFmDtOTlY6f/hKca6LreBYTC7BO66yOvTJoe7tHciiAHulxpbotEQ/5YIq0Na0
9XNRyMgcnaFNFQqBfDjlswpf8QWHx7rRN1Vce+eY08xnO8UIrsR4LAz9K1M4o7NxmmhfOT4q/oqF
nW2yeWZ37G+8ITKHoBzq+5yz6E4LhY3fycsTm05xqkVxikoKYbwEbm/2F8Qeg+PdENCanblPjxa2
648O4sVhF6NdfbSalJDohSpKcGcqGzMEC+dSD199SIezll5/canIPFZRIjCKEKyXJ83XmSXmbE9m
OaR+QHdpMPj9rVPO34hCCB44UzyaiXUBGtM64b26NGs3StlKjs4cP/doL/ubgWTMP5hkkA5SVRRz
OKNNe6rJhbXNKert/DSheThwBJAHEaj+a1vHxSNhe7TwukHxUI+99chz2XHyGSifHAKm8FlBeVqT
m66pRVP/D5HU1TmUZiHDW8XY5vxx/mKE86evMvtzUFqfAjf/pmtNVCZu4oz26K5500U26T1McXIk
VLf6Iyel8oaza/js5XXwEeFVSkQZHXUVgPdOyZmJIKmnJ8ZS7LlzmP4ZN8o/R7GDjzSFXNhlJixO
IUW9FzbG6hHCaMYdsBr2Rcn+lOhHAvRsUL8yuEOo3z8WvpfchRDyL9EwOqdA6oLC7LmLXtEidOYm
G8f0wfaU94GflWOs6QX0VPDVIpB4X5GfymEi8G8t9PTVnqQxvWCjmjleztTsdN7onA0BCMdMe+mL
kwbtI4EF9J227dcUM+mhbUnSG7CU75s2sj+4gbGf+zroaFjryqcOC+wtCQwtrwjLiEAd9H8oO6/l
uLUs2/5KxXlHXXhzo089JIB09BQpkXpBUBQFbHjvfut+Qv9YDyTU3WLqhtgdUVVRckQmzMZea805
5iOLzXxFJAUrcx8+K72NtRTop6fbxVcTXz0ZRFSn0PpS7miipxvKyKYKsi1WV8KNDQZxFF6Qw2w4
Ytu2jLGo06UlVS0u2XvG9vyJ2jt7Vcxaes4zmS+QZ84FzW/xoGF6zNwlbsONFSqEvA+GfQeh+Sko
J1J/kAN/dcYquRqMqr+cBTwA2gX51mr0aRmSZsAzc/hkLlZY2ccybKYb2Q7rHVN4ljMRXOEuZ+9H
pfxYYUm/ykb0WlwOaWlvZgiQEwMLQxAbvIeHY89Y57tUFdynlrgZjKn8OuYQzNLQzJ5yNTLYbLNv
SKoBlqEYAOhpPCsWOXYkChMG5PTqhTlFJG7OJKCkbXplUEt9Bp3dHGVJyz126da3SrIjpmOBcd1H
MbRzSTQvNHzTZ0mP1IDHgbCMPJIdeIREL84GH7gaNTSYJQOAHgq1dT/h2rlu2HXR8iTw1Bxs+7Lu
0CQXmhpsk6yeL1S7qYlEJlJOZnpzwaSkhnaoA+2LFfNicnLHm5r8VcY4f2/mugzSQSU9FLTF5DnM
YcBrA6p6VMDLHWNZUrygno2tPVu9H0plQqOSOLNhTp5qYUWo5JvyImQRy8khzVuvVVuuodY7j5na
4yEW4JDQrRjtUUlixadJhO12HuXyFrF//JCoFoog+LsunSwSTdIu0slB7aYb1OL9pRzVSwhnUnbP
c6LPhJhWvEStOPWzlt0eyov2qEdFFd0nXWZsEdpWXpg1nych2ztTWKo3tNH3sgrbx3TM4he8Po7X
oPpwoeuorpWY4mANmeTTSuzEhtg7FH0Ws1vdKsGCzqk5+TMyomOkI8bwoQbmD0ZSOojXTgQs9E+8
+1RhMq3Leu7ae6exlOpb1+N1pX2S6s4FYz+TVMo2AakU9h3xk8j3+PCgdkWwq53Eya9XF6GMEj67
HZK5krdl39sZVjCbVBXcWCGhY4FVFP4wx5qzT2A5odwqyf72Wl1ojdtRI6UPHZ0cUEonJc08jIF0
IdDys/dP4tjeEjyw3PBNNCnyA/PZ4lFRm5iAA6mW8kcYuBPxuQLGnJ+Psl1+zoZJumx6nZK6ckiz
u6+dgo5KjV5vfKR5QjtAE0ZR7eRudg4zjPpwJ7Q2Mm9gxTnEHSb0XA4WiTTfVc6RXzfIHz2amEK+
WCecTl7xeUPuFHWnoprJr1dNorAT0BhJWcHNXoxgdI4wydGtQxQVtMdCy81iN0QizD+1YyPsG6np
+DSrDHI1uFrhaFJgRPEo3XRNmzJtHbUwB92Klpn1vMpzbRsqE20R3t7tszPbRHWKKVsu5akJk9pN
DwPAVqqSk4zQ4qmGLxn/GE/to/nEqxpTKPQ/GySjEbGRk2o0kZc9b1V9b2YTt0Enj5N2dOyqN2+0
vqC35SQhbby0UoEquZl1Qoq2sSldmAOU7E/lLBO1bivl6I8BXDWDHFkYFY9GhfvggCFPi73GEuhF
CZRDwdmeLtF61VsEVQFx0MiCsi3QdTpNq9EGqwrNORHL08vim4yvF/7MeCHY12AiGpuOv6n2Jr0i
SUxN9ZZF9I1KdtAjQ2n2gtJeCx0jWuiiuOUQh/DTCiEvfkXCHIwnZeoWVWoKcCDY/rmTfpYaiQcW
fS9lOHMAzVBQCZ/ZoWqlLKSOpuFPmg8MvkS5ChedwQ5IJ7yKBsVBCcgFX8Nlr9NvuOKV3rwKq6rm
PfqXzPIbDlEef/IU2TLLyAcc2o6MIFM0rjdk1ATyvmYRinYDeRHNB19CX0xz75rhTK1xJsNo0THm
6OeKYrAwAzw4VRzXAVWpGEj7s2yIum0lzaF9Z4BruINBkBokxyXd6FdMyMYnOaOAA/5jOfDRF0BY
6yGfYrilVnTVdzgS8KXMSVfMd+tP5oY1s6twqEDwdyfIZGgYC6ASmiEcELce8VV8nnts6u58Gn9M
ulDJ3JzKyQt7Q31eJZ0aArdumzgK28U0N2rroMu9diV3aahcqQ6D1gYsiMYEohLSCHSImS1vgVBC
AreSY7S0kBUyxkfjg+b+b7ZNTqCjaWC7KXtt6tyz8SDad1sp5Jq366mxKVVCQau8dq3XpTnuQkX2
khZnmQvmYNFYr4NKWTCp/kBXrL+HkTGgZd4pQzeQbSjiAPfOJh1xqeRFW2NQluia1Nd5ZOXhJV2x
ItkC0paRf2eG3X81dPpBd30cLTpAGXWT9L3KK9RpywNGOptZJ8adBCZwvFvFlqsIK01BSi7U2VhM
rjqy59jnskywLHHtlIpFYTwHLcu8rBoSlQczdkyava5avkh1RsJZX0bqsZ8VSsbCkqyERcR24m2j
F9OTjKkAgxqkEN6WdXfbKzTgD60hybknjfjlrxiKIn8wphiPxrrKfPB8//ZoOPigFu2/bWBwZ2L0
fj5S2rB3zHZ2LszKoTOvi7TLLmGD1MlBGU1BcEXn3DeKaSueiijgoWqJSHLzMbOKyz7Tc5og+MnM
zQcf6zczOP451hvsuMgkljvq/cdKJsPoSs0iwFmyWPcbBj+Fi0ya3KIJTQZ6ojTu2m8q/YvwLscV
QE5GXGoPWjfyftdDq0P9bwWJ1V5xZTJ9i0mMaaldGS1l1Z8/rHmuA6cJhGoGyNQCWFN4Lt5/2F6M
/VJXVJcDadrxZ1okvYU8tc8RCYQDO51LzB/LtuMkTl3N+ic9IdIuBoTmKd9l7fSviK+f8rWTuyac
aLLulJ96gYX9LhEpO+2YZ1n1TpuiJL0mNIj05J5dR7Dv2CSThe6E1byUiEHlZjppB7vQcFTJLRrl
uNJ1owr1+sHg05WXDVAfuhXLgogTqOint0GukmEDH0x7y3F0dt6s2uCA5KAOLjXK48pjMs3nQtdG
NFtRhHQt0KWI9jAlM0Ft8+gsya5zXQIClvVhYIgwgBRTJStKMGpkTbo1JSMxXc3JgRkwgRduH/MQ
bvQwkuQrtY57AqZVuWq6S2Ogh+BCvmGog9acxVPQWflQTfb+OvJlsO8gJsYli8+Mu26ZJf4yKwzr
inOaqd1xnbJBA2zMOycMedrXqVB/msmsr15HyZISTK9i3E+5rj3zehHLosdwx/2fUDbOHEa8iQ0e
1MW4K5vM/n6bZHaEoGTCnHqK4gLSodzV9v1ojmVzwX5KHbm7uqQgtFbODgqotzdp1MEH1C3GUUDE
ckqeB3fpongzZtbEso0ZCHVDtwWknBbAqzWpkD54NJTflhcZPgkPhYmTeuGhnpk+FtWzrJkBkcen
sepCoM0IOIaUTFawOdrbQqqCdksHqxWbYmSSsEH820ZbG9tPuytsWk3eOs3780N7Bi1ZLjZrFiAj
1B8QSaEMv7/YxqyVONV79WiflJ2lcELrkMQRd6Qp2tKvKB6MPbUK2xGMr8zqVzFtpU4iOSq2Ie6N
qWqmvV6NcF0zSWqNA9ZFCwoNMGfkANE4eKOhtfV+gGeW3CFZLpNPaUqNn4eBCD94EWrLmvh+l0Mr
h3Y6JAMHdN85NFkL5Z6ZctAc1ywjp8JLcAhJHQPpE0fN0tkYysCDg9lMR6mcIKwgbSnpofToTCCy
JGOKRKEYls6PjhJRGzNFu9D7ksdu9dEUnVAWG3LfkigcIB27U2jPQ2MUbbXrqm7ynaAmiCPPZqXY
zgVy7p1BKyhlwLRoSFYy4LRoqcOTNHn1iXxwad/vCJZFydLQOBsKfjRQCucMhWEyZwUjiYIrbEnh
Sk5S20wGMHfFIJmENIJgKnGkxU1YSFl3HXzQIFXsQ9nWZA2vFo5ZhbR/jSeC3kyuIKQoGcsaGOXr
mjZyGoYO3G840MUPco0S6nzUHuws/vxVft/cQFhFIKiROogAzjbP3oO1OmidlQTKcZCI8jnMbVIW
Oy4s/uIqLZIvow0l3djItDwAmk9ZTeMd1+tVXQ4dVXUxY8Sk77RAPMGcd5cZpgN5E2l50m2bSQqP
sBzt2S8Nm5RjxEriK45yzhnb8kUIehJN1yceVKNTD09bA3aXvZv7RnlacXf5KU7GmUIOMcuQLW9M
JlkPqGG1gjCQqSwIpWgRrPoUNQ29bOQYX6U0moLvSdNaM2EKQ9vcEABfSO6fz94Z4gUnIcJgjkNG
Ao5C6DFnz3hXUgT3Y0zdDDlb3JcVKlmyEUl8fSx72ai2q5BjNd2tqpgkbZAsx01ZVzd1a07j1z9/
prN1h8+k8KFYyykg2N6xb3i/7vSS3Xd4RmJ2hjEz/1XuBZNcGnwItvUdTMocdi2egDeTt72qkvWJ
IGNbkLelPmGD1cIfTpO02dW6HwxPGNvJapJFUwRdzC20JCHkETHIf1rPyHNY9ANcQXZqveTEVOR/
/lrK+YbN4GRTJPIDcG4CvT57d7YojDWJffHOyTsedNOSyufV/VOd/F1tX5bNsbASof68cWKaWSBS
T44cjK32TYxmZjpOEQbR3TSyWm5oU7GEffBJz9VJfFJQWfgQUG0gDTq/KWpmrjIgymKXFXOW+S3e
Lpi/NklUzxLAg4i9BZYYr4DpZ+1ocPQpmRu93NwFgH8JeO115aJBLEQEst2m2q5JGb9aSaoWUBtJ
/LshARBXE9NO1G1qYnwoSf19J2ArsoOKlO0Ayxzjlfe3UKiBHTOYcDINllTjBUZ9UBJrhLkF/pgS
gf80C+mQdeQZ+VM0y/a2aRmaQLIdjEMfZUXLYH6KdxERXgyNOrX3gLHCBSk0LdWvpCBXPkoOOT/p
BKee5KS0EiCLU6m9/8iWmamQCZKQnLeJBLH1JolNp+p824pk2IVynnlV2tKNyuYkuhXsS5sP1gOi
Wc9ekSCW8AbygrBRUxu/nbnEosOmjYp8MGIERxeKGSJ6j6a2bWAhMbu8r1nZzacmz0FlbJQK4RSh
EwtmbHUMryKwGJkJ5cUKkC5FD6Fqdf6uO0NJBDPPGTRVjJk/dTZFnlc4L3I7ciDZLHbk+NT/YpLI
/UGKiVltF5KI48sSsMrjWg3giqclVpOMMTwyXjXlAwTBnPvOmbQFu9yWt/iITPUT7HdL2sVYBYtX
wIrDLSehU29RVdWBv37OsBw5ami3NBAVaCrIjbRsDD8R72c0rqaV8pdRN7HFdEDYi4tMFXr3OI1o
CPxVKkTfjLYXwJU8/oFADJXApjb1zDiym7YHsnvkJIAXHTbGba2PUvqSDggl3LiLmuhKasCurOKg
kF0/DmwTRxmGLFMPbnERKbtSIJfAYpBRWW7lpJ8XD2I6Sq6RotwjFJxoq2LXmgZvp7XNoLKfVW/K
TqGPGBO0DhktMSIF0i6OvltuK7Um7XRRUdWm4FuHoZiJGBzqgkpwlR4ro+QYT6uMHkEn5BLGg4Z9
6fQQJkiblvoJZAfDYL6sMAT/DjsCl2RqBnqMUh5Khj+YWWI+QYVDuKGpJmq5VTXV0osyntY26yqB
o5tOP1c6QePsLmRJbmVDTFuEKHLqrjvkfCC17EgvjJ+z/tv17bR2L0lUonuJYpfLl7YGN8p6KTVT
gaa3vsFGa+R2wRgX1E9OAeVoi7ORfpZPWnhbHJI0UMo9ygrO2qr4UmxBiT2MXSjtEnuOVF9pTGiF
bVjKMfcm395bu9tVhSK9cWeyNdOSkaZe3ctRmgrf0mGMXuGRzAPfDtXY2c1Opls7QSZWcsEimndH
xP1d80nJGEM8AA3Jx+ehnBOD/tYC78gqnZ2XHAfapyBtRumw4GwOTOCdOxRIKIg364UOR6IUt8yR
JGuvBdx/i9oGpMllXbNLv9Jiq9Y+a0mdWLbPBeuiq8hptO6QtJjFifMspyr+YRJEZDwRI6MOh2Tu
zfwqks2OyfHqsp/zmOd+oTZYN2EkApjMObBTT7FKp/XV3EjV5Q4Y630A0qfaEc8K5HEjcmfaMWfK
Mbjgwan3aEDC/tPauSZlhBNuSs2iiCyiBOWmkZKJtZdPz+Lau8VxuryhI9IT+vuZz5S1DCIrmkA/
iQQRPkkWb51b6AvoYB4FTbfjNv7gbX6Kpvi1lGC5WCTymFNMyHjaieP0ayXsGCUFmI4NKY2dbyiJ
cRLbuJb3NGAsGgrEQ2w0k4AiJpNGJR9yi0lxrOV16sta3ndbEMuDsiO5WNyiWmN+XoTcXo85qvjR
G6uRtOgl7zXDuMVzc59LbZDcS42SVGj6mjHdVXgr+httQV54uEoZVlq94rzqVd5aOw2EWPTMqI7W
HBMtAE+bYmh78EBVZsSemZv65MmdowSulKTEvi32X1Pb9EbWyNdRJMjjKYPKTu5TKufKDbmd80MJ
IR7N36iO5rGcgrF0F+ImrtNQVO5oNqCNiFY1r9M6Lj/qPRjnlgQbn4nBiYbUv8DHzruYtjrHyUQp
cFhPLk9gpVIiB690IfpxQ8lf4uhLhUBmZNmPKJLD+0BjYo+kgu4iyklAf36JdImeUAOcqegL3uvF
8hutgC11W/Sz1fktNi9BnzI1Pa5wlG9qYtXiS22MNHAZU6aJY6PTBxduh6xdcbOhH4qrMOqj4T6W
dMTShaW1GwtKeA0Y0mw/hYzLGO2gjZpci8SHK3Jru7s+qJyXNmlkcVD7ydiONcI+d8xVRIlSxxVG
GlHADY/lIWh9ntrswcwj5uhs42egAFOXUT1HRnU1BCwfR0BwFCgKac0HSAiidoMZS5CHcFMvGLMk
/Tc7dbqDVZf1Bzv23xTkVJLgjHDu0aTX8Wy937pkYUCkgdkbh2KUxmchz8lA710hB7BkGjTTmmP/
xSBybJuXP29Vf28scsFpb9u0SLDjOOeAiQ6ZZJaNmXZEo4GKbnIGW3JXf/6JROKGJA7Y+06zusg1
HDhDV0SClC9ru3ENM1hd8FqrlsqSf65Xn3UGb/ZWlnMJc9nilh5PSLuM2bsDdg8cBdceXRx59IBZ
yQ5a6n/EOfJ4QTdamb6gAEehluA9wNFXJrHZf1JtSTwEiKy1zRouQEo4Pzm2elbDnjGe2BFWHmaX
iYx2GZvEqXkwnDb/gjZlDIJq8Tmjned/qWWWCTkM+u9RQ6IvWr1cTm8k9uSf1G5yniuzU1qvQblw
nFRNv1acPC9+KIQ8kOTFs/4KjnoO/ayaWSKjU2K5SQ7EBPMNyPiO1On60ki6iVVtqmQisgbDmb7C
2Zif/nwJ6c+dbTnZozM6o50oWwb7zvPNeqtVZUMblIxC0E/NM5RxSpq17bEGNiT1AuikhTDnr2zb
ynCrdGzHb+KiwRu8tn9RFuXZwSC984eU9KFB9KUTzD4+jmK6FXHAhJgeQEl4YqmmzZc0zkaDxGVT
i7e6QPV7iVskt/y4tNCfSpnR9BtQ3cRjsg9cXJRSbAx+PPA9Ngij9OAG76MWfmIyKZMcBhUQkQBd
BNVlo9oU+34scnsT2QtMenWg/6QESW1dfgOOkE1H2HXzXsZ+C5eHTgX+mnRue7825li/llO6nDBI
46VlsqrvVzKG6CtFkMuJLP5hTdXo8kgjzIZY4xuG8BP5RUnrIIWw2d5tVkjagJQ0cjO6yt+5vdBI
GadEbkJpRkRDhkQYXRDpAOMkKjPI83Xdmf5K5UAYMb9wNwFg16GrGihwzDrzehW17jcLD0D3Jsia
gFhxaouEzcD/DyVK959gwqYOqh+xNjA5NPvRPFiBhNM9BVF4Z9V6l+9WwCMxA2xc+WDhXGyINx9G
sncrWiwWcdsBfTG5GVypH9EjyVlNRiq4U09RUxkEb1gFyHUctdnC6zUP0lyr8c6OjAhyoAJK4jI4
gXNON+7/eR3/b/hW/MQwNf/6N379imeTEWvUnv3yXw9Fxn/+bfk3//V33v+Lf12J17poih/tH//W
7q24fsnemvO/9O4nc/Sfn857aV/e/cLPW9FOd91bPd2/NV3anj4F32P5m//TP/zH2+mnPEzl299/
vRYdsdf8tFAU+V8//+jw/e+/lKVh81+4quXn//zD5Qv8/dfxpfz3//f7P3h7aVr+raH9kxEzjPC/
/jG8nX5HVf8JA573xjIgojXy1z9IWGijv//SjX+yHMgK5LBldonW+a9/NAV7zL//UuV/ElS8tM15
7eBcApD1n9/33XX77+v4K04Lkfy7FQhwiIZ7lnkanT0oDOapnfDLZg7AIB2nPslv6dOrF7ZUBJs4
CbAuCHncIuKdXWtsqSrb4ZFEi2t2ssG0q5/JWvRSwzyIobjs5BfAYKiaujeM9MPGidCbmcckE9vt
nM7X5Ct/pcewCcSdo5LxMVmDp8oo6NmcZV7ZZKMXykYAfYSclyBD6WwZ8YuO7mJjzZLwYUpniJ+Z
WOPKN9wGhpVrI6J0KYtCkT7NtDG8PFa/h9NEFIJdExAW3jRheyHi4hXuGkXOJKWbWbNCKBGflrGR
i54JWV7taGir1C92Mb3qTO33TmJF1zQgU78p+vQLhWlGGrbS7WOmZMltfIuvjhCH8HLOILnWnp3I
B2e+6JPwXkKetbOGqtzk4C09GU2bP4fhUyUr8wa2i73JXh0iKazhqKU7Sz1MuuM62jaO2NYu0k39
tUvycptFhr7hiUdkok05ycQ5Ie5+GB5gD0ueZKEUGsQiVjJBnkoo415jAGG9azIIz9nwIo0XI8Oe
qimUfY6ktkNfrv1AmlDfhHNnexis9CekRS9Y8JdcyUT3dVD6JCnPMbah7HvcNOzdw0D1W5a3zaTP
IW55sh71oK/dvC+lbTAXr3032t4cFo5fCfR0zVSl3oizflPrxuAxPIZZk8viamkt+UOBm89RatUN
+qZ6IHs6vunsxmIYyKY/kfroUvTAPxE1PIXV0HiWlH6DJJNtUJfTPOsJ3VR73B5z0KdP4KMVHn0l
u2ZmqV6gQfma9lOwyacc6mPVTpfaMFo+0aHfljEPgRfWc57iDg9DgDFG5ag+BcnoWm0XbdXU+MTF
E27ehOGx1ZkgWpU57qGQ300GoxHs1IFfwdB2e2MqPjE4Dndj4jwyYCByGwExEEWVJLMu1z17GJrj
PIjgVm4DemuA5y9yfQiftcGw2GDPI+00BWltbSxMz6wTL3ATLH/ql5u8S3Q04FQsMpOgjUbJ63ch
8fQxjOADSagoPvvGdKXK1iiustDthkknvZNYwGDEBwyKtNyIsuPyDUmJwagLAYyhEBQx8DDebVX/
I3BEf5WZGsOMdrZUn3i/gqJeBmxnbYWy3fbD0CPumgOvAjpxU/cYUETMHWVL4BUTwes0mSGhKsjP
r+lLNV7DPGuro98ie4Fo55ZEBiiPCezNCF+Lo8yO2yFx2alWWl+QwE2tG9tkdYipUz1WxMEtijrZ
8u0Zp5hz6vfR2LrxQq+30RwcIlVtEDhRz41dEPptWGiHkZhTXoqlAv8nC7DbaYviPV6og1gJQHOC
JtU+s5fCLac405FSWGzq0fyStGRRjYViucISPyw9bDwE1J07wM+i+phu8rqUXF0KQavWmX4dWTy/
uAYGLwyH1AVjEPsMDpWNEKa9mwrJ9vq6qK7SItUOtOMmz0AADdlizHyV8CCfiq4DvElYel7kPB0I
G0lnDmd/yoaEVjxPLZSHHhUijDP2tUvP1tkkiVUcQ74uNV1NFAry6z2C2Z7W7fyMlCl3Y90JPRlH
D3KQeknErUMi44zCr8vG2kOpMbdVjFnwl1faz1fIr6+M97Xo+sIAXkzxzzuLSeZZs1YClwFrr85v
LUe7yJzOM7j/5dL2HCl7DGBwuoUSHP58zPfzA45JW37ZJAKdA1Ntns/eO1Vv69lsutsew5YL4ci+
LmQyKJmPWdd/PtT7go5DUUsxTrdMGhsy+7nl6//yPpwkNsEMKbVbpJlfq3zatnN/xGDj0cn1xlbb
/flwy4j7v3spvx/u7GwqcxeihLS1W0ngmounJylC8puMx5JD//lQ72uN5VDUH4y6dL4YI+Dzabsa
oDdHmyER6IVNweMl87/++Q5majYrHGS5Su/PHIJHOOFhH9/VIr7j1fUlt5r7Px/it/uAEfkvh7DO
QkKNsRNSy378TomVL13sHBwxPc8omf98mPN7gFtNNbBNc5IU7Oi/Nbg03m5DDbE5KqGk3dCxwls1
BW4jfYCaOP8+HIib2mGKa8F5YFz3/pRN9M+VyQ7FrZVm4ONeJPEp0T94ds4keeSWWtBJUDEg4bZR
N56Gc7/c0b1ehwF3RXibx9SBHdHc8m3s3In0Mpf7Y2bhQDUgMwWf/3wSz2833TKXvSuPk2yyyT0v
baN8AGeHpOO2gj7zlqN/+/PPP2kwfn10OADCNGysLEX896Qu+eV7CTuepjmK49sxnOiB9X1xVWsJ
xlDMwq4qB52fob3BQ1HImIIxJfWMn77i8cPgIhVPqjxo4JONwlWr2LjLiOI6TLL5hptZ3IrCyVzL
oZuYIyLwld4oXVtiaW+iWWGDXA3YwwTblXkRJZWJrfmgyIIbu1faTU8oxxaGh7EvVGP4YH36/ZZZ
vjWtQIbXEJJO0KtfvvUErmxUKksgRz+kBt7Na634Xz5l64nV8dMuhzCss54W7T1dilNH3Bps5iHD
w3iMuvaDy/f/uT34HqwJDNtAyRjnB8FsDNs4ZEN955S8wLw/3x2//3iWfgSSKmoohs/ychp/OU1I
hsbIGarudijmjf1gfShe+ugAZ9olaM9SqiwHGGX6kZuy/eALsLD9fqlZpOVlHq0qdOpPKJ5fvkNM
g4Yw2sq6gZfWMQnJAYAzIt+3SGv2BdouD/dIgre+idyWJX83NIQtEfmBBdVyBgtlSoimHX97X/U+
/IhgM/eO2JYiejUazbx1Aqc7RmkcgPYd1GdZjmnsjtCKvAoP56HGVHBpUTZQ5Q3qNfEQo9t02eQi
G8HO0Rj2RVjR9990XVOoB0NOyZnkpFz3RZs9RI4ogTTDo3fpHv+grZ/tYG3Fw9HSyohWT0+1Fdvj
th462R3B93pYAR9JHu/xAGdNmG96Nlim6xTzcExmPd1qTVaypYoAENrlczk6xq4v4SWWaFhdOvPO
NQylzEtIa3SLkeSBjcwKu0mGNviiRTSTYmeqdshpItrQFTUuc7MbGwfevZXIBXOcxv5qJl1Dq7oM
okvTnqtHBFwVoMrMPFpmWPtdg00nyYd0K9RI/yZYmI4wXzsPnViyM1Lb+k66CrPLxpI9iISyP1K9
YtZSEBaZtnywbXaJUqhBmbGn10yAqm7y/tmi9+QhLl/4rqrpkjRd7WqYCvgjo3tZLZcxZLLRmtHc
xiVJyjiYxouwCSWvrfrE8FQNc2dRpZypALiB3Ei5jzuD0YTdNy4bZnODMQcsf6rP15Xo4ZgaVbzp
MI6S8zBVe+K/S6BnVstWXy831NzdvuiTyFdKbcD+SUrshrEL1X0rW1eVnhDhiwHcc+zUvkONwAHi
UY33c95+Vlq5dsEAJEyRiQBWsUNuYNO3BwJlnAsl7fRLpR7ky9pc1GSpMR+RfjvgAiOxRQJf0hiQ
bcokR4q3Esw4/S3ujCv2+5ivMhkvg5wU94gKdW6ZTn+zqCJ0P7Lr7q3J5idILsFhtGu6vwxULueg
EW7aO/N9gbntAoL88IPO+Lc+U2pXTmpz2zgs9hqQjS0nWrpp22m+SwYjQRhpRnsFqJVvoz68sSEV
cU0t7YZK1zzEVqMRTGI2gDAqNu4h+Tg53ETXycLPDoO77dSYvVu0Y7RFr5H9ABhN8qVBOzvrgJRE
YNvB8aEsm5U6PSYw04kKIHIyLyIucIx12mx1Y9vEen/IuX3vR/TLwo30Rrur+96k32rPriIZmWsG
PXOsLCz9dDbaBU0jbdKksTbNZHSuEqovNQlwfq4RK9DqZbOHUVDz+0jLOckZvf88fLN62IxaseAd
bRjBVoL7bBbViz21tp8bMnb9OfeMImwPUdgV19LYV4dEj3qmupOxTxCQHygNpst6Vig9SkU7KGSs
8JdNxqMA8NFqmoyXFkPKRp+n1MvJamRspg8XTsXkc1I6XMJhjce4TjdDUVJUlgVjIDNTKNUncawa
7PFdMB0DiY7PS2Y+UrxeS4ReuXAPikuT3dQliQ50DbBxI2gI6QXFjRvnD/ZgePh54bbHS9E1CL/X
ku/sjT61GnRnVsxC/6qGY+1ZTf84mMz28zxQDtjY0i2DhvhmBqC3F1ndbZRmao5GYkm+OcTRoaaF
ts+KoNylU9VedSA4XbhvhTekNuIESSVvRWrT/q4uu9cpwxvGWMu+pRinXwD43CsZnHqiMbWrCVzB
QWsLGfd7Fy+5wI4/pDSqCXvC5J7XvQfZk5HvKEbSSrEGh27dsngpIB1fJAiJF7M9MutjZd3VUcv4
kjgUl9xaHk1wzYfCrDI/TbNyCx8SLQX9DaJMk+JWGWiKkGqU7nMmWld9b8zbqKq+z3HJhCCWpKMm
ZCo94SSbQimcY1cET53hfJ1S+XnIZzyayCE3ClPIrdED/sjH/FXtZXgPKnTiobVZH5M0+TZOWbMf
86y4U6qhf5vlKIlcrdOZH2ADfOgX9ggrYXUgnzi5tkqlvCHcSodMHYvd5GCyhT7hQzkdwYpgfxiU
fp+HobUtOkMcqNtlt1kaZ12E0iCa8euQWSK2HUqF67kWJN0gM3dRTDvPJMfC34/D7DCRabXXzTF8
VsDG+maBwD1Qu/h2MCXbF8yDIfqNCubPsMOR3WeL8E4QPKgu8RNlDOZCKq2HoWQYgm2s2Tfq8uYL
WOJcw8bqkkpZixcrYWYsbGlgheeVsJna8VVGOurbklwc5E5LPjlFbKcLYBURrRLIx5mgnus2vWUo
nsT00qzhtUEm8QD1gwlnTEYpLbf7Si7mrYZ8aqtE+rxRouFtEW2hl86dYx1nYEwpD69gt4OJwojs
ksBE/zOO3kon5q42Z3tjBLm8lyL4IxmaNpd3p7gdLe1bIRrAnv0AVqcJmhvbiotvMVmrMb4YSXjQ
CsprK4bOQosp3WUaETJTpCqupAzxxWjLC8NnCZ0t4tdu1DMNvyHiXI+Q7eQuss2Jc0eqF8G5k8CY
HdaVx5xG7DI1Dm8nB9vYJgdYtWVmDf+K3YFv5VrqNi2AkcqprV3aFDH+hOiVnsq00cdKBaCrf0HK
o1xhPvgm8yU85Bb0Eid6ifjZyaTuUIYQjk0gR/FJ12kuViLltZ2XReUagdlC1idUr24N+VoRbXph
y2Hko7ufbLzUmbORdeB6Gytr9aNEkrgHpE26LQITV8IiBxzhbGxCxFLX/0Hame3GrWTb9osIMNjz
lU02SvWWJdkvhBqbfd8Gv/4O7nMuykpvSCich9oo7CqImUwyYsVac47ZV2zljpP3BKfj5+lHdRNU
RWVo11P6zMw2O5YuyLe6S/jTpvZTlUN8QqTn+C0N3zAFkAs6QUoPEz1wnGkEl9VnvzMj6l4SU/ya
t//MJgFYQGMuSFdyR5+QZPfKjOeXDCo1T4M9eoWjFYela4tfjBYQI/VE/ELVfDOy5KWedeVl4lS8
Gw1n3Eix2oO0SP4azQpOUQEn55pALLrsDBWDwtXjw2TggrYHtF2pm6j+nCLISx2p+H2r1WGvTkUA
v5oKo5/k7VioLzHhSTOk9O6VLIBfhlkpR0Q73eAZxBn7WAfT0wLyKEQg3PmzNb3qhc13RkcEtYlg
Cl8DpHdBo3i+tsi+8nTJfis1MhYCpQE7gyrrZo7ltU4Xf1BBrxiPXfzsxG6YCgagCkulN0/GckMa
hxVEY/NbKddfHcp8umx97KlCt5CCJPOJYqPekcPhcFpGvSnreQx6mFp+Y8HwYwQ4IYYe2rDHn7h3
GpAxE51LPFo2s2JQuFc1y881E43Kgy9X+6RwgjNCN+dXHT8EXV2VisoU3X7s4nk/uVEacA6IgzKL
5G50tfiIFUX4Zq7+rEReHGQ25kzdrfZCz4ECK03pXrSDBeSACZ/PoEiDBwIepIBSsTfWKPeWIpmI
8LHe9GwgTUcFf+Rko3WC2WvuQWEk3xW3mjDeUbfnQ44CioBzX2UUQQCP614min29xVX5dbUqj3Eh
jXCkkf6YioJJT8VEqWWHpY+ZVVlyMTrIZ0QucR81y3IRlwKASGs499KhpYrtYKGNgk2fDLO3auqj
yxmm1xUWuBcLL+0u3aK1nRLhhpcCcjikTgGVx55rBFkGFl807uFSjeYhLq3hVS5VdL1oTnuZyGb2
tbIR9x0h2Z5g/d+GuMdsqe946oxA7d1NODzltwU0J89a6u9kHfPo9B1BcRke6KrTnxpnMMABlUvY
RdW7pEYKLTflUXVZhBCrCgQnPd6nujQk3mCL6QDZDZ6KtjNM5kgeBQnKJG8mrfbYG/q6cw3BEYYu
e0fHqAYKpuUcoYU+9rtcJ6hunrro1iqm+YphfXzFYicPU1uQ3G5mBFi0E/awjpmHaNKRZ5igS1b+
aLgiHA2cVtdYx1y2muuhiq1g8w9ue9/3uvlWVnkWlo2BqaFqxodSqgY7ZzvtS7txHmqeldARE7uS
YTYkRNFkONY9AVYKJyXS9lRz3/e8iq0wgAKoznulxVbYVozc6liDTdsmSZBNeryjUgCshvrTAy6s
+4aRgi5YNQqMuITu1OghPeHmKkuHDnmWzBi4tOluaeVrTsfGy7JGHuI6/mWWkPPcnud9qBP3mKRm
co2oNPc4n5Se3VE26sak7JKyWr0lhzSlNb0WMGJIyDLNtPXbkqbtTRShIfFWBDDBNBrqYWzd+E1f
lwGW3tDs2zVhitZE2aGQYnolz3y9gl4dI79WR6iIlbwlXkE+ZlWqXbTrJANDWTNwa7JF7ayYx47A
vRM8JPe5sNrsu6IIGET2gIEnUZR8r3HO2jPsxNTp6vdmIuuYMRhRGrg983sdPSUhVfSIBD5f3llO
XPWeki25MPHzPWYqqB2OgBGzfCPesW5We1Pv54CsU92HW0Yva1YkUH5QWgPGiF2jrt84eaEhJpoT
7VciU2ZqRMDJiPnQmor5peormGF63N+AmR8gn8nsmOL7ClQRv8Wt+42ZmuIt8Da8aM6tQ6Fn5tVk
txmymsY4YsmK90bPvkVNml0bprFct6tp7ISOxqlncFNRVYbJqMm9a3VNuK4c/SeRoLOYma9xhi69
wSzIMErHPkgtClJV2vpVN4jfxJCUmFGaeW/hyQ3mVADcYZkMOJffEYgwHxMnIRermLuTpS75DjcJ
s+Zk0i5thrA+h97kuq6s7q7SCv1CVJUZSmusQE5ZIij6ojogqIHQkS2osJIU4R9RsiTu0TTLvbV2
fzRJ+kup0RnVjWkeSsWJGLG4P4eyBYAljCeLYfGhlZXw1NztTxqsJc6Z7iMnK6aqExXUROJIqEFg
4GdpAXEg7Ed0oxuhtlKgWwZ6sAxBj29ogL4KR+ftT7kvlZGCWcDNw3waD3SSWAyE1wcFkzc9WLaG
uFvnK/CINBt7072YStP6bqTzhIhUN/cpwQw+VEUi9kaLAOy8d/eLq2VetCqcBUBgf1+GUguqdI39
eRbvDHpzv4GSf1lmxSsYuu445XLyiVpYboY2XvZqPv8a7dG9lo3SAiZzt3WxXo5xWele0rHAJ0pW
If233UOpdXMYS0qlXtpsfGDUvg0JoPIJttHzLHU7WGAi/NDc0cHoGZX33LiYW77kb+2ibI9F+dOY
9IU1Sr/mPbEua3hjO1VR0c0OJlQXhOYexgQ9QGlPVl1TG/hGtTIY637YoWZLQ0NhK9KrEcRUgc4v
RtbrgfCIfAgeJB+NaASJ+9S8ZVCY4RHD6iMEnDxrGn5FKApBV8BdAgxqeIYTOyEapvEUzWN8cAWQ
lDG2sos6nnMchhmaH+RQteiPaltpB14RH9XrkRmteYOJpnxQnBWoz9A85qAiQwNCKKK/1UL/kGa7
Vqv4LqKg5W7Wc0g8rHFsMvGMFhpKSxnNYWv3qkfQFn2CKpIhaqrxGaeuEqpZCftF1ec97XwShtWZ
5rlda8ue1pdLGEtFgMHKyfg4qzmW50ip9joiR0QanCQmjeVOFFuJmiCnpEJtQVCi6RJ4wa7TfmDV
rjWuPKHSMrHOHu16/A10tPcIvsiDrrD7sCdW1MudEkbVZOT3NaJ1z277ap/Msj0qs+z3PUg6RMx1
fLDaCTQZPuKQIPfhiq9Qhe1iFFdGMguCE5bhJcvED0a1eE2XIQtNowJoMJfqLjMISGlBVuwzHEkM
IWJ5oGPFST1NGKGuaALdPmk2/3Z9owrxuxacmkSbj741ITMZZmQErpFVBz6n65e5RnVCuzRE+9YR
mMRoCJh1f4t9ID/NxvhKtrLN+ka3pNDS/IYDDK6CyQGOL9ecKojH69jmeQ01cwbn0vT1KR5o8c8D
ApYEcIpf9G12YYODeIZZrL2QPCk3RfcIZBHaW9/q9qHJeDOzpCF7abBbBY0c8LlmMemgsTJ7RjN9
d0Sm+VWbTUHfkcEQ97I8AmQRN0wleBGcrNurWSvumsFBoLD2KkVllO5nK6tDBTXqDuGpu5sGp/cM
W+fbtEazz9ZxPFhxMe3a1PnRGtqwr+iB3bYyXUIXluBu0Xhkce0nNxmsvH0dLWIfi22v4lAHxLUT
BC8QQYpFxUAvbT1PXQcXEdmDV3Jo8ctKJnexIeojfEfrCmFDH0T63B7XRds0wxNormFBLZIwdyaT
NT9GRU77IXPyYJSawQg9tQ6xwcCGZPkm5JlkWRxKsQPVt+4qp+necaUn3xS7qwJ8WBqJKLSto3Rr
GHNORAfX6bs1obcx70k5CtjNAI/27B9jqXszwkVk6IV2CfyuRTYqOP03mCkYuFfVCRA5ca+jeM6T
VvXjLAL904KATGeEd3WuRF6SjPSrNxCnxcD9EqLEcgGlv9xHKOvCxq7hyDoDGD98J/u6b3PPhBZP
8Bw4oMG2chIjcnGboDI5zDEb+6pUv9Y4L4+stOOurmjOreUoLzIjp387RBQSJAHv+SGjwxRvh0Sz
d4NmNZVnHU5vUJLQjSPTWi7QldQXKRzfhxZIGH84RnviJOpuLvtXGuUqrZcV0a4Nok+WDaGsq5bB
h6IP5o8KHprRyDN/mG1UEFrR0ATuHtUCuYzkIBViqSNVl/nxMQaVfU+SqtcLYybOtpm9nBLKE0Yj
fYJopc/5caCfx7m94Dj8VK7actnoyoNl0wrs7Uj1m3hW2SAQd8SqXVJo9HSk1vbNKGgaTEpvhyAE
hAftvbvd+vm+2zvs05oNWyAZSvpOKrNKvaZ0TLeAgxylf9AarfIUcUy41FDDBmmOL52aWvX0RTV2
HX25+yy/JZA7zwzl1SkXtORG74ZdmnNvRWNd07RM6F3x4xq6Iq8SkecEszkZVJSR0PvSHh/MJEIR
lqrjaUlVY9/r8bADqDf5edd2fPNiGzQM0tOxxQSurrX+REbuPrLG9DSD8Agm2JVeZljdc5oj/ekK
0X1DsesAXESs7DdFPl7VJtg0Lc91X1Fq7ZGRy+SlIAVZu2piM625MmmNlmkYlUhAXFKRhqK4XZT+
qZu2jv8MoBGB/MQvPHeXBHe1QeXM3XveuNNNRMzxjVZzjoVWMO+dNX1ERDqcEFDhLSmIRWMdW2o6
8imcVpuGbVhp1DrGGNffQYxqv41IdQaeFDcGBg+vdXbotw1mrULWc1+kWK19m82CjlRBXQjsJTDJ
yDmJeV0DjQVvn2nZtEN3C7RBz0HrKzLfcbIzoPzQHkusQkcgaOrE0OE3RJu0FvHiWW7c3HRjFf+A
VKBcw+wawTmsug9WAoxaZUa3CHeXXZUVxg/dLRHldDadMtoHcYAFofZxj5inIbXma4QrRMPW/frU
8+zeDCqOCI6GMNn0uXlqpwqhjOiaB4PJnSFGGIMC7nTJbqObafHiZKp2FFEy31iUXJ4e5dMhSlYl
MPtU/HTcUv3N4fAHkcvzNcM2FSLemj1mFoZvXN9p/zQVTnzcXJN7ZVYf4HfGHmGVNusHcXo4jq55
6B71vnbmQMxj+aCOTeMZSVPse+IQSfVt1nJftEQXBLUsGidcmwZk9shzUmY17evONglnyd9ZDMeb
SE8F0JXhnllhcijYBejoUjJMGuPvqaYnZumD7kkzswIXGA6P0wZcdIzsjsy8V3VOC4DqHChAuEw3
HSBzdliAawkS800bjb+xnV8R6FghXOFkP+piajwYZ8qlZL4QOIgbg54H5DaDZcALYU6cmznvCwN4
JDmD+mWpyukFscsG1DG0H3ZsvdlWpDJkKKflJu0sBXcKKBwyJ2hoFApiRIU+dU8ztPPLhCVfSFf9
veJR8Au1Ti7w5bvBJIV7RSxwcoMqhSeaimIKRO8OPwYG8hADw+KnIpaVldVUTq5TmrSAlgWDQRYl
7Ezp+DqIwgDskM63BYZgYqJnHRB8D2E5t7vkyU3z5kJfx+E0szdCSljrIEsc5aqWTH57MRw0a00D
h7lWyEmsoyOl4AaEh4/TutH0UzM1/b7BheXDxEMeuUYOzsDCXohsmuX3UTgZJqKWhmxnJ80RoS5a
UWcQ+zqlPAOmCeCi7pxfipwGFN7RtjVz1tK2f1RprezdtOar6ozGmrz5GemDOAgte1/0fL1gCPi8
uOujk9XvtqLy7o3I8kfGgYpKPYhG/sEZ3W818XfDnqe02G+JWf6MWWXxVVoDj60ijPdso1oEQ6w5
l0RA61QN9KrqFI4Z8fHxZV/U+p0s1pIRVmtDzCDvbLxKHQ0TIJEkV3wmeARLhuhVK9vcx6GU7PUc
cWq/RjNnIZ4XNBVZjHNozRe5H/h1QEDG048k07NLCYb/Ou+ZwlQC+VxaWkWA4S67pqOxNiF+0bgK
HQaNARNaNtqoE0+1peBEs3ogtE7covOt2l3KlHg3iYpRYaKugWXDZi+bXrmgT1xd0JmpjhET26Mp
kY4401BgGxMKeZI5TyPzj7sNan5oWskBhhSxew5iiA1bY9otrjUD96Z4BofthpkBp74conhXl9PK
9J3XnwyQJjBUh/GbrFeYhHqEVFSj2I+Nwp9iJwd6qOvemEdWMM10kRbd6X37PSrvMuXH1DaSDTyh
z6aD6/BLt/udwnkgMTAGjkyuOgGG3Vam6VVM3GWxvhhtp77T1FYH/p7svk1d5YTjGC9+XhfDLskH
kLfkFXgLMMerARuGBwJSC8gx2XCetnmyMYv6Bp5Vyj664vD83jljA6PCjRbmW23Wu2UXpBg794Ao
Gl9tmDKpg3xxRMLxulwXig3W9dTxchSD/jDK1xm0ITpU1aLJE39juzMeo022Tb81f1pSW7y5LcbG
siPXD8RByuksy5lZ0mxiQX8rLDu/1ZkqhYBDLWxGoriXo2s+wzxYHpXeHNpgWgoQcnGh4QHqG69s
pt5rB1rGmFSezb7WPbvi1OxacRK02qSd1gqWJ9hvGlWOzbyRc9BEg8emOM+A+voqA5wXRYKzJH4A
VHgwqHkVLPnyc454tz3iHoaj21tTSYWa695C7XE96rC4c+qFhkQmustWt9OceTjA/sMhV43ToYzn
+AIhM3DnytaeZSFMGMiJQY3i2vPN2DZmoEMvJdhcV6FiGBRKZh/VO7NaNJ9njgQvXcPWxrHlwebU
5Cdx6ZzkaCIqAMP25HbOdqiXEk+0geI4glHN2aEHeT5nF6XaaMwWETqvTGT9QdHt3WDoIlTmetjz
aRao56Ozs9RIfeIFoh2uRsZFBhrmWwE95yEmg4k2HNIgK2YMmc7DawSvEO1/RZRkozYB8tDplDR9
haF9KNEyp8mFshr8Hhl80cBmOF176diZQ2A3snhQZJG9Mwl0XpPIyNj5l+k3hLV6x7F93peLyL9l
MnIPQm3T1yXP6dp3HGNotIG1jcohXMmPfbBLOd4zVGRqOinItj23FhqJrZN6M2p069XZzA4QpCKO
uEPONFbtRw1nO/bJhl4AD2aH1WC04TRO0tmbZtPu3FFXQzAo2RgKRZcnWoJrMCUEAqQEKOxMvSBX
uZpuFqUxWW7099KuVApEetWzXg0nQiCy40oXl7FTvelrFPNNJXQNT5at0g40XyUkmtBOZvyNTan+
Sij3PTifsa9rtb2zsTKvauUl0+xPkKK9qdQSDqkLlolBoekDkzn7lvDg3OcY5t7pyI3jzmzW9JYh
IvJoXhfozdpKTiOq4YJHPPFJ6pEAarvkumCIR8t9VY/AG/UnURfugbvd31XtBtpywAWkqs5AsrFu
Joqdu8rp6cFgTqxpRvGqEtdRbbWvGgLuaI91XnSh6A6aYp4I/ajQ4EhelKSEZGjpah+uxVDSFLVF
i0mA+cRlWmm233TrcMpts3gl9RexN9ipkwVr5kcCqAWJdwGRp9hqNoqUHU1/BnR2rIYMhN2LQQyk
/EnnxQCNSTU1ypa/x3LSwOJpszghoDD6lca86gZQ3hvmENoPzG6uGXQrNXu/0DdhpoE6YFPAdT7x
m/KxaYb+oAmDXoNFcum+TIjE9sD6X+fkPHBiSbpQGXqTiRWuBoB/3ItIl8Pe7Ibi94Tp8DnCc3hH
3p716JKvSj0UU4Fh4Q+twr6fyY3ofQrO/gt93b/IPhFgC9XkjSVSknTJjwq4FqK1Ophxewtt98pm
CjySkUpC8sls5Y2hV9+HOPqpIjSomyn8b8V3m8gY1B0GVaSZ5wFbk9uqa8ridpv4K9yF+fDf/nns
0AJrFFpWpnLnntskFczugRzcCJafkebvF6ysv6V9m8VadUAt4nC3jE0e/IfuzmA8TtC6Ft2YkXGV
uzR02+wLLfa5wtgkNg08j0oXj2vRQP94CdOiDQvSWbmeAfa/y2Ivij2eAaF/8RRoGn/oT5HsJr5F
zU7Ymc0/OOF8vBAuVgLYrK691oAE0rZSrK1JOcynohvwVVhlj5fDWMO4pzkOMWa6ilQ1Jy6Z47iS
9cWvcXJWTsQTmdSwvMyQhnN1LAaw4+1Eo2Cg2UnfFq6yR/nBrMGuqZe++hb/JDmefQ0HJhsOJn4Y
MvHOtOWqEscmHd3hOrb6DkeJTYc0F1RSiCnW+VUVtFogajY+p0OmRFmyfWaUZR7lBn22lbJ9hQ79
QKvJPJDo4mw75/wYYSDwwdBhB9O2fjEo8m8JHZOdIuLiAGjBZI6RDeUR3Yi1E6m2XhJUN/nmQOXG
FBTyYSmYKJFpX3AsDipNcX1mzI+TNlYBbrsm4NVU0Fl09qFWJG3KLcFFiWnuV131PVpsk+pMFRAQ
Es3Awo64iBKQpQ8P1t6CIUQlmmkH8NvDyU6HepfagMcGXo1vchy7a3vm+azW9iGH8XWTCrU/VTpK
KucoGkIMkiVuvQj1zqFpFiVY5uaNOsL1Rq3tH+1ZQVgWL0PQIdIIMkJujprTXVAeU7EnaT1fKEbx
i6fHIQDRYVJvTeuV7ZTt0SZ34xlPEG3lcbLsnZSi4fngHCgNKnWPtJp8h5njtyxIo8e/rgSEoxW7
vqJ11Jo9ASWbv3AZpuy6QNNx1zRxDgegzNej7DhdVphpQn2BAeFCDwN33In0ASMa2WKjsvjUfm+a
1VrArTkmShyTF2UkrMFbKhs3XYTTPOf/c5UUkpWV8wvbf7qY3NsC3SLQjkcKg4mUHjGFOjFlplf2
0S/HIoJo7m5Ea4ROWnp6nJzQpDBqSUvObupc30pair80C0KavzBMazxyzej6VioGLCrfI6IceRlr
WruDXALZVnHpGimu4bNVc0J1KM9PrjW+p7RT7yA/N8feJrycVKHsGqZUcVx1zQ7KwSXAC2yW8GTe
Y/WKVMWftb64y/pahirEQfbeVqKCmVikdpJUgC1HoRxPA43KQAwRTio8bND3R0cyOLDWt0nh3wHo
F7mXzDkTEFtrQJ+SWs3G3BA+TuLe6mtGOr7FaoRCSfTxdTuoS5BlXXrV2iZtfWVSg3UegA4kdYN9
OtNVz+FEftcoP2T/NPgpgLl9Kwc3tBH6PeMCv4WJfAk43J/KqLxK1xF9X1IEyPHqxyrp9Z8dxOtv
cdu3cGHi5NiIct4QR8m1OzfOJdUBXTsAbvwMZrKprWvbggcOhdFguv1UIyz8jo9clmt/6MTcMdfL
KhGmuAIY/tjLnWozqIur6AdREW9RrzevIA4i8g22MSE9SOdaQSaCFtTUmefFIgBOTWIN5/UjTeD5
QrUTyUhq5Ezfk/6wR23u7DsA6cLT+iDTwoLYE4CkT86EQFQdHJTGyyqY3HZuyuTaVWBqrnjEd8xr
tKtkkvFFbCnvDTDlPc4+wsu4q32BVIWPEP1GGtPsyNeaUKp1o69J/K7Sbn/LicOlldh0ruNNWEru
wAEAMX0QU5svNNZ2flJw7koltAdH46g9W8uLRX32LrpYu4hzOw2YcwHxStzupFiyClfdaC+jep7C
pp/JSOoLju8uMZCziTdNakpOVx+rXGk0NIKHNYu/SGE8s5ORcMoO66iq5uJpwDR0pqOHFRF1MRmL
txqQ9iVELbXeQJEiS45kodfBsfrvnYPksEJ0nn6xr3wU2LMlot6wTM02mKOBrbbPNnpgWhCNFmTj
bbUnHFotdkP+RSm0ffz/bFzbJXTQ05sJh11LgJD9uP9WI8uSHCb3Gofv8t6RlNCHJMR8XhB9dZGz
amIti9rYoh2uQWRBxGHIrKc+qJv/21W2u/lHWUS3o8jycnavKdTX+TrSfA253nj6/Cofiy9umOtQ
phjcMZ3bpZ0TEDMdYbAxJSkbRDru4mVurzM5xfvPr3J+xwA+aoZl6waYRSBG5798n4u+UdV2vWUS
GgfjKvN9nnYkwDHEJ1SuyL940rb65M/HAGm3zenKBdUCJoOi+OO9E3NsOvTky7s6eUIWvc7Pbk+n
7Fbrn6O0Qpz4lTvqrPx3oGN/uOK5VQ6BS5bMZNpiue9wrhnZJWGfMIOS93zumY83NFkYr14odX8q
m/Hu8/t7Dtf838tjz3JQsWj2uf9G6vCBnDmmeUWUWbS0zyOQJp2p0JSmaTBNkUXhgMRaEm+Poe9B
oR/y+Uf4u8TG92Zi58T4CMfMOHvzLG2CO4ug4jozEXHos8Woxp2KfQbs5mRWw8/WyQz/82t+/JnB
KID82/yCqLp1ILPn37pTm0Y3kaA8OEoxe9BEQpVJtxQoJZtrKhVCiuqgLb9wEX58mLkqmEqBG3dj
2vLCmNsZ4I8XE79JRNZAEX1jwExvlPagtGmifrGSfXwxOUtuRy3WaWaAOquZenY/FSKLGqWwSeXs
n4voSTl+fuv++vPgxFR+Jb4KxkHD2f73P76EaS7EmSApu5/IeErvkN5/8Qp+XOy3s7CtUSVYBp4h
i5/mbLFv07mYjEiY9zuZP6qJjniiuvn8O/x1iQ0bzXoPEwrMKYEDH79DQk9ch5YBpnWS6BNItVV9
CszPL/LXjdJ0wa7FUsI3UY3zBbJ3cyNSirS/06edvU+0L/aSr/782cPUZqVhTNufJ6cnC2n0fv7p
z59VACScrfmtLdYFxzy3Vy8tIB5Vm5s7FabQkIbtpKIYfyzRTX9+IbF90P8sufzeW5QHxkIA9LgM
TffsgaqaSuvzNdfvrIJAr1QTF52JV80c0BfWY3mzScZoDZ/6HsvWurBBz4+YWf67XgKfAts6SkoD
PzFvznkXRhC4g0bFnO41dX0xG/MZ2MfnX/S8gNL/eWEwXENQN7aS5uNDt8wL+k3DoSfbtAGw6RMT
hQBPhQ/74djnNUAi5g+fX/P8ITHooQErhtuK8IuHfnsR/nhZRV+bYwUR4o4jQGuHFNP/t7+/PUV/
/H1Da+qe0duW+3fnMoNsvtj+z+/ZVnTSEPlnM94aZGfm09Ql0Dajv3RrglcaSEcyjfGimOxNSAL0
rogQui9f3LPzsJx/tkRXpQhgESD/3DirAdK808XALOBOU/TrRRmupiJjwq6tv516fbYaJE1u8rIs
3VW9mIGJi54AKGIEjewlUywa1pvGT/hL6fhC607oKb94Nz/uXv9TMkCys3lHqb/UcxTQOMU47BBf
3xUlb826MLR2XW8w0KNUeD+sWgadNbxldv5FzfevxQpzDoJC6O9YrAsff+++ge1oZEV5l+N66SUN
1opymX5laX7nndGnn05/SVDw50/Z2RLx/7/wfy579phJWuRJ11CkRATWVcqhnV6X+aeM78zEDdLl
OYrwGvY36Bxw7CVfPOPux4fw76ufbUhqndY4g8ryTskZSWEkPBU2oYdJiQHFKl+B3+YMXSuOYgly
c0a8b8zIfhWT9c0sbJ99aNeu9mWD94V1hQggZm2LaJCYt29z0inMetVbU5E46sYqbGau0a3lrQN/
jQ4gwwAXKiAw8p2cxt91ib/ErEgVREg109cSFY4KQjqzCq8u0qfrhDRbYt0Jl+tPTo5ew5lJ6Ub+
VRIOIocq0HUemJh1Z9aWwxiR141L5ztYP9CN6m2UNz6e3sXDr4H2QwaiqS6cVoSGbL/NlkteHXP5
pXJWpvhWHjYEqLJoYwDEcOlHZkknRGQAabQ9xPlfU2u8YJHBJDgPYVfqfifrU4qqD+0AmtU4fmjT
Hrxwrz3RxTjZzq+cWSmdr0fL2KSQ47RvVsrPGdkaKSwCtcp0KWvjYVHmyyprQ1hyhj/hhm36+P6L
x+7jHvi/PzxtcYo2Dp3a+XvGOkCjh9bMnWo5t0zi4PCQeYASRLlYYm2fyDY0Sywh1roHIXkSJNEn
6Qz7UtII0l6qUbnDFPBVxb7tE//ZL7dPRWFH0/6fAgmowtnypNfM9VKjbu7y9t3kZMLvZCADUMR3
ut8uU2lFvgzTgz7SFui+WI/F3+8C6hFmFFC3dWv7bx8XABUt0mTJnLJgUqrTipJmpytaF6aDsSLz
W9TfHYqS19Ud0M6D8bwhN+6VGXVysQpVDZVCh4o9u8NN15KVx4Y3ED/oGGQ85eP75z/f9lE+3ie2
WosNkN4wLQt7+yp/7E14fuAPOk7HWnVj9h3RXxiQyIhS+m435w+fX0z/mFbxP78KiS6OARzENtAt
fbyag3YeMZ1Z33XuMZ3e0/rJgX3tultY8a2BuiAbr2L1JzJDr26vdVt97eCDmWt12S03EZQKzBGB
7rxUYOyn6jfxvyhw+NACdytoZhPHf6xfLmpKOzO/dbP/ilbxPx+fKaIDLRhD4V+FQprFDeMJ2dyt
xnCKZH6bp22KuVzJv1hN/2ULocwS1D+MhmAmbMS8P38WiGii01B33VUFelra7Mk7aouCME/7fSGR
6iZ1jeUKpoI8oR5GCJ4uxu7zH+tfHmKGFBwBKS02psvZR7DstJyjsW/u0vZRzuY9OScoJ8hqtg9u
8WaoxeHz6/29X/OV2axpX5g6VebZG6uoca2aOTc3rlzrzZhXAloM4FmxPSQHs16070RGVMgjBZr0
gXH055f/16/L+AocE2hAaMcf77iijii92qrhIKLitmVO5MV1dZ8OJYY4qR4NXozR/YqF/LH0/OeJ
csiYM6neeCP086yAXk0iOtzbTU7A//UFQLzlvy9HuLH/ucY/L+Ufr3hqR42yTkNzZ2h7l/H3IA2/
MR9RnGJ4WoKJDGc4pHKsvniAtjv2cWnhujZzQTJd4Bydtw8aXeCMjRzuqHAfJkLVnHn6vqKb+vyH
E39f5+MSdrbaEqI91hpI3btemDd9VH1X6glZa3GIEwYz6GaA7jyAQTgORrer55X2UReiR5o8t2zu
51x88ST9vSFun4csHronFMfnqKAFfsuKrQhHT5oe1Rp18DgcyUo9oFb+ogr/l0sJUCimtd3gLW7i
40NLIHsWSwRBKB+zb5ZZu3c58eC7ONN+x5G0v/hi/3KjuZoNpplQxI1Q+fFqgC5HQRzSdjWKrabf
qXYVltoX68DfLyKHS5o/tE6ZjWp/zcNdXFZDsvR3jdmFfTm+2PiuTd3hxczDbOgvEfh/8aT+/RZu
lyRxaHsPaaKeLz2ys4tFcMl8nbUjti7lpLbK/PT5g/qvV3ENjUOTSlTY+fugu/BBcVnS6miqu2oy
vul68sW9+5dGpUkrmJ4KfULDxGX18SdClkt+zrDS7yh/d1rtt7NEj/m+OLQkG4bGS2BUdyuGm4yA
gP/+6/156e13/WOZ0TE6xI6z/W59c2iJQfKcCe/F5xf5l0eQBiERR+wR3MnzfbFqcKEgEjZvyWBv
QdXo1hUG3/K0ppBZP7/U3+8WlRu4L2HzLFp//VxKRp66tLL0boTSzoOHMDbR4ctIZoVB0+brF+vY
9tP8sVzSgqTF6uhoTFRN+3+knVlznUq6YH8REQwJJK8b9qxpW5Y1vBC2ZDNPycyv78WJ7lu2jsKK
uv1YccpiQyZJ5jes9e9lI4sIivb4CC+DAQ1RK4t6v/Q6QMt8rrewqftVgm19kq/610Up0iSfQ2SZ
tuqVQPbnoIW5mdMx0rsXGbaYDAyPA088Z+fBHt3dxPM9ZaOWfTZL333qCbri9EFJZztAVMh4rqP8
+1RpCOXnk65dTEpmj7oysl3X0UHfVwYIljYybjU3GR85UEKYYat8khHOLF8NWfa0uBm9bGa8pL7X
j/klqeELFHlr3i0IzC7RRDl1JY1PBudfv9hmvrEksRxBMsbq8+cvVhNV6dQLlpd5ei6RUlnZxmsS
3wjBqRbIW86G/d9NP7wmrGlsygn6EdEhhvHnFenLG7ImmcqLIdbIYgcZzYH5+8n7tP7uPyadbXOU
JkTNws4h6b0StTdqum4TrbwI60R1CDGK9mn2Dkg/mvHt7++TsX6M/natd3cU0UJLSJFrVWOzzQuU
V8tF0FGfuj+Xpqerp4YpcS7HN8+7p1G24AT991+wXuBfP4Bm/pU2zX5WX9/436ZdFFZUcFaQWoqT
C0Sv/GRav1swmNXG6rPgeENylGf67vNY67nZY53RWF+/Z3PQ0+av7rL5k+3cZ1cx/7wJ0dhL5k2l
dhk9eU+Gprp3YnqixijWrnCSWbv/9pmtm7jVyMdRgI/+ux1GpmvW2uvRXPqZGhSwkf/1mPz5999N
igZrodHoXnNpXjo6jOP/z5//bqWpkVe56HOai5i3bk6tf/D3x/PBpP7z96/D9ducMm3N1ekibi7e
cie/ecaFyAuZ/YKIkkXt1J4+RNR04nHRvvz9yv+ezH9eeF3Zf7twRxd7VfeiudDSb0xB3X9yZ5/9
/XcrHoKYMQbjwcDw8aMv6bOU7md//92XZ17mRdMXRqZcboT4ov93QX3J+vnH87HfZa9wgnVuRfvW
hdMB3X43uGH+PgDvtiL/9wJgSAkEWAa+2j8HACD7RPe11lykvG+q/ST2Rvv690v86+v8zz38zyX+
iRL8NsaYwYbcrSJ1oQhvi9wLNKH0hXzUzLWk7LMc0yc39D6NIEEkwIrjVSS37dHw2R5hef39hj67
xLvFi1ZWz5rXtx2IVyl807jql08u8fG8+s8ze7dgGamKYNxxCfqD6Cn0PtP8fvb31//+25hgLrNL
rBzNZcwOqtj29/9/T+jdgmVoQBWyhSEn/JH0QUHV1H/HKv1/b8Z/ntC7JWvMECIluWwu6qs5sTp9
MgDrP//zK8uLh/uFzRKnEPqF/3xANTEW0H2tukxFu6d3HqatP1RPbThf/v6oPhyJ3y70bgWULQwy
01Hq4rm3moMrIPrkg/7hbKX4gcMoEUvvn7X/t6Gm52FOjTZVF73IAncggdXcFu4n5Q6fXeTdfKIH
Y3LACqoL3r4dndL32eAG4Do+yQ59uJR4AtkZVRUWZtY/R4XejEHM9DKQCAd4Pzr+nUV5p3339yH5
cOxX8CP7SQog3ge+7aHVZOkwtYRxShHa/1qAmz79/RofDTtZd05IHltxcNN/3klhNh0VIoO6aO41
pAZakP8XW5LfL/Duy0d36Ypn5wIehdTNC5yiTy7w0VMiegLOlwwFt/D+DmwV8QSX+lJ8RyVRTXuA
UXX1ycnuo3klANoTRvZ0oqnvLhLmXQjAiKif019p+dOkbjrjk63o+iDev+liLQYQ6JpJdL5bq6RH
X/CAGf4CPOmr6TVXmi5vKDIHWRud8iTGM7DmXf774f/9ou+Wl7juhybSSOzY7uvG9H78/a9/ODS/
3dK7pzZHhTUWMFsvswyc6AjKjIaarv+ksubDqwi2DVQgreVH775RZSRTdqZRc5m3cXIr41fBudb8
5Evy0XsiwP6LFV+/nrb/fE+IN3R9XRtMgOxU7yznk8H/cH799ufNP//8ImGSwbph8KOe/rcLH6te
3/19ND6cYI7jrLOYaM/76MRSkA42xcSpXtrUIKu9RNYLCnRjw6nKDrb1v3pk/3O993vGtlZOPmdc
L2dbUiz3c2P4f7+j94mdf3aNxHlci2DLuka+e2fcDr5E14dkwNwDNC84YTZaFVBxtB5AnPmB6u3v
V/xwnH674Lv3BR0i1UiKC3YmfQy3wA2L6vD3S3w4nT2M2B41NAT8380021ZUb5RcQoPaMZmQVt4a
2924x79f5sPZ8Ntl3s04XnukcDhwLmEZ082/j9S+MfezlQYAJDcRF/779dZ3/f3yRvhPF/Zqs6LS
5c8Z3hROZZd5XF/a8i4L34pwm7lXUBrzz2o7P3pTf7vQ+wSN6wxjFkkuJH8B/UXx9/f7+GgG2Dph
CZxdYKT/qdz4bRuj20UBZogVU1o76QA52kTWJzPg4zv4zyXePaopTTzslAUvKqxiJ94Pny1mH02x
/9wDSfA/x0KANpO4a7mAU2/MgqbHhEIqoTZ98Zn448PHRXMZXwFq0QhR/nkpkkN0BzVGdakWCAmv
nH2L6bNS/Q9v5z/XeO8kGJA+lnxSqwtAECEegTvSoxNan0X3HPnPEvmvSfyfK73Pqrr65MxhYVUX
3Sgquro9eYMxsQ+mhsLUFmDJcSQae5OB3TunA62tALOhTrh0F9mNSoMaejdFW/wLQPzyqBqDTuai
XRuPc+o2D8LqIhBQgsY/AHUggKOSWWyUDp5J9xmgJAX89fIz0zT3ktK7F6Rzg3qwj13qFBPL7qCY
mt6hLHLkBipahYNFuKvQdW8Isa+9/zFy8slw8XdyElLAZwAaPeR0kswIAgJ4XvWefuhX2akYKpVR
+VGTvNAF9DaCMNimU9Nti6QFpt2C3k2W0flJvx33aeIunKi33BcZiHxaHE2AwGl8QYR4KpeC82+n
+xL+oQbpADQhIDUq6qJIwMYcwYvmaRU7B3CHCThsRTOSOU9gHhPRbRITrJuZOR6yqKYMXBvqIwkN
D8ws9NvMnMKDY6f1nVnlr1YRiS2oAffZhXe1RzNZ7csm7m+hWtBxbNIARp0vJB69G4NWFiayqd4+
Faoe/DihqFVzOvtLaw3tWa/hQwGTa68g8NbHDLUZrtZGHAwjrJ7dLmr39tg3W9fk0OdVtOfL2HJP
pQF8ZMlzbavgXAWuBfouVMNLKyLHL+3e+BUKoJamsseHuXFMOGvz1APmBk09C0VaaVl711UdAuuQ
VrZNhj4JliYyNpOYR+K82mTvowZgsueV3UPVOSLIijKEyw/3+yofY/PKjIpfjUEUiGoieRz6odrQ
1e3s1IJQuS9h5cHIMHFT8P6PiZxeksEDSQxnbavL0NnOZWIdagFqiAZ3dZ1kUp7wlHcHZKf0mVNQ
zlg6xjmOmh9MDHeXm7P1HC0OyA2zpQG9j9xjQxftJurmfJuq+c0czyO+qqGcvzbu6t+NqSqr8fbe
hGEd7u00TBH3LfZh6uc3WtU1AF2S8ZBlEzhwIPMgzgG21zRP7onzp1vZlt2xdWj1GmvafZOrIcO8
jSSdulO6590NsC1zT7t2dCjbURzCqocTDjSTTv7cAvEyisy3sv6XGrWXZrYpU1BuuA9dZd60oqAs
rq2Ruiez+wSfdnY2BFfBjiUo97JJLfs2V+5Gt1oDLFcE9jGJtbtyrOSZAtVu19nptClNOAl9n0zn
EWjuzqnh7XdxE123rvipeTpt9bKzfaMBATPksN1E5r5MRkoRJ8lgn7PfuMs1UARhZ0xHIykm8klW
cq2yeDi2oRF+CaMlObZ1hc5taqpbb4bU5S2INoAi4XYoEYZpJvQ+IaC6ZtCQtkWeGOC7LHmTdDF9
fdA7OMParw4SDjBAtOJljfyBhgFKP7ASX2YmrIwiJAFf1eoMzY6skB5djyA0j2UoKUgENEXZTnwn
9WEK4kqW34DxuhuL/7mzRG8HE/z73ZAuLoCaaqF+D6VLm4bwWrTR3NUrysuuyzpoeh3vG/gmBBor
EWkCQ1LkKxK/oHKLnt7oyuF/+kkLaznuqwSEu6pfIw3QF0BxTA3Cxe7u9c3sd7b7MyYWsInaVS4n
ZYwTMMp9q5MlfbvZBGbAwVghJRa8IaqCuNMdGB9de3bCRLB/BOo8Rk1/H1FBtutWsFdfL9Uplmyd
hxKYpFMtzaZtFkpfswaRczeHd8YCHViP6+e0Tyw/4wgU9G0i+MmKMjALSDcszA44Pf3pcRyDA/MQ
OKKI87ZVQifhArl8V2gZdEClR6+9yi2/gdPiJ437okBM+Wh538ay/YlzfO3FTt8GW3u06h6Vw2S9
liELfuvyAERTQ3OUzattU2fkmmHtG32P/cVK02Dp6bQpujq+p+wi24Qu1Nqy076qbOJnNk5OB2RM
s2OhLzTHmvgLu4L3plCgomRp7R3YlJuxYeswCBFRlAxHuRxmevGgJLYP/B95E/NkAh2WKBLnrBgP
idvCKLGb/JtbFA8OPaOPfa8V5zHTm9O8VNE5IiHUbIQBrrpfu2rdFeMI/kZ7FZH0ggKVcwDSaASx
HdFl6mlgUyhRCYzYc05l5P4Uki66BUbYVet6EM3HVtuQJdYpEm0nEHbUQERqoOIfs/zeHIXYDilB
QZ33BPF86HxJe2Pcc8hsr4Gqdzd1LdKTKlh714zvFankLMimeIScZf9iEaqDAT8jyx2u0sHpaKfO
ZLqrB2/eg46ddjHhMKb2iHo8gkgDoAZilLBmn4/tcjKHfgyWtjXv6zR2Bg4UfY+BCwPGPqENfDPq
XvpNhC2fdZPN86tWA03dwA4HHiMUD1Mfo0s6rYYfc4AM5FEF7lXyu5eW3QbFBmRRbxE3q0QZbHLu
OhsTZhOWEZFdkaN6clv72e77b7MNdVZZefIFTUYGM4FdoD1gSXCc2dvQ2qPOea9Fd3YC0tCDIeZ3
rUXNypTR2D+G04r8VQXIk8QQ1iHMUwZhjmx1KmtBcbK0bUAzUXRrMmq+mr1452YlBlM2ubsuB3FS
rnTgMuflpxAh3OSUXfuu28NVjct8kyPGPE2umHamstJjCwPoZsgEvWGRQG4Tip9Fs6ZagR+d9K7r
tqORy6cQmrU/13N8qNl7+G4B4RJlNzAZ9IVPLZB2yMp0AcL2WOyvyyxBq/UihdMRGcOXAv4xc14v
rw0BsmDU8l/1wgIZp6SjWt1RqFu05HapaPAu7CE7UDq83Nb0jvCfrTa6Es5ITzKoqfO8lvrBt44C
vnjhfdvlYh/Zrdh3OljxHP4d1JO+/lY2FFn1RSN9fqqx02hR3HclpCa/Qo6N52nwbiHdMY/nxnuV
ysW5qTQjgP3u3aHkkVuhj2BNpo63NWfzhP8pBqhVfzNLrfvuQDmCAZPNBS6HpSACoC8s9mbWA0gU
o34xmib8GvYRKNO+mfZZaYRB5JXzFnBW43vlwqocSmSdtlb0+6Wbo686mNQvIuYTSMc1GEQ5DUGN
GHxLqUX9VawUKOxncttpLD4krKmYnxCL0w8t94nU0yBtBpBiHuWYaS/vnbIFaB2yf4xHOVYIfpuf
FqASxB75SK8HQL/ccH7qgvJwDOhwAhUV8Dqf32iTD1n1A9eLvaPKW9/QvitWAplEUDarr3o30ACd
etwr7eVVcU4To/vaePN3p9Vbdj/92zyBW58nS10PytSDTDfeJnsdtInaM6c2IfSMEn0p8ExQoUyr
aSIaR7E2yAbJsl43sXETU6y80UoWU9kly65WNgWtoLh2Yjam+3Caa1+LeRnjPH8YabYPKML8Jc2U
/A0dDSdkN7d9YQQmLcfF7rXW469rmQTyJGpY6Gic92OD4XWEdrnRp7Hf0xaeHKZ0zih1dowdDPhp
C2U+h0wQ5ltXME+dNoJ7K9kDn2fb4PyQ5t0pSfLmi90U6aGZHMuv9Ha8xobVfefBz3uTWokYvtBM
rtL9p5qkaXkEU37GjZsCVcvCr0Dslv0IEWlfEjBD0SBR3bAFMcjUxuqMBb1/7Cppgv1NssCrS3lN
Y320sxe2TlbtdHeAuDkM6NjyXtqUg8cuU/N4qUFkKjarQ/OMD/ZqmuwXesJqsFgyLqG52E2XWDTA
WFV+SEDBhztbV9ULVK91UpLiA9ZgWfuitIdt43SrOLW0PT/vJ2Qoggk6fWuBLl87I5/nAb7LpgAj
eLQ7IFUm3FQflCp7kMUBhVYKZ+vJujpkS+JsbEN7ztsOApBqqqOsneYxawyOMrKIE0BM8Lv8KClX
MlGqs6/y9GQDHqTbhDk2QD/vrOxIec28HYo0vjNqdLTgmZV7Hyce1iAl7ocRjkYUU7/N6i/vnAQA
SOgSYWhUA4sFLZnbPdPiSfEAFbvyVLMXPFqDluwaSJZH2JeU5LPJDnKrrXGSjm/WpNv+HLdwBtqM
SIVAc0LVRYFLil2Q7mQebK3aOqa1++g5Li+PVBGcdgXZi/VtU8bhcx52pS8yYaKlMdMgG9eVEZLV
pnbSmDMUwUQOefF10bmEw0w3LG4KWNhp4IG4Z58vNX6pkbOrgZDKAmqn8zXMWUDxRmov19Ko77Im
f+6hxh9GBwrUprfgO2m5p/Yjpdr37qSrIIaAuKUJtdghd+VjgdMHFBMTFYBX/I2NAbVWKFDenDia
Xl09HO6GObX3tlGV4Hm7+AYDBI2X0WIbWKXcIdyNym2viorJ6UABQ39TsdTSZxBtzFJaRzed3IO5
xNZGC+GNsykZjmbSu7dZqFgLylXzMCB4BCneFIFqZwjAMvRuKf2C3m63z5Hr/tRyavZMziinCUH3
Iz3C2l7NWvXdm0NIk9RmBxSJ1H7cweDUirgDxhRqFPNbIKxYN3xba7QD8BzKxyhh3+iY74ImjNSV
M4Jw0Kl5wg3OR6zm3G9u0opdIAIFbS/GER2zA1T+Tm8nuSEVZm6NELCxHaXLpqAYaodgm0oxy11I
grPX8+LypxcBMq0rPGVGGYlNyd4uSIQ9QZ5L5iAGPRI0tiaCyuuXO9OezeOSoJlAGDBfR1bmcArx
aqrPlNoLu46uVGuD/ytsiXog6W+zwu73tEX2L7M5Lxi3dJNsIKcdtunZjAwleSyNMzUmsOiB8+8K
LINPMWvSGXRiFqRThrCGCWfesRGGClrFsPi9qr831fhzGJERxt3gbaj8Xq7M+L7PdwjfU5/jEoNj
ZsYzG96BxYh9Uq3ZnT/2Lb0QXe1uY64XmJFpb4yu5pgIxCsLkjjOAn2W3pOoHLB5duJmP5bQ/Q73
ZXzIKb4/VvrMd0gv5io5UicMOtluDGR5Mu6cX3FmT8dMTVYQTmm+zXU6Keo6pAnJgL6FgbStbtrO
fHMsSzuB/p82+TKY9BnCHOLNS+AoDqwMSw3nM5ucl9Jxu4OVV0RVXGGwXVTA7yqLSvqSbvUaato3
T58fXTAq7MVmBARtzY5Qy7W922NzzwqiumPJDpdmeyjNWVX5ClHiziFvunFV14JvXC6EOwYaRem/
oqXCubUGmECJS0G7MWS8flJ2+0SE0UE2pfoSm9K956asjeMyURNJK147vkBJhygkQMjpbLo2FEYC
Me2Gfku+XDz2SZ1s5y63XrrYNG+8NDOTTYO5mQxnjnGb9fY8CBrZ8q6FZqyHj+BtaDmKNQoEWWiD
ToCBL3NlHlpviAJQYD8WlQ1bYLyQ5qTFykrL7i713BBmT/1jGpR6IB4FYReP9o6qVwDygiGe51l8
Kd34YUnHKSBIBDbakhXEvLkIiFRacI36nyNucr82svoQ90qwNDF6OoaLYzXb7Rd7KLWzsiv3jNMp
vnFFvuyKTGbbBRMTUd6a2zDWKIH27FVWdZu5EzvbrlREAgWhjijkRbVf+QL9RBMLkJsKMp/0MsdU
DQT7NNpe4Kz9d1GSuHxpV6mdI/vbBErUlVvyaSw9wJS14cToO81mG+nedxokmp3WlxOHSbv9vgzE
LOl6Zj/WjjtTVMUNu8jhcSqBeVsqjDccMiv8Crbah0WfrehUDhFL7WTPC4C8XVkO7Etmu9hy/MGZ
qM/g9uouTw9dhe8tcs1fYEhpWa2Xxa8bG7a+kL/qWm9wQOXZadZm+5qGvDIQ3UiXYRRZ6ktT9BPn
/byDMaQE7h0wIjsJSgyNd9juarhLGystflA1FPPaqrd4goQLftGwTk7J7O8X43VFDm7oCqt2Mgyd
bNOin/yZhbh7q9Y2bgvS9Ft0XgTvxGAFfbcKTlJ55S7IiSx6oU+eZFEgCtZjWs4k7Eygm3R5wBjX
Yu1bPrf6ZbCM+KJaq7z2Muk+AXIimsUpdsPDxUBHWdwOnK19EG47B1C9rC1+umIrHBwTupl2gRb1
Jqjuqi2eu84JzwgS1CGOjeYQGm18hzaiDUpjwdnBsPh9Oppna2BoIidiWdcbe1uNsL6LMF32VeqZ
ZxM041ZNBvQrCx2d5xnV/h+VqYra3VIu37W4d4nS1pNz7EYqAQGMUHfG9m5ntNAj21obD5S2g/qW
McORj9QWJMI5jpM4yDr52jiAJOOq7be56DjA6XF6pP2jufFQs51MzlTnBRkLHxlliF9UVtXPjuye
wjqPzwaA8n3WQmqekvQtaify8iNRYrGsPvuw6+3dgj50x2uVB3QSENZqOD8IN9NvkeDxftuQGOfI
07dFZXUHXk5rh2tVgC8y65OmpvLeDFP3aVrkD7ecmC866w2cq25XuSCqJ62UR2E3FWtJU36ljqIN
IO2xUpe4no1MS54H0+2uEih2PhW7yJrYIPrasgC0qnNISoVWPyxJh/GRKAYiO6cLw3sGw+CUmNee
X7aQI12jRgzl0E9rtI79PC/2cKKEp0ejMJlrwao+PvDxE2sU2DzSVKTfxjWBDDZJw2Ee3NUswUcT
xxUtBAI6bVFzYLAJ0L+BmYk9MOxN8RpHkGHLPi9+EaWlyVIqFuS5n5xriUj6S4xml6+oQOAgYAmk
EFYDfQhxpHqZuwNjBJNSMLFvEb7EJwrYEZxFnfJlOE8IQ7vBvu4dAneLiWShao0ngF502kzNT7PJ
xgOWYQCwju6KY2d3NYWfgDi2+liXO8uw4mtTVSMKGxdZk4f1TTWmeHRm8URBus5Orn6xs7i95c8R
JgCv2x2R5j5lg2UShBErR63wjIjOisxxIPYb0ZX04GWXq2Oi0zv1ZFKiEgyqaIMBWpxZPq2WgbG9
NyvBp6Er7V+SRf/KLcZn2qDrEyrhTdkSlyLc+ZwUVN9NEXZhwgydPynKjnJMtVs8Tay/7IyfUxeA
t1nAX6PEMb0fjEqRTmgIRajS3YVpGR/G2jD9inK+I37Y4tQ6dC3wytkxHcU9m0fT7L1z7Rn1s73U
KsQC15q7WSQPvRdzlrHG57hebWRi0jlrWZW4l0QWNoUjJttvGrz1+6IoBEqqwgo3ehp+qeNxvHYh
E2Yof8NFPZT91HUoS6f5wVHS2NZdWAd1rBZfb2JLP6FVkccJKc1jqPQ24LWlrN9pw2M0E2A2vfgb
WQfdL2WEixWv/T6EaXjgEBQeYV0YgZ1G44OskBMvVF37WtQCw+lHon3eUK0qHjtoZP2j0MsfWVUY
PlYUkIG2SzTuPHDqVNs87O9yiSCjl7i40MimnKxic9uApCYUnP3oDZbFoS5yIhOCxIveu+Fjo88V
2+rJaw6oNrde+kKsrQqvyrJ3rWu8WiMN2UOXJHug7u7NApeMxj6R7GkdTXwJEnhTZoqgWGGgInQ0
523JEBOVo9XBJ6xewzxaI5jf1GORnp1mZ9yvNwBGIOB74ThnAdUdD2GFWm2C5KjDMUupGmsasJdV
iIXWsBpj7xhYejoST+CxEYlFjkGIo5697Vz33cmFV7REg7aZ0+zBMEjbCeB8uzSX9hes2T9m0zjP
WfZ14YXf6zTtYlwlfp+jucMkfy3G2cCM3GIm1ZOfyKNAj7hnd7grqMWycW4QGDULh018kYdPFJ55
12ZBTsh3Zy3+VYux/5o6sn0xAOUH3gz+EW6dsfB9h2G0TYtuuLi6tZykmbxIq/0W1Tq+uhwoZmcM
RMxcDQvdVCkGuEx8T9QsMRV8zI0ws/y2r/XxLCqI8oSRwRYlWhjYGsHrMiGO0ZdVRKS4U7t0PbaC
iSalYqEXsQa8fGArx01eojPODbIAxJZysiGswjNPyxcj/OuhNgcUjX2yAx5O439b4IadqUgoLEI7
WFD5qgm3/9pO5F6aJHbP+CafWc/NvUt6xLfwIN6iikuDkI4zv6Sx3+HFB2u30elpor+VaBFGD95n
DbMJESM+Ppu8GNqfBUCWjZXJalu1bNZCw8GFPUY/J3eKtxjBl3JLTuSpYQHyycaA2w6n79gi041V
zwuZG509CbaqnakJTolJPelvhkbzSt3B7EwxAG8ioj6gTz2i4HWJgI5YwsWaq+5LmsQwFAaoSl9c
syjZGy9148/l+GKxTgU5GjQfcPN3qUFNVabTzAR2e4ENLBXfzUga1yR5qmubtYQfYv+oOC2f08iZ
sd/YgiyLB+igNWJQJQZ53CLMOLznz3oUNYehSb0TceofXdyP/NmUOGJaNivzkKrSIO+G7r7xdGK7
YaaAsCPYSPIi8m03ihHwRv1tWajv2PnMrWg8emxTvtVs5PJNhmlnwCXkqpmMTf8oCqyNCEKKa61X
RX0uzKy41kk7ufAauumOdvx0lw0MkAZocVtGenFjTbl5WxP4xzRQslnU++5hhCkTWKk2IdGrV52l
+a0SBANnEzRhb9vpaXG97OTo635bMRZkXzlOm1Gza6IsDpTH2qkGVx3I7mDzbsqY0o0pP2qVZ7L0
lfrGIxYfhKn9ZJT5t9gbJW91G2+XJDQPWMbtgzeZbODCbpI78przl8Gib7JzR+sI43Pajm1bXFWT
wkjSSk62/F8wp4Caz6zIQ9buMBWFM11riyfPbsS/kNiRqxYfxJQZJA90M4Kzq3DVai4lAQqspUUo
6hIbKlaBHjrK2yg9i64V3jcSOa65Ifk+7PI2vGM1EVi6Q+PkGHl2GDqRHFYvEaebhXR/6nFCQIu6
zSasWhAman+cCXdBuqZf2aYsAf6FIlmJonSwsbQmq996Iuy76yKC6Dq4nxeTvRBJkCjzJ6NpzxM1
WWfdTszvGf7tDeY4gjUKyDp6mOogoURdDLZk+yjtL1k0pPvUaRBvity47tKVRyCsIUD2spwhA4iT
49j1UWgQQyoZolBXiXqJk6TeErzLfcHm01+8wuSLwtKPhTPDzasP99ZA3gbKbXtGtkg9W9i1W7tc
1oImA2KBYVckjJdObbwZdbWXLcvB8yJnOwwi3o/5SCZ6eVyaQR1QpFZbdxD9F9bnmawSaK606fOD
ZYTJVW2q+gzFFr2FNTSX2k4lya+5Z1+3kLRtovS2VeO9YK950Ca2Nnmnif1SrklsoX+3PdVezwJE
Sel2zrEl+HFfD32409lT+C77mBJIuxWnxa2KHbnVvPEtyZzxKRpLJ97MK4vTyVgJ6jF6K4bZ2WUy
CTkwjxm5b51/MKxuhnIUF84Q0ffOtsp9Izukz11G7jdqUj9L3eGGtngcg3qjk0oLG3ohI++EUds7
8RU2j1GW1rSyF8CD6wwnI1/ipc3mPeFXFbCtb+5UVo/XpVFkB1fKft0aanQFkEl0em0+GFpdUvng
sCWeK7xe4xxvnNR+yOve25MJUqfaaVeXfaNz4B2AmTgdGpPQA3Nbhb6WjNNNPUUV+rHVf2Z5FaZk
75eWG6+KYwhp7FebwoyjA0DvcbREdhnmefR1FfVbmv7EbUkYeZsNZIBNOypPqZfZJ/j3yT4tsodU
uDlnT0M/t7Y58QA6ALllBumWxA5ZKXpDnZHWVJJc89G0w+gxi+a3smueQdPEvlGUQGqqNtmRadV3
rs72SWj4YldzYjDZrn4bhXTje27W7ip7MTeYeM0gYe25LvM2Jr41k0d3poehyqnk92IUIqRYb0Yn
LHCCGdo35EBHOppv5spIdmQNbtwskRyU7JfB7OLAnvm4SoMpDoE/vvIY1T1HM+PGQ6xwoQc888UE
2ppeHW8X9rl8Y49m7HW8ZKSVMrjOmlTHuQUBbM32C+Dm+kCfNlUnXojqqp+sTclxeBd7tsGrYL1I
cG8kC1Xjx956HGv0p0WMyZVXhv2JcwywDnLmCR9abaRUjYBAAk7CN0TJdKlT64KgPrs2arwmSwxo
Z4njZgv51kGUoYxbmuSynVdyIKT3Kt7YTk6gZBAFrSaOBLY5Po7ES3dMsjgg1AVh2mjtwxJ6ZOkd
TfwKQbutLwL/nmOGD8ga8ZmrvdmcVdB81M/eBI83Hvv+OmOxPqQatxNZBH3qVnyj3iBe4T4LYlr0
UM5SXOS4dI8OPy0gIMWI62Z41uwQY24XP1Ppg5JKUJk9JG5gRPH4VVauy10gU7Iz4kkgsrtj3bnL
rgWoLLvhWxWSc0xH9NSG6pPNQLdyQF4k9KUaiq0XG93R7PPurtfDbt9mSfkVlLoVYPY1fRpjYiKX
7Oj9sBmdF9vU28MgZ+spghn7oNUyQj1StS77GtJSo5kTxqOayG85Tm1lTHxwbtgFoU9CkVc7/UVZ
5fJlGAZAPcSf8D/2m5he4WvLadrv2NnLK0JRglIAN/wKyZp3txnReEQlKZEEnDEy1o4Tp9Jfs1Zy
ygFB9GPpwuYpN+RymOLU3VmxRUSRDGWlCb/yKOICnsse/WdXjf+HpPNabpTp1vAVUQUNNHAqQFmy
nO05ofw5kDNNuvr96N+nU1MzsgXda73xPdHiFyrQ6Qq963jmAgiQpGUXsZqc3tyY/2Euxjpse4jG
ZOU6tmxhPtjZ1P2nD+34Zuj96GesuFSULSpkOckBa7lYe1fTryyIMW2FyvFVPsX7hDDawHOUEcYe
IoU5qmIkZ1K8GMr8xQaREV0xOLtZmJlvGG2E4ZBbsrdr4zFjHtsMElqDOksKhQWDDiZuqqYgMfaG
2UD6a2h/zWga/TVjIOnLLlObkeK5D+RSYpuOzqvbS/FkWo3Ys22h4pF5ywnfcLW4dnSOsnbdLlOZ
0V0bPae0qJzgFcvXwUZ+US1ucTbkEfUUnc65lr3TTkr/Re1U6MzYeCwX0VkCkfNk5v+wnAPhPBLw
zgTgd7ytOoBzSpZ0jjhgesvKrYHsCLLx0lbfo5Fdo3WBGr2lxZk0Sl2cgGY2NSBBHv/QicddCdxb
0BB25/7di1pekTxubdntLflC0y5t6UaQ28+NcbJt8MeHODm66Z4+qxRiSaf0x3P3dstgdybfNKJS
1SsrVh5rU6YfFiXUpsavd78We1n+eM4jq9Ym1dkW+jPgo7Gy/uinAbizUmHacauQSM239VU5j7X+
arJHVQ9JuusdED37sNTUFBe/5bQvAJ56zRfIv6v6vIAkpVg5b3diWkFBFuMANQIGx93WDX9EmzMk
/PZaQH1Zp85z+aMIExPRdY2/jbKjboFiXw9VS9Jt4/oltj609mw02cGG1ZbWo9N6W669cx3dVTh1
2PCbp7EqqOV60tV27n8WMAs7R+/ILqVPbwtoVB+H04gMgWXIZOICzS6mvZEdreXkJpCxVhHY1l4v
HqvmpeLV6ViuL+4AuE9hCa1TQWOeYf58d3CDevy5f2sy+WOxDKqMiMCVItDQdh/q7l3nwIyb/JiL
3WScaCc+lAXVLSzOnAxK/84SjTC1A6M1eyS9BNNzFBPLo4BS5x9OoE1JI4QCf7OaYzdx8dACmJMV
qVdvtTzIlK4xYW3SaNq05jFBkcQTw0US8KkB9lrjpunnzvqM61thHIbk515zR3COP9n8Ai+aoOD6
4pV3DuwTXGVyHj1a2nuUmM63Zbws8xvxPhuojd66RO6ugcwiJ0JDtDMQ0tuiuQgH46fIKIPiWqVz
LV01WtUvdXRNLbq80XTlF5eLXNKlbfV6u61ZcWkBRCNW1loHrztar8loVwcQ3S+Ri/xK50forCxU
+WUqXxLXC1Omr6GbkUxZN9fW/NLsaW06ryjXeord5DkS7SkZV9o194VTbSZK4UnLp1CSVmHiolHx
Qijd7W7zxVTgHhx53uvYcvJ6sGsF4Gm0scZXmtMCMqf9lnEwy3cpbPNEYhJq1/0Sp0R0Pc/LzS0v
kobfmaXe7j8y7f3edAfr65qXnAxsLyeBfniw51fde2qjXYZQc23+wCR3Wvemr0/Ce0XjvxZ/E0WY
8T0SzLjnN+71MUO1trtXrArb8JPlM21f0/ikj/o+iueDnHQ/J9a7rYme8+gLBKhnWoA1OCyocyxk
ch4Nil313BtvvRmYlnZFMRLW4t7rSYdp+mspD0q/pK+QxKna2zTjHf36b6aToczOK9+WSg9NDIyz
RD4uATAk7Yb4KKCGY8YB5Xk/glNjsW6O/EEk6McJTYAOrQaA7KvYKbLNM47bBab+cFdLwlCWycVb
DEYSDkSeAfakQCuqMO21txGZGrVCGzd6zO3bnOT73PwnkL8vFbVISB/i5t8Us8UNLxQ+3K/C+b71
W5gVNJQCzcbDh54VjKSlgY7lxQPMYjmkTLNaLiy522aiyD6JjhEtT060GVIa9ih0NUMtO7V0orj3
6pDxZkj6mjqIcdghhlUO/DaY6vXUUeW9yFOd2EFsvlX1p67zq5hZddAH1JL45i0MJ9/Ui4x7II4r
bUkW4Xex+28Qd53qfM2XISi16L9+bAKAZJqyL3I5aOW7mr5tfb+UO4NxKadpxPuq7RtRen5KuVFu
1pzNx46dsLJ3FQXVE3XhuUF+3iMXaprvQBOLSfNn53vlsJ3a7y5/cewzi8XGbj5j9YnWLMSSx8gD
UWZc1wyV+37SLu68J5txcHkRbopy8PJDqz+BqILGYp91vrT+OeYVGdJtWe5E9taP307V7BY0uGgP
EMA9W8Q+twgQK00daTHjrCaOtfyy4pvTU+5SHyBjyMN87pv3xT2VdEz+L++PdmEWP/5hZI7jf419
83hLPW1vy6di/oPpqPsfBLh7ytPYlWkAEz/lcoxLb7e056zl1uT4HujmctAxmtluLV+Ui3B2fZD2
jWttyyTtkw4a/bXAI380K/kSHE/bVfFbNj7qy0eJaMQYThrTVex4w/6uPEatkXIUSSqhMuRNIY3b
w7GgOXrHtz9Q9lLXYWXK5NSaxW0iX4gvPtkyuPhyehwnpIUKQLC8Gh5wY0aa01s6qaC3v535t0eP
klFwZs90Uq2UjfKV8DD4S/arQTK4FEsPiK+nxAoq67/F1nYgidSkvqM5C2VEKjpH7jrLh2iAIMjt
0MhJeUQLVUj1uRjmto8PpfsBO8ASXWxL+z2JfuV1II1XL/f9l3tohwfZ8AcntuTNWO4G6Df8k4cp
OUj6HBuapZL1fFf6jMuryXGalxwW95PB+im5oKIZkiK5OSXpH/Td108u/aFNzpf8yenlacuGHoMq
LwKZ72wOFdcgv2b9jO3nXp0z75e+x2I8xvO555mRw+X+pkE/8xIdPEZtcU2bp0jAvttOSPM7/9pv
XYQL4x24yNT/54F+QZlw53R+F1PJlX5l+aVBaEBw6CpDRWqAfRXiYTEOXc8Sq++t2dmO3BemezQ0
yId+a2VXCSMykcsSo8AQ16V7WqYvx+CJ+SzSf1piQ8eiuKewuNEuqg2g+kMKT3x9/Jyc01rfKAKp
YQGbhBSMty7+AufRqnlPFUzZvugmsswv3TlJ6ymaXqlQruPDam+75FSWT+W6I9XTt8qrBwpbTw9F
drOQ4qbDvyIdeAhOtvs62ruZ6yuN8bK82uIlzm5qPOvxcbnLp4aPTB4JVVWry6ASpgRZ8oTSavPk
iessCHjeytHmffxYjQdPhaxwgT18cxFBbFMzIbnefmeZb83q7I5JaBc0PupF2NFfw4ZvDY9JTheL
oI4pszaGvpUtLhpkUhG3sn4vRL+UlIHH9UE5T5k+nUfxL1bRrhAeuDSt6d2VVcaXTsfCU21G6IpZ
3xHL9ZgaTch8zqQMUM3or0l9q5fsI8m1YlVzuHnd6okYP9Spr+ZyP+2y40xrX9F/p8iqy4pGuepQ
Gr/J6Gxa8Z5xAAg9I0Et8wGgSyb3Geownn7VkgRauhD1uTxkfUmOLoitwf3Gj2/0b0Tt9/SGKu+G
44JZIN6u9MQvjBqzEzoU8zTyWchim079k4ppL1wtTpk46KLP2UbVP71GzaWIbF9raSEHpFrtv7Ev
gzV5npqvKCHjF81nxnlQA1d2WpDqD71n31YvPw9NvJ0srqq43BALj79D+FNp7T2BelFy4inx2hY8
zXVxNFX8bZnQU9lvO1YQD2j60c5wFXaBo44jsVDw2Jy5dA4CLlf8kxVClkjRTQpslHXP4/hhNTs5
PET1D0oLTuxo21U/Jmw6VTfwm3+1G0pFsEcUUW6VsYK3h8RR29H4aXGFR17VbCRJ1wr5TwPcqWPc
2Yi74Ff70LL5UFfqgK7kDurHf120c929gdhNc9PNMnORJS+LoN6o7kIgv/NAgN/OWW309n+N6wZT
9zZI803k7deqy02h975l/rTlX2I7J5vKzpjw2rL4mLqU1Rz5G5QfxPI67mV7azQu3uQt9V4TYYSq
Q/S7/jcjAolequXPa6lBx45jfCoafRSfONlb66HCCLOwHhbyX7xeZBdkq74fnfGs5MvUbmXKkEKA
c6ZtDPhfVh29+8mqk2q/bPOxre/mMYiZU1tvC+NBOfQ0HWyHJABKI2w3RCrhDwyHskp3agTSReQn
9MehOynr1MGBy+SnNG1/Bi4etIOAFm2AcDPj1cHprxk7JKEbnSWK2FQ6rPjmsbMgA/DT+yoGZKPe
ZpP2TjVszOJxdn+oPP9vpejTKinOta61+YKcdZPWM4jPL2e8FV077WQ4hzLbqdzzXT4bHLm9Pnn2
nxpwvsy3otuWyfvkRJTEcBrhUzpqPEWwA/SvnmGbTfu3ihs0pC9QIykyN5wtRB1nxZ8+X/T2xUbF
Wp2JJYGz4IHWr7JB47Xv7i2u7qnpWXrs81j+mbDJMW2rHUhV+iIV1BJFl017i+RrPtn+uFyHNoLb
Zyx7N5B5LYTdOoDqbHs8AH10cSi9qqvncqQN7NntnqZlNxIdU7k+uC94+dEu+AvNres/BauL5Z36
VD/UwBj5wgSEFbEs3iLNfphT0nJOmAY3/fpUOKdSfmQUVq4LonS5IrGcHhJ6pEY3WEkeWjHomcCq
Jbt0wlynZ38jqtRG7ePmkpWs5jX7Lbd3Vf149H0WMGGpsSvGrSkSHJZXBE5Bm2EfiZu9St/Gmm5w
vYOp/k6nLw/bcoLEQDM/KvFf2427xFwCUz9QXYmAi+d4ddWj0tS+pWBH1nNg0HpGQ3KYaON2pdNY
thg0LJq78+k/C13foudklKsztq8jOEO0wez3Rvepv3JSo7jOj5EHqq+5VyyF/ppX56JeIMfxQQL0
0EqbLqEY+2NP+D2/D6dj28lRA1rdzSTBWBkafrk2LCOyMVvLz2P9z+3QH4k5pLLs04txF4HCVp6i
QqzaoaI4OsOyH0hY0u8iJkrOEc/jLkFZYyGfXr+NSDx0pIFT08bu5e3MfghT415pOgZtZe3bhZfd
WaaDW8cfaq4/LEvbe+sYulI/13W+dZvVBwfbyKW4gWSG5jgfQfc/bQZE6Y3HycwerXwOpmnZpk3S
boRTE40uqULQD4Orncs8PiWmtq2g+mmGG387TW5VOT/Fiw5rDzk1CX+1+0PPW5N6hBSV5icyF2YJ
Kne5jbtNmms+edfPloPcK5GHymz/zbkrQ1GTuekV3tHgwkUJ7uvK3LSaGa40zfn0duH/+1vKx6F/
ltbIiLxWG+Hd17jiAyroNqX51pjxEjjLcSUDBunbrfDghExvV3UGrCQdvkZ/qUqovApGXnX7OYpu
Ih0JEqazQK39Va3librIIIfBi3RKoYGV3SQ9uRzQm3iNbsgHLzPp1FVsv4tm2IxcmkMusAIiwhHx
yYwL6lqzV4Ng+Vmsr/3ahx5/R0cKqZbY9+YstDg42kjnRVpR41AYHHtBTiK4Zhvnvi73Zs97in6S
4C2/c50QmvKz1dx9Xk+Xzpj9GgNmr/+7M5hGHSz3hg/d2MtufgKHfJ9GdbTyKDBX6peMON8Q+sva
c19op5rZrgeQJwrLXWoUvNaDrn5UZO88oe1T7pNEt0MberlkUZTQBWjdSRbjCpa8vcRCnZKC6T3H
JDdI42bqYyj/VyhNCZPVB0jJ/CTp9m0/UKA97JQ+U6DcQGUZtPMtB0fUNJRXmBfv7w+fnYsZefOv
Z0V0WjrH3lgDss6vsmZiG8X0PIIeDU6zjTXAOB3IZ7bnoAB+B5P61RfvKSWG27fHhB9KFr9dzfft
liFiJFAmj/kHhZnJCLneZd+DFS0hjTwoaRB6TEN2yKci8LrioOsV9s9s187VJwxyEURrEvPTaNuu
g4S5CwxFRQMi5cGBM810O0VbKGIrVORWJllMA2FNfXvEbSDZS4VMT7k70Ywc76JxXgKL+KkeFKKY
m1Mdc5a766uFzHUcGIhb2hQDlyOgHVeeRA8YUNe7E2KiQ75QyInXL/ISFpLuvmMfkAkp1rruSq7I
s9Pxg1fzA53VxSbDoFB28XvLw0t1JXHO6rEyHYourLKh/DN7Noe3fGTL63HNGxLrIL9Ojoy2ebaH
/DNbJMK/xUcDuZ/LmApPJivVMNbhGEXtWKEwK4MZOikyinMHD9YMHMlMPzweGfdHq5qHBYlkn/BS
GJXvInlArYqtGwX4yikfpbSu8yY0LQMGC47dJccqGjYZmqCqhsfG9iAZ1GrW4q7mIqIcANU1qHwT
Jp27FyCrFHCF2TiH+eBsRG7uaO4MhF1dGTOP2IDZtBiKB82PCYN3Be72TmImworp4JJMK4AwK204
4jiKl6z27QLH1tAevWzc1PedLTFiIMR+bzH1dqr8s3useKW5fhgTRNu4XEY2wxU8tnGQOLtUIukJ
9Dx9axUnpsRcVKkcSE9gA6T97yI8F1FtG85RfepZCPu68A1t2nIyHO7C86XvAoEQz5uKt0ZlRzVn
uo849mFNSBUdrPKpttEkophgM8TallnVR49djX0NhsVEAJsZ+qUdQcldPmiBWIq7BGKWkczm7Ut2
+LbCKYPzXfkWQUQxMAVRNPvk6W/NyNko6aIcKPy8kHjMmiCe0IE7YPF5Y4KZYFjl+1zQM6VTNm16
FI9+p6FfX6OwIXO+WKfSl5oNrpGVgcS63HQ61y7WosQNkGf58Xzf11vfrKqz7mJDNjhZ6r5CmSQ2
XiJ/TJwm/pJbfmJB9usuMmmuUj03MB5i5+/735pBvOHzauvEF9qcZtmF0aqHJrheY5gXA8y/Xfhl
xGMvNnEnTpW1vpiZuUfKvaML95mGtkf44EvDL2ec5U5p4ezVgKHZtE8W6xAPcoedKsBoFkLJPeoD
oyoMpIt1kBjbR/IjP5sJQagL52foKwsHrgyZwBl7gdszlDPDJUp78kzWt6k6DEzsmzRb5sCe6eHp
xqDv8EILZ+fN/1ncXmPDj4Z7skeQu4nqsQwGideBPzUIYEgHRmErXhG6W9/Loh9Q13/x7HHAYi62
kBoPzvBR2PbWLLKHCYBumBPo4AoHWHxKu3aH0R9uZ/DlnD9YVn0wFH65etwJmT1hDgcIhZeFsj/o
UhwMy/trZaojLMKLk1TPNe08d3Ld1D0wGV6K2RsOCqK8jKxbTT4N/no+ZV/ulIm00ORAsp2PRQOB
H3qHLEftc0I36EdEI2JimuGD+AcrAaPkvedNdF4V/rVpiDHkxy9eNV+GQmEtROlvN/QVqYVfkTnW
O7Bl+IwUH6F2Jd8cboHLwcK5iMr6zqRoBA1ggZwnStvBgEWW0yMzIuCxHTohsHYj2CwUI/SgH2lm
hQOIGqIabMTbHdRqmAwz5eao1CKWVOGt+7tOc3H6SyK8HfHfJ0ctag+39uPO5tZOs/MMylhaImxi
+a7H41ZFnXWdphr40CXmovbYadzAgU2OJFXMI50yTusG8X11LBd2eUyrOuuE7PprW0Rs4MbZbNK/
2nR/PXe9dHTkNE27tayeubA6Tl0eJuSIziI52lQ435UvzLzB4qI+u4NAYEoSIMYQHZjJvG5MOw6F
CfJea9zYLkAuAGV8vww1zDYp66rVLQiNBpaPPGGUm8hukmRplG0cImfYzsLD8VFUOwj77VjAuPa4
zau5qw9WQmAjcQvtbDN0W8Ar5CmsJmD4MO6cokJQqdCXZ5VFKiI5NE/agnk/w2d3rRtJHw8NW6xJ
+qPHC9oUZedHiXvnh0bxaLh1426LtRx2ZZrg9xwL9zvr3f/0TveupJBCPhhUlbytJvyVsM99nznd
a43i453cqGI3LdwGk63QQUuUQSa9QPvIoR5409b5V5aZxUMtkXyhGaKvaTcm7nDohAFRYC0a2479
oUarPc1d8r3mvdphPkxxlFcSc1yXl4xk0YNrGBhA4zXhmTYTgfgOIE8QZaG7b03TiQ/c/u5NWEuZ
+2ruxM4C0/Y1N0p2RgXikI9RdhyFfWw8LFtWh9t6FZOxKVIt2881PqI0BkfqVwvLG+bMPRTsELa5
g1qpR6A3SzzHA2ZJZENYmPCq9WD3v5RXI6nNqPM1XUd8zcjeQf8RwMfNAMmXxdGxT1nqy1zNmFU9
AeeEy/oJFVpyyDoMBWAkaQsa22YvKlfdY9nbKPehq+eH1AM/NjyTkBeBN+cxI6fDJd8knm5Tkzrf
srSJMVlU+djNbvTK52jOhm1FNET3mo3SaXmG89/GcWMHzuKQAdFTIT3QLAsqNU7lt2us61ZlfHt6
Qb4HVqQvNWtTjCqqB9wZSSPAYBlkhY3anZGq5/hckkdnHeq/fB3YcVN+c8TaC+mhunZIIsFQLJaX
HJVEOCn9uZynn0bvsmNlG5fSLkjuSBzmwazKaWe837eDiwvZJn3l5qWNgwNv8LZrNxkf8M7eC3Lk
+Y0cGMr26pxQCJyep67vxm1M4fRJ96R6HXoBB+yVKyYwBxMPgqxHnhXrVhFTENa6aH90xJG7dp3H
fQVnSteHREmeZRG8DmmAjOiTqf3IHrG+p6kXM8Ze5Hrkfhs5xl2VsmXgKPjfS1ARX8Ehl2ctHudW
539vpu9cJzrlHgu9NxfzOXVbsbMnhCRMMk2uHRGt6EDVPfC1HZccWQYQMehg8YbX9i77XCt766Vl
ekYeIwIhICwazKtMZ9UwH0ZRov6QSr2O84gpw3NBBHWvftVrnWF11Dixc1wt+qbILIx0GR55NIy9
hTLEHnb1nfRpJs/5z0u7Irx7v4gOGFvsiTn1PvzUaVA09gysETNfp4nr0xk5Ad9yGFWkwD/zX3BY
CYjwWi/VVSgylzfE6EBJyxiDHTDDrh/TX8rcUpTNEyBRlXv4FFposIQkL8iP5pqnRc2nMczepU9J
b4KiXLiAe4IhlgS9rQs4mmVqedBook+B048qnWih7+5xU/TXZQ5zhuM1+6bOv81ofSnzGQvLZUzl
zU0oVcCvSXqHNy8o/lDY7OOu5mAXzXPGVEXfdMLBWt4t03ZkV4/5bLpcT1Q7sp9a0UEJaAW0Y/ar
NiswzrWkCy3iN51HHraQXi63wSmpWK9HF7kugEMwC+1z9FhoFdPwR74YNa5LMR6mV8IGknHLR+8O
ab+2HAagscyHqg5KetojYJL4x/Tif0wr68WYq/qjACaylte4IC2QGT0hgyMi/mBZ4cbwo3LclVH0
1+lt8aQrN/odFmnEcONRenAi9yHiRnyeJqs7WRrywlKj7p3CBI/T5X56FKsRznbq9xGRbQy4losd
tej68UC8JAR/bAGMMANltq8nk2fQX6akCvuuIPYAJ2yzN/ES+dQ9Abgu8QJfkrV6hz0X4DWbBZpH
YCy/WuNky9caH7S0TWj75po2M4MHcNUM+zSR/oD6ib3hXHQfZfexxTsSTCTKXVoLFbFgWlvdCJ52
pMhMkxS054PGCC3b9UNbYb2tSTN5Jux/y8zTMog0HElcQhPLCkP5WQSwr6Fn7wC8GrP/N91TTEiS
6/22s6JdT1IUUFDWbtXSkzXSuhEDyGSUDOLIr4bUmKhELBj0aBtmZMfaR1ufTsZVEkmMuQh/ePP1
fIs6lndIlRiJoLw3nUi5mlQEjUZbaaBina2mZGaONedrxfQQFLqKmXGpC2Wm88CsItwgaigqv0kX
Io3u8sDIw42L5q71+6SL0TDIxxjTSOwnDdIJ1Q3RBqgrq+kWj6IuGNfm0kzDr0771PgkmdFQI0TZ
rZvM4tB3FrQRRiULXD25mgOqaeyKYvorudhJBzPFf5Xr/ABqeWEzlSxbzP6570XwgF48HkfnP2S8
yAzKlrhrXRMaKluatrjfy/eqtcUj9gb1QWiQ7k93zfzkin/DUGdmmBaTwRg4EFIWE4B2gEIYDu6K
8Maig+jW3gWQmQCycth0QmfAJFrE3Mn4snAsW713awuBmLE3TkU+93cfUoPMMm2BcKSGxaYpPty1
IMbHbb7YYxXypDhvePWZU8Yu6oUPVUBsk5sl+YVMgw6OtnH9pOvzh2aVf5FK75OuPX+j8/1pFnRQ
c+s8eFKbL1ES4ec1PPYmR2/HIST8zoqJcZA9zwYuK0ArYP55lnf+3NP0vVlnxlc0R82RbBf60Rav
vGGhtM+lIudhM3lTAiMqZvutRA8bEgsAkpBrunYRCRpId0r1e/gQW8wMmrEaheedaikz7zGNPdhr
S5t54ySQvwZrIolwiWfvsx2QbpJpIbe2nT7E4NytMvxYfEQDiwWwS1QnkAWzJ37zwn4iPeyptRRw
YTPezEk7V13evkWRnaF+aIEI1Ghy72UKTqQff0rR67DI1us0JDBiTvlGY2dysZJYvdpsJGz1M9Ct
iVt9ibzHpamfcFa9FC72KQvLJBc6J+lmbdv3gYTla5kxC1pSI/koJYQnt+rpszVRqH7jxnlZcQiW
D3pTvLXx3Sa2OBBc1aQZtMEyJt1TlUq/VStUgctt4YJVbMpx+Cuq8le3sgp4CqWQtCGlWzKreFey
WI1+Y2rENeg8ptHOSCMVUrdtIec3Gb2nAff0yITqt61W7WSq/tkEnOzI3fBOyxDf60k95AxWRsZb
lwAlLuxLPsFepKz1ptgrs0a8n45ebQRzVpoGrKtlUEOZ9X+a6ZRhkY+EOKyIr4vV+U7B5rZVnX42
TYWfZGEVagpt3WTEufhqcVrghBX2wyUdI6yWpPxuSr38IlLtLujOwSlDq4NDa/O7hKrpDHWVVsPB
LRZISVM5zZMhMoNlX0+oDNDd7AWUg0WUawyVQi9jiIBkbPd3G06+jRINmDVzZ+NQZ9XE3B4JO9+q
webniFGMv7GSyEPX4N8bBwMN4Wpkckv2g0L4Q2PdJlqt9WbEk/oueL/zUHO197HQ/q3V7OwIm6u2
NMcRMeWM9u9oFqr2KzE9TGM/vtmGhwxa9uil7inFZU51EVtj/wKr+6LjkwyKSHMwJYlh2xaw+0zi
CT4H/Y08LW8+iCVa0fa4v6PLLcH+44RjyUK9bQlxOpj2igu4cJfyoV+A5FrH6/lLNgsVoc8QLVF2
SfL+ce2w+DHMCSazvLUey6SCpigXHfqU4WmTVyTC4oBGM+DxxSQjeqS0HxxglfZ1kZP7qNEzvx2T
sTxFUomQyaYF/qQm0bVpn9w4VuJt28jrfvN7mBtqFCbG0dFuihyqHwK15vNgWePJFH13iJnfA9Ag
kEtvcPbSWq1AK/WB9URXZ96z2i8sHjiytKa9RKR0GT3ZHlI3dQ9F1wGXWxkO1mmoQdLorCHhqHro
Js6XcgRzA7007zgytqOO+BIQPg2x5/30IBtq/CABR/q5o+xrXYn2M9f7/th2Xv7Yz1l0EeaYvevE
yeDi1ZQ/5emyHZccKoocrKMDxcF0qKwEF0q3HC1b/6ZQBi2P6W70mqbAMvO0w4jnfG/FQoU2gJmf
OWazBzVBwyB0znSXjxYlpjhOVSq/lE70L804UyDIOwh0LXvN/1/mhVwQKwMGPqpkVTinGrCbZ0Rb
YzR+VzV8yAXnvZ7pyz8XNOdkzli4IefrI22O+fOqo6/Ti3k+I+uWg48/BSq6L19WOyUwRgJbWhqS
Mk1m/zVWx5jE5LXpvcH6cwabF5NZ2k/McXnCyCX8Ge5qg9vM2MDvA7uWx9Rb7plDWuPPeXrXrY8F
N8A6JWGPC4BsIOazIcI/1MeNsXVnzwh0HbZV9Uuzx02N5gGpS2kPIUcA+R9R45w6ymH+JoHLuZ8V
q9KQaus2ZQj/yS19ui3kjwd10rIDkPVzVrNxK3Trl4SzftMlA6QVg67H5JBL8tnuATizQ4rm3LTa
c+PkdpDLGc9Mqs3Q9Gj05ZdUTfLGtOF9TIKLPNNTu9vjkJzeu9LKdjW+Gvx+OIoBh9r6fXVwi1Uo
J4KeHNOtGg35l8onq873kbSnx7YgZnJbxjCGjRdzYYilO7amlhEPoGtYLxm5yWErPqyp1UP2SeSa
9Omm75RfL2whWCJ91KrNBuqpCygLECepVQAsCZInhm72b0CUY6VVn8Ty5cEk+pei194Nj6pipNXj
mXSr7hUldH+FnTYxIcbAWUYenTw8fVgH2/gbPMdmjsGp4jZR990upIkIxYOt2CQ/63rVQbMmQJe1
s888X802a83fou1sjASq3CeltQJ+Fvg6r+SvDs5xqbHx2Z5RccK6/Vk5sQEIL9JTh67rSDLItCtH
OSF1yqqXcsBY6hTL7HfZAgylL2Jk+MXXFPmtK4psKyKRYQQtc0QegC9jse3KCeaAIhr3GvfZBF5t
mKfWwga5lNGyX1HIP1sQqQjx+2JLkThtyNgQzhRcwHVm8v84O7PduIEs2/5Ko98JRDA4BF9zljIl
ZUqWZPmFkGyZ8zzz6+9i9cO1ZcOGq9FoFFAN0ckh4sQ5e69dbEzPkGR7etBS4cVv07k0NrPrDi5t
J4EIvp5KtXK1A9YpETby20k/txEN+sRUQbLJ1fykZsVcCeiUoovqB+hAJ1RKpV8mh1bK1ww3H5QW
zNarpppm5qFxWX+ek6hDXm8WKAqyMTTXZtmB1SE74axl3dOLN63bMKZZ5QvgTWOPcmbsGNFBA5u3
WdjU+3gIlit4j26btm+mpA3XNNgETKRoG+YI2brtLG+bzUn6bfb8+pSUsQ93zk8HZ90oxoO168i7
2So1Bu/a3pVtrLcp57jrrAxbBoLMqRonp1wICRcjitq7VMLugP+0xEkatPEGNHxTBDx1nNP5EVxv
cZiLQZ6lMpy1p+P2jAc/35XmnK2nRo4HBgPJunQs/y3tKUFoX1JAzErs8cOi6WhY7aM4AteVI6Pz
ISDuU11IrO403PGRI+PSWpKGbVPFNcPrEDflXZxn9ldgAkDfbDr8GXDImX8yA8B5rIx92Ljh2qGG
2NQj81VnlNkNRmT0DIqAsxUcxJLWAZiZhDzIXT7JCEN74G9a1wkeVcyQjv3DUE+iNrIr2yubY2sv
bxS7xJ5OHkPyRmQ7ctLkme9hGUrR7MxCGqVQ00gG7jMPnlD3xQ141M2cD0uXN91KEYXPozuJ60x0
9aesKyeUQ3aG6tJJOAMZjE5TSxiIOsMScCqcZEL0YHvMzMmSvP4iw6j6NkzZ+ECLvjvgNEmOVZCV
t3k/fhWOE9xSVWS8VyicvbqqcE3N+cFzyuE8l7lzxB0MaI/J5MZpbXAzKsixE+KY6zUrfFkzBin6
SnESYmTnRbTCojaQm7RocOtUgINR+s0D+mQgywCMV+2cT6sJvMMuaPjYJJ38jawFdWYSLC8wS9o0
0dRoMd3Mn5Ogsx6bkMKNbHVQbn3rQInU3i61rewg6Getys777KThkt9SR/A5HEEDgzzgDWFh5eM4
JmxSlC3MiKDBYKof9xawxe8h6rJVWgz+QWSYSe0MaV4P64PZAIccGZFHaTkJjvTRi3YMzNS+G4C6
gkgq7pYVbOViwlzl7LxbUnwY4vUFAKuu/jIJBLuR7d/6DtZ2f8rjTQ1+CkFL+D2ifl05cvw89WiO
69pXh3BIH6ma2rUWxkOqKOBW2WBVz4EjxluvCsRpzqNvFsHY/CN1ENwWOhG7cRx4v71wOHOCtHbE
TDefqzKleW0ptHOlZAIWRu/ZrJkbR233VLKXbExStK/EZBlXgW81mJdDhkPCgrrnutk1sD+0JeEc
mEztsE0ictXijfMsbSVlIGAZW2VuDd6PdehQwFWWdPa64FQ8KNk/BXHu3+qmq09FlPdbTkmI/YYs
emDegZu8RjQcATsOVzMuqdVcR29eFhXHvqjTI2oN/unglOgDBKini66VpzQp6bdA8aX6CGAfUh1Y
6QOcMnXo5lxeGBAh+25yRGo9xgWEPMtzCGRMITK3dkMXtlJf7EHkt7xz4BfC8B2gBnq2SBV3rq9Q
TESFOX+PolZtGkVHlc5HyIEHo41dGuZKW/kzhaG38XWmtiOe7H1fEc4eVDXjV7eg527m1ZqnmwPY
aBQ8R9M8zgLhjQqRJCPrRCHWFlgwUC2tRoBae3Nu71N6KrRIsoexs85pF5RbAbR7DxxUvLqLzhwI
mLd8PZSQll2j27XFjdMbbzId6l3UWGMFHLast3Es+2tYJAMRk/Ernmt/nWUCga9Jdg65HWJHwNR0
DGeLXkMPvwgiXb+rOlNwBAOp63bhK6SbbBegugCBloynIi84aLQeOieDo8AmtErqeoHAwnPMbB/N
jbsNprRud6jVmFlzzFgrx+AkaSLr0vXIhHNsjx6W2emkpxy4l2954bL0J+eQUcAb6QiPdK7kJW4G
0zmWRWFmlyRt4Z8zVUXszzCuOZigzt5l04aXyNH67IcIjGvCw+8iACxgbPzaZz9KYprn8VQUqNmR
8uJG4vwVLnrzLq4oMDnhlNd+PoZ3UmMRzOksQzaBy2WW6bsImbzS1Mbjx7yb0TmESeAE1lPlLzwq
MCZ7rLI4/Z1AHEvPo31TwlB1gtnaTlTpe8PEHtRImrhoap2NpYLXFL3l1ezI+hQ2drCJ6wmIZUcC
58CyvE5Gzzn2ORHo7pg/B2mjdoGH8Tcz6fsZ8KN3pi78T3Ux4+oYc3djg8rdmdOwSDR5rplVvMSB
RiysDV7onm9KyeYbx1uGrbOpt9KokOdmTfPF7FuPj1ssZgX0+XwgwIuGpsfUQd1jW7SRUx9K6ogh
hHQCL41ubLrrFLGZC+ApYF7ySeGT77fNHE2fMXo0a6/B+Ax+sV/5zoI7lxNlH8yUlOEgVc6QJpSR
7RBfe2qEkpx3D3lFG6pLKV7dwWBCDDzqYLq9Pg0WXoEVYEBmdFXR8NbEgTky+K6FMx2zyIQ124/x
J7/MvrECg0HPnWVcVMT33eSPD3bWFSxLZM2ttYty3AnNzxMUtpM1TglFPhogj8odSGUYPeZVDMl/
RuPhu2O4CwVtfcvxBdqPWRV7NApU+dp7D9zsteW4uc1aGe1nshWO5VglG/KwKfRIIOX9AIXH3hch
GqDzKB4D4BQrd0L6KyBuY72Zg40aHalXMdOGTVDNEd1lQ7W0VatMroXilrWzaz7g9JT3KosRhCj+
Thx9oXngcazO+k06+JQEQIdQuRb+YcZqgBYYZd1Y0sczfCYfcc+oVxBPNzOWIyujDr+khsP8gJ7Z
wTTG+tojkm+DDgN9dQ778ZoAy5Z91WhHHg01LVzD5DQaUN7DvrF33KRwN9neu+GECMSrwDumqubQ
zTcDerycOYNHBq1cL63Z932g4oGPcxUiVNhex7rINnlUBHvJIWw3TT1NzDFYuCBgJxgzxxVQ76DZ
Wqop9rGO7YdBOenDFAUAFtwyXrgVamU3OC+DgZlPR4nimm6zC2vzpW9c+24CRrvrlMSC7FtsXMra
DdaVb76DFe03ou8cEHxOIB+CMWyepE5QamL0oYvetDSSGn5VYyCNEG1XX9eWEX+yNEWy2SqHlknX
besc2VkRpe3LCGnyvmgDCJ9s4K86wsGa9BwTwYxDLx1QDSRWYwLjhbU4a+R/ee+oPVMBKuMauCSk
n5GZYDxeYE7La8Ox21e/su2FM0bYai/hgxg6adYyLb/RZlDvfSdZz5nKbR0z5vysQTnMRoKsA08B
DhnLWfkcOXeyC7NXJ03UthvG9nPecaoASkKRPeivEgDkugt9taOGQPmi7ZpmfTN2l7Byo2PR0TuV
SNhG1S9WF4WZqhMyedEM+jm8o2Fop8o4V6HO7lLtVBeTjhZ9VfrCSlo4f5wZdeY4OYjmk4jUBpD7
2EMGN99pxTmQIVxH5MXgbkJhzreeTS2BfZCGD4MVpE5kiA0xNRrYq86k5xeP76jO84M2WneHu3ja
QyOsD31FCIFAtfWamsMwI8i2mkPBirGx5ob11BqT04RJGYms9NdNDNDer8ivT1M6mgrVxw0HZ1Cz
A84cMFWsfoV8p/ahSrPTZR+u6+vGoKKYgyLfwo4c5K7R5njvazS58NbCs8R3DswfdttVp2LNaNAO
D0bhdnu/mluAHO70WhMnscM1z3oBHJDlH28rM4P2KQ0neFpW5jATWDwn1AcHycDp09giKReDmG8E
OyhECMfaw4YFIizYfwdpGrckFvY7zl7mYajb8C0vpXGl/DhZz8X41tvS4aXOou858D10kGOzk/FQ
7gaZWDubbtfWRoJGz0kBwbSocDMSBHYWIR6oVe2JWlw21j6d6DfGkbkfQXmvJoVduw9sxj+x325n
1bjoTknZKNre+VyXA726ZbGdMPld9crwr/VIJ3wVjfWXxLD0F2uqmSkWTllcAQuuN45p8zxgCQTB
S9ahSERNl28ZRvgHN8aL4xOsss1FER8xCRmHJAzibRR0BotrkG/VhFy5MvX31jKgQi08MDo9IHzC
BK6JhKnTzhVNQ/gb/Ee6DMw8G+M+EAWZzFOk70cgVpAXYJNgSEG/0Nnyyk+Y5A2OqS/Md9jutPNC
aWGeCBAwjg58QaoUGhJrBYp5g3P4nTndIqsiP3kdCRcAU1MQ95EkHSDIxIuvUhtVdwpIzfGOC9IH
p3ScfnZzAx5j4ZeXvMeRE3qzPBpJWT7bHegZByPatuN1ulPUQNcxUIB17aBUSeM4uHGZS50GXn02
qXZAD4FLIE+I9+oL+IGh/caUSJ1xoX9FBEhvbh6DfT847aYKlLP3OP9dE1shj9qcmh37b7lPZxa/
uM49DKDZgJjZinZR0ngvzOQI8ltYygRgIjB1SLogQrJZRzU9E17ANQgzGiYZGssSgsiKQUz8RvcV
LhLmgBtqRN5HJXCjGQwMx6JAi2lAsQSmbS2lnPsJUgCOCdhBa+2BQcTsEi4u9Snch86QUbATBR07
xlc2+ciCMcbCNMSztYt9NzihfkUfONMnNVSM4FYW1s4U2TO9r2Bb0VRcT71pUHEa0ZEuXridDPrs
bVaK73PoPdZYYR6d1OCT8iFUX9xuFDeYjesdVQ6ZIFjgcNYrd+3DNgZsgc7Pc229qecgP4XZaB8C
E8lJAFmhhvXhMom9ZQypn2UAXppjSX80BW/HXMwkgcczaK8QF2EugnvIJId5cjGtOBVTu3zMqMGm
lD4YvkbTyNN9kmG1pjTAO9AYYtukQIJDVwzrQuTiimYvlIo0Ko/CZR1ae0tAjxom984QKIVaWkLQ
wPjAk8LdZ2U53zWz49/LtBEnON3zOpL0BzwnKg4eo4wD8ltAB5JyZpeZkAPGKH9qcgbmLLjhlYKl
6CL8n6iaS+iWq1G37mYg02ar8ip6tvKJ5BD6hug46eVfa8NWz8ie7F2zVBV935f71qQBTSvMOs74
yg8xTK5dNqKtjaIe/saAoHi0suIpidz83rDx4XJmntBx0QBP0vKTN43mjlUCHhwTmEObCPeShkax
Q8/hPiH0BOyRasZSSBSYexYSOyuDmjHtQNEDZd4RPky/dGRoutHLiMiZPTUDdE2QNOeyQuvRePSd
dcvegMCUcIVSGI9WkgGvSMP60chGKFkMDG/BR3OL2zK7wH0H0mGBkmzmstn49lCCCxe04JM6Pflp
OX8qKMBOdhidJ+AVmzjv3llUOCN7pAxi+5/2PkkoAEaocm3UPyuHQpGEDTrNcNhoSgyY9NL+qoQW
ePIz2jZ1RVOSm4kQeVQSdXEr9gC4P4eabWGVdyHQY3RhftqXYuPayXfgnwWvK7wCzKMVgiVEvWA6
5GUMhlfMJl8acBdXwxxOTy398g3D2X43BUDsorz1qAhC54bxWrFv/J6jCe5pCAvk6wSkJv1HqIVr
GjabR9NiDWTGWyUJE8asdIq1apwK3jBbUD1m+msCBvJU6YhBYk89K8Qc3nCoqzidoIW7L3WS7XXv
WRt/oj80SNgfZa/iB9R/w3pgWaNYRvbTF3oE0Ukfs8kjFOKF755Gs8Q/m5zm6tII8Cdg/8WLXXb2
W2QuKC0Xq5ADf2Udj1FzI/3BXTtdMu3y2Xd2Wnj1czw09BJcjsYQyKHH2+F4QoAuv/Lx40FtxMjA
MB9fQKxbN0Ac2Uc5jeHcYRad5l52Qk6aUVQVFB7kvnxlBabYAkmCaUN4+xBc+jFJoWyYowKjVAeA
pHw6KXHiRztZRf0qqBboJWDOgjcpKa5aRSurL7unCLXXs6BeQ5aL99Tt6VatPJ/worjswkcGwz4V
eZrcD6SQXDwfFS5+9fYzqm9zB3mN84hjobvh/8RPg6usg4084qrqaFauEzo1KOPTFHlsBFj/VCV5
Rb+kyq5YqeZHU5XGtckQf59WHcsLhYokE4c60uJkGLv48HzxCrPmuRHBpYP0Dvqf5lLqPZbDY+HS
1JN0cO6q0dVH4kgpetuZoynRGLwqRfE1lmO6TYKkuIkddzGUtzna47kQV2bWEbpAo3avzCT6ZC4O
MeHK8ESzLHnPFBNpgYrsVhRoTxngjluvHdPj2E/FeR4za2cQj7YD1EKQgZM8RYaqinVziAuCYEDG
efRoNa11UlQ2dgBF+ZDprUL/aF2F2Q12VgAlnc9wpGxNLB8xTQgN+WdBpbRPUb/gNjSY03rIkJYg
/WQEgLJvVNEMg78utqwk0bYlVoJLkIrBuyA2k9GVu7xWNdL7wp+/+kVq8Qos6o48qq6DJohRvhpw
28UyKIq1dbHnWW0nCE0bz2q9vVY8LqcGUCB8GF/wfp7oLYtXUpDsgxMX96Jqqh293v8T0OHdhsy8
kqNHKFIyvuhBlzfYnsKv7GzjDboQVDuAQTN6lDisOnIEYD112ZmG8PTcF6wFTGFJT0/dx6oa61Xt
8kd66X9VszQrEnI42sGeRklgTc8TR/CVrcboYjCP2c/KhGqQtrwtfGjHuOM2gIYnoQVfSsfnYcEz
XCJZaEGVxwB5/SpyKK9Ihtl2jb/NsdIOJgC8qgX469HHXLfuGW5x9VhYYHlWYRAGR29MrGvUfOXG
mSYmn0JNN1UM1N5H+n4rc3pkBP6l+6DzeGF610MSxPydcSABHZNXnyo6zmeGGdEalPsbNpZgCzc6
ODthJQ9jD0guZoCIrsjMrmmtYsfNzGLfKzBzflcHd2PlfIVOn1/LosfrqwYNdn+ZqHNiuyWOimUZ
eTnrBQd1ORb+veOgmAzcEmBqDtcxYZJJC6RmasRx5zy62A0iSdtBDcCI2rjUt3XfsH161lKeYQOJ
R5HQMeSpTQI/U5JM8YGX3diSKRkdIo20ilObueCe80PH57hqcharofWiTRhhTLHbsrm3J+3vWFGg
wQRkNSFmNHDmAMzkvBqxk+ryLVgK57yq+ndt9t3XzOmCXUo8GJQ5qCyh4fd7Gpf5g+ingAgZq2Ww
BXc2jtHpuEpMtKphEPooTY6tiwXblzjdpAlrwCKRODLr9ti4WAdsz5qeCM0yaSz61jWaHKzijnzR
4CXimE4T5MPWhuPWhvC6Q29vC1HcgvKK8Ggh6CALb9gQ+tUxGyzpoqVIiw3M1dLHb6bTkpiF3B/h
P0Hzab1UkKMoresSgf7OUb13VWVzuTckSppuNuoDHx7FdEOTvY3daBOYmT6m6GM3VHWsRm33uURW
eGhQz9xXeia7tSNcEahCvKMPPVyB++RzdRvK9UnoR1+Keze1h01cTNZpdu3PZm9Dk0/ZVduc4QSK
S33f4a87JW2GtLvl/ahsxNqp0YUHpioxDAcigSbPwh1bocVixspHQreUmstQ4GuZN92QjhVuhkRh
xoG3zZEGg3YzNRPrfVMcpYdxQHXYR2FqdtAg8vwAW0sgBO/iQ27b1Sv1KlUOalS4MEnasQRaor2C
tcWLCyfIQLfE0TV7s6xawA0Mq4MdG9EN75W6ItBtBig1u/gKw4YsvyL/RgmEYdZtyxfCkzAS90bn
riQHUySLJs6TGgkI7TwO566SrJXojcakxp6U4KMxkKPfKz4ulkBpbZwZE0tv1biuIr95ruu6uYiG
DMig0sk+mEa5Abpmb1DovjL8ZxwIcvNUsO9snTYAul42wBgwbK/R9biHNIYroDqPxX4yv3SjW50a
pvd4jhj9NBIhc4rAe9WTcLQZ5PBKvprYY77XO51Z3TvpRs619GKmRp74Cqwv29VQV++9wXsNXY2y
raZxwODsGwJfuWVqw/k0ShtaSLDedDkgB7E6Ird6h5afKPa2RYUmsYXDrbH9nTthELRI+tpYpIPv
XY/0rmI0C774UmWHzlDB2bTb7N7iuIiGvB1p2NOZvual+lq1zCfKrODcoEM2Ir8X28EUSEobKVau
a+SbEU/vyppyQIWUb+txxqOJLLDYdgE7H2xrsjkWqFDkReOe1p2Jmo4+DE2cqSVaCxqiZ7v084i8
2PAoOIGHYtrqNP9uEre4gfWUvrVTOVxstzNeq4H+UGaqFkOidV9RWN4yWINFJfzxC9XeC1Izh14r
DhmiUcdN3dEvGnrUCnFcfOPH8UnTE1rRl0vBVDOF0mXYXI+pZa2auqovIcvOISyhZZJGw2SCeaqZ
42hHhUPGCgMME3dcYse39hxxhMjw0zJEL9fuSI7KyvQn/wo1ALFQnTshK2ZPEzMkmo7UD8RSKJoa
t56vPa+HdRzq5Ln1aVhrk2FDk7A12GIgxhWS4jqNYqTOdH8B5dcN0pzhhWxKOspJ6sIaEWD8MZWM
Y3FgPGOskwQ3ZC8VwelprnGX4KsQA2lEc46R0iMaatP2rSIdvMGsXk+EIzBjPGJFuYuTRD+iBIrX
VV65e+QtDAOAfODn6kJCI6dleMMILSo6igAk9zhpBNJj12hOdutUTB1Q2zAnsDhpdFMZbHXvfg+8
rg+YkY7jct43AFtho8JaY2+KYWKCWPmIlmHjQqGLnam7dpCsB5SCcZAg4q+SmhRaR1NZMiCVz2iP
nqsTgZMdY39ZfG6AhE8ctOyeYasNldFYWn6R1yQvQ4dKy3QMqOcgDVGvBfZ1Uwa0VJBsfHOGsfse
OHAMLYC/Rlq+azqze4Q45Z7kuGn512XfsRtYm14xzg9NvnPoEbAFF5SpYCleRxqUdxYCAxKfKlia
q6JmRqlTa9hUjkj2NercK4vyilxF6rdVw8aLGc5NDjWRUFBOQZ5FGjNL55lQghOnPjHGmp8cEhIe
+P8lwqANjW3WRcbW6sIJfx9qJISJ4pvRIcikI1d9SxwVcV5ITA6pFbdGLVAEq2cs7SjNjp8r++g6
iPgajC1XHEt7nAZxc5V09HhgyuutydAOkIhyoYbE9rUpk4gg0XGnKvzJJfNRwPV9b5hPDLHxS1qm
3neO61xbPmUlewVmJ6mCbZlN9Q0YcXtbz1kFNYKgALeO8Lqx4GWjAhdk80f8mmqyLBYoCB1qNGhR
tLbqDp6NY6PoDEAXadlHe/QzTBHwv+PCrIdP8eC3LybQLhirtJYulUJhRgqyvZ5LH/Sy4vWrIwAv
hFM+aUbhO9e/87A0UOAt2SRiRuxaGWhobA6gJ7qDkIixjKH/XGaleWd9CSgUPld5we/pU3Eawtw+
hxndWAPl/b0oS5xro+dhu0fciiKypiFvM9Vl8o0fC+m3a0t5dAZslNDKX+Zu0Uya0GlFhMWcU2S3
bdvoxWJPXKU9nQr66rRhsbcABR0s6DQI1iJ44HvodkgkBIC2hdJqGBQgsfAYtkq8SBRy3o1NFgmC
mLF+4ggs9z1+cRzSpKVcV1LyqcQ9JbGMx4PJ7oUm1hhvXVrb4jBWqJFJI0vc8lKMWHt9JFUsRjTI
TLPWK52mfG+l5rFlWGwiz4aEb+fZM8ryJ7d1WG/6jAzkiPxhx0vqd9C9yJ04+jYwZZ1kM2cTmDHS
i1dehVt2ClnKjRF2Wcs/dB1Xhn0/o4pClBfVz2TEmHtdpsNDEtoOWwqvXWMyRWV6NjNIBi+jI9M6
mia6djZuiVRFdYxTaWNZFqCEqMmL/dwq/bWIW3I5NbOBwEcu9eeE+N/GtyutLUyolsv//O//lD8k
xCN9I2s5gl4MMQ1oofP8r3/eVqbyTFsx+bFNIX/+850VWBy3p+KCNfpTMJfrQk5f/nyJXwPVuYTt
Uagr07Et8SG0nSaby2S6Ly5yPk36Cd+ck+Bbxg755+ssd+LnOHV+hHQ9k1ulBEnYP/+UiPwKe8q8
/FLGdzQtrDLY2KzLXfRSYTv887U+/CbluVT8jCq4klTSE0tQ/Q9PRcUMM1KG15chMPOrEhDGjStp
tKYdHyj5ft71f3E9LSyuiF7O0h8ek8cXDEWgiC9AFRB2184FqQm7x5+v8uFd+79f9cNVzJ9/VWwS
RcDcI75I+W0BZABH/vMFltvywyP65QLq5wuwsI70ubhA7SNMch9lf1/3f3kN5HIvPl5EKWl6wuR9
VtaHZ1OQVFBjXQ4uCJqOSVTcWgZEAgMVHbDtu1GZIGz9jR+hBZGUXLl+/PcfqZTlcqbz+MXyw49s
Wx3hp6OBlIbdJogUcNm7cvr854v87gX88SLLo/zhBXRj5qQyk8HFxNbWRLQAJqhPxsXoP/35Qr97
ZMrlh6DYUxBNP3xVnT146QwO61JX7ht8kG+Ow3ro9Zc/X0b/7qFphwWCEGNQzB9umsyxike5Ci9x
hPmyC2lDdxZ5gPKBJfoGO973Cifiv1/Tsi1P26arWaE+XJPHU7iOF4cXz3nz7EMcfcqia6sGWoDC
fyBy5M+X+92dtHCRkNjlKkc4y3//wyNrCryNwVCFF7iFsv4U1yCxjn++xO8+YEubFouTg7jm4xKY
yKGiFNPBxa93Wj7k8fmf/75rKTpg/HEqCrG8lT/8BJKVcd2iHT4T4raS1iezu/33C9DhA6RrceZy
Pr5tKUk9htlY8O2GLVz8v60Nv7k/rsfUnvdZasu0l7fwh3+/1KU7wUL3zml/e+rt/+If70mteH89
02Tk+/NfJ48pJ6bC9c5A3Av7ecj+8o385pvXwmSfXjYAkx3u57/P7DBWEwPjS4OBK/6qHBzjQL3/
stX85h79dJXlv//hHmGRjfIh6Fm+cMTS8Xp16+Tmn58yl9CmA93XFpb4sM/0BKoiIGSFpMlJE9g/
1tW0+fMlfn+v/v8lPtyrLGjIVh65RGBeKwNVCEfafeud/nyV33zS2qYww73v8NZ6H7dl1ZdVb3u8
T0t2g7r3q6vq4c+X+M3j8Nxl9ZW8r1zlwycniSGZa49XtoXjWgNO2P357//mRnnLlu9Y5B/w58XP
jzsTEcfrVvDFAW+isSMI8YDOMYi/VEy/3ioeObwH6br0GKT+8OmN5FcFZh145/lrm9ylT13/z18f
F7C1yY7PacdUH76+wNZ5bQfoJvPgxGnT+ed3VvPFKW4Vqkmb//TzfZJGY5cRcaFn19hNN3b8l9Lr
l9ujhRAem4JlORLN0ociGY+ipmlfmeeuOFrv5nCUevvnB/3Li8QVpOM5Wmq2Otf78F3XxujXxtRY
5xI+ldWAxp7v/v0Kpin5X14nVtgPt8hweo24X1pkjdHixY75l1f1P3/gp8qOJ8xnpvCqKFv/UuHb
fdCD4C3nc5h2GMfozQNSotNlRNc5AKhEk4D4MAjIvdvaP/jVX16BXyvL5fqwoZQnKVTMj1V4b880
OrNoJgvo3qrNDa0knBTHGfuCt/fuasIKvkNI/ue7qoTr2NJ2OaVJ88Mag07XcfH3jGcERfgSkvYv
C8xv3jz+qhY2LzUrgPVhMe7S2LAWj8V5Qax1N1ZzbYT/Wjbw6bApSgaaFJCm/FBD+nhI0ZsKiJ3m
N6mijTTe/3yP5PKP/PBmcAUbqf/y5dt6+ZE/bFokSTljUA0jLzc8LYIHM5ij6GvaO2M+q6/Oi00r
04ZaOjXB4c/X/u39ww5ka49gKSqLny+N0KxgblWOZxrwT0AmPieT86CYj/75Mr/5fDlFY2Bz6NpR
rX64h9kEV9SW7nRuKtHzoKL6Kk3S5C+f2PJXPt7H5ZDu0UpzlPpYo0ZeZjQ9tuOzhjAqWtYi8S5g
atkCj/V0/1/8pB8utmxNPzw0WHeplZcBn3OzECQ2GS6PP19BLrvXL78HIdOy9biaZ/HzJZj78T0z
fDkL70EzFGWMsu+ql1JCLIN9lxEWkDHHaP5Sh//2NlJ8uNbyUv7SVQEuNSQmuoVz2DFBdHrn01gM
twkyEp/M8iYVf1mZfvtyaDYOwbFXwYL8+WcSgoVcp/OmMxp7OtzZCUXjf3MJj8WPG0nC48fSv5wt
GTilms5DU34XtX/tZnr/56e1PO9fHtYPl/jwilN9xAEp3NM5aV8lCSFZfjeCyw/tv74V/6kwf7qU
SweH0k067IkArz7csL40kYsC8j8bMxkBjZ9M3ycrc4NV6kl0wQkBPRhgNlk0prdgZquNERMuXNjk
/eKURa/kINgYS9Q5GBvnbdmDvNMB+YkIfYFHSOrbVVo25COy4OIgwxcQdGoEuobWN8qwLQRDY91a
0yAvauyYjKS9vilG3R9SGTypshmeCeEdvyH8QlNkuLhLzb6O750wybYN4cUbl71wLW0c5ZnO38pO
YqNUYoYG2RUdpoZkzJDRe2W2M4K2uKqi0TkEVt2v2s6Z8WMO2dGLpmmLcbF4dAmMWlsVaSBdWBt3
oCci9GSY2lRROociLMsbMm68/Ww6uHTSzr32+2Y8yAJJPCMQhpFeLFYyE8N2jiua+iQjRUfTN4gA
SZgHM/vuLoOoozuG49iireB7oWlGu3ad3qUjjeIiZmqHlCdaIZ/BLw9d/iZqBX7lqaogbWF6AXLy
Git0vZbN1L7WE0mzJkRJwqj9k4t77DYzc3HfZNYpoDdWMqqZ8vHa8sj1iDywjmFeB1dO0E4HxZlG
sdvuAselLxTrb7QK500UA+N2tUs4QRwxWBfEhXQwtbde1ySf8yCFetcl+E1tnOsBTCZogM7oyhOZ
svc2Tck1gXX+JY69N1UAoJ6Svuy59eTKM4TLvYPBMAWfX/jiTTDiwNSUnxFVMGJti4UeWNfzy1TH
GLlyiR4dbMIADcYz3wDIQWwatOl9iXQgXrAKNfjSaiNeG5PrPpqTmb8hlpKfPN0UJ+a0+aoyvfda
5O3zrPD0cn8eeDHgKGbte2aMxsNcUFTwfkSPmiREfdVaHfmVwVxj67EjMgbwKhUHunXfCaVx7odm
aNdAR4ZNpqfgkOdOv+59tBYQpeQFGY7GE1Qh4fWMpnmLyJ5bCyOkO1Wbw6vfeBnqe5dYbTogpLy6
oYFZLXVvVDU8RGlqHorCkNZdaXXBPiqBX0wj0NXQJedhzLKajIXW2sqWvShcXhI4E5BSh+lcQk/k
PkdfE8j7X/KAKPsQlMOCJZGPqLCUc4UwKdsNCjb+5HPvV44ZBheXwd4tuc3Bp7Qqv5humT3/P9LO
dLdtbOu2T0SAffNXvWXHouI4jvOHSCoJ+77n03+DdXDvkShChHNQQApBobjFzd2uNdeYZSa/h1Sl
w9UEYNuoA75SrVDuQr7SIHTajo/Unehb603pIbonZihtfBWtshL36S7MY3yUQrR6g6BBih8rNVOf
hCU3B/5AWwURvbK+qhLcTKnGglZ0lXJrdGL53WVmIn01YveTmlc1L4oGC/bZput/GsHPhr0K/tyq
UX67kTYAYwzDjYQrKh8Z0Gul1dBeSwMcHGL8tdlakJJ0J91oFLXtql6l4MaSG2BFvrRTmiJ/wDcH
cZjrGa8lfpjHZtTRRC4sZMhupINGJkA7UBKdudR9DKiwEDIblJDUuLUEkY65y6BTd134rQ9KT8nf
ykYVfuoV8pdBDfwN5S0oqv0Ipbnnt/gEASCPi0Qlqwrr1tcCym/LmkJC8lDlixEp5Qi6M/dxhKlE
URvdn4Yj1GPBVe9nTX3KAzxybQWjGhKQHMZ4HhRuf2DhESltBmoaiY30NVCSMl33aVXCm+rCn+T8
YCL7XDrXysjhtQq9OSpBru2zVjC2bSQ1b5Tx11h5m5m0EZqmQnvRmiBtcbCJqD1/03yMUQIywV/k
uCIzCJ9m1eiN90gpsHbunDpj+Ra6A3AhuPdSLT7XYNN2kSCUn2Nd789BBDi6rkxQ8smgb2ozTO1G
wBVHoDrvUNXCsHUzPfxWum18CCAEr7tSQ7QQ4cTR+2l61EsHDyJAV1QySGb0WMWq+pRig7cRxOqs
QQdbB0B2XEFyqJAqf1HhRu6speANlN0bkXDs2FyhowgH3XxD/SKqDYT5gpUMz2FLdZRgIvMMkUWR
5R78T2VuYuJlqQ1YsM5YpaiTV9SIJsi2UwC7Xom3RZFTTenwo56oQq13PhyJT4NcWnsxNSGYZwBu
8gj3KfiN6cbTevXguqK0wzbP2nYYPqxzRLvf2XVxSfECf4vAEYd0AaoxzI5gm4WM6SZVQcyMUPhO
J6vdCsCVvE6yoOrWEaJBbI510qYrpfIKuzDd4nMWoGdCpY0Jak3NPnx0EoFu2H3FnNPAmK0aVqZu
is+Oh/GVUgfiQ2hhlZjhyLvFOaI7wvTDXBruwq4gX74rWf4fipBqeaEI9Qcg7MELUK92LZSUpBDg
zzfI3qp1GRry1vAanQRkLe2FHu4gZZMgLFDHuhvKohCH4iL1FPWmcJBD/tDgX1Ld4WOEk+LyAU1M
fO+FsDjqVidhFQv+sAwsd6+Uefa5SKPsIS6G+jUvAABLPULKosSThO0s2lKEUP0Ix8ruzuzzlQUc
bRWg29ontYy8L6C3VrJFkYkWwWcMMyt5iGSADIaS5o/ZaIoBk8o/QABAK6f71YuK1POfQMfyvSmM
hiwuaksU2xARh/pXqsFqrgyu3tTy+oi6U+mROeusiavKOzRH3h79PYt3hYtj1DjMMscc1RkVpNQ4
h4I6ROoD4qjmmbuODupCt/oWUJwT7FBYv4SBmx27psbwC+rsWFvowfsB5ZHVon7M3LGUN9aMldnI
sAoUyvF1lE4bARzzIzlskw8JxF3pMk7abvIeJvi1O+ByRsSvs8tVw9y1JuRUUQSZ3idwQiOtztAh
aYDOOqSGVG/+Yw7NP0hDjfemcSRO7D5rHvXD6AJSFBw6zha9T2FPVcCYRDXvfioFLASVsEbyP1B/
JWt1tQ+jBFY2RE2KVeC/gZY1KF5Mqa/FCP6JYwFjkIrBVVd7EN3TxgJzW55RLIE/kgwZEnZeaHvf
gZ+DRl0dwbLsNgGlPBvwxRwiUIp+7lSMPVCPYskgWQM6oAYyai43LdWHYbd1ytI/JFQB2kMQOYe0
rMvnmPLPjVBU+jMTqd92wSjGKkPxuUhShFAUmewCSoP3lI1jDZIHsJbiCLYqUR+wJmHlwMyvjfql
l93fEVWzkaKdcg6YW6r02jcdRXy/TtEd4j3el7aU1yG1ulX4zRp0wKGBNWxa0fsnlEKKfoQWwLWD
uUWSW8q6HOlIsmxwFNCoqKgKR9zKJgiWvCkpCx7MblvBRVo7kIS2Taa6u0BA2zfkrXqwpLraRgIG
rBE3WwiB6fu/iBUPbs3JVIdgo1AQioiI7D3XGBNrH1nZuhBQtp7U+1tdcz1qnaVM1vaUgAzNrmjR
QwKMwFLPc9+of0aoQn32O+cIdCYq2VjbU4PmScvzIMIdOMiAOmmqsCcXXG8CcExHDVLUs+Uav2AF
g+VKGfSqk3m7rkZ/X7euCdSvZd+J2QfBX+rbPmiqB0OU6xekq97OoFTvXZEj44mMT/XFqIToWJbp
YOuC62NMD608fSzcQaPeY+RHBWU5cN6O8uBUon1eefLQrdHLwCIq82Ab9aTe00gL7VKSjM8czSg8
d7Joh2eN/pR0jflKTQpIRKrr6mPX4eCMeE5sc2pKHP931CS1rQpG/BK5RvhY5Q2qo2AsIG9NdFWV
p2frnCPe3kkrYWeNlcMwJVEEDgpmJPB8DxFIl0Nq4cuthsZ3Ag3VEUsNUn7UQ3xFYhE8NVB7VmE8
htX6xn/1Auh9nULhLjYVwNXzXPxiyplvy67gr0PN97gP5TWoHJj8XhznX5oIGLc2YBFqZZzTMfIA
yUWE/ugB4dimbvYmlEjZkkCPn0Zs0KPsY+gFtMk9ZJqSnzSkwC8GgrIH6hQYKqN/VK4Ff/i/oJa0
Sg2kmLmpeX2ztxLWUu5buY2IlaN9ASkZGXjrbD1Myrm3AMsQWrQvyH1RDKpcNGLPbXEo0+SdXmji
yWJif6lEPd16nkMtcdB6OC7F4CG7vHkUQ9jqvQ5Pylfj6rMaIuVRuIYDRarLXQHkw4TqlZTd19BR
hU0N6grEH2BKPGebZwRL1LGzHK5FqD87WY7UHapZba2UYrv3NErXnCr57YQFiH+9yY9p4UvPqWzC
8RTLTaeLiL4GTGm5ClRPiuRVP6IELKjo5wqVLuC78KjEurXFNqBJu/DoiVTIuZWHReAg7j1JAJIL
1FoY5OHYkhdFuhnkR8FCda1o1Hq7g1vBZSfXQExc3nRVET9ScgbnBC4ySn+U51IWUEkZWNYOdDjb
epGWX8Do/Qr8yjyJCsscnkCcW9pcIPcN2BJ/S+w3Cykm7+/UG7kqsI6LE/VRSiysXGrxtz6ag8t1
gfNRp3RUagfwHCk82w2a0+w8ElJri9MfLghpv9WRf44kbH0rdJhfuxo2Yn5kBn9UxO3rVnGFU45Y
/ogsMd6FbiuuSZtC86Ksb8USLkBIZWPwtTLZt2LFKdSK5KNpmQWsdm04CGDqVl6IuEscHVhCXLwf
GsorHjvTy1BHYVao+W72XuVBvxVbx3kY5CZeD2KEfFPuwx+iN1DxU0jdE0jkP30QRq+qItCXWvi1
tUphl9bOP3VZxi+FEmR2FTkdZF5ZtlOABHjrsCI3sp7sOYlTsitJ8obACMpuL1VwKSGSjfwPwxk9
F46166NvImQiPosEcyl8aStMP5JnT2qpNRXRPblWL5zUiqiEHqjpI4H69FOjBu05Bh/2qlXSy1DF
BmV3Ymy9IJQ6KQ1VaXCEsfALI6T/eMd7the275bndZjPgrULVOcP2KD60dDQu8lNjsqOLWvteyho
U71olPVgtjjcynG5htbP2Qy1tmjAk3fbTRige81HvjfVF4CJSvRujq9lj0ouifsmEbFazMwGFykg
ZRAnvyKUMg+oapM/YdNDqOwhgTaKR02PBryz64v8pFewNiuQ9Bp4G2n4rMMLftBrLAM58op7qDJ/
iii0DqBHwk2HF8GKKi3QW/Jg7GJBevLgqa5NNxNtqjrHLjT6hwo3nY2vhD8o0PP3Ebcv0LdRTVSB
gu9IIvKUJAJHbq5g2hHpR/eadjqA/AH9HAB76MKCULw5na8fdebG3gcezB0xEmyB8xT2PhibmXlO
XKuJJfCumDI2Al4DXqqlKJhDdcPV1cEexZSp6+7woq8MjKBhpXmcLgzwitCSOQZA5/cRwW8TYsQr
t85/m36NoJApfhAIJGwhVaGQ7wphO2RZBkSZeSCEHT40IiMKXG27kmGvfDLrLqKMr/C/3g8g3oRB
x6ieBY8IaJFkmdMwaNG1ujYA67dr6UGXn4Z0IXA493yTuCFPljgfKJMkXYJCX0dZNNhV/dwFD568
kIpZeL46ycW2jiGYks/zrVME+KJd3++em0wF3UPmisMCSUwCn5P4KkVr7HGdM9gtiCqF+glx1wfZ
Qp537h0uG5nkeUst1lq9oRFM76nODP7Hx08+gYW2rqTIYrANYo7pOXff7/fR7M8f82CyaUFjnmo4
YK32ekj4yY7L73ap/Pjw0ynAFBEAAfCRgO1fx+mdoq2EotFFWyjk7/JYLNNFH03CGlB5yHaQi7IY
qdMcZcopOsxKjGkdMT6RKSP9gGfh/deYGUi0gXSDNBR3EXXyEUi0WIqf1JotWSeptIuEUMWX+03o
01zA+BooUw0V4KuCePS6p2o1Ba4rYiZcs0eWsvGiwduNrOi7AXR1YUyNQ3KSDEDBKY8N6ohHpxm8
nkhjDvhNY4PsDmHcHAenPquW9EUu3X/EviYe2S0IR2aGGU3qKn5QtKnpk/yDmAmdGai5ZqcuzldH
z/11v/vGLzB9JVQEzHHUVKg6JknjCHC85uBwYMvJL9gdUAhWBFNXVLKsRIkwkLfQhbeJNr4XeX+E
STRr0DnX30uDFRUlnqjbSWNI21x2sPaCu6k5+r7FSxRyCjHb5EunCNs2yZyFlW2uO8d1zaRTkclM
tQ2EdSuBAgXdRsmy7ttjgGfP/Q5damGSSGzY072WslnbRdwVMySNL/cbmBvwujoqZFl7EGNP5lTK
YdkkmsSIoDSDJEurksKBEQQk5KOdNUpNFLoLhaxmIS24/lS9xLm/NWrFLomhUdohEMi9/y5zQg1R
ROmIyG7UO06HXzDIhVjlhWxTV8sbUEVtJwVVlNlxwEJHi8s3Actu0VH3pZXsPQJ6avf7/m+4+WBo
DpDh/f985WQf4kRtwhUjmThWpVpjGYO6MObnWuBAyPRFTCjz4a77EfInZVZUFtv/BrcoPaI0v14S
mt9OLBRHisrAEFFPsHNMV4o+V/McpA3WoIabIDL71+anMLnDWmUJ5orCxYgy8EegEv5rqvvmTmmT
n/c7c3yVq+Vk/BFIHIBZo9YztMmPiAU3CYw6QuPArd6ASmbiAi1j2geKbd0Ae/6L5mgFCLSi3W7C
QUm0rtaV1tYSeauk37q6pBysXJf1m5ouyB1vVsrx1VCNmZphMmCmQ9UoFOygqMezu078KmvurtDh
PWnkXtg4AYtobbLx9egfCdvq+2852zLVCoixOI/d6IFbFWyTI0mtDcJv1VJMKpMt1ZMHR3mSmnNJ
FR42XQvL2M1Wx9uqCKcYs5bI5Jws016j6WRKzNZW5XTYJH38rMfY66XwjkzKeHqm5zaWIWrdf9W5
ZjVD1Vl3JHMcRtdTRS3LGkNFq7M1VrVY31PSBtxe5qYmbfhrmi181JmpiYwOiRgiCzb06ekhsjru
hobCeHWJrhPnWhLTjcv9dEIg7yd/xCFLJFN8/UJKBFAXZgxzn2uiOZJwYKtHFP/e77fZ9yB1xI6G
8FedHrSYAigH5LKzB9XYdIN2Asby8DdNsH6hFufQO70UeL1A1L5oOjvM0vrcm8RGOWG7L/dbmRsA
BuddYwQDIMOZrJWQhwtNE9LOZkiS1TtoxZgiOmZ4mtQaXIL3+83dbKYM88vmJos/ph9Njy9TB/kB
VUJHwf+X3tJ3Q/DP/XbmprAhs10bnBolVLrXw6AWM8tz8fq0CdZ81pyMRbh/DzL1qwGzTaa8EKT/
c4yYemFczO4KzCeFM6sI4nU6odKoiSLPDHob34YVYABiG/lW00piT79y6zXltOUqP9WlAqG5YU8J
GocH6Ea3AkhBsLSq9CW0iMOrxDlcK/5kwq/7fTp3eNBEg6GIxJIhP5XC6lAly6wdOtulQJkVWEaL
IkSn2sEq1ChX0nDWk4MiYgX4R2gfPl4ExVLMqsyfKtc/2HPX31RtofMqvijbOdTmmDCm63uH+684
M62vmhi7+UL4Zlb5GIkdZNvEsr2Lgaqe7zcws19fNTA54hXUhdaaxztIAckQZefVD22G6iJ4r+WF
o8HsuyiSzu5JZkKUJku7OKiyEpDrsg3AIc6PJUHiwuPlSUikC60Bom7E41eZDOgW2Mn9rpoZ0pjM
choe1z8OxpMd0W9UEjO+RMwFNjV23bX0miN8OYatpC3sStL4rMmuYYgmwQVUvFyg//3vF9+9x151
kFJxQMtvAaF4V3FoFPydl35VvV/mMGaB8oOJVktdCArMLL9XDcvXAy7QQsXttHqwoQO+oCfeesqb
09qVXG4G/1BHC1rBueWJ9qhbYGAgBZ+W4GVConBOLQc7k92feij+zORsS26GYLpHjXyQ7EXf+Gdw
8ielQcJx/4vODBmDBBYxEEqIqJydjMjayjQzrhFfypTJQLBf2FsWHm9NRmQDeLz3ZB7PPXiFf3Rl
/vmL38+RnxsUUlyuT9cfyy39MjDburdjV/gKx48Ttwvb6X4j40OmQ5FKif/XiDJ5i6rBpsJqcxSq
uCisUDB/TkLtlTj0r84jgC+K74I1BKvE7Pb3G56bbxIwYJNZQInkTYy2IBwuOQEa+vIb8Di92pMe
vN/EzO5vXDYxfsGLaaaWut41ZTzYvrFRfxTSNi4OpbYwxmeHgU5ls4pNh8Qp87oR8AyyUkIptpUB
ZPU6Weqn+Zf47/MnU9bpBTHTXGodQJ021t6Vdm11kJfiUPNf47+tTA4wZWX2ddLQipJvRfx/vgGM
uf8xZlv49wDLNVa6iRWmel+FYEdHUS+69ciE2SyXz1Khbf+ndrTJgMbjsYQQ1fe2xj2uk6tnl8zs
SvNK+2/a4c6Gatjgujg5yTpJiWQNsoqtpZ8SNMCljeTifhOzQ8v8bxOT06vlFjhiQOyxXbQ7JXh4
LVj4KLODi2OjqXLlpVJ5MngFUvlpCfPEDjk+JsC1MLXc4FHXQij++LuwEBMclDWRYMz4Sy7mYkgx
NCAz3MBCAoKoyRYePze6Lh8/+RoRl1YrRqmJ0N7YyL8bNKbqX6wmnHdZrKi5ZDsbf8LFG/SloPiY
0ou2l+MjvXYfEFWAgvyLbiLYTWgOCwkKX68bMaCjBkCrB9scUN2IFVwLU3u938bcRyciRsklAUbC
DZO+MvGFRNHtirYJcdsKIINBu/AtgE7B7n5LcwOYnZ9TPHEri+vR9dsgCCUAIfQkaQqz2UuRHG9c
igo+GkM3eb6oUceLuxjCvckgFg1B0wWf01Rb7vCNHxY+yVx38S0kjVJqsolTxIMek+53Bm2wewUt
pJuvI2PE1Bz0auFYOA6g6VZMUAYmDtdIQB+Tby+XiaZ6rdPZJKlXTfgjQbOSxAtXjoVGpssjktpS
qcHV2EmKhU3+1qgERZbCFbONcG0ay7BUemwywjirJw1HlY4vgouc8Ie2Vnn18vHBRUdRgTeGXm/q
rWTidQElep1tons9AquV945b/7nfyPhLb77JRSOTEezkBjREXGvs0b8nyt8T0uiZ8s6XsdK/aYqM
oCpLZIRuLiCtig3SYKBkDzrorrJYPGK8dW7S4VMW6K8Fst77rzY3OSmul4hbIeNVpktNFhVqEeYq
JVEa4GuJi6GysCjPzpz/tmBMtmL8rpWSKvzetox9gGlY9GmUui0dwKTZ0UZsT2IR4KytTLZJp0my
DIQWMTjKVThZfGpxso+i8s3Fl/jRqXO0ISjZiBzH5jeoVRCYSerjKdZBkQJLBvhrA36t3t/v35m7
FnFHzoUESlQ+6eRnCSX6eLkLWWab71H0XSrOur8hNE91YAxX4n5jM31gEn0id0kmB5c25XqlVQxs
eguDdHVDlRB78KpSWUMARt5vZmbMsMyOKXHgHAp0ietmZARmhjNwn0tw9bAsylM+fpqmAYsIJC9B
Nfr4nhebbOGqVNRkOkd2BEfaIya6Cx0181UMjeQgugciZgAyrhto0kgKhZpkTRYXP2PJ/6SBG6au
CjO1irTbyorFZp8n8c8Pd9xVs5N1pHezFjWP19uFBu4897aLRZTSzLf5T707s5nU4b938YuuM4BV
W/BfKX2NMX9NKgRxQLDjHVcg/VHspfJRaHzrGYk9NR1w1FY40cdbvAJhFcDJ2rtymsMXVYP3+68+
MzT5XeMCzbhTsX297nGsVFNMU+nxoH30vuGBIHrbv2gB0AbMGAPQzzQ15nvUzPlAfmwJsWtoFgiK
X1OMmO+3Mrea6aKpEY2kWpDS8+v3AIkaqY3FzhlB5UwGNKvFQ1lR2GEsDNGlhiZjxTWxEmkCGnJ6
BCJiukGDderiDr6Ppb7df6m56QDxgQsMcSgEe5MJ3fruwC5KNWci4DTd9tvUEjCJQ1CDAeQqamF0
i/73+23Ovd/4nagqZqm6SWa4Ob6GZkHNZeScUvVsRiL+B2thMTYu80Gme/dFO9Ojjmj1gVz0nKXD
LtmkVDyVKN+sToAZ/dWIHpWUuBcTPjiC2nvIcJC9/5pzXXvZ/ORYGvdgJRHrsVZKm7JfF8NbWh4l
bYO7nGgc7rc1N/c5pdCZnLgoNZ6MTT/s8MepZa7vBSiYTMWmtkeyer+R2RciPyrpCoIiNoHrCYCN
soFtB9+NG3GzVwRheAJ56OCYh49SAwt0G6ht+FLG3hLEZbZljpMcwIH9mdNdQYko58MHjrBleSjk
al2QzRnkLz72f5ZuS8bChWLm0Mf9yyDrTJJyvOxdv2gxcrtqLDJtTTgTcon7XVY80q/6h1kopsh1
hfMx5eEj52gy+9RK76jrDUSb6or1UPyi3KLyvt7/ajNDg6p3hgVkB8q11XE2XmwLpYhTWY/i2U6H
L86w09qHv3g+OILxAsb9fkpcyFI3lpoul+wS07F+lZsLq+Hs7794/uT3i6MzSa1Eki1DhQ0Beecf
ViqOX0GHGUGcWgcTN9mgRKJScdQroi1i5SNvBjSzH+8icH2ASkbC4s2Cl5llG8eKIdnmpx6HR4EK
q/sNjDNvstIxVMdHs/ej6pycmgioRaWjNrKtRqGxqa34wcFHS2hrrK21Q6FV4bporYGiy/Db/ZZn
1nIwVKjXxrwnQoLJmlAnoZgIowwTX4G2XetfBWvbJJ//phH0awYu1ajLJh8I2zgpwLxOxLIaS5Go
7x9qB8QsFkOvuhLv/6Kxi2P7pDG1xapARMFm16X+ua6Dl7FkcYUJ0Akk78KLzY3ty9PuZGwr4L8t
o1IGW813enusft9/lZmTF4E9nTHNed0AFHY99buiNareIaUVvGOiayq2Uy5sCbMvAA5Q4pJDCnoa
/LaM1hsCaNMkMH9lyUqLlqbO2NvXIxuKi8Klhgg7/56uLpKMtxQsIeMEZ3yTuEfX+uZTnYwV3ab7
MNQOkRGNKSpCICJK03UgxfEHB5ZeP6XS0X/0nQ9fba4fP25yFwux3wKMwIxVPyVP5mgXvPApZtLl
aKRYX0bpIMm26c+3sl6nkLnSThSseAVchOFUu1Cw8wdJe8hkcaNXv6SxHFh4lCiVlLovHx1t1+1P
3s/q+5SCsFY7CdZrTrlu4R/rWFpY6W6HNI2MZCzCsOiXpkKLxmqTfAh5Scn/jHULbs6r0Djff5F/
pV7TQWcoVBuhx2JPm0rBcCAVxYDD1onYfL4rmlgHfe8q2otX+8EbvUxBZxp/tnr87upMVjjyZL63
EvCswZIyo7a8sspH/KWKZ6SiZB8HJ/DfaqE295Xa1Y+q77k2vOf4YQjceK+5RbjPFCRu2GUpPrXP
cnVg0yv7jZb03bHjlHLAnAexKXqIh76poh9N7rtnMk+YvQem9BYOnfDm9hqoxN7L7MaDlVkXQ4RZ
aYT83h3CVRJI4dqIe0yuwlpK9ixxDQVbQ/YcUL2HOFdVXrvAeqnS6g/ugfJKwFucGrDBx/iUOJj3
UPS9+5725vAIs71+wCMR2+uoyfU/HVqy35HcC5v7X+J2edERmOjaSEIDoDpNT8hC4+lJ7MknT97k
CjTQhdG09Hx5MiUx+CtLjItPVf8Sq2+q9uP+779dva5//2QBrhoJ53VVkE5t5Is2poblJ4lQOGAY
sVGoq/Fk/xlUZL5AwJubJONW+S97Ur3ZlI2Esisx1pgk+SmifJSq7g8DNFkrL5qY3q2U0ikSL6MJ
C+9K6qZ2H+248fGQZscSHuVmx09TBmBXu/pJFNsdHq9D/juLq5XqHF3KEe+3dTsIrtuarFtdXqmR
W9BW35h7F8yVLi8szTMtICwBVUd4klPadBhLqZsoOdG7k9Tssi22TPdf4PYMxrGVzXFsghDglKJp
uBlRVlcyT1L3UnNHybVRHHXAJ/Z+O3OvAa+WIybIzpFEeT1b8Bp1c0FqzJMvfm8eE/Pb/cfPvQbv
QRkyR1mkqZODF1kRIfNcSz9J8HHPnTkA8tBy4csQKe2z1ojRAptLHmf39TKvQtEeKX7IblHBTs6u
Tl27DZY/CeKyPD+3Wf8gmZRKbws/HOAYmSL8puTdFLNw2w5h+WzgYLoKkgRrxQqsm4ij3bE0S+sl
ZWWHEq9H+a4v1ITON421ksnhDw0d5HlkIKxTIa2/3O+w22k+boRgxRBvjMmpye93I6lqhHiIT9AD
RK1ZkdlZFR/OSaksYUwQc8Qx32S5PQ7DKpWdwckQ8/WAvrDUcWjTNvff5HZkja0QLOEYOXPKSwov
lQNsQk9Cg6OPt26HpZ1krq/GsDL5TmoRbkp7cKrrO1VMwpMSiyvNgAAg1qu2+/Px9wCez01F4ibM
he96hnRpr5HzTKNTj1HHuV/iVN9e81B6Xjx+7MaLE2QgVa3Xajze0d4HfytUT1A1znmFu8heyj+8
LKr6yHejoJaQ0s2XJwmFzVPH6JKT6JNBlTfguo/2Fsxfg4Aw2W6FxO0kzAKa1MCSKi1PmbwphX2a
LqyL43p0Pb95PmkECwWnTjXoZH74quj5lhKUJ0kug0+NaHpfRE4Ux1DTiycMLtsHRRCNVee1S4Vk
t+N5bHlUOegy4q3pUdxTM7ycq7w8Vb+aaBW8/kW/XTx9sg6LfQimIyjKU453oF49NH8RsCBFQtkM
eVULhOu0+NEKI2AWLHmnDnAB3kH4Zn78FViy+CqE8+ipyURRXElNJJVP3xfPgvMkYl+y0MAYOpt8
fFknVkllkykxjMcF4WKuSLUMfMEcj3a0tXWTVls7BVymtRjFhnVwsbr/wvU4XVPIq64zgcsZFn1N
TubM6X3c1CHx/kgdq1hXolOsmdmvjBgJ1xS3Eam20eudQPr5HDayiR+HZ+5yK8IUT+5xRI0AK3WK
/OK2lfZsOppwCLwEwSNs++G1s3S8R6RUdg8l5TQZYDms3rGEHh5bOW9fYxxOVq3uY1CelIIhrMtC
7DdJkRkfvpDSMxpfmKAqLPTp/BNzT657TM/tesAJ8ouZL+wdt7Pg+vnj/nvxCXKzqJ2s5vkNBah4
ZWEFc/8jz8hLaYHxyWY8pj6n0YHSc7u2A72NvPlzhDpDw1CyA0wQATETPuVetGnz9z6JN/fblcfh
eT24iAvTLFWvBAtuIuFOaPZKZBVIvhphlWLKpZOcyZ1g63VvhfM4uHvJ+dbo3x3q9kT30MLSkIIX
s3kdKlT6RryOSmPdqn+6qHuI22KV5Z/Uxr7/I293vKvfOJWnlmbaVHpdlXZWbjNhkxr4C2//tyYm
C7gXKTjikl606+gt9ZEOYhUuLix2S68xGUQGByqvUHgNLTnL6fdYwXs5Wbht3G4UY1fB7WWjU5Ha
ThZUgfKuBnO20gbO1D73sSicsPXkvmnBJQqGFAPURnjt4VstDOB/VesXA4nBI+EAolMEzjnUYtG9
niJZ6MauBD/ljP8jaIbY9/ZZDzAx9fVeWHVO3z5LIQ5EeS2+B00Yr1VHP4tewMBWGhT94CAecnxO
NnFivhDMCDdK7UKEi4fqsXHrVyOC6Xb/o08Ryze/eTzHX0xrCcKGJsV8jkzNgIsJbzibPjq59GYh
YS+UZp1gBGup3cGMtSekZet6kB/u/4bJynLzEyZXhd5yQqxO6DZxeBeEowK08H9rYDIitMbrRG98
x/orkLE8XHj8ZFD/5/dzrGbtGAfANJXMthhXGQCbc5onAK0+YRRd085fvMNFI2MnXnynIjCjyhdp
BMZir1Pgu7AKLr3EZOz6UADLaHyJkXg4bHpIjsFCP02uhPQTyTdEA6O9EiV8U1UL9jB6JQt1ftaJ
XCv6pz55La1XR00X2rkdT7LE7RwoDzksdESTVxHlymuEwg/OqbmO8VFuFp5/21XXz59MmSEzKq9L
eP4YCzR3FqbOyULOcvYVCJUheDfHcMDka3dakISC5fhnrzI2JWUlXrpwX557CWwDxsgrp9sbHUes
Z6Kn5ol/zs1HDOKSZBPGCyeSpSYm065xhRDeSuyfm3otp4C9OLh9eFag3rh4i8mloDcSsVI83kIv
d1UM5WZhVsx9h4vnm5OUbuoruFfrGIKp0R83jgFPLqx9C300PbV1Rq8XYBx9rpdvevanKYq1uBSw
WmpjsumaeabJRkQbdb4We0BER3Vp9ZBm5jYfgin3HwLBdM71ABMzIRe8s5HCRJaydRceMOsIEpJ7
rzE21JXyAOW49n7X+i/B+o0HtFfvwqLc3V8m59/1v79jMjctpSkduHbeeZA3tbwzvY3e/EUT1MSx
w1OCfKtPwlAajnAV+Gc4voq+b5yXYknIP/cWl01Mpr9RNI0Rhp7PjrIW4XVVBywR73fU3Ae7bGL8
CRf7ieOpZSHAMTv7xjcpxgr2YORrXdvfb2Vu/ly2Mvkc7AaSK8QufeVQw3rIl5wAZjsK5SIRP/wT
bm6evjb02LriL5aKD7AQM6Bn0vYvXuGiicm3UAhqNGUkM7IroGNrM1k4Nc52EZI6FRdABG+qcv0h
SkEK88rXvbOrrwQR7OzCbjX7oS+eP/n9lpLVKYkX71xbz+TXguTZhNni/82kuGhlMpzA42t+4Wje
WYt2cvAYsuKbS4k8OuL6dE3m4KKJyVjC1VkvitjgQ3zD98nEZzg4Ju1CI+OGca+RyVm0xR56qBJ6
C7PWXV6JwFogHmo/ahD6xhnEU5R+/ovxdfFak11S6zzJI2Xunbt+B1g3WFqal8bXZItsFGqb9G58
vrJGNKB/0PVrPNVdfpZp7kjwE8v0DZ4/+hH/jpagIQs/X5vcSpUqMIoi4IMM8ir/pv/8nzpfm2yN
cojRK2utd66qo5bvFiv6ZyefybFXR/NAEmQynKq2NI0ed7czOQgtB9j07MMaVd7+4i0uWpkMoa71
jFYuWAVDc63F4Gc3958/u8pePH8yhEoAR6lriN65HB4aO4gfunZhkV3op+k5q05lRy1b3qBF2UJ6
JVw17e/M+fbh9yAvgXiZS7pEqd9kLOVViA6yc91zla7ybo2ZcFctlGTPDFcZZRg3QZT7EGgmn4Js
vq9mXi1QgOusLONXLnYLK+1MV8kmBHz+oZ0be0tRdcSQ+4ljd62y6cNHK3gx2kMMsfF+Z42/dLIS
XrUzvunFAUFSBLMh3e3YkfCdkD9o+bNs4VSMy0GXf5fThY4bZ8K95iYbiGy6HTxzmhOVb3FgO96+
j99D9QlvxIUN8XY0jzUJhJMpGgD8OdWDOnCXhj50RFvTD5DGjeQZsvP9vrsdBWMT8AAA2Y/plsmE
0V1uDTBeJDuR14arbitv6YS40MJUazqYUVDG/7bgv49c+iWro7lOImtLAhfrF5A7k88hVXgiJEkn
2b2rownQPmPGfhDSZn+/o26/OpI2daxB4R5Hfc1kRmYBMmAEQJKdAv/AwmQvFNkvycm3LcqqvKwX
5s7sW1GjblFaAP9pGqAbsq6P+5K3ioXmqPnOykxEoPH/3H+p25ljIjQitY4SmDDk9C4EcJqCGI+z
QuF1j0Hefi6NIloPyfBP62iPyTC8mJ6xcJ2/XRVokwTV+K24mEwl457XWP9H2pU1x8kk219EBMVS
wCvQi6SWhNS2ZfuF8MpSQLFvv/6esueOu6uJJloz34wnYhxDdm1ZWZknz6nTIQPqNQe/8MzybxO8
D1RY9rXOkhXXsLT5AE23kS+HBtdF1K1DBCKaaoCQi/FTmH9BS+WKgaV1OjUgfsCJ7wG63y7nBAbs
aQfaUR9U/WrL/OvLtGwEaTu0s6KETOW7307zmbaOGkxG4Vdz683Kq9GsGFmeqn9GpOie6Xptpjwm
gdPctTMEzFdmauX7lnSA0oIq3RzCmTUUDUJQrrgRT4NbBhsLUF1gaMH/eAFqN2kPFCUWJGDGMUl+
ZEgPvmMZINQMP4n2kQvmCDBlVECImGjETsB+b4cx3UEPFMxlvU5Xjv/iZIFHGEKPEJS/iMaqYShJ
r2AxDNr4KAx6pv6e5TixIF3/0HDWormycfTV8hin/IhK2RqIVm4N+7skEMEBPwXAdBetS7o6DExp
LcwYhV6zkeI2jtUDiKA/KrHuWmQ2vKhufvEZ2Po4TiBWxvdhSdwmVVxalZvr67fkeUDmCsgHukjQ
AiTtQC3perUbgVY3da/6pKBzgATV/I6VMwUZI7D9BtiIpGOkTpPVd6FJglSP8709QsCrKq21tsul
/WECYS1az3Fpy+1TzIFAsooWiyCBElL0AeHPO7bHqQFpruwy7HtcHSSw0kMyPrznrJ5+XvJotWFG
rJ5mEswh0Ig+v/mZgback+mRFqGae7MHzREJFGvfl3dcXfn+4k4C+glKbGAh1uXArCvHguWdQSD+
5bXVrnGeHXKAcsf1/bq4yCdWpEkKqxy9c4UOj1ylPukS//f17y9U1NDxj+4mBOEgtLwI/mLFTBH/
ASGa5G8m1Nopgy5DEGtPWsIPNeRLzTb0+2yEnspzP6zk3JdGByI3sE8CtwSsjLj0Tm/OdoYOMJob
A9sGwWVU+Pvro1sK2Cw4HfRnWcBsy/lqiPjxMiPoGmMjDxPXVO3aMxXWfRoRLG57TS3uTAjgrDwO
lnYG3DUaNR0AIi+wcUVKuqYD3CMYCqBjOp7Nj2YD5TPemt09eDfW9OqX7Ik2IkiLgk3zonk/mVis
11GDW5XQXd7a+wbySnSbhiuzubRap3akvThNwPXyqRLjCj/PrN5DnuLT7QsmOiGwWNCpuQhGKyjf
zQ4BaUc48Z0Zp4+gv4BSYz8+Zpr5AMGk2/ONmLITg2JuT3ZgFpM0tlUYLJrPZn/PaeWX04feGN7h
S9HnCswlqE/QjyV7I00Jq8FSVfCBlV7neOrM/etTt7Q6ABmicQA0nQC1ib8/GYk+TyUC0Qk5vwQa
GSXET26vJCKwgZAs8gQQQILI67kFqCkmkTmLfT2UaLwMSkogS/f9+jAW4txTI/KtNmVtbaUxjPAB
/XZ4r2zK3OpcU9O27zEk2AQECPCirzOFRibLxbPAafeN8jNsH+rhw3UTC0uCmxl1F8CDwD6kSvEV
Y3mSWArTg9z4HDm/gAy6/v2Fg48HLzgP8fBFx4h8BXHSzrWioPM25Y9187mvdiw2oSf8et3MwpIg
XAJToCDPxXUn7d2+qgif0HEbJBDvgJbNZxD7v8MCWgg1tHNpInA631mQRDEn5O3QQjyWmyQfHtsx
3FT1WsPg0kAECBe0lOjswKVwbqYktWFPNu66WXlUZygMzqlXlytv24VFR0ci4BUoFwG9Kuci+FjM
ejvjTgv5kzo9Zb9unyodjEaoH0GkB22j52OgigPFTBttuxlEvKDjEOSl83EO1RVfvzhVuL7Q8Awt
cxg7NzNBJdUeuwFbq9d2k9JvWdl+TmK2ghxYCj/QsW3aREObLSQ7pBgTDSmspkUE/+s4oZD4mzw9
S+6Mpt0yyCi6bRrviwhKKuV8KGr+Ay3mjduBQPL6rC4ECvgZ2IGYUbwcZbjuSGNIMTspaAH6cTtk
EGU1809dSt/0MEYpZfp83ZxMwikeRRQbBPc1IK7IV0mr2AMPHmZ9iy5vNGlt55KkP7va6aHK7Kh+
XI39ZnJmSPxSJfsM2iTq89AAVo9Dm/UdPgQZLcGQBZj9Rb9ZVNs1gMn4JVE8uuiycqfQ8aIc7Vpr
LY4yYvLvoHVdB/UODF1wjU9mHlcNlGMDjfLuMY7YG1PGCPpvrIt3GeX8KVN0eq/WRuO1IbX9TrHe
8eTFwceTGpxagBjLvoyGGYRBO7Sljk280e3ypdWtFejpklc+NSFdxMWANo1GR2MtUgIAZz4ajuLX
ERTRoht57f5MqHh+gLIJ3QsA850f0nh2IP5KMtDG6l40utmNJKZ/vo/gCKuFg2FeHE42zEgazqAz
HLw+erLUlThZXH/nSXRInQqKLhB1od1KfiY7Kd7IvQZyFpKVe1P/mmTqpiLHPIrQ8fgK+vnrh25p
XeDNxDyhXwkN3eezBe2r2CnCegoeNOttC86Pt9u/j+ZMEw4E9XE0x5x/v6sM1GJZOwVooGx9Gj/N
2lOy1py2cLvAc2i4YeBBRAL13AgecaNV9ZMZgGkj/JDWH6+PYfnzotsdVz3iMHmOoP9NFbS4QrDi
a2HeJSifXDewsOb4/f8MiL8/iVILvVHqrIABuIJdrQF+HPa+Y3/QzH4zgt+u1yL/usXFIaE5Gc09
tihtaucWY2YPk5pkJvLbmyTa5SvX/cJFiQyaCXUbjAtqRNKMtUNfF03dWhDRgeKx178U6TsGcGpB
mjLWlz1tzMYKivknQ+Es0dfQmmtjkC77LonA/9fUVtCFG0I2au03K2dj2QLYwcDQjX8ssUgny66H
uslR4bCCuLlHapazg7bG+7dwvLEQ/0yIn3BiQikqdWqQeUOa33FzRXhDg30tPt6+m06tiF9xYsXM
bG2uZwwkUfdWttPWkCliu0g+EcpuIHwn4K0GUkj6vkN5MbZ9ZgVm/I3yezAfl8k340s9344VRGUJ
lR0kKkTpR4YBkwJMHXbBrWDOvjTKL6dcabBaXI6T70srXlYdofC3VhDavTeomwbA1tD4WU4rt+3y
hP0bh7TsbQPFmb7HOAay6419GEPXdRt+d7rN9YVfHo/AS6NZzFDlVBKkK5QJCR8aKOb3DH0x9jMz
vBu7q8SFi0X5Z0TyVVXYaYVhhzRQW/stzrU9GCC/XR+HmI/LDfbPhPSYSydNTfRBoaC0sb5UPdtG
RT8B7b/WH7PkdnEbgtpXCCho8uU+8ghiOehqDhTuTpUfrTFILowD9I3IeYGnFhGl/ECpZkh2jlMP
BiZnZ+Z33U9rrbV5YQQoTQpmbRQp0fooXbWaAW3gATxi6DC5b34kycqGWhoAKHCJjf9oQHdIFwet
VAcSliZuwrIHkULlxTWI6D9cX+3LMTiwgJsPvkRw4EljoCCUUaFVqgXN6E266/R3179/OQhB3Sa0
4wQ73QVGZYZkNdSekJ5u0HUGmMeGa2wXxfTmQw4zUHcQlKuIdOV6sQ31Wl4TRQumEVgYZUutl5wc
WrbT1lp+Lo/5uSUxoSf+PW6pyngNS8p4dKr7HKB5AmArhEivT9xlHHRuR0zsiZ2SpkrOMwfiGOD3
MPTnrsrcsg1GvfDr+tDejlhykBHEP9gL2M3yabGd2ohAz6QFlhVhF0DTN3qERp6rza/Xx7W04U4M
ySkWPpWZrQpDIWRcx+5rDVDidQuXDh9QJZDkQCVIoKPkLT2AlQPsmpUJqsnKnw3og2vp8L1s2Tbp
2XdtHj5ft7cwImCwkLoVr5RLbS4FLHN9R8YxsAbrZ0bhaqz05jKI8DEQIkCJFAl8mWKO6NwAYasx
Bqn5Gm+NeGVNFg4pQWBExcMHQaou7bUWSpxaHOHz1hvrDnX8mLGVNVmcoxMLUtRiWl0+5iHokEPG
3K49TmvB3ZIBiMUKP4//gj87Py5qbFuJrhXg8YQEd9lC7Tu6UVYIdy+SAicmpCA4j2w6oiUKkhqI
HNvZH5AfzIaVbMtC4gdWoNxLkR8ELZa81BGfdK3vsJv65g4K1oXuFtWORrtI8XAczWkDDny6VuRY
mD3U16CFCAgeHo2adNVEfZ2zum2R6tYGz246NPDdfg/AAhLpKHsD6CdjFUNjaking5++iL7bcQHM
nd+z3fWDuJA/gg4TkrfQCRP5T1s73wRZpodZ16NWU5aPkzltWdi4akFdNbuLuseI32d9flfymwNZ
WEW9A+l7wXgh53OR6LVjyJXPQcOgVDn3P4bK2KiF8RUEGTenwWEKNJqIyFEhQjb8fIBaYuZE7TiS
rs6+6H8N5Em5kZFR7PIzE9JJTVmJPqeuQr61VXw2TI9Nw1b2wtJuQ1M3fj9ubDy4pZijUnJSMSVB
bjPtI7A8tU+aukb8uHB9IrAEYwfqNohv5FJUXAz6LARzA2VwtrmTPeeV7dEcZNdV6IcEMr1JU624
0cVxoXiAtAhahy6OLlNSPPMLrI7eQtgcGcqf1/f3gpvGZkLiSNBN4Skh+ThO7T6hZTgFPHlUKwad
3NTtk9uvGvAR4OMIawEnlR0pGP5t1kRI6WWgOUnr2cvXHkoL03RmQfKjUzMraU9gAStif+nyFQ8q
/u/n7xfByeSghwYpHahYSRu4RKuTVptKG8Rmdc/zxHBTwsE4PT1VqfZkRxV1GTEgKbGW6FkaFzpB
kQtF1xhIziUnWo1xzeOu6BBCDV4Th95wOzYJQ8ODAkBmxAFwAufHXw/pZHRT3AVKO7hmc5iU3Ti4
urO5vs+W7iBBBiroj1Enhq85t8NVBaAIBXZ0MLp1fKs29FFV9nV7T+15T9rYZ0Wxi+wZzaJfr9te
CK91kXLARYt5vMgoo141K5HOOshMfFRm5mXd/dQB2ZbdDo7CXJ4Yku6KSW9FwjzrgpnqoG7lbpqB
nP76YJZ2hA4OJDTvqniZyLhplIcSKy2zIcizN4UByrZyVpcmCyEnuGgQ8gBwLDnSTOvGqGQo8VW5
vW3hS0lH7/TIhpjBimsTO0s+VOLqBnk7SnEXbDVgGTXBElv0wdC8ztGwYeW3SEHxIoy2Sfnl+qwt
uTk8QoDFxetX4AjOd59h5NQoWuw+Lbb2dAQLSp7yn4qqroQLC1cEShf/7Eg7YG56MoBQvguS3zRq
Husf+td24I/Vj3fsAiTqLFzbBLgLKrntlqd5ppdjG7DeB0vcmijP0nQJFkJUSqB5qcu9JgNL8r5o
mi7opiwY0ZsYVvWrZa+1GSztZaA6sM1U+B7kbc5XhQKooA05xXlhsf8rImvw5SW3jaQmOH2wmVFg
lVedJxkZkrAL1CLg6W+jf0MAT7pDid649Ku1xqqxdHSwlf9ImYNZXs5u2opeF1kGPxM20I+Lv9Tl
j3xG4XgtXSATn4p4SjAF/teQmNeTd7wzoLatNcJQ/qQ3qW8U42Gew71Oy4+V3oGBpX02GN/mYIzw
jOxnGlEfi7yyBxfK6PgZFHl1PFQFZYF0dTRqac+tisup0KpHs20fh6RAFVf1apMCjN76bZ6DTZ8d
mr5wXMBG94mtf7h+sBfnHL4KxRCEMBcP83IgTs07HDitM9w829v9i2V95uGast4fDyF7K9sRuARA
t5CPlfZSTzNzVEJ4EHOAIHFUPPBp/FAOPbpR68FVJ+rnqeEnxZvdRt/HDopfZg5h67nwatX+oakQ
6eLjU2ejpEkE+Wn2bOVk06hrzA5LRxe4H7RuGFCbxgvifG90RYSSe4IJyeieVweGjnyb3Q4sE5SI
InEAMj6k4KSVRxbXMQHanAJDfSzIjny7vqgLfgFpI5RtACoDE7IcL3KIZHdgFBuh8du45Zs53Q4y
xoMR7g2XKCCa1BKTeHKAZvCQhmaB389Z4lXIh60Sii24HgOysAh4/qRY5AaXXGVRqVbDGCiZ7ll2
jnT0Szv90M0Psfo9nB7s6viOOTsxKA7KyZCikjvMDvHGr5SD0miunX9+jwEkdeF4sO6yd0ONE7Rv
kSqUzDe144/v2Lh4hQLVjEgXCCZLGkBl1OYEprA+iCzHfbK1jzFZqZouBBywgJ1raQDJ47EjTZHW
2tyq1B6aEelnZXa27dwmrgNgJONN7PbmmtrxgnM6Nfgnt3CyJoaRsDapSR9YUPzIxi04jL0yOart
7U/4MzuSbxo5s5oaVNgBs51HdbLv67j7EDv19voOWBuOFNzUZNCKYpixQgMSbtoTrT8U/ZfR2lw3
s3T6TahQ4F4R6oly5lCjVUy6BhEopLxn8xA2K1fGgodEDw14ClFnQS1HBrPxeUjLKu6gyD71bqMB
wgLoR/Pl9kEI3Q4oLiGOUmWKWmpM/zmOxZxAyfKV85XqxNIsIaWHfDTiGwOAnPPN7MRlrWZDPQRd
jPCyiXe3//7Tz0sBZm3rXcrnZgiq0Z8tj61FmEtn8fT70llUE+Ds5gHftw3Iu7phsSPkviw3w1rJ
ecWQzAo31JySFI3Tgd74dQZJtBdn8jITGdCVV+ayIfTeOHjcXpYICrs1FTvmQ0DBTOsYiRdBlI1Z
rypIycduZXst7WFoqODlBH2TS6bPgSv435MRqz9/KdnRVg+lseJUxApIAQ/eF/81IU8cuhaa0bH7
IZibZMdwzls0aXo1f8jKA6WJO6xtiSX3cmpQ8mJ1YZCGzTBI+2959jAkB159ydYugeWZE6IaqCFe
MpUqk2UAK6sOgeLgUkb7khGD4xctJ+84P7hs/t+MdH5Q4w4zYIGx7bg/N8bOUdaykYvrgz4P5KPQ
p4+G+nMHAAJ+MtYRHEBVq8MD6/vq0WlB3xdqdfFgjRZBlk3t91YzOfuYTeb++gCX5hHBP1KTQGdf
EvmZE0N+f0RXJQ+PRL3XRx/MkP+bCbFhTq7PhqMbGgBdNSD8y8QinzhHB60S140s+dE/aEYAGrVL
nDkdq4LmjYYigvWl8Tt1JZRdqh8A2Yu2YzFLaGSRdrUdDlNYzh363IHQMysXCgpFd5iyH5OZupx+
M0CObyVr4CqxveTDi1qvYyGzAm8k1w8qA6oLtj6SoCNfervelGTYltqDU/jghPVa8Gdfn8Wl3YD0
u6BKx58XeUqux9Di0GY1aCMHojjGlD2N1Oif51JZI7aWWczF6xddtrBjgkICdEDit5xuCwUQZ3VE
2cfup23TgJz9BeWFLVLZnln7LZm9DI5eHxq3RjJbgUKEek/BqD9sijx0DfK9HA5t8UPt0K3E7qpq
TSmALJ1MNN2IcgSi/4tUp106U1HraI2ajV3YWh4PybPeUQ/PdFBFHoxkh95aRMJQ7ftmGneseoGz
8IwRYYj+0vd3CID8MltLkcscrn/njcLlIUmpCkIaad6sAjSuGbqBkDUw8oOT2G6r7lVleMn5d6VI
X2i3qUzu5tZhrB4T/n2Oc0CJe7ec612oO/ddV7pKHUE1+Xno0he7IV7UDCtB+vLyYvoE7AKtsnKq
rmEF9E0JlrdKPzl27E7zk9q+zlW1hZiMV0JJJg83zvg7N7dGccj1+7II4jHG47/wNVJv6ox6pgWZ
EB66qAq80PTl5r0uWixEHUCoPP7pPT7Zf2FtD2OYo9eib5rpdQKt8UHIHWxoMa0hKBaOMfIraDMS
oTCw+9KSpVGvmHWDJSuVpjywBsJsY9pP9+bUN549l80Hm3Xla604yt31QS5aBgAU+Wz04FzUukyN
mSRFTScYbLDEUdUn01MzPRV1tB1AdDLXt7ph5OWRbQS4Cn0B8FrSoS4IS40yzdsgsR+06eH39dFc
hBb4Osj2xb5HBQpH63zrT7NiDCojqN9w0/GKjsUu8MCdB6nOZF8YLFrpMLlwh5I9+eYaKqUZnKEN
BtAyjFmsuYUKBASygSvTdhF0CkOiMoXsl2B+l4IAAQxl7TB2Aal66kHZxX5At4Xu2kryUevjaYf5
XsNFLU6m4DBECw0qRnJNijtZl+vUaAMyHhoDSmHpw8w/Njc/cMTQTsyIHXpyzBDBtL02woxemL5q
MDcev1zfFQurhKIhTpdIA2FzCD9+YqGhelYSMteBNcefurnKXotyJp7uhOTzdUsLU4YWMMiNohNT
YG2kc2znFNjKpIClkH4D19izkjt34ZBt+qxb4/tcGBVIZIG3EGQxAL1LoyqSmVhRZVbo/3vh3UuW
3anWh+vDWTEh5zXQv2qlOYcJotw3UNyqyNOw1l+8aEMDexPFwRX5pvPFyVFPjZMqLIMmsQbkZvIe
QUyWPeXhbK0cooXVgUuwbKEmikZmeR9A4X5yWl7WKB5vZvvOnPdNvx+z79cnbeGoApyAbmkBRUfg
LO2BPCyREKRpHTh9buYub8m47xTQ7xOkbh54G2d72s3JCpDkwo+bonKMHnOMDnrZcm8FYWqmqJrG
gYvIvTLKXIsHKt2WQ+hrykN0c9+DMIcKGABTaBRETv581UzsC6MdQh6Ms/5g8K96r2+vT6OBL5xF
tsICMiqgQoG2EHDk5xYmTY+A8CjLoGsPqeW2a4n+y6rGn0td8C+j1I9EtuRSwykHE3qE3ZD19+ir
KcOH0nq2CBzcs4GCWPuZJc9hdZfbK97ocmAIJjQEtdiAcBJyWmrusmFSNF4HtGXsDvqos2db9tqb
6vI9AiIS+Dyh6QzHhzDwfP4qCyrwA515EHXth4xob71GvF6P/DBjPvBIzI+70ieVOXkONCGvL97l
odaApgOZELJ6Jt7fkm8iIThbR3XIA6yhz9QIJCyqezu1GNrFT6zI7snQc15F6pwHTqF+HJCoDGd7
c30g4odKu/DMhLTPY5OC+HIgeUDz3xN/7QAlACHPzugeu+hrGQfWzRAqaUza+bLFpa4peGHlQax7
DrFc5Vb5G1zmmDX4J2wL9ERD7vvcwuyUVWO3sMB/1w/Zihu63NznH5d+ftrahc0mfJxpDxPx+/D1
+npcuvDz70uHNlPDEQT5WA/Fvq8+THSfp3uj3F83srh7KTJ8EGXGn0SKSCLqKJHZ6HmQWvdRfZji
B2quoC8W5kkkvtEcI6ShTFuM8zQkKZyC0TTOAxU0p26frmzb5c+j4A4sFsBYMqS9Tjn0lhSWBxB0
rzXLneO1vNflLQe/Iiho/2NB/IKTAeRa3wOSmedBptHtmMG15PG+TK0doeFhmvKVdV8aEFDZqBYC
n48XhOTN4qSjvEF9MGi57Q46g16yd33RL4vtcJLIs4uHPHj+LkJsNeT2kI4jRsTCh9FJPkdzfgjN
DmTw6oPSKl5Ls51BuvuYKBsyj95Y8ceEti/Xf8fCRX72M6SJ1a2icThT82A2e+YlyfgMWO+m4e3O
Au0keiJ+JfW8ciVdUpb/GTt6cRGEgevlgusBDNi20vR5YPZWMDrZPm6SgzU62xoExtOcb6Ab8TjG
k0uc0teb2WNjiiJ/+hyDplmt2aZCQ7l7fSIWTiFBiAHxPxOdBRd3SNc5DZ01NQvIVAP5EpRz4Wfl
WoV4wcHDioNip0mEyIC0sVqLQwfKsjJgxg6T/RBCkTN9jQvqlTVz2+G1Zp+uD2vRIJ5woNYSjeJy
nhD9Ucqc92keQJ7P6hs3nrYVCqFJ/FgbltuUKlIv7HaHBhUIyFhDlGOhnUlR+NynLdyBXu27bDOR
CI34K/mcxeX6Z0PuzYg4Xostxbhi5DvtGBaSr8m8pmu6YEXwlQKaiyYNkeE6dzv2jDQ5za0iiIq3
sXpj+Uemfby+QAuu5syEdACT2bAYGcwi6NT9L83ZXf/62gDE35/4zRaHKVRrDCDWDhRIbCizKmm3
4ssWbsmzIUi3C++1lOgVjLTkrVXznZ4zkKBNXrRGeL1mSDo9VV3XI+64IjA7N9b9CDhPdpfra9tX
rKoUhZ2NR7qQjYTqMytghs6dx9hPK4PMoQm1yniL+sTGyr5bFZKtkDuzh2pX0Myl+a4YoFnMn51O
8TJEv+pBzWeXKodqho4Z/4LXoDf0lus4bD+xYWNrlTuCtLu40/KtlrQfZjJtZ2djVoXraL/A7OIW
7C2DdHGhFcgB+pVF/GhS/RTSRrb5U+0/sSJyWfo6qd9HZIJargFy8tGJH1Wydvsu7FEcNaSCBMbh
Uh4s6UfIh+dFKUAgVOObxkxX5nzZgqCi1QSbgZyd5eZUlNRkZaCR0RtsNHGuIYUXTgLG8M+CFCpG
aMifuJWUAScf+nA3h2+Dubl+2NYGIXmLru0tx66zMiD2d0071IV//fsL2/9sCML+yWHu21otVYbv
D+pjNgDUfDfN26hdOc1id0u7/8yK5DJUanajoWEpLJ0+IBPoRuEOsZBLy62iDBun+37TqPAkAKU2
GoVBmYcYD7We81FBJaGp9YnxF7U8JJWrpjslui/pbU/ECyvSmUZWAVDhAVaq/D6K0Wt31xnfbh4I
4hpUTYFZ1AE+FVfxyfJkY9XFlTkUL98z/rWPardwanctEyLnEcRAkKpACtMAjvqy+zEFu5TRQFng
hX2z3F/wKIkV2GjqTd1OuTe6p3HyYufT9ZGJJTjZErJN+bIFj50O4K5dvFhRt5nsN1Y6m0gzvIwf
Q+e2i/3ClvReTENHm3U027/Y6CIdmOUaU+WRNdKixRGJFjJAgQRri7QditkywAyiQArP+dTk/jz4
Su94namh/LGyv/9UAS5mT3R5gZEcbL5ym1yTFtagthhRa+2th+yFbfUt/W22fuZ9qIwPJjqN++5j
bN6NxeQmI9QtjU2SPTv8MYv8JHzIoudsek7Hu2qNoEFyWECH4t94kgsKYJx5+d02ZlWrKJAmfjX7
5nOtfdQL+vv6zlmzILms9r8WdP5SOMH/+HXJVfW16kDDD7+/Ju1mYL7irN0aksu9mCHx9ydnug4p
6Ua00bxa5JBxN0rczHxYw5PL76G/VkAZBhIngF+pDEztSRXRtMn017ENbRdyeXst7De01/dFN/xQ
NGfbRM2LNmZfSdptR7M6OvGAZFe2ozY6XPpcRXAS3kh0j18FFAb+FIztaLeXM4eMhyOaWMv42Dlv
lH5Mb0OaXXxeOoIGKkxs0PD5mm5ovu1W3nOXOw+TKe4TBO6I3OWIomJJqcejGb7Sed+Nu3S87bIX
Px/fRz4VgGL088sZcFRdoj5USPgKkAV0S+13/HyB7sCFgmaWi/5QrahIaamN9Vqj3eOBxytedml2
UBVF2QAuAL0r0slhhp5GZBrD1y66n7b1ePvaovIBn2cC0wvPJ12FpORmmSpZdKQ6dzUcnJsPPgUT
ORBKgmwLKXXp+zoSCGMGSd/XREGyl3+olNsSZn9W98SAIZUDxo4SgC1s5TWCanO0K9YaccX8nt0J
2D2gySCCDp2i6iAFPWOkoXLY8ujodDtwWQCJPt0Yjf4ZAiDoFH1JIu61JddbqmU6p2WjvDbRT+dR
Q5/nddd+6RrRWwPufvQtACt6kcRB22KrTKWZHOGBpmjLKlef9452+0Y9s6KdO2CiTHVb63pyTIpN
O3l4HV0fxcJBOPu+FLNnU5Txpsf32/quTe6UG1saxCqcfV9aBfxyhLaJkRynT1a8RS7/+s9fWARc
F2DPRLOtgzBacqKJaYftPOrZkQOlQt3sQWeukqy8CC6CJWxR5KzQKWpAiwCGztegqepsQlkrO6ro
Pwntj2FxSJQHQDagynx9OAvHAicCxQIU4Ai6qyS3lCddaVlp1xxz+wmgdqa4hrNC1Cd+rHTyzkxI
N3rF4xRevWqOjPJoOxZNvrWjqXpUE8DMHNYdm8ZMPgBkxlwtzA1jZYRL5vE+UAUHD9r+5WCwtWhc
s0Krj5keAfY61xBOR/r/qdSs9jktzW6nzkm6dwCSuUNNoF9BkCxsd1QB/5mXRl/E6qwaCqmP22r8
zJTP15dP7DZ5btExICBWoGiBXz7fKGY1mpPW6vVxJJ/q+Vi13kQ6t+nvHLvbKDcKeIqj5QChDs4h
NH+DPVCyZsd11GpAIR47CD1ose1X5i99NWO7sPlFJynueBEGXZDHZm3BbZub9TGsD2Gf+GP+axgq
tHdsrLW86dLigC4cLXg4ag40y86nr0iqqgIIrD4Ocfla0+h+MPWVe23pgP1B1+BWwDGT56wuknG2
07o+cifqX0Mn1gLgl4BUThV1pTa3tBksgK6AJReQO0N6yEVqWqqpzttjr4M2y9I/K6G2H2hTuG0e
+ZlFnsew2FzfgLJAx589gZQsxC3/OkTJVelR0bWGAqM5SOHccqBb8DeR7PesxdsI9vuufxvQxTbM
YNhxNqRM9rljbKvWer3+S5Ym+uSHyMXithrqOJvxQ1rIztH+ZYI4K6/erhtZcianRqQprrqyYWVa
t8eu9WflmQHBZ+0Uoruhekzj+2btfC9tUDyacd7QQAOaVsk9J4whRTdhUGoWu3X7koY3cuP8Xb8T
C5J/Apa0J0ZetMe6QtVgNk1QR6xR/8tYhb9GEPqC/Q55J1w25+cM4Ax1MEDSfWwU6HU88FnzEgJR
ii9EL/ZGuG9AOk+aNSzz4mKdWJWu6tBq8qKY5uaYjQVSwXeF8Skc7tX5jg25p3eZW0VrMD6ZHeHv
SE00DArSN4hZSy4yDLPUaZK4PRZZ46vkLh++xCGwJ7sq2uTxXZ+Mbqr8avjaWBc3yold8fcnz+Yo
mSZSRgnsxsazxpq3sKhXLtLFAwZeVxt9AtgwMst1zNtmUMqwOep4v9DHPN61a6z6co327/SJyRPq
sKjOy9NnFwpL4FGObQ7Fi9HxUueFNugJPkCM3iPNb259J9Gz0n+My6f8RnrcP9bBOQM6cfTi6GBq
kSYxV5y50nEWptFXO69do21bWqTT70tnzU6nIYlAX3DUdS9DQ3e38ghcugBOvy8dM9ZzljGSwjtN
aOoJU8b9yogqF5WM1gNcCNDLbIqPyqz+ryOTjpoRD1Wa2RgZn2c4kd7N+d11zyvmRo50sDB49yBt
fdnzSSYbxzkvsTPo3qGf7AYhzktCfl63crlCqI/jBQcqKkTflpwXSlvsiwldZkeyVfTez7TBv27g
8hAJA6LD4u8lLW2xGQqJ0Vj1MDC+teFOU2sXce87bIikFiQZEa4ZYpAnvsAYspGBsq05DsWuYptM
2w1rYIrL1cAw8EhB0Il39YXSihONYW8oMMFtn7a+GuE23LC16uPiapxYkc5Lro163RlKfYQCRqo/
O/nm+kRdXhAYBbrSEWr+mSlpMbpRR/hcmrggKqgTgE162I0ad8fskDf7qXqyyVq4tLT8IjITGNWl
dj/G8xkCkc1xQn+kom+tIUe07l0f1ooRueGP9PrYTJnVHOPyeTZ3Tu83ZCXYuvQ0eC5iA4CpHG9g
ZJ7Ot1gIxtGxT3HeE+Tx241Zez2FOpsPJa6kXPFqy8P5Z0vyLepoxxnEsBGhACKjoZC0TdewouLn
njuX8+GIjXJyYtJUHWdaZbg9p9ZL29LtLBSSTM3VWset67Un6UKUcGaPysmuBETls4bpi6NXsNi7
iXKvlpHbEB/6SxZ2opI9VOP9eCMnEC64c7tS+JqG1Yh/IZzUyaFnz2BLN5zdKmxzyTmcbA6ZM703
uxrU/7CCaG9Mv0TpIa5fcRe9Z5f/d1tQKVQoW6jxORGsxMq94/g6+MJurMJfTJfkSEdaAQsKTaEj
epu1AS3mK0NY8m+nEyX5n7ob2zlsKgxhfBtDD+1B16do8fsEFTDRRnDJq8i5wdFajpMzVLMX86e5
+fkOA6KnCepBoE2VCxZKGuvqUOnIHqVv8TYtP73j82C7hKA4OFQvOmMBPUn/j7TrWnYbV7ZfxCrm
8MogaUd7b0r22C+ocRgSzCSYv/4u+N5zLEG8Qsnj8otLZTQBNBqNDmsN46Sx2Jx9ow10iRHbXJ6z
4fnvZ6feRNrTXWcMr+pKhEjkUO5uf//mQUBbCjLduC2vHuSU6KCH00gXO1n9WK2fOsSeEG2Ihk7m
m28aMB6hR3kUnuLiO3Fw1VbpVtzH2pRFqp3sNLsu/E6fS1RlV3g9rofbU9t40sGUAKKbl4hydEvB
ZOZ9hnC3bXbxWFgPizkF2TKGibcHIUruvEwlVhR9xI4ikbu5pEhvIPbKnyJiA5gzUJIM6IyOp7zz
kWf1zfG1Kr+4lsTd3Lp0eGoQQVg0FV2l4pIJULF2VSJomeOlb5KI5vpDPpsSMVsqiAofXo8BWOWr
nJniWoNSOUYf287qoYtt2hd09ST+4JZynAvRL/W8McHQoxRmH7cICg76brFzn7Vf6nHXyDhlNh5w
cKbOJiRY5c4BCn2XOZCFCjhynFjhW3S3qBX6d2PVeUb4p8e/AaMyriSkpSTatr2eHloveETvKkeo
j8itjshNx5aaBisbXkwyfrmt+VsiDA1JPBDTb3QtG6zWcoOVQ4ywnv+RoErt9vhbGn4+Pv/9zCql
wDkzmYnxHSMNCnv1lfbVGaLK2N+Ws6Xh6IzBIwEOMMizhJ0qWscd9LIeYjQ7HdYsCcoVr9Jh2t0W
szkdIA2ZPOl53QUMVg3XypQK07FR2GTvANqh6z5DjO62nA2PFHYIeRkHdx06Y4TpjNNsJEmqznFt
NoENCPRVe5jaB4e+6h34cyU+6YYSoM8Q70MEqsEF7AnWT8lmYM+U/RLbyY8+6Kq/b09mY9FQtIxe
NjQp4DkqhvW7zF4AYuTMMNzhOO3WEnzaeyksw6+wm+D2QgwHfQP2MjrmBMNQqoNTKOOKNVM630hO
WTOHlfWu5G+m86onO6tOg8WiPsr+g3qpw6oDK0oS2uzVNkOjk2XgN2dtolEQlLLwvcQUcG2qINDs
6RIP5b5eI4CdEfKYfb29tJs7dyZEcIHV3ASyo5otMFClf6rXP3h887LN/05CWFM6IuxiJdUSZ+xh
SgJkR4xCcnJl6ySo+tIkvTUaJaaQffeywH1WrICOsmyzbKH472d2KJuVZW1t7EbKDjPitezt9kbI
ZiE4v2Y/awk6LrBQ6LioQzK+rN6zJ8Ogkknhv5/Nwl5yw8lovsTUerJTJbDG0i+9R1OWe9leLZxW
uAwARxZDh7U+kkVN6yVmbqg5gZTZRza+MA/UNGjUnaBW2rqbjUNWSJ4KG7cB1Pb393Mf4mydSOGW
KDroljhZI6LtWoBFNLvbG74pAtxmYNUGniH6fC5FGG5SFulA5hhwSgYAoqhva9FtEZurdCZCWKXW
6OaSlckSl90rmDHW9v3fjS+sUtoZuZUCBRtFJIEzhjh3t8ffWiLUsRo2ak3RPCJ25KszcoVjr6+x
Zb9n6velGf0sk9R38G8UjT5nbEIRA25JFFJdbsOyWKCvpo0ao6jVV/Q4qVIIOTjOI6rOJVu+tR8c
AAQlWzxdLIbzNdakZT31Kp4lT0wF7xHIgm6v2NY7BA9EtOOjvAcXstjz3akryILwRokTs94vOOVV
rqm+1RtB5tAPTrbuFZ19G6j1uGaygrotnwPzstBECJCYq+KJ3rL6pEV1Q+yxaKoObvaoJ4+FufNI
pBPJRLeWEsDX8AyBkArfVjg9JZ2WFRFXPR5MNRxQq9jJmOL4xouKcS5BUAxAZ42kcSBhmsLkNdvN
/yQy+PUt/UZOHy1+0DzouXBzTYDpWu3a1GK1DB3wV+SH7E7eJR6zQe0Vj0sDvQiuoLBODiHmvFrp
Gte64pc5ct+O5JBu7YQLXUZZDsCLroBZlUxp0rWs1xhIEH7aZ/6P2yq9tUjIPlkIHMANwiyEA6oV
gB9X4VtafRZp5QvJlEgZJe/orUmcC+G/n9l7SniUum+WeAVvruHrenR7ErLxhW3oi2XNWg+TMJJ9
rwazFd4ef0tZz79fUNZiAe5rVuG+8vA80poZFN9vvVVGjSExl9sTQcEXspF4xoidk4ZOQL2ej0uc
Z2uU6Qwn+/6pIDiHukGN8zZcRVLgY83OZEwTwlD5DnhJLwYA/IvZilCaInkebz3PAcUBAiT0CqLq
RTwdZZkahWW0UzwTVoWqN2t+XU+mb1auGlV6SQNj1EFdo3T9rjUb721gc3vU7Uo5zIiHB8uoAkfq
7q28+CZhKxdLRS1Mj29qKxr05Y9ReW/BxXAvgBu3DBdyhMubzkrZqlo3xUYJipn8Tc1OCaX+jCYr
921Uoqk/mbas/fS6e4RLBRwdKqaQVL7KKVsaYq9dnoxxbpi+4yGl2PlrHzpt1Mx7Bzgea+YFanUE
fXlnNJKl3bjrQcwMM+Kiv/YaE0/xislTXGeINe/vTMuBXfxSuVFVPxFL8iDeOI+cFAJxLCAZchCe
S3vC5pyg26Ea41X/p3AZYA0Mv1kcP2vurqdzOGARr/HkPBDifZ8VbB0sbRjjqdsppZ+uEsO1YX1R
YIvrCeQWCKeKE3GMVnFrIGvEQzeAk87cr1oXdIYsnb0lBsgZnB4Q4Zcr10E1FmBbmO0c0zIs6YGZ
75oR3z5XMhHCueo6mqN7CCLAaEoB9aU9OjIQEpkI4UgZmb6weYUIQ9kt9GlmviZT4Q37izAIrCIP
+KK3WYi0pOVaLx6kxOY+U0NXuf8yPx/+l3t5dg+mulM1qoHhp0+u+drn9z+rLoYXog2m3Zcg2cbw
Vh9lylPlBNUkucm3Tt7ZAv0yQGczUOtkVFUk9uLkU9f7a+0PAxpZJXeUZBfEU7GCm9pjaTfHgxNO
WQaj9fO2ssoE8N/PZkG1lI0OPw/m/FX5VlT//MHwvGgeITvU94jfn/aN6bIap1qp/GJgfkb+IFyC
NPhvCcIEdBNINayCBNoE+oORR38yAf7OwBOHBx0v16dcdKDdpmyKm7UNVFoGslzV1lWBStj/CHCE
c9a6xeiaBLej67wWBQAskc1Zy1CZ/dqVFIT/Wm3hpcFb/BHlQ5UvUBGFU1HP2eqt/TLERRdrVpSM
D0Z28pr9qD/3jhH1+j6hbWhZ0VS2fuZ8ur2UG6827gDB+AI5HEV6wkybxKjqTqdtrBcL2CxbfyqG
gJvJNPWbBFED2d5tLC0imrBgAI5F1FisfrSXrMcPXhNrZe0zcjDTF6Wb/a5N/dw2JFc+/3phbS+E
8dmfHaTWNUhSGm4Tm3jX19XjOOwU9pYUP/L05OSGb8+GxIRuref59IT1LODiDCklTUyq4i/WwwCl
+q5nyyPoBEG3uoA7Y5JcbRvWAvEjXs3vAOHoiiSOMq/1ZlVr4kr3lx+1ZPQNi3oxunDWjFHRq8HB
6OOHYv60OA/g+fBkVOBbNSAXUozLjWKTV5mdASnLcpjAQ2rSzyyh4eD906GG2vN8Zd4T9shMGe6K
bPEES2V1M2AMZwhuhmBAqO8PrtSLiXGn4UwDFcbackUzXYyig770E1mmZ8PpMF30xaAIEJ4TGM8u
xydpOfbIqtex5X6h7bMOloT8220TsbVE6AKE56zyzhhDqM8pgCtAjbRo4uJZWUNrlpwY2fCC/VOd
DE1KS9nE6uKP41/jIEtCbAoANhz8cfAWgLXzcomGCaBUimLU8WK+euwj6WyJldkyaS66DeHcIAiC
t/GlgGphxmjhKRPTun6aabbrM+bnVuMnzI30RoYlvHUiea2Bh94uFGyIFhSx6arvU/RpjO67UpMA
5MdA+I4dydtiQ7MAZoe4DseY5ajAl7MqqNIkDavamP4DMAH2Ha1dt/Vqw1Si6xsXAcfB1K+oVxBh
W5V+Ldq4yEB12ynmYz3lUTYMu8kDkFfTowHrTi47/uy9kCkc9xzwYR5xyzZuy58EIN5p8gehyQsJ
wrKVmkMqfcKsmoWArmaXAwn99rptqNuFBEGfy8kFNVSLOeQdAJXobhh9tdujYcCxP9+WtKUCiK7y
jiBc1/pV552rOPNEkja25tjtX1riD9b+toitkDUngfyPDBHcYVbGdspMXJgde+hZGljKqfAG37M/
muRDOX7M2o+WLrulN0yChcgPOJwhGcEf4ZZW69HOV0eHX+CGxN0bfXh7VpLxxaJT2uswaB3GL9wX
0wjZ/PP2+Bsm4Pz7PcHipCP4d+zEbOK05wkq3Q3z/BmL9e+k6JcWIEnHekqoASklWDofTD0kfUBk
wMuytRKu/lxX2mJwMZdx7P9qjfqZNHfC+/zvqf+93R7/hLNLGNnb9n+Xq0kBHhRQGWaNbDuEM08V
m5m1gYVaGfJGkdI+Joq/yk6jbKGEc08I6dVWhRQn2ZdFoMs4ZWTjc7tztkpDPehqlXBXCE9PdBgm
w/OMm+zTbaXatF5neyG45B1rVnssMYu8DQBTpaOJXt1l2cdMVtKjbVqvM0nCIa9RT2IYJQ6hh+wQ
TbL9tBaF72p9qBvUjMAr1kRrru+Jmj+4yuDrHvtcUPXQKvXzNCZ6MKbOl9uTv60oqBK9XOKs1oCT
UWGJ6zJKq6Bnz/kXtD/eFrIVZT2zDpoYpV/bkqpFjhNFBk0L4fwUPmkSQDsyOvlpU6w+3L33HJsd
0XTtfJe6sz94oPFI0IssMfDbWoW0J2gtAFIvFsdrqe21U4v3Hul2IG9UhlAyW24fhDceZvtbgKBQ
XtNoK3z4Js6M7t3J+4iayt4FLEbLtMjUs4Niertxth4nzFJPvR1imPuuVd9uf8f21v7+DEHbVjVf
kU3GPVYPz84I4obG8FHRjAe0I9nf7RP0X0livXyVGpNtdZC0mp/W9AmcElV6qJMnaYfW9gH6LUi4
ZTyHdMMwYmVHPQS+AqM+DsXtVdu+/n/vnlgen5N8qkiFF3pbA+NLO9n1a1u+UvXFbJ47dT8l35Z0
iW4Llc2Lq+yZoUt0t28Q4MHt7z0b7LV08Tj/o6vz99LxTzgT4fStrXdchGJokdYNb5adPCw123WT
s7s9m//nuP+WxTXzTNYKWL55bi1c0+lrr/8ozZPjfJpI56t97nvN9xGwfMvXwtoDSkaiihKlF4Fq
HZaMxQh+1phpe9bvVO9UkSgfJDPc3C9wzgHRE2DicNkuJwiuSaCh9iv2y2EBfcMLIZAYEX44r2zI
mQTh6nOJpWdlgqvC6h684WDWgdUcc2XXplGiPS1MknnctIln4gSTZYydN9jOhDvQ9pfGR9TttkrI
xhdsUVOAppPaWLA233/uZRZdslhiPADFF7m6aFisVAsR1Oo+0uQnoYDgf06CP6n0QH3Ef/feEGxQ
4dARtLWYiqWn6EVL/FRityXKZeiXytUWmsnsYcFJLXZDglLpD/P48K+2Q6xhyItxTrMBC1Z3i/8+
ZrNku7enYCKCCOgQ+6pPuNHLbF483PdGdyDj6A/uPllltUXbOvVbCP/9zMpYc+0ZRc993O6wZB8n
GfOabHzBYo5ayYaqxviLtbPoQ/kHTZpQpN/fLxgRBvBF3NFYJI295cqjkwITde8AJPX2Xsv2QrAk
jodcgZvzZUqizAI6K3wqiYjN+x/YzRxMlDOJCBpLkEcDBAhC9u4cKdM/ebW3MvQDOV9ruO23Z7Np
389ECW+zEZlZOlkIACTZYTE/9+NfA5r1mSPJl28v2u8ZCbpVOVo6OaASiVnyl10Hiv2U55I7RLZo
gnrpQ5XllQ03dOqfQYiC0n5QJD4S5ga290cW5fdsBE1bQL1nq7+iJp5ftEjbBFJYp819AasBaDXw
56ohp5waZcbzBga+zcPEeHarl7p9sWVsNVtnEg0PQO1HhYF21ZAzO2XdDNkM45tGALFTZfu+6f2d
CxBU2fFWr8gILsKhA6f3t6HeF87g0/G9d94s9t0Zi7AeJcAwW2t3LlPQ6RY0HjN1xya2rV1V+STf
6U5Udp9vn5wtfTuXIqg0sjxprg2Yma58bpd9VqKme0e1cJWhRMimIyg2RyHvWMHwavdIXPbTY9t2
u0JLTT+vFolXuxWxPZ+UoNmOM1hl3WNS4NNL84Dkj+sc6XM4qR/BbH17AWXz4gt8dt9oc4JiihHz
0vRwoShgPqzzSz7/QZD7fEaCJ1YNKjOWAhqO1iwHYP8LgqiSJ872RDwAKqFBHDBOgjOmteoM0mTc
CINtP1tN8665057CswS21B9Uj1kmGn/+T5YYd6wHkswa95a6h+SgoqI585f7SwAvRAgOmQIMGb0c
EMJwy73Wv7rm4fa+b9uc31MQTMKQ0GJdMh4iAciP2v7NukSyITIJggFY534eshQSnNhYfe3Lv/t+
4eAPqJJC5QP8ybLe2yyq/uRKPt9i4bwPZZIndsLVST0owyc7/9g132gqqUrgo4gPonMpwkm3UnvI
wEfaxEn9scw/qfRdkRGKyrZBOOAUPBQoWcXRm5ddYgSyrPhm+O98CsLRtlSSj+C8w0LledhmNEzy
TylKHKvmSSk/mnO5Q9mx7zrfzPlx1F9S76dh7EpL9kSWTVM4/jUD/IWT4EgOqKjok53axbcV7rZ9
QVHYpaFMmmYwEv6A0bW32TzQcjenH7Ts020pt6eBevVLKQTu2VqXkGLgpWccjEXiAsrGF469ZtOp
6Bq8kfQWjREPYOO+/f2bCm2gshh1jI5rixRu6FSy3aLp8MwrRxS7gkty7r6RRpc4zJvTOBMjTKOm
mr7YBm4t1n3s6GcCSrzb85AJEIwXXfSsBQII/NgGd1X/067/+ncC+Aec3bur20/9OGMG5RxqK1Dd
JdZ3U10BfaZ6qPFGe7Rgv0YtQzEUAF9Q/xNknV/YexAMFZPEB5dJ4b+fzUJXXMS6Gb8I0ZYwa9Fk
fanh8heOLJMoEyRYMW+s6JgSLFeSzD5LjmZ1HIHauUyf/mBb4D6YIK/FX7HHdpn63FkzmP1VQR2x
Cf1F+dRtEZtH5L8iUCxxuWagYSooWWHzVQ+hHR8UFZ0sWL+pvWciBCtSOiMB8iJOufV9BRjDz9sT
kI0uHD7iKO48L3ji98k7SuVyiaGVDS8cvU7pzFavsAWKs68MYKRL1n9Tlc4WRzh5pDf0jjrQ2cre
u7v6y5shywzJdlg4e0kzlq3N09JWESzZK7K5tew22l4kIG46AGYGxZigROrSo4TIwiSQmc6nIJcm
DDbngAPgeuBEAjKecK23cEDLIm8RJyozvwWCoD09Uft1SrWdRj3foGOo1e9O/221HnPy3KCvL/Oe
Ufso2S3Zdwj3ujH1bcHGBt9BPi79zmZ/od7jfn0GIx9KrwAHoF9121QZ6StrnEoU+mgHD0TgJvt5
W8LWJM4lCCemJms5e8NYxqvxT1K/mu2DAXCKO2X84rHjnCEWx/oS2x6tgujTuLD6lDcKPaR1Yj8h
2uM8NIvtSe6WX1yFF27rL1mWh7gYqnevSiHnHBBnRQ3e5pLpQZahqQfc9CULh/IwsOehMPxayQO2
NEHd5++gtaBFc9Bo9WzmjU8cPWA0R3W6KlmCq2AAPsuG14HqIoMDTIiWoxjWRWnG9pQwxzfsPlKy
Y43CXi372bsSR+fKigiyBCtSjJ3L2VDbk+t+Tr3cL4w6SDPdpyuVzOpKeQRJ/PezO3ZR7bxtkds9
2QmJlhTEjlMZTdKmoc3FA2c7Mj/o27lifoZJL62hbttTZv5QmjYotQ8U7MxgPw+rWsZvc2W+MCe0
Y0NNQdvOQbIv59Q6JKPAKWpOgOf+ZPX0acxTiZLKRAhnDpDFtqkg+XMiff0tV9zDQIgkTrMhAqAv
FtDxLQM9sr+eRmc7Yy5jaykgzDr1uRo0n92KSeawoWQXAvjvZwKQcNA1Jaubk54RP58eYTV28wT6
MNmde53cBFjK+VQE/ypB0gGdOzk2ZP1gaSmQT3sfeCN+0bFwrR9AI7HL+j40inQ/eJmfd/em6gBq
4oKjxgKuCf6KHVatVTtjnU71yVirhxSTHVTJy2dDv3nBuwvwQNSPgnn+ci2dstGspUub0zyT/Zjp
s0+m1R/BjOOXzCJ+zXKJxA314M3umok4ESo9RKBvV3GTNCOQWCk6buhvs8z73hIA4gcDqLW8+VjE
f3BGJGIyy6pPQ/91Sdto9GSIVBsKCDJudNOjMw21qeKi9fnY12hurk8Wnrvqmx9q9NPta4vf38JV
AgkgHcZzBDyhIn54YQGCf67V+kStMjDbybfp98piT30xB9pkB5obzTJaqO1Z/ZYpmIZ87o0CjV+4
Kmc0f5rvvXqkWhVY8/723DblcOQJaJwDV4r/fnZ8y7EZgKwwQKlR+jTNaxclGUrjpsYZgxJglvdf
FB66a3m1Mvo+0edyKS5lQ1EAOTA/rVOLdEsRTahIatW7AQoBGgafE2cVWJwqEqGXYpQhrxSPeBnn
slrCWtakuKXU58MLm6Mn6ToApD87NQXITDvLbB4dWxreu75UfxVdg1qGF/MD4vdyEt1S6gqq/dNT
P6U7JQX3om5GnSZDReVe8qV2o13URh+uCZx/INcJW9IZcw3yn7k/of8rzAxwQn510kfLelK9XVV8
u61u1ysHY2Ch2JZDXwCWQrDhzC6H1U7gAS5LEgyoub6bIcQFVRRA/hF4cVFNLpaqj049DNOqNKhz
MXfW9KkunjMTWEPrV2e6N7wriBKOzjzRpu8apzmVtu+Vfivr59hYK9DkgjEHkOlIuInecmIUwFND
NewpK8nku2BH91lX3X19Q2sAqQLT7MJBEOHBoFbZ0qv9cAJ3jtrs7A797IErg7/bmAraFLjXi85e
eDXCC4mhtFCj05qeCJn0126uQKzs0kYSqb6W4iCUhGJuODsADBCr4Sw8wtaOtOSYdL0VglOhY2Z4
r/5eihDOpKumyqQBrOdope/lHLPDvxteMCxEyZe2B47jsfmltUV+d48T3o9oF/F4BpdnjIXDblZW
Oc596x7J2EbLa8LM6O4ZXAgQDoVtAJm0Szr3uLpQVxcUgvfmbIUZCBakA9+lideGe5xrFqJax//u
lfCT1rthdOHr6fytAQYZzUZL+qX1pfmkggnWLU/V8rRUae4bC+Ld+v06eylGUKhlnuoFeEflSd+3
6RyaqgwQ5PpQoEoObTsIsOLBiUjJ5TyMRVfXbvLyE5p/ffcwqtPdVzoXwCOROOFw9MQdtwjJjUHJ
T1bxAU1bmfaVDvFtpeJDXF5RuC8AqQ3kSt6kIV7nFdPqMnfHHHvRo/01qM2gT6PGyyXGcGOtLuQI
xy/TSLGAjSY/Ecvzm79pJkMclQkQNsPNHdawBQKaGe/k2Qw0em9OFlCSJmIenLnKgDss7EaetMai
jfZ0BJIYnsqhu8qwxK7cEkiwVN4rzi+MKxqi0vXq2S2m+WgOYZ+EiRNNncQpvVqmSxHi2cNLK6vs
DCI0JOY+eDLwgSt1EoYXzlzWEydxJwxPtMfhH5KhE6B5rO/uoeBSYGHhiQLj+IpYr7Dy0gaxxXyk
j4oKAll01995KiCAP0OR2YSluurKm9WVMWqs43F5G+2HkZzI8nmQ0TNet+PipoCJQl8pb/m86o+q
IJ7Y7qQDgAA3xmQ9lWMbgLL24zr0kQ18Y0UhO3Mx/6nRqqUqsgv3Onf7S76FeBlwRziu1KX9qto1
ydy21IHWUfiNpYWGcSiWJUAKL5jMxyZ9GZdn2idg5t0TYHLO9GD374PMTl/rDF8GrLb1ixlBfLgU
bYoHYDbqsVMnQQ9IZ5YWoYN+u2q+1wfgE9bw4NQ9+GTAWb6ccIueBDVtFz22PqvjQbXujWIIw/Oz
d/bgWycNPBgNhjemOUJZfdrLmAC3VQb6AiQ9FT33Ivq51SrMdVsLM5jwwJtqv0YbN6GR6aE3IUKp
cGPvqsnxG2k/xLVtwtqdSRYyAmSdcqNYTT1m6mO3vkzJk0vfbp+6a9sEEXgnY3o6UHDEyaHZsh3q
VNdjyvzRCfI1vD3+hqLpKo40bjuAEOIde7k/AC0hSQOXHUmNqG8PxRNrwXwgueg21gk4zYhtYgoc
NE84VCZRjJQalRkr3fRAlfGZGvNL266723O5CpxwhH30Wbt4W4AbSXT78y5Ve03tTBSJfRnMB8v4
p0c7DPE+MH1XtChIUmWNxBu7g5onDX3KOKboMhIm1vZrVXmVYcU1TYNOf5tbSTx1Y3sQy9JhCvDO
RAZD0LC1c7q5Jakds/RtGle//tqhpLOxjrdXbmMesLcc6dgEiqJmCvOwjNVx6kKx4tHb6UpgSGYh
G16YRa57LYK2GJ6pbxaiL/kqST1sCQDFOBLUQBMBeqpwxXatRzuVECu2u9r/4eSy2ocNBeYRPxWM
6TyZIu5z7pGxq4bCjvP51FECvAYt9Jy7fSkQB2hQYfAeo6NfJA/wyhV5qnq2YxWV9F4dFMmPu3fZ
gXcAhVLBfQyszsuzvugV1eapdWJT2w1paMoAkTd2ATEQrL7qcWoAESOq0tXJSBHKi0v04iCtGGXR
vRMA0jd6hWBEIAS7cTkBe/DaYgYCaGyQkFVBW9x9WV2Mf+UIElxUBcIJsao99T+LWmKfrg8zOLNQ
fMLPMfhkDWH9K29iTm9rJJ5K6rfe+urN7NUZvzoyYptrdb0UxH8/u3TNzk1HoLOTOEui+lGZIxld
7dZMOLi7DrBX4xpxddaddEzaAkUnXhVo2RfbPCWjrzFVcnFcaxRCUZCBJwbALa4ge3o0T2uZ2STH
1Qwq8pSa8d0KhfGRcdMNdK/A67tcqKKZ9ZYNfXJEYDAfD5kMFGzr++FVIYiDOAgOtqCw7oRFqg2a
HJWperf6+TEHsKTEL5fIEJW2AkZOwkBod1zQTzupO8+R6e21BFSm4z3vOhZONdziy1XyysxTKk9z
4z5E7XUv01Zu/S+e24gSnA/Ple1MWw2dVimCIm685NGkz4FRqoExvPaGExBDC5L7n3uQB28EHOrw
d6/AN/uENu2oUw+Qy+7O7r2dxI5fn77L8YX52N5asKohmM8KupyQDC/q/ffdpQjxvl6K0tByiNDt
ndL7jf5w+1zw/y9uCYel5kBkhn11n5J1Zsnq5EqsrzMoB+B31gc3OUzk1SPJ3R4u4kRnsoQoyEzz
opsXyHLZO6LCXiWrFthQX1Sw6Ejj4/GItKPgHBBndLxGsUjsfsoAz6+md2MjcmZp/lpDKecGvKea
mOA7cXoSs8fa9KLVmKLb27FxQi4E8BmenZAORRWsI4zEWpbvk8F5BGeMVYadHtp6fyCGu7stb0OD
L+QJB95W5qKwc0yosNQfaT4caFoelqL4eVvM1saYqDnQODE38OeEgzLMbdXREtPKijegb9iS0O3m
8OAhwbsGmnwFEJ2VJkWtQEPAnPClQvN9dXfaD/uO4iIgL4GsFF6VoFgT1VhruxWJuxGFUrtWv9ur
BaM4iDaRxwDszlXoi5rDMtjMs2KjC0ctKIrw9vpvbTNeSjzgDKz7qzjnWKPuIGlsMy6S6jU3i2fd
GPZJ692b9OdPsjMx4gFPu3oa8DwEzk6ofldlTYlcSwRbdTG8EMCwADIOhEPPjCtAMrY0D1YnCxIL
F5UMQHBzvYAYAGvlIkEqJvt6oEVldZZZ6Elcv6m598LQGNRn2f72tmzpLXJ9eHTjJYuqDMG4j00/
OMC6tmNt7ANW76bC+ZON9xDh4okZXh52aU+AW0EbwCtBsdYVpDwtsESjRWZENqdxJkSYhqmWhTmN
EAI8ZqRm3kp6b/6N69WZAOFV2WSVmycJBAxLiW6KzP8DR+FCgOC9qaxG8wZfJiCJhd6L493/nuH4
Y8Cl5tlpRG0FO6vWRWamxDFio14fJqpEayN5eW+o7IUEYad1cxwIJ1CKifJ5YVFXHO5XJRhXA1YK
MH0ayogEVaqLRld7ascJmR8UkAnUc+vr4+7uIwG2BRNNFKhjBI6aoEs6oxzTm9hxkz6bH8A1d//w
iICC0gGIXMg2CMm30mZkHvXKjqfsk/tBMT7/wfAoIUQchxcPi/dEWmt1NQ3QI4SLja90+XZ7+A0D
CK4FVNPwciHvqsYzMbyyWBtFie2vtjUGWmEHjbUEtSdLq183zaJITNdwXXMIftRvCetUa06xrtag
xCpdI3WKqupJbV/pvKdaHjhGqCIg7taS62NDhX+hpiNI7YFAxBGErnqnKm2+evGUfG5tKzKb5lAk
dz8EUTAG3+0/QoSrPDFUUK9xIZX1od4Vd5fGAisYC4eKSI7JfqW/i6Eq6Qq03djJwYU3dC95qkZs
LF8A6Cp5MvOjIFyHqH1AKQ9KbBy0aQtHJZ+6fKUD8eIV/fKO982230nxYHzKNFlB/MbGcHUGspJm
ITsnpkpUm/YdLhc47uOy7/CO0jq0sTF9f1u9r+8RoBPbHAQUCJfoWBOMJEDB084kS39Mbea/T6qM
s3NrfFMDezYqX1CZKEatZsWy1nos+2Nl/Cj3VvP9/s/n3KMw76DpBur1pYEcwIozz5XLjt780U0D
rf6X4wsGmDRrbXQM4ydu4Jzupn71bBDF8HXH9+PtJNwfk7fO60y85LSoD521Y3df4cDcx9Lj+c8L
UcW190qCiiaHdsfx4Nhl5HUywKXrzf3lnsNLNzVEVcVUvqIvBOHusj2iwt5LI5XcHTG8HF/wbXs1
sYlpFS0ge/KX0qdVKxFwfciw8gBUQLgO0W1dTM+5uZasbtU3x9pr/u6HJfBG3itgfr2tpdd3CAw6
N1DI8SKFIla1pugiUKuxYEc2fclNI1hQA0xQMFC2soTT9Y78ujpsB+hwHirA+O9nb1mv69LJanoc
53Hfen4rQ0SUjS+YC8pGhRo9xjeScHZ8+uP2QsmGFw7EbLkga5xYf1SQA7a+gsXLv1sAChZNvPYs
hOqvuLrsiTUtcdX+WAI4vHvQwEx/vwBc3mjs+XUixFxJXY0mXRdWHLPyrz6q7uZlhQeC04ZULHoY
OG3v5f6utrvYZdNkx8ENGdgWJLfBxnm4GF5Yf5ookF9j+LCwvrYP1fDl7tW5GF+4PouSGUSZML4O
IJi/Gzfd3R5/6/stD46GzUmxEHy+XJ5l0fR1VfLsWKSRuew1Es26JP54HS1CzZqG2kdeXYt3pHAj
DF7pJquaZShZO7q0DvouDfoMOMeugyKgyp9kjbUbZwJ1oyizhpUCI4z4LjbHuuhWN82O6qT6VfrQ
jcfbi3YtwAPYDDLHeKogOSlWjU6MoDtVsdDgmr8R3+zvfiRdDs/Fn5mkheYZAj0Yfs3mnTUvfq31
oGqxJVsvm4VwMnDiWY3AQnVs/ToLQT50e5G45l86fpezEE7GCjxDPGQwfGEuvmV+UqJl+Au1vneb
D0RRkWHHWwneOHKhl4uF2j9AWNBiPnZ14zsF9TvJVbSxTDzHhxZORASv64zqAiyDgz4PRzswh7dC
v9vT5ww2SIGC2RYvCvHNzRSwzY+lOh01+lyXXpAm1f37zB8TqNhQOSGi6Bcjm9EtC/OWI6WPyT71
7o4K8sfE7+EFhzLN5iRNRgyv25+H8mhHt9Xo2kDBDwPABno0QKoHj/hyf7tmaRXLrtUjwOuVx1rV
Sh+hLhdVSH0nxfkU9xpJXHAe40VpWzCGV6xCZoF31/+Q9mU7cuNMs08kQPtyK6m27na3S227bd8I
XiWR2qhdevoT7P/gmypKKKJmxsD4omCmuCczIyILZiyfmHb6mGvH210Rd8R763DvUCAcUTt4N9dd
sbV5XEjNlk9uMbsvEK6vI03J24PNVBRxzmnMgtsG191BV1zorPD8OmA7wtj1rrOAp5GNUfq1cncJ
k7yE1/25bl64O1Ig5wlp0Lwxo5RU91U3QTjep7Lkj6wXwrBRNW20xIKZwQxq1188yQqTtc9/vzhu
8eBIvDZD+6WHNPj82OaSV4W4hOFZArqLvQcUMthzYtZVi/G6HqZxiDT2SfNCV8UmP98905cmxEhI
YqQKbRDejDTdb1iQSrycjSHiVSNAt/H4NhS5GMQzekaNYoh69eCWT54s5brVPnAMSFpwoABQnddT
0CuNVnVZOkSIcEIpjvj3Dw8QGu8cPwO7QRNcEB1SSq6BIgERJxVm4AIXv26PP3fDLi87TDHSOnis
4+I3AcAS1miXDW1mAT4RWfVJicEC9WP3hLuOKp9uG9oYKbAIuQ4dvFler+h6pAAMzrGj4y7KbD9O
Qk3iesia579f7AXquKiqVqP5MX9Txu/mvaII7+N08fl8q1y2P2dDOY5oX1W/aU1Eotujs3EiAd6A
mCwi4Jy9LHjLim217kzLPoJwy3dWt3tnVHyld/aoQSDxOzY29ZUp4dorjMJAMqHoo4ztteF3nu+q
PpHYkHVHWLaVNVS2PaE7WhrGJFTyncd8JZNsbtE/f5+TfwZNPDtQpSNrQJTvo6kZ/axSfKj2+IvV
BiT7q7FTl8m6tbVZ4OjxiQKrYcXsm+0axRqThkR14sTfNXdCQci0puYpzeP5cSJsfsi1MZfJL6yw
1Ogol8sAKO//VOGE4VRqAvxF7ZCoaaj5gqrmdozbpHQgnDGirovj/R27tN/Huc2eagx96pdKN7f+
5NrjXml61NGLyVKikElb7BvLSST3xHq6sWYBfnY45RGUFf775eYYjCzrGMbFY8d22nXDB9siYVPJ
qvSsJxx2EPUFZYWfIuLzpekW16ItIZHdPZEpPZVKHY6Qzsygw1BEwP5KlvGmPRBsQUVF3hVc5et+
tQMYopORkYgVqQ+s/IND3/Tpo2Lv4vqkj6nE3Dv6UTiM4faryAnAswY1QHB7vJwVOUkLGrGuZgcH
lFvUlO80+6EuR2M365C67VwT2pBs6o/MBas517Rkj3o13wBJVf8M+YLKXkqtfCgR+fBJ7lGAXQv2
5/ZhtXGCXH2mfj0sGthVMQOzJ2rn9Lk3yz8K6orog3O6bWbjSEepKlx+kPpCmTlXMENIN3mzjsNW
Pzva7u6yXthUDkrWcKYxMECe6J8vWWfZU6M3UbdX4k9eHd3/9Ug+A5IF+sU6x53qWsHMljVRPgRW
HlpjcH/7SDzDMYPvgeejsDaLcXBUNtA2MrNHcuyLfzH4l80Lt0RMWqsyWjQ/W5+s4o1JQisbc8tF
a3h6BXiPFbF0LjKlyxS1jRojdMkucSTRXkn7Yq6LtUqZpTHaH2loxv4occs2dsDl5zvCRi27rK5G
KOJEZtue8h4lH70umBfneHuO1+eqBqdbdfB8R2jffk8jXpyrhDVzV6lWE5XWccksf2mizGoCj/y8
bec9WCYcPOB82CY0U2wQMcW0cGnENku0rozwNUbgdq4RaKVNA6/K9X2qZF5QQ9Vql+Pkeky9sgnt
fBpwNkH69zfIAs2rk07fjHgu/i5zRl5QsmP8VLE0O2hD4r4w4kz7luBiVpOp0P2pMRzZHbmecFyQ
OmJn8GURfxevBjLTwpqWFFck2ce+Kiv/vp5weGYo1IzMAVLziCpfH3mJpg7FNOQkQlGosHQf2/K8
yAIq69nmNnCBAqqE8188/du2NpsUSIaodrqghmZqPHyCYxhQqoS353vdGw7BB0OB56L4AXjdm8Fs
PGp5Fol02hz08nOva6D0/71tZD0j10aEA2q2mw4iqjYua3sKcuOTWWn+bQuybohn1BQrrTnBQj6M
kOt78bzArmrJOSszIvhedtuWdpnA94Iyf1qflupRlTEON00gcIPk7DvtQjhNtDlZgJDBdDjKflk0
f0T239O/3h6szem4MCLcplPi1YAEwMhI3rL0dxNLomnbnQBtgW9BY4WxW4hpMXXCOCk6DRrUuXWR
NscSkMz5iqSm8YgjAuT/347o9OsWQ42rxSNR95X0vknDkh2mbu/uRydo3yAOq8u8/nXPEP8HTg3e
N/4A43O9W0alMNXELfNo6MeTmc/6keXZEjaxIZmiLUNgrQM7AwiksXJvzaIqHC9r86ity+EjGFHq
o4M6HedFq2UMr/VZwwFrQKKbwOyvpXEMd8qzolbKiE7Hnp6S+mnIznMtibOt19w7LI4fmUg6oEDy
9cgh34r6w4VTRnX2pLl7KpNd2BowwO7+175wADAUtrXdCu0Tdta9D4w8u1Ry08u6IGx/g/UT9ANg
QtUO84vdhLd3JR+B64sXfD4EdvgLAyeuCCD0il5PO9uYosz0dfMbsB+4upL05/L7tp11NzhvUOXF
tg2D53+uZ6JbssKxILoVVeSY7WhzvLt5oF6hEaIB5o4rRZiIVmeZ25rtEk393/TY3Mu3QtUg/hqC
jw4WC9aSsI6mwRqomnhD1KJ6jPFW3o1s/z8DUFoDSB9n5OqpMUDw1bbyMRrb37rzO5fcIRujjznG
0IDfj7tdbL6ZFyAnlBnh7CQO6AEVQSQG1hsBJCgelACkFllXQ1ilo0MTgPPZFFnU8pMmctXXuLhX
BAGDZEL4EzhLkHDgsgv4sRwMV+KwzIo6VCjG+ddJ8lXrMwnlSSHXhQQGhKaQsr9eo0ufp2BOFnZk
PbXqF7fOd9Srdpb2dnutrsB3vB8IsWE3YMj440mwE5txl7LMiZo00n5BA18x983fYf4NHbVjUkli
IxtzD2tcpA0xzzUqaixTpJlmWOtTqD1HVfkvpgWdAbIIUAf472KIeEk8t1KnsotyzfY/eMyR3Lgb
HUD7yEvzmAuHRV4P14CqTU2adl0EVkig71BSTrJ4+eEgnIEctotcvg6NEPALrg1Aoc3JIOzQRXY6
Anf+0mUvbfXofla+1HTZ3Z78zc5c2BLWWFkoqdfHsKXAOWFZoLB7UfRYXchVAv4KNgCCdqL6lzkp
pj23SxdZ6nPfGkeXDv7kaJCAktVU2+oL0ovQGAPHhBPChXFr8gLRkQa5hx+dfUicw/1DhcgLDi4P
LFSkMq+bTxBSVBJCeQzX752d3d4dAgCs8qJ9YSoqLQUCNiZ9VC6PCglyR4JF3lpWeDmD84ggwzr1
U9cGCvcNdIiI+aeav7Xp77r5mavfi+mvpcnKta1ka/m0g5sEZCUcEuiY8RP64qluDcq44N3YR97k
+aW5U8mxPc9Q4u3UNzsPvPxU5g/1T8aCeg7GOCTFK4QOEBoC3/32vG14yNefIqyLqvK8XleMPpqd
2mfK86B8n7PvRHmmOa+WY3XRkr7o2afbZjeuIGxg6PwAgw+3UhR1RjkLoyloimPoa/sdeDGgum4b
2JpPCLoiA41FwyEB1yM81aqhmISfQ063Y9mx8ZrTsDSBbh4LL9tX7rfb9jY7ZHFSD1RzOIHv2p7q
sixvNa+NYst6aZQ4nOr583C3dhFfOHheINCJqAU/ma7NjBMpmV4jsgMZFqU+KDJqBP/34ukKEjw8
M3iYiKMKroG5QNtFSeImUpunNrXDcf7Yu092/dKxbn//iAHG7Nkc7cDx2dddKWsz7hNdR8wwZcZu
MSvdT+eRoUKvI5OJ5pMt9AqSrlzRAVFcOJyCKSu2Kjubxj4aobb3taRTu9PStyoejVBniaygwsYY
ctiuDigCkFlwGq47ZgPG5hSQQIwUBsB5hooKD65+TBfIbd79YsLYYTm80+xwHQqOdEqc1BwWntJK
dnnXBYNr3X+du++AIESy8PIQBXFaLc6KdHa6KK5iXExh2shoonxFiXMDhDDWARY0pHcF/8ojOZkq
pRyjLin20Az1HTI9qwM5DrP3Qp3qg20w5quJKll+G/chOuQiPfSu9ir2LAeJMBl0t4+oMx2/Kfa9
Aj/YqXhCAU0ASBW49GI2SBunxlyqaYjoXyXdqzJB5o3zBi9x/Z3CCSqTKhwEuprMqGu0DNEUG77T
f0Xd9iCZZTGzjUHiTygkVUDS4YTO66XcTF08GDWyHtkX7efy4/YBsG4cqTnoGOAWAEl4xc/htHe3
BhglGgb6CJ/uESF+ya2+HqVrE4JX0letG7c476NOHYOlco+u4nxADTpJNEvnp/v1IoYdPHaw6fFc
XuHdezaZs5G3WZTHbYXCidOAahqxGThL/+x41cnUviasDVs92bmNnTyxmM4/koyUP12UqNl71B79
CZpNh8Y2E65/NfhVVZphX7rJ3stNGRx2fTtCkBnTySkrCCOL/kei56M5L0kWZaQ4JGYTuNqhXObT
4E4nG147YOi353ojKQ2LOOS5dCdPUQgrqR9Y7kHtmEQ0V7XA1Khf6U9+2NVeSNR63Dl5Mvq64hkh
cW1AQRPjV8PMCS4IHXZjl/US/2DD78EHcZVBB4hp6FAIN93SMoBPwFmNCPk858jMqztGH6v4wR0/
pJ3h55q665qfni1DVKyvB0g54Kx7l+G1V+IU6aKPC3MojSxofS/19AYV485PR7fxaWecS6MNJWO/
MduI3CF2h8KOG96mrtd1gSL0JEKdUn9uH5eaBql3HFIrNKe33t2bygcU3wsN/SGHmn+pffU86DZb
IbAK2RzoxdfbH7Sx8UFbQn14PA9BhRXzR7SA5s8SDxTF2/dtckxkb9yNXX/VvnAtMojdeirtadSx
M21Lv+2ZT6Ui17JeCAuoRk6EQgGERklm7Wr2Q5NWkZD0wxR8yqmY7cSaWxrNbtBUp0k/ODL08mYn
ILvJPVb4LCJHMjHw2CyamUbDb+LuPU3yatvswUXzwvnbwlf2csi1RXjSDoDAQ29TpgW2KhgAUWOO
sAGcBEsKp5owD6Nl54mtmDTK5ofRq/3O2hfDE/7vmMeyoCEtA6c/m8vXKZYpiW5sZaQWOC0dhz6e
p8KhVlr6ZDVuTSPde7LoPluKwIGnp76AuiVxVzZN8SuYv2YQihdMmfqANKnJMFF1mMRhT/04PtLY
r4e7c+EGRCb/McR96YunaY+USWnWMGRqZ7f+0J7u3/s2LnbElhEbdMRU+zQ2A9O7/H3v93Q/Shbc
5jDZBqYDvEW8X/jvF1/fjB3I91ZDI8UIcuugPBs/UBKzlJX43FrXeLoiRqu9Z1+FNWdnJqtzE5fH
PIWOBzSLD2mQ2wO12ZN/TKyy+ZVW6IONdGVS7jDblX52s2CId7nUA+czKjgvKKjwv86835QXY0bi
OR5TGzkyT/M7ss+H/Yzqv/eWFubb9NKKcBQ0dcvccnCRicv8cfQrWapvsxd45eE95OFmcYQpoao7
Kqqd0iheAgMBtMkvi5NVRbdnZXPigblElAgcjFVmHyLuFZAXyIsmKOpuJ1+c6QRtxds2ts5kCEPy
6gkAd8HU9RqGb9Qbs1WXEWrXadl+kAHBt0bqsn3++8V8lw0Yv4vWltHifbYgtZwh5piAfkM9Wfmx
9ze8sLS89wgnwmpA/IlAiLoo4sxxkyoiedr6zmh+y1MXhYr0QK1ByOmrow0gJjXSQ1l3fsdMvzXI
rnXu5Yti8YFnjPLpOHIQEhKjQVluUtcmyMvp8a5x9i6ReJMby8KDRwOHhr/0wOO4HlJKp54xqygi
Pa+f6zj+Rb3uVEyZ5DmzsTI4PdHBQ5wnfMXIgl60IAmQFmbSXz8sGa5H1jr//WJdZEvTgHTcFFGq
f6ROJGO4yJoXlrUxAcTVIOoXecubt7Pzz7d3zdYUXKJKha8fUUgvmbuWRFYPV+OTYn26l5TNF9Gl
BaEDC1iJesu4BXNXmLvx7XYHNjJN11gFIRJi6cOSgbRNoqxsfTKnYAichuJJIV6AcH2l7XOI7NLu
9bbZ9WlwbVU4l41pXLpxgtWBa6aF9Xx0ct+8P/uAWAhYkRCyQ1G4VQWiuemcpKsUnP4jigXEz1r6
63Y31qvLBLMMvA1eGQKsduN68SpmU/VppuS4+FNfiz/GafgvDFgIgnE1XYAIhNlZ4hEVnQgrIqV+
iD0ldMv+cNvC+sZHFyCoAkAaQjtQ/LjuwuTM+oI6zHnUd2Fu5oFLnuruYSFZ4GX3d4ZHXFz+IEcC
SkzOFgVg53Y9JlGiVTsjfXQWW9KZjfm4siB0xkuWOe8UWKieG2NXO/vbY7XRPEKrvG6KCWjaKi6p
EEbmelDTqGxPVVDTu69gRAahsQmuDtYUkuXXU1GaS6apaV5HbPyRQ+rv5+2vX59V180L1wUKf9Zp
W6N5mgUxtjexx9CWRQjXGxsUADjaUOixuf4eX24XxznCPkPstkP1qpphVdYhyluEFjl2+t2X0rUd
4bVtTrQulB52nOZ1rIGs+317sNZTjecVYvYeQmxI9IspD88ucuBeaPba/bLtR6RKbze/MUxYqEiG
YzNwqQ1hofbEGdUBpCZgXdxvtjrvyUclbQ6IOn+7bWg96QhKwJuD6ClWLOrdX89Hwqg7Z0UfR63y
sez3ybK3ZW7IxlChhBQ8EWBScN6KfdErw5tq5GFfk2lX/6xkREhZ88JVYZYmq3QPzSvszf1ZdxLs
w/r8Q8gXqAcknnj9IBFiXzZtqTd6m7+iopdhvKbFVy9/tbMwvv/wgOQM/DSOQcLeMIV+WECrO6PV
Fa+1UviWrfiOs7s91xsjBUErUFxwYSDKaAkbfDCNzO5Nt3x9gby3P6EK1n9rX9jbtTeYSl7H5au5
7MzxWI6SqZB9v7CngeYfEVDE9+vTkU57VzI8G1sB6UVcOwa44CjeKrzVmMZU3KRV/krcH0xpfIsA
PJ7JikpsdOLSihhqaMupbAqtzl8Vz69+2W93T8FV68K5Qc3WrQq7zF8huLFMu9a8+wqCahmUpDgm
Ek9KEQ05sBHz62X5K8q4MhLOMkGYzTm4aF+YYkOLO5pbaf7qoNzcACRxUMjCYzITwjRPi4LAPRJ8
r7q599Iwcw+arBDcxul9OUpi2p0M+VQ5QIK9UtcZfs+okx6ZDHVDrLaOd3CxluPtWeejcv2g5VVB
oQ8DOh9Kd4hu5gQ9DGUBUerVmiaUniZhMh0q609rUb80vjbLvRq3yMOjxgFAOzAGt1m8NKgeFwTF
5vPXRvmRtaNchGO9Sa4N8N8vvIS+T3NDrxmWWXO22YmN+9sDJmufr5GL9i1rSqp5wlaPlyMKqkpx
R+s1dv39wklbJYQtvYcBSoqwNsLBe87vrWGPOcAZzn0Ey4BvrguHbRlbozED8h0hrARETFXcfZij
fUStkIsDnhv+5vUQOWlSFUmR2JHePNdHW0bLX1+rV82Lvv5S141ZUsWKqqZ+dk3lj+eQByheheBC
HNyBhLcnfL0j8QZDzhtZbxAEcL5f9yZneT9pfTxHeZj+rNP9UAazJ7GxsajAPOIge2Qu8NwTLvAC
2tVeaw1qROuP07QzZHgRWfuCq8aazNFzBe2nRlR3H3VDMuN8DK5PEQ8PYa6OAa4f/DRu/3JTEP4k
y+0hKquzoSbNacqaZygO/wE78C+bmofe7NIHL329c2pAFYBUJYApWGoQkRGmJtUGZV5SvY/UjviV
6VtN6qvOl2T4/S/sAJyE1AgvByl2rzH6SXFV8Lkz8LjbISxYWJu1f75tZbXz0QuoTOvc2YWWq/hG
i6feYQWpAOAoD0iKpE5o1PceXjDB6fVc/Igni4U7EqzMPtUgAh6havcSZH04p94sWQurtcZtIDgJ
eRzUWwB5+HotkMHNUXjLBBIuPhTd8cvtQdpoHWxSlEnlEIu1GLfbQhJMmYs5Atd82Cds95+aN4SP
V4ZhaPMFzY/uk3boyb1uKFi3F18vYq9JGRt2M6D5TtknO8u8f3rRPJISECrnhATh6/O8BrjX1udo
eNKq45Ccbg/OxgK9al7wEHPdjofYQfMosOC6H0zyIbtXAgzQUTztoUoE/BSIGmIhDVvJQKCsmBpl
bewXD7Mng4du9AEGgNzAbsZGEJFzXTXp9TinKjilsZ8ohj8VLBhGWaxiY5miCicuCwCaTK7Yer0J
LA8BBOxnNSrssJ5CV4ZK3+rGZfvc/sWBOw2qV6cT2m/VlyL7WFb7JZN4hu/iLVeHOuYCGS4+DwjO
r8g5UCh3QSI2logm/XJS1Lre662eh3E7JCnO2vactu7BdPuvuFvG30xfCJyJUWXUp1TXokzJysA0
qWbuIF6agtXvUl9zqXdoSOoEQGGVz2mbZr/xavUmn5rqqOx1SIWGvTPaD+7iDPsh1csDYnuo5jFX
+Xe8fu0PsQ2MIKCVS/fsTF7ra4qTBNQdrYgaets9FFYdeg4LO2NmVmCro1uERlkaKBSvFHsyJ8oZ
b2Vj3+daekCN9zys1TFNfQPJ9T1KOyc/9Skdz/FkfVfaYfItQHl8og79sqtbB6hHPQlUbcqPi9cs
xDd0oj2B6KX4XbN0ddAopvNG3aY8dClpjg0lXdCkeXuuq3n5nZjG8Fil4GXTYukDN9PSwFVadd9A
wjQAqou9Fi5JgiavWt8ttGGP+gOt3wHr/ksdHSiiVLYZTUa9jD7UleJgniv7BbVCtF/UdScS1PnM
zjj7VdS4tCEgBrWZ1vs0konsmZP87MzYlSEe14sRnBtEFnkEAiggT7iGZ3PWe71DTa4+SYNCyVq/
tBR/1JIf954/SHYhomxzcSwEMoVFD+IlsROWaWfHPSZ6WC++9+m/WeA9vdhWqAlraliS2rlzwEEt
j22M/IGkF+uj4boX3N+8sIFCb0tZLLBBTd+Zw0JGLNiaDaiz8Hsemxau0XX7yYyDARVhtfNi/kAt
Bg/o+0FyNKxNwMuDCYRhccLh9Xhtollys6uHzIwME1orqKOZ7WL71+2pWA/TtQ1hsgFuZk0DXEKk
ZaH3nLK7r0o0z6OKiGpBjlhktbpGbVTV5BiRPSkPbVABKvcvvh8wHq4ogNp+4k2mmFVTdgn2agJP
0dWjnkh6wNfJ9fGMHlwYENbRAKpNok2WGS3WH6hk+Q1JfEbBuJDF/jYNIVgNwiziAytQ0GACWZzH
zIyo+zpOByP+PM9fXV1WC2xrUaFiNVAI/N5c5YLtIdfHEQEPcMRaP20eCDCLpPl8e1ZWb0cuW8Tr
94COBj9bBDgxiio0TTMZ0TIZ4eIUfjU9M/Ok9Z8J/XPb1NYCBgoN+ERAAtf7sK3UsVP7UYsM9mlS
Pg6H282/Z8/E+UfVKbjySOjg6BVe8bk+ZZoWD1rU55PvzX8pGw9IGgYpffDc33r7QNjTqCaB0jq7
un6cus8gC/jMbnZLGWnl89g9l+yXsaCAt8TL3ZrJf74M9RCuj4el7V0j8dDzjHxkiz8DRDZI3kpb
g8sphaBJwr+Cstq1idyeSEHGRgcv+ajOj8vH24P7/qgXBxf+ITaYjSttrUmv9qoOHwZr3lADp3L9
Us+DCTKA5JjnbaDPeciUD44L1cQkHMZ9Xrt7LfsTQyokqb5X5VFvjorM/153GgxUIPCh+Yu31YqH
4diLa7d4fZ9V0gQ+XAzJy2290a/bF47cWhsy0hK0P7O/o+HsTL3bzfnJ7QaJIVlHxNljsWHWIwwZ
8EWgQ06zxb89gZtdwTgB0QShj5V0VcqVIBIw1s6mWX2EMNlrV9enkXXfm0mmkLFlihO+cDpCnGsl
ZNvjtR1nfWVDamp8trvk0DbI2Le4d3U9+Xy7W+udpXPJ7f/ZEuJEVUwth+SwlXZfDexmVAquZUGV
rclBiB7IL9Ra4qqn11uLeuNoxllsnZmD8qFd58sKDW51AiwSwCawgZBqFbyHMiWoM4L75pyak6/i
lK/jcYfNc3uoNrsB8ByvqYVXjIhgUpRpXig8pLMH2WrVV1A86LaBzW7wawQVr1DrRQxD2sRsY6tb
0I0+Rw0ONaSk/dQrk2SvrHH9qOCEgOf/7AivbkcfXCDcVOucuXFQcERuoe0M9tqDA5jvhqEPZrXy
2+Kr4X653cONIeQMUiw3BItAmBEmytNICuKGrZ5Zgqey72n72+1vjOBV+9z+hSecJt1kswntK31g
eKFJg+zttoWNvXllgX/BhQUno16WdLAwNnvN/ZYBF/iLyDDhW8NkQGEVtwWqBuNpcm1kiKFy7Paj
enaclzx9kfG6tkbJAEEcGXawS+GtXjevJDZLe2NQz56BumTDjsSuT2QJTN7I9X2HJ9yFEeEJF4+1
0qkx+pAtpa/EP/O5Chz7o8b2JDu2TDItki6JW6dpnEFTqwnTkrEXp7R/uCN7cJt0d3v2uZ9xo1Oi
jPLcQGVqnNGpZXg04kPWRmr2QfdSaPPI4j2bpgAHA0USMCRojl9P0qIrWmJ0VD3b9O9cvC16EY7T
cMiSqKxzyetra1HDDX/HBINhKJ5sYLm0UB4s1TPYwmGp/oi5W4IbR/txe/i27fzzrBcWnlNAv0a1
O/WcJwfNyYKK7FLz1SC/b5tZL4Z3rUdOsccKXF3VIPMkTKXxAhz1LhtPieGzQkIB2DSBNCf8Acgn
uSLiJrXK1NTYsgCIeEDwZqDHrJfcBuvBQkITbDle/gsZCfFhkUCnoDaotQBLaQdas6fKs6Wfy+ne
WpE8QHpph3/HxYnW4LBZKLWXSIMK3e+llXRjfZbxSoEG9C0hOQlMtbCOs4pAy1RpINTBgiUPQZ66
Pdmy9vXrz2eT2yFw2ToRLXaWBS283JTdlxszAacdaBUutswVxa5NTF2qp9QmcTRpS/KjpXF8Llzn
Rw5NgLdiQOFhalQ6tEgg/uYXvbLsOePY94j+GKfladDVYGDKn8ZC0drZ/XRv9xH7gWglH1yEHcT8
S5GMlTekpXau88Efji4ie//NgHCO66VKraJrtfNovfX7rpVo1Kx5oRxv/k8H3n+/WH5mbjdM7xkC
ZG35yJA/7npsKMMZvzpsONouWHZLeYin7q3onZAoqMNrOjsVKg+1TXfUBFeCliiWQKYwRU3jrs3C
nNYS9up6keEj8Trk6gUYYzH/DLX+rLFqTzsP6c5NQojX/otB/qd98fpKUCB0jqmtnTPtQLITk10m
m98PjAw0dxF6XxWcRVYiT4ZYx/fbn93u0+fbX7/eHxgdFzsE/+HIFfeHvXj53JSJzv2J0zJ5wWwf
+jHdjeMQ3ra05VSApPkunwJWqhiJ1PvWMpJWxUU1k5PjFTuttE6z6QajpvT+PIFi6MoU6Td7d2FT
OMCswm2zmcImEmS+4p2W8lE3mO80f273bX2lYBQv7AgHGYntYs7Zop7n8gtY3pb1PUn+xSP2yobg
fw9a22GhwQaCER/6cf7Qa0iK1ci5xDL89JrYwjf2RX/4mrzY2AXtnXgeZvWsTlnIixfSJ4ftMhtl
D+Z6t6BGC7IJYdl8raYvtQqX8PX2eG7NGwpmwnXCqxzBLMHZ6NRyMSCbgfG0cCq/QOofBX4HWdWn
rRWJejPw05DEx1+CFbNqLWSl0Msx/UDJS9N9UIZPbfoJig07tZV4uWs9a4zppTXhMCbMiKdphDXw
oh4s1L/IoAAxmSyA+7bT1PrErOFYZXXoNk2gusv3acrDjiVH1dDCvli+JY0bdIxJjsc1L+P6u8RD
fK6TLjX4XDu08j3vjxGfqIOgT++r+TGlnq9qZBfLmIybM/zP2IsucurqWRYz7EzdnMM6Nb/YoxLW
WbtLiKx2pcyUsDk7AGLtnGLjdPO+HD/WY1ixoyEjg21ehhfzK6oKjuW8MBQBUs8xivYRbdrHdu7X
RfWkNbE/J+DsJZCvzebIKvN9l5cf28l+mBk44gR5yAS5QVAhSEpDI8l9QqYmYEVyvL2vtsIHKIkO
vxdq3KAVixKLY1Z7LfH4ks8fqgrlEZW9Zp765mluwCMt4qeUIWlXMn9CCvS27a177NI0fzRdnCku
7TMby189N+2OPhBld7v5zc0M9aD3IC1QM8JRbyNfq+AlhCMr/+vhfVIUvZ8RZPS778b0I01l2JAN
e7xaFURQkOYENoGvuovuUDp4reIRvJHjHa326t96OszG3tI+JTKQIT8ZhJcr3pFcRM2A0hMEha5N
pTlVPTstMHL2/LdxF59AtaF0s8iNVUi8DkhoZ2Q/KfP+9pBu3Gqwi+7hhEBaTyxzCQZN2sRFqp6H
5GCT0EoDQ1b8fGNRXJkQ9ibiaIPVm+iaMpaBxt6ArLt/2V1ZEK7NTB0ahxaYJwe6G9BNgPLI8B9N
CLdlXirjqM8wEdPXtn3I7kbJonwmLzuEVY0N5Ig4IT1JkrwgOcIJRA+HZQdMTHj/TENqCQBQTr9c
pSe7wUp76hnLuWTmdzrmIdCBf0opQm9rQbka2MsIWqO6jhhCJE1KuoI6y1nxHjz7wJTMX0D6u92X
jeMeMkv/GBFmQylxCiNHtpxdp/aVCtU+UCBbe6KZ5MCRdYb/fnEA5OVYEo+a6Iy5S9vAK8BhlJjY
iCPxCitIgQIhzdOg1yYmxOOrzvSWc6Kd5ukBLtfwZbTuDodAThZwTYStef5+FQ5pOjt1BnU5z9qh
aQ5AqgDac3tKtvxJ6NVC+dgBlBEyjcJYEdVocR3N85no+jFWEz+j/UsPtM5AnN1QAW+u6Yei7f92
RvvoEDMYmiLoDNmUbZw2+AykrRGSgzysiFRQvUFxTWbMZzsgOQ0gYBXc7ujG2rsyIKy9VDMHQI6d
+WwCg5zvavNnm6t+0dwrjIblDewgqCUgbCITLwxn3Cb1gMQMxLAhiuZ7VHIabHkJkM/Fm9OEejmn
tF6vO+QVO8hmKTNcmQFalOTIjCKonEdqKHtQXf1Ze7bj3G+sj6rz6/4RBMcVIAnk43GvCku+j3WK
oIVqnFt737m/nDpFAHBvSDK6GxsLSRSkm1BdABk0UUdjAHJxYVQzziR/KrombOYMkgp/y8oLkET7
Fz3iQkAQS7MR5RH8fh3CpMbcG+bZHV+W+Ifdv+Qa0GFEhpjYWntAeQIGApDBRpyg0c00zyfYIe3O
tB7ayjd6H2QOyRrf2kQXdkRQbDvruTOAQHUe3WcnY35/t8o4VvelAcGTQ+4BcBkDBlT6AIZtLoPw
ryV1uAHIdHHUsAloieCJZmMKiapKNc+VnquH1uobv9b6zEcCtHgyEsSJ4qVlB2ZXP/R21Hw8Heug
RWrZ99JBFirme1Vw7rCNNWxjXuoMKdDrvVZYsVGlymidq+6JQU2/fNI6yRNv2wTuXJ7DBbVbOJX6
rkuQhK6ts93WP3Lz/5H2ZUty6kq0X0QEQojhlaKmnqrx0G33C+HtARAgxDx8/V3Y5+5dpeIW0b5x
jv3i2GRJSqVyWLkyenDcAoyhbHtb0RcVA1ja/ytGsUp9GsVTo0NMYoKA0un94S/ymdir/yTMV+Ds
yc0Tp0ksq2BBhjHE28H4eHsBCy49SMRmtiPUOa+Do4RMcSIkMQOr8Vl4byZwUnY8vceox1V0xeKZ
nMlSdHCsBzwVeKQC0RpeZmwcCZzrWspo8UTOhCi61bbVyOvfQprNT/396GxcI3R6MPA1wTlVHQeL
o9bZJTEMDs6aFtqDYY/H2yeyaNPORCgLsHtDF1qZ4KbGhXOP3tp6Y2nghq0x7MyTphh275dnA7lh
AeKM109XXh/Ad2qr1QXkNaaP+XAeNdsNJhH69fux/9gwghFxcx0XTPKKkbNHOWiulGaglQfJD4fb
61g6eDxteAkQ+4CyV7mKKbWyPCcRTGjmad/yNTKiJeU9/7xyD0XRWmMyH0tnblmKUeAPjrmCGluI
eeEs/rcC5X44UR5iWBtWEIk98PKFQIXgILQtGrMLb1ibpbe2IEXPQLSfRxgyBAiSdJABf+oJAc5r
f/tQ5o+olh4DIagN9qbfY/QurReIdcxGUG4GSfqx0zC9FK3BEfvHoC/SeU5hBm6LW7o7KN4BQIkI
fmbdvxSHfv/KBQ2RCSCCAQj+i9VpftJzzEHc3hY0f+h6Xf8JUjYvBOFyVhoQNKIX767mw6mNwbWU
xtlLjmyG75R0zddZ1G9QAIB7j8z/U+5p4da9TIfUDIbh2Ym3Sbvisy1/30SMiuQHmryU21mkwzz9
ajIDFu9l5rn9ypYt6RvIvGABjFnH1fsJ3EDpZFIaAe13rdihJJFmK2Hd0vGfi1DuaBb3fYYWICOI
was++YNxV8Toi1hRsqWNAuMDAacB5v2iyHapZO0UgfAVBMFB2pSVlxA6bdymXMOILWnYTD0F3hj4
bYjfLqXoiaR0qBNwxBG6TSbr6GauT0cNMWJc7aj97onbeM2Q8JpngoE042p8Ux9GmlUQFMUwVDJ+
7dbiq8WjoRYwQmhbAApBuZlGVbnTSFJMchyj8MXOB7qtiipPPDaa2sZlPVt5DhTLgw5SYI7Rfguv
Bk8NIOiX+5ebTkExcc49sdj02sn2SPvsTgeRPRFuwald8aPUksIfeXCjgBtAigKA2Ut5PWAdZVn1
zskKDSAHTIBsAPjAWDUGhs8qrYjnZHV9j96Hek+M0jnmelp9epdVuvoNqv4nVu0kXeucGACrBp8Q
R5ruBh1EgMUbQcZK/7Y85Ur/Tx6gEuDHQ7+dmtvqMLgDw0Yz52SW9Vbw0kvC0K+itXTm8t6iLxhH
OuuompRtkBYwuhByhkg8gT8V8/2q4r5xgf/saPzcFvY3tDK8NSHbmHW+sqnKdf+zyDPhxuXB6g1K
yIWbOCc6OY+84keX5yu5DTU6+y0DrBnQGlS8r5NeaWlqIq1s68T0Z1cU/hTe9UNgTKe0mLw+3xpt
vw0Nd0OsaN+QNeoR5W7+kW4hApixwqBgUiy/66BzqRwgPe9gWab8l+1Wu4mFfp6VK0mIxaNEIPqv
LGU3Uws8vkXnWqcK4aaHFOC+icxPhpg+NQ0gXNFQHKVsd/ag7yckxt5nuv+sFIM7kTGY16ry0cRx
GDYG16xTPNzXn+la0LmkKjA6/35eWZweZmiHi/F5sLp6O4a/3nvf8HLCvCAEwTGBcehSFUt8vQ+H
3j4V8odo+s2QH5j287aM6zXMrzMALkD0ohdbTRRUI2tG2+6sU+pxdsRsjdufv9a1y88rjpM1GkWU
uvg8jbWvwmieorJ40Iz6vrTkSiC1uJJ5IABg1ugUVamTOJ0MjIIYrdPkNhiFHHvpj9trUZ5oaBPW
AsYbpDFsC0UK5U3TwBTNhNmi+RCM66gdlqhfS+p18p46a6Z2cTFnspR9K4sp4R2AvCdDRLsir322
xiF6/WBerkZRrriumiG2sBqOtlbbFxg+UbuPLUgLrfanszZPdWk9IHhGEh4v9Ey9cqnKU2Y3sT1w
69Shd7QM3f3Uf7p9On+avc+c9N/nA3IuXBmEA8BUKC5UpI3O0Jhj9Ax4cmlj+DkVh9yQrd/gta43
A2sZwJbOtM2NvvrU213s86GMjrKmg9eB7+550Ep21MssfxYCxBeRk5qvPOHDx0I04x4WrH9tHfBw
CAwhOXToOTxIamFQwOSGm1KvMQI9SWPphahDbFOdlNvUbsaPtahxhmFsAiYWhw9lU3Z7UN50hww9
Nr5jYf4VrWNnK2qb72iX9t6kp/FdmqUA8ttDi0qy3X1Fb+AvG9Lva5Lpz41VpbvcSN0tydyvU6k3
+yrjHaZ7AFymtea0A1e2ed9izGjnhWVHvaYrxlM2WNGJ5XW6mUBMtCkxzXrHYv7PAI5yzy5isokk
bX2zDLUndxT9A+Dk6bZCQ8w9kSnGHPSgopuSvvAtVBYAjTXRYJXpxaYY2tAzkjjeuiGnu9E25Iew
jeFbdqn9EsLX3IUojB3Mjmn7oo6ye1lylCimwTiWtvlFsiHeoInX9MZiigJbD7uNFhnNhtRJ5jkV
ye+1Uv8n6knsi1r7iCTl9NNdq0Iu3fAZdY7iCTo9YXYvtdRu0H5poo33OewYhjak98yiXmqYn52x
3gvSvS9p+VthLRPtTcCegtpBrX01dk1YT1j0bMfxLtfEDlWP+8we/uIZ+V1cszByCL0byt2LGpAq
65MVPZugdUGaIX7A4Z/61trdvoFLdxxTpUG2+HsekHrHO0yyp3YRhqfCKb6b6Dj3GhKuuE5LMpCO
gxSgO3DXlROqGiPXUVTTTsaoeQaC7ip7X1z8x4qgFA2vHnKuujJ5yKN6ZLAiGCgxhEiMr7XRLD2J
IJSbWSnRcIesxaWSgWcxBAdwHT3zsPEKffJAr7yRNohh2f72gahFrj9rAZkg0kyoByMMuxTlFuEw
DrSJntGxf3D5sIf9uZfIw6KM42lc9+u8B+LC/JY2+WOY6SsJrut4AdTqZ+IV/6iN2jYZkgEGeXS+
Tsx4YXGz77u1LNCCk2n8nu34P6X4/e9nOXPS5ib8mFY7dZa0vAjceqB4Sg9R4342yjawKttv6/Fo
DTBvGlvRl6XjRK5r9gdQx74K3FM+OSyxZXga7GzHs2+ySbfZ+I1PK5q/KAfJLmRuMe3kqjcpaQba
6vkUnkoBou/6M+iHvNb+YIovt5Vm8YbZ4GWlM2kdkjeXOiPHTNYWQOSnMNvS9DFdG3698H083XPH
CAjSZxLHy+/jRiRosHbDU5t/QJdp/uH2z1/SeXwfmEqAPNAaqlZXE21yHREm2gnG3IBGdHQjNBrd
TYAAP7Y07Xy9zh0PEy7rA9AHxBf94BxQT19DmC4uFFwBiGOxl1dUnv2EtmBhpNDK2rcf2Vqb3G9I
lOLuAOSGKj8ybEjiqBmjwqx6OlAansYmllsjsaZNwVxkwgQ4OnhGsi9jL4RviNLZo+cNPB1dyPcy
0Rne2DD+0cDJ2A1pJDd2XYJGg7TZHiwbX50qcvyUhPAM0nT08kLDaDLZ/kpcdp907GebtubjVBut
3/EEzXls7N//YGFlbM4xzCO41PG5ZklEwnUnPGkgsg4Tuo0yO9BFcbitKosHBDOMNwsUG5ivc6mJ
8FKNyW6gKdQJvSLjm3JFgIqXnO3vjEP8vxJUkEEfyazPtFg7hWHvixSQQ9OAr0Tt53xiG6cR922t
eZUh/HQie9Nunzvm3I+9e4gscbRYu5mJbJ2hf0RZaJvmyYHka/yLC0YavBZwC+Y5BQ7+vtwFwsqS
R8SBmspHy/GRE/TKccXRWfCrZnoO3QV9BsJlle0tq1g/Sp1op7H9EOqfRZb5hl56k4tBL+OKAViI
a9AyREFdhmQqIlvlebVSs2ciyaLnROJUy++aY/lxum+T/agZG6s5vl+JIM/BDUfKDziLy+3jrShr
8KRqp2F84kCR/Lj9+UUVQnA+oyoQ2gL7cPl9JPiKujN67dQPjNxroaVvYkbrDZfgHuITGnnyxjWC
qaj4Q2g7zd6c7MyPmvALotjIn1oabnN0Tn8EmiX8PmQ22cjc7Lze1hok5Tv73qzKaCU7uqRTBLRx
8ANnaJfqR5fwLY0+w6Y0zufIQruMASRNuAaHXXgRwbP+rxSVHZaNWprKhGknnUCxNvyt7e85X8lg
LQoBcxaIuOfksnq+jcNKaxACRqJmro8QM/ebBPNcMWWBbJ2yWoPSLF0VBOYw6sj5zIi4y/OeMEQN
UVChnTSLexIp3d79laVPTYmhvPrKVVmWhQwknceRIgK5lEVpnLt1gbVpc6DWRh7JW7+YLLwFYFTu
1kocSzcTyJ1/xc3/fuamZZgPKlmGpU0cQ8vJ3h0bz3ZfGiNIKsOrxOb21VkUBygpAOszKkktcNGe
uLyWc6ggwPgBC4rxKN7eZGBMXMOWLmwkLL2N/BDChjldd7ky1nZxVRL4Zm3cgwUjeetCuu+1ZFvV
CYpr04o5XXi4zsWpil/1SV7EzoCXf/LACda+c7rb/GxdfF/Rwcyuc3u08P2pgJ/k5WulTZVs5I8A
8Ju7BmC/qHipPmAzgyVFiwXU5g/D9qPCm/asg3OyhZmOUy/p8fT11lbP3Y8GL9/0vPMYyeBs2C9D
3z+UUgJjmazc9QWNwcLRPAA7i8KOPe/7mYJa42DoSQGPagp3HSb6ZeWdBjBUGseHIcoBkFmryS/q
zZlAZR/IyLuUOnp4crTukaXunRBYtwvPahz9SSMrN+K3S6i4jCDaRCIcffsY5qRGz0CahCKdeux7
x9AQKtpHOglMNn2zso+FV4JyrgfbUXeQk7lPDZx7JNdmyCzuMViCMAENVFRXSdRRa2Iw2M5hTBJ6
pvbUDqD+3FnNyXVfM7HyDs337mq987QgRMDg51Rd5EoCIJvOsRkAL76Zsa1DHqLhR2EmXgg7kDub
0FoJ034PZbiSObfiYvATgKVq5ZN0jj62RRWeYutDMaSetIifgPNjMoGyawJ7+OKMew00Yvhvt13r
eh3mG8ox2dSk2Gii3qR55BUxYrzpMbV138VUzYqYTxiquS+GQ4POqXyim3ruJQ4PWm9suHlvl/eJ
PuKtiD2tAWN97unh3mFPHFmSqH9Kkm8sPLAUk0G/ae7ryI5TeYyH3r9tcX93k6lrh3rB5KLegg1Q
9LmOewQbXRKeouGt7rb5eEJ7rmfHk0em79YovJYcDKt71tiTAEyjSGNkIMatATJE2euepXOQeTmH
27/qN7vz1a/CT0INH/wHCDwvr3VoZqNFcuKerOhxMBp/aF9dePwpQfsR5laPkwa0705O94V8owbe
pLH1zPKrpk8bxsDOz/+J6nJjJnIzDUHXOL6JaXT1uBubXyF/cAvTD8u1nMbvevX1j4YPC60Fqazq
ljdhabecMwxQxq8RXIKJABWH6JfoJ98gd1r/IswGAd9rIx+L3N6mdNsh42bEe6rvcpMjfUnBkfLG
LIE5g/dEy/ZZ9TTZn2S378xTXQS1+9Kbh2l465rsaIkfeTkgtescZLziIi+UOw3E+qjPz5hd9Kkr
z6PjTKKJ69BEnRpDJOMnrb7L0/uxChhUnsuXpvxpJkcUOt494nN+aUyYdODP0F5ig1Lk8uzrauyr
LgJ0ywqfW/kog9u6teDogowLrjna75GaURXerNMubmXJTiCRenQHsGtayHBN7+RA+LMKOi9gTuVd
NZXYNdJssqzYCSR0fhM+NKRcCbkXXAos5D8JytM3gPC0q+uWnQAZjhiGV9HX2zu1JAD0y+jugRRg
NFTTYFpiGBrGTujl8jy7zv5iAQ66XnAQiAmu0mNUgEWiBgfTKQd36CH//he//uzryvZUVe3StsHX
ZflJGE9OvVaTX3gWkRNGwm3u2oDSKtvjtiPtIlFaJ9mZj+bQnvjgfOaD/MSN0B/t6DCweo21fkl5
kfoA5Agjq8B8QS/vBpCnPek4lLfjNR7FGtN/ig5z6AWGn6yczpUoXPx5chhefLz8qHdciuIWkiBJ
2WaBTu8qAZzebmpXwGBrIoxLEQbGEHYdxiAEsRi7Y2ugj6/CaIRTYThrsIIrtw2rQfpyzi+AoAg1
4UtRU1QIHsUQpfeRX/bNXufc9lyriNHzQH+0wHPeVr+rIHQWCBIUTGxBjxxm3lwKJH3JaOjKNEiT
19i6I/G3ChcoWctXLa0L4E0QUePJuR7xhgkGRt62bhoAtVHtmjjfSae+d2T/HWHbgTX2r9vLWjoy
Csp0ZM2RfLrCUJUT7aPQtdKgHi2wrsXppzoyT9JYA9ouysGcMcRm6A5Af+Hl9mVGjmh7mtIAnSJe
VcPh/F42K/bt6gLjiOiZDEX9eASUOA/1NECE+MM0o9eJWndAPqC23nw3ouIJkDW2cquWZZoYZged
AL2Kqoeoe4zFYKZ4R9HbE3+0egkO6DcUQszuHsTxK+KWt/FfcSoLiJaNHTosaAreP3CMIDbUuxJz
Df9CKcDLBYcdtglHNivpWRAG1HCUtlmVBZmRbsRgB2x0g6lfS3suXSlAatB3iOeIXt3h3hlDQrmU
GC8Opm4zmtgrL+N9135KQpjc24q+KMzGPFjAR9FOoCITRiaiDOmBIhiryi9MlKaK5Oj2uTdqa7j1
JVFzJxZwFphsjCrO5fZlpqRJm9cyaGtYo/5lLECVN31HqHB7SUu6N3drzyxwBMhr5ZhyVrQppVoR
lFlEdlo6865ODHNZyQ/L4B/htT7ojfnOYefoVpgdyLkwBdQyWooUQxhrvNZtDqmN8UC0B3clAXDl
pCifnzf3TPdkmrQiKSMZlF7P/dVR7UsX6PzXK3tm8aLWjAK/3nkrSsRt3bCxVkquayuYj+1sBZxV
WWvNK5iSrVavNhWufV6xOD03q7xCHwEIWg7aExpabyvV/J9fBD3Yf3SIAY2OKQIzE9Dlr9eB7uiA
VZZBo037Ir8b+p3Mv/DigxgOzNiX45rAhduCBw/RCfoV4L2783rPtqsFMbJoeSUCoZcA6zaR9mCn
FZroC0PzoxG96LcXuChvbsrDYwQQg+o5DNVUhGU7QJ674x9R/vwp1loVfsccyibiHYJvYgFgcN34
yUaSWBo4t4LcQke9B4p8bdPjTm0AUkK/+HMVa1te9Bstcz83ubatWHLK0hHUBwAB9eWzwVA1lAnh
Hsx0+6mYpuG+deI0Ag1DJD/iCAkojp2MHiEHI7QlmpVkl+sPkrLEl6Wlb6VIKg+TvKNjKMzes+o2
uY9iHm6Gqk+f69KKvCaioX1sw46/iirGMRcbKzL9DAlTa5q2AqmTzkOvZ4b4O3IPsa5PD4jktCMg
d6GP8+EnMAYIsqM9ReIaqA0PdYiQe0aZv/VOS056Sd6cIvwqE22sMVSgAfgwSfVtr9lGBNBF3YEO
zTaFR7nzi9AufKGabnjuEFlki4j/kyXr9EMmTR7oJHYzn1sJ8kZTXB05oaMXk4jcockz/OamhtF5
bYQ5oFqaGJvMFOwuz+x5JCipPIJxD0/5MFK/L9L+qcpzG/vSVyu6tXA3gUtEzWXOYaLapl59uxsy
isAKD2b78DOvyUrWeUF30UkKIBEK9+DoUMklWeNgXAQz8yAyCy+Z3kj6mPR3HTbw9h1ZsJLIUOLy
o2oOD0ANhXg/tVXYJCLIRtB8pw+ycgDfWEFtLGwWHn+EIngjEW1RxV2LCQX3p6zyII+P4Ud7XMsC
Xhsy9HcDKD9T3iEcVV7hYmRTTUotC+zoc5+GHsj3t7d3aWkB4GZBKzTyAdeJDfTV6YkWCxEk5Ya1
L9ZaGXXl+2rpWubJmIcdvm+6W3eL3OP/189nikseuWnI9BGft++B+m7W+p/nh0KxgaD/QRsaBuog
86M+JPWYRVWcyiyYrHZTy/ZI6Qm+OUzdUV8lLF7aqnNhysVz+ozlqVtkYJe4d2BOjI+392rp4s1A
NOQHwP2DJMflI2Wm+WA5gBIETbQt0tpreeHlxC92t8Us3DtwhKOFBs63DpIU5Ui6uKEo++S4ElPk
UyJOZsUO4WC8/Y0YgHPQeQZ2IfVo4CCWGjOTPIhpG6DI4PW9cZBsjdhnwZWYWSMQoUMJrrGVEfpu
8nkwWzBqvWe47dbq+dYkj/F0sjgIU7reC9f60RYUYT4i+PjI14JxTfGOuCmgc6SogvhZywUanor3
X/p5OPrMlwISKAzyuNSE3OaVYxdFGVCJRJ3H1uolC9eGUaTtZyYmXBqVhScpXJqmjSEDZvj5hw/D
SzX4axOOF7SZAVqGrjO0EQG3p6yhNFuS8SyUAVgZP3Zyi/FXwKJqjje9k3hpDhYgCaSP0Gr8rYZC
tiBmyTH9KhhyuWnxJ7ityUvHPTMgz/36mF6nlurHGkckMJkgGONsM/rDuLZViwIw7A/TweARI1F3
edy6BgsPXHQVoBBU+hn+vH8BeM8RKMJ84V1XbnxGCtfu8wobZBuHtol3lBxvS1g67HMJyjPb2CWp
nKhDOALCt8g2fDhNW637B/Mlbgta2ir0s7suonlkeVQodZxMYzWCaTCIvpXxwV1j91n8PPx21GIA
yYBbcnkSttZF+mhZZVAXL2O5Mey1Vp81AcpR8z6VbUwhwMz3RN+H75vwPl8F1FuRJ0KLDya0qAkI
sy1z0yo1GdRJ9YvW8OoN8X6XB54/xofMZRDYD0WZ0Os7AabUy4C2QDMD6bZywguqdPF9RZVqordx
k+H7fVwfU63/jOTNzgqTA9J7Ky/hwmFciFK8N/ThIjkUQ9RYeTqmjn2+rasLD+3F52fxZ0Fn0U5G
UWm4FDZGpjheiLLUWvP14grQv62DqQQZfvW8taTK4yZyi8C0CpTZAenR3PGdc0BmpULOE/hTDPtx
EHcoz11ut1phhQVOxCy3U12/1aa5a5t8G8o1PvPF9cyIf2gWyohqtokMdgw0ryMDnj5MhzZdCW0W
T+Ts88rts/QSM1UtC5+v06Otb2uy7at0xRaurUHZLmLl3YAkuAxEvnOyXX+4rVUrn1fnaCMa6MuM
2zKwxAYsp9oacGPp/iFXQtH+ZiNzoeZljbCRaVxApUrRJU9DbfzUkjB5btJIP5q0n1Ye13nLFQ8e
/ocOvNjMVHNlsYp67AaKSBMsnoI8To0db4y0c718bO0NwWPlh2nivGU0MdZwaspOogKH1vg5AgVb
oANs3KwtZ/ezn7SCmLQGqNJ8sOUTW4M/Kdr2v+/DIiNBM8ONZvln368wyVI0uY4ObZL7Zfwcxj/n
HvXb6qAc1x8hqKwA+YaA/Wp0UmW3hiZ6Cw34knno/vFpqO/MFDDGlbuzJAjOLsItXE34EMpq6s5y
RycBkUDbAaCVsvSz0Ru1ZxBM7aApaTa316W4qL/XdS5OORxUkC2et7M49jV2Pmf5Lsx2ovtM3S+3
BS2dEvLocIcx4wgEQ8p7RsAnlVJXAyd5+8Xu38JpVyUrr/Ly1v0nQnnSSgPDAKYOIuzqmLhbOR3N
+kiS/e2FzHbl7Cb9b8f+k6K8ZkTUDs8L7BhGdU3DLrpHh2Jv7wG/or/Qv/8XwqDUaBwE0To8jkvd
llIzGqqBfSAvm/GoWxn7yPXaBtdUTo5scEG7W5a95YMik+sApgz2yg9Y3FNkM2GqADS9giCVjpOG
sZMbAYnax7JK/xnqELh7EEB6XbimjIs6ciZs/jFnNzkqUVwatcwIWLWtfgh+KNaSYfPtuTo8RBgg
kQGfKIbSXkrIWTYV7kzT0bEPSfJkFSuP0vIK/vu+soIMAXiR69wIABj0auNHJQ7jX8wYRU/lfzIU
nchHPtVuBxl1OA1ow51eofmGlxTd623lW1uM8ox3aDjjxMJ9Ath5D8ZP4As7P9FWNGztSJR3vIwH
4DJMSIF9T1BOtg+hcP7GqKIQD2Yr/IXGAuXYu5HKDpMWoVh+9Kjpm+pxaFfWsbhbZzKU3bIxflfT
AHrH0IW3eNg15NB2v/7iQNg8dRS4FuOq8zRzRZSSAltlZHci/DrjLvU+XHnpFtdxJkSxorIxMtLQ
EOsAeqlyPT5szcRaeXYWD/1MiGJEeVsmOWUQYmjPNohP3080hxo0/HWkd1AausqKhLXe8aFnFAEm
WiW+9UBC3j6K6wVQOFOY4YGENKgY1UrXpBtgiNcIDYb7CU2SonlnsgLPDEwupmyARgLek6PORA7J
OFQa6gMB4/rWGdINMm23l3Bt2lF2QPSqzwkqcLvrl5eiHIYJnAUAqFE5Rg9oBf+MzA/GeGTFB7dK
DreFzTfs0vAieEKSDe2r8AfRwncpLAr71EoBsAjKxp/Sr9UEQ7LRozdKV67h0sHgJkMGMBzXIBgg
FGM3qRozCB9Blh+KFQO//Hk00yGnC3yKGgkOjVF3jIPmS0/vgbxL6o+392nx+0iuAV6HsXkgNrjc
p0p0IdMSTLasx03W7dHMcfv717cb+wKUxgylxvhlNckW29ngcDdmQWmD0PiQWBin8/6rgYYxjBhF
4gIVUxUjygpMaCoxGyog+UA+ycTt37QhXmNC+Q2nUzQK3jGIXOY5kHBMlHfDFagUNc1IAm1wMUUI
qQWdfhsGG37JS8lMFGrzfZXc1QPaOkAaLn9k7coFWjgroEIw9g4hHAMpsPILSKfJiJmaHuxCU98X
yTur6bMJOP++WjOawNzQ6kZMUAgZd1FdbwcRe0albQFAvq0VSysB7aOJES6gT0Ci41LrmJwqrRB4
u8x63D615bB99/cNAMXw/CIvisY+5U0hpuBF0qc00JyvXdCuzX5Z+PkAQqIXEo2DGM5mKAfR2npO
TKDwAgdjovoX8/0eF1Du/33/ir84yoRtVQ5FruzXWDxg2AvK2vv3bxEeFLT4IUoG44pyBBWaLGNG
egpMouUlyP2sRbDXNx/gBTCZIxiHXcH1vzxjHQ3vTSN5F2jZLsdMg8RLIv+9a4AIULvOiSUDXT+K
mxXFYdZJM+5Btvs5jPmmblYcoOsnCwKwQ+ATA+oLFZvLNdgt2OgGZI8DmhU7PFKbsvBrbZc5K/dh
Tc7872eBiMQINJIOkBPBja80n1K5C9khX611Lh6KAycCxXl0Jqh59oYYeTYURodRjMKvGv1719oe
teLvtw9mTcx8gc7WY4D4cmScdIFozB1FKi6TxT8Ozb7dFrO0bZjAiKIqQ6XwquRJBGL/SbZtwHlg
0wRzM3KwYI1+Xb1/MtiMMwTuBzAj5EpU0g+MzW2sxqZNwKy9YM+de7CixnPST330beTvTl3MwoAz
RM8quNdUioWaNSlA31oTlNMhtgNwFdF65SlZOiDceVRxXRQjrzjskbEzsrZM2yDmpif1DzPfuyO3
t49nWQgQ/Ug4zj1rihUGaqhIddNsAiSWzMFHAxVzVizAkoiZ6wKuN0JUZLAuFU2PgZTSTOhzJj81
ADIJ/WSu8SAvaZmDTDkCIDb3pSsyeIWKJ1LpPaxxemdL88kt2E52lS+Zc7y9Y9deKzxIdHGAAAv5
gqskbYJmN6RmsiFwptaz82OfbJlr+LT/hMrxitu0tHXnspT4MazcpsfIniEw+8+O81IVIA5IPt1e
z/LWzUoG8hpMIJp/w5kdAIbDGNAJ1QdoKCPJbuB3cto4awnfNSnzv59JYSQShDeQYmrDnkRg0cKk
Rtt40uv34UvhIOF4oGeoFqNJGGHMpaA+at24ovUQgEDWm5CXysaVV3nxUM4kKIfCBumm3K2GoKLf
h+Iu5Bi5ttb+oFKs/F4GjD/KSvDKUcZX9kuETeVkoxiCkL8W2ktu3E2ptTXdeTw7ekYLsdGMu8p4
qNpyZXnLomd6fMTi8NivqoyRE/PONvqgtuSXzqZ3XJCPqSxPk0O3FHWusaT3GBmPZkKMJ5us6utt
hfx//ABgxnTQmjtXaWGJuehdb0BXnOqDMH6RrvOrfFdqR719dfi2lYeGPJj03fkgE7iS/6QqllCM
zVjnFqSOTHolXKLSH5N/IrZiPpYuwrkYxacredYyPlp9UDpfLPFVFjuJ+RT27vYezo/3ZSB0uRj1
cR8LFqOa3geuzb1YJl68AjFasoIYr2HhDQSK5SoJXaE3IeJjDyWpuNzoQ+1HU7bXXGeb6NFXzY5e
by9ovlRXC0JYN78gKLaqVorCQo1xOPVBCApQozySvPDa4Uh6wwdDn5e9Ewb05/7NdF4WqH9QdFG0
wc2BWKVRNATyCw8/m9aK8zW/R1fLOfu8ogUZGiCcrsDndfks2tgHjUgMfnUUk7wGkFkXDEraSvPW
teLNIzARas0G8jreolWcIHEboV5dfHZ7wzP5NonoRiYvt0/qWvXmRAjYupChmkGmiuppbSdasE+J
oPCsMdq4+HNbwLXq4eOoggG0A58C8NJLCz/Fhhj4NIog3rlka/1yR1TCttmKGby28rMUJHWQ4ML/
VY8C43LjKekgBQyRnkfBDfJOKBtU7EKCGsoXaZcxZ5ZAnF0WwSle2aeFg0BMB2zTTDmEzJRyEHEN
EIp0J+wT/5BvaLSSNVo8Bryw5twaBcoh9RhyNvUx7fF5GwxWCfHS7qum+cT1gbzwbx/50mFQtJXP
I8bA1a/e/qHPwEESpwLz/T7aiCPEFsMcbou4NjCg/0UBBeOwUJDGKO1Lrao6Zqdx1xeBnqQ+ae/q
6QuzJcKHdpuInaavQUGXtu9Mnpo/4FY7yCFDj3gJXDsIRr2CJR/N3CWeLvNDJNBje3uBS3vIkNyb
ISV42dVkQmNxF9S6ugi4nrwaA4eDxDdj5r775UH2DbmveQwRYNmmYjhNLpy8TWxc/0l4xzFeyyQu
LgORxNxHDfS3Gk1o3Zg7ea+JAIAZTFSwfxIBlqYh7Fcp0mcbfGmjsRJAQUHoCfghdu1SI+hgwATE
HF38VeY18qiVRzGNnm4NW6odLOsIXvSpJfgRhWcMp0xsbx/Ykoacy1f9TDNpW/DMFYGVym+VSR5y
0Lt6gEnuoko8m8JdQZct7SxqyhiZhnr8zPp0uV4DtJxOPUagKs42AriphoyHkv+FepwLUTZ1ArNd
DbrKGt1AvlZ64Yfbe7Zg86ATgOAhewKLp9q8eqQtStB5FTAvQY1qzQ4tfh4fN+Z0FoBf8xaeRTHo
UKmmUIwSA3Eir+5eixXXd/H7M6MaiggAVrvK5am0kA+8wvdD+ZKj5fnz7d1ZOOGZHA7MMOA3QPeX
8vPDkNhRm3Pggtt4Z+nVNgVZ9JphW1rDTIKL0GV+pNXhR4AP1iXSZAB6Rd+aLvGaYcWRWRMw//vZ
IehdzTp4TzIwrNfS/OWSj7d3adZz5d7PL9q/C1B2iddd3LNmhibmodex/YBeKHavyy+3xSxcb2BF
gU8CfBCZVzXNV/R5VzQTK4JcrzBatDJLzxAx+ozpa9g5X7SoWbkbi6eP1gbMIgHNGhzpy31DH02R
NQ4pAgaaaiSrUeQpI/tec6t3Im1nzwYTiv4PZV+2HKkObflFRIgZXoEcbGfZzvTsF4WrygUCISQh
xq/vxenovnY6w3n9cM6Lo6REw9Ye1l4LoGcUK9HEfyxGNzUgnhajo/asy6Z7cY678tQB8FwcLYK2
H/TGHm1QTCteRwFuSS5teTlO9XhouuKH0Pb/PuLjLEfmUBRTTyH9IfcNsS6rwfslu3PIkBMfgn55
FEHgxUJP5Rjy7AWAwPa5Y/bkdWwvR/HjVAiqBh+GP3pAZgUDUzAM34Ge8XYmm+8P8Mlfv5BNAKy9
5KmP7iF4YZHQURg+f/W6F9cqku/HP3Fe8YbDFQOdCTB2x8awlJGliol3ewKFK4JqPW+y8Bxy69RH
QCIUwH+YRNS+jwreISNWr4a629e+TKsVZe0ZL/yENUHldmktQryy8JR+vnVNw+qi86nZT8HVKC/Z
eDVB6szLfr5WQNwszCxQAEDd4PMssWlVXlpYqwlslbl4B3TUgTbY95OcWqsPk0SLw/TB8PaAsjRB
j7Vq/WeVduLM43divyFih5AbGlDLvT46TyMELHVH7HZv0U3ppPoc3PXc+Edmw5Ykqhsf40tzacX3
g5vO8oyJPWHTEdQHoClcFNa/bIMDskd7jCqzb7HD2p4yz3luxWEUh7x7+vFmxOD0iIA7heLylzwn
abWNJmep9892jDbOM8Hd160GzABdHkDJABHwJQXXtbFvHEa8PdRr2i01Z1zNE8PDPcMTBOwxWiu9
I9tqz44vCzG6sOB5onWZnENSn5wAT0MAJm9EWcd9SR2xoIThT4CW5O+XffH3p2v/f5UdAV5BffkL
KQjvlbHtsvf30y/eXlN5xgE58eMXhBJabRDqIoY6Oqiei7ZmUJM5aN9y1q6YH+3wHF3LV6sEsmxE
u/9hzXHlloP84SqXwm+ZJ2zgBXVS+KmOQba69X/IFwRbhPhv4RcBMhEAk+M+xIkVhtTdYO8jtFXy
YFWGZC2C6McWFrPgAcVSEZinY9or5akxopZyAF8Zkia8sKaVnPbEO5PxPLVkYDmDEQcTBzzbI+vX
5EE4QcDE2Te22BIfkSAarq6RY4Uyd/RziXFkVtHjCBA8DDqaxz7vTxTlBbdoa+3DROingj5+f4C/
mkKQ3oGOYckFgML9vwz8h+2HdHGkbCWjPevNQ4fmaaHdJLath++nOXGQP03jfP4Kxn1vqkMV7Wun
AT1h0o9n9uTEBAHqI8gBLixRX8p+XWAgsWLjInr6j3PvVGd+/7LKnyMB3BDA+f7LoiGWObqI1C2d
QDSOv6/5n9ys5TNpdqOzJvOajf9+vFTYb+CPHYK68Zd6MrjHW1YpFxisFckvyx92riw3EYYQVdhF
ZxcZ+yM3Z/bdYu6JFeyFk5Son5zLlp7aiI/jHyUDI0bKidgs3Nt3mlZJlJ/Ttz5x++DWIHkF9NhC
eX20FX3cxiJscnsv0HgzNAaMsWWiZA2Kje2PdwKwLfi0UDZAnvw/tvAPd6OsrLqdpCL79rLsb+k5
nvYTK/Vp+KOV6h1VMqtqyR6knTQp9RljeG74oysHZiJN6hHDMz8ri5SdI3VY1vnoSoBzFXAB8CEA
dnNcXlVl589lXs77ujt0wa1XvY7lz40TGI+QVYbnvyT5j7Z6smSvrEYDbFxGSQtVTlBHeOOZat/J
70BMAW8TbNIIhz+bpsIj1Rzw0gbLUZ5U435sXdBx339/lE5Ogq5QvH+AiaAo8nkS6UadVWpK9rK+
mf13cD2AR+LHKBE0wqNwCacZpWLA6T7P0ZUtUoQ+AIGBc5lXJvHnm8E5R4554vYteQowUaEUgotx
9CFjrWhJq5JAIeJf4+woCD0sYK0evl+uE2f30yzLr/hw88gUerpRBdm7/ntDbiu6/n78E+YcHA8L
QeZCWoEk/+fxC14CFs4FAXz64JWPVnsR1xcuCL6NrxJxrvPo1Nd4cHwAckRY+aWMPkCTLwTLGtlD
6GoVDqAE7s4d4hOVcmgyL11AUEVApfy4SEV7lHdVrcneIdNvPTirrgbn8kzllqOIXfhqG43eKmiC
lYO+NI3X7ExIeOKEo30ByD4AxuFPHtfi1DCVxPLiea+tB3/65RYXvL/4ftdOrSOqCUj3o0Vs2bvP
u2YYlZbInXkflOHO7c01jfszsdSp4w3485JPgif5BWBtU4iAar5MoX47tZvIWCTD5KNEeuaynpwI
+WMglBbP+9jqGOyCL9UA40+gQipF6CVkGrOAuSyVcnz8fuVObQ5K84ill+6Q8FiULGJgZ4jAFYWG
B5b6PRIo7I6yIvt+lmX9j14EwGv/Z5ajFydqmOVrKF/ua8v/VTddYkCw7vdvFjObgJwxEV8/6T/X
G3hP8BCgbWA5LB9MBJi5c83GYt6XnUSl3E5tD1Ku1vP3n3RyloX8Y3H2QZN29DjQIkARi4fT3qZW
DmHj+XYeBNS8mvzMK3Qsq7VkayCc+v9n+lIDJmyS6NPDTLaT1PUdDZ/i+p/P7tsW/OIdOvmK/0Wa
4usxRIMHCMxgMvD/L+e9qyzi8cGZ0PibdNVKdeCASqCW8/NVXLoWFlOLGOM4yKdOMKLrbcStAlMZ
nyYE+rdx+ef7Sb5aB3zKh0mOrIPfqRYUU9O8tzoC/alh57vtmQN+6jT897gioQOY+vFpgNh9Nwet
P+3DeFPPN9Z00/WbH3/FwhuxyDQAKo16/edjPVfor2rLtjncRNpLEIicMdMnVilEYIGsFJDeMKRH
qwQxPyCN46I5+FQkkQ0d2jN7fWqCRQQEiU7kH8PjxgtH+2WNKFgcOp5NYl2cufZnhj/O0lZUwZqG
GL5wHvJ5HRT3P19/aGEBz7vwlH4BKbNRg4svsuvDbMBkhJpucwY8fuoDEIH917mFdFp4ZFGcvOZ6
yuv6UCUtfW6aH8fBAHiANgVqbOjZQjr+6PwQIcNoJOrgCC9FZzgR5zoZv/pOmCFEPh4pI8Tax6+w
8Ebb2I2tDhDMKkjSxFelnZB6J0oAYM+8kl8XC3MB97eUdsBDcfxuuT0bZEOMBuJ5J6crNesfXwf0
C4DUDbUwD/CuY0fQKQD1K2ZfHYqpykDhmBTnsNtfH8VlBuCtPFj3Jfn1eUM6Y4kZSoLqkLXxdRxn
XZcGiX1OdfTUQiGJCqcIcNevlB01CVmbD7E8eDXJ6ByneDR+ejHwHR9mWI7Fh/d2jDiqPCNm4J1I
B0ay4Rzc9OtbhBlQLvxPtwAKEss3fpghrkO/amIiD6q6rBtA0rZtd2l+SNaCdxYpoiVFiHwzUmrk
yMDmE7CsM675oTVyDZki4Z8LLk7sBSaBsA2ALwvQ7sjEhkVZjHEeqYPLHkRz2/7YC4b6AYQqYtD/
IHF+bMEt2sw2Z6w+TPR2LFPxcwOF8VGDXATkkHL8GqoaE8ac8oMpVEZ9aBlb2++P0omNhtoW8iqA
1C07cRR92T6bg8kE/NB5a2n9CvRlXGVcnXmITsyyYFd83LsFJxYvj/mH40QDm/No6MXBSir9/l7F
f84Zj5MzgGQa6QmQBcAafp4h6GSjiByxE+6ljN4Kdo/ufjQbnlmuEwZ3yX8sGMQI+KNjJEuFLPTo
g6LzYPnVrhz8zBq8TJl4PRK0Xyeqff5+e06c30/zHS0cLxTtdYn5+mJaBZ5ZkXMtAF/9KCD4cNGR
WVs49o85WXpSzmM1huJA1TqiEOeJEuX92JFCwRjomYUIHAC0/2RSPmx/3tjg66R2c+imV8d5h0rn
96t06huAzIlhrqB2hpzL5823eRh2PHLEIbxzTRLrK8bPVN5OzgAGbmQ64dKAyvrzDBzcrGPrKbg6
6PqJGEtjH8pd5bla7qlTDNz2/5vmmJxVVeij0j6maeqVJ26t8g6tP+fEsE6dKdTuUV1HHR+JZ+fz
t4DBTEa1qcRBxe/1XXeuB+vk8CiPIUbDnccr9Xl4zfsQGAeCAxXDIxn4CqSHZ/b7RICGA4VOexzd
JWw/znwRR1lRW9riEBErsbutH9Esl+9lWa5qCwTFqP4MkiRyPMf8deocLN2xsAGnGJIiXgjdzn59
kPO7Gz/Y6tGZ/n1/mE84KbD3cOYAGwDK8bhv3StYl9cDvN6gjlO7cV/DvNrMvvgbKXA05z9ncoFQ
L+4llIOhUwJH+/N2eQYBTtvS+tCjj9WV4M9S9sqNzzwAp9ZtaQRb0kVIIR87j01Z9HxSmEX1uyjc
9GPmnOuMPnV3QN+JFm+g9HAujpy7MedWGSq8MV19BWTHiqk6aYfrdjgHTjmxQcgTIUaHrhMefe9o
xQbHE0A7TsXB1ONzL+wMrmBCcisJTL8ah/Dpx+cBaUQAP+FiIGo/1viOlXFBTy74Ia73BOetfJCO
m0z4j9D776c6cXWBQYaEG2zDIqGw/P2Dna7GGg5y78MZCJ+CpHd+/pihVQTsX//JRQLI8Hl4Os1U
G2zLgd+zLoXq5ve//sQZQ+8fHmUE1ahTHF8c4RUWJappDsbJOM38MJvs1fdTnEjtIhmJ8wtoIDS9
/GOHLG9mbL6G510Gv/MwrcdyE5k6rfq1IZs8XtO2XDXimjrngooTp/vTxMvfP2yNDsJ2Dl0qD6M1
/DLBkIWju2tqegH+lzN39Vi1bHHLMRe0A5fucHjPRz4haQoOfic4/y5IzPLyOnJ+ef2vUr7UXbwK
orcgvneZzGhg0u7cLT7hYCHbS3D88HRA9+fojKBdNLd1EMmD9P4afRW7O3R6rMJpQ9U2H+Zzn3ri
xMMlWYwSon//i36pVvEo83FAJDXfos6RymhE7lemeVWn3H8P8i0YHlu0UjjgDpPqNnZXTfxy5lCd
MChI1eJNWfL10GQ4cl+YVGHlOYM+9LN1Y1NcDBTBMlqwtZO7927trLvWfUb1Dc2tUD12yaqHwkWO
mKOeoHxnoFpgsxqMTG7z9v1P+/LLEIUv7dTLbqDl+Vg/KK+jvphxqe6G8QbgmwRqgVqvvGJD8h8n
wzABnr144QBagFpHtscd5dBp3ck7t67TjcyrM1t96lMQRi2VMqSOYeU+X6BgsianiAzGt5PGAWmx
0Fn7p1VvRfP7+0X7cqaWpSIICZeOCwD/j94HXpXGHYWn74J0Hld1sf7x8NC48BetqtBF5ufoQ0bm
Ki510d4xn2fWqFIQDZ/Ji325hAg6PWTdFigb6pjHmRhfOJM966C/891/lbhj44ZoqPoeqA/+JO/M
+3ZiuWIPd2/pKkVR9hiO5HTWoN2g0XcCpLDk0r798XKBHhkK4gj+AUY5roW1dUV7jxf6Trv/8pUr
/v18eBTAgAxDtQ2yp0d2ealARFXg6Ds0m/8x59ymU2vzcfTlUH+w+rKrgy5krr5T9VsauGfyk18e
TGRFPo5+5Kl7pcl7L8Jvfy2ng/U6dI8/XxtkwWDTPDDWfKlPW+3Ae5Tb1B0XLwb6rp3tnbkLXw/q
0oaNNx/pYfRPHVfuGtDhWDbD5hbxr3GE8x/sBu+vG15N89ZqfxydwdfDuw9UG2JlJHuO3kXLw9sb
NaW+GwqkDWuT1mLthw/0XE/o113HPODwB5zDQ/Ln2JEBYidu+rzTdzZbNWw1nLnd54Zf/v7hUI2E
8FZwDN+1OyYf+I8JxJZlCtDrD9qPGPfi+NB6cVnkFOMTKMaOTX6jVJ3adp2SCAS9bnT//Sn7eooB
PYKTgiQ7Jv0iMcbj1oT5PA53QGcm9vCeh4/BcIav9MSSLaSeCGAgzQY2v6NPGua8gnNcjncDpG38
RmfOj40gCt0IKbBkGP9LF0hOWw6e527AQYae3a/C+vn4KG6DTHMJvkD2cfQBWDo1RaTy78y6jSVQ
fz9GgkHNEG7CctshNfylb2auKz45YeHfxdWrX96xeg013nOdGSe2GncPFx2ZBfR5HTuHAOxPcKGY
d9ceXHfMTFuvih/zHeJDPs5xlB3pTWhw2jAHY07GhkflnsvenzBaS2MJahxLTe5LoOo1XYfGXMwg
i6x2r/GwrLl4J9OF5a0qcg6ocWLNEDOibQr9cQvP3vL3D7eddH0DcI3r3EUz2VYEQscQys4339/B
pXyCcT4BDgApBkBvaQoB4d4Xxkulu5kONHDvWB8+OkUnfqERWWxHBhUrYOqcA22MuukCp04dGrob
7UzgdB3QkpbEcz3WaTySCdJwcaA2o1/znTLmdxuFv0kFRN7Ug3tj5Y1j8DbbBXsoOLVqIA07yAjy
CKD4xBvcP4GHbh3AotwLVYmQJXE8llmpLbkaOmFtYh2Mh2LsxoM1xcGbhzhYJR0PrbWxpY1mlvyf
VMW6C0swbjEgM5SyqhSFC532eYh8XzzaF4yWv0urgnCXCXQSexWHeESh3qvR7nYjOA2vRGSQQ9UO
ey0EeieSYpocHFQDg8hzbz1r9GinqvBfdW18VLlC9qyVCaoENAB3djQ88qFtsjmcq6c6DpusY3a/
9nnsQitMjGlv03nLeEUSaH1VK0ktvHWmegD7Sb5rJ4us3M76PU9epJPezE6RhHlU/7OmsUi6oGcr
r5LBtZzsBwhBVQ8azMVbW2onjfwu5GnOZ+i2F+hNclddAs2ap64y8fOAgly7iuqSbGzZvVWqf7Jj
MSZ2MzlXUYxFT0QMKURt5PhSyibUSdj4M3pJ6/phkg3iKseK6cXkum1aO6V3G7IBclqRFjXPhHCj
vdc5AwocRZ1SVQNkUdk6vw3dZvrDSP8udd6ulWxfxYy0XlKXjj8mOpd1mPA+ehwkfxzb6MmZ56lI
0H1G9iasZAIwIbi5rSnPyCwi/Ls+BwlhEI+NTjvLEn+DCJAintM87VsqDgwppq0X63vA5F99e9zn
oiycbGjHFWvJu7EHndAmGG/idh5M1kad3/xqrabbDFr844MX0jX6EMBO0Pb+fcB61aVUook9s40L
Bti8j9oojcaJ3QHq8SwCI/CgWMGIjM5wqDR7tVW4n0oj28QqxfNgyz9joaxEVYWXigqkIYOfDyn1
WJgwWUTrVgb6Ira6wF0xJsWKy7KoM4I2uSszF0wl0lWgyshdmRBG+1UQlGzTlHOe9L6RmY0+5n+y
GuVFVdUPUB7LE9JUHnTo8qeutdzHQDjNxTS1f1Vg2j4JZC4uJZ+stDP+a5e7c5hZodtGW38Miihx
QD+s98RUoHxT4JWqh24Ap2PVwJVhLOM5QlsUnB4BGCJmY4FApLuciqrzbigBBGJu9Zwo3zTZSN0q
Hfs4yELO/gWlElnYlp1ZNZHPE990DV9HYz/j8PhO4gxkV04uEYk3eUpdtFPtJWChs9OgHFQqcgVy
M96A194GKxhBh0uKHJjJyFTtnQLsJcYbf4PpVm0CXufpQD0/LRrXH9Ztq30vbaforztbbb0bKv2r
anT9SwyidHAY9INT17uptPY8bKS1mXsp6rT1SA+CS3ZPR/5iRyVMzcB8b858NjxLEEgNlzpi5c7v
NRrpOlH1dmJJ97EdHSwdMj3QA3YJ2qGquBoeBKnz4cL4Vr4dfJnfTaB3sNDL1El4WL5IKit3N9FM
8wtlasFWpRV2dIOzeVNpsjEU+n2dUz2HBA35eP10FuAHpG0om9QtdA5ZqIqW16qGCrEeaZUNfd+r
1eQPV1OuxqRnZJsrexs0nZNox3mYvXirve6d94HdbyFwHv1x8G6ux4KSP1SvO77uATlfETrgJqC1
/GYsPYcCbAQFRGFIdK2ZU7Osanz9FGl3ukeF8zdIrMlVbfpbwbFJQtTTs/KbAlaGtUUKTKXdruaB
jykHjGmX+xCT4D4Z3zqj6cbto/oBGmcPsyhf0AckLyJH+TuHB+4uUjgsuM1W2vs9TQAuM0lpEZYh
0UvRky6m9Qy8186qqCWu3KDvx4TX828exI21setYmPtBg0r9zTOek1XDOGQdjH3CCy/IUPP0si5Q
Cmgq488k5UETJ8PgxYkb8T8VdKRTyD3ytCybnl54YBDMgQe1+4impW+1YJCyatfOjBqGaj2KmSbG
IXiDnGDAYz2CzY5JUMa3W7ebXpqJRxkkNVginbm+yme9a4fCJKbnwBLa/HccIVdVyOLGhLOTQezR
Xfk+FAPIAKPqD72XtJ60XvBm/Js8xkhqmqbLImfSIpl7eHmJ6IiUGzenzN6EePqqbIYgZbWZJlHj
wBZ5A2UV4xap6RhPChGjjdJvHpx2mmUyVjXNXEPHDNCXbRla6czRqmsLARpL/ETi1jhffHA3jeU6
K1Y4Ucq6qPzl4l8mvOMb6dOE2tgT0+OH4ZXu7oCnJreOzkWKHmPcVq9XoAEpQSydKG7EIxhR+VpO
xFn5rKIZ9/RUZxTl/xRpxikBmXyfuOAv3wHrmW/4OBdJZIZ/E9YyxWsr0wjFvNsARAWbJT2Z1bE7
rFxv6DvsAh1eFAcJG7HLW4Bt6EpYpXmBDRxeIB86ZTDPzWUTFe0hgponzEToqZSGQ3Xt8Gl+ZgVv
3F9WZw+voFV2kllrNwUKtEkLY9MXres/dhv46wDmISGLjGY/OjSVVlddQECUb+Kw++u55kAG+9GR
ngJ6xYruIlm666grAp2yERV7F+UVZGcCurVd3WZUFk0KUkyWejR2dlMRgKAsEO0FDLJIRBk1q4rp
8B7vmLoe3Kq79Ctwg1QOrkbnNGGZ1oi5NkPldRvqVMNVHNM8iYoxcuClmjkRkVC/0CvtvbiQMjVO
VDwOBgJ9/hipK57DJXPKEp1lLZwmGSpcmxGu3G00q1hCCWt0k7x0xd/WkDDDb7UTr205hKEp+Ztz
lCezXpJ7z4ztuLWCvjI3vWcXf1oHbkzv6ksdO3vj1WwHHssY9VgVz9XGhqqETudG7wgLD1UwVDjL
Nk8CX7/kkbmVpWq2VlwzSKoUG/hqkT+CzHNclwXd6LbrL6rA8jLbGoML8LyZFDhqlWjSO/2aNSBa
0/a8QKvwXLtT3aaOQKt759fX+ezmK+oVejVado9/0WZx/qbbsE47ZekVjggYawI3Y1KWyRhH8wZP
7T93sn8PcliDAUIA9o6CQhVvvDLKFPX/5q4g0Iaj6B5A72ESaobmlLJGUo4VSVxCGNwJpEmRUcMq
g2Y19WxI1cqheEfvJl+PEoqJvdM+uZViKXeCl3ny2WVl/JvBdUBuFcl/dSOi6zIn3V8015Adi2h3
P0eUbmwuwEhgDeWDyE2zqimZtrkMhng1eZyUv6A3oBKrjvMrgoUHrSv6qKNwaOLM0Z1vErex4HxV
6F1YxcME0GyE580XXQP3zYIuS4u381lOePsSotzizgPp7ZRaTLlv3RDqF6dqX8Ee+zbkAU3ruWjh
uJWQPRnuKYTfD0obgGEKWJkdaU0vM14FnMC+DqNOI7xEf8dojjYg0O7f4ELoDJkbP6k9hrpMabRa
FbmlVj7l0woStuUVOvL1jVMP5LY1AVurQPrYiqCq0jJv6ziRbKIPlZHAIFKn5eHOdGHjJLnXz3OW
h5azthzyjxamv+GOeNBBUK9gfREyEKa2tggoyFsaIJx6q87fWCsMfFQdaKxOGxcbCKPD5QCM4dWz
dHOFsAGsY7NVjMNOeLVy7rkMhNiCeZRB+Qu+LQjHabmuuKqyihX3KBH+bSp4eY1fpq7fTZmmHeKJ
eP4Xx72BJfdhcUL8eogc+qu6iqonQMii3SydcjWWQG5PuNN3JpjhwTfKvDLHN/eWZ90o3QOXFYcG
IdDUpaKFntqq4TUI8kRh36PKHpmNPZWspEkjIFN85Uy1KEDl31txB+cUxQnTKQWXcRbrfCBo6Oms
4KXHBr1QHvv5L98grRwCMrclbGy8C9nb16i99mBS7N0mrT1IbvPSd7tVEWnkePIJ9RhAzr1rFbAI
/VT8j1P6cGdBFnhtx2wAG+dQXEKyuVGJjWTUo9U1+QVzaT5k0gHLhiUCMDuhfaG5jFUNoyN5VTyN
QR4lVsixDoASgfxLNuibsN1mhYalt8CfKwIEPVxgb4xupWll0uoCknjtzNIqL++JPbEUktp3NTEP
DYoEl14s4e/ls0mmOGpTWtT1TUNqkY6ohD6JQNzOsoBnRqDsFHQEt7poigsbr8aG2TLagITCwWV2
owxwanEJAkaiD+jGcZLIo0r8yodC1ddg2TiYgLxC66jtdjQ3XrSnhIAeaSYdT6jif2q/uycuf3CU
9nFevf6pIL58iHhry8RypvlJet143Su9i+o8yIB4q3Dq4+i1Z/OTF/0WhcBLKC24gYFvvZaiJAmY
cgBQZ6FyijWDnOKBgsfmKcjx672mCX/3cxclnefuQTDtr6ZJPjZlx1JR4l7UUfve9lGOW9Y8ecMo
UntGNFiMqklCyKRuVMBF2rpo0unGmNzDEX4oIo89gWU9fAPrWHE5+7bCM9qGPOEjba5p44xd2nDE
sBytIysOxMGuA1sUWdtzTg9NJGKRQUhByO3sdYdWBNWwY9XCo8kDhHVFjKazbqDvdj+9V6a76lUJ
0uqgfpvC+a5B5qJCyATB719dEf1xIfCd1AoA0JUqOjxKA7E7kOtFAAVFoQAzXQSuKlSDTYMNB0O8
cxGbJkS7j6cu/Ib8JqP/24u7Mm0EDKRfk99Oiy5KB6YomRkWA8WsGmXlscCaKWoeZ4Bq0imyKW4Q
7/8pb7YS7od5Oulw5sg4FPnOiL67lK7VuUk1yB2dcwvdhj5wMaXT+3ZW5cHTKAH8t9l0O/IgzBDc
I9gbWAnDEt9rQp8s6IYnoc+9zcy4TKfZ5dt5iIp1U9IOP42pfTCIHlG8XNojaKlf0TZvMjbDyUaE
CoNdTM31GLn4hgHdgtXM+3trmPlbBQGwZ3Qrin4L1ix9UwIfnTh4evp0CL27GVxXDwrcCttw0KxM
nYJUO5Ch+Q+yyhlueKANMHYQV0rgNrovEgC9i9kZhy6jjRWqtWjqYNN3au1LQZ4QEg9ZDdTWNZzv
btXWTYteAdd+443ppm2fo8UawRQwiTksBV7BOIkNUWkbxfNGjtEzlp4m8ErQ8BHBX51mct9wb9hW
DPF/2G8L217HzMSXRIcDRBoo666NqbS3i6F1uOp85lyyNtIpKtc68wbziAypuw0s5yUuEFaNTfxQ
9Pgwt/KhGu/vaEnuBmrgh1f5n7CVL3DMwtVcuPHFoBEQxij8j2E13Mm8MGalNeGpJoPmqUWIyJRL
WaYjhDRmor9DkG6lvsXBMujxbc2draOCbWNNtU7hKaskDOaVgnsVB3zr6ufI3ZqgTezJf3fGXK9b
Je0rtyiAo0Tm9d1H7uOtCA3icUHyLgs4aG8nLm4Qez46bV6tqr6H0y3bcj3EYZtUXct33oBM6qTI
y2QxeQUB+LDOBirfEFG5lzbv25Uu5uCaet6wH3ROMzGCF4eE5X1t5j9l3vibHhTbU9K6RbkrQUH3
UM5d88Zbf7yPePwgLMILYMAC5Nw467MK1yKtjB1fKG7VWQlapSaheFf+UDwiDwB29PZ2Lss/Eh7C
VT665BfLA5WNw9gnBDbmao6kc2Ps2kO2prZI0nsUpLqR9Rw7w603z/ZGC29YNaVhu8EB7y9F31jC
OvEvKqx37TdeEkflXViBjUzCX87Qh/2bUgE+VArgE51ZeJH7dRBcjmAbe/RmZLxKd4jsFPy+4NQZ
Ecf2uY6i1M9tAzHqcgapgS/hC8QWxAApUl6d3Utwm5fygYkc8xXhUx87fdbzyD4MgyvfWaegekJh
PdHhP8/PEk/CxriIbNcjosG9DhyEkEEg5Z/WrUBy2qqDto0D6mD8jNSUxWAQPIl7UQXjJV5aFPCm
mI+7nrNwPfby95hXMEhBP3T7rnXUM7huZjAz6nqVayu+hkpmvi5n8V5pRIolWiLDRNN6RLYwfkUG
oExzU7dPMzBpN8Ho5HkaRXTGp8FluQwcxQgET2i4Hug0pKQrQYfvRI9Tq9l7jMTnLYignoCZCraz
M7lpUSPES4di8lYzDZ5sZO74DOMagH0eZIBF9afTjsEXlC1PpNeXLBukNR0qt63ewwXOwOjwf0g7
r924sWYLPxEB5nDbUVmiJHs8viFmbA9zznz681EDzN+9m2hCPvalAFbvVLt21aq1cISOr31veHfe
S5Nd/vTaeell/YXfXe+GyhubbUmebIeudrcH0FS+ew5vWqVzXtUu8LadnlsbVcs5kFnabxI91LcD
jufQ6Ln/VwSU4jUqDO2XrafWH0DvonbTq+H8upBinZ2kDQMelnewVvTRTVhLgNiAGYNZKEhO3U2a
ORx1OR1f6O+zH/Ueja8xNbLj7Cdem6p3pl0kZ/YmcaRuQ56Zg+Nr8BgrIEzMbalo8UoFdqm8ACWK
MhcyaEER0WlFoSuEVaP2ZnV/TNa+027y/vO1K+hWQCFAvAHeQRcqMrFlE1iksUbxbadENySrrhcv
Fop7dLbDY8DZ55+I6TLIU2lBnWlvqbSvja2yxoy78P25WgwkhAYEhC8FeE8ay54T14791hh/40HZ
f9d//8ISnH5fRHCatdWTXOP7SdGRJbrRs1ufLNt1IyuDEAXSScWPNokem5r0A7eItFJAWvo84AnY
7sEH0rE2//2kSqWS30H1xLTAO9/98tfEAS6/Dj8f8HMwLTb0LWKjmj06mqSFrfYGoky6tdOb63Mz
YzzOS1/nnxcwa7zedLUO+LxcPDjWbTfd9uPRitfgB2ujEM4B+UiKHFKjvWXTj2l4D/++Poq1zwvo
BrWoC5+6sPZWNDckt7WVFV6cJCqR0CFQ9TQNARUFQ1lmhri+t0w+2PFmLDb6r3yNLHVpDCDaZ4Jl
XogXpENeoQRxEVHmTlHhdsZ8g+rm52fpQ9kGvk7A2WJPaBjVWRrC2fumk4UM9X2af7bNju66UwPW
+Ukwo3yKCoi+3lqt2/T2zpPXEN9LkwT0H5UMjSZjbJ1bkMpOI9Wk6m9fSZxtTG+tG2Pp+xCRzGpb
MzhfBGL3jh2HWtGabz3XIAG71UsrizDPgXDgZigGPx/k5qXWahvrFE31xnrr+qfJ38EX0R+rVyf7
/Ik4MyPgo6Q0in3HxkxBoWDnJyuIxIUTQc1cNui6Aax8ocBS5mQ7giC3iI+Nx3jYGelRpz5ckYO5
vmcvLwhIvgA9AuimzZjOifMFb0xF69LC4WmhT+HDaGRvpdYbz0Xb6SuWFoZEuxr9UTONAsRJgiU/
oEKtxrb8pii/qGNt+8GjhBfSlNF+3hLQshmmPMOwwXufj6kPodBg841vzag6VEf7qrsHV6B+j/uQ
JGRge5/GEZLPgOkCmDDbDgb9c4PU1kaAbo3+FtT7uts3a0TgH709wqYGlqoCo6XZecbQnBuoNItX
Sk4Yojjk6HzJSLZpmNgAkKv6cUonf4CKoEA4m/KOD/BT6W95XFmbZlLK+0mx41vKjuGrApZg4/N8
PpJjsp6IWMcHLR1l6TiaZvusUJl90obviKPBMmbexIrRHBLZ7/dZRVtTKBdWtvGMqH6WJ8vfD4Ys
/V0nsfIaRYSe1/flwm6hQ5ZOIZ04HaYUAZrioB0hm1Olvdn4Uid5H1V1M0xHsnjX7VwC2udWXExR
1yMGYN+cT+0Q0zzWhrr21hnhRutfWvgjSGqNNfkp6t3+8NC2RzW95RlImnnFWV02KwFPY5OaXEx0
jODcz61rc94ps2XvTXmuLQM6YZ8J/lHoX5ww30rFVmnJtK1QWFz6YLYqQBw6bjCsih1xXmvmtjUU
3lvg+0dPkg7u9Sld+D594HRCzOph8OEJM2qNcp+YXhG+l3n/lCnpnaZ8lk+aH31qYd48JxFhnjZO
DR9l+N5SVG32kvlpFCTfB0Y2w8ng0rSFVYkNFJxaLQ7fo4goYbvak7g4QxDUm+w4oHFil53TFq2c
QOL3pvCmt9IjjLy/sQQnBgSHVHuDXowlBgr5UL/L6oqDvfz9PFioHQGtpWf+glhR7hpPy0mOvdGK
GBcwIX86zuH7rAAcv/PTUWwtiBVfavLek95S6z5Tjr29cuwuLz2wpx/HbiavhWjnfP+oUoNohWLE
7/Z0mznvkXnIxrvPrsC5CSE+yIbSkAHBxO+GtKMdK13joVlYgo+eWfryiGkvDpkP03JsZEjl6fJt
epf7nz4BDvyDMwvMrDxxceF0fZD06SRF79mPACxz9/kNRF88GEccBL7PEmYnLlM1LUcnftfIjaub
/I/PT/7p54VXtdpVZmN1fD7N7u32sbJWfv68P86v47mt/7+fL2ou6xQR407n+0q7LSyACeqG7Dwl
821or5EbLuxVMidAvYFPzrxdwlEeItMMEifN3i3zS952mwExtrVWp8vLdqbF/Z+NebOd+NMyrSGC
ITx7l/ZFH266vTJnLvefXpQzI8K1YJsZZAUeRnINmbfofso+fa8xCnizaC6mAY9QUxhFaXhDHWXZ
Ow59P+njnZe0x98Yw4kJYTH62jMzz0uy96/1+DhEn77WUMqCsghGHoPLR3RLcdJVg0999y2N/24A
X6krsc6Cz6CfDSS2w0TRcy8sc5KDAhpyz3wb5F14Cx7m05Nz9nlhgWOJ7lvA/eZbFw4HiMvyeFw5
d4sDgN4V6hTiFuL78xVO1NCcuqlngioAjhYCPP2Khfk3CicbzBD3GoBl0oni+zTyaoU8rG299dUB
kJsZH7zucH2aFg4bQiS8sUn7fZzq80HkIHnUnPrmG0S8Wz16yqX7wq+2yac1F6CwJGNpWjC5QfUn
BjEFD4QQOkv7zY+Ke+8uXY2SFrzgmQHBiQdqEFQjtfq3+B9QhU14MMKtldB8unLoxCCZ7gqwIHBt
kR+aHz9iV1un6F5dIBj83ljEYyoQA/VOar9aNCq07e3kjDsQXtQjgpvrK/XRM3CyG+a2Ed6QPA7g
7+LVKmZ/sybUFN8btPdxAFlCn2esb3zgD1+cadSOIXLYVC3yr2Fj9L+8VG1/9bnp3GdF7/2TOmZ6
l3ny1wIRj0Oqes5G0iaVYm4HBk2TeFo0ZQ2nxpgE9mvQlOiutWrwDKtwjyA98gDb9K7TtvSU9KUP
CmH4ItkZ6ISi3jth5RzBQBRHpdXAhwI7vK2BqiBHEg/g01MnTh5AmwavvWO80ycq765PjLCF/50X
jYQpTZO0VIvE2r7qdGlgddp7aNx/O+bZQ/ztugHhoP9rQIccFYWNhfAjqevGkeVWe5c7fwe6vurU
lSGsWRAuixppaFUPGAJCGNLR+40BqHDukq4jfp154c8PeZCRRstrhc/r0jGMgpuV+ExbWAI69GjD
1GmLlC8aSbU+JI9ml9o7umOQlXpx/ORbSvFFaXL/RTagZpKMCamd3Iv+xToacWE8Uo+mmtX1Vn2w
tNa4K9TYfE3rvDmSMlD/Mfv+0RuT9EZWe5vkjBTtykgqbp2pVo6gUWkGsFrCQaUGSGfXxaFrwFR1
9BqArguG7RjSBLel1l9viriVf5YwJ29ajyaKaRy0e4BJq3yq8417ekTh5cRT88yc9YptILnnEy1X
XTxAxhk8141k7MNBKV/Dahh3HXqvh46sxtNYKBna1Zm1iQKTnKnWHwqweHLR/QyzNv78vsJfsSoK
+U32rngJRrSxBuagv2vqP85fvvb1+sEQ7qf5YLCjoGakYUvjbSQkgorGs53U9rR3kpwbHRjEMNyB
Ur9u5IOr/nRSP6wwgFn+3aB0JwwinaxmiB1ff7dGa5cnR6/+5hw70kn6d8CBQNK1fBf/mtH35i4d
f5qKa1rfOzL3UrcS04mkCv8OGA4q2DQsQlTxKag6tQcRZa6/q23+WJXJvteDFwW9485H4SmYnjQP
5BWUEVqu7NU8X1nOhWM2U9r9Z15wEyCd2jYKMd/VQDvjDT1EUnHv69PKi/RinOTC525OFeKomXBJ
7POf6tYxPNzJE8nLZwm6FbPgdumL+KAlZbTvo/i5tMNvg7RX6vhF1sOVgapzjeV0zeeD9MFYQg6T
1KnoseJeI2lAsu9ZbafmMW8dZatKMgjGvHhPSzl5RDkqvw2iWJ/zi+ote6cBOYpLiEmxG/JNayf+
1u+cf6Ymgsk89QsAjAOkEFXX34C0XwsGhaNAlpWJIgtBAoUGYrJ45ye/TuMsSocyc0cdPobmpkpu
fNAS14/CkhHyA3BCzxEI3X/nRpIU/TgE12dN0V9p8d3r0Q7547qJ+RMnE/8xjlMTwjjsGGynY2Ki
CP8ytfA2cY6252yZuVT1D22wlvFftEdxQcNZ8lQSdXKDdLIzVQozt5MQSZz0rQ4HoZSi2Nw9F8EP
Kbq9Pj7hpv0YH48NjT5+VLMumC5HfZRomggQZ6OXqqh31vhJ5d9/LXxIo3xQI4lOUfLs3tSCElCy
d/ClX731uVzOxfcFJxAVetxk5N9dPdY26vArnlYO39IU6SSAFQpW5HNECry2idS8lSVkUrVtxSyt
VYeXdjEwOxr6OS0a7C3nuziMZUXKYJ13Y4dmk1tJ2pfazfVVXjMhXEygszLZ8dEo7ftyb7e9q7Tl
c1haK2+BJTM80ODXUmbuCZGzMSzMULbyNnaRp3GSQ98c07U61ZoJ4cgHraMOTtDHbtJNxdGGAOtI
bO3t43o1jl4zJRz9ckadDSX3N+v2YvXBkzncTt3r9ZURrrCP3TunEwgW5rUXWSjKDsRi1cmxW2f7
SLuZzI1cbb2/rxtZ2sGnRua34kkGqaDgZvuOGtPs4/ykFW6kSadfWfslG6ScQWnwGlMpTJ7bgJda
oZUnSlzIlmd08Bql88JqcKMA9YEg7INk6Pz7FbcdfSxh4Ur1N2loeHe8NrS1fHqizowIvmSoAjvy
lQhBz2YPnlmVVi6shUk6+74wSYE0Vb1tMAhTi3ZG9xpX5soIFqdpZmEiGrEh7BSWOkzTLk19GxXM
aTP+SStqvLKXlg0gVcLrkgKAIwzB0uieSrspd9vOfDDG4s5u8ofSy96ur8TCPQhHzv/MzDN5smXj
jsIDzA3IR2vgOLvjZKpE0+1m9J905c8w+PO6ucWFgcdh1pnj2SZmJzOuxlxWGFUf0pdj0Qxb/86A
TiwI8+blhlzWtZy7SmbfOHALK+Zz7RfbwXrR7WgTpt+uj2hxnXijI5OiE7qK2LLaN+gOMovcndSI
/pPpn7EvKZZ50koAMW8oIUCyCFX+syNcLSG4/8Io29y15v6MRO1MYuCRvt0BJHtnNdIr6Kd05YG9
PDjEXg3ysDPy7Hx3kKUpO99kd/SkY8pj69357UpYsWZCuGjCMlcKOjhz1wFTb97571HxW2d1BgDy
JAVZJVbR6brutKaCHCwyXrPul1M+hcX++i5YXJ0TE/P1c3KMinQCwFEQ3uX5tI0NN2xAxZo/g/in
Eu0+bwpoFVQ+SE2ivDVP6ImpDKpgPam8zG0DZ6vmyaOX5rSjKPUmmfQ/lJQWyesGl1aIuEmfgw24
nMXHpzbjx/URZXSVx2UY0Dqd07Ecr8nhrZkR7wRcthJYjEtSf0Z5v9HKH4a6wue0tEynQxGcQzrl
Y1npNjbgNK/VYmckSMmVm0b29+b0en3eFkIOpOT/N2+Ca5X8Kc39hAE5rI1efTVG0OdqvveKlSO0
5FTJ/sDvRB0R5UUhgJLVFD1d2c9dNTPuJc1/oCVhxcTS4pAAAAXCfziwhYmzfHOM/JA9EDs5jZ3P
k/S1dQ7X52tpGKc2hPmqlF7yaGfK3HTYFdXGV35jH59+Xzg4xmjqNOTxfZ59m3qi/7TraPRe8dNL
qw6VDPUGjacesNfz49lpCj0k5pC6yqAeJcgCYJDQ0h/5J+tMc0BrGbB5EwGa0MmIbqCGsAAq8Th1
Pek1NG69tVzM4jhMPAxUSx9+83wcWtrXTkhrlytPxyYpNm1AAjo5/ry+5kvhB5xUYOPBfZMqFC4Y
0qX+AMVC7kpTtg2Km3b6rpUIn3Y7S/N3er0WeH4Ux8RrlG0M/tWCOvgiaZ9rVgLDQpK7yKxO9xbp
4W0kVdpOHhTpGNmlfmN23ZeZJXVfqMa49zUz2tPAIW8qOAA2SkkGZ9SoN6ihlG9D1cnvPFirdten
Zem4oVUBiG5+412wSlodOeixcXC52ddYLWC7/Ka2v3G3n9oQ/C188LKkyFLmyqorlc905cCusXKk
F5f3ZBzCYaAolfm0QOculFp3ltq/Wto0N37elVGxI+taIlUVryRL1+ZOcCOponZJbzN31bfUeqrS
XVf+jgUQa7yRZrio6AxJG06WUjqEfHm6LbvboPs7G7vf8FZ42v+MCMMYUnuyxtHL3S4rtroUQvlS
bero/Tc2GtEdQGFqWETk56fcohUfogyTBaKpup+Ok2ptFZ40160sXbsEX5oOwRZdHpbgeaOi1Np+
tIjxOmibIHzJj6lTbcbyPUh+Xjc1T4t4vk9NzW7tJDqKZsJwsyXWG4avffekrXx+aXPh2slTU4Od
5cnOP29lRmLFwL7IvCQPvq0elN6/lQL7c1DaD+cO9Rk8M3OL8IUAo+WV5Hi6ibOpQ4aQy9KLZNt/
X5+ppUVBMQj+YoKUyyRSAVegIk1x7uK90ubgBAc5OGoFXfb764YW5oycG+sO1z2Zl4+k/8mSVLmf
eZJmxW7c/EiifakcYmtlWeZtKqw6oFUCIDrNeIeJ7xQnjyTDMqTYNYt/eo8mTWfrSBAGZLcQQO0U
57lck0NduB7PLArPljjmMRizCdhnwybWHkv4atLJ3JryuHJ4lqbPnsGx6B4DYxC9TRB2qRxCceQ2
8LkN0aGCsCq1V+K7xeHoHyqTtOpzgM73NYzCwWRVAVkl/5uRFsfYvInqZqfka4I2i6MB62nOOupA
7ufze7IZ2qrMoKxhM+jSH3TXbhT7W1OuRPmLNiCYB7gKXAHGvXMbPqQf/hSwNogGT9KOsqjc/7q+
p5fma37wg12duzjE7IyZl6GN5FlC2sTY2siXysqwkyH0aMeVY2oueDSYjEkxwXeq0wYhuGiIdLqp
aqvEdfSwfinN9nuZelm+NbQoBZ+WSi9e5j0DczlIbkR3hJQYh5wACDIFeOvAvqffqCnGe6eZ6k1Z
RCbv0yn7lnpjeNNPavxPQtXg4Eyq8xiblXbXQWMBURaULEZhUKiQ1OYGbZzBBX6Sbaq+H46xpEc7
HoudW6H78dj1Ek3Vcq/+zJNGujcLRYLXo9acH3LR6gMcMHa709pW3U1T2f/T6KgHa8XY/6og//ji
p0b0w89z5yaHTenOyFNpZ9O+f6Ti/SXqsm6T+5N/E0rmdIR4XT/A5ADXhhRMvH479Lk9Pb5J4jD7
1WogcCR40KDxAbMEjeVaE96Cz+QQwjpLHwK8z2J9MlHTrIYOhQTv+B512wamrjhaOe+LW4uzjtqQ
w4NO3Fp1BGEiAvSc9/KIdsfTIG2K6Hh9+y7uKQZAnkznEaHO4zw5hfmUWHBkYyMFSPMkZ9X++vcv
xwABMPOLRsesJSZ2uZhmKWV6zSmHi+YXNBT7pkr+6APlIVWtlem6HAqIKDSN5vZUGZSJ4IiNnO6Z
rogxdfRaijorzzmxM4KreEZcUdadMSw8hARnkufKBLUVtZaUCijMszWRWDlRocq7A/yGd34+3A+V
/H307Ickno60Nn+To3jlZyxN6MxmPuMh4RsXhSHkOEMe22Lj0STlDmF0I3ckFYy8voGTcnt98S6D
9nnE/7Olnm8OA3CkZoRa7LZTdchhADSn23hCRr56tSv7MVq7EhZXkOwSsAYVGLd4eUNqb+k8Rpjh
zjvQYfnQqean9ztDIhPDrqST5kInUYkrp7HJZqJfizvyf9XpmuzN4iBmZVfypIxDTJJ1gZSFTa9F
7nRwzLtqDUi/tP7gwBTcAmgUKqTna+JLlZobHYXFNGifk8TZKxHUHCEkEJVtrQSfi7ZmoN98PVNi
Emz1SBDEDsLZbjRF/W1a6cOhsuph11lDtgucslgB2szfOw/e7PkmpdOBDCM5JuGExd3oOQ7QDldX
j7EN8RmpuMP1Lb20OnQ2zekYHjkXDPpmW9I1auWYGHzr4FtqsW8hrVt5UV/eDgyEONMgEYxCiEi+
nCeKHkNyQc0UeKacfjXKv+3poFB78s21lvxFWzTYgoaX8UyGUA6oG8D9RhPE5LTT7t0kr7k1eG1T
S9MgJ4NWzvp78gJjxQ0tLtWJVcE1OAQeikfTp9sEw80cQWxNrVW28HbnK2590RKwK1RUZtSumN6C
IimO68iPXSP/MxtqKB5eVXMFab5gg+0GH7rOerEFhY3Xw78zVoETuiHvuKnbOZm609cqAwtb78zI
/PeTq9afURlRhJH0L0StdxGJj+t7e3EUlIJZFoPRiKG7POZyUrRl5BZ9uWsa+Y9iTB5Vv11JeiyN
g24gMMAmOe0LLCcY6LYOwZ67KVQ2X6Tw7fooFj+v4t+A/pMiFSFGtto1BNV83oNQ2rxRIde6bmDp
Iuf1OVfMaS+YG8jPFwLC43pS5SF0NQiNH8BsvdGAkB4q4k94eAnfrSH/u5IM4xHClg523ya7s/PE
fCi6SFnDoiwOF2g76A2dx7f4RMmkEb6kQQ/dQZV23dA9Br335fqAF65xZX4AzU2d4N/FEzT2lVKO
Ehsv0b7SPbNLZP0Y1A9l5OwU+JoLbWUFl/YhD3CwaCj1UBcX5jcozKTLrJRrw6teU6N6csrwpun9
b9eHtXA7zS1HxDlUOhaqUd4wtk2hhW7lVTd+J38Pcg9o7uCGrf7ndVOLI3LmNxcOjHKbMCK7DjMj
D+3QtcqdJYOEeOrr7XUTi/vgxMT89xPvUM5xuAzJgNv1Sr6bMWKwMSdre3/NyjzQEyvVUPmyX1o4
uvhG1Z6M/ub/N4p5zU6+Dx9xlUNEH7oT3FWaPLwYwK8/b4JVBx8GKkWlL/LcRG1oHZznHu4n26fV
LlqJQRauU0RRSbIAUwdGKZbQfK3Gv+o2ebbmRjXvVfvNgUlvuLe0z0ciODlyE4jizuIywjhIkkbN
0MSBi5LVoXOcvaYln+sbnV8smCDjxsuOHIh4IYB6b2h9CAM3eIdk+ZMkKBdfF9Y6ccbQ9EO+7jTw
8j3Ua9lCEQN8YWBeqpPNVBX1mBj1/POVcpej8BjXylaKRhpekNgK4GtK2+HX2DWPvj58KYq1vOjS
RQH0CRVeYILwl4ii5Pj8pBnb0nf9WH02Oogs/85otFETuHKbEI5qzThmDRKQCoyAvvIWK79xXk9/
gUgZBaWAV+oZv6A29Rc59750ofP5SA4oHPUl9gjdcCIezjf1su8r1Xdl52GQHtPKHZ2VM7XgPjFB
c7dCrg93Lfi2wDZLK9FM3w2NQ53CzHUnrXVTLq+VOrcBgLyBKEHAdEIIHbcQh/guTLvZn6rVQVM3
wrcu2Y30AL7cP+rQ221yy5O2vUNaKijhHLdGX7qNNYTarjupxRHPApQWLBVztvt86/ZFrlaQVgZu
o7wk6Tej/OXnK4lasQ1sPh4oupLihlGMDkAReIZmc0dknIUu/vYnRcsfga/D5verKduDYqb3bVZ9
ga0OUY2Gvqrr41u4R0gOE7PYDoMjsjgfX2MDfNdiO3DtLtwOf0xhsHIdLk7giYE5pjk5+1I10rEK
KblbTA9KjPYSZcnPtX/+O3+QlADNmCXiRO/Yyr2nyHVBoDmV+x7mu7R8/41Zsqme0HBIjUAMNO24
zZpa6kLXj3oPOSeEr6EDXkPlLK7FiRXhdDURHPlFj5WoUzc6GJa2VFeWeyGCpOmdlggShZTMxfes
U9i5Y1VpSJIbEsxNCEHlWwR9+P00BfENHUXjM4Im6k6zhrWs3kKUxyUPkz5PP97sIi4A5tbI6XWC
dals78yhuUvs6V3tuy/+qK9siMU9d2JK2HPeAN4VCnZCMKvxNl0bFE9qPvVbW47WtvfimlHPg1KK
stsFCHkycg3FEqJ+qz1mb3GzEoYtTRqtrsiv0XJFtCK4Hy+M/cJpp9ClLTPJhydbe1CSdlvW5koQ
s2ZIPT+mmjxBsWxjqEq+eK1+L9WvtAbQs7EG11iaMLp3VRLJlsm7U3Dv3hA1UZZLgeslx0q9GVcS
NoufJ3lCjATtzIUw2ugncTrRIQo84an/4pW/cQFSXP1o3AWeJep8UzYqlGgsArc1FBo4J7/4MvhG
/2BW9Jtc9zmLFyHS9DAjcVTJAwhvlWKEVLYY1MAda6nZehnYwCGOqyfLa4Zio0XKJgiDI02C0KG3
3c6IkHcpYtn8pfXtGrXO0okiMUVQQbV/BrCcbw86kiBS9mzfNQf7XklC5Ie8XZAcrw95cRNazOp8
E5ECEyLpIIVefeqywJXz5ocd5ZAPO7/ikpJXU6/kPhYHZAMc1RU6GulNOR9Qzp1o9HYUuErsdPu+
HIvnFg36u77s11TilnzunOXlfsfxXjT3j1LblWPIOgZmOzzXCTAZo3wxanPc+TScPVZ+qe+0qhxX
Hg2LGwh5XSgRKMzOlZvzMTpSaJZyNAQAo7KXInB2CT04TTLCQ1jsGgqBidUlW6t2aJ5Rmx10zQdv
1D4P1bWhDrOsuUsDbIL4PIqC3C6mIkl5ciOOAC+K/2e59uZe2jgnNsQ+oALSL0+1sTG0x7zvNoZZ
bMzxVuujlUO55F6AiNBHSkrJgGzqfEpVGoCUOFMpEsc3lr610rfPn4CZxQLAETckHETn3yfJO1aj
GaVuEnTHuvxG0XCjNF/VNXawpe0Pc60JZSE8fEjrntvxVdTBOm9MXS2YNjPbIvBpCfzO50fDMwEf
pvA0vtBHNDQ/8524S90KqSEVDplbGOT0NWnBpcU/tTKv2UmECfNHlWlan7o92kSVUe2S4a8oCDaZ
9PM3hkO2AlgumpKW+PrpZB11Jl9O3EjbWdW2cdDB+mtshpVZW1wbiC1mpCAgLjFx4YFBqMyyTtxW
aduNUyF2oDXfWyNeeXcs2cHGB1caoaBYpIvCQXMGWPXdbKp5T2l+udGc/Dil9Zfr87boiE4tCbsN
wEJXOcqQuIoGXf0Qo2FkP/SSs4kT4zYMzZ3py4dpst8m00CWIkTTQ1k5WEsHd04wcrRmDhSxAubX
Ua1IyZS4lt18h0D7JQ/WwM4fGV6h6sW7lbr1jIkDGSdckkphoKkVZqnrlMa7Xk67eIJwu2R4cb7l
sgGartcwgw4PGkCceHDu0jy6Heo1CojFhSW6pyhKk8BltiOCjgMqjdTN1RK1PqncIUoR7GrgvtcX
dtGQQSF9hs4RowjeKk7jMKSNnJM3xDBqGaF/oCETUg+vtb0VW4sLCO4UnN4cGogUOfGEYBu6gYCw
66Pz1CS/ETdS6Pvv88IWTT3LM9qBG6RTzE2PJkr7x/W5mh/SF5tjlvomDUTlWszdV1Frdpnqp65f
TD+t4s4xt1Ka3WmTse/rZn/d2OLCQPUGvQwoigtsgeL4zaA4gA0t+5nWko1cPyewMF43oixbIVgj
skGLWOysb5zcwhvWmVvr8L84+fRsePYRfb+D7ncHPUSnczNuUOtDBkudpMc8UJ69PLhBnWaNd22+
d8XZhQ3oA1RHnKoJyzcEZtG3iAC6LSo9OyAyzTbQpuKg2Jm9s6wuncUQExQHnS8o1K557KW1pYyG
5B3ZRbrG5ok6uYFSz+v9TKFj36Zd3xmVP8sc4bGRx8J+KK1/2iCRfmOBKchYH2hSwD7C2yCSe9h2
KGa4o/QwA36c8Juu/nV9fZfuVQMPAuzRBDMgurMCXaSmG5hTzT6q8V4JDqpz1D4p1fuRvJkzsg5R
OMTDphCkWj7yDkmppy4FxCM6jkckZZ6mZI0GYt4AFxuEFBfpoTkcttTzJQo9hUDfcVI3Vf50zGDr
+b9kVI0C61trpptWGVcOx5K7Mk7sCQukIw+Hxp+Nu0KZx/hHRYPr+uosGZgLAoiO2xRXxR2Qd5z+
0ojnKOE29O+Nl9/4/MxUSfAOZ6j4FEtTu5uJNWKi9n5jwoxSlGvkfIsj+J8JMSVOrh3BFxuEbxY0
6e04lMmTGqDyen0gi9lVYjVa6ygA4Arnw3tyONu+GSu5AmdlhKn15+gN4Y0USunW0KHvGGIvPsL5
pCAhmnhAcEL9kLUjCkDXf8WSqyRtTul2ZoOnO+b8R/hd2SaN2RFrSdMW0M23eBpuMkQ9r5tZmtKZ
2VUlqgMYJaYMLKRvlSmdO+A8bzuSD+jXshJrFua/n8zm6NfonEVYIPq1odkwDr8zAjgviKDA28jC
9w2vtgMrlxJ3sh8T5EZXMoNL9wQF7blPmRr9BfFZouVdVBfE1p3+YEfNxrSMLXprG26mQHpwInVr
KCsjWnKjpyYFB+cT6Ie5A9i3ITCy82GbVrcqVTytu7k+dYvx56klYZNNegPULm14nIbWTVYhJqub
+zaNDm1o3PUwsWwSy7+z4TBwpOaPLDN3mS29t160knhY3CMEwITRXIlEBud7xPKRT817Hhb6UH9x
kv4OJPrKWJdM0EpBeYiwk3+CCaOUzLxIgXDS+hW8217qocTYDV+vz+jSpQETwBy00bNPZ9X5QLoc
zMxoT7E7mMMu8L/oEdnXx9x4aIxuY0mv163NXxOvqJm/GiQOeBaou8+t+fLk10MKok0zM3jxOgf5
Kuc2iJNHP9buHUg0V66QpbrszPn5n0XhsDlSTf08At02RvVjV6TBNpOru7Gb6EpI2/uh9A9SZ27G
qkMEFX3XjdX0u+uDXlzIk58ghE5qOk5TOKWQeFSbQdsF6cojd/n7xMEKdQ8DlND5pBqdBueQUnKP
+a9q8gMdzpVJXPLs9Kn8Z0AVDDRxI0UVqxamI8pqeXYLBfYPTV9jdRDciAZT/PymBKNOa9fMhHFu
J4vG0u+QrXsGNjHuGq3UnlQ9HI8yCjUPwdCW2srAhJn71yCoKhMiRLSOxCM20bw/lcjLPKvJzpSB
0cVrQeySBRLKBH6YUS4Y6mOgo74/lUi8BZqrjM3rJGXb69tL3OIfo6AZisB85j0HB3I+bd1kNl6J
bupzUBjTBsDU8ANpQuPYR1m7VbrGuDcQT7gJglL9M9ZRrDe83tv59DGu/BLhdM8/BGdInxl5PXDR
YuYQhk0rKbgMnsec1FGwqZx2l/v72tnp8srjYGFeMTUTsM8cnxcSA3Wla/UEMvdZQ9DXdJV+ZWdc
0OjxSXqI5xYzE4zvBQ4tSps8KLJKea7kOL2TIx3twbbrXM8EQ9GZicarr07DClnkXL6pu968i9Bw
PNS5T2FTGg30i53mUEWK9jSkY7XP4dd9900rPBRlM671Kl4eHRvYM3OOEyCkEIMvy85yHY2H7gU2
qofUymkm+wbtyqYekpUL43LmsURIToEEVQuoHM53m1aDdEJCr31pqm5rpHs9XCsmCO6G1cQC+4i3
CvfERdgfOBq7yLLbF1+yt6X6mEhPcrVGDrgwjJkFhzjSIi94AQrotZqXbh13L0P0V7LJu2/XD+Xa
5+dr9ySGjIbMiixkC188GvrqY558Mks/TxKAMpMK4EwLBsHKuYFq6AaDmKt5qcdtdFDWCPqWfv/p
5+f9dvL7rWjUwrLg834wbuTnzljLrKwZELYRwsehVSRe8xJONlREE81V11fgchfRw2MzQ1TjQd+J
zsirx1qrPE171o3DVNyN02EMD9dNXI5hNjGnXKkvcB6EMUwhDiqpkTmMumMe7MY14IqYVJ79GjGH
iuYSfXTAOYVSTJn0Y1UoVvcceF59qDSv/KIlDSLMTl7Er1ocqO9TYf6YG64PXToox6DomqfITFNp
kzuwxV0f79JNQ/sgfRwWsi5casKmkxtL6utS6p/p9mp3sxDGPrM7u4JlYLBvq1EeEVCsApRsnPZN
Vi1p0ze1sfE9C+nT679lYXnPfoqwQY3YT9VSjofnqbqVnIOvPSBJft3EwvJykxH2zDU9+q+F2Y/G
OgCOjIkxe9LGEILUv68bmH/jSTQ8L++pAbGkF0+wickZBow3B2lX/caats4nUa4XRoToUDVaidQ1
RqhFRNUGFePrg1haiJNZErNO5sgSq3E2PNvy9/T/SLuy3chxJftFBLQvr1KuTtuSq8q19IvgWlqk
9l2Uvn6OfGduZTKFJNKDRjUaqIYiSQaDsZ7DQovui/LTbRFCRPu+hPc8r+0uN0GMGmjUza46Kl3Q
ZNNoeGmVg4Iz75Xid2258S+rBdNuU7mzz0HePgNad7oThAW/AFwjFvxSxNVL2kFQBX0eKWWd3gd8
1HrfjeNAXTiY5ujOcoMoSEwYIVKYzTTS+oCoG7XaTNmOWxLDeO2lwZXFAM7CtLBCsmYa4NAbMfwb
jJM3pH6R+2O164yXXjbss2IuLiUJj2A1zl0566wLXO2rOm9Nemr5q1bsTLp30nZTW3uGFqlcViy9
vreXYoXDIpPV560JsWh5nY85tcyHKQfY/G2lXJGCMimQf1GoQb1DrLYpKmXGoNZ9EIHSe06+5fHm
toBr67DUYf8KECxcHjd8brK2D6aU1H5akcFnQ5G/kjwdd0BzkHEbXN8yxCnoFEHuGFnbq1y44xA1
TdMOC3qNXtXcd6Z96huFrxf7ZpTMMK1sHvwudHsv1crrShHjDSIvG43KZfeY1Hv0bdy9d+iVxEQO
PDw8oWJgV41pXtoG6J7H9jFJdiBrUNvdJDHf15YP3R4A4cXbj/oTlnPpI5FSjecC72QwKYc6OeXa
xk4kKWqJCPGFaGOlbE0rUoMUBa4YwD2eKuvIlIkQ3ocJaPoFJuQQSfFT+s+QHBsZrPqKBFTeMV4D
4g8goIu5MicrCGhjijlIldbYFFl6LLQm8yyzeb196quCkOxBLccAi6TYfplqGXGTdJoDp6lAH6+d
hjhnXjJZMudjxYSCbg6Uvw5QpnBr9MuT780W4CBNixUxvnXm11aJfI0VTwatPGA/316VkKHDk4AQ
F/3uyyDoMkIkqBmNaDuW6FoILTCaxfq/ZvTCu+9Wf2Rl5Nu1c/d7fiFOLHgPPSgAcsAEhQC1srJj
WQ4eUOduL+n6oC5lCDo3TwXPTI2UYUGesuJgjJ+p/u22iGsLcylCuzwijn72gtKoDIl5HB3QzHPJ
7ZcJEHQgsdS601Raga882bfdLlIKyQtz/QDAgiEbBro8DNhcqfMMsMzEyEsW2nxUUGqlhxic315c
2bvIyO5/NS+lCY+10YGAaWhqFjJr3NpO8kxNaWPsiiqDrhnZtiUiuwaiGPqBMeDx0XDKN6UTDu2L
mfi94tXtyxTfbQyWkb53oDk0s10NT/dF2/Y1mBZCzBp5Nobbq9izZaZtRQlQ6VLwWC4ND/AELrXM
GGjfGs3Awk4/fjajw20dXrkmF18XdFgBW0CbqPg6umBeJmd6VkvyHGHKRnId144F2OWoNeAtWyru
l6so2NSWfFRZqKLXNjnF2TEpEi8lp2baNLakK1UmTNgyWg96b7cKIgXjB8hqlZl4Wsb8NFZ8w/wT
tbLu9fVN/Ls4YROr0h1LYmFx6WBtImBCJ3buszsp/RYjvZQ8MakP3xozl0IqIG/tJEaliIWZ1aSv
VVI3DzbpVYlOr6kbwDRcoEUpGPQS429WgWXIMCMWmvxzz33X/n5b4WTfF1zOWY/QX8JYEuaa8qLl
P7pM+3pbwtppnK9A2Cel1Dk4ibCCOD8qyaFS9qyU+JbXjzMQhzEXD5wb1Imv0of2wGqeDzjwpvvS
FSew63i5oXkgKfeMVsbuu75jf4Utf3+WJ3NMgBEWDNqsWONmKh1/+nV7w9auy/lqlg09E4Biuz2C
toohkfiZm5s44R4GP7y8SjAPzTxG7msSe1dkgOuYGL1Gkx8CxEt5WjSpBeJPGkYP049MZmnWtuv8
64KCaUpXMlDl0VAnhvdc1TJndu3sz78vqFc359Oouvj1rIev1INU5p9UeRvi4P6sBypVZ9u0HNvZ
scxGkTuYWqFhMJJfDtCr3m4fu2yjBKcvIYXNEgPfL3SvHnxre/vza9cQKTxMqIBO+NqBtcvCnHQn
o+Hc2kAamzZFa3uzLgNsWjsOBLHIMwAHDq6MoEzjFMdOPFAaJs7edR9U5ZMOZgGi6T5Pft9e0co9
QZUGuJbQ3BUOnjLhI430KQ6LyvRoNO6mTntQUJxXq+IA1KBjnjYyzKuVXUS/C2ZXkBBdSm/C8lTQ
ZtS168YhAW/3T6fdm/Hh9qpW1ADzG1gQumoWJ0N4LNMcA6EMWYBQNePXXD+qyiyJMFckYHIRbINo
9keWUxFupK4TwKAZGHyP2EP84HKJMb7eogXCCNxei66h4UW4kBpnDrEM0ocAbvRIzGvfcYYvsSaD
fF9+5mUqFXLQKbGMrwLpR4zIjDy3Rs1uhrBMHf0558WwQR679kC9bmMGa5CB5ogtV7CTi0Bk59H9
gUkGEVLTnJVBAePnEDLQAQBaE+01W6f7xezHDuOfMd+SbvY7WaPN9WktGBJQNdQmUV8VS/1ZjwfU
MMchLOz50JRFQGm+va1yK1m7RQaImRB5YCJLbHl1tMlmE+NDmAHELiYea0tfrQ5lWXpZ0fk90HoY
moc5ODyNXEaB8V4zEQ8Swe4yr2EvpDeCxrtoa60N5FpDp7OeOKObtHE2qlXs2JA8WLQvMS1QerWu
b6dC4V7cIG1p5WQLDCPPrqo/FTPwvyubuh4kFmZNlReyd2C9LBCqYqcMeFHycjZrlMQUnfiA/zNP
lDqO10aNK0nRrmkzCttAsQaNKdr6xNjS0bMWqNNtiCmMkqZeP+8ydTNM328f9Zo2wXKhmXdpHdBF
baLAK2Qk0dowB3cNcKA+YXxA4u2vbRpAeoEIjBwGjLMQWlB7aBQQsncIw7cqGECHNvWyOzmk3u/i
uRBBZ9BN1yCHlXWhmwGF7UmGLLe8taJKoiMF7iQylTY66C/feqJ0KloBtD6MTPTM0z88o97M3krD
3tcKml/DxrlzgvQ/KzoTKbgXIPFzp0pR+1Cv1G+IBb7ker+7//DPVyV4GF2aRyWQkfpQmZ9U86GQ
1V/XlOvs+5Zw8hUmbCMrwffj4k+u/6q0j/x+ZF1xGzHIeNVuCrBcrTUUFPAHZ/STLN0Ug8QSrq4A
572M3JsYyRBuYZYpZm1Ndh8mzQvGB0tJC+G1x7J03aF+D3YKzAiLzpHaAkCQAmIaeT12yA3F65oe
EfjwmGfRK9WTt1TVN7fPfPXVgquCPnMYdoDKCUtisWHRNnchM927/HtGn9F37aWx4Y0s3rLuR1o3
B6PZ3xa7tpE2Ghk1LHj5R5A6WjZVlUTpQzML6BufXv5/n1/En/nidAKxVO/OuJ/ZJune0lbSULtm
w+AbAcgQMdECIXH5/Q5tKo4+4zJqzVcA5Xm9yb1KBpW4ejTnUoQ8BeY+0KGvYpMiZ8reMmIYxzyK
zS913ZDnEvRZPvgZAJ440x/MbWmg6dOdjYTvVge9oKiwInAG0oRgEozCquZutvowNQYv25lE1lW1
vpP/FSCOfjqDjXGazOjD0tokGJhx9h/StbM1uMJhETtmCue4VUbHtlpLNtWf+7XtXIBwTkj2MZrW
WENn/zR/RvpHPq9p4P9GUGIicLpUtiZhHZlNDrN5UDW8/I4sz7vmWyzey0IliF5LEUTXNlOmEnfC
ZaQ/4ine5k66t7Sj3kjgrNcu/QJuC7SopSNQdCOtEXNEdQ/rqUTP7EGpPmA9zz4vEljpIDP4j/VU
nPyhH7N9q7mBlQLBspqeY1MLwAXof+DkMWW+QGXC+1KEF83NCvQDFjCe7oGBdrOfZa/+dbiMvDhG
Apb5HTR1ifGkMpdRk1luFaa24o/DS9Ic+7o+Kn3kzYWsY3DlLqJZdCmVIV7CcgSvpq3mkQxRW4du
aWzHatgrGn8sKllGZs2uIQsPQgDEZsAxFKletcolptUBAxwgez6ISozq2S26Lc00LzFCu9ulVTjT
+z1bTIXC/XAWr/Mqi4Vpq6ZQTQgFd47XnNTq921VWLlEAG8G/xyQmxERmMKTMwIpAq6NVoVJ1vqs
/qcFpAAHMhr7f8pZDvHsaeti1RljVa9Cw9gplpdbj8zdq0yS81tTBaQxgCWCfjN4B4LNrHQzyut6
rMKm97vqmM3bqN7e3rAVZwcZBjSdACMCQ7tijzLBUHHTRlBtcAl7pvrJKYN02PDmKy2PrLjfNbwQ
JvgbUaJkyuxAmDF5leqnmsQQrN3T88UIp29MgKxhPb6vVi9u/mOqD3H7u9UoChiS8GlNz9C9gNZe
BIKLm3h5/m6DHobIVdpQp282a/0C9TIQNOvNr9vHs/xiIcTBSCmIWxb28KXafClHqzgHsGfbhlFH
PK9PZbzFK99HYQQKpiwwXDAEl99Pc8WYSzeZwuG7pp5Yebz75yMLh2beJRbAyJ7wJqdQvLEAmnCY
PVLrH9v49oHPv6fE0WCNgSrBVLIOfm2VuDyM2beaYep1/ogAPJNoq0afBPJxl9vDkYlx1Fnj4WBk
Phh+eSs1wytBLAAkMC+3ULCiWCX4do6agd2rtZAgAzv4jhnN5zpqv4FD4ZkPtm8zcIr1zWM0EQ8F
x5NSOL8nJLYcjsignA8JyIdBA/7A8uZ3ZVhhmQz3O/Hnv88QHlcaY6p+oPoQGsilKVXlyVqC1lQQ
VeflYYWNu4L3MTrb4ryahtAmtpeiZ7VLJae4qIFwiVDdfvef0dZ0lU5J6jIf+4YMoTXPqj+Z9Wen
zw913Xk2TdHLBzDy23q5Yh0gECDKmPlEJ7LoA7WaVmTuwMYwanpr0/bzz9GpbZ81KRAXxn9vC1vb
v/fcqg0cMJTVBQWKtYqmvYVMru0106NbSizdyhuEdeDDKG4inBItkB6ZVWK0aPqfq22R7EayMWQZ
j7XtAlaQheQiWjlx0S5vma5XnZOr2RBOkxrYNH/pk9Hnc/aJl7Ik6qooZIfRGq4s7PPChU5a4rTW
nGMcw0i+14DI6JLsi8OdQ9fLyLtXzwXv9sK7gdq9aFpjpCWjSZmHsK0yb1vhX7fPfc2BA0wl2tBR
iED0K6ZBXAMGIOrHMUxLQ/WUfnziSv2k6vGhptp8xPzLblDTZzPR9xPAJW5LX1sdJgXB4mqiYwRv
x+WZpWU2otrb89DQXizzk2yKYk3rUAdAJQ8eMMCSBcue2YnS5OM0hi3Gv0v6phhBlEhKIGtLgOML
hHBYcbywgtoNTVuAvhNmAeAem58E6ezbW7Sma+ffFx6/akbuylXwfa1JjnOXh0WXvo3p8MVFrfi2
qNWloBveRbsDxq/EXu+y6rN4Br1CaJK3AaDMdH/7+6vHgUT0UjHC4Ib4SAHBgCtO6+KG9o9ac9JZ
0LcfUKgl1/2/IsR3htCmcSfgoYWFm3gGxbiyxDlcOw50nQLtYemvhk5damw5ERUE5NYUmtHOyZ8n
7XnsD8rh/o0yAVoBC7N4VFeXPrV6zrt+CnvtRatfWrZvZM1Ha2cNK69iwGW5/e9m4Sz0UJupLpnZ
TiFhr8Tv+efbK1grMyF8gj1eagPLOP/lPnEMkg1zVivhbNf59xEtqJvMsON9zGrdU7q52CLvPT10
c2ptRrAJbvKiqV8a7spYK1cWagCMDKGiBVS+K9SdotInE4jtc6hOyLG5nZfLAHZXfK8LCYIR4307
OhaHhLrZtY0fk8+R+pjCxem9PH0cFYlBWJldRKft2YoEFaQE/XARiELDIW79bvqm5PrONp8dcK+Y
dBdR6pfTp7ibdn0R+7UOduTWj63IU8x9PPB9kYWlcn/HwQJRjjwQGuVgOsQGKcVAQD5yOmJAxOeO
lxSnjkvmoFesB9rXMNoA4DJYDzF9MnG9HKcULm5TsX0BLZrHbfmB/Bxqk3gNQTIDciUxhTkxZjOA
QPGwNn3gr8mGeVeU8eLzwmMRd0YGQEgyhoDeLAv/I1OPqJRpGlrj0fghZnizwQaSsJbiOQW/r4o/
Euu6dgRIKzqgUlgmN8V41abljLYYk4fFO81Ym/vz/TPbyE8jh2ADSWeJVwW7MVAepfY4IxgzVW8L
koL737iFkQssQstkKIr8l3ZpcGKjH6yOhxr3e+IlMk7qlUwIZokWHGd4u8BZXjTg3K6i5pvwDCcc
xU+z3nmVDlo59uSUpwQjJKkMDWTlOboQJ2wXsmMzbwHehDlL/6fyBjygSoZ+uaKzGLgBtJGBY78G
XAZow6CYM0R02W7O9/T19kuxYj3xedw2jKaA81WcveqGAmN+RY0DB274CWkS+5BSp/2jzZXhY+ae
UI9MeXyK59LazmlN7/bfkFSA9wbpOjxgMTJJXaJHfIlMR/ZHUT0O+t/bC7zev0sBwhHlfdeZEdEQ
+r5M2ony4wc+DzLnJVeJ6FesiBSqirc2hdNmj8gjG9808267i99/JkBwQPshN8fIQRhqNDs+bJsk
AIf4R9YAxBxkKJe6iOCnj4zWTtc4Q5jWzzEJzM3tzy87fBm5g4sclx4wEDBbmLS9vJPEMLsxH8oh
zA32yAcM8sI5YcgS8LujXERQiyoDdQqsr2Is0DRoxzObtg9zpdzaOdsr+AOOn+3t9axoFMgRAK0J
Nxqmxl6MwpmNcSfAphlU7cIusDCPoimyUFomQDiPLtGUwsh0CBjtzQggRKpLlOrdhRXOBH7Cwo6A
6Qc0dAkihrijTe9CRFLS7WS+VOaXrP3XHL/n00Exei/uam/qUh9IR6AvbTZT1Gyz+5sM4LGgNo+2
bviGV21lCLfBeeRUTkAAEeY4tW+ZkjrWiurBfwd8rPVu30SnRbP7lvd9ZwdapXt634DBSftkZoVE
w1cODEE8Oj3ht2AKS+yPUwCXbVRZbQe5aYIqu/Yz3t1vxhAogMoLVWz0KordREbktDRyEyfIgUxc
5rqfKZI6xdoikIaAGVs4JK7Y43TmjiB/Z+4yubo0wQ/3W3oMjv39vmDIbFJGpjskbmBMfpdt2m93
38qLzwueBVPsYZw6fH6sfGAOAitYVtNb3SCQZ6GbE11qsPaX976Ou7HKgDsSNHnuA98OYJAfOGQA
N/1XgvBWNc1UjrUGCbR4mb8iqLi9RdfOEd5YdxkPgg+JfJawRbVWtYUTUXy+SZ4mg6RezdwB4HzW
L+b0h8YlR9X4yJrOhQq7ho5KTFk2qRvwOvEzoviFrA967ZKfSxB2rUu1ZnJNSJizXZz4rD2y+91W
ZJyXoSoNQQkSWkLgwMFx0rYoWAaTrnimgjbJr7ePZk23UEjVgAiugmTTEd8UvYR31Ed2MPol/9LF
knzAtZ+KYz/7vGDuK3OcTW3A5wEv7CX8QE3g5BxT2XTjyiowCoQBZ0zpLEC4whVnMYirRiOPAqXE
xOazWbzdvUsX3xcUuJwLdO0hlxGAa9etd/r98SEiGvRTovsXODtXvUhGMeMlmpsosPmnxANt3e2f
v6KoF58XtieJASpTDPg88CgAzO3MG/1+b/RCgrBB2QCA6LmHBHSC99vs/gZp7A/cBuQaoE1XILkD
KmxJAUYUvHOKdzRSRWL/VtQUxSN4icuAEYBZhGvmMKJEBW8I7F/ReEVsbvKyCNtO95ALlziLq7JQ
MV1e04WWR0jjqBbLgHI1wt11f7b9D1P/PGg/iKz4v3Yj8Gj/nxQxoaElxB7bHFJmJ99Yg4vi2weO
HO/RgiCHNPvVq8TRJc70foyCjZX3vtN1/m2lXV/B3+8L1hVUJaZCnSEC3gOYF076/IEHAnSXCKDA
6bOol3AQGJ4g6YCe8KAgbw59k+H2rl26s887QvRhtEYbjSlMt8pPmfkzNn9qROJNr20RcriYwEH3
JwrAwha1WVe1+lBFQUZLkMYqT3Gpfrl9CouBFvx11GkwoY5+WWyVtfyEs5hDy+xaA3+LG9QpZiBm
O/ZzS92apbu3tXjnNsgF3Ra4dj3wDCGniJgff4RT4WZvxoOKNanE8Fuw3Dl6CrCKsKYSt3N1ZX8F
iZnwOedZP3AIIuyTNr7Qst3oXeWR0Q1IJDPw66sCX/aCX4B5GWFVmkXKyVChzHq3tbbDIZtPk/37
9s6taQN8aJTTwAuDxixB4eoo7gGPBSduzhJkbLxqjve3JaxsGcaI4Y4sadLr5uw+0hOFZKUV6M5r
Uh9q4FFR+j0hDOiRElEri4EoHXgMuJkgrVg29Ezvyj514qYYrKB/crTPZv/j9kpWzgO1ImwVmnCA
lCtmNNvaIXHSJDYwKdUNy3/lRfngjKE7yEA239VIuEAgQl4eR9A3LpM3lwvR7E7PnGq0Aj6Uk1fM
ySmlxUNvWRua8p98HJUj9vVVM8fNaBXb+5eJETbk8IA2AaQj4V2Li2zSWEftYODFAzUO9Nktd3Hu
3m+HQA+E9PPifl3nh9ERajR9CTG9uo+3fS/RhZWi0kI/9Pf7gjLk4LiPrAinpSaFpzSxZ2Ybsz2O
SqhMD2WNS4vGTUM7uuTugtyl4OVCnGnh3FolCISxMBJY7lc0zoxfbx/Qyo26WJlQQ0JOjJNBhwDe
T76SolEPCSpaMQ8NXfjvL7elrVwq8OehUciAfcXooaAOidVEVLVwqQgLLPJPzWQ5z7XlYFoePOnI
hF3zGRYFB0w0swmgoSyvil7NePRMk+/UrNilab27vZyVFxZ39680QS3SJHI6BJYkiDW197IYA7Vx
egI8qWTb1uTAK0QTHSgO4aAL25YXNFKyyCRB1czHvmofGUZr00xWT1zbPEz/YyAJ7yymEkT77erj
HDdYjsYyL8KkHPhen8bOQ8u7xN1d0QP0tyLNBacBMblok4g1pllrEAB2ABk57vzUlZjXlR0DBhSo
pjCCiu5QkaOsdzOblUbuBjEuqusV01ad9rcPf20N5yKEw7eLWjNZVSCrA3YygOJKdGvl8wAAWWaO
USu6Rn5Q5poYfek4AbDOjk1ZbfOcSnKEy5svvAwo2aHYBfcK7bniKcxwP/kAYtTANYjvGq+V9VJa
O93FwMs/UfvcShvR19Z0LnD5+zNrxsqZg9QAArvvbZz5eAckerVy7KDYg2nCLMgKRn2MYL9SugKD
4QBlIAc39YiM2H1tDSgUOoAMBIwB6Fsu1zCMyViMuo7B5ofZRqVbYvBX7iAwv+DrwuvAPK7Y4YXI
Lwd3iBqHHMxcft85Xk35oRp+E71aRoTmL3drsbtk8pdxCswdi6alVnnL0SRBw9E5cT/Rjh/4PMa/
l9kGWEpbsFwoDDNu9A0NbfsP7xLPlfz8tQPHd//7fSGxMEV5Hg9RRcO0GibfmqoNi4at0hkymjyZ
IMGLKgtMzNc5FoLiYJf5eea3MiKeFVhWDEwg07ZwRYK0VIw8tNlymN0C1qDk8a61q8c8rQ89oN1z
R3vMCjvzUBLbYPii9goUMKjqIhs7YWz59pm9Z0NFu3D2O8TAJInjXp+HKA4Nm7RBq6dmua107cV1
I6CzZiYIbUyjOhkcjrjTmd+z2OpOM/A6vaqZtN9KLUNMXTNU5z9I0KI6jefULrExeLx2Sk3BxPgF
aLFxHGoLvA+am8dZEpy9951ebcLSN6oaGBu/Qskq4VEWtoWL4eLkMe//D0aePFutP3OMN3tGNbR7
eywrX3UA9d+nbuVpJbP9ue8Hr25yvlHaqt6wuGcbBLXGJklYdkJxqdm5xt1jKWjARi0ZoBEoxAA2
UrBJ8WiwfMZERxgl0yvIlT8DS1fyHF3p/6UIMbZLEC6bvQW7ZNJHt/hKLD9jv27r3ZXpE0QIp8yi
uknGUokxeQtonfZ3T/uNDbgA9p0ZtkTHV5cDNmUEqngnrp4+u7N6UDe2cViqia8WD9r0bxf9+4H1
nMkQXrsKOOmmXvZx2HGyySfg3Y0/y6by2uHEdRnu9eJtXKsrwOXRywpaMbHC0SUJJruBJhuWzvhi
ZuOnbGZBbKYb160k+cOrvXOWua6/ooR1qUNspaRLaFjbOhzeN4ousCiVZGGWj4jrWUo16MxAUxQa
5S6fWXualXhs5yhoCxDLZIeykPkKMgnLjp45IyTiZgRigygY+nCYtonz9fbxy76/qPvZ97smTWhm
4fvKnxz8hTLKGtnnhcBtUiwAbDb4fBGhauIblSSkXlOo8wMQbIrVJoqSO2oUjNapzaZ9Z4C9PXnJ
DBmUw9W1hzphbBw59YVaCIjql/tUREmVa04UgQHvibjHUU02Tq96dQoEXBnkwqosaBSGKZBtRzfj
pSwG9nmUIQyCRdEnl2I4pXqpOpD6lOpWsyVl39UdXIDvFvIEwPkKO1jVmeLitSQBQIS2VZJvKyP6
Rkvye4zr/W1dWxWFgBrwuoCUvsrDMnBkFcxQUJ5oma/Hj1o7bbX4MWOyLjmZoOXvz5R6NAG0qM8Q
pGUPTAMrUncszQ4A2ZLnd83GuOCBQMM2BmuuEgWV0Y2GOyC3PxN6rPLkKZ7MQzvFkiNaS+wgS/BX
jqAQY48oNXL7pe7lfqEpexsZRnh6zd3q+fxEmOaXdrsrW33XKcq+0/Pvtw9uTSFxbiCBhI+BDgHh
zYtNkhUoOCEESwevqEaPVKk3ktcMGVoZDc57wl+0qefChMWWFu9KbbKiIC6sfpcZRgxvzv5dJU7/
oEcD29dVZ/l6zRSf6CpmpQoADh3AogvzBY3ytKErvRGdTlt70srfjNrfiJqfnMiCUza3j5G1cFlO
mfZoquhzAEtCsusyYnqDAmzEElMtPoGr6Jlz525yuJCAXC/iT1aaRseqbdxTPhWW7+bAB4Kn4/pF
2kaHRol6+L1G9EyLBHAZk+qe3Dh/q1LenGb0uG2ALZDsR244fsrT8VgXRvk8WUO7jYpO853cip6a
NPuX9wxsXn2fe+aYN76SWMMz6drKb9LJ9jDmHXlT0XZHrUetCv3MxsS9PDslszv41J10v4xQPI6t
JN6WRpwf0oF9n0hHN6Dvxg+25p/wlhsvZxMJImD3gZXXcL2hHenemHPMi+p8/NdkjowG6kqFFrcJ
Yw0WChYISd+7ts+upA5q1KJpM7hNbv2rTkCIWvfTi03Up7lufFb0kuf/6uER5AlmzVJ4NKspi0Ob
0a3hUJ+NH3EEl+lUeLIgUxFRtrUqIVZFCVKe1rfJVfwuP5noW56rT8AWuX3/1uwZ+OUxqo4Oo+uC
Qg2w/yQhDpyAwTPml50/aP/clnBlyZbtQjoNSQngFVy1nugRdLrvoBMOCcfhH0BJ5f3n2yJWT+RM
hPCCEgd9IK06kyDL/HL2qlSSk5B9X/DFjAn1VWbi+4CKPJXhB348SgTLLNgSCAnq1CUgNdLdiAQK
o703Z/YTcRrJBqlXxyzo7HKHzu7IHLUaSpUJIloOiofapsUOhbnowekNVKriEcVXZ8w81JArv8yT
aVcoWrNPlSQBqWHFfilVp250lrtbc07TySO1K5uuWNWTZQ4OgT82QkzEaGD1cWygvYbgeNrE2j9j
ru1qRUYFvSYF6PUYll8Ap67g5UA34gCYAw6Qo5J9zI8mQDp0W+KNyITowm7HjBrLuaJdLPYBCvez
ZfxN4fR4W3NkYkS1Z8NcKfWSFXdepzQs5+dc1mKwLsIFBPOC+g3n6nIlA0IdzLCjnDBUQ+JPpD+o
fEi86n7aIigoeOLArrwAMl5NLRk6OmRsA/0f1p6bXwtVYoTW9F8FqzkKL8BnuZpHrEYCqIweFnWY
3GfdVQ8x0x/YRDeKlOV0dcvQRwmjZ7uo0gqHD5tu8SGycJ/VHxb9HdkHejf447JZ4EdSUKxYykjC
baYoZXdUa3Cb033ENoa2javtB3QLuWgVE2QgIxMJnOtaNThtdBK0VUKPEzgz9tbAo33R1rJIdwnU
Lrwy+J+AG4O9wSOBJJKwYZkD7peuxOiw2k+fUzc3vb6Mv88F+4yUy59mRpTCHVUG17MqFYlftCEv
vbVicFJggA6MMJ0aVD3dxso+Kbhn1l+TaFvPpxnYgLf3c8VJAXGGg2IGpryhHcKRmU4Uk6F0FZCY
/xsXGPVmkTdiTk23TzXQp24LW27l1Y5iVH5pSl6ulHBrI2UCVUtSgN2iGKOTrSMmmtiQ7Rq1xmwm
SQDxaJtbI7eYZyS2jF9l5QKgCr1El9jX68o+UPyaMY0TNRjUzle0703zKaJEssTrqj60BjED3D4k
fK6xVeKkoi5rVTVwtBc6a14/Pmil4oE8PrE3cbSFE+CmP2/v67vWCxuLdiVMGS2lDwtzopfmsIsQ
oWRZbQZGmdZbsCIBe1UndMvqTjnkSqtv+lx9Tee8AcdrM7f7oesKf5679o/TOHxjsVJ9divaeG5l
916qWN1ea2jzY9Db7nPRNLOn11P6NNZd7OGV0j5p9Vzs1BiegTLlUNSas5dmsn7wqc4P3Oaaryj9
sENskfs2UBiyTZmxcms1Ct2ROeXbtgbjnAc4g9jnMCVBNBPrc9/YwAxSK1mv0srRY2MA5qEAVmVh
tb/cH9I1dWwUGjp6zGXuu6p3dW9wbyaqf/skVgWh8QpPOWJGmI5LQbTjlcMwsRZ0dv7Uq/pOTbNn
a6a722JWno2L817+/sxtijtdoa3RmQHYJjetuqOlbwFtCaHZbTlry4Exxz8AUViQSi7lZL3hlrxR
ncB0DqV6KuGdfWApaN38K2Kxh2dLqRBp5FkJEUQFfbRv8Qc6Hcnv2+tY2S/0iyG9pCBoQeVZMOXJ
XKVgRB2cwEk/G+ohqf0yhapTyeVfsW8XYgTHp6vpDIo8iMnMfINQWtX/0HHD66CqJi+vfwAE6fa6
ritT4MQ7X5hw8TONkLItOyeIMtefO8e3E/TgRWzbuaUX5Sdt2ulIYGjqT55ve+t4W/yaegCjennz
31FlBfXgtR1XGsmcoGYmmJWtU8TaL6Mj65dcs6m4UgDgWqqh15MmtJmM1CaYyknr0nc50Kpaj1C8
i6T0LPqmpQ+FYXpSQq7V5Z2JFaxGDr6+Jh0bJ7DLL0OzT6jvymYNZSIExWQzI6yfa8zQxOUvfUp/
DpxteS6rqqzp//kGCooJerTSVmNsoM6/ldmhXjIpyn7Ut/frA+YFUOlC0wKsrfC+2wzjHNWk2QFg
ALxK+zSwL5kjQzZaW4uOMjyorxceTvEuK3iWbMrRGGUM+raYXF+fNb/K31omWY2xKgmQC0Czg3MM
xJ1L02SWel8kSowJCHBm7Xji2H41z8OrnruYULNY8902GNlFqjJ5HWfjzgTdyCEpancPli2KZjRX
xfg9IfrDyIr6WMRV5fe6nWwrk6YPSZMVDxZD1XQkhubPAPj8YVol9626Ujw0542bnrfWLqkdE0DK
yljEXmkmzacODNB/kqysT9zMnB1qVumurQwkfmxghbV95DxSRqaN6bBml5Q2f1bnhB0nN8Fb2/bs
uZvQoYvBhdKrWos8JU0vwyhZ02sb1xWbBl24gtJNlKQ1AViB2gGmn8ifoceUpSRFLBMh6DQl7WDn
ytKz4j7p6qes+1Q6klLL8gnBrcJAOGBJUL5FtVlEizEShkaTmkUB4/X/kHZlzXHbzPYXsYo7iFeS
s2gkWZRsx1FeWLEtcye4b7/+HrjqxjMY1KCkL5X4xSn2AGgAje7T5/yTa5Dj8kimyOHIUiAQ8wZ0
FoVizJWYaQa7Qb/VLkWmy9sMMKyDWP4YQLsmBWdCftQ6dupL545l+SE20P240jtXG3Yjib+VpX24
vYGlA0aC73cWAjQ5wgaea0ufLFYiT5oaIDvIy299rwI8Sx44v4lM/n9XCRe+vXXapmnYv+38FWyw
dv/QuZY/9qdme56r/e0BSbcw+NVwHoHPDQn7yy3MimV2EcK6T1MOFvvqWLF/4fv+bLzctiObOARJ
vEsEzn6VJALEpsvz3nafNocFqfEPfb/IJW56jnvn+CP0+ooVssoZ83wdE+8pDbox9anyJSjbTzZo
FKHPCGkodBNfTlUVj6gkshSXOVAURZgXR937wGqcm+CrdRbrWRSiljY30RvPBdS59CDOH5K/378U
ELJBmA+2meuMjVPmq73lOnnqnBctjvLd+z+PdkteF8W/VyHxbGa4/aYe7gveOrdAd/qqiCL5tSKe
OshqATTCWU2uiM6nbiA56rHxE5QzgmaafoLP/471nm+leDF1zaBYFZU9YUMOU6VD1AwlPa0cP1md
faiT8ZiYKN3E9MSGQVFBvEYxwZPPxyccMl1ME0vr1vgpHpoOfCGG8Ryn5M1mWn3o147us67s/NhI
WKiT7tek1a+grU2OG1mdJ2aly9fbK2qaslMCRP//vdqEYh+xdSP5jWmgk5Xdt03u7k0vKw/lHH9D
mnHb66gS5VpnPS6W1u631YrvhnFqdlvsuPs67bud57R9uBlT649NgZeM7fywUAg7lGubnOqNjOEQ
owinmXG1Q/+BvUuzykAPO52QVuo02Gpc+urMjECGg1Zh2jNU0RAHHUqiZ7tmHSG6PZRd2JqgBS1b
A5JQJSpzNZ2m+zJbsjs60IX5nQfgLonBtw2kRhdM2ers64bVpyGx6N7OtnW/tEuJznOn9rUF/Xg9
OtUPBYMbJ3k/H/U0Jz4KM9tXbyUIOKa5OEC91TnmhhEHro6S3NwP+otNkHjdkJF3ofBAGn39pMcJ
aKWd7WuF/+tTP9F6t5FtO/SV/Urc8vtW2GRvLpoLwbn8wdarQ4m3yU5rreopq732MM9LGVjtXPtL
Y4Eef0umh2zNNTB9lGtQgqjF98ZkfYEIT+o3ZdIFXZPHoUs2/AWyqzsIQI4hJNPYV6dOu3A0mB6O
LisP6EGwA4iSLgHw6cMntKe5B4jUuLvR05MjGO2WMOsAR3an5gstvNnwN4SEO7x9KzOYh9ENAIJC
VbRvkGhOsuSRFE0Wttmy+QtQ6H5pbW/tCjXvbjT03czMFjj3bvDrAmEf8BXjp6lm+s5e1jJcrbTc
mZU93fdzZqBpapzwI+N/xs41v8b5ZJxoR2YaQAV4+neoE8MJa80CWhoqAXQoat9AYLwHp/+vapoW
HxR+1a9k1P41565+3EqEnQOts5dx1XJQfM5zAAgHwculIUAHNvTFo/vUOM3x56X2aJRqlXvYnCHG
b13JfVM7Y5gkLTDAINgfQjZuzkNRZ9VjlepbMI0N9de+GUKzrpqvqUnaaPNKOCNcqb4Dr2nm6/Oi
4+mZIbg0gPYlWmeiCDsRY69nOlCSXfFql8Mv0nXVJ28crQC5cfOX3Sbe3q6S5IB+5PmB5pYXjmDD
3S82a8JyqFcfbGH9U9kCrKqZSbOv2346ZVCXhTrM1tc7tx+1kOC8vO+d2T2hboOBLlUWlnr5Nnfx
eJjmNHvW8iwLoBWZfDXd2Rh8mk+oZCbJpN8RVqyHqula30qM9GTkGj2a+uAEZEtTkPMb3oH1xhIy
Y552bdPZwN30cbDVc3qXWX1zmLZf02gGKfy2R6UntEDB8IHLAQUPh2vl6NeETvo8kdllLH5iLuOq
cGPr93W6x//8i8XDg9upVHBkZyNH/3A2HFCMiY+gJRmtLgGV81O70KPVAuvKlv7IuhingqlCuMrC
KBw3HASEDXvFi8tWy2Po4o6f0iTEqjQqhJz0+8hyOw7IPWzcrZcByNjlZp1nwE5VNrTiOuO5X2tV
Al8SR3G2BDx6kDC71mwkNbhmaZ+5kHA+6OAly3fafHf7xlKZEOIogIoKzVlhYmR7rzZ9E6pN9btx
bMiXEbxLcF2CVB3X4+VclbhEDCuFNiQFg9SpyxVhgGQpsMAcgMUbHODKl5+fTLxk1sKB9KQXuKH7
bhAhfj0qmECwoT0H4G0hd6PpxtZU3pZHWdX7M0Fie/1yexFkA0CKFyBIFPAwBmF+KkNL3XSF7GSf
BF2K5vb9//Z97gRnwfJiNENPXHyffMvt/aIpfEgS9aGbyEGfCXjGgbwTMk9N0qEzMGNZ1Dj0lNG/
0HKYb0swEFQIhh8fGMqZLWGqcNk5Nd36LFr2q/1Z1xWPL+lQkBCCFCBeL1c12sXTIG+/sjyaSvIM
zBP+tDO2R4Ae1o1iVVS2BLfNasttZsQvkYW2n2BJ8r+3SQcqenDLwCxqxwer8bfbsyfZ7QQhMxKf
vHJxVbjV9DWxhjXPo7QGf1T8sGbslMWvt43IvJk/OUBgjGMLTnHpbTGxVn1aaB7Z9JNT+aUKN8jn
RXjUgAcScFJcXVxHTwixTZpZOSL9HNTVxIf2sD/oP4x43sX0/RX1C0PCxvemzPPKBhvfMn563t81
dEfj7oujoq+W+MGFGWH7gJvUqLNax/my/cOAWmugp1mBR8xJnnvz39trI3GAC1vC9tE8MHEXhplH
YxNZ8WFqomw+fMAE4Pa/4bccdXm5/HaaDrbZYPmL7O/B3uXrztUVbiz1AFTS0emsgyBbbDF11sqt
U9DqR1NRrqDPqPL0C1Sv0pe2zyDfZzW6IkEocWnQRaLVEJ1tvJguuDTZSNyZW59Hnb3b/NnefWDK
zj4veLQ+gr5ej7s8ms0YrSP5p9zT70xLV+Qg5dP2ZxSCP8fp1A9zMuRRv/le/E+T7dNmH8eKpInK
iuDO2YrAlsZtHm3ayWnuNPsL6+ECwf82ZYIjGzbWf6BYkQzMtE0LhKL90NP9bSOymhjWHUEyVh2H
pijbw3rAaXUbR83aGCUeC5A2MDPUiECUtT6ODEVGvC0KUFRUdhXkY6WHNg6+sEoKphiv3AP//BLB
RSBcqSUsxS8hcWitO01XDFX1fcE3hjQFRJLgEDKxX0Nw4t2eSekZB05U3KyoMl7xuMxzoZn5jOVa
+ueqeDTHl7iIrOwOKjUfmagzS0KsA5Yjo9/aCbeP9oZ+nO3dLE2c7vHs+9z9z2KprtJcNFBjE9EO
LD6xbRdBgbfl7enij4erK44DTLjsLbKowmqvkwaWjQmrXZV46S9Bqn3fxnjHeyb6ZPLH6mf/7l5k
Pi5cqqALQg8nbtbLcTVm6iRINRdROfmW81zb0e0hyRwMlX+HQ0tsJH2EdYH+aVpvBS0i+9COT1uh
YH/j0y7OGGAy6KaGnsU1xLTp05YuiQlBTedfmwXznpp7N/5yewzXrQSYJGBi8OqDXPR1wbAs5ths
V1jhPe3d5yUP3fy+TNAHGGoAHczD5q9aMFgq8Tvp5IHrHDbRJn5VEwCjseEU8wa7QOB/mTtFAC/7
PChFwZDKm1OveJHjsnaXupvLCNDUJd9n2ffb8yb5PocyYevzAwzyZ5e+tSbOsHlWBiH68cV+bVsF
dEH1eWG3AKxbzznF59MGumBZmC5jeHsAkrDpfABiyMmqejDmElwGbmyf+k7/vMyo4Dmd6pSX2rE8
BOfAlqF7SThcTKsEiaFdZZHed2HvvQ3IWn4A7wqw6x8b/Kg+O8CqfCL1VuK1Niydb0+172YNioTv
f5OjlgB4Hsi2DZz4wn3SdG42I0bPorZFwKR90dnx9pJINjze5TwAdLghkU0tIamdlLEFKk9nAxju
VzG0e1u779Ds8X5D2HlghQOEE0eMMF+5M7RshCBcVCVPqfVLG38NCwnsVVWrkQ3o3I4QN5sdAUZg
w4As43tdnlj2o5tCMqia3GWbhYMm8TDDA/Dqsa6PXVLZG3IBs7mGMU1Bt6pKvUlHYgIcid5C0LmL
9cXNKCHcXKxpBOqMxHf15ujl9VeLaEetUdGWynYMePv/s2VderO5tlnR4bWEa8ukPm2TGHVtLQ5N
J952tx1BFg2CxpdT1CKDCZFz/lvOdo5W5sngpBMYTRD1UaRKQXbx5vXayaxZ6KTpL7PXdwuObz8m
dDfF+lthx4qXiHS8Z79BOCFqKHyCVRjjnYzJDbra24Gv+Rk5blV2WOonZ4YEt9/6LfdipuPI89yH
ckAKdes9TTGlUiNIRvBCMaACYkdz3ZfVsA12GkE9EHITKj0V1ef5358tGHHXJUliF44IHXjk1T5w
rYFvC1gLEGuA0EPwPYOOnW4m4IuoIJmFfrLsYU6oStVeupnOjAhjGKFcYszzmEZ6G1nWv6lrHUyz
Cgzz823vljoWSgG81s3LPoIdlq6V03M7lNytwwHFB9QzVOAx2YIA/o6VBnAaRVLBCMk86He2Be4e
6xcwSYmuiAJlg8C7mPO24K1+JeY3Q1ixL3MPC17vWBlStoMg5e15kg7hzISw6GldbeVQwgRtd0kS
kvD25+UjQNDPwzzcasK2Q63KbJIVqfLGBUcrZCrWYVcxxRNd8rygQNX9Z0S4apheQr7MRRoQrzGn
j/TspGkPWnMsyn/H9vswKeIz1Zj4zznbhkPR9kmewBzTv8RpBoaNg6PifJcvy39DEpOONVuqQgdw
BiKhdwU5aIplUcyYGG1U2lZ7bMKyLA5K7dpyXLPl2OrjzivHx96uXrrZ3qOgHNz2Br4QwqvmfKFE
sHnToimlXwqY1f5JrNHP44iaUV7Ph6VvfbRa3DanWChT8G06r6OrV5jEZNUOTNtScKCYMWLqUREd
qgzx1TzziHmMF9yfMOSyn3H67EIFoF6OtwcjOzjPnFzkLSWJaXSdkSJnB3X67Ng2j7T1WxUOSep3
CKY4hgfqziLHY55kmUsWFAw0qDHERR4OH2ie5PIo/1kQbnxDs1AfB3o0Iqzx51f02/m3J0o1BOHI
cdeu8DwNTjYUT/VxUrFzS9eaE2BCCAH3iqiB0pEaKUdXQ8Bp2362PLfrtzpW9Cvzn3i1T85s8N9w
5k9JWVXD4oHX36AsqKe3zfnSj3t9w9v81+3JUlkSVsMifTI7LEHecd4NW+c3aH03jSnIAWTo021/
25p8af7MnbA0NB9cK+kxdxo5utCPyRTnC/+1t+ZNuAjQtuCUhuahmmY85PF3L/+LgTZ9Kn7cHobU
DHQqkMritLGucK604+i1ZFuQXKxoNKfsnmWm32pbkBf2vx8wBS54nhEBN6BYrE3apHXIRLNoq1xA
3lZzeMjcbTzYYz1HHriqFTMoXaHfilLo07mGARRssHMdjTqRl26Qf1u12bdrVcVLagTvaLx00cAO
sc5L915KZGdQ4M4iu/2exzUK9IpIVrpHzwwIfoC+c+bmnZlFWUKOnJCwoO5nJ012txdHPg5kH8AH
yYs3gh9kZdmB3wMnTT7vdaB/6vfnsRD6/fk+t392DHTZZrM1xrVS/AWJNaIiRpH+fIgkgLeNS9GJ
Wdk+JUMGLmpUA4pv9nBAZPaB6Tn7vpAzWVBmKgYNZa1iC5LpGeP4374vTL+59I3rpajMeHNIq53q
tSXd5aCE5iQ/6OIREyWbMxEGihpkxrefprMGSw2Iqfut3nTFPEm9FQuNd4QNNTqd/5CzZaa9lTSI
nXEjGtC1B1IRMMnAmVWkG7LxAD6Jfl1gTIHAEcLWZlzmuKhmoDKgZo0acwVSlM0Jx95UXMCGbEAW
CIt0QD+QIhd1P628acxkwaHVpdMhjesvWo9+1knLK2BXAQxkEBcp0ims08NcbuFIV7+tyGMRLwdw
2B3IB7jm8Drj1LrgjTRxLlxOcJIAl1B7qKGs8/F1mBWBmWwbnX9dcHOrbrtpinEbDH9ba2ip2mZl
k3n+ecHL7VVruqRYc+je7+s+XGvQob/e3kgyz0ApywEoCxAHUIpczs/mrdU8twg3aGH7zRdyP1bB
0qkSgvzQFS9nToEOeW50J12BtwumL8NAsJ/ipPBH59OANvviOLOXhlKQaKjAZtJlOTMn3AGd2y0r
6MzyyMi+4u1pDC+3J41PytVwoC6Dej3Qf1cFIJq6bpHFXhJtuvVkjfMapjGSqL01n5rBDikQCUk8
vo6Tyt9kIRsos3AwYRMjvcEd5uy4mDVdy6kBLjvcrvtqXkKLmfvFJEfTHD53M93dHqfKnHA6bWa1
eE0Ncym6Q5p52ReuFgL1FTjV+oSO3vC2OZkvgtsGzRbgWQb8ii/r2eiKqQEb6paB3NXMX1urQHdU
AbyS5jujSghMtrMAU7MJ5hLWRD6BTOtmZ5h6ELG64dQewMgEmOzt0ShMiLSkekNtdyCcgrV+Ndhf
ffJjoT9vm+ATIvohr95x0n80SomH7VA4lUMT1D/W9r7o/05VYkeyIQAQiuwNZwJC0eByQZYsrRLP
yYqobvE0sJd723hpPFXrk2wUAFmBCBa2UGARDlF4GRJEXlFAKvp7nfy9vJv5moeaZ98XTtG60XL4
K8rBEGYEXKToFHlsmduef5+P78xtSxBix5aD7/f0M4D3evpL13+4heJdqJolvlZnVtBx7kELsC6i
uX9aH5xBMQjZCX0+CGGrJ2ORVwDvYRDDwwyBijZ/K6G/kIz3qHc0muqhrpozwbO0tZmIOcDcMgbQ
LGHxi7MelBkNlRXhHoC62mrEA/csu/fz/jW1PX9jB1L89f59eD55wiXqkjHtsh6j8ZpfHXR3ZhU/
/LUM5KUPi4dJrXNgPSuLqCD0OEz3Bb3X4jst/sqyn7m+BFP9MnQ/LHo3GnvL0E6TahMppvI3nODM
/QySbUOZ4wfETbAuYZIekw1MF3cfmEgPITfaIAm6gYTqeloSU5tNBjyNc7ABR1d8XnafgXDyv88L
wWDV06410c8QoeExd/bFW1fsYuOQpa/vHQbwVSCCRT8CJ1MTG0bTlZbVtAHzgje1byO5OSnC7OvV
AL0AgKHQoQPlJF6Jl4cBzpuFpN5QRugt9+fsb7DodfppKVViltcXgKGbIJyDIeCErqJDtuYo0RGA
NZrmdVpfOutkOoqDR2bCttEVzcE6SDsKp6cN7Nusd1MW1doADhJoZioywdcHJ57oZwaEg3O219pi
NQywavCBRx6UhVuJBSRMwDADzLsD0ImwGrnhTcOWVlV0vzZfu/nLbWeSTBAQeyiWAJKOV6LI7YS0
7ExbTcNal70/aDU4Gkuf1qoi6fUFAIcCc5iLtAxolsRqjZu07lY4aQkg6nMV79Cp9FxmzwsC9ao/
2cO73++X1oSTWavdzuk8WCuOzqdMxTgiWRALWhQcG44uKSADLrfHYtJqaZOsibTc85cXb5gV+09l
QPj5aP9Dv9EAA14eAt6yjLvbay7Z3xcDEC6UWluIvjX4ft38vTinuQqG5ZQ7n99vBTJHkJ5B9xC6
z4WdkeXL0FKWtxHiluY4WXddciya420jsqnCsxuHIf5AgCesRdMZsUEz0kTOj5b+ZZtfb39esjvw
8/98XliJcc50thhuEzXlFLA+qMbQi7fgA0ZcRNnQ6UBbi3j7EqJtWWPnTUTGU5dSf0SrebYqAjzp
SMCsZuq8mIkX0KXTMpJlWspMFpFuXY5FVk6vdpaPX+25peHt8cjWBOR6JgS4dbSVif3/VdM6Tp4V
TcSK+8jU3l0RA7Lk7OvCQCp3K12nwNcH59RljW/pjd/N7waAwwigX5D3Rf8EqLgvZ6swIOFXNVgS
lizoxLpb14ihvVMlPimZKdT2MUc4fdEDIooSOtoaEwKemMjWn5s6Kt6/EBefFwISDRev1pf4fIz9
0USqY0riUgAPILeIvn+Ti8ZfThJoxQhpF4tFk4ZW1RYAZQeFxJBuxqCIrKSWHMA6kTHlpoQr0NHz
yrHyjUXwOb8Aj7cxZcEMIqLbjstX9fLBa/Az/T8zfLnOotAYUegUWzBTNH+13YJOI+qbzlOs32ta
ZGlDMK8/bluUDozyagUe2DaYEy4ttn1dD8lmY+mXyoe2ycqetEpxDkud7MyGMHmQMNNZxW1k3U/Q
lYeD93Z7EJLrhGfDgO2BziG6FgU/8DS3LkqIZUVm87BtL1o9HrKRHfW5V6yPbCTnhoStT6rc0wDV
A9VlkBVo9F5Uga9kOSCfw+kKXZBZIIa4XI6JlA0Yljg9sfmqk/1g3dkqKJRkshxseYTuqPBek6OA
invB03SCrBj9bOegEXe/D6T1t3l3e1Ekc3VhR5grkBXQauxhx3Znn5WvrYoU9Pq1g4ia66OBo4fr
hghXY51kK1BQUJ2hZoud4gVNYvp9bwTA+PlW935w6aU54URG9TAu6gbMyEXxrXMeabzr00Nth7dn
TcJ6xt8JqFlxIAEYXwQPGFhv662ZQqbEAPV8FwDlsTegvDA0XxfyNwGCvai/xM3yfs+GWQSTuHQQ
jIvwvgKgH6R3myQC60H1uuT/4+e5s5wdbJs5VrSlBVjRiz7ITE7koDih+WoLR+fFAIQzoHf0gtIO
LLToYCpDlx207JuegpdjFwe3l0i6Rx20fKDDDDUFEWGOKKbIywx8ymWlvxgaTe/AGdvfGfUHiqTw
hTNLwuFsEQaCBa6P4XUg9AvKRhHJSLcoDhoHhDlg/xHfRBaIbEdnRidB90NfDlmj8GXZROHJiAQ0
BAyviYHXuWOpXQBYviTT6zCwXWHRe3i+IrCUjeLcjHAODNVsD9vE8eua+Tpl9ud1/MjuAEBJxy2J
4BV0q5fuGxOn78Z6yKKE3a/dcTnc9ijZSQa1dw9km6B1xFxdfr4frZwxy0mjmnBGXDPschrm7MTS
7M6wFLexdFX+GBM7PGydNbRmBCjVrdilifMNyhP+NNtvt8ckWxWk1CFwbCBYJuLpDGYdg5UEZqbh
9Jbrit0u/zrmCyq6gCuJLUpe0ljg5AAaeXXDfnrU3t9Fwum//3xfuLzMZajx7gKk2h5eKOkOoIQL
QLejOBVlS3FuRXg7Ql3Qa20do3DYl72WfnOJwoDMscAfDoVX1J3QgCE4VqZn09QzbA1igqekg3BD
XL0M+nKXU22XarkqySJbFtBjOcjkIK2GSOnSkeeaNhaJsU8QrvmfRjwlbzuVbDwQn8KXQYoGGWhh
PHqll3aGzuFoGU7u9OhBBQCN3jTMft62I1sYHIo8EOeXiojiccattEezhR2vyn13TI+m1jx6jops
XDpfkJSGIjPPUYhiSxq4vbqlxXw1D8Xk+dnoKiZMbgCEYuDPwdElEn0zOlXoh13QetOlOw9K47mt
uA1l4SQSFLyBhD8iRKDQlnk5Wb0FZ1enhfkc+6P9PM5pCPIcxVjklhDroW8QwbGI6Ul6w+u9YUW8
B/EWUvmTX4BpaHE/NKA/ZsxLH97sskg8AjPJjLoDsE8toN2s7w/e8tdtL+PeKoYsUBVFjZZzo1+h
cBqwwZnLNvAA1h+sozPvbeMBJBPuiBd/EHeK217SEolg4syecIuxGET9YFJKohWBcg2gitXtQVhT
+9m+BBVjmAHmxz6QYbgwKm5Zt03zFFDMyCqDpgw1laC6bKsSaAZy6m0XGV7hyDHALWgZDGKLlD5m
0xrW7X3qqXSsVUaE62DSVzcv0ZAfbe2XiXTQHrojq+rxL9urSCMCnYyuZXRgCjNlUXOZC4LHJXNf
h+lltY+33U06CErQR4YcA9RdBMceqWUyCoWkaLSyp3FZ7zjOcoICzm0zkt4rpDAgksy1M/A8c4XJ
0laz9cDxBzuN1kNOOj4lbby3tCLanCVYV17NswM2jT7EXIIxnkO3fD9f4+VvEG5W18ycnDltGml0
7+n366Qq8MpuovNBCnsptZ2MdhYGOc33OXvV7HpPNjeERo1v64qDT+YYnqHjsQH/RogoPAnHpSHN
HBOE6cNxK+7I3e0Fk/kFev+g6gjOtWtIG79tPeS2kqg2qud5cR81c37u0Sxx24x0FHgJgKJTR5ZL
bMlrN4TlBkCHaGZd+32Ra+SX2TmZ6qUpO1TBz8t1rV0OuBBWHspUC3jNEEt3NkI2Zhzq5o6WqZ+A
Wjd15tBhn0dHFWfJrqZzo4I3aINZDeZgpJHHKR/rFPC/1zaNg1RX+YJssZDp4gPEMQGA8eXt1Fdx
DXIJAHtmjz2mGkpmlGVBRscf71+tMztUqFSjn3cbrQk9ZlCzDZPFCFMVK5v0OuJy8EilGxBNuF4p
bYnNfkujRXfvm635HFfeUz1qvj4lEci7voD/E1hRNyqKMdTydnd7hNKZROYbwQs2FUB7lzOpe9Ma
60XM1yz9hNpjBInlQ+xZH7mgwARMOAoRBRbxOAQx0QIM7Ay15GZFmevXMryRRpWYlAwGXg0+MmC+
OHGDMBiWJ5NtdiW6KkyoaTra3dbPB+jJ392eM4mfw4wLOWyEe6AkFjZXAubGyjIxZ9lCUMxeQOXi
Bon2nIw/bxuSjgckBJxHAXLoIsJgatI5YwO6680uv0sm6zAYTmD2rqLKIjmTEHQDAwBuQK6hK0xb
ZdigWwPdXaR5xyQ9qErz0lH8+byoC2KmSz6YK55fjQa21HXwPfJjMg3F9aCyIlwPNfCtSVaAU6F3
ekQm1NeQAFtrVQwky0yCFQQkyNAMAlRCpHLSOvCALsi6Rvn4jWrlvp3ioLSbMHc2f4LAilF8NszW
t7Pn274guWov7ApxS8Lo7DgDFslBI13KUvCmfo3ZXb2BhjVVXR8yj7AwOJCiwdOvXpjrtGxaO83a
E8o9/5RVHfTZ/PX94wHAFR1W+BON1MImGgd3Nl0b+n3G8Hc3djsdgDf6HbjyUCsVTbaS/UrQjsZf
zMjDEXG/tqRjwIa3CdhCEOV70G2Md9uIDrvtAyVkfoi6AH2C5Av9dZenqZ3YyMUzpDKqtd8Vm3Ec
AaahrbO7PXe/89DCm+nCjnDT1u4wNiyxgDpdtcdYcwKIu+8XvT9k7Qu4Hw+WUQZ2PAYTGrxQdjr2
XhMsTNUGwM+FW79CODeGHGLiILHF7ThYvj2woCpQMV/ui+0bjWe/0EH+s73cHjof2Q2bInYs740K
kCsENsTtkSn4lHh5sIzD49iZB4fNkTsoEoWSrUAQZYALFIfjNU/PXOftUDdon4aHhUXTh73qAayw
IA5pbHNrsgaKYCZ7BIjZd4e3D8wZYA2AqUEICi+fS69cC6uZkeVJIqMGh3C4QrLKCGnxpZ0P8weA
XigG/LHFB3tW4mhmCn1KS0+ieN0l1j0pP9uLItMtOQlhAulUEP8gmBBrQ4uJ0kNKHTxD53sj35fF
Iwg77CeiKkJJ1+XMjjBt2mgkdszLnBZ93hrIrHy/vSyqcQhTBR1sBvohfL/LdsQ8dm4AvYnpjb6f
7ZT3fOA/Di1DUUu4GVut0yDeV+Fl45Lk6K3xX81if80me/DndbDvchC1KS5j2dDwxIEAMK5ILJZg
ctZrryELAljq1Mknb6VJmOLM4mTtbZBPG93TuWC/bs+nJAIA0aFHQQsFWteraKnrbbOHChWMQuSz
6b6jtPg9ThR3idQIEkhI5SNmxx+X/t0bUJwClXkCwqPvA9X8fPkKIlTF9Mk8D2yhvC8NyS9cW5dG
nHoZ3H7F8ybOe39xGl/1fpKuDx60nDUWYbIYxNQe6TUADNOI+WS5z+i93aLS8u39cSWyLAAbQk0F
YBHxbUEY2jJYXuNtob/m3Slt399whGTAHwMiyyUOG3ve9ArpB/dnRnZJFVgFeG58swwWJ7ztXdI1
weGJQjtGBL6OyzUZi7Kn45DgRa2dtJ3nKd4UMr/iqvKoef8miRXvUpAajXXraU+tC2actUE/DAgj
H8Y5VrVNyaKhM0ti5Qu0dtaQMFTwecve1j9P1RBA7tgvnfejPyHiASUsdAADriG+XoZVj91pxVXg
JVCcg1aId59uRq2Ii2UBwZkV8fasnJKOFc/bEK98Na3pExudo2k7n5PCOyL2DGjx87YnyJbKRTGJ
J6E8PJmE3dmaQ9utLpecGg5VOviJGVi2Yu5ki4QuOmQOLVRFrgju3I0VAHoB/2COm2/onyoD8RTp
fc/Y3R6MzBCqCKiL/FaVFWODSSvnfGEwFDvNKWZJ7Ke2dgCJaJiw7QOFMVzbPNUBp4ASr3B4JtSd
wHyAtlFmmAHENMn7uTR5mfWPAT7as+iDon3BmXQ0t88OdA2gVjB94BiABVBq2UCbQx5LyAhtTRJr
LLHR+ZpD+EGvfYVzSdYDMAGg+bj2Glp5hREkzjYM3sRx7Ola+gO2KDNJQJLprev/vb30sqcsQJX8
ZQR3RgVZOHOqLS/G2EUdMZ7iB69jb047Bin0WdDseEySLZq6/EQbezewSfVc598W4vhz2+Ip5JZL
ZicMtjeUW6zloQLOb9bvB23e1c5r22WBNStOCskJDpNIIfNWN56BvXSOEjkQmpRIvbYZtF3Ww6Ln
we0ZlZwMoGKHbyDtjjkVN1Nfz3ShcYdOPeIECHp8e3bCkqrqpVIzaNbgssWIdsQcMmqCS6YXG9Jc
lnsyRiPwvPiY2lQRZ8vmC9ULZNy5ajGkxi/nCwANl2mchN8ixz6BHIoiypGc3LjrgIH+nXi6epZU
7dT08EoURIoqcNpDPB3BEza5ns9AHFM5RLE6kqDHQ1IQ73O859AILWxdq2p7va+tAs9VFqx5gYo2
uFfMI0mTY0d2t11BurnQK8I70lGWu2KuZ0PctTlti0hnia9B/DAtqZ9OBo6l2TehEENHqPe9VY7q
efS72V3cWigN82QHRU1V3NZISpK0N9FDCKwZuQfoqfTTrrPvh3JZQG6oV6FrNR7KUYwFMfKLkF8a
C39y5vXkuRWI59z6Ic66vPOHlOQvoCTp0ezs0l3LvLeUrM1pnO1l1yB+VQSMMsfmUG/OtoZTVowY
atMbHa9vCtx6xRdmr8Ay2bgmmArIJMufoEHsP0Ni0OAWrFnB8lVErUsXn+nZXd9mDwQvSQZx9emI
jOhDN9fhAi0paHHtNae866EbedtHZBsMKCokxTm1HPrVLjeYW7fJBDqeCqwFw2FOtWP6gQIgRDr+
WDAvLZClGbeRwELJ/F6/H1WaibIFQwSEcNLDP3gVXX7f6lqrxHarorHaTl35xQMdRGL++MA04flg
A1UO7gyRF6sxzKKyvLiKnImT8ISlCuciO4igt/OfAeHOzVrbSpsCBoBC2Y/luJtXSEdht/xC3eY0
d3rlr5WWhreHJasQI7uAJkguFYoinXAeLcAgt15OS8hCsMDKaZC44Jsq3pys9gdyguo9nZ5ct9yT
9mcGqM9t87KlO7cuON9YTrXjxAQNZ81D3NFdZSV7r1eBLXgsLJ5FUKGBXBOSvGBv5b/iLCAD7tED
D31SIYfS+6A0OkI1+S5OW/CElObdjLxAwSvftnfazOlbvZr33pI/sjF5uz1aWVjleRwjzRtDcTRe
/o4BgvBj9X+kfdlypDqw7RcRwSjgFajRdrlst93DC9GTmQSIQQLp6++i7z17V2FuEbtP9EM/OKIS
TalU5sq1igobtUGTsO23bKMlPduAC40HaWLVK0d7YXbBvD1JPQA6hfttmpeLcWtVafWdX1co81Yh
sHth5j4b4tN/HhTcOzIeIGLB//OWel+vylGOuEC7HIAj4PSCnkABmyMyhbLtbVsLvurK1mxAUK13
yjj2irNRbm0/KMzw9u8vnEEMAywbU44VWqKzWNTiaLRzRrQK5tZzZjibmN339L2hD7z8BmnfFWvG
Qvh5aW4eC8S8BUg6hjnPfDJAwtwcDJC5pvTB0XlQjA+ZhKzFd+bxQMqXPnmW4xhVEBIfvov4vSJb
zX+/Pf7F+f13/PMkncUtJdDqS8+j2KonQxxu//zK9P7xRRf70bagVNdqBQWliBb66qn3oCT4JOrn
JH6j+rfbxhbogRAxXgxmtlncyugE8TNYA1O3VF/a5I7Jb7r2m3l3XdwHWnxH6y6IezOs80faH1Ce
CSp7Jd5fOoOXXzFN+cWYGwPhC652eta6F84CmgRqjTpjwa1goFNKiEwlZ3ea9gsT0iUQxe6waoXD
N47Sto5O94VvPgK9t789qcuj+dfU7IBwSDM6eglTOr0r8y6U0KJYowlaiJCRbABMEvUrFJznyU1A
yFhWOfDWzIMKJ/nmD14k72nYJV9vD2ZptyMOxw/aaLhDK9n1vBWjiwvNw9VH8y2DqOPm9s8vLcvl
z8/CntTu+9a0MI4m32c00j0wngJ0sLttZWlFABfC9a1PXVfzCiY2hd9bvVmcWRrp9DC00JZfuT/X
TMz2F/U7xeoaJurMjmjyUE+x/F/IKyPHhAYFIMjREaXPu9/0hkh7MFw8GILMvU/oX1wdE6YKNy8e
Q0j9XC+25uUcbagSwTbjwXgCnc3KQ3JxlvBmAPYRr8gPDZA273Kn0Qc8G5IS4jZ6SMW9TVa8yVK4
hhgRbYl4dqMSOG+n1Q1TyCrBLDHm3XMjO9Q6sNeOChlUvZBHC81Gg6J3YgR5U720pApNCJvf3nJL
Gxv0ANC1AcMhwfm5nsrGHmo2DCWFHBrXtxD2dDYQFyv3RQn1zp6I6uUv7CHqBhATzxNQdVzbE7Zf
2S2j5TnDjEpkZnYi/YJC1W0rxtLtBKDBP2amYV+40alNw/JHUCvkg3s/lCTwkvJEi3RT2e5dCjoX
PS2iCumh1FVHi5kHUYGu3hbfnT7/2pv0xDO2YRZ5II33aeXbJlc0i2DRuYNubTSigaJznu2dUmSm
LmN6Rtb3J2n6HpErOl855AOPSQHOD1HYRdDoEnKXRn5PumYHPmyxsvsWF/7iK2Z3maHHyoTeLxym
hHb4m9LrQAFW2tmvfzVcbO+pERarPjusKa5nZjUOPVsyf9CgSq1TY2eluLTzikEUOj2R0X5uXflY
lNUrkWuByvJA/7E/R9zRVIK7JYF9f3yxxufECvQW4oIrO27JY6CwhlvOnc7S3HVnddk0vV1UGGUT
Wv2pQj+znm1vz+WakZnz7mxICes0q87C+VH1e038VOaKa126sCcOV9SJAWv5UGdtOum7SULKs4ly
u97cS80PdTLuNXpsWrIyniWoIqCk/1qbXatgUhvtpnLLs5t+Q2kH7VJpiCR5ICx0m+dpmLSgFy6P
tv2A5tqVFVtyEZe2rWsXwRqb6aUJ2zl3gtJ+EX4agmA2IDh8Xf6K2tzKpbKUwLsa7ezIucgB6Gnr
lefYKLZjB9JO/cUYqw3nT97UIt5sDBtKMTxdmealbeMQ05+ohXS0J89yKqKtE5eqHjkbNHV41lHS
7wZfg+oubRwk/LFnkLmZGDuup3NgbsdkAo/bqPZFOf5dWRnHXieoZo3uIYvXsBSLe+fS4DTqCxff
gbW5HkAMfubtNmsCEMYqK+q8XVaADDUQ5hMl+34NDzqNYu67p6t6KneiH35egLaI4gN4BAC21sJi
V5ub2wd88eeBNZiuJ8P80IrjUzvpTIK2ohpsYCV7aLr9bQNLW2FCZv5JTSHZP1slSnq/VxkwjcJ5
FvVB657jfCWiWBrDHy8IQkcDCZLJH1+sS1/3Y+5ZELgwq7tSfHazlQh26dwiUJnukj+yhLNIPx4z
s04FhlCBTKz2nIhx7QkJGnQ7qLPVik2pyufbs/anhWO+7Jc2Z34qp2CdazLAZkHkvqVVEYKFZ5fU
Ophwi00BCt4EWW5e0ggdTtu6SbcxySKkhJEIxlvHq84NVWGGv3l9fV/26T0oSA6VwyKMJkz79Fdu
F5vM5Hc9aNK0sok83h/qzr+zYvfQ2GSjlyq6PabFnWDBGxC8rNEXM1smoLQV+HanlkJx4PXGrXfl
f+eiBnMEsqt4tsAjADF0vRMQweaOlzF09/IIGR6NrJyWRRdwYWBeOjXReZUIQHTPxPECxzpIENA6
Pd0S7Ym6m6576rWfLcjNdG9t9hY34b9Dm2f/LIguoYkACGSugQMfQnjup2Q8s+4c131I11hHF4/U
hbXZ9ivjgZgQ9oP+Vi9e+lRGoijWnjyLKZbLyZzdh2QEMNEvUcyMSbGvOhKI1gkK0gZZZh8IOPWa
Sn0B/OHVNpttXnpP1EGnkWOF6QjuwIG83d6fa2Oe/n7hRkSBepE31VbdDKyVPepKauU+XjwBF7M6
/f3CQj3GAt0YONQGpItkvFf9s7UG7l7bJ7NTRnotM12OlctrEcb2JwmiuoQeZCG2Rf3T8FdimrVJ
m930XdE7zI1xIDR+Z0ElI29WEnFLpUCcaby6wQfzp+p9PWlJDlpf5WNZEhOdou2XOP+EZIIen0bj
qRInz3nWVBc0xatgn0vaBLTe2F0c2lYfULGr6Rej/tGP26pZKS0b00x+cNEXHzZzNpl0y6SR+LCC
nESdRx4g80l71uXB7GTELIDa6zM3fyj2S6++i2abxu95d6jE19v79v9zjv5nhj4I5qLzvzIyCq9H
lRE2GjmNgPcFmVFtHcQlqteDDlw9id1G2tjvFNTtbHwueKf3Rqwfwev06/YHLU4MBK0cgPNQ3Z+/
TISEjBmTaCTuJA+s/oBWg/0AebjOWbn4F8/ThaHpLFycJzVwiOqNaMixTXmsUJfuqvaOr0oELB0p
YCXRQQ4SMoBzZsd2zLU4TSnuf+k4ITrrOjKEzIHIHuQohyzZ0XitQXpxb12anJ1iJdOkVS28Pe1E
mPGt730bkYfu/aci08NRR59GkUZj92XMtugWCk1t3JDh1NUIt/01CYbFZwTEvRxQKwNn9QFFYfga
NDKnnqRKfZZsB7XloBz2nD06IgsE+273X8ZiBT225Fgubc5mgJgpNcTkWBw/27MgVen+9i5dXNWL
Qc08V1V3saEKDMoZ2AbtXmHFvvpEC1TXR4b9wpPdbXtLzxWEkCCXt1BM/MBQ2nc8H12JXdSybCea
MRpiBwWa4YFMbSOFuTK85fn7x9w8UrFMkXPbxA4C1xgDtlysDGfp7Lkgdsf5BloI/CDXZ68qwPjv
6nA6JvC9jtg56ALOqu3tOVs+BxdWZiEC9rLNOXANZyZQ/ZDPNrmrymIHBpqxfanEs50/xuZ9bhmB
yz4xcNjG3fPYb8vycPtDFjfLxXdMs33hacCFYWpxj+8Q6r588/NQdIFubVrvnrhrY16b2Zm76bhu
QugWttL0u0afhPML/jPLvhSSQR3wrXHOvdyR/JvX7ITLgqnxFhqst8e7GOhCWQsrjGQ3QPeziVd9
pbQa5Ehnq3rS+1dddmHe7/PcCUAlHPoxBOVcOyDkKV87l0vAFjzqp0YnAEqgxzsz7SmmMhDZoQGJ
Ds2mtw3vuRfyW+6wMkBr/W9CGrrRUyPeOqTPAZTO3zNpti88q34MebeWRFlceuxyVBXQqgusw/XS
u8MIWsWpaa21202T6OcUwpYaXmFZW2xpW0RcrL3+Fki0DUzBvzZnhwteuPWZiwY9wDdPADptRGFu
aNVuPF1utV5Edpk/dmX3fczjvV5nEVxlxPrsXlhmdHsnrA1/thrEE2Y1TC8BW7oByLXDbNL6ayFg
TDeDt9fZ59v2Fnf/xdBnJ83QRKUJE25S7+D30V8O9Zx36dLvt82sDWt2yDyRDnrOp7i13VeWH1H+
xnp4sLgJEx2FNuy12wanaHAeLV4u6ew+c6qmB7M//HGWVC9xU/0qx/GQxnVQSZD+2swOeSU2KJzs
/8IukuA6ZNrRbPTnoF94Lk+zBgpBE+SPUv5g0O6+0tlXCBxsSlrc6Vp1yAoVueIv+hV9PPFNC7kl
yIDMUVW1C9ylUaG/2PSLfabqQwPMXg+sDHOclZld3DEXpqalvhhhnRp1bKc4LBaVG2Foz4bikcjL
FbDRtEAfFhDdLK6jo9PzQx2pHPvMbnSYKao+6LI7E1CKctOuoXwW7+0LM7N9UkluMs2HGTPuvxea
/Z7X7spIFrfihYkpUrmcMCuJy0HBo4Fq8SG10nuTcRpo0hEA2KFBkLafVSE3tYRs6O3NuDQ4GEZz
kwkWK6Duri0nYPcUQweZIKctQoh2BHGzEpYsWfDtKfUDcCxUb2fuamA8N4QNwK9bHfoTy/+XPz/z
Tn6r5UhO4Oe18pvMvsdroJ7Fz5/INoHDwGNjXhztBw2frwApRyP4KUvaJxyhlfhi6big1v+PidkQ
0NdGLW4A4G17UeaEpQjTtVla2mCXJj4sc91n3OGI2vr4zgerl8sE5LnlYyl5aNjFb1yjj1rShrd3
19IJhdTlVIQF1SIo/q53V52opK1ShXxShqyc6jeWxd9smpwAbl6ZxI+mkCsHJg7dE4CU4d+1qQpa
HSCOhiodtiBwj9m3BpFIF7tPde2R6PawFmKxKTGPMNuywCNrzqv2WlYqP5+0lMC3HSr1C/CHQMk8
0OpdN3zWDYZjhFwPyTa5tvYSXRwo+BIJAkF/Uu+5HqjLe2XaMYOwEhnQPwocc6gPzNohQmuNgIDP
Zs3ix/2J0aJYDz07AALNee1oHICXZiYe9c2gvYIUGkq4BRI9K6mDxXFNHOmeC+gqOnmuxxUPKm4g
GQGyMwn1Uu60G2rYR8r9e1OuEat9PA4Y0YWt2YkjRFO+0+IuLNwc3PjaXVGakZD+lrVxlJXlRu+b
p7YUK22ei0PE3TvtGGgWzbeNKggjYHpAgyS3o7Ya0a+aDIGf9ceigX7f7U26tGrQSyMOYMDIvs9z
PioemVNX4M0x2S9fAsWJk+5qK7HMR+8IyiSkH/6QIOofelPMNjaatENiyZFqRFKrQeGtWeODWjJi
TrD6ScoCe3B2O7oml4PdI2CqvRd0WgROucY5sDRXlxZmAcswOEXsTlwlCrQ4VY3qPaK/LLY2/31J
IFEG8C4B//AHCbbEjNEOwVE5VPGx0Q4VCcZhxeMuuqZLG9MevAglQM6V6G2PqFbWeTD6kJh4K1sZ
kXwX8yEYzKe4P8mxCwz70+3BTXN0HY0hgrgY3GyVQOtoUGXhWZJb7YaVdpDqX1M0nDJVoIwpQECw
ti+WV+3f6ZytmtYbSSscWGSZ84mX7a4RNMpBkbZykhZyHtdDm11jqdsB5y1hqCx3TfJJz6vQr/eG
+Z6mP1paRA29G+w3NBAGtnUsQcltcxFa/OCmL7fneMmBXMzxHMdSQxIOMmgoV7h6mwb64DybFT8W
Ld3yxjzctrWynv7snsmaxPNRW0eW3z8Z8h7pfV8vghg5T6K+umvtr2v71jev923WicSuHTz/lP9Y
ZL91s0VDETYs+8mhIBZX4ACpJmz/T2N4uj3QVdOzmyeDvIlpDtOsNpFefwZWOmO/B/8sPNzo8VdL
PUB5IyAD/d+5gzlcwkCrUJFqGLLfb0rxxIzDyFfGNh26G4dy3m3XZP9zKBEVvRW2eUjadJ+n0NDm
NOKutnJSlj31PyfSnzkf5Y9WbHuYSWG8g7c7kOLL7bVaurgvD8DMyXip5uR+Cw+qWSRINTAj9SCq
FVkPGor0rtO8E7f788D/Aqc5uQA8oJGCw/jmgL2xrXOtpIhOLC/dFUYaKKPcdUKEQ1WHim0L80iT
LOrLbW7decNKZWtxGcEQYIKBAtn+ObJZGUbnjCUckK+fxjgicRHW8oVonySAobdneNnUVN5zph7K
OVSvSnImBMNLYQBxnBn2dVQnu5REzloNY9G/gMHy/xma+zLbzfQxn5ABMQhdjDdWi2ACIJbJvWm/
u/Xz7WEtVEywgBfmZu6sccq8cKpJ79J/oRVwbWUNifJXwo669atzH8p8PzQrz/pFd31hc+bTkhr9
/jWyZiChdXeNd282TtD1D46/ElcuHrsLOzMHJq1UT6EnjCq2gwzgWzP+uj15a0s12b+IKewcb+PG
xDjasd1wZgZW425c4UcStDKtWUdpi5r2bZuLl/vFmKa/X9hMpO9VFZTGzw7Zp9BJp2FpRbdNrO6J
mbuqGpvrWYl5c5R6rLwsSirnqbOyI0gEoxJvSabrO5TA98YoV2wvOjJQJ6GCPgFv5m+qCm2yOrgX
4ciqLnSr+wS4IAjFpC9xLrZe/KP+7xJR2P8o34ELGSVgNM5dzyfwz2YK9FIG3gxjW5f+96HMI+Tp
ft+e02krfLhwUCuY2mChsDQvQoGUzxZeBU9FcxYO/nfmrtRB1gzMxsGMWiiS4NLstfLzOED5nCQ/
bo9hcbtfjGH6hIut52n50JUVTDiODKzs2VPeLhFNUPdPRv5mj2vx5aKbuLA32+p54aqkqzFnjYns
0qd00ILB364LrC9OHVJxoHImqAXNMwdpLPqMjWCByHkIeaXY292et8Uje/H7M3en6X0uoVcJQJQX
JsMzVKnWIv6lESDrMgUYEx/CnAGqS8GQ6UsXI8jIpkaBRe+i/z6GSwuzMXCp8bSQHm4lsFb4GIht
sR3KmretLF2yaFvV0Rvj+RNi/HqHKc7cvK80XLLg+jBbvpHDVy3pAmVbYdGtBPLLk/avseljLrZz
jVd7bnYwhjb8bZs9at6a5OCiBaQB0IqLzM0HwHjfML+lHkHYl/tByYHya4PbE7ZmYbYsLKN92YxO
dv7kq9fcfbv960sHEBgAkLuieO6D5OB6hmIXnKgJMLHnLqi1vRxCFFTHtR6EJa8CmkgTGRnUXz7k
wZUtCKTlwVuVlb9ZCeeYZSHoFoMCJ75KAitfgWss7jEPJSZkGtBONj/tfpMMmTvAnsTGiptvzLDD
3PtSG/ZOkq+3J3BxeZAen2QOp2rMLLiqAYh2xgppoMb40gPv8+v2zy+uD9qskX6HhguEI67Xp4kt
jdICP08GZ6P1Y6RsF+TmWdgMK5aWFgmsCYjxzYmGdx7mN6ham1xHRGAKJ+yGPMy1h6q+Y+0wFSFP
aVr8xcaGNBTauXUbOhVzWg0uPdGA8BK5rSoSAdXD2zNnLg4I6bk/wg6TzM711Pk1jeOyzotzLrmO
9gKKqnWikCe2HNQ2x0FFLAPTHEqvnw2A2r+JCrwEqRM3G6ogrl0mQoWQuzd2Q5cPGw3kawH6cBm4
R+TwmBE2BCpBD2zsG7/sWtZolGMsAjkyuog0f0Sp2NIjqnHvq2CxWtnhS7sOdVEyaTxMAObZvcny
njsE9LxnLYWIiA5lMuyPtQLZ0qV2aWTmquuRao2imEB4hqbIAw+p1MH6Cxd9aWTmoqXbZmCKgBEt
qLztuNZTujhReGkBKofX1oeSgVX54LlP2wKEGqQ76o0DaQ+l5SuR2dIptT2QTE3CXS7ytNdbzZat
nQBYiI5MPT/qVAtKUW3QQhQoZq+cmsVFAZUV2pNQtQTD0rUp1+uSwUmd/KzbTO5HQmtw1MZuoLss
298+QX+yMPOIFsA/MICDmZmAU/jalkVdUlDNRndkjwYdR+EElKNrPTp2BbWF1Bu8wLOqEfi7mG86
FSO1OnbeF0z1V132VagLu4468BIdXE3Y2DtCBbrDLORH/faE26iNLF0DGU7fDl9oBlnVrG3lEV3O
bYCScLG1Kzx+fK9Od7HURQz6p9Z+bGj/VRcyvfNHUUZIftgbj2boabS59+ChWBOq1HPPJW7+kMj6
CzglxudWr9TOsfgXJGm+S10Wz0aCfsgcgKM76ZFi06NFBxRJeADJ4ocum2TXq3wirgHWq5IKSTBz
fBFpm0Pxl5v3o+vEQa9nTgBNnxOossl+qF0n6IeaBi4ts6AX9Kvuy28pyFBC4CzUNi3eyvGTp55q
4AjBSLIDLZncFi2HPEqlgjTOh2gAjglSoJ0AtZEM68QJ4xo6Wq7h7ZhfllHToR/Sqi10L9tIDNYW
rcPO7L2jB0BY2KBWtc1Z3fyNK0CdHPA69Gd/5KXhNVW8EHgWKnBhmG0ZKvtzLVac2tK1fWlkcuiX
0RqnZkeTNAe4Wg+hJ/xmUn+jSoivDMkWK75ykhagypMuGlReTSAh0XE0s0d7jLWnfX7OzV4EVRYP
Zz/V6kNN/PiuxvYOjVSOG1cz/TuD6+lL16DeFDJ9HB7Qs0q2VpPT44hn9K5PqLWSQVk66CjnErxW
kP36cNCJhf4U6Tf5efRVSPU6ynQ03RSvK2ccczo/4j5ya2jogvTgB4YCWsUst1sE/ZlN6NR0NXxC
+PSTeqoO2t4mj0nJxc7AXXNPSOWs3NELKw5cHe4xkBbgdT4vfIIAhYF3tgThioPCsSnIvYrzQ1w5
+yYnnytb29we7QJNCVhkkHoAIwqaoMHycr3FYguMhr5IRsAZoFVUjHck/ay5xjbvTqi8anG56dIv
jd8GbvM+2EOY6UfW/vSsF1zCATqy0FuXPRreGn/Wx1AFzhXqB4i7ptBrnuSEhpOWJkksT5XxWRRs
Q5ovMrOAUvitOvvI/Ofb0/Bx2jHd9uTWsbUmQtHrWRgbUmiarcsTy56H8kdTfqUgeS2NItKN77dN
TT91vb+uTDmzIAzsrG1NpJKnooxR7t36+aYAnM1zX3lybmQEgqjbBj9e+Dg0aE7EcwYN5sjtX4/N
oJqZgs5cnUprm4soXTmViz+PGwN0hEgSf3jKMCotKR2qTm1Co9p4t+KX29+/UJLBAKA8jeQa4v0P
wBEKfSEkADR54uOj3UPgwTxo8nPrnYp+29nn0v5Nhyfp9CvecHFg/5r9kzC8cL5MoQTFilydAKog
/nP6F+ANsK+i/g84DJAjUIq6XhiROTRlOaCiRd+GdnOXZVNfzE5r325P4MJACDBXgN1AphsLNPPq
TdFoEgoc6SP3P+foTaOoGvx3C86kQAXGdFDKzqM92fiM1B6HIzDGQHN0MLyuLMaCPwDGBUh26N/B
Ac7L/r7y6y7Xs+xRaT3YXBQatKug1bQAwVoEBrPQXCM5XLIIOgRUPQCaADRzuo0ulr+UuCSyjqWP
LvXcOxwr9145utoYVeOfUka8ItBpl76o3vzvDLAmVurPJYQaE7JY16YZ9QrwyxB6NuRntBXHKzfc
x5Fd/fy894AaqBurFD8vs2MzHtHn4DpbwTZW9rPKVrzDNEvX3s7UPXQZOeAPwJU6z6Z0Y62DBw50
IpTE58RNHgi0AThdA5kuPTcA4QGcFZ0bCMlmR4nndWJwvwenxNT4U4EMwY7S2tlqfH97p//ZaB8G
dGFpmtyLbUEgUA/gBoclkjzmfNADrpmHGALSjsxCtHRERUcDvxv2lqs2g9+fUtP6TNIxtCTb97SM
tMGMhmHtwbU40dA9wqsEhM5IIlx/V2rqXTzEAz237k/b/ubz386a4NzHSxJreWFiWoSLoVeWIRuW
Swrpke9995L4jybbxsVzAtrR27O8NpjZJFOwH6dmg8E4tgz88tCPE/3CSqi1vGcwYdMDFf2Ls7dc
pzLQT1cd6K5Q94tHEbpIUWfuAcCKFUsfr/xp4v61NDnoi4nTiN5mcQ1L6IjTQzAutWGeKetoxnm2
jS08HrIaUt0Jw9NFl4CL3J5NNNnDwPWmvb5pZvNJiOR4POboxqnQEW0BbLB1Bv2HlbTeawm5UZAl
1ORL67n5oaTMPhQ2YREHo+G3KlbtD9dt0NHs4HrSR7fb9uisQ5OLJbel3r3h8e2cAAwD3UJWkA0w
9O5rEie/Cu46PMyUE/9Uvi7B+jx2W482/IuVuZ9yXpsh60i1SxxbfCqNMR83Se5nj21tmu/ZkIhu
T/CuukOnS/OqibYJGScQGRxi7z4r2fjclGWL1JPWP6We9pa6hf8E4Y5y49Na31E5IhOVVEV6GhLS
7lBedooAAg7Wxi0Z80KReeIgugLM1yTV8GrngEpSM0kCAdzvzhIFGim4Bu2KxLa2rIv5XZmO7JAb
ThskjVBHmwzJwa6xZrnq052GgAEM9+jN78C3sBW0MaOkN+OzgecRajhoejJtiedD33UhrpbED7ij
e1+qnsaPxFJDEziDI34M3kCPutp6LX+P/fa7DZj3kGl7lVuRC1qZ5zQn7V2ni6dU6+1dNTb8kJN6
3KQ1cFbohNHxJG5kKJjdhy74mx5jwdoTR+Xxq2Nm2q8aPTPbbMzFi+1r2p3yGxVKq3e/NWSqBWV9
+ei0st0VROZbpNU6vLqpQ7+13PCeauxl8GtlvxSoPbedQpLSI3a2LVnTbUw/dbcqc+rQd+PhiBIT
ZACtMt4Pqc+QDYCAgmkOADnW5hgaRpEf0B1E8CuDCNvR/MFrrwLDgVSRcrw0ghPtQ60CNCV81TMj
LLSxeNZ7t3xVdes9F2adP6QgzApqlLfuKjcxHkVMQfgRtyVAJ1B8YkbCPjcl5zvpUTekIL3fuTR2
HgwrQasMei7AfI90jTQ7CGRCpxut+i7iC4e6R+pU1nddWtq70cPn+TkYFwg6ag9tWfCNqPVql3Ed
kz2U0OjwhnzDPR2yDbLut65miMh0On4gcW0cNYu3OzcBQ24WI62hSaMJmy4WoZnn5o7YDRxA6Tnb
28f+o3+7PvSzKMKONea2bZE/oodsa/pfmmzng7A+9n/etuMueZeJXRiYTDyfwCt/7d6Qr0zGohqz
x9FKyffGcfMSGk1Od4wtwnEGkPnjduxtXL1XezwkSKAG048YadqjaxR+MJaFBnXxb0jbhg4kTx7G
Ni9Dk39ltg79XLff8Azd/oPq1Tkt9eGH12HHmCTbdv1ghlBlMUOws9mPFaKaHaSLx00+oAs452UX
NS2tH/q4t55RlGp2mqnirYihRjKaajhnXNMi1tHP0u/afeYgxaTZuRsJLkAaC07qXV4y/oP3tNqW
xP8pK0gKJg0QDq7K/LD2Y+tBNsjztb63NR3ePetSDRvP9xoARwsiXhqroHsLsfOmLfr3srMghdKC
JcGSOt8JUrZ4BWptGpYUG2IExwxAFTqihtgSgdtl/XufGXag52LYxR1kiNICIq4N7bLH0uAsrLq0
eRoquVYs+HgFQ5sNxFUIJoD1/sD8WnAg9A1B0sepsbkuu6NvsWdljf85TzyZ+fdtMgvcDO7krigc
RNmGEWIygo68NhKFhOG/v/DJlNICsnfiu5m3BHSl1wmgO7JHarkPdZxCWiE236TbHP2K7pI0frp9
KpZerVcTOEusFGNTVpXupo8Gc+t7kvXjfYPgdTM43NyoysmPCfIyIsBF6D9aPfHvuEq1I0pe8X8X
+8GbbIr5gXkCyGT+0DSymmqOMPApStZgukOTYgWSt9sD/hgdwoiNABQ5AJTL5qlxM07QfiBV+mgO
kSVAV7pReQTMRM7/4rF5aWgWTcVZrincETAkHmM7C6pyJUOzuHSI15wJXg6ehDlJaZUaEtKvWvrY
WOqUyvSV8kGAOn14V9nwFKcOUv3mA7pk7rt0+M2a8fX2VP7h5Z7Fa3j2YSZtPHU/tpRA1yq3wWgZ
n1xVyyxISenvOvA5vDpmCR28HJmWLvP8nd/yMUq40923Je02Axugrjo2+VcwIhgPUPOONxS6mKEi
LHmtDbeMfIEd0EK7dxvHur9vY09tcQ2+oyGpeWh82h2SPmEtwE8G3RZOI54rqshTilah0OiovB9S
9PKa6GWMSOaOEWohyOwrvxi/SqzKUyyF+wRu1+Q9br36U6IjXrw9OTPHhCQd9takVgr6QFSv5o/j
UbSJzS3OT9ww3yjTPwE+8dvq4hUz0y66WIK5mfkj2SatAvpj4KehdN91iZ47nNXbI5ld0P/XBMhw
cTSBKbb9me8rjEb0oBWFwqD61lveFmkU9J10EVpsVo7MoiV/SirbSNN8EONKOq/TDI/xU2HJO7cR
SSicJkxb24ro2K3gU+dP5D/jQpaeICmn+x9pTGM/Zo3ljt2J1UO9haUh1MumfRqMxL3zB3PccKKH
dvGIOlgetF6VHHPiMITHbfEiIdOySc3MDxgjalNzMNbHQvSH23O/tLxTYgea21Dc8ufl4sLP1aA1
encSsg3SgryYhvvjtol5NeXPPEBBEEUiwBU+6nl1bW+l1LS6k62E2vhDpTaxgTRl3GtWAIFNL0oQ
J4eJxegnUdFyI21XRXjqGKjXMSdoTAMdNBXrjyXX116/S04OpI7YeRP521RruI7aqBSF7sXKOplG
I3f5YJmvJejBnl1TlQe/ASCMoPQEPS3CtkmO6yJtMn9rKiN5vz1Ps6WwoCCCOjSAR0jf/CGZvP4Q
w5PWkHBpnRilx6ysj2s5myUDaHma+tbAo4zkyLUBs6mKIpGJe6ruDeexWuulXvv5WfhbDtqYdRZ4
fXpxpHSPQvDt+Zk5vD/zc/n50+G+yB7UwqYGQIHuCdmWSvwCL3y3JtG9VAXyQc6MPKc9cZ/MWwOA
1LMNWWbkxFxaxGAP0FyQNmXQiwOhwOA2GxcCBk9TBUnumgw4cBSp2fH/kHadvXHrWPsXCVAvX1Wm
eUpsx3aSL4Rv4qhQjRJFUfr176Ms8K5HI4yQu7t7gQUuMMekWA7PeYpCAIRsm/gJzp8+Dm1jQ4VT
PWaKpkYCPcF3t7EhSdAxz/wGqZc1qORs4qf9BcVFOCRO6xfCP7OJER6qKk7csDN55NbJXROVXjg0
J+HKqTiEW/hmgwxl1+tjxtg5VaKePQjx3jp4okd/9XWnQWBJAgfmTNp4NzRAwDFqdcDlfS5y69Aq
bTB2EIGiciXMVOGZXWcTmG3Kf1E+h7z09SLCs5aWLI/Vs5Dyo07M74R7v3jnHotCIf6AI9vX8K9W
lu7sC/1n6X5aVrMvBAXXLKdgOp4d54num+bvoO6YOxW4SdToVfTu0BieDcotgTEhZqedOwojtqw9
onjx9refBxFwOcNmCUfHDQZsMCpt8IbCObuJ3vkeV5JXNSE9Hp+iWwk1m6xpNMDLApg9uctN/t/X
nwhCDUqPZEugvBJ7hZ8nZvdPqqCo9NcjwrkP/rcFXwE81mdZh9CBmsC7WJw78DOLCttTvCXa2vPx
dvP8eWgYyBsn7fr5/ZoyFFyscujPRBpRDo3ALols9ci7NWbrYiDYA6H4MLGw5+hZreGkV0fenzWt
K/c13KqjpIFgYesm3zUcWuHfzx4aGf8fbjZ7rHLAuLYRjrHMRzUklGMcmdav+1FmFZU/SwGvD+xV
LDl0vGZR9K50OpSU+7NAVdBM7a07nE2z97PsvQWk1jMbABHp5n7QabdcHxGwaQWjG0vDMOA4MSsS
OxCvkWUjEVQ2vtS/2A3zU2MF0bK0yHHSTcc1UBxQtL9e5Nhm3GiBFDybqeOPr6T9S/bun6n7HGC2
i+yBdSbWeH9WXxMJ6aWNqa15TE6zP5+ozyGmMX66kOFoNOT5iBDxToXUmvIrGAmKkCvp49LCBgYU
Ks1AUsDhbVa+K1XukqpDlFH4ireVcN7Z2P9qtqa6HaDaQOvOW8Ox43Rtn1BxTlpvgz6+P6AwYtof
91fWnFvz56PgVEOJEMUHSADP1jNS3YZRDRT6ssXG3KTgcgoUhRPgwh6oBcW612FNz21poX0OOVvN
qQJYtRFX4jycjCrqy939Ia39/Ozr9HieM93FxLXxIx8vcKX/+98HGWCSlsYZja7m9Rqr3UrXwDPu
zrXL/WRqxqwpVy9t98mRzAS8GV9m3jBsIB0VA0TfnZPsRY/tMBc/ivzbvxjFBD2Z8KxTonM9ipE6
g2lZtDu3PprogVkrKwnG4iBsgEOAPgFAZH7N8J60kGxXxbnQ0W7YU2/Dy+2/GMOnENM+/bTbO6Sw
WtZp4szbgxh2/K9HMCFaAPTCfydw/myKaqFSN2vs7uzx6lDz9mS3TwBm/u0YNPiVw70H7wiggOZ3
vgS7RCu5lGe8JdFyRM3n/u/fnoj4/T8y79NbF8oM13Ok9QPtOkBgzyaEzoT9u0N/KBkPxBRRbuYr
kILFYA6uRw/cNdR/pn//6YO4cA9O1biQZ08r98Vw8oCIHdTUV7nlq+2/mLnJlgT3IWoF4H5fB6uB
lfZw1A/n+L02dq67MnELJyOg6uDwTo5I2Cbu7Pf10Shz2ijyjF7gF0PvoF3l1gH0V55AgYdeb+O9
mJQ+KyI+cKN/uf/ZbnePBlwLTmc8Cxxg5mdLm/UGJ0rR9UgF06BUz435wxzZygK/zWU0YEoxMowS
hJq5wrwLYcAuz6rhnDVKDTaYKoOhURtggh29PyS8Ut6oacZPhl2wBxM2pmvk0YX1MoFG/78cNRul
OVZaXgrRnptcjWgC4d+8Lw8jRHNMrXwbijq6P6vT712nB0h6/8B3IAg0aYleLxn0TVyBBmp7jple
+Xqs7HQmIrATTzxfFR+adtY8GGSOUCWe/HOhAHsdrOmsUmVV3Z41/WPsP1Llm2O8iOGLBqXdEu2l
g0qVvdWg5st+SWPl/bU0s5+DzxKhRlcUL+lYe27LFg0tvX9nTv8iqeoFY2nvDLFGKJ07JGGpapoD
10N0plAzgm/w9XAlnUzmjLY952rZTq1BbceMFA7IOsp4heyyhzo3skunQyYibaw48BrAWq1G6wKc
jdbKl17YPyhETy931ZyAabOTiLO8yEUy8nPTgwjS1sqFivxDJmv4kaUV9TnOLJeBFTOKWiqagiU7
aV0WKrkSZHkS8PIvheX/M7/IN3GVTq2PeefDjfPaJaTh5y5R4n+gGtP6lGbJr/s7ZHHe0IYDVsnG
U3QO7rVFO0p70PiZe+zLUA47p5ZR2iYrIlKLYdBYNfGcBrB53ilAxb11SR9jMHa565zhufGcoIfN
60qutvh5LNBQTQcQVfC3rxelglax4w0dPzMvqdHPqx4Am96UOhvgLOSs+PEsHKdTsga5U30yqp2n
VF5GvWIEs/rsFFYoLeUEE+EvsdSKgLiAJIKOs1FL95deraVaS1cVBF9BUMVthWxlPp1UIxYfdA/l
bO9ZVXbAA2GLlSFRaDiUYaK8NX2ME2flwTit7fkBh8sXVElIbuBgnZ2mHWW5g0Yp6mNaHQLSIgCT
gqJ2qQDol1vetnKKZCvJX4rrTBsB+lKArqCiAPfAeZIBiKTkQ0rbcwm1F7SLfSM+KPpBWG/3t8Lt
OwJxoAKGzA/sN1SxrtdOawE8kArEEeqbLD60plxZnEuf7SrCLMMYwF/P+rwAnF9ualD0HLisi7QA
RPG50UBa6l/x8vdtfVy59xcuh6u4s5upKIBtKGzEbetXZsaB20KqZNfSp4y83p/DpUhQJ5m0iLH9
bi9cUpZeO11DFn2HBUsiz6L8aFEBGJ/uB1r6WJ8CzfmTnU5MIx86ZBI67MuPa25eaz8/Wwue2iaZ
STAOCQCN6QmgSNaqZYur4fMQZqsBgOaiMJTpyq7PA5psTkVA6aSbgr+OehlipQRUyzaDszJ1C2cx
zmFsJw/3yq08q24RBcbrSQu55GKIusrk0SQicowNGNzc/0pLoaDJY00nJPyg5kgPqBrkXqXhxPA8
enQSc5eQY2OtpD5rQWbzWBa9Dm/1vj0TPsLs56113lNw9O6PZGlhfx7JbAvZTgsFBReZa+Lu4wm5
Ye9M/cUyvppe+L9FmpbmpzcVg7gsr3MMZ0zC1AnwTm+tIG5PGV+5k5fW+Ochze5KYYxgo6gjjnMy
PKix9eRQ45/7Y1m4jqFy+N/vP/37T2OROWykDQWzZuMlFZf/pIYW6IAzromoLA7FcVA9QYMAAaev
9ymOzpmTsBxbiWaDdYhtSw2lMlbR/dEsrQEU/8CiBYdnasNdRyko8hU7nV4TeeE9iQYg84aqFXBs
hhvytGQHLsbm7X7QpSn8HHS2upM+SyQpsYW0/AjUS2IAyHFUypf7URaG5piQGUbhA+1xXPLXQ2sS
6saw4ezO6VCNj/rI5E7NK3fvQtYrFO7AHzOvWyPYLT0hHGSdaIKB/4w5nW0qoWInDRqWx6g82u17
49gPTdpHMOsKQHrcMluEVnIiSXYiRIbNuL8/6IWDA6r5aFZA9BuX1XzVVJ0HSHXGm3NrlH4fm3DD
e9XXKOQLM4sg+B9uRTT75r19WGeorGBFc04075DGABfWzbGT8FHMD7VYTTGmNTjL0aD38IeeBQYd
+rzXH9JMe17QOGvOTZE9WjlRfT1r4ONK3612IoVRmvqxMF8K0fiNnQSyYNnm/rQubMYJDAT2Hjpn
5g03VOQJaYbCYwARZD889j3tuzXG70Im+jnEnLiH5yM0vFqHnam2Q1X2lA02/JSe0SP2a5s/mea/
WCkwNpk+ISSU4D18PatGDlJzbJroP5f1u93JF9G1z4pE+nZ/6hY2O/Yefh8oFQ8kq9nX66SlNyO3
2VnLTLyhT0X3teOPdvr9fpjb6ZtaqGho4AnhABUzO8hSh3uDrAf1bEEcORy70Q2Zrvh2bMIkgsbB
QMD11oY1kNXtwpjCojgMOpUGdPKMbplLAOuVMlfPtRaaL0Lb3h/Vn69wvfavf382LKB6cDvU+H1o
guY+tIRhRw8v27CT+RmGgBEtzG3X8596Wn1DvvzeNOOmVlCg0cYyUPKWhKNmbeTgnsdO8b1Eh+aY
+SUjxi5z5WMtPHwJvT3lIxOhanQvkHf+KuM40ON6W7ki0nT2TMsalDsBakksIwK4FQe+3ujs1wbi
9Hhnp+jz8teysXe0twJbMQKNaw9UiC3O5ZXqrD5N6HxCUBPxIAA8iTHcPFBL281s2mPC64ReRup2
h75q9VMpNbGLE117gvdnKnwA/quLZ6o/FYU3z0NMPdu3uy2xT+OPPunqPFRSl548YpehXbs/m7oB
NI53w8oFe7tA/vyZk9y9gy7CvKSkmF3lAMRonwYXDJhvcXh/gWj2UoBJAQ0JAA5JFOCv97HD6JAM
VWudStcuApa6kZUN39puDAytj+Djkvoai0NG0N8rjQ3Y3werMSAfyco9qgr/2JzgSmrIo+K4e2lm
u7Js9vipsILbiEqrAFoPSAoGDoFGCCKVLu3CQeJp17jxReWcHkDxhjFMbn7og/sQVzo6r3rzpavj
Y5F7j6xq4gdZNacuqQAMTFlkV+ByZOk2M4bud2wwoMxJ1oYNHKn92oFScUn6razdtzLjGQBC8pzI
svep1kaKlj/o07WWGszw+wTeuZ03tnuWwmys6E3dF27eRxKe4mFKaag7ym+3zgIJyoyblqDSVPC/
VJjvCGjPQMoo9emQ8g0BJJD5JMm/S9c+ipK/pZYX9qW7N2t2sbT2ZGVZaBjJE+fJXhJ1b3LvgUBB
P83aA5SK38BR3CemvQOnBxq9XTi2Y0j7fKPZ+qmQ7S6r2FeHNPvRio9jkm8q1KRG/r2qtLBvrUg4
ygnWMsDn9F5k9TWcP4ddNThfNZs85YlAP9Nr1JCO9jFuVFQfWf8OsY63yuhD1EnPdqFHrPdAOsnP
Je2TfaEI4KRdGekJVoGrR0lq/QPPq4Ma8y4ovSwOytGLfTnkyabS4hQ0gfQ8GhkqjX32lMo2NLj5
j1JazsaE+VCIohDUaPryhxE7zYGl2dbu4OoGIKFdg5FjDCHtcnNrxcXedAoQLqCwGYA6hRKOS96z
NGkOeeNpocNUIBucPnSBTvZBBUuCLq5/SA7FMJtYf0cAQKEFEEkLSAADQEnkZbPaZkoSFT1oTZ5s
uw5aeW7hl9TUz26crOzz28TrOtAs2wTK3nK4MeJ+G3eV8gE0b/L3j8LPIYBHud7pndULBa8NeUph
BJB9rdmG8b9+d16HmF03dQliWz1NFy2iEf6Jyg91Dfc2TcT1AT4JXiEzxieBysa8qk0zs0ee4IqT
0fJvjZ5EzBKBy4ywTIygsNhm7MlTuirA6d5eHLY2IfpUPKkmqsLsA4GkUBMQsq2T3TglWOpjs9Xd
7rkE2lFDZA90G8PraDiqY7/xtFTf6PXIw0ZVfurtENVGFxKaFBHw8P4oBBpMnj1dMHuh0CfFLr91
sglBwOr3o8xznFRxcsw4bKIHyVlUt2Du0ZG9SJhI720lCxqifFdZ/dgrKgQu+qdiNB6VoYSEmnlM
+56epC4KGJsNT7ZXRqIztzoO0q42vxGa//CK5C2PC8sHf0gLtKbBxevJ9zITPyyNH3W1Pg2mFqai
Pjl5vY/7MaCJZ/guBHAGnv5ASRvpgGUdU+CgN0McV2An6kcOuWbaml/VwcKdwAJTGIHaNBszEShF
ABuUCO2BmPouzcZnLTcsv8+8I0pnz/evtdsXBj4WGr2wHgPK76Y+muQu6s6psE8WFzEuBVb7dTc8
dXr6VKmKT2x7JUtduEWhj4gyMGQSgaaeu4cUZaX1LRXWyVS8H1pVvSVi5YD4U8C+XvgY039D/Kmd
fXrQ4y2d81Z21kn1WvWMSYyhjdrrb4NSlUMAfinyF8sINXVD0OAawoto9L2aZmrUFL8N1d2WkNFW
IIsuPxgLOS6fU9W16OobzD4XagPunR2WxiCiqmBjCEuJ8ZVmWnuksJ5ayUtvs+1JJwEtQQtdQein
zF7wdKBVIeionbyxhIpNkrjkMJSSP/fUgw8qpCZw/iUDP5XtUP31W2yyBkEjBNIJSKnmoAy1YTW1
wPE8UWBOv6BBQzewcuhX3hP2NITrz4ULyIZsC+oiC0BGVwco3ulIf0ogRHdkRsNenIIX+44zIxAo
ymxB4kteoLOgTGYl9j850E4HoGogrBqrxgGWDs1kr+q+gjBsHZuUU9hx17npW04Cvo1kae2DApg+
D2UuIxpb/1SNHj93Q1XTQK/b+IvMVPGEh7EVWXkMBjeA/eqrXhvqz5ZA1dEUHDkGDidoMY+AQULT
8DtRLb7xKsd7cYmOy2hQSlSnWH90xpYczbYWD8xN0pOipCxEZZbvBg0Cy6IjHCI4WvrQtRKKbTp1
vrSCDF8JsfsXUdZYZkjwPzS9BUEbx0WQgqBLfJbYSgGDAjsOMiIa6KRKYwvt67VS5cJ6g5LsBJNW
IT5wA2N2W0dxUz3tTxUgLF36u0pfEr7PEzQpIdBRWe/3j5/bNytaM+i44n3hodAxv6NAd2aekhvi
1I+PqN5AOuyhNN805df9MEujshDBQHUKMKL5oTNkSu5Kh4iTXTkBic3CL4bimyPpTxUKHROp+3UE
tXXlqFsanItKhmtDNRlkp9mDIcl7QIEzMZ54guJ8fBmtH7FGg7FY05tcCITaELYP6orebbcX70pX
uN0wICWKuu4iij306s21lOX25Ea7fpKeAUEYt/scaMYcwerYLYdTxh6H8vL3EEbAZiw4iplwrcdh
MCtf9PB750xFRlR4fQGjaVPxtS5+U214E91fDUvThewLJBIAD9BTnuVeEM4tHBkb8qTJZ1ffYA9J
56Ff67OuRZmd3NhbWt1PR4NjpD6MLLe58Z1PxX/r5f5wFhJiYP/+O5zZxCkM2saVikBq9RuPPSib
qurb/xZiWhqfblSpu9KiOkJQL4jlqTUDpV/ph98mIvj8U6lhAs7fcls5NYnGi2m6WpzWsPtM3hkP
WqBB0pUrdeHDQH7ImvrQcBq9kbKpNdmNvNLEiVqO+JUW6rilcPW6pJmhR5AxA2b//uwtB0TdH2WJ
KduanQN5VTVmV9viBFFV0OPpzsSwSqBLiFzziV+YRQDQACfQUZi2NHf6Uz59KNUazaFAenASra3v
xy4dt2Vds19F4slng6tZ4MgeTNT7A1w4GUDBmxg2gPXgoTEboEEk7ZiSi5NlNixqBlXdCGdQVr7b
wjq3gN8EdmECLdwIUltG00E0thYnrW+GL0wOFHW3WIuGzliDz/xBI8xyEvQdJ6939BfAq5u9Yaiq
xaBIUXFKRpGdRWFWvgZpuUtns/ZLUo/GTzrw8eQ4VnxuxlF5zxKawv3Z7sH+LMrvfHTTA0ESEtUk
GYOSgxKq5F325AkPpZNKIyj4wXnHKMfRtwtL74KYF3mUw6zEl3kCjRHJIRfPKraRInfDvhnjI/KX
Lqg9rvrIA/pdItufvDYFEJMK9kxXsWiQ1VaqEpUBUUON2iihQ4q0wx9sGTUJRCd7l6ZIqmTsg34b
1JkVb0xpoYORO94+NThO3jHRQ50p1r4r4UdkZ2b+Brbyhya59eHJ0Q7amvOIm1p30LWeRGnC2TYr
Gb2oZQdQToeOyQeQ9Mopd7me+4aWQafFbtr+kWekL4P7i29pWWBJQH3bBo70pu5XF7E+qmConEyu
klNfVe0PCnmco8arYaUmuvCiRnF9yiOw1sG9mq3zsSG1kQjan1qlKzejbbkXSgS5MAU+nlA6NCLC
q/zo6Dn5wFMg+RcjnVSRAfUEQgI9p+vNTVuqAL3b9CdXG342HRjkdgYjsDhfA60vnCJXtZzZODst
Twxo9clTQnyIGLhx6IrHIbuINePxm5MR7G+8aRwMCWw2PD+vRwSotGeznmUX0zvCt4XwbyUgDM7a
CwO/crWZEcWGXATAnLDZwba+jqIR8L6obaUXIb5J2gPMpcEnwfGZnq58oaXxAB4BlodtgtU+zzMz
Wpvg5JH0klnGAbO4NUXld3l1yG13d3/Z35y5GBRYkzil8IwGkGz+jYQ19jaUfi5D8eBs6nHlOr7Z
Vfh5DxA4JEmgFtw80we91kkBVOilUcoNc+jXAXVPux1XYAR/mlLzb4MNZaJl5ejAZ8++jfRUFGwk
DAw8owiNGrrIKFQ/p/REuifwpTL+XEPXB40fP5NPkBtaubluVvo0TBTB8KnQN7uB3bq8ogVXeXph
vTNVyJ9rqfzoYECRkfowgqZ1/6MtzuqncLM8Cni/Ok8sSL5Q3YJEEQ0061vy1ySB2ZhmU6qasi+s
QaSXsm99xzh47cp+WhgFVp3hQIEe3un4ctf7KU7Qdzd7jIKlZuAVWlCYr0W1vz9VC+sbQaD+DPCe
c4vJVaiTQLjMhRRl/p3Yr2u97oUPD1yRiT4RKFNgnM62D9adynDhZpdaxatcQbfzoYxN8Q4BTDvM
cgc3NRTKwvtjWpw4eBCo4DtMdNTZl+kLNx57DccDeNqB7rJg8PZJkv/9IeSogDuCcoR2M/Dy15/H
tphSy3jE9zcSvzMfS/matZNa3MoXunlU49WOKBOwEv/clIfMIoFfveXQC/+DNHOluuE1XIgh4PQC
d2rm9+APBmZWW9v70ziXPAC6EpEh9+DqqPNNf8L1CBXGgEkEJflisCTSFHMLTtwGNgY/pN7uRVV/
NJZ1ovYYmqw86t3v++FvvyIewfATAQgOiq9Apl1Hh5RY7sJiqrqoj60Mcu7Hfw2CAKzkU4R5r7vU
1cKsbURA29h64oyV75LqYm2hLA7kT+UNRzwK6LOBNFlMjESLq4uUm/KX7D5s9/H+VN1uYlCVptvp
j2zijcy+6LycjU1ZX8zMa4OsN5tQrfs1osbCekCYyWQY4sU6XvSzFW9IPaON1tQXNc/PRNUhCZZE
lfdqZC9lZh7dUQsTzQa6GZ1GXqxs6psxQrQAGC38B8+SBXmB3nZHlmnjpW2Ft28zpd14JRwZ7s/k
9C2u7slZlOmv+PSwUyZh1MKdHM3INh2AsIAoUzG4ESv2Vb41R+7j8rwf8iaZQUjUR4C8RAEaJK3Z
8mDwr4Ipb6leHCHJscRT5VJIkoU68IWhZzTZymJZjKejKIN8BjoA8wKQ55XtmDVkvMimSIO+tiKn
LI5enf3sAJG/P7abpT+N7VOs2XR6VWkYxEtgj16PF9dot6KRT/aoRf8mDK5IFSg1/QYVrtQxAAA4
iC45TGj8seFBLt3SZ03/fj/QwtxBagA8AgiwQB1izsSAfRkkwcigXAz9ONZvtDkb/L3NkpVpuwXd
gWGq4l6Bpj7qGQACXy9Dg3HKgIJRLmqlPzmG9EcKRZzxobRgvFhADlVoZdg00jomCml3Ag36yBVw
9Lw/3JurZ/ozcPMAHAo/yxsROEUOFaAehXIZO81X4yiuIpESKME9l1TArHpzP9zCakE4pArgLMFI
YL4TqGUroKVg1Gl+yFzIvb50ayLlKyHmMlUeSxXLJJ2CfOSs0G+6vW3XcGjTmp4dIZ9HYcxOyRws
ZNRneuWS55u+3FC6knesDUG/XhtuWmHPNpglQSsfiE+obOS+3r/e/xZLnx5JDcCBeImjRjIbhalW
hVIoLrlw42fi5oHmfen5XlMevGHES3VNkHpp0lBxmizKPUiiz2v4ZZboRuzp5NKP31M4JbBmVdV3
ae9+DjGN+NPRPiii7vQMIWoU9I52YbxS8Bp7SP1flLwudu0gPZ/yqml8yxi/6F5M4fQ7vBvSCiEN
GhBiPFWpDaM5t6tXNvzSN0UV0dWhrawix5vt98bIajMmhFzy8aGCcLpEo9xbKzcsTQDO++mOgQrQ
jVMbnK7NoR1U9zKgR7L/Sh6MNYEZNBMXFv+nGN4M0iGSKjVb9HYvunS1y5CjeFgKqBnXPaA5rYsy
VSHrn3XmeBvhGv23ymZV1ErD2QsAWiAY634Hexw6yFn8q0VaGGottFZUIEkDi3lZKApLHCqEOOgA
CuyYqnf7uBQKam0CVTSuO2KrqG211Qrs8BiaXZ3vqp3tmxDn2kOSOQvR+Uz9YcLWUlvTIDFes0A3
U9UnVvrDEbYWyU6UqOdZdtgC25PDSjtsO1cJzdQEPzVgGhhO6lOPnr07iCqIG5nAqd0LCjWH2G8W
K/4QV47PG7hqQYdUPxupaftU11q/1owaLn+yOfaZVhz13ul3KgiL28yzq2PKvSIA5Fk5KWX6jZUO
FJQqVxbfWiFRjZRpXoUoxQ5gPQ+NsmVjzSNhZFbEaVJ/yWLN2IHd6bwVcWJs0eU2wqFL+aFvSHoo
KzsHG1LhBwUmnb5apMND66jtJUkcAC5EDUgp1EW3kLJ6TVKY0ZDeIdGgO+XBHNtsRz2r2XaFWkde
AhB/gupOCLtXGz3/Nr+AG0OClFh5gCwa81nYPCwVXMSECiNqbKPc9KDebrijwIHOhTawlHF/rHhi
HlIDUKa40+hO6qSOUORGST2BiRHUbzwIbEsdXrlmEgy1lKEEhddPpDMc66Hp8IG6/khcWvjS7O2t
OqrdV1eZyrSZQy6Nk5FNj7rUpXWc1LfSPvVz1OmhEQMsiakq7sa0yNkgPI9aQoG2BhoQnj2q+nL/
NL15BgNZMNXsUb4Hchj5w/XZk9segwBlY0Md1goS4oaUDFvFIUdB0ITL6SoVZuFAQUDscVAfcZHO
UaWaxmPJR25fMvha5cr41VTUk/Ss3/fHtRhmKmChtYyewfxFoNZDhncJsS+6yRRf0fRvnW7wbaVb
9e5fRELzFQArQNbhOXM9g73KaFsNun1pM+47xNjAynTTs7WMZ2lAEPmYoFzg96OZfB0GTaW2rtwE
QKiuvbSqLnwDoPKNMJM1wZXF0xiJjgGW5iSZNrtgc+iUC05s9wLD2cBJgOjutSKEqNhr1ulv9ydv
6TKHpjce8SgB3lJvUteqkbrG5OLJ0vVxNzyYOT0pugRm0q1A9aGhlnsrupaLVwE6zfhYQMrf5Mp1
nsLwK+fkov9w4YAW3R/S2q/P1kNjeGOlVPh1uwIRBVhWq1spzS7sWcwXgDlgSGAE8z0LaFXujZYk
F63ID7GRbHOWhaVnfYGgbeUrqb2ywpdGhMc16kloOoBpM1t6rtNno0Bn5+KNxQfU9aMmS//FkNCQ
hfbBBNG44RQMqL91wujJBVZlATfVo1PBHkj7xSweJcqas/rCXoL9hQmEN5JIlP6mCf6UcIERRbKi
0jwIqkOmE7R/amWbfFwDpK+FmeV1WdYLiHOO3mV0LqnOfKXfI9FceQktLYbPY5k90nlh9EB+IIhW
XKp+X9S+IY81oMrtCr53aat+CvQH9flp0uouG6VwEcjotr3z2FdPdgGxrMSAE+Tv1lrpC6zM3fz8
Hm2uNGk7IJrwXgwl23J7eCC4ne9v1sUwsGmF6JCHM3x+qoLUhMQsl95lGIMq+wIsrKLs74dYOk4n
oTkIAkL6/KY9CeXh2nTHSRo8JoFQiQ+El1tlAfgT9wMtVIgghAsNdkCpdDiuTWP99IEINJ7L2oGZ
iwJ0af87ReII0/uGRF6K5BYEFuA7/7eI09A/RdQJyzqSIKLXsk1dQe6mfpTWD/j3+H21S/QaPKC1
hs3iMvw0ytnetXsk582AmMwsAloWyBdfbQ/khLrYtDkLemmuPGsXPyCqe8BVTVKIc02kAQ1wNU4S
AmPczQgjudgCOp98z9Kf92dzMQ6w61NjBYtlDqAfBI8pOm4w42ltqBFCNrj+EXvthvCVnbx0nk+3
B1Yj2tiAwVx/Nk0RFPBG4l3qBgQ/N0q7Namg24Is6jMQkAL6HLcRGh6ztYjeeW40QtoXKFNfSmZu
C9f+ynqJz2Q9tdkQAWWT+5PlAcRpk62XGb/uT+bCxkYHB4mta6O/d2M7qNA+trS0sC/aAAHcQsRV
MIwwIXWZMkb3Qy2cwAgFeh/SMiDe550kSlu1q1Dku9jK2yh3cY+nEbV3KWxQVrUYoKSMjzMr4mBe
DWei3kP2cz6zE3Ae1qy9dWmgKvg4KE4HxzSi+WncgCd0toQIYKmjoFeQsCZidoreFvyifaWpPwpV
VG8g60jm67zRdlBbMHxmFQ0w8pr5yGjcPyAHkxuFVWloZwX8sfO+Hn2kUjywYKMX4q/6GKgGBITW
iOdYVDIEK6rc96yr92mS237rNTasUGLvmDCCoqAl2gBAGyhvpErJzrHiGV90koAZExdDYKcORdlu
tLZE58mFVJxGQ8/jSIe1MVKnSkRxMQr4dFvWEyw27D0DOtZvVFOEdZXAI8yqSli2duMpzvp/ygJ/
gZs68aEH4j1ocYMAyq7CuMaU9ACaLSjx2uRAEjfetmaqceKihQ0RE1/jXpVbWeEKiK3MfXCBfdkm
MakCQLzlQ5xTjlwxBoo8i3ejuckAI6g09mChOpNiF3VllIKsjsep6xxqNMR2gJqKbQZkyoNWj+pl
cMzhsWh67ys6LvpDG1tqpChq6Wc6VX1TGuqhsKXzURIMiDbGeEgAqQlzeJocYE3zB7fufaUNfBPB
JGq3k7/pxgXWKIDRvbbH/xt9g3Zx0NVpF+YGL8EvMGIfjzn40LstmFixAaIrnyyFTK6HOeyAQ4eM
XYCHTRloVcZDDezE3510lG1JUjtQjdQ9FJAwPwlmmQc4sPRnWwLXEkMX/sga6LcQM1N2VPTaK01U
joVlSOmnwtVeyrwhKyfXwuGPjiP4OIBkAe49B3L0llubRWvDCSkZozJ/UboPIf+PtPPqbRxbtvAv
IsAcXqnoKKnd7XH3C9GROWf++vvR52CORBEi3PdhZjAwwNJOtWtXrVoro1sEevX2R1YuFYmvWTZ4
Hp8bnNxwiodcpWBqGh0ChyL+2ik/EufZ9/aaciLdaZfisGqWQEZzruvc5uSGI8hxzVrAJv1NbrMu
6PjTt7dd1swNAB0tp26s7ABum5jwg5rOes0xCBWqdcMD2cl2ty3MDYI+TFgVkLQeV+vyjgldmQ4t
tvOhUX5JDlpdQwwGbanj+Z3xfeoNEUCn5jd2ZF7RRnZyzR0EWuoQJpqwRR8r3RcZFF5Cnf7o6lp9
QNZH+SdS9WDVw5e+QiytWEdFAHgrNLI1IyhPQVyZH49eLUKxsRIDHR8Ig8vRa20oo83J/GqmnYrN
KsdLV+5CXDI7xbCJyWROqXxOq7e0ZkRJF45jz40/wNDdR1nRg40SQgV9ezHVuXM36s5yo/LuvAZ8
kBUNvWEwD64Z5GuvpW+rbvJ/UISUV6Jv/KL1JF47oKo3JlyE9JgF4a5KgpGfCOa8wVLdZ73WYpt8
PRomfupvC2kQHn0iBKo36Eg0PYyfcRyKd4IZKEgUF6SbEUMjGWd1q9SPpbs0o7+cvJv+4OqlvrP8
zt3QtpG8+mgsbHRBqLcqPL5xpcHjQr5yXScp/0+oTYIv7IAegookLdiRXuvUDf4RkKqIToNK6yQO
reFWKSFMNgv4HG7P39xKwT8F2BxSBcWc5p6FOhICt2y0g5v/aVyEtNZW/vu2ibkTfW5ikrTJsqhS
OgsT2mNpRqh2LbUYjAd2etKoYcJrSsLwui+kDZwaXfBIo8SeftVbZ0C9vettxxdftaLkqREsNVwv
bLopTYPeyUofOZJ5MFoNPiPnn7bJ174uuzaAoV3RNyspQdLq9jzOLdVI46noMJRd96OkSqpXdD1j
tOkf+yx9BWL3GTlDY8HO3Hqd2xkHf/Z0slwx7xLE8Q4tj+je9211WNLenHlPQHX6v6FMMgOyFdGH
TRL0AG+XHD2UGr5BffEIx/5fU/bOI3A2FIMmpUQtGIqbv9a6RHTyJW2Ot228P8Sn2+9sMNP6do6q
RUTsaR6ylIyan3yOdMGW1fK5Lv1fYaK/MNocFg91Hyr+UxCItpZW617LFiKQ+f3BvQB+QAGcNv79
bLBCmSAxqJfmoRGilUBDaEw/PTx/m4XxXvXQjh1/tPPgM5B7JjN6aUfrvCSMhNY8iKGzdiAHQjzb
biR1r/bK10JTf1UBXetDe4d63ULCYm6IRAVEByMs84ptsRITpUHBZVzPlYC8D3tzIVMxbwG8LzxI
oCKm4YdcpEOcWpl50JNnsY2Zw09J+e32DM4dMGIP2CAIQmgmmgQgolOJDcGtcUCWz2u2lbswS9ei
QKzQuYHJCdYEKytQKCS1lz8HwtfYrO2y22vGoxg+m86mJjHWWvu2RhhOe6qzpy6s7Lr9dXuUswHq
+a+YHPI8pr2wGximGD8jjWoHnonu4SZMIZoxV4n3W3Lg7/lz2+rC3L6rnp0dgrCTAVtxdx6MOD20
kf5aRuaCU5kfGIBtwjfeu1fIsTz2YP/3AuMQdOEhz/sHMwOwoKYZmqbOm+ZH3ymJvFSF8zOQzYVZ
fcdzTL3NWDlCnGxMeE9PuWeITqlJKfFxreTiqkJLZ2UMTnln1mq91/PMX+mmm3yJ/N45lB5vVjqK
EnQxYNFAPw9Jwkz4WTYuKxA2zdp3HW8vNbIBYXfXrqPeiDeZJX/v+0KnjmxZm9rSA3SZRPG10TXg
LPQrbsPe7GwnQVXYbmXA17fXUJk9hNQRABoC5IG869LDJGYJZskzjIMc4ijrP3opJI9Nq8t7Q86k
bRrE4apO4YzIh5TYvSrMbRbLKW/t3mI/C/EJvUdhF3t1c2rhPKGAORg02oe+tgnKGgGc3oktm7y+
s3cJKnEkunjfdU6xk8g2rABWCivwDPk9j3T10UK0CPVVzTo6Tp1uMiFXHnONQmqEEsSrVSy4h/cL
Y7rEMKijDqjTN3IF6XGrCjr7qCR3mZCPyK0fRS+9DRpA5ir9ZFQh9UnnJJrVgdTHSRIKQGkKROWD
a8vRQBpEeYvF8K5SgsbO1fzRM/94jQ9QXVk6CXOHzaC5hXcowjLm1FnqelUHmkaKWoAkRj32SxDN
2TcU2LFRdofk8VV5R8ykrJKRjTgkMWmgVRvZMGCRJAjVF2RR8q9ius0Uu/JXInKXH6YRxIueGx9H
f+ZKcKB9kSmVdQjSIf9h5VW0zQNTXnDWc3NIEZhV4dIepZMurUCoUg4FQdzBh9ZP0eqNruxvH6f5
0/Q/C5Nx+JWa9JrEi0+s/XUclmshhrci+Xjl0tIh3mTjwhN+BZTRPA/1P1M2DmaWf5ZRWBsMecHE
vOP9n43pYyVrJblIas04pLVwH9U6aVp9+G2iaGB3YXNQpWDTdcJ9ghjw4C1xi83FrGcDtCbPGLVS
rTjAUR46OPNd5c3QTynZSYQFby/Xkp1JCnzIwUpKEYPMERBHvaR6TvO1vCQKMPdmem+ikSicAqEa
N83Z5jZKD4LvPDEP9Ws6gCGinJ7bigY760JANbu/x26d/xoah3tmKMg0VKzoLjgM6kphncyFy2Lp
+5Ngyiv0skFO3Dy8wZkwYogWHshz3x9ZXsmUkMu44sJGu5QOsTA1D1LhwC5lQSguhH8RudP6BbYI
FBtl38nWktTOU9yQE5qUazH+5L5VyV+sAvmYUZttrGHrk+UWMs/19EYxQILItp7CKSM08odbbXGY
I3kKTPHckFe968CKSgImCSNNsh8UKCiWpAhmFwMq65HGmvLJlKhUDj1fjkOLp5abbpXyu+OaC8s9
dy7GmHyEHo1JpUnQKuYiFC2pZx1ccW/JP3iLbILwXi2GfeguuLM5v3xm6t3bnZ0MD9n3kMIaBV73
STISu6ztSnm57UxmJ4zCIEh5GJmvoDm5JSJ3n4bWwRD7I1XeY18Zp78wYcDHQS1NIWM72bxWqfeu
pDXmwRNJbhb24C/VcmcHcWZBvnQhYTAYUeHy4MziVenbf4GgtsZsMAVHKpxXPffeULdh7JBBJMXX
Nb8LHy2N3e05mt1VCBTROkN/1RUsxsmkVtJjBxM5be5hZHFvtJG4luJUXBVFLe8MGcbP20Zn95dJ
fAY8BkjRFM7WaJWbKNHYBwzhZaM9pM1DZy48t64uK4WGaarPSFTwWgYBdrk0UReoiicE4ckVBcnW
hvqTRDkINfrvKooZHxzPuy2QUSOK9PppbiaeUYtCEp7QBH4yevWzr8ZrQ0l+3TZztVYTM5PHc9iZ
fayXaXjSdJ7nrkx9D0ZFV9jANIT/3962drVIE2sTfyOJidBpKoPKdBqBINfLqDv7+sKT4raVa9I4
5A3iKI3Dk9A8mO5WLA7pkmbEkomJGwD+8V8TRrGX2135S16iqhgn/uJZdDFVtChe7rWsiIuKV314
ipT6sfMk8ho5BFfaSZGcg+G2L6UsL8zb/PYe8fUjdeCV6obuIVUSWF14KpCK9nZhuvWoIusL3uHK
v40DQ/ECaS4EOAkCLgemKHormLkYnizhLTya6T+3t9jsIPA90HuMbm7alUC6oLZSLwtPTSYj3oGE
GRXrfVf3O7NIFl4zS7Yma9QllRnrfRmeDIXa/x45yVbb5MPCzTl7RM9GNJmw3DOzPooZkeFYAfRT
3boq1MdmMO9w5A9NP/QLUcHssFCxJj6TteuMXQxlVy8WbnTykF8OT3HWrwpDQNd8Ifaf3QljnxQI
lRk2AKREK13O4+hkdneSv/9wU+W40QhhYWLiqUl25XKjQTQw5JFnjtv5uyh8UrKfTfD6F5uNyiqE
Oap8nRtzsqykGMMIqng1aHdBZDfxHhbi21Zm54n+bsBWvDVJQl8OJHWVqHHH9ahi9zd36CYVtJ+3
TcwuOV33BMsmN86U3E5wfMsPjSA6hf0qRacAKhQJDP3CxprxabCTUt6F8Icm/2k2L0pkRxRqJzhJ
dX7HaGWyWVVh5y1QpM58MhLhtQ9I7Nwe23ipTDzphdVx7GeRZ5pGkW64bngCAfOc0ueA81ipWv1S
JsMfuRO+C1m9Tb32o88cFF9FXBy3N6hqZbpqSaaBOjXD8GSaD0UW2qX7oLdLxcCZewiKO40IHi6w
kXflcmxuR+ARm3J4ypXdMDwD0PWXSJpmdh8MGvQZsj0oOk7Tk1lVR0mG/u8pilYlIIuPb+6Lz09O
qZkkWSg7fH6g5ca9z42POxnAxcw/5X9QReLoXc9Wv2q8PkpUWPQrBUbnVbKAl56bnfPPT+KnOkNg
vNP5vBtvouBLZyxp7c2cTFUFUQFXBcSgNHBf/n7XlB3ZClT/RGerbaa0SMnevkdtqMuHhYMya4p4
nU5jfNpV269P31UuU8Y6Gapn5wkMWfIfEX6iDsj07SM55wjoaB4pA8CLXOkLOWFQiIlX+6daS09K
pO/FCrLW3iptNRP+Q5Tdlq+3bc4dFU42Q0M6kef0ZCIHuA0hmcr8kxxEx86SH9qy+NIi0HvbzNyG
4N2Pq8YQGbTJbS3JaWaqfuCfhvzkDs/Kx48LJBwIfKBuRbJ8CsduBl/OklruTnKxNb/61eb2r7/G
i9Jfef79iUOJzTY3QGZ2J1inQk3bZupzJ0P+ZtpSfN9Yn93ibaAnXFHXtw3PBDlkbHhVwwOHbuYU
qBMnVtYGodKeYmiGtfZnpDzEwh0iw9lSvXBm70FtOErLjWXDq45lI26URHTd9jSkJ6F+6AMga8M3
2Nvz/h8xXQLgzuw6rFHcwEMTTU0blpWYylQjKM0ptrwnIdCPZaJ98aslpt2ZXceeJqnG23Rs3pgs
W5drgyY0VYOTblCcfrXqhSB0ycBkW1tWJfd5Q4UJ4cs63aofxv/D23A+gNH+mZsuIQrW1PH7ZvzD
FdaduDHcX7e32MzCX5iYOIDAMWPXGNpxCJ/F1l+D1MHVPOtitDGThywR17ftzWzpC3uTuKNyKq/V
9K7hoQPtm5xQluttfsE2rI6FuWBsnJ9JkAMTKBAFYg66J6apCd+q2yiVsuYUFC/aTmo+3x7L3Nyd
f37y3q1rUXVig8/3dDCEkEGtLSSotVXp7fL47batmSPDUKDm4c7jP1NH7VpaXJp52pyU9hkiynU+
vEIst+BHZ+46E5Q46rkUoTRUaC73GzR6dLUXcn2CQBqemhV3MHR5jt2b7e72cOZWhkcI8pJcrcYV
gaFghgHU5G598hCC99Wfw8K9tvD96cpnidConRvVp+pYSuswXd/++XOrcfbzp1wFLepyoVvx8xXt
zg8ehu6+zBdCtJm1AF8zVn/pg4DCZRKilWUnVgYNQCdfuuduiRTwNM/xEjrqncF4ckQwQ9kOPAFN
RtMMYR9GsSTFFJFNtbEDWiCc/C1xfjjyaxt9obP31ds3um0cvd+CufL0bSmtNHd/ezavh8o7DoZE
gHsynEnS+PczN5eVFvpRg1edVH5DpN4FHpXc72n64agUfgTYQUi4I3TEabo0w29II4GWFY4r5Hop
ObYllozrXXdpYXJ+OjlLrXy0gD4r7bZZuLDtZr8PmQ8hgapdp6mFxMhTMZDLk/+KtESXfr+9Dte7
mp/P3LzvhesgQM6josnEoCIY3Kv+igbRuPnouefRKZEnFkclcp5Nk13dBFXvaJCxHoHINugFUd28
PYarKRoNWDwwKdyAyJv6ycxxRTFSQ+cYPaIyw/1y+/NXUzT5/GSr0qQf943G59Ebk+rSDoRfrraQ
QFsawmSOytqHjt0JnKNTK2hKh+BrFvz8nAXQFBx6ko7XZMaWUrqC4tbWMe2/O+Ym9qK/mKZzA+PN
eXai9dQyYtmqQMsUqbgtSkqylA3VxwxJjoXZmlsRvKRBwz61Jxb/0lSiCF2AALp1VKUnCaWZXIpW
bb+QtpibsLHtjQ0FjxbllEsjPRymqptnwtE3am9TS036ECVCsnA45oZCehbUocZIpKkvbuIwrFv6
zU9m3Z1Uy30wWmUnldH643t4ZHuGKwhjsBVfDsYHGRi3vuwcSQYeraZ9DsTWtpIlBcQrr85RwYCm
AQgZSebH0Z7tgUzODAENWOeodAWxZLvSKv8Z6DaSNcnCBTKeiItLDFMA4Wg5k2BQxTFemopgaHGa
0HJPSZKIL5EV/aG8DTioU3sbUgJkrRzrw8Cnic0xwXY2PGWQ+rhtPO+0VsufSvnz9hrNbTgStPhi
xLxAF0y+rrZ5jwpD4Z6CHriE1Rj6enATZ3PbytwSWSTkaEJEXpQ47HIMiNv0YQVH9MmS/5T99z77
lonfuuTHh62QQqUHhgMK/fb08R/1Wh1UZuSdTAOaahroK5m+u3RdBUu5mnGdJ/vgwtI4q2drAp14
2Ili4J1KtHiNIj41ch/YaM7+SDR/G8jGS5zJv/5idNAPwTEpw30x7a9s/UCXe4e910Nx45PsDrWd
2D/5xlKbyzW52Zg5PbM02eUZPIGlXBjuqYJtca1YerQKoIDZlKqgvfiC3Nplj8SZLyXDKhDBlqfZ
4NlRlCsb8vHFko+f2TwMl4o/AN8Z3gUU4pPYE0v3lFraKk8+CUNiK+pXxfpze4JnvCKUIgpEjbTB
wyw9uQ4lxOCljkL2CQU0d6XQbLOTLRoJkwy9ttumxlN1tX/OTE1muIpM3Wqy3j0NfXMU+j5ZpUOE
bGTl2FExoIxh2cMAQrZZIoCa3bjwt8FVirPkqXq5ceMg6+WWXr5jqNFwMfjZH3LoY3KTVkLtVezr
b6ZTqB+/pCVmFZALZUdoDSc+pssD5KXVzD2hobeLob0U43ztAP69Pamz+8Qifcb7gnTGVEMlS5VY
zXXPPUVdT0GoL6XnEK2ZTZ33oDhj31y4RecWcSxzUmGg9wxA1eVcppLSODrqergbq7yPeYRudbdP
n5v6Seg2Qb5JpIyKYd41+9sDnduoXECjEBIQJ+KES8NJMySyF0nuSYEE0+v90M71YaOq7sKEztsh
B/BuBnTwpR1Ym1qCaDyOrG0p3hT1j2ppKHNrRpj+r4nx72eOlCiNulvoeqcceHfu/iyNJ0t7DK3P
t2ds5pZjvv5nZnK0K3IQQpcJLJUngAuMwu+w169u25idLaAi7ysCDGoSH0am2CqNaeI1zWozGE/F
oG3i2luwMjuSMyvy5YTlEEnWvcSaKCniD+FQRHeJqS653KWxTLY2estD1vQOY3HhlOgBpjUpT+aK
WsHtSZsfDu2hI42mQtx7ORy1aVySp+P6d9apFcmdeeVHFQZxPHCO0Bgr08x2FezmFFahR2udo0mk
aEtlEm+8tj8YnSz+xdpA3kdFfRzLFa21bmQIXRkJT0LXe4lVHWU9ecHnzC2MjO6CCAp+FBqfLIxX
42+EKnWOcdFb61Ltf7VK7z5YQCE+mhYaU5nMGxgRXm9XjUOhk6sJ5APOsRzpRBS50HaIdq6IRbOV
HplLGOG5gRFJIA0DQJiLfjKwoosapS5w3kW3reLc1vV9Q23g9m5bMjLuxjNvM6hCpfT5eENAJKk/
h8VT2Czc7HMmRiYvKhxjhWh6CSkdnBe95OMznY3+3Qm32u+Pj+HcwCR06HlpIf/huqc6TORV7KAm
qXZ6Z2t1sgR3XhrL5HCiXBNqTspYRJylAbuy9ltcoreftcG5hLwc0t4rtGLcJpqc5gQkHrc1Urvl
qfyLNMcY7/xrYnLHZI2ixUOmC0cHtvmgJt+0hK6du8XOLUyuF90tJNntGMQQbrtWWvlDtkmcZKV0
C+5yLuQ4NzRZ/AHia1nOWfzYWqXhfdY8W9E95CWqaUNu5C9heOa8MxQMhIAjQyEaQJfnJVFMis8C
44rtNAeu3y1lCOYMANbnJT36NKQnLg3IjlDQg1BiIP0lZT+XqsFzmwuvb1HPIP90FRG2tdaAptbI
DGTC2hnk56j6kvpL1LjjpE+DeQR/R2pcpNGvqGhqVrzy/YSYOsnixnYiUd+5hkLjVw8Hetd6/S7y
m7aAm8OMFxgWZidwBCagMAsb4hQeooViVEl6JBxVdF8HKbW1YGHLzc4hL3eEBqDbuQo2w4Cbri1C
4ZgZenzqUtG5j4JU2celEy34zrljNFKrESlbI4PQxN/olZ8lTTYIRw1G31Z8U0mo+OFXzu/CPTA7
ayYZHHAW1rWgZ1mlA9wMbDvF2xjN2ltCDy99f3JuymbwitithKPlPhpoj+Rfbt8BS9+f+Bsl04gB
jPHYtGurCezY/HrbgDS7p89maOJoCqe0qnK04JsrKbYl3w5ehZ/oBf+U3v9phLWg2sUfJaNr33aU
vfNy+xfMbjt4kOlU45VKMufSMwi+2StouuK06w3KIAjESUuiSzMmSH7SUYh7AHt3VYQcpA6WM888
9rUM/WG/cgYF7sBftwcyrsXEO1xYmQTsbUJ9rVcF4whF4Gtsxdu0c48+VFQrN25/q2h9/oU94g4w
l3ChsL8vJy4XDacq9NQ8Opqztep0rzWhnZCrWtG5eSdXVFpvG5zZjDyA6ZukF4fGySmLpIbcV+J5
hXk0gvZ7b8Vrsc//uW1ibqUAjIDjI7AeqXomY8KPV+aQGkfDeZK9F6U/NPlCSWpumbiJxqB65HaZ
xp+l0w59kATWURfSwE4i6VnwSnja1PgfDcFUEk7B3e1BvVcbpzvj3OQ4sWfRaCkruZP7PrztdbsT
oLJytXTjxeZzCwhT8tytEJg7L6he66Y8iEO3abPok94j8i1Hd5pX3PXZ0uvyuuuRzh2KZRJSZCga
XZHplJ03KJbL+0Jp3ZdM8E9tHG6CJr6vHBihm+y35PLj8qRdK94SV92Mz4E1bqSqQ/2YC3uyc1Fr
Ch0QFtZRqaNqp+pOtUI2L9t5hZtt6jhPHzMv+BFEVrOwg69hV+Oo+TL9alin8e5yJYIoRHzJEayj
lNTq40ASc9+Vsfjko/73COVXsEth+3qsiy77FHeFuKlAut1JcfV7YUvM7kKEFdiHAIm4Ay9/SKcb
fuUXVP10X9FWRViqtjtk7SPiz9IeirjmW5xHoQ3vTH0oSq94TGjnXSd5oX52Sjldu2mQrJysy3cw
6rmd7RVC/pTkbvh2+4fOLtXZ75wcyFrKFKX1HesIusNbeVnW23R26l+qvnVWWaV7u7YUtbXlpUtr
NecKtDPLk0Mj5S0Zg9p3jlWvrE0PQbl+LSyVv2cCEfncyPgjzk5m57WOHnUYGZuX5Y1nbtNmNRgf
BXWNu46NNQIFxhzFZNeFhlYLLbShx0JRt1ZTbDt/KSU6P1v/mpiiU1qALwmxr3lsh/A1BuBNe+mp
bRdD4Dk7OkA7ajz0rqAIeTlhSWsKNOh71rFxP7klSc9O3br179ubbu6iwf8rsLEQbF9hOwNIzqJB
wl8mAQUAFHg769NtC3Prfm5hsrn0oRRlJ8RCOuwzc5/rP+KfyhJT8dzZ0SFkGQlO4fWYYkgNK0m0
IrLMo4gGd5EC4LC+SfWvQY4h7k9Xhr+5PajZafuPShh9HrxSLtfGkZJITH3kQXLlHrkToLe3vz+7
9qSiaJJCQxAOusvvwy/vOEErWseIpsSNHjUZwVSBoBsNDavbpt7LE9MrE7z9v7Ym/jEm+5UVUmsd
O9X8rXnWY17qT6rVP6VxBppHO6HG9113ZHh3xT0Nwuu+kY+dIW9v/47ZfYK+JXhPfWw9mUxp45UC
Qh09OxHJ3QLpCkX7GRa0hNP5FP8c0HldiBWWDI73xplDCoICXixtYGN+GZTITtXvvmjn+9ujeg+j
rmYXVb6RwpW9KU5wSwl0cWHgh9axrI32ji6R1yGTJfhLuuipCaN0I5Zhvy5yXfuiO5FyF8UDTZFD
lK0aOiGOvocqx+Cbzd4b4nqnZnmxLZW6WWmJ1a4sEKbbNvScddrk8iOXV4qEiuUtDGLuBh1BhTrZ
fji/ptFoUAlQtAyGcwyVYKfoe03bayJazPR+RM369oTNrcq5rfGkn62K1Po5HQgWGJ3UyD6ZUuTs
6971fpleWq2yJncW4pS5k2yQxEbgijIXgJpLe0LaSAE96c6xa7fSt2yJGWD282R6yCQAcIDi/vLz
mpBFSVoCBzLDB/0ohcfbszVXVpaBxNEVRnQEEmDiKMyyk5osVp2j4Lv9iw7F7WNvmAFdewZ0DYX3
vRkc/UnoNeNoGon5oxdE0YWxW2pORhwYfzOZaCbK4N7RoNQnm71ynQS5OsoCircWtVUoLGyOOTfP
Y4IOOHXkz5tm6gcIFyst90hsCum33GlfkyzZVGlnl7Rf20Wc/fGdJRj/rE1q1zDYUNG6grsbjZxU
WcWGbIVHaINr9Z8sj1dCw7vzey56CxWCOcdvjG0kvBYgxZy+nzOqKK7hcNSU4TjIPwMSEfRCLUzj
7KY8MzLx+GKqC36pmc5RhPA39WJ7qSYwZ8AECKVbZJ1GaNflrk+CtlJqn1iv30jKnZkuTNLS58e/
n/mIWqozYi4Oldcpf2BkPlCxW98+WHPrcD6C8e9nJvIWUsrYxUQvHSzt3m13ar1wdpdGMbnw3mlP
IYymGPQsNi+Ft/D5pRFMrje3VvzAMFwcmyjeu6XzbUjEZwORqv/fRE38teckpda7mPGTnaOsnXoF
U9xfmMCjUAGSwBlOyz9WiTyk2xgW/FRrU9g3JjW6hVhgdi3OTExGkdCzWZUlJjxeWQoonIUhzN1q
lK64YCwFloppPBeHetB1TYMTEXeOS3VhWwzf8mgBIz1rBZIbujPB9RBJXW5aJYitxBBzLoN65R1i
1S5f4mopXBxvlGlAA1bzXyOTG63GFzagEJ1jkSTPnprZeag8NV33Qmxe2bnJG6IetVyGbu3W5SrK
lrQo5qKRsx8wvWS6MVFbFfyAOCGp5OYPXaI9tonyErkdWmraX9TtochAEGckQmbcE1cQhGUXosJp
HSvfpudeGFaKsLA9ZrefguYghsguWuPfz7xNaNEekro8/QvP2EYa/U4o7t0+RHPXGL2JJKC4XoAp
TQKFQfYBa/ACPBYw7ZLxCJQv1I3lrWhU0r1bh9WebCRSczntvbctjxviasPAWgD9gkFkN8X4Kuhd
x56Jn0ua4I2q3kkNlHXW0Z0WphsL6feVYAzoNQQLnmn2NCArhML8qOA7FTouK2VQjHoAOQB/yj4S
EBQtiat3HYKbK5Lxxfb2OGft0eiHkhbwe2rVl4soVcRigU+az1c+u/4fz3qO3M9F9uW2lbndjxYw
VRYiBPrOJ8fPIFyNolY2j6DqNhKhTwtNZvolyCkoSAuv0AVb00xHQ3o/EAKFtHf9I3K/tLKdkYny
kCjJv94e1dwBOBvVdHfKrtjqTYulRl5L5qpYcFpLn5cvlyZsC12oSBscA/N7m799uIOVpJP13rTA
DUWEOPG7AnxAMg3fZIRC2w3tpt38zeyMTRH/+f5kzZtKUAZZ4PtS8uYgS+MHS8W1uWDhfyMg3XQ5
Qa5kum2bmeZRT58Vfac5G9G5uz2I2YTwuY2JByo6Q+EdOeZoRPcuDaW1jEojz6YvZSp8Mq32QVLj
T1LY6Ou0kt/EZImqYZylqR86tz/ZBEWpUNbl5jw2qG1E5pd42FmFYTfNc5Z7ttee2v7X7SFfE4GO
G2Pk1uTdDLxInMTBDt7Ar5LIPApi7je7DI0R0smD/6kuHPWXxbPzIAUNyefMd7ynyuiHXVk4AfWY
sLbdzHtr+jbc03CQH3Ty5JsmC9DJ9pxu7UXeP6kbazsh1QsyNW338VgCmmYNGmWIqLkxJnsaymFV
7x2VZ2NLQi1+3qT8y1jC980cTArTYwfI2CB9lbcT+0CRGk8yji1yp29m9O32Asxsa7L+1DothsLp
mcTAQ6H3EL9Qjczc7EXz/e+9JpYoa8T723ZmhnGxzuPfz+7vokzp+BsC86jV921m187C1TLriGmN
H5s7aSiYoqib3Cpy13DH7+dbap+71kEaLd2pcbqGRGshVJgdzZm1ydLzhAZC0oTmMYzvg/AO1qy/
mC3YN0aBwZFSbVy1s9nyUiWXmigxj7ml3DlF+aVRzJ+3TczdxTw8/zUx/v3MRCn3RZEbvnlUncwW
o58ktlaq81B1n2/bmdlgskXeZUwBj7JXE8/s1kHqabBwHilGB6tI14QdAiAdDMxCtOA/Z/cAjQrW
KJTAfyezFihcAxSmzKOclU9ZHW9Jhtw3kfdp6KO7pvswp9XoukxxzKnrNJdOn/CuICiRh/opmd67
ItgvPiNG13fljUkPjEST0AxNiXM0oRA1vyqIR+s+/N1TDl6lRmxFdie2wk6qLPl+oMwyAGBmA+Z0
0+6TEByLnQdSb3tlJsDhGokLEc/seoI2po1V46dpk4McCWmpNzoV60FWEUfrtsgzF8Kn25tm9nxZ
o3QM3Qqj8MDl5hQMNyiDMrKOBrzuz1W2pFwz831u8BGEQ9qKptzJpozVqsnFgmBK/BaAKVriNZi7
yKHRMgEPUDQYVTUvf3+WJnIpDRZXg9QdtMD7pcDjp0fB2vSFz14EcNqIy41sNJ/yRHlMhyXihrmC
OtAwbYSx0FpNv/vlD5AbVMayVAf+oZu2oTwpKL+U1UsYj7DqZouw58pLjJVoLLxkZrzKhd1JBDEg
HZsJkYldo/9hpf1bJpl72IQHeD+DpV7YWWPUDSSaokb2mklIRm9Fl/YGGJdKrfQ7L+hh5vQGZ60a
7avVBfqCe5FHrz45kKAFoX5FPhm4/bQVys3l2qiNGFdGN/dnTfPcQyTX0icjVqQ//mDBjwC14z9V
rkjrIZXlwhaJbp4oujPtTSkVd1ntm0+mj3B4gEraXe6J9SoTytbOCrVGBUfs7KoIjZVXFu2jpw3S
qVMLF36xqlwZlmOh/c3Tl9x0xBXtS5vbp27Gf75TplncojDyTbnOW55UQuWr5rFu+QnNgzq0dqee
RPVP5i3cPjNeBH1jkSz1qFF4RfdgKYOLFDgXqN+sa8TRxHQTGh+/ebBBMzwofHBW00OYEnY6ucnN
Y9bGyrW6bZwftNJcuKpnJ43gDz8NhuSKEbgQnbrNIU0nHV3YrafuHVd9pjd164W+YEuGsBBIzfqW
sdmQ1gUyLVct5oPpq6Xs1mMhV/jW+MqL7mcPXRif+kEu7Sj2uPocWyyEjR+onyLrw+RXBOnn9iex
T5g47xKIXHtVfd+E7kOlLdF3zR1sOimJqoFFGVcCEK1bDQU6gbRXl4l8L1hy8dKltbnL9dC8U7xO
XZjT2d2o8iyFdUAjBTn+/SwW6mMrlXNUCI6l8hSUz4GKKtn322dr7sZB5/1fE5Nwi3K4k0KyBFQB
Ddre+il6C7mcWQO00yr0u4rcmOM+PRuDLzeNKnnk4CTxWQOVG7hLCIIlC5OFj7JGFXJCoqPSbWV9
sxRYzH4eEBTpIXQhEMi7HIDXITaWeCkzBJpZ6Gv7z+0VmKvis5sQ3YNdgkziNEvZC0KRtmYH8C3Z
6e59/cdIeFBvfNMu+k37w+k3WbqKjLXw9bbhMZiYXhvyqEVHoxFeYhrHycgPV2nOqzoSn2PnVdY+
q00KQQdU7ulbO/yol47PuBBXBpEnHWlPxpLqJPpAsTsVu5gQLQniLRWaR1mI79MYPRMF3S67Ch1t
IwBzuz3MufUDj/mv1cn6WUXixSX8I8culj7Hff1WZ9Tab9uYnUpI5FVKuSa9j5OwJkHu0o9pHDqq
6GaGTmv7cWALw9e4OtXqp7oM1v9H2pXtSIor0S9CAmOzvAK51NrU1tsL6u6ZYTWYHfP199DSnc4k
UVpVI9VbSThth8PhiBPnyOkDNxVUcMAbhO77y1ax0U4Hu04YbpHyjuYHq7kpCsW9u+V+ToZYJxHr
rh3Rt607YZxlP93eeGl0d/aSyFbUu7auKgSDKLXjgEHieOUiGE+pyAG2D8dU/DKZuCkHiInapvW3
kQHdGAmqH67v16YlQhEDUejS6X/BkYCcD8x/QHrUjia0+XcycCMn3ZlJxn296/RdjDg1kDSqFWu6
NVcUo5FpXoRH2LotMirqSJKJJk/RfNMQf0qCjh2a/MYuFO+hLbNH5z8yzZjfZcPaPHQ6hC+b5Ik4
/mjeUfZ+uB6CpIW5Dr0wkAtaHebSYW1TyDR5otWdVgSupThSG3ctWAuhjgE+rCUDtzpS4MYw4wGp
k3AYpkM86N5ksF0JwUYV8e/mQHDsSNCYNpL/q0t2eZsb9TBaYSQgXG9kN/o03wD3WqgK0xs7gp4R
hHzoHgSceL1iKaupXukdC/vM8kTnuVLFw7BxYFFltfG+I0BRgpTx/KpqgJge54ywkLIR+Lb8ddSa
1654N6ETqDHgUVHxWvRVL7JAE837bgYDSZiNdwuInr/fYy/BFbhLyNIrsIb9prXB0SaQsnAwISN9
qLqXd5/+s++vTDeLc0HYjO/r4676ztt81zbZznEacMz3ntO+/yTa4BYHhGhRVr+QMemIlc+gMqch
RQEZqRCFL7uUnMN2oPSItidAKC/fExqEuISIRxoaM9cfp2h2vzll0XodrYfbuIKLsUeruXdKPGtM
XuqokRvuoUIy++D0Dm58SJseatea7t1RyTu4ZZJIfKFXCl1ZC1fMuUkCA1nrs93RECISLwjTjiyu
qsDWIhXtzYZjRXV+aWmGS0Lb+eoY80LPRGSVNDTzwcMgHkOfboNnnJFC4SELrpvQltMA0TGOMuqT
QD2uvNNcuFJwyWlItBDCSIEJLlyHvs3kA6aKyB/ctICSLqj81fI5ZUvjpGYhcV8Sm3tEf5j1t5ze
V9pdrwoIt/YKuTPYKth9L1v2RZJXVu0WLGTxOEDkEbQULO2twKrtD/SGI334Z6hVPsaJwMAHUQS4
kOmFimfXUkVkm+YAjsPfRfPLmAK50cEZGxy6EQqgO+rIFJrpurzJbChVDQMEGZcmHcVR3BwU6nF4
dINSDxnC892yeNE7EzJvITK0QVTEuxxhPHXuoSmUZL+uW+BGCIP0LgJ3EIjgUqGLhZ68qxhyyWXe
OiwsSfkPTYRf2uXN0BifqdP9kGP5GtUgxrk+5paB4G0PNkwQpGL0lTVCFlyOLoc1gqDcr3lokKNp
l4qjtXVNLiLZMHc8iwC9OZ9YGfEyHmtGQU77KMBVZwkFBm1zFhQ0uADCIABbQxF7dG2ZU2zTUJAA
KnY18VKVtMjGewDlzz9DrLxeZqSNDdVAGvYaOgK55mmpHQztP4P9OJQAdsYHd/p6fW9+C+quXlfI
WSEUW9pukb5aftOJQYi0b3vu4hoAkKn7NE9DcpsmuXWgRk0DJoA3sCz0wMzZrPvzYLV3jdO3j00l
iZ/k2d/CFlOYg2bbSvYVcPh4qEf2QYwt6FQ4gXg0yDxAj3/9R28dGBxFpINd3A0X1THKBrOxx+U3
TzsNL0DzCEnlBJVdFRR006iQ3fpdhjMuQhY6ZCXA1vDXcQ01VI7CG7UsFXZyczaLmgiqY3jsrQM8
oldEs+uehrP+RRJ4Hdv1hvonadDUYHyA0dFGZxgCVqjyLQJA59tNCqR89XGmoT5/cuybSVVz31ox
4CrwSkH7H1jkVme9LRIeawRBkibStyYfHwtd1by0dYmeDrEKV5MEVKtaG9Ewb8jsuYMGiRc4S4Sw
u3jgwXVT2yo9oMEE0gdglDfRYrRaMNPUCmiWAU0dt7HlV7IITK27S7JyN/bmd60wH1Je70iZfu7n
UpEE25wp3Oai0YUE4rokL2auGWOjY+yqa4KmmdodUC3wo9QY96yQteJy2HJxSPlC0gbdR3DWq80T
jHZdIWYb6AXD62PzMEqCxprpcH1Nt2wEh8r9XegA0ffy/xOXk1alabRWa4dWHUbaQ/H0gc+jI3mp
a0BHbd1XMtWmnRSghwypPNRBqeJe32rwAKLuz/dXq2TMrZ3TDN8vOCuYR5uMh/UsrU9OZtBsQXaY
h1aXErCdJKsPbaRneOfyyBvtRPNrnReHgvBkb+dAV+Ronw6oPg5frabJnmQ/oZRVRfltJSv3GNdI
HpoQt/5WFYkKn7P8zrXnR8kQaVy8+i45CWIoM8UYFPURl/v5bHpN8STALTo58S1FQ+T1Xdmy5UVU
Eq8ZgOUuoaok00EsKoHMqI7U/Szv0uKJmMfrg2wYMApoeI8ju4ULbZ0SAlWmYQiCGgkvXopy9MiA
/VHBDFWDrPyPHuf9UGR4FZGEH+h8kANqMa5iJhtnBGh0WC/CQhR016g/bpUOaQVKrq4+vEFUImBF
ohKVUYyxTtRFMXr3mxnVzamMXuJO3jv5/HZ9Q5a1WNsYfj9eWHiygaJkFV2QuCVumtRO2I47Xgb6
Df+q1d7Y+lGkCDK37OtkpPVkAFt0EqNondCttacksl4iJo4xuAgyokJ5qYZaXQm2GWlJzgV69XkF
wkYWzI7wUlQXU/nz+vJt7BAu6X+Xz1y9d4wS0j5VhiMqWZAK6EErAqnNmeDNtpRIoTK6TmjKcqjR
Po/zAlXo2xp8n7q96zv2MMWaInreNISTkZZfcuLzJ7Ri69NyMtvuR1ka3uD+cugUgLbMM9u/MlUO
enPhToZb+WgnSqq0pMDhFRbxCnsJSxUHdMMLQD3zz9ItEz6ZENMjLl0JL1DlR2ntyfilUN00qkms
Dk+cyaxBIA1vNkJE/CelintYMYU1XhpuZ7CTBIsk3LeJfddT6tmFClu21bB2ulBr7AavG6dpJag0
zHbCE0G8UTp/zZzmfqiMF2iiv1Cn/ltE2sFk6Y6CurAiKmWR7YkumXMQIV7SohVjDJU7MtlABbqP
WW0fYjf+JkZdcZpUwyz7eWIScZ6YFD2tAHBAuiR3yS9quCgtEsVR2hyGIruzlOjNC7Jhw50EcbTe
DtP4S5V+F/E/RarIPW76BYA7lqK84SJNfz6TLLFLKxkAP0y0BwbqfYuhKy17JcXrdf+2Vf1HbvPP
QKtTlIu+GyGXZIeRbIK6nXzHifx2+FRrqUfkl5g/db3ttVV5I98t0YH8Jx7zOnIgqKygqHM+Rysx
8l6kQAyW0cPMb1LqZyrK1s0DfDLEyiAgEGulVYch2sZjwyGpFaSM299fyvwAIsKwVxeRWYCbO45t
WEJkfxPZ8IWYKs7p7R0CovY3mADYpNUysTYRhlkQK4z1b3EMOT1N1J3flmBKs9IWHB6QXLXlJ15p
N8Pc7SdQJFy3kU1bRFSH+S1hxFoHoiApYliW2WFfezULrK8FytqVInrYyrwg//bvIKuVjIRe2hrF
ICN0TtDKOoifnUbLL1Vnj8+aq/c/yjked5lsO4Dxo1nx0NtMxsM/Ld3/EEG4gDsUQEmRjAs7NCbr
NqnyA9o+gg69dQZpXtFrfJCJ/CXi7C9zam/Ab/KUFcOtwwdQZg+3vFeJBG89DdBRhtY1oC+WJtjz
szGO8dwPVWSFs9bHXpZ0w31cpTzUs1Y+t4lLDzERqtTB5qBAfCyCH/CMa8SEBgpefdJzoAyL29S8
g1QsyrmUHudCcXVvbTZ82kKUCBjVRVMxmLDLAj/CCgnCK0j3CnRg0d7LyuF5HmZ9J0m1j43+mEwf
6GTDsxf9XuiqR8/0uowbu06qNzOqk135vaO/gOu1gO+23KNkiktiyzWcjrSKHLM5qq1aahYg3Qcz
Au1KcP1UbvEuYSpAm+KCQC/9OrLXo2Kei96wQrsQXHgcXGOBIRuQBKSt+DEn9Wfc+blHar3djYle
3AroVtyPrBVP/TgMN12WyGOdmsKXmrR2dWEp0gBb1+TJD1w/CKwk0yzSY5elmd12VQUChdYT1gdc
8OkoK8eR5EaugZ8EZWCOimNgqpKDm7PAJQ8Pj15EoBjPT2LRUj1KTFz2kP763tLoNrKqrxEUpa5v
59bZg4cH2NyF0suFlFQBTKGlWYiQXDD981aAjUg+Nlb0yyjHr2YjVM2Jm+Z5Mt7KPO3OZZ02oQ0k
nvUg4tVjVH8ArGFjMkhBQtbikhUTRYKOIOttAeniZ1HQ1vvR2uWVR5o7U/WO2tylk7FWr5sBLHuS
lfCXInc8q/phGbVPVOH61kUI4QccNeRtkcRdmRrNHTSop0ibaeKmihJvKptjnWmeOag6DzanA+wa
1g4pmwuqeT53o+RsBOzZnH4JiTrlbL8gGj1cNzrFMOubHcJG2VQ3GMagMqxpekRGeWdaqiBz09bA
AvYbsAZ2z+X/J2F5WuZTk4JUPDSi6e+4qO5JQRW9U5vH52SIZaYnQ9Rdid7Nehli8AjznXynaffN
5AtVYXfDBpAWQqy3cC2A6HsVL1spi3va4ElYJG+k/NzZL135OX25vi8bC4bcGUrUAKWh1LXOCmhW
02cgskVeCLOBKvj7XSaosG2E3wgr0R+8suMYuPDZGRo45skrZVBZiqtv43o/+/7Kt9RGNQpAQaxw
ENW+tPnd0I7PU8mDwQQxijP/AL/GN1CuKYbd2hoAW8DdZQPdQt0VfB8avdOI2pgVWhlUgHEs2z1q
xjV9u745G6aG4790QViIXC5Q+6kBTvFWQISTj/oNEjvUA+fegyH7vZl0R3MWCpTd1kW/+Bsom4Iz
CrIza9tOcr3XnGq54cgzJV8Ano/vrWIOattKniM9Tm67IkF3mtuDGJobIef5PrIysDDSQv/R5zq/
QVeYKnm54TxQ5MVxRjIZC77uoCdNXwvImSOIs+606NukQWwEJcAPLDa6oRb87kJusrp9k8yECk0H
DnoDvYRL+9Fh1ou3ubQ/YxduGQqP18fbNN1/x7vgjhK1U82ZwJ0V54juA6dfVOn8zPYlGH7SwW/m
m+sDbh31RRMGAGJwBLA19IsjiZ529oQw0Q7M1iuf/9vnV+s3dbld6jo+z/qv061uf+TzIFOGzAzQ
J6j+n7tdp6yGRtfweW7fudXjR/oikX398/3lLJ649RGRrGwjfL+4Ica+TvfXV2drt8FWAMTHUv0F
Zd7552XNtAzvDRa2Be+81nKCdG6/oSl0V47DroRmoOHkDMxDqqB1y1WdDry6Ed0RknITkQCBQIBo
zHt/YFAPJb9GJwquT3HLvoBcAZQUuDxyEUnk5UgtoFsYgrDPmf7kKiIIxefXEcRY83IkNT6f6TlQ
W5anvx+uimfwkoOH44NrX22R1ZJukP1ohtRuHL8FtPTAIMKlGGVrP+Bfl67xhZRvnYrqkhiPQqGZ
IeGHYt6P9ZG0R5kpchybowC3D2z2Iuy9novh9KNRDBUJBXI2k2nfOJxAGF1rAxSzVO55CURWhR/U
FNBbg5vQXEKvc9vOgIie0PxPwlaaMToDRkj72F/qvvrWALTtFZYbew1yGtfNbetEoTQLJmp0fi0a
wuej8pzGgJlOJqDn4q4GTtMRaBkwsx/Qrx79Pq2+mi6KKH3hqiiLtiwRaLulec8GBmR9S6JRLweF
S2yGet+/Jty9y2euuIm3bjzkSiHLvoi/Az59PrkyneoicRIzLNsj1K68SAv65Nv1BdzatgVritq5
C6DW+lUPnh/gAtwKIKcYCR/PGPkv7oKCj5RW+Q+BktmxANlqEFUQs7k+8ubscJXDXnDvXZRuwZnH
TKHjDBjtNHwXTjN9doRVBIKMKt3kzaF+A61QjwYT9upWKmZLEluraRjl1UPq8GNuJLdRlSmS6Jsm
8WeYdXkFBfypEUmDYfihLv1cKIKT7WnADtCM4wKPtjpiRma31WTh+3PzUMvbPvrhGG8f2BQo7eIJ
ja4DoIXPTc7RyrSt8BYIh6r5zOh4dNPor7p3/tswvzE4J/fsjBJkNDaWiXvcrIOKJO5e4sZHPimx
FC+1zUX7M6Pf6e6ToRJL7+ekdMxQAGfBEmT/Us+2FJ52Wfm18wNc7v/L9rskdjJIi8pCqssY0OrU
qomH5IB25HZFd7Ltc1/nwPGMphJ6tTU1pE/xYkcrO6RzVv5hhpTEgk+noc53Gj0m8UOWK55um0MA
i4QRcKEDFHVuD6KXKZ24DvzyXHwdo/rRLPiOQaTt/WYH5Pu/wyw32cn6WUbME1aZNJQar1/zlKYB
41z7Ns5GrxqKbOwV+p+RXINLRYPC6jU6GTo3zSRmIYReqTekdNi3Wdr6tc2K3kvjrLrns5T7qqyr
wGkjyxdCm/wWCqY42BKA57zLjx3EU3dTbLDeG6FofGj7qfJJpbe3DsTzvMzqRm+2+/TWquqnDK3s
n/SsyaHRxKJjjHajvQ6m1UBWPZTp0U8iLQPuvbF+Ra1ZlR6bu8gfx8ryEJAUnjuOvT8mJP5b4wQw
1Er/zjRd+4oXI9lpiWzvWzkhGEZ9F5wGFI3VqG0YULrUzRcWxYaXpUka0HLobhpWpXt9iFT5xK1Y
A44JmWEAclFdWxlKVadTSzvgqF3dDUwTVFVagy5IUDjk7gfc4OlQK2NJ4oTW7piwMHbBx/HQ4N2p
YireOs/IjgJRBvoBdKOu3GCRuXNW2PC01dDdL8leUUUxxNzYp3Jw6L5kKo7FrasD5xiFPR0UORfU
Hz3t4rbXqBkC6vTDtuUe4J+nD5yxkyFWy+amcTQMhYlowjACabBndzKOTTndXB9mK6BYGM0dcCJB
avHCKVX5pJW9bYJtl3/uDHE7N/PB4hQA7UQEHXjovCJXQbU3lw/WjvQldRemvnP/MWsxyYcUYaDF
nyGswnrF2m1830Vd7DdXOyLNdXkMErks7y1hhtJCl5yTek2UKqx64wAhmASlLvQ64JjWbqmaol6r
JtxTluP+ikmnv/QmFzsuNLqjo2EpXiCbM0LtEbACxOwXinhj1w5TP6DfxjazXURYUA+K6HVzQicj
LL/gxKePWjG7Y4ER+iR6Lpl77LXkruln3+5LVWS0ORuIX4ByBU8dtA2fj+VqVT8vEVNoD15ta7uI
GfvrZr34r9UNj+vg3xHWsR3U6fB0JohWZRb9iC3AQKdRfHEmeLkPDIR2XQByEYRd9EtCLGtsiigy
w7ETf2uRkXjObCYeJ41qpGVRLqZ0MtJqgwR6EGciYXHa1y7b0c+LAIHt91kAxuVZKpKlm+sH04Vv
g4tD6ul8hyAtjX6KGRESbbvPNMt3Di+BNnYU+TR7yxIWPRrgI6AGf0FnQcncdKk1krCb9MKTOgfu
lHKGrr22D9OOsaCset1z29l8NtO2f2X6JD0TcVrnWU02eZFl18htdppzr2V5eszSRTkEmkp7wrrp
a+FMFvhvW+feFE17Yzla9Qq+yNw34ki8YPPyOz7DwVLQL/vSrJNjN0SgO4kk53sS0fIuylF282wB
+ho7odaRN13zCWRJxZ0bR0kg8+Pc9TcNGvOcOHCKAG3ihxgSchME8jR/iqOgtJy7LK7pA+5xJCe5
aAIdFDLPCZQi/UrTmzvDGdgTa534H8Qvzo65WbtvsnHeN9JJ9+VQteiv00dfjIhaeqtOffSJ2P/I
yk49t8qIR0SvBZS2086MnGIPxGv6bOdafCyMrth1gz4rNm5r3xaqJBTw4MKBdTq3D01UchjaDOeL
3JLm77gUihBdNcAq7CtGbna5wAD6GES3llT4h83PI6WH/AfwzhdNu4NFBY9JZQLuWP/Tm8OnvlL1
BW8EJYvcHzS2wV7lIEd9vkRzzY3JFQZB4BodQZQsdPtYlW+yedJ0FbJtqwviN4cOnCY2BFTs54NV
g4Q4RcHxbCLdDtHQK2hL9qDNOqA2fjT64VMG3WRq8dgHgOX1ugv8HSOsPROgMZYFcUu8ddcEEFPX
5sBRIVQx67zx24bedYlzIPCFGWSw5zZnnpELdEw52jcyMctL3PiAyH3yeIwOcMWvWUzv4tegAQAI
c3DZ4Y45XwqS9H0ywymEVn7bAAQTsdoT8U/X7III8k7EyINEPKT6z+vjbnlMurQILWHN8ho/H1ar
ODNqQ5KQO3dkvom723ZQOOUtoz0dYrnCT65oMRhiZuNEQMXz1j0UqSICUH1+tXAz7vnadOGLk/6r
aX99f7YFNYw/67MEoic/ntXCGNCgR0LymU1dYMVmcH0DVD9/FVSYtC+k7DAAn46WXnsIMhU+aStE
oihZgSQPSpjOuk/SqHKXagAso4LYW96YcnropAHlD10DC57TfYDnekH1gY8TUbKBNuHzJau5PTfl
TAgSiixIZonjovtDvru+bluzQtF90TeA6Cr4OM5H4TE1U4EMe5gapdcYz47zwMvvef7634ZZbU8k
63kyJYYZDIAtybNpP054XBhxonAAW34XrduL/Ab6Z5GIPZ8PqGpLO0kFCTPIocoasJ/egM4R+M6q
GZ4gYofrE9uyO5TJ8QZAVwsawVbj5XHFDVfA7ibij2nmUbi7/zTC7xbRk6PDG83updRJyIaXqXsD
1vcj30ehCwxYLvgMVnbmMJrWrDRxcsoumFj62GaZIq23BaBERE+Ai6CgSblgQwJzY9v1dWuEMrXY
azS58c6uKv2tmJoxqISVfzaYbQW6oOJ10GR8Uwoi/Yz0UcA5MiRNkjZvZa27D+DFS9+uL8CWyaAP
DXgKPEZsvOrOTaaZBzMes9kIEzM/pC53Ap30DyRqJi8T/K5rlOWXLaPBZYkLCq0d9KLuhrxQLgEA
hNGgr2Pf9R8Iz6D4uTSS4iq6IMJxOJqktSbBHVgCnW3/THKVL9xaMnBO4vdbSARecMhz2+1oakck
1KYwq74bseMLYG9netuPH+AkBtrlz1jkfHskt1th6TFmk/hQtzgWPFes13b8dDLEKjfbjOUkgTAm
YePMHImwqnrQahJh7RgBkZDU96wry2OVSYFCMBpKjSXvd90Kt2yCoaEMgE1UqFBoOZ+mlpM4j220
5gpjJwOoQV7//JafRzgEZTkUzFGTWPmpBrqa6IqdWFi393ryVFV3bXNMufORWaCiaCE/hlLfusE4
FzXkBWKThYXpQ7Bd6IqtWs7iOrxjSO0ga4lc30X36FC3WV6PLQu5eLS7txlUn+kHPDquD3SQLnB2
iAydb0TdAarftiDM4PSF3A+ZIs7anAHcDCIJBBIXjIoyFpxMEWdhl/ysR+ZDUzAwZsUcNnfbBkoa
BorGMbq61Wk9ZzV4AdCLjIbR5zoOymwXfMCg0CSMt83Cf/QbmHRyLbVRkyB0iFhoRTub1+iuSz2e
/RrEj+vjLIZ5seMn4yyu6GQcWzRxgqZnFibZWyJ2SbuD8HyejX46Cc8QHWA4qur45hadDLlaPeDO
zaqCWw3dcY+uK2vex8P++qw2Nwh8zqCbwY1zEabgwk3BQDjACnQUFNIaoJLEPM5j9k2jKhmaTc/y
Z6w1DAMY9kyi7sDCXDcgW5fuxvL1+my2Fgx3OwTpkMYBGmu1R8RABFGZMxYMwrm0el6A7ZDTVgyy
eOG1JSzNQKjjg6QKWetzS2gnuy64A3IEYyytT11pgzAWbAPMI9rcC4+N/a94EOVxjvTZ49KK/XTM
bnP2MJoU/OxjQSPfqjl7jF0N5KVkiKiPvGdTe5U0MoRX3PzUos69A/0n6kipbHc5qCw6LzKQCkMY
Yv2Sup3czMmAaFzKPN3LybK+Ch18xzF3pc+orHaDWZNnMWSDFxPRjJ5dRY8uokLRCz+OD1p3KGy9
/zuRInsic/oXYU38OSmNcseGqfQrYVaeU8jiDoFU7o1zNe7JNA+eiwv3qEdZ8fP6um6ZB1qZFzo5
YAiRQjhfVrPo7a4SuRVm3a3j3iK1dv37W8aB5hmyVMFddGSuvp8NxjiVFL4oQhqkaTVgiK2bzGz9
68NsTuNkmOX/J36iMCqzSxlsUK/9ngaDUJxY1TSW/598fyZNHpcE32e4FIZHRp56FTPsYsDnBm4A
W4G+HgTIaIVcN4wZ2tSNRQE+k8KM7Ru3BxYmAXJUzmAnKDpnukunsQ8aMbLd9bW79EYgMWOGDZF4
ABZAb30+N5O7Xd4h8flUJkFq+xkMG71NvaKN6nIFDRsSwA4OMFzeBULGbOsKDCBF8TQgX2iDn7+c
X91EkWhQDbIyA8DmdR1AmAIRzmOe/jWR20pVK9kIF88nsjKF0gFyhAowJIjuYNn3uuuZiBWNfYLM
rHvn2N+U2klbxo1EJR5ByCg6qNWdbxDRgdWahU1Di+5F/RKpQNmXBgA4+cn3yfn37WqccmqDtCWR
9/hD6rgkezcNrpuZahYrT5DQmZrdMgtu+eVzr4IDX279MgkopCDrB8ysvZrEBCgr4JqYxNx5SHN2
5VtSf8CXAb4BIis8ZgFiW+08z3p3rMkE6MMcM68gU4F+QxnoZvKBAA6PN1RH0SVzSXynCaQrGNBy
oQui1GezYOl+GKPsxxzH8WvdzB/g58L7F1hQAvAh1K1XGX3ILEwdlw28W/TKHszx2wd2/uTzK/s1
WacPODUsNAzPuCMqkMGmYSEqwOtpSec7q8iAztKtGK1YCNA9bY6Zqs1r+/topoNmsAMy0ZXhEqsU
KP7hCpO3lQZkZPz3B5YHJNH///4y/sndAnmUUtc6fJ+hxf/BrRTl482DcfL5ldV2ekfGZrmBhy+O
9Jh+KFScQVsjgM8QzgkBLYKJVQCIUKmN5hlHTzg3wjiYIj/0QijOxNYunA6y2uUskixmJgaxyrva
z6d33xyANS6c0ov0Ouh1V59HiS9KHEuw0HQ+keq+Jb6ku/fv8/I0Bh8y0AkY63yf9VaAAnV0GPIM
N4gwq4/MADkf9LnANQHXcf75CNxHgLkKK9TLQKZvafU4Tx+Isha+CHjZpSt/DXyAuASTBkWwCJ2s
YU87p9mNY1Mdr6/T1nXkoI4FgAiYPy9gKcjVcfQ/uaApi6FzoNHkAcR3Bz3u74GwDT4wFtBySIKj
ioW8/vmimZOE/iHwdKE2OI0POmF+mxpRc5iLAagwYibm0/UBL88KojxQu4EyjIB3Z63kU7DJMaAm
wkAoh+pUsrOtbIfc2fVBLs/K+SArjzIXHN16BQbJmgPnfuzs/9v3Vy7FSQU3o+X7+j9D85K3L9c/
v8FrsPx+AERgyTpWaWXKzCpqLGCGCwM6bZVO/bHWvKixUWlpu3s+mgfcwroHQSLXN4bypzarUGWX
NoiRYWWOBcj4Zc8/aNi0PhstGuqNuDFR+fFkyvdNyV+iunu3XwAeHkIXqJARaGPSlfsc0xySOXNn
hl17kzpHVdy1ZXGAWcDlwMovqcQg1JBQnlQ0nMzRh0ZJkMXG3p1VRfvLTM2C6v93mHWLXcp1UJfO
AkGkVnT2oWYRD83RKD9PSUnCOCU5oJNFl97MlZDQQ5iSt+tWs2X04AlGmwacOE7q6ii3XEvA9gbY
T4QUfjn5ZSsVzkI1wirEHLQhQbHANsPkVabHgtz8twms4oyo+/8EsjnzJuEXpYpMfLGk9RPzdIlW
fqESwKXrswXAH0n8ot4bLbIdR/oDsurvvilgDYiTnYWtcHm4nPtVIas8KQc8Zpn707lJjO/Xl2qj
pITvI72JgixIhy8xHBwZzt+8xhF57bvP4K8F7wVIWD0r5j6XEk15s5cCvJMhTzgY+95KvMfs/cU5
/IrfIH9QdC1MOeez5JLJukmQx5t/lRTvjefrs9yyN+ShkcQF0w/a5FeLGLt1yqO+ZOGkh1r2xXg/
FA+F5aVrBTBWxD3rgCQfWztrEU+EI0puIPJR2PMSMq2sDaROAL0zZwmb14yVVc2gNmxD8jdF6q0w
f85H7TtarLyCQkduUJV+N9wc6MjBGQBvjUTWOjbRmpIVJIfqTVxHgYgOpSP2Y6S9366xVCgtLyEW
ot2Vk9GloOhShkSHCRpYVJTH9xeCwHmE4gbcNbKduHzOTapODFP0lcafeP35l6xfr1vUxiIt6Rfc
qdDABXXqKsrtACw281KWT0hZkCEoze/uoBhiw2jPhljd3RXnWcxGDMH2Gm6ARpFG2nBheIIvwGFY
Lh6sqw1wuhLM+E7Pn5x0uIFuiU+NELkYlFx8fVaEOaqxVv6+mFJoxuoDf9KSXUowHV/7YUMZ1vxA
vHM2qZXnN0CXrBldx5/66heOlNeiodmsH1IZ31pogYoLoEoHKRYwo9cOropYfWPLwCaBQ7NkgdEe
t3Zjk0QvR9zyJ5t9Ep6tyvxthXNn319Z3UQzXomu4U96vWfRG3HuWQ3qsuMiMNklN4LuWPpAY8W7
d3NWaPT5DZ9BVLAyRLxXgf9Ea8pTMt6KnV0rPr9pHAtongDBirzDctROXu2ukZo9yUr+lGkPgzWj
OP2a9aDJgEblFL8b/IV2G+RlgChGTRJM/udjNZVRi7gA4RqffB2QWJb0Cr+24RhwiyLFiPAT5eF1
F0XTAOieTg4OEljEjO6hQRZNo9/e7X0sZEqW+s0iikVX0yj0ZhihIlc8JYOfGX6eBrPqStuax+kQ
i1Gc7IpIWSMzUP8+gQY2yMY3KH80qBFdn8fG4+BsHqutz2u95DXHPKIiYI4HGDZr9wiur4+yZWCn
U1l+xclUaodPeSRpASXs3q/yv9rJRU3pV5odLEexMZsn9HSslQfQpVsLLcVYzlyj50nfacBFQ6nH
k4P4O+nlvnP6HySug9iVoVagTem/zXXlIWzwT7k0s4on2aZ+jgxe092L5hDXR5opnPrm5lHq2M6i
8oFC4vmyFikadcmIzZsoYNvmY2P7o7FnlmKYLe8DRvL/D7OO3TgqUgZKODDEhHhuVnsdUcCqNk39
pGyzssKUaAlPaoI1m7534LaSzk+iarHfMgxUbQDuhRQ7mBzWpGhNYZZNXgtMA5VQEEVU0W0X35Uo
UvbWT8v+1ulHTQ/0ZHfdHpZNWIWOZ8Oubt6s0DI7ijFsC2DljAVEKXTyifTGftcR9M2poscNq0Ck
isBoeUDCQa1cU87c3EBOIX8iRQATBI4/m31LpXq6ERGfjbLyTp0j0jaSVv6EigGRNza9accfjSuC
FFRR7fzz+iJuGAhGW9JaIA9xL2Bag201dZVp+VNJ/jH0N6N6HCvFxaQaYrVP5VgZBaswRNXs+/RX
xne6ShRv0xROZrHaGaAAW17YKOkhoj0a5XeafXahwCGGv1j5pchuy0hxsavmtNqkSToDmkCz4kmv
7J0QP9r2ptRHhcPbHASaXsDnLcWkNauEZgyDjJwJh5fdldFhQDartD8ykZMxVhPhRdvmXT+jrlv4
aOPqqgBCUe83MbyEELyCPwQTWTnT0shTByCM/GlKnosSfDgv4/uxMkgB4+2LNjukni8g/WA7IxAP
6/P/UfclW3LjyJa/Uif3zMd56POqFiR9jMk9FINCG56QFAIBkiBBgOPf9Lf0j/WlKqvSg+HP2cpa
9aZOZnmGm2MyGMyu3XsMNJBE7EyxLdu7pF9C/Zzx1x6wjHhrIws3NTe/vxa0jLTAuLTZ0Wkj0W4L
/f4vzNTJ908O6OQ2z4Jq6kucvr9/btMXrXzz1S9jyzBTJyZmlzg1i87p2JDhMRSz5rag8V/g8H9v
YnZPuxIaFGXRZcdRrkhghFa2U3TJF585GxPlLwoASMB+rEZa7mAUQJOII/dB0zXoceVfCXMpR37O
Cgo9/kQKgraV+c1WuI1LEkeKo6H2wtjaYjekCwfwzKWC+/9nst8CmnDeX9tqSQXJA1lj67axZW8z
9GPV9Hs6bC7vrbN2AtRu0QA0wbBmC59qnehLjuYiO6hDNQShTxtoawyh1D5ftnRu0iBJh9w8OM58
SDm+38Wo5BYsafT6KHgWV+yVoqFHcXPBOZ6DWIDw908zM58vem76qeowIKOKU8YAkyxBhtNGxFpl
Q7MtUj/shBUO4vk/G9/MZQ611o2DNtbHfMyizr0tbDPkS3nes5MIMjowoOFW/qDq5AmHuOWI5arb
ft/SbjP2j0n9y9XASWIF1cBJJxR8MTPPbCtV+bar6mP5pOt41B8ToDQvT9YZlwm2Q6QNp1cpwovZ
tgNSxQp6D9u7y4Zd4OQxeigX4oslEzN/g2jJamgAE0YBxnbSfzeBvbs8ijOrgTpjgOI7rjDA2Wd7
baRmU/hVKo4Dy7e1LG7NQaxtfykb8TPbOQtp39mZba08N4E2RMB+zPNs2KOF5XvdeiB2KwvrOvOo
sQM8xoyAYvNWg9MlYZZ4/o2yvTer1Z2jILqzrdKufRwJeFKZxiFOKGy26lzvTatYAyUa6FDUetVe
2WOR72qbvLEGOaPR1h5cIexIWoxHsvefaNvCp3r2p1Fn1kYTXrCtAi15GEvdvPFJmj/ZBqeRKwMz
7JwBrXODSSOrAU+OJ5IkNGqd4v3eBBEPxnKburxei5R3oODy7e1QiBFtq04fITAgW9OtrBg57BKq
EjR9KFkmd2Nh6lHaGfZTYOdqBR4R7wE4RAk4ld48t4I3UeK6zYqkdYBPA/0uBbH5lW9U4J/3DfIc
6MRFy+vQZaGNBk60bUz/SJidr0q6Sss9dM2yPTr1HPBYBc1dXdp8n+UCDB7QUAp7jyGH0pvahmau
HnlDTeOBmyARzAWIbRrbX13eY2ccNE5g4KMigsw06Brfu01DqL6sRFoevfKlze7k2IcCr6alUHnJ
zMw79xXosrOClNPtXBRhmt2kaKMp15cH8zNNM9/JeFggVgJScRKqfj+aISVEwy4pj4U9etvEziAc
iEJ5xAVnoWP12mZ0qBabggOc2woa+mZfhD11jb1ya3VkqqBbSzX0ugDbaNSk+njVuypbjVA8uVeF
xaK+suyIDjrwjlZTxyZReVT6sn/slRNsOO3G0BQCKymq10rRt7bhbNP1QbPSdHAzEuGTqA4cEesO
pPGqAcVGFCH8MC9MHhl4MoWG2R3tRA0h57UfyqJNfz1RDUAJQhgkuiZyjWmxTgK+shl8H325/Fh0
X1izg2TfqhHXdlqu0Z2zEIaf6cKFiRNjsyXxg0I3A2i+Hu3hi9SuElAGZtoT76cN/1gGd7pTrqX9
o9W9NXjWGFnYEuc23qn5mZvuzRJsognMd4AwWVu8yvIsHruFy+CsFfAFQGkT1aQPWI0uLxORdz4/
jjmawyKj2mRN6HgLZ/XcfTCpRqOCBGnbD42eIGwlZt84/CiLFYglA7Euf109GKt1YmI2XeNY+nbj
u/yYeo9Z+xJ4C3f/uYnysePQBg0Nkg8iJGlWSdSRZHl06J3db6xo7Dc1W6CbmrbU3AugrgcwELAk
eMXOfFqQ5gQiKBhE5d+141UCZVJWPuXkoW+XxKOn+ZibwgMQMtu4FtFlOdvddmNa3M4CuM8pBVqS
uNcfSLeXw7dSbQvny4J/m375B3MgpUCqHfnBD/SIYqQZ2C+wm/NEtaHbVSbS1dypt/htVZj36C9I
HXCFjZyn697yZWz4frcput4FMZSWbwPNN0JQ3NO13xXp3rWafJ05fh4B2ptHWlohfdV5bnUvhBoe
DXckK8YC71Y6gt/rUjyAtSuD3I766gx581Dk1HvgrstihMX9rjcA0qaO5JDcKP0ybkjQfaspUxHX
RbIZ3ESGvWrLsK5G/lCYnVx6K59b+tOQaTpCJ67NJZyNAUcoI9gbx28H7ZUOUvWq26XB0mPw3NqD
UB1pOezmCTz+3hbxpKELllRHE5A8dzgK7dkCPALkSDsWXBu/zgsIcQtAcdCZZZ2hxqwCe6QolZdH
VuMRbdBbppYI1M7EtDABfBu4FPFe/4AiHnOItnpZdezE2KLDiGlrxZkfL+ziM5sYeZmJoAqeAATC
7+eN1bSk6HEpj/WOkWtM1X/29TMXNsiUVD3V8PXO63XAv17+9nMODAVJuGA0jEz5mPc/PqWG1ugN
1CiIVBBX88oiBI17HZaJdo3s/cJUndvOEETFiQeHGFzZbDvbiJ6p1qWwVjIkm7dZTUKl48HEIk0t
1VrPGwNLKBARHjDXs+eGTbkl8zqvjlzs8vzRQV6DBOg6FXUo/UV9rwkhMndlQLD929rs0aH5PfE1
F9Y68MakyRgSLVb+iy+OxP0kiheiy7AtXi+v3rkjC8qCKbUyLd68XcFIOzD0dHDXNod2XburmyJM
bC1S/Zb2m8Jdin7O3dgn0fX8qTskpjcaQ4IbG45UG677BPimJUaXBSNzQJMitWq0HkZSqV/ZhO06
zbgRybjU5/bBOwBGhE4s3UAyB5fP/KmgBl0h7i6rg3A+2/nXMru/vDgfjtb0/bjWsNPxbAdxy/uj
hX6vEboOZnXwRhWVzT01n3Kx8tnSnb1kZ+Z/wG7IaJYY1SExihX1mo1orhIfV9xCFezDZvs5HnRj
AFc9qeLOzpPGZAYVFrc6ZC5KUpEctxAwrNizVkbjL8sKzmzNTpNRUCsgJeYOvWzrqhhj5HN3rfR/
NSMxMzPzR3ysCp/i3XzQko1fgb2Mx4otQQE/7GcYwXzZKA2BgQD77f0+AKjO0aUdVCD/ruM2QPCg
FILEJRr1D+5uMoP3D/LSoEj7kIZCJSXx7YxCS9itwqy581MkKff1ANyO9/DrOxsNLEBmuZBE+BD1
ei6gTYmTiwN40gig29mOp1rI2mCHUPV42da5XYcwAR0nANp/bOPG/59WVHAMC/RGVdwVK1KElli3
EO6mCw/Jcx4B5P/otZ6o2vHIe79Sg8tEa5NMHHz1qAsQjlrry4M5t0anBmbbekxBljcmTBx6qcV+
e2WwFxucBxB+tDb/maXZzkbyqNQTHdPmfMq6uEI+t1wnzW7sF7bC2REBcAgReiRBcRG9nzKRtENB
hlQciFUDYtTpW5onoB3ih9E2r4IxXbB3ztk5ngM+rZ9E9PN4RXPTXC9bjCu1vnH9m6GXoWq+GuTb
5en7sOuQMp76IkxAxVELm0eOQgGp7qAYfxgN/9qDnwO1G4iFP3VJs0lz7YpZfnTZInjuMVXvIgjY
9CYJBIAlPHSjzXYfxKeGscL4DibrjbVRu0ZUStQyStcDc3ZL3JWWcxKlTcJ3yeAhTTPU5bNfJO1V
xzoWa2B73IPtjq7tgoxxa1N0/2W2jKwgZ2ukc1VU6y0+DVpQRnAvtmX+nJEOTGapq0Ea1m9BiatZ
6LJj5qe28shKjlKFflJ3q9buxD53UarvFdR9mn4w8P5p3XBUKb8eRk1bmZQ2t4oV3kuu59qKgRd2
UMqMUmz0KltLPMikryCv/ansr40uu69Lb/ecrsbU3fmeiPJ7bafl3dHVzB1tzXwFIZNxVY0tKHyN
KbHeocGiMZ0ionoFrAImF9J4+L0BNLVDaULetqnlvV71b6ytmzAppIhYNeihaeZGlBalDD3NtzZs
KIaoHbtHS9NUrAnLjYtAVmvZjg1GBkIrqmonKnVH7mykJzI+umuqjX5UKgmGuSbpIt0gb57KId07
8HyllQol2cLSogK8nqDKSOq11gJaaPb4wGk0Fst0KMPBqq2wqhCB9m6Rb0s9eCupy0NRDPba6it0
t/p2uusYxPhqktgQUrPMUCQNKJhzY9hUXV6vdXtIw9SkZtQ76ITVW7TsaII6oc+hEVg1YxJaDkbI
3NKMMjfPY46f/BmnKt03RQua1iZo1tSytDtUGlISJv74rOuUpaFG3X4jA1UDXOC2VwFUL3HEXCtk
bLS3bKjlChAWaBaUOaMHKaxvQ+/oL75y1E4wcEWkHcrfvWEtKcL87MyYHQ5EuLhBdTRtw8R0YE8e
wmOSV0mLBpRDKutrpxch2NGPVfsiHfcaUm4hK7Vj5VpXHrutPKhHFBuVqPtBbHQdZHRdvkJEERYu
ww5Iboo6iJlELhXM5zwFJXVFw3HI4o6REGnq0O9fmuJ7Z+hhZ/fRCDfD91VLVo2fh4hFSXZLOgeO
Lg/t5IGIdpWIOzOFxrrcULzQK9u5N3q5vewgPnhaqDkBbo3SODpiAU+cpZz5kNN6ZD0/yOq7pVRU
tHyVjF9JeqstcuR8CFlmtmb3lKcgTmV4HT+gE8wECnLAkRh+mQ9rZmR2RaWaDY6FEkak8+zln6T3
cnnCph/5YcucTNgs/taVQeHu8P0oBYUNfQ2W7r4lA9OKnexJNy1kYoJz4ZDCOY3gnYgvD+DDXTeb
oNmed2zoeHgtBtDXCBbuS6i+1g/SWdhXS2s9S/vkHOIJzYCT1XhJVKkqhFRRLLWFPMOClZ916JO5
qvjYuYWGsWQikuK+FU+JvRC9LUzXT4DdiQlLOajQjTAhfhh+mJXXWhObS/14S0Zmp9D3stLJB6x5
noTUWhv0Lq8j95dZLt+v/IdKacGhLts1/KA1kcMiuwyh23J5c33s65nZmK27CIrGSZnOD2VvqkiB
XTEcJiq2JoBDMwTwDYAmgDvU0wv0AGtOXKJpNyRGwmPGiq9o8/yW5MML6tJLjuFjjQWREKJwD5UU
sNAge/f+YLUCLI9m72YHbxA7X12ZZN2Ra6TZIg7Yd8nXsv7s1I8duy6aK7dvFvLt5841GGt19I1O
XXzzhF7pg6aslWZxSLxDY9Gwhazb5clfsjA72U3WI0PUQhont+J6jNQv4wWwtqcjmK0tQiNwKoPO
BErFbTyOWmiUm8sjOHcOTizMyRJ7v1S5svTiQMx9iuq1SCEiolsxyGEWvOA5z3FqafbCkIPV9hYQ
V+h2HFel6a5sB8rX5hJM8PyA8Er3cM16xryFium+cFrXKg6NXIv2SJwtAxnMkiTKWStIeaNvB7KF
H/js9aZQ4Iv28gOD4IpZvtb9fal/b4b7y6tzdn+hvQTKrhDsgyLn+wM0eLxTGXo+DuNnjUVt/1e2
L2gs8ECCLJhtT+ZPPK2dEClHIMkPDfnE+C0244KBc2t+Gu3NHIBud0YdJAo3a7DpfOjFrPR6YQOf
NQGOWXQ3gbztQw4DhQkz4anBD10a+WWk9WGp/4WdC/EooHNM5Gc/MNAVduVXXoCblSS3Y3GsrJfa
XKg/nlvoUxMzR9IrfdCydgqLaZwBVbHULXB2lrBTURhA9fFDRqQox7SxA8IPoA4Nu6QK7UDBmSyV
uc4OA0hEOFukYj9UOJWwm8zTGD8A47qq+p3l8oXr7ie10odo8MTE7EjIhiDt01B+QLrKjWXtDjtf
2nZYm6qJgfZJN9bAHzuO86LGqrsBH32xdYZOxiarITcwMD8cjfSLl/EgHB1kVIRMAXjISR6N1IB+
t+jpCk94d+V1AOz0fjLEXgdBdej74o1leL9MljJd4CcjmuULejSbU1jHBV5jbeRdIxcSvmcXHyQj
QFWgvgwxsvfH3GuzvM88vzgw51UN4Psvd7qZLyzM+aX/t5F5YNgClwJKExgZjcwIXQ3NhcRu/5KR
SS8YvWg4iDN/wusG8USZciQR2/BOB9/EZX87/f3HzfXn98+OIUsSxSqZ4ZjgDPJN76+TuGv2xstl
M+fn6k8zswXRraQrG4JhNMXXhF07wY/L3/9TkevCOPxZGzTPyk4MEs2kWVJeoSM6zuxxNVrsvhBG
7PT5ClS0+yzRvcgc+1XqInVkl6vLP+L8rvv3IOcZRc9qVJNUoDTIxR3U6xGUPnbOUrnu7EyCgQ3p
eOTmwTvxfmsnBMjTweUcNExIiOHNbjlLQiJnx3FiYgoFTi/JPDPhmmt+0JEH6oEPSrw9fNzCzluy
MtvZHktbVbUYCPiyIpBmRNAuhDDG+vKaLE3XbH+bZHASM60wXWOMwKX7ZU3OyZWdzNVsYweQJ4Ek
R8kPvH/OghzZxn1QPmRLso7noq8TM3PyLe4X8OzQGDlkyJr0pRmOBETi5tfe+gsviFNDs5gVJQBN
dDbGU1sJVoNei1H7dnlJFhbemd1nNAEAUlYYS21UqzZDuApoZcH8BfTBeTOT5DX4C6Yw5v0uLmBm
wrXwg1HejCB9yM0Hgy6UeM4vy582pt13clLcrFNWMgp+aE03ZOpG07yI5AMEnpYgLuf38Z+WptGe
WKLKJdWQYjTJ+MJ07VmNSH9eXpclE7NjT7ygHrQGJsph7EKtru5V6W0v25iOwwc3Hfw5jNlx5MYQ
5LYLG9AueCT1wfK6VW+/IBEP4b4oYGlkLSECz+8DoNvRswf09twrD81YmZLghgMLcWOuQRaUv10e
1JKF2YYm+kjlYMCTAQ3Yf0/rtVri1Dq3z0zkjwGW90CUMQc4JbwnZWbiVGbGJgFhs0lvA74iUK26
PJLzdiaWP4j2oIQ088lV0JHA5T5GgupJ0xSRcltQ315XvywlArdpgmHiX4Zm+0DYmmqcyoVb1q9r
T0Z8IH8hcDq1MHPM/YDsCgQXcb04eyhC5UuCa+cW/eT752mEpNY7k4P276C8b7r5bImrul04LNMk
zA/LqYmZLzapUVQoSuHMl+u2aIFmDq4lLrFGe8HTORLN98urf84BmGB7QZFykgb1Zw5gRO2i9VCj
O7TtswMBE5svoCbPBZuIyUGHA+J3kP7MtlfQKo0WQVFCshA4LWfTpq9pm8VN8JUDvXV5MGcnD7Vd
IOkhnwCY7nuH2XWQXmcOXsmmd8Vk7NBQeyUb69U0Fzrqzs7aiaHp8xPPbFFWdcyEIb8GnjPsx9Vf
GIgLEnXUkIyPUEBUZ8QYlG5xgKJAnFgkyqsD518Hr4u0bqulT5fNnR0O+HEAPQPmA9CP98NB7Toz
Sh4gaYV6H3n08u+Xv//sHjj5/tkmywoXlPB8CpJRudIixH19sM7EXbUkW3P2gJ4Ymm02u0H/PnUw
kJIOYUnudY2H5RKAf8nIzI+Z1IccuQcj9VA/QvDsFtKSkQHJn8uTdu7aRI4BfIaT2h40f94vSgIh
WkNYBXL3A1tnKLOW3/WxWAuvhFRWEUmHr4YsWTB69jI4MTpbqdRldW2208UZgPS3iAcSVxaPHUvG
l0d3dhLRAgm5d0ih4X/fj64OgjZppx2ujFtHoii4oc3CIT07FnQ/InEJ1ZMPSNfeVqWqdKM4cBQG
kuC6FiqkxZ3vP1weytnTc2Jnth8ClyH8K4fiUGnRc1YtTNT5b0fvpgN+S6CdZ9tAJ0PS+KTBtwvj
ureHB80fFuL/s2sBNpx/mZgtekcBkxSpQlLjs5l+ctQ1cxeWYsnC7Fzq7SCcsYKFjByhcdE2136y
kFs8bwKjAPgK9FtzPErjMWqXWlsc2uCrzp46NH+p57+y0H+amJbqxOtDfhA4Y6MrDp2xz4rXql3I
YJ078WjKtHUXCorAx85iSi3Vc9cnCJQHpe9c2YXDGMSB8TQ4P8oOLHK3TvNXnrKnJmfHEHlxTTET
z35KxHWrstgdQVPkG/u6Z4+XZ+/cAiGaBWQI5xFI1llwRkpDoa9xRHBGAS0Rr5a0QtQ8Lxs5d1rQ
66wDmzThPudJQN+SgytLTKEPhLteuTvi86Uo46wNlPqAu0OLOMR3328DlzRNlqPj6JCF5rhZRN2d
+3oIvIHkdqI2+KAZqIrWxMsvLQ5O8OA0d+bCYT/39VMaCZocYHxEQPb+17eF36IpDudE5mHRh9lS
MWTp+2fOROurnOUE3tDJ1z4PARf6tRWGUgD0cfC4DzyQuRvzTnNEkYZM3U7dgE409PyvZbvEMTO/
N+YWZmfCYuBiNqpe3WTdVq9u3eCxvs6WBOKM+TzBCh5b6PLAIpgA4s8C/V4LhsDqqLoRnXFnVmQ9
JOTBsPgmz14L8slP2SEPpnS8sde0J8d6AdwrDZsiW7jxP2RRpx9iI/7Hj0FtzJwLCuZUlkbv+c1N
IoJjoQeviidNmNHEDpuMbSALsettewv2vo0n9K9WmqXQtneX5Lnnzu/nz8BLHbxs+D1w4e/3pS8D
AQgPfoYBVZ3ACzattNNYDd1jX6WALmW6vfKdIg2tEZq6l/fUT0LL01cXDsPEtxIATWsHUwPee+ME
pMUgUGjqmxGY5U3SNsXekxxkZ/4QeTTZaK72BO59/6Ya5D5hzpfaat9sUn83+uaxJUA00SD5pPsU
DQ1mod8mhqrXNYrOq2To7nMIvsY55GmA1Bvjmmq71EGrWN+vS2/cW8F4i+ss8mQS5w1F8aXnm8ZV
0z+o0B6CKzGWZQg5xjdwPFw7rcFi9L6zyCd0PVbOhgJw2Waop0lB1jrTd4GJq0JvPhWml0aal38l
RpMtTNnH7YtgBJEVoLQuBKHnBC9Bk4yWP+b1jXwqyN4i/2zp/K9v/f8ib+Xhn3Mv//Hf+PdvoPWt
KUnV7F//8eWN15T/9/Q3//5v3v/FP27ot7qU5Q81/6/e/RG++A/D8at6ffcvK66oGo7NWz3cv8km
Vz8N4CdO/+X/64d/e/v5LQ9D9fb3376VDVfTtxFa8t/++Gj3/e+//YTQ/tfp9//x4e1rgb+7eYWo
NaffXj/8zdurVH//TXP13wEcncjYQGg08abCb3Vv//zI+B2cEaBz8syJJtp08REva5XCqv37z7I3
0tUTm5CFdZRl88cnINtDRdyHmtmUmrF/+9ePe7c+f67X3zjCzJJyJf/+208xhT+PECT/8IMgCT4l
qoCsBmHW+yOUy0YvGYpWccpFn4aBB1kiNkydxu4wjA/oo7Z3Fuqm676zxjglTffsjtJ+K9w0ea00
b9vYgHXFZsXQ9WT3png2LG3D66o8tAD0fLIBZr0eWR08UGaJyOtYvmnMLoj7rOJfRCP1h7KjzZus
nCMhnnABX9XbuOetuGKtmd7Jwkn2qeakkVvWnhWag7Rv/bpMQg9CNzzsW9/47gJm9NlyvfowtFYq
w7GXnwhyidBLUwXwlyO11CeQLOBF4VT5j6GC2wrFYCgnpNzWnwxTWN9HJHDasAscdqz7ogmJVYGt
DCxidhmZaFBEes1BS1euWnRfW630d3lpDCu888fPrpvQUPfz8qYUevsF5BxeGNRd74R6kHrrZvBA
35Ipme7KIDO/52VLNiIL1qzRD1XSGY8unxCXdFRPllZmaD4gur71TI4a71jV8EOVx8O2Z2KHSm+u
h0KDPKPfpnkeDciehWma0W+X3et7XzFtDbTQTbsWBSwkM4Pp85O4mWejYXMS4BkJ6oiYghR6ByDA
H42Nv+Qy/kd/8M6H3LVvaMqq3/5281rJv60b/v1V4bD+/+BDLNQ4/2cfckVr0lCp/s//fu95pr/6
pxfx9clTTC2U6Jm2AnSs/suJuMHvJq5AG30r6AADLS4u6D98iG3hIzADT/pM//roDydiBb8D0IFW
aLRkIijTLeNXnMj7yGu6+NGoBWY6GIPyMKL49xuFUANYfB/kjq0w6iirUycuiipYjXafRKnHmtXJ
7PzhxE6dFiqoU7D+p9uaTEJYC4EP5LknFcx5HmLQeFZVrp1uZV3zPvToOK5okmubpAGtnFUhzRK6
ua3d9mpstplVdzsPcpzoFxDaFmzG1VVXt/n3vDK1u5xIejCS7JObGmMdgRFarBQTxk4BAAZeaLdR
N4xl9Q/Rj0YeZrWRxA7P7be2zWURQmlOWyMBbz+AiRntAb1MWxIV6MrbFL31JPyh0sOySujB6znP
Q+mgtzsMEm5/JnaQfAMKUtszyFVUIZV2JvCFWnLHC4jrSNcZwRSMxoOiJFvdkP66yfNbr0yHLizR
WPhcUWa/GZSSjexSvtbNotyZfdDvRO/VeeSmOoNou+ceixS+M6DmuKohwfqc0lbuHKr7n323+9EG
FVoZaJtXWx3diirO4H543DR6+uB4PN/rpTX1wHTimywKN649AFOtPr0boM4eBTb4ZGIy8i1Yir7S
2mQgXqnGGG0dKfg+0IPmlRZg6y5b47l/rVvDAEm8dpVSJMoZcZ+V9k2KKcPTQxDCyZsvWh5ooDwj
buhXhYqajoAFI3Nu6Xhj2FtSu2+dUnokmHE/JNWXymOfKwXuaM1EoOkWMnRTE72xDTVCCEiDfsR3
VyMXJORO34ejV3/tggo9Lm4oAg+s36zMXyiVXjjWvrbxU3rjVFa9csYyynhxVbul+uRlYniyVbPL
AmfFQV2ZkHHrFhZmsVvZ+rDN3QywEp/uU5fYe87J965TccsCMKA2iRMV4ovB2Codso3Mfe1aMEUi
beiqMC1HHuX+G5JRgPvWx8aU5Vb5zmtTQQ9D2H4IB4ybpCjsyLKSAM+JYZt16Wd0pD+ljktzXAfY
hmFa+NtEt1a4m40I+NluhwIeIkwkX5qtnkKtr3MHL+xrbxyibGTmtwq8HOjISAIIkqMngbZHTaFN
J4MkBzNlswsgGwZGFAleHkXjMq+buBiMeuIIwIawiyHdJE7hP0g9p+B7Mb3QtbP70UwLiBG0mDDR
sW95qruh01UqQuu/dhXUZrPWnMRDqFxT66pz0LbqosdPHyx/hQ6wds00VZlhVqTtiluQfKztT25n
Dp9RCuk3fdfvaICOl6GU68RxxQ74CgWAII7YKIvkqSFW8ayceycdko1XK7YhuRt8anN03oDXzRti
NGTWhwqfrKqsExAEySw71Ao/w4q09eMIsVuG10Rs6xz8MoWRr5VbNfuaGcYPL2nJjulJ1OheswWL
DbnTU72PS5VWkaGolKHK2LHSRbVH5+8Y+V1gvWoe47FW9Ve9aaDbweHbTBb3HUG/Egibhl0ihXsT
6AkBo3a1zTlciNfXYNXO0QjDlP4IeBG6HwshXx3gCVjuRHkGSC/e26AFbKKxCW5rCMttndbbakkS
i4DcZoNGcEp4ufKzKgj7/C7nxQ+ppSXiCwHWfuwqp0W7FNG7Rzb0QJqJGC5n2OGX9jfo+X6mKo97
6rO7nIkXYmE4Rd3uZUc/GQ0mkrRmzABTA8B/nw7+jjd8lefXo5cc+44hxd7vZeOtLJI+DXnpoAep
S24Ho4/QCPSF9iSIutQvwyKvnihQxJabg1OIv2mpgDJ6St3sJujHcZujx4ZC3DMK2gy/Wn9xXUGu
0OfP7i0a2W1n4Lh7SouMmsVK127Q7G9ctwE3rzS8RGIFCqg8KzfJ2FhxATBYhNOKHQ8ao5YUN8Di
rUoNpFGmBi1DJHE2mm3EnZ95sT7m0A3y+bbIHR5B3xVNen261fUHTUm6NRp9hDege6seIR2qiZir
DM3RRQ0BhsH5rNPm2eXZBp10VQxl3wILlsP76WmsoY/2SuMu1E0b+ZIJ+TJoCn0L8C1x7pBb5gN+
bA1tH1nUltuuI/cWlDAQcNfibvTIVZllqzSteUQCJMdBRftcsKy69pz62OuftXJyiOgklIDuIDQd
9r3uoSIN2L3v32hoELdqDddM4N6xtnKiLDN5aDskRt/asK7cht3abaP2hcARCrIvZt5RnDmxqqt2
iLOkUl8Gs8AL3zd+WPlgfek1ww310tm5wskiXbafA8D4I5Y5X/wiXflaoqOLkuufK/eqtqV2h+60
ARs4re4dY9MFfO+qHzLo5RNOBxwhdYfb3jPLuGYd32RM7jzpkI0juw3RA4i/IrMKbezDOIBIpagS
8CJZj16QsR3eEn1sOpmMWWt5z4neXU1aWqFByXPaaQDzo6nJtjpw8Is2TkTT7rOm6tayEmYkS+o8
FjXE+ixlI7deGxsf0kVggknkylbDGgSmWVRn6rPQk8wMcefZGwgX7FrXXaXgP5sW74YkXhaVQTdE
Jh07O4LyFQ3LTG4hDmxsaZZCN1b6oEznQZzSJIOOG4NIJyky6HZ4aBOvnvPA7K75/yXpSpbbxrXo
F7GK4MwtJ0mW5EGekmxYiZ2AA0iABDHx699Rv0VXdacqblsmgXvPOLAb4KahWF14TgK5HaTjf0ax
/EJ3YbVoR2EcECOqc8e96ej6OKeQmQXhk/PCoaIjQ9R32x2GVEYlj8m/bcxOIb9b+yBRqdNER/h/
oUIoUfDVthOp2pG8LAufypl4uliG5R0lM0dCN1XMckmvXKTBa7IGQcMtRQbFylTFV+1fCE7bMkEM
vIe0xxuFs/nSGgul4rbBl9gmaPK1vvhYwmU/dJ2qE+GKDb7Qou3SYzCBZN4DVwsNVauQQxOaqAZy
09eJ6qNKJHv+NCa0QlhpM4tcP0AxVOe+5EXujfuRk+kQeF5SMxM3sHpCEqN4wQz8AslCTDHqyB0k
bQ92nZuRcnQNj7usos3/FEDnK+x/h4DDz+NC0tgEN1OQicco6t9atUfQ5YqrhwiEklO1lMB+Mxgi
PVr5YKpqneQ4wu2KrIJ2O84gSje0qcOus730HSPFJmaOW5xV0YhksmxmTRe1CLYjT21Gx1oNmB/S
vD0xYHdleDevIrUOgkQkVkbSf109e0niMYUnkDwGSEsqyAxxgaAtxqzR/wQKyIrZprZYic+OBgLj
mmIeudIEU5NKH3sEumZ9fswQsntKDYYFgyyzQqT6Ddp0UU5m+qWxXZykp+MCC/8NkSx1uqvoTOMe
rjYv3SY4Ial/El27luAK8mpmknxSuqyl5esH3pkjVF0V+mCDiqxm+Dv48db0XZ8e42iAVdsBBO36
4I9KOb/tiBqSEMuXiJpLa4kJCyqEAffvvUg2LTLvFQOpKddWYZOHNQYNdYeZdv+4p8iLN6Fw0ur5
urHlhMgmuCexerdC/jf2IJNp81zjT7CwEpvpBi6bE4LV/ya72mrV5cdgV7+mLcgQqtautcW+0CD2
svuNAKeoUTohzcz4ijoVkehjAjaXovd+/yUDdIfHnW0PPQ23c7/5KFbdMbBtBo/Vns3kPV+Sr7AN
5GGJNx8ybiQ/xjuCF4fVt3hEPLq9+muL6o8wn93Totef8TJZ+OZHRn7Bb5IWcd8iBjIaxXNPMnsc
kv2AAey0keU1Td2l751XR3pYXqc+0jX8JfG3GjperjyeL96Y76WmgBlHSJBqKSggDoYADXT87XOx
LcFf+Kahrnf5Kh/ihD84Tf7JLPwiO1cVGinOEjFvbbv8invePnPBRB1zmR6mPORHFv8LDW4N9MQ/
Z5n73KiflfsyRceY84/pvpskM1qZRjlvBT5s3TCIHjs5HXNq9yuGxEOKmTodRlVS10OpOibn2fNJ
LcH81wtbBnjBfA1t6WNiZhw3U/i3WxMM7Zs82qhfT37mRc+eigvY13UedldPTKLeUja8DOMWlUGH
5z92t6wP3xQ+7ivcBvhH/Mr833kPUDZV3wQZvs9MIb9yGd3HPsg/azbcJA0fyUJnPOvEwpGFWIY8
QbTgIKB3TNIZQ0cEHLh1FDmdZgzs2ZHYPEBQ0j3vmdqf6Kz3mmy0O8c0D48DzK2lSPlSrRlwZYVG
gsUs/9ockhAyX6e9F0XWiZqOKyY13OdU7aaKVvSA4P8RQi7W8auBBfxH2GZeyTpPw5OJJ9DnfQ5o
O1b/kMHSvrWcklusZwPoSLASkZXmMRB+oHAYJACQ1za4dMhcFfWcqLZ2S68weWnxA03Uy2Fog/Cr
j/V6lpDOYxgPbKUFLM5sC05ITWv4yvKGqqFQofiXCGTaRyhZWAZ4tacs++h8rz+MyAHFqSF+RgTZ
j167V3GLtni+2rmYEBdS6VzFXoFGvFMcwVw63LEsfKoM82G5JDtBGaCPXdHPD5kK9GUcxElpZATj
zVOP2qeiiQxKWOhiq3bACQqagxzTXn5tEYLDZgL/ZR7uCItRSF0a3mGTMOUWhgJ2XGn8667JI+P9
yY1GHjrH0nOg/oTzT9D/ly6csTuIFYABxrB47eRV5OoasB1Jb0EJosfVC91/zruUiML0kuUpb8f8
IUpMLdBD/5mZ4RWFv9MJ1pIQy58hJzO5P1OHl7EAJfw9tutrvNgmXULc2ENaUPzVnCKb1PPG6LEf
XrAdnAZ19AKHUpBT4rFrP4uTQ0L7b4OSsjruyGe3Zsew04/YU/cS6P3fdcobK3FcbkhyHfcVm1vE
VE0m351p4G2XcQs32PJluWsfSzYJkUrsJTG89+l6QX2gLSU69WQR+FkTQzzInHhCvEDD8DG+igTo
yRQkR5VFqLDfp9OcTGc/xghj9tg+tIBjy9Xz20+7y+4OUEqkri4TqXkYj4XeNjTSuSxElyPNHsIN
+nhMzfl1UFgzRx4usM27lx47yZ+RhrZZIAMpt8iMb/mcYCow9wUBfK3rGxPwtaaCoMTGTO1rngtk
3rcsZTWgMn2xSyDepk1tF9+t3VqG1PTNOKXdLWiXpB73zjRYJfnB5ON8ylhkjnliY7S8jF6KH5GE
iAbG3U/b/LrkTl2Yh6LDStIIby686bpAZOCrAKF0piRZT7G/YUQJWRN0Ha+pitnZufEzjPXzJhZX
MuXIdSJ6fV1ScQEUjZEXbzCgYIJ1A8H6We2lJj/HennQipoSPff2BGtKdPAc1yUogKHxbbYU1JD+
o3XYtwPOPRBLvv6OBkw0tWBZkdrwFw1xpy4MHzhGAOytpAs+kcOAYXNJIGcRLPcR0jr/si095GAF
UaAG+9moHtAjQbGO9wQLu/KRC+zxRhHVlpB60ofJ2ryiEQsO3j5lH25xn53FmMZYwo8GcxhURXi1
0Wf/y4JbqycRvHG3nbdgBP+1ApZxawTyoOXXAHQjkgSTB7DmXjXbYcAZA3MCVlSvcSLp3yWOtGxd
AlyqM7sq+g1zJK4iitQBrrL55A8LlEwpMBIyBu++ElHFKYwUNIttAcDUnXySX43ENdCFNig9ESAP
+B4EWmxDfiCtHDG8RfOFE/4DGXe6cXAjY+dA3EBKlvCwO3EJcNkEQ66LGSp0nCP5I09gR5b99Mcy
f2pm8E+1TzFGDen44Mk8LHqlZviz+qsw3hdFiljryb+KjY0/0rdUDN3HmsdjRRY4jeJkMgWCxYIX
39Jn5sf5R6YTXPaGmTsGNhXOC2B8tp33zYk3HJDS+Z6mlhR8SsOaI+OVDtk5nJJmdySvMM+7ykXj
eWLQk+X9gEmH0leig6eJ22vPuq5WktwwpXaFILF/Fkn2saBPs7E9luKQXtoBKn4a9VUvsuc0TX4s
0t4G60649x/VhhZJmSAwiFciiI4S0uAyQK4IovHLaB+PaWLeWrYiySNNLEonA/+WIgMdPxDwr2RG
p5nGNYF3vMM2G2JAo5Ze8oV2v9vIAjjchB2anvX0J0UVUWUQWoITitBGhhIT2TZhrkggAmX7jUjq
/W7Z0F13B4oK//KwGD+tutb7IEBH/wqOW2cD7xtv+Bur6OZyCcOuacfvyc4nLIGkotJh/9JNMpi4
XhX7QIjdEXDM/DfqQCCZli4lRwlSw+aomTdvfgNer1HOlqX30bOv+xxFFS4It0cbW4h5+5AcptS+
iQkI5SxX/YkfkZ94GP0AwovvbqZAGdIY2aCGz4cWOVpNsGbd3xms8gwIAlZ3XF2p9tB8Y1m1AC5A
tAzghG3Xb0YApvJXLAOjSnXFlTXA5QBsih6fUefmpxC/b+BT7haEONKB6+kDjC+HcV6/gcN0NWEO
QeTxpusci00ZzwQgsBn1rwXnYTFa/havEZRK821IxQtDE91xd+nyEoz4Lecu+pycRVgZkBrdKw++
RfhLVuubSplouqmpD269yVrsMv0hMu1PLuhV4flFiqd3U20XnFO5dy9IpHvYIGAuvMGdzD7r8t7f
mDu+IgbIFqiG8oB4TXPdEf2w6q2O8Vq/I4o6/SNMLAFRMaB8IaDWSOWXxDfrk5kxs+/zehSe+IMM
mnLm6kC4Shtkt1z7IH8wbEdIxtT/Anr8Pof232DUWGC/Wh75rCtEKxRGREh3SdGqEUMvgjYdlhco
UlyQK5MuuL6Et5Q9UJR6HXJ7RMvHdvSABPf5umG/dAaGCH7WcthQDGcm7BFmO+WT4CdjHqaxf4g7
+P8ganNIOfBZQdIdMxEO+4K2gJrGFrXX4ViliFyIPYkIJbL88pA9Vk+xPWGg9coI3MADfkL9CMcf
usiAVa9Be1+EDHoS2E6xp/Ab29DpZuElxXy+mHeUU6hzzvcHqtvxzLOJPmJMlACXx/fOAETsYjRE
5khSeIMvFUHqMApMHUKXejWAPdY/d2gRfCCeaaMBpmNGt3EZoUcQshFAZHIl5w1gZe6Lroy3tlkm
Ghah/BepNK8Qk7uU2MRlFUr/tkXBE9+N37h86xs/IawexgVYOMIxfbm258hf2FMae+hmWsL5e8rA
TwTutlGKZgjjkLVEMIu7TchCxN1Y9X50TUzrHxwNlnrfcPRE45zVfFlhSRDRIR43HF7Gw9sveVwu
bXCkFDNJy/enccZHiguzb7jxyw0dVykXl3kxLQKOTdlCz8FSoOIJpsvXJPPEM0XeU720WE2mqVPI
3ujPfiTuEBZ2FCQHA88K2oJO6pUF6WOba7TuAv7GkKTArrCjGjk/iFY+zKmdcFcDkxtx6vjqJU2e
OpLQmkifNnOKxtGcD7aIaPiMxNDpnKt8b5Ie2MYyp3WPaTfwpK0DE+wPEeGyBF+RNB6+frWtsolC
dZW5d8L2eRfpu79zOPwN1wTB6MH4gruQnSZBD4KvVc/S5ZjprTThR9YF/j8gZiMWgmyssdb1fzM4
FVqMOMW6kOi0dsjRly1RpdSYBsb+YJj34sVUHEJQ0NtIXIHMLHZAgNfJDk9Dmh5DxS9ZIhPQxbbY
Np8UyCDAakD6+SC6gVaIyoE0h81POKEpeDS/Owaxbi8xYD00QdHeP+QIfwKc9GMeAvqgAM/40NuE
7wK7edGFwznhaGZkKCQYsgUMw7YtFywNXwkLX2kPqgwf66tOsgoDGJm7aqQDwkS6bbt1UDGWoMn6
enWiarN1Lbuuk5XB0NJxg3FJDe3vaXNJ7YS29QIxTh2QYDuSvMcJZuz6oSxjQLxMtLz6Tqk3kLEX
ZM0+Beh4+IvF8bZMO7mqzfTTY7xA91AgDAudKkF84hiL7J2ndJxeZpq0Nyd4UmOKlEB64h0HkJ1D
yBTcemjvJMAyMe+m6fKcSv8rYo7VdpgmwPj6CA4A5QtL9CpQMgLgccfRqA5xvuGw5Gn824v8Rzho
ER52yWa80FPmnezCsHKsM6gdPfp5EbT2j+jcXrcW4uF9dgfUed4Auz4HTgGd7TVQLvQfkyCUSMac
nnPGj+EIFNSEaZltmV+PIjzm4zssFRUwrxvOO6+Ui9NojaBvc4B3xw6WlSOaseog2777rN2wwYXj
B6Z9rKJ6aDTkTf4WUNx90wuWubJdicUuRsETeMMzPCGqEp5+1WO0FKGiNQy7jdX86AmSl36uEf22
VFhqg5IztBbsA+IbY7p/ZRjJHij7gpyLNuO2Ij4f6yZoEegCnRy9g+dN3qPbYgQ89tdltvkxMqAJ
Io9TpODoWBWD0tlpXBH8lrT7IzKe1gO3Ef6825DJ0+Z5wTAgFRNOuSleHttMfvo+IDni4rj0ZPam
OJhFFyVQOw49th2ZjAeYnU0h8zV+6HZbrhC1ffjhQusOl1U5hhrCsmeh1gfNg5cNXG6B6ySo5b0d
i+w6K51KCTb76Tq2+aPIgqdRAbHu9FDt2HYQHlZFUsEUHqJfDy0MR2IQlJIJAuXI2mIXDAA+7d0O
jMALvQKkSPjaQn9U2Q2ZftThZU+nEuAhYh4icsXeXqwtT46J5QLnDfLhMurIJZzDf5MMAEbc5S1s
BtuR5Mh9RBxMlWd7d0LVBMN4oxbZaKO6A8cAGBV9aoJmzcbomK+WnOYWQwyIpdYVDgM7rcjExmc4
3JFZuQzBO6jVMx2DJrGkRK/1M67Do4RmCg/JZC9wqLsRQEgKhx0KZfD6O88/YM/AjxvN9TT74mcQ
q+AVd9cPLXYD95rtRTVFmaxHvg603CiBCC/XBuXVIhvqzJG2GCC9evGG/qlDLhEWgmCrBhsFz60R
7teaYCmXovXPmTd9AIsVFcZPr+y8tD+HfYcO9sR0ld672xjZobJJ+zvwokeCwcPMP/CbhW0S80c8
d/VgEKsPvAgbuXofcLWZYKj9FPlnaoqPmCIv+3IH+9UD1nYwPBMvWolQCJCfT6JlNyct8uaVD5QC
cuBgswc+AllgMaQEezH4w88E95LP9DPb7VPuxnEs1WaX0hn6pcLfKllAGPejpoAjB/CWX3H0aDEq
6ThtFre/ZAKr/zCED8ix2485kX3RLfqawdQm+oceirAulNd4EGerpnpy6Vb1wK5uPQ++M7KYq2eH
sfrvWx7dd74zZEXKiq3YPXe+4kRS5rltWYejXJcCxbHa676E4Z80Oc5OHwhF7j0iBcuJBD/bfOkq
WB5Pu+Mc4xwxeYOsPswP7YwdjgDbyzWoB98D6hF5p3zky2EOcYxR9GNX0BP8RC7YbV1E7S3RI7P2
1xRFQKjl9nsV40O/zbXZ+W0wbfYQtSovoj18iAU+D+Pa8IwqjuPO4XzaQSL+B6JOIgMOmcfP0RKD
SFKoSpz92KvSIPGr3F9wtOb3MMA+Ux9uht4tMXmE/27nD+P3W9nGXlfC1Xnu4+1q1XzMEvZl4vDF
Q2kVqJhsvYahf6KehgbBIqWTMdEk4QLQguMkTydRZV7/saUEixmsP9dFhg/psmKRSDzxL56Rajnr
3IPSJO1Q7Ma9H1sg5iIdW4SvOwz6PGS0Suce4ByajL7nsVsrudK1CSFKeNtNN0FCs/L8JBceDkUO
efWpX5fwM0KfBmR6CSRslARoS/6PfWAxgjvLNUW8aKGQP/1zQJb4p1Wwc9OOJ49rBFHHoScLHq/J
+4hQgvDi2nS+DhIQYoOooquwYYhnmQfb4xxv3YWqxHvOdSB/sgFV1iu3+XerB4GMFGvGC+AFv0Gq
BygKt6jxXlfI8X0t3XQC2djWcdqFZ9m3WQh+pI3eJHR7B6JtCq43HevUCch0YraDFHHJwfnx+B0l
uynDNgVuswRyPnBEsGIRzTtzUL02jypk9uDjYWxI2CdPTMzhDxrceVrfiMc0jjDvpGv8ZeHGtyHR
XwBpx9K1XcNAB02+OC4Wxim+DBd8WuKyzTz85aMT73nXm2o2+AbReKQx7DDUb1A0lLcaRRz9OO4H
h5zTIl5cfAszRb4nBD7XZEbEvXAtYmZmeciSCeg+1tlLy5LPPN4+oBAIQJu2TdSbpVkiHf0RET+l
/tXP7dVFeBbwBA2/hthhtkifYzu9zh4aDSfgwQj+TA9WpH6RR+JOqCa3Fvmg6LaAGqrYNPP/zdTQ
p3lY8ENq217yVY+Pzs/qlEG0XYL2SJemZQrjtv8uRUZNJa2HpIqlH0qItGRpPC1LNywarEgHlmEh
yEqYEl16bLLngbgzEgNoCSYof+YU3lCOCy2897dzc3/ZJDheaLW+o2BhJbZ96GECCAtwPVQDuMlf
fYAFVlttsLnJrQ7GIXzJHBAGxFwi4nUbjpBua+BxqCAFSZicAM9nNaQNBAsBOlneOs504bAs9QVO
aaD/QS8HsG9Z/7db5PbkJCHb0Qi+g5dbB0A1/x+240qyLvqJ3iwNFYgAV4AoOz2lZTrF0zG7gyvd
rtEHn3pzBTINGzDkow9mA/GVrim9TBt6ziFF8056dNnnsmpVz/ECWjp13sM4pqhfh5R7K6PJc4+r
zRGTgky5Ozzsil1ijqZ74pCoic2nUNs6uyJRwfxFRzHVylv0OTVyb0TQswObw+hMhO7rTDr/c9/j
b1xWv9IwPy29iS/AG3D5L6GX/HY9zc4rm2dccw5Se29IwGey/uJZGl+VXuwrH9MWv160ur6wiLx7
JljaCnisvmgl+PfgnDwiD3kKsSUg3GWa1zPdFU4bxCLxqwjTqdBtq76HrRtf40SpH5AVx10VCQQf
lYAzAc0HZm91RUWbvtkgMcderf0RANVQpXS7zQxdg/cWjfOCFx8NK46fNhzW5zk16yXvI4iL4rgd
m1BO9jr6s/fdSWiz1lHRP36fIV86EAYcnm9DXMpbjzZm09rb3AUL8lv3SddM2vapi+agmbwRNMSI
1FZ/QzXLDnkI1i/2RHr85jdxDTBSI8FGpx+a0PtsmPYnMwKSmRLUoKxigWIlgb4lShfyiqrM7hRv
0wZKClsPEnx38TQDKjkq5nbowLSBBDqkv2FOAEpBZqjjRiNOMbrSPqG3W8poQ8man8bf0uvXMhaL
uKKcYD0TL+zeQRKYtMqo12M8654gxPLvE6Hj4DZTqk8z3cyfVM3ijUBWeeXcGWR6XyFSw++b+F4J
+wDy3nLABevm2N+N52lbrFkIdi2EUAcEg9/pH71ESnCZePkIg20HAHlW/7rYqceW7T7CfXNbDyvE
cTGycm/wBeoiZBMEIVYPL5rFWC4RLDccB0WAAFAzti+BwTEkfbzW/jCTC94tWe2ZnxbjDoTLodYQ
KvUtFGVPGX5b0mb47nP609tSd53zFBIwICLFmqz9ye/Wvem3cC13O6sGgffqnJnVw4jYdVWnEbxM
mRyqxUvti+hb/YHg4+kFX2k8Y9dL/sSJAeMSo2AdxTXrRN6hCBiAMU5R/NRlyXOXys9oQMVZByVv
xZIO9mme5cdOkezmAxtbD54fjE/dnuvrNLj91zYp0LvjPv2Ms/afRaXMy731oeq62XuKKaSPpPWG
Uziu06PgHJHbfKWl9hOAfenGL0h2TnChT7TuB95CFDd2z2GGzAmSi+64o1EDqIKaXtrWswdDp6EZ
yAy6YOfpI2GyP7N4y2uztFs9yLC0uBlKpVCgKkmGR8rquExAj+HcGhGPKaPgR47Y2KelF+YXjS1g
QLcsuljllv/RrW1fJxqs74ZqVvFlyb9oH8f/Rsb0iw1d+ySRrWxQi5ggSZryXBR42PMjwP77hJRl
7AUd2siay2bBvqdd9x8eqLi68+7iwXwdH71OfgyQrpfeyNLfg7K8vG85dbuiKK5qCaK/Q7JMwLh3
QKIxE08u5GMppxV/BnthYzwc9Tnxgrc91r1fINYmWpHKnZAA8xOEVVh0RXbtd45k9CA0FQ319m+O
SNQ4n+Mw4QDlcALiW0C2tThOc98/KW2Tau4nWbUBAyJKoNNj0Ng+YaPt+qMHaGotoMRMb8g31ZWc
gq0ZNgjva3S9wojAASHqjs/iQScbjutIQveMJ2f73jK9hAVqEshZRKA3NWDvE/g8VeUUarw9H+/K
uMXHkqzSB5HGArkmKz25fFeXSLcDhK4q1qDntqj2jPB/tCJ3NXgykG3yJVwpkHvstR6eoIr29mXJ
XokL6VM8DvubS2J5kZ1hHQJco7vsbp5eHIsg09QzOQ+gFupNQHwXeQDjIQb3Gk6NPBNtuucZEeBV
3mKu08icBsg2L8eRrQIBfzam5ykGFg/22KugfaPVrLj57JHKWgiT+3c6DwKn3p+/wyHJXpxLpy8r
IPwuU3Y/aSOgK3Lyv4fYBOBYo90cYgiFG/BxmNoYGB4MR1kPZqf35q8tntuq3eBlcOikrIHiIgvE
tPvV+BOe2ij/AVgA6hhICOEdOfn9FzdJyUPooJwdh3/DEkwHtUo8uUuyyIIn6DQGDDKiZyNizbzE
4oMwnTwO7bPsUWhGdShec9pCaghC2H8fwCOj6HAe3G/rWUCXEhgknCOxX+DK7P9OYSDXgpF4f+0h
0ixHN9lvEd4rDtFw+QeAb3cD3wM0eId1jW7c++wVzlzWug56EqYhLpUYN7MweURvZIq0Dk/9vadq
3dksG0SlWJh/9CWqtzy+Qq/jg7zBw9+lUCFAmwvdVOrvDwlS/P8QL9tv1MuSRoXWv+u48JnmK/aO
wKNxReG7q5lDcSOZWlsbyNES8GobHlNtI9wh3oo1aHixNqy80F9ursfECw3QgB8Ourlq75cQQ2OY
uLPpBixai9kpryh3wEPxGCA0HV3xr8j7j6aCGxm/ZB7oMLk69e4FW/Ie9dt40LsA6xp3KH50sLDu
BaxLR6jT5UMk1vlLRRgvE7dN2BalOszBPuL4X2ANnVTy7bWYdNvFHTzekZrhC1ZUWXnGDAfJvicJ
LRIPgBA2ge7mj7GHVhBAMV3aB1iakbEwT1n8A3okesHCwW8EifAAPYf7UGmnvfAym79QUM0vfO37
2qSQ3FHG2c3fll+ZhHzW7RjdUuqxGm94XvKWWxAkW38ZdpK+8uhOWK7Icy2ZFOhZQk1JgH1piJuQ
meEHlckDMRybYp8gqE94yU8txFDpERWaEG3ZCCovup2cTd3rsBIP6uCNBCDUgX0+DzN0TOD/UcHF
WgaIPJTDse83/gjUfv+9TF3/Hm+CPOFYnHc87Qn5Q+AR/4pZJv9AwuFOu06TgwI/9IXXbv0BfxOE
mmpuX5Nt37tzu3Y/JWdxA9IguKY6cRg7tk09T7jZP6cx3m52liNUnmjQBEEfI98eAgchOnKKvMHH
uUcQm6amNxkYZap0m3EsWnxypUAhEroIWBc/5blCN0UaQQfd48/yNUve9mhNblM72rUI05nbGlWz
DlALwUsX4xEp9jxnT0PLJHjxFQxJBuT6LRlxllUKICY2lOAu7rJ29bbrPK7Sb8Z2o2eC7rISYhHk
+wcTUjxRCEq7o1tRtfKIBj1aaYeuFTjq0qvfjUo10UrHHwihHy8t1MEv06LSZ9szSN1yD4tk4fGJ
vCX5Lk2RgGQofIFWLx8LdB2qlL76rcrqLVijB60T+d5CbHOG10UV0cK2H0CTRwi3FMQrIeSXFSx8
wF9hRXkNe+RcZhn0t1atFuKMtD8sZnrNgu0piL32rEwf1ogP3c8psrc/xR7DqrPxu18HSKEcgrQy
FBsm9lI0g4ND+a2GRfFyc9mdoA+G44rmiprYfmj4DOHVCODnjcVRV6oYAX4tGnUq67XxE0GS0GmG
Hvjsenzp/1F3JsuNI9uW/ZX3ARfPADjaKdhTlET1UkxgkkKBvu/x9bUQWfVuBEqU7NKsBjXJtIwM
A0EQftz9+N5rD/6grpsRobVfwYIfTZ9t4Ig+NaGvJPX3Hmvmi1yRJCephPpApJGGNwJapGcV7qHJ
7ewOKkXyM2sxNjkJ8P1Lstk4x60QBq00KzWmMyjNdPzRk38I1EfXSekii1GsYYPDXr8JFa2hnRLI
P8Kqaw+aljDhDY18bXm6t6hKKbkWNljgApjCkwi9el1ljU8qXhJcd6wj9pzN03ZWy1hyBJszpgiO
zD1LDlb0AqxVGunmtd2Z/TIcVO++YCH1lOe0sAdhuIcWONw6LAzrJ8gbknmQE39goG4dD33NwhjB
tqiulqztGDuRE3uJcSWGyvxhlDHvvhZF+F4GfMSOhW1za4UmUbheMkq0amkMA79XbwfCJBccO4gd
LWH3RbbD+MYTVr/JCYR6Ho0oWaZYmN+8QmQoFrT6IpQ6c1ulk4ZKG72B3nIrO41EJ1EOuHFJl8L3
BCXqPamXzaHNlXI/ZCLfB+nIjC+Y8KQeQc1oKtoSi0aPCj7NF+z06o/O78MLCLXhe9fG3qqPSiQ+
mq7bCxYnAaW9sn2iggmz9pyGqvKWlELnb6gKkn+blmHuJd2rEtvBzzKIblns9duq02sH8nT2jt68
uoiaMNq5gWlUqPYYf8ymllw4tQ20yiqyduPb5LrZlZWt6dHVe4vO0YKqyvEzg/KywtEyxWW1a3C8
YtdhQPnByt3/sBEsPuC/F0SfJLDJZMszB8cuOGqY7EY2Wr3Eu/dCQkGdWpHsrTB7bTmYfCK4EIuT
wa7fsB/PLnsVH01fjgTomI2BZ8YwM3Y/+k4aolJl0hrrFfsO806ZIjgFLjJPdMprhf/9MVeMets3
ilh4BonbSpCx0+8rnT5lRB+myHx0ZLnX8kAbrT+amWn87LViKJcprywpykPHJsHdU+RVTsZV9zpA
zPhLsgq6ILWCSV+VOoxDRRHwQiv9WA8LaBP+z0BPta3IWmutIm3mFMZOt0ro5YQFVB2raZRU+4JR
yeoGvsGunPZRNE6GvV4W7btrq+6D5+uERoNzLg69aRU/SxKm17qP6EztS56APCi3Y9zTC1GnLnDZ
l9f/EomvDJ6m2hvN8zg51o3hkGkIGTm4Ut9ko5Bf2kQftm3Wd9djo4ZPudf1z1kd4Q0pZTQZh15t
8l03DMSp10G/MuxE4A7Q7KVZIDjGN0NMdNFlDrL2bKUzTwZQTXPxJlhEHVKsDbuQ/pLn/Itja7vM
ZN/bNq5dbpNc1L/CEXENomVKZUIOuZPkEkoSpWtWRCeiw8JiTzJ0ny5ooeCE9r1qV6HBXuaVmtHI
Gj9KTu/BU6RoMbuk40SnSQ3WfTAWOFnVkvi+4Sg0XkUcSGABTDkkTmot5+yXkx9UmiyLDrLexNsh
krRD2U0b5yjq9tA70m1Yi4C9tcf5i2X2wdNo5hxf8h5yaMX66IYlxaVVB81bYEf9miTacjVIkn8f
1CiOV7nJYXsvkCni1W6I80ZJb6ERW7YpQ6SqveAu6aVnI2YBWZexugdU4u+zoKwe+tHvsWMk2o2H
D2ifllq2NOW6X4fh4N/8S9Qtm3DNDLYVCOaFKCR7neumtRYwxoAkIOANlQdmKA7k68nDULsBGq1S
H9lbSEX97nkumlElwgohiOobICDzupmmWv6gPqQrNirjGmQB4fRDoubOvwLUMn0md8YmZGGzCX0f
9UbF5vZfuLANyxexv+3R0B1DF7mwZAzRStHCbhOwEcGhTj/wt2n1/4XPOf9I7+ry46PG6Pz/hbsZ
7sZpd/MiKz9e/+vnR/xfV7ANPv7iJOA7/t8OZ0XI/23YBlAVQ2ZmsicQwT+YBMBQk1n5d77ujJKA
wxlguDmFwlGGAeNwOebiCZMgzP82sEtbNmgUElP553/icP7bCi8R0Ea9hk8/Y4R1pGvlk3zt1jbp
RxWep2x8a5T/I7bPv68+IxKRcCjLlVtIN2movyS8ls6A8viPZ/2JV/rUnc+4DpXS4NNmO39LvbhG
nWQtK93Uz7z4DEYk2O0Xidq6N2kc/sjRjtM4xFh23p3PsAOirWiauNx51bHAo6d7gbHsO9zRdIf/
9o//+5HPcDW2Pmp0KmLvll4FjNlOyl7jVEbiwonH7rz7n7nhOz5BGkc+Qhma/iLrorUZy+43zLFT
Pysv/J9MBiunbKMGdW9oEdLp0rRH0hlev77xU88G+sCf1644WhuHILBvzDZjDVWy0tSVgOAKX/7m
vfkb+Pk/T39iFfz5CXXW92NqcMLumfl4GXd5vi31Sln0elAziU0iZaV5k2Qz2nz9lU48LmU2fmOL
A8U6TqybsGmuRvSE9Eq04T9CW/3728yGr26LNE11w7yRPQPLektWYqk/fX3jvx/JJy+qMhu/ETiA
xqya9qYqlJVa0D0YM0ISd2r9aI0PWYl5lwV2dB0V4QoTKWLJbdy8u+7OrNf8M7Pf0RF980Vn8Rb/
/qaz8V5kSqWNnD3cNG6BfLJbj96FhHs5vDTYgOrirbewIEqj06q71no2u8hJGbJxUexd+ZDYuIr+
+VfR6tPfSTjl81uTo5OBVMNfk6X9m8c2PZ7PHtuseMhW6Sa937Y3nBHuhHgbaF8bPBHRX+D8Uzps
7lgspdJCMbOWmnwB7cAx434hpzaHasU3lK7fWLPP7mNWZ1Bmh1KpDpzRJZOhwUZlXDhWUm8UgyeE
T0tln0EX9gatF+1qh+eTwawi9BKS58LVXMA1aM+MXRStcek4rIW+fkLmiVGuqH+PQYQaEaLePLgp
khbHVWnuOtzCVqEhQApzp47lRVdCrffz/E6R4saJqxZ9ux4+gqg4VHLxK8jtQ5Anz7YIbtVBumzs
4LmvvAepgteEaR73xr5jhVj6w4WlSJdmg+aj96td7YoHjk7eokRedjQI8Jj2P5ChrPy4WNq+f9FI
HFi67hZLFgqp8cqo+zvWBXuUVRs62xeSTzKpJO+nJxZA4aCXcFW1zWbUlJtQqn4EaXGZ5gp9cLXY
2ki2/CC+CQx4bIWEzyXG4R3Hj53UrckcWZU6DHOYFms17vd6kO8xG28quEPAKa6Ekt5OkgsPqiq6
K/dIz/fMKjir4UqXeDgEo+Kotkxw8MR67BLIpJpYTS7lKtU4GBKV4+K7+vo3P1UF54W9H5n6Bzbp
nGOv1aCk/ZCszrr0HNwYdtgibdbbR63jhRhrA99k/nLetWfFW8uSyDJyURwLXD6Ob7hXlhXcfn3t
E6NAntXuVqrwppl6cYSdA7ABrbN/E+JpuKYzY/9n5Mn/KZtzthY6ucHUvKE6Dp1902jxPpSj49f3
f+InneMgzbJSbOzYBbJhqXHGOLttkK4tv774qYczK6KS3ltSKLwKk6XVLSQ9oi1QRfImQpN45nsz
q4+9btl5YSjlEbfukVxfZD9G+l04yqmHMytxDaEG8DPG8tiZzDe27pXbroz889YU8mz4crIckp8b
V8e4j19MGkuG4X18/eBP3fhsoCa2PwSy35RHxW5HukvjkZiB/Js56fOLg3v7u/CblgS5rKPsxK5C
fgN3DtHbPGusavPk3FBIaTa1eY5Rb7+PMT2HLJC/WQuduvHZWI3Vcgi1LKiPSWVBlkOsXXG4+00x
PnXx2TpLoK0oIouLq7a7pkUzYlKphuU5v6dmTwPsD4Kaq/clvlCLKlNweI63TV+GLlimr68+/XD/
9xoDBtjfV09aTlA6FIxH+n4NbE+SB+LorojCCw6ifnVasE9r9J86ndVvQlBPPazZqK0MYxjlaHpY
efSL92khUkSaX3+bU9eeDVo7M72oQ7xyVMucam8DAsjgl3598RPrMYIR/35W2GTBbuZ4O9raTF/T
RJdeRnOsnLh1rdVY9Bzv8JqBsSnUK4t0FReNpIvyUlduWTIU12mru+vR5OyxHw1xFcuW4qQ5fBjJ
UHQHbU534GDyJ45bvI+tYpz5As0KAioYs+8luT5y3vXh9Xgqmva76MvPN2MEoP79SNwmcUsbpdFR
NSNpm+ilic3bfJQhCxgkgB8avC+rOJer3de/wYkf+DeJ8o/BMNZdYqe08o6YKh2llCNHqeFznHfx
WY0gH9GdAElMtYPhLqTSrJ3KojZ/ffXPJ0Tgm38/KoiWxYi1tz5iqQzQ1enJhdbVybJqFOWsCV2z
ZqWiCfWKz41KAkgzdgy9oUFnQUT19Rc49eynP//j2bsFKMuAg9OjWQ8qJ03VT2PA9fj1xX9nH39S
iKxZWQDbNiQB0uCjrdjaTq4zrGJd8G7CPnVEkY+rsG8xKVl+dDlwpMHpoihWsc8Bytc3cOrbzUpH
ZsZUWaMsj2NS3WZ5edGk34XWnbr0rG5kUqiVZVLXx8zU3nNZ+8k55s+v79qYbu+zxzYb3AgKReNO
ILIw65udUgzkUgmAn0YtYdbx8KAuc8wHyyg0nwzf15ZdgaAloljtJaiGAJDwXtgjNi4s5c2dmaTS
JXpzd93hFmB3M0jwn1yOq5Oa6diNys2oGvEqzUEtcHB+X7RuslTGrlhCPlNXrTQWjm/5ukNVR1ym
1Mm2pmO+RPkt1hb4LdAvRYF8Vs93PpYkp4bNcyXZnIFwsFktE3W0niNbgkfio3gWQ6Teoeaon92o
G/YK8pgl/f1hNVjyezNU4ULuzHA5RFXujJ2ScGBhYIMw7GezTVCUYBqCx9dCRezbtz7AYFgkwZmz
jTkbEFUnxcPQZ8URlUS0xMOPWqNOvql0JyZmczYeOPm2tDZq8yOEpGTBYa05aZg+cJzScwAAhHk3
d31HCdl5jJnvfbMwPVGlzFlBb0tfqzzZyI+Uch+oQIqVyU6KXa+233zCidFgznZkKvDJiOyu/OiW
7kFKCEDP1PK7NNipmH4yHObxmZHaZW6LBOJIK75BOlmic7NNic6BNOwUEmi/+XVOfYlZMe/HKMll
U6mOVV5cN6X7Q06z+6+H9KlfYFbE+yBKrAHQyxHzhHixSpHcpvIIi8eIvov9PXX3s1o3jEWUmsGQ
H2EOHjAl/Qwj6+m8u5/VujIf1LDzWCOVcaBe1A0i6QHuxKXO5vi8idSclbxGqJEJpNA4qoEMwwri
FGfmZb5Apdef1SGHcv73VNdIjTmUg2ocDQ7OEUwMD6HdfZNXeOLhG7P3fzSNImhzri3F8FKbsLzM
q/M6+5oxW8FEQ4cJEPfQMYwXpb7xz9sMa8bsdTcjSxp0MAbHuK13id29esI+b81izF53te+NAmWU
cTQDG/2Y60VO2EHc+Pp1PPWwpz//Y81S2tLoDhYOq8JXsFThvlwMiv8PsP4vXv2fKOFTF5+VaNH1
LaTZxDjqUhYuy7i+cgcp++bOp5/sk0r2e8L/8877olYbBHtHUOD5VedykOLZ+BMaWwFRY2s4Dk3c
K18/phM1Z56BgAeEUL5W6EerLxAPhrjDLKuUrpBhpuuvP+LUw5qNWskGWU4yiX7s8mDRGcWjpNof
Z11an41WL0D+lJcDP3IhRWBIK/B7Ouqq864+G6+WgYMEjis3Prito1jpXYu08Lxrz8erj8kP3WV5
TEOEJApSaj/Xnr++tjo92U/eoCkz4M9330AZ4Yek/h378JDW5ka2IhzMazW9d33wRPllH+hLWdn0
yYcq3mLxJGvjhTCweiE557+KfTBGMDG+qXu/z8s+u5/ZSNf8PhuiMDHJ50Gn2PcLC2yJgvJnsBFK
uwcOKrTm2izCXdRepWmJkpX6WGgb+DBhMR1iFP9hosz/6apq+vSW/jG6ujDMRsOIsyOLgzXqUoE9
K2y+GbonXnV9VhdSrQ5ytpLZ0bX0S/ht+06VvqvEJ47RtHmarg/xDu+nlRwtIAHvsAGaCc/wSnM+
WOfjZH0sIBphU37z3fZeU/JHaFfWbT+MYpHr0J7QNlVOFEExaA3OrbJWCZYiV7vrVtG8m6zi71W1
ZW6zLH8JKsBfSa/+4LDhUhRFfOYTmq0Seg7/9cYt0yNOn1+qivmSKMrxm4tP7/dn79ms0oxJhrxL
Ifut6ONLqFIoItjYwaRJXlWvO2/karOa03GChJezi4+m1782OL6M7vHrcXvi7dFm9QYVK3CzKczM
7e1VYodoi/LvnvvvYJ9Pno02KzhB7Y8F2ID42HBmufNh0d/lIgsvVQkOTA5OCQhNlaMrtopyWXtS
f4XAO74FNwSatMvjdYcsfAmxznjzg6w9WCKV115A67BmJ4gWQrnX1V5du3X30ZcCskKH/2GZ6Oxa
kuC8E3lNm1U2LwaSSo4VD78GZaD65Cad2SybJy8ii05FjNz6yCjaAG181Ov4m4J86oed1Rzi/di5
xnV0jKz0w87tZ8X4prSeuvKs4Mhdr5hyk4VHr9S9lVYZJT6nanPe+6j+XSp1s7Q0c+wA/TRdslK8
QlnCffxusP7OvPrsjZyVApFKej6iAD8mMIMgf7CqoTl2kzY7jtyTydUSgiDIXsU0tQfIacFmadjM
sCTTmosU8mRifYnPlf7Bo6X5a6SYjmf7mK/8RabcMU4Xo38/Odat/AlhA2tkJxLqndsWq4ruJJ9U
W88dfwpt9p+PVTxzcd7Dm9WiTpZUlOJxfOxH+Q1q4aKSiS4769piVoI4jVZCEWXRsWwzzspJlArU
835zMatB6Do9Q4rS6OgW3iFTq+u8Oa9uilkBwowVQplOprpJy8eCtuz18cN5D2RWFmIKjI8fMDnq
xs7VjsWZ87mYLVyyJE6Vzuijo2hBE9vIynbIcs31eXc9KwuRSzoEG06unhUgv5tn+nJP5116VhfS
rEiipARALo8R/I8myjcSjoDleVefFQZfzyyjb9UIKy8y7CqLrhBY22defFYW8kw1IKU24XGIvSfF
8LGTTGCR8+58NirdsbNEh2/3OORptPaQTQszO+/nnIejRZqM/o1V7VEJ7WrVdvATExuU2Fl3PteS
jnSdPEMJEoghGqT+9C3N2ep/fW3ldwvik1qszgan6+VR1BhpcJRVaUMhPjDsdeORWqsX1k6OSzJ0
dxW5MNRoJP4rv36CtLZSB3UxeCM8SbbYiXTjgTEWjdiUYCm76qeI7rlCTGNYxPpB5SpGjVnbaLb0
fh3iP3ZCOWA/ITCGlzR7yth9GtR2EQE+rYGJjUcKeJ7q26zZtfJ6KtWV2Tm5HG74k5HXQurkHfNH
IXwosz/6LDMXZX3J/1QjjQUCkABreLPcn7L1oLiKo2nXbHYPTAYECv4s+x1xDUuqv8SPZWGMLkJ/
mhayZkoW0DZ8emHWUIAKp+eLBPltmOwivo/kf7hDzu/7XjVgjvgcLqnQC8ay5LThJX+NADYopDsd
+KyV0MJN/nmMhIrJpdjUGusXgH24l5IWTvE6dD+aNl/zQJjNWjnfu7FG4p8MCdLFZFbsa3ltux7/
uZ7muAHhf9LG15kCcKsvnlwbpWX+pOq7qPMODdsaJZkMRcYT9+DRX/HiZKsqz2WFizbVX7BFXrgp
+IQihTXvr0YPs0B9qRoHkwMkH7iSQQe1qeKFB8iuH9WJib+dHqFCzgebskZeN6WBB3Rd1y9Q7Ry5
Gy7waS3jKaQsX0Y5bgQCdJpnKzLA39swfOVlcWZT4fcm6Y9tnN9x3GsDQTxWoUdCjav/wM74zXCY
XvrPBsOs6nsQMbF5s40w6+4eRnLHCRT4dwEo1wlKv4aKgaP966F3YgFHHN9f21ErgynQogk5Rr53
gDDzoHnGNxnJpy49mwOKqMB411TR0Wh8bWcR6OFoPVny5934bA7Im9424KSxj5ay56SDg1En3/Rg
f8dwffYDzKaAgkNrXe9EcEx59/3eXxAKsGeA+Y2O63w9rXiq6AZ2Wt36W39UrpT68etvdeqnn80P
cV+ncR+64dES8S/OvKSja1f5fWJY0S9BxvyVhT/km7no1Nec65nLwdWMfDSCI+mKxQXJgfpNWrng
hjCvOE0j9ZepFQYLD+ckUE/YjoxJxd7lpDxAcFCaXWB6yjfTy4kvPpc6k7obx2VM7ryMe/kSP0R8
BYIwfg5kDZqVNngkTcTVee+OMpttsDRDShrCFGBQ91rE1nMyeK9f/4DTOvWTV2cufI5rMSYlIpaj
AvaC+mx6jg0gajE5m3ZyVNpbyY6HJWzG7LwtmDKrFrg5B9fqo/iIM79dIHDhtDE+86BRmZcHAnxh
TA2kTnfZS4qNNpHVH18/qRPl4fdb+UcFFX5ZSZbWxMcpyUAx2h/0O795mU5delYbhkaK6lBTw2Nt
yo9uFYIf0r9rg5269qw2ZGFV1nKmxJC95Cdo+uu4qL9ZwKlTZfzs5ZmNfsW1sia2teBYmmqy7wcZ
Q7VOMl8FOmLlh2rgOVJqcbqcSYU6wXxv8I3jpbX1JFz65MVtssxXCSuQkqU0FO2q6zP4z55dLGkq
KNsSarajtZ6xjvgSy05V0ggYdeF+8wVObannetqyGsiyym3/2MBYj/RojUvQwfG/ADDk9OkN65kB
QQX/kokejFrOE1hqdcaTDhsh1I/TigomP7CNdTUe1QhG9T4kVi8OYSVgTFfuaiNZRWZCuA6xAtpq
Wjq0lruYVluB+JFEt03VLgVOdFJet3X7U26e2+abeeHETy9PY/6PN9ZITDnXQ74dC99g2CjfDTLV
/K1a+uSXnwt6SzsrO7qj4TFWcv9uCPJmTfN0fNCMztq2sCdWBGWWq0hJoKZ1sbdJJTgWE6FHbBRL
xnYIAJYVDnFaNnhjdYHMInmMVJ9+hVRppJBUSrIMqq686sqApjc8BKc1Q6y+jU+El921V32mR4Bn
kIYVuU4UUKtmmNqNWllD9YouujqtFqWXqHu5zFmJVGHarn00h/xCmvRgZfatHMtLvVeu/ZqsBdGD
64RtoTv1OMQgT/LSMf184qSmZuakaQt6NQjEQfJtwUp+wMzd4HTVOm1cD2oK2TeWgl9S04WvFniO
jzZr8w8/D6vrERs78Ec7WtlwuddIuEGukgHwRCCft2KEmA4BkinNZZjvQdjLBxcR/9rI+3gnQjJg
MwFHTdHfQl+QgItbfwHMp8R+6vd7dHZmsUjVkMAa29tERfEaWGUL0qXVLi0t+dCE6j36o/9ikzHz
RISMfkHEoLvpwMavdTlPFnJCSImTiq69TuW43nR132wHozGWMQKVxZSts9cwcy7RVrBS7YBwJlnw
iJ01vwolEBhS7BaP7IkIzbWt3HjVoBpfh3V5w3S9qCVf2w6F5q24duooMqle0dAo/AVOpQHBdgS/
ZNEqNk3v2o2q4Dog9IFNeC05RM796HoQakNEGRkS2JhtMqjLUlLaRQRa5U4KTcZprv1COES6luql
11wWpUcpPTQxgurI61EJtqBG9kELRWMYAxe3fWhIb+CA1KVIG+JOqqDeCqWQHG8UzTpITHVZeX67
9aJU2YWawq+DhRoeXT14OzmNzY0hkv5FhiG5tAuNUJG0lze1jQaLdDaQaiTHrGTI30fJatK3iVGP
pRdB0Dpr8nDvkofioO9mVWYOw32cxuCUZcmnvw/qBAZAbFiVU1JbkY8B4GlqGwUSvCd4Dwqedgfg
XxcvAL+OB5s59KasNe+jNtwMY3ss3jRPK0k1jlzSy6Blrm0JwDrpefImc1VrOdgSgHarBxo4yuIp
0SuBw1xy69cwFuYu7XJvVQ3xsAh9GdC/2rTVL1nTeUMzOdpb+O1eoWW3C21gd9lMUIZBkaINLA91
3RpeCKQAyAodXAzNek4EX9v09XYEq7IrYci/ujpQ3rwzgRBkcd4zImpt35kAmcqWDW/DlkoUZHmp
zzrYGlv1d2UJ6jXpYc8VgTlilbFtoEh+uk/tUbxUciAulbGZAv8GO9g3DEyWnjFMJmmob/yKeFyP
2WQjd1ZVrMLaTB6VNhUHXdIgDYOA5MQMjD/0zlh86JGVGItQyM0agUl1UTa0a2icBsqV79uRu22V
KTgll/voYhQ6MAi8PMoONHZ6bRVyZK9UW0U7quvJY5fq4SbBUfNQVxORVRdFhkPct3rSApLId7Ii
UEDfZRioRl9lbwaYfLwDJWUsehg9Pyt9xLFixflgLGu9l4cJd4IJwbISBfGrJTH9qFoGVsrIvQYd
eF+/hxJ8Iy6kN4+NHdHUisruVw5dGZpkM6WXtKpobqyxMlatqibjKrZjSCxa0cFCLSBj9wQ6EhU5
Yh10m/wKElO7GetMrPS8wV2lmVWyHD013YdE3HJmwbdJfcJ6y0qQB0KS46ocfHFIyKS9KCpFWiVZ
SRMzswh0GWFXE/LUeys77ZobmQbhsg8NeVXVqNqitrMXQSrI6POImIEtkX2EdT2+VmjjHH0YXSDQ
waIpioWb4WUf00NOak1GVA6ispQXvicxiqD0sGrUpSnBwBwMGxJAoHea47bETEFUkv03CEA4mTpZ
PwpPMUaHUqEt8RbgpctrQsp00E4w+iCBq+RoNXoDyssgIChW/HFB0g7r1woyYu4TWk7eGzRXLaxq
40qpMnVCNtQ/6q5unjqSpg4eUtxtYTY98VmuFd0BH3Jv/Dpo6ZqUQNcJSbeWjWr7UFhcXFmOlso9
cU6c2ZCOAOXPjgF4BYbyKga9fhsgiS2A0BdXNZAWlupestd68jeE39NBUFJCMzLGUaUXORwOYVyD
Aqp6JzIyljcD5/KpC/DdL1v4QWqrrWQ7SR8g4qdbX9ODqxws4q/QN7Dp9f21VbmsW4JKXPOtBBSG
vvtw3WG4aRE5L2rSAd+SULPW49BKTxpgjl3X5OKlIcaVtwuEIERMahskfccL5R9KEL7LiXnth8Tr
hpUibuJMGx1i7YnOUJqOqBL3rlOZABINFqhVpWQ2EBK/JA07583rG4KS9ddRGzRHhVmzsNQ+JkuE
MwzLl0YiDuCyIJOrr6ukq5xqZFnZtgJ0oSBaMFDAusdCBSWDdcLJfZ+MErCUxJNJ4G1iJJoQx/VF
Y5LmyarVGRL+3BOveRrCmkgWBMAmC/LS8hvWM+9yagD00icObmJLlzjny12COpbMLd1i0dqjdVHX
dhHvBr8MNkk5fSOv9talrxB06ZHjJctWSuRlbV6Vktuu7SiXbzsjVlYc3EWrSHMFql45EpugAwTH
zh5aXgpv+55cRiHWWaXErLMaCR6nMFV/WTStvHNHOUXIOZTrpjG6BXE7xnoQ1gtU0/eMrDbotqq7
ikGHbgzW7iuRBNIyBnTLy98ne9AfjAjGqLtS1b5em1EDOd/NtHqVqbq9blPvg8xAGIxmEGswoNI2
WAQJEFmck0F5bwwWBHN2AktfIToUBGC0qexs2FCM6OGRs7gpwRouwsmbGSjSuBdKC2s873CN5qVn
79q4EAe0a7daQP6SFuiFM2oSKdgYmFE6FB/TyvYKo27jAN+HHeoTAQehigSNZaZ69bLySyIOZdLv
Aj3XN5IATJqnPrTXjDGdNCEkEWaSPVQ6UN+Q+i9iyX72x9DYpYEmHZK8e/DkFq4/at8dSevixbBJ
VQi16Fc5EPob1dmjmROjrLGQo3UaoQ8pR116AKUlvdIBlRdlrqfrlOUcCS9wm/TShpI7rH3dal4q
bnBRaUp6FUi6srWywn0wGnCpI9PncvJ3klp4RzHplrXUtw/FKPvvFmRissr6cacWXrEGOVktGbGZ
A+2lZ3BUdrARcWVvUjh9C0z2EsDzXqiHtGuzdZGaAIFEi1PYLmvi1pQ70FYsFG28sXllGgcSkLyL
PDQi+o+p2IesTUgyLFMLJFHZf9jkTZqLrhoINHZToAGOROQ8ZjWc5LkWdyYrGps9lGQNi6bT46uC
lJ2DUfSsfj2lbcju6637rCyh23rQw94JxlDWRlt6F4Dlrlkzqvdh2z4S9uIuOmT/ANs8eUleU3Ib
RhkrDfQioNyFfV26ZfMhE2i59+zgl2Hn8krkgUqUdAY/EGs74Vmeqmx9gK4o+0PzMs4guJIyQucd
vNRwcAu2FIs09otpzi6crGkHh1rp8mBgBMvE5EkAn830JUrJCVoYIN3J5g4iaiEEWj+0SYcPqquh
8MwLOOnBD83Iwg0mZ8MZkyRemoE/bHsr+UUPn/1NU/kXEXX3osFhsu5ruOWum37EulkvkGH0Sx6Y
fzUIohxchRVfrrYlqlNlWJehPhIyJmwMEFHpaEQNbhUhKIuar3Fq2xEm2zTju++OA3QsK+wXgxTY
wQriG2XUt9VybZeyVi98rQ9GDryhOfn5cyK71gG8K6tDFjFYc6P3rGhhFA8ZYRzEtvJGyXB/nVYb
cZanMquL0lbhB3qJE1qEgHmTtzczh34lBdGHBv3lRohyWDU0aNc9gSs1oYBScg9ULMECkdBZ575/
NnnS7sjeJGBbDc11X+bGBlJEsiti02a926Qg7KYsorrLXwoDZncekAErzJEwOrrjsLeCfou3rlpK
bddsyFapDh0Ami0w/vSy6ZVsW9YtNFx3IB0LTfwiNAjsblqhPZSEyB70uoTchhTAsWteKQ9DBQGR
lDdQgTGbATK9sozpJgQPT5XKyPaGRc4871oLTh3MnSHy9NEiO4p1gyEfZG4B3E1gID9nRWwMJTl9
aVxeKb5Xs4Pl7KzQAGJrfeYvgfWQJGc20V04cAd0zs0dFho/4LeTbLDCQOocIldfkqrWxMrKPOux
qM06dPoBQrdFKt5l6XbjdcziYxHnpvZrpK8A6pJ06p59rFvdtwNRBZbcGz89IoaBqpol+YSyhpLM
BGLr/S/KzmtJbiXLsr8y1u9oAxzCAbPpegggdGRkpBYvsMwkCYfW8utnBWt6+pJVU+w2uw/FIpmM
gHD3s88+e6lpE9vOa9mPrj/o5E9YnvbDMnV9IxzHJC4qJNeLqTDC55iafvQidj1C0vNjZPXOcS51
I6hKj6SxjKh+vt6yIeb22iTqnINeGNhaqkJ8liS6NQUjXw0VA+VNYtyOCwSdlW0VhCPG7Q8sBh92
ag8lic+ZWteL920MVbzO4VSvMmH0u7Zlx+4qEiL1vtXPVMKEI5Ig46dNbW/mlBXK7dv5diC/D5gM
2bRjEs33lFLe/Sw0CDKJmta9NsZBoXODmHogNpZwT7pQC4SMUDKBYbnlTXGtSWzRe2tYmvpe011n
bRLqfChduaw8SCMPmUtJzypEkTdrQ+G7PH33VVuqdciAA46fQfImOOZDQbSVvqLkJFS1KZlYI73Q
dzHlbTqDUNsB0qAPRrN+TqYJ3wYLOVzp+EcUzZ0/dACm1egaAVNK2YYMyGKbFP2wLQfHWI8Jk8GF
mKARD1N1HkQTE+veVj9UGcavQI2jIxulfCrrLt1rtriW67W1InWYE3wUhqTGNlSPS1/uCQGbz6WX
gUHOICKa8P3OIT91O+kDjOdU1oHhYoMMrxFlVQ/DgFGj8Y4eLRe/VNquHcTyba5NJyBbkeZt5S2X
eKb9MxT5F2FX2p2TDdq6akrnyV3ycFdx/D7WqL8rd6GYmHJSIt1p4dRhuvHGSpiRYljWfswrAn2X
zArvhqZogsFm/iHneMIpP1Mx8DPDvAcWRM4+/qZ9VC/kTM728MRMM1UFlcZ+sIZm7dTj62g5jNUR
VkgXUbo0KmW769igVhq5DMeQlsIqnqWEgUuHta8L96bV++LUTWAmOgdGJYfMaNjNBpaDIrdanoui
2BqQXkFmDvGryLlMhbQhyaTSItugfw9j4hDZBvI3yJ7tpgD10wzWrRhmbzvNKgtIBEvOLeN4K1mO
4gJZ/QJATHfIuJ6sg16qviXzUQdoQ1Sn2nS1++yU0iC2MX51CYUUetJB8lm+U4G9Zip8S9ss/0Hg
NrlqvQxiOelBP/WQ3Bzi6qCkTO96CCneZQx8nRJn6JuCTP6Ofe6RbjSoKIScTRtX6bpU08BQ0BCf
ZltjDEnjVY6crl7zsn/MQqUrNAubd8r7HpIGhlQGVdHoqGN7s40PCF13KS68a/hesYZaAidLdACq
Mk5F614RZZH1mf3YiEYcyoLVyirG3TzV/b2xTNomiz8rnXrUxVK5Ta35QnkkdxTegy+v8UR9Vr4k
Krq18oEnuSEbmDj66aVrdfkNErLgregr9z6l83wUiSbulRUzX2n2+TMkFOsSdg0kSrMmHplwxjUE
d1zuKchMhBMDgBsFcqkTk9nq3mvbL2dTWcfQoo/vhlkJ6FnANyqJ0A1VGgcjMS1POXLDjc7R9FvS
w2aCIZHshm72Vh1027RMnrhmJKlZ1besM2rkJK9fjzng5rnsnufOfeBAdiFLgLLZEB+xlz12eZHs
MfNKH4ZKARLVhomxhGw104gKMZtnapVuxctyA+LUD8ekADe4ZHviwEtjJXWZ3PSx1p40ZnrQG4rp
0mXu/A6T7XrIaAy/g5AEiK0J6tKGyeKdvD6xVmmhSWg2Yc/fIRFy6WdQAw4B8qRpI3Z7vXo2PEUg
vHvqMmGuoQm8Orb9ZFn29GzyuO5io2xOTq6cR6T+eKMVqts6Hem9TR663E47CPt+W7Zu/q2PeqjF
jRyJODX18qCcjJjwotN3Vmk6PsUATNbZIf53LLCfrOwcS/ZYwWuBpKQXrrs2i5hcdwJSDhocy91I
PQ+uPgYrSZ5joCvP2uWk/UM/yu0NOaXQe8nYXWecgwJH0ySZmdbsG/WUv9TKcw69oN/bK0ASSZGc
F9HOK0mE3h4byUGvrpi0VrGPGuOG+NX5RAamdkcYfvJkJlx17rR3dAVYwd7rOAVo4la6BpWibfN6
uTl5YAUVJKeBL7srUbZLq/WvXHLWLSeo2Txv6sU69mF5kkZsQLyoMVcUQwOticTB0Jw/hjlVfl5x
SLEl3O5yyrOtZqUDJ4Dly7mqULj9HmTTe37VkSkoXSKn6SvFxG00X0ZTv2rqakvU4/MwYfWj3bGg
khp3U5YfhRmSTxCZz0suiW2pPBJ55akeGRYSbX9qmgbYDI/JijDrU1uSxJ96A2inwfgy2drqqSKs
PAcmog8atUH/PqCmmJxBjSm8s2yPon3J552eN/ELDA4NR0ShbisKCoIjS3EkVM4GFug6vuN518R1
dZCLODgtPV1hbGvT3hqontKon1Qt3Av8FZA6xCkfag/2tyao8yZYt3QZBrZlVw9Sx+mBIXr7WBFI
rOCUAOO54hBsItgxmCZfRg/HqNKfeCLYArU4hhLUyZUh9N3YkZJFZg1nvZ0zZKdFjz5aMzzUWXkG
v5Wscm0iGPiuXRxiF6dtrOKa9sSI28PWosC1nWZjWWJHrHHuS81bLXVxPfe9Yg8mLLjwAoKLD/qc
3w9LeHBdDcyrIpi/5ph5l6XLuja9Y8cG13XuZsYbHBXLQGprARUqb26Tyjw1WkEgZN4/0Ty9kK1z
NMLprm25+4UFqclIbcvPs2XcDcN4ibBCrcok7oPZjotLmnrlZpyW4cGNHBTxeHmNClFtYu2jqZKP
xUTXt0g7uFII0BFTclTp6MUbVzbgGPLlUM7DsFMKAFuc8KgojmnQ2byseu775DGj59V08imziqBu
ieWftOJNpvX3qM1wUrNZhEVmXKcyTzEbPTgv40YrontaLP6SL3eCWNG9ENADOkEzbalJpXdz9Txp
/Y9kMHeEmJNe6kFPt5p75IJ0mzijG7hLoVbRNJyo6U7ZqHeQ8owdUBzDT9NQ+bL10hs16dpZKj6+
MS5rK9GPNU5mlp48hdyqvIel0xU+Iq4ZScoIoeR2LJ2V+XVtk2zaP9j9XPh9HBIb5eWBBz3KHFW1
i9MId6zIIdSmRbYqsr57qcG7rC0Vkm7QqlNa6zvi3l+ZqtLXo8ExiTNeTyhm6/lDFqI+zdNNVWHe
NabPxup2HCQ1wtBzGDPJl9N4kAc61aODNTt3KrZFFb8ldXyiPj/aM3t/2KnqMTTMYy2/2bZ4KfXm
YOpR0Ey3HA2CNEYMcbw0PiZJhysYaZ66ZtRH0CFFG78UTvHVwqbkqJtuGjN+HcNOHq3JHQ5uh+Yn
otq8AYd1j5Zrr7CsP6Yo7KtmXA5t13Q4VBmD1oxR84Uc32LB6lKb3U0Kxx7cxcWay0NbRm9onyUM
uQ+vKBHAiKXGNl+vyFo96TUldRMbxl414krOhLvXEPEdM9wy9OKWkFCCehvYm6xNyb7umdXwlpfc
01tQrdV2xthSkGvl9/TSfGlVNc+ZsA4LBFeIzYSaQGW5GCN17eS+s9zfhOb3sYVgja2a016/dDeT
JPbZyqbvkeX1oCpZImZL+5Ga2s4QTr1nRmVPyVPscXoltFr67HMMy0w7DMbs2lvGYxKE7CWSTYAv
LKOjDTGcg7zZryjTnyrNm9lXXDNiyZSTh5dNNu+tGK/4mPna5TTvlBieIEZzo0lcpokgKd+MyuKw
og04eyoPgXYAX5AywK7V/XluKNHzmhME5X76iL7/Xcu0aqcxVVqTYB9kaQULm/IXTuAqjRnTVLpu
r83BeUMadwJRGT/azLt3sA8aBeFwkco6H1GzXpthmW/r8DMeJiqevgzgKLTIj+nLbMSub2U5tJcT
/nHd1wFPpi3vLIipaCXhZmm0uIas+t5z/tMFGWcyNGpOsgUeuVmn86NbGw3LOtAYcHS2c8zAo5cR
xRU0tIwRnfw4cImGufelHhM7rcNQ4o8y3QuWM9MfrtuZqKdjrzfF7eRM94zKrJXZbaXVv0gvlqtC
dt43kj63usOGF1II0RP/inKDuPVx/p6k7UqHifGlu/BKmpaBtZkoNC27uE10r9eU3JVZSJqSwLGc
cDO4ZbKew2RHCDEw5LxQN3Yskq0nuuexbaQ/O8UNPU6I6RNtEnMg2CTkQI0681lmmOF69tblCoiK
YM3GRvKG1IU25qiUZDwabX1fB60G1KEEye44ambtyR+0KX3UbZPr055NG4NEWL13PJ9+W3ePLnyC
tSr6hWnT5b02vE+IPO/Caz/pMS5rzRWVbxRTEbDBOD7Ip4d+ESfS/g2rkcikdrKzcFWf+jHNVkvU
gUwqPOtp4rC+Nlt1MEjHCwqXpkaimfU9YfB2UHXlLo87SicF868Q6OIhfIOVZtTZt3hqbL/K9Jdq
0LoAroBFgnqe+/aCOa022aCkKKr7XlE4ReR6U0vOzQtV4H1IitQWwgcWTzmlrEqztXNDrfFjOVS+
bhnpzumHZ7vU2rMexuF6cQ2sqHYBWXBKp4fMqtNn8JwIw5ZqH1yJFKdUNN7Q+XPW2uQ6D7If5F1V
9m+1smbOH65B4IEql8tUdjAG2DQfci3WH9kJzHsZgQD2oBKBUZ1I/GnI0RY9RxRHyVd9GeqtzNuC
a81aHuqjeV9XxUjANUdVUsuBkjPp058qtsATVF7chO1cPppzaa1tO7kvXWiLGoG0K6qSIliM3rsb
ncU9irpgJSGJahVb8QejrMU255BMWP1IlIFBGwsHgtjSWQDdXAPzXer8ESwr7EHDHO6yxgawPhXp
yuvJ61Ml4jf8X63T2puBo8HRqWTsa8wt7EotTIPU6EEYQYnfLWO5WQye3lkl2tppzOiVFRtiZd++
AxS3YR7Br2E8TCNL3C7FWnei+miklbXXJiFAW+ezTxDDMctF6xOc7Z2zyBMogWHP0Amjc4/KsIqT
EEtMPgmplDKd7yD04AJIdQbuTCMhpdFO2ChDMvOyxLzFmDDdqVq7um/0H2bH/YJcYT5aZpEFttbR
eGz6JZhy7aWe6A2MXdZQTdCkH73wQToWst3Awln5vB7wHMFvzwH6gvZEagbC0sSMMw8QiGvZ2rCk
RV/vjAHNAHXRsYPYdZfjpLiIw2w3+ygceZKxyUQiAO5Fm6G14scibedDaWtVkI32eBnlVXKwRgnS
OSs4SAGOHHuSMZe59UBrjY+oC4Rt00a3WM/DfgdzyTtPixudRAc8JZwy/ATj2GyHuAYNCo8aAIJN
TlZlxuHN1E3J3pli86OOrSVYiH4/xRCcGxCzdLJAH7Ap2Eptu5hSJKXHtqXra3LPqtw6xlYYI8OG
LgQYJ/8WthbRQENucEDERyJwiC96+AmbKt07ni32Xd0u+1H01ok4aeg3yknyr5HX6pY/XFm+qvXl
2Rk60puyDnaZ0+r3suyydysV5gFgOtWpCqsXyx3NT5pkDh4YuMIJnTwfexd7BYqpFcTLrG5QPiN/
iiJxLtzGW9mmnqMgO4ipMROwJ1FM4LR6cK5VLBmfS9t23/QZct48uFu60OZLk+vGZeCm7EVXdMeG
081jykn+3quT5ls0iBkkIAnkgZ7r3bXZhh/fwOISd1hnjLHWgkXr1WVCNPthaSrfGgtyKxS8chx8
SO8I31noFUGZpBlxMbWGkt/BAI5BMN1gr4b01WNLWBnwiA/LkCZniI7LN3MpOt6RhjTPoeo/Gr2m
vigLb5fOOisjMI8tievWd556eA8RPAr8i+79MnStD73+GupPPtSMHm3bbxEc65umcYtNOiyU+EZJ
3O6KDq3FmFbZTWo7S8VnGJXTBrDsmtNoTurSFZFxkm2kBXksy3UCjxVuLS07xFB3W/M98eaYEv9b
PbkfveXkO6NFuI57uEa+BLatIVAL8e44Ezwptyjn72GGN5RuIc3SqIg+Bk2Oe1035aOss6QlYsYa
AyHaiX4NCy8NaTQ+1ABHB2ZleciApVv/SHhyjaRoz4nkZmKLs9wPm17rHU3R4kPEzvij9AZ3lSQh
Aptw7UvXSBb6eop+TI6V3sddLgPZm7T9wnA8gA+VPhgIOjmGmWxyi2NuxHZ/yqyWCZx5PGaO2ewz
x8I6MaVO/bKUbD5e9qkiGbVX5SbbaaIe/bFuiGf1rHCXQjAdcblD8J5LVCWNuYFydJl0d9WZvthz
WrFzQmnjKdHDh8xLqqelmQEQRqga5Tpvc+fLigBQtRo/HYJCdvAE63ACL3sjjNQ4wWDVfcB7HdYz
bDwhaveHrnnRuZIDbaYUvCBtX3nbmxYRJ3UDbK+pGzCZS8yaqBb7OzCDgfE2dJYkgfDpuTBfR4Mz
WjRGXbqq6JpcSmx5m74V6qFtKywCsYZZAHIHCl3BUn81bm9aaEobc+DjaH1U7ivmVQPl2mKtpTWl
uizNY+GG6iNJaULqKnuJykJbweOBWEgomB0HtVHU7zJyypeRa7KW9sTuwHwxwWpYgOYBW80KRli6
rVX7MabA9VqreY9dOW2ZnW4vaT22kLE9sRMkV54zyzGfZdq1Oyuec7pwJtLUVHHSb+2Z+qYxNnoJ
TE8OGU4POxv9fKlwqwFe4qNwmK3L+V3YP7GzY7ihi+NSOrtyLRMIBkVipLjx6RcvkBs2nqvRLx69
7qZdUoeGCb2hKCSC2RjNblXTuPkGCn5AigYh1WP8WcUZMy0LCJOtGU4IXXqU3kTSBvjcmWa0FabF
QxkXduC03rMdu7wJ7M/ZmzKb5rac3C+n05uTGCMWhfbKkIdn+cSaP6yVg+bZPeqEQD1Yc4VU0JTm
PuwhNlhKpscZjexUCLrmXTFoPkLPjzx3coKouvw0jknN8TYhk3Mcu4cRfyZ9dXt8tqcwocGp098g
IpyB5BShxizK9mYR6RwYIdxS8ozSjZMRwydIprq1rQYMiC73AMCmgIot3015q7+lbjgcZjXSTpZ4
l2BW6E9Jo+HkTKt7jmMVAGzA6lGotNvRbsHaSlcGONQMCr8spc2IGTYOu3hFoCV1ddTy9RMsnaBL
3vtoXDAEOSavRVOspSrLdec21GtV5Z0x/SebTnKa1uhu+6GTfVNu5W4HD9FKKT3fmdCKdmzG7dFh
GyrptI3iOJQjQFkg4/exmIGVllO4NbXwNQw7sZ1Uqp0m1YuPsG74Zd3Np1QO9l4xpr2F1K72aVM2
26ocovt0QhdYDaOtneN6GH1rMIevDsBkyXezHjwwquQNDwv+GhVXWxkutPGb4cs1e0zEVPsXuCFz
RWfZNU52JBN/tulI1aZhHSzMPuDT2775SMtw4hb21BFgfr/S3iiOgLScCzmdGPNT7RU4e3bqatqS
whL5ug4RnDQ5dBB0zHGL6jefl0TrgygvCr9buuXVjJQMVC5N37Tm9gHmePNYj3mzGRvT2hPJKYKR
veEtHosNjjd49uWAdKJ8K8Zloen9PUI6MnhrWivQc/VtOBnpOhaOiFY0tPnZZdn4Xa5YDg0BSpo+
JP26tTXEw6YC3IWNaE8jPBjdWcFAaosDTHKu1qgPj0M212ttmOPHeME0JiPRf7loVIhuS3Oo58pe
yxlsF6IGHQjOEOXKnqxn/mp7sNlzYbeKL4WLkuvZDVsnjLOPhVy8p9FKuw0LQ3hq+kEdC+yfBE6Y
3tpZGHuYjbT7MPBVvGtW6zq8OW0Y5IP+3POttlxd6z6MyubBc9xaraqmj9d1udRBOMH+nbR6PQOp
ORoDUWOiE/MDg5IzGXKWGcg5K+4ao8IKlVZ44kXtJreR59o74tA4ezdGf8C4MN0vV05xMs1dMIja
u2lpSr1QKlNhKlgvX9oE2dsPK+qgKpFI273oTokxzLdU0E/SzOctYaoAxo2or0+RMT5VC3WtqJfa
H0z3Y4htcWzIw74yj1czjceUViSuSKYN78nQebeT8ssNowQpIEZfJawB2cKpxh+6WGj9pGBTWVSL
LqBWhR+sqDFI69M/hQzNbV7ayd6qvIrRNlqG4UpEkQk0txVg4fKc/zvLSm03w1fduaYjwYoW79o4
4wFdyKjbOV4MWTWe8UW5TDrKCj5eU1QF/Vf7zkyd+GKEJR0uGTd3c7tMj7EkpK6iW8fIHR1zlafj
Nk2092xyEx8nlr2zK1on6TU7cktqYnTMXLjGNEXNwIxYHAgdHeoz/uWnWYNV3lhVti/IzfQHyJHA
5+03G+vKMc4H89V2saMkalAbbwqfnWz6jAnvC9I8t9YYIhgGLHmkmtAM78vU3en2eQQWrZy4etec
PD7XblPc243DRuk2AeYVY4k15gbVQkY9rveI3sXKybTbJaugmlvmZ8WC7LO7/0iAQnb2NqrvdLPt
zgIa6tlhOnHpnWgdAs1au5HybvRs/oSOXQRGNSD2tonL3tUX7LbodlkuKXGK3HS/vJokNjjkuKnU
Yjnr2dTbzRTX5PKhU6w7GxNo6+HGY9LqdQAo6HP6J3RHD6UWYPp1HsDUN7egL9WlxgHxBrxp+SHm
sngUOkYM2fXGPcaOlIWoL9DbNbnSoiF5sbWWsU98f0AsMTkGmO5xaWpiF/ZaddA8KkCQ2yK767IJ
LxGabU3bL5T1pyeYj8WuU60rTFg7gxYsPu2YsGwAS9iDM8PHB8v2MZbWdmY2lRaXVl0U0tx+8kS8
m0E90twx2hO54BwpARKE7Zgfs2wU0An7kLZ7FI0PPca7LWYvdqwxC8FIz8NjrZdZwKl+3lVhEvkG
WvtJxXrkY5tA8RkocBz6KaufIbWhhiwReamHRGt+ul2I0CYNDRkxXTTvdpw4iI9R4m09zHbfanqs
lOMLRicxpOt2iIvn2rFK/IcNWojfw5ILbKcWW6YIdPeo3JT2XUZtcZPOLQAIBi5j3DaOfRfLjr2S
jIeOauJHi4x/7q0khq3qDO4PWbhY1Hp8OyEd0W2YL85ZZxKH81RcPIxX/DzzcqiSXTJ/ejhTD6XG
OGGVIh8ONuM4YTIkTwPGKQSpYTx2TYURIvRKZwMscVwZwIH4IjiAtdlrblqcq0jxCXaDKJP3Us+x
lGiDWCUTbj5OKvq2EvUr4iNsthLQ7RJhIV/U8I1MkfzT06fuTA0ePuXoWluvXspDuaQT+1lMUVLx
gDaxM++oiIRvmHlz8PoiDnoKo+clXsA3tEPHPmQQpqkcoO9l2h6GZmQYQCZ4OSZhD1sXZOu5CAvv
YxhQ9RqnDdcyn5qdSjnNlEM5Aa+gw3FYxkHsGNkYOLw6nGc8SjQ146Gc0mhJkIfd+q2xrWU9sRau
nCSeTjJmUJETkaN2NscHgAl0N00DKCmEtu57J7Qp9q22LF+Rq/P7qcX2UcZgImvij9bSpNe7GNC/
uqIfT1OPmZJQUWZmcmqSK9qLHljm3EtDPSi9Drd6kdCPy403jDR94qdshq7ZhDscs+W2GENj31US
B5cVmcmqjBzrwYQjd5pxzPHsN6lf8x6h7QAJHGH1MWHloORrYIFHIoRfeMmTc2hhPqVIzp87j8SB
lRidGf3GbdXa683xFuh89B7x+37iDlTFCZtnWYXEeMxxfzByCJstEcHryotA2o7U+ZmNqhGRzEai
FWsuev2DjbU9ID+TPmIU158tyAzqgWTcRRi3fUOb++NggLSr4zHdF57bbuLFm35IO+Rd8NhBt2w/
lV+yldNcHaFpaO3ATEqbLNGacRzW5TbOkGqi+QU8ofTRh78Wve/Xg4mzUjejWfnktms7y6nfoc/T
tsRgtMa4AxIBU8rIjAj8DXRSRjxkPX0b7aVaRSntz14OKkjGWG1r3sCznixMG/V690rLOFuXKROh
C8XqXp9d55BVboKTICze0zR7GwwdoVOxhliSoY6wnN80rVwYjbFsvOGt5lf4ee9TJhgYoc94lWdb
2inuEWA1TtTzOljQBX+OOf6PAGqPZc5/vzPRSPv7KquZ0STV/W37vTx/5N/b3//Q9d/5f3+q/dvP
346+l8FH9/HLL9YFKtR8B6pkvv/e9ln3t//99zTB65/87/7m//r+86c8ztX3//g3DMxFd/1pUVwW
v+LPGIz774DTHvrmH/7e94+2+49/M8CmeUKHdAaowgQnz0/8L2waPWrLtTBsIwBe6RNQ4X+y0dx/
B2RuopaZ0sQ7cZ2x/U9smvnvAj0EgcQ2mSHyiM/8z+9/+fuYHZfu79fj//76r+mKv+XF0Tbio3l8
OkuaHrMI+m/zmDZOlgi6Q3SBzjJflD1l/mDnzcruR+0MC7Gk28jK2LhwoyFmV/TLqy7bwQXqTk6b
KQhXmeWumOMebyoe/4ADMxCn0JMgOQVJ03+a5L5+oP8aH/z5geGiWZbUbd2R+u90nKZSIOq6Jrow
RqLdYSJBahNpv8kaEflOn7/Wk4XWW3jMPWnICduatJ0/jPv/OsF9/Qx49gVXjP+4fT9DAf8yJdlh
keosSfCQljjWbbhI8ZEPRr3H6kunstXTNrDqTr385dn6Z/fqOub861fnBgnP4Jtf/8f1SfrrcKaK
pxaub1teVFvEzm3HMNSbnTviPIsy3pIjJU9LVUWPhNxexyeG0hArr1pcF6t7mMabfCrcO9GNIQj1
NCrWODyNP4Dyfp0Jv14ZIsMNV0jdAaaA2vLrR8xDs537qsgunTcXp9FiXEV5LexMBy9bvdNraewZ
FbTP5qCmP2U1/bz3v10gz5VSOBbvmrS869DxX+5LqzeJKb22uKi4OSd6pR6h8XKqIbDuRqPxfSCV
EGEUmgBoUMto9i2micDL4uSQzsoI/nC/rvfjl49j6tLSiYKU0hEmw26/fpwlkVQ2XRlfqBJ4pYbK
HL8WvP9n3ZvafKOgtH8snEIhn9aCnhbzeSthV/Mp0soiukkLkeMrGObuSf/znTL+4UVCFMABbuqC
TV067m9PE8BgOyZzw72tK72kOVAuZ3cU7ZthDPH2p5ju9qhpjMB0xyxJtENplOkfLtHPR/bXSwQd
ynFgR17vmvg9G1UlHaOwSIuXCVPG1rH76sngaLEfsVvdtQVwu5XtdcyUpaqr/VzZKbrfoHDkeV15
mZXi3K0lmSR0McqeZ8t64CAyrSpbtUBZe+ZWtbazj9RF41c4GvIO7m7lQ+pguCWdHuupHzGNEx2P
txZnRZgQEqEb1RL0jCHHqzEq8ucinHmR5uuN0vWlY65iXo4cH7pV1OFCVItXvmFA5qPCGSaArEpm
I1jSWOyaMp5vvagYv/71k3UNH/vtqrFm0zwhYJTnSv/t1uUDGAJr6pKLFY/OyS70lCmsaXhVljBw
8JDwqUplMF5V5XQQ2+IPmQP/7J+3bRZARwjHtG02p7++ZpGXLeiTY3xpNaUdaEykgUE22JGntNlV
Y4mfCz9AvSHa7qsiDe7yr7/9z/jHX7++p2PDYn80haubv3Mq5iH0kOSi7KLPDU/FoLAz1p59Xe3s
ZfwyXIsZgOtDTbyAccYmX/wwGhe3e1FnHonoRDvfVfQhGWzF1RV0mOKbVdW3BhUE0RarGWYaammo
8BJy5K73WjwZ567W422ETTJbGUx+9D7KbbmsbNtrHkJtml8WEoUZsmSC2MDOBSkoiO2JD6XlhXEG
Bc4/PcZTNK5gSXOCzpvBOJNurk9+wfHkyfb4tWZ44xeTzvYRxSt/VfpQP3V0vw4OssdR/VzYnUaX
d+TGVW95XPHz//XV/Wc31xVcI0eQiev+voYOdmsWY2OnF40tHisza9ylMsxoL+zYIJ1omT+JPEVv
MGe11sBA/+Hhuj48v95cViThmobt8XCbvx9IcmzvCFJhe0sHonqbvez6Rl1vJk2l6s0qWvsPm7lx
jbP47V+8LoGcgMDaWn8PLPjLrtFJI+8zzR5vOd/wEqcE2x8y0DGMmcHIK2E3BnYcM3WmywEnv1sH
EyM2GjMCfz8///8PY/+4YZhsoBZsEUMyx+T9FtoS0kUj3d2dbhVA61PntiCYe6bChjBS5qqx9fiG
Hlm4HtM8PXUFT9OKAX4SokqY2QlTTMuSDK9u/Cea0D/s6iZHTceG1MvJk9tz/f2/XCGQEFHFoUe/
lc4Yb41paA6WMBVSfOm8GSXWT8ubjVVULvEfnoaf0S6/3RzLsU0mVNgjDPH7LmXYfeQyRGgxU1rJ
p2oYMqrOoixWDaHxX2iextmiYLuYeML8iECv1QIObaSKo6OXKr0K5mIcd5Oay50byW76H78uPDIs
RIbpOPr1jfn10tR6S++wFtatbo7dU9+ZVIj/h7ozS45bybLtiJCGxgF3/EbLiCAZ7CnqB0ZREvq+
x2xqLDWxWghlPpNCfKTdsvfzzPIjU/emgAAc7qfZe52ybb9Szagug3lqqpzioMOuYNgIeRLn28ef
698xj2XNz8aSBi0si1TizxvQHfCsKKsIQ3NXe67HlPopA/NWhukDrayacCtLI7zyKy1AlxmN/lPn
exEEJHaaR5gc/2zsARHg2f2cwWMQLaRd3AfiSFfpCzrwveFGPz/5zX8FwvM1uBJJgEG4d74olNFF
lfIVgulqDPWlmpqWkapDvsuweV22fuJfRjHs6UwHs0wB3b7wkd7sZJfFuwCtVrs0hNF8z/E8rg23
dT9ZtH9/Li7TpQiClcPH7Jxjf3yS8EQI+Nf+4JmXIhYN47JC/Ekk4XqYUPZzaWbKTKg9s02sT/az
vzdQ13B0hVwTW5JrnjOsnSZhFBLR7k3VM5NmkQRO86gSpV9L7O1L2TBW/ZMo7gzmwztHsG9ZjpJz
xE84d7Y/BDEsq1S10a0dJtWyDXxhUUDJMYPkOZ6OeRslHyoguBjNVSKbapkwX/OmylptLYu0eJky
F11eJRnyVbtIrAcUloGc8quGKWO3xH7Docci4vnh9HTKWuK81R8+XlWnAU6/bzWAyqUknXNsg2j0
r1hUIu9EDTi2R8gexaVbmeXBFiWq7Frcj03CMeQbMYbXDiMY7e74rY3Lx8qYOKX80seNQaS5c0IR
rWiR02OkCResut6h4++mV3mUfYmAY6lFZ8TTV31o8y3lvwqnuCofVGD1P2IcYzenCCCPnHznOuF0
NxCHfsdwBeFZny2f8WAPX9PJNJ9jykcoCjyi2xBvo64q7lCV1oU5lkhPqYVvyr4DD93TkUM06h49
hKyINEFGN6Ot1p2jFQYL0023eQ81ULlj+IorWFTwSJIG4x8+lG04RFwh0vsbJREeTlPxpLHLXUYN
dcfObtv7VBB4TfbRFFNEc2hyF2gHtdcU9d5tjTBl7aSTfVBNY7TbuNID9O8BglSziX8GrpY9SmHl
O78pTFrgQ5c/IvXTDxFNpsumjaY3FZjGS5h6cqeEXQJoJFjLStsMP1nF59+NsAkBDJJWGkkGY7DO
NlLb7bMxwjx0REtHIDa0JAv2HLkJO127XTR8EsS/t4lxoOlkYeSH+vlHw4itye0c9Gocpc1j1Vfl
dgRfkC7SagAV9fHiPptS/WtbpvzEquY/CmXon8eEZjeDmSk8ZZjeiKjCou6eKN8HB5XWw1tKkgUr
BrP4wtJotpF0dmvB1IpL4uhHRd8KgLPP0/eBK6wQCTFDxPArGAW6X29n7/KFPgZd9snhekLJ/f5J
cphQNxOGxZb2To462a7d22ZtHMu2mJWMNI6XFZH7JSIEbilzHVyNRWU1B4n8+UEK8d2dQ+IW8drP
pnf6vclGATc1zhZOrSUPHR/p4yePdq4qnN+kyeKheIbThLv989FOajIor3CTdal3MFDQd1xnMs42
wkjarZ8U7m50Xe+B+ePGNZrNHvVfuEpzWH92F/6wmef3GWbr3QfHfkb4bHMKGad//lvExjWxdJb0
0evJtg91bTSPYMzZQcNc3jOeITwwPHHYJWY0YTZJ8q9d0xH7aojilB5Z91rTWpdR3pCW0AN5E0Hw
v3psp/KnJUw+8XPUGFwaZkBj6qCO1RvXNNuTGzvynt2+QJ5d10j9oiK5ABuTH3RXx7RREO9NjtqR
njdHzQ8+QZ79VdRjrRHJUVwTcxR+Xrry8YPAuuuNo1v09kFkYfHSeQUbdBIgdxylWdED4WF+snr+
LsNwWcVsFipFjivOi3pua7TJbMw5+pnrfzNbvOp2y6R6gs16rZlTfxuhoz1UbiFvLXPCg3tKAv8X
d6Es23G5GSEYv/vnGnbjfvC1AbN1jPg7AWqganRZTrCOHMNf0D78ppeT94ozEATH/OdZ23zGwH+n
IkVB2zAIYimKu8Z5XYEp5K20BnM6UnkIDnnO+W9MSrzFoTCupdfniHCS66lnSjgmOWpnDGTcfvwg
TqnMnx8z9yA4/QUhPcHbnB7/9uHI3iiQEAr9OJB44Dd2dNLs+cP16UEmCw8NO4ywOHY22TgF1yIo
jfshK/MfeRsG08oRdvHCmCXKEoDomscYIfRO64R5KyHOHew5ffXDLt9VhlPTq+zRyiUj7VDsOEm4
wQComyQ4IWGCkiS9pzotAwI+TfN5rPM7Pfup/EzeuMHSs5zzKnaSdSjO2/7fe0RCC+xayCLcoguU
txicjUPF/IBV7pevEfKxO051dSvoSxwgqpMY+7bYhro5XlaZee+HjlgPGvib3AW7ltj2BBRB9D9w
3FrXNAq/VFZHVWOYeowwzKnBblo/cTDOmAzaar9KpMNgWcdyQuKz6lxcqkhUS3qhgYCkZA7jHayL
EqqWCb0imuDNGHM1dYhtKtpabtkHIpgYg3tH+23SDl0Tlfu2xhfqxo29jvU++1KmPvUMFWRr/Nk5
GOUqvrXF4LPwDdZWjL65MVwDXT5PX+NV7Ry8ZnvINeXD6Bbtz6mBS4lIBjlWZ/pXAefO1k3MCQmk
Bt6l07RvdF51hg3NYa/F/yZjxZhGhSm3OxAfmbWNMDJceYkatuRsLBWyMnXb9Vm+U/QVbksX8Eda
gPGYYm8vfPmsY4wHECG2vu5DRtGKNnzLHWy1p8C5mxrCFKNQe0hh0Z5pU+HWpqI8pFGwidFW7bFh
DxAVzHJret1wmHoT2cpcBovarkf2WY4/MhnE12FE7TfNPOLMNOkPpVXWTLsR2rPK+h/ZFLvXTIOK
Clr2Hnw1D/RgYKWvady6e3IybdM2MbSiyAiOysUgkiLqQfTThiMeXfvGSKJuhXbhMow1cHt9a+Q7
ROfNY1pa3R3sKk4gulFP0khKhDe1MTCnEibK4vQvCT0B3BVU9n1lxLBFWhyDMmJokeghGFSDm/w6
q0AgmpgkqPpWDfYuDQXsSxCV9i4lqL5hNI++tWwUPovSxqdBRblNF+6cPIaBmYNiomZctiWP4fTS
0JaaS48O3bcojsUV1Ri5zWoa/W3nZqgTCP0vxh6jfV8fmsLPv1ped5V0hkRoqbBE2Zm35IBzyCJs
pBQAfleJ7vlbW4zNQwGnDTW8bV+Gdq32VZwMywb2wSI2yxq9ikjjw+k0wtobItMvJ2qYWmY9kF4W
V8YYA2gXStsXSZ6skcSL69AM8+VILfhbn5f5TQY5eufbWrcKB+QOXWbAnQz7YiU7v9kiy5UAeFyA
C1Zau1dl5t518JUuM7ccLiq0b6tQY/Cyx0rGjuUjmSxEYLygrMbjqY/AVNoUEd6qwcK5FEIPUJRJ
agtjqAUrAzXG0iwq8VyXIR13uvYak5sgBLvIUpwCFAPClSWOrCejliZbqfea+kl81wxSvvZt8MWr
fWOtMpFufeiJNwkKhmVR4f4/7YoBn9kjx9CGNgo3FmbtCol0uuRjfJ3YnK9Lnb20rruvVhUgPxiy
vHurVI1JYU44ogZnMbaYDstz01mv2DDqR8Le5lHM9dVfpfyhTFiEuhBYpcY8eI0rdj8tQnnC76RZ
00m1NUqsWJNHAjWOlX/pYRnbOqRBjyWs57WL3nYzzOyButXrm6iH5jSKxj9qaePvUBoA5LCz9KAZ
tDpRyGswM5RAyrGQYhrXSFUiZiio8llFunftFU5A0UayvYSRPaxlM94xFoIhWLpTvKCSZCNsBtoS
TKOKWzz+Dg04y+aUqauofAlKlC+LU6Xk9PSS0XEA0uJ+iab0zSvDHNkdU6+2uIDh8pL/XQHNTN7w
JdtfLLvuv6f+kF8NWqiOTppr91hfxn3dm/amGmprp8u63xliQoHpNfV6CtNiAz4DihvDQeHURQWo
kqpcOlHSPEo1UgpPJkLmKaBOc9rKxsFsHpHq4loG42VeBEyUvzUjDHVlO9h7jhzzyUnZ1V0rfzBD
/WoaOGWnjHFXi0Jr7IUZYhNucyivmjHt07HMt+Ar4stawWIK/ZGrjaNRPAkN39yAaK/nd+aQO9sG
EMHgfkkbUfwoGo9enCzQIeMw1l9yJ7zLenNE5I3XBk3fQfmWf+HEidhUyaSuGktZO2GY9oUCR7g0
O8SgM0k0D4vmfjRxQ7uVstcmqparNEhvHKePDl3b2LdqjjbdVvLmThVuYPtGsSQilFvMUH2fdvem
blFMmNw1Qen0A6DqdNWNSf6r5BjNwVEUagLVbiSXIa9qm3QWBT7L1/olkm/suT4mCUcL9EtKYAkC
FbeGNZxjuy0jn7NNC75Ayrt0NDsCyuP3B71Hxpn2uf6Q0qfdqqYc3zLivhWVGV+uogng2mJSTf2I
O5DWc+uW4arwjO9CH+pnkRcano0Iua/lGeYSciiluToa96YrGBxbyRRvVEVPzSvjqyqE9TjhFgVd
Gl8bQ2vhwY2ZfkCrZAsTB8Vv2v/ImWl3ZSCB28e0pNZWSY6eSBHem7HuYC5vZ6Bu521wm3h3iTY0
B1M2+THJRkp8witn0BtfPQJg/ZEaTXIEN8LIiWA0uq/QsWoYY5RKT+Ee+KjwtrTi9MfkWbTz52l5
WR37i1pznFVuC2+hYnI8o+d2FmaEVlWMpTxK+s+LTKAsbNx+fEpGTdtPRVbPCsXqmvlB4Za0Jt9J
PRNLSy8VLkceJOAOQs2VadWUfPjAn70WkiVdU/eqO52QZTQxF0SUUOmtrKIDYWL7r9uIr3xqXU6z
fAIBbBU9zrf5WzYJ2vwyt+7auXiWuXi6Ab6tqSl1/ipOeFKtUpTII1JAi89Mufej1TuHFif5ljDI
eNQ1kHYxQiWWna1oL4QS9UcXqdvMz+eoeFYP9L7jfNWTQePnx4G6HUyDb8ZNdPOlIKwgiagqzu4S
G1QEp6Fm5wESxJ/0fUlGOceREAqKF7T3/CNc8xFfgKPau6jmTydkkAdfjvUXv/ZZga7Cgw1iUOyp
4AT7MDKcNxfQ4HXlxhC1FUKxHSqs+oAK2UTENdXlNyFKLpfQm6XkOuGhQ2Lz4BdKO6o8dDalNQ2Q
H4wp2+WnFq+pSbi+HaQb3EWdM4obgZVAW48lGIHryEPkF4bxcNdn4TH2rHJadt0seg5t2d3TYKq/
663WfWnolF3C8oXg4ZREE0ofJrk7VXmA4ZnfGUCgfdGJehHIllZ9a7VF+SOvTDrRUMQS0MEF+TiO
+BYrQN2EUIPMEJWxucEQMoEtKocXdh78851jU9AGcgQJRDFopyr0r+jvfQujcdAfhsl8rFUh7hAI
34yR/SgTx30crUHt2Ec7DAI9N2/oGlFXxleW0xv16K2bBBrr0Ym0FWsdjSzxiq8tnZTZqEVuYgbD
w76wZHFne3q8o28zrssag3+iOfZLIIv+0oiV2ARW128s6TkHRmjvRWRnBBEhPCIZvKLfIHIL4Dod
R8xBSxOBO5J4xDxxM5ZbEUDWS5gBIjGdWdXboIoZ/OM7ExrgTKu+ofQu0UonjXedMcYiWzWDJb6z
9jx3ByOqja7yIFbV0mG8+YVMsaVmTmFf4+4pfmZu4fQbbQwDyNauiJ6TUZ9PACqfuPAGq/qiuqDW
LoFWd9APIzMtLyVu0a84l+WqMGrXXwzDuE3qRC09/IcLPGDHVFn7sU/bvan64bp3YOSZUVJeRZ7+
owxB8uKwCpPbJFMc3pwD8Ss7ojXirh/cdOmEbGZrp7XNyxFKr7voC1e+1h2xPDCmOqj3cZaJp8Rn
xgJI7XY4dnXttjf4n4PSRRydlPGWeZb6k4FzgL9PDVT9JUoqLJFTuAWUnK0TCEG3MGG8JfYsQbcw
IQOYdCuzl6fm86/4IXHKWi0Y9eIdi9Bqj6c+9alGW2rYX+l857vSIY81x4EoOvU0vm8z7fh0zDTn
0zn9a5FuhOMKpFi+0/2IHMgKDIRIp9ijmLfaKCVLOf2rtUe8lcw9b59quVq5oJo2ooK6GzhWc8Ms
ILUC72Fcc2jSfXQoSqVpWL6EUdW/sZ/3+DBI5TiGuaI3Z81+WhAUgGt/1vFoMwXAwXm7ZPZg8YI4
kxlJ7hA6PyF2MDb7FEsm2ZwQZH4bHSwntw+O08arBERNhAA+zJ+aOeH10566LBoUpCShYq8To0Ge
DjSANksLtpG9ea79NbFg2xkKpyn4qAq3QebbxNgN1XCLmbo+akI2j5aNNdFxfT7DwDN/3UZe1PyF
ml+cdknBU+tnbQMGKoCdSMTVHtYJxjUsIdc4NHIPTX5GXdTQgrmCxi8PfLzegSrLTe1Ow8WYBj/b
TiFvLodxx3Fw05ewdzqjynZp4HoX7A7y0e+ZQxSELYcUP3FBuOtfaLGX7LXOjUCjEFtpKvHv6zw1
r/hmGXDjut2wjERj3OVN2zzy2nl+RJtQnIfAXzcx4DiAneltKrxpWlqTpe+LQNv0rQ2DqqkBfWYa
/8VPXk+VEKO3ScZrDBamHnsrdyKLUEbsf3c1NV2NqjRgxfh68C0LcVQtaqz8NFLmhyPVvMSyuruh
FmwdBs0C7Tuim/71YnGQPRqDQelQxs5FyolOdpJ0K2pQ9l1cpJDdeLVTpOtkMLHuJetMkNv3dZN+
kwTe9yC/83XYp89aEpCuovkH0RQZ6VoYkfOQ6rGxI/8DWDXpFD9iGNU5sshrKOiYVIgQ7rWw4bBl
H2R9+F6Itz0ma0h7eiCnFRzFFPV8wCgQMAD5L04Hxa8T1YLUtSzpvO/KuWIRwP/YUSkf8Ujnj4EW
fpOWsI9RCeSFE1CMK2WSkiM+by/7GjaVQQ/1th2r6g1DqrqrgzK22Bp4YKJ0tR+1pMK6THrUPNAn
EEf1Ii6u/RFbpOZMwbiYIoir4Cp0rAl1A1N67l4WaTl8M2BRUtfSCRPH1ks22JOgyTCb7EIEib5T
mkzWvRri41RFlQ/HMfx6KtD4CZTFBXO9IIVMpRyffgmnpIMD0esS65Ey1rNIZrhmjCj6q1bHcLAa
CzHNSWKU+Cr7ngyed3Na7qUPFTsntvAJd/m64yR2l1RDrNtmSB7iuX6tOzkjvUyjxBeJaItdxKda
UvYauxHToevH0tFwJmkWMOZf25Fh4iOXeMuWfI+NXPRNOOWLBOWXM9eNt3pkVrO9m9lIgAyogGTV
bShGAnhb6ysQ9ElCm2Ii7U6xPTawRysff8bglQQ7OqC5TcOAW1a6Z6ZfIW92EKKt4Hja3QRqigvT
tu/DKlTXXU3ItzlVCU8pEpWOMsT8nhg3nlXYj9UcTp7SO84jioWI6UhK0c3cAicBBsEp6V2C31e3
PUqEx+m0EVc6PzrzgkPU5DC9ggGVU4saYC+ABh8gWxXXgwnxDAs8fwTGtQTx+s2uHG9thaV+o+tV
wFRnLX6xw7HahYNYM7PAvqY4pt0xDIvkZa70FRZSrMbIwIqx1tKr3i6ql0RUiPKR+mG2boe7U2Xb
BaF1cNKepGZIN31pi10DXeiYnfRRc2nrVJBEfpc/J8y53ju1D6CiH7VlVXj+WsvnElHd5fVdDIjt
OkFXc9u5HeT+oe2uW9QiWwXISS0Kab9apkwO+nzwYaRqrwMXw+ukR/jVukinLIIPSq8GsbEtHJgL
7PsehAYi6CHVgeID87pImzGgB2G5b3IaqdmgLe0y2YJY1xlFN+bXhjUZeMsbhmS4ukdUZKiNVqNn
lJHNorNLovJOjQUIImEH13ZIB1kMNUuk8WGm1NAfyOKbJFzbbFLjigoZzOjYTdrvBmZ4sW9HSMKc
OFH/1tq0VuOT7PB0zoOf54yS01wIkKXOWnNkwnuYG0C5G3rL3LXlrKH3b6GwD1uqR5LiBdTs01pC
PWxscldQNAAns4e8Um0zarC7NivUhSrtYlfC+d+5Zb8uMk+/NPQueOji4hXLRnBJQENQZkfxJajJ
C5zt5re6EM1jMuswVCEFvg3gHvD1giuD7ADG6DA+xKY7PACPja9dl8DAgey5tSOmO6RdZ25yoa4l
SfWlm2vmd9ZT+NIhqz2cVvzHxf93xEb0oaRStmKbQQ5/1gIG3qNyIIu0G2WTPFA8/66mEAZVj2ux
M+xsX+W62vYpeM4w6J67rqMNamrKWoZu5v34peAt0WltE6f3bj6+u79VJTSHlI4fYJaUyPMWTTsA
LUmKeDoyfwPHDuqa+CQzECIw8R/mcXRoAV3AoS5Kz/1k8tY7MiOUlrogoHEUaizL/LMv4iV25vSy
ZLajH2ILxENTvJx2ZKpUzOsJ4/JKD/SnPksisoimsG6sIg9+xHqSo/hIw83HD+O8WW+h49YVdScJ
i+1vlWJYMc2n9TR1LCTxGBxZ+hb6nDLqkqpgLNi8P77gOw9AuspwkLdbTGQx5ZnQi3C7i4rU146j
xtmVUFOMF0Oou98Nc9SPY5GLOy2fDde+cq/Aj84AK25u0ZdNtXdCx336+IZOi/HP9g03RNdwbu/i
FTkfa2iGgpigmbB/4j2+lV7gvlUT9V0d0POmqeufSde5W99SGGOngYEdvX87Nqr46QrGhiM011vg
UwUoWk2P1kNdeQc9C4h4w1A9Cj74i7Zvw0/6a+/oEBjKaejSsNDYyL9UFnqH9bJRpnXEqBavp7po
LrQyoG4UQzEoe+8ruufmxs8iOL/wRLq1l2XapYy8ZNnm9Hzn2S0T7EzQPz7ct5tKb6qL3gdscDov
FF6n248ftPG3KpNbRpOpuzT5Xfc00Oq3lmAu4gzLXWAfZSwTJgzU1qYLRLwNsTRsKCjbh6Ynulb+
aL8MwM42sd+/MGOKrPjfNSXmOoxj8Nkn+XfDmvvixDAkThju7uyTxKRS4A2uxLEP6uiJsazeNhJh
+1hLQDNQEs3bdIhWUcUsmNxz3L2kzcOUIIQ7V0Y7OXs1B0IWitGVZzn1W4t3Y8UkoGz9yfP7W1+r
dDJPh3tELC7PtQizuLb3Qcsd41OH51QDC8e4eAkJ8xfcGRgKxrHsrCp5zcIoXuEopNI69/M+vpO/
Nw3Fg5q/FZagJc+lksRcHDo6Dc9TQ1eHs/DdxT6PAstPr725Y/Tx9d6RUiPrQQCOSBGrkDoThoDj
wKLUJebRyr1Ip5D4Rjsm2+ZFJBDnKfvQM1VhBzC1owlDUPDx1d85zZROG53VYeoujoaz0yzEqj4l
GZ/a4BkQ5RuHivboqOvWTShiN92eDkN8qVIRAi5FnRfbZXlrBy6+6SzV3oa8eFA4/29RI332ZN55
EwbSFF6ChdwOiPyfp0mVB7mt97VzDBNUsyeB4ElnRsO4eIGaWn+i0XnnTbDnSEQd83mBvOPP640E
vgKppX1k8FV0YTOSivM8zO/TJKeNk1rYJSum9SSYVfa2sOVnOqa/JUKUTQ00q/MuYlnq7FVolcF4
lELZx1iz2x0OFf8iU0n2Vs7TBozIXhnjLCGmxfvUTSq7Mkf1ULvMJI3i3rnwmXD1iU/rvcXBDVFk
dQxEooZz9gYs3IqFVTjOkZqd81hFuY+Iz4r8TYGgiEKGI38KQT8hqPhAvFG7aMu42RpBkDFowMRW
bzDc6luv+/3bMM1yh48X7zsvjKfEo0ZUzaZxfrgVsCs035LqKIx4rnlXghZWm/Zv0dykjY14eDsF
y6f9ahgmWhMf38A7YhQOV9wAtoEYn3LomRCkGXLhhkzDPaouGu9qf54dFMUYhcf4kNtNc0h9kEcG
oxMuwmFItrFD2faTdfPOGa/QWbCDCFMw5/BcI4XjIXcmNvUb1273SMoz+nFDs4UATDtUm6Yvauih
slWUfWhGimFjhrexE7cHKw+YCZNUMXwvs35tfSAPkB1CkONGe3Q0yiklk9qZMCgpEX786N45l4jI
MHMJPhc0NGdLC1wQmSQ86Zt63uOoWMnb1jSRVBXOnJXMbb/W/s8x/f/afHwVvlV5nf9szt3Hv5uP
//+yKPP8/+8W5cPr9BqFdfPf/3VmbOb/9cugrOS/8B5gwWM/ZugAJov/GJSF8y/kQSZ6KEehGkUc
+38Myrb9L4JvfAdEIM78dfDX/dugLPR/2Q5ZAiVhmlToqcU/MSifLabZBWTaCJSoVbOWiLv/3Lmz
ANJo0zBiJme2G/zhwYt/GAWIeqCFmnmAIG5f44ILw08W8Zk46td155uXeDskdtY/rxti6vB6T0fW
48DK1REubOBLUZvpE2f/2wu5+RWy/+7BPjsMT5diOA3GH3pE6IHPwoR0ovveNkzp64pe7hOrfXIh
Lm3MacI2Ymr/LI38dTUMAi55HOat86ixL8luombAwCQ74lJpgEumHrICih5uir7vl3AUcBE6+f0/
/pmEgBz7JFCYKe35if8WRoe9Yc1jCHmTitmoQe3oP1snHddhNBnrOqnzT1wY7zxWaCAcH7NF0MSx
/ef1KsQNgRfT7UyDJB1AizD2c+VXU3frgKRxN6Dvms/mjM9b2285GQ+X/ABxtcmC5cM5PzRqp0GU
1dvVpoOiD2IcGYPKjc9EiudXcQiddIFDDI0i38a54JiQH4ZhJfuNreapuUUTXJRR5HxyBJ9/AVxF
mvwgjEUOEdq5iyUQtZaR8w8z7ymjhJ8M4XNUAIJdYNnVdx8vjvcuhp2ezJASw9+5TBNQUPMcHEu6
RybvBMOjb0LtsELz5eMLvfPs8GQL6uAoXUnCzlZhYUVZFgJt2WiuPOIMquAJusMnS+/diwh73reo
lLBt/bn0WNEUmeqGOTiWeLMEKGh/8tQn28Z7j4y0lKfFroiA8+wiVuAljs+k7I2hnG5bTBN0Oje/
TFBibj5+ZvOX8tuqRl4yR4jkwA7ABc7zsz3YMccewGFC3XRNC/eTjfbsL8fINZ8sOiU3gi3e/dlf
3pOFMa8ijTf4fRi6O4W6V91ZTmQ0t3nKfKyLoaGOsswmL7Kx0DNN6Yniszfcffwbz86Z+TaIQeZs
ZI5YEFv9+co0QFNqgki3afQ+Jq7KvRJsQghtgSkRsSouZBZYX4cO/MQ/W/qnK7Ptm/A3DDgc57mJ
PY1WUk1tsqGpmGxHevybMWIcXsXievjnP5Jtg1N+tqYZJ2P1b1swXfXMQg/CZLGAeU+aX1dvRJ/t
jm7wtJ3MtL2LS9V+kmq892TnT9phH8avLc7MYV5k6sC4K6YYhwbgq1Y2zXMHRneXOQ0DZQbfbJli
0eXWj3/4Y9l/HWzyFHR5nwQRf75Rz9TzLNaLdANiqLnXHEkVO8iylzrpy21ft6gjzUQ8f3zRsy/f
shG5kG6TVVkWOZ01//Pfn3BvCpm5RropR4OuS6P6ZGX1odV98tWcffy/rkOUhX6bL59Q68/rBKHn
9jVz8pgn7ntXdtyJm8KUNk0NZox//JPO3x8MGofyDY5wniUrdD5nf/9JAcOg0IkzYqFZNl/D48d/
u2mdDuLftheGhJErsBkjj3MQ37tnW7LVCubUUt/cdk1Ac0Ifp2zfBbGOyh/zN/jkuAMeTNMAqJjM
I5POfKYQx7DBGtmiN3xGIyUg8AE5CIZpymIM3cUQ+e4X0diCbndQT3Dyc5nPM/Rc5iykNpOdGKBc
yhesmu0+gSfvLy01DDD2rJoxalYXPhVYiuWy0LL0IuoZhLms48rat1NV21cIvjWoFEhDkMSGNCxS
zemfpS8h8oeFGdxlsUuBvra1F28YxbURNfYbEw7kd73Ts1v8mS2QR7qLL2Fs+w36JAs0LHQwu6KT
zKCSZVD7sL4LlNHhymny8aIJ8ppxSD466HVKle2ej9i7butqqle1rZoOeVAMNNKZrBlH2Al3WVud
v7Ob2kYwZzQhVBqDuQQXEAZB0GqxK/EkYQpdD6ocnKVt+Dx+coRBXGQnzrV0tfEbvVfzS5BYUH3G
zEiTBW4qhkEJ3yz3EVv7PF2+sbGPtW1eMMHJh8wqAWd88UOvThlzpye3pXQKxFMlk0ZwkaFYSBhQ
6V14jeNbi1LN3MOKoc/UdKmXtRdUokA8EufkTHLrZf3gxbhps5C2zcod8RAskor5tlCwnWi48PgH
VNfcxt0mFmB74pM02Ulfg0RXOo0Wb/pEFd89DIlHmm06k5pHLGM7LS6SqwKGmnUDTri/QTgDsbv3
aRtftuGUDez86BUW/Vhl2YVQrfF9Cp28hnsLiXcYTeuraYQ9XOuAOhnYOnp8SImzAA4x5shiBd+M
eU6g2eEpxzaDppBrdD1TqpTFbFWHtt5dF8cVY+yYV/UTi2GhUKupLFsGxI8vngxzcydzv4huEFMO
h1Ikrralg0msZ9pD+kLQZ1jbnPnI9QY5rlZfJL4A+Db2QYou3qm5w8Hqq/VoMb90hqF6cptaDVo5
vy0ZQ9NMDDPOYycpV1VeajqjCG0TYUdatm8Qbg1Q1lQRs+VgdeahcMxAbgqjjQ2IFa1+y+1EdLf1
usXa67VU0fq6NKClOxMTOaqSbiIs64KyyCCd/jhl1HKWEEXGr8DwC+opvhzqtfCypr6MvbEptlpY
MppCY9zpFmOJrFepYdf52qfzkm4s1E/eDk550yCgmmr/lvEinliN1CL2PIkxWsdEqQfGlM3Tu/OW
6a0qsJNHw3NtYFBZrWd7zxhZcrNu0l5OObVw2Hluz5ZiBRIWKpN9wIIyGq1baDQ/scc2dYneC1Gd
Rw4hLLygoqbLisi+YBTNpDf+t6qC6LtKy8QWG5AfJqNbEyb8bJk932QPrshbNJRF3Ki1mDrkSHqj
jH4VVJDnF0Ei+y84T+W0tK2gfTaQhNqPNMvlUxji9tjEVjx+19zGNhlnrDdiV4OfqXH6Dnm9YDBI
vR9KadvMxYbF4AGHbXa+ntBhz6VTPTMoO4lXHTSE76FnZ9ZqtBOH4fNh7LTsXEhUl7JsBVjItqBt
pJJpeo5UFFx6Q4EJB7GNYW2QY/s5yF3dF5teT/NmmTllsq3GUQvWdpePSP8cTfgbtwjan303aMYS
cmF87Zk2CnC7TqYfRZnxrwmztZ8KIzXapcozlkBRW0z8kLIJXjs3yO86GYK0NgDm47vLYegc/oe5
81puXGmz7BPhj4RJmFuCICmK8qqSSjcIHZWUcAmX8E/fi/33xMR0xERM302ci+NUVTQA8jN7r136
V9pDQ8bYirjW70ndaXF/HlHCA1lWaWRN6FFzTa9MYmi0821yfndbi6/8bMACn3S42GnCsAxJKttn
UcWl49c3w/yfl5rRHSvmDUmMKsfJ2TsQ4yFEQtof91WmUydxMi999D1TfU3lQuDAGvBjnSjYWnRb
iYkT7fXgckoN8nsUvhVccAly5cPCi6KELHY/gpS+tVPCd5Hx39c6J3i8nwitq+bRh/CYT+Cabc4B
/2R3USmPiC9trg0VWa/C5sLae+1ov/hV4XzAZv2jA8t+aZWZzj44YNAfiPZjOQ4WxJmIGeE05P/A
g/1LjzCThJKKB42/b1fj/Di6W0WaVkNlAQewe2bPTwZhUwlioihZWOpehyuEHKfAXgOaWT5RPPl3
hhKh2dXkLt6irpraYwRp+uqDn84porfLSBnGA6FJRhl91mTZYXeJklrrvxhW8AQ1yCT5qv/K0Wwv
s1P+OGFwyAR8qTx8qbqxYUUm3jFQ7HFbvoPEPrHDfZaqaWLRGQN+qSjuiPNFsr0RIBhWWNERIPJM
6y5d1q+36zVwqcm5pVZOtziQFoyQeTh7Vy+WT2o5+/4mxl/dX3oSlH6jzMn2XqkfcQGpBPlSuitN
j5FkytmLElUCNph0OkIKzLlY+X7GWh2sdltvbOQLD5Cwp8u8tptJTMYDLzbFNXdUSO51om+6b7ez
27++0eOSFCDYX3tQPmcdrOHOaLo6lLTVejS+jbwdl/OX2Rpn471zje0ASjsvG4jzZ0+71K95tL7m
5IcCkWwZdBW8kSO+LXG0o7p48DosU56xP6IyDS6smqYHEMS5ipmr5O+qVUj6bLYNDx2cZos6atZ5
PA+D97fzNYMR6DepeO3xnEEu8EoUwvO0fqYSaPwqn/0R2kGJKwasiiEax3kZQkFwh1mcZxg5EgJN
unY3/uQGz0E+u8gNjb9no7YmAtAnBFOx3xZOIzzPDcwkm6jChC1c/09KCVvETKfTNQ7Lq/R3m3qR
yNLFMlXzN2uP/s35cI0rLsiOyZtkk6FPXWBAhjezeWQz7kDKHrp75GruPwXyrvn3oNfZTeAFkOua
jk1VxK3A3rY5Zjmvy/bdyGBMmtka7lI6f7TtWr5NSuR/kRvLbzOFAxmXJQXFmDW/FxYnT0vIGOR6
i3C5FQJP+aRA3DF1d1G6i2m8iWZP/IQq/1iIQH9yyNyDF7GeKIuqxLZs68cCg31porS7Joe+Z2HX
v+EmJ5BxHM52xw5lV2K44PGktv5+LuubglyzGPF799QNMxjzcIR0P6tIg8EOf6aF/VW3Eqaeok5O
yiHYErR8Zo8CC98Olk5ENZFHji8ekMT1ILrnaFtigWDjG5wBWYgt2Y+26Bz+YLt+9vP5FIntIbTI
jdthAQjOnWwgHqvU979NttYcn4CQ8DACT/kEIFhN15TiOaEaFTsfiu1h9acomWfB6tlxD3PKEs1z
cofsdV0RgNUT8RCCwrmBnOKSdC2X9pxumlvWbpdDRxLHfhr9aF+OqURmboSDfD/14yhbfqejX760
jcHLpNpoPXcCkWuUCsTZc1r/ceHbvw6INy5hQYoqXDf/sRhxydXEtjyj1iN1khYeyHo+2ER8U9U+
5BuAV3QqXFQ6nMuLx1m2C/p2PLfQ6I4g7ee9v5GRsqwujxQ5cMtBh5AnC+RuSdJIEk7TGvOes8NC
7DCBDsZQpwxQZE2gYwS2Kz2HHuszhATzQPHXx1JrA4td+nxxGiglRbVl4pV028cCzfNvrzWLu3PL
vCPU2K8AHbdI/REfYgZep7VNdMVBftg2Rz0wxd0IOnNXHeyiYkJ97zQrTw1qu/PMt3TIIjuzYoq/
lvtoDQ7DxFB219cVGNp5c7Iqlr6VbgCM54z+Y0YuUEgK8ROGVvml7WbKbzUhrO6N63OM3uEVGQbS
2bppvrg69NGzgzChUrFrN2Hs25kk7BrqjrDkqMsby371MoscqpCClr4rUypGGL3NOC7Epg9b3mGD
w27mrFemMEhN3sNY+MXwQIJIQ82qfTK1Z7agV7k5sRpR2GevPmrY8akTXgsRyvpuWwFWaQVq65pI
xGaU1sF1G83LUMOviNrmu2uikUQ6rBfP0GlN0uRGPMxe8Wd0bY8kkPIhxwuGAj+zOZwpx+JAhQSz
zaTIjLs+bAkYQYc7ot/nQCYtmEJrt6po+bOVIzpJ9CD1cZnX8rBwyFYxctt6N4Wkj+uOvrXOLQvj
5fVB6zPoyJQd3NSZfVdvxZuyUPNlCj1+7RaJT9FzrrI2uAtEpy6TVY8vmLbC+uht2wjXT2dQjRGE
TmVfE0vlt3mMSjA3j1jI20s+emXCzeM8YjYmiNxvcZ8ceqHQ27J8vuSe8e/lQkaEJfvTZFHSbYUS
IMNzpR7ppKASk1i7YyzTnQjnWnEAzlXxUJCT1bemObrBan8BOl9/S7fM6EYcuiKJvPmK6sfqxfMp
2DP/aQ98Ar/ZMYgOaD6sHfDdUAEPW1RqbzeDIXB3qoIYlnAv1DeUhMHR7TsCYhvZAIGk+uyL8MvZ
VEQ8ZnTn1at2dks1qZLIj3w6Bbn1Vq9I/HPbmu7DNBSP+ATrxCB6Rae7/OMvnX5obakf2F4vf7my
fjNhw5lAcFODrS/ILtNMgC++Y3AX2fTMVuQmmHOi39dG8dkSIyJu7FqtcV43f9iuXs9NQlvtKsQR
ltn29pQGjJXA422wapB8nVw1+jFelSaua+28UTzkr0M1Au/vUfYuu8waVJsUfVrNx8gs6jXUZINe
b2xF5FkK1/Ja0X9wMhJdVWMdCHmWUklpCowAcnplq4dF1OlN2Pvd+9x2IouLZah/Qe8QfKwESMRg
BNMXQqEm7I5+ivw00IGftDZ88cwl6BB9vvXLrlex7JC6h3k8ad3v51G8X6XvL1Xj90s8V9PnajCB
jZT7qiQ1A59YgY0E93pe472GYji3hxAtVD4RRQcQKaW2bIKlu3oeOX98LV6xtc/f+ZTnJ8wYb+aK
Ewa4n5K3K9qJg7QM0LTW1BzfbdRfTaoZePq7Xi/t8kv0PcEsEocw89/6D8mY3tugIpwvLvYXVFVZ
+E+wrCk5bj6Jc7ttEPYABkauBzUJ9ApBrQUByDyT92HefPsFOTOtraw7coRDfcYHZz111bVnQCq/
/iGnSFOFU0Tcp0TVT0fmabVO9LzKX3lmGdoJqrsPESpvX+i1+nYMvkVC6dffs5zEi2u31/R2iyQ/
lAFRRRYj8ivE+M10FJaN93Ir6pDc5oK02XZwyQJ3CdDLso3EsqB2wI2PIYK2ttisfVtb+KajLQso
Pvk4UK2bYcWpvBgnwn3Ctx/rHLI/WltnOXhyc519OU1wbdfRH36PoaLUR7zjn40J/DcvK8mMysbO
n3hih2OfYESWfJ9qqev9tEEiCPCnqAMXSDUDw9X6ziEv09pBaKqJuARs8Tm6VJRx3vbNYwqMfGEb
5NiC4sm2i73e1nXaz/YmvnLDQ32PNtRH2zszPsHENerXIhIVRWgrnBHPLQFrex/5tkp4euDwDgi9
fZ6XAnSYg+2CHNZ2QtEKMtb+sUIBIX8zA4ZoaYLO38Huzcj2LSuBN2eZCkN9R/217zqvOTJKKK8Z
lIUvkioI2p+U/fC8TyddkQPLnOkOOXF4KdaV9rcoAp7qIZ7vx8jdSnuPGMd+tPC8kNxIdjl5TV1P
K0EttwyXaFGQ/skRZBfGjJdu0CloTrJ08oifKWlREPhvbtyjIyd6zxu3dwY1E3l/sxkw0bgjEXCp
XKZDUAId4OckeXgc4NuxWVD+0MksGZV7HwXEls1bxsoDWf41DaFii4i/YIw94MpAeobOvfLbV1Xf
YDgDE7MRmzBSPdry0qBOjpg/BeOT4qiyGMAsNHgej9qFbNOgKqlBq8C67ao1KJKgH9p212dN/1pV
htRVf7GYUAXECf4zXclMu9HLaTwY+U1Mst0ql/uo8dsHUQgOTaRsPJF8NyJMpcuZUuxLNJTkJkeT
/sA81vEAXSY9xcs0yh+3VfK9izyiJU0bkRdpV3IKMCY3o4xdV6x3HmZQG+aq24FNDAjCJmlS/cPv
6P80mUOpmU5G/ZHOEP4Yd9muiTv1cnAtsmzjArrOelyjMqPxW43vgThkEYjdx+napPFnZrU4iAby
BeD85Ac81+47vBDckq1vCXnyu7qnRkTfi1tbeMwbSjGuFzl09nAdfjHVSNtNTQkTrelBresSxlYY
LUSzR5YV7juEJ8yppV7wq1EVcdvXOJ+PgGWj7qYeO0WqPLXiU0YyjXuDMKvadmrK6qNEHogLfung
x9qNVQaPgSzcPrYYalUJPg12UTisr1kRTuaLXeX660cQ5PIX7zl6ycMVvlXnuMqPlzzq+3M9Trwt
FKkrB2fQlt4tUU0lvKdy8N5Fl9HVox10PoWEP72vAn/CZYOB6cVesAbvGjLkMLeStzo89CQs1LHN
U/7F2F1T7w3Lb/UFUUTBI0BDP991U0mL7/jBSDJjvRGIMBMh6DOOXyJ5gQtou3EhMoi4ONUqksxL
2yXdKmva/G6UWtzj6C08csIGABE/lKmWCWMB4MCQM50ugd09qtKHj3Mb4WPQHJroLecmIb2JoKbd
JNkfkn1d8rn6MfCaxlKnppEViuIJNMYazyWCw8eQ0xiZFPN22um2pGd3BETgfXXVyCVrtJUYl0bS
yfASUdzva0Gqxr7thYsdsTFav2GVxHXbXBOfjqrspiAeo6VK9+wKjR37DPRaMt5EOO3LshspuXla
47EfcLtih6/y4GyQHdoxn5e6zsA3dM23Gm1wl6RdpZb3qe3sjRzKMiwYOdJr7vF8MZp2rLnIEua3
E7CSPm37aO95k3/M3Nlt3gavmClAkEPnXP9F7eAJFk1GxMicbTh6cIcmXWu3zScHyejegm1t/k62
6ogiCXMatXW22LYwC0a54BpFf7+0lLVo2kwIv7EvXfXG8KBP78sx1FS7zRqRouoKwi8ljQ+h5yUL
fOYEk+q+S89gJA9Im5RJu2g3+gP1hA1q2dmGAkt6NSFIvKPs7NfF+FYUzEdiPJEeYG7OxXxvWcUA
EWNdN/c86dSDFRNc262HLbuyBkOVhgPDK+m9urLFy0cgxvI9TFI8t/iLmt2Ur8Bn0ipd3hwI0d4t
XgGRH1N7IXnaK5jc8FTLgrMl3SVI8mkKpthMcC0fx7JRzwx8MTbtssVY1kG0qUNYmApVxDUFLZw8
liZykI+ilXlP0c6riycnb3z0GCqURz9ILegglkfYRlv76yfYDGjJXErCZ2aGNCDxVBH8FPNoM2pm
uBEBWAk5L3a4lXxvP3GdiDNc6A4QkB+UZP2akhp7tn3W4GIoIOo0bh1iS1duXsdVqhZ9aoeacM50
0W19wqax/FB35x6HDBk9T/m8uMtHXquWoKHWFsseQUfdJCWYBJedGFZPeGNEu1V/HRC6K5XOSsQZ
Q0zrGnZ99WLj8Z3rmMV59hJuV44A8na82FCT+x4HXNdm3wiLrsF6jWteYDQil/TWwH7ZPOhOxI4A
C9kUPt1jU/tYRwfC68zR2XRA0mIAynxvN/iEd8SZFfmNPw/lniD2qLs1NpG3OyM291F7rfdCBGdQ
xrbQ499IoV663ViZ5buVXNXH1p1mDmDAsy8e3fCndLKmuFuzTf24AnzXDnp8az0T5eg/kyRp88sG
E0V/VheU92PN+udljZzOP7eh3223ETQsdZpWmsjLaGVeeagG0URHvCljw7lSbTMhQPhd5ENX5tXL
ooLJPhh3FTjzHaS80XUmRDcNliQq0vEvQzJa8K3PtvC49ExIIOsQzXefZqOil+dKm2JZbUS5ZvUm
vdhwdT9sJu3vKcSwOMJCIdiZxOgQ84FY/fkyEvJkxYiE5J/cza2W1pVeNrGxGopdSC/LPdkV6Re1
y3irgV21UDsqtZ7Dvs+mw6K87EV1EUdzVAsKSGvQjMc7y2s4DihPk7pT5a/OFGTUAGbrqVJGQXDO
UmcV4xyb4XOJqO1vqxazxiojYjtGDi/zZu/5qVXf8kwtnXvaYtYhglntwI3ORgEapf4R5LZn+3CI
ZMVlSYzToXfEpPdwGrV9U65FVR3kCB429vFZtmrHj+vpBCiQl+q3imjhi1sXVP3FMAUL2mrMaPHS
dFCvgjzvmpd6tKs56aFQsfhYU3fE/jb3W9w5tXrXdXgNvNZsp8mnDuzpFtk7fXbACMKDwCTLir58
NBV5dLL4iJattfc9jKQPrUeKF0HQSZaAsxFcf/BbdcVNl+bzvcKhSxGMp1PcDkijseB7m/8tNyEJ
GuLfi30q+nEgQHRcgh3e6E6Q9xjo87CyLN27wl3+8fRW3LLBK1memVLcaqgQ3PLz0v3B0RrQQU8M
rqkL5+yXjX+xvo8yFtZwu8r1yFeShUw/rcxPbEaHwT6yzHbKh8pnh582coU6tUVWMmodqEvPG6G8
dj1T7KiGe5ITZNZmZ9KxXX3cyBwqgIVgvD8u4AaAXm02Y/9ZtLTQhjMRPS8UhA9n1qx+WXowZ2fc
wyCF3aaF0n6stl8NgQDiHBVeOJ+9lA70ZgsDykOFV6xP8MqOYWJC7Efn6+IbtWfBfNTzG8Z9iwjw
FQsDlCjJBlI9EunNxt5NeMFPczXX38I4yBgzdJxkOnVZgae+bcn4AG/TnGapKJF7QkhZagn2ypwO
fGMT2IrmRASGxyxVUmUfGpa2RJUzew0g0HhrmVSkZ1oxDznxnnbpFfZf1ps6a3bc/6yRWsoEO2XD
RMsM1wKMMYxOQPL79l3O4dgekK7CQuo5e58df65DkDqUbntr7WofT6qbRbs84mHO6d+682M1tVyR
GFE7+4+hdHvtsTw9u4JwzpO/STLiDbkKFifWJpv9UJR6eO6pcFiYpdr63la/9k6YEOVNVXfOb4qS
Uu4rjnW9B+Kb/vIaZy33fNbXjnQreThcweFjPLiptyZh6azpaVwmfOQVgQf6hjF9w7QwJIXDnEqu
t7eAtTuR0oYpUoKaA2jPICoczrqys/Ilx4HBbp/kqxlIhS+3/gCBSlafeE/S4UkSoHBJCRNvLyNm
GRUDBZA0dJaTL1fcnfyoy8Ue9kPpdulN13rsELpZRNPBgR7nv8iijx5GgtjmpHI88wyEZ8U031Yt
ztmqhU7CorF1WVn782tpi3U+ZmKQ8txbXpieLGSBETaGmZdIebNC6HMhfByw0LpY5Oxtbh/KDkv+
YVO08vdTRd7qHjImDlk2JG5B6Cy4s2S0FpuZ6yrDBpN3DQm5SvvgGIyp6T7ariRvJdY1IwnQJUx0
3tECmI8lm4Ix5nNkU18EzdX9PnZE8qWF9wU8unjd+PYIxClXx/Iu0ueeTaCiBfdrpTCfR/7aMNKl
lEYlI1M9HnMo7u4NKXWBT+KYZASUuOsM35mlcvBPF3plwaIUWBOoEg1KQ1ZF86mIKW1ONVKfKF6r
diyOEydpd3Yqi7n4RvauPG8q88RHamfGvliZHOXKyC4Fa++1AN9+B5vDlPiCsnhZ2EpCaf4dZJpK
hMRgtQzVjiw348VzoGnAbCfX8222rTraTbDZxgMwMJCC7dI403kp6fOSYNyy+eRzpk0ahY3nfKfY
niFnZG7Z7iTozeKGjOCZoOswLL7camYzioNcolFe/N6/nSnW/pZyrvp93gG13FU4cIOnkVg/+QKQ
bK52K+GkBDssfvk9oY1w2UfQiJ0B+jnfQ2+5f9lwMoTpARN1J+QpI9G7S9ePgMq2wI9zKedzv/TO
+Dw70/KH3V9WJfCkSIg009QxwxeZ92PK0rLuuaWqX2aZxK9M+vNHMOSEj9N8UdaCSPkHFROco9kN
QG7MUuqnCSfplRvazSwIoA5k+4AAmRVSCruzXe7Yy4/fF1diINmR5qZQ0pmTemEhflfQsPODTYU5
ktWG90EZxsChgSenL8w6KZzQ2UAM4GbW74Sa8I8W20s0131IziqUjCVjF9F3o4hLWMB5YvOB+5c1
sIrwAGbOJpjRDTOAKdKF14WznuGou+T4slFCGxUTPm94/nXlBhvaGYsR3570qqRl7E8Sl+ugTYJg
PsTh7Koi9i3HrampAx7DhPeo4CSUItmYFoyDLs+6Jbog1/btvSpBA58omtN3Jg2GqqAE6Jb4KAn/
+hJ7muHRQiT9QIBKAqvL4HRHz/VptN2RY4ZLp9tZsB976I2z7NZTRfTtdmuypiT0OxwoJyxCSdmS
rhOk8dUha4k1fUDc81alHiP7uW1uFTP2a3j45D1HFma7WHtRfcu3X0SxlSnO7RIq1N+8NDDCGpua
drd09dbGVR7BFgkYV1txnTMfjPOJKjzeqk7zqqnmmGFtfE+3hWdT99ZOnqLBH/nVNxlIPOLEa7aZ
ceWM7YM/iM2PA4SHIb99Wdl7uwCqBfiy7ILY6kMW+rilu8sMT73bi7DKvsKASHbK6bF8C8xKld9X
hshSU7DWjIu+cO4AB1lfBKR1vxBFgPpKvbL6sT1kMoehC5nUzYvkKzNyXe+xfUXOA9pbBtG8LKjw
AG3KHZIAk+MktvzHZaIC3BOZPX+MzCOcOKRyeh7auZK7JgiJb14b12nBz2sJDIiG53FStX8/sLz8
zWWMIGYuZhKgLbV0isz0jCaLWRZbPG9WIkYqMJA1yTqUFttv6kc3GhYmV1V4LWkq1IK7zhfTe0r3
30AqQR1xXZiahwzK3oIwrOQCc8hGOOS+t35hWJVPgVu6fzpZsa8prJTiJ2LI+lBuS+slStWfjDSD
m3Iel/VtykL5Ofue+g4YgtY72QzeJR0FcPG2qpxnsQRV9lC3ncXscOTm2hdM3L5wHZYuCbhbTsup
tP8lwUhaj33kDvautJFBnbwi9X9C2KREsEPhPODbbVE/bVNDGbY6+Z2/5EzqDY8GImC1ZafnMSd5
4MM3LvnzIi1w5Km2xFVVNIbVuS5TM+/sDo7WU7dZInhYgJXxM4bXuEtlisFTA4NzLmxOgm1vlwY+
aIvNjnvVgwlMHd/Ku7CUnkCaAmBoh5yYIqPfhvzH4RaeCE4OMAsjjxnaA4Ku0LrpSfjkOzY54xny
tZknQXERp4L2e4pbzWjrTkKtwUxQ51HsFIFzyQoiXA5rlDmPjbbFT2SXQ8QDdSU52FGmucOfB0lD
YV7/kbosf0E+5fEORcv85TgbkVNYeBd2gzfP1xDiza7RGwxF/wr4zkPsaaRy//ZeVXSX7TqC/snz
QuRfXdjlZaJ1VpI37jVLGVc6yv9hP0pk8DiPcNEbRQW8C6oJ1VUWLSvZuWs37PU4F3cdqqcCfalo
8l/O6GdUByaT2zFoM+V8IS+YxiRnQLe98TuucKLFQpuTNgFjTzYjoL23uUaX0zShRrACJ+QA1jGU
e6uqhpXEVG1W78T7YBg4EUcNtDAKFkb/BjjgWUtFqwHmsu9ckFQRf+2MR8pwYvUZNwQDPhZwrG2y
MZaC4T06hdR/w3qnyaYWXhderLpiFyu6kkoSkk60c5xebrG2Vw3NTaFffA3ZI94t2dCTrUqccxZX
hgfhyXRVSAU19c5hUCpq9sTSoEkomfQ096BrqmGfyhwGiOcD49oVbZqRXe3USLEcwtm7t6x3UsRP
88p8umXkyyQNQIqi3vvoqmDbThOQp/73JODMPVDg4L8qOMj0V7GBMDzr3uZ1WWQ9Z/ndWuUMEGO7
bJY2pTFrwm0v1aTYb5ZV6yQhLXt40RCR1QmBXlNfLIi8TFKkIdsZp7s1wBcfB+SCVEohJprWFxaw
sCgUCjYQdR9kKMLDFGckMbk89g7s6QovnoZ5zSVFhFU3iCzQYJmvzOuK4Qz0xhjgjMsM8kn1S/1F
KTL1h36RxZ8Ovnp5GIH+9qeF6wO2JlKR/cAKiom9tfSfYqtVRWY56ZnJjFhH30ak9miUcPPM9N/3
FhAOzdzP7znYvvFurZ1mPKHzgxVTz1uKwnTJG+Ec11LI94Iw9R/DRazjDtrYsleNU12XkhOpnHxn
hh2P4DjseVZZXfXccidCckNNO++XDVfuhXTb4o2rd+mPKUuW74pY8vSWCIUJTeZq6vWuqOj3btLC
hwnEe/RD7igkNXEBjBhovkeT+akXFXp7sA1BGGcInzPBGSJY+lu65fjIJ/Ld7z0AWQVNbTq8IWTr
0aYWJetwAu1ydQKUFDKVJRIcEVlY6PEfOcK2Rrq0tT5aigyWIHOOejpD+fNDFeNoC8xpc9prkvhC
RnbwhCpFM5XYPPcrZexbJKLwPMF4p+YDZpKh8iTNaoP6VdSlRDrKVBy0MRDTdjt4wRS8Z7mLRKHQ
iAEOXQkkiDm0305nWUX1evAVAvPDwKREnyG4FvUp9Xg7+1aXFWe9VRbz3l5WEzGfGwuCNtSyRiaJ
5GqNx2DAKHCLnLDlpNsGeMbaX2sEQs7I6nJQ/Rwd0wh51R/8vxQwtD9rf3JWLbJbRNm1s88gkLZs
TnJii9kvEZuMylFTGq0MPHc6o09/GMXgu0TvtEIg9Bp6cwcsFj0kX7UobhdnJvOlQxrLUwZ/5/zC
3VDar8JZrgtKmFaCWoPM1dRpW/9iW6mABtNv3fZZhpxlN53Vj/bO50C3AMSEOKAA24bcejnzLO3W
76nfq+62oTllftNpq3xqnXTNaeRcRkCN01r6zZiNMT26d2U+rYIt4WPZpo35TZSisi+RU6yYFqN2
AVxmN7BL/+ZAT9g7FBnzcJtyTDOldmaPeGU113X9ZObGHt9G5QZOje3Dg/u4QwY9QLhUCiTV0IRT
qalcADjGuGErqPMbNY68WLxy/W45QzZUe55IqdkDl23HV65/MYE7E1U0TICZFkffe7gWKqi2FYIg
KxtXhWiI6eO0j3Kr728KUHPqvFYBao61bXtGFOzxw79NDor0DeC5sG5Ikremp42gYuQrXVpm9sM2
ExeCQsRs459mKG3nrhV5SBL9lgfgR5GJo46/4uPZAVdlsQ3rLWHdqixvvUYZQiWmqAIogCLeSvs9
APesPLYeIZX3DNn65sLKUuZvfoCM5jZvMrM+zKZBsVfrqImuJ59z0ZuAIGygTd7koJm6nc+MlGd7
VBRgj4A6neh/WRzmFHEoQXrEirgZUAvuBE3RVzW06AYhRHXM2hj9gjr26IGHif9xOxJ5HVjBicpQ
BSiYJNKA9DhAEPSWYzpTrLYvUZEzebopxqKW9Yk9iKP7z1DkDXdkWaFaXG/D1sYSsMmpH58mIUaH
UZLUVTD8nhi1uGyIdFm065c2Dc3fgUebL4YzkPSsCw/zMjAlWyzE22rv2hts4APMjsxG9pCvpkom
vfoIQds2jahis06iByCXXHU8PR32gRzGqocSWxWZXs2+WYgrWI/ZMKkoT2bhGv85TdOs6HesOEPX
3CAQk8tj5TqCo2LitUUvrp+n86lnr0JqQtApxqJQPHtQuSY8Do1b/O7KkTVwLpR4mt1N/+S4Ycjk
KWb5zbE2eVSkXfgWQML+iBDpjrsWOfFrMYbRcRH21p+0Y5Ufdt/JN0IdoncihLMJI4wmp+vQk03J
RGwg/TnBQWTjXskb6MI12+1/u0r/Rzb9/zcP/kP7Xb8M/ff3cPfZ/ne3/vXP+/pfieL/n2SFXz2D
/3cj/nFcP+vP/yMk/PoL/u3BtyRW+xBESIAJXLrM63FZ/TslnB3vv/AvQ7myXQdjvStxUP5XTHj4
LwgZTkTzjQcUU/U1reS/XPj2v/gF+EIFEVMSgEYU/k9c+FCFcHn9b5MWG1DhAgIIXR+PJnaz/+45
Zkge+mx5M3iBk7YZW7pBzbimYWnXLyjXgKcW28e02d4vZhh2tatD7txYbh3qQu6x6QU5CAqh1S7d
D5OF+aNw+tTsuqy2Xtdyc//ONDhQeFWNvjNtn+dKETc2WMs8sY/ullu3tWsBq2dSz7g+HBpfnmdP
4zjIC4DvoEN2gs4LK0Cf7tgmgLgKq3aWceCtHpl7pQ3J2GxKvNBOAtB2qJnfjRiH+5zsXheZBnrd
A3YO3tE1zukdoEw6773a1V3iMIP+7L1RPXVtOtH/jG75rUy20Vc3yt14h2U/onVl1cMQ2XwSc0aS
+tprNe0kW1To7HUd3HZOKtWeW3FQ9I3aJ1jd4w9jltoQGuvjZfszGDXeTYBRy11KIpu3m5RenzK7
zokVyGZz1iK0xr3Wk/XQ/+fTygRDoXZOF9EclQFrRZY0EWItiJhLev1etLxpN6T2SvGkv58Z8KE7
kEvwx5ZDqlCzsBXbs2WMshtrrompGAMmEHz2uF7+g7ozWXIcybLsr+Sye4EUqGJeNglwJm2ijRuI
mZsb5lkxfn0fRmR3ZYVUlUgualEisckM8zA6SQD67rv3XChbQ2Ktu6bt4i2rGo9TspNZe2O0nrJq
CB/xZUc9D1ajB7CYA4TVijjK/cZxnbPJ64v8UTlWv+YBvDyzQnawceuxu9dtyMGrFPNPijcuRPHS
ANmlnBwV5uq80Lwv3GhYhWvbUl8Cw7DCGivqYSf1wnqyVMKD3NXy4TriZxlWgiPRpibWFK6mOHXX
2AoPBOIWPMk41FdV79XnoUBy83M13vZEGvYiV8M7At7GmTjhsJ7mSRXl0Nf10cOptiAzN2sGSnv2
nWEw2N6woLlLe3P+htZe/aaOSv+hBFi/s9t5abAfSaNGEsdvtEb5iJuA1bQ3raRJnxYBoTn5itlt
jqsWwhUhNpdyimEK6w+EIpIhIJBB0pecmnc5QFQSitZ4XnTqFvDSly3xKjd18Ryyh/tIR7aYK3vs
QGfJIdkIDnRm0HAiPViwIz188SHbENRcaQZFU6BxEBuo269ZC/MLZQI59RAxgiLuTyL9Lmq3Gcyo
ItbWkQPGFN1GL/MlZziRGsVtcVzXV1MvDBdBK1aUXUsMM2u0wFJfz1FW4GPiWPPQejOASMfUPezR
uI0Ftr/F/arLRdhkmhNQuRQdV/Zl0iT+ahbi453AWKJWwGTzbyXcrj1igopPtZ0b4HARmkk62KQ6
A4Xbkkzkwmexmoeq/sH+A2NQ5uEbHPblEwBfzAQDpv+9zHudz0436/c81mptxUZp0Hx9nG9TT2rx
RGcDlhRrmmymqysHi+a2TA4XEt6APyMOlR8WQOHPMSMl5ccpVeWsb8rsjpiR9un0lmXQA+x636qe
sFBE9tRdvVi4ag/pmsXgnLbDE1rF+MB3zCDA0slMR0Mhgx3QT4CLz509NrYTz/4XN9RZ5auCLy7r
IqpWEMpR1YOSQ3F/VGbtiUOv14DFBzNhZ6hGB00oxFWlDuzIeDvMpm3ydWFBaFr3kg3qWsuX1r5W
tJOg/qkadczyzZRc/YY1RoV4jy/kOOpMgBeLOcwJWoaExB9Q9pjrRs5gd0xF+hfYDInxKgf8vM3z
xYaWnOjY/izi29Ndwxok3TXYG6jGtJDG/NmurXvGhZkA/8LiHtdameCRmdncP5qgquWhjedKPyBH
T+Gh7QvLDsn926KXK/Qn9iArp8A2jeVWUNCK501/pgLLbunPvQXWSlRaxqRI4/sdQ9/tLxKnU/vi
WLrKf4MAnpBDQdqMG7A2Q406zapvS4QZzhp+KvPVjQv3vuO7yLYPPZork+6Cr8iqtK+C6z69OWxq
a5UZyaj7wi3UdeS9WfzcZPuLINE54CNMDrx+h4h9sfRsPKC8LW8JwyFLg8VLzwvpcLENsa1UK2YW
rVmznKl/RSpaflkEie+qJktZF03OMY5t8RpyQf/CUxIvZHM8YgDcdEgqwyJwvh2m/2eDLJTOeD8U
ak1Cpk9pIOJUuap17DN+24Vuh7fJdF+NYfKqo91qTAZqKdQUQKDsAuk2+E1kwy2nx11IyYZNsxdv
gGlg5Z+XCluSR1MBz0s7PSVO0j8RkzPn3djV1gsCRD7iN+7nZ/rhbs5hplqUpwapD6lkxNiaKOjI
mww46uKDSeUNbG4VGwcG+Clb2QsDzUYMbIRo2J5YDvdh07/o9mQaa41OunBliT5J8W+74pZhMdLn
xOH4u57hFjYrhU9G8bhA1GD2CLPT4hX8fbgf24FmRTDGTdKyH7I3ERawpTYMWHmWD5u08KwPzELF
jxN5YbmucrtuNxqk9veyqqYXS6YWp+VQt7+AY6orPA/JE5SiE3QX2Xk8xSfV/UJW9vaD8rpvKPPZ
PYfvihsGhNvSb62O9tqapOkDYkJakU1cdPwUx7Kow5c+DVlzd5HiTL4ozfvJqmL+GTA/ILbXOnen
wrwkxoJvqcja7s7C8r2rw7k6d8Wk3kq3oa8XWbO6YkNgiFpm/KX4l4TcIwIxfrnaYFjrMnTbUw4o
OFm1LJ/ZceglGr5YcrULQ8foAwHgwVjH7kwwTsWG/o0rHQvPVMdmtSOZzoAI/y3f6xN0BuQXKa8u
2fxriYDmbSSqLJ40nToDJPqaM9eUulfVhSX7MS9rDRaxpVYROCn0N51B783TS2UEkd0yPpadwYZQ
GNZygaEjeup26MVL7MQlOVPn6aXHFDpciiIdhW+lRfTME4VuidTLBCVxjRzXxtRhme7sLl8RD1bE
fmNXkm5y+tnYyKlkL05Ri/2sjFKnkpST01vLombyDazlVwDv9X1Kf8BNG9J01jRRlp+4qcefyjOH
76KHNc9pdv7K+7T6cBe2ACtH3T46I1kkr5LUZ7nmmnfoBqnrjsucnfY94cqYbV/uhuuo5zi2Gp1Z
12mFyLIrmZEwwwci7PeZurpjGSU0qFrG6HmH2lGC6PQYKrHvkpCItE7vz0tTDLRGe3OFMlznE2xZ
9rC+Ycv6KMJ+jP3WLMWwbiO2OLRnNM6eitxBrpRIxWGk/R33CObnAzpicQt2GIAnKI+AXcB3mHDE
LAedMgCMYFsy6NwbKRI2A4wpVrSJatIEREAm8cYZgW0Y5gNr8l3a6F5jZWt45MIe4HEdtZkDfIGa
PwDqiZbuvLBLUow9oXT8sl28xxkTaLQyKQq4mmkTv1YGfoy1RrFcC1tSxoyg8/ibPmFc8mXG0Qmr
rtXDP6i05JiZRfzQNx00/WgcnWtBnJOFAD63C2tLHLqQC+d07ZXTJFdowfxpt469y+KIxAhSLrPS
6LU3o9QcY5dqwLjJ2Y3lQWNbFq8Ha7b2WWObzynBV26wpJgJglldeDcYkteANk/2eJgFQMQReyWB
LhTL6E9+x3/HGDz8blXf/v4bU3D3t01ffn+qpCr/JwzEBkPkfz4Qnz6r7t+Nw7cf/3McZrT6u21A
izFsDMyUvTPX/jkNC13/u06GyGH3bApbv8Fk/zEMS/l3C7aYC0rN47rQPdgr/28YNv7uYVaHx+L8
Sbn7l4ZhYf+Bn/y3aViTAjeq7Zp/ZdlkcVSOba/l+2aB0mAbccQOBD/wR2nGyzZZADmsUOm1fTJq
/dnAy5H7abk0w37B8TatrYkMzGqM5vTH6sxErsjfNJR5eUQrzXwp4nXBnuZhwtToa0ia+3jCiM5Q
0qq3es4F1VVJhS+dTgoeu1kj51VUTHnJHaHKwfa3zqtet+NBz1LbN9D+Lk3a2DvKwwRrOURz6B21
RxIqrGy3WQtvES91pbF1tBYyupM5pdTAEXTG+E75biRG+aNjvssYXkacpQvPbeyv6pxrhfu4TGTb
142XjmegQ1hp43IsH7RCkx1LUMyaXpZRbVcMucWkJ+mAWoF57k4ijds9dnhiXwkhXN9NEeLtgt0/
zjf3dXbHCfHRtTV7NbKauCcM3z/lRpe8EP5oPlh7j8fca7rjgOjNAn3pX6c/GkIGo2C77TY9grBG
z8O+idlZrwetsgPeDNmQV1/iM0Hk6svIbBkGnCrV1sRklAO96OwNTgETIAZe48EVxaPDoLQFblRv
8oVcKPHf1G52WUdzQIIf5LEkLcSeMKp5NiZFSvBGJ09Ar4ikP2GZeP1OcqxpzsLCiNkL+VQ/stjv
AcRx933CcgXIH0Uk+2j6pTj31GNs4zCxP1gspRsvVilic5euKTrR1maef6Cdj/QxeTVotKg8sW0F
7AlFmDUaDZHsOrxQrkm01b41ZMljj+KcrV2eNRly9MR+CPSE2PQ66P9u7N1ywwPedbyzjKmHJFKX
kZSdvfsi4WQQeTFFYqXdM2a6nb6O7IbjUbUQ185Hj7a40N1hzzdfIA1HhLG76TOFnnP2ENzvJQWO
HWqNflBsZk4MdXuWbO7RZiQ/N/gfXmgkTH81SK34mWsR8uBqihNeFu3bIQkRaKY5ziSp6Mkm0TnZ
95GueYdZYR5Pm8T9ymPW3au+pYurjotkS+Rl8it2iAPBnjoE4dCTinOi4mz3yLyU9WIvz6mzW0lP
81KUaiJYS2PFe5VM2k+KuPZtdfRp9A4nYjavN+vlOPXqFU2n8V7j7gTADuAQtqnlIWWG5duMiz3f
Ei0hEO+Boef6ShlSkvFjZg/zpsPUOIEz0O+wjmhPLO8NjM9Gch/lVhNQ+5W9hsJorkvmcFangMfV
d2UkmSsrr3yk7lU9LE7pPmlzrX+6fJMVARadAtG2wYtc594hxKh8KooiopQA1ExR6fadcCyrpwen
V7vCm8bDgvNwveCtfK7G2vYzulcu0ESm23YZXgsuqvwWzICrA7hflKOfMF1CIO7G86xLqsQUaZwb
9+xhdnOiyMno1Z+icG4Rrcqs2BhIj69Yl5F/xnOy57ebF5Wb8lMMlc35F0nf68zlMcyEFljQVHyp
YyJn97iUgevF0Y5UNunASLT3TegMwc28eQtQWu+Y/0beX7fFV4Zd/uARQ9pw6iYs7hR0vUW6++Ra
ZrPBeuoFFFW4L13dURY80ZsBywaJRFNDdlxkOv6epzQsntBonL1RGMvV7Qv3mVDfc+M4gZcqULWn
ZlgiJJfWqf14nDQkcH6LmjBV9ZhHqQIHU0p0xpnulcIXMw8u8UNb+44ddR8Wc/wEVGTMVp2k+2Ck
zW3xCR5j7QgpWg8yZxSPjuoIEJYGK7DRPNZDJC+y5zjr6HOzGaK0u0vJvzyUErpHVzvOliB28hsc
6XAPuqU+4xySu0nI+S1VBLMSe5D1lYyKBx6miJMgNfCo6kEztYJGxEV1axeC0zom31Kt6rEROJnj
Ilurpoz3eUIRVNLyvCWs0NS/Mdu/L5PjXMH/K5NsbDnsU+GGAZ4oEkoYuPUr1Q/tfnDQEbpIq4IY
6WJHI7Z2avV8vqcxZiGmBEqPcoGoOxG5ma56HibHMo36zy6v603JE+tCEW8UMI5ykY9DROesEPqj
0RAFhbNwyAfT8OmyZTLKkyf8YmJVpml7dzuibTGlkBx3qnH5KWs5nKDlceelsrMOGnmDA5lac24s
ItI4jjTObyyOFj0Vn8RJvX1JefNW1oP5HrOte5aj3R2inC8aKqzuXuMsG+/jJu727HgUMble23Ln
1Td0eOmX2s6ireA8CaUDW5tB6K+LjgLP7ZaJWO362qLrGCIHEI+ppenETV6FSXBzQJ95whFj/TL7
WCBEeIm8FmYmfdFouLtu67qTsQzmWW+K5fdgdo7H0OFVFxwMyu9JriJehcN7NRnaFsSD/HBytYDN
GhNzpWRhvvEjBVZRGlKox86s+a7SIXllGXhZYhl5t5sr09yEBc5HZVrraiEKrrfogOkSZbuRQfBe
KC3/rSpy87gCEYFXUHZQm7hJoV9Qlu4yexfZI42p3hEplVec9st+nJf2XsRCP7hjK/eG1uZPYz0Z
Z9uszANWXwf0wdywnjZS6lg9NVOShEq2rfV4od6QndqjDiTpqxva+dEYHb6pc9pTRtsMmnggpGBZ
qzpx45cUX/MBjixWCRp2sdwgKq8ns+B2jwuUWuNSRjd7W2sAv25CedBirbmkDV2TferigChCPI5T
bvC+dHZ776QzQoFjVSFzt4oPadeqr4qJb5/3HGJY/OW/S0RPkE2p9hp1o0mS0QwvTZ+1/mJ5ySOI
yOyHIHcKKgA28byWrdYfernH+46WQVdV6kfHBQEOvaCZKflLBi8kXQHbQsSm9hIVqfMrbrCxrFrd
Kz5b0t6Bo80wccMKDzYZBioSde2gVGY/TMCG8NUXMELMiMrWBkbGDk84wY6euJQIKtfWj6JvvH3O
6Q1WBHVOGqikLVADIxgyw91rrYy/unrWmMj1goi0W+jHuphTuhvJvK+gwhgvMTb8LQkMekOjOTrn
uRPunBxrOBY54zwJr9ureGAYp56cYQwLVgbaK8e0Fto1169laYjHFeYxRM352odlc5iB556MVkyP
LAoyPKIDvig+8qNFQfOd0c3TA4+2cj/zxHnAvMO9NQQMTQNSAfEqzXpx6KyFfENptuO2bl3nSVhj
+lJ4ebbJVMWXeqy17jBKF8l8yiee3KXFTBzWpmp8AUNoFZMt5+TcfcR5OPhqyaLD1HNeW8ly4DHS
Ve4ejZqVVN07HzG4wutSKfXUsUbeGXapfpkTfFUsrtOeKVTjEs+Nz8Vq8o1rOXSKu2OwYHtaZcjx
vtYYMWSuqS2eTNWNO50I2iGGEohpzTGmjfJo6HUw7OzJeIznyZ2tZg0/Ztgh40JGgzwawExQlIfF
evqdz2J4yLQwfJ+LwvMrdolnYhENaRWK4k8VT8M7TVMCc0do3id2S0Q6SRMUyBjlv1050g2fMgkW
j87TOltzRDS2gO3xNzWLQz3noCWon7LpnS0pK7bT5QCdDuOFTqxh4GiNiBXuEU3GC7bK6r4eBjIN
FiZI9Gxx9gi2sTUxp4luSUIezA+2vAxOJDcNXVwmkW56iaWA8eJXI5XhHmyoHRZ61CT9Fh0qSwMw
UpRFiL5J8qZlY7wx+tm+D8Uc+pPMh90y98mwtiEcBTZuZEzghjG/DFbmHDWPWwR78Hwk/zp7Pi3T
KOhUGxxvuhZJLcndPh/meV3jdHtZatls4oxmXIgXPE8UZ1QtiDMhHgpvhPtP6cC6pPJwlyKJP+it
GSXUjBMgEy5LytAY4mOeu9YHoItqzaorDTzPTs8E6L1NJ8xk3xcy3aShW92xrc/3VanzX0holNoN
jsWV3vRjMCakVbnDatO3lVGxxrcc9yaBlzRgPeKd3LzTty77woONsmKuK9OmQNoe19piTbSyoeQw
yFAlH+q7Kh6He7b4zoWeuxt6Gpd7EGWWvWlh9tWUuRfZ4Va78WVghSA6ISttZ3FxXZVKx+/JvcUM
iaU9GPAW13lqer+dPum2qu/tl4lg38nIJtreSaH9otQ2ewxJKd3BieDz1s38ZLekQol95PR/88jf
FKGInnMtUr+HqIoeeA4QnhuX7jwNZfdF+N88cFVYP/kE09Pl7P7QCLf5lbNsBawAW9LXnVtlAGhi
58XrNCzzESIOWDLsijcvb3eTKdNNPlrlhU4EUBCRtphHrevKO/IETDejxvVHOOm2+vXYqnA6Q/S/
tfThoLR/DVZSvltG1IKdsq1g6MhuzIWrnWehhktKa82L0+U4ycHjCFaMkF96W+qMYD0XoA6qDznx
dlRgVr1v3Ir/eNlO8th4NMUqR9NI61luAdmhWp41HqBZwE5y3NGQHX+7Fl/wFR9asiLG5mHeqIma
GlqlNnmlimcsyeO+90LvOaxQ1jqRqhnTE1lf6H+zve6IuzH2Kav/YWxlPQp1sL8zs6T85mepA86J
yq0IDYTH0BEwNwQbhJNcrNvECHKIoDv5ddHZQBoSToDuVKgXo2C2inotbWlYiwm/WfN0jKsl4yZT
U8pZt0ZHW2ITjY/kOXCNtLpWB17pIC1EE/sjQ8XyQuBZnGXGbF3pmvMzm719xtE/HQhuu0fVaNmh
jpfCZxoa73Ns959N5EKLIWMZ1W57lHZqBmC7Gu6bNkDJibusby1ddahqc7hTSdHsevaPn9LqnQ2w
op51jcfdPiu9YFkq64PfbdCfDFiRdaUMnz2WHWfqo50zWTXOcZhiNh16xh3udUXrMOXjd1AyWcKy
OPGXShfPFLG02wlnNnzUvnuiD1k/kWydXjENp81ao7j3PMq2PEgHxZ49iMw5+oN2BXXMtyVP9xaD
7cpqJ64jknwfIOpYWSyYEDatHIxr6HUd7bhF9gQ/1PQbywPrYIlhs7CUezGAzf1AguX6i5z4Mo/g
JoEYc4m6VvExUh0INhmAxkrr6uJoiyL1XXxhawAl+Ql7Zwr07/bd8hbPOuoDenAGoOdz0hd3WPf1
jE8LqkZ2lLyUrTnp/cbD1fHC6I/CnUTabtKnKwa85cktGxNWa99tyqFszuVtoWhbYw/nJ8UyfZuW
9oO3zJjmAUpxDBnWEdGfCyHmfuRfzyAc0vbdsWAhBiYxmvcYS9IqATj6JvMOtkmpLLWa3AkGYeOU
b30XPlWYEECDiPlMAS/G0aSTPL3xdey42IDJaKXTZWtbzTFOW6EtX46TPXd6VgWaMYl4o+xee4BV
qp2rqqtfB0N0v1OtNL/j7Paim6EDN1Lp4UYvxzmYobesdZL7+LzoXphrROGi9A6TwPawsLEhIvDH
39sshvp4M2fuJu7pO0Ai2tnCI0+DKmIQD2LCj7Os7A9siSHOeywv1HNlq2Joi22FyXcTTVp1UY2d
b9O079nyDPllYJ/EpmLUkfVD5mKEicbskJRGTN6u3tT3He5fEjuF23HHtsVhsAz6w4GEFU/KyKL3
OKvUYWrU4HNFlI/54HjfDlwD1uFxHZ/gRuCdbWs6e5wkMyaS4bnLn28kx4JwcO4wx8ptVjBg8iht
Ar0Wr9EtIxeaZf7lynEH/iLkTahAF22meQhhicW6capn7gc7veTcn4IvHvFVcJtjDZi57CYc4rdy
MprvPi6U44NVGtlBmiNd0YgM6W6ZusjXhIgS0katBh4r1L1dwUBI6kebHpOGGDKOf4OPmp2Kvk/p
kFi1WToBSKvABtAq3sYBphfYwSgkPGnbqH1zeF8EclaPbzPsYwMF0Chs1gQJmHWjnOzisEyF+KmT
LH8d9dBZV8Rw3CCJMg1LDtzi37aDa3nFuNqcR9Y790bfJcLPtKQ/enVmyDekwfk+tl16QeZUjvwt
MpuqU+RbXuAUG5dUsGslkpaQAqbLYD9T6Yq1lPsr55cmHO5hlPBFaAdxNRhoN1052M9RiFtX4Ik8
WiIrDuCf4w2GHQ6uNc+US41dauslpkZj2JJYw6Ykzs3WvKrGV/aWJLNJmM85KWMn2ZZNaPHQYpN6
zSfW0z45snQIeruDKJZJeZKRyEGGwlMICuKgD9mA+7m3x+4buy5CVuouhH1JVv6QvLODoRT2dbTA
rEFg6u8Gy+NBzw7a3QEpFycbBQrLtxr664jpcSuHNr4Uo5dDdrUT3hr8RWvMIctDLczhYYqbgU+6
wkNC2KjcpEMHeLMZJvXAjtzOV1gxF6JXFKtRsd1OWxynul9pfbccsDdTXaTQLjsNPAmBE3LJK4tF
fwXaoIJlxDaUe5CzPMV1p7DfJzHprlLTfrq28u501es/esgP5lJX30WG/hwa2gwbp+dK5+WgzOi1
ewHBY+zh41X4MTqc0nNkLR/uFNf3BZHWlSx67XtE3w0wkuEaUUY9cdMf80cyj/b7kmjQMKowfodI
F+Nyzehfgsl6NviM3huky3nFDR43nRYSbhLj7B6x2aAeNjT8suK9wZH6wjgsedy/pI4ytnwG1PXF
ZOJ16EoklqADY5myW87hFN12K5pdbo/C2toZcYtBNK7nL4Y+5JgYw9k9wJbsV26UJjcDIggfi+Ew
3IZAr1fLkJgbsweWOI/Z9GybCChRIsa7yKLMOTJRZXBE/ED02Cy2uvYnV6OS0WOssrfGIA6RxoBT
pB9SJcm3F4JxAE3vnlM7jNAFdGaRrG8Kto8hvoaUAfeGNkpfO9g18IMZujCl9eT2+KJk1kvT2hYa
D16w504O04GWdUBOk9YUAKwL8+a975r9HDW8FQIH4ntL7IB7QJhTxjlGKdgs2Pknjmlk4fDxjhgS
O8OnAnncTyByTr1w4z0TnMwwr8l+5rNtqFpP+S+QtADBZTkGJCVNB6S7QpHOwS9Sn3nUopxTHvBJ
talNmb+lsZV8tE60PDlRGT31M0g02GriNDe2BsoFJjoGFrjxqSzpBPUmGLiZTMjfzICB+3iKcxRE
p7+SR3AAROfFkSpOBKK+xUXpZMt8kG6rANgB5inxdkHNk2hQniNB/BWQ+8JauyfBXu68JPO+U5HX
F5wrS8Bxjk7oyKRBuhUgUcOhPyAcVJeKjOeLcDNP3CrcvZ3V2XgeyyF/qRNZPscEcO+meuGJCIfO
29gkolDae018uqStd6bhhZsBjtfbbDGmKJl2wBD+INqUVJStRGxLYnfpk81Twbccs3tih9tfGAkI
+UU9oXFpgiIcC4tBKM2CGJLvGcNP8ZlbehL0C3LWSrapuWGhUxwGu6keOBET9o+z6GS7CRNs51Sg
NCBuPdY6+f41tXAszW+hcRDXNebJxpbWJaIcO/YXwBCj73pd+cl5AeqbGjVufLkY3Guug9rYuXaN
ftpqGvnYtBI7GC+2zprDSpq1genjZXac8cR+kWWF1pk5yxiLlNZbV+Iu9NvRrCiAYwhPt7Hghruv
ub9y0qsNUtjFhLUWjlE3bJSIIQy0qSE+wUz1LxPSgG/Qr3iM+7L6Reav37DoJtan+qLhdE6gmcik
OXC8cAwXxtAcp467Ufgeb6SqVjHldsXIGt/iGBQTGep9/HLZk6faiMi2UCF/z6oEi5p0WvhpTbbO
W6MwFQbQIUcP54/dcoppufcS+o0ulcGsCKJT8hNlZo5qP7RdhUXHqrNrZbahWJua5/1S4Tzo3G1s
SJDtQHn1jogUyEij5AZ2KwcAVORBCivWk33bnIWz4b4OqVFTRNs15bRjjxpuK/rao+M8AEN581TM
TbleXOzwqQ4/t7uJAAQ7tKUCpQqWgab0BKBIDAccwmQg+Pph+kjd4nfWxnH6yM6julNtQeG1SZge
opcelSyB8nT6rU9Vm/u9p7o6yLN2bDlVEL1gL9vyquNKOL8mXRtBr0xI7b5KXMwyTUXWOqOzMweO
NDqPmtbrAE051QbKEVVDlsIxyY27USu2FUsGNmuUaaxJP5s73l5WlzqLtNLr6mg/4XIlOISt8rQ0
SfxrVHNn+uU4yH1pN+2hbebigZkJDd0m7rTmmF69lo6Lc4TtRv3Y4pP5XkBCbAFHtffugo0Pn+KO
M0I7reaW6XBlhobajwA8N2gSPM5ctnmgD+epvxi1mb+Z+pKqXefi0vF7pbH3wVZB607nFjXZUPZo
y0YriNfgC2uYIDN7QEQHGb5imYmmRgwkPY2G3Q2rkBTqkbrp9JG5voFc3dr7sgVBvbn5QMg6mMYn
QoXh91g0AqPhJUSk9o+OnvavBFUIxbU2QngzacPBrDPvp+wp6FLRlJxxK2LFdVyZbkGZOq8R8gR3
hMzNf3q9KN6pi3Jg8qc9/29uTkbQZ16HR0w28qxXLvMzvZ50qFcGfhUjy3lQIlXIIylA45FVsfN0
23/dj8idoJpyBQu5mqdXt0jMy2S7CxdeVD4gv6UHTHtyG8ayPyR5LHeWq9Xs38T0PCPHEpSf24PM
HLa2TqlvTBvVA2cRpy7DzZhrIpnfeVE5+1634GXlcOO4QWPN3tMMi5MdboMgU9I579Wc7snz1oz5
xs2Rrd15WmYANSvHF8ZdbL/J0KR7W3VyrTWWenZtcHqUeDRqj0YkNphwRnvtYuyi3kd64wEcDtTy
XM/7DZuuMSDSN6OSGvZzuFBT72e6Ki45bIfnvjCRe3hBLBK0KR0IBucgRRMRSh/vaUgodDTPsoZV
XpJn5ivhsu6K1WTgi56gBRM+B3EcjhwXRdS5B9HEERcYzb9AcIuprO96dzKtQAoqIFiX54MW/GEd
+Zf8NNeq4J+/GmP+OSjyP6rX0fov4yTnz1+f1d/+1+P/Cf73vzPR3P7UP0w0wvi7TeUSzUuGMEzn
VtzzDxMN/8YyDMfGRaNTuWXwZ/7NRIO5RWeLqRt0vUtT/n8TDf4aoWN60YWBLccG4/OvJErEraHo
rxYaHLm3oMs/1wlF2eQyyjTD0RnMIPQuWWU8syoao5v4eB/yJRnD154t71GVp8wz3v/JY3T/5y/4
57LFP+q0/qPf+5eWIbJonWIhMWAa2SxU/ognfawuZfQsGGAgoa/vLNV+hnnt25HN8WLaOdWBRpTe
fGzULucHgNvi7f19O8n2tGR7M3kA+27MARKY7o5V3dbN3nl4chQ63io15unrv37t0r11uv1HL/4v
tVKO1w9FGsXDMUv2k/47tb7y5IMzncmsl6JgQlCvf5Xix8Eg/kuwEYr8ZbzX03nlTRdvvh+9du3k
F+09+eJ/3dSMatkt8iTk6ay0Q1M8IZ5k3rBqi40EunfzKK3LDsD6ofpofrDA+ylopz3iy648lx8d
Q/nK3EBd3bRbSPeB5XPnCvpg8hcfztoJdWcVBfQq+MlaW6d+FpR32urLWRWrLiBgEZ/Sk5wJCwdV
+Er97dqRnHyucrxM8S5t9qF4t+tLnj+jGZJidYznrCFlowdj/upNCVUNUCBLyC7EOXrgfXdYdNyI
86I/54cPJM3qgFBsJXhDVs0jvgviwDaCV8U/G6sDuRdeFDsC2hZwhDTGQzbfgYKswrVj7/L2yi8c
sMm2oDY6ew2JOCWLDGCDoKd6acpDNu8MayfqnR3vhLmbhvumv3Mj7nxbfdgbw7ddzb7UVj0zLtUW
t3YLYDbzYzyGEKbWFYLQDmRP/RX7/TOkRStjZDzTKwUiFPNxQIDDevy/1J3ZbuNatmV/qHjAvgEK
9UCJVC9LtizLfiFsR5h93/Pra/CcRN2wI25EZT5VAYlEZp7IoCiRe6+91pxjQlYB0l04eFmbq6Ae
5m23GZdqdWfNo2VX2uYB42PIF3SZwude1225t7tX9V18bxUb4n+Gc1c3B7uO2OKIZWCuim/2fjDI
64GYDPX8ndGn+aYGyXO2qvlia30jUJw9hLdBbtzSkp56HVWTf6y91VhfmDYtmC0QG1AuPUCvMT+7
cAgRGuc7wBMgZV71eRNYVKtEW/I9Bc5ggAkktMJWjGXAEM3YwR1WrhP/ZjmUTCkF+yYcry2VihIf
dX3bWFeK5dKVXQ7WG8VJtsmjtZa3mmu5mis6FL3ArdVV/JaFfwirm/WDv3zDvgSqDfRPg8a02p3w
kJy8LbL1dXCnHLWDss2OwzHbZgfplP4hIF767Kr7R0c4L4Kssj8ugpT9hEbGXC3bt9fyWJ2Gh/wF
FN9Kc6JjdUyfx4fMqQ7mMf9Pr8iS/+MVCVMCVxiY7U66E7feVr9Om3IV3MUHfW/eadvkKO71tfxk
HpXL7xctWvuoNX/5nX5JqOxIt5EGhL075Q79AGw4NODUddKTdQy3w0bfJpeB2WRnp9dxK23Kte5M
brzmFdhWbrvlf3M5Hm3qbba33sHe76tTc1e4SElOIdbCBDz4mm4K0BB6KAIAUwj2yxJ+cO/KUExk
Zl+0iRehCFZrMYMmU4eTIzOTPLHlAx7A9o0CsD+Hw5ImGjD2clwylYwcyQGQZjDaWeyPuXuGVDkA
bhg3pJxpt2Ivr3B3l8O+6ZgKcpB3i2alEd2DjuRo9Tuv3mPVpW3F4Gj8GDOESHZ9hZs2fgzpYmpp
otr6hw47OrDpZpzFA2cypq/ma3lfHq3dpV5B+OAgDeKKbnJ8oGIHaoqo41aBTTqRVMFsTbCx5bVc
csMF7lBMUESifl6Yy0JbkeQCrZguSZosDVQpvmvKqzLdtuV3vBPo7T6sW1y/J8Vzo1zl7MMXNxVO
gmg9vMuHfic8o8fSYHLCO1+l8DD9dUug13fxjQyeTfhRk+SULKt3/216Jl2mi2jM2OnbcBLPiAFZ
tHZD/NLh+UuXFUdHHQY8xwBsNdiI1iK6dxyajcMDUX8YuCLewyNIqrW/Lq8M/i113kcUjBq2ta53
4w60Xv+k34v34jnZBBfl1jqxDVOAVzI55Ot2QTPn2iy/0c9f6i6AuzvrxLcv9SyProVmrlx0PCvy
smDtpUm3UZaJG6+ytXaonMlWF5Mrn2cZ0sJ0SKNz4iPeZ3FR7AFkujQLP4LTzl/S1V2ES34omyOh
HS2MTXIrHYB0V3qVs5RiyXRMdfoDm97GcDyX+euWWyw2aFkB4/DwL9m5obw/jXfS0X+pY/yUZ588
gfGK7tD2L1lArk2CFYAhZPYmfrd25X3xXD3zEJT8K3bUaFVNy6peQ6JSHR5PzalSW1v4H6JLtGb4
mOx0mLVmtwEz0FxIOVwEd/Cw7PwRixr/V/4CPVswlJHuxfHBpBl+Fk8mTtnsXjNd5V7cCOfqNTpq
5/Imncc7YDEOK7Sj7GWnXNAeXeLBWU72RV+AWL4Xboar7ecvU1gEC2/70mws/jSn3EW2zNzAjQ8E
KNrPsJHd9qK7zQpf3Lp0n4fF++AgytzH3yLGHM/Na3jClfjQ3rpqMXBLqFBO8RYQ1Py3AZLbTlv2
rOVMlrbVV2QLTYiwGjf+kpZ1jXTrjQSAbAmPS7dVfTc7WAqUvGz8YslsnvLC1sd7nruBPRhYiko1
Z1u25WZut+NtU78xMM1v4szj35mM16kUFxKod47Fuls/FAcdZAwuMl7ZpbDK97yJ0yoFVobxhzSD
Pal1R/8cCtf8hayVfQd0jciOdNl/9EREWpuRB18mmWtVK65IsqDiDphqTEerF/ELuKk1Qik3olrS
N9KT9KSsVafZqJqN567eoNg9Tpv2WB5Bc1yF3XTqz927rNmQZOoADdiSN7IeGY+5MoNJGEnvnCTp
Jug2dil4WFmwKknzSTYhFkRMl8wlkBbEu5bpFGac4awp66reTc1JJhyPBj/iJ8QzRrKUJ4j/R07w
02qQnH7YFk/ZQ7zzd82+jpnGXmXpuTDerPhFF56Mmz/Fz7VorBlTeiEJFWSG1Rd//MBNm0VO9Jic
UeVcamZKWF6dhpQ6E4rYvFL26+gwoFd5swKbM7iDIZgQPuB9wTfh1l1g9D91SZEu8rJ8yeV6b9CY
LGRYP/LMX+eHp6/1Pf1uPhv38kk8jXcpWvyWeo++xnvzirH6vjv7t5J5c9+sRL1jMFXCuV5Cemhy
2WnLcp00Cy988ZOVht6QpgF5LU2wgPOkVpsghqq5DCmhqntINIvmwfzefAM/RdUcVou427fH5k59
1h8octrxpgr6hlg7WEDyRkILNsutBlDbr2F413Urv9tYMnGNrnqff4MC3mVrnSHPg3kVu7e4/jZK
G+GWXpubekZ+JnRokOnuU9yC2LHecHYpho0HoJ+D/jAbY5PurlPrepkbFsC/+A6pPuEiGd2wLyiF
fd0/YF5DX6PFS6Khih6gFFygTfBYJETTISJqnlChHuiyTyNNn4XAIqstStK4rftUcjNvpzSnUnIL
5Q5JJCejakf1zGhT36OmuysfPBfdU3Aliq6tUN8t0naRzVqbZZcif6PUY7CAEoKG4NIn+6Hb0akg
ZqNXnaF7nFKeMLriz+xu3Jq3V5fW2Xv3v6Ei14Bxk8Z6GtNnOnqY791kXAjjplNdSLbQbakye38l
0jiRbKy2NOzT78yignqlSfeTddaaHQJr1jl+0+gDnHV8kvcNemZbLtZB9aoou8Tbp+qbpdoeB0AN
7eeWs51UPSKQpZ0H1r9fx80iGewUJhDTx3ypSeiKdkPyJuHC1GW2Z3KdcMMF8TWlX64PJC5e2DYN
CpjGFe7GK2vj2WhotjmasFPao9Ye4zOCwPv4Vbsrbkr+kkCAt/On8CG/U2jT+LbUXBkI5pt6OdxL
LyfWJKdZFI/hMi+dAgKJRo5TALIIqieCOnYnH9M1XuMlqFOzbxY5Pk8k3aP0BD9l50sSeNluIW5G
dr0ViuQT/ehkXI9vfn6WHzQoY4BAYSTafXZpH/Ckgygwn6SDeClPMpvZtGDMz6ljIHxmtIdz/66M
LBOY+Mh/cLpkgwChWrQuD2T8njvaPoJb9WRcTLc+JUhxVpC3PI4JjR0/NC+mB9HEFeSVVewM9VIV
u1Bd4L4yUqddxvU6WqfL8k2lyfeI8cTctQ/ZOfmOy3A48IQzn51z0AgzfAs/oj1cTgYk0AUegz3C
+iOUPgF9rraQ/DV6/+lb+WRRk6HwKObCRpZJkiNJgaxOG15R5Yr3/MwmmFFx8T/C0QQd7MXdLsSY
a4Oit8VWWetmdBZuxPw8opVnB4i/z1ERLTjyY1QfkFna+Jk5LtX1VR6WGlWO2+Obmy3fM5dRnEWL
gq0Kz1L52iaJ07fpAU2lw3Hakm6g1J0h//j3G2P/d7yV4yscrI/8a//s/0HSijw3rP57Y9klz/zX
H5tif//5f5pigmQofxkKoeAaTjBCLsX/0xXjH1l/KZZq0fuSFN2QZgbKv9pigqT9Nf9p05IlcgDg
qZCS/S9zmSCrf0m6oimWaWJhV3XR+rcaY3Mv5796PJphqgYAmBkDI8P5FZU5j/uHvG0jJvgiCAft
cUBlvVebHGJQlNJ6jXT/XksGABixmF1Ina4pF2MrX6uZPGzQLVWLUuwqGvsTaTmBVE3/NFnpkPrf
89PPvbPPZ2M+GY1EHB8KxBnM6xr3+emTpVCTfT8UmkdPDKqlx6SfKVspncq5l13hdXN/+Nl+cb2f
von5evwcMh1Hhct/OT8Gndp3GEm7R7TxrZP0+PfTCPD3768ifW6q/XNbEkYrlTsi9cT48oUHXhEj
bQm6x8KI6VMJELnRtpgCbX+rvzfbCfUR3I19CukSUR9TKKGs2tPvP8XnMzIfgikJOAJdNDWLnq3x
pT0ZwhWsPcvMr4ImMPqSZeE2liOQ/dRsn8ZKbFB2p9iqylw8V4x5lr+//M9fgiljX1JM2sTQ4S3x
y/XJq6gnKZeGa9ZYPdtbmoKRGNC9iI10zIEYLlstkndKWQ/HaFBvCOCjP/wQP/3cpqyJkgRWFDaM
LCrzP//hwSe6SZhqMp6vFZi1hZXCDm4qpNK/v9P5Rj69XvNVeH8hLRm8YfKXGx2GqC+lYKCLpyvV
Rg6RYJJ9q62qiF3g95f60uOef1SsqAoIBW4G+Y35pekyFV0PpG4cr6NEdLs+JiKNBDM4i7FpbTtm
tuxdwJIYfbKr9JW+QqJCkI2QhU+eD/SQY0Kib3//oean+fP9W1hqedpEUdclWfvS6FKNtGQwU/VX
XRFe4ATJ5CNk62jAdZoIdhACUP/9BX/+wpH1WyCtVOxWQEW+vF6yOUHmA41/zYeocaALWktfpmvA
sNH4w1P806Us5hkzvRwUuGbKswP4xyeoYbJWa0neXRNA7TbTPJScVkcLUmVq9vu7+ty546flUgqa
MAJriYdjxvL5UpB+o4J05fbaClnqDmSKbr1WrxZepWn3+Uj+mGRUBmevVHF+f+Vf3aRiKqIumzPh
y5g/2Q+vSdS0AfKCarimTHLgxLYCGgBMkqo2Bn+41E8LPjepibqhGcDFFEP78n0OPq5Qa5JJYFW9
PXLLmwQeiVNMqFBbK2+/v6+fHkwuxv6p856w1fKlfr4vo5BBlZJXc0VjTptGMwCMxRF9e9T6xR4t
VbprSVb+wyPzi6sSj6Kw67N6a4b85XesyEEYMyMQr1Ocem9xn70r6PQwJsvCGq2ZAkdJUD5+f6fz
1/bpFaTAANmmG0Tdyiajuc93yqdQOxSf4rXzCZK3eg/2Pn/B+t++iiyzyKkqFQW66i+7Z9YBsoXv
BV27Diwn0MgmM5XBc39/lS8N879fBL43TWRZ1TW+wi9rHKASpSu0Tr9GhXkgGAU+hEhMUXEi+W/f
VY6kPMP/YuiBTek6kNkbieN6QKug+5QPw/X3H+cXL8dcKWi8lJRy1HCfv1rkkmTf5ql+NSGS1FBW
J0hH8pT9J3dtUiyYrOsGzsQvdz1i5Zy6sdHxSWFT3NCmUHbhwXzgMKuc+RLkTfnOMdr/ZmWkr/5h
7fnVTf548S9vClqVxEqrWr9mhKO2e1Ii/OAPc4KfLyHLOiIFkCzMh1X5yyU6JctElOzNkzKIyQqS
VOqmMZS1KNHif/s55SHlxaeulIz5P33+ydDcqGRUtta17HVaqzKpNgi+ij98Z/MR4ctLJxuyZIrz
k0EFryqfLyMZUYVsQbSuJroaegMIyr77fQIw3cO1lAPollGi6/lUbvskSVcF+fAfZZZAHfJh3SAR
LlX1efZ9IE319CBGi6pm31ItAziUNbiT0ZgEEEIHMw5pdGo45mwiNcAmmQpcVrXAwVu1ejbaIOuX
iLcIWepnM8LaD0uelVptPNHGVWR9IEyCVfz7N+PnRYf7VygyZVWR2Sa/fM3IiXGl4q28ZjWmviL1
SMoq6Jz+/io/lbGWTBmLooBsWQpq68t7QeqNXMlmbV1Hj7Uz9iSYhF6TG/JWBl+8CUp1bPZtL06n
yCMjj4yTJP3DCE//6YdW5xMasCk+hor84fMPPQmmwSBT8K9aL1ubYWjB9opxDDo2z0Ajx//2KcXS
WVyp3UW2Y1FT58/zw36cq1OZSpiDr2Llx0tjUsWFDq3+Dz/fz18sV+Gv1zlfGrCuvryQ8iDNWe91
fA3YqfE5KYXmYl711nHfaafM76qdn5HFidCKaDLIxn9YEH55/flYCtKdI/Df28APd1mNWB6BEcRX
S9XCY9F0z0KZyUCDKXJ0YI2kRQxGYCu5cCvnIO3fP1bSz28vt6+ZCoIWrm7qX25/QKckwEmLrkmA
oE8UVmyv1c7wxZJR0VhciOYO6fB70b6dwaR6OSVrwPHqH56tn18i3eQErFNAs7Vaszrmx98a+rOq
4TCNr5Jh0hAPG5hrbV6vfn+3v7yKIlIyz5gbzhCfr9ITfF2WBk9UXjapUycDXXdi7Pf/wVVYby12
bYt9+0t9kPSpkWlmHF/1RqDb3Qc0NlPapL+/ivyrm9FYePUZUUuF92VHbr2ugZgqRtdRiM3KjnMa
ZVol2bVfM78M0xNgjn5OYFOtp7wvA/yTVvqop734LlrkReaeNzgA7z4MY+g+DLGFCzX0BtNbYcrG
DymmfYgEcKL3iZTTScJYeyHglazWTsJy/vu7+cVbQGEKTXe+m/m4/vmXkQffMhXYe9d0KpNVC+Vy
MWBytGs8LBiwZXUhePlbmsnnohvbPywB0vx0fa4bWVpVi4LRRLWlfz265WmdhAXn7muWVJrDd4dO
WCikTSUCY4gLKVqNiInXPXE+bqn1GkJvb7wfADT8HQjxH7wL8H1Ql+lIqdWv34VO58fq0yy6WolI
jxsit9sHavaHd+Hn1Zx7pjb4+zq02L7Uyp1lDFXTTeF1MnGYe7Ad3dDy002YptNmyrXhD9f7xZds
zPsG3SZFVHnHv7wWOqp/Hteqvlp9x2SL2QPJwwx9CfXbTIOi36Smu4FnAEGS99FGakklHsSu3hH9
Hv9hN/2pK0MfRqQCo8w0aVoCNf78vJH9YCTRmDVXnyCEEl9BU285KKUOyTYkMpI28cQXlxE+oJIP
SQDJNQhL8Q8P/d+lwY/P3fwp2Ms1GhiclXiVP3+KUuB3jhWjmVsG5qJNyuaJ8tTf9EAbnJ4caKxy
PpSMKs3ckdjEt6ZVxosnyN8zKz3lY3M/apX1h4aZMRdsP3wq9oK5v6LyItBgod74WtDlvQmz3+tu
Brv93icK86bXNXBdT1M02a4ME6V/XdWolcZ+1A6+mZQ3Hb5TY0vRRK9+TJTkSMKj9xJIDUhAbC4a
CfGBAgW471BFpzrAFRC6OLTgQTKzEMYAgbk+MaOnBMe86Fu4GaaGYUkJ9YhcC4IMTnVfS2fabSmJ
cUqoXuS6QPuraKUokKbuly8+UuL3nB31khDEg+RgqklYHDimMWYoUGhDwvfK+64Xshco8NJ1JGVa
A6mV4zEidQzGLca+4BXv0hQh+Y2tXT7o2aHKK/+9I2mBXUmTQVxNY37JpUD5hhUZ5z2xU/Kb0pmM
K2W4m2+S5ZdndRKbCvqLhqalwPREOgLP0j4E0PFeWAZWyaynOFe0dkKsbVnVRagRS9OJLaxpoQWT
wISU3MZnMUu9f44G/5aq9/9uePH/HSx+7qX89yOMAyOMPAlff5xi0ED7L2mv9RdeE8rBuZL/R8D7
j7TXNP4yVKp8/ingd8pS9pB/zTA09Lu8LTCqKKV0c+4w/2uCoUp/MQ0hPQxRMJWARkPif/3PT1MB
CPuf/vuPClsZav2nV5NeA9UX2xT9AI1PQWH8ecHwGgEDtGikhwCk98I31Ia5Grw0wmVLMQYsVccp
ps6lXpQpLbQBtj3CUQK8cwbKpiwUjxFBreJ3HZ6yeUekSzfiSxz7N7kEPPUaWx6nJmy8qv4ac4aR
7LxUOqKCyMmYIPFi/DwRfBdnJIWo1bKWKzxWQpN4K7GMxJ43P2jm5bKoJOmEKRuuFs5svYbtIoSX
pNaIK9cITL+wnBT9SW/kLN0Llprcd02nixsjmAjc8bO4PpOXq16JqosE6CZalD+pE7Rs4pE5dqwF
wdPUCANJimqFg6OhQDHq6zQ8SH6FO0WP/85stkixLJNBhy9VDW3kP0w1BoDA7olh+6YXgrmXI4nM
ZLJDUXXi4uqYVgd96lDhJGBnsqzJDpyjWmRXnYaBB3+TOMbrqUcCvkvh8kwOFIy0uaUQrudmgRUG
G7nS8hpCRyHX35BZY1AhmwcGoND2yYtPFjsw+VCAzQ0OBytUHhjh42SUGCyhhRYL2SRQQ1f7etVq
9bCSUhbBxRTJ6qUXG6N0zdQHWAQ4CQafr5nQvbQC/FwwxJm8iLxeIANcw6/0PYQsgtQjU7MBFmiD
D9xPa1JTw6mXAcGDiNVMHoqqtNypjqaj37Qe3mzOfcpe7/qIIJYhkELRKUiqm5XBI+Y9bxGOeuRR
IlakL+UZGbYEWfFJz6miF95WJX+E3PCSJp8Bx9ZR+hzZCE8e+sPEB3NHFyJWS4dsHaF9SFMT6Exr
GoBubb0f8+qkmYWPeVdL1flhaeiAkT+rpHg2baqTCZVIbdZ9c0zMVIqfSkXNNLiEntUsTZXG7toM
9MDCdKq2pvmNKM9Y3fRWhHcT8VZcjGxAo5K4UF291tWFVDOWnTU2PSNqBlGT1PXqs8SToDz1gLcD
rLlV2iKXHWbbmE1wpJY5WRfLyqPatyI6nbpJ9aXlGehxtC7z0g0u9D44kXukTDz9cSX0Tt6lGhVz
RrvjRVUCkxCfYujbB7xo6AvGzMQaaum+5wPtUYVwwSmeatPymF3Z2YAU3Rk0GaZ2I2ZhuPbaGiNY
N0Qd3lIFb510q8yWrcnDNIokT+LOoQ8ndWHxk8uJGh1Eo8KWDbzNN8d0SX+KDGKdbGM4kE0RqXCQ
VU0dKgMoYRFN+SKBlQImDK8XSwEerlqznqxOtIBzEcAVjt+NYMi1t8ZQew4cea7FomRHuMd9wmnK
TmscaM2Fdi3MicoTRYllxugBwbAYh4AJCsVOAk8xdwsMMk2zDVs5zvNtKxh6iiMtGcgh0KfQHFbD
2FfKS6GMCLIUq27MhSHWin7xSKNETSVRMyya1OqSxw6WGd3QDJqlkwAKIhlzarx7TyRi3lZlbErr
0AQsYnuKmuY7S441ZG6jFqKGUwTDOvn5yKmoj8ziG6HbpoNTThVmJKXAxK6IBGLDycUokbKr6iUV
MpO3Byo1uqBQ1PCJGXWo3HQzH1kYNVLkyC2BZ3frLV3AE9SREAcDphhveii04aocQrG8lPk4orKB
+wDhqM3VW4qFdFkO0rBR48Cqdl6ctvt6qElbx6o/7XGJ46OPSvqiUI99baXnndTENnUcxzdLCrt7
IhHzW+n701HJ8cVLVmnttAS4R23lFVmgGP3uVPxoSBhRRy7CLBz0RSuhDQqKInfxBArP/iQ0zzFs
phmFDQEvTypDWfe9bn4TycGeS/cazy3cJ/QwdbbVewlpZEFPypQK744AABPdXNr5V3M0fBQnCd4J
b6xLgvHIFumlHmshUI2bB1p4BqiqY+HSshu0TTtVg0/ENv2Su7qUwRurweCr9jj2oon0qdIOahTk
bzHUgls8gAVArFv6B7KO4/FBFlB+6HilbLEpx2IzZtgb4Yeo4njw6jbGgwzpkCwBE4ggKvrCE/SD
J4j4G/UGMnsuWTJAob4W+as05X5UysD1ZEAWbcBoyDGzIiVoCngROWfEPZ/EKbnEcctXMgrGBfOy
ZNpkZYk8foGPLzni1AvatRLqR18GEEYLNqT7O5Z9fPW1jmwT7gGutZWExsInI+VQFtL4nGZjuemN
uLyDPcW64PcaZnwpuCcJWNgyAfD3eChZf9Qu35VqVnkPqtoJu9GfeCN1MDIHX6vCfgH4OtmQwCLX
q1qI0KthCp924qgIz1iLEfi2qgUFqtW3ddKYB7oV47aK4Q+AqAF0wpT1ZjaGR9LZWFY7aKUTd1DX
j5zCaSdXo3Aw50JV7jV5p6vwvMCQ8JDJMRlII9ErY1KDwyjZxJywrUSeZZ/0JTkNv+lCsQ4j0BRT
7cfnyqijh7iPgC0VEQJNBegUEFJErKBEzJvfDsmzjPPbAWLMs0OY1tYbC/9ZnGqEUu3UH+UhGXde
D5Y2BR66URM2EDCl4dYE34fuTpqdQzIx8KKRtPkSagTy3LAz7vVpAqGF4KJbQsjTOdpwzPeMlnUj
htv7qkamCmIvLwkFTSsBx2/R8oQmovUAUSS6E4eCzItBMXd9NIHPyUa03QDQHkOhyxde6qGdNiLr
qPcJj2UrS694+FkMLBlpHw2R3o672OLME8FyCHzpaMhRvCljqie1mZQlsgnrCM7XfPX1kRgGMjAK
rzGgOajqqpVwixZMLNcBPfgzpDvoUSFSwQlVBgFdsqDA384xJIYAgYssOZWhyoyIUhPxmhcuPYop
u5C6bNtmhrXu4iDbsRgLS8Ufg1WXq6I7jj7Ri14w7iLGb7BK0tLcWZyZ1oPRGZda8tNFLNb6HmCg
cRaAgT7JsZdtgS/DI/NQ8oM5OqkZ2eZFqk2uDi7xyZ8azmYi1M1FjUR0IcrSJc+n4ziAgLPh3WIa
yszsoFuUpE07rSKpAMJeqs9a070HJN2vfF3xXM7x0bqWkFmiHSH7VfTfmw68r1nB+wnZVtdRGiWs
t6PscF7kJQvKbdKE4r5oMENYSnoaSaDc1AZisSKMjoaSNutSwFQzmV6xqo0+36ttNmN1glmOXpZ+
eOKZUPA7hYqVrAwPFdMpj+LqqLae/101rOhFAYV8b6QQX+q8gUumB+M+8oYCZSG7xcBiB6UdrmyQ
fiPApbqWaoLDiSYVX754ArPmc8dD/WDKc9AxK82yyVRyN6YA2B2iwDhFNJtOvUEkupW+KEwgdAYn
OKhJrFajk2/irbWHBtRtQU24Vzxd2+VTO7ps1j6uqwk0V0m7i7jloDMRulbWTkmCaZNZPXzeTH+k
7o1OTU1qXdy1SbBmxjn7mJg07NKilR256fID8XzA+YGFxRh+kR3ZXtkphA8TkNQNoQf2nq6x3wcf
gqA3q4kcOJ//OmoPTVQDDtY6QXhtsUbuvKRuj5WSGwjyp6J12V9Rl5Ne/R6MeP9UU0wXBJCXjzzW
5qIaINBiwUabPkrWMm0CcgKMes6LMuRjrUNOmAY8Ac3g54dco3bTKIdW0Gj873LAGQCiA9lOlYzh
SeHUsgoKyjLOQ1SFGvx9PyBbEhgLkJggNHd1EYdPHZHnVNgwGnJdyQ4D71w1yEh7M7XewMP0XIvs
TjAGCspSEYrckqaJxwmEg4UtyLr24nel5/Zy3O4Ad4nu0HXyM5iZbkMKEXuHnqUoOIzsI2jEI7ql
EULEWB3SjPjXwADnKKtt6poohXbSVN41qiTdF1obrdUkNjapNZk3PagfswAsM156ixSXBA39ZIre
shSyPVFYxsZXssQVidFY5RYSXGDT6kMwmcHKwgX3IKklCqRUs8EtecsWlDS29ZYFZ8gi3scqW9bB
oNictap734+StVYGFYbGmMNCEtXHskxNvqTeG5eVRdomwPFsw4BbdGjpzNxd7DWNlw63tm9eSitI
dloc6gQxpjovefbcAJShKpzElZXk+D9MsHb9THIQl2QUFW6kd+Ye4ru0I1vsvumkmRude2j7Yx5i
OZIfYsssLmR6kbiAmuPG8vuSAciCbQsmXtWpbQTJXJYlzDu9MRW31etXHrBxLVIdOvqo5vdjXhjL
HKmLWynovklhi0+SlSK/7rKUwXCgLikGSNQeigcVPeTSV9SRdKgUATDBZDZVrfqRKPR9Jom26jjR
/BdHFLRph8gO3Edwbwxo76mHbYRjCfGspRbtsiQR1k2kTOtxwhdQj4XGkUOGQhEzVTySBUPEMTQy
zzWJH99KBFDinUELhdCY1gThYhVUucZ/haJcHMyijzdZzeRXAen+wCkfLgxlxvxY9ylHI/wxQzCe
lajwz35uCg+4+tXVBINiR9Mu4Q+T4GMLrKULyBmPtRBYr1bbF+cQ6j0w/p4jsjWlYOFHTXhuQCC6
UQI9oBabALAw2oshTdoH0sPea9Xye1suYlJj/BJAYh7q6VLz5xi0ohLjOyIzEWxb/nCfTAXBl6YS
baYgzR457HbPozmKJ88rNSIsCgUhoZ/e1cystmNOEZK0Cm0B6AWrOoOFYPRZjn58eFI5FzxZeRi8
mDLYEmmQDIdXE/cZWwzxKXWyJTpXPed5Sy+vOUtVzASsi4adJQ7lK4SGacs2064lsVCfwxYf0Bw+
f+d3hNsUvCxPRaeAxoN5Q5Z10LY7ioNrSUSOE2p1ckjRve0rztGvekBBYI7wahP4yZ2hdiuETP4O
mDPycpGDdkavcasYBry0VDunA4SWwWpid0jlkWxkzKu1kus3TigDjEeJSBuFkPJVwzrMBMscD01Q
XSYL28ekyaydPlR5IAv5AvbHDsCEum+8yt/AY6XbARB46SVeuyx8xVtamXQEue45gTE9FkpWOg2o
dFYp2glh1dyxYPffp0onwkTyi2wV+pBuFYBfi0JlYq+qmrQxhuakJq20mgU4V2L/Ukcq5k1FtwYy
kJvaCc2WFDcQUpfc0s+R0oBNAim8kUdqZNgt5gJlVorFAqJzwXT7YElVaec953pBFNtTRVYN5rBI
w5/Yj1a6QIWrA6bwy2pjovhejZZyNHJtfmUhoZC6+ErYob/2QRTZ3qxAlKNOXyNVqNaTQXR8UmIt
BxKUbdjPW9q89XieLCM8e/AldpCjOXtKSkWhEWhbbj7bpnVh2ppSlBSe8kUrasWxROgV0hzakovt
xWqyBC9EKFymuk7vRRHqnhnjiiR8Tn3p43FaZEVSLsPME3aCKteQIUU9XJem79/VUHNXlVF8A28X
7AjAHh1JKww8PLXyPWaOs/SkPIZKSYNwm6RVD7eCog0wf+A7NC0td+Bd3KlT3VNttuoNeWDxmkwl
dh6TTiO6CL1ejaQsnKqqwIjGMYjkZyOeDUSECa4NcnuYfoj6m2hMGoYMQXMIhtUpb2Df6WGfwfYb
q24rUkQvGiJ4l+JISgVH12ybiHX7lEbVHD3e66ca7PIqkaA8osf1rmzJHo4xPX6NFA+X+gRdJGdC
Sy2fRzsRhta6E8GoCSE0jtJUMpx6LRJOKmAOjFqW7INQ7HZqr4srulkSVs9J2PZSdMCK1jkZxLD/
zd6ZLbetZVv2X+47MoCN/pUEW1EN1ViWXhCyZKHvgY3m62vAp6LSohRinHq+kRnOdJ60IZC7XWvO
MTFuQy7LRZSXeKrT6bdpJSpMWJ/Pt5kGGJBd8EQtJVg3E6i2VKNih1WSLko0RBqGJJSqKyDVo4cS
66UOS+3g9G60roaSO3Qx6c5KI85oE8VV/nOMgSeqZZdsBZDOpYyr9sYc8uhyHHNm6pDDDcrHfG2Q
AMW52ZTPoIAhBWmFjTGmdcbrwZ7EYwtMak1oT4HknGviAsx7fZmCJFj6aWReV6M+bthAcH0DKXiz
yLX1Fy0IaQ92X/KUO2D8mth5820xHbJh6ncipCyzKKG+bewscNZROuIOciJzMV/vL60aqxqoaLlG
WdmvrEChbTz0fZWDt8mdVawrypGaKXUwYfVHMx6ju1BS86HqbG7U1piu2jC3IgI91MkrLcIcoAwS
m1tP7YUC4v027Kbh4CZAr1KbzkwPchIOm4TgqQQJ7r2c3ZBQE3Cb3NvXQyndZWYVs3E/hus4pwE0
sV3jMZ6SOcVMZ+cTOnYQC7oJ91NCv6nOd5vEafsHDYLLLNfQFYhkDuDjugv9IwTLcaW0IV3rwp3L
nAlSGvYk+mtvhcL6N9d2qU1Q0LF2IAyN0APMW4KnK7p6qdO69CTygRWUo+6OMvxQbRtnwMfM9E1X
ToxmSwRcayeRtbsAcQSXo7BewasD8DPasvllZaRWcAzttBelacN7a0wMTDL61D+EDddZQxTOxhoH
Usk1iAaqOUecGPXAKRq5P0jtgZ4hcBf8XEE1vvRBKq4IbcsJjjA4USrOcOd0arrKIJr9LghheFMj
zeDHsDX6XxB3mDXyaMDdOkgmscbFHYaSY4Xmj6Dgpk74jX6tVrbEFDgEO8tSKI+TEqb81tRGWSb+
pG/iLgSnCcd9AfnuSDgF7CFGJ/dUk36bVUAp9cVzZkGWLiMOHTJQ88dGDgMwrI6I9Wogrr6aDuD/
uJ/oYPPbUn9L4rjfcrT97SBgVOKmXFI1enVqIl/4wiEh2bV2M4FTgmlAT1Yk/bQO40TFsT0lQKeh
zifWVK+RVWDqVTBJxGNnzWnhlBacH8bAgj6wuXJmKWEMFfsymjeKVDmKEicVh9d7aWGfHYdfQaA8
Ad/i5EQg0FMWV29BiLJoTB2NE0hcroUhsuuR2MAZQTLccYyoFgbFTOyGenunNOBqF27hpEs0phi7
AXytwQtz5bUS7lVWVr63qZY+TnG0FSaLpqVTFg87ijqSLImlUkQR1/5cR+QzmtoLjoR8zcXc3LBs
3w0G9QgdqKRHMe1yQn1NpkdDkDkw82MkiZxJAOYxktWfdR4MP6pQb71atay5YB4urZpKR61M0U3d
h+UhME3/0qLru6o045Ya+kMVEFVTKsoDkV3mle9UeBPLyWM+RaSq401QYucCTttwRdnGYaRxFx06
eZmAbH5tDRbEzi6HlU0CGYe4nGsQzKpdGXAjFeQGLoyhl6uWnL9bJ06cZ00bOFihriJ1E88N6Nbm
WZcCvIsvBFdtMyA3pMnv9KS2LqYxAd1bV/3a4LK39adCoYQyijUtE/fGAqx5YdmZDwsvsa9z0wV8
F8vmVjU7zPtl3N8WBpOyJ+twERpYHvwY/ypXIXCkybzIGglqh0zrqa6ZGUQoHzRptIgUJnElRLNV
R8QfQ+n3m7hsYNV2EDAXUWg8OxoFVnrLPJAMlkWl5cqvhpLA0bIV0s4yBnDnUkYr1LK5QTUwbRrS
qC4d3+zvA80lWgKCGbAPPaKKNlr6WplI1GU9D7cBSU83vRN2K3Bk9TbmenxPI6rYlBTs9q1uR9vW
tfoFDTRzl2kUg/0iOfQWQQJoIivPKKZsqamZf6jTftp3ksNkzmv9nhwbpACwWZLk7WZBpwmQoxa4
q0FR4tuhCFnX4s5aK1HvPwCvoVIbk/40jSGGXW2q+3sbvgU+b4LNL5qU8EOGMTOBEDfM4X+yhXzD
vCSGalTZ6PpZsDDFI/AXDa1eIy2M+3FpcbZT6oWgWXNJE4yiS5Y7V2likjJYRlBggqJ5slu9OLKR
BDo6zxSkLLvKyhioIqlyoMzddPaNqjssDpCUkP4GbuzleXmZ18B0fLW7MkRy55M3cUPinHZBQcK3
qZy12TZJiuiKum64tKsuum/LEW5paoO/BbyWrHSnAofcUV0HsRfdR7K96/w0uy4it73iRTgfNZrP
WRuDGKBn2v+sqGnBrj8WGxmRheS2aXEpS8igWKa5wdOnunRklt+4rWO8iFCh4knJY7iNjYj8o9YB
tA6dDhW8bx/oukBXdDqdyqwb/lLG7iVPqgSlApjRHxSm4mDp6laIOgJzuSkIrylLtkLAZiY9uQJe
cjIRaM+9yfXIota9WphYTyn+LlKtj48gL1HlBpyEtk4ljoCz+9cqy3sidlyF6ln90xVcRhaqWVWU
3ZtfhBf3O653I8VIDkm2mx5h692kpVlcCpPTPqlKmMY7Cz4Ql9VxWAkYfvjmeRDFm7rO6gjcZz9B
k8lJ5EYqrvtleaSpnN3GVcD5300M/Z6LvWUc8qywHseYkMxoWQUyL5YN26aGPXowo6UQU9u+ZmQx
ZlRQenowjhnbcLxttzV/5lVHvBvEO6Paks1ScsEyaq1ZmV0kXmHmujRpWwEQ2JAa58LQF7e14QiM
fJndB+uh0PpyPZgSeIgbma26oJXRx+CSgJQGvdBvm7ZKi3WjtMVDUbPDU6ksKm8YxvyGTly+RhwS
7BXaYMEuqvKoxTHcEGlNdq3z3Bnw/hb01vl93vUMGIvD9PxFP3ZtACEDPe2e6lh3ZMmkvqAhilso
magwHVfpnTI24attukdZTvavkebQSoS9tqxz5waAJ3XIPHJSr6HXcRtllt4zCfzxoBUTZPRca/R7
RYi8WU8+zY4yrZGzm6lf/C5yoz+q0mTWS25s/U7xbfNYJ4HxMwp7Xd11cRkfYy6w2J6HHlaIlTqh
s5rcQl4Z5HtPcPXCyr0nEbemqkPSivmiGwoe7r7zm2ZluLB9l2Dm3RvWX66v6aDzIZLJRWXHao2k
vGrCVqEihVvqzq4mUhRi9H7yIXSbWtmlrRGEr61idFzSFEaPCSScK0pTvAsZGPHWMvhcJ13IazkG
0SbxOZptNdnkTyOb19pKEvzwWWsCGyiI7JlVNlFByz2SVE4VeR9ZirnmAxMXraLWWNzhrVupeDN6
FvR5SURS1a+591UkwFbmlclVYTe0ffeLIy+GEr2eu8xN6hGX1+JRCHF8m0kN9J5qcTH1RI1VxnRZ
RLGxrIWRLVWpj+8uG8FdJtxaEMbRWg9o84wjpECQUsDz76e+dx7Vyi9WrhJhzesTOrk+4YcHaPzg
qulXvxZmCUA9zuFqWZ3eb8aKVi2td3LlabBVB/yzDlWvisovuF5KQLbs9TfZVNlWVjSnkr55NCSO
PEuv9mZRQfVtsqa6b4eyXIDhHd6peqpe08zHK3KQnkjxfQnKprggQlqDNGG2wBoc+No+USuLKOC0
ywqtLpOQw6aIW0rCdW/tSWl3NlXOlMVl2j9kjKKlA0X4OI6D2IaKVVyS4cQQVoZRAyvd5p5FejXA
kWS4jJiVu8zWHtMhFM+wZrVfMek3a2Ch4f0gR+vKrbHgly69lCr3LU8aIwE6U5zc24mcdvRm7jh2
C3g+qd1v0CTwFUeTcwlclS5WJ0FB65HubBn99l2Xt+qDBVvj6BSd9QjPlW02IgTS65QSEmwg0TBE
FZh8lij1CtUMDlZ6tI9O2ST3QR0Ol6oYpIfsobjULf2BFUnczwlg+y6jP4sfnzurSCqbnqGeJ9x0
XEFTBjFdOJenJ8sswMN1e7W37Tsl7czlKAl0q9S3YQx68ksiig4a1dZ9rk4ESqFppL0YaSuzILhl
okSxZO7mqEIoxFV03Raqpl40lEW9xLGdbaNa4S6B/suNW6+s9cTitRxYdH8kvT+tWxs4biBYMlgc
A8LqLXEbtVqxtAxKNSPSSaj6curmo8086RJ0fQViAMsKSwIWdKZXoHPYD0CX0n8Jw8taq8SKwtKv
Wg8sjqFAf5epUw/LoJU0d0fwRkVmNluml9jSqjaJVeAQnzIQrzsxObej42OqKhvSqSzocXrX/QjT
NHpvyc914GrI+s2Vg5hRpsWvoZr0u54lAIGgq93LvJXv6BSGd1SD9jZToFXT4rs19K66KFV/OCiC
aeYG4jYQ2k1sd+ZD5PordgWC3YSe7hLfhdgAnsERFdAEfgZw74RAXdOKqjzysOccET1ZzEjO2zge
AYylw+uYhC/S1im6EYVDJFqa3GM3KKDmNdUNdUvZr8uaw4XfaIfAATW7MkrLv3DxUIB3MAp9PVdh
F4pNizVi/9zWIscbLe2GbvBAL2AYiDNSDZ0TiF6EF0kQ/3TCMNSWSETaH0mRUnk2EvOeoQFRoTIS
svQsa5sErBiVrPiR5GQfOvRjFP1MsXbyCYZPBpZCVSfiwNA2krpYuQQEEeDmXqIO1W+qLN4QP1h7
o672L4x6xZs4od3FhUxWrYviJOz5sw5uzS2BHADLu9Z4GegZbC19jheQpOkBm83Lu0BJwjtaRf09
qeDkazfIp+tWckIgrB3lDLkf8PWiXDwWtBK2cer+VBvf2tu+a1zUhTTgsQbhb07L1GPDTEGFziaU
01wpejN8K4wM5agfZVN+cIgR27RJvSs05ixEYCO5HpRgag6ocKx1EIHvXTcR/NocIACOc0h7jDLa
Vc1U3TFa/Ke2Jbl1Ebahfl13Vks5Dx8Xp0U9JKWG5vEW66a90+YwukQxrK1ioRYt9bg9WFbURT8y
sjP26hSACHNqc5OUQbNqXAHyrm3rS0Dzpr+pabeMhBioubZP7CQ0Ig7UfVChJTWgRNIwjQ1PCrIa
9lOFcmNNhwSSjWVPh1TEwFoINqoBX0+WHj3FKtVsgIfKEPWbNo+09h13O9RCX0PdtOjHtIqPFomI
LajDyry3C1R5Hsm6nca3xKVG/WHAq3WOmj0G+kGBPc1NneaujFZuRvLqRNnKhVNfBIOp3Pc6AZCX
XYLq6MLIdOK+YP2CXKqTMGt/taMwlGu0ZGlwpJXbg3TG4NW+4kOQCTKwSFGyn5NS+TFxKA5JVcBp
qMurRB7U5BuFL26pasl7SBYJqU0arRjm07Q1OcHuO7PCDjaWlDUMWWWepTTTFZCGaak6wGMiist3
1GOIKtWQFl6kdT5eqcz5beg0dbgb/cytvFZDPTO4ZbDSqsxe+x3gHhmprtephn/Xwi/JrZ6aIjoc
zF2HmFb5O7Wk+tm2Rv3FVDCgUTwTVgI5Yhx+U6EY36ay1/YtbuYXqemtve8zYsZRaHPZWueKjI39
UFSMOWzU4q2MQmVZFrCVbJRRtGz8FjGnnygwsM1+fLdCrkuDYRCjOozZ7Lc0ot7Br6KlHJJFhVix
06mZLBT8bL+LifbTLmnJR1ol7G/vWMWmncJpZOsaCMahhds+Yap2NW/s7oDwy8PR5g4bx+bOt7aI
gsI6NxLwRy6AUvvh1kzzWl4bqdKQaNTISBMkk6AWJzA5JWL1MaobYshQJ5hl8oYSFF8SVxrDGuWj
ovRAxCnTouWsrzkvxpwSTdIgEnqxrmhXRoVf5VfbZk235S4ZmfHacdru1hClqseIDVUTCBGqkYAG
QNjB4uZjCqNiMwZD+mjXonG8tuyGxrNtv7+iwN03Ck/PSgBket0ChA+eaSvIp7yY7Bguvo/OQHep
KY2eZvu0nVfFiBL7kaUyTR6bhquYqhpNunWHsZ6jkwq/2PbS1agykHWOFUlNiYDjBqLrQbuSTsGH
E/dpndyjKNJb0EelL5V/ZPj/K9H+H81CIf2NRPslfYvkS/NBoj3/kX9AM2BmLNNGZa3SxMFdNXOO
/5Fo2+I/s2sGvfWc0UBx9r8Sbfs/qFbxovMLNk3BkP5/Gm1F/Q/EBgglLt5V/iDD+F9hZmbb1X/d
E/hsbdfgKQBPMGpio+AH/9vJFo3DGFlNq3qcO1zrtuB0hmsbFpKWwkSy6zq60Nx/5TjjmY6mowen
+O1QC4CK8fGZPsGzOdpPeuRVnnhaSgthzJlrf30NN/+8w9/6c/uj4+z/PsYwYYlgdtWsP1SOv6yK
ml+SENKHqjfH/wpbX+n+FmvvAJ8YQn70VCSPSbotEUqm+2paVe4yIk4loYOHcXJXPUDOVOy9lV6V
Cq7gJelgLYg4jYbN0jFo3mDWZ83lku1xY+A8m3J01FYoBpyDdgVa1y5WvbyYRbz4iQGShXAwl/FL
8qa/wIgmuk5RVioJFgjWYd++jq9Vj2LbozZrwEK1hBdNF7Z7IExkIt1r6DmFeWWysiUlFM8/48/7
NA74TrDs4ssDB26Ypy6uvmZv1yTjoBJ0ptRkWoU9kQwEBd0mZhovzSkYluNkHb//kr76jrDnu+gU
bbhK+omlKM1LEPQBjyXxalhzZ6Aa4DblGYua/tGv989QsIXgxTCpzVaEjyNONmIciEid0KWQY+FV
todBLWwue7eAnvcKva8kVcyqX7L8R5NeaeZ1VsxpfWuH4T+iZ18Oi9rYaShgyVK4qd1HjP/LXL3G
0KzZHIKvI0kDafJ3Q/806tgWKZrJp6C7GpJfMj8zf758HaADlsFHJ+ZZ9PF16jG0h8wmBilwcABd
o/2A6h2vw+DQjyqcQmCx8YyiTZdg/7yhcBdmfxOb/JaRjGTR2XTldaauw+oinV7M6F0Jd7IyvNQm
EKzhhnlI62ZV9juc2WHn2fGVa3i4qRZoSmktHa0OqRq7WLf7fjSc+EX+LAyOZaushQxCTPof3wvb
ho9g25q8FP/CQq+mNeX9gauhT3BDJ5ktlXFm3J84iv8ZGi49NFzFtknezMlnqZtTRmvfnCjGiUs3
esE46l+FpoF2uWQPrVBcRUm3LVyWw67Uw40zncPVzIP8wxrs4DPErI5bnaxS43ShKqg32nVuDR6J
bVRnxEFv6hVxCa/92Kqb7z/ir54F3gADtTVP91NPsaHYnYr+afKcCNET4e8zCAv5VYFoqlfl+vun
fTHv2MXY+nAbCa7y8/T/awkeS500FJMHiVY/EJaIEhud2CITJkjktP5B4P0yJjDeiZ0zU/6LhYUn
24bL9s0ma57sa8MwVERikP5O3QJusNFiipVWcGaP+eIpbOwu1AoN9gfmqY/vhypO5Abv6IUtVfMu
ryjuG/roff8pntg//4xRU7Vdl70MT5f6Z6f762NMIr3I9Y4uNs6BlUPLCRVRuNI7DUwtBXoiJq9z
JUEbOdB9Vtr+zCL9xd6ALRyADAunwXFl/ud/PX5ye6qc6Is8bqxzU/mlahHKqKNEYN6M4z4wI48R
fOapXywGpsbpAI6TylNPTyZUzBCrpcGEjm9INqHQqGe7yNghy9MUp2Trn3N1f/lEVlVbFbT/1VOY
S6JVSUD8+eTFBX0Sg64b9zsfCOmUactSofE2xW5w5sv9YkJit7OtGQTk8q/5h/rrwy39DFOOHEYv
067NGn53YBFmIN3ifSSo+/uB9OWz0PPO857JOCeB/P0s3+hDJUl4Fg2OdT9GyqoYiEKwYojpo6Kd
mYJfPY0nqa45m+SFrZ08rY24fTFAvKR7kKPo6UgX9EhGOpQT4M3vX+2rmchnyEnP4t8spB8fpqvB
QO+PO5OIkL0KXE2A4dGzfP+Uz68Ej84GhsN6TVrXqde4C6Y+AInIB5iQWmKmz1Imv0bCug2hR2d2
pk9rJ4560wAugdffgpl2MjBw9vols1L1YjV6qOvY33RdAPg6UX+MjYs5RyZeo/Wk9pryzDd3Yn5n
wZnd/FQRhU02KAv3yeoZjlgnaTnMB4zodarJ3ovxbA6IKL2mQOaiVtglYCUjzVzLgJpbPTUPCALO
TY5PM5KfA9e5LSCPOZxMT75Vf0Bk3PS16vVT+yaYHatSNTajn2wSgcAuUujdfP8Nf/nqHEc5CFjc
hsxTPlBcOVM2SKLMdeLJF7NSp6/co4UlhIKjES7sSByjrugXrlk5FJqN91y61IxI2Trzk+gM2Q/H
AvYVPnpufzNn5ROBQCWTWbNt9OzUTrpVlLWzP07Zq3GFbtMxr+cKwyJ1dGftqiQoDL2ykqqzN93w
SjFkeObQ+WkT4MLJJZGWKTwE1uOTTYAMGTqKGOaRZJUBPZRwXo2XFZlWFcRCrCrhPivD9+8/A+PT
tHapE7sC7AGXA267JwNRBBZp75EzeqpWYJ19l1wQguBnUf5mzgBjNhd4KnywuuGqsdbu9COzrozk
Sm2eU/mj63ZCeQ5JmcDOiCfmGM0JF/02IO8uS0g63KB0T8zfiOJBgBvg+tM7P8RnsirFrgh+xOOT
DClNHvvkcmiuv3817c/69/H75aQ7H/z+IIr4XD8uWZNiaTFeHLabemuoe4Xbp22+jc5NRre3bp6q
HPGvde2P90V64TvcWu9BtdMDzqCu0umr+x8aOuXZu4+SIWp/Wt2mtX865TbnWltsMPGO7rqqNqgw
wBRLr0yXmANLZRmsKusm6Fd1uyuatdmv/XiX6gdGdt4dleBNpJcSxmf5UuSXhGg8DclWp6xleZ11
1DWgz57+c3hKxbprH2V4l6ZXCGPM7gBe2TLBMJvhzyH6KSfk+jTp7iZjp0Pvj5ZEa6DV7/3VeDvL
u6eF2iMobtEU3bSEfRN2WT0U5FDSG8rv+9cYx0l0m/vk8W4IovcpBD7YdEjVm3C64jiOs4geUTOt
3NJDN8o129QvkIc7Jt5HghCoOvcPtn9XdUvHPthyw/FFcXbzURS5QWVfICh01K18wug34M9AI9WS
jeMRnXQw/aXVXasC3BmQ7EWJn03Z44qKcTtrN6GfrKN2N8lfWfhryFejvUDcoU5bo17bICchgiw0
i66G/qJal9UuQUiJF1Su/OGCFCnNJDRnN8xC6jM7/OcFkzFlM+cpLakqV96PY8phd8pyQki9sNDp
xGmAyesgXgVK9ijjlAxp1vUze+JXUxRKMqdfSjoGRJqPj0T9XNT1MJ/x+S/LTNL9cFLcL2emy5+q
0Ol04WQGYFBlZ9JOybSzwoJarD16vbxGjIW70hJH3Z9R39MrSU+O+lzW92N3OxhvuvG7wf8mScjA
7CbUXdh4WC9yWtEY+GDYOivsfG20Mt1NP+vAw6XWeJbzM8Y9DWNYyp/hce6b3SoXWQM/f1GswiOX
FkMsOo6BpB4Ee/syQ0lvrcOL9rI1PWytBX95tXQ3yCWuqjtB1Ea6tCDTRx6p08WRkkLh4gLeBFcy
PZTdNtPXbrbYkTuR54v0Vbb3TnSXuzoJMdM6UFf08CD848dl0lOAX4wVTeooXarmYzm94tMy/Qvo
SUQBO+NVhKunwdPzs66vynArNHTW3iDvqAg49qKlBzZsusmT/SWZzlPOFFmE1dpw9k3zRB+3PfrT
Y5E+QDhZGMwyqT07uKnbrN8DtVtI4qUs5QUVulFe6w3lMLSJdXUjs33RbW1an+Pb99/4p7MWd0YK
2dQ4WCLn//w4rtqiTe0K95bXW3HlmZF8NWvyQBTTuJh8usn//mkamDgQtarDneN0o7FyA9QL6pe8
x8hvUMXrK1j+NuosL8c3/P3TPt/oKPlSi4JpraIc/8THq5Nmrs6PI6Y9h7Z7hjQ+0NESoyzFscPI
sxJ7wDsF6qjR7tAQmGe2n/nTO5lNHJM5y4LI5PP9Uxb569oR22URdgnvO0wu23kaoU8T7jnq1xff
oQBnIWDVUa2GK/LxOxSpK3UQSVxubHMNPdKePUn4IDSfDgyp4mc+1s9nlPlZ1HEwi5rUHE6u43FV
uFknSW+qCwuNlbJ3VSpcPuk7rZl7fo5y2nbC8syae/qShOAaFLOpyFOQR1JxuuaW/lSZmOM8Pe+f
yqLHQOpciulX1UTKmRc8vRPwKB4DP41iG30892SUxqQtB+i1qThrbnfJzlcmSDysyn2Ym73C38uo
9mw9Gtffj9fTbWUu2Du8GmV72nH8FB+/R01BwITKtMEdwyJYzXhXeBYWfSzc4nbvqZNin3nkpyni
aGxkM5SOLjGkP+Pk+qiHKmgIaVPzNktaqUp9ifXIs3sSujslWU009JNYCG5FFVmIk3Zmw/n8rYLI
4cGUXDh4cgf7+MpRqqA/h6rvuXhg7Jg09a7gRFOPlAHayb39/gP+6mkuniE8kDRirNN9W+imhfKb
sB6lCLqVimTUgU6+iIHnrGjuTmf27E/fJ38hcwTOO/VjmkknL4dxtJ04XhKU5AykBYiK6Yga1avw
IoAD7d6TrIjOjN0/BZu/lxxQVxxIKAVwNAc+ZJ4MIlxmilZ0fuYVzs0Urd0EOYd/cOoHuyJKplYW
ask5DhVRjUDIJTEGzU524Dc0K6f+OUnWk0JKC7lEz6F8oNWOhn0doS0wy0NXXPLrWMSr3uUiKhc2
8Ub8f93yptMe+DuwdvAXmFjrOfGmyfxHFZhWmn+Yiod/+V3ynjM2juMQ9TIadB9HDlhZwxydJPfG
sr7z+1pZVqWB/2wgp8e0znLVP60JVFYYNHNzA6K74c7f9V8r+dCXozUAUUcowOUMHRfbuos0sxSr
NE3fJz1EpKpGNzI3br5/0S+frPF4jpzkXpwmVEwaQru2qCJvjJPf4aD1K7s3iQqSobIhV3ZN2PES
pZKYzjHfPs2W+ZUp01HHZssGeffxlTto/Y1exRG9Q3UzqgHGtcjmCjS27rLMzhV5P7UIHD5bPlfN
mCsiVEJPZktqku1qttOAybaZY9C9ukatlDXDzuyt8apohnXuyvyK9lXgWWlTeFjkzsyePwXrj7OH
sgxdSmrA/Cy0SD6+s17a5pDVw+DpqBcycEqqgt7vQZOcEQUBo0a0UlEvblUtuJcKPU36ntHOIPso
T3cM+IlMeV9NUJGuxgR5FCArgdUP+wnyMSZIfhfSLyIzW7Vu3GrHdZvbISbZTvMRfyBDidd+9UJL
hEgwJhO/Mgk1iBE1ZQeoUVP6o4/WLXYtziELveRhB5+/GsQW2I8zi/NXX4k5f/usI7QOqfB//DRk
rDlBhlWN4vBVpA1oAc2svUi5HuDd0ZZ9ri4gGpheHZjHom2w5xCycOYrOT1tzPcdzlC09lUYZxDI
Pv4Mqm9GuIY4oGuSxIQJ9NTgkLUlf9iDHWBGJSstUNbfT7nPI59N2HRMolD+NExPJnsKuzBu66rz
pnbyuo5cMzw7IAoMihXGWeDjnwPTh0GnU4CihItwgceyQX18xT7v8CkqfeupR/21uGVtUX/AKbHG
VRIccSz444rfKq85hg6ajLVXwHqnFNMshmQpEpRAC/VhuiD0Pve0zMtg7Zhv/NoNj517jXAmrjaO
RvJTy4KNc09/mS3RDCFlKUzPNXbE9uIHTOtVLkhTeBpIGCOsHktIQadSWWbqkusKvyIJxU+ExTbu
FiSoN5kXhx7iqQpcor4yxZJoeif37A7kvNeQ96tvlWjTUGAI19jYK3Pjx0sdJBFnYR/fxCK/0a+n
mxZrZLxI7+1HDeoj1i6iD5Wtlm8JUHSNjRG85Q7GwA0V4enK5aIll3QlKDWJOyvwCmuLxTR1r2A0
1+Tcx0sIi7G6K5t1q21yFeP8FUlaMPArF/vNhv8RiAKog0lsxnYHt26O8erX8XMTX+vBnoS9iJCS
ZXgQV8PP/j27sJ7FRjnkv4GiycRcBeY1FJh+PBR6i3Z4nRAeNr4CoSiT1yg7Zpg/yVC8QUoWaHsU
ZGSlWurSfQsvp3+7NcwDZ2b7Qaieew0nK7SSamiW/ImB04wMA7fEMW1TatEblCWDHu4ngHnLyBaB
BwnK2n0/Sz6fHf88HtXH3HpA4nJyEYjMYsBWqrWeqeargoQaPPleP8qNggWVb8ukwyKx6iHFpW0v
s+zfXgl4PhE+kEl123AooX+cNxovHFt1wFBTmn0Whi3K0e4OezO1inw487BP6xBHcsovJnuTOi9H
J2uCE4V2azd46mKjDrbN6F9SN1+XGPUW+pi+BC2DAUS4PHOGFPPl7WRx4LlIeKDS0iV2TxaHLImq
GgF962UxClFNillVgfIUCqKxYdXOLiJTn5UJ2pKu/nDdphbpmMjzlnQuJy/jmLYq0vCCPOLGyzvx
Gz2ss+fcJkjHNWW4biOFql/U+st2Dq/7fox8/tQ4QjA458O9QYDDfLj569iE90hIgLaVJ5XqojY7
jFcoMnvOjF2Tzkbj4rGPz1y6Px27SYkxBAitWeAAzvdk18Jn6TRQ4SqOaRWxe0CLLavby0pc0F5R
WFazcyKoT/uFjrKBCjPZWWgkaSJ8fEvpI3w2JEIlyhHtPlV+pRCsHOIGrvqxuv+3n+jcoUHcNQ9D
zVVPxmFUFLKxo7rwFPaiTaVSI4MbwjpDdqzdeXngunuOxecyOD5/qIw9VWMHFgST0S37+IpuNJsN
8wIzp5AV5rdmhQhG3aS+gAKuAV2Lu+zM0P98/NAZMHMlkgY1DUHnpK6Rm40GSSYpPG2QhEy21P56
SaXRmjp/lws0wq2V9vDaQA+3najAA/XhUmrJv15mZ2I7Z3+uqVDoT+9xXZmAKaj0zFMTAT0Jwyix
FKALo2zpV2QrVQzhwQq9wZyO33/ZnwfWxyeffOr45TobHg1Ptj17cPyVdCMXE6Vpr4JzgWCf7hl/
uPT/fcuTaVNSFbZZzjKvqZTn0eGqH3Y64sRgobdXU3swRFytweaey+0yPi1wMwWXkvOsHAMCfvLc
LMKwW3YhpTnwqMtubHAQKvm5TIOvPkmO9Vwx2CjQKp5M0WAy40AJRe5h8J1Dyi0MDD1UtyDCPRie
kwB8MXRdwg7RQ3JL/cPl/ThdYiTd7lTgfY6H9DWyknfMA7h4NP+yZ+co/GpVcKYOU9ve0Q8M6FWc
253FvPt+3DjmH8FkAdQBEaM3/PgjBDUtRDZHaCDyuQznIjfya7rpcX7AEw1No5bRRQEVb9Ea2osx
KnilKc9D+/IXCXL4A3RHkJy6KFZaJn9PXGvWTpiVy1BBOw0o8V9vsPy8sGAYZ9y8+NQ+/rydbsa6
hlbVC2PlupQwSwOjXFt14qXWuKZQ1S8gaGpnNqhP48Kg6UsxCIUsdXDTOjlCOYqPSaqJE2+20q7B
DD4r/bAk7OhRzxLn/+dh8CIASXORp0Tz8RUL38ET1hBm40Z1wOad0GhItKeuhChHM/Vfrh34T6BV
I82i+iw+6X8RE6l9/X/YO7fuOHWsa/8i9eB8uKWooqp8TBw72blhOImDECCQhEDw679Jut/dNtvl
Gl3X361HAgVIS9Jacz2TogoBuOIPKRTfd1Gcocs15TaQif/7zRYZGLai7pJuXz1ZrjTaN9ETmiJz
uUeXUebn3pCATtEkpgx+f3yzf6xFeLIQqX1sx7Dceut930QMlGZodU3BsUTOicEJWMTR89IDaTfh
cGgo9Bof39I+d8/VWkRA7wqHEsmQKIcgAbiFrO3g1ltxbX3TCj7Bs0FtGYbNlR2YjU3lvoB3zLHC
zn3DwXyYcTYLDPGuwjwCdsINzxgN/mOjhXeCCj7SNKjiBNZaPWYm9I0jGwlWQxeRVAO2f+f0P0Sb
AwarpzSu6H0ET8/Dx6/l3bsiKW9Dw4H7r3NTQRsCARdFZVr18Dur4dKkoCLDVlkAsQGOySSfbPLw
8T2XofQmrkHl4y1VADzqcmxeb4hNgC5CpwZ5DpP3UJP5B9r4z1Ub/mhv/nsX2KvZbgCA0tJVsEye
tazKqkEGjAWeLA9yWMfXVz0YQXvBhnCLYPKIpjh7PxHgu3Rs/1KV/jZ58xWlwDmRce4W6s4zgL/5
mff9do3+969Cyzf2IMgGYhqtohVgwHLMCWVIegY3btzc9iIHeEMV7AAngyR2/6Il3AQArDszvFau
FLizg+Q8cvULtR49outEPeWFp1Fowpwr+z1Di3uCnoa9FHW9A6HbySxIoZUPGTEMWsrtZOi2BBGy
PXBfyu/FOD99PAhWZ88/vyeIkZ5Zdg0QTPqr9dwwMoYW4NIp+ChB6gq4kUcpKUK5jRWS+UXbZnMf
f4PcxkoawC3PxIO34eA/t0dOCk6GFjbha9lkmWs4ezPcflCQMqCH+QsBl3Mm1j368tBCPRBz5o5v
p9r/3RGHQNgUee4/zoGdAawPFQuGdg6n2HQ8NnewjZ/hU5v6dHL3YgAwBW37/w7s/7/jCB1H+Kgf
dhw9q5UnxPI//t1wZNvxv5Aed7FbgWgQbsaIUv9uOIrjf2FDAXk9yloIIX8Slv/xhAj/9acSjGQJ
ONWxbS8S9P+YQlj/ihBB7aVTCVYSy/bH+Z9cId4GSeL8kbpHCBNvdxh8CGk9V7l7AJ6iBEUeoJYE
MN/mczjp8QrtmuCDcM8hXwMzdGkjQaNBYUdUh7mI7E9mJi2Ig70EiQlAv3oEgRKopgbcVtr3zg2k
ktFzpxWs5SwwXbZ51PDNZC9oIW8sezgzggGfvnrr9/8Oua8bjP5I3v4bif/7KKvsUtyoGMJNjexk
jd10MoHB/qJCcPhhOUM8g3TjogYNQG6Ae72r/OtCdsLZ5BEoQBBP6e4FPKXoaW6QFEq0MCwCKrBH
SZyD5n0DRLjz10ii6BYNftF3fOs6o6XLwaXpTPMcAWCroOtoxF/T2Ec7HVrkqx4i73oGY+hMcH0b
1f9+wnVyZBx7kLN95h9Ada/DxAOb/qfjcSRaGXPID+a29Vd/nkMUCYo4gqAfHQzjmbCynCDfebvr
tLrxeS/GqJ0PrjuTe+zM7b9ErPJvgxGCnLnH2z32f59vCaKvkj856YwfqBHOUeAB/Azdif8oJbEe
wsmnQEWXpt6cGSvL8H7vaZZf8OpOnKEazwYPZHq8vd8h7BQ+y1xaj/1ij4hzVzjtO6ZxjgZYm3yq
TRzeVbHJ0WQuC+sxioWFIouOfqA1dQARp0JCPOo9KC9l5yCvQSw1bT2Qcn/ZoCJd56au2jPv6MSE
XedVWouCSAW+UDaXfsbj+Qho/xkzwVOXXv7+6qVoOUonn+Y+m5CjgLnw3q66MyP31KVXu+GqlyDG
jLrPckfc2Rb9bOlzK+ypSztvf3VMhcuoK/CrVQX5s0jd9vnjUXLqyqvYGHpTAUAsrgwdzo7OAL9z
eeYYdOrS61gV1FBWNW2fOQSVWBfoCuucH92JS68TF5VjnDmMRjSaVdaumhhaQ6Yz0+bUpdc7ad6U
DXIzKouF+4k67EXm3mUvJFxNfVBR+5m3QGi3UfyjxWa9CMTNx5/xRORaunZfD2tuxsgDYgoDBBYi
oEDOIciITq2+GMGL3x/f49SbWe79auoYjZxk3uAePR3ArPA9ET+78GVLL7v8cttXl68ZaL1jjJHY
THGQSDAboIMDYOWyq68mJ4+j2rOrqgcpDujfCKgF+I5cdunV5FS11yhAzbDVN+haKOA1M3vi4bJr
r6YnoNTSrmFaD52oemg6Hx0Z5xrlTn3O1fSMkLceB6C4MjDD0xadxYrIMy97GdDvrDzrxsaZlKi2
9Q2CCmR+X/Omsve5rOInmKvPx7Dw2ecCkKwzXQInnmPt7ilBl6vojFk1NnIz2wX4vedq/qcuvZqw
HqhfhVMUeEU4K/ERpSV6Vpp04hWtJiwgM8A4xFJltILgKoCorUsvGjLrvoWmyz0H2AmVoXrw1FvD
N3QtnSkmLT/uve+6vKdXU3SiXh5GfaeykDJ/53o+UBVtzg9lXIpNCELy/rJHWE1W5gxwnmlzxGCA
J4CpALdLh8ScGZ2nvupqvlI+Bg0I6liXBKCz+cvI/0OkOOk/d+rKq9max0AWTZCyZsKRgGnn5msD
95fLNkXBar52vKwb0eOl1E6w6ViX1d454eOJ373OG8CMjVO7EyqTviVh2uLFYDLAfuKir+mvVlRb
U3eC8FBlwRxdgaue1XCGuezSqwlqWqAsAOvDQPFD8EyC9ihbdEtddvHVFKWjrqcWCp7MiodNFOh0
Av78skuvllJV0GIcBq0y326eYuH96GACcNmlV3NUKN/hYJepzEEfexVFG+mcq1+fGiaraQmyYgv8
NT5kBXxEB0OOKdhd9qNXU7KtfU6pQsyKuHuAumGrps9nrvw2VfT3ectfzUnSRK7hLcb24IYu0qM5
NkbY527GkdafrMmNr1UA1eKmHASqehVl3p2NBo592BcWvHymodKgRBb+Nx2Z6C/aBFZSgyKZVrEd
3rcA7NJNVXbhMwwQyOcSJM09MQF7tGBmA1bmwhcFd9bY8XCYXUDFCsird1JUsG4eBN13tBytpLTs
5tdCQNypapr2o4NWE0OAqoWZqxclsAaEbYdi+qWsfYALx0hBBc06J/wCz9V2C68K6zOZgrZHawrp
PzuggPYg7QfjZTscfxV6rAFGZjHUhxlwnECuw9pEBpcN17VKQDU2sE2AqWZdHH2Gp+ZnK3cuvPQq
7oAjTlCdx3DNy0Pl1GnQ1umZQfX+Ogiz0jfrYFAXed+BJJbNHdqX/VL/gKXUZe/aW0Udu2sbNGDU
KmMVBwhfoeM+zvXDZT98FXdCcOVnYKNU5rb5VeuVx9b5j2Hu/7r2rXtm5g5M04ZzjBGNWqHy0LhS
2aDkXfbDV6GHQp7DNcUshh3AlgXT1azOYWhORDVvFXsUVqUYeT98TA15Icg7TmEuC2vrPgLqVgbE
QRjKwSFta0yQjvW5xWmV8/87rq1JRmSIB+FalspMPNFnMOTgMeNN8NuZ8/hLjViABqo5Gm5tmA0d
YTgxJK6Vi8um1h9KzKuN4EIunPXAEK+pPV5Z7oymNriFXrY6rqWf4N1zL0R+E9vuOPXN9Qg7s4uG
0bo0hzWXTm1v44MAYtaiEy0u3Mu+9RonVOoRNpkNhpHtlV/AKqwTgOsvfCGraQuTxErXgMHj2uQO
JppZA6H3ZW9kmRWvvmQ1BdKwvIVU25H3dTtsicTactm1V5MWKnVp+8vPNlBHCYhIxctlF15N2Si0
57n3YfxrAwbSOw0MEc7NqxPRwF1tF7qBc9TtcWmw40UBowuhzoSwJYC/c3hyV4uobQP4h4HdLwUp
QP8DVKT9STU7GrrmrnPr4rLzMBhtb74oyuCzTwW+KNDLLmSmw6eIoQz68Zv/Iyd45ynWvfgO4Z2u
RYG5Oc/BFp2C8xa5lRz5vRJWbl3fbJxuso6Sy/BoBgOEve/V6LIOrN9eLILLDojOagHuDJxpJ7f5
MyFuqMVrIE3PPuOJIbDWXpVu140tSEXZDNdS0/T3nU3PHKD/NFW99/pWM7motIR2A+tYP1agSiMJ
WN+24DdvQBLNdyWqZ7BCgyf5FjoKVI5G8GNhrEMOUaniBxEM8i8w8/hRdLFKAT+K70My+djL4lWA
FA1vSBDEt7NXONct8cerJpT5mS///lux120PMycj43qQmd011tGf7Tz1YxWmH4+rU1dfvRcJyyU4
QMP5CsjxDfAiG3+0zgTm5RL/fOXAa7ydD/aonXjqInhGkjZ68Izqj/DmcZ/B0D/XI/n+r4cy4u0t
YO7riLDBV0XfboqtPlxWz024U5dexdC6ZeAtAUiUufAxmeLvKANc9EGddd/fVNKqD2DOBQdWOBAN
EyDbTt+fyUef+tmrMGoXBK8hrHBUVAHgBPzBi4DFvmSsOH80fq+WLBBCakAIMD/lBEPAqOfwvAh+
XXTtNVEAxusOKGGYTVgCjkM+9ujSMP+buPPvLdtajuT51Ee3bjccpGhbwOQH+Mah9nYmJv65zD8H
OlTXb0ehgNkbQz1OH0SsvS2ER8A/agJPQCveKUeXR9sghwabF+tKN46CUgK0Cwtw3Y12+HSF+pI+
9KyM9raBy+gACE8KbDzbT5AgXrZvtJe18dWnwzl5jIQ/6QP6E93MwhDcTFiwzgyM5UHfewGrIJJD
BhQE3dLBMofmOEi/OTDSd3e9D8kSKZx2hu832PsfD5VTd1tN+gYmjWpilpPJGH6s8CgOrmNTejeT
HakbGrhLiXQMzRk+0okJtQb1TbTsiGSoX3hhGx0dDSK4zvGFPn6W92MkxBZvv0uOgmswQP11qOO6
W/Tz1qEYYPkwDXT88fEtTj3AKiJQC8befIjsTM7o4+6bCmhbflm0+XNGejWs0Aqpa0JxrIXo53dR
dt/g+nNZUdda7aYIGO/wtcMRjtS7yHpxpsteh7VKTvjxBBR7G2Gs8uY7doDVbVR20WXvY90O0c+9
4ZCMuxnHzO17PgImN124Q7bWc7gZfRTocDoDuPsKKe9k6Wu6aIysOSts5rIbIDw/EN47NLGQ9H8Y
Sv/CQt1ajxs7Jg/6acYwKZzbEYeqVKCB+cwUWokC/47u1mqllnWfd8RibgYXWXYAKlxsogj257p1
AK6vPTg+0b78ybArfhBicUuQEbmKeUd2QL+TrRrDHCx8DuDoZW9zNalhssCBm6rdrC8hFQoGBfdc
2h8+vviJiLHusisaByuHw9SBylbShBaD/hTq2XqKvLJ+/PgeJyKstToxuQWcFAyJJdpa4CYofFF/
Xva3MKmYQCRekJpe68iHj2/2fnyC6OxtCPTtibuwhXWzSRaPbB6zvK/OXPr9k5+9Fudy0INQyA2c
DDM8zjo4/iSOxW7tuSy2PEIkv+wJltf4Kgq6zuxLkCudrHa935bf7FFavCgK2mv4YO708yTgnJvF
QAwcYPo7b0c7rM4MVHeZIv9cuNFU9PaXV4D7zbCyFFlrID6+ZkNAHpu2Rk84vMLbhDJHPsV56d7j
yFdek2GOioRBCJvMhefeyzmseeLX83QDmKX6beea76a8kLeaNtYd1mC+Q+6wgf0t+YvRmO6aqEOn
LdrQNjXrYYKnPU53MzwLrjULpxsewEXCa0z7dbGE2zAoH75alW3tQjh2ijMPfWq8rdbDzm+ImFgh
4f+jysyJqyvY0F+mNIEW9+0L5dIvZ0qNyCA3YQmM2RdCS3iuvL/S//9fqPsHBFqPMY0mSdsDasHB
sYIidMs8UV1NsqZZDboucGbU5jOa/Gc4YEdz7oDtxuet4jDNy9uCzKmDrSW/hhw0TxwKT5VNPKM/
jwXcukzJAzX+25fAvLI0rm/1GbHC4Tqmi3YRRoVn1qr3AyAADW+v7o3wD4Yd2ZgJm9iZlgNMr7nT
7toBOJGLJvRajjiPtTOxuRSZwK22cBVEs4/q5IVXX4WLvmTdCOcWJ1twFp8pifWVDe+YM1mo92O3
ve43pZGtetIUThaWsdnNqnPvqUIoD0QOpzYjwkfXKP714xd14lus9YIe8uDxMMbzocag+jrE7nhV
T8Lcw1nGPfO5l33ZOyEqWn1uC+7oXVnb84HByOaqH0PvqXEM+6Isrz50o8HhfHAkzLYLtvn4oU69
wSVYvgrnIWucoS9t66AkLG4SAVMy0DcMbN0XTepxatr5C6g34uzpdAkO7z3iKgozraxYD8F88H04
3SQ5l8DpjVZ5ELD4QGdJAHqiXTvFsXRRAtQDHGs7PQDRAXeHDCa7aOOp+nYLmyg4V401x8tgL6Po
4E9dl0Oztaqm+QtO9nbSkrm/BV8J3qWwE1HXpqTmycvH4M5BH++4UU0t72OZF3fwsqo3Mq+jHTZX
1c3UF2AvzTKH7SAMyDYwuAVEADTSLS3L770Gr84dtX8DF8/4TProxLEaLKq33wFOwLnlQbh0qCPM
vs2MLpff8IxFC4XXUPIds6g4cGkDFFuikdxzq/ImADP2gXZx9UTGoLunyDfBB9iD8Z+B6TJYtTGs
WsEx/d3r5lxLxIn1ZM0DZ12L41WAo3WwHH5R/LzhjV2c2e2d2MGs9ZYUti44ug36oEUx3cDHzL2B
lU7/vfOAyHScyk8/HvMnHiJcnYrkNFiE5UYfRiPhCSVyk07I95z5lKeuvsy0VzPK71mrNOyqD4Xt
TTLJ3Rl+y76c2GUxYi3CHJ3KiVutNAy1iDPB7cOzbvtOVp/QAWU2deu2WyDvJqSUnOncNmLZnr4z
acPVIteNvSsKDtws/HeqH65NYd8J3+xqY9oCqNmmjn9WarQq2Hc1+dXEu+IcuvzU21z+/upt5pCX
5i1W60Nnxd+NCOBYK6Yza9OqZfjvHUa4Cn5xA2dsU1ANemaT601sseGqz0X90+t0A4evQsOywIpz
UMRQea+awIf7czc+93CIuiyrC4jB2weE9eroRaXFM8zUbwNCVIqyXn/uCZervPfhVmElzqPBLUTY
H0bhIrHrVlcsLKSTdpGNSopUXr0PZCmv8oHJFLUuNGm7LURfnMOkdhDAw3w85U5t5tbkQux4KdW1
zbOmAaAJ/Qf2PpJiwrYbWhL01Ilqz1vWbS3UyK+NT+H/5k7weqWtk6E9oE7BDG7gMo6fiaI/kByK
woAZ9mhnip8nFve1mNSF6JB35cizIoLFQOH2cBOD5yt8sutzJPc/WbR3PsZaQ9qrvoMRVjkcxhx7
/ShXTp/WHP4wic+Fj4LKEB3dCToPBpqL2Y4DwxGDwuJ12yqKj6IH90EaKITOdUCcmgDrRvW66kZf
UVQLQT+dX2QQ0yf0Udks0dKMqVe0nykyR2lVY3Zwh3UAEoyNLxOSl9a5DpITe541Ah1eHcjGSDod
ZP/NHtWuyqeN101pFP5w+jAb+3PuMie2OmvJqhpyZSYACuEuRDKgzPSu7irrYNOg2LQzLbdhCw7z
x+P91HBaha1iDmkAFoq9d2ANvwNyfTzWaFFM0bgxpB/f4sRqGayC1zw3yL950tobWEzArg4M296J
nhofSgxUSPPtx7c5EYAXE6/XAXgOkXnp57bJ2AQihQHmrzgXf09dehWc4HVtAjLg0gM4orF9MNGF
h7K1ijXSegLXy6szD+ZwB4HOaBhOzO6ZYHZiIK2FrFAKo/u9nOoM/cvdmFTB0kJWSundIiE/7Ysa
lhHbJux+ffwFTsWNtbSVerJzGybqDNXnIFPVEP6CjZB8CgLsXAyrcsAIVQ22Twk9CP6lPMDjmaH7
3FfpAHAioBKxOBczTozsNYxp9mRU+IEcMwLH4BCQNg++miY/V+84oTj6Yyf3eryNampmmqs6syyX
7Oi4bLvdSA5xYpoCpuSdKbvM0jy/JzjFV7uul8NvKnx4cX/8uv/UU98J02tnnXqCiAIJ0zGrxxbM
4NpO9DQkKrSwu562cXAH14+tFPzOHacDRJJblK4A+5whtMjh5Fj8Rjp0Ixm56oGUh2FOzdH+masb
UIpThwVHX1RnMvCnBuIysV5tjsBULerAbutsQLd+WvlgGk6s9Dnq2iVI3dY83UZBcbY4f2q5WNOO
S8sdqm6WNdBw8D1Jta+tn87otj/JXPQ4QaLZYAMgk/8T3ezzL3u0YdnYUWbUEX7g8syZ/4/84r3v
s4pIdeTRhln+kE0BeucTPyrYsa7Rnp0PPvuBY0+RBRWzD9DbpXMMLlM4Z2OM6jNILMU+rHTH075W
JiHg6mzFOMK9TpdTkXgFMDvc7dxHGL0vHXA4ilZGw75bxJ146onJH9hkIRdoGfvFb3sj0o/H3Ik1
cO3JITGeI5NTpHkK1dyxpgt3rhbQ9ap5nq8Hrf0jvFCbTR2M45lS34l5vBYkEqLcrg8IGlrmCKbH
RQDDYfg1i6uCl+Lzx4914h5rVXTXgjDcdpPOYMBuQKaWYsvgj5Xak+r3H9/ixCq4Fg0LAkCt7C2d
BQLwZOo7+jD7dXUdGmrdkqgrzwThZUq9M+jWCmL4tVm8yqnOqsJ/7iev+Ks0Inq86CG81YG0mnvW
uRL+DVbjlkeAg2aR+GGrMzRO1feemvozH/3UUyyB5FXAME2uXIrqaxaHagc0dKoqtv34GU5devlA
ry4d80bOOSuabAE8VQNWQf9MQD7xidf6VkRh+GORvM/qOcxh5l37N+AfFlZiwfx4XzVw+Ek+foZT
i89a7qrsIi+URkuwHFTrbFyi5y38m82Vh3PJdsplmGre7lGjOEbdVwosevrxnU+8vbXUNQdLKI9D
2UCtYKxDOXG1B4NtvuzbrKWusMVSAvkajs8u4NBbPzNrer7sh69GFCd+GQR84NlYKBcrprGOmslz
H+TUa1kNqkJ0bdDGBIdjH4AyWZcexM3068c//UR0cpe/vxqxLbPysaQ48pXFEN7MXmltCuX5D6Jy
7e8f3yL4c7Z7J264y5O9ukkItmyTBzj3MrtBfWR2maYwsLSnHQCa1YHGdvGU11UFtrHHbzu7Y3CT
1yLR0H81qT3241eQI3RSPrpHFiIp6ZK7toJFR5vT9rsVVf0urGL4dPAKjD63JNGuHq3+hc2wkGny
EbvqUJfPVrc45QQWjBeUHc8vaLZAyatkGBBbF8dwnnhor7cSt9YkFT4ZfrGJmZ3n+sPXirrmk1MQ
gjSqw1JFmdr3Mp/YpmgFPKEJdbNCO9WDViGWElXPe4XMnRJf4WJhJWYY6R0o7Bq5Xj5NAJz55V54
YrATpC1hFz6DgcasL8M8WWCnNg5K01YUy69lrEsNgPlUXQGeLrtk9Jll4ZBTgJKO9O8tjg58k+ug
eqzbNr8lc20euMVJUg4eAPPamrwthXAXUN9xsB4cZZo0gqbxESVrmsUtI3hWEGruA8cJxm1LPXbX
0ILd+ABg7HOlcjchKuab5UgcoRYJ3AWoHsq5mqUvVeK3xN3Hf0xRdRSmMQzs9wWjBoYohZpe6oo6
xxIY2HYTU6L9xGKwDd8MUxMHn3wBY5TR9A1KLjMX9/U0eT9zDT+bxlr2kg1aHW4A22rB6wVv/NF3
GxigItgZuJrA7BxLKnCpgHETwkC4buJuE9mAhTAl4m8krIMrzTy64UYvpGF/7JIKLB8nUU3Yb2O/
clM90naPVFOVRsIdvzCYA/Kd8Tuk3xv0R8GPBH3SaNPj4sqTtdtlcEk0A2qIXceTkuezC2hdD3yb
r3XZ7Bht2/GL7m1vhA+6hxCgbAPNNNik7calavqyFAg/O8gThlej0vb0KcSDvOTdED03RY8NKw+J
f8CZcLitQ4virmCLZIQOMB32oS+B3U2Ik642pBCbgvrS3oiwsu00QjLre10VNexMwrp7JIL4N5E9
e3s+Bd2X2ShrM4BjtAHMst100WDRBInsYAcpPeSxQJT2XjbiwPhsO7kSycAmIIsboF/TdgYWD3jm
cLGanbnlb/wS3shKKpCKB8yJBiWDxt9HRqgNTvj2VT+7EshMpyt84FZ72VyP6JPatJ3BKUF2yHyl
pYmj8HfnNJwiD9HpJDCVoXs6T1WaK0/vu97Nxw0ruNzFxC4G1J0Hw+DopAHKm2oL3jZsccwJInPL
dF3ug1hQWCfreNcEBn422p2iA7CoUZTWgtjwDhoYuKh2HZV3JWwTbmJPuEkXBwpO7ETBoKUtlx4j
2G/ujR/XV5qaGYTzylblRsqq/FlafS5veYeO6jsQoIYfZWFmnoVM8X47RtXPGs26x1oETnnTTgOH
21VgC+tJ9fFvq2G0STlWCXBxhhzuWsD1B3emndiejJPzIgC6uZNewO58x2Gb0Q8aGKlOxdwkg0Mm
G9DrEt7RPjrJn1hfyTukw8Qn/Hz5ayiiHtRjlOwfRhLXX/ypBswjiOBY3TdANsAzACC82J7sQ8sC
UOXHQRx9bWBmj5ML/C89D1eeS1CHMLwMvS4I6D2OmOwvKN9Hd203qG3RTObz4OG4g6xkFX6CxFJu
irJwSFoD75a2bRDf+ZqiQqtEB4qnkcfaLuUmLLXA/i0UN2iVrlNuYFcEkCJMDr3Z+oREZrgtkfsC
UJtwnZCBBCmZ8A0CCHL36D0QdzEx9MUSNdlFkQxeas8Pf0Izgm1WQZsfdhsiBlilB4a3E/DNQF2c
N8GMvBO89XZ5ULRNCpdKxP6witCpWczDlpNOHqXdAhxdzuYqHrvqk+WNfBtEsttJcAaBk4bbjUmq
Rt66SPeEvlhUjWHVXY+QlQQ134L/dYgYjl7oWOfuls/gDSe6GvJr6UXDr3iAhZtuYWM1Cr9IxyKH
8TbzwgYIdAZjNhO1FLHVDzaFZYY7ZUm9d9qOP7TMdbD5ReTvE2o8d9eytjGbDi01mRX0NVjn/Vx9
jVrdfwEPDRWOOGytjdtG1E+KmfJH2vUcJUNExKQscnrf12iPSqDFhksYlzDaU5PczmoubxcP3SJB
0i989MdQ/h5gGpKiygupKJnhX9YHnQ+ufolFDoJ68uCJGmeM3K/DZ0crF+5zilSHtuLzZg5IfAMS
IpzX+q586qPGYNECeXmjYWfzaMm8O0ZT5Hep5cwKYVHDhmrTtg6M6LWG8gjRsgYIHgaY9N53qqBN
dQnQ2sanxNx7dESJCjjlOkHrZrMLi8rb8NFRt3IuwhtL4hfDnqJxNkXt8Zu56rCgM1819+3son8i
t+N7Y5PhQAGJgrOYHzHsAEp3S8ApvVHIIyQeWq1gAT50nG+4sKqMBCz6DvUKFCOhL39OkVfdgFNg
vpUF00eiq+I5znM3i2MG1/B5GrajX4wR2ggZehlC0cMElY3OiyXD4gjzROeFeqbde9hXfO7HoEy9
Gobcce20SOMPbmaCsOt3ddTyR5TQZBbkvbvPKwIHr9aOMg7Y4ZWMkZuPQoVl24DA1mPzhvxCbSW2
U7fjbSu4iD7FMdjaqdd6GBsBreIaUEy/Aq6qikbyK4CALjVxYfqMLbqvxPNllJbYi30yRVw9ulHe
PRtoPa8KOvQPAjmUR4RU8Ptz2+Ym7eIY1ueIiwi/cNK+p+1L5bti3wxYfQZL9bDYc9g1A5M8dUnB
gOSPi+C6gnulm1hdbh6Cikog8xSCey09cSxFPX6aHFPvHEaLfMsLE71ou3K32gry6DiysbniLfZk
sLuLBbwsylaj2C09t9vEIHZ86svJrlC6D6y7ilntD9Ip8g2eEOHnXoXtzjZOcJCKoEGYE+dK5+iT
h8vahHIdpI/yyQPfK0KOLcYWy7XN9B0kJtQk5tiE1Ub6fPjOnLjYmpBWwGdWTMAMM3Q7+MC1GLEl
98R9UU99vm0H7Weyiyd0QUtxZY35tC9lVd0ZZEz5rvA8AvI/kWMyopwNmm2bw7EtDKpjIIcn3UZu
ulRLB+T4wvaa+yFz4frI/R+WDS0eOgtb71dfiAL+ZbkC/N33YfkBOxC0NttjdEOwm4e7G1qqFtfq
R+GRRu+kV5BuVwkApYocrm+lnsAFEBQtzYnJuxLAwA76jaSLOrRbKwXGGGxgy9ZJqc5ZdDTwGGO/
NHbbO+yvkGRq65ZcjQGBzyM4BmxKWjR21wnz5sxxSQufA8yuduO4jDVZT1wwoz3PbraAVbIZSrCS
3oSxNBlD2QUDlFE+AB45+EcI+PhP4sNQIQ868qN0DaFpAYtfnhCSDzfAPpGU0LAaNth4lmXiElts
GiBP0saParWtIVlTSZnXOMigIU6MWN18BdqyR4cten2hzOxpbT8Ws+f/KjpA2eI+6he5phjvYdAa
PzIxOU3amxZ7G4Ot+tx6MK9UyK4evQmxfO49SCINRH9hHSIJ2g8Bv3aI7X61pl6nIWId1Oi9dQP4
qYkSq6cxyG+VW3cblDnRHMqhXYJDWlWFu8KZoK9zo6bYx81o3/GaVrDvi3ZFpKqXWo4iGyeT32L/
iZkkmd761fQC6p+JP0OAHXh7t1PS3XeFCp6nXHd6M3XGdrKeeTBnlB0R0WaeGVwRiVVWt6zsOnSn
okg9YkrCe2VHObrqWxy997FBCxnYygUUJmWnhgTnwNnBbo3a5NboviluC0D+uQ+K1XbC/mncxrHw
oeZDd3O/U7q/cppQyAw9d/NPwPFnsfv4AGnDbggnxfdOkMvfX50gI9M7ApOE7idB8GAT2NZXHNXb
21KWelfa4bTVvaOPvkOj73pkyt2IVg8HlCJ6sJtLnHkUpn0YzsbaCKE6eEQsnf22r1EjqGnTJoLZ
2CdMoRlw2pgKhtFaTTDrs2dS3+CFjNbeIXnQbNy8QA0QiOrh/1F2ZruRM2eavpVBn9NgkEEyCEz3
AZl7Sql9PSFUkooM7vt29fOku+ege2aAacA2/LtUcpWSjPi+d6XdMe+NwMvzAs7BJkzBioix2CGQ
T+91VtV/MsOObv16kkZgVBWDQtJJgwrJyEJnZPfr8GxVZfaa0OVAzrSh6FbhBvisu5kWVbCP6Vhm
TYFCUsn3qJDmAy/ecFN27AaBVkiAejFTj9uOlroZZjdbiUMEJgodTlEy5BZ3SU/JtBoc7iLjYnSB
grPUzh8QEPgveetOzwYnzPPkRsnBM7x12jZKIgelt49wWRE5PFye2xwLq01uIfyvE2hdNG44rQk/
4+z6tRVg/ntD51UZVnMx/21zx/9L0uMUBfj63BtL0/54G+GpOFeT6D4xyFhLqP1KHhfHWh6HxOLw
iRsG2sD3nTna2ms1ftnpah3ySpsfLZzOu++gqG4nWjx3tc7Kl7ntxKc1Wuys2tM724maO8lBpzdj
hgXqejJMGeJIKi0RNZ1aypTjoCFFt4Ws6qfXUlX+Q+/Yyysr8ms04VPexF6WffvN6Bwb1dsvhRrk
Je2WfLNqe+EjzOmGYiaXLpR9W0fP0+JS3qI4j2/nPDVhQZxIYAGozJZhd5LHJvbtPLTQbuRBtdag
sYXZn1Ul5ifTtdvNjJftNmdHoWjJEakT9g1r/qaS9hXdGM1Zkx4bu+ZuonrqjEQMgoWh4MPpk/Rt
UUUqAjNyvc8ot3s7pI+s/wEUqNiGNWDdETAfJQxtAcarZ/ROHvCheSh2a/O68kkl07Mlx2xvA7wu
NA2Z0YvRW8xIBPcNlxHybKKOlD6ysCQzhHW5MsXCWZgWA4Iwe36PTCd/aHQmzlVetKc548uCmdLs
O4qnWL+VYHe3dEfBnVcM8rOh6ilDNePVVuDFRnwhtjvjs0/n6OxQVneMaP68t+WcOWGbjRNiPHI9
7xDxtE99bohDK6z5Jha2d0delyYH2VUDF0rFC1YbYjlOKR2FHdWmD61mNtyMbLd0LMf5xXPJ8syY
/QAuOvXHm9LqyUynKLTGJf/0Snu41vaM5TOWi3pLump7zWS3Bxqy8BoEBdwA6cN1l0ZBMVWUoAsj
rh8UKsRv7DzRGSKaes02KrsbSnvFaaTHldG0zg9t5y30JC3q24/86Nlp6h40oF59qtUX+5hpKsBD
WiTE8zzI4a4Xen3lSG0DjxDQd0IHvHdu5+6VXOq12Vz5hHu/NKIOrmayLoaf0nhbJ2bdBczV/Wb0
fHkw2Oaobufa9bG+lsmfwhya3SKcZsdJLiaKmiSFYkVcWn/tuBtf0Rg69qZphHqdJQKmsKsxHFNs
Pf5x0twxghayfVt06UK5ntcsb7NnGDECKyAaI5H+m7828y99hiz4FKu74brE4tJbvfUzm2MXLH2C
czx3FZHpPeyizYXNqu/Nkf+ipXa+/aHPz0S2uDRIa5qhKyuTL5U95MxMc3vx6sF/kvU48SeZtP/H
6WgybFulT+3aezvMfYzAqZIAXW2ZR7+OmTUrAWVTv6tQlOfHMeVO3dZOSZcUbKT7iA+TUYEovPnv
nBjuoRbdwK6QyW0DBH5rZG3+ks7aazfW0utXCdKebjkGF0rVliVi1rQBR6I0x3Lf29f2cdMYOiNo
KmvmFjTruWfxK0yc4Rn82g69u7pNE1Prfc3q1W1HkIKX1p+tQ5pcZ5Cspe9CWSWrlhMttmaM0OmN
FYv1t2+k85p1jQPQU/o68LO0e5JdwQmXrGLhS0U0vySFEd92Tb/ezjLCZOrN+XIcbRrbA/iTBdMp
s8eGH1F9B2Cjb6zJddKADB36N93Rzd0tGSj2c5HPXHBToWduKqcvxCadKKwEQKDIJ5BIwG4td1x3
ukqiE/ak8o83ZG4ozNJszxyGC3VevUuFeAR8sV+ysqrCrIvtgyqN/qlssqqiITxVh8n15xU1emXf
Z1KuOxQ18q4sveKY1x34VFUlphuQ4i7eKwsNTEDqCXhW5i/Bgg0txJcQHTxM8kc7sa3Hsc6ym1JX
Hfl6ZnHMiqWE30n0zbpM7mFJIuocyixHN25S9z1K89wOZn3XjqY4JH1dZ4CZ0vvKG2hv3oF82YIC
LAgOeoS0vWpY7uc1X5kfqorjRiFB1wMzQ6x977RKur8nQ7abdipBQ5pyfRJ0Ab3MYuXSzBwVBYur
k8/UpdmQ5Z4HeRisuLrTVQm8kAyFiancFXrX2QS/HwlKKS9capgbBfMNABzMbLp1kpmA76jNrS/X
p3Wvoej4RJ7ScPIGfFCzXOM8BEK330vFN6giY2WNYZLdOA2VuiEf2lzsSEhgji7saROPa3EpCyYH
D13eiya6BIC0tkS94VH0jw3P5nvh+EwZFXz3xcgaQwZj1WS7DIntbx617iPtPPGWdtb1oUss78hS
pnmcxTLzGTnrckQNOl911SPajGySHoI37H2sbc2lrUW5HaY13jVGJ37GZtL3qaGm0+LmQNV1H493
106DjxbIOFxjhD0e8qvdag/lURb5sHBS4XWkHJagp1axv+MsplM0twPi0MxDT8Ayy67Zb/umd5hw
R4x6tjPthqXReyIT/DcqkuVTW6nuybfKKPBIfX8v4V0OhL40W3fm3FBZ+6XSTL3kjVkRR53XzQY1
hIzC1EzMx65tzEvlX0tratWeuLG51TrfYvhocjlUG1lb09fqCOO+1fWitznunm3lx9EGZkTrMJm1
/zF6qFnC1YylYsSV0dYFBCw23jg11qN20354XsZ2YP2IzNXbLgv1LZGTUjBt1E5CTbnZx5KOVzUy
MlaySffKmYVHk+MwH4eW6udAFJWwT3Lq26/Kk0b9RI2h3idDW3wX//zoi4ny4c2cNzn3XJnMY5DQ
+RzjWh+NpyE2+y6Edqzki0+39bCdByjnrZ1L1i2z14fO6YetEpF8qhLQL7EmzRqY0tc3mfIpeVXw
GYFL64hi/nDAElZkYQFYfPVhV2LcRfR13TIJiKe5VBSWA7FtO9XMW8YzCkDBAm4LLzFvllrLkOXQ
fx+82AsEf7yDLsCtvTadDxIwEohAF9+YrL0wKcviMR8adZervtmLtcjeFvbEjnmtrV+WIevuM132
b54F3mOQB7EvLLd9o7j4yWCO31ld4hxrodGWCO6Sk5yb8atpmKO9Jr0kiW99Wj1HDmiVEaZiTD6H
uYLVaaZlZ6zj8t66ENuyBmUMYk7NO0+r1Qr6TkGxDKN1lK0Vv8DN+C+ir8tdh0Fqj8EM8xedSPIW
1gAZk0sCrA7kWCwPmdPKn7iXzTs1DW0V0Oi7cnsTjLwtrFS/rBMOvnSOq1+Ad+4q+jmcamsPEAW6
HZw7t7w+F1T0eEbgLrqpNj3RInd0Z0e3nWi1s616v35Y2l4p0D+jOXmJZYLgIDrhEIzFfFoNyzqx
Vg8XnIHJjd8hjEGeNJdAPL7RkokyZfdCm+oRmiA6F1iZ2JpioR6refKP0iEAPhdZ8lbO1vyxrlG3
7ey1BZ4Tw25MLbsIyYybX/BvdrQJlslrZbQNFdFi3HIFofCvO3kqgHh++N+6DThIcZ+7hX/rNlTN
yTZpNoTRpz9x7ESAI2668WKF0X6I42PCc7vv7QwbCeQqRey6dk72OCTnxix8xrzIy4N81uttXXCA
hAllRhcPQHoNuOYysFU+km0NpVZsZzIRsPmvNt0bI8BEZ9bFl44S81S3/XwoW9+9KZda3KStxq7R
qvGoiMV+0o4mTcWjMWPmvmyzj7qO6VyVWVQfh87F8wfdMEFOMFA8wLWRzFl61IB27SSDukg7FhmI
hB1QgvfltMawXafKu5+R/flItqjNvkbrtxNhimn5ozvDgw/iWE+SqPyYIEkPBsLbTQJytgaraIgZ
WbxcE3qXjobA8Gf5n+Av7m3sUS3XjzN0fDTD1KRTU6ED68xlDzSSvVW+n/DnVk27mTw3JR228PZG
ltnvJOnxUKx5iuaFR1jseBY1arUCGEQi3MwpWUrn1ya+cohJvNLlnpgMT3JaugfFT++urg29bYxl
2U9ySL5YutOXwU6ydzUP+ls4EUcTQPm0KRMoRkDuubyVqdXw8OTruPGXyLl1rTKlSVxbhOT20dMy
ztiCa8buIAaB3PdLLbdyWXjB0DpsuJD0wc8M9y+PYHmkrhDl1OBjHOR5OMfAotvJVo0RTllphTJa
lufGt/qbLhFdxcUMZxDq1W/3jKGfbJ3jNaxnTZgcPfO0WtpjYwPOilW1MOwZadgBRt4Wac+r2Yuo
OiSiyDJ2VKEubT+JJqiKQdyycuVUihT+DnGjOJFSs3wunfQ/PWvueZPcQpNG3SS1oI1gmT9sf/Xd
rcFf7k575AexOJVbW9vTpZ0sjJh2Z+XHjPtCbYu46B8oM14CUwzDNokd/zHFInmcpM1dQQ/CrSQa
5UxyZns7zd18gqkrXhpnZrfIcBXC8bo7S1xvDFKKgjZJRGjOCfH1ma44wxuIfmtd9tYyxXtL5eZr
zLULn+8IbAaE8vhBL4DzA6iF6dMHffnJCMsgd7FOoQC9Mj6oRczHAlS7CUqaB/eDSsUOKF7cj0mp
A4Ynume5nk5Yi5PDzF/m3s/LmkFxzPSediL7nLI/omLLWZGKOfdPTstZBhkfHxcAsHsD+ZsVGM1a
f5ZZZj7EfSRO5B2LY26K/jaiVevOcdL2Jy+rKb3p6mVEleD28tDbrfuaDUX/QfG79WdqU6pfnRgP
reqXtzKFwj0PwtdiVyydGQcIncZbDneQEym5mFMECTOfx8dska2w7yJH8Hnwp213DmL533HpCJcb
dImar+HNyX3nGtud+9NzUfgU5pWzXx4MojaBeYrxcU08JQKguXaTyJFERtdR5z4bxLGVlbGNSP0+
wUJNH7YX5bvawILbm+kMTiCNXdSjVIzIgfumJgHyvBV+u4UOqzZubUV/Zyfyt8RL6N9qVYDIMjUq
ULZR7cYqE1Y4d+OwW+xRfkt7LA92nw+3shxjZuu6sj+r1LG2JTTrvZjcEoNW21qXEqDmYHqWcZMM
43xhK6gJ7ZKg3Unr93dIJ2nNUIvRvA6k6PCUL8o4tNpw94OIpxszHtM8mERJHY2usjssb/Gw1dRI
8lhRnlIDpUMQBxStVXUwm/04BL1uocaK2q7eOP5wLnOFHQs3X1uqfYEwyBKsnlBdiI2zWjU9Dtpg
ZW6UHXLPuy/IJqQbxMRHgmgt0BELf/qnyJfFowMee2mK2txm6+o82H6awjvk8YkBUJ+g5OjA81Fr
uEQI9jvqdR8XmXU8AHmxPHL4dUfmUB94UmQ/69DTM4zOIhzgHrE5rbl4pNA+f8ycSv/EZSHPDaaF
72y4ot7OvDpPfUm+bQVEuVNyUQGQXvRDSMWf2Gv7bWOOzL3FAIHHGLHtky4CXS/s68s77E08xVBw
8PutHrMdTzUIYFp0Gy1qa8eOzN6WpuXCKFfGr9hwfRXOqofLj9Lpmczk+Z7gWqzHuYPkpR1y80AC
l7WxFIkeBi8Rqg3Y+33m0TVN+Vx+aQ03vkk9lT3OpJOCwrsyhTecx/OY9OJJEwgehUkhqZsX4Pc6
VfpZF8V0yU33Kr2tweNnjo9H15rBbMp43SZzVqhDawLgUh1Tc3CSpf0rXOUdR1Ea7dZYyWM6L34W
BRXn/4rpvKaZNgP22kwZ+IsQCyE2ZG/1Bw67xGRtMwsiPCNjvC1KlwDbbnJjE5uX5b24sIUvSEui
C3uBNYZNYrxFRj/t7Kg0DoB908GOEtsOxrVJTylwJBdH5c+vsz9lbwnChGNVi/Y2J7riRrSec1El
xrIwt/p8G7txRP87P4ZiX2adzoLa1dknh6rbPVpDVOjN5Kb+3rS4jDdE5Zb2n7KN201uVhCkJbm4
/Wp1AGIjKU5hkdeTuWn76o9Km1FSHoeH3LHX6NmdkEbd9QbmDDFOunu2yQXwdwnjWxpi/krL/Ug3
J7+HSiw3fuL/Y/7rgftvKEIoR2QN/O02vfJjbtxVv1mcwvGOUbn/Fghy7oThgrpUvJ4EPngT1Xnw
03ny2pOZd0uAZhq00hjDEt9jgFnVCyou1xARdXOcUWueXVgyPmnh2FD8cro1WicJqUOmarixXL84
rFEW0Xqv1JxNIWkZXhQfrx8Yle0RL+wGlowNmp2GMIKsUWDvUsS3jeNF5aOwdfUSNXWebLw28enM
XGzsN0mVtnngE2fww6w1mEwY7dIerQGgAL4yA2IevYjl1S48my9vJ4agJXEXI1yZ6QeagHBxWWkR
vUzloid0Oq4z7V1zLqdT3GRxFcSkyRmfFfjMobWgtLmHxx90PNL7KFPYgSDxa4Oxr9BOyo0XD33I
z0nKPRSE990spjK35ONmwAtWla97YSFzX9tkkBu9ttbdCi0EipIl5hK4dSy3vZTteXYy98ui3Lbk
KlWlFdgrRRYRiqKHbInc566oUJgkiJpsR8wbbxqWU6EwGEv/qv2oQA9DxRHGtC87J+GjQ23PYkk6
WB6bYm8qN4dkStKyANSOxp2ZxlgUsOChsymnDz4wtWuH1j4VV69Rg+z6z7T0+NlsILNL5E0yOjDu
zua2kGPzAXra/4Lzlh86dp0nx7RbK0jRVZ2hdJDFZR2ndm0466YdYgZ09OFOfsn1PP9t5OwfKkAZ
sHHyLv5oc2XY76w42bedZd7ifeo2HSAdl7KK/X3Kg/3pk3jZhKNvyE0a1cMnlrXsLkHS9cSjnFy6
PDM/rLFSQWXP860VOcudsGeXeoFpaTd0UrGLNIv7pIzOCLk53L95H687mVYNd29lPq/VOux4/+fQ
dlPrRjLe/sr+iix5yizearUMPFSw1vxoQVe9mMJsSr3GbyPTkNFd0sMyAxF4fQajHFV1dUA003yN
yHDOdJ/3Z6mSv3BQ0c1C8oMIoDnjd/w5dOdmRarysNcZXQhm6jlftXMvs4NRkhxgOTSNQJ62AQWW
1Lo1oj6DEfin1lJYQYtxYnhJVJWiEnLi+Iz1Y/2ZVLLAQgpsKkDqTx2lXTcFEvQfZzCKDwnVSDC3
rtsxHJHBBwKG5tzyiOwYovV2NAz/gRfQf6zqPLprBtmFAwPebl5EucnbBfiaXO7cR/MRs32TyeA9
+2md3tdGVX5NRg4CukYV/E/UVw85+4kMJ/xl9r9L6/9bPXTPVcG//uf193yj2G9RF/X/9j//0z/t
f6vLV/Hb/dcv+k+/p/u3f/5y/Fttvvqv//QP27JHr/Mw/LbL428He/jP7/8fX/n/+4v/4/ef3+V5
qX//9V++q6Hsr98tBkekPu6fv3T8+dd/EVfL9/+7f+7yW3/l/8fX/3v7nFL/AAKzPc8mn8Z2qFz9
3+1zyvwHvJVt+9b1P5S8/sp/tM/Z5j/oKLWAI6mso0Xqmkj3H+1zlvsPWyr4Uce1LduiSvS/VT5n
/t9dMY78r+mQqVEscT+lLdS80z50RTPcse0Wx9YX69ZRhvFgclACn/djIQJtOL6/t1CF7NPYGx6r
zPBDrnFe07aIDjoBp/Nta/hboFrGWbRkfyZ7oKAro60Nziodf3O22q3ZF4zy02ABMFTTrvB8+ihd
mTw1UdpdkmrMAontJgulsBFFENp9q4ooflpzclriVZi/GSPBhjTEtg1aM/MOdqWzB98sSA3npXte
6UtG/6cj9chwI44Av+p9NB3rSKN8/gdNVPpBByiqysZomp1b2eRf94U6G2h2zSA2M3VrNVEfOl2J
0rU1ytM0gx1CkxE5USTeY1TEy8VOpuatsSpyZPqJ7IUQzUbpbUSPAm0G9P7VaTk/NNZ10x6GxPjw
pmvZ5Iiu69Lopbl1zdHZprpw7ntQN0XTzZmhBRaocOZDE03L45jW+XthOfGLzhoXYVnqT4fGN9FR
y8ReP8eq789FcV3UINX1e+RlYH80zipas2R/A3Ncf7KCw0KTY/rXHhrjkspi+ME+Yt6knT93oY4d
5l6sL6jKQJxBsFf1BjcuNm232qcFckMH1pDEhOV6qSU3DebCt0iiuUAlrMR33SzFd4Uy9bj2Xf2T
OTVRscg9CUG6MpIlbO6mE64NUC/bbTt2T6JUBbGhzzV0L6wFICwkx9vV3+0uFFW7+LECnQHPI3Sl
kccsH2rpH4XzXCKA36QI7wBzp2LvAWwFBmkCbpbtmjiRgAH9xb56kVdI/NizOCgROh0YuO2NUf2N
bVvsta3zcLjerwaIbJmufyBlDsIv9obI2g3KNVTD1NhbdG2Pg3zsSlyLTYFEHWnZNgG6h1D7mtKU
4j91b8Fp/01LQ0AIzBjGhCXNn4lpc1Mq8Rf9yPRquqrbohPgbcljkBz+rWbxZc8TyAnWhAkxy11n
t9m5RXw7d39cqw18yR3QG/7emzyDlezKVn7i1ttYWbZuo8Q46izde7gOP61ldnaqeBRyrHelkb1k
OB9z83mgTboqktt6UO4xZ4DPtBd2pQL1LccHYSrYqWK6n+wog7Ud9jHR41ZSfjclWI9Q0JciegP6
PNL1nYSJXt2wXOiJ7pV5bM3mjptYnxJPb+LK+VA6/vFEeje0rUuVtPOrPReUOJqgf+t6I7w+3Uik
1QBZiYKqjRS2DONs9PEN5k0WqUzwl57uvcTfcjWGEql6IFomUlno647+UJAT9dL4BipqLuQ9aeD7
Dkbr4ow6nLn+CrdmqF7RaHn+tMlZYSfbdILeUylkJU8i7C4uPl28mWhiOrtodmheoiCvHXksZP5k
NeXfIX+Z1GqGqM+gsqmHCWzeTwu8CNBRyC1rWQVvj3mCWPkjoZ1sbrx1zx6SkvtpNXlA5l+Xnemk
vKs6IC/vEZ/zV4dpqbWnEGejluKMzbxxlxTDgrrMhuQzwqqNH5TX1zttzCZQcuz9LXvK3ZMl2g5j
MW8cgJGLJ9cvL6rZM6Ak1Zdc6p6xsfJxuaYJ1brRLIsHt22Hr1nyoQEEt3eTdOI9caPpxbRq2NC4
XvtzLaS5GWsRnbLqKkkz1lW8QPUBeHLEntm87qQz1d/LtNpfRjXp75Vh/9eGoL2P204ekbhOu8iv
nA3uyppcnenV6Y1uX+F1PjiGeM0rNG4+7T2BlxpOoODwAjD59oTWFO3hMlcNAkvp/lWzfW7jSjKr
xZIKNLPaIo/6zJH39OSCbKSB5FjYRXwqa9Pb5jN5NaLvLspGENgXo3yu/Xp4sOR8hg2t7/U8fg0I
eO5LW1Whh8ISbreK7iLPLb6jKvK+8wJUJ4ASkxc/5VXNIgupOxYtVYZCk6OgjLR6mJcSpCROKUqK
umdjGpdwjsUDeoDvVa79LnHAqJzEtZ5H0jg3UEUMfOCoM8dZNt/klkqITlu9d0yfTzDbk0AK0Edf
SAcAWVKEvmMKdRoj/awS1D9cHxypMWxdtyruHF/khyKbATKKaa8i394IRGYTXgCUjJsl8ZBCR4nb
/qnd0js4yFnP/SjXY5mrCfTdwP3A5S55+NZJ1FuOsXwj9UB5RzYNdrXJeM7a9lbovucbjUdp5Sbw
+HUrTRsqXMshRBt0Yxe9exn697xuiz8VvvIwzaTYmg3Ko9ksHcAnwESvQHzd59mOj6LgMi5BIvGU
MMcbFNtieXezBbuMZdy1M3/RwLQHyAEPmlPZ5WcksrXcmNJckVJO/luaZLYins3javD1FJQKsVdI
ni34ftlWoewJJ1zrdhs7yX0MeMiKFSN3jMI+zst90oFMj73jhXNaho3b7VbVvrdZv5lm+VeZM6hy
M4tt4oLoyHV8mSrE/8PaeLfasBEo8CphinJZh5Hp1DYaNM0wdlboMYKlyKzQ7dYFoSsXx3r9rszu
WdVEu8r6Mbx+BCP2vxCkhtItnWMlXT7DYfpTZM2NqjwPpMXAAJ9Pv+MMLRO0BnSx7qetNXH6wbRr
SIDROtjGtSlpRofsLSfFqu4jths8YWwkkrLOtbLdFNV+aNsx+RoOeHnubxKdH8t6RKZlfM5uU15W
4TmhZmY4L+OEo3m1/3qWzbY74C6wp5NtSAD89JZalwA0swjqdQY2ds1vL8NXBd3RB2hkQu3wX8Rk
N1vP7v4uposY/s512o+xsO9nGS/7yob5Qh4QRMoPaJUvfvseCDlWG84iDRHafDLk9OcB/jscoBRI
bQSAX+3pdhid7IEWK3MBwiFih5U1YZ1anqMMihkxEQqq5rYDOn3X43Cw50cBiB0O0XfSRBYSJ3fb
zwqPNt4kVJlopftLaSS7axZYnI+7ri/fkhJEQJfFq3CKcPXM42LdI1m7zfvlaHaueUobHB18LBuH
PnhtFuoipRtWKIAgCdYHrPM3i65Yab37scdhA9R2QP/P+m3lb6uR+TuUl0cn626VdgUMax97JxK6
ggYy5jjCRs5MACcPcq7LDflUruqvRaBZ3j4lKmnCss/ekRFxQifRN3b4dWsWN9k0p+Gcj3/cVT/Y
E9hug6AqNIAxBll8qqvopWmcMDNphbpqCpLIuXh5JgLU+pvSnN+XAgtPPaC1uP6YHCvNd27hNLdo
q+Ulc5+aPH1Vc3l0DOSMjc4f7QGNjxuJAGIYCKMz1iMtnu2PoZ0z5fUoBaLyZdTmM2FzWGqL7oZn
NmPoKt6Vr1OOADxrS66gstE9yKyauPIojXKd9R5kDRV2hbiwz9My8I2MIrAi//AooOlGLDKu7MB5
JysQC28apLoR7Z0ikeGSNvU2K9PLVFY3Rc1QO8zl4xAjReoTyG31bA8Tk4Zwkye08Id0IhiJtLdN
pyveaPijQf+kyrkfbBPrqYvzmwUbTClAw+zfiHrdY+zZuGK4JyPhnMHjJOjRgmiMRUAR3Xios15V
m5jnbVnRC8UxrrbYavgwXAMlsUO/PJKWrTOjVfbH75S3aud49RpY8LF7xx2OraoT9prll4OfEMIz
sqX8OCzLCdkSM9V6KJhNNddKZ0GjOsKsn5wlNkIvA0ZH+ncyHc+5Mevq7HsoBfL0kSCXZSPIZMrx
c1HAdU4N87ll5LEa+08ztmwKvXM3dhyi9Qgev4q7yEFNO6bVDXfSjRlVr8a8oqWx1AlELVCq2qNb
PCR5noTEJt2Z4k4r6wjJ/lCmRscn4iKmGyxeVos2AdhO7B44Xcze33Zd8ml0xW26OsE4xZwbfeAY
mnO6rZ/dbsIHYbZ+eRkJRP8AfQiwZ7KGjdMfHljuYbI79zrPcCcO3Y4L9C9YcR9yPd6ki+75YccX
Y0YQo8x3hilSFhSG9FQPDD6+OW29tnzytHepSotogrbKXkd8HLwn4nompTwOa44XqbKO5bjsqtJo
jn7707oRrK/go9bJ+uRxt4RR9ApxfsLCJw9F/mzPNYNrblSotrhZ3LojJQ/ULsqsBKOSs4alstQ3
Zs75c3D9izZO2ujnjU0S8FrYN5bJH6fvxzpYQPfZexsGoF7mmyRV087ria/Nqhfq2dB4WT/ZYGSc
BQT72Xh2jEbuCUd7KbvrGOI3O7/r+6Oq6HrH8ndtPOufislOeMUaxc9zsMgqdR/KzE4DS/d3Vae/
vd54oJrmMHpOsXf/F3lnshy5ka3pVym7e8gckzuwuJuIQARnBqdkMjcw5oR5nvE2/Sz9Yv1FSlU3
icoUu7Bqs15IJqVJTqfDj/vxc/7BMMMNPS0dEMWh6sR2ABSagp7Tw30Ik6I3WYisvzFi/SN+ANXW
NIqrIm6/jQAsb+DCxhvLyD9P/Cetj61E3/v1PtGMg+bqH3uDziKbubnXg2g8HwVtCshsEYwyrEQ5
Ij9FrjS8Ygz6Y+Zk850TsqUonG9lbQPGiWdwnGV+LKr2PkLbdOtmXbzF/ObKLGV93pddvdNy7XPW
hV/nKnxVdIO22gCmA9Vnyqiy/qiKsv6YD+o2c0YoQ+S8u6B1+TXK5CD19AoofsxRhBFdllnOve1q
j5WWTmdUL23agM7l4Jbf6rAdsLStx0vTVNnWp9+IbaYeHIIUuGGJjuEg7vnyGaAjO/JsgAZpAwMU
jpkDXYymENszu27bE4QL0DX1jADyEfUBGRnnKWjVvK+MHYWNh8Ya9wNt9IOmtck2bvvLys/OZBw8
6nVWHkYgvYfGyMTOcdXdTCYQ0y5soDkH7m0cONugc74EVEsp08TfoDyBQKktTzcoCoggP0P//5i5
w7abSKkVmddkFQxF9z8onnq6KRvan4cgjC6rOAUNigvphpY5vSqQXwNmhKSkWrEZJqulFSsIVEN5
Ja7WcV1RwHfpoiq7282i1s9mGkZ5pXh2VunOlzCCoh6MzaRZdHT6SL8qwQl0SlxmNqRCrQ9uYfru
Z0zntwDZvImvuqmr55pT+nzQoWSFkqZaUPovHLU3lus/pHCJ4R5QO0q4MIx6aPlbeAtD4GNujMeu
GhJPDkNzFUKDKkvxGfr0t65AuG6e9FNzBvYtyfmdntN9VbFDsmGTZHKv7rW+7e5ys3rWe/PJCbl1
JYyvyqfFD0dJ6ORWbZls2zTbu6P1mIHcMkqMMoamJUjDc/g1R8toPuMg8BQn1ZYK9pFqWbcNEvDq
ACoeESC+q43qu+8DHijAMWwpsBccstFWgxe81+z8qgqT74mSxTYwtXtTi4+gIdjpGcRlG/6j7Lh4
Zu6+hN1jhT5xO2ufB42zFgbCzGmcglvvhuZLow+g5WwL1kxIPmq7ezFb8GxDD/eovW+F32PAk0ML
xxyO81NQ97hnkoyWlFc2XcHrpJyqD2ZkfE4dboK+RKodyajYw1niNrOlOpSVEMhG+UYHZE0L7+gH
Q3Z3yR94OJ2Qkh+Z8dbss3tEE70WpDBSj/WtH5b5hdlG1XOPVMBGbxyKQG300jnzcZqKxqtN+VAE
LOJsQGGMSAKM0P5QjiMPj0nt0oGiT5dUD3GYeqEffcxlPB6yWj7WurrO0ReNI1R8yuw6tZ8sZTu7
JMufo9o4T+gcNDa+mlp9G7YJ/CpV7U1Hm3lfdK2nadZLlls7DVwbrfb+IONmC4oj9VK2ospK+gjF
OfCuMzc2BRvd9DLbDMkvAzirAeBeJAk3VHuSXatE/FyfDhdpbXzbfo5SsHB9Eu6VVp43+Yy357wH
jn3fAzvdTn4IIgL5b13E+85KaFOfIAxANvTqrgu6a56wxU0SDLeFM/PiAIZfWkFyRV2Adc0vaytt
kJNSu2pGuDZ1j/DfERC1hy2N9nozlvG4sUVx02nOrYuRDPlzcutbVoRCW3CGxsI+tSjWcj8lIrxP
5/zZGkexlz34Jyh1FFzwrp1wTdw6OVAP3ghmXLdbNfjDgc4C9Pc+EA9j89zJ/CyiP+5Id9vZuJRl
1H4mdxTgo79QEPOaGGQprGd1HOBmwRazD6DHD7HhO3unJlFhq4PBvnXn+FKznCuQFLc8PAGu2V/p
Lm3CBNh/D3NNQNIIYfDiJqpI6qfnLoCDDVxC1eWDVDAXVfFMh+cDvPEY8v1k0p5+oDdLAZa3f+dH
BzD/0z4WXfMp1fVPmmgutTD0TM2vT64IADdBU6NBYe74lyPdVezZw+kxHabbvm0vCKkrc06e+h50
yaBgyEQlJOg62iRTcWnnzg2Qj4OUtPH9udTvpqIDwojQg923lwQFRsbZFmD/B8RD0ZHStDMzLo/x
UH+MS7I2XdXdgd5fCOHNLy8NyJFJSJnPtmDjmw8COJLTObeVBoLXSJB0S78pmFx03+1kq1MjSyue
dsbprVx/Kku5STsMYmNjOGQBHfDpxgbu7QPouqDnOu8qgyd0bZDaB3aNBFla7XCM2FiS5HMeohtl
8vbL0KbNmmYbVtU2HpILJ7dQYzZPZAH9iwi1D2abwxeDr7ETpvstCjt6ci77W/ScdX2SQl5qusjT
irZ8prZoxoW/A/c4gPKkJWwGu2qyX1TfvqQ8lmjLD8mVj8c8x2Qd3EA2PbOT4UJWc7yPIB1OdUGa
1c9bbO7Ns6J+sOz2Qo/S7wNk1ycpZL23bFWfzTMfpU/c/i6fMe+Yool6Z1PVnmyd4eBmPFaduLtU
hmrhLCVXpq+f5eojrOnEmxpQanP6JYJMOIPLxSqDRi6aFpokUwIN69j+S5q5IF+I8Ei8umnwKPrx
yun9fTbfpwaJI5I/one+B2TqEJNhI5ufjLT+kotyH86RN9qNl9jas12rc2lIcInwj8f+w5yE53Me
f534tpNNutKGD5pxp/HOay11KWR6h/3EuIE8cEW7+8pHC7VUzVksaGO3uhZ7kIpoAgIhwM6pny5F
FFjXkaS5XgPH1FwKU9OH2KiMLQXrgZvXhdARP6LWdqQ/Qnrr0BTwKR3VPO8AmcIAHIfgUSIEQAbB
mULFiPPOxq4Ec4cuB3AoEtJYHz+C1NxL03qSeB/RR9GPyaihVmCVSMWHzbCPMFbYIHpc7CdKml41
XRuR82Us7+vOClFGZDqA+L9we/MkbIMY5zK2Lki8m7bVoAeoV7B+4DUGe69Egs4KxRHVkJe0W0PL
woNj2SaYBHHTsLMaOT7wgLsFQQqzSINjZzvFOXBzz43IXemMBVd2n6pdPWqfujq57iNK3Vr0lZTy
g0NDyktK9kxC/naOtARI4NFA5s0QF2F2qoHWchOZvtwFyCRsdBoEkfvNcDibcKM/G8PoTo5dB3FK
t3eFBi+S6jdl4vp7S61D4+bc9VaUX+a0XNCA3kUZAFbAH0h0zFF56UakaBSiyXC5L+FFAvfqDXdb
89TeAj+ikx6iy9P18qxxQtg72rHsBNWWxqe+Ooqz0AduGFeAISLjk9kROLOp7UJUg+zKtrejiJD6
1luiD2I9ecskNXHd23Zzllkx9Zx4lo955ULCipB9O45mYZ9PVHiAUurTNQyu4tVuKKJxuAUI1DQ6
gOROZjCVXXRikQsbMYou4ktKRHfDNLgCJJKSI8X+UT6mpejbneZn5TXQ6xM7Uvh9u891qzrn3KF4
YHR7I4o+ZxN8D9dujm5XhDvgyV8gCV4VutqPcZZtxmS+1jXa8T0a740jy5uZcsFnkMn5Ea5hQHjG
zl1g9RTuu4lSWupUiHz0QRofyjblWwVGjaQQeiOouIRAVUWdNXtfj4xdgWHERQbxU/GAGUlASlkd
+sAKb/OpEw9haFoHCbxkn8+FjuBwbLpfSz3WaN1QuK5bVAgKM4DEwMPL8xXEshHQ+SnN0L257cD6
u4BXQ0Hzp6QZTyEYQMQWbeH62xTRAgV133qqY45J3okCXNvQnkH8Mi6GNEhulIrEvYp7mPeDY8/n
/pzz9COz96Nt0jUGyDuUMc77WXafA1ml52CleTS71bwVQeP5NrR8oZFSltXMtkHC8IoVbU/iIbax
1/A+Grcj3/asJc8xtr5R90DPMIkCA6FkEGxzRFkPwo6yWwDozpWvKafdBsC0vo9BFWa85wgZd1Dx
09w3WbS1OhhFZJ2aeu7iaoBFBSQDRA/P6zlxzfOscvvLpia32se+xk1kg1nNN3Nj6VdVMJA39VlL
zhQgf9A50adkzrSvsBkptIR1J0HiIS/v61m5t/lxOZk2okQmO/Y1QL1jR/VjvrHLcN7TqQVBTtUN
LGmmj3fWXBooQrr1viVEkk3s+80BzGp5GVAIOgPO/+JUw/yI2GdxMF1eGdxXPnyparxxyGeO1DBO
7B0YQ6ZeB3gSWFQZ7NIC8tmF9wNVrNuwGxHuSihB9QhX2Js8LKzhlrcObTkcA8FQdU1Uz+d61wZU
1In+z3UYq5tm6sYjJH733jF5sG9FLrVrk9qOh7opWqNa7EYvrRvW11bopLeDXliX+uDWL67r19NF
0iA8gLFwmV1RY2/8jVCR1ryoRLVb6E5klQU4/O8IH5iHMtDAyQc5fcAzcM4AtP0y7imKBBPtx/wy
zSFZhWkPdzhLWgR35qEr6ZYbo33kAJHUaACN3RiyisKzNGvLYKdKutlDX0hjb1C/OMyW5t+LUrv3
6d/Dtnc4FgGHZRcz9IEPs9Y3zw61XK9Kdfiqqg/OQaCP17VTmCCiP2VOZeOtqIdAa1rdfYhmM9uN
hll6syFU6dltFN4hegs10C1aq9wUdYZSAEf8vT+E5hGCoiwORLsfXFn9wFNwiEZq7c6AvNhmzHv3
PDX9+bIyQ+QJuq6u9K1ENGjeO017NGTqb3NE2SAI5HQthaZNXp9VCq577KZf+bPS/BILSnlWHxZA
2zNMz04XQzvCBkgBOIihfQxMQ0F2jAb7Q8fj6rmSaqC4oabhAl7reEWVrT1vC1tcFYgafOq0xqYk
Qv18W+QzWteh7l/XyjU9QOXDBZVqsgiwY6+Z1SX3+KCV/Sn7di4DN7U+VmC8N72VaRuR591dpSrE
EJzZ3icIDH1oqvDBESK8i4MeIGJUU/Hk/FQvAAaCYT9Y0qIjmKu9hXqDOGr13GkPUz2oGzWoF1RZ
xLeOWvEmwg7mhIo6UTybkvdabbmYwKrMPU9GWfpHPc3l42yG8xOMob1sUKcBN/JEv9LFT81Cqq3X
qAqX06nNNwl42SOnAhoaw7xrRsAQrm1a91NbaM+RhVTbkBYAeWH2U96JIetnppyeWW4UtCyXgh4q
GMml4OG7TSfKOMBR623fJuHV1MzIc3SWZb6I0HGfZ9oMsNswPY4pTwW9CnY51bLnzs3UHRANoc5d
wIqQVsFIoEXfAiaPB/sCSxfDQ3qHt0xnw9ygbx8/moCMNm5FzzYydV6OIYsax7SHmqyNgR0giY2F
RJLtQLxwhyMBdJsafXM5IZp+1xhD8zih6oKEeptd++EEnRoHB960YzkX1I6AxkjEH3lTgZn24E85
N2ViAEYe8wJsfJnPot9iu+6Om4D9cl1bdVufTfQYYe6IrD/OE/oFG1+VeELOIME2Wj4Nu0yoWffy
suS1IU1kvmJjtGDhtK0XVPkdpW0Xko9L9dVFuQ84n08lsJl8k7OPDoqqq+Gzr5EaQhrvb6H9Y+3m
y/LWLvp8q+W2ne44mSeUc/RSPfYFgPydq2QkwK4E5SvWJArOlUVuVGQN9VYtSNuIdKKCYiO4j8w+
iqI9qj2w0ZwadlQIXuV6qvv+1QZLfxenOn0rqHIWvNV4+Bj/aLWZthN4AXzEW7IkP7s1rE42Z4Zb
i53JFjugMgCuRnPDG9Vo5o4icX4xtUP9XdKg2sAQmo+GLZorazSDcySnLA8ZDvsvb5T/j/FyNhLL
v4fLnTfpa/OP69c6es35h6/f0n/coAn/7WcE3WmEPwF0uiXByVlsacdxkGs5+U0N35oWVJ5l/cEf
SVSMTMcCEQxK7i8AnSH+sG1Tob2lCxf2wskQ/C8AnW79AbPEAHFnKsnZhWfSP4GDxz/lU8AcAlQE
SPjXv/+DK+1YwGls/vu/3ippcyzq0jbojvBWl45hLWV+sabKC9SKxmOi1eZOaPonUFjWNs6F2lRA
vcE6N9k7urZvxU1PP1MZUpIWGjZy59Ae3gq8lI2DAgNEkOPcd/0eK5B5F1ZZ9o6pjv7WcOnHjzkh
DW3hmLrl8tfbH4OyaDpkht4f0Z/Lr8IY5HhIFyWFvb2LtRPZFXDwdTIk59BPH2RavueFsPD+YAYn
CJlLV0s30beR5sIvrnD6bprnqT46RdufWSU91qG07f3JVosmvJ1cZJkgaQuDaJtVUEMh0hU8N5Dw
AlDEXSTrCWVCM7nW4UxdBn0ZfDZlH76zUj/c5f9Haec0T1rg9gnkafFBHLHwJRBzaMVSt/JjbOLY
x/kTb+w80A5DjtLjbJD4blwS2K1rVnSHkDNExPFFDyF94U/1tQU7+yU3WvOGlkN1kfnpeB2SS5yl
hur27WCekjInJiV3yzNLdMdBTsNH3WzASGDYymfQ+23SivwTpdCHnwLzF9v73zcBW5vlNyzH4Nd0
5eIT5NmEvqBppUcb45mLKicfVLMdXQnke7dundKFt+rhBq3xwQvz0zPITcfd30+CWP1JyOi0vFQM
qRfoyKoaruGcTIZ+EjQqGkDqjh0nxwH/1UvknJ/j4ETQGyT0KUW1MNC39H7Cw9//2H//3SE8cXq4
wuTjGTzI3v7cVrgNGU8WHAeF3+Ls6M8pCfwW3UoNKQsUXyNqMgpSOdIgYOO1un/PYg8w7+JXt13O
Ps4YqMlA/a1FDOa6W+SYD7q3ClmAAyowIDBRZr5Hc33wHIi3B316QLnmtoEvCGhn3vB+8Pd6Z8y7
AqryZWJWCJH1KTTo2jlD3Olg5Bpo8Vb/2KbGtrU2tZrd/0gtnA9GZZsDWRiW5JuRHr1duISkexg1
w72tUXt4mOyh9xBefM9gZOEqwI9hdJDQpyOcZriyF4tjjKBHC8SXbmHynY9Bpx1GnU0KqQAwqx3v
9bYeX83S+hx1vNtncDhZB9b273fJj13wJvglEBrLUafvY7JVT7v3p92J9AmKbMVs3OamL3ha9ryx
xvSlhyR+xHvXqjeVmehXBi7o8iSa89m2KxnuuhJoImAXyPw2WIPGPQmQJljdeY5NtyK30Qv2VWz1
yG1Up7uESu4MEYRb9F83768C/N8uMLixygJmrTtcZEItFbPBJ4EtdMVtmNlXtRYFL43J3oqVZYFx
0qeel0PnAhCqmuJaQbeBID/2/rlC4N7cW2FibKwp1D+hgAjyRSgSyt6cgGMhu/BeQJ7m8napDWg0
SpBjmcpylxYEoCKSDDu59taMs+resG3MCCpfNTTZ9D0KO3Q7+lxdQiAfMWqlneVnOgibqHc4aqu4
b1CVA0V8IoS3t5oyKyTdchrHP5b0P0rnrqMvddEU39slueENA+K2/JY/tPW3b+31a7n8L/9fpEGc
HFv/tbtOhIy/OBInHsd//9fxNYma9n//r7fUidP/82cmp9Qf5FyoQZGFC+4TkwP1z0xOChI5C76D
VK7ushc54v9JhVB/CP4XThQhfxAoiPJ/UiHMP5SAQ4fOGfhpKdz/KJM7nRb/s7n+8nTjiF3cLogs
homcc+kVBPc2dXESAyiy/2khfhFmvxt8cThImVLx8Rlc17IPhms9GVb9TlT8bujFIdsWppXEbmZ7
SIN0m5Fi2calWrty9MWxgAJsRCOlkJ4jERaw3EszatI/A+W3ufPvZr7Q0Z8mkJS8iiXIZu1TNtpI
+kKNWLfgp5/502kcImeY+J2GJodhPSDk+9oM3cpvudBVDCzAOPOYSQ8kjMCn2bd3kOeylRM33k7c
BGg3gKyRnk9Fehuo4pyit9ytW5VFJmOWtpp6iPv0R7MAzpf9vTK78p2b8Hefc5Eiuu4wdEnKkoNP
pl+YaXgg5tq6RV/6XCij7pAX9C2Pyr9217cCmfKsA2uzamGWRhdNEMoedQzbs7Puxe8BKpfm07qh
F/FZDEjnZSVDK2TFN3YL1Y+2xrqxF9GZ1mmONXlD+fdknDnDq9zUPx7Y/zq8/+/PrKXNhR93o1/7
Bd9Tz7/GaXUVZdVx3bwX0cku4Z15OrOCCeJY6uyGxl/jx0gmtojO2SolLNUYTpVJj7ClyngLGRwG
b+K/Y571m31uLiI0NEMtRj7O9gzcj5XQLoPh67plWYQnFmnuPIjQ9hB6uKjt/rUM2nXn+PIJ3fdo
8QJRsT0XCsJ55lAR7XTjdtW8jcXViWBq5afCHz1eiFdyzs6yqvXWDb24OAE5AVk5xT2Sm16IelIi
hrN1Qy8CU/e7SBiaAx1ek6BeldZ8d036U+tGX4QmZQJoNEDYkLednq2uvpG2tXJN7LdXhCFhDPki
mjxNGF/nk0QUTJuXddNeRGaYTLk9dsGENcM47dGbcndIaL5nB/yb0DEWwYm6nqyCvhnBUsmj79qg
b6rHdRNfRKUGTapCw8fyotJ4GmzrK8zPeLdu7EVcplZiBl3UjV5U2ZdWat8gWXWxbujFpZnRj9XS
CNvtLkJ8z2/jm3Rwv64a+5RM/5wDTWbm9gX2QIjHnISN+x7hiu513diLuDRAlyAyNo6cJ4CkKuV+
17J53Zr8KAf+lLuh1QU9v+0nrxbDt1JrPgTmO7ZKv9l/Jzr1zyuCdYI+uzGrXevZTVd0NyLQgnUp
hL6ISj02rdJN6tFDUQ7d/Uh2j51RvFcL/d3MT3/+05pQwES3oSwx9zWdL6ltPWCd/c6N+buhF0FZ
I0UNFqKbPAMdjo0I9Qv0zZ11SaG+CMt+1k/dr2L0/G446I0Bkfa9suDv5r2IygSleK1zywmwnnFn
Aoygn7Vydy+iMvVRU0QSkwtNnciZ1DlDuM+7VaEjFmEZ46uJJFM9eUhyA1tNLzH4WncziEVUBvDf
Uue0S5IcbpkLHRWsJrbL6ya+uDDRZvEbn53oOQEImg6hQKSN+nWhKRahaeZG5iQVG6XvYDXn5scg
XplDiEVkBlrSW5rOBk9w4/PqfASPnCbrUlmxCMw4seHtmi1XWtl+FAX8/E6IdxxLf7PDxSIy02oO
a0txpBT1CMJGmWiqJysvNbGIzKpQQq9KLjUa2vdtEH7sErlyGy4iM9br3g9ZZ88kmb3Xmqh/jtN6
3XElFrFZmfBhHCyaQH3nj/YooYW/5yj+6/VW7iIyx7hQjQqy0z2fZKjgOd8se9WnVO4iMq18lC1O
TqOnBjR8XEShUvNxTVgqdxGWIQ1JQS9+9Bo7t4F5Z49hMq8cexGVAToOGpYR7EAnmj26Bds0RSZr
3cQXcUkmaNG4ghHc1ep7PLb6Jm1ROl83+Okb/3RhDi1QuMCM2IMGpWsZ5K9VPt2tG3sRl6FRofoh
WPEQkUOK+p7dRKvyb8rxb6eNWpSZhuAPvGjWvkGC/gIbelXgUGB9O3RY2I0K0TSnpt+LnQ/9d4N2
w/26JVlEZQ/wrrV5PXhOPt2Dsga5myT/UTvpn5VZtez71WlmlMgIj55lGcAmbTmcG9mgrcpQ1LJv
o0QL08hni7ch7uvBACF60vJo1fWgnEVwqiTWzDJGkxgUqHhJ9dZ99f1hOF+16s4iPGM56pnT2KMH
heJJyPhetevCx1nEZmvqHVLINlVlrQWnHZnoYGjrqm0K5MWb2GxqsGL1zKIYpXWHztsuq/N33g6n
3/zfq/jKWYSmZsQ9YKJq8gQUg7IXCA0NnxHX3elRtFu36IsQRUAhAYeJZuNIS1W3g71w3rOQPy3A
r2a/CFGJUGgXaMw+MGAVa2X3NFBRWTftRYQGoxHAQi4Q6O9KzbOSeUSRTPu2anC1uDkTUU8yKerZ
K8z2Q1wPn6rysG7kxcVJazvEsMbkHB/Sr2mrvvGWjTfrxl4EJ2BrZH7GGbGkrHgpDP8ows/rRl4E
JszwUbizz9WGqV0TIzswB+vOK7WIzFTUOH3MnFcNFiTb0W1sODDramLgWN5Gpjmb6YRU9ezN0fQQ
5OWDaB1v3ZIsIlOFyDqrEpBsXmZnVi6hvJbrDiu1jMislDhN1IZXtRoZlo8nr7F63ouY7FH49O2e
mKwq40L44tHF5GndkixCMpyBLde2mDyIsM8kzRcoI6/bJXIRkEUqHEgWJR8yUw9xIF/nQq08pX5Y
Vv+UWmHwM40qkqNXa2MHO0zV4Hetp1VrIhcxGcyxhZJ0aXjwqy9HR9zNbreqcA9Q4+3mniJcdOGo
Th4at49ahUNFgOLIygVfhGWMrolVjsbk4YgLJNw404L2ft2SLIISglpUiIyh9dz4GFnjA449Yt0R
KBdRGYUu5BqAJt5oRGhzUH9UTve8bt6LsERyyZRoxPN4iKYvaTm/oGlcrQsduYhK18XhYEyoU7sT
6tVBhiIPD591816EJdLlVo4pHSxSjJRyH8kPM3znpDrt4l9c8PYiLGEF53OJMpgn4tT8HPVQCGDM
I4G4UYQ+8KKVYWQvrk2jnlKtKah0KjN9gdgH0sv/ump57EWE+q2RiHlmOwoe3nK0nmbpfFw39CJC
lWjGExOQ/Cds75MRxHjhrhx6EZ+B7PBRcagWBqK7DaS7S/Nq5dCL+IytCIJoxKzLqERJ+aSTZxar
ymLqh7njT2dtjWBzE8JVQse7HHdxOo3neaFN72TLpxn+ajsuIjRtgt5JVc2JqE3tSzzWzXXmR807
m/13oy9idMS2WFcY2nu51L8EbQzBuZev63bKIkatDFm69pQpl1l212Gxshlqd925tUQCjZarRunS
zqTOiaZmUvU4H+frDlxrEZhNq+G0y4HoqV5dG9BzAtNcd79Zi8A0U8OXaKbSu0tRMe4hMdVN8rhq
va1FZA6phN/lhiS06QPika84vLysG3kRmNz3ja9MVOjbIcdGtcvjS19ix/b3o59G+cUOXwJnET7P
Bc5akwcZrEG2KUzH29Se2/smdMNw9/c/5Dcb/YRn+7nWFIMLblB3PsnlVpfl5DzrpXNYN/Rin4el
ifplE7I6k/6q1Si3Tsa6soq1uPqnsshV69CM9SsEYXpRfOmmaN2RuERoIh+fIT1AVdwQ+GXrzt4w
3yvs/e6LLhY7D22hzwU3v9PExTm6O5jXjxslNX/doWgtlrwraplGU0yBuUge0Cp8mifn67qvubj+
lUpGHVljWlZ5Z2P5hpIfSNtx5V5ZHC04kVpBiSWGl4bNNzey6y0iHuta98pcHC7WkDaa7/K8EiFi
ntCLnwIRvxOkv4ufxeHSxI45pdNpJ0bu3ZBiBDnKdU0rtUQxodCfFxPEbM/VNFwBQ/llkNCP133P
0y/00+1sxEaqHJuJZyHMgGCM99lJ3Xnd4Iv4bLuu0IOJsrsfQ/mH8nmomsxaOfji5g815LxD3B7R
Tx+w38oyTgBTW7cRl3igpkEft5dE/yCmMxxXvKzuj6sW5QcF56cVHwQyfThm06wW5bZyu4s+iT+s
G3qxwzFgQGIAoQNvxhluCw0p3qEUsq74biy2eAs7dzRpWXu1n9wqdGtre+V5ZSwuUJze7TTPWe1K
xp/1k62EsO/WLclif4OkcyK3YtZl6B9GPmbqaOfrhl7sbj3Jp6JQw+jpE2joqbsE4bDuAP9Bpvlp
j0jZjwoLB/Y2/qh+k9x0sbtfN+vF5VP4SK450Gs8pZk5DnjmZa/SldNe3DtaXQCKjOyJujKk7RFN
uLB4WDXtJRLIzxqEnnWyCIxdnDPlzyG6QcO6Q1BfXDvFhNht6bocgrZ2wBPnDLq4t27ei5CsymJ0
Uamhe2KNJXqRJ9W8alx3lCzBQEjgxroFyNXrJg0FqWwKkakv1sX7Eg3EAwI1OOWQ5lf6tajzS7+o
Vy7KIigR6e+MqjZJgEzcksHPf1f5yteJvohKJ8Zdpa3Yg+Vg37RRc+kCaPj7b2mc9vEvUvElFAgr
ixAVDcqGtkyCGf542habXI/cC2FZzUNvpeJazaNzh4rHVk7pcK073fwcWsZwWXUBPqV2KtGO6EfT
6g5jn6MWA03+FmYYijt1K/xziuPh3TQIrViFbFVLrA7OCs0I5Ze1VuazZWC4XuZnf78ev0l6llgd
w+9RaB+KHu5++sGo23M/adcxK9SSeDchrlemZtZ7s/u5rORdO698By5hOoNOf7fFlAaZRhQQEAww
UJldtyCLeywda/gD+g9PsuSqRFfPLuW6q30J0tH6CLnakcrvoGHSY1QR+mxqWHe4LlE6oWrZb81c
ourTIPjoOylSpsM6Ag5cyrcpZhQOQZu0rAomq9l+9oOdcBLjnUTtlH38IiSXhGUj9YWOvVLpjSC4
792iR3Bl2qLtuc/S2l3XeFwCdhrlVwXQRWRZhjYS3uC37g0FxNpeeR4u7mRXDQleofRj5eBfIdJ4
Ebj6O0Oftt4v1ucHM/inTAKUR1m1guMQX6r4Q62RsmyaykFW0chZtTX7Hhbb2y/sT6iSNQay1mXZ
TohHY2fiove8Wzf68nZ248bC+bj0Gj9BD1C1B8x8HteNvbiep3mydSNh5gLObSKMfR5Xn9YNvciX
Z/R4orFq2DTojRRdc6FV5aq6h3RPH/unj5ppQaRXQFS8OG2QSVW1i8fXCKx23cwX17Nf22hhNtjj
1rmy0IUO222mGeaqBBQm5NvJV1Eg20yC6Tan4dlAfS+scbpZN/PFUTPjvoB/NqwcZHyvdHwwNrOw
Vn7PRZBOQWk7uZPAVEq62OvDqNmmo71y8EXmjC5hNbU1JhQ4Npx8Yebr2i5WvVPkEnwUKGvslcOi
DPX8penzc2zIV10ccok8qiwTixDklzxkfzF8G5phMzTTOiIhXp1vd4rKzLSOGkaPjMTTpvgCH+N3
ro1fpy5yCTsqIn9WcTfZkEKd5xAlRWdcR5SVS9yR3ig1Wj5809Dtmk0YuN98RaaxaoMvcUcxbDbd
qZm36IJz1arr3lwZl0vcUe3rTWIm0DbN2tC8CiPVUGXOujPcWQQm0lptl/Wl9Jp5ds5EZDwM1pSu
XJRFZCboKwPLiBm8LD90vf48Y3Kwbr0XcYm2eVyehFq4+aPHSupbrL5WlQyhi7/d3RFSpgIPUukh
zBHtpt5C5RVV/1XzPpn+/XxDWCgaGlkDdwsO8bw1m+TJKGS97mOqRVzac5AE0ldswkBgXCv2sybW
fcqlhsPA5YCoBMblI2Ws87ZusaFoQmPdKbsEHvExRW8FTHz0+w/UyJ/LWj6tW/DFnRn29mTYKIh4
46B6bJrqbVSrdfexWtyYjpOW42Sl0ouKEmeZ6jKt1Mr1XsTlMDlx3MQDBHalB15f/x/OznTXTpzb
2leEZGMM5i+w1u77ZCepPyhJJTQ2tmkMhqv/xnp1PumEqrzRQSVVSVGKzTZupuccczzyBV4q9OAk
3K3LSsIGdjYYE7kFd00C7yAbkUPX2jjZLcyacEjRHV6ciE0WBLnr1QTH+sBhh/Lr6kmaCm5GcFI8
rR68nkQ/8s48H5one+XR5HjcVQ2AicFi7sstOMnkmIA53uuO6kCW8QYNM4zx4/LqsqFUsKk7NlH2
yiPgqBRccDEkfBneS0euwqF7OTYk/NfRji3AMRFb+AntOUA3BSA2WHNsCsa7ZZk4EsoFBK2TWCHU
7VryPted/XzsxXfrslxgVAxTT34aPOyruVSA6Nnp2ASPdytT0EDPXqLpPujFQ7emH5aDTgRwnft1
wAka8EzXzfGpc3APbZvnRohjwf3eZCtoEhJAZX2xCrAwROU0TtFuaurbQyO+Fx9VVe2m9jLFQfE4
c0/UKagAMzn28N2Z6QOawGUb7x4F7+Gka0Cd3LEaXrxXHMGBDvgThYTBWkZfvUR6eQbM5FiAfzEP
/N+HPXxDyZJepooL4OrbNDy+IqSyx057vl+eIcaZw7T1BKb7I/zTHrZjBRR0j//63tRDj4FFFJ+C
wd1u63JdTvZY3LYXHY3g+Y6sdfEpUuHDHFYn6NIOjsduYcKufm7EJfeTRLG5DtnYnAffH5yDu6Vp
fDiF41bHMNmu7krXfpCrOjgkuxOzg9Ea6KUN4nsePDEJp9dWwvnu0NrZC47opfGx1AhRkmZrrtKx
ulmHITk24nvB0WwSWLBZjLiOvco745tvaxOkx6KrveYIxsbYxiOYvlhbJzlnY/eM2lt57IPuVUfW
UF9XBKNO25WfS6Qrn5w0/NuxYd+tzdLN0eKgCIBlAAvzUUhQGtbx2LayFx6Vq6/96PBwacrvPqEu
6wA4Ovbiu6PThqhTNRWubKEBy3EhUqOtkP/p1nb59f+Z9Iz32h0fBQnKKNgQu4jVD1sDk8XMdYwB
eRHP9lgkF+2Wam+jHr8DOk5lWT/W/ZBNIK8cG53dUo1b2eGwuOwCA6d5N1RzDqfM7XTo6XsjojA0
yF1bTElVIzwEnxoYab9FxyKAvQ+R1Xj4BBvIkxz4bTPFH7xOvhx78d29U3ZVsg4A1Z7YHEePddzZ
90ku9duxp+9OUQB9llRJTEkm+JdZb1dWj8fytXsFTxsoBC0aNmHT4EyumhDRojUHk55sd4wm3iYV
5jmQmDA+yctJumyJt4Njvluog1Hz5NETfnKl44UNPSSwYvuTQenlFf9loe6NiIJBh/DvR3oFTqSA
mUzX4NkdS6/sFY1qaYKFKbw4DLvRq1zLEZV9MGCOTZbdCl082NGpRU41BhiriTZwXn1VHru07MVH
kdpAi60QiKZVVBVlSL8qc6yOGO/VR62P6y32uJOX63xH4c1Wrn9qXPzNxwx3y7MOuPufqZJ2Zz+z
n2SeXw8N9157pHwKlkOIt5Zx2Z2TuvmuRRsfHO7dIdpXzM5cMcyUabtJG0gxaWR+/vcX/81JFO7W
Jg/WroOkGR5Kvq7f7abLe5xOzdnM8zF/ElAvf42ifYjrvtAYmzFC83wIEsZtejHK/++/wO8+avjr
00Xq40ZrgpF35aOE7ZuPxbH4Ym9KXPcyZMGGR8NrFX1v4lvbzccW/38EHP+rQEYTyOCaBGPCRzCA
kOgDa17mh0Zkr0QiMO/WDs7Rp2Bc5e3iN3HmUh/zP4G/6K/jXcOJo4ZBKD+pQLx7jURISpJjBj9w
+/314briAB6i5HlqgHC8MSFUpLjLjMemyl6NlLZl1IWXrSVt2NdKLgNaGMP+4MN3i3QBDcY0Ex5e
i6loJjDM5Z+kZb9Zo3t3eNu4qoI1a3SqJCCpmQb88rvXgYD/OrinBzf1vS4J6BMAvkf8lKVq2/tB
B3MeeaBhjk3K3TI1ph1AE8Wk9GwFIHqOl6IK+R8i3d8N0C7SBeldkm7ABrkEs35d6+9JGxdqjKM/
PP83e8xeo6ASwLOi8vLylXsDfPKG0GOtGTDW/XXGR1EJPPV8yS3acMhMH960Ih2PHRx7/RPoMuUK
N35+mqx+SM12XTPxcuh77uVPkEt31sMs/tRo4AvHHhQy5AGPpRb3CqjeQOq4auRySwjWTp0mtzrY
jonCsFP9OuIt7QHZNPiYzpiHieqnWKXHWj3jvQgKLu1zYEB7P+m0eYyj6jo5ZjQX7xVQmxo3MpHL
pi6iV8e7B6ETeXCa7NZmSCsxRhHSxL62Sda6/pNfgSA8NlF2a9MHw4BWfQzJvKxv9VTfpMBGH3z2
LsjlUWD7NcCLj37LyqF7C4w8NL/5XjFEaQRrjgW7YaLDizZ2OwewETx0QvO9UxGLSg3yURydhIDp
VEyCk7PjdmhQ+N6riNa9F6XGTBnK+mXu3JOt6ccj3xI+4b8uHdycI8MHrEuIEV5XQsZTi2ab4r8/
/N83cb7XDEnZQY4AwQqSxOGnEvxQ9MKBNrwdOp85DMx/yUFDnV3PwwCD0LieVngu6OkVjEx5KFTk
e83Q1PezLSd80Un5qJgrsCNJHXaH0i1871gUxERLAEiRLpL9K2fsJibHChagWf06LIEel16WWEJS
2jJra/5czak4OBV36zOtEEADu8ZPc69uW63et/qYeA30kN17e2iWZYrP6brUZs222Nwn87HFv1cN
6WhWAx0Qy9klKPrJ3K2aHfuUe8lQHBjc5tBCdWJm0xkbW5Do+frjvy+hf49T+F40pNoS8mqG9w5T
+VD1n3XE3o49eXdoypjMW3u5w4lmAvCZb5A5LscU8QAM/PotAUUKEoo8xcnS4KHT7z6yH4699u7q
iT2WxEnC8OQ0/tYOyQ+wz74de3T460vPYE4uAwxJgfed0ozJaT7NBy3KQGb69eFKMMdA/rzE4skr
qlBnoGaO9bxxsVuUbp7j2owhNsJZE2h7QBWBuPeQgIXvNUN1Os8+dhiVipM80tOTdvGxDXyvGJpC
0BLDlUanDbheMIKHl9FPh8q2fC8YInU9MMEw3s3Urpm1LFuZ+b+xxP6/txqQu79+zEg4qafmcvLI
fnhpJVMfxDqVRx+/W5rBLCnYNxiXtmN5I8OHLj2WiOd7q6JhrlxHoX3AfrKCpx0AaXAnFsgGj50P
e93QmAawgotIdFo3cK3GukhrcWyf3fsV0SHapGADSnIuMJnZ6u81W98PLf1ktzo3nqKeCojbqQvr
x5nE5E5QEx+cirvlOfeg7BGPF3dx8jgF4g3m46dD771XDXFVhgArQtgMMudMsqnq3U2b+PZP7Ue/
OX720iEerxWPS0i/knF+V2FXowLdHZwre/HQFkM63dVQI/pSnHpWPZbLMds2vpcOwfg10FGP2rAF
2O42diXJadStfwj2L+vwnyUEHu/W5xTEclrsAJ1gWINL11r2owob02TpVNcHv+zuBK3BUpdgTEfo
p19E1icL8K6J+cMv8LvPujtESb1uuGtCBUFUHz2YAJ7EaJg51u4JBeKvu6MRK3xGHIYH6TOAWdk3
8Fz1wTffLdQR9PKmGVEB7fkAkrMUN0Nr5uLYatotVIL6Z5cqBLfrGBczKIJ5JOP/AVz9H7k9fK8j
4sBpiJpcOhwkbWzWjkCyZq5aju2Oe+uibhyBUQ57IB9ccyZV97Ztx1qR+F5IZGcaLHDTQSmxFBJE
9M5k5XrMX5XvhUSyUxXFpgtBTrpOuVDbCAY9gL2Hvug/hESe+HlJAMKIkwrAxfSJxMcK5vwfSqIe
6WEpKdJlsarA2o3/XqZjh+heSdT1i5QVcNCnDqj5DGhkeVJVcKwAyvcA1BUg+9SDaneqo6XOGGnu
gskdM7zgfLc+tZLJWlESnzSMph8jXbnTEFfDsdXPdwuUhqMDQJji6eEEeHgzP5p+eD00VfZyok37
1sJJOYZKbvW3yTaJrPHNcCwG2OuJel6zlnWXEH34HrbpZyWOsUf4XkvUex1XfX9RJa/lVxXXI1Jn
9TEzKr6XEuHu2fWbUciZVRuEskmzDvdB7NOPx8Z8d5CmNujkgPoQ2hshZiETv4YrkD22ivZaIhuD
76bL/lJCYFcwLD25P3aA/ub83JsAlVZohaoZLqGOlw9bN30TrJTHbkV7JdGE4EJSh1iUASF/Isb9
HM30Jxrk7958tz77eaymcpBIsri0ObVx30K9kR5zduF7EyDZezmkAk/X3VjINlpBAT/Yns3/oSGa
arPiH6SeNjplLWVfWD0fUsvwvYLIGCfT2OFCZydyJ/vwq6jkITUe0Ju/RkMUSKCUX/KItCyfL4+O
+XI+tHzY7hqaVqkmwJsiRenTQtj2oYrsseznXj6kmI4Dvghczct5yj1CoVSR/tg2vlcPmbFz/daj
z0bL9rnU/cPyp3vcZeP4l8h8zzGrqjGNt3ZDZN4wcgKejn9zY4BszlYv6Ydjo74Lb1dTkiDAFesE
ycNNOTKZNciDHnv2bnkGZOms7Gp80VpOL0pu9ApyKP2HaEj8ZnR2x6fues5Kjcu5Kn17r+1QfuDD
DIElGi0ClaVAZt8rULp/ehuzg8mpvbJo6sq57ecKV+uxu98uOZgSLmd/2OMvueF/+d57adEQMzDa
GhyraB4mH7qBd+GpTcWAnlAPX7ZTv3geZHrYRpOXZRLB8JAF47GJsBcfmbVLx0YEDG7BVZKDjfre
T5z94VtFv/nNdmubNGgpnjt8KxvGn8wwyZzS8pj1M9+bHzE3qCitSnby4yKzLQGTXqXuT3Dn3736
5c//lxIGhfWgWVdMYt6Sp8hu4XW89tGxjWkvPYI7sy/TCa/er8PNbKH3LOmxg3fvgOS9jnRA20vF
BwkmTNflBXph9QdDh98svr30CB31INC3ozh5NDboUyOo+EikQcl3nhogOXFkkv6caLWi7uE6MRw7
2va6JDIaD1YkUjipAwg8U1GQ3pdUj+TYRP2HNgn1SIA8sAridraZtnTJAiqP7Yd7adKWjhOg2Co5
MduFH+bItU/NPLTtsYNoL05iDalk0GAyJXGdj5UAAN7Sg6WyvTYptFO4VBUGRi1LW6w1u7VVfTCb
sHdKiuMgVWLFw2na9mcSdF+nbT2mG+J7dRLuWMEwB5eNrRblldLvIzP6WDi01yTNkJXYesVxUKbj
i5Fd90QloYc0eLDR+HXnGS+be1MpYEzJjNgzFn9d+nD++9H8m9CC7o5mb+iqQJiHvq/u3TeAiFqS
ITDvWTFZtb799x/ym61zL0sapa0lCTA6MvDvCKCnjGr6eujZe10SGdFGtM7Ylkk8yLxrIEzWih+c
7XthUky61PgRm2fMWZUZOEieh7Br/zD4vxmXvTbJs66JJyCsELks38JS3sMl/dj+tbcKgqMUCwTs
E06zpznclx9NFR279O+NghKKmrNhGJNtI0gON1UIK6LxWIsS3zsETdFoEqOQ21IbWzKBmzldj9F6
o71WxmyEdKSFViaYxg/wM3wySdD8IWb7928Z7aUyHWjxQ++6S3pYBugFFaemdH9KWPxnj/pnRAjT
6V+3gK2ZpraZI6gfukF0164iS5IFaR1EV50a1bMmZbdmJsUOmou6ST4GUJDOBeVwQsj6TtaucBDB
Xf5/EJTOiy3DP3kYUPqfQ/Gfb8f3MrgqFRupZpQ80IMkyvtqjMcpa0QbBpmbXJVkzdDFr03lZJ3T
2HBzrQ3zxl6F8+TmLbPrBjdcCKPaleLPPLo62ojWN41L1p9ro5M0g3paFlWVupvZTOF6rnkgp8Ku
GmrkFYh7B5t1B7s4vgQaHjuuSbIytt272dpYnNKl8V3RbnMp89Dp8hufV6uLRsrloydWVg+QHyYu
K0Vf9/m6zu51Wect+RnKrqxhgNXK4VabbnlagfWLHttaivgeZlxbdb9xQBnuZKDrChjbbdDvqD4m
y926tMZ02UL5VG6ZGAbrAUInAAImfupgGwkAlPBnoLU3CX2soRAQMlVO18C0yubKLEiAfRrXcE2v
1lWoMB/Goaw+guPYP3cGF7+nTXClMsli3dymJGrJo24HyvLUIpt9H5i6W5750GvPshq2OBwbGDUp
kqIKtNYuV1Kx+d4NqW/+WmhI7U21ythRNJHFQ/MSMFB27utwc3Bdoo4k5sVFrrIo21LItLPQLTN9
GRzR4w0i+kpknTdiBPFHrdsZdFlAtws+lGo8RXVl+F+TDpY+yYbWhWotRpKMQsDxXI4LiAeuk+n3
xfYl/QnSwtB/YAmUT/dW8UU/BVESpHfDEqTdkxPbjA8gZlm6DNTmWfMc7frrdnlJlPG6PEFXQ/1h
bh03T1XLRRvlUQ/kls26iZrpHiyBWLzLcEDhyY1yK+vrlmCU0SPSVGdRb6WxWQyV12vlOF2epq5D
EiLR9dzmS7fo8e/ULOXgTlOv4e3Phn68g9JZTAzRNbQuBO3Ofn7TZYu6AkyaFP2gypqFhTWVKIbR
krYIto7iqyPXBEqfjkydk21pN5RnuumxT8L+sZqbCJaIVZd+KSNhq1u4+gy46Y1lNWz4hYJW4e7X
RyaPRXcZHHtlMAq0YHQZxmKSvPlENmPGK5Z2wS0ykkOANG3dkdM62OiZ9h29mcTM+lx3pg0zunYu
ORtWSZGlEXDSmegVGJlpxEuTzbNCbloB7/Cla/SyZqISFc26APUqOZLhSgCScYaFXPIFrd+o2dph
M7mup0YVUbkMa0ZFZ68Gu7DPyxCvPBu5tRJC5UYsBVjHlbuyPGJ/N9McgITaxm/JkBoDKnS7lQVK
/pW5Nr1FlWYetiojM08/sJWPhU7jxZ9H2J3Uj75Kg3MAsoO+gbxw/NL3tLptXF1/DSXFW0kJu8Jc
LfHCbqa0bMyrDYDwymsKT51iU12fZtR26fDSr0K+KIM++WxYSvrsSynqYmwJEUWsRAtyW2duTLrZ
l9IGuKytPCjnYtLjqxr7+HpNQNgqPEuW4Rx0erXnaaDrckL0zGUGqw33Y6g0Iw+klqbOoEDp27uq
c6ihGTSILTe6lSYfykDpa7aVejzhzF3HB6iCb7RYhh90qzA6XdUWYzBXFfaZnt1IQ6d3XUf466hY
9FPeok70UqMbX2QhWfmzn/tE3oK/xKEFqNqRn1nkxZvsqXR30WjRClQbu8izc1sT3BvVuvEavBl/
pxVwyZmwcGXK54qFy3PIWngcsn5T525YvQf5mazbR6uFv0pQI7lvorrVBWVoMOYRkhr36RYrkvt4
NeiWNHK8V/ES65/DonRyrrhLfJZKMYRZYHTjX/q0Ri2kYluHf0foWEYFUAp6ogsvZbF2eoYiyKfN
9mp4vbACNsLorCNu2F4jVBQCICZSK7+4dIJVNoh4MysaXS8PJdS9KHCLyavTsoZszUUDK6hMuli6
q0YpsG0zzmaVMXR631FWs/PctcN7uoJluKyDGK57CUXv7bCu6/C8dNqWqDlB5Bu/WLO27gFnUckf
xildP66ppc052NB4fdWKAJ4LuewZsGiA1MQ/qyQe0T+eElaiHbCR6a1yMOe70XDnlTJrq57Zwk1w
wXqY5iZtgIWipL3DjOofatE0aGtfugrVV6B6Tmtf0+VFXyhpT4y3huVOWvpXlMB5Dum8roLF/MU3
5aOwSV+rO1aJhBewwSRlA9eNiRZNJMhpMtXP1gbTOxL2W4FmFEz0Ok37PEjgZYfrQZS8KNSsPsWj
mb+nm/J9RluXpHmZlvzGNszCg3/xD9FI3GvTRiLOzQBLQCtbdjfO86yzaDHdHTI2VT6hjS6nVpGb
aNTpnTfbRIpFxCAZCvyl9osda/tXhP7dZ2ls7dssKm1sishg3r9CIDZG1wPbiM58MpL63CqZtnm7
qJkXfejiL7RMY2TWg8lvOVZ1FGQmdD19x6JyZeFTGfT3ldpqWOi1mznLsWyiK8isWpth6o13Khrh
iE422t7UDADhPBAu6jNY7yXXpm63KYcVxVBfC5kmD6DI9S4zTaD8Fa/bJrplzUytywc/rNOSDWQd
2ZOVdRLliwawqEilql5Ub+O+sCNpPlThMKqMlAub8rFVU6YdcGDZEMdyeQzaNHF5M6byxmjVdXc+
STZ1NSUyGF/DkG4uhxwH5T5WIQSpxNqwsxA2MNdN2ybI/Lioy+Dz83dHZ63PA+ftWKS8orfSm7a5
EuDX9CezkKZQsRhzFs0Ip0bJzacZdOM5m0acAdlK1RclhvSuQUd4Bi/c51b2ANk2rA2x06OFRha1
p2I8h4g4Mo/FWGZspTikZyLaR6/qLmuIXAhY4PP1JHGHSBaaZMxQluEnmWJIyyfvms+rBTaYec6u
fTMLZGFsjJo3m3COuaiFu2fgoUt/mYjr+G3pal7ls7eje5i2oZzzeKwAVLJ9HcRnZnu0l1Zo8Qtd
hiCmWm4o0Umfq6lrZebDzcuzFfHUP7K5di6fpo5V12aT8BT2TVont1OCeCTrezu7n2uoeJpFmwLa
b0YQvhRjuQhV9H0VkryhiB3gv+7J8EnUZTAWPRWlK0wFUCdeyI8fkCezTb7BfPoeQT169hkv578X
J+BPY6KSNPkiMZvu4qRPH5GR3cqrgCO4ulJm5OuHdBgUx1wOF5Lralq7576e2WfLbYg1sgYGEUpa
Bn0uYEHboS4emqYYR1i8XbEALgRnVqYRvQELUqUFE6SqXiv0PpHHLuVbkiEcqK47TYMQI9CF06MI
ccko6mUp09yqlH5ySeAlcm9NLPV14EDZzHSDuDVPedOxRwWFQp3LZkTfzexH+TSHE8qgdQQThyze
INW75mkt1V1fC/oBufk5ybFv6qskpOKp9SuZija2zfi60WF5xXuTb0yUMEU0MD1obsgGFkoGk1ox
f9/mVYQn0LyRp/PdtKxFmzRj8o7m4ni4jvH1ZZIPCU2rb66bQEbdGlRps8rr9AMXxrcwda5jcgoA
xW3yNZiIPlca7rqFGya33sFjyg15VOmwL5SDk12OoJ/cN5X2M6LfUem7Dj5Xn+CUIkhmrIP3ZG8n
D2PRxPqvaag9rSEyWRZ9Pc7YoK9HNWlzGgeJ7ji865yCL9/yGuJIHL0nx/pAPWEfl/7NOPQY3W1r
jbtq6FfZ3XgP6X0xJGA2FaWnmyjoFEZRvtG4j66bJRTYb+awhmX3NK3TNd1iXAOXFvTjd3xzxu9A
Eu+GH1bjCL3icbT1X2WI9qKcxbTyzyuvV/rC5sDVJ9gElaLQLenOcZTQzyak02PNcPYXIe0dx22h
m9D/wNBUXKioL7ci1ca5azv6lhUianVwk9ZQ270gEGUuB2izGT6KbrP2QcLtDRHXrD1SH/U0nAme
/KjLDQFm19VMfWxD3rn7VkPB+zlQPDKf57Aj8RP10yKuVyrYh5lxZjHPlH0y88Cb6wF8H14grKYy
7+H3r0/epTrM0fxA0h+MQVtosoZuC2R/qwvugyQup9vIouyRb6pXFivGmi3rW55CwZtAcpfcYtan
GH8Y+ARPDSnL4BlcKIQDbRlgBeFjt3Ws0E6F73RmK1kXlE5gfpbReHIE/QrR8CGaVIxJh75xb75Y
49rlewoTyvL7JEu6/Z3OmLnjzzDEQiUXVqMacEVNRVzmToXEZWtiPDuN/QUR1zTpcufkOLSF8ji9
MjlUuNxWzdR8jbo4/uwB8Lpk5W1FYuDiE6wAVImW6uw6nJlrwQL8twQEQLrF35XR0pv1mYJwWa95
OjM52wJ7Qa3xUZ2AJUqLS5MpwnbE7WWq1xC2fKhBpifY/I6yYI1cxxwchJBkUOJUFruCh0vIjMv2
+yzRdI4kNFoTu6RA2Ehg9h4nJcTAmZjVGn2mYcsSRBqGBnlUq6Z6munCqh/YZntdLCnm0rl2fSJu
BJ8taAs89UP6Ja2HcHx1NTIEr9okVuUjj3WFW0blABJWDJtfgn20PHFKqyaFwGti2wM+a9zcbeCe
vIU6btorOrO5fwpGRsNixg7T3hrTL28AoILYarWroxfbyBnRKXIF5IfjLKKnhKC18BqipnnLB4Tc
89u4jmTO+NZ16nYdl3K+qkfKUObawp9Q9iwkW0zlvxI0EbwJVzm0gwR2HOBs6pgulHGRvUuWpfmh
9VqONhtDeIshhDcSs5ACcSjPiyJJi99SwOt/tI+dFeYai9B9rokqRcZmJ67DeBM/W5LguhoTlfB8
RbFkPDHZJOphwlexbSZ7hyx1tk6dUdnWLgxfwm38GfRrNL2tW+Qzgs9bLOMUzUXI+/A5TqdQ3zGU
6xhiHxxvWaU0HyDgVC6E9fCIQw/ky5Sdwx6eqqfUhkx+97TS7gRf0TEC3rCmKdYWAuzc2gF1lSkg
aC7xXPGnMAXe7pmDmGVyhjS0zjdcklXRbNNY322+4SP2N1WzDGJpNIk3uH9ONwwG9A+rc1WbgSq1
iPsxWgfcoQLDmjEDVTb+xNUo/mY+INMXQsfRP9UJOvHOSOrCVDY0vMSv4DUHCQzqtDqPAaJ/wSN6
fj+LQEzYhyh1GHK4yMFPuOtbeU3ipQMw3QkTsxzeFfSdEmSeMg+riTdJE2RlgHQpcdP0sRE3OG/Q
ThhBLHWDzLqJATaTLEU+BxYMOQn6oYFUANscjF5mj2tAbElU9KWBjs11VV/eDVRvIJHTpAxzXPHE
61L3aZKRdBE6t2JsPscwRbuZTDmEeRV24mPpBNTSvU3rD33Vx5+kSyTPKZHNV7R/bW8CmAi85IID
HTefKM3mmqXP8Vw2fyXEKVoEi9Q3+CHrM1tZcMLGKl9k1U4hgiW/dLkrxXjFKz+Rm65doaCOBKZG
biUHsKSdAUI6bwgDqjPMtG2Fc86BPrWU2DJvg2Ex9Vt1Ef7+ZaVFmBOiEhP9RFtuVb91kNejRENx
SiFfI3B1aEok2h5lOqn7ceXk1LoANj4NhqM/DUMrxStMccmSJ0GIXbfEqaVdgfI5L4vBIbjvMcEC
ilRaoIaMe2SR8s3XHUynkR3JeONPMjWPIU/Wj0so3XWlBFnvpsro4fvoSYnDopum6jZYxw5dkEQ0
LJ2zFi01z54wpvJU9l2fRQkLgmfWr/XDxGpB8mqyyc0mfFDejNrD/9vIsmo+dhXoec+laKIQMSqd
fe6aqnohSQgCUzq67pGPMwOARJVmffC4VN+wfunv1jKMXI67E1yGeImDdMKVTD7rKBLfaKdUU8gE
kUlmeJO+MdBFb1EKt7CxcvOAKHNu/DtyNBoRdIBGV1xtWjPdBUMSozA7LOsnYpblpgyGjWUqLdtH
O5vup6JJ0mvkISh2i3JVW3fXzbjw3c2DSNvMbdT5fJUe93yuVQBzKI5vdiVaNY91BhudpnxLeGXF
XdAGza2yUi35EEkf3IalcxajmUw/ABGUVcbdVCcZ3aK1v4pgMvXFCe/nHHFc+dSES3gflemLczXE
ozC8E77Atrk9jKyx4b1CkfsHGumTFwEDgi+rwOXiVtdUldcDVYRfkShe3RUwL8OUTf3SvHK0J75E
0/+j7kya5Da2LP1XyrSHCnCHYzArvUUEIiIjmcmZlKgNjCIpzPOMff2y/mP9IaVXnYGMTrRy109P
NKPIDA84fLj33HPO9cNqV/v29AXZov2byIf8NmllftDz/jiFYC0q/zZItsTObJrhN+oH5g52DNEa
1XpOzkJ/HZBfvpHg3/TOaqAIHHrCp8+hMY/nirvzHRqaRjtn1ghEmlr+8M50xXzbN7aKdpPvprdB
efpWzsOuneh0Npr64Nmn1sVaYm8tSHBoxMEHkQbhb4bD4oqcKIe7ZKruRO9IZHk19MVy32YJryKm
DdHrKUjFayuYp68+IN+nTPnNm6l0W+PGzY3Prj7tpqH+UwX9xzlNDYDlNghuYzUnJZCfCl+pKgzP
vBhtVzY0WYFHM2ST1zb1kO2YfvXJ1+ax9yyC53rfaWkEVwiM7U85YzDHbpBg0HRydN+7JM1vIrdz
3mgyzhpunSlodgbLln3aTOm7WB/G/jiX0kwOYTSBu/a6WX2hi4suuLmlBJ3PtHeGq7VnQ+otrV38
If9mqnn64Ux9qQNATqriSsicP3Oc0L6bqo/5Uavqk73PueuDewDNg0SG4oMIAKiR2A3dl0rkmdgN
ucTMIK3r1vcK147rnQiUPxIcTuNdN45RvFfg8x9hwcgRJx4tD0hKm+F3IMIyP/ZW5fxgY4kby5pf
55rMXruxkdzLue6TnVXK7k1lucE9x7X9R5LRjHyDdXG92KTW1gD4OrdNqSJo8XYvzmhXp72U7st8
cNTaHCDVgTZEksMYYYlrPeFWKrQvLyvXystCVhCVUdXHS/HQiG/inuPIEMPLWt2Ya9l31ZtR0dA0
+DCOy/op6RwezZ32Ii2CudZ9G7KYQp9r9IDXpuHcRJY+34qGSujxJVNjroXfsNVjAG8olcNgvdf9
O+HGv73sk1eTPk0xUEs4w7oym90cWG81S7xoJXJyXb5PiksIPnLWShD4f5RD9sWonS1i3/VVbq4l
311up74M+WwV+L82zryP7Ze14DPdFWcwaqJUxSPV2lDLf1cZdayg//1Fk70WfEvOV4kzAIZmOZ0c
1GBJiqA/XvbZCwvrEQdNtlXokhUiys7Ej5kCi1sZ48sK2GvBN6UjBDHVIs+0tT9oEtd6RpCaLyKh
AfhefnEymzGTCoEm7jexF5NAf6aEVr2IkWCuG0VIcwJAbJZF2Bn+nQFUUcr5pR++rM5Hcx5yig9Z
UkDG7JrX1hTvRdm8yD6GCPnyo/GKBHi3EE+Z7fgZaJEO6uGvL1spq33ptNTKNAPhlF9P8m2UhOZu
mIPuZQfKWvZNWdRy5zBEZa9Ryhkq7WzH4cscmCg4XM6KGnTdtfQS4y4JNkvtAuoCefWL5mWt++6D
0bdn7Lug3rmf+4qaFADdCz97tTuzEWd+kG7oJbW4Se3ukObGy+6ete67t+bKtx2+Nljuccjj392k
+PqyGVltzRr7TEstxnq27Ob9IJPpJmqa2XvZpy+8s0e7x5kgFgQ+9o5x5zY0DK89g6YUGzfmwn55
yjsx17Jv1IgWlr1oYdKhI3YMpE8j1VofoV3IkrowsFaclDeZZYx/t9D6zwvBY/Ov/+L334oSzIDe
TKvf/utjkfH//1p+5n/+zuVP/Ov0o3j9NfvRrP/Sxc/wuX+P631tv178hpa7sGTfUQye3v9o6IL4
8PnBj2L5m/+vf/gfPx4+5eNU/vjlp29Fl7fLpwVRkf/09x+dv//yk21K0FLXdQxsWXUhzeXm+s/H
4/39l5cH+uWn//Xf6df8++YH/PjatL/8JIyfDUOH++tYgsKKvqhchh/Lnxjuz6QD7GhhCZ0werHQ
zyF+h7/8ZOk/K+U4ynItE7KRXGjwTUES+MtPyv3ZoQpguNRFlWWaSv707y/69q+F8de7YqL+/v1/
5F32tiAzavjgi+Vj6zq+FeYyvi0d28XF43KNmjXlb1wOZ0/QYnRHr+Xhpmmt2yqm7OZTd95YrdeG
I2Rnhm3HMtRa7teC0TsUPqisukZ4KAtHwJWmzlfrmX9oYmFvHEfM7aPd8dfjOS7twbDQkAy3Ok+T
Riq3Uqnu2Rq/DIPR3qsp7d6S8U7e1DQpmX0xtYD0aXAkNf1nxPO/xndJpwFAlGPbT7WwXWQ4ZaZ7
Vlha50qvtH0eq3SDeXtJYH0YReimIUw6mJjQzpdZf3TQAH+XhugNXmI55F5MYH7scrCNTI+mDbrm
lQkF53dYMooV46y1T3W5NCmHs+YlJka7ravNh0zBHHGmIr0xotDYY9OFl92gzZ70h2LjSR9Y0P/n
uPvrUYXUKags30DZq7s95urtslpnAWWli01UVu+rrgVxhV7wdmRz7aeZQmZZu94QtRQc+lidWSCU
nhDFv2HtRTeUiFJPo4xxfnQIXNlLKw7gv78cEkr2Jznnup2M6WAXVKlh9tBCzUCBVmq8t5gvCb2C
k2AXqqw+VXUXxzudosl9ZkK4WhZgV+1y+uR+wKwPcCtJzOTTDFAY74O+X8rRykkhX1jTCCOkSvpd
CrVly/ttuaHXMytdAxMfXWK4t6a2jpHTQuWghKUZYbODrVaegq5p9z2VZMqJtVdFNqhiJcaNyPXK
mSCkqwwlOApdlMSXq7cwo9yfbDl7fml3R7ud5nOFD51H55Lvet98eP4lPdkry7NJRxgu9mKmXOsC
fSxHpnrx/6p4lGPRGtE7vHUzqtLlP2v8w3JYhjJxKUcD74jloL7Ylhb/cyraensw9j5bvlvcNa3c
Eqs/mT0GEdKGeKrbnHNr4c/slybMNt/0xgXwKZsmu3czBxIKJLT9PBOJPT9/V8czddfkGHgY8fKh
NKNrYvQayusLf3g7oJq9p7aFKwynkOfkxpYU64GFf7EulweE+A9l2RbCXgMbC7Rn0tFdeVFGt4m0
zEH9aH7kGVCGvHZKvjQEtq86q2o/ZBwHlO0bedBUviXevf5FWDi2tIGQcXi5fHJF4WMaHc30FNWZ
mw4C2H2Q2vIwpDCIMqhzt1qntcegSYvdrMbqXCdDfuh6rtTnX8FlyLesK8O0LC5uRzgU79YyFIse
siG8ZozUqwy2JgnlqTDbg2NiUe5GeonvkthqZ/Ogy7l8DQxqAyATHgnbWe8bKwfdT2zX9ITWtfvE
8fdjWkw7PRc0qU7j8CAHMz8F2vIdnOCgZzBvE2W6RxnOzd7y4/ymHyrdC235WlZVTUftQHo2QtqP
/3h2XEnDRdOSvCZ7jUF0lYnQ1TR1r+vS95aVzu+IjbP3Ksu+TnDkvlWpE24M+eRStAzXJJR6mBuY
RquVYVpR4Du6oVPlqKpXfaNrO11ZkVdwoH7Uw/FbobFOXKfyj4G5aVn19Np5GJ5GMaxN1yHGvFyY
lijCKW8c5lZv7Ju2rMRHp3MtIKNePwP0mF6Tyu4YpRqtqmFqYQZfZF4bm8Vp0vGxxdUNDczYiGMH
Lc+jRJXeQM/pDpYr2p0LsrWREF2dLxtbas5Gy5LrLzwBdkdpP+teLIVLPxCtfj3DbPeMnsp7UkTn
KnBgXqU/CBaTjSzyyTW3TJbL0uC+UQ6R2eVk2fAIjaHhXdHSvHud+HVIpXKqb8tGC3a0gUqOARfh
x1GVW3KUpzfP5cir19SUUyfaymJhDnVC03oCtC7v44OWTxvp7LX55ZKj5ZxJ4CnXV7k7UK/O6Vrm
RY7MToZZ2je5n3+ji+1bq7TNnZNMlTfibgoRoNy4za8cTu7jsVcBWlWAKFYzY4960R6qujRgw9nO
ITCM8KSEiG59MZv75/f800uJ6xyaFgmWo5YI5vKldp2NR6PPni9KKSGhVfUduUB+Bsjvj7keqY1F
dO1VKpMDkaiFgddXAQQHK62ErXtmltt7O/GTk59Yf9hYHGwkMFduHR5tyQ8NXRcKcOny0TTNnIua
69/LswzP8iToPZhLFcmLmZ3cCdJjZRX2aXT63Bu1hUSF7PeQY2y68WJX+puHa8eFaiQsyl8GscZq
58DXz4o8FLpXOxA3oFIofN9tZ5/nSXqwi5JKV9cvxbiOCgeinJ07UT6NpiakUVShH03RjrcFufL5
+Zf/oAFcXU2IewwbcpApuRVXx284dWYUu9LwekWJjWLXuXbKd2KC8Fj787yLpmw4hyJSng0zYT/V
VY3SnyMwN+RweP7LXFv+lo2tClACwfTaAhr3dLOqmh42MXTCvUhjYxfkpemVkPlu4kmz39Xz1G5g
qNeW/+NBV2+GBsdojIrOwK09hTBlx9HRn4N6Z6keuSG2KZ+ef8hr5wtnvwU+CWLwJKu2uj607d4w
vCy2yL/M3rmxsukeV4Zip/Q0OuSKulZXd9oBI+8t242HJb9+37bUid7tJRdd9/FwopkEzmH3QVOw
zoJ8FNwbjqs5ONlO89PwoFKoBfmSeEEFrm9b6Y+v+WvYItAvzyuhBhz7MrXOFiyZfU4q9oLziNDD
cIkJyP7XWaqwLatJE8mmNRL1o8doY5/aabuv+mI4wqG3Nlbd00tNcDgQFtrsTLLzZVU+AgBoxaiQ
L9mGR38QH5aKDrmgzsczdtvFTlTGvWvl+7Qxgs/PL4RlYV2+CcZdwgNlUdt5AjyYvrAwE/INj761
0fvA1Yt9T+h4en6Up8uNUVwJOdMULiDVSqcrKg11jK8Mr+Pwf+uUFoV22aFcSU3sOpLJ2lXovW5K
5X93RmfLnPLp5lpGJ+gnxJMWAfDl3HZ9nA2Fzty6WugSvirhoYALPqU5EUJQxdrGiX/tXUoCOVeB
50ArXW3mtNXgiGSN8Nw2zrjLQhdaXQ5RJc1ikp5uPvsqsHb60PyzNmrLAQ+KxElKagE4Zz1cRY9W
kUQXmcUhI+u5OdwHxG9ek6Tdxt54eneyaQ2dFJINomC8ruYTMbHT5B3PR8JwMFRho92YMLlMnS3g
/fpQtnC4G4gM1nG5jIfIFxUPFJbx5BlZ2Z8oO7VeV/xzYJO5A7FVBvRHopi1u04T9DAl0wkOJZ3L
oComf4S9H3honAHDpj54ySS6FpGHIfDyWLsxz5Y/t73KBTzVBk5kRUJKyTzYi4Rfnt99VyIQoVvL
67JsxwZgkJcvTCDtcbO2EF4z6B0c0RLlIrfnUbY66iEtHz04NLDaycd/c7invRIx5N7Ax33jm1w7
B+jvyaEPnGKBeqy+yFwltVS9gN7cQQf1i/7AUT54hl5/RQk0erPj2hC4q+HYhpqebWzMp1c7KLkB
Tsfr5TBYAxGFZskeDMLwhszpb4rc3bd6u0tj/T7O7OQmQ7+6caxfW7+kcw7hBHiLtdZV53HmRpXv
Gp4PP5pEjMrU1Ee551QcBc+/5WsP5wowMQfTEhhGq7l14LEZkc9JjsdOdJb66B94oG6fdfk7lWg9
4Xy05R907aQjerYAyXR+WZNKIstI8BQ0l9tjCg4anbdvhQj7UyHN+h2FiR6hSqifIBptWRpcO9Nd
y16uFJ1zYe0QUIUS55QyFl5cChfhRT0dssHIvS4swkMf5Ft76OqLdBYIwICSKNYlzKEdY3NAKQkk
3sQQGDp1jFQeHmmdJjZe5IPDyepONnQpsEx3dEQJayvbJMp0XEkE0XAjtbvMnTq4w8kMfGbRdyse
a8+dmxaWgGYefV+qIwZy6TGOk/QMpFXt4kp2pxQN676v+/wVnM7uEFb9Vt3yypRcfM3lFT26bOBy
imQeefkhDAPPKkXzDgSiYKhgyxn7yttmKO4zyZxQMltlh34q6gS7cDYub+gWQ9KPdVInn1tKRjSC
miGYP7+Xro5HuzEqa5JKyfrApNNW7+tLvFJkhvMu04f2pvFddYSaL07zvOk+cHUqHRsbDnAvbtZV
hKIFueO2lmZ4TW0E9/EExVwDTMXqfho3VtdDPXC9ughruQcs3RDceZevrWn8mgkbADGyCYI++i3t
/aj6IdgXSRi9TdDkvXVb/f2QwJJUSRLdSF9zX0eI/H4r4euElfgRd41xX48uUr+sMS1zH5ZpxmJs
wwZHnXJ095pfhABBZXtwE732tNFth/1gG2O3m7ORogQE80HtR8tHBttq+Zzv0aXZn/UWIdu+Cn3k
cFo12ntDy7AAEnMzvEUsW9+6aZ7NFIVk96GyAQd2gIT264Do0zzCMw/fpKmgAXtKK6+vdPNDcDkp
afTeoIq0Ohkwx9UxtEUX7KhkdM5OTUGW7JSdtF9cP03+NHqUDN6IVcCpMiP3V1OAJnl2bk2/ZSLr
+52pi/pYqq4QXJ2t+DUjrE+P7qDqjsOhbHCH1+L29yGuqg+Ilo3jUAl+rKGTwesyt8sv7hQZ79uF
PgOpxafxqjnrh9xAJrVvLdmO+ywIm+8IiqMU3eeESjm047na2X3R/AqvlUjSqZv+0/NL/sr1Qb6r
01KLhBB4fLUsZi5Mu6twoAJVrG+S3PoN+m90wO/S8BwkcugaG7mxza4texMomqyHG+tJ9x+FuKpx
kNkSrhIUyxpVgGzCiT5aYbWx7K8OJUnqLZgC7LPVDlNV5Tv4dYAvdZwgeak3pzDvit/mmTf0/Exe
Pb8JI20DfElwY6zGEiGP05W97iF0tT3ptuqVniGaKwP3Dn+YbvFkQPmgO9XRxZj3UMvJ3aMrVLcT
wdg+sNB054KsQYs53IdZtSdfdO5GTnbthStCz6WuTkC2bow6O82IqH7UPT/ICm9K6hRxi4XWucUq
IfaT4a6Pt9znHuzaVocPNUKYEmT+aCDWMF8m2rYqDV/3EAV1wb7pxzbZlY5wubkHw/gtISs095lA
QEhyaIjv6eB3H8u0octKWEL7tvLsLoB1hhyxMfXX81gnO27r5ktoKvddOYfIZ3wrGP6otMb+NJaR
+b2TU21tBLIPllhPHsQxSX4A7MlOVu946EwUnX1jeLlMKAaPqDaOdWKNww67FQvNroyTT8oJOtwR
0F186mNn/DxNmf9hqFKFoDtLtTc62uot+/grVxcaO1Jsoci1+efyeFdIoJo8G0F2NNs+Yg78e1N2
5n509OjoNkr881UkBFUT0xSC2Hy91pkymt9lGHdgXofrkT3CeQt0um35ofU2SWxEhzk7+vkddmUz
CxJsrjCOK5LdVahbz05f5XZLnoJBCahkgbjKct1zi7J9Y6gr0CTJAnk8rB/CTSg2l/OJgKTo54gH
hPqResEUlAff4cawh9bYSU349OlBiehi0eLNmfNqHBDfatUU/45vxbix7JZVtV51HMSsOWVCIVr3
OImbwa19hcApzN2K40ULd30WzrdllGPDoA/5q96Jq70VDpFXqrjdGP6hl/l6fFO36eYDOYJDdFl8
j0K+qI/JAcKCOAzKqjeIKTt0gw6nwFTFuQOgfR84orkTNLgF94inU6Dn4blEsr8fc1+9T4r2eybi
Dy74xC1JifKUgXDFL/BanHJNvebhp69aagEIxShH6duOym1I2ju9avVhJ6fufeKiuaqgidB3HQvZ
tjrGBZ0YlEqK0+j2XNsiyO985ukIPcg5Vnkm7xSL8lZ1ojoiRu0OwrCGjbm5tu+Wyh2TslAG1hth
Ht3UjwugJS2rjBMuOfdmPZ6E5oS3aUC3m+d3wLWUHt6ZwUYHpoaZttoCLkxk3ZlAK8bGR+tKPri0
F6pOkY40DL4s7x+EZmdj66MBMuRQo3GyEX8TCS94hI/JZ+bTBQmVR3HUgGToHLGXC0KoMgtMYHov
WM6XaEjFLhp6cfP8015Z9pKEiOuUnkHI3Fd70LLT3sChQHgqtYx3Ba5SXhlMHSSadjwCL+deovf1
OccB6dxVQ7oRO1wb3sDNyGX1CQfo4PIhqcaEaY/xhYd3U37w53H2cr1YFL9ZcqSJmfIKJKPHsg6t
o7E0S3j+6Z8ypmjmzNMDm6AFJ0tYjR/i368jVxZe5ONegcTbetXpvetNjpEd296ZbhYoHKRvdA5O
itGMsrFX6vyAbuSDFR6KMl00zuq9Uw7lxpd7YA2sjgQJL49lb0DAtNdN3KSv4wmUR2BLjTbel211
bnWk/rKOXC+rwhrj0fKYYmnkpoZ7P5W6e1cLXFax9UBqa8R3QYUFSuW04E/BYGLgo9u70MAJblbl
Uc5jfDNQEznp9D73ehl90v1A3uiKbotCm8NXUdkmR9XyrBgeDCe/wNKjSV2YbTg58d9sPryzo3Mm
5voV7tm4qNi0EQik0W3EfctreDITEDqgodI7iBPycplEbk/fxkAKb7LL3gtnYbzFs8E8y4YyFu2o
epTJ8xYucW1QYikolxwFJpXxy0HHTkC9skI24HTo6jp5Lbt8Pka2jG7SbrZfTVu9u65FPrTooiq9
5MZsi9VqjE03xKKEEd0BGbBy8/goIC2DqdXVXWiHcilndgiaw+w00zZ018fu+DFx66+pG6PfVOWW
d9+Vo1dSVgXydhyKRuvqYZrlVodgQHiS3hAf8EPoTlpffmrK2jqJDNns8/vxSvQBFOEuBUtoaMRZ
l1OeBMBsMs2xYzJUdohLRZLaEdBbSAU3LpUHb9H1moIhjPGYC2bqrj0fFWdPGrip9ChXt68iRbjY
hy1ObqOBfW2Pg0gxNGof1xqYeDa35zK08o11ffX8WcoYHD7YpVGkv3zgojYj+uP4zG8ifVShSUla
COECh7Py1qkiA4lyhXsykG20wwzNOc7w2XZBm9eeNeXuQY9N2kksegjMA16Aey4ApOPgJUEpc+0v
GwWqaXKdKZrdvOKIxhJAn+1Pue7Wu9qItX0ZF388vwKubTrKw6x+C163vS7WxUZUjKM5ch8Rf7zO
jQGtq4801w0wmWAKkT+3g7t1D1xb5pwq3AGCZm1wEy5fQ5vO5MrYinjmZCSY4clvkVME+B9F2isz
Ht1/zhbgqpOUDFzxQDBfZRLs/AaqpXh4SudsJOAyFvrQo+/gfYk4+wfOOeNtEmQBjlBFc/YzzoOy
d/J7ekoPO9cPdoTpw/n5ub+2+7gCbYOKHnz3NVSmyqHLASZMbzbr77MvYKw1GDK2NiYUz4907S0T
aJOvLlQJZ91sNsBIPoqgB3qVFth3tpkmAMsz4mYTN05c5fVXgYy2KEbXBoU4ZPKOIZ2y4S5fMjjP
HAVma3qamQ+HaQxOc1snR9fA3KN2io8woj4+/5jXJhSqnU1t1IZ8vt4/o9GncV7HEBwCO90PlWng
K1kFu6SJtnolX6EgwhOmdqgMeK4wQZd6wuP8QYaBwg1Jgivq8ncr6KMbqgqvOvwT8f3sFodKOqBg
Vemc8AcS+5H7/w4/Ef3ooK9nlWMVAwO/PNOQoT7kOGrAMSbGmLCgfH5WrsV8xNZQ/l3ImkzN5TeN
gyZIEsi+nqNNNgX44OtiZHYb1nWFSUOS3HZq7ndGERoHuHhiY/QrdRUqG8I16U7NVbv2QM8LM+8C
PI8Jq6f+mLacaR3uLO9Rb5cnOJ4YL2bxR8sZpxfsLhfeJUuQaI7nv3zscAB1VH7KwKECmNKd4JU9
agN22kb7kqEck5sNfptiR18OZeLVia8SK73x83rv6H22w1lqOlAa26rCCZPPWl+jCzGd28F2IAOs
1l3opKUhRnBd9M7NawztOrjwzXxwNeOP0KHZyRi68S1ual9l0ykCGDXt1eyOp3QW0Bg7Ov5o+sl3
VOC1jkyPJRA0RtL6zgJXgY6U4lbHtXgKMCPcFaE/7DUN9eLzS/La0eDCByTx51CCyHA5YVNNS8Ag
7s2luI+hUI1tiaSh4m1lVxgZBE1PVFAbG8HOtQgEYixZjwFKC0t9NarUJvqqNgNTV3XRq4STa5f5
sFNGGz+2mgKyJ1Pzc5dZAYYObfqqLwpjYzdcS3Y5naAFcgg7gA+rQ1FhAtLpPk+OFiQ5Q4KR2Ctg
CtqrAbFT485vLTPB79OazH1U6u0pz1z/NosCuREKXTkrH3+RdSQUUuzzE5s1W2oDnqaQt9+Ujv0F
P+JoQ5F+fd5pK2/rcNHcJ3h8Y0p3jDFNQcfcwzxu4SSUavwzwSboaIGjnOxuxI4smyhJWpq2H11X
bOzQ6/MOqwSlF7Upop3LFYfvto0/GsjB6Pf+CYOCYD+IVnk5t/9O9f18lMRBhwG0+5xKWePm47r7
jlrCBlvzSugD1Mq6p5C+kKRWx1LTkNVh5scCMHvjiCGXeU4I995CW9d2SZ7XL3jPlOGW4h8iBP0h
B3p0T1URvoc4Q5leSvVn5wgtOcdo1/dDLZOXDEVhc6lvCuogK2pUE9hTPoja9Grd5+xQISeuwlxq
rLSt93nlFHyQIv57qNVWzod0oizH6o0LN9xxSuoH0QxblZZrCaLJ8zxoIlm6ay2b7fh24wxEaFM+
tV8toLA9bKJk18C+Pzc97imaYeRnPZD5yZETtAgNbDzq4HQ2bRqeaOS8pYy6upJZNqjrIOFS0V2d
IOFYNxUtV1hAVOuAJuELhrIEMxF1dRRWVn+L/MnctXM+3w9FWZzDuglP8dCKjUP82kpeeOsUhqC+
IzS/3FKxHLpQKxAvGTl+ML6NpVwt/Zlefnp01iQR2POXxtXxsLlZAAJqy+seh2pCg1cX7JwQ20dK
r1V8jwmqTdsTKk1FmKitrGFZRKurljsdRQB5A2joWh9a4gKqqnHmiNTfmhLRm8rH3wNtUKduih2q
Sxk2qpVK6DAQxHQZq0P3GOGv+Tmsh/Afs2rBDNEcwXzipT+59suoUOlcNCz4uYv2rm/NpyatKq9q
7OKoQqzaN27LK1f08mLBZJFF6LD3L99uGbcqbSvaj5AA67t8wEezKQG/tQLLxLxbvAf7rTZb1+4k
EFikI2CwcNjk5Zja1BclTsbS0yVGSFmaDx6C2RrnqWorGJBLirl+uQLzYhOJNVVbZ3WC2OZMC1Sj
hjVpzoqeJViphbgbHsJ0sdLLg8azCmoSbtK6Hm0BMV/qMmMPsV871ppeeRQwggNm5vatasvynOdV
dueYaCed1JyOSZXj2Ud9Y9ebIr8ZQjXhaDTI/WSmxalSGUZIGLIdQ82u3qSoMI94Jwp4OPYWqnkl
/oaSt6jJl4I4Ku7LOZ1NJ487c5ZeVmSRh7Ou64kwtE4VMJZX4iF3Ekk4netubjeSzmv7lZCfWjh6
w0Ubfjkygiw6pZmhCVPWbk5dWTRvA4vOV52IfZIgXX/BFsH3Bpo7hWD0JqvrJ+ktm1ZtFedDY097
EY0WroIBhNXSNzCCltbN8+fRtZl9PN5qBclSn1UIaRtlVTfu2r6Wh1oL74Bt23NjDsnrrqbLHX19
tlptLVtvvXQXxI5/bfbJOpsPsYrOMx2KDYTn5E9H5c5tPBE4O/M0fKIyn9xnrKZ9hD/pcaBd3cbJ
cIXyzvukbCeUu5C8H7bWo5BCo4FBlpCgeDNeEhhkF9EXPFnN2yJ1x3OIKf6+bUR7k42mfxzMVtxU
aES+RhOUOjuv79wuMCitYF8/DHX6uo8wLX7+zVz9hovyhuObMgt35eXSi42YNT9VAmRFxDdWn3+X
Y0U+ZqvmBEaP66WNgzX+ohl8u1EcnZZqD6Jx/a4RWL8Nkx3fD1UpX+uB1WAjh0/oxjdcFuP6HVL+
Yfq4YGAvLYvr0RwajVYZNqNSztIinDdnmuAWmfgezXI6DnU5e3B8nF/TIMEuWwNsJqxN3+h+WG/c
4tcWE1JWF5KHrsjIVmfuYjbfjgq9m2mADrTQIOnakphnZ/ZpddFZ1qnrzS9zq+vHaBqpFj8/EdeO
/MfDL4Heo3nIQlVPgUvNZcSY9JMPGIJcBywSD3790/NDXYNsTNaDsAH9ESGs41Mb71ul6ShFsJkd
dsimlOeE1Dcyo4s+zFwDr/ANT05upuS7pHVQ7wDNfHKcpPtQziWqPKCDnQytYVe2+biDWdxj2ul8
XpKG0/Pf9Rq7hCeEjgGgQGViTWmhNm3mRgdJk5ukexeGaIzRCtrQngN/j+hC3vVlZ99iVVndx/1c
0i6lHF7RngibTmnONFSKe1pP6MVOVrbtdWU3f6aLs3iD221+klacswfj6cecWOKgenurtnLtvcJx
N5aAhWtWX+1A8KjBwP/U8FqsNmkREdYnqgLJiapHvXHuX4tUqJVY0K4gmepr9EWZ2NF3PTXFKcOY
14B9BNsI984StHxnQ2fxJmTCGy3grj4f29cABWRFrfuRjbpDMtlRqFF22h1lr7LPw2B/xVJ3y9Dt
2khwYJZ3apI9r6uSRmaTTWmMVNdDe4YcfwsBW7xNbLl1YV8diUCXwvASYarVmYT+o0IfzKk5tGl5
Fhm26HNv+AdhD9pGLH91KEsuTjegtTB8Lrf9jAW/hMzIOzPx97asKj3aDfFJFDpbdmFXlgchJRVn
ZBcccOsaV4aHel37lHxqelOf20AGJ2UU9R4yMpLvhPLypG1Wu648n8IRBKQH/gV2Ekts9OhYc026
PealKzxrcNxDGZgprDg17szU3YJ3ryGC0OTBtDgwFlBtNVaDs4nr0//R6906P014LO0iiDwHPdSt
ey2S9WFEhn7EbXb4PQ5x/6XrIhYJTph4aGKak5YWAMFuAKUUCxCPK1Ud50pz7mBt4sBMoZoytyx+
lKINXtFkIT8lfRGcoqb8/flD7xrbEHYHrh/Uo3B0WauNjFJEfxFP0DjRKANNxa7UmuCuTuvgtvdL
Qtcupk18k8bHKpmmkzXqyR2mQfZ+GhDZ6UPcenU2yHuJ2OxAhb8+BGm6BQtceblkREDapITGohu6
fLlOH8WDXrB4uyLUbsMwjfcm8M1NEmIq//yUXME5LoZavVuwQmPREkNJmGCim/ZY38YhlpTPj3IN
oQMkR/3uYNVFwX/1RNjKRtgF20gQkHMhU0x6+kJ3b0VmWCcU4d0OQoh+R9gZv3dzWZ5hR2cb2fa1
SSXjoxQJpAFav8o39W6iTD3hwjDWdcTMRvHtbLbftKFuNu7WqyMRPWNZRfUNXPLy9RmthFyz0JvC
Iig+FNIeTnVHX76KPmt/vb5/ZE72pvyRf2jrHz/a+6/l/wf2Y2JZz/93u7EPUR58Lbv6seHYw4/8
ZTAG1PgzHmJsLdzCyDsXA52/DcZ0+TMxF94wtCJegFhC4r8NxoyfceBaklQWIak4t/j/GIzhV7aY
MiwUBeJk+IvGPzEYA+nn5T6KuwkvFmY4gA7kI5L/9cWTJZGqolrLT50rv5GRDknlQNDL6X3Y465u
J+mecFvj7IvTgzm5OaqA4JPQaSs+V+H3oLZurCL9M9dGHVxT7fVwEHtztI6xHZf73krvCmg6VPMO
JcKEHaJgpL+0gaOUuJddtm+U2jtQCb3Cxu5rmO2zptH8SpFG0tgm2oeaugmz/C049utJc6K9pG4V
wAnbJyrbyzz439SdWXLcWJamV4QwzMMr4LOTThcnUXqBkaIE4F7MF/OeahW9sf6gqK4OMTJDlo/1
kGaZkpKEw4Fzz/nPPyyRhwI/8i37k8i9nemhguO3uqK45rG2hWGNBU4ZKZ/dD5yOAO8pzXCvraXq
nZtXDwRj5GGc9BtbWmHc11cMEXYamyKq6leMTA7YIx91jw+exMOtO791TbG1RHXVfHufWPcd9IxM
1NfJ5J+5zE+pc5js+4qlTWimOIxIsNAGr28Mi+382E7uEYCgpJCX1zLrBQ4bSbB39MreibQK9qp/
q/Q3yUfRjPxGl9CNrHs9KCK3cAklvNdlcWt42sHW7ANJWtck1y/N0u5duw7Xf911OTE8mAslewRz
J8OYHxY8b1iG4gcfq5exoqKl2fIgtSJymu42LSv6wwZDMm4ovp9b4jGRbdDu29pnnS+DK3JG45lD
Pcr0+7wn0eJe5wtN/fG5MT7FenJaf3GQOXu3dc6mU9+z1tx4yzuxP18JVCIZITahjTkH6fM7dXfX
BeqlLYuIyLIHzSwjFtXbycu361PRGXzTnZ6HbqdtMdI5FMAzYSmG26YvvxLSmxOzU5xEZR4rnjXC
5DbBEOyAQ4kvS3YVwFXlTc+NL7e4Ib15c/CYdvrzz+cG29gi5d94JNvNlXZqMudT6bi73qjxxMjy
nsQnZ++0XCWfVpT6c9cGj3k17WVcbRvT2pMpxMSsbWdzuC1JsvKrz2ZW74O4PQ3TduANGHzvWGTp
XiMfQTUoQdqy2YvZ2csKGn67bEeE+LFfPgzQ2Rwi0phub9eIFr/P3kmnC8LK1rajId6Jot/J/h5m
7Gap0nMpFJborX8UdrOL58w+Z65XAcZBeJ3HYNn0suFxEt7XIrXne9vJ5dENipuib7wHvM+8m5K/
C1rkoHKuvHPhpuWGpFyCVKo+3akBzVubemYUzFW5GbBz2KgeV5zGTb8Q3ImjkZG7+Ebwl4igsXwq
5TW1ZbqHjpPusCRTXbjoU8pXgd6lqPuXZAq+d4PVhINnXwkSLJDKEPghiKO470SryGjxvs66Gx8r
d30KCoTw41D+QAlAnWGrctYC3l3LL8qNR2hVJBynjFKai7PfdeXehlJwJLK0OrhoknZEWWp7XNUP
su88zAamGM+roTpYInOuCdjIQ8ZCeIt2YeNPwa4GGpP+stfxFsvbbEfq1Vc3UOfCktFSxi91nuCc
4Z3yKdh6RY6udjhr5m+JE/+yAq9eURDRVzORD62/lgHvJ6TO7WONd96/HwJCS7ArwYrIDyZug7yH
Yxnq2vKsBb+DfemK/8UB8JMAC8hMy/3RMdcq3IGJDYI14My+COpTHY9D1NdgsSnPaRXnYUpva23X
6jopb5cuBklG+LxHWl1Z4Tw1Jxi+XjR1PRkfuvwhJWg43IvHod86WvPouZjiFYt3IeNtv/4UYQq2
m4+YQZyIOvvkTtlLDcmZDCKkSHG+XeZ8O7TVal8F4asuHxjbd2UyY+FFecjJLclw2UvI77Tdo8O5
pA3uK2nDNx6CM5uXd31xls47lkZyrofkHA/zVg/STZa5B0UMiN+n30bvyR+IJcoBqKujTGDaTfdr
MNrglkRr9m+JZe8NQmAq/DtJ/Yxyl9fQodvGnj8zjBD/mX2vpud6rB4CX/5whH2B5XtJJvdCyN1N
EA+noEW/GCzohZrMjbRC80OS5ZbAOnRdFgpzeqJsHYfGD2S4dGn8o3b9I9ZdoZYVWwz/t35ahmP+
Nhf1w/qBHA5Wzz61kz+FqihuOlV+8ary4ATbanEupgKUsT79pZ25/tkL/JUHvrbUHzsEDAdWdJU3
g63fr+0hLpxQFZ252ou+ndgEFFGQ+m1UucFOr4y3f/5lP/uNj7+NTR5Me3udeT7umHSVDX2y+NUe
35xLnymqnjSidEw/KT3hHaz7fdO4O81GV0fmSWPvpvh3n/jnR/r7RawGmvTe5t9MwQOV2KWfudV+
7IuwKZFJzi3kpJiuYs9fUIaqn1/oepw10/OQ55EnrG2uQebp3BG7eZeNPoeFZm5iBAy2JhhB4Szy
Z1bs7sdabV07Do2ZeuVqR/Twl9hfrqkaD2uDAANNoEKpXk3rheCdiMkrcjV/Y66xBJn1GJtk1ZCa
Q5BlVx1E+m7bb3jLXXVn3MOt2ggt+Q2883E99LNPhDDHEnu1cOJR+PUpKJGbpoNOsGuvGWD4RL8k
a2Bqz8m2REPebhcr2SX5WaWfldHu4NFF5nL1rHkzTpyW2Rk5KM0YyK6wDx67IYV6nEe73FcJhW58
77Tx3rouRnq2J/1SL8P93A2bf366fprPfPxikdHTO680NZyEf/0UY0B9sntqbT+VaKmrm2m296Zd
fNFSd6vy4VBaw5sx+ufceRyd+aK72kFv6WE783WV4dATTPm+WgV/ynsw2+4yDfScxnA0G+927T3L
sd8oFv3/fOEfodo/bz86DPAMvJL+xhqzSAMuR2eq9lVvvc0aUSiaF4lVPWuMpGcPOPrMVM5utg9p
oG+MsbtjE76FXreQJWJEBLH9LG7kT4Y+Tcafc92/1Yp8lAr89/Uh18INAVbJx62alTeW2yYKmU5W
0Txi0W9TzANRf00n9JCevLEMsmsC70Is0FFoxj7hAFljN/uMer5YFyjnT67Sd3V/FTbxlOq+B/u2
zZ42rPmkrVasbfpsFPZe6jkqH/MIxzCc3XaferhuWQRYVuTmGMS4iHgzKvltsNKDk77/5ptYj+O/
PUIg5qgLOLFxnPz1EcrdJZZWwdLSEdantRsz9eFgxjdDru8KnTAs4R6GbLxdTxREPAesnn63K/lX
FRnDDwBQ0E8HhdCvl+DUNT7aBpdQT+6qNT1STaN2elu7bFx+zwhqWOAW7woRltUnoTlVL45wdkSs
/li7bDfJt7+5K39vYkAtgZqxMcJxDRjo10tazLEcUM9wV/SbxWvuY2FfvRbXp7q6wiZ7b3q+atld
vNzbSvs3gPe/ODRWzBRuIzxA4qjsDy0UKuxYm1uHp4/G09O+VOrJKekgPW3lp39iTvXN9rBwLSQA
EpnpXv7541t/fyh+vYAP1RFZ2oQ0jANDLm1ENG8EQWRP5BjV/M02tZ/dTOkSXF7R0Qt1lIPatuaX
wmX8WuZD70yb0r1beJ95ZfZt+22t+olVhOtz7aPQbmoWdV1KYp53WaG8in7JF4y6CO1pgoM/4ej/
CKd5/L2J/G32ra1U9aP7XwDjoID/y5e6utT/4hp/83/+6+21rP6K4vz8f/yJ4ljuH7CH/h9yYzl/
wLNa8WwgQpQba8v+38iNZf+B95oOUQRwBijN5d39b2t4y/pDJw2e1xZ1Dd0UCsz/wBqe1+rXQmSi
iEG3D22SYwHF5kf9SIs6jKOT5mhys67dikEm73lAPnBUeL681bUpCT3RyS+FV817zZtJ5OxnqX31
/Nb1t7lIqvde4LcZITHLn7JujN8kSBZ0NbCqa0yiEMmIpYbpdME89hXQpQvNvJ1ozKUmb/AEk2TR
tgU9MqksPTmapGrl4QR9b+Bniph2zTWQpelBPP7Im8B5KtEJPRKuJB9jyN1DWC6a94DE05acYXZ9
UxT9+FjMXXbRhn4mZXfIkpu+NTp3l7c5KL3lkoxtADbBSXHm9qUj2y8mcK5FZe46fXJJ1eLVxGwp
96kfMG7cgG2V036p+7o+G7xW28CmSoRpn1cyhHpeu2E7j/ILAVAo0lspNs1cbfkOzXbbaCM4xFDA
lUaSGiQygrOif7WX2br13Kn6bKXGJSdMLt1qtjDKCK/Jeedbq8fjany+M9Oq25DV2JghRieS7Ero
PowOzjy4ERF++qnOh9LaWWaRfsUJPxnDEj0iju290WlhqRpLY8Pq51ZEXCVgPn/avJa21lRRQq/m
RiTJjSAJRFcr5eh3lg5Yx4dDHhvmVUAIm90RIrEhNhcjYk+Nzn2myvmr78dFsMd7hzzNOF1EFzYB
ogTONSgaSdInVzZHrozoRGJ6V1ljKtJ4Vvpl6qsYCwNXyTSMpzGYKXUQg4BciubQG735La8GudeX
IG52c2DIHwXr0PeMpUBzWggQNyJZau537ldTbNoG8m8YNGnXRd5cHC1zom2og754a2eFjNDVxVJv
bRiwc1iLJCh2bWanBPW4gUyjRMj2E2RvDv0uzixnk+g+iJu1ND8qghvLyB68TgMplOrRrpfiAZ8/
gbu8AMgPXatuTu3i+C/TPDpgearX28PPGvIf1dF/WyTprv5/Osf/OlTcZE3w71Hxx9dsTeHIXv9a
UJGF8D9/5m7A1/8Dqg4kLEtf+QdrQ/knLB54f8BXwsqPWE4IGFS5/ymupv4HZzwuJuDVRDawS/yf
4spP4+gnfsfjDYLggufaf1JcP57nq3/mqtJYrw8HDX7aL+tKnWoRLJPWHaTI5qtjDv2tBq+R0tpP
urWp8WdK9p2TkAcAcWtyQttm4723MwuZXELwN6q+tvN/p4b8wE1hhYCegmQH3Efocv6mq3BknQ5l
nnJZRR/HZzMDi9m4sE6nDXr99AYaRn2rpXFGd9FYRHCa+vg714QP2yIoQZxuCAZZe67rKfvDrfGq
ofeGHkQ00QrLBQFPlBdik4P9OwpgPv5fHpt/gT58XMXx+9YF/OpkyjeMWu1Dsyt5882ySb29PcWo
NQbPepEmmeWbPDP0r2NWjHd5TAB2XY4DsWOOBAPCgafN/3yV/+2I85H7vF4IbBmqGR6ZcDHNDxq9
WuJuPOO5tM+TruqJcZ/Mq63PyXvcxcYlyH2bfYRIZBNm+jJ9haJQPuTWkmgklZtGgevTkMQbVzRe
9puxdr3lfx1JPETkECFwzIBmja3th+Y7aWzHrHx2lCjdxnhng5fbh1a0ZfybL+Pj88cvWvnN6Hoc
tllQGH99LQx2na5dN/3eyPmF26ShDdp1eLx8XprR+cEBRzCw6PpkU2l2wcTWlfHv+Fkfhx8YfoBR
K3eBCZ7V7Pr3f2ESmE2Qxd1UYkS3+LOPi5IpQGcn7BLGprWSG32EPPXPz+C6AP31/lJ0XKg7uHeh
//4IkY4QJsw+1Xtg0Lz+IsYcYkbhTbKK/Mp2zvwnT2FOWe30GwLA3z8rlQxSI+STleL9kckzZ2TR
L3Pf7q2u0IdQq/U1gERza560PI6rMME24HcBZH//tHy5AJVYXZAEBO301xtMXPlij0TR7xt/TA8q
aI0ipLkc3wlVrd9NF3JEI+XwOzb7+h7/epNhJq4rUhiA+Kt+dOVN3MAw+k50+2S2OyuKi7794RU8
UftZJFlP71J7QTT38Eh2gdeZ7v6fv2STzewvl4BQEv0RN5z5kefbpbf+9ZOnYxNT8aphP5cIn8u4
ezGGpD1ZQ6Xfpp3zWI/NzluqGsMFENxJNMnJT2ORIdB3pnPbJuT/umhVTTGBRLSNOiadERyaYMof
ZSqNu3Y2670a5bfCEwkKL5T86ULbZbod+9Q4i0OnzWkYZVrdJfNMAHg6F85Jq+JabPxuaQ4p2A8Q
tV6TNQypVXtdghz8rRl5Gel6zKYiO9ZYzpCpvVVNNZ+8YFBhIpMM/qlkI0V0+KbqyuIlraf0aE7W
D0yCjRsiXgT8Pt6oTgj/QerusiPADM+1iQ+uJ+k1sZy7nvfxmPlJcMrUgHsxGeHlV0MGLx1JBhuV
kN4payR/0OMRbJtK72mzhjP6su4QxH3pg55rCXAfBic4s5v5HFqBeBgm4TWhmekkuvfV+DItWbvV
KaOE6/TZbvI4AXbaMpTZA9KKpIl8ZdhER3sDJiVhAmpN3u/IgslLd5UxCjlHQVlRgAZ7NILz0PlL
sJv9ph9IjPVJeg5CQwKphYngzRIb8i8yZCNZyexi47Wg7ODqE0Y91+Eo/LTzuY6OBbLrIeHdTY7Z
OuEUN/UXyU+sb3SbeO409JHHa7e5p8UYNepBUi7XqpgogHXlDPLz6ktvH/JAFummsufpqooBOkmN
zhRE2KtF9sl2Ov67WQInPGGp4bunLLUrucvciYPe7H0Carmh1QCWTMhrh+mn383c7wZSO8z9nyfy
tDoWsMMcdftHlxj8WIAJe7iPNYMfgvKx/pLMaERDxhS710OjwFjqzPBBEcsTpKg4hAnd2OR9wFUn
ouZ6FaHE6abVBXH2aSMzdj88Q3ITFz6Xx+Sgc2FMEM2Uhyphs3tZyiHBzG6YbRFKN0MeEruTV54m
A63ZF8stHBnGpqXmTYas8FD5HBs3Nu7vzaZuNce/2FXPjx41ye6nafW2PasEd8FTqQ88y3rR+vNN
3qr6S9NL3zjqNlnkkcX7xo2iXag2Mi3RF+v9zi1FQgg7ORJqwzq8nY+OIfJ7gxCUfBMEmuPdFBpz
5W5E4WHeGUkzaQ8JjoHZp8zu7Q5PcFmU3zLN+L5AEU0YNxf73SBeObidpINO0HWAKUfb44kDHkQg
wWQO2352Zv2bZnX6zWDVyaaxVfqjw6eX77Ces2TjVHYNY6JnCLnPxcIaU0tmn0W89Acv1DMrxpew
MroQduq5tQtziNwp17bNzCBFJpKz1qPU1dVrz/Sqn2HxefMh1/WJnVvKGnFygyHetbqzRFrTQT4d
zEp4V5mzzHXcIiEzusI1l1h1Y8kOngAO2CgnrtlwMIhHvcjrfufkQauQ/+HHVoWNdMdpLwgHTzcY
yqdj5DpZ2YZd7fj1IS4G+2rpeLbvcHtr6g3MpvnrUiVLeWA5rSUbKdcMrZpARx6zzDGj2oY6hklj
OlPRnU4PiNJSWYDMs6CV6aXjxefEWywnwh4Lz2beTXPbso5t9hUyCmdjTFkPjrBwShVK3padR5aN
nnXlTcG4sDM0P159pbRd4FTlHVGyLov6fBRR5xjFjzJXadQEgbwzkSjcLIGuMJApl/R9QK1qPFV1
HIgNNy2OyiTThmj1dcuirOvUoXLr5C5OcpiGSmQB3v5+SurZmLEln/Oswh/HI4E9qtRo7RpM7N7m
sVzfpaaYdsFSzFsIzfYdQ3RyzsvWDgsnO3q12V50YQX7qV4sLNa0RDvU9tTHkSQhdEsqmfXUW6Yr
QsdcPnGOqoNvj+ylBuyyhrmJ86MuU+dY1H6CR84iDtjLa6ecCMIIvKraDfk4HpVs5rcsna2dXQbZ
WfhlclsZy2fdkGzpg77toU2XHgQFtcz7pagBGQoJijEzN0VpGaPE9YeuD7tsGWGqCDo/RWM0UZob
Y4g6bSiP1D5ZbuXo1hN1Sre/9wwsoaZc71Va5mdducOFsbw5ps7iY7iRBMep6f3totUSC7TW7rTX
XEM6aahuPKsCSf7Wn1GI7vLECuJLZmv+A9FszlUmCyXdxr3EH2K73XaZ5/ZnKzE4QXOZX2cSJZKo
ECJ4wXRfpaelyhNIQTNvVlQGibgZx8rqbidfBd9m5fTfyYNptz5cbRUWHQkp8C6NXdyU8uh0wsV7
XdQNZ1c+H4vKUC4kqWHMwsx3gEXwSv409qI5cEYYN7NVw1DWTSqnr4tLNg3dXSDyLNQrwOKRCLwr
91BsEnTWMFZyDmqRlQ+YnkL913v3NLu1/mY5K20kSPn0IS2Dtgm83LhaZVd9H2uk9fPQpNglWq2d
b2VWFuizglEcpZDFQ5aO+W7M6vQ2S5ruaJI9GpmmDOgjulyAE6kbnFyRjFKm/O+utK2japRByUa0
GbZTru5k27NiCnoDzxUw9NAcqlWQ3af1k8wt7ZB0YH66cOW1NYMl28bKTp/1UXcPaATbrdMIWMaK
PmFVXqV4oI4L3uALb+ed3onpbvDNT45bZVEVl+N+KiZnSwHG7L4AfqTbWcqtK2R5yWaDSF+7zCES
F/o3mkF1M9H0bHqdihfF+HmF7TxYd4aPo4OnypOBuouTplnCzu/r0E8wXArLjq87aupBPtuzo8qw
DNLq4plS3o3VWJphRex2R2ehxl05p4HcolMDxPPp/IM0No5TCTC3YLJL5cuYSst+2HXQgrS8wLdv
kHd2LI3PuNEbW6xuH828fsrz8bHzXcDSoYJNJhbhhCqN1WWZzeWkT411ckifZnz/IYZgi1vwOxHD
MPZT87bv8TBvKYxERM2305C+OslSMfeIAughecpGzQlRPfC++suT2/R3Pg5mG73ReSHb+iJK27xV
AMVR2k6HwQnyW9PtwcSydJeQ84p2c4BIBC3NIHloZ459/qOXOPfRmW0bmAnbQktVFBOmHHqtWW5t
uCpz6q7ZnLXOn5duZIt2uWTKHXciaPQoHRbxbBf+j673s2Ob5180x9FOXcmO1C1otryWB3BIP+d6
+Ro0NqQKCKrRko4oDYNifJ6q/I0SfEtVvxYW4WQC9XDYB70WZcGMfHDA7nex8u/pPHwmsUrsnJJg
Qk7520WkzVaaErcxd5ihRHXoCR1MhFnPAM8k+7Zt65A6lB2WbPpWx10VucAMIfRiuQnmTiCNEjGE
RgaROe42+Hx5CDzTYO/SBEFTVMllYkQ5VLoxw3WJHwqA5EjLgsNYGZdBY+1KsEwW2VpdHOJezaHf
CPk9yLQmpK3E38CzKsqzvbxIpTuhPyjvFgbNdACF+DTNcX2meEJIzB2FtHfQH6mJT2K2420KDLoj
JCoHVx98eCNJAI2k6aqQWBPMlzXMFQMbDnbhxtpmNgr29J332gStg0BNO06yRow+mlPYVt43U5pX
p9QenBlaYOX3OH6RtR4FIn5m32+EvBJtOFWOe/XG6YDGb6fX3ogrHaU1I8xvv2gtYhvcbMIpqbUj
24rTTFNyMNxaHjVYT6Hq3Cc16wccdqBEkplxmNOlM3ER0pGS9rDbpFEFR8ISL3gSxGGlZjraRS9s
aDDmxKBTz6wK8Bo9WIt3lxTqYZit+GIuA/aY2IxEPc3ojViI65p6q961rvNsECrxPlhje9Ra3br3
OAXux05qJylSYweaIuFaTclj2pTlQymWBWL8yraoBXpxeA5eqCEtCZ1kWD4TdqDvVQGlrLDLt3mS
GMUo7tcr7mTPBSfL3aQvdoi+x4XX5A/nIp+w+lauH+mLae76KpGbBB+zglyEBqi9TV5mxytWEMGO
6nYExpi1auO6hbdSXfSDNCDfJmb7Yo65dSnJL7xXUCI3Ttrs7bJRq3hVfCZBjlg0VZhZOEJiuAAB
lXeopHZdo1kXhFJETvSd729W5cNxGsU4o9r1KzzF6Pt1I9N5tCBw9tUGHUZ/F/ii3XQwuFqGWLds
t2MqaQHwFsrvGJsDOCmm3qgQ9TEYQGK5W8ZzReOP3UvUJRJjMGtOSgXukxlV1KvefEwzdWuPRbNT
dTWfur7Moq71mVuMoD13aeJeJuIsz9Db1UMyImQIoX6oJNTcuTilskre7AyeXtcHcG3AzjDGYKGj
sGpsvSPeQmx/KmeZjTXj1kVnuVCgxwGKIx1lHeZLlrG6kQI/0amC4JYPzGDDNBVf86Yg+hCPWy1G
VM2ag00RNwHcVlPdCfMgp9mVjW7e6nkXnzTZjjyImZV9wpnEo+21M3OLi0b1OODXU+7j2UL+Hac+
bdyUeozAPsuWvVlPzlWrrWTD8kQe6B6JtEurarRDdvvlXdxP9VXqE7uKOXUC5gee6i2DlD0hl9aa
TQ/nut2xLnomtoQeU9SJOumt27zMg90s0TQkWE3Tq8E2AqhwIvw7PD3sCuixuYFZw561vIkdQVuP
/DZ/3rVOM+Shh3/1zZzqyatvDO1r0E/9aSrQ5hC/ANBkNuxb7GyBOuf6N7HCJYO2jlsgIWVktOk/
uhlfqXgmobBcQwEZBJnZ5tkYN25OBuexzXBoi3jFhOCT6OOu1gb/u2PL7GROWfHFT9p3SDTqlY8F
pRXDI3h5SRGQTeIe1keVh9xX+kFLTSfiQdTvOsNwroXWeTcZoP2Lz0aJk52j547mJT0ymtu3o3RM
rlTT9h44+qcWu10Zygl0FC8Rkql2xUx6Quj2cCPCttDUIdUQQGymPM6fcS2YdpU5iS/QoCdoiOa0
I/DAdkIAH/MqTH+5haJCnYRU+GQU1tSG/Zw7L5VQxk0R19VmEHV/r03wmeTc169MkXc2uNanRpWQ
i1xkpQNkKe6wUUONbuxHWVXiAWbmcvJ7y3mSmTc/6pNf4rwi83DskiwCbJ2imh57q3SzeAiqSUf0
wsDdr3b5QlewoFchy4h1bt7JrWOqOA0Jplv29WBmR8nm9TSk7ELTVncx7F/oOzFxZkBh5nes0CPB
yNxQs9JNPWLUbg6FEy6t820c/PvMJFLGkwb8TG2umVuCa53PRbhYFcinHcB4a90M/HNgUZhk3sM0
TjElTm/e6pjUWeQFwj0bwTB+cjTXPxXUkHBMxCtL6yW0isGPfAbXULWYTe+REDCwBzWxFuW8uHfp
QpfgsSsOE7cr7TAj9eCxcZxuUywQOfFQ1Lp9YKn43UuVuiOk2D55nv7WtXhMb0wXNrJVFJjsCB0T
gkRlh0G4xUS+6UzAh9Wa3Ih52MKxea5Vfeh6Z4hyo9wbgZMfys6Etp52wWcHV75EjNeRgnuZJmuv
2/3NAAWrmvJrS/MzJr0Np7P7OleE/llTaZ5BbkdcEW1XhZPDtyWwOo+q0U/gXNsl4TzC6Z9S3ziI
Ro/flD9TjkdhPA6pvRVFNkWEy9ZjVPnwHvfY1mQjbcjsqUvLlhNOIab77cEoB2QTuau6jlFUxWyi
cqnpuNnA4YvkwpOwqRYQ82umaLkxAOiC4DQnTcEaPdc7ePOJBYW70kdIbOg2VH6HTauSG2VJr1gj
KHt5zCzh/0gwuBhPVQ8zZfEdoM64gQ0u1WZpW+bA0jtDYyGbOpOfR+x6NxnKDQLdsmiy1dmurTdp
YKkYTlmDeGPTW8VNCmY1T+ZpmrRNnU2r28OzhguUXMYXtQzu2V5sO5K9o242JQL5aILwEHaD7ULA
Le4UxygLjzyss9m7EQhrI0vvUvJ4GIl9AWk7nb/PXXBrmfGZR/+5TPP9MKY3bSWRxGplvItVVUUE
f9NAT/dxY8EegsYVm+2DVag2ZLPxKguB9SSKEfIVWXZP9oNagqORinJr1YFGE5R7tDixGy2x6zAB
Dmf69PySFu4bsYt7MbFxTgNb7PVG3DeN9tg5PRVL3hKId2OqWoKMBcvnBtMJTyJmVkZ2KlT5DrUN
zm2c9jeVH+wYkFizCcOkVc+LaNb7MuwUJ1pTVGdFwdnqLXyhpm8TZgQaeT2BDSbm+UXz8TmyG7cm
OxV8bleyvB9PBMd+y4ymDgV4r77NDHxfQ1gBN17euieBmQH5bXCXM4CeWOeGmrj5e0SAp7XxWYng
IVnzUkyMiJ8TZSPm9NzbAbHNfV9p4jxYOANl6MZD1BXytS7qLMHQ29fcDTRp2Uc5rsPQotJyWs6A
J+Iz4HY1/zCk3gRPcyzib5WVdcmGZlWll1ExaxDTbtjDuQWl7ZmdsXyJZg7DeWd4RfIutDpb4EZX
yPTsMvO6V1J1RblxCA7RznNtg1aEkMqnbq+1eJWccCtMtagTTEVhU2DasNXpuGuoWdNTq8b7MtWu
ht8/A+NHVSuMg523EmJlmm445bh23BoRy7sw1jHj13tRv9D8+LtEH59pEeVOtSCNQ+Xde5oGZmfr
7W2uqZt0SJyrO865tU+WbtDDwGm0MCZEwgm7pC8+tQlNON5bRrDtzVH/DITLG2cSyBYZOO+LQ1LE
7Y1wEBM1eBi0ADWJuE+8cv18qfk14VbWYSUD1qFu7nX3zqCqmAplBydTV5pFT5/0Rz0VeUrBodtU
OZhE2KqsOdiF+7kzZ3c+9zImpTToCvtJz+LvgM7DJfYm7xTXkECjfNBxXDegipTbmoGeOckjUW3Q
xxdfr2U4UQzvPavvd4nVYeo4tQ7fUZ7sgGfEZcm94R7vi/5ejI2zU6TtRdJsv83/l7ozWY5UWfP8
E1HGPGwh5pAUGkJTbjBJmQnO6IADDm9Tz9Iv1r+4t8u6bvWiraxXvTiLk0dHGQM43/cf62I8+pWR
f6ac97CKhkFh9lgSwDpIE2jaLL1wb9ZRdqmkOnVVvwDvdsD6hRpKNPpVWz+ITDjxjOCRG2GqD+M4
lJ9Qy+s+QFRDePPcbFBItptqaj85H/XJYEc61DyxYmPJsoK7XWV3Nu01fjJFEAwjLNmlybIo6RH+
n6LcAlKoekwp9bSI0xqNNFbWjkf3H99ynGcz8fZL4L82wN9vuJaKnQzTbtvnDL5WVTN0ULKXdBYg
Jn4jHoBthbfFJnVvEvZabopoCLlA8/nk8ITb2GQBUmwzglvIAFLIIAkIO5pNCu+2EJoSU4rW2JUm
/85Lp/pTi5UGnU5/dZqWXyNLvafRQUBTNkt21bNAODMWz1WjqztnbfRzQXmhRYOZQkWKymI/6Nr5
PWtdnRzsQFxVXLrrxH81BcjuTBL/qTJFsxtFlv0dfJK6ZdPKL4NnHxnfk74zhvFnAgB9Smvjvgya
M3J9JrBI0aexaaMxf3Y5pHcmZMimUlD1Yc2uVPrKxE/S2oGMLWZkCjOt4i2jsHgGNEVfTwTTsq94
lj7YhLW+KXG75LtSbgJqsEDFQtxPIUg871p86AbsgxhlE+gisrZWVf6hgZ6Obc/Pj+4wX5dVmwfp
9/6TMKJlb6s1+k1tXfduR9I401FPcXvlRcgrfQdEAtBUygAhv8FYeA56x/82/Ew/BeVsJllqiFeY
BfqHppbvg7jEJKTkBHjU9mP6UPrnKA27W6eB+7e3O8Lc825JisFzN5iW5iPjUbipGVXevHWSDySQ
NnEoK53kUevu82kSGyX9G8mgytfOn8rYavrpI5+cdT9FRHQ7tTsnoczr+wDX3V1p9eXzUnUv9uTn
+1H5BLUFhb/1HfoKDAa8X41TFxe+7fk59DvnOtPRzHuzw+l1gshxE7O1jeChDz2x7XoBAAYTFct2
YkGvm1RXPNZXNg/Hbn/8cmRd7mWFTnXyhNr4ourZ/1iUN26Rs2xgDqdKfKE2gVbxafgxIY7MxOhT
/2GWnQankYb81o5RvTd2JB54RDXg8nn9Q2iNTQANkXTPcmpdMpFraVEOXGhUsSM1ccdxAjKFzsu2
3jKrXVp2LfTblF4q8GESXJmVPGswjlFJdnkShEJ8TraMnLPRZbMRz3An9Wau3HJX6c5/kqVeuKGC
DhQysO8F77s+zl3mn/3MGBH4tkHDnRSO+2axslceU8ZGzA1tWQ7cK/2G3RuMxvJsDW6zMY2IZ1Ud
qteinUv8oaNx7zlusSv80bPjTozhzrFv5ql6CHiaLt8UILAhB6rgXo/WOylnHTvz4uy9qieTMRyW
xJLLHNuzu8YsaDTIpi3+pYo5Klw91o0UxrSRo/Uy8KEnJV0xF7BkdxsUk9pBfYqDi9YeDWIOcW1i
keUOJhClr991WIgf3HCBSJYWgCyf6UaupqDczN66Huu0yh7tNmp3/uSTkFlMB0g6AEYyIxkRs/EA
WuPT/1jdqr1SUNEpojjCqMKEAKLpQ/bNeO8L1zxV9ITtARSMxGZ9oru1LA8iYodbm5IdDmXjjnUi
fEIJtSZuMAnsx3l+jzcp2FSYud6H3ETsHfrDDUIN249g8iM++/GHucpKBqw7HwXZ4RZsr7qEcrUe
WC+9v0W+qKQRt5wbS6gDugsuQn8Mv0arXTiyx7diDtBuhjk1PzNXwr5KHcVNF16rkOiYIKw/nTqw
dgvJP3ux+L8hspoNBl6wwojKeMyRbsx2hCzMyK+u19xopo7E47AdP8YhY5+EGD5XNmMxEUIdThpV
XHOHurXEqEDN6sqp/1oUCsVtxRI7CK86DoXJ0OHpuWU1sQiu8KWTlCERbIw7/XjU61q8VsAk66az
6ow10+8OlkqXx2VETBMvuZo63kQxbF0JQL21cg/ygwQf+qgnIjaPY1rLX1qRQJ6QeuCLbaDM+0n0
a8H4Ws85Vp5pxUe6oorQMzlvzE4ftTsORzUM9ACRYJVeRN2xh/bj8uQB/BxN7KBvshx5k/Y6q3XL
QiZUDAHgx3WX0VROJ8Qy/C2KLMwOEe3B2X4OpcVDtiUP9oZouYmikvk8Ok5+VmGm0ecOEcBTVzrH
kOuoTWZ/rWOZjUREaR3+Nc1secWAjUt89PA+p9aNr1Y4ToTBlxJ3RmF+KERx6VZ1VfbVljUgepvZ
l8YNzKfcqdNtr6KyPS9+SR5wJtfnyJ9XFaMMo//JIoKf22IY7LiOqoADdoCJdwQOXtrNxvyguUQ/
/D7Nf0p3llsbdpzcz+mL7oSfJbDAopcsLx4DrzDjwfF5dNvZaHAm4tIQhaFPcx8ism4x5e/tZbZx
upfRa+MWaYuvwfE+G0uGj7mqh/ksc+mepnZ1z2llsBHldfDt1A0gbZ1hQTeKhXV+GtX9zAlTEsDs
jme76+2DSX/eXpGkdYEzzw2+ntZ/D7rBTBgm6AqcqiF9sbpAXR2nNB7NEstTb2elosenVthxVbAe
8Tipzcpnl8elQX52kt+gID0UzsFqjQlwFdUzP8DPtxyCx6xCFQCMV0XnPrTyhFxlq09cRq13UaSh
hEwJ6kszZANI/JKXiV8ufXbQVtsI7uxoPluyWXHThRtcoaCeIJf7UICc7Am3qu1Ywuo627U0HDfu
bEIng+I2VWU3to+9Jjj0Fd9j59sTbr7MGBKCkfna/MW3mYcmZM2Id9awTEirLvfuWFzMXCzbqgkn
atRCwg9obQfjzuULfQVMuEbYWGjeuzp8WiMU0w8gYMZ5CKx+AnD1nJdxzsTeruue8V6YYzLWY30d
0gKYNHDdfAcMqTftwMbGWZNJCvLqIlov6AO40QmuWmL0fCsoRdB1OylMzHPGovTrRAUI9Y0NNmto
ik6cKJeplr0DiQgz3mTNCTG0xnJbL3YyUJjyMk0wa5Q7AlL3FkfUJlx5qEkOm2FjDq0Dz95BimR2
e2wb1+93Dql11vM02uO30fTiqdB+sGzYDElagFsPvHiZHXFpqUOMh7JdtwasAeolY4Io79PGxpHe
KVLLuknm22JF0FXYkAWEmq3PRj3ogx8ZWsUeXY55Mi3NjPjGtPf0SvlHm8Vp3lUOuWJF63QbtELc
ZcQBqxLYQGXs6KN4GCakAmYn0v1QKt4XrjByEdR7Oc/eZx1pH4d/MLOGGXl2YFRZz3lU41l0q3z1
N8WoBbr2qFHcCaAmmbPaH6u1FNvVdu5DA2CNyx5B/+yJh46Nhk2UZwmgxxR0W6gUyt+QuCzJ4DvP
fl0Pm4b38hak9EWWUAM7ZANoTgg7fKrNNd+ts/O7Fr4C+1U5vFI7bKQe8t3I1Ym+/6UIrfSglwn8
xkGNJVe161T/E5DnQw1u/eL5i3iVDLtPBb2XW2KNx2fbJU8dzZYfMA3WxObt16yalxMLL1SF0Y6+
PtUZLNKWPQCEL55It0Q06E8uGoy+YSg4RNpDoFTlPdKViiAfa0NKYjo/z5bgT7ywC9zj2LTG/Krn
finf//kndb4Ad1lDaTavWWR2E3GwkYv5VTNugh92Ffoh2yz51cY0IEM1KnFTLpY6wihaT/4fy00l
Z0aaTmiY1hrY/ChvmihLdEV7WjzuR4wkGBz25sKpTES+2+lf3NtO923kGmWQHxjyM7RLo98SM5Tr
V4ObZXgwoId0Mg+N9M6SEDR/vxIGnJ7/qSfBfhK4h2FkItgEukONMZnVALNgUVg5CQwXCFyPomRx
fCZoqGPybNJQJc4/xEimJjlxX2cyR7x2k+dR7RmiIsNnRlWhFWmK0g2I5e5S80yyLxj6c7i0sbDl
50hB9THsFB8D8iQTDDokDzLucc6BjGcNSvPBN+MUbuhuVp5HFktRgnlYOjpkzi3QN4tUwL8HD84s
a2gSqcZtv2LPjlEt2g/p2JvPZPENEQqxfD6yJBBpJ4Mu+7EqNV/ZJu8VrApEECHM87bvfRuZXK6G
vUPJyocUdvQ8zFhvRMGzj6Tf8NqKtjy6lJBspnDNH6xBi8TIGa9DKao/UrtlyQxrqSmeW8bxOsMX
LCa57FADuF/z6JXfLZPt61gLVvTBDm6rZwM9Ai+2ut8zQQCPxI9XFxpqMka+pTiXhT0/+FO9QNcr
/Z7NzU6moTUSisHtEUN+NoduNJ7ztnxcDR+6P7CK7si+s4LcZkq+2XRNqhpwWLi6u5sUiDAuX+ei
UoPzcbFAhor+A+8BfpipDq+zQ/q8EUzldZln/w2y296ydLooUgJ5EEyVv0acDVucnz5sv4X3m5OT
JjwVomGyfXESwmjva83iLtroucwDLP4LCrRQq/4ThParGsf63JVVeVdxZ3/mdf4UMtndIVH9GNJs
zbYuM14yrDaZBqWJBEojj/MFRWQrAWNIxG7odSTPpGpZmwiJ9s6bCNYr7LpPcjOiZpWCbv3PFKz/
lnnl/8UE+C/+lv2f9uGr/jP8f+AUpO3yP0mH/w+n4PVr4QAY1P/49+ZfzS38X/80twT4A8Evb61p
FoXWiOb/w9ziY25xHDx0mABvFRwREuT/5Rx0rX8zwZEo2iQhDyH0zffyH85B/9/w1Vpo0ImEwnlG
htR/w9zyj0aM/620pqje5RVErJmYaeCF/mvZhFPn1pKhgUZj52IeD8pFHV04wbuuAaVXXcv8bOJx
2BYz62V5k4GE3Rxs3TmNNn7u26+chnqbBbSlR7qWx8GsMx/zSQksUQHkfyxEGr/zM/MlMLL1sPqd
+Um9pP2dzYUfW85SI7KwVDJlc78l2vr/ZkcmIu+m1f6XN0mxj2O5xKkg9DbJkvhXLTeCHzNYC23t
7RnpjCUG+cqHG4xnHaQpSi4TRVGKk2jZ+KmvKGKRKUN/02w16SM/Qx+SSDWaztMYrvOetJjgLcrX
7AV3AA76upkdcD4vD3euLbIncptsquyc6SksI6JrRs/rKfJUhD1TXK0ngGTtf6cpKi+EX5LYEZ3e
oagEWkwbPhAbypxE0G/f1eqga7otmGvDL13dZEuGoj13N3Vk6SFsgPkaWcmKUwTdRnyrZyW+VTd/
tBuKv6pFAUKkY231+2XO+hbcDESZkAiyJwiAupNzmt1bBkLORpFzEiPpkxeH6U7F1Si7H6pO5UvZ
ElS5Ga0u/+FUjz7QbjXboMKOiew6gk5XmSfRRrljttVpOdHV6nrBqzFPw4dLlWOxK6tV4oE2igF1
dmrayaoDNGdzAb61QAwnCOFv0TbMZ1tsf+F92OrmGDAbbydCcg7ZiL+HIhuFOGIhzqcti8clJKMm
BazBZW8Wf+k7NLbNmKcPYVpAqLqZPd55I4iNrRxjg0lG31tRKq9VIAyKlrH2Yc4sH+e2EpuSrKMd
5a8OUp5ZfypPUCu+6Kn+rZn6Pkj6tc4wLO79NKGGWgqne3NJO985HryvSosbXbVSS7hQbBEDUhIF
7Ho3irmX3W8WRu8Cyn2DmrMJ4jaTAuCPOq/KGMHQCrM/0QZgP8iRvISlSvUmHG21E1IMXyqMNnLs
HyKz3xJwuSZNPbekUujh6Idm96Sk7SDx6PQG9W7iVTL7zUmEvDNoSzQzVrbLG1OdG4PK9hyX2rFo
KuuNbr0h9hA47luBOLOozPpX6argiWDw5e9N1UAcZ7kIYn3zZgU/WRjWhKs20lqmO9i+cDw1rbl8
BqWipWlFRBcL9mQ05B6bveOk9a5uMk6CdTkSMf2jnCm96zMIce6E744bN/brpUgcxAmYMnMdWwa+
Ot8I/zghHviiT1ButwTvgpB4YFLekHWXbCq3kuJFpqKxeJxDtFm+brxzp8Fzs1vyQ56ekLg/y1uE
NWaZ3wjdjxCUKO7leAeKXu9wLid4sCAqbab3pZveZ9tCj2n/9FVB7Z2Z/TGsl04aDysqz7qSTQxo
/KQr8UZz7bX3+xPO0quR5S+lqJ/tvDsUAPGRU2/CYt77o7h3fKTsKdQnw0mOWpSbqWwCzrX+Sn3J
F2HVbz3DZhxws1Ng7cXUDAIsvS4RKuxy+s4d95qX9q8FdOreN/z2YvQoPUigdB7BvX8vhB1nsdL6
QSrjrlwQMMOKWAOU1Mzw3P+pQRTjyjVOEusU/ChS83WA4q+Gqxk1W06kxElZo9cRwYQrwzslKmby
or+6C9kmEVoUk6D/GZ/I6h3Mbo7hOWI+1Fwkfa4cxDbOD8W9BYlPJBaMTp4fIVrKQxM2V7dMPQKJ
PMjzvOh+nNxoNkWdlTtteci9l4ul2g+jyMM/RoRQlIS4UzHPV/Yqd2t6qn2xvGlrN1X2jtSLbXKK
EvrF4q7KTxNbmFu8z61Se98at61PxSf19XFVmsBXvzys0/HiZElWFn8au3suakeizud4V2TIzbdU
GgFjDL+Llf+ahw+5yK8FcZccfM3vtOT3E+/bxdJO71Uwxq5C31qM83OAAAKVIpW7Y3IbBXF5ilM1
ITPNTfTs5kVr8z6QfbyEE+N6ZdxP/jwRcyOf+HKJ7AwPQPNyZ+oghx4bnhUV0oXJtDoQRGvfilsN
BVeerkfDFfdd7209upU8EdKxHWlcdN36YHNSzUX7ZKNbYZ1DiUXMxQZ47oOW9A9byns34rsSvfNe
KDo3ouZpzGukutaTNaJaN8Pi1PsoeEGh7woDoXudTkj4JUxQptEfF+JSOMaFm/rFGCQJRfy2zPcH
9JV0AtLv0TbYckICXJhM662aPHS6QxULKS/zNN1JY/yUc0N0EbFcafalHEGin9ZJmkfBfjHFmSZ6
A1/IsMc3eU+eOgFxvf+cjeO5Qu2HIIflyHjznObOAoovcjDtvJ6eUC3zVGtROAbLdsjVLTfSOc7Z
jNwWobeJWsUKqrhKFSFQ+qC8V1uxIrH3wobqMdp6fadjdJLpQVn9na69ey3JbnLlH+6vfKNhCJPV
0cE5RZGWePjItzkH/F3k59ZdR3TgvjSHRRE0aJLS2Cp9XUPfODW++4y4KYuj2kVjhd0lXgsijqK6
+oe1gYvGqOnE9EyefgHXaKbCQ7HCWw4tqkzNQHESZrPsJ51b8TAuW+V8ERZF36c7sW5Hhp/gdw0S
YI3yLHATBdlicL2AIg6iaHYTOM0LEcbZzZGh168pGJ/Ttn4jIOGyOrXzRryLDu+WNHwNaU4vw2o3
zegG/OBE6g/0qLcdomJXE+aLKlbfh86d6t5CiR5icvl2BkM81ubtVrbjsV0eXELWiA96C4zglf6A
ZJ3KEHFp8UleAX0BaU4/by3RBeqmvqiKVMXZGX4Ffv+4ajRIzSKTBTlBhh6sWK1DYKm3sEsjrr/i
C9sLh5UdopuWvzsLW1tAzi5FCCQy9x5iukC6v6cmeG2Xyo2lRzD9IKvvWxJfpG6hmwgzkkHpIwrU
jOuIjY9J8mXM7KM0/EPTicehlC95kb9WgzinhpsgTAUPbh514FUPTf8yImyodLHRdcScosFIm+vS
jWhbYDm4QKI9asxTieqSx1d3KkIHZXjqvfKKP6ORzyxtQavMXTkTzULK24fO9aYUABil+luk8j5S
RAy49Z58ik9diGdpGLytcGsRZLhPM/XstJVE8tm5lK2IXwQ9DCy6oN++EZyojzpbSNaHGt2dVFzw
i1FDSprmoctRP/SrlUgz36zAiNlNmN7WHt1tzd2A8WKDDW1NJBdq7M5HoRFEd0V3V4TjHE8cXH6H
cstnwgcU7x9tdK09oAR1LI3YZ7IfCUlA3iMX7WyVfsHSZSf2nFIUQXonOvrzTWQkRh/1hwdFXIzi
GXpp2ohwlgdqnHnV8BPTgLTVnicMOdgfYI/dnYuMJh5Xk+HfvfXKWcWrpmEW0WC/G0eL5Ndxaw1m
tQ/bFMGnTbQDAhYnNgfLPgiEsInNjL2tl/xDWXKfV9XJqJonN2cSmzlIYqIfybgEIOl1vvEXp4oz
SY6swVRBMKzodtjN+ZBF9l2m0ovp3q1iGji3UYdoPQjNt2GsntJ1vbdcbyaVtotu7UJ89l36R0uP
DvjlqQXxJwI6MEh4KzAI2HzAmqOw2HgcSfnSfNQUjJ5mh7mba+tsecvwVjOxHbIsPKZCmMnU9yip
UYtCdFOrlv+1ouIGjvRvpTE+ysB+c93wkKVNkmY9J4ddJup2UfolSEI+Y8mNgouGWmtpejouhoJm
8UxSCnwYRdgcWzPSmrYZJSa4HWwSmV9F5ddxC28DKo45qE37JzyEb4XKDybncybaxPM7zE0Qnlnw
jhu242ibnH1ua4j6FqWILl8DIkMTR+ptiduLkUq9+dVy79oz4Pp6QNjx7hPKW9feoz1GB9Hp11kj
QCqMfas8VE3nLBuK3TTQyTXN63md9Fk45p9uAGjP4CQZyc52qj6dgekGm9SZzrk5GTy0Al0HeD94
w5cc023Q8xqmDpHG2C+/8JwBmxTrF6/1K5yzD3cgF1eQMWe1bh3bjgHA2UzfYV09OQsasIHMJYMj
kygR76ZX8TKF9BR4LgtscTIACNMwOyrXuhMmfU9FhwKcwtLBJFWky64NAsK99ISOy7mMb92h8ewu
90VGv5tEb5AB4zJDj4lPxHKcYY51npG8nvrA31g+UqWxGBH6+SXHDnJeDvri6pSKtDMSaFbP+WuZ
OJrq6Q5n1Rak7oocfdlCyuydVrz1Tv9clVjgBEfueMPFh26KXUPt5lJP+7Fo82tFQl+zGVBaQcj7
UXuYI+7rGM0ye2IdfkRBPaBjG8s9wPa8ayc7Ojbe5D91TNvbXgd9laStpY/mklLplgf1zkZNvUdj
7fxBK2K/h20OE23NwXpo2uwQ0NbKGQLqX2iYLUub6aUYXAIRjLaDatGDSTq8G6U/XuU7H6Y3wQcy
XcCdS5mKRxYpK6MGqmN5HZBJJVVD3XpSh55zBRFki4OZwpymLedPyYLBmSHIG2JY6P/OPkQXRz3E
Nmu5dSRCt9vOUlp653W9cdH9VP1ukXecoUKMg2GF7racivkIMzkecLgYD8HokzunmxIaC33DM+CJ
s0PxxLTYdo3/IdBGJF7pI7mvrRm1PoraXRORiLoEYffb46y/a82i8WIjstNXv++mH3tNl1OoSvnh
276PymBFjmxWi8aWZE5lkgcBxN5sNQdbNOlLodpwJyLDOYw4rn/besWag1GmJATImOvwIMyawNIs
6sIE3Z/+q4jYv8DL27EdpOgol3mLt6jeL25H6M+EuOV3Orr6kXFivBGruftA6YtgX9GDd9Kl4LRC
vHtVpY8dyvLVQRHz/zZ3hvVFEDxVoKL+szbRLT94VVtoNZRYnc4elOMcq7x8C4Up404Jc68H8now
Irf21mnz9t6IMIr22PlYrLDUFwOJ3qNlYJDxYLqZLnzjRWUFnv60ozfQYqdEd9EgVU7laOf7NHD6
15so4M+8TtOvwtfOsffqadfTi5l4bmfcryPyIjMdeRSmszrlkdXuMtxnBArxN+KSyr8qTnRk+bSH
4nWYquBAOnP5WA5BcbRabzjDXOvdQh3ZsZ891ESW1Ic5TNOY+6Z977J6/kJb+z5Q1qygojNWqH3T
O7SXjZkvvk2n4FyVQ5SXLEkjVlrXTEkpKHvYOz0RIKxhEn/cvC3ObuvONOU4DI1mYFFcZwdBXDhF
+uib43pTdMrTNEzdfef6NFGw5/Oy9bXwG3/fW5g7g4zY1cH3HjqHFa4dkAvXtn7AUeVzWxtzcBgw
rZ1bf2536zCs34ZrVBvLhatvJ0ujaS6qp44Qks/C9hziExns+cd+HlKrJlx7WliTiyB/jTg+Dv0i
MHwovytowfVzyEiy51i5Au9BlzP4vJO69Y48h2aTez3GPduY4jYQ9h+6E4pPNofw95jBBSzpnN61
0u3iLsuX93Kxs2s6B1CfpRdcXDWHW4yRYisdhUBhwru/2n1lcDJYHXNNVp7SphYXMyg5tbU37Ppe
F+9upJrHkhz6S5B5GVh/YV5cksSeymGe7vJgXX+VFNIkfj56T7kVIvAqreXsTjefS7usv3g+uEzG
YeNvytYdb14X1fAMrcS9RNtp4+Rum9+UMjNCMrPekbjQPHqRJBMNYc3rzWMQ57YiVAzd19UMBp4y
LHjDQPRAZiTTasiEkFt7h/oaBak5TGeWFHGMAulf2DMwR1cG0Wqem1NUZtpXiTz5kNOWhkbEIx9W
R8VhXEIy/opubBNlWkjspqVEUmWY2+Gmb88CfrVqVYocEyNMGJj1+xKm6xmrrLO1PCM9B7a6yLl+
8Ymd2RNJrJlxGCpsAXjTj7X7sga0C9u4ZdC4eR4L8c2s5CJN/cjXdYyJVhfnvm3Uq9Smi6QCfy4B
bvnLOoYYEmyfATJEsBdAvoEb+It1TQ2TdIqoRamFvscLHg3T6J76pkVu2GflR6mQJeyaog3uR+7L
XZt3KEdrNRoPLXKr/GBjlcOopHLu7lsMNkx9dq7LnnRQapANdU8zGdip6hYoOw9zDyx236grVqzy
VaTV4MaUZ1SXzluopUrFbQV0uCHtoAG3psMW3wZaNP857EP/WssV72TgBvRooi8OsERcKqYTjyDR
Nkh6xyJLLYpYmMO+7TCgl8w/vl66LUXF1QmrjPyxVmkdnZwoDpDN9kK+Cg8Fo0+syS4fmhJZNHpQ
6z1UanxsylsoND3L9n2PwHA3+sWnqGqCb0t3TV/KaW32Sqjhw64N58cQpr9ve7EcLSz837qs05/Z
lvb3KEz7RYbCOPnwykgQoxWlXWhEuPF9YFm56yqh34II7g0BAycyUEfPFT5b4f3ojuyUopshwReo
+F9hlbVfA1q979QCxdwS3tcfpihrUawIlbLr3YRjeVmRhl8b607pYBCPSCxpm3UDcj82fYCiZjst
I5tbBWt6dKOaI8rMBslQL7Jxyw7svIS2nvezsXiPOX6aK+QDQ0CHTviuGYW9mwMGRzjtqMJtZfXF
oZ+y6M3vymCrKsfareDiuA7GTnNgSDmdiBSuGWrdnMyNARGHvZ3Aac7zGvYHPSKgJDt93qM9cH+l
qrQ/XYIF93zazcnFgEv+ALYVAEZ/qX9nFoIm3VjpZZaF+2YwoFw8MlQoBuP3J3UrwiNtxRzylpTO
69ABG+8ibEdXWUFUz7kgla9eb1HhBe4iqDraxjNjb9FufMTRxXG/SK9/6apq2sIcYSTF07hc+lUa
96Lx9U/m5DZw1dq+CC1bUkd0Zj/QTzY/ZktNNd4cDGVC5mObkNiId0VHRhPFDuEj186IjKNpVuOr
vSjjuGhOpDgERf0gJvR3Ni24x8c2AjRG44D12r8zDDtBlodxp3lMs0wSPmFSm96urBPWLW50PGTa
1RDbrVGCvKfmQ+nL4BbPjNCTTJ7+jloL+4y71eQbtZBpck20idlpeswLgB9OsN/Uq4FEt5Zz73i6
vw6yk68tBhaPZo95Pa0KFA5pkzC2FhVz23BEXkd+F41tc5AGYGv5ZO+auV2RIGGwpw4AkKX3GGzX
EvYeTPiVpS49T/7Unlkw+51NRMzLHBnWSWPZtgA2HO8J1Kw9OdJZELy5ZPVEOFwqRfzGhjwdJJVD
zVXhAEnmsgtesjbNmPkNMV6JuPff+9bw9yPv6c2bveagZp3U1TI6G/K+8q90zQ3jvp1xdN57qLBW
omiKD6TpzTaPOrIXK5gnbNoiug0YqIAnzhBv24vR3jsA3fptHDv/wophNfeL7dnOJl2XtdyuMtW7
eubUubiiby/IUBDaOmVDkGRotP3n0HrFD3BVxSrf5PlZ3DR3dmGET2OF8q0aZPOzFrIhg5G2E0aR
8XWuJfdEFbmf0zASox/QSvEyoHc8aJSNxy6zAGCRPhj3pNBUlwHq+iF1W+M4eAW2DcIXL63XOXcd
ypW4N/8nd+ex5DazpO0rwgl4s4WjZ7O91BuGLLz3uPp5oG/+c1qcZjNmlv9Gi44QCyhUZWVlvgax
tSQVyzuqTKys1pK/RWYs56u0nUjyZFVrvSTo+2fKYk0CGjpovCBPFAe2pupxP8x8QLXhJiIq7RJy
nmfWx88m10kMqC6tzrHVPgit1T7NTU/xZYRPfZ8RakJXmhWWAnT7/N5E5QSnlHRYnJf5wkUNhbLJ
8p80D6rVkE/IUmipNHlCJ7B3mqqzRFuth2yfQsmDQtjd1x3VL0kb0qcWQruHKIa8pRsIb7s1ldRD
SKB4DpPO8Al29Uq1zMqN1Anyk9YGAfYopowmdcTxIPWV1+lUjYoFv8N3VbiSle0vY6C337aCeNKt
cT62oiH7UijLYNf17oCADpcn1WjA/YqpRq5WFSRTQ40MKxC8WJyfEPl9quPz+JAZZeZBpWtHUNMi
rO2RTeVj4DQ/A7vRkQQ1hqGzIy2rya3BrtYQ+kxhM880QlGxgPhVmOVDzeEHscWo3dQM8rcsMps3
gsywV/VpPojxWdmF3Gv2Ua7Oz4GslHZr6OVbEtbyF5QBobzR+vuexoX0lJ+bn1AyKM4W4dkvKans
ZZXWGfAsJe0dvsTsdH3W70D9ZHc96ljf0PFaz4o5buWaZ02TooOY3zfVhkL0eNJzU20dwJVLtlVF
ECHDOs72Z25YMwo4p1gTiUBqVu4y0YAjB4a19TjGyh9CrvfPRCGKHVxRV1ytyK7keTdJZuGKSoDw
a678TNIphYKfySFNkUTBMaIep0XlP2p9HY2fxCZZKV6EWpV+6SDsQD3ToMNkfPK53g6HeoakGy/6
XCAx0TSq5V1qxDXLRH9V1NpYC0qv+FMinU/RUJVkvpF6XqHlKiBzqonZsUMEBpincEyjSv8R6OI3
xCXDF6ug7lUDR9My9FU0eD4uVy5a64lFroS0fpF0iFWYSKSBqgRMZ+t8bEre8DHjmaTLLBURBJf5
giYAiiLJvNhyxI7RdxtFxOMvGfLDkEoATgXhoW9qZdcn1OO4/g52iJeqLXbSHUTI6TWPaaOMJF6A
nnltg17pYr3JVHf1yqgH/XGUg02Jxr5NI37mJjpjfRS7spE9B+f6uUrnxahmEjckGdtJAbzV41aB
2UYr3AexeZfG5XGAREfNdq8U4ts5z3dmhYmUnG5GyXqIx/w+HiCexHPGVCiQRKzzfdDVxoukzCka
ND0S2aYwwjzQNzGZp26Lwyi+knZCyxXAYeftw6DDhepxOfVrYXzissG1HuF0fSCjTg09+wEbCF3a
eAIhK+t1D+SQVPA7ONiFYhlYhiOgaL9qVC3DdojEt/SphU3bUVBqYP9N+ToQ+lZzqJXOHJnKqxUl
rROEM6AdK19KTeXwAHMfayV4jDQ/YS5TzG4SBQjrFD81EwxGSvHneD/qmI9Y45Bt2kKj+2ua2Ru9
be7UaVP7laLR++l0Gu+jehS5WwJcnMq1xb2tQyZc/h2XIy8hFmfDLmaYCoMiECWbML0Hl6EeuZJS
7K2tCXKrfp6PPbFwNRoZhNy5f407uDuwsc/unLSU8rmZb+QxPL+IlS75+mDRMARHzaUBZTi0a2Q0
DWzctQdfanIOKWB+5X1QANdeizKdqrqqEyapoKc2ANRFn3j2RsWCX68vbVlHCoaW8rLYLn6yygzQ
e052k9JMe26LqldOVEVzrsq4ZoVD98WibfgzKULqY1MVtG/ipBUPYPNHWkUSfFvElHaUgnPR1bQC
7aMZhSu2RZgjgy0gVtBCIeWoHp5h4NX7BtzNN13oGmp8ZBmWo0lt87Mq23E7xnr4GhV5sxtBcNHn
nSJtY9FjXqHV0SuwlHVum30EAr9ErhnEIFiYzIG9w3k7R2naOSJZBwWWaZAeqb31z13ex4uue6Yr
XqNa+X4aJaHwgnaUz1tUFARIwjOuNT7t+xyaMD3YR6CYMXQOQz0Y5pDQ60+EjTDBm1SNUXqgZVhR
TsjnFTkp1FZdBv89qEG2PYtRiX+nIsEGTrSYW9UkR16SqOaLFhrIXtOLLNgxeVi8pLOe+H1BIO6r
Kr+XRknSIJyjgiLPlnQgYVQ3FK7xfFeCAnKiVYgkaKE41ZafpYPuUb1FKHtYrDxTS65dHe7AViyN
pzQ1KVBpYRAfa+6lO9DskY/8HH0obrfR1KocsPDM9HNi/JbrJDrNqTbQ2q1L5U7p2IBOrwgd61FP
d0YuRfSL2uouhgr6StOtXzglgqsnkexwYvN+9BPp+vN60aD29z34YxkWXiUAjx6mp1zrimcd8bD1
BJjCxgqv9WddOx9F6YxmWXgfysWbkkevWqVTlTBDE06m2D9m0lysRXLXL+pcyCf0u1uX3Kt/a0JB
hrgXC/sybxDCRKIOH4bSSk+AB6PHCXzpPYDJ73JE1c6j3FdSfEo0UUVzA94nTD1sR1G4wEdNItV8
yPNEP1VqYrgGJAoD4X/D+jEs1I94Knra3qis5hMxTKhE4TckBMDrWhy+ZNxCfcKBsglqVXSSIEO8
G8nZkK6opB+spghBHsDWK7uMq0tZS99L4YyQTa9pe5GewRZSZ36cssrc0CrEv8XIv4fn8jE9iwW8
Cu6LVFcZo1rWEhwZ3h+RAsIXSshqbWZeLVm/m2Sen2I5lNE/i34pZdXsBCPFyw1xrAOCSfEdVWPz
iY45+FSz6+4nujqHKE0of57nlt4GnTE7FBPrURGMSrU7I7a+ccHn+lRx+4U2mOn3o5xTc0K5oEa6
KuZiaZhTvg6HxIT2ZWq/WP4LpaVVX5ogD9Zc8kNKTYLlcx9dW3E0rzstQ4wGBwbD7wUg2YqV01xL
Swm1gpB2kNbWIPNNdJSPudWe0Q/s9HuxX3qYXOxgj2aR4USJEg92ikpB4CB2TvEvlQJtQxFLOmW5
WZy6OOyOsHuLQzyECtr6YMU99KylDXd8OgxDQrEqrZrfmRiFr52gTZHNDKKrZA2C6RVp9jxT+Xql
GkfprCrUfcCVEoG7svKKAVRQGlBWodlpoIKRtnfxANmihLjsmC38p3Ollm4NfNme5STf93Nx3qRW
SkdSromylgFBG27hUZmQ+qswoXLELJd6O0EKDRRIRqNCJpEbMCQG9GfdK6GKQqOVKg9FmUwHNI1x
qS/N6sUYvApIgnMu25N+hqTWAVKAOyY6JZAmr+gMFQkyvbcoqQGFX9ITQNgzVZZuEkf0AhQj2qVq
n+70vp3A9UcxCIblyow+EyIm6ritEc14pbYIMgZSLp59yQ6ZrvpOMspoxc02eZ5npb2bNMT8xknM
vkrc8lZBMVdfzrDCXvVI0H+qWb3kE9CyAKbBVRthtueI5j/XZfE8NJk7co+4M6em2opZj+WUOAvM
caUeZLUd/S7qqt3UFMKKljysHzjDJ2r+vKukILTpUjYSN9SVz9BNRFwCE7FECgPg1aop1OYboHJ5
pn9vnX+GQWisJaVqEdRBbBLVjSR+RMuSliX4w+FAF2NYW62UdSztetjLgYy/FQSCFKElK1J+igDu
XEr8B6vPMMCt1cAA+UCtppSXvrkA7WDb9SSXbbPwkQatRHyVNteTJAEWwI7H6yFcfk+ycQmoYjT+
xK03P0GPRhkELQikd6BTVotnkA388RfCqIKDO8lTL04gWqR+yzjKLqG+5p1DSOLoehbVWwNmBeu6
ADEdBNXDh6RpHYtLsyfRLj6MCI/hwZAV2k8NDwAElcjnjtTU4mMP2MtDbLvylKreVKmBQ0xA0kOH
XFVHOJYBQv80fzGoYJsIzQ0t6wthcWCwBlV2UdEtFQl6U5YvhKRRVB4jwlG07s5h4AxCnRebKIZ8
QjIiWz6AlNpTwRfgtWLIexPPuMDualB4N7yd/lYd5jlMDdtvEWF3kZ6eIV7oLUeRFIzIb6B+GY7w
+sKw9SKlif+RN/5fgbn/P3UiUFCw/tSJYPj2N1J7+Q//bUMgy//CTUDUDOkfaDUw4X9sCEh2/mWx
MVkd8G8VegH/RmrL+r/AnlqsGqDdfL4FYP3fSG1Z/JcGqlsXEW/CsX3Bd/8vkNrSAlL+D4hZkCV1
8YuRxAvwch9AKxFHER7QXrob9+YpW2NwT0ti1z4L/rvZOP3za+/t/XiPD8e4WHZqUGPVCVhtr993
x/DFRsXz6+e/fLHD/t/j41n2N/YayaVIEGZ+WtkbDzhjvRb7whe/B7/VG75L7JIPnx7U9d9DDBTb
2lluxH0d9smpNSbwAAE38LirUf80wBW6mVWP23QQ1pPcNJtuis7roRFHP0XLHcRKhdtlN8JbR3PH
SdLlkq41hludk4hLt2KCfMi09VTVOplsJVEmLVMfhWfTG1QZ0Rs5Lr1ugMMYoC20svA9dg1dNTwd
ugpxokG6KwzDlUTEeDUl6vzwRaDiiG3xe4CK7hilpgJS6jJXiAj0BO4FFE9VfsLvDCmWtKxXOhXF
HEAv16UHLs9raDWltzAPgPDCNs3NxLSTXqg2uogDZDBm6UlMxR9IVWPMSSISP8oR8hom4mlAePCz
7Cn80zcZ2p9i0RHGqaGsUEUNuKzKBUBvU9k1SCOukAnKPQwvkuO5IdXG3IU7cIIYzjgIq7Y1Eapo
G+nQhzqAqXpSEZmIhh1CweU+ocFuC+dAcYKpsRiCOlWbZeYPI0FnTlNT0cnQK0fSSwg2iWjkK4xb
qh1WyYMjn4cJaC1CPllM2b1QON3Ss6RsQGB/zaSoP8QySVIO2231+Vr9my7wn6W67I53bgLgsY2u
m1iq6iFa6y7UG2Ulu4l447D5Yw7xP3cygsN//76BKApqzfw+groUafRD3HnjCXqYLXRbq3fjhzDf
IWtlAw0GwRG4EryCaJsjLto/fP6KFy5p/3nHxdHj3TvGQtef67FC413aC7ynsavn9dIvGRsT4tNO
1++HaGNamwBI2+djXpvW5cx7N6R1xhKpEFJlnynDQDmkl512SmKn7nhzXa5k+glj7wmh1Hifjyhf
iwjL398PqZsV+EkkE8wq8qygeaKV5M2N5YZVfKD47uWZdcwLhZZUnLiJYXzVVCTVwnoucAFSHapM
kQaGTHoNlxsBkEKwXaD6jOLrIJQ7IsqNufnbTOM/n0P++0GNttVTNW/mPbcABGTuaY7ZqmugGxs1
O+1nJ69vzMjHp4hoXZwiOrA5PUQpZR/3CJ4+UdvCy1emp/vFGOxG9xXQtlyfcJY2tkPqRKgxgA5+
NoRT263r7LFMTp8/ybXVcHHUNC358zwJ015Fs9vtBtwa93r5HbiGZw2bz8fARe2j8wwe1d/TKkmL
gQQuNHvF5pq6u4OCvkdhxdWOyaHfoDFkR062wSXS4UruBTaXcX90jiDcVtZ95T/itbeZvMfaMY9b
avl2t7t10kp/W+f8+4tf+jWaaHV1ccOjSWgXiVyMbW7nGcBjpG6L3+jAzjqOCVsaNuia2dX3z2fk
ShYBFeXvGRkx6kaRK573QQT33Ea4s8HJusCOXWuOxTNEh3mnm/H/zozxP295EeqaTsjahVm7N1fB
OnQkG2icYxFNlW3g35rLawHVvAhmiGelIfT7ea+vzqvuJd9QznPoh67PjwglrPut6ZcOIrmHswfm
2Lkxlcs7fBDGzct4ppHAi3o771HJhnX1jaIGekS16SOs3aJPxg3U0J4QoFYias9wtqGIcAdX5Rur
27q2hC6iG0rFRQ54f97nBhodXfqCOv2R4rtv4hSMrLgTG5seaYXirQkQ1a1SVDmRSdeMVRUCPIuh
2EV8F23YiDEE2FrB50NDTT7ZJflXi1q2aU2wFRCcQa8fh2NSX8T7Mfuue1/pW69qNibk5njfFA+Q
PmSjh6Gxq2bF6YqtUL404kMXL3aV95H2Gk8dTJIXqhW2aN7LPCGmHKiSi6jxBA/SdKcMXOwAOU3R
D2NKnea8Oc9fOnOVJvIOX9NTXARbRJh3oYApg9FyQVy1s+malLcUjEjUdjM2A/7zhi9Fm6A5tLmO
9EZvj8MD6c4wHoADOuVZ3GjFQnFQJ3Ctj6htvLZW9zb2HHOIIXpKq8GlDn+EUneoytn9fK3IVwKR
cbHtLDNK224m7JqraKfJtnhId9I62XWRk5+kdevN38wf4n581l/R5niU982NgH8tzlxaI0Xd1HdZ
yMiBcJKp9mAmCHix3mAMrL8UcuA0Aez77TJTU3UQlbdRvv/8pbUrId642JYIL1BVzep5P6bdAeC8
g8alZy1i6F04rGqzP4G22FiUX9X+JQd/YAnUxE0KuCZaG09BU31prId53OV18xbiJUbFzhuNJ8r5
dheffVGqfGjp9ixOwDxWleilGcC7mgUJEHRU+1VZJQCBYWXAwzEDfGCG+EDM3cZVYtdgsSQKxUZy
nIO9dN4GdW2fk6/1uBd1VHHBnj2ikW9nxRrkpAdmbI+RIf40dgnD/fMpuvZ1zItzX6RVZfYtMaRr
CrCWABShiEJpG3K0YLKDlH1t0Xgnalj61qSAY2gQcMC3Ctk/vO6rTmbXYshFPnAesgj/RfY4GEIn
w3F2wJRZuPF6f8omH4XIi0M+4fwFB1nJ+6iuxLcxDud1Dcoe1hD6D3Ft9fQQzxr2PKCn6hi1KiNU
pG2KeRBvC2wX8BOuBCgV2OacRL501sEznrseGWLMfcqANjEsvcxpesQfZksHsddKzYNME5klhLTF
jwRtz+HG61wJ+MZFNjFjCGO2AXNFwjL16NOBK56RXxh/3FgN1wZYNtK7dHU00y5XazbMtB2Olg/y
3hMcwamJD5L3W/gZ+eE2v3V8/V1q+vfRbFwcX9DSJBVt7WkfBqtOOr+Zqu6J2T13rzPVLrQuLRBw
rUuxVq13RXwHn/bz17z2lhfHFsYTUplOZD5VvsopttPUKYS7xUL2899X5I8PZmP5+7tpROp7MfLA
CijzqjfRM7/+aDaDu8Hd88XPtsYu9gGX26NnrnP7RF3Tkd0fktOuKEN/T75zav/8/EHkZWF8sPyN
i82l92VriWdjQnnvoA4/psKXijUcpugte2nu+8jXV0CngCOZdr0StuCYo6f4IIirmjoE8g0QOn9n
X/tg3dC62nY3aozytS9/sSv7oA6EXo2nPdB6epBvifnSwv+a+9X8G2V/VEFHx4K1eayGlVZu586N
QpSnJhuSlnDeNKOrNVsaSpNxiCh/a7eSxWX8D6ZLv9hfVQByuov5brNPPBC+dX7vZa78qpO13fgi
V15dv9hhsqXPi9QMi37feO1+eGgOgIFopexiN19bB/1LdYrXqJc6nS2vEF50FTvwpdON4Zfj/qM3
vEgDKCCKOUB/Nnj6aoWrFr+FAisFpFPhjOjyas4FziRXQdgWTauw/JGu8VyAJkrPW92YINCrezX6
ahmaW+t2892sEMbadzdyBeXa7Cw79t3G0VDtzEYMLffnswia6NDetVqLFckOZmHfPwOPAUGs1PgR
YGzSb4OVjovLBOJoJUZHxA8Q1sZCYcxfcK3SlG2juwJkXDrwm7Q/wC0YsgQi0anJjyHORpiY3Yhl
13a8fpFp5EYOP2J58NqHOO+ha2kjhmXTO7VnlxjmAopxUNxyWztzgg3IuI3urtCwdqDDbbkb2CCL
Vv/Hj7zM7rtZ7KVGm5ALJ+2Jwl2tjyvD/JrB6TXuI3E9DaLTKce6sOwcaa4SYOsEZrKJEKtFTR11
AHts/SB+mztOF7qZGkwY2q+0yblR9O6s3A9IjIu0bW6ES+naoryIx4lgLKCyZduRe6BW6EtckxEk
/14dafDi56e4lBTzo2g8g2eoLNy1tp9P1WLs++F+uIjUWZlW0BwEaV9kbrems4xg9lbOXOBHFi0z
hMdWwDud80vzmhzVdYysqQ2wJaNec4dX4rTOZj/+Iu2C1hsfJ09/zO6z3+ejLpzK+FVpJM+8scKu
JWr6RSjPFECaZ5MnNVeKO7sQm3waZo6y5ZnvEjffhp7mfj4r16pW+kV8VqnMxnnHWNEREZat5qZP
5R6RfFIBwcmeQDSsVBsq6CnZBE+lI+ws17gx9pUTS7sIwWgIpCiYMbS+1fZUAtzRi9fzwbiRbV4r
P/y5KrzbG4Byka2FSLS3APQ+jY9wb16FXzrFj0MiUGX5fAavfS3tIs5G9GMMcBbSUuWA3pgZOHi8
QBo9jIAAPHkDTaLdkYvqANW8z8dUlu3yQWzXLoKn3suQi7JA3mu4FdJq/TLhd5H506r7LZeOInlc
RT1coatHKGPW12/cNsy7+plNjysPOmwvYIWOJcR8EtvIHveq4TQmKgZPnz/fhdLPv/M97SJGZnMX
GprEnIzdKvQn1Dwyr2/82EDSipQIVGUl2PrjbD4nK+ZFG1+p1pTO8CtAnWw9bArwvc19od8JEGiO
+a0qhrSExY/mbfn7uyUBa25sIpnnCvsV3j/qeC8T9R41SLqdRj3yLsLMa4d8VoNrS/L989mQrkQe
7SLoYZUtIhx3lvbDdkJhopD9BgXAIPgydB6NaA66H11/irR8U+g7/HGgI5y6DbrfQ+YXNxKxpdX4
4atfhL8Q1LYw6rx6gfYhHLJqiya7ZPm0jkq3RGmA2643Cb/lk+hriSNApQ7czja1lSp59SHufav/
Lcon0GC6ClLiHonYKtuWJWxfrok4atjQeAMIlVhzfL0xc1eyNO0iErbCGTmfJTrBRXsu3e6btJ6+
onKcH+MbW+laELqIf/IgwiEHq7837yX3abTVO2i6N0P5tWqhehHjDECfQb3EuHijok64L3bpavT7
DY6NhwiEqN/aFO2Ir5vpJHmwRbIbi05ZttoHS/3StvxcA/i2EkaeQDUcoxccIB9KF/vS1bQGobOZ
/exbepJ2SCC8CAf9VKyi59HpX6zt2Q6PrH538IMD5btN8XjzZLuy/5ae9vv91+bWZKEOSUh+FFAz
prRy1B2KtBxsX0S32HDM3N3KMK91gdWLIImbdiEWS/xHMUQAHehYD+ULsjmSFx8i9/MVei3SqReR
zpRUATsXBundxMu2li97xSr1Sz93zdXs6q5uhw/Tpt2pbrVHffPQrsSddppWb6lXPn/+EFff9CKs
yUGt9zUMmL3iY/Hk/TJW8A9WwuZWlnAtbVMvItggi13aLPEcVVB7ea9mpbvmU+SUtugio0n2K/g/
wxt78lrAVC9iVZCiOmotXy48fy9NuKQHSjiR07hy65DrK/gEb1vhMVyB5wELHB6EeWXd+KLSlZLB
n/7OuzMiFJJ8KJc8MXgpvg0P82b4Pe6Ntf4o/iiegFX580v3mP76/NNdq1qpF/EnOAPArlVGkx1z
pW+fHlDconHxoPLP7Er+HUI0dxhW27KbuY33gjCmY96Y5ytHgnIRnGJLNmerZuzEVr3MIRJ4t7Ii
5cos/snC381iOzWxqS9LsvURe1NXs29S+hDtyqs3mZc9pG7jBD4sU0dbozZng5xgy5x0u/4mu4V/
JulGM2dHi4xrqyve+Lh/Xu2DqPjndHz3WKoSzW38z3YVvdwf991Lb/dbyabxsMH41I49ddXB6fea
F5hb9vi72J/vcO3aj167WlOB2MCYWcGu5JQY1uEm8I3NjaWwrO6Pnu0iXs1pUifqsslqH0j0vvO6
1bwuvWQl0i/EI+5QH6OT+qV20kO40lemE/mfj/wnbfxoZO3vsFymUYjzHumkaB0Xi8vYOZtuFaOl
ZI+CncN0zA5lASvOlzn976z6IBSnAdsayjQv8oBXtQdsANR9/oITiXw/Sg4VHACjRuUPguA2OIhn
vhp/hVQUwJWNkW07QXo1rfXYrMdFuMOG7ybGv7ozovIJuBY0mdysOwUtoJC74KGoPFNBcMb+/I2l
K8f+n6rEu3WAoi9KExpz3TmaD1F3Jfk0iLzuOfBeqdKtxpXqi760bXa3dvq1usGfXP7dkAvUwEhE
hoQ/uCnscPUi8Z0xKXBlJ+QQDH3gAvYviW4w2syeaZerymvd59ErV1gKbEL78cbLX8lH/zzhuycp
MUQrpuXGIt3N+8HTV3hA3lUOsmG2vGlcsIgb4746lYf4cGPEa9HgIo9LhBHhoGXEMkC+z7iLhe1s
n5TzKmyA4LhB801i5UFjcBLPVEHp3Njv1xJ+5SK8ikoJ43z5ztgpeNkx2RbORrv3MJvzHm9t3Gul
rD8l2XfzGXbRrEslg8grgQbSYUbr8Efa4S7pzXxhXAiHk3DsN2OMnIxbY2237h96R80cHNfkFwnz
jK8Keh6JK54wm25wyCKdPprDqSMvb2+t+Suf/U8K8+4xjT5ArmQ0pf38Q/gyP9HYogpU/+Q69g2q
nHpXZghG2tNGeRw26vfq9ca3vzbsRc4nWWLZ1su3r93sYfo9uyVBLVxCPVhrt+NYiymAYqx+a7Et
UeuDaHaJq42zloof2Nv9zKn966w8dtV9Qh8wte+1zmVv0W6wW5xhQtd6uvGS18a8iKAywjBxilvI
frq37riUZ40f/uzhFtgdpNHWVt5qImKCY4N+iKIbRexrg6p/h+0BCtgiowJ2bHyTtBcrgviOu86N
V1r25kfTeJHztRjhGXXPNGqSnem2fAgeSj85qI/iF+xnpZfPh7m2OpbD8N2iHEfYxXqqs0Gn1OBC
LiDoHSIG3qJgZ5noc5VnTpIxvjHctXzrT9P83XhnA7o+NuGI7L0YcFSPkItfqkN8h0gQyKCnet3s
5y120Xb0u1nL63Ir+7Ss3PY5JG///JWvZZh/LovvngGmwQw/jsUy/Nbc84GLofIlPsXQIFcIQ5S/
lW35UB/De/3h/zbgn1Pw3YBo7Kc6SjaktEfrh3V+6gabgXRMyixb+yW/yo9Rh/iEo/8MzqUrff18
2Gu1xT/p/bthw9zA/tZkBd31j8VDu8xx85zeDW62mX9b2+AxX2FfJ+8KL5ltnZtpdQc3f/356Fc2
x5+rzLvB2zPiK+cU9SwDYfOhfwirl67RbmyOa/f6P5/23a9Xg1W1Y8Ey0lfytt1EHqxueyn8zxT9
w2/fvonr2Zu9JUcsb5xlf64EH2zIPwXId2NCFQ+mHlu+PXOJdeVeBUSJFxZ3e/TKTtlbpdoUaZ3h
Tnw9vxrb1nTy8iXaaA/DsEb9HsTNTDM74iGjw/hbeUHqr9ya35EgGF5hocu78D67scSvTf5FZCri
OYC+yKMCQPGSp+jGWXIla5MuQpLQdRA4G35W176cSz818Ax6CL6KZxfbFGlafb5yrrVS/+BY3000
JLQMLekl8v2IHuQjwiq+rNnxBpbY2cufkAHQn7SDeafawbPupjZHCmWcI/BZLgmHwhfor8Y32hbX
rt5/qtvvHma2hFCtGlba5AEQZn2FjuikPuqNtu7+UpzmLvQiv7qxa66Bh/6UGN4NJ0xRYyJVyrax
Iy/i4jH7oQ+509fdEx5DDrRzGxH2LZIuXn4IbqztaymUuHzxd8OmU6MKxsSX7bbLRUO2ZXEdRU5y
DBHk3FkP/a5bSTv5q/yEUslJcNX7+kezC98QY9jgPh7qvqb5WCtts0N9N3rnnRrc2OpLmvLBrhOX
g+vdk6lNj+9v1LIY2i8p0i8tsB8ZuF0sinTGwhuj6NeGWf7+bpgOll4Qi5K0T3UgcmHS43ErHJBD
9RLjxxmRIyM2D+K40UCut0jLxeC1zZbaSPG17h9bGZFWIJZoDOCFtxYjFisA4jb5bmT4RWG3De3d
kdoj3nht/FzS/UJu4V4AzKQgqDqH35FByiAW51z/zmPeuRVWgshRrGPTX6Q6Em/IEY4U5W8pTVjk
YzRlHQcvlmHrgHiBHo7TWx0/1Shb6/jcDtIKWxh77vrSRsgCHYJVnL4m1V0C0wkhAP+82ECrPWVm
tP4/37Z/osBHX2q5fLybwhI9PKkbMMKWfqhQ3EtX+I72cv3YbuVulWH558yo073eGO3aB7vI+LIu
xTwDlcZ9LXwf0bAQRg+YCwqpOAU13pif9HHdHFIdp21IHJtOSG26MCk4i1j2P3+G5cU+euGLKCu2
taEVZx6hW6R4Es4E35Dh5FX5jQGuXZPFi4CL4xtGIxNTWvu9O3nJGmn9Q7vuvwueuvkRPyy30nQl
7/AUvgV8utZPE+W/P6OK3VudI8APWBvt5eO4k3bxY7BFSmCr++0Krsi0y1efz+C1cCdeXEzTMMVw
wICaMMjTkzadN0owYswZ+cOELWC8FCDiYxWqK8lEX2FSvPEcwbz8OZlYh7fKuhw6J+Li1tZvKuDQ
SKdcDn3l86f7uGeDY8bF0+lyi8B+TlSMzQ2ez5r8W87xqfLUxCvwwUIxIUWCZkAJAWUMu1K38rwW
kw1GygVSaAjTUk7L3KTeR1TYtWRxfd8WuOkps32ODQxv3QpAVFdNOBjtwXrE7VdV+ZYx7bSpqvLL
56+xuI58uE4vLuFZrlZqhybAHmXL5qB8NdbKY38X0wN0lexNL/YGzUE0u/c89VnzukeQxRKSDs78
fAY1DyARhYob+3bZG/9jzxjWJTWsyts46c6sLnP6VptPHcq8n7/lh7kJP3xxTkRmUcQjnlJ7bFXP
0ramcynlL722aaxnLSq8rPY+H2j5wY/eYAlI78JcFlMnbEfeoImg6qAvi86GFxs7BI9WaXhoxt+f
j/NxPOWNlrDzbiA0WXRs/9gbNGvuim/VdngO7rEh+mZ+mV/6t+TGF5GXjf3RC11EUoDkeNhpzJy6
wlt+n25CJ3VNd3Yssg0dOA03o95GXGVXPqdriiSvt9KOj2MNr3gRQXs6oujeMXR9UtB8ACtNUTh4
Mx7yNcpAP5RvOK6d1dsw/mvf7iKeSnU0xtryqoMj3HHT9WZ3XId+SuUNZZ9V5H5FfMEZvVvtqWvj
XcRSJMKn4TwxHj7oG8t+Quluf4ta9nHXicm7iE6qKXQa0luU+AGpTEeUCOx4PXoy+eHnK3BZ0R8t
jIu4ESIaCl2LBZimb8rwU7uvNoPohv2N8snHwd+wLhk7kVq0A/7h9O78Yjuu67tsi8a6G/sU63b9
rvUKd7hDP98Lt2hrDru4upHt/Sk/fvBml4QcDV3yNlaIiHyVL0jki7Ym2/N5laD5qK1npPAkFEXt
dI3Gp0a9KvUadHe+BtgjdN60Q8elQjyBTu60WBQ4hhvdKafPJ/3j6gSzchFfjCGuyvPArFdg1n3d
Ie37iWCv8AB7bWfdy25/6FeZi73Mf3F2ZsuNMk23viIimIdTRoHQaFkeTgjb7WYupmIorv5fcuwD
v3yW2dHn3cJAVZKVuXI9Kxe885r1RZyBM3OrN5hBDqvrHOavkk1TNMa13exFD9CoGD5afOqeeulL
uZbX3FbQT89/EXIYzhu5cLtk40SnfHN727AUDzC38Y9BbTmw0+RwaYpEXKHwUXgcT9QvA+kJkiA7
DzEgvKk3zG4tJSjeCGoEvKdd1srR9/alvggyWgr7teaWFioS3BQvlXdzCYJpynbKgmSbrBxM73xI
/2eaIGcRZzQ4JOeTaDHYERXj5vcF8XOhAytwEViymRNpliLtAYAje4GXe36WBKs9RNJLyTxYiGeV
3Q/wO7YU8Hzbh1g+G8IJJxXtcRgv4gY+H8W+P2DKsgf28yRQb5YdgOI/Ye4OLEkaudAaBYCcdhvl
Zn7+8PvffffBL+KVHEcxY7doC9QBikGxl7miD72vp5//7QrLqYAyk+oacPRbUesjKm1Zqs0bm4FU
9gCjwK6HmOS6Opr8c+lBM74QZ98SgKIZC1CeR7wHzLE6w7N2wFHuTH3i5v58Sq7RA91DTFq/VSv7
8s7najm5BOom4EJ8dqt1NIFATEBpIJr5XK2D3hbQD9t+OZ8E61UQVvFVgeUAltRTgjZzveNtBDXz
z8obuhPMlnNIWZTKROYQ2W9UMmx1WBQPpVmoHmi5YGj4qRGKD7DgFMcAX2dXPgKOgDbppl3Zlveu
f9uu394ZPN1lvoFlbIiK1fi3eBiCqLCGtdbKLST/9AAXoUWIeQZ/Uo4P58N0iN4G/4YEP6qP4zkO
Rjjxe3BrxQxvNlvq++8P9E5avZyviGASzutgfYRDD1cXIG/Qra982AbB6ehfipVY5stwA3OEhKvx
yHBsfy+2ibzylb/3sBbhQGcKoLYtfjeC7x0dOnPg9gl8qfO1D+edCyxnGGreqI160uFBAZ7Unlz0
U4zqTWicBisKhYDziFMeuEu0pnS9E/KXAw0dyDYpyw0+hDW93U2nRmps2LABdQWsqgjnPrTzBcx8
7qtLolxIf/p9CdxZ0l8ls29LWhDnIVVuzxHqpkdsmF2zev7/WSMM6OXt0X77bU5XxHKK8AjjPbtm
x+oqoT0Jk975LT+sHePvxdHlxEDRGsDtAIMXJr7sYL59qz1Pfh6IgH83KB+DnZZsmwO+n3oMNM7K
6rsTS9VFIIAZydwDR4/s3EffpXoE8W3Tv8Mo/d9eyiISsAguqvyI/EYzUGLjFQvzOvJ7r638/L3D
pyr+98V08HOc1JzdGqqsNWGxOIzwtzShP4cH2zmCt7jbC3ZPV2LAz0IBLIRFEIB5bQMKBD49GrcT
3pXdiAH8zIz95BSV6MijChpCmrhytR8LIrjYIjIwSrQBfvzoUOP4B0nZSuJ0Z6MsBfU6P3WtwEWI
zmpnUnblAMZSrooCpNeKpl668wVdauqrcmiNMdfweQlq6FUUzLilAb2Qo7aFhiZQTsSuD7DXVCuz
tnhMu6huaicQmEHZf9W3nQNzMX9Nv/ZzMxf1sduD+LZ70WXSRyO7dQ2gIyMuH4hejsJkdKm3fYiW
jIXClgsux17djJt+w9nI/2wZyinl5fddcCcCL3X4aaToVBhxgmwZIBoWJqzHAS7P2BO///6dTbzU
0QPo1KUNBx47TNZDbg+TFJM7Rufff/xnXxY8vkWI6KuB4gOCX5+L1zRM6HYCkfp1aK6RaIO3UUCq
A8r8WlvtXrFlKYNnnAqsJDfhSIQ5n9nRT1lWm63gz4mFHmSK9DLXbR4zVFZxTdY6tfcCibIIJBxV
+by7dU2b8f1Nat1RdAfVbfwM/AsYJGz69il6xfH+92f687wjnulia1NOi6QKHqlhFs7QPk6GWZ01
FzZEdrsd3cmsL2iKorKlHqe/8cv0lh46uNJcu+Pv1/+5Yq8ZS8H5FAN0G8MWKpxc/tpf+30cSHu0
Km3FqcIsQMX1Q4WgjJx5u/jHrHApNVc71A61Wx3lJmhTtlWgufmp3qZoUVKLe+G39ES9aKX8+bOq
AHe42PQigGh6PSB4Cu51cJHL7+il8bJzulPepzDyqzDZVD7khuj9eLGV7f8/JrNub/GH/HcpKTe6
UZrlFF9yTGhtBPge9/4MbnBhzpWVMKeEfVLD/i2TXyrLBZjIGkKBbCuRQEFyhoeoeJmMq/j0+0q5
87GQF5u/bvpI6zoslGgE5Aa8Erh6nDFzx9Yap/ei81I0Do8pOKS1Cl6ULT/OvvjI52bpRUfp6Zad
ooIEhTqDehyzdtgXQXZ7Wd4rwdGhX9mNdxLWpY4cLLpmANJKhht8NpgwS91V3bDyKbxXpVjqxMtI
yWRFwe2BQgazd59ceNHFmUj2JcOmhjvoj1FzVJvrSOwZ03S105x1Bjv5pwrES+BjSAk0hj9pQR8B
bDnCL3qAzWowoN6B05QSDoqZyv7kjWBDchsRPUSt3NYtAMvgSw0rq+zOF+br7r59QiuVpDj/IM+a
DzR+lOj5ZgebugBTc9nKW7iXZC915mrNjZIAm8mQvyYXaUNRBJtwLDaLHfIC6/flfC/JXgrOq07t
ta6nSLJ77dRL8oeQPIpo1yub0oA761/ZyOE+D+5tI7x0ACnDhRbMKvCNMdasVIfaWPusfmUfPwSJ
pca8J7oCd1Kkxny+VRhGqXi4XF+a/tywgwoPVy4BA+lJPoiY8EozWK15LZvdaq/WngQBQwIbrLmz
SXEzqqHYmZCQ8pvsUMqfdVa4sOrLwEEGkRZWggaI0RVvJhCtcU+9ASSBlwqQOlLbwG0VVgzAn/jJ
Y4ZVAGhHLnaZhrrZmJqSHJB01wLj3cc2ph0cEUOuOg15+fX393Hn3P41F/BtXRXdbCh1jc4xb7UP
avA5BCQAhM37/dfvbGxpWb+VwQwSohZxWPng6UsUr2zqO/nclzzl218NJ8G4KWO8urk8oBAPChlQ
XWa8alF15/ux1IDPKsBnRMZxc8x8JbLLxyGQAsFBxg5P9LUU4HYE+2n9LTKefgL9RxtQJBxceJ6Y
uVn7wqb0MzdyUa0zjsXKlrtzivk6I3x7WCqgZUILR/5wljCkUrxobWKC8/D7G77XFVwqt40q7nis
IiwgHP8OAlwj4VKHNKrctD5USVuUzx2s+HZDrtAtB/TaevllVXV1JywuJd2i3tJErhKUPkF4sZDF
yVfQIcIUc/y3xoRhpd7sJA5kxcaLtnKYuNd5WQq0qxyu7LqCVV34gxt5nQf45iXdlo5uK57uwopH
/2Ch9o/rRFwkUozxqKoQbNExmA56kO8gKZKP3Bk4WgsUiyM7//4q72zWr/zg2zpJ2mrISh2LXi5g
PQ3JVKZcfv/le0H/S3Hw7acn2lFJjxH0hb7f5VKHSmoC/Ut00CS4iSmTI3WaVUWPE686zYwWciTZ
CofJkrLDEZWGtSyB+Pd35a+5s/G+zgTf/poInqtwl8Z5itqj0537Xbn7BNQHc0/6ZtglK+n2vaV5
u/q3q+RJU1ediNfWCnnIi8DbTJUzNGDugZEL1rNPumllE947IX5tzm/XGmUYV6M9f3MikAMMqQTQ
/ZghQLoY0VJWLvKzPEQzvtqz3y4CtI1gaDeFHfFFp/NuF4mdfAdUmg3FoYdpoXaLMXovfii87BE0
Pz8xTIYjhbHyF9xr3CwF2VAAQehwu01oNjCXBgIxBAeYRrXWYrLxc0j+Oq19u0WmZwPfgi4b5gCp
lPh0b4D/6lwBYz406JOVr+K9ItZScN3OcMzVJjxJbtOZ0dcrw0xNgHE2eI8wOz+s6abu3c8idMzc
XBiSiOAMYiZ0GzXcBFI/PbanNZnO7Yd++IYt9dVKFAE5ouECatCZyI5P025NGH7vpxe5Ax3Awckq
/LSkPUrydYhcKcdE+aFOVurVdzbo19v59rIbSes1bsIFmOD15wieKgYUWQ0m2Cw1Wvn23jvnf5U7
vl1kmknG4XyFh186MNbrq7eksHTUSAP4+edsL+CA0cFuKAbSFr4TzV/RsOGGnMJXfq1bd6/WsdRJ
g+EqzaOAvwHoJdgKAdujFSFkjxr87nJz5K+6XXFXsMrtbPJ6+qyzjQpHgXKnuwPa7Tj71DsuhPnU
n5UAfMtwflo1iyIui1KwKUb8QfPDYHPbai866ckTPEUxMU+xUoC4++hvyd23R98mKpiYI45MlD0p
ld+yLQ+kDYWf4Ky+Njoz5X6TJhXOd3aG/mUiBpW+YdxWmy78GxnNNF/TSv48hqAZS9k0RzQtFg3U
CJRRPPZx66YvKWiChqZuBsVNJVAdpF0qgXgCzrw/ZFe4+5WCz1McJXYljwnMbUSSlTV5Z2MtldJ9
XSVG1OCP4RixeopxJxE25xrmOmHFmayIdu5k6Pwi8uC0CkhGghBXa5t5RrtLOTcJaj0rn4I7OS1/
u+y3d9vPOey+a9wD6TGNJIAcDnfcRFnroN3JEPhF7AE6CCzB24cGg89eHc7msJX2g4UpZwcyF5Q/
ft8Id8Izf8vEvt0FZ0A5Wuq4zOD2b3CWNm/jCXy41tC6l5svZcHQjg4yCJ3oAsCQ6xg/MKs45IFq
a8/l2/AkPmuwm4G9U7wTrAIwR0B87BgOK2vNoXtrYHHASYW6IP1wuz3IQvLJhy27kZR2na20Z+4E
8P8RBQNOB5bq7fYwkd/skQ5YOlrPK9vkXtLKL+JHN8dgJ3JI8/UcwcEcr8TVH2D97uij2dtzAETf
haGEqZyKze/r4WdDBQ2kif8uiH5O5qq6nZfF0dYRGDbCpuLMAtOnmTmhRyNu2sxWQU3z8iPIse2e
rVz5jsYOaKv/XhksVD6tRFx5+sC8XdHaYL+o6BY7sScfCpezsitcMXCnxi6/5LC5QurlrKUpP0/y
4L4X0cJIY4PlcK5Auyp+BXUvmF3ZihAgH+JNZLOX3GO7fgdxqY3hHXLmTnNrwgV7l21Vt9r0wByZ
yefKO/i5daYv5bRxYsiJKCFyjRaxiTts51PnguLmdcGa6cvd97yIL60gA+OoQLtX7o1nAqpSag0h
tuI1shsLdslh5CqO7GLIWIH6aWW7/Bwz9aWIViRzx2egGIV6Kv7lKER7OoPVMNCvvz+5n7e7btyC
6bdoxlDxTyoVD844JBjG7MI1qeOdBEY3FoEkH+EDm8k4sJFQfEMRHDvjiX5ILupldTgcm136iCXq
pF51rEKx3RSpVQTKixiylUd354ClLzW0WgOX4C9BcAuPgze4BQNbgekDsIvf0tGaPnVg5NYK8nfq
C7qxCDysm5ukVdA5GSCiBWfSqqG6/8MfAWoGCBl1rg84ZXdPYzAG6mpd9ufTv74U2U4ax0fstiTp
c3ltMMaBdPRDtYEY9qnDb3N3daz2dhv/m/3pS1HtUEvC3ExQPPRnDiYppuZN+LKSXYMwt3L2vncz
i3jS62wQ5pSiF6uX/UYXwQzs8qZd+WzfOYfqSyWs3gDWlAlYj/EbPKI4Z7Dg4RZbj8KaauNeONYX
AQK0F5b0fcOHYEyf0X7NLuNf+QopDzAFaYrRa8wSCkcWgNJqA+rMbLJbZeb8nJ3rS0lsLmf/Tw81
4xAQtO6sHUrPcAiMCHJXy5zWbla21Z2IsVTAdsKUFbPcQ6iEYvjMd0DM7/VeAHZyzUzh5wwLCKb/
xiQt09qYibfWeeTCtLvlbJbA37aElIcjVgtbyGzlNHl3USwPNYAJzVRD+NPGhym1o/YNaDtLgwF+
H79wz9z0nK55m/6c+KAk99+7kiNDKeQYAlaS2hImTWufln96w500d+oK+5/C+VLDKpeCrvARCN6R
kAhvalaXVjFl8AJqx6Q369IYzN8vdC/eLfWrQyJGsVD3c5hY2Qg9bp6BcPJcRHYPLWFpw/rblmDk
WTVmRXx5tofhhbSJLa3ttnuf46WeVdP1rtCyYQ6HKBirLcCDJoGvC3F4DArC9Bf85hle8kE6+WXk
sw+E/T7+LIuwLvmV5fPVjvwhKi41rxHVSgO+/LCrbS+YEzSFOrPH+YXXnEQKs8mZIziw6fO+r/c5
fWVNhKRBtoTquQQytamsoWgex4lYMo/JTfCXa6ads2IjwZnZmGKn7RunlBqrjDaodMC8tcCRzFNh
NiyUW7GunTJ7G9GJIiIsAnkgyi+d9of17j++4kU8S3kpbaYcT5jbRoH4l1ygrgg0i7nFvt0Ip+pC
cvMhe1y52p1dv7QxT42RCGQA+6O34g0PM9TRQd/XjW/mWXCvS95Q64XFN1ytzZXN8rNrkKZri+Sn
EiJdAIAKNsmY/hYvXYdKEiEHMYZNYfHYqZjRiI+yAmOt+UIyxQOL11RJ7hQpCVVtPjTNBbYkABVg
C8CQWFWdWIJaIQHyebJgsNkzu5YrcxAIiAiTqSWO3O8ZVVf24Jf27KfltwiUupbTWZNGMIAiCrsJ
tFNm2Z2VTZ5pqERcdIy+dB32JUo0vcg8MfmTc/u6av/AHNyMi485f+srwWPxp148EQEFLX+UObOV
NzR74rJDD3dweEYbD1Hu5ajqp3CyULJxW2KXq/D27qCcigq7EZ5UNHJ4hRzkyqtrzuR4sEU/4XJi
AWdriwlnluR5aovdwHmF4XQAZTD8HBxxDInsMKVgaa2jYoR3rFZapHekSTDC+G+45VKtyakCM2Qe
tQDB5s7Chtgo2F4bP4FgjVtpat6J6toiqmcAk/eNIrNQhxJdhhG1GQODEVcYzWYXY3j5fXPcGVbV
l2rkFAuqGBX4Yg/2uAM3xXDzv60H8aayET18ezsT/cFZ0K3ey0LteRAcEK0UzRStaqxNMcxRvHTP
3A191G2GxOo7FDPhozHsKRxD9JUFee+jsBQx94Iggw2BDYWAnJN3WLFv5cPs8DcrovxZsyjFIDyG
TCwhs9cOGnfmvfSlhFmJVMrHU8ajJFxDKN+d5BnNBcz6qYf0qdbtuD7MwmWsP/rO5U9NZDHdnPRn
WZjMjlZPImYTMfr10UezLaFrxacugK2MWUlhlyj6KbssUVdO7PeOJEtJdCZiHpqTkCIKHejgs2tk
eCZwJ4TNguB08YuBqX0opdsXvlkridxZoUuBNKjJ9ZTzuCT8+M6FG/vqpjuuHU/vnfKWSuiMkS4n
N33/gMkED6dvca/UeML+8C5fUCaHCT4cJLdsq1yME/k7nNvCmo8CrMe9arvW5bpTNdbVRSBnqmRU
RXfb7Cc1yF7AGvKyneALdh4M2+JQ7lD54OD9Vv6R8af8vicV8UuZ9kP8/R8dtS5D1gFWbpiU2UXm
jRPPnmsufydDfwIkl2pQhSSCKeRQFc3wKBD6Z0k4p0octGlntx3ZVU1si4iC5MSio566VXsaqodM
AUeP5FaDtgPQiUC0G3Y8TccI3s6Avv9Joj6gMdu3SrnRK3Tnsxr0nwzGyyIMuPMOCVCLw6YRWWUD
DGXabueIogozOnEROyMcPovEkSLMyPL0zAkGM1tDhf1I5aKBaDeTbIMfYOqiT8qw6JvdaDw0mJKU
eB+aNocSPcHM20GIHDrpFie+4ZNn02h0e71661OfVwZLwO0q+kuWyZDkgDnBm1H/XlagwBTFCzNq
i2h/487Y6FNn5bPY2Pjc5NStpye+dDmKmnqlt5lVxLBFyIfUFNkxkYvSlIR6H5eg6OpshM4pHWt3
prlD+ylAsqS3PnBZgayor1FcbMHtfBqywjZy8gj+rlfL8ktiFNbUle/JNB7olPiC4fU1fE8p4TeU
GiYmBcQuC+u0hZGSjF3IxIzAQUlOCZj1FVDpEvDHZAbPARZX4kuee6UYZPGfquttGQ5AvC6bSaYj
+hJTGzDjKg8Y5ehrnp6aUX3tdGlvtEbmtVqvlo5WqtnHUIrNe181JWxZGhAiiDHhCcJNC1AnbiJ2
DLqiz8UgepRNp5l4iswcWg3/chBVh8mDqUgIXpiQd4gBi2uufU7UNn5WKvKUla+0oEOo5IonTIpd
Dbm+KWT2KnSs2FSS0j0nCTypDZn8navGm8cO/pJORh+i5DD2j616SICkB2AabtSMwk5y2IAlgIxe
I8kxaa08Mhwp9nLByqKAkRKIiBKIRd3o0aHx2wTA1lPeMMxo/YlkU0yPEuZwk20W+2W2oXUwtYcO
qXCSR5bU13YEu6fJhGdeMpo8teFNi6WbIA6rdsl5E3yqaRrKPQj3Vi+fYCxeyBscRGEAp3PnYQqT
DpIW4JZbCwVszQHJV7Ki/MrPOzA2yhEqyZa3W8GMOLYt+GYXwTSkRB8FVmhHfU7OBoCNDJMcVb0f
84ca61Z7ZjwQYw0ong+K3odV+1k2nxP2nNwCKiK+1RMWiTScO5p4ei4/oV2H0SoNRxJuslM5g9yP
T2Dz2Vs4pVsJ9rhQX4h8nKNLNYqVrxH+ALORQ9EKu1ZsnQaUL5/R+KkXdDdWUU+cz7mwLzERNo2v
c15tcRtsRG+Sg3FPd42a2RoMumV8DK8JIxilyPApER8kJp/BtJUuejR2mxIoXC6xOWkqtkqGogQ2
b10SAJsIjKywNGQ0sFp4PWVmXfGWXDxJTWJPLLvApHRkeOcJ0LSN5lbNfpjnxtJBR9ckpxxKZwKi
vm/dcpqfhgaT3UC9DQaHXNSc4n3/UoA/z7TyMIxg6HLwk0oGlMpTWGkADcPFaGRRh8NSUYrUxfEM
05YA6YyXScjcVpvtSpGsSuvwkvjGFxqbiA5/G5KC60sVEo7E8C/dcZo9oKrCwzLaATXKvv2ODCrk
FBIFlADR8LJUMdyG76qNlMC9w1Drl6aWj7XIorCMH8bx0DefNGtNkIcp8/LmouOtqymqRdSGYB+7
o1QrS+t5q5O2KrdJdRLZpN/PsHDV0ybkksIvUeyP+by02tS4RIAL2wO+hhKnPoi0Ay+AywM84NFr
ih0qT0bs9NRsQw2R7cCjdK0dBwoPU4z8JMWJB/i9eMV4sW48gLjCD+9gzSsmB7nGa2F4PNuAPKJQ
M1MtWljCO/5nM/sZtWoASXQTbHUBUkY0BCRzgCO/mu5H8IuqkJ/NuDxXwjGF5xVxKA4wcePqwpZG
J27+m5SYbSMfQgnfCzBDNJjV5n38OLTJhssKX02KR5o1MKTNK9HryiBBo6PpSk8fEs2VML6mGCAA
T6rX4XvVSyLM7nOr69vJyuHAC4tSBZ80BVHwZuW4jaULInnKgFNisCx6VdBKiJWtgfOVTEZ4N2i1
pSibhJ+pRaoaV4gp3TVES9+FhzZ1J8WJCgzJqZZ4a89Cb1l6kqZ5mKKCgfakWYKamlg8TtzJFldB
gZJigCc+jopozxoFgx4oRW3XAVCkxwiis1/+LWaYomBe4lyDZZGDnuBTNbdoBUZdRsYXuesPEwUa
AkQKlD6YQ4oQKLlchF0ZSHaD0wtBLTlc4jQSesZwtaG4rm5YyZhS2Mngqb2l+b6DHW2OY9GI4cUd
mX0px1lS/pR4jOjLNqv2Gf9YzpxZoRJAA011hA4tlvYR1lGe0oWxbMcJBuqa/qRU+3pwOlh2ySgE
AIxaAotFH+bTAIFPRs+YYSRRC3IecQBl0TWnT0EXkB8ZQzwik6tiZrsTe4uyCcBqu+df9eyPBrIH
xTHGTT97HUECI6gV4hQELxDNgoYh+JUhWaLoCoJjtJc2flSqQLqFClMddhXZohsVl3uVOS3MtlGh
ls1Ks+oace6Fmx7K+VLh0CL39hD5IobBeo/QjQHyJ2p8z3O8Rf9RxuaYkzfQt1xdNEJDbXbI8sDt
HVHJ1wTq9E2JOJSxc80UP8YbrWP+IOMUWtQpDTPgjkjboh2F9pwlN7NjzFOQwbXDifkOnxiWH1Qd
dSMhcTJVfdNfk9ZJyYxFm1mSKm7irtjCiioYbg8fFV19zN0ehNBmBkqjcgcE+hrvApUbOk0BDC8s
oeltwvYFuvRDox1bahk0KBJqi1PjsX4gVtM2oYI6gAqStiw1h4aGIvcQScW2E98AkCYswlg7HY5S
yh0xcmI1MAiFy+Sl11BT4gKVA/60gcXkNAqmPFmZnu3GqZEQnogKRmfVbntRqyxjZsishI0YP/ca
Ska9rCGp4jske0jKElFzWTmV7/OAD36mSXZWuhAvwwzZqDw5Vl0m93Bh6ux+lswe1X8ULfmdVmP/
5j4+ApqM6etqDmSmuyLBsVJUvaQZD9P4jH6x2cidxcM7sC1HWwSDkVWylSihUSjQZRO2NeYGeGJ4
ceDDlqoP9di5mEgEPxI0WdQCDK4EPplPnkmkeVz0xqNkgGqbORuBoZ1AOfWMWAT49LaYMQgUEdnU
T23rKWUU1Ib+l0mxZA8ZdyyJH9X8m5CBX5XiVStD44n1iCeGyvwjRdtp9vQHCMkVRTcNbQvBd4Ms
ZG5fGZs8o4U/0nAtjVeRv9L5KjOkdU5dnGbwVgTqMoA74O8e+Qk8K5EKWKKanUdR+hwwGGXxAKHA
962HKq08NGm9qwZDNCXC+WqNFcu1G21wxcrjy+xD1honMSgsdG9txWoGPB5w1paozliomYmx8wmc
qXjbkHIMR7UDTJDQxE/YFAww3DYxBXseKmGnUpZsJH54qfAN32Bo0fCq9k2YM4dkxuc0gbFaZdag
XjMV6Tsk+6izp0eg3QHlFMr3PMPBZCgBDRxhlTI0dldAvsX6ANms30TclgjZJqkjD5jRK+z7trLM
eWxEijOQ9K9kwFI5BqNPAdRe0195piFJw7JTQWFHtIRKoiJ7fJy3EtTFXRvO2WtqvPAKQsVey43E
zLHhyQCoJxAFuVOjyNQpncM1CCXDBH8atLu33TwB74xRLDM1+iScqL5pI+lQa22ooOkW1+V2ngzY
deEw0EZuEWd2JRA8vprfyLRCo3xm4RSXbjqnlsKeeFl9rScc0wSyLQVsKFRcM+Uz614SZEi0rIFT
xySA0yiKM/fdQUypxUtuIr536PXqEnnghHMN15F2fAQTNSzl4jjRGJMGOn4JoKR9jyuIHYPbe8GQ
tElPXVu9MMnYVF1+Jcl4FVGfmcRj04cTST7BvQAzFMQ4sMUGFuG7iP5NycGXxozqSwyiqIAV+EDB
EsFeyJ283iPCVpUjdtscTWjBZYZXFg8GjgPINW57V64DaogbgYD5hq9/M2KVgCB+0frGb1KE3Uax
GQdlqPA28heV2X2GySFZ+BSL/lkZ/2AR2jiPIX5YUVk6bZLZUT7ZUfOhasCNS5/V4MxaEzIkct2Y
hoLEmxz9VHXOFEClJo+SfipTu9TgSI5SdwX/hgm1VIm8SEp2NCIBTCcu9xnGSRqVIcahhTpWtqg+
z0kRML16bFKoB7pyI/JWycPQGkM0hWJrRqAhT5Q+sthGbKX5q6zhIVkpxjAyPLl+U6eOnF4ijKWS
50SydThf8Fyo85vyHQ3GVrFiWIaTl1F6VnQfWcI8eXmHSoYQpCPgSV0SaIarNPhS45iyVab+OI/6
LobTBOaN+I7YHNq9lCKlhWHqoFoDbKBoDs9U5ET0zzSDiQW6mfQcMS8DrKHFnHVaxo6Y7eXmTcX4
kj5kAEriaDe4vLrLUbmFCSY4bTR3Gy1Qqz2iZ4svzJCFEnzp+JMIY8kJ+6emts6D9ATGo6zbhv4a
w4umBRlb9BX0IKM39phAmNDc/IdL0dXm64SRvq6wKIpOoIwIfo0N1ewjyVWinW4AUGThpFMj46Oc
3Wt7KpWIRduCwu12NvY6smA5bxwBRkooCPdtbgt5D3IRQjay7K6M/RgnLsnInRinBTHHtubRUzsz
gqIvtWsW7+AQ53UUJ4qJBhxNXEOAZ2Z6KySkgEQ1Tkw/I9BY04K5zVAhxlVm2npD7LVKASfIx1aG
OY1XCo5WRLiJdpsVsV1lEnLj1Fb56TBWmq/E6LfL0h8+hotT2W7waT9yo+xyhRvBYXF6jjC/0ZLC
Z7wjqUFV/tUQeiaCY4cjoFwaZb4IZaWpY94ZnRy/b1412R8grq/YW1cfZUx9EBP9JQrSDyJAYSL7
zgenYCb5BOnBbCr1Wna+mOwp9wy6t8eN4L3pmK6HCxuevk5t8G91YycUyIyirYFP7VBhSC2rK9TJ
KiX9c7OGxGlZ0/pTUo3ji9Lw04scNR1KlXovBxxXudI4eRmhDuoTjZUkuauCDh1RnHxFzEpn1V8d
ey0mLQzZRzko2ikY49QTDaAj1Pk4CyImpnKXssEnQvtnVtV0hxT4YvAx2UBqYsHq6EKl+tyU4984
xsENPUwzihLNowk51zrmpyLdOPPMUM1JTXB6YRHov9ypEpnVAUeN+7J51r/rxZB4cST85XTBqfro
DxvPebOfO6t+lZoP9Ah7jH7gzNPbUmEVHyqcubKhdVh/S+A0uq2eOBEcHNi4wdtN927NFh0nMnlX
pxjwczQOtCxbGE1GHGFyafVWpfjrTVm4yJ1Z1FYi38YTfOxYuXLSItAFV+liK2pdQOVQYmDlM/wp
kQgSSH5tym8FVOzqBjB4H7wBwziW1f+RdF7bjWJZGH4i1iIc0q1AgCQrWbZl1w3LkZwzTz+feq56
Vk9VV1mCc/b+I9GQf8aXchZv2oe0eJR7K74yuIrh1p2XJ7chPQ5658Ac65eey1qPXMAKnKzkYsex
n1Wnln+b8+PNoG2bLj8O6a4kenN0ytRvSLy0z1rqG5RnIyouzW1DjxtbcLSXGHSqV4M0pvB5bNTt
UGzG7DsxvBDVubITRw0lYrUSU/hlptkmD6E83xpca12QaoeiqHep4VMCj9V16r/iwVWTXZj+SvFn
uL5E/feYrbta8VpinGqX1a8EJoxaQoI3NPl2zdauz5W5cpwiZ4vAwLI9g9xaV15qfdpjesp1MoUN
fhmvh07RQU3PsCidOeXRyHbZTasjNtDnJt1ylyypq5ZkR6XxETWx33Txk7CejLNeP5GYaZFAg2ym
du1vaWzYsreR+VaATJTnbtwpK43wGVQ9eVuNwR5+aNM9Y4KE312m5wBTpf1a2Ltaf48VDIj59GyI
b5OA3hSAiZL6icOsfBctnZiSsRXNU1G6sfzTqcT9ll82+rnirx4vOuy/hre82pKQqegAHEe1+ABn
6uNzWO8a/VZmx1Z/qkgKRQJekBSKuEmWtlx6S7tT1B0DwVr9lOE2p7c8L1wT0K7fEoe6UcGq0rl/
2BBJhI9Hw43/uJJCKhpn8Vp2gmPWGySAFrqbhyPjSI3L7JsZz23qQCHL7F5UG+uLS6V7q371xoua
l9zYCfJH6bmnVqfH2UGkca/Z4zksqivNrxut5sOkqF5+tkOf4s/YeuVnMatreRPxWzSfyRqW1tdW
Y7KJEydNylPds8ezVBtxgZRp8A2ZH249hvdSWrFM05ik7wQha1kNcnPI7dw3y5Q3nmw921Xii7QX
ZEiXJIc/FU31ZnBL5gxhaswym7/p1SVaNlVxDXse+aPBOlMKvgEkgbIg/pm+0sWJrMuS3ex1Zew7
wqyP7Rm52sY0n5bqUmqvTXjSGWgrWLDc00J3VIMiPyT4rAcN8DDzwK3Sctc9V5yDhDN3Ko8se82t
Lj3T+Des+0IC4/Wbf10WTBh/zU+NihyZSxPb4PyPn8uM/Umm01H5LkUAuLnJq72eeKSXUEFim97w
y1sm2dteBDCgExPIeknM17r8HfJPo+mu4O2oELTuqe4dkfHdvfN3LdOPWWs3TQtlaD4jFrX5+jpb
DmKwiLq6zsXHkpxWojWi966MNoV2TUO/ZB+PNqb9KmYX2M0+pS04mOZr5Q51lmNyUo0sYoBAOf0n
5l1pDgayoyw+jIyynCOG03Y8708p9/5gsM4rnCmr5AINMVK05Y4JiGU54X2kfIhnIZxxVG9IZgf1
sjGy2V7IXRd9iup7yt+71hF4ikhvsc9lVTpE9BpgJcqhq8BRjDMihrGk1Mg30wu7U6lybRr5xtTe
LMaK0KlWR0YR210bQhgLLo+/TL9o1aXIHSPyI+1Ht3NXN16yyMnTXdz6gwggObiGR9OZqHOoX8kN
TnPyvqTjUt46Osjr05Be4u6ulwC4h06atiOegTT/N9s7Tf5jomukyDGYUlTmmPiQrVjYMlea0eA4
TUMrxqbkmWd6kZlHNnFr7aZQ3Poqgj/h5yPhhDpbfdP9TFXAm1LHbtr6Vhq0LcPLS0fzZhf9hsbB
CPcrItjYNXN//GlSRjWij7Dp69v4baa/eHbV7oxvmFmwY8FTX2wQ9yeN+miLFQVwSeZdTrgCfQOU
REp3TZS7efuWGbTIFxAeh3RgaDR3Uve5WqZjJPuCoMCucmQzKJE407Shcp365imbt0J9W3+15K5S
RS+x/N5DbPKcy0bpyAXfPv1RblS6JidWcURKIuk/HXDryyIssO1N8Siz4RzNKRTuPQnDJC1OMALz
zyy2/YE08kVBAgS8+MINZIZEv6mBanxn83t7qbhY4iAh8IQxLfw18vuEEhgoK+eoFY7Why4andFg
PAd2BP/YTN1uQS2pmx+RduwEUTOZN8V8SPOrOh14EvIGjNDRsOM1rt2d5B5pJ2Cvq4p7AvhgXsbZ
JTZJY49U3iT4bgGSLDWGO85AYogxzI3Z/FbhaSJW2t6JDwM8J2ZsDhbrXNGrNWwMi9yBt0mqXHSP
m3X5eeCBH8h+TflJnq8zkiJW/7ryl25bp548OZXkht2263fEVsvJP2vcZWnpzhNMmDxctTHcrKbl
RxE58921nHnDWD91mg1Q6Z3T+jkat20dNNO+fW0oASVh/o/dM0QKKe4RakVrG94GBOUf5t+QubHi
VDIJ9YFqb3D5WFMw7nv4g2Grckf/aule+S0Eyf2k8EWh2A7RP6t/n5WreNGIIVDHa/euLX7F30jb
rssKVPlcRkrADEJjmcMWHyb/Vk12NCRbhCfopbnjSgaXYVvgc/CzB2TH0XuO9E8l4aTc9sUBsN5W
f+PIzbuvJPdBWmkWt+ZXRTp0rZvNQSj7LHzGn8hMp/1IxU89fALyUrW9Sf+pjNS3rLR4yOqHpkGr
/ALkPT+Fc7NrjSM89iZfngS3rjSAwnq1Bj44UzH7OZAAYF3lv6p6ZpXIjUBE1aaZD3rFNT2zt+7M
7LtRfjT9+YH/k6DEyaYWl/+ApccjJzbpUxIHRMfYjl4F8AOouGSAoXj9MtKdTIO1/JrzlU/85hWD
dHYDb97AtZrhTb7Bm3R0Whuz38yven5LeabimhRuMl6nZ7Hr61Ot+ebihrMHWoIgjDIA0qsL1I3s
MrxdBAP5rbxrFI/nzZz/DVwL0VOvb83QGSI/rEuXSthquq0xkQcHu7kBFU/fQ9Q41bsQN752uXNz
Ir4Nf2w9oOoJy8PXahzSkFoDqplJ+WsYaqSGb21506FnkrdO+l1bR+XBMRd4j8OjiEA8dGyOHRWO
Vm9tpXKH4oe0BzPappe1vWsCfEXhJiR6/52QNSkLmKLrZTuil5K4/v1WIAGg87r9or7W1g+57qdZ
kCuOzexKRY5FLFfvWxZntJez+nIKUTcvFUE2+LyaRuGBcEv08wEn5Z5sv8WfS8+mXsBNqc4YB7p5
UpD5qce+CWz1e+JfrrvR3NXZppTuYf1af5ZquA/TV5iTx9JjD4j0W/KxuvfuKID021lztPzaGgdl
5DJXsC2/2uF9jhGFVA5fArOawqC96m4KJcZJ3DE5GzDk40YeH2HviZtVaLv5p70yUdUvYi4Os8HS
JryJZyvDhrqRXgzMDsWv0JSPSsF7m4PlzRAZuKtaVePmOCyl2xv10fz/9U5jQ0UD1DJNTkxLU1V9
CvoPcK4YV7NR3yUAiI2kDw8OuyqcroW15xqyQJ71IgMloq0m6l5ardl3S7xTy8oxhjpo6/BPTut/
9mh9SWriN1DLm8xIHNEFRpZ5xSS2prVVjZGLZVNGnmCbvSBkQkC6sRS3in/U+EtFjaAeQstnBads
sNV2Sn14wHCxKxt/UPbFjy1pQaKRVo1nrzo3t6GJtsPyN4yaiwKl4+ICcw4E/2VZ2yqrNvhz38QO
uWfeqG9bxVstr4Rq0Yfkbzb2KtTJbA0fpdiyjDedI6zpmDWEF/fjYel5iQswMRV7DSC1mpyqZ7v7
iHTZSyfy0JrMi8zsCgTgZcOjvkt9HsfHYg9QO1ORW7ePOVkmF58raG7nbdRwvNbrEUwtXMcPxbol
Wnqtwl3Kr9Z16VlIN0I524xrgoT4SxwfuTenxVttZqwn/S+afieU1hEIwIYBnwgK01XEYUK6qNEM
ENEe4HDUPoZemOH+gT4sAN/9ZYqCctwvILGQVVAJWnS1S/gLeJ6drhxWA8hd3dYZp+C6rxZgot26
wsYduYWTwbEMT8y3kqDqdhMa2wqDZkiLiT/K3a5aTtWPieYqM8cL4DIoxThepGEvPa/9E3UWeChH
80O3Ij5dN1f9wgzsOkLb8GsQlVKd1dus7YqM0LsdJXebjNpGTr1x8Fi4Rfsi7GfULuQwIyeQ1JvK
o8+czHc0CXeODilThsyAQF6LRQYZhFFEkBQdfCO/EPC6+8rNj2EKTHW3kFREXdf8M6IJLCDwziNn
uRiY1optBk0czgR1a3HQjecifbON4zKdMlhWgF59L3r0doC7zaMEcG68fEhA+9+JxoE9uTHkMaIo
BBu+jsu5UW79n/2TJ8ZmSLZG+F3PAFhJcpuN4UPhZlj4zUN8r+rPHCWYPR3G/4rVp8SDFNV6V8Le
1Y+O9dSMCqPER8b0yBiZe+B32ryxA5umqvCcZ35e3uzxqR23Un6W4ZaH7EBzvaVZ9+W9AfX8ldm1
wT39+qcKf3XLyWyWfrTKmezwucv6aZ1dnc97doicNZxFMLg65Vsy0ZakFNs4+aibo/xl8WuGbDsX
P2H1NhCFKrILKyAkJOyREMe1St1ecH/iGOyUfVR1B9HCAZJIBMVYyLt1ZJMAOQbq83iXe2ano5G/
ZSt0OnKWAXFA3nmCjze/E30zi+XQMMephmv3T6tyzhtnnkhL9gna8MQhNB8Vp2K7NB+zDM/vCO13
ecgpUNTYW7YPDdlKw7Dx2G8ylcECFUnuVCB+jAwofWyMvulH96KwmtROrwXzutWe7cvYvjX31HZ4
HgBBASuUCHJL+svLf6SS1YVnf5QMmsp7C8wSpYFc2u5SbiIUsoWrmZs6ll31kpTQ4e5jdvtYFi8M
A5xAsvXV0Ld6Bj3HYg1TdLa5DiqFD33yRb+vBzYam9IM9dAMX1hyn0zCssXqSdCY61c4opYoX6YP
6ZEE0z9JqDTamhbb3ks4NOTdzKpUrSTkHSMNVezjnoFVUOttOBzX6JQtH03yHsVbW/4nQ9El4m5k
tq8/zfJ2NuAeDzkIvA39Q+OFnBivtiJ/DYV0iBpumpCExDcLbF+q342UY9aNaXQnPXz8JGs+zlx2
jRKVofW06ERcGXw5CPXF7xzui1TyZfjrONzJEx9QehvGxrOLzG9MOByIu/Vco6WLIEARYo9Pdcg5
EbkGr3ZdfafxKQGZjiKnRUQStYHVFs5COxsLQ9x+6dKLVkyIgyY0+dg9eUMik+Ed6WMZe+laMkOA
axvcUo2xNbNpu+jocfII4EHLzn0+bWrFPA4w+gQjS46mXofoRsUkXHdkI5DaMG+PZst6nz3HNYkA
Y663aKBATNQ6yAzKbSy28CL3YnZFmGcQk/5u1Z+W4vNcsowDKUrTsa0+c5tnIgFwYTq14uqkWKpT
Wlepcx8f9XgV/bngD4zyT/5rZoqM0brm4iesiZm+pzLyfIUFXH2RqNmNdW9ee2KOWHaZk0NU4RwV
RaD8qYD2duyBjDTLihwyVIVbGnep5kM51ByF62dlf3VR9PgtB57/FFWMEbEmHIXJ3J04qnie5hjl
V/HBlW0pwImmsRmRaBdm9q8zgFDzmUybOzgINh0EZBAD73L3VMZ/HTz8wrY7/q2ic/8TqpxX/TRA
rUfsaA1nomxZ7xUjUdK+j3m21yw0WXG6V/mLR5Z5oBbzUMzKbSCTYNqX4iXMLgItYxS+yd3Uuaut
nId+DLet+pg2q484T/3iIM0ftgJ+jdDNGfhRhrfEflbV0ZvzfbfCU4XXMgJR0q59tK9UmMNnRQp0
a7vaoWuMv221jWFXDHNHuSvTrl7uEuk1UUcm7W+j+hJATEm/0wV0yyZtaZwsQd4zolSL537qT2mh
PucCrJr6srjY68QoFt+iRS7RLzKscwHTuX5OHRdpbN/If+adm9svY05eJRuuvV51r1RG+CeUj1pb
7ZqBN7wfdM4183voQUq4gZVJsoIhsz7DeNnT0/cSDftZfTWRFVdYCJLmrkvRtQPUblkwElMajwns
PnCaJTtlArGbMbR4uibHXq3qz6YRJTdNIBBqImb6cq12wo5ulUnrjUA4Wn2rUbZVdW0nNagZi/W+
yg8IiCMnkm10/6c8hslFCCXChzKQvVHY7b2wqdKTrHEvphEvALlqG1GqwWDHodOkZuYMcjP6cS++
otaMPJhQVAtLfLRCBCRCG+kOVZjuy3MoeX0eCMXG3+biO5i06U3ifg/1yzK+sH626cG28E40iVui
SCq/dEO4Jg0C60ZvWacyUugtnDBOG/0l0rNGuw9LKFYZW5uudBtBwikIGzIFj9nca9QENtVzbkmH
RpEmx5K0rU4uh8qLartWfxv0xFXKYNE+dQv+S/XznqdB/WxnVvwCNUVdwpXAWVoPgo743kpzTIKM
1ro5tXF9NwyFyu0RJkrdImYX+1TRzyPBm8AEC1OsBYRF6TFjcJAYcAXah4jJqIzjcdd2xdM4DQJW
K4TtIpk3tvymkfkyMcw5plWETih1YtM2QtnGEZ+3aUOTDGq6uBA8x65sL4VqOxaniDTXJ637Z6fW
viBopBmHiuoj3Z1tdKi6Vv/o0pNZFbskGvDGDQn4fuHL4VkfvZT6EBtblkYP/CKdNYskWJICylOq
MTg7TJGmEtDeoHFbzNERn1LC1LkUr4uxl1pPtfeV7kfzbbQOgjZT7AG8bX3dX3msI6+n6QI6S6xg
9akEHqmhAVOQZinbdNbA/RXzlYZgrvmSkKZk/dfN7R58hW206p2ifampm4jYbs7Q25J5EPGzoW87
oiY6107AmSB6E26Wgc0iXwM2ABuDFJZWy9oOOBq0LfIHr6Ksa1hMV4v4cetd1Fi7YYm9AQXCoLJY
Nm/xtG2GIWhybdeIXsC9MTKlaA4RPXP+vjXPFXDqYH2bnNsMv/34mfc2gTXaR93+AJyFbXnqo+Sk
VEGuTk+r/SsswO6CDaVV94veeYvB51BLOyv+0gRtJ5KL/Yy0qH2udLVjl/KnbPtUPrptjfzFbsPP
tmxonklDRCSo8WZFuFJlfCamsjL5UAzYDfdekQM1jW9LmDlhY9F2Jxw9TFBCVBI63LFb/K41ifuc
q8H+Gdta3g7yYrmSEiVbRQ9/lQo9Ki+1NnQUStY9suFUpqig0LWK/wP6IK65yddCRtLZUaVlRvYB
CbbmwgDydnRD4WVpGgyNfYjnGSaP1hhUTBOEfDVHYGO1PjtxV3lAbVUlkJyNwDfWWKaHdG7ApeJL
g6mtAR4ZsvIoQcZpoxKsKBHnofqYFNtLrOyMPPeUJek1fBgUNXCngfF+xbdSoLoxDEPeykM5eEb9
UIidZv0gi9R6XpF2VpNhe+VDtIvO3Zli8uXDeGeMm9UqAhupv85AJdhOUrxJFSoF7dbzyjfQS2HR
MrL18tYYP8f1n2gClb1TQ07WorSJGU/w6EluZDx36mk2bWad2qXZOlT1jdrzV/zraqL/QuMpQ4HQ
MiiXJlO68ZlJDRuMZLhzcS/r7FWxFuO8QHODJeSs5g/1tpJpbj6ezfpixG9SC0q9l8vq8cKVCbmT
hfFVGzxo2juaFm/IsKPJKIhjrfmrkfJnzmi9J1HkawlkRQMKl8nCdpbe2tG3Q2XRX0cmTDcz49g3
JBzteB7Lnyz8ikfgTl5ha/lFZDAxYRcpfvwelGKRlW1reOvgdbgj5MsofDO8hspJC/v4kuHc1FAh
3vR5/Unqcdqn3ZuV+31u/OpFQj/J6OvIxejy81DKV9rZmAjcH3OIFbevnax/SQzVMciHNScnR42b
aX3QP5R3BEWjDZltNL/WNulzIIZL1RyXGMET6lVLLWD5C9eI28CIUWJvibczFyoQeLo2E+FSj6G2
hJ+QYfakwM4lzJPvXL7ITpBwtahAZLbu+l9Csl+hcLyKbVtOp3XaJeFBtc6dnjoRR0w2vo3tM6QT
1PJUQKR6dgnyhujUxpbrSIrujTLXGgxNPGb/Rik+Z0zjoj3M0r9hsj0O7WsiGk+aXoUmiF6d8CZo
bplJ+lVn1ity5Axjx0mbXyPD0oO+XckAYfzfVuEAb6pc+e+PauwgYmJA5qWtsv4pYRMrivUYKbQS
glNogED9mEKrLmcrNx4qJsUv5CCvPteFxI9ZOO2qOory0YfV3p5zfg5csNmnaaKd4jd2DzgQHlL5
KwYEsGq3McHke7walZYnLmD4uhhYTkE68nVv01+trm5RxxAklBYWVjShK2DtTaXfwjJQkKJuRGif
pH4ceTX5MBUAdpYEY71Y7He7xhovs7zgbhm7pCZUFUK7zCGuRc/62RCIYnQLmIPmjeNf3JjWM8qA
ZjPG5XAZYhB9jv0ZXiuKlcWVZXweNkBV+iQPaeOMtXgzkaFg8KgM/VKXmp/gc9m3uJIxrkhlYBX0
IEoM3sNi8cKuiChnNYzdR6LTe12T+7us92wdJcQbgdLLJRcg6Eib9L4aHWcqkGpTWJtGTc+ltM0R
iAwVAXOaxrpoSjALsoXrMW8DdZSQtM5ggAxi10GKbtGYu8usWU/9vHzOErihpsuta6mohyvTfm4U
Osfs+RnENWvv7WNT7tTor7KJZ0+Ui8YgKuopcyrbvKgdrHJ+VsMXVOr5Nkv/NTR1zPeh5dKsm1to
XTUCrNETDjIR/NbbnH2HLF9tc4+nD4XDLbZeeuM+66C6yqsMaJg+FEH3VEAWa/w5Lo/NyZ7wDoRx
0zyZCyRTqOdKYCax+hniVi0gTqMVTq4KQ9dmuJJHT3ssdwPEebg2NkiquZvaTHz2a7Od1AZDc/gy
J2OghaZbZLPyIls/4SA5XAt6kyRvSKQoNDAQZLRabaIInqSvVo5woKSfXVf8RmsMSnav127XpOGb
BLwgDy/JDCQbGwhuOj3PgticVV4fVL2V7BY8fhvOIUs3FYwA0ZMwglz+XmLa+SwNXbH2XSTWEfBi
WC0ZOpnZBFsO0jfOcb3iwDT9svzTSgOCsSeSaFaGgzzHCmHB39V0NwZ8QmDyQtjcd5nfLUVggOJF
w2dFSvoQv+DEQu6OCnHk4+Z4mF6HCWmokEu2ldTVQVTUFXbIFEnQM0aDoINNTY+fJm29srlCy+Zs
8rb10Znyc1Ta/4q6YIAGvzSWQkJb8Ah3QPToF0X71huMdwBuqTEeCSROJQ/deNTPvokhCgWzgBCx
3LZl22nTh0ydbolNLEFvQGgXGqoX3UD+Xad6+A7wywHW/Bpq/TXyzaLjUGKko4TtZReCjIFJpGdp
OFn0uTgd+4W7NHdyHVGzaJFTTKCcpCUP2LqUgXOSZa6o9GvBP5Vs3fZjvxtkRCCrdaAedIOteFYQ
tbSWk/eJn4QLPcbAM9J9ifjGGuVYm09AkMd2BPi2jIsSVQHy6SKa2veZHtlyqPAPoVYj4dns+d8l
7AfL8rL6wkTF1/Ji6UQb1n9TCJBXzfb7kLVQzzFbt4TDuTAEuIyoPcwJMxmnJ2Ttza7LbStY7Qb4
NRZPZQraxywku1FlN0dtQGlmKS1iY3kfqgzDaeemqc5WF/EUdvLIXIoTpdPRpsc2bKEIr8ZkACCZ
+kkyrZuZNY4SnqqlfTKY6DUr9joLsNhyOMYOmc28AgEWdfcmQ5wyzUEltDNtelB3r/CQCx4Lf5p+
1cY8FKm9FRbfMPwXf94L6G5bTEE0NruEv5bSoeEfXytl8vT0Hwd/sFTFIbHNIOx8luN4OOqvIZqd
uqbbG9VKVylOCLa7mqODDHsfhx9hy+nIg4K4Jk7WpzrSvR52W8wzUKz1WhMRV03UuRgXA6k3dmuo
Z9lp1l+BUqsPh11T/rMpMSL+4TE5TWjjyh97uEviNpg/6MDi5DOSIVLQsQ1uIn1O5HQLw+ZHBdFo
qcnNFneqR0xkKepxODcg/kxctPQjnC6Mp1UPhlXzFiO6kExP7qWbWrWBHWteS3y8szy4GG2Odmzp
vmahgF+qYJTuU5P5Bkm2dnJQ57caM5I6UogmZMdKugfNYSh56+SjBBj5eOknDvaUwJbh29anOBBq
uMt0819MMezY5P5sCmrFMbyVGG8KBHlqZqAyQ5hgKIeEOUhg3gy76NiNt2lK/HrB+mfUew0LAabA
LYGKDx/8IPikpBGyE9mVKTbsyCP2+Qq0jDUp0ud9htpDB6Ur4ltrfEnJTTZc/EXI1z4W9Uutv014
eaUh1XX4qMoVD2g6fS9zhbe+Lj+UKr3UCSG2ndZflNl8jVeZ/IJidWp7OUj5obaJmOuohbN2CqhY
ylb5+ByimL+miQWx5XvC0CJH8Q+iJO7jA9gx7xanZ2VmflQhP8+gMo9DfYnDG8tMXEEKH4roYZv0
miHd9nr6rQOcTrdFemXeT5rwMupQVzMBAHI0IbYOe/YNIHn2/32foQPXp+kqI0ldUdrayxj0LCeW
leQb1SpParO4q17sl1hXnymaQhOr9Xgmk37eWgMKXEWJOLtzxa/15Vu1zK9S/TTzy2oNTt5KCFzU
DklWYUcnS58/UbBXmb0dQ0Tk4SyDKleP6agKi1elBc1nBXajtB94LsoHE/5Id2CymeuFXZfYDa2E
ylrYievIDGTLU1raCRPUpeWJohmvV1vH5G0mG19Y2iErIJd7K9zPmXYTaexluuZG9owRw69TX5FQ
liJtH4Srtn6ZniQrfMYM0Sff02Reo+Vdj36w+kLls4UauuSq8bOiX1NJu3Tg7K1Zn6RZdgxheZUh
G8/mnKGEik3NY4kjwKmYPKyI/5IJ19VEQlthpeLTDDPSZseGFs18+v+4LuWISpWM9cRqJIizBivw
MPA96bO3xmiOMEzO5d2yPlH+rdp3DVmgIXkY3VlihuFAqd8sY31hZ9oZ3DqlAjdiR/JpxAQl9V/z
mp3M/LA0MB1R5SZljrXCRDS0BNm8+LEVnSS0Bs2cHvW03quRjkdm1r2hVlUX/8821xtQJ3nfhKAG
SR2/tZm8FSjacNhSG49iuOq8vphOURc6EfRKtS7o8tfU1SzTzasJDV3XKJ/1ahsx0AoRr9K9M1tn
sDlRAxocAK53KuK2iTYAA7eam0eAtGdt+uDgHZS7texEyJfmYLNk2H9eY+JbUK0/M2DX0Y3nQ9hX
9NxWt7NZmUPrpS4N2Jjbanhz9dQzSSgNoIHo/ckKb7xfpUycnvRbIZLX5sxpxcBbktcIE+0aqVRa
S66iWb2TRB0fsFIW+7ybyKID5E1Tt2VzjxK3ga9ppmlv1sYzrVW12+nVtetuS+xrmisS7VCDECva
a99UjNARi8C2ykNt0zRY0ipPhnXVrNnJH+lLbCtaeU7nAeP4HUvbzpZLP1Iy1V+V9Xs2nidms3q9
2NJPMd+hw1nRH45QSnEI5tWt1Qmr1IOuzRcd3aa1b1A+WF0gx8rX2NWIjIv9DBCjlntr/Im0Ffl5
8m2qOVi4xN1nkwv21lfJcSYEnCY36yteWdZCbT0IGPyVWWKYz/hdQFGW7cJFvpwlXuxR1rEiKJtk
mN+xDPX2T6L9KUawdt2l0M8wmdDEC35jqTnFbelqOPJTvT3m66UVuU9Z6raFO9KKa1t+mOnb0nIP
4jW3DvmElr1FLq6dWrKpstYCpHzwFV5lYp1K3PyhQoSf1RlaUaF1q3lspT+NyNwc37DRYoN5iJSG
pMabb21xEMXk0nV9QM+QUyTxFop3oWpQxXHrIX5WDcuJxtGt1pMwSn4xjFwIIZJwt0oN0CJCVCyJ
ZR4s9VOhPqnMN7Lfr3syYwH2Nys5SOaMoXV9exBf0baqdzh0E1BJfQdgJITfj+dmcApgrugmom1T
MmSjzha/zaNUCmDEyl4l1B3oJFAqxU+IyTeZ9mWxP8MmoK+SRojXFoeudBpipCj0xmaI8WyWclXj
O4IdSM4wmpLO9YqyogkLJ+n+x9mZLceNpFn6Vdry3msAx97WVRexk8FgkOIiUTcwkiKx7zveZp5l
Xqw/qLJnKKSCMZZmZWWWqVQgAnB3uP//Od9JN93QXeUVzY1D0Oyr4WnQV6FpLGW0r8Pbqj+YCEZl
cMwVwdD0o6c80S8s2+buvTr5TSnSS9Oiy1s6qDKxRooXth0XHMsp92HUpo60rmJ/Ndb2ZeY45Olh
3OKIm9X0tXvjUdHfjSRF12VeBt74EBbPjtok+FawOhSdusKduhpkjfwh2ooQgay996Zf1LxwTOfJ
o5eiOo31r9HddVrnD0rbXAW0YxoLcHS5F62HTUys/dK798JpVAS3hhNcFtxp6aobui5LrWwuau1g
K4MBEZUtbOhVxORFO6WurjEbs7m7t73sG0YNBAA0BDbkl61DeeFGgJJbA1HJMKaroX0xDI1yUUN5
wMu3cLGop5ac/LsGUrm1lM5woSrDsCo6HSRnepWFMWQWn11Y2tZUV8zW6zeuXRNSVnDsLfpmO2YU
IKISdyeVp6avHoIyY7ZXnkI0nAFjRa+lvPGEaj5M3D5lZXK+X3mt0Vw4KoUDz6GWoDvoNu0emSgW
KCwpYvhajEeknZH6LSqz5VhBKkAPX9B7frJ4tffeXUETyMA44ZQbNyyf9fqmNDFLDPjBuj55SyvM
zkPlskdtUParxaNFVm+ZNGy/uvrV1+RVWaiX9sSCyJObHHaRmdnBLmtvSwrH9NRGNVp4FMFsGseW
ymsRy0xvGJvC/EG4EZyjsL9wuzcPi7Ljc4Dz3VunZZuU2kN+TEtEavjrW06eBLcaePs69ehOp8ec
VoimPMWq8Q30kciaiyQOnzQPP26aDF8ssgTuqJru2HrWOjWv9qaLET6puBrWFXOtbL7Y4HqQ7Qf+
61BfyECsFbm2reaC7so2B/SUx8mdDy+LfdOIVA22IFt0khlQ9w36dy86JsnKQ56NKjQYUDcMNwFU
8wX7bPgBSH99Yd0k47jUOncZVmu/ql5lnW+ZS6u28vcNJyctEkuD7qMV07ou3K2kMuT3d/rAxsy8
s6m6rip3GJdWErPFho4lkvY9mQZcsCG2bKuZVwh2Cveu00kztIttPm0vqLoV+Xcsv023sQPcbORT
mdTI+a1YDwq5QURkZ3Sp4Rll1lFBwxdyvlAjYM4m/mO37Hu2Elje8C/6Qbwa05T3+FhdW52YPJG3
VHey8L4oNhhv8eLfBDRDB05vD+hF4Qco/Orek/jGKDJsvOTebtbu8EWFySIumJZYWnNnU4rvXY2w
Jtw0xrIvv6P79gjGVb5U7qXf3Q/qRevuIk+s+uDGDa9itKfOqpd3cbEZuh9psnbS54CuvPk9MGhO
PdZ0UYMnn7Wie1TitUUIVXeQFDhFCp4m5Tw7Vpzvk5s+oWJuq5PIM7jyLDY2x4hFw2lvTWOV9tey
fUz1O7s1j8Izvue8O2P7mj3wSmmvaU1WSvNQ+JeN81Vjs5xTB49bN1tXjuke7aZbyoqHFuDxaCQm
MA4rBdEkXWMdnQLYYYXKPostfa9NptqisEF+0hZfljDOE7ViJ1pdk3a46seQJWpMqDEm2rEuUWNp
2bBrhE0nKqsuXStjWWgGuW0RYC0LbFdq8rVQXuNw2BZ4SYaceNtyHAHgtAH/kbEfNPdCDcuLMi92
scAtFYutignAhgiTXPlTHky/9scfvr203fCoZLVDidm8zFWFk4eKepqq5oVD07+irJd3T35EAnwq
2cCY9DbUreZYd23GLh458L402BAN2PGK5DvcuStf4RCd4QkO/dvWSll+h60NI6dPtrV51ORRahc2
JSE6kIp1FXNUr4aDbagLoyjKS93y3VXoG9/oTQAcoc1d+iCkaCz6PPFW1V89ae9CPF7RSEc7QoFP
l8NvNaa4tjAlniwAWUr4ktioXn1aM4PUt5Rvc51NrT1ellp0SLTqLtCR/Ir4QXjB3kWbYQjv2qgC
bWHnmNDqcOfY/k6OGCIgrPXZsAK10dIATG9h/yy08jEP8TN060xcuQ3I6CExlvlkP4roEt82DNWW
xVWbnMpmxEJXFCbqblPT+J31F6rbtOazhctp0Zc9ZoGgShZNoXwThfskQtrCdKZME9qBb/wweVmX
8VpFmO9UF32wMQO2K/7w7oXhPnVQsGNUYAdlZBTphknZmW4bp1lbyNh8NV275q3vBYcabY6hUKWY
9ucxDtzUdC7VEqjTvbTAyFlogSIKu3TW6mIV4okn/NvAXViJR0+WK4fOQB37CDZuPb4Rsu7QKFbj
SG83HX4UDjIQQUsG6Es7YIiykyuLqmGJwLQJkBShClxo9AOTOF1XevHFzdKjGfs35CZf9Il9kzeH
sAOq1DRvCGlCsbPF0YuMFciNb6rr793EVJaRjzmBXT5tSGdBDesQuWicwh5B8ec4KnViXf0ORjUD
3kVeOiaW02G3WSjLl/ErhufFhEy87RZ4Bs8gE0/gqOfhunkUtoYiDRR8+sYX93n9pXYfz/yA6Yv+
5gcYM456ofvKEGtS3StKl08CUVkeBumHSBENukPqkBdPTdRhjTVKgx29T8/1rfFs2kr66KM+OPM9
TgBu5zG8US3TsnVQ54z99YTPjfGz0wLcjCv0XfiU5LqIlwSN0/N0xSGk3qCcubR16hbMEMhlrZmj
afFm6HXAurC7TM9VMOT1a2p5qKXvIuI56d1gr02aeN9qF516YTbPfQ3ooGKAiWJbO3gVcYME9bci
lutQOD94i1X+jvlLYS7lbpqLgtqDXt1KY1jKgZ2aw48qvvjD15RluHrWCnUXoP9QHEzmoWc++90D
71DMT1gylzYOMzfviZ5odqEhLmO9Ql4P+X1s2NFinGdga3jxk4Xp3ZNIYpUQzgpm9rPSYqtMd0VT
7tSovkx9gRZJJ6SVXeGPmPOBLC4l/66Pcd5pdHE/f6Qn0jLteYhq5ydV6/mFtve7SqAEj2tXg2iZ
iqcgU3CUB1QefnQStYjeWhwzTalQazXA8Oh1jMHQ0vvXMoqn4n2cX5hQH2H0pFW6rztkuUUky9ve
YsciM7e67xwzpAPfqdTwHIRZWJECGoLxiL+0sSv3zITXpkHxu/kyjd8P6PY2j+IsSZWRdEn/6rhK
Lt2bbBssXlaP1S6qF8oWvYyy+CqW+AURAC8uu8Vds7IXVNyX3vbdW75irDooCLzX527zqakzI8b6
tpCVsDztypPtDvCWgnBFFN/g5n8rLbnIHY2aq7emHjl19pDqIoUNwg7blcZhAyYlLZm4Zst52dCD
a9lP7woo/i9h9TXgwJGAaTVuCv/GUeOdhXy98UDJD7TOOqisiiGv0e7edK9K/hAb+/7dGKYLWFDI
xl2Sfgm1RwH6MV8j0fGOig+Ka9I8XMvOxrX1tUV0mJqXmHj1Zo2G85b86bV1R6l99B8GY6PA/Ihg
oB4Eu7RmZbGvpa3OPLn0nmoVmTsaJxyX61HHSL5JO+r4W6iLXyaPKMXn985CwIOfcklcjXLQXuHq
5Tdd86zxsuGFzIhPon1MF2vMjzSS+xx4gbhEZVra/aKDzNYuXABXKUUdSmXdo/WVnrShXWm8m9kE
N+2Ofgwuvqq7MIEhNdH1hB5LtPseQjDaOPmjypnZHOxdNBKEqY2IQLoXQ0dk7TebIBmv8V3y2vR9
uVAUk9nr3cSlh9FJf4ylfhOEBy9D6OMcEzSVUBZC6l7Vuh4uKqkjTr2z5XXjvpHQU/dHrS/WRvEy
pnt8UrTfH0uMZSZpJTmrDnQorD4q5Tl5F7FOqMVdqQcNOHH7TubtTdmkLzKyVg4HOZV9TJJycAW+
B/Bi2EeGs+R4FJTrHvwBJ2i2pQs7fJEu+eh9vvFpHJN8nXu7xH2ulOuU0wG1iFy3AfLC85IgWtBq
7aKYpVS75sU80nLQ0BOnfKuo2yKZRWs4hsBZcna+Gslv2tcBhwM2tLB6KIfLJt1LZBMlAm6EgUWI
lz0IeSkYzbsNic5V8HDq3dKQ7+ZIiYP0P4wZVn/T6IckuQVto3oXjgn3J1iz/+3Id68w10XY/byn
SgbfbN9/jNJdqiyd/CGqb/NUrtTW+yLYzCZti4+bfLPUXvoNdplK87d9Fi1QdOfoOpsku/t8Pmsn
oP/67HXUqDIMFfhqB7MxYQ5Z7CuzTQY6CjH4kohjioyUopT8u0DBY9jZYQggFQxHTwummhO9qSp4
S5vkLo+HrY7sKqHB75OoZZOL5KGdKctm15WUpHDbdGVOAQJAlRWQ9WyeieD9PVXasme7olqUqWcF
Aevcu74W1yYmjfyAIPxMqoD+2zXYsmf4Xx3lm6dSsuaXSxQZL3F1bjf0++2cNSe5u06VmXGVxQdD
LrJrDh2c/aAQNGzl34d7ncOGsXK/emeSn07cpjnNXWSQBYOB3xFxrHks78UXukMTMzX7mxeYDaXe
LrtUh7lxQH00otW7Np/kPZr48dk4w0g+sQG25jD2qBCqrYVcwnvuX9PX6F1/r27FF040tbq1X+uD
eu5KE1/7r29e9mO/vnkTNbSkhtL80L2TzsZ7jlYi+uUvUgcNviwv/bfmDDD4xH7bmMbdh3d8A9U1
JhFKXrkRRe5A8BJl3UYZlAEL/HyW278fw7Yxg+emyrRJiUV/RZsItxIgwBJAHNJYcLWGFy5sFKuJ
F29QuxxSNBx5dCWCVxc6unBH5GT9KmmvR5TK4i0qqIMH0YVX0XwqxcZOL/2IVValOp2jga+oOibt
ykiclYZ4N5jcBkW6dWlBcg6E8xdV9hc/flXVOz9sV9TtlrxTS/VQgSvTKoq1UfDUpNcZEnJ4Hk7M
K0P9XpLT2fQbRzzm/qsaKbflSOsxTFatj0ZQhQbthLQMREOW3mOh37YkftfJNYKPPieIof+eB6DT
yWRoaN8MzqVw0Bqx477q0td+fJAlbSM/uS57TDScROnUhjTNgji3lp8/gp8D568DyjamgfbhMfMu
bm1nyDEEwPLC5Aj3V7TPQUWVBK17iw3CRC/ic9wfY/VW6EeG4LaAO4yKqvPLBRLJXsO3HlExj91D
V1jvQscdk9STle85Z+woFCWpArWEdfi32FbA6+x97DA486IG+btZLnEBFBZnYfYh0YVaVTT7D524
rOODsC/b5NIxVcR59zF6jRhpZVzd5sNuCKublnZC7NDozZt6G9P2Wxi+f2sEzmvmGsvM/lG5exex
qII5LKnv6Ciu87q/jfruRXPbnd4PSw36Sh8Dm5fetT5+79MLrT5Y43hms6yeOlnN3gNKTcnFMCua
SPXWFyAMcV1/E7r3oHtYlS7dBKIwuIP2zInj9+spmRu/PlC2HN2AeEbZ115u3lllVB3pRGIYSbLM
gbOfpkBiYmuFvC4CkGdbxs3nQ+kUgl2fvtGHoaSIUWFpGrS9qEq6uKObbqLBvBMNG8MUVWBq9R5W
yaOh1NRA35JCWbeiQs/bUTZpqHJnFE8dJbDPLS+nNhGzY0qvO64iIyeDMNXRC0O4s1Se3Wew1iG9
BlgrtobF0N4ZGtWpFdrLHEH4m3GX3wbtc/cgOAvQNHzprnl6UIG2416giWLGI2BnR0G2CTSeF7OE
7bGzwmeKolBs5cL5Wr9H8RUqdn7uW0wCPNUb3mhfS7JC2Aq8sncUyDqGhfmGbklU6+iyglSAhZrQ
uy1S9TqFxLYovuOcLpVFcgMM09bXUXULDWX0PYSIe2r26ZnAgp8o/9+sAfrspSIHtchG6FFXUOE3
2i66pA9yhXRz4RNXLRb3Nllj+tK8JLR16W8cVJcLQdhZvjHJfTI510Urd8HOckchb/pbq2SJy3IF
j2WpUwp61ta46LbxEjvjEd/Edbxls3sFXhk17pbu40W8bXbN3l/bG7xbZ+bdyS3k7AVm2p5bmhm/
itjmJR7/rdwqt3hfAUwTL96t4DStzQtu86Jf6CvgqMu3pwdvFW3Yh+yxlRdnXqTqidOyPnvLBWMT
9SzfkoQ42pwr7CrL6RaZC+S5S0gCi2DjP5yZg7/fH9j6bDkvqQBE0XQt9yDu0gtyEG6GV4jey3T9
Nwtx+mw9c2qUJ6UcrCvXQZVeRNe2RP6X9pE88+ROHOX12QpWK21h91FnXali8lo2ROsUYQaQXWyc
uDibMXNiddBmy1WqOSV895EiBu3VvGtW+vDA6wedg7XpTGISqr3Ntto5t9s5sTBrU0rCh+Wxybq2
cGNU9m0Dsx4UpiguEyq9UOygtXSrXBJxkp4ZCCd2bz8rNx8uptHK1eOYFh21oe2oPGsYy81zt+7E
tk2brauebuZDpGuk83jWbVvgAYTG+PkAPlVa0mZrkWUldmb6DSXQMgORFJW08CPfMeslhg242r05
GmvFwp+bI+c5qj2t5cCAakVagL9ODJ/NIwGyULU1IAVNUVO5yBxv0Y9KgyBZQiEZUF8SjgOLXRHB
3qykchHbvrJvQFSs+hq/TIt1HLpVaj/pEigk0b4uqrZgdKwrO1EBirouzK1YcX40UG2Xcd7jFYj1
DFAC7LvP78SpfYMyWzZSs3ONRleTw3AbooYkCOAtyTeSLsIk618ivaJz/fm1TowWZbZqWK6fN6ng
Ulnoqxd2Wm7Q7mqrfpKyfn6FE3Namy3GNI/LEXkmMRkVBCHQ5KyISyAMC2mceYudOITZ2ux+BaVh
4kviEr4WBdsSgSEwc99YtxZ6PUO1lHXXW9VBtrl7DPyyuYwTjHlwaUMcYfm4Clmmzxz9T9zPn6lP
H2afPyR06y2zZxQWbFODSxsd2BAUZx7XqZs5W4GFqZmh0nvDlSgOhEDIfmM7AG/OpYuwHv1mN/Dz
ffrhy1etq2e9Rp5BEJcU2kHYVodWKuu/NRDkbNVV6iCJC6S8V6YN+EZXnO8VVFdZdS9xG56bOieW
djlbanHI+qMcFS4ysO9vQoTuSdZeholOgcjf2854HLXBWgBqX0kdDc3nv+3EuihnlYYCIE5RuLLH
sPfQJE9ZeKaCMX3t3zyRn72FD0/EtmgYlwWf66mXUTqR/xCSqxhD/bU5rv7ed5+tu2ZQN0WaTd9d
0E63N0GUnpn6p+7KbOqX4DOsMuGTJ7RbHd11ypkArBPTQM4mfEPkaeIKlQ+OV1CRB3WFGBrQ3+c3
5MQclrM1saw6zxOSTzcsf0FChyth2Z+p3Z16oLMJjI6o98LpmzvYUhXMTZORPv1i60t0np9//VM3
Z7aJ8hPXG9sY9Y0u8aZrdLpN6BCvHLQ///wTu5mfeUgfxmSQdqMHpTc7mKjZPWV0F6plyQu9hQBI
fJ/NQGXtdWIEAJkEVfr5VU9spX8mMn64qh+jDRv1NDs0QfOSRZpBnV5LtlEMASKLGmwZYH8/v9Sp
gM6f2/kP1zKbJsMcNIYHrELRtfIwJrinl+K2f9AW54q4J57Sz6P0h2vkQWDnBKWGh1rLOHKkRQDm
trBfQgu5ao7B/1xI8IkRp86md9wHjqq5FaRYdPdYgeLg0er3YsA3V31r/fxM8eHEXFdnc71IRKzr
SFIPrWIHDwUPfu86mbv7/JGcmJI/3/wf7pbvhZ7j5WV40L1NG9yH7VHJz8zIUx89m+00u2vh6nF4
EGBEE6sH6bsuyjNv1FNzZTbdO4v9qdpyV5JHQO4ppi9gbCrUw+UIS/bcOnvqKrMZb2hhi4J0uvc0
3dpt+YOOTEighLvo4YC8ff4ITs0KZfb+Hmy1boeYq4RguMpV2JLaAOBhgVmvEZcu7obizAp24vco
01D+8LSjoI5ITuZKaI8R71NHxeBrV2uw9CUpEmd+0IkHr8ze2Q7BuG6UgZ4cnK9t/BTHFYSO189v
1qnPnmb9h19QJ4bj9kGSQFe4aTHkgu726+DM7Tkxo5Xpoh8+HI9YpUmU7wf9AEe+wQNHAfxGKdZ6
dmYFPDGZldlk1uumbduUKzT1I6g0LIRnvvqp+zKbD0Oa27nfCVwVYw/897XCVFqfWYFOjZrZLEhF
2YVIcqJDKFdAMhSwFfDmJi/DqgDCdy4D+Pf3xnJm00CP8yG1rTE6ZEDdhDxq8cXnY+b3bwTyR399
rGjP9NIMmggjYsJwofBo6TQFUJgaqXz8/BonjkqWMxv0mkoFxw6D6NB5IaxxM22HoyrSBnEwy5Hq
U50cvYnz7GThGqlet3bGVNuxY3mJalvsVK/tzqyNp27kbI44hus3qZnHh6o/Cv2KEKQzg+zE+dly
ZhOk8ofYLuIkPuRwJhz6BlgHcNcvmlf3W4XJluSyc/KTUz9iNlPyUW18OyniQ4gqvbAe6+rMCnJq
NMy3uGo6jr7pRAd7FFsdhkxJrTwgBcA69079/Y7KcuSv462J9VLkKVdoBJECNXCWG1e81yU4Vi1c
fT7eTv2K+Xz3AiRJBp3wEH92o99FLgIGtBfZeC63/dQDmM36yMwGU+192kUyeYyrGomxePr8y5+4
QfZspvuhJpxyjOLD+Nreqy/5u/sNv+znn33ia9uzyV5rdRtjAo8P9WAaQOLk11IXZ2oQp773bI7X
MGT+LT9okB+QGflobvzbz7/2qY+ezdleQadYhB4zi8wL2pYoIqUOymYMTTLhwCO7sfM379BsElt5
YjZezR3CnkOiVwNR4vPf8PvXp/WzJf3x9VkQ1gYmjxFTI+/Zpxvlxkn3+fO599Cpz5/NXKepjNT2
GPOEfqr39OinFO4SS/KCdufnP+HnrvqvdQHLns3dNs8CX5kUJo2xSK6r5/xGfOGFoX3Xlt6TvVu6
azTEn1/rxEi1pn//4XaFQjEV21Wig0gRqVlrRxNnPvnUr7Bmd8rvXDnE06vUFxBwMo+ktsrgVAdZ
DhVkpeDdDsimSBMKvx3euZWorXxtm1VzXVeZvs3iOrtkoXTXn//UE0/Omt1V3ayyWsvV6FCQI4s+
7Zv3YEzisQU+g8+vcGITbf0U4X64m5XS4VwnzPCQvuL1Rm0Y24v4q3y1bt1vHAk+v8qpRzZbE50i
sxQiFeKD5VNmpYqdleWZH3Dio+eZ4H6udGje+f4KRfbEItI0dM9869/vDa15jreSaEOJ/4d5MzLM
UoGzX2vzHlJkV6w+vzGnLjFbGTPFAg8xttGhheaFTx6kh0lF/9w57NTHz1bHpEkH8nTZdyQJ7bH9
EGw7/0zR5cTCOw/UThStJlKSj+5uQXYTqFOu+ufk7vPbcmrDZM7meF8EhrA7pDZkNvb37Q2alykN
+lh/r47t9+rlzGWm8febVcuczfe4CMBfRPwI8t3Ijhmm7IgFGDN1G9AMI7RZOzNKT0xkU/66ZvWB
67gButUD2gMYXEYNbHDbuYvgNT/3Aj81k83Z1mYKr9ah3bE78Im3JXAFxw9L/doqN8itYfzb59qH
p+bcbDoXTVIRu8xtKwgjdMWuYdH//ImcGLBz90OoqP3oFhT8WwHKjVhl8ZQByvr8w0987bmlQetE
Mzo4oK/qnGAJ3oCu+uXnJ/+v1/4/vbfs5t9DpvrXf/HPrxlYtcDz69k//us+S/jff01/5//+N7/+
jX8dgtcyq7L3ev5f/fKX+OA/L7x6rp9/+Qfcs0E93DZv5fDlrWri+ucF+IrTf/n/+4f/8fbzU+6H
/O2ff7xmTYo97cubF2TpH3/+0cWPf/6BH/nD3Z0+/88/vH5O+Hv3BJzhMA2q+v/877/+vbfnqv7n
H6b5D9N2TGmbiqpYupwKtN3b9CeG/IduKJbKXt/EMKM5jNk0K2v/n3/o8h8cZU3T0gxbc2x9+hpV
1kx/pBn/UKWj2I5mGLqJKuiP//n5vzyh//fE/gN17U0WpHXFl/ll6vPpmmVruqOpOlwyCo/TjP3w
/mtdT0tjA+CFzMtq0+kgKn3VUSf2vLHtCr850yH4dfD9+3ooofhlpgrgYv5SkWblpA6Y03USFRSR
SBgbV7bw3HOKhdky8OeFbNV2FA36pDUvysiwsDNhS5vecA+lKSyaKt4WekCinQdqkaKZQNZtgj3M
4BOZrnoZR46W4z6g6XZmxv06nfkuumrSz+b26igr1bkcS9cDW+oGWZvkF0c7u1C9ezO0CZocRlb2
D+Pvzwf88YH+usT+vJbNg7Rw1lq4o+Yi3h7eRQHtzFk3fS9YzwvlpjYg4tatk3xV69Lfp/4Y3AjZ
njsZz2oY/740I1bhF2pgu+bipVDxI0M1WwdomtpdYR/1b3lJlgezy3iZAM2lI2SrJrx3t62OPvd5
G+PhvK96A52mkpsuoPgsefj8hqhyPsR11SbAF4WupqmKnFfC1TwNW6EbztrIinxjR761S7UB++gg
YZDAeMF4RKqRVkLLEOC9gSWIdE9alrkadJcwpc+/z19mHF8HFILOfbIdxsLspZsSBtsZ9WTgHwf2
sWFUmIhgwxJBb5d03UXmeWN85pp/mXXTNZnrJG8x4RV7GqAfZnmdJIMpRyKqsp6k4ThGUWCmoKw+
/2V/GXqmrSnWtNQplrQYg79eBZpwZYuAKG7Lz0vtulHb2odnFjUpPliRvPYiiZyLVqZWvsuihCTN
z6/Ppnn2qFlUHJANDD9H1yxt3lsJBcbxkhzRTd4rpkbAXgS8e6FZUpEENlTNcytt5Xs/InUoiPN4
0CNFLa+cwSlIkKjy7BnNZPwWe5PFJvYTg3QjJWjGDZFcKgCnoII55Joa2+wkEL48ptKMj10IBAO0
pz7cx16iFA+DXZu3Eu49MZ66J9/11Onro6iSRsEVi57jIcS8npOk1xdUie20GQxgEUPJGceqY3xK
wo+qEhqHtPE0Fy01Mr1UZb6Ex+1cBdQj67VoIkB0pjFC7JI16RFhFATc4gEsf2Ea5CWlUtG6bSYr
H9yayAqw41VhmOaxoGb6qGVWAOevn6y6fZUUzksCRBEYLiE3pHcuy1xY6FP9lES8TIk6pEUVhMRV
rkpAkhj4VP2dU6g+3LUl3IndqFRxdeMX6vieDLnMgHsk/muheL3YaL6hK4SExfRW7S5AYE2UXa0u
mJX0eLqhlt873WL7mbr++D2QdSWwJjUEcrGQIC8vu7x+inTHqVk1Es5Qfa+ET90oen2V6cqE85WW
hnZLnRzLEvSjTeoZ59VFlxdeTaYXi+EiKbTA2SuBVtbkozghqj/hQHIJRwnnZxRKpa8qOKvJ1nRb
XexyQwqw4bIZDrXV6cT/VWS75xy5IAa7loFT3M3jXWxpJttAEFRIsKsaxLumFSRHkgQAS3/IKuqE
bma272Xm+HADWBbNSyUxst5CGhNDKrKiUnuSGvlG/Gqz8298Q8lIJY3LhKAi1Q0Rqfmtr7yMTulw
Su3KLL0b8sBV94ZVqc4hs6QTWFseTx/CAMQf+7Xh7vVbz6hjDJxKV9kAUzPWBoLkg4LyytgRP6DC
emMRopGj6Ua+plrX6qySSd0ti95l1NV6zYnADi2sRpnR0VBqIt0lTVEE0WUU92BygGdO0AHe9oRh
CAdDSl+1qDyokeT88HFwoB46eIjWWZXX/nY0YhPVZxUTeVr1Glm/sLWBpJR6GNyr1mSOGoasWzWO
bkSrwtA82KOBY8LPtc1w6xY9UTTwt2u8fngVSqKG+iheqXVcXEPqopMXpH5zwVIq+C26U0BDKWK9
hvM0xs+BVpnDlljpMtyMPZw1fAU++jOphmRKm0AhF6ZSD28h//ccuRqGW7YIqvzGcDXrq8FPU3Vf
k36YIZh3SK0YO2uMiTWNq/Z7oKWSAd5anffSpx6R6kbYu0Roq7DCti258U+OpUbxml1QL7ZOP/oh
daHcJFRRzysM2l5GzMOodUqP9hjcyLSOEfWA4dolM0zTxpWSdHTdesvr5Q4zKuQ+IyYlMrJSco3D
ps5N8PcTXzotLFKKKhwUKH4brNLr2OXOLtMIWhOoDojnZmsTc1DEHdlY8DXIyooDxf42ekFwHcsG
e0WeByTjxICL2hX8WRfHAGTGH7Gry4suoLnD60tXr7LRL7/7YaRp23i0SX0xtFq8i6z1cP+WAwEt
hRc69aISpQeBy1MxUnah1l7FEfsD/CVWoezGglTZVZB4hhnSF/cMPN5DAJBsyUMDRymNIrpLTU88
V4lpHyG9koYiRhWucZRlErZ44IT1qsz04NFWRxLDXWlPC5kb5dldDB8KNbHvulDGRrsGT6iq4UB4
R1xjagBrfT+SGGFcyVGbMiVq0borQC5YefIgxySouXkebyrEi/3WTlunuWp1w+63gmjfZuFEwBLW
VRrHX9M2lsMqGcqWo4fXWdt40MQby7IDJ931BIpHX2o/nIjt8ZKtMpUPNaiJKvUUrSWz1CkgxKW6
lq5ZhtV6H6RgOndlP4LER3BRaRejlfjZJa6B0qDhJVluFtbo69G2E0ZpYU5NyUqRjRSSeKc8HUn4
yDT/SssJ4wZzk+ZfRg3P8gRMsG5L08H/ksLZaq7MqjAPud3ZQBR0F215yf/dwZRoCASCTV+D6EzD
d2Hk+HPBGZKNYuWGved4X9oHJdCtUQCoKkoVakIb1/m+J+qarLigb8HN5KD8kjpHyVi1AyRWZUTE
38QNWKyA1Q/dd+yCygxtsJJtlwcaITEYIRehmfITIzd0LtJRAZNSI4+6ythvQFGoskAhGtevhqNl
5bmyH9zCCL7WIi6zq0JHBnGdjZEPnDB2RLnq0MGMwANIqE/lEcNTN+Wis07ifgnUJCIcXuscorzK
OmzJUdF8AHN1opcwJtwedzh30wstGzNr3ajfeFPULVEIjmXuKerlKFNiJa77y7IL/OabZkgDj33U
ajUllV7a2yhSkwvIoyXpLF1RD6+DVVnpUTU9TAh1Lhoye6wi67BFNqkCDU3Ng+aYh7HirjqG7dcy
5723LDotBftvBTGhOX3Y3ZXl6A0PtW+k/aGNClfcpDKobiwwTthTCxUzZpYI4yBKNyYxmFI1ccl+
Enh3jhAeNOjxv9k7kya5kSvd/pe3fqjG5AB8G3NGzgOZJDew5ATHPLkDcPz6PkFJT1VsVcnE3TNr
M2nDIiMjEQiH+73fPafub4Y2QtHtLwMTQ+vUVcWZqaBs/JL6c49guVrU+GHomCAB1hg280PUh+ND
GuO7/2i8PH3NQ6cqThWo2HGX0sQUDG5FTM4Giq/8awsPA1JN6Wb5IYEXx9Ywj560t3CdFwMB+eCW
XgYmDPnfvR0k2pVx7TKWr05mNDd6DYbZG2z1QXUp8hjhjawpaZqCXxR4MWCBsydiajlKUtTRq0tA
t50kKDMbd/JLmBfTu6Wcmmg/OjJ54Jvvfwa2ojAYOaNCyRzZr8wdr4+yK3BVOWkwPBe9Irix5mt/
V6RR3F1nS7FU38KpzZ60jNYM9UfF/PlsLvYEd+KBRHNeOZ9hVrDnM2VcsQvhN/c+zo2OSH7ntR6e
R6Hc2yJKmHnSTkjTwxv8QUPo0qDylF+hGK2CMmVD4ar6MXcnaAqTKKj3T2p8P/UWv5euEhR2cVAK
XOOhFMzHJO7QXwnLs30/2RhsRVFLCJZDzlpAxn0gkU0OAvlHnLmodBHUOMluYqmb8ZqyzKAaxxyM
7CbNq1NZAC3eZVQikN35BChY6wP1viobPl1STPOLYwJ8aQyqld+9JPMwGdkagsKUrB8KE4EjFjzy
4A5oReqMT4g3lLmF+y7K4+GtbW0ADED73gd4zziCY7WqzxzVOn2brezOJjROczw8StECpJqatMTw
1i+RfuV+GJOvZUgW86Pr9r65Yu8Iq2M/pFPGRrUA61Ts6jEsxFW0pHLGJEBT2p7ySqj2ja1Re9cU
dPuYWQyAV9ZhFchngHKRug7QW3jAB6x0mbaumzQ9rgk5XBa0yhcD4Xb22ZJnZJO534TfJRXoqDjl
UusKpLKge3KjzDR/ctYyZ55+Nuadk/dzfSfZrkJs9Qcw+XWAb0/ZBa7w4NjyHbLUJYATESBBCWxY
JVvB/rXdR5Qw1D72qoiZOavxpbgegK0ohd5+EICFe/563TFA6YQLYOduSL+5gn4gls1R3lguoAT6
t7hmM4gYxpDbpPXJirIoj1BtANuZug7w++Qi3q1DGHzKhtH5yMMm1PA10wpQlOIYsi27fPoUh8XE
3Ja4MKSTMZf2MpYPiqvOFp4mQdgoyAFVPOhDHNlR7Zq2gIHYJ8jcst4hXZm1F1ayBBDx2GgiXkdb
FWMIPtZOKH/SiqdyiYvTgwggdbbr3D7+4nKfgBbu+JbDitU01XxZLTygsjWONj5Ps68ib+VNmMYy
3TaDCLCKtathX9nlPnSnbowfgdyX3clKnYCMiz39KpsuTw5aWjRvaZAP0TaouZvaOZ/WfWZa75tu
G5r7beOiXGnRmBcnH2a/JbypV/esHSf8SLUvCE8p3+M7pVX8XfgFvwH0XQscsJDegxHdBddW5twf
a9hFNybpygswNSvUlSXq8d0bL1q8EeMvPzbrZX4MwsV/1TJeZkQ2jsFWYi8WgLXO45u19VBkIuap
4abLwHCKn705us21gr1e62ThAyjD0QcV447MgiYsD9N+CvuOM5NeJxwqs7oo21ymMRbpA6VciYiG
LC6xg5iDH370Ys/JDz7MUGefczB2NxmS5FdKISrZO4vgEFu1GXdUP+RTuEspUL8FhXdBeq/gGo66
MdPHqSgR/TbztH5ulmKSO25VoKvWFnAm+tFfkwt/TQVHq10qgMHQmPHkN35ffa1FlDVf3CpZqqtI
DK44KahAzkkVkY+ZOGN3fWgEcO571qdo2gr+AI6qLqe/z2D8R+XsP61V/6G+fd99a5718O2bvn3r
/n+oal8oDv/1j7Lx/6hqv1s/fyv/RU378q/+VtOOg98opMVRTNnSvVShqQX9vaYtfpOonIRLqckN
pHvp9fyjpi1+E/wBlSGq1q7nxfynf9S049+8xBMyiYCIBS5VpP+kqP3Hplwkk5gdl8uPupS3qez9
VGLTo4oSFaC8qtOcI4qj++Pi9PMxi225b0bff+H0ax5+d4n+ReH1kj75ZxPt8kMjfmmK+Wz7vRBg
+h+rXwRIZFyEMXQaUzML0EOPgi+mI9aM1ivx6VYAa27LwM/YW1RqRNWmqsX7j2pwf3sXfhBR5vNC
H8PSz+9iXua+rdzixObuKgeplvoMtmWrf7H/1p9qf32RyHL/+lf3IvnHqubl50I7iH2qv4nrCe/n
cns+WMc6YmyPDkqZd0aMNxYBin2amJSHu5MGy2OkDYevNBrE17ztKLb0EN23sYeyaVMWi/0y6GUO
PyEz8l/ZYuPAy4s1iN4tqinIr0OC6nZeJJrhpEThV8+ijIx/w/YRF00P9DTo6uZukoPJjzzPOc06
Jnqgan3XjyU22tRzF3/X+qKdr9O81FvHmuC1gVyyFdhK6AJUlLr47PriqqllUG2LZU7QpWQs3Zdn
2eVx4OoMek/ll++Q9zXfSrqnwBicEFV2dLUidkFLMGffZOSmgDwDZKgzEDhm2OTRX8uHTpoHOavX
0mr0Z5V2HlGEpBd7tH6mJNhfWap89zQJoAFGjfu9cmpgBFPzDDkjes7Cyjml3QVB63oXHxI/pIgL
n0xiUx7j3v44n95H/QqrTCHH9vrhM6fqD04VENioI/8ou8Bl35exS7UXvSHHdI7/ukLp58D5m/wa
lEwEsUEEVfRZ2+Sc1QAtexhd22j1mm9dEokvydR10F6XyX2asvC1jothj/T3ehGdKQ6zw+2zz/uF
Bb9hW3wyFYeVW2Oa9j6MMVXbeuqPXu/Yb2vf6fGKSdlwgT40efhZZZdVD2ZxxhJjrPbvwQOK720l
oGFGVV/ikYvC+X4OtMBWoKzmQ7FR+GFRFnyUSkwRn2Vs5vheUZCTW12WyJK7tuF5PSweQ6VoCer+
yc/XeXgWfFDLqSqn7LORzjjd9n088oxvpH+OqG0yNS3h4e41X7QEb4kl97cuM1AmIqDxrbPgfdgK
eqrmOsM69kLC3jypsqjh5juUIIBjGHx8LUD6vfJdOaCfyWvF+yz85hirHJoR7Iv4yS9VFJxiYJbN
1TKhtTiUMGu/yCU276q1QU2Y1Q4T6jCBE48R2Um4+KhNxU6/LVDJAObxovtwTizO0CDMORgltVrF
LgxLYMCG9CXsiMDUYNvLnmJg0xtxSP1SD3AsqOztrWq7p1KHndj5UdF8illfL6KhrnJwmnWFdwxz
hWAmIp5/VbWN171MGlYfuCHLU7iuSnRLNDDRi/YTmMttPNCR2E6jA7CiSFTUHBZdtNneM8R60EiW
6mWWTiM5QTnsMOualWVXhVHG6EqRX0h31D+w1DBqYA8BDQUkG1HfbpWuLjTTukrMGSgk0lqX6ZeO
r2/m3McIYACWcl6CoFUHSbpP3MLXe+r++FCGJArtx8KoaLyZp1a+W6IyqJ7R9sgKNaqfvPRNOgMY
j4JnKdyFQ19jlgp4eV9yoVUu/N3cDHn5kW81TPCs9AXIsKBHtZ5bRxWbcVCJPNVl0NwCoQGbnhVE
qljpizF6hrE75V/B+/FP3dou8ZlHZDDsQ4pt9bV0w5HmSMzeNosbNLXGrn5Fclp6E3Zj336hcN6p
a2Qu1ICJuDbrhs6nj3XC6mEmKyzXQ1HN83UwNupJLPUsIHokyH1C6tzqwORa82Wl5GZ3jcvhliuZ
g/elLW7e2UIM9GQL3zxL3QPxaD2krFeD9EuGYRhlaK755gYp2lnqaXvqmutTuOi52vZ1xg42H1SM
FmjAA7CFRD15+1Vgt9lO0jHfJNVuhNhYJ1FbCTEdnbAS686yDH1xp9CUx1bN8pPXFPYthioPGd8X
0Z27xBNHzy4tjx2nyUeAfQPOqiiY4/2chvKDcBl8um5tkk9A7jTzhdYAGYliqkincoYXtvMq2mtb
DJz1lzio5GPrxeNIiRen77ajNwrKP17eMDh1emOBg+8dhh3wT9Hg2sRx4rwIb/UfnMZdEOaFCkNL
UtcKRj7lBdiEFi46JqMIJd4MxX4aZcdohE+BX1R2GY5DBiv/EcvE0t56XTmvt0OatkDWu0zldGNy
fGN+NOb3sZ2b6uj0cTtA8Ka6vh2joCgJuhVheFcOMFU2AlDpQymq7t7RLUNJbdeRdaezAsMct0OJ
WnfhRtqBN2RU1Gl9GLIMZ9F+0GLpMeoGyLRV4Q6IqNshe9A2h5mNuo8RXd7IJxbTDPyvE0KH7FdQ
kbWr0FTq8UPYrqgXagLhbcZDDda5bj4gTVmYZeN2uY6mAdicmPL2pciCzqJKcIorORtxl6vGuc8n
fxpOuvJ67ot4XIcjpPTkSRvg4Rcl2kMVuDe+7w13YKO76VUWPo4onxaUOsDRNu9KwMgP1MINRNZM
Rw9mTktE3kolLobxWjW7PhrdEIGvZdjAd6ytOBgbuni5sOaOhyy7IXy+vrlxlS7cQ99b2gNzhhf6
GJbLMILHTdfLdGH1VVQ8PnCwrHVzFKw4ADZC8qNXA/GO4dpNmlGdF1wi/Efs33NS+rvSrZzkrvfs
8kS9KR+uk2Qo1WGeyBUfwjKEmN2Guj22Fhj9tkC/Pdy2wKpXUH1Dkl5Ltobj1YibjM1CGLZfzeJO
N0nh2OVkIElMu9XrxS2P8Vnu+9HEb12pVYe6eh2RQFTeiklD5+k3mGxufW3yFkEiOgv0lNGAxBWV
o8xmlgtv/lbgOQBU7UICPk3498zON+xqN1YRDOdplFWXbiNjfGU0f2umnsrTaKYvOhb3qvOc69Yk
wx7yVfKJ4izgUO9Vh8FeCkef3Y5UUe4bnFSSKgDFZ8D3HtJImnYnT48ezO+eZkNEKdHdckDlOek6
DfiXSnXFzVqNyVvCV3gzc7j97iuZnstZNVeEm8MTZSVgoZq6VdvP3cZxNILCptTforiGYAzR4Z0j
q/JjRgQBxxolz+uOEeB4G7tTeUNE0vuqVd2fnYAEQid7Ht854lBfFvknqtjuu0J0T/OQ+HRtS5qW
dcrGYfamp1XCFPdMc+i76iYNgk/tpXpb1ZdvnNPRpi31CPdX+qfCgkYswpGOY66zI32Acz9O7slk
WbyzkcsZYNL2pBi9vo61V+ydyKm3sXSKfQ7o/a5K6nv2Ru1OX2RgoZs8DbpkWzDO3hED8Dbx5W1P
aQANanlGiHssVdYdLNaUXVI1J1NTNw/FdWhQ/Jhw/pAEIaqpfNYY2SE1MkaUb8J6LPbBMshbOknm
QPtkOrE8fDeyLY/UiD6NqIp0VqQnN5bv3b6Wm8gW+8Wb2vsyBRlAuP/M30nPFu8FQOvyQ5v1Lj26
xj+WlpFuQWdKjYdR1o/smmFFOu5jCquHBog4ZfUIoiRCoATcuTjTHiQRq2nPZx2FfWFBEvAmtrhs
o3PawpnNa5xFHoO/SrfOLZ8gauLIK57UGjAX3ftCMfUzw1hh8JVcx4xgs4Jk5BB4QtHqUYHrugd2
8ws2+2mut56vDRtCR7xpT83Xft9EL0xvRW8879QdpfNPYp3EQ6AqTbnGTfddG1dnfGEPfoD6fRTp
iydwvacTHEuOfFvXxh9iyrnDgHeUo5F+67ywuRJ1dFQ1c/utaMU5cGJ6WzMUk6lcj72qcJmoj76J
vN1cILYe/KOjnYt4pfugG9LBeLokFqW1O3ZDGeCc0LfrUlx5asnpMCm8ADiXSOMifmDykmhXeSvd
rwndktEjQ1s76tR55qUbIh50vNZ5JNO9jcP6LopgnI6J98pOxjqbiumvfVMv0Qc9xO+LGSnXgn5K
APc9ojJb9gYCPI+hDNgwt7nV18zHQk310ZcEVR08hXXdXvtJ+GjX+IlOP2K61Y/uorlJPouZ7smM
VQ9dU3/NPWpeoqG8IRpz0zVpc6NAgdu5uG2CEFJ+2dHIJHa8oVEATlSX0ZWA17sPgF5WOEUM846I
CueDK72LwLYEXwaLZj6HcjiGYfjk+PZY5lNzGlHlAGmnfGhtrT4k84RyIwDWGXSy+mCb2L/DG1h1
ewBd4Z1SJsUZNKB2qCPvsbqI250Uy6hBLEM0J4d27I3N0Vlt8JVqYf6+ztlb0cdIbkxDn9CRbnlI
obFWUw3VTHbdmVzGuXUL7tAgNY8d6o3zrNYXVyIGd8lifFw86u3RQF2gi1vi1VOsDzRozyEg4c0a
VPx9invXfdcPBxGivFiM/N5aVb+tnfts8Xa8mICH3ZxQT0hZ+wHPRy9D7GVPU0G0ti4rtsB+XO1S
V+MSCvJ2Z8v0feEP1z2jCgdbF8gz22ZGHxbRIKQ4p6OPmR+ltyvL93UAX6XEZVxhsZH5bW2G/EDF
/zjzwWzducVppwJ3H0dm13qoUUrlDDySaaavQePdk3xioW91AQ/ZSY+5LOmmmTCnjeYBG/HQlJw9
S4d9A4F5eotlph+LrMMemzM+ydMy3YTgWK9DW/QHdNPXnEHznbCL85KuRVNymGnE5zheHmWu5Rv5
hVVx3gQFXtzNqkv6i1EG7L3pzZUXueeWrw7bc/DNi3TdLZ0S8RrzId/CekaxFuuGqYfOwMuKEzyt
QVYfPOuYI65vBDUi0y9NUQEDBPRI3uACly1Dwg/sBdY1LZ8GE2GfqVEMtH1Ck45KxmaimHAfBFN0
ql1KuFZwQKgRd1wrRYOyX3D1GjYPPk02jAYpFgKl55ugpS9S9vmI1S76Yih6omECra1DULDBce2K
w4KjGob2NMh9KtfuDBrdP1cNN+sI7J+QQNPXC/WFgHL0PBG6elZiWsYO7DHF+IcwcJNgRCGSKnri
i0sm4inXUyZRiJJJCGEYR6wNF0DtEGEcGUafRj70ReiabA3FiAg8peGUbWdyZViP1jRn87yfK19d
Aj4w2j8nMjUTzgCnEmG2WxaN0zd01qhLDm5ATZFH+Yi5IzgUOqPE/8WbvUw+hGP/Ts8N9tvczwWl
4mLlbyW3s+saopyumAZDe46U9KaqJHOFnJrydoo/0Jbz6+GtNEUjmtPSxWOkL2TIIWF7lA9NjgMj
EmGwHNdVeKQppiioE7w+ht7Deigz0gwBXiQHN8m0q9fJhTLEmXEJnIP60d0u6IFGh9ar2k/Z2EFM
60OfYBPtgU1SDcmBJhb6ZUBB2zHMxm2XDkdZ+1945OqtJKLxPPRMhePxC7x9mDv4Y8NlpgZfI2GW
7fe2m7oDPBZA8nH/jq7Gfk3ol81Rez8wzV30UI4KUJuIOmjNTGsBVrxFyNOzBmzIMAYfycUM+37h
1uzpChPo6M1pIA8Ph92bvAsqb2a+FO9tLcb6zFdxOGSKAEAe1M4t0zycIA3d23ZmcBL0brLRrUvS
aRZOv5M6uoYalBPz6l2+T+RWMZHxHNGRfszNGPDrjEv3mqxFi+NLD1mAgxqlTdr1nJwWzynuZWPL
j56TFgj+ovLQh3Hb74cehA7YNzILO9f3uF8zIivVzqGICcAuC6lP2F5xGl7pUCwbapDsJDzZkT9R
Uh1F7mfTrrNx8KpyklI7YiPq7PPR7mjIQWfBlMpxeq7euTSjNrkalpt+nCNA7PZuGcPySpvhW48X
uEDGvBXDdAhrwkK0H/Zqsf1V0IyonIlgEWVq18dwndNTOw7ZfZMO+p2j3K0zVOw0qlXdlR5njg2b
1e8eMbxyM87+eDPoybtxHBC0OfEYx5NiN7IMHfCM385J7RwGL9gNntucK1VVRzmxsWU+CCxkbi62
WKi88ZMrZkEfj7GGDMrVcx8s0Rttew68EWb7cUJyGc6Zd2wix5zH3H/tAtldeUgvOZnbdxEKaVT1
EXDTFY+gW/SPwTzykDdrcOOu03d6Ngg0ddZe6RiHPQDW8SoM7alovOWxnbGT5nzV71XeR1d5KX0O
5J0lg9i2nLTjIHBuzYjUdTdT1nhI51iTPuSueKVgk+4J5fYnp27qrQrdeOeQnqBZGKcv7BSLK3Tz
3PS+0z70k/8UhShUK6+sH1vpx2x30uWM3swjQ9jmCBiiuts5WVQf8iDPtjECMdJplwSPg10ro+ip
4tsIs33OTntNzz6872MVIsTYhxcV0cUEe5OVowNcuoAuicrIbN2x4PebhgGhUztroh/TR1fE3fu1
5J+IQkL5iX8EisTMlLkDprM27IYHOfXP5EKHzWzB48lcASxUnjdsWA+AfNJiP4aKuZ1i9rxDjd2l
i/rDILX+bNzQbmbqt6fCtBwNnHrdiSWdaaiG/deCAwZalAxiuSvUUcPmvQs93CdGp9XBkSuLf2nN
K+f1S0hK/S0yZX/kpzyMBO6JlAm5qnwBKk+usNuncTdiG79kXXn/L1Q2lr3gfP9JR9QptyJb3oum
hM1WGrx2Tl/BXFsWnoVK9XtH43nzKE5PszecUxIm6VaSw3pv3Wbl6sZohSrUc4BawyPmeTyqKZBq
zSzBOz1y9AUC5n311+F7NrJFpoDcCEzj9fRM7ubJutmwBcxqdxZY6m3asg7P2rmkfthKNDMK0Mxm
hzwMqn1RhB/oQaDjWPtoM1i2+B5FAXZxPIGTHDFm307+TT3q9ZQuiI/9RpPeWZv2amAM4FAT2rxf
siDaBAk+UMp28r29pN3iQXwzS9o8BDm6vzjy2Iaw0/7Ske45VIEz3E3VgpTTHTEJNFgvyAtlJ5/2
0OOc6g9LMWDFcsgssqcTSXYOL6o/lxjALm2GK+6t5kkwQ3nFpBBBPA/UL5Homewph56UY0/H17tJ
dP+ksXXCtomb/ZKjpx3LmlTUqj/W/rCgjUzUDRXTZFd1Kriijd89uCZF6NZLfKLo08uDUxNGszHi
cME452Yu445mvRmCz5EvnGM9eJnatG0AKp7Jh/Erhaj1S1mK6DzEk4f7oLLse4gaj2rEhxVFzj2T
EtOVUzmQdyheYYqYtXqhCNAcfJoP21V1uBUGc1N7dX1N1ZHYaB2eSCEmVH/m24HM9jZBmhsrx17p
flweijRXp8am2WvyIwM5tEmltszu47ZcmDB4JMPVsCGtWE5bixhq6cermnW0X/xnxKfNFg/cOxhf
8UE1XJ3ZX+6scc2pNP1xaBraEqF4JDrJHa3Eij3CVO54q9AVfO595h/IxXmEYchrjuUhimVx4J+7
n6gfEOO0PyKdbEK6E2X/+Kp3U2fYOrLutpa9Omoa6sPnqC2a7Er8CIeibd6t5G3I2HTZVzYW9s0I
yTPLvTSepPBrFGPRHjfl61TUnMMBZcXViPDdjxAOFN1NG4hqn4iQMMoo2AjboKUg+SOgip/CyQ6x
VIRhvZgDjt97WwQmDHn77mc/y5sD+M/4mw3qkWdxu+woaTZ3JK/9l5QU7Tk2KWenIsgLgmCOeExH
PJxlg3a8p862WaapZQvHXoCZuWm4KhO+mKJTlxxzYZ+bzu+4bVbvsRWL3o+xwwM4b1GnEJ6peJOh
Lp5CZ0mqXZbPnFl1oU/APMnhyJku1+JRI63csH1YnKp99Xi+bfyObyN5bCBOuVHB/iJm2WuP2SNy
iOqF6os5ANYet7MTpNe55QA2Enl8RZEd39Jjkmdb+f6TbVzxdKkXPVLdEWe/GPuz/REvRuFhUNcH
kgETGT5OPNVesLLQ96ghjZ7YrnYIoUCQoO9cnnzpfxqjpvzIEA+Z5flHftlLLpelHqz3af0RblY5
mZEN74jDihb2k56G9dUrk4jJlg5rXL0O9Rcb5bTjpiTh/uBwmhBip/Y2BidO2Em/ydo8PJsgc268
rurPhRdON2WBSzVdKgOEsXF3JL8vek54qC/axO1RFphxSAfx/aEgs83qmVxmyXw2xeG/hbfrKLDZ
GyEYCCjJ1nEsoazmR8ibRBMVJpDh5N341gdhp6l2tmY95j9C4u6PwHhNLTDdDhyUv5tFc7jZspum
8pa4ib5e3CScDnXQlXbTr77jXQN6w3SI7Qunx484Oi22CBVGltfN3nhD90wVfj1V0pBaJfh/yIYg
Lg4RZZQ7OyMEDzqmJjY8f1mZlqD37/uSaPvM+rOLkjY4yGXw7yjVsv0nYEOB/Uc+HuOwej87gx1C
OjE+WeLCG3aVG09n9F5HnbaOu9fdor8lzSVnT3SWoi7oyZeh9NnGFpfKuk+wbg7do2z758nN9aaK
mEuw6q64OIkm+dQZOpkETXdqbV7yIf4kh7eVsbBbPfenhEEKdE/c4Tu9hNesjVvCnuVZg7EWy0RD
YaX+S+v3mFANpa5XnGd6EZusSm9sQUM6ygRnXnPNL7wRxMl2ESNSg9/bQ+Ha9hCts96aFm0aXsNN
3IYbWTQPwmnoYEBGt1rdZV17MAsSmMUswWky/tOCY4QoDlI0xjtxzQ0oW8biYy2h5ZYRj4ocprYg
qOhRqTglVPyzWuEi7cyBLCz/nf/LjiI33eUrn4hY6DD+q5iKm53+MueSzvuAmannmFPgvlDLveuA
lUjwq6BmRCtXkn+du7vcNXdTGqOTMeN3Cdp85SSBZlAVj2SltsNkrnxR3FaTSHYX/uacqG3fLeVp
sG78gPf72qvMtEv9jlxV9TlIknthfeqT0R2StB4NQPw9KMgymIvzviQn/lhb97arly9VNszbjpW0
nbnaXRAf6w7lT5+Q402YBgAv6l2MPGjW0oYTL1H+/Dq/jJ5wcidMVKmYvJxRt5lUaN76AE1vM3e7
IO2rQ03RL1vJRtcsb1udBYD7KLyXzm3ZFI91QPVlGNjBprSoNzkb+m2WufXWb1Ha1fX4yvU52UmR
8AxeA6k6tQ3DPr4eWEKO7PhSnin0noplyW+TeZhf+SKAXvcaJo3GiTt0DRe6GzqaF/RZ4kLO8Ra+
ilWS8VW2wT3nVwaFi9DS86FIy/xL92MWJi499y5kY0PF18OJXrcFAYuGkQXPpG9OV/v7S31iQ9f7
kwlN8P2yfm2NW5dfUvovw7nsmObgV2cf9qAK8tC3KW2xhbIihamrIZw52M29H4X3cWVRDDIurJ4Z
qJKWzZ2JamaZJIvXeWzaPLuhQ5TX20xM7nfDerr5v7p2lzyBL3BSTAtVH32/mQ6p6HX34a/DKf7/
iKYkUlBRFNQ9mah1f0YsMWAnh9ZV2SnQUj1WYaWfZq/n8ORynFh2S9K4MZL4iSueG0MFuicUAA1S
y/RjY1pS4kETOpiVqwpZRCjE/ER6sWNkZaaOsWGcFJHnAKa12E8ELnFByiY3hBOW/iZAdv6xsSF1
JRNMBEYgoXv7jk//72OF/xtW+z++YCz6z8Nq7/Nvunmr/zC0ffkXfwuqea78LYykR21H0N4iHvuP
oJrn+r/RBIhIsJEVY2CWFNnfg2p+8Buzma7H/5jL/UNQLfkt5M+kDP2YyDCnLv8/Car9cS7TuUTo
Qka8f6YSk4Gz7Vq1yzlFAW/jN8cGp99dg3+RRvuzV/6JgrDkkTdUXTWfKSV+IWX8xemzf4N1/rOX
/ila1hWLw0O2Wc66YJnPe++pDOpp+0vv+2cYMV9cUr1VgadeqHq3tPV9xfjV4dde/DK4+rvxV9k5
ZTL7aj6L2NzQauXEVMnpP5qx/X+fpX8JI/7uxZNorNrB8M6hpacHZMlggS8P319765fF7XevvrAh
JuE+TucWMg+jMbLauJYW5a+9+k9zwVmuCp3wIZ5ZDqd9RHz8WpZ2/sX3frmRfvfebWrzKF0jw1ay
OydJtVfw/P/6jV8+uX+GLv950X9KeM50eZaUZNO58nE3niYIDeNx9Vnr3zQiASwmNr2QntLJuQ6b
0P/FD/vHCPzvfiWfpI2vh1Sfl4EVfPIDWtfG/tr18ojH/v56RVXqVTYN9Tma8vyhruv+dhDhvxmS
vlz0f3HFfqBmfvfOu9IkFEsbc65pLKaD257LMlv+DQ3nz178p6UhEZVrIkNR36kX+VRUyrw4Tv1r
S5r/02VZKCqTvFvMucnnbww47TzqFn99G/3J+/Z/Wi19v+6qsQ7MZcxKpo9ibaqr3F+z+d/gwv/k
9b3Ln//uoidmGhjBUeYcMDx3lLol92jUv8NL/Mmr+z9ddcmNGBe648Jo53b0mGtappdfujA/M6U9
Q96BUAgq1zi2tJOpYD2Eq55+8br8tCCPjnBjw1T2GXdn8USxPTxZj27kr735n1bkjGlf5Totb75n
Lz0yM7qr0vXx1178pwW569aMsS/e+iAD2e9s6nWf6emUb3/98peX+Vdf059WZBUThu1cFhg/c8Av
ORUFUAhs9VO/Sjpyqcjdq7/+SX9y9/yMD17cNYhHMbLaFKq49tgFH2pL5OzXXv2nTzhP9BplpHTP
DZM7+bEv8vx+yWNi2r/2+j99xrNN0v/m7Eua48aVrX8RIwCSIIltVUlilSS3PMjThtHdtkmCIwAS
HH79O3W/ISzYvoqXC2+8yIISSCSYefIcdDD+00Y0IQh3U3eY9PwKrv1PrvH2GLQAKXqy3XQZo0R+
CQK+fUZxMnwld/3JurfFk3SqRice1qsZU8sSH681FGv/u1+uf/9vzg+7/uhPN07Y6m1cytRelBHL
D92K8L4f9/Qp2HSojt1cQL5U9pEgeQpMcy9/jlUh6kZmMhcdyMcIBAKH2bTP//1P+b2fQn+KIy5L
1KbTzVxaIACSYsUc/3qimfZSyqSgVdsEq7nsvf0UpRI9DvsK2eefVu2lFIAyhyWqsWpMPT52U3un
TExKhBi8fOlsUaEIVwBgdEEF7dvSbJCOXUirjnyFmyUZtc1ipBLmynO1Vj/WXdGIQyNf0sagRdtP
C541bQZsssw+xOH4nrKPEfOcvcyLgmJkNl2kqx4Uc+etK+9opj1ng8EKpaKxxOM1QZu9m4Mvwmyv
kdX96ZD4TLapHNwICsHLNIPIc+cN+B6WcPxEWXroE1fPvGhXALbsBbAoNFkAwGmONMverYt+7doA
aG0uAcYMGov2Vp0SQ9K7c3ueRiGwwubSt+lfqP0+DxknbWXo00+vKA4Eatyx6ikYDh1LPqA0Q/si
AKPEy6Dc06kJ5rY2Fw7dTRDmocZPdInPSVxLjEZyIHEuZTr8Lfn0TqOYS8rP0JZ8uezRAEg1QMHh
slYg91yGRt/NGJ+/IZ2TzNvMEX0tVFLhlEjoY8wxy6BC2iXoU1k5ULqZrm/MRYx9ilZX8E2m+w/a
sq/h+lPyFGjKYToDx5sD5VttAyRSDSnph1n00jQq00PSZKW5wDdQW/wuIUpLW7SXy8YoEza7+roK
gM+P/kWxgLiL3u2a2RRT7iOSe9qX36q5EgegRv6hrdq7XrdlNWqOBnMJ17VFw3j+XvCYdkv5qtlZ
DLZtjcnyS7qFd1PKbwCFpF0lPrteYoHtTeLWXNDceEJN+3PRodT7311yDY5fn26oL748ImMWcADX
kN5XUO8A7KHbBqLF6H18BwmV6E6xygzpez2MvYOeNd2cqlIYjMqVUwO0k5S36GKtNMLjMPXif+tB
kI8xUXNx2/oobPg1DcW7/+6lP6TO1Hs9y7LZxtVe+wojiJTRuYICKpRiaMHkk2uXFhOe6wSYS4BB
vCSDYK+zpPIpejAvt3fZZaxkhwS3b2jGZh2wWWCEG185PH9yi3cLDBjI6tYiQAMcPBglKNKioqVd
Az5FdicFL3dwCl3GFMzyYH4xAKW9JoDxp3V79wAeQrMFr7xBfTADevU9Hlkn0kHxmbEt+DYaaWDZ
jBE6jYA6p68Im/xhzT6HaclckK28gK+TBFDYJP0AsOJrLL3Xc/ybWyDxbgHmIlYmmCa7FFw3E2RS
Ii3f9QmkqT6i+5w+k5wT+4dxMAsIl4CXyLodCuE17vcEg5Mk44kX/dKAFzlR8DyIWPIGeqE6K4ib
6kV/WLV44acS0AmnT27tc4dHKG3V193+Kfk3FpfuFGb6wuw3CxofpT7SDHu+ZjtG04Yda45tB0aq
Jq+v+ESabS/s41k50Q8pXN1XKbDegAk0ivj+TLz838dgRbOYi7ikwBvnGkxVp21QIS2VJl7kz7KW
GOKEv7M+hWRsBJxbQ9tKn0Yb3LbrUg3w+Jqp21kHp3otSFWz0CfRhnMnMM0i9qde3E1t9MDxnUXa
S+FFfoN5uGUFRPSSrclJ2ffgtyD6wwtIvpRzWmm4Gojk05hlt70KaHlH+AEJ2s2I1fBH1G3gyQHb
UPrae+gaeL+5CYUXkAxgSdx+Ql/mtjmtIe5CcC/QXO2FpI77tpnA+opKCrCBYfsAhAbxgHgRWUMc
oVfAtF+CXYXv4mjeDgYYfZJ15n+2NYAhocjPxXkdx+ougjBbbiZOSgrM/2rbqyypWRWIc41vTVX0
0zHugdSiuPwXCuKsdXqKQhjHtCDIoIEpPi4xJkRo1r2zIjXgmJyDfgMyWnhdxSDA6w7TlTuA+APe
iZn3NV3TysTnbh9PbjfHMJSkw8h87ZgWpE6agbPlbIviyHlxjpaQdKWwzLvBt5TpZa9HBggy2NlA
DluF8obmce/6hioLRk1syc460O8BpP8Axcn/FVf8/2vuAtX4MhN3fdU2Y+X2c9iFH5GVURLCqC1p
2b98wEHBZEr3bDuji475uFp+WjBCRrPtX+CdcbsG68a5AJdZeMjS2n0AgpsY+/5HVQ+OnDBS6XpO
5uQx6bsbK9kX2srDlx6fskWieqDW8wwo1Dy1N31V3NJMe0cwkQu3G8+Wcz86ezCraK7A/c80494h
HJIaYLtaLucdyt7zJB4H4G1Jpv3PB+AQpwrD9fO5gLZmaqtzk8aklw/oKF96ewafqq1d5c41uGbi
ODwE4om2aO8EDqgFrSmo2M4qWW9UVty64jvNsveEAL5wrAbgBHFCluVdIlKRZxgyokWlr6YDMuIO
CGdMljmu01PFd4yoL7RKPku83NDOyDvg/pzPLWiROsEfy4XT0nHiZYVExcAwgnLmPEbzGzsPp3n6
3wlm/P9LMPFC0kW6jAXGWc66sxjBbRqMYGQ/aJvpxaReVo3RimQ+VyI9LyY4Yc6Tdgf6r/pMugwN
X5zA9TpS3PZbfwu6g4Dmb/9hL1YFBQvG5zP4b91NIKXAFMv0Gofa7x+czH/bd1qhc8fW+Vz3wbtd
LVBeT/4hedx/26c2YKtgCqOTQXMuwv4tyMg/0kx7kbnFNmxqMc1nfAFCGl1+xNATLcf7j3tU2N0c
METO2LR37bJhpCKh5Xj/cW8V2E+XAKtuQwyZYiD/vmzTf2ke8aKSt6rAANwIwHnyuWTLDcDURId4
QdlP7SSyRMKyAzK7w3S4eK0De92uX7922BXB+nP5IezbGFC5BVy2UF6SN+A0SesbB96nLxiCHZJD
CjrbndRDYcJLm+BtYmyQMy7zqL4PUc0G8TTtJvelbtQcy2rvCgxfg4+5sOstM68JqPwhPGMvbRY7
mIVCEAOcN/AbPFs21g8F9MGJC/dSZ5LoFEkomM5RVzHMUrTpfYRhelrKj70gTSunZgWiuDO4DDHn
JU9NWdNuXF91J2JxtkRor2NqMrmLpH1AQfWWFEh+m2AAQzBAEoE9gxDikJoiH8EZSDPtxejeONBA
LNV0Tr5m7ib6v9StL4TIflZB+tMZ8QI0TcDUO7aQO8KcGZhh1Xmdi2fair0ABbknbj8FZ8xBelmV
yjtwfBMPnxeQoN11rGrhjTqdivsFUZQHibK0rBnJl1cLuF3GBehhezZKPEP5qDv0EhwOJLf4AmLA
mmsGsrPpXAZDewFJyPOIWRHa92vkBWVol0huittzJjvwHqe5WgUJD8siLyKrKlU19Cmm887b95h3
OYl2JRYLIvHS4QHYQ/DFoCbMrIY/uOJfh5m/plj6hxMeXf//pzJ1MmXQC2/BmhkO3wV4nhpZn2g7
6YWkaGcdFhOcjRnsY4Jh9gBkYzTTXlguGyaKzfVAg/5pAUFuY25ENtlXLtfrafhN6oz8yAx6Pqex
tUidKroskqu/9QiZrQMo2HV8MwW25IdIoytJO/Oh56nFrosa0Vw6dwEkJcxg2ClpaV135vMIYxBw
gTbbaM9VyfbDmM36CGA4qXXF/DGLbtJxkDlwzUHCBkIkiRpPad/1tEdd6GXoJpjWLgFhIJgnKvbQ
8hRPAENs6DF/0KLKMginWGPOmI5LTlXXfRbg3Ked0P8Mkf0UVqBzBYgi1OY8yBTiAG/rMnlPOvuh
dxmUUFyLkxmWQcV+Jbb71lTDZ5pp7y6Yqno1vYJpM6hTipv4kCwzTWea+bD7peVDvY+xOXNe3sPR
D5B4piUkH3YfZREYuebBnLMNPPBpcehflUH8w/XoY+IXqFVAC6ED6cJQ3O7j9xAMbiRn+5B4tmZo
U7NMn3kYnRjme7OJ+J3FvbhJ9jqsAj3rswGl3QzerGzsj7RVexkUghzNwtpdnzvoCoIIba2fdjAD
/EOz7iVROVRZAby6PmNC9ihasI6txCeRL+WXTVvVz5AMOmNQeDqB7kQdIe+z0k6gP5gxzEOAPg2s
a67uMBGft2LMaT7xkoMyVVnKsu2Q68LpBBBzn1dzSN1PL5OOMhhltIN5gndgdM26t9kYE33ipVEw
/Ii6gILcOY1BGIVR6Xb52NkdE800x3iPXFwnRWEr2HfTAqqsvfk6By2xguhPM4BwJQJEBQST4OC9
TFsESvWQFvjMi86qxmS0g3BsPoArFVQjQB21IMElOYX58bk7QIvHOMljKJvsoGFNOC02mReb4BiN
NbiJXa4h03GbVeV+Bz53R3ss+nz/fQ22yFKULm+C5CGoqhvpRloR2x9hGDIwWE4oYueYxFoODEyl
YVETG4U+0B302DbEtKDLwYv1wQAlCCpQsMTQNtMLTgm2fgZKYzhlLjHZkWZnNN2pK/fCMwIaHTP3
cs5luZpTBsrSI9b/lrZyLza7onJBC7L5XBbF+4Yvn4qF8ibEAL738Wm6sbdbH7k8aMcjtKJOqUsp
gQnTXmDyCiTO1RLO+CqsTmB4xwTQ3wR3wLIXlbPhnYuTzeUQU/oCEYbbpTFEf3hhiSS5mWpYQLqr
1/vR1bdyJyGYsGrvpTmijReCsMvlIBkqbmUZ8IOLh5DywQzr3mMTsD+u0OJwuVnTk2bqudj1M83d
XsoEQyXqKnp2+TTxx7AswUADNW1K2sG6vaDE89iBd9bhAAr9Bls9oNpsKFcVbHsxmfZgn9QVGD5A
uX7ED91FqSOeEy8irWGNqMFwm+8dg3BkONwEYieVUiHe4gVl4FQxatY6UBmizbE1ewKC5+gbaTf9
sQWgr5yY4w7GV323g2IETqJknavozMviBwiJBtTJYTqFrGJroc1ZkpCFMO3FZWHAYQthLZev634L
FsZDxSRtK/2RBQOupJ0ZRA4GLcHt2KtnCPUpSs7Bur2wBOGYFGbtXd4rdhTRfNMnpDcVTHthqQQr
Hce/XC7FDzSvrmqO32lnxAvKOpag24ZkVx7t8e3ABncAMS1pLhrr9qKy78BMrlTlcnDevA+bf0B5
SJlbhmUvKHUPVko7wNkR2AShAXJX6ol2TfmgF0gbqEEtcHZtQUTbVnfLSnrYJ9LHvEAQF2rLaCWD
JgGU00C8JdBqJO2jP7NgOCKl6ZTLy3o/Nel5GgdacvfRLm3ohhBccXMO+acT6kkHDBLf0hbt5Umm
zaZZj9uvvE6U1hkg+TsNWghne/EIcdgEKqZYt5Tmn3YX7127KaK3vYCElmgAqiTYrqKHmWdHSOgR
LXvx2PJqTxg+FPIZ6h1b8X3MPtF87cXiVFaJAHu3y4GnAZ+0OEBEnJIMMEDimeYgKknBOw9cdaTU
gZv0g5WvdWOvCeXXknLod0jT1VZ7OWMCPHXQ3ryNZ5BmbEiRkHdZU/nNQTUdIrgMYgqUazwFw9DL
zGb2omrmHvIUYGQFRZ39p4CiOdG2905uCr3pYVtA6WUArNnB3XbYDQSdCDuMlXs5Wc88SExW68uy
bpcO9bHW0Orsod81RecHBIAxTA/z+pb14XtJxB+A5emlvztTSz43HP7e9SVp+0MBKmaaQ7xYqk3M
RADpqgtgTDFogRt7SrtI0E597J16AzrNAnJXGgoDRXpcUwGiWUWDSoWxl99iwFyBcsUpHGx2ga7i
eEhWEJST/OK3ITH42IRuxzgBeNlBy4snkeF3sh2gJED7Ae+cz2jIxqrDUAvGuECCHkH2LSKa9g55
UNg0AcZQ4z5ojmBveJq0I5XdoN348iQW8wiBM6k03KLvFT7tQY5CyaFp6PchLfo/i5pwEgE/OoGy
+bbsu7c0X3tpbg24CcFzaC4LiI0h3tKOw2Fsw/5fmnkv0ykQUwFDu4E2qqv5u7USa25BiP+dZt2L
0CwsZFcpEFVDNeA7CrafgywjzoP7zchtn5Jw5iB3bWzxdwLmaFvPVNteeNZVCzZ4gVPYGvmdN/o4
hvNIO+F+ZxAor2SIE2woeFRROpWrHLcTZK4yRzsxfnNQozrRhxIXF/SzQ3DmdnfOKtpx8VuDdRC1
G4cQ4iWxyxvAj86xTihljxSD6y/Dc4hAhl7xEq+MIPxkRHaZ3WtjStfc/ptHht8ZrCLQ8xajwYRi
Cx3tt1xPWt1mUYDz0s0cCDMNBcePCuzFV8zQCDLlKrLWEf8wL4LBvBS1WTvoS73oH03a78co1Snx
NHnxGygF3QN7JYqYZH3sR36u9pg4l+Z3JjMJYEJoQFTf6e1jH2Uf8Tz7TLoZ/M6kisK1QwMRl/Gw
sx+uhhDcboaAViAO/e6k2y3EzNHou2D8+jgxvB67ydEol1Age3lSC6iS6KaHW6C9/uSK8UvFImLu
9juUDJRuVT/isGRZks9F/7xPIQmSEHIvtSagOAS9bYXLOALrfYVec2bfkXbzyv35M1ZmCjD70uw9
3B0pKHaVDkqcM6namoZ+g7IHXyyEAa6vRwbuaDxiOmto0eN3Jy0kcFWTYvKtZuJz6NLbpp1pUe8T
GMoZSiUBX/BaLyGpJyCItvUVDZsU+gSGqMytIKRL8XwMyyfTFY+2yWiMBT59YQt4z+BqRM7eOYjv
zGir1Jz9QzsnXl7FOybuoUSHqJfD11bqbj5yEMhtR5L5X3qT6waN+h7jl9NavK1BUV0QBxBCvzdZ
a2h68Ou7NOYRtDot+pJpTKr/paHfm4x5kcQuQsa2UK49iER8h7A5cbrTb0/qoJzmyDB9gazUO8iD
P/ZjQzsrfm9y3ifelxh9A0lnfYF87NNkS9qN4vcm28y4BNPs40VOxcdwVe9CFxFN+ylz2aJlAgH2
BRrWD8VsP/bZQqwA+BRcq4XEdTQj6oUz33AHPOiup72lfQouDB80kMBBzE9rfZdAsK3LRtqHNPPC
cqhtlq4TBqKTvblJ2+7NvAzvKSHJ/a7kuttJKd6MF6amb6tJ30DknZYrud+WnLJV1HLHsmPpLnsZ
vAHDLikxcL8vGUwQfQUMDqWF3r1Nx+qdlEFO84iXK7Nxi8I9wgUbzewZQk0Pe0KLRyhcvUzDg3Qs
As5hvKSaPUPIbDqUIbQfaOv2nrHTGi4KDWvcI7G43QyMTwtUMGnGvZgUYtCdghL7pRmy4Gbeufwc
pIslPTa535nkhQA9uEFeEHFxty7yLygokoDT3G9MdpEGWWupx8salF9cxt73QUvpgaTgSH+5mw5K
F5HckXJCYaHS1EOVrXSQFyd53O9MxuMKUeUqxPsEYjzHuZ8hXWAT2hn3O5N4P3Co4Ijxksz9+2yS
HzCF/oW2bu8VW+FqqtBmwbpdYqF330Pv1xS0Y+j3JtM5VFm54BiOOyQEoWMxH5KOBj7EjPzL/UyD
1g39tX4brNWNhR5ll3HiZnqxqcDpvgUGBTlhl+0ArhIo1zAwwtFc7gUnhLeWCUKx+lI0rYUAi3zS
UFsmujx86ZXezsIWJa7DeY7Awt2oQ10zGkEZ9xuU0AgadzZjP1cMSJWxejalpSU2v0PpmqZ3ssYr
AtIyULBMk/e8dF9JDvdblCUPkwSSgSDfWeQC6SRo3cZs0jSP+13Kug2qwg0WaqaIm4VV/4qFE/Om
36ZcWKEg0AiOPGQ4DpFz6GZ3ELkuxtdKOdcT/Wsph/vdSrmGcVGN8XgpCn2Xbu6D4oqCHgDnthef
S1dNCYRkrrJ8FTgtqrk8BSskzWh76oUodLPSvUC6uFRaPAiG1nNCNe3FJ1igIkimgPp/HaBVrcfq
W+266oa2bi8+izW2yZSueFOY9sYG7mkrJe3W8vnO+lhBYjUG35kz4RUG0k7HYBOkagdPvey5p24K
sgFOYa16yHbzpq0UqZHAfcYCFLQD0Wt5rdGo7dAO9n4IiUoR3OcsKJNtBtMuLltMuGPWoNVPu5A0
ukDuc54ZtmOCjCkwPacRinrDu5AFf5POic9FBkHWINIYv7jEMUo0aVBDOw9tY1r0/MJbIPvdNVBF
vQRRfGua6dml4pm2cC8w8ckN2ZgkGC+6lu/dCBnCRX+kmfYDM4TWEig9oeUJucoeWJDGZbSw9FkL
VIb25B6j49R2YH7MFsZv+6Wi1cW4T0h2xb5jmGEZL3MY3IGI+PsUpJ9oPvHicjVdMnQB7hM1cUgG
1MdArTSf+KQF7aQhKzGVqMtO6QD9LggvlhMJOplyn7OAs6FZpxDn27H2S9TND3EZ09K9z1kAXbas
2ALUfGXUQSKue3dV1CV5WyQvX1ehVhozbvhoQ7cZWm9VJ27CoW6I1sVL67ywi4TUCT5lsx3Cu6l+
s0Fwi5YdfOICyPGEACDioV+Gb2VY3cW2JVr2wjKNZ0wuOtzfjR6XfLTTckgGEZ5oLvcSpiz51pgR
B0Um813v9vuV6zuaaQ+SULSLVgZq3pddqFsRsreykbRPZB+Hs/dbArpXwDSkGn6sa3PbS1opj/uI
m24QmYgcLthUjePttNv9rjHAf5J84pMVlCIcB9mjqwHGI4h9BpexLT/QTHufmrWswJaoAdIQSXhI
4vpuS2gKA6Ayfhk5BXMqLS0ix1TxoZWoulUtLVX6gBvk4D7cVxySMklyVNfvC0bLlD5LAbiRy34M
sJFbDaFkyUdoXsYlcdleUELicpjGHuG+Q+p9iNqHmL1GJXndr998M8ReRKJK2ILvHu1fyDcn8dcO
LJtfa4EJ11vmGrHnMrPsaWNxZF75W7Lf/6A/tmyXvU9RomguA/6I6liDPOthLY2835dQA9bi2uEd
+KYhSF0lmOUnnVa/WRvqLuQQ8MU7ZpjU5zjZtx5z2VoR48y/e6K1yIoamw+d3yddho8DH2gr98FQ
lUyALizkeOmHrDuCzfErhgQt7Tr2wVAFVCjDHXrUlzQpbqC6/SZKN1L7g/uMDEh/czFYrNtac2IW
8suQJafBRLjPyJBO9dwKA39Pc/2jd9HzpOvXRj6v+fk3AeEjocqqkstSxcNlZNUREs7mnYtU8qnY
Flqi8vFQIPbuQrmmI57rkBcHrc7fyqnXKkZ/CGefmAG1kXrbOMr+XRriiEMb+/tYDxj8LItsqo5l
o4OnYhiIt17kXUw1BuvV4ICQipT9BMX2x3SeaBVeX51ymnsMFcwok+5yBLt6Z9oDJuZoFOvcB0gN
takLi1N56Zck+lExNgPOtMzEkr1Pn8Ajg3YOavZQAp+3Z1as6ktkuooWtj5KKmp1YlLewzVLMpxD
HqjD0KnliXZXXi/un0gI1mBc292hcSmc7dFMk93RgQOFVh/wQVJ7A1b+CVLNl8qt4LcXT5Ayp105
PkhKopixJBxVR3S2VX+YYu3MIan2VzL8fxBRv7kZfKRUL6JS9bUcLss88QaWm+3NBLxFfVohX29B
tTkPH1Bf1u9Mxdlzr6Y1wNOoS79l4DC6r6arAnnfTPLexGXwnEURdJ4F3g1vwaA7fGmy1piDBvfb
tykQwXiLRG+LB47n+L0LNGy50RVXePlKgzZDUvblVvfajtBl3ntUJPW90eOjGiStxORjmOp1cfHS
OnnGu/B7JcfjMAT/0g6o95XcyqE3soHpOHwETt3stFTrQ5cwkDu52sBuubbHrMIJautXHj1Xh/7m
6PjIJdBM1YnFB+GZqSp7e81W7/F51X0lOcQHL/XDvMkygXWjIb+9laex/kaz7D3FedmY1pUjXM26
w1rcZx1N+of7wKVCLaNMikGee3sTsPaYzjQpGu7jlsIqYeFqYVlE481ms4cFaDSaO7x0t0S90PMA
01yq28juJxSWaenORy1VYx2DahyHrxdzCfV2dI+zHewKtIV7D1Sx2boMQy3PTbnzE3P9k+szYomd
e/GoinnvkxTG48AcUnGbyJ7WjfExS2XVRnYFh/457aOTyPRhUR9IDvEhS2I3oWh5j51s1BGyXwe5
0HqwPl5JqXXJnB0SEFiI9rhPVh15XxCBBj5gKZ4gAJ92KgW2mNlTNlfVYa/WlpacfcwSMOJFGUiT
nJUQ9X0qRHXT77p+JYH+4RL0YUurSIOkTcfkLKeoecQMWfFB65V4xH1OBamDMLZrIs7Z0h2c4Lda
0bg3uA9cUqZd1h3zxGfO3CkcvtaGxoEJYfiXCbiWWbZYPiXnyYyHofimd+IL1IctxcXMIkjwwfIk
x1MZ83eKjxmpSMh84BIUT9vGFLE4q8X9Vezro11orWPm45a2aFcaE3rizHRVgkuh6A7LkNCe/cyH
LpV9UsdiX8S5E9H7bVJPxop3lBsFyowvt5JnmAxhDUzjbXI2vLyYmPSuZT5yaXFqzICOELi8tzrn
dp7zoq1oqDzmMyqYMFUcABdxxr1S3aYBm07T0FUkpC/z5VPtpiLrOoSOk5iOTMVFTDRAF/OBS8sC
rKLoZ3EeF3kqAnmsY9JFxXzcUhlrxfd6E2dQxnc3mZrZjeQxDZ/MfOjSmAayaGZYzxYx3rRDHR0Z
XlmklMl86BKIkiEru+AYYlzpYZjVp2EnTXCnzAcuTXEVV7ZD1Ns5U3/j8ypdjosFaQbtVvExBls1
Cmjm7OtZDiyvbHic2o70cGP+PPReBE1sihWqBRo6qssmP2CkkFT8wyzoy8Dvd8Ozks/reRVjdTM2
pb6dinSgVIswye09rtiYVMb22ZzrVSRogEHwY2pscCJcWon8pVufNUk5X+l8LOfzCeT3n2LXrpSP
Hhj3CglXAq90MVi6jba7cd3uloGEuoLpa/nrpxoFx4jUmkL3LAeDtD4M13apLIlD/3633tZpAfK0
aM5N3Mjj3O367SoX+0p55T/fIb98C2Lt4uXa5bSDjmlgNmcgZWQ52yoTvKlGORdHwV1bvG8VVxlY
js1S3aFPYTDjLRZn7oxcB3XXsq6OD2yTa/Om2le91BDEbGPSAzORfr9VtODDcEtr85EXgFdx/gNy
ZP+QTpvfcHVNIIoO4oP5PnZfYlEqMFGS1KWwbs+rbojiKg0bm2e2zus2qw9ck2QnYPv6oP3ptO17
p5sMd1++ujE8aO22AwCcGS1MhHd/DKys153XV483zSFNo2tRaCd1vLD28OXaZ6cHO2n4fEYsHkpe
DMcpEz9oG+o9X2dVOAxlYOmFqD6zaTlHJqDde37P1YX1Xrm4wLrD8hSvUS5T0ldOIv2e69RN3ZJY
HJWQD/ERc+z8uDek7I7o9s5K4UQCgpPV5ryN7oVaT0BD3ZC87et8ZI5lRkkL03IJD4sIzg3aE8RM
4J2TuiuFq4PF5g2bb1aFH8BwAglaBad45yQpo7nqCmPzsu+7k3Bbd7NIE1FKJ7DupciiSFkHTY4r
SVWqQW3UxUuJOupUULCPCCH5MoSU6qqGsx6rx86ea6WrBzktCZE7yQfPzHIpobWLINLuGdifx2ZW
lMc3DrqXgNkytqLGEcmLafgyrOUT9uCVq/x6rf4mifl8G25JwjLLWrDeybi/R0e9v8wy2hhqKTal
lDWxfP+LCh9/bGICV3qfZoelt/8WbiR99sC4ly+iGnqv7RjivAt1F9ova5/RIslHAiC7ByiawDKT
W3lUETsyTPPSkoUvmVpOIx/7HcarVD8WugW1q6ZU7OER7wZI1mYYBCqFeRKPwalLmr+CsiASm/mE
IV0Sh4Ytkc3bK0c5ap1fu7ohvmL9HvkULbupx9jmm6ofY9MdzdTSQuiXDrlGPzWNOM5gWdcgYqyK
I+BLJL6dRPpN8spEwz5weCUbp7yvohM4wyhfJTDtvZCTIVBdANGCXNbtXZH0x6xLKB9TMO3FJRvW
OtkAVQIZRgCdNneoatJoOkx7USlWm7VoSOGYrPwARvgs+ZuUO3/tixvdmACGHdgOHoNS1gerElJL
H8v2nnBKzhmLwtnmadEt5WkadV8exmrEtyZt+V5shkC0ZsDiXXdzPI5ifo4iUt0Ka/dysxSj3mqN
B0u7duEprNZ8mWVFu678Prg26QjpZTxZuja+WyZ5qCSjHXC/CR7wFhKKLUxHbXoBRdupGkmyUIn0
SUIKNNR2Fzkc8EBWj03RwectqJdJe+l3wK+yUIC0sj6Po5JfqmCubrtsymjB6TfB9y6WhmsN63VV
s8PQ2qE7rl2pST0ZOMcP0WDrlWjHPi/6rj1ofE+MW0nL+H4/uptCo4tG23w2+wHaEPdNXT3TvO6F
aKWstJp3Ogfh03y7VGI/BgxDcjTrXnxu4B+cTCvXvJYg2BTDU6ImWlr2G+l7FAjTjPuauzWoT0Bj
mJt1YMRnv88FAi0hWyVmW/OhzT6WoJU89GKl5U6/n140mOHjod5ykNdYAB9ceGdlQ+o6JoBAvnyV
mzA2YHQu1rxLt6k7gDM+6o5Sb8t30pb6TfWqHwBFXLGlAZY8L+om0a9x0F9z8G8ezz4jyNDwuV4d
thTEzu6HxPbGN2W/mH8HHbdAk2CIRn0M9rSzN7S/xYvZfWXjlkq25sn0LrABwA3UXfA+d/e+K2NI
xay5wDjoNLeHSZBG8bDBXsQGW4yJnAxeqhb7l0r5HafNgsO0F67ptgfdVPM1xycGQH7D3h5qQyyK
+CQhZVxg4smaNS/iunlG7SiYD5sJo9cqDPz/VNx/d4C8L17VaRSzGznmPXSE4w+g46suLnGBeKgm
1KLfAc7Dxw+2bGrwz217Y4e/12SJNsBti7F13aEGq26vD6gkDvsFE9poI697WZn3vEuEvuemneuL
cXqb3titrOVNwyAnfJ4AXzGnvg3FfN6mZMkeYzBz8Ju+iDDK6ESJzsahELL8HAcizI7tjivg1BZ6
MCcrElBKRTJol3yqUYx6isM5ELfNxOLyLlmhy/C0jFl83MW2rjdgQr64Low/4hE1/xOzYXoUH8e3
/U31DuWmypbZrYWa0r8zfm07CgzIJjlwX+joRxnLfgTgO0YbOI6TEvrhdVreRtsQD++5Ct2PfQWE
CPDiTkcYBcbI5HlYI9F94/0OVl0RtN2QVypV+0c1Vu16O2VJsN2mkLU1Z0gkttl9YKXTj+J/mPu6
5kh1Lcu/0nHeOS1AIJjo2w98ZKbT32WXy8cvCrtcRiCQBEKA+PWz8tx7p+femYmZ7qeJOFFxquzM
JEHa2nvttdcaEhW/YRTIu1OM8cK2zNK5+24bnzQlTzAlVLpQm/5qaNZmuhvAKvXPKVS22kpqGIiW
sslVWmIaL+GHOdy5PV8UOEVFlPT0Hh3ndi1yHgX5h8dNn67Ay3aQgerzuPvRdhsnV8GaZKzaUjEP
hywdoqbMY/QH6pRtwf2a7ILWsDr3WUmp4+m9b1v1bY26TteNcIo+ari342pmpS4UHJ2RcmxsnxXb
3Cl5IOjyxvdSRFNfjpilgv7tvoDFK9QAez8m13AuVuqaoMwV03O1b3C5Ksk6h5guGnkKmkJItT5m
OQw8ipHm+8tqYQdRdHFmgnIlsqHF7h2TBwxZkLwerGu6Mtsm98P1fQjepyCrO8ZJGrBfO1gb8Snm
JmyOcQi5z8KZGDPuASgLruRjsJ4Z4QwDK5Dkb8p9NNE7PsaCVM765YxC36QF+IHGvrous7IArMvy
U5tYsqD5HgFJ3yh2UTGrOHUPLqeei8JGzbIX3aBjXyUbD9TBycy3pW3AncfA977zUisNX+Y1Zpmt
JxPBlof2hLdllAnZHHpu6VaFMOt6X7tmW4qAaI1ZVNU5XmVE5svz6Cj7AeCAi8qsST4VA1/5erT4
5/7ksnjei7YfaXaP1kFqC4wCrPrIhwz/PwrIb4oiSMceWq0STe2tmpwT/jX0uYBPCOa9Ov2LtfmU
V6QdXHzTgyr5K9rbjRyDLNh+ThgbfvONjJ7DTMkUmEUbTN94I3eCpmq67teJWMHLLzs6mbCeeZTS
h3XwCTm4ZujVlXc80kexMjkWNnHL/bi4Xh2wt2JX6mQyn2tLgfxxjI24E2bmg+4Y+KX5kaewiDaO
0BEUx2lg39dEB2e54F+KFp1M9mM22dCbGlzKXst6tQvtH9uU9+oLasFhWqOVGmUOXkU8Ts/bHGOS
oFBLkwhVSrSFTFykJG59iS/rpzuTErocx4BG2Y1ZzWUNBKxBWGpMg8eFupA/wSazDZ+kC1oFoS7L
w7EwYwMULe0G812FhLSf2RgPzafF5OVYkYkjxW7bPh2uW4ysbFcqDff+Huq26Uu/ySAuJVnW5DBp
4ewdommwlbR1Oj1AmZlFBSiHcvgOe7o4/97okJ8zA91wWC5z25xNuqVfvYsGuANRptZbpRTShWhY
7I80yR2URoTrvuZ+mR+02DgrBoMdFZR2j+Tw1Lk94FW4I8cowEpa46pFvjQeicGaIEEqsrst5w05
ysCNTd0hVQvKMWNNXDO4WDaVzdpAF4LZJKi7IFjfU5Wp8UrLvYp3xI5iBVvjcnu/RfmCsyZDAik4
LQT3oJ9P93tja9PaRxlM+V4jJDBcYQM1YPg/ZpySw9xzEl4FNGM6rGJG7cvoE+BlYWrz9wnc/+ss
1uttOgWdPuesHeJjgrnO6ECxCeZbHIDnwZtyBP3Rbe1tvqYtXOs6ut9mqRpvAGvhdI+hSx+Vnine
HbRkqyg8BWJcYIPmb2Cp+rtc0J6VoP7/EXVj/pnkY/MRGWLUo2HtjpXQhiIsU9Jm1TaGEgciCKKg
G3kOnl4E5QfZtx90yQ4Lle6sFBlrAOii2pZQ1Xrmx3bbTpR0ukoEWkeWxccpDkmRh/6eD9tUxHwf
ihyEqEKA1oB12T0ijXBFD6ff0m3BWuzwPJc52yvOUldwzfRNF0W3WyirhE2vfA2WQ0S6tnIQAaig
zHmzs8kDypNZUM1QMqn4sOSl0MGSFyG4Y8etAecD0blnt3nWPzs/OcTz7YNxPh8wo0OrdJHrM1sa
XY0dRjrgXD6NZQ69G4dlmzUIP8m2ncHiigoIDzxLigoiQITH0aa++yxAPGzGvKB4uCU02sOChv42
9PwYdtttvkykxqjXBs2wQZQzk23pLbnrU/cHbmNaj2ArngBkfQjK9zqO1wq2ObwafPeFGdy2Dhw6
yhnEPZAAbP1BbOLoBz6WTU7mkhiHY8WFD2TI7p1n59jAi6RNYCGQsEwVrHHHgY75jaH9bSO2tUpT
/9irychDuwV/0A0Hgmzk9bzst2HDdcFD+12vMjvbNJvqZk2/ZLvccYl2calwD5Nez9gJeitHkt2g
5NwvJwDGdrZFIwSpYIbsQ8QnZFtxEtuDiFNZZJtYyqgXQUnN+K1hnJ2imWNmRpNHCpM6MAr6MhaR
KaSbis4QvIYpuJwtSRzWfULlFcCKtCnCFR52EqBzMak+eYBGK8NJ01T4QlxVO3SsRGHYbh8iHqZf
a9rMTZUvbfTc6tj5alx6NB3DqJPdTZiECbCDxYX+DhP2rFqJ4uLIs17IEt8vjMokGJrwAOnzcDsT
HYe3KQmELiiH122xTTr7qX2iKtPFQXaV9U36wwxDshWxn7dXaCOl5JBPY/Nj7fvVIueD7+w5j2i2
YWVO4O1z0+7fAdsne52BDFsOXkU/MBKtp2Lq2ukHMyP/mjg6P9fD4HB3nMSewnYaGUQW227HAQKg
7C4Ntt5/m1TO1ZlxkkWHKeIEjk5DMNPahNNAq6xXHG4Kam3ubNJYd+xjKt+GfZYXRyxBFYyOBJZV
ZKxf0V/yuav43ONaKez4+sc4b8OflkFQ5bvQpHdFZAC2AiNdx1fSD6NDUpW1/altjHrRs6fmDz2z
9WuG2G1bTGns42JCRoze1apCWmFoJMoeFjFoXUeuBzdLKt/LE4MqwRMJaSNrowUW5Ogy2MXydoZs
mHBsup/Xle9ITaZZQnthc+rBjIZ35eBUHCKwdGQugLAm9pBbtYfFJLkfS5gqh/cjRsHk0wg7e3s/
WULGgyHOikMXNsgNATCnW7luEdyG8S3UfFhM3FVUE3JC0hzlvkIpeANqk4W/UhieaTJado0Jngj5
WLLvU90jzvwgUbxvn4lvYCejlzGYj5PB3EYF3+GOP0oocsVXY5zRBreiS+NiWUIhSsKiAXEl5Vux
4nn2pwRzGODnbxLmngnvOvMYqE1192GYqrZKkPKGxaz3zD+gboEyJrU7zWrk1g/gF7ZwTSQZjtJ9
8X6vHBMpJK9pIs5ZyGfwa1LmBGxGbNYUS7ePT5vLpnc6ggh27OHTFZRpB6nQkkqxfukgE1Eh4D38
XfkA1FM1pj0/YcYLWUm6waStWmbk7kWgs+l67nRQSxzk79TFybMdA3lOWY6ColPbGaEwFHdJPNOl
kHLZ6DkXvKMoARaMjNB9/5JLYl9Q1WWs6M3UxOUUkVPUcFEHch3magmykR5jGmxbqRcabo9z2M2+
jHW/VIh12evuZINJEijxQW3eGPUaEJZt9dAjF7gZEXn3e4l0tXAQGjo0qdLkg8w23ksUO506zoGX
ut7zkH+jGc3beg+CJTyzjdL8mhvnn6G2JL7A81h4aUet2uOIdKtDP2kdw2qn/c28DGt038tLYqQg
ALyewA/Un3nU0fSBcbrXxivLSnT/ThtorFthoTOliyagt8m056gQMSytML7beAugjca0cinlpBSt
lMjHWJw8jq0JvslpETiJZskes5UJd78n1kwPa+iHD7WqLYJvsRZB4UWE48naeALL3OzRXaLE8tBa
aaB5uravovPb+NqEqV7KuIGNZZxnQVBhA8CJnPf2EuH9OOWI9tk8ldu+Tu1xlXt0XrK57QoKNYqt
tBq1MNGwG3xFUtenhaJRBwFRXMjTnufdr0SI9RFwefy9Zcmqa7HP4spC9A1J0pz6HhsyDci5BfOn
6rZwqRs2i5NAp64Q2x51B6Lc1lzLxW78rp0I/z4uyT30IWmhI5gDR2IWNYPualyuLSxC6jTeWnlt
Tbwuxd7Hs0D49nDR4yYX9bxR3t25Lt6DI0aByU2UTeuPZo2DWxUwOldxCt3mYoDlITvtE+qKOhzj
eLptbCQ+tk4JWRBksms9JaHLrtNwYCefyx5sqmgZwbkIU2Fqk4zBi5chLQAisFJlSX908TBeaDY/
zULuqDOY8wyydEdO0bOgUiyM+ZE3o+2Khe/5Y772+7tOND+HK1/upEAlWOTbEHa3Gc5w/wHFNb/U
u8cZeJzVYk5buDdvRjmv63FlCqeN2MxyUE1IzD0wORTlS4T0EIpb/BM1dP8k7Qwnn3ZPT2O2LE8T
guVV5OMmvSbb3MoHwPjDL54NOeTQhZ+raNyGc5w0yG/kNN3NOQeXEQR4hDGT0/h1BG+LFhGk3/Z6
3HZ9N5tu5nWTrOw+hJLYfGr4jLJ08CT5iZ19AWsI88G3adx6h4I2Nzeq38wpiRx9tfB7GZBf5cta
D6GesKpwKHaFtG1+lYI6TAvfMR2UWz4u0TWXCc+rkanLkdC3T2Gr7+RC40rK/dztfiwgT0e+QYJo
vzFkW9xtFGfb846zYqx7vsLCeoLRej2GmqVXxm1bdFbcsWdhIdWBmy4GWYIaE77hrtH43MZS7QTW
YWOkLKKO9VvVrOPykFKGONqGgX0UImugsieG/Fr36y+YyqT7u4V/9i8VLWCwU0pkIYX35RaA/Hxc
ufek8ATuporN12Tf6oT2YVsPg9hum6g7bc3w4AdLV4ATEbvC4Q/KWbG3RCVlAL/FT8+z8LT43T61
YeRkCUdDDJmGfWjHKwoPka7KLN2/BbtyYeF6Gr3Dm0v+sUQupicy4EwqlzjZxkPnYbQoe8wEch+t
t9YtE9IvqYOjS4B3lOu07uJMME/hrr1FU7akUxSZm0CSDDd/FeRZNmSxd6Ce5ewAX5ZsfIINk7bl
sPrBPc+tbr/QZJh1hSN4AQyjG4N32VO/lCJySXcTbLj/UbylD4kedH/Q4w6NO+omn5wSMEijgueY
1CnWNqT3XRbppFwQ2G+J5uu7aPuBHZk0IKAhCnWYLJFGhFXXtNocFAM/gooNXV4IvSDazL5nstQ0
xMkHTRPsZeNElJ4MU4u8gjFFP17B6848MZmHybWZ2h6Lmuq2WhRVXTHgQBMFUnmTn33sIl2gzwMP
AUkGJ35kFwW2CmcGxn4TeFLoA5UDtdU0DXl/YLGy7Z1uNEfVEy2pqd0slo+ZwzW2DJcIfcZFZC4r
w7HNnvo16Xg5BmnS3pAYiMYzioDcX8Uu9uFz1ECr75MJuIDdrZmcHdxG1iY6jkvTTw/ZMJj4194o
KY7pxXxsmSHbdh2iWt+xc+WU3IctAIJKTG0bPDTRThIsH4FGBHa6zSYcoiHsgyvnB5TTm8BI4QsG
+NlSx3OU3MVAN6OhCBB16EOUKHImqmNLtbJxiAtHcDOuO5jvxccuykd5oAPu4Ms6SBvVW7N5Wi0M
86ilXOdBvbrZI7qhxTVu9yHwwHd0QkZf8EySpsTA0MyrNpyXpyGGukOluUrB2FlRThc4RMSP1HWQ
fHA8AHLgZmeQ7KY2NHcSUidRxVfG2qdNkcCUs8/IWppp3+YH5rqxHpRD2YgSZJAHnrVh/gUUKVlr
xfpkRNcKiXZhgUeZb2C3LgZjsnjBVZ+RNJJFo51YDpwBx3zF3IegYQH4AuZx2GRxcD/qAIF2sCKb
r9JA5a2HsvRglxuJJEtsRbpEEX9v4jwXRU6onIoZWgnvQuL/kSF1yVoMw47vgVGy6R2gdwp5VvRC
57LpJjygQbF9Oq34gL7SG4EpaIdcOn0nGrPPp94kNvmWr8PK67TBGi8iz/QD6cksf2ZTMKHo7bum
qzpPBAOjIGppbivoeG/0zSZ7kP+MF20APCyj62owfwOUT4Ocacm0JXmxIRX3/zUW3D/Pys2xkF3L
tTlZaEidVD5l98DK6H+xG/PPA3NTaEINpxVzymayVb2SutiV+Ns06L/+3P5b80s//LV3Yf/93/D3
n9r4qW3E/E9//fdnPeC/f7u85n/8zj++4t+Pv/Td+/DL/vMv/cNr8L5/+9zqfX7/h7/Uam5n/+h+
Tf7bL+v6+c/3xxVefvP/9Yf/8uvPd3n25tdffvupnZov74aIqH7724+uPv/yWwipIfT9/vV//oS/
/fjyFf7y25Xt3//lasYeMf+b1/16tzPehGa/Z3kEZS2aUEyJXZjT66+//iT9PUvAjUuTJIIN1YVC
pPQ0i7/8RpPfkyRhaEuQmIbsT3K/1YiG+BH9nQKjZWCqgM4IxmT+29+v7x+e0X88s39RbnjQrZrt
X35L/5QK/Y8+FN4mQfmHzyIEPSoa/TMXw/hBwZ+iT78j1ftUS4+xdwJQZuqEvNV7HtVR2n2JUfEr
mbG7PRz2AxfDzQzgAAL6yy2iA/1c6dioot2huAsxsceVR+OjhVLM3eCz7Ypt0/yNd5E60rhP7kk3
JPcYTQa0tA83Fvp3Bes3W+3ON3WT5/7a7fxnT2IIVAOFG9T4OohQHiIGAxNGmk8ftg1SCZ4VeWae
Bt9c2S77I1ziR2Noe0L0M/WqlqEcGDDNZIgfYYfw4XT/xgeUoT5rOzQ6sudJM1uEYaAKUOfHgvc7
gBMCyDH33RtOipdobL5HYnjTTQ7pP5NdRUPwLkK0Rlz/BY0UJFuE3rV7c4iCeLqK9QwsMLI//GQQ
b4C3v6JN8dGG2bP19ITTKyhIhA/fbHrHaXAmjgU1pFViqCCLayDMl7Mzyio+TgRNhyxBfrWrI5kX
c3ACV9eFbCu2jbzwBpcJpZ1nl6IaCYMWJQksKqpR9V8c2Gc15+QFe94f/WJR1vtwBlqHP1bafbLA
jgWsAFUBxz5zz6MmLdF7yaopUQ8WHefCz6QHzKLFZxMTUmytcie6WP62moS/Nh0TBwfDn4d+6eEU
0gOybDSKqtAMhd76tcodUhw7NaiC5326ykeKpssoTQ3RyaTsWnw+24n5SBMdvjqoqRZo8+1Iinpz
GPfJVgBrP4OePuYsQGWAL83gol4GWnypQHy1cfPVmjVCDqdutN+yShrcogYINJrBjl+RzQendgm2
GsukLee8IadmNd+YhIGlNWFy8uhHFQ6cbKxaCmU9TP5W2AuiwAjFLcQDPBplilawkBwhNu5flkwg
OwFiUCzhMl2hMJfnTBHoidk2/tF7wMg4p954w+1xJ+sLZn19yewiqiRkj5bypGh4Eh8bkt4Fdknu
QHocf6oAxYEBNRzADH1EV8/UhIWPUnefa7e9dCOuW6KLemuAnXwf3NgVmAkNigZwbxnv6jnFKVq7
PmhPLMW7QC/mQU3xo7ywwooNXcyCxrOtcowGFarhz3zsPkDOeVIOT193uAfS2Lz8854rA/FjBLDH
AOLwxZjNXQG+9PUqzQNZl9sl7W/CNtTVvitT8g47iWmWlFJhsdsZqzPZkiONtCg6jaWbXLy60XVo
bvIhu8oVweLW6mGMWfu4d+ldhKdZTN68BlvUF8GSAmDUyUnPwMkAx5xQWb2Ndn9pmO8vxcILn7FO
/KocFGWyuWpnddNPih7axrVH0yosO4qiHJ0h7Ig2s8+WSFZn6Cs+mxnxpbvkZjRL6j6YQGPFd5+I
u22y/mY3uF6GyTIbmQe9YD1h/PRu3PGdyIpPFwI0MruS/RQ281qxaF7QGuu+AuNuR+ikVnHUDOWI
9L7sCEcTcgqAeqYjf/sz/mkLD2MKlLlGPx6m6wSrqOf7S5D6qCQz1zVwI1umo0DrJMQzHkFeKSmm
ScsUnQkb0UcSAH+NslTfq0HRMtvZhoYgeg0t7J5qEhBbwGfKlGiJJaWewg0ragEkV2Qct0SH+Hmj
5/5qn4GeDzmCBxunVxVOrxfL+YI5hHz4l6BB4tUTm8xYxBu13wBgJOWQpIeEbFEdtENWIaa+SORz
hbLZM7L9uCC4GMDa06sTOCkMf6ep+BqSdboCg61D3Fzm+s/3VnEkKxBDrhbUO1zuTT05Iiu5yw+/
9KQC3c1WtoGXLzw+zUGsSkCLPz4q4V8AC39FtmXljpbTGcXy7RgGulwbbNleJW2pRX8zegljCrwe
x95dbtfbmPOt3iccSxnt3hSdXic3ROc5E2FBgv0FyvCwgF6wEKMkA9S2ulGUKk3zCTqBQYfykAXK
l7bbp9vcSaw1gsp1xYQL+gLZXWzix2XFviONecoH9TYG3fduRKnWCKwFOaIJB1UlVHscdAUgHG2Z
7OjMyD69C+FSfurhYfwUS8PqaO4Mmph4lhGOg83ZV7TI5BlqOJ8G4yiAi+eoXF3gS9D343OPiY9T
E9Gtxhh6+IyhOtSEa5yU804f11jmaLQF0F7I8hqTDxazngbPlqfPGjNoyF0N7nGA9WJn8QVawNNO
9cOWyLcNl1X6Br/cJe1HAzAPTurqpoNPVjCnd4seR5Q0Czu1GcZeY4oHOjfT67D3mOHtcCfmLPiF
skNWfcOuVN6/YR28qg2LmlH2nA/5Tx6ITwJfjjqKdkTvdiVoLOz8G9/UQy/9C6j9r9yiODZbN93G
agSWc7GlydPgF04aW0gU1AFMIA7wIIlxCA5vYcDP3qR9uYrmM2gut16niEAGXY1WQYN53ezrthpo
sDe4xhC3efE8vwqYf9n0ys8SQ9q13obuMZANjtKwuU6JCJ7R2JX1RCdcQiI/+6358lsDRK/5lA5R
Bki+OwWm1ydveIJOD64uW3HWra1AKxsdkSOIUFE9Aj3C/sSDxYElsFpWWg1AGao+QDesxW6bAjy7
cMUZCLEZXKFrP5Y4OA8JtnM+BM8uQSh3Ls8KQAO4GnBVIIePtR+aFujHsBbNimigfJYVJJ2gtjFd
7qBANb7MTYr1Dd7CVNKE+9tpCelLKHA3mhlBN1mBeqEb0H4kMU7eOegfjAIuS0hYTjG+et4Br4+D
DeC1G4Gr4fONihCOJH+Gz8fjDBZGke+TgcccNsY+Xvqj/Y7CbQ5tMcH4677PAZFfImXp7PbSonv8
Dh8cfJnevl7yO9sOtmzlqo7djgYtQW5VZgpJjYkQcqJ2zA+s1aTSFnGWE66KAIlgHfX9jR3Cd+1l
UnWLfht06w7Im49Q9o/qRTWfME/F8kO4khLRn4AxgM4kMscYTOFTAosFoCgsPgACjmqBCvAYgJZS
dAv+iAyWJqNbX3ToL9fBMi1362hmdO/II+nYIW6i8KZl2DVAAItUcQ+yoXlYVlyfJ70ATUlLoFYL
DgOLGNkK3G4wGj6gFdyW/YCDd5sTNFM8XpnNCGfAqW3RM/G0BJG7mJGg40A39Bgv50saN5/ayLdm
zX25XFJs0Q/p7RyDV46QJSuBIrvk27BWgmfPIAoinUYXAPSw8KqZzFQmy3H/4FO0gMTjg48GY38V
NQBsbYCN3nPwH/4Mhi0VWd3w6DyI5Auo61p3mvoSSc/LYvh8ApBljzmPZd2ix1zlSZ8flhkrOEKL
+LpRON8ugaVZ8fzHrfFIqNnzbpEvb7sAPNymtGqjDY3pCScRZFdwG2Uan4kQ819nEP9TVelt+3PS
Vn/N/1xz/kOZ+n/8rf8fK1NGLyOE/5fK9NqpdwtTgn+oTf/6yr/XpunvSQ6hgTQlKaXJZYDg77Vp
8juQFxJHCWpXFKcgh/69NqW/I2WNY8bw84ufJQrav9em8e8p3gR+FJhhQNcIWp3/idoUFfA/kGxZ
HuXxpcCNKc4DFv0vEiujztIoCLvpe7J03+SMJtIYpkGdJt2HBtCFDduiPnSj+Zi7OT9IENkqnNLp
bRoZ8y6J9fU8qv2Awyq5A69sRx8fCbcC1HpLUYuCbba/0BipzSSVO7hpRjgXE5KcofHHZYvb0w4o
q04Ip9c+X/VN6GFSBQQlP+6RRtVj6aO3e3pYQ/keM+WBd7X4FMDOhwHaH0gCjag09BYqFnQ9+M6o
GHa72mqdcARLlE7AsyVmFAxCwK7FNdLfrApzMPT8pRBtkFNYJDTwy2nvMplMONL7j9DHj5kabtqp
+xz29qNlSGYv/5Bz8kIFAnRgwSnU+x+2R2y2cnxyeX8TkAxpYrfDZmtDarsE+k1kqLkXjUGgPYGI
8Yp6q95pKitmkG8AgfyKMn4GKMbPDG6IINzJD+FdXlqhnxq23G7mUsu1KJ/bBUUysIRLjO8+4EuE
4SKInhwzges3E+meR2QyV+3Qivts3mf0gPXur3ky+yOwcGTCyEH+LGLRAUCOtLHsOOR4SKC4hTeb
Se+cHFHPphsa429kxqfZXoEBhGqErpdzb8VduPyTTvu31U9PyjfXfJ9NHSn8cpIo6NGMHc7pJfj5
ZyWTQRQIU4/zrfAIYxB5ZDU40X2RifTZKVSgKU5dO/VvIMmYA+v9drY9+oN7tJEERTLYOzAWn+tl
Ql5m+Yj41hKcKHg8UY60aCMCRxg4YuUku69LxS/95Rpd/5bn4IpCU7tHb0g//FlqtJ1wh15Z82a6
HIVQiLR03OPwJlYgta5ZQu/8Zelssb3Nc5wbOVgeN2izuhuWQvgEUxdIXArLhuhbjyzqIwzJ+Nju
7hW8xGPUuqza8/ikx/bDwJ8B5Zp+Eum83ZlNvVk+PXGYX5dxp54srrYbcXCS4SG0Mzov6yYOdgpk
3UXDB3Py03dOo7HTi6qlcVAwiH1B5ranB3qBM3LYo5SDCM5iQmLssRSiCzd2VvIT3Qukq+EjMhF1
TAYtD5ifRbtL4lCzXqI/QFAFaEh8lUClkxfXdsg/OXNbwSWOyM73D9GUnCDQ2FRxo54mj30GuuRX
4sPH5cLsWF2PZdeqr8SkQQF6Tl8CrccihNHmsQ2oP8CrvUVWj2ZsPqy3MIt+21OAJkGDpKDvcGs3
wxZVAtLG8Pq8amjU+OYm3RNwJ3iS1nOz364J1syW4HmSFhlED+UJ3Is5vDFbu923EQQ4d2tRe0ve
Y+7LNrXOp6jsGpyTK1yUSiLxBkk8rhXoCfth31FpQvD7FdQIUzr/38k7r+XGkW3b/sr+AXTAI/F4
CdCAFGVZci8IqaoE7z2+/gyoa5+u5i6Vok/EfTj3PrYRSQCJzGXmHMuEBShTTaiKIPzWFtSjIwoV
vhS9+ULfvse2ioWqSydMCvrKuLbYFjWVCSxmjjAmbagcgRbE5ifSxsXyaziVTUljyXu4k+Zat+Vj
SgFrV9BocHt9ouZhqPNKbsJvDK49Uu1+E2Pa36cx4Q3QevKYitApivhpjR1mzhC3+bYLVEp8KfNR
NbV+TETwirDhRch96jI5I9rSrSD28xF0KcsQVT2hykBDSXXERLgicJRve1Qo6yIS0ioWRHnlBAi0
k+Nul1AcuxJCm3di9KvHjiRvzfi6/CLr8/q1LNDS9RGplU+f833dGMy3W1422myCLc6uZ5Xeaj3t
ZIVFRigS7SRBCqdHESmS3v1p9Pn/PNpAkL04IX4fbTT/uivrlzadfo42fvzlj2hDMf/QLST8MuLW
H0XtH9GGovxBN1FFzgtGH1053/Yj2uC/6CZjSSlPKwJR5QIH+RFtmH9ojJ+iOE58gOUZPd0/iTbe
UYd/FcIlVWFWHmHyOfSvDgetnxgADQBj3xj5VxTSbqb6qIWVrVQXSPvQrg5XXWB/YjJfvLa/+sIz
D25WUGVXG16aWdaQ7tlbtZMrlKjRfTSVrz89hx/1/p/r++9Om199yZltSA6UIUxR2XhJdzvMuqvn
rTtAIQoCzvvx1UdQiH7wUGszCUrttBzHuv8Z0EVZzDi/+vYza1FqZiDb9USCmTpsi4xE15coS80r
pckILa5lnYoMvDwqeo40Zhf5Z0Cnd6fOr775zHmERwV1WSU1nsQmKYptW0ee0WNpCGgryP31UFkH
KzHdWqpIlT7jQHy4iM5cSQn9jwrIZeFNVGSuusv0qn1A/IZkEGX36vfPdHHH/erSzty+Ei37tpkL
34Oa7pa6TZg4bKf6iuaE2xW2G1JZ+v03fbh6zkxK0TTIdjXA3BpMsWWwMWVGqj2+ujKC6Do1CDb9
ecsmTAZyQg1LvFx/Ynf74AGKcz6hOTNFcFaG1kMRsu3l63awtkYd7CLKlEZC17bhjuqHSphuaH7G
FlxwIP95a8U5uVDYo1TI1tx6iSqvFiadJo9bqde3Nq+MPiJZmlXUXvqfyenfOqZ/ezuXR/ar71vc
hT9RiSggTKJqhfDKx/Iu+o4vaBgdGjn+Q32Emjh/ui4/+qKzvSbx61hoiVZ5tmStCu2UKZRyJvt9
+czsaMgQK6nbKLH2Rf50g1PecQK/ur6z3ccYiJcGvy68dmNaTnSvPObHIjyGd1ElNuF17qmAuK1V
Mju923/1zT1F3Mv8iG17PET+6qsfHxS0bIjwLpJLo3Oa+/jakF76C2mFF2klAu1YvRSXxW3arZE+
rautYRylNWkJTo3L4iaOvfYoSuUhrehIPlDuW30Vq0pFe4cwaNdq+0Z3bCj70VN729824qisFae4
EK1jbRsvXk87w2PCyOSNm9HVHc3fTNt6X6xbeYPG18t3db7xm6/hsb5sdlG2b3f1pX1r8onYq1fj
KbuVNt1VdV1ZkO9vdP81ftAugq3AwLILDsUuRvCynvFsfMMSQ0WwdvtXXWfDuJT2AzbSbb3Nt1Z8
AMD2iXX9wxfrbE9WhswOUmlSPeI+hCO2S6Fyh7akQokRX1tL2ulrbtarK8bLuRS6P9m23rHQv1oM
Z1uypA1VlYyy6nXL6yurK2bC0mpE1aQ+h8wKKRa5af0cKcrKZ1vp2/I6i9TtRMus/fQNtz56E853
aHNk81R73xP6QdYKupvw4SbhDna8b2Z/Rlu9wj73kA7ywcdduC6MgJkt6M2I4ZmvGy99Q3m9qLHG
fsBthnKYsDpa2qPTgFwsAABdRdUtJo46sJMVcXG/H4QSbQjR11VUu5yJnVup6ZUkIYgbJCrxKvlC
NnR4UJAfG00fr2rhxGnwYE0Ri236EgeKN0Yi3FB30Zy+m56iPLyCrEw1LsVOGOjXo2Icp9xwRZxW
Gy2zVqKa3YkipmVll2GPyS7OXLLuuyKEg6Q0BtqmbCdj+NpMsd6RvhiXeaFe2fngtOVrIJ6VzwZB
fHCQiHMcJwJfGx1L6Xt+tIurR9sOXoUku2PUXVvw2MJ53Zrl7SSOYsb7wBNnH/7kEPtoTz87w7oQ
WZ6RoFtQ/Oo11BQXarYbaYQAvuVGgXUoWIptrX22p/+9aPXvOFKc0zv1WsBWkTPfq/Itl2b4pP4s
8uXUXBXFbdhPqya6DRF2zXGwsyzrk+v8IPYQ52zPmfpVNgaS75lLAQUvd17SX0S8zqhv147Lgz4f
euMmL27/R9GBEGenl65hYNOMOt7nXmnb+7Spv0iomZeHGhfBOpGOfZ1eGwontake5mBve7//5l9H
QOJ8jPEk5ThFSjNGm20fKl2lBdofGlsiEpgOJf+8hEG//6oP7+rZEVbIQyrQAaheMcnXoS/vhXFa
2std0HzBnUZkxBhYvJ0qKeknX7lsRb/YKMXZDs1M+TpH9aN4vd8epGhe+cOtwJ0Bw2yNLfcQsRv6
k3X1nv/zU5LJ+myTVsVHX362S+vNZKInJuQb+0My2GCKy43gcIiLNlspGA3pzlNcTNmikqS9QCJ+
yFL7KquBNdaX+Twe5nTw0sp/KrXiQlOpECZb3DWrSosdqUWVsxHNJtH2VbMpisM0sxVtk3qDGD9U
NlLrOyEe80ndgZGmtTTjDWOXxUHAphXyZH20oGNHczZcDm4nnOlx3WrzYShfdTpWBInhtu8BbXq5
2CGbGBdl+84aN/K4Lii8riTKngR0EhoC/zAlj5p6OWQHX3809NtOPdnjQ6m/tfp9lt8p/TbRtr31
1rc7q/H6xpONjaxsswTt8FYZlx+NvaYet5DrpH4XBl5geEZIL3BDgQzH8ar0Ke1JpXrRi4lEpI9H
x8qlXazhya67U6zWF1oRc1kzneDkYJfIbinOmVO1pp7iaFG/STrb6wM37KvLccIpFmt3Zt1uu8mT
5flSFw+a+QW29JapQbs04AzldW9L/RCnxia0o20oxm8KoE5LTHd2St+l0TDX58rt1IgvenuJ2NzT
UvPEcKdjrmVfWzs8WJhBFR2LVRN6U2OukV66QYYlFPOYYktrZWq+DpLY2EQ5jE9xyzh/mWUbZ1IU
3kSC8uw8sefoX7I03s5VTlOYmyE1OW0eIV/IYXKKK8ubYiRX35l7irunWDUV5ce3KNhBd0ltN4Ux
uKq14Rh2Yh0b9VYucJKlOfatAQ1/QFKHPGKcc9fAzzdoqhdI5TpT5+upkh1BeakvB1rw09YwGX6a
HkQpbpSw3uXtuK46zbWraF2Gzhxw3ITqDm/tXTrmV3HfuzFmBkuRPd8uhpW19cdquTVX5JSnNnnQ
kolaKBI/uvo0CZamRDZ8LXMadzmeuLlkcEDnpWVzNFN5PcUxs9at8XKKxHddHe+68lghaV+0mKsi
qQfHon3XTztVjvZDoN8mo36k7nc3BNYr8AymnLVuIqu7ME03k2FctKvEnK6rBDdvZdz08nChigRb
v+kNcrc1qFdoGZ5Lv/AMneK9JXZmeI0LYY3W8CDa6hB3yTpUn6TS5/0db8IArxbhth+jDtKT6IX+
5yYIqQjgXdXkR3bWVWJh7IiuFTP67Jz8aKNZ/v1PuQ/O9prqX9d51eTNzbgTVU8fHEVOKFxjSTff
MnTfDEvYdiaAi8+y53dE6K9217P02ULep1uN1nsC2Aw6rWPQ8oJn/aaI5UutM1jP1ImbFjIBVsIC
r+AdRn43IOCTzbsKPqKwhGMFlVumJg5V2IBt51o55f+scgp/F4NQCRSEydoyXCR2EitB9XNq8idZ
Jtr5Fg3q2vYNekU6ZyROUCFtF/t5T4iG4GPdqRNQ3Zugp/9+m1gd6kb8fadsmJ3fHzDvIKlf3YKz
kGgO+xl5W5B4Wkh7Oz/46T5VT7n8xAmzMsg6xdjRxMdjFgAunq4bFEg2MSveJajFN3Cy5dwZh3iV
myWHX+TaqsYM6ukyq8z1DbyETw7fd/D+L37o+aB4KoThrBtJ7WWT5oUcwpbUusgmtqiMWv1Wti/r
OXEsGt+JelPThaf5hdGyvVAxP2eD5dQAALryOlKPPQo2Fpl6SBmLBT9i3YW1kyZO1+GESR+1luX2
SgvRqVJ/28jBKqmAcoBPbfADBUnumn6+gSjkLFq+ebHWVjiGpTUkEMyRSOTYMarilAXryJ6dTGvo
8H9Ns7clBTBMIAwYt5oxwQBlrZigymirbCVq2fHZp8r2RRqelQAWu3pRGvTPpemmBVahJjL60Zuk
9dLQU+MrHYWcOSeUz1iFIAiUPLooHsay3RSq2AhkRqBNHXz0zhSDa+LjmZHC0J90HWQmnu+nvJVX
mXXSOb0Xjzibbjd/NhXynS/9q6e1hGs/vdESo6C1pFHImy9ErGwLDEPbVDWvp7bYBsnSf/SM9q6L
74MB3+v4VIU3RtY7iwpmMrv1jOMjbZsTMJKNSA8xzQXM5HX8nmTtB2u6M6oR5z4j8GoEQX6y7pKl
49TR9fG3TGq7shNaRBH6Qny1makyIcJHLNe7dDddBng7i316aBMnT1B/9PNOZ1hlbBrIT7I9rvxd
olZunHGuGvl6rop1HAVrJQ9cZNgrTK+r379+71T5X92n87jZR4kvaLR5Rvrkw8hPKvPI4X2QgZTo
Qbujd3XJsO4bbGHfSik6dfI2tOSjyoPDPnep1ZXXm9WNUns6yzyepKuZMZsYgb80of6gZo2HMRxP
jYqKuHBQhDhGviTRfUBO8mQ29QW42oOQip2mgiFPXzo7d2zO0jlIEP5JWxHL65DVOOXSlZRWV+Vg
epg83bCqnYrRFcr0rKN2zOZ61Y/Fmt7hsbTACUXlDmTvFj74GjnjtpJNWqLmVg47N76vFv7WkjEX
d34MyaJelGor08J/KifbxECXBg7Gp3v2+9v8juL61W0+q3kVgUrTgFbTPqpMV9g1cXpz01HAFHhx
p/ZqlPjXqdiWgeFWjf0l8zUkviPA9Pa6muzt52VFbUkWfvVTzpKIeep9WtOK5Angz2xe2kGerpqp
UChn0u1LwCNpaJhSazgRfnvafNd6QSIOyKLZf+nwVu0Nc5ngX8yqLjvT9DClX2a0X6FJWWHIXrNu
9ijr71V7hZuVGFS0tzOEmr2G4k61d4PhfTq046Nk/nwSg1XqhtUOzKWpkEPgNn3UqGiVptsqIIrc
PjYPeRvc04E8FOPB1CR3bhGMffJUP0iv31+qnzaZZK7Q9NY9bRoKwpOiInUXh6K0XzK9O4SVivat
P2ioGZbHaMfpAfzRStI/m3n2UT5onYUtaY7yRK0RNcaZdQWW4aBVhktX89qPqfEXVCuX2tVgXM9F
fP/7a/6ggvFeyvrpkutEsmVlZNqIQlqb0ywS4nrJ65fKSUpogvlwhbDl91/24dM9Cw7kSIaVhRjH
i83qi8nebPjYlo1vamgfDHHKotItDMvVw/paMqaDFYIWIg/6/bd/kNmfD7Poq1xB6qEaHmAyd8jM
7dxdTiaiPi6zSfytijX+99/0wQwHcT7aQu3nCXc2eWI1XeGndmORfZG5xuXOYqHb1m9NJZxRiTkq
G81Fhcg5QGgaa58t5Q9KkecTMCAw1K2mzcJLOC1xEuJB0xwloVbO/UQr6ratslVT4SAkxMWufXKP
P6oAnw/HSNNeqQd9Eh6zfQnsH5d3t/LvG9UiwJkPCrfezCV3LJPrqvj0fn/0aM/2QPgaKM/o4Hpj
1xUOdcAmv19a/3hn1JUE6MRU0FwQctpu3AX7XOg3Y/AIaOq50+LrgHq0VqO08j9rbn3wVp1T/tNK
izqYc7ZXpuqL3wfrRjcOkWxs4WkQ9MsHxDwHxTc+W2/L+/OLM+Ac/V9pTM0oeuYwDmr8ytAWcAr1
vhre9yuhhWs1MtyieIhIhj9Z4R+tr7OtCg5KYEiCFW7w5kS67KpG6WrDox8IN1Sb62GiWFw+VtZW
loL/2V51PiYgCztjHDA4EbH3h2A2DjHdso43eNkWgcAfZJqVCqfuJ9f40V092606A+1vneiSF1D6
WzaMgvd0nDVO7+kAr3zl65g9GsU1DP/P7/xHIo/T50bH/016UtO2EXnyhvxe4/GvOzAcRfvyN5fk
f//tX5pSW0WsoaiWTqImE379W1OK2lQYvOuWhSvyb35H7Q8K5sg8FaaJ/oemlPiGYXJCN3WNv7b+
icrjvL65+B11XefzVOSu5F//AVdX/bQIcgBFUqU86JO6r8P8Jq4VcrY0w/WgHRgJteFzDujbrXWT
Ft9RRt35orgH+3JUFuUYY7oueunImJNbf+43QVs6Qz5guYjuk2I2nQrrwsb04x261RF55aKXLAIK
fNPdVCdAL/J7+teeVU3PojAOyOFPEzI3chcJrfSsubq9SOqL4nsPiwuBdJmujNY+abFyl0nVOjKl
XR8g5iyqeoHlmG/s3Vddq12M0BKEYp0KSzqh+wVPRjtARLuqW1iE0q4es6eMhDcvCP1HrfBXoYor
JUuK7zWGrFXZIalqB7pCeo5TwogY/i7ThwUh2Dp9MT1DheFvxuRJInAF55QxoHDCKaKMd7rF/1wr
Ru/g13CHnlwz0Ip7McjAqzpxtZymjaFgsVPfUba7WGk2Q2bdN8oYOCEmwTXluI2u+zu75KOautFA
mg13sFAXpLS6tyf/TR3o+sI1wjEGSMu2ubfjMpQkUzt4YoVMNgzGVq4JkpMEgEPVSv22j7Mb7KMG
ZJJ33ss9f0tVW0A1MS0+tkC/JxCIGS3/WujWJZrVbO1H5EYirioHosT3OOWn2xINZehO+Kd0PERj
AFMprXkSc1Pdx8H8MGj+epKlKwqAhzQmHwUzeCsN8lejQEQnRr1aKapi4J6qb5XOPMl2dynRWRim
79Rvr6MgesqVZCHa5N+DqkICLDaoQRcaQPZ9zurAlYVeLOlTS48nXvBjJfLCJrZ3Yzw92LF2McXj
M4NosQRbl0BX7JWhSW9d2GyB5d4FOqWtZmpKBIJStAbSsNOl3F+VVUqM46N1jqtbrFU7pZcf+rS6
TxSyCqu4xzh/48/dcVLzW6UQeFyK7N6fpzvVTgN8fvMdFEVIP4UGr6xNnXSK/YUiaDtmSGG1V43H
XsDoUH1/J1PCNEL9wlYpNvpNXkKoq78nCk+4Vg9SmNz0tr+mcO5YWrhDe7Hvqvp7L5JdIhSG+mVH
JVoegS9uRr3PV6Kv11bjryXRG6uYGnlvVVuzUkDqDj2VHv9KI/9yeMeepLjd8vNWozG9qUqz7VVp
J6PMlrH6o0N98kv5eUBaLqjIdEN6g+AbW9GAA0vq7FM16F/tUqFUzujCNnv/aVBcKaFJb0mo763U
8kqJm6MPyoVuh6+TbJyYYH+Y+ixw50Hfp3Kys7XytknGO7mSdkac7SbBqpD08DWUylsGID8Xg3jr
ycGHCk+Eqh7iaX6OGUubGNPzkGffx1I9DAYZ3k8b+vWfscjf5ChLYPBXiPJjb8SMjg+c08BSLP77
TwkHOrvICJiX+iVfFKF+VT7GCgp1kcOAKoOvw0iZxTI3s59fBG3zGGe9S0l+88mv+HuG9+evwNlu
2NgMKFqfZ1pweBAM1LXMr8jKtRZgqCwTY1f1Eq2R9MJOi7u4zJ4zTFrl5O+LGrV1EOFTyf5sxP2j
g/7DU/x/rXfEUm1bk7npH5/1pygr6n9d1RGYhJf0Z0Hnf//xj8Netf4AUMBDEgaNZ3N5Vj8Oe1X/
Q9ZphbzrOeGBEPb/kHRKAuGmYlu2oaqWbMAoI3D9oemU7EXuaWgyWiJFFsC49H9y3CMH/duSNgXH
vK7xiSqWFH7keVyqq3qX9VpZHjpOiQeR65BAIhTJb2mKdf7dr4DTTcfkicvbBjCC836UsELEJSdL
VOLHKmORrH0MDd5c1OGD7M+atZq7xt7k8L3wFfohAAQKmHaiQpqBskYPyQzjNeN+0hwuUtrPTpuF
4XUb1/4+gqa2HFAq/lggtMe8g6OCJ7cJrwvLojiZW+ZXM/azy07qVCfT9WTN+5pu1K52Boixq1TX
6xtDY9ijPGJ9Gjq08UaHXTG3teLFGPgVfhHi92JOO4r5Sisy1GtQUGpoJr5fr6mqz1fDNJvfAMqI
7++/pfGtxKftZmD9ovddOmkozzcT4yKcceyjm8KqpFPVjDLjYNOETxWglNZ+AN52VWdARg1O6aMF
sRh0qTXiJIfg9k3uFC6u6JF7ZwhqHrUSb4lsIjBqElDK8Eabal7OyGMMMhiOZpxMm3isHBD6agAs
OVJv56Q2L4KmzU5tppZPEbSwJ2VURiyC+GFHB9pUbkDGLMHG6pg57RjG5awHOrQihsyukbyiKQ94
iGKK7JVZFuM+jjqacMwEqx4UtfAR+aj+qR0tOHzASeXdRKWHk7rv4o0vV8mt0Q+JtsJEoN/7fRZe
D4maotOrta4kEhgbCJnCeI5L2do1ENmvw7FvToriSw+9n6D2mBvbS/ogX/u20DzZzvDTNKPqqIQA
ZWvOzwYVl2/RFBsQZyKtuQJPu5GhST3JSBEvxyGcN1OnD1dWjtPFgAxMY11k17oMo0EkS41IHtQn
XVaS6xGM59PQJRoQwwkXT2Ch/wdNgjPPf28T9ht0TeHlGMXiCACyeByDVn6swnD6EtEvuJZ7KKe1
4H/REz2572cil86XJbz0y3FKbLUuBkUiWstUWiFCbPV0qr0qnntnksxkbY91/2XM86soLht3osG1
jsC0v4SLrTINfWh1KEjmXdPwPuS2iU23SsC+KoxrecJ8jaEapdrRgBZ+nSVd8DwjBti+W1rVlneT
mjyKCMDIx04LkqOGJ+cmhcG+nyL86MrcRls9pCnSGlriVmZnHAJoAdsmQ+iX2lAD5TiX3SHFItvD
kLszYe9sJrVD6NFZ9XWoAkzOIhzpi2PcXmwKoE2mo6ZO2dtiZb002yk8+uQ533yGTG3NBI9mE8fy
Lkqi5JhOCTOEJk2/T6cIttDM7PTNkLbg0YFTgVEKg7qr3EyuYdUHDUX/xcqu+D2qrmSgL6VawYiF
Mmqta47juMRXkujf7EplCaslS4cat5uPikzDtIBQmk1Hc27ltT8wwagmMmpylAO3EHzWcZNvMouQ
C/cGLm6M6S6jebf2SH8sTd2+5GMx7x+E+c1SrpIAGQUc3L7bRSYCk+gQzy8SYbOy0kyMm/FtrKHn
PjU09Qv/C7Z7U0PHh+u+2eWjtcJb5ti+00tQKF7y8Uul5esx89TiKh5fpzTcgRSMo0NfzqvOVtx+
uOnVgx1dgjwd2ZZK1JMXeRyt6XEx9WBTBwn5UL2hs8jcgauuRCeyCSb8tGXXXxZlgeZ5HfkOXnUv
yTaAoHL1YFnNbfBaWjul27XFLeDhvBicxIZ0vtLl6yQ3QOmC0t749leh7mI25w5qPl1BHZ1axJUF
HcSEF7+KNrU1kZhYcGcPInxgAp+WPivauPXxOJW9x0jO1ewjwzPhX0Mz33Z6922Mm1NL7ZnjDw/g
uIoHY99X2gHTPwBuBW3LbWS8jSPWdCYfqUwPdapbkez1sOiea8vW0XFJrUpDXgX9PAzyrhRhi9jD
L9c1xFes/25pa3tNKBdSn4E+x9id66XmaIl0CmXkD4Gmr0YyM/w+qxxVOMjLNdDMlZ/XJxhi66Yy
bwyVmShK23xV8aZPs37J1OyHoW2PaW3eQ0ClgpKPj7bRX3Tp7DYceWo8VK6I9KOVluC7tKleRar2
Btr6Uc7Vr1qIWsG4zU3xlBh24UjaqaSVqUXivopeILij8ziygzi9iR0y77qryW9wTR+Xu2gNLckX
XSZ6tepQHaoZPl3bkOVlUNIxJYEk2SfpVS8BxKVZLfyMEWaKA4jfNST2YE6tcLDIzzwFJce4S6vv
JQNN+/wVjv1mDFHfSsa+HPAd2POKEWWc6HtD8Vgkc7dN+uwyUl7LKHLT1gdRkFyUOY2jtvgWGtN6
Ss31PLzCFMHgd7TUfDdmd1B/5vyg669wqtemcYvVESO3U4qnyYi2CoLuDkEtEkcbRuVYTxcMr88R
96pcmaVO9XrOIoO3iHG3RoVSSWQR9zzWYFzp1WVlZzc1hHhfTJct6Wmkxsd4tl9VxsFV3VMmRxXy
VWk3KCAlUXqqTKGx7tIO3RRi42wPPjgp3KjJnUm8atYJhbGalVuhXRTDpo+/1nV5EWVXvXbKQW2G
kOAeM4iCfrBmAMaqyYKrqtsL/4JVyPhWL3sF3OzUgn4PGM630FJWhVS69bA369tuaafbm1SLPRPO
xioQ34zW2CDWA9TtKfF9ZjwGYDMMpFk0aO3sYPl3kXbRShDjtI1iAf1YF2pNvc6RjEJ+tmN5espM
/6pDqGvkF3jOV2m7NuaHqF6pBQ2nygmn6xoXrlhbJk6IMdhagbHWx6tA5rBa+uydOyYRKIdHyV+P
3yX/rSu82X+r2gez9FT5teoOXXWK9HsslfSEw752wpA2P/UJ/IctOd2j9mVSrnG0rbrG0/iwLj2J
0oUOKjc7cniklZl8O6WnVh6emYhY8th0T+dwM9vtMH+3k4O0gB7cuQH2/d2P93WXo6VTdmp8C+B5
xfmEiOSgStVFrKHDposVhU9qsrCCJOZIMMx13Rsup5uONsSQOwgliAmWzt6TNqAhXRNsemZz2Y77
nq1qVjf9vDfRJQ84iQ1/3UJwLtPLIjvObLm1uJC7t6G773mDpGabFfu6f2KulpLuhoEaBtWFgvmr
MC8d3FaOlGK7y4CQL8ZlaytJlwkTGqKYkQ3VXja/h2PuylSRBT+2mBqOtZNRXyeBcDA3UBGbHMak
rbI4v4RzuE7ri2gY3bbv3KhCHFcOa6s/zUxzkeFCpeHNTNJrIVfr1lG3y0q4S1wEIonY65QYHstl
WG1YZjmSoCYBQkxxCFfGMOQPcnVnU+hqI2ozhIVhAJ0HcUq/RjDqlNwYCNwOUw/G7irNIH1KN2by
nM83eNLWTbRZyIX68JaWXyp9p84mquqdbB5VQIzx85xE6878M7P82PjxPrTwr1T7PS8hDbMV2RQW
TNAlPfo51aYMVgaaUqTMX/VZsXE9pK4uhJq6kV2xtkDVTeUqV9v8qtanDFeKJffPqMhtBxaPeQHX
odz0poZPOFf6R2bLiy3DtLpHI44GTK5tzyGVqg84ky7hWGCKlEz1jk8OInZ7SVCgUoqrtovqXZs3
+j4c5MHVOu5/U8d4HfqYZ2qn/YFZ5pNLW/BZtHd1oe7LjHdwXoI1+Mz10G5a27y0lOxb1Ix3ghlF
K4Lo1ZRXbsjAc4YBaYD3ufeFlVvwugECUytc5KOyE/T+zicwWY0NCPds2tjwLiUIM6n6ZjVzu83M
nAEfajcPDFmXio08exaM/GB5y49S1h1NRAjT8yR/UctvasL0bUUc2+w2mLLDVANjSVWeZBKziZTd
mv3QsHl3wlPqE/uXV2maH2npQmDr2fG2QTPAz6xXk53Hns0ZYtp+uOnzLy1PwsLyu24ntsSbuW2+
zdGlpkvXk/6Sha3Hq3aTRsS0uy73pHB6UIZh02TJdllMXW9u+yTflQw96Kr2MAvrTqGymc7gYEJO
wPhUVMmqn/3nsCgPGgLM6s2cIbQI1yq++GIjWwSgNifyTzn95+UeYdpUgkm/NbyY1OkZfvL3NQjz
tE5ro+oPsTU82D0TY4wyvWDG3jPx5nxMGEOxnfMxYnRLUBI7WbpLrCFvYJUlf/Yk/y+UWv4f67ws
+oKPCzF3L1nx8q//k32vo68v+cvPlZjlD/8swkiY9f9QdI2YTFZt1TYXB8CfVRgJJ/0f1PnZYxC9
GFRaKND8uwyDtVbWLSGD2KDSIlOH+asMowD50AU+XZRApr5wJv9JGYaWz091RTiWoD2QfVAN4ls0
9bznUregq3Wjt+7UGeFGMCkmfpephaafI7WN2+YTf8D70Na/dleuE6AJybGlahoFKCaj/n1lQ2O0
q2wu+hPbhQY9F4w/wxp4o/azzSQUGE3qhVEx30mudIgINlPMmklCh8mAhnAf+30LgotxIytN9Lqn
Rdr0PS+JugTl0ZWlKPotm3L6HEhasg18BbUU9F9Qjk0WoW3u45dRhwrtKAVpJoiFwaEple+NItwo
/j3aYVIluQIMVY5V9vTTAvnFW70cHOeXbsiyQd3NMGT7vfn/Uw1XUWFcTlnfnhLV0p2I6RduN2mP
M42ZT3QEfy+tLTcZWrsw6OUt9FD9fI64DSOy1lozO+U0Iy6jFKeSVUGe9ikCoZ0IyuLQgWT+rDy8
7Ep/v8CFpWqpskE9WhPn2lCNIG1EvZyd6kpTNmAtLGJ2u3Z1ZuQB+QA9VgRD4phteJFb49fJbMb/
Yu+8euQ43+z+VQzfF1E53PiicnWYPEw3heGQUznn+vT+FSnpT2klrWXAxnq9GAhqznR3pfd94nnO
efr7Wyz/vk7+48p1hWl0VTdJcK3j7z/dY5G56h5GiepJ6Wr5JumgBFlNFHJ7rbppDC4ZPOTi0QhI
/KOIJqbDFFl0hlwoH5AfGjTZGwsqGjot7E9wIeBzVCOL5kbtT2jcqX1FOWIH7Fj2DET8/cn/cX1A
52OyNkw6n6oEwc8BGvjp3JMdcubSyoTHXPyAELyDZhcB57+zNP644Y+DoDPDATQO9m82/JwMnZAl
hfCop1WgZ99GUg+sQLD+Ao36P+A3bttv9ePYf/s2Xl/aPxJBHcf7jbD4Pwj5sPq3nuHybaTV+nuP
cHzih0uQzXcy1Ek6RXbiAlbpbx5BFt/R2NEkS6WrfnTh1d8cgmbiKqB6sGRdhoZVOXzFL2V5TXun
w46gmrSGLPqT/4x0mMjgd3vYwFh854fi6IjPcKQ/LEK4fbbaMHPDpeFfv1XWaH2CsyQjSkTYqVSE
5FtRgwlj2Go1P8V7WQBL36b1KlIuVn2JmcL3Ogjw1hYkoTfImnUkMTal3eGPa5HK7HGIq6NlhSF6
UkOfz25Uoj03trrmExJK2uTBrqvrJ2udDGjuplmGDN0oCLTQV6BQNG1i4wNViOUzmow69aOF0RXu
GpUquO3W15VdKwSVpo6jDX0ow+kJLJuLIywQhjom6hyoVGpZl3vw7Ug+zUGEi9AgFGFoYzbmo1Ie
QjlIFqK8NsA+R6NLQTzMVmZBeWEOCy2xemWgz94xCiI1kUI4xZJCFjgs+x3t0fpt2CHYKbIGbb65
Wx+Mcu/vY60waBGjarb6lSKXL3T2zenDJk11YSuTaF1HudpuNBliQ3vJ1e39tq1a6q1Tm0ZwElEW
y3pT+sQ8Kfmw3qqz5cP9vH/s0wQmq8Kq25e1GHod6gaBAn2hiFCx6uiJgAqYhf7ozo7G135h+zto
oKg904iZdjWY5UjovpcqUPW6n95SEpH3icphvFIxdbDZgyEYDsoJKcTG4iJcJQpvSFpQiX/e2oOt
Faqe/cOclQ150ZTChzqZw14xyilN4wEgT96jcQqSoK8aqyODMUUqm7ne9xD/NMt4ygYlRt1xB6Di
1ahhVTbaJWRG8V4b0bLV40RGkktfwYZRXWshmbUXiRIkAxrFdDOUbYq8gMzl8HgVuuj0GlbNb/d5
Om2gD0ix4inmlsQQBSDGhYqOOw6Gdqh4jW0fAgORPlqjiaTaCl9XZgvyzMCisBk0iiYyvE3twHmK
8jBdphnZDZcckHOgl50s4aQb2xf0pOuPap+TFQ9ms35R0V+abUkdGZ+ZGB/P3HGCrcAZp5il1G/Z
rtBhqOtLLx7ylGk2dPeqYBQfcmlnkqMpIbUEY4jmZZoZ+jPAED31ClDgLY8qyQtvXmpUQk3J+jjO
VLZx6qVOjd84Hj1EzxRsFWvqO1StJwEwTYfo1lxOyZtoFssW1MtU6e6iDFlxu4qFyKg3o3vU/tZ2
C9KOgXSK3rIC0ZPcp2AJEnr0uZrHfZD0LVSX+ajs79v+GKPKNrmDx3lD18AR+n5B46mSYaEWCqi4
6ZFJCnM7+TJehrxcGL1Jlh4i884aP69Tp3yIzb6PXUXaGbFv2z4eropZHPgUEQGgIM3FtDo1lVGr
UYKqAWNxplzl/lDmqulU8qqNQZmjBnTLoPckhoshUXochp1nLgFZgRepj8GM9qW1a7RvjAQysY7w
OhDMMjYchmRXqnYy1NqnVUrjJwPAyQZvbrNAn9Vm873Zm410gpqq1MK1X8G8rK1YSJ8ziDgrzxDQ
A3PWUlop6fb78LFnITCT1yyUl6tegelc3nLE/WB/33LTYUK2oIfSDjyg26xIyU6TRaYRkcZQT7sy
4NflMtFmAn2Kqkd6UzCniaIZanZ2ihAN1KVrScanZIUCQkLfxfcKyGDTs4o2fy2G1Rj9RafG4RpK
oyRfVJgyPvfNnnydwSB97dNKLD3UM9Tlkk3zblHxFcX39QjStWmxI16vS4IW0LstPkiNolP6TWeY
uHtTZ/C9kofuMkmQanl1q40f6iouN3dSibgZZZj20luHBiFbTaMv6zBKNhYeQ9Z6ck97xiNea2u0
aLv9C0JWSKjCiougLBLK0+S2pkbFSKkz5WnX1QSmOlGCxqwUDaGDDXvuydgRfz2NjQSzLIcdPqDq
PXxRlgKBn77pBgORCgqfyAmqTQ17rtAwtq5NJpztELFJHnpkTeZPu5gi5FpKeQRRrfEGR96qMwoZ
I+SWz1jxKNZTS/G05UA+ZXHaGCynYhbBHnVQVluzgpFp24PWNV2BymqpvkAxAaPsR8hWF4iJ6LB/
6cWWZq7U5rrogt6ah1O6xyOlzIw6HdFkO74OfTcBUxq7/UmQ4vhpMExzCCvT/CQYgL/USs33oEwT
HfXifvmiTU1ynnQiOjsfphiiWbh0p2ZtnnrVHK/LMFRvEzMSJrMd9RaOQgr0LeYQr+h1tG+rsIoU
XSTRwJksJZx+kr7jyZYyr1ZYrZP1M+bb0OGE1vOP2qhKy5OQS+bDbuojGrrS0Dhztk53IAv7xSv2
ePlQoGGaO7EKU7TDA9ICo+K52Gm2wWa9oRzsIOCxNX7f6TqdZCNf0dcsNll2JUgvKbdSCVP7Unts
Jvh7GdosmthLtZLmc1fTmLNlUbQ+ze1B/qdS8HkphgnVANBacP/tiIwNjEGbkurM7UpbBXO0v3E9
c3+OBdhrAtI9U73EtZh3kC6ky+iadb/epn3KLIJe1UDIZnrZn6nAkF/CszzHNmV5IF6akFJCS1FD
0p3vMf5/RcX/3aKIATbpp5TnkP34nSjH47e6eCkmAQbKsfm5YvLbZ3/FrlDj0IllYRH7FY76K3ZF
eUdOe9QO5O81E3KoX4omsvaOCotoWCKSGaYOqOS3GJk/QVxCuE3kzVSBBLD8H5CfEgn/Lkb+wSNh
kuISoP+coNElIhecc+WaR9m5Ow03VBdC2o3MWtvmVT4d/1RvzBvdM5im8gcHEONJeiRAkm7j++wG
SR6vvjIpFNI/8Csvv6UefJIdZNxP+aV4KSMogRVUeja7jcBon3MvcVdfdyQ/dgpXdnVPP80Rzj9U
nYnXqysHrVs8xCeYrIP1nDqb04XdefBUB2adM0QTkRDSfXAZawr7CNJVXwzUUxcUQe5unuA3oX5q
H5OT4kpucTOgp2tPV8lto9Zvfc2vbhKYxW3JV9wxVF3heowJZrZ5Ka5G2N3IJ+NWD7qb7Zq6eqS6
+6m8IVkOW58eYFD6wEZDelWn5j6+E27QeztZN821CruDlcfLHJpMEbODnnDFeDgQwFDCQcj4Ci01
c2eMooEUfY7vcFf2+gUqn4jxXC/naxV/sL9F3uDG/lNmE6wEupt5she/6Q731W9D/ftpqJ4U8g1u
F4B9DFHsiwbfE+/iy3qiJxgUHorOXNkU1G7qL34XoYcb9OfJlQKUqT/1Z0bqfMXRXeVUXAxv8Y2g
iKRguavDmU8tD9V96u+BdT+hUxRBoHSPBoFTBHT5VLsIwNs6dbC5s0NuYecnClgn01fepFNxB9/m
q/V5DBvOAxkue3pyEmdxR9twZk87DZfF12+bSPXRpPWKoA1Fv3LTEEbR+/h2uyAt64q+6KL2aHeu
fps/iJfq6/6eRhUxaHIQU9vd7PQ3OCBPu4F0/zpExWP7XHtdtL4hfuhokeFWfEl2l57ngH57oMGv
NHqSV/j5FVlItwxihnzxzsi+Php3RkQ7m7udBYhv+3txV5+QBXXzIHPFD6ionMA+fmDOwGVMlpM1
vfE14zVNilB9qM5KNIVU+TfJMW/UB+mOlRjEXuaXXsc+QZPw4et0Lp+lu+wL+4d35vfwEQQZhfiT
Ggh+dls80mq9yKfyol+bs/mQXw12QH/Jo/RUn9TzcP7JPP1JxQ7m5L/Y6n8oUy4N+ml600lXWP09
xotXf3RbFyaHcLINu+UcevftDcCqb7Ary6iNdlf1YBZwRld4Yl7QHrzqBTSSUzqiDVrAXzx4dJ3C
fp+5hCH24gAxQiLAzkLJ7SN2mF+EUmiMdv6aeYbHKnIQjXFQ7/YNH3QJz1thlY9nNTlVAYpX/Iw2
wYhbBWvY3GtnCAY8aASDJMiC7Bvc4SV9dMRevu1fquc5HM/MdD6bcG2GWbDdtqHF6gcuNp8fBMdw
hPeq2/O7MYw/pb4elWc1KpzYbZ7NT8lVjiQ01i8ma+mq37IgoySSn/YH7QEgvj+fjCs6lEk0n5JL
ed5vYn/w1VstUJo7BLO82E4cqPOvawCVPst7PfaDPzumLfH7N3Bzzsun0n6FvMsjQLfJpd3BE0/I
Ydpf33I+v7jsSd4bO5AwOZtduXyTN0Taabnk4RzkGFbzpgtHSME0f4bpwZbcxaMB72Q+yopbaLEe
hXPygRXnts6LbotR5uwOzG6c3Fds+EUNeChX4Vxfdp/8z4MPwpvO1l3paPyruNn90Tc984HR4zKA
qI2lJweaC2LFhUbRK73aAT0eCbfb6Thued2+JLdISIOIhzDWod7gpx5bIOrCxlMD+l/e6hY24hIu
WpYOAAdH93p3cchRz1DtO8g4+YW/2IvdQ3I24WoGj+azPdlvCR6BfMGD19itI82FLw4IfJTzri4U
H7owd4wn4xOYI5Zf9rHn2zVXiQQ8kMAyzrk0GBPc+MGIIJSw5UAIW74kPbXPiTv9CHr+uqf6wzX+
qzT8L5f5h3osUngFnQBTvHaeft1xZbTxA2RY3C6sgJDwTHp393vXdLgCbuXkGJeUJ1Hjq1ZuheUK
7iPT9f7kabzMuBvvUTrwN6+yv9ZO7QAIslMnDmbupOG2QXnaQuADbEMIgf1jy9J9dlf3sxnQ7PNx
zfDU5X7iIY/NGuv9crGPZXM4Sf7gAndwyD68mU/rgeT3kXmKMVS9b2LKY69kC4ufp1MZHV84hDpr
THSqm9XveJViNDtv4Gfyega6A0jwbNM5fsUKejnW8xAyVMa/IQKIigdg51EHC47FkpA5TB4tzsrF
Hl/eeVKUs1hG98eF5AQKM6sbphDXdEsXkWUvj/jUlXlEx7C79xNXJ7N8dC6GpXXDTcOJKz7Wiytn
b/jNS/7E93NfEZl0Yk/3xGD0QTB6klt5GT+6Q1Rx4vu43awp4a58BvDvdZzS9sZjcVqXDfgFcrXk
kZpK+jycO9aOGuwuzAwO1MKOHlU8ZxhWsJ2rX/M4Kay4lg9lmwRlH/zCAWBOYhUWuit6s7uxcTbn
YBA8/nbcMyg2eJiJT8UshCoBxwgrMxuB0hi7kU0X1bigYyk3nsXnJLfhIDXXUMHWdpHs0o1dMGNc
zhEqjT4aoSGWgKe3sVq4QbxDsI+lB4E3N6+O9o/mdTlt3I6BszZ59sQTQRy0lzQaTt2xUF3qBrfH
kzbcLYTDmQWLGoPfB6XXO49wxnENKE3YtfMGjMO2ON0Uq1CwZ497AS6Fk2Zo4ftNHjn5gv9E/IBI
RMPo8M6C5XRC+TwGeqiHI145c2PPCoUzNugs3C3hEMLK7B/HUonyjj2SuLmXfl+YSMfjZ3oeEEV9
3REi6p0cTfYMdt6xJOoLtiksj5WMdRFZYinGgwQ6ABXiEnc4oIudwds/7h/T6Gjhuym8iE04JNgg
A1dvsL7VYMzskpUn4pW7L0wzRr0vs2flIA2WUGAXHysVWvwAnkif2SY/jJ3lbEUQRgXHdhh5C0xR
toIFnj14tNyUUBcT7QhhGo2vKmbYuhy2Ct1ibqnMkj4udbIzt+aOAjDhEAarSuZebh53NGBL3ZvP
y716g03jWVeudK3c4363nIzqFCHhr8u32YWLgCVWL3aIkXzARXYdlMf9cDLeA9k5GxJTHyw8l+UG
MCS2xGRRwh0VTeyEGFukcFYzjoJ9QRgtBuZVe9XZvuL9Fpi4GADdbvsiBA1mDU1ftn/znhVA1C9z
JQPOJefZiGzC48iWbfiICBFIEL86hG1h7NZu61tcJ9QbGAJKPG7jEsw5JTd59LmxrnhSvts28fsK
X30Ji3V4nmO3bo50mCGRR81OdRTiz5ZLBxF+GSC6wY+k3NPOme3YBfnoST5sKAsf++71OJX5khJb
zDbIDbt4SL82N8et7k4aJ1pyG7Ce/L31LEJyM8ifYkLs9rYKOgKV1FWwT0AUzrt+rW+r++3bGh6B
wkhkQ0cu7EMsB1s9DiTeZt1YlT2fyUo8BEOD4pqcQOfnPtPHbnMCJXsqTsmpCcrtAh9rerueu+tw
Hb4BmLWBpgTAYR2CIHhUnkHzBlnIufiAZByoNHwWmJ26S9A5q53BRDrbyPUQJTVB6yMiQQRFcEuc
Q1HRzuzK6YmKjrBLID8By3b8+KMtfhWchJzBclrviFtajwfkb9fpZr3oTu7D7wVpqBWMBGorsFB7
4OtlGFAzL46U2LFu2lAJUKUmZC8cMWrP2k38BJ5v5IX4aDx3+jPAQ/1CIOalPjWZKgBk4miBrjhk
AXbGbYEz0NOfZoxJNJ7jqHnm/rJQwH7cTmQh9Vm+WwTbbO3sWY1kIjjls/rVfFLvsoDbw3vzx4TT
0T9l36DpOet3IGu80gd3RQEZRZrESe7Bjnt9WAW4SMLMIw6VdlvzkkDwOq6zIlIE0MfVc5JOaVOD
cmGFHUPaurYW8Au7cwb7jtgU1ARkNuPmFZfskjTkNQgABYvfeoR5IfqdahciEp5F1mdNs1M+9lF+
jAFOs0540TzxZmK+4/FCq+XDS63BaMdKBnbjNtGRh1nfn5vFFw5+/qKuZ+Ez4SkLUBgucYjesp08
gXOTo4wJkSD1G6d280/oc7uvKw8xfl3cxV+9F4jnMAq9bdomO5FzNBxKTrZu66yuwW1ZuyP/2twj
DJ0Ju9XvUSN6XBwihVsIsi9yLtJL0YU03Ifvi99uSPSOb0AYkTpxtgaRaE5Hfq2iLOq99GbX/PVt
83sv5nBHdAvh6kr61XGEku+X2bYmR+IsbCtIzFC4l33dhxqU00Au0s1RjvtaPpQ3WxKofoNzO8I6
giDMGpUspw1JRK+Gx2rHrCd+7lUuI2IcS/Ql3tNiG/A5PDjWrvMyOgqOlpN3jk3TcvSWsPsIujP/
CLaPxb2fduf5LQ+OePa4XUcKgg4xpzOR5h3eQ/wgYKN0ez7Bi2T3uOzjpCaH/2OAZG50jkEiOicR
kPmdhN/hm/GLBvafMX8i6SOqE865g1MjGa0xdi7EVrhRCugkyRsHqIPaGznZyd05ESqdGPkjHISj
jlA390y/e2ow/lZUBlD2fqf0hUCCd+J+nfVW4wLU0Dqxjp66iPuFU1q84f3uQw+LUTbxvSA8AzNE
wcLGkQZH/WUM0sMMe8ddJgXAKBMWXGa6J28DEaPg03Xwcm/BtxC42HyAEyaQ8tNIPGU3eXTE2KbB
DZVtMhDVXbkYuFa99hupNh7mSBcFooq/T2Nh3P+LNPYP3VzA+lm1Na10JUgl0qwQwKGwhF/3vhKn
eDA2bviQml4UntzgwBpOdqYWROUIm1ZgAWFjxtXBTEugsrtJWN4d8dYaSYdfCOiS4BUkaklEpvZ+
Gz/H1/jaX6zbPkLmK4JZgAqHRcQ6ONSYCKqXk0bNaHhfPm0eswNRTLy3ODoWW8T6U6gJq9NwLf35
DC0g/8HodziN63jWo8MiTr75OB9pG2c4f1g/rPadgROqguGZIvPtcM0fh2+HG5CeDv+GOBcs1Foo
2Q0uYLg3zqv9OrO5mTb+bqosW+NHPOw83k5lOaeuFu6pvfPnmW10WLXKyd0UCl7izMOvoMd6FrCG
kmuemPAm8KV+5LYjRhs4LDePwhJFusOl7CSWCyEqx3eonDibX3KI3B2OoNU/nBKzYv7iYiZ4zxGj
xferf0Q3GoUGomZbfr+7R2xwlO/AJfkDhuy4EfjSQAh0HxDz98uBr5+gsMNM8USAa3sq3hlg9alW
7ged7W43lLJmLDqNQyJpLPnq5KiEUCAafP2RS8cMMDbhze+F+52Npnirp5wyUn0Nrz2HOOZgw14q
HpuDPCvzc2IlM1iJf3r/iCMhwyFCPGJssgWuASylo4231l17FT/k9xVsVMCuvPy6sL0PIwLPSOI4
FUFY69CXz1iCvXusyYXXPanWmdko/xm4lzNFvQ0CHBtR3tOzSU/9YUDCI7UluWbP0sUnBcTAeMvt
ESJOxD9HiKd4HdzgTLqfSg9aHucIDFdu3BThWrElLVbjCOlawjIqOQR1rXI5khKD/Zh/t1zYsQvC
xzfJ3eKu2KSj5AAlAZaqJJ79+90qaX+1Ww981U8AoKpotaJMTeMaf5NuEehtbMoQR7z3LD7sj3ph
w5nn7+4RyJqYxiO0lPz6jmlkqszjJy3KHrW75kxV7X5/RVTqdnkrbgxfCfHxnnmCV8tPb1GL9o7o
Ib6D0eURFPFZCpTT/tZQ34Qpz9k9mSrn5meRTmA4XkigCWNIjaOZkJgkzu/D7bYk1tDv+rPxvJ+o
77lDhNP0ilPDEskuaEeTYl4/4Rwx/a54g0Q068oDUB7Jd/Kn8VRd8EIEtDK+LPYnipwdpQk9HCLr
3kzc5RVO5i7qfOQEztZtGWHfseKUz6m8KbfyzXA2IlJv70jw88D6gcT6R12a/2RoVssALKr9LY/I
Q/P6Mvy3r9/+2yV7qV9ppo+/79H88gW/9GgU6Z0JQNlCJV02LcaIf0W2MjT/ztRVSRZV0BaMCf8L
x6QY72QVWBHofY1e0XeekeGHePrxJ+TOQb9JIlPGfOE/6dEcgKifoIgG3RlAskwYm+jgKRoiNb/f
SrCM7I2glc19Ur3BebuKPWR8gwu3N9362mt64HXoERklNoUqRw3s/N/Zxb/fxP/2DP7gehmlpHff
cwZwrIMoRxIN2sLGzN3lukVaX7gmCmDT50ofnYNL3xK+fj+B/2tr+Gfc3f/4wHRk++1r9vL/AjyP
FQSNIKvur9Hb5xfGJ7Li5/Ut/faxHwvcMN8ZpgEKX/7BlSPTavzRhOQvKnhpYHoaMnSaelCi/dKE
VGQWuK4YFnqqsvVdZvFXoN73/QIMDbYcUHbaoWTyD5qQfyHgATj5aE7+5CRig5GAZtjiICmX68Bw
KdKpw+ykc/kF0cIAisVgRgGhmycny4woQ1Zk0sHQFI+dQC6USPdLAn9hPutkHmL8kshwHhqlTGHF
LAqIViTU0crBlpdKPq8l4+G8AD9dfyx02bes+3FGOjY1L4bUBwWT57s6PUvFDtdqebeP3THpkaeO
UdwuQr0x+keeryLgbD7IWvp1hbPV1oyJ3w3PRV6/ovwdJZaUu2uao/KhyTe6NFwYx2dE3OwP8s+c
0hPzRYliwJIswL0Mx5GbJ3oOmI6DWZvpQMPsWSOsG0MyfBP69sEqlyAeSefaAgLgNjsvy/hhTohP
N3iq068Gg8NCLVJ4E43HQ2JizD/G6dvErMlemx8X1NYcY80+ZNJtp2itp07zixaPpEbNM/jir1rO
EKGmyPeSuHsbCk2AEfKnojLla68V4gkOk1sIC+CiTUrivpoGmrmNn6VspusAhsXb5OV91Wo3u6Ew
qKdr7UcDuJ+DzvEcjFXff57zzJnldXOLse+JgLNmaGG1ZcYwTnQm+VZT9sBjpYFsdAxJSftg3u2L
1N1MescbpeGpKpbhpOYoY8PacZ7gnvy2xVn7XAly9qw3ex5KjXgpl9Jwm3mbvbmPfwDC/5EJ+l9j
6fhzZ3sc6D8a9veHlQBV/dfG5e5FKDPhNc1eECCZ/sTG8OlfbIz1DkAvWBTgCTLItYNu4xcbY73j
SKaMvNsPro2fnKjy7tBwNSxDAeHO3AiG6VcnKr/DrzI0ZEj40WOq5B/ZmO+Ee3/WtTlA5D/ZGEve
2rythTxsGjULYt1Ci1PIqNjLe//ZYjjMXmULSL+woFbSZFAiQurqxVtGuC6XchvRPt3twjSzF2Pu
mWUU1+S9pjbaKdnLj/kyHNi/gek3g7p2XT3p/cx2Mnv0zwmAwVRVG2xEbevALkBKneZlUBbWKU1L
4yFVVoFqv7VqQTOYt0I8LZfSGov3WlGoH/uqVhHW3jLkBzn5a1eXn2HCMNE0U6A7jtvYV2VGP2Eg
e5S0F6giemeWNmrA2UDDoFOdWl4GVxoGZm8VsbnWcbqFTRvD7MyINyyENWe58e5QG4TlVcvq+DGF
pAxmbgTaL8um658ToqVTUuyG13ZG5zYis2bbsFWXsWwIAmrUHFyliJtvSq4iOIR6dNgIRn9ut7p+
3aFh8vtdT55iyF3eG6Ok20sHQlMuiv4kMFYS1kmm3HfNpnjkdbtfAsI+pRJDfJKxYeItkZdFnCBd
w/pydKO2kCcw98WOQZvBLj5QVFKt5GZJatC9kjpHsRaTti7t9DooAgQHOWurtNMDpyuLjBJ33Exg
mLAHa9agBIzMjLk7rmV+ndu6vUItwVBz3NdhnB1y6GUxin6qM3av9E19VUddDkFt5Te62c8fpmxu
GW6IjQc9T61baJyES5008/PWlOWpbzT6aPAaI11Wlbd72xQ31tpRwAZzfVFjGd7vVpp1uxrj2B4T
GtpLk6bXqcWmj/lMmV6HklyXSZ9WuAht1dwl7Hy3o9id5psI/Yk4ILE3OuaqYA0B6g2Wub1fZiX/
kiCLetUO3GfV0mplrJL5vsy8NfqY2dYcCuV45HEpMpyr8TZ806qYNpua1o6Rysv/Rhryn9N+ArP4
a/v5+FInf2I1+cxvVlMF5EWTWdcBsWtHqPdbZAYv1QF4hXtL5f8/WU3pHbBetCpF2IsUJmCwab9a
zWMQj1l0izSGOAtb/M+s5u9zj3/1urHLP1vNJU5UovmMnoa8fpyzicZRMnbB2MfIqSSofADqrzxN
z4DN7IyutyJUH8yhjc6UZGhpWCoj0clBOo0wl9ttwBaFqqkoz9WfoYWS7FkV91NnttVLn8RzlAlx
xSTEPnorwSoY3UEPV6jaHXQwVjpDAzMKeaHh67PXrjRodSdye4OxQFOisMaXzFpgThHROdjWOPPb
DrJ12+j15cu2jCI8BUihqYUgnuoO0ohjEgMyfNk6tfqsembX9ijIWTJV2UpFoUtscnamJkoI5pn6
vVUw5LsajQ7FhDwdFEMt0ikiDZtlb+CYWPAXUkzxxaoo0SFSQ6SKJtM8tx+E3BpRxFIPBsRue59Z
YIX3LN2+wYw2+VZvUAI2UcSqRdQe5EGp7KrIwdI0teboZfsmiNIIByFhEGhBTkdnkMRujJm4GI3a
DbTqpElgMZjHfkrKzTzY6iaKmEY2OQwdP5QqYxepUl+XfbK4iA5NrilZyhCW6RXKftDU5QjNWZkn
xoNZx1vAEMN+ZXJjdoWxZ4Q6Gxa/MBrBN02gv7DUhLUufzTXIvWkIaWaqk6D046A+a1YRUFEVWlz
oXMs20VfGP607rSfl/Up7fLAXLfeRoyZdrPaX7/z2SC6mDplPAthmayIlK1moBgMLsKm9LSbq6cv
eRxtRkK7ZNJoVJojzCkt8wjdDKNIba5J2FXyfaUrk11lS3+ZkH++1/vxu6QaRfSxtD4Pykh5rJ2U
U7KSwapMu4RzLLbvZ2NpH+cZhrk0mYxzVwDstktljAlCoWAsl5XWxJr176dpmAJjX0AjCnoVWpVc
fvhuF/4rwDxkLv/aQF5e2jH9PfvbL9krH/thI03xHcxq8jEm/CMQ/DmytBRM4a+8cFi737JXEa5X
ANyMmamEBpjCf9lI8R3DwkygUbjRJVkRtX9mI4/qxx8jS50pRE74Zxs5wLxQzF0nBLIEU4gytNAL
wbBTF1lUt1Sl2zX9VLNs1E36tFLfsadquXRrG2kz+U9coOcC88gnCYbBoVo/6U3ycaMbMxUnE8nC
bQBBM93LPQxhs1S9xRXgenn7mO7L0yjltTNbu7uLkNeoY6s7yQDDz6CkN02cRKtQ2k2fpz4jbzcT
c/W2ZRQBmpG0j426QPoaSlRhe1FTOP7rhggL7rO9ZYpKYthkL9+sHHKQJrvE8/a5HKWwRSkFSaIn
edAtR5FiOqSmGOpsMqKUh7qfHxKp/5gO+us6qp82Mfs2IfME11UHeY/8AfajcILybhrNL2VH3qsc
tJ3xCjX0ZNzmZukO4DuZ2nhcMcVMHen2MCPACReQ25CbNKX0lCQLrRmt/zYoy0PZxMAZG69OR5oP
1r281sxb77A9NFVz3Sz6ylk6os5UU/eWU93fuvlGhA0DA08POMuSry1z7rAN7C68HEHXZlBvCsT5
+w4Qp6P7UI5MpqQj89wPGkbD0crlO+XKvbk3gGH0G0sopEhHwUtgEOG5QJbFyqxPqAsuSIoC2jHQ
K8tE04Po3HJ3KFS8bdvAyOpjmGwF+bE4PiEGu/iKJc801+A0DToo3IJsytZLqo1Z2A1FIM4V/Uhr
mm/3pNe+rmaX2Lnymq6dGWJ/YatcFSG0YlQ1s5meWyveWUMvOK08ZhUcI/T/tq72cqOkoh3LXagW
JnkJ44ZvadF4c75ZP7j9/3+2ZNrfVuCcZmA64AHyhJ9DveMzPwyYYJLLgvKXdKD8BGeMov4a5Qmm
8Q6WaF37HqyZBnHWL+U3eBP4gIHJkwySYKpFvxkw7R1cLooJ8QCT90zM/rPM+PchnqZBp0mGqJGH
i1QBmTb9vRkTqn0Sy80CnNlgLW1TnGnINyX52VhBc2PRdHW7tJRvelkGHyToqVs2qmArVd58Kfqh
/fST/f8ToLL0e3vKxAODwwZsEIzvykfh/Q+xJwN6/5O981iuG9nW9Kt03HHjBLwZ3DvYjpveyk4y
WJIIbxMJZOKN+jn6xfoDVXWKZNWRQj3qc6MnFQpKLPjMtf71m9AvpzjaGx07D5nEynAIJYROp4Os
ribGd2GeXLRuUG0JzBIfGgxAb5t8WB5+fCbhm/QG7g2FdIAGP4ixJKVHfgNQwpquZNaPCOmTQG2W
uLZQ107taWNS5xz30a/ZgD+mHgYEVnFonBMM1yQmbhNMBQqMiyVonJtAkFBnFs/76AoEaT3u2Icl
dzZGNdVBZeOIG09do5nFj+8gQ7q6YYH2GoyExK+WVdWkMMjCRVEMNeu7NPZZEkQjq72HcLMd8uFG
Km3dRVnbXBHjE5wnivmtcDoC8KokdJ887YfECipxjhaTHpZ3YotQ6Ry9qjyZUQhuc3xuTmbP/0In
ir1RW37mRLyjFWTm6zQuzVZLCyKF9D2MHtM7ZM7nOkmxHhzD/pB7tX4sSdPCAe2qItBy29vel8gq
P4WEns1Z926exujQxw7D+Sa/LNus+hgXHfyvzslu09WpMdLc4EQ6ASrSFPqa08OEk4O8XPpgoZ0X
GnVzIN9hMFdirtbIU1m2wUZWjneaGMDTXPuG8b/LLuyU3nUyt/6XeJwwn+50CFOu+FL3sYY3RjLs
tVDWfDs7hcX98wR7m2vjvbGkuFLVNtLgdird7YgIDg5vFg7+YzUT8XfGq3tBQHoujkPiINZeLsIQ
PuFk2Vtret8F9kf0szBCUtS3NbvhhlrxN8sMZ57MnkDPPrd9tvqRePCbi9E+pmNlYxHUDueFTcNj
VExGW1h9SWJR7Bg89WCx82lnaBrwnB4vG98jmTHIUeQYcNMgmM/tIsneuTkaxRKB7q5YKii26Eaz
1vutSOCu4994itUkCuYR+eGMWvsBxBiaWdZfZFXWHa3OfC3qNNx384Sh32wNJy5W4tshzL45RXds
DXA5Lng484nx2HXljDFWAbW+DO5TJLkbv+qPkWVDmcBdjpo5uvaWFrACy87+1B5te1/q7k6owSXx
0YMKjrvPTVeBER9ULBLQ8NC/SUVqjoYm5R2tE4+0t2IqEns1IJUiPxO57Vy3dAw3uYcFM3taxLB3
kOEN5rfTRTPOw/omD7O/76KSjDPldla1UxZ5ZttEznh8sZrscjfGqLGhM8XvyTwSq1zeWj1MWABx
WBIkPUSXko3Y2c9RGYpz0MIuu24nupBtDhZDGqvsGvBAMZsEusNqHbLJul47t8RH6uU4tAMqwSjQ
nI4/dySOqJjpgTjoIC0/NguhiUX9YOddgEVZCsiDmHtrRnTtJc3FdgkWm3+adWeeP2P2VyzjNsW8
7OD2rkXCJQr+VYv6WNEMPrLglTdDkFXtRtQRjrlYJ6FAwqb1c+0L65udReo2iZX9YOEJS6RZTUUk
RNR/tVqxbFuXaGYsbFAADGbaDHaXXY7OPGx6rd1jNON0TphmeypEnu2ialxOvLmq1TbQWX6Mk2L5
YGo+rBkx5juTh8kJgtIjJghQfuc8eipHto+d7czyU4vLwn3WyBErr6kOz+ehywv8DJz5KikmAlUx
mChBFDp4tkFjNo1N3igwGZIjw4uGh/GMZjXU5R12DjVrGq/rTa2D8X1WSkrdZcry5qACC8oqZgrl
+yWZw/ih8JwaQocTDwToxlkwdN+WuNeCTJTCEVe57xfMgCQWBcVYhHvcrO2K9akLLrvGTrZ13Yzh
+6i1nQcRMas3wr8uc9HcxMGM2n9ICxhtpe98BEne50TZQHTBc+DLXDlq6zsREUdeAylvVXj6qz6U
GCnsM8FC1p6SKrFQEvmQnWP900VwIhuFKyjex+2hT4Q+Q12/NOCBysFJrK1hFUw46m8sHAhRdQ9a
36RB+tnTgoyFwcQL60QjLvoyqt7RqhO3oHLlIqlqi+KLiYJ7TN1CHKXnWN80waBveGX0TTRmyQUm
b1TGfZMh8Jeycx6IyXAerJx/lMTEfc1C4pk5sWDYaQFhMC3VfRYP8zHAYvgeG7Tq3g2tG773+TTj
/l9iUGoaPEvt4TINIpgY0nL2KWvudi6qiiR7RWVaNOlj0CootMPECz4t9V0Y4uHv9Z4PY7aK4gty
Bk672QMwptPqHoal9z4ZPLjBYHTijPe5Bcg9OgZufTsVsN36EY+HrI0He43z6S6jzA8/dKxDOImq
FoSXW7y10iqFgxcF8qEf63Ta9SoXd/ypP5lRlcPdKZOLue3KW68ZiQBktgYDZB7CW2KBHQQ+GCGg
diYZbJ/23XLdhH2ELYXvnTgheRV7eoLqzmrSvcvI7l3Q1kF6DEzLMjDp8aE20QVxAh6p6KzMhLa2
fPpTvU8qR/C9THM7Ye+h1IMZivImLYblFvNkaNWLZ5/UYbVc1E5nvZddDb3OhbUufGwraTvOnHmZ
96lf9p+qpY93RrTeJ3fEldZW5Da0wlqTJjOiQoei/5T2eA8ioe9uTFxNV4U1JIcw9dUJy3LCPeW7
S7FiPxi2DfD6yAMx8zl3JG+KQULhsWrlxceB/L87lVETEmU97NNlEOdLiYmf7ZZVsQ2VvcZyAAKe
4jvrmb0qFEKYLJLYXsd+9ymROr4Qc/9gN0X3mPuK91BH9FeNih/RV7PVWUWb3eCNYSOD8GV/0HZe
Hc2cpe9C7Fpp2Ro3vPVQoM8kLZr6Q7HgfgB4VgdnQUbU1STgLC9ThKGHCcd42IX4eQg21GxAUpY3
CFmkJ7+OOk0ZUIb7PhrKg28V4mZY/Pgwd+jOHMdrbhO7gvrlRu5X7AuIl3/+Bt2l4mXJGhhN0g+a
jRkzuMlsV+eFUMUuTg22KhVYktc7emcYbZ/pPOk+PS8QaZ6riyJJxKelmpHBjIm46hzGyFRwNl+a
KJv81GD+gAzG8lpm3NoOGXf7dnq2zJ7yL+22ch+GscbpfMrdh0pJP0fT6nc6ISA59sZ70Vfj13ya
WArCcGaZiUd9s2gl83dZh20VlUgWAYdZId+al9bZjlk1L7wehcbLWlDVhY2rb5635d7F7QEHwj55
arI0uUjaWH5tJPEiiH1T33koC7LpN87c2hOWyoPT7rzIYcZGxKBotgteF4iF0xRXVTnCuI+d+WPi
BogHplTcZHVYJ0z4Ke4Db+w+ee0iL0Xi0B37va9vnn9IpcELSYIO/8Ws2MNAdJ67T1kSDOREqIBY
DAt/c7VtfcP6lvRUC5nuwi9ZUJdPoVf6p7Bm+DU/rP3TuE51up/xeb+xrbD7hMl591HOFu9nEhWL
s3MwrLixw6n7ZJbJvpmo/E/wU+PgeRX3eKD0wLKyYB+6r6d6Ph/aCR9W32ZhSo3ipzEoNkmBg/x+
+1OML679oP/eqvxSz/33g+eXc+f/+pcTmPVA/6+Np2lE/zVuuHkc/vf/yl9FRDn8wveGOwD8c136
ZlYo+ps4+We/zd8Q0IDx1Ir+Yb3k8zd/iO5DZtHQZBLmzQnjahsW1O9TFUT3zJ8hcmFK9WxT6PwS
Yvi64468yIOG462sGobbDvyy1x13YAUecIxB6pzF6kB0+VNbF/ljwWTnYukpW72ClKGy0LAfs2T5
7GZDejCWH+4Wt273L27b37TbbxwAvp+N+0xyY2gfuqAJr2DMoGtmC241A5puURBtCpWcJYMa9b5q
FfJrnYtHy2f738hxqrdLV2HR3hGK3NgCCXOgss8BLvQ3TFF+Y+rZYIXvCQjygTfFO2dZkN0w2IYb
61ufFDm4ZqNmkhPoaQD/8mtn6fRHMtbohPC6a+9CHTKOH1SHkrSsU7MxOXvTpghDC1uUVCTY1HvR
vVkClIeimLcyLHN/UzVw53BBJeNGZU05bocomr5VcTf6Gxz2oOC44WyewGfIY2/KmqHSlJjws8Ew
blNbdvEz31N3vW9/wsLf7yumDyG5gxyAed3r+xqPS1VYWTfseryGHXhHLpfN5lptZkg2oyUup/qr
0zknUzXBSfqMC9NJlN31E2Hrdnpoo3uBTC065B3u9IU+7SsMwxS28vw4l3IrynwXO3KDBdDRb63L
n7wWf3f2kL8CKGOrt96bt2Lpy7FNC8nZl1O+I4cHfWOZNyc/Psrf3SNMNBO4lQw7Y/8NOcOJmIXV
Q4X8zTQYLAQ800bcqpqs2vrzEs0oG/u8/Qkp2V3v/KsngzMhOl16gSSwV3jn9ZNJvUEWXThC6W76
et/5tX0x12zcDNJt/Ri4hcd4zieZM3HS9tavvRCbK9ybvmTR0D62eRacV2oskUJmmXVhF27xoeid
8l1mSNHsh7k80aEJEHrEqb/58Q1zV8Tp7bmzrCUeLs3QZeI3586KsgQmLYcdeS96N3gz3gfllG2X
BUa/W4RY1CgPgeQk0EnaqjrkhpbbsjsQHyfWp4HMUJ1aGf5GoFuY3nfyuHhWuatJmDoxwH5BKG/r
apy2dd+SyOQG0aXTWvP1TKbSSdjZd+NimuuySJudIsbhJxe4oo2vri+wbYdFO/LgFmKC8gZxCyYL
Eyg1Q5ab/OHoDgR+5DEp3q7/5LgkKkfLz4Ky13fs7RFdpjerqW2MUe2bN70q6YbZuftdNwwPpqcH
MyxQO5zw2lp6P1lt34CbrApcn0+5DKuJkEK2k9fvXluW9iB9yICBHWInF4wHHJujbePngDe1h9bH
1O2mvWG6EpOpkOunH79Az8v5m8tlD3O4WpvXyH27LClhDUS8pP0uDZOUsLYa2baqxWkVLYK4+AAt
isGmUDVDRD/VJ9vW61lkgqjbglSS3Vcu8sKeErRDGHQl3viwTKXZ+9BfthZcmZ2b+QzPywZFbE36
TRNneBc0obdLZC+JJiGrrNa3flxMRAA61k3dlP0mC4NgP09JeicB5R6mTCFjFV25jwo4Sgvz1j24
g6k34xi373gn0YkOaEs1fMGcSIBzzbm9zzPiBJy2Q+oS8eh0uejvLhq/VGf9u3l8/pgpDxusG769
GlzwzX2vozy8i3hNMZBn8/ydaPKdnbKSgzHogtCH/+rvZtB/8IZx8YQuDDsC89cArv4LdsqzF5KP
ETRRXpGzclp+gTfsvh4UMLbA1j5eITYI+oxC1irv5QAWQ+XJARxEszhhYwvUPfcOoTslYTVTXKn7
IZimW6scnIuk88VvM1sNKVG+M/ymi5A0gWiQAF21370rHD1TzFvx+NgGIR2AiHD6x3EsQsNY4Ku4
jaY8aw6NCzn48OMv8s0eyFXgkcp6zv0KYuqFNyv60MGBtgcLpy7HINnNB2BjWQTbYvHh24GeyBp9
UaE+/fphseNeJ0y2h4n1m5uX6C6AvAeMbaixZl/suDRg8Pp60ctZN02XAB7yJ4v7Orl5sfY8X+rL
Y66F8QsupgZc9rpxPaaN6E50ATgqpWLfu59/fHHu+n96eyTups9ICmI7DPfXR7IHEpGsroDxRiHO
VtZilMl8FNB7UzST9TCaxD+vM0M12qqerAkLOo9eFLplnafhuWW1wTEO7Jmcm9IN8k2XeZDw5lyh
1cXq9dEOahKLtEfJjIVf0t50ngTz7pyprHY/vphnPtfbq3EoUxhArX7HsBZeXw22qr4LjrdsCX9a
qm3WIWUhtttWu8RzHL2H5EPkj2hUpPdR7Q1QMvGvu291TigrHWxxvsyTcylEs8yHwVGadTTtp28Z
ZpooH01YIKKPLEFcp/JB9IljtOaN83yJ7nq15LOUp2PZkTS6qIrbERNvhtx+vUvzer+SdF5WDj7o
YEPyNfFb662V613O1/vdlybFxOf5MczWjO+CHQvEhn6cAtV1XoVgMav9b6ZoGY0vLB3tWeDFYGGt
VppAICxM12ZCP/m6S+dtxkEcCPk+JeIyJt5T2eWLxfTGgSk/uhba+skVfr/tvAlYDbjVLy5kBmq6
XWrdjNtaDppGqy9CDHp8D4oE0Quus8fELeO5GjhAu9J10uKe2fsZNqV6XziNO53NTSFWw0Ed7AEG
3W5T97X+0BBeiquv69bsiam6qwa13BWdHzwgBcjwFHOiXt7YaQKJgQlbfUeF1Z6S32amQ7Bgtvs1
WOp6AYkochT5UaKJY4Mhkm4CTG4xZgD7vWtj3C+3WWgS3ms5ihRr75Kup/KLoQSP8+toE49BZBFG
OjgT4JPE3SCARryp07yUm9KGYitzbdyDxCiTdFR6InwCidxF1BAF5Xa2gvnBFYysXJuh5Am/xRtC
koW7kHFbw7ul8ZL3NGOp3kqRuk+Z0Mm8YSn2vrV5EOCBULgehWU5qUekI/P7zmlxqlU5D7pKeyaW
smhBdDWlebG1HC/Z6Wnqh/Oap6a31AyV2YusmwWKDHyMoVKH6B5U23+U6/o85b3Gg3RdtcN1/Z6f
l/JmXdVbicMrryZrvVhXfbmu/5EXjPf/szYY8Y/9QOOZWMm+S7twr1ObKSzdppVBBNEWufQgWZQt
YZk8kNCFDORnH/LbVSmM1hzKCD93EAC0Na+/4xmZ15zh3L5d3Oi68eqvcQHPrl5N3QHCL7Qa2JRc
96lT8LeTUe4WeDl+QBqLSKc7s5hjj+Drxyf1pqFwmfUiKaPB8+lR2U/frJR/3phcRlyx+3zxcQlF
mAQY7knwfH/AvAki7tfbZtYb+HwOv1RV/Uto6iUy9V//brUXAsAXj+MvLpIH8umKx1WnePK4PL4s
wp5/8c8qLOTR/I5KPYskfq/CfDgioFt47YfwU3l6/0SzkGjBoIAGDNMN4QXiin+iWfwV5RIdAAxh
GMSMU3+lCvPebrVgaQR/8TqvuJn3rCB7uakz1gsj0aVqK4MKnyplRc3VtFL36R4FXM4zS3hNtU07
LHNc7MNmfhSFwcCsVNHCOlnvpVuJtdalnNzyPOgTyxycuZ6QCHmL3Citi2vprearWZNiqqbZdna0
ITVwr7asa2nL8lRUlmYNbIjTOGlkkW1EFzpo8l2VYkPYwDiuzCLb77Xb/39x/wPW0Y9e3FM5PH57
ldn7/Au/v7B0AIQ7r3Ja9EC+s4Ksf76wEJbgtLP6BRHl2Z8vrPcP3kjftZGarWTPVYT7B/xKXO/K
84wpZsje/VUpEKkyr4vDZ/QXiIH/Fafyl+LQz2qZR9E4UFvootgtQYXzvKiH21i7y0fRMnk9eGKS
30zkde8b1zLVAWvrObqNsgwDbA+iVLY3K4i4W+owP/SZJaFEijq4csYEB8kyqR9QvUGKTmWwdHvU
Jc17uxxOojkENxknGEe7wBeMhidvlJhztVbfHmorxvPAjwAgdqPXavsiLbwZp4pe+agKMSl2Dnkc
Y2fotJKOvXBJViXt7RjUdmHtZr9GrTgJ0+OCZbX9N5/BFrbXte6a89H32edqd/CTE2scW3cHF9xv
711crdNTZCddtTcyGS9tlQmm/jJpnKPjjmo4eJ4aSS7OE7XAqHTg94xNRIUVphi+b9oyJN7Qs1pK
Y60KTKrrueh/g3RTraycJmAngcCpYTjGBNVMQRWeleE0YpZjJJLG3LcF4/0ux5ZZ1LGqAUuD0qMq
rKbbfugFnAZN2lgRVq3ZLY1IGE7Bx87XarjCFmlunMuefHdmok1Un3QmMZ/tpomAhj1NK5gvNp1N
XAcX3qjnhvyv2WsvCWx8ZPI1zkdg7AwVWB0MMfnocYT/a8GIbivtJim2xeChJJ0jhE63Y+NWXxMr
Wu5qr1owk+kKcUzT3sUNjQTKi9aB8bH3WwClrdJjx1DMiPh8GsYGY5o6dYHFRU6KTJ8VctlYeWiw
OCXXSyEWm2q8MYhvwe40Grguxx6M4fBc6qYjvtnaLkOefFuoAvFxGVIqMvSk7ddpagPsSU1pfY4c
ty92VdSak2gYIfcyRC8v68QDIPQax/qSjJnEr0cqG3vMhNDnE7kE8cdu8ruzmUQh+MFmhn5VREXT
3Ki0K65kYc+8mSofsVmziqbf2EQRPRmDgokhgWNO/D4zGoVcIzo8sEf89CkpGeJvCtVmNsY6jTN+
acJc1Jcomebz3B/TFCmIGFZmkd2reBdPXi/O+gRsiVW/SeyTbolEeNIQVKt35AWkGEYwKWDwn2Jv
PwW5XdwVHuwjQFrTWHw5Y4YdnE3iwtF12wiiBPlhDbpQq/QwG5zjlC6gBBDeEuOa3NW919THuXEN
5De1uF1z4RHBKL9Ke0E9DPXrmJPCQMx132J/Mxps6MOudxbGMg52PLwJsHt1ftGPOcBxFs0IiJFt
HaAouFtmfPX1i+X15nvr+j8aVd+0TJzlf/7H29YZsAV1Nnnm/jqFsv23ZVpLp2dNnt62icTTb85g
IsF7QzAtnP8LjOu/aTXmsRX865kiQVGP+fiqClt/4fum5qOUhwIEHobewKEZ+mNP80PIvevOxK4G
79Jeyb1/QGH2PwDBYJFCHUJwsKqx/rmnxchbyadBowD2A6P110i8zzOLF4CHB+QGcxZRGAPMiPHA
G1zZlJHy68HtdhCukGKlU8syOdnoFnBNTXI4d5uBSAFMcYJGw1RS4aw3Vmf3zMvEYONkq9O83jZp
SS8Yj61AV5lnmHG3RuXbZhI90iYStwUqm6xD4aoylvShcFJxqcqw7HeubGRz5Ej6C9wow1xeMKnf
DqVycNAbJ33W2hnTwHiKnVsc09O7OI+7ebdULptnAvsLlpZSsYu1fxV2m66DjUx6e1luvWgiCpkW
ujkdw1zjNtQNRDMKDNKPjayyiyGv4QwJ383Sna/9/IbYjqU5nd0lwlCVMda0m5s2xuKsESsB0+TX
9jJeLWMZX+nWti7dJA1RXCWDX9wWiH8/pdoK0r0/mHk6WpHnalACzKV1It7TKRNrEiz8sRmFH2yn
vvbN3SJ0eGNwEfDuRYhO92uiCivYV2mDd3HGkDU4i2mF00MVgqztoRPg5W3aHLu2SJDSE2dm6K5S
y0BrDSbm29vMBnu5UlO2xNswrbE3ZoE4guE4C4tN5mW3TZYovYEwCzHTZ4W+GYkrw4PKq8czL43i
5lh4pD3qvm/838LU5AQ+O6P71KQxsEGUFDeV54Yd+FhZ7vIwD+8R6lYXMIQQpQ56Mfx0GsBYuthr
Dtmiuy9ZCZvOhnLtfwxSZKJgA9QsrumuAg9FSYhed6m5jRtvDFrUYWeiGqoPUYnGi1DpFgwr9Soi
UZQdwAaCEipyv4LgYTv53jH6Gr0WuKOal3DaCbtv0m0CQMoQuZR5clK0eviJMfZa2L5E1/h0GC7Q
R/EHl2xDZ21wXqCSfpslvCIL1uDwcQ4pu/KJaws2OiINycZAEzbh4NTyiNjUJphfoASbpmnCYzB7
3XlTtNFtF7U+/HAolKJxmne06nismUz/BAr032wD38+VzAAaJIIY2QjenOtohF0ie9yl9spBKQpP
lDcil3HMky5KcsATMkgou+xqOHYu4vRlsfW517llsmeQg7XwUIEHJdJfBsi+2fwUjmH6hATd23ZW
0hwt1I73blbC8ynqwQH5Lor2PHObcNdkzVMID92bo/aq5UM8NFlNkTNLVe5SaBjfEhMUt123jJ/r
KQkRXMOXqUmfZuxO5DGphHVgWd9MKrCSQWh5VYdJS7BW73VqY0v+F9uKCChOTABuqXrNKsmsaqx/
MgF+lma9Xi1pMOwI1wE6jcQL38z8gPujac5ctSvKPLhr62H6qPrwXZnl7tGk1Xga2CQyNUNm9n04
FAQAjdFjZSt5E1kzqh8U1++Ek1m7spoMfH8rO0T9WELSIG3pxRb0Nxv/m/HA+sRppmj6WdkRInjr
G/Hi7UymJutCEobBglz1IeNp7OeiWw6tst2TBO7hYVWQ8ODd+WeD8r/7MoCqYKiw44FYrUq+V8dO
8EapjeRt00F42pRDfHSKIdkxAe4eYmtyrrzapefPZU2SoMQ5sQWxXRLqxXZZ9rRB30SdWhe+ces9
40j3TJd++ROmwtsxEHcIlg+Jn4xQyBtkvvD6LOOi0XUbYu1fxVBrl6GSO5VKcd8pxd6xGImzG8pT
+N1GubsqFGovJg88Myo/Jil85SkP/Y9osAFIoVlfDeQX7Z14qo9hHpujjip1kjauc0uoUpZunh/v
LyEI/3agVvJDbAB7zcfhVRW1/vvvVVTg/gOkiCdGtfJsOMTffIcGYGats3GCV6huV0shKpg/mVkO
3iAJy3MCqEU0y59llP8PLIiQQK1g1lqX/VIZtRZJL5cFarH1yBG0Cr45zuT1mxT5NV93J+RODp1/
6UR1cZbb7u2PP+i/HARgG9ewEN0/Vc5z/uHLj0q1dGrMXIfdXFESBCSmHvveiNMfH+UNxrHyDFjh
+KRsn0NQZr6+lCKWFkmB7rAbe2Gf6zB/gACfHvLJqg4UPM7xx4d7gyJ/Pxz1L7eOiSxjzNeHg3Uq
aHgNTo8dLZZqFvyMm969WGLjbKwswHzQMflZUCqsapX3yzyi9WpBsGHTrVXwioO+vKftKGzTefaw
E9VUXRR9mpyCP8CGnqXBngSlLe5T5rQIpPnJVvJ2Q17v80riI7vYR+L37H/4YnmejFOStMiRk95D
azpP9W7qbLnN4jE9+/E9/uuhEMZxjFXM7Kwv0euLzFOhqknGrMaUjdvWTjuEAjDzg9GYn2w6zvMO
+OpTWMlRocP4lEzliEH764PVbSOkzNEjVZ1G2dC3qj7L3Si9z50sbPaWaIbPsc393eQE5OIFGs/q
tAoUVgK98E6mIJsJPamK4LI3k3iPc1CGP6Up86e4ij0wgSb6qHvC0qEq2wfBzl+4MXjR4JFT37Wi
htLUSfnRLFX6wZ/E9HkVXj0I5tkejKdF4TEsxpVuUkmfLBOBxmmf+RqsIk4HoBGSsC6yOMjFNiSu
DGcBQUyXr3ofJ4HCWt5Dz3S+iGVQ/n5KckzCnMLVmqx0N3nSbZ5g/d9LU+z6XoIgQ/AW51HhELM3
JfElwoT0EUVT8h7wTjxFbTpVW4XA+uusQAlO50IyCYMvU7/Ls2qpIOoBgMBqXN7lAC4PJjD+u2xo
qYQbEWpEDNEa4p46cCQL4vW+4L/g5Ls6mAs8Z1FaXuUhgu1NXUQOjqRjxhgoZQandgE8dgiNItDo
lfWot80i5bgLAOVxgA0XSWE12fkjwx1l7wiEs4mcmEPrXCVxPeyabjRfurBJv9mk011OZdGrE3vo
s49M5/IHe2YqhJQiCB+W0ZvVTkFc/RrnMwo2JgH25VxY/ZVbGFLrIxtQB5AQmveSZdfwKu2zunN9
BGKWhUpnGGIaU5SoE2PGcLGgOXionyejUByaFvMPkteI4IPZfezrKrxyPCnxDk+K5GtSV/IWtVbe
ndguFkob9Kn9pZUtwCBptTS47HRL8V4oEt/I8xtFQpFE+caskXhbNGs+Hju9Ds5LDwuTg2OmwWZY
0OlrV04RfscOAYh2DqZ2zLDm2aWix+qY1rc8jrNevpoa1gBT4WUkT8OpqCXMHOqnKR7a9yRBmkdJ
CfnBsoelpTNYMP9gaZY44jpd+DEOepeEQJjhGNpHk/sh6gr0AJ1TEYPajqQ7dUN8kmb59JuKR+9u
sDtJKucyPY2jJMVjdqQPYtjYt65yZHPx41WFac+bTY/NaN3yIBZAwSTG/fWX3uGm5o2+kTvT05zJ
ZNMb4gKSd03qbugu9wVhtDLgdqhwo5r7rv8ye+fIALZ9chUkF7q+Bu7dGe8yFtAq9pVrHbSsTp7P
8r91mcQY48Wj+MvsD8HV62Tl53//O9jkQlP3+YIYdlDUMjT+o0zyyH/z1iUZ0tDzRsDj+gNtiv4B
DMWz5DdZ3UKXDeL3CQp0rRWhCpjG0EVgNvRrtkD2X4Z+BG6HnAIbRMDQxl+BrZcbrlQoyIrRgofg
WTUuPR7koTETtvetqYBM8PmpXZI7cunWj06NQmTrywLP/Dgt2kMVOCnJmt1IgLoIiQ4GK4hrva/h
euCeXttINtqUEzgnj9jGvTDr4i84zjTIKAdUtx086DG2zhJl5SPW6sGUB6eeLcQ7148wW9B83TPW
1PTj0MLyMIugfSk71PUOZ0Wnz/fGGfvmC7mJMOIJW4yzBPehMRmb5sqpI1/d59GowTAwOtTj3h3D
sMKSBkZ0/eTVwzx52wSwet8rJgrHuoqUvNOiHzHXLrJg5QAPLhwbnNx08OQ5aooxox+VRhkHhGbf
xKRk/lasanwWY+N6Pkl1uinG9z0Cy+Y0bHTvnpgRdjS7knAIqUimAbWJpeJFxNDVTfE5TbV5qIpQ
XjMcYmMTeNDPuOFEjZN9kVb4vhXe1ZjCX6J5u8DO4sRgeFFo75vKs9semW6+lU2VknLcs2j1DtHA
Y4KytmgvLbee3y2MCjZ9LDFATxxSRNsMwnNiXXBaH0Tpc0/zjuyK0j+bivQ8HcdHPV+ZLj00TXZe
Eslb9nhjQvMxp8xJoPT7GS5pY3CRpM0W0caFD9FjGf1j1JaHXobkp5Tde7P0lx13mPCquu3PkPVe
LybzsbA2DMuimVS6tCHQgfGLt2lHdaa1vFqEGxxktEKAgVJ7X5vyIxmY+irMAh8AzbmwR5WgrYYV
bY4ZwuWZk9w4Kn0fZpl3HDKrvK3dCU2AmcgqSJjqoPE8Idk13WvEkFtY8u+Q/XXbidEIU7RMnEyd
VW6QNZ1VRTHwi9K9LHUVJsdcePZFlDZo4Jz/w96ZNceNZFn6r4zN04zZoA1wx/oa+8YIriLFFxgl
io593399f1B21VBUttSqx7a2NFNZZSYTDATg7vfec76zElX6qYgbAmFwIoFEwr2NK24oSih+RfDQ
VSKHmYnBwRhLN0BhERx17xvEG9h6tuWQjxGi+IoBG/Wzf29yllLXxLr3D7QzzyqzI2udS2ne58rT
1Lqgb1HRAyZ1mPkdYpgZU25Vt+Hc7nEcP9t01XAOMTfTAsqSRTTlDOt1BkoNgIUItW8V5DvLHm+7
Mt85RUi40dRkW9rPD0bS490iCCL10/6a7RwKO8csmIY2z0JIVjXGlmpvxUUH8Dod26sEVwR/czwE
STsdfUTAm7rlD6d2LAaHtn3dan6k7fWSTkIGTdUbEVotjbD4YuDLI8U5/FLRMoBqHkSvTtHGiJDN
6aWuLXlq+mJY4SuA6k6i+NGxKdnsEKewGZNa4ssyYftCcezGkyAbwDcLLMd9hfKp5WyZknzJaZtY
RowYdWt6SxLLrRWfyrsWoTK7tRcZqOnNekYbJK+9NLJN0aTGGRFPks2Oi/GUd9g3oiQbOP8G/HSZ
Fc6q73VtjaVGiQNSn0ZtJ5sAVi0FAETO9T4STb/OWvrfG0iTtaQxXW7HtCMQpMxaurl0wHFvTt4o
OziJCvhDL/EIXdJSezO09lIHxZvt2+RByxDT3vWYN/f1gNcmCIb72CmATDKnBSvxoJc5oUmstSfd
8g+qMp9GJ0u0L6ksRbCw3QV50HtcqHQ3XZ1ocMPP5FdGwPk8U6Uxju/mCmjnmd4n4ZWhB3WLOfW1
aQeHKizOIfDFI+v5oi0S85J0GCZiV2tZ0fC46B3GG2w1w1LZLTuBNN5olHorOyFfRHblt6pP/bcq
cJ4TT1vLOaAenBJSb71wNzDcHkEPXRmxru0HZGcPAuUtg0ev3ENFPHNYlLPP18zlEiNs/IK5Nbuo
rAcib6XA9s1sF2fRtdS68xiriiErtscNxDBjo7UGT1abu8uGftaC2HhCVTxrNixVqEr6oxFNV7XZ
yTXvE//IHvRHoyQW3PTqQLsxVEk6oWOSasIPtkWU3zlIBd1J5//UO9ADzDI0DsrI3pd9rW+lCRo3
ZrPcFz6KLhvPV78rSpYMTvRvg0Uww9hZq6lmw1B5jf14xPkjg8+W3z85Vu6cRqqMjOAqF+9rBwmu
TurT5IMNiKZ969ntUxoxQHe8dp9VJ2vaDzNsPykvcTmym/YcQ8H+Lqa8/KQqvTkqf3ARMLoEWQhG
AzV6yzb8ykrXLqJAWVeDJ8xbiCHqVWKgQhVAU5I7CB82vg5ZHMY4ufEaAgqMYdv4RIk6IljpRXkJ
J5NY5tTWn626vB297JQE8tZ2IYBZ3UnpKBhqVD+Tf6Gmwrna1jttTKnPoKxsTCPIv6CcvBQOOYgB
cVeNcRij5CYWe10bNkMCCcI/GKpZDowihipfBXp/pWGgVViSQX9qD+None1Cu5QNLm6VVftUqG8s
vr3aM0zOlkCbLyHThk3lRSdXeyuMmzZnU6mTDYeDR4BasKTtiEhy6gcPbNPCCeOtmYYwTvsy/lqw
TubFvZBfXIrbLjBxBb22NMDBYFw4G2x0Jmt43v1QLgcqjiJT96HJzufCRG9JyiAfosbzrwFQsJtz
pd2lWvVYtvtQRFD5eAPgtqrpm2try6ogQdEhfmwoN0nUkzDYnu2Jxed5QvnQsqI4Nns7IBfHPTOM
ueKVveY8uYQCSxXt7soJ2geeaA+gQhlGq7gmgy7sDrUYdo1Rbm3na1JZFzeU+G7zdVzOGfQ1jxGK
Vu2zpZ1SaU5Lo2Q06EZ0nzvvKm3nVfExhrJsp8Yq8dbCfK10wTolwmvmVNwvdRjygoH7ZK8rn0qd
VqqrlSePNsLCV31HsFDj5TdIsZZmYB6YxmwCwflj8C6FSx0fwye0r8s6+E4go9gNELlk+HoXZe/x
rOiiuIm8mLMIZ2QC4ayKwJUIVzcdGomUI91PcmtBHxg6uQ1oBRsFT0tCkUuNfujbJF45GJvpI136
AfeSXRpMBL2iYBtWU32D/1LsLbPPDjD3Q0hdnEsxafZlXV/lUcO7nzVP9WhCdyhywu5t5owxRuSw
ugF7cZtWFwfF765LjXLVltNFuDWcku4omnUlGUAKgBLdIk5B0jLavLVkWnwaJOQMW/ENxAw6vWVU
Im0z35wxvva8Ya/4ERT63qpPoS1wElmOltXuGK2Q6z0aZF5Vx4oQgkVfjCdXD+5KmRA9xX7H+7dP
km3eRJIJWw/7uy9onmRPZtYHh74HL2aavqIxYXPsiXQaEa4IXgJh7x0neswV7e6sZ545ApFk+ibJ
Sx6dem9ayb3gyhluBRg3+pbezSczRI4+u+gmcTabm1LMT7xMVkUrN2FG2E1JADED4T4fT0aojxDm
uDGLOCfx1tEidoxlWri7MMzHzaQakJol3k8L8gIPazjsEpu4lWSW6XPE61NSakCGFpr+JEPOmoMB
w7a4Q9F0joaxB5MhH2q9epx/yq6ST/oQ34WR9uxZ8ZXTNbeaob81WvfQe6DWK44E4CtJwypjomM4
SV2mnlJ39DdlQlDYUF7piXHQZHpwQtwLga4W+iDuDMDvgw5tOP9SJ7xeDs0lLUqPwDx5Auxnox4+
e23/2a2cK9Xqa3vK0MYM3kYTapvBLx9y/2y21q7Nlb3BeEsqX5WRUNbo8qF36IggtCbOxbXIwZlK
1lydoT3tnKXFgG4vQnPtEM6lay2+BrS5hA8qeg8RyfLWpDYUBeS+DcPW9Ehn7sKKMd5Q7vyKUGxO
9GVPtT6G67YhxFAmcJgOXiY/u/5wjHlWACKsUz/giBTo/LIk5iUwIqLcPagMFE1aIE73hp3VUk5F
wecJ/tUCeku9ywr9BXf1ahCESQXM3FkdI59ulG+vgvotaMxD7uQrrfRenFq793wHdGkHeNRYZGnC
ON0evlgxwffCW5gFTRxhBMwevYsdoRdNvRRZ6XSMPLIAJ8s6aH0cHW1wHAvTIghYClYhKFV0cpoZ
AiutJ73Xt15B4pBIN05fMI3PSXhxxltMInuaK+cpyE4Qn+lME5Hj+euyzp+TGCISO3uvR2vhELfR
kZVnJacC0kYwXXK0fYzAEeqsZfOmcm3dTtlNOBKPzSwzzysOf81q4B6Z2UXHTARNJl9ZnIz9nlOV
0m8mwQDZIv6c3S1WSM/iZqWn0TOtrSvNhvDRXJxsuCutACQRxYp66TlProYRYpJtX8VBt4qa/lOO
dIrQAHaPKdbi+2J02R9kNRnLWp2jOlBksWlvthzWwq3IY6ymjV+r8Wgbg5Ws8GkArOrGMvkaK6C9
J9+xOObpILrAQ1c1+jQl3egRKiXeEtccOIvTMCI/KAjp6SkXvuutNnSAfwtD2f7Wkkh5V35q9G+R
NbdcndZmilJoLodHI7RfcESnz55ep+ZSMtl9C5BpQQ+RPlE7qfTGO3NMHABgahzLq6D3oj0oCAYL
mhohf3WehRtR6FpEOGAaG5eOIo6gUsuoiS60QXQvOWZVLzpFIse8wE3k0gFmrC1i36/Ju2JeO9da
0CTZtNLgOXHzlKrErAigtMbOBpbSzhEmiWCY7kY1aK+0bBu1cWTrrPUcDpljV+g/Ygtl41oExtm2
h/xRTnTAWhHoz7L0mB23qU7Rn4jJSPC/j/iKyiFbBxWn5JUMTEJHESTm9iJskxxuKNaHbFGkFalA
8McRFXB3OV51mDhXGgqjB1VPODBZ99UZpDd9+RYMJ0Gk1lg9mWk7aziqxA9WQra1vcGzrZi99APB
rGUUnvnF+nultcWpF5oEeFROzl3qODw1YZfF9xGQyvu49KwHVC39m2YZfQFctPISqjuApkvMa0gh
knouLSA+sb9aiRVlm9JMOMGJ3Jw4upvKn+iXOyWKzc4CW0kkDScSs6PepFKu7Fs/Kax7N5o6lpax
o49rFPhbTnQdodk0g2PZAPCyntmYPqXxGgAS0C4o01a/wDgnL6ZZJLz+LdRQt0xwIGVF3h45Wrp4
KgynzZcxnGaaTe6IgrJRvdXQkjaiO6NhsMiZwLPQstBbnRa126mXME61T0aVAPVInDjU7/reCudl
z9Q/0/c1rGUtIprSvTZ9xd2S8ADGaWghotEzbTn2I/qIP290/vcU3wmLfuR/Lr7DsRTl1esL/fj3
s+PvP/VXU5TWp4VxGrw5vmX61POE+J+ycowrOoY/151V5e85wKA3EfdgsqRdisZnNsP+oylq/Jvk
39XxTfyDK/wHblT7u/X+3cgMhYY06bBCkcRSA2Dgw3zOjjtZBLNZ3fDiQ+ebnxppt9cFYMJVW8Rq
Z5fYp7oegDd66OnoTsO1SCqyLlOdJCfbdEih7KjCXN0+IdA1t7oGWd2L5XSd2+awG8KoZOwyCHNr
mbQ+Gn08duioNpDpCK5k7gahYwjXAssWlSxw1zZjtOLN4AwsbsdqhA0oRZkTox002rmfnE8aY6C1
1oXapuns6M1nDnMRjZE9xtpoXINsIqhzsqvrtg91XBt9erK6hjI9z8a5CdpVwaMB6fDZKVYBtfa0
jqotI8orf4BkbDeHyOu+lXNdH7TOLXJxYs+N6VWKVlvY8HIWskcfZFbPInwSbXhHqxbyLXGLScoh
noNmsI9faIBeWRr4nzx78e3yOZvKL1XFAV20azRsx94vTrkzbMK+uHaUfW2oDFM5fSrsI7veN+6p
bVfAfba2D9bvOnOjO5IR7jIHZ7nInLNQ6ZpFgrmHsa4rdYyT4bp3n6LQWUnGh1VFLt7gnex6OHVg
AvqsJZQm157LBvxdLdKbplZ33kir2bGi52Yob60mfbTd6RTEzpHp5+c4nx57vHi+QRc2rx+sToBD
I82uyG6I1mFHQeSeKeUsnPxzna77QfKQaP4FbTdDPw7Hvf5ZJidVfmMGtcrL6BSX+a3Iab4UqTo6
ubcZUvB6rhJHHKT8JqGL5zB9K6UN0Dxa2BqpvVUFUdi9iJIrukQtOmME5CvaT7iNmcqtmujihQvM
25dWWeuy8l/SOHvNHNLkmxtNRJcoAGI8cTqMl8rYWeK6zeqVVm2m6XOX7d1g+BQYk7VoEDd0I9Wt
Ll6KXOzAcZpM/5eTWW09L9myqWYc0JsnLdE2lYYlUeUPln8PANk0k9vKQI3fDttWRFuNaMogvA41
tdc8kutFtPZ6cUZbeG46Ct8MYEL+aaofMb/uTbKGkI2vitTambADOFRfjd10wOL9HFbqOvAhc+jJ
ZdRQlpo5V0LctSqZ6SFJ3GswTzvj4BfdzipIlNTH5TDydBp0Nzt3WwpxxXRFnd3BYK4ZPFvihSfo
OFX1xuj0z7FgcntrBHxPZAH7frlIu/6NbfxGj/u7rKPR5wZbBetAH+TeyZ4yrRQLerxH09XWcGpO
svcOkVM8hK21qptiOcCilBb9yxbP7q3Xdo9G5GzMnjCXq9Y6CptSvXfGrTcOpzaIj5X9ydWig66S
jYxhUI0K45PcirCB6qeevSQh/Ri8ypj0d8788gWud290u7K9Nctv6WjCHdpUFPaZFW0GACAWgJDe
3dtVuXH1+iTzaGMX3lWODngR70hDAec3LOChUGRkyItJFk6ohWV6sbTqKXGs3Sj8BycjOqooTlpM
ZKsBrLsrrKNm33Sq5DaIbe6pveiBcJH6nFbrMet2tVXjTX0eTeu6bup6hY91y6njkw/FG0rTo6ub
X0nmItU37Nc4YOh3ERxRXlnEQ/CZ1bapC04Mxc5UhwCYWzefps1FKwShYRGZMJhgHrDbXZNqt0y0
FlYpIDi89w32AyPZDMaX0R2huGC98ZzNVG1LHt+KyBgn7j4JnXTpqvKxvsL81sFmNHl89KJ438rI
WRTKPxZZ9logCmdB9xmpUOHpwjxUU7exg/6OHmiPWM3o1rph4houEu/RzYqalb949vygOgFmL66q
JiHl1dGPiKIuUptO5aioiHotOo5a515an7cVjWOwNcPoNYAQ7qPdtT1GX27dRkc0FDfz2WmRGwYP
h7NL+dFFYTvNojHE5zib7horeWnz7lwnSXAsA0K+mibTd1ZsdKemECiiRzM9m+w8t1ZaE8k9SuMs
9Cc/Wlu1j3/aETPgEm/QQ6BswkvJCOPZLY2tGzqb2rvqvfAl4RS4iIt0otvTE85d75jC3DQpDalo
zB8AUKPILkhFSptjttViWjNRht18wHfjKLoTNXTDlfD7o5fo3s5DL+LlJUH0ilAzGKvLdLwT/moC
HLdN9PwoIvepDLqHHAjqIqichyosqeP4smInRmBQtqc0uw5TCwhs6FOGWEa3hMB/6ET+Sofq69TK
e07qKHuBQvgq3uFbuphaTRFm6E+FXfgvRcVsK0CB24S8HcMhI8F+BuMq0nNA8k3LoC0UHTLmME3G
C9K31SNgnnKpp9Ww6A17revRI13HZq/JSO1dY7iKphdaqU/9yL8lFkMVbVPc0lQ50yqLtFc9FmtU
tYtQm9B9lv0qVnLcjER44NRPzlkxcvCg3rTnErqbnvRWvmljWS0mg+SPBqUrG6LyF/ZQAZIazBPW
hROy7Htj8p/j3r/xiuDcZd4TpvqX3hPXKK020mxeA9hT4lblPf2Xef7HpnTfl2a2jXRdW0mr02nY
QlIW2Lq3QMQziLh2eqJEM8hsaan0h16yfCd3kowPtnya6V1Sn6tuKrdmbZGWOt+xRHcYwniJv8Et
1l41KKjWw9h8ykpTrjoz8U8MVyVFt6NOYRBfhTb7N5PV4snyEzZ4EGXfTA3OtJvxNOClttEuWS7x
MGFzgHP6mtk9IMIYaDPTJ1RBBMVHRtrtEc/EJ2jNMXLkUd+GKOQ3btUyb6iBCYz0g1ULiiitmDvD
1F66DqeliYGF7Q5MBUzAwza0GqlJisenYvhchuZJWYW2TD3/Wjp9upRKP3C8sFin3Hut8S51Uu0B
TjLM63cVHr18aKqFNPWzir94uUf+AYEka2GNZ7cv71BkxIteo1etx9oNc3C1lgUY4Tg7jMQNugHh
Mx2Etk0hs7tyCE5TFhksbE3ChK8qDrbVukdirtBFNZp0zoVbD1eNOyTXLsjafFHGTF+jxiN53Riz
mzSEqunJQ6FbBNiO7r4PiqeGidZGhrsap+Ht5ErvAT49BiTpkYbFnoY4SFEAYnXkG+9hBWwR8ZDv
XMpHpmLOuqu1t/+X/tPGFMJw07pmP+opdbbW0N/V2n2p0cpTDFeGYrwSlfiCsnglOvHactA0SWEQ
/0CQ/ZGy5L9pwWXjRPrPC67P39JvP/ATCUP5p0wXUA96apTnrpBQVOaC6q9SyyQQl2rKQJPylzCF
n/kP/ck7d5MhMD65vLAeGlPIieJPHOZ/ManeVVZQ9KRg0IhgmKoPIfAsqX0nsiwwD1mhxcw697RA
2xLQVxXX0LoDdhzVEOK3SJJhPiarstbCk7BUam0Znk8XZ3IStYfKDq0Ny7JWEu+XlRgkoqmBdiJS
RvROmqVghTs8CmWgxseYXtdnN48nprZ+nD+62B5BC/b4TAs6J8Tb9aRc5Y1LTxVEKTDwyjU7Zh6V
lZUM+mNyPh7jwO+6B8NWiBtUUgaSTHBsNdpbDGKFoD6zCzBF8N4EYQwBWIsE4y4tFDUHcGVoTDZk
kccnQPC0z8s6C06NDkD5KulD2mVTogtamMkIrYwqx62vLR0R+16NyBmA0E4VQ/diRF/54jY6SFQ3
sCW+ioy6gNwm0Pzo8eCkAySM8yQQ26hHIHkK2gZM68LXQ3oeVt9aLz7eUv2eg4Y16Mu4khND6dAK
NSQexJrm6adMumX3PA71UD2gzRmMZUG+Af2hPvNTRAhBLEDZe3kg06Uz2nI8TwnT5xtv8r3nIcWa
vKdW7IKrIUQPABsRr10Emc/SRt/aKD4CEJ+I/5ihlgrJRGpuUzdklOArKp9NRT0r6DTlvcuTwWpX
VCqlGDPIJ+OLcZx8Qk8qpolj/ZseaiM9O2/2AZgrIyuC4EHr/dQut1MUNF63UjLNHMZqVjPI5pSU
OQMZat3Sj78KMI10u4soo62dNsBWSDt0q/AN+Y0m7lj7yJoNnSpg5uXFD6RLNS+ZY0e06hNGBB5W
MY0JdpQcATkW0T5vkioFUN3rbEPAqJ9w01dypzyysw4ZIBtFvAvQ8WU+mbgYWi+56UnpWzWmV95g
baB5ZgecvRd1bxs3bD7NvhFdvy7dtH0QRe89NXpafGGeeRFV4TyC7kZACpvavMlllX4VrkJRZEqA
P/RT2+qJ4U5YXYbITJ4KfdDvSkW3PWMe9XlSQl0pJZwMeTfV5bK0PPyEeZtt+lC7k7NzD7lIchzD
hE6EOVrNc09ozk0CoOdZAN8cllDhSNXKwMCsjGSSG7dnKNoQurlMexEe40zXNnOzVWZFtveDQV9k
NdMmYg1p86fWG7VjvqYfSmk06fdd0jBXbIV9shuI3qkpqlvlZrddDXhCJObwxhCyOo5jLtYomc0l
L0cMo05v47s6rXNiTQYros8tynkuGUepvU6yWLcppUlnWMaNH8WH0gppL4Sh4ckVuPPG3XSeX8fn
RDeGaC3tIkifeA6i/lXgMoIYX8NkOnddmpRId5Vmf4agOePlxwGxFaNmcgkw8xFPmU1Jqp2nwa+n
JfkQoXPxOLnYKM16Wjz5FAdvsbQZ8Gq+Xdx2duddD8SQfXENjEiLILaxNbpDIxr+S2H+4GlAchjC
aR2/RNV0PExemmXrSu8MfS1w7BWrnMQIcV33TdAs88ig6NWVLp56o6uytWFIDoqiL0g3juGOO5vA
xKj8ktYBQZ2x2efRDvOoMtYJsI90k06BkmRSen3QPUq7dAcq246ASdmqKDiVhUsT1icEYSJAyS/t
5JuD1zq6NouyKDagDapK301lNU53+JobDTldKZJjlTUpd4fEF7QVsusQMrzb4f7GTPXRFQHh0bCw
7cEr8egXf3RRO17v9WZmeovAolKsO6pmu5X+otK69kB84esfX45NkL4jWR3Ytz9Ka53GlWFRQ92H
BBs+Dhxkj1riiWPVevlZYqH/jZVxdlm83yfxPsHdI9AM/te8c7M3v98n1UQthmidNpLH3C5p1IsQ
zKlsjFqjzXxLdOlvrjj3NH+6oiFpq9KSxZb4wXulQiUZIHDFUuT5ZnIA7QPy8KiVITv8+mb+7Ycz
TfHdm+NiXP7xw1lmVnfgwx38lwMTs7jvN5gk23sHEfZGGVH44NS9/B0d9O8+oI3rAgaixCNizOrp
d0ePyk7UNFotYC3D6LYaitY1ETPlpi443P76A84f4Md7acCdhpfifSfyWR/uJaVuBg5vBJ9OF/gY
gplgVa273zh1Pr4CUme5whk0U3dB787K4vcfKGtcFD8OkPYq6QLym2Jt66HQBSCRdBfsmf8RnA2V
SX3L/wuv3PfrOSYZ8+BbPCR1P14v8udYyojeNDz1cRWYVbxtQ3N8IqEW0hzFXPov3EbuIRx+E2E7
p88fL8iIW8SW0/IBESjTVnUiHVxQUTVf//zr4rGAB8BC4uLi//E6Vm8MkwNdbjGh9fhSBP34xaiC
7o+fem4azksJzMnBrTq/Fe+ev0kNXWL32O6ZXckdTpCQ5keS3VKuDouyiOsrCCPZ7a8/mjE/ah8f
xdlpZHCENzDCfJB3J33muazC/kIgkaZmHCSqIB1RhulM0RoYTYhFGmrwIi+9kqkoAD8iYE3n069/
j59fPoAXAlQQZ3+OP/aHW+wluRNJkLRQZxRNv0idOE4zEnHHav/rK/387kHEYnEBQOKAnPuOXX53
m13ORmFuoP9qVObdW5NvbKZ6NH7jtfj586DOwQctkHRjlPuODH93Feg0JCHWOT0Yjz2v9kRN7iih
LajMi9/sdH/zgSwLEgFg4/ml87Ai/PDcYMRWlp35C6vy8yMuvNegF2rz67v2N58HBwAeMcc0GbuZ
H97txLZ02jQRlhEYX8VSmUykG99trgn/aMY//0T4JXkWYaRi9PxITkbKYHfKw3pPUfCk6dATJkXU
5p9/ImpNgxcbvykL/4+3rbBKciXM3ltMLE8BhHo438e4y1BPZ3ld/s7c/Tffki1nEBsGzXmA/WHD
tkd01byEtEftut2IqvHWvjYl619/qJ93TtYNBqcz8opafvaFvH8WwnbSOgdPLrkcuJhw8nP0FoET
35ti6A+V5zHPGe0S6fS/cF3OWfq88pvS+XAzm6EzYE0joyz71LxPitFYZqBSb7KKbLvR0Ls7LUdA
9uuL/t0tdS0T1goPP9i8D2uGGXqjo5HNOndmmXHUiS6/iL7MVr++zN89+h48GGP2Jc/D5R/vKY3M
zpjJyEzWENmBZH/lVJZvI498qX/hSnwlNFy4mKt/+Pa6CA5UWRkgInWjZsxEQ48E49rcWWhf4t9c
bP61f1z42TdphODRhsWGwejHjzXYqmoNGxNY7idbkUz2UqudryCh6OTJ4jeG1p+/KtMWs4eIhF7i
MJwPX1Xk5JU/aRmRL32nL/XBp1VsEa766/v3/Yj242eaL4ObVWcLhTr34QYGQTEkAclhi9Gfen8F
+YbBWUs47biytTzzEGC73NOoc4In5ioVGhZidduF1AKn2Iy8HtZS+IGZLlqV6c5vHqS/vQnzcgOD
E/P7LJJ4/3JaVJp+LfnUTgHnFDiBvhltf/jNTfh5CcBzPodqsm7yXNofzpZwdnyyRhgnBHWsnfJp
zK+VLuOV4dbF3eg05VNo2vI3ZIafPxoO99nChsKCQuO78/Dddtdrjt92pEEtam7rNrDGdFV7SfCb
8958nvvh64ViyUXgLPGGCQzvP95Ak9K3ifoWXo2BBnEZJjFNqFCkZbmq8AVpZ5LHU/NkWaFEbiWL
+Nuvn6+fXhlD8hfB4OCceMA+Pl4Oeuy0sQuuj37r1KqJtoVZGeg1MmhA0InDdP3rK86PxIdPbPCK
Yjtng8Wa/eElbT2/CAOW+UVJvln2YPrE+S04TStzPxlR7/2mYvjpa4QeSnAt3kGc7iAbxY83WBS4
80yANAujIRfB89Gu5fnwu2P7T0/ofBVWVDZ4kCczyOGH9yDB8wU+R4IliuN6IyF2bq3YJHoLBtIS
BUnxWvpW95vX4ueDLnm3+F5Z86gV57TXH6+aTY1fdSbqy9jD7JEZw1NoG58yzzm7QX1vpd0XE2mG
6XT3QY7a49ff43ey0I9fJHk78F3wUFK6y48vSNNMTW+MCf5tINUb9BNqn2LUXsaThQTFMxHEhJFa
5KJOkcS3/VarRb0jgpHx2+uvf5cPXzKnUoNUIn6X77B/6sMfb0Rk5FnmySnFoZzhimnIFaEhPvym
mvm7qwBbYjVAeYWH9MOKn8RqnIoQl6E1lOMyLINiTu02fnNf5+rk3W0F00azha/TBWAAbVR+WBHC
TPSsRn219HAt4Ef0be8Fz0BYrd1M+v2uwduR44XHXb8Z4VIVGxuuQvkbBv2Ht3T+LWD2zacfehUc
KecH/t3qZwlVuMFUNEvmu9otm0iHDUnag9hoTIKbPzu4cjVsvUSLgH+bo+M+dkdsumUqG2zQnIqJ
BCByHPp2HBG0aDu9G61+/bSIj18kF2P+w4uDFk+y7s0f/t2HG5gZV6FRdEvSGYDA07Lwsn5hV7XT
bztcX80BUoAnVrVR2eN96fELrRF2uhpOwgRkgFl5E7CeliGJ/VJBlHRWZodwYOUIZdx3dp4GqOGK
wbNvAne024NgavQ8JqLS11FsAFq0fWPCbNDQUMjRI+hm9PL9M/7PYPB/W7+GUt+H36rqO5Q6e3kN
v/2v/6Pa+W/83/eyzO//iX/KMg0dGhnbA4UtAQVsR/+UZZKyRrNpxlfRvbD4J//wqhv/RjXiUswZ
jBkp51hv/r8skyYt6D5JScQjZjp/Mjx0PkKsBMcCficaa2yWPLPf88/ePapJ17easHC5YRPbRxA7
K3lWRf4lL8jxDUTC+oDATNoPre8eaGQcIGVcFbBTzfhoSPb1Sdc/OwXoDw1CVCCHb4r5xZiqk4lI
DIlQ7kKUgLDRiGdgnOPSDHOcgWMCQbbMEMfV9SmzMBgq18FHXL6g3xRiF915YK3jbVXA7V2MxcZ3
1zZYl4NXrAgPttxD6V5fGuYpjoNfYBkEpyFYtNvSXKdyiV7Kb5bCwOK10BqyRBeLmsD0iCkGdjnG
52vdxHlz7cU32HLC/NaPjiG8GIh85BowC41p2W5FfMbS4Zn75C65i1agYy++eisfpH6LmEonNWDJ
nzJmU55OySbZWI+aDydikT4jjyruaCmn8eKe7BI9X5aY28JvgXGb3eGrvC+Tc659YvawsFywwUzv
4H3kSxK9RHFVRkBGXKZuy1obtjiQZiXXIoCAu0+GU+WVO7u9ybVt0G7KFgwA9G4Q4giIF8a2Bs8q
lkOwbJ/Gr9qz9jx+1b//r/79f+c/g5fm7a8/gxfxtXkTX//xV/cWvTAa3ppfuzfzq8VqhK4CCKE9
nrt6448bb1vGJ4HH2ySSWGCmkS0o4kNSALbBTrHR6Q2I/DPSvclZwSgXT8kLoegdGrL4vl8Ft4O+
jxuslduFsSThYVpDHejV1qsWvX+J0+W/s3dey5Gb2ZZ+lY5zDwXMD3c5SKSnSWaxSBZvEMUy8N7j
beZZ5sXmA6lQM5NqZmjm6kScDrVMSUX43+y91rcUfdUTdkH3Lr+FJT1Mt2gvNPWOn2Uqa/7c0l7M
b61qY9JhmWjZYTfnT5m+CiTAr+63YWEhA6oSRxsX067kd/PX+MucQ++0tmM/dwtx6xBksrCs77lY
YgA0n9dptYkKun63iBuh/C5Jk4XZbpoLY1jh0hoPXGfgLYiqx4eCnbx3xP14CF481Fb1IcVgne3I
hc72nuYWm6DFKlYjgUmOvvTDr29T40rdJu3KX/Pb8+BhGI6D9qxnu4MhryLpiVfVJ88G9c4CDyeg
Y6YO2oIWWPdB8l0/MJ10tjt2W0iU4I1Csa/QsWrDIQAu3a3lCd2NW0rLjAtGwUwWYHk9BESbIY0B
Lb3WPRKur4sr3CvDCodRc2XdPevUbWzFJRbbBkizC4Kln/NRL0b1vpYONUCWdK75VW4kH2gH9r+D
+/Dm2l25VrKzfq/Kwc3RSX+/lhwyT6jS2AR1gbdZQVCA0dKJRX0jg1OmJ7m0tSvcbMm9dNsFS36i
Oi4BiNbjcsBrPVMC1Ks4/e2Fj1agErmyFNJVvxBAEzB41TTHhYxUE5+uIFZGV1McWtAAXkWJsmtO
0sYO9gmwCyV8wXSDk3ZXIQJurjIE40V8ZbOB9Wifcm52sywO8neWsyG90Ac0giW449+xJaicLdKE
iBgWIseJtUJQtC5s7MJigLlFoBjV8ib7GSKhY827QAGKDWX2ay4QyPHP1s9btAycGk80coYtFlCN
svBCMZ9jb1wE5i+7lx6bCMDHJim2o7ZP7aWZFI7l3wfKo7B0rnSdyas4e8jkBzlZFt0ehdN3NaIZ
F2A+lRbqtOuTvTa7va0lW3WHYO/kII/3yABEser8q/bafOwZDxUnv0vvcIHxxzh7zee/yW7b6/r6
9Zf5tbd/IzO8YtUlkHoe0PCIvP1BrG/9K78OyTHptwyM0356HPFH+k5M95mivmth4HKsQylu0Isp
4wuvvRaiZnuZQ3Cz+kYfARepYH9IXXbDlm+qBPMNpgKNlZPIMAzQj0pHs5IWvr/1C4l9IYaobFtH
jQNKGFzYnGS/8/DAFttK/5ouvX5JEHBMQy2a4O7ioHqCnVLT5qcPzF3NKKHhVZytgD735gWaGkd2
MQ5OhMKQkkOQu73O8WGDFHc8u3hKemOVuBmWILPAs+zY342r6IUU5jKuidW9DvIbw3/ImRM9KuvZ
hrWiSUx4sJpuCrTnAtDtYlCfskqAfcRW3Uk0dodlaPHtIF2wCD8fY/XQYMZNkVpI5XdqVcuM9J5u
HTaPQh9IWMRO3egrmLzLKPdWSV/89vVkURDZrVJWgRMOKwVBowpUM35hNv8WJTRpB2lwBOIVpD9u
1cqHtCFiqMWiJUZnmu7knLa8TzagrQEOVhatULZ1ZiylpNjPtk99tFyNNNU0JzSi/937V1aNr6Ff
E5gRO6EcrCL7IGkA5wNkuA7dbVeM4R0R9ERRYo8fwolGpi2BYq8x8Nq36fBFQcAIgWcZq2IpZ3OK
n0lbtYB81XcTmNB1Kw3P6ElvwIRfYbC7NZPhAZjVTzVDEyhug+z/YZX6340fKQh5YM/2n6Vp/4vw
o5pUlORf6zz5P//7RKX252/+a+1Je4OOpq69lrX/XHeSP0FPmj4npQRKs+/XnRohv1SlLKLpsQXR
t/v3ulMltYLqOChJgxL5P7ACsZk83YGy5mQwQ4mOM1cDnGqd1fUB44BCgeS+KD17csrUECB8ooqR
pt0STbeKwN9MpvKIUeRQiV9Zg9hzzM1rCrJimTf1Xk+NDVDmRT+lt5Jk7PJO3FDK2Ft9/BCi04Wk
/bUbjIFZ0CS/kU1XVW+UGIRApr6MxINXQj7mIg6wlUJkE6n+M0USkGJfc0BxGNZseKnTfp0kSK/z
KHox49j4VXRdPculVOXrkNntWtfL7EZng7frLLNB7q9o2yGgeYzDuX1o4lJ3NDUZnuXRw5mKl51A
J8m6g5b3Etff/bjIb/0KUA+CYOgJ4QBiBi7eWNXpjiisbkVsVnCrKWawEVFNC7GgVDzrFjAdaDDS
qtkzCMzniy/r+Q8zyJt58aC45N6LmyZqdaTCGmjc6tVzGJSYjOPMQmyfmY9lyig4Ym9aRIKZLLUS
IDA6AVDQbg6Vb261aEgdLyrjtdlWXwqVUa8z6uCHnpCekfPfsJfdxWnt39lpsW1KzBApoypdhYWX
x2u7S1mvt/sILjfyoW3QFxsz3td9vIdIu7W0agH6p26abQ7v0JMztv25Y+nTTRiWTjGy1oq84GH0
O/6D/CYQzDY26QlOUtQvum+uMrU98Oi/DQWxYIW/UMhpQEw42aUTimw74aNhKSSZeDlI3qSMbWQA
dLgmgbYHDPQVfOI5vrk9ZOWYfStARbFk7Ew8DgriuR+1NulupLNCVURRbxU1ix+0WVKUZN5NWsTb
akqq1ZDJzwOI0a+zux7fsLwZvCi6LeNrEj92uhf9Et0eWsOKj21lRrSEJXWKaaPqXzp0RLzAP6q4
Tg4sbfRN3Ya7qNMXMSQUbLUdkSUtvSetG1exgvMexs5P3gOSLkz8/JxWvILEXezTJLlNiGS8NlV2
PXWpXw2Vmm41MaLsksFUmGU9R5/5t2KagN/HAWZwu3+i5m2+VbD+pyrwX4yYn43Je3B1L9+b8H0V
4PW3vI3EEqLgP+jWs8OmIzb3thnz3oZjus9kHVCrpnRMPY4x+a8ygCAqFG2UTCmJ4qP6vgwgKcof
EPDmX54TDXCtGf9kTD6rtc51cgjBJlVWi1o9BqF5yH5XBtDDmBW233SHUfS473IjduJu/NklYf+z
LGNzq5SN7uJekInJE7UbKbB4aCuIvVoSNfju1h3eapHv0zzUeQL4d4lyPhtEDXRUmCjmqWqeht6f
jTKESYp9KD70STEhP9N2GKyTh0FncyBJWbVJlQyPd6iAuLAnVvQBOFCEiBtpyp61qGedWVupS5xe
fT9oScX4L8qt0WvydTN4w1XW2U8DwekX6n5nxZS387aZQGn505GkunN63kPkNa3ZSdFBZshIMsAQ
2AoWiVLLLmmv8V1edZhZJqvZIUa18VqCufJQA6z7Qu/3be1XP9q0qx+KxLvRh12qKL8u3Nn5DM7u
7FzxoZytIoNTrbOya5cnQgzoqQ+pkshHkaL7DT12bUFl6Esb5t5eRkZMUaeMF0pbSy5W+HhlsNsC
DZ0AqKjLW5GK/i6DxnRjZlO+xkGiUSbofaeSU2gyYZdAY/JlQEOtf4UfCTpHbxmuTjrEJX3d6UqC
rhZtHpN1DH0Risno+k5veEgZFYlWUd2iB+3xu8gVwTpjq4uVZaXQgsIA5hCD+LFGuqXsu0Z+KaXG
uA1rhdJz2I0FHiU/WbMNAyUq1c2N3sQQPUm5Qsc7FdKPlMBlbwGJn9c9kdbSoGcHYjPaX7A8CCwi
idm8L/QvGjUHvKvWFSysZj1NpKbPnn6lWXjQHxdSkeR7YjPlkrKtljwaZmkh/wbApUWT+oh+2fqu
I1cnhhw5ve3URZA9z40rl4ypXzyvkhpPQ5PPabEl3qAKUhFNN2HxJAhtWpJ/6LW7JFTmKOO/FpZ/
8yWeFrKpX1OFRAen4thGvwgd5PT+yjE8Cb8O8y+TMsIfmRRj1ViFuPn8KOejz4fDnDU+BIEcupUH
+ZdmgmErRVOwTqbKRr2dY8lCxHPNfv+ZNzBAnOsjq2fBcG9r7X06Sk+fn8tryuS7LwT1DM3DeVGK
HARI0pzO9n7sESYho9rIfnJKJ2XZ0pK4yScAr4aVW1etohD0YtoVhstAwhbcK79HOwcHxZC1jyua
C7TSxU6UtrHQzfmeRT3RuvSQb5OoyeqFVGo/ByKj16oAW+X3fCvknewVaB0bQzQCs61FxyCrpk1C
AMtjIHfDNTDL4rayIEC/4pP0opYPdtIrR/6PS7uMgJeFubX5/FYoZ8Mw9WWW6OhlX4WCymvp+v2t
GDAkeE0weMdCoyYyTjABTbdm5TnJ9iLsjZ1Bi8OnohH2+ReW8W+Lif+ojXzVLJ08CovnQN+PJhHp
m4DsTx9FgTfXaEQsjt4kSlZTOPXJLdsZiZFCOxuTTS974RfsFt2yDwH2gTYUGD6ayOXXq0WvxMlV
HI/9hbCpDx/FfFrITeat0xw7cd5Aa3S11epBO2IHezQaQmj0MBDbz2/+2UDNvecgTMS0HZEqfxDD
jQFElhBDydEPLW1tUIQdjLzatlVz4eM7bdDPLSq6cOgnUemwKgGQe3qTVeggtdBiSl4R9R8pz6k0
lVUcuHU2sjnP1UspLfMPPH2qDNSyqnJ5qKrsc6VaFZSUgxWtOfqiXsrdeDsAfWtS42cXUsgIodBa
RnppZv74KhtICl+XSmyvTfvsmUWFHLNV7orjAH2xn6ovwWiRGNcCMa1fzEhxJ9tctqXmylHwG/TN
+vOn+fGa6deo9NIFUiVUjmcDXEggbx2Ifjj2EhlMXWaMd3HYZgtYW/0trZEXTkndCau9pGc+/4bI
rpVZ16ncZkQglqmfjeAia+uijbXqFmjbdCMX4SKVlHzXo7WJ6Evi4E/qcFqSXY1APU69RxH4hC6j
zcD5brXfmY7yQ+SV6oU78iqSffcaMLSgRpl70PPCFvXL2TgLg4cvmxXxrdFM411rdfouLXt1kaaE
k0yQ840h8SgNx9oqKey9WQ8lpcf+pxV3RA2ZWbhpWbSsgpwcpUk2ezeVeY9K3WB6IGNn9fkDPJNC
YOMySaFndWyrNHeRjp59JpKaRITlTdJtRoZLjYsMT8SVol/bGtS6DIl9o67AmpJ2Pm0+P/TZuzMz
xxGPopxBdAakmobfyYTk+VkWYa8Zb8esYRc3Ghu1ZtRPeup/RULDJC+naGOXl9QIZyPQ63E1Q0Hs
aWosAs7FH0pCGUYEwLy0Pgzdus5rUtDJIiPprblwd+dLeP8uoD9jgcFggEhIwxN59nm0Y680ZmjE
hzGRpRsT5lE2SXBPTeaZnPjHYBTDt8/vqnJ6eVBiyDmde5/MMNDmEZme3taULVc4etV0ROSNTzfN
KYfGNaAmSauUjZlMYE86n200LbbtWBs/PJmEkByA9E6eKnKueqlbYeKz1pKchpHz+em9ip3/fUte
T48VOolbaHpnAfE8Cb3fkA1BlDF/jUfIaF9zJZ5AolTh2rJG+6rtAF+o5JWhwJUDUCxjf0WXsL4J
27Zy4zDp92YS5ssJSLcLA8BYQp8DmFkrVkVWQx18Q00Qb9UpA14ZmiDQjOIGIvl0XcWCcPJBPIHS
Vlax1g47re4u6SPOBqW3iyNaGQ8sygxetLNBidQE9Bp+Nx2TKDEWtha2e63v42UxDVPrlIGQVkmq
1LvIemnTxBFoFBe23aZ3vERfcf3V2oJuaPvj83t++qFxVvP+l/LmmwKdAfv0lmt62cWtNypHmP7a
T90iOTbISmyvaQ2bLJSGbxbF8pXiyZdWOqcrircjv0ZJoQfUhHk+FsrmIHIdTdcx9Ez4qwEkVEB2
yoWZ/sMbzxiC5p3gCVxeLKvOrs9rfKNXSqs6MsR160rTH8uaIAdNMaQLb+/p9zxfD7JGbiYZ7qx2
sZqc3UmjEgwreXXUm8h/0nOlXRJbulcVem79QCgKwXzZhWN+fKkog7BQpFqCVI6sx7O9oIVXsWM2
aI8Re4kVwmP1YJQZOLxcar5EDD5LaH79Q4vgfCnXXYPrd2KHYYjUBTHvb8KshwMbmfWlkWY+8Mmn
/Hpi8zeMjA0xx9ndmPoh0+rCa4/UZVmAhKryHKqi3XuAGrf5WHh7L07ADECfdjCkZTumFmK6M0iB
GcWKgF3YKhE6TdwpUndJ3bzkvvVLZFJM0vDYXRiLX11+56eLjQwfOYlF/OXsNVEzHBOSVlTHSu31
FVxNiqa5Iftrs+wgPxTljo80XQuzEivbaodj11lzBrA6Bc8GpAva9TYFU2UKrjwNyiK7rOZFn5EH
uh16+xR1yS81C6lxV522iOGU7O2CIkEnEC7EBaEZgWplS9EC0a5y+VmO4/KBgaGii0mKw42WBEx3
U1/dBL1nH7sGJHYQEY3bKnq9K0r66Li8kbq2abD9fIQ4S8abX2yqYzYq2nls5hU7mzQsY2hTowvK
o+YZ9APH3NuQJy12utSNOyPM9ataDqwNohp4XBNJAKllf/PG7imGLrli5CVe05iR2no1Lka88Dej
JIIdHsns5fNTPV3Wv50pJg3OktI888g8GLybP6I2S9spkIpjMopmY896Gy1UYdIPiU6rUp+Wnx/v
4yfPan42OqJeZEo9l8ZHTaIbvu4VR7YZ8lM7ytAIKHyQyUwZZiTGxaa7cOGT/zigsQ1jnBa0q15j
XU+vMTUtijWVXx7zQUFgrIaqCz51XPA5y+7nl/c3t9OE6sACBbU2qehnt3OQUOKJmkNZqQXJP4r8
mzyK+wWolYwOkxf/4+ORmIWoWAa1jC3FVk8vzUxJXmANkh+t2pbu+6K3F74XjM4oF91SkeAffX59
H+Y+1uPwKOCxsE2y2NmeHo9QpKYKu5CqR18Zm0lBMGGFAUCmsIbUbXge7IA032KZbi/s8uc6+unw
OFcZ8I4ar1tCdiunhyaJzKD7wqWSKtV/G8pweCmUYoLqrt+opa6tKdsiiiBq7kYqQ30V0yvZJkHV
LwuA/46UqbmbUJ96TKLNRDSV08QhOF2pHxw7pJs95e4wkI/FvOOR17HJhCYtSgFyiMAw/7E1R+RT
RJnzNYcrrQRIBPVzJLq1b9p9PuX/yOXGhzlfLoGRVIs1GrPnl1tU3pj20L2OPvxtxyq9cJUygrLG
TcYLO4cP3+TZoeaH/m4M8Noxw6rHGGCBLFhISf1UYIhn52A/NkH5pI40Cz9/jV5rHyeTBxulOdFZ
pZIgTK729JAEwEa5MVronrxA3g3A29pFgqvpycjBLvYt7GHNDPDe9+qhhPjlMkrkN3KaBwBC0mCJ
CYOpUCIwYDsHoMBRTqDcNdXKjqZwVfSaccxrUM2lBlNt1D20GFLza95ZLI1OggQ+VBPI+Smfon1p
4VUZrHzXpNmlCz3bD86PkZYLEwADHmX0j1UMaSzy3GrjozR1y4YB8Yp43nHRTXIFslIaXHsQX4JO
Iy6ipbntiOHh81v9YUSaT0DQIOI0mIzOSwpJ31Gex6B8RCJFln0gGeJXCpxqxXq9+Tr2abz+/IBn
5cC3S8b8RGMG4IHJbvj02coZPaAoCJKjFpbGDnYbyrhpo+dMzFmvVBtfysVN1lW+Wwji2sJSQNQL
hkuVsY8LvZlS8NpImwXspE+cnge5cibVEh9AYTSG69a2gzWBOzl5RB5Oj7b+pXoeOff+YJFkSmYA
0zIF9Y7H5MX6XQeP5nsQXXocH+YiCsYM13O/iiILruezk6rVrLYkPTsqoW49mibNkqk3wqUeS8rd
5w/irD32+iAoyLM3ZMtMCeW8FkHSOuUstgzHokYJllsBrt+RRovj67WvLbsw9XetJrKVYvGFgeRR
V3iE2t3YB9YOTA/UFQERxbGyKF4ril87WoLttq1VCnFNNW3Neb23aInr2HgedJoL8/a84D0dJGbU
7GsSu6FqFOZO75VQJK8QASVHYaVIN4csXFHqtC6MRWfOttfbZFGoYTBC5cK+7qzmx2iA1aLv8mMn
+b/Cztz0ofWYl+hBwSX5m1YHgpoHoXeHqbWEJdIqa0NXxq+AwmfemnrJe/l3HxBOdd3EecmahS3Q
6XV7E10xEgDzo5Sx605jIiLiUZ3538Y9S8DpOhtv66iW9mY53RMyRYrBpb3IfM3vbj11HF5TdDIs
ZHhH1fOGji8prSo1eX+nUDpYtg253iKWf6e6GS1Ts67WPkwE/EVdu0ypZqVpd6F4frYZmvEUOCJm
+yRKI3pKZ/cAt0dMQ0+ujmCrjEUx9ckyr6OHLEKTWQOFq6NAuBHMlMWkoav8/Ms5e/HeDm6LuX7H
W0E57fQByEmjR4ZR1Ed/CH+q0gjlT7HS+88Pon+4x/Pyd77HXCShctbZe2fooPuK3miPVFctEm4I
tZ9oTKMFYkvsjBpi36gwUNqqfr5qwgBqcdj3SykIvHujmOIjmW/TdyPK4xtovMNaI0T1abQL/5tf
wxCEwhGs1GBoV5k2tiurQTsYtCqy27ROnblmQyojAuk08289cPp7s+3q/YCjeW0qwVNnQA/WBtNe
ymNQ3Rgx1CTIGhLy+NHeT9OQXwcD6VCmb0b33TDD5mtsAIGK7RXCqHCCIH8uy1UOXnkM63VnivLq
knX+NRH35D1lI88rb/GoKIww25w+qbRT4lobtOlY2uEPjfjUhWpL8i5JYW05eTqp87beypwoVHsU
8mPx7AfYf1tKxlUShy9FnjbXXVEVd1bQeEs/COqVVASgUCPLAEDaAk5P8/5WD0YbULMOu0n1zN4h
f1i9BluBN6fyEyA8k7z6/PX48A4SV04pdzZAIfkglfv0yrRUMlNYt/KR7QNc6miQ7kBgeofPj/J3
N5AuC945vMqUV8+RDUaIFH8gy+LYJsi04V77o7nEP7wwgmplKc2XwDI20iDWIcNe3GdOl2UHJV1n
/gN69SxLQwT01xbeAqLhiNzYJFVzH2NDsHrivEw43PhFC61/0JnxL8wPf3PyFGYVCJs2Jk7842db
gn7s/QkIhHVszTx1ScCDKGthwXOw5CdE2OCxhEpfg/bscp0EDDqFTkXW1rUoa+EYguIOruUACW1P
kHnX76bA+tHZZrHWW93elXS07zqZHoMlycnPmCD3FbMQ7Da1813d1+l0qmq/ySOwYp8/l/MKAhPS
vF5jGwlRHz3luR8W8lqfBIEiHYcYPqmn5Q3dYf+QTN1wmKYOrq0U2A+1MQIj71tE0CaxTX3ZTQsQ
VZBkRbgqZRmTSTmpvuYwpOCTaQbAkFaYuJ+f7NmahnOFgMNEPTdqqOidc07MOIcZZLfqMZeAlcpt
bm+rAu5fLKnSha3K3x6KkiEtz9lN+yoZfbdV8ceeJGNkHkeVuC72X2WytsvaWJIj0R0/v6rz9ePb
ZXFdKvtrls/y2VJt0Bulh2+oHdFetJtYoGxOERpSNZL3bIGB4ubhliA2fz0q9kNjj+rGlr3SbUJ/
clWFr0OO8n+2mn89J2sW3gL0QpR73gEROcHu2DG0Yxj0v1lLF6CfO8O7S7T+kqX+bOPwdigmYR4o
tSG6WqcDUKzLgakjQzgOSvpVsuURVSgZQYZEbM8c1XwBY/A3bzwjkJghHlRqNJr5p8fzRc4bP2U2
jG6SgECtY5jwrdjNQoHPZ44peRp6lQyZMMg2BHhKPy29wxQVZgNSSdzrwaEgaFKg5sJMYHrbKQyL
rUL9k85bHo0XvtCzTTO3h/IHjSULiywj6Hn5s++GlJLiFH2ZtCBzpUntf2hKoW2QCWn029R2W2Wh
fmFVdL40nI+KtxhhFp0wjvk6Ir57/zsggbbSpeWXuiVeKsrpPqWZAV+BNFO8OQhBsnbQvjMsF26c
29XtlGLXEYjf3h7X/yg4/0uBpaEAbHo3WnxIHb5v05d/XX8f8+pf47+uf2HHPBF0/vUT3lSduv4H
rQbEEzOFacY4sJF5E3Xyb0ACvDqOGeOhjLMK+NPbqRp/MJ4C2+BcmNnoP/6lsZ//Fd8lW2s2Rwpf
zD/SdM67qH8voSDa6OxWZr6YDkWE/vrZd6eoKWJovRWuSfxQ3Ira6XOahVr8ktI5X9u5MqyS8kJ1
66yt+nZUhFNzfwe/K82906+dXwgNAq90F4Fd7jQoEjCFJjt26umuE+HNWOW4gwxtHaXJwdcDE7Y4
9rm4Cr5GaOpdXANEdmWReFt2/aP3+r+bE4S7+NnL+vVH9SEPZv4dby+nkP9QwbtRGWfny0539pS8
vZwq+GFwQ+hd2KGwDZ0n2z9fTp0kbJPPhD7V6/ZlHv3+NB4L8QfrAWRYzJt4R+aomH9gAjldBaMj
Rew8s4Ew5lsKmrvz9X3QlpHaVr0bxaq9Y6shdrFfX1pI/u1RgB1xibQIaDifvoxmWFgMmFPvSl44
wpeN4mZDYOr48u62H96+qfd65bMvjYuZ+Ye0hmz2lDDvzi6m0dOCHSGJY4YJtK8MsPt6RAFv7MoM
dyYpIF+lrJ72eaxEFyEZpwun+UZyQHhfEHIslk/nPL+sL3JUMwD29SBXvGegvBYl3oa0ZLaakyZX
V+CGVeFEqs5GAAqW/9AolfItAwHjuUFas5aWWi0hiVaCLrBMKznPbtIWiGvofH6bPj4NwbCH54uK
Keuc85aUsLouNlq5c5UA9RfZX5D9DXlMLoF1Tmfw+ZagGxeMfjxx1Hnzi/++7B3VqtX3xjS45G1g
5wg0ddCJ7UFddG3lvQHfvwC8Ez0Fto/A8J9eJJ6meQHBhMDyihfi9OAgoiOl1CLLNUkZd6dgNPf0
FKq30ew/SiM/PPVZOEWVEXTq3JC0z45CDQtypEJFnbzt+ltnWCVUZq140MPp6fOHNv+kd7PIPHAA
GkCGCICKysQ5HY204iI1oQO6YangsM8MD7AOQeHkFg7SPol1Ing+P+KH14ShindZQ3yr0LvUzzZ/
aFgEa6BIw6EorA1Yu574JyS2nx/lw0vyepR5kjRmEtq57JF4OlGJiKNgePKOkeHHq8QMZTcaQm2r
yuWDlo/J4f/vmGcvZhpmWHJIZndV2j6Oms7y7rj8UaSG8dhYMT5N3zQvLL8/XidDEtc6rzVkxvSz
1b7pD1VTR53KMSWPLPqpOSjaNOxiivWJo0d93BCHHPbe8vNr/fjeUOOjycXQxAtKve30OyBtWoJr
2qh0YMrk2OlV8D2ZPMNh+KV40BlpfGEJ/eGTYATkf8pcYGTlcS50JMLaI+RLZ+GBQv1WsYuycFsS
Iw0Xqb20/fzqaDicDfqIOGcrj4pMgkYeHI+zG6vkZTGaZdy5teGRz9nWU5TtikhqpseoqeB4+Vyk
t/KpVWVrtUmgt6veOCVOggVooytVqXwfkkEGIeHHcVftYOZa/m6szFFaFdWE8CjXxiJ1hqHISElO
IpEvlQrP8zLr8qxbM6wpvUPg7KBtWgolyqKrwt50VKtF/JxWY4pmvE4nQciWqWS7fgo07ZFcNZOt
rA8vYtK28MZsZamlCiK7MvMnwBuBPTQvIiyHxCHlp8+v+twoCWyVW1vZRYYn/VCqlLCTMJSKpzyj
AroleXSaLdsBJkG9a7ts4TU5+Ue+nM9+xi7mbe8qG8dzAtPa8dICi4WWoEu9jmS7pf1gab669iU9
OvQlzkfoEarVHaS4D8D7q2bxVIyxJK0isriK1dCUwroSpkTVJ6lki0j3Sg5uEZspGkHBcv3gsb0z
F7hrWFbiKGf7+IPRkXjOZaH66hgsSLssubVFr8ZUgarJFF8beRCETCJz5xY2WTRh7ffg8lCygC8y
tVnzMA7UVNd2ElPBHfJkjrZWCXHcT7JqbVSCd6WliE3PAo8p5sCYhmRVmRrCs4c9lFi0fOxKYy/3
fUWYnUgGS/nSM10od6LUo3qdkqelrqdSNMQzSVOe+0tY+U2/GSZ7wgQ/dB1UhGAw8JFLaafeUxyj
C5pP8Acdpgm/xxzbGOgmlQgrpqc2KCqpV2TTtisbAVxDTvh7rzKQBba9P0eWIjJ8jLC4xK7Xx/oe
ew80QEebpKK+8qLQvke7QfKsH3ktSWlFVz5YXqXKqAib0F4MmifiG6j/xbhCxe5tPcEE6Ng0CRM3
bwrjC0FQAU57jUC2PeM6i420sP3RzSqi4RZQt/XvVVbPfBQMO3jOCq0gnqhpxC8vC0KADOPUKStZ
StJwoaZyCbwlGsqHrtGke1Uth3ilaRJspTzxlMIZ406RnM6PphyYQdxHBDhI0m/e/DwkSL3oJEer
Pe8hbruyQFCPmt5RjYE99YTDtXRDVJQ73B59sBgoAtxlLWl5SxKwqP4ACQWNkVZUMdZmlvuPcIZR
SWCmovvq16qGt6MdyxfN7xT7Joxywo1S1RgJL7TiMcDG36UCY35APkZP7t5PW2pJnBWFNQ68XhRO
Fhyn+aGn6iRD80iYjGrR8zG0UjXmbtprqEx5dvG4gW9HGg0qZIkKgWYRig1jayIdnoVV75pBUuC/
H/lu7lN8Wf6RSRAycotyqV0wv5U3o2cDO1DCJv3W+r0M2LGMbnEH6AL8NMZ8HngNPbaSk1lFYUuq
9XW2aez4dOVvTd9Rj6kKch2y2p/s51gdLX+FbFOHKB1bSmU/a36QBgetlj1k5h2oB34OQIQaggsR
wWWwppOQNk4m99WjQuJHfdDwGdf7kHCjL53GxnAr55WaUJFv0L3EC/KdZILWYFz5W0zV6BliUA/R
VZGwyltVKm6sA1Iysz72Zg5HaGE1YOs36VRqJDtlYVz9jOJYGe7RkETZhm8zS5a9qIX1yyfsCOwC
a9NoobboFsATSRB0pL6fCNjLQ7M75IR+XY1VKog/M7JmWFQzmptEC/k5tCSRgU8yYs5Zr+M7S+rV
ylW8Ij4Geiw/BJNo0mVpFbprm2mFO6VPyp0F2fZbnirDL6NNxt8ZqwCi2asyuC0GKywOqZyWL5GU
Fc96rvV3alzYECmIQf8qt43+IFeNrgA/8uWliTYC9IlkWscosaWfhZ1PT8De89Id2SJGy6LRa3NH
OG+5Vhg8OyoCLCCx6+mpSYCxH23SMQrTjVYkxY2UmRq5CRGZU1Yd4UKvxjofXDUObNLbQrvmFg6q
hR3dIlkytoPq3ox9RqyuZGTEYj2JpS8HeDAlXU8feplIAScxm8lbN+lc5sPeBLqGHOX2F/lnaPZV
u5Ie/BJMRia1EjVttSWxqq409RchZ3q2IpRTIyxzVLuN5Qct+Cg/52v3Ggv3VBx61bZuG+N7H5Ny
Arp3aJ9qhYRi8BwSMccFARM3rSimO5wOUrVoAx/aqa+jVSSNTpOnZYpdSHGULFEhTGVR/ouc7ei7
FlO0cLjgqHZB8XHmiS6SHomHWslEqbUacnApsu40JSmr+14magfPpNZ9nx/tj4R1CguspjdgRElc
qaMYYR+uRz1ur3tTHqxFk9B/SbtMa5Z5VPsHWaRMPlE2Bk+jzvW7FhHL2ZJZWA4W6lCV6NtImemR
gmXxgZ5iWblN3YwIDlNM/wBNRMkMbhZjhMQvlF4qGnvFgmgsKD9d0AfU00cte27+L3vn1aO3taXp
v3Jw7mkwB2BmgGb4QuWcbgipVMVMbm5mDua/90PJxy2V3VIbmIsZoA3D59iSilX8dljrXW/Qndi7
WOayGMLW5A65U5fRZNrrjeV5PSFyi9LaFRE4txEfnK7GuKqEpBXUCABI5aot8WrXntftiiFXvD1p
XM577uZSIWV+KTapUm3yiRpyjCy7T+L9XDZ8PaEvl7FL9sm+hXNvw59c0m2aZ5eP+pxnHV5jaHRC
K54IfXZBpVdityiZcXvRrHSnWZOosFCYYpLvvCa7mqUgjcTAmvxTl6il9DU1IwLewqthwqZBcQnX
q+OnRu1dTIWmRhdBbM7G/TpphL1kkHoGDEiH5hOaYrvErUQ3CZuWOjHkfTaThmjLbn5x9TImSsfL
CFHJnTUN6V3EQPCk10x7TPtwoBFCOHNI0i72QTgJqTucKPshYIe0Jzb2RUsktRRek0nJQ2iXGt+4
XM51WJkIEPzRnexuJ+sC5VVP9dVH/epu6pyUoHQ/c6WzRXCvan8ciUGpgsEtzOfSHTsjLIYVM9wu
0fMh6mLMeP14HUni4xvEucgp8MOcoUjeMQzL1WNcl4MbzJg+Q0/KVqFeTElbEzpL/i4mon2f3jjU
pfgOxAUZn7MulxGbtExEhgSs3K2lNX7O3bGgZG2ypMfyLccizO49K99EBApWGumKUnapGDn7UhZk
rIN84ympkcgTduTsGgRhC+2Y1UKnhhRFmgVpXM/PZWraDR5nVToeJtvpb4glr/sT01QtbqDJTB8E
mQgrkTcEneGikBqXrRhqc69OdmLjBlblfWTkLQVwpnXZ47TG4ycYzLkb1VqGOdaWs/2OXgPLus6I
0zQYOabfmfx6JE4O3omKTiLHOUrIh9FQi4ee8ZrgNIlZzyl+R/ve6yw1aDwSXvjxoREE5rDIB8yz
B+54ZxCf503CWmfjeN8xJ3OpxwWuF03PDy1FZtlBYbmy8J0p8fJwMT03XCuz4Eou7Pq6nse8C1pC
knssUbT2sStGofskS5Hlq9irHaaDpkp0R8J5UNJCjAxoE1dGpbZ6U6RXI98R3R61qQW8oSL30FsR
mRJkip3maU3okPE3YDTmOqd6RYPkp4zizteCsXAIviUh082aBYnNoRX20d+mCLB6tZsCJjLCO1lg
MsM+jW2beODZLPZCs+pzy43XJ0mFR+jPXFEmqp1HQadnuUlg0dpOR6dP60eiO4ggq5qquuDjbPVt
Et8jY3FS/druu+WFGZEk+2csq9seW+9bXV/qe26gqg+MqY/fxmxut7zyZbjy4hmhTusWeEct1eJe
uFhmIBGRc/Lg4TDcBklbNl5AiT2/jmlVX5jGvPUcfLCjb61Z10XjrKQUwMlsDdSKqcup1av1UbgZ
GUK61SDuFrZitHRYMy5W5mC1/mBJzAuNNeflj3lTH6GTsHViCtbrlROS4LJhJAfWg+h+u5gDl0g5
l5CzFlNvo0wbxLvGf86CJpnbz/hyj3jEpYjzpjymJYCUgQd12xFUw3v3xC0Yvtg5DXnrOFatih1l
c0d6cJr0Kr5Psz09JyQprtjatNa5MnG2h2OHFjcf0LLvCpGZ9BmJMknksmZSncQGUbL+zFF0P4o8
/ex6tZgPZNSbl/W4EnLKEVk9dwtqqH0/ze5tGXON+crcDC+YzVj832SCkNvNVhWaTRM/uCyE4mjq
TfXoqeNkINjLNTqAwXLOgBWAIqXbZ/dkbFq4l2UGcVqwl70hyNeag31W0KX6jkDB5scja5ICzDTf
q26s4U1qMjkhQUHLcMiRuNvU/JNsx054bJFp5ECFhxoP0cgYr4nUtfS+ThMqOpVKJUR2UiTuYyPs
rtkfnayafbur9Jq6lzy4aEVwvDdLTt0A4f6cYWeB385eJgqpJbWuGXea2XA8W5NrPVO5mHqoWbm4
bGINGx459r3hA1xDF9apBU7bUeDCl3dxXvvZpHXx9SBKFdcAe5ieR8Or7wrapZKzNa8vBqnZ7QXA
IF7rVBNUH1LoKJ3E3NgiGmhSYYwmXbuyDtYBm7WkaRGNzFnnJ4o38UKqHke1MZ96GRBfWd1piTDv
1EHFH8+FjnoLJxBrcS0faaJal7KR/rwjOdNchuwTXCC79U2vXD8xJKJBg9XOoT5YrHU/iz2yyIZY
z99tHDduaL2GdBePSfFC5Nf4JvRhxuYhzbicZCkVaz93Wb4AQJpkkVAop6Rx9qr9bufq0lzWC0Y0
QIbrgm2+OZROGNO2OmGuL3q1237St1TJxzRI87TcaxYC5JO4pqztwJCMoKTDKPA7XPK3TJm2vO+a
ItivNH1dAicxCztwOqp7X5+W8szozeZpGErjDKoUfnmVKmg5obron3StUs5GOffPIyw8xXckBwqW
w3l/0/YYsGDMoGLUM+paroYwH/GddpekqXd2L+LPFAjIdSn3F7pZxeb7yJuE8DJVsiN8W3PcC8cp
nFsYoMr94JTtpxglKHe7kSUMHbd+JsdUYgoUGdu3M2UUposVybvnFaEPBn5JHl+H8gDcYqEt+aJ3
ZvokLFXcx46egeiXWdwfkoIIBL/vVk1sHVRn7LDuXvsjbSoFptTR71E4UXfsxdRXdwUfNJ7VFTzO
ImnQ0I+mlzaB2if9qVyTIUzVuT5lLGGJSF/UbDpwpq6Y38HUwJVPhyMx2UWrRVlfwvxaaqu9IVqq
oqA3jZVTxUL/6GOpDDHCISov95c2oQRVikJe1/HKqJ+2bWko1TmJsY1rMpJylBEt02B1gtRgRX/2
+l6H3iXYrCEnM7oadxgAmAQoytlQLRidklQ4rOFgpjjTrWaN22QlHVMeYi/O3E81ky49HNYK0ck8
NebjKJuGXC9vwoVv0lS8ECfDyi/nwbXaCBiLCJHW6+cUg5jKO2ZL79mhREk1hPjRjQ+9kwPWYIul
fRqoUBX6oAWl2CBYm9BnC7IHRy/DP0sflWI3zCy8QMkWHB90QprxY5oWye+w6FE394CnaRYJEfIZ
KedHSzp8DzXhCZ/ateAxdcGxdyo7TCTIDMc9DN2MzcIyx4EnTAsu2UFap7Z1MOKVVzssXo1JmcT8
Y0dP2J1nqpZWx8nDsMrvhopbrs97gQpCpAt0yrad1h3R3Y0XmQl82LDyDAxF+fjGXW62GADaHWsl
QqnpiieYRVq+q+rUqQP8BQn4nStL2IFBH4kdaqt1ey3vbNu32xyejhSx7oYwVed7dvBq7QyS2a/T
ZrDyg6SJsqHCx9LzpSXUKZCWPb8VWmM80W4sC0dFv76avW2dMF6fNS6+xH6yzMV5lLkuX5MKk9lg
NFMU+wToWm/gx5si3EwyGYLFOMvOmfThy+TMKKoo1dtnr7a1S7cXCYmKWeLec281DrYQrNP9SDDz
NVMO1Tl3pSnue6OK4d+prXdVOnXxBLKBisdR0p5Suu26Iey0LoVn5Ww3vzKTo+YbrSYxOxUZVDSX
/uKV4ExAGQJXp7ATeWZj/tgspHH3aoIbp5uYn41cjW87l4TeoHJi1TonjrTB4g4r5BfHWNQy0PoS
vEmRozEd4POX2VWXgRaGcoWIFBpO5+iHrG8VVjTHbNhPhqitkJzEnAkX+/cKQzp2xFDY4p0UHiwE
0GVSR8yJUWbBCMM5DXJ1HSH7FHlzv7RMc/xs7ec7IXu8Xwf033XYW7ShB/zPnJZNZGH0Mc+5OGtm
Mg59cxo9ToWRGQPInxC8bqvVqYHAP88Gs1RK7u1UoPRSZtICqB6za4nehzx2Eh9Gv9fi4lNaxvqw
G9mEy07JLGT0s7DdR7XyZnwn9O1SH6Af8WBIPVTxXWVfLqvrmofSBPtgEaXJIxIhB4tSkisReaQN
oFuXOeYXpg0Sv1VOg6+RzqYM66bMn7HQzygxu9xNQ23WsGVtsF9zDxzN45MLwSbZqYtVU4GrgE9b
kmaMz85cE49mxa2ALN40b2asard57UIjtYd04sMEwAoGvWvvOTHHC310LIzlaTV1H3az/m6UXfFZ
X4yGQqDEvne/IDY3InMZtafYSuY8QKbtdsE4ZcO51bpQ7bPCa+1oKjbwBD/BjK/H2HLh+yI06mgB
AoN3VY2CSnUpBFZ9ipE8GWT1YgOjkJcLKBBfLwWEYD8lffPKm3Nmvh52h4fEKEZvZ0IuulCKpeqw
G9ZizIrM2L138olAPdkZ0K2JTKP/VPtSd3eNHXdpBHi/UtE4w+Lu6KsIwFXrgXCCJOmRZldiM5Zf
mzaKYz19V71kMwvXYTH7eGyILT3J4kPLLeUl7q24DlZeQrMjQypNImcqtdw3Gq++ovRzXyfPGLUg
dZPqUbXJtg0FBOD7bGxkFWF1xMSom0fckXpy/3B2LFpufc4HCCyQo18ZNwMj5VWWKIGUpbWeNUVh
YRxm6fVLvSyYDVqZarSfR4QpcYQpJFAzJ6WXXDWjpZbHBvuqN8Ma+i9aiz2Wz00jh5OsZy7jd8qk
eLsmLbVLnBLGIii0qVMja2iKOWxbD0qtDm5xTuS9pXAuDsvBMQfycU3u50fk/QpGxpQrR+icI3bf
QpqvpbGly7ZtDHKr2G79mKuZG4exuriXuS2smwWs55VEYwNEaXaUz2nX0CuRQJK5e9uzekAOzRHv
hH41SsgwILmYuTAM3+oMyIpJVooTvbXd02QZ2g7IXVCl9oC3b563KpxPg0ICvSIcAskGw2r8TNHy
zxAbGux+M5I+8bVqGOk06O0c3/Ay/NCnfIsdXSgRx2Dq+9LFi0jHT0C6WtMfiG5wThS7bL/k8Asz
zlGmB5yaU4Yhu8untDMXuJwkXNWypeSNtex0AUHTw3F1smfNbVks9GxTg9dWxy524q6/NC19eZmR
R9LsGR7bl1I0w5F5VLp2rzCuVYB8FnmX4oyJpnjNxjAX3XxRtmgHiBM2SLnQs8YgYwsZzo2RDlQX
sbl2Rags6QjokbAsAoODY4xGBpoILGm18yNzNutyMvqxo1k1RvCOLUE5sqULRmAA2ugRtYMgsR5h
Fg4QBBUngTqs3t1UVQlB7DHQvW9TM0I2t2VmhYOHg+4RWzrYvI1Qr2Aug/4nVEda2PZCA5QlWpcH
MRbGXLwU1tk0lz1Do9palUtDqfQ0gmVCAPVULOzoUja6ihSUJBbKASUmQihlULnzhjjmeKrnAoFk
VwKOew2oDDKhRub7OAfVOEPPCVzY61yP5wXIqAJDPM/WEG1z/Vy5tqIEwivw1MNpQV5TjyhNRLlJ
9eUsY3lftvQFUY78bmupbSeLNHZKs+9W8sSvJr3Npsit4B4FDnAw/tOxAAKJS8CdHbSPzgTCEokd
5LifxiT12mbibxsFyrkC/Sio63Vg7DEBegX8Ke/d8xbb3feOUjEIbaRzjI2tVx/pTs+1JtP1MIZl
xOklME8NKn00yn3NEESGRBKPp0Mh7OHYp7pyCXpSgakRywelXDVioo7bLH0zV1lBQGUoWCJxp7Pe
Ybhtu4GazlIjZCfHW7+Xcrlj31YKlqA9l/KwcirshKPGl1lpmBc4LjefR8YBWEKD2jiBmReCzi6e
yRMvV0qhAFMVuwmtrqRTIvYcwSlpRcrCGbfEN1irYizmtWmxneJ5Y6DBMGhdVfrbA9Xw7OxolMFx
Rlc3lRPKYCzx6xGr5jsVSLt/zVTKsZ0wMI8KlQomLQgPTy0uG1Hbck+xD0yPQlarTqdUZf4JT90t
6HXLxvTFQluG8sdjY7bCfOTO7HVGAi33Lfxgtdsxz0diazTlcIm8dRguNI1c85u0oOD1G84tmyAD
Z3yCFACOvDIIG+iNS1dbfCMvsjTEsgbPgIypgxutDcntlPukUdlqiYe/qJX+Bt5S9tI1WQYwWwLY
+m3bTZzmGdUqzP3qtuo97xzSy5Kcm4kpxFbOpmRjMxdId7hC2njttfAI/WVGXuob1joU4UwLhzEq
bP6Ywwhuvq+VI3HlBl699g6VSfWsccrTYbhQXQD4R/tZClyqmB1kkCdHvQGZUHMcto88uXz2RgWq
eIs7XSQKNX9HOlxgKAmzzhdrObx61iDkF7oY6Fi7VM0s87nhtKpaXBKAkNug6auqJC3a44pYSxOL
f7ucNRF4eSOXE9CxZoikPTBCjHGFwAvJg1PgO7PghDCgpi++NDJ3fG9hAXO4dRLo1SjqJL5jGJH2
9FST/DSZDucHMW1t4ut5bJv7KWUy49NruiigvXi10ObmJsLNAQ58MXiZG6kS+lKUc1PeIj6i/gV3
Go6z5+CkYal5+bCmQ1eHsNKa7tRl5G+QGK+1WdByQay3S6YZ895MEfD6easWa6i4pbqA2pMHftJI
ppFhTxGUgt7aaRlKhd+0K8rBUI5isrwrl2Kvihyl0zB5s9M8tg7gMiPxGSg+y/qT5/XD+iASLZPH
xk6RS0EtADqlTtcF7XvsVpdZuyX74D0+ZhtQXSakE8gYzHVcK7Aw2dWGzr4dmh5ymM21gveKspJS
Mg3IkEtpTyfTNMzwLKrC28WCy4xJkdnjO1XYNA1zn3ZpUCpeQ6a3Mq3DkX/UTJTdcnbwsLcARXhx
i2ZQt6Rmsx3T47qe8Lq25BRMmuloGsbmAXMcl60n7O5LzzV1qxDBR0+oGMsYaOksMMZeTOtoxlOP
eqdvcaU08QSpQg20VwLlquScGZ3WQ+IvgPKDqiFW/NSqpTudKtbI+TZ5sNn32pDl3onGmPt8XXrd
d3Kn1HZ1m9tpYBdV6+31vFIJEWiHROd8LJeePjIHgB/wVdhDurP54mbRrPeCXNH8QOCXkYaD1pKt
ECSsy/nYFqX92jiN96q1/bT6E6wF8kBGR2nsc3oHfOxxEwR4wu7Dqe4tUP70KinmUry7tSn3RTfl
1QVigao6jiCmpZ/NTAWi3sQGG4ip6yNwFAXVjwJel/hQaob6YaF9bYDJ1845lkqSqdcxpSwOAdrY
m3tuc9XeZRICQTRrLrB/P1jMdgnCVPUzLcH0J1jBt9S9wUwxvZxlhh1/ajqteNK5FOsrQ/FanB5n
yB9Yp42ggEZmt9+YYX+LnXyevcqma977/7H9sdeGuypL0v4ryfY//u3/Nw7z76x7/Tt+1Z9Y9//2
efjH+dB9+guuPX/uD649awzDeiSBeFR4m4vOH1x7FXIvVqWoqWBkbZzlf3Htrd9cHJUwJvkawbcZ
1/+LzqzzS3wZdCm6idaMQNS/Q2f+4Py70d6ZmW8Zknil4WbhbKTG7/QbCrUAY9bUoJZLTgw4P8gp
odfi8EOEiK5FVpoX0WSlt55GAMZqTxCqCHoxrGJnWmmxszCwOMyJfayZ8wUdDkbB1zf63yvsnzgV
UkoibEZWYbMu8MT+2WL73zfRbXTzEIX/5x+Pb13/Jut/3LLTflh8f/klv61Dw/oNiRYuJZwPLhzV
zavr2zrkV1h/GnRAFtTm1Qcl8vd1aBi/Idenf4KGicKD1fLHOjT033CGglG/kZU3NYj5d9YhVPwf
+bp/9S6+X4iSfk6WFUVrUsHUpY05JJqdRlkjVlCkzGQ2Mab7xhrPrVK5zs3xgcyQkPv/yHQ2P1EN
4B451PtSWhfDSMFPDOrgdRdF25UvONDGzE1NGjFSWCFqwNojZ+HRkMycszJvThaNWYYrF/NSxRc6
oql4L63k2VTSegeYM50pJe1NjVMGRd/NJEhdqYqUWUkPx8cZG/MoNKyKvJ5eY5nqcMLdAYTC44j2
6ZhaTKkIakhn2jtawXmPz8UE3qTNgVbnu2Z2IlmTcVO5eFON9WORp+LKzDbJP2Mof83kXWMan1KZ
XdSVfYMSjnGgKgMAEJhLeXrRGM4FJjKo/rJrgJIzrGfO00zfS2uBJ1J0wxnaNBmMljGFbi7WwGL0
HkrH25vqoEdQ2c4NUb2rxNYGMsm1wJz1M5yYzpaVobthkutYje7gT6r61qXlpy62L5IUa5rEVRR+
HU8vd5YWHMeJmILOPdIIDpHmLMlZLQiLwbEzIKT21OAWpnrwbosY+MJzL5kZrfuqb+Y3gNB3LOi7
IEXJSl7ocuw1Zu/MKafa/STi+RgXNezAkOIlJ/zVN7jxpti5rLPynYk2Yali6MlLqBpfd6S4xEFn
lwwlQUF5zviGLpVgng4Q6MjMAPMcqWD7IRk0jGou9yav0B86kzAadT40nebcTtpnp16AvdIuO1my
9DZNdBh6bl0JCDJyDGc+YwCH/DHL1vsqdfYd6C1MHTuO2npurhaKqLNeTtPVahW2z+ReOVnr7rnr
Um9f0WNBl3uFR9PuetI3aPTiyLRGh4JrzUPZMuPotOXMUdR6r4zzPSD1EmhF75qMHQgZ0wfaF9UX
enmAoHVZ5N0d8YlRn/UkXw1+Lt/rAYuKLTjC6Petxw/YDdD16jQaMRBPE3FsCGmTy0u7aH4xtORi
2UG31Nd9re0lM76xEqdtQmerPo/A+l4+RxbQlhIncCj5MMjKaXOLzeFdzS525PKKznM/QXryaBEv
igFQ1QYANh7MzDqvkXPHwIbQQLVLB5mx35N4pzoyqEeM/e7/L94cP5Qq3f/6Wrokb812xf/wLxF8
0B4b1ze53Lx1Q/mtrPn9d/5Xf/Efb1+/yt0i3v7nP1+boe63r4az9Q8ROBy7f1ic/7nUKD9/1Ezx
+78d7br2GyZYHO4aww5HpSj419Gueb/pNg5VMLM3zZJmc73/frSb5OLYHO0q7lX87w9Hu/ebzWW0
eYsCgmhI3f7O0f6B345JLl9+S5HEDBZTN53K6PuDvR2gNdQ9CybO0/G6qPuy9Z0xVyKIyLCAv3sp
f6Fo+mYG+Z3uQ0f66ngWgp3NeJu0gA8FzTbZMxlwUi/LxnxaGTd9Vp2WfrDsAI2gPA79bnJrAuqb
Sp8+Q3JyqcgTfbzAR8I2Dow1MePJmARdzjE9MxYM3eCF3iDya3NAkIFVGyYFQWx41WkHQRLgrxbT
cRzUmkGrB98SGpnqPhVxgjeNucTwgEYbShLsNwAZ36FhebBSyRmiEaJzXdiyufImMomBs8Ee6VJA
Ks2+NMdQISfrScYiOU44/dfweRh4B52JPYAfZwIcT5W17gV9EesvHiBUGyyLkz50HjKcQNVKRlBz
Xc2ub1nKliOnMD0KkQApsMxh4lwksmweuzmuTptJ5DdJ7cj8gI28OZL+UIuBDdoOcaDSPijIrdr2
ahw3tRWNmza+5Q6AdtRra/+SNJ51mcbplqHJPfDkdgNUtVGWOnS5Up9InKfTfFAn5FkHBTotXHli
g6+doq+rsF500QSuUNpnUI74MfPmsgnR+JQQ82uIPH6irlxBBhz0F1OFfAnBSXMf9WWcDSCTvvpc
VUs27Rpz4boEO4bu18GAZ1aTeNr1pCSVcTChk1qk7mnDdY4hlwIXg7ljYAxAX37vmKOKO749DEE9
SfeUVSvUrSTw7mDSpwCaFceyn9QCwwVbcewXekJTB4/XzU9K1Sl6UKKRSSKcSbCqqOXSXi1TD/FM
ToOJGwWMPUCsYbboR7sRGgP+svemasktGXp2d2Pbkh/QJ9MCW2ualnvo9MzryC3LOUFNe7wc47Rk
WDpWJEzGWIaGluKRKGSjiN3DIJBvmUAEF5n619Q1lsyZK1Mc+HTg3y9JruSaj1mbelcnepeFaiol
KW9iJB4QglZHXhrc1idz2q4qxAZQOTCs6PWoLJwJm5J5bv14tuHsA2VS7Cetgy0qXDJa+dicvOpY
LZ1ZHm0M0EAZxkp7L3R7SQKs5msDemimP1hxVt2X6koUXNswB6wBqBxfTWP4roW7dIY/U0aRG2cv
7W2SueD0WVINzW7gCUWk47w9B6ahu1fw1mHEuMRpFwwktuwLYUEjiMbVaPnzGVo93zKLFSCp7/GX
cVfLeO9jvDUROtaFBT9xcs5qpxBKZGcpMauIyEzDbzBIS4NJXTwFfD3Js2PfqKLH+zy2V4Bstzh3
rEZAB6wKeZJp0DOiSmyEodUYhzXQYm2wscfzGsiTTtZ/YlbowNFRk8aJYGuVL9PSozDWBxHLMM4y
B4sAlBBvjPqxfkGR4HS7Wciu2a+kw1gnnrKSs0i4Hly5GabZzsra/hVnApIeoearxnm/dAXQ3Awf
k6Jm4xkbINowqAgceFltRdKv5VInddZZHhxonHeiHOubxEvJClRlOV5ZXmlp0dq6Otl3heH8bmP/
303cP1FX/eTSrr80RCx/Dw/w+79d2tpvaJyRlyFl9hwa+s1Z4Vs/RkCSTtPFnUmUNgjA5qnx3aW9
mTAS073BA6zzP/ox7nMTY6rtC3HrIfH6W5e2t93K31+jqq0723pHTg3pG9HYj7e27oFqk8ENjhs3
6udszJ0rc25mf6GoxrYemLLj6jjGvePeQ7vsD/HQKvfMns9aHLLRGilkQzIH5vfk1TJS7U3kXIxz
9jBLLheQZTdKWHA7zyTILp/H10qVL2tSjuGoLNcxK3QPN7aM5sFLg1VvimNpr0OgdhDsxsSUL1LL
XtrZfRYTtXLdGKfLHN+rsBJ3db+k+7iVp5pbgRfP9b2wteECduJbzIXYYlLhN2R7IhKpHtuNGtq1
i3Oi602POK1nqlFpTpQD1kEAmPtXU1Fv+Faq87Gog6mZZORtZtC1idJYikW/TFYXM0wNaQJyaU5z
DyLnMtljGIMghsXUn5Koo+yWZKijFd7TDpQbBL4xvjTMdXE6J1OngOoxuOl4l5fixkjEl7hQHk0M
nXjTmfWuzNoJXL/0Li6keeBAPngNZT8xgG0gKrGerKNbf0sp+lu79q6p+PunyN5/Df/bvzUXn6q3
7uOX+n+wELfYiv/5pg6asqk+/4i7bH/i27ZWbBt8DiAFuTh5WkBr7Jxv+1px2fNsUSx/Nxc7FQ/M
Pza2BqqH2BXPCxxcyDPZVKC/+xcoJn4IZF5i06EBFxqq+7fcNX4sxy3+AoqEvbUJvaGXfnXR/g7w
0wyDsUDaVLus9PaLsZOwqnqaxe9eyV/U4T+qaL8+ZQMTt/YBD4c/qXczd55Kd+iqHbYxu9otmAk7
ewYDF+Wo3fzNR22IFREp+C8BbukfHYCZ9BoDTuPZzmEkKFKFchMdT048kRv9/EnbmfcfZyI/1Icn
bT/0d6/OntSMeStPGqEXmrfl/K1hBRSnX/yLl/YBjN0egO01nwBHPzcDn9CPD3CHHGEb6oMdjMS0
fVw6+oZdX0MueHQLpWovcFQgJNtS1rh9rwQD6Fu7szxxJIqxm0lfm1obVvLaLN2pqJR+PDTzQBY4
RTF4WeXVBmyeUcbDL/Thf1pTZCIQx6Ph10H6KV7jP37fq+O4rTJX+U5492Q6KjmqleLu5y//g3Ht
15fDfrI3+40NK/1oDEcp3MbriuvwouCBaC+Hel0vLJC+ZZ53coWBT06onDRw61+ssK/v/ccPnhVG
WhuJADANsf748eezug5xlQ6iYfgvhHyeIRUI0FOFDOGjdZ/ceXsQjG+493++GNjxH1YbD2U+xQ6C
pMgb/vGhzDPtpvJKwMFo3YmQsLSwOHFDcQrtMKx/sfQ+WLN+e7uexY+G/Q1YrvXhR0QklfLBGpi0
RdbrHGY3yWENb4gcCrMjwpNwCuco9d+lL/zb659/ssb2tT++XjxdWDm4NSBI/yC5N3NtUIdcz3ZT
AMs+1A64mvY+HW7o3CRRdt+GEKc96AP+GvTncaSEREPnAa3yrju4gXNVn0+n+XV3SHa/2vIfbIH+
9V7++N4+HpeGl0Cg63gvThKCS3cPziGLxhPx0B6ro3VNqX6SRr/6NIzN3+VPb4QTTQMxMYHqt7Xx
3UmDTHdGwTZRVPjJwdh5obJzT/RgOrhRcaE8KU/ZaX/JwJW/zav40tzpp8pRDWEc3DVX8sQ8LP6v
TvQ/73HSILYNjkmwhyXahw+JOQAKjRJCvbuOanNGby5verJb+tPBNn7lUv3nk5YrAzUCUBZ7XVc/
rP0GsD3V7YKAtmaYyxDx7ICjGstzjn6+9v78U21WQjifcFGBVH3MYZyQGlXT1PKgxHy1K1RmaKhA
SCEE/WI//+lGZM6Gc61GqIiNicxHdxB8GhSkiYsSJa2y9yo7wj4IdS+ixF9diF8RtR9Wz/Yoz6DE
IDWF8MMPeznVSKLqwV8iUPSr/qq/JC3spLsezpfz7QTRn6yTOmov1/v+Oj+pX9TP7i9+1g9Oheya
zeYZBpWp0afglLyZe3y3fgWFh6ITOxnlRz3qj+vOCMl89/XdspvOqlAEX37+MX5cLziF0jIxEHWp
Bdis23767nkIVNd12fYLuF4kMyibSvjzJ3z8+HgC1lFb9aZvPlJbffb9E9Ih1ZFtL9w+AUDVFfrd
w88f8KcfAXdVEnY1BPAq07SPrwxCstHioFFEyQzolVorHOR+Er9Y7x+fwj2iqhzy2zSPhfHRRpns
RQJkIExFdQ6GNgkJO9qV8S9e1l89BZMfDL7xHzGdjx8HZK8R95Ya5kIMhyKUHdsigFuu/mpTfdy+
24+DexTNIimquvZxet0zZUtinYEEziKOr+ktbF2zIt0CEt8v1vRf/UwEyACzk74Fbv6hNhtLwu2l
wptLdau9VwZVXJQYj/ztpxig+CqGH9ABuIc/nLKti3jDG/oSmlkbP3FoOBf4hSi7n6+1j4vZ4ai0
eWkYmFnovz4er3m3RYmuVh5ZfbneqZMcz4VTOUe3xDfELYj0/fnz/vzueB4G3i6Bt4wo/p2681iS
HNm266/QOMczaAcGnAQQKrWsFBNYSgAO5dCAf/1bcdlmrJt92c0esodtVRWZCLj78XP2XvsnN10M
dmUnlY+h3+lymr2StEsKns1ff8p//K1OqZDQHk74uB/f0CjbE+7GlUxtTGNb2IY6uOQ4HVyjdw6K
a8LfvOW0Q05fx+87Lc5BDj4Ck12SatjyfhS+gjDAvkRlHCdJWl45tM/t7NrvaUAEOSYd1TGkRIHB
1FG5p1Z2keo+Xjyjopk+yPmh1ClKM8bep6AQz8REXzJumKIOr8saKTH738OqHGSLwjp6NUm60Hl6
693JGpFtzTU1b6TvqCbOUJUHMW5ptSPoAgW0ZI5Ic7Zl7rBBJdmk6IfsgGF35oyox9bJe/C7zDoN
CQPrAOxnLs9bbYSk1Z+ERlt/JNV3Uwxjn2xgcJj6XFTQb+M6kyeYbGm2yy8eeOKDg3fC5d7xU22F
yD8zRrDSyRxSDcoBSqJXVcvID1JMt31mWHasmd3enKAVy97Sbnitx3x+QBnID6oYSVUMyZnRbBZm
B2+Iujpzg6yafYpc0f7OH1Pvsk3Mod+WonJFNCmBBBkSRW/teZjYkHK/TK7HscqBGATMMOISib6K
B5KORmbmavqku8IkNDRnceVDVKu30wxRa0M0o3+LvVS7kZbarHZehh6UmcvUXNX8UEz3uX8+JeAB
Cp5jShABvbEW1EJHp36XL0hx+dPofSJr8HJOIZGjBMDrWFyQqeTdBCqY6yhbB91uNLvzgifINoiJ
qxg1nJF0xKfNGpfCBoydciKEqbWFhHJWr62zVrl9sFaBkxpkgPi2vaxXkdDSxHAqxgH5p+wRBmLR
xghXWa6xIgzA5ceZaCQ3hR6SYZuJjo7zsRS49uS+m1X7hp2xAmxpVUOOejFc6VzZDjYsS6/LZdg3
AbU/pjNSqoJJpvEoPfrYTKBCqvBuWl6yQtfGRi5gDGIZOtW9CADAQ+cYG24MqiD71zYNF0lqPdMQ
lHmNc8Ouqu4xVSdose2Ojr5ANidxjY3Ykg7CX5Jg683TUoJz4A1ETFuonWc1No4UwAWbAJGli5Wv
HoFEhDW3A+hVzhOwqPqX5Vblpx1U3ptoTKGg+YyVEw1kufENcxodwNFY96xp7R0635HWVvKn3yq/
kl1kcJP9GPNQQEjqxfTNu6XbWNeJaxHNEoLVqLC04K2we5NpOGpycRxqNyh3KTgfDwhbieR/5HVa
Y/r4Fs9rNrF3eagbV+SDoVFhFumDx5YUU7wBg0d0bYsUtz7gecc9M4+cdxtzTUh1zIhaPydRfU2Z
H07mGK34iDWQ91pdE2gsgo05Q+IAP7V02XFJuaJvaq54H/3JUbI129K4N50Bznif4TiI7UYwisQl
kJSbELC4E7V+W07REMqy3OdIncFMNGtBVD2OHzQwMjBfCrux0YqKRTzacz69KJzE2PCwP2+xbxRT
VOHW2tdGOV4FYjW5IfHoL7zKk2OET254HB17uguGeiKqtvYROLeVufT71pXDeU+8OLQHKogvKFQt
fCFMY1dS0WSIkS/2I2zHdlnuIaMYqQ+Z5mRHbXFv5BGIE/ldcH8wT0OhOYl536hjWjucVkSmVtXh
dPFWxCJLWqFlz5MezBIjYQmpdQSxllTV2TLYy71XW8at3U9zFU/5YNjbqTG8r9So3fCoCgw1hyAc
fCzT5IkzBqJ4q7flADEj9uscanvSVXgSTgL3K6ZqzI7COmRCuNT9nJFq0MJAy4ZF9Tg+BP63sex4
07E9JN0uRRikt0GjKrxWqYWpZJBd4kW9MWX1psuSE5gL6e14FFmS7PtUFVY82HnJJDQL89dO52Gx
DV1DV1cpjtn7khVVbLK5XYHgzB22XQlBi820qUCrBZOy2JV0j29Npk3/loIs9LYLcCDnfFyzxj64
LbDEKFNZ8DXDAmapyb4bYylbX0bB2o1T5DkteaJT7uunsFehFRkr0v+IQZq6KHGDW9GIcYZPDkrI
JoY1JfPlPCV5sW1RimdXYxqQj+FC2jDQrTtAMVYa5j2/uu0+p/VoexGOo/y7lQbcF1Y6XLJxAIl2
dGucibHE53DaJ0fMe3AkGBmuk9l/qbVd9KYFP4bRcV2cG9L2sB7OycmEQ5Bv7kNjWZNPPOfYHbkU
Tl2UMesMYj9LUaLYS8DWWudjyrGHVVezmGFjMAg1gfM0Pa6MiP5s28D9DZsXX0hs9JljLRM2EcaE
TMc9G8FMaQOpCKqJF0NVg8v/DwqrJegm78LpJR2dpdnKKlg5CDw5jLFKWrT/fdPlz81QsPEkc9p8
JqNOa441NEJn2eIHOiIs3RQHKjob2NNcurfNOI0POpzwVGlu0p8yrMdzIm6Lgpg33igAYQ4z6cqq
5uspUBWpAvbsfGrFTHQ/c9VvIwl5BappDusMv+yYP+CUbIG0dY7jxoHTz9hk5tR9q7xafK0CegUf
nUEN6XGqOujxOwoIkS3rvmlP/3seveadkKOAhAVYMw1O1BXPpjPMK7uXrxgLA26F0lOClLUOC7Qm
wFuOPxkvg7A0YvXeIjY5C1X9ajRixHCVV8BveOPkM+Modl7Tb6k53KWTr9PSsP8wNKey4jdRX0jL
FQ8DoJE+IJ/AE9ZOLcZEj4L+25/sHuHJ7HZ21NN8TSPX1MNLVznViBOtB75AJ2L8Vdo6X6IqcLQb
e9Lq7iUHrbX1TTndJwyjzG3iuouOfM0+J6gW39w8OS0O3Pwui6HM109pLoicesNU2LbCoKwJhMyn
Jdhz+jb9bszt/K1bKktHDkuKbHQ54rOWynsqCzcneAyizWU7VER8iC7Ud6tI6zISs+V/1kM2f+Te
bGMNBJBTR4P0krumXEBUymQWD7nvrbGZOkykcqvwhp3b57gpddJNqd5kOT3mizbMxtep5YFAijPF
t+a+kG17x69svC5DNe77abKsTZPMTr/X7BXOtplxtYfYWji9OwBckcqAtm5N+jOPJF4g1XeM1Hsu
xmHB+dP02Fqa7gRdHf1ynTcOM7J14/ZiucGRH9S4Qt32I117DejKWBQUo8Wxv9tsTXkXOwyWW39O
4G2ZUk4XJGTKEKdP5Z15c+mxxWGrG85LPvicl33K0bTItttMWoXObk6LIdx6pSO/k0CdsrbHOtk2
Oeo58kgphkz8BWK7Wmv1y3eC0brJV2kUKZGYc9d+D21urI90z2GNRRRG5hk8KeMDlM7QeEz5h2mO
NWX/vFcVQhlevjyf/Kumyor5cqrhOl45eOmK22kY/eFAdqY97yE7Tc6mb5P5Ocvp/28J3WJWwZ2y
XvdtFzhI9gqWXSTLFvhGNssFxyb+xRwsG1BNhBu1aTLbsMBRSLxRFVaWNPsQ6RR8LYvmOErB+Fh7
o60KFxRAnSiM26754vKTpscalB0STxgtFkmsS+720RqmpQHnAKChHRdpPfTnfUgIXRhVnNQXmrYc
1Xgpqynciik3XD+WFvImcFVBQipt4efr+2QvobNF2qIBraTuLwezrNoX3G4mcCVFa1xKySZ7wNiT
dBG7tmelGyBobniCOg9IR4rcGPM9Dh1reBq8KVtxPrpJn7OxdBb5oyPDUb8kZWNvK12l1/jhMZwb
aCbY12vurdtu9JipektOYIofNmzj1hrghXH7tqv3QiUwKzKX0S8bahI+DMGo8+c6rddng7CNcJ/M
tdBnS22YHyE8OSAdEp3RwU8mFxVR6XUTFqIsm7291KmZH1vmRNlurLC0bfthWa1beoaTuLLrog23
E37ABVRFB5hMBFNagi8qLfcOmwrCFnLdKlFtQiRAX3Za1Mu+6yhxzurETqDNWxrzYl1zLl+7xQJV
E3Wl7d0L0PTm06S73o3D3vBAO6kCq/AxoC70X3KTr4XYNi7hKHRYFZe9ObLxoqnuu7ewnRHx0BMK
4VT6devvShsWyQ1JNBBUOMfHeVtKE+pKSOZOsTXnGmyk1LZBEUnKRQo+ze9ZNQ4AgMjyra7nQS5F
wg1P1ciF5bpOW7aQIH8ZR3yPUT0063gHZ3muLheO/vE6rCySWPwKeG/sO7W4r81O303hGNwsY+80
+8o3OxCSQo9n3uQU5W0jnfkJyPakt2MWDuFh7avBuhzNZjK3rThFbBgeYqkXe17d9FDgdZu3ZMfi
GUvdxLLuSNOsX6vGzq29HSThtwU4rDxzNZeiq97kS4oFX6R5Bmys8ndz16XW9SS6Auho1TWU0mbQ
Yx8m3LNEhryYQUtpaIRlxR2AqI2YKCTOQyRw7qfjFEZ71qokwxA6aqQ65G8auUHyiqso/0wMhQBJ
6Yld+U6Hicox+tOMo8lSpHSEKnnXTZlb6TkhYnrZlCQtBxCZ8twKkNg2p7rGTCwQlLmuxuQMjGTg
/mpck/OwVMn07iZobKfcCX4lxpo7IK/96dHxuna895RC4FxOTvalEq7JO7IV+g/bCAwu2vWqz8og
NwpMRKO+hzOqWsyfWfo1mO7cxa5Rlc5n1TdT8qvD4/S8thkeaa1zdQmHDbys1xQC7UI3cz1x6Rl8
BuuwyGNl1vm33WsMSHUGfgRLkumMsRekoj5vqs54MSigwuPSNjVSaq0qGLukqfvnpIWkrGVrLB7B
qIVBVMz23N3QAMweS69MmzOrEGVxrKtBAv4zp+CprXX7NKlkmKDNSZC9g2eCiAfAkOOx8wyUi6np
Ltiap5lq0/dVmx5Oe1N1TZQbB6vdqdmCkDpxdVgXe7koKzaOTSZLD44PRwq/G1AzQWXfWI9ZxV4Q
Gfzj94WZcsBnhdcPl64FPPB+6YlhvTFDVJlnUuuhvyDcc0m7jeO3YXqhDLd5J9hH0EIZ1OSTlcI9
IU4RcOAxs4Wud43tZ7cVlwQgo6JhQO/mwIPRRq6VRL7fGcYWNEoAUtScVk6UpnXty6LOVus8T7mh
flCUFawWuLQ4hSc1DRcrtLObscxQQ6K+97m+aX+EGIhmvv4gLsy/IQinSvYS2E1LxWEj3EuIhwZU
1g8I47FTgoGFtW7GegRZs3U4Wwf2AIfgbwp8LtUcwlAfjAkdN3FESWscBurMDPE3RcqGlKRJxgEY
kfwE3ZM3qw2g6oJpktlhRTcIDX4RqNEf1swx5GFKDW5UEMdR6a2rZ/ZnIh1wX6yGgjVU2ivKN0p0
JKS4sQkAWOxEtbGQKX660zz8tR9g/W06g2ICzu3o/JrJ2X7x6W4+Q99q02MgpEUPEg/7iQwmjfkg
0wwlPHxnXd6sS+2yAhxQKpOnIX+VbuZrcCwyDcnnctYSYY9v601Jk8I8plyd0C1iAf4gFJb1m7ZV
emnno1Ns+qS21u3Y2vQh4Ul7N0lniNdEZ8mdL5MkOXczAxxDwggKuZ8xM88bC1Ze4RRBsOEC09d7
vOblGerqZTjrC5yH+YTTGl51rc+yNFRGnPk1XxA3C+7Iimftbqqyp4e3jLp7yKcC6JPb1hhoTb/v
X9O69+4pW/R9UhX6JLhc8FwQfW6B04Kb+qZctbw7ReUBbKMxCS2lyslFb0u3jLTFIoKk17SPyEjM
F4e2LpUjHAu0F9PS8ocFicWbfJ0GH20JDwgNaomAd1Gt7DZ2sFo3jqjbIDZky3nY49m+nwl/uO0g
714vNeOPTTeYxXO4OjAx+2bBY4BNp8clnyXiRjmyXjaLI9K7rhVCxk1mrJ916fclaa6pf1mMJiU+
oVT08QAH+lc5dGJvD9T85LeWo9Fv+goZRxT6XXczexOn+NKactPrxfhGbcoFKsicFIF6AIaWbAwX
srRVmAFd1YAhECBqM/Bwxg1Yiy2sIQOlSko7pleWArDLgHs+Y/nolS/JYmfpaxcFKB0m98IbewbJ
hVkqfL7dqrpN4OfC3nR1mHF5aFMZ7G3qBUoeP8xQfWTzq1U5Vha1oJsPrsY6HPWd7d43iS9ex4nk
jniRLl8uFU/7LVKDTU/Wuh5ieu50GuxhSL/k5PYfYdd2akuGTv7tExJAa9qaK0TG4fJC9Ed1Hbbl
onbG7A3XC8Ec2el86r/qzjFepnFuC/Kb5AoQIPW924bRz6OnwI2zAZzA+J09IrUdYEOzPfgzcHgX
OtB67idr8zzQZgWaaZXmWV4keK6nMqFKI+42+GhnAJebHAPNud9C8UK6C7GxdODunTBd1EpDrVd3
y4FN3aGdMXymPUe7Nggxdvm9C8fI6OqTkQrKRRjBpSysqEy75qMHLINfSzWYrjCAtaBTSX3AGub7
LVGWwToprOlT/Y5jPzwSvznJyA/YrhH+Llju9VrXtyv2dwiHA26BuON6ncdTCucMaIaD6Xq22FfP
wmaq7m1B02KU2MU5rTPxIFN3fhhHu8LznkqPhGhJGsVCtAn63KEKDbrH5fSZZQBUjFbMlH1N+oZn
iwYgNZ68t6oE7bXTumd+l4KpdupsJGHOcFDDN2ECLDDx5ydBMZdwr5XyugqC8GWg7fCtkrk/2Lbh
jFvaycMQ2SZQudOFcmtnuxS+B2isUM3XDdewB51N5TXNteRi8ECloY8up1fbpVG0Q+Bfnel0EZ+Q
B0uxRQHlNOcI0tlkdCP1A5RE8xyNhAXGEZl0ZBil/jSygEVEX7Z/TvUyvsCPC+iIGXJ9C4sFprjd
CUYguetJGAngFneCtnK68ZxyDiIZ6v6NhE2XRSuc5Rsvg8m/JsflcZkKx90UTDhRgmozfAd2xsJj
3WHmXtgidaxV37y6Rl4ixZ4TZ4IFQ2whG+As7p2RmyunmhovKwNsJ+8oxcTGnIRfUkoHUCfHoWmP
5dLXVNJTV30GZit+mSgHUFQQi/qQI0B9tAeaGLHlLrA3xLoQxD7l0sZrkPRVFtfugDoecERyNYD1
8KDn5g6IWMLaX0GT1oKWUEITwwE/cEeouHpPqZ/UhibHqTdhyPpLO93yKNawe/bmpWZluhkY0YEt
LmE2iRImdLsL2Fj1R8XoG49AU4HTdWvLOUprku02bOv8UeJcMSOzscWdm55Q97km34CXD8FcnJoB
RnpPGFOzARwAIKsOZgfWcUsgHn0waoRoVK77uab2oCOhwupT0+Ngrc5C21GhJHgCP8hqGXVdBnJW
JEX/QWTJAhsnnJpLgabc3Nj07uHjFVD7NhiK82ZHcjyqJqPg4Wwl6l8qnIKzHCYv9jcNW5QsBYuq
qBgsi9XfVeGtaMLqUZuqxcpnWsn7MjJeJsnTJi6ApBogWxBBzGs4ot6La5+KMo4zZPi9tGYPz2Jo
9faymTNEcs1iBEMEZN3FEgRgBjbCeFqzWBhHb2tZY6K3M/F8VbyMc24StDzCIMoT6B9xyUMcyPcb
5RqFRW87G1hskw+nY+1X3heV5VtGz8l4gBpu91Hgch25ZPf37b+Zdf5pooqmQqAWQB+GPjv4Gbs3
CsAFMlTl1tCkzQsaN4fFz3/99UD1Tx/CuBshos1w0UeHFPzQkRg4k8pxrUjCwIKwc9o2Oyesc/iH
wgeShpGJoEhFYscd9F8Jg79pNyT7GWKWotzaoOJApFjJXVqVzf6vf5eT4uT3SS0qAYTxxIAxsPUs
92SE+12/sYI38UThBHF1WkWLC/VmhtsMYKWgUWpc1xm427/+yJ/iBD4SqS+j6FNOD7znH/NoEn7L
bGRGFDdNnhwao6JXOmBAcjCK/c0o+s8fhWgA7ajJphhgBfqhfzF6vfr+MnqxgXA/clvFCDllCrdM
0ED/+rf6+VJgGAzBGp6cfJjrGOj/+4NkqRDxyq9LNFlGjyfDWhR3rUVJ/s8/x0XrjFaB1oH4aRss
wdClUDJd5POOc/AEhxguaftvXr4/vxaOi+IGWzEkSO5dP/QWCgiHX6P8iWliO3dsIoJSwYDvWmRZ
8TqWNZ13gqnNf/wQATswLcD5T2pq8C/91O/vPGyhZF7pheDdUjs6Atax9VS2+6ePEF0bimiMJqzj
0Lf//avKJRub0IUbZ0E3nXk5eQZoPf6puONfKrOTXoUsuRNGAin87yvLW4rMLkPpQncKAGd1JtZB
2S1/s35Pi+Xf1y/h6qh/Bdp6dPD2j70oHyjUx0E5sd/pheZ7Yu3ycK03NEG9uDLzP8Am/1f57Z9f
cz6P9qhgrxBYYU4r7rdvyJtbb6ar5sQWwR67zginO9Esy9dff0N/fv2gLpwkeiSonjb0H7uSbvqK
soZP4aJiX8Osc/ZAO3Fx18K40QXTjCwIKEX++lP/vFucNKVsFQI9M2qcH88yBPeWTiXMDxpqMLhx
9uHfwzZZT+qPTLR/ZCH5f/OHXE9fMB66L1JMVf8/dmP9+TZgkP7/wC7C8fvb849xkP/h9z75Xf7X
/7zKP946Rqlvv9vA/vV3/nCMBJA0nJMMiMhTNER4tf+PY0T8FxpwShcakV6AbBSB0R9WMBwjrIKT
/Agp3ylAkb/1h2PEMv8LGqz3r1hedhnf/UdWsJ9vC28mshtCfpFokxorTu/wbytBlBwIbtmegh4Y
Q/StRzva1cPOgQH1j7LtkI16BL2hpeK49FH0mT+2EshMyAvysNvBSj22FfJUVeyzwH5wu+R8EH+X
3f1z9Z1kqhaqrpPGOgTA8mONF8okoST3uh2drAewouRPEXOWE0K1qVdAcLJM/2ZH/vOz5BP5hk/u
Osg/wY9PnLgNdCsw/l3memU09+12meCQcjP4myVu/0lBzu9G+Dmqu5MPCVPJv39rngKaWDOw37Vp
0h9QLBVg/AcHKQkdojOIUcW5J/rhwVul2tX1dMzW+Z5/6XVy1TOQlH3dkMPAvTLUeP66a3iuauvb
yRGUdnHnjVX7NxrB/+DvoMtIhDRfhxA8oR9HsUTfi189BTFsDJd+017AfL0RtDQvKuDuE010unHc
/ipSmbZ67uftb6vy5n+fJb+Hof4Hlwc/AOYrFht1DcCbf39kS5qNdgOjbsfUVxYR/I7ivHETe0e0
SZwLg45wmB5DC672aES6Ehd2Ep6hu3kzTRr+6cIN29QfdkO63V//aKdf/ffDjy+QYt+m2D8VynjE
/v0nywlByVARVrvELqCqEEfIZTl1vP44jDWBGTBytpWjugRMnze7caVc5+avfwQq5R8/BBsRNRIH
FQcGld/Pgkxq0bh5jgmmmsf0m7u896rpzp5w8MI8GrYm1iDrdHEDjqV6MZLuIZm1plPKpG1T2zOg
UoCdWDkD746/ps5MT5s7F9TVzhHTw5jAGRgnmrABKyQOFVYG3RxXL4VQmOxAYwYPbp9kCOj92c1R
rdjTvC8NKWyInpKslwan9HhhN63lMqOfzHdfDWK6Q59kvQe01K5q2pYls0EjfOnafHjq+e/JaBLz
fYWCpa563WkR13Tnm82CnOQGy/oJ8Bgm6w5KdrifCD5b+fy+j63GrM/RNtZXYl5pEGVNP33ltKey
DcEJgExF3xVvvTEwOaELdWQbKhwUMIveQ8BYd0WNDcDMqSmeeoB7cr8C0fXPPH8K9wv8zaPwOxo9
gvL0KuirZjsVhvqq+LAHuu/M+eogKC+y1uqZBJrDt70ust0UTGavyn5onta07y4UEHuX9sPa4gRY
W9ZzDiOy2ZdjQ+RAJ4bvjOnZwSdn6akOk4SZ62JUz7Xwk6uacJZLS0DvncikOpYDA5ONoYBS1LRg
PZATSE1Ao4feWZadDPaT2+DJIs7O3vX5RGKdVyEkjcoQueamRcW4z+xlQlowBy4qY9R/EYpu/4Ju
D5hRWdr9u8oz4zodPbUeM0X64Vam1GfboBemu+0WH29t4sgMTUPhzCTLuSagv6o1uyPoYMUv6QUF
1/FxHtr12HaeVRwJ/jq57IfMiwCKi13mebDZW9WiimuLKrgmo2BND/Zqm0nM4NE516Pf6KjumHNu
XGd4hD5PsELi9Mub7QJoJJuCOMGzorNCH9rAANFT96lBOppE17wUhbxNChdAMldn4yFtgoVRRDvA
Omjpz2zHglyPd0/TSSQeFk/zrhLKbnZJJ7zbBYR0dgzScb5qeqhGnVjdLwDehJ/09ETQwIr8oM2i
vmzhQl3y4OQ3Yyu19dbgBvXCckIWPEJ2uUQJKz51WN8rlOCPoq6KcyA944EhYbGh+apKNC6di4lo
Qf1Z1vRGdVvuEClkcTMm/i3KoOyICNTeevCmY9fNnINWRAOspSvPM2Ezexxp0QXOxJzAhZEobYlg
U4fNY9+mzRtxIU9Q1eFfMjA5lMqnBb6SvztO4t1Myd0jFWSJS39NmCowb+27wbhNk6BfaM0yCCGo
g2e9InSaljN0YuJ8Rp12gNM9xmXeQTRtfBeNYWcThmFdwRh3toY9Xq/WeGHZjTqrwnCXymo5Srx0
W52hCtJWcG8IJt123zOLN6pdU5fGNQBcANdWmm2Z31nHeRQV1IdAXZZLXu+cua9pEoTjs+1P1qZu
7Rvimb4lt5SjlTPf9xLDezBMSx2lhkK7yOK9TfV8adaO/l6klT9W7JvP9DyzYwcePp6G+jYlmQxx
eMVOXnVET5H1VEd0qfJYiaE7IxbK389y7FD9TQYL12WJ1QAmbqHSdCpWkGjyeK7KJ5d54s5P82t7
yVTco98IUddnQb4xC6jpnT3gwFDW3ZznCGcCiBkPtmi5es71WV1YQ7YBjF7yVlXdFUis7K5g0Cjc
/MUtbJfSqKnPfa8gV8GU2ntqC6u4SuRYnOd+RaaSJwjnIHoghmZcbQg6EUdnnS/UnC47UPYnXFl+
O+ew3VGeUkFuldt1rGg1X03lOn5nRuCgw8z7vWnP+O3lop7GzglRGaVa7n2oanGXlscKUlTkhYPY
par/lK4CYGN37bVVdKom0sc09i2tuu8h5VlvuI8aJG6sXXkgagFyoYKPGTXur6UG4m4Gi75wFz+8
ratwPaN30cZ1CEQOuKjzK2Oz2KcpYmMDNeOFNSyCAIn6o/Ac/3oGKbBvUHNfub2+C400PQQG04+x
8UfuonT3Ix26KKxqKpVUOO5rpdX6zLi0PivrJXz3u2F5LctAb6FCIAHOjca5GPDKcHiS7hQHqlzR
FTneDaNxlD44gh+YWQB5HZP5GknlELXCkVtgMdY2hXR0nLPQi3LbRO5mJ810SMEj7YalJ3RXMt5L
nOylQ6wOpZR738YlFZGoRNxuSx6CHy269sJkXLgNEKVtUF7z72eZ3ud5VQBaAT3PmHFq9FuhhLep
E1lGil8BCFry3rM9wcuu70IyPPZm6dw4IxCcLOveqnGW+5TEhkiqpj8qcAfWlHc3OvMJ+5zJ31zs
81bZHwjVgF3bukXqLb2YKItll1rMzAxCQNoJOIwnywKAafu+lnN3DZQ6PCZmGaN8PHNz8ZFba7Kv
CzQsdMIZ1fpI7Hmcr9WaZTdMcOZIqcH4Ik4SupGHPF4P5Ntl5VYh0geC2+dffkuw29DlGS2FLLwd
u5JeOhZ2hHgjWWdpM7iIHRuyekzFRlW6/riTmAn8JLTeV7sd3zI761GjeiDcubWHRN7yroNE79xn
qg3/SrO6CG6zWTKHhUS5xxwmbhmHwfSgZgB3pCo4DxOOeeI/w/EmGfxRbbMCDnjZ+OF1lwKPBw5R
3pdNPr0SO5lf11ZHAttEbzE/141tXcxrFr7QZ0cZbyVuCSadKfovVgJ6/8zpuk1p1O0XSW68QmHm
Dc96tbJb+NHLPkciJeKmqtkUifKxkojXl+SDfHKYwoF3GvCWoA2glsgdajowQyflfgapJOaGWgCr
Lxh6R5Bh7Wsv85obg7GPuakR0vxKfGMhFMdb7PagFxK/yNrJ84cmlxqJGOhcFLUk2P1yCEjCPxF0
/Xc/jgvSXeK7gATTcmZC4fXqoWzB15NZUr42ZNfFni7ZhRSww4oh2VXe6sY9K5xUJGdNJdGY+1Xn
XQZBLj/9MijTLcAb59j7g3NRdVlwOJGR78K1CliFnM9Pkj0AttaAimNsyJZ2l3OVucyEfHMgzJL0
w5e1OAVfArpHqVPOh1ml6pIYHve9yE4V5sbrmfGsag6+kZAse95yfTuLNDnUKU6DWPWts7cX3wLp
YTQW0OcJNR/RKQxQSTgm8mPEEURuZrHeSMYY010eBiu0YmaQHIG+F6dicPhnCUaPcPYD9/bDKt1q
qhwVjaQ/nzWDLC4KPBjL3lT18syIN7w029HLwjgZEDWQbJFR1GZMEyExiXL5EFytvtQYrPdWMfVh
PJSqOwYAkuFLLWmhYvSeIGB6clU2lEnNfYsaNbuBI8Bm0ITj6kXsG5zCaxPyXTLwvWtJMUXS3jbG
1dAuaJ3bCjOHtOcaylLWPxuZHT73/NvZlv5FFfvENN1a3BHO8iYb7gjQNPblWg4XYm77pz7oKJYE
ciK5QY8A6GBdA1IyIJMxNmLC6EUtU7HmyGwyRdZRaUdHDMQm/1eZexRinfYu6f6SWZMP0t8yOWYK
zFdLYtAqreSKrBlMKSLzOvXFDt8NAOAcqwr2/03emexIrmRJ9ouYIJXzsjnYbObzuCE83MM5z5OS
X1+Hld1ZXQ0U0LVs9PIlXuQLd6Mpr8oVOaI3huM8q32RFK+DqWTHZUqYCFyJKcwrpDm85lkZ38OF
L0mXWDJ/bAW7PKhv2XCYW514BEAufhGkP5QYb8yaDXQPyFQke3yCvAPpVwSzVbgmS9Sen5KrePu0
anP/kQ1DKQNtpv1RuDkVO8t4aMFS7Sep9i+y5IVjk/V5G1IyMzjCy9G3imHF7FYl7Kjd+mjNfRQ2
UopDooCDYnhIrjnVmLwTXBuQWdfuojpafTey2x8CevDJaEur+MqMKkthe/xn0P+/JQb+/8iTAZGL
nsWl/r+GypwBaE/1/64Q/usP/VMlhPFoE0/X2VSwpmB1gFT8T6yMUP9B5gRXACxeoW1J9n9phIb+
D4G0uK3WoLFYRGT/pREaGpgaG1UPuAAcX83Q/juMR3I1/1nasrmqwXjEEYzaKPCmmP+HfFNkUVau
FoAkobbdI2b29aSMfcw1jL6tiDteUBdBUpHmipda3eHGL15ts/mJ6+ITT9VJjMNXplb4tpeSKXFp
cNXUWKZrAO6eXG39QeIv8kY4BAF3xa84lfNuscE4assSONKFKtrOd3E2kDavotfZnoLYUpEe+vJB
0fT0kDiMFHMr/KXBx6Vi9xSjpK56wY8y1VjUFe1KtkQ8dfOpdrSTzKhxZCB+kenwV2QN1990Hm+V
WFZPqSZqbzDzeKRRcaKmHeNAEv3R3PmQWO2tkuZF2vk7m4WTMZXxOTZaPcBZf9QaDuzJzS+RMEdI
sc0jwle5r7KCFjfM9Id5LW5r34pjpBRn264vzpKe2VQYVwb4h3Gh32AlEoNaUGPhrtmn59ldpixF
OOljFIJqvy8VXTkZjuTkWw7ZRNMhgeNq72Yl6d5+b9c25dVtT6V5jP9LWK9Dr3pr5+Jd6kmE2g0e
DPySUtef4ljetnWia9SPqruE7diA55Bht3bHVEqqLfUjRNfLpOqMkONlpulYtthWSwiMZUbrUsaL
O8cpW7X2i9uXTBWR/srOvqb5Wy1YvmrgELoXIcXOpGqV1bmoroth8L4gxqv0HcxYlBA5x995J/3E
Xvds4e0Az6M4Jm3jBFm/HqskeoIezcgBoxHsn+7HlIlUvU7mE6RvlmQhCWcafinHQOM70hxxEFV7
aE3rmhbOLs2zfWW3NQ1zeRrEOQCdNj7jF9V9JaOHR+kAB/JpvGsaVw8opgOFtq0PpGUnevsvLUg9
Qgv+hSmH8tjqpABTm9aa8Zv6mUvmEgDSegBhubDhdeV7owWmXGsF1x7QhbQzH7IW+xH95l/UTnxi
2d8vDqL7MlaXtShflT6/58i/Y9Ma5P30HJUEjEhV5rIKNQwam88rxO7ALEfZcJo1MpgN509blHvp
5NzjaLjyVQKSfsZF0MvG+jTb6iHShkc5iSOrt4tey6OlYC2fFk2BBsysgI5INYVivrKQutFT2gbO
aD1qDrYvaqkvFJTGIa+RAw2hZAfVKlyAenIZwXZlAk0tmbApZC+59MVPTZVzd6tDe4ne5mWN+VUM
f9qU1O+afJODfcVt1Z50uGx0en/DFPrqgIvEgoyDSmuFIs1nbEPF92ilT2YXHaUN5dpcLnqZevnS
HkRMAmlZ2mA2031Gn15XNXs7lw8uPnEqMd0LKZmXpM0euJfAFdefWhE/NJrymFY8LW6HVQWWt2tV
zyLTNS/KtZ3DZcxSKaknRPGm00s/Jjo3v+hrpfPPhzT50Dk1Ea7hOtCYvGbU0WDL8E0FomaGp6Vy
zUPU1D/2UBwz50fgnfPUvgYsrZz6KGdG5woXdMTqdk7FIUF6xjcHQiNcdSofw+C3Y3fTkbVruWvk
K9axM1TZoAd26pu0VHuiEs/8A1GRkUALgcl5FR88opFf5OJG/qMMsxZhjCH90ioKd91xR5lucddm
WnW0AHZb9fjcrj3pzvJuoozV75ic81prEbOHMoigIexpOYu9tUleHGUOLJLNbe6+pRk976K+YsDi
FjClB8p58sC1Xt3qJXFeSi7ZPkv8XaMlS6DM+sNmYKJzc7qqjG2lFK9511FOHQW9s3zXS+cPNMfS
+NxStdO72YFohQi1wvKHGDFRpjc1kx0PPbV3NFmccchcS6rq6pG5Weer60HFDdi4v5h2dW+z2MCK
jyIXCdw9C1cqRB/9SP3PR2qbjwb+sEqUBwjI90SQ36j1HBH5zM6P4s5FkuFYK41bsuiZ36zTT18T
a9GhyHp6nT2MciJaEKPQ9GhjXee8dHP1gKGu479UMw+b5decpETKyu6hbtVduZJFFCZHLkVUb/PI
P/VGTA9wVaeHQXH/zKT7vVHqp1mt7jkK8OIq85uVa+vTJAH6GtUf6sIvXJ++F0Pc45B55zg/dpF6
LCZ2NMWI7VMbX9VuPIiRavdo7I52XfFtTvl1Z4vYFQ13Vt4dM/IQTWlMpzSqLvJktekfxSLkaCXI
WytOxKYYrotwvotJkl+nXCZ0O/21skobr3ExhBFtwnI2eDMVna/F7i9Ds7VbBCNo1RIJlNjHwsy2
pkvdxp9yVt+drDhB5th3tDghZQoC4q79vcrpXI/NXaojUxMjb3Z4iBvP5WSgQqp6q7Ss3aSt+1Rf
XktV+TtpiaBUfTgai/Y4LBb8RcumTdXmlpVfjXq4L2mwrVdeqqtmI3ZNN7Ar/kC0IBh6eUb9SumZ
tQ81Wbrtdd6HpXQPg22FyYh7EaGq8TJd/NiZuOfjfOHg6i553hxymk99Snoa5ITx0Z6bzSdCVb3K
poiSL8hVo/wrY+2JHunaBzZwpiL5xqsjJ6JBHSnyfthlmY/9yPKoSdqRMXvA5Y8rrcfMb9T5PZbH
E1C3h7TG9z6uo0bAsii81cAwm87xnx7Cuje5dKoZ+XcvnFPiRhTbEaK8MtHgkHQ1PkPXfpvxVfrD
imDYzktYJ13qNWn9mDblu0Z1My/34jBN+PYUN29w3KHHadOt3MaugQVKQVFa3f8qrn6o0YSJiei/
1POEClDkyUnWY9lw2yHYvscxOwV6rEEgEKN2TZsPi5Ybrhl+arXBkk/HwVRvhPH2yTC3kCUwx5Pz
5Hjod3NJGG8BTke452hS9uhr+fqZWs6fBRYBLYmg40cTT5+d7d1m/agjPidLA/tlgSFt5oyPhAWL
MJKzvshzkvGOELg0dFJiyIgldzdSvdnS8zhX+gXZ1fANpUHIGaEGEIie9hUtm2yvzC9dXwuyOvOV
Szi925Y5Edzu9xTK9b4xIb7T9fhiOuVxQQdsJ9DanZte25gOMNK1g8/19ECqad6hphpBZubPSqpe
hBllew6yMSRIRtuwTNswRq/xST1MGPUxQXZUWZOi6jlsTeNCMx/9XwSaIaKdFu7XfhLFb7Nsx926
oBzo5iBIuNMZVQ5qzCqj4FyMZ27eSUsgApFqyKCDV+AqbPGlsUHxOt4Fu34Zbpxz50mfLhtYhCMx
vdpO9WXTO4QCSUv77PSKn0KnIrgXjGocbdRkZVeSofLyTJohLRp31qIbYWE6L4NYIHGkH/O6XEWZ
XtAjvuzRHjxWSvxtzHzCZtySUYCcFiwbDRWJjVEgIriuVnYWarH9t9FH8i/EpAg+LnQWbh7d7DAa
7ZUgFdCPab5ThJ4FXKMfBsnBrFXqbe42aIY+nB1JsdSoKE90+O4BgJ9LoZ9iJAgvGvWfxja0sy3n
p7VxXnpQs53i/M7QRlAqTMrDmt1QR7vEavJgNct6p7k6Xy3FDouSV7ju1DqdE7lEXrNpoMBBy2tp
/liG2B8NO2IPPF+WTo08DtPOI8gTpKwxjlkRPc70DDIkZz1HZvaVS3YRWj9gtafWnVapG2kC1+/Z
FJHg79n9xNUhV0FY5+34wNNH9jUSP0Nbv0RRdURkDLJSD5tJH4A4rs+O40SsytrnChZAmC/6uRek
GG0Q9ooOrLeTy7OIugv0uGcq4u4oxX7siYXzDJd8rPMzvhRi35r5p3en66BmM4QFedKz4rBA/WHH
c4w3pvk0ZExcthkuGQOVUY/3U2FTYVgipNYt1d8Mw6Tp8D1n7l1sDth0i+k8V3Xui5UHcumLgFZJ
/IgFFbN5Hh0gld+Lxj0OffyLJD3u8TqFBW8Vykrokehr8wSJ7S134JIUcfk5QsIyO/eoGJVzIXpR
7uk9HU95Yt0MeBUhvz1SGusuzrMrm78DY1eoN8l7jaH/OKjNeKSnZTgYjj3tLEVFOmlcbMFqYh4T
k+PahcR+WMaBaZxj9bQkgxoOUTGf9K46raYEZWycFx2+Q5u6X9PI4NoXyICLi+XbNk/NSICOhjtl
lwIiYEyhUMRMCyqDXR7VfsAYoFMQ5wCrD9R5eYcfILgam/esyghe9VmIO5BbaN6/EQZga52+Om11
TiNHDyOaSMLGyr/0hm+jUdswDud4Jzt35k91jIETDTl61WGVsBqCNCWSalfcT9QS+mmCcKvNbfrQ
JdkfTSTr2RjNU2lSyTq1HIlSV+g6iTsit2zcI4vrqB2rNzoF75PE/BrMTvdSO7sNQFvwpNe7rROO
ulmvm80H22bJvDo3gynWo9pvrxo8FkrLToWQn0adc1TGVONs/J/MdCum5+XTmnS/LNMXvq7feFbu
knS7X4DNYCrvftwmbSgHSJ6s6nvRizcSkuWu08udwWzNDbbFgLJ1gg5Uoe3yfNU+E62ufFBHSWhp
YuFBVHR/yZviIlztS0saZjiNPwXnQUV3SZ6GlQBwN9AluhbgHvJCDWgG5QLhhq1G1U1psHSzLouj
vGfJQ8kgiCGTLjoNmklaPa/D1neasB3pbHLsG2eMWHA6/Tg1ERG68CZGEP2Ihe6+IXZGkzoCfGwc
kil/tPQ7t8qozN1SHcLuAhD5x6ZZTkbdniyVPYrimDvgJGtAJ+7ZVZWZ//uOdDLNMigEHIqjtYSW
IlLe6MbDoL7LuY2OojF21bZsKvWjVY2DZzjtm5zM1I/a9bW1gQHoyzXi9MZnyi5Z73aRrd+JkjW4
a+/dqjzKen6ocmgjYkipDqrPgOGvqglOnhGMSNkLTIpnqmKf3Lx+JcZEkD3ZtqQ9/aFGmCTLMzIC
HYBuf283qcZkIpiCECLDQnxE9aB5I4YKLrvje5bdyr596UqT3AEtQAdhLT/dapzanqupwQQWzds1
HnpT3oyjp0Je8iOiAL5JoAr4U8rFuDpNbjZ7a++yWeF77OlRehrEDEvlWxdvMwcisJ6HdAL+Ter6
/Vxa7rVuoHZP2kmVBZfrKbpLuqk4mk50ImPNebboPrvSv73dXnCD0ehZ7pWG27RqthebzmjDVrA/
pe9rCYvq3my+gLn7csirgODEbmiYSdRM9Ud6fzCORawpb/BSWFpF9aMcx5UgRVkioydPi24rZ3Ue
h4CQTb5rp4lZ31Zvi20817nzom91BiX/ApSaTjvkQJzo0iz0+sckaAucaoUhYWOfGef92DUH1dJu
Te/SNzAdrK5/TpOa0only8wgH7W2fczlb1aw/EZJKCuV2soRXC6EsbFWfjT+Rm8GmTeMhe8Vi5PD
OOQ/dcRP4UzLdMPXAzzMsHzCqDM5aRIhAwmXsHDVZPPDaASDyiBeEtS6jAilxSZ+rkdlr6Hz6ZKl
W13zRXGpfPilgYKyoIFBxxBDtBewja+T6Sgns7ezM9sYLZQaMsAs8jwwIkpo+9F8+ncx9b+lPP9f
2lCbv9XT0P39O+BD/X/BfIoO/F/Lyv9j7Nlb/mfnKX/gn5KyZv8DYrNNdkmDsmpZeEv/qSi7/8AV
DAFrgwNuHD0VLfd/FRC4iM0WuR0Vp94mKCMD/0/XqWH9Q8dpvlmLdZs8GZTkf6+A/A/2NTVL/6X/
GtPfZlH8D9cb9kWdNAjWRRxnLIGA+v1n1xvxooE6VlrnVXeKTj3fRpesi5ztd4AONqax9uR2+AYY
jBv1kEpjCA35aWN7Z9OKbECBTfLsmstI/FVJ8hc2jaHSwjeLtyjQ8yISlkCJuY90OM4lr0faNixy
PTRjFULu2FH2DLwBncnHSZvCjvnaIrHvaVilnXg6shv2RP5OpKO+6O4fVJwTl2YPJTL3ANTwMFOy
Usf5Rixi+m9O0gLwJoS4VhUnW+88tK7qV8abgolrcBeKWW1cr6hNFKTcJfPcB9HKvjBiZJsl62Wb
8by70urudTRflzmtd8XyIbWZYGqX71tG/VYhjVWVgFai92lRDoLAsCe5gqRmhI/isyaymswnrfkc
BoAqqfNu5aFBBmbUP7BkNw0KqnybSHFyfRP6wXZxq/Rc13urP3Wj+rIJipCtXsYcjS5ZGy9385d6
PYnFCYBRuTsnHy4FcjIx3dpXdHl2c+VgT6RSNHdH6jw+zYLGGzdLDsb8qMvoNCeVfLVbHSzPs+3e
2W3Hz2k6YKQ07mnyjoWlvnFYxj2Sr7dmdvJA/euuS9SDotv7VpQXVX4mjKIPBQ7r17px2mdNSUeE
pvp14EZCA8pn6dahOjtvGq9n6IX0DDWnIa+9GsJPQvf2doKv8Vwwuwy0GscMP1FXH4pahLb7Z3WU
a96vZ3hrXN1kE/brfNpaqAOG8CO9PN7ktOlrN/b0CXOTJqbGrTpLHsmuPoGDa/+s7Tj/dZo3GmgQ
s5YvujUC3E73uAHuO96cRfugQUPBN+lBPw5c0twBTe20SzV0Mnl2uV6wWOKSMp65QvSvcqxeliLv
ATdV5SGtl2zXZpSsDyqi+lhre6lrPpBBogUwuypEMSecuaOvxYOwGnK5CstJujy2Mrkkc28Ifdvs
FvQjSl5mPnDKv9Y1v1I4AHl+MgrhYTcjmoroVZfHCAnAiq+NddzgR3oJtC4xDhLaK6XMpIHLF4em
HtP+yeKSl8E5p5+OcCTpwyZwzLMpxh3FG2dBBst1+2eRuE9p8b2igS7Zi2jO/KtXS8/HUEwQQ6bP
tfzj9g8WJh0uD4Gs96PbBAlJ8zg/sxbzWNnz99eW86wMf7SITiHZ0hSUPGyF8RFyPHggUCV9x4dc
QRLoUarSl3ZR7zvq++CIIW8bu5XuXo1k5uJqXiIxY9jwMariAuzCa93mubVQjHE4yeJoR5MISlM7
gMew/Bh3BF3VLSLfRNCx0SUlV8qvTO30bDrZPTYl4DvjL9r7Z9khqDE4vtfxau+TBJzJpN9cAfFh
RFEP8MEs39raxu9rgxw0F2yQi4hAN7kxmhp17TlBdzlRGdXflas77pQGt6UKPeDI9TjxM4WwbeV2
94Kgf6fXj7kzX3Ma2rMiq37zdTFfC3uemc9YlrciejYRqSryyHxgTdo/5nG6M/vkFKv9YUqU65ir
Qbft2+3+k5YRmtVKcCOm+KMV3YFs/blblKdocHCNZR8bfTeDJRRK0Dc7Lkijr5D5D5FzZngiBkF2
jBjtFygtUsx0zdeTuENgmtsymDNLvo8G7JSVK/o4vTn6wK7MipOfOZolpegaTri1W1wqZ/MlVDEL
ovyi83vlqn7OY25fNKh5flIxmoMmH0I7V919X/GYtg4mi7wHDN23W1PiEhDQJoodATH39Pa9FM5z
onXqHrJlz3tiVb+5LulcFAtcIWvLEG7aoDfeMM+9U0JN51X03pUnhVD4Y5v+NFx546hgN4RLYeFL
BseCLwcRnsoKFPsuVU9bEffo7gf9u0bsjvlqcPHR2/NCSU4ZT59WRnoYMOChiPVT3oOE5THEyA9z
6ouGKvoaq1BPkVCo3s5nIBRbUZg0rgWipozYqNhasle5a3KeCVv5YHHB7AYJDu0r35srzKuC3Z+3
OPOjRtwhm7uLcNYLct4jl+InGgaxX6tFXdAe4dyY6j8xfcxeMsqLw483dYgk3VMqLqQY6biEK3kS
KpFr58Ex4o8yZXGG+ypKnWDsL4bx1HK+bh6wRI0/jawPRI5fY8j3MV410M13rkWMvz7iVO7j92ho
P5WeLzWGQvCsJjWBI8bqiSoet2R1zOUpV+JbOw0sMJWrKQuEfDZW7Qu0lHf4KFhY6+WMHwk6YKwv
YaWyHXYiKvcaqwAqN2y4V26CxsZ2mToYrANO/R5ChTLnD4L/9tFYEYHLOF4PDduL0r5V8by3E9en
8PpWIOLVE5/y4v4YJCtYIwGZ6cB0wCHyExia47S5P9vjKBIvBpHHEwsAt56mo4tgsxXNLhg3849a
qTHHV3+MojnLzs69uYyCMgPWxxNMyfKuHurpaay0XZKzNZK5FYjY+Bks923QaOWc4wGQkcs3qIdC
spYgzhahKedIMSKvglfH5O34cIB5lXxIi+TCIlc9LPvMM+biXQNFBHoHwZRr6bZoWFEU+WHU6bkF
3oOBdEDBTnes/FHxyaDr5bOiRQ9cqrVdOzS7pI2oR08p5CNWm7LLjN9x1+5gm+9y8GGwWM+NJXeR
3I+sT1D4/cwaXweLTVZJCDFpWrLgKWKwKphM1jrMHe1c19XdmB0hLXMtmYW6b21+O0AbrCo/VfZ0
IKu/9cyd02rPdFCPesqKfCKJ3kc7+l33a+kGlkzvahzB47Ys0GmrcO0AKM6DVrY4ocuHRRnvhCUf
lQToB/CSD7R0difWU94OH6r6W5Yk8OpfDUPC3J+1+CtmSY9X6rgBjiScGLst9iBtOBG4MDLWVdek
uU7OZyRO6vS67c+iyoA/Hs7NyVxw1UPaV5dDnh1ciFVQ2PwlodfRfdVZ2jnzV1866FxyJ/Jbyh+c
gE/wcfLZGSCnTMqgTB8A1GHWkLaQxbJtwBvUSrx1hRkIbu+17tCCR8GjIxdsQCiBjNpngkw+zDZP
VcanbHasMO2AWEbZL6n/IMG9C5ziktZO7bFfvGU4vQ37LIuFQGqp3mj6C9LR+O7wI7oS7z1I34OG
HqxSb6hGzaEpiBmLBsY1Kglf4Qcr36iK8k/VtBgYRuClk+IjNp5Eah2LuPBqdZU706pfAIqGg9M+
av1VYJpYE/EAN8NWUWI1Vim1euoTcdLX6t7VBKypEmh1R9JAt8fXNmYnYrF/SiOokl0UVua8w/v2
aky4ERidbuAXMSD0EQbSnINTB4tEsj+Bqj+V0vJoFfQ30WWjh2VO7ewGmo/K/qSb17GUKoeO/mtF
60s98yNo0PjIBNmPLl0cB4tCL4Kt4r6mdAwkzoPZdH8sRwWYDdgCXRkBJVMeN8iDXIZw1ZQ70Wl3
w5IfZ+7w7I4jk4tDSSPwqVBn7gHS783saVxfgLF5EKN8gVNWz90gWYWO+cW5qkV/0rrudTDowHaX
NzOZX3NbXGGFnXlP+DOW66xWzy1kJixlV1HXB6FAOtDW8SxZs/nkNdgAIprD2yp3FYbuJMkEB7GA
9JAlZwhoLOdHygutBbEPLYx1MH6Kg6vkARedZ7C0uLpLVs4cKtlaXaZKOEE/sJiypuHFKYGTZaOa
hHO27rFlL55KILfJhq8ePQmis/rN6Np9WBQOYFbQ1Ftc4lCd0qnar+z5ECC7pYIcDT2ZxICxMZjR
9BSlPdsbDDoW4BEbTT/gfzKPBQTqdIieiE3E94VUKn/qu+YFMwonLqVWs32nIBbeyZXFmqU15Ism
6kVds/Gw4BrM0vsIGMyGqofe6+5suOE+Rx9m20p5k04d3SuCq96kC69YB7lbEPbWTm8O9mg+S0W5
OTQ78sBv2ZemprSzUwD84IqaWMWvh9rh2ldPY+jYifKWOFwHssqOPhXLvcfNgsXAZGLXRH63ZPa6
E3PeHwv6nMnwIJ3j4Qqbuj7lbvRodzrsibq5JWnd4Aqs7rspIrlS/aSwZIqOTZBlNCSK0lzxs7L6
AoCZ3adZ3CPurP3BwfGK3qyx0mR0a9lw+bOdKXunVvrLYBu4C3qIB/A8/DYd3Ys18CLrWLQ7UkWa
mYxnoRRJoMPDwdGtHkyYBbYUXxNLdEITY3tI8WywnJldJDmr9OyJlTnzz77ROg6/JvMXDKgeREmH
D2nXVJhzrPVuaPNjancPverelYx/SRrBVpp+bLKls7Hiouoo2mm1X4t4U7VadxsF1ty+LAJ7hyiZ
HgdN4fZXQ/Fd5yoBGbX2+9rgjjsMfGwR7Eq/MUk+LJ0ufA07GXei/rPpgH912qPeCFCCNpvpNhz0
6k7yZJ9zcMOG89GxJ5hd+7dKM+xF+d8O1TvF7UH49iDKb8d9jWftVdf6p64wnk1ZJnCekm+6YL/M
rv+sy/7DVsbHVOenVwxxV+JVxillfTUxXwU1ZXuQMDLL4diLJsBPAvfop+QSf06sOg2cCDYmuqCF
j9i0vIWVfs1SB14zt+lxfetUM97VSsrUDoIsgzOqKAp9sOuDaGRy0IvPRqP8M1ZBuqRQnGoAh2BQ
i4172V/Xok9udkYTK2Ehwj/1bo1pVFLV155XSF+Uz2Cn/TId/yQIeJvgSP4ltWTgDBmm5eFUx/Fb
USVPRGZukdnfGpEHZsEw1aw/UzpijABfA7Mz8to8CVpgxp60GNqWOVwclbbFbM+t/BHM/W7IWXkt
9vJF/+QJJv10YYX1mzLmaHF2LtrpvlKnH7DbNJLDI8SUQEfzWr07q72j4nEj8WPEaCvMR857R8bH
09kReVXjZqjssW+LgA77zzQb7tmHHMyVqM32IhFWGxZ4EUIskVxWY5yEEBAN+rvA9DhULJLQ2kRa
Ty3GF1PAKEpKXFzS3k2YXHKNNizwWna6qcYNhzYnVW4tBwIR+BXQh4Cdv4HLnYnrIG9oPddsdrD4
FRJ2nRmWJiOtD6XTn8aUN+HQHEHobSs/3MTumOOMd4tLzIi6TJF2rzf6bXBK3AvKK0n5ya8VMHet
mbFKSBhbD3HfjBcYgRCdWnkkTkOlS4Jt+I2JaITVK74N3nWDsuIiZvRzkn7TwGPzNi2zBELVSO2Y
6Et6m+1tOFH0xEJfbxz5wLqpiDFSWfND1kMCQ8140tuGnQ4GtfehEae5yRGlXFYkA6xyn4Xnn9Yy
Q1f+ZBJmRzk8J6m8waT8W8ND4sSc21usN0rjY8dbXmLQVTmCVInQhDecEWNcVOwpPE8xMKi2PmRK
rz62UXXmr41lQe2fKuotvJUvSTgQDWCPJe+meginqvfNid+gbjV3BZ+8QppqZkuZqOkuL616rw5O
FcA1sQJj2H7nLPudufUprwqTInmNzDqE1LNx+03Q9Yg5t2mtVZZozA7Z8t4UzpGaTxYuRk89Luir
k9XXj92Yp5dxkeB3sITPjiZYUcrTqvNSzqUtKW7O8ue2a7alz6R62owhUdkKEQKkIC8t5XdZ96Gp
NcN9Ni47e1MpKtvgJnKY8TdG07QDPhzv1CjO2zAl3eUPUwzPLovzN0cg7EEA2s7rj3FhAxvjO8c7
hsfGTKEBFsNyw9QkXyiOWL6UQo1/8wqxc7y1pYKFM2ZpMqT7uNEjb8xNSo0SLluIIifs/16uWKep
eDVh46V15BPWJDqGLD/aia8O8pCTPN9PpCmk8aunaB853oHSTB9kTWAuW4k2xFzI3Ha9Yqx5U3T1
WCrd48yX2ANf+Nizi/HiyPwdEgCTzCgw48JIvSTZWdHUYEv2GWa/17ri2dG/QS771EJDuh8fYesv
QdnqV3ucf8Tc8hZt6+PUEQWxy+Ig1ugx2zwEQturEmlqmfhfp4FHv9h+L0mRPnalei1tV+7UeDJw
DevpWxF99Jm8CAIh5WNrVThfuiOQrvgOYcoyWWnmxb7BCIEHtNU+137p2eKbVIeoWdC0BaZAeU2j
P43+tIxgwCfzlnb6+9KEnfkukOWQ9ORaguDPbilB8ZW3kjIkSqBApjaw4jKKrO9oHicbV6amoYBA
WjnZNW8/4MGB1NqnKVK4v6Xmh6LiE6lyi0o0BnRUeixNDvYek42s9bkQS+C97YZWx9JQGzBtzVl7
zsznnpCPyVkGqDkY0RKqOD0XNb2yFmIPnFuvpzYzVuF4MuyJckZFEMYx5tazuCyv52nxKLZ5k1HW
seByCOgYQGR52TRYYb1q+OiVux5RemGL1IjQ4sWzmJs7A+hqzyLbXjmO1gjHnBrL+b0ytF/Fjn+3
b5U1NThDWiJ36vtQcAATO3tssJkaenGiRKWrcB3Zp942j1aiQv6lAWLaT+5bzrMjI/VhLOvPnKYj
rNxRKJri6A4cx/PwVG9HhfJMjCqoV9MnrO1lcmApaOxboGvd7O4r+U3r+GfvJsEavVuIEvgx58X5
m3HDURA/87EMSlxN1qLuLRsXghx2CaVTIy1DlFP8FeVX4bzDKvai5Icj+0wzSqiRhbPyjz7Fc3pS
y3TPRj9UjTVAU7hBld4RQT2nmoafQdkBwUNSq/pzGf828DpzrbwSdaOmWN07o+v9G3tnklw5kmXZ
raTkHC6AotVBTn7f8rOn0SYQoxmJHlAoeuwo11EbqwOPqBB3l6wQiRpW5jTCzYz8DVTfffeeG04T
GfMltQmStsbwaJl4rFUa7Iz4zfeyHUMuL6ATnUT8PRb2scyLo9Hf5xYKMl07B104B0C/IBW9e7d8
CuwfeWdTbhBTdyEei5yBXjvGvhM9u2Sd3ZokO4fMbLAk7a3lAUC29aacUahro3vw5uGjcKJfgLyj
1dio+zwQm7SOHtw+OM088cDPHQk5spgo4vKkTfGGDXTl1W91f1eyBQmHV4tSRRV9jewSaoLk4q0c
bkPrgsZ+raaRFxfvFZD9+9nozNPglEdjfMx6VhFj4+29saWWPiAB2F9MDQKzikhvf0vm9pgoepXE
93yYVmnvP/aNs08BBXljTIHIOQIQlwSHUuGiaqX/QmPBwA9ZXrB975M6P1cUK8queraSGL3JONQp
C38cZwXJKD98StLwLGwPOoRBV/S0S13iVxntRGLJ6AZED+/rmDWtQVtn8Tg4zyVL4ECI4uol26j9
3onThNjbYkDHT64xxwxgfc0TOx5LX5ijMC4V6jqbvHSIk/EpC45NMh+N6FRyO8bGjj09SLY03eTz
LfdoKTK/Gxzh6UVVwCj8hWS7jsdnYJbXIdniS+EAwbLEsgzzW5JFm6CuiV1nu2UsdGD3JvOv0B43
Mh0faD5e1eNb4Ew4HhrKLJor+nI1LLLzfGe5jJCDvTPL6B6Qxja37H1qH2InudP11c3YYFWYplKH
axLKWhL0G8IiR9bHN6jcEts3bS+hX27NGnfF2c2vHpdP41C1SEU7O7FWlfocy1e7eYMEmAjOP+U/
1gX/qVVhZkAOESTJe29nzFm8KoxXbaXblqjWuscEXi9YgXk/KXyLg1oHsAErfacFn9toX8vh3U4f
qN+aqCtCXsFkpy5luSe0sEYebvFRgLamAXbnyHnjjNaHNQdPsV9G2ATuJdcHFhWsP4LFTO2fDWFQ
S1oUrAAdLAY59QQx1stpGqhKmLtDxvjF9WmbVfMRnNqKTQFtGCn9UET96oqURWH628AO/cPEQoO4
TAjjBHuOYy8dK0Bmw9wCJIrp0JkaxrP8oiwk27y7NHNbHTDL3to4/AHE7ruNm3huuzdq0eq3tM/L
E9YiLoVWpq4wJN+z8dtszvBzm+YnkeyLLhaoGekIr1snBE2DeNOawa4wblnYrhaJXE7TXvsGj2Oa
PKZbaPJLT9/N/DFppsVFue3qKnmBeYc907lMdVjscI2PgoKkia3tIvo+Z6wiMJa72yJNoM6yWFP8
l9MPMoCFfJ2s1zq9s0VIVoGuVxxEFZ9S/D8wTshz9vdW83OwjWNS6aMIfsg2eUzRYUVyT/kXexm9
9edpj/Vsu1gPsuoY58ep28bhNzGcS/cJnfuObg9u4MArhYuDwjWRoZq6fZrzxdzW2tQyDZtcvge9
uijPBjnCng045cqHToxBFD/ffDUn+1cZfTjIx5sOpVIKQkhwiCnK9cs7FAPsWgkmlczpycDwQzYm
Ib7BPRQgkW9lqLN3YGXeLpswFHPwbFM2JcAI9gGahDTembT5UvnsgZrunSqtNX1aOzu3H6IiVivT
Sz5DakuaXFwl/R2nhLhHS1NFjaMHaa48RIGhqOfh8wz2hCPBQFyc/AMUZslqOWPHq42PypDwPNjk
GqZzl2cyOAdJ2z/3s/PDM/mel3J8tNCHRqm/urY+TmmI7SWLWhZfaP442sAaU7lmjOODlKmJSczw
Ds3cBSdK5O7om1vX7o+JVftKwkFHLEJkiXqvOPpyujadXW8tHzh1GUZgeoO4fjAoLZk75g+CqS9S
RPYaLVLhd1U4hIgOHdLCsh8KaxdKmkn85DbEFK1NxjBg67J/yHhOEFKxstosQG41T6VV0E7DoQJZ
yLPLTMI3RkPJR0jO59SK2j3cAwNWSGe5W2+Ksh1UZ7XBnn9Q/vgWjbwb9eCMW0e/DUNwMHDCSdvd
ZaCjEBDFa2TODGGgTfKB4Mp88/r6yI54F2Hehk59VMK8tNK882O4GNjyVpWg1SGdaYbqZHwZM21u
8tkw9yTM23v6HM5WRXUHsd+Ico7MzXem8ico/nRxvYlOUWMo0En2TeOIeGOK1O8YlGxCPK4XPSdZ
p4AzNTHyZRbz725A4OwHL982ym5P1Fp4W/Y49rlz+J0a9g6otC1Q93UYJO4uJJOyb8zy0bVF+VhZ
rEglaI6bikS9t8u0Xbo9xIvfqGs24D9l2KzWBAMo1lBMNz0YkE1RIVbMsdk+UTBl0/RWW/dDbsZ4
feCzH3BUs63uRrK4K08k00Pd12zJwZVZOyWYjk3IoyvI1k9ZqH52lLBk8HmELUE3V/b7UPj1F8kF
ixC9RYR/QGvKs1p/zQksYBnN3SffwZ7jxO5uc6X9rZ0RFIORzzpYGVhU+XN4GaaewWo2+CvYxzjk
zS1Jdi1AsAD9uCLWK+5JELz2EpGM+NYhxbyx1MXY7yzdWU1Xqrt1YqaGy4Qi0ZRLvbgy851L89Y3
6ga56ubt8D0IxGdc1k57KL3BvdTNYP8AwFmdIxwPn9xjh8WiyeXetJZ6LuMgw7YoaWGr0dq8uOP2
MZeHwXTKi2cgO1Uh6XRCEAkTx6ms9WfbW+rmypjZkYUkpy5QCsUBhdpj9A63u8E8xga3M7Mhomjl
k/utL5eyKqtp5JeZjACIHdPo9yLXO4SPwd0maTVtYmaavYoNlN8wrokzRmy0mIQJX39qx8+eOnjS
j305NqxQ5mqTDPS8hGWxM4s5/5RplehNg1TEMrZXNmdyUqYPTYf3CxZTsyZHSpYGHvrK7oOM60Eh
1tSREFGi5+tGqYV4bxlt6Flzi6sY5novtEtuiRGCe47iXlVxwIgN4XkL4hAAAiTwkA1oTmsW32ur
uqSpRCAc4mCv6jHZOkGped80K5UwU2DMzGtG7pNd4ugEv5TbF1t22qbGAZoJwC+l/AB6YtHsgvu7
V9q9hr5r7kxuCSc0aq5SnKe3pjfGN78f6abRwrun1qrZeXlfIlcq1ztrgCV3QWb7mx7z4Aljk1rZ
EhT2aqzJPfD872GMR67eJ4bB5BLmJlFLXZon3QScnyKyHi3IJTQE2n61DSULXWawCaiKUaHNUcO5
iuy2uWIKgUdQVVN03yEBbxk1+/vMG/n92sBgL235w052tEe5FvtgUhVk47yEaQ6pfQ8bwY3WhjLf
4E/PoOGKZDxQlxh877M26jEjF7QdcooZjyLD+OP7xi8zLEaEBorTCo0xvChZO7k2FV4JdqoSkSKU
dzJCN9HQhTZt6ge8LYl7tBr3HuR6walZ0iUYKsJqcKWIiihso29OHtr3SDyk7hpP5dadl2UdNZJh
WDAlKGudYSPZGkaQWnxnRXVB3UABT91+4zvukjszNtQzBQ8+OLv9GA7p2dRpv60GTEORTygoqHT7
GALweVBMGbXwi7uU6yS2jyH8SpSehlVYR8FVVcn9KNW0j8kuW6U2d51PoyEYaHRiJQQQDBV9GzLf
OVFk9DZUZX2DETHeiyV12afCBr9sCV7rMDwgI7XnOgutb8ujcOdKJimhyullMHveBD4Tj1Em3P2k
Can0Y8KnyNHm0QGd9QyTHd2FVjBuhdhoEhSKB1OL7gGtCoJ2r6dkWAVmL70N7VBYkVPDcWk3bYsX
MrG7MBiW3odiOIfZ1J6Coan5RkTGZgys4BNKPnsamFG7SrH35TvEWqVm5lmROqKwDFT/FUnuo+rY
mTeB2su5Z5fcZggy+ThDOaP9slylDZf8NiucY6wz8wDqm4/wYO8nIG4Yc4MjCVk0/8Cv15VJIw7T
9oMqne7K2tLZWaAgrvbUTFujzfmOpboEgSK9xzEsvasIBuBNvTseiqrOXoMqRXNSknAeRoWxu7PZ
k9SrMIHTRSVYdj+2Y7KLFz22FfEjDDb7NvHedtS/GPbWiIR/yOPxNaGH8AHuZHfpiW68VcZkorll
3yykBrAyDb1J41gddFXsZO8Q4QHJsAm5Nb5It/smhRls1bDIo9WUd6/BYMc++d7IG1e11yIozX6r
DrqGQQEJV9B2hSEeehAJ94WPpPOJnQv4SmJWPG9818KYVSAEsUs+42q375ra02tah76j9SDRVMP4
EYa2SeJ0xH0xQHkYPYFFVmlwKS27dFhpE8UAcLuw5xtmyL64qDBmlD4FrkMODEnELYcGF5EyaxQJ
4v5YoOflq9ZiiJnD7yLKoKqZdN84PHHGEMKNzH5YJW9dKLAW2IV0TXq5FgdGPQ4Koxeuk7Yuws8y
soLLhPBX466hjWGps0/JesjKX5vmYJ74gGYHnOD+R5FJzJmsJW/YOIhdKe3vc/g/7HksYdyZIub3
rrJDCBUWHSYavaM54OBG2I0YoKc2vPFpYzpPmprw4Bgmj/TdoXzJoKdCUYmEqDhaEP9s8EbVZHOo
8dZNqyDpeVsi2On9pmlE7JFmKMabyLoW4Qgf251v5tY9gU3M0VRkYPnEqI3Tu0nfFDMCrq86ERtl
RePXUNTJjaiot668HnU6i8cG7UKOJ/yv7HRi/r6E+/HcW5cgUPV95kxwkUaflw4iFONRbtS/praa
v7I8r05yNqeMuIXBrsDulx3sGH3Hg+HeDJ7kENGs/CT6Pqmwx7jxg0EkejtHVnseKJLYDHFrgdDp
m/c2mmnxkeD1LDtXj7KrkytKVrUtBuoS43h8J0NDhWhTGWiGLTYP+Irj/JWDK7kC+ut3VT7LYkVF
RMLA5+NgN/H+zdTUbqcJ4UJSL4wxIp7mjSbrnGyKIdC3MZIH6GaAfjiSjl5QWifhc8JnlBRc6wYQ
V0IX2G2sMPToxH8M2VDuRnBV7xRC1B6e17k9d0ZXbYzRI5MVz9/rcFTPxGUwaKXErHJ/bF/Nhg8V
kBRTI9O1/hlWLBbF4YGOaUTDBjuCOcEqq1N735YQ30YzZENNV5580V6nDpWXD/u+sOqtUXXNg20s
BwModE4hv+BJ2s4zbraA2gy46cHdTJppw3fGuMS25XzoiBcztkXE+RnVLNpLxLyA5dAqBOr2MKeU
qtg9qXAsPl5arkefR0RGVeQbD5OPjr3ikcUwpC0Ehu0wGBMFzGN6DaeU7whNoXwXBncefnhykg9B
dM1Dlh/xWbr3YREXJ9LHza96JLdch5c6g+eCMuB7LVcAHc4731pO89k41xFqpdOVrFzObo/vULcr
OCGYaouzU9JU22rpMk6G88iXPrAjgmoGagMXFPcnWwnnnZMjJCnR5QnrEt/9KWsjfO2KMj7kyBns
z1nSj6tcmwYX+9Tb+MoC+57nJbFlp4b5FMT7wtKHKEteqfRV3TqYregenltA1KELS/Q9PbA+puuJ
yukcpSZCi0lYe4pJvXdEDIxsvoRB92qQR9rYcKhzgZbvTp//uv3/vyN4RgBQ/r+HA1b/6z/zCDj1
H6kzy5/4WzrA+w0nf+BBjV/oz4vP/++4md9cx7E8tC4iS5aL1/8f4QDX+s01HY+CBRnYASCaP+Bm
5G+OtH3WsiY7AxIFzr8SDvgzuNn/PXsgXUe6sGI9wgZ/SQaYTjrmdeHRHelymuOkYxrt3rrcOdPZ
0u4EhoA/vDD/BRt4eRn+lEVY0g6/F21Q5wBq5a9ZhKSKqiGFIM2BKF4cK8OPibxspM9sWp+E5JKm
OsXJYL/Jzv1p2voRIu3HVNQN6Th7R0PlZ8wlOWvxXdTNtwok5rbB2bp1muDun/+svD1/+WEtgNwi
cGyCGi5v4l9xwd3EdhXNl1apaEDpK8DZNV6dYSXBfrDiPS25dsbpoQ1a8awZPR8oGt3rWA+MQfPL
VEGcz8FDrXoiVgSgNQ88iFfM8aK5y+EJugmWW0xR07qxa/s7C4oH7dgsnQDwQcAVpzm4RUnQbmva
fJuBh5luiXv2XdS/lGg1G9cvGG5CuFWm5OHMrvBjFO3dyBWNwWdxshoWDwSrNBi4UmyOaP+09DnE
Ae16P0u22VqMEbSZ1Cdoutyg/ArUYkBj25wjPjUx3MjSa2hR58n8ULf9whaNvJ0UPJYk1BpSbEzP
9ew7UP7MrTTaO2pQgl1YcHPCgz3Zn2FmZJ8NBoRdR0p20wrWIS6V3CajFhJk8gSYDGNpUb7FrSOP
fuB/mx315GIyrzi0182Yszvi6r3HIZXt/XqeibJKSSYrfLVG3BfmyHO2HnmBTMkT0AkEKxidqJ1Z
1Q2eNeMk+/olmgrzce7VQFy6B/di9IQRhlx8sA9N9+Fk73n/5KGuqu4WmXRxM5m614RbehGnv4bE
KO5zqjQubml2FqRLOwbviLqR0Vi7Z8e1xw9gZ5u2Nt2jK1GIVoYMnTN0Bx/PKsnMGswI+myjYUMi
uDN4rBIRYgRHwOIb6LwkWcGSJZNHOYsfWM8L+Mi0G08IiyTWyoJ8rH2PZqK3XTuXYHlw/iWxru5c
Kv1WNNQh/6plJMrYXcZ5h/Nk6kEGBeFXSj33L/S5H6TYc7Z7OXTSxIvbg/KK6mEmh7ApItq/sFgx
PwZWtanxTq0ji6Z33cfRzg38n/S7Jj9EYFAEmNs3m+XWZY6tZi+UYZ9jbJ4gn/NvtdeYT9mE2Bmb
PkJN5IbNRkGkueqOm6743SXhpvGwLn3FVitUdxI35Pd65Fxl9I6BMkeLVc6HL5RwGzImi3SNToa1
Vt4tTi37uSVay4vjFsdCY39SdZXehSGe2gwG3IdPPAPvOUQ9sxv1zhnj+8oFuOG7AHpTgLbIZmn0
UpvjI4bKlC8ovHTdTsRUwkMS48VSnh422mrJDmnqgTCTHLQuxm3AaPSYO9hM3U65e1E61Z1hyvl9
Ev7w3s2h85BPi3NLx6xSwNyR1MNKuWIIbcqmO2uPBWThTsMVgdUBFBcHmGf8cN92BLlgZ3Uf8PBu
noWPUeV6a7YxUXwxXZPBf3EQ0R27oT+6HPx9UwUdUOFlI0HmoX3oCyBL7DB2tg6cvelhZh0Gv64J
zYtm2ySkc7NurH/1I5p2pB3vPQyb12ICujDFJZ5zCuO4xCoMYdFA4gdAzI9ZFOrOygLn4GvvLbVF
+sLM1jw0ILKIw1rRlUcQRNieau8sCsptY7nkEFqoVLpCqid3FnyfjDLdJ3xWH1St2BEkZX4v0qxf
+wtwIaRoG402w5SXlPC0QvUDmQ8rWlq1X4hpFiWIfnRzHQUPMPFB80Di/Var+PtUwLEpuvaxpR19
Hzeucy5ceqQ7w7zRaPtsCOdtdM1Xl72zx6yuomuW1/EBHqggkpn21mNjm+PJzYVFlhVjJTn08dMa
S4y/fIEPygpxmHBfQyUoVUFgtk8j64imyieRLtqzz+po2vjYKw62r/heN0VPVT14ygNBW6QBUvmC
XUiWuMy9tboRsSf5aY+12lQkSd/9VlvJLg87B3MhRGZw+WFrQqqtRl5ZXX45qisOc4s6YpLGSS9+
ZO1bn1ZWyr9+iXYSlNQGNMmpoTqM0snQvvzQ/wDCXO1sI4HFLWVMWD1HPCpaW59Qz6x1mXvtJqwi
sJ52qh5CnWeMZ/l0iEbHOEbMzfYq6sTPOVkYZW7Qhc+N31lsuUDbbKoJ6nBYj/EJOEr5EKUdve6T
PlqBhOLCrGyT+9XTzjCrGdITQLLIA5KDr8WnY0aiAoMRl/eVDrn9NkV+6lJa+5R0cfViwrAlhuI+
Fuk1Izz1VVdOf68RVeTOKrmC863ZmZ3BFC9S1hjCYcGCv69jzUOwS166MP4aUMReK91ISNbS+dH2
fnUWncMIXqOnngWlROpOAY3bcyNHoKsskhFz0Rc3lYbOhzFhuQWWNh9Gp38SdRmeaEfrWHoD7gA0
CeBFdp9xEeV3zQhT3vMHa9lonIj2ZFtYNe19wwJl17jFm2Y2R3qocPQasooPU0LTQJSzNCnHIL3m
phmxSu09HhPTQAMd0eCHyhCsDkao3yvqS3GhqHp5D43xfWn3y11zBnAqd7Kob8AvkrtswBrXZ+El
4AQiFTkQ1RhdhHGQRse0S9Nsk+t8eGJso5gSQEsGaGpu7kKZPbbwWYlyiPBitNJ+s5c2RjWX5c2F
UwvZgQ1cn2nSUC1gXOABZsxW2A8udW5bx8yxwq8OQAiIIKs6Gw22TMtRmv1R+pU0gX0kClqdawop
XpOGDymPbGMcYtJxkBZOZqr68ZH5FHd+EJmobbYTHGg+7iIA9XG+zssGQWyO0w3e2PHq1Ai0wvtC
fHew6FWz3OXFeD+Bi13sPY3P/jW66tjCzpULuWk8vF9GkRJc/V0VVS4ZPdNzwZ+47O6hR32bkzE8
ENyuDo0zhOd4hPoR9WP6RgHovGuIQK4zjr+z7kmrk13rxl0AivGEb0GRO0lCYF1e82mMi+I6FFG1
FUU1XIeI6g/bjfWjg/evBf1ELWX0NDTQwnoUuvXsmGIv7cWNSFoQ4Z1Iv424fAh4/Gy7CJS2n1bp
ubIM+0YuwaNqz3Yu8DGbUymndj+7/j17HfY8Y4VVIMg+XacOd66BnujH0FACfCEdQbhV1ObsMPXE
F9Caqk1nD9N66Ovy0KeJdWeNOeYfN7nQ7P44l9p/Hli5Ej5i/e304ldZDdUJmu8KFpf9qhASHqJ+
XiTBCm1S/9JRiyEIU3LYD/SimxnX9zh9INbvbBPVdw/spEDx2HMQ3HGSpq99x+HZ2FHF07Guzy29
16k5RJdSpt4n9QDq2oxavCa0ML+B7A8BV09yTaQUw59KS+8+FuVwP5D7SFZ9hBtlpvSDUMbQIdQB
7Du7EmUBLPI3DLFcHiEpbGykKGTjXN9ZFDpsIyNPeXZX96FVPDsNIUYBFIclQ+rubSAfgvbvJ7Ye
1zoHR+0KvW19g6YHPJvAFbwVASI4dBbupkpDj5Rmv3OVj4MJo1jhJ7A3fU6yPk6/lO5mtFn7V9Z5
P4qwfZ4q9TAzi11x3fxkW/6DOET8XEkwFVZEAXVQPCsu2aciib/lzth6C66HRLCVbdDnwCwZObfJ
gg/f0DTRLqv74Zgm9GTgf1TrPHepJghbFyDvVGyqVGRrvx7VbS7mJ12VwS6K23SVNyPRmIi9XuLc
804uUqi+qtxUjyj12GYLTlCnU7QoV+EvA1LdSoFgXvdcN6cAZ2k2xTguzShd1xxg2OXwUSPcY/Mt
G/XsOVl8yUjG7l3sMRGuDTeq+yO2ieJK93hxBF/YrOauLlf2gpPq+0DcU4tKKaUTO7uh7bHcz+0h
WrYwqRqCHSqc+ziM6hd+PKzpEwC81PYJ8KTUoUKzXw+ejc+yNe8oqRtWJdtS1EH/u6+M5gCyfrw5
RcLeIW9pMgjmc0lWA5OooePLxCKmHCinthu6jLPcIJfmWzh4eEZWnsOaxHAuSttQXehjWVktFog0
zdsT6mSHbSzLq7e2MQigJ/MlG8cAu3X1Nuflh1nPw8auGXCWfgKy8sLsP6IMCRxmT/4k2oiyBwxf
fFDBMmGl0kGH96KijAE1bgO2eTEK4mMhihZ1h66WB9kZh6lUFbEWs2NrVqSD4qPHiEkj6VeUmTRv
4qxA662oiZhbtvGiN6aNbsz3uvkaohF/cxHAP1PJ+D4MvbyNIKR/oh/NCF0Ve0JuSCsagfHZItzu
xqwq9onrPDYFzYTIkA86kx9sd57yNo6gryyy8MwY2U7+U4Jp+iDYan0bSy/Z14zkY+G9tDKokOoI
7Ob1RF0kTzpfknuJU4JtND9226Jw8GeDBEF25qpfXWRhHYOJbo2UEueNFNUvoPvFUxYtCfrShZgW
ZTf0MI9aOaB9lXZJBxVduNIJP1ndyRM/07s3veZThG5oVTeGdfGo/XFZ7pcwbcbp0a2wagSp37xX
ImNKDuAQdmFG9LNlze+ky6g5uou9jQ29npmX+Pn6nTksL1PAF1ZhdNmIpC344vELbKknPsEkLXZ8
gLZenGZ7OXIFNsfLIICUNczhaz98lFOWXYcy5MiSOC+oiHwBj3VwItofptCbL8nM5EorL3Zvnotz
bzhPNu3cr9y52b7Y3nQkqh7+9EkFrIl3dCfbdOnrBYGkQTv50F1ZDsbTGjasvamYzzeGO6hT6iH2
rx1bmS9Qd0jw5KZxndE3jmzFqSjWFe02zLK05k7qJ9W5cNVScoP/oyGWbdJOz5Oipe5n1ZWtnh4/
I6IEf1IEUf7+iYZYNWXy49+mfzt86vkzqhh1/qwn8qf/ThuRv6EMwqf2LcAh4OYQ9f6mKNJk54N9
gjlugyFxbJc/839wIy4Aa9cVpk3z5oIUQZdrKvbX//HvjvgN7U/45HkD4QgrCP4VRRHLzp9FM/jV
NCHyFyJsulSQudBQ/lhzB06B0FDvgHpF74KgO4KiAYiQB1cL8C2LslKxd+GGR6+IG9GFEeiZFm0C
SUvGYmyHdJcie2IdbLrhR9QO1ksT+31KSnsuiWkWWqfbcaYNYNv2jDkE5NuRe7PI6+BIQHnoNqJH
DtoQSMLXMnrILXeuOZawIJrJ/MJ/Alqp7b1w3HZwIXHTZkb+anCH5Krh0ZayLt3FBxYixJ580fJM
TfABvkrDSd50FGcXLTvJOj0P3KdhiD1+Peo/uIHMIzwHAvc48F1/4H/AO3Owkl6k+HglOz0C4/ra
ygJ3ZSEafQ56rHkQL3JvG/mdPifgcZ/MQoKXmELSRqgADIsl9M2hCzG8Y+uriYj06Amz3Res+Dus
Hm1mii0/fQbPJdJn0HsGle9UKWfrJBvccGXOE9UPFcVHinBKWj8Stmu/mpiHyDl3eN03dWbgfZJL
vc7GHnIdgFJoJEVFDm0Nl0xnSU8rhxlurdrkMknWMEZbVDL5Pjim36/IWcibHWe0mNXt4OLh7PPo
aqSN9x3gczCsOugZP6vM9H8ajpon8ncZVz9XjqTv2XAdojBl1WMHBYIApfbxi4/3Sq8Gvxwxg5hZ
dke9BEwo0ZjwFYIejIsfh3zK4qAdwLLibbh4mWInq7uQADvApFehDfOYpQo/vwVg9VB4Pkg5Xnzg
wHNWdt7Kglj2gueUI4/vhXpJ/SL6KEnv4LgKwcWtahAkb/Q7cQCAYysMoMvO7/+0afL0JtqGE8oE
Rjf3CfXOlaKgGrWU5dsOf4kIz57XQcJgusBYFYSedWath9VJaRDkK5WmMeIGGtwTDkJ+tNrvxApm
RnrMua2nR/rGUIPSYrjzvTn7SEYTadfzWFIXfWRdZqRLEtquFz61Ukceq+uG5BLaL6JFri274CLb
4Tn2Wi+P+Yaxs2xLg6d/67cOH1c1fG+ixYQ9jw0oGacsJms9B5DeDMoyaUpJpuBnkvbGWwBviDt8
h7VZVESqaPJ1uA6koo85nfnSwcUupn0Z+9RcFD7KyobqIQ/RIkztGTu1Z726Ndu3Fc0Y7XMg6JVb
a2eaxg2pVSjqTkHbzQrHZZVuXJOr0Dqqjai6l8M4AqXjVveL3BvZTkk53X2WyfItGXPxU4aF/kQJ
p8QnBb9wzKcMnW0YvuETHr5RuZk92gPZrH2PTY+gMOGfYV/1GdEvAbrhMewtoOShbwEoBOaFdWi0
Jszgdh6AcU9Ls8WGaIXlw+BN7JqHaDbXPghkbS9pnKadf8aNT0CvMxNNEs/CfIj5uoQq5Pb9Pg57
5vXWdJxT26gczEFdOr+IfDnvrYzg7okpBPPLPOi7HMxabsa8CB1qZdrpRacWA3caZPG88Tj0nV0w
dYihjWGVH/lUWNwlGYJWsTma/XZ0OgZ3LGVBs2VbWAZnl1adV91xCQXdv1zhQ8ak18L2Rgh8YUa6
2IhLj9wbCil302W0TnHg/+ScMMqNizwFG9sEIWNIjIFrvgR+AscszeOtwZD61lTMYezsE/BnLdfW
eaWGMcFIxtXDxVNrY+UwxtTw17g32+KuiHRJ9DNIwVoOQ/cwSnxT64zB/lH4tfnZjNli15hnK914
gb1EXEDYY52QMwDMBItTdvJ5Nca1r8LUIPFaxfaqNGcUtkBhwltLJCSe6ZFnHHoGyX5dj56qVgXP
qFdLSjK1sU+H6aG0o+DJyLOFT41pyt0ZVJDf8cEq4JrqFkGsTqDxbPymSRYuc2R9odCIHORKQdJ8
BtaQn/Q0G8YLYjn/ecyBJde+UbfW1hd+G5zxFERqMyhLGtuOQxsQvW+TWKaFBKep79O/ZXSGuDM9
yKJVxXu6kQYZeXgj3vjRlSX8xs6pukNVhf45dKycVGbSdD/bOBluvdF6i/UftvOKKzzu1RKLjBEX
PSaPDFJW2MXx9z/cR/6L1d1ybv+BIsa57gROYHu2SW8mu8K/9FI4eLF5kuOokG3a0IwQxUfObR8k
C2wZkZbuBrGpPE9kRf4fboz/f0Lnlhfxn9wJk09GGFBXfwbPLX/ob1dBm8JjNspmYPM4tqk0YX/7
9+Wy/RssOi5hlG7TdIoF+B9XQdfj/xKWu1wV3d/Zc/+4CrJ3FkwbtN0GIGpcx5P/ylVQBAv57o+f
Gfa7v9fmYu7iTkii4y93wf/N0XksN65kQfSLEFHwwJYk6CmSMq2WNgippYcquIJ3Xz+Hs52YeFIL
QNU1mScHFEiZgr6JYcjKGAehbdyaU41+qV+485muwUvwoZCwTmt6Izi4eXIdYK7aWAOW/FTnZD+U
TvlZC5zHZoh1bNGAcFOoo+HCRWxVuFLYk4crUO33MulnXME6f2HtCaMHH/wDUHMkn5IyMzV6jHlc
xGAmkCy3vbFxGQYdEbruvGKBVBsYA74SdOqx1274f6FoGvFSQyKfQOZhxmRVUvUIwNmwFT4Ht/Td
4j4xmtoPRfVROS270ZTQoB56Y5y01zJfWD6MzqaJpSBMEVVobXBkM8mRkfA7RolVtfPg7dqciZjW
Buq7Kgxxp/OEVkmdjCdcpz+Q3YJI++Vrkk/hushHUpjK9sbNXNMJJz4dbqOP5MPaB6he9pa4jmxP
opU+8Y7A1Rc1Er06N/ZZ3LIrRg27LoUEbZH18JozX0oAu2W/02MM/6GxiZdlaeAx76nTP0Sh1pSQ
4/KK38Y7KaOK0cqjPbLCgGmC/X83JjmAriI1sA/2HZCv5zIZjo7X1WtZAOVrAqI7alyDk7bOtmfO
x7SIATjw35dRMvqYj7Pgt0YTT2K0j4Wx1/CeQnh2b3Xm/ISZapgTtnqLHtnDFwc5JV7CL9dYrvCA
hjXwGWs7YOVBLZ0xE2c+gcfCfUwdxgVaAuaSzmxukz1kF4MFtyPQXznIRlc5kVHQyDXb0jaFSMod
iY+rP9isZDCBMFIctIJ8nmVE3um8orxVJ9WYn6GsjagCuq1BFMIJYSw1I55aDGnA+sAvTz3bfJqC
eASV1PleQps9JbWL95vydmSMNjBn8L5STKkPbghRIeckNzcO2SBZRtUw8Rzdqj2POAFq0ztL7R6T
snj3WBrzsvEs0BXAM0kb821qHw5PF79QITGc1GzF4OYOjvNgQyA5NBtzAa1bgBd2UWGXk8KzqPvG
5bMgwZnP02n/dFPuBmyPIMfkaqxP2Gubt4FaOV9Y0vFpwesBd8FfH502gw9/MfElITBLe2s3sC2V
LXpjlgbBnl43uDLitf+RQV3Sc1jpuk36NnJEX20dMaJGlvXcrbVldGdTENfQurXD4Kmp/UjjcYmK
hzWiGx/7zOwh3x+Bh9mDuqSx7d3zrkWkG0rvZ8zmp7DoInzzO61svSGGlHy4wBo2wiVu1orpraCc
FG+ORjNN1kSD7T5Jb0VV1fgJ3fk4AqqEPYyKcrT7aZctPRPpvsdpvrjddOO9Pvut1b8sSWIBrjTw
mqObwIzcPqzL3b5Le+B2oc1qgwRFVhT4vOsAb+bQ5+6xj02Mo9Rgdj6OO8m8eoWFvEMOnyIQ9b98
r/ZPw1AztFcZ9RVb8wt3ArDFmRwr3DVUfL3Z4NXwFuOurBZd7pByCDEFX8txIqhIeW+enD8WuMIr
2wp2YVbEh2Two6wkG4dArWdPmwNqed9Yo0gtN6yG/C0oCc7WFPGHag3ckAEZ3DWGFprKxHSfdBWj
XpecFDJ145uusCchl6MixOGuPAPWUfhfxYCyqGCdDSr7dBvPviwo3WaOjovwR3ff4uLh5w7u2WBf
SQJQwUtLK+6unKHvrwNQgTPm724vyYeFqo20nNn3BpBh/SQDN39DexqsDZOoXQI1wWAYFTu20K+i
unnEiNgtXZDl+jvBVYN3DxpGNBRdTz3uQLqQuRM5hA5162H2W7UqtX6YcoechWsLMQrd5lhEmTSv
RVh8zHN/kMvymnFFJI1/nCoRsW5Ym+EQOaTCqGYm8cFjETav0fJDY/HaVe+13x7DgkcgbxiqM6En
/GzrKZ+CWxKqowvJuybumjfvTtFaI36BXuOa8HcQxtIXD/CXu/6jUMa1G0ickC9sAOEjzXcHZ8I/
dugE5AUGlDz+gVOY3xJfU0aysgPaQydB09HTG6Vk5prfQxqQN7JAlwYjNvGJKXn3pS2uxFvZZ8rW
9kGlm/XatvqOJEoYg+GkMfyxXH2tkuBHF1PBDs19g7c37tw6HPhlR8rKcrQwoLv1cBrMgQE4IPyo
E/I/3rBgH7ppZm3culKAVEQRMYBO4QE6MzKfbjLeEXCiNc+a+GrmgAKSlt+8ndj20rad5rK7WJJe
kVynMdnnXaYuFlwWkoIDt9jJmW2hP9bBM5GhyZfhZeYfj4xVzrrU73ZOUyhWtSxdLpNtZseQsepl
sYX5t8NRO3Wz/S39OVknbep9NxnOmpZF8Q4nDeWCPeFVaTvL3RvIXYliEmN4wOc37+uSbICxLEOw
0qK6tm3KaSGZhfMZeuUuq4qad+7xvzEw+tUNtiSF9LbpSZHEQSK9W5bCKzBaRrWE/q44D44STPCH
7lsHlu30kFxIPs4cUUSDiSFq4dtnIEb+LQuqZ06mBm277Isz8hqmLJz6WwhlLxpODt6z7jsuE+ye
JYi6Is9mpvyLeUhQTm99HTYRIOniexhkeOHF+tRMblY8ooQxB4r0Q61y1NaNGzzLovefcrif67ld
vD2Wlac4kB9FbHWHibCQ0i0emJ2GD6IXq6ahsRvnTLyO6SQOXUb+SY+0elu6k34vCgJ7cu5lHrqs
L8Y42ACA1RLTJ4zBeaJJioyK2wwOK7T/Gdoub1ASVWW3nBPmertxQWrNUv6awlXHM5GINcfE6K0c
5uTrlJFJCixs3yHTfyc5D9XiwxQFxRwAjhpi/VFis9w6VTAdiSmqoJO0wOFaCSghtfFC9qGbR5Yd
3LPOl9umJT6sB9DJMj/EXJyXatebY/GnMC2cwx0X1zBClVNDQ7RSXRW7sMk34Cep7poLSeU1r6DR
b0bHvRgdKUlLx9hKAIq13JdaF5/o315ysqmUABXRwRBoGVZKL74lZgxyL8CjjxAYNz10kkiK+XVZ
Mve9p20uZjXvwlyn/wLUNswS+vLYlnK46TYgPUQj0MqIaAcy1H2nZGeQc2ca43pkthm5FfnXuUxu
XTNk7z7eljcbj+HVq9AjBaYNAKrCFN+oRL/m/BXPYWJ1G+Uy0NKDnxErPqMUtKCIr91woLIErtEN
8fSTxQGEtMDY2gvL905i4EzjguBhkkSYA63csIJmPj41oQXKDVQF6RCW8mB58ZK6VfXsT8vByWb4
e8nB621JIeBErResAfYdrTT4Sw7e++hWgFcIKPFd6ropQcdEeGEmwPsE88MSAvhzlnrYF7H8k0LK
mQG8gkLp7yNRP5wE7dFV4dGcBRKZMd6MiK93y9I/B5WHujxHRmlEpM+I3icpQJyycmbYZ8vmszCC
z17HGKDBbQ2BfhuC4r+AvCesDSjS+FrLMXgCScXyvjUu5TDt7KA7spCMpAZeUOqXFFMas3u4WYsJ
JdB6TsgL+R3G3NvoyZ+Odd+75ypDJol/Iz210BOf2hG3ah4Qd6NgHGFbpV5KfOojX7YXIyGaCcXC
lWSJD6Pl/p0KrFSOw1xEc9bxK6l8T1jre6kAcbYmp9iCwYgLGfyZqXcY0YgPdmcgb0CyJnC7FcwD
4iEp4dtkk6VzfmFeYe8HogduFfvzPZo8TEGLRKw5Phm4MDOcZRyO6DPunes8sUMk926crB06+4wX
qRx3EAyS5wLz5Nc4I+VcMlJEUtH/2hJDOiPcB+I06Tdm0wOljP3xisZxjsK0Ltfh4tpXFoBPdsBM
CC0987PU/PIV4TJUUPI3VQqP1iTSbwBlT1M5cID5fDvD8C7KtHwLwXVDhoZDJ3eQyh/shBW3ApoK
OFNrBpIT+W31j1eaVWTbTYeDm6vUFhiemN+ytXO9X5IwKLgGmJuicrdjzX5+1nnA/ruqH5Dl2D6q
Uv/GPRKTZZ6tC/E/b63FxD52NKqo9jtNMYvhzgfyUc34E83sYnVp8hWmAbFpHdyohdx00MmxGcCd
Y8b4xdCpxXLQqO1AjHlmqzGi9rTWQ5ZDY2v97egXLBe494r93Dh7+OgXz1/GFxgmdy/AwOSX9V27
8kUm8q9P1hjDqwl3hfrGdFLjulARkPO9keoj95tcGaJXx4Yr+AI+pzpwHqmTtJkhBW3nbUQhPBDn
+TluKd3Culx2zgAqAeOX/R43ZE8Xjva+ytruPpDfbOwO1KRtbNIBNigVa6ThmMrK/VMUnbWmBcJC
Ye9zVgJl34T7hgtol7t81WOIgbh/iNbG5G2ose5OwXy3cvXtEZYdiSLIdnBsvgaNqATBd+BmX90I
RaeabB/LtiW2rksd3VacRfjaV06PFcIEBHVmnEYqWJbfDA7KOBY+cY723jS+hsJANIFMY3S8vbJg
yBfGzWVU/9VNA+NcK80PgTNSzhp8gEniollYcGCp0bVfXZ8X2HSbYOuRmNQQL8zyg/wv/JVizSrs
X6+agw0h+GQJkT45Sz6RSp/1zI/74ASmnegPWhpUsOFK+9VnMMbhPhgCb88cO6fNgbRLjiCHa7jc
bKN4Y1mNidZ5ZGJjvuLfc7RV/Yd5oFo3xgD5Dr0Cyx0autOCGjNyKPIJmFsc4Cd8nquQ3S00U1FQ
LRfOW+CaOSZ0s6X+sgyig/IW46hfnkkmqtEGMLHr/IKvG1EWXv5lAaU0SDgz6oFMyk3kQGVhyZuq
8PLUptI4qKg5OrckmI57/pfw7xTZlgBlLtR8LlzvDapDtScgsfiOtdm84puzonpR5W/DBPo4OHO5
9Scn28xWXKwLG+dQiOtsY1t2zKFjZ1sNrvZvjYHmo7KL/osFJsNN5f6mVs9WJyB8fYHLt2X8yjwl
YGQii4BdmhQPJReMe3/i2tGjrI4imPU2zu0sQgWzfGeyMna14UFVR8dIOkxuVM88GlxuOenfSaxA
c83eNKz7vgZxUg7+C/pwpuOI/e+4de3nzvbxazfGVOy7ARDU3E8lT4boRddx+5s91NWNTjw461KM
SNLxXk0GC3m2E/k6C/p+Paf4oOqppQLRiCQNWREAuqCZzH1PHQJliFdIeeoS5xZEY4NQvhSIK0N/
mB1x2h7TOAEg3hjF8LceeAzdFM4HR2hxmIULAR7Pqhf853YoKZE1ELY3jZys5QT2ty+tq9UgsnYH
HAUom5AHkoLb0TazK/h2/Jq4T8sl8NdE6+eDhnnu5fLXFsUlGfv6SeRVENk648VMHnoKEmp+6rgh
DtFMuf49FxjEKisBra/11OYvUz59VxlxJMgVk5e8tR/kZz9k4J3EH4DI4UpDnB03Fr31o6fnV5dG
ERWlnhkPtkxfsCX7T7ODmIE09A+LjFjKbR9sPA3OJWQAjcLcsB9+7pTEHFCk+8TrCNTrKv5sjoKl
TgiyisV37JJrZvHXOVFvEmbpoGbvqvwFEe+HAcQbR5/JzGgoNvUAziPx5qMBsGcjWt+mFB2I6ZE1
9JC5CB5okBQDeGawP4Jyg6SmMZzpUI95EhIDh/g6JnljY6KR3kwzk4tuEMGelND83e5NuSfQhh1y
ai6nhnf7FDPYv2aJgxySmIb3IBfXpiY1kVMu5lyuF3bcQSuYRialigy3Iie3AvEyimXgJVzmJ9fP
XHq6Ut61roujWADSOQmmGYl+Bs1RSIanHrtfBjQxjOBpOZLmYe3j3mg2KS5aLyXQSsB7u84Au/FS
rmv0YradQc+apvi1KvV/yDoDlgvUCet0zDD/heR+NIuVgh2Eeco8EaqHaI1D84iw+v9geuXhbVlb
RoLDr40r0J0mjST2T3Q0iiQKF1W/6oKR6I9wGzce4QI4L1LgnbUgNE5lYOPr0MY5aVTTC7u45NyS
7bbtjTg5LBarx4o+5MMDh5x39rJvStmcihGTNaXvzRPmUyb9/LVyW/qlSjE+qcbg4Lk5hSeWStza
tX2ynJjbc2rFsetmAHS5mq96ppCkCbVwNxDgmloJc0+n2SM97kjZ0f7WBZ2xMYvhS1j+T4wVL5eK
ChclYUEwBlYNY09YGl/TRKxDLU3mEm0MdCsdwM3lWY7U2ZGfk0V0VAwYXBFTckxGvUHW4JBHkS7m
3Zn0gzC+bAFCBauyDsMdEXiaSq++h6pjIt1dwexdxFJdx5BKeBZ4oeqOiohRC05Eohu9qo+8ov/D
K03vKN17wf5oFYfiL43ZMRwpwtFlj2Q4bIWpEUQwxNi0ofFSFn5C4VonPzHgMoVMYVtKB07t0lir
kSP83RThsRucZ+Gi+QaT8x9UZMLAsqL8A3bHB5VRwqRbMBLV9vRtlmm8jcfsGX4N+6o8Jpi1QQza
WagK1mkONoOI741nyo+KecpYOc9GgEawOGoDLoHBXzLMQxgEestwZI1ozcLf4aEJl+3J9+yGvr4a
nryObGdX+MXRbhr22e4ZJCMsi7Q31nU/v8yL2UVzMv91Ghc2mSj/M5sWI6+ICX3283M+WxiSx2A3
Moreq7SsTxMr3Wio5BHWan+Z22Lco5PmUAH/d8pC/8P3xvjHYsI5Qr3G+l6/Jl6OfVqhkj7hZvim
NzcB2jAoaDOy39JZgYB3Z1LEFtylzoAQs4FXUVBPKwnT1nDL+dz2ImsY3KaQXfrRQKPod+oq1MKZ
08ym3V5wPuhtC9MAGhZ7aCZxWY9fd64GWXxjLM5aFDNsZEky6aH4zmw+iTSbF/8xjEY9C5VBLST3
uAZtwRi78Xqp8+rH60LnSaeJkR3jIAUJjJkp+DAH1LnENZj6H4SjMNjUVqO+u7ScjlabjOvBIKKY
wbVFU5+V3R9ARqj6lumzS2DP8q68C7bND9VpKo+BYaPAW1bUSYhFRcuwjT35WdCbvBAgnqydyRY7
nGOCj7ULn5KkLV4Ik5SnBZkKqeEYuyNDxmIzxANJxobD5qbMUnPbwzoBek6fR6C6PAnC/7gNU+8Q
2ubGlSl2Ndi/9x7zr+s7nxX5n4xUliOKO3w/JOHM/k8Hix8pgGYYNv/2Ki3ee2bKV78F5mAYFON2
X/rbCiP9ypvhLYYzEN94wVizPGxKoayCNWGyaAnb8RMP+r0zh/SwVJgFknlMnoGawPylsXENziGj
XDKCKlOKkYrNcMyGzKIC43gdU4TebZT52KQyJz8OGa2eiXK3r9Nhg0xsjswYIPBksePIC0bcaRcH
GxeRj1l7DN3k3ZxE+G8Y2umrnQ1ERAsXIJt+d1jNBG1HCDeSjTV2CzD2Mu7vRT/f2HJzbtiPYiXz
nuauGSNHj3zFo85HajlrZ6tFHtokfaO/eeMltdYNXB9tiw8Jcg4I8WsfLIemDO+lHO3/mHrVPDIX
JKmo+YJkmeVRjzKfw8ZtXoN5IgxGiJ9khHyWD9C/V6Od7rWj+FfF0BYmv3qC4fPrLFzHkBPta8N6
x/HwKo3ABhjgLxBWVkRSrfvAXT4Zu2Pwm7DgxITfbDTlyKq10DV4vWRdk5nuvgd3qL0Wk5oDlwCQ
MLKo7hC3MXuikK6Z8x7O3wB8opqkg2WQAF1jXBRkPx14t64Y+3URF/3WGxJCO0gOXgdTk2E2872/
oaE9zhiBOwJJMbd4YfwVzQwd0uI+n1doKcpnskrzv6zcys1CQUuLXCJ9V/8tqF9Y1v0DOelGdlCq
D6QvGPzjflfp8ifg7eZex/1irJaaVABLsTnJSl3vY00f3S11uKP3fw1Nxv9OQ+2jVfDD/ZcjyAdz
YS6wm+PyktruDM60BOQk2ubFAaxxeTzBzod86Da2A/AgfxZCKN62xQFTylxyzGMYLUZOJhUCSGJB
lmuRVuWualsCPQfgjNCwD62XqpUusn+Ikd68qTyOkmhtI9sntsu4pSmbc100fwKWQtjGQNhgsKy3
SIZYydbGzXcAHPEtOMXVmoqBLlvtIZHPK9jQ5FQ2wfhJQX7v1JA/KZK+/viEgDIhT+ONM7r6uSwA
tk1Z5jxG52kEyEOe2TLK53pOH/m3KrgLy4YA2GkfzHz4sHyG23JKzHWuBAneMLvz15ZCcVMQ0bGZ
itA4BF2YvpDO02557XqiaNN5WiOpnLcFtpoNx56NRN8jEsKruw2F7T8uSwuTw8j93rDHfMBcU1BY
eP1q9WIHhneyC8QnXpOdKznA86gk9Wze/kmWx/QNtDl241/L7A4mEP3tXKjqrZEBebPEAcPOXz8I
tRZMGx0T0eBaX72H5KqZAjJQEvPJSoT+V7o9Zmv05msABVh5fVrBrhL6wLtYPgWeck/xzH1fiWbl
FMlzzC9+TMhDnLPHDquFmLcRrI3pLkvnFOYIEgeU0Mxo3jvgpCyzfK4vu7voyXCOtVeP+woeljF1
5StdIezR0Xo1SEFZVa6+lWYLIxrkEbHlrUvOEUr2nsTfRAI5cxo0P7YdM9stehJzKWW5YWJaJGP6
h5BOIYEpu/juaYCulVGKXcPMN/OMH6PHLkoeMiLHPgX4mdbhxSofiacBLnrWw/XDO8QKl/CJP13f
/3YjZh5d0qK3OS2B1n+DZJq59ZnEWrnd3uQyradGHsN4jLo2jvA3yk3ByHita+u1lsW67NJTXXsh
5J90XO7JknpP3PlEmVrYZlNBAE82QjAzFYGWHKdx81DJFwkUxj7e+I+c+KxjH4FIkYvTbhFh5/Rm
/T0cvOyoWn1WA6jv2lMXBUmLhWiRgYgHYbQdx4IdsO+8DSxL9slopNe4RnMGao3RrZE1TEVLOzh2
EzPlkPZoUvNHwcoi4QM98BfCUARbmeRqJrvCXiurCMGKsvpzWNLsxzZ2dqZM+585hZDZTkn3nIVL
Rc0KUiJK9cQnbMVd5JaaaJzRTCc8AP6nyzzwZOLGZ6LhbVugOBOvDINtG60WxUegG+cl0DJlcT1V
e6fTHoK68kEm79OnWpkdBRKiVeh+5LvPpbkSNbPfDgLXvirMGxra5tTPXFeS0KJNiKWah9iKgGg2
p8PymDl7PEQf4+Oky2JSGTy/Z2HhsW8sSgsAqMZQ65M6e4r95mgupYFikflkFny0j7DSYUKPibwW
MmTckwjBIQuO276MmInBFu8T2fy04JBa+GXdVO/SLn/2PfRcw4n52lpa86td84kr1r0mgcJx9dfk
ASHnp/jMLy6eNGBzf/OKeXJQvxiQXvG28n4aLf0Z09/OW5i8p9vRYrhaW7sOqac3mE/dFIxb4o/0
2gpHQtaa4yjgbwY9pPvKOjCgZZ42RGIeNgXG9pTvqKyzqIJVNo3i8fmzDEa3V3bZDMqdLPGCa6yt
OKQXPCh1YR0qgmiUYX77KRZcvpQ0YDlIPOyqIaDYBvZYY+QmRwLydwc5YAQZFQ4Yy+0D3QDjBeMo
Td9n/1ww22dBGOc7kzrzsGjHJC6373hnClin5EoTkogHMYLjI9bMSW8DzfIuy/LpSXYwp8eq36cu
2yGmSvwNhXhbRmMn9VTe8OR1a7MPOK6cQF4t6KkbcnPxqsYkQlldD0orZhSVMVW8mKP16fsKTYg2
swPfhpOdVVLUN+yZzroDQHzo6p7CX3OZibb9njzX2HE0XhfUwxuDpSjXtvPWBSxOKiXzv9wWiARK
jUI8jcOdbEigatkJ4s4krFdUC4pB8RuUznxVPlYLNbU9zaOaNw55Ekysfe99KXo+4Jy9HqN0Wq4d
ztBVA30hNewPmw6F+KZdaJFwQntRBgwg7LHa9DUcfObO64xjMXK1uY998sQ9PDlmoH5oW6Km1jsf
8fA+Ue0RQFsdBdm0YOruUcG3MaFYnk2gps1Y7G84mwdbYUwexk2qER0vQRWi36N1bLKbVo9zMf2d
63AryZcYB09y1KplvQj74pNMFoDaKVp0wghQ8MCDNSAhSw0Xz3O2rmCwDwrbNw3z3tLU0dwEzxlc
b8OBQ5hPDGWRJ+JXY12TAiSm4wlvPAnjWtEnfNhmS6PdxU2w6+HvoIlvlfWEbpLfggFWJfqNj9ir
+s+mq2OFWEzBfhhEuzbm2UHuDYLJlQz+p5CICBbAb2zCT23CEt8yudZS+0G3zYPkjJPuJRzjAsKO
i33OIwOP4QytWawMihio0nZ+SujwdRqvRerdEM5efVU/L4b6A6l9N7XJLmi8m3L8Z0sV9mph5kcw
BJSnxAxfEqtmXYXRIDJTIIDKJUG8dGokToLnhW1Niv98M8DBZhp+825qSOjClJA7XTtI3zAtAaUY
pEzSLYvoPkQBz9B7qW0sVAJxWOLfdYtPFoRiUfUMZExuPayICRFCZNTBbPJI8ZCuYAbt11oicLZC
eLkDX+QGYe3ivYaPyCAtwa42QyLeJvhK6YY23w03/HA+Z1ejkXZzrPql8HCadYu+Y1FMjhSSqM5C
+zHDEpxLA26xX0lCDyzKgOTlZaO73DrQkxJ3VztF5D/mmlDOCRybKYgMZ3hyWz9ft8K8+hpfISqc
CkcemQVh/PBePo5YG/umYyUHXybNRSJ0hGALlnaCMIYsTkLf7t5RjtER2P1y0E2R3Oecqzlg6ZDC
x0bX9Sug4i+jpUB0B3NktzUz/sUGphoOVRR4KWSUthIAmFy8mfImOIYwodxTXjigT82xyvWTmEDO
ZfrtMf/ctr6pDw52mrU9QjAVNsuBELwnkDAVvs3T1BDwYzw1mcWh4DFhIOsBy2nTPKMwY525RBPT
9pXOk62TLNcgS9aL91gNDwtuLdN+No0Z2zqQK1fkr0S1Vjvhavj78cKWmCg5H+gvZtaaERcde8Md
zsAMQo5BjnUnd4YMewNuG85YqefvAg32BiRuCFoYW7UtmaylXX0efOpVIquJ9GqRH47+TNI2uRcn
vxc9t09pnCGVurvc+v8nRQhl5dQWkUVpsu7D6aWcad46Ue9UME2RHwucKRI4I+7mgeosYQc+IIrW
PUaY3OyRzdsKyiKxHttZTUfqkvpUVdrYNZnuSFIqYKTYefGRwL1Z+6SnnEtFxVdX419ssuM+dQQp
j3GrNyKBSt4vzbJjWRc8qbb+HdglQGhIxmiYlLoZQ2utXM5n2PYiasP4X1H21HQyAZ3ctntjCMdt
MTwqV4eqjPlMfA7F+Mnitd0j5+T6xH+yMewhxLYtEqLYPEbzy5jceuaxpGyZ7ibrWbfE2hFP6Ogw
4lnV9NpStRz5WW/KVljy5AwKfA7w1TFEiiHwO03kppwPwNTF1vOH7JVKf1rPjI6BF9jhrZGqudca
d+QMG46nCo0gacR4Qom/XIAMYk/yII1FYRC7B8erKI3CHpCt2cMCwQFxt3PXOtEOjZcKgaa9mtC3
EGwx+90m8OAtMPia70WbdT9j4Va0z2kcvLqDdaOMxClYdlBkKBg7dqRA/HDIz7IBt50hbMs34GzF
xmApzLaCFejG4LffDA0myRkM63+6smT9WcWAYtc5euD/rKF2OdSQcq1kOCNprVwHEa+Uk3lq7VZT
H1XtpenkoLbd/FB9YGBOAuyrdnLLLL3cK6tkKoPfjWJMw82TGENk9UBtA56l3FAUMmopBDGNqYds
tamjyq78Ld9zs8E68K9yMcu7CxTHpkChD0KEqg1qU7sHAA2KPLhZJfAhn35F9Ut47z2z3aB5FSen
YT0WOaoE05g5oxnSTaIHMRjvbcJsOsW29VrpMH9ETCtSeLPz6ITV3RzI5E3z/kvXzpVcABtXM0vi
IrDqI+ZQYw+lk+9VkzhpJUzNpMN/2WOGCN3QvJAVR1KIhvkSmDc7JYtw0DqyS/9aBoze/eGvpKYl
WSGyCV5pu+EkeDoqrb90mLynmFaElO2GQcA59sLD1OeRsBjrURtGMIpx4JiDkW17bkcIjJ6dHOsE
UD5GV0WTMxunBWjgJu2ks6MKCggfGe1Tkrr8TMS7j53R8Gm187bSIiYyc/S3pgRT4SWUQGAJxJHk
Rfe5huFPbS5j86v1U4heQxUPfxbMIA/ja/rVYcvayBlc4aaxY7K9bGIhO4pbiWSkic9mXnV/KcDu
GPdJEEQHAko8aYcdEby4xAudcrP16a9XKHgbXvWsbYfsKne+Skv8ahfOYWUccIefRarJhJye6mpY
t2ODis85G7p5iUv3m5w4rujSoW9sQptIvyA2tlNqVG+exWp4hXz7KUsVdIAafzCOcQBUhRvBrODS
Rl+P2asPpjz4yhufxYANXmXdLCXIakxvH1NHZScThW2osQZc7kZ+sMfSjSwL6q0uzWs/Nv0ILl+6
Z29k8ryiuU8+JBD/lZNr7w/mvWWVTWV+kFkB8FeR+RxzJ/pjdy2ksN6KLKewlwqxTw36kIBVMjoG
M97ahmF9MGV9FuyCjn7O50GDYPwUvWsgelY6fCsqXpNMz5jEqiDdT26Jr6+wl79SWYw9WBn/IqDQ
F6eY01eFXJa1hGEcSqvm71GZX4Nr/atCqt8AVPWVaJ6PPu+dC+3K/C4sK96jnm7uM+KfXYuK5duj
Rzj0VV1fhaicG8J664SbKD23/HGvnMrsLpocMlXGk8yacjz4aZZ9Q19EDIwwI5zwBTk9Qz57bvpz
aS3yqTDmIkqKZjN7SRo1jRmSgRGK93Tyv1M5dKdhZNzs5Qi6yVMyn1J3Dknuce5Fl2TjPoNh8pmU
7bTx8RK98L2u2ZLiN1eeOCCMPmfF+B/RmIelS7rTTNTS/7g7kyW5kTRJv0rLnAs12MwMaOmpg+8e
+0IGybhAGMEg9sVg2J9+PjCrq0hmDrPzOpeSSiYjPRyrmf6qn2IqGTIoUX0Dy1L409tY4QBLi7lC
ZJoPddS3O9HPXyw1dHuTNvV92De4+fMu5Y3lFPdqmJEW7QAgfw3phW3aLB+zmv8wWGt6Me2adl+V
ww8w4rnz85yiWyp/TBf0XxQPOMp2MSCzleb2QuNHpDKL0xxT5bo3DYSyveNlL3VsMUcYfVoFEvNm
gJR0JwSo8lBbvXpkB+bSRBMDrwDcw0y9ec4GRoyjlXLbBDTMNeX8vrYIAIbIQ9tQiLNrBfUNepB/
icbG43i99+ds+UQ7I+1J9hwalJbqEdgXrwJTyPlkRvmc9GF4Va5TjmCqqvdlIX1aw8kLLAMntcpx
nigV8/xOh7daeqRC3ZKYbY0GvFS2e/C6tfmwBzB+9KIu3VWetRxGY2O4L5NCnbpaIL9MnqkAew3l
yRsGwTydPNioFvWJvQcT406eHa+/7DSsTCamfn+StoguHSDoR9VZtCiykUX9cKLzXBIo7Veshw4z
ulJUcOPWhLmChC7UfCVuVQGoMRtZR+Q5rVFZEtxFS+fgMqHkgztiYQK1RO9cMHGvVRACtEmwVbJc
KE7LQrH3SDj7aLPg+owHECeki9SrENVZ9znzlcYutReAw6AGOh8GWrOoxglx846ojDy3aX9GM2Fh
JFv7sWR4v42tONwaKc1DYcKL0PNqMBTTda2S13QBJMowMrtiGBpuHRjJ+wyzBBTiiv2OB8/rBOIX
lBGuiO0w5a+iGJ/oLX9Zs9nY5HR/NgR0T50FOXpahHOoDXRtJ5ifpsS6xYGNHg0qtk9dgNa1/Wkg
Jwi6ETR6aq/mYR2eZVXdVIX/GIYABkZlAEzmpSHhS5lPOgjic158rKrI3g+6fnB5Td+PJjfHkgLm
vZNQo+VZkkL6ACcUPUDF+N6tmnvcBoJy9BComb1OYGfUWBtIzMppv2GCsB81tZL628VRVeLBw7RB
MG5e9nXCSs11UaDoomU+3gXB2iFmxp0Nxdqy2b6mQCXC3qOsyLG7Mx7O9MRam8eOXIInQlh0rjYa
Oa+29ElTCroNZU4rXgQpNrEscRJtJq6SjmsyiIkX4LjtvjUUedUr9hl1Sgl/xnTdb4c6v7at1L7p
e8vZJtqPOC60tJa8ew4hscZtLVjR4AphW971PG+w4E6ezncxeUiuUva4gPbAaDjN3ehq79YEOO29
eF6Dl93UP2EbH0/t0ExXLL1aBmrW6zIkqzbkeNTUQSMzmrXOnJXoSutaKy4BcizeeEXN2PwbTvN/
v07/icP5nwFC84//4p9fgVnhH+VL/viP/7ht3qrHrn17664/N/+1/ui//uo/fvxHfvKf/+Xd5+7z
D/+ASgVt4b5/WykLhv69bx/C77D+zf/pv/yPt/8Js8H7NbOhL+LP7Y/hvPUnfgvnucHfpU3yjpvu
W5YOrsJ/h/Pcv8MSdfzQcX3HF+T3/hXO8/2/u44ka2n7DlBYwn3/Cuf5hPM8IfkpO1iZsM5fCucF
rvdjNs+FD8HV6vA7QqD17W8ch9fPD2kVm//zv5y/+WMaARXgIhrjOLsdYE/thMXqnKBvbcPYTDBA
zbx3uD/62nXo7aPVd5t7PUH31GYHLgMtHYbiIr9p/TQy2xmXFOTqpXQiuC3d8tHxrbXhs63JXtBN
6/Le4o/VNp+EW7Pcm1rs9jRQPCwei3xeu7EPle7blCRJnOC+t4SyNs7kShq8wAniwHULnOBeGGM5
cjg7LMempyyZo6suWvhYJto5EJimUfZZiUJRABcxQIEU1ecUlzBs1hi/x+rDUFK9ocSt65W3ieg+
WsChpzG4tgTDaPTssDRYh/PDOloWJL3ceNpHbrlPmukUVWQTjEMX+YRnP/OGPcRGTKkBezMcdV53
N4W29yLcpzasGbPaCTh7NEvc6dsmavfkL08IWJ91p24iC/JdkF02OmSMOrFekvXGytbea36yVyNm
4Aa4Q8FhYIszUWhh8Fmu/7PHftVSZhfYABC8tSobaEaUWNuGXLPqvY8kRQ5zVZ67IGycg6XRlwOI
dinvEgt5xdWO9TYvhCOcqXxKkZm6vL1PZf0S47zZyAb9Fwz+eUWgSaBNDVVkQf7OX/Qh7f0E32Jy
bxb7QIX1WTTDPSUIWw7vx1Y+ZWQyautTHHiHzNRYkdxd4dHt1slrrF4cpAmXcg0e1RvjjwGP84Mw
tDOBgHtM1ANI4PeDu5rHk2NM8wwuC4QD5gY7nHO4fWj2lhVtajlMMuSLVGDxiyB5bLR7Wc/ZuZz9
Oz8K92vyKvDTfY3frnBHpqDyQdrFpRodwgSr5BH2HLm0wvRZbhnq7lKFDcmQRXPYK4nDkj3ZRXFw
JPF6ElNp777v4+bSdP4xDgtsgNazrNV13cAMyvUrY0kwQxIxmpcbZy1V5s7E7X5qxQPDrK89pdyQ
Fp58Vvo+g7VdgF4PV2wPMe8W8WJnMHVm9AJNeBX8MlT72fXO6FEpGSCCXQ8BMwqL3d8QPUSjBWix
ihlrFnchgIz3yYgBfCIdUkTFSeYDA1NM6Mpu9q5tXcgo1Z9afd0zjdngnxKEpdoni7/mWlgB56i/
LetkS3M9DcL+u6IcmNQHGfThAXA6HcoWMdJqtgkV2g1IBA09vhwBDDsSIkFRHpw0vRSaKvUe4G6E
jEFwkml7oc4CGB0QlGvAnuyrcTHZaXAzop0McXpNxcfJbooLMB4Asjp5p5rpTE39rrZnXrkRSQVW
lwyCDFnc/Ib0yxmg1Qmp/usEr5MhxWHgCnGt8myPOA4hvLly1Le51YV33oJ1zYBMKi8mpj5Q+t3d
MCePuVzWgp7mnhDKJVAlcB/ZaJ8sRnJxW7zJVpMwjrZrqKErZkrc7JqRd/5ptlsIzD2JR3/tjZY2
ngKInQwwT4nHES2YLTNEq3F0Eyo8VjGeKDZ4RejfjjgkuoTCeJzKU4EDIS17MsvYu5XOHzNHPpYd
11/kvhfUp0R5eywivnoQXyinZBxiNqml2fowTrxEabmbyvhmnpZruFBXdj+RaUap0i4ydngGf4hs
6p9cCn2SnErx0RvoceLBwHKfG/frRDSG/hyigd3JYfVK5HHrlPcsfaoNQ1Ok0jqhhXO89KP51jX6
QlaUpCU48xwbmjGeMIGX1M/OzDs5Pbk84YmG5TBrTMfdTAbTxs4+0GRt4/pA/nphZI8CFPCVQnYa
UrbXdoGpI0svlOVc247GqkXbsMrf2lw2HxqPvrw8ig8upgLmO1eRnT37ayI0Tc4lWoT2l0dSlNeJ
H2+lIoFC7QVy7AUWfi6nSm/9XhwKX9Kh1d7bhfd1oaZbzKLc8VqbTrNkscTSaTLBPhDTB5V3B9LS
KATJeKV6efbsDo/zwkRgVFvOQLqllOUYWeqiU/197eur9XE0RclO5No9T/6bFYWU1aJ9e+rLhORs
A9RV6R3goeEAuIgIKzFopTcgwwgpW1+n6JrRxYVPDr4PsivGEgzW6ejrBafdm25Gam/YDuW3UzQj
uFC2urAvAEhxNwJEiX0gQ/XykDYfS91MryqhgKh+DFrCC2FKc419rTsLhHJU4hMNnXIOLtRUg2wM
pppMFPleHnuqAwCHhBnVXzqUoY/J2DUfsAb3VGi1lDSQM/RCBMVsJO9TG14toXQgPmIvf5qWsPiA
tYq6VfKd4m5C5YfpB7bqmUEGJLK5FC9zxUdvWCzObN4yU10JL2OkqPMVoodHUuDRz2bBULQKXz32
KbzdEhcRPSwHZ1uWau25LBLzYuKlD7a0hNHEmUWtW+/x4YbpoWALNmzTJhxp/uqycT9NNqhxX5EW
QI+lPmP0I3tL2J+vPtgzz5Si4b6+qgu/fGMUPL4qr7WTm1AGkqDcDGd1G6KBHjUhZUIZymr6YxKQ
yl75aFFwwpmGJ76amSGS1/Oj9nIys/exkx3fkXURszTNPGkzTz5sq5S9AerCOJT1VVH2WXrGbijN
ue5UHlw7VSmATS05uMG+JZEJJ5iNgSutAKOxAvi+mZnYWmyCYJBcLRnB2+M4dSUgER6xpC0QOyLC
X+wKMSfYlr+fcNpFsAfY8u/cjMqkDTMGwpK9MzCwGME1/AajDXf0QmEmL5OQeUA1jXFyEzssKHYc
Kq02ozHeKfO0KS58p2Fv59d2sdeMQrMLNaNQYJjCn3ACJp48glkx7GBcPEBbpk4AbUmnNWicJiZz
k/DGaPbdGPgh5GRCoLpbLQCRzULkBMcGBhDLPEklJBVO3ilYUtgCzsiA/XJiD/3qLCTZ+LUaHNu0
wmAkwFtiuD8LB5MGT2HEVTFSWH5l9dJaTk0fdc42LKosOdRTqD6GNfm+UzLMmIjbMYjMQeticM6u
XWEZhL+u6WwPK1iJIhAWrtEZJf6CRqBqvCrjvqLvhADeMe5N0N9NiAo3cw0gGH9fC/qkwCdQn+Q4
4vSfHKaeh1Z3DGkDJ6K72R28yDlSRgaYqYJfYcPOmhJA+NOomit+MWh7WrYG14ahIFTJugTJM7hO
smcmm50JNk80qA8lDl0VN4G/ZyYhxQHXFjvRrM0B/45od5/JJg5Xkab4Z+OGIAFhE0vKgmwP1zc/
ODgI1IZoyzIhGTN3Qemg+o2709hdOm27Fp3mDASsL1ZfrcJfIidIVQgk/nNbZX68z+LBpqHInsEU
FRU5YS8b5GU/NfhSRyuXV6MRRbazowR0AlsLQj6W0+eEhAZYC/QPtnh8mHATnBEp4uM2ZPHLn5Dg
bHZ6Uh3VtcHoqu2YtMEaQwEZvQFCZp7nXpE5DptopFYqJfa7DbIoVzteQfQvRT6G3g3OswSjlpeg
SEqOMeGoGoD9Pi6W+ktp9PDSe2jcGIB7uWJHI3GVos29GR2TIB3o6ZjJIQ5Rv/PRv43jPuqQ/7hT
JkwJ7CwBaC+8HotQUZQn4MvCQ7lmtcS0aPzg45yiwLabdotjsnpnstF9EUjktMlH48qPGJ0U72Zs
LouBlR+my6gqjmVdpumRNgzrfnbLhRxYXMefhHqKKUiCnOH3XzrG9+JGJGl/nw+th54VYzLfBDIO
X33s5z5L4G6+nWerK7cJsC8ykU4bYaRRvKOtomeWzgGWj6rx6X+vOyJE7iggTZJMaV4DcFHtHgx3
7R3LiEHvZrQjkHTMpe1zQj5lIepeIsVjvlZblkuQVkLs1WzrA++riEZ49CpmtGTpyXt2R09Qa+Ar
6iPqWRL1BgQ78hSkT6dkWBs4XxndIeB7zYBairCYs2hfajrAGjIyLBWEZgS05LV6qA2hCoodc/MK
3QJWmxp7Tl+nJcXaqE2cJE+6vJgovuj2NEiT2gFBTZCpKB68Vutyi5qML66m6BEMiVoiriYV8vrF
BIjBwS1X3c1Uk+bFvDj+xdB4BE7wNMUSfkM+HuZGAdyV1MVPu9Gr9X2CM4CsSZ8lz9yz4RfHYvyz
41BDRBFwcUdEKXgzG0+OQ0Y7ZzI9FFRR3q/q7WdrHrEA0lOAPtUTqWYWxjNc7ZMkqs8Yk9oBhqvL
TI32MwCePIogJKqSNO6GSdni7xcbgXrjEMgllsis7LappcCoIZHItkXZ4jYPoXH522/Mob+k2/z/
SV9acUX/b/rSuS0+V19+gHCuP/CbuGOJv4chJM2QdYGQpOt8hJrf0EuWYwPoDBSlPh6vU9hM/5Z3
hPi7B1PEYwvlKH5U/VveEc7ffRevQCgpC+L24l/9t671g7b2b63tP6q+xItTdeg18gdxB3KTkkCP
XIdbTUnw1/wK30M4eZFjx6Uccatd95N0xHIIm9rdZ0sJk7lS5e67I/PPj//+45wfi4R++zx+8xXy
tDb8qBUK+p2YlLvBgluTzzOo+tjro4VuMzcGykNPzKHjnj2isNdYapjKJpAQPmaCiznr/PrcmGq+
6MYJ90GD8bHonZ3Vu4z1ipVq8+tflOP7HZDq2+8p1nGzFEhfjhDrcfvu9wxROZcqA+OTqvZZkw68
SDwd8mDT+uLXn/T7MwBdizexzYkGyOr+9ElOb8CdGuT9AVIQi7ZJHslOkerMgvpZTdALfv15vz8D
SpJDdUjwg3IV/k9nHIkgLVkXo27nIzmPbIF0nxPTAso5X/cjhOjUs4I/Oe9/8CVhkPJpjkNHErWb
Px5OwJmlKXwYeZUHW8YqSiYshjd+S5D05NXW119/R3e9jP7NoFtPH9cWRmZuLOWHtv1TX1Vn2tgr
0pztHeQL9gppPrxPnJwXeA0P62OGtorZpHesR0+B3iOQ0cpHDaf1i7IZt7ERbpjcxnNLOEAyduXp
awH+gN6cLtMuynz5jtIj7zUZK/tZpwK+YePSXs/A2dGnX3+ZPzp2XCCe4nqUCLDrpfrdpdimCJgi
afR2Ihd4VbVtfixhrLPizOs9rb5y/+vP+4MLhGvD4xAKV7qAeX/8PKwfJlrG9VWYW/5xHHriv5bX
s1ZR+Y0uregRzoH5k6vS+bFC69sZo8LMFzanDHSg+uk2wO7GSrDM9Db0O+qzApu62DEr2mPr62xv
W0V0dlzNRg572C6tqAppTTj/yWX6+7teUT/hk1TwfMF+ZpXCvzvUlggMfhLRoL717kWqe8piAk/c
FGKqbn99lNcr8KcrFHWe4jbMrits+ac7wu1bSTrIa7ZcXtUhwVqyUVkh/uTa+cMvFPKI94BAh/TB
/fiFjEjI/ylkHioTWU2hPeyzdny0exLIf/X7BC5DON4kASdPrC+s7w+dz7g7K1ur3pIAqQ+VF1GL
aSx4WH/5FAVEozlqnvIlYJ/1zv/uFJWTk8dL0tWU0YuJOEbeXkC1wHE6Zulf/yiGHnifeFJyjpyf
PkpkYHrtBLuzsFN9Ca1LwX7J7H2rjf7rR0/ZdMJIIWkVkd56tXz3rRj7ToEp6wZoTgY+NwyzUxAQ
hP31OXJ+LNXjJmOtQbe853O9gf6wf7rohAgsGlH4GFvSyp412D4dXF0v0+DRykS1OCiMaNpViVj2
oqi7Y98QvOvcSP5JZd7vnjEBzg5H+ryFQIUK76dDGyvZok+Dw7fgr26CgSd1wwCW5mO6gE06UW0X
h875119/fbP9cMvxoZ7rMmfzPLCkYn0EfXeQ1dgOOl0v0arwsq3Ha5DKTwtICh4PMl8M0QcbbbVI
wbz9+pP/6MC7AvucECr0Ajv46fs6c7kGJ/m+ic/AmIIm/MUZTT2RVbpXrUWcaAwxZmSkXC/7oZ52
tA3EZKbc6U+u6T868FxjjAw56I7jr1fId8fA6SOry+us2eYldiWSWVchLUpbD74AG5X6PnZSZ//r
Lx+G67f74cAr7h+b5WXg2Cx3v00Yv/vQRcjOIywKYYkHwgWNrGseTLv9XZraDcFawFXHGjPpqpJP
IH+8wvs4yDq8pPaZnbTtlx6wDECI2COXjCwRnfO4tFz6Ri6sLJYzExTJa16H1fwG60J81L2P0B/7
cXKdmDImI527voEXABo4J41I+Gl2qqe+dbsR53OQTDzoabtALxXiuspb2H2q6twLBOb4HicL5AvD
mwcfaJCgUDPnxIkDLiJ7mHoS1Y0Z7M8a7hDrAId6+80c0iVCZsOEDx25XXfvdRW2AlwiNc4lbMLB
ZvI7/RSybG+p4stBvDl1iqGECxfSfMs+d7NkkRYn6lWs1yidxBNrZCjFLF400ZDF3OU9pBdg4GDR
lbZ9mnLRIvcQ12yAepBWr1Iqqz/BsmsAH6e2fokAtr/34eItzOTikM0qZDMCQiDYdlMvJhhVY2S/
Qsl2YSEQ47vTbuIpDHhmYjpQIzESa5jQLssIVvkmRpYg5yFbm1kT1ktCIJRdIjgDKdHwbRKNh6AZ
k2tVKfd9W+IuXu3/0FNwQzrpVlRePtN/PBKXol6FqaqLkXEDTyWBjl3EQXrqh8ZSeOIhe4LoQwSm
c0T170eXQeg2wV/SbPou9T+ZkRkIjgt7Zr5smoFkkxlgNWGUN4A1a8OGYQqzfULDV3RAt0JeTjH6
A4pNNBVf6BscCRcBa6s0Gt0mrhbfp4qj66iW6QzkzTBQMViwhramneXIlFEg68MnZJsh5obl/beT
eGzRUcba4/+Taf8QNg3dLm3YWp8KvPnoq1MM8cGr+oXwr8q9q67seyiNdjZ9aJE8MEIHoWYiMtvj
J0Q6rqI2zKbPqhGq2TC50neJMLNskFeaAPR6QALh4Pt6uZkTO5RrDyDL96yfimPSEzDcUtLNwGJA
l+93kqbSk2SWKw9UqaHCNsDW4bOnxrnDiwQHKB+6DM55hIROSXI6UidY5F8HQl1Ywp2h+IBTfbyT
i92DncOIHjABy+MboGgMuGau6/EQky4tYbvp4rYpXe+9PbJ43s+B25wTAC7UPBqbRpphhBoWShCA
O1oB5MtYDeQM24DQMdwIR0DYNVy4AOWM2cyiSr+ooXdWr1mC82bh/Dw6Y82yxiaIEO+DIpn1LkGH
J4wY6Oncx+RbuUcRPVc0kYWyiDqHsBTwfO+6RiwQmkaI3fgi7W3rwTrYd32B8W9RS1vvRe7JHlOb
Y10mXeBU8Nsi0oMTIHHEriQVRHSHijs+QUu5At7HFJDFcm92lo+suO3KgtllH9tWt6M70Y5R8C1o
iJVVCAJDXTO/ZJ4YMX1aOr3rrHWw2fWGPFNqSjRiSasQZEA61YC4FS0lnrU77ik6x32Ioh5+wYDG
LxuB3ny35rXuS6yh9nFosNiSdS5PjW1HD+u97R/X6DmwMTMMn6hVCD+YhRuKHqm0Jsc2wwajbiYc
KrzkZfgWBh0k+bbHTK4nh9LoBLgZcwYgKlyBo8uW3cRx/ZjiNVpn7jU4Fm92zVVedIJEZ28DrJhl
K1fAPk8GYr3QBVqT1O9xdVA8mNm2+EJEpHvu2InW7DGMIFDN7b1zSJKJbYd2TQZSzUywsrzuH2SV
VhB3umrqD0hmtPsVAVLvdhwnezgnRke31L4yVxoaPHRboRIodUQqeFQ7CdF4AideBzM/9j64Yxu8
a2YGxkcxu/1zuCiN37YbycGBAvCxsdeuZB5ainZfuoT/NnHS6+tubulngiyWE1+Bl8hd2TwzK6hf
ZebiCxNg7nue/ooWscIlizwNVJFfslVNbu1AF/neZjrqbng8iy+LsFpaVa3Gfe5pBIm3iQmhGXaa
Dqehiudq6yAfXZNgKyBNs3nOD4MUxtuutRLBV07nWD0QTRXOLqLhpcPyRkcCF1XsfoH4wzQMpl/7
jd/63lhW8bwkyl7wnTlTzux+7O0LWitoZqCcKczJRmXjRxacOUBatQhybS1Jj6pRZX2KhpQOhBRb
eLHlTxmG6rCdgNMFY8kUOxKvA22OjD5mboZNrmVE0ySjs2A7YuYcuc/LWJ0DgK4MvjOLCsbJhsqt
hxrq56gnPAPaqfEjYsRm/hRlS3WVScybe8SpFJS+YnZLIm4hGG4Im1gQD+r8VufMO3e6TQtYQHMU
vZ/ZlJjtVNHvijzsFR94gUFjkaNo9rTJ0WsBXHR5Yc4GyJErdH4se1tzNEommFCVB+y3i6wZEeva
9jH8d0XY8m9l3RFkzrWHK6WUmgpGlZ4ZlpLAVGWuXgIV5SRAnBG8VOTT38cV11J3z7l1r2qZuDRX
FutXQJFon7RPwAofsMIVmiY45elpm7kp46ELNp2pwSfJpeF+8gtmAv6svK/lAKtw6yagkVAvFh6t
PeixT1SIWxk1ZHXw6oQxuXUs9s3z4PQauHQ8+w/+smYpu9TLrlhnteAc6bB4VVrZbxJY0U7ZLKY2
thmir/GAT3iDi7zJD7Jd6ruW5TtDNM9r4L2U9EWmQe998Zax21OKRfFzPzOSTWhmQIT32rsC1MO1
VU9Zy2uv+ERoebqDTZWwd2LAuAIF7W7PAyY/lFnLS8YG6gjprD6nkJhWlDSsRE3HIaI51uO3ukmX
T0Ik/jurBkTlKkZnKJSmJZlKpo/gLkNjqpHLfkeVrZDXvlf55gSrYvwwUgvRbDlwNklz5cK0zoL+
w8CC6fPUh8ZhWrHk7yKa03iuurxutoSzZoZDRaex66rsoy8itkhw7cwBPz/Z9g4IBe2IA2veTR+n
3Fh2zuSsbVQTk1tC+dkF69/Z8gKev0Z9CZOgdDwg1xmoYjZQWO0fF6DP3k6X8/IBOrrF7GcS803G
1AGqXE5EcNtzCYVInSBTHuBvVfUGVKl6p8eGJ7M7GbmSkhKB+wZUlAkPGQ2w0w5FKvoMUoDEMY7Y
dxJbIJhIp3eJ5WS1ec/glt1kRGfdRy5a9Y5ek+aC91ys8K6RP9vhF8PKztJQhzvfTqXa6KJOaZUc
AywftssUFrJl00T7DCedgLwFr+bCxuV31sae0qNFIjXduIXrfqSXhReihMDkbSlQpe+E2HFy5Sa2
126UyN0XdiVNTxSQLOc+DcvsRQeTEbugnT3WU1KgVaSlTi/92Z6IexRF+GD3WoYn37g1zhxbmMcu
4gcpeEnG984islNvD1BVjZ/BZibS8eAjvHxpSkCpjurmZUd9pT1RAELJ0Y6TRquQYWj7KSoGJk+8
CMhyeoXlxqc0HBnCpDWI3UKVWMYxIXi3OjGE4CNwahjyR6xudKLG4/u0kkSip2RmzdZlPRgYl4WA
xowbWndtFrNck9qlxZMq+wztxcq/+ICDQZV1c3M/03SgOE/ucNG0zWxjxBugV7MiSMPjBKGAJVs5
Rhp/jB9g2Qmb5S7DE1ewOlDNFxv2EdsQx6UvPkrNMm+amEk1CDcJOqwwxykP3L3Pm4S2ZIpqiDv0
2PJk3w93eL9YqUeDYegPeA22nu2a+dZiGIWT041D694XDq7+aElG8gEQg99wbDLVSKxWbWCmEw5i
+IlmPcE1wbLij7nZibFOxlOdj9OeFtB0IhFUIPSrXvef2lYR7rcHm2Ma8TB9wwNJXZMPgoh2o5yG
cozbhBLq0knlQQ59onYx8KeVzVmhVXVuXnEtgXH4PLAYwrkZ5dGwDem2ogi5dcYWQ1eirjNtcu+g
mIXzHCCTgJPGJoNvOe20UnfWfb812/Y9NtRZbMjo1h7cp57xQTF3s78bte6uFXP9fhszKCdUY4ZN
7vG+Z4XO38ZdKkbgOwT+3iSMEfAUBGAqVsYlp3Bql/Y01SP034S0UkoGRDk2M+NherfG5K9wzOYE
7Vj3n3OnIZY2BJ46a0ilIL0KKFb9MAHaYiLxYXBsIkc9tybD+U5Pz5GL4c+tAlsfFkCP5POyxj0Y
obuWzRyv6n0DVu4edjsx007m6t0sJT0VU820kxwIjeN7h0GG2YqSZ87WYl1AnD0bpgcAXTzZltR3
7uJ6EW+d07HE17SzblqvLL+GXmde8yQOppvMLM0nUWX96jthiEneIu3aba3rprzvTel97PHwKOyU
iW/RGeB00ALaELNjAuAIoF9t9/k+4Z1Lzy0eH72LTLN8MF3rT5eMM5kEmWzybpyiAraEKYEncUEa
77S0Mzu7ictekhtRuP4Na17sRikG3TGADkbwZ8GQa+HkerJmF0wjJ9+5pd8KHxP01IEeX+CqAEyM
uDB1L/212RsO1VKFyVVo4tohBytHVpUBD+TN6NTVO4rKJJSUjtSDLpzwesoqMqhNjZNW61aCas2a
4tOo2ul+jCPrLQs0rISZ4G1+4Q1EQbZA0V3AIaxcr5d4faaMETapPeskSDQmxzEEKrAJjq6mXzJU
FVBCe67Sc+eZ6QtmA28+BuSY5M4EVhrT3uggL4SeiF/83rM5YXVVbSWrI2876ZV2ORTOmJOzJc3u
4txVbJs1nAxsT9jd+J1ivLZBT4sbQqGFlzcUwSmhEbhmweznnxfuYvCAFkRxeEQc7YRkww2UKf9r
1s7+GyH79jJIlRpOLN7YzU0YyZ7cRQkiFzHPC8AKUbRF1c5uZxYLAGJmQ7i/0lWCYZO+UeIw0v/q
U9y07DzTcEcsjDI8MD6jbx3nirjULnDxxO8G09Ix0QbUTbR1vEDMd0qWkRM04nOtJ8bksSGkcxgy
vG3bOoUicOQtC76mG3NMIckCjQxvVmtdTsQ5+YZxkvEcSgf2z3in0oXlXPPauUCFKLICY5x7+fI8
dV13ZdLZetbQX58ZzauAUERNsVPCPN27iLVGuSevweG2xqbVF3nWz/GB3WPzuQU9Q2q/XaAwNF0d
F1scSXFw49PP+wjRTM17QBZQdhEgbfx0gQ/CPFy3z7WXRORzTB1vC6dY+59aJ3svutH/aLihp3PZ
af9tTsflQfuBG+NdIp/KzioG3FlnDo7AGmchuoxmN0LtHCnNnAcyf5zXwXvKP8vwmPo+tDKv7nm8
JNwRpJMcPmwLpm+gG9UbgquwylOOOEiBs9e6ktI1P8Gx2VW996IkMv/GrX1TYZwnTbVTOBUvDDV5
DU/iGhdhVReKgXIEwIGUcOhQTjEixW1MlqEoF6EsqSaUMFxbnH03qO/4BXHZzeKou8U8Rcq0tzT7
4OSlIxoz6VzIyj+UGuVmxcu2X9KZRScWQiEz+lnt/r5cYivZyTjPPyI5s0tNRyrKV6oYqmBUuzay
SN/k+oI0L8tKAELsNTfCOOSbZl48445/G3S3xH/ES+qgE2+abrZ4MVZ99gHARsXcZCHmu5NlBM48
jme8TC0VH/nRQQD8imwfXC0s86Hsh2n5wutuujJOKZPdKlWSHaXNFr6xziISOfzPPrYFhmjQNhB1
eERFmGaAGt/ptmCVE2duoC/QVTIcmt6M6YtkRb/FS03pK3XjI013A/oCQBmS/GudGVnlzTRQ/vw4
8d2qw9hbPm4whWWloxIO7kHQkwLzhmTcy9kdXngX93hZlZtck4SIxZmorKrOWV3gSfSwl4l9Eq8X
ZSapWoIwP338G0Xxjl11FicXdfGuGfTyMAZxd/M3OiXnRZYjA9eC6MXO5gV+gtsYl4dfi8m/1/D9
QOLUY8TEkI5Y+o/6teT951WaxTKhjeY4D66mvNgWF8AGMKjinuNN5y2UpsTVn0wP/kDDF9SUYpEQ
SNiOTazmB+m8w9Srx4QW71oqVp9l21yypuINWMXpEz4dEMU5vjmMcMk+lS2Osh4zExJzfPz1Mfjd
UI8JmBuuHhDsIzhKfvpFJpr+ShrWamYGLX3D1QigeOBuycag3Pz6o9a50w/KPR/lOdLmU0gifQsg
fT8uKEb9f9k7jya7dS7L/peeo4IEDchBD/ratJIypZR5E4b0JNF7z1/fi6quqkzI3BDHPfjii5Ce
SF4AB+7ss9cgO4e4gxCTXtXopI6OhW/L376FjASpGerXFZoWX/tBsxlFNjrHgmFlNGccUuLHSWBK
+Oe3/NxsLtkv8l4+nC88JNeh9SwL0ZnjROENSBGKfmCyREAdMK0hvTBwPf/nV/2cZSFRTwLZVrak
/FdpWZYgqYeop9p0Dzfc6I/4k4pTF3vuMU9cdq0L5VT7LGzT+7987ZpnMS0KxQyHfpPaa+c04FKk
XnNphhveLEs77kUIwN7Edg5iTecfe9WoC7mtnyKSl1rcZZsktug7vTwMMXZUmawPXIZzxusH9u9j
Urvnxim+1IE5H/CMxTYzVdmFRv6Rf30xONc38z/XkmwHyJ2+7FBDBOutI5IBiyIgfG7A9UY7wrK7
7hKOBRzY1JWYJNdo8Kyp9Wr627JVrgGMCtnoQr3UhaYwf9UWAJxMut5ROMZpQ8xpc9I7DW1hQBN4
TFvMx+TAvds4Ld8owxzucmHBglrw0V5EN1wPdpNd+TbWkmm0HvIGcN5VWMmDKlX9xqiX4NENMu4Y
EGb+9USKJgD5gW1Khxysp+kt4roRbSEx5GkVLg8ztti3UxYUd4M5YifbSayJwULvsMi9MI/+PKWs
L0aKQKU5OcgfKMBnYQhUGeOfri/3Sk7Tu8zHfWa2jPTqz6Hwq7fgyoAYwXN8aiS1hKsTTG0FyKSE
Fyu9e+znPq52DQ8bXqLM9Veg4ZJKW4yGHp0COmhOVxaOcqNZZ2+GpfQujfN1HL8Y5x5SP2RMVBZA
tidv/3KcI0duhhwdMF3VQ79Yqw0H6fp37P/FriVNsTP91SWmxXW+NyCoLRQb1dxGJBifJ0lxlTsy
vvXaSTxRZeh9/nMjmL9qavSiUhKNtiGVNuglRjpgL5JyX+XOdwOG3SfMGx7dcSlvLVS0N1kLR2rB
7CBBmqv6ew+C4NFUPQ7wIbUsYPG40sUa8cOfv+unWKTVfJ/NAsIpZA+Glu0HvT3b5AHwU6nM/BSW
wAjaAYt1P8c1camHb2FWUI02+1///N5f9Ja9DolVvskdrKfNSpyOPOmZDIoUoDg3eB6b2YD74NGg
Mv3Pr/pZNMWIoPgXMZ+D5THZvZcjg5vnQSw1qFU8G0j8Vnju5PCXj3lGhruDv7SWzvmvyrZQrxx/
oabFX8SFieRH9l4bnjbiBh98GiIjcvwvPyKDItOzWwYlY8tgjyBTHjMEDztltA1HbuoszXnyb7hv
mj5XopP/4EfzvelcE+ED11m1FNHr1KMMfkhV8CZvMvJgMq/dtxGs4F0IZss8jOZYmHtY0mBBGyp8
925tXNKm/mLAUPQmHR/nCrY7esflaEHGoOoLOi6cPjlhDPSZvfzRAV/xiA+2+GCS/LkXPrnlP/fj
2k1aCzrKZL1mDWPU6DtL6l66yuCmZ5+bdv+FwhPjbKCJfWTLaTzWM06Of37fLyKWgnGXLZCDpBBJ
zMseK8gKS2qNczxsa/MRdU//ei5s68Jq+ItAULSnxX4Ec1tTnxdYYeLE9EkTY51ZvzUKq2bGCmN8
zCrzgpjOXGdarQVZTyw6Dw0VGmttDE4d9ehODwmt6cxoD9A841A097dYGJFbwy0QsI5hkm0ASlhD
dTk34LvMOLhjjxTcyqH+6xZWJlMO25IfGjVbWxmqrA7TntLxvS3M5Gy3HEkqdCgXQu/nccP+EhUv
mS2mAba2L/vRl+EMOqBBtZJN8Yei4Ww54AQOMcISr3CyLi+cBn7uUd5HYTITjYUmXWpTqo3FOicT
3mfLIj61NgkSUgTBKcJb9a8HD69SPhpx/o+hqv20mLvarKb8dK/6vrl21r001tfTtRNjjvK30cA7
fInSfhWHcbDTWhG3dPgRjJgBu6OTk7v2ORpMceEtv+wr32WRlBwIyMm+fIuHR0k6jfyggMwn3eQ0
twWXU/sOtg32WtRX//lX/bKvnr1v/ftn2yw11VRPNzW/qumXt7WL1x5C8+QUTfkl8eKvXmWx1rHQ
WnjduNp00vgtReYmP4252tvZtjL3GOs2t5gt2xc2j796FQudg0rXh/zirq387FeFcqwmE+wVudzO
vsbVOMDyKzdflUYnDn9uQPPnHkMez3nGcxR3XLaxHvKevSt3ClLaHWKHwpTml9ot0QfaifemcqWV
YAbb4AVP5dVTKpeOWrBKHK1G1Q9uRHE7+MGayucah/0O7TlJm66iWAw9+YWQXIfNy4lv/UgGlYnC
jloybaIxOvaNVc8k604p1uJmEJxC7r5Pf26Ln5vdk2ykXcmGiqsX/YBONgHJ6oAJJ9ZIkDaDPLuu
a3c52KlTX3jV2qraD1oh5ZS1IKdC4asNpjLu3YzKhIzE8VKkB3I96v3kkRedzQ6yjZEpM9wP3nxp
F/uLn2iTPGRd9Gxud35oGJ/1duAjirLZTO8TUUif6kekB7yru8Il7ZaGLx/pfBwfgnF5hUnbcDun
qjxXbhAcuFI3+HdlUX41yPi8M2tY0n/bAcg/XZcvRMrN1bfWKqHfTRXllygwMAV/K4ywvO8N0jdR
CNz1z6/6uQN8DmWMJ5TPdIDSLmPqPDW4RojTfSZ8/x8pU3APZNOpbDNsga9gw73/HF1S3v88jtGZ
orR2TGZIAwX+y2BLKvJHdcW9GqVr7ZM3WvOj1yzuJZX6+vEvRxc7OwtYpqEYZaZeh1I5gVPidoz6
l8vfm2XCW8HquYNFAefh5dJV5DcHmEzXgjvjnZ+RvP9z6/7id3IxxFaZom6DE/D698+GWYoJmy9z
M9mzj/axP+4BKmOL+PbPb/l5MPtsJRU3lWwnvR/VY8/fwiTZoJboEi7hreGxm4cHJOH5Rydjrfnz
m371e3wKU0xqelilXW2SnGuctkcxIEQxfJA9VT58UYZfvfvzW8xf/SAf5TbCZS6ZpNKGx1JWFOtk
fbIHNd4f8Qwil5N2HhXzc5CAfsIlzsWg/2DLjjRYhnPz5I7/dk7rnXGlyU7cBSFqhLy4x8Tq0kb3
V4OKYbWewChN5/Twsk+R2QTsulpSy3HUvm7Rc+0LDBEPS4u9OskHoBvSDcDYJfUM1cS9MHX91AU0
C4OGWZmSJzpCmxuYHBvgh3iUJcmAu4vw03uFncOFaeHnYz5ba/ZH3EKsCnY2nC9/ZUoJdsuCDPIO
icXMxVAUnZMRZh/ul6QZ3DSF75x4KHhMtHPHPFo+22aEEScywaOAg3FsRKaecCIwDz9Gx/8vPP1f
aw7i94Wn/6cJV3OygvHynyZl118x5OKf/FfpqfUfXA9wykOsZbNptzjx/r/SU2X9B6cyUin84ZpL
WfdsRYl97v/+X0Ka/wEwnimYA8x6dbK6jpEO//F31KUaHPMxmcWeCgcWbMf+ovj05cjlRVzQ8W5H
mzTsGnpuGeADG2b9Byi0X4L+/bOGePOfM/rzOtPfPXnd0z2bXjMnNDq758kmMqYE7TR+Mn814/3P
R69T1LNHx8vc2dSup8fZV2/InL8BZSs2Pnv9Oc+eXfVKkkELkIiO1nJPfE24tcMC3tYo2h4xME2F
taeHvHU4Ebz7ECn9tidrU0+ZoFqfPRNeJrTdG6w4+wNJZ//Cava7ztRmHBk0y1ioMjtWI1mL2Ea7
4Qr7w7ZP1yZtNUdqRKadHvscW6Kw6D6PRnrp6vY3X65n6BavRQim8EHBRR5I3nIXN+GF893vHk1w
Ph8qNG9VcQGSHtuwla9m9HH/+KKtugvT/e8er4UmGc56dDOcTJCITLer7+t94IkL1V+/e7gWnQ6H
FdRBfHsk/62RTrqoCTf15lpk/7xVAtcN0MytPvoJnLUK2Tf1P9nGh68/51l0xgNGozY+ukCx6teB
HMIrp5qMC+ee37WJFpyG5ZVVy+H5iL4p+3eBTHDdJtK/cG7+3dO1ALXZ8E0ldi5H5+NS7XFq39bc
WmQGlGXO+FRlx3HVEDZmjbxouVQ39rtv1iITHpFbq4JREk7JuQlHtLTDtPHL9QPAkJocxOMmOw6K
qjCuzTCi8/p6W3OvC+7zkRIVWYDNCzOt52dnv11NQfD73tboei0vwm+wAi2EIRXG+cFGPrLDq7/b
+OlabLqSS4Sl5OkVRtv9u7K6YHPwm95cbU+fNwmVqEWyiBminMRbDgIhgoXqwvXv7569/vmzwHQt
bJL8xU6Onm1dl2mef45Kx/pn0xjXb1a4MWvbCbYgrvFu+k/jGiil/LYptsW9XgG75MhJY9tNjkEb
nyi3t69mU0znbd+uxWeGAyqFNDSMhJ10CJwivRrc7lLm/3fNrgUoVkpGVyR5cGgaNOY2/pvD103f
LdeT1vMOVbJOorhLjm2Pksrp7a9WMGwLHz03X3QUn2SRFx+9iizZRO0OOceNz9ZWTTNwVL1Y+BSY
0rV3cdNe/SD9bWsULTK7AQ17Q53CMR3DG+qI0Son6cO2Z2vROXgRgjqHD094LMqqpzbP32x7tBac
xYQKwEPwdmxUp1CzqhtqUNS26PmRk3w2UNJsjuym5eHgIHeOc2jsjV8tX45A1PBtk7OeHXG1xKiO
yRux199d2v73EULX57RJ2cyGGzFMatR5bWTYR9efn7a1txaVWSAqMIWkgd0ks7NzYPqz80mVY1lt
273pWUqlqCOOuowS2gVfNfEBifu23vwhq3nWm7MS/YRqNzmWAoOfEP5x3i7vNjXLD0OiZ8+uwPj2
a/HYMcnHL0L0dwFX89s2yz8yCM+eXRqqn6bIio6DNbmPiTE92U4o77Z9uBaaQVHHseX38ZH7lPtC
dBwijLHdtir/uOx59uUytGHu1YD+SBJNB6soPnEgirbNhj+Stc8eHlQpJ6kO6HLcpZjbi9aH8Nps
W/N1YQ/cLxDvJg+v4k/Ak3FFM7btgH7oP599tjCqJAnhrNPgeA83FbZArjDLjd2phWfXjPhoCsbK
FH5mrSDn16cbG1y39ci82Bz7fO3NDMNTBLnvwdh52w6c623Q8zV5HOJcrl6CR9VhvwDEr9y4IusJ
tt6RbGlnunJMcHr0jXHXu+nfZXf/e641tFWTlJ0NLIr2zr3aWEFAkooeMW4bK7onU5JMIpkpVz3K
ecjXorAEsiUO2JtCX09+O8NAHZDH00tjfJWl47d6Ee624DS08yaeuMEgozziNpbSedSyx3Rpg20T
oqGtnnbojSDm3OhI4Rsm7KbBfXteR9tCSE/UyyakmH7m0z0U6Ev1xq0+bmtvLTbRUi8dxI3oaMUC
z258CR5IAnmbno7X28sACsuxGFOqfo9JnRzm5ipDDLblu0mYvnzySgkfMa1kjIuSYg4LIAvXH9ue
rW1pSdLNmVhXiHRsqIvCf2HfT/kFwfKvTxCOrluras/KSnyicdz3p92wDIfB9+TGL9cWzgiqEHjN
mod3dzGUlGHTmoky4GVrK8kd+bD00bEr57sqy+6X4bitrbWYNBpMEWEA8cXYFVAns2mpJOv48oOx
pujbaK2ZZo2/ds3u1qLobtsXawdMv+4Kj7owImZxb/Lx3prj221P1mIR9aIBr4hFoUa6+ojfwFPR
F+mmGQQTypctQql/SBkVXYir99vGu6/qYFuQrwyX56vkhK0TJYwsN/b8DlR9EW0bdJ4WhmZmi6bB
PwD0g/nvjPvJsqCy39TUugQcpl7YdTnDbqoCQJ7pjJJ+9MONT9fCEFvplOrwdVCXojkusgygclxS
Vf1mAvG0WLRyanRLCgqPZVhUn5VXmWCSF4h121pGC0hK1Joh8Xk8ZnbIH3CH6kJxKW38u2/XwrIK
O+xASvaZTtrUH3Ab7t2TBX982hZBuh43NIwUU6yKFT5LHlJzgtA9X21rFy04y0FF2FITP3luXkXA
7KjVhxO26eG68KTEsFk1+GdQBH5WNlbVU7VtudGVqGT8KcyXBKdVeFdpsdRnw5qSTYdXkqMvIz/N
0wRnZWbZuZPVfFIhlDCsHPtp42DUnTEbI5857/AC2K/LLcYTX5Na2o/bGl2L0r5aKkuCkDja5jv8
U4AHbcs6Inh52S59AEnHXmdEGWHUZYF9cv3c2DhWtACFUh2LCQ/3YzaWV1F8D2l7094b6d/Lz84A
T3EPxrSFJP1N5gnz5EazOmxrbW3ZVPjPw7/sMff1u+GuN4zijqrWcNs2QhfJuEYVpnm3uKc4aYDw
DHZxPY9gdTd9u6utnWlhJixFnXsKBzSAftMt10EXztuaXa8KUqrqJoi2zITBOOwtFc7HyAWOsO3b
9RgVHk5ffuOeUr/tr5pwMU8Th/FNpx5cvl8OGSPIhd/gr3Xy+ip/5TvhcshmvOa3fbvz8ukAAbCC
D2mZrk/FQdkOVnkYO26bvXRZsh8OAoBggudGiv2GRS3AdWN56Ztt366FqYu0jcoG5ZxU0Ji3rNnG
LojDYFs06brjco7kNM6le8p9t3jAWQn6coab1bZv12LVYKeIv0G1tvvUPzhwC66ySE0bW0ZbSWNE
Vsqxqeobe8/FJqjzPqIl7rcteI4Wq02+RFPaZ+6pmGVyRUGy9Waou25T0gAd0csRqfLc72THmCkB
b1PZnub3o3TEtu2LLg4ShbCgytEyedJjZVC59XJvdJAvNnWrbuxutIEtZsHjkcCWp1p45iH3YHJs
e7oWrMqcqbSMGTRjHT3UYsrvKrwetp3nHG1F9bD5kUZMr3I1GR5FagLkwmdtY7trsYo/fe4XIbMY
9hv1Owd/rO9RGauNDaMtq32LuXcxMQP7fiYPQQlJV/nxpZLgtQX+R977X5d9jl7+g6XtQNkv346J
vbjLs1LszQyzlG2dqsXqlMzRGDuhe1q6wATXk7rwarxtqSxH1woleHpYHjZ6pxznzlM9cjBI8djc
dn7U3f6pb/eTxmbV7pIUa53BgjZt5xuHu62tqxOgForxImK1sefztBjZlcJj4sumdre1dXXAOWNx
ypGn9xnudBll5JNpldt6VZcMuWld42ifM96dQV6xgfT2i5zTbeuqrcWqL5u2iIBlU2Aq+ldTZwic
4xzxuK1ltFit2RSUZsLKV3bSeZ0U6Rc5LeJ628O1UAVb5hc4LEG17ILiYI1yBZiX2baNni4jdnrm
9rof2KQ69hupmvjecUd342jXIlUM/ug6Q+ueohbPkwwXQaDVbbnt03XtEJbGJtwri8ndhKdpxKa4
MpbS2iYzQ7f/clmd28jr6oHh7rndiu4Ee1LaZrfb1Ku6eghfSNl3UjinGQL1N98u7XPJHWy98fFa
rFIAU6Mp5iaDK1LMrQZnvh6x1LywaP/Iwf1igtdVREWHPXqGH++p7UcfGzOKUhLL6K8UmPbVE9Ha
ZYBhr+e+uQUkKM9Nmsh3KVv8jTOdbtA/clwAX8baGyx98rGcVfs9s8d8W8jpWqPeHrGyzE3n1Bdt
etNEToj0svIuzHTrbPyrxtMCOqszq23xNT8lgyiuOyigyT4xcnzU277ODinkqEPWjeG2zaelbZwz
J8Vms2dixQHOPdqtjI9oVuW2w5alhbgTGXDhKPY9zS5WRkUxj3srxQp8U5ToAiQMcCK3XThsiTbM
rwAiBLvFqZYLw3id/H/REboEKVpl9VjaKuw2ZpdTnIAS6eHhve3btcXY7ADIhbjhn4wur75OVeve
jlCR3217uhbgHWCIYXX7PXVU0R6lGP0rzNzUts0nZQUvrs8Ho6YBsfzBaX2AmCsS1XyrwlJWF0Lg
dy2//vmz3P6k3GZ0Zp7fzquVtbcodQ4GG0/wba2jLciTqNKigG5zCsKq++AZbYwbWHmppvc3AaxX
+KBDxFVnHZWtlWJ6nTHH7iFU+a9zK7ZggbbYwJOvCzcGgRbAA9f0CeBOdbJklRxau6lelaOZvNnW
VFoAo0xYvCLglirEyXwnE5t6fQr2tt2W6CIl3OTdycD+6DSTO38q4qnZITKw3276dl2o5DBg8N9m
f9Ea43BLaq07LU23TWBFJfXLQYpZJraTocNdDGIOczXTgzPDHGQF27ZHul7JJPOMge/snupcLu97
L7C/N7638UrjRw3fsxizUfystEa2R5TrHnH7/xg7lORta3ktgNMC25vBUTwcb9e3OI2br+02zLbl
NXTFUi5LCcDXo1+l2b0ZxGzuFafIbWcBXbLkGY6IRNGqk9+NZXAd4Mf6tiMKxMYxr8WroJKlMmTu
n5ymp8qRYp+TwKV846DR4jWp7d6zwVee2jaxXuVZbuCVmqqPm/pVly5RQO4VEd5XJw8mBOgA5T+F
TTVu24ro2qXWoPzL7C0MKIGIXVczYOywmoZtM5muX8JfY+k94frsCYEagHfK/41Cq/y2rWW0BXdG
Eu4PPaX8sN/n9wijOsAJQ5g/bnu8tuJCJUj9WM3+SaQ4fB+cJXNx0KUMfttlla5hatIox9O8Ck5l
kzQ7o8jdNwop07ZEvq5iyq1gSoamCE6z2YAbcHFp9u2q3TbZ6DKm0sCgtl0xMe3goJHi4h0goDVs
fLoWrmXs+CWGsv7JSjtuBXJDXEFH9zf2qxauIXXYHgqYgEvxonmsEhW96juxrSTP1rVMeUa9Uki9
8Smq2NZTEG69whUWb9ctg5Ja6pcrIEAEP/eiITiBYDCOAnviz3mRd1+2PV1bXxurncNeFuIEsAeb
4iGRJ2cgf7jt6Vq8qskv4UK24hT5ufnkWjCDIR+1X7c9XQvXBZdkg329OAVg0I89927nsRPmpjke
NtzLds8LaCStn+Ed0mZgvZs5faOs1Pp327drm+N5KtNpTZKdMiuT95Ep6ndRvmSbdquYe7789sWI
8s7tZ3Ea6mH6KKcwvQlgnWw6mdu+Fqy2wmQ97ZnGimWRp7FKXsVBvu1CCU7py08PciwD23IMTsoR
1RGXtGA3LVG0aVsAJEB7+uAWlcAg7mQPIFA6YSTnUTbbxEMYSL58Oo5/3GcuDr6mRRYu1+Dd6rdW
4FbWxq/XgjXM8T8H1yNOJpAsuLhdNyn8vNNx240VpfAvf0CyeinUENXXe3f3gB9c8MGy43hbROlm
cqnTg0mLmGv6ualvoxkXPDucLh0I17j8+SLB1uVPbAOkmj2HaXjus2tJtdT71B3zS6fZtQl+9Xgt
YKuKU+ZcjuLkRb0T7oN+Ms7UOPWntI7ARrkYIC/bolcHI6JB87IcB8jT3KpxV4aWpLwEF+dNM48u
hcJr3iANhOVhZE3WDVQfG1fzOdu0u8Rq9OUIihFD+SIPw3M7OqN9gzmW+1RyqdOcNn29LoiK/HLG
Hd6oz9hMBycHVthVUrUbpwddFNUJMEq5KttzmYbZocf8vdgtZbx83/bxWvzavRPFJqXNZ+VPzaGD
WQelIk22zQ66JiqJZtiPMhdnu2fzGpXZeK4BhW8bNjrLNoh8AeHDCc7OXODdLhPhfrOHJtx02YUH
xstxY6Dtj9q0C69SKYziUBVkuN20mTaO+p9sadu6LLEdDa9UZUMfkUMPsSK9ZD74m7lHF0gtlq9i
bGCbq7bvMISqsrDClyHKtxXGYhb3snXSvgAR2Hv11Zg6zb7y6NUC64eNA0eL2drxXOytQueqSjL/
jBSgekhhv206luBE+fLby7QfGZeTuIrr6sM8OsW3TI3tp00RpUukGm9IxjzGyXsADvaPA+Xqa9UV
l9SXv5nzXa3ZG4W/SZhM47UPbWU84SPZTVdtYI7f8dYzMWKjkOPCThmrF9rjFwuM7hqV4lI827LH
lHzurPDW4VItMM+qw0u0uJtl1As4WHmbGLcVYDL7Ph1HASHFtObg2ygtw5p3WQFILAJfVlZ9sosE
ftr3wlYwJPcinS11gkEWQZcqxtWKVkIBsnZizl15E5V9WuV7awl845TEg5V+EZNVlXK32O5oflLr
P5nYrMbgDVxoMtlNsRrB3iuIN8WNE3pV+AnOYw0StCrbqXlr1HWfgdSdu86G9MTMEX4RWJKHwS41
ZJl8FaPoxmU/+dA/nwLkBPWAT6KIGN8lUKPXpWkn0x2UmdXxrDUHrzuYNti1x2rADeEe6pu3iEOC
vjR5VHWfmsNunEJjUoe5mp3mfdY0WQRCl+Fw7Xu95+zCbshXn0kjywDGqahf6uulsX0KDAwR1R9l
lVnQNkvTrwGgNbbb3aHJkHW+IhU972tuV2b9isxabXzMu2yQxmEw85iTXjlNnmr2hYxCbFWtzkvn
/nrgmTUGhzUum1+WzHCiejeuKBxIbNYUgLJD3ywVRBaP0oFmV8+JUR3DAP+oV8lcdM5DEzotT/Ac
IaRDNg8M7nwMAfmR326LNHnly2XALJ1zUMUPCuxyPnWt6WW3iwcy9CGZ8mqUB/YS5XKOnNlp79ve
Ive1iwUZ/rcLDtYdUE5fuWG9c6YlrK4iMMniU251cwvECgWiguA5oVMpuc2ZnHHcdV41gk1F+2g1
454iu9mybuckG7ggNMy5g5E1FcpJzngBYeiPs3wL+geikBe4MT60XEp8Hqx2HJ/6WHrRUx049dBQ
go6xSrzH/nCiKl9YoRVdAxNz3H/iFsT4985QYgHNE4pFFvCjBP9s70ZDMl0lE7/KPM8QCCEfwpwN
TGNnFor3HgsfcR0xMZa9991owwg+VZzgAZfuaiBX4qNYut5JAN7NsvtElsKsGIer+emBkouu3kdJ
5edHqwLLWNwWc7pGmIL/Vh+pXC796RAV5eBPt3ZcWmZzSiDBd8VR+FFnGXunB19THJQX5+M3yeVG
/9gZiKM/1fVSGd/KJpbZSQYVTmUdhADArqL90CfsLQdhl9deyT7BTScXq35nwBWeDQpxbjQG0dAA
Oe7+NVua8mudtLIKaePcnG8KbpbUHUXVrXz06lpRO8xRNnvIXdjQo5kab7CVy+yvdV+1Nw2qjDtL
9tbeqlVyqlzcKOBds4GI4yB5a6fmGH6FoGbZ51D5kVpgNk7Yed5PsNDTO3ibMzU1+8kO/DT82EcM
wvTeXiJfxjdQynKiB5fQsnnfMpvY5bFJJhVHB0SVY3mTJeE81IekTEJgQ3Y2u+MHVxjt8k1YQdg8
tYNaeexdxN28sestu1seIjNgp3DIWLSAjGWjSpNlx2wjphoUpBeCCxhsYCDyShmQ0NwzxY5uC4AY
O5z6O4Vn1QysBquQrkKejmMIEB842hLxVZ8k9Sfg04FnnSb2mRn4FDms0KQWTnGIA6awa6PeGTNG
Rh8dpl7/sZHF6H6yZgFmdOcPiH74tnEY7e9Z11jlA/Z3Xv1xKvPShF052VX/KjASOX0ewyFBwpPM
RhWfs8AZGvyL6irusx2kmDw2T2PoqmlgCm2sVN6l0M8Gc5fZRc21W+MFVjztMyla8+PUj7NxVHYK
QqoXHBCza3hJfpmdVEr+5GQaYCJf1UPSw09MYxDFJ4f8ksJNHJ/tL3RrD8DNmzwnBqdGsZH/Zqpi
25lObdQNGaOra9pXTeB2A+w6RqfZ7ERYTLI/p3XVCQg3iELD125kifoAHGUxro3Y7lhelDuAoGb1
DL5CghmiB5gXY/+6BOItzzRNaP+bAXsyKTHEuTF8YgvSQ4LIwLmEUF7bvBivvdpe6gmpvDcaIQiy
pGKe6GwQJSNWyFkfPnFHUXZXRgNz9mObjXYh9rUTR+l4xDi97sZ9tTJxH/qaaem+TaJsNYxBrLLH
odtID7BhfTAxbVmaD5BVux77vjmWya6yxyn7IILeXcoHTh0JuZuG0r2kup1VtajjaLbVdEv+VDjG
Tsqi7WEN41g+Q4v288zb5UY551+cDNSWswO9BEv8ENWNXSU7cEBdl+IaEEavE9XD8MqCYLI/A2bE
hf+wDEkHnZCynqZyd4XkGR9aT/nt6zxNMVY9R0YSpd65MIfGW8GwpohvZVkYYAtHb0hlsfdbyIXL
vbUs9NWuNjEgjrlXnY3AOJRS5MC5CxhasNLqaj3277rFAghRdV6rkl2A+6usj8vI/SMIn8YJC+91
Vo/hp0CUDjuIqenk9M3kty/BDuvUZPhqj6OPemxqTSi3mZiK7gozYdBMIXBJrinYUI3eo9Gb6GND
v40Hf0c+jMuG77hbD3N9qsjH+U/Ml4aMd4Md++JkSAiNsFPcakiTXVFEcv4yM302t4FMZ+MmAc87
viuypR3ubWMuO2Pf1WnswN+ki4wh3VWE4xI9TWPLANljAqrMBrdTC/DaiufOp/csAon4p1ezkiEE
1DxQ5zDxrehb4mdF866B9IrVsQ2MzDP3debW/p1jwGvE7rgv0wGaulmV8dVcTLHhH/zBBHC1wztf
pY+jUGB02drUdvHGQtfVXwf+1LkPi5EaQ4iXRuwsyR77zrBYidDx4CGlDC21HqGLfgSDAoVv2ins
RrO3fgG4IAVpFjndP2KCsv6tSgK7rdAc52M/74BfucknP61wMNnhT5lYH0zA0Va0q2FzGcUu8PoF
UNcU4W1kHtulqMDu0gcW8Mchs+fk1nGHxn0k5W35b+PFqTNgv/gD19wPu3WMZycHBp7nQqirbjw7
cJL32dI7xb9KxhU2mHZhTTAsQQWb7r+IRMsBeEHsZvGHENQ6eKbQw0842k1Yz9bXeRslYCFZ1yL5
vs3q2IACPBgRmMba7TqGVgA8MTzjcl4quY/xZsR8JBscYVIygjcJdrUdDMkQdlxWBddR1Le0YDpP
5h1bFNt7b4FGTE/VYq72VsWCddnHubTS9DTVgK/TnQ2iMfiUL37ZPvApTggItIcvfTsaZSvfuLnt
QRd04SxCNy6gtGAn2pn4beMJFzyWgT011+aUZfK02PQP+/Oh9J86FU0N1ZRtOH8KFtWk/W6OhJV3
sJCN0r4X8NmMBwNiZWLtqtpf0nIXh64DVVclWYcYuJ7LMHFYNIYCoKgxAvNOjxZQRvWtTXHtqnaV
4fj893lC2voKEpmPdeQcKHUDD6t0PoYm88m/0FcS8yFtOmd4HZW5NbwCJNVFN0FWKCr5ONiP3k1X
tE333ayWYjhiqq0cmNuAvFbUtZX0H8ETJPNbq7az6BGEtwWEAqSnOb9P4zatr0hER9CGPMNV5fvG
IFn8dcnBw5vYfw+4zu4k2dHxXerXkv0/oNjKuZ7rZIzVVR4mGTWtcST6fGcGVe98M/s0cVhe0zB/
PzKJ0D7cFcYObTCJgF4gnuv6FtBitnw2qip5mDkEOneqFw2V011vvJlAe5onK4ao+xTHcTLkew5U
jXMvUj9NP0lcj5LXKdcj8tQkxOHnsK2JyX3qBL5DwRdgJ8ozTfsbtGHhP8xYBEyctUZhOFeFgYHM
Ndl3r3tXZrKLvsx+4/HzmerT+bUaiywn2oCnFvehmJN+J8NoLD5aE7vOXVW5yrhOIBrVd40RTdZ5
6OM0fec4FfSt3ZDOMr8Ce4oKUbC3e9/7cBlfA8ca0nObdELUu//L3Jntxo1sa/pVDvqeBc4D0Kcv
SOYoKTUP9g1hq2QyOJPBIcin7y+r9ukuyd6l3hs4QKOuVJbNTDIYsdb6p0mvfY3M4i4134iXn8cd
J19HmK9hLgZR6abHqjQIYI/1Ycr1y94ek+CpbuvSZs/2nTY2xOi3j6q2mZRyl1deArl6A8qFkfyZ
6VaT88BUfCySmggVpyP1b/KnwbvTUqnMYz+ltkey9FyW6B1UUJ6sci3WNKxWdp8HFSzKiZq6HxtO
m5TEl9XN5Xih60TF3eEvV00kUdVeOaQwx8ngu2NA6MhtrqaCnXC2cRjb2oRn6jsCInxvo7dySmWM
+tmeNzg1ZPUltac3HT0/NQgQk2OabnOLN/RYrbVLHpu95vTGnjC6y2Qq9LPj5NiI4kJU9kyyMU+y
GA76Mox+bNIel6cJSps8jNkKuOxmZVOl4cgndPceSXbuSeG+b11WOmhN7Lha3vJhUZZ5oZX6q36R
9G7RvKZu5cuX0YMTe22Ulr3Q76F+cq/TFgPkTS+Hfrp0Z9NtD3bS4URtGuOkH4TdG+oScSoWFMSA
DnbwtWhEq7a+WCfSVnmL8XXIV6Pb9RY90LU7SbultPIBMidmWWZQXZVFba6nyeVG14RraorMo4Oz
pLZG1LObiJpIZIKoA9wgTVez/j1s8qPKi9BcQ2tyOz0oTkTsW6qmg1sEYP713xvvOO9nR52Z8F5N
fXYold5dwCvQT0XdFP8ejvVR52VWw+hRJ60H4sNlOEuje1hQHdz+e5/9A2DgOWvf1VYzHzpXGEcz
K/Pnc8X8yWf/gwX4q3HRB4gvnY0+XRZRHMqmzNp8QwrmuXOz+4Q8ENXrIUqqPI0H19RY9ksFO5SY
SvEmgoJWK29S5yRYSAOjXEqvVUV2G/RLqNmEjnMQ+SgbY3usfH5Btnaa7MyuCdowL1qTiO4y01JS
f7xaHtNJGBnLWgLX6Svmq5+trX8yVHU/jCVVV1jaJBd5mDBJ044EkQSaE1vC0Js4aFZGKaGTrLYT
MxHQ/DHK7IDeGDagoTmMtVZ9IQPMmuXGcAat35LkJvt9UBGYc+lOiVZEbY1WbtzYQ6EFMKaJGa3l
iYbcpUoahnbEtztJpWz7a7iRM4qFNsmo6OGkk0MKla5BepgUdLobkWtj4WxKRV5obPbZMrONsRmY
O3KTTLWb0t6YH6pGAoWEpTtVmQqTMin1gg6TnnrZdaSIMEzp1lTiJp4sXRObM15AmyrVlJyOtq+C
6VT5bjoWp2KWcy3iP9bpf4dj+PTWD2P/9h9X31r5H/Cvf/9GpVz/z/OlXpt26UWaDf/r/Y/yz5/T
tyb+Nnx798OGZTcst+Nbv9y9SeKB/8s9+/yb/69/+A+374elffvP//HajPVw/tdSPtZfjcDP8t9/
7h1OOnZTi28f/8KfzuGm/xsRGLqp6y4ZZqSMAt78aRx+9gY/J9ERk0PaCEUBsO8/fMOd4DeXiBBI
G8SREZhyBgb+YRvueL852HLxR2cDeZ/01n/FNfyDEz05JyQ9+efrOyajGEKC3u+Uq9mawzlbKq6Z
I194q3xpU1fuNGN1Lod1CY7CqOqLc97EjiA2b2f1C9WG55VdC4LsBSQ9J+OxrtP88S+38ObPneiv
ruPvx9l/fDDfJkvIIfeP5KuPgKCX5Fo+l7Yek1zUXdTDyMlKF8YHhTITORq2xH9/wffbxfmCsD48
Apk8x3CQ2H84M2x97gUhk+RF4uAR4SPTH3tLG57+/ipnKP//bruE+ugOiQuE7jhkPv2c8Ll2Uimy
hPx49SnhVLJaQ3juXUSoWeZjbpndc8KoJnL0drz/+0v/wbx8f20ik1zECZbJINL4mPHJdIq4JE+l
Z6OZ4mtaNeVRLsyRU0ptso0ZYu+gf8xb5hRVqEm/HsI1G81dZevuiVwC93rA9OETBOZDHMX5jhCF
w+jZMnzdIJXl43nHIREwtEviRMFQcHg0+85o5BDWWr2EbbBmd0Ap16Ib5UW7eEWYkXG7d91Jfy7q
ggVoBLf0ANjxUOUQp/3JTeNN+/DA+HhkRgLFmRZOZ+c//wsTlx3cX1PYcbHCBm47FIEV67ndf6NT
UHtvKYxnG8cogHzRAOwbuK8FvZPtEuXS0Ml0+ATn/PhacLfOOXMBUzay5EFp3n8cdwVEyc4+RE7u
8yLmaF02bZ/5G6/VtZfM+ZRz+KtVQ6AemxAzIhxXP74XpteVucg6sQk6BoOrGj0zLJpev+979CJZ
LbIoref5R8cjCMkEH05Li+F0YxrtUUsy7REPos9kGWfA+8NKZimbROs47AycvO/vgpLS6ThvxSbx
XO+2HxK16XVzIjkqUSS2MVfx+ir45NZ/3CAsA0KeZzrsSrw/bJjvLwrEZo1BInDW9JJ051ty2q1O
2fxLHE9eB4PsE/Y9g87g3C+fF8Bf1lvtan0gzvEFqpDcUBdteFSO1mdU1Z/uIFG1numfQ38Dckg+
KsNrprROkeduXLhwONZ8HA4yM5MxLEhg2a2jcHe5Bs/079+mP0Dbdw+Oy3Le8dVIiLPIF3z/7Qa7
DkDBhB031aoley1ztB+2obJ62yxdtoXERRz5YpWOHs9Q5/pNUjcV0611Zmbr+1rfxBpn43ROaR3u
C5zJgOqs2Yv8pcmdSDrmnIXoZ9u73qu9LvTsVd3luZNentN9rvOZiUbnWNLZtAN5HYxKEnmZrpah
onx0ljJsKz25yvykUbuR7WAnmbk3J26jw5QL86LNUFstUneSWsNegUeGjCOZQLiZMTxlrXJPulbN
9XbKzObIOsnTUHkE2kSFnVldVIiiYaoxeuU9jualHsKbSs24pt+bDqUJzeyWqU26b92m9HeWsTgi
KsDqvg4Ow9INhWr5pIBIksgvNG2KjTwzRJzogwUIy9gQqDTv+1ir9Dx0sWKXbZDczyLpnko7J/eh
6uvPiL2/WklsR5bBJkl+70cdRynzFVDGdGIPDknciBKqh048t9uNVWyt5XTKSr/e/P1COr/gP60j
E0yPqCDf9T+K/OYkSUcrbZ24snqXiUsVbLq6bWMTN4JPToBffD9qAnLOLYP/zI9CDynTgtIp4FK8
FRfGQjpwkmV0AVZrH1nny9Z1tc8ImL+6qGFYrm6y17v+R7J9maZTotbCjY0mGK6YSV5T7pexjUQ8
1j3qE3fo9X/9nhLNZ1MIUgnS4XzYVBv8hbR0oS+qhLC3JHO7USv8emt1qfcZW+Hnx8dpSgninvPD
KITebwNUb5hyTg1rZk1FPGE/tp/T1t3o+eycSoXn998vlz8e0of14oPJuBzhIHS28+HYTAKySQ1h
ujGK7DaLSdtcDlrLrDvqy7F/8cd0zSKRreJhLCrzxfYZoO/0pjfWuOqhLuiJp9qdXjiWh1um3+zc
GXgv5mXTP9kif7Gy/XPuKgUiIZDGx1CzRAYtBIfGi+uuDi7HUVSALIkeua1Uf3ZudFO0Szd/fv2/
lti/uhS1KFoow2VHtj5sxtM0yaCrUy82YBxBMdDEIdc0PyrZkT95AL9YzySnnd/Wc8Q80dbvHzgj
eunnE02uXJ3kclzPsz0qwzYk3cUNZ5ywLyzb+ozS+YsvGBDmTPIpaWrn6PL3V22CQCjYLF48epgn
F5ktyPyTC+4Bytz9/Qr7qS4z6B4sD/poEBjExAXvL5Wp1SsXObkx4107zu1k2HTr2O/snBxpoxj+
NZ7kuUwgqAy6m+UaDkfpR9FGklkFTj2kYDdu52yltgyXAafrJyvkV9/Ksgi+gjpGVu1HkW0nBo2A
HOmgClmCSGP8u7OqbDxZbkBsNDL1T67HP8l9ev+isq+4Llsfz8uk0n1/H8siCOjBap0B1KRZMbFT
9UBoqD0RVj2ooA5rsLSE9M+sPUrF2CMc58GFOiKNZQp9yCB3XuIH/UaC85exct3qoRFTXscL1IAi
mkveeYhGlBC4+Fj7YB3WByr2DoBractXkTTLLhPW/ENWorlOxwF4pvNGTu3SyuZxi4fG2IXSd9J0
4xWdOAEn9F9VrlOyaJ5d3TRtj+9j7cjyS5cr5Ya2jtdumOv9+JY1SBCB2lLAlxmvuO9J05gZUqHG
G2in8+6CBk1/RSWqVMSjrx7lOHaPeA4VP4pMJqfEVAH45rQmRej3A5wC0Wl1FRWdB3bgS7hPoaOr
5rvT2ENyDLzSOd/EZLlxNOHVsGRKlAmyEEsR4v7bn7DEVGXIGMozwqFYSxq/sxLZGouGiA6Vqjdz
gAkSZgypv7n4wlQbNbbmA43C9EyAEkLZooSddTmWlkrDYFnU9wQYsGT659sNUNxa2MRA1sNzNnl1
uwUqpodTjVmV20J0co2MbFmLnVCeQ9mkrMEib6hnQ1J9Wb1iAKjdtUWQ53HTJXyQ2Sm4hUQfufY2
KVP+D+Wg81r1SfbDNaeZ71WIdNz2Yk7vyqVM2sjs5va6d7X2ibJtGEINrG4FK4RZFMqqM9ewq9Co
h3MBeygUjZmrCFN3kmbzVSIrmgZlkYRk1bp3Wa4qGQ+j6w+PDPtJ8MtGt55Cq1vq42DWkISK1Q/u
Aqvugl0HhHWhG2Vdh2D72RK1AXK/MBBSCshEdXLBE1RGROU5N+GyVtCGl1SDvM2z5Rdh4Ig1ypEH
nLBvGsYo0HrvIddrrY0Fvg3+1exXzUFz6ux3ZJdBscsbKzmsw+wuG8a19UFgR99Fk6Wnt5O7mg9c
SMf5RfbN06zq9Y51LZowQWz61jV9AC+jUXxas+KYDB0/6a7dXnifWQudN8OfXvJz0qXP5IDkvA+b
pVCOURqGYYLM6M6uq90m5sQ1r0ZXmzHYrasQLsnMkHTuGUvYh7/fqn/uaCnkAswAoK/oAW3tB3pm
DSTdmZiYwxbWsjo0qrWL+9JcY38x2qganHY72m0aIxaEUSz74BqLD+/a5IHDqRvny9bQlk+qzJ+P
Kl5n0jjPFQpV2Ec/qkGr/FmrDAoUn87Cto3iRvO7IOyyoPwEWPhp5sfZQcl1/vKBgUnCxxIjKBpr
tCGIxowe5wOZVku8QAy5JGDQvlhcJb9ljlfHUz7ZodFjZUfzAeHB9xJe5ySDO7OwUfn2Zyzln5cF
ca6QEWl9dUqgj9J83LjAUvLai/Ueu2l9nANoLG6rbRu/ZXssalowkRiR6FB0a8M0bz5ZGD8fPjYn
D5dn9zJ9ho7vD581b3XhZLMbV8mUnlrB1s8wsD3U48CAJ3HH7Wpxyrha4d3AofMO0BdkFSa6kF+1
dq1e/v7zMKr/+KIwNoZJBGJpGUyCP3bpRq+UZk1WSi0xjUc7K0FjCpfmMOyspBURTFyBQQu57icI
pDQlZstCChNqq2PKav59gg/KtrHW3kEVhs7qLgkUDa3VsfVN11NpRgnWue2Bxpldrw4SdUxbPxjj
3kCGFLWp5TxBMdb3plvMJidxB/Wmkka/N/MsbUPOyxL0Nzc4UBOT7TKaF8d9xnWldiN9WQwZO4Vp
JbxWoziVpgliNuEWB+brg69GDM/c17ZWbDdD1c3qYLll74ae08+Pjd1ZZgg+pIkIRlV6MHgOL1Zr
lQPmymkjoTJW/sIvC1m9dmljl5tqGXX/WC7k1kIHwZFOqshTRtnYoPqeee1YrXx013kdtgYpQ9cj
O7AVJYNrpFsbTt0aC+X2D9JjoLAZTfLQ97NvAoYOjn5VkVNe30zsLkOolGcZUZPp5VM3plaUKdt3
d8RqM/bKWinruCMUwAobMXRppJalciILgQUUg8H5PW/8WttxQpbVWzVBZHoQUI6sxzXIHJNM6Oas
rl6gGGCz23rjkSNcHtY56U5Ktu50CeUysKPCQi0dL8BH9iGfh67fLdlQCIg2U2/ckjY9brXMtrp4
hOmFHo7Bs4Ba2nZt1JQyuxZTF7hhO+Tzg54CVTPFOFvHjxifdDH+P9rAx4e7HJswv2A8WLp8zZJk
vuXITl89FpEIVxhT3yl/XSsMAiwS8VnSWkgYHkdmnenyC13lyAgr75M8wgSvSw7+MoshdCUuBPGZ
mb1zgkHAri2kZm8w+xsepHTPh4Bayt2wNL7czDBTH5pu9tpY9qXatkI05Ft71jhCW0+KYjNoatS3
oPjFHMItAefOSFm/zhfhm9Az8moJ+2TIZhhxg3yifpB6qOUBboWQaauFeTxT0G1fiupxsBqt2iTz
7FDoaVP7Ni8EA+xbu4VVVcGWGCPhFgCWtI5lv8PY37nM1x4+uC5S37wMsLydQ2/R5L5WdjaGTrOc
6U22dHdtMsADHtZ5GmMWoWovlUz0xwzOS7plTq59d+fc86D8VdKL+5UU9X1jF9lL6qh5r1WBn24E
PDA99qAKvKz14n4ZBySb4TAmrh2ZBZBCvMieAnFQQujndhWi5bJAPmVJ1errrDFOjC1VqpcVTnRH
lgcrLUSA3Ow6YqWocVL/RWs0JcJRFkEd6wExs2eGmP44ygFqtmBRHRVpcW8OZOnbVOoTo/pSTN8N
N+v1aPZK/QtOQtrDpIQnzvWldosKcbZCwbDmnlc9GeLZncovRe67L5MZjA+oMIof8+ROV33a5iYI
RLuosLLl+mgGbfq9HDwPjbdOuF6UF4OtIqfPoN3xno3VZqln0k3LzgB9ZQ7XLREt9tCHvqtUEyXJ
4jnh7EHNDc9w08a006KATVxCCbXG0rguKa/LqBMdjtk1DcBXwNbCi8qiW47+NLe8Fk6amweINFO9
GYca4pjpC/9VKiedN/BCCnXhwRibtis95g2k4fkF/jsZZiZc4ccCiecRVr5hxWY5qZyTfU2vjCmB
pWQUmF1CD5z9s85ZmnYEz9HrjrJeLNQ1NBhZNDezWR9SCA3iQMZtp22KqRKnqu67OerR/jEA9Evf
2PRuusLPNNzktm2b5snIMt0NRWBj4Gaak/zd0jT2Mz/NteuJXTJlsF+PU4SX1ThGXZ/nYFGq0J/Q
RAc+uLjU+l2wMuaMhGlnT3oCn5Ajpa+DqFHtsmuE3nQk2heAWKnfFMW1Zw+1G5PCoJbdGgTpD2vp
CIaFSq8986R7KPCmVbXcgpmC20lBtqNsMgQ0JpLcX0a6BZhtaV6QnIq2ISyrnByUoBjdxykhvilK
x6b8XRirXjP19IrnQU+7204HboiNscYIehGrFbVnlB9fLgQx0H7tTMS6DaK/ma26msIekvz31D1H
8MBErV8So1u/95mWTPusqTlFB9QsdczDHC+VDYkhdjyHie1AsJa3gd8dz14PV9QfznXa2IzGS4V/
Tb/PastNY0xEpiSGFjjbkVZqCXPgCggh+qNE+O8A39u3+n7o394G0Pf3GPv/n5A7FfI/h9yj7A1J
0HvInb/wJ+Ru+L/5JHRA3jaYxujm2WDuT8jdMH9jFgSuzmbmBZ7lMgf8L8jdII0b/13mU77j2AzE
/g/kbvsEfINOevZZdsqE1PpXIHdwqo+Frsl8xKfGd6hyOVZ+moalBZQkN8Dxv2/8+6bOr6Vagz0B
4495rclDtwRdiKqHfE/qq6gfvW+QWhrIKf1zX+sdFbAFgUcLcvj833W7uCX/kohX5gCtLS+ntkGf
NdhXa+PUJ1xSL7wqr6NCzezytXfyxgyaj2wOK8WRPVltCDvvomTq2maGE67BOcGwDIOGjbi50mo4
9llzFTjVV7fSX9HY7+2h/yG14MqT1lFvvbvMnLajvcnKpyx4a9TFFDwNq753kmM6H+tcXBpsgJ11
QoW2hJBBIx1oN1l2AYm3MFheg/Y7ny6a0ivdpQdOjHWDOu9mQCWjmyTAsiUJIIwJE/ZCbShrAIwv
pAPMZy9Rvt6v5ZXJVGAokjl0tNe80B9Xdz3MwXryIR+prtprwcPMiASg4jrvv6y1E7W8zC2H4spm
kGbHVDVXix31rth57nc7owB6SqsWeCkkSIGm/UpZJ3M4dvoaDT6CCOm8aan2MHS6ZLiUxIYmH/r0
m4/NiZFEaXmfNBlCi3xvdApvFVAeN7mZs3XjZGbs9/pVZrf7VUdHXQW2c9XIfLcW6jWHMVpNfYV6
yokXNV96+nydLX0I8LufhPhewEkqvjW4WKCIw8CcQqTWRGyaO5G2t0tt7INJY1+8toe8jdK5Gg7g
mfltymXx1KFqPFrTTW8+5YySGD0gcrgph2OewwWfpi0FdB2WWZAdsrG5hC5M+aSlkZP0d4ytIs+4
SWpnk3lWjFLuJnUnwl/gKHfOspMWLVqb8xPqwC8K+Q46juU2bfwLC/Vc6Ak/rP0VU701iJRub9tZ
v5MOd3ctCniuyxCZdJrEH/8w9Df8OiFFNdPVkj/pstqlUxlJr4r66bmlmT6gw41ypwCOp+TrFvNR
Jiq0KGjnyoyqxWOgciAaIHSG+kLgWRRNsrl2lyvLHX/knjph0hHXvRP7Q7NL0B86xZeq7eNpnGPp
VxdilDDSL5bsnhM27swhHp1vWAQ89mmwT/OE6q+KHX26kXnbho1/Kem0fMvYuFJEDGQyY93aRvk8
mOM9PMoDpz7pTD74ZX8a8mqDsONWem1EXvWBZJr9bM1XsMNeg9L5AsWBdfASrHu6nzhBGhdU/cFu
noamv5jquGnqYwr2CEB+MZlKD1WQIRmxbxZ32vtFcptM1Y8shYzdDQvauNkwWN8jh5lzGtdp+OaZ
/WvQN8fsj6cxbKnUeyZi0Ps1+wxmdkd/yb9wGD4jcJlCzbF+yEBHs6FPcPymYFMabBCJwGAgv4AV
vRlJScjT6ga6xkZX/i0en922cgjKXgu93hqzuvfy9EvgFGucdoV3rS30dtrqH7LGXqMFTmK8IGnZ
qqy8BjFtYvibjwsvUq/YFTBDhjeHiOPL2m6E47wUxU0xi32XgCR01v1Z0IbuhB4S/XS9IhHIvht+
d8q8JTSptRnTrQLbY6+JhAZapyf2el2io7xjE51jw1sujZp3GiaFG/pNuSJzvTBLr7tvMu0SjbZN
YxrYu255JEEpWm1zugEWo2io4FU39n0BK8JbhYAViH+SX/ZdqCfyfslKBGSLeVvJ+jpXbnrwkTFt
XXTe+6T3qg3EPrywM95Jb5xzykjxtTDlReMHm7FJrlEEaGgSLv2GLCSn0p/7crkBt7/IPedkoPtI
7AuUW2vcTuJtyLQ7ekRCcwP3rU/MPFJU18zK82wfLCa9Vennx96uVFw56mYaEWxaCAZKHrhfRItj
jqFcRlQbfd5t3c6NvYXXyNaSy2Re+5PoIItXMKrRN5WXHiKMfTIss88uWg+nobPFlagS2CHBuPGF
5YY6RMyD6TdIQFvr0WvT6pAnunvwKVfvtd4ZY69XGTu2fpUsSfIyYNkKmqrEE4XUvHUY8t+yMIgw
HlJx6VVCXaQ2SGxKhPzeLWUT1X7bbcoUcnvFzhp3CyRuos6LqDPWK68Ptt1Kg7ZovHZjtkPhFrGf
vTr6PIZGDm11RDVynzLn3PT0yJs0a5uDsbZlaDYIwtN7Q9P2Vqc128W8kwg1LxN7SGFqtuOmZ6u6
6T2Ub+5EZsKpR2WIZ/owfc805gMrkhjjsHgUuGcqDxutWZ+82V9p+6buWlrruFncB81R7UHlHhsj
DXekqJXPB15qfrVrXY8z34yD2aqORTuoXenH3OSWnqhLwkUVxWHwanJvRwr+bCm+DCrTt1nuyxAZ
6XOZliHynMtUtePBXrx7USz1FS48xevACDlstTk/JoyrSRR1/Aiwoo0Xgz7Z7qj7R4Eydu7wxea+
Uwi45vcKmWNow5zfrm6HL14jbxxbw9EaOQs0YG3YOG01bCuMAaLOGsmn4Bi7rmvzm2WUaue0NGsy
y/ZV5z+Aflw7uo/hbON0pLdQGnhPEOaC3ZouVtTnao20Zvlu5u3I7qDEhe/MSaRL8pcKd7X3ozF2
kdZdLWqnr9RJ6490EEbMhFyPSrd/Xuv698lNbwv4JpvMr9gCzPLKWPJHS8gD4pqrrDJuVw1nTqve
D874YPYVSnGOkmR9VV7xlUwsNot213PbhSh3uEzvXH8Mhdom9iXIDuD8uUpyjkI6u6Doo4wOJjdm
yC1JNMvsiJZFMF4YkWmeqSbdVeMUx0BV12kwokC97iSqkFo7NW27Syx3o004wiSUatI2yCTg1bCN
9sS9p3S41+w8OLZob740iZwu1mlN0yhAzbHJ9In+lTzeSFYzotbKY7CGkjWg+dft5IC62t8V8Im3
fT0p/EMaiPzDbNdiM3SrjmRwht9vr7LtQlhNzj71gIo00YicFtsIjl1reRfUx+73QqNkzPSkuQDj
KaIsHfRd067ZLRxWjkRILyVGb/BAtDXRd25aBlsTGTmI1eBsLGkakVw5kOqgWy8mPI3vjCzId+O8
OvsxK4zLqW/yrzRv3R2Rhs0G8JbySIo1ubfp72d698RDLoQ8K6o7NV1DtiwOXevo+7xU3XNvQzVD
BuIWoT6JKSKcot63ers85OtiXPWBMx6lPTg/KiRKUTPMw22ga9+cueYwLZGrnvwB1pBKGwqZioby
lDMF2I5+LR6YR+sHi69Ohpnu3WIQ4MWYBzmH0vDavQo6ulpt6qM1MQd2vsyK3Rk5y2zM1RG5NqeG
11nLlv3DsvYMMfeqdNPjFIgXE1NaG3hTd56N0hTROhlZLFEV3yAeY8zAKMga2aNR1Oetnzy60xgc
bK1eeagIqtI+oT5h/hEZldQu6mJewhUR4rOFoP2lwvrpaFnzXEeYt1IjwqH8tjLcQFxrpOfNCe3p
7FXjlaq1/IUpln9QhgOWZ84VI626bKffV4RFe4W0PNKy4SsSaJ0N0YLGro32ldn4dyJwdg6TzTCF
z9G7/rbDSnDUtWOXYiKBsKDacSc1ZC/aFZSuk9+rJ7tQ8bzMJ5PxJUtpUuqCgh25zlQDei0aRrxF
8tWy520Ja5dBRE1qs3EZZJyAi18e9LF58OfqEQ0RVseI2sjaCO3mgXP1aEl/o9fTECvgzQ2Dmy/a
SMSHSwQVA6l20+nNSlSuvDHHMo26sY48xxHAl7qFD0ByRfbvVWtkhwAsRFsbxkBzuyHj7wnZEhyx
5FpCAaPy0+WhabLsmGPTeg4QqcKBvLioSu3nddbNzTiZ3HwsHgrT/x4od+IcAHJyF8yx8sVuH0yz
w3KAUdrDWooxclwvCF2cHCI7N8xtkxt93Ob944rS+K4oClix6epHQ4liCfL1iMBxmySQELseDWdb
sPDxFExCOELtRrXaMfXsrdkGd4vxFbPEyGpJB576XcLkhBNl40GuCzIb7ZS2IUzv0gQGdhFqh4HZ
hqiBdmpBaWw4P+pFbLpg2g6afyzyDIgmv+qMZ4bD3e+BMf0+SkLvGbjVcVbq/bYE44sMR9dm3jLR
8425ATQDc3Ghr+MUQ/5hROIVYzxSj3JuaBUc7/ToG+Yp1SSMcn28ac/aQIFqdFcG0KSFzHat1seO
tCEAMBEC9a+l2pRTBVpcQvjbclp4V8XkFLvVTMXeEZb1rPdsETJzgaSNArthu9LhGDGgQv9VdteZ
JaaNQcIJoE/qX8jR5KUwErPaEtScbxu9tPc4Z2RHTZT1o9K0YGP7RnZT4i0RDZnlPVvluOxcve93
A5iMhu2cCp7R+K43LsPMxxyC5T26SHOvO9OwHZlCi8gvA+fZdKCFZFOXX5W1FtzXpZZFcGxtMA8f
JBAyVHcwdFE9z2gnHlLE3d8U4rfvE/XGcVhH7YhXgyG3Iwrtx2DyxuuxqPOjlvnlVzctVBnhQTDt
7BqfrtAJquBEpMPwMjhmcl/0eXpnjIKD6X9TdybLdSPZlv0ipAGO1qcXwO3JS4oUSWkCoxqi73t8
fS3Ee1UlUnykZdaoBpEWkREyXDgA99Psvc5A4XPZiCDO73t91r8vlhGlnmPZGj14UQeeLqtpj7s+
cHGq2/dmU4utU6TTdWpW6mmB+kAcwotq2bl2F4h6VQE2ylVhhPMhb+z6OqBHINAeVGz9SaZ3qDuW
2jpzCCynxTBI3xyzKR67lHNTM+fZxblj3ElpRk+TtNEz6tHcPvbS7AT+vkk8UEKYDk2YGD4i6NJX
zISmN/KlKYybDshoI75MmrKkJLS9iVNvTlmagYPaaaVL1TZ6yBIw2bVVhDAthuilR2CibdrQwNO8
omh5tewIHaxZD64IhLZdepsU0Vaq+ZTKkDNCpg4ClIGuSln4Rd3qfjIW54i3NpYTtt7E1UGJI+Jp
vXSiLGF01n2uNDecu3jGBqKFALhJ0ht3ah6Rx6SBlwGd32uTQiW3VqKNXizaL5kP1kZvAo8CUOxS
N85/z33cXQ9ZcoCeODAdVTJa09Q2YaA4Pi7VpzIQ2U7Y0XaUhp/o7OF2Gt8mJqPjI2ckDEu/FeW0
Wp3EU5Pn16jgCr51Nbx3jIYehonseMCESRyB6LbC+HzKUNXm0ctCtcSgjj706iPEjoPsM380NIyq
7UBBVSzoIYPA6zL9OBU1/bdx4c9l47mEVjKkdrORZGF6lXtkpWseeevYqcX/OQ57K+ilh4XUWr4m
qDPmjLIDFSUHLEbZR/dqjKFs0csSRPtyUO1ybzaNhvhHC8n6tOpKVL87cVlKIi86JZssycmyK5tK
umXSnFNxX4+UNOy62liOJ+UprmGy1xnfEM2oVg1/J1qxTXL7N8PHs69Frly109j4NkZsV+b4pDUB
DWQW5FdpUl3IrA4s5S/GYoiN3geKH7bdNg2nZ0tYN2xy7PndQhOr+jXTMFCrp0BZZteibpIEw+ii
Ywo3HaO9Xei7DhtCau6sReXnU8HmoFIeaLT4yFNITGV16psFI2xqadtV8twGlvQbJ5w8aMmDhxRs
9bTx7Bq6mM5Zz7ZhknyrLe2C1f6nEsnRi3vO0BB7u0sx2vHygqElnEIOAosi9Zsy77dRRDWlnsFO
5iWAKpQpigvOu71lxh/9itZha8k3ldbeoxI5B71DlJni2w5rT1bOs4EQx+2KIt5pano1pHvZ23c9
fbmNSJcrrVE3UZ6DxZFXYaDqbp936b5OaI5WAXrsFlKO18r5B+62Mzp765o9e/RhG0DIGRaECKUE
ygNcg6Kvm5nRWaUg5FuhkTyHS8JLaNXl41JOL9rYMW9nTUTVJkvgHolrukVHGUoEHslzRlPsbITW
uW+Vggqapl36wpJX06hPl7Rt7N1YIiSO5lNZBX4f94JTyXxRLXQxmS2vLN4DDFB3sqnKB30E5mFk
lHJppY8sQzZupiEB0hxVdBCyyTyDfknudJ21CesxcjsMEk267Kw4vIWOxGc+iIeZ3Jsev7zWBba9
TZEvKqWZNiURKLar67kow6/INrKdLHrrZEEM3XRFdGiXcuugkvGbaLrRsty8z6kzxg5GGtzZi4vt
3t4xmMbeinJOdmgrsg1xvXOrROlPiBw3YjGO/JIHzsSrVQKV284z5AoKXLNgK4To5QdhjDOUzqKG
fHKqCtU3lfKmDiR1RhOlm5PGO/poSJKLrvZnwzlJIqC6mObvHFag92XsD5SEzqC2KKMKNaFXNDc3
2D+rC6HBlda1J2v9LqBtoEkZGbQrFfvYBuFvbYhSH+HST8uMxYYevXM3ZQuffVreUkdjk2ymnuEH
TXmLGjEl9ijB4JRAv9C4LeJYmZV5njMZXkpFxPtWkzHA4p7azFyUbm3oLgfXDYTnymXQ3AOqt904
g0gSdlXdcPDsilqVe43e8KWDC7Mp2INBwVw0K79zTHrkg/5rqIDZcirxRLBferyiqZsR2nhFUn81
7SndhwY76txtVbpReSK8rq8fdPBUBrXocFL1S9QfwqD0bHE7RPQw1WeFetydU5prwoNpVGuWZkMm
ZtzRR053TrcM90XQlhtMZD0jq3RlHeNzaNB9XJlRP+Mrdb6B/SNQjJuHmroYhXY2XlpjKGrGLISx
gbajnuEpoWs+J+qUejLgX/YiSk9RFXiFehmEOR0TBaBAg2HdsQdfDAoV09pXrdJATssHkVi6JOSd
MwIVqrM4DlIZHFRNuRpDdIr0LCpnckX8lSBYuANwpbpREt80Oz9ZSJCpvz4i8G+vojaCWJHbeDjq
nll8mGsa9tw0QRgSGE7tCrJ/Pd83HUUSuDZh+5RCP9uYdWmeYJv0XhD3xr4wZEQFgbCr7Nr2iuPS
3DjDzDmYVC8MsvfgJ9dIzNSIVglUMEv0LZlfpJhH+pf0JExb3bZd/lOE9imtizMlOyZh9ulTM4fq
aeit5pim4yHPw2rP3B9708OfSTd5lXl0LZYNY+K1346adbtR9OdsXXaa9iF5dX0c4qzztXn2B6Gz
ls0PqQUJXZ2A/mRhjufR4SWPA/tIo6bZ5o4xeHojwmOutT+Z2tbeJ4H1OypMD4zCsaeUPK5Q3KGP
OJFCObo9Lh7e0U7VvCnN2x+1Yz6nEELcVA76feWM97wGN0wTir1KD38T/YhzJbujPlrmaWLoJGSp
3FVDSsESiYaP0yUk5Ah8NUsRMSfGBpjgeAgrvXDFQkIJFOQqTaYbsoaLFYaPSj9TgjDynbmECRBR
cczDuNg0NbEAbIuzSMajkVujqwiUvA6hLaouUltIHWxVJpOwk2PajnKjJ1dRf7TzvZ3eF+kVXdUL
aSt6NXtLI9/i7LdgVNUog8vcLWzFXiE1AOvIhqkhbp2qgegTXQZDu+0V6psRjKyuWRSCG3nRbWva
LOM0bWX2W3E28E+g5arMOSynPGVISLvX1e5m6pI7s8vDA4q/i9bUx2YsZ9cQ83Wf0jiq1V9g6djp
4xgJY9yFbsJ/cLH7cNykVpe7qGP4znRGp9nfAa8BKnL2tuKsQmRkObNzJ+vkTFp16YL+V2HE+tlp
DYn8NK98EZrjZVbCEzJXMET28tiFJmahquTgvs6V7FaGHeA9tq1FHhV93hfQEr1FtjtrksdRttJj
+aHmjcWmrefbwVEvGHvPo/oV+hvhXeQm+bjL09bxzCz086a947FuCJRyNxgIktpA3sxr07HC8Tho
fHF5k16Mcjn1Mx5ZnmYYUiArFk4NO0B/GqFmwI+5EaqgIJyVh9CUjzbH5qajC2k3KpKDG2st0mvK
Y2/GuD3m5DKUCVoEnY+/T8rlgtvYRhnNfPu0t80DNZYnbIe35cC9TJNEiUdXKtzVi4IkeVJ2uSlh
qFEp4J0eQfMpXf9rQGJm16rXmNvMupYy34ZWtMXeeVUHkP+wmWVkjSvpMtO+ZQLrV279GKPge8jZ
ZlWjvxQIJbT7ubmyCuXKmPojrWHXUZV9j6IIvN0JJGzNUZwkhICxm6sqsgtqb3e4tjpoT8KB1VVT
jgN1tMnU5U7S473H+mveVfacrJBC7R7EQwIjwQyDYUMBqzyRLB+NwklJ1YIciQP5HW6c0cOsc5uQ
f1CxNlqPARPKRmNAYVgqIU5Z57cs2Bo12rdIm5bMy8qIg3uYx01SN4j0c80VcMWGKnHcYk2Cqr7I
DnWeeIzEuCCmJqJSZ0kcmLXkPspt2jdHAIy3TRJRXzcukZKtc9TynZKq3caQ3UmAXzxKQxm3kxM+
plV0mZv0oIUN8pVsgm62mPYmpLDkgg8cWJ/plFNT/JqU9YuqUmKd0egjruYCzL66s9kB0TN3FL1A
zeww+FUnRXT7xMi8cli+5EIgiM7zW/glyW3URXTSpMI9VTHBlJDKuYrabZ52l6UW2IPhV8ULwrGf
Hfpl1fxSlMG+zwfXRHJOXE5PmHE0AsiCMRdfnKbaiE6Sz/0CarElrN+D4WRnYes6xEmyRRuzYw7E
FkT1pg5r+twMXkW0UwKzKyp8ioi/tMG1yxPEUC8y7q20vcCXPodRDRVC8aaODEwfq/WpGd9Qhrc+
sirDZRSGeFA6K0TpD+dhA+ItwF3Uc3eqFNvYuo/C2U2bB/iGW1Sa15ERbsPmkAxeNp1NO9oZ4U9J
Gt7Ppgv7noQObWUjIKO9YOvntJ24K+kjmH+yummrdz8jY6vq1RNivOdgVm7UcZUZ6F44RO4SURFK
c7/pzlkqXDV+LqLMrUg3E7bhutsyxsNn8CmNFiha1rc8z9guhtgjoMeMGB8Rx3iVjecCgl5wz5zt
nj4+lbzU0GzX6jP1sDik2pugstQvEAzDuwZ40g1SHC681MOhbRS5Q9UhXKE38Q9VBsau6HmjlZ59
yG3aUfPp1eNLqCkt0IeMVeeUQrBa1QTc6hzNV1XVt8dAL8ZdNwDqL/PCeChiQfI2tWz1CQpVT4Ja
9KeouhhJoX0zbb5gs4LoeMiy8KU17PCgpmzRiaGWj73WoY4e4S0BoHSqL8BALBdgyiULNQckYrJ6
sA1nPk42nvlEtDe4NdP7iaAeV3Tm6VpLY898qmWwt/PyLmmUr3aHGIjS6jcMJ35VMqrHzthES9Hf
tqoBWKt5oHNe7soZ/0QwFiAoSROKWHEtx8KlwOt8FNKpvTTIforEuqF59yAG4wDg6AV7BClGhcSw
AdCakcn31pfOcY4yoM5bTeZFQgCgN6lf1JivpUWehYGcbyl4YpePvbTsqRHrXk7+Mpi0BVHhT5ta
5WsZ0UDS1TBEOUIr6KBn4W5xyvymGbv9IvXrMDMutWl/hzr7RR+VY6J3jG5rdomJkB94Q8qjXJR9
mCY3Gdx74sLwblKTY653Twan62ZuFk5wI0L0lilb6qUjo2iiu3rSb3I18hyFKnWp6y50RahdtG20
9CoISpUqYf/DTF8arVdcleDeJUtFS0LJV0+ndkMm+tKhsWQ5OdpC9Gu2ViFQ42/mieAUKhzY4+ja
0Ptbp0PsHSzBTp/S7z3Umw3Mrd99EP3Q1ZLwGhYqxt9ipxfKPgjNbjNGeM4Vbacb9RY/41FatIEC
s6SzHZ4SCFoEhte6pjAosolvJlUSb87XBu7jOTAn6HP5GczeOSx1h6+vCakRrHuylnuI7b1gnOdN
gVZ2X9bcKM7wJ+iEOya7HDVjWhuMwaYqpKeWVbarTFKWoPs+V/klCQDxtk50p0YWWMsade8QfOn1
xVUz8b0w5gPAyktXJNuQWgUWkBdhKOo2FPIe1j9Yo5pir7366lWAPvXOKRx9b88FqOB8gnKWCAk6
x+C4zgwQN6Hb5frNkLcHK8kbl2TyGVuhs1Et5bvWz3iAWu0l0bCRFYlzpAuOcNPpb6JJuyBnvRZq
eFFgXFpt9wSb9FIMzVax5y+2/CH7LU7pa9qHQES71DctVHeZlOBSTbcj9wGHuIdR8NukPaohjdf4
JiEkugKbuKJdwRLeGC0lllwc8LQz9zj7Mvd3jn1APL/HbXI75XciVbyus1Y9AFMaFtVsUK83pG1B
egjldKohT/jRCE55ikz6MEW8wlIyv9aCSwJNhr4fVatlKWkrkdlSUSa4VbsWqXJt7xJbNi4SyJMl
MzA9Ccr6MLd+KUt+RgZyZ/axryxwXst+0Dcq1bquBZSoJPM2mqibD5xprhZ2T1k1H5GY/gqb7ggj
4gutNs9OnCtqHEfS1Xmjz/Q5yS83pdWUbjjkEFvq2bOLcgeVYccwUYfeUKN5SQfYAykzBXYUzrxy
dCQJw7JNXQ7n3lF/GUm/Qb/+ta7yH4Gdn2Y5/O6z+peiBDu1D0LPQlbgir752TnJrWIa1KL65otj
Em0P1iGuRrRW4VkmLW0pLEd9QofvRcW24Rsrh9D52kzpNa69teKVi+smq89d112icVHdvBlQNMjc
lSX7aL+UpzKiBFlO+NMgvT4R5B7UunnO+uhpbAN9R+Z4mkbtASrwS0FjdyMo4FH+Vu5VPm2NAtRu
mX8vZgvgoGSXDIXj9o71TPkYSEBs9D6IixvO4qNw5hvHwZOnAC5GpWFn2pYm/4hSPUIl3qfLxuGJ
mrM4J0V+oWRnu1EalRs5VmclR8IUpUrpRtr8Evf0sRoiVdilvZepdGqztgI7FZ6btsLhS8Vs04pu
prWBzdfuqeCVswK3dlA3FkoZXuXpGANqcQeDyi0CFW1bWfKi4Z08Q5CKXNYIj6CVuWBZfyxdhzIq
uu8Ve6fFoAvtIYl8PXWiUxzNLF9FlywUesn7qJ0KGg9ug2vC7ZqKejffKscDpgQ0PkBTBwOGcfxi
JvJuhgPoZYmgbpfvZDh876zec4xzUdGCAdWsUNSLPXtovhfNdDbIE6JtZczBxqiQaFjmA/J+j6ap
SZWjHfx5UOLNXETPDEr6aiKQPxUgDbxUZOYPXVFfLJjmY6Q9jyN5Vl5V30ScnGMcHXQjwrUr9aNr
xbcSGaRJJzVhvjNz4zRURTU73NMikU0AGMSTJ/IzKmyEDfHBcMQNj+ukSDRptJRukszwKlDqlaAn
kaGBwCgIZ/PSt1cyYsb4Q2wnhtdZ1gFS/DFcmn1dD1+cLKsOasWnZWrBvdlZiCV6RDGzhqxRjkdL
n57MpAYCAaDdo6N7t1QzhIj8pE3DNcbKe4xnO6njK4qarUFFbDPmlrLrFKKcUP8WlLeNgugN6s0W
u6pKZ5J+Vh59qalNU5LbGJG81VA2duH0GFrZ93qJ9B0E8LtWSX+uA9YC+7dO2NDS9B1Nnf6HeRTd
Thl3VXqYzQr1Al3YNLtaP4uk3GbR4oJu6kW/lf2XmHrA6KeGNwNxjFWaHOCG8aVs9RnN4UzNqMtj
cSzMXj06Y3qObKRhMIS/RtLVLubacc8LSs63dWRF93EdBV9AVTa8DK16FDMUOXzYyz7vdeU3POfU
z6KhuFvQQb4AyOWEEbhyUk6ifIyj6zg3x9kTpmbQep27R0yg4zWCWvT5jjqjMOiTE/hs5zAvtc54
naJdxx1E59xMox9BETUc6eSteoCfSKOnuc0DtdkrtoMRgB7p02iFz8wiuGrM5Nmu6SWJrmzptWBU
2ii28NEFVuchWpqrDGvVta3n6kFrh4e2YBnVgCqoryvFg12lJs1y0etHLXNCGprpryZsXPZcPwqV
7aIZ3tRb4N61S9lGj7MDel+1HtoYjakWF/WaRN3YhRCeAgEUb1ZW3deJpdz2ksKn/lwSWEBisEGz
qFdJld7UKTMJeugpFCD21JGUHR3m3Id2re/jobupY/sLQrb4y2hVHsZM9FOimI4NmmlvwvezsbP+
urS0pzjuTqX4mfSqGw9kIHRm8OWMHf35JN2lM5p1elTY254c9WoMJD7es2aFW5ueS2jdlPawp0m+
qQnsbO23MtJbjJR90iverNff9eQH4n9qyA98ty71YIl4aPmuxMO87UHtGWGroBhpkdQ48/Ks26sd
Fu2paZWWG9BwJ1q0j6m9GhSS6zBZTWo0cecQ4aCIHxsZdGv2UrOrhN6StL6BqwL/IPIs5aZ0yBjY
+ETsGeJQ5vlNvVoznLj39UwNnlJ0jlu9JLBemcZjFnnTUj5GxW6o4lMZz7fJWkya8Oj6o+IwDb2V
ZLiTSsV5uMt6CR7UkUyGwB2zOPF0EEsS+pndfGty+7nDaJ6JJv0RqIrzQG0w2uqLJPKvsOjJUd0O
xdoJQMmWMh5qMxi67WFY9bV1IrFoYsutHQ7XbLJskInYO8zoKkyX7TBpj0vXnNoOmW5h7mI4nUil
5C8p2CQpsCjfbA0/8Yz97iqxaorzynJSynGH0WOXKvjklZhx7zHEVCItgRkKO/PGlsGviNkI+IhW
5dhwVffR2e5+x62KVMcgSDLMeXH7KXvm0OXjGdHDldNTsZR+WaB2dTjUaZYz2VGWFb56QrNc+2kn
P5uqRYku5NVokwH0/IOJeHRjEmZnVdO5lQqNIciyhK1kdPxYr6JrtHUbdmdchtigQKiXfijD+7kL
Sx+Wqv07byocSVTcPDzKRwQAV02sPtDjjtzegOG+0cwc93PW5vwKGrX/vuHi8v+blQIax/9spdjG
RfZc/HpjpuCP/JeZQtf+hR/WxisMu1CCgMDM8N/8QvVfQLB0uBcaqCQMDdgs/ttMYav4LAS2MENo
+qoU4A/9b36h/JcN20Gu3m9dFxhb/x0zxVvbNAx3CFYYOhyb+ZjyLU9K10GTycKMfESjPT2SzBmP
RHHRV1nq3eGPZbn5G5eyun//dK2rwPMcE3uygT1EOP/Yyv8gcwGRylJyw9jHsmv8wIXWWlS1LcMb
c81GVqPQUloWRMAbBJHpJ3PR3r04YAyTZdYsCCr8uD8urhphlxShFrHLg+svlBRdoqx1zwA07UFL
IIpzgvyIefCzwXX/EO7+um8HxzieaINfsLJd/rg0ikAFBawe+ZUe47aAAuLPzazAGqjG62msCAKs
CaV8G9YRs1RQ8wM4FgdRplDu8xHNwMfPQXvriv7nQUgIhqpgOfhlr3+QQis5pRUY+ezOwzkzShpJ
ickcB8baMD+4Ll9yKRqHBkPfIkUB2C7MVN461AM+mU31l5WenwIZxRSOCttGCu0NrmQJtCYn50NI
OSvJVVLQSAYjVMuDpUZ0Insa5jfKSBa+pQ1cfuOdUX8HourR12Ij4CQmyTwj4gH+n6AoKf6DpWL6
rQEqxvqHtvCGuxNYYUwne0r8HCPwCSKbvTOYmUYdbdUiNI7pN0XU7rJ2bk5NMZkoC9CeFchcPyO7
vPPQbAxZGnsCrCF2jNcPzQH1hnXYSfzIaKZLHVcGcLAmu8ZmoRzAiTJ+yQwxb8xhk57TKCUImyBr
PNsW8tuPX6C/Nw3bljo0IkunngaC9fVPwTLWywKsl1+0ifgFYAKif2J3uw4l5b+JBVrfjz8uZb65
a8C/QUg9NPWFWuMLmBFMHmslCL5zRs03+E7t7cf39pbYwwXX1WW/tmxLwgx4fW+xJhMlq9rE1yPk
vzgZ+l3uCJX+Vkfls9I+2x3Wj//N5sB3A8vL1jFA6Oab6xVmLhS1UxMfxgrKn1TH8LGYpEWUKTY4
cJ/t1LA/eX7vfXVcVK61YHYk6EevbzJRZiUGTZP4FiPU6Qg607c8U7rvuJSjrVlNdAANVZLgL9R2
x5DPilTSvklhfuw0gIqE64jJvi7DRNX84/X/+91iK7DXA9FkIhV0k9c/jR0LmivuVL8tOwosdeUQ
cscjVRgj+ORSfz/qlaLIFqhzJAj1LUQd3mE3NqWxPmpzcBUs8RTcbfU+rLPBW2w7/IRM+d6tQZyC
4SVt7tFc//0f50DOMLDWtGRCgkijpKgtE9uUOh2sSpX+v7+KYGoN7o0jlxDi9aV6hk7MShlmPtEi
+pqG7rrO9J3tNE72fzlo/0cImvbebXGMINOCSImc4s3xlhqtHatRzSeaSkSruaHMx151aKAkYzWT
m0B3uNaY2XVmppjGCHaqGW5ezvYBwYEk2ZrHp6wVyG0Rao1UcNVl//Fq/P2N8barmmlBAxGCjev1
atij0CS6utQPKq3cjh1ZgdaH2ZatDRjtKsbu1pFGH1/0vWWxVNYFtKHKE3+zSaIrC7QS4aSvgRN+
mYbBGWnrMgE91XXlx//Ttd6ynmtHLDCyewqsMMxOqy4wixihoCyT88k38+5dCZ6TjpGcW3vzYjkW
wN6A/8EklJZeZgDxUgbyUaOmL/DxTb37YmEn/T/XerOCI63hRnNQHqQBMsOoxqQU6qiStZB2saMj
1nBru8Td4mCLZ6QN9eN4mnKI8vAejmqU1rcMQgq8EjjomVKIffPxD3xv/4C3zPmE2dlEifr6tRpw
Y85DVCKwIrDd6z1gaCY4WXc9w3Ifx1EEn7zG72zbvMcmGHQk2yDy9DfvcalWkNoKLfWR1do/Opza
v+fBXjuVU2daOGbk+NQNUXFTjKZDH8bopwN4Uxq9mUwXGv4iUJ/HYUHIaMWG+RnI9L31kGwD62fj
CMKU1+sxhpL3LRpy3+y78W5eRkWB3FErD2yv6amw5vKThOKd75oQ1rYEmykM9rcxPeA63R7tKfeT
UEN4k2ucGDGGlseOkSq7LmHYr5sMhbz9+Lmv793rI9vRNKDJmgFbnr/evJdppGnjnHe5z6wnprcp
c+DXkGy3IM/Li6khCV0EU4o0PZwYIm1rn7wG73yCXJ484p8dzXg7K1ngg8pbBKa+cIrIs6Ta0GvE
yotUZvr39zAAmrxzEK/WQSvrE//jxDJLYmLm3HAY28xcaMuhPSVda1NUHrvwk8/9vYepGyBNea8N
8ANvEjSK91bZQ4XxRxADVNgye6uoDj1bE5ObFgfwhHv6VR8/ynfW0iTrBVZvIh7EgPr6Bgck5gEF
q9CPmj760gZ24KG5nk8olD4bnL2+/W/eGlCTrKUEcmmBhHx9qRTgoTbijfCDPtFxCKHiCDLRe2YU
QbAnwwGc1OUHrKwvH9/jexc21wsS6QgpzL9f15HZTZiNhBVOT5kWtU+Mcot2+ioaAo8ogIQ46dc1
6P0sfXpnR3BUE/yWToJnYPJ9fc+ZYTQGACTOCGSFjLALXxZwpdt+Dun3gZ32P77T9y7H1ShosBsQ
wb9Z4oExuGM9ajQi+a9uQ222H9NlqR7qqMi+1L2Yf/wH14OPoWoMmMCD+iaMri0FvpYyMnd66tpz
wWG1aQ3iyXBYTdx5d/3x5f5+kJLn6OgqF1uf55uvEccyOpN+iPwFZtia+XbHLqWFyojbfsf83psU
0WsRmfUny/oPtu31q8uFmeoAxFlAVn/LSo3BKk69VCMfuhzYFivL0T0hIp12zKSUt6UO8tCfQr5q
AKLIo12QN3N6qtAJHuyEyM9tTZVSsjqFPQ5xtfmVlQEkcsZNyQcbh8UFfDB9Hts0RjpbYUfHPqoL
lV5xaqo3M3I8OBtgIBUvDnX1u1YFaLHqaKbiW0kMjh+v8zuBB8JrC56vuQ6bgHjw+rVtjB6v8YKA
s+4Q5WbVVPmabVSohqbESx089cNCxRZ/ceYNq/4HHAncT/BpWwFAiZnP+Xxaeye+IpTmky3rneoN
v413nIknCCwM+82vE/GYxKOMYh/bqHCZ+SkYOkYHIhWauVe1iGaNsJjdmgE4E+PY7+Z+UlCuIdH/
eJ3+3jylRS2PQhIiZSneZpG5rs0wgczQtzQA8tBTCrcrl/CQD5gdP77Ue4+EJJlKKLesm9RjXj+S
VnZI4Qct9Fu6n+1Gm/XmOOj0gGOsURqq+I5WaLtqQ2ockz8VJcLwNk6j41nW4hytmoHC2ZLTObBN
ewtogYkTH//Ev88virtUUm0gj5DO/hp0j+k9qrow8ml2CbesBaPborg5I6F3fMGs0Q2O4s9igXcv
uq4KYTIcSl1/vSxh6wzIAYPQ7ye+TcplVbRPVeYfbJqlSJ8QRFNSxej4yZNf9+03GwIF3P972Tf7
uqWo44QDgk2OgQCHzNFXoCzCln9/RdFmEttpnJjkaG9uDp0UIEC2nbjUrYO5YPnq03HwnSAy6doA
UZkm4FYfX1RbN+2396bTQZY2syP4wt5+Xku0ZFppRP6Qy/JWzOjUQYwBKTCV5YtEgr511tA+LdAL
Y+MBzUBK/Nnr/t4Cs+9QE7JpDzCz5PWtyyogcVl/RBnn+sUwpnBv49K4trKuu+XRDo92M0ZHk53m
0CFwOJSZWZ7HtFBooQtxlep5+s2wReh9vDp/h76Sgwf2E0E3I2fenrCaRarZ2FTRCcYrn3HzBYoA
e9zGjGFHWFJ1Z8gs+a6LaUb1lGU/ufy7ex9zBNb5TRyE1K5fr0uvTeGgBFy/tep2O5Bfb3NsjueB
wVzfFAZygzbTsuRHCxv+Cmm13XhLEBkYyyv9k9P4vd3P4Ezkt4DJopj++qeAsKyHumGQDGiNea9B
vdlOofPghNig/4NFZ4TOP/VISOVvXgYSvFyf1YnvIE3N/dwYxreB0tmuHdVk3qSzlXh46/U9CMTo
Ohgm8e3j678Td9AgkliHwShpKLff3KmOtQfJMDubQblvroPfQJH7+6kZ+z0d2eQg0PG7YwO76eML
v7fEplBpm6ywYTKe1xeug5KSPmPf/M5ZiAVCppz0Q3GrB/1n4zDeu0VacXBr1yYdk8FeX8kq6VaB
OsUIuvqzYhUWQNSajdeKkJZrzHRP5FvIFRokMB/f43tfFAB6omNGOWDDX3f4P1IsZWlXpRFXXmIx
H7HedW47GIx0LRkviIwCtPlmgvh3RciTbdU8yT6b0PTeKlusrm6ppokC9s0q40EtLVKgxHfszvQi
ZVYv1hi/GPP0HwSw+ND4akkmud1/htv8ca+Rgmo9JAMAlbGMnrMEFiHrbPceQFvrUUarolXRnNs2
bz79iN69yzV+piiqw4x7c1LGNoZrW6YxLDRmfPd5qQOBaqI9432MT3aG9Xt8e4JYf1zqzelYFNmU
D32OJHFFPzlWY7or8hbtT9FtW822PtkV3wsCLJouUlKMotP85gFSc1FiqQGwCzLC4mYBa17BmERv
gMEnTgHX5nM27j5+b99bTy5Fh4RIlFfnzU5cpxyAzQQBpcQe44XM/9q2pd1u+gFT6ceXWtfr7Xqy
zbLHMplIc96ivVOc85Ioih4hFTeoAjQp54r39eOr/NPZ+esyOFGJ4tjsKAu8/hLhj9adwRL6WaN3
+5j5SJgephotU1xXe5RJ50H9X5ydx47cRruGr4gAc9h2s9NoFCxbcUNIssycM6/+PDX/4gw5hSZG
XtgGBKi6ihW+8AaU7zQHGLtjgiT06qr7DwGY/qKjS3olJoRrMsD+TRWNLhWCAL5p5OPJ0a1q50qW
fXK6gTTtHR37cWuzmx2U7rHEqJPTAgkMFR84bVVjGYCNY/eIfOECoNM2/r6/QpJLEpCALvx0sNYx
t+nuPDkl3oFNfMphnz0C2PpidPHyeYaXfVRmNjjCYNbFaRAZuz+wZLb0qkENmAaYB5qg6y+jtF0W
YhsVnfS4wDZUnRbfnJr46hmKieKQE6NgVE47g8piDSo1OmU20AqQksWvenZbtQgrhVFDytFbVfdF
DUIyq8GJ4GIsBboo2ZAKaFoO/bYb3ilaIVRj6jg5x7Rp93x+JaeN32J5GKSgufki/elNPZ/QRAlP
hR2qZ1MrsbseQsM3kFPf6VKJbb45BrSmsHsB82mo8CDW08Z/3WsVowxP1LdB3OZoPn8zcjvXUHtQ
tUsRRulvBVPdhwrrOoWwWAcy/frvTSGQL0eQh5mbWI1nKz/hHdBNfRmdaDmZbzB+N26YhsQ3OCP/
1Ujpgece+vP9MSWXNrUx5k3YresvQBraRJIMSjE9xcjoXowkHG4KZt03CHjZta/S6PP98SSHyePZ
V6Fc8iCi17+eozOZQVVYKAfEIBhOYRkXZ7tDLwAO168eJZ7HFHHenYdCsot4IjhBFMds4BabHY04
9pRMBQ0V3mDkks3RumSGGp+NyUr/uj+9F8tJ2qLyztPUthyMVjdD1TTaFnJ5BIgVsOHkaS1uUFyS
hamgbRWo9c7UXp5W9irvkUac6AH320ZwsKf1vM4gIURmD4VCG61TaACDQI1o8N7HqTbfOlzKTq2K
ohUWM9EXeFdgPqFh7RwgydRpYOsqr6Kp03Hc3FYtqueD2lGrKlXUG021LU6IvcG9cssmP99f5hdP
o5g1RoQebzAFIXdzUpKaaytEi87HdQ/MO7T62T7OFSD2nRxEPhBQDzEQPnVi0s+OJLamjYXwouJD
Yw9vgQYIscjQ3L4/He3FTU96wwZla+Ju4lBqXA9TqhpS7EICxeyb6mI1buVbs6k/RkMYfK9bGrdK
avc3dPLDz+DFuvcmtgHfcrWyzmE7gAovPMw/gohQHdEvCGalUv4ehqbf2d4vTq/4nUQ++NDSAdK3
N5QXooMutIogzU/Fg64Y0c82DYMvbqB6ybFCWuVbORfVCdalsrNGLw6xGNrAAVJc0GRHm1QF63fM
gLAS8Usnca7N5Nmfpk4zb72Stv/c/xySjw7CkNAL3XyXvt7moyOpnNoIW4kO6hw+9BkGF4GmxJ9f
PwpdrKceniNSg/U3X4KxNPH9YWsFennzlrp/01fVXjteMheaSzRe0I4WitLi2Xu2gRfoymgVzgGY
6Nq+zmQ9aDVY2e3Vc0G8imoV6brKY72ZS4wdAt8GGhb0cvda1EpydpEC2kkwJFuAHIrE2CMtZzqb
UfACgNttd6JXFec3PMGNM0zDzG+qXts59y+GogwOZlF0N3DNJg1fL5tdOW5OHQjJ0HlqTpNpxF/S
aCkov+Xhr/trJ/6qVeAhNMU5TyrVU4NW2Wao0QTMnIUjQzWJ9oBYR3BqUisi8sZIsUXf4j10v3/y
sdP9+wNL5ohuOZkMOT6HGkPw1daAr5B2CVBIf0zd+H1WgIY3QRgisKG7O/tDMhSWlB5WcAK7SwC/
HqoK1dANUVFB93hyj0k3oJRjkQK/6b0knU/35yVZUPp6NPxA6rkWt8Z6sMEGwI4bj+crVBqbI7Nz
30A6m/+OAhPuMVqx1RcLLqmAfYd7BpyymVIvQntEBVzzAiiSwiGucg1RrqZzv8cBxco8xCXEDQCn
vH6atsWZ46rC/3p7Fy+t16pIlAAATZRoOLSYJvhU56KPZo8Px5G+gfsG1mD+hZtz+Hp/bNksSb0B
f1AFJD8Rf/7sVomtAQuUwRZ4fWJ+tNqckzFQRTG0aA+09+ICs1Vye6y06ejTj/c2AWMAztRAJ9bz
0ffQbpO6DA+9Yrff7k9IXOmbQ4jtjkjvgCsbMEHXE3InLUS10hACX3nxYGfY002zUbwDoKVfw6m1
X/uaUfEizAc5jIaqcE5dj2eBJGjKBr2HPIZz7UQAL+mSK1d4ENbOOyObGih78HB0h19i4lC71iNV
6VEypr780JXQ8hGgQVug1InSfXPshvh6fzVfOKUBOyNNF01TCkIu/7+eHrpYpHPcq77TUfc5YNSa
LwdM9bRTOYfDx1yzR2hk2bz4c224DSRC5CEVb9EQmUe9zbNL42TDIvl0/3dJti0/ywOyRBpAk3Nz
DQ1KY7TM3+Vhj4rvKk/84OOYO19Agi47KCnJWPT+xbpTRNYZc70EVmkG81SgHYZzM3iDEqpOXuRI
3Rq5fr4/LcmF9wT0gx8BfhQjuPVQTYRfdN4hztbA60XHGU0z7nCtRHoE9djIaIbPbr/81Xp5+fv+
yNJJ8i3BWIB74q5dj9xjeVi5M5Nckk471APK3hXIXiTxh3pvT71oUFFsU4nA+XSkyAjir8dCYAML
4lBo8OVgKmuz1W5Iko+XFCXBG2pX+Xk2huBSm2AvdQcKdOiZxevfMZdEWWAfuJXw+1j/hmTBFKfi
YvVn7KFQ5R/Nh6zQNN8qBvPr/aWVfVRgMxTkyOxwct5MN8TEDrFDnFJ108FwJ54hHtN1RkI6QQEV
a3KyWbhXZoKU3uuDH8CzKpQdTRyTLTmm0TsAZl7j+qFl/tvqzXgO3cS40GFZdngQsv1DLE85FYAQ
aFFx+T97R2rTq2esUl0CD+QmF/TprkNa/rTH0dv5ci9vQbr/uDcS69DwwN9gPdIIIA/+Pqr2SQ5w
sMTT1LfGxkRxv7Qfu3nYi4hfzozx6DSKq4aAZ4tW6+0ynSvBye3G9ncTuNl16OP3U21Ol/v7RDYQ
pRTbZBUp4jx5xjxbQsTGHaurLETFQcBc1ZA7tRAK8LWz95BIRyL3ejrsKi2F9RIWs2dAeERg1s40
5HJiC8HvOp+OYwGT9PWT4s0iyXcIF7GbXA+FeFsyo0wE+RUC4o2mQgqsEWJ63CE38PqhCEjFg8B7
TNlmPRRELFEKrWzfCJAnTlszOiLW2wJi0O3Tq4eCPkA2phMM0/kSR/7Zp6qUmgLzktm+VUPvP/R9
oF0rvSjfI8Qz/rw/lmS/izIbnXwxLaBo67F6eMZoJeCmVQ3OVyCz0/sh1DDyUISmKFCTndv5ZZQG
KvTJehkSm2gmrIfLnAJRLw0HTM9pgxMqGngBOVn82hITFz+fiu4ziCxO1mZSXm4aM1Vnm/IDncoc
/z4+U9PegqQrr8AA4f7cX8UXdZnNgJtpmfi98x3Zh1qKDoJmopRLkaNGLmwx38WjEZ9ar6h21lIE
R+tYlGuX5wUyjipO9CZygFkbTA2Ky35f5Pbbbmndc1R3w8WdoviM3EBxrJfJuUE6Mm95MY+f789Z
tnMgZ1L3IJT4nwnW811KGtijfGDavjItAb0NDcn8ARuWui5+APXVdjA14pu9mC2eqXQ4KIZACVrv
nLEcOHjGzPlTG+tbEnSKjcL8aD24uVvulfOkg3lwP23YEHC4NhuoJj9NjZa5TUVG82YMpxvWLvNV
DbRkp8Et2zocCQfCp8301E0IXDg9tlELXigjEsSnPDN0ES+0vpq5zUfeb6SM8IZ7/SsneDbi3eHZ
oT66XswuVIbWTTgg9dymV7pDnY8XNwSuqdGOQ5eor788Sf4oktA4pCqzDXJNl6tZj5lk1eXVebCd
Gsijqdw8tYz+ur8tX1a6OYuUsnAzdQg0QS2v51YY+Bw2MRvFNhVvOg5an0Fix9H8waSN/87B2vDT
1BAXqcA1rpPWdCcY8YgVk2DsTFt227F5+Dlg3lxiivVPIV1Ng2EwmHY1J3RmEdsrncjYCY5kO8ji
TAi4I1mLtzkZSt1G1tIMFkKQoeuTUKUHDN0HzKXm4WwH1uC3ceHsvLwvw04BbaQLTG+G2HOLVTBr
dO2swCaVr/BewIt0wttSsa8oJSvHbkZrOUQb/uZFOI7c/8Cye0ckEg4AO8CI297unPM0NrVh+ZYb
5chkFzXaT7NwAaWbPKAvQZEx3RlT9iHJUOnukqrZbLD1h8QcScEjY7Z8kEbhedbR8kR7WH24PzPZ
rfN8lM2tEwDIjjGaocKHO8EJe9cBj0hvOcbhYPqvH4rqPIAB4gydht56QqNRq+4Sa5avdgYYMDVY
8FoB519UVny6P9RLxCDrBYmZpFNYXmtbCM8yoXvnYj7iN3bUq/40CauG0Arcr0jOF8ltRofxPx0R
z48zWD/EQ1Nn/OYKjuP9HyL7iDS+YNgLaQAChPWc48LoS6gpbBwDosTQdQ4WPe7y5f4osldZBIg0
SwFHE5iuRxm7CfBsRUUYhzghjhrFyr91mxs/Pdyw0TLpBr07kZshAhf3eYFEkjP8ydNMVCBo/JDq
ESRa/4YMpqFXzik+416HvZtVYJ6NmDlSVAXqMMhXKkWY7xwR2S0EFuh/CgZAkDerm/VTXqcu83Zx
Oz6Wfbt8rRftr25CfCPU1Y8tgPFlZ0zZVQAYDTCxyusJ0GM9z6LUp9hGeN4vStX+0KqKehhLbvEQ
QalTF8Pw3BlQtoUElhjqmMXV87TVn0XmijIEfRN3tk+OmxxnMyzfjd4UfL+/hWT3gCvuGcoY8MSc
zW2TaJBDJ5vXcla9EDFmezqP2NAijOJYn+4PJVtBypUeSHXUBYia1yto6EgsDyPXuB0FEG8tRYdu
q+C0UgHbbya+5P3xXoo9cBk8H1BfD1jqCJdBObP8rk6HN1joeb7Rm/nR7l3ckWvEpE1vTM+q1rpv
6yr97o6NfbK9ANVCdJN2HjHZr+F1pgoPcoZSpL05rHaj4DJsk2ktdVF/T4CQ4RjPXTZjzGXlvxc0
SbkT6wb3jcUpNPUcA6R/nDH8naHoKuyyeUFKb2eXSb6/BZqHkF5EoJq5XSPcmDR3IrCf4TOepo5C
aNfYj/NUOq+/ElcjbQ+Qg6FbXDISnuPIQ/WCPYqGxE46Jp8PEYpoBjOjzWODBN+iGogN+QFN8qvZ
zESbeJH4LW4qO/tLOhTYQh1WMTm0vjk6i1WUQ9+rfNAi6Q4pPZaHKq3/WQxU6O/vZMnJ4YKnsYJA
B1fCNvsaE6+EIU89wGnw5ctGpMNV0G1Xx02dE14WyuvzBOA3NDi46Gism5tP1SeKWxngDHCFhmoT
t45xnLVCvWLHVyPlhC32JwcZ2b0an3Sa8MVcCiwQDbaVW230OmfCBN63ygXjD8NGvVDTSC3TJXhn
NtaycyQlzyfNRhr3op4DH2/zAZN6bhDfXci8tGSkwoKNltX0SO9wJIqjW/T5pQln9+0Ym+0x8pCf
uP9ZxYnfpJmr8cUGe3bDJ0PfVQs3oj+a5nJFtTM9tZnuPnQNMH4DCPnRmpN258BLgmmaunApiE5o
OmxjBlcNp8KcMvzeyra6Rg5WBmmpgiaovejaBm12M7S04lEt9J0LQDZdYiLCeO4aXgDx58+mOydV
kzncKz6U8OjCUxTg4hAbx3gum3dL2tdgPOtX46zoXhOeUC6j+8nH3txvwDdSXmkOaeJSFiRXwK8n
K5JHbtI9uRLZfUCBRGByqFSQza/nl89NZgwzVc/FDuEdD1Z3nFHsOQ/0EHaWUnZSng+1ueXmwdYG
K3Nsv1xYSrdOtGumBSDjKxOMPD6E5/s79SXdXYAAWKyn95Qa6CbKc8JIaanckV0GgfK7Hm3zwcU2
BaeKJcqro9pg8YfP3TC8KQ0MSu10jokmEtxclNhsvmAjlb4b2t5+h5Sy8/X+j5MESuwo1aAITKkG
YuJ63V1jrjNEFxw/zIP+scmDX2NY1ztVDMnH5UXh+X4qP1GsXw9iqnVfOWPvoGEMoQ/BxOQypRVq
97Gzx06WLfZqrE3FJJ67yesDVITsucHk12sWR/MVu5h/6ZHX/o5rQEbvlVjDchcUffrNHlsT5yGs
iLGERSAZczr6Cs4pn9Bm6irFbq73V/zlYgi9IbpAFKh5+7Z3iOMpqOYCh/HtROkeRqWZjlmDUHA0
1u5Onvry45JY8BjBb6KeQ8S/Xnc0tlPVTTJ8QhRLfzcm6IUiKNq9+lKkvEzAIPJ8EaRsQlPF7oxo
URJSVAK0szvhnBvZSCUf02ya4TlWxT/tOBq+TqvhtQAiMieSN0IverL0EDcnq+ngotDCs3DG5hFo
Nb1CeUiYrHdZ6r/2szEUXTJufhI2Eov1WgZ1kBlJVlu+4xXZ2zRK1OsS9DnGOsrnPxiJbEKQlFwx
6Hokgb2e4rbkq3k46RY2mrvQo5VzNWnGThT28lXh7yc0IlwgWHlBFVDLEsh4Fpi+ExTJNWzjb1xl
3dmZkoRoPx2xQk33+Akvr9/VmObmm+HBjIhHy5ijpQy+6oa42dl6fYyx6j7H6ZjvzFF2CJ7Ncbs9
8WDsRpo4jId4HdmBXp/DyPB2TrV0VjzQosROzrmVolsaZzGKwALGP4zpcfSwXMIv1T6U6TJdFdsN
L/c3iXQ8qjSw2Qhp4dStN8k4ZvaA8pLpR4iIf9RmegquPlmHGq1c2rztXtVAXNHrcIuvRj+Scgzh
JcDr9Xh9l2cxFVJ2Cky2s2q1aEyhJ/ceUjni33rv0liwcRtsjGTn8ZDNVHA1Cbdofb1ISuymTcY2
8UzfSrvwih80OajSFSBG1eamzcq3+wsrqYJBVqVXzmvNjUIetJ5p3QyYARpUwfRICW7gbMqHwOoW
8Ncj4lNW1p8CBA4xBoiUn65RfNVSda/oJ5syaFVBibGFttnm3uYlnRvNmci9K8TmaytxQkwSFevW
ojhxm5V0D9/z8k1izhrIL4dWOrnBZs7K7I1DCT3HV/SwfjP0zlct6LWzEufdzmmUTo3BqAQJvaFt
dlRnsd3XFXUMtMOqE97MBVwUtLx6e8relJoe7uweSZeB0cjRXWqaSERvA2dDb6axRDeFe1tgssIB
+efcTqii9vpB9+LqlimhfdTm0XyPpll7yb1IPWIc7e08ILK7lpeKVjFsJ5BZ4p56FsHroEI72owW
wbQTXF035F8dDl1DLZA9NTTuK0wdpdsZVr6fRVnXBSpFHLrZTFnaZ1h+437aN51HCblp9Y+jZWS3
To/zX0avKP9aM8IKGer3H3Qn6C/TqAx7BTnpDgPWIMhvSCxsubd23BrTElaWP3lpf83LNPqGVeDf
ISZ+5/sHWDqSqCyAWXMhLmxuKlioFAICwpG8c42PwYxEc28q7W2htrGztrKhiOfFCaXUSJt8/Ulr
1Q5nRWUofTbna4x+ANr9OLbNcbb3UkuHErcv6FAC9S2RPqwUsx1jbqWEBOwYwaX+uqRp4gf2EP+6
v4BiI26veoE8IfYA8YKu73pWWda5zYLYuh96XvND72PeFzPaI3tKLgJ0dIC5ggMV4KTN2jWL1mk9
zXg/GaPmZPeN882dmuFRsfWPXR/OO5OSrB/6TwLCC/mMau1mOD0bp0FTTNPP5gryV2pjIgeL94dS
9ki13F9A6VgwP0DyMuQLBSizbUczL2K2BeQPDBl156GzzJ+Gt6Sf7o8keZV5j0nfyM0FJHHzqfBY
RTfNIZbK+sowz71lhH9hjolhRNYvjYEgsRuDV/SUB9i7487ul90sJrhsUZHlM9LGXW+U1kr1qp2J
CUbVSc5jYjZv27jjoQ696m9nwkqgcxJcFUPupYciGVDvLxE1u78EssUWh4JdhFASndX1j5hKVD+b
iWi5U8wOnwQ9rjBhh10C/qBqd+4W2aYVmqr/K+xRIl0PRktaH9UgJ9VJcdLFdhoTidEau3MDXTj1
raVW5j/YTM+HFFvg2bMxRfPgdnNr+Z45dLdWy6dTp0Xu+0CL9xQwpbsJMh/qrQ7B3haQaUylGmU1
6SJO1uilkm7VlwlyEsZhrqNgXGqnn4LJaT4r9qjthF2ysdEtcEVzSDzYm2nS3RjLmgvDL/NYe/SI
R06hruH7YjfGibLmeOrD/EccVtnOJ5XtHzYPTxMdVgpr3mZ9FzxUKc2a+Jk66sWJcb6pytp6hGZT
Xl6/VeGPwwd7Yh3bmzuoMJE5WWwq0XbZ/Vs4qfUht7P2AuPF2pmUbJ+aGnV1QnUPbdhNjqUYVoLk
XUlfkcvVH9rB/DBMDYTFWRUSO87P+xOTBVlIz9Lih8lN13Zb4JnADCeZwMZQ14ow42mqW1QneIkG
evHTo077zwwhz1dKmGaxMlp/5TOW1SkOmzsdDEn5B6It16Go9ovJb66D2Bv03m6IL7HuCw9Ko8yP
VQlufWm0b1W1VFTl7fhNbTbhrQhAc3pqrrLJ7IryZookWIh/MUKne6BEcTFs3lSuSGgIsI9A1W0Z
aEFpWX0w8nxjKDeegYc4vqoiydGGxAzDBCsNzcl2pzoiechXg25uqypD5zCgvCtIOsOxdPT2EgA5
33kGZHtN4HcMPKIIMbcVxDzwgngcY9uPK/1z72CCunRedrTU5FEL1OKv+1tNHMftQlKvEEVwBqS8
sz6us6KPcOM021eDUjuocagfGoxk38XakF9DtZpOYTKqByOi9jcGefzh/vCy28Ky2ACghSB5bFHA
lpcMDsgZ8FgxmpVBGyMUgTPvEU/o4g9uCzocRC3QPEALia/77OJfQCe0pkDnViW+coimFycy/vp9
opl7wbn0E0InoeLkPREy10NZQVrliIzafjPG9HKKUH9f96Pmo8yX+XaF0eIfrOKz8TYbE73Gqh1b
elVepeDECe3kSAq3nDwMVnaGkk6NrrnQWKLZuM1+XHeOp5aCnh+2Y/CGOkU2YYdaCefroh7eWmb8
aq1RdA0opkHB4xqCKyO20LPvZucU7KKOaj80bueY97F+qAMMV7wkeDVrejOUmPyzoerWw5Qe9zIf
IKJ9iLW+99u6GHaqyLIjR4GJzjtVZKoim43YtoPW4Evo+IbitUJOHp+eNNC8h0wP1YsVEQBmlYcX
brxUP3RvavfQI9IfIGCQos6L9OjmNcOJYG4Rsbd9pEIQn05S7NqNYfB+56Wp4P3AebeNQTkrSpj5
mhvvaQDIDj3qrPTBeEpR3dm8KaWJEDIBnrjh+mLGC6vKx4Mbucbf0xInwfH+4ZDOVlCMWG2UK7aw
SDijWWEFjKa3iPRjutm/X9DS9KMOmSo7jnO0GTGOcyrNfrtY016vRhaI0Smg1E3LioLQZk/RCdQK
YcoM9TDKk4M6Ft96NVH+1qygO+sjHzcdqu7Y5G27c+FJ8wkh5k/li+RJ39YYJ6ft1UY4ZHlav/wa
zKk7U4gvr245eBgcT0xaKRtsfWwXVCpcD6op1V43Q/ZoCgsDvjTf3N4yggylhRE/01emhvW+zgIE
MUOsN/e8S2T3Et1ORF6FfgW80vXRzRJkQRIVILqltv+ZWaudowqPtSkzuxOVij2yvXRWTw8JwEh6
NdstXGRuHHSz5bdmkxyXic6Tvcx7pRfZ1hURALU2GN0Eg+tJKSHeWFNP4lvr4WQcla6Z3zYZwpbn
eVyaGDM6fPtOHHQEVkmRNTzSnGz6AxwjzzNAd5o0qPyg3rH+GagAu2OsUWnDbzX8qvLS4Fc2Fg9K
6eAjHU4OhiJ9dVbd0jiYeVZejaoPdlDwsu/7/DdsL001qeO0BbcZzzSZlSVqHrU2169pjympChT+
ev/WkH1gbigHLhsEpRc0ZbufTNsJKRmbZTleS6vTrx6GBH/fH0V2E1JqQLwXfg3jbB7uMaJqScPR
8kcMNX4FXW3mBzfPhvjgDcGwB2mRXUWuKWrx0GtQMNqsodY73VzgwOorRtJAL8W27qGKsWg7upGB
51KnxRAKCrtLwkOHYvRexVY6W+IG9Ei5DFAtXO8jsxmHTGkbSgvW6J6rvJ2vC3AliAzTuJO3iIXb
hrVsS8EjQhADNNl6qHSc7WKhd+MvlpqHBy3tvKOjzIXfgeQ8xUix+umc77EnpKM+dYZ1+isvNg16
xEkPnJBbofOmW2mn/5TQzS4qagxvlBGJwK4z1Z2ATLaoFOEoBD9hS7bt79IkGX0qjkXl1L9tQnX5
pA1xd4VqunvJyg6FCGgpuxtYoW79fahtTkAx0RTLGiwuy0pN345aGe4cPdk2FRkbMCiAQYi6r7/d
kDVmj4IwkoO0UP6zirYY/Qa1+cscF6YP7Sl+6FBXAymUjTtYM+lieuS6AkfAwds81mYf6pEF482f
+gjf9CjTDwGr8RA24Z7uiHwoyAtEQOhpbc2/PK0Gsod0mI9aXH6ane5HOwXDCUWEvRaRZCTySeyh
EOvnJd5eMs044R2VgvV0+tg8IhITPAyji52waffG5dUXGhLqdL+hAFM83F4xbagNk1Emtt/NYex3
pqagyOrOb6OU7PL+UJIXgaGAN7FF6LNtSbi2CRXKSKiRhGWv/E6wdzgYuh5975vaAVCb74FTZUUZ
+l3iAkXhlrhK7Ntn2YHjhoZZjFQOQVYV9nnMFfWfmijja5cYxWMXBhaetnGVufiONiacxcXJDso0
zl+7PMj3KiCSs/hkhERRHKAIydj617hZaBA3UwTqTTv5NHj9cmqhav6+v8iyvUONH4onNRa6C5un
v1lIZPUmsPw5n71HOBne9yxJflVKPu6cetlIcIWoQJA1c5ttVjcrvRbPwcnEPD5qroZb2x+KkBjH
Vncl3aRD8TZgagnwkLbpeulmlTrzBEkMZ+VqwQQziG5pD5u7d8J4J2yRfCXRsfBQi+dIgNlaD2Xb
TQ+jFDehwYincxRnziVGffl4/ytJ4kTCMh4BellC+GeT0Jm9C7hEIIZIlrvTWJXuaR5nkp0pxYdk
GPNfntL+NIPUuvVW8HqoIWAXrA6odUAxIbBYz7FxnSwoqbmiddJW7zFMwlDb68eTro17EYxsOREh
ET0u/LK0LT6JV6mztIWuU9zo2hU77/5Uh6m5s5zyUUxEDDyCFRLV9YSCOu0qersmIUJZXIlV9EcX
Mt3rNzz5NwhUcYlBKNs8c6nXYbJW02gJcVgDGjAspP2D+nZwkh/3t4dkv9uQYbj9ebeRyd/Mp1Cb
skOHhpJ8a5rv1GLWr9McxcfUpvV5fyjZTkTUD6UCNNLJxjZD5UVBk6clxCy0DNvjsDIOWqBEVyVy
vhpKFpkHnFXUa9NP8WWwWgLd++PLporCIJxL7mjRs15/ulxJ4GJht+jDDFYvsDo/lWZJTTMylvnz
/aFku4QxMGJFnpmy4qZyqgZFmueICPgmNAkhOz8jNlF7erYzJdmSPh9HX08prfSxhhvH4Z7b/pvT
GfFtmd0a0mOSnWtn6S5DXlmnSCkD/JbbPZMP6YqKJAjUMgXp7d3SJZU9di0vwDIW2aOOo8XfjrrM
ByvQ/rm/oLKRTKEOScgHLXgrYDctC+2UWKcz16fpFUNc72PUkr6jl2vvrKkkUGc+CIcQZApMoPi2
z57yyZswcGx5ytGgyP71elN9sDo1/RGCdHhA7yx/Z03G8AcHnm4FjV1PmHVtO2Mt+IksQVLTn5PU
OEQd3ZKhCLqrBwTBv7+UsvkJVDslF8Qf2aKb+Rla1SwG5MkmjnTnGNtN6Ef4gJ+bzqo+oBuv/Oep
6V6pRxKR4UyACDADCqvGzaiNrleDEkX0O1Ndv+Sohx8LZ0kPPA/GCX3NZifYFA/LJskDIUvBB9km
/rMtrSmx3c02ATsYft26Dcj8HPQpaPzCCNtLOc36oeyK5hRHXX+6v76ysw/Xkc6IEG1Df3e9vgP0
hHrh1PmMVx+9aYryg+oV9c7FLRuG+FbU7yjCvZD2qnMzifNK9OLT3PxRYrBwqRDX3IlRZJuF4EFI
stKxYEbryTQRvJIwQJxsMesPZZ5al6rNlYtTKQUIbqs6JoFS7pwF6cx4idiiKPe88NfqKqPVzZiZ
0SnM/FGHiz4s3r/3v5JsYrxDiL+h7E6NbvuVSiXy6C4hMaOrtGHKsTug2NkevWxuD3GWV4e+jPud
q0UyM/HuCQQwNPwX+r3oXaulOiuwIay+Hw5OolZvmimeXt+LZBgBMSb2B2W4mVschXhHZ9TwXa1V
flezlX3SKmd5/T4XuEnw7uImAcew3hpRbtCoSOHxO5WtXO1QmZND3ffmzg6UVaoR8haefZTawJht
ZpNDjIyFKJmPX+jHQo+za6EpP/N+it56cfSYAdV63zXDd9AL8dXKm+V2f6dInh5UHmkyCcV6xAk3
89Qq0BJ5EAo5ttB7U7Q1+rJmak+HRptMZ2eHSAdDkldwvXiDti3XGsXqxoxF/4ec6oMadM5Jt3L6
yGpfldPpD2bGivIJoe8SAa6/4NCG4Qz40vHLuvrNDVn/jQEpPgdLvJcGyDY+FFfmw74EQbQZyU7D
JNVHj73Cy/23V6Ql8gTGbsNaIp0HtJbikyDvcnlsSRjZqFLTq/lWaoOEZTXr0eNQFe0pnp3hmpVQ
+vxsXMi4HOpiR9TrnE8D0vznmJp9eGzGrIYfaSPk7d9faclr5KCfBXyLgwmMa3ONamj9K0sP80fn
ef2eNlH/4A0ZyOZOGV3vrTDKQgHOUNP4aKd5Ve9E3pLHFxwMh/WpuAv5ff2hy6SuxyxtQGCQArzN
x7wHZlSph6SBRd2M+m6oLbldweejpAJek3rZNtTWYivoDWocVHMj91Z2pXKZrb452uy4L8gHTkc9
jNs/2M5k7AKcRiD/Qn1DhZfsKDlgw7S158/6iI+tp2X995x85g+OKXVqKnMuJm5AqNYL2gB+zpCS
5k7QEeg+BHrg/JfqWV5c+rpRzfP93SM7PSj2wnEVVjqAFNajDWY4J2HI7okAbacfMrdCutqsnfkP
6Bvkm8gzACxil2wvhB5BGIUECu7YUr13Gs39VSP489/92cg2I4oIgvL8VJfezCbsbK8JAq44lRrx
G9TstQ8BDMFjFOs9nuFTvJckye5Uk3qjKD9QudkKX+HhHHqACRFE8Br7bOTA65K06899EaQ7B006
FAUd4moao5QH1l+KlvWg4aEBuMOu9FuRLwVKBWFwLt1or8YnzuwmwEVZ/f+H2pxpozG5S2uuVGL3
9NTZ9C/sqfvWYauJxPPkHcZFW06R2XSHPHGqnR6KbEsC4kMcDZwgF+4mly67xNIt2mC+2ZrWXylM
lDPXSrcTCcqWk1SMcIk6Jp9QXDPPU7GMFHpMwFykc9hc52DGcR3o4iP64uP5/q58opps1xOesSDX
PWW0m0+XhCVY+jq0/VZFZvWo12Pw3qOLO13jIAAcUASwyA6RlQIKHdw50DG1ApY0hZSZ39lLiIcK
dhtlfbBnW/sG8n+66EU9/jt2plLu/FjZ6kN7BzQA/4msavPtW8hOmWaI/oCZV5/mEiwIYOA/ANdg
6kFFDUiUSBeN9eqHURW4qQa5vm+04OSY7Y9SrZVrqC1/cp0K6iTBJEglqujrkYjSJ2vUgVAiUIy7
hZ03aCBkqoZjaUr1akekQLqrqNxpGtJbZGriz5/tKn0opkpLhS6dVUffPaqG1yRT9X/SILN34Dyy
d1BIolBIQKMA7dX1UCr8i6jLBZoGxulJJwv2MaJp/5oa98PojNODYkfKp/s7WfydLzYyLz0eIcIE
cFuh1OYiMuHbcDSbLnqcrMo5cNNWxaFG89qv2mEPPCcdkAiFXOoJSbJZzwDzBTcvJzTvMFlHI0Tz
ftYO/J+hNTDMKI29PpJ0UZ+UkdkYYtz1ojZDo3izSiMuxNjwXWZ01idNyfvzsBgZsih1rB47VPH2
gHTSQ/ds2M0FYUGA7TBv4sIdVf3YxFlFv6za4/7JF5OnClQMHY9tUyA3bEWPhNRDQdpBEmpp+Npa
aFAfYcDEw5F0EX30+ztGdiCEmrb2lMZxoawXNG3SdgAMRGczMu137Zwbp3A0nbdov8c7D6RsEYGM
wh4gbqKFuxkqVLEcmWhN+VYfp9EhV4F7HVBTcP+g3Q6IgIYv2BjC5y2xd657pdByaPDtUOIAUtrd
cg60sa5Ok17Q+Mg89+T1dff1/lLKXmUHqKwDhgE7ki0hqgf6E6ZkWn4E4+WSuF33Y2kSIBtRbLyx
DMU+28ArjjocHOixprdz30gTIIewSiiXUkLZJuWIvNkFuTqwd33srSM8nPKDFS1qcsB9XWt82+jt
f4AUKcvB7EfwmSMI+vFQ9a5ZHO3BipsD3ik9aG5Vz3dec9m5BbbOzSTCP6zn1tsMUW2+cybisDIz
HkGAh2dy6dT3OrVIDotTa76BPNXOkkhHBe3BP1yGwFLXo8LLH8a+I9xMDFXUG0vjd5JOyRvEHpd3
ZUxxrvLGPRVSWT+Y61cTsniqoEJu7ihaVFhOob/nR2DEzii6tce2aKIPSMU4xwi08TcPVN9jwbOH
ZYRqEzUE8Rf3/zg7sx65jSRa/yIC3JdXsljV3Vpbm2W/EJZlc1+SO/nr75ca3Hu7WEQRrZmB/OCB
ojKZGRnLOSc6xLruH8i9CycJSxwKQFrmNlTQncRmsBAlp2pMogtZBNJNqnGUYO5bgayP3DDF1i03
SpkLwL5DxLGb1uzR0KfirZ1ZyoGfkh52+7JJ9RvOEB12UCDXn3LOFMNoZebgTUVHOca2L9mcz5cp
09fHfnBqv45QybezRr3c38UdTSzZSYd2RdYCqG+b0DqDhmhtk7tYzYePuquoQVSUyzek46chVOCH
D5c8N/TGHy13esv00xxNP/nBy9n6aAotOwLq7p1rkigSbCIYqnyb0KKOBEIQneMQxUTLD2NW9RR4
mMswF71BBfcJaMT8gHLpkRbRnl2SQ2qmlLfp/m9usVK1cc5IdvTyS5GWH4THXLtBcawPJAFL7KO6
MjgfKc30R0OWdw2TcOgqxR05Q/L66xNmpVY3seApijzrXWGWzmXMdLv7pM9C/5gvfRt2ljAOMp2d
xxFOAB4LnK7k9Mqj/yJaNJt2yaChgQBw4+K9zuDc/7pW+WO1xurA0s7bwdADklTGaGhSQPja0pLX
uUi1gjM2GPbHYmmj0wwN9S87qowlWEbPfIO0jfbFq+QI+VU5kqHeCT1wk/+jJXDEt3qeS9HGil6Y
ruzPRo2vjIgc+PnsFX+t7eDJyMpdfx7cK5knbq40OTkYAamDZt3cq7ZckGdpe+c0d03yrROjfnGm
PP4IV8f+meZD6S9239R+aik/jMXoTyj46wcucset8BtA7iD6CxZ82wLv7IwhDPNCGdSp1guZO0oE
sNceotVhgrcNUQ/uulOe87bMDjza3uEyoFz8UnqA5rs500Np2cCqMb2U6fJJ9I37DZ6r+6itnvvf
wVbLv+tmq0Fa0+uQnZwtiKY0KIQkSKGcRq/J3hMNeP9GrZzEUBbK6vmt4/Tm1zTm5/iVmnV1mNJd
MoKiKxO8Wqs3R/sub87tD+LDUz/gjdx2j21lSMohT1HnjZylYBBOX76lgmwchB17ZqiZSVQI/2OC
wfW1ElZdqnXKEdOiJKlPS1oDpRPFWny+v8F714fNBf0FwoDcchNoWEOd9Z6BXtmE1FEcaEMmvqid
Hvk9KQqiL/Gn+/Z21wXvBXkHplzzClyvSzNydEtdQunUXarvIA7Un449HOFddlclsVAgkVnTVhS7
aypTXRwknsp1nd6bdUbfA2Xuk1Cc/nlovKMbsePlES4wuYbUNoBObG5E7dL8y7LZOTUMDiwCs6Ba
fLYKO0uCZB3K+FJrINtDU02TP+7v565litVksY78Y/Ow2Y1rLV5HxuAqefZlMaP4C68CB1NvbJ74
UqNsWCvLgQfYc/r0eqSuDA3Bm4rhKAi9lQyJ6mb0jAFw1Nq9a3I9/gC7D0qulhmKOKepkfybtKmX
BPRgl98ov6BWDfRAyvMCedvsub1qFfrfFM7NThM0nNQq/pMejbf45iyOKDd7B4raFTAgYLSMVthc
k86zBuI1Iqm+SPIzczdzP7IX8baKox8rafzB/u59VaS/qDYTJdGB2jyqrjFNOt1dFwKs8XaNjPah
GtQP1lKJi7eAaG8HcQQG3TdJhotWAKH/ltVi8leicM7wmcRO19En6YQq37sL6o1AJN3eq37EMb2D
1x9fKRkEtoJt5a5euwO9cBkGl6i0mAyKEqWSKKFixf1jvGbeD5sZJwHTog4VX/a+5gur27jYRmsY
pTNaE8rSqR895MHOrTu6KNRyAgIinUn3h0GnemGn9ntFH8yzQM/xpPXTaqPaBPDRTlTjK9vYfY6z
ennPbIH+4/2t2fOUCG/J+UcMCeSJv94aQ1nirgYhf0rmeL3UXhW974a5udy3sveWI+ctL7PLU7PN
gdolUnOLRtCJwQjAm8vKDNTcVk+EbP359aagalBWpMdGcVx+lRcxqVbj9s2FmDRf++JSrzHajTmC
pwwjP8q59vYOrIJEOyJ0ejNPo7SJyarchbaQFfmZIVXKudCd8fXYet4xqTeM8wVKIH/FiwXNWc5k
bEPW1srlX0B58YPern9RAD7Clux9JDJHgiidCAjBvmtDjaoNTSFArCkt3bMoN6bArBB7ymPy8ld/
JEYXsRz6dqRJ22ZateZZMUq4Yw1j9A1C+XmoA0oP4DG2BxHszqoI6Qhv2EJylK3YgannJgR3kPVr
mkbI1Q/5uaae/mNFVv43TJF8g4uj80BvYPOl4hFJgQmWL1GO01yo5iehkyJ50GXaUZ13r5hFpidJ
OhLEgkrO9cci7Um0PGucU5Gp9UXThRKkDJ0MlzEe/IrKcjDnjgg7Bjn60RLDtSs1cUnWufITdVge
u8oqDqA1O/6OrhezTaU2OB3gzXOyuFXR6hXLV4dUnHoqZqep1oiPdTsNrGk4kqLdtQeUBwKPDXN6
G7zyZDM2TQDRSCb06X1Ts9ZwaWfj22JExkOUtPpBFLt3lDzKCSZTzaFwb+dmDJ2BJiKiZCdlaqZ/
s6yOHycigZABj+IA2fOrrbNJAKgXmbIUrMnEd7OZ+VREoPd4shStHu2g7tna94rWdkh00WB/znLF
/i/Vu3Y4KbjTyF+JrJGCQdBKQCbM5tFfLPLDE2NU4CVPndN8IhbWnDBZ21L1O8tbPzaToDPWrPr4
NYMXUflrXEB/h8yTtH5BLJ8EpalU77NCypGo6tDrfhwzPeRnrc2q5ccFIhfnhKA+ho0rRsp3QrTP
xdoM/+pzWyh+39honC1LpYpAbft6CYxE5M/TWg/NBZ09Qw2zptOVk92W7ecs061/VlHbn5Iy9j61
SdSupw4tsqNOwm1kKRt3GqkpoAj+lGHKC59qDiiTWNoIRsHVm++dWBikk1r9RVhWdfEcRDsbj+i2
zyKN51D9ct/73R5caZ3XiRBIqrBsnqiBQUhRk8u720Xxu9lr+s4n+7Te2dbYmcGU6O7P37AIuojR
YKga8wJfrzdfODeaA6PZxSG/t4GCBItt1B81J2nCrundA094G+ZRUiVRQVqWlVLDuLZXe1aiLyO9
vZ6pbwicJP3Z0N0+qGH5kUFryzmDVHWwrbfXE6P0hVAeh/sLVuPaqJdncWng9U52Zxff+jXVKTuO
1vsI9PDBmyw9+fXtxBTiQNQYqRsDAb02FWeDMi0R+WXCZQzKVIk+xJlqHZTn987JSyvyV7w4peli
zGllUyhvVsV5KkQ1vEXXqQgY64x8sYE40u98NjpPQPrg3vBsXhuMXK1QJjw8GWzfh7W+FgHg8vlS
ZC3ATyiwjxnzKV8dC7CXEo0pAXCyM3RttEJ5xoLlQzeqT7pPtplG/hCN5cdJHBJU9k4IOmHwLNAr
pRqxSeZqMfSdYnHtB7NCysQcRTB0me0jHXMkebx3A5ifLFVTgJfxVF+visxCqmKA8op7JilXo+UF
tOKir0i3N+/sdbJ82y2PeO97B+YX5ZwiKY2AbViVrsJoV52tTJe1mS6zlrbPY+HqIUICog+EUSFW
cN+z7K5TSozwKiLX5W48qYrYR9+5oAqFSPVH5sKOJ4iM4m25QPwxmMxxQbTgSMBq3ygpuWTvUhrd
XD+zd1MEksC+dIVaw+zv/xo84u5EUfpAWfIpyCvtaKHbvYUSLckxhHbQwHHbm7ODAk3tVnm+hpFa
RyfbqouTGVVJ0JTNfNJLbz0ozW0rr7/sEbTCCcB/ErteH6CqIbWc3ITXeHGl08zXpUHuZBFPoAfd
S5PF6vNQGWaQN/Py9/2PurdWlsvLKKV4bjyp0wxJpdvzGuZO8peTtfNzCt/ct83psTSS6d/71raP
sVwpBR4mZOK7ARNvdrYhLV0TekhhHOkmw5xF8pQ1lVqdm24Rn1Wl6UNNW9o/o2Eu3vazq/913/7u
aukKQ7yFGkf0fr3TTANUxrYb17BAHxlNCis/mUlfvLMHTfOVZYgP3PoNavvXgiltM6Hapeu4ff8n
b2YskAmFMu8r7WGdVuenTMgu3dBrIbnrdFIaRQ+HRahvTC1PPieA1g4igq0r5DdwbxwgAOjfgkPd
PJYzDYyOj7yGZuEtpwngRJBZWRFkcJTC+/u7a4qTRG4AJIsS/fX+rlNc6jX9kRDRlOG9mRTqua/U
5us4V0c8xx1TXBUuKLkljeUtnHHtU8vtOkaAgGu0P9lGSVow5dmbMlcO9m/rgtg/qiVIVfGOgCTa
DpId40wBsBGroV7YyUlRV4QB50X5ERPSv8/QoDT8yiy7g6Oztz6bBJ2wlP/wZF5vpUH1U68YQRY6
neoEEfI0NBVF8iiyw1GEe6cUDBH3ArwEnMTtCqOeJVqasoajJykfszMvFAUy+6Gk6fHnYuTFP6u7
OKj0WvpZWxtXRSUHqcZXPjBstBRKlSxdUDE3hA2mgQxu2ytq2OfTNyU2lSerYp5NNlXLOVnHBjlI
OFsHRnf2mdhVFpBQSISUIv/9i8hrLa1CV4tYC0lNtIsWx8o5seb000zWe7l/O3a8H4kUPQSQAdR9
t5S6sqLqrtm5FkaacEOXPy6uhhp1WupLKFCEeeu5aCcyoaM61QMTOO6bv12pVNyANciMc+kHNpfT
UOpZVaxKC1vmnZzmMk6+x17RnpZ4PSKL3PpZyXYm4ZLjJqhZyH//YlPTss1ahotoYQkAKXDKYnga
VH19ahqv8Y2267/eX9rtzmoqkwt0ipsc5B3JtRY2IQrq4QwZzG/VaXzonP4fY2jyj5ZWN2+UztOe
VL60vzZVcbpvfWdjpe4lkSbUfErdm1dNj4oors1xCpGMr94oafJfaYn4o9Pl6vm+pZ11EpkgU0WF
Q5Ptg+t9XexhcRcXVzS3+hzWnp5/QpV/eYytimL30ndv6phhl4qe1Sczm7yDUsUvgsbLZIjmF74W
1RZOKiDVLfRkEDThu2pcQjvXE+Ni2FGu+mR7Omrmdpy86yhEeAGju/R/3EbrprNsB2ZBqvbZc0Ha
VH5oGdCZ+YmOXm/QWykzfiTdZHnTE6c3bwa77KlfoWKVPhZdFrW+EC5VrtwZoktRTlVz8OlufTuN
CZrBtLBYG52K6w2lES60uK+5/ZFbX8zWnUOtUeXmUTMp4ibFG0a1/e/9z7hvlRuoS53FmyFHZVsg
dq1iNS0H/QLVbrr0yzC/95aq/6+dSdmheyUHkd7OKQVc7EoxUCS2KUpcL9W0EmRu4cCHw8TeG6ln
PzpWNYdWtdTh/fXtmnJoo7noEapULa9NgegzWrt31DDtGvPSAHkO8MFKgMBkefABb2NnOhbotgC6
gq3BVIprUygwl1Wd5GpY2m7OqrLlYkdu6quKa3/wIk8J7bR9Q+2+/Y01Es+BBwdOR1C7iaomJqst
DfC+UJ3hFIKBn98Y9ojEl2bFB9du533mtvFAyyeK3s12OEODRwcnkxGBwKp5BEX357J67bmskNrO
1Vk89G3fPs0GMHi/ajMRgLDsD9a749K58WTugODJibaQytSJbbiUrRpaKmOvs6EcntIxS/5pQX69
rYVdWgcP845BqakiFX7BAoGKv/6yhhvHuiHEEg7mXH+J64zqNg3Dx5TpcKFC+nlg7/ZSSmYjzSQi
F/qk2yEcuU0tjq67Grp2Gr9RKncAtWZEyDEkdneui3n8snSO/uX+Vbk9vwQ7coCeQ9xD11J6/Bcv
pTn0hpvUbOsAtiiQRS1m0ivVt6RqqzewSn5UNSAzxVIOmoG3VxRfQIeJzeVzknpe2zVygrql5cXU
rc57zvuc5myeFk9pXiQHV3RnY69Mba5oPA9mltd4A8/NSmBryFcWseV+UFtjOq9R0wSasfaP9/d1
d30gilQo21JpbAMLsRgXLLSBrzkZY/QVrHX507F4T8gojINH+dYU+SROTgrGQWjeRs9TY8dW3y1t
OBD3BQtFonernnwyG0f5DUtEqr9meUto3OawIKCR2l27AvCL2iIokew8151r+k6qKJ/u799tpCFh
GPga7ryUtdi8Fk2KViLENUw5+vDYTGPvK05bnrUZCErDefSXioF5COfAgF9eP30V6SHVRMyWqg8Q
GOh41+dzGsq1Zsp1F6prKh77ara/JaNj+BSKtPe13lcBQVL3UBXN8Mwjup57mJSnkTFnRRDPdDsO
vMPeRwbNrsm4VqK3N97IRfG5jZBOD8tmnRBsKdWvNEboeGnu0bS22/viarybpLQ4Bcqlm6Nrj3ZU
GmtUhbFlVAEKlz8nu/GesrHvwno01k/J0h9Jrd26IWmTyFLGrzK+vN5utXAiURDchbkSxafCU3Tf
Vsbl3ZIXwymVIwLFsuhnr0uOxszeunnEMNDf52vDbaN5e215Bc4Yl5Veh3WRWESumvbYZO58YYCu
5q8ESs/3D/be7pJe4usJGSSa9dpekVVR3WtmHVrl5Iap6uQBwmBp6K6d+ZC1+R9UMo/a7XtrpKAI
uVxqZeJ4r23mBO2EfGodRvWsB5kjEjBGCZdJnbMgrl371c6Pm/PC3sZPTJbTeXWq1eFsNqmvi8Z5
Vy99dVHdxj6ITXaXRlWP4Q08nOQG10urlbxrom6qQ1OYDBKfacyOVaMAg46lbLH3+goeSyP9Qa2X
QASC0LW9pe6KhByFrZzz+MHN63/HvK4uc4tmZTtY3sFO7t2LX4gCZkQQN289bqfbrZG7QxWie2Z9
i+n2B56TpqeaoWCnTmjOO6tr8yDPjDK8f07lQq5TLRp0iPezGPTeaCtcL9SE6FwUkHTCJEq6D5DT
l7d2OeYHVaYbcAF+9oUZ0CDXZuKmMRZtsaqQln6KzHMfnwyz7d66UfwcuZX5lDhlEibgoYM2homV
ZOy2OQ3TWwbM9YT1s3nAS9w7UfSGCP3ou6G5v/nCrduQa/cO0vPrMoUi60W4dmUZqGKdzm7SH9Us
d+15hAgwo2WpdHOCu8Fmxincm7DV3fxnqY7O90bXJzUYl67M/SStx3/uf9p9iyQtvOCysLhxQXbW
9aTpfNpZdKbfUtsLhzQSZ81cYlDn7hGffeftQmnIkmU1pENIc6+/cb+YYH9tswq10tVPDEZ2A3f1
qsemEf3BedrzrrJMymNCowgp5GtT7lDPCJG4fDw38d6Z0zKdRFU7n6OunN4i/4XPWwaAb/c3dMcq
ulu0pJBclWJOmw0dKUY682jUIfK53WM9j8pDOfZxUBPwB0Nta0FGp+rA6I5rkEIWyBb+6k5tdR8z
kLnZ6hUi7DVnpKJhRu/yyvxpjcZwYr7K9JSjw/epm7Ti4ILsrBYhJ2pNPCQk81tZyw41onUyUDHT
pmgIKgE7YPJiRNL1Mf/i2K0WpKZ+NPzxhsrFA426DPUfQ+ra3uxxVVFUs43GPYEPbuyQJgqs/l6M
1g/CYvMx7o1oCUvGyX0oZ+DCb5asj757dZw2p9lWlINnZ7sH8tdIx4i8FMg/3dgc6cWky1nmuivn
Ti6PWTcM4dqKLLT6tgunHGXTqC5fCwLEKNkv/HaKNiABtvohKMQqVpIX0clJkuobu139sbSHLHDp
2F86/l9WwB0B1KV6eoPN0yKP8tdYRmjflMZbo+/mv1DnN05mE68wmcbi3BmN5fdpWr+pRvfAN219
hbROMVOWh02pOSA3/kU+agyDxaR40zvFQ7O+TSrjyYjV8amZqFPfv7R7lgiGKNmAP5C0l2tLc1sb
E4IUQL5JeCbfqqhG+a4rxJ9qtVYHKI5dY0BwJFP6F4tpY0x41rSuOqh2a827wIzsNphoimaBoa/L
l/srky/U9gtKru3/NbZ5ukvDGyuzB0g+R7nzV94l+kO/LPblN6yAc4SMJSOibTehshdDi0YJtIU/
c9bTznpI3N75dN/K7saBA6ExzRPB+b/eOGdqmLkKXP6EwmH5HE3xV2Bww3lhSu/Bem6qXPLoSV1M
ID3knjddKFQuHD1rDCiqgFOphRrFX8KsvID3Y3jTtIkWiAglbQRpu4vRju5HYqTXgtZ//YZfMA4g
TZRLN8HA1IgydTtg+UhFpk+znmu+qgn7EbHr5aTFyvqk9OZ08Ghu4wGMEnjB8wC3jkvfsqV7OzMT
Nc1wZnYzwDCZ1Nrv57L6Wo6L+KCQzR581D2DRM+yr0jNFEWG648KmyVKcxSfaD5H0JwE5FG2Wz+5
q608adnhHNKdQ4Q10FNogBJlbbUYxrhossH0IA/2Wv3gNOX4lJiLfXYI2A/2ctcULxSFH1wL0ziv
l1ZFY+FVk+ueIn2qTprRqL6gEn0WJly+V18NSqFSxFuyyUBoXpvqZpsEoBhZVSamx6SJfzRwAJ61
jhzovqWdJwHqMio3KEkxHmUb3/SZMmrMg0EuoC3s52XU2z9oBaeBl1jVFzJY+00VrXGgxlNEuXuK
D8zv+DOmTHMr6ZSgQbfFUuljnKaVBsBJLFH2xciX7s3k5kdB3J4V2uuUPXhdqcJtPE3CrCJnnvFn
Xgl7WZiK96eee83BQ7B39EGfcd9g7UpA0fVHa+zKtlqkV059O5Wf+7ZMHtM4GwOzG9wHjY5d8PpP
B/BTNidgTSPTcW1vYOCos1r0W4tuHC6lazc/hdXoH1GA1xMfrHN+tke3ehfZg/ijcrr4aAzLTYYn
vYvUxpSMVi7fTYU5RXCO+q53gmCvxufJaqMgEkPxAzS5+rVNmuqcafHUnfrGNmcG3HR9yPBD7zNd
3BKBbC91vqVePB4cqr2L6pBRM0hApkE3MggRfb2+Wj2kXlfjDGVm8V0jsh4FjcCDi7oTLHJ1gMIy
MU4OLt18czNW3Qz5Ce+0CpQF8HKN97wkg6v5VmwN75usM8JBWPOP+59+d+dBOQFtlh1/gBzX3x4f
a7gdjOpTUSfp10zoyQNiVc0HkcT2hYSonnxj1uXs9EaN/Vi1qq9pz/R2gP7jSlVXHeofqlVGR9CZ
nf3golHLBBbEy7MtahSxWQxDJLyT22q8NOzbw9phMFmobzZaX6d+y5TX8/3t2Png+GUmjsi6pize
XO+G1Yg8JiVyTxApVzIFAxl2yxoZLDyvp/umdvwlNRNAHTZzYzj/8qe8CGInC4C6VvK+TanShozd
Bu5gdw306bwPelKER7uovpqiLMJyRcLyvvUdR8YxgzmJHyMf3Tau6rjrM9tLvBMYReOhZaY7KeKU
HDiWve1kqCdSHlJGhpzgeo3maK9GlPOmQo7/u7Kq+GvMGXzD2NT0YDd3XCZdEYkOlPq3BGnXlkQq
4rkq2cMRwFpQC6RqapRVA2ft5GxvkT3c3789e1DhebxJM2Ggbt5VNRVlqxqdB0SlL2Gj51+6LhYX
RdRV0BTFUQf5RvKMA8L4V9n4Q52fetNmfd0Y53yk1jsNFSTbNElH5JidLhC63jwtnbI+JMId/Zbx
kr4c++unCOa+KwyOrTd19sNg2T8R1tOD2aZ2ziy+1859+N8PBBhFuZohf9tAQx+Ao3pe4Z3aITU4
zrH93JZm4YNXjML7e793qvBU/8/UZi8KXs2urDA1FWr5mGlOSa/OSD9aOszx+6Z2rglxPuEuTEHa
vFsvlMTJkE3oepyEmccXc63o9K5KfXBNdg4T+RGKkajEIcu1lcuIQfn2DQNDEXdV+K7V6sa+E3da
2JgTVKXetf+7v6xtWUi6G2APv+psKgiITfJHw3WNbBtxqojJu181lzKUExXvlCZdvi9U/d4jp9D7
1ZoWByvd+XREaFT3fgFzYBJdX1N040rdmyxWitAn46r00vfoob83Y1EeVKB21yiFlTAoBwbKTX/h
X5NloWKqx9FpRFLnXzgXyKoliloJFKRF9n2xYv290yrRYyv69nx/f3eXyYBhyYYDXLLlt8hhN4aD
CggBfqZ/EwvwosW1osL36vGIO7RnC78nMRdIHgPhvV5nnTnGYs82nsEtdZ/JqO5TludP7gqj6fWr
ougis0BayYRq15aYxzCTZzYRemepUEIjHkAkDmNZD0GSj+ly8ETt5dpgHcBAgy+FwrcF6KlWymBi
N4lO01jrse+VVv+nrWcDE8Bc1VfWHBZPZH9be1EwkqU0g6rqmoMDu+MA+A0SaQErXdbfr9ecRLEJ
96tizRqiTwg+i6+ia48atzvBDkV9usIU7n7R+a6t8HAqtV07FO3GUs1Ct0xqyHSWFOnWTibSQdZZ
0TrttXNScQMUTDijlDOIOLfqiqpe53lqqtFp1VrrT0ud7C/ZFH959am5MrK5h16WVGujYWQ2ugiW
CZdNr5P4XIppOnBre8EstiStFtV2FA437iXvSopZxhCdLAR3n/J49lp/cPriq67n69+aYqdPizLn
FzEZ2bdYz+YAZF2TPHVuW5d+r4KBH8elPjpEcombWhuBApUTisBAwbe9DWVKjMFcteg0JFp2oXw7
nxmaV/uRiIRfiCMVlb3TJPXDyFFlg36btbiLNlqMF8CcHidR7rewjAa/AbzbPvYi0v5FJieK3oKc
6I7ilB1nBG6PwJ37QtXmpolcmbMHQUM5uZEJHgnZ+8+pKATzs/LFPAjB9mzJ9jjS4RJusq36KYpT
TJMBi14ptDrocqFSCk5FOGll+nj/DO99wJemNl5Ag0/v1t2knJKqNE7F7A1nZEjHs6cMfVCRpB3Y
218avpynQ0Z7m7hZ80Q0CWtRUMARNMgjzfypp/MfpTbY3+6vbPfKyDI6Yro8+zfQ8tFJ4l7T+WKL
Vy9/rwZCoL6htn8PAkniWbf1zzJtR8u3SHy7jJ1HZE5MX6iAYjuqSNQgTXG6/5v2dlviXKnDGTBT
t8PEjahXCkdRlVPneLC2IBuOHwRCCn6FpMMjTN3htbPapSN0JJSHbJN8f4vvWIpGKOpSK6e2z3si
aYcpW8PYhAzBer96VvkbLpFqB8JDFHCpJm0+bzpENBO0jD13q/IhKwfGyLjQXlI5D/v+Xu6dJMdG
xR6eC0DQba+TkDzPpwyPCE88+lpk9XdwK95Zc+LfObNAL+FE0IEj3tr4Xs3L1jK1Z+W0zrrzfRmT
59Zsp1Oa6kd8Zfk3bd0poAow9ICBgJzKNb+I7BYnyZvF43zks96dmtzs/EiZj3Zu7xRSBoaRxMa5
N7rxpJgrVR7uoGkv7cXtpukPUIGRrxR9fo5zONL3v9TuqqgHw7wAK+xsM3JFdYZlkkKMQ16rp9nJ
xPOwZODQ75u5PRAkMoAIQDLB4bqpq6grWoQVKkahldj1H0ULbjhoQFc/58nadAfR044xoib4TzxG
/GN7JuZenxnDWcfhqpVrYPSed1EZXBeMjj4dhPsy+Lw+FKiSMXoBTIaUdN9iRBoUBiBemNypyXB+
QFqLL1UzqZ3PHMnhMQG++6AJa7D81TK92Y+MZTq41bcfkF8gOTNQV36R2a6PJZNO9GQSnnLS5ql4
M/el9pRViOXf/363x1JakaxaSWe/obIbY790WVvEQG5iNKeUtPwT0dAiCxPRKF8UrUr1032Lux+R
uBSdYwkF2RaqoqVhJFPex5ShWu8xW9MI+Qdhhgn9jVc/6SzuhSm5+Bc3e1jiqfbMNg7bOi9OvVX1
b5uItEmP7ejT/VXtfi0bqXoOjU4MvCkiMFpAd7NkiMNudhlErXXdZzX2jnR09/aOrpL09bIosqUz
DcL0KjtByLVOW++SWM0/cRmP55SZJq+/18iIyxarjH1vABdtZKyGMUcxNM00frS1SP1UNWlZ+2pK
Cff+3u2tCoC/ZOLyavKGXX8mzU0zde4V5SRsdTglYOkeuqWbQxtA36tbZYipyKSTb4QCwFbw0SyN
JlmUPpGlkPJhjY34odUEo6as+Qgrs3cieJDB8v4qUGwHv6j2FGv1oCchTNQ+BNKgSQE7cb6/d7tW
KGvLOj9g7C37tHb71HWSNgkjz+6ZHjeJd3nrrgdWdryEBI5SXaa8LLmh119onL1kavsmDVfu1Nue
QTpnQ5mcUJRlcQGHZH989aqgflDEovcH+2ILzc0iJulGiZ1wBHL7Qa+y4XMyVEee6LakI9lITLGA
PCehW5ui6wA0v6lmL2W6chMHQ2uMgZsp3Smd1SScYrM661mchrmrxQe0xJ39vLK88RZxXop4TJw0
tNu6BlhQjR+rrhseu9QQse82c39gcOeYIJ8M34L3jF70dmjHMOmdrse49bLrjIDv6T0i6Hg062in
xCKV9uTMDpToOPebc5LVUmoCie1QyR2BbliOsLzTRmGNOwnsTNEfx6qKL+hVpW9az4TdoudTeP/s
7HgTSN8kHw7SqnKu6fVZ9f43Gy9GcqtSvcBWm/ak5Er+jFCz9/31piQ3SHbCpWbl5jMWHf03eAEZ
ogll+9jMSuqvWrMGXeu6B+/0zlkl0ZfFTtiltA7lv3/xlEHm08s6KZiQwQSSJ4e385mJI/ml5zn9
IFRZexjrImW7y/q1uo2sDtsgg/gvE4+2XxV9XEeLrTIPlVixQ2Odax8BeS0wBK+43kxHQqB7X/Cl
PVmQeLFWEUflYpnYgyjcBY1rV4GntN0TigVHgKLb2oZUdpYYFCCNxHP6tSl3Knu1MLws1NdE/Xsu
6fDPZpE9i9R0Kr+gFPgX6V15+Y1zQ4ZIXxDXc0OeHbj0VobcRigsMJP8/4oH0CLakyeG5NWpv0V0
bkmdIlrO5FHXC1Q7mY0Ij283pdMpirP0m6604tKisHxgam8vCX5gW1MdB6QlfdCLz1a3ZdF2tBtD
RjpUMGRFfY5VZp8ky2h+WKe8vtiQFA7irh1PCsDg/xuVZ+mFUae3DIXZH9wLR22e7D7WgiYt6qd6
GNInd+xfK3wj74J0oCRUEOeh7F/bMxNkfPIoKUIIeu/KcuJRH5IL8Zd9ieAmB7XnHgUSe0vkkaKf
Lt8M0rlrk1k61EXpTGk40IFMfVQyo2BAiD0OxjSxHvX1UN9q7wICe5MgCjmXZ3vh7VyNFU9f0rCv
uiEcW8Y1KJ7Tv+0H6+frbwLgS0kHlBLN28HQSlaDR4zUNIQpbz1kyFQH6WwMQVMr3W9cOsTrAYAB
C7nFXupD1I6O6NKwaNP4gxVXxSPw8eVhGY2jtv/ta0vuCJyUeExil+zNFxsyl3746mQhQLTqI5DX
+q3Zi6Npvrfngl0zqOgBojMl1uL6XCApMUaD5EwZzLqF/z+cbXeAiV6rP8SSGqf7X+o2IaZZjE46
6QdlZ2S7r6112sowzgYEtlMl5UWshXtuYuWDNeTCd5Jxeui8vkAyr48uhjkfNW9ufQtIMArwiAJK
XuW2Ep8MDC7UZshgeRRZaPeNyxNTJurPpjf0iAiLDsSk1z7fX/LtNUCCUqfcBS4Zoattk9zNM8es
XK8LSX/GIM+77sJ4ZCVggtxrp77Ta4P/QQKEPSD9Wz2tOfKSUfHGMoQHyXjYbIhRD4+7yqt93Xay
AyT5bTCBtV/0DykCgKvefEsPH2a3OXKakSGeJiBnpxU5h0B3AAyVbvWpjAzjEZDKw/0N3bML6Flq
/sN7YwbXtd2qhb7Z6yBQjKx03o1qkX2YbAYexZPyOSn1/lJlOgteOMr3De98SVBXku6CphaNnI3h
VG1XqbFdhHHbTv+Hsy/rrhRHs/0rtfKdagaBoFdnPcDhDJ4j7BhfWDE4JEBIAkkg+PV3n+jqe9MO
r/DNfqlakbaPDkLDN+zhFM39doqpcx2w1yJ8zXflxafMUVQBdxLy7M8V32zix8wZL2oDqgQ6FS4y
JTVDuO/detuPy/ggi2Gt+jl7Dff20mOiS/LfHim4o569V+LnGKX3oK91GiIUHObkMDabP8kpHF5Z
Qi8OBUIGuCA4v7BFnr5KmADiFG3NeUbzBF0w0MXSYGK3ZNTylW340nwCWATuLyCSwBg8P3nGrhBd
oAQSMdAjwRw0Bx3MCoTgOHo/Jzo+rHHqdqCCvGbNjnTzHB89qwMi6EWCjSoZwqjn8sRmXgzrGw+n
ArgGzUmJtCNi5aLhGFcaHg3QZmvChldN4lccQlgN486xUZFd4Lt4x2B45cvEbj4rxy4Y7yP0Ipqy
y5JRlcuykNMQuGysJKiouqQg7/yYAty/tVwJ+7pS0IoqWvhiKI0qxhEsVTiQlJpQC+tRuFgu1drC
jBAKbbzFOC33yxEkBqkRWtrk8yz6cTj5ucmXXWxdYiun8ZsYqIekLB+AUC6XSffHEOaGpho0iz+2
UOmedtby9QYyEqw7OOaCz+maFkeZsd6UkW/b/MDw1HXsWpDkrPIurlCJ4qYm57NlV8Blc6eDzoAP
aaYIcCFM4Sk0ig0lxE2ggbgUkEkpDYTCrk3LyY8OIqtTJSEF/UiXtetP/aDsbUPYQnaErMkDHbou
PAXAzwDjMSPJK1eFcuWhWXNxP7MIYoeehu3llrcR2ZM4MN+AqerPtT8rLlxnKbnUY97ycomzeaka
EsynXidjdJOvWXjVZ+GSXHK/sfeI/eM389YuX+TQik8QpZ6+ADmjgaVpxfSZBVE/XHThQtqdlNx8
jwKAB6qwFfJyFQ2uinBCMmGicL3FxTLpg3Mjv+vGPmBlYobiqwYGM9wR22aimuN5GHfzCCnqMoTu
AS+3YQq+jQGKHuXcmGm9LCBaoKvAhfGdTQAfOm5bI5bKCpfQ2idUosgPr0yYFBAPZJ+BKlBeQiPH
vo+4aW6itbftbtLEfux44M/w1p6yKvezuB6RiTzGHYK9stUgARxnIDi/hm7hfTUqnyTXsYOBcwnt
Zchxpnkv3S5q1fBhnopGVWuxzReTYVbvoDagTnMiMwIDsQYUXL05+U7MDJJZZmy8rRo7YvaZGOE6
BmwEeSSIwQALAkt4KjPH/IesgXz+xYDBvoEmkwwVXB+AJUI2jEsf4Jr16wLhpstejtl3CGfhsuqL
ZtP1MHQoI/TQQ+rrhDp1Z4okoKUJiyksWWb53qCSTcuuSd2PVnQgafkkP7R0c8E+Ht36YYrF1laB
kpnBnDQhAlDYou2xVhuLaWXtWlEtCgZF+6A1e8ZnP+2WYYja/RrOUkFIOO6HCuJlan2ztd2W1WJh
2QAhL5VdTWJxeUmCIPzCllCihQ4E7WlJ4h63ne77b/MIu81yHYbgkicz+woNl/U+tTGqJqTza1T1
kWfXXbRNqgI3tyXfQtoW9G7toeunUWafd4SOFiR9ov1Ybc2WdHLne6X5fgXomuNtIKmuJJuBcnEu
gxc0sDDFJ6KDiLxpYp/A3MNYAAFLS5dFnOY40lDmC8zIbQkySvplcJbSvaaZUD+ACgJ6d4KERVhr
hPC3LupcKOHZwRtS4Us06gLbZOrLllq+3LA+2uYSwJflik59QCCcrIAiXIJp6j6mAQGGwkdSLtVE
A3qCYs40ly4KjakoNpR5mD1J1oOamOvLJdjSR1h3smto7WU8gWRztN6xHpFONS4GeyzXi2eISsXQ
fynAGZtKqES77tbC3iKfSjVSHr3tcyT71ZZ17TvtoqAoKWnnHm590exKNFRDKBXpYAEG0nirdpyJ
JCnzla/toUhm9yFNWZOVtGd5fPRbgEANVzvl+2FtfbTfNuhm7Feo2MdXKxR6hsd5i1hzn0xcmreq
UeR+AwIddg0Fseom7eK4vbZ5v7jvImgieQnpgoLf0NCL+COk6uL8Op91H+1QQwveas21wIHASAbs
pklElWQ+Tiqy9l17MADYPxaCuqt06Rd7HCOcMXuqoQx7LKgaEb23jo8QoRrVVsmsy/AS28AkZZQt
9pDwZun2MAmHtsTQUPfIozZMrpdsGH74VqUbGDSZHau+kS6+7oZNvNOBt81FxsBi3umszd9SF0ZD
jXbZMO3hKah+ZI7KDBgrvr4LrJtF5RDztVfctj7bF/g+yW5zBQzkyBppdhFmzZyXXiDfPYqAQEQf
Flw4LDdmzGVC2pR9We2sut0k023bESG0LkNr+vitGVvJ77AAx77KbCKCsRpCLLcbioALUvItBZNE
rCIuDpnus7HsJpJYMJIZpW8BXQjCscqMG+DcbNvA72bou0JezPTTavYCDzNea8MAeg1b19uhgkLF
kpTt5LJLFETn4VjMGy32bTisODYD70DEDXB30D3Mh7R/A00JbMd2SycsuXht8lq5NHknaLhMV1AV
h6NDGSdd+CFj49btJMngAFNOKDXMV6wJiFJVMG5089AjKsyGWCTnuDuvZ6qHAKQCuGoXDGp73Bc/
okTw8FaIKJw/RE3AeN2heDDuPRqLabLP4FKd7yeTLeIMQ82mGtKrUMEwlgFGsV+GaB0/hgwKnkHJ
ATrq94EJZmh2SQJX+YPtul6XBMj67hEhIsRNcStvy9cRxnjjAW3nxT5kQTitldEjx+EITdBot1Cp
gIfnW4/7LlldgZ0fqWTf5Y6OAOVNky4VkFdLSTeqw89Fm3eqPAtSJZAO97pAjR488gqHmFxKlide
Vx5mB6byMJOiVRj3OAhsCH8tmIzCxvkKhBdo8Kxzw2/dnA1rzV2z8uvYa3U5BUJ0u3YaxVVU9MFw
HCDcHVbRItjXucOrhI5b3gug6AF9qrp2jFEUEdbBNCto0nXH3VD4C0tw1pVbzJat8sKbjys0S25n
uRbARk/Uo14jWxeWDdhKJxRuENOYvrU44+bYfnAzLxy8QjKWlJ23662cbRog1QxjVq04Wd8XywTz
JZjmiFtImuPkHYCE4rsIJ0Jfpo7E7V0bWiQyEemHoeyZbYsdyBAuHXGU2ZhUE4m3YW9hcN3vbLDI
eL82AqlzD5EwsUuSdb01Xk5JFaFu1paKZ55AydyKuUJxOYvLgm4zu2EgxfDvZuisF5Wamx7odJTf
ZJWKHOFv1EE8s8S+yLu9UD5dr+CsZMjJEJ7ERyF964+piaw+sKCx+O4AkQwrfDGmocgeRr1mY4/w
x5mmABx9pKwkXSqL65EoYa91x4nDd9MgsZYx3VaSlyuhwfgRwemoP9BRq+a2GQqGozBE1L7AyzTt
nb6cl3hDzTr21h6jJhtuGEAabEfHntsTaXLDph3+J2gfJ86GFCVuaebdDM1IWWcB3A3LrssRmeGM
GEjJpgitcqh+mLZciwFSfX52uTqiDKODHYT1k+UtXJHJuwifth02oDBY6YN4miANyQe9j8M1/6Ky
TTdlZIHTPI6GwYAAiWNr6qRABHm5kMI80A31zJrQhYIvIxlsDbrU2OlWWxGEpc/oT1y+hdEMxTHB
y06kBgdSAEnua9/yAJqDuGHmXTQ17bfU03zFfunSz/HSpGO10IK9MQhN4h3wFuQYZCHkxlZRiKRC
MsMtLEUieJ1bQcwV1l8ToG8DrmpZoBNxa5JC+YM0+JnMOel3PdDRP2B8Ai9Kja7o25Ys/pNdhu5m
FAnqwW0PhvxVrwVBGDI2LC1VsbjxyEPDQBtR4J/GDW/mXRb1Ca8hO0ZEXeg5epf2nE6lJSuwa6CC
y1v4cJilCgSZigpUhfhu9OAylOBUFfaAhGv8vm12uCxcnuujH8TyMQBw6bpbi45gywGtjiAiwl9k
c7GaY9vTvemT4FYS6XAQ8yQ/OfiKfu/hzCrf5IuLb7Ewkwk5AwvugWygHJGe6C8AbmjekSEYTNkj
kXjb9A1DXN9O6gGPRfgl5ZJhmDYPb32wFlElg8heF5kPY8S9ZmsuM+XJBxMimMWjNKs9dmumkp1J
UqhxIFfbPsAOAzs+KdxKDsgGpuY05qOgpR/wfna5aqbbbh0nWvauY9BGUDNmO8SVdxkucfhNEtbj
uoXg4lcYbsXfA8Wg+rjaorv2dsQFl7s5bEsx4/ipsRXIx06MVtYjKPDwtbdpKqq2UFB0X9vOHbDp
7FZGrI1O+RSfa0ZLzqBolghTFT6c4yoh1tG6T+boSrVYo9DVTpuh7IzYhgol2EYei4UQCUUBSGPX
adwFF0grArbP1JR94y4Aomebp6FF9ryJHjeMxh2yJbIwNwjInCyZNGm0N7gBwKRHt+HRrsrDRnCG
0tGhT/vmq91ch5TBdUlaA5mfZaWKAUpKkNUycHp4PJXFGmTrfWLyCGEn1DQudWzw2cC3hQLixlJm
FUTJxWFzzeJL2Q5J99bNUfgNBouZq9hIe7kfUhii4nbWrMP+bTODeyGLvvW0EGyn0gixft9kMkL6
ngI3oVCl9JXNRCx2HUyy+zICTW4puZczqYQCohilIhg6ldmyAIoeSALCzWiyLzN3k69xbTODi1mM
URkV4UgOqkvjvpZ+7ObapRQCJ62yRRXIuVnxglFUOfIuU10ZTZPLq4wwPt34RuibAQJYtoQYTpFf
N8hzj7MYkg+AXzWuVItRBnYpRXLfceCYUdtptx0X57shcTE8ScNwQnQfd6iCVd5R9zYjBuROl3HS
XcgRncQSFG/yAMtFsx6N7ooPG8LIq25i0Wc4PEhxtbWQF8Oduo26WqRI3sQSFuh3ncz0l44EQu43
BLePfsNlXAl8xR8K1BmcJOtGr5cBraUSwaJtj2usHOYzCVpVAr4cW8xtmiKASKftOmV0wyptCcIW
uWWf0fGf2YUwEkaN2ZKTuQKtLkVrjKQDhXqTN1irMPPGPZYZUdw4uawUFRxUWG4h0tq7EswC8yZm
Q7Ptl9Crx6H3K5ADqS8QUvkmRRkoIvzrOTvBDYdje9kj9Z2/4zaIWsgayhZCcsJhVrLct/t09HAK
9+uy7QamguKSWB7fAusc3UtdhLwK59Wd0L/kyKAo7d5Ikq5zqWOIlZUZ1KFJmafCvIsa0n6Nk4k8
Wm8LdKIbrQ7eQmmsQvqGtJwgE06xD4vxos+32ZRW5tDNbJUWDQ71aH3EBZCrqp/c8jlRYSDwAhxD
i9f2+e1wVpAEcooP3xRZ7HIgQ2FGFEA2yPdnLIvfNpuKo9L7LRnKQEHd/ZAIBAQl5nj6osNOurKb
M+cR3ubqgebKXqXgB6hSYjncTqoTH1oIrj2iqdUcEc4GC3Rohw4BiMlO/bKNH5cZvBAgzwsUDGQy
DiiRw9oUfVpqgwFRYx9d2Fa07SEZYoZy2oSqdgn7Rg+xrILhrOuWaWlPGazIdYVW0MhrZUNkBeGg
4hs70BWWPtzNEx6cREdMhmQw6EmIrvEZ8z386lJcs0My9ju2LgpLv+CTRyxg9VcUX2iIgIT5t13H
YgnjIGgQld2Shd9TNLJZyXUnchCUhPk6gACWlXqakL/6yec30zQpKMYOXXSfBGH0uRB8iSpvp/ib
FYV602HVb1U6xvNFvjJNq8AiDDllDrrDKEem6gIudEVeBZ0le74ixy0hB0mXso9yn9VUN0uAKG0Z
VpxQuv2YAg3yYSyi/qPpQpQhTLiydG8bvXw1M1dvi06hZGmKzMS7VKfZp4Z7gUlD4WlDGzkJv7ak
T64WoN6WKuQBjLA2OrPv+aIQFDrkUTgM4jT8lCVco6bFZob4aRnNVQaRtgBJe79dxWDF8mouNsCw
4kJlD5HpyCnu5/6jTCG9VXOTZo+IuVbsxmDM7g2F/uCOh2v/AVXb7ivazSbYY3mmp6Whtq0GtiEQ
ymAuz8G/cAB1wZZcfV0jALLLHhO9lA3qjekenkEJeMBjoNmRaRUhhmoGJHLa+PkwNPHQQpwvJceR
tiwsRa9WFEhyF/Bd30zncxt2ubdRkUu4Sqlw/O75aB5nMMFMKfMc1i6JRYG8olAlegvSKhXVasbx
W2hw9tZYV+njisP5PWDh6j0eIkYpok0RRzSBwjEqxKinirZ9sNRbEsEgStFusNiaJsxRkUCHDrKB
xRzsfJGN5wsx1yc9LzgLFpe0t0XAIFmZUbvs+hkCkdVMWlxFC9Kix8gilAKLU6anwQ2w9kWyQ97b
Djidm7RHeljh2rYU+8MOEEq3XHhotEKI8hS2rY/vimgT6zkqjDW2n85X4HxyHJqJ421+nFDiRZKn
MsIvEpQcRW15Jy504ud5P4SBLcpoCFNfOQgHR1UO/wu0KzzJ5jI2Gf0CsMWEooifI0Se+FJQi0dd
+VB00ZJUDM0MqOb0vL8UMEELrpMOOf9uTopAl7lNUMUpWErGA+3apoXG/JyiEG668X6Zw77dOUW8
Le1QOH6Lgj37bGOocoMy09s7O6SRLbNNZrdL69LlLQ2W7nuUm6bdc/Q2UbnEXQ+vm0iRqYI1QHSw
xnWiHtd5uJ8sRZbqPEUc3yDgmIDGyYprBXVraIVau9x0SQaL6RbIK8Q8IgU8qg+SrT8X5ghQlVG7
vY3lEvBjYbruE4IgJH9BoylkwgsUZEDgHMy9wspksE/11O063akTk4n61OakeedWv2TnCrLSlxZd
iLxaOmQ01WZMekFlr2dsDkgg1IWE+2npEaANBz+kuT8pFOw+wQSJvGEB7dtqxG1f4HF1KnbhEkWu
JK5x1yzxFBpXqMFEJZRFUGiTeRp88kgvbvmW2odxXvs71WsEVzJX+QM2FN6Ozpv+UmF7jiXjUd5d
UBSupiosgqA9we42AR7XannOLrIZvxnMl4ahx7JGAtIMxhJkhgSpRDcjlltT5Ja7Jp8pqWAErLsK
vaH0QNgcw8dJ9pjKgWbqDY4Peaek8B2uBRCmdlOTRnWSjjJBUWuOrhHEzdhKIFCl+dWkUTC9mpC5
QfoP8l3HdPHzm3SJ1s9OOtteFNbgHGTOxEczZJxWy9nhpFJNmj8GYxrdMpw12MKa2b4W1BfvIKoT
oSjbSvppbUYgC5fC5lhfjaP3vZlkB7OJDIw8OUyalm0BbZoyh2kaP7RL7KJ9mKMqgP01MqAspRga
FPdSlIaSiTpzDmbzg1Co5e18N0YPjhDxLmWO3MBxdoV51gSF7Eoxvx6ARSDoPSWy0xD9DAqoaBWc
f5ysa8wR+FcG85tCfFtbkCBKFJaQFoE7EA77fGpEWGeySG+lddgb3GNX4aonHlVORJzhbs64fkPR
CvtB4nHuStRnEJkwhqJrmbMBYASxsfSrILb7Cq86QBs3iOIcGWwa+yslHfLNGHcAEpiM+gvU4SCo
PTFq2jcyORPaUjmpV5Clv4ImAP49gybQSwSg9blVdxOO0wjlbrSgHUHsVfBwr0MTwT+Spw8dM/7d
7zvPL0AiMSD5aXIPNU3ojD1tlBphITIAtw14Zcr1JmmMr3oz4iwzMM5qoh5FNaQWp0GYZceDudi7
oXtNQ/knd+1pFxNfAlDIM0D9LLL2DJCCxW7B5+cD0NzNdLlhjdy7wvbf201TW0M+HaEkZxDDLueN
4/5B+DyyXQqxvQsoqKBc+/tJ+RUfAxAV8FOwKkNdEHzcp3Ni40gNfISdJ/jU8gqJvHoYk6F9hcLx
0quGyC7axkhaCsD7no6yrTLv2RwOtUAGfARRVu0pmjV7AUjgzmTyNdmbX58KkB9Q+wlQOYiFny8t
jq7oKFgh60LMRem4Xi7R9whfaby/gIQ5U1EhSgAUDiwWz0/9F8CbGuyW5H4Y6tBMOAgGKh7VNk4P
aZOBfrrBv24KRn//+xf2QrcflMgQ6oNnSgBocU8HRYF6AWAqH+qNj0ulcp8cSaGaveFKvoIifHHD
AGJ3Zp8DsvEL8yCA8dkG2LysCWfvtVPzIZlnU6G3J69gutEcYygk7iFwad6rZJsqIWL1mnroS6/y
r9/h2QJlccCSxRZ4Xg/FIMRUQl7xQMR/H9mAZQIU4ZluD+WU5+BMCuvjFWWRGmNlJXIBx8q0QXnc
bjP5iv4MooSun/knoGle00t+aXdghs+afXB4hurs01cKKuSGU6mTtRTEXbV0BHBy5RPwBFp/tgF6
yr9fQi+OB/GdDGBpiKrEZ5THX9Ztq8HID8QEydlQrDWq9kuVBn22n1P059xZg/f3473ARMXpkgJw
AYgKxQF8fsd/GRC8TBauqZB1MwjNT/2KkSoVp83VumTdzeQT+9YYdOwkjGyAFl/QSE76YMvKmMx5
zdSQXgyujz/8/nu9uLSgZwYhzxiv/LnwnYOsZdtAWbL2hvafAwcieQBd5/L3o7w423DTBmQbkBmk
5k8fnjtvkQjGwJNtKAW0RaBu+2hBsxrJ3jVs2l9T5nnhVIKtC+QxIO2EYvFzJDzPxjGdCR1quJ8W
p9g5u0enM0UFDWivsLHpm41Oav67T3k2OYCeH1R6IJocPxcn3cY+IohgZW2kbh5p2vXvQYVab3Tk
t9NKQMN95eL69XD6OSKY1LA+AiTwOVeUD5AAaFeuapraDqq7KXkgokAZLd9o1QLYXUmB5b2uFiW8
iAJVMQAJ8/t3+wse6vwdoJGaATcLRORznLWdZtJ1a4CFHdIMAlZbftGTM79tRu1dChbv81DnVTcK
93eF5DAy2DiYcqg74As8W1VoqSW26QyEyGGvfXR2ZDWwKabU6wIjqJm8pgf+yyo+jweaFvzncU79
EjvhCl3Zug0KRjdx9yXnmRY7irzq6waF1bGKt+k1C41f1jFGPBOOz34oQHI9l1bwQ4GGIKDdoFPN
MJ+jmbmdOfAqLTx3LoF2oDeAVNBXjoRfbtfzoMC+U6gxAWH73Hi7dbPMIQGnaqdzWRYF8N0KXUwg
BAU//H7tvPR85/sbo5whDL8qrAcxQcdE1i0NxVimwTAOR4iFRXmZbKE9IH3oP0tM7ivj/twYTyJQ
PCNEhIGbx0aFWNCzpaNmYEuAENJ1ALbYW4s0FqWxAtbfolsSSKNBofY9Sn5dPWqWfwASWSL/nxt2
xQHJQnuCIQ/igHjccx41eSliND//F6cJ+FHnSBEtCUCNn56ZiECTmWeNqnOt5DFATa0G4hhO9wUq
QHxb59vfv4uXVjfKqkDZI547X8NPx2PFaAeyjLrWy7hW6Sr43gecXEKprofiVfcaG/bn4n3+DnAb
nrluYDHg/54OqLMBXdHB6rpZCKrPYbPdIbhg/rKBW9UtXbPN1tPKk082iOlNF8rhLovnqSmHaSNv
tAHc/e9PObQ1zyJrZzYmzPOefqPZ6nE2stE17G6HujBKHwepeQ05rmhPJ3ir/37KX9hpEfQ9Cmhg
wHQ+ea6UgMpFIlm4YMq7pD26yX5N14zVOXRy9r8f6ZdrHvEc2PBItiDnBhLAs9BuIw0nLEbnpEO0
bMosbJNH6OO9Jmv4611wXj/Q3sIrJee04OkEsgUmLTD6Gute6nAP0A/kpJMkuMg3AaHFFFiNsaHJ
CSnDa5pUv+aUZ4IIYLk4ScAJg9jn06FhdV4ouiRjnaAriSS6Bz6DUr6zULGaa+1IdrJqcXXMEecQ
W+hbPjrzESnSaw67v75VOCEmgLKDF42d9FxVu1+QTIbAZkAWIG+OgV/8jwI0nbvFpqN7ZcW+OBbi
SqTyqPtD1/HpU6P/mAP5jLHyMbSl8AlkdqNuK/269vXvl9BLQ4FJWcA1PAL4+LmqmnSpVluejnW4
GrLDEhOnuBne9dHYvXI6/7pYz7sQWgdQD4ZM5fOTCB2TBHDXAq/S95spURsGSpQbptkrs/cLiQRr
BiryEaYP1l+4D57OHihi40JcB9uoaX1vbPYQgPew2+bO1GkGo+ktQRGKnnEIYzD2r2zJl+YTj4gC
yFnkBxfu08GNCpOVb3jKJRDFfkKj5gRgUnvsp02/MtSv1+xPC0BYlGP/I5Z49pzgG0QaSJmppl1q
90KH2d2KyKkOaaOBsUGOlKLjVkyvVDxe3JMU7bP/GfcZASDORh728FMFpgxnwjLO7DQMebSPpTZ7
CevJHeQNp9PQFQVuGDvdb2TKv0gYVL92sr8w2Uj0UCdCTIhqyHPuzEYYZIZ7OcHvw2UVsOjhBR00
341T8Ro/7oXViyWL5Qul5gyv9tlkD7BD4EjQp3pFb3WHmpO9VCh1f/7bu/GsuXBmi2IgFF6erh4o
j0a4H8ephkGXPOh55TVs6uLSy8i/ckv9GhiAUYyMBtkbuGM4Yp8OpcIiYvkYY5eMYqpzAUNOZhL5
6LGpytxDF+eVbfnigPB7DvEMMVjGz65hnvsI2BA6odcEEccFFOqd6NPvQBaAd5D24pXd8dLawOEJ
LTGIxgDp/OxuhPUy+gCDMlBGYEnVyjRE1UOE1YpJfWVHvLQ2Uni2gmOI2wHKv0+nEghq6kUBf4wJ
s/0mWmD3tSsy6Au88speGgdRNfIGaLVkUBB7Og7M4DTvewbhXZvnddHYG1BAXjNJe2neflpiYltR
UAufDeKQ0AasWaZ64QVEYtEy2DPqtl0qsc9/v9pfOMDg23V2qUBogQd7dpCYKLXz5DWs30hy9viF
wF7TGuBd5tZfQ20+q1w7/21BSCx7MIpQYARSFknK+fn/UrGBrxbXc7eYOhqQuRfTMh1BULnTq4le
ufBemEmcA2F+9k1G/PRcIyACn1AuhTR13sHoY+nhZ9eBK1wt+fhaVvHCysA0Qg+IngUJQCV8+lDo
jcoe8ZOpBexb7tCLoiWx6fzKOn9hB+NaixCYoGxapM+NPDMJqS+/Eaxz0a91xxU/SvTh4K6AFiBq
yf+LMAhUUNSDoSWLw/A59zRuTBKJ1dlacdC8Hfxgy1EiDOwGeML+XIr/8c3/J3tUd/+doJh//Rf+
/U3pFV1xbp/981+3+lHe2+nx0V5/0f91/tP/+6tP//Bf1+23SRn1wz7/rSd/hM//9/i7L/bLk3/U
0rZ2feMep/Xto0Hh8ecA+Kbn3/z//eE/Hn9+ysOqH//845ty0p4/jbVK/vHvH52+//kHKp4RAvr/
+OsI//7xzZcBf3n95dvjdyXbL//4/ij+caMm+/jC3z9+MfbPP+LknygKISIvIC+P2CFD7LU8/vxJ
+E+0mKB4iqoRCJBQmP7jHxKfxf/8g8T/RBKE8/Gs14eL5kzjM8r9/FH4zxz/EWEa3J6QKqV//M/X
fPLK/t8r/Id0w51qpTV//oF1iGX+l9wTRbpzHecs5YKDC4nKOTL8y94OAe2N+Rk1HFA158dw5dFV
dwb76BvO1o8d8HMcdLFqS/PPkdEfOQ9OWbZkX7YgWA+ST99TBqffGQ61yINS3EtZCsgtIFsrxP1L
V3xKWBDvhz46gCX4JlrNDt3eO0g9ftSpJrcAo/MfKWw/ymkaTz26nG0K42JvbpT4AaWjctDCNDXE
oNt7a6m63fhF2J/M2g/3PQcbohwAKIQmHUhC0I4F0+KtQjDA0RYGk+Sgsu6WebsrQFIGQU4BX50H
2zXYIsV1O0jwQAGCqngoz6ird0JN78dhuwYE+hoq6eywrVnZymDfQepiaFE2dEom9Qo39Z1XKrtN
Ux5fU7YeQB46DQVa+bY5uUm8sywpDobEVQtOEHyT1qqZpqgEF6+7NWp8LApGy8Fs1dxMFbCn+sqO
7mqg6jtvo+9jHhzR5N9KuJR/oDMMpUGeexhHmBM4lutykeQ+icAUBOsJ7KQp2Au/fJjQvQQN62Hs
9WOCliUaePIBZreftoFepINn+6SLv0s/VF2U8J1fgzeybS6VLGZgnWCRKLVA+3sAuI61CdnZRnZ7
p9vdoh+bKdwZ/UOF07611Pwf6s5rOW4067KvMi+ACnhzC5eeTHpzg6BICd57PP0sqKr7F7O6xaiI
ufino7ujoigqkQA+d87ea3/PJcILarRH9tLWp4VflrI8ul9xpbaitqKHtI1CUVO7GrmBH4hHUqST
iXEbydl91NxmMv+CrHqkPjFdsXgyDQcP5T2b6DfE7XamJv5UojRLGi41l7rFXwEyjlIuq91trmwh
bq7aRu6uDXVR3QHbyQZdiYTDQq+41FB3cMhtI0JKvCjBflYinTE5vdiVkVu4BzJpM43CbE+SiiTS
MmpPJqfbFooSlW4NqnEao9cZ7Y+NwzSzq9E4a0LoTeFgHgRTMD3AAegAdNWT5EVGO8exczBz1c3h
9zhllX+Lo3I3Sku7TatmG8TmlTEv172Jy0qSh81ca8jk+mCLHCS29clAcam3Drtz9CpVakPt/VYa
CGnVjopasxSmM+TEvjryEOgvstm+GJFAOoI6q26QtS0uUysw7Kg0bpK2fRoz1H4ARTE29gfs5Bve
c2AEteyoRnKvY9tigGT1t2SMcUuVq9kbv9eLsKrTjVLleCDcgQAlahf46YTPIO0Gt5J5BIKQn7Xy
GkfZS5khjLKqvUlsx/JET8ZFwsAuK4ce2stuKxjRlRYtNy3i8m1gSsF10mxVceXG9DQCCvASFqqi
Ji+/C42aaci/Z88A7szq9hoaogN+zJUohtpx/KINYMqFsEQLH2uNo4up6pFZ5qadXDuI/OatbszV
li3aSFi2ZmzKqcLm0dYZjUrpLit0r7eQ50cswRPWKrExfqiLcrLkMrxKk+VNmwPjKqo0ywnKK1rU
qp1n/NU6JgR1DP0psfbBcIxxMWxFinAeGkrptl9qwZ4SdE4F3apjm44BdH7GGOZgNw2VXakOqj2M
/XudZXavCqlfNdpGt2paEjLPp8wlk3+q3mc5UhB9t1QvxO9DE+/7KDpHXMY2nTEXyROeObqvcU6o
sDyI11DBXFUSDkGE5RTb7bqZ0MqGMRMWHS+ttBGs6VUiFsg25WWKbMXEc1bVCdoOHclnpqSO2o5P
5JEck7HO7X4hxxwN734K6mdlijbiIoTOksy3dEN5rKmw1YuEIFwhjA9FKW9MHdUXOR2ak6XC0cQz
2mr16IIkWV7hMew7xXjFO3mYxDC+avIioTuTjx7L/At2L1frpmOYCYMzq9P7WstFJeSHloQwdTkJ
UZS7WoagEv3lNuzac9yPiJxbZvqqH+7FYLDHenEq/TWsJDzTVa2dDH1jLMLzFBmKQ3l6i4zejsT2
zazNDUrf+0lKsQpOT0JpDZ5YTy9zP5woULlYIOwyDmt3iQTrFBpjf5WphbAXzNVtgcdngo9FwiCw
F60oivdykARUk0PIeB3f4iWMHNNaboy2nV0dgXyjXeOv+ZAGpTsENYC00pDf22lSkOk8juGcnBQx
nV7pMBCkUOqbhvUujgYWvzZwOIDKjjnOOAFNo1bxDJg3yRS+1VZ/gAG5RQUoO1Ip7YyxRp2VtyPW
gAjNgRBaXqGyJOp6fa02yMWnb5nWIUkL8xfc6lgvjZeiqIaNGve6by5e14mD5cit4QpifBVL1VkS
2kNc6j/Citq3qA+SXVjqPk54ra3ait2UdhKW2+GdDAHSJyqrcwQxegiNTtrUuv4+t4C/LW1W70Sk
TjfA2kBzSjNbBKkzw13a1aqrIFJ7yDpMNT00Ta+sKs1NNKhrzfrCWWpUPZKi0J3aIO3PmogGZonz
+koP0uZ2ihLhKsxjAMFDK95QaI1+BHKXHTt9Ls51FhTRISKnemNZnfEcSVOU42Fe1CPkx8XPozl6
qjho76waHli9LMo3qwWSnbGcsLUAItLOEy8t1j6pGTNuWNE/hWZYvjW1oO5r5livlvR+30aT6E1a
mt6aQ9lhAxK7yRERhG1bOclu0WvK1yZKuv0aypXIBY2ErNG2fdxVvkUdqrKVqGx/QCWyHLFPsOgi
x3vTcRW7tYwyUM3z9hqhp3wglfpN4OT6kVopfqUkr++tvu1d5gtm36nZJ/rPZNNkvMETCCBPzIP3
fhqDxSaPXdrVM3EZJNdiVtHktjiJY1QdFBSrnqrV4rW4ZNE+ZHAzvTdNd9byuD6h7J7Wjqmv9W8o
EZ0gtFikihzZaF1G17kc9ddTYmLrbmq9jl2taZqbcbKEfVthQ5lQGG+kJcKlm+jqeGUlVQ1wI8CK
ssThXgjV0MKUCLW9TAKoZUFMT6fPYv25m8LpOkrrNxiyg5sRLv5t1GRkyYJcbrpw1gb2Ywpks4zw
rFs9qZa9TFz4LSwm2e/GVHtJa2xQFNvlFnegsGzCqIzx+4g6DpyrwEgPeGnIE3B1ljKrfRukSdz0
Xf6ezaIjzLo7kmBmzI1jFXK2K7qhe4iz6YpDIkGq42uSZwcB47CtZ+NObsbkuu9zzTW6UGVrVjE3
aT9vLPCbXNwEciYT7iUeCWKxXECqmy5l1zA26dFsE9fAwHxjlCWJgtniqVl7u5IglAFFpEkkNy7V
1F84Em/GJPvQJ0l2ELJmD3MwPLbB0uM4V0Iyslb5WB5tFQh+fllahzKUcMhXcnmN+/lU5ubW1NWH
Ok1X3Z9V3000hfHc3ljRYSSq0VsCAaOgptotwapXhIHr+DMrPzenc113QBNOUpmyHx0Dt44ZyLGQ
wWEnyuBBE0SwRpKjyvOuj2HP406tsgr4gxDfjiGBwqMeTj7e+n0eB4+4v0rXqDrBxkyV742p1+2h
L60bvDq5p8vBRoWwYWrRo6I39dEYmS+rSMoSuy/mZw4Xz6zVh2QtSPedtpXNHzXVo2tDTsPdVLa8
+vzZN6Ewdap/LBYxQWLNNLuN3r2HcM73vXVPUvexHAU/Vzj6W1M7bjsU6Eqs4T6dkBTlID0w6dtp
+zRZBdQr9oQZ+T+c787yRMysyNEGwt816I690SHk1+og/o5zymIrlJzqbl1jOggPtXBUzPREdXfx
+jGo7CQkoPsBY1NpW/FwErv0OKvLXoHH4CwwAm05S+8sTYgcq9vPNacNoyzQNVt7KP8sk2IH8f97
1kMTGKfpNW3qeKOKy0HKBJtNGWYdk9eo71C64V9I/TQfInvSir06sAdnCRNCBKcMYq/CDxW3Db6L
kL9CwKI1NQQTY626ItKcGXi5bhczt42Cy7Q6P9TU+CmNk1WLWyd/VWL+3xUS/heWCEwKb/+9PrBr
s7f2//jfm/JTXWD9pT+LAoL+h7zqROghmfA/EY1Q6PuzKiAYf1DxXUt8/BQi0qqP+qsqoFMVIEmM
MiYVAAgla3Xnr6qALvEjds6U6ZCrra3Uf1IW+JnD9z9VAbrK0hq4S50bySSg98vOHbnqkLT7QnVi
I25v2sSSduCa7/Esx94wzMEOtU2LR2dSXhWpHw4keDdOkvQdOwXcdyydrlnp0Z05A12upBb7CZg6
XAbpzSQZ51/u7V9FjV+LGJ8reX9erCJzr2iVrQ2Ai5poEwdz3XaWgp1q6W8hYwPICdh2/P5TlM+l
1z8/hrtPuRA6HGFuF5WS0ayCpBQKxSGnoX0M6IQb0Ega875SSh0LoVrpIdKJnQx5E2kiQIJbdnQ5
KYZGIu3AXbRMOJKS+wlG1q0CDAbneNYxGVh9EtlMEz2L4ix8h9PaXYm49a+SGiZRNatphPYtWW4i
XQYpUy7aHeJ9tPqGGcsLvufRWPeK6ADAIM3KTYRjEmNucp7MSngvLSvpHLmuhlcLeM9XPYq1MvZL
BWm9L/xPpsFDUuVK8bq4/d2YLVj0OFjWTKRa0s2+BZPiBZCD0G6jEaNcVMWGAiBqVMi3lHPRHiZJ
u+9BNsacQAxmP/4AJR5qTx4mQ/kmriFx4RHXwAOoylcpPBfsqJ9XzOBZocwK125dtlXoSWBaK3D9
jiOoLDsoxtqD/NJ7c7y0V6ByalyHM+bKycyesITMjkSOgzeWEpa6uBKrQ9nM84csDrAiOGeMh7YR
rpNgvF50zl9sm434vuegxrm1MYPbWazrPSIbOXJ//07+vNLP45R1Wee2a4poINO4uPfo21tSHTXJ
aaiy3XVFkO3EUlutaWbR2E2sUSyTq+ABTIIGLqZHRKkvYeMbgOzWk21tCPaoiPOjWCvdY5BXVez0
QTpSDQva6HbAdXWDib6fnGaZ8RDSCaocpJ1gf0ZlSl4XSMINSICMWEECD1gqBbaDttRL6Y+sF/Dr
zomQOZwZyNMWR2oY/dzNmctRqLpZxq7zAqHqa5Ke5nQCQRHdG8UYPPeKlDiYGPLbLjaqt17k4hNt
gdu1WFXP8T2MMPflpvASyX2znXEDfbQ0YWwKmeSN9WXezO6wYPRBcyWcYRZV12U+s8RanRTf/P4h
rLP45QCgeKvoNOmRjfItP5dQBXBWTSAKvE4KK3JjBMSTGwn3RcnMIHamsAGDOmKip7ikm14hhRZp
w716i8Iq06in8FBa0RnUZjjHRmKoHiJsyn1DSNhFZir1NSwbC6U1LmnNNscwOVlzhfitXgIA46NU
zac+KLdVVDSj3XAwk2xRpZU2tX3ojNJwnIMWgKeW9Sq/JDDq6hlSagS34q0ohP5xnuOCHO2eckRX
htmpaLIFX5WeJncdoZYQXwJ2xIoIB9QmorBM+VIzXAmVes0RWoMtVWoFtC+YS6CXiugpYptip5Dz
g4A96gT6SdN9NsPV1SJMIorIMdqX44gLKJ66LHWXTK2PEeWWCv9ZrJxjWb8WWnNyC3w+0bZOb+S+
FqlxLJEvIj700ZUaT/qcay3udC26a8wJXoYRCwdBDrrRqUO2flRWHvU6m47g5bNbebE4yXzx7P/D
o18BmHRMOYXrl0LXTF7Ak0kcx/uMlyue2eqntNKuauIdAUwoOhnvuEpL+vhf2A1+qkkvhz7lelQh
NA8Ikl+Xq18K9xgqTXxciey0clXiA6+mlwRB0KHR5ENrDtkOu3+9IdQ0Z+BFbPyFyoW2FJ0Ei1AH
q+JVGVvxq2x7eW3cXlwWHQ0yFImkWhH762L9y2VJk1oya0LGssY1H1I1hk1SsRoFsdHbS7IC6isF
4QF4E1sbhJShH2YPYRl0ThmBOtKVgfMYMQeuQq18N9dKb4PgVJAtG6ULAmDiXFQo7+yfaqduta8C
U7W173f5Bbh8JFtrairKgs9fYO5VatURiwNMn+RIwWueqCnLc7ENUpzfAU0ydjqN9dyPs6Q4nal4
eh3kPupx3FURGs3SHoq4hI0zskjbWiOWV42aloH3s9xT6ZV0ZKinhd2s1h8b4oVx4hgMtM7Ms52S
qMGtlnHmzIuY10mcMYg3cBIw6B8gIyxs9kfLPKCkUxOHzUbst5Twtk3K9KFiz3qWOzO6y4JEes5j
SZ7sWI6GwRFQStyqaVs6BvXJXUZr4yh28UOt592bAV7EpTeju8HPGZ2Gf7R8MVYusk1/LrsG771O
DB3uCiIlPt/ZZGGJmCVJcjCSLfeBtgTbpc4nlCExadSLBBei4Nuh5cgPBAzN3thPMF/o7e8QSK4Y
FUO0l6mvvM6oJAAwuvpF+/lnrvfFw4eQz4K5yjFFEmY+X2IbDjN2WZGpfMjTp7pWqPVTfVZCVfKL
RNd9+lDKBmc6gYiRTvWvrl/qIR33ljkmGxmtFsVblbdCwOZbEH61A6pVH9C/YaYPE18CyfJQz4vm
pmrUnzpxGd1B0DmRieo3DnyUL6Bn4XjXow3Eo3yLZ+grGOmF5JfnsCrEMZYgZ2J/j/Xj85cU4jgw
0XvxJaVUPoe8m3uxV3tHBAlB1QsdUgkC8SiV9cQ64uIDHayJSAQd9BfiN8h9vf4hstZ8NfYuZFJ/
Xhl9UlY3MjNocK7Nyl8mj8rMg0LUc8mRCjU5Q3ofPGFuekcyQEKaUraNm8KyO/NZx7fHCWU/9aP1
j0QwP68BX+CKNAbEu/omPl9DHMNQIs4FyEs1vmuxqm8Ha5B8wAXLF6r9n6vDp7eNYx9NXA4Uskh3
+HKqmdp1c0QjymnDKTsPuWE98sVqWrEGL1MfCK/xAubI6QqtOrdy0b6WhhI+IpOnJRFMcmsPmiYc
6B7HuECx+HyHYmJc9UGR50AQ023Q6h/TYmDD6uAOjr4+VMuNWWbJvcgxPnDSsnkrgDRktkTS8d4I
rcn0VCX5QlD9UyBy8UVRlqMvR5i5jteLN46DJiibohYdCtadW0xzTslIL45jZC4YpFXVG+BS3M6T
jCSWljONhJHW8IBxxa36EeAkVuG7NgEcAuVhSEKIXVH1juF/vouX5iBi8LjPG6I67KwaoC/Nudm8
1epiPrJ0az6Vj5L2b5ay6dXACI5I1SUPAoRKUTvuaaOAL0sAvlwr+VJ9jLB6P0Qrj1/CUjefM3Qo
BwXp9bexU+GJVbibjpQZ9RKcBng5Wp0lLM0o3UlLh3g/rxFpgVO917t+eq4AKGLuLh843g3Spora
cqNKCZ8kBoRztXL85wv8j8op/1Vt8Umh8Vv1xv/CossqS/3vRZdN/K15y7q35lcpxvorf5VctD/Q
w7BRR6FloEr+Odz+KrnwI7axyD4QRaJExQD775qLov9BbjpTkoI+W1xVuP+uuaw/4tSLSZdEHKLw
VOkf1Vz+NAj9MkwICFyjGdcrXIHuoOo/Tz0BbaQEbfEPSbKj3bKr7vNb6XktEHRAYe3K1b2PdJ/v
I2c5gu6t7XIzbtKtcbAO83ftOHx0O6aJq+I+2wnX2QeQBFfbZve0BIz38bEL7Pqt9USn2M1O7Vlb
2al24Zat4GHZDR8RWB7Zrh0QPG59U+/1t+is/oi35Uk7ym9A7UCrS7AgHpv77tjuBZ9ixnXnZn7h
srncpY/yTXUcveAm2Sl+eSs7spedZ6++aSLOna55n3vxVqW74xfX5c34MHKkjOz2Zjmam+nYP3a7
+la4Vt7lvepEPhDDo75JrzS/3gRut009ZKo+5Iwfybncc5VXysHYBo/57YqWeDd/CCVWLyKqnHBL
UZk88lqnbOua+3of8KFwJK8tX9uKD7QX6n1lnb/1p3iPWXcfXkXneW9dz4/cwiPf4YfsFX6wW+x4
rzuipx2Ka8M27MrP7oJ7ecfodSKnde7B93i5Vx3FvXKMXMqzfnQFW2Ff+KlXOsgn7Hwzfi8Cv+m9
6FnblnvJt3wOytv+FNw0YCno3b4a23QDczRzp5sVNafZgR/bAukqnRPr7gqc5s9HJ6JVw2+ZdFAK
Zzxou96hneFPB4XrmvBNOrljvnR3MzJb1Rl1W3tejvk2vqkO9QataLKrt5qrOwnfi/YytyXZRTvD
z7flJjzI++K+fRWu8pN55hOeiI0MbNGLdmw9TW57uok3umvcKtu6tZOPEIrVU3oYrseN+WM+Ncge
nqxbOlNPyqG7a66pvkvRZhlsVdxaXKhmC1vxKvYlT3SrDYu537+Z+3nfFQ6STy8/SNfCHe/n4MRR
cR3nW8OX7PLE77uxI9vgxw4UUkTf4IlsMrd6YZNi1zeclWs7otF9xU3LC4dEo20E8kt0pfsp8KPC
F3JfjJ3qOPgjwGI7/6a5NNc2OCESJzydc8dWnfI28Tlk+8Y2+/C7+zC09Ue5cDlijya36ZWTVWSb
HqBIB1msJxBpyFXUr/lpORR+d43mCMNUyl/xkfAaic60Q3KnSoDpQiCOx/WkbDe9L+nPPbA8q/vB
OgKd8EcWHJCW6Bp0zO2knDr7/N76cIsmr9jWLpKO1u1ER3kYbuY77SHncF3YVX7g32ngS2enzJz2
nVA2e3qAWyM5AF4wRTuz7Oi8itkRdnXBSofqqdA4s8P13mei3c1b8X1SWyfm1RU9Gi6NPb/V++Wp
AGJo7UOvduGiJvvgvbzvz9hfURxA/3Cmfb0rvNR4y/bxtXZfE1utb2fjLrgymJY6f94XR3VDULf4
XXtAStO67XV/V7mF4UiKj1nvNNtQfMF+Paq+5MRO5kLETpmN/JKttUF9hzqSSnMJQLua2glor2gX
Zs7Y8YVP+nKvVoaL5fy+2TOCbf1BpAcOiLu8GQbabyiGkDlAkj6VZ/XDRNHjTX7bOvK+BhMz7Yzs
lL3Fd2jXNpbsF7ZQb6YfhEg6Yu09oa6geUPP50bwGNM7OLBa63XKG/dXfG4bV1afdNcKnPx71TwJ
Xqq66aYCIwv+ZdmqugcFWMm84tsoACfbGrTZAHI0B46q7QuFKhsj+W3tmG4ouXp0UKSttXiw/Xgh
aM1C2EmlJ0oZbMdeI2opgGlGNwvegzjzFV+565dtHp0nCd/dXvbSR+hl0ot6MORT8QBFPn/qn8DW
2phCzC3ubRhc40bETKw7r6sgAkbuYxr5uv5IoKklPgG8KrdjZIu09mKvBSVTuMsz/UltQS7npLvZ
euNez3cKjazteDfeGY+8Uw5chumquxUHp0V9hS1+392k7h1JwZrD0b4AP+DP40dkHkMLYI07PrVP
4o2o2YMvyh5Ab0h8m15wtkrvFg/C2bxttx+WSz80F12g/dVJUN+Mkyj0Tv9cX8OptVtfC8aTFN4W
vnJNLWvS7OLV6B/6HOdnbWxkjGjlIDjTe+IgRqR7Zxs7NPJO59J/9GZPD+CDnxKXElV0z9/znDnR
TWTAuBx9BofkCtEeOX91kq2T/i23+WvdxBuQBUY7pg07JPZZf1JWuh7qhsGTag/9EaUeE9Cd6jK9
5YgqBld4zGiavlgq4Ddbzk/xs1g8S9dN9woLzIDuHx7bH0o32XX1rjUP1rWWHvp9bh1VcePWXm8z
qHp3mJyHwfPG95xokwRqrJPYiDbUp3D5GE4S+pqqgnbDPOlVJyCQzO1QFuzJYF5FexXe9H6XyPY8
gDCLY/HMglXY+ntr2otZPKqx6utp/kS69XgCF5/eBYmDbgkpTLFBNZTs+93oghL7Zt6iVaM053Yn
YM0tmVHf+L/ulO3nY3CtOblbf6PvueOjeKiVA1P9aFIZhFCzrXY6i4v6Gu36bzT9AUR/U87jVj1o
NIPRGeo2KKKjWbtQ47SztNXd3pV9vusI7883pg3/EKF5oZ5hBxEvWukX0ZZ3lco0HWZj3GqmZxDt
Xu2SeB8stEO2nfY0knPw0e+Cxp0WSkpeke8DBG6TXxqbfbTnJeNtHk7EccL26bex+2ZuES9Kpa+b
/qjvg+4slnvg/QjOPkQoSH+VFv7Rrvy+zPnvpQD605Z8871cJcbt5R/637gbZ3v6m904Qu2i/T5/
2ozzG39txmV21cjhEeCLhElCL/m3KlqQ6X+S+ch/EPmgSl5t1/+SRVt/cFzWVUNlt619aoCq1h/0
c0SZ30L0t3Ys/4Es+m+FCBKvEETTUVHpayEGvygCUOXvODeHvCBNZB10IUgfhbpProxSiA49hmS3
izUDWUwFNRYc/r7hiGuXWmx8UY34W9FsvRITAxXHFe4EspXPZ4IuQDZnysVkE1NBCB4oaJaefNG+
9csoPvZ9TwTfYJ5oEYadTe6Etmm0MXzpWkFjyzh32o26tOq2GwbcSbUuxbdChQz1l0d7/vOI8msH
9rI1ykWaGsYNHcvr6qe4KPoOeqsEo8Ltqoc+8YVEUDYN5QR23qsF1MnNoPqidvK3Itb6kTpHLzwi
BsWinx3sX0pFNF3MIZDpZ5T0e/Il2hpiGd0JkijYoj6jI9RnxRWC/jlOdYiv4MxghaInac0Ycu0q
IO7HNN6gGGr+bMr9o5H+/93Jmhf8N2O5+f4ev30ayfz5P0eybP2BKR97L/5eHgPgi38JGSRr9TCo
PBzECgZ/hGrev8ax9AcJfWvuIbJo+q/refsvIYOi/oH3jGP62lOhUoxZ/p8M5M/VfGqcJmoJjVcS
0SQfiVviU0UxH828ILRSsMmqLW5gMA5H8LwRZmSrI1uy6a9UYxxuqlARNh2I9e2ogdP/5Wb9h9Gx
fsb/HOv/vIY1ro/5jhoBVqPP1zDpMRWspl6Z8cBLy0WsrwxJaA409s0/3z2WiP/s51j/qsuPYgTi
5GB+NGhIXnxULrTaAMHPbgy2cAij0ScVdZt+lS7/0x316YMI5QQTtiJsKDfyFD9/UNohfzJFvlMJ
WJeQgnLawkKi/Zl1g341Egqk4h2sEwXBUWyy05xzXdjVRj+/axry12EKhYdQzHT6PHpTsTmmW3uf
ztIkbcehoKNdj52CtqGUUDl2wdDSJDWGlEKAUFu6PY/rpqxO9eplimUNDamBmnzKJKX1wrobP4i1
MLx2GsPCHpK16xGZRiza8gz93lvMHvmwFOrVoSk6dfEbIU8CBxNwh0xLrcXmFkpgvNi/fxH+9nQQ
jtBZYIZk4SPr9+KmTYqcBYYghg5sh3e9xpAR0AH7Ikn7YmaEcr4Wk3ntCfv8aXm8+JS67lH1CVCU
jbCVtmgtR/T/k8rRUDIfrEFpPEnQ5s42hTLZWqEkXTNI2FQ2ucxBBLVwTvIzfa1KYsPGy/TFTdAv
XlGCCiH0YPfGvygR/Lb+/JeJu5HTjlQQLm9pZSjhLaFadiWAf6vrhqIDiWL3v7/rFy3J9YYwGAgK
Yy5iDJJB/PkTp3zSYiUAISyXQ/wg5ZAqcfws+TYss/qdgJpqgSs+4LSRo6rEcxMt73I4kJY81Vp/
D1jdhDMszcNLkc0L60gkAjEd0pzTe9aoQuIkWTW/mcEiI3aSUw6GbAmgRIpVVZv//PbBceJLKArW
LSySn79MvxRJly4F75CYPyxN1m1iUpDQQ6qnSrY+fn/rLmcu7pylkpMJ1sVEKXFJpUETTQiUgkYE
pHBwCjDabCCAEIQhBMoXRsmfjt9fZ5T1s3hE6NfY6WAbv/hiURGkgg5e1S6GWIQslFVW7A+MdU9L
JWHe1iaMTiSWUptgLVPD72tSyxkdAs4h2CR0D8UsFMlQ0YXE3EmIGx5auiFnPTEijRpCrcgceYdU
c0WV4ANXJBDiqhjk6bs4TPQZoPI00LzzeHLGeBjOpVY1GDfwQWQe8X2d4KCiEGd2NAOOjzIs5DMI
1MC65of6zbjM2rdJM7MSF6lQ7cuCzh3BSi3zFlESCxWnOBJRV1ZztB2iOhq/aF3K67C+vH/rksp7
oTIxa6tK5ZdxlZpWLa/yI1uNSljBklzlDcYP7C5Y0wftoSiz5pkQDfwVSM8C4qkA99/TQUk+Jiwc
4Nt7pfnWlFbw3OaFftbrRD8b+qAWHJnGVPYzEnfoJoWINmpisdgv/HtH8R8Wycu5EQ8iWl2T3ELg
XWzrLtR1qVy3NQRbNG1kWB2xOoxXIgE5zu8/5fKF5lOQylBaJ2VTV1eV5KebRCiqPoyJVJFjEFCd
TdrKR3Y8+TWqnS8G6sUZAnkZ2xckWQQDWzRcme4/fxZJR2UkC9h8Mhx85yhIl8dkseaHHlXWViYp
7twjk7ohsij2p0bWn1ReTlQ/FGx+/6Xlz9vzv65kFYWSKMqUocufrwQ5oMaMtdZIS6AF+zlYxOco
7btvtOtQwYdRn7aYaZBnHRAJKI/SWCfRftDjOWPv3ql3gWCND1JaqltM0z3Ybbnsd9gKpsjLtDp+
R+Raq2C/2u6QIU1qidkaxY+0Q8BN6SMkLyYhhu6HiUceK0xYRtTJ1EV/+P33/PvDZWlBWqCB+IGY
ol18zS7Rp0oK6C3OYYq4HtYQgSaJ/LwGOH/xUet78utg49lyNlQlTN3YrfWfz/6XwaaJlaJAVuaj
FCWW963cU8gmkhZsdFKqV3VO1JJXgiR+JlS2MrbtqNVfMe/+w1NFqcBKIHOSZtheDHgU8vPMcoTA
TB67xyIBB65KE94Go1Ze5Yjah0ps3+Pv7/Hl6k3IL/t5nR4u45Vm1cVLrSxSy7ukJezXWuSuwahp
TygMNbw68UKXNk2/GLHqOu9/utUWCbFIFX6CcBhKF0fxtJHxaqoIw0gRqO9yuIm6I0EvVPw6NHtl
N8NKbrbaogi3kYww0YHWnN0ZVkEfCF9QdI7R3kObrkBnIs4ISDgA7+WWiyqTTInQSNxJPQT4si2a
22gZS9HNtSh+menXKnaapNO5FQnVRB1vUvskFaUHqS4AGK8QwqXHCV60YPe5BNk/6LHQ0Pkl2sDV
1UUSCCPT1B+CMbcFIdoLm2KpbsedWjfs0eMlnZ8boYHNVC1J0G8n1KjAu5m3+i/u4t+GhsVJDOE4
3BIVcJG4/vyX9xXBz1yIY9s7y9K2RzIr+i0UodFXe/ErTer6PD4/L9LQJVhtHLoYhz/XqV8+iohV
1vd4IPCmp+ieyj1+AdIiUWlOYbc1lgE/Me/0VVASCPPFTPe3RQTKFBsWikpI66maXEzvgV5jTRxw
xtQY5/dpKHGuQH2/+/0YkC5H3rpVYRvP/SSDmkLRxd3ssgYCoEb4CbExSe5rczGgDwhKN7RaqA5F
ZKBt02U8h1rduS2j0mZeslyCDxVWHoaqXYeDjjTX7B8UvVLcUeCs5OZdKkX/8JZcXuvFdjswG0lF
QxI6SaqMrpQEmaO1JKB/cUv+vvtgsQMhuJoQFI2a3ucXDNLYMERZFTodFrtvta7gCYMSeaVqUfhQ
hmCAqNIoRGmOGQB0QRGQu2Fx6M+/v47LeXk9/ECUBZsrcSnMHJ8voyK1MAzqMnQk9KFO1hX/l7Pz
2o0c2bbtFxGgN68kM1MpX5JKKtULUZbeBYNB8/VnsO99aKV0lOiDDTQ20NXFpAm31pxjTg9iFemx
myfvusZ8GpmioQ1ppcTj4BMSZ65/Oj1u10cowB7W3VRkpxBor08cbbQZ21q2jsQTFP012hDC+JYG
vZ/eGO6Zgf3RBV2bqstmJNFRXb69YQxJSiG2TSNzCwZrlta9kG6Pr24ekGtLrz5zmDodYdsNsnGi
EMmpYOPYvr2e5NPJkHBT2Kt6DIOGaqIBKOt//mi39RtjAfsmDgWnVZuKMAbyz7irTAQ2i6cutu25
d/H5x/LhvaC0cOHaIDs8rWFMfkPyWsC9ICXFnqmVPS5YLvXfr/IP+otRAXLrVPtUJxwmlE3kSNlr
JGKi2d45EsT6/+EqAPy2zQhUoNMnBoOD6viWx+R1I/gEuF7VxYT86OHzy5xO7iaVnu2tmJsLyXqn
d9bNOXfcmhdDgOm0b63Z2nf80QPLpHtkOC3PRLnR4i+hZHx+5VNIJh+eZTCw4KRQPqAqf/LlMYKt
XiRMZMRqWztdru0TKTHjvsqWZteysY7aUq7RKsdmP9q/hip4KnIniZIkb88Mum1+//cSx0/ZCPno
val3Qgg9GXQOyjuiscd8e9jdD1Y8OvqW3V1AH/n/kJ3/taD3j+Tx7bXgVFJYB76EOIjd19sB55K+
Pes2iUotcRDPciVvMxRBhgGDkpdtR26TT94+n3T90hFl7oU+McrXtdUmxMamY/ZcJCaZcAO8Y5I4
7RE/ElUjBwPkiPw/HsW4MiuvOXvZwBqKBh7Kgg9dM3DrhgPhGSk9EF3JKOh1Jz3YviK98fNX+/5x
sqt0EAcivNp2lebbW5xFl01LYpKqoSgDNallgHmQ48VqkdP8+aXeT5dslCkysA/iCOjoJ2+O6lY1
2wZSKOyS+p+pXeS1JlOiN83gb9s38syh/P2dORwQNhAoHgELiefbO8OxWlu4XJKQjbofAomYaaPK
wkDgA6fwzGN8d+Bk7Ov0idCioesF33ay1NdE+KHvLhKOZ2IN8eI2l9IfusuVHLF9sjb6HiiI91xX
vvkwDoE46lapx6XhlGc2SO9nCU5EnHxp0mFOAGX/9rYt5efK3lLAPOxCL6SvDuTrCGyvPYiakS5V
sh6rSnd2Rl47Z+pI7x/5Np2baOkossKUPHnD5WIbNYnYSSg7wp6Kbcs95KKPCFg/98BP149tPNKe
DDatHnXF07VwTAApDlqBBqAYf6FY1uLEM9P/+AnZ3IttOLxXTltook+mPVwWndGjIY8Kby1v07VQ
+2XOtGtCd9ozlzrxxVEn2K7B+Y4PiH6J6W/P9l9b96J0Wrzzehd162Yd1vB5HUDH0D1Rywzqw7VK
x7pYdSJWjx4eCfBOVqMt8bz5+dBM+QG6nrr3q0gvBxwUnWj6616WQUdM8ay8L8w2yBxglDs6omYt
f1Eg6wifERy77tMRcBHxtDUZ9Z+P+vcvivtyKZsy+BH1v7sv2+7SetW6SBtqeTFrWhAD8KjOXOWj
x2cDXUMQurUk/x9q61+Pb8noOYyVQLDUqP4VJ1pRkPI7aZCMXGe6U4VT+zDf1Pgoh4YYx0ZpTAW8
DuNbmVb4tZRtk4Aa5OwQHKCkVW6Qaib6GVsd7V2mb3y4KKKocs933ZgICxOeBetFaA52SdPAtLX7
/MmdcvW3T2Lrs9NKYGpmPTn5JDDxyLXH7hJJROMGKdA/hmkTWC65d2kPNivv7JgPc1fnT0mm+mvX
7KwzzeX3b4+BxgDj+hbnrdM6x1hTP6sSC3t7oqp9nkClJpTrXCzFB1dhF7htaWxgaNbpnJUqUrOn
tpGR0WdQB2DsHVUCeevM83xXzQCvSQGSPBprKwyeHsTLVbFjN2ZB0Qb0Tg+K6u+Yexgb+sTHMmqV
sTCHdt51pPDEFCus6wQWSewpx78pvGX5bsilf/zPP2pbDVk1MIPoHJ9PTk2ZUZPw3pD9ZpkPZRJG
EDwg27CZXM4MkQ8+JyYyVidYrQ6f6Sltvls8Vaca4dVe0DrjNcbhFREkoNE0GjB4lSSJq7SJhGc3
y66jqlbE7lh75r0+pubT57f97o2z09jcCHzhVIT5tt/OdrpFOmyRD4jFZJJfk9YnY9qMav/5Vf5x
n/97A8fxAvwffiKPfixdqJOHu7CTJae+bahLAWHoqEfAHV7A5tWmGdExCm6aGZXkKjJMcl3r3vTw
OfKwNmtkkJQOtL1LMCpSJoN0YF16fgSvY73KmiC7rCpvOAyz7zzaMGB2RLa58ec/fxvf73497EqH
7QvVVfdkB5O35uA3eg8fBM4YXdYMVkbSon92UJV9fqkTRyPLD+0fOoOcLtjEoLQ/2b+k6FL1PkHh
rHH8UMT1qbwhjmsKAqhJ+fh38JxhPrAeVV2c67l5RSPf6Pe219XXQ58pEBeWnj+j5retcDEd9fz5
DwS+cPo0qC6zGLvg4Ng7Mn7ffjJjPRoyTQFwrWYxoB9IVhhuQARXYz9Xk5PvOAb4X6wmQcxKfPn0
WshGkjRcetprnS/6Vwmm5sVu3OKxJuhyB2Gk+lqNJvLvWrfzH93SkQVOPw93iiUW48asMuyE7I3J
H55tS3uyk0FL79uBeKJwqjW33UpdhX9JMJ5zY/Jgv5e5of2tLYGPSJnOlivoJ8nzFsRMLHDXeMfB
kMEv9sFwBGtlz5g0/ZXE9rRuLQuKVebZYcbOh347qac/N0/PZUJbHuyaiQE+9CpH+5Ob/fS4kmST
7GygQySd9k4L0gg377cpmNIVSW/WfO+dAc2f3hm4C0a9os9qusJTe6NfnF89WcwyXnwfA05B58oF
hL3o9KDboEI9D55f5zOjkH49K73Kjz46ju9ONkFlctwMPSO984xYOhdSbJBWZR8qcxs5AGOT7mCq
zC8uCiJpN/JJSSJ5bXLgjxPanF8B3SzaISc1/WG0WvE1wQ2POBllCCLkjIDDsE3G8racc/lssQx0
sfKH8g+ea/ndz5biGqcc1LVUH/0M3tfa/NJnt9mZ9VIvR9yaOSTKsXWxIBe9uApotBEB1rban15q
PcaHvFmfUUlVZmgpyEbHwTHpu5dNpZIQbpGf76VqsUL29uT9bJ11/rJMSfDF8UbQPf5imDDTknH8
IQ2+nbCFc59GlhTVj9ppuiUsinW9aUrwkgc16vKWilDzLbNW67vbtIyvdBGGgKKGWmSPAs/kwO5q
bYaaPrezPRWy4jfq1mwnPSupb1pRB3M8z0DjaJomKg2Xsa5vg7of/N3aWGwC9Kodxe2IMG4BUF1B
ptCWpGhix8NLFxZ+D0ZIJAP3q7trYOzMFh563FpB2QDoGz2S0hwAN3ZrTjVFVfJgw8QdXZdgdxq+
d1UDOZJlYjDsC+U3hIbDriQTz+lFKaOFjjQC38LgvDotMChMP3GDCOZXg3KbG77dwoG2J9isIEsM
qQMb01cv1Jd8KmMAZcMVQDi7xzBQevN+rhP51OWaQjBQF9m3VnSgI6d1Vd/rpBJkdXtzn+1H10tu
poQD0DWF/eyrMmUmnkelL+T5Wt1UAMyzxyHq6xJXgZX5zUgCZVcgyHEKehhZaVCzULMbiCsarN3X
PKfZExnKtBiYq9l9IfGeMzhbreXPrHzvquwGszoASFBPZd2IAfEu22l+Tt28SmVksKBmb7hOfb8r
+Xtq7WggUnyt6O99mzvfQoe+tSLpnheS0W1IDAjeGpRPIxRY+6pcXGmGnfSbazV1QXaoypG+dV7Y
80h8sr2MkRx0lP3GPM6vmO4XAEXw1u/z2da7UPfEaF92XWXqlwSY1fJKT1MHyU8xYgia/Y2phOn5
Ief1wMXstNlFDN8E1hXBp14bEQ1AUmUibNOIN5zLQWolUT816cbTHhxZNUYZeZ0iNrqsvVmqmY78
PBXBwmGa7kucF4l+ANBu4BMqummJfH/Jfs8pXeVd4yfDHjKFd0lspnZtWpT9ooUU15+cX1A6JxRY
76tUdUGMyoDdLuhY81eaIRGNrE7TcBY1m63Q7LZZtmjEXkudzIr6WRUkkqUG8EktbYpkP/pe1h31
TCbI9X1Vdxe6XudfpTTtDB54jaTAS+B2RczjE6mhgcTZg70WMMdC1nsdEvOiw3WUZcPKFgg8honZ
W0ibunH4nQd6CgnSnCwR0lyU+sXclzgYestpHry1X/5UjYdrwJPS+mbLBe3lmFqsINOQB0U0zCbR
eaWLjhTS7ariul5aiJgKyB0csVyVMbh5e71vfJH9pH3jT9dOwKp3IX19UKQFTGgK8oDjITbMYkzi
YtRbTErKx3865uvfFRLO42xqHBbN1AHyNrsoIoxljVPNP6hi7B9XvXD2WW/ctPlm1EzUlScGSgO1
zjjNiSFKf2qd97N2tEOTEjmDMz6uGe5YDtgW21pYl+NTk3v3s2yefMU3gyYG+8Fd3hOWa5dHDoE7
+pB/9LzYs909OkqPKJeQ3O7eJq6OVCbAAWXUcc237DvtGLpzcPAy97Ho65eB1d3uhqsF1stjW+S3
06KuHLf6WXgIJ0R7sxqv7fhUpkS4Wb/IbA5rwzva/A3Dku8rmQHohNJLEvDey/0yzm1h8FRdookt
4TDFchsAOhPre5qxfDUd9ecu0e+ApcC3yCCgPySNR1Y2W7L5go7BFfVQ/iwUHNp6xO9Wg17fp4k3
x1BlDrk3PI2E5Og4go2xbm+SqWLaJZY78Lwv9lwdpcah0p1rMN7ihQ3H06CVVAllNn3XG09c6Auk
1GX97mbOrh+AX5o43nzxYJk1fLf2wsnVEsJYffC79At5sEen/OqngFUIoR45txFClKdXfGWY2Ke/
ZZ+i+90ihtFD0/b7anTpjZ0RSV3M03qw1uw4zJaPGmZ6rAfjMCnNCDvbOwrd+poMxQ9DNFEvTSeu
VHdoJnOf0CoK26rZ03T5NmvmvZFRSsvoseit/mjmsJ2DpIk636EKrWEFEsINidI6SPTAFo6wDCxG
rClA1nW27nqtSvkZ927tfFPG9KKBOsUKn2rFr0JWv4dkqsMZSqJZACeFGxzAzvCD+i6p5jGqNONY
pIb13c958fRUI0ub5ksjwzGWLFcTBqxsLeLJ1H+3fEC7vlp/59b3CV3Y5Cx3U+q8VIynEMZJvLr6
RTo6/cOE/FxRn3LxkiXmtNP99rdtlPRL1a3XpAeHCD8IBAXeDCleTW1ot4iB+yoXF63DV1GkcHLX
8ScD/64FZHpslwaaoscU17fzwyimPkws+ascSwxhuVaUWKFrwU5p9rY47OZmkp1+LfTE27Mw+y8Z
n4591CfnxvJQfCzDhZ7gUvM7cV0qRE0e+hyHQGfZAryoLO3WLTDAJa5FQzSfLxI2M4dsKH83BdCZ
tRZ/CrN+mnzj1RNgewaYi8rFdzJ0nacfp3TmyOlIe+uwt21yXdbO/Ow2lvbdRJz4uzardIlgCy1j
qLMHSaFmFyjSKig6XwK/M4vQ4dzMRpJdVhBD2u4f5iDrgyNJQ2Yb6fqyeBE2awOADoR6EB1DlVtR
acr1G9hwI4kWaOBNrJIOxo7IVHnr+Qjld0tPgaqytrVlMAGUgOlsTZyH5uxpkVW0kyIKodUPskht
+g6dZsT2YOR3SQA1IKoZFkTdu5bm8hpc1mlnCZo7pygwteh6C9dVArOF9VOrRYSomAmRNtqcrY+e
mFbKR2T1aFR9oz32YH68nZql4PJ9u+Qwkj0Km1L64w8ODs2X3szmB9udVLEv04z6vWwKQZCnXXbs
KLWuxWclfP93Bmnsu7RVwtdrtf0XTzG8YvzqPvG0fjkxgUnNiabOWvxQUeDBpTn3ILKstcF6uRTl
GJWZFJiDvBV4d5uUbR8NVZVw4BF9X0czy8uDj7l1ZSXMIl0LAEyW+QRHtrRA0IzYqNCeTiOhn4Y9
sxFxZkP86gYbg1tT++5DQBh4HaKtw0olWFBwPi9tCYpVdcayz6ZuAsyM/PXvktgWnANTKCdM+0rZ
6EgDAtityXIKFpKJTe5klvXCrFsV6qr3VvTIMBStB6tCY3jbM8WWWH3GwdvRXkqvgkLkRmyhlKhD
pY3O36LpNS9q+zFFnUVVI3S8KvtpBJrR7dxSimdNgldqlwHzRd+PC23EZOy57XXQgRiYQ3Hj+fVG
3SqkJsIy9dYsgg++ttGETaOPOg/efATVarhfaUb2u3w21q9VgSI35rycPHv90Pwk99004aE1xg8w
UgH/d9S7O5s69025WAYeQLXWbMw4/ztR3m8NuqwZg2LPdlOll8SRBwto6TQAdTD0aAygmOjXCEWk
f0HlpxRR6gb5QzkZAJv6qn3xyk7dUg3g5hdN8pTpJ8L6pJ8++SGBTf7GlNY2lfZKi8lpG4+dRpmY
35m+TfjZxsra7o+KDRycIsqebanDVe+TLj0CcMi/pXNjYZsrck9Ffu2i5Yb9MP7U7bS910VhMbRJ
VQmJl6yfp7JqC+gvW5cWhSfInyphPJI92PjfigB5aLgu6Pyjqumm40AAxrZH0uurXLo5HtoRZl3s
FEn+BS4wPscpWei/5u5Y3CXuFKxgiRbXQkIk1K2waj8F0NpMPzlpkIDrW6uU+06V7Y3h9VkfWrWW
/ez4D7655IfUrMK+iZsNrMkYdXXrs4sYcKN7PG15byRV84MY9wBUx6iZP1piDG8QLozwkRSJC0S6
L+4vja3zl9yoV84GHtCqQz3YRcWJCahVJIiwGcHymNnG/uIwtpfraHihsHU0UFpLoARYLGUMu24F
B3KBrEc197QjRRd70zr+ohyiy9ivreDRTafmnr9WvVbwo1nWEcE+ZgRibbD/ccTvOfTyr9E3yUPf
FsOrFK6R7pahANZUUDvgGNTZGboqTqOAs4luuBCiyao9ib5ptxOtzZ4WTDPNgyDIqXwACVu6eMph
jIaFucpiR5BT/mKkWfWSBObKrOHN/LulKwWNKbe+E+R8Toz+ii2l1kGhDhsqBtjc61UsoSXr6ToX
Wlbu1EJnNlKSk3uE9YjxotgIHP2UYw2HiQ43KM12/ffk6bDGlaOLl7azW0npEY5Q5LpjdrmWCYzL
WZukH5MIxs9JtRlXaGnWLvwd56oYasooQkHzIRpYu9I5p9KJoRhb6QBvGbjG+Cvf4OBhQ9+8Ak3F
3nHQNVyG8O+Ije6ZSbtIt0Bv8adL8dBMDYcAH8wde9tyHp/Z02pE6wBsWxgszsyykjkwCZYmfUp1
d/jaDkSb4hmoJ3tH4YJvoi8kSzeEeYrEUls8uc8QfpHzZ8zBkW+unEO3njsnFFO5AAZ3nMw4OK2v
XxoSaVNMxDE2y8LN/CGe1iC9z7ylxSwNfZJejyyXAMu4w2lkCFqgP6utySvkC5a9q2qOI3GXKYy6
dkEegoHu7bVvCLoJ8SToPxbmM3OvOqG/jq5Y/5iL6n4maWIPx3XuvRs5uRne7ilNvixZHpiHahHy
UWMv0UfVkPOJJWKLky1sL+0PHKO3QhfkuT9GNRp8DFmfL/E0UIQKLfRDPysmLgTJFatibM8boXxI
xwEQpRzlwaqUADozrCOJQlDAMQSPdUedVXOh8bXkW3yhIGDrlzIYPBFLLzHEoffKNS4HO72TBkWx
na8j3Q2zVFmgyseGlAK7Z/2KW5St947o+BhcCpdZWAY5aswC4aAZjtq6tmEmjOpbLUfnt6GzyLA+
jWT/jFbHOUfzeua8NV8P9uq234syqK2dNys0pZW29hdjvZS/KNa7N4T/ydt2cPmmSnbFLrVGMf3w
p7K/UWlAranW/X/a+rZWX3xe8vygRg6wy9nqsqSAost/W/A0i9VokyIvIWU3BX72ab7heHzGy/fR
RVB2kLOxtQbo9by9iKEC2sIN51MOn+BlSWwO86rVztwK0sPT6q2L5QbDkklWHFk81kn11mbGl4go
6siVTf07K4zgCtBtwGGk1xw7Tpdy0pBPoMWGhF3qv0WQ2sN13fkYGy0KIBAU03RedrXW+S+uUWDK
9BIxsM2uPQ7hPvwsjXlqMTjHFTaH0kRU2S+PfF0IDHljk7Fb0sd5dJa+fLWySgMUkZfLfFPmCUci
dpc22/m8EzNOJAnxxQsK3YvHsiMrquxneZNJD3YfvDHv0RhXmUV0hl3wZEtj6lcghbepEOSpE0qy
TAzoGnqKRTQw/65TwuGtyOyXIe9zautjMfwdmnX4CXSqGC/ow8zAFkssXFEtavcPJjWjCAPLn4FR
MN0GL0rIloa6KfG9BhtkNJ6bMSGq2J3yV2k2/SvrrLwvWQeXGGJp9ZKNkgPA0qL9jgI2l+a+Hegn
Xq/WwgbSTG18GUZF4SomtloCTajs6pvISxQMrXC8gl0Uk/vFxElGw5mUwQ7IVyUJh/SD3zax5Q/p
QvN0R/zD+kpvVEdXIdfG2OvLxN7b9IY+wQKG4DRNmLfCxafWGi64zV7Qj05fTXtjB9htQX2rV67R
w480CBuYaE0B7Zg1kBuVNqCrxltm3NoVaTm7pVnnNEZkRFSOGrPmkST1gR0m2+Fr7q74m3eKHadc
aqXthtHO/2pj3YOBm1EGy3TOnooUFXVYTn56lSsCVMpOULoTic3hXsJmFNDOveqnMXhrlEtHPX0+
pE/YzlubxcZd6TA7MhIY1icKibacCp+UXbrhs0Qu3QRO8uIjHUl2pmpWzHylZYwRf8083BvrmCNe
dWjyhlWvIRjyylljGehUf2uuFMxCgQ/qzlx890kNxaCx/NfrGFKCTJ9XpbvTGe3VP225Nx0pJHSb
gcyF30s37ZS2msk2z3n6Mqq9mVNH6k88fumV4tGmm/HqTYO6gwY6PHRePt9yBp2/drNrTQfRBcTq
mAhWwDfg6E4pFOvTxaD8rjsoskD/9moVNwnODHdfVque7kWh6u+JUMCKssrMF7JwHKeMXLNMvtlF
rop46ZLuFnk4WDol+uQmzwz5QrUizUO2mdVA/2qeb9ZS2H6Uz2QaR3REqtdioFNydGadoJik6dXP
urPWX1U751TLGEf0NVRAHlVKgZxFiI3i5x/BB1MuTX1EzGgVMJOdmvA4ujSasaD5sqGB/hmaKviZ
dYY8867eKZL41FA84lsniA6WnrfNyP9SRAQiEGIISvAqY7HOe2NhABEbMf51urKtjl4/Q8yYPX/q
D4LwMzf0qSSOO9tIoNqVE9KQz2/7nTdy+0Hcr482CVEB7/ftDzI1KxMU/LtIFGl3s6C84zQw2C/N
TD/CzAAsdUVg3VmN6fN9EceuVfWTOc5Ui6mRXPbApONlGCj42ck5w9C75uI/v42fhUkUb8ppc3Fu
Wr+pKYpEi5Mb+JVFtnfa5KHxi/mcCmHrOb8ZQ1xqa2Ci40UWg7Ty7WNA9laYAngBW8gJ+N8yCO9v
0NqcXgmvQgeo2tjZDvlt4cq9y4cUybFMX8FYAn8caO+HypP6NSmhy26cy+bSlzpdj4LScyvM5OuZ
t7YtzKc/F484agkLbyuu1rc/d0Z1VLFQtJFmZ1Ctil6GACUGXFODSe5EJvYspoBb2HReuvz4HQfK
8TLXk5egTklh4gj7QKMipbxl6Tf+QIJTuG4Nrrbz0dbM2AQ+/8XbjuXdD8Zzank6mkb8Gm9/cDdV
xiQnTMfd2np7goXSKA1a3qzp/mpHqDufX+6jcYbsHk3FpgEHU3fyPkddo7hHul3kOom6Ldiq71rb
Jmi4dsQR5R0YNcKdHiYPGw2l8za2PCUOTJz1f9S/M77ojzMxe4g7Noru2xvXCfqZPXpXkWOM8o9W
kNy3+lOzd6m5H+u5cc9I1rYHefKgUYgj9KP4y93/Yx761wQzJ7qTiYVqSjCK5s61h+Zb7SrverLL
4swu9aNLoa9m3gA/wks9UUL4WkadcaJRRVurtYHqwqQpE7aFYZMH5yCk7+dnylug3XXXxxHLS337
HCFnp3raM0B1j/5QPgc4jZ1yPbMl/uCWmAvxyuGGAZLwj6DtX09P6/KcWmDWRYYHkdacZ+02b4zm
OjFG94x24v2IgDNLQQkVCWwHrDNvb6gn5tBY/C27ayoVqXzletSMujv2Fl3+0uqK+PMh8dH1tpkN
EgKEiXfXK5I26UZKKtDsF+cwjSm0JzQG5M3V/l2+YgI/s7S8n6McdF3sSlhW0MucyvyVNCbPGFhR
KywLHKrN5LEw/f7GE4Z3KIeSOvWYQugz/JVGRFNWZ3SvH9ww2hKMgEwBvoHC7O0D7pKmszkT1MRU
Ns4tCUlp3Ji9uEwt8F6pxUb38wf8To8Po5Ldl4cJnYXERKD69oJT2uqZbzOpAdF6WC+cb9W+PkB0
/ltdTpJm5pnn+8G2letxb5jffRyep2rbtgBnZ45NF8Xfjw9/Ho7HQ7iLLqYw/jKFZ4b6PyfOt9PK
m2udYjTwj+aJvl3rav+050KHw+Hv49WXM5d5P8jfXuVkI077qtaF4iozWUPkclCIO/PQPjjybpeA
wYKCCx326Wa5nfR04KwC1Gs3fJ2v+2i5VxfOVbWfIUYS4hTPB3QYR1rgabzea/vg9fOv5P0MswlH
IasiTccseko4pmQhoG6A7rIp0JEioPxjYObdXsjV/89Pk0uRrkviJpYhaMNvv8cuGS1N9GQbLL2Z
vgyskix/wX9V9DMt6yxyBPAQtcNEdnIVE1655ZOVzOEpr576tHEeFrug01dC7/z82b0XS242Fwjd
XMXcaFfb9/Ov6Xl1p9lesFdHnBvGyxkdSSQUZf4ecUZFS0ZPv1e1NsUFlod90ZDJFudm554JGvjo
FZI2jsuYzHu8jqe/otOYZXmRFKINuaMNNx3tonkORKafWczfjwfWcixs4CbwvLAovb1fTFFF6xKA
ERVaPh3R4YLAnVfr3MT1fvOLmZgzJBdjaCBsfHsZJDC+qUjwjUoNl080KLP90nO8M2Nt7Otf1mzW
O3NcxHMrcZAi26z1V0Jf/Me67rLHLLVN0gJJzYuohAzoeKpNtuHQcwLPl4AjT9tenjtJffBoKENy
KPA5tFOcOPnNQ0FrCZXOViIbqLluHkqv7fozL2Cbst9Oe2CDeDg0FTfF5+mrHvVgMBZaLjSxVX2d
uI33JbMUzGDDLb4K+OL4oeU8/PcPzHBx4TK3m95mXXn7PozVDgqkYLx2L0eUUaRm7PuYNTqs3mc2
PB8NKRNvA5YKJgpWk5OPOTeQktHoK6MCwDzIwLks5ii1+4KKRe0OATv0LjN3iZXW2KfaFS2yX1Tq
KugW/Vyg1AcDy7QCHI7Ed1gw2k/uW8vLAbocmmf2j0Xsm1RZkXIuB98U5zzZH3w+xIhvr5V5mP+d
fD79bOZBnWdYf5152KEfNHfuBA/l8wnrg9WG97h5LMh24L5OC7lpoEjPw3IT1Usv4kFzyx8LNTER
1giXjhT7851cq243awnpkn0uYoVPCENGRxZuKbyrwh/mG4lIPeoQapEjNKT6NVgX9Jci6GJZC3lJ
G6CLe63t41rRjPn8Fj54JxwxWUGoG7LTOKWQWKhWZyMz4A4PnrdvBOpFVFaE2FBj+vxKH32KFhEM
qHcAkhuMtrefPaZd5VDPZXa3Vjb6q0LkhWm5uyPUmVqtstOjuWbiSylW94hwn46l1gS3n/8K84Mv
A/27R4QUszvAw5MB0bkz6h2f+vIsS3cgzLcD0dsuNnWqZOhijXRVMWcWGrdSP2jmlH9hIrJ/z/5M
aA+fAP/og3hoa8zAbWUfxYob1EDGArdbkeACoLeZFVYimtQFGTk7pW9awbovnufFaM481A8mMGtz
FcB5w4UDZOrtM02MnpOpsTCQWmt5pmNCsd23VWhRRNkZ+hR8Bd6TnXmGH3wzOGJ1bIX+tiVwT442
VSvRME8s0zCkkICMRnE9jD2iPD/Tz2zysd+8n6JdigqUPf9R459W1Ghil1lNBC5cWLQ6oWMoyK1Z
Rr1aFRXSNV2BeAkHPImAgOqyfMrLNdjpqdV/abIhQGpgxUswatdibHIGak4KARGTa/G0uhhRaJtV
KETHri3HXV9M1QBjF9BCtFlRnMsUutkPs2yNHx2gmJ8txax6p8nFvFVI5jU6Ao6L+Tihd4n5ayAI
eTRaCMC2ORFfnK9Njm/ch1/sWaZ2LzNjKiJjDKpbHK7uN61svKu27MBCrIk+35b9SulQ+b1xi948
lbGtTMIxPdl3f0Z3JGFnrs0WxfbiwQ1KbK0jpn0s3CfCQY0X0rO6bxbV1p4wdq9bHjTPB8ZOjp45
xl7dE089dTQ3mcmKyyDIFroxtI4fKj117RAPv5WgBpqECqmdaM5dWwLB2qW2NAHJOimSFUrRl/T5
6Ob26dLfkHJHkjSani6Jl8UfGE3+NAWgAHR+9Xbm9KntWhrY9aRGJxjUqLAinP3IAN2gofDnmCnU
Xx0ZOahphJx3fuo4aTgsAxk0wTAtt6O7lNaeDDP9lb7UNIVBlRbPIqnTJaa7LX64bQ3wSbDEEbZd
adkWVNvwlwbNvJoxmzxxjfbK1+JqFXoWkrciidzSJCkUWmXTuODj6hBS2x0wYn+WqzzAT0CjiFh+
bWMDz8zlFNTJEnedr76CG0K3pVE06WPSvLpj5SRefV3Pqr1MahrMYUlR5jctoJW05UHPq7iUbnaj
xtwFrY6X7Kbqg8U8DKi8UNPNOvpq1K3+n4wWGq+WW7v2OggzO7saAz7VuRwcNJDgTHf0pnTox5PW
oomwu9neLXrp/6ZSNJeXwlyESeQZeh5n7BaNsPuUNCFfm9bXjrzZOZK6mvI4p7aICoFMEhfWeU61
xZy3mD8O7xRAJydI/4ez82qOW0nT9F/pOPfogTcb03MBFKpY9CIp8kg3CBkK3psE8Ov3Aad3V4Wq
qFpNX3QcBUUlkEjzmdc8yN2kgdzUoabAY8QB1atU2qF+KZvZDw4Uagt1maIuM4tlqktTGbqdFIdd
7mOwM1Z4+IoRkeeqreurAJKZDai7bROPdnWNJ7UpdNRIi3Iwr2a6DHTjWqXSWPgRYDDWYU6FNiq1
m3mQ9G5Ty+n0tWmUYLg21KrrPSk1Mws7oqV+jwFgVeFfC0EcifNCp4fYZBSP6ihM5900YPN6NYD9
qO7tHjj9zgGinVyleSDAyVSShWRyE1vFfq4GkMIhu3fyk8YWz6FVhvoVl5ROc7aJxS3GJ+bbwH31
LZKwkfFT7kgQXTk08Q3YUvyZcJvttQenT1GFjEc1hIwRhz/jTi5eRJmSt1itYpS3WNBzTjZyz2JJ
TLp4vj3oPXjwJgi+69PUvbZWqtpgX4T1XhOf0b0Z2lT4BTDXW6HEpfxlsKnfu4pMfRhyQuB8ARMZ
AA0akkcDpM5niaD+KcoFJQoZxdcFmFpAM8IuF8SG0SnXSZ83mp/KZvhzKpL+MwCL8vX8VXuiYIK2
GeoMMMHJhOGEH15OgKR0o29F5g1Dk8hPMJiw7G17RVkcQI1Ad5nC6FHQJf8iRZp5LQ0wnXeOHtZ+
Bd+E2D+c4wt31wnOFRUciI9Io1Jgpwp4+FBlZPcNDnxYNJqt/nmiOQJGxJCNG7MscDBoc13/Ifqs
wqsUNJcMEUvJHFeNBSiUXtbyb0YkT3/rePZN3jRFxbfzk3YiPIE1T7+ezj2Z4bp+Yeg4HuLIE3uw
JGwvIza/zyU5/Xl+lOMbHGre8nGw5iMcX+c98RSCIRwZRbJQb69vQ+QV62R7fpATRfrDUdZTTRdV
xAqj5O73J3f/xfM/fbowxKUXWYUiTWX1uMQxBDcsNh/voO/898Et3Od0i+yS21+Itz6kaw8zxsN3
WgKy30oUpo0N5NwxILqI/rzpkI/P7rQ9SjQbbYMJ+Z1zr+ykp/QKb44tCopbZ1duM1/xy63hQ49y
i7vpyvabjXxhYR8vHLQkdKo1i+4vu24VCSqd1lGbJ8KpYC/6Vj1wCmtOfyEeOzHfwKWg1bFEHUo0
q0+atIAUI9SVKCVkzd7oDHlrJmP+2FZluTn/bY/ry5aqAHokyaa+pazLralRkHihigNwuQTYFTZg
ParBLL+LYDav82GEzIPWRPtSS02ISH4SShc+9kc7YPWxabo7Ok1OGRTJmjBLv32ylAF8vpIaSXFb
Uv0F2NIubLRiAnINFDc2AILbgYUI2tR2P40xsDPf7Mhr3H4sUd+HCdg8DkM7LzhyTBUJGbsK6rgy
z7tMTXH6QhoUFpxV11h0SA6mWqYd2Di9VPjsbeq+rtoLM3sk50WHhbYV/mvoTxpkQauaXjHPYS+3
Y+GpKKzblDhS7a4I2uFnMzXikbAap7QhVzF70LWp+lG0LHhEciv9WYpGswMrpo2+hiejtDeUtH+K
TGrwrl0jbesVkC10//xSOJE6oslKSZXKOy1s21kW/2+7jlpj3Y8OzY1s6b2qnTM/21qO6plVpM/t
0GPbQxHpx5zO8deImsJ2Sgc1v3SeLVtotRxIXmnrqKQ+iBqvFn9fIcgTIihDLUU4Ei5o1L28DMJh
BCmA6MtLnWz6OnZlihtFNY/CzylZfWvnIv1+YUKWq3P9KCDHDJ00jPb+WuF3yBCkTcFyeUbTJXfw
9UoXVU/zJlT18TpBgHGv2LXsp1iDP3ZJNH5mRUDzUVLpwSqCYCMQHvBpXU1XpFKYpCiBuQMco991
tPkuLLflDF4/K/ctBajl1KAAefjxZPTBJirVPGsfh9se69BN3+BvCqgl9LDZbS9MzrIYVuPRMqch
pXCN0kBfjTf0cCfzYMw8kxrQPdjf6qrupvHPK2tAEdGfpZ6KgK+1TkznOsydJIwzL44zqjvB2AK2
UUJDAgI7SnMIaLI18UU2O0hpmTwUmF3SfvwSzrJ54ew/nmG8W0lLkSanLYwU4eEMz1Y2TrQEE0AL
Dvr/SmnjctNNr8ZsaNfgPePPF5bfMoWHU0wKTN3hA5sAqmJ1C0LPKDXMMPCyHRzpPWtRduCsVj7V
Cck1pWX9Dt+5GqKBPuA9ZST7wLYEvpqQTF1pkvLHWcmmK4SPqKnMgXWhvqoufaT14wF9pKilE+mp
68610xdA2TTKcgUe8cGW1HthpqSS/CuxBZIheeOYP0ytKlQS2655NCBn/MIppoG9ZvagFC2t1O9A
WAnUeQMN5ZIZTCxHf7kQzeiV1N/CrAkxmpis740w5dHvoTVf6occ34AAujm3+KrUWzinDz/rlDSO
GkYUMdu0BOhaKAqavXDQOXytrKPnqClWEWFUHhbg6BtJxSW7KS95lJ741qg5wcQlgqczv65xtqrc
JuOkUv2nKX/VQduCzdXpNzQqLgGCTlxMeA4uEDdgB8uFqx6+sarFExwWFBvbOTG38mh318VsZs+Z
GEOYumlm3hMqhDuugt7FH7V9yDQjvGkVs7qyimbYgy8o7lOnc9w0rsu9JOETrJB1XRJpPT5/7QUi
vNgkgtGhU3H4oF0E9LRDERM5XCF/0ca2g5AodzdlgsCW1UoR7Nyh2jsozPyp2r2ODh0BCScpjsKc
catV0cuB1swaDqeV1QyTL6mhlPpGPih+r8L1uwqSuQNRadXO9yEZxGdHHlrZH0Bi23Dhiva2wHUO
A6w2t3AMHCbgtLirKtqFU//4FEYVklRLo1lGQLo+ha12mOeIo9HTUju7pXARbkylmS6Ur099Bwqf
HHqGgfrq+h50arLyfoDTZIfl8JziIIwapIIHLHHKY9fWI/lv0GIJRzB5QaVHOa5McpfRGUXkBAcK
rpzDNWACls8kYade4KDdZqAGdNOayeB1cLh+AURCTd8pF6ltVvVD5gCdcZNAqz9DfzB3cd4Gn+p0
bi5VhE89loHrBlEdLrtgXVZ7KFSdhg4mbnl1ZUM0FLKwkeMsAsoPqaOB+VOT73pjwBjKVY7fplBe
+lROR9aQbe2DOq/g8oXtJWD9iWPEUNgwNEm4Ndg7h7OFGJlapREknznp5+ecmotPadDA5Zgg+fz1
dGIociAELhfgIzLRq9vJnBQtgG3SeqWDkEWD7AM+8HF6VwrzUvvkQ2708KqBLmB/FBI+Wv6r2Y6C
vg3qSO+8scr06QGOYe479Fuxm1TC6h4yOS5uaVTB+pLKjpZOYwbwT1tHe0uThppMiZXPSw30WHFj
uY8eNbsMbVh3/HCDcN20D8woH4D/JdPbjFICtROiGwNSTy5b9/bQaea2o/P0Ffib8oZKS/uWwe58
VSTlh+pU8munDPLXxmyvaYFm23mo08GfnSFGAKWYZW/uar1zA2x8w12ZWK28DeJO+9Q6rYzLXSkD
D+9qNgCV08SZN4mSI9EgZaBoPakaLBpVUh5hc1Y5wbsiYFfu0swZFSwIKey5S89Vc8six2CulLGY
oIBfpLM3ZGpHhRe43GscNCqWb3hPfQ8CsNWuooppBGM2zG/GNKKioOQQvPj1WOIK7swaZJPQxl+Z
yoGy0wH+TPBSzexFC03zUhZ63GBhE3EJI38Dpgpho8NlC1secpdOBZT5DPYUr/SN3jhiW6WGeoX4
SQghcmwvnGon4DgOKCN6igh/6jJCYIejpmLs57YhgnImuHgGkP5bA5b945zIJsXY0TI3LTRQ15ik
4UrQz9rQ6O13mZarnxrZmbcQAfR9CMOLFE6unVuc2Y0LQeeJg+YDTG9hvmDhdrRWsdSMIJfQum49
Cyq/b8lOuqH+mPgFUsFf49Aa7gHR25BHaDSgHa89lIR+t9lgjrs5VyMvVUraAee3/oee1mo/InCL
8xH6aQAr1t8rrYSsxtFC6jCSUtlQQBuKjc0GfO9FBRGqrnWj86NR1jDfzsXLZJexip1oodAAhPDw
La1L9HYg+8eAs7MY0RWnKpOXKA6m2e3x/SGshXt4pylDgv55hXP2RjFQ54A+TdZJc1MTxkav+9i5
gupvmR6E1in27NjRfsazgCA6p2ny0Exm8KPtir7fho45PaBKU19zNWMFqAaa9N51ALMvxA4nFjO9
NGCPZCvIf607sNBTQpRi6tbTZ6nfoFve/aQCq2yaPAzchNYaPazoEjDx6DS2qACDOll6lPznGnMZ
tBjM1yiYeE0m5fvAStpr+H2EL5V1KVQ9jh8ZgD7h0pwk/ePsP9w33K50UThhPFwbUssPRqn+SZ9C
eYmDKPkq6bjHuUaIhQlabeIZ9hMGSRRajbtInZWfjar8MhvcHvJJm1+M2preI7PtPtEPmN/Or9Pj
MjS1XaIjShpLaA+G8fBJCfk7q63qysNm3bZ2c9jVePaKSRhbXamn+E5JUFHbVEqFmy0BXyCQShgF
TU27jyjyoek4eyUF/cntk7gvH/Kh0i7lUUfrxSK1I7fFYRD0CJfp4UMWrEG+ngZZetLTbyPFqV+T
kcO2cnI1eLOMebA8azSnH2GVJK/DLCOVBAWcQIeyb6R4WVkUCW4gWQ3BSRF5uJeHCqy06FFO3CNI
SejuLAmZ7nTDA5B2hI4I1CxIJHoFEQyBmnTAGDjDjkjVF7NcWwLiuXM0zAwuxKvH1WqkluFswGm3
+RxgZQ5fVre6whIpOKN2yPX9kCj0WrRa39qRNVBhyewNpJbB7xVEw6Ke3oEDB9dvsAv6Hz0JgDA2
6FJsXgM/Oy5RLSu4c6I+/2LT/3RVo91FqnQdxqGyU4dxC45nb02F2NRzTistu3RSfBzeB+foMhvE
tnjJgSqm/344GwHHVdlayzOorbgXgLMXcWTV/GKGuh24bZgrHogRgghLpskUojAjZAV/L4AOjwui
ZNNGxbwXRYAXSBjJd45O7zGgVnbbCKPfxkVQo8kzjrus1rDqCqjm0UST0QBIKaCWerMF3RP6OUY1
HpXVemsXiCmUcodmeWmrN3bTdK/nN+XxScWLUuiFWbBAzz76Wb9VGZMEklXrGAQ2rRO8oPo6+F3Z
W9tskuunPx+K9JaFhrI2Japl5/02FEI4adPF0DB6XdBkzsxxW3WQyGElllfnh9KOqiEWGRj1lqVs
yZt9XJm/jdVZ0hTWdcK9VcxI19Zi2oRRUOxGcH4bOM3Wpiydgn4Xak3uQBlnA/t7xFqOjSmURW9M
GhctPGJYMJiJ4clV1u/nMoOALsr6TdXgb8Y239MOFf0xj3LpgYK38hjSfvOyJK6u9HoIt4zXZwg5
FPJeMyfctXHAuq2nsrrQozgu/9A4WO63JXoCGr5OzpUJ1U3Kg7mXWpP5LkdFVmxQb5Ie0wAMyRYs
5iDtsrHt4StTN4uvSJHR/oSDXCy0e+xTXLus4z0Kg5j8kAIqV2PXhxFG1YZRbUahy1eVYsMfrYUV
5eiSZ8ar2lXaj/Nf7vj45SpTFEqYyy4k2z9cJJrDuR/NKfJAyRDfK30wIoJrib0zqym4VIcKyRxf
On1OD4pCArxhgFLrGAFfDjTxcAcEgyu6R7K5YtMGYb/p0J7+Nqfj/KJ39kVz0yVNOjxuQCnqS7OY
mBde9CqNikskFKmgFUAh0vIKKwTlqmqI7CHbEgUFqV56M/9HniEhaTgtqjhCjhDJ6JUGWmqC8/35
uT8qX3w0n7ifWUkU4NbpqqajYykylaJ1zFg1Xf4djhTyhb153CIHmglyi5YaDkNLV+3wE+Nxkaa0
soCmT419i2Z9+HlS68yDTRXt4egbmyDN9fsSpbPHSQeiiazLeGs2Q7tF+2n6cv6lTxyAPAd9PUiS
NPnW0vv9HAuBslruKXGffDGTHDXs0Ay+yqFDpHJ+rOOezoJK/W2wVaw2wexnmbFLQycY/Sg2r+Hm
bCmpClRTcN+WpvgLXxitJRtBhzzbXRj/xJIj+uIBNCDnDtYph1OvZSlgVLRgvHpK8ufEqAlDEIUB
cc49gz2ReJvodj5g7NL7MeJYW6HCbo2kXH1phTFdiLVOrDeOLCDvZC7LilsVk6RmqJVCiwqyIrAt
oSkZV/iyXlxvp4aB/eoQepJeogtw+NKWPkdqhNu7l5BDYntnt0/qpDZ/RwJIJJvJxuaszPNiB51S
wwPe5olGIbeR22ppxt/VuSPSQg4TqrN5VvvnP8qJx/u4DiEALJ2VNS4h6jmTCotvEhoU7Tp0UW/M
tDb250c5scypZaPIjNK4yn+szlW4QZOlxxj0TDZqTPgz4Y+aJYDATe6+80OdeiECSjIffRHnX6ej
dunQa3U4RjAjcG50lOxCJGeK+fn8MMoSjq3Oz//uk1MdJm5cw7yNMK4KR0cRaMQs5DnAEy5BVSux
TQo2BIdTJEA95WM7DduonCOo2UMkLBenWwtTx2h41pwxLnYIcPWRL/VVHbtzaE/olJU4Rrqim3ML
1GVFFff8k5+aIBB/4H0AIWtHTFfsKVCB41/3yhmsrN3qzg06N5e8Ik98ccqh1IhhE0AZWyPPy6hU
bfzLSy9RwgJFObn1NUnPa2C6s3JhJx9TrhfmCEBW+KAQALEfO9xjjYF8UEQPHfSOIF9Ykpq8UYqH
IkcWNSsVlAZnbd7YRWndqRrWwGlZSDir684DTUVp08sD8XHjdJ9G0F8XSgCnng5OIsc7kgK4I66D
XKUCuAC7rUBbtMFelPab/K7Oofl9cWW376ZAtsx9ggrCfZVoeul3WTE8YV9Pi9NiqwTIQcl569rW
iA6LprLm3AYQ8iXsxYl1YavEh4utB9YC6/yjDGOKiEAnPCoZzb5X4fLO2qVL/riERZ8JVx+b8xAZ
bgysDj+VXkJkLca+8Qq5QfF/GBHareZ+o+JyC7I2jjcWwmD3SdlG9yXau6hWO3P0BendN7zutA0Y
q+pSSHAiXMcrWYVZvqwd0u/DZ0J2tQHSqqPCVFriU6V38O7lOv2FMPS81cXUXwGK8aUkf+9IuH19
dKqdoJR24Sj+gI4fHin0tnQiEwwbSYzXVwVCo0WNHm7tmXalU3SWjJ0W0+NF1KjwzVpJbzs09r/r
VSa7g51Er8kwTQDjxc/UVj+pAskfqNuLwzLmtmVnqldRNwybkbzN7/RRxUM7vXSaHAevtKQVFXy/
CrpNPzLElFLHqAo+pSSBiO3a0r5DpdW5ybQRjyR4eTspE/aFRtDxUgUNwu74mCiKTqtAQohwkVXu
a6okcnc3lYZ+DyJJd88flMc1YQwN4RJzk0BaUInOD9dFh8+fnQ4tWILAyb5XnaY+lWC9/rYrod8j
GolkBjJyzjfTjNCpDWkMKV5hoJ6F8EyQvZpRF31vkQi4r9GmArTbjugvYpVkvZ1/0OV1V+uGZIXU
C3ghbb/1NyizvpU6uaqJZJTgKoNDtpWiXPssilb7Cob9kvfOiaIfjh0wkEGL4alEX/RwYhC2zWJC
aHLpKs9wEBiAW3OtYC+YKfr8N+yiMOduV/PvlZ5Mj4oUjm8TInqdF/emkvloSGo+tWzNuCqJfRK/
4aK7boIkfce5lzDh/Pwc30XLNQeojNxUJipYhfwZFDvAK5TxFUnGj3IOo/uwo8jR20gynR/qxMo0
8ayj0gsHCuTNamYGgzAenCpHCcJFfjolJW4i4pK0yvLAqw/O4Ql7iEYoH8BcnuK3+oLamtMI/aQG
faJnIEpn9Slj532fNTW8lhx5QkYYGW3iqyST/q74hBeOqhMzCpSNUG6JsUwe4vABUATL0EuUUXpQ
mtoP28HZFHqRuo4+hBdCx2NIoIUELAMt8S+aCObqcreLBFSPvowVpIXtVeCw34sGluFi1N11bjpq
5M7IZs/OdrQCQ/gWx9B8VWUmuvyShI6mS/CJV7pZOxICubTTPDO3o9BDVK9R9yEOh+h1h33tO6Fa
BxuciIOvlYkGtzsAqHfwWSBbuLAoTxycdItpoQM+hkm85hFVtQN6Ig/wnB2N6BW3yf5G43K4NfAk
fAJVgkXsnCSf/nh54hkEVJXQlebaWmvNDqntoTpUeUA1Ar+iHulqiZD/PB770GFY4HIwz/AlOVwe
o9KLtFUcWOfxpEJcmMxP5jhD4oehMlOpDqs92pzG3tGr+rqSjZpFm8Q+evI6uCU0RipiKXeK22Cn
CJUi9PlZOHGw41RIX1xhaVFxWe8fCUuNCeuCxlMjWx7wLgefBzEXDAkQzKRmGVv1axIJoP4RPuUy
dhmate2Vvp5dZW4RoIRSj5Ry0WbW10jO04c4aHs0KPvs9fyjHh/tOlA3elY0LTR6d6vs0c50GlqV
DPUIQ4evZhbBmEB2ZTOZKNi6XWZGu/MDngjQWGvcdtTBAARZ1upuTeH5DJ2EvWle1pqPSpGJwjkY
C7Ig7alCbS6GgtzYvpLo9bWRjWLbtNgxDqMWPgFxNW/oUF9Evy3H5uGBB82L3UK9BjtqUqTDBZVL
hYKGsYryFzpVFcxJ2/qRVlHyJWDXvzsin7KtowN09NMK/ok/lH3/TOEqL7ddU4pPQVqjN5Qjffkm
NZ32E9x2q2/sdlZkb5xBESu0IX5cmMnjsJLWG8cjQTVlF77j4UOLGpCe3MgSSngDviVDm9Fvmoxx
r9K29HVt0uEzRkhWNaa4rx2rMzaDXGk/UVU2t+ef5fi8NjQTMAgFabB5FDcPH6VC1ZfAGz1LHJm/
WZKj3Di99gPGUPenCgkWA4E55ZIFTAak9XAgKYJfzepioEYEnqKkCb1WuhfnX+f4luUqIFHBRBqm
Fe3ww1FaNUiiuiMDSlts3s2hsP2xREL6/CjHk8ZByZKDcLicz2vSpTqUCHSYSurFUdl4CxJxi5hm
eN2qxs/zIx2/D21zkzYWU7P0J1azVpMsL/r1uMSmRXFDtZDCvmgvSjideCFCE3r0hA2E7PYqbOic
ftaUOoCIK1LnLq5G8R5Sjt40LVI1gqX5FmZd4kLGxbi4nwcvU/phg4ArgXbR0PxENvEmC2PE5dPe
unDPHz8c2YMCvppsgvRwbRDGUa0EQZbBOtXrn0GaqeintdpTYqfd1/OzfaLvuNQ/uHZp9xns0NXy
0ZB15ARJJRdrro7tNyupmyhqew3qM/FFMjquTGxqesBM1Q1ooPalb5vwlQhW/WNBCuQWFq4W/vPE
1FTkD5dyUlAzELSLuPKAP+jyPO5NNUyvLrzykqocHqB4lfO2S/XVgOe0euVQ6ifOQIzICrVJPzsE
Am5s06RBvRkkiy4nlCXQ3U+7of+pkVFuUMgZvp9/iOMvDCKaZIr/QUdHH+/wVeEvw3TkikToNZk3
c9UXeyoaPUL/9aVZPXGLLQo+mBUTgmM1u6ay4ObHmZt3mWdHJZ5CRpkt9bU465QbTFYK9H4jw/iV
lbMVu1Sx9LtpIibwAhyyelfHo1YF/TTQDZlbO7G88xNx6unwLSXsQ4SPXH8tATBnAoU0LcsBZdmo
TA7IuO1USL8vHST8F5Thm+tEHuTYCzUoOGBiwh1S3092YcMdmexkwP1lxn/0/GMdn0LUBNkU6oLh
RtNn9X1wr8giqUtzrx37DISbnu9NFL3/9Cpa8IgwYag+kkECujpcBcqYdDIZa+HRlpK+V1lc3tBQ
n2n6G/KFytvRCzEUMH1bhkfEeOtFgLCpXhUAjTxH4G9IzhnuyNn/uOCM2q8BZ4m7Htolfzh8oSKQ
EN0U6MHDTKiuQDgh/93Y1ub8xzlK+ajDU6GiTsUOBmu62sBxZs1jgHSil9nF+LlOY+2zhtjsq6W1
8h4MtOmGptxcjSi8I4w3l3/+1agVLx6Z7GGZhzh8yTgYnLIwybPArSwVVqfYVXaPy0yJG9T5Nz1K
jPhe9gIvXgAByxY+HAqkWR5JLUolqlqi8ZW7hargc3UdGQ7a7H/uCLhowiyg/w8IG5JLh8O1yNA4
1UCunEMghzviFBsTi9p9bQqb3udsbtQ0GXbI8mmeZuP3A+2NrMkGFaHQFna5PGMfye/h6fw0UPhn
5IMz++PJaC6AJaA9tb6mbMHtY9c4nuCsgyeG6BF49uS6kUHIFKpwPCMd8ccYcy184AHw6ZtAn3/L
Gip1tNM1/WccAlncRUYovs2dNt3Q2+53NfoqqpejlwOgPy+4+8LKmJAjoDs/u/CsZjjeapaDVA6V
/glkhtlBaall4xm7jF53S1QPco8qLd5ikTI1L1GAYrOnhwIZjKATaCtbjZjyayJRUKQFJ7EHQZzC
pBxKuEZ3AlMcv+j0NN5EzPV9KzlBgjrJ0N70aF4h719E9nseTcOVWY2ZhJVTMiP0D+wV/vZgNve0
tOwEBW1RCICovRZ54Aykb4kVixsnAgQINz/WWKhhiL93Lyzpa4ki91toBSq2f830d2+12s8wKaWv
lRwbhQv9PirdXk0thwuhl+6x85XwgNdFhUY1oVJ9OyxqRZtq6JAuBryFCHQqz8gwAcVJpP0sR/Fu
1BFQ2uWhGc2YuFQI8tllhf4ANnnyRmpV52uOlwIvCHvt7wqHXt2VexmrLmmCVvbQRTqnFZyTDsBg
PmL61GeTafq9UeOklSUz+qTocPKZRsqAyZbWdPVlyMtcRdC9nZFa65LxBWCxqm8sdA4+4zGRF5ve
6TBjARzcWG4JVr7ewCaiAWIoE+JTrWPJlSumqn+dcXB8QemdblVS1V2xzVglIWDFaix9B5vI8nqu
FgpeNRc53YmeGw7/BUr9mwFF2cFllZnGBsNTunx4JOHhNRYV4oBk0eq4MRf+3Ca15uxnMrcju5u6
qOqGI749mgIixg0dAw8lEF79a+/ks4ya9UC4SQk6BQ49ivIn1c9+fHbkvn5NERIDdwhKixVCNnpL
u0BWvE5pAX3HRFIRgC1teCyyBu/XNB8RTiB/DS3QhhGeNVjxoWvBforcMBDWZzRHktLTIse+r+Zm
uNWYTcXrLcpreJfoYvRnWJcY99ZwYL0yWwwYWIjWggdMbX8qS2N0+7bmLD5/FBzfY9yYxEyc/gu8
Zh28BfOYNElKfdcJ8QSQ5Y67xsHR4vwox1URmEZkIcCjbCQmSUQOT0LQRlaslothjIiRwB2jFBaQ
auJtAHQ1iPTsiuKA80kZNRSkCwM+jCp1EVrFlfFoKVnyeaSEUtGrtp0XLXNMiiSNuPCQx9cgjIZF
f5aykkHtUz18Rp3+6txnJCRKDWHJixcFYwdU520dxzqNEmP6LLIKFRlsJd2cgvz+/CQdfwrweaTy
0D3gb1KXORwfZNcMyEJHwFiu7IeyyMbntpWdC295HCBy9NtcuGQp5hJbrG57ij1qLkdJ7kki8xMx
bwPdwStafjFCY2sVxivYqtvEnlHBwrl2wsITfRj5ocmHC6W8o5gdPS+si+Gi0cIlqV/djopa2Z1Q
IXMF2hR8d7DY2BTl3N7UZjD5fzq1SOZRlbORxOL+d1bdFqHXIiMUX3wgKmtXaVnwq2qtPzaCoL25
ZJmkIRBkgSMcfkDdmQyrxU4GO9Iu3Qo91F/iuA0vlEFOTBvhIDUQOlTAANfgAHTtMVaqqFQ1wZDi
fNLMW+ziFmV/60Iye7wgoQEsqhJAKNGiXYtFNhrYBgu/cs+wCVXS2Jq2QQVQ+fy3OUZN8UXoYANk
WWIlKoOH09YbbdQmMfb2KK03eE8VlLC8WU5n2++DIqjcsmb3o06DwrcrJZN4qzVTlN5oiGTxnK77
fa/12XBho5x4e3IVWrcIxVLe+sj0f2uEtFGd6Ujno7PSFKbf9sL2UwX1o4+3/48f4/8K38vH/465
2v/6T/78o8QXOw6jbvXH/3qo3ovnrnl/7+6+Vf+5/Or//auHv/hfd/EPPN7KX936bx38Ev/+v8ff
fOu+HfyB0Cfupk/9ezM9vbd91n0MwJMuf/P/94f/eP/4V16m6v1ffyH4XXTLvxZiAv7Xv3+0//mv
v9hxvy2E5d//9w/vv+X8nteU337E345+4/1b2/HLzj+5lUB0Abwgj6XG+dc/xPvHT7R/clkt1xU9
GzhhOqXRgsAm+tdfuvlP4M38lK1M+x+hxL/+0ZYI7/Mj9Z8sYhoiKNYBgF9+9H/e/OAb/b9v9o+i
zx/LuOhafpsV+Vv0LCOSvOR+lomsKKXjNWE6r2pCxDGOgMQv5t7tlGxyeCwX7gNtla18DLOwIRdZ
F7i6azwDFyRi8AFadvh69E+m2sqvtSnjEBzrdfOEoUr8FFUmlp5agTVx0RUQsqZwIqhMai3fJTY2
wwh3WfJb1KIJ7E7FgAA+UTWurKaaSTdGYeYvEV7c+U1qQFrDMEU27h0xRLgSFmjSu2U/JqWPnbkt
XMro2IAHivIsshiCQIr7024SFq3ZKO+c57iErkI7w5A32IYlN3WKQIGnt6n9YPeIl1w4N1YpzDI7
3GD0iZEf5MD9kAb8bX9ScyoM8DcE98HsNUgLWrP9rBefQ4NF9x+rr//7117FBUcDLQfybwPNUZoq
omUglLLepgrfvcx2TQ3Cm9B8RXXo8YzXuFdfeL/V1+e9iEJMVjoZK6UtexWOhNiEDFohg86fQIIN
YGp9qig4YwZWsNWx5nVVo7MuHHpH9ctlVGo0FFEoFeMWv7qUa3BdgSNGmOla7yyUy9hPMwsk75Sr
jzWNrcJtLZPbLVXnDYXycjdOerXJ2DEX7rkPYPdvuwy0NCB39v9SmrAW7ufhvLd5gcVgPkq4UJYA
tcGyGXdkeuroxtpYay7KWaSAEyCzezsMxYg3YJbf1XFixFfhkDm4yna9fEszinKWFjTTW1yK4EkH
B/NJ6ktnuq4aBR+xIV3c+HTobNNOT/qp2taNiZ1XZ0tZ4fYiw920KY3XbNbb763W46mkYSzhKrVl
fF+OHHkr54qCTGOjmxMucsn0VIUD2RbN7RxCHbzHLQF8S/Y3ZKgLOEabfOWSk+vN+ZW6Dg2WGeO2
ovxOB0MDLH84Y4jD4Mw49XgMU0CBXmPWr1MgTd+rUb1E1T7CaSxjIWRgf0RuxHCrsXLIRGbItY18
gJJ5ldPZpme3fXerocv/SCEOEq0FQ7eFz3AvpVLlAzBtPsHjm68aVDXBFgipvzW0qLyesEz0Sy1J
NmOq0yU4Pyurg+JjHdkLBJVu8SJ2tPz8t/1rY/mTTiWeklMhiV2eOPD62hnDjbKSqyd4SKK8EG4e
ATiZHJCo0E4oaBE5rNX0sYzI0hq8gtciofFgZJb9Hqh5MXydqiYsXCJslFlrOcquIKc5sivMNLD9
2Gj7b1qjpZ+7RQjBG6Rg2tdzDItWwIAzkPPLh8+xhYw8P9OSS6Tu1bW2TNQiTg/3nbiSs2cVJcvI
CE+zzielLvFcQVXi/B+W0c9/j6ODjQrw0oehJ4FKNpSIw+8xDSjqZDONu1mHY42zVOcjofjcgX/6
BG5eeLaVXEJ1HeHTeTc2BhV7WnoU5YzVIjBI2iS1z3FdBsECTBj+Z7IznHpBkZZ99UWvppkKFVwF
AeqtHbFdIbSePGWwpufz739immGC6cDpCC0pRa4eRZ+GxYimRG9RCzXX7LR5S+siuLQGTw6jLsxZ
bjCIZ6vjMzeyRQa+opE5D/I+M9PST1O4el6kBVbqxqGufx0EDtuBCpIK/Q14C0OaRz/ILeL7MrNT
+BgAReGEIVv3P5gCYjgaVArlx3XPeCox6Yo0bNHqLOoQuJSlPcFO+Oej0GVFQQ2qlLLcaIcLrQob
ZJadRnLDROkerVLkLnUz7e38uyxZ3eqaWlqe7BqZPaOv97oF6lyZR+ZZ0aJ8K5ltuqN/nF8FtTbf
j2YaXml6r2IkbQX78yOf2EhEoItuCVVzjQP/8P1UjDsNhB4ld0rBRd6UGd0o+OvlHf1m6W9rEnhk
iyq8BPQ5Ah2zl0B3YxNioJUBdHG1stqwlvv/zdx5JFeObFt2QuXPoEUXwJXUQYbswEJCa+FwzKlG
UROrhXz2yx4v+UmL36puRkbgAnC4OGfvtS1vW2YkSdRQSMqoz9GzrF5v39EYc05tPyaHYTLnU8xe
4xz3cXsqdGeJ1tIdz3op1Y2dQIkdkUm8d257Zbrns+I3mjSDEFdebNdgfoKiyjwcYG6v3xWOMz0k
NNi3OvE6X3ul3vb7t9/DayNgq2Iwm7F9erHALPWSmbWJ5ZzJtcJdNKxXFlTXHzU+SnQK5hBlaIVu
MKCoL29f+bURQOeEZQ1XE22GixHgA36r7IYyvglYLip7k1HYyjki+bHPUDA4CLGABzz99VUZdVT0
aHttXdeLAzss1H4mTp66p+j+kOM5flMyjjd7pTbgyMZuhAyAROfD25d9EZ3HO/Vo28DGYn+6nf+e
j/d+6Ss5OR0wX5YpjzHXDMdBdIZ+cJy6Oyd1E9u7Vs8y+zC5RfMdmLI5n81qEn/UuEXDygqB5rGD
4f0nQ+eRHMmk8PQwKSqDpB3Kw9R2fbX+AM6wGkd/6gYsEwnN3tAtra5E+hOvcq+XnvfkJRYcj2Fh
y3PUrclWp8Go6HQs1TrU4WCS1X41EF5r71VDxdNM2G9GHeaxj4a3mOQTCsO9zSUwtYPRDyXtgTp3
pmB0J8hii1+mCAuXwu8DtUw2QKpKvpdb8KImuz1OqKk0Y9lm05y6WIdMX5STra18xr4xXsWJlDvs
JbPJPrZJaQrXU5hXhRaR8iivSRhtrny1aLe+n1tHBVjh5KmpPeWp6d92o2bczabkePnOO385uTJv
o5tHc4lO+nIKV4adDPWMnNLQaucXtR+Jf7Wb3yl0bRPWxRSOZIAlgkYYpdfLfbPl94vi7bPjSlsO
Gug3YcxIByEDwXBZ5MWNuiaMznQij1zTMCsIYP4f3Cf9T5RNyIGoUz4f2iOK80wpB8FRLvQvuqGG
MAcX9k7787VNOweprV2NY2wraz2/DMe3SuPUTEWhtZ29VaIe1rUJAkBsVXtlT3iWVdX6p4bq5sE2
+mzvdUt2bwyrf2qzAnR4pfr6E6ajOcg1eDO+nlpJoPJSf+eBvJxT+dLhn25VHKaYyyqn8rWCAG5W
VUDirBOY6XZ0e/LPbSOT21X5+kkl+edl1Jx3FtUX9fFNW0ZPlDWdK6OKvJjdpEi6SmBmDGb42AEK
YftYGgkAdUfKg9eK5NisWFV7tSBPB7/xHSPQcB5RHlw7knIQcdzLr78dHfwkdN+sZtve/NLlA4hD
ZVndsV0S3hxVDS2itB7fbdK8/Ay2tgCyJULb0BQ6F/ulYu57NoiECNPgzPZTr5PVw20iVB20+iAG
XT8JJT9Ijv1kKWoUhvtcEr1EZnCEF6Gx9iWGv52FIr7CeNmlWpg15YPhru6BuAwrmLu++vr2o9nm
/OefLr8ZbQkeG8QufMDPR7QssqoZR4oEUjY/LFaENig1gRnAJnX6ncno5WqL6pBINsaGscWyXTyf
pLIaoSuez4oX725a+5K47NL82CnN+Zg1m0fMVs6Pt2/wRXl8G48kKOHewbFFMsn21v7j+DpUFN/6
Baln7acfXSvu9sALmaWNQqvDUhX4+mle66HgTAXJd7XqwBy8GSLPkvlBZjvtO9KX1x455+iNpASW
BZrh8x9Um81C15utxtLAl0q6hVKUaGXfBDJb4nf2Vq8cpWHlsM3EwGxCLHQuPkczdagO+Dx0oxbm
h0kuCiNrvnQVKB8t9YtjQypqEbVe33YERdSl2sVaamQEG3ljH6KvWUrSaazs4DprunwhcQDIEeLm
Mb/zO1Ja9vgVKwjQtpPqx7ff3SuTGJRFCjG0awyf23j+pCqR6G6xfVAuqoQHaEr5sfGUHzSYpQ9N
b5U3BknW2GMN6z2B6SvfMltRA8ci1XMe3MWlO7BchM94YkuXmM/LAnplx+5p+QgCLBMP5FkO14TI
2vZvzZTrU9F7SCvevvsXVBxG7pZTuyWvcz5iyXl++7lVuKPcpLQUAsSD7HKbkgst8n6xP3pDPxzn
1UvhpJkj7jExf2kR0pEnrav8YyeHJcxtkKxH/ArxO6XFV94LCnRohh7TBmqgizGVK2/WjIRUU5Ou
4NdJjuAph8bQb7JZDICcRzQB+9hXJtQIHznCx7cfzMuTOV423g5laxgJHByePxclYnhsbpZQuSYx
naEBRlol751KXvlMHYODKepPmP0MwOdXqT2yBzyIb4F0/aQN7C5Pw8YAphuIxlneWa5fvRgFJIoN
mwnEuthL1pXjj6glBUXZuSFhIfe+E1L/RRJG8emvHx4FTp4aylZW6ctuYeEWma0n2zcFc+aUogAi
96DM3hkhL+IaGbvYoDYjFBh2hOAXQ8TFhKYskIbsxZ0s6NtVflrHrFxPCW2m7w7EM+NEroMfKaJ9
NzVT3gaJSH4Zcpqw9ozld2/SKaWhQftTZQm5HBqhviH/mLmFCjE/NQrWzuPfPxxKHaZDXQD5+qUA
kqqi7SnCMgkFJlg+G31IL1prvTOtvbIOUiCkVIjGAdn/pa+/rDoqHglXEfXk0LVlm7TaSxrKZsp/
mE1Kfm0xDe8sBC84MNsboWjGu6AZhs73YqXv0kIM7Im3IQYVt9Dm9athQG0312E6JP2SBBmc6Gu8
cwUlrnEE2Zg6uxHGSR5kpIVFbZGtp0kiyLILrzo6g5fsO683iK9IrFMjzGvAVRBV83Ho39l4v/LF
O/D1cb4watE8XYwmY20WvXVjETQcnOBB9NlRKO1vVQ7/PCEXBgJnZN/FZ/38i0/HXkx2yTkXFYV9
7lc7RW6GP/ftMfbap46YnqoaSAfnxaK2Ei5qSVhs8JNjP+oXh3CN1jc3f2ZF8tjfXwyV4mZvpdeH
D//5LS2rrVV9qUTQEht1nRHGdmoGaktWk/inty/12jviY8eizdTC6nDxjiBidLJG6cdY9kDM6v1w
KsfKenj7Kq99OyhREONz1tzaNM9vqCCniawO5pU5c8eQLX+/b9YxDevhwzIANpqzv6Vw0Au3aVVz
qqUAvtF7n1/RHrK+RR5BhDeH26CwlvbOHsXyzgh/OSowAMBa+0fGwQH2Ypeqg1yk2sGaNk8QxDTh
xqQzrbq70900Obz9DF++Ka5F3ZD5n8mAI9HzO5pyUC8CpUXIzlmLOk90QYJk651Z7pX6yEbO2aT0
22BH9Pj8MoVKVdbEG9V+HsTPHqoXQWBWe9OtdhcoadXftCLJb2WVdld2jpM/d8UIyMdBvdtPPwtZ
+48Lookby1jzTxyh4ve0XK88dBxgNOWx+Gy9jYtNHpHyZlb5DKYBkDeHw4amClsun3ZsbHx9+6G/
HLjUC7bkSWZhjsWX069lx1RFdGokg+biOKvp9CnhVGFt9su29PXJY+bJ0f77TeTz617cI/JSkjeg
k4XkMcU7uze/520Lo07H5+F6lf1U0hM95DAwUWSOzp0/F9+rwl9RgKJm3c8j/iNVyOb724+DJ8zr
f37y5If928xAl5qOzfPhUTmKlrK/ku2jpV37MKhViI9au5blGYu6nT+usFbKkH2m/oc0tawP+yx2
8sjtx7x9sNu5hk7UC+22diCO7fN0wg1MLdd7pMPnWEdefMm5WVrap22S5XQVm8NM+hI4oWPc+vbO
b/NGhY226kaQZU1qBl4b5yL0IKSyex78vjjPIGvsSBtXqLzYRRDG2uuq59G4FKYWUuTSfpfr4Hyg
OM5pdpVyeqBMlSMnSfr659zo2XA1TvaWWmW3FoiBxVzskF+pSOWSDO/r0qXmyQq7NW7HxgBejyJE
fTYdLB87v9eJiEziFZcb0UXtFdXDToWo9ARq3bWQPxeDpBSkzNPS8xd9+9qNi8QmR5XCE0AXP/3k
YvrMwBV2qwwcfNmful7W3pUtW58wUCigpNNpC/AMiXywAPSh6z9Godc/fOqTNRu0FFV7wTNZI21J
BYIGIawnusCJAx2yJ4/Wk6DtKn9BtT6wV053TW2YX10CyH4NQ1sa0WLP1jmJZ3y5pT3Ph7qtSQvU
tdYNKBD2RZgQ8gU/dhjXn505tZ8dRMrWyhOWcW2bQYon+mE22KwGvTTJadUr0632dp0DnDPyfrSC
CvWAHwBZ8Ciw0PHhlJS28pB5qQVsGpKseUj7rPxQ4SH7MqDR+LKo6sHspvzUZ06v77y46n93g6H/
LOau+Rz7Yr0HhNQUSPdH+5cnlwUtOPWr5t7S6hYWi7Xl1psI37e4m9rVw468soXgU9OmQ54k45M+
T+4YlO6gf6LmYa7n3E49c1e6OVGRFeGvbQRmcMt8dUq5l6mSaWTMo41wfW6Ne5dv90HrHYVYQ/fE
5zFT3s+87S06rV6SPpr8XT1Uy4ABUIul5SD+buW3QacujgJfaB/LLq9u7BFzclgZC5iRotfN6jxZ
7sQ485JR5431CXpg24kfscoYBhT8RL+WwKPLIF+08XZWWfmjyCt5W1ru+KPoVZOfXKnnpw4/Q7DW
i8Pg1PXhscnzVA+6ng5CQDlWJUFhLvoV6uve3dnOZBDQaDZtunf0RXN2Gsmn+c5HgrYBBGJU00RT
pjU5jJmWRrJr4+/WsgoWwspCZ7Iq7H6hRjIdzu82PSxQTRxQLKv9aM8iGan4Om1Cz3UakshavL48
LF6y/KpNgVykG3RcE60G3qbRa6of1LfaT2WV101UdgMGO0GD8geND4Hhr876KWyBe67hUOEPBQ85
EA3QSsgAu8XJVHWVaR2TSufra3UUs11sH6GCY94PZLlXujKv+L0E16EUm/8UZFM86ROHTXwMtpxC
OAjyjEzVdaPVSCXeCVllvxtfB7fsaiL+4tRJc11jKCPkUcb+Nw301BeLdE/e20q9O6CohbSYkho2
tIyzHiRKf6ruRFk1VihSY3yCaLh+mbbyxASTYSDCsG6IOB6NMo1Soh0/aZ0k03BO7eFu1W2FQ2S1
ja/unMb3GVM2DNIhmz5QCFgffJUg5qnRiICz7VZTHZAmkBCH9tiaz51nZS2vvNdJatJr/64emvLn
OOjpHMl8lTu7zTEiJJmQD2uf2T+6uRzuNIleNWitWfshu6l0N7hDoVEY77Qc5UfbEgKYFX+m3tY+
q1wzSJO0huQBKRfBXgK1h0PYgLR5xK2nrUHTrI4VGbRlPkh4l22oL/NCrHQ2uGc4RmMfWZ2F4WMa
YyeyrbmTV7GYqiXScrLcE1N23oHilvWkG+OYUJou8g+a16U/OK9RQ49jy/tO/GDxOVPT+GgBnl2P
GkmmGDRcvu7NlDh+hq8Z/zMBVUzpeXfbu+SqBiBfSbzyTBH/adDBfx5dwl4eHXMtvzBz+961BriI
/Im2bX6OTlykRyji3RLMUoE05vP96JWwbfedxmJF/mE2P/Yajbkdp1W6Kp2aEnElOhUTBLmmOtYW
aZbQh+cJGKmjN0oFbQk2PcMCdE00Wnojulj7PujYCYNEluqXKhbCrvOWYvPJt3PcTKZVO2tg+an/
jUAE6GBoO/qrlEW7PNszgJnCz3UcWLVp3I4lbpZgtM1BPxqgvJk5zLi4GyZkYxGqIvRhhFNA1k+p
UOYIiZhLo9xQ0F5hF7MfKoTCUQZIGbaeylz/OxeITe4cF/k+9Ua92bm9mX6U3tobh3gwDn0Oeb80
k/ScSD44JXoam0WcQ+OavKwlUnQCLxI1DEF1TLxV3A6On6bhYFvJz9VS1RCtljRu9bjXdZDLfXMc
YhvJjkhr+dNaLVNSSjNx9aW1vzU2tX7xdnEiLAnetXfIMmqteIY/Mnk/SEusPpVO6/fXftKsu6LK
yizQuir9gnfXImLVsQCk9pWlPRjVSvV5TfA9HsbRpEXJ5JA4JzxwxrfMhKgVCIeFI1C6cu8XXW/F
btFi/j1Rdyne19glLxPXj4haTTR3ibL8LMwWe9QOxG7J5Djps/+lS7wE1UQ2DOcJnxITTNcvN0zN
GppvK1vj27LWyVsnecAnWsEYGC52bd1h5FEkZOK7k0GCFo5kjFZbnaAo1smLYt32KqxAYxfvO0tk
eUBiNmEryeCV03XMm/tl9678SjHTIrY0j91H31vzmSTXvMSa13VERpo2cttK+gMDfLaAfOi2NL/T
D6pQCrLnEyGyRY3oWnex9SAXHjNvPPlGGzl+btw6w+TfiXwcP7Rxmt46YOLu0lR31bke+HoNhZyX
7YC+fOjr3k+CZaaSGnozmsYwV4P6xubPawNyho08ijXZJ4GmZ8WMeWhRMCfseXhIVGl8LchaZdJa
VWFFxeS4tyUU59C3JklvO9UiwID+n3xwxPfJoMOprSol61iQcILsKdEBldVJvTcyqc1701Q6qXy9
BLdvCDQu9IiMvUunuvvgDNqSR/ZozMkHvo8UNsuYxE3Y8B2WQZEI76tEolKe4YrX5VVJjhRglGxS
+RV+zF485KVWErielnlxKmzNupmga+hh63aTHQqd8llgoDfob2wwHICmu6qodp1dEoBCol49Hgyh
Ju/gGnXWnhcvL9gnaHmf7EWs2fnBn3sL7dOkRuJoKYGXvcgfCQrwl11PV4EM1UFYduACIvioNXA6
IerbMwkeegF4sRv9pNgtdl6oaJr94jPCKJxlsd9on+zKTZ7shhzns+Eu6blZXH2N7KIl0bfwkYWP
DJX7nojkHgWqlx993ZT52ZsneVMbxORSqENYAJfRnOpIQuQbg3lxy2k3OINrwhbqfGKQsnU51oXn
VhFgR8a1soV7XSwa6dVuSfLPddkAfQvYV01sX1LhJ6EklOSDXrnS2zdqjn/N85i4+3UpkxJ0v23U
R2Oy0TTXDRHps5vH/DY2KzeQyrVbOzbW7eLIGiJYosZPVs/lEx+TvRAApMqHhlQEqiNtdd/qaRqf
WiPuv2qtX9+h0y7iXaURoN7IuUDFQDAN2+pWJ5A5EaOz66eEnvqsi+HasqZxDu1WU9V1v04i2a1a
rPe7dlxIgHKafIgsyaYg0JRtrPtyICl73ztVYUQN0jSbL2wq8tACwjXBhFb5RAR9vYQ9dTjHDoqp
rMkiken6CfF8d2ujYjeP6apwkkHjLaqHQqZFu/O0Mp5hrM1dF5DBji0YUYOlQLYq/v7/Sta+gOCE
vqex2VwFbBKBVoyz6EL6LoPxTqHzlYYfRQ1CszaLAUqXS2t5UZa+mkkcDwtltyiSx19TanHOUynS
KU+PeQ6efYqTpPmBXg/zsjYP57Jd4t+Os6R/X9cBcQBpidbjpgy9qFfBGtfqvuoTWptGemhFMfx2
izrGHWeB0H7nTP3aiXozhdEUwQl3KfawzZjdtUlYd5vQdK70hE30mnd/amHYgaFVxjtn+FeEbKQ1
bCoxpFObXPeiNAYAwShai0ISmPox0Ma5HoNVrP5IVsjyKyZx+cmxa6ZAveo+FsJr7zrlW7vJNkhV
j1c8dGnst11QCsj3BbyH9zCBrxVdHDTtFHQRp+B/f15jQKmpNc4AvEWRFYCmKi3XwCenHEOzRwB9
iwKD4G31zgh82Ttkqd5ofxuzkrLrRS0PX7K+TDH6rrzv/H3u++OV5vbW72LM/ciMu/pYzLJyqGcQ
bOpKKMtvj4NtTD2vrPABbJJVInOAml5WYg0Q0oVXc/1+zdW5KaR3JMVh+DoY9Xd2xvH9UlEsGIT4
a8sFMA/qpCYdM9rbtAifP+4lE2RRSBvLhZDTmSNQdTa1uNutlD7ToFblF9ri7wUrb+/w4m5ppBNJ
S1GHXt0lmVP0ul+u66bibE1mpyztvkFYhChCv/iJP3gXlf2yasjkAgOUxjSaCaouz+9SaNm0kCZG
JU80zb4Z83KXWKT0rQs7TtY1J9ZxeFusloYfU7MsxMSygsAz/eBrXb1f0eueGSGolazMp+1jWOyM
3x4CrzwUlkJmQaQo1P4vpX4yn702NZaEjUjrBLKgTI6+Js3Nvdbpv96+1ivacKTYoGuQFKIv1C6b
DFJoZbXULqqouWmuCWrpxTG3hE+mago0hZx7MkzctvLO07qI5GCm9IcDDKewof76p/BeKNSDR0OI
j//m+btBc2c7ySYxyfzEHq9rQSYV+7TVuF3neKmDJZ5XsLVeq0YUxRpGSdwW3i8hNP89EOQr7XuP
dCFaBkT/oWw2LiafzPREOypMDHPeG7sO+wuKdbYZ7Vp4D1XaUOau0vaQNJ3H5pwwinIyu303xfOx
z/P560xFcDe1Qxy9/ZBejo3td9F6QhSFx+VScN0bi2+qkbFBtHEZgVjTMMgp3FGJJ47l2r2nQXw5
HSF1pd+AhwTZK+3V5+9kFLPWMRTpntfS+6xoUwXZOA4Fe4jtYJAo9th5MSG7gWr5nil9+8efzw7c
IVMRHQ8mRRpuzy/OnNMMtb8S6N41ZTTO4OQlZ713xt0rj5RRx1eATQbm+Au1nePkq77JD1MOjk8F
0ur7ngylPWzz4eSVjnrPk/NyDmJd2SJuaYVR2rnsJhQUK4SwWdimrk/ubLgQUZ3XbmiNcnhnuLxy
KZdeG8bPzdWmXcbpknzd6+PmxUnLCTTUOGxJjpQJ1y5e3mlMvaIa4AoMFna5NKi5sedvK3Fxn80p
RIiysOLzFOdYL62qbOkp1sCL52Qh+ElIHGS+0I5yNf4Yc9ZECC21sB2pI08uHAyrR2jZTWLdUbeJ
985kYekkAUueoXe/B2V89fGQIYYKGPEpbdbnP3n2F/SgCV9TOzmSelg8elcd89AeysV6evvLfTml
0JXmZUMCp4LtvshCmrHMFUCGMM4yY1V3/VQMHsyUbvmVpyQQ41iby6+k2+VAqhYLFgxkkXT+3hlp
Me76te+q0KuQhEUmXQzjoU39xD++/Rv/0Ug8++JQTsD1AhrDPhQH18UmwBy1IS61NQ1X+oLqc5It
gEwkZg4/LClgL1EiZlUeHL1O5WFcDF99bLVyQDdcuHG0uLa2QLhzehQfzO/7ru0ajH+41CW7ygZF
Oc0gcQsNz+j3c9GNBGRYcWYEBvakNmDjVctzZZv9zVRlQwGxPVl2SLnS5SSmWKMXIYpF3Q40K4x3
vpR/FrqLW8cqtDW/eQJgrS4mmziuOLU2MRsvc1oPUnRiiUrNK75RgjCbaPUmeMqUEd0iKpRVtntW
1S3wCIfjDTafRYHKaIiYJJrTfRwmNze/lfQdHs0sVz/JvKSGmPvW2oTOyKsP2IBN3/KqMag0kMoI
jQJP9UCDMUsf336pL2ZRypjYaKFb4ZGAz3DR24eRXRZsOdNQaJz3iIhzw7ZX8h1h5MuOMeIBjkmm
ze6ZjeQl74kn5WU6iTsQPER+bmc7dg9DrYY0KiurP2SrJ9aPyNlqKt5ZXR0R3Q0T3Oq2ieaWJiel
OtsXHHpo8kQmTakhpOwRG7vZW/L1HYnTy2eCEQ7NLDQ2qEz2pYpHNj77PzRK4UiO7SGFaBeMNCXf
mRJfuwrB3Rb5H2xrEGw9n14okNg5nywVpdRNKJCjHwjnlRSpd8bu9lU+H7qIRDZwCxMZeYjOxTQm
+O/GUDlZSC5kGhHzowcxZZOdqsa6OeTJAjx2ax0BoLOGc29nhb1/e4y92CbgIOB54tVGFUXGwcUY
k1o9m93KL7CMRuwHS2sCF/fZ9eguyUw9b1x2AHf9g0HX8P7tS79Yvrk0AaMQdWmJbM355w8Z3nE/
kadKo1V2aygxpdxsEOYPTD36w0Lm0DsHtFde6nYkdTd3FQCES5pPzLde5yWVl7EttNNSWr8U5vt3
3qj78iqbm5sj0ebX3Hbmz+8q5lg8lmqGxONU9ueCmnWxT32L0n7P5iHd5UORFHQrt0DdTJtqgnCx
k6oWg62k0IQoozHnuyYbpp/C0ssxsBRtY3eymuk413X5GXEJKbUinZgNmoFi+2DI9QPCNuO2dN3R
3Rsyc4mnXRtzCGZ+6bel1X2xm4pitqKVb4o4UF0Ao+20oeKMZLvNdNeoVvQBUDKN5n8txCMpf3n8
2yvNbj5iqHGSfSUX09/RpY2rQCIcLqNCoBaIRotUiB1V6MqK/CJJrD3r/cI5jPXqsxFjuI76tjUe
OJvI5qmhFqSuFqNYEZ4v89jtUGIvRjgOS6kHdTsS5kGTe/iyos7SoxQU2xLladrMPNGpMQ5jsfps
LIgfvxMidkdAW0Cno4GP5SFBd2WCxSrjpxxA+fehdVp0BFouh68t3eiT7bZjFnAoXPvdP6P5r5Ao
/y3o5Bkc5U1wyv+XSBSmrf+HnniBRDlOiCr+z/+mivVvwMq/KSr8lX8zUQzjX5xACE/BDeBxLvsP
JorzL2yE/HeOKRyWvY1h/V9MFO9fFBdY/DCmevzBtmX9LyaK/S+XUgeVDpw2BhOk/jdMFIpR2wf5
H3PwZjOGMrshK7YrkaL+/INtqNdOte+TuemJb2yu9a58TON1PNJMtY+msWU0jZW29wZ6lkZ8O9up
dnQrmHG5m5p78Jl2WFCQjvKi+hjTh9uDkKXc5uZolqXUgrhuzD0rodxRjTVvWtMYjxiZvm/sxHs3
d9uzswJfG5uGzO3S+Ur+6q/ZPVRT/L0fjHLXtN50Bexhvacw0lGGj83Q6Ov0ysiE2LXZoNPq9Bb/
zH45uV+ShnL3aBuHNY9PY0tNEgX0vS38b7mqafy2K4rE5VroSxEIYxSH1AFzEE+62M9CmDeLs1H+
RNfTVK7XJoq9mPjJMq4OqTYUHxYnYas4+bn3lHCa3mmcKXcdR6FPy+zFR9POLT0yh4yCf49s2IgQ
EGtPpMFX+AQb8dR6qL/Cpe9qlpxk/lwM7JfLrUVK9cA2j97UE+jpuUkZLN2krafW9cXTxP+xPc52
lDQ1UnM3aaOt7epljQEToOy8ygR5n0C49DTUNb5xmntJpEhFqaKE7uOydRibL6AQD7XbiF3KhPeN
KEG6LTD/hiCjdDIAznaLRyuZLVh4zToNu8mjSaK0PPF3ghsFChxn4hqV8RDEc1kp8oiybBePvDor
c2ijuz27tnDS0SUFradXoZpc4/OMHxLPoapOdZ+poxbXP01l/m7K9WbMVmdXAon6QwWd6n8Kdj9E
0tHdyHW90tsHPTliBK+ATNh52HQb16MYa1pzEzBeN53UF6Wnw9XCBve7mLQr6B3B2i4j9NXBPKwd
Ih1PWY8qaerTMNs/u44EGiG+LvScDTf+0RTJXdGvh3rRjpVefeh9lxsoR94qRYL7iQC330PqWEHf
rP22B6lCJ0ktyIrawtlAj4Aztzunm6+M3CsPk17596wIkYdOYbH7nYqPPgvSddJC9/F00UW13f/A
0nVca1P7vvjCwpCU9glFYgNjSzZr9Yltk0+PkY51UE6G+qSMiX/O1AqxJ8msvEbW2O+0onsYuhLB
gmy9J9UN1cOi0HbXM+oEfZbiCFFzvvV73ANsCUwKhi6aVSdVV0WN8GlJDihZjRPN12SXG5m2K/Ny
+UhLG/q1PWbXU0vhou+0+OQMZXIy4tL7MovGvJFzg0Amn9o51Mb2I7kYX12YkgQ3sdqxNSXKepod
N4JlLcKOlJfcyr+0smpwqXb6wc9NL6osNGb4oD/OnBBvaVomREzRJyy2ZlfDOStYTDu7drv5pyrB
TQSq53fFuUrDSWlMFYM2e2FjIVnlUBeMGXFRfqkhK2t0jfSoxrmJ4bh9qGwhr+2BkzvG2fq6SH3n
K86iR8QqLgz3/DFL67NoTS1IKLSEpk+kiDnO6QdZwkRy9bY+sWWA7OcfmpS7LkYVxIXByR+EU5pF
5uI6V94ku5tqU7P7j01f+TuEJwOsNwQdFrFRa85JUeAYKWZD29te0tzFnXY9adI5UNlcTubquh8y
fFvBNk2fW+Z+xqCV7Oyicm+6cSiDzGGeTQQyhmInZRtSbD3CSr3x9ezQefUBbjIzhDOfvNq8iUe+
t0H+xNBiolfGz4wsJKimZI3xr8xR7abXdvuQEscd+EO/Wye/2MFxd8PFK5zruLcjWse/O4+iJrdz
nlVfhX4tiZtNyxaKKM1dDQFiRVTrg1+vNmDQglZx7K37xTGhci6Ji7KkkPekuOdHjXiMJ1vrd1m9
RFnBfjvt0bVN1SfSDNegp29b2Pa5nsvdWutfla7B2/Xcq7EUVqg1WR9gtvJPdOY1CnZO9pRum5yg
rrXx1NkV7WP8AXXu7QxJlolGrwvmsmcpdG3ux6Wu+ee9TOzom/AOinwJm2lIef71DdHKWVgUZXy0
7NUJTfULaJQ8aAQZHfjolmNmrp/neTJYHewkkqqbPtt+Fc1mM9tIZQbJIPbn+7xHY5BMCc7xsd3l
85jtxtXGUCmXM0m/tFzKCqVZWwWoOm8VffnRTMS9jjTgPu6AG7fE01XAsLw4vSr0hh+mFZE7ZPci
br9Kc8losKZq5xhd9sVOkMlZWcVNMvuELrIjwyXW0JgYPOZAkLcjBnQvqos4uO9oZJu3lIpNwF/m
eoOCZvk0J914LLHGeDIvDja5QAwPbYpSo53O1Mp3OplixXStvMEJ8rrL+yD1Wv0QK98I0m5ogpYl
GF7ucau2B3nVfpkHZQRibB8JUvHONacLZFmsm9g84pPss+HQTFXMHN5L0LX1Qz3UO6pb4zkx60PV
DOWRcB3tPMIJeBr1WxDMMprWGdnU/6XuzJYcN7Yr+kW4gXl4JQHOrLm6q/sFUT0IiRmJKZH4ei9a
dlgqyeq4fvOzVA0SBDJPnrP32tWKgMEtzKTFhH0Zii8rSdSxNtMg2BTt+OSMZHWmCHzifjTgppUi
5iG0DoE0o4epxHwIYI+IGTd0DxVLyLbN7GiHnhIaHF/B3+MSTsmc7pGpeEZW8NdoHZyw5rwwXeFE
Nfegcl+dIt87/phIF+p6zcx504r7KKt/AFiOYemzb4j0e8W9QA00fkHWxf9bLAo/I/Qvf83TN2nM
6ikL2fhoM3qkDmlrv0ZiIcitY5g5+/Ir2RIzqNK1T5OAQixPCpYb2jj5oV4zcs9Vhziv5WlasmnH
sv5ZyXGnR2uvc+O8dsVlKd+ymg2zeIvG6s73KgagQ+Iu7d4rCl424TzRBwN38Hlp9XNTeI9Z+S2q
EcpEFeEcIIl7I7bKa5SSveccy3Z6syc213mI57G9x2B1kPWMMwe8nJDok0Acsy464xMOE/MkG1rr
FrO+nNRAv8g+u7gXUTL5T3IW40Eohh5h7zy0tC9J2kuM2TGTEdZzknd7R0W71q9Obv6mpbebzKjf
Qyx+L5fq3hzsuOrsZ85Rb50pTp473Q2je9+38mHkgVlVjhysj9p4wF6UYNbrE6K2FG5572hQthJO
pQlAnxmPwSLJ7kD/HtYOhQ+Tw60Z3qjUdfM1LFFMizz8apTKToaBxyUc2R7mNgw3knft5mNCB8xO
1m7mckiT1Mm8YyGJ11Nlsyea9csqOzQ7YNe36ZI+yMDID67fWPFkpHCgF/cZa4ezLU09JYGTS2J0
+Ld82WXfc6P/KsRcJLZdsWP3pXf2prbZRxOk86DRW1/0KdGU4lpr46eIgmvvKR4ulNmO7H9oEV1J
L2beLOJoFLtypAQj3T1x8n7YOrePFcj+jYKNf8PcZp2M8xv/xFiEfquskd+xmOs3HrSaAXn3uSrV
3RT635vJfK45xtwxdvtJddadWpxTb3CvHmtz5FMhrlJCbHzj2a2tx5Bsm11mz+m9NagnKawnOqT7
nsVgaPXtJjq7yVuaveZCB9PM2ndGVsUzNt/lmBc/J8Skdh3uUj0217Wi6sHIsZ1cZFSmK+prOJdw
1rsuuidtDrzBWssn3qmHsK5+IBFOWhf/amvU5nFGYpiglUAvNNuOG/fMVi9OOqjNRHh5Is3s3A5D
uW5QGT+PRihMfGZavyLmC77h7w63olXlJcWHGd8a7miuwTD5MhxjMZPDSxt8ii06A7QRnApdcN9s
ojLHKOj796Ze8TWXeCxEJo74B7sL2Xv2HSelCe5K+WVK0yc6kvmXtBeXgJ2eXl6UiI4q3BeVPNfW
0O3YkXvUMnxGq6UZ2iKzfkfPbB9qxewHfrlxbEOUjBsL5symuFn8gkLJM0ToFwMysdyA6ajPdlTN
55zEFsw9N1Jz702nVnX98yLW4X5Oc39DE7Z+MTSSZT+QdBazmtvBiDU6slvKM47ubJfTX4JGaUQJ
Wk9imaMy+hp2ebYbM7vdDqzp+1URFT7XBcjyIZxRerZtTId6OpHtUNE3t9/B3UQ/NO/HjNCseGoq
aSaFJP53CUa4aqb4IsLSAcuUWUfG8M2pbickqFkw9Udqa+vVFRlKOJTFPKRR/91OZ7krB31uwEeB
fyit6LWf2IfnyPC3rjkGJ9gwIm7DWidhuOpNUM96O/GpPiEiAyempBfcL4IlyVZWcCiDwT0wWqk3
c2elxiG0rXSrRv1Z6cWKM0SYFXe1mu6LqEPoWS5fxFqTniJxYWBDk1pegQqk932Jqq2vAr3XrJTJ
2BnrFZdlFFtrJ/d6WJ2vNIXs3eSP6mTddILb0GUlBtgOpqPPkF+WaCFnX8Ujvabd1AzyNESRcYpm
TsUgPl4DqzQ/q9m2th64208r5fYnjMlMP1Y8razu9d4KaVsjlJu2rcCMYCI2XGGOSvOcymmIraZB
Uxekw7WCzxkvWLXuZWTj3wuK/rfZGdVWRqV97Z1xn1vN0xJ9rhph2JuxxubRtu+WqMnZCqTBTp7a
B/tGYFwb+T1qBnevdBZ1m1SnatNhZtsH5uJcCsJVtv5guQ+o9r+Qwue9trPVE72FinLkPfus7ZsS
2/ObS4ouc5+KrifQwvCupZAvRe/dPBmud2QAW/O01l/Gmucr7ZdYkxJ08qup2tgDpTy5eeHZvr2R
gHk+lVZXPk6OuaBIKK0YGdGDkw2/NUgfY+XUzaUNvOXK6Xx5kLMVJePUvM0eqXMzwqlLN5djTNDC
ynKUqXPAeOdSqLTApF96Kdy9tUCKqNe7CuE4+yy1/gBjYc8OsopoQQ1qu3fK6tO3cGrlYcYikeRz
6u2ili3HVEFwCDgYboNAWNAFgdRiajwZFt8lnclcmJmtH+FH+49OFumDDOZ632qq3bjB3vZmy0g/
wla1nyjUvG9O2I93iznlE0Wgo+4lazorkXB/GA3WCaeej5kDfkEyQXqs/e9CHoiwfgCD9j3DjVZL
YsmeRDtuQ//gjM03zZ5+qleMO1Hb1YcoGOQuollO2amAj0fSMx4ru/U2GZ3WT0jx8thgJvmdJxIU
Uog8o0YOezGmPHaNYn0qiKl448YX58UJyp9u6i5ggnpvH5ZR9QKUg4W1QJ8tzfXFhiUDKyNdPona
it4aNXJuUbb8ssx5c9SpU3ztXcSka5RaLDsz1ClIYnV70JMVl22Ae3uS1Y+WUEFGJww7B5Ylay23
/aQnMzEE8pFNGjoEC98woRvXz8bzKJzMTvzQMK39SKZduXUX13haKGo51+FBenPdzCip/6vpSwbc
otkIc2mfGr9pH0q+475qKRu3QNPKi3ZchR2lkdY9di/zmDs1ElIdylpwOBfW1V4657OfF/XdUtkL
1YNFw3hTVa4gGlml6nlaGrXGDpfE6iT9OzO3qk9GZ7nH2jLWp3oYOJlaQdUde4fQ83gRMMSEQhaw
UbINHty19H6mk2A6SEnMJha2xVYNpU+b3CuCc+B6+b61QakiWxBhzEHU/gYFk5SOJTV2JTz5A+tS
l3iS2GVtrQGHhZYjU4GaXAXteBKZQXqSGeihJDNetcaWI3z0LYvWh5o4jte25GxRN3I4231Ky4aj
1YZtLgpoknnS31pBiORdak7VFv62vZ2G74RwHOcpIuZiak1W+6beujQCToKIbkgQbXfNumI5QkE6
LQUHpsI4N8J56Xtr60pbb+DekfiHCCgb0kcovN3BvdlqZdMOWzK8OLmvC7iAvo91uO5799rVWNFz
opjs1H7kWxwB9r65foDRxE2KKRTx5Mtj2ONbwFjmz29SzdsisPZ1RJpfCk81DzejussoXZ90GAyx
B2HBK9Yb1gXUC9s6OYrF1ssrthiVN3aMfaNOemYm5vKprPxHqJaxXasdxqsX16yTXKYzA6KDqn6W
Axva7KqNn/tP3jq0L5wM51uiyw0o3bLX+Wo7hx7etMnJaY3Mcj37wvdP0VT627wodqGZfVeZ+OlY
Wl/cvDx42lNbpBjExdjYcXK3+kT3Ak8ejcVNkcIIjEK9927h9F4YnRsz5KwovHPoeN/D4VbTzbkg
7jWMqOBNVAIcPV32hEfMe86WQLOf2qb4DkCqPbEDJ0Gnl62Fo/AQkKiDoIR+h03HUrho053qvr4t
eB6ycow2hSak3XI3vk+dZ3rhu9OVcV7YwDeHpI5w8oS4B5e+qjatLbdLl8YT7FOdeU8es5mCFkqt
CIPJhx/2EtyvoXUlUQRxVvTaoAXdGijknmDS+Tse0HfoLs7m9jy2GMu4nL5rM83ZJMwIYtM8FQ1z
LefnAIrY1juSYPCaMeTnVVqSyiERxTefXa9NQlDc9uCdlyj7GoQHCUNilaiOguhlNW69sfBsKdwp
iAGg2G36oDuv4YwaX4Svaec9ScPKiEthLjoa947t7Kd2eTdFec0KvvFoLxwF/MTVy1efMBTqht1S
BWzu9V2RXohOXjZDnp5U1T9Rqd6hammg1/hF0qThF5l7Kl71bU3PngglxiGUR8AAUvuodSs22JHj
XGEGtN0V0b6xbwoGaSWCx03EEWbT9tI9sut/KkBJpXQe43kBvwCUd1njrLKPFud+zohxa3qkguCb
YnBFzegtOEExePE0Elk6BydaNWQM9QHLTw+T32jKw5iNJ59cKRqHQAHHjvAVg3klxkYdtgcVNBff
rA/aeaDzSNmvll3XspukONm0anCKcWvogY2nquR8iwZ3Mw6BvyVdbTn0ukOsadLBQu2xpfn3oMJq
N5Qj7xrKgnGOkEDQZ6NRdpwz+GiGesILuvelEWf+u1IhB70+ZTOPfgToO50C9XFV/uz6lIa9u45X
s7HNx37QcxyIjqVVzuV2KYjkwmHkxq1r54cuRXEGxqvbcA56r+yJ10bwdLfG1a9Z8KoFFxUJ7fhb
U3QXzEdPQsoY/fKXvv9khcj6ougeyNVW5tEukJh85qncoS68meAc9znNL1Eexu0MSVK5aQxHKlIW
tsbPnfUTncM7xbnaDJbsE2MIH8rGSY+Zt4AhlbzwclrPC1PSIDUf6lFeC4+WK4v8t8Zc7jmBHGul
Pg9LfzH158genhqJrI4OE/K2gZIAGsPnIi/2gmOK3/GjdAhDqrQ/5dPIhrsYr4Z9JTOCmQZyf3M6
w8HchDX6roKpqwlTtr7osjkaeXggXjI79/x/ajriqgGR9VBnetfOe6O/uPSpKILcU0jsWFq90nfY
lOmrVHezz4oSrM+WPdHpH3d5tJ/pi3YjPl9NBBFNlsUMtmkdXhmpbMR0LuRnlqINNQe+IMYamD6C
/imnIl1cFWsf3/PqPPjeKw7PrWV/8fS3cnhl3MJhj+Mg+8GAnbFdl3NPTFbQ7YbwbTANpuwW8omR
YQe7xNjcjQY9N/QzZcOaxnny8wKbbRu21Xk1p2DT5dHyMrjaiaesLRObac22ssOXmeH5rlnsJzeY
9FUOPecQG5vOOv50l+BUAwh27ememPV6F2FqPrkdswbql9gQoXXu0urFna07SSBVL/PbU93wk4mo
5tBIqJQI2vXi4pe7YY3jYgoOwuQYytga+0b4WKyun/jw4zq+A+c77Wdn25q+Yo9G2m70U3B1ajyf
xKYcwtHTF9pZbvXoVONPtiC6HwGVjCumC7pCPJblbSUfdXifFuOyx+yCJr6k8cHyy0TjDXfE3HGa
Hx6V+RoYzR1ZBJsKt+h2EI5/n68RkFpQhviinsFUnUefY42UbB23LOk1zd7G0dWXQHk7amvmddCp
Or2JPD+AFNVebPth7dlp7X2Zl/owqCXaoQ1RibUELzhMYpKWzmZh3nfdJ9XPdLjrl9IIcDSOsT2S
H9CY1kkV7k7VTNia9T+bprbOTrnK1MGrwnRHK7w4NGtGWIMY/DvXXPwjlt9rbno0c7tYmOKpo5FL
mwV9SdREjzV2b84y3sLfUooZdNxNByNNWtNTijCUtDdjs1ky5xhwTdNDLqprlp4L25sO1awzziGp
xBvW9o9WFLwVeZYfh4F8B6vP8cQiRjzlAXQd7sKW+X9wjWR9rPMW+9pOOqR2oaz71vJnG8+uzL25
VjL2bPXU9EGT9Oj1n5ZUmPsuEGc3LFFXh2aceUMyZw3nuq4p4rZ1j7NbHWeJlccV6bZzh0/0sl/G
EQ1qe7PyGBSFG0YK1XaJ5mUnQ+olXGkmtUY4jXcZdfSL9klTwxpEaRrUT0sRvdfK3Vv2jC88zPcw
8j7ryriju/BaeuUBX9PB6sLHlfi9eDQnmljRTMPfO60ifHSo9KaB8S365o0YnTyp5fhaS+JD0IRs
nXV06QfneN4hyFytYbQTz1VzgsH2N0FVvVmLsD+sbflN6JSi0WMLm0tKLTQ774CyglU+BgiS6EKo
F7xQV9DcryGHR4OO/D53KKQyGFU7jvc41qV3rBEdYnV1xbbv5HMKajhnRLFWp4GEzX00iO9VyHRP
3Cg2bI6Z+Qxn7disTOZb8uO2puYBJC6N4Aoe+LSNzay8GAGiao4HjBWIxBYnfy5OdN3SnWpnvZ8l
nmOYcdU2c519u65b4ff8Pxotnz+pY95KY7sS//6a1aG1WZR/B2WXggdP6fZ2aMGTjVW/gT8xM37F
gXqbwslHNt98IzpwWNB2/b1s1M9uomsx+cSlpaVj7cDYFdu+tMAmaa+/KyvnPi/USGIVj3E/hvVx
7Lv6lEmHJahbSBOb+mnjDE5w8K3xayrWbkcPw45Vn4rYGOrdYljPvI8PfU73htaWoOAiBlKuI+Pe
leZYapbLG0ADHHVKKw5vvTyryix++L0L9VaK/rQSVIgxc3Jp6ml7l4P6wvZnekm+TjkWNaGOcvGG
o+GHRPw1dUnAcX+r+AoL3kMxbW8uo9hZlgEHHgIIM6cfO8H4TPrM/AG58bNRU+aho99bMzIE21HV
1u8JLRjD7i1jivRgcwKJQ/pTT+HiNgmdpGJrywr5IGjuq7O6jDDa2YSkcWM1RcWznvoXHaRfqsk0
dm6/RheqRVAuI9PwHPsd4Vg3YaLpX1vOxHiE+7MB1+WIl654hfgaXoap8479RIsbcRhNZ20+2Lfx
8tpV4FHtZp9HY/tjxDh4WOzevNgyi75pNRif27JZ3nKzWSE3TZpWaMZAoJZfLaPxOf2sd50v7rWw
nwwoGfRp+QAhmNXnRTqKfihDDASom2aR2LGt6EfZObGI5iYJ7B4j91hTD+VlhGqBKqKmPMdNX7CM
uBUgjcBW/lOWu3ZcB92rD+gE63aI4AD7czIs4XrImki/jEufH0IQua/4W6+1ZeZfmasQe4otdGPh
Pa597iEpFfs5z7tjkKfeluw8vKqIW9IgJ/8D2yd9KbgstZOgO6yPYtRW3DsqP7ai2CH3Km+NsGub
Vv09qJX31BuqBDUEK9qw2sNWCSoJLBNDHHX9KTIvOjPfRxoKwrB2BjrS0Wlu7SreHpT6i72ZJsfB
4+49DyYUtLaq2gMWf+d3qei/pcj6f6e1utl8/net1XGo3psfH/Knbn/yu9bKsIiZomtsmqbN822j
bPrvACoa3f9CmGgSJk4qzU0DiRL0v9RWfvAvAh1c8PjENnEUuSkjh98TqHznX2QEAOTkb9BuweL6
d9RWNynV/0itPOC8QJiw5qAEIzfN9T54uHSvPTOd2jkJmBv2LaoLDTCH6f3Co6PXaluZ3a+Qon9W
md6uecvssHmzecVC0/og75p8T7DmdgMN3iF/Zxrd7CxlPTZhOD/MyvwV+enPxoTfLwf5lmEHSjeo
ux/kn6M5pm3pyCFpkNHvB5elCk9KBe2i838hNf3bSxFhc4NlOtDGP6Cc0qmCq2KVQ5JZBlIcoEP4
4Ek1J6uddurv8sY/Bb7973FS//W9IgczCkplAgM/3EYCuFtAee2QtE5f3gmku/ucXe2rZJbD3Ej5
cV/ZDGZtf+qvLiC0X1z/737Gm0zPJAWCWGnnw6PDtpz6BN/2YAjD+txNw7phLNRfZBFkJzzm4v9y
vZuHmOxFxIEfv2/Ewd62oRsla5oyW1ulvPqLM59NFYbnqDL+Lefg77cX9wapYDY2TvJG/yxClPUE
UoX4g6QLjCAGpiJjTv82M+rQO6gorA5/WDYefn/n/vhz/t3thAOGrwhUOW/+7b//Ec+su7zJlUad
FS4+oyvfejBVFV1rO5P3yna6X3y/j88qLmVSM7Et31Yg4P0ffr7Ko83olmi2Gk5UD+BFih3SRhwG
MH++/PNX+xAGBr33w7U+SNojNs6iYRacTE0zHEuf3KGsGoAql3mzMbJsotq2QXy0y2MIiuauU4t7
SbsUXcc/f5K/+9I8sBATb7xeKPl/vsmq0EgEiY9KdETmsA4MwPWRyM+04tW3f77Ubc3/09LKl7Zx
gUJOtuHA4wr587WEn62qm8AwlmpBUzUVAcg0a3kedVsh6lot9DJDG9DTw8sDmT0FueEjGf/nj4Es
98OniDy2n5tsF4qS/zGxtLPKiNFfVif1pzwx7lx7O70Z+0nH6/M/X+j2PvxxJwGzj/0Dvw8vCyZD
96bC/8PzK3sYNEMZiSTPaRsCfvfuGQSgwggC1Kt1lAVH0GlOMpv0kn/xs/7NtXnI7OhmQsHRaX9Y
Cufcd3KjpUPlVnN+xtdlHlDJLJdQIEWSmfVDCXc8ZmsT/GJN+svdtfACYUfxeKYIJP6IMEcP1xDy
K0j0qJr+wEXo1DBvPWlQ7qgYSPBAljjv5YwAxck4E//zPf/ri2XZVAjYBNnb2E0/ZjMxA43wBAwi
GVZv3dkZ0wt89e7W6QgTSuzKp53jaJqe/jiGh5RZOHPOjGm5aLNf7H1//Q1coOrIxzF83YikH36D
oWqAlY2ySxaijlFuFz9yt3W20hfN3iKojUF0E+2UZf6KT/33Fw5N2BK3NM3o9s7/4cHr8iljUNAh
eC0sGk5RGyUl4979SobAXVZM7uui5ydkFPkvvvFfFhMLXzlGXpyauN/Z8f98YVMTYck8BCJTEQ6x
sRD4Z4bk9KH7NH9Bz/ib7xgSCRSRqkDD5C/BIqgqinGGN5c0cskuSiCfHHx7PnZ1hD5ysC1IX0P4
3ERe/osn/K9Xpg4NqRLBv+O98m5vwB/urqNUsAymqhOnBuKSlkb7JTPLT512nUPqBh2ike4HasLo
8Z8f7Y/boWtR9Vr8mkTnBlj3PzxODFKNqmVrYLTHvLJQYKjN1XPOgL7QX0fG8Z8v98Fyx+px23Rt
xnlsDK7PjP7P3xO7oR3JYjBiTtbrOycz2AW2GOHOgC06hEvaX1IjQP3QzYW4ZGuUXwO0+d9GxsiJ
zInwwHnoHjvVDS+G288HsEDqF78FZeRffg4bpOUtcJsyiMLvI1IjCFM5ZiTex7c2Zr01vblfv1rQ
TqrfXI6v8g7GWLNcahAU5jkb88JBq1es/h6PhFPtu1XZxX4B4Vg9DznqcQ8AF07H2JxSO/8KrMMk
mMfhbj2nYqojBptDRztOtp5zKpdGDPzosvG+zrZumwP9nrUkXF33xkgjyMzMpA6qdD2Fwqmrw+RY
Jjk7djeMO6OoqvrOUU74PkBw8z+n4yCyK9C7vovT1tFIXjMSgsBcjeM3YQBzfMD/BFmw4VHL0StK
LFXOMtE2XBx+h9ouSzdZnOrGUAIh/SAdwRS1binSdk1kafNlChWwka4FeuQ1iPKzBZVBSLfW205z
lL1yUDHpeNXjbTrRqRB1dGQ0D6tw6PAbQkZm3FW1z+F+7YyL5CXEmzDWw3vkzk63E15PDCRcOMIV
M5wntF9nDs9rgG6N3hODF4mPe9OvXkqwFbOXU9YbC/qdpQ/ulhACRKw4kzAaBEHU7cso7XqWEQEG
TriO0TJFahhxkSoq62TJ7RsrSxOUNuT28H6D6YBrC4yRbiWmFCJUiIDcGmOPXq0YiuUdAfJ8N7WB
D1DTGNP5fp6XGyJx6gSm7JwJ/VZbHW5i6ncDCFPuXaxV0hDg34NIFBbBHf3k9jfgCWNDuBQBs0ft
G+O05XvntMlpomaHNMwB2Kf92lwCyxSgrYTZSebuppGY8HONfe95Y7azVoPGa2Pntbv1Rg2gECm6
fxcQr+rSkBplHnewM8FghnM/Q4uyCYuVQoT2TvlLUJ5yt0BBxIMx7Nh0nTQpViFhaNT1omJLCyYU
5kCXDbv3RJKJLLIRjwBZmVg/pJsDyLLa6RhZrZ/vbN2lP5EsKRhqJgGjRHn2KgFLmEXbMljnFwdX
b7rJAQSLuFbQ4dHYG2kdp/7cIkBkbpa4/Wg1yA3AA+5cxkwvTpPl/Az9iO9ZD+m4c9Z8bJ/sqTCq
2Bpt8vNMmK2J7ZVLfUaIl9f72i7G8H5sGbUyUmqHO0S/TnaWkA6eEa0bgBRaOCLIWc00fO7Gpr90
K72sJGJKwhXoK+J7L+aJwQ6ED8aNInf6fa8t9OLNVLT7yXPTB7fqh/rAvl2gTutgg29NOUiExXUH
da5h24FAtBQjCzztyVdriNJP7Ce4WVZhwoJ2ohTR8pLSwAJIC/KvrqAlM1CzJ0YomW6/+dnAHkF1
aLibQEU63zVmIecHhCmF+WgLWP8JzYbq0bWRTO2d1ux2RNUgMqjyvh25HeYUPejOl9EDBxA6zN2Q
O90VAdLyjLLQKk9RbU6XvLdEn9iM5L4vTEzUdlymOY29sE2PTb6gbl2omIptlFuY6CHb2ehsKhMS
ZOlBQgBeCbo4bqJ60kmNmwzRJWIJMnFmP/tRjLa5Jtka2lejctGrMN4Rh5kMqQiJfGjej7Re0wIB
PKhbSWJh6omY1YRDjMA7Mm7NCt/1FnO71X/OjBzY4NgNaOTglzFfCWUwivvpFiyXQB7vxKmsVTce
21Y1CNjbIAp2RGujAsls4kN3nu6wjVR15N1NEQvaazmX7kwJgD58X4wgiJ5cT3pz7FbmCExSe+HP
2pxTeq4+R9Uk92/oSJ/Mn81SDHO9HZ1ufR7hTzHOaKxltyLdAAWjAqwEKOBxsMCGswhmBhSSbpiu
dOaRJnNx3+iObEbcUJlzP5nu9Ckw+8A8ZOakoDxn4iUNtf9WNzVQ1LkZBsLBeWwOpcU4GT0K1tiN
WMou2gyUY3msAseViR8sCqT2woyJqDTMb/DR825ls1EKQ5POm9cySz2d5GlTPPh90YC1lkLT0a1p
ZSadDOvnpQ01C6j2reegabLvQzQj0qMso3/lM1//WWqquCPwq1YfS97zbEeaoi73K8S44ehGZchg
QgQq9kG8sgeFefazzkoJHTc082yP9ix4jeAJMG9TVonPL9Qp57UagA4yq3WaIIrq/TKMzclHUbzS
6knHZ7CUBaxpYajzOrigUUFAVugawc2se53aiHmaNjDe+mFdf2tqZ0EDW0CBO0xrGm6HYbKZbTQC
NQdBafTdaeTU+Y5HimUpAwN/XaNeDcjcUuOnJbzxEduL7o4Q+hBDOQFa0MLqTExWRYGMWximfUJx
5yJ6Rx1exQ4QQblLi5QXQw0OOD6qI3aiGwTspusBth+H6iZpFL7TEGpdzwaA1JxKg/dD29+UIPfH
FEP0zRMgf3diaSD6YMCTO931UByXtkZSUEb5+g0gntFtCUkuYV74CgMjE0z/XtqSg2DU+rOXBGbJ
1DrzdTdux1RhCarFcBJt+yNzqSUSJ2iDO3KkB7rrdfk+ZZU4DZ5ozHhVLcH2lCTNN2+uSFg00EVe
2QWHGWuTDr61rhyI5pDM5YAg2MyIySwCHK3LmuSzhawr85KPkulhofvh6lr5+pIFi/xSaSZ4G5TI
Yf+sA9DD+w67qtwGmZX9MKYs9PfGFFrite7X8p4hQ6VgYtorA1NgjdSDRlV+19gIj72fTX6S+il2
O9Df0YvmsXYxnJiehxzk1gRZy7KPe38uv6dpgYujsyYBiDRE7XVq5+VWZzqUPoELjXejqNvOOpim
6li7C7J2tUblyRyt5YvqtH3o4EfcQFuo2bYVP3gdd7ppjGRGrfGaLcG8s10Wl0QxS/uZjqbCfYJJ
RsU0uaKHhaO7OKzBbNEMgtqBcsdgAg8LOtBVTMUUntrGGM3t2pvZI7Jjfq0hZLCBh33tratv+cOw
q6YOA9TaO1GGbyBkUuVWVpPtLd8QQby4jtOdDWtochbZGZmThwptWy8Lq1fl9417II6TaVTEC21u
7HXWYmdPWadPMquiT6rtyBoMv1FCus6VZKa8ZauiXeSMCAHzFc+dt3SfZ2vJPzVuvmabrG8x+Y9d
MBSk6rjLq4F6L3HnPHxpYAMyDpIpII9SBupH709FnQhf2C+NMWcvCHmG9mDAZf28khvY/UCVjmXQ
HVdnB7x1qa8NQH7EGszGYd+jlSwpaTM5XgYG8heUJl53P3u9PBUplo5dFzQdqxgOP3VcMTsFAH91
fViNmgSctqRfA3vcufkLvdlvCGBpW9QroF/gWStJADlzvarfiXQ06rt+NmexCxnqQGzwh3k6dEpi
4MX8Az6ZcEPlYNt13fpYdeFag5RVhCzSCFO4gQCLbBbR9OGZknfMD0VPti0xWx6879UOx/dIEzcM
2/dmLMiRtJ0hLJjDvsz6msomTAkxnEYHdvfQaXxAi3AOhnJatnVknBNEX2v4ZjiT9b0bM9BJOkON
uOZe78RqYpBMUKZbk7/BCOQF+nSuNz7pB//B3Xks2Y1sWfZX2nrceAYtBjW5WoRkKAYnMAYF4JDu
cIf8+l5glnUX+cwyrXrYkxzQMuLGhXD3c87ea1sAchhLbRb0pMiL/KyakOH39SEK0NNYCMGZDHcx
D2yUqBHnjE+2FqKgPOEX2ote49855W5dU8bDfprTuKetKYvHQhnWRFc5UEs1G+MJL7Yc8FwnfGYz
u/F3I/xo5vGcp29W7iOv4a6x8kX+aMQul3MxMUHEwLNzQPEL1GEtlE81WKturIpGsxtr10433Yqs
8RpRfB1KejFHTaQJ0qw+aW5FlSag02UkPFLRveqtoK/R7EzZ8YaKGO46naLRPRO2Yjh2+hx1OU46
PgYaENo+bqI6IkAkViAV0UuNzdYtSuj/TTKphoNw0xXneHGio82sNkGAVQbmHiFpDN8U0gK6AV9b
nEJG4n1z+CbZjvGCnPfzbCEIUXhA3gb2rmmXd3g3en9ChGk5Eor2hFQZAmvJOfMyVZB29i5HPTT0
nF43A7E3D3ndR8/ZZOtLxBQUge6YUt2F9jQeWj+w7D04I86Q7mpA53BmGX+HZKLZA3+uTo2l3WHT
Awl8LelJRDQOJXnXhcRBemwdFMlbl8vKgxmtokAENjLcSxw934uR7t/FtxptXwuhtPc9js188gcc
HvuiEs1HjN7BP/TpVH8reEp5U4h7YK9oIk/uypERHLxidrodoJOm3GifnN7VPrYco8Sgw0DamiE7
zDPs48Q0F4fG7ZmQy9G0RFmSQn8aotr6xjXFxhBEDdbETlLwbppqSC5zO82fqGJ7NvAFGT7pnLxl
juVOxb21AObt3DppNo7KlqsKYryBvfKsEZp+BKKgKqb2UzmA9cJVHST5Jui5HxugTmPH7Ntf7tsO
Hjyrrz2+DAXnBH4cSQ5/EtN9QvDSVyusgo7ED7qYm9ZxUR37GBW3DfR5idIAJtWuyRaOvvmU1jc9
HQMsusy4XsraFjwmmc/yR3+131DHCHfjVhXV2cRr252SykNJt4yGI10uG8g4uMU5sThYCyaO52F8
0IYtp6Ok63dR5RIP0gWQmYIaawpKT2G/VHGNCFJlbbzvZz0w3E81vIZZWfqiRZAk55ikATIPaxti
LrLf6WBk3h16yF5okybjBnvHA9i8CYhFQyNBYQSRG/KRQupVLuBSQk3CV8Ycn3l/43yE/ZSPBzDi
0VOsh+ZG+IYUDLvO43Sb58XECa+dkwlQQ2zcnRcJdj2PXkh2z1wofPb7ZR4RmwGP8HUf+Sxsrkk2
HArqCHEajYurVVdzi6wN1tZGVFY+7tvZoOCSg5F3mOT6+QyCZcwOa6dH7YVGaoSbzo2Rs6k8Ygjf
5suwxQjT+se6CHOU9xkoSa5omj7FYKTXArUNxJbNyteHgMiL7r4PLS1+VIJERrhY2Er0rudbMW9x
CcnY9/WseNBKGvXndU43bzo8ThCKSQVYAU6+rfYVcIrlF42xpu+FjZ8I6n55VkMK46mN+/k1trEh
HgInHc9p22CxsyYOdNuJ2M4viyut0wTMud6EWcGeZAvZ//BLvdxkVr+wjKDpH2/EQkomGjoXiWxV
ttrZCY4d0w3hiTXK5CbqUWI5mgF0G7MMw5JpU+ssYxc0s0cuyWNqTyCvWnYPfd9Y7OCbwENejqYx
ypHQsZGR9VW4UXYCAMtoUpVWog4VZ+NhF7ZJJHaL1UE5T8E3czTzM+8w9HOgdpY31T/9yopuZeIu
7gHDBbfE7nzQBP6gwl1IiYWKPaMvTH4NTcINj4F+j+iBxfsYOw+qbD2Sa+IlZgRVgWr2S7xEnNAm
P7fCl2mp+4DS23UuU79k8bZgVvwYzSD8Mb753bwNevAMO4KsDcaxGFPqTRJO7re27qBgsBQXHQK5
FnrH5KyeTX6mw60biMLZTi2bOT4UAFkHdisM2IMhZHarjcxebE5g1tZvhg5tvNHAAAmwMwzDljHO
j+CUc6gbdQzKIlPW2K1gUAsZ5pzm0b5EB6wpLTo3w1JaxqTdcPQ8l2R157uiGPtbegkRcq4pHQUS
4gBGEKCCDt197NYuXgmBKp6Jm/g6ubq/yznU8qK2XriS5AfCDOluiIJCuoNN7ODCfHVqQa2eOtN0
g7kJqwAO2+hm8S1TbotQpj8FK+9HbcL4pbPAcW2JSiD3U/gDA48llt0THxnMF/Rq7Stxgt208cI8
/Z7PcDNOMpkt95RTSbKj6ABESCNVdM8JcZlP4SDq6YE4GdRZzAgJ8y58mB3kKjQda88Sk+NSFUbf
FTrLsdujdPyIHLHiIziZ/bDmKvqwjcKZTKggXYspRq+vmxBoSFXRdbm2NG5yhItBcFNkzHpPJnQX
cYYEYr92bDlv/oBJYDMTcPKCa9j+riJncu+kamiRDbkw3s72+cHzUo3ZsZUqCw/4VgpUgZnL+Jhe
mdmg3frGuO4o2W7c7ZB5kDAwyopjrz1q2LbjYE/MtLM8hEhIz3Mxl989nLEJO4PlfLB89OoTZ+g8
JBJijsgXiThA7OgzlDzvlGP5Hh8zpxFaQxBkqZHV90xb6bSlakbuTofM3gfao2Ojo4Ub7S+h9UVT
GlIwJxgfj9GMEu4q0HfaGwIQkOgnI4co1HySzGjtQY8foRySE2/j/5e9IGjI9qqJdqLXzQfIJ/Qa
6D3i1Ja1G1G6lssAgoBMvM+1V1okHnnsxofBGeyPPvHZIWhhMowKUIQ8FZAw4isOPRR6rm+w8zlF
NfLEJhSS1xD05CFTPR7piBgCCvssMujgCevhnaWLdnHRBZcHnoX41LbkisAV8sr7ylsmzjGtIci4
yLSbHl1CqrxDXiS9RVUWUkUNtIu/sNThk+N5yO7KMsl+RFaWI/K0dYH0y2oKbpkinuiIbD2xN3XG
67DtfcIVtiScWC1zdDgWdLeGpN8z2QaqwG3ctj2Kv5OjPOophGRptVeDSaBNdD0Bo1mokAPWVdTh
wR7ad5Ir/OUQpgPi2tWAikhmCWFiZzF2fCItpjOgm46egwrr+lRq+nh8gmYdgtciXzMM8M45GVj0
n2jYdMm+XnxSKnCHef5hWPoA5Ehm8jVYpCVFrXTyWSCP11TurBQOaQZ+ywy8cPFZbMO0VxQuOGY9
xgDDUB156My9Tf9745DSQGkonNXhtyzAfVKJ+39eck3nNl5WT4eV4RCmwVvf5bLPaUXlwfJKL4fh
VWyDp8iXlL6GjRX5s/YVnQY3zN/6pB+CbVCEJF0b6hAyAHF4NJu5Wm0THV1jSJvDPNCRhJfzvWDB
oqkU+fMRsw5awiiI1XEsO/XC1XEk9pAqv0pGRckmGhZzjVqOQBuQ48GRBYFKZhiXiUyluorbHdpE
bOBUfGSFVRIJKQHYYZcyZHEjclh6zgbbeVG9c5gcSee94fhMRRMX8YT0cWGa7yy1E22ZOw79jSnF
fG8JWNsH0mQDfWChH9obYCV1fIyXMElO02DXnGoyE+OqDURnDq4j1Tv93JIKaCG5b5cNjTrNEY8L
DEQSpo+WcqtnA+WmPgVBhhwfGY6DGrKP30u6uf42tWz9GHpd0F5J4MhuufYGQhxSjvsUdh5pGWwK
SLDLnLAr3JUN/Wed+jdiTjN3EwZAs7D2QBzZ0+XKl42BrLqmBLn4TZVbp2se/OozF1lWfgJukVOF
wAP9msOXIWCrSSOCakdveJ0EYMzdsuBBnhamQTtp4u4zSWWU2zN9hxTeEAFUuzgKGr3LdUCF5YSl
oMnb6vJLN3cO5dCgm+bWFHAANm2yuN/cQearEa2Jv4Wlcp99RP84v+j19psUiLTkNXfLQzbn3o9I
d+CgZjxMbyGexyNmJ1qJSWqhuJURyRJskGEKUinHBAmIiVMriqLxM9qC4WMaR/okqUBJbelRVcca
GjbTEdyZPiZbfj/8lIr6v0+qKiRcrs3hulpMuI6QBcSlDCMk0Um2qPhU6zn4lFAZFayjfagfcipl
h3YQwVFa6ulpriCg7xF/t+I4+4hYbjn9UbFAKRrSqw9LJv0kmE/oHc5qe/ypLPwoHbcy0tEL45Yk
2FUz88djCyPCuzKwK3IyfeAo3PXTNMz3cVHI5FPrdmV048PXMV+CMvFwm5C4CFtNFPrBCcoa2anv
AAX8B0nIv82PvQRCcBQC4Y99ELTu7/Ncv5ZzSNE4kTMgxvNkMGvYyN33LHLeAfvMP4Hm1/nwb/IX
5Be+a6P0cfhkZJ2/fx5Aly4vUnxsoSRcyWKcsPMR2p9CvypoHeXDFp2IOf6aWv+39LT/nxIOV370
36huzdfqT80tP/CX5taJkdxGiY8w0eMJWBWy/2P8oc1//M/wX0h1QuYooKM5mCC0+z+KWz/6l50E
LpotciICIqIROui/FLde8C/UUwx5wjUmHHuw//+uuI2gensg52lg8PehVPqTRtpS9i6GSGx4Lma8
FpH9NcQOR8fL9U4LrxuuGCe//S8X5+HftYWozX57PBEK267P1wXf6PHVfe8PeQNcwCbUqQMB0DZg
a2zSsGbf5oRCCk8j967fht+x5Ew/6aQ63wMLQDx9pVh/xeYkzN6KZ/XdbQv4/UtqB9eS13feIdCr
HtcX6oXecH2TTJ5P2JE/FK90noqvtXAx0LVpHANma5cZWtwwhxJkMZ07QIMD9zhmYlzgM7sEjJcB
mDM6/EpqpIZ8VDDDvVEly2ulwvZjNKmljovjTmevN02MXDCi9OS9y8TnltOkMVRCCr8UxBdWoWNE
Z6XY9paGUEauEOxHe6CZeWYXnvsfiWtIO9XQweRlXLPXdhTgg3VqXAbrzN8LnAM4FOgrU53jWk4w
h8CumOoa84eHEhVlf7HED/4w8xuyCvXmnW1g5ZbMBzhD0hCxyZcMKb72OjYygR5Z1wBSXQ1zzm/y
1r30Bht6xil33jmxL9/tBfoT5fAw3KqhAzYjFp8BdAPL4F4PBSnAuLL547IOOIyVLQwsG3wgWiT2
vQ5qwxfpx2qXVzN/JDjI6UhX3ecYSArpk9MM8Aw9UsvDErDN1p1jG0Y28kX7RgfYKikGfY7enez9
UyubOdnCtkjfYNE1zCVpe5wmtsTPWorxdW1SMSGyQpzS0PeCa9PhT93OeRGLPZMgTSxdYcG44m07
9Zz18Xm3ac+QsvCNv42nceiuMG4Q1soxuBZk3LsbmtF8O5uRVnkT16R2wOgTjX6X+bjeqiROzVky
Y6ed8+v/L0lEozIXQRQzwenAcEVpWH6eOHLsojgk+gluVxKC79PWu6U72jZRRFPaovm1fPH0WF4b
x8KKOUgLebjBJn0MQMAcxjkZzaHi1ILChglfels0kAYPXW202iOPqOtbMXI8BJcbwtYMWltTV3sB
D7PRCMX2CxN4om8bk8ljWMfr+WTGHUBLSsKv6XhHGLj/urlFB3Jgy6GvTa7tPP1jkgDw6t9ffRvt
VIScGW0/FGSHWcvvO5Pr12VHK8HGT204GKFzKZpzTQgRFz+lJtnhMS3CmzadpbwrirjFkz6Sb0fv
2W/UtWisoLsAUWHi4A3AivapphZdG+1iOWN0ZhLLqvrdyQDSQFyFdrMlzjJpDwWQGfsdVr3tUW13
AJpsLWpqL6+QOG7UMAG+K1PvKjHLiE0hXfmGFnj+bkGJVxTlKPay0k4I04r08Hkoi3w4jExzXHJ/
87F7KGZbPoUFnbDdMMolvMCaxXuFFyb1ztWS+J8DWk7ZkeC8dZkpp7HHREW729vrZHXwNoXgNqkS
j9qWnd0inIfZMEXUxH7OS0lEZ3TNhwEI/85EVVdu3K7zx7NJ66n+pBOREiCWDbzbTt8/Frnj3BPT
HBPOirHjva7te0tNOdpAUg5vwcI2h5wZX7gJ6Uyu43Ltk9im/fYhBVZRg3RtJ+tJE5Hn7c3o9RVR
epD6STMoJvxbuVO+j04Tvk3kou5ZqDh6B7KW77GMu3u7iccPKjM6IAFtnXQHtpwv2o4CSyuhgG79
Ybe6Hve+CvjSlUebkxkUDc4tYyTXOUHy5N8Jl0x2lJCSgzWxf9GGdRvHZ8oKMqRlFBwIFfRw2UMj
2WfSN3AaR4jUQIES1T8QdjsMT7qO+cw0rNU7hntGV2qeydHUzCKwXEek/yKMuSvXwv4St7V4jnzy
oQ8Uy2OzRzpTfLOxesebSSj0jIg5XXJnPerzrVoW32aYXjdld6SpUa3xCvHigTWiYBy/xx4Fm3eB
HVwwifezxZawYvu6PRj6tDUpIeuxs7ZbFltikfRDabFdMWKCn3cwomI8vBki0bb3fPSsikOXAtnf
Ex+ddmjkHa9EZtabEuZgPQEug4qSF0djPJ4vh/QR/YizzMrkpkUe14+70XW98cGmiVC81BIZzE3A
Y89TGJbr/01UqqZHu/nPf2RsI4bTlDDQwZWb8JvTZWLJ2nVlHGpmuTKLF5pjYwotaSeSJuvPQZlG
4RcILNm8mzPa3EwXw9x66+hth8clH3iaPbHId7JSQw9d1MgaO48937phCSzgrWFYJYeanadn39Xv
c4ANEKUTeSK8KW2AD5BpDt34LGmg4/n8vNV3hGy20eSUL0MFP3dny4naxu/bqnhF5dKVD2Poy/rZ
UKJh9KkF68ZfSyMxYELsirDQz8JXFj2vmQ70Ts1oir9R8RWgV6Ze20CBVfPDaEv8rCA9fMLrLYP3
vIkXKK+tY+g/O5eydLoDO2H86hV+ibw40P5zpkR0RyKBfavm6pRnDOgI0ZxYKLe56tCmD7OPPCI6
Eoh7RqHik1GeFpJKsD8sWfDizeVwCjLulcEk5ylUhYb86gcSTasHFWCk7+tY2IwqxXT1Sid9HRY2
hX3pWiJ6xL74zBTkJ1B2jgEteaRHuzLOGWwkApZGQMBCxEeHIjXVViX++NQQabirhNt+p9alUTPZ
4WPV0m2ZRHeIsuCNrR9vdwPhF+TYq4zbHzU3+jZSRu1y36G8GPVxJib6HDX9R2Pqe2xogEcNKdp2
aj1ZnMboozHYTNY7kzBfhiunLsTO75Q1vYzCHKWx84MmNQxYzBjdDgjYeB7wFtP8sWbhMIkHah32
7R06G1ZWqN1QB/tM3CVF/koyw174uHmrzDV4ydCMlWQzfHYyB3tnyQx+vsauh2XYyQi/oi4m6/5i
wlXzUNJ5XFvzXXrDyJnGjs9mQG4IgO2V2EeDg3FQxRPimatnKhawvgAnhWSna3ldM7++uJIllNPY
gWUqeGM++OxVNF16O1M/I92fggjVEHLXmzQdvsiFLFdUW5ASFHljmMZaJiKoPxOQO5usB20iws2S
xDuv7XfMTb7jnTtbDhNK4UIl0fX8npadAeGSc1vykaEaI6+DdKwbt8iePZLdOOVDtSS4c7NM3Urn
jWvl72ZR5CUQNPSX9uDFj8qGMrZhzHvrZ+ElK5vkrk+DR1sO4zbHi06GWv82DNGjXeTWptfixiTB
aYgJuEHIdOeKlKV6Spjp+8URbUTBaMSdz04wf2bphB8ZlIfOIBl/DDSbklU24mzJ5KMYNPlBpIsX
tGSHkMhom7UQI86CnCuesAewzuyDsXp0usUqdpmxST02mozNKZ7JzjMLy5BFP4MR6AQgVyBxRXGk
BrWX+J2Pg9PgkWqw+6JbBPfdT1nMRUY2Cuk/zD7jLMx4C+iNb0CJ0VLO3b68dOkknxsTOV/BAWRf
EkvKENlDBwfYmeUNq8R8zwiu2aHbiz9HQHjQNJXN1zzVnXOocxBFSO8I+CE4gZZ0l0HFw5SfhWVa
44D2JCliCn6Flr3FoKEYc2ABjBP2Gv4nuHUlbvGLVKyD2ZLt7GnQ71NunFPH2OGLhHK7J1pFPNLE
8NgSOKUfwmkO73sn+WoHqtrHZCLD6hFtVR5hebbhBw0P49zgZQY9HvdZRheXgwFO4niQdOXJNoYa
Fm6zxcrvlZNNPxMl3F0CkZEu62yJtyBGEFdSvIRb1YEF3/W09YDgpmpVoKZeOFC2EP67ce2KgSS3
MX6zi8rc1SIjXL0BchSjxCztR1qj6GQtG03ZL9UYUWOkB9VLHnK8kl107IfGAyvR5fdo8fQxdUdo
k/ZQnhZ7tC8xsVFb6CLevtPG7KoM0MQ2nMCtM8RGbQJGUbHM0u5CXhU8RjLQtFD7xUNXZ5XqFu+Q
2Fb5ECkELhAkg65UTwoB2AnPGYmucdo6Z1tM7k46mrTXGe7GN+Sk89HThfNZScerWP2gA28bH4wY
g/U+P2WYsz/T3Rr24CsNBKbBSvSmVsJ+RZlwVAR4M9BShn5qV5/t2p7gWjAghaqD6TrIRv8W6FN0
ydy6fYqn6I3hjb3TesCbRRjqCRVJcydI1NyaJjxqlsAj4xXQt51nOc+dJlGH7RSdctqgh1bTeExo
Dz2C0RLAVfv2ZJRbnIXXVge4wAErH9wMydZ3hUzYHZveSzjYVAPogTX2TYDRY0i/PPYdsmyA1uHV
BMHPyZ6qM9xz1ltF1ABd8J7gtqKOyINK2sy5JTTOvoS6X+5yF0wY6TgF5PQsretvKta6JuFkaM4x
Pve7Bb4Iw6r0GKE3QUq/9JpX2zNl9MlYHaepLCzSI/A2aPFtYX3Qbsw/2x1evTxIZHWO6H6lpwgQ
4W6S0B8SxtwIwcL2qqMaAxuzih9snxpquDHjMRoB9M0I5S9xSLynN46w72F7PbL0EAfPfhPAREGz
tonzrj8tDj3/wSJge5X/djuURQh3tZgu5C5Zh8JdzIvxPMY61H7zqdB2caWfbA61O3rvCUVN+8Nv
09BG+hMm/XUIF3Nf6mR8lbbj+wdZhww3Kt9C9APBwDzFg4pvvS6CzNZXwyf6RqCzFitCPZ0OtGLi
KWvpNfcs0zNQIWbVtp6eR9tZg6cBr/0Ma5tHGum9+yXDRrqlykR/YM8wzpXfyfHQWxVjc2zNyAeb
LEYOyywQrQMkB0U75EOOriwOSZkzfuhCd7oPRyvGa5HFojuFxD6PiHezNrri8HqszIKjGGpki8Z7
6KJLThLRM9kH4COqmoDz0psuTQ29Rbdxsa+i4ptkFKd2i3GGm6BdZU58lHq0JrRuRYCyM+m8au8K
Zr6E22fUqUAID4uv03LrDSzqrbUyhV3BcBCUHBSq/Ro3Q9A4tz/bjDKEZ1nQjIPUkpdMc1Qtjm4f
uasAzjkRCPlVD+38CUVyVR7ob+tgx7HLENAnq9sxbawzSqHsps+BOPaDeE1D7Jis6s4VClNwNyD4
3nSsmsckVgDP+yC99VnF7wOsE3s3FhZ7fiZegpH0ikgtcAghu90C6kYzUHj+N1yu8i0IbX0DkW14
JMi7PBIN8lIwHzvbs1feBEHdvHST0gcyGsTe2Jk+WnBcT6nrEv3NGoREiIY+hDmbNjUahPG2NC5b
NMLwdg8Lh0M9tI5NH40sTmr6tAwYPoPG5oghUCx3dGRS3V8Disd9zthtR5/MkRvBZn+cXDWc18gn
g5wWpuHa07zETIpJag9D66TqsUXn3xDs4PHxfKjgMCgTKGNbr2+D11DHTGAaauwi463tA+OyiS/0
M0YPVhGC/vJYGid7SKcwPABMdm8r1USvWTovP4vEAgphbHu5r+3unmJRJ1vFX7sHzQvmfqgceLi0
/reTsfrkimLYrDSz1r6SWgodsIh97pZE0gP54xP6+GBnGk7xx2q0yocwaoeEfktGxBOpDCxgWYCG
nDaIk1/6agRI0qHj2ruqMNsxrcR3RZ9wXxNUeAC56HeHsbZyc2gU9PNtG9CEoWRizDRGIz0VSRl5
Y5kmOs+6TjcqZPQiW155GvX+Rzj3wdM8zsul0nod2PT4bAfR+/PengvX3WQUE0BjOhCge8xLDMRc
L3tDP6TegyoDegN675PDDHwfoFs8o4cSl0aSELnpmIM+96NmUh42iAVXZFTyE5tL8WzbEfrxiV13
nbcDddODt+XOJ8EKwHPf5iyGg+YW0vtGKzbaeYYNjmNARa054cHYDqaU13xxy7PuxHCwupzpJ2GH
2V6Bht4ysAUpnmnTguCC3FMKp965eE7g1jE+t4Jev7G51WfUYUxilsmcOouO58bmmSGCdmyqp6TI
ytvKq8RzHc7lHWJHtUFftnD1ybXitlzSoishMc2TgzYGOjC1TsdBobPL4jvwHiaLVS+8b3PvlV+r
2mKkmCG1FmaeLjKQ8lg0TXu2u0Qg7U66tUdZMptkL87GR9PR59tUeVRP535wgqclGt3hJAGqvpmB
m86AufRuxtKmgUjlLCj4OExdy1nZFVw5gy2rx/txRCalBElApXgsXMofuNZu+KVysqrf0p+hB+ou
EuoP2ntTnSLyrZxDBX3vA0LgqG7KYFwi7GDL5J1znTdfq2ZWX22rXl5A1K4IxxaQM68R51KuXm51
t6PfzAhSy7L2r2U5j4e6iPO3PJQcfthD7eXUceL8yeEMal8bganbWMSprcEJWb/DSNXdT17tvNOJ
srONCUZIWcJL31QdPbN/Q/m0R91+H5n75uit4dfyZM36a+kn7mX81fxNf/WygmqgDK9t2XxjXxjy
82hZ0SPgsEHuWC27F1H2QKvc3CvyraK9csIstXRYU+VwsWAn7HPUgs8CtdRe1AGSTDtxmIXLuLoU
FVgJrHBB9nUFHrCSWSkGW8T9Fn2FaZRede69uHkbQrcODvni0EmzDNG5hDnmE8KgSGtmvsajd81E
lv9iAha0JHKfjpWpHfFl8is2mK5v6Tqsejz2/18NX7cLHHlJdWIwDIx5942f5tCPsp/4mLKS7ya3
0mujZTpSOhSlLPdUbfwSGbBF7axM2cOhkhHWg5QMsr2va/8lRke2ZWfif+Od9Hh4kwHwY+bVzAT+
+ncsWusXXfskrqi9M3KdS5Y16OOSInSrM04fu2ZQP3bs1pswrXtbYjUkVOhUaeTeCOMykhfv66zg
YrhMBuwZuUG41NcqGUaAtXIeaTGBALOWAxTgEhj8hHbtIfw1pUBqKN8RTXGtJINGEIMxuieIpLVb
X5lM2e2L5zbaXbGOXvXSOTO3vzMyNicDdpbEgoKmP/lMo/LKWx0krvqom4j+X53STf3Ptg29Ki6S
awraPn3diYogbEsEu0YB79ontTcSizKiRtuGQV9MJP4p+W4FHr/ADQou3199HA/RbX0lOQ+Fwaht
7kEoM75cCPeVBmo7qnKvA0zZxzlAWwrrt0u4UD3ATgSh2uP3G+4TXVYpGyYijs39p6nm1FdFMqt+
r8CdsDzLdGlfbIS20yPLZVYcNQSb8hZ3Lfcqp1AvCRyY/CLYzvgLyjuHpae+Gfqyf+Pgr81rE2Lb
xc3GXAWTTwTB3x6y1MBL8xGGIiDnt9V64Q/txjao7gi74q/CdduHZ1p+lto2NUECbOm6uSuw0OW7
gb9husYT8296WB4tujj0Un87WrLpcVy1fEVyDPnzXbcfJw5IXXYUPYI0aM31jRWSho5az39FEuZS
pcbFqQ6cQ4nspn5GZj+Gm/9lQ1qkteYHm9akQQTiDw0hm12h5b0/Ng7osFYH738/Ivx9Xh4RG0C6
ZowWDxRQyHv4B76hGIkfsYXHU+t66r6ZPOEAUx/CaQOHqBMHz+nJdvn7z3T/7UP5WSKSw4ApPbPX
P8M2OUwzgeXwhLDMku906gYEmTwNPzrKu53bL8HFn7VCCzJYTUbdQwziYabJAs2YpKlqrAu5xSAS
kBXV9Ezn7Poweyr4oiBbjbBr1/wHtTCtQ0nnNQ2Fi4lffBRgT5Fy8kPiKOdCBJqD/SMsuvofNAi/
m7W5pryZMQynmHxqyE9/XtPFcqXD9oGpgS4mz3bbnbO8VLvVcPXQjf5460Xo94E2q+e/v7L/fmEd
9CNAa2gneOvA+feZj+JVg0KOvWpAWXVjQ3A+0yHOf+SBpIBA1EKwwd9/orPSDv6vAGL9shxayRUE
hQEGwvb/wDB0jdD9mrDAIlGld4uPimgTWAkI7CVA1JUm8Q1cw+jeCgZ5aeIOa0I3oWWx+1hb2Krb
0dnkuef2//CH/U5pWP+u2KF1zGQfTUDsRn9cikYRgq3Y0DcVWp2HGLvwA9FmHBc7MuT+KY78zzH7
+mG+TUSsFzNo4336/boncxq2iJl7rEA1xRXBVB44vCnz/wFX8OeXYsrHTC1y6IfapL39mS09k3xb
8E4Br7E1nXWbXlG179p86AkpQSf833yQ+TikLaHroYOg5/8nHKGZHQHxmkVM/tp4xCSYM8wzTaBj
nCKf2qCVW5tQbAw0kRfOWLt/eLpWFtpvj5fDM4V0w/UDhBPhL1baf+VQiNEVE4YMJiuLUT2BStVi
EWnmm5Bpo5Xdc+bAG8uwXzIZIG7pPV3gR9DjUT0NvaizaQ4S6oKRlwHiHapdZH1pA919b1yiVDde
DCZ4mxr0iDD1U0xnpWH9gB4zCmqMhanz5BVjREGcA6tMWaJh5duta5/QBVpEBff47/AB0Jk/BINh
o2VmsJ5BkVK19y4hqsgHON0W29qa9Jc4m31xbTjIuncMHUKJ+S6c51NXASx7qMaJm4i3zGlfqC3Y
UJnSMAkkuolN1yDiY/rekG+90XhOQVHaYt16x5T/tuThlfuyTYOrirzoEbsr/6oCstQ33ehF/cZn
xXOOox2sOzF+GLb3oeaPbzsjjsYz3ErWtexrJoGXH5CVx5carXCx8w2pgQVhCD9tj0CgLddYcAZI
mSggZsCX8NYkIAk38L7z16Uzy2NkzYbN1PX5E4IqZQKFEJLRiugkG3oVDRxCTGxNyykPZmQZQeVz
im6TvLeepsJj4j+3A9u97gm0xrsOnWOHW17Uh9aL+T2eoJO0dxfVzMh2OVKRrpFziiqhdOkDfRpx
tKaCa5kyuFn+N3nn1Rs3lq7rv7Ix14cGcwD27AuGiipVKZakG0LBZs6Zv/48dHv2yGq3fPpycIBB
w92eKobiWlzr+973eSHgBEK7bbORFzTGWsDQf6xHNHQm0Q6nhTCuIqWllApilPTFVhrEbD8aQ6aj
WKsoX3fWREBF//0bukjlIB2/OMBZBHt46YIosjb08b7fBIOLBnHH0Quh4GRn1vhAuLM+bE4tusHH
Zo7xDMjl6FNpJmYKq4txlhXk+XIs0teYsPtd+i0ESM8v8XuUvmA++8l4aOKcroIOt/kSLRAbyLSJ
J2H3xyptHOK+4IftVVuo+sxVqWx+k0j5uZqCRFKXKE9Vc/0sh/TKtgnr3OeD9YPggNRqpgqWUBbT
rqbrEvKr90MVcSRYTQlLewSpYnQC+odXXCPzlKkiFXWkKrz8Q8Hx+XE/Tr6wQlVeswbHl1lOfFxN
yAP7Q98c6G0DlUCyLCw4M/y34+nz46AE+3kqgoewvOwsbcmURl3x8/VRV1X7Ni5qG0iHcR9aUvY1
FpW62qDw1rAX5pgcbBC2pLz4s1Q8tAyKb5+fwp9usWWpwAwNXQXqZcrfX8avz9dRHjT//If0f2Zr
komd0GncDOZ4KqZFaxMVxpUkI9e2FW16g0zOPfj8qB9XFVwxaiCEWIgjdONPiCd6blhsKZvaBCvE
e0Vif8OstbS2oV899uBbpN/M+396z3GdaCVQrKHNQ4rwkdfG2MXvTct3DgFH4+QcSjcYla/WVDOV
fH51Hx8fWdR4x4CQQpMHaeTjmilHoGK1I0aiwGIrgvG9TISroi3n/OXzA/3qxwOkpINKQ2sifeRG
hV2Qq7UKWpZA8ORFI6anwieW8h+sHl+zUZvj2x/ije/H/Vtq0dsi43//vXzmtQBMHgVh+z///dO/
/aWg9KcPNf/z/UuCr8USP/3Tv3g50YXTVfe1nq6/NuTSfj/Aj//n/+tf/oiuvgXR8M9/vBZd3i7f
FkRF/lOqtcwy9K9loruvdfN1+tMHfqBZ5S+irIvKsl7VWUQhyfyXTlSQv+BjNgFuITKHZ6cwhf0g
s6rWFzAMkmXBupNAVC3It2WXEv7zH/wVUw8kTcMw+ByFwL+jE5V/fh7RLqssJkG6LVgq0WT59fM0
E/usDbDHgOlloS/TlSgapjahKL1JHcC2pEVOXFuvhuseL9ehJQjxfmrxK9qVxA5JHIbxrUkGAolq
FrwwIJJbqia8jMouzs+1WKTsPFLrEd2EcYpExbohPIoC91AJzypa+de///T9x7F/ZX7dTx6v5/y/
Ds/T1w+PJJ/58YQZX+DqaqDTFEth82Eu2rs/lMiC9WVB/pKzLgFmRF4v8pb58YgZEs+RyActZMwi
MD1mvR+PmCF+WbYwyoIE5sn718A6/bERY0z+JT32+yzz7/2aRicLzhkPGKJgUWIUfHiLRWpQNpWA
XYLXCOxs+CjBNu4lFbCckWzoWOD3CvoINHAt1N1lFWhdtBdnOOBU0eIg3WBpoKQb+AoY+rbScPCF
7YDsQVCJg8S8bUXnXsN5TFqAMVCWDSNjFbb+yLwXi6TujZJIBymWAxhCSH6RmxQzIkW5VE5AJsZv
0p7CABXoFEo/GDCrwwe3nll90PxVy/w5nlvqt6IfdzctaLrWYBNEObwR7wZMcJA2IivbU82aa1cB
G8W+pCKFkkyXgapY3YS7QdfiV6LTyPMDFOXE8hjsylEd8W/oZXePnJrSehhU1bohnn1FAUNK17nV
3lp5lKUrGFFuioMT7lAm6+6Y6u1aJc99NQPZfpbRLE3k18LaIQZbfh7LuH3K6ftvigEvv9Zip/r/
YIAt8ve/HmDIdrvn/IPQf/nIH+NL1r+YChMl44slnykto/WP4SWLXyyN0pLFVE1dCY7K/44uTf+i
0hDlx8OvgTR4WZ7+GF2a8sVkbccCR2MPv3zdhwH12QD7zpX+9wBD6G+xVeXNslDkOIXF0PB+Gaz6
Wkrcrla6huGXlluygy5sMSdrEtlym7gFdrtzWob9bT2OT9TCfMTGaPBX6GpTySNCnqAu4A3ZHn1u
Vnpzk0GGUwrBFDy5D9rcAy7bW6c8IKRxP46SMLl1o4/37+74j4njPZdYMX5+EWExYz2kM5FButSB
q35nEr5bbAICUwzM0vimkS5Zmzmowg47GYSOXUWTicj7JI3eInpcezQA1deoXPTeQTVQ3YnI4UzB
YUSKSo1+rqigUiW4w1MYnXRfzRRnLrp0P7LEjV3gSO21GECisyWmzIhw7clc+lCZjHrJNNNgg898
rDaN3KJhQ3glMIEMQYANAGvdg9+hVGF7RYPNRNoYUmGKBxnd3pDdk/03wllpxBQpw0yd2Q6KNn0t
zTDrvSEwxu+6eZ8oG7GA21VHbU9ff5RNBUKiHmtePpgU2KOpT0J28ItBDT0l1js1ERCC40IoTyG5
lKljlQlb/cboTYJ3An8A4sGPfDEarXmlmymStbwBZeYljbwEo5H1Sr5kpkvNRrcCAcUA4KUL+s2T
udPo0JdrqZFnbHLE6L2ZkVHtqtlCMl+bGSoIcu63qdbXjzF5AKqN71/hJglVVaOokHI0O4o1b6q6
Cx41LAkn4o7BUKSjDNYhA7h+iTO9k5ZUJ7SCsjALOinbBs0pnKPM1MJEfjj9Dik+ZhGSNepa+fzm
t1DuyFsblG9UGq2Gi0iHW7JHe8gtSih/DWjohk6Y1LTTJyG+JHQolo/FmMsX1aAvGpC0YAQMnDGJ
i7XolEYMmEUTh/k2IfVnuDbQF89sIGEarsZKa45iRiYE0lfoinah9LLiKsSGXZgNyzQn9IvFTInD
AtBgrWr3OYkqr9FAvhImhjCMnJhICslh09z5WH3FPnf5JvnJyPIR42gdToFnYe0+zuj5WldY4HVE
QPV4CgQBCud6TGMcC6hH529Dic9loQ9J9BOQYlAAgauRsgVH2Gir/RA+D2WGZZ6Vp/U4Aczj79BG
LsljVGVgw5eE1g8xiD+57dcsUQHqCckky66BA5DMET9lZwfDaCpWlP4JROFFm255/KaGXkqiIU9Y
eoUp1JPYAb80nLHAATDEMtKdrEpqILb0eMh9Kjc0sEk5u1XkJn6IU2iQBHKMw5MK+mNkTSjQk8el
D2dFy3M93E7CiCyZNM3ym1CB7elovyNtCvNpk5WkTa/R2qbfcm1qD5mRFLe6jBaHGhQAGKYQxU4Z
w3vRr4eXLETTqGVqDEsCOh8gA/OxNUyzoRU5+bdTW/FbhwIP31CU7Svk/NLaWuA/ZoY3wd6IOmMd
MZZIhKpnGDA7po71yVpoKvPB6rqe3O5wRAthlWVG/LjVQwltkJd7ELUo38U+RD1H0nzU62Rc0wpL
ekmZtlNNccIGfzgyR0mC8Y0djBRve+63a4Z6ESHZMVqJDlaHUEesa3rnAlN37oSi7C8paVWDKt4i
vNGr1bR5kbWkOWt5gHxOSUV/t/hnkzW6IKGyO0VtC7dPg2Dhs0jyLW5NxvKkDx0sFJmavMO6ZZiQ
5BmEePlykXv+mHoxzZrgqlDQwnkSx0M12hRkG5WgM4FNs32ccEjz0BDCXrfnhJkVcqUMxcQOfVI5
HbLFieNro34gPsrIMg8RlbVjh07GX6j7yTmaBtZEAPx78FBjhY+2JITyOrSoGzloMokdlhozz+k+
UvCyQcz5sa1WBLAjy/dRzxWK0mEX0MeGsEFdiqRT4EtqsAqzCMQIGQmI7vWkjEHLsEkxVkt/L1pZ
iCQukYqgyROgWXCHUHLQGSCgmqjqOh2eEd2Et6ZCt8zJ00R/kztLHT2UKH1/AQRwyN70CKwIYWSy
TtKi3xIGKhFBaqe1bM07VqUoODG0ZKpbyvm0DwbZzNzBFMfnxEykQzS2ZecwL8NGQAyDFhBYkE1G
AzNWQV1bpMTXyjcWiqU9HtzpLpyUNOUhb/KrAlnV0QippMn+2HyrzQISXp+P9SpJFA1WwdAlLUiR
htpwYyWyxQhTGP6tj9TZw5GCYxjZaXBEvMebohi0nPQxni40Nn4gXZhl2zyji00ML++shlB6uLgK
6UwlbcioNdo78FRAnUaa/jzsvaFNG6zFs8hXRV21Mqe+fapCMcbuTIIkiY9hEo0kzmvJK6gJkBx5
b+I+qNA/xi5QJPU28if+32nW9uau7YCQQIlSpJOuZGAjtUBAOFPBqpgcQQZBR1MWtQEi6TF3jWFo
WgcdCHSVXlO15ELGxHQa6ra9HTNY4DBGBv9EOtNC3wTOi1m9gk7i/f1l71+WLH4qbPzH7T7VT4sb
XpMW/XPVfVwe86Efy2P5iwYomuwZ3aCYQAvyX8tjaVk4U6GgS0cBCn48S75/1zfwTJsLU56EBFXV
+NC/6hvGF4RZILJZ9HwPxtD/zvqYD/JV7wupnJCO24pHY9mJapzjzyvkppkSkHJl7/g1K7zHZcKm
R4LomPjjfolCLtlFkdLIUhCBmaKlb2aM0GkmQBm0FembRObBsfgesIyAg6zlJXV5WvKX/UGuHgvU
1WiOJOshYDVzT3OSsUR0s1bSygJn3rnNiEeFta22HnrSsKcl9Tlty3jfq0n4MABwuCaayWXfFlxk
5ixsxCU52qj7/FVe0qRJ8ezvy74hM7Iia9ovW+GiRA4Z2KTsViuNxsFGFiF2TJVe71Qiq2vxvuca
kuAJBRS9FfV1iPOTlZxC9b5cYq8JyEJwtkRhz7w09G5Q3/DXZze4IsbjAEanw/cgt5dGKWkvwdTL
1x2BiVdGHOoP+ffkbbI+srVM22cDqk6/ilMwMVZPBGkskkSvaQR4l4rpGBrsNkhd7KG7mHCAJfC7
KlN9RXKY7hHeV22GQfMfoHuol75aSQ7iogbaMsnjkFFgGYg2VYwZSnR81yFsIRkeOGPv4e0YL5Sq
HPbIcmfyMYko75awcmgg/tqnIqA32quUaJ3bDtJ4yg0y6vol6hwBl+T4KkiMghh0UyklJMBLMjoE
hKshse6xPITOWFNZ77KGS1gy1UEPN7sCissiHd+BKSl5a5MobnLZUa0h1NXzW0Ejp91aEtu7gpxH
+hb5xSiDisWMGJyHJeOdcgAGM73R7+IlAF4MtBPYbB/YiqFcFAE58X4UoegwJyzJeDDU9USgPMah
3B6mTNnwEqYDs+TOK7VSPHcZ0swSuZgW11e60MmHge2B01vtN8BSJNmnZScdsyXePteL9jByXtiz
YF3p+Szu5xGPF7ehTa/NIO+cse9JlkyCfA1VBQsRKQ5IBcf2XkILeT/23Lg+mcSz0sx3mpj2y1s/
2APjrXYoUyB+asJAFm7hwEEEnl7JIjS5atmU4U9BxC8PO3+AnI6mRX0CTEnRA30rEMBSPKAdGz2l
jWbopZXsqZPuH+PCrCBkmXFL8ScmTEWIx8dcHmGJsRE4FvnCoO0p37h9O51FPuLMIwCPbabQoUAE
pG78qTU2EF1Q1NGdPNbWghpsWVFjF5phLdWsi3Izm2jvycBhR9nYdRZZ0wKkM6+OIh9LHW5TO26m
vdzL1QrEV/3aIt21B4nWBDGg0h1gr3rr+5EoLaQWYJppKW0lsVZWQYyd0sAXm+OidkiFEb00iK9H
Cr/kbJaD9cbT82zFAjxAiC27cCgKV2lgHcZT3qDUo1Pc0B1Yh+rIn8QiWI2z/jSbIYwyOvKWxxKL
rZUch6usr6p9BhNmy6uY96pRQaqZZz1xcZ4zAyUIzMGpgzJDMHSTEaGyE3GEEgqYxKiz+36vSWq2
92WV/sQgWbd6PFR7tk5LMieYxtwU0NDrvixsuwFdEV45eZMPnfocwnBnrYYbEhlC7aTSYr6AFIUd
q5RvhEiWvSBVL+S5OGimHj3SVrtuiuRRQM7hlTQNLw3k8hdhGIRbIQlu5gmBbqnrR9SIkWMaNZp4
hjQL2JGF5NBD2oSohqPRbN16MhJbEIaA8yn4BYshufBRIjlioBovajJNd2Mz4qQDnn0DNprIRJCy
e5/lJbHmw4DdQdEv6sxSGRMtPr5hYvYtyl4ERC+eAil+ieSNqgqNNxnySujUp0DY6DrNcX1ZHSqJ
sRrL6kVV4RtgEBouprCjton4HhQ9ysxrCKHzUTEnqt6lsk2EwaOqBH2prztbBEnkEq9ZemEt+au+
HOotiVrsjprhLCRa7Ili5kSEHi7R0BodPwIEAkjV7A41ySBJQk76fSDJ+bbTNUQICKM31tzcqGZ0
nCQdzaDWyx7o+OyyA1V1GrooOIt+W3qdDCYLTAT9ZM08YWpSVrWee1HvP+Sasa3kAVXvJFu7QbUg
jJg7UZPbG2OOV1KYdGthMLZGS8h8QAgEAEtIz1MA71cMdBzVlEpWwSDsRsX6psTxSSNIwYNy6lNs
DZ5FKyg9QRqkS0ia5U7Vo8o1MtatdW3OrxRFWDc2jNNYL/HOYcQJdFZ+QiICOJd9XWNDjwEZoNE3
dDeP0FUDT8VefCtACFiJKW5AfEhfqT4jLDMkwDt4++BeCNpjpEckQ5ZsnAXdoJtfqfsew6tX+D3a
+465ilh5bVfwKt/GplGtgjmpWDJ3hxGy/M4graJWpCsG2UoiNzNx5Cih/z5fSmYSHzsSOiwdM4RX
yL2yBXkH55M1d7MyezNdjz1b6hXsFgAWaRF+s3q/v0O2Vm5SdcDHMiviZTGkT/RglHUACWyrN4Oy
1cP6Wx+m6coMAUTYo1WYN0mJHjA3NdFpSDfeC8ib1k1r4PUWDRDEvuBr19WsqZeB1ZUnU4U9SjFv
WgOEy641VMTrIbN0vEKtf6BEo6+qqiu385QWe2j601aI2NHi+KQCg+n5Dvovm/cCXvw0xbzt2jnq
WlvEjXlnBRHAf9Msm68qOme2ylOFd4n1vGPwnmC/ibrQgMK6s3L4WSlU5/t47roTCQH0k5FBvOWl
UiT0ntRgH1OuP+CvMz1CIOjq9xeGnCorNdM3WieKuNdFHBUtKTgGoE+Sn260slDfkkHlxvLK3qai
gjxTaXsPmzq7EpHo9pqbb9Cw13VPVAT/OMaTtqlYZLmhIJsbdL/BUyPMLPVMBPgWhcJpDzjeTlRh
pVfiSlQIzi01sjvZeSdRt8X4vamteN8h0MIuzuQ9YOsHvpYetHIAITUpALVLpBHsXF0lhRadYLQv
zExdVU2+TroRYKBfXk29blx1mNhX42LB0IPpVRCFrU/BZMbbJo7TaWr3URtAHIvWmAtdIw4ex6RR
PG0sDgSxXpoBpNlGmHBxkRlf8CCvO60+S8l86I0cGQ67bl2sG/zYwBbJ6vYziMtUgrBq9sJabsCe
FQDHxXSTCeo2neYFXSWSpGS9huQEuWHMQ8wYWUULSY42jbUOMQp0yfBSCU9tSRoEY1QaD5iJNFeZ
UThiSr0mKeDa9Gt2/9zJEVf7Ko3VCyS0d8RJpavQ6jPPNFhxBQV5O2m5jvKjNYUI82dt3QS4Wic0
ZtTUiJxuJzEDHtu/1ZI8uMpAtUgUqFRgr7GxdGPBZP1twx5FBOS/Yge51/TdJIOLZNlt5wo4Q0HM
rmtigSkx75VqwXNzj/20VRgwTDKhwbsRVb9dUlrE+eLPDtKptRpIt4lgbKSYEvvMXuLoh+0bcN89
pk3Y71Ome4MR3rcqlR+xg8Zc3FDxfevr4JufVN4gxpswTyqArJipIlYrU0LUuaJFVz59UmcuM/S6
WG6gXrDw7eCrTVNruRJYFzWQV2GnqzaV8Aj7KGvrlB9+cfWbNxa/NbsBrCi6AhWsP4cKftRSkqp7
WAor4I2XgYYJhhqsg1Ma/RqK7nxh3FFouQcouotHtx+ZTycta6/GIIaBGWzbTi12EgIwkMHBcMYK
AzC8p9r8IrTKbT/nApoFCa0aIxlvzq5EFTSN3aauq9tSi2RPagGyZ5HmjHEaXwLMr3fC4tOdQuzD
ZPDK1gN4SSrXmSB/S+dYe0rB4GKCwHOEFCmGu6AUrVcF1CVoe8A+KS8THkP2FiPyNzyPmKEDauda
ZdRfe+rOqwDXlFNUPOUy7julMmZvEmM6ilFOaHaN8bfVpReubpcKwiHrW9019KY/Yjs171pT7zmZ
Ubw0as1nUTSbXiXoNTlBXeXWZg2hJMPtIsXN4BhWfwTCIWFHSAsa4pWwB1siOkCAskNlBfodnH+w
+rpermWk4F5bXk/KyGlbTHSmq0m108RIlmTYrnH73INeTbGAD/yEs6hPF+ZA6Y9ga12VLws/2pUR
Zhk7yKNdQxD41MePU90Wx7jVZByu/S7Jl5mJbgEQ7AATiXkZSZa4R6RIWAIlkQNrEt3WBlSvuTKu
9LQ4QPR/SsReX6njfCCChRceJKdtj59308xDvO0q88QrQLaF2d+3sKe9tKjGswrXiSX08JXAF2xi
egBLs/V3/ZCz0K+FwR6CHuZjVY/rIlQOYdRctxV+I3aRCOuCUmWcRA9pb/DuyBoSJyAQHnux1R/A
loP+YDp1DUFtvFBoX9Io0smUC7iuVDFWlh6sAHreqml2j8+YqdzSv+EOvZELUH2F6eZRRHVLIPxP
pwKOch/a81JQ7ABXO1M6TQ4G8YUaZfkwkzhPSDEU0pAOZgPxIEaePpNejmc5nAQ3QXLvgKyNPBEK
zCu9qnXOLh4je+oMABbF3N/lSZG6gsQUFphl4AV4As704T0D092u0TTQnx2JU/APHCM27mUJZH9q
abukMHG+WRehDHe1s5RxW0q0nY2ZSZWO7jXoqtCbNe2QmobHBOa70FN1MJEgSlrfePR5+njX6Omh
LvTJ6yP5tZVBmYvtsctE/wS08krWoj0lv0c5hgYAVm/TZwAXTdP3WZXE0jqUxLOa0HgnV5B1uSn7
XlWjEE/q4h4UIcDfMBQPik4PiQVvumbJWX5FDDntGqUauIndxIaObBG0nt1bR/mfp3gsR9izVmpu
p1yIH5Zy50GDirA2IFuAO5lplMXlZDzn2Syvgcr0ObuhJN3JceY/CHOvnGcivmxNj4R9BOrXCUI4
d3HQFXRiljiTMLO2dT2Xd3LHGPOzRiHdQB8TRCgGC8xpSZIIYxK+YBVo50xIB1jsVvQQxi1FgZlZ
2jaQ6mT8c5ou9UqZWG3n+Z1eqU/d2GRbAm+yXVWQiZJgv3RBbqFBE3qA6IEcOHJoYAOMVHWbdzjq
jBYhHBB+mq1JIW6Z9aLbXNPjFTs84dKaJ966RmvQg/fV5rLFVwMHRxSeBz9pr7oWyEmrtto3TG3d
Lpkn6QDMbLwldmHJO0s1W9a0ObcrBillz7g6R/0iFBXnZMtg7I8MKJnGkO6zrJvNfLCpZPs39CEE
2BEUkD29zKvroS7ip66BvSUT5rHRQmLZQJkK14VVzXuTrYAjN+zp6zLXPIWUD94tvrkKRF9cmzj3
3baI0pUhGTGq0HIOryw5ZeFY6wlyc6nYpwCRnUZp9BfaHcZe6hqq/3GBxDmkl+KoTc9B54aB2CsY
gLtq5jU+5moWeaU5ERsEHwqEZyCPq8FS6lXVDSaWtxErfNYPcMMEA19eOBqd02qJdDTDRRVrmCRW
5X7T79NI0x/1KRMP4F9bZ+q11DWqpMLYbAlY1KRmK+c0ZLMo8VemKsd3ILifK2p3V6MxPWsC1b9C
NQQ8/GG91fxAcVOL4vQQMl0lFWVzfkLV0yyRlV/hErACHyQ7ZKxQ3EikROfP5CoRv9nOKOLZ3uvz
Ksl6Tja8VU06iWSRwq7oYN11hrljkW+5gqHNm0gAnqmVeBjDvBO3yMCUx7zqnDiHEE1e1YLJUFhV
UksTTjlIRzLyxizcgUCNNrWgWq8FdKGN1dXCS9mRg9UWcrfW6xDCa0s8zF0Ci/5Gamibx4LFdGX0
I2yXQLmecfNhwyxRCOOIPgk+9QVe94IrZWa9qYyxB3k3VFeqXBpnppf0bPVadBuEvnEpimO4LuRG
ufa7gEkgxcF/HcuWup0jKb3HP3tJQ0ngFMZ8QPIz+MMNaDiWdHQxBYv1FSQjB4J4dimNpXIGZSYd
RrPKQjsKVLZfBTFeW3BgEgZGdTA8NZiSi6TolmxGVYjXBpkMp0AkqUClZENNQEu7xwE9NVjoSAse
Bt5bWFSZE25CuumJo5mCKFFjAq/uwaVu96kS63/oVf+W4PE/reiPF4qER2QoS4XdRN5iIsz6a4XM
Ej//X5dF/Q2oyHud4y+/5o+2ANLdLySJkuiJPEVBy/u/orTvfyMRfklJnpBJdfmbH20BNlt8CMHM
4mXSJVhyFOt/9AUEGeGjomuMG6TBiNrMv9MX+FlkTAq9/v2bkL6RI7x4aX5uCrDhM9XBrzCj7iZY
DXbzMO/e3aFfKFo+JDP/+RCLwPudoKWVlLaW0KKcXfMueO4f0iNrHwrALlWyzw+FzOhdh+NPRzI/
UGFTwygSwAXhufDqzSl1Pv/2X1+IRe4x1mEErB9l4NSF80TF5HYe8N/b3eV89lfibXkZrT4/kPyz
5P3Hdbw70IdOjSqBnC7lMTznqqOEQL5tYwWYwXoJV1sQWTttR09h7586N7a7LTqkS8Wb6Au75irZ
6i7FN4oyvwtfln55d9+d1fL3735HglECfU6n8Fybm7l1ks2q+Gp53ar1YEM9j/c9PmObCOTPb8Z3
4da/hV1/vhkfhLmoG2W1MjisuJPc+nbczrCJbOHc3PV7aefbzanpnViz893OuP3NsX91ycYiTMb6
hbdC+aDaFCoh1mGThmfpFTaZibPkqXC6RzO01duaCfaYrNjqaYOdvHx+5J9F639c9PsDfxiWllzL
tSgtj9rkGdQ8anu+fy02nx/kuzXk4619f5QPI7NR+tBQ+ccZTIsB5uJRBNAN/iBaDoh8Di9XJDhI
Fj4/7qLn/tM4RXsCVV1GmC9/tKwgc43BSVnhWc28OieuNgim2RvAGLKepo2vDgphH4Z+lWlsNSYQ
tGIPaKhGI2BIQup06LJQy3ZE2ocUf1JJvbTaJHGT0biJhfpJyM37JAPJkvm4MiJpXOey8K2YjHBj
kPtoS70QrUZFBjTSsNqG3iHN5e8Supeu7qdXufRj342XHEXhNOIuPstr4diegsN4HTnSJXuA++lF
egR3vv/8vn4whf7rqfn3ff0wb+Rkg/a9PIdnhaq3A0hGsFWPnZltHgVIcw9gkD8/4vIa+vQaP8wJ
/pQCxsHbe6687Lna+N5kOp03rmBpOgZdG8vrT9BzXRJ1SRlxoEo1SL9Mmmcb3Fq0KoZNuE63zSZd
8+/JUXDlve99fpLLWPnTU45rE9EqM7f8/Xd69zvMZi+Gecs51hfz3rrM3Pjp8wPov3qJmpK2mBo0
tKfq8ry/O8LUFpWi0iI7U1RysLf39iG5Lq7rNwyUZOE4gkfb2a7uzMd5H7rTsT1TXyN+7KndT92h
NVf6djrJNyLTeelM58D1PdBZrOCMrbCSbsZTtREN2/9K0OrjYGtvteomkndFafLUvSUn3wZpsmcv
amf4+E/Pg/07u7Hyq4nw/RV+eJbTsJJoOQjhWbM7L9z2bn4U7HkFNy21Z1f0hmuRusMuvDG3lOmm
1ewg/HOzFVwYGwXok2jjAHaqm9DrbCh6v3tH/OqF+f70Pjz400StVpX88Dyt44tpB86juU823brf
oAejK2a263En7cSLcKecrItS+80JaL8aB+9P4MM4yGlXkVPEE0CB+ELdhY+pi6/SqffDKXFujQ0Z
eXvTTZxzvWtcy1keCpSlTrtrDuGq3o9X+cvp+XW8Au63wijiPHQO3KJHM+NuhaMdH4qzfN3sBxT7
h2Hf/WYYy7+akE3k26xDVdY1INd/eoBDOYmEUQ6jc+uiIyIgzdXX1qu2ktx8Fa8gP1l26ek3s9cd
ozeSPO4C99vnY+iXcxf9RU3B8YZiXP9wB+UwECbIu9E5upfv5a/Ctfq2BPrC1/KS2VXpcVKn+p13
UlocbR/nhvdH/bC4mJsg0aiWR+d4VR61jWCfmot2jVlh/7sh9NtDfVhL1KVBMZ3ciHNymdNMOjAj
4PbdokC8ZOIsfjPpffAz/fEueH9lH1YQlUICjFHk0Vld+zvQz65/6TutO16MLhPS5fgieNOjuCXT
xa3tYdvcJK7hRuff/Kq/HJjvftUPKwwDSsqMHjI6MyjXZOts5nX6Eh7DF+sy2FFq8cpDH/N4+5eU
sqb150dfFFd//nWRZNHUY2eHIPbnxzpP81HKfO5B581u6sbH1I32KM9dNL5O+W14rNzOpaKzk/eB
W7fuYemV/2ZsYRL91VlgisBKRKgB/p+fz2Lq6PGSnBadH7YvxHraDzeHl/tVdImxxuWJQ8+9L+yX
7eHFsPe0u23JzRxPtr3dmmR6+7Qlacs5EunlZLvMftDXT40dr7L1LXNIuLr2EmdzEbqrxCYHyN2e
PJXr6+2X+2B1k9lHf8tb2FntHfKhXKw99iHgEI39dHUwVvti/XSV2MeZz2r2yrA1V12L9hV83Itx
dTj27uA1ju86qe2sJ/f0dXV6vH71lrARm2iCVWQfjqJDjc4p7D2Ghd3xoHpPt6Gj2N8SrvRw/+RW
9u19xZ9fa3dyjgcw0dvM3hT2bWpzfFtaKfbDyt8KXvb9BkgrKF4u30raMtPk1+MTVSv7qsAHdXM5
2W+Hp5lLcPeC610f7dq+SB1Oe+uurnb3CFHsA9fzVtvR6m7zBk2Ok0ud0t7cEfTivD343v2Tv0WE
6pw0Xl+pc5Pw58I5ci+Xp2Pcv/B7YBmwM64ZXbe91eyrw43bu4dta9+uR/tpWj/tnTeSTvhPTyMX
RTQvsybvcoszb9bHJ3ZqrLksZ5U5a/jRq+TQ2tc6v+p00vmWzFFdxt2K729tj4hRO1n+8Oppnrc2
bWfcKY5z4+0udTtZb0+r0X7c3HGqirPunW1jn6C68txenC9v9qlzaZ8uZh7ni83OcgSncr3dxc67
vjDtneU+VPZ+09k3tbfVvAsO4rDSsh2fx+vbs+k2DitScPj2+pFAVZ64E72TnWkzvR86+zK3vY3G
WgIgodP9X/LOazeOZFvTr9KY+2ykNxdzgElTVfSmqkhJNwlSItN7n08/X1LdZ7OK2qxRHwwwBhtb
jW5JjDQRkSvWWv/3O9db2d54of1jXmk8UOX8e+iuh5Vwrpzb8urJvt5DpNoF9jcEG2udB+fd84/S
Pg+WdxfbDzg0ublNYzf/8fLFcLxzerwuvHPJWa7spXBWLjwat3f0m+tLBuI6ndK5uolc79Vzz9cv
S6DjXf+46pzzzrPsPRsatKNbL/fWL7MTbyrvqju/m5yr3u1XvSutWneT2JsrheuXzx9Y3RPT6upm
17uryZm82t0/XN1o9peNwYroXXMtrr1N6xr2w9XFHVeeuERkXunAVrUvOu/mIXHtwn1V7O2XH8zk
ZRkZ9mvmepv9g+Pdnk9MwOv1Vx5fZr8+bL4MNk8XFP710yUCEfv6a+B8nVajd+61d5Nr2rMHQ2Nd
uFQELnybbzv/W+c2Qdxqw8Muz+n9dfmpy88DbOJqrrBc0N7bc3Wtd+4727svz4N9MbogBG3DZuWt
QMKc7R5E3pi+NnmEd4ab7kU73ZTX9XnunDcnTpFLm+zHXfbd/rZ8Y99FvzK8f9Di7G8G28sX4eLL
7D5fNcyaB94UC/YsdK5UR+bRF87zbt162dl30gbV2aNpXy6xa+9VK8XZ/rOoEE0xR1zE7IZ69MUt
8VvXBKGOyBzkZxBaI8dfl2dBYqfbeNWSgBpu9A2kZBxxnZwJ9/nXR1p+/IfY4t3wR19gK7RCXc2b
JSaU774V1+OZwT64jjzl2t/oN/qqPE9uqhNvY/mhx4NaoiZrKJgXRdzRPYt0oPemMkSP4AxppdL8
W2sBOAlS9ZQbomnnWGo7wQjM9MTd/moWWCQs4SQg5aPp9XAWZJkJUkhg4MGbz8RX81X9OnyRv3Ai
Ka+MW2FnOm8D/la2+X90TVsv1kT5H3ZXvzx1fxSvf2zbpzaiF+J786nufv1SXD9lLx/+0P+JsnuV
YPjfJ6Uvo5fvYftCnuQlOtRGL3/vZxba+pPTL+Aiog/EzICqmBc/tZvWn6qB+pKYW/7ZtU748ndz
uvGnTOCkgoPgfSLA5Z3+qzkdlafJ65beBJ/Ms98Qby760HezFvGmjgRbJNGGaFv/2QX/fgvpxAHJ
dl3xuZCz2u10FJZzq97QjolszW+7VaClQPw1+gRb+HAeIitYnvmUuKLY6TsDVJFLlaq7mvH3WCdz
7+Bw+Cyo0ResjmtwehlBlK7dAEsZ3ARZUdwml/2M/1+U1I+JPlh2nZryWUKQbpN7nXAPR/zilST0
wQBFfkVffFa8hlpaumqBE+IIdgsLxG7eCxlRtp3IxlkZY+hGAKgDkzbzFQpK9QY1MvXOPmvcWAxv
BaEgjSgS+ifSQCZXiSEAYTWwsqQ8XPt4BN+rVae6v79U/iskigNZx/9V64ZZ/sm66caX7Lmrg+J9
KUdatsyfi0b/k5YGlYm5CJdZCEtW5Oei0ZBmoKQAS8GhwlgUz/+5aDTxTzgjFjJp3rRMupwf9/ei
Ya2pSERYhrAGWI6/Vbn5iZX7117PqmGloOZgZdOGZiI8Odxyp1ILA6ULVFsGEo+Hwzh5bRbk6AnT
+ntVltYCCM/g5GTSHbINuu8rQfFiMUZnL1Gl7ZMZpZpf03xYm/JalyzzgcL2swZTDOuvgQazxRvU
CtqnKNOfSsN/KGr16wz2KazoRjG16FWR9Z04UXfXwxSr63BpU61xrGnzyzbUrHNjCu4NwfyhqouZ
vVpWZ+NcGTaufRiPmIgCZTkVLnIIM3R3+c/VaA1fWwlXZhwloy0e15MDuqpDFSwaV61EqVzXp5wW
OM6LfSZ3AFAKcMllA8Q+b+aVGUh4nRaZekPt3tr4+jBeWjUl9CAEG9W0+dpQpr2Z+98CGqDOEzm5
C30FMgICQjwptL5ax9qUnHcCqpIkwmc766RvaN/v5DAe14gNv+PTmp5bIITtjP6CUfIvzHAEeRUo
YIiL7BnDbWUdtQh1acKtwKjTazM0VMRFfBAdXg7ofkQsSLEDLLUzDWsT3XwaWgyrerxBAF2G7fkI
rvSiac1vZVPTf2rU8nMhQudxfZi3G5Vt8iKM5wZCekG4OBj7HBUCXRrZdJVO7WLBJsZOTE+0Iwn4
bEzpfJaZwiXEaai86LGvh2JC7mHGiManaXAtOb+nsx5s8mw1qOdpD5Ej2NVaE3OhFJ/Avuo2aM7M
0cr6QZlkEpKIpvmlRfVjVXslnlKbQjUHog5OdlfsyIiZjqmNnL3D/gFVXYsj7XSlDc3idTp21/LC
4kEQYQKSYOMFPktrEqT5yKdTRvWx0w6l/rEdaGxS5WrbSBVd001/1ar03BZAjz0RRqodldOqxPJX
W64gNtMnv8Tx0pcAhbeL9Qyd8xUQrBnAuouJwLM4BTo9GDFPryxWJd5Rna7MbOEC1Y8woylRuUhp
VbcpS9D5YknPdU8PUJrPN0KQ72eahJNFtS6PQms32mNKN/eq9fVxhVdz5bW9TPRbjrVTy/QVZUpX
74ZS3JhKaNi1r/4IBo0+vXx41BtVhQpDn2vYjKOd0mriWXX3FZX/rsSwd6tBFNtEQazgXR2ucU3U
3UmVz+XG3PCRR8fslzp9MIZMdj2LpFVUwCmwUpW2whK7cFp+LZtm1K8oJFWkNKaEUNHwNzHuQthF
o3rou3HTt8qZGJvmxpqUdanlMYojOXsU2/q51eF0SznGLMXyEoJQGVa6QH6XIPOb2AXfIfrv0RLJ
9kjHrmumYu40XJOdWbO1lrqCwzzOIXbap9elNeIepfKgi8a4SPDxOANOMF+OYVCeN7mMctXSwbzC
zbcVHDxtTKpQV6JACumKpflFFl1JT6g+1ukqUhNUac2wVbT4axQNXjuXs2vSa74WFOzD/LBM7F5C
x83eKK/VBnFyoZmzY2VVSKaCqvrKFNprraZH0qSDCJNxyiT0X2+0qItWKLMyOwAWw1NL1PvJaLQd
TjykcAMs/3DGQLQys/u7kjRdoLE5o5uxZqnpkRen4WzLSQMwgvYaVHkXco6+B2YYivgndZjHe3Rb
Z74CH1zAGRo0HPYs1kyGf0BoZgXTc+0PyRoKIrR/zcdBPYgwOikXsxNjb1mY1kJ7YPoB14VqP++7
3Hju/ewy7ROWaBHodhFXysr3q8d0sBA8DeEmx/LayyrxeaYlGxKgXjlNGvsrfHzctG5HmHndhD+m
gAEV4jyWD9cjIS/f+JHxktQd6rOU9l1T6a9GefyBXwppaVTEClLpMyWIDJqABvPnGeq3gvz/LyMX
g2/5v49crruX/ukP5yl9+UFs+XQQvix/86/OEwPkFsl0FEm6zGFQ4WD+M3yRNPNP1KAi2FRQVzR9
8Dt/d55g5wopQVSIXNhCwCWREv/PzhP5T/Sr5kKAwb6LyMj6raj/IOin/GvBW4KrR2qWowSs0cPw
pcDnLACL5N9n5fMQu7r4GBaX7x7L7c9Y6D1NhVjr3bniryG4T66YRh/8CA+HoEWffgX4ovcKDi1x
+aW1IqzRn6Rg1/bqqfP+kuf4Vzj2czCCOnWJDA1gscsh510exI+sgWyAJNwjpEOCem1V3lit2XON
yMnUTb7mk/n7tyeDTluYfQDU9KMAUIxbqVTp+rrvXmlM2KvbEO3XqUGWZ3R8W+APOemJIvwq9WgQ
rYwHU8k1/76MAZLQjLCcqFQtxrwt+v37geULzJLjpqXp1tFQpGuUgLyGf9/yHRHUfZl+0UuakXEZ
0gFkf/7wjtLyy/Rbup84ciLKtmC+Hb4uox6LsqjaaBuaiGjrG6UufqYo/i306/BUa6I54ucDpFZo
LOMX6Wj2DW0S5iOsk23pi5emfI3G1RW6wfv8Po4yPh9GWdbAu2mnVrLZT1hobf3e8wXMLh99cks9
zSp0nn4+1PEjW26IJIFJ1walDN7Q4VBSE3S+aQXhtkHFgdHcqkLNdmKMt6fyfr69DaIDkVCo2JCu
kA8HGQdFyWOILtv6h5m40+ggcarzs/G5OJOfUcBhDk9FVH7kC4h7EBjXz+/xeLq/Db9QKdnkNI2c
yOHwcgm4HPPDcNun+0mlYo2reCEl3wccLz4f6bif7O3NGe+GOtowyGHFBi2m4dYimKAp+x6Z9021
ki/Hq+xEa8gv39y7oY7eXFP3mgEpJNxKen9WA/QIAHl8fjvHey0PziAn9IZJlVlSR+9N1Dupw7Ke
u6GGZk7ahRaFXgw2qZUkpD+ntqWPi2t5P9Q52WgVTuNHlcWm0ZRyUuQAl2bZSyw219a1FPfze/rV
IKxbjWM+/aFIkQ8nQxfOhiWCad4WYfIqyJtZi/fRMJyY8h9fjrF8bsF0qWDVaC08HIVeKFGWQjnc
Vq0W71REpUTNvnAqIf3LYVQA5nyhILUdfwyR0HEwNzV6NDgzTTPecZKBJdDvPzHyzktosVTxjaN7
QfgQ970esKviVNyl12EaQcGK15+P8otbUeH3iBbCdaq7x5kPPN11tCFDtJVSR+pBTdWqMJ24kyO7
hGX7Bk37bpCjW2mrrMRKm0FcSkbKRoZC9djfKK7qBJvn+9ulsiO6hYtq96Imft7KtODc/YP7JNIC
XQUzldjrcGYkOL2FIQ56WwV2kd0mxXWQtye2oV8+y3djHK1b0O6R5YsVb0xNN+Y0evVwojZwagTl
8C7wMhNauFbRdmhNLLkWEEUN5uOfPCqNeNVSdHa6ox1uaPoCZFwXbfEq3sSUNcP8RGnl17fxrxGO
PrTAiotsRDKxzdngGsyhwvzEg3oLEQ+/fUw5iih/38RxTGJ0VjzA+9/WK3mNTG2N77C9yxzTjV7I
Whv30f72u7EeXErh0zPdQP696ajX/+BJwvQWaT5XYYsc7axg+PsWbku0xdrlDNW3GwjFiW/FLx/l
v4Z4+zK+i1kC1HxCGE3R1rox0fM1uXDiK/5ms/7hSaoKlQVTZPt+a2Z+N4JawbjzB4XF+8x5fZ1t
oAOui6vkSrv2d4b3/ev5xnB5j/p9epWs5E2xqtehR4PBP3iW7y7jaFaGQHCCKJGiralv824JY7UT
8/4IfPnXNvVuiKNpmUrSIq43oi3aPlp9phcgZpXuoNkKPMNBMufmXuqVayxeEvoaTLu4CVanupt+
+UIxjNCJAZbI7eg+55b0xjho0TbQq/XQVdmTIFf+y+cPc/khH94pLkoGkgWVystyEe/eKSAx6O+i
Hm2j4hr0kEPiGEs0p0Bw9/lAv7ybdwMtYcG7gaRcsIYCY/KtiYpOMemrPDnELyeoLHPWUfk/RYSj
TXEM83Sm9TqmGSg7T1fShfQYjHa/MTxQiI7iIPN2Usf0OlqT6Hi2O/uOXtlz8WLzD74xBPQkDy3M
C9CcHN4sjm/EBHMWb9WiuVaQJCFoO/GJOarvLXN0IXsrlslDBZ3y9jDePVC96KI5NpJmG+S98dKg
pN5K8djST49B2OBo6jB+hUozv5bjkH6ZZq19ahJ02iV28VcYXcn3UZBE57WCUa1dT4KSk+Lq/e/m
WFXsjjP5fjuLcXbuEE69joE0fe/xCsVBu0zDq0HUfBBts6TMTo3SHiZf3aPfhi6i7tIK7SxIBCG/
03NNvJJ1n38nL6hYDnLoAp5oWoIVrsRJHTGtbkZ6tCIpvwaBRI6wVWb1fka5dQV4QpcwoDZHxRtR
6YGCSGuDcshAbo4KizxELpgr1F1WN2okqFV/JsmuYVkwgcujyYb1BUgxE1D8m2Njvn4+qT8eN1gy
FsVclUQBjdBvPb7vXgIe42k5jrG1S7DFWjVV1XhVByMEjpQlXKEtU29Ys8JFRmHhqlG4Isy3rcfP
r2LZjQ7WMPBrElIUrFjEyI+PNopsYUljItJvZc2/nsr7QtVeZ5k9CjynIf7ulwxfAY4kkmbIS0Sw
aLver+M5AkkyjIHIYLhAS3hp1ie2pLfW7oP7ATjM2mF2cz7AK+doTxJLVaYwrEY7M1UW+HSLa55u
DgoJUr9tHFPNxXsy0kJva6NCGUVPNeMcQnz8ihYzuO2sisAOLo4MnUGgm37fBfCHnWhUjQe/9Tnv
Av0qfvimnN0K41i+4mAt/pCbufs2wfuybDzWFbgQGmgfSlUmulBx7iBC5Mj+7vXK0pB0QLac7EaC
FRpocnaHo8y4N0PqEWiyqyi3tVDJU0/wczm366TMr4I6XxT5GdSw9RhxGLc7wkTxxDZ7rD+B1U7+
EcgxpU0yS+QVD98PyE4UnVUf7ZC/TleiCSdElFB1dJCzCjsa0vabbjTCOXbVeEJTYLvHJPB7MFSD
F1p6sf58ah7Lrt4ux8JFiuMRTaM4WB1dTllYXVUVyQ5v3nJVZVLgjr5vboRJLL0CU9cL2iUoqIHe
29ZladgAHHEKBF4r2aPaNR6s1P4aegIGyk1JW2CRClurDCjvm0lOMnAwtr6froRhKq4UX8aXfqwo
x03adM6+WLjN0MEqSQ16vgecCFAenXLdeGs2PZyvBvViQkxMRUTrZ7Pqu01gaMWgxiVd3FlGumxF
IM9ee3h79K0XknwRFYL6NSv7+UyRFpZBkbbq3aBMcb+pxTa/oXgg73Jzqp86fZ5ucQ4OH/i6Sbtm
KhU6eANJp7OuGMpbiOt8mycCE7xky76QdhMQrTstSogmjaxLruj4kCJ7rnyfZjUrMF8kxRi/hHVT
00iW59FLX1AacnQTy0UnBLKc3sDH7CsnEoURBFYzBy+lX1jQoWLrNsSYHNfZuJdbCsNG8kXuo+r7
NAr+YEtlKT7AzBe3gxC3V3LSdaoNQVdwMbo2IGl8PpGOW71NJrRlkDqSoN5oKrSNw4k0GXpUYS5o
7dCBBxbUjbhoFsREiQc32OZdB/skcquwwd1y7sgSOl2Fr/B6BjdMo+rkdw+fX9GHgIbefkxkEL+Q
wFPYDw8vSIChJ4tKnwCOiIMzPldwGeQoOBFJHCueWEAWtlgENOQJ+fX4DCYGUiRoUZbvfL8E+jt0
+qUfC71bBiLm7mLqZJaXUXzF7j5q+Wy3IBbpz3aiZgJ0Gw7abcMaXP32vYPvNTC2oflpOc8f3nvR
wk/AazPfgRQ3V1BDNG+ekVR+PsrHeI6qydLdQemQbDIjHQ6TJY0U6iAsdiluBxehLvrXphDQX7gc
2ssp2SISyi6lABn9kAq8dyFSvCzQMqdDp+1NHTW4Splz/CzxTRh8MdtIoqC4c5bcm42M0BOTMmhr
vrbpmoVlIfQlpKOqcsw4oZnAkCWPSANOLe0MJ1IhSwh4sGks98YXG7AvVSO2jcN7C8wAyExTFbuh
CgIXxwrBaVSRBHOihSc24WWPPR6Kh0dKj1lETeNoD27nTu3Vai52pt7GF5Yf655RijB4Y4Wkdgpi
PevTZGdJvuWUOO6cff4aPywU7hSKAdUo/CWoQRxF5TpgGCjmbbkjMBWcEUfTazGMuhNlqWO9DRsE
K4Q2TVYi6m6qc4cPtCwjscH+CFTQjBH70IaAtRMMNmAt6OFazqJ2pRJU3wNS1fnCS1c1TmxODzxg
I6fpdJ51E3SdMZHOIYBjVkP7xGskWHCF5gq+AVE0JoHILhxThJ00lvnofv6cljd+9JokJjo5Pslg
ZslHM0IQslzIo77aWVhyOJJWq7S1WdA3G23b0pdky0J74qF9qHNwmOc0/3NY0zCPXk2o+CHf7bkC
Q4UUSI4kf2O2s+LBNOUZCR39KGXEcTdJT0mQf3Wzhkp4olHwJw139LZaGSZrgJ/zzkpg55h+a6I6
nmf8juscs3pR7bYFfMcTi+4XU5FnS9KP4ht3exyu09miisDC6l3cFCA9wIA76hRqJ/atj0t7sZlY
7HLwXaJZ62jbkmgfaxebv10wxnCHxvC5bZfv0ZD4vz1lMKjjHeKfxvoy3iR07yKPLmj6Ug81ZQe6
XeAgFfuQHht4NkKGbQBelK4mKMGJSXMsK+OumKIS2QJQytikHk9UOTA7UR8KYRdHYwEbUTtrsE3F
TwDwazuct5Z5IYXdroZn2vpmZY+9dt/6KobWSXjiFPzxhXK6Jikuv81j9U0V/e4B1EqjRoo+Cruw
pbAlxcbrGHXFiae8zMXDhblgLJgzuJ0t7irLRbwbJFXErGnDONjXRmV5ulx0diEHkauA3PN6eM4n
9uuPMTyxzltLAOc6tHtvCuF3A5qTClpEa41dE+nf0MGuA7+G16KG+FlvtQGaK1kn2Kh2hCUEYHsZ
eHt1Yql8vOkForF0+NNKwHI5umnSUhw5Fd3YKbmlObk8zTDvRIOqQIEgtDDEE1+JXwZ4OlAPTnw0
QeDVcviUM2hjLCXF3IWRSBtdOMvy15xeilu8Q2IsxCjp3KvTbHV2qozaDM0de/WVH6Xqj5bv/m+n
U/kq49eKqzN+sRpckaPLqdKxN7QSTu0YWbYYCIJDh9Lr51u+Jn+YWhSzCRNJv1EB5tt8OMpUw7OO
MJHZR37ZI3XpM+YVROJNWc/S7Ghp354B35bUNf156uAkUBtQpTWQAPs0AjeDYUb/jO8EFiIqZhKB
C3rEQp4VydS6OLreiGmhrTgtJ1/mDJaHrXXIaukBBIwP+NQ3bzmc5Y9lWA8gKWu9ttxBBis5aWNy
G3MouZHnvBbdNp06DsBC1J/JXRzS5pf4wgNHaBn356ixvmZS3Q/22FW0GRSaXmaukFQoTutZ3gP+
ou+wtnIRaV7o51yZX3aBi0cJ7qNNvJh2l4ll3Uy4rowOaxBGclgW9/A4xR+fP/JfzDODdmEmE519
mIVrR488VHr4fFVb7gNLQzFjifhvzwrAbprpFUeNLbox/bTYwP061/qph7JcJvvKb0+V9ZYVdLit
LOpFljh1SlMhyXv47ouqxA1JKuO9aKTBxaQHpU0XR31qM1l+zIdhOKOoxBS0GRzHRaLWiFKd+PEe
iyD0XBHk8cBYSGVSDMNI9ZONb0aNF+GTci91g2Ez0Rr384f+cTNBHYGjNLbsZCXg8hzdKnYw6lzo
0V60auuKYva4hxAlXmeFtVOmkWba3x6PnLlFFxQfKs5oR3FNKZtyUgDr3meJJLhCGPQAepcvkQaK
XQvCU9W4jw0WfIdpF8eAk2wghb+j3YIjPo7IEe9yLLJ2MzVt73SNGkDB1zGmyytIovPA4rMKnbZO
K10Vvqm4gt/LtmoWAOGNKN8OY9uchXhBuTGHhhN1sI+h3nKF7OOcpDi3HT+SXDXCjsxYvDclXoFW
W7RTMbxDqKduaMwd4bN31T7HNuXEy/jFPF8cGuh04rBM59zRxi5WWhUrsxnvSVmFYHAhUZNZPFXw
/8VHEy9bVGkmJwDiruPqlB6Ko9qjdt/TYF6sdbGVVlRJp5VGqmAddJGyKntDsZNEry8nrUvOtSBG
PBmKijvQuXFixi8v/GjVka2geYP0Pz03xwyoShqrWsjzZB9luL4m06tuYjXkB199I75uiv758wn/
MeQkDlQxoEA7A1TnuHhvkn42oqJI9gNW9Re6EGj3gjl/IYUpnbixj4dJ2h85uqIqon2Nj/XhUm4D
X8uyRs732mx9SwKxvbUGI72OB3VysLoYPPQEwxnc+saNzEg/Ee/94j4XVzyaLS3M6RDGHY5udmYR
JVQ698ZsiFh6kwIsRb3y4Huf6j1UxGWXOHyHi+MIKXVaVegXWKRa7+M+vZSLGJByvS9ZouVG7CPF
Fc1KtZUibjKvBA1X0nOuDN9mbVLENURO4rKqi4unvEjj7sLw0zRbD1EvZ24JjRfRYlloW8msgtsJ
vl3g0SMvrxS9SClVRAM97bJQeL3YhYonqHl6rUe8CVeudfFJ6gf1NU7JVfRSWavnAAPDpzEBtm5H
osGZ1sioQdi50eU+a5mIwA1qM/pqFd0EKXOg92/gVPxsyp1KMaSL1Nuxm9TnPMA43JlYoF6mK3Xt
tKkxXCpljrcGgcZ074f8ObvniH9v5bGySzlmQBxJ/WrfBCIGByxHN1z62M7h/9G+r3FrDXhJrccJ
TCvxt++H1Ng2hVZdGVqnmbCsG5rRx072lSu9yjPB1khBbCa4k6K9lBjIXFE3OTO6Tj4PyHTuCvQA
rxyAEwDYY0cfNcFF/2WWOmpOs5bAfyw6caZ/zkBJE+UF/0WkZWawS3FpLRC7ORTXiVQOpYNrXtg5
4jQQ0MztFBJgFoOxtgSKTbwFygOxlEzzTR0kwldMAMTWAYTSdzQQQYCwKTRNUHWLWKbSoikVVGql
CTFjx4tIdElBJZ6O593jrPm67E09B8yFV+zrt0JVUC+BaizLi0dMh2xtcdpzGwU/KzcJdfzM/L7O
H9mpYax08ghY3OwlofUKclGm3Q7VdOHngfUckdB99ns1u8JGIxT5QSBbPQ0pRYVtbjYDjslRgrid
qkVnkdUJtJlmarTnGyEj8klNnJUso1eugWJLuW2kBWdTJkb+NZ07hLwF2WpxHBuPLUA7x6Qh2s2W
BDNdi0ZXnnEndcbQnycX04RrFp9Y3uhNUis27Cs1dzHyTuCBY5F4b1HS28oioFRMQubgPJzz7IpW
pwn300RFq4T0ydzEWodzKkhOJcaaaZJWjZRnL6aWYdk1kl/f1ZaPeEg0g/CuZeF97RKAtWVnVjic
TOlL16XpZQ3qnzbhQC0uRrGSwWHqTfBctU3wSMlSAOVW5uLtTFNzYTdNtFcHNVlLKb6Lbq3Qyudw
7soejELtLip9QhtSlWFnq9B0TXITYpQ5VVNOD8XEaZ5HlMy6U4dqk9iBnEMEtyZqOiNxzWPclNU9
xhPit6qpLZRCc1TfV3VtoCNvCNLt2e+1K6uNAKbH2FCil9GF3Itb1aunNtlPstpfl1I0CJi9Bm15
E0kzDlQarWWMoA/RtxyB+E0w58FzHukda1/QlRSCd7S8aOumz039i081vCbkEaQFfjyP36iicmaf
zRGvCD3ArRLrIt0ilQWiHZxw0ut2MBbTjwq66EU/xvIGD0oew1SFmIclOP71kXiZDKL+I6wxVqNt
tFMeRWUebngdzLyApJvmjVjf4XAYFMpDxO/B5hEL8FRRqne7eSTM3yUDSjinaa35xyiBXu1MK/0R
yFaBpYxellsrSI2d6MP3x1dHpeKGwzXqtz5dT4EBEFlVclK0VTm/9ghDoX1f9zEQbzGbNonqNz90
6hbgbaD3ynQDPAZqgjSDiS2D/W5N5UoIONnQP+5X51mi4p8iBhGKvdaUpgLDih5JmWxO4qvcV/4t
0dqwDXxhesikasJngGjdFgZfJ5wkP0caKayml9i0Zh5f1akAx+EXr8sCKROOeYrMK/PTSMWts6pE
m/glDlx1Zu6xx0Uyoiytj+9yM4kuEbEW4IFw+zHxOGzVxxro7nQiffMxELQ0XLMMi7TbmyLh8KvW
xi3C9WSq9j6WwedBo0EaQVbr8uoAB6QCKKmhnzZdoJ2Kyo8ZdSSOaA9f7KKpUOqSetyiVI/g5IMp
7fYJh+vY8fnsbkI1D7ykk+Exi4UBnMn3W4wuxmnik1YO8TQ4gpKVWDs0zU3ji8kVDjIyqEuNVBO4
7vmJb11zNhmN0a/yQVqkmxI2bus009obi23acHkgHW0F4Nr36WJUgUCS+LORDLQ2JL3TcB0imxSY
302K6cZIFnnRugV3nZ7q/YnEysceSJ466WlORDT0cgA9OiuoaoJ8sZPqvSyjqeviSb8bWvUpA1J8
rVl4+BQ12F+lyqN1jBsBqOFsdIbMSD3iEdaBbrRO4cv+pd/4/ZWeTumG/44AMuJgPQf+uCGnUKxL
uufXfRfL3qDOkLOFfrzPakWHgYtz6u+Gn0vCBsYV7xcwt3VUYYj51I2TpdX7fuaRJhMA/whjTKdD
IH7i8S3x5VFQ9m6oD5GuJRcijZtGvZ+6MPCUaNBca56tE2eWj3EmUFnSiVTeNLJAx3w7qPXhlIta
vveF8gntVncTmODWFUHQTqSAfnE/rAqkDBT66FY+rgOV9MZ3QaQXewRjhj2S47W1RE1PZAF+MQph
7HIqIqIl8XuU9Ij82Kz0Pij34ch3rsUa3U506Xe1DFi+U6xbaH062xjL/HBrmUTBp2TdVw8Jnwun
6FSIUC1dGJ9PtmNoKq02HCR5ZGTNKCu9qcHfx+Vz0eIhKvs9cKKFhdTAAywcA+TOa+jl4Gv+i8Md
PTv8FiJ/1BnuJ5aJeM2JPMFjQ2es2DsXISN9PuRyink/x5cbJKtPL7bOvGDHPHyORAM016jB8KCX
1k2rEJ5jzvKcJt2LgDDw87GOZ8bxWEeHHD+20kZWhf6hzy5V7XsU7z7/+W+F+c9u5igXI0sDqcSR
x3dh2RWcLJz0vN49e1ahQZm25NyHzpr9zcWPxIY9YZ9QaRznBTjCidR7EMMtz1P80LCEHqTQc1kZ
9zDXRbz5kgLlqzgh3HXKRG7OpaSkr6zM41b0kiKSgVEkUE3pLRJT1ePgoN3gbD7nJ06yHxm8XBf7
CwEx1UrjQ3uniPjbF4pq2vtZNH7pJCTficZ51hDCGZ8M1XfyQvHvjQL7VCRX7RkYdt8OhGa4mfJS
x36grm+qqr8bpCa9bPHucCcs/1xkvMn95+/waI68PUJFfSszScgm3qg87+oRM4dMQjt93FszpmDd
VNFiMnK+/HyUo1nPUsawk48IJ3skf3gtH876Ru0VIes7Yz8RcN9FmQAYv2w6JyH3tkAHyp8L+7eE
sP9v2q7SMvXu0btP7dMfL3mL29VC5/nv/83p6qf56YDQ8fY3fkpcBd0EbLNI+Ojborio6nzNf2pc
BR1MOqELCrwPIldJ/pO4Bgmbwe8hWVoKRn9pXCXpT7pUEbeRg6Zdhj/xOxLXIzbW8qP5GQSP/Eqb
L2Kvw3kykRJhiejoxGVZ+DFXfXiN0WJbXvRlTU9ML0Pr1o18VbKPOhhRfp1NGTvUZjQsR6E1CgaB
XrmTWUiWFzW9chdhpOXMJFUGKMn0gTgqgIhtIPX1Ss19K7R76l0bKbSadJNLjvLa92J0Nuc9Jn+4
tjtGiOdEH6MOumrD6CKpDVpbhWj+aqpVjUmHNTSGxxbiGmaobNRCyjQHuwaFILbvUti5wVSTjcXW
aTW2fnci8Xu4rJbHRRGRzjRiWonc6PGyAhVJ81xTyK6VamfhrFwMY7PHooXG2yyrf+5q/zvWVP9S
twCm/rh6Kps/Vl3+A8RUkR/zpZaRvxc0nURB2Db/8fbbwUuxzOmDf4FJwvy+617q6f4Fv/P2b3TS
8if/V3/zr1Wym0pWyfeiy9vlpwVc1oEcfKni/Xsh+VWR/njqjxTky1/5ubwUWDZAz/m0q4CNicn+
Xlyy/id9Tuqiv5KWCtXyIfsbGmX+qbIrkvNUNGPhrhGC/LW2VO1PWhlYjfR8Lmv19/g3hIOH04WE
Nf0zS2TFdk/+mjDrcHVVRqV2UahGbmzVl4KJiaCn4hp1Fy8JNyasVAlYxWHuIasmrYGG5OE+1zsG
DmI3iSpm8QYLcrFZ1d3/pO48liO50v3+Kje0T0Z6s9BC6cuhqoBGNYBNBoBupPc+X0uPoBfTrzjD
GZI37oxGCi0mggyCjQbKZZ5zvr9NuTVyMxlkFFaG8n2Ia8vjF/5QOo3IqSFrfbFPqDQ0YlIw+kW7
iRL5HnXXHOCYo5cMP31AxE72uE2V6hqVetJ0wQqKPO73Ym/S51gKX3IzLycEkk963/wg1X5SfMpT
GmqBrWFGpdiPk0SeSrsRIEzoh52o8viMtj1+UDX0CkaszOJFS+FAXSme0pxIqUgmx6KdheGzBu9I
vo0U6iT+LCpamLYr59quKL8hvnxLgDUWW1AQk4A6zUrpWm20Gr40WWJIUAc4S7UyBcmxRgdeuq3U
O+r1eprk9jaspdAFsrziAa/7mNRC9OtAjIKh2nAw6U6iCzSy9UzvPS1v6Vvvh2e5TOTvZjyqx0Xv
qS2dLYlvxmtsx7D0zLJ9i8xEGRMbwxb51dN7ka9aane1SGNhWxnnYioLNGZLpHtU4UTnPiEowGT5
pMD0njjS6JBBGi2GCEqSad/BkT5rJdbyUKDwVfDwUC7fLEHSrr1aIGceUIp/MicRNbDy4dgq8uN9
NKiE/3W5nHmFaE1oesd5fNeYYI9JL2j7SY1VEN8WgKGw1MxrzWai3L3Ld9lIUEnaddUbxY7ErMQ5
UJ3W3RODdEE7TEOuEdHTEf2eN/q4m61oOhhzqXUu7AiABk9+hHAb4p5UM7q5W6/jyPG4WhfgqBiS
uZosN8cR+iYDxDnFjOGlz+VTPi0rlUpNmx77zErDZepyJyPDDFxchSUVFnwGVQnAYyI/nDB52bJI
kVLb56Md9anlDx0eBnWsV78vx8NSm99jHQy3WGNcEmINKF6R60nFvY+uy43b9aTT1UfIj6p7tZG5
czNrQNAROHCEr3cwDQegye4ofVJXEGTkirPTCjrNfvJVX2LjyOXlKp2swMQbGXnOmPlrk0YFQdwi
V6u2V6obZZBYroZkW9egQdDjturkb7qFPUSS0f7hlnA3ijzdpWFHIxTqOFO7ZuXXuai03RrR6Cci
H7SVe+tYFQ0EmbawmroyCvtBRoiS5taTlqxdgOcNzGQsZEqOliHUluImQYKqg7zZuHMLOm9VVJpC
R/0Bbgx7GnraARb9XopYxBOyR+NecbRSNlqf+zU9rwsAByypXU/D7Iuq6MT447Uax6hQPFtilT7P
dZHuZjVz80l6RhehH6dWRxhj1twQnTzZhaENTqKkX1u2ldhU5o+tMXS/mMBeOkm2u9a4ctR/ia2p
OJFbwBVSbk1HM1/ZgPMv14ReqkvVrusuLnOieFbRTzkdfQxTtgWxUgJJCx1JdY0whK1gijejVLgD
q0p77kypnOy4MRyq0lCQcrt9adGdiyh1WIBynBY5LGOxnl09zyqH/KLJb/q6JJwvfUBNSycqN28E
SpgtauKZ6908vzUyJNLYN9S1U0p+rmCRByk/FvUUHfV1ju59gxoIKX2wSpk7yihft0nYrsJGFBe1
qz/Huan3RaLNoSClelCIuiDaq6w3YRMb64OUFvO7Ekn6oaU9vQA3d2SjwTKF6qk+pTMtsjb5m3Rg
NhSXuJlQoMI10qUFqV7wvVS5ghOupEtCaVXJk7U8u3KhyHeqRX5Vmbt2NRe3t8ytei1B4fnUh8bc
D0XX3BoBUgnkiKXW11hFTa9sMoquZOK9iERFdbIYhUQyfkcR4LwVhd1wb/g0M0s7yhsp8tqWgst9
vYdFoXup7aHX3yHUI39rGObkhLJIo+ZEF5kbEk+jjugwpds38XpNQhFfkDsI8meVgchh0iumJWLj
G6mXyA35oWmt5kipWu8kEOaP8SSoR2r2Is8SWeSaaY6PgP4dtJs6QgyqgvKYJgabA5FrquYOuN/e
9HUzzu0yWr6olfkp1vKIDniuNm7DEwzKy7zupoJnruldqEhEqCKbODW6fqnHlgoekb8bFdN2yAW5
OJszNWJCF8HaKfWSu0W+RU6rq6VrjhyQ5TjTB7/iWh3UxunaQfheRbGwT8S+vhSxRBh9tkaXrWc9
S5XK07ma5JF8LxjJY9pqXKtldS6npfA6tWzOY0ND+UQt9ARYWxRsd4LgEvgQ05QzUZdD6S3t2G3m
V+MoczjoSUWXhr3eF/FjdO9DMbQn9AUfqbkqDpXgQtgbVhfgsyEXadMmul1X8AivSeSLpXDprUnz
wER/UUSr2SuFOuzGRVCfsqL96nOJlkapPjbCVH+u+HNcQ8K4NmYPhrkkAbImWn258h5bgRdt08f2
VE0KqXf0kh7jCnus0YM/W3pWHg2lFi/ks2V7U1vGXVHwxstl3J6zqmwuQnHXZfel9AFzSxBUFU2+
iJmmtTL1lBrWN6ta61dZapNQ71Wux1G+dcJGLHcNtWKnGcXmvQpCqyRROOb9xtrStNeWGMUnWkrj
27r0X/CxQM8wtM5Sz9FD2uS0bJIcaLflONuDrj9OS3P/lWMSMoalgT6UiocEptzJmVa5dYLWtFmE
bt8Os+i0at+fKi05KuVsOonYUBSSJO9tXzTfjEXrr3k+IxTAxsTNX0H2NZyWKimbT4o20p3Larjv
jKoL+ZQI5axW3E6sWOYRHSeRyuKyr2lGPCIUENjEdGun0023q9et+OxnbP11vuKklubnpjZuWVz5
RafM+0nqJG41q7oYU7R46XCvMSXHAmbams8Ug5tnIg+fJRMUGc+qm6gQyQL7+qOAm4H274ngENGq
Dx3rypNJO/Fhawh4S2uIKzibVuvteTPS11ZRBaL4uD20AE90c6CornoaBkHwSCLUqIdElneAYitr
jPP5fOBOIoZUh4l/zzXk6W7dWe9bZ9Uv0iymJ1PezHk3kLnnCUqxAQkruWlnaz++0TeqPeoLnm50
4/WtRIlwIZ/eJL1R6/eaBp4xCFqosJ0fJJOFsVsS8Wq1EmR90yecL6mvfZ31ZPrKl5iEs2wV3cbc
2E8bS8gftrFsQ0i7+auRqulxkiqS3lpCTiPBWr2Eb/8ojbHdi4qUfG2x/jMrR7CjWac4F/zdp+Zu
OIrxrD8OijZ4Bku/s/aY71xSDDVnbZUodoqaJI5VnUYFNt0UmGP1WnDvxrpvWXH/wLOZVVBU0Cms
aqW5U29ZfkWTuOYNWteyoApZtos0k+7iQVP2Rp88oMTtQmRHOu8TW7dSDxsSnFx52LpW/sz1BlWw
UpffqmHrv7hJaHBQNzHx09agz3NAabXXu+X7Qsxc1mX5z0Fjca4LRb8N7dQduP6ay2wOH5kxxbsl
5rwA1NejC9VrtxWIcOS0OD43hEMi/E9f8TIuHpjCSF36ROwexWnT6tequMO2sNf0iVzF2oiCRO6b
oJlHqtTyYzkiYo5Xsf8GSv/UDrVDesSJDY/hQ1Zpak/dJiqOkzFd47yElPqxbDgUOYUUm+5FUvS5
RYkeLFV/qUxxDOkPfq9N4SEt+s5OKrn3m0wQfZVzpTOLIqGKWE4EteeMLRter0Kal5jom41SC0Ia
u0xpAtMYY89kM3F0puqm719oqt5FqVA/M33EnkBX7Q1WHHtmIbSuuMp7YZUqt4B1PUdTTBEOviGX
JqXse51Q5rSmVu/T9mKFqT5lbtrRuT0oy4di4KnRZoheTj7EM2gFT2WTPhdL6JxVslza2iuEg/oQ
kAflKMvstaK2+iKHDpp0R080knyf99GXlDX7NomtXcQs4QirUj4lIDG7dZZMKufjzi3zqdgP0AbQ
dJG1R6Qa+3mWCqxrtFZuW9U4i0zJLNqUNERgshcWrnKF3OFwosz0GNd4PlWNzupc7D6kZFVt3NBQ
KUrvdVo1IVqY82M7YpxrDQYXRAdxz/GB8up1mN+Rl2enUhCUMwvy92pouyfMnlEgDzIHLvwPhK6q
4bbVi8tfYl8vhtZF1VIdG95zpK0DVCrZXSYN83ZnLJexN62wnvFCJ7LEdW2FHW3ntTI62PB3Je2A
pI5mi9/m1m1gVbEUQT+S0UrfsQoPryHrsLs4Hj2MH8quU5benzeBZbQeM1dL6JNvrOpDaPWBd1lI
cRlU5hFvSUT4w/pq6kkZiizS5Ae6Sad47PxCkpy0tevDtFcGn6HJcOZFqYMIlGzTqcRDKLD5nSq2
4cLJ3+1kqwspOn4mXnJ0ylaYQ4taMdNKkudCyIs3Kz5BUtNq1uizySNN06HKiT0d9F52oiwZKCUm
S2NVJp/Qp6M084sJuWK/iUIL07orTbU9GQKO6ZqPFEVZm7HTEczIUaUNa/I1PXEe/aWz/Bl/FDdv
GRRKvvpdrtyKLJPsIZvzXYwp7iCM0MHRoFW0zBK7O3DQMLrUyaV+vxiZL+dG4hlbVvlxQopDaRXf
qligt53TPn1mYYeTm3TUgThboqo8ifjMdM56V5hhxkW5y912lXGZCmMSbNm44U3lybPy72SZgoBq
qPbwuJoNMKiFW9WjDchQFMhSdaF9vgvzbTTCpBzqcM16kuo1a2D9FjpPXrHhFgZH5s2jn3fdZUuu
O2mGly8Vsh9Lolx61S97PbvEGn3vM7b4MO+Hl66RBEcplbeW1+YWUq67M6vD0SrP4/RzZmQFmdBm
3m1pZ2XUWiG75Iz9kuvT4ujlW541NaLYOpyLGTBnovS+0n/UQ/kmGPLEjzAQyyVUfd0iEGCUyHsV
VfhpHq2H1NS/K4v5EcVk/619X7iFph8GksWBSpfTvEaAi4lE4y9idYHjCYN3h/214a4UmozyKm4I
N0GxecikZcCD1ip3TzZFXWSJ2sJIFO0W3926Wo31deoaB/EGNdPVVB4SUVzdURuug15QajtMD9I2
vBoysRJWOz8tUUWprolDctGRWFhpZldiS5tgnfaONplXPp3e512ggBr4ZEzy2CvMbbfpmpcDiYeG
NAzACB1hnm1Cx4KZELVV12h7jHVgmNWnF+6IhzSmzIRy+kE2FkJGrY2DZaM4DcdVUJuh9aKpokOx
7Im9vZkWTXrT1M8XGfiKFW/rXPXecRxputMmtJOL7brt1holXCuX9UEqF+RLicChBgUR7R5Cbjmr
ImhXetrRzUNbta3prVneuYvQEgfVn8tmPsfFyPDH7mnC0WBPmZ0oMuY9Yeuxa8zLr4jdYbrHLFuj
7qUxyy/ZP99SRT4lwDa2riWjK0wIj7a1XZ0hkUwvIbcmbNvUcrt1WR+RpJwLFAq8fWHSm81HI2ed
LbdrdRqBfEJByL4GPM5O1orZvt1oKcZiBjhBULvTMGeR6mx9VfkGBFRUn1MyM2JkvFfpoAp7SRD1
fYmtB2xF+JTQFJNvW1PWWSMYrBq1sNNaLoNaWmUn1TbFTnSp9zKFDOUxxfsabaLlWjN2T4aN/MTx
/T6JKk885tU0R3+FyzpRZC4AecT3cL+W92LJGgcA/ZvRRKe5YN+utU/i6QMtEx5LJvGQSMNHIpaB
HMXisUsG5SAX624t46tZVyI5weV+HToS9eMb+Qw/xHLIfamoFbcj59kpJpwRatPRiaHWM+Obfi+t
X926/45gTfVpzn5a9KZ3N728tOb6UdCJriWIQKJBx6adECGQNfdsMYmtVOuDVlbcatkeyE46xpIR
9mK1b9X53SzZCbZ1ntBJLZOXLJnoTMlYurm6VT72QjL+GHoJxpVeCdWsAlUWLn1ivhWrLHClI0xa
UKk3zcVUNaJoWaWcrWqBk8b1a2qBNggXrey8nN/XIjroBj5JpSNI17TuWsOWY5G8RFtQUgvpKqZC
6jQRKf44xe+FUvhzgnxNVtt91xGKnBFzOKmT/LhEveGM90byUoyvfZqzK5rC62QWb/CeF2Bn1e2M
InWnePRL9PyrGRMBkpQOxvOrMEw3QAcq/JoGtVuVlraqx9yseoQSaF3ZheAvg3ytzsOkOYvxfa3r
ry5qWWIMKJgoKS+WXqVOLBvFBc+34CtoAoNEBUvZ5NgFAx7hi0k6atLSR1Fo+foqMUAwUyYdRTJC
dxDT4TQWGR2feftzkYdb3PU+Arr3FQ+zLUcms5CKiV5LjbADa3EVYC6HTbp1+6LcnGk1z0W6vOEL
+xhXps1lNB6p3V2dySAToVy2BpH6RNiGxbmRgOPcISh8wpY1+GvN1mVm2m6IhTuN1WFtJqUlEdvY
qxUu7yIbngqAFMeq5NpbV320hQFHlSxSCr5IwL4E/xD3BhtNlEb7LMziW65mKLGWFLWv0tyYySy3
GXUyBPLsgZypp3pT34ah+jRwwcaS1Tq6Mt3bKNPJzoFbnMZA9jEpxg8DpT9VgU1Jjn3md3N5RqRM
KVSsY9avOMMS+3IV+EFAWzlym7wMIq7mSpsAQPW1cSYezqmqDHOUusSeuK6Sh5tJ4yCeU2i6CTFX
vEkIgBBx3bTCDzWqDWS8mMArcxkdQ6l4WQi2nakCLEnk4Xsuq+zwCmM3k4/ctF+qMJNWndRYUFHx
OhiEKzsWhXAEKGVYZLkjlVqNB6Jo8NI6jWUpSJijwekzcmXW1WrBb4UvI5t2Qpv/pHeebUK6REu+
64zxPTYRsckbckhDrh1VSc5rRiiIkITjQmt4zy23Se3iiOh7nZpt/pzXdRRqpsifVRkJlhP3sFEm
q5+IpuUhhcWjlNWao9ES4BhL/ggkYY8D643a7LK102/J2B0YsT6YnecA1ea0TEFidRe60J+xI6iH
aYrv6DA9dhyc++LnKqWfmJH2iTa9jDEfV/ueytZ34t/eJjXSb+XQUfuI7H4viewxtRrthjbJHJXF
x0nWMQ9ycW3sVlMVtzeqUDK3YBn0G5YQ7K/SLUfyHUIfubxbdB0LbPM1At+d3CQF9EWRo3Jf34au
J+g8k18YFLEoLTLpru1GxQ5iYXeIq87h2ndnXdn3evPZsOWRsp8vexPSCnm3rO3Udpax+ltaqEvz
mQbJBqExp7y27K7rKAC/F9/IkrmajfCiUXOE8QzJvSwO8BAo9B1N234kIrFH0STwOYxvZl1PjjmN
qETJTIHsjXIvSbFjd8Kq+8tmEuAtqN0B9PywFNZBVaxjpaIuSY3ttd4I/CD51LJrgz2wNMp7XpjQ
/jS2eVntqEv8jg4VvFuZ3Uf5dRkHqBdVsjERf6sj9VKOyPSz+MIBb/GmHgmSOW9hVWrnoSb2vdJI
++/FBjHNpK/EuwxlaHKUsIWsT++ZSoxAs3SdyIriwROSxZPMHdPe1SKOQyIdEewsxJknPdYYlMWF
I5q99ZiARgBjz/W5Ftv3X9nQ/x8UcfMTTKb7+XOAI/63IIbhZf8BMfy//mf1/vkH2QU+lt94YeMX
LgyD+G5KsTFokcvyGzHMdxAuEQ1MvfOv9C96jN+IYeUXvKmU1qNwwl5H0unfiWG+hQ9NQZBJzAQm
e+lfEV2gr4D3/buM684wkylEkhlZ0mh45T9HfhgJk32EHZLz6RVcN3bHw1WjqW/zEydzp/DElj+K
rJtPFD7uZ69yyyANjPNGcS2LL/ndh1uM36ysnUChsGxCFv9Cxcd+9KmHyPz5ZQ2hBunKm+NQ0/fi
6HJc7R9uvUdNdVgS4mb6G9YtFBUNKR96KJc3cQ1LtHFE9qMAvB8gTljNSYSZeGLUnVBYZ0o0JxNX
E79pVOReR57FlTgYz3KLINnpXhKkLn2Fh+SqzI6+HsdDijvVvo12chQf5GuxE3k5DHa+vG+OeiAH
jau9UpVY8EsEV/yuht0eZe5H6kfeGN5QKz8ptmLfH4GJ0jjnbJrHyFdSLzVs8XF6lU/oYu1r5PSe
dCZeR7Nv++uNJr/T4f4/uKiOlDd7byptbyALx+4I5rbPC57VoaS38cX/RiPgx+I2x7uUrnys+cP8
1pJ7Qzg1SPpBDICN+ThSqhnwq9wSvwIg4Hcb9hvRl7xXdra7t9KiN3WNT8sm4dphJfzoXhU3fxxc
6tuOVDU8rKRfpM8SNSYpM2mQ0YgzxjNUPAvJtf3cAnHXhMPhzsCB+Cq+xIPwc0ftml5ipwn6cLSl
87DBg/VeUnryGY5m7Pf8o5vn2bh0LxRGuiRxHuMd18FtIS1Sc/W3Yt9WttJwhnbh6DkJzJfWLYpL
mtpC7+TX5gMvNFTg+LM5S7mj/tT89joGY1C4wyfHK9zyhyrlY1M0+iQJ4xIcCckPnzWnlO3ndNJs
IQ8UO+sDRsTvFUPCZIvPCq+GN+40OZHsdW+gigW2nB1BtMnuUiW7127ZJV8jJ+PR1mlB8al2PIg7
xVWO3ev6NsNPgfTD2nLEblG2U8MXs2u50hy0omsce9Gbpu8bkR7Fg3XNbMEFzfvenJKjfFKeuuMc
jM+6cRE+rI96E/GapQ61EZxy+ELc5w+UrJ5r/j8TTvPsiU6XQzjZoubjLBNNh687fEiM3U0wH40d
Z7NNc6SEeH53hdCQTkq/wyxCosf4BWvJEY0uk1nzm2/jewLUdxzOAHBdvZvX/Ug/SRIqbrRPLtku
O6LZGL8iakxpItx4ty6X457n3zriU0v3a+bWiz3Avb1wimy+wUMrUDzM0F/6m070dhIA/pnU5FDc
rexzX+ACAyBJweM/e37adKXABaKh6NKJaj++MvMNk63PpLvbywtXXavZ6XfpQi6P9urCIEdP4mfm
0/RZ2VMwhuppUuh3Bl7UPnlhll35iT/6lzWULduJ84PI54LblmOpGz8o5+hZ8HO6H0UMLM/r9yR3
ewxIHzwvTq+V07xorBuGM73AAF7iw/JDN732p/Ax5janAObLXvHbJdSCKv7ecoxcvzGUSeF6qnzV
8Vdv9SZQ1N3mnhtfO3xgfD9x26SH7Ef+oO8FYhTfkZzY+U+ymgRwLsd8LT4Y/7tQfqXX3npXUof8
uuwiPyqX1KIKiGqX123dDY50VU7yq3lsOvJIKWgd7U9xJ20n8+xtjhGYL5EtnMoj7LvdfMiXnfIY
GI70kHwpD+ZlciDqnpT9Q7tDquNLLeaXRyPfQSuqN7XjBXUPTW8DMrksy977exIC2Fg70X5Kwvqy
zyh2/O7dW3QfVtfTqHDyPmEa3djpf8hHvrJFV32p3l8VFnNAeHACf/BGd/aTdzB1JL9UWjmLt3hF
qDmbNx8fZF9yKEbtbn3iqudtz0uw08kpd/WRWGPPPNc7kb9CixxdnlSZotqxLf4OWiDdLh60/ezy
hPjn+1FyiNir0enYloLRwSER7TXfqdF++NI0my+Lr1eDOlCexcNwY4wDngloSboZ3si6ONlw9v2x
Pc4+BOZkczSdvjJ537sV6prOJp/apw5m5D/3yk2+PFrBRGGLxlY17AXNBhspXXQxUjCu/ujyM4C5
QUEEA+3lprNweYon9TNmxms0X/Hiixa8CieJ12DRMkzam50EXJWuEUgeMjjl/Zku5/2TE34Ju2p0
5YN+MP3nh2pjmHSQR2jvmsOYwb5pnKQH7JHrBWLAJdnAbV0luP87eMLVaBzhjT2Wp28EjHzxt+o9
L53eCvojT8p8gbF4mI+Q+7q9zXZystq3NXKEHwzfpMDrsZ2q58i7Upg6s33hxErPUxyqDfuc9lrw
lIXGxrzXm34jhMoUWq40iI5a74mE+78Q7v4fNNj8O7Xq3ZOI/uuT464vqKZJOio4y/f+D1rE+w/+
tZpGpEHv18CSv7ZRoh/8i2wXA8svOOLJxhLv5Xl3jeBvB0hBEn9RJSwhpCVIiqphpPvbCfL+PZTp
WPfvSbYIDDFA/6aqvPzlaIgg879s7pD/qCw0dUwLRMkgLRQ1OlSNPxv0LWWL8zxRpbBtemUPEIrq
rBWYStym0dyavjPmGcTwHaoEpfXVu6CtE/P3clLmY9l1tMpKvQjdlzW7RI8vS6ysDjFSj5RzCTTv
DVn30Cay9Q2Ka/uc2kVytAZkwa7UtWIN6E/1NOd/iUP9l6aZ//H/VpnaNyhf34v/uCtV/8P7kQ7/
DqOO/g8V5qf3YmAs/IvofPfjv/83JK9/u07VX0hoA/fjIkDDTTbo365TlZpHLkK8ZHcLALL+v12n
ik7tEgJXIiAZP1B+/n3QUbRfTBpNSEy6V4sQjPEvNUD+OjL9YdDBJUIyGFJ1OEuSbv9syBLnuBRw
fgPWkQGbIlWSZ6rBNSh1fbxWDTj1+j4oykUq3hGHmePzWAcD4zuO4as4ZoECmLxkRyBgr++fZgRc
dU/Q543hKlRyzEKl5MVt7XQZlWpbaErXTR4cXXvZmpOOHOr+0HPzTV4ChF302AvNZw2ELnjSGsbP
+nIVi8DoWB/dEowsWSqAPzDuhkwqtIh15NbwOm0RcAgkb8Ipkm5f80dGIbp6ujPLEmYPKh9gMO1+
FiUuYI3TY39pYrhX9adaX3S4jhQGdELWmTdf28y2Zr2sdwyvbD+kaD0P4rpDB2GrOWVucdhpyikX
Sz8VQC7LFzPHtws8X8eOwVlTYCvVU92VIqeeLa9D+yPmn3LTHMlCQG0bJNM7RORNM2NviWZfWxF9
KFTElNHNmipfamK/rJND3HI+RF0mLdKOzlfeRGhMafLr+M5vMsYZTUgDoystX8tcBhOsCfK+9E1t
dxPtNmr9OsaHBF5EMwRbxJ++dg/0tzgKLW6YTp05+mRjLFcgEzksxJ/S9mlu3wSqrXSUZZCoUolA
d/3QkI7BUl6sCO2GmXi5EWpd7HV5Hog9U6fxIqZwOULrwGJD5gs2bBVwUu8UUhDViQdq1pPLYVWF
QxVAAKx9Xu5nQ7WF7Vn8XJEcAiCClVhWVK5e10yesTQPCtN1f3c9UNFYkNaLHG4WZAdNkpfQRF3E
dzzcRmrmiId5SvZp0gcZaoQexnha00MjysTnPil3bvIHCJXTUlRZGbOLrGoxVbvr3kR0rnJdOJW2
Aht3jsBpYI6VYKFwV9cKrzJikF7kxfwqJe53eh8IteguFlTCbBz1EjlujAgwUjlDp8FmnptBcxSD
nnDURXKxj/XbNL2ShWGXxanoI14oz4E74f6IsfYmjdR3VmgCq9f8fjrDKy8quyz9NBAXNN3qTsri
ttxtJlwb+YHuxEFqQ0W+RrKjqQIR3IqvpiBkyZ3lnXn2MZj44sINuZXyWeYp4NkMBVetblHFoL4r
x3gypOfFBYWDir3oqOkEEFPpqcmXc/lPM/vYh//zAsNWLMvYAFT8sn9U2IM5ylYyUN0qF18p03Rf
PueMjnMEuzC7m3yJFQpikS9tnXlU2wxvc+lJU+I12+ITvRvUReTDF/mTIvkTzYQxMGGU+Lol8WP4
IKWPanncCsBqd/gJuYTuE8KsdSQLteMKn137c8Y0lFv44w918ri1fk3+KDpIZ6VbTUXYayhv7Jyy
siBpuFl3hJS7WZ8S516CtQB5bkdd/ZFAeWSVcND7Q4uSquh3WfJORka/YpqhbnH+VvAkKhNJDEZ9
XUdv/lgOq6Mt/8TfKrGd/MM39X74+J1FbTRgWogMR95XPItDflHrzL33VRI4YJfV29pQFCm+wGBs
ZiCtHVrF8p/Y1wDU/vNTwDKs/wrSqexSf3wK1SQI5nwXhOeS4Sk6xACxCdAj/aUg0Un/gKwsCZVN
DE/rPMZ1TX5U9V0lvLTGbonwHp5ZKkT5JqZH7nph3S3aITaDAsW6nkIohI0IczOef3eS/Osx7fd1
fn88lbGdgiyK+BDv6Xp4dv9cIyBxxaSSVUBtQj3BzIwijKtxXPPtn7w/HDL//AnxQCQGKqQZk0L1
508oHouRaJLR5i6TAX0KSu8ccwlSM4zbf/ZYv+aH/h6ulMnEx+15t4jpWLh/daX+7nqY4U4EOUpG
TphHs9IfjUjapf0cEiwfTvrkVuq9GzVBJKS8zE3B/qsEkrbLa08rRTufT4WBCr8CU8xXMrPABqS8
IAqOcbagxzUWXGLhsGvc87HLsCCPL4uRbiu3hJuXxuEf6MI91n/HQpuVToCI99V8REkXP8z9p6RS
Uq4R9i25vTmfFr3bL2dVvLbm6CnAF/F67RKJjDbc7frXqiGJoTsh5sYUjBy2DxQDskXcLIcE7Lep
VHa1uByXAgmdxFIyL57RFaEc3/43e2eWI7eyZdmp1ACSFzS2xl/v3SPCo+/0Q0gKiX1nxn5ONYqa
WC3qvqxSxFVK+T4LKCTwkMBFyN1JI83OOXuvndMQ6eLmWKto0RMconybzt8L4ybK9EkB92D2yqpY
peGIQPksGAtWSy47syFBcDAbomxAAoUPZn5MZL1y24Nf3lacvG2/3hF9vBI+VBMug//aR2o31M+G
+7Rswwxq9i6NFcdjAE+OSjEfglgx8r2v/WmdJCO+iKthpLszvQmwIrLZeEvlaQA1RweXv02yOJnF
1kvd0wQrJwu+S/Hmcwlsc2sgqR/Kz12WQOW59sVdWlz37aEzj1l717NzeP3MrX+Osh5pxY8doKie
2y7YNNJdm4JptVGvtXU5iI0NB8+YaDIv+BHZrYZ42s/2tPFiQOk8rQ6HtlaesmjcaPRfZjWtDJwh
Dn0CaEXKw9I8w5me7WM7Fw8yb/cxE79VTiyNg1A6953DiJ9Kt4RHo//hx9tZvQoWDEzXsaS+Wg3P
fS4uZip+Ya/xn8RqH+XWOg3F3p++pnGzSTnw2DwnlcX7nr0Por8bXeaQ0CvMAQ5nMz6ujD2yjp0j
MR6rQD0BxzgN3snS+9LeazC3YJFWjPJEGG1hvR1876btgAzP/mHZUu3hhxSCGSxvbpS/pkFaSu6t
A+/sJm9hR/Mv24a4XkTa7ll6OzPbFdaLFETzumiPu+hgj84+cuW6x6sjOTxO8cmFzIL1ZzVID38z
BqwZ7SSy+1LfzZZ7n9uPvdtf2Q6gHd87iXofRuQogNGSNvoqe62XwDvasBbKuPAu45dI4yYOxVp0
KKi/ImHj9DWsezNdOeapnzgSwD0f/N0g9Qk+PGeYdGMV37uB5CfpoWy27koHbX89HAW9Pqv+XpkH
r72rVb9KYcHxbIW2WA0M4TI0vkH0kiDfmMwUZ4uxqirrGAc3HP8G+Q29xhpXAjq3tT+zRYqnRl53
rti488HmxFXYbOJFwEZtPLjJczc+mLZ5NEAdB0N8n+VYEPpoLcp2razr0DTAcitI5F+NivvlvAyd
s46DeDMNwykOo/vlSIkobdsF5bbQqKPifhfXX0v9XGf1weKsOWXXwFV3bfdqJvEjDPTNzMjQQwnA
+c7WByMEmb+N5FPvs1NiOk0iHHQcNV0SxhMftf5aUmZz6J44kE6QcWB2rWxgwsPos1RvciKi7ZG1
Mt3NHEdl9+xbVxGvWd0/YxpZOQnrUjBMd+YtFINlBL+ZrJfKPGkDKSPPfN8RJX8saRCHRruzrRtx
yNAcYQ6y4qfGiCHS8I6tsqdg6LcD2k+ZuIu+e92J/NpH3uoRlW2X874pCkxV7daeaAB3zqaI842R
J6sxn1awg64bIdeRNx4AekIVOkI2Y8BZcAjhMaa3r6YdWrMjdwt7xlOXPorye8lZyUjRdXh4G0zn
GE6cndIn7ZvbGTBPep+Pby5lT1N1h7Go+eg7w/D2LWzcuKDPFyKii9Wtoe+abD6GFmdeZq6ectZe
ckjmgaxtOm+I26xyWs32uJXlPVsDlPsVZroHc7iIFas0P/byojE+i4HJBV+lrVq02jcZKdk+9QoJ
6ltP8U2RFkkX15n7dRjctRQ8tqZazBkrOm/TWG/B0DCQN3YspF3MqTaC+NGxD2VUtiR+byN6opb/
7E73BdAuqRHaZtUplW8CoRuvvC4UF5wg9hEzsZjJTrP2v8j51AeHwaHr6F4xJ7wI28fMPHQDrVK1
z/pDb74OHdtme9kkNDn98ug61waZJ/iZhltlbJL+EJn7Ojw57aU93iMRbMJDzqlAiktf1RurLdbM
Qw+amYk2vunxJaT24uwTuIyDMot3wUWduavU2w/Np7l8qpfPKfJzodJPRsgox20+eTJYhx1s2qem
0htJ8Dyn+50eH5QfXSYThQSLNjARaqT0qCPSMsbrzJ0I6kYyUkcEpPpng/obScZuJnxc9dUnmSzu
8o0xNhftgLdx3jnUsNk2MscHUR0r79xnr73/SVj5o1De2hHfC1qiE7L3tNpMMVa9kXXKxDQOVzNh
d3NsbeZPmA1hzO+YAwD0WcfJ0UZfaoRbKfWqQ56Km2cyGQz6vMAz3kR1uQpuZ25YOtPpFf4GLSpK
p3Q9dqBQKF1rFPfIHwWbDMoxqdpdswgXmEXF4qR4mbr1vmhtOIKPc+DcWqQ3jDLmYUHDofrdKIPF
efDc8Konsms3UV7F9f2oL7uuWfkEq+ZhfSnye7y1qxZ9gxzibeC/UNyfbUmfBLTU+M0wprO2i6PB
pM7CEDLp7Dvi2BXkXQq2Yxls6UpwY14NGzdwEGzLhAcvH9fkFF8FqNJDhsNh1qFUoJx/GGByYa2g
vdBtNd3BimVde2ChRzRd/H45UR/F0Uo4KIAh9lVNtO/K9CEhbGpiUijn7DQTYh+0WF37cJuOxtYz
Ma2hKg2s9YgjhOuDdXILl4PAKN4jXF2bX+girWnm8gpa09aL423OFpP3DBAhWKU1ItCAWDETcW96
ak24e/XEzBBZLEpMu7roSzbfap1nDocTmvOJuy7M8WzwLJPNgdfsezMWG23lxLmis/NvxuBUY5WS
9mKu5LeQWubgNXSMjU/LJ7PcfaEA5lfuisCNS5uK3wjTb73prvteIs2r94oxpqPzXWHKM3i6y8bW
15DamW6awEEOYip2kyZAJGf1mPWVE1UblCYU7dUm657GECWlTrcQCYuZASZxGV46nvOMY2dWXNXt
dZFx/IAcMC5V61h+xt947lR0RCUdroq4xY7JQaJ707wyey8/4cA+Rl60k85AuarWY3MzT8lWF+ku
9eZjwEEUfYysidbzijfbj/Gl5usG0kKrPulx3FmjRr7b4P1wN6HP7lCINY7C3cA1kui8emPHy7g1
L2xzRg07IslLdo73Wsh7zGzrPmL7K19YzTBVxGTunUKv0jbeZCABUatt8vCTFpxMjOLgTJTK1Qze
8UlZ8w4T9DavHufykaLAqvXOnN2dk5Mg2e9U/RlM3b7sr4rZeIlUduoccdGkL5F8KTKOlMgwh+mK
zC+EOJqcnUGdBwawc9vsE2vY04RznfzUc3QqyuTuR1X3b7Wl/xsjkv8e/uT/pUHKUgj+14OUm8//
63/qb/p/rD6TDvSuP7383d9zFP8vSBmQ8RhTLHw2isj/7E/bf2EKc8lkplwmbi1w6dz8S4jj2n+5
y3/hD50l0WKBN/yL0OCaaHRAozBfkbS3sS39W1OUD90j01z4+JJsCYTE/HMfk0SR1elxyhQ9lrqh
VALft8AUTHbRAcnyxs9axIuZo9ut9uN4nzpmWmzhpS1CMIuMD3PsaEAO1kl6YfA6p2P53IxjjiO8
NWS+m8s4WyqMIHxw7E4dg9pEZkrRsvvpuv+i7bAQ4X6qz5efASDMpb0ON87+h5zIdCbZ2FJJatkZ
MrPdgz8yI4fGb9SGiygWgCa258NgBNnRnE1z/fvPt99j0f2/vwDJSh5TA4g1JlOInxtGOFKqQg0T
c9swTy9VCliwHRLq2LZpUyCEC0VBR314qjNpHPwumzZxZNznHm3Psma6PyssT8FMbYf2fu6z5toK
Rr0fVBPsa6nVcUnRcLaVLnm1lLWBZ52MjgTczmva6dm5cpRIcR/57P3uD9v9j0tdzH8CDv7AM324
1tCUGJ8Aj2PK4HxoOJaRjz85a2ANJll9l0E4OOsRLvxunuvA28WQ0s+DDFIKtFFKhH/1yBEMkqa9
zrH7PAcYnT77anHwmqMdaORG0UDxEsHyBZqYpqy4398dJpT/WB8eCChyAGk+8By6PIQ/357Bdvpc
tKUNU6DJz0KM30A+zHTTbWeL4rO/KHDJEjUy3lujMx/8YqBIj1r3y1T0tALsscw3VcmOKca42Yfo
x+szsILuwsnE8DjHifwa6XpayLoqQSymiuYRkTwdgDQYTlNid2CZocXKqdqlWEr23MZmZxSttykZ
X5LglzVfMuI2r8DQKyTF9vS9sgPjrhEFZjGQuzsCu/CMQxVmCu5Q2/UjOXcq0xc1fudrOZVyW3VD
ee+7ffBWhfOjyuT8hM27xJZXlk+GnzPHF2xyXpQ3F0lE6RZ2zYRiv8yXDkpVsi8W44l92jvXU82A
cy7La3JXYtTcvf0MHiK8dAVs9yDI7vx+1uewTYZsU/lFvcsUYFMimVLkn0Z4bEa3KJdDBTqyfhqu
fJ/OmcVsINJzch5Tfd3nwGIV0RuBgwCjM1/RTse0jqRsN5ynaGiUhtVunTwwb0UyUb2MZY/5cXSj
TTHKlEIxwmOLoB70J+KiwQP8s2oUXQmZ1c9yMiiVvb69IRgr22Zmd2oysvzUWPwpPFV8fP1Aj2IQ
bTN8RIkbUBO/X141aOixcidEK7If0GiMdQBbQvfNnrmUQuJlmYepXbID0mRCRZypq8nzn1vDMpif
ZT26/xEaBx5aBz+OZ0foQ4IqOfTL02/5BQEaaDb/QG4VHzrM5JHAR1vamQBzAPQsEtGfH4pSoqj3
K5rwRW2YmxTCJ40Eek+WiRcH48UjEOP+myAmb4+738YvPUHfJWDk9feP5/I5P79Qlu/hEFYCTSqA
WfTx3TnaRhUDpGYYMPbNQ5Bwf1O/STbxQm62VOM9OLX4U6b6P15jS7ai9H0CQQUJWZa1XJ2fWrqm
8CLL6LAmFZOFYzLuh+bF8VX0tctsagiviMoByw6HtSyrAmwEABZqnBRd+No3OM+AEzuvTaf1pQGI
ExGpkBdeMxI2VVDg/f4KgbP9eI1gNS3bG6jKpcO+nC9+/rZq8GXJPBS1HTPMtdv513z5LzF8TDII
LHzGQYzmTTVAYOrEZYTcexd9bEUVYXUUY5AxBK0r6zPYlApAUa7OmTX5FP5WsjfcXGwGJ1RfiH06
YPxNTn3fYjRyy2cbCCCVZ4P+vNThPaoMdEpNYe6xUz4qI6LhOctw2veqg9oetMG9CmO6iEMkVpqO
A2L+1u/OkpwsCreADoLQhrMHyXw5Yp5YGQ7NvHGiwQl5rXvGAo6LyqEl5grYJqoLTSCFoYdW15zj
T0ngT6cKRQqRQanaEt0Y7rIoU/M6ooQBiNN49xoL5MFoYkw6eOmRNXkKogYI5MV/90p0uhsTvcM/
PqfCexkrg9FWU6X0+6ZsuCwNJqxr36ObPVjqxnUbfdsaZf/mRInY8TrLzmZtRSF1dD+firgbZyTv
QIFxDKN+HRv7igCl20qnw7627PrFCxnOR2Hknl3dJTdGaoOgD0tKRg5/x4Xkvh0rNF9jtaBYsiLG
iqDmk4IUvC+YJePD61FRemZEUzYcKnSHte9WBwYjzhfdeGLbRh6WBqNjbu2mdl/tOrtO9mWNiUkh
TQBDbmissnLaSkj44aYsqTVEVNWblipYmnN6JCaoO0/JANMcOOll2sqj9Ei4K0L3xTJD+8Ju4icv
So2VhXeF7hwIg4mTYlMsPJ6h1OfccKtL8ArtPnPnAOWhn+9Lr1m6f3n1w6FTV/SSIP/PbiWvWqke
Z0xfVxp8y7XsmTz0WZlf+X2JF0nU7p4u2Y2pjU+xTsa7CePb4kFAeV339EyIaPa2OkwVS97apwI/
k07Dlyizq9thQAycexMJjZyFHjE2iSeO0daxilL7woyyo018CFM7HMWxzKYHPDrGOgJLcNdOY3aB
83la16n3XFJVrz0aDjfKq6ebPjCSk1FKfNsFx9m8knvIKQNTGAA0m14CNKgx1hCg1cuSFRboTZqU
AwO7sf3EPRzuc7f9FFInnwISAW/6PnEv3UJXJ7Y5/6XJQPWmwAZ2nseQuIiMdGN3GGmMycAB143+
OhhtwDBpmVunucFjX8RjuPZS+tMgE75VwJEw9hV+shszWqN1Lx7CEidUEs3NVWdyOt0pqzJuWx4Y
KJ9z9qWsoisyUEZwLKr6ylkMYkAfLCtIevJkg/C6cwBprWepuqeyse7TOnJOhaXNhtQsymbLZSHP
CbxoyllK9aJzp0PODTiXRux8Frz0nw3IIoeKd8+jzOf6uiYe4YWjaryd7XS61HaUcTKGMZDuaQwg
dcRAXG5hAsVIN0A3RLiyBSOsLIjDFwNwCT7+NPmmfAUgrY2L8irRZFMllTMc84juImus+UJT7avf
lCgRlQUhwJ8mlCuBtxfgzdAURO1FkifztbaUe+GDZl1Jf362E+97xRNPH0Hv2RqDXWRaxVqkKT7b
riAaFRdtmAtv3wW+A7TPO1QBcxWzHgGb5EHmP/nBogjpA/pRnI+S4cm3usZG0UCvkfJcNIha4CwN
TRV9nbADbQk6RliiB5ixECDnfRc1dKFcjeC/bjG2pxP0BI4C55i8Up68bDDOQ9OX9zGDcl4LtU72
OWcHztdmdAjnrlgxKyaTQbSkRstp/DJ1Ee3fuiqvjMQlYUTmRHO0QHjeEq/O1lrNxbMsI1zHynO+
dOHU3cedwYt/crahNuTnoHeGq9Rr1IEHGk1oUAfbwQ+4Mz3SF4+JY01eQT+WDrpov0vXUenSC0uc
UYV7f1gcyuz/1SsOYPaIyRvUSfAeS9f4QgyegOXZr2tEwhaexYNJrOp1ki+0t9qFpr7tQ9uatslY
WuNjwlx1V5tl0W5Gt8PP1tqmeCOSuRLXPRal+u9PSofUu0L2ALydHDTxAJ03OhXN0vbsOhHTyPSn
wbpVwLeqty6gPVTxjc99FdoFPgA7x2HgmfMlB3W84TxrW61bSTvPZQNO0z7Z12U33gzlpJG9eBVe
hnEWgIJqicpiUZi4vHyhpRQFkw4x3pR+ZfEixp/lbus6UvVOq9GxdyQgNAv7iDPKRZV0Oeu1JYCX
A2JCzguSF7gS8pJ9PHjiw/Pmzszg8nwJxzKybxyvseA/cBjJOAWLOt8lKjQ1bXlZEykIHuCtr82B
k4wW5zpN1OHHV82CyGF+2yb7yRrEQ20WqLTLXJyLjmUsVCTOhAcPq0CwGVO8KbmZWraqkF3mUhSl
XpBF/PpkRH1VADe+U8GENV5aVfVYYYVG5xFNHIHsqh9vWperZbS+19+NRoFqfK7IRuM46XxOYSrR
YR2BjEDNckOxSykoGTdnQ7LX4fIPmWWuDhpiw6XrapyZtp2/1mHA9+gzLGi+qerXoFNts1aVrO+s
OvDRpQDllyg5UxZsFTvHLun4IbqcuRvEOSM/tgyfiauua/rCaYohFFnfeJMrKqIuN4aFPzWog9KW
i2FNeMwtRVDEbJyggvJxiRP0XSN4CqKKSzdm6byqlaXfnMoPnqaZAIe1ibOT8dU0up/zUJjPIuj1
tKoE8fC7unL6G2xy4fdZGumVE1RyB/TKX1V1wAKNxw1J8qcaTzEx67Eb3JTBbGyhGbmbwXeGapt5
bb4LEgPMWE8iVWyWt6aanc85woWFyXEcjBIu0qxLuEAjIzBjHs5xF+OW1P2Mpn30wwcskmrcOqmL
HLAViAyopmBi5dMhUHl27aM7vIW/51zNgYmFJ6d/mre2Og25SLZDECyVGtQeuANRtZN+6H8Rusl5
+9RI7RYu1IWAqr7xSVR80z6njsbaZ7EZpJf2JDmp1B3pycJnSjZV41URtuZDHcddtobFixPRa0ke
35VN3b3OLSil1q4Zaw2VYAcJMxr/SdEIBp52Oe1VYx/oqhASDltOK0DXc84INg4ndlA7ubAatmm/
rcQxzR1ES14tFFdbhJCwao+QWnNcIEjaGL85EkqHkwO5UDa8E5H2aAEcZZG6RuV/qJw5unIynmwM
ktMTgNBnzpj3fhyhr7CStdHU6kJPptjnXXvn2D79fpv5YherLwSYVGsIVS5AOT+6rkcOUpNbGLdL
1jxK/kTtp9m4jQcTFUZMLWl47sRwAoxnDjhu3VrueB21fXdRVSlQw2IeD3QR5Ccb8M9N0QbV2hwy
+zqNZEnsLbJQ4SbIGiYVXWniFc8eA53bMiazjS78c12ZzsHWsjqTGPDZ6ENa1C7pvGsjroFmpkkC
bbJNDsSwPhE14r2CSgvWhNCpN5WgP5hnqVkHLf652RsAWCrS0S2j3s0SySAz/fYWFJeJmKNChBIL
298DMnO4+/ZbAtAwsKarGZM0bXi1/Q8mstWQgglYuVqeKV4wmw8O4pJWPpYcO5PJvDbBaq7KkYrN
FuqLZsYuO8w5mXgue97pjVnfqbC7z4z0IY6R/2XJZys2H39UYv+/E/4nSrFP1f5fd8LPleq+RZ/f
98D5i39BisVfS9w6gZc2Ie8Wncr/7IE7f3kORtMlSNLlv0ib/vS/euA+f+STV0vTzvN9qhn+6D97
4P5fUL+XrGfmkWTGkz/xwTnwOyfB+/YDLUFU2XgWkHYxBgZH/6G0DiF+VEPLlMYaM/OrZ4j6RvU9
Y380ROqhLdrishmx7v90fX7RsV4awv+36bF8qkff3cW58AON7n/oos62P5mWmgkWyo3ykaOOByqs
1Mfff4r/Xsj498csXl+bqxgs0cbv+wZB2RlNGUdYa8OiexbaMe7dyVDXVZJ39JgS13qw2wEdbmO2
koKoaJ37vK0hDvWNxr1UYV5P9kVD931jaw8ujaTbj1Ux8etX06rp0nmKF8UmH8fWWuuEzQOFZBIW
qHoLcZVM+dxuIJJXMyITVGU7HzHxQ0angoo7bxFFCasX0boyidgkJaGDW+jTZGL+b0ciXDqF3ZuZ
JAVS4qHqsJonlficxnP6EHSxha1Vp1l0MehyuI9V3DfbhsTfp1YmUHJbQdMWdkelg1VhQ29cpR7R
cKeQ0vDeztMBZ3xIx3nVFmZQ3FSTTdTSLLPYP8wg4xErxQS4K+1nzroBq5hvC4hzpKkneXScmjqp
tqJmEGeQmgY2BtAmuIeojZz1f8D/c6kTlcfxrnFuyiyh91Fqt7qggQ45eu5Cqv7ETBNoPTb6tc3v
7/yyaj+sLzIV0UeyvE3cEYt+8qf2Vm9OlS0Sxq2NXdnbTEVIAgz8XAMdDnjUf8wOd95Pkn6sNJ4f
yfxjWW7Ox8collWY+SQvbajySkBzaZX7CDBGlMYueSPX4FwKzHEpqlCm/j5u1m4uvWNEjq/etl3o
xevOdpiWNzA9nQ3sr/TFdbv4C0YfP0Ww2g3Dwbdd8T2bZJvsjGbKd8qQNVbbGttOryUiiSDmIFVm
WkMeHAd1jPpChaSShouePUzhU2oodsEuTOv4mNNYZ/jtg3ld2UGDEsIWlfGke12PqzgL6btWfVqe
sqIBqev6UxeyXUUJKpEK6ea/fcMWKDtKVv7XM388yT/dsGASAJaYXWyKoZ+3ce5E+yQfjZ0F/ueQ
EMl89fvP+9Hg/LBCSFgy8eFztaVjfXg1CGo1lz4YuY6h7X9BrojE2eWM4gYRsAc9dOldHqXZlmxH
4BGODQWnZ5BGFymonyIbxLmfubRx0MsRNCjQua8YaQ75Pgd482KHM+7boKhMpHP8FQO88g9L3Prn
y40MWqY5wmVKiv59+e8/XbKo9GVUzqHNxLtCH6j53hdFSUgmRNQ+INe8BUebJ0VPlmFiIr4NIf9J
CPMFT2vh6AIRPwlG9QZlJAiYhvMI5uyqo26M6pgJV9sWBl0ZApAmatQQqRXTGeuahBVzgWJpFEET
zOJ/L5Z0eZSwyTGngim1iPrdD61pTzulcBTyhDQfp20+li/UVc2FrXib/H4RLPf4/RqQPjsvsAef
fjgitPdXEP2Hr2hhGpREpoGULhtntESZX6VrV9MwxXEzZ28DYMbP0egs6JyZcMI/rPx/bsBymTzj
yOJC/j0h//k20uHKpyqO4u1EJb8FHvQ8N8aSgEkdRIRg6tBJDuLd73+5+35iu1zkQLJ6pOdYgtGD
82FmU4bEhdKRw3AzmzX+HipZgY6jxhkTGgo1NDDAbONSgK+Jn8Rz0GcQbxYKqHOZN6pO1p3VGRD+
pQbFMse5PyF6rzBRhWFS3diRoudcChPhZ2eUWUgcElJsoOsxnVf+Ut71EIsY5prEidjw3+BehVnB
p3Wiv248I0FghSZFkX0Y0EdUlZ08g/GCCFlXEMi3vjl55sbyE2RUUWAY5mrEDvfkC1lWR3tqVbSG
neRVV+nUJQfEqTT6hjyqj1EkEEcVKSLnonZx1PAqnfc6KFHNds2CbvHZaIPt7y/4PzYk6GrLrGlR
Gji+cD4cs9qYLLlAxcAtij74VnR+e3IG3z2MKTxtM3P+NJT79ee5gpvLTWZu8n5pj+wHluUVOaEs
OL58JcHYeE1goCZunW085W7zhyPd+yEzK4pBFiIKT2B78PGlfnihTqMVAaCvcpp6Y3GAVCf2k45h
0DvZ8PD7i/lhdvevz/JsctEChMzU/u9/XSFyXWUcQ7ZiGIfLsU3sfd3C5aNXGHcvRmLMmJQMl14+
4bH3c+yh/mvjIaaU6jvr+x++zT9exPxyIrnZ9GHOeIxx3n8b8L4Mp1Wdb3liRXvMKe7O2CBoTLt9
dllHoPqqNCOeU3YEXKZoMKG0Qm6YRHRZqaTZlyGgrD98qfcOkb8vEcIavpaPM9R1PrxFSZUIB7rq
2dYekzDb66wSt1JMnPaSicwG1IATkJNmYE9YD00Szlid8uLTbKgE4kFNAOc6nEIBVNOlO71uaNjf
gHKu5YH5C0grxgY5vK3JN9T+91/9FwuJO+s5AfNZeymc3l/OcGxmohohJGYwoQ41Kl0IjqF5ZxL5
+4cN4Me/9W4HwNnicXEc1D/MgIMPn+WBtLfMEQOK0VrWp7aZ2kPqRMXniXnXWTpt9Cn2Zu8oIzEc
HTfTz6QhO3+YRP/iUV0KQ9YPt4vT44cHBxiX0WUeEsG5G2bGF6ZTPXReke5dT2O6m7UH6e/3l/jD
yP7H6uBHky0Fi5ckHPnh9ZCadpMZNAA3eRIzbmp1sUjyTQdSTCmT4rG0C9hZJG530EhJXQkQSGHB
JKgqwFJYjFDBgt73NhEcfWT++dTsps7KQX3Yif+Yzt1MyVCbNFsI+qh3f/j2v3jgFhgTB27XI5Hp
h3/tp5NPRXjR8rLxN66ZAW7IKVDNlRcqOlrTlEZMa/sCD4rNAa/HkJmEcF5Mm+yagm/zlS6OUex8
c7BROgeD1f/h6/nvp9U/Li4HMt5M/KPECFkf3k5OHU2JqnsQTgYRAicCFiYD728IQS0cEvy7rMYb
F/J3jeNyMC6GTjpoNGd2u/2YSjTU8WCAWp0Iyboc0x6/qNuDXNvQHcLdaYjYILi7VfU5nzTksSEr
1TdjFC17o0F0waYkXxibqtWj0jaRS+YrHdCzf2RXHsdN18FJ98y4xlHHJ/SvA/qN+CohymQXJm6a
nUMvHx7w6VtfnULm35GtkYrdcHbHukuqeLLq6sK2duTR5PNKg1NN6Gm78noSwXwfWv34rbT5Ylcu
XVVnA5W4Zb306RLXESUNagGF52BZKurGydoQ4Zzf3+m0iZeIMbc/aERQTITCqHhNasN7yyA2fxNM
28ytacZQmfy5yz/HtFmhOemSXQ2jbJtAgCtyFnMrJ2xSzJqNfSermmmJHqI/1A+/eGgXySBpK0tb
x/U+3GMP5Zld2zXoKjXWVxUN8A3zRMi4sS6P0cjR5Pdr/h9HVeptJBvwIxaBHW+t9y/FtqYSS6bC
QEc8OZCroKvuxtjQF7Nyeg7sk2/vKDn1VxfBwS4WzZ+iYn/1gxepCLNPfjPHmPdfwIX5aZWt5guk
znQw6nE6DJMB82YK3sYpie9+/3t/9XHLVsqxgj3MFh+ur2ReEWSWDDdQLpN1KmS1CUtM5EVb3s6D
l2R/eiPav9h2PDSlKAf4P/6fD69EVxkGuzJXGLQ6YTukX/lZBbevYSSh5hw7ABVTB+KXEW1/ECnz
LRirjnro0wIVhxxD39uTc2tcZDKFdUPCJOF5INpHyNtz4jwY9PfTDfY280uV5Sl0GIxy+uDOSyd+
dhSPuR2nJnKzIguw2BuxdyDSIIH/7QbJHTEFEfkxaVAa66aQmuye3ER8zQixKbFxZzN+gFjoB+HS
TVqV+QgVLDL0Y9VIB8FfW9ySC5PeaFQQJtlLKR34lpmz2NeqCm8JvanjvU/SxpvLCzKH3Qjfw+mM
+EuX21O6hZkY20joUs7JQ5sTETGEqbVogub8Sgymk+xQWIDzWdJsIXzOaPppdRAnfOqHePikmBrR
vC4c81M4SCDaiZW1cHXiavhiNiHEoHFS8m6ayhEbo04RprRe3d3NGg7sGqYBItYsabFZNzr5VDNT
FRymaoRxne0lV3jaAcN6aYYl30cEdF3prkkR5ZvgoaMRQsYKwnxHJ2xCTbBCCmBgjGw9gWOmD1G9
eJ2dX8pKqQ4zjm+8JGESvzUukMk18jHvzANQv7j9QLRHTAbVN7MfC6BpqN0ODB7d74J4thI1n1Pc
IK7wHmvit26U0zX32vCHpymwyUFy2nCI1mmclSPv5IHUt8EyCM5CgxY9T8LCpJD2qHTXGgVxtMrp
Y9GLTCr1HCN/0rukFYRAt4zE9NpOSvmQlh6m7DmtjSvHRd1J9AsHK1ikFa6gIg2yk+dNpnlIqyIF
n+eCR3XiUhwdSJzk4mRLIzIahqiju/1/GuC/aPD+8/nFJuz5HDKWChsB+PvXhUxoWGGR9zcgtiky
69BbTQR6nd0Yf4kZQFz7/ef98+ld5OWIXKmy6PjZHz6viPGra/g3m66oMdgNw//m7Mx220bWLfxE
BIozeSuJGjwlTpzEzg2RwS7OQ3Hm05+PPjeRZEjo3d0b2EA3wkHFGv5/rW+FT7XS8u+NrqsrW+vz
RxPLkQrRHrV3YqZPpqa2UVk1zgnhYvbQ/Ym9LH3wBsx+UqF4HCbrymHn/MnoHHBaR9pNq4Ct/PGb
1Huzo23WoCpDX7z2cgXQV8JLzwvoypdf4kfbYZYzdoXwFBAFGSdzoBFLLS0xmeJnscof1MhmZKij
px2IjtcDF6j4t9mSTborhni4tThlPg5pV8srk/EHZxfk7LxbQf+DA+XJYmeWlj1bCelynkES+p4M
K/e1NtNOIRHTiJrrQx1vI49QLl1mNO9Xrv/BL4yWFW89oCfH5D6OXzluPh3xmQo30ZTmN04zEyvh
GPLgSzHdR9qYXjnxfPS8SGdBBghqkWcnHk01g12OGYvdaJjDLqI/wJqHnSABfWizFviVcoiO6nyw
E238388fDGcekxvgJt4Xxn9200bp6KiGSahp01phUsohe6M47UhwSRAKdFVTvVwZZ94H2xm6ToI6
ASxU0zvdPqGxzeOU0JJNiVEu3upqFr9k2jXoRtSspn3vT6O3gZIii40/eqgj9Ahd+2OvTIRWPuT3
v+xICLNBh1f+mjlVkSPmCDTPnlgm8EKLWQPTaZb5OsOqAZFcAhhyiQn5XXQ9RwGE0NV9ZrJMbQje
wJfMhr4MBjq8clVi0FXb0q+dZ+EaiybYG1npBkK4TPYiRNPmbMSxRs1l+qPEBddtmAF9k+5xu7C1
K+waqynJ5S1ZNsQEOZbnISmJw5akARMqXdPJjJl5SBBGazqwxzkfqMXFFHNwIE9hAu/QGH4OhePR
HAvh/w88fssDAfhf+b5R/nKRwDdbx+j0fKM1GfGPyOxZ3ka4YOGqxjRRbjpyUB70xsZcPMNrLwM/
9kIo0+acdvi6DO0J2VYFJK8Yk5pUkjakQdBF2i+WkBbyZDQBL2rGGcehgmFBxJJQjkZzImpfy6G3
vyhTT97YssaAE2sp5dc4gf28GaKwevOmGORj1mQdcJjSHL46bZxqARqQCed1o1s1/ra0G1d5G+Hm
TKo8hnzZDEreVYMQj3noV91GC7tmPzQO0Q5h1jikvqg0ynZz7zavfqwjNxPlKH4UtEKoUVoTVNWS
7cVNWIPeXZloUInRmEODjlxtVvWPMauHP8w9lFXdNCMQGxlhRZgGmxYOTygtkeSYJRPNWFp/lT6A
0Ekt2u47Msry7JNJNhvuuKpx5CZsK/6UPA6VdYf0btYPukwaAjNDGRqY+UsADMhbyM0ULaInntMC
l1AaMc9sy7r/OeRZXiD1RPezioDUP4+EJyMPijWfRV+GvCGW1gzqqCisx95UaB6cQRt/x1JBmPA0
ffwjotH+I30+p1Vlaf4buzPbvfGQgpbAQDo3JnVG2DWhFbqCTEvC8ps5zyPqTCoMdzaBK/0aXRdO
YgX2PFsVszW9JIlvHwq7BekQkWYBRQj86o/WK6w/+hyi7k9qjbkodkbanX5Nd3xvkHAHPt+bQIG4
GtJ1pDD2DINq6smkseFUbZBYo5xECipbstkwBiIe0zW46zIcmo0iDgw+R1oUT9xJVm6MOMqytU4p
zzzoorXiW5XIxthWVGWiK6ersxo8DQdfp9/Asd0Tln+yxpKTp7LMQ80Xq4ISCJ7WZcs51GxKTTEl
h0aW0S4tm2sL7kfToEnjn5IptTrr3Vf1z9SL5dEevYnyU8YWii5c5MIV7q1xV7aY9DVbrwO3Xihl
zMkR0C2q8Zdn4g82Fz5OOv+9gske46T+5bYiaTX0p5sitosbmyDee3h/Fjr76OflK52vqZxgXXIq
lm0MTb7lJ/jnUduqbaQ7Wt4GLRknD2lUrDWaPZNYWCFr7CdpX1nFz5+NLSiGIZ3eju7q7smzlXVD
HlnnupvBC+cD68JEaWAsH2dPpFde4/nvyKWWjZO1ZLNTtjx+uGk0M1H3FKSMWZT3qQPdRJvycVcX
/oupGekdXhKUrlbkdM9Nkl1ZTj94UJNdkkXQEZ1T571a/s+rRdso9UQJXq0zIF8sEczPkeV9n3mp
Vz6U93P3ccEUrRJ7xCWdnh7SaZU/qZrZoIDsb/SylNpLNcVi0/WEvdJ7ztpXVyVWvIsL15mR2k7G
Q1Y6CwRAg82j5QpBqTdXBJ6Z5MWU6ymyrOYQx0n+fHmwffBGKG4atkd31BQM8OPfwyXEtLeR5W2G
lBBGQ09hmGVau7F8Mp3/+6VMw/AsdDTsGE/HdZTYbdLPVrghIYvyT65HzapoDShzKm6vbUw/GGd4
8hbPrMX5gz758XNNppPNkwaB2qSVJXe5ZxT7JMPCzWFas0Z8IBroBFpozLBGKx5dJeLqf3hgzj60
jxgJ/tl2kWZAro+VCDciqfM3rGrRz7IdcwWPa9YfL7/cD+Zlmtum4QJNRRlw2goAL2FaTlp6UE6m
utlGo1+TO40JV99RemToIHH7brdhfWVL/MF1KR8zTy11PP6PdfyeK2lb9TgZ3kb5CaGajkjeCGmR
IANzGNG1HNpd3Maz/99nLAQrHGCXvrfO5vj4sqMTak4dWjELJkEF0IoYreyzijJw2ZBdqWCeHzqW
J0SHxX4V0NqpKbQQrtZUfB9BQuEcT7/w0JNYrhf0coIXNbXWgcgzlxgrX2lxcPmH/eADdXGj6oKp
mZe82ML/XQ3ctI90RBVRIMkfIkq26Q5U78W9ll3tvH7wW3JGZ42zsCeazJLHl0o9L0XZhA5Hn6dS
vzOtSgO85IGtyCkUA/8RKVgq3DX/+TsxeDxyZaja0gh4N+X+MyvXqMoB+NKB1RvTfXNFXf4Qnpcc
cBTa+8tvcxmOx5Py8aVOHtEccFkPBu3QGMsG2MU8gRtvI6u68lksf87pdbA8LzUPSt80PY9fJTXK
zhDJlAZJERV3BLc3nwo6Wnca6Z5rF/nY9vJznbgUl+KvoTvI9oTwCFQ3TqUgHcesBBJGFvh9jfy1
THIflwOnVFDZ7mxVD2Gshq+1H/nj1iu79hHDfvWD5pnahTR28L9pukaCMgWjCClYUtirfADNUU1Z
csBfQWf28h0b56MNPQVrIwd5G8mhfTJzYHrJap+QuWAiLus+6lVcoB6V2bdowCL0qabSRgc27Hp4
47rlt8HA1vKtc/PW3Wgqx97e+1mR7qQRgT5FmUO0RJkMFH7r0v1J5YmmhkkK6FcwddFPYTT144gI
KAFACYpzi/qn/5bP0Hg3eW6R5ISBHeyc3SGuurIVOP+EqQ+h4uQngtSA8u14MOhubnIMAs7SjPGL
HPX88+ilv0KiuZ4uv1P9g+FNiYB1wPdZ1f3T3VXSwex0NaIFTWrFhG02OljX3vvceon5QBl7/kyw
zvCl47D0YJWoVGgKhg0nO3Ka3XSJ/SZ5GidV6NKvuXxv55MoVU6EhszWOtK/UxrAXGF8quIYDK2u
il08ey8Rqa83dU69TrIX2Oote0+y9aIrA+1dUHjyLVpQmuky+mz+EDoev34v7qcEozWZrtjogd5k
Qt/HIpvrjdvASd0a7AugJqS6uc3SyXCfbCkJFRBd7S/43DFbK3+ggBJOKM1XaNRc4HNmnO/yzpH+
7vJr+kCwwdFq4VOz+xeoUYyTu3V1KbuSEgdmiCSw2ikHmVqPGV7nPgHHXIUEYqZkuN3aZtKv9KIj
atYqfALSWL9eL9/NB+OJm6HCiOCaf97H2z8zM8u9l3o6iit+lnyrCq1/xao3/7h8lQ8mS5e9JyLD
5VxpvhNO/7lKjTvKagksDtLIbl8ZwO3WmE1t5bpdSzCl5NB/+YLn38kiZPMs6moeChygIMcvOZ8q
o6wVhDfRTaXkAF1lT/bs1vfIoMMtNnP9c4QGaGdPFSwSCm+QkaSNpbZJXfV1iKS4a+c43cU6/azL
93a2cQVTSl0TBSTdS8t51zL++zKSTvS1IhXUwoob0xTIyhzLH+6MQDRmre/KsV6M2uggntqit4m3
yR20Kpfv4mxy5i4QBBueYIvlc+g9fkGTbLU8L3tQESNRb22ezwdE04TDthqwpX5KbyTDMbh8UfOD
Z8f9zkKGZIEC66kSpzXkgKk8IdGosRrqaZYFIphiA6kT+L2BpPqFk5hbmYXmFyMNo1cklc0fvoXh
99CE5DGBJqjfpnGGMq5MstcBqS+JpIuD+JdRikogYZsdSNRtNry5A0J4pv1MeTAGw/5x6C31yIY2
RhCeTANGrhz98horu7fz4hG3ZDaST207SSmCppX656wXmbuegbfPh95KgMlZcoJUmTpkvZvcZ/SZ
XXNv32RuaDpX9jIf/EZgf9D/8BUu29PT38jS+roylSLhKak2xZSrTy1IiC0kg1uOcBFps9K/NjDO
ZgQ2NRShdZP/6ctaczIwmtGe6rJqgprj276kfIw3anRJW7w8Fs4bLMvuyXB8jov8zYp2fKFucPB6
6jNP55n6fccKu9YgeuysRFlB7RWwSf0GE1qksA3YHZGF0ah/v3wTH71hNsNU+vkCmARPHhY5mFl7
LtROpYuYwk9Mvk4F9XOcGqTyjlXvkQxH+ZVHP1sp+fIEPTpqBywCkCeOn1xHE4Q2c2wC4tvNQzHj
OMmFFh8cIsmDCJPCjjjtX6poxM1/fdxFQ4ZCg3YkhI3ThTLSaqPoiK4OkHf7LwZ9pXWKSdpcEciV
z5uwgVOJI1uzrqzQZ/M/D7wMKGZk/iJV7viB1YwZ3YYiFeRwah5G3yfchsiCQ9/m+u2QJ93vy895
vsYuF2Q3wut1qAOdSiaUpYVtPsdNEPukR25UwpYvzBPSx1FOeG+uxGvhJCp31zgea0Crbjs91MNI
mz42FEjIy/fz/ose7VCW+3GohgnqfSbhJ8cvoNTcaGRRaSCpTiWhaSpUJrjMOu8kmGANaHo0K+TU
GBxtXL8RUIu1XeSWsW7LJedmBogOZB+VMGDY2jTTACtKM6xwgYZkzUHD01ZMnVBuYe/Q1za0OXqd
M8RDN4i6k08DG8efmtWQXB7qhhb4TqZADEvMMZt6FGyLibG25rumm5MXrUOTAWva7Ym5C5vmW2oM
E7gBS3BXWRc7n6IuC58YN+azaY4piRYDVAihpSOJR83cQ9GzdFJERynqQ1NmgIIrQhaesVTYD/OQ
Q8nUaWTt/VksEKIacSYZmYUJp7DOyvFvqIpUBQOS3Z1Bk4JEsRrUPnFFae3HT8rH6U5sLySSIh6i
ch/GsEkObJaJcIibMT+YHBO+FYNOIwCvz2zuzVBkU1B0rv25dAq14EQ7d0+DF1p6aOfT2+QrVQdW
HSfdlaG/7D1Pf3mHUwHTOJVC5DvHv3wl6S0NcVUGpHr2e8WLxO2ezHub2v2V1RWN7fnFKPVRtudA
Sn9MnBxK8fZj45VGDuNIeO1zr1nFS+YVALd7uC8N6EDN/c2hFe5pN8bjC5sk0/haNFo2bdkhkXtm
N2OPwjEjPL6ce/WmG22obTyhzdNtF0qQrJRX3YNa1Ig3mSZGSNcFqaFrTZH7juPH7Z+wgkJoVM7k
WJsExBrLZZsWX5NMmNEauBy1wXHkoLoB2jh+8xuH2IQ2B9z2WVWYsoLRdiA6hOh/SFcVJmaczsWj
03dN1a17gdlqjbY5a4jsy9BCWUNnw89Qkar3HIF9Mi/S+m8WF+CpUqMDsp0hcHzUp0m4QIsMghuG
1kJwaPsdgcPMByJwZVTe0faU6PkAatQ3bj3n7Rr/f4Ejl8Fnr6Wdlz9TrUVh1rVOiVsI5ouztgfH
3fslRLdtOtKZZuaxZbBIvsHboSu01or267CZcFA7G4egVnMbQrm0AowcILsR9Bf7OAdBtMbeo/+N
3ajOny3Zm/ZmbAX14TaT4uD0TofGZ7QTKKcOraFVCnX9L5uaygjgTcn7Pmu9H0NL7Yo/U4+tB8vi
111biHKg+1uEbD5Osq4AULepuwA7/PYFsb3V09Ex49fGSGvv60iK+biLEGY7KHuGsF1lnbJwUNEV
Y4+TYz9eoROIfyqy5UGi+Oi5+gkGmd662V5FRM2S5Ai544nh3qSfVN8Oj5l09Swg5BNtVpv4M23E
sbK2TRIP5GlCARrufV2m30dTxtau7QpSmxzNgfQ+KFAS7A6bYS1CC5ytwaYYp17mUFn3bQ2//USC
dgIkIIdeFVZTyKaSvwib82lW7fwqneGdErBC6lxsqTe6kom3tXwLSz3YT/tXnI7+SFlcpwkaRub8
IEN3/tLUQjwrhB4NWAVJGMVg+PGzrZUkmdtj0zyl+oitSE87bqoJ6Uat8bxNDyhg5G8H+wRIjFbF
Y1AD6COFnvPvBvdz7K8sR2/Lx0ZmKns0O2emIJH03m8krKmJy2eYnqEU2E+X158P1t/F4YK/BdEM
+27jeBIya6x1jtF0ARXI4ctAwMxhCou/Hia7R6oM1wRIH+xvllLf0kCkFcQCfHw5adfFlEVmFxSh
AdiBDsjCyyLBmgpF2gVIbuotTs/sUCBnuxI7cb6js6nj+Mgl3aXQSWjTUTV1MtpRMGLyAGJdRCEs
mteLaGAPdQBZErid5yyBKvCf3y9nZ6rU3DpbnNOsC7vmbNLXYxloXo4or6zsIEVeCZl2NL5H9WDv
Ll/vg4fkeuzNcVmwuPgnv2fXWWNXSBaVopDzrnJMzkHOBEMmadqDG/YOxb/8mjLngw27DR7JRBpD
hw9N0MmGnVg3iCYtNSStheMRsN8b3iYLmvPGKuNyWEe1U/xGW95m3zw3Kuo9cjDnuUktQHiXn/+D
8cz5kQqKv8hwOeMf/8iNyJ1icmIVuJoffa/hW6wAJfibNm7mQJXjte/ng0V8KS1hDaetSQ/tZECn
TV9oiWt1gVGVyZe6RiaBJse/Q4gTX/lpz+u8tOqW5vsCEMWPearei6vIHcwuIYa1EuYerUJ2qPhv
NyGb+oBqQBtkdaxtW2BIdCpktjGBCX1lyiM5InHJzSqJt9/WjjGYqxoQzcaBQbkVRmt7m8u/wkcD
YlE/IzYycChSfDr+GTpHUArtLJB5TZN9z90WmEVWTED64tldgU8ZXmps40GkmfZXn9boPu3C9toL
+2DT4/Ge3pXRdMdOBwOufd8p3BiovwVMeme1jsyfMmErPYiFr4WbOp3qr5HedM6mjxNd4NRO82+d
Oes/JMvnYozOqwdi0+M/SRWLGxZBGpceCAsb+VPZ/0AoHX61Qn2+Mi1/8BkjYedcgJSdetBpWayM
ZVygqIMV6o/ubYfAFRxT3N+KqqiCBDX/zTyn+ZVd4nK4PNmQUjbmbMSp26bddPLtaBLZpNfS5nIX
wgncLvW9rCQxb/99cDD7Ghz5KPwRzXMyOFBT4JZ1F8VX2UE+SUaveAGkIx+8ZrCQ37qT2ud11W6z
yKphbrNbvwv1sPgf3jF9YtRNzJYejbbjMernHHhtMEgBrYhpZw3wldQcqQ31yuSuaOa/Oqv1lT3/
+fTEUY9+O4UuaikU+46viXzDB2vINWMSyA5ZR7ZbjDnZW3P2g/sdgdG7/LLPPwEOucy3GIWpKQpv
uaF/SopJ5jhdLuYumJCBeV94jdFnPfIQv82pgVqvbG2SawEK6w+4OsOfWtrpr5dv4YPJAFMGh+5F
LUrT9nQyoI6QQ9jrh8CTUYRpjGnBHAC+aYOHVKsBB1AUor9PUrF4aX0iEOkiv1y+iXMnO5ZSNh5k
n5FdjwjhZKL2/V41k2YPQaebjU6wGVr/tZEX/u3kOzAPZkVoIIEUDck4lH3UYz1PU74qJ896dKVt
TCujhc28EkqpF9B0wBGGDM3bZqRy8TJpIdb3QiFpIAwYF+umV2mcctqNjGu8jvOmBhMrXT6fcjtd
AgxUx78pBNQkln1NOl3OaQiWcrPPPXp1bKeW/MhJH5lXVXJIKVwGpRbrJjJGdPkr7FGUOwXcDHyg
5cFtqpzIPlGxUzer/eUXfj6DOUgflobkMpdYp72Mqh0Bd4ALC4h59V5qlLNf8AqMn/OurW57+ICB
AX3ryie9zFDHMxgXpSYoDJfCnf5OSP1ntFMgS0Y0YRPQ4gFxnItq95NlRbn+q1E0tpG3ZvawKqwR
ISjK01C7ssU8N4yTb4LinXM2WwKQ7Cfbr9n26DAZ6FpYaSrvHqBYEt3FOkS5TwhRsRtJumOfQ8q3
L5UWRdqDbQx9ye4k92/8oi3SvROZJpCFcgCDmVpQL4NMnwGr1FM9Qg3UOcESuVf4hBrQYDUOZoj8
gKEYmfXBwtP7qzATitiFqNlvwtvLUdqGJaVsfdCSfZ2nxPJkfdQGxtgh8J2UTczlkHX2Ko2xj28S
Wcu9MbtNuGUSH352bRf9UFkBSpWhEvqrMo3m5qYwe3KE1NCLV+lEafptCK30ULPvr1fOxH7XMzKr
2k2eb925vVP4a4rY4opa7nzzhbAGF5LgTIE64nRD1KOwcjLIg0HnTPFdYXEay8qG4WyUxfbycH4/
CJ0MLba4dEUWNQ9rxrJ4/jO0Bh/GWS/CIaByXVt861VtkHNkKDcJam20Qk7FZpQ/6JqsOWdL0Dm4
GcfZ/aM3qhYHolyb6IlRSH/i8q19sKbQKsSOxa6QOvVpzRhNIob8Bgp2N8ca8Nqw2GBGqH8PffMD
9su1UL0PtqEuLTRr0bVRoYamcvwm+joUXVtQStII4hzfxn6gPBcOwk3QqfdZtyX3tTRvwrat8o3P
zK82fV5m+nYcmj4P/NQuSVrviUxjD+XgNq9mE39Yqpr+cx+O4ecembe1ufySzoeKiz2OpZC+H7V1
66TY5vqAaxFDpbQUQnpDSdv1204Nw23VwD/47xfjUsxDBmoMtJwnY6VhFZGTQTyXrtfuTTqW5McL
2lmSFtqVS52v76xm7HCXKY/annOyZyuy0KaKWMwB2VhDYHhV+Uuj4ExiiCMryhtWvFd4JbesjoT/
VAUk/csv9nyepyaPPmrpsXME8pZ//8934Ya+QS/cnwObbfMfdCPu0+iXoDlUVLmBhhi3R+ttl+6V
9eX94z76IM1F4Ud6OLpClhjjZBWMQBf1YQ3jQo04yW46KcSDauY0vbfzUVSkTwFy3EVun7wkUW++
FGQLP9l6ii+HLFvvlUZu9LlK2aNtbXjEZBrloiWHp6vqcZURjN6tepiwqNNDZm8NxzZe47qREF/S
iUShac5JaO5KCzG6E0KZs7TWey7VJLsNWNZ6vomJ3fmixhgGqed0FZIc7uzVoT7fr8aw7/oV1UdY
ww2xGd/+46/Cy+G90OXGWu36p8MdrWNkGTKeg6W0Rhx0mVcH1TY6YMih010IuhrpOL121YF7tgJz
YVTYhgkuYCm3nAyHqbBDTsKWCEZjiIqbMTRUu3YxqGgbytPypQxx/K1w2lDq7SxPe7783GefOZdH
TIYGku6ozXH5eDSmEoN3lDYc5LKMxc2zR7x/CVBuj5rS5UudfXl0bFBbGhZjEDvdmRPWkqiPCsUr
bgrijZJu+B4pus1gYQkOjtTg3E0WO/3Jxy8CmFjuLl//vXR08gEgcoVGB9WIystp/yCOBYckWemB
TYVp6c4NxGhqhH/elaFeeJuRBm2xIfrP3mdY/cmEGAqKoHSKkmjP7E4GN0cDMR76UGJTE1BJNxTP
gepGLGf9qqHVTa54LyP7YLhJuM1dneTlVpSwdr1yMKr13JbVp9mY7J9xEeF4x2quP9bSk+gqVN5c
GdTnsmoGs4V6Qywy1yWx/fjXtQe9MrvQ1gNjymT0mQ/cuh1NN1IPZDrTKoAkVcptaLvz7x4gqnHf
SpPihy/Isg5UPbm7vFEWEbAlbRYyIqB+qSKjRHT5lzmbErlNpBMCnTnxAcjzjm+zq+IinMyl+t4Q
urzCwD8vhBnPG++pbzrDTuJRiygjzGF8ZTk4b29ybceGL8P7cS1HnGxAsWQVzIqtAfOl0Ob1NMXe
t75vp7dO75iHaseufyG6cR8UQP8Kc0okX4CVjmuctPGVL+T84MfNIIOk3AtZkBF6Mhl4piwTTzBC
TbpzX8qinw4zkzLE1yLx9xzEyhuyQZzNXFTpozMI86lOhHNlSjgX/KAqxTaC2HCp09mnEl6vFzbV
xlEEGS9O3bp+m9HWhfFQbWhNh38qF4THGm7JvO8Lkun3UYu8cyWw9AGUD6P2M7MYOAWzxpW9RkjW
iCsD5mwHB5zDg1VpAknw3LOquNE5sZeXrhXoEC4fSrwua75S/UtHCNy3LKuy35cH6AfXg0y4RESx
FWITd/IdYW3vUEv26BhSghlWQ6N1d4mmpS+u7KGiugUFoiuPeL4uAFKh5rP8DiYShtNxWdpxJMfU
ClSnh+um8WETiDyFB2dOuCCSZKKvl4Tz1sMnMF+punwwEFmMdLGUhbEYOqdNdizHI/Zwzwr6iNqs
ksT5gFWslH7bJFEcBmY+FXvhYYLWB6u6SeJORLcWYtQrY/GDF89ZmFcAjQ4HzGk3oE67yiZc1Aqq
Djdki8/9VwPuKmMzAYRlPcZo3658hOcrIl53agX0PQBqne/WZ38wrVqSt0jT6oayXFdAalbarXJi
K93+54FFudJeyI6LoOHd0PrPZjAtDTruY76EO3bUmBvijfssk/dTnP9F6lFdEeefvk4SadhlLB4L
BpSNpuN4ovVdBLVdXMttYpvaFx+C4w2+DwJo9CG0byL0ateG8enU/n5FAHQ4D5btBVDZo90u8BIm
cJvYXJK+y/sojFNgA3X5KOC2YD03ynXjdVd1oe9T1L9L/XJZh6Y97RUgjMjKjy/bG0XojkCbA7iX
xgMbV7/aQvQfn/UOeduq8lvzryVCDQJVRQxEAKJPv/Fp7bZkjYX+YnnRxWeQHjDdeqcxBY3qMj0Q
Phs9wtMdObMXpl2tp2aSX+rILL469PwBaoq0+zuAMBy2YSkXk2gRNb/aWHQ/8rGF6yrs2XFXzOEd
IDmtEdkaHjS2j5Lq4sPslfXrnGduQQJtRDwy4hFSeZOxuzGK2oVD0cfRzyhGJLACzd4TotuUbrX2
p4F6e6kptixeAwfV06p5ScS08Vl4WtP/ksj21dIEl/1m2eXwRyFuf2WUdOE6n9lPr+OSdvpUtia0
cKstX9NIIUdJmM5rwqCnMUFxmvDgSmmhtUGBpH0muiGNgnByk7vJ7uW8Bq/fHnzBDiFIUsvPaWub
yR/OBOAwCgZauBp9R30L2XGWQVgbYEZ1e9LJmx8U5bihM9N7TcQYOHD2kjisZQZ227jJ0Qk2UPSB
ezdaMz/A8EnmdQeDnIOBZWqEsVOCvFP8u8cwlzX2UaPXJJGhBUeHKI8JN+eEYcJ4QXCw7cuqf3Ua
j00gIMTmuaSr+tr2JQcWjrgeSrVWls9GrogtNoepvsU3GWYb9CcwuZ1Ej96YOXXCXUenMtZdN/oT
0vEQGtxEEGgFfCSEaZQgDvjhdkKX+6QQyT403AG0pY4+DSB3VKENVWJhxwFJRKJUlm2xtuZ0nIgz
zaIbuhzS5Gq0/1aQW0hsn+hrI+Do6bPg5iU9jeBrnwyXxOhaSSIt4UvwszQw7H7RE20CK3f6O4sQ
6/mAZZ340DzO7jv02IDAuvktCUP7L4nCXrbGKEFpDc/8uGFm7KM7qrPpz8RO+XL1fHCmdUdgqrMy
wGD8KSfAnzgReveuLv3kNy8OZ7GtxczL/2165DN2/7+/srSkaE8ef8azRf1jsh3oZdpcbmLp4wps
lqxg8JZ3TTr1V4r/S53hZNqgj8IxEGQse8LT2cqeytLUMhFtQ2S0yaqy7P6OkI/wiuHlg0mRfgZg
Tvw7SzHgZDvhUXCenayVW5P2px5oMg0/0SolZsFx+3bXJ2lC4Yuo3//8NnEEs3Nik41q+HSbTR1Y
oxIcR9u2lwXBY7O+h1pjPnDibB6MMLKv/XxnoGx+Pw+humej1KOZcWpbcc16KqRlkrtC27P53c1j
+8LpviI8KtYS/9arZbTPzWJJpcJD/tz2IS5ToSuTYNk6DLPvbuOgiMqpCD+kBW61vQ0/oQbVgdt6
Y8hGq9ZNq+vfyJIw2nVDU+JPTKe23BbViFJikqYAhhPjBV6FMcTQ1VSk5q0W5oI4kmKePlF5stTK
Dw2z2HqTLe6itCKkdyLVgCAtDCAawqm8WET2jIg8D/sSERRyF751oTtrM8nMb51moI3Bqdr9cNIJ
YU9Za662oR9R0XQQfdvSSpCpAXZWWvU6marqa2dPc0dGIdSdLS5eHQjHVOm/q9JVEQHpBlNyMiUu
GqXQjJsNED3CvpKkcJl3JAwIlSJ/WaVNRLJjVRrFQ6jLsd+Igg7VAtObk4Ci6jDt+Dr9v8oPoQrM
NvXV9Sz99M8ksuI+q3zR7S+PsjOvEuTMd9c5UyBnTzboxx+tW9sj6Rx9up3NyLDXUzFAFfccDYi3
DeUgs0n3IYNM23YR6RHN3Glrv0vDYU36EwRJRw1i5gXG7WtRmBN2xWqAWc1hK2/j6asZWu6t76mp
XzmijDfjRE6Xr6S5Bl9TrInbIQhZ2sW0gVH9Nmpld2XLdtZN4vlo0HhMRzix2KGfFCu7pUGaDH6+
hREyIsibHMjOc9RTvYl7g5wHAUYBzYHtVG9AIMeIffqU/8FqJt2N1Qz557iOYQ1MVentK7JTDCKz
vBmSUV8Y2pUZ9HyqQSFLSW4pLi0zzckMClsyj82wqrYIDPR1WeMIiBGg/+qy+EcfWc88pHi6PADe
/aTHsyhbS2qkgFgoelPwOR4ApQclpavI4xEOFauVWYblfkxrUQZV0lArVNES/2JQ+soDixg4RK9a
Pk6bwmgbe91MRq1WEMezJ/RrBVzDoXXCT05NTOUQjmzZ+LwT1Mdu5n2LcSTkG2fU64rwdkewNKB7
/RxjSGnvzYnoV20YS7VpYC7NX7oyMuNPRmROeAstF216FGPuy7Wxw5cQpt9jz5KvspP2DxsJYIz9
2R+nm9TIql8z7W5YzrKlGeh6MG1Woo+I+PMSWTzE2tj+JhVWMqjxn0IPSfT2Ca+rRWAbr/iLky1l
U18nPe9A+cv9wQFk6G9shJSgcJB3vHRDTw3fTYb43rfQULNFyIs3FUWCJhaLJDxtORWbpub7piUb
kl+GQFFDh4qgmbDQrCPBvEYwuGZn0T9XJCQNm2ihGx3Iue8i7DcZJBlZ+9m3dobMsyNhTqtXrc5c
uLkyAs6WUfxY0PwcE4wufZaTQRdBnHfmnqRiy+nd3dCa8EzaYlPVNr0LV+W3rRu1Vz7L02MbHyPu
5YVYri9/nw70sPLSnDehtsiCQUBkqW1/K1xigwkCLq5Mce9qkrMRTscCUQ79NM6lxyNc5bPptb2f
bM3EiAgpl4bJiUZYzSp0asSW/Vi7wHf6bG9PTBcrfXTsbyUy2mJnRM5oAqyujZ9tRijEXW8qI38Y
l597BVWWON0+60v7HqdpCtla5OytyA37P87OY0duZFnDT0SA3mzJMu27pW7ZDTEaSfRMevf098s+
i6tiFYrQYBZaCKMspomMjPgN2qgYGcLFJGQPpO9qWIpnb4i6R+wU5nGHI5jhoaRuKxSOI8X51TW5
8lJ4jf3TsAsULa8v8flLkqlGr4c8iToRHs2nMzDBE3Uw8soO1iTKu3lBLQ6FVFB0qo25alNEG69y
GTNWM05RDNwJ3AdpaLpKmXA3boahqrODXsSxhlCSVraPXp4vGznS+TbCZ4G3P9R1WqUUJU+/y9Ki
cSm5hg4DgkyPqdMI9Eib9nlu9HnjlFwYiq63IeEmNKIgoZ4OBRSWiqQ15YcW6OcRvUZQ863tvlCA
UjbIKu9c1tX0cRxlBYv+Bo321fSFmIc5hZskh65orOKg8PQffAVY500EqMB7GofJ/RVqbXjbW/38
c+pJDvq+A8Lvpr3NIzJHMTVIVWtW/Wyx0xuvsvF8DlN3iXaq1RkvXpb35GU9qLodG6eJ77quxuas
UbToljhg/R50XMV8V+sRGaKe1X+uLVPyZ4uFXtJM87sLVKttPs2iNWzYY5R+H8LWTpyNrXS+dW3O
0XsDGMgn3cbTea8VAWi36pgFVZnKYBi93nsNHUW5V/KGAoDiDuMWq/m94HC6ABKCQlyi7wgGZY2d
wqVDU9txLA+pknkYw3eWfmzT1rovekW9g3pt3RSYRSNLb/e/TCXCW7HBvSrwjNK68TB/8C10Qx8b
rAJ6ZHul8rhX5ACrNbUvfb01oo0Yd544EL0pBIMNBZfBg+F0lohbJG6g+SSaTD0sGiqTogU2aXV6
FjTIcuKQaDYbSyNTw9NZgj4JxQikl0tgXYsSmjAEEQtqxbvr+b6FXeWJ/ABd39oPc+E9CZTyAigX
6rfr0ezsKNIK5srALMHSeAKtxRxmm8hSIcx0aGb3EzWHlGaDmZmHeTDqj9eHOptXhqLpazk2OuQE
w9VJVNwJUtikgdLLtfmhbByxz43QOVBlKn4AAaBs40TLxrv2rJ4LjgtJORpfOmIVHtnZ6WqaxE63
aUV16FD+fI0xYbEwGoEDWLX1eCwsTQrtxB1/T2S/ow9aHtBNczfC0KWfYZGE4o0BsowsetXoKfKh
QpMgbg5wsJR/U21w8WhT7P1swemieDaa96ZIFQPSoJv7vSqU/eyW1UbgPQsA1HUtshIAfi59jjUc
bKYRhfHj0h9UluCxb7xlx+S5t3gcjiq/QgHmd33Rz/Y1e5oHvBRu4Opih59OvzZAgQmTpD2E+DHd
5DoVT5gx6bGIpuXR8qRlSo909ZJ2+Uap4Xxno1VEdxfAD4k4EOPTkYfeMJsFkaxDYveZBilO7++E
RYZLppKGG595vrcZDEY2B4gNR733dDAOrjJDGW4PbmsY/wA10G7aVhW72tTHnQcJ83aCDb0x6MUv
BK6Jyh0wG1Ky00GbwaBvj+nVweUVtVN1CPh15ek3eZV1G+Hp0lDcGx7dHOqOgHFPhyozdB8jHZNg
Q41tv++Hf1DdG76YrRO9XN8wF7YoWxPhLSQmybLWkiiwTPKiGnWyvVhx7uZx6j7Adf8Rp7Hb+bPD
6+P6eOcbFISSvJ4IuzTV3tlwf/QhoAQr0DY7Gjv4M//rhBkmNUvo2r5r0Zb29akwGmhoDTLxs+W+
Xh/8/GPh7sJyU8lOpGTdKhGKsbzshOKSS2q5e4w59oQl3Xtw1CJ8gAT5H4bj1GuwZyX8a42DoWiB
f5ZW5IelXcxH7LVnf6rprlmRk30b0RPYX/+881NB6Y5lBAr3nluudo1MvbBStPm8FhqN3dvTnVr2
YOn7vvK1VlPuy8nYQlRdGhTdV4loAZkAc+h0qxbkBRPAQy7PfrYPc+m5R5Rrpr1HW+LQmiJ/sKsh
2vjS8/MBNpUtRNdSysat7dEqZ/bcymxz8EF69qxULjogbKudR09lI4Zf+j50SniD2VTRgNWdfl/U
OPrIkzk/jJM2PJQZz6MwL1BQjQv3BxJJIyDKcUtI6wzTCHgPeAJPWvrAtOnX2C3wQM6i4Bl8sKNR
fIikSvZxKWiKAIfSb63FmHYdKqX0M8wpf0zytPerwrN+uHpkYfidqv9c31rnxxYkG3UWKRQHPUAa
Pf6JJQPQFZU9ep8Hr1DFSznDL+0NUnTNLFCgctt477SGsvNE4/71UssyH7rY0BHY2N5qU8e8HdwZ
f4+DWmXZ56GlmGLpokd1z91yADqDaDgepBx4FjxdqCKzr06/0uqw3OO95xzSzvFueJ84T7SSlhcp
zX2TD5bR+Kno3cOYGvA/rBAGU6bln3OMUj9dn++zSMUvYQ94UgwF8N76Hkf1x6kKa3DAhAMJEvr0
Rvc9+TC3Ea5UhWltXN5ny+vBSpNkQ0AxpIprOEielsYYGfaE2dtUfwQ48iA8QAdKW1f3yA+EL6bo
mx+9oys3f/udYIvRjdZ5H9G0teQP++M6YLJ7M00X9VD3wqLlz8PETJru2cmif7JS30LInk8rvB2Q
FSQqLhWVdRc8Qd9VF2mlHTqk43xp/37Ec4Mu1Uh9degr5d/rn3eeh9JvgCNM/EcBHSjYKjomXqnO
NuKRB5X6yIvpjelzH9nJUcRkwf6cD7Ufejbv1jQrvs5xMQWtaiLRd/1nnFEspK2TCbQBXIl8e6yD
tCj4ifRQF3g7hTo/KzU9vUcBQrV7UatU+9oZSe7uMdbO2F5O3pkIMJfuAdOluXqgO4jpIyYKy2fd
4ejv69DQFl+p1dEKMISpY1+dYdT4bVnbXVCiyYtxOrIYiV/iC7z1Med7lRaOJCkxqbwv1tqYiL10
udWO2kGALZ/BUTnOp7kfq+dMscMbumrpPkFPa5fb0xZaRZ7/P1+NGIdALCezpmEHZmZNKewAEPRY
UC1BNhp6EAnXvkurQWxgJ9Y3jhxFKsaxYqCjzhYLNyfdbGJ1CUpNX/5NneR7Odn5U5d4yiPtIHq3
cbMl8nN24fxvUFnbpE/I5boKs6NrwjwYzCWIyN5rOoXgckXo1rvJjPQ3rUEnLa8gNwbJOCevovNc
f/Hm8snED/jYJEO9ERguTgIpE/k2dy56UKeBwZxsZKe8RA3YiMRZ593elvmagU24yEcUg3GswbRs
nJT38t5qiSmQI+xOjsoL1l4d2NHpDKRXW0xixVAcSz10/NAovKPiafmbMXrpv2kNjCOtEDFoB3U6
wuEt35y6dm9DwQl3huIGOFp98ELww6ZT4pMewscoiy7/OkXYZlw/2mcYOhYODB8HnKjM7bx2AEtF
OyHrDoCwMTvnwcYDHsjS1P0KwVXdNgpmUprdOABAc09FfCEeD42Z2TusWZ29o6fKG4hOcpou3SoF
nrER5C+TQEfAfUQeYuDpEpbFDOxkQNWVB6OLe8k8eJ/HRbh3IgkVdYfaqoZHotJT2DMRcFH8olL7
24miJC1PHuc4KKmK+qwgJ/i5shPjhUJdMviN63Y8YzFZ+HV9KteXg/y9nG6ed7ybSdpXSy+aZTRs
ev1BjSL+h6WzlgM2AobfVcq017NRCa6Pd3Y5vA8I/wqav2QkrG3AxhxPBisHMZJ4s/HqLeizKAqY
rCgf+h91pJo+iK2UbV4l+1lx2sPS23+rhit/A89MiV6SqcaaPNNl5ly0OosUUyeMyxhsS6h5b3am
e8PWVpXFh9XZkokVhS95DUEMON0QDU9mCM2ET2Pp00DtOjfoFCjngBNw4MKbCMcEkTm3HDj96Bg4
wzpGBVqnMsLxw/W5v7DWUtNMst+A350lAoOHuqSI6iUoaI0ETdotO9724V2kFcteaRZj4xXxTi9b
f7tGP4EXNoQIwAqn364gGBYy3hJ0CBrd6iPo7idLTC3dNiifve+2IbjDXGnJ8fuyT+0gAkj/T2/B
F/RNrIyAhBppg5xIqMw/hlRB9aTsY0RFHWNRjhPRBrewxmy+Y2ltfojyqWC/RFV3a9mdNW5E50vT
B5KQfUsZk/C8qi16g4oLqT1C2xNqc9TFXDyYXRfvWjWed33aD39ZD2GXUiMGxgJpkSRqnSai059G
qRBzYIf1FMBerJ71UvnWR2n6t19GuYU8VPrak3ajAHW6TvUSgQ9DggdnQNO9H5YCxp+bRTeooYC7
4Hm1cSjO7jk5nqwGW7RMeO3JbOePBLiOlnEJFZfx9FZ5wKdjRH28nPcx5wctNWHvF9F2T9d3//r5
zJZnUAajeIaq/dq9JMQD2jQyr9zRQa7/ATrCyjUqirhS1Pz6UGcpE0Ohhyehp2DuWcHT72tSdv6k
NjA+hS2+pvBKAjsBIbcxjefXoBwHCgJS0BxrGsKn41RY+aCXC2GzCMPljgIItRaPid1lSxK+GWFW
BgibVN9t7GGeY20GxoYdWlDaBZInYedY/3b1YB4yxFY2ZuDsrOCoDh8KfDXVA27qVSbT6PUIIjUT
VAwN75Un37SHczPD75xRVEPKaKMEf2FxQRW7NuY/Jk2/NcFowG3JTgQd/Fo4zgEIBAAQTHeCaPG2
FvfSp7Fp3z+P07kO6FmSzqAVOCx4awORTwFwtlFcoX/W4hU/a1s35qVP43UuVT3gqwO5P11kPVSz
3IJHsetpEr7GBS51pVPV973jbhV7ZQQ7idesGropfBPIfxq0q0K6S/dcNRewgAjWzMluTOsCofHJ
+MFhMR5aTFeekKkalEOtWOlezbpu48aQB3/9A/hMoh2NPFA1q8AgOjV0whJ3c9upp0dwV8pz2RT1
jfThfFrmKbkbEW+Lac5NxeH6mT0DHhEf0BsEWyU7CaSXq0PLS1Z0mg1bdUw7Ifa22afDERIJBtjk
3eFNrfLyuqMOQZs1RrTJOeoe0he+qik217trDyOEliU3P9UzpVi/XRDZj1BVRKoU+s9GyL4QQk9+
7WqpoqJUooZX/Q7/mPbVsefhFoJbCtnVBKWDmPTrYJKQX5+jS4PSWOKQ8VhgQ8qj8Ufc5rbqRry2
wYr2Ufk8LhUonKZBSUvL8k/VmC/3wuzNT9cHvRTlZD+PBi8BFd7OKpYg10ARUCnELq41L/6WeGiu
Bmrbhem9VSL7CQAMoOWuagbzNo/b7Hu7WF2yh9U+TS8j8vhoR3Y1fn3GXAI4d2GnvV7/iZe2LfNB
hsOLnxO6WgyRpyBOY9KaYSycAy590x6aT32r0Yj+PfRg5NXaLA5ulW+56l4KRiAWpFCj1BeyVjeA
liaqmc95tYsco0OhUEU6BtCj9dml8o21a/3PX3+ptEJn/V3kUs4AHDWmXXkMKnrXZrW+i8nA9kNa
wbzLe3VfTPFPoRrpV/QW/9aKndNJBwPpHgoQUj1kFQURzklSizLsrogw1NPMrrjt86zf6YpiHiPN
3HpiXrjCbW5XmSrAEOK/060+OmYdijBiYkeeBYfetcr4FhGVLUGU9/fOKuQhDUH2JbulIAFWA1Vo
voTuSBc2NCS8bJlT+zj0YfswNu2IGM2kHGulyoIwpoHqj2XfPdpTLxn/UWH71Chif9T09MP1db5w
0gEoyJchf7ClV6+WdPbQxus1NAthATz1epcFCliGm7IJ24+A64yHJhUbB/3SlJMJwCmTbRWuutWU
L1mul1if7NKxLXd5lNuPjhLXG13ys1HA6GArQX+RyiSDrEZJUqpzCm0WZrpMArNQ3aOKePWG8sZZ
RGAUQoHU2ccLgcLW6bc4ld7q6uC4gcAAPdCibt5XrhffGZ2d7Ix+sp9Vt6yDOhk3AcJyaU42FENL
+h57CkwqYKDToRe6BY4+6QytK1BtlDx2/l2Waor2LV6uya5Cl+EZgBC2o9ZSIZysR2hxxdAk9MDA
vUTb546bHFOhN8ZeSfDUsnNizMFK+rg8TJ6bzH5toCLtz5UaA7Ab1eGIL2nr+UrkVFtKF2c7kc/h
XYIwBxQFzVxX6Q0E8MuyKtzAtRQ4aTqoVdRxYCLuy7nSjxoKkgfD2hSuO0uFGJY0hAoBrR/C1Sre
qPS4ZjQr3YDLvMGab7LjIxZ8XRdQG7QfhQ6hCOyWt5va2fNtOM8bd+1Z2id/ABp2FhkCaPt1ADJS
o0Skhh/gaF5lHt3UwU9CnRVYK0LptjSuL50KtDqoAGLyRVd8dcdWCk/rWik8qfQLP1/LrAenjcqN
E352W/FNtFqkXzPhjvk93ZqjLQzkbWew+LrTfdRGnNFEnwuEIBL1tqvRnfrLKEb7TBLwOQc0lWhn
no4X2ybt9aQIA5p47yWGVjzYTUpLGqozbn89DXGBl+ImM+P8CBJemMb3feutBTdGyDtJmokQQUet
fdSM+fdijPDGGlV5rlpMEmKQo8fr33phbqU8uSYV5qhArjsEMzplPEUsLxDuANdtqm2ghBNhGx/N
H8ugbwL1L8QZMgDZq6U1IQmdp5M7WVm1CCq0wYKmE9jxosCWgqd03RekZBm69FGuxPuuoXg/NU69
d8kejvbYDDeT623pflz8fNIv+XOI62ucChpDoej1OJTAiv5YDAK+W9eN34vY+Ur2nWyczgvxHeAe
ZRnD5KlARej04x0cOfIlJsgqZWjpd7aTOk+ZNw4PKXTfH4u5qDd1a7iYiGi9sTH2hYhowo008X6V
Cco62zSJOt1AVAjSEANjCznkhzqBQFcWTfvaF+n4EZ/fyfSv7693HZ3VvUIshHFABgbSTV1FxFaf
RqzL8jAom8ia79GOyfpvIOwRve6FMrUigPY6ozLgevkHtwXBHYyD1v3bes0CO6WCKrpLEMiNdq4j
jRL1KUQALtRHWM6VGLR7ypbVFOCO4hU7ZhViXh1Osf5jKdT4LR24pCn+2ag+q0JN0q8unNF9ZQvk
dyk+Zg296pStpvIYV26jRmmMewTIhpsyUcXoN21RfLJDCy3u2XDDfKN9dd5Kkp162T4BoIF/9jum
/Y+n0ayGSSvSCV2pZrYR2EAu8bcdiuKuBgC7a/Wl+I4ODUrjEJ9uxxboQlp542uu2Fbp59FcbZl3
XDgQdPYhWZOBIEFyhsPpXTRA2kkPkrDsvyz1aMsLMx3uU9SEpa5xFG3UYC6cCZ4i79Bf0kboyKdn
AgHhWtAr0oNShaWp1c1wnAsQkP6gdNSA06qGU0li0lCCS+DBXt+fF76XlwHJKkk0dsxr7/Kskxj2
qNaDggm5qYxoZkgMdrw9stD9U1/MMNOuD3l+RUt1GaIfNW6EI9c0foETCn3fyghEKpaH0awLHyeK
HI5nv2zUgs+/DmA5hWAGwYHtzJdAj/WeBwidyDwdef6o5Xxw+vRH6qbJXtfSv5WnIoqqUgYe1Rwu
Tor3p0uZwPXIE15FgW1Rw3OnIT5Wbi4+q3G59bC7NIkyX/0fZhXHwNOh5kFvIlHZOjYyjpf5k0j6
H31f2s6B/hEEn+tLdp7W8avRQqE9xx1By3k1moPu5FjEBtlk5t67GZ7CPqylOfEz9FaPSxJ7LZba
CqReLavEDz0fla2r6jzXksBvZMup7+PIuX7neI3p9JE5AsOtGvV+yRfjlV3Tb3zppR0jPfqAA8OA
sHT5938EpGgsBCEa4h6Tn/wslsjeZQZ8Y6/QnI9GZen76zN7hiOSe0YKIBiyiwiHZDWg2tRIWiUF
7JvKc8VBm/R+3/Wte2chtv4CvgA6VW5nRVAXQ/0lpCGBLkIZfovyWn+5/lsu7SnYg6irgMzlibfa
vu3cDfU0Qsjq7BiDRFHEN0lnq0dpe7AxzReG0tB34t0OmZr5XqWY02wYigOHIwhTLX82U/eVB3P4
0EbT2/VvOlMbYn75EsqTvCqha6/FOnBZw+YobczAmZryY5bFxidTK4QX4M8yfCtdOLb+BCld32d1
1E7+lDQOhuEttB8/tlvMkmKn7PdRXwvbt2zosYFWw6rfiMOXJkS+4RFfo8vIbXC67xAjVtt8AGSe
u9RsMKLvwxu0IooRpQdd7DYmRb7WT5MSud14LgCYwKDnrE5hoWHStb0RFFiDGOg2VFq/YLWkLfHH
JUkGPN7RwqepXs/pl6gWRhQULv3CxeR/DFRzFFu9rfMGtyR02GRKLlB0SjurCaDH1KhFk6pY2cX5
HsUD42eP08UBlyLlX7TaJhSbzQJvBtwDEwwnSvUwL127MTMXAh1Ae2I3LyAQCWtVxLhcpEJkpELn
DBHgoEgdRGbVfp7whrpF4Cit/chTkpjcY8i/0T0tNtptl/arTIcA2IHlhAe+SgcSBDiV0CnUICzz
8U41u/Q+T9Xmk4Xv8B1lS/ytikmgxb6QAeZKpH8fVFXc5FMyHMumzV8B5Yjvo1DzO0tY6a/rO+dC
EJbSrEgAUzVlglZlIKPTu9HKgdrEVRq+Fk2S7L2uKzaKTZc2A9BvSpegQTB3W2+G2Q1FPUeYfVW1
bqO4N4JlaDpYF340VTUkU3N6q3i36VIYQn1OF7hxaLRGG+nphcuA5hHUKKkYKuu3p4dytM3BcZJG
DZawiN/0LKm/mHqSfIbRbN9PIEv967N7/kQxIGNI6SiuH+7b1TWrSbvjysUHxEJ44Ll0nWiPAm5x
p3tjddsZDQgrepK31we9uOPgfnH4QFUi+SN/1R9Xnjuk1BwWtGVNajJvsmd1R1NifmvMpLiZkrTM
4fOG4W8bofmvhRS3AnQvnVR4natPZjTZs99FahEsmdt96FPgyBvB8dI6gDWDw0GzHSiB3JV//EKx
0B7iEsF2SFGjQz9X3gvcMkT6YGHXHxxzaTa2+aUB2Xx0qcByEyRX2zzJvH7EY1QLBl1E2L3Wc/Kh
5XZZ8DdxkCTUhwHxmOvrcOlogRWUVA6bt8c7ROqPj1RaR63MetaoVpnLK+5vn3G0HL9dH+TCNUMu
/P+DrKJLVsZuNdGnChINoPoOcZZIRQs3KgtULLvpv0wjUFbc1+iKUo88Xbdwabj+S+yiEIg1ij0P
wX7cs//nwBxrsRvaeEv8/vwxJas40MrA+cOlWpN96oyEWUgrrUlE+X3VY3M4Za116DHGucVp6CcF
j+ouaYbh5u8nFj4F9CLKG+AX5MT/sXpely6Z06JmMCWKeDRS51cjhuXeHOctb4yLn8gx4HYiP4W9
cTpSCp5BsYn7QetFU/NNK7RwfJhS7J7pAZcG+lXIPx0iA3OoQNemaMvr+dI+5UwQKjiPAEJWW8hx
sdVaHKZYDLFyZw4iOZplM27dg5eGgSuCnxpKXBiUr2JhRVdL4JSEKZptT9M9TrPj9IzI2hgFiCSY
FlUOE6hxSQlDecwms1dvm7bkHZvPuvJiZqX4pQ/wVI9WO7TPqAp4w3+ISkj20lul6827fRUkQhsD
5AiRzkCPIHpVWoJVxxK3D3gE/YSItmzMyKXLQZKuEOnBgRf16tN173qAIdZE6QpRahiIhfF5wFHt
Juzz/OiOtbMLzbjb2NXvF+0qUaQ2SDeEheCp6a2+sXSsxBg0ghLY5aq/c+u+ezIyvSx9N5viO6ml
mATIvWj5cR4Wpff7pFSMu7HNxtJXYoCEPk/mWOyvn7bz5jZ8MKRxwedDWAXgvboRAApoApE08hBl
EspRjSytOwBErrOvS4oE8L4y0D8I0MaNX7rKWMZjHCWw1MjxU2fHC68PD7MOktlXJyx2gKZr0RbF
6sIOJg5wi2CSAjFnzSvtdKXg2dyqQWvWGrWbUMey2p0P16fiQkTnX0eeFHkAzNfXbrO0QfsBl3W8
NXlV3E5isT4Xff9BTWvl+LcjEVjZB7JbjwPT+hZWphlpI1fYwRTa1U3nAXcr2PRvOX4EGznJ+Ucx
FF0rllGOuL4LYwAHBgV/OyDFaHelVpW7xLTSl8map435Oz9WDAWAT7b+gLitRQjqxXSgLmL0xmXU
Ub6wKb5HVe4ePDSmH7Syc/dTCJnn+lyeJxiy06ETBiRti/B2ephznGEMvXawl0tghXLzopMyqdYR
EZ7i6AhM6a6PdyGjhh5KP15C+DTZ2DkdEFWpsc8o7wTNPC+fAEXSCgeOlb/CAm73UVuFjxpCfPsU
nfHHcHLmt1bM+UY4eT+Wp+FEklT5ckqOknG+ujtiPBxHpONs8qpKczI0sKSiVJROA0Is8K1rX9M7
4y7qnel7J2L9OV+k6pYVwvPx9dSuf6vCdr/XIQyywBvRm/NRjVjCYO6l6p5VjPUXtAdQxIytaRa+
N2T2LarNpYYxoOnesYkag25yrnzamF8ZCM++jBoqMwzI9axzrcWz2RnIZNF3rEf1aHMyXFz5dEGJ
rEkiHD6XfoEZQzDLUNUu09/2kHUfkQ3VbwT1C/M/nCD6kaRybG1AWPKE/ZGPNLrdqqEBwa81y/5R
MXtnV7exiZVD123s5QuHlfcyXHQJgKN+sRpqwQeyUhbXDIp56syXWXjJsDOlz3K18Mze2EMXTg6V
VdABbFZpObvayPiM9llke2ZgVH1l3HkJ2fuNmhVYW+uzp9w5dovK4PXVvfSFlKpQKkCEVerGnU7m
ok6Sm4Xvx9Il7nfbTcu9sxjFVycZt0gl55cGjEJNuibDsybIrgpjboT4nrA6J1Dm2LuPe8NFj3za
0kK6MImMwvwh7c7zxliFH06MCz6yRXVNrRQDCwWRHaj9xa7fwSmzboU1DN+uz+GlCHQy5ursezoY
EncoHVw14EJNKk5J0un0Aw5+IjCzFAHNWXPB+ofjdEynWL0f2mn8cv1XXFjJkx+x2j1W2CzmMHNM
Z7Qm946EiY9J3HxwQX38/UbFHBGiDUB+9swaUAISsC0oPboBrs9NFdSD92Fg4u8UOHxwcfWk3TiH
8revQhBoZgB15ETyFbma4IqmYuXllUtwnXD27QrLnKEDtItx9LSiznZeoqMOa3fZMt7o9gg7FpRs
WPx1e4cingaqmKczAAxztbfUMDIbGtdOYGet/RPWZvEP7/pp8FNDH7cezZfWk2PCGQeCS+lkNdhA
X7+EFMFgOeIvTVS7b+QVzY3uzv0G7/XSmcEEj2F4tHJ9rabXjJIkHbTUCbTZUTSuK9v8pRkkDpFZ
5N6+dQfxz/XNeiH7BkVDL5ISGC9agCancacQlEJcj2PqRrqJU+k49l1Qd0mf+Hqe66/JksymT9DC
MgdaTHkcGoPiTAmkMu+G+IMXm/rx+m+6NAsYM5JpQkOAsCX//o97ZUHzMIqR8A0U1ew/IUcDikdZ
vGBA+hfH12b8D7sJkSjmnC1temvek1rFab/EHrNeOMYtzkXmN6+cfrcdSM2N8yNnc3V+aBXACUDE
lvfcug4WOjM+kyVomtiiHeBjdaz+RLUXYaFOMQy/UQr1e1rUW/okF44tqoTgG3jTyfLb6nIxhTEX
JApuMFamW6L/ENeHmGTUPOBet0T+PNvwjHS1it66Zspx4B47Z+vbz1i/8C6IGx4cPAjWkl19uq71
MokebSsvqMLUQYB7UCh2NQ6IYB/km/IxVooiCSbbibBbBsISoalvLePOSrrkTR2X5dec5+Ib8Fkm
sLc1PJwHNLnQmrZ06miu2iLk6sxpdRs5AIz20eChGZU2oDc3zumFkGCR5Uo1HWldue6kKElitEMN
AmyaDG8HWgBLiVxdftpprW3AFc+HwpuEkcB20BYlzzqdtHY0JjGEcJloJnQP1ETGHVKI+R6/uHIj
BTk/dwzlEuFgwDtQDlehQOucrJqjJt5ZQ18fvRjDanQ+6/0Sdu2LiYr34fo5Pz8MFFxlhk5hFQj5
Gqmj8PzyANUqQWkCVtYX5Nn1RH1JI1U8mqP524W5tTHk+WxKo0zpO0uKgaDC6k1fL0mZtx0dF8XQ
S0rMGbkAta0no+q8v94jDEX1AKa9fIStEW7eNLiYnE10VoWFc3vVsxUX7CNa1xD/5avkQMwlOI81
DB8lqaGwKY0EixkKmjouYtaL0tw0hpLdXl+z8z2Chtz7exlmE/2TVYUo7WFNYmmoBLqeo2GXeta8
T5RwBufkPBeq+fv6cOdbhOHk5qBz50LV1E93f0R9bgZsHaLAJ0KEINDmu6npUAGbHe7mqC022tPn
fGtoYfijkbbSB4CutIpRKuLJSKGBS1wyYplP+wfZ0y5iff1yQDz8uIBcMeA7JICgslLtZE8zxuoD
clzj9X7XWeo3F4XXxC/UVP+VOiJ99NrGqiFY4fzzNGKVrR8RWcP2x19EjbfO9Sm7kARzZdM2A1gg
e53rxkJIitvTyFGooQj71ca+5DUTvGLrvpl8ft6wizxH3NipcacjyPwYJaih/pffgHYexUQgOGdA
uHi2RiC5UJSRUB9vBiGh8HGtH9KmkDRqd9yPwzLf4Wj42ysQ5s55Qu42fsOlsw55mrQYeSfeVKtw
5sReOQJmxRogc7XE9xZQ3Sli/D91Q8FoAlXY1i+gcX6LZ635GJtLcqCZPfzEyaABUm/0RyvWvIPI
hyHcpx5efdd/4KW9DXyYHgLRXbI2Tvf2ez0xVR2FBqTn7s0szHi2aHGANHh/RM1i3mlt0WwMKv/R
0wSExp+GNjlLwzletxvzpG0wGkeEGUkX5XOmeF/x0B12euV0u1m1l9s+SeYgVYZ4o996aTXo0JCB
gH2jjbW6x2r4xiBNczRjNQ39hFR3dl4RuneGVW6VgC5MrGyuk0aj6SU34OnEKrGelLPJxMKjJot0
xmxBAFoxzEDTpnCHl262K0S/1de/MLWMSv4I7dPhz9V+S63aLVzk3XnBe2L5nlSi29Fr7XdqP6vp
Ptfz6Hc2LuPw1EJT3FjXC9PL4IiYcdaoIax5rQtCOXBRYbPOSg2C03IHWACROvfHTBu2oFoXLgHg
Ayh70Ryik7i+2kTraGHfFxEFr95BS0IX8UeafALwdj6Fd2ZrWV+vn5VLnyfjGWdZQmvXDaFB6Got
Gu6B2hsB9Ci5+FqooIkVrDq+/IehpIsKt5zMulbHsmm6PvLCLgwUs9GD3HSKm7RNMP6Y0AT9D0PR
u5SSWhIcvbrdwnasENIywiCaUg8JVBMtyKKIythXUnvL/PPS9qSHhN09gkrMopziP15VMOe7As/Z
MDDNCPANTbHiO1bZ9PWqXvHHoXdTf2jyUfOJJ+aWLNulBeRaRdKJToLO1jkdPTNqFnBUwkDHNu4x
tscsEDkq5z4F42hjWs/5okBdQdZKFCIlNShLp4NhUqtQXErCwEOrK78PraR9NZMs/WJUWvl7CbMa
buhcm09AmS39sExD/tpkEy7M8L3Ejx4jhXAHfdEcfc/p3YxKjpE9w+HONtKbc4oZv1SSosltgCbT
jTj9pfBX5hjVE3mSigrthNyFBN6HQ3qAOBZjArzE1XNVSxkDOiPJXumRL07Ctn8qc6/50GJXNgdK
Xxvjxu15/mIEPEszjscapVAeA6c/LGpRUytnC3Z85Cj71sucB2gcnt+oo7GnSGvuDDHhFl0PreXn
LQSY60fjQoiB6YvAGyeeqVlTGKKkGD0zBZeID2l/aHplALXPvRhO05Owiq1Cmtx+q2sRUC0XE8xC
mIzrpw+6+hHofMKnW5sdFj4kSSoi0Rt34AUgJnU6OQDOIIy3vn2LRdXbUcVgMe265NBQ19vD04hv
vQkvhNrIqhJXBat/W4a8+hI5Xnkbt4N92wyLs/E6ufDBYELRG6bHDWDxDBGOOkGP3rQSGIO+3Ekz
XXRvzfbm+ipe2EXUGwjYJNKcyLUKAkmP4kWhHu96ZfZusiWOXpR09O546FeU8lGi7Vglf+5QJEs0
wtD14S8kAoh7kurIe4r2/moTl4bSu8bcRzssFrUDQFvvUI4akmJNbO6s2lJ9Fz2TjZNzIdLBSaNX
/46t47NPT06nTVI3iFd0rYXOHnBrtsOXz9mH43agk+FhtW2RO6AaC8SSU7KuXDW6onucwHinLc2S
BCBW7M9mPU53janK0nc2PZhTsviIH1OhGAkWuy5KthQlLnwxxQck6gH3g/FfF4WT1qtRBLSjXbKM
2rETpJLUcPIfPSnaVmg3zr/YlLodAG/AKahroewExykHNELM/ZWL24ru91tjK92xTLL8Zija/+Ps
PHbkNto1fEUEmMOWZHfPaEajYMmSvCF+SzJzLOarP09pcaBmE02MAAM2LEDVVazwhTe0X4u89+SL
WumPCHl7j+1sQD3R9f7b0EK8nnsoMgf7bOeygn8jMRryJ1HXu/7kHQAN08jMNFS89D9DAIox4sQ9
2eWYXWpPzAd34956k9iQp1Iqhs+yCaXX1gS22ehYwMwVj/aEywn3sgz7SEuPIPE7Z8ikDAtejHo0
XaPNYNR5BWLxA4PVQiVvnb3n1V7dR13Y4wVQtdH7ndGvByu6A76gAC5B8hZtOC6oTRTmTHqRrgiH
hGuj6pexN5yLA283jKzogtfRO2C8WGVnU/EYE274Df6m70Q3aqFA++1NZiCIOcZNdLp/oeytPCkM
TCs6sASjm+c6w6t1cXMjDWu1ds/Zan/pEH0LxRDFB994J1pDUgRReIajxLhVXKbCqa6OxS2SdMm3
DNuNzz0mwr7h1P1zYvTDRwPRQaITpTiogOw8DDRVJERaxoiIuF3v5Ti2+gzqVhzOY6f79DzLB7tJ
+surFxICALAayjqS671ZyD5BubBv2jisx2q9TKiWPk1CtP6sps7BN9udEPgimgmyFbntJiwR7ill
VMFti7XorZHExtu6XpM/mBACfXTCpYo/NJbrZYPYlBSttcRhlY4x1lfd4LWnbMLXXqSqdjDYzn3D
kaRFwgrSsNjGt8bYgytKiVYooFvPXjnymi3VnPpp641dGClm/+3+99obkXhBmuJSjLvRXMirudQr
gyt+aevo4vYIxburu8JeMOKnTCuPWtR745HqIdwhvxjmyNfL2cXqOraOxcutz9pp8Mz41MRd5Sdr
4n7OBST4+/PbOdjUvamdIvFIQ9XcZGIrWkGRqM04tCdC2zyi7mIv3nzGWeyIhbA7lIvBqkoUSK6+
2SlVi1/iaEpXsLZZwzSqu8ApU+tDxMv0+lCETfLLv5frCg7y9So6a28rU2UU4WDoqx9Hg/KgxvhK
JNj2HIS2O7OiqMRg0kEGLMhmqDZNPadazSJcpla8M/TSfoOD7vScrcoRIX5vKPnyEdZxc+DpcD2r
kjJLZydpHupJgwRC3qPwZLZd1fr5OM4HSyh/9ybCkmQRacVLyeMGImqQFq8ODbowt9T2b/A37ZOI
DyVUdm575M/gK8JKJ7zZbncQWTTG0i4PBbzUy5K52HC0qGVNq4vRVq2DMioX7UfSOa+1RgQYBmdR
Mu/ktte2jowtX7LxsonFtJ0G7x/3xxCl5Sc0RfvHes6ig22yl/DSYIXnwHBSGU3Gd79VIWY6IIWh
tVmYlx1Bhd1HZu0PdjSFc+SVb3sqiA9KXzknoxsp4NVV/19VRtlDXJlmiqV2a/zPtKb0+/3jv/OV
Kdth5wRwg8rd9tHTKt3rjLLOwjUdVRCUClyYJD/i3ex8ZXYQnXZA/4hmbLuG0ULwNOCCwldeXCOE
aIDhpk4ygi/vmtuXeXLsJ2WYUBRP08Y+CKl2jg2FM+4BUiLKv9uIAv7K0iRFXoRFsWQ/K0eJn+Op
td+kbvXl/mruzZP2PYAwCgf0bDY3nD44Y8WHBgxSdfYb8pH8kTgADgAv9GngEj7labH6BADmw/2R
d54N3l66Nxr1FFBycg1+212DSNTGypgjrdT0v96yxGlajBErY6sVD0M5HeHS9qZKjZn6DTOA+C//
/LcB+2S1IUmBys4HdTwbohd+B3kphF+WnPOsdT9E49r4OhraH/5gqlDrNIJR4FVbiD5JTorOD4ts
ImjhI4w9fRbu8s+izvPFrbwj76i93UO5gEY0ZWTJfNhMdAGCZGYzUgajVX2dOysOtBm9XDXp9f9e
PzNpCk6YIaObrTRpUyFEWK1qEepTZUOIq7T/VX1Rvh81+raGXXj/3B/v9vDTvaMsAw2Myj1v1/XU
0m7txJgruCmmax7g01O/iHE1D6D1twt4PcomwsDADrpAgX5CX+AH3psp7FeQv+/nid7A/QndngKu
GEJdHhM+FGny9YQ0pVtEUqwS7po4f6HA8A8mwvaDB9L+qahG/eBiuS3yMJy0TyFhA9y8LRWak6W1
uRpXoSttN2qSU+HnUOpe1HntArPHHtm3JpmuzThM+k6Xp6+HOvMTPGoCQAmAe/5qif52DJsIAyEV
gaMQxJ0rQr0ym0/WLIY3keEplwJhnVdLP2K4IwU+ZL8Fhsr2xR4rM4mw261Clf7ZKW9S7bK6iUfL
yTwSb9jbOQyGLTPtdlAg8nP/NjlhNh11nbYKk2Hs6TDToHgLT7AbfATzvVfDTRiKxIJEBgVvkqbr
wUCm9W7sTVUIq0F96RRqJXOZVj52rulBLLC3b6QXFgBUuCY3gnU5Qo3IDkk9MXxTcXkr9CfUGvUw
M2bvvCx6cWr0frm4SQTEINKjn/dPye3VzSNAvw7UBPXJWxkpJ0/c2tXLcKxHzzcmkqgKMMqjY6RZ
EJnz8sieX0J1KceD2uve+ZQC28RWpBuAiK7XGHf61YkaeRXk7vJiZct/haWPpY9+KWwER59O92cq
k6XrGBZwH/ElvQbefnB+1+NlBcDpWGU81Vl/TNpqDn5dTdXznIABRty58YekTw54rXvLK4Evv3xJ
4VpvBq1jEuCiT6vQM+n6iIhoCh2HEVk3KwfFoeWXPPXSvzVlALj+6vkidSAFjNGyklXY6/naoz3O
68z914r1p6FU4kXkKdh0TdIuHActSPQ3jzLWndo+bzGddZofbCnKoNejKpXb2KNn1SE1WcSdKk8p
zCAtbOMfboi4P8U93uqPSpabVMycaC4BiIwd8OhRqriKST8SI5LbaPPZwYDguibZ1EAON8tQEQMO
mYpQ4Gp1mt/mzvoGuf4IFZY+OniydyeP3DGkRNrB0i3ievJWEwvLxC4FN1Z7CpuszBs/QW6h8Z22
4z210vG5npL1Cwh4gjBSxfHDYsXDpTUzL7j/+Xd2nuzk8O559BzUbdOh7GYYcgbModa0xo/w2XI/
ivrii4s5NeG2Wz5aKKaEUR+L8/2Rd6A3BPaywfnLSRVlvOtl4PYqlSgn4YbEtKhv28Sa3pru4lmc
MGf42aeR+t4iKuyeFTtN/m5MboILIWudHByBnbuVPq807WAdoEtsvv2cKQt+7XEerppo3gyT7j7k
Wjm9qepFYt8i403dj0WAWsTweYbmfHD4b7ee9BCQ+tLo9NEV2Ay/pKbWNiM6WCtq/oGO218wG0ri
j4PSHSTot5fbL/IJ7Q9soFCvk3/+++tYDM2c4jKLAXruQQLWmr/HJl9ChNnLRwVrli/mbKvFq/cY
ZRVENKBQkz7zn9ej9nWnzQ6NDzxRev1hGIw+nC1reC5WW/8LysXDMrn1kzaL8mDgmw/LatqyocXj
BQRj65yjFEIUvaFNwaKlwLnyFGQo+gF1AdNqVBxfc1frY1IvaU91vJurE8XP4vH+Nr9Zcn4DjeFf
BkngJLYs0UkB0aDPNS7iSmc+Ihs2XRyzzU5JpjgfpqHAjXk5tJ6+2VK/BqUjiliC1CfcJCAZtHWl
mxr4BEqUvkSNOZzEUn5Jq0MLwtsahRxKivPAQASzsI2fIXOPBqrNU5AjFPhtVh3x0HmJeNOs64Jo
ybBCTLSnNzzXzvtuyKIP+JpaD0PvDc/1rBr/tHG/WAff/eZSk3U8YGz0w2XUsMUlZojwz4PaMf20
U85V3eg4xVd9YHbF7Ftezo910DAbycgv97/2zsJjDEuCKYsjRMqbrW5h4OkNtOODvvDiU9u1XQjT
PgsWpzuCDe5OUhZGpdGOHPP6VJW0ZU0c88bAsTvlBZ1G1a/TTHvIklRcapT0Tp3edr5Ki/UgFt3Z
0rANVFMm04TYW7EaVRhoFbhMkoimJJ530Cr0CaoUn2tueYcXJUqjVB67L/cX9yb35LPK7woogAYq
r8b1jMnU1qXN0ikY9ErLH+vUML5P9MWzg5dpZ2XlM8AvhrMDAHBzIaO9MFdi7sbALZvyso4JYMeS
FtvbrrPW0zSJ6VIbJToXy4DV5f053oS75KC0DTyZWKBhv5XcRBXe8Lo5H4PSKddLZEykor2Dk1Ic
uecyFkcc4r25UtSUbWLg5Td+VQCtyd1sNA5F3mWYJndDiF+74bcws+ASjNEPw5nix37NXi0My0xl
DUGCO8gLtxcj3WhthDeAFG6lVo+L1ufvXGMqfmqNph9s2L1FlfKWWEtQ8KJ8e71x8qU1eiLMMSDs
QrxmJL4IRdeI52IwzLdVHXef73/FnRMiFXehZhNTSvDo9YC6HiOYI9oRY8sEakW2FI+F4SG4oVbd
Ke0iMxjmtHotM4cF/QUsoOrEvbC9ibmFXQ28/hhkdTKfIwTp3kyNiJ9QTk0OTsjONUcNCLw+MaNF
q2RTNFFZTtsaOSEdKqmXNOvUt+7UlUHqDtG3+0v5q9B7FZnLaUEmsymO0pncFoJ7YeHU4MRjoGTa
8G5Q8mwOJ14SNCgndPR9JBjT7ryY2mD7reJF37x4zD8WphdNPsYzw4s2tTnkk8jQlxAlzuK9oegK
0pFRZ0BvHlT7q8Cs8X1On+5Ti3w/2p1WA7KPmq1+xC3a2YnIK8AmJeCEVLq9wrRcoDU9elMAXcN8
JhISl75N4g8VpgwSdH3UGb9xlKfLJLWX5XaQZ3wLZLS1JV6NlpCyA7Lg4vDRO8lPKlSF5WdFNMVv
1n7Kvzms4fowVmVZfsjapZhCKpVobg5OlL53x6j0fEuv0P6g3tkvX+ZinhG6sJA79mFRj38VozYd
RMV7K8U1SCLOyeUO3lz2tDsLeJrKHJAeQUzHTi7+0Q1Wi71k6iWxj9hHeqQ1uvPAyB1NQZzMjJhc
/qbfwmNtcJNuEtocWM3SfIg9799er/WDDb03COrRlL+lzACVjetBSrGmWi90QoSkGPykMm34LlV+
un9sdm4gSoyAyIAMgBzaornWpnFTtVeQGNfG9YFPOj6aay8lBuLlYZVye3nieZf7g+5cCwbdEmpv
0nKXeP96apm5IEKxEnflXVf9Ny5rsp4t7tinJc6LI9Dj3gxBqqF7A6iHQHeTRavjKowsJrhvmrRo
AciZzYcebbovHfKQUGCy7ux2sf3h/hR33kuKt4DGadyiKrqFVGV4V041hA30jPBAC+LKTj9kCxKR
Iw67qJ8VVv6smnn6tugn5eCb7i0vUDkwghB5qadttieQuFSrPC4P2YI7Dd2ixhcaDGKVBEDliOi5
t0/ZoJJjD1D+hvxQqd4MJiiZA6eq7G98c1331cw+qu/tTUrax8I7ATsLNft6z6ye1xJVsVHx4lxw
TG7E0zijI4AiB7KP9z/e3lhSGt6hoUolcdsMn3mXAfn/Ag3PZWglM4GO0NTuOcs78QdnQSrQ82QR
5ThbfY8KWUnAgxgXdBqy4hHbI1hoq75ZVC07SHd2vhTpF5c2rVIJcNwcuwGaBFqlnARDRZlcNGb0
lFddcxBe7FzIlOsw94AyJ7Ft8lf8djkaZtUb5UK/VWsT2gZTozm06qy+9K0xqds3S2HbB/X120oZ
XnuAbolN0Tak8rx5BCiNtDxJLlLZS5MqJ063+hNCkvkWoaflP9z4wDFomWhAM3iIDIV5GpcXtVWE
7reiRo3q1ftHZrswOeTNSkf+egmSMgbRVGVc3ZRJ/GxeHBrxQ32BOZUcTH1nq1pkdkwcoXLqcptv
mk2znlHSGCVfxEYyq7c/D21mwEbLi4Ohdq40ixqcSRuRww6+4XpWdtZNQzfgLmSgG/Kgj1rr95o1
vSiOPr+z1lx9cFvMDdIuNt6/ej3pB0vREFwBpZrH9chpzzpGBpO0rCV5iYvGIJ5Ip6bw1dJYXttT
pAZDKiO15nk1UC28Hmxw4CEPizMFlSPyz3mWeb6qGNYzYNjs8f68do6K1LwjXpVC/pSgrocyW8tu
VKwK4EUq08siNP1sSXimYIuHRneoUbLzFDKeI1tDqMcCubweL/d04TWahRBuNYxn+Jco3YztZ1tL
jAen8ObHSj300NrZNdxrfDviJQinW3SnrahomyJMGyyWmZd+TEdO+Obi2S9lletr4GHpVIdx09af
dDevm9P9Jd45HxTVwGhwSqBMOvLn/XYbDV6kwYpjiWMrL78vwim/U0AUb223T/8g0qCJT6BBGA1X
dJs+2p3lprGZkM3hQP44GLN1Wo14fJthqB1KJTrU8Ivl4FKXV9sm7bkadLOHei3T0Lom7WnsCuOv
1VkeizWGRJzkuBqzuk+KXf0oSXmDip78618vuo00NmkRo0hzk8DmqiUSOTraPmZYT1pzhlqv4PNa
HfUB9r4ktAoATuTKkpZ3/SU7M44XfWV152RcHrSqSYICmgfCnrZ2vr9pfjFTtosq5bZoDgPCvwk2
sAiquh5pwsAZbXFauyZ7WhU9e2J/5zHXwYCCrOsNyXuc2p6sbHgYmtJu/dLsUlgChXWRkTvh82r/
wCVhzUi1B+t/yYDW6v1funeDwHKTXB5JkbQ3D587r7oNTnrEIb1SfjhzMut+lavtR9FAt0ZxRPvr
/oA7XwE+AtcVX4K12cYQgLKrPs84T2CKsZt0C/G2VOrm7HTx+uUPhoI1JEFA9Fu2DgfGRIGvG9Uh
yLNO+Yg9EIijfCm5s9rROMgid24pHhZg8awi0dE236Yt0JaVtQxB66JPrRid5gsO+qehypRzvFTN
QwNi0e9mjPbuz3InKGNkQjIpvUPBcvOA64ugum3NQ1AYtvKAhakdeEaiHeyT3c8G80uCESWPVr4M
v12DbUOWsZps6M5yur8npEBPsd26jm9OinWQ+uyOhfMR9y2tUgqk12Nhc20KJsyNr3I8zdg1Q8Ul
jwWJt4T3F293KFm4xzkKEvTWLEvEKoSjzGU3eov7gKtAjpJnrp25Pl7d7we/AaKJSitJiGTxXc/K
VeMiWensBV7jRKd0dLywT/T4Eif9EPQkySiL10eklFvS5a9RQRkjcygdITe7Y01stUwqYwhGNNXP
a+nkJwQI1xcX6bkHyAzOcm5qsz3nbmZgh1gXuFfU0fgcqcV0NvRsuozKhEafEw/JqQAaEVb9shwp
y8q5b65LGX3LDhL/4gBdr03buXEWFxqnR8TjuyFdMt6D2nsDwy77C0lGL7RpFz7c//Y7Dx9dO7Im
ojTOzRaAYSI1ADiJbdYN8/jo9Hn3DS2y5a26rtllHMrc8vVoiJ6zDiq+kgy6cbD59mbNcZIQcIMy
5vZBmrOe2k1CZGMos3sphDs/dTGJXGymQ9gqmG6sulIcwFz2rgu5D6QkJLDmrbxL2utCr6m+B6NV
u29jZVL9AWru5f7a7p0r0J6UhOSVQRHy+oPOpt4gHM6lZLatOKHiWX1vS/Ezytr+IFv8Vcba7h3E
k5CZpjgDREpO+LebaYjYM1DchqARkesjM4llWNV/te2+etGVuKIhaeqhGisLWq8VAHi1FqHSteZz
BY/m2x/MW6LuZDVMQrauf0w9TsmY6/IZsKL+bPTKv2Nhjp/ob9QHrYadzcNTYyEqQjkVWO/myMTU
ljv87rClt9Lub1ENymOlZ8L0kTBf36VdbXwwI+xnX5+ZSlw6hT7MbhC12UxwzbxhrNd2CGZqcDDV
W9efrd5+N5fzIWF8b4poyoMBpagM738TmyTI+kfcw2Q3g2qemyaZP6MHQvVBn+xB0kWd0GkrEflT
L3rMr9A2PAMpah9BdFcXz6yX2XerLDNPozl4jwhG4qUVK7Vymqx2/oMtD2IN/plEq5Oey9n8tg+b
QuuadPIwL06otBZekoZFFmXP9tj9QfMXLislC4khujVTm5WlHpS2YWFa2Gfp3ET/JkOTPtlO7Rxs
s53rQuaxtBIQbuU13mTO2DwoZcxwNEVYMU/Y5UmLev3T/WOzE4UCXZAKw8DDQcRtcpB2mXDMHDB+
7lV9yfxqKr3nAiD6t2bu3ZdMybv/7g+4cz9B+KZCRzmAisQNOnaxummpjT7IEXt7MM3+k6YomN6k
h9pyu1OjDIh2F3bMVFKut4WZFE3bToyEaBpBIFSwII0jdH8KdX4csio5eNX2SlkyCpTxLlUBc8sh
XxIz1p2WtaSNEoFwUpMvMxqVbwxzxLkh6frklDTF9A8SutlTPkTKi8Lr+zDm7aD+wWUBHobmClwd
8q7NZxXt1I04OqJcOHXtuyIqjbDFdT7x7SE78h/e+6IuaGdicFgOCPJfrzMwdIPclXVuyjgpKct7
8XtIJXbtI7c1f7y/ffZuJooBEo0iW143QC6lK5SVDlVQo6f0Lc2H/GsL0gRF0zTvw8lel8rXheYd
vC57h9HT0IGX9QH4jJvL13QEf7Nl9kE5R/jL9nl0JpNUz/cntxMXSXc28CxMT+IgrlfSSAfHTjtG
ybx+CqMpU324cbB5l9JCj1LLn8Htpc9TjZt0ZI1HBZf94ek+kKbTS9xG/6tXlhrVHXk0hXHJx8U4
GWvfP65Ov77pLaO/eLOn0IE18UlqDltzt58WnCSnhkAdpNyN9kc3zW3Wm6AFcm1dv+k6vrnF7C5J
WM8e5d8ycibFH2tHPbgCb/cv2Q7/UPMlKgMie73qlWvXdZUkU1AjcxGw1up7YXfvOqtQv97/vr8i
ouuIia4gp5IEC5wM1bzroRalmI1MUAgZq6izThN6EO+11GxyH1m3/Jva2fol0h3ln3nNqnf0KnXE
lrPkSRa6vzbaqDzDSHP/qtToSDJvb/HpLyAuSjomC2HXvwyISGXkTjQEVhbBnxEqfksdrtC1j4xk
gkmka/kpbvUHye3tluMwS+EN1p0bZIuF6XG+dkzMvwLPy8vWr1d3AfctbPEN6XjNDvA1zy7G2Iz/
JCsCmOfcWDGluv9V9r4/RUYyeUlovO2CdUVVD3YzBv3Q5J8m8t0He8nEd53u9B9sNe4uyXUDRweN
/XqVVyepdTelijuVVJbwNsrhs+NuBmbFPniNdmbFZEBugOJio22xNwNSyE5X8HcXvMRBm4wxSBXX
DitIaK9fQI3PJwnspHUU4K9npWR9Zbcm1R7VS15qV5oplZ5WPdn6cOhIuDstbiiQPugME7Vcj6WP
ThFXDVm1gnlm9zRbU+M91Dn+86pXLX/f3xnyh2+OKwxXSc8Ewkw/dnMoksRL1dFjsKbVpnOUmC+Z
gR1zmExOGWrLlB/F+LfPDFp0VKyIL5Eb4h24nh0PQGrgQkzxEoDGC5TBLNQaLoH709o563KvS2I+
XUvAF9ejmF2uWP1MJrGsejqHiYtuhN8kbf6wzI73KbU7/ZQ1UX0k6b47OxvMAuVHwvWbgn6s24te
kwBbkeICLUyxsQGjoR7BJvf2CLcrVTnuM/CL8nf8lg+oA+QWqsPUdowOVKzo60s5GUmQUl4L7y/l
7lDyb0MmU4Z+m6HypoiyiaZTYDQqKnNIWr0px/G7OVTuQZnzFkvP7UTeKf3BOWnE6tezUhBakHbH
XBauaIPOFPWPulrdsGhNgJKrYj+bvfkxHift3yxN1y8ej8nBQd/7gMQnnAnkI7iaN7NF7trqPaTu
ggROUhDb63pGgjs7WNOdN4EOHl0CB6Uy+k6bI44ZWll3RQk2c0kQKoym6HG0lvJk1O7wtm89gaJr
T6kVOe5La3jpwfB7nxRMKK1f4ORUsDehntF0RmKNNGSGNc3Os5K3Ifz6MWjtuT+9fvcAyQT/LsMO
vu/1JxXJrLhlVeM+XWW4RmD8GI5WrpLht6/m58ndI9XLmJe8zzafLu7pLLcqcD4k1cW/6iiaz16S
lY8J0K+DnbqzgOwOKGQm3i6QfzbXS7n0ZqWsvKcRCUholkl7UmYHJb9JeAcbcueCRqLMJi5Hu5M7
bbNVJjUa0RmhkKiuvACp3o/oZUsJWZdSWxw0uTk/3v9kO0UvyaIBv4tqGZDFLV6hK61iVOW7WmWo
tPhlsdbW+0GZJu1Ui7n9bkNl7QGDD5UFiS5zPrSlo8FVFJHzbs6xB6F6X2nD/w5+lvx+m6cKGCp8
Nk+SzOlHXG+lbLZixXa5HYpqbs/KZOfteegnvXzk0mh+Yo5cdQF0vkT/WyST/TYvdcqfWZFUL2Y2
FsbzbCUODcCiVP/qjTlvDsKRnUMtSyaIvNPHIB7ZnKp1tvJlRPA3aBRkZ9u2XUJ03s2T1+bv0haD
RZ4p7WFc2uFc6PUfXNOgSnH5gPjHA7RlidSORTJuM+EmSVMfVprylMbav+pgawdF3r3Nb0gkC3Aq
KALe5pyNBib3xPO8PVSEznNed5e+mIcTsy4Obg+5ZNtPTp7IskoiLHiH609u1nk9jrVsMGgIATZd
TJm1U5bvsBYGvxxmGysTc6QOkR0h2Hc2G547yGDxKWl/bVX7HWqqAuIYcJIYqP6kz8U326qrA9DK
zpZhFEfi/rgcoXtczw+fIi0bTUArzGcNy7XXnxKRG//zssw5K72ZnBF/ssPUi3W/VoX58f6R+oXz
26wvsENuFwAXsgy3CWvT0TMLWOrkBSNG2A96BMkGAE0ULX4ktCQKohayy8kZGsU8RUndzz6WEuJn
BlcWBuug/tNWSXupByM9j1GUPE5op34WSp7apzifTHE2pkRX/LRIRIpMAlfpKa2F3ZwXimHpQ54h
CPbGanrtVBixVx/M7zYZJYyQCHZZbaCasq025Jh99TbRES5m3t9pM168yJZ9WpmNeopHY6rELWpZ
GjyeQFtp8rqz5+Vrmdofqj5+BBj24f6S3wSmckehTPaLOE9AtXk5MmvMUzqGfZDgNPcxy1rxb+0Y
86MQnn52ehduMjHfkWbFzSPya1SquQQ0lNa30pqNgx9ZwdsRxIuHqUblibMpYAKv0eKA+czFwRNy
c0X8OjdgRhgLNMT23JYUrRoEwSlXt453qaq+fBhpGAS9q88Hkf7eUJDPpCCHS9i9xXispciEh1tC
IA2cw94yO/KJYcGCWjsCVt/cRsyKhr/EzIHA4jNcn9ah0i2RliMMLLdDdD93evN/Za5FX+BVihCr
TNQJs2x+GZbVPAg4doemqCyRLAAOth1yw5rqTDUnPuBqJ6es1U3fbbLx4s5T/DxrKUbabVf4Ym7i
y/0Nu7e+MNZp6VHzZd6bKypXRIKmCiDhDC6c3xeAohwE3k9R0R1pI+/tUh3wJxxLiqeQua/XNzc6
K7O8BcetWBQ+ZcQlnD2kLEsLeZV1tPWD7t7ueBR0bUYjDt/206hD8pFpAgSqqqinMgO+3pomJjcu
dpu0+I748XtnXycpZC15qrmOrudH0JXN05pKp/d8+lhPggtQScvAwX/l3GHfBOJ8OXL4uG3Ss2sN
R2poQ14FWrdZVV2pWyriJZFQj2TFWVUwmzknCqylwBgc612Z2aUbGp4z8PZ4SvyuVs1+eq8m0ljO
y5Jp8ithVC7WnIOLm0AFBZM/1P+C1W69OjORPxbN+F++vuTFmyUiB5011B+oz6KRePJmN3uJUrJn
Etzi6/2NfZttMhYYIRJ1JLJJODfHOZ7SqlwbmpyRoipfObjN19xczQdnWLR/oQWlnl9ZVfLEVWB/
NBV3/amp3eAelAf3NiHJNVuCMgxKNJucN1rgG2SIjwdqEa1hnqTLW7PX7S9qlKZfG1ct/r4/7b3x
8F0BhSy9gZCmut6EaCEW0NU6umGDMbybo7wf/GgdBW42UZaHfdocIRFuQinWmVsLJqBB0ZVq5/WI
bZw3mtO1XJuiVj55+ap9SJLoIJLaHURWzOgfE69tC/tYr6zr5DR9UIzK/NnKFeL/edQf7i/e3mWI
NfH/j7LZMpoGWlR16z4YUUwLk1T3gsQrUPcSmX26P9Ted+KqoIhF15K+5SZQcIdydEpaz4Hidssz
JUks7YjGvw7Y9f40V50A+P6Ae3OjFiDVHLgLwclcfyY8sOyILL4PXLedHtBbBGIQNe1ZBzJ4sOd/
PcpXcSdbAnVCwj1wIqS2m8mtDlf6bPCSJihhJCerF8YHnWKOfaaz3f2lTE2fYYjWzukJO+YlPRHX
xI5vdVX/WVPGxfEboy7LIK+r0XnkvoD1Xun6mCBk39iGn6qF9j5LBOAnq9Dzx2waFNMfUYj4MZn4
Bvsj2o/6H3wxCmRcWpSKpYT59QKKpejs2mIBPWeVTuGdGsCjKU5iMqsT53wI73+wveeEii2FHBWt
QmoR1+M5btU4lUUvq5rz5aSgUfGgwte+UCND08qll5XZ8dEk93aJ5O7Q1+YKIQm8HjRRVyPVopVB
deqblTIQ1DlldjHN6EiGeG8olEyAzqEoB4F5M5QWFyZ1Rxq8ThGl6BxP7XO2LHBdRJUepLQ74RV1
BUOl2iGho9s++mgp9mguyRAM+Jv/jHSrqP3GXMbAVpX2DQjL8jQ1AMEna2jj15870nYg7wYNEw7g
5nrshJundVOBt9DLxrdbqycqWE3f0ab8fH/H7KwoJTgwgsC/aUVtXVIcbemMtiLOSNP4v7GvjbPe
DCPNqOmIfC6/zeaAQ1HG94W+FzKT2wpjkydwrVXe1rhS6lNWZs3ZtBr14MTtzQeJaloJ9JJB2m12
CHewB+2a+fR4P8x+0nbT17bXp5FUsyn+ff3i8YLRtQVzBjRq850WT6gWLnBDgGZcigHDJN4U+Au8
IJKtfb4/1M7JZi/ImgesGeRUNkXTGTtEOyuosGheGoW6XnsXYx2Hc55PFj4vnkZ1enp1oVHK/FJl
JBShIEEqdX2yUcPt1mZgUJAt0fPAW4CG7KSflwgq6Qjs7CBx25skKRu5DHtf5jXX4+kJNBYn5cW2
3MoKMtfLntIq1y5sJwf19qWrH1OkbA8SqZ1nVYpcc6fwysn+5PWo62wKi1ocAWYf1Zc6VeKzh3YM
xs4o1AFDHf9gi9I8oQ/FE05lcLNr8iyNaySaRVAPNPtzZ1AfamX6Dlz7qKews56Qsum54gREGXDL
ZpeNhl44iuDFA9NsYRvypYxjW0W4XBWj76gdkmtzr5v/vHqzSi1ZyRBidLpt1yvKZRq1nQzv5s6Y
QzdTMAeZKvOpHtzynNVWQvumbA9St72shrAd2dZfUJIbUwDRtSuS3viWNnWavFfAEjy11dA/OWMx
PkS2NjxScp3e9SPVaOxEjMDJVH7O0Nehvnb9B+FNCMejyfy9WdTu5BmrOh5c7DtbjbuJHwnzX74r
m4VpjNkYrJrMGRTMxPvc6o+xYUR+5fXLox1b6uX+h7gFZyGmitQbdy5HWHJ7r7+E0bmJmmYUCTSF
kn0glJqYKdfL1H1YNOE9z2npztizCYCcFs6cWjgp+ZgFZrN0/43uSChx/xftvAL8IM43urAyWJD3
929dylSNZreXCXbRcMSnfs6piJdNeH+UvXXmRNMrl/axAKeuRzFAdFNxySgboEuRXNaW9NJfHKMH
1mmVyUvmGcUR9H3n5aE9SekABjyh8raLTfGQPZY7Isi4Hd/WTb1+dJu2CbEpTg6mtxObULLj5qAZ
w7u9JTYi+l/0Q6Rzgwh9+ZFG2eL3SYfhQZcM2NQv2POWle2PxfJqWgb7SQoIUphGBOQGjuv2STsU
vSVQcTEjuBhCDQzKPhe9V16tpc9Q3Ose1iaSwrB98YBn8ui2mgh6c1GDOmvTt/Pi/UhjI/34+t1C
uIwGD+8dFW+5m37bk3q0FlOnLQJJATt5sASiiHhOf1VsgSNTT4Jwf7i9jcKdKBnoIDRBdVwPt/R4
iCUkG8EyijxQrarGkNDoQl3j//3BULRj5GjoEW6V6ErHHtgDCZW6pNKCom2qE1nxDwn8efyDkSQd
iF4TG0TfPGoeJf0CAwBqFkNHr0n3xDdVSMlHxfk/zq5rOWtdjT6RZtwt37r8JZWEEuBGAxuQ3GVZ
lmQ//VnmaqdM/tkHLgmRLat8ZZXh4/tDvXmoIZIEJhxY/52H+nwCszqem44mcwFSy5B3EuXBetRZ
RZQPDDTsUA44UrYCNOYAiicwcfLXJjxwlUYXcoS37tedggUpNnSYgd97/iBzyuJwDOlcDFPWXvu1
9D4M8/JIZ9ceiAEP1wnxny3UsC1gLIHdh3mGadiLo816LUvgaI88mYHpFzU8qxJYs+S+zf6z7s4+
FKIGGO2hJYQ48Pnr1Ug3fKrbPZvMuipJl6csXafPEtiPCxP51oG2t0hhz7k7Cb4EmqLIqGwYIgRL
IPFc1PCz/8asGm9QBemhATEG1wwkphzhBL+wmN66j1BaBrr9L5brZYc2cS30ezXKN8L0/tMw1hII
DxBj3l+y+0d5kfsgO945P0hJILDxIsTUBtinRKJyA3oBOQERUH+rw0EeJbWuCu0MHQAIPJ3A2v4C
9kh4yfTvrRPn38O/iAKUtHXSZ3jJPpRJEeBi/G7iTB8g+d9fuJreunlx8aLdjEMAzaUXh1u/+Mqf
OM6Bundp2fvWiRxOg2HBOZoDvnPkwtS+OSDAhYioE8Q6LxNY0tTLhlmfC0p4c1BDH+ahDNuDmkNV
8ABGs//Hp9xHA7hwP75fzCVrYgIMQQg4DjAkOm9Snt7OaJIkaI9G5BH/Oj9qmcpfym/gASx1e+GF
/158LxcTwjkPnnzYLa8qE0gPW2NiBBq0MRYZSjZHK9yHBfsQhm3wI1w3f8tlME0/oS0kwPFqamCi
PMr4h5VYaM32addWnREM6oFwQdQnCirYqRdi+MZm0Hty1mbzmDvnPJvPUxqQao1m7+n9iXxrUSYo
T+6IRmh1v2T22C6mG8wudLF5rS0DMhC0YUkEG4+MT95/5n3jLPv3aC+OTbOglhPsN2GvxvbgutZD
87nu6yuxNcGlMtVbaxJVAWhOwLkQxk0vLkMLRNxsMxQhAj1tBZKz/uRB+bSg3ToeslmKD+9P5VvH
C7BboMvgosfNuE/1vwIYvvVNvxL0coGaJtch1CC9PErW1QPFczWymKB8Z8vFX8SXBtP+j1sjEF3f
f4a3DlLw7vbCNHD04Ng/f4YWC5AkLWCO3QqbKhbo7DOn/SXs2Gt4Ar4jUrwd2guGFhjvz4cJIJjW
sJmCCTGKrT3W8BH9xZWF2DzpYdads4R96gc4EUHjuOvL2u/E75TRqUb7CP6RKBxyNFasc/0tGUKm
SyjjmjW3JNzAkFf99l0uUvcFDXuZ5g1CGOiJJTFOsYD4vbyr58AHjbybhq60VE9R8f40vrEroFy/
t3NRUQrhQ/D8/dJJtqrf6ZJu6ZN7Qxm2g/Tag9behTv3rZEgxALyGHq54EHtH/Rfi2ZTcmH9gGJL
2AI/BjmL+IR4i+VpMqcX1sZreYIdAwpTTXwzlMpeMayhG4qIhqIgkLGmGYpUSlB6N+iifK+bgDyg
59qkOW+6PjuDRLTEH7UcE6zhmNs+r+ME3gHb2vi3sDqgKm88udQ3alb2YV4xlQfJ4bB84UO8Edvt
UQHgz3sjDuSFF9MDvPA6N6j/dm1UV5Ks66nTyQ+f1dnnhgleYzf3F6F9b8W2UEVAjW/v7O+YkOfD
yrRLYCqPtFuFXXRHZhuX6H+IPh9RMQF1GGrPYPVb0xa0nWxlVpLliaJjhR0e/PnPaxEZJrRm93Lc
7rr8/FkAfNdbumVTAUmI8GctTFD5EwUQdjZre0mC6I35BmMcSD7c4yAzvsQdUYLyg0/Nfqs14jzC
26zy0Kep0pHCb1Yu6Q94hC8XPvIbewCDovKN4wRB4MtOK4yU+BapDZe5nbpyXJbgrMbtiWdqOL0/
l29cCbsPMQoDuLRR0d///V+7jYXEbglVyDEbH3FRF9U5CehYmM4F1ZyMl0DLb03nvrGBVwY05RXy
la4RbWQXIckkC0xdkTAVMxhNx0QCPywhNHg9ddklbvRb07lPI5IGpNOgOj5/ydhxaFpuE6YzGLDL
s36+dh37Yaitz+9P55sjId7DH9wHr2iivY6XcNQDVksdzNCOGsKjzqQt4Z0wHd4f6o3LFR1XUFdA
kgFH4SUCvYbaD8AAqEMMNfZaC/JwgVhCVC5YYRbTQVKSwAOnygajrodAmgvV6b9r8EW4h+oHAHl/
JcqAIn0+qVEqPWkguvpXRX06jFunVJm2FCejS7aRn7BLF5E7T0qZ91p3tEi2lF+nvkPTD6W+5GwH
FWelQkL8+f25eWtVpwDnAxiMdRa/BD0bMY1QAQlUQYUb0NgRWxUu4edZ+d0Vy2J+YS7eGA5kObiE
oHiOKOAlzDQFJkJsHRL/DWJmV3JicESzQ3udeVNSCBtduozf+PQ7Qw6aIDsjHAbtz6ceIZ5hocN4
cnIsqULgm8shSUlfuQE+5rnPmD364UqODfyF+zwhMbmw+t58ZUBfdoMSsIdffn2ZwJ2jdntdxYAT
6MMqvhRBvVZxtqjrcZj4l/e/6BsbC7c8aHrISD20J/bn+dc5Jb0J8ogbMvEwW5K/xuOFmoi+MqgD
/OcABElMtnstQrcBp8WLKHl0qx/oBFlaxLvsJPXun+UL79BP+pJh8Ou32ofCILuUICo1L6LGGa7q
sEJOVLF4gzvE4AjnnmEAXbP/TgtDcQa3JRri+90JyNrzCfQBcYSrC58LLzLijLC4PaBZ9x3afuaC
7tsbiSCmDjH/jnzf2zz7W//rW0FhNR2jxeKtVsCxisHQeDwYqPHHOfoBw0dHjWiKqc7ko14a8nVs
owxWABHlM2TjLZKE0PLO5Cwd+raCIFR41fTM/GpoHxwYq3VbKuf8G0warAEl1JY/cAh4iOr9JfcG
6gq1SdxRwFWjt4+0+vl7sJGsidcSVbRRZH+jdt+fR0jZnZHLQ389JVpXrSPZcYId7jmjzHuKZaz+
s00mPhxoYX+pzlgjL8njYhz13Hc1jCoCUX/A8qjvmjjs8tTKS9Zcb0R5EJjAeAA0gu+D0Or5G2dK
hCFJUEaHF3d8OzgLqahQN+QkO3g+ds1BJJG9ka7hpc18UWmsVT8esgu36OsgAY8BWb0ASHN0CF/S
J3zwRYjocYuuiqAdti3BAUY5dWXVjPAcvj0nHSfLhc/9+kSDLhCIp9CgR10fe/L5u0tkP66bY1Vk
ioL0k47rDQvr+c5mbbuA9G0gHvz+AntdXYQUI7CVIM9is7wKS2zqDSPbXcimjgAHMHlr0dlAVUlQ
jweYlMgqqa1XpiaYPr0/8h4hP7+7MTJIecCR7BjdlxcW6n5OWumDgyJcVMhhbG7pdlmCYT++Xg0D
ShX+InmAHMzzKZ2Wud2YyxTOnAmCEtKRKc79tUMMTcbQVHxFVbWpSfPJ9rVfelkrHjQ13XhQTIjD
JkJ6YWXtI758IpBw97I4EKbo4jx/IjJDezKo2z3cHYNPkNeaq5QD0lL6DGW8C+nlW8t4F3MCGQTi
SjAmfD7YhIL4FBoMRjw9VL1AHCA0Te911kJSjuCOjlHrujDoW8v434O+SNTjadz6xBPorS9tUhhN
knKDbWsR9nN6b9DiuRD7vF7E2Kg7DxLQJ6SlL9N1z7ON5a3560i8noEpU/kE4ks1qhYmmqmzVaNU
dIRlcnZhw74aGW0G0G1Q20G5E/H2izeF5MGaoJsP3gupYYISRYr3YGKi/w+9vs5rj6HX0rrs456f
Mxb/56QCiSfiH2Rp4Efu9ifPvy7bwORZOdjBC3jV/TFA7fUmVsy/HhKfXToRX63bfTAQX3ZJD9RY
X6rKr3OrZTCOu0Aama/bLohhgdemZTYN6YWz4Y1pRTKIWAuFXHTmXzZyas+KCUEcwDXWiIdaohMA
rKUs1indcn8DadGiTFnO43qJkfw6pcBb4hxEmQ6ZaAwZuudTumtFjiNBHWxV1P+xBKP4jUgWQv3R
OkcHhF/h7tsc1r/ggL19gdoRz3LuZHbHGhWvlexgPAkEOFOP7x+Xrzby/ly4EVBBBGQJH+D5c6W0
9x3RULNSjc7CYpLMP6TW1CU3iNPULGMUPHzYH7w/7KtTGv27XWUWmwvQb/SfXgy7A56zHWGe9Kx9
GgYqfBQEo4uo51dHxj4OeGhgUaJ5H7yC0xqgYrAYMI7zmmMXCdrmPnV1WNhppZ+7JO7jC6fUG4ts
7/7CeQXXEFp4LzZPC5VBsFMw5MbFDtpX+tC0ZEJ1dKgPjQqaClCQKEfN8RKo/PWkQo0XSRpKEHvA
/bIhPDkgn+oU9TPepMutz8j6car1pQb36ylFyIjAHmgaxBKvQmCw/Fa8OJLzGY3QoplNdILL3I9t
0+YkHOq476+U1wsUIDGsE2C3oGANfP7zlQKjzWwJI7TpazCYuwI+OfOhDTQ/NWHMHllsgytFGnnh
6H99KGFU1Dr+Wuphib64THtpkIPGgHFtcxsc+Ni7cuzDuqhbJy9shTeHwmG0I5SQ8b5ENOrIxE1N
AZxZIOD9U4yO/XJN5983KO8+/R9zufMt/tYYESY9n0viC4upRlOSJHA3OCWD5H7ZB5wLyKGjpHm2
fF4X2HPAx/jCZ3zzLRF87s0SCMu/7OGtJJwU6rvYiN7EjjKJ2mva9+kxRPn1wlCvNyASQeD8sN+B
LESw//wtoZUWExKgegNCPz3KCFy/Y6Y2cwzDif5OuTfSfF3j9DYaRHIBhvc6sQKmEeS0faV6qPG/
hEHVYwOveIJNx5UK2rynnm7RGFomiPdzuT3VUWL7A9+M+gTE5fYnWzJAJmBs4fyP73/sN04D1D33
oiDCiP2YfT4NhInWuh2x1PZzD68b8EkLvxtoeGG63xoHUiKg/e0Zxit7c+4DQQo8NhCkUa+ueUCm
wxrUl5Sd3zp1/j3K/hT/SrxRo2+MrDFK6pYWRF1YxdKZAQY+aqkPkPA2v9+fvtf8+x3xvptV7Dc2
EBnh8xFH1PvIAClN6Fu24ZyjqDeh4dwF6d2g6fbN4BS+QoXGb3JHbXgOklXfdBmQUj0b+qtUhGDP
vf9Ib84BlA7gyoC8BmfiiyeCiEPd7pCNEbpZXxIydldrm/rfJtqnJYX38iXk4FubFgHQXpsCmgmq
I88HjBfdK72hEsbAkDtZ9KhLJte22tWU/mv2gtlG9w0IQhQ20f14MdubTjebUADCJnDBDls6dGex
erpsfBuf3p/Gt84HtDPBN0QhDEXmFxsj6cnSaA4I0eKlXVrGtIFBqGCLhmh0tKvEwnfYU7V3AMui
Ob4/9hsz+pfCiUMCuRrAus9ndNupEwP0PQoDkcrbZZ28B25TUEbBnTm8PxQkdfdQ41lKiDoDsK8B
RD/2VO1lJTOa4XcxKYDlU9gxqWviWgrL4QldWSB8wvFRCYLX5IkItqPyl+XTBqcmVK2pIjqPRNrW
Bx/Q2Y+kTciPdXXs46gYS/IwRthYrh6bbDnTyc9ymGKu63H1Y27Kuktr7yiXWP6aVBjJg1KL/ieB
j6LL1aYSkc+mnh9WD4S0ok5k9ItOrv3la9eMJ/j8RF0+zdJ9gGXMMuaooO0RehN2/yCg978MVKkE
TQBJv9o5NfNx3cbm625JOwJdHM0JKKusfayjEEGrCuA5Bb/2WTQ5eMLe7dyYTJ44JOKTPd4ElqPx
NvXLGJV0dx3qzIc1YUjSEbIuYNnDLpqVrqtVcoS9JpRTQnjMHkS20frEMpYhxadDakpIWg6iWMd1
7irr1cNWktGv3QHiIN0pgxQjymmS0DDv+3XiD8rw8SsQsvzHoIblayKAUK6csurHgnzv80x9YXIU
g3xSErYsriBZ4Pxr1vQyynEwNP8MsRbklqbCf1RbOMFMq07ZR19JPysXSCpBfFJ0QJrP3pA2jwam
Lk1FDRB7eRcP6xMw/6LOg0AvK35kar7AtdmESIEgwhpDZwSlMSPm22EjMOvY/AGWnEvsM7eTqurf
Gaw/YYIGnj4vIte6+V5q0P6g+AXFrAOHUBbqiqQO7gi8XOoriLkNd3WasjnPRNZe8Zj08aGnWPIF
bqXo62ga8cOC8PoVGMMMHuBQ6/eK2DTrscctGla1H0/DqXMNBONYxJEFd0ODZsAAY8Fb6A6stuJj
OgGGVPvA5XGhYn4F2OzaH7UM4b41cPZk+s2PASCAGE6prN9Eh3QZsw4snEG2t5Ag8AFl6I24mnwP
kDS8hX/gOhbRFYkc6tiUg9GVw99YyJwayK6cYpN6pNTLHCwnRuf1ighGf0MSCa5VUqA8hAnVmT2D
Q9LA5IZ76Y/IZlN8SBi4PnkHFySaBz5UsB8XN7Trsc6gQ3ge1thvSghTjvExZAy/jBC3XtmojgnE
IZrxgQbTeM+6Ruq889R8g+Z4+Ght7UFKfent9yRBA78ILLC+R7hrdS2gdjqJr3zKWAiQEXJKGLur
ZTlsM918mO7Ec/xhrSles0uNw9krXDxVOuJQu4kJJ1CF9LgeD92qYOBtlon9syTp2p6iiel/RjQf
n1wM54WyZZKugPmA1ntY+er/EU3S3Kyeq3HyJGIyeeRSBd58yqM0HyaVfZw5wUod16md9+ltTw7L
cMwJgLQPjEsIVzvkAFcOusDpET6/yBqHMRj+zA36F/maGA2dgS6BmgRZpvmcpl0Y5wqR9nDoUIlC
qUZ0/XKyXcrKzF+HqIIBPQvOABuM7b4fzD8oCYdLblGle8zglEFLo3p75jG1n5Uho5evUcu+JQ6r
BN0oEaqz4U78Rmq9foujKZlK04cWF+MaOwj04yN7paQZ6YuOLtmjTowdqoCLlp+J2KwrdE8gWRQM
cuJVSK3nl2G8eFsOgEXknRBvUFVp1bIpH0cwnwu7QmC7Uv5AYKe5eRs8f5nktJy9cfByNYhmOkD1
emnuhFig6D7Xy2rKtR16cwJY3bHrbBituqo9sPpzkcLcsODaGXMeKelg9KRnFPNWB2WKE1mdnPJU
eMR9FzV33SektNEvn1oBzxAp1HgLTEKAsnm7jWp7mPE4tqLhiloY1OVdf+NPYeqOeoPH0TUmHzL0
yQpYOSngTN/o+5W6sL5mGzGsgr9AM/5KQpP0X7noBjkjNp8Ih2V1QqHtcExilaU/k5rP9Cf3Vx3U
uWZGrbRiEMFNn4I2hoBmbuNtIR+nKG6y3yvCQ1nSdh0UOXqCOZ/k8QrgMNDBfjCDTUUkbeWaD4Ax
7UB3r03aI4TyZ/EDQshel+two9sv4huDqq4DdHs6MR4HPL1mNMNxVfh1pr1P2i2+++JDTR8qYf7o
2ztIJNb6V7sEIngiUTN31wSXSFhAdpGzPyqEFftykHSH5ByRD63NA+Cwgb11TqzRhDwg07C+nXuf
jE2pUGwcf9fZhtY+VM/1uHyEnnk9XrfOTilad3SD1bbqNf8KgbbYk1g+3sLvGjvJCD593I03HNX5
BC7ofTyHn2gAVVsU3aPFgABjQ9k8EvR2W16NQRs2uJ4mzaiE/kIgyEfMmxeWwBcF8z1Ff5KTfJv7
GfPGtohHa4F8Mh7NUxdGHXT8vIGusnAoQ7s6Xzm17KSTVos73WdG/u7rbReEtCGW/l002TU++Ngb
gNZ4ULmFsI2H6kzzO8RBylVpQhhpnwVSZl4GLOnvTOC0Pik45Y152kZGXtORcMfzrIcsT1gkkxzZ
PVT/JNQE/XQDGCMfpM2g2NOIaKlBJB07fRttq8xuRZemPF/7ZWaA8oQrtKFyWI5myad+rvFRADYj
tm1z7bJFHl2bNe7U9ksUnEYaz9G5HV0MNrg3Zs1BJsC75VG3x64jCbuh2Ppl8TjsBDIuftF0M/xO
ArQY5FvcQ2yOT2aNcm9ZIBA1E4EuYhCu6/28y22gnt0hDpVdOMLmKbASXhXQoe0PixvDqJgsw7EM
J1JdZyWcAXv0v9va98CpHlT7YYBH035BbkyUcBHzeB77S3cPWDekmLfFb74IDTh3MRodk2MIiOJ9
NiQ8zIORZEtpTKCfvM3XJu/A+YMjh8ftmQUBRKMHlTr0p2r4yJR1m4T3a+fmr2jU261YIuKrHKkP
c1eDzJK1BF9lAW6jnoK6gqwFFIySVHcAlLEAP+/Zjv/sY0ipFDIzfDit8dbdwDW0b8rQyfFaE98T
t8ynw1pthol7g3MPEwdc7Oc4aCgiyC1oE4q7Cr2+QkPxCo2IFP+36JsFcUHapMFQGIH6adEoaO8V
ksNsIh+8efa+y3bubS50pmSOyJCiNMdSGR5gimeyI4XGRZzbeZC0TPWIk1nJCWrTk7/M0L3yllV/
kr2207Gu+83+RKQYRHnIo675LYhtAAiBIYI9spmYxd1xK4CM3vhmN5KDL2Cnr3TotJcetm0gAWTd
WKyqaU5sV00+z8hP3yjvm1Rg7AeQtp/Ws2eVpXkiZkAs17qp08qDvzzJVxFPPbo9NNDXwxw3J4/F
9XBlYMFGc9/v2fLge9bzEG7Hqyy5x4atSpDAqetVu9UdnZsCjTg2XXos9UZHJSzv4ILr9xkKsUnv
Np0nvrGQRAZw+Ay7JrGV2TjEfmVqhZAsR/as+B0OY7+9g2K/aB9qPfjD/TpCB6hqwlGNhSbUfYQ2
H+tOwN6lYAR2QhaS1XI7RjWqajcZvuMx6rYYayNCwFtBN9S1D2OyhiGEzCd6NTdk+51K4BbdtIek
Q1cPd23cq6cOTltznk4eQpTJocMA5K3tk5yGNdCl6RZ2P7Fr9M8YxAovD6ZNJjdy03KpRq9P/iR0
4XMVJnbqr8J2TP8YE80C/LiV34wKam4lT9owynvEtn3hx2NXl27K+o8Wx8RjNE8a/EVUznBP9/XA
7uBKEKp8XlqIuaSTCUQ5dFnwCBHrZswRGY9wg8Ltdp5FgJtWDs3GrnAPK4gWigEBrFZ8FxlLVzwE
jcXkbjP4hd22cheLUoqYNseROo2FINMAi4u6n79T2bcPOMvphob20H9xbdvVR+wE8ZHJGL90ScC4
LBwguiCtGbKqyjY1lMAMh2NglegVw8/QRT6RwLdpjjayhVtMmw1DqWaC7AsSbFkxT3EHyrNj3oOo
m7hBWOXDfU7Tebzmznj9E8px8w/GpjEsjPGlusKeTI+gwMbht0R0XJzaqG+aHA4h7IsxjZly6uJt
LjPeKS9HgFd/18mkD2TKBpkHBhD2T4Dw9dvNHElSFyj7an0FlTv504TZhgcGLRAo1lBQe9IRToG+
GbPlMKXKdFdJnW7nVuFrPY6Mihvf4GSsVhVs/hW2JhvOKG6MfR5NcA65scs2zUcaoV1waKcBhg4k
Q8kHgYM2YaXTTPZf58C2w1ffesmQQ3FtaL7YniRZQbYxavK2GSbIkQxhxoBemvQPTjrAOJD0NHUE
wuci08JliO9QsA4Q4EI5ItgOpuksvRIqbNuil8JTX6GfudKcpzX7GuBsTfOk4+Zz1GjxzWs3+0S3
aPoyrelwt/Zy+4FWVtOdKY4Ol9cGK7kM+tj0RzaK4XMK1htKnjUmb4Ckj/5BljS0eaiA2bbJRL9M
IsnMies5+0mZ3uZjzJmJHjPVRHE1rUH0DwPWLimzZojpGcc4jtS4RqSqtrbzb+J0HG9EgqAqx0VB
gVudpPdoeuTnJyjc+OGdsErPJwsPcxwyKRuH227elvZkI9n4n/ttkepD6yPevZGmdsemd40sk9qQ
K3xJ90+0TUYeIzLa4UOPwDS8iZZo+SMA51Sl6sD4zSO6a461dJzHYhkbWNrpGPiWW1F3Kq38EcoA
9yygpIWQXEx/eZ7LPqFPv+kzahd1kNumG7zbBfZQZ1u3lIG1HVFzNHPIEIrpuDv24WD5qR69+gMx
vXXXyRDoXZ3FZweBCoy+GWwTnxPjj3HBbbB51z1mB57haUyG4+D84Yxua9Kc+RCGn0I+dQguQt0C
Iq9o+OR7G+zR9IhCbU40Cofo9UL8ogrmMGgxetx3OSjYSCpGeJN+XSybADKKsUYb6bGgmgJfPgZ2
CocCdya5ntSkmtKmoQqxujFwDtkO9TvoCUPUxnQdAeHc1QtCWx19i51r+3OgJOSIWKLCq0DoJi1A
DHHhBzcv9KCClLJjvPVBlysFLlNl4Jloc9NjMZU4QXG4If5z//iRqIdynAzxcspp/Xts1MqrJUnc
VW2h1+byzuchasVwX3U33chGlUeLRmUorOsYF8rYDOPBW+Ecd0SSpylenGzCjrk/wFcIJjt0vAti
0roT3FFQOPMg6o7DBFwrtdskd9egWsXXa9OnXu6hNu0/NOM8bQfUuIL4YNBVfwpdFqzF1ECh8+Ch
SMCvgmbQW0kTDsERFtTN74FB+D7X00j8I7Z14B8NYpT+5CKIvp4jvq31dbO63ZeGNizKOw1dZOSA
RNCC4htNpykU6XFZQ9Ajcer44EpAHCk+cLaIqQAs399uoaNpdDVkY7B80QRxYrXhcSrErKCnc8An
AFUGrUqg3IZEB3s04zFEyzyUTWYMPeU1SdOP3GdDCi4S70XOxwVFFir4pHLSDowUAcTu72sydDxv
QTxU95FY01PrdY0qUabyP+AQ774mayaiPHDR8FOQqL+iSwAlKtLXXnuWFnEiNBljm5RNu0WPjdbt
dzzt7hnR+tl8bFCe+KasDD/12H3m2IEH1VXQv4mfhmytpzwMrbrVES6nP1Z70WdoWQOcAmx9c7dw
QzdkJAnKPqiYrd/B3Ing/WlcIArbBF59QxQmKxdmtGc5hvMIBczAf1ia1iMnocBRvIlR/V9KiDkn
1wPoJG05DgDgHQBbCx9pT1QGHHHQqDxJCFNI+v5+281m5BeKclJ+3Kgv5/s0glFlNS0Rt1UUzbQr
F+XPH2McEr83g0i1gG5YH5/DbjafPQVB80oCy55VFNeNj9OfmhsHwiFWPvbJsQWBk3weh3b5uQWp
HUvdiXA6+JHtwHzsou1eT3Luzgb0RZ3j/gy/9H688ZL2i2CncI3YwxaMDtvJI4iRLfGmcjQCskkQ
AwXtRswCPIFQO+7yZdNTiM/K8dkWtqX3MtUoG2L56CDvJmBYyhXwyZM1EKXJAxmiIOkGz1Nl1IKF
gmhsGYBGa8f1hwGgVoJQ39k2r9MR8mtdr8UjNOhZC8EtBNAniA2jjtPGc/ugpQmjA4qz6pOCytKC
/RhqVYCYhIZmLRT9hdzGnVOC/DFHLUEe+zpA7SHT3bj81FkwzYdx9kJ5PcRckR8bnAH/ZKrWoDF3
IrphqpO/KOrAbdWsNvq8LKw+bwHjXYWQAby52Ao4xlJUD/+ELepmlVgUdK7VNNupQESG9nuOr98u
j2oM3HbQYCSZcsNJcY4QTHcV1CuiTxkbHRp0gsxfsnBwjy7B1dOtqBMVE1f+p3EVJrrqnewe3GqZ
95ggKFgOxLNoZq4bpeqIDud83wVYNzmO1uGebEgeq2hSw5mi6Qcpqg0x5G3s+u1oofOHPGHzu74K
RKOfAmCb53Nnu+5OdjMb8pTH2hx9Mncn6sagvup3sAiSnLgfUezqRoROuCNU7pjtf62ona+oMKs+
ACwqRDhv2c4C7ZNNs3INqHui8F7t8pam4QeSgKKYb456txNMJXUF2UL3A7Fp1xSeRupWpojxuwLS
Re6rBLzoA8QLm/7I2zT6rGiEYp1JkmaDzcOaoQI80ubHYur9UwdbXO3U6G97l0MUchuaqFBk2R6G
qEcKB4UKKOxuHkN9e9749MEHGJIhNkoXbATZpwdqI2bvTDJlHNiJTVdbsyTz3UIJIiZOp/YWYc0K
++O6Dkzp0sT6eWZG/mnksCz70k5tj2naOm/+6CEB+8ZXpC6FDOGjfCfXermJIPwSYzdMeDYceTIK
8xbWGH+6EV2147oqeQcKWLKh+A8HjfuwTrDgUGeWeRM0ezDN7TQe+TDPFUI5CEsHIeCchwAi3R81
wGTDdcxrdppxo/yPo/PajhTXwvATsRY53FJUcjmntn3DarfHgAAhkkA8/fnq3M709LjKIO39x5du
k+5t515Lytx47hACt0m+PVlY98lkobwpXcEzCRiyLeXeFbMVfAMOBurMHh/cbX0XFqdl6/FNYufy
vgLd1985JxYANqa1W+M0VZcycI3vjVc1FpSNtdyFS2fx6tPBQaCw6X1v57dxNWaYUW2R2kvL+8mr
miz7yOKzALyu0a2Ji8jfO+SKPwhJDfIDyeTgEyaZmx5hwhjbKYiTb6VuGW+vagiYLHpj0Dbnlgf9
MlpLTo69vzm7wlGqSEE9eHnYtMBAmTnJ9o08SlcYH+AwzoEwygZD3VxxAp/WL9zRlpPVBmnqPiw3
Xd2GztVjuzK39fcglEbc6i5h/SFe2FXn1ilKLwuEax5ysbVfoo+mA0oKSlG9mMLDe38UfG2k0VXW
rlZTs92trdf+0QET2HvThtPfRldB8Nx43kh1IOYW5zam3/XGrH6l9wt9MLxRuVf5YKky/GnqpHBS
OLKuvCuVvdxN4wiFMg7J/OEWVSRAIInPo9B9i9KhHfuLCoFrs7Yt1/suF3p+GfRUxfuAgDqZ+l6h
IG0onbkp1rps3hKTuPP11xoSzb8s3acX9W151mzC1t4jrP+1X1fNE0uJT/LtDYBxxQpA874sTfwH
dyk/dNUWAfRXmK95Nnfr3GXhSnjgqccXvl6auJZPhgfU3HhK5W8xbXb+q+zaqN+VMM7rZ6jEcEPO
IIqXzfZaC+Ouu4LP6SGhQZIzf2Je4qNwojSk7pNoaiWnHJjYOsnR8qy7Bun9cneFEv+GwgvXYzGE
jCVaje6WGWkPS7boQJu9ZQnvy5un0UodK5Fjmq+6rw79AnmWbb43vAPpJNZpqs3w7UiYjHvltcNP
ONniYWq0hxcPVau7m1yDU7N21kXtoirpn+Dd8V1FRZmcDQlh7msdVPBIjkd0VkZ4RZT8WSHQ6hOI
8qpv4yocX5oWwux79OdZ7JQzdRz0YWuyhi3AsP+xgKd6W8Pg4ia8T6dC0+B9W20qUMCOWAXPhiDu
5nUsS3I4GGL6Em5nA04dWfCSXV1qr+JbjAxgdljfLwFRhE/JMnW/lIH7CoOT7XCatoU1nCZoQXWi
k5QPxL0/8tWUzhackJtEZtdhFT8ZK/e7LCHF6soe5fkFtie4mg5kckdIDt3wbZUI8g2Svv/1fDaO
zCMjo9yH2xxuV5dJ94THZn3oRTOsO0W6Yc4Nqii4CGGnQL85VOesiDv3dJV64cdU0Vw9wrCSSwZH
nv+jeY1l22kjCzJ3CodtF4fOcF9RyDmkpVNtf2F7YQepBw3ylMBRJhUEpMys18jJSxcSJ38aVS3+
hHHCydGKrfg3tl3e7tm5+cOLH9L0SZC2i69+Bj0/iDbOf7awHf7zq55he6mdijldBk/+5NX9fV/l
QOuj8qw946RVHvqql9NToBd1cpjvNtDHJujSsmRjOoC9B+rIZ4lcoK/WvHgakfRzz/7dH/W6WO9J
MxknNbpPnGPlMquda6Lgx7S2y/UxhnUR+8ndMLazp5tl128bKwto0mTTZeZwDm7j6JgPz6w9PGIi
V5bTuEH4v9IUvu62aLWf53KN/s596Qgc+dfnQ+L1aLIVTTWU97Y4NTnkbvJhD1vpwGSMzT/p5MQ+
d1Y3ebuytcOjjkdRZfyV4qXord55wRUndbq4YzMekqH3RpKCIgPCM3vQCLVcg/AAXeYLYH4bE8SC
LGtLgy5X8gb6ifRDGsPW4RCryrezuugKc5cTtPmweQbpDYeT/SvHqLlt0HnPx8YmUjOvwzXcC46U
KxTZ9g0SFV7zMsFMtVPD4gpq7T0gLDVP8W0dxMo6e8rpxJ72H6nuWD2LOWXfZ5H32rDOYPNWdZPU
Mcyzy2oKTR27utvTQ5AAIBcWwBz5cX8H8hcgfGM5qX0p3Z5NZXZVm0qt1k+iGkbuvdVrjpY1FxvH
a+tXp6QqxHjj59Lje3CuD2yj1iILC0avc4DSttp5EbHQPLc5cUTgKMQKEBkm/RRlfdjRz1Qma1p3
ZUJrGhcUwhFv46W3JAaffdPP6r6vK/hIpCRlnLKYqE/mZyKjWNSbMHUiRrJMmq57lhWNthexRGxB
1hisS0bUtnfAa9MO2SajRdwGQa/afVLkMQAKfs9Lkli1ubWoerztxmVDpTu5UHj+WmLJH4t+7k5c
U/Zb57b2f4FraKMor5JUkBzSWm/Cxql53qx8rXcRC43aj4U3HnJdS/m5yoYhXteBfT9ORYv0fZU4
aH13cMBXLTMOadyV/DoimmPO5IDALPhL0PgpIs3ypa78xjkQlAWXxXgzX2Cxl/I4Oj603eYU/Oli
RHZzXhHsWrvQ+JNKt0E2Awyn0c8FZNS4a9pi5h/kGhre24g8NG0kqgMz8xKC4dNol7JnLefE1EG0
g2ar+3Rrt+1Z1+j5swL3T3xqSnwX52otgvcefvJm2SbT7Tpo+oKRaV6ag1HSstKGZSJkrXbUWwuu
8i43swU7a7mqE3QcNlOWV2PEPg1l399YENQvPWOT/8Y2OKpH31v76D9w9xKFQFRB3rQAQmvWLKUD
xoP2kKm3WLrveh5GdSQ5xGV09+z8nLeCYLjR4HU/e846mgzhJmc1rHlufkNr4w9qlqAXRBoN87o3
bl6K1sdmNeqT5FDFZRBxnrbGPTWNql9E0VdfxQyPvCvHrkCr4CR621WDFP/BaTgQDBtcXMVxvsbj
wWxqcjOwAjQQzOPIFOGqQvI7kym5SDNQfxeVvUEQ1QZIiHSn1DebAqPAFkfNvw7eTKdrBQq1d1pH
bxdT197e0Gqnsbe4fRYgcFdndo153DcFVoKMxsHwxvWvwgNdcpbvUF4YbrigXGHKVSDJ6u38bXjo
DGkPYGNUyqUdnqyXvkFzcNJzx3kdD6F8RLzT+0+2y+/pK1Rbs51mzvI4HW1dhi8iVm60J50GCnsl
dqW8h/fgrINZBoRzR99NUlWTopYWwFy8rWEjgVnIzgF5a7x3mCOu/nYSxfAeLhz7f3CPN6yg1zuf
+90zuzmZxldk/Xm9XxdCzDK+ZvWnX+Zovquk7YozKAusf/v/j7LZcePzC2bWeaKcHbHBqjbxxyhT
9mndrljrElUIsnWrSniZnDd1XldGnqu2uo53bp87XLWDFX34QBk8WehC2t1Ku4c8OK3PVRXxL//2
SxAsoOqx/Rp2a/Vjm1IUKXoT+7sbo7C85ENPpRzkXTgdHKPU6zKY9r9YNcO2p0xHYIGb2zmhwizu
+z1lZsTvbjMJwDeOMxa/rTXG5Y4wtY4cnri1n9mBEJxP4N0F3z1LlnZjhFcicCbu75EjfSfpM1n2
5L0V/2aUUK8T0vmFDyCcMIv9Hhhy8H3LzYZEFsuXisbuhUL6BH3SNhbNgRZqF11BWYVZ25FATyxI
3xs7s50B/cDWJxM9ef5WVrdjE7lrKmoCtDKvGAHve6DJ2w0hAKIiswa/faSJ8yVdvX+jsm0gbWSI
zUsbKsdJuXs8mOs6LtzbTXEkZtE2hfSRAg/nd/0wAvGP/WpFe0Vg5fI1a2n7Oy2G2b6Dfnf6vS/V
Vu1dK28e4lG6K0hVwy2Wj/Omn8LFCsNsGMxCaOBqMTIM9eDfhbk3mz35VVOZbatI7D3Hm7LTMg6o
nOmha/ZdrIYtm0oUbVd81tzKeHTCgzba8Ulh65XZS0uEITyfad4tjRoQiGDmO68XBH9PeRUlHNiz
Con0EutL7vlovbwElaoGp8FckvfhckiSIXpgDOk+Iby84T4ea3GabHddTl3PX03cRVPfO36n5b7o
lXqwZB39hlvDlADhGhMBR4jhw8Do+wlZ0AUpXhgENkR/uxQxqTWK06BEAHHOfRAmqyC6+r/aKzeT
CtQhsKOLIpqSKRPpy7hBgah2JAek76W2SYadq6/ALkQM4WGzMqXobphBbYXUe0+dLfc1hTkTk2gD
WbOXWKMQf0HnP/e4i4LdtHjjT244xi5iQp6R5U7j6ExdN0lWWTEzWOdF9TCPazu8VjXyvluLsr3X
q4Z0S2PfbKcQVHn8ZJ0dv6FqW+9+avK1zVDN5MHeYnK93Tp41J2zWNttNa6rn6KHSIK0BN+fb0l3
Gl7KIKA2jCeZI8hMAccfxbvqvttCCknRX5gm1Ytpv8J2Duob7rPge8nn6t6QiPOajH1Yc1UGqNuR
S9RvRFDpfOfbIK4omez4EYzfn+7KkIsnVUOZhOk8h/pnq3wgeSJ3iu3UuGV9Z2xRoZKCywfYGEbk
EHHfxDcM6V6ZlQ4MSGbCon1dNLXXh7J1B/tBlJqTh11y+JFmFQ/tkBM3CKtcsojlTX1wJppXIBBB
Yv8Y2U4j6VI0NqN/z819t2zL8C/otvVhdj0dHxnucwef7aQT5ItW8rWpOmAhJNsfVAlVkfMv8pAJ
7mvtdcdrHQaGtNYrGf2WJCl3HEXLeBFesU6wB2TX7XRYeQ/KCua/XLuLoRvG69a9Ozndn0JsNfqj
MQFSkYm9Fjd0Z40wnn2b3DtqDv2dyWOoZd24jXsqkkm+sXuTaYh0rXjgEOijrETS+61MJD49XQDG
X8GxP37bl68i77xoV4AZ8ZkJ47kGetXxIY+pkthHm128NXbZOadwQnKEeqjJi5TAHQ7UYh37Z6iP
JM0X6oERjo4e4NOIiJXxIS4/mrlqxn0dJ+o1r3IOBRQDwSNaWIRcDp/vqR3pkeaoKESbzkPvj3dz
axWfAKxU69pV1ZEamiiO2bCoxxvP31ZDLn61zAdS8Nb/QPXwbBLSvzW7WUBw76lsW0JyZ8JkuO4i
kf1cz03nIldbnZKAdKu935La+5jxU7g3OnaWG5Y2lzuNW0UfXX/ztqca8OuviM1q7UiSYatgzSzC
QzXr6H0Lwkjcr9XmFmywjfwMjBXN+zXkK+GMrTa2kmrs7H1kogngp2zEfBJz0mGcLbziDBYt5EE6
obiEHkJjOPGGK7UxBpR/2xr3r7X6iXUsmqbg4yS9eycAmS2e0mVQ2VbGHv8f47ofZvSa8IiMfzm5
LAHXdX/oH+PFcsv9GAQ8mTEirM+pboFFl8KTKMWb8rkaoqLY9fMc/GtD+td2LS18b04rnZeqtrSF
Si4krmdJaJHd9RGjx8EiQOUz0lPzr6oc/U78RRjuwo6vlznN2kCwREKHWhBtvxqpyXx0w95ia5Oz
d9ugGfyoUPH1hwUaJ0LdcaWdIeVmfIs9vjn03ExtlfSV2SHOKhiLpWouUx4tcjeMrnij+Mkxu2WK
Vuu4tVfKn44f/dSijYI7yaPmHQWP36FGcPii3CoMoIzZIx6rYCpoba2S5a+2BaeNhRzgNrdRWB4W
s8RLClZbfOb1bCOgtQKH+CivaU1qCZh3hkdyolRR4egHI20/WoSMSLMmp6FXyO8IkBmvKTknANKR
U94ZCRDdRPGU81ijJa8sgIpxkDGSFj+UGyFdnnsqZ8eWp94J1ocQSkPsJsQ+UUo0yipSgmOG4bRK
Lvu0CAyki+0DvD5GdW49I5dClFGMk3jTGo5Oppqt9YZAhFqir1oq9M6TzbxbMipCHFnKP5JU7Zts
GqKk5y8skNOhf+i2tEM/PKXlkKsD4P8AYZiY0meX0IX+SkiV+if8PPoPPVB08YYAINlZmOvR6VRh
ksXJXE77wltd9xjxHbxGSeX6e0Rw83km/Wa6p1Gr/rf0VmnfI8YI9M3Yrc38UDoqfoLv7ORO6cF9
FEtfqxvdOe2XRO+N5Mq3qYhrrWW+p6swXNJ69qpbRCZTT817a73DEJZIjtGl71wVclO4S9s8dcqK
vpeumpJ/iA09bIsIzn34zEXcoY8HfFSzn/x0OgZW8lCW7Qfso5R9uHVHNJeefOtE96LY0K+aTd6Q
yrGux3Z02jYbUBf6t5Ah+eMcw/8f1kEqYHivyO3DOgrIfavva+oJvAo4iK31xUb/2hxYLMLDYEp7
PVzbRzCEbCrWKNZmiMUa0o143RgpyLPu5/WzGDv9MIdxoQ5zPvcQBOHQ51gHbdj0OvB9kABteQOJ
gG5wKRakf6k9Jh2h/g2nzzuJ6fXwTXw795xpe2FlG7K2+s6Ljeyfg7Za1tRWDAtUMunaSed6nbOw
Z8lNKbupnDQkz344zALdxQErbQQTo4LmvoivRZ6I4uyD62oX28M8mUshNUd9U2qkYUPXFj8VTuiQ
oRt45sJz4e3lIjkLIWCVi+645won5L0x5GoH/ffixliM8m4Z/F2IVx3QJ9bEEk3QBP2bM7nAOiyq
sItL1yoUclY/tUeq6br6lFNu/VxQs1vfDn41S2ZqsVzQuKh3Q0b6xTSF5wBYVRxrdo8HEkrKLKuT
+d4SO3tLJZF/F8+LLY+TMy/yRAC8bTI5MQmDNAEEpw7FR1zYuOVOfYCMGzOxVyPM6pz6m6XIx0s0
OMu4dyq0L6jwSyLxUFqWl6Cx4ITKqBQ8CbG33rWSZLY9QjS5t6uw61h3Y8WP0qzDp49h8dAr3Xbn
xFWwyjwR8OELv43xaVQFQsyh8dVdorgt0sIyZZgiHB3yh1g7JI+0ufGTxzKh2GZfz/QP3JFdD55J
SUfinaemaCXjRtjorFxDttEa8dItdHPXHdlg56dg9tGnFT7marKJYnc4c2yNE6ta1/0XRwBb6O2n
iYN8S2K5C1Az5YeA8iJ0J43dOecZdIJ2h5iTRFP29TpUTf0TRfBkezLbeXmjfpw/LGB2j9OQhS9F
hVmYQ4fUjOY5JUa0Wo5u3tyqXMpDW3u2Q3Ail+veKlUAMd3rhZtGFhTBh0LF7xvKCQbyJCxBP8SK
tH9BN8A+0SHMrZDnApnlM/x/Gdt1ZnTekhofGP1AwINa9zjRq2G3bbOBINCTbO4k5JFKq8QVXVZv
NMCmG9/7yntdmzWDfEWLQViDddScavowLp5bHsrNv2oM1iW/91etQKctVeZpby/6jwjk8LR0w8Ta
KKeSqESk9wGUpa9BKtu6WndePbfbeeFpBsxtTf4R8L989LxoemlHgmT2ki8CxjDSCI2HJhrUjQdS
cgeSNRMS6l/DFVyujodh2WpxiEsVkdJvqnXZIfW65tiuti2yq2cf2pRT8zvCNODtQzUt9W6AuGId
n1d6ceKOftm08jvEs4nPoYDIsM9ZsTWiqB4Nzky0TCteLF1Fw3nOA/tWunMMtObgXBzRPYIdBJ0X
XuwIzxXehkU8U88+wrBFkji3Wke81KBU33Vud+EBAJp/l9dcqjvAiellYu7IU29KqgcAhSDeV2vg
1Q9RoOaXRXr2+kd4ZeGeJyomk2+pw/XcENVrQdbnpf1jYMqGezkQeZWhfvfVbnLqZjrm7lofXcT6
4j+HMqrw11b22lErUZN4KtzRoRw87u1HGg8A6tQ2Bi/b4LXte8iaPADHVsP1Ud+uj4wypAKX1hAf
+Sk9c8IJMd80XluEp9BrXES20dbuHRCxdY8rt23gnkhcPBc4nFY+zwDbngPafRSF5GyxUNb/ysK3
f0gRRHxEpk74kGNfAmo31yhkAdSUHOcFWHs3V5Y1QdM2MzJyW/h/QM+cYa8i1a3QsDr4SSaFnQTZ
JOppB0H056SU/ZUPQxLeDY3e5j8LF90H18iWZH64Ih9CzVEoSJ02/MYZA0w7LMFQ3Ws21mIvnL4x
O9q9rZhfS72cfAVdhCKqrMNM9j24hxyV/TKUcJxHfhiUkCws6k+DJHjMQHPdce/SuiT2LALNfyPu
RPFrhbn8qSUKjqMYI2/KOrqBn4MKtk0MG/u/B2wSTFDNpXm3eaxpIa5oa94lybY9CGS+5oa3u1fv
1Roh4koX3ekvYJJ+OvoQ5CsLqj/RNhhGZnpr5sIVxCoHwcxUGqKt97ek/Zu3vnPrDQsQEcULGNTa
OAbYKxbQZMfYjrkgQWxIgt+a+XmKJEYP7s7lRvpazqmxWiSSMIa8q0PicyJ7c8PZM8xT+FiGzYqU
3Sriu9Hrpvj6wEwwPXa4iXpXeENSfrTCFCJlhKTMGfbG2aFs5LdB7lNxqZAUDudJRz1a9jFkIchj
yRxKKdbAmKxaQ26gj0MljWdnMEwsHrMFP4T7uMIuTUdd2esrL9egT0JMwj4WXHwnmDKEVFM/uXfk
ljrmW0Mf5Hu+ZISiPgHUaJ3mWd0mNUkmmROxD51XnIU+ih/aa9O1W13UYsLZtr+TT8/gg0uVVX7U
sHQ+gVNtfGiEdp2DS/bpz4I7/Q6oCTH2CgK0D8SV6eHrtSGNo+X/R7HQJVhzN/9Odry91QNS1tQZ
5urFJ9tqyexmHB4s45vuKMMG+E9aS0u8blCA0XkbLzqF3egFMmrnu3VXO34gv2U09mCQTp//ArLU
mEvcXteHfsQxsqsrHjImnLr4KBsbEo2ZdUl2rdzAW4jjJuq36BCs3CwGnGgmjgdlA1nc0AwKXJ69
ULTNScBleY8DqZwPmCykly5TaC4NOzpXsj2V3NqjXU7phqmaac1v8U5WoInh/aoxeWC040CIe9d+
RhixNpnD7RzdaTXI/mwoqcRa5vNI7tmv1gdmUlGnogI3ZrHGiAj2S3AxGq7EmzP0tzbtPBOQcVZP
hX6NBSPzjVOXLEreYuUXxX15tr1w/qPGHE7OCxHaHFixEaBNMSfFIbdc+88yMKKlrejnlwBD3iPO
d/ATqfPm05p0/moDIYPDmanudn0/FD9ge2xT9WTNiMiYCf7ZHugq0B2TPJRrYx77zWge+hpzzDG2
pR1mNXfTE7BLALw949Y9xnEevBlPSOstEV7OONxG8Z+uU9tHx9yIymKrmLp0sJLSYUsSky1tIy0c
nHa8b3hQG6KhcD+yly1hdVuQ+gBnxM8EKEEn6Q0oSWAf/Dm257cmaKPibDdTcf39tCWWkXL1GGCZ
7CBFrnFtYR9VL4CReXWSdl1+Yo+xV3A4OcAfBliWDpwRUj7I1g7uqcap0I8SRfja1tL64FcjzQ6Z
XPvWXTndXecV0X+aOuRfuvsY72dPeUE2bfHQ/MxyEsH1BHWXDtJY2W+Dq9vgBm3zJl/g34OCk2eK
wW4EyVQ/A28mTF0e9oy/onQY1Grb3RE9phFkGUsIOJ66vuSR9tZnpLfezTyQxkhIHMqCk5TK6k/u
CBDP9BrP/gEUoUIxvqAYgkoVCYz04H9PttdwzxCURZdsuUyPJB5h8BS40F/Hyrb/eWNhbsbCqQE1
KQfkBGq39XHpavWEXK3ogDUIlHnyS79/qzrXep/bZvB2M3PHgzPaVn5So2XdofHMpzdX4rvLaouK
pWQ0gNhWq8UzU6LX8+srNBHzVwVy3HcRstyEJyh1QZ9ICAhW+xS1c9Qdvaow/dE3vV73hZiRh8Zq
CsRjQhVp9el1yZA8AAys+m4YGC4ztYbHxCK9Y5rdL5/89hdoHXtk5h5NcCxz261OI8aG7kp2ub9T
VeVgqEpMT8BjdXlC1Fg91GbT5SPgQ1ym1RYu/zVrzfFUYk5frZRIvmo++JUTdeB0stp2Yx5xQ0uJ
O2yn/MqPjmYFaDqR2ROpfWM8/9hOdKIfyiIu+k+XaMiSfCwqeXaMxdsEvgUUkM0mxtSNwoEVMTNL
V9bnRs39fxzdxevmTZbeO42AqlLeiE9G0ML8azGFX5DNm+XSRWy9O79aonI/O5u3X1wV1FnfxiI+
bE5Ndh+lteS+13yv9KFwAweBaTU0b+tgdHVyxztjTK/+oCGJa0yWMVwhA1Dev1rGkt94NqB/KC9a
yQEws/IwihAOmFZd112aondIZJooLjwuIzbtd+K3lwkqDAwb7r6rQob4wGdQbgzyoNZPeNTRg/4r
QM9XVnZZoy/Hrww8TmFMWuIxQJLbOy4/yrDG1cHKtSK+stNJAVZm49NiHJ0/IBabL49LwOEBY6FG
hCyKQ9CTentVCESv0BDl/Yopp0xl0/vdMQ4U4lsdbh7Ud6z8W4fJ/NeVkXEOWwy/kPYEw/wbWe/L
M+Rc/Z9bBagSC631N4eIWtHYM4YesMl1fyunimJ8Lhw6KR43d0jNhiE2a9gLcfIEModY9pPoC5ts
Sw4ItVoOTFLbfUcRdukBvDXaCQa+S15MMf1ngz/8YxRAQ9YtfpAQaiE7efZQSjxLuuh5KSmyCcAp
6+5Xz3b86c9YHkhCgtR1C2q70sTyuRnVOKr4OBgbSWsRyvUbWlv0J8Rz4T3W88o8bBPSkxPLPAQj
KfLbjItysn/wnQGO4VMoblobLwlCSKdpdmvpEWaMgRVTZjSF8cUBfWsOzZZgNSRwAI2f78Tuf2pz
oj/zoOZ7eFogchlL/TbxHre85WF7wQyD2E3OuKRE68FZ2KauHpbR8+2DGQufo6QYUNqXiLtvrIAb
J6MQbHjQo1bfceX4v0b19WUz+AGgy/wORg/T4287Xz0L7KWwpbE/WocqmuznrdagjK4ntzbTM4ne
6BULxDf8gOy2SCa2R97q4R+KR/L8RwkTdaodFZ4YAMhNkJ2FG8kaJTpEkiFFVvaeG3wmrFFzJopA
ujtfJqU5edPm6vPS1PJGBnZV7gpLRv4J7pvkv4KUQdIiOnsbPwLLuM4ZOTm8O8EGLeIlBHMjUhAe
/HSJ5HrLllclN+TFxuOdRoL8VCKAyjF3te18zGNm231sk8aXCqHNnbdcIRhHLEmULaPv85fQrFR/
VYSV5EeAcR7zuHas4ZkMIr/b+blILqVlXQG3PBQPAb2J/9mISGz+8yq62GVcfLEJJBsBp3kTnoll
k81FNaDZz07VW9VZbkO1ZTmKfgSuUjpARNhcIiFU/TjUi3BSYJruq00SaCdfSljExaFpcD8VjsZ8
j9v8HhModkXWSh+zdrist3gs4d4jBg83VW47I0mdI+Iox7r1Vyqw1prix41S0p0aZ33r5mP148aT
331G5er8XeGFpMjsts/lHu9ReR8DbzXHpTMJqr6or5PdxEH9gBjDc//xPrX5pS07955zsuRw7oJl
uu04EDA0Nnw+57YBWvNu6rCoxDmAE3xYykn/jVAj/djsks8TsYr+ft3E+BGPVaH3pT/J5Vki+M5K
bLe49nvaFWU8R8kNpZjFye7aBdazGMp95eZdkUUoqguqk/24PYO5yp5i7YTTl59/WBm3lvptpkt0
emjqSlwinh0Db9WDNeSaHovjDAhMQFRTNzsHRT2evDjG6r1chY8o0ZM3GePjTcMl6r8KXfpXDlpU
U9qFFN3tEljkKvWDuvjbSSgZ1BNgn0TAQVdkXCrrSydC3q9KYMdMLc614ZyLXH8EzKuPhdN0TA++
u/wEzrC8roI2DYbM2TskWLS+xFCNbYZ4zDrZcqz/xsPEQl57ckphs9w1u0qXvayExNaH3K/KLqOu
2f5A8dT9tQIxXngiem7EUkTPraIg8OJSZXAhxWT1zkWse8gVSNv2hlSg+ZnMY7VlGPcwpCiiRPIL
2xOSm6iF8E8NxMOYDm44e+xBXfAJKZeUJ4fHniuwjtp3YKRR3xbI85pDSKGoPhCPIH8Z3ANv1+WJ
a3NLuVJnuB1i/6Qm0r4z5nHk6Ej2C3cnxFWt1lXCaW+Jm9PLoU4mDwZXNt1TCwsJNOSIGFn/mgfb
nRSM0Mwzc+idZe8mHVOLW+cHEwBU7JfIcQ9kdMXsxXAQiOPytt/V2H1p56wng8vTuNZ5WRhQ9ssE
PZX+j7Mz2ZGbybL0qxRqnUQbaaTRWOjuhc/uMSsmSRtCUoQ4zzOfvj9mbzJcgQjoT9QikSiIQTpp
du3ec74j6I+gKJiKENBEPxSctgAj1RdtvwjCLYvdBl504yKnIqvoiD4zviE8llmWjMca8szQk4OW
Zfa8g7s9s9emxECtYMzV34ehSR/8Jp+yUzrl002T+N01dTDDSmlbE7LJxq4ufXSjWKwNv6EIl0Z3
Y+H0t/BVOf1Fkxfe/IT7f752RVuGHP0tlNMUszUNt1ljJOeT+DK6cI92hprh/vJUtAvdhVXoFGt2
+73TZumwMxg1UulCsmq2VQrFeg2rKHvhmGznB7+EZQJuq8q/1qnvXswmK/2KmjZ7qmScXfXQlYtN
kPrtjgOYxsNGf+dIjYt4KSkKGPmkkemdQwWuONsWiom161bzS1nYCCbK2anIvff9azAmbXBJl9AB
pV1nwuOOqv7JSALnVOLv5oEyPduP6WT32wb9YLcq6JTSk49cK3uxBrICLoBvM+xfGZE9Fs8pYJVf
WSURjhmtOVrY2c30ZuhtZ1zlhSzcHdUcdU8MPyBZwSGsmJQlE5JEZvNmsM16X1wUplpcQnj8YrT0
hkSBUBqZXiU2ypJ1LCybBm0LVXBVl+PkbNylA0NPxvaxzmFRn1cVIqT22piQidyUiat+lm0pkedT
G9Tb2R498czmVurTOCdgS8AOY1EIiTDHGTYqAymEE88nlTCKyVfG0LfGrqwoBjetqFi8c+Sca4Gt
P1h7KBdxDrMtrsdI99e0yj2sqRUl3a5OsKiuvdwc5QVKKvLD6QtUqA2juH7xVdcGj4hGwwbuS4vi
pC0qmEKawRa+/qSrMd3iHQxvCcMsv6Ag6rHCcgzUazAd3i976HRydIuwf8nGKbzqdK9A+ZSZc0PS
mmP9SCAeIYwOEamsSgYb3Wap1zkPhAmew7qf1AAsYFgMZFOg7pSA8s9+bpT0QK2uae6yBOM8F8tx
jGk1Rs1WR5X9xV9csBTbws62HF/J+mgbVBmYl8JC3KGrQBXXi6C4XixHxzFD5UFXJaO5kdUkctEO
j6qGU3fuRnsqJiwNUk33qgSD+n0KMH/1vaez26mww5yo+7DOXweDhv8K9wRz/YIRdXNAmuteIWVv
GYpVFrYGj44aHSDf46PPUA3eMfinpkmtMa0O0WDEP2oX48hKTs70QBvcvqu7evwZMQD9NhqGmT9J
r+qPPfm9+LA4AdOcKfOMKsBNf5tBML0KZjj+qp275j7hr1q6Ikx/N0mIO5GzWCS+NoXrW3JF6Irm
+4y55Z6RWZl5DErbwkG0T53E+BbSMaGY5cBEgk7G1gxIAwoR7bY7nEPiFMzKjIo9a0YdnlhKhLMO
ETGrrYWOkF1TyPknmqJ+3hC0rPUpSWhBrm27Hi+qjP1rm1hJUMGlsgp5r9IqrE8697sfZM2gAc0A
qjwtjtYIlEI0XrMiUm+5EZvzrg4z2s51w2kd2gY6iy1qqzD7Hhola24n4to7xs1g3oUTmMWDyccT
rIIp6a+Nzpu6tQd6gUOG01D5N1Xd9WvO9VhHmQkMWDdJPM3R+hf5K9StMlplXuK0W5kTPgXAO8AX
xp34tL8sFVy2iL6+uQw0GApEIZRxu3VDbxPASonWcRKPtwW5AM9GNs3NQyt5TXhV+exRhZZZ98gB
Pu6eXYU0HQvs3D4aYHqeafUs3v0qLG79IOFuGJN2l5A5KrHGoY9Cx8tb594LMxgEQxTP7Aoc7tFD
YjzQay8W+sYz2xoD+Ijat2duEBXNpe1KjVLDDNpb6buq3pkwKp5JmFQ/eNzSOdj+LDiwN/hWd6JO
RnVAYhufTD/0i7VsHJOmGc0BmFAtat/1TJw8A3COvfrKS0eOw32h+WcnpSZ9URXTcFkEQdWchsh3
maBpMDFrmkia1gidByyw/C+0iJjRFzt8ALiEesKkojUWkA4XVyLmYUMFC7ojnCw+uakPfHuTNCEC
3a4OkADQSqVkLUEkoxUogt7cjviB9qgtKrU1sPJRFNDlExsMlkTMzbmNmVwWlrirGh8nNutkscX7
GhrrrkOjsI6aebbwEem4PgyDYpGJ0yKIf2WcrVqYO6blrPppKL+F0+wVB7R9tlqJtgoeItUHjz0m
eGaXBDs62yDK6x+0qnheOkyab00qBNMhTCXuCh9RfclYnqlAW08wuCw5hnqPt7D6lXQgqYF56Mlf
dVGO78PHKTrtuqIf7mabh8nQN+CQF9KzfFZKEu2NecwM+JZz/eQrfotT6vfWkLLCCfSRBsS5FHGS
4Zw0FuHyFKUuHIKckr7Zc3SP76eGhX4dIGRriW+jn7x18fMPuzSHvLLSETC4jQw9/77LRGzemEWm
jkgCuoigQIusdlsm6WEiEjW6QHnH1tYgZxUnD5Qt+TClbDFpeDADUSapPSPJur40AayZa133xUMz
2N6DiZPa3tV8PYvzvTD2XRlVwZ53dFnvO6Nmve7KZMdot0NCNFruc6MytIbNaKBi6m0+TK+z7P1Q
dYg20sjK9L4vmk5tBnylu2Vmi9kFD+rSprTph+JyFOVubAf9xagLlB+RnbfpxkOw/20C3+VuUgTD
X5CjM3LysR2jRyeEsV51peVkUFFChMxjXWPsMRiXINhCLP9D54oFeZY2arcAAeYLRqMRONsiKwwr
s4pXLUy2l54t9nEsZqgDSJGs6mbggtfmjJNiC0bDCLh42hwmzFPGBc1aqdYjfvQBkW7iHH2sqt0m
zUNap6whg7fCx/bv1bjS0W0WW7RAK+ZUK5Opo38xTF0udh0odW8h5Uj7tXFtfa2rth4YzMPRQT0X
N6W5wsfsinXke90dv2CfMtbIi58eeb9fS6Q97smVfiwOpicmjwLasvJLOXaz4rtzrO8YvdwnNvzE
3HZoPzn3Rqb306wN8x5MAOfgphjoeGRofGssjC9e1czWOgMs051mPzCDPe1s77VUZRkeTSkCcOe0
4431ILty3lYSk8Il+AkZcR6wqIizoq+f59q3w1Vt6AIrsxGaSFm0Q/WeoMboj6bKWj4kL83GnSyw
E2zKgD7/VjnwPYDuzZKiKvAN9x5mAzYMFaDD3c00GWnvOaN9NGkGl4xkbBBsDkDFU6cDTsiQxyAe
jGNDw8AStmYxQbp4F1djbDOZ7uh4hwiGL6TG4g4I1gIVFzM7gt5nGeMPWCv+o1REfRzwlVk/GRtB
5KRaG+Bvdpa1nejCmWulm6Zg4uVgI076BPJciGOGXV30JEs5/YKfRkJM/eei/M5XwH/z3zZGr+Lk
OpRq6zijCNgS4+UuKL8QxyYfl8fxHxJJ90jtxa9UkMU4b+zJNeNvolINafQ8bn8bhHN2Kz3SHvcj
RTGvOR2C7AtwzoKu5WzTVSB1YP5qpKjPDwhlG6CSmUtrkcyRHEV2bikf17Er+NEHk0d9k9YMKY6U
KKl15Fw1JifkOySNBrThYI46aahx+GoQCtizGQTOWcWezooxzxdu2uW4RrI51deYaNv8mla0+uZW
DOceDHgwejvRweOCBgIvEBdziUlKpvG8V3hV6Zp1UVD99BBAnjJsXNMlgjcx7+WAg3jf67rub5is
+jddoZKfIm+b6AtycBSMvIMTzUo8xxwqKkl4ieh6x/0uaf7HJ7xzUbxpsoDaIuEHLLB6WojCqqZo
jVNo+eIpmUjmPCTdGD+IogV20BfFgKEgCXAMaR2lFzyY/tZriiLashEV2c+4ofrZNkY0V/vOiaYr
lOVQxyezVl/DBKEhKeIdn21QNyFiWDcYb/JFZ0kvSn8RgKow/loy3lX0/QeGL4wSvuSBQoaBoyDp
LhNPju5OGFm+nwUHIty6ogJOwa9xYZplX60ho3lq28d2r3c9EFWU+w6MfgwYcZcfB6nrbyBAS4YV
kg3pkI8A2LdDwznnEIOH2E6x1xY3ntPmX51oTp418ECORKY/PUxzHBeX1oiwbkuBo61tYKFk3gTj
HPibVk/oMUPQTHwbAaoteswmMyPOhUz6R20hKMzyYB0CEpovRlBC3b7wgsRe8/ySHpdvMPKyFnX+
JTXiwXhEaEyYrhcTynbpEnfpb9EhU0FjPeLMZA5Dnh440iX1VWNUza0YZdlv+3boI/QKcehsTRiY
XxM0WtHObby22zNmCU8Q7Dh/jaWF3oNxScZuOBtxv+28qryUsihtiDLunO4bf7T4ih30vBxDjKz7
0XojOqzSgQaIGd3T+xlhY7jieGFxvJzNTIKBTNrieWRjQvhhGm22wiqUM0ejOz/it7LjDACG25Ur
xK1yvKUytMo1dEhaujopnJMVI/U+9nVB9F/Jb0HDABFseYkmdBi2M3qmq0T3gXMztImXXA1jNDKW
Tppxj5A0ehkMwxXEc8X8aKY1W0f6aGCfLJUvH3hjOL/zsK/Ga6bAbr1rliTO02jgCWSMMGAHZ8jW
BltzjAqQWI0tnozC6eiJzKqlBnAn2j4QdGIMpCrS+BacbHGrGQQS6TYXkANn5pL04KzAvGlKLxgg
linX2ZYQvlkSWuqvnVnSPYJdBKJvlsbwgm7D+Z0UNU5sncUYkGVRTFc44MIXSpEyWwzw7cYbRpSA
y1q+4RA0Mp8Nx+BLUcd0epFx0BsUtZAx47a8foVcFv2M55xRkk/lt3dpCYSX+MYab1OgQ+vI4mjT
7j4aCo55bSj9u6Qyixd8OvBrKjzy4zYxG1Jdw2ymx2FqExq8S9/Tg+pAoN9Ws2iwEWF0eAqzqtAn
Pyi6pzmf53twGpAYqMtfsU0VLD4u0cXgGBrvIBt0XGB75ulBJJWzyBomtIGKt+uukWF8iAwV3HKA
YhSlyOzrT6nTcGJa+GPFGlAYQAW7No14pdvedI+kZNcvXTVglrRqDPZAaStcTJpmxHQQ+BLKpzKF
RLtbEsF+OMnYdqecb3ePb9lvL8Y2T37TW2wEMrPWvnAQbLSASHGj/PZ6fFP09ND88v0GlOC9zmS1
BU9XECwq/WzvxV5AOFRGX+Q0xnFqMv6bLTq4Dp4F9DNlcg21LEivwdWwFBd9AoBBSZq/myrl8Lgc
Z3v/pAUjxq2wZrfYitoDXOvkOOpWNmBZlJr43Nvrgi/tu1177UvlFv4lCCCBvnloUYY0ZWUuBHnO
OFT5Kpm3sw7NOwDQiKBqLy3v0Ekw7G74mQ8NUDBG+ZwWvwuU8MkGQS9EZxiycNdnvzSTrZFI9Zsf
qzbXOfDt8GhHo0XzpgSIuPadNHEu2Oq6YA+ZyA73+Cn5Cfj/7A86zlN2Jke6zaWPOHrJbpp8XsEm
188hNUp9CAT8ajPPjVdH+Ml8mPMusnZj3M3F4qvJ7tC+0pXlGWWveW3TmXSSdv6dZQD3rgC51HIX
9qL9BcE+fOVkM15HiBzv7KHAAJinZvmUaFM+suh511GXtV89HJPdNjA8jVk+s/FtDdZzQCH55Mzz
MJCCHsCwTfUcE1YOAPuYoG9CGxcJm+1c0ETcJBw28Ldrjf6/LTvYzL7tOzcpgnuDJTTufnFyZo6Z
DpH5I0Kt+b3vpPtNlD1JEWYM9ohjd+Dcp1aHRKogn5dtKlHDBaQsJdcpLYpCfGM4lvnHogj0sM3o
gtnrGBtzvaPpZdzPfjR/t0RNgifZ0843Gua85uQRcVwCQVvfThANgBmAbmEIjjDpxg5oia8oYixK
pdyMro0KZebKa4Ni2HqGSmmkMRXaNHWkO0brzCIQrlrDqz3F6S3BvT56Z7YwmFW+3SCh8wlTXjvu
MMaXUDnFY9tTFxh96hMQ2490MoVm4jY4bm6sfU966lrPngl/s3HEN4Xj4Q4dTxiuE4SpJI3mhNBD
xfK7A7MRDP15ZehnMlJdc2NQA+7obUIl6tIe7Aj5TmO4y9nxUBCgylvjk6rjLe4w2ppOBpTtC8J7
gWsOrgg+tLJjhj0uQ4mccS+mixSn0TBbZrsPERgsbIAm5eAVMQ1eNQ5TQogUbdaeEEINjwRO2O33
Vk6gHRHqGNY+NUdSlXz6kRKdeKmyp04B0ULdzLXvatUsEN2Mv2iq6vYliEDpMMIbzPJELVVcxkNr
gtoYh/J1Uoa4tOjW0NRnVH4lE6vsdnry0FgnfLDykq7hHG8cWXqsupId+9qcEE9s5ywysl2ZdvqZ
swGxbKIGvLhixMReGk0zML8qrluwMVSAwy7TM2W3L3VRL1PmINo4A96GjR1by8DXcPzHSU3p7zan
Sv/tmNR7O5ikZneRVaBuVuD+gOP3FfPElR3PhdrmxEQOTBtooqzCyHYeh7AsmDxoiy5/TJsd0jxd
npdJzdkIpzFpSNXF9tqv4JJVDhHzlnrNUPtd1FMjfi8So2Bl9pwJWH3oQ6w6OIOL+wjxPnDYybs3
s6BPbgdDd+FF1JQKSx92fj7HGvtrVRQxBqk6aPdZIfDZKdtLOX8a8/wzorkDBq+ozV0RqNamuaNt
lIItSOUrv4KosyKYvUkPg+vQ28KZJuqV3xrOfQQ4+KVV0JGBuXjDTeLVfrB2ZMMK60d8vzsnRLSw
S2tnclaTLItruLtM8g1ILZBkR/GsGtn8bGGRo62xKEP3WvXiNSbIKL1mty2usTURy934wuy2Ru0L
JNMpVkVuIIjphMLrPumhjR8AoTCZAp5XP5Z21ULmn+L+F6yuqlj1xDK+1nYh/A0ACuYasM/0bZuq
kOqA1RaqXWXHvz0+QTjAVh8zf7IHdTlQAONWCjv3VwbMtoc8BUVnlXIUdFfwmFgE8lQMA977Gmed
xwD2NFeUGxy9RpGsoPSoF9Ug9m7iuvbXVuqzexSydq/QoWN1QZPkPaMuDw8W+HQSx7MBU3LsgOYm
cc5EHAK6vEW6M2p3GbiF6C5MWSX5jchK61eBOqA8eqAjM2jljXgh0sOQ6ynIJebRXLXxXqBbv7b1
mLV7z/Lnfp3WTDm3Exk6Yo/+brpWeuwwsIyBOW6yxCl/pEEQffORND7ayhtBvo01H9MLaYYi20OB
6pqVykQgkN103V1EUIR/iOskiY6oHqipkdu1R20XJjgphOTPYx7pZw1fn/ql70cEMFkPb9qc+x9R
JqnW57ZBx5faHDmRRjoPs7Zd2poAujAkOkymGMm0SXhDc9x5NLwUV7CR2OmS4Um3u4NloFBNZLVC
WUzfaSkDCnTp9047syiWJZ475p5N3+xUnzvfuqBUGM2tWT6oGWkhsQmB2MZMrNFsQNmwmELbnE75
hkIH8iiWiw3CZBf7ZYlTkNaGVxlMWgUaNrsHfrsKMpbWTUgjbDtAaupYbZjZr3sX+fc1ipAWchkz
IRjXAjuEFa25lldtRTck6UMAc8QHeD0yhkRF6fVbyLs4EHyVjKhgfD1lBzbkKNjQDrHTg5To6ral
1cufDuP1/BKeP8V1VhsL1qotQK7HNnkQvGeG/GrWgXrwZcvaxcnkxgmb8pfMzDlFsITZbSNdlB0b
NDyUqvgZi8uRrJSnbMqin11RGzluf20/Zs3Uw8zAiU2LIijNr5Do0y8pavZ8a1oW869KKGJzPNrw
v3PW1AnNWxFqcIp9SdfdyRCxNq4eH7O+G79WM3J3Q8cJIuRm7i/qaKTLLG0RQcNF4f2YosSzLkZS
CHCGUVstYAGMVntSmOpbs7d4MQZEdQ9TKQsSCgueDqohDMxgGgcUVdDFMWEotJzGDokRZKmW3MN7
AHSB9d1RDV3zgbSv65DV+5dtBta0UzF46isDfwnd4snTMcsqjHc6gZnUt3YaYkDosHBU25ng2m4V
h5OcNgEizCM7SZeCJC3QTjeG7XzpMqdjB0vZlEpcpN0qsiojoY5U9Un1kedt4jx0KU5gxMitO7b9
99md5JMZTrm1aZjLumvRV5rXOSC+DlZuNNE/zrHVSIRH2cXkCClorpDU/S0cMHBfUqdMJxzMVrur
JV39gKUAkz0DfIjgGHqLW9SfHE2Z4IaP/eCyjHldIOMNAyFNa96n17HhKJV8NSB+VGuglZO7Iyss
+ZqHjRrBzxjj6V8VBxJOQcyZ3NRhdxEFqI6+rsCY/6sKvWGo8pToGS0zcVkTIvJTmmFMCzgTTE96
H3cCcO5K/gpabKcY0RCwQSoYgi+lw0yHGJeYNl+eQWmg/SJapC4dZMDvNMc7fVvVYd5dMcy2qN2L
OvAfzG4U88aKZvuI2yjK8NpUYb76lzdIOeXUdBvUNfEFkwUPcjivd7L7l1nSqShpDG5C11cvjOza
x1zG0VI4IcQSeJOf/zXP2BlFL/H/qsbyKWcFckUDfSs9kDJTu39hn2w94frptlBWKNeCTfMkElJ3
DjEq5umTHKh3AoysJUmNf8UVoCqWkKH/yMIyRQDeRZbtGlXSBGvKQeayG4d2lIexC9LLGZXd98lP
pqOmYbD57//6X//3f/8a/yd4LW7/f3rQf+VddltEdLz+z3+/E/dl2YzAKeJtW3jmWbzhQC3jssZx
5MHfgXgJKC1tPO/i46u8l5MELM9G1ojGxNNnqX9BPNVkBHFqMixmrHAYfxtdW19zvhhPH19pCc16
k5HEOoHu3BaSM4/DA337MIc4DAqoWmod1UZ0McydtWcTHda2QTKEk8kftRpAnBOxcdE43a+PL77c
xtnFl9/QdG1yXhXD6bcXr8I+SHDikx6R1/GxFBHplMA6dk3Q4hG0+xAKT5JuP77oH8+WuR+zPy4n
kNRZ3tkvOE/l0IZOpiBUdeWTkKCx87IybgDiR38bo8iNeY4ttYTwQ2DZ2c/IuGxsSTjAYlaWzS53
vXyDWbXdjD4xSn97V7ZJL8V0XBs2oRJnqV62b/UlFHxwk666r704vRpl9dvO+uyTDPg/H59tcoa0
yZk3eYziLIUtNZWDtAleAKTcZjXSCbixWFV3TMHxZ358U38kvnEztib30SNZT2PWfft+4LElciXz
7LULbxSa9GStElkwqEAnvCISo//bj3u5nrf8XKwrFm65t9eLyzYAdcb1avT4e6iPxtbu5uzur++K
KE/LYzghaGnYZz9VVgUzu7mm0CR/bO0XsbfDMgobtxXgT+Sg7j++3ju/mOW6uHs9y2USdP6JmwZO
2EygwktFR9a8oxjnVgCK7EHPTx9f6p0fDH+l5fC+uzxD++wH65eWQBYRODHnqXqMy45Bg1vav1sQ
hXsUq+HfrpOuTc45aj7aAnxg1nLr/7EVGCQCsEGiozPA8R7moKASR0m1Zvf+LIHxnafIa0FmHZAm
G3/M2a8G5aBdrAsgZyCBHoh04QugK7PGvdatP36K718KFu3yfx5v/tu7sny8KbiIlm/ZrlaGFYmj
j4SwNmL7kwXqvd+LNYO1ELEtq//Z71VaTVWMIbdSo2TAo8vBegjGeB86A8y1uYp3/+DOmJbaSjke
j/Js7SXtY0h7j1cxJ/N4Pw4y2NgEhu3bJv79D65keRLYiBYuG/bbZ4jNn/QcF2t4UjOTn7vA39YF
wfTxGNT/5KYkhkrBI1SOPLuUr6M68qPRxrpDw47/FtzGvptvSDAJP4mJ/HO3Js0ZsCfzNCSKxNi+
vSvE5MhufKDC0HBy5MwD3JxdQD3uLZrt8vdQ16j2Wstg+mHbVXeBb8nv/8nrqYX2bFNrqc/T2QsO
7Xk9QnqwfKMiBQm/OU3K+iD0EH+yIP/733pbIeBgFsRYKMHU1zLPyhMRZG3BIEyu8zkPvxo1k5tV
OxJuVCI2uxFhmtxGdW1fMBRrLknCEzdsufOWEbs+IsZxX6ek7F8RZueacz3qLKb6ySGOTJq6BgaY
Tzas5cv86M89+30MA6FqorRcJ8wpgjxk8uqPhB8QdbEF2C7W2dRG0IZBhXz8uv+77vzoytbbNwM2
CiaXgSs34BsROsCWy/SNomG2rkzVX3iLFIDmwG+/lvWliLLwUHX+J3/FewsXiz+/l1oWLn22HGMf
smOJvgevH3RJP4Iy3iD4P4IJrz651PJR/XG/IBT4whECK3X20dFqiTvMe/bab787SDX3DGNyxrmQ
ZEswQh8/3fcuJpckURQeGCCss5rHK5PWXgi4jBvzwFwXpl1eGm5c751hTOnB2/jOPrk/871nqekU
UJFYyrXO84s9XNZUEYRugnBpoPuSRoAG2y+PLuX6cSLvCxGKpXYAA4fbkp2CyRapAFtaIvGjYXnq
YkL3XW1w0IhdRZN8//EzWbaGsx8AW7EJQEXT42MLefvC5cvjL4BooYvDWqkrFPc2I7ftx1d55ymw
LXkUtGxQlhBnr7U/j0xdAR+sm0kA1bVBpLiOtcJ9P+0+vtI7SyvLN6UtJmYbdevZu5sOskdvR+3H
VKg+zmHuH0umOmvaKMvoQeX7vjFDaJCecUl2SP33iyoFNWsd0dksEH8kro94P6MhdNaeURh3rRK4
K8RUFpeYrtOvH9/qO6+zQ6axzUmBF4vc4bc/HRpJXMAV10IvvOQASIJp6c8hqp4rrGWEn33ybN/5
FRU7Iz8hkdwOU7yzC1o2OE+HVj6KteZUDQn0v7LVl7WlvU8utfxTZ68ll/JMi7KGk/N5ZjM5PQ3R
QD5HhtRl9JM2UQekNArBgBOrth1sYV2RjWV8skK8e4fa0spBa+M45vK1/EchioyzjuEzwUTDdrGj
v4l6pISKjq+jOHz86717hxzWgY0q7QIcfXspZUCTx2BKkTv74n4MawzV8TAaOzrl8oC5MvFWUG8r
65MV6d1b9BRHSzZ+09Vnt+jI1mQh5K0RQdBWWwO22BWAEyfeRDjM//7MwqPkd1RaWZIy+O1Ntpye
0BPwPAGsKGRGFDsuKd3bukTg+fHzfO++WL60Z9kEwrry7L4SaNoFMmRnje/MIWcICLGRklLboTz8
5C15b5dePgNOEPR1sHye3RaWfaG6jtsi68kN1qUuegeNgFsc4OsboIxDyMPp4OUDh7VpeK1r5O9E
+tSnuTOp0P/+zhUbGpNzVlbHOdvWmpRwKJdJ1prYXffQYYTajV7z2A14Y//BlTwPLBbiHraMZUX6
j8+DIxw5pfwFlIwWuQK4xCAeWShfCcb75Bm/93m4yyGNcDWGvvpsx2jGGn1Wg5aiRPB7BMvIiI0Q
q03NAOcEP9o44lDUn3yT76yolCKUp2zJbCCWfHt/gQvucYKfjaY4DTDcosHIQmV+m+zsUM6e/8mx
9917ZHbk2tRZYC3PfrgCq4O2JvBNflR0d25kx2uieOYDYI3kErMgyRMgC//+rMgCLhddlUltp87u
cYZEh7gOgnuKUNXcFqOdIRJsXeva49o/nSiMvn381rx3m9rVvJu8oYol7+1TBYhm+yM4j7WanOZx
nOGN1wVa1phg0qch1OllNxjTy8cXfW85oLkMWNTjTGc7Z8uBqHO3sgeACdhixk0xGdNapQY+AUbF
+7++FM1PGjO0BpdO0NkTJWd7MZwxQMAFbG5CWpaX9JaTXVr5/Sfb4jt3Ra8cy5NwOThS6Lx9lITn
IS/pm2aN3vUbJuF2Xcep2s0RIMS/vyn2XqEpomjJiLMfbRS+3ySlyU1Rop5Kp4eGbzM3WIxf5HV+
fLF3iralaLIU3jnBfZ2tp9qt8iQGc4vipfYOfDDFXo2NIn5cAp+alfsoe1QLJXsigQhu8vPjy7/z
grquUEhLGJkp2kNvn6qu884JXMlnL5zhXiMxxGFo/mzGDkxVUfgX1ZQbn/Rf37smnQP65XS8pD5f
SjsUim6YMGDUc4ATKSvc10I0wTpiyA/QZImrRAj55eMbfWd9Y/EGByOlFIJjxdsbBYUMxB/F9rr3
gNUVUCNuFDPqHXxIGCecLz/5Xf/95M7KOHZHXlQtHT5G92wV99JhYmjaAFrrkuSnE2bur2Wt/ylc
LJ54qWp47WY4hliaZvwfaLqCh4x+pPrr3cRxlUdpIVGBkDR+9t3g6wDnFNE2Fcqw7ghRTH8zoCAR
FRvCBegEx11NGG7sTz6iP5+3w4vFUYZNmQu7y+f8H/ulgjccaUKWyDMkgSzJF7QJsZNHrC2vvIjR
J3f57uVMvUycPNNj93x7ORCGJlYmpE4LE/ABNY99rFN88qMxYtIOC7Bzf/s+8cMqfg4LU7zJPb69
oFYLpbgYGuxABkPKWGbt/dzZ6hg7/kCgZtF+cod/fjU0vk2u6bKhUL+e7Ziy6qOM1CX8oF7WHCJZ
QrMn6mFj+H5yCEPDP86GYd18fJfL6vP2JabDz8LOgYczHYett3dJu7ZgqMSnSsYHGqd6JHQwofRx
zbJ8UWFVvcRtQ54AfqNPvp8/l/vlyooSgdO5QoT19so2pKGprhx2TnimWwbR7rGW2rqE+1N8MkB8
592hn2tKenQ0dlkI317K8K24DG0bwUMJw7Eep3mL1xrJ81zeFz7J3h8/03fvjF+QLhMaO9s5216S
zA2NOUKAgu853xWUkoj9fWMHSif95CG+9/OZtHs85TGEEu7ZSxpbI06PbOHJzBgC+9oItjYcHojf
8okxsLUHcLTEJozGJ+Xdsqi8fW8otLik9qgneaJnL2syTCQVZXWLEYRuk0Fq0S6iDfLJJ/HnD8dB
hGYy7yVLzR/fYG/CKGnNsV1zRrW3qoDhYMu+osQqIBCRFPPJ4zSXN+H8ttzllMYcyqJMPvscalEC
TW5li+7ZWYCgRryfstDeBq7T4xrHVLMXZYNlQInsUFUZ6NLIa7dtH0gwH0N1JYCsPX78Ov25Lih4
fshyLObQ7CBnr1OgkwDfOb+xP5KHyPADL/gBZpB6bltcmYd4lBCzW2IPHj6+8DtP3+OsSeXHfzBu
nK3wnqtGLLoVE/5m/h5AQmYCQ970hKeJ1W/38cXe2U5ZgUwGtnwzjrTOB9FLQC5wRJIqBOLuA+Fc
AHfceTj4GfG5Vkb0rwcY+NaFpLGJS8+5dBAm/H132OUj4m/gL1EA2s++p5SGqQD41K11Er9wMmqu
SGz3Acsm9t3H9/vnB8SVKMqwlLJ3c89v16RusSEkDuoba8xxIFdhu48Yfn7yQr9zFSowTppLacCE
4uwnJF8IezsM8rWlce5OhAGdwAv224/vZflX3n417tKQXO4GkwvvzNt7KWDYQpYewbUueK8plP1R
mfFXOczz/h9cSVHhSY549NDOqtkeiBkeloGgVyTJ5JsG7ikDRgz/Q6bHjy/1Z93ON0dDXZhQq5mz
n/9AoSamRi0sGay8DV6JztnZozVcmRbd+1Umm+Qhm3DvNW5fPTeD+vu+MjQ6BEQWcgXF3PPsu488
TfY5N7uWxaRPDMfnLWR5tWdy+dlj/fNL51KLhMH79893Ph6ECdN3bmcNa9w/EHU7k/GImzC8y7r4
FgTiZ8OKP5c0InO5rUXbIqBMn72W2ie5ypwwXs6lRVlDlyRZBZafwS6DEPX/ODuvJbmRJF2/yljf
YxZamJ3Zi0ykKEVWkSyqGxjJrobWGk9/vqjps4dAwhJbc7Fm28NuRkYgwsPD/Re7rrEdN82z/M2X
FsOCZuN9qVBKW35SRHyGIfH1bj8AqbzDbqlwld4x/oMzh+0dZUGBMaC5Oz8NPUL30L5TRDuCznvu
J637Huhx9B+cBJtHJQGEPiu1wfkoigpxGaw1KCgLDxML1dYD1njGztcQabl+EtaOt6iqCEwBDXFj
cejUqsYlqNO6fenV42lykMoODMc6Jt3w8/pIa+GKvhyXjUBb0aueT8pstNSZEuw3yqpob5qKZ3Jm
A/i/PsrafLhRNQOKLTKZxiJcFZpHETCCglna+Igg0482dGWU56nJu41HxMVQTIK0mqcwrl8AThZp
0oTwUm22mL3KRmed8EsZz2XfDuT0hXK4PquLMyWGYuVMyqWkuvri6pJw9oZehP5RnKX+GRS0jyZR
Ezxi0lZ/czodZmqEhUe+McOVYU3SXPyGaCpwz4g//+0Z2NLZZh8U0x6TUPTfhlw5JWmsvmACAKCV
7DhGFsoo33rGeDL8Pupi9xso5KR+MKBeEuoq6efYHMew787Xl3Tl69HUc5idBppGvkAlhbx/VLQT
9gUqnLeAl5HptDB3AwOub5yxi0ReTAgUJZ1b1hHsxHwZPXAmoTbEwqUzGfBpQ+dV15DkAckgnYpO
Nb+TicUfB6veOHIX19xi4MW2QeAFZL0eTPsGHs+RRyB6RqEBW1OZouIW6fXARdYLEj5OxPf0mNON
w7i6f7gEOPT0UahPzyeO4t7UVA6+J3KAI9UulNG4dP0gye49VAIiWBolMiEjUhcb9/vqitOaR4mK
hhop53xgsq5SGanN7uEhIX+CYfoPFU+iE2wYyy1lazrllWMfcJUrNqrUa0tOz5yaIHcfwLDFkveF
5CiZl4spA+TfU7Sq0/u2ybL+19Rl0mMSSMl9OjTJrWVO3Ttbzqtf1zf2RZwFb8SDmIoutRQN3N18
7mY+6eWIOM4ePQZpOkQtkl/7qMnCZCM6rA1EAqqRepJcGMuGHDeHWlJznPYmJSnhtsNa3wUBTJaN
r7k6EAUb0VaRMWdczChsJktPvFgWeskYu+Z4M0x1t9W5XQkIFrH8f0ZZnNIgRr8dKRB5j0BIc7JM
D4X3wBEKRdabyyN8IhJ3GifQNenaiE30W1xFaKpMu0AFjmPm6rdAGpUntbVogYE0cq/vBrHfZum7
GIoGJg860ZVeIuww0bGdLPFQc+nL5hBZ/XgTWfVw43Wl43Zotm98q5WTR9aCDI7Ij0COLPIJ2Qos
Ce8tBfm5tPpFAeYHQonTu57ocAfrJXONSVjOORZa89dnuvb9TFHooqhA/X+5S/DA85s0ZoO0qTme
4KjjzxhB+VNR33n7DWWRvIOFo0BiXiBoHXo/lQ/jB+ZSnZ/yIrOO2E9uQePXJkTNEFyfBZXRXnYS
g76y27HC3A2BqfLoTFZ505S5fsYxWHtrVYtdImoiAuxp8T5eBGpJHdo6VxhqhK59wO49/wLj8BtQ
Bvnt165FvYcyPpm6wXtyvvXp2xT+KDFSILXFTR70/hlFdOR9knLauH1W148bkMIitUF6FfOh4hDw
fmol6r7GJPMGToN+U2CncmuyS7KNzbdy0+FdzhPLVMnSaHLNx8JGIWoaM8RTXqteYhiL57CBOBdj
l+s2uEfsxm7KT9c3/NrR5qXzWjOnqLIEDhRg3/1sINCPTiPvJ6WMI3cs+zSDRo8pI4rU2f31ES/r
OOwTh1sNIA3RBMrsfJpGbuIOMDryHubO9B3qejTuoHkrxxgpZUTsqEMQ1+xjGBgo08E4VI5eLkM4
u/471oIM0+b5DgCMBs0ifsaWgmdUEIKEi2z1UcKcRQaoYfYnOgz9ryxvDEhMSNR3daVtAeMux+bQ
E1Ax9aOUTx1pvgSF5JtDN3pYd+VR6ba6PsRo5u1U5whLqXZLPegPTVpLh+tTvrwDGdZQ2Ma6QGct
n7dQ9qlptRDf8FnXD9YYeQ8xOnhvPp1iAHDfvJ+5GeTl5GJ7GjGVG0DVesaNpvkYayH4chyK8sv1
+VweTlrcBADxkiZFWyYPeKRToBssFZ6iph6ceApOve2UJ2XqzY1JXZ5NhhIQXtsEkXEBN/PN0JCy
OgSk7yCxrmU5SuKyhDBVZntHoLHSzkIOfCMgXB5Oms9gMnjq8g6lBTLfJq0Fnbs1gPPB3AzPeonP
bYXl3Hlo4N7WIYjit66nKCXxkueJSJ9puZ6eYvf4kANxQ8YZXRV9qAgMOe+O+4KXzsZmFOdrnlTM
BxMf97f8xTJLKuH6Kzoq1Vw6Itmxo0O7o6SvufJk9Hj3Qt+3cq0+UEzv3h6GVABgaCoARRfZzSLa
5rLRGD7NT9rukfWAr2G3lwL9ayYZ2BcViKEiV4qf7ICwaVlhgWyk6tZvuPy+Jvcl/CpBNiEKiE33
2xLkVPCCRlZGd6wk51bqR/80JpZ3jtNyQmho3MrjLs8L49GIhtXCgFRg5uMlaDqiBOSMWOuozgMl
5wF3tEBzfb3dKjZcRjhLJtKoimryNIaXMR8KUZlhQjKjd42i6jAb6OrmOXQQcc+yAQb/RPcbzX3k
03zs2Td21uWyMjYfFaCzTmVlybhKRgWB1SFH3aOIig+eFnnnCTvX215T61MgK+1Geny5rCJjpBNM
9mMDadTmc8VCZ5DM0OrdSiuJ4E407FDVwPlUrr5eP6CvPc/5obEE3pXrk96aaHrNh0qCCq66448u
XrJINvYpyKJdpeOdCuhPaz93SGc9mgjuvKcLRs0UdUmgI6j4oFZk47i765PU3GieXt4qlkoUlkmX
xX22xAOiIdXKoIpZbk/GhRBVn2Cv9dn41/W5X8YLcj0YNyQrlAEugiG0cWy4FB0VKBn7i91oSJjC
YekbnhSMSEGpaSAcIE7ZLvqdjbZLR+Tzrv+ElQ9N4UWMTrEOTQix6X87r7rjISYb22xqQ47vyROa
s1wZ8i34eW3jCbSyhym4iy6jCPwAgedD1ZFGKlIrvYsaX/a+Thv1pGaBou+DukYL2tL6duOyWcnL
KHvz3NLAxYmH3mJ2QcdGlFEvQRSpl7J9qypQqJHXudVgse67RoHKro3hCeKw/a6eKv/Rn5QtCuja
V4bZSpvIBtkNSWg5b+QEVSUfMB1SlPtR1TCPCfHLztIJ6UIq54heqpKbJFD+SWfaT9e/8ErYUqF8
0EcFXgauQ+z1379wUntBTPBwFSU2kKNUItLSDqa0HRkD0olA5hNobPu+yKON3sPaF+eBBnKecj3P
wsXyNybQjnaoBtfu/fA+1tHrL7AxPCFWHuz0Uu43LsC18URvHrC3SjlkyXPxldZu1KkfUEyJUdXA
VvncD+C+Ub0JEcBRm9P1pV07PKCPaOHSzlTIouZLG+GUGesW26vsnOHTYIXPWA6hVGBH/cbZWQtI
oigi0ibwXsuN3LQyZpIhwMdYK9T8JshshJcwR8ujjXggou0iGlOg4OqGBQvndkmCtZKxK/ycSy4v
NfsOw1Tj4OUIEuVtM31sDISwEd5yNm63lXXk7hZ1GIGuUF8RCr9tURRPrd6PkdYz/aLHWAz/ILfQ
hHFQVSMDthEVXtvMyznSawdyBK9EMBLmn20EhZxm8oiNM1DkXkEIPXMwAZwy2TpOZadMh94Lmxwt
5nT8iUyDgeg8wqvo/5ZCmEbPhJ06F0h8buQIdVClCeRPSCNm0slsqqk59C1C8xMSHN9b2cJ5FiU3
PhR+Mub0JCm+5O2Myu/sAzruQ3MbqWH+wOz9BMlmdYtKuvZBNfIe0iQHAoS6KDz1sj7FRot0U0It
44mhbpDQLD7KeX/r98gw8pj0vr35WMCU4/kJdNagdiI+92+fM245nAGUXLdK1emXgXLfbY52wTdU
wbfAzys7B3K9DZkUZAHMksVQFJuSEuiC7qptVjyhGpPeNbKRnel1+j+uz2plIUVTiwqNSaJykdm2
dQDVrGUouuLDHYm27SrNFNxGCc06KJnqvYoz0tsjKIkmPU9Wknaavvh62qRWlodKmZui5/wUWiGl
royErOrByzfNFuBwbY6/D7c4GVki3tjUOdwJMyzn3Ng+GmzyhJPizqm5sjq6pdjU6IV8uL64a98R
1UzkBHiOChrGfMuEqKmiQEiVtx8H+VtM9eZrKfvlcxKn0+P1oVbuQzouvBZ0oTUByGc+VK0giOLT
snPLcZIPdVji9N1qf+HAg8PXIKn7HHeYv8qaXsX1gVcWl4EtcJx8TAWqznxgI0Jaq/NqxY0bC4me
XpU+AaH6K2/l7t3QALI0RyXbWNeVG9GhEkTdF6w+wW4x2d4uUFO2GLPzKpsbA+2ShxREYLSrVSyc
stG2jtdnufIlYZDLAj1Cv4Uy7XyWNUphTjuhadojk/RNkZv63ahH+PvS2tu47tcWVPC7+ZpEc+pe
86GkBOZYihoESqSNjGCoYklq8VSEXUAjpFHVvVrZ9mNfwCF6+xxhPWoa8kxkVIZY9d8CXFhSC9JI
JjHlQxH6AG5//FImUoXimpNWG2+RtQVls1JgFJkzkWA+WGWpTRzSaEfvbxo+05Gua0jltn407XB8
e66Ifogoc4kinraE38R4+zWYxCiu5XhVjUmc0t3hCY0QKCmQQn1GRAK6XuoBwYB2A0G/kic7QHJI
OqgWM/oiWyS2TlFZ6fge4GDT3YxW4p8tD/n5fTn6gMaaRNU/pJ5mfnJ0X3+OaxTkrn/XtdBA6VJA
6mlS8kPmS41pqGX0dam5Zpyi3J7URjSc9DwxfiRxJd8YOJIfArCAbj369Rbra2361G6APgmy6QWW
QaPXMORmr6EjFmTJYbQ0v0T/Ui0/xg64Wj334juMBEyXzKM7wJLfAn+tbTSeuogzCMEhLtP57GO6
8Ai0yRrwTi1zO7uRd2Hh6GcJ5Y7/IEhAHqYfa5EfXCTqgRJHgYWEuZv2ARKPgd2eUtodN2mBDcr1
b7oWARkC7BOPeVLMxfFRfSwpUivSXMzsNX/fU0p5yXrwyTuMX/q7Di/ntw+JCgPnh6IjIGVka+YL
6Rt5gYxYNRGX+u6xhUl5wNQTZxv+1+FHQfVmY99eBkIbySuEJ4SEklD/mQ+I5jiSpV09uYmiRl/B
byCA5UnKLpYxfEoxU9yhzDxsRN/Xu2OeRsNDBnxHsAf3jZ7SfNRBlTGIjrsRUVBfzt2hG5S7Xje8
Hz2E84+JNwb3jV8jkj0WmXlu0qh/iLFDPo2dI/95/SNfbl2yQNIGuvqQ4C66qx3Cp+hHSKNbFL70
2Pu69C3r7fgxsJv+zVGKLFAAm7hSeR4t0wdV8zstqqLJbRHgPgyp6hwCzGwPRVobn0I79PABRnkj
CSPprijweb8+08vtLJJQIgR9VnKlJQbdh0RtUhpDMKOpwgxBhxj1vAhcQ7zXBsM7OU6SbzRBV3aX
ognsBCUxWpT24razIVB3uBmOrha2ynszQjmxrsfsHCbW9BODpPIUq9bT9WleRmJEnSnb29yyZJrL
MjI2ZsrQlqgXVnUYPiep+lh7dv6BSCidlT5AhpQigGuTDG+s79pOIvgBHAaWzWN0MVk/xdHTCWIZ
X1akkZpB9e+kBKB/3MT+xsV+Cby3bTIXsBWYAbGTlkXWummrpDfwvNAAh4Ku7SNE52M7de3Ky9/V
6dDvEvxn3UjthxtL8ccPIXnXJxRYMUptkvhBLS3/fH3h1/YXTUwq98CyyAAWhxr/sQh/A0JJOGFK
sAtQpcSxIiOfhlBlZDeZY6AGd33MtY9NFkXBBt4cSOpFgSzKMfmKhn6iuF30986kqJ9xcU1u7FpL
/8wwdbwDz2O5Sqy/vWBExZmLCJQnz2Mq3fMQpuSoZnklKsq8IvvbKS1wmE0V6QtqWc1tFfjel+sz
XdtdnF+OkwEaly7YfLwUqG5vhZTB4JO2x2HgtiPrwzZisPONO0F8qEV0JkyxmjTfCVXLwm6eYtAr
nDMRzB2aJ/oUOp+x6Z+vT2jl01GzEc8palOkwovjUiINONp1NKI1mw7lHjND66bMkNHRjSI6ywre
M24dNriOwvaQNvbNSmAiSYMOTHrMq2oJB6aiW3Y1FSt38qcCV62yvDGKXn3XYll2R9W83Q3KkB+u
z3jlgJBJcK0LoBJ7Z/EJDfJgIwwzoata4/Wq6xhw4Bd9lDvj2Y5D9XR9uFfowPI7AtoldUEHweDC
nW8ZDV1bNcb50aVpGsPYzeIDPpbjceoN86nQ2vy7gg60O+KgchhkaDKHqpLNE96a8aewLVCxR2dS
3zsl76GNn7aym2m9E2gp5tuYNonN8dsziCyOdmbdjK6ZW+pj7EjTjdW15Udgb9lPH7e4gzwishr3
VfC14MH4K8IASEZKUs+P2GGGhwk3gfuGMHSW42iL8LxS/KduQvtKPIB1GgCLUAZDvJgsrRvc3shr
BHeKvk/cEPGdb7WsSdbRkvBPvTWRzfjVpxCM9rmfyfcoNSNNsLFSa5uGCrFM/47eLFCi+UqlEfXh
IKcFYHRYWO5SUs9ji97znei684AMM+12xIbtbOKdjPy5k/2qJBOwijagxl9aUvYARFY/hVaR3sdV
jzlfG0vGxta+fIGQ/ENqpUtBq4DMfP4rw660omyUBzfy8qE4aZMe3qljnt5xTTrfEXpHdDdH+52l
zMZiJzej9/n6Qq2caEEfoF8B6F4jIs9/gYGEH06SMocrJH7c+tho3+Jy0D3Tv9DsfT/aUu7i4mdv
5LIr3wf2FUMK+iIglsU9EDUlMp2th4cf6Cu8SCvso1+CSpOgUqtAITCAt1L15s2TpU2u6NCugLFp
y/eu4SlYZYW9TPcvrIrvvjQG54jmZ3mycQ4Id34YpPKtkqrNxmxXzi0Dk3HwXhCUlMXBAIWoY5KU
URSq4qJ0xwirUXyosZPcYWKv5VtxQoTERQgDZyakXenSk+ws7ncYoCqs6Rgh+9xEBk/x+hjXwba4
c7rxpwYU6RjJ7aOKQeiN7iHfTQu4/Xh9rS+nTFECnh1XPOAT9PHmG0vXoqkPqM+64M3UL1aDj86u
NVB0qjPEva+PtZLXAW+RSV4FDoP27uK0Bw6vHHninExqX+d3E0Yb7wyIqbT3vNKud3pb1dVDOo2j
fXT0atQxjMd7EICtlFiES7nvdthI2gBHMGPYAGJf5gXgQ6xXkhdpLsqZ85XoQw3dE/gZ2Le3I5l8
qQSnCTOdjZN8eaLmw4g//+1uaPoCuomttS6wN9vHvdRu7+oCzwPcPuofTtTpx+urvjYgh5cCElAC
GmSLTdZEZmsMadzhUgeV0s7xEsLuFEoVBok7DwTO+fp4l6GKWoIY7pXRjd7dfIIYcSpgFOrOtdAO
3Ms4VNLBRfrFoou/T5QARBUk9sP1QS8jNIMiqqEh80QCqSxWFWid02dp2+E5UNZH+JqxuXPwqnmk
kVU9TobjPZaxpD3khZ+6uFToj9fHXzlGjI2mB7mrIBEsFpmCR6D3EeMHaZ25mHRhTt7U9cM4jVtY
qsvMklqYBiiEGEVSteRIoH7dqhM0Gxf/J3CwcRFJX6JUtW59RcENnGY9liGZ6r3waIi3anGXKn+i
EkfBiMnSxbpoEpQSxgS+2jDREBeMPdYh3p3V1/FdJjdmiUgSErev3otfAzyW955etJ+bsv2VBo32
qQ6n5BAXwYAiYWfd0zlqPlz/Dmv7AL4uwFpBQYWQPt98eTDoeA+lHY3utqDOjSDRB8nMg9MoFZqG
37RtIZDX9aBlIk3+iAq8sZGXroURUgRkVQlyvKAWv8CzM92rHH5Bb+DXugu8FFhvZNcb1Za1Uw0N
FEYAlFQo94toFePB16ko5LiSJHfPZS7HWFJi2TqenGkqjx1d5ZvrS7s6Mcpp5it147KnH9Y61gNZ
x6Pc1r7IAwo5msn75fooawcJDRH0mogh8IAW0SMXHVs7JzyWfh0j1ajgdpp2sqsiouC+fShBu+av
RJyOR/18r3hkEWDyLDQ1Ojs65X3vuGYgBwfPd4o3JxaiasJ3EiVs5SKBbHMlT0LNaV2Ap0jDtm1z
UAMVQ/Qg2KrTrG0MkOUCW4KuF7Obz6pomsouDMK9zul6H5qJfm5UzNRVGR9veI4bt+ba94IWjfQd
/F06TYt9SLcjK1p8i1wPbhHa4Gl1qobSd1GZ9o7Xv9dK4FNl0m8QGDxdSA/nMwMhpUVdYnZuY9lI
1HqTs/czKXIT3g5n1Xd4Pkg6eM4+9jbO9MpbE+0iIh5AJVGUWgpcByrgJ3pDratLQf2cxaMVuph3
WjslpI5yLgtH+YYsNZ7ZMl5r4z7oS/2B96meCUt2zKuSRm5xNeMCO/sFZMW3b2UBcKXsSalXKJvM
lwZKeFHTYetdoI/maSqTbwU2QuiLmxvxdSUIzAZafO7a43HfB8AtJ8AEg4vOCBYnWmPUGyXAlSRC
RXkPVVM6X/ReFhNq5QZmrMQuVqdJPjldV/EmVqRDpSM6aMuZ/E5CenBj0LXLDcKlSbuAlxaUvMUO
U+kVtFqNoWkbmUG+n6QRw2ANjdG93WfqT6lIZeQu5EZzo7EIe6xhNP0p04riQ1GOKFgTONqYnMrz
7yIepCdOzPDl+iFYWxiw9qIVR0DRlxI9MbaFpl6grRIpkvkpwbz1QPVZOvixQ9ElGiwX521zIyiv
xBRoS8D7BTydx+eitKObYR2OqkdMGWFiR0H+PQEEdWiwMb1Ra28rw1m5xFWqrIByRDeBIsV8N2Pz
Tetfd7hpjCw4qeo0PJt59zVGS/MUFk12LzWddxMqVrybJGsTdyvetPNXGXkyRxFgpPBMWbJvC7v3
GsUUVyukg9pN6yp/F46W7+zGfDROYd4k+5RH4XEIlaI/V0nbu32dgYSlq76lA7W29DzPaOCAhxVg
zcVaSGgUdInC907r5KaLakojgfylsarx1hzK+nR9e60tPcod2MSI5A5c1GK4GHdFqcSnYpqM5i9c
gSA4N2lhHIy+xMAdl9PwzkdE7p1X6un7QM3ejq8GRsMVT6ObNhJZyvwHqBxALJmcxpUs5V2CQefn
0e8L2oT9sDFVMZXlZ0Y2mHtE3CqgueYjxWkRKE7LSCSlwyFJsUWWzCo/xobVbrwO1m4u6LXUgoHI
8/8sMo0om8Y4xW/VDS21Dw+1bWBVR4UUm6+6PvNEaV4QiMbmtI4s9cv1Lyo2yGKagt0owL6gFy8t
XVQ/j1OfsdtMMo+t1AiTMhyGH2z+13KvZ1FzO5ilfbg+7MpGAsxDE5S4IWoLi+8YGGXC0a6gxPqh
mZ1jWUb0V5eoLoSeNHwYLK0vT50qaR9HcO5oLtT61ltlZdVBh1AZNkWTDsXv+Qc28fuzJ8mrXclu
4qMzJh+tosMBe1Lbo1w4xQ06/YFbc2+/fWeBkxDQVwI8AkKLcOmFVuX0TcIejkL7O/a1+ikZ1YKm
Vbalc6iuThLyLLc/usPwouaTzOTJ9iYZi55+sIyfFR7Ht3Sq1FPVJd3N1LSBG/hmsLeUMPtc2V7V
uUntjJ8nWccuKba9zofMVPU33TBobubXCQ5sY4YQNKj0+mtZaAH2Spn5vvemUEObfeq+p9C7e9Zz
6m/bJCz3RAnD3lGuwpgvMstzMIZbNhyrs4RwKiqCcFuXWE3bDqAO1n2DdZWUf5KG/jZBsm3cV2yx
Hb32UcLacpgeKMSWG8+elQAMmolHD0EJSPNyI6sYIAaVVTdug7PVNwLnx1LL/RpULGgFI1Cfr5+b
lQSL2pjgfYhwfyFH0paRHZBCNq5ZF7yfITS2uBZmW9oqK8GPVJE3wqsxEm+6+baxytrrskDCPVAZ
0w9o1VtYEcTmnZchxn19RmuRAJCtuMIQ/6RnPR8KW9jISLqpdTNJH58rW6+yp6nxYJi3fa099JSl
RryRMEzaj7yqD32Ml9/1n7BCpQGFgcICzUzskih2zn+DhPJD12kK9EvFKAeelRoqgDunqL17c8pA
v1S+Vn1WtVxPH6xgVIVneOfv5SkYn9rALv5CWM/ceBOuBGaSWzpEZOwgH5fhKaidpEw0bI4BXvb3
aYS/ddcYzTH1s/EQVrUa7NDZ2dI0WxkVtrHAMjlkVrSo5isRqLGDOaVUul1Rm18gUpfaDpe28ROC
8Kgy00dx7uKgzX9d/wJrw+oI+UIQo3fOBp8PWwGVA8WKdnYX2XK9j+ER3cc5PZ29g2XKAf1pgBvc
UxuHd3VYlAIBQVMW5EKaD6vJoRKY3oSheWY4X4xSHXhB6F4EW6Dyi6PcZO3RHPxhY9jXcuPi0gWD
QgIl2q/4OS6eLxQ9q9hWackUcZyGD5pSY1rfaU7yc6S2/iFyKi3eJZDAz+2oZ+ZOieMycb0+KlWw
7wFOtDaqua6CMjiCjbAZkDdr8DDbTbnkv1z/NCuh4PXRKPrhfJplHqQYcdAXTo/6VZWpWBTriROO
j6aGUEeKv2NbbRGi1wYkiNN5FHASCkrzjwKeraC2jtyWbMGsgRneJ3dVUoS3aYNIwv767FZ2AIeL
AoXYAmz5xQ5oB7u2Ay571/Mi40tdmc95MaUPNpbD7lB2xTEs/a37f+XKQAKPPO+1CM6Gn09wpHep
x4VFAymX8JGJktrax46cIE1rlv2X0um3muErMRbGMixz8UoQNYD5iNgn61PTpBUFrKCPYVREU3MO
7IG+bhw6TrCbFCl4sHy9T2/7qdSlaJdVqvrj+lqvfFhI4Iho0/oWGfVirUOaEF5alaWrpHbzNFqV
tpN8izgW4Hx3vD7W2hpTZ6cvjhwKCd5iEzkJlQCOc+kGUdV98JVkfI7lDqhzatunbCqCt0drSJV4
SaDHRBKwLPBbOjUOYCk8BxOlfEIJEEvRQY6CAfnLJnpfFh75nd11W5yclXxACNhAQSSNRqFscXtq
iRIZak3LLASQcwhQjHAVW9qSVl35cqhOUramp6ChdLoIz6HshJYTF7WbxG0OA10fb6PaivaBE5dv
X0gaYDQPyKjEmIsJTfnYpJ3WNq6TGWW582NgXjE9vQ+swAtUI+sI38E/vHm3OHhAwt6i74ge2nJ+
Ud7lKVxGVzPD7KEbscOdcD/B3WpUj723CZZbiTooiAgxrX/f74vx7DhG979kPLNtgr8yOQUx3IBa
KGRtfFdGcvyU5epW4WLlSIh+A888kU9QO58HgTbJqgpd7MYtB91qDlyx0XRmtZ07Oez9z02qQom+
vq6vFbHZRUf7AXYa5GTq8vRMFxOFOBkm3dhRp1MTdBF6CzWIY08lPI12IWzGyC1rWXtWQmuKb5SO
uu7RH8vm5HdyiKhZKXsaol65of6sjMGqTr5sRC+2Z1TjMcWkm8ygr6L0aeJkCmUJzXv068z/M2iK
Bgc5ycnvu26yvyS5naZ7x8tU/2QntAI3EsiL78mZ4C4HZgT+nAL0Ir7yhBtaI+TxpAKKeYq4rNxB
q+RdUujTOTK6X6zD8/WlvRwSAB7lCaECB0dlqZwSTCAj4yw33DKq7e5uqvs62hkdT9YdtYJqOkox
Cc9tC85nK0e8iDn0T+m+8ITlLqGVtojjrWdG8iQHDN0nqun6lT24vhaCwL8+xYuoI8YhpPIyoPOO
Y8Z8w9Y2mAa1xLQGCZR+3I3oje+NRlOPStJj7nR9sIvTwWBQYZApEGxfZynDgqJHZrWouAMazbSn
uC6N+6rSHlsp8A552nIjXh9v5fuJpBNwMA9HmXLtfHKqlVYYYfqGW8ueio24HgzDn7WkjMUxTdjD
HzUjiG4SqRs3ik1rAwscJbIIwGcvyh5VWcjO6FeGOw1T8cUfYXYXtCNoypYoG+FDcFcovNevz3bl
U5Ls0BimCkG1fpnT5ZgSt3UYmW4dlNJz54NiO0fIa+xVv9j0r3xN2uZRhz4ZYYdnDLkdfej52tZq
m8hYyENHcZBt3dVNoN+XeJr3O/KP6Em2Sx9og+rDRh1LFT1sllp6r+SG/QHrmfQvtUyRR2BExEjg
zkz6zpTrbjipoaoiRKb50lnvwgYpCy8YbtsIMtVObWSwlJbX5NFOltDq22dxG30383j8dn0tL1+r
9DxkE0AQ9TOBO1u8VvXAIHXDVs0t/FC+h0Kg9jtnMNBL0bGdrnb9YLfGgUdecdcaaJUKaEUV8WM9
vBdKOyq+ZzUakofrP+uSHSx+luDLU9ri5brsrcu1HlTUKnPXAf/WH/iycX0MNX+SDkg2qjQ+pokn
CiBs09o1uBdIt8C12ucpks16X+HuXu1koPHZzsz9NGd/4qJzDGEnxPuwjqLHrJSTcFdp5viNqrdR
7BoU7VEMxQzl06haiGUlsY6DBpbOzU049U6IFYGhwPmBx//r+mwvYyDaHsisQ2tFtYVS9HyLRaWd
5YOZ8SpyCPZTrqXHKomKp+ujXAYlOEn0cngO0ca/YLGWFUwRPytyV7Wr9lvQ6SaULlPBwAe5v53M
g3DjnF5yU/iItLh4J4gkAbmW+bwwsMMMHnCsqzZRf+BuBzqbVPHBzhtYnl1WuVJpy8DdJuMwAd44
Z6Pn7QMrD/8NBvuvmTF9/WpU/ysvxipEE37xj//9vnjJPjbVy0vz8KP4P+I//Z9/9b/n/8h/+fff
7P5ofsz+4ZA1YUMZ5qUaP7zgO928jum/5OLf/N/+4T9eXv+WT2Px8q8/fuVt1oi/zQ/z7I+//+jm
z3/9wXL89n3F3//3H777kfLfPeZJnoU/Lv6Llx91868/VP2fAjkDkh9ylyYKIX/8o38Rf6LwJ0jK
krop/CnsCv4ky6sm+Ncfhv5Pm38TyAD6WlCrhQ9IjaQAf6Q7/8RoCrAFXmi8pfmX/vh/M+eHjD46
5It//kfWpo853P2aMUXh5//HVEDioufJXueRA9geDNV8YyBxqlQyaRnmEQXUTST35eYYKX7m7TCt
VoydXDS9gBvp9qPnTeahClWDkNnCJX1TXvD6U8T9BTiZxozoIcx/CmKXfVnzpt+3STUeOuBDe7Vo
o4NX1/XGeZjfW5dDLRK7OvelIvMR1swcpT6Vckc5WQ2CDxH+kvvf9sLfK/77CosFXCwwer6YtdPN
I89dthUTSxnjOgXP4sOxOU1d3e8HfFldB9fZA24ZLUSxGvQhWeGdZDtv0x7490x/H36xqJPe1hHF
H5mzHITvNQ01z9Rvuw+W1gwbizqPan8PJewz0dWEfrZkFhpjl/ZewVaC/tve55aWE9HsWFJhBTiK
hBXR0G+9ROZZz7/HpI4qqkq8u9BAn+8ZAzl33QiYXsTbK9gpeefsDA0LWqvJla9yR4ek89ot5enX
xsPyo5LdkemJxh6N0/mwo49hVtwiLIhgWP7FVtr23g+g6x7qrje9Yw5MXcMVPYMSbSB96yIrlMg3
1VjZ3XdY9ql5NnxeHYdUNqvSRe6UXGQC0fexbibpMQODX7zHDCxGXWTE1ujR4u1hbWzMtTMglF4p
zEKSfI1xvyNS4XXlHXAsZW/psTruMOvDcHoITHU3DV789fopWCQ3fCjQ5DiqAJPkQ4mjMF8xbFtM
iJ5p4CbZIH+YQLPfpFIWp3vDyfsD6V50bljU6GBS9nxXDJJ/VHBf+qTWcflQ422rHK//oovdyg8C
FQtNg6mLB8/8B4WOUcdxDCRH1cZvXRi1RysHZJ63fniwQJ9spOcrw4Hj52QIwTLxxJoPF/tlZbaD
GbqOkcau6o2gzYM4PAOI+AvpGe10fXYX54J2B/pZaApS3uEhubjvdZXoRmEudFHk8OoftQlS5XOf
xmb1Q+0yLfmRkWscaPab364PDDeemSzOBo69wjBGHA30hOczHSfdGTJEkPY50obdrkYAytmlVhg+
5XYW0DFsg8JzOz2Rkn3vq9a9RYG+2zWFUVApBRxu7XwpRzizGGqyPoVH/70i6abl9lZjlcDUM605
d7AWMresGh1J+6kZPtFPVnDnsbv8uRusIX2eQj0M9o7fpuE+AjBj7yiEdt3Z84ryLxUKbrhjAbPH
LIAR5hpKRrPAtUK4W6NmS+T8BWzMs4RQRO7aETVjV27DLHyscgvZ1qK0e/QjqlJJ9uzj6Tt5I0yJ
NEJy6gFBXmAhVuNLHyuj03+2qREUR0/LJt6FsReaWJ/3vSt7RUg7apLsX4ovZxmFEaXCSwST6g+K
YAZXVmvgqKbwutrxf02LAnvQtAdV7aXYHVol/trI/5e682qy20jT9C9KLZDwt8Cx5YtlWTcIWnif
yATw6+c56o6eIWdGit6r3ZBCjiIPiANkfvnaIXqYnSZVFHe5/Qt4jRXcGq27R68avOa4dnMXxE29
BS+RIl8nAbqR98E4DZ+5TV5GZpycv8OiBOthdrNi3DVbWqc0mmTeD+PmxA0ZW6dkndT19M131+Ct
aGb/HdBtseOuL/2r3lPbt0mW5DVT1eq8e1W73Y2lyX5wPjCPuiOzId6GtPqonLALd2O7bWE8Zcis
VLXInJqP3ntd0RR3se789akckQIl/dZZT9SdZdkeyEA/hVUfftoCzY2qtVxNvJShcgnuqLdT73V1
S4RzM8+xscIN0U44qRC4OxgiIpqCrIu5KcE3v13S8rhVovipStcudqgTyHlLBzL0TF2hPtpgRfW9
l03yaigL08cNj/8n5qKg3vscFYM57oLI3V4X4mT10ReL61/lYP/uVRFqmU7x1hhdHjHCly9tOsog
CTN0yXFbmkrHVNmOLxNV6k4cIN7qT5dIUu/skkbdHQI9+SSBQT2rOC1Kb3bitoNozxFRTIW8Q+y+
gZ/ZU5bG7siwvx+bYXnMLKvlkM80McQ9u5aT2MRCYHVcuvqbwzKz7JGHc4IdcwKa4mjV6qM3xTwc
hBAbmbg68NbTOm0er4oblGBsKlAvDtPKmkQEwjnJprQi07HYqmDPMDt9ofwzs28G13Nj01etG+ut
NDXFi1LcUTqYeieZD+Qnj37mY3Tf+tHftbKXhO/qeVsOIbisvxuclEcBVTNCnbhk+2ivPeN55Us3
ILaOldAEDLX+NkTHFbP8epsCNYpbOeLVeFsYbDVBnoM3HGjRXZYf6ZSXyzkzOX/EQWD8OeEEudRf
JS8Zpj9TT3edi2PgdSJ0T99LJav8HiGER4oPL8q1m635RFF0NluPPar3N89SaRhv/tqNR1SvIrEU
T2eeWHPfNLs2mlI7JuF1VHc8AtGb1a897YCDCaI4aD04GWmn0XZellEViQhKnmA/XeqdE+TuU2vL
3I3RBjlk3vWRdavlJDKIWQv+TxUr0F83RGI++VntMRLbFisIi2bn2W8envCHgKT7r7Y3b/o9bfoi
UCRJp+nw0fk+uVtJZ2aSpW9zqQcwEWmPXnOdOukQnDq/8HWQaK38tqN3dJC9HcNfBu59U1Gl4e0i
a6qzej9mBVTMORWNRT4Yop7nevZmDTCxBYw7ref2scPQYG7lXDXN0bg9D+EsEWzs0jKbManR3fY8
EHOUn5rSXvq4tkKtkplfDFtssFRvq2dtaQxEFnaJULPvH2AKsmOXLlVz6059JU/TqqbuafZW0JC2
bP3Xavb1s6/b6EbYY37LNrRhb63sNIg3z82usUssh7zyczLUqAJdrIn7uun+Zeqc9AlUTndxNmhv
ZzbbnwmnbtovaV7TLG0GO17Jtvw05f30ks8rYHO0gumbUL+mYqUXLMtSXHecheREuJlYbut8WO7K
sv7SuSlSmiH1RwTJ+Jon8s9iNdWov/JIH1xpglikmdzlSgQmzsamxh6htRV7s21dE6OyH6qw2lv9
EG+m/JyVfrZznZqz+Zwr7wRkWRzEGEXv1RyJGMPoo+5dWZwaJ7ypoii9tUYV7Ltc7Ioob+Jxxkm5
NNZHaiKStmszvoSc6GJO7uYUilJ/8XQpChYTzY7rao+nIMxqYEsNyFPV+YEkoVMaDG/DlncsOv0S
fpkIGWJaqhsa6NR8rsa0/hwtcjmZztXHRrFELYsXHiOyalY0SNu6793lWxt1b1WV1qexy/erQ0Qs
VobqTzVSfwi8pbwtl7aPi8CZrqupdyzErumHa1wbByhCoHgOg/SrHZlzi5XoVLXyW2jQvCeisT+G
ahOJWgv27amsjnMzWnnclcaK+7R7Axbz39Jp658d1reEY0P4KJDy7BsSZGDa559l3vt7EeXX0zR8
W4J03FEI/Ni13jnKuvIoZPmGgPLBkPxKtw37cXW5V1VNsm1WkdGzjescJak1jkTUt/qc5iMgl5df
TYX9LGvHTdrO7pMIU/bBQLKdSjf1rtYKmrQtBicpBJKsmSmgidHuWO9p4ahxl47ZerRb6dyVGEy6
mIiucjdKU1Gro2Ud62r4cNshf2pRUBYXjfLg7caU9LB9kPUPtb/6BzWgmuVw8nxxXtyZwmNvkUN7
T4TRFcWFp6aXfRJO3dccq3gZpVdy3AQRffZ0DlW3XXVZcF+4NCVF83STYz5J0iASiddeFhDiatYS
VXhz0yMs+slMGH5lehY7OpzAj+gyT9DBbdfl5tPjFM2SwhNsF7z31Mq7raDVpTPsvGycNzmh+/Fa
u+nebarzYjMIeMa5p5XlhzXzc1S7ypM3lYnurJ+mRdUI5nHfC0slug1RFVJw3IvmWxqW487dQkIx
HPc+N5l+X7xJnN0tf6y2gZlyKKnWkbIQO6sX3eNGo1xsj0u787f64EzBeGjaYDeH6PiDadjP/uLF
7bwlnF9lXAi1Z+5DiewZuevqUO+xvz927pgd8qD5yCYdPjmtfVWFvUmERZRPjmQ5SsPb1KtjFfRf
EDnLOBXTk9DlWUVrMmX5u3LS53UmZU0P43VPVsGuz7MvTclOBrpkx2pI75pa7H2SfvftNOQA+jmL
CfPNrOxv08CwPZguTILBto45kGnipHXIAXRBGbA2xT6aJP+zztz0mJV02XLvC/+9WwO1s9b1Jyhs
sctx8k9zsyXF+LVvHC+WqSTfyS+Sru9rXs71g5aEGUp63m8iUjdOuLKyrt2ty+hryCHOwrjeMvMS
LkXh79UqxmM7OtjOLd+YxHQDVo5mGUXL4x4p5tFIoQJSTInvmZcRkZ+7+fpVzgO4+6LW7JF7XYYE
gYyscrPYHgs/zZ7WYmnfcuPLNA68YuCuNRmJQtLJwyrWRlo/ApXbW4wNEq0iFGQ5JHXhiwtc3ag2
ZtPk1rfkjeyYRPz2bOeTDGMSh7f5PRqCrThaVFZFZzzz6q4kyd892KnbPVTW2Ke0oEXOiRz//Eqy
13J4T/0Lhj3K5WxVdXQSC+XXCdHuJU8OGQVB7Ea58zWz/bpOPEzNxb6kAuInt7EO2AxaCwpljb6P
a2jreExn18QVaSZA3ag38gMiyOAjmhdXxlO7evrco6K+m0DuuI3CSp8hK/QlOSqQn8K1qLvEEXZ5
hyV9qnYjMUlfbNPa21MKsih5qL2pSJDCV6DNhVem+36UA46OyFJ4PMKUGVd6W7fFKflC005HvfUK
mvHUNzR3J9EacmGWGWoiQNu81DF4Bf+sXU0oGg2e+c8+tWEG5snN8JBPoof67QZriP1ZFGfb0d1H
5jjr3nipfFWRp+ShnMX0ZqIAZdyyttylQJKYEJuIUIWkDzP/pqgdZeEh1iP/OW9HnnQdTAGnuLl5
9YO1eC2yhgfVlm3wbIcL2xgK4LAgtAUtPaaVdPyY+qnkXq3NdhEkAwz1BAg95OsQ0e86pzl7A9IE
PjxQ9UcAHeDHurX7ky3rlTI66Q4/UiiJj8a0+hGVk/lATTyc67lfKX/t2sHZB3XkvakxZd6r22E7
VhPkPGP1FixJbwBAY1lGvkqKbba/6ryI3tw0Yj2qvaxk3a1ERgDOOvovUy98RnYeTKLXnNp8coOh
+17ppmFZygaCEOZlWG9m0qasxN1GzcFkdr1hH5G72R4F7rMfY7i6H1aTes+O3/RT3CHY7JJCe30a
ky8+AjzOwrBwLWvd8yq25rvPyECfeXsJZlC+tj+5daAes9RriquJD/lUG4YD+J5U6KPrqYrt0vh1
ovJpxhvjhNvXtPG6x1VgeUoGL6tf004O33RtbfcVIo3u8pb1Hs9CNjwjWlYccf2cMoBBRRHiWgH9
vMvmaStjAuAWyre3LXN2Ueq5H36bhiu/b1l8ExN9OOy4aeOiOfAmaLtcFT/bYnEeZweJWeyqYJp2
jAjbe0iL5sQ2EyDIm5Re2+Mk+/plYXzHzdU27Xcxzwghp2wcPul64SSKY73r45CVNtvXdWt9H1Jo
/4TUdxMkk8x8d2/IB6RGeqUHOd42g+9589b1pqAhyux6Cpc/1zocbWrURN/RdASAHutwmSpqoMXS
xU1VY39XauX45KUjpFduyIcm2S90aFaUbBe5KbMgcWTtfXKarQxjwSz/Uq/Q+LE9hVT5bTTN2zRV
0E1+yn2rHfYC7vOsZ71mh5WOTRT4yrfPjbdmJF3npVoOG+Ilday0jNZb+mcVmlNflq+ii5ogDko3
fwwYUO1YeGbs9t5mpn43UOJVYV1o2gyo4XIGEmO1/QidaUYs3tE2HQOviE9hbi1hbBFEg2QhHYPq
4PWjefHF6HfJJUdRMEq3w6O9EbQeFwZ4/HRJs22OVubUj6NaaMPYFvjzPQ1/uuDBkhc+oFKqjPEc
s5ynbOEczPRha6KFDLveD9/Swut0AmEFjpHVKWL/yU4rWJv/8xd0yf+AmXIaZ1DiaI0N1/sNNETR
0wEtwRusvM5xyIoSr9RAH1EZmL9hQ/4bYIioD+EyiZpkapIZ/BtFof2y2ubLRy3juh2Gxql2Tklt
hq18c6Ip/e+0Uv/Db+3ym4KBJjuKCsffAMpgnmrLu6D3MhhZ3GHAr3kEeCmF+PcsOGDBSNsusly0
SvLSJvXbRzmOCcY8r/moLPSTwGJ/Q6e7JM5me/8XdONt8W3spu6n+pVb/PNr/0/i8f8/UhL5w7+e
3f+BlBzVnH2pf2Ul+Sn/YCWF/wcRRT7WBr7qi1zlgn//g5YUjv0Hoi5YARQWoMcWT94/aUlXXrhM
HhCSDiT0+CUX5p+0pGP9cdFkUO6MxJeAOsjM396rv6IlL+/Rf2LIfAKsOKKDSwgZlbPkK/yKIbOR
1ptrlUGCGzy4g5UuHjWGw0OoM/TCbUEoSo+gOx7aqri1Zj9/+i/36uEfn/RfSbvfCJ7LiwAdS6wD
BD2CCnD73y4ACUabA3EmXKl4ERPRb2qWLp/aLmcN6Bb33cqk5qqJLJNGBMyqHMtp1NIMHB2o2vXi
+f1rs/qf06JncxoWxzzLrNTbUfR4l2mCC/bt4v8dI/Ybo3u5dPgVGDjuG7yY/XsmxgBUBefLOcL3
16U5rYjh/cNU9EyUyB6Dd6Qxc32IFgElp9JNFmfoKru6Xhc8nclf38cLq/PL94ifDz8tvDI8y2VZ
+fU2iiqaauS6S7J4Hmc9LIS2f/K72qd6h6qADrgqww9vZ0VkdlVusUv+9QX8GSL9yxWQxoaW7eJ6
ISaSlfvXKxjWdcJ37dBqXZGot4/0fAmcWeeKlGs7L78CIXsHnJi0m6Zka5NvNGmdnohyUNZx6Zsi
v+rYWNaDFBS+JLWwynpfmwxAkgKcYrqWljF/V7b8m/Gc7xCdAK5zHAQXXzJr5a9XDZRa+TZKDcYn
kiTiXG9tljRLRFOcU2sgwoFKtfzKSl0tHhp3jVywgLlbMopgOj/9VIH0THsFx+LvHbvmSCTKoVCv
f3Nzf6V6/rxMHjdsHWQ2QhD4v7FMYVT4hZVuc8KbVC0cdML5yRq76tDPloWPRg4KXZWcO3kqNyHz
u35b8vK4ZD3jp7S2YdmTW2Ij6GqHUGEGdIz8m/Ah51eBw+UaL3J8TEiEZgBM/550xGMu17GTXRJ1
Xjbe42Dux6TM1QVPWo2/7bx+paJCR+SvBWuDN9IPa5A6gV311M49U3VmyvBq69L564TD/wAGVpnr
wau/lkMputhfqvETRVdDmKCv1ILAUyEI+xcmtfbrGGUuCELZ6Htg5tQ7IsD30xc05eYlABBAYTFf
xlR/bsLsb2aI31hXfvNgUlCuiH841iHj+u0LCrZatuscAMtnZV8mvCvZHDeWxQBlrCYDXk4Hig+N
ccu9WaX1lofauRkxZMDQdQzbySBLGfzNZUHQ/7YuEIVBYCCjhouuHqryNzZ4oD4cdGWtwB27Ojjb
nRnORq1LuYsACNqvpWw45AVp0c7XdaPObUFhxL40+KJWFT6QL0uBia0Xcw76egHGFoepHMfX2ZrN
8+pE76jMnXOdFgaSr5nt/OJmDvbTOC43kWo5prQo+APZ3hc2Cgkc/aq9GulROjrWWKKKCq3nTrff
2zZtEyeoX+ps8+/WcSw4MK9ruRdoWDnHmyZJB7OHMSLaxlVPPf5WBGPrTz34oOB9+7FY5HXuJAzX
tRHjlGLCda2THPN6x6DVXGOR4kqEZR3aQaEu5HHJv1cj1GmsB66XRzUI95N16SgTxeDdYmidDuQL
ZQxq83y1LsunDa3kMcNOcNr6pX/CxP4E1GnHmDCsU72U26271IjuQ2x++MyG/tgvfvhF4NVNyszJ
b9OmsHdyTP0PltKryRldAs/96LR2VnbyWtleUeg1gRwFFdCuIu8k4bSqm12dSe9t8GEVq0A8EVce
YSBV7bm26TmzldUcmiIYd8NKXHmgjPnUd/IlSofqXmKUIUaDw9EqQG9GAkRE0d6smQjeR2oHPnCO
oeZsrBIqxCrVZl15Bm/vVeRX8w+ycIfvjUI9sEx7TiDVcaqX+gHH77IfwrR56nP1UchoOVBX9cNZ
5DDto2GhomKpJkCt1fIvzSNj+dUabXrLF+gtj9N5Wv6c1BR8HzgDPETu7L+NSxr+ILu6JdPKJ4fM
V7m4c0u/OPbTLXOHdJv57KNuPJFniFbdaq8tbwI2AoXgOML3sL84eIBIAyfaoa+AiyU+59EoZc7Z
NqZnB4tCdzRlN95pbHKk9vsjgFIEtahNd3am0N8R3dgepfbzV2cFvGs357rMUsNJ37hXWZWLkJC4
2j3OOm/PWBjr07b2mlUf5fhLP+hvusrGmS+tHb+QXDJ+lcaRPKDG3Q5hIdsnT3HyVpwyfdi8DmXm
1nX5l6gFfp5zgXtbwVSHBJa9Cfy6AOhNAY6BfP1SSiYsKjT90jyE1ISpBGVQGA9zTQOBX7lzyZtU
tdOhWvxgPOfTUhznEhM8vPx7JjznKQQs2SOIHr6ysFYn48rhA+Nv/TBoAMPQ4pBlryVRCH5B2n4D
e16xwD4PZSbjZQ18Ts0hjm5rk4hkhazki1doE+djxlruL7yyEbzQuRnm6mathu02A1NBRmBVicyL
29oTUKK5G51az7euHU0NcIFG9UgUydfe2uYXW/LExhDCy5Up/PGgSXhNmsatr+rUPED2flazqw+L
FY5nsLGcckWm5P0mbfO526riMdKIKSNT2Y8hjPonEGJxltq0u9UHiRibIDoRrzI+L5xqsRoFlXti
qHng34rX0mrLUxVoT8etFsEZ1ix7roNg+aqBh97VylmXHguMFw2+uruVup6TXSn+suRjDZS4jt/t
rpoKzvVl+1lVqz6tAu6Am7SeUsT3VazqFAzTacf6pdqWR6cum3v67tav0ZYppKnqa+N6P6JhIECr
d0R+jQmifsLzVd3NstQ/F0pDmH2dsrsRbhYdCZPIT1O4+Sd65fn6nMrQqAYJ0yYp+9xLM23fx6KY
312huk8k0hnsh054RYrYkuTb5SYs3MdvRKQTodo0eVKhhYx2QWs3+6UEZ8m8dLrsHu56zC7Zcjb+
X0A6USzxRlv1sKd3o32VVejcV16+xR6tVDcObQEn28qrK5n2X2yV6kdY4/IK7Gg5QjMGB98T1d24
+MSXmxGcqR2n17Tt0xuIM3lew3KF9dfqYain6n5SfJrh/8722ini6qLdHfWy7ilUqY/ZhDKECcy8
FVWr7qqx0d7RJ8bNO6T1RIL2WhXDfQhDHxejIUWm8bLsh0XQiY57i3UfB+mdP3GQML6K9oIZir9H
h2WrfyAz1LdN2Lb7ovHHh7nUTZIj5komvyyhNddX6HAqtDuVxt20+O+IkaMDMCPQTTWgUJjTlNrb
ySodEVf0W3Cw0o/ZKKtbTyODtI0czyUFCyQuNjWwDYRFcUYtYr0OHMxu0k74N+C5QZKnOdwJHy2P
NbKQ/egVwYluN/ENJeWPIurkOS1keMXEvy6xr/lLkLKikZZjRrxgRQm1yzlgHPpuX8GWHpYxlM/9
YosNysX9LiYnugnzZkYWoWZ9X8zycGH5StHPL1PT2kdPW/5zj5fooBZiaraqkx9B1BymkCyeJFeb
/cPr0YwHq2wfUjcbjwyhy+dl7rc7YOr5rvAyhCtZMZ39Hs42Hnoq5Nu6X66dYlvvkQwPJ9SoFx2C
LWNWAOeabLIMmVH/prcouiIaD70QJqjupk9dayb8CcA/LKrroubUtfGcHJHDtFdu6+hTs2hBrHaN
uRffwY/edw08kKkP7mVtCXVDPtiwhM+EIPs41Im+OppF2rSoud0Tb3Z9vSF7Qlk/VlkSMoHHbuqs
8SA2d792nnhV3mrdFbT2fF6cJjiBFNvF3knTKFnTBdhQVxyEBiiRZyvtxtchs5x3YRZW+cApzQ/8
wMGD324wblODJc9dVJclvM0ox9ynJiTTsWcTWgIVPaXVMn7Mus6eNLq3n2brqh+kIeWPRZFWB18J
/xROkFAxwgy8zD00XwLut5x9H5tF0efflb/l56ryRq7QwjxW4Nntxry6VZfvTLqkwILAs1dVRV+c
SkKc4qrkFXFWa3jqim7iZOEyXSyEqR/LZbMTqCYbTYIuskcpScbgxaqK7wjW5DVOOPDfHoPKt94q
YEMcrdy9MinaON2LRwj/3OwE+h1ojGj13qHgPdyCTfWkHQ8OvCtWj7sSfs8lnpgd0kpWABfgO14o
UHug6GLiqI3S/mqFs78XMOioW9ockJIXq95FEW/9YV6ogmh01X0i64oim8hav8+d1xbx0qyjPMBn
BZ9lZoogtmwAzZjxL3xx0TbgJ3SiMiUOmI90cH+oQySaZbkCJi7DVw8lKS6qOWLHBF7kbTfAmcSs
9GPjmgPH8QjwFJllFo8LypJHXfTr6vCE4j4/DRmivDhFCuKfoLPWB56OKrvBFp6ZQzn4frQztMR5
B4l2pEkyGXaneVLRi53PzXfpqP6kOez9zAbsyMwWjbpd5i17aDZaSkM9zxCyaMRm1p1ovpgLfDD6
uW1v82Du2oRYnu+kSdIzUzqakScLhs/svPkNlU3WySrKKEvKhZ7KIylR6bqzJsW+AZ/hH1NR9Oxi
DvbfMrIHkYzl7CaVYr7ZsfN0n5shC5a9HbTpiz+GE0Ew4bb1SStrMs30Zgc8+8IfcClGuv6ujBO+
1MMk7hYz8gvPF86SX7MTX1K2LQKo0aNVpDsG2XO1uOkX0lhIe1wd0RzRQixdUiPhezEF/fFHcNXg
c1uN1ZQswlHqaEdrNO4KxvIxsYo8IPwVph8dCBOh/+EjBEByFigLjVE3VXdizuFEV+G1MImI5cKD
Dyb/aWHYZiYhSg3BgMipjzcDKHrcFzK/qTst7nTnkSRy2a7rZDWFMVdV2oYv9kAvBgK4yLOv4Tx6
kRCdHZUfLbrMG17lVlxZlpjVkfFg3o4lyQWEE/AxFA7l41hfm3xTZYJ+kf6seUyt13CqoKfhZGAW
60zwvMoW1TGz++B1Ce5RstvIjEbYRp9QUFw7VhO8okVQ5U4sfKP7sJ89cwgGUhnj1jT5SKCgipjK
sQ09ur1d3K1Ele/9iBxDQmUt9Gl95a2xh4zhVuD1/5yPi1h26Rw6e3rh/E/dtlyRf+M/4DSVV70s
xReZ29i5lLtxw8qaaOELbSDiDqnYUcP5PUHAsDU0vp2hBXCjN6wHXhx2/tDsu2Udr+c5c74sLN53
Xd3rnxFYpMtrJDqEbq5iyctHlyaqpuHMOaPR6I+Vr2aVrPkGr0f6/koofglSdVhc3beJmEQr4Pi9
Ztr/NS7zZzz3fwW9AjK7OVTgzsVqDZL7G00xQJtMOrUpZRx6pBpbzumnyNB9VCVto1FTQtDUsPeo
C4m8+6LLzUEEaLBdsEXLSCVBrTJ139EM6+7xGmZN7Nibh9bJk8gRtkLNn2e51H4iKtNcW2uGOl3l
2kAw8vjjqxMo6xJtDfWVqWtXYPx1o5WT2kwagpVvkYoHhaDhMi9UHlGfNVK3v74J/w1Dw68LtA3o
yHPnXfzfv2JoQ1sEncUZmvCMMvvmWlHTJtTNdT9Wg2qKSzGJ5fT2I8J9Bn429Cqu/M1WifIq+xbp
THlv1wW+W7pxl7+Jcf1vIC0XR7zhJckPy43n/n5xFuph1Q9MfVMzlC9ZSjZ0PFpbhDS1GShCNxnZ
pLVLEvpebaXXHYOabodEuANns7++Ub8STRd4EZoJW9/F4Afq/Xv0atZLCYV/yVBYV1g+PV43CA32
me+ow1aVfxeq/yvP9I+Pc7AT+sRWwQD9njviIpk0RWE1cbq6X5RY+lflT1vSKT/6t8i6f34SdSGX
OlrMxoH89QFosk6UXbY24CZRnhRrZF0NTW4SotDc85/38N9ytT13DX/+Jcf0vzJRv3jg/t8wvV0i
J/53euk4f1E/mi81X8k/LHQXn9zlp/yTXgrDP0g4Is6XBDZswWTM/IteiuQfuC7wf19eS+IeLz/0
T37JDv4gM46syYtd+09z27/4Jdv5A5UKj6kHkmtbeI7/HX6JXK1fEUibXh2MB2TfX6KwJJFbvz4c
LFuVdra2OroDO1Db20MMhFvRDqYerCJs9sr2GoLNsp9habfPVjCKg9LicUmR7pXruJMMiwd3YZRq
UbWdU6/KzrKizgaYJNinVX6E5L7s3BkgYWc7SJARmK1u319w54+upDYog3jfWm++CfEqoIoIvIQe
iMcq1O9tw4k+Ss0XcnIs4jJ09jPAErCH0MgTaYafnk2oNvLQnLnHT7agr466r5/agM50l9NwHk/z
Su4Ryj6ko7Ns48mB7kGdmPendpqzgzLWc0b7NQtcgCE6D8M3FQ2WAtVz2+JYj2URAzBX31ZiF25W
e3UO/LB/KznjPvZln22xM5X1CanitAsr8uFIY0MzNBfFXdDbd0hq1W1IRCYnm/5KD0FxdMJB0qYx
Jr4Y8ix2TD/hZb6MDG0+dMfcGb2PIYXlHi1l3Zb2eNeX9ovF8ohWoiLithXZz4iBgjNyFN11WZ4l
89q72S4q5WdqIqad3bGVVE3F8QJ94clUQx9TbPeeEcjkTgQouGAZL2uzvnikrJ8GY2W3LQPseWpD
+aUbYdbBK5XLhOblH7Wh9xjhFAcQU+npylvqz5bx1+8eWWo3hVv758n21/duENNX2Q2MghcxB3bJ
XHGcAsGJ5bjoY8Xcu3A3I7OB1CEgKZexOBtPRPdRnTvIGbrhKuhSEftNOzwrkIyk5/QfF1GbTL2s
3zc3bc5hZc9kaXXjdTgZ/zsRDdgKRr/6XowzAJ0a9Cwfcx997K0yQ6lOapGoK3FZNDepUaLcex7w
x6Y9zjUaKGNEXlBzLvEI/JyXbGhPmvCi/i0N66o8zRyZP9FcXJexXBQ6RIMWq/MCdbNlnnMzk2tI
2uOyJ2UNL0wboFzb8jCxxvDNN/VdFDIUC2dNmr5+k8p0u2btX6eU2glnXJ/E4LpPVe1U10GXI/y1
h6qxdvO0phBKeYDAn9wUd3jXou5uvcEJT2rUau+18/S2CFMcCvJFvqFuLPvdpWznycdbc9UUfIFZ
5q9v+Kgn5NyNeioN6bFN46XPVtdEx1IELednJMrXcvR4PcpQI0Ae5Kf/oO7MkuNGtjS9ldoAZJiH
V0wRQQbJICmOLzCKFDHPcEx7qodeQ22sPygzb0rMvFKnlVlb1asoEhEA3P2c//xDXnfF1UwH96gt
LNlC1PLRktdMC1KxZPUVqhOJ94EsqZA8PemhLs35JCqV9n9h2MXaz8Yp4RlK2W4EFkWX0l933fwu
RzArlglFJG2z5Zq2gJCGhtLHXlGgG5FhqSXlFQyhx5zAGWm05L00XbU15tOzoecHszPTfduVX8U8
zR52TFXYjvKmN0JcVRXC1yq4jRXGItBq9fkzzkhuFUFosjo1qEridbJYuonS+FLN+rdI1oavlPMN
HFoHUy5X13PoXOe6kiQSSaKQ9dNjF0tIfi4bPU8RH8QThKwl6GHFpA5AWaQ6td9PjbiXbW3L9NBe
NRSLb0NUmI80ouaJnl8/a2HTD91wghNseCJGkuMM5uxK9lrs21Yv983aAUYSLWtdZ6nxChmKInp2
TA+MboeixQkKHR5nFCfjfZ9E2mUl3Zhtv0D9Mq3G19kfL0QLmaqosuzo2HnylDlDdKXBh72I8Pu6
EKIq2kDVqihMSBG6LGlaAQglLTTq9ThP6XGIrHMkWzW09eqLumgHxiCJO/YojUSDCjmd0wNcn1so
hYrfO/K1sc7nUQNHeGqG1QMayPFwnWc67DYn2/upnSk4mAW68CKH82pp7RPsrzRA+jZeOVkJMl9q
2X1pARY1hVxhIB61idsomcxQfgAjlHOa5lqe6SsjC26UoqBODCK8vtdufS0M/XpuSKCGGjxBBoXD
7Vdpor0j5AmkQpiuJMbletszNyz6YtWtcW+s5FE2QvMgHdUHpGyzixWTcCOimD6beRtaqalc2YVU
7dFozm+qkRfh1PfmycFO5Gwe0tueKt6zuqWGTgj/sBbT4DVQGv2ls6agUbt4XzKeBs23Gk9J8fBy
q0G+LTqpvhkBIt10bh9lyS7Ohzaz4KjHNNttyHRJ8lqZFVfPOFpYwilVL0/a9XZQnHsjrq2wqpKQ
6iD317F4iDcX7lo3Yl8zh4U+celOsTrzPs7z4BXqChM3OhppvDwPa5n6CDbQHSLBDc2VOCmrqPx6
HnZgkEWQlM50NSglc+r8jnyNeNdWI1TetkWjpOd22HNWfkbLdxfpbcdj7m0fbO12nNbHlUSJ27HP
Wj/Sp/FYjEa510m08upZJKGQowqDJPxKEaR4WpftcGOtL+NZXPaOWgZKq9rnTtY4rp7OC+TSajlP
yJbb4yxNC6xzjsmRzRedgGgqB7lNuqTo8mB78hGBglrp2pZFx5ayMKXMoqs8Ui5zKLFBLfoxzPUs
YshJQc/AeYY+wMbUQapehjz6LOYVyq3+uK6lp6Wj1LY3CTPplAOoV41MP9PGRAfQ1hLDtl11UZok
SKxItu6lIs53kgaU5yOesoeXvm+qq8Wpr5AzhSolRl5U92zdhksTAH1vHJRgTqUqGLokA4VW90M1
6g/KoBq7qU/2s+NcqFaL2ALCgzIuF/hxdp4WJ5yA5kWds9uki191sQ/J2U0gEJOl1rl1aleerVQh
yCrZUA8cqy/jGAeZOiNPckiCWXgtMMPzAHAxaR9M5rTDZb9GDTtjcm46y6FK0gCOqduP3ato4uQi
JpjsVpqSE6XoDU5WCZR+KCtSXpNF0eeoDTVOO9MvZngBvPPsXHaUv7Z1otw22A2T0UydliCyU6fI
uDOmJiG/mLS6uBbO7aSW3MvJ+Wo4oroQ6DrdcdZf534twxofrGupE+PGKxyQf+fZcfNmH4TLcGlC
JeksOOwGoqDwDhqBjcyAmDBJ14uui1XhD8wS8ku91zTjIhd9GWUghHNG7A/TdsZhabSggVjo9R5y
Z0qdV6gxuLv/1nb/f+uEfjAD2X2tN4uN/mNT9T+wXVI3jtq/75duRPlS/dd//tAuffuV301CnE8Q
IZErQrgDeFO2duU3Np4qf1Ih2AAX2CTbWN8CSP9g49FjmUAH2LbT5aL1pof5wyRE+2RuBDbU2fAs
2Bf/kUkIavgfuiWsY/gMG42GlgnPA1q0H7slu5aYKGKX4zVRvLbnqCOwkmmaLdfClCRzPY04nwKN
M++OyxuJ4KX4HLFMXoO2E42kE+NAPLDyhiC1U3aThKfSYVBGipW2VsoycOI0wss6zpLILzoUQ0Ft
94bzAis9hchWxEp7Za2E4B4XeV6l/ZCVM0WpiLs4+ZwXkZAuUMbpDi1FWdT10ciZ83ggQMp+pFEx
4S7UWwJWO6nDrS0m6zxHkHjSRNqvh1Tk+gO+LFLjz3jeQ5qmZbtiTIUiQoAbtwxXKqUuvyBzVgTC
TK2aomNk5R1ZdZAEZ/lOBu6PLltbXpqd7hR2FWqxQyHTGAtoWpbIyiaoTKonPSkjM1SLcZz39BsU
b0PmFFGwMA+BPS40WtB1bhENZmjUKO4V4o09W7LxQyjNKZZCUuHqxq/6foovCgaCF6U2w3fI0xVK
YdtPR7mYapVxyZgIl6+QPg/DOtwsFOSqu6T9rHgEHGjh0mWmHZSQUvRQz/I08ZlYKAsFRTwiJcMz
ZCwudLWeHpF4NyZNYmelQRF3qYJWUdJ6N4Yx/zVdhuWeY8CPI2cp/Q5Ddy4bm9fF3NVHwFYLkHQw
Y5hEqRK/VaWeo6aLpJsSuvHiF3rfvyA3L6BnxVj5sQqOCSDtw4Li0WrxuDIQsp2pZaRyJELbOs+k
vtV8KO7FXaLl1D6NXVzMrTQw2VBU7UxBkvgl1tYFhxWEHGOpFa+EloDqtmVVQlQBA72ycgN/tGiZ
8AdRFGGcy9mcPRd9x1tjZTOnZVOuDV9nmu33mJmjDMgezy3NnFQkOzp1LEG1Ve1vERAmctA5Y7MD
6cC4qc01yrmY9/RileYRFs6ayLitO5lwXNouWQkFnDrm72o+pRBc4yVY2y2XVNYHqaXZzId9h/Ib
uoZaDjdM3+AnEDhTP4ihXZEFpfl6pwPWjt5EB2QwZB5zxZ0ts7qsU2n7qBiFwetIxu5z1abpm00e
6+DlxOg8TEmKG/PQaMtn0ZsW+gJYP4o7te0g7Zd0MEgSQ3T4hnlsctcpq4U/RjSr9Y4iUWT+PC3N
e9vHyMrKCMu1Cgx5oMjtpeu2MqjoMsYhGwJiFjK3dyyepnHMexfkngeAM7JyXg4Zx17FnOANWchA
3mmST6rrpJp5rWR5fAdsyvEPnyTaJdhybChJpD2qS7pELtpUaQxkqc2uCriNuWtgOPZeJlIM80Pw
M5dpywxN1xqnY0zo0ue0yOqbTlhiQHPYqwfSrBG6YsrQP0jAocPRasVC06vrEjqQyLkAi2ZqQepk
hmKtFJ0c6G0+YpdVmvIVvhCRE2ZDjpCfXrARZ2qrzzkVq9S/NZM0fa21bi0O1ZA78cloWir9VZGX
KHAQYrRf1sjgPe4NtXqO+QyMuE2hrUcmjlLkzUjlFC/RyvwVty59DqEmNSZCacm6G+axtDyVwYrA
+L7uyqAdlfxOMaUl8odSlA+zo42QLZGIvHbVUp3sCQ9ZtzBa7BNkQ9fgOIoENpvEfIyLU166i1M0
VLZM/OnsbbkIpUhN3tHLoyEhJ6N+NON46M8YycG0YmwUHau4nu2wAXtCk0WsbRLQrct2OKAk60lB
1+BA2tnEk4J4Y99pqoThXoz4sA8NZSwvtxXrhIkxqvtozuBTx8qcndrGYoCtpUV0HRVS2QGCVe2p
Hdr40VSHmkGY7jjxnouOs7cw/IsOfaIhJTV4bBj8aM6SBq2q1YmvI4t6KeVJs7xuYm/zWxay7jWJ
nRWhNeH56pkyyhxfi9v+Grg/i90xqk1EZwl4kKdnso4gqCmks0avGzQJVb++WlFs39WqGL6upb1e
FJYKptc7cf7cE9wIE7E2CbbnhvPZzUlaY78r4/y2J3hT+J2qN52/OgqVnZY3yy2ifCPbgf3kBUn1
Ft5r1LXZJqcZU/SWThWVoYazKXbliVPd89SAaWiCojd7zDAqKIwVk/pOY0P1LD4lXgkV46nU5sAp
5xXAe5jsLNk1fS7fxGtlz4Fdal3lNZkuDkw/1No31WW8WYHiOxc/jH51l26MHwpZxFcW0nAmhuVG
ZykZsIPnzPV6pfeTQ8K8hjMre9S0vhVxPJ2lFkQMAM1emT1SmAf8FpBXXlMTICrmXLUeW5JqnxRz
iDXPGJx+QdGEI5KLRYf+IIpFuZHkamZvQCdN5zc21n5SKtgeTWZorS+rdWyGiWQWrTc5kp6SLKnJ
L7Klwxzs9akSKLRK81QtFgfNKlq9h0NYNBpsJn05STkfx+sQGwgSSdT+HjN69RrKsS2FnFygLouW
KnccT3V+ZgCecbZ14xqkSaphb9jlW69Q9kKm7UL/GtZxtyQ+hkKC/6g61iN8f1EGjalLlw6S5xJw
z+atKdtmWnyyKux3yHjwAkE3EVVrq4CRY0i9eOVvRMXme6Q+xXqSnhohpxrE8kZlfeECe1bONMCe
3dB0+ZFtpLfOOiQRr3zf2YFOoQAEjUjvPIoWU4Oc5jCCS5aC9YaRQP5lpfS/bGdVxS6kbnWmWjpP
0W+IK75WkJIvZ6QGjjtMymE8L7PZkkpjLyaHLhEJNTgWsKVH4Hv+qGjRnPoSCQrHQiByB4+A0eKV
iIMoKOAePxg1BhScS712R7emrDvNUlem1YO0osKaQBjdbgEMCvQVuZc7N1yJ9j6DmyH0pVr3ddVY
pWeyaHo/Sibjs5livegi1Y4ab84S58TcNB0DqxGpfpxVCKeBAb4vAqOT7MWdTOpihL2j+kVIc6VQ
R0TYFORx/DzgktOe5QZdMWd6MWBlZ/fSDT41Xe4ndmLGqOOWVIRKnuk0ZyCo12BgXXy2tsg6DiUk
0PHYrfa2lOiC/YYjITsqiw71Q6SjIXu13S249sC8u5lgU9wAzuXPk8UM31UBo3eGEGUWNqVd9F7a
ABmeCsvIKS7AfSoIsnZCKTsxcDUualvYeqjBKDePazpWy9UypLyP1lRry/sEu7n6iqc7NPvVSdW1
Bk9RZOsYwyhM7qmJs2KHILKajirmBs6Zvkp1fdN3TT+FqZAnhQLYjvowyRQlesXZOE/Csh90+ZZ6
wlKPhsZQ7gaKqaZ6gwKh8uq7nudvZDUb3fzPuTRthM5ch+di0OYohDxtP/8uBDfKVMlsMhr5kh9f
6F2OHRZB0q8/v8qH4eq3y9gk48gExrBbM//98TJO11Q99WDuNzpSYkqLYr5VrIGtk6oy0zApUpuj
iUI08xaNalDuUHBEVtp9/vZB/lEv/G9Hfj80uv/bxGdADN89k7+Iz25fqv+4eOlAs74fD377pd/6
XUX9ZGADx9CZDU4zGfr90e/yExzbSZqVUe8iDdhcqP/od7VPW7IGfS0WrejONynHn/0ug2v8/5AZ
/d4l/wP12Tf5wffvqQKZFCGbwpRxS2lxPoiGhgzOuznp9LPWstVoUJadjb9ooHDxa4yqdmqiBUyl
xisJVqfSpgc9GwgWUfPPRaYGoppujbQaXWNO2mNXG/daydGulYsIJLsHdHTIyuxGrTuYUIhdPC8K
v2/HGscarA4sKfpaqBPOQKOWUWdBZ5tl691qUoTOTrm3nerB4pDzx5kJiymU29FkXECj5LY0Ri4K
8b1t9E9NLA5V+4xAfHKRjZa+pEefy/H3Vf2PXvP/zvD7h5Xwvwry+dkaOPTFS/8f7teuFG8v/Q/r
APTkDxWm/onUDswHNQgKG7zC2/67CtPEAhb4hqXBKjE0Ns5/LQRN/aQRpoBGF9azjQMsaNHvC4Ef
IdnUtzhsg50fF/J/MiY3P+h0CDPeLDbJvYBHRroHf+2HDbsVJRv2vLFylfyQGPmuAZOYILPrFeLu
idHUDbGTPklcl7Gdg/0POz6UO6yj5yTKRWblu1rSsa25H9G2KD3t7ex4Se5QPvR7iMC+LVFpx0wg
tTd9eHboSOdW7O0kfiDF+o7RTUjedRgn2R6fWq+aaM/rcMZZacDpARzBjRGyJ0PygMWaP1PHI/TH
xhh6SVq4krlxQrVjfsg0Z9+ZGNnaJkY2MBqRBeFhoVbZZzxpHyOHajhhZJ9KQe4M56ax03INN+vc
F/ydjav83bvwNyfhj4Ca8Zcb+0HgR4TEaJZR34VDW581CKEm84RUIhhbI/z5lbYz9c+97K9X2n7+
3ZnbwGZO5oZH6KgnSX0alV8I7PS/fhWoTHBsQC11yBQfM1tbS6rw/pugLscXqYwwwr5d8xDFhYem
IIdisGnv8Gi3UQs0SAfqMsyJF8iyq8FmCjuUgQbHsiuwSsKm3xwfBHQCWbmfeXE2y6mekjnm9zMm
8dvfGvC8cPAtpKVgwo6NE9ZY5AkhOwJxqIMFIjlDGirLOCCbjqjQfF/B1tQq5mnG2TZp+vkN/kg0
41lyA5QNvmUdWwx0frzDxOJYUTONXYjVHZ843c2vWSxjdvQg6nGfK5VH1akzyGMEyGGiu4UakXby
KwH/3z6H7z7Gh0MLK1nNBLnsQjycXEKqaG0caMAcQlDjf/6V2Xo+vFM/fuMPBVbd6KOTxDPbgrb6
25AvMjJ3lH/1jT6qsH+/s6ZOXhSbnflRBu4woC6GnDvbq5+TxjhkcuQWYGxS2eyk5KFzjqay0tmc
dbK4WSFm1iOC0gfVST3oEm7VyAgcgyj6EmFY8vNbsFEof1xW2y3486N9YBfi5zgz+BNdKEPaScjf
3QCQnEaxwi4k7gm5NCXGoPHNzy/79w/5z8t+2JAdaV6wWOYht2aBvqPG0IUZfzOGRdT/4r3+68bx
4zf8sEVVRppSQHCpZYY71DFjK59//mV+dYUPW1NCJ5U7HVeYlufO+tyLX2xNf3+z8M6g08Brwth+
/t3Wh7WG3WQWm6xQroblVVi8HbEBq+r159/jb5cDYzVqRg3K6cd+I4XSMZc912mxPEG3t3Ei1tuf
XwOK1t+9cRDVMF+gdNa+Kd2/+za9gc3PBkiGJb79fTaFzcJJl9oHdZX9IZf9ikQYaO0I6+j2zPMe
7tEaw+GytPsZBi8c3XfVSK/SCcyka5ieSPPdOKB+NYkdBGHmv9rp5OXRuJcK41jOd1ku7/WiChPi
AqokuZLgV5UiD4rG2MnNWzxMoSwKVzjr5WC9yu2bpPP7VnMmNfKZklyONvLAOgGlxVsQH9k1kLS3
Xr9TCNnuDoMB00PP/XZ1DiMGWJXF6m5ZNRLewWkVxmsUTmXGFt4cIjwEEtIqo5Qw0PW+lRQG1Nke
wGo/TLumkYO6Ly7V6qt8lir1F2YV74Y+3pvGemtH881g7QYV77v5Grutd5B4P5Emj6FVEGXybYLv
HIDZOXqCsE+s87XuyKZB9AjYoZcy/HQLyxoYHLErTc9dbriSru2MydgRKuc2JR6G0GpaJ+AVOZVD
fpn36jFv3wQlxLq3rof2NV9pzAnW4itMFQowGC2LdCNqfJhf4/VZ6A+kXXA4vRhpecIf1DUXUudn
x0er46/gh/WUBUx7AqCakEigi3W2z6Hc76bkDvA+bPP6DHv5bb4s42oFZekiW6YQ9PS4vS6A7W1a
olDMdhYCRB6Pb3NmCk6KEq9PDEWPS6K+2Xhm6nZ0O0F08VLZYo6h5EdNVS8AWuGUxNOlNk63TTvt
hdXv5vYWy0zXWc5LtfebFn6LOnnwcc+Rsrv46lJt7eXScKfteEg3Xk/nWrWBnZGBBA3MFbaLMXyR
gDphNQ665KXtG1apborFFSi2b38ZHBzv4imApnRoB/1gYe3JKjOs5JBlL5qWUZzJIfe8iqlDhwtd
/q0igJueYZxqxZnX5Q0UnhgfX/we6xKrOYcu6KrHcYo6hDGdD+0hYGqkJsGWs+Kol7UIJ/kkQ/5e
UZMwsLipyzHUNN2fmQpJ2viYxTqnH6DZzCoDzME33O3iKkQO6UbCYT9WLxzy2pHXQzMqLjtLf8nl
7DnV16vKrC/rdbrpJ/tYUsrK+ivZ8WcodlyLInQQr4wyYXV195pEPKR1NyL1qJPGi+svw/IVwZEn
N6Onz9kej3kKoQXsuL8FDgwSefUK5CXJSaSQy7M3POtcDbgOslmQ8vGtwaNw2umTyX1odgoGCIOT
Xs6S5CnI/QDVTUZnmSIFRbIecXXbd+pwXra1h/XjxRxXzw1/TagqIvmrWpX4BG4GcmtveoG85z5M
gQ2AaJpjmEqJv2T3hUHv0GIWKpW8kEaYN8/R0pygeeIiqIfQW/wubjzsnS5sG45EHUSygXGitYOh
CMKowtXq3K2YVHsPJ9zrrjQO0ySgdGuHHCgw7aqwMLGklKN7Te/2JoFENm//6sCBS4KS6QAs36Oz
WFeFFFGi4bYKZcptcBgby/7gWCs+++V+rU1Muphs8A1ze4BPOO9G9XmcIJUgkS5cSL1DM132dXVK
y/SQVOWz3UnX6dCd4SQG6Lbp6afdLB3Bv702g4O7Pmcqzk08BYPteli6YDQQNUe3Q1OHChdixgMl
dToAAYRdr++1SBzm1GEJY0IhnGDs0WzWTmDLJwpNH1obvQLudZIKRp/tY8nHbPEIsTYgC3wX5dY5
wucHgJcdM/tjqb7LM6J8+ZQ44nyBponMCU7yRo66ttTxUmufDTVmQoatzXjR2Iw1F9SmjCbgfmJl
UOAKfMC3GWFHvtPY7qZsvpSy7L5jlpQpyXlnjleKVV6sSLeFoXqRkQaqVBzS/raLx/3PT0Flqyx/
KLtoanEksiCJ28QJ2h+OdDxb+wTuQYdGrj7LALdN5N0Gs4badlxZxYC9oiVUmVQuOhPB3IeaHuCn
fZ6P8sVMrYRB/ElK7vPJ+sVH+8vx/OGTfSi/rdyuGBzyycwSI8UuupKjBac/pMf9fcGzdPoyHIbC
//kN+Uvp8eGqHypxTaAdW/qmC6U59xz9fhDZTodP+fOrfNOA/OW2K3BJVNJiSNfavvx3tUdi9Qoq
kpwvZzUATsRXSFTbYjgJuQtqyYJO5wTKNF1tBUCG3Ghhtues4nxs7ceYR1FosANbb0S9YolzdcBr
kEz4rUcH7nd13itd6Hc6RrimPrgdzACNv9rKb0ZisGrMw2TeDzdD+nlQNHdGCYirIpqkYNxrtISj
PXmQyqE2u3KdIwZ/bKJAQ/Eo46csGubB9hQuibHrzeWy04aTbjEf176meXxKpP60rTlTGWEalo8S
hpkGqkXy0oPCKS8IzA6deLpPTCWwnekaMvbzVMKCTG7NmIHP3M1huay3vQQZZPwWnHSPr8wjCqqb
ldZEVnG2UMmwohtrrOx9bimYBHyJsvWGOvf7kkKDg0TLWNCJ9osi/ptT0E+e3LcW67snxxYYdYtc
bK/lpcyemHS3uhRuMI692seRe7zeizPR1zv23sj5RWX8F/xIgaH0DYwyDbROH8NvoJ/MRkfQVFjX
u54hS3NILtPSOBLA/Nsr+o9AyP83rP2/A1X+TySebY3AvyeeBX3z8l//50fe2fYbvwGQ+ifM24Hh
oYqh5JCBIf+FPyr2J0YoEAwBH7fQPYUO908gfmOisfU4aMYcaBL/wh9V6xMYkExUJvA5FE+A/X8A
xH/bV757e02LdkpDSY1+yLbY+LUf950JUnactIRCGsVYdhtrZKKglipT8/DfRw8S5z1Iy7QoFJaj
NEOWN0cy5+Oc156SLioIdppL/kWNDKcL9IIRY4DziN0FmHNbulcvXYTiXLZKIpnKKbF/0bADy344
s0xuFd2ajr4O9hzb5Icv0Sxyjw58fBeMRMZrLjo2kAcmvGxnBuLkFCCQhpqLi2igSLBBcLJcd/ak
6l8jRy3ip6iiVNoxHYUSVNvrkj/EVrtCRFcr8nSYcIOsjpomXgTTE1ipLb6+0AMWqhmjsRjjjoUh
zFBJV7W7baSIdAfcNuoTAwNF280YqowBzsJGTzrVlvwxrwRiuapJLJ9XIYiFllUgTQoysyQCoMRY
20uVpgVNTBybslAiy0ZuMzQ5pEvMg7tmEaENuKVKd4m5ELKL9CbqdoNtVO/QKRJtcDEbbS8hL7VP
tpqbyvkwL7iGoOKlwJsqp3Sx38VgaYyyBiW5wCo3SHtLLfymlmT0DH1yhKWkq0FRTcvNJDdl5Gpz
szxJKpZF/tyPAjuiNsaKjJhWx8QmaZqWAE1L+hk7vAZ1Y5FOuwR/G425d8d9xH21SvDrn9v5md/G
E1808zh9TpzalK4xD2pE2EWGDAOBAvImK1vFuMBkoFxCbeinHBm5sxmzYVP4NMiKKqDZ9RgY42re
vaE7jKzbpKow3ZYNo1n3tpAhs2TTPD0h/C+KMLEXJfaaOU7Wk9DQwoR2i7oWir4Sx0huFUAtfVAS
bJBo2tHNW9Ylzg2tdmOt7ZgStpDyLYZMbZ5qQWTIIZ8i9XpCvUuyMyF9ZygVVtwckOrM4eIsne4h
+J/byyHR0KShldHpt2IHuTPCBRlPY9MEX0KsvZ5Zaptueu7CfhQ97o/+OG4TK80QyUNC224xwWpy
PTCiqeoPUtzPkztmVdk+TWmZvddNQutcV3qsvNVGN5+w5l7pPpEazRsGr78oLXaGZ0z3JpDRfiht
b8DFGrVJLyDXd6ypJJDxb0vu8PufEFplQgX6kqkj+mKVVz+FKTB4RhQJ9Qp6B38snhX+mA6BZSEW
CMsDkhXwlymF2/LFuLsjQRzn9dyygbT6ZCth5TjzqULipvitNY3SbaEPtn6wJYXFNig2HAesmvij
YkFE52MYP59mVc4XHTvgbSki3BgpR7Ns5E80DAvn57nGtXifULdizFIn2oyVxgBRqXzTcfKDzTeg
taW7kXKshDP4oonj3KPHMGcEaCZ2FhCH5uYJif2gXhVYzBAu9u11RZEWGY8C62vic6ScreG3l66b
EDSEdjMS16H2a1Udoddhm6aZRQ4TtbdfLD0m9kJPUeAxgoyNR7Wza/NQQV5U4S1amtcYWX/NPcHU
Jk0W/Ukaovxo4AJ9ZSqT1LpFluhfUGBRqVVR/ZblBY5mmpqdwxehv0E/cKCgYClXDQVvbKvjPi6r
9xhrY39lshqHplTml1ahkjWu55gghEjaBEYf0QCvdJWNKaiySH6APinY+nM1yNAePc2NbV3Wllzd
OSN28BwHcf08FbJzXiwpGTWLVCHvFblQce6JIFjUdXFPyJJzaI0JCRmZMZNbxk120lBfQ1XKbG0f
K7CoNx+p5K6YjVs7mWEWQatPySeQx2G4ttVJCBRyEzqBLrYo0xB1WZs50BYAh2MQN7ounNjvIzVd
PYh/6caLaVu/Uaxlk5RJkCiX0TiZSlkfFbvhGWiSQIKBG0cf9cRAWFj024j5iGIZcKSPjS69WZok
R+lV2cvVWon2GE+Utkz9SOQphrvcGrLLRcW1n9HLg406CMMpI5Iyz2SflQ5jWUcPc57dirWLD0Mr
uiPfvvBHW4inmSAcRslpdEAJkHsNOrcdDGLUCDBD+y0EqzpbdRY0JGJkf9JsK9j/Ow25Qo7Nys2U
Ede7NQf8kY0ieSe1oLxlxy5j0jYcs3KzBgRchiDHP1hlcjU5rZMHAFU0bnGPT3+hm2uLOY9Nx5i1
ZXaEDobgw8ZK5RU+DFrG1UobyXcIr3ip183cqazUZ1F2wIm6ZLVf0lTCpimK5OW2nVoTt/64leDG
qWiErGUYsKnXGcVDHzMv16LIDzK+LTt2EnEsp9zyKrzpz1TdbvdFZa3PWILjKiVUUYYtUSAwquQM
HNEcAYTydsB6pkZOiY1f529hdOQ4EMihnqWUL9a+KDcfyFHwxLDHy8c3qZ71r2Yyvkfy2l3AAIv9
gWrqbiEI8MmWc+tZQpiS+oTbfMGOEPFjtqSR16H3Aai1RoUIot7gUrljnaNvzJxzuRjbG12H7gmv
AkJW50zNVwQtPQLlvj2xw28Of6y9S0Dq4VVRButW0JDAYVakgjnIaiHY1NfG7wq1IBpCta8bdbFe
SuQx15lkpjdsmGXQp/H6kCuTcT7YhO7VdhNdIAYl4EtelQf8XPJQ7fvh2rB0ByOgwXFxvkHZaTYx
Pmg4NrJ/WE7XX5Zqsn5eAd2gMOT2Vo5BRGIephmG84Rb4kYILqQsCTJGZOS8pVgh4vSH/oepn/mU
5yuLXV0JdFw1o5oCCXJRt+W5Fe/2MGEgl01Nf293zFFdtgMbxDJdV86TCF5Ukg5qSLLbiHpv0DmM
cRJzUFEhjbXCKd20epwG+QMWHSMRKfmK9tGoaIca2Sl2/dBjbtJao1F5dVsP8vWCHmE/QDb+WmZx
fbYmbO6uoWmz6RFLXKy7BFPExFuhKaNmoBiDBT/zDOw7IhHgZdpktGJvVFg121ycGfYjTDN7yyWC
Eu6Xxmzq+wi3o8KXoHL1AUVQ7qNw284ZpWocH3916atqiUQOJ9IXsAAqFmfEiE9tfTRLQzgRR7Z6
6AsJg+6Whr1bkSyHaAahljJliSOODUS91M+jjrzRvlVN6WayUuIdCM204sDm3IRAaiqF8lynuvIs
NGtB3eosMhZIug7B/f9yd2bLcSNZtv0itMHhcAyvMQeD8yRKLzApJWEeHfPX9wKzrFsMZpOWdt9u
90OnVVcVAQTgfvycvdeOKYXYA0zMZ8XQ17RLSVTqbh0qpfhSBIgE+P4nq70IVeeP/BKtTC/9xNcv
Mcb3O3Zkr78gRLqkR0rVwSAvw/66npqq+tlNrcr2JtFq1h6oTkcY2ijZPjIfk4lMhjzcJ31rkkzk
4y3sZ5B/q2FQIFy0NKla7SBxxF1W25nANN33twoJHtioSFT7Tqb+Ka8639taFHh6g0DHhIzMuYPF
hFkJQzWEfHFKR1UGYXJvdSP7ql3Z6jfF0bVDcFXNM7Rq90JITVeSuCnkPX7l65FXMqazaSBoPg1p
KU+kI1X23uyCLl1nAKztU5mPvP8GuVfkwBgDfPWIOuMr6V1ki9nzUF+n7KGLI7u8s4OIdrjZLQ5U
CX6wX429HNtNYFCKrQrDJmjCSyc+9oyj25bzDMU6pPjoe1OE7UOWzGzLs27Sq0Z0zq9QuOBCjWii
MUe1tR0Tx7hOs7z65osQTlQCh51fo+5wAfh2hUIibvsEFMqEzZpMtGoiqWaOHXS7mjHboSjKridK
j5wHJBTDAhSF41vvLTe05KqblXEJsNCrN3OnGNJw8GkdIERd/Oz3iVak4Bbey5CjAYyVPRFqzgTr
uZZmlHPRrD1rOCDVMekjeWFVnkdiUu7y+TZOwWVGsrSemekVl34x8vwnCauFhlLiXjr9cr4LTbpI
eGjKr3ZW4bqHavnNRsrLx5CVOFpbUd95Ndnt3HEU2McOhQjdTamHo4kNN12j1SQrC4MDYRGvh4Ao
E6MFNjJ9hpTqAazx53re9fNQYkf3BoTGtmFHBkeVgEbWIILfUg3xyYzNEQao6x2BYbaXvi4Yt9Q4
c6tNHslZbkjvMrESkakE8NCS85dIMNfqxNRB3HG6+QHfpqsRiuXyRAM9hq8FFAmK+OjdDh5v2KrA
F02YEouFEg2CTbK3NM36sHmg/O5X4L0xYgB+OgC540AYleB+efDplW95JQJ6o9lWLmOUCAqbcsCx
mQuYjY9ugO7qhQh6G5NxklogbpgH052BGPnOJi7mVwND4XfXK1w8ftx888fIfwinINxiEZNwbY18
yYdaCHLmK0yOz/dXMCyEuWqBzbUd4efrMpojiWt5yOp93UzuV9GUst842pxWxBIyjBwEUUFO6dXT
DVQisBdR2e681AWw4C/4PEyYkPTkAtXrLbu4QCs77tksAZ1zpvSATbXr4JXN55jjrUnlsU/85ktM
9tSTMCwH9z84vJj8hcOcjweqt+nGNmrrRVULBzCvh+gETmKWW4qTZu8sAEHLkER88ban4X60R3r1
C483mkT/NGbC3bshBXxtyl2ZK2ZMrYWUPVgYhnPm/izHBWuYBpHJJ4pa/OQtAMS2h7+2JnKQtEBU
vWAwy9E6svv8Irsq/AkqA2JnJOTWY1EtUMwCX4SN3xCJ4joxghiV+GLdZm10zyqZAYZEkj5Usc8S
UfF2stcv4Ee5MCCHKSHxKaaB2ukw2cA/orRlTr7OOfgxseib2zyOmSPJob8aQE2i2fd3/dQax8aR
2clODOvQB84aMnNub2th5L+8hMFa7OoalMUCtsSqgIE9eQVeRgv70i61viOXMN2DBTEuGhI9sy1p
n1SWnRu5QDNDU+ESqwmAzfyZ6BODBmsX6IxsV+aUF2Qw9new+77PYTVeUF60h3RyGvToEM88tHU3
Vq6z5z4nAHM7es3ibGej/8KsYtpHr6hQYbUtzX9St3cyi3mXeD+PQdXE8jAWg/8D4kl5X2iz5ceX
AXgRCM3tCYM4ErMhrpkitAvpNFuYp66gqmGd9IlPaqo4xdAIK9Ud7OxGVxWmIBqh/a12DT6iyJpZ
7o05aX7CcEYJb76yWfNWfmlazoR204lin7ru+CNICzhqCVUHXy9B78YqNzig8BrP1OSNHZqrYYy7
B9vLjSPFOBDayFTBWlYh6Ww9x6ZtJQtk9rqDRlsH1lcb+sKpSErU+oVod6oeEuhjhvHNHJmuWQvp
ViQJQR+BER7HBSaS4oLEPT6xtzYLZhHgSHCsJ1xjKEiLiWmfFE9j6wLBY11Q6dZpueYRddiXyisC
bAZA6mlH+eltCGHwmwoJGuZ0rsvHaQweG82YMHsFAQ846fQO1C2A4KbomRK7/kIPBpU+3EL5M4Kb
SfXeum96/7mgg03sqDnsJx2m824MB+bRlAPTpkb0fk89OO/EK9PYFeCN0wV03L0yj0voxyMElGaD
02o7xUa27xdUMpUn1GQ6+vbF2NfVVgMuuGYDrH90wkhvIwU9uAn6kiPYPFhX1iul2aBbeIRoNhxL
Dkl3eQ83xM28eeOGU/YDLlpFlhuTfNLE8hNhtxMouSA6iAUSDQsxOpCayPZHsd6tsX55v5rBnPQa
zbynNq07ddQABOW0+3EBVLtz373UJAodys7S7e2Ex3ZXLmRrh/MWiYAYe9I8u82n6Nhxt/vO6PjQ
vYWQzYAXWPb8Cs4OXWgx23qhas+Nql/gnMPVgUBAjqizHqUbv8RhYd43TQJRe04tGmhm/NUnhPFg
hIggEuDeZYDhIaH3MMGhJRCTNoZBtc05uUQV4eSXpLqmR46TxZ7pl/MNQrTYpAtdnLitTVti6EOz
GfQjMZyqONLrwfCrISd1kW3c64SdiJpH8SnIe+FCNqfpF64XK8auAad/Fdh4BYFhGtHWmlswnr6W
Lu46PKuUAKqLr83GF1+Djspu0CVI6S41ypNf9iO9OUjsbiSp4WCzC3Lod7WVxc9WJjsKq4CYbF8l
FyOCs6t0Ib1bbvYEsKRYEwr9011o8EprviCSL4ubzAdXPIz6uUUFG18aXtE+a1sZF3XhtV+9Vza9
kmBobxPqiPFboTwA6b3bmdmmDbqk23Aecmh3DXGIDqTKbe6RVh+et3jOaabCehuiTWTW+hELERUg
7Ai4QdPSCQrs2Kz3kexpXIKXokr12xIZRUwyxdNU292m7iOC+sCl2CejMPk3cLB3bid7yB/ZcZt+
5xQxtRSJmmihSgy94bHnMJJvRNXU1altyyDalLg93RVZekO8VaMYieDG+pNsQNaxzIy2y6GL39Sj
+UR8dv/JvPGfOuaKaAAKStNCf3w2S61JUR0s6f8C8DddeHlnqgOx4gTqTWXYru2yC0oa+s107aZG
9fLHeOT27+HCn9EvZ3NcuvUIrvEkACFzTPfVmfDnqNNzel2Lcv7ulbq4in3Z7YGfEHFJ03UTC7TJ
pcy6eyNI7XyddIa5+/jPvx95QJaQXIEtl42L6dnbkUfkqsgYHTrJswmMZ5ubhUsD0Y/j6a8AclX/
WC18NFZ+n59gJDjgR5Iktt7hzqaiG5qO/gw1f42kRsVjesQbP2UnPACBtVeRlRsbO9X1eFvOTNcX
sLo0Lj+5hTNdH1A1l+tWTJV8xf+xzwYeBqNSmtkIvsg+BtoVNRF9cCKyCLPCDdxZ2zYVIqNUSpnp
RGTFU7hnYhnVGOPwbOslR3huME9vxOvUxqjx/93++4sEvWgqqh7eMa7z7XOWksXWJf1i5VRN0u8D
aTjlCQok18XGfddGQ/zLT1tmNQRx8ZBfp0h+SX7Z1qpDy9lGSQjCbSTKCkvbpGb/k4/gVdD35/AL
kZ8itcZD6WDZoD7O5JE0tqMK8HxM8lCGPv3vj05bgIb2oqJHdc26oTRwFPr1G7dsmJKHoETgbgEc
RkIGxYyIHz2mlA9ZXfC6aBRLGkH9KJBskTo7hFhFW8e7+vjZyjNVAn4e0muk4iuysCi8ci7+/Iaw
bs6ZHyFassgORNKSTpn3LQvrqt8aEx/295zoiWwzGJGdXoV4FEnSLaFQXoeTU0Yn5cpQHbKsInW+
saI42zEC0+FmUBrLtGrguaPrZBpEJwDY/tBO1rNSZC6TS5c5ZPaRAGzvaurmcUNYYrV0cmpvb3hl
Tgofn8BvTkzJPXxKeq1xzcyEAAjP+F5hTR3uQNI4j/4o0fvIFpXOJ1/Hqxz87c+K1UMQR0OaOf90
nkg0M5jIXYY6YK2jMbo2Yo+jTdfG5OXG1EzltsDWLK9003KgAjdsTafZd0L8qWbBP9sc2m7o/ms8
SQUjWsy4yq4OLKJpcjKdCf8gTnVlEAZso8qr047RjZeH/Eet0Svjmlxyk7QlrwF79r1y8nQ+0nVJ
Xmjwm9Pjx2/C28XUReqHO8Vz7OVlgBtynj8TDTBFIYtB7/MG+D9WgnADKsMxN/PqAtkp/QCzBJDU
2q21nQwfQu/HF2C9XYu4Ah4yxhVlkiOmHHLJ3n7mczSqqUhAKc1RrMudEwqbInLGEIzDcRnp8Jhd
++gHdvQSG2WLvTpqlpVVhNZfiE8A9aJ2RTln0ZwN1lZGr3KXy6H7ViRsgpw+caODbw/qLfpge6+6
FGNWzWE3XhVqNvJ+lVuBsVU2jcr9Jzd3/niZsBP05S1WSiAvqHPe3pzCvWoGTvuTk0l9RaelyNZk
e3H1dAj8K06RXbCKhSsvgJVE3yuzoJ3ouriat1gaArkd/KIVUMYc/2aiM7rppyR5sGBoTcyUhHrw
gd6dyANlTTEDVSSkglrY1U2cpFfx6LmI1MBtrD1clJgti6Kr6OUpvc39qrm3Aw5D64/veBEd/KH/
cvESSKQKjoXFiUUb2cLbO86M0kVlBaJbLnM1ydSDM0Spl94ZqgR4ULSeIF/FY3kFygvfnirpu1KT
c6xpaxmN248v6Gy4v1yQR+adwJAIB8qS7pkgLbftmCICP1E7sJ0fS4DaD0niFy54FBHUmxFTBvrN
nhRORcxGvB3U5AWXPtEHMd2mFo77wKAaGWuo/N8FnIJ2m+DluHYxIIEKqdL8dxMrRpULTeKq64s6
ezAHb+R8tQw4WWiqr1al1aPq6NeTbGPSvXv9V7EmVjTrTVJD1lPYx/0mNEBk7nRg8IqU4BVWZq85
vildolRGEkmxOOVCV+uBMTY537OMY7LXxyX9EzMyHReK8oj/ysEG6sgq0r74Rcl/WfY6gbRyW4YH
EBX1QaLIJ1kmaDhIqqAL4PlwomXMGZTjViZZXSL3zn37WExL/HxHbMvllFXiSfsTHWFVcvaBVt3g
B+tz/yozcUGCaxcZIus2p3xVGbkUq4qna6wm0TFuev1h/5We6P83pdAi/vq/lUIP/ffsx/fm5xur
4vIf+VsqJCWWXbGgcqXEm/tqOvzbqijM/7KVj1PQMgH6epCW/0cp5Jn/BaCHUpZyGgsPmVH/oxRy
0R7JJRzQBBNM/uT/S2CkQ+CJTVWAwoacWqDCrylwf8jcyCjl9KlNsZ1cPdwI3rZ55Rqw0RFo5753
Keo69Hb0vIiTKGMzay+NPhfulz8e2D+cHc5Ktr8vA1sQtk38G0iWzhbkAhUcL3DOZZAURsjHONr+
EWnqzIgqHoJvDKggySaElr10tWNBEGgwI6KsAWd/6Ko6uLF59vYxCHl0azsK9YVDGBi92anuE/6D
dhH+u0IYy5q12EuFYKdeEm1fs9r+eHRJMvtApkrai8QMgn8qpn0ckHleOmZ16kNLUa4H0b1Gn701
usRh8yZPMKltcQp7yFpNEtSEBkcB47tPHufb1f7vS+PaoGBgCMeUfVYBdyaPThh0PtUg8pM7AQ71
pzDZjpx/d7qd7wgGpX9PTbyZDSEO8czMNBMdVf3HV/L2QPqfC3E4K9C/ZsR+7iRKmVxPon4lWPjY
Guw8KH5NNLBuVW0MFNQeQtZgxntDMNtnGZp8PX9sef/52y61C2dRE4v72WmqCWJOaoHL7+PI2WQa
NIYEXneJuUvJkkZ5jySG+W6NSOHjmz7bbF//sqO4W8FmS+V0br/TS7rD4NHcRWiBdcJArwC41fKI
dkpcaMNME45mAaGyGTr7fkAWs4JynN+5aeB/GuS57Oz/WzYvFwPEG/qcp2x2csjdb3d+Z/YaNVuI
v6zKaM0djaAEcI6Q7GIl9SuJ4S0zlosmsUgYmZ0x+16h20FPXNXh908ezPufxOFUgyQSVQsX5px9
5vQeizlIEQh7NUDFFYMX4KmM9q/o4eO0Ig09+BpzpFuHQ5Vdx6SVPPWE9z1CC8GoUJhwxPqp+trY
OAVGqLebyScwq57b4JMF6f17+7ouCt+lAHZ8e3mof3zbhLapMDYHBP1T1CGcNjEr1g7dHBIeryyw
a9fIru0HwP/h4ZNn9O7bBceAANThOdHFEM7Za1vWM9giTik7bybcEOIGDh8YmAZDKOxHX+NcW19E
l82/Uz8aD2OJRp95SrxLPXRGH1/Lq8LyzbvDFSxNFd4h0u2ol98+BtDHiTlO4TLzjzPqinrEQTGV
LGuXLSqs+yL3i+nCYoW+mSdCMo9+X1OYMU4idIwG93ynyQ2NTwR7iv4LXp1NWYSKzElwWxVReR1d
NWlO4tJQEpxbaeXQZRn5Ub3Ybpb563QaiTH8+K7OMCd8ERj92WP4OjkAoDA9Kz2TjCZWLFJsIqpt
D303dAdRcAQYaF1s+rqUO0rIqVwVVvLX2PfGwRNj/9kavfyRt4+WUhzYCv/LzsQ/vH20LMlh7IC7
3VmAAmbM2jWBZr2ZiCu/dZ+KpdP+8W3/w4/J5kq2iYWu1qFsOPuLsmvGSkx+txvtafhqcgbYEYpl
P1pmVnibmgp1XelqvKznsrr0metf0JxBNmm17h3F6k9i/BgVzYsNZiLzvirJb2PmcorEhOQUWmV+
UGa2jG5UXtrrGPXbysGN8NfH93HW6Ft+Pu7DoTJi70UZfH42loa0Jw+z5a7VEFE2jW22WwdwL6F4
YX0qRa8Ogc/0MDbCCkp2OGEVKN2HQVd3kw25Gwd2t8Jm5tzbbHtbFathgQ96N0HKGLViBf1kP7CW
J/v2t6bhypq3rH0Oh+rzz8hvU2NqmwFlahP/lhY6QNrI3Y2asuluSYI70GHwj7iA8nvXGP7ibOBf
LgikjQ5rJ96i4TMuvWAmR8Nz2hurpPveGjI3YJDN05cZ0RRqiGK8QUX85IZGStJ2cGXIhFY0ShVm
Z0bfX49iTj+pgd6/xMtnBORika1b/CBvX2KrJa4pKUS/CzpzutSp0W172Zc3VHLTMZB28sk7/P7v
+Qvfho3Mh6thvzu3d5iJk0CNO87axYtsjZ8UHTHNmmb4YYZx++8iXpZXjWJ0QdqwDwDPsc/2K2RX
OUKJDluwVvYTAZXpL2Me3ZNSBGp6Q60+WXDPkAivf5CWBP17Bw0NSe5nD5RWVOGFZjjtKuA3a4RE
zC7rMn8gEquGg9+717T+7Ie6g+ZoDy4sTkgfCnFMaYrbDtj2o2xtIona0flkX3rbMvnPleFNoPdL
KceH9fanRvfpGzoOxp1P8MA+mHzxHAYRkKjM6a7H1vO3OTiUX21LII60is+imf7pz3s2Y7UFlMG3
f7Z4lXUOgE6X02420/HJNCrxjUHE3rBzr0Ug18rNaLQ/Pa2qi4iYgk9uXrxtzP5997wNMIaXIxfV
y9u797y2kGRGYXMuqVlWCArUY2NX9TqrJ0wSyawf/Z74vzZ0j3HE8bwx3f5GTgqpGmJZVDFdtWRU
JBn5YMwanz5eE989HcUJkljDxVvCQfM8q9vJunggNUzuHEqBQ4N+86YMS/LMrLp+GZT8yxtyOOV8
Vbsi0+bDx3/9fb2rOMS6/DIg1Dmqnte7sQbSJxkr7pK4sYx7o+zKp4HG4nCdaL4qyMQlXYhwdKp2
qxmOJjRsy+YgRESTfkwAlaw/vqJ3Cy4X5PqccdjpJHd1Vr6FRKubeVrYrBODjVe1NeDamCW5eowL
v7qiveyM4j9ZRlCWwl/l7d/r+f89AOMd4Y/CSqDgB6bFy7C8Q3/UjOAyA1iiwt6loZYc9Pxe/G4V
lpQpd9y93Q/5Xy6dZ9RPCf9aaeAN/fiuF3zR231Gca8ElgNQBP3BA3h7BWM0OFbUO+gyCbbE/Ypx
IaFvPMTFkYzy+qIpzSQ/Au1DwZ7yb7mMjL4cbiVEab0pCIxeXt4gLz/p9b165d7sf1wXhiQiiJZU
dU+d/RxM3RGQWZ27CwhRjVczkVxq7buICRHf93O0hd6AXoCY2LnYFKWTS0L0NKK3Pm6dIwmRAFrb
3vKmg8+E0d8VKWE+JFVidd5Uc6Qe4ngAwmDE3RzsNbB4Aj0YBg6fPd93qwAkU4/eh8fS4pnqPH29
KfNMVGhTd12qk4C4Vm+C05DUtByiPmKwHBQhYT6R1AT9BaS4bMqycM01Yg0UHxPE5xZSUqhvBOJ0
IgZNV1bYhqf6swy39+sBzDhJej07F+ao8/O/Wzrtkirr7gyaP5s0m9Sx7cwvzO5JDIin7ODVYvqh
qnI/kTSw+/g1fLdJU+BQoAG6VnS9HLlc3B/fgd1EUZDGsbvzB2ncp0XY3zqRb16meObRtQX1J5lw
r+XT29draWmbbA2AtmzfPXu9aDBoR0TokyO3IHnakOM+48y7MRLbvGQ+aWOMt9VwYE+Fshv65jYd
0/JoZSxErtHmMAVcvKthpE8yV9Ue3zs0DbJPMkwPs/cSuThhh0lTX0F6/mSpOjOaLsuGxVZv0yGh
zlDcxNvHFeH9MswuJseeN/xaNr7/KAqpT2Uowud85MybIQDM1wHcVaz46JZEOLUbAuuJdCV4FsWS
k4bFJzXrmWF8uSyoDD7/swQB0nVefuU/fsWGlgmQDjnv8ItBL0F6DIK2JlvmKXbsoPwy2hFhKMPE
RHVtk7BebkGsOJftLN2LVgWLFMswIIVhRGqu/MkKFyaJMQ2nofaRQcsm7tVlZaHX+Pjt+8cLx3bJ
QuvQ9oDB9vbCeROswumNiQ7/SDxpjTmx2Kad498WrhN8Ldoa7EMgsoL2oew8sYXpOXzrdIGGlq1a
YpwxeiTpsSY0e4XXzz10wYiobDSXiluLTi1eRFzLn1z4+9Wb3coCMOWyuHjW+WCdRBwXOaSYd6jm
bKhBUrTfVeoRpijDu0IgVc9Dz/hmN0DDQyvSj16ZJevBHIvrpOXD/veXsxxN8bhiwwRVclZxtWBi
JoOaH+v6MO3CQParzhrji9JR+irQDjwPHbkXXjn4F6XRjteZmPMr/uHoWlP4CZHofQGmmF/xdSA6
4AkBuHr7q05Zie6KMTxT+3KfgVtN14xCh3s0xMHShrBOMsRmTzameRk6Tfc0pmO26Wzdk6CAUkwn
zXzLeBhevu6zT8r2f1iBlog9RlpEUvosQmdXZxVF6DYm+maEb0iuStrXK98J4urWGJsIKrokr/aL
MRntXlkG3BXPmOT4DTkpBVCW5wYAy9EtxRXtenrJgXIqSBwBsQgEhc5RfjFbhSQ4wq1bJkoqiMpd
NseUmTGnls8e9T+8h8hPlmqS5ggLwNnNeNUA8T7t8fUVPsHSkdVwDHW83UgQVgBiQM9XeNby49CH
jwbP5BaVlXOQfqD3uHXVJ+uj9X7TZSMzBUWcYlbLpPDtL+/w60UdJ4Nd5OQzJLOiuC5afo2NUCb0
gxaYQTtJvS6QBm0DUNp0lLR56+Uj/CWivnCfDDUhnawVnExCn4iMSDYmKm2Vrec4R8uBms14dFVv
rYAKJN9qqwZYnbQ/0BMnX7PcdZ4/+bYk1/x2x+IIa3E3ArEPYZ7LT/Dn4pqkk5E2jr+z+MBuoETJ
K4cIhZ1fZOn33mXqHqZIKy0zRlhtBv6vOBx+8ENUm1lP0X1rptZntc0/XRIHLMUKt3TGznsUCVAK
K2XesgtpFF02jq4uY97XFW1lUHW9mPZOlnUvPrvSNevCtBkp4laA9x38bI1zM5uoyz9+TO+reNp0
HqIYTjd0yM5XoF7LejSFi3NzUs6XKSGQikFReUVN328jozSebO3mnxz1/uF9o+XLu8ZcbElMUGe/
DYh5yOR41Hh5QntP43OJXcrcfaJz9ENRnp8QTJQvcZMkp0qbzu9Bpt8h88PEcVCg7AHgNFdG5qfF
iui0k7K0c20g71yls8B6g1lW74Eiia2RQHuZiyp4LHsreWSjudTGDBbo46coXpsGf75tNj/r8iGj
6PAWmtv5HWUN+QdOb2JRqxt/Lcd5gRcxNnhMfGtaQvMqclNaJhLhhkW4ArvTWf5xBDWKS2PiyLnC
Aws/Z0a/UT0XoOXDDQRQfPcYxk3rejKlQcghxuzm2yiycUsKn0fm5NTodZ/gztqkhfOo0mh6CaRw
GL0U6TMAqJJZf9Svayy/xcaoRVttOz+jek9kjbUv4DMhnZz6uKN2s4fbtBMp/efIJf/Diezxmyo8
XYGRigVdzTTILqTWMK/6shfkFeRpvvac2pgJuxsNnyQshQmyduwsOwa2OVwjhTKa9QS9+45HhxE2
SZr0F4mQMkFXOmLGRwsR9qeeKic4WD3U/01utVpzgzBySL4U6R2NnOZ3bFnDAo4UziYfpjnbMB4Y
vHUtMpj4pa6v7ahPTGwFupSEnBm4n7rBj/tVTXwi8KMRXlVZysk4dUFbvwSBTYCFyfSW05IxYHAu
A5NAy4689+uErHtg8sigm4NWdQ9QdwZTKj30C3MQuvbW7Bt5Q2SAAUyuZMa2TecscjZR6NWwVurc
DPYDCi0Bq1Vn9zw8lsMmXR5UkALg5Gtc4l1Kx/2ZI39DbP/ZG3m2/PFCspwvNHNGqGiTz7pcVe00
yO2V2OYiFheJmRY7wwWUaAGEvpIzSUSracyqnWATv7BLmR45P4rjJ1exFNZvPguWlKXZtgy+OTYT
jPtmETbtZtYeJ8btlFTtMUshiRWJMreZF1/DbyyOMnQeYN7HdFPD5pSPDWpa1yeTO8HVEALXoQ8U
618fX9b56Ynb5qqocVAyM5swz05PVc3qX88hhqkpH35l6QjIv3Ob274LsxeFI3b38d97V7uwwnFS
Y4O1SHzmry6P6Y+9qEr7qHCa3gXSM/qXyRCkUEGj7KvX99Y6VjXfBrG21zjlwiN5azBFTNyxHLME
bhEnFcj9+iSan52pye+hjCcPKq/0gJnVuQK7yBpR40gF74h12jY10NOPb4Al+f0vyWHTeZUUsVWw
Z769Bd8eVYV+K9jiypmdbWm7jXesM1CfmMPbjlj1KYougowFbW9mcn6oef+A4HazibNHiQE+G0r/
fTqMc7kRPYdasrPi8musE3KJoXQd26hIcXFjdPke4jlM1n0RE5Vbe01RbmKzap+bAt14AAlpH7iD
ii5qDfsTa2QZjXdRjoAQ7kKH9Gau3OIlcuaBha8lAXBP8w4tUViZWJoIp2r1tiRJKdv2cB7mY+hl
RXvrk1bRrJPcUxfL+drfWGYj1JZsv7I/YsLNf1RVEle7JLPSeRtwkviBmqjIDqNOJDAvv6FwzPDM
LNBKMdsXyUwwFHKnZrqcU1pjOA74vWjaNT9ZILL2kSZM8yNqCrDPVRdGHKeiXOQXBWQEZLs9Y70N
4SjqOvMkIVfksCLKSPp5+G6bU24R8JwkwP3o+w37zlkGTChdivDIbA5Nv8PY1t5mbdzqdVr7GWGe
iGFjbDqzqlZ9FnvDQVRxVly4mW9PV3iiyDYuhrnaD+YQXFkWS/tkVsAh3cG6D0qfgmjSsklBIWT2
XyxA3q0iLBA6HniPjRwJXGLemFi4LnN5oC9WP9iyJeeY4GXOEjJR0CkVjdqbAUgu8TUqJW2p8007
2USpSUZybPi3OoFjsI5EmZpbtiK/YRnW82OBNRVbf6ayW5SQhM4Yad9fYY9qG9JMucdycAp9yMYE
nmNQuujNUZc74xb2VWEB8mM5WCn4bMSmJvacPbhNHl9T57vRxYijcO8KEIkPMZ7lfDuPZCw9Wi7a
rVvXLYt+XxMx02ynMjJ+pgln12OI9aXegnyzna0TFPWTEZLdTgh1URjrMrca4n2NNsNR0tt0ydo4
bk6ktACBzibbcTnPg75mz9F+TFqm4w/1rezjTBB4OcGQSOguXSKJBZ3qBqkJP8xMun3OQb9dxY3t
tfsqSYj1RLMu+H+madfQ1SOHZ4dkzUt25Vxl9wXbbL+RBQmVKu/T4habiMPO73VGRnCOsIoNb2O6
sYbOJWiaLPJkG8xjfI9/LsbD3oEnvbS0nKsHY64csgD4NocjAFMpVtY8TMZ+xEDSr2yvg6xuj+kC
S5jcoN3ygefctazGbD9bKblk+CX7zUBDP/+VqiqLV+ZgksGbV73DMIV/f33w+2wxaMXGkgMb1/A1
AFsrm1iCKu3WAw3Z+YZXD292jsgvxm4NvSs06sndORAqLoUGYHEgrqpmUefUwiFv8L8BK9LOOscC
volit7nkh9TM2VOogrhwDLUKvNh/wAsq3FsWlJ44z1aMIcycZRQzMAV9zAarYffytCa9uXNT6Kzs
m1eVICplZYeUsjthNwE0VChpOEFCe7Bx8eoqIyctE2od25P/QFaPLS4KoKYPrY6Hn6rpSpa3EhHh
GvqV1DtryPLokGMnSsnCsuGNkLbXfLWtKlPrqs/Ivup1JQoMtAAtMGuG4Fla0xdYhK2k67YD/m34
gZi3BteUz3baFDU+fJLIgGEgCzjVGSl3C4XXU9twKmAbpB0ooDVGZPBM0s2TH0FpDu12lqV+dhj3
NnvEG9Bx09GY500fGra3zwhGibYiC1vMaLwxOONseCp3bsSN7hC7UDGOFqE728QdxxN8jeyvhFwj
kuv9UiVIHdRs35nECl4M2GnQRdmzGJi2Ndq5iuwkwqGVouKxuph1olQR1QqD9abd1srJDjj1Fvxr
1vGp08ke/E3Yt9jzVOa1d2bdtU+zbvD76T6F2+nXiUZgS7/AevKltn/zdFVxyjlgQe+kSHo2Jpy1
gF/t+XIgU/iXlI2m3TyDCN5Kt23No2HMGUVwHDXOPVpYI9hgEBqs/Tjy6e9HKuJ+m2Rj+NQ1FW5B
j6mdPJLcNB7BUWbdMe3qksgt3wQM6LT5dDXGBC3xUionxVEqBtKY8dzCG3ZbijTP1HAS64l9RtFL
wxzaRzgI6CER45033kggoirVJk2NOjzErWlh5A07z9zYhccLHOmQkFzcBMWFQXW6Vn5OKltbzFW7
n1DCDhhLTOsxRZ0cPwQGdItjlw1+c4G1am5RyaYtFVvbPVaksJ0YP4d3U8o3ShRkIm7TKHde+tYt
x31qmlN3NZV6fHClxhKkc/ziNzArBmdNQp9F3L22WWIjewaCyr0Ak8nqeHA3uB4jar//JuzMeuRE
1i36i5CYA14TyKnm8lT2C/JIBPMcEL/+ruynY/dV++FIRy3blUVC8A17r32D6yRmsFFmlM6cX2Uo
Gs07Wrmf5AKHl1wq4vfuuA8mhLpBPb/qVeQmCYXQ0QEVXj1y6G+OyJzN68GGOPNGCIPTxz9lGXFd
IndgRMl8uJ/wApLyBAPS4V8J5q6/bGuw3Zl11Usa3U4vMuIL3oIzFQGZh/voIRFuFMO3eGH2vWsk
dVCPh704lmBDuuPMf8IFu/qQQOKxdK6j2w64JLSsP+69V0NdYO69X8ZI1MRKuY1ucIrgr1NzTa0T
1X4bXPLQoP6wlhqCCBSU+SC4rI8V4kLiVhoYkilIuPluFx2t2lrC2UhNbWBCjAAx7sBeGFafcK22
e/Im2c2aeoRmSOQaA7KNAfM1rzZehC2bEKoCxcDLm0z4iuxoXpMwgFH0vqmlth8b1mbybimW8Bva
tbhn5e3O8iDHsQVaOhRjg8x5mL8Sgom7OFg8fhpdvvmMqV702brG5D5GnZlAOBk9zYnnGaLeAXnt
r+UemjmrjbX9WDZhfxVO/VLwtPC5BsgCCacLA6bFq9cT6UfVcrA723vJd4MZ4jblRtLHBsp5sEo7
IAG0qKwHt7WYl4sYpz0/I7abM1mIoJA3vwMEpfDYp82wkveX71F0nQXMhHNJHP2xt52m+KCYvh6Y
b1bLWfuTLB6mgkRK7pRmaxKn72JFrAOqlgszme3SEdE2v5qt7a2DMIP/U+CQcY7UfJb9YqxRdOB/
8zDHfyHnF6LI5z0jXZI7lZKC6qglwqM4TFNews1uTQGzeJjjK+9VUgKRqTYtcnzHWc8tprr1yKkR
TtlYrxhQRIzzPhErI7lzrvcI8fvi+S8DHqnxwOcncjbQw5IMHOTYnaEPo0Dv/T7NA/x4F9HmwNsw
4BFyH0dEaS5jZOavDD7thy6cLDTqLC1xZUZm6p6LJlzyE5J2yVrT8SrS5QIHo4jXK+g51D/xUYFG
AwJYq5kBxDSBLs17P2wyi7VoeeEXDPPXbindCwK03DwMetfyyY/WYETW51j2qdpd5xdDJ09fNxLm
LWBWvZWttd+4mZg3FpTNRLggbtJZnFuYeA3PqPK+VnQdSzJZaAjSeavN+KitncqSzIdiOOPNG6M0
HxzRpTzsHUnjoASaYkm8vQE5I0NZfy3wN32o46i98bWX0D7gAhvc55hQrpzvhcTTQ2ht4jOBa0X0
3PdtOR6xenEOgfaQ61kNS1i8AQC2i3OgW/k0L4073HGCM4cR0t0eddTE1dXTfo+6jRWhSUjp1eWx
MoUD378wi74vfR7Ue88w5njSva8gEpP4kmcum4ZnOQxUGLIfI/cAlaxjr00Mm74HkuzLu0FJaOu3
WDZ56qYFxA/phFY6dGQnpsrzmldueRQtCkksmis8bjRhavABOnd4LR2XRjNdgz0UmS96wticnCaC
dzChZ4W215zpixd9neUN2pXvNgi1vMYdUUYNpPvWIRuKFClgK7ZdBa+DN7jdWfoIxjIaltw5S8BG
LfHvdmEw8G4epLIZkCBexLDSNyq0+WarCluFVrK4ojclg3jrSy6hNfDK1s0SzZBDvHUArdRaVgYy
P8rwainqnbkYfhb+jUGw1Zb2HiFDeaCJTPPN2zRd6ab7CKHU3JFY2VrN8HMbqd8unbpBxAJogDT6
w7YWB911qs8sKy+aY0zkMDNDfwfrEwkB8XcaJj9Zq5wsvqadzXKtzE0XGzT++P72NOhkaLDHJKUu
+o/sK4d3Dne0As3blzX2v017nM3RZoPYoRUjGVYR+lI58Emg3Hnzae42pbJZogzUjlP80tWoqrth
GaqJdaPnXedaNGFm+32vrlYZazzheIv81I9QgGCqJN8e5F2LYm22ludC41M9Yj1pvzrlVKlTr3y7
vOPsnV80rUSYkUkd/Bha7VhFahvPfhevfnOn5qI9M+duE+oTp2MBSebS1zgw9qPaqLwPTQ1AuOhK
Hb2PZ7R+aWR69hWTTauQMdGful/htk8tLEQHiqaySEvKSAk079di6dcLG6Ucinw4Arx3ndFPJTLY
6eg4A/3sWKg6ysJyEStQJCPKoyq4HwiUbOXXRfRDkETOOMbp5vJ3vMrll25EBIwnj1z/h1osRWRm
s4Y3bN72jrmdfB2Hzv7OXVFVUEKCrj1g8OnNhVJ+lo9FP7SwyYK1/jE5cjr7u6g9cCwW9YHYZben
vtDT9pJTW9ip63YzImks5F0SOIPjnrA8AMGrKODEvcRtFt2LduDjELq2xomCAhOno2AnkoSuLm7q
FMrUJ68BGpTwOihXKo+dsO2Nsd2rj6Zrw7ltIs4JNeTw4eLJzZtnqqDqvvUja7mXArxNTB3nPuAI
FgvVM0ybZ0u7swsYy4JX4CpXvw62YmDg+cW0nzpeLeIDW552zIi7rDBmFFY8Zx4J0d5TX+3BaSsX
ECE2sFV15omJP3voQDNyFWNeAhQt5hK7FcRVCPpxmAygT4sPEoMs4QN10VNiNuIqgXTukFW7wk+A
fNs5vnvX6a6+HJUAbmhijicWeedIYF9lLMwUyIPm5AOoN12XlAplUtKVntFHf4rlnb1L+6ueRWQl
C5XOFeWRrUGjdjUESzbZ99goCVZyiJXesyFy6/A13pnwQzjTqFV6l1M/EP0030HaX7uTacacjZQp
/I68DEff5WCxgOx2iwPPtK1vY19klKHA/LJqkfAHSfVG76dG3odVBJWtZvYMdKzch+pCDFZcY3OL
CfXo4xbka6fy/GXErxYdb7Ggl1GLcU7LPF+/SMOA4Tiw8d8Be4CsfZIdUKD38bBY8aNXC3CpzKoF
w3YE2LwmI/15jFveVhRZlA0gZEXayqWgsSnqlSTSXuSkJltUzJexbHP3InafxE5rx2B7GJxJDufN
3M5MC/daS/lBw3yJqgU/8iFsJvvjRi+7Z7Om9MlWsP7m2IO204epr/KvZRlxDm4N/RQ7B5T3qRXl
JbhJMKtnds8uYAEDvgr7CmOzOytQng1CfhXfJLhjsrTyvNwTAA1b+eRsOD7SxhjnewOfCPWevZv1
Je9zJXEPg8Y6l7UKTgIaWXkxm741idNcX0u/rZyDw+KE4C3jbG9Kx3pMNhx+vAfrAulALLlbk96R
caKBpMl0AZHipUr44ycTSrXftowBqcHTwNnQBT3N64KyVh5HRHK8m4JtmR/nBQN4grAGxofbWeph
I5Ab1FIko+EiRtrhp7a2q49bVxHisVbEjrvEJRRnl1D6NcGJHA6XdVIA/uWk5Ru7KdAyXrjy40li
fG/aumCxQNe9Xel0FjZ4QCGydus8L2VSJa8q7lcrVYv08A0OQw+yrYCncMM6lg9YdfI7CEqiv7cb
EsiYI6y9fw14cXye2ZiqA1Zw/1vMxK/ImjJv+wffYypydHtV7LAXaPHBZVWGaR3jye0OcqxvXvoq
RpYusP26ycREHs6ZKMc7bkzNgWyFq/jsTWPz5uySjWTLM+o/Kas0QZLP+6IvTtF1D5W0mujjiFca
pUcox2vdVj34TUpZQMzrxCwwDIsVvCAiUVCFJCbfeC1d/XMVocAb5UflLxr7rj31fWXyx2Db2cG2
nfa+re1mQ1wInOiRZGnmvnw0NzqBXuTzqIK4XZCMgfWCBNAfT4yOVMaGOqdq22ptPzjGjvaUL4VC
3BOW9wL+RDiUx0X8EzEcYIeCvB77fONVTqd1FfWz7APohxsTY9L4qJopeM0S0z+1693YGJd5F5En
vND2OJ+PoBIHoFD8RuCfuhuQNB/Yqh9YfU8d5lPR/ERpYy5RvTjfGA6iY6nzCA8aPmTAiQZKXQm2
4w0kduXSNsHUfAai4H4uxy2UaYigsU+3ZYIatuTNTAo4ZhFDsWVN01Xak6/SPpx+MevW4oXEYRLO
gkhb46vH2ynMRvQhZGIYQeom3luPzM6JRfzVXgwwAmrdCBigFTXywWs1rFtdj8RzWIoW58B3rS9B
zgsMVEPUIzCfDeXbRrf+btoZaFyjediaay8H+wFCsHqn4TpRB0R7Sb/T3YA7xnJPI7ReAKcqosTc
g9pieNgTk5L6RUUbSVsjn4teNO6hnwA6HphjiAfSTtVwZT8dQirz7FY/9vEoxkdb7EFwINR5paeB
OD1/XawKuMIe6fHUSaTidW9bX5rQJ1ehRGFwokRsZ0Yiff+AOHWPLzm61JKSwdqDI4C/ukunGkYW
j/68+rehhYhugVImOA3orcUTjD1sOLPpiNFuxLaHnxhi9qTZe/DSINU0w3DmNy57aDeRO2U5Rqv1
OtRWgK0692xznV1nUWdVV2F8EeVa4mqO7JwZhJoi615N61gdA63Jmc450czdCob6p9cHK6U2VtWB
UqJZ3JO1d27OtCJuavepH6R9obCEdTsDSX/SlE3OWTeuQMHuxBThMbPP6cswIZ151LWn6+sWdP2b
X5XiG3JgVyaynaV9IqfceZ97Y/GygnHXiT3aEz3DWJX7HS7PuT1NhRck48hL/TDYPeqtfeiknYC3
Xfb7gHLvk7FD3k26IBEinYIuYr0cGn5DjjXSsnwGZ5+BEEafRLvdNPI5I6i0oSMEm+dMe1ZRDn/r
qkZ+swkl+pKDXdzPkaVzRDhho34w41suvl4ccQRpQFp8Fw+mOsi4XN7hF4LFQcVHuKbmm2HmK10o
WayDwODmhT0l/hCMF7d0xKehss2PSo3zeJlAi2rEHnjtjzzPfXgqFCPy1FlnbzsPVaXFXRffxp9M
hrV8gKm4dpnkt4pO7TraP5my+vmbGMou/MLyds/vaR/95hCXzuIcqxY02muPKMmj0xPb+jN0oZ+m
pDrFXupoH+VqyZ3oPZuBoiSpCAtfU6q5yT+WoagfpmplAch+uPraxRK9UbDLNq03X5zgwEctg0hv
9MDSB86Ji8GPGZycHt8NRmYJYx/jUCjzfYI5zZdTP0oR6u5I1Gj0Zd2wVjxjFQIqZ4mV/B1qySUN
eedkI1Q56zgwaNOk/w55TnCKXJsfvTsFMrX8vp1/7N1MyKnUzQ6jgsQcO0EvRWO/kztfHZgDVPGD
ZHL1krdV2LMkQ/CRxOxBPkF3U/t9rnHVnclEV6QM1bwRNKM2/1vDDftxyp2lz2z89ue4BDVzVcvM
ft9TN1ZnUfuLm+Kxt+tfW2DKKoHH0vTHIGhDc1eqWEqTMCD3c9RKoz6rjm1ZqtG9/6CdLvd0d1zr
F29jGqreWiYwb8gV7Xe3yAD1aHD5lTzEcX9WCgzKfTt6aJa2gYl9ImoSjUiEqyw3le0+vE4tHH8S
rxSDVCX7KMo6qCxxWirS6JOFANOCoJWKWziPvGY5WcD31oOTrxpbLHJpkdnN4F2tBn49wWUhIUAc
2GMagDciArYBL5rYyCZFWnbsv4Et8nS96dFIl5az8PIPLOC6J+Qic3CQyzhXd8vae4BvEXSrEyGU
8RO+sTAnUS90rYS09nHJ+A9kmmEb/h7hZYoBm20+eZ+D9UkPHFyQvUylU87oPKfvcjnUGC4TqgAt
rXotJEtnAAy5d7FqDaQf56gXJsvkFY9qbsbyuO7TrE9cJV43e+60xDhB/g15wCLGc15Y9NMlXzcQ
x7W/M+mcwgqhi17UgvbX38MwZXholeyJ0MSnHYvgJTXhyHBudTZoj+Mt4TH1x6Z7we7oNEeAbqv4
ujnh9H7g6HsbHeAxGRbCwWVjNHsP0g3AutfRZj7ucoicK4JgWbFTIKcaKaxnW2S5CjldoqWXBK3B
OXPOgTLdd+YMXKtezrfHCUJ2k9au6vWpaeroNElWcwmIvzo+zQiZ6ac6VUDQmPLt49SI7ntOWBsL
VbaWApqlyM8agfGYtHR5RC5EYgRlqSOfuKHesIq1GJgdwIFrCjkBzufE076A4Q16jHbTGoQ/aYWG
7RYy0AV0HLWOrjiw0JDkXcnCDfZqx1C6LNDCbA6xvKyVottc1HWe6p5bPkG+yUGpQonKgCnz+ACs
DRx5r51CUqL2+1HW+SoPG3/kpWmctU5A/1Xyokmvu7cFYHUiuOLx5wZHbDisa23VVyq3mrkFfvxj
xUm8HAkViMpzszLAYbTGHjWVRuv2SQoboVLH7xmeBBpW/xjVLAFZIqjxnv0hg8J2z91fZVF5fB5x
A9vXo5erI7QY9Aue35izoxbW6QfLY4CdjNae2ykgZw+w5R4xiYFq7dFTgS3IhmXjijdbkF+nrSfm
dRpC+wv55j3E211v69+0azfhzO+SFmzL5EjAUUDtCD7idyFEUdn0bM4SZ13OUGliqJLOa7BcbUut
GAi74gfcm41VtQPcmMmHc9w6kO3UYd51D4nBlNq418WY8Fx1Iykm6yw/9DyzFPBF8dmx6yDzp46c
kSavpw//LeS4fbjfPjwcCsg0sQv/Ck3Kn5lHdbPX4cq6BHS6f8v6dQmKEyJmr7N6l3qq2aK0YmNw
yvbuLxoS8af6EUfwTWoZ+A7rYf7/HwoStlQm8qsOQHHgTk9LgEYtn33HBRYc2/Ux5I21IQ9n/V2e
pjzSeTqG4R6eGqE974i7AYaDcpsQkHDf2gFS94jZPl02GjkNyZpjhyJb3fGiK14m3ej3pXC1eSQ8
FNgv9aquKOJJ7mY7BPWFhUbYFBR6zOjI3ulJ8iVrM4oOLtsfNixsaYJszLemfwRnLj+BhL6ZtAej
Lpu1og/fh1l/ULizPZJo5h8eeqaEiW77CRXs8symY4RkVG4EHMg1QHwyzYL0AbSlBINIm0vNlxSq
F0oUM3yVZR5GqQ1NTR+wMZRfzWbcbj9QbFvtG1NnrOE3jqNIZNBVPxrTIlB3ds9+XtYc3Qv723J9
lcW4mpPjo7vihM67L8EWYTmeOm19QbqCvNwuJPR3GOC6Y8paW0y0vSp3js06DJ/LEKjF3yT3/xIO
3b52MpfcGyHi5mv8/XnxGfYyfhf4O2trPnLGRocKP9LF5fJn3lw7qYan822Mq89rOKifft6IY1uY
BzB+7Jsbf33Sis/83w/Cvywht7sx8FmCYzH6xx/++8eSzExcZofbERVK/8jLzP4Yy3I++dBZ4IkO
04l0BxaMUTxCQ1ty72MQapBaqHYT15XA0l3deH/Ry/2pxuVD8WhwjVzgYDZskd8/1Oz2w2Lj0j9a
dV9cxxjYLZ3CUF4kh+JB03ReAiQ3f7Mh3J6830+FAC9fiDwNOyyExj+0gqGYKZx8tllTz1RbjROV
Z+WPj4jp0ZNgeGaFRvf8zhpqdR389RP/DKjRqDXnIhQ2DFQnfg4qe8rMWFEr/fdX9f99OvgenLWA
xPjC/riBHNTQFWtQ58gJ+wTCdZoOqmqGh96tlzX575/1L5sl1Z4fonPDZMCdgeTj929AsmWW3lJw
aFuz/22ZBr/AfrtP2bzacM53arVBdS5xpf3+0N7ynKK6F6ync5P990f5968t4Bbh90Q2aQs4Fb9/
krmce+3b5CHlSs+vFa074yYVx0k0mPLHf/+sf78WIhclJPlg7s19/OfRzHByQV4hzdETPY25QB96
aFeiCw4dzioOnkq+LREd/0Ix8Jef/S8xJhL9+HbFUUZi3Rd/fL3TFuWsnbjnF+XfIOFsACJ3beAC
TvWUAceEzP7fv63r/nm/Y6ZnpO3iucL2YP/5mDmLhLHXO1B4l7LmG4RwJDmU7C6bvYaa3lPLelmK
0F5R/1XEy86t050YYNHi0xLZlzbyqUhae+n+0XTPwbNtVdWUQFBnTFlRDnDXsArwspxaMc3rmpZP
+fM4XdGR1dbf7CR/XkM4pg5LCQJpEH1z0/whaJ2rjbtokDTwaJ2/0e+YFsAf/mmO//ZuKAL9eYgG
ZJbNzpnWCNkiGYuZZow3hyyvXyKPvZVp8FDYD8tieV82won/Apf8/z7krfDAsMj/EHv/cUMjEG8a
9tynpeuEc9xrtewfbAI6SS2bN2e64n5b5q///V3/64Hm0nCLuuQIgsKJMLb//lPRL9mjD/Ln1JM8
dmHy01OZ+cErNVqeGTbmDx7g5/O4sz056PbWMGoQn2e20X/z+/3jTv7fcza0PUhWnC833+gNP/v7
ZyksV3U2+6dT7tjo6zrkgXfg592HALCzuO9Dt1F3hp6veuSJyJ0TFrxSALdHJ5lWgi3GIcYWT0CD
suP1HsUrSwxEZKNzt/YAW5Mdxj3CunHiGLeqKXhkwVKbY+hF03DRLsfZgbg1W57dqYfzp1BwHEIz
MTbuN1eNDw0qB3GtfM65a+lUbn4fGAZs6aSZ7xyMrwEkKCZzLnsGDwwwDegtz0bTY92jvp/eAlgy
++fClHb51I0tA91t2s1dT/BLeOf5o+89ujNKJoIa7PC+4FarE3+RGPI68ODIOJY1/CAweeepjptA
P6Ntk1vC+BJrxIgT9vSX2+PPoyDkdWvfHBt4+imJ/zxld7iUzBs3G+A8SywgA3GvDsw98ZkVtgBp
5Q2Y/5IhsKMV55P0LBSBNZGuca6W+s7eIo3oZ7DH9S+lwJ/HP+ew6wk4TDcWBPr5Pxxi+Dxt6GvF
fjJkJ6TzXPQ4Uyue1uJmVf3LAcKL9I8jEfoGZhQII7Q21B/ij/deB+mwmW7h20jXxHBTgDndU94N
1a/Gs/o983BFoOUqkYe9LARDfoyXSEXXhQFh8bSvOFJO1VIE9pciWui3twC10QvzN/kYN+jqkiIu
YH5XiJKcz53V1tv7QaqhzgbK5C3r+2m0s4CwKC8NtE25P+3AkB7yjnk7TpZ/LngHBezR2Hmx3rLh
VZmJTUNEzittuQV/LaicjwuU2v08TX5tPggH/fdBD77HXg+iiXOOq7g9+RaetvS2H32LnTz6CVKc
KUrhCEh2BVM5Crt23q0MUFvzxW0K52Q7YR5ea2dHhotLKyeTr8K4hNMepAm1vzc9oeEeA/bn1FYn
NmKwKie5LyH7qGIh09Oz1vzDxNb+FDJ3r5Ngb7rvm2cT34sIaSTIRPbD+3h0caQMg7X86rtGEAEe
6/o7bw0mPg2wb/J/w5Wg4lkqh8QCVeYJ5ZA3fuqroLgUtE/NxV+C9dXr+pDXWp53+cUT+fbD42Tl
iO/wyCdetSzvI6+N9UWzPfRS1tTT2+1lFR8GJKYyCUpNZGnnywgAdVR7v5zaJd6nU+S7t8go33l1
NYofVRWhR7fkEAK8X0jQKLF2EwpyUJNTsoTgZrnfGUhWxJnpLTyICHNpht6mHlBg5cvRF03LfnXc
mCuy/KGLQfuzWIkbKRt8WtWQMLl7ZFzxKQLb4zXKFcfAEpXFKaRhNYntLO3naGMOfBDN6jLPCvv8
Cy9I093KNmmVp24jHRS2rxOci63c3Y+4Z7Ecu2Ym7ckZ1UWslokyhH0RRmrWdZxnS9lH5xrcUZMG
Mpp+buXK3rFxCvrIAZyDdUABx94B5dqs7wZeQJLUB7BbB4v+tzszlxDtnVz6gtClYB+uzNgFjiwl
5HboPKm+zWVb9niNNRA4x1FNk1Sj07G9WI0wCWc2X4NsAx8tMeFvbsr6snh2Fep35jqEDqaWp8sp
s5pg7xMvnJp3MHCZ4zrtpu6itfLxDwxh8NOUxFay8LAJK9Jdvj8RqMqSt+NYjZ6YkaOEKYz1vHVi
/Er3H8a3ydTOHdBM3/zKBO6RMopeR2A5T3rf3+pk95tesCCWK8yj1YkTt20on7TMXaLoR09dQ6dy
qqydV/R2VtO+j8Nyv7ToCH4gKhkuYRUp1sJuBQe79wCmXFqPbxCCSY3oEqNM1KcWfaxJSr/bowOb
Qu9euUHMW3ptUQLPwUQ+fYRBluIbuMJ1JS7yI+PYhTi7ud9ebacWQC2b3rlH02mN6T6Lob1ncAkw
Uhgh8lftGhnfletEwhnSFm7SaDTuZ6DVTNQmhYPwwECNy92iW8RU5hT2lo6UsVsWVtvG8gpU3cjO
O6+erbqW+3nfGG2hZCvdGZUXkw48PBgVSP3LZ65GYBRKo7jgFIpveh6R+9N926tdZ2AvSXohM7B9
QbY/vPkMycShM0HwqtYtHBMvKro7c7PPH2xKBC8VFeKRw7BVmhgZYi6vUbT6aYsX4K2hJm2TnbhJ
k7Z9WWyXtYzqN2Za9pYwffELguCatklwSBGZMMZk3O0uIwHdu8BlnFZ9riscL+e4GdRnXIx4aHIy
xknRqk3/sSgRBkJtExsnH9vElrui5t7mn48+aEXiBguhvPxEyg4+PXTeW50ZpD9HA6R+yERTkbnL
KNvOScArlUFu6Zb7y+w3Y5zldeg/t33BiqP1Zfc65WHgpqPd3vQhBrF0ctvlzAC7Y0cxv3f9731F
3Z6tjRH9xfFn86ZDSRlCDhqRe+C8wk81inz0JmiWypQRPrZEdyYQUa6aBX6393uRQBh2j3vOKDRx
tjjILP5Dl4heoMiVdjB8D2VAjbSR8OGlqObFi642jp9WzvmXpmFXnywwijh+wKU/oXcLMJnspflg
QHuRwu6P7jvqNhjV4QoO4AIq7CZojzEsJSYYu3STbBEZX7mWe9hs32qJ5rFFfceuaftYbmxLOce3
Tb4SE1X9GLUhTM7uBnkOWxCcHFjWQjTjljvBJ4e9CpT5EUzQFQCDhbEyLHgdsV375FQtNv0VQV+X
seoMU3tn1UO8wdZ/GnvprukYtcjSOabYNvtACQF87LFvnofWLo5WjHIpMcZW6rzPlEoHlNyOfbR6
r6E5ZQvgnuoVn5/2tig8Sn+WIeGpDpnMcnK7n1jeJgQxdc91lgOaCOQ2dRihSRQZHqbrPgJgwF65
YA0zrtpuM+xu+B6xhLUZ+bqeTsJ9I9JyDb3cf99PkbchuF5W53lzTRR+yENuvQTzLy81WE7MtuI1
hykfIMBIyzIvXt0SNw8W8HU7jVQPEwc5Xq1bVl7JFZkZfYqeGMnnmr3fYzwhAEq5tMsXb6+svD5U
hbWKo+KU4O9oJwaCV1h1NooNc6i9ufbE23QghmclykfdycZ3Pjh6j5sLY3sMYIzr5+8VQq0W88WQ
2y+RTVCVWCD7pIiRJCEBvDvbAwnWn+ZAEXIqW9RsR0dI7B57BAkLgWt1s3jEDcuzuiheK07l74i/
S8VF9PzwpCdMHOh3W3Xc1bZ8FNLOvweOibdzzleayarpv1Y0iuY4qKb7KYoIld/Ik9kkPXE8Fp6F
riGrBXNxy+FUMQvTWgkbtQfvLowYwWySFWcneHA9bHeClodtsGNWfbYICCqTmeaXbhii16Nbw+v5
AK83Z3drbYM4zksXvpursiFq1y85x+rQm/j7hFt+EGbXRA6VsblfuwpAJzSg9kIWr0+oJPzW0zi3
BbLWLgjv+xyYZGJHOB6OufExTW4qwusXbS7aZ6ucS9i8/bybF9x8PdTBafTJmFWbT/pu1ezs2cO4
JJAEkuKPbSyG6LCr3vVP5VaJkft8YqhvbIG4c464D+Kif+c0pVugR1umD2u/14aKMfCTxr1NiADe
S5UUe886vCnnzcp8RmctYWrDNhy5U3iCCo+Wj1SDfb1nnTN8hXCF9cDZ7DV4slgq6yRSu/NoUNRx
9Bin39K2dZS8b+d2GQ+EeeZfAnKRfw4cJ8Fh1WXQ3bX76j7jhmPBg/t5rkKydbx2S8t+2MprpGB9
plXDYX0PGKPvb4zTss94Hyg/c7Xj54889CZCOLduWTxzaD1Y7OAfNm+dgaBPKgjf+V1BuJEjoXle
o5YvKb210shIZLQ2iWejLDu65RgQxWObPY0r20eHU3bRm1Vs0uZwQgJxaCHDRGdZVBIL8K6MRbkB
DYh0BeS97UGwrokfZU4fkTquY6Jk09Vgnqog3Dqy1PIlyqiqZ3OmQM8JCpXdgvEf9oOTli7qhgzB
JMG861ZTKBY2bpU38oORf9RrNzi8tizLSyfXnx9gSlvNlagP9dXYi8sYeBnU9zzku06w1yzzfeeg
k70bGq8On2AeheuvKcjXNavQ8a+XtjT+i1UqPzhRUU2c+ijctuWwo/1oMkqb+LMj/fa8SWVHB/4V
H5PTBPXmWU0yYgWxuq2dkSfKny4tC3ubH5Rzca/8Ii5f61CTpRpyeq0XHdWFfC9wY978kL1XZKoq
7eZJGfQkDw242PqIPaTQb85a9LTj0x7JFhE07B9Ry3w9scTritcaPjb+gGH1nIWlTzjtx5B42hKJ
4VZHrGalc0u8nmLyg0MyqTVKfks/A2gdGWnVZfdSzBM6dpKxB514mt0Vsc/MSz/50u9eUD9idjcS
aQDlpWre7L1Q8d8iM/49Q6LSR8fiRCL0YjAav09Q2kIFyAOK5YRUrXuEAvGlx8GnD+yM7bRX29/o
vLfB2f9ObECHsCcAJBJB7Pg/zs5rSW4kSdevstb3WIMWZjvnIoHMLElR1H0Da7JJaCCgxdOfD8XZ
3QISltjqm7Fu4zQjIxDh4eH+CyS3VpVxh8d32o9je47HpPtcYzngchPET33YtCe6FX7rOnn/FaGZ
9pF8d484vjU8BQDUxSgdUalcTbe1TSrMeN1hIN0DX2oLCY2LWterT70e1p8dpQ5+pU0BcqqI6gdJ
k35dL4+sx587NtRHQHOzENRn5+rJC9465dOxqmBLnSnXFPYBChdVGPKxW+BPzREZj/I42UU3o/EA
1ZNblt71H7AuS8xVEPozJDsKVWl8LJY/QJBNyKi8j+iFAScHcx3cSZGQvzhM/cE22+6bwV28U3m/
EC+eR6UUhF6YSbuSNH85agA3T8UaD615KflMxya663qsRFSwqpEnx7Acgti272MFdY0U3PcT2hLZ
Tv3nYumRwTOedQrQMMZ2aP7zF0tv2z1sYb7MOSQNLXBtRNXtXu7brndRQCyn+xLpqPwpLPXq78wJ
5LdoqjT16fryPxeOX+5/kipUTdAuoA9rUiRbrQTCLHmhKODExx7ZYyqnXfVdrkQ//V0ZZd89gVpR
LbeimmLMHLnml0oiHp1SxJqaxyaulfQx1XtVepfkTlH/6huRQgKOTCu41+WhbM/m6MT015wGBZhO
TCmm6cIaiN0hcCQ9NIm3UjW2x6QEFeNKjZLK99Ngg6cdyrDoT0KXTf8mRswq+wT9Qi++ghO31Td2
3EK8MEK/DW4oAQuEL0zkqW5Sq+11N8GFsD21haOnUMhhHGJWpudyD2HYKL7Qdx+VY9uq2d9QR7FD
7SvQg65AOOwj1XeF1w6qKel9gnOysVMkv+hL4tQCS586nIY2jmE921e9+O4yGNrRSnqYZcg6ewPA
mJNfYOJolGr0OQYH8mDgFnzXYhd1KEiu36ImjzGhmFvn7Ri5hSyKm+u7QLnYBvTB6L/ZKF9i9kht
YBUHmknkgYQO3cmpbXSeephm0l2Tx4r0uRkzdAFsv4MZCYyydAPNmfJja5EYvakol3FEcrRCPw84
VFS3oNpG+Qx4RykPekfN42+41fVnG9p8cDP61IuOfS5hP43NA2DPYTC+itawTVJXq/wi1VWKFWIM
ADhFKLc8BZk8+Te6CrXg0JbqbFqu5mAz0MkA8JL5I6khPvX5MY18AWywTTrrHrpGn99R/DD0970W
D+KU6qjLfrAbMyhvyTpx8naqItTxrdN66dBIsf2QoH+oe0jZG1/UcqpScL7lUFErb/38m1As7DHG
Rm956CLgUZ0KjNlge0GF44WM2Q9pZtMYQC4UtYnfjeSp1h2vH/rdCE9P8XEc4qp9a6pVTgExL6sn
PRYy9ynonPHWRAjI/Nwq6GYFUqyBnQKeYX4K+FCf+67Q/qoloxX39UD15YgrpR6CgFX98JRPdFcA
SNfAckO1mKZTCrosetM3Vc/7uJ7sj3qnj4abiGB6qjlYeMojImJ6MalBeMp8iaKaZWR9xHOudeAQ
x9AUwDLQC6NN6HRvjC52Cg+ZBgrm6ENWR77C5HtwDMfkVBt2+5dIA7zAGyRX7gYlABPbhnF9agfc
fl2SOKYQtqEJgKlHrxN8gF4fHD9TpGONrHz0touRuLkr5Ixtjluu2blWIIr+B3qngPcPbAC0mVFb
bWZj8AHk90NQOfPzVaklxgrM9Ax81R7fiaSWxSGSrPorLzLyYJAvAOHqRA2Ht0HtlOaT0hbpHVgm
BeC4beLwi2tzewbzVCgnX0mC8JxLg2LcwwRk0hEicRG2rJn/Fao7GuhOYusVkgyoUWWV4v/UwwY+
VDr24MV6VBvv6nSw6rtRqkAySWbef86SurUOFILlducSW2dKCByS9hqz+c1snqKtoAQongs5jKYA
dS3E8YLBqd5PFS4vZDPTbc5Ge2Ubdx6PNGEW9eJ7KNbqviIXbdtOZTwtk7QP6Bf/QMcH2CmAk++h
UfXfr8ekix4u4+GZZjsYRwBbQIN1eT9akiNSRGJgw1kGvBmrGt6GgXOq4EF+izOUZRC16vCWdLri
4ES9rhwaRx3OtNrtb6oZ/JVYcs772NS9frKQmEU7Orbd3O8j33MAyrmkQ8VDIrr8IYQWDd800r9c
n8O66z5PgRmouCha/LO8iqo8z/ywTVDdCwZkXyAbKCcLXpRnWhMl10BFEE2mCvjQwko4Xx96ZT1H
2xuDEDD1yK9xr6PFtmrGFkULLLL1zVMewbgBvZggkFv3OQwyXzZa5w1PLvVDZNbqdKrNAKSH1MfT
16EpjdZTGxvhYFJGhJ1qXtjw9LRWveGJCbMB9a3ph5ma/p8BYIvmA2BW2NeQe5zwZBstSOYAZ+5H
EVkOojkUn/YMWi92Ph0AVhbICAFI0dY5i5R3fpAXnYCbPMaeSbHnVxCj5qoo0EyBoUvxTpKqzb24
l1nS7P0yS9gDQSNdJGFe7sUApUHEh4Ly3I8yJW8/wGwGn3M06uBdcg3oVR/dW9QisrMaVKZ6iMmq
NA/6j9Ye5SZKRnxjZdglaHM4NHXMKvuc16neAD+IYAzwGIOFbIUaDKOJTvVnKWuHT4FaRsEtOCIq
9VERuilPYhlzMyPjwarHzW0CgOOH4Gl47OfWMbG3/vy8jV5lRPZW/Mw/NNXPn83jX+K/5v/0RyGw
kMIn+v8t/7X+/e8ofXt/NX8t/oVuAN2j9+3Panz6Wbcp/+lvTfD5//l//cP/+Pn8t3wcxc9//fGj
aPNm/tuCqMiXtmE84q44jbU/f0SADH7/Xbd//+sPotl/+4yp+n+SnoElQCqTfil5xx//0f+sm3/9
gc8YR0mhkcyDESMmHZxBXlRN+K8/TOc/ZewVAULpvEVo5ZJE10g98keGgc8Y0DhSfXrQ9gwm/e+J
v/u9wViz3wvx739/KY6+jifzDwDFxZuF16osP6v2vkgdycGqVgJpTCLYxG+03FI/polVQ3+c1JtS
WDDB47LhVieb3dPtnh8CL4/APDahjIcT+DEwVKuHMn3S0qkTYbhWhdAWLV/xGMGR82zUau5efI+N
aW4PRf0Wc0mePevXGYlqqKhTDju410svSwYkFkpRIrEI7vj6UHy0i1k5ZL14OvL+5BW2PNhKQKNT
o+cAwhypor41oAjjqrQjrr1+5M5rRy1DB3aCDAkGxctREH0LYl/gRSEm07lptNEHvCmLO2wnIBpi
uo3bD0lKtBO2NocFYUBxFi1xtuxq2FI10ziGZV1KoFYh1lQ59mmI3wG+QsKKiq/r9/Bgry/p1tdD
8xMaHxV75UKX0El70VfUl1wUUEYcVsfBLdsoR3wyqW+vDzV/ndWeVMlHZtdsajfac9h+eR4ahVoq
BDG3nHF78GDN8BxPSfnerJLB01W0sWhx+0f4U8OjL2rteH38jd3DnpljAbDnGZu1XOA8CtE8Svmu
aHbG92rhNKZbV1pj7IyzvvDYP4xjWGQQoPig2CzHIXccnCCOae0jC3MrGvAOkm3WDyIPK6jYob3z
Htz4hCp4RJnzp+P8trYasCVkQHFg5xktK9qNGYCyGEecRGkL7MlYbg5lU+bgfkWr0V5lsamuyoj6
ZAaF4PJHWgnrHNhp8x6TmD1x3q3NojEQEq4QM/hgy0WEiebUkE5YRB5nR0uLFfRPQX88wkOvPyIG
QjnBDp3GOcjgpR8QPc5efx6ptigUGk1jBmKuPqMl5UosqaGB9IcqfXT8NnIt1MpvgYfzzhkdKJ0q
9sg753Hj0mCPgh6k2EAK76yiQDGMlA5UVrhAZ+VQ4mjiZrZmkJP20l0Cd+rcVo5xEm1U/bp+PLa+
LU6RBAHF4kZVV8F11OOyJZPUXbNNvmCMaAB1SgwPXo75T+ZIlkuCBgCQVvTy2yo1HHLeY7rbmDzb
mhI91w7J21+i7szHjKrJO5DwDoQ2oSON9epZEn40XK2xBKOMvNpX8MviQBY0iWh3pze1GmE4BWtz
ljUJd87lBdaRQICi+GzbbVDkMtcBrwZ1mCgyYwUVDAanRPPRMmLALaPqo2aVPuDxq9IfLM0PWlbQ
ToitvyVQCjtx96J++vw7WGdAnoQHeo7L9aZ+34Hw53eEGjABnqKfOit3jgi+UCQWVOrj0AAq4cR/
xnjmnKRW/nl90TciIvkZio6qDRv/As8MaRG5Akyc3JqGE65FRnIP7Cmk34hgOYyocGeDbWxleDUo
actzdoib93LCIp/QUzEoLCLsUp5kmBYeYhXRMZClPT7FRpwC68txtYznbG/+KS8utamTKtnwM91F
pgHkgtXZ6kFXxv6D2bfVrZ8Z5k1pdeKnJfr0bdUhRnd9aTemihkZUosa8hUA1Ff72aTPGiopohxQ
/HyvI0k+gBGt7gzYEzsBcWOq2CyRFDszcJYcejnVjGJnlyBi6poAht8KkJgnisDRQakc1GcCXQXD
AuELpUd4GkiSHa/PdOP6fjm8uYoa6HVLQTGCRanBd3qc4uRU1mOxM8llFvacpgNiUWb4AuQG7BeW
k5TNsRfY2iCCkIJpyQJZuTdqiM/tUI2nFOorMEMz2cF7Lj/ivwfV5v4Gr1WWdjWoJiE61KOVebTb
pALY0wc3SRhlLkievftl+RGfh7JRDeI9To0D0PfqVpMxJZGRrGuOMkLuYKqS4ITP8F+J0P0TwubK
PVolBeS+NkCdM9R3QuLG6s5lMEIARwaKwWq3Sq0i19H8kAb+2RCORu2QqGZ918q4EkZprxwro9be
Xd84W4POT0S2LkD3Cw6J0gbSqCpxhWoVFg5p3qdHudbjo4Mqxy8LCfH31tT2O590eY8/rzMwfbgM
3KQyRbFVpuTHaWyjfVAdpdKYDhQEjJtIjOiQlJNFLQyxRlBpansKJqHtLPIy2v4emuMpK9CpAFOr
8097EZJan6d9hnvnMWuomzWI9T00AqKK3FnKkWK5fHt9fbemSvVqzgjnZrC5SlksSr2xqiLHC1gP
QS8YFncWAnhg2E3zIS3SEgCKhjCGSBp1J9BvThUOJY81MlKqTMupgijNLD/k045WH98j/wQju2mG
GXdsgaMb9pb2ubPyv2+Yf68t/kA2FYS5XLeKgXKnmnRG9OoohIbMUQYnEWjPBJ2QbtenwjJL20X7
CF3nSXfCn2FuO+9ivEtuNbzHYFf3VrrztVdZxu+fRE2EGsPMFKLisVyDRKIpBTimAszXf+J82ScH
nSsviA1kcFCOOgyVaj7EgQb9Xa7QJuh77QQXe88CeiOIYRdIGfa5Ckz2uvwdVgSoApZGfcREIGHk
cbpL+gDPErOIdg7X8ir4PWUoctR1TF0mq1h9dsnJ5bDv4uaYBZbzqCMbdO580Xy9vq+3NhfubZo2
F4nmh8hyQgpXXTiaRXN0KiVDP8JJT4gnKZ/k1my9Qc7j1+Wm/54WLnomcYrK5dq0ovHD0orksjkO
VZqfUGofkN3SwIVriAu+fm4m2REFb16rbObl3EotyMe45WOB/i6PQrbymwmYPeLJLSJXY1Oero+3
tTlMym00P6gROWu3xnpW9i8ARh/LqutPrWU0N2LWYaMttmdguhWOSPtMcCIm+0NdRV59kKmfhCEW
mcUMgzOm/GNBw+1tqgfqrBaH/AdKyUikDP4ep3plxPX7C+KGCDsS21uKR6uzOAlwMqOJhJadmfZt
7UyoWEQopo5W15xAO7Ufo7H2f4wRcndhOjk49QRUlKWmQPMuBFD/FmGY2s0GcH/3ZqrSVNal0L/V
FWTVzdQa7Z2TtJEO8AqDo2qyGzhRq9jtq7Vfqg6ciB61r0fs+x6gQSjobyKlCcEg/FgViT1TCEao
Efng7AWvuaeyjKe0nqh5WTAbyGDX+yI14pEypk/wChMEmkJaIMeuxInciySE9MHcgbQ/UEl3/hKV
ZHp12zb1wdZj++ykefUpNibt8/Wterl/HJi+jj7n9OQLz/H2xfWpC1F2jZWIY1jp4TfZRwkBLpZ0
6PEbBXmlpvb7rKrH96OIzG//YGiI7JRXSOj5GctT2elC68FlUO8wLFSiywR2KXSks1q30l1ZFPbN
lKKIqoxVvnM+V2/EeefSmyF0AyqamZhrCzksZn1LbyWGdizzRuB4dea2krVzKQLxy5Im87Y2++B+
cHwRHrXOVN8quMV/ur4Al2EC6qlMUKctYuB+tgq5oeUrU5Ejyg/JyfL0VKVNOCjxW2ssxtt/MhTx
05m5rtp653GEi6LxGQqVnOZ7JVVoPtUVtDqOorlzyra2FG7Y5Nz0AhTLWp2yPkkMLdagOkJ7qyfU
gXqs140+MdEsAjJmR1X+p2/VIDfV0ql2o9K8bVaHbAaMEH9pbsJInQ/hix09wB5BLjFEYygJ1Xvf
DG1Yg4Hs1mEzHWU5EPdOhS9kgHIo9KkKv41c2cHRXN6loOZ4b1Bzeb5PV8kBdK/SatRUHDExyFH+
7JBbmUJThV4pFzdKmrw+M4TAbNLNYb3pTawfq92ImpSto3Af4zJ2g7klSoH1YGCqigDmfRQoIFiv
b6jLZ8YzZdq25mCKwsLqI/uo2dCsBpPRUWBCZzIOH/HvsijV1QgIIhAErCpJ/sG5Rb+Cm05nXJ51
qxunK0RswwgqEGpu/LOWGgk44To4DQYIA2Ao1h3ek7OoQ4DfbVw0yRuzCfu/r09949hy2dFxpV5L
L2HNV69tNXfqoCmOld4p30ely87wI7ITkljVToTY2Ehc0XSA5iYNHbzVKk+yQsFFqjBegN/4s1ad
/A79zeGAWBISTnU8lTufdSsyzmkmT5u5zgPGcnl66hTvr9HG6oE6cGfg2dX4GWS+5KNvSP54kFO9
+7MkoopjRB3oXBum33ha4Fvp8dWrrM2VJvs3EM1ZnSH+pJNSIyqPRHB8OVKnogc26ApaXiX1xeuD
bexmporkgoHmgcyFtJz1ZKNeCiihPCZjYzy2WYZemtkbN8hWvucKCI6dFMk72cD87VZxCortDLTT
OLUQ6JdjGgay3RHyzUfQD8q7vjOAfiDh9eP6zDaCMaUdxphf5pS5VzOLEeqNjBGUO5JGGogiLUGQ
P6rdySIjA0jNnx3iAVrMebLD+B9sXzJgIgQtqFlXZDnFXDMrVE8tUm7Nr5Fijjq3Q+ZmgGA1KGcz
LAB/XJ/uxoEhl5g7mdTb2cHr6TadVSDnRG3JytpDOMYp2ukJqhJdalrvsY3Lz9cH3AgGHEtgTrOo
gCHrq9sm7SBpZEhmHYUVDbdZ4thvmn7KnwQGRV+vD7U1t/nVy7XCHmVdl6upiVoREuQQ+kN54ooS
kbTcz6R7JbLhX5lFvpMzzEd9tUF1y1HAAevkS6h8LcfjO1mAZ5DBUONQQIfkUPAWHS0cj/Caa8yi
f6iUquCSafzhOI2jtVPK2v4BNo8aqoXsodWEjQ7BtMHgB6AYm/9Z+Wn7oEJ5hJLdZg8CmN0BhaHg
0OZW8TWu1C+vX24bHIOBKrhGqrIaPW7TWO5brABJMRDa8O0yPNQAh9yuU4c7gn22s5Uuyy1zY1Pj
jFLf4R/sVey1MgpshpE6CJ0n1g3uY2QpmIt4sjR8zGM8XbqwxUR9krAqlrL484gIOc6CDo6xkt3t
WN5ehCd+DE1d1LJkHG+hACy/vozRSOvojeNFZd88VjhbeaPt66fri7w1Cq/E2WCIpI0n83IUHxPN
MekRn9IspCJgTU1wRKq93tT8qRY7WVXJewFJ0RKmE7++SwrmCDhQRbYcN4CDLQ8/qsy3zkoFeQOv
2ODm+qQuYoIKpI0iChcJoBv8ypeTgsZGaDNlyKNOkH/rOR2f7LG23L6M9pqLG0OR7en0a8m3ZWAi
y6EcLDypuo2qV/rBNKI2GbXNQYsDCANDoY/x8frMLheSz4R6G9kInF2a1cvhjApmAHBGzatG87uU
+d3R6EdxwlwQpnTWSzsLeREAGGlmQZBjUkUhCi2HU5Ix0CZrUHEhC0Mvys3yTRznzVu5N7pHGfGS
O4A/yB34dTjddFUl6XtHch5huXOYK5/RAOQJ4HMGVr18TFiiEEY0q4F2BNnaDRR/tkTxB/1L2Nlo
NmPKoH0Bvw2xucDuJQEMFI8kxYOShQctqeBqX/8C8wV28YN4WCloZlH/XN83vUCEVUkzvPlwIvnT
FngcgbEr36lB+jQi9PwBKEnzE3OYPZvmjU9PKgq01oEdQJ1wFZzQ56glmteylxbReIfSLwRrOWjQ
7kWVBAC7uRN/Liu9hH2UhaAeqXhl0lVYLr2DZGE7tBjZUkmjZNJEqn0bKSpy19lUoYSFMQ42ykh9
89Ic/B7+MNBslECcyKfR0skqBb7ra79x2PhFwEE0GlfIMK7ONVAouOtEaU8dx/i2KDH0EPLoHDnl
zc5Ql3n4jKnhquczK7x01t8ZP1+lCmZRcY0O3TFG8ODYF0l3P3Z6foJyEx5wYMiP09SjO97BekWD
t35tv2H+Daw9mRQooosv0OFdiO+PBmvaUsrbwlfAgPgonyMKLY49GtI70WXjuM+cL92ZZfHmXHz5
xYWwmnoqoF9mPEEAD4TloyKV0l1t59JPpUZk6qhLTvketWofdLwamOL1Mwa4MKc8FKUp0K2qqbEf
UVDFD8yjKpbcqXIDI96vp085FO+ffeFAmb++pbamzJODQgVVGQVW4XLKARg4JyYE0rHP7PgpCbTw
Dgx7YqBIbZSVSy/ILg95kWEjX0+K8g5SVPvnq38Dzw9uEQDEqBasJe6GCR5QZISy1zmZfpLxGob7
UqXmWaB6ikGhYVUfUqH6564ochfjnT222ca5ItHQWXT4dpeLoKdxBTqxmry+b4Ent0pyKBS44ngn
9N71uW7kWDrQbHkGjxFf0DZaLvgQdLBzha0jdo+3qpeISTv27P8HO6z8QxAn1rcaVRvPDiX7Jkmd
VCfXUow3Y2XBNzaacEf+8DKec61pVCChS5AxrIugIwU/VIhLw0PgE+n4yBxw+NArtO6m9C7HyhCN
56o7U6LeW4rL1IvqFEVfLjiaaVAPliuRoFJhDM6AIwzq/jcY/HR3uCvqO3jZy2uDNGjGHs+7C4LG
KkGJRjrcGAIZHkcLHYqgVM9xGeoeBuA6cvkEkZ3IebmZGI7UFeYg3Re8oJbTksIayDPGzjhoJpmX
+8N01LQ6OvClxen6Ztocin4ZxT4Ljaz1fdCnrS1h3mt6XMiKa7c25wbzFCjc1l5o3FxGMhCCkqMB
nFjNagqqSFJC3/AQB3kY2jg4RVqqHTtg166IUF+4PrOtXTmTdyyeXYiArTkFsir1k6nwylNxyPgI
KBiWN6hqt1Hr+ElMiCJmiuafCxNVkesjb07Uot41y47xgl/tyommaq51PWsaYS3bCQxNB+joj3lT
pzd0TfZ6Mpvj0ZWRYQ49MzeW20Wx0SUC9mJ6CKT0N5bZZx+dwOB9l/r5rRmJPabSZcCnuDYfdtA9
sCPWOoToTmCgkDBej4wIhIzZGm40qod+IvYGDkVyqUWHy0aR9raBYbWzZbemS/+TUhfxnjrJ6jg2
g8i0JGV5VTEiIOIb2nnUsUnTGtw6piHYa5PPn2uZrkKBlU14PpB4AeGs9i03WZIiuA9pUEz9rdT3
wUfDVlGmShvf0+oG79xCynZCwOagPOkgO6DQSeli+U3x7KQybBemB/JSv3MC5HRCSHNHgWTzzSh1
UGVEo+6s7NaHtXhe8nbn9QfrbTmoMsSaU/a54dXIcFdui3XMqQaaoh+UsDN/QfjMOiTDogSMTJQj
CldZ4cfXnx2AgDPWk9fgRZu7Ccd+akLV8GS/gRGNggacaZwFhTQ1XgtI7fz68ahH8TLjGqEgvnoN
OoOdphnlRU9StfGHnMXKCdRn8U0BYq9BbSyS79cH3Ai4lL9mTj61Aphj8+5+0dpJUhlpuhYjo75G
uqwNx+iEiU59RDnvx/WRNs4JJQONmjvlHy6S1b6NmwTtl2KyPAHcGuWKv6DCRccoijM3Ls29Jv7G
aGCvQV6TlYDdeqZlv5hXkeCEMCFt6cmtRj1LoyxhtZrilQleOTUK3jtJx+V4RCBoMgD259qBs0pz
0Q0LM1OKguMw4keGMyvkZHRA3AxXb3dAZ2QnCXhmxSzDgAloh14v+T3PmbXmLbx7Gz0THgxVPqo/
0Heyf+D3mb3P+k5+gyWg/meGBvq7MIyD20jgRIjtO4w9OYv6B94CMs2GfLZX8O0vJLC8ea9/7flr
rn8eLxyUNtDysfkSy33laBKd8Tz0PVNNzRtOpnDVMe1vr4+yteqcFJ3Yz0VOzr8cpS66AVLG6HtR
3KMIWxfI/2XWx8xy6lvMHXZ28GUQpC3HBYNuAuIhtFKWo2n0/8gc69mhqu5cFYg5qqEFVgBBPpxC
w0L+PMz38KSXB5SyEHkDX3kW+l8DLHQtruPQnIKjLqc490xZ6MZJoJ9IM17dsiG1I2smRQEQNxfb
lvMrOmcCQ1rzNk7D4a4JLOugm7gfY5UNFbuXy/upcPaqLxvzQ8xBIfxAkpiBwctB4yEc6LyZEWg7
A4iLnLVu0Fvth6xpmp0e8uV9AiiAvhCvUKqvANmXQzk2QkttoIbHzmwiN+1a44RtR/ZNyRBzwpJM
0XCE9psSScGmfqwM2OXXt+vWoTW4tYGp8DrkH1anQrJpgeGpER2xUyp+CrOr3vb91KZuR+/qzI8x
TnKrgwYcbLX6Ibd5gaE5QpQokUJBbRquH6fX209jgK9RCfRmJ0l9zkJXx9agSAK+lpOLKuHqBxZp
qvkBerSYv45I2lUK8o+RKqS3cWTIsYvWNYz7IVPfTb0q3sDCGB/9PA49Ab/tC75a41sH+VHQF8BV
BxROsKzJ0UFQpTD/phqSpqKepdHjLKVhb23nr7f66XNTDKIEZXYaY6vTKXTwPpnfhMdWzj8UQk5v
cRkLZw4V3rEW4KAwqxtEbYWKIHTSnCUuWogLrf0mRYYG4yIasNc/90V0Iv7BMaRHSIed/10lTTN8
DOPwCf5mb4W3QZ7UyNeiqfMuQdHuCVvL7PT6ATlCXAo0teaCz3KD+02O6vIg6S7lef1GDWvtTrTq
4FlpXtyKLkx2spWLswsRjmGA7lJUM4nBy/Gscmp1A+sxV49mR1uoLMAWwClMvT14r54a2TWjQFVA
j2DNbycRluLOyLHx7fEEO9RUj345U5F+cDKp9/LCqXcGvLjA5u4jORjxHngPmdFybhLPsjoTJRQQ
q2nPalsot7retk/Xp3URkvjLOXDUA9FPQZlqvnJepClaE6O7U8G+wBoSjMXEg1oZ8xSpEwt/CBtZ
NixeiqdQRfoCT889kPllRZjxLXT6eU2wR4GZL8cPJb/UGjOGkgG/xzPUNrh3JrQPNaOpn5Di0pAX
zGq/pobVyu9zI50eEkuUN0Hi9+71pdha8BkrC72S2gbd7eVPEYAhFCuACBOoDqYMSLB4eZ3Xrz+T
5AvsIhuxMbqQqwAnl2Gn+lahu6D6uxOiewJbvhZEoOjwcS+0vdfh5qx4rs2MTjbTmpQ7whVB6LPV
0XwVKgLNQf7Qosq8s3YXmcn8GXk3zIg3AuA6+1R6em9pj8k1Idb/WyvIu7TIzL8n9E4kF9i8/m6U
bWuH57wR3wDiPjuc2FDE1i4FMfmfguey5kZKY36t1TxDockU8mnSSyU+Nlq1Vx7aHpGjQnmPmvYa
c1epZYcA/OyY102zJxV8iDHsYThivY7UDH7jr92TGrcgzzFqyRBA1l1OPBmxXc0ZT21VCdE0u7ml
62jshO3Lr8cotBoBrDikXmtKDRIRQUiVWnetKUjeqpUdH7XKGd/0ok1BcY4SFt2FXBs7oMLLxSTv
wkxU5yQQfszVUTCTorWpP+tu1MbhXetX8Y0u9/YRmV35viuyybu+mBcVMOK3olOkQUKMe/rZTeFF
rKMBnzmidoBPN3p+1K0hv20dpGLxOyQh8imbFoZdH4pM3+O4XUZZRp61WeYvCWpvFVrGQEdGIQO4
baiJ72G7huWT3We3gYJJFNIbvWdkSEamTSV/zGR0dK9P/PKa1GROAikuvA+y6zlGvJh404F3MmMi
m6R0ydEvS1R0lMZCmGjcy6a3vimbiXI8GRziDauh6ihAPN93CKJtY3iW0Ab0uzrovnmOrV6Nxd/1
qW2OZ7CiM+F4fpAup1anmtIDGtVdfaiUYyBl2hPshvSh5VPCkK3HnWfv1lICHOE4GuCRLsxlWrM3
eSYg4JDYcntQ5Dj1RhRLj62i7jXm56Va5JNs15m3TckbJihYh+XUIox7TS1nqMoK2qND8uZpuf1q
dBWjgFugcEjaSlV4lUIF/RiEfolLZA/H9+Dj0H0I9dF3Kz/+bnWWshPQtkINACTwVTSGWMT5e77Y
ivh3YjlhKWQ1dV2SRcUKzlC55Ep4jNzVELvdWsn3TDm2BuVyQpVoZorQjVoOqoiRxq/V6Dhh4tJ1
kGKnfadRkxgPhArjUepMpG+HRB6+Xt+cWwEHvjDpBHcjpO35d72YrAgnox4Q9nerqEiPGYKwZ0Vy
nI+8bAVPlNzxUJft34tskHceI1vHgtIsyQx1d9SEVl9VG+q8MFHidTGTKk+13pSHCIP5sxM0mL9j
HLETYZ659evNSpcX+QZ0pygOr7LVPDXkxJQDzmHt9OFBDXITjmTQ2n/3tm+WnorzMK4nkm9mnqkF
hnwYsyh/Iw9d8VXhBTcccAEQ+kEbciU4FoOweC9F6MMehrbouoMTpj1axgDyvtSRqfzCET3AWWxq
/BJ8sKV3bjI6GEeOSjk1B1R7kyc7UvDaouYPbMOIpzbH/6ITO5CGjU88U4LAshEPyLFW+7kpwqno
Jj5xOUALqkNloOympFBAeHqOjlm6yOYhxdXkezCh59C2WnJQfBRn0ObhPF2c3BwvyXS0yUVMXFVG
DXX0Q2ZW8o8+RcbVbdH/+9AoYFDR0k/y6oDOv/qxVEasSacm0r/i2BjQFQ+rErnHpvXfGVFb4olO
JRs0cpWWEyp+qOAHmVF2h4BWCw7lVaLuqaNuhFRaweCcnkUNeAUsTwlqhdg9IIzoWpI+eIozph/6
AS8gHtvj8fqB3BrKoEMMEoEeH1ib5VBa2gqhJDpuACVwSz4drRmlnrgt0manHrsRc2ZG0P8MtboI
c32Ocsj7u4bR4qakivTrNL+CDrz1wvTQ5OVwg6v2dLo+w81hjbnExLtYJZlbzlDXA3RUImZolyZG
57pe6zNhssULRRat+Oo4kXT09creGXdjZemWqgoaLrCwSDSW42Jqkg8hv8eVKy3DhzQqD6Kxywdf
lX9cn+HmSChl8W4hahNsliMlVJ6caUx0NviQfUvFYJ0cvaywNtYT58v1sTauYG7E/x1rlV0MqL7l
QUtiHNap/KFDBOdP9LL/QXoG6RSIPrL2VAXXTGsdJeQ+VQWKHkpQgtwunae2UPO7qPD3WFJbi6fw
kVRenzPjYrUr42GIOM1UMVolaN7ic94f9aiGLpXmf19fuo2NSDpB34OOHU/CNda0w+++V0Ofl8tY
gXNCwuIk2YhNI4AYnJO4VJ7GITO+XR9063sBZ5v3BT0s3rvLvUG1wEbBPaKaEXW2V02oaycqKLLr
o2wtIk9p8gjKuXyzVRShMtqamC3MOg6V+i2o8p8C/5InovA/2OpMhdwE0SmKV6uvpVkdmNRu0Nwi
7KLHwii5SdQgEN40+dLt6ydFFg2HjlDMY2U1ltAwwk2dXnNxM2o8wOoN5PDp45D62s7yzX/T6t5S
SaERc9Ege9OdWX6kcFR6pJ6JjEodD9jKI4JqNf6rsY1U6WaiLvRqFoktvxxF5IaNc8vIrdJU38eh
LTHVANdXoGfjKmYnbq4v3+ak5qon2fr8wlxNypScURc4lbkRRdCHHGO80PUxDZK96+NsHSto+/8z
zrw3X6SU832jahLjaD3MLBQ5xUHVyxasjzOdEjHadwjZt5+vDzonMRdfjIIuA3Np0gdaDgqPBdFb
bMlcrdaRufX9OvrSRWNzKkPLekwbu9hrVGyNyKsELz2kq0nc5z9/MU2sAuu4ldn5SmPfxFISu7Jo
vndJOLnwktWdR93Wx5ur1sCZkPhBy3Q5WpUjCTzIDXt/ggvglLF1o3W+fL6+ilufbuaWyZTKqFVd
dLfwYcmiRtVc8EvRg+VThGvSqPLyEQ8Uybfve8f/dX3Iy4lRXVEp6AB9NFETmusSi2VsVIFdjOam
vBM8xxDmk9Jp9sfro1zmwHMNB2FUyJlzWWUVD+usU8MQpi0kEis9B4HT3AV1b7zFoUu4KD2XhwLV
CTcv4j1N4sslZWQEMikhE7QgjS3nh1aE6EGUkwLbefZOk7ToC3jm9r5oSqSLgrQ+BVEj7WR2l+Gf
4tFcbZzhs3Cw5kV/sahUNOs05BQiD9IFJ7szTSZuIxz5/zk7rx65jW0L/yICzOGVzQ4zoxwsWy+E
fOzDnFlMv/5+pYdzRTbRxAiwDQGGvbtYVbt2WHst9EcPvMr9NZCmQHDib3/WydamtCSy4erB1FxJ
1S4v8U7omGfBhOoPgiVHELE9c7hMjwk9tJu5CWtzPaIMrb1wz7NBNCeJxAvsOIshek2yr5kolIP6
7d7xlC5FjkMSi2wB0Qn6ICoEG/joqEP/yCi8oFRC/eBl2zskQDCoSf2s2WyrX2kLDx6Th4BLvC55
R/I7XqEexqMsIxlk0rgBE3NH0qw7S6NJBJUIQFtO5xYEDHLS65nGZueUaHzJ9Tw+e0NnnB7fvJ2j
SM7p0p+n7UijbxPvmI1jF32OFVHMYGudMvYT0+7ew/WVHZz6na/Ioad6wn9L9XTbahupQQ12wSXX
U2RNibSQH4yREfCWujppZilOkxUdTSTvHEibzrzsTXFE7vp7ZbMkZl3y2sEV/xd06e4zLazym6JA
ou+GRXZwUqS7WL9zckwWcAUdKVqYW+AutPT0ZJcZGjB3Hj+Y6Yg2Xw/4E06Y6JQ39XhSCkR+pigu
PrmovQev3U1mIgggVHoyTK5am5AlRwBR9WYHRD46jt9dO1QbxJpEcV6qOTrSq78/OhiTdQs21Gbq
epPaFOMyqWJBW8dtYOxqktl80y6zfSVR1a6P13U/+AD3jAmbO5PzVE7haFj7lVJxdMQv5yKIR9Q6
EsTSUBrT87OHwMRL1E/ZG2uC/WiKLeaBlemNObjth8e/4f4+YpfulHyhYI3Z4goAzii2scCCAwXv
9KQmWn2OkiW+/IYV+c4SdRIDmptAiYScM5q7RTDqor8lhLoAJwzz4Nbf3woZpDBBIwt8rEpff06j
byclKymkGR2VbiNZhie9H6LnxB7heUP1szvYwL2Phw+jHM2c0D3gOzI7+JFBCwRLY7Sfei2z3w61
2736sWNFQD6Ap+iS2nLz8YrUgdt2iUsgcpl5iycm//OlQkBMnQq/16Ije/cebW1v89rNFT1kBlLK
wJmVtzkQqG/UYedbYlXIgC7u996LvdeWZZkmptclMXOU7UDqrXdODUtRw8hXBJPemv6QCu80mk57
MyXYXEuqI6T+3SXHHlMAFKJcCEPJ+tf2kGVfuj4dOClKjOBGW9PzMUAv8Cv7A+e1EQCAf0XaQo78
5yFhbHoTBU64xwoS3yLo2mH2TrWCyFiB4/rsLGKAtA49NppsKHLMBXoqTe0ZP9Qk1Qu/zdT0Tb/E
+tcF2ZU3+ZzChgvEmFLSNNBHNsviB4wf/P6iqL7NhdHdNLudP8ZCa8/xoGmILupHAta7Xw6fRe+F
F5bu6PrLlTUUzxPXKUiKyX4zqo44WwMZj9t1ysGhuDuH8sNhBviFJBjd4g7E5BjTSPqN1vD83Rrd
8scYFvO1TPsYoHzTpcPJzJMjzrs9qxIAxgQkf9/N/qGASkxpTGirKdp89papZuTBUvwQupxL0Ssq
yPzXl3pZKgUTZo/hbQTft/FcCwrOYWMreZBbMJC1qT4H3Rh3lArLI+z23gaCuwUwqcEiSG633sBx
6WYnAhEQ9AC+0G2ymlOWjGEQUwF/rT9mVXDpwesOJkAWn9amYjcazdFFCrIfC/fq0FALBsQMzwrK
fhfDK8I/Hr8y9++pNAhS0WTqACaILdpCmWRHD6hKoE1R2vqaWXlS1zJ/Fq1SvUGAuXtRJtSctTSr
/klQAT87alodvKg7BwgrQD0YV6MBseVt8QrAgVWJDlA3JE7QJgaiPZNZ+xYMGO+80GvgRzfLA6M7
u4rrJCakss7Dt0WzdEXPjCJSyAHshck5hIfoy6I5Hd0XkBGPv/KuKYpUwDQ5tMRl611tShLLecRU
1KrRtevy6DK4unjXWW1+AITYNUVQ8hPiQYQk399fM8rCGEyjVDA1NJ5fhYt7UZpmOlVle1TquAtx
iX4kix1IXim9tZ3diopUwpLCDP4Xsi01yqxrDU/5yRo87z+21UznAZnJW9uPzglGqaO0aG+lYLEl
TxepBEWJ9UobIiKEW6M8QAQw9wehwNlaowGs1aE4KOrcRUlypVSQJPULf9piLhYnjZECFXmwGIPK
0Fhbf87DBRnssC1vGiqc18fnZe8+UDwl+rOBslB2WS/NEBRIUPLOgyzS6+fCsZpzVevlBbofGmka
gsZpnDYHrkc+Q6uMRS7yF6ObRzeZi2Vo4c8MptCAfEsU+fyZWW77WpWZg16LEV+8zEEybTL17K/H
C961TSkL2AVvP6jI9YJdbZp7BJpIV6beeFlKtfeJDK2T2hnxqS3FD2TStGcx2UdAvb1DRPlYEuHC
1QrUZG3Ym8vSVZIkD9R+QeON3Pcr87bRCXd1hPrcNUW09vOZlGxNa1NUtfKyVsucKQLt41Kg3VsN
znhahBoeYMP3LCFAyrQIE0cwP2wWxUebTAb0sgAsHSLe3aKcxwkgZjo57eX1G0cuxrQ7wR4IxG1s
Q00wtVXcDeSg5dNcpG3je3nxqWla5WrUDCrzSCqnWG+nr48t771c1CFhecW8IwVA19/TTkaYCUcL
T7coWhD2uX5i2j7+UA2q44t2mmPfSdxvA1KMrY8kHUJSiuUehKp7N5WmOUNVuAVe7c365zDJZN0k
C3oz9Z6EHkPUZ5bxqcnLH5obGQHtnCM2t7sUiosqQSZ0jIj7Wfl64XWiF4jpzthMmPiczE58hPLH
PSio7V1J5lBgLZJ1DMY811Z6huynuEMGq4VV5n1psp/uPIUXXsvvTmjVy6npnfrdbMNicfBR9x4W
BvMY46Krwxu2WeBYDjAYtUUemIPe1iezT8bz1GXRzbKy9lva1+4P10O52W/dYj4hFKgqB79gz+GT
PULuLlk9iEo2ixdZE0M7igYYj9yJ9LkHACbSYFSp3qSleTTnv3dj5QtK9A58mqr+2l6S2/RQFexZ
qZWf3NlbAq2x00vstfnBjd1bGhM/JP1Uh7i2G1Npi8pfUhmEPV6i+17l2kzvh90tt8v5PHaLeXCO
7peGf5UMnrTOqC5uu/m22WoLuo5ZMEzjp6jtxHOvEmjmIHk+PPYIe5aAYshFwZJELXj9EXPJ7YVA
YxYUaS2uo8plBxM/XIp2MA/Oxz1PgER88BcdaflMb/2e15UmxeCCiFVJpr/0LhuQDKVbnPhtNy6f
Zzp7/4xTPp06TySXxLYE7GKl7euQdFyKcawOvOG9H+LHSJJUXCIDl1uGulxVHLNfMvywkuRfqhI+
zVNudebNHilX+WFRd18jgVLqQdCwa5cKCxzDLnCDbatX6PT9+yHNAkhQ/zMpSnIGfeC8ERalcLLt
OSiEZXx+/T4zrEGVQHL/3YHrkeM1pGp4FpijljMeOGZIE47q29lASuM3TPGqQZGHFyBPWh+pZRQR
/1O2uQXYeLHcZOHGNDYaJu2R9tT9vUTWGX8nX2wJ5t+4nA7+UUuYmBpNvfKHjPH2nhg3QFtYvQE5
O2pl7N0W+WoBsgERCmpzvbQ2sYVe5g23pbTeo/penXjLy4vbx8vT44+4tzISBU6HxGnevVdzSUuL
0bSMokQiKYkYU1iaIvKnJOk+I2FeHuDo5C9fB7ISJkLUzAAGWeV200x9jhSncpBX1JrmMjhK975x
W/3j41XtfT+QL5LoX46vb7v0TI0DcEW1MZiM1ngXMz99CsukPXUTMi6PTe0t6FdT8qf8ktOVidmX
cY8pF8jB+6wP0yvU3cNvXGXyKJqQ4PcZUt/E4BNPoRahewNXWDa9eGXvvg1bGEWtYQr/dkqmmuv+
9c152hMojEjCFfwW13m9tKgrC5XnPgnoov0ThpRuigUt7yRnvGwOD4Vnd77kT3JtYKUk/TDKrM2F
kFG5FXwmjP43HRBLe/oA0eXrNM9k+ZJ8QhbCiPZpVmwPYOvphYn2eRKIoh5aMMJhdWogFf4+xcr0
Djbpo47EzllkDoG6ApEoN21bC4N8z8WikQYCmeUTs17WyY5jx5/TQ6aRPVM8eBQWqGfy+m3cVD21
WZT1bFgeFm2A3EN3mUseGzAkRz2svUdW1jGZoCJWIdrdZExLZ0J1HnmIRBde5QslE1+1EC10P0wk
oUouNWKQJQjiyVOv0VjoJ0hP8mspyvJEdiD++/ga7i1dQhJUjimp1bb1ZDJePlpKm8DGriTvtSUP
3+L0oCVSoyMI5M6z6tAipVtJq5IJ0M216NC9soulTphFtXPfcJoWQI4Abx0n7QArkRaCPvKW22sX
yOsDOADMEWQDEJmtb0es08Zz1YwhqzbxzvokWkSrcQhWmqQHKer9m2AwOQxEjHF3OsFbdQfQ/E6t
ZkkSFNOYw6jfDGdAa6i0VAzyexqUuo+Xdn/xQfDJyirFPha5zdMYBAYq1sOkv0AO941ab3FmSlC5
PrZyf0JgS3LIlbgctJi3cA6RTWgLc/OCqR+NoGiQ9A2hYT57yL74j03tLYhRVRIzaKruGdvHEo65
UlOigIhdAfnGIPJImT94bEXe5vVTigWqwkyacwo5zesTAd0obcEhnoISFqqPauulF9uCaqolN7xm
/Ge+Eynlx66Z3dcfEB5xqotEQ7LltElTGCx3Jq/0xoAXGBGX3hOXzujmf8slRSeizOaDs79zIImG
5ISD7KAweLBeKXJLYWf12AvbYgY+VeWnQhXRk6c389XOGdk92MD7K07yQKRH/1WTxDDbbKXuoRQq
iJDRng+vNdO58Jsu+ilM4JynWWU+G8yyHQQte0aZScWHkdnDKyYP8C+RxJAZRObTNAUMxpdnPRPO
2elQt9Jsobyx9aj6mAyHKo47twJ88P8blZ/+F6Oq3oKRAABBJ9QOT1WzuC80ocZT2+fRp8fndXd9
hOkQ/HMz7kaQ+yxvx6HmvKKJO/+taSN6GW6ilJdEn5WgKzhKZeW8enCMPJDBQ648tWiYXTdbacIj
VE1xPgWZxaQKXbc5mKAifyYG9ajvWe7r3Qz2CNHQEJCJ/GYXa7F4yGWVU5A6c3Mi1OnPJsSTp9FJ
ncvjD7rjAEjtfnL/0ffiLVrvXRgq3VCJego6ejcvC3QK5zY0mDZK01TTbtDfKNdQU8u3lTGGB7Z3
XBztPdkNowxDUWRzbjJ9SkXjLSPv3fi5Q0Pp/dSY6ZfHC9w5nMgnM2kMJROxxrYcQtSklei3joGI
DcmqKJIrz3sdZMncHOQlO4eTOT96ltKxwTKwCWe8JMvmysN7uiXd+TYbFiqSavlcWPT78jrtkE4f
8gOjO+uD04ASnvSjGg/uegNnVVkozSRjYHuT58dlrgZQrHe31Bk7//GnlPuxfiyY3GYsnIF0yi8Q
KaxN2VYXat7IcD8nMvmuAIQ7mUxJfaKKVwQphf+DytKuPRCbIHEAH1H9WNubQVzUY0s8ZM6W+1zk
U/I2zqOa+eIpKv5uPFEcGLw/kCyQ3qykZiNp3nacOjduxklbhkBrEUiJUMZ5SRjKO3iJdqxANicB
RpIFCCzxellxvGSG3igi4MDmNwmDeEaZqDzI9nY+HkUbphiB4nAqtwWjZTA6ofGqBmWOvAE8uYV+
Ccco+6a0InlZtDY8qALsLEtOSkleCOpTvLPrZVXWWCU0dUXgVaZ6rZ1BOcfHQ/X3d4ywlUYEnDjS
zhalvLh61nj2IoLe6pIPUduHz0o7k0FYo0Y5WTgfYC5pD3Zs71vCN0GYAn+TTC3XS0sSRRCvWAJM
U+H+Dd1vfooYj7nFM2zb6TAdMdvc32kyMOqOkpeTGYEtVLPzGsa+6mJAAKqYzoivN8+tyYGhensE
493ZNforIKmotzGOuUX9zCL1lq4vOfLlwHRkamjXLCYleew5dhbELQYOJimdWdPmyC9WqrSuxoKm
MM8/6Gnbn1OzQlcwPuJTvbcEXgSsNRP0wGTMrc+gWRU7fVoRi7hq+97sVOuLVxSL7idj48UHy7of
q5QzPT93CX5kXPDm9YRha0iQy5sCkcTVAAV4CTwfHF70YYqS7t8wHilQqWZU/mMR0UDtMycWlFFl
qpanophF5tudQL2hQDsZNES3GP+M4zz/R3G75EtT6t33fvKMxtcauM9uMxVmw89H3ThiO5CedO3Z
mQKkvgAzhqTI2IJEhqEYMwP4Owe8jp6n0RPPmR5XzHd61rPbqSbTopkuznCsM5DljQf3657ZhdCc
KhGDBXCzcvQ3j5iH5+2KuO6DgWGvb1O4KJAeD9ainWsh5v6aiNG+mHUWN5d2ZP7cnGm/Blqspk9L
FpvegSu7v++wbpNDSigHFOtbye4pZhpgpNMA9XiXvHRkzOc5yvOTMWT9S5Y40cG7s2eP3jToEVrk
nF15SX8JoE3k3jMt7QnCCks/FdDinr2GWdwYDKUvENE6eBvuLz3lbiTJyU5wNHcPazfQXskr4svE
SRowDy03scyOouY9K9Jl0rml947LXq8KCVDg2oAyg6FMvWuFCO6F1lQbvNa1SDIiyWfIw01csgkS
hqXVqgiB2SDS3eRM/a39aIZN5qvcxVejRKQpYlXommkIb7EE6QyoPfca0gAkxhCeLsbvhYMcK6H5
dLPDKvrj9UuDqQLSJaguJTH6+gPWamEw1kR8XJuTe2rhJE99vaygKTPs/D+vtyUDEo4fRXxKN2tb
nVILDgzsVHNnxi+8guGZIlT2dlDm8khk6v4Nh1qEdjo5HPEq0Oe1rZYCOp4gIolThXpTJs/xQ+lt
asBIT81sTSeddP38eIE7cAKsEiRDRc0DAcJ8bTXUmsnrVemrp0aAWkziz0U2ilNccr/c2RK3GXqw
Jx2xuFPXqMulmwftz8c/QtrY+FkQeNRxmZiBn3ULaZgodi5Lzo6KRkDYN0oiEh6F0f37sZ37V1Ai
/ajecFrlANlmrW7uOCIZsQPtZhoUtBb9vHZrxGPr6eC77vkuuIaww3NLuroxRU9hHpU5hNaMe+in
8Mhd6jTnfXfbFzsbh78er0yew80XJLqENUYGgAaQwvUuLlOWIBwr89XS0hANBbQpEq9u/GFZtNvc
Q0cYx8LzB2M5IlnbObYyFiMTwQOw4k0UCGBD04s2I7SIlgwdcSOHPCIBPmDovfInXcPSn5x6uj5e
8M5Wrqxuvq+RR/OyjNQejLZzbpmbzy9aFE2n2hNH9C77C5QVaUkcyrFZf1sWrTTqjH+b1Ci5TKY9
g26pKHMInmME1McXN9OOlC7k/3S7oRKaCryYLru1hU46YTXBz6HB+5epNni4NnoXjkt70OfdOaV0
5PGkhFkkDVtiUh4pM7Qt6kaxjkB54kV/9nnqfMoXJ7wUcXh0/34OE25XRdmPGjiBFfKI8lP/8qJD
aRAufQVwxu7c4r0V5+JpiEITRHFSvdOmSfmnn9s+0Dune4YZuvrk0GA8RTAFpie8RPYpGZb4ox7a
/0SxGZ6IO7r/0oGlJptbMzpxkVAP7vHexWK+jsSNdjiqX5v6aBiNEBTWvKN6vBTBnMARnrdALiug
RwGEztU5EuVyptuvHDyr98eOwjNeUcU30w/ZHrvR7q0+cxx4rdQ6mf3GzeqPaqk2o08ZP/mgLbOr
PQmGgKIDw/dXiyKNnGuiUIokxBbbMAwGQJKZknA/2/Zl6RvvhZw/95chDA++7v35w5Sc7oPdmd7S
lrna7tXQnibcVjorJVO9zlAHSjva7y2lajo/64wjHqPdxcnsEcgIkJktH7mqNC2ELoJHtrfGIEk8
+1Kgp+EneqvdHruo+6PD4ui2wukD0JzDsznsodBTs+ToFL1jXnp9yf7NlNJ9j4Zvd64HRgCtnvFQ
Vc2OgPu7nxVnRcuOkgoVlbVlIzKaxvaSKZjrZTp52RS+qQoeuzgcoT8os7r9/HipuwZRXqKhTR0M
IOvaIIFsM3uJjJxdp3lxGOzz8yqtTkU76Zc4ATL82J58ztZ+xIVAlL4WrQuZ124+bWRqwgxrXHKB
LPpz0hrjs6fBzzMjAxXA3JR/roB4XKuhXnxzaX+82rrpyCq7wQ+gb7JJbyM9bwSdwj5IbJNuc5RQ
yvWNwq3ezWo43pR8bG8MnpVvVVAf59E0jjhidw7x6gdsn9yxUbRidPqgb2jt0TQBWdIXw5vOmo7G
n+7fIeIKGlr8XmCu9KTXOztpmeMVXimCOHW6AFJIiEHc/mgIfW9BeDsuJPVFCGK3B3YcLbseGhE0
No38cMbRzKFAGR4ZoNPjzds5qrIfSsOCiEWyrq8XlPAva80UIlAz9FNDzcz8coStsJ4L9RQrhxxT
e0tjwJDYgZUR9m0is6Fsp9qqVRFYWVTeXAVHGvfV8rYGv3mwtHtqasou5CDQdtAdRKFqey4M2Rtt
dQESkEHmUzzZVXYKzWYpfTpd3uKjDGxd0GCey+usM/l/jmHlee+K2CpowAm4hwBRaOJM4bn6nM2h
/UY3syY7cIx7Z4oqAh1jXlWK5vKT/RIF0IijPJT3Ak5jUJgihEeqmj33j8cbvVM9IUJEqovxfwCC
1K3XZqbBjbxG42uoVd1d2q5CqE6hvlu3aX1u2vhzyvDUFdmc6ZTFqntyYc19Zn6rPdiWnRPH7yB2
oPhGKrB9cpqZmVyRcwIqkXsR7mKxfJjc7BP5rcHwYuS8Os3hebP5uOQBBK3bFmusJ0NdpNEYTHEi
nhx3oHg5DBBkWKFysLYdR8wUAWB0vAS547b3oRYVCL15HILSNlAiYGDsaUmLNEBqpA+YM0wYMFCH
W7PES2AUyREMc+dyUfSmNodtmc9tDrywmatNKpfWSxKpz25u/F0gvvPH0B7erZ0zSyIHIpLLRVl4
i81uIG0p1SSEwbmsjbPos/rLEjbJAUPA7npAnVNxRj+J9vD6yFpNbhKJQy3YTsXynC7jeI7zRKOC
qhxpuu1EJxKDBlUa9UUqevLU/noJHa8saMcMgWXHxVexdOVzHnrGJ03PdH+okaYqE23yi958fWkK
xDf1FIpTGrg7b3P9HYUTBfx8gO2j0QLmbwhxmyo9z3FvHMQJuz6AgRDJFwO2B4e/XiXMxqLrLdqA
be9RctaK6FqUaXWesvhzX1nZh8HS+zd60hfBYC+ZLzy3uopRff18I1VMePkkNk4CJze+SBOu27hV
PgbVDFueny/diOaElk/fYjgIpdgRhGKP/d9O/gA0mmFiRipp9Bqbu2HOup0vKR1er+kT2v+DgTCV
7by4MzI7EwpkJyWEQeqx0b1rIjeWrji0q6TM6+89M1codEvwvUmb/NyelE/GXKUfHlvZuyYE1PIA
EYExVr624qRGYpktKnhGH1nnMBwqHzq75t2kV0fj5rtfkXPDM0LJCJTD2pQXzalA2WsIUDqGUFEL
mbdNxFCdIYj8F56v4WuumkfJ/976eK+AVXBiXN6utVGz0CxhV9UYwNIxcShFVwWqsPV3IreONBf2
Fki1W+V0ylbDtomXt0uoj/GMy9GG2H2yrT5JPjXQR1tfjUm+UlEFa66lj/lRm2jvXQSKSjEAl8br
sQktx2U2zR7WhaBWIaePiN2DeujERSTaeAZgeETXcWRvE7aHWjgZdYq9pO7TQG2G+Jw3bXVRiT0u
0WAc8Yzt7SKjLcAK+YfczvUuSnKhQczVECgA2r4huYdStghNcUYdPDlolRzZ2hxTY4ILINPBBIBH
IeWYLe+5nKmEVXN8BNjfNUXBmD4zbFX0E9fLinqjgTESNIBRF9bXXiDDEg+Fep4U+/UDfbR7gW/Q
hJOp9LYSkQ2eMlY6Z7NSWu8K35171VsgAR7X4/LYpew5LshxEEiUQDi6C+tV8QC5paUPQ8BUlamd
S77nIEcSjrzy3iEkCeC0w9UEEnvjuuIsodxuugSlpp18NJXcprVgpc+1Y0YdtMLL0f3e2y4p3spg
JCkr00/rhbmIxcNeE4GeJUK7qLYwL02JHls4Cf0grt81JcEOiLbuTI3Q5o1KfQkJdNW5PGeIhn7h
YAhKAVZ6YGpvu4Dq0iehPErCuPmMbejq6AAnQ+CFQ/dUktJ9VpRDqYLdBQEst3lG6QFvkUvQdS1u
DKdQUDFScU3tAgEsexCVn1R1dvCm7flhIGf/s7XZp96oDDd1QDNAPZBfmWtyXxxlcn/0OVOeiho7
Qcqc2W+cepp2UC6ANafMKYPEX4LAPK37RqS4KCoa1b+F1jLOFfVueBAV7H7HnzO5csoZ7M3ajNmo
Y0hkJQIh9Gq4aXlkPruRySXOiik/P77Ju8YYypLADQlI3jwrLXivKpprcoIBIL1v1Fb8PPetQqqn
4eX937AGPADGSgiLkOVeL02DzUodsvQnJqV6Z4cj0iCT8Rzlh0Ree+vi26FoAwBKzgesLYVa6mgK
A3eBHalUftzZuaEH8jUeKuUAg7yXGpB7kEKSocNtvwk/7KVp7TLhC9bIWn1TJmgGnErPJB12ch76
XvXLSclPy5R/e/wxtT3vKENkCzIXqTy6uQSR7SlZMZJlQa69vNgjQt+VNVfXVAzwvgvFuuaFOX1o
6iH5EzKl8KXV02Q5WaGbnau46q52Ghnf1VAU9pvcjst/hTHM/338I3d/o2wJ4MPpJm4PcyPKOtU8
3j/S25BxyzG5lbbdXdCzFG+8IT3SL9mzR4sGvAUQStmHWO+7VTKq2ji8TGXoQVuLk7jY3Qzdvw4K
AhmvozHrvXMm0S6Eu2AUAKGu7fWllvCeTLzv2Qy/WGmn38xFTf6qevd3MkFmDOmgyQQUAsy1Ke5v
TKeSpdlNij4DClDtN3i2B9ggawRFTo83bm9h8r1wIQhi4Gubg0UVwx/trA14WL28Vbbb3Eo9gV6w
gAfhsam9PQMXJ5Mv8CsgUNcLsxVVsfMs7IGmRR0QDISswSLWoCM8uOnaKNJere8sOS5pNpA48ylJ
dtcWB7PpXSNJBYRmpvIU5To80eUQL1zVPjx4qvYeX9joID6gfCATlLUtUnqnmk1sVYM5fMoyu1cC
ksLBOdiwHTuy48o0GVONNKQ2r5Ojd3NZQGIbWKMRP1nF3JzzsCn+erxXu1bABNDsJNu667Qy5FMM
yA8LKAO7rros8xC+2MCvX01vTGuecuT/7GwOO3UcwIo5q7HncPJnd6pBccXJQfPuXkVCmoHQVR5y
GrrbrMMyvWTQkIMNat2I52c7rybNr+ocvzQ0efan2ifVj3GuWnEzqlwjJRExA/gmAJMfSFvpxlmd
re5JUyMlhrfH0TO/1d2h9xnb6r+7BSC+KBLNuz4pcz0QJcRbOKW8jN4NbVYydpDPxuAPYWksJ8Fk
bUatITWf3I584txW2fKlnfM2PIgHdy4csROj9hxHmEa25bnR6hikHNDzDUsIc90imT+3VeTe1NED
edhp3eX1h4aYkO38CTDfdhGysDS9GoaIoLNC7+NstOYTGAzjKHjfCQopzzFqSzhNUWxbfdC7pkiH
Wj73bctkms4YABGbGjRl3V+UmmimJzW6Pl7bjp+UYxb0nilCkuNtHgAA+S2jlnxLpRTqhQ6c9qmr
C8239KU5OK17d08SW9LzgSKBSHTtSUROZSUzo57DmlkUwYrsm0FL+CCe2bMi2wCSqFOO98nD80uU
Wyv6oCtRSb+uUZU/AZuOqT9SIQ8ef7e9YqMMXejaS5Zv3tC1HcvrM7PT3R466kSogbDCYvRbjWgq
SKHtSJ+bcISzsGm7aHw7tmX/GQn3+e/UthXtbGoZ6iePf9HewgniKO6gfcRowqb6qU1ttYQxzbvQ
TGd/iTT91gldPag97N096OEAbslRC0bm1stuRnVSwwWNdJea2F+RVVS3aWpKfFyfT76biQOHvROe
cua448So8g+b7cymKMs7Q+kCoO7UyJrBmONrT1paMiZqlNOJhleSffJSxc19WAGnvx9/1b37QTkV
Z0N3hSdjE6TOXd52Goq3gZOMSobojuI8G05mvWNafT7YwV1bvH8O6H74nbecN7GluKaiDCCAcxyx
4igOdMtQ/te2Xh8c391tJMSkKsHq8DrrbcyRvjaz0eqDqjf7p8zMWgbz7OU82LV4siQv8m98RkC9
sMOBG6DjsbbXUhwmtsXNmB0vblwpBvI6nvZsxNpRr2NvabSXpUY6tSTANGtTA/xF/QCbAGPFnXUV
w5ye4tpJLk4X9n8o2D8IXHY9AbAtOMCJAZn13RzRYXBGmE+ZjCjo9ZyKQbie30/TSz2VS+SPRTd9
LRdz/k9dmKL24zayr+Adoo+2kZXlb3znX3/L5npSq+vMiJp8MPBtoMtnohMiYQualDj6jZcDtwfY
5SefwhYGEsfGgGQOwzUwuYlTYpYaWM60uzTtZJ4fn5491wZHsLx/UhVs++BrKhJR00w2HM9KJhVK
xjeUYdU/H1vZ66iDn5YkDRRXJChqc3Jcs+0mZcKDtpVjn9NRmy9GIpnq1ZIZZNsd31hGWr2JS1B6
XWPNuNlQTP2lzYQz3wRllysQ8OpLGVrWU08GfRCL/6Ru2EBh5LQgwGHIQDnjm9dah1SxhH1MMGnW
9v9WS+q8NdV5nq592Re32krKJSgypxuuup61X4Dpe3/GppFdUOJNfyS1oRXQ5k6ucbBBe56LDiZp
pMb+kEyuv1xZwyCkUQAHkdo6yakZQ/cGVNP63jF4e3DE9+63pAwgT+ClAy65ttWmAiaIaRZBMozT
5wzVklPphiGSYcriN0lifnx8LHbWxrwTIGIYCpiMu7vePKsLARtrU5p5DkpvGiPfsBtbP2vG5GYH
7mTnwYM6mnlv3Amt2u0w6mibJfyFVOlKc3T8sanLt4rWdFQAnMaHYxe9NK+pbu4wH7FW7y6US8aX
paB2xwPkdBUTpDkDStQmx8DU0/TqZoDu1cE9ImHYAaLLGXQJmSZHguJ8s4kls0uzoTXc6NJIbs0s
dL90auF7KdLGSu86Jy3sxo+Rgi9RxgTxAWM+YpzZXS+hEqAPxsyQ4lsfpCEE7RT39LuE8DRYyOwf
QnTluYMD4+DI7i+XBA2UhtSl2ArvOm7agMZnU4dFU95bZWR9YgjMffZGpFPUuM38ZZmdoIBL3neM
2Tm7aXj0NMg7uPEdxFD/+w1bcKvL5AbpB3zytd61f04qjWgbwZHPEB6Uz+OUeB+7tPgN9A+RKA1p
7g15zfaydqEXK0UBZGTohtGHckN/CRlzuj2+ojsuQY400KaidCAFXNY7GcHS2uc2VjRkHb5EcVql
p8bsnXfLOKvnMB7oSzy2uPMiMfwrW6mUsmSPf21RVZNOhJ3KxzTjeWF2rVWZFIs989/HdvbO6K92
NsEMM4NxA1YBb2DV9WWcivDc1KBtxmJsDuDhu0vSQfagZkIyuI0+Ed/Mh8URbFVTjWcNer6L2SRH
Bc69UwgBK/QyHEVURjblJNtoWrVO2SphEtRHeigDXXM6i7ltghhfeytm+2gKa/crQuUjSc7457a1
49oVdJ2Cr+ipVfmszjBa9xZ6ZKgoxAfue/coyjoBEGepz755obUFqETf06uyK8jQS+STNX9xcW9g
5PIgKrvu82+cEMlRZBAZAO/fnMTRhUg6moiNjMZgAj1d6JgqTvTV7vLs+jumiMPITkAbb2extHlx
lVn24bQuyxj8naugcVP37FTG0eT23o4hYwXVOn9Tmd7kJ2YLlbymSGfVVM0folmi71DjW2/GUgu/
PF7V3rmXYbscEoehZPvgulPUO2KULSQ1db8wQ53/oUBecHAudhdE1YscFnY4svS1w+hVhcGSngeP
mp1yQd6j8cesrW9jqR69NntHkFkSAMuQPQBE2pyICJmSSXN5x+tcoLeEwPQtb9Psy2KI9gJPV3jg
OPauNNAAFiVJbPiM66W1zKJHyBWQCJhTE9RC9d7H0SSLAcN4TmIjRrV3Cf9+vGt735P9ovYJ8oiA
ZXPP7FSp6wmRlCAqMvcLc/6jH2mifglHKNUfm9qLyH4xtc0+SJRBxdYUWVU3LqZLEifKu7xylNq3
kdY8Ob1VvJ2cEkgk7s4LHhvfXSdNQF0iPCmQb87NUqeJWVObC5S6iz4ye2SfVX1e3ib/x9l59caN
pG37FxFgDqcku1vZkmzJ9pwQnrFdZDEVi5m//rs4J9+qJbgxL7BYLGCvq4uVnnAHO79kuv7RQQDE
BRF+r+sAY3+7jjZ2iUjCzqC/XTM7atdbjkZv/ndNJ9zVSOF2Fhm35HnkN2QTIftsDOkocuvaChWO
NuVFTaeP9iR7cdelo94AdOztXPIMASeMv9iT27iCyVnXg6xkEw/as49O6WDpkaNL/ee1+vADAlSj
JwLMCZDs20FLu7al6CkJAtUrT2rAgwLmx6U+2kejcP2y5Sk/gvI42xEZ6h+OX1S0MJZaARvAXGYd
svrw57l8tO8IVREsAWROOnwWHC8bxFtvYtNLBDq/FpIKH9ydVcRB6f9fgqmdkAYnlFfFegeERXm/
Gn2KFoEKvaP02hoCTXiJ3PXRtUgcyq3owF0m+Hi7Orubu8xHEx6QMQzIrLt7EODVJ1WX9XUQtOLC
yf2oLkQEQClyBycw5tkbRuPOBGgBVxLbZDCZxRadKqPw71xjyw9zhoe5synv2G3SiIfSb7Cqc7PT
Zq//2UN+14+BrUm1D304mkVvZ76akfCDeqV1g/fZneNWMqmBtmB9hgfFurXzo8Ra58IG+uhzo2i2
e4lgcwwB4O2g5qqyrPYnEsmqNe6JwMukl4O6bocsT9rZGS987o+OBd3QHTSBgMJ7Q/UiW8NohsiW
Lzo6iqgvX2YMVf8PIRBaVMRa6AcSTp7Nyqqq3LEWuE8qs424saRIVyMkhjWi/wN5DS4O5DX20K6B
cnabtHrOwdxB15T+kMXSy9q4s7LpS7XO64WeyQe3JW0DmuUAdlDzPC+y92VPMSzaFcVyzz86sm/i
tVLzEbE0DZEhCBNasZfUCj8aFF1EkijE+3d3grcbZMrGogqtgV3pGPIvW4bOVaunMQlLYfztW1t/
irLR+e+Ye/p44AvpZoNZPu+cK/AOM6LZczoZhX2M0NpKWqlUQjL3488X6Lv9SL1opzru3Bxklc+j
In/CO70ocoWqctUnaw/Lv6XL+vznUd6dsn0UHjlWDUQS3Z+3HzEvu4ZqfcUo0zjf+ABqHhrsQo7E
h8/5ZPxnnfN9OMQYIJ2zWcjg3g4nKmfWkypU2uZheDLMUafG5ErMWS3n9OeZvXuAoM8QISBExRXC
03Aejaw0LbN2UGkXLeONG9Vb2q+yvkVx61Jsvv9Tbyoju04gXwQSFWkpgqRvZ2UOog5qoTpwDfPu
J6G8ONB+iearEV1lAHtjlFu6a0WdO56j5T/r+e3DkxYihAp1jBrj2+FrJL7aogfuUyN6dKBW1j2r
emeSEpGluunaxNXrpVjlo89r0R/dYfu8COdzVqbGWqwWXbp7HiU9FPRja+Dv6RSZOP73laRMS0bC
aDQOz54ff+Pl7T1HpcEWbKde2lwsPvG60sF64RF4d6fwKYkh0JukPr4b87z9lLuHlV/Ys0p58kxN
KS3rv9v0RJdYKNd4ap3Be4KNkb/8eYYfnHUQGDtCYE8kAcS+Hbbjp+hZWCpdrBZ9gpVXrxDt8H/4
jvu0yHd4xUFJvx1l9hZB9ss+aaahOTmeYadhEVrxMIvowuP94YR2WABXGIXac2NbsQZG5GZMyDYD
9ezUHFIKar66pLbw0S6k5AR0k5cO7fTzKQ3Ym+WVqxD5KupD2MnfyxjlaT1Fl1pIH420c/IQ7mNC
lPPffjy0hiODSkmb8rKEVyEwlbiTkXk3SU/91zeGTUiranduA8gEVvTtUIJNYswBxRFPFTNWzrN5
CreFh7R3q+s/b7wPrn9aIdDb2RRQY87JlWyBgjL20qSi9ccu7tfKlPd2MM/XoA7CaResKOsL6fBH
Y9IfAOO16wC/68jjEucUzBAj1H4uDgXNilj2yxZb1mCfmjC81BX/6Ez/73hnccJSZazmhEeoN1q8
1mowErnY63U4Zg7yDHl+Ul15SeZo3w7nTwLlDHa/xZP3zquk4b32erNrUttomgN1cTOpqKrcLkvo
71LcdTxXZkCYGYrEWWgF/Xld388ZEuluJEIuCfM9OJtzUHjaV5p7rEFs7LoSm5POA4SPSVTDZ7Oc
u+vA5sD8edD3R2RnrlJrIF+GRHcugxfZs0tHBlEG/tuhIdEYNwtJRWyjCvGfrzL2LP+hroHMEsO9
PSJjS4DGjt49wBfvtZ+WNV4A0HyudaAuHJH3PVOIFxbEEhp4QCvgIL8dS3p+ZWzMLEVLfCgwnehD
GTdGW36vlqaFDohlcNL1tRiScbH6e7DmPLklvDObF0sU3/2sREghdIHEXjhK769ZMmyCw53Xtn+H
fUX+B6vUTW1Xl67PZzAc+VlSpUtMTFde/ryu7w8sLScQEcghUS9AVertKJ4/DlUeEt5I0zbjsjC8
WART9GUs1Td7HsL/CvPiezMgSTtlAzDTZ5PaVl+7HaXONPQH96jhfnefzDz0L6kcfjStnT0L0RPh
kndlzmVym42N0wHN7pAeG/IKeI7vi7iJevHQj8al0v57QRtmRkaPWjdgILbu2a5Fzcn0tMmuDWUu
rhextA8RCeGXwYB1g3ujcr8EawZxMJuC/h4SxPi99KM+zcqo/Sqb0L/tBxHemlNDLudE3XytutzF
TleK50pZBe2r7iLyZt/eb28yfjQOuntxFkWHc9ZHkJEsO26h4d4OTRAbUWk+dZtd3Ti4bz5EwWDe
Nd7qfFstI7qQVn60QkAVdiwakR86r2833ora1hJODnH14P4eFxE9RFvXHIrQfdWgfS9VFj8aDnwR
lFs6jjtc+e1wTlNEmamLPl2xKvrZGN5yNWKDgeyDE8Zj7V4q8HxwX/4rYRZwWRLBnJf0i4ZW/TAZ
Gk0Oe3rIB23FVFDdaxXOl1SHP3gPGGpP8Qj/d+z326mhPTmYJW45IFD1tB3DblSHxiRBuBFAwW8q
pw/TXhTFhcr++xIWKl/AP3mJ0DajeHR2d+oW71ldQgXYsFZFCUv2eLFZABtjWYnsJTfU+tyaY5vK
Ocs6DDCjfrn1nDVUsXZFZV4osL5/lfk56ErvPd79gTgrfTZ9VoV9a+vUnMfxmxxd9NXDernT1pwf
Jc2273mwtNWxtefieW3K8fjnm/SDs8RbxQ1qUnyl27bvwP+5r6N+y6Bf9z2g/rX8prDgiIO8yK+7
wBBJWMjty6rG+Uq1waUexAd7bTdiJztlLXiizzIMaISeNSxjn6rQCNLOn8WjbYr8FgxD9fTnSX44
FI032tp73fIcyzPAj6aT0qL/0mBqXG/CjUfQe0ldAPL+81AfnFjqPrvYTLgXSs+bpe1owdRHgyMd
TRxqTpuh54Gn2QvK2BrW+tDb+aW8989DAqJ6u4ShdDBoQu0TM+WAfqkfZgXJoecbSbEZ693Ue8sF
xOxH3/P/TxJ8wtsRu8BfpWFkOhXhtqXC1/SJhnW780rn0jXx4eT2w0of+F/Zq7dDzUZvFZlbotla
Ts7XIhqru9xHZjfAbHxJjCryH/+8gB8dCLxGKHGTk3I3nc1N5b4ytwI909weizhrm/Y6mopfhV3o
R4jQ603Qe9EDWgiX6D0fRE5ULgCSIgQCK9k5C5BROuh7p9A6zcbSP5Hk6ARlrf+eNMJNoyCzw4P2
5vrZtbt29ej4ZN2pMNWPFhHxe8eyMihF63D484f8YJNg6EfzlIKXDbrvbD59r9pNTCRVfobpJLJ8
XTrP2EeggHsJB/TBJUoYxLTo8EFMPu/iu6tlw5+w6lQ7ztgniyW7Wz1CAkQUyOhvQmS0XvNpbm4a
tynv5AjS7s9zfY+G2htXjE+9iwSZw/92m25hMAXNv2iFcV1w+Z1/ThNFvc5o3ZN2qNtYuR8eBBFR
3Ax+dCJsv+Rt+MFJgVRJAktYwm94pykmzXUZCtzc3Xqujr50509zF4FOXg5FHVVXf57xB7v13yIm
lHOOCiDJtxNGIb1fspLrBgmL/LZq/fxlGvviwigfHEZG+bcGZXqk3WdvRDVaeUAQwpxwFf4+maUf
R07d3UeBUrclXgjPRDGKOHC7dO98tKUI8mCdcxmge3Ue6C3hms/apCQgLO8q1ypMG0mDSRRyvuqL
3qDTZtnpsjntMQiX6vXPn/ejxYRwTItr77JRz3z7eW1ZVplyqRBIy9m4coJvHSHysRrD36aR2xeS
to+OKq0f7jvQiwS2Z4sJtsfNm4JLYWPbLHHbN/2N3ZTFw0YT4MJReb+k9OIZhe6LTSB2TpFtw0jL
qUOLLZqz9Sn3vSypcdeIwfF5J9TcVSqKDC/VjB/y52/6np1LGA18ifIHkkEgUc/WtMtEP+ZC9Wng
iWyKy9wrDvZoaC5arMGr2Fxt9yrYZu9QhToMD2vQV8ee1KY8lm3uxubQaRkPw4gjR4OE/9EYy/U4
ufPw48Iv3T/42wwHFDDlCgzSqSISI71d/tAXsi1mlET1ItZbe9ufo7HES21YGrSwwuFu85/p9qeR
cOc8NhffuyocfYlK+z5G52dABWILUiKgPfL2Z6Ay4SvIcihhtY5/PRjTd9Fj8bVObnW00EE9yGy7
VD99v/Nhbe+MkV2qCkbO/uf/E5DCbW0LkfWQnXCqkQdjWyYrrlDSNE+A19GEjAa9ytOfP/j7A0AA
7NK3A+1DK+08rQNrFjjVSOI9qlkndCNFskx+9qmXlXehlvAvmOHt2gbkrCQXuwI43ZGztR1XzkVU
o0qVGYOLw1GX1VvcZ05kx0Yb6OdlkEomg60xInTmPNySqfGXvzdtTM4hciQ6L+bmhffhqHWdGMAb
v8+2xrHCCNfwtVpmtR4xJRZD3Ddm/6mdqvBSmvh+jVgbjw+GpsTe6jx72gH8tlkl2ZSjJCFyZz9I
AEsZv0WbV5Amp/rLf14eUhTiCEpeu+rh2W2IozL/fFDqNJCu8FHEVNHThujhF+3NfLYLg72/ocCy
kSHS1+H25X+83YGqlNJbdYD7eWW23X1pO5n3fS5nfO1R06jDBwAx3hwb+PTCMawMHCm9epTZMaCR
Lo/VvKtVr7pSX216in3ctr6dx6HZ5veiLqiaj1OeUUYxtgdnrCdYX5GKXjoFlzumquZRbJnD4BHY
Y/5lGzdlx2aAIP0xk17+KcjC8W4ODVOkbUtQFHdVrre0rBwEEwEW9u0BAJKHq3EG5C+ZjdHzcDXH
DvBqgvi1Joua1+K45Y1UsYBFK27qshqduGxRME+iajGreEUaLrrF90VITLQLOR0HowvHW6NbBvM6
qIrRfYzsQdjIEEao3zrCzB6dpbTUFYJleGU0VqUDSmR++Nem0EP6z0kWqAgqMICwqV3Rk3i7QuBO
7dz2KWWLoIhigV974k2iRkA5ig7VmgeHC1uCf+/tkYWAhJbwvwiJncnwdjyMVHyrB/W9o03yb73b
qcOABtNjMyM0/+eh3h8tElQSVSSVyAJIi98OhS+A6OB6dqk9d/UpC638Nlgt8FdBud5CQrmUhf/b
93o7N5p77Couvv2lOS/5OMPqAIsC2LtmHi6nq623r7Yci/FU8n+4axwn+7tHi1ekhLGZeKzW1q2T
lnrNlgR+FmUvbbjML7zXRRuXdISzW1dr62erOt3FPC7d13Fw5WOxtJRQ8kJs4QOiz2T73STm69qQ
KMmRctlLoku/M+MBd5IcgbvIew16R3zz8N/+0lm6yWLPrz11qEW1iHiDM/Oq83psE1Ay6p8GJ9PP
pmyM78MEeA5liTl8zXtEb2JdiP6abm61pUUz6ichDfMXEHR0vFWUyS0O1oaofV+Nr/bojq9owPk3
VV/av9YJC5PUd7fib4I8rQ7WsmGBrCosfT9teVjTK5Fd8JRPVf8Kn3Ojqm5kfZ2oHoL5bV1a4csG
yU48NH1uenHNPlWftzGf88dtDDqsYozeHarUFmbjPWY1QuJJROzFwUM04KYKo+XVGXJvSAynm74Z
ui56KFq6WCkJ+R1ynCgJUcHCwrKEsdvWNaWNrHyqyt2O2rWy8WFGssmMYbqvbWxNlE6PLQWKL6Mh
yWEbfESGxM/cVcbjpMXtNkagp8ZlMw5C0Bi7sL/PX9pdOZ1wls45Zxfuxtn+njlmgITBgy2+VjfW
EFV3EEZkkOiVP7gw2HmSsg8W8NQSvECIATX59jANAzSKdfQsjFHNKlmqMTiG2XgJ9fOupLj3OXY/
P16mvYrnOW+HoSXvdpD5zMSSTW4cmlAst5SbsoMnuHdjbUfL50x4460/dT3yuVXoIoIeRX2RDJzK
SxEUsh/7xP73UPOL9u+8w7J3lfBz2CZignaxrAEmFA1h3ZdgrIyJzp4XaZTK/cL7Ogu8b93e3ZmA
ELzHKzF7zXaFnopE7bThngdeYBv4wKtBq9cFS3gHANWcA6wQzZyndqTLIO7VqOVVhncD5S01mHYC
yGTInpQnS+fQ9nadx9lSZNahrP3g2PdDLQ5Wno2PeuoFf7vK9ysnqvo4nMNWHMEwblOCzeTaxKM3
Bb9ns+iaU+RMRXWQRmQ9cVMEzaHCQOmTGLL5L60sdyfJZV5x6loxfKtMmKnJ5Boc7zzr+eCz8Psl
yf3W/dGpCaxn0fXjQ1ZBqo9Rv5/9a9nIIjtktjK+l63wHwLExczYggUbpeBkOGaSMJQzKKiGH9zO
bm9lni/TnWuO4bdWd+6KM42ur/t860VSbnlnHk0dLt9p/w3Xq14k4JAys76Mbjh4sTG2qD2Wov1E
K6nFi1xs2MV1YVhm6FmErZMIO5D3MMDZVbTU1i+lksENpgGEdShL01Kp22wMY8yTKGIPqGePJ/Iq
RDjLat1uRVU3IMjxRUkCFHf+4hzwC22AATejOXoCGm2NPYqqjHY+dsJdoamFi/yMNJNnpVPpdSRk
OTaOsQ50qdJsqvNHQc4zPY9hp//KpYkOtMCh8IU+XxPGS2bP3xvUJo20sZfmp2n2m3/Vol68JaVR
h9+WQmiDSKcXZQIUwvtGpXb9PFVD+JCH+MImqzFE/2z8+M+LVrbaFTj870NryToxDTd6MRekAA69
n2cqXZvNCoAQZTZKvYWjcDKYRTYka5CJT6PV5HayDJCKYpyMhQSf4yxFXPtr1L+2ddj/nIzKXA8A
5NUDWDN6EE5heXf11tllGo1d7cS6g/MLQhEhnDTqW3nUtYFklEYKwjnSYQx+NkO1/trKtSmuwqF1
+BxV6EHM3ipr/E0y0ehDHi7biweJZX0JHIGlKebsRp8UjZ6Nu3nVXpcEeShlOhWB/4R4S/F5HFfb
u/VKvl5M8ryz6HRf8G83flGfOD/iWTtT6FVxo7dB8hYO0x3yzHV04wm3nZOpWPzlsFPv8ngeZNUc
mo6OB3Y46+RcN/3SfMMet1/iLgiMUy4HvAMQqcn/LpYme2jnsKuwQFLmN6+xhyCuHUc8jTPuy3Af
bDf1hEE6aKBX8ugaXmUnfr46vyZdBUPsjhB34gWplgc7D/XuLTZVnwUMZPsUmXN1W05Z6N0FVgZC
UqyuMq+xyHC9RMqy8GQsmqCxEw/L2bu9k/hXbSw2Z3Up5XOT7bW1pdyWL5mBXyU4X+GruM7KeUqi
BQzW4tiqI/6wXNxxWihmDz6JkLjKpkJ9gpHv/1DNHOh42PBySXbXKn1EyGacYkezqW5c6ZSPwsDT
Lc6dUQVfo1KGx8ncTefLfvUTNyvN6dOY2VXxZGP424H91W2FOi2N3JiUyApTY5iW58CxdZgiPxMO
qLqq5XNA16FJBifPAOiIsGrpq/oMbC2yqI6GbnI3kWGWb7e9O+vqpt5c+Y+Rka5eV1K06wG3n9w8
diESpoklZBClGZ9si8NlEbhGrcb8jB+qaA+DW5QPSJMDKrFzXNVuIKD6qjjJTLV53Iotqu8n4Yvf
tCmC4AC2f3WOhjsiKhBUq/ljmenyxgiazF6qrdL5SaZNDNSu0jltIzXHZNcyfESQpM6STmUD+Jxg
DkB927KizOh6g3ljGG0kOIqbMydyg7Vzb7PtFH8aRs8qt4NPU2C5f4kiQnlsU2r2H+cpHKtj10Z5
fWyqznxaS29bd/nK5lMw56wJxf4cg5Si2tjWdqWupe3VP8xdXSbBsXR88lvfzE8Vz/R8s05LM5JM
19brVuuBq9le8psJlU+PZoXdfqNg504oSzXza7mibx7PWzAMmMFhHD1rh+PSVp7ujrVbhk+TtjDo
Wqwh8FIQxVt4MPos17HTzAX9wb4Jf+tl9DQIhK555ViaU4zXi1Fdz3Zm/iPdrVM321hbT/hpOONB
9q1/UyKyp06qqvqQj9Tq58z3iRpNbfvb06yluDUITYkoMpZF9MhpXwdCVV+MwjB7HsK+/lEsU2vH
qlPm39BtCzvOsnW41xnbPJ0X1L1uULTqW8gArlccvTyKrvxl2uAv4V6r4x6wT3bM52GKEqUJjccG
SkkKRk67t1GuB1TlpVo60F5dudfGovWvbtqB4ZE1DF/ddh0+Vbm1mrGvNRKP5ZiZ6qa1FErfOI4V
34kuXYzorahtk2ACuXwzF1NeJC7+4IqowDJuCE89WFXs+q06YcXXYpzYkVziNbq2iMx7UrlYQg/O
q9Ydd2GxjcVPMLyCUknnVuK6G4vVjvfbt3nMOpblut0mu7uXIdotLxshd3HX0k7JY1orW4QRZiN3
CExufSo3q45i36mz8bByrKdETFblkBEM4cylsD88Q+BunzEptNsDsLStp8rR9+vVrkaTp1XQ1q9m
JWUWl12rPvVGGfwY3Zq/Jn3hIQe06PWTkhAmEiG4qY6qiGQUAyuQXwtDqidFI3I4TKUVLEckVWf7
uA3lIBMepwzd+0DBH2n9Ge8gUnB9rJRYKT4IOzfjKVzYHbr35ntlddsElmex5jvLWsgQd0aKm3iq
y55Nm6QqtoTKng3DGptEgKv5sQgZOZBizQwpeGWyTKup9YPVtWZwmgtd6BuFsaz/tSgKIrhAjt7X
XprGkOB2GXwLN6oeqe1Vso4De8wQaSsqcY/cexbGVJDH+d7L3TGIN/5V4IItdYtosI0qXlrboeDR
ZH3ux5RY5/t2wiwjDpUpydyx9Cxi2LRrlojaXj4F4yox/spM/5GsKrzu7XE2koYhf2JpKpA/Fqhz
9E7lVEdX2osC9JQN60ltUYBJs/S8HyYF9CjOlM7+AVtQixTHnLZ4cRrh5kflO+qrtIKqjqU7WXeR
P20sUG05rzklBhSAjNK4QpnICNPRnlznxK3e3QW7ekLcrZb5i5KB99sgXCQomMMs7ZaKAMp0sjy7
WsK5MBPZeblOlDd7MkXGwvoJacHY10VYbGLLKdMyc8LxiLJL8+y0ntC8GvaqQNMU3RbbUNn/girL
C1L2Lphpq8IKgfeiaeGcCBnOtw5XlbwNJ7m0nOoeEApKesHNVoPPjte509mRw6m7pPaH7d5tejtL
w1FUa1wAmuOFDVxNaQPA2ZxU06jy0wh/eYSa0dEyBx8xnTIxhtNVYRtWcLTaxv7qNRSCT8j+cBy6
xTSfSJCK8hBYTRjd5SUujbGZVfN95XhleV1ZPFuxcgqkaDOaJ5/NXlvDIR838wfWa9o8ZsLW+iSr
ufsamAsdJbII8ejNpFJJl6MHF3sRinZELiudg8HEbEn4TXhDjO3AUh8UxRJKV4afdjROTZTbHU5x
gwngcqRtY+Sxv4u2YfJD7Z50rvVxW+zsPnbJOqhXYY4AAMSDl5Lgs9F/ySKP79MjNPStF+j8sEPz
Fd2IMQ8JLRvvr7K3hy6pcAriWmKD86hTQLnTtKW5bMwe0JZNz8qgThF0a1zaQ3/fLFU5xV0dbGD2
IDMj9KbZvIm/VZ5zdAU1hDjzInDkrD2sLkYWAF5nNf7dy8JvuITq6FX6Y4j8YqTdrIjxzvHlKfNn
AIA0eFRIQIZDZ1wCdn4hhHYJ2Vx/CuNuFs4/qkFILLbxkOqPodEp+SVslojGBl7qQex50zJB71MU
93GurQ5j4JT9oQVr6JGu2nBKapg9XGxRhBeJ3oy6P1Wok9xsziKZBoJT1qn2ytpNHCgoW7w5Tbkl
0BYXK3GacXr0tnwGZwrs4lcnhF+RGxTBnW47F4OyJmwCHkMzrx4zLvTvozfwlkj25RaXm7/dcT0Q
YDutJkjB+9f+1ZR59qTrpvvWb7VR3znltBrIzHnLYc4dVGx2HkuWSGx4X8xpXbtkymbbp7kURrdS
rN4TK2I5iSYhOMLEsIND0UzLq5ArcJcSKJuVuFPmYN7mieDWXgrg4jBx1L03rzzzugibAqIbDdI0
Q+akIuxSRiq1Ma5J1Gv/t+9tXnTrqSF/zXEhYfXHafk2os6BKd5g6J+tG1HYsiY3uLZad7KTsHec
x8Wx1oaaX1fdLaXZA+4sc/XFbQUB5yQkyzwPGCglfoc7fawdux6SZlHZrd2hSJfMsE+dtFjyukom
0eWfJ0SFO/CvGuRLERVjfqvycc5Su/DnNqayOSA3uHiIZfW5294gNO/9yoPCLdNiUCTkvjUL5Hrh
hrVpX/gDsnBlZLxsja3bxKNk2J7sWo2wq8Y6jL3Gh2PL36AuVpvkBP1Ut2O8BdMiOXaRKlK2p/s3
j2D2IzdkIGK9qBFjcS71Ghv4bPjpdcNo3wf1VvUHJxr8Xwt9ErxEN1WRUxOixn0pC5nOkaTmVmIO
pHjAa/7K5mBN9tMyNvufsRNsY1PKXbEAZkBPj6RYf61Zkd8IxMEUuiXIwyQTVbGv2nCBW+ITX3PQ
zMbgYuxH98V08vB3YK0eJhfWEOapnJY+uJtrd3hqRj//jlqbX6UFqUIZU7rtt5sNv71fGAMM1yGx
V5RUlVn9Y5mlOfMSFxQWRh2On201F+JqMIFbXoWZM3MAzaX5Xc/2LA8lIVpJKbRxvi1NNf0YA9ka
CX4npqIMU0eUYXDpWq52+hsO02pzu9ib3KlLxnAMngzt0SdBPtoFGJuhawd+sw9Gbr7QuofWAraz
6YQTxMgRFb8rrAXy/blEn7sBjf5zwNzo71H2eUkuVTZVCmxqLNPVciAH0vpp/x4yPP3SzKrkKV/y
qUsJzypJYRFlzTnIXBYDLzyKQsFk00/gi89Hs5u8b6aa6BL4kUSR0ynaoI0l10xz0Ivp/e58n8Ri
KvaeJ1oMJOCyAOXM9irnuG76+RU2iigSQST12ViUMRAcLMZVR4cmjGHCad7maZSxUSJmETvZjMlt
T6z/2tWdg6f7Mo0/jUZ0D1VXiH/qss2+LmtR/DUSNlOsRhH6pbOQbk6yRmwvK+bmdpy7BizXyg3X
2BGbEIldrdMpIEkrYqsQ9r1eSXZSiBOBeVgXS5wmTJif9doOz2tYUHfpVS9LsuqOV1FTgYb5nvNA
JKh8qy9hsM5G7Ip2eeK6pk4hF2P+oQy3/d2puVVwmIpAJ9Pmlk28Id33hKCX8zkbs/KatGD87W2D
85xzgH4tqgW+V1FDacn9TWq3Ue74cIY605/jDCXdMDZJRjG8d9fwpSNFnOKcusMPy+rbPAXbEshD
p3DdipE97mmteJt+pKCzVgTZg5wSujKNfvLIRYsbJ9qgCki7dr7r3G8eR9uefkSlKqe7bq3Cmd7k
HHix2flC3RU6D5sDeTja2Es0t2nRd1F7XdI7+FlQ67+NsINsbpCWDJ7QKttV5ug7qsRdN8s8QAlU
d+FgDF/K2dj+QWqy+QIZNyiPTdNQNh5p4N4H/dYK7Jt8VIPBbpV93I+N97WulzFLty5Uai9y9c/Y
hGV2bLlGo6+4ftVxcOvciH074wJfeMNojJmtYSY19/TTZvFUQ3UeqEiC/PPQdzKtlvKoFM2z5etx
vaG24X7eiJXp9U2kzQfwpF0RCwrvmJLSfLueaiqlSVWYPXtGGxTv6xrru1jqtbGSPDSi6rAOzlIn
eqwG92SDr/tUaadbr0QUleGDS+PwN2I220uLSNuYzOseR+drGV4LVDolYZrZzU8cAUpD+OWMD72Q
jUaH2p/rpIqQyE3KUjsv6HDRsxgwi9i7LkZj3XW5M9zklDGyeNawdk+rFlt3yIomqE704BdanfOm
/pnXpXgBodt2KSJ8QqZZ7mEl0OvRJRige/47m+flbu2m7WdVco/em601cywhgw8nwt/pxttau79a
u8q48ldTjLSD/BGnVsqszaknZvkRLQuZrKM2+6gyp6vT/8fZeS3HrWVb9lcqzjuq4TZMx616ABJp
mPRGovSCkCgK3m/Yr+8BVXX1YYrB7FP3oeKeoCQQwMY2a805ZmE26R0RssqNadfmQ0cHNfH6xrLv
MC4XXxoQlklQZraovU7R+SenmXRy3xJDycFwNEMKAdPMctFyahS+weSdbWIZrsLjTq5pkuUsv7KR
TT/HvcNiaIdKHfHRO3SvEshseyojS4/b1eCryLKUs5Y9qzUARrWElpE1a7KrSF5CYxCdJwe0WUEz
TFFOH0bvCg8TezV5uDX0J7Yk1r2ZT3bn97kzXURVrblebQvlkA+zNI+jhYB+6Is+2eezHj8VC2Wk
yxjCY7ONbFkn7O8HjiWmUYsvC4eVOBCUuFkS0i5jLbGd0PVnGv5PsIFEusWHVolNn89NvEWhF90h
lsoJVtEoTdWV5u4Q0vdfRDPZV+2kZLTWMl09IPVPK/pKLR9CVrjZpUYXS3r6kCW3iq6xnrf90KVB
KcvwW4T0r/aaoWU2JMQZd5iTL2bhqWyhHkKittk65mUmA2sIu89LXiJ/bWumCg/OYvuEhVF5SRkA
LxI9Q+zTqQifzUxPbzrJrsFfxsagKw7hZdcvLRW+OKnLPhisqCPtcCjyi7zslWirqZ1y4TDbWQG4
FLPcdIMdlvusy5fCt0hPKLw6sVhtuk5ol6YpezsAV8B+izMwZmbdTuKt2+pR5cdtox0WyvR0Faqm
36X0w4TXE0bIFrcYRocSeyNLqmeWyeLMFMsOI0LY5zL9zLSI3fTKbiuXLZFY9B8FSozvlQnz1c+0
XGMfIEFcuFHCTN1DjfdpunW251ZhezMWS6Jt+DIKG6zHTNaf6fazubO0XI04OMTLZ2mIUfWz2aqM
jVSo+LCD0PrUt6vJ/FzlyLmPMflLutciL7maldnV/MYttJthWY+WTD4iPiIzrR5DskFWKYmu3Qs2
z51HI41mbpFnF7Q6nNiHQKY82A1kEd/RUv0m54RT3oV6sfwokDo4h8os+ycnSaJbq3G2SVSr3X5S
NGpjhdXqVAXMOTMRGbjulXTn8ZmGhVPv8UkVRw5BzQ8lj5gZiFjlb2SFot8u49K57CcHiUyUI8BN
zfpDVJWzULkN2TlQ0rHNnGNmZsTBesgGhl9nzoaJNXIp3Yx9s6/QeVE7qnO6QDPB8Pllmxsxk6U5
ptezGU5fGtbqe4OXk3i5IvWflROz013JeZfScKtpxz1WN2aa1mxd0ymkTm7wMzUhPWulEMN7XnI3
5whqM8w9si5MHLLFgByQF3tnjCGVfQr74qs12Wwb9DZMXlBEwH6S4D5Tz4bZ4V7R1qXk55Qm5SkC
boS6mRmhguk7VzA1oS5pb+IyKlSvsgCIEfpuySioykY+mi6hYceetkYXzDkWOo7AFj7d2lpqIkPU
2fmGhiSrt7PCuToANspio7dxtOxcSu5PGKWNtWgsOK3MAw2n/UzNqvdkl+Eni1stQlkU2YXpUQV3
qAAprB0sD1ZUBuZSAhhkp6fl22TJUEEGqtO7auMZzTiL7WDIQrkuqDwTaFtnuaxf67ht4+spcsZw
P3ZJxi6HIEtjZhZN9EwP8nxSkJ0MEWrO9rpPaErPvtUZTf/U9E2z7Ni11JHipaGBosmd0G1CqdNj
5UGXk+kAotczhFFeVFjMg4HdaGV6b0RWM4SeCl00hyA6N8ajSehued2UyqRSfGHRMfedamGtIldT
Z2ddqoryWY2LsTik09gQdQBIJamOMdiK/sHShoX9leIsTvVqV4nOfoamH9eQtYuJwesrRYwc7ZdR
1fZiyvTxqjEpodMvqIfyp6EMw1L5NJE5fG3b2orCn6G72ORGA5nNj11JLO7njOgV+cPRWDuvVacK
LX8COj99otnSqo/FYGVD6oeuVWhfKqUWqrXNczqE+1AbhkZQ51yc5YcyVauMhz1c/K1ENZvtuExL
LzFqGBUzSyK5BM+Gqah83JoNNd8lrDqUmuI5rdnBfarKLqXqQj8F3kPG08E30fW22A9i6ZWHQugV
O41+rIX9uQuHdkbdLNWGT0qgtnC+W41h2d97y8lsuUvokkaxZ05WWndUnRKzeK4dVpkfLsfVMJic
yUiOU5Lk8kbMjbaqa+Mc2jfel9A+Ti1ujV1iDENxqXIqN3cO6RpjkFM4X+6smt+/8lSHRgH4fiL8
fkRJNOWPVqwq09dwnlg26JTM7r5lfHNrlpa5O4ri/XDQ5MCSGas6jRRKamN7MSv9GqDQ2dmw74qR
HBFZ5snIUtl36TUyqLjZVqPdVxftoi5pMIjCyL52bRY2nG07pw2oeZrqvkVgsnhpyf51YyhzYdPJ
oMDiz8IsneeML+YeQGA6XXaz4AizqKyvgZwkgARIz/OXHuL6azstWnuwmASyzWRm4RclaivVi5Rh
fAK5GenbSXVJla8Ko/fw0eekLLH8mQFIs6z6GnVZaHPAMtxpH9X8IZ91Yw4PEZ/Lj140KbEeyJzn
HXJM7QnvEXUlQcXe9XqX2puHn0a5pY8a5ZvMSZevc2NX9xijtcfZiVSbU1KXBF0TJyUtBPaIXtxg
ufVooMRXJeftWweOBxpmsyuEF1ph/FWSJ6L5g2jl4BV1PT8X+jKPbGQHVd1ovd68zLlQn8c+my4U
ENc5YpjKOvQdtHtOZlagGHwXZDFlByNNG5QCcrmkCTTkQRUN5rHi6xm9Re9p3tRz2O57Mxmzy9wm
JXM0Je2HyKjrwhtivZY06QqUGDWFn+/Fok2PdVXblEztfCg3TY6yfbPE9H3vU2bER1VpO4rRAE0J
hhB2PNPVMJAe5JqF1CPm6T4mDcaSTVYN7TNqI+c+zAot20ZlaNv3FYnfnxsSLZHpmJP44VZDNlOA
ER3n6FkUpS/GKQvayJ1WykNmg2eGIpb740QM7mUntRFwR94Uh0Ed4/2Ijrm6EriYyIdIBMu325bU
L2DL0a2BPEm9Z9TV+BL3usj9ug/TiHpzR4AvC39J27MJbVj+wm6/NhFrUzDNBSqOlPM6q3HmEn3b
L+G8p5QVmZvO6Yr4iIZKKYg2TIo8SMKlf1oQCXQBZ8f5e2Fp8UuqVI7jscHsLoyoNrXt3DTJ11aO
iJSdOE5vZW0mNC51p0KtOC+y9Sypt0fOS5xZofC7ZI5bWuRrhRVLH33PzJ5F0ej1yqEk9qAuCF71
SBztWKyG3FS8JlzkQxxzHPbUrIKYb7PTaTfmNE+3MjWGmkcyCdWLmYEWL2rtnBlPc5FZRUPHdO66
QNV3GmXMz7T10T0MGUxqn2FJsTpdkvoYIXrUggHXzsDktqYSiiVpvmSNYT6q7hTmHtM+40bvZqlf
KnXbJp5KH+g5ijor54zXIeSuupZ+skktanqaKche2dSRFAaP292JLlpWrZ/Qr6qotW7B60B7LSqm
b09ZMmcO4mSebxOkuA9G0jTFsaWJEQehOaSR3yA2kEEowsihx8P2Yuu0dMPXigFF/EH0UU3lUhPN
VtOLtNj2telS8uHoR8lVToPfz1r/tWTVNf1cg4XzGV8F0O1GRetGlS22o0CNXcTIFGq6Y92hI3vW
0sVJgsVUnG921TmG3xCYMAR81gAU0qIsSHSfOtc8NGolr4aJgCsfFBI1dacoygu9UihYxxpnuC1b
A/1TI4b2ldmTplaWqGttiDq2ysFz0hy/TcmBfkrTdtmnSChyKq4KLVnkQNlTG7fiUZvgEx81Vrq7
pdAsdgIfizJ/05GhDoet5EA+UtnNnYKPylzOPdspqq512m6LKRaHIT17lVO1PaxfkEfwv4HUuXCP
TpTvHE8aq1hKx69rKs52ztsXlYbWKUPLMc1G5CewyM/c2m96vPWiv+Sf2DCpH64//5Pcvo801qAQ
OLVJwPARXHL1UBErsCto3f/1SxGYjDgXghTryW8uLauwey2tbd9OlHBnOInc6X3t7GJSVM64fE9V
tCs2eQ1n/xUEAZTuRJEXj3XJBzc4fpjWpZeFJCRkdpHs+BYyBJvl9788PlZ9MGnU4M0QAp68uWyu
lxDliItsYNYP+TJMB4cZ9Mzze++mEDDjY9WBoP42PrC0F3Y2pa6PYo+o2RHBtxFq2SYfBN3etBVn
1JPvDA2NBHedHTzmCBr0b4eGjiC86zD6+67VfE9MNdtEI5LypK/OsUHe+b5INMMLRGobEVbiRBSK
La6pGyVxfUof7QM6APsqZ7975vn9QnC8UUUyKly8eQwIC7jCqTe3Fq3gWMhrUiQV+7DsxZU+htSe
dTLp7I5iwNA4g6+1wvabUOUM1yB5KbLY2CGnMdfWYh/oyGUe/vrwcQWyb5MFFFPNiZydc56NU4MH
3bWo5/3ERbWCYMswzkWW/GZT1HB5reMUeKJJGLRxcqUajpolS931Q9Xodw0lFs9NWuUCYq/Oi9VF
7BlIiH2hVNqmRfeEVKmsNh/f7u/jinQWnW4XslzmVPfk41RiraOpwkFfibPpO50V2p6guZtnnHjJ
uSjqUzPHesermdcyVlI9d/52EKdpp4U0QCiL2ZpzVdvlt4b+9VbRYBSbVdzRzERjkkXDeMbn8/ts
zoVXmAdf66p3PrmwNTmtwr6fr0cMYluT6OU3vWlvC7euN0pkzb6qFdr240f77t3aoM/gwxCWeyrm
R3EymU1Gy0lS88Dtjg4eIeC8ncgk9KSZNYGuNchNy/5cLvC7L3UNGVkduDb2oLfPuTQbiJzFxMgy
luJTrhTl/WzkVFzHaSxuPr7L36cLTL5QktfFksXrlDGTGF1aD43LtcrI2anj3Oy0hR7Dx1d5744E
B198R8wW2imfgNN7SLXVZrqdRIunuKKn1ZfFcUY8fwav9d5YETq2MOym9tonevvwlsztGhtik+8i
6bqe5BxemwiEvmgQG9RgKc0QvbhlpyL4+Bbfe5AA80hKI3MRo+36CP60+CupSpm05wC8jHrxNdfJ
vtrkrjTGM1/8qZl2/QgtpnYsn2u+o3GyknSKRl7CbLn4DPARgo7li0ultqFxkSFqTdkyjr340aKU
vB4NJz5zm78vnGhqMAKAizGhqJ5GxPeDTueWvrMfAtb2TQDvXkoY4EaOKTBEVZ5D9r03coA8sldk
9cTCeLKcxWA60hmjq+/06rAlLuYuJFBoUyaWc2ZJO3elkwcLb3RJ5oYHG1kVrtVCIyQizcJN0dTm
4eOx8u6l1hhXHbAFeLKTD5yqVxi1oen6ppKY30FZkJhuJPWnOonPZZm/975wU/znUuuw/dOwZDti
9fSjXH+IXSDXehYR5EiZiCxwgWqT9MmPb+101tSRDK42b3zeKxlanFyPkxDwtz7rg1EZtR3WpAnV
1uxuMx1BoWFMw9aOqPQYc96dmclOH+qvKwMTwnC4LsenxsZU7zE86nofOF3m/Cyqyj1kdIaB6Wt/
ddVdLwViUWVuBk8ozJM5xgLWn89S7XHUDs5PdPemj2fiUQ6tcu5Mcfr+1kvhJVtpwlCFWXrfvr88
71s9iZC6KsZ0RWNG+9QWY+vRw7Ducyc/Z5k7nT253OrchSWDsBFC5smdabInLMVxh2BSEoSUlrMT
v5wVGC3orVYVvwdNvjNv7nRKWy/KdMKOzVxPhe7JN56IoZF2hXzToRd6qSsi2w/ASp5ajMRbthwi
oBZUXcR943yL52l8+MtDlj0Nb5GzlME9n3z4Q0SvrZ0LGRRzK3cy21bVvVFE/W0ROyKgI1uhJqnO
3fQ7wxXvPp/Ims5qY6l6+2KHnq0/F5FB1qa0cyxdWXz2rtbPqE3QGXx8i++MonXRgEK1EnMZTG8v
5rYuXP2cJxxGFNFkYaZ3rdYlRzKytID+UnjmkWrvXlCAdAVSSBbIKdw8T+xIjbJaolRv9Wudwi59
GceS33NZuftmGMdHO16yi1R2+l2jpcknQfsjaHDyNsTl0EwL3SKhdoWdIwir0PA08sfPsfLf/S3R
ra2YQZSnp6N94jBP5jRs81nFuNdIZ/EYIGLf5kq3by2Rv3z8Gn7tc/58alpHuo0XBqc68gb1t51d
h46xnac+iLGP3drhZD9Jtx8exqo3rhOd2rAehcmj21H0zZupPBoLtUMMT+ExS/JuP9jV6G7/m1+K
M6kJUhK8zClcZkzmJEx4vEEGkdrHqeQEVjq7m2WxOm8YwiGwoyTb1N28+FUnxVWnLnUg8goNOK8/
aA2Z/8VN3PqcSKxx2HpDmDBP+T0I/6Ow0mlOL2NcHNGby20tneFGicX3rI5sulNTc2YWem/qAxHB
dhjQLAvYycoFsFNdlDGSAY6iFK2MPqxNLGnfpbMzZB5tP8oRRWjaZzZ0716X3IGVc4mgwTqdcumf
LzFlOiLPDYvOgyxX+GxPbCl9mBibraJCL8sa88x7f/e6oBHXiQ/j9+lrr2Q8Jb0oJYEhubG308yy
ECHL9BjiEt8M1azRTsGEdmYqWh/j6SfAJ8eqBlQb/OMJsmFEDNzrBg4RcJvDU5JM3UbvLfH08aB+
Z0khHwibOR82tMlT7gDK01xId+mY3Ko0cEEVHbATIL/oop/YnAe/0yfdZ7dggGvtjTP7u3ceLe5O
8FNMLQj9TrcibB3mNtNihlKeWsfUQmjvEO20Y9PaBdQMEP413TnKzjuTGRelHMNGYXW9n4xfPihg
tS7LWN/TfbbnjAV7phyf2WHi22Iczpzp3rtJag/ruk1Ys3q6bDrdCm22HBmY+awcO6tr72J0wNVW
xVOZ+Gouo+3s2vPtx2/2/ctSsmMUqjoJzm+XMonTQqC9l4HSL3I3V1qxl6JWA1y5zq2Ouh1jYTvf
/RcXNSl5rClG63b67UXrokvUXLBYW1lcHSdM5jguhPIS1fW0U0v9mjDeOTvzpbyzQ2BnwBDWeY46
FP+3F53D1LZyM5RBFRYdRXKjf5CzgwfXcFusqx/f4Tv7dpIx8DozatcsodPtiERw2A8je7AZL7KB
7exCjIvxoNAB9SRub9+A872V2dI+f3zl30qJTPa0UAmcXWlba0zu2/tUy0WPjNlFiUTxgP7G3Fw3
tC9/inZJPyFkgr9r1K14ceqwJkBX64YFUWrtXuTkhT/RzRmPtT6W8QY9FO6Cj3+7974qlms+LKqc
nCtOXoIYRlVh5mZxdJC54U5F848a4oqeuuqF0fBXcYC/HgbFb0q4bNMI23j7MObY0eym4RQTI630
hIR2oFPJ3CW61P/6ArDShZGZEtimkkLz9lL0mowuxkcWhCjSd+yCP5V85TsmGI4zbituXL3Igr/+
OMnPBZYHhp8on5MPCStcZSH57gOSwSkfaGV/MyblHLghkhSTyLj7j6/33mwBmM9xDTZ5DoFSb+/R
KdUFV1Q5BIMZqvsp7jU89518wjWpQa4uwmurqrJzpYT3Bg04VIJg4GSuqMW3Vx2S2B0jHAgBZXHD
t9wGTVqeKBskhcqKMDDOvMl3ZgoDQbFp8D4JFDm9Xu0wA9OwHgMxR9kVOb/t51Y35x0ltuzLxw/0
nVujrA4/jvujDGytP/9TPUEslD+XJR1pYyLctJ3Gxn5sYVxUerTi4OaXM9uydy5o4s5mEadXuAIB
316wrEz8KlgrgqyJwm1pja+Fmeh7EtcQNKPpPjNA33mUMDjBA9MhhkFxelKiBd/TN1bHoGPSCtAE
ZjsUESZidOscevwXCu5kK7TugwhTAwtGgflk4rNiRGdWMk2BTON5LwxoB02i9HdEGGsba5QdJ1K1
vE36Tr3oatw4onOXG3Xso68JHO3vuMFNyAhGux/WUBeSAMKHKGz7a4dz4AXjId2XWF72UZTJcziz
X2y533759dxKHVL8npe1aAZJnCjnAtF2FeKiENuW0CdxJOmu/FyhAWEXO0/RM4fP9lA1CZwSREbK
qzSqBAsJIIFu8/HYfGcNo0FAn01jr2PTAXs7VGAOA4cZxLha9rUjWvEBgAsyMKgW2X5R3I56lK5+
6tMk/i+uTLme2jbtCchGp9OM6MmQj6MpSFX7B6EVJhv2RV7jRBeBJvX8s9UNiTd2bn9mp/nOcKUr
Qg+KcxvDVdff3nKEV6yUtTYFINVjhGlW5hE1aASiGcozX8Y7Uymw7vU6lMfhoZzcI4e8yGA5nGA9
hKus3xyLHRqfyav7CVnkvLR7u9GHMzf4zue/zjTEWLAxUPXTsvqsib7NKgzx9QwRRUVLi8obzMd+
GaeSGQAkSO1/PIx+e6aMZoJ2xNquoMJ3ekJBOlBpk9PPQYlL6hIU+ej3kdVfIMI810R871IMWPjG
xtq+O12C6zQfrNSGn7HKNS9w6iVeNjgolChyn9nIvHcpyFQGb9CxBDuLtyOl1Oo5dSxlDrAQU7Qv
WrP3BaKXGIHTmJ8ZK+sy/mZyADpIrRLYOjVXJLsnX6KDqwYNLbiFBKH1Ndrt1MIxVwFu+cuvirmH
A4/O8+P/Tm5Ki4AlRI0xB/kAP8HEIYZdhrjgyK2abx9f6rfhv3IULbbGzNgcPbT1+f5p4bMyF3TB
WkPH5NrsZd/VQYcXcyN7Zd5SDZ8/q1o+bj++6DsvTVCxM1YGLSeB00CtGKYe1lYN0RLCN3gbenJf
zpTxbIms9r+5lEGAwXpz7JVO709RNfSOqz5KEnYrOjr48OoQ07v2v6o7/+tl+t/Ra3X7r4HQ/fN/
+O+Xqp5BgsXy5D//eVO/lg+yfX2VV9/q/1n/6n/+6Nu/+M+r5KWtuuqnPP1Tb/4S//6/r7/5Jr+9
+Q/MEziK7vrXdr5/7fD8/LoAv+n6J/9/f/i311//CoT213/88VL1pVz/tSipyj/+/aPDj3/8AXT+
T099/ff//cPrbwV/74EeEsPuX//Uf/7867dO/uMPTf37mvNFy5eeHlOPyUw4vq4/EX8nAIRpCC0M
Y1BHsPLH38qqlfE//jDtvzswslSOpGsFmxrmH3/rqv7Xj8TfOcWBrWIjw1S2Sk7+732/eUP/7439
DebQbZWUsvvHH2yYTz5pzmfky64Va4r0/HMnByEj6SJEo3hNdHOJnzPTzQAYpDgjNTNl6VcbtfNd
ToeMGhmhCQVRrY2KfVs0eXiIl0YN6thVPVOLumu3k/UDDp6vNbutgwx77aaYKveY4WK4dNmuX0Wc
tCiGopu+KhOidJPFMq8Gtw3I1tYPdeRaWCKGbriYksVBIBRR6VEAH+Cs0UYiBpR+14cW9eVWyi2G
vOXLZLOpmgaMqwf8JKTKDoY4aun0ULpVcjXxt3eG3aLdLocR9XsXtc8SogYmZtlt8Wvf5YLDpTuV
kDPBBji+UsTRDsNhGuTYjDeZSWCh1+IR8do4EbtGN2CeF0k+3aVgIbx1SfWZl3S0A6iuAVfUF4BS
xl0elcYWu/TwMuawD1rDfAVThBGggnhQYbr29cxNL6y8mL1RySl8GO1wRSFruNBykocBRGr2YRx0
u8Cp7VC11AzCaqa8i5/Vcla+01mQG612Mw+PD5O+lswXU4fn1rO1SfmytBqS3T6191IaOI8qq3G/
RJrMLgDj1Q9dbxBiaQ45zMss/znBXtpn5bCdQkrmXdzP+wGn5CGusBBuytLYyVYt9w6C5KexhYvV
Y5+9iozFPnaxaIQHf37YIxbpMBYmuThiW9X8vm6XQ44N+tpIVDCUVlHt3EpNgeWmq3nYKEoohaSj
guhc6Tsz4OFeiJ9MxdZxaHtkymG13C2DKe70EuG8VRd4ahBr75xGaXfw4brjsCR4j4zMukD3D/8Z
ss3eHvFYR7zUJz1XRoAKtEfoFui7BiiDj8si3Qg2cZvGULRHCA+5vjGhOun0JjxLLKFXTzYmP7zt
mAVouBf1rpOZ/R0NK3+KpZZHl6sbewKCpBfNdmRZRD4Xdpi6GvsCOpB5RW6F8DkCxV5uJ8XGDnN4
ytABDoWzFIe4aOS+dmE6WaO7K4ZB/UQhxXk0rVBuR1fTFN9VoXnlVu4EsrcG5NOp+VzlfYxGX4nw
Mkd6eQzdMk49tcPvyMkb64TZpdpznMfLbk6H4QXB9+yHrKcN9Dhd33T1pB2cTrCsqmUS75A1h/yP
kMFY2qCeYXXn0C4gTrszcDADFXzQVz3/78y7HLzZ0jUk+CMVbZFPX7G1qz4ewel7qcfiEVvH10zR
WkSyuXGNUPaYYzjHaahpO0MR2g3elTDoONbuRnxiQVUDbSoLHpEcLO2qaQicKBHG7q3JjUEOAW+Z
vE7Ese3Vc95/akZ3ybyQvipi3v5ZoWD4pA/tCl8zx21HgrA6TdW+JBFhoyutiik/e66cTg1G0w4/
86n2l2nq5HdFPH2yQ9fe90IxAktfRyOKMuNmMtP7PEEkPssp2SpJlt2GPd5YM5MO7Kxx6q/R75t9
4FYp3YOyarJPlj5Ne1ga/Y00Bvu1mWLtODvIh9DZdgbuX5n4SMlHyFSTKi8LU52UYIwU/UrvZYHI
Pxq7ZoOrtrwm2TPFSlMITDlZu6sgDXlhv3xXxna+ikkL+IG9gN2kCaltV9dd7E+mNW07R8E3j+Hq
VQvBzrj8ezslm+VFmRfjUc+kiYp63tZ59pQppoAGP6YtZnqlL8YLp08G9yapZoI+FGibnxs+9euK
bUvqp0q53FVKeeVErbkxnEg/sJTFoafDGkB3j6w9yG2zfJwqy6wPqhqVuzjMunqT6lPAehN7SaFc
6HY0bnCRS4/U9NnLG9IGwAHoeeAkyie02dZxyYr0kY4B4q/RuYxGSHg4BPUNBUyeexWnu8kKN7QM
o44UVzc6GGbcX0ZAk9aQR3OHVwEmUja8GEj2fLdPi4PRI1DQNABpE7xbWEMi81EM457LyULGuEqe
OizHYAAbV1EK3tJPeLGy9kvegZJyh2c7z69NNX6w0F1i+YpS6A2lZSUeUihMidFU72VWf4N+MV8p
cxVdCm0dJMRC7lXaekFvSANF1BRp+3phpkyX7pqCqPGshFoURLlZXOD4xssLkegxS+z5K/tqJwA/
CdEl63PUcEMHNG6pvuh58+wO83U2ujfYLkOvHdofsm1aMrNpOTMxBswWI+dTe7peqO4ixEqGA/zl
o7T12J9N587INWQTyvi9HJXws+zqeGNkZbKJymVh2XZLn2i/dJM4LjimLCbTCJwyZi4DKFkU6tFN
joZv05PkfpfnieN1fXbZ48VqfMECXEF1HYu9mbjqQz3Y2beCg0HqQda2fWxL4YFwiWbXJWJituvz
zzMJhhfQA5adY0EdwfYdEoVtV889Fn0TqH8PucvG2KLptfGdo2m91awyQTQvDZs82E78AKWt37h5
od61dWyDNOBXvcFGOuNC7S50J50vRjsKP1XDJNJjUjX57RSGL9o45hdtyCJmQRSIbI1yOD2n3Tgt
1ZYqIvZCu7YPbpZgKJQi/tLMiQBmVBugL5WoPpQinMoAGO3BblhdmJcd/keIHQNT3aSVIA1Jn6yb
bFY5ZEa5Vt9F02J/K/X8doAVPsB5UNGOx0VXXvGKsUVJ+Lq34zL3n4xM/dxVfFGTQ+EoAZTg4BPA
Bw+OaFu1sOU18kme9FCp9lEziNgv2XraIOnUFTHBJsKr0bFs0PFaz3WC1ySqjZbuXxNeWWDhrmMg
mPcYaqeD1mXNJlaaxZ8LB6dhZQD6hcSqvPA75qanqZyX/WJw7OuoCbVjhAt/C8ASbLopfV20egCM
JLxcYstAoo7vyAM8l01e5hax32M72bp9vFO6utxXQ3EFgUfziC6iCQHMpfKVAU4AcL7Fgk5igkaS
uGtwBmUhQem9+VVSAc483VEmr0y1DIutBVRSX5kepTtfVyEcpoV8nYup1drHFEIeS4gG7WzQnMkf
NbW5HRqllvscRdNm4mMnpiK1jMZP4Hl8xWKTASlwtNHX4W/ugOpHWzt0lIcsnpi4MBYS0T5a9ael
TZsvLY1t9RJoQ/iaG02vPcTgIiD91PayrSiihP6S2F/bZFhyuIWJqW/LKFEI2QXOKqzUeTKr7mdr
KD8raRkPoxs6GwczJhYPw4HdJOvim2vUEr9xnjaQpaV73Zp2zw6kcD7B9lHSDT9VLlBw7zSH4CTW
3erBNLt2Z3Nk2DZDttyLlKHSOBiIJNjHtJftVsVC57DXordUFTo5IQLqj+SF3wjF+myyl9xi/gEx
ENlxsExT+uoUi71xiHA59DMrKdWnbA/WqQ54E80eQN7yVE606obia2PqxCaHwEltSmRsIbLL0mUn
Vix4/kmr0IovNikZnp0kl6ZYHvDu4KsnJuFbKsV1msn2tsuz6MA+5a41m21u1de4XV71yqVlVd43
qvtKAs99MpkvRqbvFPBr+7Fa9Eto3Y+jMx7y3L4NOUxjztIOkKc7KmVQVboG8okZW4c2wheMt5Fy
rK1nfivY04/qJjdjEBL58n1Kw7UPP4L3tl2ZwpCPre5+nhoN4WNSjXAU+6ogRdiWAmpMlrzY7GDv
dEohj7QbKOjE0oI+pM/RHWgbeKVqPvqVreebZTKKh7AwUm9xJ+iBKFEusNtHwYiL+8YV80yB3W0H
trlJaB0xLysWq14UrQzR8W6EQjpv3VxVNrHVpvdRzx9ZZa6tNl+pY63sOzcFrVovnBbinNW1IDLu
oES5cmsvleX4HCmXazMnmwmAXcSRC84gIaPVdUyLyzcIHL01V/OzXSdQHuBRkFnLeXHXs8uZkgmk
S4fDxkY2Q9+Kko830LcLDDNnFi7qeJ+t1oA8TCmClrxgkTD/sPb+H+rOaztuJNu2v1If0NCBN69A
OpqkE42YLxikKMGbgA3g68+EqqpbTKrJ1n24o8/oGv1SUiEBBMLsvdZchjhLOx0OmxvJfdGZpEUk
X0AL8yDaUion5ZSzgyjsbRP2MgDwT/IXHmDtqga8jO7UvcnnrlyV/ZcSEAeLSf+5SGZ17fRzsbON
sNm4LvSFyHJOy6IbT2PDgJ6Bd/w6Fvp5bgrM9v0MCDcSD1gSjRuBtdkHLdmuSpgRe1tAhTBHQURW
mhdbMsGiE0vHcFOp3rye2IJfOomr72NN6htR2OYWcYOAIOGI67RgeM+Q7BbD5cjOQu4HK7kGegIz
oRuVk7Ge831IiBRw2tJL19BfC7RZyVDczJ186dNK24096DKiF/Hk4lmK2XH3Snlu8dnBoGlbK0gQ
cdw5+sgnG0XejTaN2UMPiEtfd+EQmWvS7NvbxiV3gDOVZy7/gcI5jxKT/8uS6DoJ9VIG0i7r9dR4
8yrWmBGUWbODKF6ME2b5JQJxdKFBc43AZSkQcsvEbUEFKF+ayoWaW+S8rTBXT/FZw2saZg6sCEoy
ty6vYFk4HCPT6AqeoYeZvCxuLGvuNnGjzoHAbhwUSyBHM2jzCkQCww4eiHjBVlo9WJ2Vj34nmYf8
iBKDWSVw+kYrNO6lcLVtldrZ50FM6go0jrXp5iY/AV+b7ZPUvGUwsPnpu0k9nZVWFOumXlD7UhEn
pEona4quFetzyvuNIVj7nD/M5V5iXwmlvCymzv3cgO3uOaW27pfF837Wjm5HvaOu9z3KyQAT+HTr
zhZtsF4qz+E8TQFpP8l3rbPdL5Ra0xN4Y/L2H5VVCFAWru4nloabN4H4FoNk2cHh04LEUZ80Nx3P
/gGYak4pdMD5MbxhpwqifCY8rBd1al+kSR8Gju1F7BaSa46d6YUmtb/UFb9VmrutCv45rra9qtD9
25rcqz+1/VYtda/2+D/131i4W0Dz//N3gexN4Q6/zsvTyx8v3/I/7p+65OtTWb0q4y1/+68ynv4J
O4UJcZ4isQnz5Z9lPI1/Y1Kd+tEvc+xFb/V3FU/7RBwL2geKrzbmiKV/+3cVb/lXVOz58zT+CdNx
f6eK90OY/FNdnoxIz0R46C5qi0V5zo/7uYjdQRuORoB4/nLgavrrxLwOuyeyOX0k/G25m9StIz9z
VELMf4nr+8ZLLpE7rMNYX1kG+QpFvUH9AO+BMkFzW4p7o763prt4vFPni1hc9QT7plsP628qt3ZI
nAQ04a/LvlCeO+GNpX3+8Rr+v43X/8ah6NBN+fdD8fPT8+sS8vLH/xx7im18QkTIEKMijKJPNejR
/VlD/vGviH2kUkwYD3LnReDz1/DTnE8EG6CVM23+CvIxBvNfw2/5V9iDVDoP5EOzoju/M/y01w1a
2pS0g+hy6bRJkdIQav16+GFYtZmVXX3FbKhsERrtDFF6Prje7zqAh3a8JSML5K8xfm0j7cTTEvVE
mesLoyw4OM3NeQ50c4++dsMZwtxb3ePvj6b/vDFxOXxrur759gcdjPaPTV++MDVU5f+F2W5ROv/7
Ibavyu5b+Q38xatJbvlLfw40Xf1k/JBH0LQk6RaT3N/jTHM/mcg0UIjgDXIxRv40yxmfGAEkZcI3
IY2MeLB/DjNT+wRcEWk0BzMEm0sf9O+p+D/oVfDnX/cqdLTDNDkdJAC0suBUHfUqFEvRrd7IqeLA
rwT0VTUq6e1DZ3KIiqUEYdLV8mDSNtLX/TDp8PLTIbd98JBdtAOWktrrepItB5daV9c44+xzCGft
vE6JyU4gFk3qranPmbbQmZyXjKIejtOCaMhzS4fIP+ZWUawExRi84GbzzTGlLrem4uFZnDpr5Toh
DOE+xK4Nxn4cLs2SfgCbxBCsoaml0x3B9+jLoBaziYHaE2+pE7obtDdUI8yxNu6KQhkEu+meUqiK
Iif1J9kc6Jfbe9OI4AxVbMnvDLyEYMJ5AkoASjLUSLmokDfnwEB9pCkFSDfNqmsfJJC6Sw3FuK5Q
fH6zqbMrgWY21amJmzjFX1pRmwZU4D4CVqnohBgd5D40ik69ok4Epmy0AAuyLmanrlrX/QUWGd3d
0k2Pd0aTFxKoF06XHcrq6Dafjeg0UfuZsi0HM06F5F9eZPZss+nkcT/S6ICT3Ro6GR39VJ05sxwm
pAZVJQOoYLVY1x7xXKNe4wVNp7oLarWgtm6O+nClujWdhsoUw51QbMzPcTRN5JNQjkGJFbbgO3oH
bIZfQ9X6nvWWuZcwhi7ZAxrPVtnj5y0K1+p8t+o9e1URCdHsp6jQTnWKkYBSCdPceYWWrxwyha5R
ern9upwBy+ukcHP6GWMqAgmQk6uykhvh9XSFRBRn565iJg+CZgzF4E7FXYJ5+NTpe5vCa+Ip3Eve
KRPRRt6NQzfsngHOlrQnP48qqULbYq2ERIOw4bZqb9XBe24uMtoXV+A/5jO9nl1C/ZJq6Fcmg889
UZxauy+wQDH8LWqJ+TjaVBQtIdI1yYARVUclelLtsE9XSjtqd6bNkTtBuDevWompbwMXXBJGNZid
DW8nAkJZTx7cLcoZzSOSeco/MymO+yhTqDLTy2ogDFdZd5MRKbMf04XvF3kmWJvShQYVEEmYn7Dp
Bx2SOKnt+ZCroc4qbp9dtR4hC4HryBKCkFpXZuDOS72u0xuTOk1UYa+KlZYrWApTiQ82zr5wSwXS
pibMDszYUCnrmuiFBnq4mnyL9TmuTmZAqXtPaZG0MgPtHJ20Jt+uurIgCXlqilNOnPVJWzk0aCx8
f2XglZFRBpo6pBbQaWM/hVQCIk/Ia2ekKeJ741I1mGAvEXwdt+p1kXCIO6HwJ885xpN7GJeqlQS6
oOV72xUOcBZmUYzDv79g/Wd78XeXtf/CXRBT+HtL1EX/bXj64/Atf2LV/XmV+vH3/toOEXj5iXRI
8B9MWWzFrX/txW264+y40TsvCxEK63/uhhTd+6TTL3fom4O+YLPE3/prO6RY+ida8Dg22TDh+6cN
/jsL1ZGGjmMCZR/E5HgVlz25fixf0VVZTUOZdo+5I92NFUXTw8j5wK/LWgloWulfbPLy0AKCJduH
YeLc4CmKn8bOcmGDeVn/5/6HQ9mvu/yv5SbL70FMxrmF7r4Ny+TH/u0njUsyx0iB28R81Kjlno1J
IsCRd4BcM936QDG3KHP+dRLhUjoSK0yUOuv+oiY42gomXglP0JHpoQ63bnEy04Zl98hWkPKJXEtQ
2HTXgp+GyF8bhZ9FDL+8JoYib9nqOqhXX28/OwtpAXi09ADN1q+2STAHzIIrZfP+ZY4yzP66t5+u
w0j++ZRlOcOARnNKD91GrspNdBqtxckTBJ7VR1K1ZSy+fYw/XWoRYv30xgTi7txIuJTjK9yUHQAS
89VVEnwVqx30MN9ef/Tm2PO/viZHVBqgSONIVF42gEePMdcNO2zSVH8mrwzRhxPO+bD0u3R766j0
HVZOMViIymuI8wIVGHUjDJBegCXebQNbKhFpWQaLKlLosoZRbTVQG5n5jQLQu5otgV1joW/CdmT/
lJJaDUNWybJLYjlpc85j5T673UiSDU1qCuvGpBXlSgXUXgYoltxv0N90Dbb6PBhBz7ci/DzUs3mr
TG0PIFE62te6anPOqEbbvRAVZdMFY0fSrKWbwr4qxzC9raVahUE/5qCzW6aSWzktdNZ+RIC1A09V
3yeUDLFFjFbibRNQDdANcCiA/arZLwQRWSkcbRAeZCutK9P2zGDdB8bEAnPeErwLOZi4IHc1FKqQ
wVxGNZGGdgK7a24nnZXT4w4TCUXoDJ26Tq/SNKEvRrSCbyabTeIHX8cyVH7+Inmty1yIiAjZM2Lk
ZXL4aSh5JBHAPmvm51jDWNNo5Xw+9DTg3/84jqcYG/XED5fvAhEx36SQT4ZDJ1QN1efaqYHFEyqD
iiAjp7ERHxmijtyWnDaXay32KzhJKNaNZT746Y4I1tWssEi1Z4qBcNCGuDaAeA2wrXzRwopfd7Yo
PoP2T27tzqNbA5FKB9fnZoe8FtH3hSx1ZdsOnejffghIaU08EDhMWVCOfljbNBHT8MRDKCN7Y2nK
uAm1rt41wM8/QKe8nvP4OJnIEc46ONE4DqnHGvPYhVWn4wN4ZEbMN9kStt6nAMSmCXetGYbAsWwJ
WFatPFSnanH3O3e6XH65MEc7DmIm5aejaX6emr7VNKjmBC2U/ui5DZEEA/aPzIo/mHZfj98fl1rY
Ili4wR7hOD6add1xcuOUEyEc6964GrPZ3LiD+Mgg/3rC/fMqC/aCJQtoCpy612OqRSEzITm2HysR
ow1w7Gavhx0daeARZ+BvlIf3H+DrkgnXY5uhUTNhsfxRODmabElQ6r1wdLoDPcwksPWZnbxpj5su
hVuFPz3+YhAw+dTY1fzB86Qg82pG4NqLhl5bjvcYRPEHHw3TDl9JMVSW8TQkafZcaCDqtyCP6f0m
XTOU54jCkLyFik14Yln2Ubae3ZTYuchNanR0c2yIbcFJEk2Z5hTNZhid6lkXdN/9wcXzsK4oh2PM
JAKOlTINy2eYv0C4IMMJ1C7pZLxYxCxD23FLulKkMMcnY2suii2NSXvLri19IeM37AOyrEVyUjpo
47bxZKGYnYaOh5aQgrFzLRajteaY9IdnY5T3NYnbYks0Lm0Uu1HCCx5fmG1TKP7uZjZpPAOHdcy9
LoB+Q/GM2tifsZ6QPCANZazXoKS1lxTFV83mpXCGk9IYOA1PlewuR+JaMvBTo1VvR3WyVHrbk+at
lh7gvTRr966KI/5w2us58olCpcMW2TX6OgCuBk1dQ5M7C8t1SvU09Mx9FbYE7dBztrVdXOnOvO/d
cE53ZEUa+lVM8lVGzYKEok0ISuGSj2DIgxDOdbYTZhOfyiLRiVgb5zTeJjSJLb6+H4E5Gh62wKiJ
Il5JtR6tLcW30PM9HTC8X+l5qV15FBgIxEpFSPO4rUcZwKEgvJO0rSwKCt4LsabmOEbr2HGj761T
ZZG/MAha2DBas8bJH3lMMbbGSq4WYiQIwCW7Q1f0jlh6K5NEX47MPRnQN5rXcBezrCjmTVzqLgDV
PqIXGDHL3ILcHu+LSkWzUTqNdV1GXlOs08oryFMY0Zj5HRDOBwokiO4MGp6rKZ0bmmuQwcXKkcQm
rRI7Rhs45noen2kkgBlBaYdOe5LHZGisZicvQa4bXgGo3C7i+x7w50Mzz9HXbPIi41QQT3w2LuzY
dZa3lbse+lF5GaQkTUIYc4bUI6m8u7nR4++ySON0TdQij8mTrcF4VmqaWHNqxPdE2GA/s2SPk90p
9OxKcXCBQw7iw9ZG0D3rPhH2NjLa+d42u46s4Q5bEn45OYOHVfVk03cGOpjJdFBLDq1be08TGtJ7
OEv6qXQB4AZoYsaEQD9PrwM8DDRNyWWa14bFlqu1G9vcGNUs0ts8xutxYOPmJi8Z+yz3AqdHfAmf
Sbmz2lZjyVSnbDwvdT1Nz1WPssBZYo2j9N124iBdTp56BvS5LFhFDBDdnTYK4lHSMDXXM+EmaQD/
eLwlokjFik0/b1+MqntHHcZ7rJUUvCW+VOR3jccwzQxBtLI+h8qNSN2KHVSn5peYh7Q26MrSvU61
0fq26Ki/G2mnPbRFmErfshoUZ40y8xcsWdspGbxuHq+IQUhv5gwAnt/AqrjW+E/SBYxKue6pzIyB
kQuiZrgFKdaYf6OKo71ZX1pR0+5NGSFXqB3RsyPNc/EC9XC01imJobdkuHhkmLQDFF3FGK6Npg8f
iX0oaGiGjX5tuVNyr9Uj2WMuWfBfSfvND0pLfGzcEfgJktkjccqBPPoZlj+R9klOwSNw1dBeWVam
zVS9nGHvKpUeIlcimMGfhoxH1ZdDQzziYLZfh1FClfbcRdqmZpbzXGcTaYAk3ComY2LO0WLSJP7u
OMO4El02wTIibW5Phmn3OTEHMya0dhqvQq2kMMqkMRNTaJXlVdzHNJyz1OFNlLnWXhvVFJMnYGSJ
JEgwF6ZfKkP0Am2OcANplIC9YsI2RBB1kUpdkznsSlhMbKvRVtQvkZpxXs08aW6VIrN7zpMq8SDk
FRfThRMJrd9pKVGmPlFZHrBWAsx21sjmk5Qqibap03EmrLLMIY+SOUs3VqVjVM3aNfjsg1Ckdb0e
0E4vQKPKfrAlnWOCikPlUrD/SNaFUfREW2Y5VGXcpvljRvzqHQ6geA5apcmzjUD1CKU1Kb3HLlwU
eR7ZTTJoU6R0fkpeDf13tSdmxpQKgWMVWauXFGUVRDetjJBupSFo+UREGMMluQwD0sO0k6uIzEmm
uaJtS9+Za0KkzT714iCTMY19FvPxNAXdXq7HWk/vppT/7ro0HOUFZhGbihahHIHiPWocWPljT9Is
2t2O2l63aGdjm6raUNk97WTiSBHhA4u1AlKZe2Od1Ll6jkxIPMpSmSffBXl5MvZTM/mh0TT6Jo+d
2j0BUTgwa3pp3Pmq1BjURFFoKGLws1kbCQAR0WyE/siXfUMAd6rYXhjYEMhuTCUj9wdUbUmeQNyd
6WmNPQUg/W1mqTFVvyRszqmh1FYw9f2y/UM5G21SdmXEbjStGII5zlpg+mRXXVOfbC+NLK9gMLea
853aCJJhxQydg05psVoPVDif0DR082YsJvkZDP9w58qhhrOuNFO/qnURoccw7RcS2LzWNyIEU6tG
FNp1RkbQV/Ic5u+FgVSGAERmwtwWol6ZnWsXYFc6wDPo1uStWoyRBt0U86KP4XKg2Mpn3K51vcnH
k0go027WB/eANJ3zICjP8TZPRKKuuQtLDZhFlkMxEWlXo11aXyNMUiFk5ZLzJqHf7XOKVuqyKyub
oidJ3PF6rIbwWQqJsC6ypFAD0ykHpPST6KDUNtGL4uTkSGElgKGjadl3Ns/4F3Km1666LtGXk7Eq
QrfctJyDHtpRIShSn0HcbTvdkXkwD2Q4+WllO3urSGKCTuA3Q1hHw32+xEgsZOQ+Upgj3OWwi9nq
xi0q7+soNO1z4vYO2R82PWLMCFAsy0RGh8wsk7uRALpsVThTe9PiqRPkTEMoXrFqxocuLrPHVLQ2
ozKziyd2TOlXYh0cJq+qh71Rdn16hV9Z1Guk6roCFTCy0ZXEg/egpWp3ZRRSxmtWxhQ7ujTkCYXW
8RwL1L1nieqyQjR3T2CsZvpjhfZj41QsnL4WGuZBkJIyBCIiBHdT4pe9mUp4ZyvJ1jP0CzKhSOQO
XWaDiG8l9jVNSm8jBV4RgLZpgtza8gq/MLWxWAuJ8ZiJjakK2H5IZp1m5Bf2gKjk1GyFPq2LOZIU
d2SddmtGrux2saLqO/L1+oDRGO5nW6PdzufRfdbxFcQsURYzYQIvPQpJ0yAuMj0MFO1ZrrVCmqu6
gPIMdcGWDybfKphdXVTUdSSzMDnD6bmRI57FYUpOcmSnox7U1iLrEpD51ZUtu0jgfEEGGuLAILOE
hPLwUq+y4qlWyfb1+WoMF1pnjiRFnUMeQTyGQj7nWUm4qk9smlw6PGCs+22I0XdY62hTDPYOSs0K
MPTeQ1yK6godRLfPCO7qAtMdIFN4wKR1EtJb2rVJa9vnpUkOYZ+rhOaEEjHUbdbMtR4g9KGFoLlN
fomwqC99SiHpbplbYHz3NaZEq6vGchumeYZeEzMrnOquqbZQ7ZlC1BE0UZADhRiDMNbGeaMqk/Nc
TlN+1fUGYqeU5f1ESVwEZwYHq2viyFpJwuXg3sET66ITdFeIz/u5TMwzfTTCYlpHdVqHaCedXrTX
xGISehWhGI82Swqzvc2KirlKG+vwa5L1ShKEbOgvCZjOkLg2JLzt9M5pSZrK9O7EBC8DpchE5+6X
ooaTq9H3QjOmNHG8imdbkoDVTe0VJbFBRUyqZmc4TbUvRVV4X9WaKYF46kpFt2RoWeP3KvuQgHAb
bw7GvDC0DWL6npymJMMsRXiURA+WgGAn8zi5FIQ0omOay3EjS5GyXW+aelrZLqdxH/KCctl16rw0
phAZs5q4wwsCJORlWBxDcm2rTul3doddM/Rym9NNjQDYx6XGe6gnszxoTR8/hZFan1gc5GwkpSK9
caOepmI2J0yZHYcY1F/DjKB0mAwANN7kfPM60uzIXy/TB45/4SVbmQz/qV43OzNFy633S6hizqzF
XBwZ6rNHCtAOQ0l2I/jU1pbU2OtAhrFvGBQEY2TO+YyZWy1vTMko83G4unccZXO8LCN6yTMW5P4J
R1BPEvsUDpeAZFv2pmGsJCv4xRUNtnYK91MXkrcUmINSmD7yeLRuutpF91GrJc35AHE2WhvDcmMk
F7XxadH3+iUx4w55JgqFeTqs0vmCS4K4ByIBIiJnZotcRMVmkDEBVS99U7AA1HViCab9MSF+kcr/
QIEv8kI/Vb36wWp691lPJa1Uh4MsXaYwmk7jVrT3doUhjb1xYpjbQUf0XWqUsVakABQSYpfBU43I
HLkuPFGhoSBOHJtS7NyFXVNcz7BrPnMoLQ6qOaoO4RG58lCSykhjLcqae87m8b1S1eXBEmb/PCJL
vR/CziBxhsPxOWaQurqiw7lE41i20gjquXp/acfNfOfEY/7Fs7xw8tkSWI/D5PREhSKNbXjxWGP8
0PWi9jmSbfl1Ch0vPIWzEqpnqqKTad4BtUAD66XZF35E80BP2/6cylreWNHEFISieDjPDIW4sNKZ
PKqnliMu+i4BlR9O1XXRGsiYJaC+ZqU3ZFqckLQZb4sqQk9tdyB53Go06Dyb8/S1GpJnNeLjX4W5
kZ71FLfZHZQugtuUucQv3YRDDdFxrelP7Wzdka1FUTepIm/TaapDEgGrCORTtDTlqia9glFaTSpO
xGyMOObHRvuFjjWYtHTBf+xtcJ4aQEGdwCMTe0O9zlJElwGJ4pJgAKNX7vTWLcr9NNXk48BXa4uz
WLdrey34oc7a7ZvhxpEN/fm+sMeW7Dtj0B8iMreJqMV3iwrYHUt7reHI+w70ygA8oFZlsokVJ6Ff
G7fIq2vIBeOJRfefgh81Xp+yfXVHBuNQXkU8tJ0VlXVzQsRe35P41OXZmZKMvbYmaag8taqaZrdK
ngvvIEqGbBMLm0j4mWjRmm2Si4aTEzOrHl7s0dpUekpEujabsjuNpAHrk0m0bgPWpkzxq4zpYBUJ
7KOHsisMRP9jLOZrdfC6dkeHvRBnHgll2WfKD6V5n0wWZXmehTPveCXOiPJnedkEVSwLW6rHV7gW
CaIhk1XRAqkWw22ta8YXDkdkfwhrzu9jsCns8FRubENmUXnlpex6AnIENaLW4RvtSTs28QzN6ES3
TixzbYV5gS4FMUEINLSwqlD6d+nDwIhKgx56MK2WzMIUMdSIOXeEu3LUDhtuxdcgU6PKx2R5V1qE
4/iSosx1SpOSGGelFg9abvZREOaMhzPHQwRNjAp2vzM9D5eMrKy0vrhmU47BiFfmtkBqYq3pKCDa
+AdVf90iPsl47G27+lZ7CWGSGCaNl/eLjm9KqQ74MNBpNpwQ4EbH+D3QvhXlRdt9TIpEO69SqT1Q
Zcw+KDD+8ioLqkxf6GGIy16XUudZiqmbJ+8xycG75FPkko+sfXArb+q1y63QroK5RhXVe0Oezm2K
QNSLH2XvYAhzjXBXWY2kG1+xJe5TuX7/0b2p13I9NuELxsmFrXtcH5ZO0pF5n4SPs4fDtUKq43dE
l+8ps5abcNDvY1JzN4qc0w96Cm9vFPYIbA4wAYv0/pgn2oydmdhdVh48pyu3CXk9ZwpbmKAp5nBl
ZX13/f6Nvm7kLIVpor0N1XTQWblIDo+Kw+BbhDNyIjzkC4SdF6msEMnXq9q1P+pyvn8pQz2Sc5Hj
Nk6RYVA7KZTqTK9YU0m0aQIzVuoPwi7ejElUAQwTtjxQJRgzS0n855bR0LGxd6Ly0FWDx0Y4F5cT
gqDb3312DoRwlZ6IxVVI8Hh9FepMXSjJbzzAFiNMj8Mox9D4uafe+1tNvR/tg1dXOvrG0LqxOKtl
eVDcqDsxqGOuyIz+/v7tvBl6i5RChVwApBuS26IT/PmhCap5KiTZ8pCPUbbBFVBeEqclHifRGhej
Oysn71/viBj3465oQP8QMxOgRW/k9QXbrMmbbhbtYRor5TFS6hLqX6ZYn4smyVe4bGrAR9FtmHfy
SiX5fYO3A9c2elj7muA/QofCUXwB46d+0G17O1L5/GgLeqhHWFWOcWPaFJH5w1d3sJigt61GZ61v
iSSd6/7r+8/gFwMVOTifn8WWl3+OhlBDd4SVWYpDNzYFiZV6tqJ7EH4wqfzqfrC88Zlri0LlGNeW
d5gdRrPoDmnu6RSZipeZOIIgpgv+wZWOtDA/3inNnWXFgepo8wG+fqeSY6EzRm17AOQYrmF06otr
qbzkQKPtFFzROwK/4n2LCO4+bxpEMd1Y72et1b9ZQxR9MA/ob/qmS99tWTjofiEDOhY5yNqce7ec
xgMWmFQLQmfgYORhCtySC2qZuB8dTDahLpxdImh3rOy2rb1Nynd2NQ6V+QV7vtADjNmp549kxuME
p6wQ0hzxppNST80myOwSERt+9WhXC6PYK04ZveRGoVy6Fu6g1WyU+Z1ilBg7PYKd8MYYs3k9sAZc
KlmozR/MFb942a6D7Gfhf4Mb0I8+Y6cSrmXH5FeR8CkO7DHFfrC1YmMK6yNS1y8uBbpGc+lHo7WC
A/v6ZTuGVrjZHHYHdLKGr6jsVQunfEhFU27e/07e9DCX6ABeobYwglAKHw2rWrEi5PDlfKCtsp4V
m2hFASAo08ZvNpn3uwxIx/tXfHNvYE81CHnsOVCPsRa/vjeZL8FtlFAPOU7HgGRHDTNjovo6HaPd
71+KMeoud/cDefb6UoOrg/0T0XBwe6o6YZKNGyJutcDVnXD1/qXefp/c1rJZc9isMcG5y4T008qI
7RjfVO32BzOM50ulq8IrDeoCSmIdLPQ8xGtih5Z9f/coOWF+UXJOE0oSE4uYSPv+g1+zPMR/iVWY
Lfg1mLrQmuNk8RChv/41U14QuJ3UwyHlfOcPYNZ3cvCGDb1LGrZSIy8wnULf0xr7xhnAw3LWtkDn
gzAl7GSb6q36+P5P+tVrX1Qzi/idReAY1aQ47Ui53hgOfa9iYS0yFSukJU6pLH80wn5Q3Y7uHg4Q
06RuIEIkFuP13Zd2PQ6j3suD4tjommmxDz2iQQ+Hztw60yXBVxx+3F6X93j0ObYbueVtG2shQuRd
MV4oDmmYfqtPVPQdlO+xrzpt+d38YQ4VVMBOKahxxmx4UM82lYp7WD4AGNJY/WAr9GYd8yzGFdZ5
pgIEFcf5HrqEGJknoIBG8mAXFEm+atyw/GA6/0HnOn5ivBsVcROn3TfTANAYW5uKcjqURCqvFeHY
F3M91xth1MUNUdduIIoO9EMhtAsnTdBT9yZPbJLdempd3N5d0Z+hcDN3nL/kB5/xm/0Tz4B4Nfbs
Ov0UsuNev05Nb0gKntPpQLJgT6ziUKxjET0KIBZX8TBWH8zzv3rkpoNDgiex0EKPdk8ePYWloT8d
aBzQeAxluq5BVHww8f7ippDIYGpDvaItIqzXN9UYXagmCNIPiq0udc+k3VYTeecVlPW93mr/D3fF
9gFbisnMywJyNCPovYLUA7DTYbTxvuOYpWnu6h/xa3/x7BaCv7tEnjHrHqfvFHUEpiRqpgOBm7yc
fFCeSRr5EK75ZveBwFhHXYZJDyETb+r1w5OWPrrCS7UD/ormtBeWvHXtLKSuatLPKSigbbumL040
gYC+as3wUFG69KHI5OeJBT6jy5ASTNSs9mQDGoHiJuyGPe2sz+g7Ev5ZfjCE3z4XdomQsamlm/zP
OfrBdmHVZaho2qHOomRTi0L3ycWKP/iM386xXIX5jgRKCn1QmV8/lkZxjR7mqHZISy/cpoNarAh2
FyuvG40Pbujt8EU4x9RkLssMn+TyU35a7lICIbxUr62Da1FmnwiCCQansfeeKeQpjXFj9f7y8Waf
wpjlUouelvGF6e719SYt7hEWqd6B+9a2TmYN8KNS2478ZhZAivoEjg8Voi/vX/ZII7ksHg4fDHcJ
YnyJeDzaielWTj0ZTtQBYZS+Y1bolIta2DI8A5oyXChDFu2rKav7axfNLLYMK7a+kOku0gAKgXdo
TdrSgRZ6lEHf/2lvh9Tyy5ZyBlGQnD2OXnY82qAHdSs8dChHPvNpx3cF2IgPrvKL526yiFLsgrnD
8qO/fu6hXgNI6VLlkI1atobvJVZ2pAk6c3EjLhI7SbbGWEYfTMG/uCpDizfJ8o1U8ZiPqQkjjEpB
D4UtvnISEUD3LctS/THNobhqfWmtMy/PPgD2vx3SCCOBZOInNgi1O0aZt5OYvZw8xCeyCcYTL5WL
9wpfWAucaZuqIGV++wV6KplyeE4R+fMiXz9aoSv4ZwgxeWKMsUVkXdsniOs+mBPeDhMspWhbGSQW
0MTjAh89P6E3nV0/gWN78VKzXaktLuX3b+V44uEAbHMK5OOkjEj209GentaRXhf8gKc6dPZMTPYZ
6TWGH1uVtX3/Sse3Yyz+XQ4QbOrZZIMtf/3QSoNia80+9amAI3YGHNSEQheFH0C1f8Rg/rwfWi7D
6OOkxzRHHe9oenM0BY0YlIynORmLet03bpZczN6MS1HRpHE52VG6p0XgDb7e2MWFojbTiVeBpjvz
rMFqfIWKPFJ8oPQkIxoKkDetNNC+xN5Wehh9t2WigqRKRrT0KxIwh2tvdr37RlWAuKlFgynPAxT4
UanweIz/uC/GNl8M0TFvJN/FkFU9J3seH8FGyphX66kYxWk3m5eIBKIPJo9fvSyORH9f7TgHDIGk
F5YeV+s7vIBGh7OzcsLsg8nizeBb3tWyFLHvACxwfKBkv9FphekUT8TRKUGeG30QegC98nH49v7g
e3sldp+LTnzxN1HBPpoMY+L1QGeL+CnKeXejYnOoqzmbz9gPVr99KXJnsF5pbBDBoB2N86IU6FNz
mTyVqtTP8mqkoyQ665QZ/i+T3L91Nb05urIZxNWAa4XVnOnveIoY0zxuh9LMnkoII35Tm0SIo/JH
6tvV6ooIdoXjj1sDJ53K8NtglHJlNMZ4Hk9xNfgp3Z0PNhdvx83rH3R089B/7Kx11Oypoq12ggtX
2UW5zvbu/Wf8q8uYy3xFZRbf7+LF/nkP02huAfPQyJ6SJlJXjVeoV64xVs/vX+V4r8rTBT27LNLL
BoLz79FVFqJsOXbVkzqoEmSe2p//L3dnsty2km7rd7lz3EDfDM4EAEmR6mVZtjVBUJKNRN8DCTz9
+eCquMeifMXYNTyTHVF7l50EkEhk/v9a36I0Ii+RxnvfaPFxzjQ8gFEEO2N3FemZPsTpp3Qdngyj
tQhAshm2iffDO+ZQCFR61ZFemHOVYvACWFkPO8OaIdZZSJEywS7q82v+y519N+jJrinSSTNeerc6
9tlQ7Ox4anaDO45npsmHzRnXRvERwyHXxSrzIWzBJik1iar6KLJafK9QGiBUa1KkDASS1DmaKKGZ
9NiZp8MuBgoVpBAYKh9dxxIsrP2U1ixv8/m1f1xiif8kNuTf7kjrZJFIYc7Fgx61RxMZ9lWuONaT
iz4PJWGuXQ99fC46+y/jrXh0E1ciEwxY+vsHnJE9k6QcH4/U1JZbiWb/rmnAzseEe1zXYAS3n1/f
SSwD31w+voiBObSSHY8R8mRAA7y8Y6ALPUZOq1nbtCgsyD1djzapH13xqmST++QtqvLWZ3JEH7A0
F/Bscyx4U1TctJLZGjZ8O/dwfwCfE14B7a/BvaX6Q5VZBX9Z7mzbupyAGknX+QWeFNbv55fxlykK
NYbCICsALsvTeropLSXX+q47epjVkaO43WVFluKZm/VxFM6oKN50diw0WK2TStSQTPQCxNIfraID
u64kKgoCeFn/9FoYxeMlgE9Cocg9ed2SfLJ7E2Hd0V66HFpYloWIjs9lwn+4FhzCOs5Xl5aYuVLX
30+0jiU/SYxsORYc+bZqskQbFKzJmdfnw3Jp8CbzzWPRXE97qyf5z0V59Va0qvCGoyELAqXGfo3Q
NfJUI5uxb69TQ6p79HIg+ZHvq1gPvfzMjvnDV55fgBwTp9S6R2KCv/8FxTJz3jHU8dgLxbycx2kO
hNV6QaVM1s3nD+794swnlx4K0CJgR9TC19LW+6GI9xm6DIoajbr6G2LLqvbtlfmQ5pZxAQgshTY/
V+c8Wif8j38Ny3JBJRaL4ceCGsqUfqgtbXnuZ6N6KJyqh+g9jShkM0IotWBxnOTgOCAvAtMQo7q3
8V+zgUshCJ55Qd7f7N8/xXJYSdZOnakR9fn+DugE3MWlSRmsX1wAx2O5BFpCLayW3vCPmo+/h+Ja
OcmveX40NU6G6hHM5mVr4+XAzbKrcJ0gzBHRBTLPc2fzkzXy91gcEJjIHCg9YELru/RHecSIlCJv
Za4+e3UCt9Va5uyuSiMUrezKx2Qz6XH7OKaozkK2eh605n6MjWDO8uZKNZbIJAHPHC5Q8eEgMeJa
NS6VvmxuS6Rkyp0XZ/EBGZHyqGg0xv2S2fXomk339fPp+f5d/NdVsKRgwCfiix3iyboyJ3Yr6Zww
PW2tgwzi9tqtqXVEgcppfljkpF7hX2leCgMkPVS/8swx7C+TY9VQrCVSFh56bu/vYjJ3Sm4by/IM
7LULOwWhWcJeCRdGW/3zech7SCoOtUse2+nWfpRl3yt9oz6biYnu1VWWvRfl7d6DIx9+flfXl/p/
zpb/uqu/33cEMKuz6+SuklQ/GySJac8F8s4Ql3T9s4syPehUty39jLpG3yjeQagi/UcVjn+PjLHY
owLJ2qqfrK1VnTpjhbnjWeZN+5ry0djw/zbXQqjYL3mXnuta/+0BUthYEUNrjftD96IqhZUvCq8c
Zkf4yJl76GDwh8LS2jNv9/rb39/V1b3L99yF0kDn53SujHC6xqQxns2CJTXIzCTdGl7TfNdt/oWf
iFJ8+/w5nnAM1tupIyxgC7pmS0D/OhkSwycQSXiaz27ajs52dE2wO/iexMPkddNzKWvUzUmWZPdw
c+or1tzyyrFictP5G8/suD9OKn4L3AaLXgknuNOPM6rKka3eWvpF5pCgMkrZky0zTkfgvAmOyDR/
TFqJxLKs9dfPb8T7jcHv+7BWzPhsroCMD6KgRamW2O4N4zl2CV3IlygPVQ9d8OejfJxLJsECtGSY
SmAbjJNyGdyNRWAz9J51pXEDVXp6KNrxCEU5OzOVPo6EOIU5y+rNTp5G4vtlR5fdBI2yT480erVQ
S81ia7XKELpK0p87wny8d+x2VWIsEVOYq8X1/ViCznwzeH12JLOj/JFJumooJ/VNTH5U0I5xda3h
P9vgpzWflMk2WfZ7NQCDhcYTewloTWTAidL8s03Q+kzXdGoQjauZm/bbeo/++IAtSlO7yuDkR1jT
aeh1yRBUcxfv9ITG6OcP9m+3gCaCwfuLMJD15v1QSIylsKy4OJadLHbqUlabSpja/vNRPm61LOif
a7KuxREGWdD7UfqoE2lLaMVxlLlx1VLiobWrTvhirAQDgHR+IHXow88H/culOZzNOJ8Zlgn45GR/
hz3PEs6yDjoRdOhII92PpK2dGeUv85Xt+Eoy4P3nnyeX5ghVkXJOG7b/eQTytkFToChgs7MoPbM3
/t1rfb/MWhy0VURsKvtj1r73t9FG7DS0y0DRWnVizE5eb7+6sSIuDTD0t8z0hn67bRGLkWpAxyHM
AUD23Rl6YjC5wr7gBGxnGC5yxfWp0Bl03OtlfFDY/eKSKZ0c9rmxdI+6FG22VVNbO1iJaqSBrUxA
6zU8JIY/gHdN2Y9K9VeJ0cH1JYzsr5JqQ+03rD04ttajkN87BlYKdMDfyYgdfhS1xW9EETEEreZ4
j2hRx7dhyCjVGtBR6tDT6TzsEVAqL4ta1KZPTAsRguoYNwGVhBHXsNvU5DGpXGaCDghPL8q+xRdt
r192DuZxGgdR+uaMjY4xpjTk3TSVlM6qqK1k6HYa9si+nJfSl2lrKZc97iCVyJFMFRh21DgKiekT
Cpk2vf4aU5p76GMhf1UWNmfaLxFOd+nkzdFaCDwI2l51X0pjyDF9k8V0bZdEbvlFnxWUxcmqLsMx
T3GflgsJMYCDFssOdIwK+N8QhvSbwl2RH5jv3KdRtsW5IuZftsFMeoeFjV4tJb3TDVwu9ZFpUbZH
G+eb8GvEFpeZMf9Miri+q73VYJwo8iLRBuQYeqfwU8z6sTWtYQsKQ4QNMTvbebCqvcn6v1864W66
knJDrPbywNkPo2Sd63swCOaZj8BfXl2qySqJVRY1JnaG7ye6wAEo9WRuj+XU1hzIWtTRdqVtPl8g
/vLqUk9BlwzdCn3DKUJizJvJBqSYH5sBy+nsTV44LyNC/Xi2/oOh+IIaDlAOKv+nbNvYNMAzqwYr
urc4F4Ud26GW995+zaE7U4/4y1oLtculJk8Pel3/3t+7yMC2N1p5cVSEjs+UzgZfj7gtL0dlaQDr
9pH30NdyfvjnN/P3aQupDMWQ09UWaAV4Ihj6x4FEhdAwjIoWR2QQJ+CKM5uRj7tN6rlsN5keNKMR
cry/Qs0oU08SNHOsDCPHujwmgRAiu5jMQfGNqU3PHE/+cmS3VfgwUGvXdixH5fcDKvWQT2aeU0Wm
ybdpGorhWTolYacT4pmohPIoeSY2LZuCA0G4ycakEX3mQ/3hOEi5gERxpqlLeYa25fvfQAyMJIY4
4bGm+Id6GlrXhtVHN4WiJbfAlIk+4Cf6uC6yTTMb8sxn7sOs4tjOHeB4xgSmH72+S39sSUwnjYF5
FBqFdK37ziT+qZlmtcVWk+5rFF0XHjE6Z57zx0vmWwfGi44j+2sKee/HLBfI83wH9WPcLdWhweDb
+IA0wUyVVXeX5ROu9m4orp2m7Tbu0v0zDwjbMK6ZvQM3ntFXgdb78Sc7F0juDf1IgFEfzpYpr9LF
OrcL/a2G/vOrzh4XpSA9LSYzmvvTN2eiPo42rLCOFGE7zY/JlAMiE3feZVXH+bCSLEhCMVHJfTc7
7GbAOmKYJirH8yoQ0CxvhAKUFGoxIIGqaDEOFcZMlptMRmv022lSHyCAuJdDZQzXYxlFmx4/RgcJ
HxtoRbN0NfZEvwiJr16jcqFwbXdFGmrMNiPomjkVIdQc7QJrdL2GnI34RmJjXH4o+qQLfN4ro1s2
Ynk1gMcgmc31pQls6GBf3ajFSBDpXn4Bysrda/PYqTvNHuHKlHyQY1/tvHn01ajSLN/CjdQgGcIB
vulNYV0ZSUyuBELJ+rYi9sP027JUb5TB4tfLVBqH2DKLV5klJkgyJi7AfoHbdKnIJfNxpIzPHXaw
HTITSH6RLEjD/HzVO6FGow7WMdSwzBKRvJ4hnJPXUsbYfBspzePSRtEMXYiksCyrTJuNmGbv2Ymg
X9SmKrmLuswb99g3sXs2Cpu8oG9FkYRzrCf3hqI4TzXJba0/Scd8IGtivNG4JwPpV55y5sVCZczU
fTfnTJwXFP4sk7McbZaTDyz2fW3KauynBt5mbLdDOv5oy6z1fCcjVi4tKY/gRF0xA7rReC04YE19
FEtaHc1U5rSxRgh0oU0wkbnL+7q76uOuf8lFqnzxBsVqD7LU4TVoxtBaPoHt8rJXZL8EZaUmzm4c
RoAieeSmr7iyiUskVWQBGFy73svYT/qLnWNr9VvAFxHpeY6MtjKfMjQw0xoKC10GPlull7imPKhA
1nYBMpwEWt7VryB2lDbMKqV4tKdRzjtk0Ka2mbzIngNHqS0Au2qUeV+AdZUzJR8XDlck+vwLiDF4
xUk7VbccueLrFCH44P8OaPQiOV/qblJEhCN08fWQ9VBDvFnBRCGQ6EBMMs0ZIlEeR0GckWoyTOQy
bYrcqXHQylUZ12cYIQLyJnTaBNngESZC/k7SEx2zISPUfcnjarkusAnqWxBWSuePVNmPZWuqt9Lq
5x+UKXH7j6rFwpfNhLSZ2YBRjHU4ui+zwh1RgVWZd9nnVfxcdcCTiCFZgPJAxWCrnYkJ5ojRkrZh
9u2DVRW1F6hdW6HcywfrNZuWJuIZVBZ5G0unwA1KkvSxyZtKvVZb6TnhMkxRdUBvEeVb0iTin3lU
TMrTDJ23C4WqxQD2m17O13mz4DxfkGMcZU0M641nZUp6j2c8Sp/tOrIUZGTNAJgaboHSPRDbnLsQ
BtKY9ORhGeUofBwOdn49CRVpBBJNxb5w6BUrQdXG1dcUj1zn15mSkbIVE2VB65zahF+RIrmjaw/9
glNBBB9otuufjt3339xx4Y9olpinFbPUPUaG3W3tOmuN7RJF3VWhKELFL5vqHBDooh440mmE8MRD
BP1wHtlnFI3upTdzJEkrgU2hTbuqzxogUkM6XExGB+p5ytp63EQKQOFAHZQ5uyxcNf9JscG+ms2U
rEQR6RbImUmzr6mlta+m0ZlNQFvAvoR4lmLKkxHQQVlDABmbAuoVEpVEgtpRSZIRlSm1fT2PBm1N
ysfLnoZdqR4GMyWFnTKNfuV0UphhoTSAW02o1PoeQlHzEMtRKfc4W+vsarQF8QntZDgYACho7LWh
qw4YScsmITBvyV+FiJwbN3IJd6qNSamxiBhx62t14VxPdgu+Mm5yDONDXyPGnhPFgJUkiwjqQZ4C
VzYBgRxkpcXxBfph70IT7IwC5njeBSo563qYGdOgb+Ukk/LGrO08CTot6oqtVo0wCWg74vFPK7dw
9o0gjv4CPRo0sEiNcb8uE68M0v4O4EHFz/UrV9avDvwERIk6rb6tzoP97km17AM3zkfIa3oSP4xq
XzR+Q1n0B33kNQFdkdm8yUQU7XvQHo4P1CV/HbUGXb4uxKKGxdyyWE2ZXm50j98R1l6cXFoJvw/g
mEYulHAa8WqQCmfs1lNjg1S7tu/jDKTYAUhmdUkLAde+XU7Ocz24nJCF6Qqi7LzJ4mupkOuTmwv0
6sTT869OxJmbwEirfVz4zP4izbDtffCCMfpr+DQeMLE5eY46F9wYhl4PQLpYZAKFXYu/yaVFUaCP
bmezPvWaHhgRyWEB9HjzelDBWfptuyRm2FCqqFdIl7A4kBu2urVhmTP5gKAmPuQpTg8RRKyYg6q+
PKLv8RCiR03/NJtV/cvtSuOZtbySfmXE5rcsnZuXuunZnpE0mHKPDUdUxI/WzpHHvNRB3TuSj14l
skelTrQiZH8x6AiGe7BshbmKfwVXyTa+17SNkbSwUU0yhGrfEokjyFyD5erzbdGSkBxcaqwavINg
SfNK3fSY7WbfGbwcUGpBdzlcJtfYVTGHsqBp1eirXtldSfNESeGua9bX2e6biiLFGmfbww/6Qdkt
dkNdetntJAvuhOU12hVZZ/0VGDX9S1qWNs7+hD8F6WO4cu2yjwOtUpIX1gwCfDpIA5VvkIXE6hYt
5o1STAAJonmGvMRWkupK79YABrlUMOkJiB8qG1HlXNgzfYnQjFQibltDFQpoK7t3/WlIzG2W1xzT
y4r1lfzSQv1hJrn3RDuYeDqbH2KxA1sDcg0BlT+rNf2XSDs7D1qVmK8qkX2B5T/NL80+XwagRQR/
8UWqJj2EJiV/tN0oJjbSVZNuq3LO4G1mwKAgTQyAtog9M+7Z20H3qj07/m7Ps0Jc2TQNsN4gMFg7
fJQ1RUPyATmGTTFvV1cugMFUQwzPTakUr02iLPEFhC51l84JaEVs4/PBGAsic+H+4WXVi7x/ssy4
f64BiNyRPCSai8EczDhMkfY8mqVbPyCKqu/KQiCzZeayGcw5cW/LSK9UH4N9dmu7ZP41Rl/SgChY
RiepDCmin2TkOafSJV1N8xTAV5XmyT1F6AWuAtzdSzYlKpWzZEzeoOYVgLComMa7aNDLFL5gbRpf
WbLNFIgWoVkB2zKbc2dvlHcO5eo18GNezF03Z/Q6wO+DYy/sxPhZZj3Rjmuo3nXSqxM9AVbuwe9w
lH1lKefTIrvUhO3XZ9rD7BbEc0KLt75S9FCdS0IPy2yngQ7JfVqMkfulhEs8BdBBpvnHxJZ/8A05
O8Nu6MD1bKnjdqQRC9qBO7mYfOanGdwFGaRRv2OTwXtUARWZD166qNGzSfFp2WdCq6uXUrUB4alL
swzbwY3tY+sq6ezbchEPhtnoAISmzsovBg5/32i6wh6W6NuVgw1o9EnknkOhzXM8XxXzaIemK6tn
L9FySGNQw6YNlAkd/0zl8icEZ6CAVlFa3EttFtNNHrW19YvnN6g/sgjtEqjLRFUPDStMvOm9Vs+v
BOsFvOYe+FPRtAR0KlZatAcjlyLeTnXW20815NYrkOX2Y6KZg7Gl76/9As0wt6FdxH0W9kzFLiwm
3EXbjhSFLJR5Zdb0j4ZmwZ9mDJde3rXKJprgl6WQMvsVhlIPoUo1Kglx8PUVWvfKpKDmKc0PYsF0
idBRHeW1ruWLc0cSdSZ35Pq1MiR7bYoDl3dXDelUyZQ1Syfg2Oiz6eeQzo4SIBurngstUur9XLRs
HZZkUG9jVeuvJscTgOzMong1ensuA2NusmxrzsQMXsHGSK7TkmpmqEWc5LDRQ0XaOiN11SAaKqxD
FDPVO7S6Ezt11+mexl5MzZ5jDEgdLrsgxEx1bthEKMpWwb4++13bO1MwlsSoBxbr0J1lgYTcgZQb
nU0Xk/boz1nb/eSkrD5C0OmPrNBKta1UPBWeORUxsiJb32eksc3BmI/GNyVSlo77zmFi23JpVymH
Vd2fZ5FFoTu2pPLxN3b3krhpzhwFKZc7gDPtjd02qtxKjRNbaBT63PkyytToss60+qpAn+EE6hTn
RAVOi65vNPLvrvMCEb6vNrb+IkXDd3x0AAUF0dhom7hTELJXILq3Zryopt8PY1L+YO+VblzZVaQb
d7CHa4IbgFwkwLcCL274punzzDc3bZc46MYCBLzQMzBgTVG1KCU8MjhHCGccK+wsznwy8pYETCIU
hR0et6ndqZ1OaBXpseoVySYyzJJWU6+yRdPvCm9orIBAw7TwyfhwbE47qmKHeTekz9JS5XdVm7MS
wKpEvlu1ndeGVac4EkCaQrK1Na4OTqKrh6vB5n/4VUJHiTfLnF6zTjd/ee7iPczWpKX7XLEB1SmC
HBbdKKLvKsGCt0VK3Ic/9ap1HAFEmoBXFbfasuZK9JhpofU3dRtZ7Y1ey+XVipqqPbTzBPw7GldQ
M/RazuN8b35NRkuy9zh7tRr0xUrX093Z/JKXMjW4KlTcm6mb58WX1pqSqgPm9a4ILu+XcByaiUSa
aSpu8gGHLD7xie+eJgSEw6RMq+TCdkrxXWGr/uJE8dIHIDdVXN4Apnj1DYUmYaoX4ieo2sJ47CXt
A6xG3XSNaHYeL4gWd/IdpVD5q4G5xhaVuNMXqGReTdptTHRAbcceXPSVdUXQL0rXxxwYmQiqmuYU
SxfxBtxbTpxcbNIeqzRzBQcVPSlpP2TyzQNJDkcrhd+/GZTBvOXA6MwckKlN8PExnUdc4i52Bl2P
gf1QHe0DGo+AeCqsFvBrlSi9gc7pKHuQAAUERECR2qHVijkOyQii4G4oYviaTCs/0bQLBytylBVb
I6XnvPZk6LJgAcR6FVtJG1hm2bQXijaWxkafaNXiXi4AKEK2S+66ul3vQWtpT1Im9E74Kg5HKab5
hv7xdJukxRztTbz7REA7tXIDGiSeA9Ooxh+Yf0aaLVJW12o2k6OJsKZBmCIN43UUSRcdvGVBdDk7
nX3RFE7zkzgtEII6zk3FHxZTFIR6F9UjGMT2UhgUpvzKhtbl503efoGeO2CK7fuZUiYRxN1FbqWd
dQsQw4G7OVXEAaFUKS5GXbLxpZtrXuI9g0kaGaD2g6KdISqag5pez4tmHmXrOBgEMo3vJ5goYQa6
4PzoO9LqJn+wx/7HslR49SvHKThEisS9lIA1okvdMKl7DGyoVF8Ku3tcUyK+LoUjrsi2ncSmq1KC
xK3UcW4jYa7xh/XyVnQKIaH8Xc0vkWf229SwbfY97tczSMEOIm3i6EecpJnOkEKmflTlxnfKePGX
bITAxLE80Ud/ZOPfgYDz6rsGyiuGrkphcakRpDssPZC9N71qSvWR/uZsAhmGBklBY4hYR2q+ymwK
uvLKRtEMTpCIgG5n2G3/vZVp8utM8Wstbr2rIqG70KlNIv1H10LX9n2BtM5Y6cq4L99Ykfwh/kUu
0Rb+6uI+loRleiXrcbmv0pcsedBgxp0Z/bRJhH7n3egnNSytrD3VcUg+4xB1PcOLfSVI+Lr/bt+z
PNZkVw672gn73efDnhalT0c9aT4QU13HpsKouYHRZrFe4VIeFLJ/ZAvp1trYsxkM3Ximgb7+rZ/d
6fVX/VF+z2zAVVE/ca2Q1RyH+/sEaCbntvfwWSPzTLNhfXD//+GoEL4fDripqmYRF2lLPczzguDT
X4qTAUEUZxpjn18YLer3I00KFSV9HMs3qYy3tBAYyQhsd+RMA+Kq3+re4+fP7/NZw+R9P2BdQmHv
CK55qzN64NzNMrn7fITTtuL7GfJBDWSVxJWBHS3fKKj5q4VNeZ3kmTE+1G/XuY8aB5UswhXUge+v
gma8RZNPK9/KfbczQ2en7P9Z5AaV7ZMhTm6UXDqrd6VeviEh37TFm9DOCdROLAQfhzhp8OAi1GAN
cRUce/nKlrrf+flTE7ab5eDdk8sbiP/k7f3jvq2z44/3yMIw2wHcL9+EO+zMZNcMVBt3ZlXu8vii
VL5h2jrzKv11vv0x4knjTG/nrnUyRrRxERH6HHfnGr5/fVn/GOFkFaZozH6AmuWbqqhbUzH3NkTm
KCKk+4z+5EMf9HRKnKy4EcbfxBnm8g0jxR5FaDA7LTuaPBzaa+DZgap127T82WpnoUp/XSZQaAEw
WhXE1sl8p1C/1DSDyzfnC0KOQ/GUHCoiFvxsZ36hHpOF6TUg+i/z1eyfS0z664L/x9An7wFNGfK8
dbd8G73jIL9yBoynNnSNNzW+UXKxM43n/2D9+GPAk7cCYXNpzK1TvhW8cV7/hK8/gNh8Zl7+/WH+
MczJq0CuHWxNEF8sIdr24e4OBHYI9ufMMH+d/n+McjL9sWcIY6BS9lY4xDmwo02S7ee369zUOJn+
+mwqSOi5XTXs2n5DdUhbERWBJEjrnLXqr8vuH1dz8gIoZkbMksZYlRs4W+vZeQZdXJy5ZdqHUYgH
pRnMPNc8csXskyfTLFVMfqfU3nRbTneIvgDGjvDdFztdwlms2tqmj69pRpJTb5Z5wL48e0mh9IeD
NNGspx2BlkS8m2FbKWOgoY9DGVq7Z36ovs7Ed9sET1Ph3KyKBNrjOKnfr6aGPtRq1jXRC4pRVA8c
LSVhmYuDnIpydpKEfWO4v4q1ZEA6Zgr1Ag8CoSWj0Tn3mvQMYLLWUl56c7S8ZDgD0FVMBnnx7Hf6
+oDKwyErxfUooA+KoEi8ShD8UV9c7L8GdN5Ix+H2+XT6+0dpVZasuK/VovH+opyGbnaxfr7d9AKy
ulX59rH7EX/17qkL70V1QzTMuS/hhyd+spXV349ZpEWfaAa7oMJNOaY8L9HtzI2r6bPH5yLSfrtX
3z21k8FO1hd06PCSCjZ3xTG5SQ7Zvbu379DuOVRVrgg+I+Q4/1mc+XZ8vimCkvH+CiNt7AiU567K
+cvifavrAOjY50/urwv1H6eRk9k4V11a0EfmS4uyjuTYe4V5qPR3WTv+MGkUlMPRE6+/x/xHEd//
OzMuwZL9cfs/hM5/+dm+JMc/wy1//4F/RzAb/xeOtb7yIwAF8E7zqP4V9U0EMwqi33ZYzOIoMP5f
tKVJHCaKPwwL/AdMwQ6Pj4ykXvzX/zF1Qi+RE60bRuoNiPX+UbAlpgQm2/+8AWh0ga4ZEJ1WaSQy
w1MSIhanhLIGIcd2m46HRGQKER2VdVDIWDkalTZ809uJgJIU7UY/y2fDI29Y6H1763ZRdJVMifkS
NfUSeGniEtAzi28ETy1biyLHVQ+kv6DB5zjftbTCTJVHpVhhCbB99T6/mqou+TVBX79X8gTF6gLU
xIqy9oEmenOjpTQ9MwjHdyruomtpD/VTt7DVKicO/pM1WHSoHGUDlKnbEEqjfE37Bih/r8b0L2fa
NFPSdv6iyubepT7wxWzrZWcoWfpSOagZHJFMtI2X8kLWRX8/zdNyKXvbupC90K/g6i2bqlvQ3NsE
AleU0cBn3NFE28TSecg1aOKLrn0hGNgNAJ9RE6Z1xm0woqPnCiDUiDQltQgad5zIwSa+RejkyylO
Nkk+EOniHCDeNjsr67epRtvWsMVBN/JbO/46zdWDgpj0QsTWdDcQN70tvCmmqxBP07eyHecrMnZi
fv3Q/3Sn2twlHE0vqMIbPsg10gLmaX7RwIB9wXfd7JXZfKzAzNNV8AyKY6aym8hZmoRxk7Lu7xat
Le+jotKvl8qtv06lOm8ce0BmwEfzMU46MiCJfB98Hej4QTSTjYSjG556Q5KeC5EeT6nZeLfeIF6H
pqAMTcpJAcKAREeEU9SSU8DgffQ6iBHsN42pe8NYs8fyWNnV0TCG6JtvLQW/mV71d07Xf1dGZfJF
YwTTrJOcLc19SV1dmk04WWK4aQb5FNdQlWapojIZXhwjebAgr29kll0js6oP7pyuRdhFbA0zpS1n
LZf9KC8bhaWQ8iEo8Reh43SK10S0shi/jror2lXjIK6UplPo/zY1P6KjLhfqpV2FCIL2buMMT6Qs
ZJeacKfLyOXuYFrEPW8XTZDMhbFVAdGHlMrDNKEi0bzpjUtBylvI+aTuuXeaQ4SLmpQAo9s0slJ2
rT2Fbr9we+m9H6pBbGQ5ZtetN5FM4SFCsjt3565FZs7T7iuMN3OLLy/ikCgckik1bbibJ9M37Xhn
uwgGZmfeJeoM7mPOxyC1DF+jm6OaI2kyaMzpPBAbCfO0qeRFoxMfq4/ez7bV9opEIuuk/SVRF5LI
oBkRHr3qazFi2WmteDvq5FLTcb4cddpGC+X6sMaauUHjcGnQmjogJRa+5PhltWsUlFEa+4Tzyk1X
1Tcd1qR7SWQ4BdXmFev2Vwds2i0ekPtSV1FE9MRyzmNhcc/NZQNdH8lMm111dpI+tGo6+OlsqKFj
VoGOnz6QuU0avGPP+HDMCr1YbbbHpTfty1a45i7DT0YNUQmyPoqJUuCKiKz4oeeFuhtzbXoacJ1t
h6oZvgy6dd27bBBToYRlXR7ABAZ5afxKi2TfmiK5tmNpPmW0c8M6v+07rwmJjoK855oiNKbptZwJ
ioob1XiyZNFwDHSTS1qxW1JfiTwzle8erbxt2WZLqLbiMVpoxvVJtSvn4sJBXt6FbpU4V0mS1E8m
xrwgrdpXRGT3VmkNd0mHuMozrxFZ7Im2f6oc9tpJnDIn+/pLJJK3cnaOJGLcAKSqb4Drk0GTU+4t
qugCWmB6sOqedvZgt3sEuuNToxTFte5ChBEO8iZUig7JH3n2aoxee5XEhUrPOF9+tTSqwtLIJ9ra
NqL5xOl2Q2az3HWqSuZSma4FRlM5IH1BCLXCilJqvhvCNKbA1MsFOJ+rkluSklJEmJZvEjoQzrZw
dsU8T0GGZWujFsbLMiEUzKmABbVZyh3bfvdyJqT80hsV8YBvQ39OKtPKQkf02s1oF+1tFyUHM87u
obsSzZTnXrKNzeU6zzgkeC6YG7Ct4s1WMvtCIznpOz0Bcqzarv3pAXL/KXlsh2zx7knTIMHcneSL
BRf2ONeEaLRWdMmFLE6Yxzq15niPfW3ajI2l7VtENF9gXL31veaEZtUYoYIK+QlyzfjAITl/6mh/
+fQ69gLlARtXvbxXqlFLgjn10JKki/1dkQhSS6/YIEB/np3ya1SYVTittjm2vdHN2GSvCL5SmnCo
FhqyhWi+Ysng3W70IyGTXR0Mit49ISpH5VJqESX6xIiNrcxyMhD0smkeysW2qbpNmFzoyVMPcRWp
/DBgH1+x/cjcMKtL59EEb43gBhrHDwe/zoW3WOUdHcNx73lZdQWiTwk7M1XQ0iQFgjAjHtsrI+0I
1NIIUftal3ykxkRnGUDGMv43d2e2HDeSZulXKevrQQ02x2LW3ReB2BjBIEVSpETdwCiJAuDYHXBs
Tz8fMnOqJWa2NDlzN2VlmamFDBCAb///nXM+azOg2RpXQ3y08rZ5ss1AvHetum8i/DFA2Mj09cIj
sKyB3iDT94NtqwfDCap7u0m7B7YiwcYmLyEqPM3RtUziDfE2SHlMJq06RDzjCeIVh7bTpxQm5CDi
JX+sXeupbjNeMU0Wb9jAxGaLml64H+TxLF5bv1I6wXVjTvW3hL80bwtyFh/9eUqwj0lsZsghof5m
KeddXh1AIwKOztVwbwOWtIFQtKlNzEri8EESCdJJ86ZV8b2R+6zEawhxP8o92M0jDEv8DXjS28+O
cey6+VCIrzAMW8P0Dz2YQ54tn017P8R+TjhIBk6RA8zcZkUdXwe57qNBjleuNbwEgzGRcMREEdmZ
0Xxet4tn2IfwXQlkCmq8xF0UpD71NF2/tENsANFygOH1vYh2xX0ZowRGbO2wHw6wJ+LRtfRI3WZ0
LmbBdGzmU7KvYIpQQC87+N7ubpCW96gYThyA+ql9IALD3gXSDd+lSdXhUqPBFjTLTIwN204vOAGV
UgZXqSBFKkMnvU/6Ru37cPRePb/7jOHL8liAOHJzSnVoTO1+FbNId+y9OlZQjLG1YpPWtdZZ1Evx
IMiQ22dxq7Zq8g5jvWjiHqzPvjSfQqfXW9WJ6qYOlXtMaJdDXcXTcxFnR3NuDzbjUhjVdRLUBzv2
mSXDCgzads2nlTcFc5nt5MwiVL0OEkapXEayqu0mOZhxNjoobGTyFeTrxTcCRUXD2slmAr928upe
NH4OY0qYBcpX+7lVw3AmYa9+xPnOuR010RhE2lTbzpusqBnJ0WuLXn4B4Yt3Q2f3myV3nEfa9TVb
gaoNvjklqeAbWxAiiYchex9CuMG4o9QioMcbbufkZAK2bqvyIEaYBGSpxzL2sh3dh+JdUpMautS2
Ok4dneKwk8mtGQy63GULZmE+XptbK4lJ8WWFxcs6u9PL7FPYTcMbANcFdojAQPJfrPrRB26sQeY7
bcKY0b9mGs8cY+fWEFIQQSK1t4b8NM75EQpsRwrgQ4iHZbC0WDZMHqMCavlAZDGdYxxI4itZDNa3
3O26Y1OmZz9z+pNKMuesU763mr3pmAMJXCnV6KtF+/aHNrAImmYjDPpj12ERiczLzU3ZdgHZjFm2
074iL4izETRwIeLrBM8KyfZeJuHOzmL6xGSZdDt3cfFX9wc/Z5S6oMOJPScd6Wa851k9N5/UlBm7
RvSHJKvqj2NfuLwfM/5qIDpsik0TI2B2UVYK/Jli6dhV8blkoFUb6EPX5OSROjs1Vd1IU3kkgKz1
Q+N9qCCfrlAQYONrkmO2kSHeGU3X9uOm6CCOMJfQH4DgAO8CJytpX6tZbHxgkPdVAhXEByHhgwIj
WHYLShNz48zgCW+YfJemdbuLG8d/j+Eb7k09zgv3IAXlwaBbvk+qpd6as0unevYMhydfYoPZBE7U
zFlL+lSdz++L0SfVHdjolvmfeL+EjVzXK3O3FGV2GxtttncSoV5INmJAGzKvv9lGt7zkNRwpYkky
qur2/dDBHG/GUI0Rqbo3PiRdj4gPttImRPXGSI+0wr3rUrAmObkqb1yl1QlNY/HeXpESJTjUsYC4
UelwAWORuJ+4OxquNfe2KR7HEWjHuG9ADq7jTj83jim2RdAbeUTQmTgKa1iudBkz5cFqVbezzuzj
lGoyh5AuIySQbFUcYzhZLM6ntveWA1b45jag/ncGFUsi5MvLXneBeY5Z+XbkgDpXlYSyk8I1dqkE
1IsaX5cfCY8XV7JZg4eCLmQFsWZSx8r5yG+xoJrk/YC6jbn1wRspO6LQlvdmG34ueX839kzFehiJ
We3LZIelQwGhyDm5JEcTA2NS65nW3fk2DfDbSOsRVCM3jDPMWNM94FJwPyIlDDoJ0uhZ7zgwfNLh
V1KUrmzZIRoYwytCX9jjWgSzm+M9yMBIMXEMT8Qb+UBCbnbF+5FHfT/2H7nQ53ioRCT7+gP61XCT
Ezf24uXu6yjTMxAV5nEFpiAk+mKteCHl0NhIlAX42qTfEFcxJs3GIxXT5sAQDmLny/LDRKbQ9eTq
p7Az7B2a12QTlsTopfkQ5aPGYslxK2agIjgu8xTEW87F4uITvELgqdhK3zAfGxudR8ehgpa/XW3N
CUf0md3lVBGRarDrJRnJuXY1USmVVZ1bBAMOelzydcWDWkqQrbheDhgZPA9xGnxkIkT8lhFaZFZe
GoVCAjvIzDKeTPomu8bGCJJHX29xyhNH0sTejwMnRKa2jO1F2HNW4EAPM9xU92h5CKJ2k6oHZbTM
4oAGKZZEPg1+RA57DHHmyQNf2O6WcHrI5PJlJr1jiwjCxQtF6q0cmvhd6wvOO63/5BBbWlPljeWV
S7TRZzlYxFBaPaG3DJ0d5MY+WZF3oA7jBmAjvLfDgVORioNLy8Eo0P0ly8viVlC1OTttRp7brL29
h32GEApE1oeSnxxOR043X+LZRwMn2GC2/U3Yhl9IU0KyNFdEHJOcOhn22cla0HOvRewZtI9aGA9g
bCqyW9GyBHXPfe+NRw6VvK+0crErw1qrHbyBvOqEKHHJgjQmNzGugacBnunWmopPi2sOEXgMFO7A
AZTDixnpsmPnnN3YhkquJs7LfsP3QENywPsMTRBkdERxxd6BSB4yMKZGzGx4MGBgA8KnD531kvXQ
MeZsf5KiDXYVOU7kYqptM+g4Cqkr7Xh6Djviwt0gPOp3QdDmm7pY7rBpfWit9qqFbgKZXpNVpGAS
dq1mbyXuNest2ejxQ25/NuxxOLimmPfdpLLPU0KViDLXqRj8T343nHu2661lFQdCCmBfc+uBtaK7
1YVuTrgXUaagb5vo0T3Hsb1cIQE92l6cwCHF+0H179oq3M29gtUL56POB7IAxhV2s5hwkqq6Sqn3
gXaK4cDrJu4UFMyhQEu1D8c1FlB2H8ZQ6FskamgzsuBj6DKrVLU8ACgQZpbHl5z9+JHYdBXNSwIt
VXaPY0mTRMlr5HBfG8Lld2aN5CLh5zrMU7acqq796FiVIqTNf9/H2J6JomYfO4b9oSIu8qagXoBL
HToet+2uOKKrfOPX8zaG2IsKN/H2tfRIpZX9vCMC9y5Umc9califOb59JlArZzNf2lcY4XUbu1u2
OX2FTbISXGyjdyWIdZQkKWDnYE5wxUCx6RS2kcHyvBkS88ry+A+Y7+xsl8ktmB1SXnK/Nqqk+Jdl
gNGuh1KP8MytcOTjFDs3ZpeYR2IUXUYeJZ5wICGNOsG0XYYy/ZKZOcloSvbiJXGyMMrT6qGxp5fe
8dpNWYbEW1dorhBXYNgCALaxJFUM1aur1sOwHwvtkAqFcW977SlpQ46bnptHsP/HpKCiZ+Z2tpUN
u9d5ao+rrnmTCPPZYuG5dcvgYrKxxgpxK3vS1nMSJceq+qCVJY94sGd7T6js2sKFSrh6NzKj3Ngx
PqDre1IdnYm3PEUIc5j74I6Nh7nz1ojrAS8BupjTlpF+mmYEKEPNAVMzQAkv1d+QEwSvwYw2I6u9
zQC0RvJyoDZMUcRfmcF827bOsV0FGeynVhqgMrZp2N+LQUXeQnQxU3Z/X/Zwe1nxEbFre7XYZRmR
6YeS2ro2jebOq7yDgkP8FpBO6mbxIW+WZzWynchWEdNSuoigKVhsOPOog+G5H3thJ59CwnvplcWR
A9/cDOkXn0Vxo0mzZhsnrY9WyY0fCJj2ChEt1jDc1ZM82323R3SvYBGFjvoJwQn8b0Ms3Dbxq+q9
C7l4QG127og5ZeGYx/0yOy9t7p3KuL+24k/EZKJRmLLXoqwRXK1voDtQrOybnaUa9uhCVP1ZaM/f
Knps5yX17qaBxxWOaoePB1unsjzE/bLsUr9hqc1lwpETbUy8z7zyfeaFV1aOg25dcO4rCvKvN1M/
c6ZHD+g8eqnzTSCpxL/UcjdtKpy9QR7jtda1cR10n8x2+GjggRom0tkKRa55Ww37pusLiFNESPYi
y206NmG6ccfqM+usZEefR6PjqGNeTc/T4jf0gadqq9pX5UIHe9MNRWiEjcUX3U0fIak8RC4IMLwy
dY4SAveCU+BybbW2QHHD5G64ZJTn7gfkAy+1PTjHcLjoctHHtkm+5HVJZEBrTtfj3E3EM07Fnvo3
25ZuE/rDtZWZ51GzmEyQHiDT7WZpvJuy9C6pnndhmi/cvYZlerSXvS088zmj1wBpI3a6ibujM5fR
ZLwSKt3x/rfTO/zRdyDpBzv/Ni9PUPID2qmMtZHs+Aqpb/5KCtg+aAo2kH0l363mG1u89IkB7EnH
rYv0QycLAOhVaBks1z6z+XvTcImGdIziKzIPDx80xzz50MR3lDOdrSRCZZOainjmxqhObEfj65GR
lRnVgy/jm97wRrI+2+xS+AnKnm56HGN26CI9p0nC3K8NYxtMUHG0DD6ScAhlI7tdveBV4uayuHD7
Cb7S4hhrlwut0+q9CidmqsbTH7XxURCXYs/TTiFdQklSDpGHcnBLfox6cEuKaWNgnxJrFTAE6YEt
yRdER7s4T86msiOth69VXN+4Fi8lx6OvIX0Yu24H+F7zbNTJoQgT7hgWf6XdUODwdmiWgYCteuua
6YLwTwQR6hiEgb550FNsndNJ6F1tNe6HmY3Spg3GgTewHKMu7dQGYm65JHEdHKe4w5+RPEc22k13
Zw/SuMroGKBlKiqqtx7R6WiJX9FTRDPVFeKdv+AvSYpH407POYOdAwj+9ePDnIijl/ESol4pDjrL
rywJkMyKKxIOsP4zugeiyvlK7elTMqbzZaFTtG8GazeU+abPaOjOVFQoi9vsf3nf9TvtOzhdyAcy
gZetqpLyU9dnZ4mvXW+M97oX7daJR1Zl1T1W7JqymX2zUsShl4gpTogsSP8OFOX+zP8yFa4X4UpD
/nxnHKTfirPyWKkogqkzfsW7ZNTISGoKCK3PQAhbkF0Ksw6rXgYNYPoLeoS8rWo3UqKC4/QWNBIb
jY6VAE3Dby7I2dQ5N4eFugkKGvhcYO046S4USL8RC6siI4aGJgdzJkKps7rbfjC9XZEaxmZ2WSZp
9CfHOejVls3ae18bzrE3yvZo4JuQbBqLfY9rBeMWBhqRnarDS9cOhE5rGTKuK5Eys8oYoZ0l/UfY
YRGNOsSPku3U1eBLr4yW1iM2uYREvcRWzcTEGoQ8v+1Rsswcna02n7d8XPhOUnv/bJhYuG7Q5xmR
iQR377cjNf6lNl/cWl8bJTxzUGV43znpB1v09pZ8LucwTK3eD24rrxCoxVE88RGzNTz0rMuvPNx2
N1TBiKtSMMBJ5NLEkqIzv6bsbRpgsCJ9RaqTcZqkIhZojAIWbuQX0bnmdUoW1IvKFu+AoG38WPvT
9JRTe46K2qn3PTLxU+pR3EcYKiiHZs6zjUHthZKQOEjFRlMzEd4S3vpY4sl2PeVhdZdyuvk8mF0L
H8Y5YStCgxxG7aRPvaxFjn3GsNxUbZlfih6XGWvq2gjPouwyj7r5qP0lPI1GGe+pTnXsaot+63Sx
fakmpbblUr0krXrnZvQPUpNaUida4yrtJIqWSum9FdJP4IGZ9QPbvuass1I82/VcDmzpk/FpCqU8
aRLUqTPF7u3caCTQeTiap7Be3LPIreUBg6Ds2issEozLCgCnn+zk1i/YDyOu9g59EQSItVTwYXQn
9XVAerUtY+QTNSrzHfqtZT8s0l317yyL47ItiY+9d/OgvrLtpvtY2WK+DoVZn2usXL8qm9IJNaAq
sTzqiMrlrS6BfX0K2W7mIzldusfesEymGyNZvuqsLjdGZsUHSqXOuZ6eZJcbL7jQxpyMvP5ol6a+
6xL0c8Ey0ZOrsuIw5RIjJ3Qk5y7GD5cAxCTKu3EdPO2MWRRpzR2Af80er7Xjd1k8jEcTXudsJdqP
5klU7BDQxjbcgNNS0XqlxNBPEbaGPf3JPL9XnPB3/8NlIKsyoHq7SHQp5RBW5xialLrmQlJ1gsiy
MJKUKcZVv2OxfwvHuG1eq4devb72l5fm39cv/YLAnLzhtP/PH3/Z/f7r5LVe8YYffrGrevTDd/pV
zfevnS740t8t3de/+X/6h/94/e27vJ+b1//4ty+1rvr1u2EFVX3PTeCFunpB/s/vP+GPr7x5KflK
9Nsv//j6+o/Ly1993e/EheH+E0LCdwkJwc2Ouu7Kav2OXPBH8FXgWVjmOF5oYWbyL+hCuP90LcyL
CdJ1XCCu1QP3D+iCPyJKIsCEz3dRoZP88negix/ZHLHGfIKzkeiE0S7zwtsAMlWPtb30ibEp2T5Q
gkCd0awHdTPY9HUm7vxEIpnCib1uml8557h/8eF422GNSPGRH8V8AwaZthGW9kh9NEmUjOqRHi09
31Rumq6Jr7rWLJDkosZalyqPcBXXtLa+Ft2tmJYSuiFzuotb+j4l7rw492OeRtiifxxmevMYD7Xm
mRtLixSDcPrIOUPHKqcv42hgOob1FkZmnRnvcArpPyjTzmYkpWV/LOfM/ppZwzhR/HOGdJ8NTN2u
kdn1LijmhiKFmq/jOA3vyrnM8Oh103qTGHSTaNeP09Pax/WMQrwYJsN7I2kS0E2mup6uC+0SKduv
v6EAFxcSG8M/JAJ/a6j9/0k+rSbu//1oPKj6tSpeqq8/0k/rF/0xFC2LQWW7OMKQIfGbT9W/hqJv
/xNHLko4OP34Npbe/zUUA+efAiNxkyhTEwntb6P0fw/F8J9wsmQoQiuhtPHF/8NIhH3yCL5Zvw+v
Mcbob0C82utnHJfkeGkn3WqbKi+two3Lu8O5ye4Sxwiued2wBaKCP9LTGKlZt08x9aXmFwbcb0hE
bJ18Ql7QutkWEUdEib25FnwpZYe6y7rg14fCZVcgfadj0mej8diXfuNdnLzukmw79tLXxSGZ20F+
QLSOwKgLsh46mjTwKyMIjfkQDpkT3GFbki1X3z3gd7+DYf+odPluTYPo/uPf3swf9mpGbq+hGJCu
jhBvA8+GCYevSTjFxYAESjZWqI3pMoWVM36o3SqbtyVbSUl9DF/pDW7Jqdp2nQrqD3//MpjeeXLm
+g69fXIogGsKykVxKZM8qz4rZ2DSQM8pc0pebLKpXvWTRwGmSprwLM2hIOS+n+rg88+vw1rVP/+F
z5H1gt1liG3/GvGLJdhb/7VY9vBTAVX3Mg/i1EIF3nMS8XpdhuYZy+3Fft8T98n5s50NstYqEiKu
JEXBaIqBrH5hZvRXl0MkgsA32gPb/ZMz2hSKJB6l45+a0varO5046cxBoQTL29RT2FXuPlnGfBVf
Gr4TsBkd6JANG5w76vwOatSZjz+/Qz8i6YJDO268Doumg78gGp31Bn6nMikcGmsU5Pwr7XUo7rc1
29XkIFFNlHAAifSbaWMWxdzZbMhFKb+JXhFm9vfwbC6DeDKipwL8Ex0LPPvN8OodY1HUk5ereA7T
itKPwqNEXQsst9Zad0xGKXSD2brEK2Fgs9DNT3ETQXg+e37TxyyKYyu/ITYUZlTNtZRzNBoGfjLR
wAYumXcU7ef5DCxleC8IHQOQxADzdypzvd/mL6V06ABHYWjU+Us8uPwTH+akD7Y/v99vXwEHmtPC
yjfE7J2KOdT2jzccNwB67NnIeQEilYagXxakrlw5osu5yrKzKoNSRtIO658VQ+HQ1mzpTvl7N1Mh
rS9bqZ4f+OeX9eY1cLDw5RHgI7FKtMh8Anb9/jVoBBgUUdHDvsQgKt8bNmjdybCWBC+oNPFuppTR
S68F+7ZDG+gq+dXIWDc23w1ULoC4Zey9CMCwHWawN7dFjPHok+Kj9pbRWsCkwUJdDgJJfHVRBheX
FJ6lf6cyjOAoj039U4r1B9YzVSHFVV/CTFwneEs0B7IvilluC3NanqkuTb9Kd16Z+u8v9DeVg4W/
IQPYZcisM/B3A8YPiq7uiPfbJw0pyHury+10Y7dp112qEmeuit7J9ItB+qeXBpXFmhLAuuPz5pCL
9uOH9oUzGT4RIcBwixncDOaSeY8xMVbi1k27cdlzA+rkYQhoARx9VcXFpVXC7Ta9Xcau/YuX5Tfn
+R/vAdMp4UOk3wHyIPj/8XJiW46IH4puT00kvA1qTRlHWwiyr5YSC4BDMqXDnddQDzmWaWtFHu20
u1KqzovSwF+exzKPvdfQkN7F7swCioHjax7ZXg5CScXUmQANfJpATpL1xt9bm2CpSQnAH9MOcZQj
xmcVOHz3AK0Z2wGKbGpPUyYY7vJxkn4c9RmVC7FMvf1Ef3yZbqm7Z/W3cVA1las8EK8/H3BvwrRY
kPDVx4jZZA9FLil50D9ehtvT224Z5/sM+9jTlDvWnR7ZnEcywTpthQdH39oVpiWa6yLrZXIWFNDU
NpziaQLRhcX9Viiw5/pXM9TbociVcZgx2fXhucd09WYuAGPUEgF1s09tMehT040jDaCipWFq+Sno
rIHDm3OAI6007dhUt9teiCzZF9ItoNXweJsS+uhz81DURS5uJ/iy/JY3u+x+Yb7727W8eRPXMyS5
1ChgvD/Fy2s1o+HvA03Z3S8fe1/76W4u1KA29Eeb/FSC3lKkCj3MbJZ4FJHjzVZytBvdWh/82Sl7
aiEOfkhpORL02ol074+WBpeOoV1ct11Qhk/SoK8WL/5Ljr5uOk1lM9yPPijBrs0CDUAoBu+UsWNb
BUMNtk0X0oITaq1qStoH38EbaeM1Lp/gVzVfRbuKqJ+fv1Dr+/LmTmCk6/M//sGgXGf4717rhP2L
agLR4UUCLHNndgUltqJXrXjn8PDaq2wR2bVvGuXj/8UHB4ITApkK7LY4XXz/waR3JeVAe2vfV2U+
bkPRwczjv5TuTSJL9MnNMMxjg271/S9iP95sdtchFCDCwDIyRNpFuMKPn+xXdk8bl1mxTBcxPZRS
+B/CSZWvC3Ww8NmffdDQfsKKZVuyFC+0yFSR/2K4/MV9Z7uCUbLHmdnkIPXjRdQOhIwRjP2+yMy2
28O9c7I2BHoKTFqsZLxrCC7FPy6n1/C3bzxVB2axdSu55ln8+MlWOzUjPlP93nIsMAPgwjL+1jGm
o6wbPfLb+wB/j10ThOpX69GqYX3zsnHAQ4tHmAPlkrdZdWSD6Gqaw27vCw27k3jdtJ5/rPAELlYe
QtOQuJrhJlvvE8uPi0M3GF4VsVjGxGeZJjfn798LX/DyUc/FrfTtUyBMrcFPdeyYB+pKXOdB2LwW
2FRdt7ZBbsoAp3jC2STVv3j6b/dNRK1TLcL9G0EQpam3K+HSVGajBCuhcIsx2M5TFbxXDYaNY9Ma
NI/HtsHdLLHrZWW7Dbn7+Y/99ljKEEATtMZoMwBWAuPNqM8WK1P20nT7HOO2EAOgqsXeJvczuGe5
5JFlolWk4AK9OMO1CeO2nrr8jKf7Mp4c5qHboW/CcRPThsdwcu4Gb//zS/zz+Fhvj8v/qajxrzdX
CGevGyNOucIM0n6bkxw1f0QxagAvx/gzGyOikG2Ax9IvHs1f3RuO6hCxPvMDFYw3I9MtwW7DeVF7
PCHb9zrpU1r6DKY48qzSK7YVHPuHHCoF3kUW3lmHHmYkVmLfmSUddZw8rVqk16LO0xfM8OPgF4vX
X+zqwnVLx5Wx3+V8+mahbdJhWdwxbvek1udfBieVCkFIlY+7maK4F2XCls8ZD/4enQfWSCT1DZED
A9b+4lb9eSJlIgEoJ3tudQl+a9iNq+HQNA3WV0nopQbvMiVx+qG1bUCl1ngYziMuT5DZshubU2LH
6U66ZuLc//xVeaNnXfdE7CgJU+Mcur4tb6eVsJGzaPEr22uvXsptm2uQZzkUMQZxYTkEW7+Lh891
O5ZkBJpD/Fzl7IP2c1FUl3zyF2ivJa8gaixf/2rKWx/Gj1Me1sseYjFiyBDbvr22FE+fthRLu2c3
4jm7dAiKa8Oc1U2LId+ZrUX5qAlSeDTqYG62wugVqBGdt4NVj+Wryto5+8Wc98bQmdvFgSlEEe2w
E6ds/XbymcyhxkqO2xWMnYO6BvTzMQ47t9gKy0kwLJwQ2ejCyz4HYzFd4sXDeQnDdo7vVVnLgC1c
z+0bmJzbqJ58sBe3kjNGUnWqItgJc6+1TQvvF4/5T6sHC6Xn//ak4WL+JBq356WTrAfF3h29xpFb
vxzL7FFbJJBumUtn/76fpmb62jskQb2oUQbpu8ppJvVMv6s3sGB0DGjKv31V7MNJp17TBDHreVs6
c5sKv0uvzPadWde+geFhoTlnGzbQza2N56930hp3Nlb3mX3hU1Ev/nC/jBr4Z+eXWFv0+8l1q/rh
5xdmv6lhcSUWFQMGKIu9RTDNm3kMTnIZfJeyPNi8apyNw4mOyieQbj7iy+gPwj3W9pyiXxv8qSSe
17RHqgdzUmIaTIAfvyXNhoqGBGa64esmcWzgGvvrhlxp9zS7HC0EkB0+5UfwbWl+pT/S8lGw3ZNR
/mLR+tOKsOZcoqwlGIZYM0bTj/uWeQkzirdmuFsCvv2+hrCu19S6WO3yYFRZTRPYAdGgtVpXv9B2
00P6cRwTlrwGkNP1ZZphw2C+uZsxhocOk4k8zE07yfB2yruFmxWOxmokJjljIaCdjHAcpk+ZM7j+
cJWzHODcMS+yuvXQVvbP4281I+l01JxSdxh5TyydrkUyjUZkCiLDnBJTHs2mTyZMngXuys0Rg69y
eZrwTJPfHBzLivdgqot4li3rcbyhSuo9dPB6ElkLrXdUc1bJUSx+KJchjvvIBEJcnpyZT6i3YV64
PBrw2zAOdyVqNJPBnfd8WzxFFVhMlPm4fpc7fMzMFtCj0G0RHkwtc758nhW+4Fvmy/WjY7Fk/Cqo
Wqx64QPC9WWyOFfpcJeFmMy9SHrL1KcayC/+4iTdhGKhA93QZYdEGg0vCxX8ypvuy8H3xmnbdBiB
fIIsnfsPVp3MVnVyPYpLTOJgXXyryfTa2DnE+DrKCTf60C4RmBWV6yJYtVt+jLIlsobDZWrkHWG9
+eo2t9UDqr0ianKv826UwHSX3+N4Z4ljABrYwdm4/eKDmnCzp+IWSsEbnTsjdBIMDmXbz1TbGs+N
Y4x/DVc0Yn0+GSc76HObEfbOtHCwgMj5/WqzlhfJwrWdOB1/LyctBNI9zt22ES3ay5aneKbU4kcB
imRMruAwOkYnMT7ggCdeo2KszybQQP4isnC1I4yFzdF0n2jUDPpkEanAi5dSFeXWT440uecgT5Ib
m9rTojnxq56feEh7uTxRMkD7UuW4oH4DPJM8p+aPsV+PkM20ycuSWxIjL+OZ/PGreg2LEZiSzyU/
vWe3Yf1kY+4u7oPOKZYncGoFhAwL+82jNdA9EnU5Ni/ZQKr4dWORsGpsOErqmPxda0ldzFvHMOVZ
6txYPxTlIMtU5MWV/+JCJxt31pytFcypndenpXTOTG4VlSkesbIMxL7JCEzd6iqd9ZNnF5j8Yif5
25WnLvXbF7+Oqxn5pqTt39w19mjk4aE3TKvDo14vtNG31uQHjIq+Ntd52u0TCkebIEha7yYMFywv
r+xxXium+ZgQinAyXVKoigvaldjBRBXruhmYlKyUM51Hr842yL3G7t0g5OBVuywze4SRSTgs03U7
GH0Qo9NgrpBbcjiN4UCT1GFWSHH3I5cTPYov3o+Yo9ZPlrIGQNm+ZgZa5YE5okvfXmrn01KjB+kj
yVhi0zvV3pLDBTfDWOoThyV+RhgbcKN5S8NbDPdm0STM8ZVo8+WpCfCFxbR9KXgPbAS1/DW35eWh
UuMKeK93gZUtvIIFESX8pgVT1Di7zOtzz7gp/LDO7pcGC1sHLaHnu0dJUi4vmy/yipdNIEDgX/ka
ccmPaoS5/Pb7KHP6Nf4cfgtHVwrpC7Go2cPijJZBBoOqmvxFlzLlOjG/nhkrTDHrQ8/WLBKmtVrx
rkolHfnRMmLVol903eHTwNQHIJ6OdREeJXLh+B7b2ZKSYc6KhygHGNp+NacBoHwzJck6LibRMHcm
NBJg/jO8dAfkqOWwrnbQskYQaUkN8S5sQWLIqNAmrsQtRWPEVykVxnmDO+QsH5gBofet2Vn4Ez93
FtxGU7a79XXccgZqoz+e0yIa2jEb/rbJ1F5OAwv+7z8wRgx+OJACYo3hRc99S/+vcBv9xceFXH9Q
eZL5FrTzSGOwQ3I2mZugrRvYU2tsdLNzE96hr1g6tsbFUsRZVHvahoG6Q7lcyKPXTF6KKhegDtJF
L8Y573UypNugQDRyHBLaZjeKsiu9rDjOewl9aBhoVESTxcmTmyibC45lSaH2jyHhQFf9q6fB/ats
A5E5evfHbPFrr9wsqVJoie1ZreNo7NGinduw7flFXCdrz0cn/rpUBkNgzefez1T+guByfQ2nCibh
Ksk7MQ97ZBkluU2t2/GltF4mnilV+rWvMYLwcENLARpYRHFFyVgzsSy9RynZb+trB7fb7JoXtmqv
1ARRvQHnp3LT8ZoEwQmeOmBAu6Ok6xulHuIpBzSit/8XdWe2HDeSbdlfqR9AGhwzXhFzcB5ESXyB
iRKFwTHPwNf3cpJVl4rMElsPbXbbLKsyZZIYEQjA/fg5e6/NNmeyFyHlLHyrzeiivm5sFBf2BFC/
MlEZ06ZsRHyd1VM4Pi1Lq/brt1rJIj2R5fptL5ekAlBgFgjC1cM14xLNFWtCTYjett80LlWh8LZJ
GLD8eTQbYaly6bXwsjtH7VewTWv+mts5ahHP+1I9E/oi1F4MPVptqsXYqv2zCKOEryvrwlRdKstV
j/7brleaOOj6FfPdMDH+PatzwOTyCi6adx8JYTEaqCi56ssU2K9DoqwYX35yZ6gnykeWzY+MiL3n
ayw8T+NapoRkpz+7fIz4UXaR8T2tGiflkYWrEbfR7ayHS9Z8ShEvamTz6bKst7EoZcXqbLUoDLHe
krhrHqzXupT5+MQHbqLRL+Y1fkXpmcc05NflWdfBtxfbCbI7f8FlZMAeonfQAVEYhq2qKWAyq61P
urm6b6hr1KOXFJajTZvBkC+jvNdXcKVeWPbanWk66JscUi8bKPmQEni7bxKqysnQKdX2lNe2U3ef
pNFoVfbQNL1arPww0fT0MTYQ7iH6XFx0WVi2pyzEiaGAsYhvLvFLeA1r49Cp29wshXpvbTHR19mW
JrRocTkPUvCl69JXn4KKOuNCVtzS1r7SB3MR10ad5U36bSlqsxFXUWFLLkVJ4pGuiWAYNX56ESyd
Tu2HWUwQu8eVKmJXvX6MdSZ8JFGkrbOHt7JAkBXbPVXt7PWfZg0i9llnkQqjGtUZR9KVwnBxlZPY
xU+5NitL1YSmUkh0Kye2TGaooO3Z9pO+7LjI3exIvo632iMxmpI/XwtLfcg89qmI7/BFOsNt4xE7
YB4HPy/CgHtF/cCwgdxaosKHNi5C1ATaRGmF2RVZJRN1FozSsmZgzuRoK1w3+ckhJhJsDrO63dSP
cHOK3fIAVrzkrdlm2/En57jNeUS0Oi75MQJkNCSN0kwx9V6Ur/dz0Zbqq4t8XT1Fb4KQKs4dfqaZ
m9QBZjK8vBxqCH6kpPXBuMSuyyL92bRxg7uKCj9aXHWHqI9JfF+HAQaVqzTOsixqE4AjeiL1fKOZ
IHcuqfvL5MEdtKb44sehVz+7Pq+36kWhWx127rYqvuB6gC5Pt0R6URroOsD0YS+mKuMT55mtYC0W
lec6ZdQjPwOBqRsRTHmyoHGJa9qcuLTb1u+vS7ks82c0x6QyQqyIlwYkQSMNyjDCVqi5LuIOly5s
ct8uockt5awN/YYb2ouzT1M0G/wrX5q8dhBFyqyH9S7DyfWDuh/yaVNPDJlAtCAYmeu1zLihrvm5
cJ8DQobANCYdWRDNqo6Nhdwsro10xXk3eGVa3XqIcvRs6+vZYHdXli9Bk+yqoQwFi10S2TdC0LDq
9tJv1evrkeNNuPM0Aq8wKpLBYO1DOUs8QrkBG+2qaodER5SOGLldjp47dwXMOB+rpUAtDdA6xBO2
WLXYMhsMZ/ZImNvpHia6znuL6wJlAjlHEwYUHFxkbmrNBS5gtfCN3N5qxUtLNvDwtWp+W7KrxCCH
bk1to2WsxI6j1njGOb4gC8BL5/Rb2wIwLYI8bOtIbDqOQ/kd6OlKhyotswjQug0v7HNqSI9vduyx
AXSKJiPy+aIT2egEtubqWb4SBDqBHffcZOy8z94iuG+cJGxag8G6SGz4Rb0qVyG2q2Ob+brJpRP7
DOnM6TzzEczXP1LokYVtq80XrcvWjGLVoYwDSMuS8Xo2tZtC/Syr1VE9NIXN05sWk7lM1yGJQO2W
m9ZnS+dGoZhcXo4nqZ++7AuIseezvjLVXm/OtEUw3ZvqpGsA8+BqOixrfbL2ZyMspy2N3zBNLt+W
C0QYBTtCX4GsNRkGsO6jSy6ZYsbNeZvjsU9uOSeGg8BOa6Vo4jHIqvNK4w5qaSfJXdWYqZerDdj1
Ip5U1iuXlT0ebSPsHsPZcdBYO6V8qUnDXF2WN72E7pQcs8zIUwueN/Yue0Y76HxCv+oHrqlRVEos
kuZahVVHkkPUyL3jVPHs7XxUZdOm7PWivjE7syZqJem5bKwa3DU2OVwG+6qoJibVb9t44aQTa+Rs
Oy/X5fUYo7VtJGoy1chwWTetN8QrJkQdK5u++NxlqyX2F/6WWSLi2huvy3JC3coB6bVw7iKflk2j
mUqQU/i6Ws/y1yWvI8GCeuZtcw0rLeELkZ4GnwtFdk5HBdgC+YKUxa+VT0KGJmueiauJq2x4kVpU
u9dyPQpzdRwsmdaoA8VMriTzelO1GrB6qJ3Og/7BBuG1QhVaem0sTbnJEs2Pz3A8hrg9Z82fxmVn
c4Gncc0d4vl3ulV3gBIKwoij5x4OBiyCgVCI/ZLEWrgAz9AGaPI+908OFCmuSWGIaFGIZk+LTnrP
tAn0+7oM6+kxxi2FDiqO+Bp3Vj4k1cEYonB+qODK43F3FnPZRVVnLveUVkutgVoFQJIc8WyJOlk3
slzkw1Snmv7VCMGUbowhBtVBcxlgF/AB0bfkttYjGIfbJK8BVwaYaRJvT9+bcCA8ATMxlV1Jbp4I
Cao9aEVXp09pZ0Dzt5bS3RHe69fFkciawTks3aANdzkTufBqiBL1XJINknLRp5oC72e4kDPiK2BU
IdcWkhWHM0smK3s/l6xY3brNK70w12yTVphcqKNZuNPFRDQFPTKuHMWj6zDmNZk3iuzcjusWVsnr
jfNWZVMGqKrntUnwel7RzFBtuFYfc6qM/IoC3iVXRIPQDazEM1YxoBluyvb1oB7xecv16/0/vdZQ
xutTNc0L7caR7hG3Bw53WkOvR24ZLqrUfKtz3x4J1x5UWV3ruarCNbOr9a+0DaqnepgTlwmLpb73
7QKpfJxXttsrNpqBFgjQwkgyQziv4254K0dUaU1ak1otWrngmO1okaVXJVQwiCq5hkXl6A6LA6dg
BgHHkkFPV52DNA4IvLxvVZgOAkxxoTrMIHfmgFtLUVOC9sLH+ZLjPuGno1wIeWZkQkjVT9aljKVr
qWbhbyTpKnCtOJWN2T2PlBPj2C4J3YJCZqMUOYTWnI+XfIHVeBnJ0iNDItHNRad94tQLBpskmtpn
0/f79plaok+fYq+uU9AnPriCoG3mLn3qUk3gs+tctD2S/cJprH7VL7o6TyXzqHRPC4mjMwlEuWp/
TUVZOc8pEpIk3ZFKNvDnrFlXi6AeTWr9LqtBJ2butXnkMssvMfUXKBwB22iVuhxFPekspA0VA7VR
ndj8Ymi9xrnszFDtBJOAWEQX8XUN44nzaE/E7QA5Tk9ELeR6lnbop6TWNRrBSDWjSL4w53Uf6jHG
8Xay13K+0U112sAHpZYvH6bI8mBrBg/FuuKRsJb1vzdp1XTispdkJNLWFDZtEGc0eqfZzbaOdJGm
qVcZ54WNGJ+LU+sl33feU1GHgdGaqqFRO1Xb8mJM9kqcjljfe4BtNka54ji9iQdpAmdYhrV85uYp
F5H5BD31vqxw3r/2AHK9oGMihM8hmrA6np+wEPgUVr7o5u7gdcOgf16qhI47QktclG5SGVw2L6PG
uo+A+gz3b3uqDnWdZ9EcEXrOG4KIq/kptKJa9BsTMZe6aNHcc62x7KmLRsmtLlMYT8Qj0VnmKQcj
Hc0AptgC1a7ZCGPG3A2AjmbwytWMnIuhE+DSduSlTllfbCbfDLWWv9AXy3j2Jm1kGKsqDRoQkjfU
vPXy6MNSOXSdqxaRt8NiNIQtR4q8d/IFWUkxepO9Tmqygp54QGdn3rkEhHiUyfMcspw0rT2q7lAE
aavZJ0Y18r0I/NuwFmiNenjf5ZCqfxVeyXuimVeTBsI9FOd8dcT8qb4DNlBV4OdJwfeelKb6BTZg
myNA4iZQBOrV/NpRS+Tgmudcdyh2WUe/73lJskin9hLTcmnFBmGcKsRonIzPL+OZPzIX3Jc5//zq
2HnxyPyPnWf3XCqLTPvbP/RfTQq/WIP+d3iB6CG+m2P9DbqqnEDtv+6+IXr613Xy3DTP/5r/dZHU
/XP2q6fo5ee82RFs5y/dsyylZ8ADxLSVQfWbM4jfQq3nMYBFlIt29j++IMv9S3VYiYj1GGIL3zb/
4wuC08o0z0Wf6OkvNgXjT9wIwNt/HR0xqUdnpDu8CBxWl4HEr4MrS8MUmBQAMuPFbPfumHzmLW/r
Nj93E1hf5FuSYrrM0SYTXbxy41s6v2dLEXpbqEu7OON3EKxB4ElJpOmE+WiPxMr1er0hNA64ZJKf
WflypFWy1Uv9ri+zx7HJflqVhf3WPUM/cmQ55+yHDCkgrPEHw6EDdpkHLy7RiIdTtyHzi3Mp9a4g
MFX9RxqB5GtTgo4IaHnKsSLsE3fBo2yR8zOY7tMi2udc+mSJqQ5LPXgwG/QoW1M+3fCBL0HEPCa6
sccKqa/TMIzWLZHGAZk4KLCh7mQvbCNDLhfLvCx7ahlOXfBVfKZs+JHSnx4dXBSUDY+zXX8hLPfR
L/MNPLxj1yO9GNPwSEDsVsS8fN7JJ91u/B2iPDCW5Ka8vq2kNbIAKdsuGwqCo9Pok69dTZV5vSye
3HAeBXzlXMbEQQV4hH9wMGfJ5Z3AlgXORf463Xj9IY+H6tqqQ+yQFuvqNFItG26/hhb6A8kifiv5
1OB+pBtgUX9U/aVVis+E5XBqHh8HZ35oW765RDpTQKjQ07i4h4XMvRVDRXJoM5ycbehctku+SeOm
2+RFdq35y+dl5DoZNt8RQtCATskNQaTXErnYKp35PBLf6Wr0bHNnLGqQJM6bqe+OdDHneqy3uet9
QS26KrMePujgMABP4Mlpi76arK+uPgTuqEFpyZAqmmXyhGNyPvO0rNpEPcw8f7bkMS7Zi+AVR5C0
rBsoFkHqDMBLhcYprZ2yQ0ID6dbCmLXllEi70janYxZygm0lHcaWDCEZOzgxF3pjBfAhOq4DE1FW
dVkA2NBw625svW/vOZ9NVBOgU+FxpCseZpxeOnawwgqPaaMzUoG7hvWcOtsydxrpa7i9u8sZ7hAD
BG7NjI5YEC/c7I4NBbgiENkUKzMF1sCXZYnicWFisuZMu0VcfBSWvM3S5trV+fbjurvO6clF6dao
5QdpB0rW/F4CgrPQ0XVlrrE5o9riRPbsFBjk8JdGO6LyEOeDKgK7vGd2SI64lX2kiD8d+7+8GpIY
9D28KgHvv642Qw92RovDaOd6SJCdyN81br/TyuIL9qMllJejPbJLExiJufjLu7X6+vUzvbcRvWCl
//ZRWVThXgsbwvDJUlfkwixL2B87pH5PJubftaPNKzAHLHDQBF6/iLxd+WF27hX5uba429+/hVOV
gPr4Anm0rlZa5Nonc3olPqQpJyIGUsOFZeTnUewc6pp8HyvblKH84HK7bBOnXy42N/YLxOG4uU59
GUAl2oYBIFGaHMuZSSBVnx8aedWBxwsaXF20NH2gJSQox/b4ANLmoqueDPLLMhtzMtwVL0y2dleg
07YeoHCv8/6sTocHr/S2vQGWr6ovc7/eLT/o2cA3oonhzpBMSB4Lit68KWZ82svoHqoy+ZaO+D4j
4It1vGE12uhe/OyQkUw/PXucwIUGlSnOsVnBvKRvrCJbN2ktkDrTsIzj8Vtt+vc5E14CXM3mDFqG
thpG64dbN19Szp6BxRa2q3pxE1vYBDKYQMTK0NJnUvyA4uU+8gyc9R456vrDzEgySBrv0rA9goy9
+Fgk/bYkObxydPtVHfRH9dR/rYN+cUj/X1Rd//UH/S8sqJQO5jdezme4fb/6ONVfeC2cVKHDqqRI
8QjhlfPy33WTpf+lI6fzUTZhuaag4ndw0byg6nFxohj3Ue8aNnK7d4ZqS/yl22gmdRedDjZCy/2T
wom38suz5fLjTf4Pp4MSiBuOp37/nTY9r0nGHcyerCSvq+UOf44+bEe3ch4SsA7dNuYw3q7qaDCh
pVnN9MkYMu8b73g6hPSajYBTPcBkGfcWOw/gjf6o62g2z1pp+l/sENFN0HW5z2E58aW9g9cINNRe
huFqMty2VoTfihZu1HqPXeaYBNv6+mxvF78OLwrP55jEEw55O4anXq5y4gSRTujjdA5BGDO2Jwh/
jlwxEKsxhOk+oQI770CJXkZGXX6z7LT+CeBjBEYT69/o2ZvArxJPfi39AsO2O2djgZkr1i+TRE5f
u3pwP/lFPqLwCOMUz0Aag6l05ihJII5ZLlVRloPSnaK8BQJYix8xK7IVaEuSfzaYLLmBPkcmZ8IO
qTtH86EmpZSBCVVA18gvduwsZwV1inPQDFHvyLe9MiymN6seMuTRiK1c7vK20C6bzB6JOsEv9yPG
ToStnGHNsXHIqwt0nHHOhrzFNltxVYVY2UY3ZisLA+DAbNtvk6ALC6AWCOANfwMY0ww3IWmXxdah
A3JRYrAcgkrrjUerLUheL52suUHIGGkbE5Xdl7RbWoCe0srsoDY676qRJhgJhK7xsqpzIG/BZCHd
32ia1Xw2S9t/ygA8gRpCTk+pl4/i26AJ0ayiOIdfKOOxOw5x4zn7EN6iDnKSUntF56JTyY1WzbQ/
75drp6XVGRQkClR7uLkpbUBX4r3UxsLYDy95044+Un+VYvE+sT0VaNdxwCEK7G2UB16HvIX+ZpFo
EHd8V1tblgY2vm4rkDCZTZp1wNSGzaoq/ZaxbdhXxh4TX41CkCksMyGT3LgYCY3kRoFXHfhpY9xh
I3BvC+INDiTmerc4fWIKfYOMJQUGrX9GUTK3K7dth0+TbCiVXDfFOYrLN0feHoM0XBELb33Lohku
Yeg67hlmPXR1s+OV+Ypk5jYLbCxd+camRUAINpzMC2R2jmSm7nqM6Srm4EFICqsHA75VBX09h3j9
k8a29yX9IJK0ChN8apzLONlAOZoei27yv1aIp+qV1XkZ16e1iHQPfUajNEDGeYtO1n9qQK5EQd33
PvGzVXOxmIUAVEyS/R74E0zyMQV4EJgkCRkBQmSsPL42zT/lJJKvbr/USeAyzmMakTb2fIgdP7FX
vs4KAWS2bn4ybspMsOxEH63pFIGKhT7Fp8lMrVRIrtD+jEyzkFDEJgQfnQ8ub+VaVvPQAiX4mTGJ
fczbrkb80FThc1fRTQCD144w22F5rbMKCwyBiSWp27KhEcnYrcmoxBMRf/akT9z2yNCR8dcU6xGl
Wdzjj0pERLRmlmYcnBYrJddAeFTu6OHwBEh186wKvOXusbC6mklQF1vxykSFQxQo0CZJa11brr1p
hqhY23Ger3WP5NqAZ7RvmJBoRbgu4tbVD04LVWfXJY1CvoOOdrcl8GFcTVrE0kQgk2PuZ1+CEipn
WDxQXpl6bZqlKXCMWFUOaKcatWYbL6mLiqOeMh92krS+lMDNFIB9Sh68rvR/lKHef4EnYmnrUU/a
YUcVEBlbElK6e3/CIoWoYADq3ledUWzMuW/FNtRSd9wWmK8qVh7dTL/zdqb+AIctmba601qPk2/1
SFhpV93GrowofCpCrfdN2S+w47JFcEBpYu4QTaO9fD16TmJuOx1ZP6RZTgHbcUQrtnbzNvuBtZDD
lVv72zR38nVVRTckf0yswvRcBTxXF+rUIKs9h0M/sEPKmGZJ+F5NncPPZINGiuw0DBwb4OVUWudI
US/SkST3Og8PNt89caJnXjkTlGJuoB0GNVKgAL3mpYzMtcNzjEnsyqr1722FG8uWQ2Cm4iibfmf2
cbIOQ9IzOPfsEfGuIaufORXDSwQ7gekvV20FQxM5wlnb2F+wDvwg5OkOjyBPacX40/gmouuhqy9y
OWe0hPdmGx/aLj1A2N2Qz8DzwIIVZVdTgqW4jr80HOtRv9TKHDre90UIlTZNpr3pkHRSFLdDTmyL
XyMdg2VaxBwAs9re6KC03P67R/9tNQzA731eLdOxhzdoeEYMEb6ZfrZnM952GcfQNM3WzFi2Gl1v
XB3WGurbujVnmHtY8azW1I5e3t9HEgwX5tQ1CL9yP8q9UYJ2pot+oKkZBXHh7Zso32Y0mFvRH5jF
HmlnsPikEU2Mp2XQmW2M7kyhPH6mWQIyjhI2LIhxlslxcOMzT5rncpgHAsUXMln0eTfQ3sYywI8l
EvWGPJTvtpYWm3yIOZqPMItdJDPtA3NVpPE8qZzeNcvYxgOAymk5Syv9mBXiDMmbWOWFCCrbukJF
wl3DkgOt8hCFrVNxvq+/gGhdAzp4Lh2UMXq2p0kD+Nx7wKE4AQ1DWT/nnnxYdGulO9VVayRMBUyT
KNocUBVtEgcpwCaeiERhdi2JjxYPbolCpBOqksm670lp3DZ1jtqNp1ENBtaulm1rRX820NiRqoLw
OWZQZdwMo95QGpUsAglUUavG8MnIfr6r3fKsrrNvBsi9Key870qves+4fNujUVCIcJ8MM1yTmjdd
tKMOLNePV71dTjcDtL2g4gFiWFrDaiOSwDrL++a7Z2n0UNxBXIxCAFaelBICuGfqPPNy69STl3Al
C4JuB9tf53ZIjZaLi1RYNL7DeudRb6yNSvuBiJGQjxHy9RIejaqpkEUDyncMZoeTdtTktZWOIHzN
W3TtpBUAng5Kw5nBtA3W174ZlvNFRtDaRlLt6x5a6HxjWOOWsecazRsdDOSaKHWt67yodk1z2URD
dMDwdlngmaq07tBk4PPjInliZHmx5JDhQ/aNCd6ig918dq7dLl1RYUDJq3Tw7+adYRfzKiYhHFby
hkilfkMCHAeqCg7ZTA4301MAaXhjjaCT+b6D425o8mJuCO2QzrUh8tvCRXfpyo3Nkoo+/hq4/cpW
sFNBUksfyr1P3I7OETJiLMb438weY2lstab9RJXxBS0ZMsfvReWdW9kNURpaDwocP0I/m0cn5Ou3
h29UgRqZNS1/OdmbqBuv++ghyxJyvpstes0tFGtCCs9nJ90gqw0vssY+07t0y0wnXzGRA1n6PAqT
vp8lNkDB66CNoaezyVS7diFGGqzZXkTtJi0GWpXqpdqkeAz98tqqIl3sQpOECVN31pF0/O0wyiuG
hJxAnW3WQnUAvvRdKrNMJe1ljfe3D+aGakRfuh9FG2/LsRqQrZM7MRbW3ndy+iDtGbS1AgELy0mb
fMlHsCZ8NKC0KD8CadffqK2HvV9+mwytIktLn30cuV0eP0I71aJDtOjuDzPrrgR2rJhzQdd5m1jT
jRYbiKcX21LSud03Ti4ffZRe6AudzEu3MPimTdJ2OnmO8Jjox4S9toVpx17QVn1yaQ1jCzU/Sawi
qJ3c+t7Q/P0mrHweNnisw2rjuKHTBGGF9hlluA20xSqKpFkPfSb2yDbwgflEa93GHUlhgQV286zy
clEG2tSaR04w/TPXVg4HoCVuskZQMqbclJ5zA6w5/5nZwl8Am+nWnat5JNfqXg1ydpqi4kHP3Hg4
1ybqqysnTLprJK0xkeHZYIHbjaA7l5WPmyiechgC6TxVP3i0dJLYm6zRtwj9F5Ihin7GheLxwYCv
d+AHBVvDzTgabcvEp5uvMq2iO5GLxrfXU5dP456tR1dmyahHt8vMijcIxyE76ujy2RY90s83s58Z
zhFBmPZ5RI57SWUy12fI9CWQjNn9ISDHO0FV9V0e4Lhenl5O1/8P2hD/v0HcVGfrv/cZgucs+f78
Hvqm/vzbfMZz/8K2o2x6Du05/WUM8zaf8fy/DCgujq/6o1Bc/mdAQ46esqdBZTPwAKjpzX8GNML+
Cy+diT4eY5Pr+96ftBl4W+8beExmGPJ49DhcZUvmn1+bDOOUJKNezfWOCBwdJZc3PJEtWn3QGf3o
VdTvv2tllHAijBjRwm72hlWCIGyOPur80sY5/SCeDiQGPJDng9k66b3CzMSFU5tsTP10MZTjVzRt
t6JNr904vNPrHHufj1D03bf8Tx3fk3bzy+XzIHrAj2KQ9jeuSeH0mE0qt9qFmHN3WjFFm2W+ZbC+
HCaVghcmKfVKK/YpLY1DKKz7D97AiSvw9Q24KMEwNANsOu2up9McTgbRXLu8Eo9lnX3WYglSWhJi
FOWfplp+tarkZ2dkBQZFQegOVePv34LPTXp65Wl5+5aJhZxB36ljuEy4vUhcqnaceMLd0mTPGKxv
h2JygwYRXzAgBUelkt3UY2Mec3AHu24wNgQEuZvJhIuPAUnetHMY7wSKoKh1qIfaIdtOvocO15nW
Nel3hwy9U1MwkmvK5dKHwLpFNHTXNnELv3J8AOSAzHOyz6bJl7uuQ7wA0VXuXDQ8K2Gyq3ajdsjq
YvnSQw/l9IE0stBaGlx8Y462gKLXyGNOUDYzPpEMq0x5RwhghmrOuq4a94B6PT7Gvj2uIUlwHBrz
C0hc3bmlA1gzloStP7qfBrLpKmkep2YiricxdzKua5gsBL/mi0NMgcZIkK2M/nOxsOHHSbYdtPrO
SWZDnTqdQ7iYV/Fk4oKBZ7aJ5Vh8FYtP/GEZntV5M1IxaGRYeN45NPRsO+sozDnXot0Qgo2w7dSJ
ydMC2RQ/gfo+JS3+xWI+JBpHjaj1OXGV1CdqVHIgifjPRhDqjoRzIzxBG1T3+M9fn/UwLUCW6HO1
68ZCYY6pW+IoBq2RXBMEccvf+uAhPJl5vLwg4aFMPiwDD4t1MvKBL8BOFtfVDg3lrM7w0aqHYh4K
efSWIVmNXfHBRzw1l768JMRHk6XZZa5FXukv6xkH6myWrVPuygU1dG2jdQMPk96VxEEG5I5862t+
0xmkv6l8+ybP8+eK8pC3VlzQVLWoXOLsIPzUWNvJNF8xACmeLM0wt71wYNV7GSKd3z+mp8Opl/ds
QgODPUFoqyNOFsjZ49jr+6rerPJzz62O/aR1xyWPrzyzQuPi4d4NUzo2fm38HDTvzmrGj8AP/7BU
QMkxDBMACSuWUF/lu30Abbzpdr1bstsQBJAx/h87chEW96PkanWTvZvEvXxY+ieshz4fWZyuSSbW
EPT1E2FZMn90SOnLbfsDuOGv7Xn79SWUqoLBgaA/f3I9u5giMm2GcidH46Edm5aTT4G/Od5bCXFr
ZLTcOJF547Z2+8FX+U9bHU0zC9KQjerjFKZVwFfHqaGXO8SmRwVZyqrwHoH89RwX13YJs6JIh4vf
3z7qjv7bBbW5iR3bUP7jk29Oeg39t07waSVMc+K872pCWNwE750Vjh+82D9dWs8Hlgkui+trnrxY
T9AcdmC/ImDOudawFRDRk9Nlcs4qDuCa5d7RMbzDAvDBqPqfLqyPEJR5C+RKQFe/3p726GCbsES1
42jliHZTGXgyMtxQ66oWG3tWcgopP//+yr5A2k4uLfZ022PcZGC0PqXXygGFt83GthsWXx4gF56D
X/JZx+0nk3gvmFazQ3xA/oQnkRyqdl1IYlpnh1AHRBMrLHX1JnezfBuN87KKGtOGueua9oYG7hog
7nfLAtk+au0m0kZSsh3ThinT3LnSfvJl99WtFsWfFp9M2dtBL/zLxZUogtErB14Zf6tMUjlVMCLK
fe8MYTEBHJaMaW3IeNO0ajzgNgbnN1/j5Frf/f7yGOo5+tvlMUydrDZANa518pzZIOgr8F3lbmpz
iilXswKjia1t1dLOXQh1tube3VahfpxVdRCDHnjEO7hFnLjc6bG17vq43bhlfrCXMt0IF17vqNGa
TRPrqwOpd51Gib8tlXXw92/9dLUDzqcQsSx33MzcV+p2e7fa9QaVrsOgGQdufPBib50UDckqywe7
kXoa3l+gl5dhifNtz2Jc+MIHefcy80KCkbHMJJiStFV2+jZDGWn+MCdMe+TX/v4znVLs7JdXg+/M
Agj90joFV0k+koAf1e68xr3ktAtwpR6/JKDScSTl/qqxKsKKdYRds1g3MCiAVjyKMAfxl1xUS3yY
mluL7OktLvgnosLvu1Z7+OA9nj7HL+/RsxBhoD4zhXtSgghQ0ED0pxZVwpQEM/MSszIZ/sNcXWP2
uotFfV8LY4/98LaSBk4I+huEwxHFkfrnujEdEHW2tCszZS0qaedN+Qdf2t9KCPUeOb+9kDOY8Non
a5zyHhMxWbc7VkGmIfUciL7ZMtNMSSYwjnj9vlhTF3hVHYFZny6i2CIMrnZ3E1bWJiasUtf6r7ix
HsnZuVuiYl+WWBhdQqI3v7+cp6vxyztFK+izNnGwctQR5N39pSmqceZyNSNyPnYVlSs2b2ZSJrAf
Wfru3mKtVMXmgBBD/+B0cbqRv7y4oyMJZDMAQXEyBNd7r3JkWLW7DK1F4YQ8R9rX33++08eUglWA
CeF+djhtmC908XefD1xaYilQ5o5gwrN+bveJjQG6dD7QypyCi1TBgKiA7Yy1HrKukhu8v45Oh7cp
Zei0a/zmOSq86qKF7rSBhVbgcHOznaRXv05mZl5LEmGuTJvb33/Sl7r0/VKh3oIAgENrQVeSB7XL
v/uodl64WSa1Zidxnp3LhFTBhokLpJt53nZYqJCPdeP8OakSLRi0UHyNpE1aXdZ750xjCLUBhpM8
DxXei43vlt7Kzs3psMzOuEfBTtiFY2vt49SEF2HtX1a1m1/YOFp2glbbki4E91hCaaxR0A+V2EFg
uwJ0xXQHp/p6jNyrQZbbKV3CT2XZiQCA4zmgLHPP24Ab1AybGXrnNhRTdG91zAImL40x/fYArsPy
ClG7u6H6IuxTRSGMjYvbS4/PR6llG0ip9KB1dkJDx2fkRivmyBq5gZrc6n5ElgljEiuHmCsI/vRC
QhTJhDON0diYQ+efM9364MEy/+HwDqNGwehcalSW1l+/DuBI9BbztgEpBBzKSGOJrWWMVywNty6r
Fnlwt9SZqPEnj7yjqor7nVs01iGuTf2Z3MiHvjdHIlpNPyi5s1fWkru7NidiSsfYv5qH6KId7CBq
6L0EfGTt89Twm1UTYVqoRfQYpcUcJGm/ZxOx15FJfGqkez9/f9v90wNGzAD5BfB4+LZOyqo50ifK
lqxhAWm1Txl00otoae/rPnv+/Qudrvvq9kaB4zNu5H9/qxtHAbSPeaoK483kvqgXsEMeuq856HVW
rQx+Nom12deU++AP93r10tCpOfcqQA+P969fpW5CJajIB961mHueIQBdIPwUX8Ol+KjndLrd80pU
/kqdxLpKtXXySipog7lhWO2Wwr22e3Lpq8y6iygz8HkS6lH9+OOL6hgIyCGG6h4MbvXtvlszhDaE
xSj1ZkcqoLVpwXBjDggS2+nWYSUuLClWXZb/+eXkRSF1uQIRI9/mry+qAe3O/g9zZ7bdOJJk2y9C
LYwO4BUACZKah5Ai4gVLMWGeZ3x9b6jrdkoUW7yZ9dIPtXJVVkU4HXC4u5kd22eKx8bPQy31bJFc
6tgfOapOMfrz6Z3algXtluu2iFEHX8n7oei4sOwakB8ey9XvcKYT0qQ1D0dCF894jIvHaT/23Z9a
bgu3zdOfnw9/4ttYlw0bMjpiAGlH1wBRW4PZ2KybBlU3QeqViLptW09nZnli0RBI6Ss1F8Ub472f
pA3PjLJU0ZCwAFetLsVT3GQevsEULTPlsVIo3H0+sWNk1HrcCZShnNnIYWmuO143IESWqZHwru5s
41nAxFardh/FaKRwEr+f5wmDUk1UezGGGHGrTfLNaqvN2Ilya4gRl/mZhqAzP2r9OI4OwJV3Sxae
MPbj7VUAlLKKMOJlB/K2g3To1Nb8Utk/6XnOHHOZoCrL/a1hU8Oi37g9c+s7+RoA3ZGoWhW6xzkD
M8CksxmpRRpjco+TuE8j7qUqimvcu38ktDp4n893fa3H09VghXHjYE/6QJnFNpnaoWHUfrbYB0R3
z0hrz7znU1MCPc/hRRkDgffRGQZ3q8+CZaS8ugZlejcU+Js183ZU5q8hjL9eOjPghwhkXVhvRjSP
NsAQ1D11S0oWYVkFG5zNhhuK3QkWd8NLa1QqpnJmQdtraYG5GNudwVWuF+k3etSvM1Ht7MSY/MBs
X4ZcvQrXdrvG1KZdYsZnjqNT37ZOvk0YZNsIAo8uzjNUerkY+tpPpeTJhCWI0Ol6zQt9/pLPDaO+
/7bTvo+E6Ifah3Yhe/RMg52eUoxpKPZ/PtJ6PTxeTm8npL0fqcwaO14AGPjxsvwE84YSRLrJevFE
ffLcWz71pb6ec8jKCZRet+03xw6gaASXGVTkRCsz2iAuU0ijpF+U69YyrmQr20tptpNjvfRNI7z/
fKIfHil39PWOjLadzB45r/cTxSKw5rqelP5oiL2lDG6Y9lervuLzYT48T4ZhNSONJ1WuafLRAomS
WF5pHKU/tPj72YafRxIXFMz30LR9PtTHY+51LJ37AtYVijCPvlOdQnsCfYinlZdcf7ERm1/U4mkF
37h0fJK9RHo0kwOprHMJ+vWvfrds3g99fGMBDAOzCFs4H+z4RRiT6LKziKJ/tR/RY9CMhE4jMg+D
bu0/n/Tp5/s/cz7+AIGqSA2yhtLXAvtRaeANF9W2r4trderOYGlPrRi65iyyHyi2iZPfr5hpMdKp
KsKSGiBADE25C5sC0X9/Bt79YbddH6WiqLTSaLzH41whSGRFLNSh/H7sHWE/q9lIblTb0fK8SSXz
b4eseL+s6FbOy1e07FEGSxa9qVZZx3cwtwchD4e8HKRdY6U/lgaXKmpuuEzP2pewjg7CPHc1O/FM
4dlSYsFrBaMl63hji7J0KPOS17fkNsKTOQX3hU6y6RX9zJf4IXJgolRFCBxAwFEgOfo65gqMytTU
pQ9d2LioDBzj81wdXIp98Q4pjOwt7TJtrKUTD5+v0Q9H9LuR6d15v3BwX2VvMJmk2Vr7Nc0dgJ/9
fIgTnwG3Ph4jGSeugNrRWwwXUWdLzPdnzN1FIXYW/YmS7hlCOzPQidW5tpNSXOKSqeP99H4uubCb
KBjZY6y0+arW982c/qLTeIMR4YXZijNf96nlQWuZjVUR9wF4r+9HQ4Q9NYjgeXKotBtgaE0JPJg2
uc+f3okXhBoVVQGJOJ3awNFZ0MTZAhGIT47a2fdmvS0Y+pkT/OQQNKIg5yBhyhf+fiYT3aAyZBxS
3PF8JfK8dpD1P/6DabwZY10kb87TUJ1A4tpsUAkW5eTHVz3d5vMhTrwQoP5sgAglCTZeM/lvhqA8
O1bjIBV+Z8s0cMW/BmhFkfz3Y21KXiqii7WMSYjxKkh4M84wWfkkC8YpTCCcefJj0GjiJJD7R/P5
a5yjR2bq4VAblV341JQlzJgHTImtxzoPz+TUT7/+v8ZZP6s385HGWUMswnzIut/JpnYnQak6c/6f
HANo9GuKkyaloyXWz6IRdrCeT2aw6QN1V4Or+vz1nx7CZpch2mCzObodVtaMVUDJNHCfOSRdcTkM
+u7zIU7sZJiAUX0ks28wl6PNUsZpNGMrKAhj6fAO+qu1oXhtJUfR9/f3ZexGNOSreMIp/PP9S1Ga
IBO8/sKfVjxQRGNtQkvl358OsSCtZLx88OjHY6BABCclCp+8wDUeWsBDrGGr48MrJ9aZ0PfU21kv
f2S5TTIr5tFhKsYuM+xSZqxOvlva+5Bu789nc+rz18nYrFZtyLA+XPOUphR4uvBy5vySbuefa79p
bsZnirSnhqFWalNQW/vsjou0GZVOK4TLQ+GEDnlIn1iv0ejTnAlAjtrvKAewy6DA43ZOLx/g7aOv
cmm7xQoAO/pURG9K1JoqZnyKiXiy9szK2EoJUgkbWXZj7I1WbLBA8Mf2WypgSgkFqkrhpj9hUHOH
WJCQ016g2n5aVh734UMx6g+0smwkM901dNYp2vVgGGcOyBPH8bsZHJ37+JYbVmtrhZ91mqvWPzpd
9RO5vFL1ZqOrzZlz8uRoBpoLahy8n+OYKbR7OaY5kc+/iT15uYFpAnYEBE75J7b7M2/n1CLgpvE/
gx1tzflERt2KGUyGJcR54ES96Zji+fMVfXpKeIetF0PkPkc3DGwNu9aaeIATjnd8MO4kR35IKFpx
txfmmf3z9Jz+Gu3oCx0GYAoVeEwfPNbW1GbfkJ4i9cy2dnoQwPd0bXN6rjiSt2dNMJhgNSu98C1p
3kjFnWyDbGrqM1M5tU9zY/+fUdYH++ZEy9A7t6ZQC1r9IW/ZF8tro/e0UfT/cDpHS7xCxTfMGgMN
WulZ+c9M/WbU6pnFdnIZCPL6WGJSOjtOcXHW4Y0Kq5J7QOtL4x/sUn3sUz0JSJ9U22eCrpPP7q/R
jtNbEe2KfTsyWqi3mwnqGcwqZ7aAS/Z/WyW1bnHraQooAb3e8WIQtVzRUjCzGOjfQjO7zS3zzLM7
ud7eDHG0Eto+tORBmlgJpurF48Eqey/S/tF6o4bG5ZPDDTHq+/XW0k5LBy3LYJyvjEhGYoyDk0xU
fK4ucfLlcMBZHD3ILY7D/FCfTSDgnKIdjSETjb6zAktdhQyQnzlNP45EUVoh+kU0zro73k4LlWbi
JOaqsxI7NK3ety1uWXV/kxB4f77NrU/nfX6GocjgwovQXotn75/eoFa0LJGF9gPJ3Fr1/DRklR8p
0bWURn6uXap0iiTdmUE/LgwGJccGpYNUPAWC94OmENFEDo8NVsaykbEgK7NrukbPLL+Pn+5a2uc8
EjL3RoKS96PY+EssgHJZGMmyQfu8CZMcUs9zPKhkFcSZd3ZyToTNyCwp0n2QWNbkeY2w5nvqJJpp
UURn0rjJx2nz+fs6MYxCdZMPltwhCZqjSSUq/oBRMudctEAQltIlM6dDuDizEa1/zdGyUF7d4Smp
InM9DhnkBSlanFq5H7YygDerkrtHKxHJOTnjqemQ4jVtLKeoyxxnQcNiwKnRRlqSl/oD1hKeMhq3
qLD/9gV41YHCyFrjeBhzR3uEQlullpla7idJ2riW0cIkkowz59GJ9WbgTsV/dMR8XITerzfYtzgZ
ghfwVXveGKDxc5gHUDw3KrIorLN+fL4Szg13NCdC6xEXYjn3a9rFE7W5wcDTCWijtleIZ9l++wfD
IQKiXYVkNUyv97MrolJWBzEwXAVBxbJ9HFD8qNCcLLZA3LRnPt4T+9JK0aGvANUK8f7R9QunPPqW
5Tz3x4VuJSV8wUhqI8VAwozreJ53/WzupPDcxf/ExvtuVPX9JHtRpQtU0dxXtBEe7OIoAwQnkIgY
2pz5kD+8Pr5fioB4dlGR1VDvvR8Ku2gcEZoKGbnA+xPrpMUBNKh4YzuFl1aF7LOvLetM0Hmifra+
OhYo91oBrejosWbZZEC2MUq/GaGI9NNkumpGMbZCuE81uJK38ULXIlYLwbbKaO/WFYosSVLI0N+1
L+BRfkxj94S3G7gveblL6D87TGAaNnJpS9vPl9wJ2fraRaBpWF/hdaoch3tV24W12XNhpYXTabrk
USuCzsHtA8A2nM71X/MzwbgrWUW3eF/nu1EdFe/zn/FhKa4rkDoqcScQa5Rw79/UlNSVElhj4Utz
epHN8rUsR5jG4PoVKV4x25djTI+LxZ7y+binyjarVafOR6ev/udHG4rRTDEWI0S7WU+ru6TYfhUt
qTN3FpTSH00QPSBjdSajv4KM9PnYH/fltZPjr6GP5ly3EBpymfyq2s07AOj7uURKVQ1n3vCZYY5z
OtZAMzVe4nwE9nBVZPgKda2vludK7x9PM2aDA7WJ0JpC+HE+J8SdsNcwwPDHSW/2gajLi4yO0jNf
9On3hXPC2pmHg4J6dK1RF6vHXZFcOz1LW7XTHyKhX4s4+jHYNk3DsGbQ913UTb1Te+sfDb5yILnS
c2Jr66N+E3ZV2dDRLUSSr66kw0rH6oPk15x2NANXL3VX70MMDFyrecQraP/5Yvn4nWo83zdjH008
kdiYiV1Kn/Bla9ggMsQqWqUrbBZeMQyPtZ58nSzpcWqrSxuQzOfjf9hK1+F1xSS/yV2ScP391MPC
nGj7J1c7WD+iWXUgEl6M9Q1w8R0m6mcGW+fy/mb0fjDt/WCLBGI1Hc3Cz0GxD4RmUAE9QOsIeLL/
cKh1Wb95pQGUfjy4CANauaAxO3dDdj9luFfRJ33+BE9PisZmjgUCKXG002h6X4Fh4QPpQShvKiGK
VTU30eu2zNcUyYd/MrO1jYYvUrWpnL6fWY44E/QhM5vtpt/Gagr9icCDdvpc9fpJy86s0JPzezPe
0Qoxx3To1ZyXBiHk1lTGq7ap97WFQZza7f7Bo2SfWTOHfO3HkrJkRiiDGQ4uloBPncrSr+22BHqR
Q15Oz+mK1/fyYTG+EgdJTnCvPXpvraQWAbdr5jUD9BAC3Df86d7uNm297JMMabakffl8gqe+9lfz
6Fc1MczXoy9Ab2RJ7oL15fWxSxgieW0Q/ehqsMhhtZf0/LKOIA+FqztEZz5kQ3PmNr9uZUezfvcD
jr6LHrzrKE9873VMB0Imdjpircwa7z+f6IlTgyVDixfqHdI8xzzFrKZdPp54uK2iRAeiMVgiaX9u
adLX/XE6XHBBva0mrhhXHu2e5JrZtlOaXIQqfcdELYAqmostNwI3a4sNKJHobq4mPG61+edcJehY
SfV7qRprdMfKD6lU/wEJXTuxpQ6wL5Nm3/U04GZ19ZASGm/NpdnNBPJ1qV0lk3oHQbUEZiOm/aBE
YOViQwKHWI9Oj1sSxiw2jntq9YUG1vZyLsFo4rY7bRE16BcBmOlV/d+jBsf0tACywTpHNwx0o8J2
wm+H3PpTDnK4a7LIuCyHeDcU0u3Qa/lFykgeDm5Qbkf5oPSa5S2DhhNs2m2H1b1lKaTNONjpboDP
TYWP2af58qvqUv26DvSvIQ2w3oT8tcZ7BjBZN/gQVL5oSZZd8pK+G5mYHrqVOVXaMKRUrVp2U4hR
5zIH5k5UZeGoRlbvKVT2niR1JZnx5KJfpl1ZZZlj51AiTUwf76JEt/weusiNrucKQCkFLKRAbq4b
tFUJpfPCiCRQHMjfqrZ/HKVAcrRCvTEDZZ8q1Vwhc1SNbdNWAum1an6LGHd1J24pimh47YTSfDXD
y/OidAnuosAYXKy9mgO6YYuihiwdokaGxb12F49Rmv6WFq0+CHWuruWGq+fq3zf3YbOxk86Afq4m
l5YRlq6c6/tGjoyNLjp5PxbhJbxaZHB5Nu5jXRlWecqDNocvQY7ZfTI+xEQ6h1gxc2eomtLtrPRn
oWfV9bA0P+jDA7glbE+jwd6x9aXzNS1LNqMMNQSZ9UanN4YzEJc4qk/WDuddKiWJshsqy13r6q6w
Z420S2J4KGi1HY7mN7Tm8+7GACh0PHWms/Sl8XWuSL0C70v6C/oUgNhZWrDNgN0VLhkP8ihNdMDn
tP2ioPcHolvjhWHmqq/kofDMRS8Pet9OWHGEUegmdbNJwvJrabXZNtSSFFLwON4BnA9oH9P6vdQG
V5WY5edRCg3MmcP0tgkqTYLOk5iADicHv9rgUlgIJQJdH78bRZP4BQ++3cgIorXtUAi5hnunSFdC
r9PG68bGKABKz3h0RCCSw2iLkVV7B+tD9aFHp2zOIOMw/plcGr4LUItVdZETv+8xPoVf0+LEXJaC
P14+mXK3AwlSvhi4Ou+DxLin0S59QuYpA3ZEFbGvB9G9RFoFNpk6ZuAUczv+NqII2lamj0N9sNUa
c3VpBi+UJv1jPCs7k45GjIBX8dW0qaTRzTWbrGLUicOkGt/MaFIuahnmYF9lpjOa5nJDf1TjjqG0
7XGWcxatp4WubvvGU3oiNqBosEuKxR78TMGlyEmkcbxUw/Clk0exAZGECYtmJJqnNuECFpZOGz+0
ZjqtiD2uoY4F7BkYXToVFoKhq+WLiltCSV+0FTaLW6kt3RphWKsUrnsYLVUzmfLGTMrqRpKK4crM
7eHQKnwzWyWB2J8LqX2IZ0nZowzRserJ9fjnVAY3ZoTMbBko1JWDHruDHMh3EpwYuHUlO9kMvv8y
SMb9MLbX2AOMblAXv4xemgy3iuJwU9X20rjwoLoa0l8g9kprhC3ZywbSXWHcp1ruth0RtE2bJnCi
CNhXFeheLU2grvSbtE9u6dq6GxV9GwXVc9Ukv5q5khzc+S6MLLu2Qhmr0fGgL9XsmLEAIG1GwKMa
5VlayK2w9kKvtxJazbPsMNNx4C9teWGJ7G6R4RliPl5sllbKPOKPr+gmWk8UotumsvJsGpwYNRcf
FwDmLY5LuJ6BSvanqLulqfdXbrEupnYevWEM90qkjy5HzpOa8a/tzvzDQL2b0dXT1cNFUMVfil73
Ru156Baa0pr+uRX5cyQTk4NMI0iWq/vR7h5wM7qS8iJ10q68tGJzM0o6/R/1/dDpP3RAkM4oxk2w
zOhz413Ik1Fm+07qAj6xJ7tvWkcS8gY0/tay+qtChAfTKgzIjSMOhzSrenNNp7VoosugMNygy38n
Aw/QfoogfNWV/QUm0BYVyb7Uoz9BAoItb6/CLLqIjH6D8dZvOSu+APjFJUkZD0uqrt3U3OIF/TOJ
9mAq0gWnv6sQlM6x4ZP2xQf6G7YyGZ959DxU+FemJvbFY1K7Y1rcqtqyswV7wRRmxb2k8KWnS/6k
DbMzYpakGOUNsllXDB0gTSrk0RAM7K7hta7knh4r3yS9vdNxGt6zzzi9ZX3nm/qeDjPMSux0JqX4
YdMRDLfzQm4ayw/texGILYUo6yUv06suF1cN9lluMrAcx0bazZl+6AJD2Wn8i0kLytskjDKv1g1c
zWSMpIxhE3MhwTGpSzx9Fp2rW4uv1+19Wky/0f0NhxoZM2D1dgzF5EdiiNuvczQN8Z2R60VT3gUl
7MYN7WJiG8bpcqDF+c/n17BTYTUZW2ReyCTA7+pHwUIwBWYvzWTKSHJeYi5DaxQtT9Y3dbyZVRlM
a/4U6uOut+JzMfWJwBL5MXUl2L70Ph6HKXUxoWgqCIvatsEbwNplHd640kOZjdd2IG61StqvGVfE
16xz8RtLssPcmHedYl4s7YucgRA8J47+ePmlqiFYbiSF1vDi6Mo/6qUUhlZPiTAYXIxdHHi2rkRj
3OdP/eOlVGHSgh5fJJH0Ux3dsVMs8+xgyAoWPo6FsQqzjl1iuR+w2ZGxVS3rf3dR/S1+1H/m+fH/
wbr+P0ixXtU4/ztdapNhCZINLzjbvkVMrX/oL8QUaUmqThQKNUSKa/zwb8SULf8LuTCkEpJea3Xv
LWNK/9dr2tnmD6E/om71F2NK+xcEe41kwGvSjHznqzNL+Lu8/e8oDDsVHvVf//0tFx8Q0XF4A95K
QUTD30kryoeKlakvE7bBwtgmQ/DYo0p4SCepfFEbsew6zFqzrRwY3aa3qxyYXxMkGujM1dFByZvb
LgREK2IrgwGoy1LstKo0VLQEGPO3UmnnC6zo8gjDinC6CS0ziFwZ5sZesbvJK2Kl+KIYWfw9EFpx
3wptISqNSuWO6AF+gK2kF1WZRzszDLkdG+oknHwCI2AiBvby0jR/NJ2deKqBzySJ3gHAXwDHbdOv
gnbqzLL2HMWSBgjTSOevRQLLePV8kK+ioAWrUC+5dJfgT3WXK7nxq4qLWvdwZ1Qrp29repD6JtZp
ox7UGvtDvQ25XS0A+bRMNZACMw/Ty4zYxOt54tyBo6oCzFTIR39rSnO5nFQl3dYoy77HnQ5gD7dc
0E+Zrpdc+mYMFqsx1F/S3JgPQZbLXmYV43e1nwPbqVqt5O/TvYQigTO3VvVLKrIFISX2hfykao1z
eAE5Oe6wu8lUrWHqk3aloIJJNkAo5APZYL+AHl2ktvAWYf2RQ6N7DNUcf6sO6ZE3gPWGXjyptOOi
ns+vlExKrosqv9VJzf0CujARguCcuyATKYfV1bTFSsSQMvlLSF9LgNSqL1/KCfitpw52tOsK6GTy
3H2d0rpyEr2QdlmeVk5XgY3s2rHxgkT9luudFnoUWCQnMaTrwFjpUMMwYCWnWQYNObik14nyJVWa
61bu5Ksm6DWkXLb+fWii79zeFrczpNh0kg5DARND1dAZMhgH9Uh2qjZjX4urA+1FxXYkHr5C83g1
i/46XIs4Zprrws2tqeWhoPBCK0cPKq5U811Qy+IqLcBiraH1I8Xp9KfRASYz5jGPfaPiRsUCsqzn
ZVE0L1ISTE6r+XGJynBLprzadVoXrOg/C1iVphLFY/w6bcKm0yIniQwizix5GCCz+JNluCGeng7G
1dkm14o/YuSqK03qsAlxff5tKDA0prZ/aQrQzhjCfx3V+S4rAYTIOEw6hTL0l6tFbplICfq3/juU
1QrYOh6NhaL9qEWTu3okMEhRqfyYrbnp62w0ncCwJExt+nlP+yYN1VHVbgu7bbyRGHzq7Ls2SPn/
J0rxmNb271ZhsVulmm9wI7ytgIV7ZaXUTtmyTiVFChdatOiJXjpUOG4umTpERqy7N5WuTLBww/h7
acvy10ZXl22oQlF0dSw4/VSoqaNn6l2J/7JbWQkaoU6JN+okjzedDtQhy8UTfiyZi3Wf9gPdpDCc
QWm1r808GCygoOkBSFhp5dYFZnMEWcJ2c1W5bXqDrymVdNbqrOF3VkJLkeg462jnd5WaYL4R8+Au
lqQeQjgYmzTQMyepep12G9W+N4MVRF2XyqaZdduNpQZLWawNt1jBliG3ScFhGxWt/aRO2MdKlAPZ
gORl2ExBZmmeRs/4o066wvBgfFvhtYwxz1afqchKWqy1HtXRex3vdAr3ZtDdTngeHuy6bp8JAYKH
aZ5H/ZaSC3EBlvdgU+IfqY5acZTn9GCP43SbZYl4QL4PolIb9ek2jSOReKFCHLngDfeAm3rw2IGz
3OlpZ8MD6Vov1U2oW3LVegm7xpY2pNjN50m6H4cu5X400VhBkS8RBPC0VRVzYYO9SaabYZyUy3LK
qhmPj8l2+Z8LuiSJSRwA4q2zYD13MBRzup2ThNR00pTDb6NfvzAKChhq4cID8rMI/vS2VaW3QWjV
zw0kQ75gUYmHojZb5TIzOwCEb87if592b0835ePhpnHCyujQaR5RzPUUfZuiV7kdzga+1NshAnkQ
VhrM0n4jd+khj9WDCIsVpZsS21nhJjZpLK3SHjwNVZiyfk4LKvUC79Hbz3/Vq3b4XYJ0FYiQx8dw
h9YIuvbe/yotQaobEbVseynSXEzwno1sfFrKEfwnRtKk/ZZHZSHQ6YufGovRqbOyJaUlPaaxuEYQ
jeVcCRq/XDPYdml7upHnjkxfgkYe213a/g+tOYtD1uKwLp7Pf/4rt/D45yu0kCDZgBRGP8H7ny8a
PKHDQOfn93Ph2/QXEYpc4fH98uqMtRKvBHDcrG4np1JjH0N2fW8kk6NN9YZuTx/vvXzHff5M9fxD
OMBjXTu81o4QkP/AN9+9bF2CfN4hTN2aWdVBjIX4FeWa0xlAn0P0YFo37F4fxd+6E/8npi3vbsT/
2+X6/+CdGJHCmzXzwSpvVxa/+ualfXsjfv0j/+9KzA0WlgsRjMU/SIgRvfxFXcV8CZkgUc1KVl2v
q/+2d1FgtcILAg4PrEK1kBT+dSVW/2VDPKLfiOW4XqX1v3Mn/rjA0YqjwEVWxe9D9XSkpaHi0GcR
XiNbPArmDVcuRyeNdNHJyZ0mteTw4F72gQBlYnEQ18/BWONWEebqHph3s1GwlFsgaG9zJb5/8xxP
bGivmoJ33x5YQz499I2UARFdrN/Am5ojvtGj2ulD6C+jEnzLgiKQXSlPw8KtNC31q7ENp40JcG7P
oSxnlxV1GJKbiFn2ciDND0uMQ1Ot9e2jFA3tirFsdU+XlHJXKeNyq2IPg44gjOLbpFy61b810Dkp
y1wFcZbIndeXQfBbJTghiRs1hARBGnAEwnk/UxN8BQ4eTXWVBaIHQHdGmWfd299MFTd7jYTxFGwj
IJqA3Ptu3GL1HZH9U6gWxH1Mdlxa9pYEEa2R+vhbbuCv4LRzhPcgOJ34SurU5AabDMW3Atv6RQJJ
cfuw2nz+Uj6eMhA46Pxkdb7+41iLjuGtOsh2HPnJiB15kpv5F8uwNw2dygfiu/FmaGbryxRNzXZp
Bv1msStrnywQ5NOyC3s3gFS774IyvhDLPJ7JFHzMz7AtkrGlJ4OMAXHo0XMU5QTZe4KzWCHYeSi7
euJQky13VLJ8l+Mz+sS14kbnzkKylsDOQOF8Rq7439qKdy9TB4oMQo8sEV0olBvev0xaqZGbNqHG
RVRI2RUw3lA7hLlVbRI9/RomeuXNWja7LcZ3XoSHkmvJZYrd6peFMAwZPF4Fab2om9Yc5UvJQIpS
QyfXhoVLdjiU99x7K8MppXknkGBi12Oot1psjP6kK6DXk+8zVvLwaeXkCQpj5rRVkT61c8MdyCRB
Pqq620jjYySi6qoe8dLQZ3UZQA328WOkjZGEYZ1KA81Qmi8oSZWIG6aa4QKCDSJJw6HwRNBHX3K5
zny5kS8pmi+WMw46lyrA8sQDANv3ZWOnkhPOnewmdIA89wEwJ4T4NIHkQA9jJxsqe2sP8sZWkkcS
i5PXSpqqUCfWf44Anr5bSlrv4hoQbgsw3NNESN2zWSaTb5n7/WbMjLZ0KgC4vyUpU1x8jLGkyXi+
Y9cEjlklROkDGsQnGdSOE4TgoRYgxd9t0ejXUr62gdMu5ndqH2yqoIn3kTGVO4ms40tAmj7BO+PS
otl2W+PLcehTlcKChvchuNtmn7fl9VSkudfifntZYO+Nfi4T9wqQeK8aJEwlxWo3ilnMJTjB6Lfd
YZOjWvWwV6TqQQOf4+XN8LUgot2SLxh9uZ+Xr2ZWVkiEhX2T1XaDVn2II2dpbft7NwbfLGu8XWZ5
qN2hN7RHEPkh3i7DYzxOFax3a7YfE0gyf8KsSqKLSbLFNRnXybWpSTqmWuDLKa2uUzPuyFvUhBMm
WBFxh9So+YOYofPPhSJ87LBjf5q6hzmvym1q1oGjtMCa6OzLOocem8coSmwvzJS5d4FpT06Wl7hV
YpDlTWoZbWtlUvYEaPFvMiOr0U+B799ofZthH4KyHL9lkS39hm5H7Wdqo1tDK79PEVGVKHnIC+XI
jUhE4EOs+SnNBAfBZO+nbGxugrn7odSq6k52ZeCvrUluOairreiwMSTKjSBm6s2SFK0Xs5DwoVIv
hkW6i+rkLguM9jZdvcUb0e+zdMFxCCj/Vu+D7leaGbeGEiz+WEfX8LfGbYSelGqn+VMaOko1Y7iW
1SyyR3EOIcuOeWNq3LgqXHEMngOFalurXkxDEP3Rmrm9Zq+RCRz7SP02LtSqSyUVWyUoh128oDV2
y6VRIJGF876hZreRKvs3RzWWC0bYuazJ8aaa02WbJnH3OAO9cPDA1m9rkJoFcQn11mzwqsYApBAr
s3Zp1E2KN0sRy8RS5vSd6qX9Q8OAcJ8MkfgqkbL7jrhSd2Zbjy+D1cjH7bMUNUgMzGRntMt9qdrL
NXXfHOSpJm6suqDKPz+HLfEP+51x2VZKuEPcFmylqtSfGgqLD1EUHJYgWw5lngd36UQ+qMvHtfAt
dspKPk6wFQVZqqjJLrUTKQVKi9WbU5VR/yflG/2u0kZrUc5S85ssnMLdisTYrk7QrjYn6P1GHG3D
BXukhvKv0yZT9dwXibZP8pHPjdJCn839H9lYxutSb5qNgS3Sgs8kXnVOKNLk1m5byaUT6GtSzZdN
gE8j5ueEpBrFZNnA/As3HzAiqZZezK2UXltLKJ5j+kuxehyn4qKkG35r6fG31iah1UjRPQCf+loP
w2y3DFkf4ahTHBSTrJppjfbjWABiYN9V7lu1Kz1ZbdutEBFXKHlCJUPmLKo8I4xvwqjXtqUZP5fo
+GMPylVbefnQI2fV6RrpwkHCVqpQGj9ZauGXZtccZK2ls42eDEphdu4iACxDRwozQZIIunnc5h7A
u2ifK3XydUyU+AseN/KfKlzGK1vNf9DzEF+Yhl3t9UAyHickC14R2upeGZM/tqgf+mxlc9v91+X1
RhWFeMJFtINfhYAD9ymdJ06pVeZVbRJtFBhv3iQiv8uXDmPN0nIg0TxwTEUHTZuwf236aY8l+1ZW
y+ogmvESd6cbcza0DQ3H11VsK47UlgZmW02zN6u89ya9VnZpvJgXeoij8iDfFT1WXbE1Vg78EJq4
mqaT7gY4sJQ65sDVpnjy5CaOtkES/ChQWHhRC289r0W2C+cQEvdQPTd1WL4odV19idUk28R6j3me
NjRe2uuGT0gMODLTE9AE+uRqVIh3IrVDPlBd3UyYa+z1qDbvMEnDL2Sps22e0RGl5n3uZFaDo1Ce
1Jlb66xvTr5hR1k4vSi58X2Z7QJKcG7+wsCEulj8BRcrynlzcFsPQ7Vp0iz5M+s5pUVd5FcJTiA7
HNoLF0MO3D4GpLe/ixaTMzPsx+t6qEOvqbA0LchokCUq/ou98+qRG0nT9V9pnHsK9AY4e4DNZNpy
MiXXN0Sppab3DLpff56oUWMrmdmVo967xc7F7gzU6kiG/cxr1Ldj4lUtwhtKXvo6cGRKf0qVOIe2
D8Z0lYQd15cGrUys3HDs0WsPS0Q+FVG07k0TA4rZFG5INaPuJ9WkQtQrGtr4Y6nmlIfHzPgwxU5D
5TEOsgJp/bqO/EGJC31loXIX4pmnedlOVEb+R8HjlN3VfTI4N3ZuwIHTXOTlvwMvSCo/RsFCXats
oHJfoDZm7qoR1+gPVeHkt1qQCe4nr6gAFlhdd494cGnvw7qVRUu6DuFBVcfa3uqD0QzAGSYKrwrA
DUIepzVuZtR77jRzCP8UDQ4xNMmi4YNeEl/ds80FCUyD6PgYFUgotiM9/5H50NH/AsYsAvwYnTDp
b6VaVu7P+tR+NrVM+yiaKt2ZfZ/dV4XLpTtZGErHufekpp2xpxxobIrExfQRxY7W4cBWUbopLIEo
KcijjhosSiGYhpkbMU+0Dvo2nPAOMBy0nzTqQmtF7UfDb3Ts3jYR2APADaUDwLLruuSjg7CE8jY3
hQk4xQ7fYj6WbntKtBtuGfVmFqpxZ9iYyWZDGXx1YiQ9N53upJXfO5hybaIo5m7ymoSaxVhR+Au6
KjgquRocU91BTsTG2/FQFfbwwejN+qgLAURJV3tnFcUo0zammL4xA8Rp+I5VxKCJ/b6sy+AYxT2x
2ZxjoqADekBgsP9WYYd1FLOCpWMTxPFbXQ+Mz2WlGr8Taxsb/pH5Gz2KeYNTb0HfVCmdH0bRRc7a
iVvzg5MPH5rAo2RYFp/yuin9wIs/x8wbYiS4b+nJPaqbn9s5ctezaRCw9nRgoXWNGz1t3/d1b9yW
xdTd4sM7YxkIiqwr1JSKsV0X7+kOx8k+ARldkcRqZbGvgj6gRIpdeoKRdYOTX4AnYVdayTGPuiDZ
mI7o89sqA1xgBVhs72n2A7OJgq7V38Wzh0buHDfpd1zcxUolvPzehEp9o7rAcAtNzw9NpWdfIk+y
dFvsJ2cnBnhlV49KiQ94DALhWPUYKkj294PSJ/GBuNXBVrwaZulFL8aV1ow49Bm1hTk9oBWsrOap
ADqkF0/DMLTfsD+dviBQZR9Mp25v27SZvmdJ8nVM+/aIASaiwlFZ0SHCoOJ3Oy5JgOcGdy0MmfSn
hF7MYdLr8K6DRLaPgx4Fncb6aLTNvB0Eop2yyaHJdkfx3PmwZRNE6WQ/xJStkQLZU+AmdjR0a9Ce
dE8Q96CTYsimSk53hep4cs/5ze+q596LeO7DVNQ1YK3K7swsGzUYXP6JbLft59IBlF5OLps6OILT
3/FkqyeVTZ/IqruHWjaCmAl6QuZzfyh47hWNsm0UywZSRSeplC2l3CgV7KNko8mTLSeMF98ZQUhL
qUjd3leTIvicPjeolMLtdpbJoXFGkT9MJcaC+kw44vCkwglo6Dtk+Mj2vbJGohvXgroh+sSUrzZC
bY01krIyK+VH1ovxIW2TA+8ut1xQdH/Gz92yyuldby9ss3P8RulsEBBFV+675z5blg0erpNTipCc
hqXqoTKr9o45/7NQ46lYe5O1N8pWXRegwhr0mFdunq2H1sAjzvK6d56avxu6OPPT1P0c1vW8Nlvs
/xSjeQrbcEBOmvNl9RQqgzF7lyapdjcCP/7o6jNiAKZsF4bPncPMM/EHq718C7Bn/MaNMiMIlvoC
p7QV+SLjZVq1TqrBwuCTHLUVbnQIuYD9AB8K4YMPp3BkpolsyqD2aoPD8ryIGpLsZMaJk3zKhihZ
WzUhJ8F3f1vKlichXXpjyjZo3Y3DI/q0h2zs6LnW2YcJiPhKz/JpE1Q2yRzl9uJjNZcjtlZOj2kh
2gI2ODPF+NCNafx5yMFW05JVMbofG725iVBlX+k1t7mH/vb9mJh4AWejsWl1IDS8OJHvJZAwG+hy
2xJrYEzebOdJFc2nKrOde0Sfk295mrc3+eANG6tOI0LW9hDS3MI4N/0agFa1dmqWhAevwRiTNl37
ORrdYRsjKPmJwBYxdE9ot1XeD09ibpuHeapbXzWQDZC/LI0OVRcbSJoWBuEDmLM/1CHsIRJNlbvN
G9vp1yqPAUAy+i+ScuA7nlbexIme/PjfEi9Opt30OFU//uP//FGKomum9z/CuCxO6rUvamBnBd7/
bMS3p8U//bO2a3tv0JcwAdfjB0ClVlaKf9Z2Hay7WQsXtXCInhSk+KO/arv6G6RWKdxSeUJ2/Zlx
AG5NunprOmVf0NeywCsrn8Yv4R102Vt5WYiCQIEQHDwc3ebfRqR5WohSXKoejpI6fjFo+TtLpZnH
+xHuB1RtZHow5Ad7iPNH4SrhUZtqMe8QAKe8qszpY9xW/VGNMawKGxJKkzbcKh5r7aGK6R76Gn2o
Y1NCj7Uxh32vD27xoXdbt9zqNrWXX9+Yf+sGf9JYeOh/NJ1ofvx291S1v21F8f2pY7X/70lj4f+d
/k8wJD+7IHLxT/4HrAC2zzvxQ26bVmTdX3AT+U/+u3/4249/axOyOn+PvfnPIsQH/XQf8hf+2oj0
BKRyPMJqyFRSb/2vJoNtvIGuB7Wd4j68AVqE/7UR3Te4vdGSkFg22nDstt/+2oguuBsYODhdsBel
xvMvNRkkLO7lRgTTgxSLyZZAZ1zjP6cbcc77QrR2yMtsqBigqfHn0DOyDUC6P0qv++bG7jtR08+N
9LQ6tj2x82Ry27+YsAv9hLPiMGdVHkfzWYGYzsKiLmuCeCY5d01fQOK6EW5/dIv8R5skj6PScp8q
xdpNnGxVFuUtjibD7sr4y56dHN9hljngVM+fm0Qvi/ze1FRaKygR5KarxD7CZca6MtP6ocqtaIQv
PeOGaCgwxFcT4g6kS26tQBho02E7ZIWyoqoS867WoVf5boodqo12+UpvymafZVVV+r9+6l71R/yf
cvJonv79yVs9Nd+AvJ02+PgbP4+e5b1BHpbsU3Zi5WXO+fr5BvBHtHNcVMPBnEm0KBvirzfAeMML
gEoxxRnegGdh8b+OnvEGAXAIvpxnQ4LUnF85ejrDnxw9fpTncuyQ1HBUh17V6dEDLdKi4WEq68TS
brEACDs/McN4M6dWIDa2lyPCpAS6gs35FM/xmkKZrqyxBWk6AMh6c4y6qf3TmiGtrfU0G35QP6ZJ
1pQmRrlUzjBHMLThu6yLrpq2sj+WVpHcNXY2/1R1/KUG9P/0R0Au399vxdun9rfVU/SUn7ab5V/6
uRsd/Y0D25cGoof45UlE4qpv2KFsVGkuorNPeT5+7kbdeYP4G/EIMl3y78g/+rkbdfUN/xreAseB
LabC4PiV3SiRui/fAakkA7OMiASlYbn5Tzej1QztxGGpdl7Ul2vLIJMoGru60gVc3rP/GoW+HFEU
pLll3zik+GIaIxacYRCs+w7sVqBSJ6WtNKACNhV+V5jR+sVCXHhcLn4ZTVEUKXg0YeifftlcRmS2
pl3tMNstN1MDSBv2QfuvG/lvEaxnAFb5aTDzpCOBjfjgkmQpwrJrRdDCZtZyyoAmeCPbVyPEs0rV
63JQUaVKB7+Lw9sJgPhEfq1kRwNoEHg8rbYOtQoIciUyXLx0BOCxYS6F8SGxO0Ps9MqhK0cNSrnF
wU3R3wrNCvWtQOMiuaE87d4JPOgeKi3P9m0L0PD1KZQ35WJ3IFXiIoePWSPQYVOGsy+a4OSbnhAe
Tnb4SppvFV0PJ0rfkQ6CMdI/ChtnyWmgltF2XrBNGrXf4yiWbOmviWKl1M5wZbbPAgbUiCQLkqiK
oh86YhyLlz8IYE8Uu2Djdmi82kdT08ev8dgPq1ktJ4w+veytMgNECJVeir8V1DTU0fxFUU6piAR+
ioSBpjENZfKIl7/BKs2AhivMTyfIhs+x3eZ3gCqn1etzL7/k5GBSkydd0TAPsV3oX4svVRAAV8Mh
zHZxBcnDHUrsnGVLJgMPeGVWz04nlw9oDjxQpO4HYhKnH2RanQ7cs4h2Zl7UN/nYjZ87ur4FHm/F
R3Ucle9a2PTJr55PRkUvC2dhDimB1eJ8TpVBDaDzwl2ILlcIrWbM6Oe2+b9AUn97QM/mESSWrWGH
ggkLwcBSEjbUnb7WOg1lepjm1Ei7dJO5nJ4uq91f/aLnoQDZ06khWlhKgAWVl5pjO9Q7pWuTxygw
b1rMz67ofMvddbIvGIR1Av1mc5Xyf04XKykQ9jaSqtrFgUcHjxrLXu/G/iGn0HyXCcv51asbH2ku
AYZyNZkbL66AmMfLs6cRXTv63LoR385mQj1YoTcHTcka6Q28vvHP7m0GxIMD2IhMukkKTj8QNskw
4zbNve3aIRDRJPALI7J+fa0YBS8g9D6gVstE6+UhdkSh57bhVDut0L3VrIt2o+FF909G4XtQvabg
AL5nMUrcMaOgH3ZDUwebKRm+jZpzTQzpjHIPwJRIwabGxFNHYXqxRAHUu5pdybeYxgywZsBoQ6NC
3szapxw7yFs3SNJ9rc8Rcj4i3tYSdFAOqn3lHrm0cg5OwoCRHFCvS9FaHbkuSw9YuaFqK7A0nrGd
qeBf2ZBneCf5uWB4ONEQj4ilF58b16ntthqf6wUy6+r0jqJjv9HpVUx5/4jfL9xrw1gZ+KCGcX3A
i+j3MaQGDtc7W5cabGwvbK78qovfzkXG/FPhgW1zutKmFaYAvfRqNxniUUbvW7OeroVRlwZxn9U5
2bU8Q/JuePEcG1Yb22rDIFXVwaVUcFShChZe2bQXbkwqA8QNsiYGlo7M6uUobeumZVKPOJc3hboX
aRU/ptxqx7F1kiuXs/xXLS4z+ZBDWWPKEFJYvDwTi9GLRuD7UHZ4DBcuXTTVws9MT6q1GAErWXk9
bRpMo6985PmhwYtBmpJTAiG2cYzF0IEdBgBNympnD23/NRFWcSzaUNlVgna/QXR2I5yh/NGyg+8A
ZGXHzDSCtR1Y8ZWdIxftZA6oOeJ6jPMQARbB/uKHKBQty670EFMK6z9VVUk21dRnEKQDY5WKPr1y
SM8ee5kySOg3CmMQw5aPfRu4YZtnUHETM4f83hR1SAuU7XsPDmzYp3kZTLi3mNPHX7zWGRe2JM8W
4pjUvBaf2WHc1CQDzMSBbOkO2YNulXmhdeV1fKZ7LmaT9AIcNvmMyaW4uHFHNPRpGaGAmAml+4hG
2nTwpkzs0Y5Rbqaq7tduNw2HKI8itBid7B5zBWMDksJd2yKfvzJx08F0wXKuM1x/K98cEjg0U+k9
OsL8kpswdVBNiW/JXWgD6i2LlNb1wUuGzh+bsDoaiuhWhTpKDQlLvDOgpGzSsElXRdarN4WYo5tA
bTofbYoYULgRrSO3iHddx52UhiLY5Xj03Fc4wvvTzL32y8uAcCs+32SP/GcZvCpeC9jQATgfTZPl
5yohOs5PX18f5AzCDEOfUZC/pV5JgqstrpBBB/w3pWOxQyv9j7CKH0ZEg9ZxHCtrT+sBVPbF28hQ
PsBa2SS4JKH4YO8iAY/JSEF0FRWEj4Z+UeVdiy7Obhz5y0ib8aSS0u3qIroA8diXbo24aKKP4jBr
TePPFdx8HWWKda+FnACdWwDGtXvl4J1dq4uRF3Ni1V7iigHB0XyAJSF6a6DtOTl+HovynyyyK/WI
pb8UqvunN3jYz/qgigH13mYEmWbX0bq2o2vCWmevkfwgT3oGERsSlC6mMjUqI0hArOyGVmg7I2dd
jTn49PpWujQIomVIIAKvJ+hdXBuqYtWxOir5rtHc2p+FDtBpuCrid2lXUJegLE/NnWRhsTa20YRO
UCWsDcHFFmRZ+gW7ElQE2qG8S5LBPg5hBx+fZu81K5tLH0jxWfasOJeGs3jTe4xeRVaMOWqZZvzJ
zNTCV5rB2r8+jRceGdm/otJNQQmKwyJmmttggg4Roz4KAOumyIrhnlsRonYYgzwOzejp9fEuTCgL
RvGFAS1ZPTjdgfo4jLVuJ/kO9Jyyswy4ck0fGqiYAI7v0D3x9d7hnSmmZvX6yDJwXzwAJuE2Vw/O
YORhi5G9DOPUoeyz3TzljW+1hrGexdz4RtokH2wWdRNilOqHbVyvyqq6hjW/sJwnwy+OnmAT4Vrb
Zjt8xMd1XtbperSbazT/C8spS9x0E1k12EaLUdIRBSYowIzimdZ+lCoOCYUm6JQ6EntG0125UM4n
lcuSCwWhS+IlqC6nyzkrI1F1GWW7kj/zi6T8MnArAH1O7LUnUEpJy8h8UCKnBDvcXzPrOt9M1Oo5
m5KKTknHXWzewQjVvrTVapfU6QN3NIwz4SgPtWiadVYV+ZpNhmIM7sivbyXjfJox3aGkR+TCS4YN
x+lna0Y9hHGI9lZdx117l2JXVgJrNh3lZsxq44fO8pKBYGXZvhvxkr8jDbDa9TAFarnJw9H7PGaz
uxbOyLVhT439tWm13vGpcSlPQ5JhU6GBdmtwM3YBeUGzpQqKqF73XsWyCxCdEKQtehhoaMDCk9S2
upu0nwqrEwfYs+XvIkQXBvpqVVWrcGjdB/Ic4IaK7X4F+uHCOy0HOMtu3vx4fWrOt7nmktGC9Sbf
c6BRnc7MgK1fEvRJtUOjRv2KnSE067gpr8QR57GqBu6IZAqHSqoBzxydF/kO4DQjV2pMxhQKHEE4
3mqDByjZKB5dOncrvXWv6TeeFxjRb5cpCeMhiMB9efphtRq3kdvEiMpapjjY+RAcJxVwC+cjRDcp
SGAcDcUGsnNA9aWB4AMl5FqQdv7d8kfwfBOkyBxlseGB35ep3gb5DqYE0Xnmodkk6tk94G4NMTN3
Qu1GDdz5++uLeunjeQDZ6A5XNqHDInjG+y8KZwu97S52cFSrSvWep1/xTadJfJR9u/s4Stzfgw5w
pVNCcE/qZN69/iPOrxq4suRktLkln3IZVXgKtC41QidbKYzqMTOcGEBT122coU5gT0WAB6nlJzdJ
BCHLTFPnyviXJ+HFD1jsAJBqeV8Her4Txli+q7s5eTeCydrE/aD4iWVVN6ENFl5JwQb16K2sYvig
Vx6x8+N1OgmL4xXgQu3gnoecdiyewq5w31smkjGvz/SlQWj+03unusf/X1zqqDCYdq8jEd57RvS2
7U11BULS2P+TUWiwP68oG+v0QEVhOgikuXKq5abqd1quI6c2XRW4lS/e6bOv0xqgxIYoGorgy6vC
6NEQMN2aMCpBhyDHE/oDDPHOp4ug3GHJAGtAjP3bAjmouwKAIqHdmP5wzQwQ7KjYCE9YKbh0kfpQ
1pMrBLRLM/3yxy3mQNhRmXhay3K6IPh0QOrvFGSL/Ndn+uIUPOMZ6CtTSlisJ9hqoxYaU1CYVfbR
MOridq7TGIpbdCXLPn8XmWzbpP1CF93ghj5d06BqQgD6Wb6bZkTA3Qad98jxok0VN793TnEtB7g2
3OJaUnReNR4XhlMzmAUA+H3IfMEBiEty8AJFuTKRF8ejw2NKhA6lVbmcL54ddMWHOu5Rl1f7IPwI
alXbKW1k+3ANOqrSZXClFnV5PLzE6PVSwF2KvQ9BbrvhxHg4lSjgxkNnk05mtfbcdsKOerimS3Bh
PMxCJfOfqIom2uJ2KYpWjYaJ1lIUF/Mah+Bo41rl06zN6JnMebl9fV8+V7kXZ1NaWSIGCyJDegCe
zqcSljoCpkqKypkKRDxJ/+yQgAw74J1h8aCoMcB8iJRanN4mSn2MA9fHihaFmXSrlOFtSa8PQkgC
fLPwoeJtDZTHCcX8KFOjK0t/4eWlrCyxUWjL03yQZ+zF0iNcDyQeqdId0E515VJ+MIwHOvXV2p06
D3Kgds0NXZ795eRoeKjy7qK15CwvLtSFtKhDGW5nqM2wMxxFVqjiFKWi5A4CiH0MnRnbGtqMm9eX
Re7is4FBmVFeUQGiLVM0CCcIqpZjupsG9PIgp9R+WwJnf32UZzWJxTAgvIik5GFy+C+nM6o46gwR
Ikp3XVq464yG1tYpovYBrRdnPzRzfNQDZ37KANz6mLKo95AvvANsztSvzN69jzN4eK//pgsXJVAz
Li9ZkDxXYm+9pgjyOUmxB7XUA3QHIhw11hBOca81OS8OJQUDkF/Gv2u59eusdynu8vVpZ8aIhCYk
vmGXH7rU+/z6R11YTu4r2qkEr7L0I3f2i52bQzJC6NhNyFWCHFRf3Wy71E2uTN2FqwPkEpRHknpU
rJfViladTMk/TXZ5z85xe837IBIg2iKApVnUffT4+lddmD/P5KGRrldsoKW7An31nnzQSLBY1cwj
DZBxC6VmOiJx9xNb9+83ioGF8UGkuZiK4Fi/fKSVMh9jvUt2Ud5jfF1G0H4wEDvYIjGvvJ/PjZrF
oUCyUKP7yM5wrLPFarVSiN5DnMTUhkc0TMw1do/Y8FZw36CMtvtGbdQ9/l7R1q5tE4dxuzjAvBxu
DDdCEjg2zc1ERey74YRWvUKLFLxs2Puo40JE7CHDApOnBQbZ48ZOM3s9FUH/kM564FvwdtdQz7Nf
hUUwfw7AalJmuu1nbrhCtdO6hce4G2l2+HZfoeRjifTKW3l+QVNzBEINCAQ0Js5Ap9tcywNod30V
78p67relVdmb3nIFPHucFWyUkbY1hbYrL9j5LuRR4HWWX0VjzFkEIMYUdX2eRfGOaku6RXPN2tQl
eB3H6a/s9wvZB1kPAJN/9ffdZVA+wg1RI8eIdqIpld0gILlqRqcfRVnDzoz0eF2XkG6sgQ7CMHj6
2kZ523/90J1fJfRnAITRhDF425bQk57UDhQrmmMNkKOtVWbdxhrRGXh9FO3iMNhu0I3ieSBuP11K
IRTwErBRdhnYOEKAUEHxKlEDX5mDkWZtYOwzECLQNMriEAVN+ABr8/cwqCzoZL2BMN3U3BjIPe+u
/DBZ1jk9nUhW0LAHD0rZmbjs9Idp9F7wXtPlGijBQYHIv67HUOpkz/pqKorxvtBRx8qTPvczfXb2
c1UCCm5iaHRwCa+8oJc2H0U3zNbl3U5uc/prLHsczBo5PMy2bOtrME3qFmMJHbpNal2Rzj+PRVh1
vpd6NPHa2RG2Wp5nA9VF1C3KnIppi4yeoHM1wXJf2YWJmlE4FisKINdKbZf2PfAc9FYc/DRx6lvM
uS66GLvGOt3piadsRqhpKy5Qk7pLP+y7ubo1J+UusIIcw5JJ37mR0Xx4fdkvzDM5DdIjLq8oobH8
8xcPqDMIdOtR+yYKr8uNQY8OkhdaCo2LBu7rQ124xPCcc4EmgvanfLZ4aow4iezp+VXT9faoRLZ7
BI/frfht6aa1+nolOpzLXx/0wnHTOdGgSXWwimfAIccuqilJeUonHYGGBkqoT5Pyarx3aRrR5sIe
CHANgIjltxU17GIcXXY8fPfzmLgPU+6qB/Rxw3WlIfcMa7IbfDXQCOTR7DzYrTH5IjbbVRGENY1P
V7mldXCjVVr16fUpuPjbALhRV6L1x812usSRASPfHVEtmLPpPnXN+jZx0QsFrGkeXx/p0mTzVsgW
NOhQdel3b6ZaV9lZnuyMWnIwcW7HO8AUV12gzuMxUHR0WKCLPINcF5uWYEyZNbRkdq4xaevAtMOV
Gbc/EpSPubeuWc5c2rey06eB2eNlWPZWukbHPAAs0Y4MMtjOrUnMjJsx1JC83kYOtN1eZOaVfXtp
0QAqkKIARbUw2zhdtAShAgQfPELOooxREbIRD/SIbg2MXTevr9pzX3px88ucAEkw+gwMt3iSUFHS
okEN2CCK9gHt+1XcdPcEoLeBpW/6yNknFnabKbXRQFsZvfNeraWNcXuPYieCDVTdh+beDMaPTvVT
7O1vw9NzLC4YbVQ2EO7TQW1gCXI6D6jxKBPBXrLLKH0izWA6a3uskJDR4sG389TaDklT3c94Cx74
xBAv9xnDD0XYwGnCazWEC3md/DnPaCeCZRoBpz+nbomJ0oazlPRoesUQbG7GvHnCjCx9G7bD+yFB
BhM0OI0BYKvr1O7GI3SfZmPUXbuNUhpjry+eHPBs7TC6IaOVkovm4nAX4D5UfeDiSSoHm4scqnFR
qfU6KFT9UCF84M+RZ38u9ajfT3P1D4ImFoXCgVQLk6ii0/noHaeM1J7l8QbkCQytNqGY2/aV2OTi
R0qiEgho6bxpnI4SlAXRLxK1Oy5fHD6peH5S3UnzqUZbq4xjv0b6B2L6YOb3bWkaV+b4+SvOJpk0
U6p/Y6a1vN3HJA8V1HjJMjON5CV6J3qcCWv7MGjpulJdxN1gEbDAtvAejIIbyKuTB2qCj81Q7WYN
Qz4VY/RWQz4CqEWcHnU3O8JQvmnBpJgFbN20unXC/hbgIjZ+6Tu1Gv60puq20Gl06fHGssLHsETs
Uw3vtcJADjRag5qR/oTJbvTS9ezpb8cx/ZzX5R8yakWveUtyfASyuyWVuzNczsfUHVIl2KnDuKoB
5AyFzJDcA8LB28Gw9ondY/AY3GCyfLSBKw2d2AoE9nJFe1vZ+UGdwj+UdLiJBnODmNCDnmIsxmBc
gpnP270e7PJLpxj7HknhYCwOgYaRhTvUuIvUH17f9xfvR4cNL8uH0JQW+94xRFgPAwcxKuiHxsao
bvMuivkZnvf4+lCXXjWSL9BqlPEMWganu2+MvVl4qXw/Fc3dRdCTVqHIroH8L48i5espMRBJLELB
GkEiUGgqniqhVx8HdtLKVvTyH7zQHr5NaF/TAwAKd/otNTZiemYPyc4U2uyHgZr4Sj5e82+6sDgc
RJ0XhaICxa/FjFWjlWYFTdwdOCkTpBEGHm5aBNu0utaRlf+mxclkJDr0tHQ8hpRJzYvw1eobE18i
boYJzdjbXklNlJpL92CUsP+TtCqv5AoXVon4DiIzGTGJ8dJREKMiutA6X5ZRhb8Rg0juJzu4hm2+
PAr3JNVq2Zld3HcUEUSuEkXuctEg6pNb9ibseXN/eV9LUBzto+fAf7kXHKLUIZNzV9hTjbGH12PT
0eZXqj4X94Jk/BE6UXJ9dl99sUK82LNuRCLZoTUUbs0un3z0y6qN5VThlUDmuVh1thvIrOEZAhhm
gU53Q9+r8aB0UDoSfKDgFNVxXqPMFrfDvtGq6EGgSzRvYnRpmi3QsM5azxSJh2Nj5m6yaqJgRtlc
NWsE2o0y9nlZ089NpNePKFV9t4J53ihjZ30aY7vONqmjANbD6zS70yYADqsaeQ0UwKxKt1b8E92H
UB0ELmLa0KOIOEmj6MLRpnBtktn94YBG3aaxB/VMDU2vOHLia+1doDeeuen7vP9iNzF6w1mDGMmu
tnrhoK6W18MaFXJ7l5Xgi9dBU+pfVfJ2HIpKM4dK3+u0Mw3rDwApFuK/OR2Fwinzh6aetnoBB3Td
jgIT3xIp2Ld4QCVYt0Cu+L3qPJSYC2ca9zYKZ+2q86w+Xbdubn/BAld939klpCy365rPUa213+Dv
d8U6ElGFF5bjpV84Mgf+JurOVmaZGwjWllghjZd0a0/v7a9GmhjvG9IgCxTUkKbroreHaFWnCC6u
Jscu3zWgP/ci16rEb2eUKpgzMR+bKgk/1qlbHybKvW9zO8JtYIpKevGzjmykJraqNeV7L3ZiFV0U
ffRWEJypZjp2PX822hGJazdQotx//fxcyAtk84paCU17gLeL2EdptKAuVSve5Ral4cpzfwijDVdu
k7xVm0ocy9Y1rwRCly4GAm+HqweEI2260w3eREZBXklN3elyxR9bZd5EsR1dqWleulQ5RYhGUPTj
QZJH+sWRFWHHfNI93g3kesQyutXv5soatzpmXnfzoNXb12fy0h1BCdUD6QTJzVp2VlV1UIcWJc6d
0VENg1HersySgsyQux9fH+nSmrkuSECgFqzcGQu5z2eKVWO8Q1i32yqh4b5Xionyej4Nu5pM71tm
z8GVe+nSfEKGAVZDDZjwVf6oF/OZCb0P4gq0czGM+pH92R+QwsTgNxn/oL+mXtkkF2aTIjHOIgCV
oLe6i5QJ5wZHK+yWLLxCFMlLrdKvqvg7diP6lQ+7lJ0xFE0eKtOAHZY9Y6R7mjYtSfhtt8kfA2QO
d6qLlmQNlGYdm7Wz0oABbJAqRagNXaqbRkcfLpwJPsNevcZGubC4J79GTsyLeXbRvXPUgF7GOA7r
viy7NYZMud+HKUjgVMkPnsl19/qGujjZOA9RNAYUTIB4OiZ6OLSaG84/oh3exrSQUxTVZG1nBNmu
3DcXtpFJ5xpHUyhANGoXsQ7XfujyuhHyzmm2B4aubrERLNZdbeLB11Kjf/3TLpBFaNS8GHDxnA5u
IkYdgDBmfeD0wmQEehSaVAmboPatosUcoQyUQ5kUxVavENrsMsfbQJu7EnRdSP8omAO4oKREfc1d
3HqDNKJKMZDdSXKH3zddRVG6+B2TdnWT4Hm46VqzRgA4VfZ6Ja4dp2dP00VUYVKpRzSavinkoEXM
DOxpLBIHTX3IqSlNp3JT4iwzpPVtZ4sfMyL35hRvcTn7FAzJATzKLQHcmu3gK131ddTKL44eHDI7
f3DUfj1m4lEX3nTl0F94GUzogzTXZBUSPNDpPuyhRoW17BANNiq6TVJ4m1SUw5XdfmEUpFOYB0qc
0glpMRUpkHe1UEJ6JJOLNarQy13qptqVb7mw8STPmOsZjzME5pdECjUz4KzHpM0NCuOEcV6+sdMu
3efzGBzoBzu3npJU78siwxmvQWpXtxt1l7fxn6+fgPMTJxuVJH0OdyOdkcXhHgLRTk5QU/SL9PI2
ReR5X6MMvSMlLJ/q2nD2/73x5O95cYGpQkfiCIzH1pmSyTcTkFzjnIabOkK6uNKb+grT/Zk4frq1
pai/CmacgjyljcWVontsGhoq5hZWVPS+MqLZQqMghQQduB0mTggFDuIeAabqEZxGTC27tcrHOGgN
bA5LLIK2CPwWycpBU6YnICuMmy5q3cmfwVS2foXQtbuJ0Gqs1vPUOkj0GVaurnrk698HFcdllSH9
nKy9rEz0W7eZ6poCq0jCVSQatfVbfK+fhGeV3arFWzxaqWCRv6OuPzxBcM6/xE7ZEfCCpyhXjZk0
vY9w3XxoIlOvt0k7U3Iv8IHJ1ia64fZKU5R5O42Z+h6upYrVT1Z3LuI7QZrvA6ussZ1hqm77uMsE
lrZKTpaiWPNKy0yr8u3RQ3HEQrwVS0nLqKCs5aOd+iPVqXdj6oh4M03x59RS2grDRlTu1k6gqF+m
oDffjW6MSmhVjGOG0uk8uj6t/MHpW22bGbaa+7Y326CB+ny849cnt32TNyaeVUUarFPkNa+hbc8J
pS4hq8ScYpznuZy3082mK1kCLs/xUDDQD6khDGWlmI2HaVRpJGtzmppNWk7Tlo6BFN1OUeI0pU2X
iGP0mIP+GHvKHPoFSkKIPlxDoz0XuBdbE7AFfTFHCsdQfTn9eQmqeV1cu962ddB8rkN1DbqxxFEY
u+TI0dbEwe/hN5o0zAYFNB5izpXgCxAond7b6C0HQXtTOcUHdubml48ppGa6Schr8CJZ8pZ8cUyd
ComogLdo63TR7TAbzoQsIdrAqFp+1hSO7+vDnT1/xKoUuTREcTyd4tDi+Qu7Oomieo53Zlhgw6pg
IzBHSX/nmhQCxyQEOxG0mzjVvo4VZlmvDy6n+WQZ5OB8In0W2uNnqDlU6g3RR228g9OPuLQRvrWH
4pOWIvBdiepP6/9zdh5LbxtrGr6hgyrksAVAkH9Wlq0NSke2kRo54+rngWoWIoghRt64XGXJzW50
+MIb9OHdvxiQti+hMmJhdGSvFzeRFrseq4GHDKnIs8iKDjl4qCvOTJ1Vr1FZ7O3utwsugPppDvLK
s8hE6Jt7sJDgxsUDs5R7kwhmFI5XhPPRnr55TtZRiGF4SzQAaNtCooMiuSNFTK2OlOohwsjaWyQR
n+J27k9jiB/U/aVcl2rz7Sju0KSgAcqzvSW9FpNqKQLbefI467UuYf1SVLJfQhO5aBq/ljeolbG2
LY66NjdhwjrRXwbeXC31EDVTj50t/rKJ7OZLNATh0B4hf3eWk5eZsBvsPuCvLcZuQjJ4UJMZwEJZ
9GekAq2gW6bkZMrz9JIZh8y/27AEsjKR4FpxXnEJWxgYHqOSmoZ1fA4rVb2YvdA+VNGkPeJxFZ5b
O6keurkXZ5zSwiclwmkkTFYPOpTmP93/sDvra9D+JO6FsUFfexOGVdgdSnERxQTE84/C0KLXxFDk
h/uD3NjeyEz311E2hwLRIqORbBjDYdwkLmyY1FOl9m+qNLBzeD5c+jAPTj0FaURDghKfP5dz6ll0
NF0nTL24s5sTvTSckTP5hHUPFKo5Ps0JHYeEF32S5fdjm77rcpomAB7dpLYaRNv1J4oq5qntuvbg
QOztGKAHay8RpAdn8PpuqftqCC01i8+Ii+nuSApzykz5M7C0wVdRGjsY7jY9XlcQoW5Ya5Q38FG6
Hm+ycildOis6o836l5UI1U9nXXuXQTn389D4YGgz7tVDFT9zAXdUjjD+RHFPehrQxfTvf86di3wV
YAMALa/XuLFp8haa3ZUw/aOzU2kpqrxjhEpQu3ihOlL+ECa2AgKrl/uD7txAawcAzYEVvAa75noB
yBijXOnYqEnbvS+iVP3kRH3+EROc9BOu2rWHFTxHRODId7R7d+bL0JRcOKd0iIzN7qX4syhzgj/Q
aJVPkYKPZxZispCNGNWkFiXELsNHSkx/TFbPPRW+F5b1oJn1D+oZf9UGQddYD9Teh3/MOKOdKwj3
pOE7XY9LhLKi3zb9CxSKFMGn+rtllO2px/fyFFWSd38Ndw47BGCy3xVnuPY/r9ew70vTmB3WcCrU
LnCszsIxEKGGfzEKyeOq0woyc1ump8iZJLALovNIGokaO74m0jDbBydi96OAeaMlBIGCY7GZS5Zl
NBBRPwIMs3jIEch+nAnlAYG/jst7zSSooB1shd0FhLexqkyAf9l21jK0Y53B0qJzi4dL3SnKCcOL
/GCn31YJCKQ55SqRP6U+6hTXUyvx7EptIAcoPaTVm16bitsqi3yKirgPikhD3B1pjxPwP+mzVNWd
VzdCPoHdTD4CThu9cZh0Kt668TYsHZ646GMTwzbW8pRWhXAnPBKFK4lDkbrd1QFfgmABVewbXcY0
TZKwk2Q+SY/ZhomVMDdS/M+/2F3UXdc6+Xrzbg5jlZVhY+MHcZbNtjtraW6czKaoDq64vakQJcO4
AL5IKW4zimZ12UhPiw+9IFBRzFbj9WtUcH8ut4kTX3qFyqxiP1AmtxFq3mcIlFsdN2mEsVU9LuiE
y3SXzCVBgocajQ8+DOrECKp5qab36LhYIASAUmYg4S/jNA9umTWgWYqiPqgg7MUoFO1lRlEtG5Gq
zRqoEY36CPZ5wFvSfwdNprkRxC9Pzpf6UTbwjGoReV1JBtjvmAKqYW8GaYof7cEqrQNtgk/6B5AA
kWha9Z83cfyylEnRZ50UzHnpvKHO/lxHkn1Z5FwPjFTL34oKc4nYCf+hKZX/E+oYTiTLML2vDNyo
7/+YnY2BnB+RPR2TVXByjQt+Sdgipx0bFKGloBJz7SOwpbhxCLXmd0dZ8ZNE20CoVtHHzWPXlgoM
iwXlJ1Ookyt3afMQi+xIUOP2CmUU1nO9QTlPW2ahLs9mVigLXlHAx/BfmefVL2HwVDWZLir4EmxN
1OngZFHiu/mcDEvrgjeVvgJ6NtdL2Caz1hhTFwYCC1QlQUZey6sf9IJs+STr2XiuwCVjpeSUDWZO
eSs+GKE1DW6TG5PijvLCI1xZ8geAdvN7cGISj7D8ZqaOg0WPnn2bSpBwJweQLV2gRc3x9dLUH7Vm
zguuKv1sehg4yd96gVeJX+v2LFFF6nL9YWomFJodGrbCC8NM7X2hLeknPMYF5hA0WGc3yeMwci0N
zKDfKqkz4f9SRqEfDobkeBgSN/hxmCJ6GeYueW7yPvxzGiVUjXH2+p5EPc51WQqR0VXByr4f+kr/
rIxT/k/RqcV/0yqqE+QtZWOkLWkMbGcnIS/46R/cOa8JAkem3xYyQ4WUuSd2uTkRgVljBWTFhPC+
DFn8I7VrTkCZtcl3aXSU3EV+AHlqtey/mDhwPGiQP74o5VItbqOxB85prOKMp3Y9CCFwrT/w3Ovf
zKRwAF4aZnOZsZPFZZ0+L6gjVXpWGj0JTxrgnQteT/SoVUkW32LJHr8Wld6+F7qyuFiwt+9tukde
bOTPWZ9LCKrZvYwlz1JRcClGfGaH2njidrE+CWqj7+s0DU855aLWbwpnfippezuXTkoT3c2QQ5P8
xm4r+b+VlXW2q49OghGXkxoNcpoZqQJ6bVKLGXjojAE87+ibUixD7feK0r/iF5bN58ao8JX+j+hS
xHVqFRxJYsVwsSvdeS9lZvE6yIXxWaBSkruob4bvptrpPkTgr/DYsDPQ00qORYJLwh19toUpvUds
Pv9y//Svp/v6vqNGBXmcdhjiMDf0gahxrCnM0jCIWqRBwxiBhr5U1LPVmp9/fySQOysDFQ0MMvvr
o0hkUatNlFMdR2zkqWrjf7o+q19lp00OQs+9OQEQU3EcBr5BNH09ElZ2UTxMMSORGgR1lDdPSxUa
XttLf9yf0y0SHngtymQo3nB30p3dDJXZlW1LbNCgilpkmrQl/yRZdPq5G7QLD8mM/VVLpx+AsR9j
6rXyhY6u1p/z2XxDfgQ/QCYGptWzueTGSgNKN4ZOkEfmEojJxMVucqag1IvP6tw/QZRuXDO0R88I
2+/YLVHc6J3yCS+VvyPnWyqNT10X/pnY5pMZa+Y/fYXJQZtq1cErv/NdKCTBLSSTxYJ9u1hTbS26
XLLXOqkdzk1s/yXavD/Bj/5fw4P/E3+789ro9HWBacEMofW2yZjtKAS4pYkwCA2z9IfcoN3XW5ZP
IVtGCUJok6uDBPn9fUfzZ1WrWvW0wKtd77soTMaUYShNW5H8x9Apsxup6Xjhz5r/YilhOVE/4uAi
+bw5TJbS6U5cMJSTxbLbJ1nsAhiq0ZPsloNZ7e5xolL2tw3HBvLp9bQcI+tHtDycYGhGYDJlmFsn
RzLaU7uozkkAs3gYeXxPkqEMfm1XxUNNJHHwlK9rt93jSOiQ46F9i5/hZm3NKIlmKhVOsKSKCCga
0iDHJiZIFhrWaOI2n+qJ7EQYxdFX3R2ZtgpyT1wo7N3r6RtyHuNvRdkcN7nhVBRN7WJkZz9iONX6
WTJGn+cybbDQMtSDj3wb/wGks6CeGPTx6OdtRrYj5FSaCA5uD8odt4dKob/hHKlN7Z1KheCbj2ux
m7Yo4bGmTZNgdRkUUpj4La6h32F7PYOusw4a4rvzIQsBMUNR5UagWicIqnHCdQI9MetXuoYlOzc5
Ahutq3KzU8DeGzwyCqXG9Vf8EjUbICbw91kYpUDKaWi0NtCUSbzIVdq8FFRe3ftvwHrFb8dTV91y
kDnU5m5Y6E0aT6CMnEAq4vrNmRG9iaquOpXlgD/UMqj+0GkYU+A49VY041Gff++q4zYlT2CvqMYW
ZZAYi4jlnOFDzRofrHhy3qmpJbm9iiwL/S7IYHIyfb0/570z8cugW4mpscLntVcYFHdD+UdrhumT
ZuVJAA8vfz87egOnudF9yTI/3R94d7ZUQsFlrtrXW9mMzpyWBlwSH5f+GaIhmNzZmhAXucNTbO7i
8iMSXD/uj7lTUaYEowLVXXtJZBKbc9ibRhoi5cQJUeLvpSB/IT2P/xp0U/J6bR4ChFKWxh0KXQ2s
NCoeGzR73Uhq8yDsDO7oOW/BNEozzRPrqyE19bvW6MxXdUGgIGeLBJB1zUutO+B/6A8HtO/VB0Fx
DVgm2qrIwRX8Va3/0RR59OH+7Ha3L3Li6N2ye4E+Xx8XPZ3KuBxZUaOQstaVwVs99a1DII9Two9E
oKOaKVH8JFuR5ipO2BzJrezcP1R3eVx0Cq6UoTY3e9wsFtkWz0tXNt2LLCfiJZns/qWx9NxbtKJ8
kQ1sBO3OctwW6Xq3juvxnUQeh09ahgVjZomHvJ/sy4i0GF6UQ3gSOSzqbK4Nb5BBVHaLPT6p0iK7
I5JbIeKdF1S20JFccvMlEUp0Qt9C/mysRsxt1Vq+g8jfSY7a2Md1FdcDfotnLiqebWOJapqi0Vqe
koUO96nXaKLoKHzRQMVgsD7b+VK86Kj+/6EoUfZw/2vtXKEoHyL3C+yBwtc2iJZ7UUtyw54yunx4
qezBOclJrB1caTvHe5V6p0OF4jX9zM2eiHMjCVW7JqA0JOsU5ZjRZ5WS+lHTUiqaM+GreZcHJY9J
cH9+e7HsiltBrJLbm8Rkc3uXiTKMg8FrCyY3f6hirR6eIKqrvWebkxyiwlnN34SRKg9VxIFQ4wxd
NjFZJ5hg0+yB+9D/LJKm/9hVuCB4SD7Jz7YclwUq022LBHOiYFO+WONvM5pWlsXKZOJeIgrfNiqy
ObMlIa1rhnvfBTvhzrPUqQKeXZf4oeq9bxoacnMkFIHkYB97f+H2ThEOtOt7t1b5tljUCKzHNDcl
QVoOxHZWQ93tqlZccOQ+uIL3tiCALUpFXECAebXrCyNpbQsZPCaqJEMUJDYaepEcyQdb8JayxnoS
vK8BkAF0eKs2PSV5krdLQ4TXjGMSKG1iNy54WwT4JkI14SVDOnxsmyZ63zrG8jiGIhGXRBIJ7Q+w
neRA5dxlbjc5ycf7a/0T+bp58teCGdgqKkoUltZX6pcQo3QsCZdh4QRjZ/q15HybUpCGcp+fisi4
VGX2NJTi1cFBeYn0D/ko/zcblpdqzh+jpsKqazyNVeIZMpZvFMarTvMya7pISnlSkTKWHGj1ERum
1wYfDk/jqkjLHKzvzkNK0W+FDUDWpB63SSASYfYZFAc7IEEC6dqDT8mrXvda3XhWnK7zrRUYerBu
69bYrhv9dfAK5Mqro971uolZznAwNe1gtvr2U5ikxpsDbKKg6D1hlAnZEFdbkCH/hbiu/gHiemzc
tne+S43Of6mHZH6bIZv/CME2Nr4+TS8p1fncjY0k/VOVFAQuZ5RSv4rM6GK3KdFQ9eYwVP/AhRJ3
+fuz2Xk4WUFaJ6gqAnXa5gUTTpljXMx20DnfhciXJ6Rv84eiAlFmDyg1NzJ2gTGe8ictgvlwf/Cd
Hu2qzWQA1wFRC6F482qKUAmtCj5JkNIPdq20flLC9iylzSc5sml9KwX+1OJj4SgfYlP6R4cqoyat
4t//Gbu7yKJ1RH708/m+/qAKcshRBhgtWCLnVRnjtX6/8F4WSXRywhr75vDv+yPu3T6g7UmH1igQ
ONP1iGMv0HoiLw4qZUSDKLctr4y5gu6P8hM5s92p3HB4MEAvhsm8PeGJjJJLz/PWRfM3SLt2UOQN
xBQA4r6a5YlbZTTDKxoqD1NWNBcQx73nKLHx2Q4nyKuJpZ9NJarPy7I2bpNivNDKjp9nFBufECPU
AlFRvp3MWLyi6v77DctVVH3FBK0gE7yFrlepXTSpaCvNDupBzZ5o8amBrI6YbEdqc3aWVHqJJGk6
OBC7n4YYGcYzDDMQLteDUg9fUGZZ7IDKDO7qdm0CtqyNg4du79hRqIQtRbuSLE+9HsVcmqrRwtEO
hIJZJqwlk7Lo6AQ4v6afDSNpn7Fhc57yYrA/NgKb+fs7Y68aQhFkFZhBmWAlD1+PHzZD7QiJ8bM5
RWqFcIxYMkseSpARXhfGzkdLJCNRAB7UspVRPTd79eBH7K70CvsCycfruIXWSVUC9Gqg+mHHuuLO
oaVjhnyI+7o/iiNvjpoBXnGicm4HeCG3z31boBjgSN2/mQt4OQWAGbB9nDKv3lKqNjMFlpatqvRY
DfSK5Uc2Ii73P9vuXMCyoHdESAuU7XoUYWQaLvADezOJIy5k82OBGuLBpby3NQHhwReE57RqoF8P
otrY57YKt+EUF+qbsJfkdXEIxKTZTi+asNAMmVqEH+pSPTmgzQ7muJen0uviF+DPBLd0y/IPLS0r
ddSWORqxhc5U2izwvLMec4Patr91ppP+oWvZVLqYKsmLm8iGlHm8nZPxaKTDYrtY91QRLjtF+E8/
UHNzHakcbB+gkUWvozBQHlVm5hHVpYLaXuPA9DVTnEG9rLaqtwWfuMjTev7pSlm9dlIsJ//A9Rl9
0BzRfrv/UffSFGJt+sbEYCD7N28gqIy4GmpBDFNCDwfibhA98CpA0RxxqnesU6f1hjfJ1vzx/sh7
795KEqajyB0Ew+L6S2eqWps01HmFlih+12AH4ddm9ofSNB/t3v4QW3iQ3h/R5P+4fZB+HXGzgXVh
A3CReYfQUvZpo/wQlrpcYH55y7hIB2dyL/jGewMM2Oq9SSq22cl10yd91vPKilEq/sibcqrdCl3v
U92iVRETeTwvLeqzxSx9ic3OeRxRp/Qnzc683u7/Al3/2waBkMt51ld2H0gJ8MTXK45HvN1LNEGC
CNW3S1How+P/I+vY+a5Xo2zmvQxxE0XrxTojSnBGTVwPUAU06Sq27bssmpM3Sf4X+RQabDYIJopa
pN3a9czYu6PkrNesVi4jicAye+Za3Li/f24FvFhAdHRWjZufOJ/NBjLxJVRKoIoUl9ThvdE7MfFK
XvtTrMSnNlLsLw1218Hcho3f6rP2WGqF/p3+4/CmGKF4jDNJ8pYe2MX9H7Zzaa7W2qBCyZ5liorX
00ctVu+GEoWaeDEbl0uyXT0nyZR62fBwjqd5hqdvMBjaV1tuhs/3R78VkXGQdFrXBIkEGPlby4qc
RGShmREGpIxD4zlpNL7EoTFUXgJ/A4k+/A39zG6jD0q9aqespP7YTSTJelq62sDpEcywaxckKL5E
1/iEGZOIg7RMxHoWOF1uZgv94Gfv3HyQacmNV1IowMjN/WNNqiGl41pxctTxZe77/LGW6v6LI2Lk
RQb0UiwKX4HchuYB92bnIaUdQa8YqjqQkW1vNZMVCmc9ogjUjvq/lHTqvfXlOGDf74zyEwLJSbdW
5VvjelM4qUgHc7GtQJnxanUdu9Ja19Cr/OBWvT3v0E0BWq48PW65bTlZFlajle1gBWHrCF+WsvhD
nDapZ+iTdZ5Ie9zcCbMP9/fczqBrswV0EVCYFRRzPTm2Y1VlCtYleqi2tbvYzvyudJSvoak2z2W1
FD8aazIPgoOdK52yISTMtWCBrti2zYOnUUL9KbYCxLOjRwqu7YfZoLZgR4qGtir10lqpwtfGAXMy
TabzinxIFZQmTczWpnutW9XvJwyUyTj61DJXqOsWExT3dhjZrWYGwgnFRcvq/ozDbX26v9y3Lyej
wHNFjw9cFzS76+WuhB4neJeZAY534tIQT/goifgo6k0kKeWRiOzRcJut22pO27GrzAAWkOm1ctWc
nAEEr2z1oa8mwxE74/aocPxJ9uiorY7YP7/7L7WoREiNtEizGUxa1Zynjh6sqKTxYPvcXjiMsgbo
3NGYPW67TE1ralg6tGZghmrma2E7vR+0SAOCJzEelsjPFogDb0mmI3Lhul7XgQ+FRrDYvPoUhWl4
X38+EVVOLubKxMI9k7xZtMjh6aJ+SDJrOGpF3A7F9IBzsKAQh7aVzUogj0MAaQRJOaoPMPLCB3nK
6vTg0tmZ0SoAhE3GSmW7AWJSM8gjSFdGIGIpesqSVL0MwIiCsrbKg9t6ZyhYtTRqViQjLKzN46r3
MWITRQyvO5FKpPOW2sN5xPGrcjkqBe0OtQrbrV5lwLM23ylu46RtRkcPCiMpA2lEAjca1fGswCM8
2Iw7FyieYKaM68UKCNjCsWmkNV286HqACzY82yxE/DGOjFd5SbKvSqPIZ0p2y8FX2+lMsIycAh1G
NSSoLWVeVkiacKfW0LElCa5HpO2myvZDYemPg8gadDAH/cMYqT9SR0s+ZhowQrxgkmBaHOccZ4by
uKAl4ptC74LIzkRQtY3sdogZPVvh+OX+rbezRj+LZMTLuMchdHZ9bMhIQpLAhV5DrttcdtwNgaeD
RLs0eRhf7g+2c+eRd9J+Zm1WnPS6N365g+jROTbyT3qAK7r2ROhhnKVZGtA5xABllvLxt1H/hFnA
e8h2keYEYXk93iiqkSMMIjdcgG02Cizn3M6Tg1nt7OifPCIMnVdZiu3hsdIhrSuRMIo56x9MR8yn
SCwdcv9c5/cXcOcSJ5GFoE7zCAj4FqaKI7kotNSiKjg3ylvotBGiBMlRqL0D9kc8i1scEW6a2bS0
r9etzq3JQLJVDTArlh4lxw4/tFlU0ZVCxyRzE10qT3ZdTQ+4j01/52UzB8WkTw8N+hBvtGiMJ8ek
HWokdbkguiME+hRKhvdKEru9FS+tByjSfGeIeA5+d4FoDlPOXGu+HD5rc5F1Wl12ZmWrQWZQZBdV
+MO2m+jfDLJKuSAGqq0R4fXyKPWS94goqwF+3gMQubL9ZkZ18en+VG4PCzbJpHloS1Ekou9+PYqe
R1mKGAGlZRT2XPowsbd0HWkCMApUopMj57+dFOd6QPV6QGmE5J1OpoXYhdQ9zqIpqV3G+d9jmSWP
8XMM10/pB4/0zELqpScTS6Y4QBZq/DPH6Qo2uOV8aNuyPlkJNU5yyOLcVgjs3V+X2+PGz6SttpaP
aahsG35astSA9iwrmJOs9uqeQLAa5d4FC6AdfOgdugFjoR1AEZf7iqfkeknwLXLAcGG/nURIIUI9
a3ylLBVPqtMpCIuKSjny3Q9yVbY+Sk2zP2S65JlFXRzcMbcHnx+CucFaySWh21L7dIcMDcaHFeBI
NlzGEG15bXaOikc7RWuGgUlAOwDCzA1GKSoW0Ya0r+k6RND9IStdojDu3dquya6MCvWXGclGgQvZ
UwUaGoVIRTn4vntTXU0o134jOLotLqtMY9Ieev5BHFk6nqtx6Wlyr//2TUqgv4KMgS+QWmxbjHJl
K+VqyBQk3Wj54TzOl7SwitP9vXobDjMKJF4khFbBj+3+kftmgkWjrpQ2CxCgrUwXZbH+HmOLpFtV
YDyNWf6oEgMchD57h2SVOV9LvKt2z/rDfnlpkZTtQlHrLOJSWU9da4SnNhRYhSvF0VB79xS3E6E3
EFPESbTrofBU0KRq5nuN/VT4Q0pHS1GSFFfljkfd0H8/kfmZotEiAkG7EnCux1NQum6labQCU53L
B7VPhCuG2D4IHXZnxf2+nvr1At7MalDmFbg/UVkoLNuja1KRhifFJcnHz9pUi3f3N8pPith1+sKs
1kYcpRrCx+0BT6j7xeADOXmAmk5lUU9e6PQqGOQ5DNRIix4WbaCFRCUC8GoyPap4Q0L6qMQln9Dj
JVDsfEXu9Ac51VCNyAfhd1LyF0xE9YVOngLk1ygvSqdUj102/LkI6BWOAjZhCPP+rSgs7QTpIXLR
Aol8BSl2v1PAoURpWID0X+Lz/QnvrS9VNIKzleojb/vSWt1r1bxQUZEaoQZCZGFA2YHx4ATQftSU
I0zp+sG2C8y1tnpr0gdA6v9622Q0AOUwts1g7soCnf3e8SzW0Y/x1PCiSKvcFnrMBc1d8zISfwUw
TzAGGJv4LdFH+1L3g+ZK0TIHxoKhjuj10ZtlmCRDmysuWvrDS4/pz3PE+0jfxG4fndCeLrY5jH6/
rGDPMZofrMVpPCBgcuk6qAlfqibEHxlnD61FtdYsbZdRbLOcsN1KjbM6a+lTOaEt8J9KabooaRor
yHIIlJW0tI8i5d1baDJ+vf9x9q6tX9dqs/krpY7ZYzSIWket3abLtS9GZyhvdZhqXq2p5hl5OcNz
AE1590feufzBcyEk55DyUkRYt80v99YUlY7eWgnX8mDUz/2Etroi2vZyf5Sd2xF0HE86eqbrHbkJ
rUDJTpkJuzkYRIftozCqS6KVz5MxtQfXyG16hR3XLyNtdl2ea0idi4hrJIoMT1OLEUsMQNrSAuTI
krDMbWSp+TeLCHeCGHgNUrfOJhJ8jq5uU14do5jOhVNJ9AzSIzzz3iJSjac9tjaAjG2hMK7jqNIr
CoVZ06NQI0sFemmj+thJxhFmbncobosVQAOWd2t0HEtNEhmKsAg2s9qvHfUjbN/00pagFO7vjJ32
BynPL0OtG/SXDVjmogeza5qBZBrWi2PFVdCGZfasw8EKJiesvkml+Ce1p841hzp+TGxivb5oLLcW
cvPUF+YPAeD/ICb6P34W/Q904naoO91QOEmX55wLrZDls6VgmunPdqmqp6SUTdeG+4UsRTLOb1W+
6I0bGnX7ZI961fo1DhgXcy6BnqFzVP+RdfJ0VDzdSRmpvq9NTuDBeEltRYMQuOLjD3wiPTaRnoiD
qpyeFsf6pjjLWyyBqpIVEhgd5lucvtP66TKo8cu4Ip77LHk3V9KDqRRfSqPzZk1+bS3JGxcEaO9/
3tvrhWiPwh0PD2wYxMGuv25L+7FTS2MJENQPH1B56z0ZHcCDTXT7tq2jkKGvPsMkiWsr65c9ZIey
0SNGtgRGG9dkA+IlzMJXZWhNz5Khev7unHiNKFkDQoLXclPBqfowMSAqqUGvanUAmVBAYm2lz/dH
+Rl2b97PNf2A4U5EROVhMymKRNbSCsrjtiSFIAP6cX5yjGg4dUmH8hd+VEGuttUlwvnErZZyvGBv
V/vExeI0T9p4krAMOGX5nF4kIfRXp0+XZ3M0wb7zvJ5Sc1G+/gc6hgIK3sCuvcL0Wi6s8QSuRXdh
TB0hG3egcWxZqv3og60I4q0M37zUc2RluhmsGns/5qotXfR1Bj+VdbTdw6nzJG1Qz5KaL+9ipwB0
6SQUP/LcuNDYP+Td3+5Nfg5FqpXZDtNr68OB/+40p6ljBvGKbWmbHBUjNdLPRqjnbioWBH9tKfHy
VZ9QFubfzVAMEM9F5hLZD+7YyH3QQGM92F7rd7357hRTgJKTd/JgXm9mRwLVIwgWgjYOnwmJio9m
FtUfuwEx40qW/zYTq7rkUH4DbUGh8v6u21sTsjTae+h0wdTZPNTqOGSpmYZmQKo4+0oyLZgVJUf+
0LfnFb4aSqDUi4hGUWW8nmKvhGNL8ZtGW4k7rxH243Mxi886PI1T2jm/j2RiOFziwGNa5GdbiMJK
1eiTxjKDPg6tUzhpiV+rKGnfX7qdRh7D4FmhU4sm89yKfuVtrCnSSIOpyLLeRUZJeJTcvy5q7fgz
//5tnJHcaBrjUYtKdKftF1sy/Lifvtz/Iberi8U8MpNIIcFQQ9j1enUbtVXMSIxqMM3iT5JV1TMk
CNCRI2wgaUV3sF9vYwWGgzPG96Tsj8La9XC1MeCMbBZqoC+S1LsUkHp3EHn8pJql/tuNoOuxttuT
NxXVx4xCYChPz6Y5/GWpyGn+i/XDcAi1ak4f5m3XExJlmBmNCTJznuGo2r0jn7S5Kk9W05GTWvNR
ZWRvAQ3I1+siAtzX15D2l9cLS955BQwrwWRVnVuiV/dGGFmcWkOZTventjcUBTyZAgk1bboP10MV
co6iBNpewBMK+dQnQMjkzsZ6zQqzg6H2dqG5TotLBKrktv2Jri8EclwhSDV1/U0rq+oRmd/qFAED
fAqroj7Yhuuuvr42eYspisBQWcmZW4wf1/WcxUnJ1BaZkuBIWe+UYP1Kxtflp1Cuc1+ClehPwjk6
AbeXJkOr9Ahg4hJ/bH0oAZwnahsJJcDovjmXOJi4BQY3Bwu6PwrnGZkj1Pe2ZZ+lk+ZasRMFN19F
97qeChPaB0f+Zns7hB4oqSCyQ5DbNjuk6psK+VI+2+oKAMtrXrDurDCR0evmYEJ7OwRQDi8viROI
lc1hRkpbgVlWK4GctsJNo8n0m7hX/YjM3+0gER+khjvxB/BgBVs1ZLwMJKfWuf9y0FaU3jJKyFwL
pUveSTaCQbocGW6GJ8MpZwPFroaeuG86oXqRa3l50NW69prCar1wrIqDHXs7f34OuQ8yMquo27Z1
ErakqTS15YBKknmaS7sHxZdh6gZt9ATd6vvvnv3r4TbPQiGXysAVhO9ha0OBkuskGHkvA1jGn+6P
dLtTifc5+KtiDHHZ9kJrUVLI84KRVr2Ps1OH40koRX1gPXO7U2kl8vJQbyWDhJl2/TXttkBit3QW
xOba4oGQPAoK4J8PlN6OWsw/qY7XlwtINOSH0I8FFkQL6nosp6jziGxTDvq+DTVvlKfw21KohubX
I8o/7iC1YeaPIlyIynBVf0oBmlZB1JRx/8gfGaPTYESZ/jaJpvpA3yT6mrdSNnhLaS1+jFvfax2P
fYF1ygIKuDO7Bn3aIrHbD6rU/wADXH3GJSxV3LDql6/pEjaj2zU9ZMh4kFR6E+koxFtsj2QAuZLW
Csq/EguSNYBeJ6v8LItRgemmjfo3o+25fae10+L/7oc3yeQBoVAxWDnrm8sDPye6peYgB1Obd+dm
SmSy0zj+8/4oO4JZ3LZrJZNeBeWQre5BTFgKCQ31+HCS6PgmY/xaFEuDdB56COmzUc1SCsOhMFIf
E7Macqk9dO+clGV3RajNz4lkjE9ZH3Zv3ZKFcAJBWB2lpOvtdb1l2DEUu9aWCkZPW9jFAt2Jb610
1JInVOXNKvbofNioDY/2MvlTqUuLa0iqLZ/rQWDUGYYOYN5WmMZIBWTUO98BEfpEMST8brRNkq+2
WJ14qMxQyy+W0xEdpF2tgWpI2pPRWgiEanWVfKdFPDjnKDEYIEY+dnFbDc9IyFg2lMwS1FXhksYU
igv4oKo9vS3Di9ZR/4PzrKqvEHyW58RqrQ+yPuE9Jtdd0fqhhVeYi05ZXHjoTPYnRUWmxFNCw5nc
tJQHeF2D2j7PaSW8FKYqHOE8K763RoGtaytLyp8JoclLUuK1cpnzmboN2vLqyUb1vQQsAkbdC1OU
iN02bvTJF7bRD8+ak7fkWlqMUkpMI5IaMAX5+xvqNnQAg0PoBV4BLJO+BTWOcpaoU5HNgTaZxdPK
ZvW1Mc5fm04CypI7MTTwtngzs+lIcvb2pmRkkBnUDkkZbjgW+KTSAHZoyjeGPFxUAKm+ZhfDwV7c
GYV8UcNXhTfPQq/i+vYivNSlMaU80vXpiIjsgumBPpm/DQ3FrmI9+yvvkpBvcx8rRm0hydctQVR2
yZMJOsxLzNz+F3P5dZRN0JDVkMS1plmgFdW9n9dzGTja/3B2Hk1yI2ca/isTc4cW3kTs6IAyaMMm
2bQzvCBokfDe/vp9siXtdqEqCtsToYNGHDErDTI/8xqYXNdPxPnbwlyAexAlsGBoR5yu2Oimo4Lm
FSuWFrVfNrHhm2mx7CJuuI208clscHVRAKEDJcidaZCxrdKNOmuMoZ51EB1mT1lBTHn2uSGfau4y
RV+4EZSsftVOalTcK2kDX1oYIw4zkTqXip8YimsfusXsvlaVGF55rinCwAzn+qNHxVvsmkqB9VZB
B0TFq/YU32uWHru+stBfdyFs2f1Qa8lW/fjCF8VpkzUEabkA0u10/dIUa6iZuuhxdlP3bh67iAZO
Kym1ql7sCrdVDko+U4sXwnnxGyTxdAwMuorwZU3ByooxwQsnYesiU91nCcR4isfq3xlFYgUlzM0l
STydYASi14lndz6SAlFhtfJxrxjhVmJxHiFKSgCZ2n8wKaejNGqTQ180Af/Phvi0WEMXgFDMghLp
n13uITl3/dhfYFdS26NFI+sXIAXXIem42FnT04U95mCe77NOH8qdFi+fIyNEcpuP258q4mBv1qxP
8KS8t/jHV4EDStI33KF41xRLe6uW0YAJGK4NyqAi/BaXoJlGvb4xm5rYu0p+mJ0qPkIcKjauoPP1
krcPtym1DwAL6x6y3VZOr9bmdGxMbTwmS9/f93pmfAitScfSt7c3QuoLcBXZ04JtiCQlmg/m6p4g
uBlCNF0m1J48sNtJHN3Fog3vJl39aE9GckSeBOoIaoc3ZBv5TivN/iGujI/X9+3S76BVI8Nt2aOn
nnl6UOo5TGx16kagqkX1J4CtDFoQfb+3ZRU1vxSFcgzwgDEvDkY9zo+F5jQOTnDO18Ic8y2RivPL
k6xOqrwRBkoW5CpYnrLY4mg86XjTTTQap39lITG3z+dMf/FrAFCIYgavtsSSW6s3x0kEdlEZQw3D
GH0ZZqXftwB3NjKNS8tL3ZpKELGBZJWvlhcHLM8e7Gw8Utr+gJxOuMsG+rTzglTMlL1aOutuckZz
p+jDrdUl3yg0bEHgLiSvJImkUyRUxNbAoU+3WJ8tZ8hmMR7HFPUki5OEu6IevclMo/ap6pWU/z3j
OBV9vuvGub0LE1wcyjjqdnk8mBs3hTzYp48Wv4ZaFX0d+i4k1Ke/Jq0oegyKNRzz2DbeVW217Me+
jDZ4hBdOEuru6KjJbid1+tUzotUuxIiWUZRar5Hgj9r33WL3ia8qRrsxo6fs//mUJFlRltmkGClJ
67qKM46QwYmn66M2qjoefEmHnJmqixgR41gQMkfNUvqVPhgdtKwivxnssr/PtPqLnue9eYD6nNS7
pS5TE9xetOR+Hxnjp6YYNOUOM8GkQSghKyB2ECa/bjsxfHIQ+PmRDSXuTgV+uMmgcm4w/rK3Mqb1
eyznRgmOO0p2O8Dmnm6XWhWKiWwYHjZgzQ4DytJ/TSgzf+8LAxe+TriPWWhlX1wljW7NcnQezEqp
fFSc6R3FqFxX5tDcN7mjz36Sqh6T0pwb0LcApAWU8uu32fpsyR9LFZQCDWgjiRc4/bFNVSl2OPX1
cTQLZyeWxSF0GZeNEG/9VjAKBwoNE2rWqEete/ah00h9gKQ+ghmDJNqT6GSiKv0wnr8U4Eiuz+kM
6ymHo7wLrwwIvgTBnU4qi9wca2tATWObeoe8n+d9bw72XpHOzu5itcApa+PRnIR5o6r4mXp5oty0
Vv0taUaeUz1qD3bbt76e6p2fLk19O/a0SwCobqVDZ71vfqvOfySoFyFvAACr3wrCTgwEpcdS2OK1
M9fxKyMT3qPe2c2tppR0hzojbHCiaMp38DHnd4lTyqr/DEYlMZNK3y1taTwunrkli37hbNDBodWA
rgVuPGtV9GLGD92q8vo4YdMOjc8Qx7SMtnwdLnwuREGMArGAAtO6juHUKpYwYYUR9dxkr5Fnbx/w
mRp2fVxYD1VY2A/o0KYHgbDuRip6Bghl7bESwEYJwDlo8DX1Ksx11PfwOjlmVv4pt0vPjwwVIZYm
Vfv3ExZhr8MWAqzZhn9VqY06czqNG8/d+tZFSJKivepSSYdTRKHldPsxcbb00TGG47BgQx43dntX
N0IJkNLYkhe/OJTsVEnJIom8Ph0KDVQl7lx01pbU/dmms3E7l/FnO6+2iBBn6yonZZMTkGORGKAN
ezoSWuFlXjn5cKxDjEhVgS2Pk6bGe3tuokOdItUyIZu3D8es+ZCqxXIwjReTCfgN5MYyQPOI6I31
C2NHrLY2eP1xcUFdGHHe8Vx0W9fnhTWVGbhrUn5VMUperWliLR7EybCH6lqkACnbcEei1N/n1AA2
3sxLQ0HKslhXCuq0WE8XVbTA8ZzS7sGeZOpeM6Psrizn+m4at8Tw1l+kXDowoXwXVMtxQ1idycUy
plFENNyFoxa7SKHP0rtWetNgm+0bi9G+w723O4IS2nLJPDMOk0MjKEWpmceCvtlqkhi2Gc1YNf0x
iuce0zBD862qh1TvRY2viaWgXiuK+n0rZA6uLoHdgzzrtaa6n4VX3YQ6OS6fm3U0jDzF39BcPtRh
kWzkPpf2QjqwS6SNxNrIP3/e3KCHEQoApUd1BJJgI1EfNFE1HAALWxvbvr6EgUxIkDXRBFcEffxV
8ktEP/eYy9dHr6vU3WwSFvVjuPVkPqmoPg/IGMaiPEb5VOLdIOaezoi6JwCJqKyOhtmj+g1Ydf5i
qJwCP5od927CYAdWDH6pr7OpbbHOFgLfpGLWG82nup3E6GsaY3ioClvfZ8I0GlCATrdvIA8dnTnL
eimdHlZBNUBn98nfzb+0vqUHWy0xXtVR2pYzieyIDQNKiNXdrHeY/KlxzLWhYhvtz97YAr5Kmrjd
ZXbh/uAvUn9aZt99rEwjivbJ0A4FfVZIcf7SxWWQZEOBunuYVV/DxBKuX5iFBdDFHgZx9EILNQ+3
0PpHa9Dw2o2MVAr2IMmvinz5kKchMC8yHb+JTXNPr6ocDmaiKlAFlNilxGJX7dtxaed4IyRbB0ts
BSqqMh6QdM/zJ8FLzNFMrOqYlcO0V420CkbPx5yp0mJnYyx5P622naCMyj55POgqe7XtCIfM4LXz
6gjutdnnnh7u0fZNwdvQt64cJdwjBLr14j+Jgp2OCm/NxpBVFo+IBlcJTV/B+wTvHTPDVgEzGptZ
us/tRrqRD4v3xqozr6dTOCYAgEP+GNnDRv1uOQKD6WWGrBLbc/gFZZ5lPMx2PL+u+7S0ArPsWnE0
dWRvwya0U7pV2VIdJoT051vba+J3M+zdwVcE1O5DXHeh7hcYPhxCTyCgZpC6TzslMSbMhcgL9T29
W4j3Tt5FUKUju+uPzhjFKeoRmookvVHjKYtj2LQcRjc25tsmnebvqpkPj/Nkl7em9LqcVfyxGMbs
Pyh86NjLL4NX8lZYUE+uB75n5U3LI1iDoYwqH88uUeXpV1zUnZorVZtSCmE7EyWhmZr3/fI2Xqo0
h2lSpr6uNkbBd5SK7qbrKqOjmNYpX5YMrapbdRnKn0a/xIDeqKL6fZ4j3mTGKtlWUuPz7rfDktEs
WdrukFSVnR+iRF3qG7TocHIYi7nM316f1FkyzoXEEZGuMAZYQJb9dFJC9EaX9k187LDGhqc0mP2y
Nw2lfhvOnuJgGxl71S5VBC9GBoGu2Q9T5WW7aoJHdihdU6N0HZb/Ch7/60Rdvf3nf/PP38tqBoMr
utU//vPN8LPp+ubnbw9fq/a3Y1/8+Mq9Uvy3/Ev+9/90+lf88yH+3pRt+atb/1sn/ydG+vcv2X/t
vp78w6EAczg/9j+b+d1P8tPuaYDoZyn/zf/vH/728+lv+TBXP//4/XvZo8nE3xbx43//9x/d/vjj
d/lK/Nfzv/7ff/b6a87/bdd/o4T3r7/oP//2z69t98fvimP+QxoNyxsMBDogEfZs/Pn0R675DwAV
0uLcRXMCgAAff4Gmrfjjd934BzkimQC1Nf53Smu//wZXVv6R5v2Dt48mJ4GcFEswfv/Pz3r7r4vl
X1vDKvz7n3+j9PIWl5qu/eP39ZPKqw3jEOEQkBcMY62+krLuuhSDuiFocbs9NoYW7WOhLxsP9zpG
kKNIyySp84gkzxrdVymlU412NgRKBetholQBP0kk+1gxtiQlt4ZafSHgKke6RPkQ8Iu+Wx1aLaEb
mjvULtSNdEXezM9vbiaFWIeUW6EASM60Gsl1x8zMdL0PylKBSAMJ/FU+jC3WbJ2ogsHzKpyc1ZY2
kdb+NXqNsVEEvrB1FE3Q/kU5UwqHrLaONmgoded64j7dpjKF460TGuXLtw5VUAnaIoXhDK/ep7YS
rRZKIQ6tUpT7JanjuyjXFbgiL8c3s6DUXjiHVDultP7p5aaNuYsiMxaY7TS4gWNIzKTwtqrEF5aN
mjmHEdK+J53GT0cpjL6KXCfsAl0NPaqYnfOetGkLY3NpFKnIzLGXJIO1fVXvELxlldkFlduZ93M5
haigt1uMvHV2whFkX2CLcj8Ae1k7NeEZ7UomRhdEetHc1ppJCEkN4ZZ2vXOHu5+zg4Tt7TEv3ZKW
uzQ/FwMqPDsogZ9rHyQKkUDRdUHf89RARKkOI4HI4dkleuF2Ov+YqTeTV1AQ4MdS8j3dK2dREajK
9SooQq3coTmG+88U2zuI2c0L0xhiL65ahH/YM77otYRECOxYbaupCmotd+4WvXdu89JuXteOVdy+
fFYOaTjvgQmvZt3274pBmEse078i78R3usl3JYasR2XRX+y5yKyeD7VKX40aI74uzxiqa42b0kyt
+ynKtyZ0fhhOR1ndRMOg9BXWTWWQ84FDdzM10BZRulHKvHQYUPYjRKc8S6F8dRPFeTLndRQxlyWa
byyhj2QfVrxP1DzeX9+hixP6v6HWN9EQii7EY7QMQhK+Wzi2JNex/vP6IBvzWT+Kdg9oBhpEGVQJ
aAXQXBiTj4pGI2no/OtDrdMoebgB3cL2JngknZL3yLMcHYWbcA5VlzSwtZog6iA2xCp67bGbf+c2
zDZ26uLyYUHNvQC02FzL5ohIWRLQvWWQObFyVCRyJ1Wc9MWbJNtvtGgIoNDrWqtm1YPiFBClioDo
/VM/Demh8szxeH3lzjaJggbBG0UHag8UXFevRdklOraSahZ0Lt50NrzPHwaa/rBWGkyVro91tmxP
Yz11SiT5fw205bUKSyLFjLqAPX0No3Dw6f3G5cYwZ4UlXnPUS8AqE3hSS1nDJEuaUbkouixQ3VS8
VmwvhgXRIkGeYpW2NEX/RrPF9IC1bv1K2rO8Scn8Pvd9sSQ7TXHJewyxPDi9Igg4puSeF6B9XwBV
38DNnp1a+TtZdAlvRq9oTQYMYXxbcRdnQR/13pemC63Xml3WgRKZzl5FD26jBn5h/ckZ6ftJmrIE
yJ5+JSZaXEUbOVmga8qnWUU3NCOVe+mpBd4Mvh+1IrgSyDusosZ0AT2aqnUWpGHWHJ28Hg6IC/Yb
S3fO0pMoalCjSB9IpsWaXpvBulaVXkkDLM7E1yoTxry3FaMgyTddEto2qYZdBZVoVyz59KdhCC+o
0fL5wE2u+0Jvq/euFumvxrl2XuUGC+HXyjCmfj60y4FyRnkcq1IrEbAdqseXfgc0m+m8yo6o9LmV
3+Sz20oH+436nUnJMsO4N+9pMTco5m582WexE3I3sqEDBA68AJnZ6ShK5Km9S60kCJsq/GuuIM6X
4xwd58GO75uhaV6F4/zTgQL+/vr0zmGkcmQcK/jSaQ0Ajzsd2aicAvBUlwSOEMmEtl5ivLeW2fpa
Vs0c7zC0d1CMt43pcU7UtNzX1Vwj24swz/KqcpEq8cOu9b6kNO6+RMKep11qocK6JWd//vmRWxDf
AXWlknImsAq2SBsnKjwB4BwDjHHyxRIFdrRdPu/mxdgq2FzaD8quqlQEIdtYQ1oyD0Z4oy5JAD7W
2CEtjJa2TD12dheHgZ1W5pc+Te2gmu3i4/UdOf/w6Ux7MhQjVgdTsKorC3wz5xbf92AK7fLQic7e
4SOXBtdHOSveqJgcgNiB3gNQRmp1nu47Cm/2GDdZEtRJ0xR+pqKkaA/5hJTOZN45cWPczbMmPi5C
hLsSo4jbsR5Ccz8U3XSLhov30mda/h6Z01nyrqA/dfp7YiTftLKy46DN1ZTDj0ZgE/dbx+jC4tJ3
RpKUWgXP9RpL0SzztPSIDAS9UKZDRIH1oCVAKa4v7tYoqy3U4nCmlMoo4+zkh5T33NeLdFMG+Twc
eAIGUCuhM8MFvrqawtKs3X42RTAP+Ru3UI33Io4anEUEdVofje2+3VX1bEKMVez4Q1aqdG5KvRRH
F6DUbYxaVsF/9fQfOh/Vr2py4i3zx0srAaCYuhIXKH3c1e3SlbGi4XYoggTi7k2+uMtbMzOSw/X1
vrQQNhKCUuFNpuyrUdJ60aIEXf0gTvPxzvJq1MW9XhyI3IeNrZWfxUmdhWNKcVyjuQiik5N0ekzF
mLUAlDsRUF35NSXOmzY2cfjpnI9VFR4TV/92fWrnqCuqA5RUpMk3un4o3awGdLVhaaZCBEpXp0GO
cVPkx2HU7WtS+DeatoyB0tjd/ZQg7rFYUUEb0hBv2Urr8/Wfcr7KkscGLAgUNV3ANV8VGTsV7adY
EBFmywfbTbS9kIIEBgDnjcvg/LY/HWp1OZWL0YlkYCidsPqISHt6Y6FzFUyxF72yexRMrk9tazz5
HDx75DWzHdQ6ZDx1LtKjXVbGjzhNJ6S3bORRwOdsPPcyeDs9ReyqjO3ws0ZYby2qnRDrdJ5aisAQ
oXZTp6qZ+bFDpRsztUF7UOj07EYHneQw7Ny/siTUfl2f8KVjxRID0OWtQUFw7TggjFSpW41zHNV6
/dgAW/vkUJne9WFo3I/s8qF28izIZjO986I6PPSu8FK/Gl5afuA6Bu+NZutTfWrNtBNT6XhR1ohg
GjXqeHx2u37oGz+y6aVfn/Ol80v9C1CHLJRScDvd5HAaGi0qIxFAPk53CzpufjrP7i7Tqy2Rkkvn
CVA0PBGsVnUKiKdDdWWCLFzmREGtCnFniGk85A1UxWSOFX8W2YtN0llE3jMNbAdXE9Dv0/HSoQFB
FRtRkC6ivC+aQfulOsUWsPj87mMUYgaqzDpTWwNA6ympuhZHo0Atw+FzBTBfgvu0o+4MYjeRl+0x
jdkq+Z6/IJKSQtLLMgJ1WsNFImqNhJpFFNBBqt4vZT8+Cs0YNy6AC+EQCiegvQHcSW2Gp+/l2Q2g
KO40ZUoSBUtm5o/pks7fI66Fuzkxwtf6WDt3uB6Kg1noFfWxpNgNhTO9BZSb+05ZbFHtzln0bCjd
X1CfsgxNZe50Q0W9cIEkOUtteOWblAjuUyEWhRe0rVGBT413qltYjW/NRv2zTDTjoOazeYORVPJQ
6VF0axSp2Hr7Lm2FDXiPFxa2DvXW0x+Vq9qoxEodBfSDjZ/g84Zdbg9ABq9/p2coJQkN5EqycVUk
8+W5OR1nHo25tTsRBT3n4VupV9j4NgBJvHyx7que/u3sNeLWiyBQVHlVPS7TPG1Fipd/hQvsVoK4
iV5WASlnwetDR0HEaE6WP4uxMXdgifp9J7IW/cfOpQTspfsOQuJrDJUKP4+98s/rS3FhxSk5PEFW
qacDMT5dicHhyqLdqxxzvHoeIe1aB9dLm43Df+G2ooEn4VJcHdKu63QU+dkJuxgVTA27T0o3tQ+x
yI9FbU3cX95GwnlpMD4voG5kIC649dPBDHD/Szp0ynFKUmA6JHsH4gkLVdbCvefW35Kzv7SEErSB
upcJON5YxeIgYGDQZT2TMzzg2Vo67pTYSTeUrC+OQucUCq4kf61dQvsCBrPdN8rR6cvMrxAPOSbh
tFWuuXABg8gk/QWkwfexFpmgySGWpmaUobGSt9Hs5gevld8+XqCo5dXjPR3ueGNqcvdXscrJoKvv
IELzt4cgqhwTCFYPXTV293U3e8HQluY3B2jRTeu6QxBW4ZY2zYVFlS7JRNrQJ6C4rkpgaaFQz4kj
5ehFwgzUgVt/GaoluP6NXQgLOIySfIYQDp+7/PNnN38s8aMWgplHLbez3dTgu26Vnu7j9bklvn9h
QrxjVHChZEEMXmdDQ9ho2Sga7whjxv3ojvVy36CUuBFSnUuBg7Bm4YjVZS7Efz2dkd6VarOgnnO0
G4Dt4F1EftDCBD2GeFK/G9pYYFOuxj/sxM2W3QRP5TuMHA3DXzUNHDsd9jghRm/b3lAiH+FQkGQg
jpQdCJPqQRSWu8fSY9wQNXmyKV6dM4SrUGmW1vRkcqsYRiWpCZ0wxjs2zarXZja2YbBoRuPGvpsD
d7lJlF4gTuSo87s4W8zB91QRf0+VMn2Hu3n4VsyOHvsdHm8YtbDllW+jrFPs5jHqow3sy4VDI0Nn
WY2i3E8v43SJ69TrbUXrMR8bCu3gVV6MZqOSHZwGjNaLz+fzodZtR3UE39R00k2tjac3PBPtra5P
40M9LeHGHmzMat3EmIcxDJ0ShzCBpcwHaPPqjUPv5FUt+vHvzApnG0DW4BVQxjxdwL5Mo8SjO3zs
1abp90aViH6XYtn1LnRz+3B9CS98d5KFzk5xPUshu9PBcJq0Buxn0bS2umWnCHc5eCOM8L8zCjxZ
VDzgAK/FbzOGn5OGM0Hlvve9olX8ShRb0iSX4hIm83/DrI5e6lqLOmU1hkxDXX/CoI62d6iYr7RK
/ZV0kfbVCK2emkBs7dQeGzDftsGd/Y2pEgNC+ZT38jouGZ1MC00VVzylyRVfhQnvo2Vs7f7GKKjg
gq9FExpLxdNtWxYv1eK04uRrmOHxT4JVzaON6Ofi4SA2kIa5TxT001HcOcECIi+waVO9X2KqI7R3
cXW+PpWLXxaJtuyAkKitgfc9RRzyTY57XPfmayGU7BMaLFbQVuFWyW1rqNV7XTaoooOIxLEw7fJ7
VKi9oDPHZZdMVb5/+azAKcjH84kouxoKvK74l9nkoEaoGXRJezfNRbz3xs75G58w3QniAJARpGmr
BklL043aJp9wCcOBCK5sDkQd+sYnfCHAgvqLByMUCfpVa0x3WLRQ3YeEbRoH666e4/guA612A9fW
8GPdbe6HQlSfr6/ixUFpfQJrgrCACNDpARygGhdDigB+MozVQXbAMKc1x/uy65Y3lI07Wg1GvHHV
XwjDQRVj5sRnhU7UOuavGs8Z3JlTXyWp/TofR+Oou0p1sLLeeXCEsWVMeuErk061hHJU9yVcdDXJ
1FoqteNbRuyo2PdxV+6tctwyqriwlNTBcS0DPQi4YK2wizWQOqsDo4ACHg5jpLr7gpxir1V1sWvS
rv5Ye/3WA32pdkC/hsqzrFPAAlmdzQROTTOw0kcCBoy9a0VvH/UoLsqj3RfuX33GHWlWRvE2ajEK
qmLZURthb98XaaTfAo/dAo9fuAIAk0FfApVJ7Ly+OKVu/YxeOUq8ZRjDOO6bnaqG9RGNzb+zr2ib
wYQA9Qdda/W0moA0mxSB9mOVNvHjgASrb0aDuxHSXjo9FuqFkpAFBn8Nn7aVclRbitIgjTmjvZrk
+7hvX2ziyAx4ZgCgIlcDhHK1j1G/tEmYMEqFtv0xcfqvC2qXwfWv/dJU4EWYpDR09el4nX4I2EKp
VZajWx+3yYKkHnKEDWr1L386ec8AjoFEkTm0/FCeJTWut+hxlqFWb3gNtoE6Ct+jK/qNbbl0zkCj
wH6R9g30rU9HQegxa2zRItjdzu7NqETaXaiI/BFGXbO/vmyXhiIHBBwku3d84qdDLQg+IPiB7HPj
FPbejuz4oJCFHAuhmhs7dGko2A/S0wvABwfhdKhUaIOzTIhng1io9kvW5TeV5uR7+FabwZx8IVdJ
D20kojm6nrB71oViTUvAWQPzOGqNdRunCiyAUjlQpP7TUTpcaiPnY+EhF1wXWL6Mrf5l7OpvL19Z
UhkUKcE3yI7z6XTDMQ7TlF4gt1df4B7lUtVLzeLQ1N64sYkyND2bLdExpQtJQFx70luT26W5ihlc
W+nKfVRa+r6KdLErQ017sGId+uFY1Acw6cOjW7db6gGXPj3eV8TDSb+lsM3pTCOvSyGSoCWcYXnp
O8iV7wbuyo0Y4ry1IgUBuHvlsyodwFcBeold6hwPNVreqMrDvIjDwocu4PxQ0H+4txYNGX3kGQ5N
mZQf+9EcjnHRt2/NZNFfbmEIZIVSgIygpVGuXJFn18BSa/qEXpN97Fw1vzftOLtDmOzz9QN0phkA
KgPxD7SCcPij3LBuDI7VhGIxuPajiRbAfFjqXqshKuXAL9Whn45wueYfoZESTdUoYE1UExArm72l
cnzHEFnjj2asTftuLPMpGDrVG4LBaotfcPBTWF2Tw6vahNVwr/ZZDQcKotHwfmqQF3Fa2naHQRtL
PFssbSiwlVbTjWtOXpbPjy0UUloC8omXVCygQKerGEFwq9x6GAKkncqHlmxhVxRubHJaF/WmGggr
1ERXfl5f1vU19DQqRSKMccG70Ko7HbVCKS/XNcgQdlO3hyTNor3dDapfNG17uD6U/KtWE+QWkuIh
0jWVR+N0KBgXoeXy1oEFyXHmMHXxdllMZ4e0hvJWVFLDEK2fr93iphu0hfXSUhUlZnIIQblueRXl
nz87oJ5QhKUXywA+wJx/UZf9sajY/eRNVN+kthvdTEs7fb0+2/XCPo1J5VkSshh4zZ4Xzlw0+sB2
mlmj75doQklDlO4OeN288Qyvo2wqcEjLSc4sjHYkWlZXgeUmSmQUdh2EPKMIbkono1Ll+wfx6Ct2
4W0s5/qCleNRyueoShFdCvqny6kjK5cPQ18HU2G0aLDqy+0QYfnr93E6HTQxJj4tdPsWAUb7nhY7
fk7X13Z9xT79AIosiD7SI6RudfoDaqxx3dDO6mDuWgciHg+cn6tTvkXFPD83vB40JuDlSdjcWsza
7RHP4OatAs+No2JXFfrwfbIHSTkoi/jW1Xpjn4MjDa5P7/zoMCx1d8mG4tles2xwxCV7pCUTpEP2
BbeVZNdU9YdFQ77y+kAX1pFyEYQrSmRSzWm1kUbljkqtzWUwEVLf5jX8vjlS5pvro1yYDs7WT34B
pGRQAE53a4lG1a6GpgxQQRg/j0ao3BJ7F3u1UNKtnOR8RtDK0BdkPtAoQLetxtJSvHvnpAiEgvmC
6bSaDxgy21i38w8OzJ4UOCe6psK+btqp5azGFBHyoI56mKFahyiobQSjqUW7Vgm3REIuTYrMh4of
eR+x/Oq4T0lTpQWZXqCUg7cDNBQds3TTHPnCpEhcpdyRwZfFLX22dMmSC6sMejtFFmIxdklq3rRd
nvgjYksbS3hhTmwyan94SsoIeBX+wnF0LCKzMmgmdXk0unI+jp76UlitTLAMiXYlEuRArD0yzRDZ
JK3WygAauvlqzLTpk1GqW3LY5wecUagISMFjghN19XJnc4F0SWdCNViwcIcBRZke/d9gyo1N7jSb
8PwNlROiyQgAjUwItrBc1mcvWaJadZoqahkMqCT4Kvg/+vT9ll7Ppc3hdIOI0AGy2OtQRKGQbWVT
Bk1jHLWdXi0dhANlq/F26cBhvADYljDZA6R0OhdvKrkFKq8IxrR2/xRzqx362bMPqYcgQOPU4UaA
dWlWT7w0Xg3q82ssatZreVrrSxH02BYdXUcRuxz3nRe/TVjTUT0gVpVmkU9h7LMdmvoKG4kxK4IS
bNGhaDNw+3bpbIxy4cjREIIwAVGAx9hbHTns+KJGw9YpEOOAQK1Z5IeFZQNw2r1YJoczR+IoVXJA
P1JNWN2pVdbFuZLwSlCh7Xw3cQEpG5/p1X5rRPYrz4Z70Rfvy9m7r+Jmoy18Yc/k0wFil8ElIfP0
jIxNmI0UF8rA66N5l2hDBeK02JripdWkEgYbmeQY0ZPVBatzLbahWTJK2QII7rhgkUl/jN1m69o7
D50o/mPMQr70pI2+GgnvaVuBDFEGwNDFMax7y8f8vQ/CrE1eG0uk70rwHTfAPqN3dWZueYNdWk56
+nQ7IGlC0ZZ//uxwQul1qrpHG8MpvXnXKLp1pBn6UilNeWAooEl5S3pUZ3BcAo1ctQZYSqKz2rfJ
ogDyjnFHIpNJjdwvUvWlZthPI1Jihi4J7Ys06nReqZYXCop9RZC1c31Pfkj2F5XmQ6MhcuwjY6f7
AAzqLcelsy6ZHBfxWmJujg3J0+p4WlPUFkoouMImTJ7DPlY+Rk2R3rmNbn5Hdjr2+14Yb7u4aO50
IsVPPSgf/3p4JcdYPQmoS0o4CMEi/Ud5zT7b09jMR61XvTzQOk+5S6YkezBVat6t1cEfTfThAUTA
SzEGTByMnnwdkFji+l7dCRDeu2ZE4yloQI7d4AbhYfgWdRuR44XjahHjS3ISXH3eo9XUuK1dK9fz
QMXN6HERFWIVVBYO1xdwnZfKubCJCEFIPVaAAaej4P1U9EU25kFYd/Gbcqn0N/BVER1CN3CPVdPo
J7VQ/LLuo/31kS/cO1LqSEKvDfLiNVa0y3s9MZo6D/IKiUuVRMlPDVSWF13dEho7w/o9zZLEia8f
vgnB0Oks+V8BD41VHii2/V2rileW0j10sbdPsuat3g039ph7RBTubT3X+1RJDrUR3TRV+fn6nC/s
KWVpYmYKkRQE1+VvvaijouPRCvq+4QbMi9zv0nR5+cmBA0y2LzMp4M+re9ZIoA5l0ZIFtamhM5Ma
1jGy2y2s74UIhsUk45AYZwrgqzVVp6bW2hwAs4mJqF8UmXKrgDlDGiry8bN6aT+cLZQsOk4q0QVB
zCpCN8JJ67vKQZKuqZBbrovmL3MYlw0z0Qv3icygYK3w4kod89ODkjvRGBtamgaWl05fxKS3B7xM
G7+cEu8uqwftLhkibYsIeiaEKCfHzJAbQgyBqHB1jYnFSwoBaSMAj4q9utKnWZBD17lxMrsLkiQa
D2E+64+Llmt7CAn0m3FXPY6tSaPWcrNdVC0G/la1sxGCnDXe+GU8ZTR8Zdot+xynCzIr6HUCc02D
0igHP1FCx09Fgca36b1yzeR1GMbxUVejN47IXyXF+DqvXd1PrOnHi78cAB8UCYkuiZrXgKukKUx8
AyCnKXan3fWtV6NV3Q8bt+GF71MmmTZ9Pc4Ab+npbKkzTr1VKElg1mMLHNpu7sLO+n59KhcuPtiM
cqultBlQtdNB2iJzK3O2kyAEarefhFh2XgtBqvf6jZEufKL0czjItCj5eNaIa2MCe7skcxLY04LM
WMz91joRu0fkv3xeIlzWr0/trDDPcYErhQ2jtNuBonY2tzHNhhjKm7sgUW0ZE6J1eaTE71Fmt4LK
m7K9MsXNvs1cz5/mWdw3c5nsFjvON07upa1EMkeSiS3Z0Fp9yTJSmrQwTwJNHZrDUubKTgFZ+UIV
CTlfqUEN9JWuO0Cd0710HRFlolQTaLdldOxz7M884DT72SzUjavpfEJP1VvKBtJBl2/ydCh1Fubo
hHkeQMBSbs1w+taOpnp7fQOfRAhOAypGcaSzLTheaDerCRV1aHh9IfKgKpD32I1zFdePJoHcfIBk
Fra7Yiy78JCKyY38caja2uc91d9IOD0A2XBcvlH7zYZdC2xcpyBEN2wvzKl5VNu0nbg8yuqbVTrR
jxQRXCi4Sh529wuKs/PeI1a1dzlY+x/IK8YfxryZ0OnM58Og6s2bNPkf5s5kOW4kzfOvUpbnRjb2
xayrD0AEgqRIipQoZUoXGCVRgGN3LI7l0eY6LzY/qDLbFEG2otmnOWSZqbQ43eHLt/yXqcOo2bB6
zDLKrq4Ok7esKeQolI0vNG7Aj/rQT82hd5YuYmDc8BLD+iwt0CbIEVjVvnWl/ijQ3nzSFltfdt4w
zVbkd4H+JZPaYuyHckwubM1Z5R7Ru2oNVeEB3TSRBwxtvGDFmQvnhSCa9Sbv4irYcLinVdZFl3k+
mBb08Lxd/1Bd4H6SuYPrrqF1922VGTdGZfu835155dUYhhh+8dpuLGEsPwNFQ3B7RNKnCQT5Z2mi
d8uT465pPJtqU993+nCwvXO5ykubeNtYdLMYEIXx4008TphA9QGSB6Z0s32zYGZElvH6TC+gSk/T
HGUDGGCnpglBazm1DLrykBWJdeFUk7ot4dWdOfsvzYVgEk7tJsdEh/54LnZasKTrBIOrbR6wpUkP
SVJpZ9oNzx8LVGN+GuRkwTJzEVmxMEghcnqcuV8cWuFmEY3zcwynF4cii9xkPcnPTx+/Ol3HxutU
eVCp3sMOw+8wAa0ajvMynJnV84eJWQHV+VHQpUNxcsusQHUW3S35QLjAXaGEaUKmbSo9KrGFy8Ky
ns8xXp4HdozIm041Z8unTsPHPOlE0OWM6MjeuvEo+UfOMnm7DqflaFNmiVVuvb5QxaAUXzfSE1iX
07CuKHIKmUFWHlwlpivVWOh7ws7gET4rnPnCZoRdwoYnmaM9fFqV9+dJrXUdFIdFVNNNWZnuYyE9
7fUlWFrQWwdss62BMXbyCHl9BTiwsxjGMadbs2/6T0OdVmdeoRc+FieKKILkAt7kKRaJrIL4Hx7J
IW/KNMpaaVxKoRtzBKfauJmUcHeq8/wzeL0XR8VzeMOIgOo/jf2hRI7uIpfikEJNi6VtycgY5vzW
TQo9blI7/+iugXP49YP70ndjjnR/No9n+IXHlwhKoeZWlSoOQ2uoCxEMSSg98Vp1Mm54gx4UFVMw
ITzqJ7cIS2kbfTMUh2mV6fXcJmUVNo5qztyI27E9CR6Ohtkm+1M1Zhky155R3js4g59fusS5XjgP
1VdEZYoY8zD3UObYDkdLlflX1pCcMzh94Qsiu00PGFQeye8p8KvHCyjJZJIf1toebhUKX9Fsp1jQ
KdweVW93l1pVpR9//QVfSJFoIVI4pRyElBgB/fGsRb9UeSslQhaOEnLPQxPcirbzSIV76/vk+91X
1ekeDvLQBU09ny8yTTMPLhTHGx2p3TM76oVrnA4gyBhcvohOT2H/FXenOWttfsh8VNshXJb7GsnW
ncys7Mw5fWHzIki4yZqwecHnntwGlZ8sZjmTlBFVDGGeyWJf5+O5GOmlCXlbccomIN3Qg8friwBr
p2OzTr5UZNC517WNaz33UcqfXqsIxDmhr8RJIf4leTlNzbxGTwzpMFQmg8+p69dXusjOsb1e2qWg
ImAT8wYC1Do5jOOcwXjxzfxg+YkAMy5nlKOX9NrOFi3KUte9BO95LjN76VNtxiYERcyLTtDxIuZJ
1YxY8eYoCyRTaPjm9G5Wjfzw67PwwrtOL5BH9keFNDhNutA1S2wTI/iD54jpbYGTyV2dJ4ibjDVm
uENiOWdunJemhRs0+hfEexQxT3Zgvsh2UGlH4cRo/IOj2X2sLfo5WcKXonQySZTNWDqguKfVh1LT
K2UXKj8EpZqu9GyaL6fKwK2iHYu7NIWvTSBTXgInF499v1JvQ0b7L9XdI9Hdn6VbXzgHLC0Ca8hj
UQY5VVnrc+w0/TXlnvFX+2OgoTsudVQrukSd41K8sKwcNoduDZPezMeOd8s4jdPsV4s41I1ePwbC
Znf2Qb379W55aRSiMTpnWGAjBXTy9uXmBIB7KVCK0YzPsgKVaeH/8PrrEKgOc3DZ+2jUbT/ET28S
ZWXqHHUmDnORahFlPRXVhruElYn686/n89IHAgoODH2D4D8j01TrVKPj7WUHI9M+yXROdmIy7zS8
76L/xUBse4bYFPKflbMDq1WLhypN47lp1Cw9xuGzyEIjeTUphBsR3s6P0hvN8GdiLBj4mKgqmAjg
2JL6H06wsa2l/v7XE3ohcEB5inIrzlPBhl09+UidoyoTvN+BJiCaEVAnEhF7+I70e77pvJ8W11ui
BPTLGk4lDA+Scc05QyB6dnmR+1D52No6GyH2NDfd8KND2nO+UNBs3gqV95ECuRsSKXo7fIaT15bp
t/FA2m+l1Y2AdXIl46vaoXdV5wfleVUc6NMY+vaQntn/zw4ZASRBCaKqG3qc0unx0toukrok3OJg
BNNXqY1qpxtdEv76+/2g9x1Fftsom4jCVqQHerS1mX46ZTQDKCELKQ4atYQ2XEQPIERD667Meuud
L4Li1p3wgDTtTjt4uTGKsOrM6sYz0RhMe5yco8BQGJb0aR+WEsnXzprm/QySEIMaTdt1InOiTI6r
FnmWXO60RbhnArlnx3ebAzYA9GfI12hKHc+hQlayMwdWykYNvd9JWdtEyb5binAmoD1zWZjPOm/Y
OxMysenJp7Z47Xg4W9hFDt4dWRbTROAhXWS+9xNKpFc6tZPkqvc2xG3ZzfAKkll+69YlvQ2aqUG2
ZnPk9BPDv4KxXX/LXEs7NIs5V2GfOs2NqD11mxV2uh/HRNw06+QBaR3rUKEcGNXWal8OQ+4faqV3
F9VkW5cy0R6BVJ8j0z/fe0wRXQe4lPCuuOWPpygMvTaARaDk1JTO7VL0eVjYrThzjn5Qjo43HzJr
xB3AwQHWQpg8HsbNrdQo8zE7JKYIwnE1Y70132VyAPUefOxH843tJXfI8JWhXdkxWfFlYOOAmtRd
lNXL3Vyrh0TR2Zj0SQ+7qYtlOVrhglZPY81nSh/P12SrSG3EFAJMUIcnJwXqd6DZdBpju1aLCuvG
rjD4G0ftzP56fpsxzpYAgB6B2nkasqQFehmoF/g4bK7We1zh6i8NZf+KRn1ZvVup4p4Z8KWJbZwO
OptAwfjv+CsUvTd3I09DnARKuwxy8i5rzsrXBnyA5jaow0as21rHJ1vKCQSURJod8Bu66RIDFLHb
ZPb+N3MBKEKAvlUDTgnhrtUMa1sxl3xYsptUl1PYVoU4kz49v3AIsgATb2kjEfcpKzHzzUYVE7SQ
QbZy58osVH7zVINOOTOdF/bCFs2BzkPhjHLlyQEZrHRost534zpNlzeTLEnBLY/cQznTB7m45879
y+Px1mzgQ+DfJy+bsJ2hkkRZcQW15/M0orKJ1dYSDqhu7qfGcM7c3C9svY2FBxqVdxsC+smZWot6
MBD1cmPfHMw3Sebke2pGc/zrR+7Fz0UoBEgU5hq64ccbHOZ+gHbZNisL6FAGIOWit5YZgSD3HJv+
pQXkLeLi3GBuYJWOh7IWH91Ba4XfQvX3al2l9VbN9DvWa6fL2zPb8PnqbdqBaADRWecSPVW2GoTT
NFYirLgzFzfMuo4PNWnWmRDv+eptbThaqhRDeex+PIc/RQgNdmEzw5ixL4Mvq1sYEe7AQdzBNzlT
x3tpPqAfbKJjkkIg8seLN2B+yY1gmnEXaCUoeQf77rRMXn0RMR+Qr/Sk+Uw8b8ejLFaqT2lqmbSh
8zwUxWh80HpjfHjtngMDRHsGyBrFUEigx6ME6E9mTTKZcbugfYgQjYjz1tHf96aTnBnqhWXj7dwY
tuAPsKw82XOrjRJy488mcbe87JXtvBkr75wK4IuD8HFA+GP4SF/jeD6zTHT0iRnELeuFaj/2WmLS
znWZnpfktqiDHU3oscEqTquqtSoReK0qAwO8unvosgFMCpf9kN1jmKPyOyOZ+j4s9BYLVS+pWz1s
IVanl83ar6hMrWh+7lfXwYLq15/z+fSJgn5gA0FzbuSD4+nraTVMAmJFbKdu8VSCuKT/r8szneLn
twdlc51K9sZ9pe1/ElkG1VL1pVPrLDL9Nd9f0JhPy2uVyTZyqrI7c7JfHA4uJ51phK3ABJ5MKsfX
FdyKHnNg1su6tc1YuAgzparKwhlTpjP38LNF3Ag4BABb631TGtlump9uEpUIu7Nr24lt5QYheP56
r69YsP/6Uz2bFaOAEeVVJjWDanhyi+Cvh/rciJkeJmffbDV4UdcvNtoBw1dNc6ozuedLc6JIQSrg
WlvZ5eTwza3Ie9npTjy3dhkhQd/u08Aqz9z0L80J0BlBJ7hpChTbT/HTykloiqLVbDsOMjc9zAFd
AFut02XfemBG7eycBucz5fkfrFtsDTmLPxQlTnaiGGnbjIilxrlM6CS2qxoSzEP6ssOQ0gYOYNtt
m1GaNhF379fSdELZpdNHnDicfIfuXNNGljLNMfKzaTD2ZWNoFg+HbAacAAcQ2eXULueaXNvVfZRP
0DogcQHITjWY5vzJhh5zIqnckHbcpeX8Rw3oYr/UmruzWnhsiCb51zOwgTMp9PM768eoSAxTAdmY
pCcPyjj7q+6l5CeTO3efi2DR9gFKH2/80lcXmcQ7IizcZto5aavVrIHrxxQCm1u7yZMvaCOMF78+
AC9sSQob4NFgTW9KzifHLEXkAf9mWPpBndm3CxJCoV4u/WufUWaNWigKJ9RVN4+U4y1JuWzQc21A
GmOwl2t7al2qWJ75+uMFxIL3wNhkuKninoximQLlj8KOFxw4Ikchfz3a7LBfr9hL+wYJBUCKpPYw
o05WzKz1wrMm34pxdWiSqPLLeYdBO9CuDvfXC1Ii+5KK3jmi3gsfii8EbAM3LzhSp+zyufAWo7SI
3zQaiSFgBNi6Q9CdWcIXJocrPGWxjSWwXbzHSzjV9qjLUTdje5P1DgzG2aO0ZuBky3seCi7FEGTC
8PHXa7pdsydnEekDdgioJCLqU9U/dyltxDYXAgZjTsNxmcuHfJq9vdEuPiWtZMTkLtHvE3/5/uuB
t4/1fOCtWQL1Y5PkPJ6vNDxEy7l7iIrHfj+oarwtEKa/XEbXOHPSnlfPKAAhDLBlMNw5SFccj1V0
o2jHcTHiWuiQrLusLSPk13pmPbdasUsouX3N8MXcAdf29zSpx72be7kdYYk67NGT667Abqy7fGm7
eOHKvSrTDM8Xb0DmV6NhFoyNeCM5IGG2mBX+0kbbnylKv7AN6bkC0OXOoHl/SjcLUObS+TRGHDid
e6HNRR4l9EzOnLEXR0E+xGSEjURyslR9ZesUUAYj1tzubdcn3t2Q5MaZTbf9Iyffntdxu/kZgWfg
5O1vemqZsz4asdBWLlyhvgRtZSI1pi6XnjT91zvtxSkRDno0BCkEnILCa2FlY9K3RjxggBLqg+Vd
FivGVL8e5Yc93OmkqK7zGHMNUso/mVSNJ1BXzq0e67VTOxHM6O4ThmJUBCmE+F+0oso+NpmZi2i2
0HCjlDhPfVwqapRhmo86lEjf6L9La07asEPu88ny+vVxSjpVhLNfCHsPFaITkdbZThl1QKzFARE/
3q0S18oWoe3AfXSqNghwsFzQM+N/IN02lqEE8XeCM6fI7fpzNSX+t4Cm3pNB+vugbH/6MA8aTqjO
YtmfsGwo5hB2t/OHnfZQB6C/DEaow9YD2Gr6oNdKO9XnqELi9p1fKN2PsDKhMwKvs3lfiqn4lHZy
TiPLrkwVKb1Zu8ho/bneyDLlEPKDL87+3/zG8zK/r41YJWXuhm4KPjjUG7/+cubTPNtuUNgplCKG
Bc+MzvDx8XdxWFG+WS7xQqWJV34Y0VVs/J7KiXOO7fV8s21hxkZFxveWbXByfkbSr8nI2yUWjeqi
dLSDt9mUld9eOyOAsbwWVNCIHOCJH88o8Mt2Bcmlx+SZ3t6cyzbEIrXF6mo+p0f1nNtBWkzhFw7C
ppuMkcjxWLozdkW/yjXOyOxkRBK7XlKDqAkkqkp0l3OXKw3dwywfd+WYuh+xUWm/mM1UvRlFnYzR
Uk6UfO2ibr6+ehU2uSq6SYg2cfROTtw8yzZvIGEBPpVmFEDv3NENNUKzlee6Cc9fKwKPzdJksxbe
Pu7xInCbp0HnZGvcJca0R/fXjjXdnwBAqnML/jwQYKitGsGzvKGrT2L6UR+0wW+cBRHRhCTakEl7
b6z2AkDWTrU7VTgYCqWLhSLXr5fz+dalzKLThKe7SmHxdOs6g1NmiT1zTKZgvSqa5HvgTPq5MOcH
b+X4nmQYuutINcMzAQ1yvJTtil/sbAR9nDRTEVzIYCASr2xjLfZWssyfbUcChtab1GpCdwjcj0r4
uc46TC5QYtknyS5r5tLYKafKzRAJX80OxWBJERrGZGT7OWgdc08kM9v7zJnlwxysTRZNiZhzANco
TFxggkgBTlbBLOO07GHWOygq7+syWayLdcraIpp7aschTxjaLrgf5GkkEqp4t21VYemyrKWXR5Vj
pn/KRfla1Poq83dB3frXYOpS+8JNJdBYr2uCsC0m80EfR5mGaqo0QqokT9VeuV1V7JO0EvcukOiK
9lHqD9EPifpdMuqpHlrm7FshIirdU9sZSbmzjMVtwyIxqz+l25UP8A7Ke+Wn7jeZjNp7EHZ4R0ut
Nd570jD+GK3Rh1zW1lYV4Ugm61D2jeMCcjanG7s0TNDPzhy8rceuScKg8HInWpbGm+M+kyWqzJ62
NtcVkkf0iNcGYo4S2pjSQfRJLmXrB+KWXLLS0U7z1Ht2rWmECPjrH6TySxEVraUK9DvWqgpX4VRJ
KCw0Qw7SbbMKOpqZ5Dt6m8Y7e+qEtZ9Ks28vqqwbP1pOZj3S2B1QGtkQ7KJz1a2raVkZ+imH5kMi
2v4Nfuzmupd2MGUbw62xDgOTrSNfL9xd7s+VH9pOan8PcOx2UPJxFnBydpZa2J0txls1ccOGhZj0
j5jK2F1MUJUGe3ZKd182mmowBzDwgTJWc6DG42bBEHpLrl30km5qiDqllvBsrcunoi8ki+ZrHNNs
1BZswdqe3FIFLUdYCFpjZeNkbYQZcEN5Nl2/qFQuGem4T9g5rUV/TY1nteK2V9aDUgGm9tmiZwNH
PZ2CyDVn08UnbMy+11ZjX5vOJO7ofiJEoZW+uCsJqN/5qSyJbAOvVrtB+vQd9Nxov3brhA3T6JUT
E9J67Kq54SaU0UdLXTVZ4XwpADbQnqN8yXyqYLVx3k6X721XOO/NSbkeyvCmQR9tcJdpN3nkKhGe
r9RNcfDJuJkaf1wvQAr1VZQMqX6nXA2avQvoIDKrjJLLPGXJHFa+PwPeyUX73Wyc5DNqRfJT7cOQ
DHsSu/uemr0VmQHZMJwEo7vp3beeSq+laJOHqZXad3K+voikGvs6QjjWe5rgPnzK89E0Dl1Q2kts
Kquq3pSuPQzhJPLuKwQrp8ZoL/Oz2ByzQoSdr/LbGpBwHnn24j+2UqonQZHontVJYDywdeZIR7v1
qQmy0YsgyWv4muP++Yh2/viwLJPeHhoEn/l/vUANO6syrCYaUaJOQvzQ8wcqoKKMdFp0RlgjDPCl
DyjX7Bd8Np3duCTsi6J0kj/5awJo2ji5YZFOeRYJR3p7sIsuqYWjee8GbUH1zskLP7SMfrgrrRaB
MZxBPTZjn23i8yLgG/S1l7WhBaL2TTCZibxMkFNXMQcpeOumto/L2bzQ3reNpkvD3jXpiwrE+7yQ
6t70QEi3diGfcMqJAw3rjd+4yzuryvVoyi2IxZO+2FdyDQw2rZH501VvTi3MXLK4IUIYFpN7Jjhh
due5/RvNccV94g5zvSvq0sEQRun2+yRLqns3k73LJ2wMvMjcwbhw6FvcNYELecmj10OYiPSO3Pc2
XglaMNRg+EZxvSLi+iBt01hj12sdeVVjlyejXihkgpc+WINIqCK73uxn2Bs2ZZ64aStPxes8NPVB
jXlbU4+r/fqiaDsF8kVUwFbnpv+zpBHRRxmN0YOfpDb3bFujR1/1k3Ptjx2U8tKUxq0OUMuNpiof
bwzZo0lWYdx4wIqTy7PGEVBc4emcDhilZJNxcFzFVSkhuzx0RV5+zUxtSg+O8Oc0HlRei0OJ+Bb5
HPG5dRDOFBBrtxk3Up6K9jMDzFReM4IS6LOB8R4Hj4Kmeqfx/nfEXzXgW20pIvTkzT/WCr/TQzcq
T7/AoNbMQoevWPBhBDShOahmJ7TGxG9C6JnDn5UvdKQWch1+T+3Z659YbOPStlaDee+bRXlpjWAW
QjHJZg4tCwWBfe6lor9IuIP1nZmOnoYiXOO9T1Ewd8PAkN1Nx6Hzrjyv1XQ0zu2yDM28Lp9KMXYI
jaFy9ImmffemQX82AS5mdFRiW498Ylnb5S4JVk1hZ1NXXN1d4syhl+dQv3PNrvnMaGpflnPihA1Z
zWGUnh6t6XANc6q/U5Pm6PFKBJeHJoZlfey0rWIJUKzAtyzdPDbpa493tpjTPASwln7qHa0aI6dT
YPjpquVX+ui03xqqhCSizujkYW7rxNVEv1q7K/Oa2DdZFmmEaes2YrcsnnY9VsiTUhdysk+WPbg3
6yInceCmtOZdq5k8Y5mRs1DKrtxo6KRRXCYyn++cMe8/VU1SNpHVeGLhMnUK+F6T0Sa7FahJETbT
5KgdB6YM9mmlhseVDsoBSezFv5oyUVzIjrdjl3uEpo+FU7jrXhRTalxmtZZ99nRltzsrc8x8Nxgp
9mlzZRyGWTRxL1roY7ZVSCOql7a6Zi1z8knR9E0kVi1tIxOtvdu1hDH7xV5masRjMbgPbedYT1ng
QtJ1+3LS9+Xgo2lfM9kxzA1e6VD3O66HoXH7t0XXyadB8tIdEEMEdGb1yUKSyrXbP6XT6PMs6ZSW
60Rf/jCsuXpSq2ESFMhusR8KpU1fh+5bVsZGXq3fMJL2P83lWhPHtRSw52QAYGKChPBDTXmu3PHd
HDq4GFvey9Efvg5jqf5o0OQuQwnt+KOYPfWNrISgrnWNdgoXsyeos1E5LN9vUcl9Ni5adlBlhoRl
gHuXCiElQCnpnGGcIkQ85ixa5xWakB4I9dB1pvdH6zvDn4Uv+vEWiYL6K+Tlwo383vC6sEq07tab
e/HdGWrzT9OyWzJCO0m+c7HxNvemTfkIF9gqDfl36nejXRsfCr3y3iu56GB5Kg1FecALpdzNXHPa
jtNYBpcET+68LxpjvnRXthNA4G33FDAdUEvJIL366eDd4/5VlOGctRkEUES+7vWmtNLdpA31pzYp
nKcCSiGhc66CD5pjZhYqBE711CeB9rbulvomn4x5L5RRLPva6KrNfEGMj1XVyK+LHGCVVUnSrg8T
pDq2hJiz980UEKp7aWF4GC7CdQxVgiAicygWOM11U3xgwQp1pVB2+Zg1mijhZDRae7vKztB2SqfG
uvO479uQ0hsPUl4Ixzu0hkHpFV2I1NmV6WAK0pO+yt/qk7s0H3rBpRH1nWWvu2LWQWtyEwz3CKF3
bVQH3jKEFVv1tu46/X4pNRdnDH3ieiP0qpewpZhbhUaGx2voj3mwhEWAcGFIH9FJL8wAWzrs6uZO
hPSk23FfDH76EcPb4FtDmwzgnzdnazgA33tfSBcXn8HVtc8VDiorAXSZvZtMXtFQCCpqc2cna2hm
AH3CuUmbJtQSPifHsU7rK2cw5gyfC2XdVgj8mofeHcX3eahH8mmzSHZBPlceLLV5yzhyyxgiXC7a
MerQBNWuJvyzBKISfvaQe6Wyuf8Wbf6IA/GiLgJ/HZZ9Re6HnaPuSnrqeKTyzASm5lCEdcc2dpNV
1BcSSsK12Q3DsiusnIr3WgZFnAiz6RHCs5zvm0s0sehU+85lMzbzN7CiXntV2Vbahb3mJZSYzLSK
CpgSf1pWw0kqBo+HpOnGuX9r4jlcXaTdWAZRNzmi2BnzOn+srWF8TEBRplExqqyPzGloH0UgujQC
ZOl9rfMV29axrlc39Eu+XySw4XZCWxu6Pwad/h5or8p/LJsRuUDosNTNqspJr5GNl9peH1wj31t9
m2FMx8tshTPI9nRXurme7rQ1VSzPKjZ9wbRYq4MyK0gXpqdyga8KUiQH1yuR05jckcJxmjfWdIvu
RT3dqd5zP2ge0jeRuVRrt2vtyXwENDNZD15Lzp46CGtFqIlisQSrPshCCpKpHenCKt/72sTLS0nM
pQGU+NTqUMpFng9CzAJAlupf5KRK6heyLy3zU4k1ynir9X3rR4gy1TfZksrmMiiW7LYiqnDDsajt
OiRXHT4hMjTcdQaG6+G8Nk4eBRqha8Q9AD9vdcwxiWp3QMqlNOmch75ccoL8vCzeoy9VWuGo6gAL
0H7sp9BFVrqm6RL002Fgc/gHEeDrEflpprI3Zm0FyxviKHwjvNbwL0vZ6sDvahRkozL3uvelUYzf
64L7czcVi3w30RK7r8aCFCFPySHf5ElfctNAo8CQrG2G7FprtW4O/aVrFW6YVYEGuJg5n3M2NV2I
1pD9CPe9z3aF67R384yjyoVG0HAoClqm+0bpyeel4LvsOgLBIvIHqd+3oyTEtCa9yfdqVFq3LY03
3lN1b4LdUIxDH/prIK0wry0WbrDMtCX61JuRiGdm21EHou8P2s8x3hSCa+oqU93QEK+k7R+epg/i
soCp9MnXkVXYrWvarbsqqLEfL6cFVUfireEwjNR8kUlOsBIdFm9+qhBnuOqVQ4arVhzCQshwSA3p
rawSLje/UiFc/vSmh6R652ete29qPhe8IdNK3y++TMxQucTaFI/zwqOYIrKAscaijYLMD9rQXCf9
q686xOTMdh6+yZxG2wWUuCRu5jVIdm7d11/H3ur03b9ZmWpazNKmuNiy5qYwCTWlNuuvtcgATLiV
gagv6iAbQVYc14MMoZbGWuo57pR9g1qmy+vbUxd+dXXL80DMoWbsQrunbHg8TL6MmmoNfYp1SKNA
fOE21fpyTkj/eWcDO2JsEyHJ0RBlyxyPwh3bZylS7/g9jflNlWfVXVcF5ZWROFYsG986o8LwQld7
g/SDeN0UEpBQO6kWrkJaq+OkUzzZ+Pg5nMSqU7xm1vxRQ+Ek9GtpRxKZ5tBZCdar/D53iZq713oc
OrCDrI2gZ209KjB8xxPvBsULnpoD8kL5dDG1uDLVSBm8+iMyCpo4gJGZsXGqnlCYMGdSaxpimJgQ
pzuvJxzAH+bXhdBnxV70MGlNAbbXN5jCKTqV8lcpmlShJJ5M6iYvMYmh5ups4XMZ/XqoZzVXFBeB
jNIB+qGLcjrUMA9tuqqyiuXg9VGX1eKun8X07dejbIXw45IrlBnQUOjcUXdFBeH44/DD21XPd+Hj
lHRvFKGdm3+dE0VZTfsEpQwA9znU+LNFRLlL9zc6HLQgyqQn560ccXMcdIdPVedFZFS5tvMAvEWo
8L+aeweZgH1B6MERIIA5OQPm2jtr4gxLbONFEwpSk8OKAPeZXfHsU/0YBS4HDAw61qcOTGVe1dNo
S+ryrbbuiZfXcDWaV6t2baPw32adTh/pFKiUVt7kGUO90F6Y3dChahWLAQfHtdf+Unb+9yPCW/+f
/8Gvvzbt0uG9O5z88j/fqqduGLunf9w8tv0/4rH+9jiIpv6P7R/5r790/E/85434igdf8304/VNH
f4mR/vpJdo/D49Ev9rjwDsv9+NQt756g/Qw/Bkifmu1P/k9/8x9PP/6Vh6V9+udvXyE4Dtu/lvLD
//bXb11+++dvG/nz33/+5//6vdvHir+2aypRi6+Pp3/j6bEf/vmb5hq/gxzfYHCwAblzNtzA9PT3
byEjhSTeps+1KXRx39UNiew/fzOc3+kzsg35ept0xYaP7Zvxr9/aEB6QxWmjbaqTwW9//2x3/zqv
//o+LMVfv/6Zr/ijo/zzsYbJhUY00FjaRDAJTzVHeczybBCG3JkDFfg196Fjl7aphYkGaziqRos2
s9cifhra6BcGIWI6/c4xEncni8prw2nQ/aeizq9stWiSwnF7Z9SzeRh718WbjuotZVoNewE0d+Y2
1MfBJnrphnwnjSm9Fq62yCgDdnPd+dN4nftq+aPFnd3cZ7aqPrqjYX6oZTUe8EpbrwIp5jfJ3DYy
7NqORrbEdxgK0nrbGoMc4x9f8lW7+7/dqUe7+394Bv5/3N1cuv/97n731P7f//OlZH//4++NXh9v
df7631vd/x1QPSqlbHIuICgg/7XVPfN3zgCcXBrOm9Lxdgr+3urB7xvjE1wZwhgARrbY7e+t7v0O
uM3c8Cr2BlyFrvKKrf4vCsXPex2dBgRtkB0g0AFMfwrCarXSzBernPa0KX3vTU5RdombAeGtuCjK
/MGkdzXtkbqhxLomfa7iHnCODMdelm96Q2/MnaUVaXPVO+XCHwx0dRgNCsORGDPxuI4mTaG1bKxv
tJtwGSuAVFRh29rjhzrnNYi8CRxMaA6pllMnEV19Sau0cXel1/kfRG00FPtRZiJlG6xhCUXt20XY
e7nEacFbKDJCtvSLm7qs+jTs1BRwqkYvySMwGUt66Jvc04BUFNZtYQ7OR8PNhzbCnhHdeaOakRPu
1t5r90njqadgdDyKlFo9P3S68KqLwve3iqPt2upWZhVakonqWxlpQYbyUhAk3zb9uzGEeWfaO0Vm
/R7Ecune1EbfBlFBbvP/2Duv5LqxLF1PpSYABjY8XmHOoTcSJVF8QZBMEd5u+Dn1Uw+hJnY/UKlK
8ihLvHrr6K6IjChlKUkcs81a//rNxeSO7nBKQqq2eEsjHUCTbi5L7oxVQw40cdhgNYYZgy9AYLpd
L5y0vORA7qegKkd98CBGtV0IHDJCG2akeD2a+LMHE/nCD2Ku8sqzLX7Sh108yxAjR/ypdCtSNH9S
02oK6rkfkvukr9QrUBG18dLVqUHhqWzHSzonY9rLdOq+yNIcGT+6qFLGUEkRPBy3TZPfAtXkhj+m
bnmup8k4e0x8y4vIHtWHyXayK5I47EfMzg3pRfQ0nJZEcc+eiDNDIBFbsqvCcPvPTevmjq83jpp6
1Yy+NEgiRX9c7TlePDln66eYwfjE4CeamUtbsMt2LTICcHtlVVJ/qSW0l67B2prE3ta0bzIbjAsU
eB3N/arUrX5qGEmi0QdP0ejXqFiJ3DKF/ICZhN3u8E2MLhpz7LUAyND+trE9ikugTO1DP5JEf54Z
o2YdN4Ou5cFqrA552nOUl4FTzgX27RF617Maf6DppFKAYf1RW7QJiCOSfSD7uYn9oo+xyMkEpqS+
GFvX2OGCmijBUJpFHjS5XkR7pXWMC8Mqs96PewmHpyPuT9/PgqnjLk8XmJ5JLYcPUiQ2rXFkT0+i
nObRsxSsMzwGA8l4XvVM+GCwY/uZ0DzPvsukofFsrXNMX8nH9WQwpMQiyJpU3IIsfRQA1hXGDUw/
Wjdwurz+iOtZxNSpUmLXx8BRIIAtYDN+HUwlchiK4snvmXOufOklrtGeNGflc5eO0xSkpW1+dqZJ
/eIyeo882tjK5hvfgl1ArFmtKYNP3ZnbJ7duce4zMpX7rsrShWFMNz7aVT5eK/M8Y7s+LjqzYHQP
z4ChmOUvOWwujJy22UxfflsiOLz72VqX2V/TPBLe6Dr446Wk5XCAdqVfFLOZ+3kSy6ce2lTvT8Xq
nDcx1BWvzlq2jZ2k820y5OalARkCkLpyWxFAbSt3Nq49ALnxYjMaq5v4pCx4t4HoewTBA8aKZVA3
udIGlNpNHWhm50JZFT3tf8khTRKT0RHmgzKT8Z9LUNgSgibbF0y3ROMrtslQzp2B9/1qTOcZrlY5
6WdabGJtUqrqU6lFw0PVGQwazInQRMTUhWF4i7UOYj8jgPxkZFkFbEeIzUeTRdggSU5SRlixOXxR
LcBmL+4xz4G6tsxYUWGL0ATpyNL1JiOByuEYEwBiylcgYGHH8WMcJcaF2ufmRO2h6QrnZu6Wfjxb
aus5tYIloDGSDLZzBj3P3iH0Hdb7+K3AZsZjg/x2nK0ObVEsRH3ravY4g66NCCMtcj1A8PdSMl7E
Im8vNn2Tj9K52LCsrENLD61Tk0HOHaQivK56xnudYvlqz2YYhjW7SDK1Y/ifRfdTnphnYmVaHhio
J7+XS296gdfF5GG7ZvEukc6gxcRSG3jkoIdKpN5OraW3oVWX4hQYfPxqNpn81KaV8fSqCvmbunWj
nL99x9jZQqhGOoT0Cnb62260qiJXyCJtUBsMaemPxmzKMBcT37LbN44479oCDmNSalBBIdSpgy+z
Ov3Tmfk/BeKr9mez7v/3BeK+e6ge/nhTEm4/8KMkFEfYhpBjDemP6g56+L9KQhojBhTgI1RiNgzE
TRD6oyTUjnD3MnB52L5kaj8aox8loTiCvExY6xbtw22l6r9TEh4uWDAv1AwAbRv8hQ5r+/tXWpuF
wKuqsdss0DMl86XRWqEiRnlszr0dvPpU/mbB/mQlsD2Ll6t9N6DiHb99lqjxiZwx0Q9a01UuCkBj
L4oMK3Dlcq/l26giL5Jwk90R1N1cF8D6hHYy7XQWrkMYSJlPcOd+GlaActD5jSkrYaMqw34q6105
1hl3bucyk2TWXDm59AivIvelYE5pJQ03h1uv1I69fvPrt3aIDPHOwDLoUxHFbBmIB/IQm2hRN494
/KqIYtdT/ftilnXI7dF6OlImrxhcy1upC945cA6P1+9PBrTclhjt8Pb3r74/CndEFLhzYLdcxSH+
JCDlqrG8A9q8WNm9Pmx4DDpXfNfpRfjTocyAgaRIB9dNg8nMxi7oTLUJ8yEZAtVFeMQVr3eBljlR
QfRNHD1Bdo+/LjiFtlO22L7IFesjHLhTm7t+D/WPga1Jk/CcTE56A6+wrzwBd23gHqtjuArDkJ3N
jsjus262A+R8zCkgyOlnOmSxk2Ey5y8vX+B/TrHXpxht5S9OsYEzrBiab69RnA1u/OscI3ITPitC
K/XFquXtObZp6AFFWR6Qy/46x6wjVgugIjgNuhFow3+dY+aRA7CzyT9BOAWH2e+cY7ywN7chuC9i
H2SJOElvoNEBNmvRtLmLPg4BBI0vUaetXk3GTzDNdDgwht7ZD3+DGUErBm1mUxAg85PgmdaLgTwd
ZtBxgHkYLTl9yLEw3cdk7J6uk8SKAb4tCYdmbCd/EIbYVMdNp4sTNV971bNEqiZeag/a104rmN5X
kfIBozPG+5lYjButolALKp02ws94y3s0Bd2eAaRKX9I6CJna9BSnleq0KDTtNkGv0PgzuTKpOyI3
nEv1ZFnWWfqWGfVDsJj0Q7G1JDGq4QW6GUHn+c2UJA6EEnfM3jkOX0ye3xwXfBsWsD9oA/lbmAe9
PZWUCBt8+l0+Hrdo76uubD5ZE9djaCkINLSWO8ez5tEmy6xS7vmTEe80o4D6otDp0ORnCQTcNeMj
sGeVhje3mHe6so4/ZU3JxJYESeljgoMJwFqtwrMYDcPDy8YBbu06ilDUlvhDjmOW7QaOXob62cIw
NTNbr6+s41ntYQrbVuacqSlk2WnRlfMa9dRutVd+kz1pBQS6UsQ3epzkdxCwvDXC4u+dO/HFQvbg
k9qQaipFDXGhOPSeWdeuaBBbSfi7q+ONYyE8E9pJSeArqeZkVGXNOV6wyl7AbOwFWTTrEId9ggmt
lgrtrBLz/LGfVHPPSBpitIRVrebqZ3Qy8b6UcxG+OhT+5hL/yTqdjYZ+imgaGl+Xgubgqitie2py
regDClBm/KsTHY+ze5d28FJtAztmsjeheMxqElTp2u/KzYy0yLvxnZHdTxff9jqonKAU2tsk62CJ
9YVJc2jGfbD2vR7SweoYpsn3apafBoMvb3ez8weKpoY7tIvJsrZ1ijzrA1wCt5a4mwMHpjXzMkP6
stfnY5c5Zrgpsz2ygaJT3IM036wxPBNFVL/36f98zOnYTSD3IoRBJ0GK4/T1dQ/1u7K1Gj0+FN32
XKuL5gSCvzb5yQalRMlU3qh6BG+/KmF9ZNp6utCxnA15V13ZWr/XR2etdhm/PfGmsYoupqFr3/M1
oDY9OIvRlWJPhd8ELTW17dsXOfdQX7pIlcE6WVpQuOnFKqrTHmjidHCu+rXXvn8s/7m9X93eoMOv
duo24nkzgzl+SPt//tfru/vlB/68vG1xxKSNJnybllAs/uvqtg3wZaBqLjEGINzEbOc/WxBNPWIu
g9OKhpiFbbAt/R8tiHOEg5LNmgbpJtYICfFvoNKHjSy3NWEi6Fgc+GT8D6/u9ZpenU5XiCRHNzKC
NXlpTfZVimn5Sb2kRuTFmltfzJEW9x4raNmPAJX5O8fw9ojXp/D3lwBEAYSAs8xhRpSWtXkND9QO
Y7h1u67Vdd9IKhFCFvtdIfmW9bCdnlu3xQd40LWbbadEJXy7sISLF6jNagYJYPY77+fnj5R3RNYW
g09EqLgFvv1IE6cAqR8MI1TGXL3qyMKUsBdqTOsyMBFjp5VFf4xznHJpkSTyBfK2lu5eLb+/uSgO
D4FN/rQ1sGjKsJ6HMfL2JSCegA+baagtt9DixpLWRbFEbkADWILuISXQ1Ug5/vVDv1tEv/0mEV9x
leLsxUSFl3DwWK2M2kLtzFCtmiz26iRN1BPFKCDXr4nWuKE7iy4+6Tsxgbu6LTBmpJqAuG6T11dx
rxifmlWdFm9EVnBeNRZEIHW02oc87V0UO3UcA/iCCZ61YoXL2GS4cHMNVnhCuPo6516aRKuF/Kei
keGVin7fOYlxqzpbpHVqzprtdXaWGn9kiWRa6GCTMO2Qw0WfEj3N7viysg92oRuPTt7mIzJp4fbH
ZSZQf1ita32IFze9B0U3rZsellP5yYAgqHuuiTPfsTMo1tfYXCLjUi/QXHzKjYXoozpbR8K3c6H5
4gVBVPty/EL2NriimA23ucRuTfsYWzbI47KBkOsLHgnKSe8K/ghOWb9gltUGX0J7FE+QulRiEzd0
s35BOqMX1BOLE3h47QsaaojRvkDSAkZK3h14qZ0hjfOGrDepc52iAFNlUei76gVrZfgA7rqF25TM
Yjc8tqynNgn6DaatOgB6Ov4NvQUGLHepY3MPG8OyTl4RDeals4G+MbRmEMZyXQlu2WBhe0Jd6RPE
6DyVL7gx1xYYMsWTEaDCyPbqC8YM/grebLFRABOK5psCs+Xj+oJMj3OGckjbAOsWj9kEKdGGY/Nx
jtcV2Hb9gnIXWW0MSGJMamxjA8KjPir9FbOl406ZRjuM6Eduit5Ozl1puXddPCbfkGuhPNIVdVNE
OauOgmJs940s+r1tKM5ZmS/2eJYprvG1ZXZ3rbV6zTwHyvMpBD+bsTSDlYt5dh3kMqtwb0YcjboA
EjHEN5wIIFjmdQqirdkyjJgeILuoVGP1R0Diy1kkQ+sb5VyJwAVETD1TU5LPTT4mN02RF0qYGo07
HJOoYqV+IYs4JFlyzj6XIx9a5cWkdFunSAcAORqMUqrT2cii9ZxMqqwMGq10P6S22w5+Ausw82uZ
r3swWnyUtMUx22CIKhCedVDWNZBJbdXHxlTEj0zRLewF3CKDawcNF8r/2Bte69bZU2PXeHAykFdJ
SWG0A1W0tBT9KoPNFPkLIXF9mIO8XKLQ7mc/xVXwAyOp+qvDQO4Jf7kUCmerRDfE+ThXSZ7Z6G/N
Jv7UDjZrHKq2/GYjnb52sThQfQb92c2Sij4Os0gtwDjSMpM7x1TMzwZuy/edNlfPTNDgz7ttMd5L
6uFHgaybgT4SH4p5zHbJ+TPyknx4oJXoaiy6RYVzD2vVx0llGPysqGfhcZYXRI+r88Rgs87ZJ8LO
3GsLKmMfaGNFW1tGOhygakBLx+ilhqydVtql2md67lkO3UGQD0vPn1toL0GiUdt5cLQETkdq3RiB
NoE5bpO99WurWApGfkVfPZhxjaZcS/o621XlAF/G1RUMVeoRGI3NSlBikDp6QtDe0C2Chku6zBCU
tYiv9Aa/Z1/Py9EJLKchoG8YdaIxlElFbdKQVgNtNU2nBJOaEXnPItqExBYtxmaHQY8xe9bozA/z
0Cl2kNd2o4Yq1IbS721dWelNjTgO26zTp4D8azU5NSKqfr9BS7XxX53qwYmN8npl9SLMwqBH9/Su
Xq+sRamEjyVN9IS0P9s8csbhaxEr6m2rMFVhR2BJ5c2mjdlnp2qotWTWiDiAydI5DF8wHgzcrsvd
YJKVeUvaT28fV7WedUFlOWN9Og09K3POO+vTAE6QeY1aOcj2LJm/Z7xxWPRb6sbR22AGywAtPnSK
c2pOILR9Zqi0g3lTyJsaHuRpthbNB8Pms/r1Hfp3T9v03fTtVGSUhW9v0LVGoWrJzAxTtJvXkO7X
YJoUZzfqhcEcpf/268f9ZItqbcwgJp44w6DWJlzo7fO6rlo7jhAjHNd4uEmctEq8xBxslIOduw6e
CX+486ckg5iQ4ZpefUJXo0QBo78ezq8LnztoDatZ0GpK5lxDJVE3xXoc+RzJ1bduRO27113I0QGW
knLxIQqk/beK6++9aPOfx1D4ByPL5lqHSkdS7UF/JixngGeG8XQxTAqyGGm74tFIRslttOaudUbB
NGsnbVbSHjEClh2qrU05AKnHGr5Xgf9pi163Rduk79+jmqcP5cMBMw1o6l+gpm0d4QCjgWSQgfQn
cvknNc2GysOwBlcI8tYhhb3qjITDcAZjMlpwGwwElOuvzsg+emHVsnnMzdXO+S1qGoY0LP435SzM
OEEyFNwfLFFw3Hq7ObQelw23EdluFSrG5vhFpg9OajADnjgqKD/rqtlgCVd8qIWaI+6RVTsGBD+P
i1eo6It8nGgIDytL2cCCVwRH7gDxnilIYp/DLNVLSPWbxmbWmaQPVqEc22mBC/M0jMunynXXyIua
dtAQh475l6YnmS8kivo0iZLyw1JkeuPDusWq3oqdAmcAUskNUEaDerVAKsvNQlJMHK42SmcvjU39
c0mQ2QZuGvp5EWn1XVuASMI5tXiBmh5dOUVdoXnIMXckR3Fws31rSnEtJ7V0jxO9nD9bjoLmDx35
2iIfV4fSL9vJQGgpqZdQsjiXNQqyGYqOmL/FwoV1h1fB/ElA7jueRV6UvrqiIuRfgfw47cUXUga1
R7SZWLYxqUsfBs3qJq/V8hgL0NjU0rAftDkLxTqon2HBG19ymZbpMZpz99FO2/bMmCbTDvEzVhpf
RWxm4GGMxGJn11b0qPSujVaotvI7WnEDSgnKeYq2IeHLkbqT3TW25MZbErptD5mE1LxWRNHi2T30
WB92hHKPhmoU0HEi09jFmLGEnd7ZD7WiObhBKml/h9Ymedpmao5XW010peFim3rEn3R6QHpnf4+k
UtfhJGjYezXAfOs5fmPZnYJphy+5iscgFXlGxVb35sw0RknvO0Npck8pTWkgqnb1b2M7QIvEaXGu
8THosp2UZno3apFehFYMDUkx0JZ6tOwTLvyYHqCzVdwp8sco2eJkh9G4sSRSRbKnk+nUWAxSF3kA
ZkLvXGU/tfUvtprMx9mpTEsPnU2yWiIhQ4y0g2ZchSlfIhUuvo899/U7j/q548Y6EK42YwZuMhDJ
txu1GNIi7ijYdkiqrxV7zWC0TeTjmZ0Soi7fLqd0PG/447XI1Ok7GPpbJ/1V86362HffvvWQkA85
xf9LmJoMyn912nt19ZB2FCDfSc0bc/nlJ36MsJyjLXUM4jml1J/n9g8isnOE+SN4NrMqWJFvTnvt
iBNekBcAnwOC8Obb/gMHg9OpMZt3cSRmysEP/w4O9tNQyQLS3W4iJlkk3wA6v11D6JUzFS90gVVH
L74kFkfc3BszU+ysI38gxxEodE1iWLui/UxqofqxM4zoRKaWc2a6LVpPdb2LJgMhY5s7g68KGT3h
EoaWmCN/KjEGwXpkMvVkJxEG0wisQ7hWav9kaDll7BBzl0zd7H7Ni8q5wOTR+qakcVZQWTvtyTxr
6F/m3LEuJvwFdgs8Zfh+ZbLb7tjWm+op+mpLsX589R3+DZJ0OFzfPhagZJdSiViZn4xbOzKiBdke
OIeMbcT5qtdBUY1NaEK2CWYQuxO5QkEr8X7Zvzz5t7bV/3bys6b+cktdIy/o6398SJ/qN9tq+6kf
28o80pBo0Z1oUPVBHOkofmwr+wjkb4vnsbUfQ+MfDBeKKNjQJHGgDDK5kfjaf2wr+wjKy7ZF2aob
P8X+nW21lXdvaijaGLjTLCKY1ZAkfnJZTscYo2VZ4hdkKSGOX1NgyNJOEaWSmUHcGf0D+oTTRbM/
OuqAij2vwkbPEmarq0oUhJVSEtFKJ73DiC5TnHOrSB4XZLinSdJycVbtmRhwe0uV0b2KGXeftsXS
h7/eBoeAKluAHC6m69sBAaXuYMI9NaSkRyIt4XtF5MYugwzKKL026SR8IkwQWmdi8n79zMMLlJuT
UQ7jJkjtTHQPbQwxTkHlDpIZRo2aB7pbPGt2de+q5e8mGRw+6AC2Hdx5TWGPxCFl432XoXp2Svf2
12/mcB1sz+DdcPhvq4vy+O3x2g86rWVPKYoe1vG6ScLl7bvmna/ppSR/XbLzGKogAbTP2iWp5+Ct
wDPCqa8pyYJxBjeAHn5Wl+6XKDX37tDdjd3wqZMitHPMIbNV3JTOfP3r93nYwL+8AOhhVCHoQLm3
3r5Pqx6F22TYHLh5fV5g1XDBxK318hHzJQYs71n1/dTzvjwPtSZJm6jwtEPNIvp3HTvyzU9saBcf
Uv9jArsYY0Zn9aLCvqpcpsKdadxg1/EMlP7O9YCE6GCD8wJcAnEYd+g4+W0915sBkl7NirECDIWp
25xSf10WyqqFhpU9x0Oz3qBqvsHTo9qXY6ODvReP+JA9E8d83mh95iVlI4N8IZKlVtdkhxWNcT0Y
zmWboqu2y3NHsS7XLH9WpXFZpQ6K5QW4fZkUhPgD+n+Rm9Fpidb2OhdQqikl/hgL+OudupHYI/1m
1XPdq9b0oyna+zyybqVj3NSdeeOoPNmw4TToE+C+mT3aNAFeu3bQAXgakCZOY7wMx7Ug/Vb27UQE
gtfM4sYY4scIEAIGsvrVWTLXG7e/MnPN/KhGcx9aGoZrReJ0x5acNdRFPKqQVQP4AdsdGGW9Mbra
CUi7lF4zludppt1kkkbi5Z1pmXGxjO1yZrTbmZcqRCYqE5k/dptfpLm8w4aQd4XFBHy6tfSneXIC
BZ9OChTrstUnoG/T+qrYsvrSU/sHWBG5fo0BMIU+RhpmPuq8I+nuNWhzHuqmR6uwL+fRuTSzvj7O
JUS9Ih/c3WI6t9bWGnKGrxdOY4y+nSQ4xOtxihEtFl3cPJfCrHRPW9wKA0dMwldbv2ny8jFf9M9a
qmmBa8u7qEyKsGS0gpNYtXzavtfIrs4B9hyvmIvkanCjEI298IfGkczwSzUYG0MJjaTTPUPijDRv
H/LLxzgbAIeZg0Niggbgkx3rGmZ7fAgL8vddJSp3vySq6zupfUm0rrs3u2XZE2Li4M+aPhoVpll6
3jc7CkHHi7GaCqWCMeIk9fW4rs2burBM1AcsBVwdzLOJjyGB77jrsHsLs9VdLqIYykWr6Hlg0rv6
oMNINSquuLYtnp2pudMS++TltUPaqPZqZZ9U5YpQYsYOddSekYzc4rXe7JCe1bhX8SbHNnm2lhgx
UDxpBF4tOKYJlDJDOvZg/0t7nI/FTWkxoXXqWQtTndedu+m6cyN5hyeBGpiZldNEurNX4EEeCHT2
npuk8U7PqmVfSbagXfV3q8kCUMz0WYmNilSo7q6f7TycHUwFJoXBkI3UH4/hmevVTRuYm+LGFXgw
oUegw8xafjqqzrdNo4784glvYh+cAps/tjv2ZABrIzqDkaxF9DoRv3qAorGU+bM5ssmKtXzEDO8y
mcSFFk1XrereltAOPaYH+UWLyClcObf3aaRJb5iMmzVCqtDK2SGpwLqsKvwrqyK1YRO5l2LRb7Be
lZ5mxY+6ywez1IJnRN2dqdXnNNB3isIntdjpF7p8WJMTX5gAwMWkLVFuMzLsLxI7WTwjR7JhjtsW
tdcnkEsgZse5VdcVe+VSuVU1Vvf2/+gxylJZPFYxWxbT3luZCCXcDt++t/Ogld1dVmo3XdqwaXGV
wJ6Kha9GOJyRqxYyscBORptMvHCwZNMNjozV7ubTJu3n07lsnGCbq+DxpPaesI3kEluRNfKxss08
m4xFz5S8SJXUwAuVYSRxdw5btCkezZ5ZkVlin4PuKN4pLfOfbqzLp3JNTnLDSX23YcfLrLvr7ARH
+OGuK7s7SOxb6hYp17bVcSjbrBMn4XXXTvJcpPimvuxTpbFvy0Jd94wl0IxgAuJ3dVcfN8QthRn+
PQH2BJrvjMrtvOQsLsU9dfOi2TkkOH7AKL74PNoRFgxqlC37wo2+qQA4gTbrSqgY/FSkajdFXurM
KNroARgcBt9W9kXudjS2szjXbfx2MBUyxV6XUwvH156uRM93CX49Xzs6hyBzpDxkSKyfGNsYeOpY
2lHby8XjS1GO4xTLqaJTHpY5Tq51p9TIOKrr40HjwM/N+s5CLsC2oUU8N/Bc3ol41T6INUW+MypL
dzbaCyetniul1yeKihlvYvKTYlCOS4OXjMHhso/xZQi7ZeSkL/WbLtE4F+dh9JGy5BYoUia/dEWS
XOVKVYRmZz5gSJAHhihlMLnSCbAyUu9mkgDOsMNtdlGrNl+F4sx7p4qWC6UA1McYMXmUsZJ/SFXl
QbSYhCDE276/TCW1AVsjJdQmoYXj1Bp/MN/FM1Too5/HbJaxwMeFqKcinDGRChiBOzu7HdW7KSse
55nreTucyFaYT3UubGhXDFnG7u7lWqRuvVmmDqITcxtfqtu9mEfdGc482Os45iWxRCmSQbZBw4Gh
g5YFWml2Z4boFV/K6YrpYXpfV5zgL2dEnlqXqmyqj0qVPcZFE502MfO7fmNGcMRvd0pxW4w1Q0LL
xv6J83hG7ugzX30eGu260YeLrrafjKT4Wtn5WY4LFjNZqgQ5Y79WV6W7y0ZVwyGMDadxxO2GFCVc
rRYI1PGX85iiLWdzq+bny2zTqEROF9QqoCmb7kTLx4+ZHMudVqhD0M/mfE0uKVOrSc6nVcOxTkV5
51Tb2wQ85KHsxyJv1/shdVF/J48pVtVe3qXPm1WCL9pt024Fxku5gDHV3WLlj23Gp4kPF4w6hlz+
rwvTw0aeupgoSTAOFQtgYJOtjnvFVddLWr1qXpOwcDirLFu5nXgSh2b2PKWdhtqLsC/YSOk7z30B
Tt6U5BbKcgOFhQoLmTbwoEAEhJYD7rRYJ9jjVZLaQd8np7ox3kQ5vo2NgNwZ42nvqV0RUI9cWL3y
WdjtXUZ2qZ1XgKsG9/lq6JRs+MWrXYu/TrsDlfkYA596MY2bn0h5EvXqE1RgBdsg5Qvd7kez6SCK
OM2unc3TRIk/CTn8kWnFsYhteAIs67GInpsOcWBSpqe43VKmFeN8aSp9flou7OUq4uBmEHEybbX7
BL7sbWvOzKB4VJw6mb4Z/xackLLPrxYHyorX4e/jw7imaoR+56eTXP3JWUqvbPLZV5pVDwdFeycy
8KcG9YXDiuqJHhsZ1mHwWN3YsHxSRwksjSIENw6KNGGdrHb8nDWcnlysz79eUC+JaQdfLNYASL4A
IFhSh+xZbdCrvo0KJai2T4ovxyAykdJWT9w4lHL9Ojg2wzZulbIw9mPkXG7lpLZyoJcQpX0MmCjg
Ifb6W82kTpRA27fcUQwsev5IrmcelJwhuF2eLOkYSByYTmqteG6b7k5vqHSGlb4m029mh3PelagE
07ShCuLa15K0CMceMrdB6biVm8pK5VBShEuV3YkVbB5Cqli8hFEmVRtNy0tNN3aIiVfNuXUkW0Th
fsrzTjkWE982w+jLZuW/pJG6mzMhb2tXw11PThtBOt6UrBHX+PebkZ4rnrgYpkVVwnlO8OlxZQeX
ZWo4WDGvxLCKW8ElxGUr7CBs8qaRkOaQNsWNnrZ3+CH2IcVzdBqTjHb/8vX9Frx2W5f880u4+v8P
gdt/qzc3Cnn4q7ZX8y8Ljv8Zbho0JK/W+U9Uzo8P1T+4BWT/z/9+fCj+sfzjMv02fpNv4Td+ww/4
DanYxrZF1U8fCD4KrvEDftOOQEzFZrW+BWwhjPwXu1NgLCBQn4FfM6hG7QyK8Bf89oKE470nNuBM
/a0ZpvYTHMHTQc83m33Gggz53576WZMukK9iNSA/J7uwaiP/oFe6urCxYu06w1xxnzh1cmrWqYhD
3axHWIoyImOCANmKQafSkxgbTeKpxmJgpzK++5xCr6uRrprLpUY+MStcW1tON7NUzgiPuHficX4k
M8NCBpbgdocVTfeNXKs/J+z/Vu75Ez0cAyymZFsOkrHpTg+zMV0LuVI1zWsQY9T7gNegeJ6FpZxn
CGXgFCow/hHYixOFVMOPLpiW2FiC6d3ajicGETb996vut7bU/4lBkKC4+Pdjf7YQ/Ojz4emf//Xw
Zt9sP/Zj36hHMKGh4GJFtNGPN1jpx74RR7jBgGcho6ZeYAv9tW+MIzAmmCrqllrL1JXd9mPf6Ec2
XBZsZOCAaBv943dg6xchxeu7jWOb37GpQ9mmMBDYu6+rpW4x+6jByy9IF32HNj91QzkrAAbsFZdy
4gnv6vYj1Mz+vBDdZHqLLot9vtRnWH1W2AWbBl56vb3cVGuLkYBZGusDnpvJeT9N1flqqRnku7pt
cWeMkuFKm7tzvXSN61zR3AesA9LreIE+p6Sp8GN4je2FXLCbbx06PNwRpXITtTK5F+Wi7kr4BlXY
m+34mSxD4DZ1oMcqovJ47v/0dvrPGj8wXYIg/qs1ftthuvTHwx9cELf140P8dj6z/exfC93gYiBH
ZVvUnMKc0H8t9M15ZptbY5+GwRir+cd8Bt0yJxvaYK4POPEb/+XHQkcZQNaVoXJvbIJ3Ish/g/6/
we5v17nNIbr9Iq6wLUj27TpnqB7PbUyCTDJNw34c6T2meX4v9tlhN79+DOmI5LluMiuYZtv+PdxO
UyoUa87J9Yuy6DbVIV6EhRzNznOmLvmaJ4aiEAivtFagLtkswnVkFXuin+erxazSZYc5Gj2C1agj
risbR263pANuLrqF+4dMVG0+b3RjuCrBTYuQGnN+NHBzPiWkVsn38Vz2n1dpJDZ8E101g7HVFuq5
QsivK23CNX7NcXwmrZWEb3xVQJTSAdh+KIau9zmJFjSzQikhfarUYicRttHDSUbDfJ2x8an5x2a+
3MQRVui2uatAsl/azm8jozovK+gtGHFWAzxuTECgeBq8PV8louR5sqc29jVAQKCAJP2cks2UwXe2
hs+tVhiTj9ox7WDVVMv5QF6HTrpUZ5xoGWZUC/3I6hFQMK5M1kxUjyU02NzbfNFNv86TcQbrrZeN
dTpgrCmM6pbc0lUJamaClwle6gDekwnh2FCmnNCLItrpVUXGRzQbkeMbfcEYIcVoC7NtJdcuUTRo
j3nswIQtrdn549UW+ptZ88Fi3PpEeFt0FJzsmso08+1iJKCj1+ylUwAMpHssZ1zMXXKvdr9+ithq
nldr/vtjGHnSJmGGj1rh7WOWKnJ6d5DkW8tqOiED/YMchRbUvSHPHDi1hKRE0ZnI6sFn22bnc4R7
7q9fw0FZ9vISUM2ZUB50tCLbxfj6eomzBr5+2Si+bSbyopg7/TiVqUb/kzThkCLc+vXztk/u8C1z
yPD5shU5VA6e1xv/j73zWJLbbO/9rXxLewEVcth2A50nB5KzQc0wIOcXeAHckRe+iu/Gzg8j0eI0
KdI6p1x1XPZCpZLIGXQDL574DwaqQngorusCnI+JJIifCzwoytLRtj+/1PnGd/lutPtcB6kB7vG5
vmVTx2HSuSmAcFEmyrbRk+69Mg22DrxKwc8CeV1rZl2RWmClre66ilT1s0TlLtsYANpOQDVjdz2W
1XDVDHzubQh2yqNdH5K1kIKqLTSiJvFrXh93PcEiDUZQs8da77KbGKlshCGr9ne73L+V9v5zrdB/
XyU2mpFvHvUPO6PH5CPons9kvfy5+8fv2htJ+fy2PVp+zdfsp1GwIQxDwcaOEqdUDuaf2Y/uho0l
Jk10QKxM/8x+xm8QXMGaAOfS8VHnT74mP9otcASkROiXOOTAaP8bye/8qDIRM5mJadjeU+1heXYW
CRCJb11l7hDvHkpmorIoKa5sb8BEoPYQXaMVynQoPobxmLLeile67NzrQeTdgyqalQo+mzlSpYcb
02qblHWalTL5B9tejmN1ovkSMaYtenTv2jhCwNbp7yZRFVPQI/20Szv9F7bm+llsW74R7x2sQUCn
SDSe5/PEU3g50zLzGe51fgSg6dqskbBNUyNeW1OHaljXsa/w8CRSpyq/MNrOvOndOtuyEEH53BAD
7k3adUruOUCrQdUqRtDfjiw0hLppJ8q2231zjH4Q9pe7/E1wWj4zMBWo/OzrgZ2qZz0qdguqhQdI
xvYOqTYh5zGIZPEo53KAQ4LZnQg7+Xur9te94w9uFHMyRHIZXRlLlfU2AvOQPAN5sdSHgK8/ZOn0
WKN/tdJ6tJ0qx0TgvbU3KSXYmlV/sqn70vuFi9grfuP8eyNOo1P+IW2LcMnbj+A0tQQwy0eoS8iP
thEnq8nUyvejZvTr3IqdC7VjCh2jxrXVlFQJsklHe2wSjG9REzjGTPNXRp19rAuprFKITL+4ST/Q
jAEatARxsiVp4xxcMIOmLfrS4SYZj8lw0TOUbpmpg2VYDWikNy2i6+kVc8f1rI4HyECn3PgEoggR
OZTzQ8uf9K0SFduc/5x71zecEhzLh8lNEfJ6V4/OCnL9JvHw/DJ/AZ45y7DLoQKxA2gNDCLzj/OP
3sTUWwXDbb9TELWbxxYeFuZCiBfMkjXOXO9/foiX1vPsFNsAsBgbUMMsaltnY27XGkyvh9LmI146
baSbH9WpTrcVkm1BXmThBfPSl16kWBUBCwncbEZBTiLE2LE4WrmolW5FOPxdN29m/igKI1BFjaGh
xntWUrF1bVlZ8Km8dhzWlBf6uqpFuyPGVv6kAGN6vQ3/mye/RbUujN6/Hn/suyU3Pv7z39voc/m5
+8e/BME/Hh7+9c0kZPkNX1Ok+RtMfXIPKi2vTSAH62uKtCCBW2j0IihvIGe6tJVfG0Qgs8g/LHN3
Clnaqm8aROc3xmILnhZiN8pBtv53cuT5sQbewwwSIXhepyVNn6VIBaE1GcE7Bc80bPRk2k5uGHxz
e34Q/5cz+G0cPL/EWXGKgK7mAWUI/TFGPL+Gp1sT4Qbv7ueXOY8Iv1+G0gHjRmZLr1SobxZggt4l
Eqoa+mEuN5VZnKoKcxDLe1Sq/lfB4EfXontfbHSZb0HjfxvaPQtCuzpPoe8OwzHWBFiSZUOMCmEI
DqXE0soYjhWSqWacHZJiuhSTuZsiY7fcXU9OWxXNpp9//eUunt9lJsAqc2eCAZXV24+koQ+K6+kI
+S5Wbmsj38UyQrGuP0bLg0X/FR/734vmv0yyv7rkcra+ueOmHk3wxcEfFWr0rpy4LL36WPbrsk9B
kUQra/R+UQD96Lh++y3P4p1wAaC0Dd+yhg2TQlmMzewX5cqPMIYMZShQ0UtALvj8IKXONFSoxPBw
w+p6VssnZHJ3CtdiWHNhF+bFYPfHTmBUIqpr1TR/df1lWHL+JNFv01Cn02mzzl/J1rR6nZ0UVhfD
U222V7Mo/KnLd1npndwwOUCwO6SWdyu9fNcU7kPciV/oKCyo++8/grnIH7L9Y0i0fMRvnqwXTm5k
DAXIsiLa2HP6QW+LU81SFbGpBxbifpVEK7WXgRGhE6uB4nHxO3IB+/Ya+BdQKREkEDrsPUfhlHv9
MQPVMqjZbqgllj/V9c8P//K+fXfLGMLplHxUxuco5KatSxuPRx7ZZF+ILl3nCmhXnQZfenf40Bzh
/VyUavfy88v+KLJBITPgLdCwwE18e5uK0OGFkyWnsZQvGDRd19UQtHZ8+/PLLA3Rd1+POg2mGnhh
0sJZkDYiF99ukYZ+pt5XWX1dmliPFOyZa1HhFQJddcD2MIo2aqaclhCTVnHA3vEEaO8ky/ymLuct
QqErJZn90Ylu7EwGhcA3RkHRyAA7p04gT1IQRVW+8+rmChiDD2kfXeQC8STjoKJizMVxhtz+/Lt9
r5q9xG0WaAiZLYB0RBve3sQ5dt1MEY7nl5p3HzvFtT4OR0aWF3YX+jk68Iw3s5Vu4JGYiP1o19FK
ZM99FwXw3g+pYa6UKvkwjggVmCG8dRRrx6uG4wdwdV1Pw8YMrTXAHijMkFydFjc4/BZzRjKxtHfz
nN5OLeeyxcwmU4AOo+QJpRX4+m7UB4h7rJ+6aFsWFtpRQ7DcSRVoSKgTWVHJ1jr54nQoozbWruWO
Rvz/2JOXVtNchcUTQBDmcN0eT6wTwokbOGu3kwQ1Z3mzj8pZD3IY8klUnDxnCMLOWntN+oF9NxpD
uEYV1TVv+amforUDZjXCfVLY+YdmEsfCcT9JQ9l0HSapCZoYcXqYR/0AcG8VwvlnfrMrp35jqe0z
67JDkpbXQwL2W4nbKwDpF26E3Isdby1MsCuWG04U3mEp9KzUCLTU7XipS15b030stOQW/MtV0uSW
X8/Z/TDh596W+XXqmTtI5IESxUEfiSvXVfZ9lnxywXyQjLZVlAR5PUAr0d8lKU/Udh/TJS9YaPxO
XiCctd2ngbW1jIusdZlghsESSCr7S8y9XeLucq/rqWZsGZjNExtDMAAl/8uwPo2RibFfWDB0HXeO
Xd/iwndqMSAuZudOkfKYJ8qmLZXT8ruqYd5Gc3flZfHBicOgE/kJb61DIRdTJGvaQjq8x50iGKL4
sAjMLVjBQpkfQsO6sC0OnjLvDZokEfVw8MBPeeO2xIQMN6sdRPybJeooibqNNOPCzeMtaEW49dYO
H8eV2WOwVmLVa9ReuW7l+DIVygYrguWfFRolpM2OeXPu3VmW/dAh1DkKXKUGCJQrqRWntFG3NfJk
OG+gbdPtO7Qm1NCkO4sPipCbMksPthUFEkELowKA1E1+HYp9PuC0JBGAENxYUC5J1N+GzJ/dpr1C
bjmozMnHXtWPmsIvJT+D5TMa2WLNruNjVxZYPKqIBuntvu/Mw/Ko45z/timsXOVRGcRemjIAmrZT
I/xHm0UjXtmY0bgZYsdddQBFyqHfCxndUhwfsmn2oby+ngH2XAeG8l8mdCsaHWxwPPuOHt3ZcRyY
OdmFxGrr967Wg2xODxaQ0Ijb2i6PJkKooU0+dKB1zIKpOOdkwOUR14iHQh9/EaF+FOTxGqdLVmHa
QJs5i08t5ouu0D30sdsrBxpvVI7b3tJ/kfa/G+0scXAZhkGPY5rG0OrtddLQzOsGLD74wOxLzFvc
2hEIo+o6tya/08xDMhW7fplgTVUfNEp5jUz8+yWnqlb4LoZeCi6tuEWq4h3mQCeEd/Cknfyfh+tX
c6jzTAs0krUu5GlEWc/KTAFzpyxC1/MVbbJAd6n5avLmj9Iyd6luHEb+rXjaAYzky4x6CnjJrcO8
ahVVvyKFfg8PWG6Y59CNUyixRz4rUnQrl7mR254/yfg2Ee69Wc4vfTZtRVH4toNmpCGOpWyeE0es
G4dgAdz857fjh2fjm49wdjfGoVCKjnWHbxnjpdPg2xpXKMMxgfv5dX50OMCYmFjuMM/kjJwdwiFv
EkUXhufPMv9Qq+YFAD8wqtZOzN7rO1IOYeA4k98Thhojfj+1V/hBbwyikBe2e0UdNq3nnao2ORQ9
r23c/2rcteTps5NB/taYddmcYDhrb8+vHU0tPhOa5/cVhONpCGIs5TpFCVLsTO182CzQ6F7BxzMC
Oo7p4ern9+gHPdkigWoBOwCNyD7y7fWV1DHiZlQ9v9Cexi4O3FD/mFAH5eWv2r8f9D1gERgtIk1K
WXY+VlZqhEGyHOF/Pd1jYBPYqe6noevXOlIYtUlE/h3L9ZeNlv4dXoHgsMAf0Kam74f2dHZzcxub
C5FwSSgaQUbi6C1r7bYYKVDothpWyg72kcsfLl3ngg3vDbcG2JPtlhOBds/abKzDZMhgMgd0I/Wd
NeU7285PSEgecE7YdyJ6PycjmGB12xdD0MghSO3CH/mZYhwChyqojaILRt2nIlEeYWHdjVkcpE13
pU0pqkfeKclIfrF1EC2j3chCrzE5dAUkjza9KVK5cgZr19jpE0IjT+BwH9W8ObV86OXnxYgeVxoH
ojZ2gmwDAGlluH2A7v5BGeP3SzXWcz3gpkeriYM6F/uhjC7GNMWDRFyZUxgMVIHTbB40QOwubfby
liBxQD5sr1QiJubru6VYkrLHLzh6H5kKm6oFsZ8eUCL9MrjZzqBXNvvxtvHm677EPSPDqMWuKRGT
bq9RBy+VlkOyFcNAdst3YawEsarcuhnO2Vq0JdvBux/h/YrjHI2XS/yeWvMQ6k9JE97Odc50UDl2
CO3VIboRSykSDu7JSCPcoy/suHzS+mgbwnBqqvBR7SjBbffEGGI9DRbEEf5sFuuu5hR4yU1E9dlQ
9ToVqEzhnSYHQew2PkhU2ZZ7OIjmSi2iWw8JLpRwtsvPwU3eLBlVHa0dAhYXisc/UrnDnfXLyP2r
0v5YuPftMNHpWWsmnxuhAnUl4evZBAoyu8mq3GfBczs7XtAK6qc89xcFwaWQMVPv0TWRJrBD46JT
RrCTzkNIPxJ64sopp8shGY5mRsJPeaactQgnNDUrTpYNOLe4mp30Nm0pursnkA3rRhbXy8zIDSmr
LLnVauMgi2FfTwCNyUICT13cm2/mKVlHlTyWNKeVld2UNKypBxtAablt/HCMYu1hruO7ZRaynBF7
BMlPmBok4YkzuKRY2Gb7yQEn3s1bUy04rzLwTLG3ia4i5HwC99FbHKNja708m1bpUU6zIU4pd07F
DVJoO/EMxuxjp7VUcvKeV/rh58Hu++QHrxfWLSs3GKuM7s9aT1ZDac9397i1yt3SD+hmf5ypKpdj
UKbmLsmiO8eZt4k5bbuQMtDwftGWfhdw+QgMLZEYQpt9Eb98G3ArtVFb1Rg9f9EuG0oB3hVVDivf
TcUfyLufBMAler/JLsswBnw7xoC0i4TBtxeD8qXg0xq5vmmlBwWG1iqeEDrHWPXWUWffmCnjEQK7
Uaw4APuxTRvtsYnHJ0xvbuup6VdMYA9hrZwGRENoZFbKKF9sM1njdM8OqKLlJDZorNGgNlGpo+B1
wtf5MMxYEgl3KXOWm0uTVtfRtk+snTbRFCQAJXW5lTY27Qy7ZtSr0CIat3YNa0oisImQ9S4M+yN0
lUPlGBcQ+w6WwfzISW7pP247Xp2ilZceS6B2kiE8aLlCjI/ifzIvqjwq/QRECZTqmU1d9C5153hl
2/NlqU1wGJcONCdGGbqAulQSBefiZLaICIj4fWkkN0pWXYu2KFfuGAatRVNREy8xOSTGclZLGkc9
vG218E6Ft1JKJSAOv357gbVLXip3CskWIbj4FvspdvxqvjNN8aK08edptGGEucbOLutr1+73A6+v
wigC0sptlmY2fKHwrrKttWbwBKJGORVZ9E4YdIR0juVQ4hXVDAGR4BAluBYn6SFEHk5YNHUW6Sqm
WdNLeuBq2EQNaJcuim4bocL12BgZuU64J/B0d4jZHBiZ3Wih2KhzfmpU44AG3IVLP50rXrC8Fx0k
JKM0EaiZfI7ZYaLZx8d1B0hw11vDRtTxocZ+Mmuj2yXMwhZ9wD4akF+/HtoWiE6t+K+/3Et3yZhn
uA4kawdxFavJd0InKc4LH5Q/6EFeAOS702trScEQMg3vk2OD1etxo9biToFY1Bg7E5Ej7KAzAIBf
wP7Uq67m4Zoh3Hglg6U5Xhru5FvCApVUPmeZe5e0PdKT+Q1Yq50jqtPSeKcE5ZlGqlbFS9zmeM0X
+AVnyjwd6im/gbH2iELLbae7tw3BOfD6goDF4jjqwoelxY7xUl6PsEOUtt9gHQRhK1ordgZJJgrs
nExZWetestOq6a0rJcDTYq/SJ8OPfbJBTi71dq55rNaJmXAdw2OlGQdG/ofcgZDbUZ0083iZIau5
qhwMmiEY5uT29INXDpCC0TPsWZEcl0zfltEvaucfRI7FAJE1CzUh8vlns3rBeKuYOrxqXE9SHXEz
Sbz28gqC3cqYTvw8Mn9/uYXLT82PgjQK7dgnvhmdqomN6BC8RV/J++NSn8R0zW5ZPi8nvR7lLy73
g0QAPt1DDI2ujAnoua7JhEqPjeSR41cE/ZwGu01QacpmFXKNwH08e1Kn+E662SmJC1BI/Xr0/pCk
/y/YCv6/MBKWj/P/G9lgAbz89apwIRsEfSeesfl+iyBdfu7rglBHxgNopsNOG9oWUJU/F4QGtoZo
krPuw6kZr1oO09cFoYNMmrU8eRtrJtTL+IVfQTSwD7ARwVCCv7GopP09EM33aR7eA96JmOKAokGG
5O2BptSfsrTUEM5pQmc9OfBUx+dojMSu9CA8dlbqM8kx2uRdLosl3tp3urVoPcLwTpl7Ur6Z76Ef
pptwdiD/gRdo8+5ak+pK9JXiu051h7yVujVSeYM+4lqk6f+Vjez/AAknvFZ/dR5Xz0jO5FXxz3/7
dmP9+oN/HkjGXAvYnqnK4tv6zYGE8+JAq0By6PWoLsf4zwO5LF0BdWHCSR++LLP/PJAcQ1Sjyatg
/llQ/p2N9StM9G0p+KrZCbmADwHq8awUDEXUjm4mdV+fLX09pBOWHEJJ/CF9MBqo+JG+bYTz2QOJ
bCdFvqJxVoIW3pbT4+Eh9OQ+PLmt623MyYMOqzt+6Rn7csI6M+3Fo1DxHsyK6sKjSnQUKH2ITpbr
YQh7P51nBKY1Zdg6o9NgwTe2QWlVHya1sbYtMjcIyv4hGfpfEFz/+0ITDSyCSaQ/j6QXnNx//vsb
6+Q/fu7rwSVcLirzDpQhGgXO4LeRVIPGCckaSiMHe8GDfT247m8MdrF5M1GDeP2xPw8ufwTSTkfs
fEH2c6T/BhrxVWr/7bkFqeMB2gCQxl51IYV9u1QVVRWnaIcbvixwu2i1xb7Yah6tBIhh/Yhpa7YK
q/K+LyfpI69urrMcL3dHZS6SaMMesz+GG338Kzn713HV2edi3Myqm+oIFMo5VE7mTM1KFCOw98Ih
QHRDubNa9djn00uMMHYA0+QJYK+2ivP5uq5b5s4ONq159TjN6rR3WB3lFoo8tfugaa26kqx4aQkv
vIhS3IlyupOeBrQs3OsZe0/fkQ6U+Gxo1m1rpBs/ylCz9NwFL4VGwRpG91aHzG+7GUYt9TwhW6Qe
qYzz32fZf+vF+p9A51rKXs7af+rl+se/bDDc+5g8/+u32eGP3/D1NaNgQfqIuYNGlnitL/4D0WT8
trx7jCVYw6MLuSAO/3zNtEXX9VVplfLkW0QTrxkVi4shBitgBED/FreLPHM2KbAW1KXNDtOyLfZl
b1+zbMw6MVJW+dOs6buqKcx1bMwqzV8y/mLk/P1Y3uaV5koAgZC0RlXt7bUMC5H7MfUMP+1muUMG
vmhBG2O3Z66NalxH0plW5YC1Xmt7pV8LhhZjvnFhkK+YZZtb8SXBeXQnshkXWRN8qprEvtmWJydT
f2lmt8xjvnvPiXwIwqmk9nM3Qt0VTjfw8Pyuch6jbM5W4+DmJ9eNLypPrsZ6UFcNLzGuDJD5m52K
V/Q2HZHFKDpXXVkK2hJ1n2mrxnBfsqS5d2g11jWKD4XTLHLfveHrbtqQJRXkxjNjMzIw3Eaxc6Bl
GuG4MPlEst31U4ilXbkuozqIXLx/JeIEyJpUyUbT04OrpscWZKeRJJ9iN7w1GlatoaXcu014sMLK
Cl4P+//GgXPK20+DwKrKkyF5/va1X9jGf7zzFj0FzQb5kwqP7c4CUfmKYvR+g8MJeJgN6QKyX7Lu
H++8wh/ZLqYsC/PMWpIov/GPolDRqSUp4eDA/Ue2/hvZFUYd1/nmfLP/AzIFEQ2RWHqlxeDz7cvo
yqHVJUkuGPp2RFUPGhlj2VRv++GijBJd3isMr9WDk0MaW6l4ItAsV5o5vViTMF+iqA6dJ6GJlDm6
hzbf2gCGna5y24wAbNfTnDFqRtDnVlRoLm1UFFdAz4jUw2+Dmd8YA0SYSu2qYV2MxMBYy3lltYbV
nFS1Ml3sOAwnlvelVlsXMpVNuQuH1qqMYMiseTTXs2gwcxEQ3LLHHOpotjebqi02ZuvIL7KoxVMa
tdicuwJ4RTI5dlCij+GHXnI5Moe9b/uiXKNBhExyWl0pvYljbdGzrp+SR7vvq4+oJFl+B9LFd6Lp
RcV24DiPyiFSUXOPcSBn9ojexlzCZquTulzVhWZu51Q5Ajqsj1lmdWsnysRGQ/14Pw3e0cKo/gpB
xwj7ccdY09zedNOc+FlbNzBrASDigTBczlh1s893bb9y4puwkPbKTdtLCzDMXsRTe9cPtR24Q+Tu
QcSh3QQ7d2NYqMgX2uhrjXMVgfrbN4NyqN3qi6ZMN4aVzYiIRQA8xuQBt1OMRQaktZwprW60XH/x
0tRcY5Bn+ibCVQ81PiVBphdlkKrZC3Pkp3JE1YZysNra6vzRsGPlSjX6OtCTtFmZ7TwCcRjSlV4l
w13m9Qi4mNots1/bh1PSMxmNwodMn7KnhBOwS2q7DpTORvepdSXu82iGrFxH9uN9oo2x+knOTfao
Y+2RwshzevuugfW4tz1cJw7dMAjjE+BwF3fxqlKQ0DEKS+qXaYJ51KZOLCG2qWKraOrNpht4edSA
fOxdYC6jKLVcrCYFBTdfM5tEk74xaO7UX7jCjO1rZxKeWwVup5WWy5AwEtN0ipy+8/RrRlOKjCKk
alSNRV1r1aVvzg4uKY2F2HVgRnN/G6l1NR3dStVaP1Ja7U7Wlv7sIDm+VgTIG1iazQ0qofijyK7d
JUg24c8KeIzNUxiv7UTY7zm2BnYtPcrZgOkoMtVC7JARay7aMK2/gCIUiBWVVbMGeYCfIMa0l32U
OV0XVDUSJN1jl2A1vnZSOKbZUCKfFsnkUhuN68ipDB9XaFwtXAVzPK+wY9PPwpRT7Mq+HhbVIsM9
6Fo+1c62a5Rx3qFkDk0uGpWj1HJ153pMz4GJYUylKFPgxbjjxAkE7FNXN1G769CQUf2uHENQYlU2
eS9e3IS73BrqHvOEENYb9NJw14dKhI5V9xC3lfWkyCpeucWAKlgtFbmZ+jq+Nit72jqKogWeonkb
cMPqxmxasZJehDgQZjArvTBzcAToGNQWJr6ibPaaXArstJnRompDRA/YdiU0o4fOBPwCugKxG/cK
hmFybMO63NdRywu7TPtdtZUbNzLb99CSlGMlJP0Hc/MLd5bpM35L4JZRggqiaeZmGOismNbyV+YY
3Qdp5ls6bXfbdRrOO1nrJEe3HdytWrXu1tWVbp+zH1qnvTWvuqT2ThQyyMOXNDmVl6o71UzSo4yl
ckQa2nxILJW9ZYRJSde1eTDN6b6Lx+ZO5T1ZvV4yw0bnjk2uu1KxFuFTeY9Ru2Dz5OAlts/j4LqJ
aN+/PsGqq9UdinuG7+rLb1Bs+bkdW/qXIn7OUBI7jgjXH9oqlvsoLsd7d+KWEHvDK3wNu7XmdPk6
butkXw5CbDrT5vs1Um6kWiEq2Gd4ANXMBhKchFYSIa2rxhmYgzOrXye1Fa/r0f7ghlP6/Hr9yrPj
d9KxEQro+BtqE3mXr/ewwgTmXmWDv3dbMx4vItg/71RevU9RZ7kXpREbn8ZUqDcdDODnzslLv0OU
+jnrjfY9VpDzy1gMWAlgaIMD/TAR+sbO/pBpyrinb/TunW4c7tq5VB4TbGGQpmIYn8KdWTVoTZ+k
ZsPn1V35JcE34yLrXOfoacjmIO7h1e472AHwyvZ1mI4I0XKPsbvjVZ+rfDgYAC7TeJ0xgkTHEI87
PWbzUffiAIMdg43asbK9whLjvkss8D8OQFIh7auwUu9Ek91OdrkbS0CUlSsDfBS3et7t6R83ej/t
esN4qV23Wqu0u74bdeWigcnhr90raTQcdFe7dqP5Ha46FYqOMK5r28w2WId221kRim8OPYdpmqdN
0rIO9KIu25i9xV6pco31tNh+uqhsB1HiqeDEYvPYGVW3VWMAEfaASZANQ3aF9Wu0A7cbofRjFxrE
YfHsNPh5YZ0zsMGZHgGGJdz/6j7Tw6e+DT9aOCb5Gusx1CGaS3KJx4pkKneYzRRB2ktOt0Moxk3b
w3vFBVUrUAEfK4T/9Xju3k+xqANncJRjixEAsDlgb2WrsTns4r3mNROB23S/jGq3mSdnB/52VUy5
JGUlM0tDNopKO7LYNdhd27Tuk5Zd6ZniXNTWGPuuFNGaFaN7nPJSXWeZCIrC9lZ1HT+EJTAlRWJ+
IJvu0Ij0XSPmbW3r2AXlAywl15hxR8g+JmaCQYKtleu80tsvAgQvtK5OxSo2HFDB0pxVrk27uVea
oLecIlC9sfQZwoCPRG0uMqu9OQ26P6WgTKIc7VgYmCM0Lemi7hgTBi1HOQzqjDNF2+95X9OtMk52
0Gv1HkcHYnUVrxEALZ/TKWH5ZwjjRoJa30ZyCNdW2HjXhSWaW62z5dpwchVb8ty9q1pH30aYDO0y
VDtZ5ebJ6EdFl/iotTsz3gFmuRsAMd2EkcH4gtG0n6ARus/gREoOX5xczl2RX3koum+I1UO80iZF
vWndsH2HkgCeUy2M+72bgFqmIIXuFlWkEXvSxcHxwk/J4E6XiKrLC7UUOUx9U/Pdui5uErWp1nPT
RHuE+rQgLICrkvJs4Ydmb2xRMuS8mkN8GeLwtGnVtL1HVMxsCW1V5fc2inOlVypbp7daf7Tabj3P
kdwPQ2EzgmcrmuC/dUwKN9tbZacdDTt1dnDVnE9jX9UcyVS5Sqt24JhG2Unz2nlDXNRY3Jrgo+1R
jthK4SfmzyZBJmbJNWEWN6GUECcOts+pwAkoShCrRVguBu+D/pjPprSnVqzqC8wlWz/NsnyD3L4C
SVZt70qJFMJkUDHaLjDmOnOmJ7yvxCrN9SRaR60T3TLLk75jIXNQjjL+nFr0eBLmwJbtPQJ+8WIC
209auxJFjWMglbofznK6rqXu3SDjspTQ46azM+Vy0cn/yC/Orj0p8kA0xH8EwOaHAaiHjU3cyk6U
dD9LjwXlZPp2Nk2fI6iNn9zaUXFEcdZNHSGymhlgKFIEFKwwlNtRS9kFS6iiPjQDQX1MToIE/8Ur
ioQlqeOsyMnvRSa7C6Cp1Y0JWwM7uOqxSVo2qTH8ybLN4nuPkhGcq5XsbQSW1oagABVTbwfpxC9y
nfILGf121pFdQmqMiKa6l4MHalfFG0/qqMSSlvV+17Zkk9CLixtzQqyTqoao1ozOu9wTSJ66xiGy
uk+O139EApHai+7dL7MayLBE5hyY+mwLwmXZbmCovtgyBbcXpc9OPpP95gIh0765annHWPDjUjhZ
PZm2NuM1pUbHwtoG3JOpOShkdUaHzbkoylIH38MaHxVCwPdqHj+qaKBgheLl7jEyiMdYDQpKZX3t
UX1jm1DJzVgSR1t6u1WklDVWavqzm+Z8v5SVt1hOBEX8AYlFbM/iytuFZlLfjNhLrXstb45FnJU8
Jshlbe4Nhx6j53WiTndT6do7s2EskUCqWA2dzOGFoTFt2c8u9O60xKlEdbI5mEQPPiGzQQg0IYhb
FYHSjTPXt4pDTelG7vJQPxsYIiKUYffXAIzGQGTNZ9kpFLpNW6xgn2SrzhjKO0SB+5sBm+1qpaPy
cJgVHZ2+xk05bH342DFOrUGwSHsjqZZWUz03CFS05tZz4nY95t7HAe7POrP7cm2aPKeu1cP9QKrb
5YZyn1XG3lDc5hCaUt0JI7Gvhqy5UExt3irogh/gE0Y+Bj8eUQRdzC7y7E2toP6Y96CZJLcRGwsN
LD1NerSPLJPjTAXui2RWb8PYUN5JUaarIRxvgAw+a2DVHkoJ9kGY9W2nGOl9ZOr6djBb4wN9VbcZ
XfVTw3D/AMOPWOgANRuVq1mtLgtUkaVLpVVGWPbUdVruM7uY9lpltAi+xi/ZmJyQo3TfhaweV5Tr
PEdtmRwn3iGz0Slrw05bY2YJBAJ7xGDQ82xrCV1XV15emydpivJWmq7YNCgWIwaO/UamZ+pm8Gax
y/I5DBZ92OMQRpRnypNTxv2F4w2jbyCo9DnEeu/RSLTCd4uEXZAirR3xi9VPVoePhmWWl3miyu2M
reCF1BRSWOiqvhzdnMkUNU/IzbRVGV1LB7u8eeqsK+CmaBTaWEhDUhDywhJZvCpxd7gAQVUgQtmL
y5TgjGejgebpVDSXiT6xD60XH3aNLn4dq/On0oQcko7xcDNOOVIzSx9KsWJDHxcWjXfT43pmguZr
9QngBagLup64hPACAmRIqJQc5FkXb+qtnVj9qeLFllmtfbBmpMMtN9UOidWYnP+JWkeY7yeZR+sG
tTgc40f1Xak47Vay7b3PO0e9iZBZPKVezXBhhIj+f7g7j+W4lSwNv8rE7NEBbxazgatCFYtFJ4ri
BiEL7z2efj6ob8SQJTYZ2k53dF9d0WQhkXny5Dm/EXGtcsZoiY5Jmd2OzSrYUa9jMyrnn02wSntT
reGJjKbh5D1KbNMIWcmMm4mwoSeNry9ziDJdnHgNVpLglTJ8EJVJu19T9Uurq6s961k82EOtWjdl
Wa6AheTuWwXzzilTk0kvpDDDR4pMZBjKhvxMH+x1ioDc9YJ4LHWIUubAHYpsw7pVlXy870w54s6O
Za5bV8pyF+Ng5XEXzvZVqYGdjdLhiitq71VGZARjLHXu0E4Z8o9FhaDewjGgEmeRrs7XPfa+LSwL
LbseQnP8scwZcbxo5L2R5dF9gZwdAthm6c2VKjz1ij7vK2tA2bwt63MhZM0XsVHrQzIIcW1HWTr7
UkNw6VUtfuzi9DYWq5PK5T+Kxedcq7tPJuUsJ4OQ5KP00O1KK2x266x92vg4XqYtxRNKQs1VFtW4
pEtT8rmpDThDKUmAJK1fWxk7lzSHmDq02nqlauVP0RqlYzTF61U4yZMtAXfdK9mMi+86GHYMM8i1
0qjbqyWigZqgFjZQoO/VrOBzmobfxgYf17wtTi3Xr27tqnNrzOUtNmX6r1A3gfZE0XCFaLN2K7Rh
sjOSYU1sEEP1c1lq+RVTl7hGbqo7Y4FXIYpxd2uQjN8MXLb2ZhXS7qHo4AwkT5h8NgNAMp3Nss1R
aNNjkyU+0Iq78IK3tivGuuaucbPAjEib9G6KuxmwbmnsJqp5jqUV084qDQFrn0Z4smp4M6K2xm4F
d+gePD11+jiqmZi42WSJS7/DS9SyUxkeTAYEg0WogFySsmaMvWKRxx1OlRCe+rC5xs4rvJ6trHNI
aOHQzKX6XC18qI6qP16cYqPv5bop7lbSaq+MJeGT3nM9iVtEuAbZyHblViUQo0H0hZTTdsnEwGrE
fs/nigNrpphErSE/qTib7iJcbn/la5J/LY1a8qesz/d4VHa7sSmWL11N8BEjDIxsAp/6XZcbiFzV
an41tSrz0roc9igDmYDUymqDWjdPaAcsHnbJYLmSoZd+YHhQPvYmHrnI+A/WnVSb4rlZU/F7aUEh
0kazRdbVUH8OlJNo3C0RsCPUVoclLX1roEIjhyxKK57rR0pQ4behTKvrMO17p+yN6iqq+4auSDl9
T6zhsxKp2fUUJc1+QL27gRM3V8DCZ/VOnqEdqXM6fzGTGrbCqJrfMFSKjzVEhn3GwV04Mz5Jd50m
pPdjFxKEq6Z2pmK7aENFPmD6CvugiRMHfZTwXMXcmvF1LUXMBirJPIGmS451OiTflGzCzYFjJ9Lt
US5S4JKr4eajkta2juQuyUNrXCu6kC3HabWSehfrSmcnhe5ByUDTuzbQWZbihEMnlcYjFIcmoHAx
/lI5I3ZoGVnnck5RobLk7CTVWfQ1l5s6sVHNSDZ2VuuMsTl+LnC2dcOFHKCl7vagRnp4tPRBcPNF
kH3ZiqZDlaDDjywveDpBEH4OeLnaspjcdE003siFMR+qsKCGhoTxLpQa4mO2nhAZiHYjNcer1MjC
WzQhJBLTxYJniRsWhlOILA15fapDMTwQX4vrOJMUr9Ca+cwWwTt5ifofFslQXSHAL1vfBE28Vymw
XgHJ/dwDHU0UNF2wDB1dUZtn19jYZrH8o0DzHys763kj+eV5yNMqRXSkwJg/9KimkAnJrpgZn/Sp
BoiLOIEjLpGPq7diTyodPIkd4SmL7OIR2NELjiMnRlTXjmbMdFP4i0giEubriSRzqQ9jFfX3rWCy
dLAZGONIJuTlqz+m5eTEkiwfGkUeUcZaHqNyeKoaCyNhbfC6cvQrbqS2FIrjCYg/rn6IK7LJEUeT
hPBU45e9yfeWRwOjByCkec3ET6Rsihm5kRUbKLz1aYBYa79f5g4VhRZWnWhlh6oNeyD9hFPOd/Xb
iG27G0ec/ii23SpVM+0baDrqiC63nCjRrm5X9acu1u29nnWCt2Yq5VmFy9SKG6SjgBrYT/EMyLNP
M0ePNdnjfoW8nzFkp6m0qL8WPRS9Riu5Sabp0wCs3jViVbxJ0144JY0gYa2xDqrHsWKdQVzDFE7G
hyLJJVfqEEQXlgkdyr6XnEZTcr/Rw/h2xCrTEydDcDulO60RWX2XU8IdBuzerU6vTiX1JN9oJ+5S
ChfttmLuAQLR+JSEg/L7yVgOD3O53Fkl6XIyZqpN7knm1zStvd2uZCuGdUJ7GCfE+RAO8uzC8Kuv
p7QK5Cr9XHfRaayFHzUuUa6QQAcR8Xy4FqPuVlzEyB6NfnEiMTT2UFp0V4wgQqua+c3Uu5YbS/lE
madxRsAgXKTMOFjgVTt1uOXuhexXMzXgdSg8AcjR7VgrLICpoCytiDhBi4tDV7MB3TYKdrZJC9mY
spxjNrejynXijWlWBGaB62ff+R2+m8hCoxqaG1yFG9PJ1ORzlyaVxxUitHVaRH6jrp2vZXpDh2MV
XRoUJzWtHmYt5YxDnpKR9avSwmsDbB0uLnEMz0MxZtDMc+KlyJ7ruUqFL647uwpnGVJCpjwYQvdl
wI4XwjQF+mjza+mBT4QVvOZ0MSe3iM3uqJrTJ/xHoJ0OFfqitfiUmkpEaMnGPZ6gD5VO2tX0ynxC
Zxs0M/fRnaVAu6i14c7Qazokcz5eQ1iMNol5ofasasYJslx8Sx6fxxgia0hZJK3SHdEe6+xeDom/
tRkMMzxyUsh0l1jfV6gF1PAQgc9E64Fc8nOUzGcuG5UdKVV8nwzlj4WeznUGxsEfRKM8qYL0wwgN
ik21KyYrhht9vbOatdxPyE4eFCwUODVzYhpLwpCSabdsVwErL/1crX+MfRHElfwpRLrRrTLxbg3V
6oAnVnrVFtxuN4Uf2Sq/6mZMjavg7iMlI+2tUO2CTAGrs4QcIUJpIvIKmYSbUnSYDLHeyYL0PZfq
hyhLvo6ouh6iWpD2GXYLMEpyukkkrceoj7SdQrp2Bae9jblbT/uusuAU6at1XhT5h1KM+X0mynNQ
CRg+aXFd3ypmM9pmGVduFA+xwwW+vcWzAsOXcviSzBwjV1M0wRN4IKRPQV5Mta3kmFQgX8a2QEb5
uZ5rCWJeyRIXN3kEU4WUm6Y8jYCEkjbulLII8mn9UgzSVRcN/qrM+N/MwwGfoHM1sAATLcx8KU+/
LJV6y3wHs6J6WrktT8yKlKURPSqvuy5L7meY+3NK+68ZyvAmifmmcSiObdMtrtDVd3Tb7pS59Qc5
DmoNNxRZhmmM/6BUjHzCpu6Pati75RDfILn0KERs9XoOsgx2xtoMP7J8xrFFkL51hRho7IaRpbGb
hvRUi2YgyOa9pCu5M6rFYe4i+BaZByjLXq1MvplT9KLosQ2odOIohIDJIa9wkLbyRn+M2/IJiyRS
4LL+0szCjZbFjip192oTL063SsFENzLmxujR662fxDW9jnEGEooekWrchPL6kxijrk0m65e6cq1I
dQe7bZED/I+W6yis9lWfhE6Lz7CXFAWmvQv9Lhn44hTN39DHNw6I1mWHUYCi1vfhEybqWE8JZFFA
8V19qCa7HqLOy5f5SxGLKA/gNwzTleRMFL22wamLPhFlIPCJdYVjHk0E32yMQ2TG1rHppIRbnlIa
nymKbVbeaYIJQj+dodwcm5VcDgpL6hV6n/iUG+ontV36mxnRuYOQJsnJQlqLagKaYVGhY4Kl6Dtq
LUkAqUH3exkPD5vmYv2oNun0TW1I2ruZ2guLvMy/JrrGjZ3cWg2J+fXmrSB2mMTNpHP44P7Q9VF1
Clj4NGUw4pitNcKWuaOviw8fPT3KT/GoGp7CmwG5mnoANzm9SU3UUHKNrvW0gWpyREUjGY37BM+C
/WjAXVS74buaZVQfaFRRt7CHIQl4gw4ZYUVhfSjdZqpagoamHeSpuJMKfaStIfjxsDyqYXloQNPb
gyje6MOaebJR504RNo95PNxMo/yJdihqlzUYAMTIU7eRojbAen1xG8383kaNxOVcRIAX6cqHoRqN
g6mmd/2qB2ZoKf7QKKGjwEyxB3W9leu1Bkg0Vod2RIUjX3J68tKXscc3a2rqjU5Ct00Vs1uNN2oY
8HaKRCN5jYzdQnPUNinSYtLQ4csQZu5shtcZ/D+jpHDRwQ2I+7i3OX32Yww2D1MEvxq0586Unodx
zp2WvqI31olkt2n/GFXDd0vsETayaKfomjeqUcI6Vm7iYar9Ku9oB+Xidz1Lir0ArcRWDXp0RoYU
L30kbzTXxoUbeGz70Y2GSQ8qI/2CmZlXZLlMqthft8Kk7NS4kfy1a+7MUOLard31utGeo9mY3Tac
9au2Ql8+7Clxw/TvbcKncjBLwzGmqMJpcI0P/ZioOHk31d7KSN1poVNQD7mIGnpVOG1kPkpW2l2X
daadcCo8dhBJPaOM9lI4n1OVZYg08XUWcslo08wrqs6je5nYY6a0VIHo4mZyep6wr7axfZXt1FhK
HEOQNR1o2nsxyodOZsJ1oV2eBLlJ4VrUARcLXA2w6huvtFy9H9dR92Ztum0UUCOiIT5i4QW2KqrR
EI+qOEhG+asyU8qoCqQmysJb5DI/iZGKnDgWkY6kclkxFoUbTiEYJZVcLncJpeGU2qfyOCr1nBdo
rtaS8nOV67Bxw4YOvq2veTUGSjXgnjPPq77YddPlsHVVRWodSRszGMCmIElXuG/EQk25oqEb1UaY
UPlaZ02tSy29/ZrWKEDw2rr1c0y5br5FChZjvoSC5LTji5N26rmDVtjQoGF4w/ketudWqJZfKxa7
rUe7vaZmXwAE3MMBbzM/CUHIyfZMu6RyiqipoA1orYAXlNaTEOqLEX9BSjFSrnu01Oo7mcYY2TTr
PkuuZi2phruxDS0S10huUphEplYeyiiGs2rR8qaAr1mDjmII7ke7SsdfBqrbWsHAjai/QqJDwqd1
w7CirIUAYNe7qZlyW7CtcZQA6rX9NKtPZTOt4sFapFUhrZlVCXkBnfV+TgBQsI6nQtBtDJwWd5LS
ZLSlwrRuQFSY1wg+fEMd5sZsMQtRx1F3cr1Mdn3WTYhi4ETVpHWz79Akxt89GaJniNL1jYDJfIbI
Sr/KjixyljpiKZkBYI+7dTS0hyLKnqLW8PU0pgguhY5cDJDkMuXGnIofClh1ARROYadLq97SPK8O
kWDWpkM0HNZHNRlM8xe0Nnkbf9SPVtl9muoeZnQT+0IUfo/VQdoVubGz0nYHMtChYX+1aInkhqnU
20VaYSGho9kRrgmVR0P2aWDkQTfyxTLt10AqIAi3jQX0x+jnx2bV9ojKVMewl7m8kfYep2LB/AdD
t2OhxbFrbJNUaqVC+bvdtYKC9fBsQaNU6m8lpvOxbBXckZrDVJPjcTuaCXArRElsGWMkaIijuly3
jhizQ6bekD6FnUE8nmX9lKui6lLBXIAzpGEgjK36eZkHdAqm9XPdZz8qkg63n9sdQM5wb9RN6kQ9
Wi3JqqWfy9r6ISNqGQzVcF0ZbbapPj7EczIfR6pft01jbsBGo/XTRHwu+zJ2krjjlFEEatLtWkd+
ygWtxIomrb4aJhdaa119daZXPsebsRFy6SX4NS5VDc2IZjnQuFP2YGkH11rk2lMlyOx5lOtkCcbT
EKfclMtuvo2kULd1rcDCXrZSSshhlIBqsE6m0d6ppVk/wIrLoDWs+i24PmuPGDlEuDRvvocTTMUp
QaHFarSZ/kwn7bsRnFfbdtwlUrq1cStHtsLT25yzgj20TRmw26m9muYxAVDzo6F5QIF/BVw7TevZ
lBfRKTNLgwYsyPYUZl8ynftnl3C0VXJ6D5V+djBlNT1asffrXBQnKwtp7VoN2eDGz3C1Ip0fK1Up
SGbASR1oeg8LaAvm3qY0Ct0bRPL6FYiY/C2HolHd9haXQ5nKvuSXuTSDGFiqtPN7MRYPWlrU39bR
oiZojzzolZoXa+Xgr/Y5S6SELmNVfwLdph0BPiLso9DkHNb2sG4hCyx8mJ1Usy5piZVXOZBBpxGp
udQWhp/TltxInbDuyTnSxzSr0QKe4+kgd+F8IICRWOO6mzltzTrwyrCdYqcdJLIudMlr8YDyGrtP
6QeE1rn0lZ0zDprlQdQtr1o4ipXaTIc5qtQ7QdO7gzkUMhKKgn5jFTOC+bqWIisYl3dxXX6X20g+
sYlLmCu5cFtlxS18nDpoW0G9pzWy6Vn91Np048KnV7BUCIWrqt7WgzSMOEqGgrvqURqCuInX/mjq
0bOSV5/oPg7ukqze0IhCkIZckeUE4jKkX0ddqE1xDu9NDB1/lg04g8oynG6pdimkXWdu1ikgQvia
BpbIZJN4hZAuA4s8U11MxyVOZj07RYZ4P1r098Rc2tH9qm1ZnY612suBrAidE8JaQOB+8lczY+6n
qUtuENscSedLepJ9jMosMnWuBkjgk1z3xnWkF5hQSm3XO1Xaig7cpB7abbbYXSy3n/CbfUSfmsN7
aH5wAervgOGBdKim+5iwu4K9muefaHA+UCBK/IGeC936u6gQYydsLTzNhumBFDS1C5E40QwZrOGh
/rxahUWJNp8OYSfyaqSevvikl9vtYmon9N3sZbb69CrSNA0768n4pGS6esonLccA0Ep2s4W7IVig
xSpWbyvnMzb1LTOF+10OeuUVYGz7KyNuStWXJeHbIJq6R53IDOQ5Ea/NYVHZdaywUAKrMmGS7ExK
JGIIqel7BYQASiz90uOOmUnXa9U/Z1ozncB0ZztMvBcvHyL1SEOyu1bmRkV/qvxRsh7dekiyY9MC
XbVxO/ipxwloocabeoSeKJ0vMjvNwi9lxJ61onGxL5rxyhAMV7LGeF8ogDqUfpVIxpG6qhSkJOhz
duQ/1sa0r/yGZkMH+of2+8EapP1AW05eeujG8FXHFlREl0r3VtRfG0V9VeDoQmUMUnhdRIBs1RZr
ylw1Bi9arfoqTbEYWDrMIzTQSm5b4lGE5ark6nFYYflrhvuuVev9QOGN5wX8lVjLYyH1qB0bMSV9
ZgnhEmTm0hTj7zm9EzrErvpsocdl1ZB25tDuJ6i2k6TdVMWYHfNSo69F1zwJi+4o4IfsAwjd066b
3RjxcbuqKFQqmQiCPjO/5LGYUkERvivScr/WGB32lOC9rB2vpikVfGHU1gohE66Hmqn+3ArQwbQa
P6W0V00H4lDvZaQKSIOta1AyWaewRMc5+ze94a+A8f/fRfE3FPl/ZsbY7dcuyV9i4rfv/wcTL5v/
QrMQcqwuixupYqN6/4OJN5R/IeWF/ZdmGb85lP9H3NX+BeQd1ggaFopFr33jvdFt7+P/+W9BweRI
k7BAEkFJiaqM0ONfQOIviDAAmNDvZHzVkJUNf3tJThGiMpWjdqEY3OdAQOK+b3d0TKl3RaQ1vf9i
Zm7+TST5r3Lg8kDvuvuf//5zOBXussRQsAOAuW3E+BeaobVghEPWq/ijZt2COl+e4cFLbSHhBIpU
oEbf3x/vgs7C46lw9jjsDQTANk/E1+OJdJ8pspP/NYIIJh8BgQekfdLdB6P8ljF5QZuBKygjH4CF
AOexrkuXwt/8lcQVTro9Bmf/vHd937b948n3Xdc/Ofz7yeX/Xdex9/zJPR39wA74ntOJfz24Ll/b
uwe+5h34I9/tB8HZ3fPVEz8c8K2OE/Db/J3Nr+TXb9/iV/x88OCfg4DfZvPrbG/7sh/4zjPfwkew
ne1v+DP/4tm2s3f2jMv38htvdmd+/dF1+VXP/E3g2Z7Hb3xyT3YQPNiB5/Aznuc5nuM427d5/Dy/
b/tlzhV/OPEkfKK7bfjd3jk8eoftW71DYHvOtePyZ556v6t4eIdP53v7K8fxg5O/fVA+246fvHO+
8lv3fOvh+n6/v9+miYnafto9nQp7G/be4a/ff2Xyxcq4fGPWBUG4SFuqI6l0e/LPz4H/wEN5zldn
f3DuPxjpUuL/j5EutljPpUjuWRu+e/v07RzZZ9v7cu2I9gfj/KY0v7MGrY368mJvdU1X42DNOLyi
p+DujvfsMN+8kv3x5B4d5y/F3P54sAvSfyj1Tboy4Ml9fmC18J7ef0fEOT7ye4+0vcSXjyTXRjgm
jHB79I/bgvZPv//LP8/PPnvjzFo9PZ/859O5sdk4p+dn3qV9tWNhBXe7YLfbebvdlX3NCjs4xz3L
+cvV1e/leGU713veNzuPbeE6t0fHZn96h1vneGT1Hfb7Dx7no6fZguOLp1FF6OEUDW7dJ/eBfcOM
fbSqtYv4+scr2T7CiyFWIjlYFeKQ/3yOPLYl2/28bXim7Y7/BPaOP227OrJ5wsOvPf1w+5e73+9/
Tfbt/UdL5Lfw5Xtv8CIAFyAaUkoPt0Sph7Pv/NoHie3v/G3STz4xzr0/bWGSF8OL8GxioLP9q3v2
H9yH4O7kPlXEtp39dPzm8wt4lPPO3j3cjEyfSxS5C3asO+/AOq9t7/prah/uedWuK9vuLQvi2bI/
eddEEt+19653Sxw6nLYA8/671ba1/t5zwml9OfHgkmdFYqUSsE/2EzF3tPncX3a+fffvyMzjEUSP
jnv0+RAecff9T6BsdnDvfoTt6y/fvbFMiFwy1U+E9xOzcNri2unePbvOMQiI1vtndgvBmojPKbHz
vIbw6vvMOUfPfjsF3Cdejv/sBuczAZt1c76LbPszq8jnnXBKeAd24RNR+2D/jmXBLjgHdz+DyP55
t/3Sbw/n58R+WO1vkR0Q7IhD5zv+9edPViMxf+9c3xNj+eft/t673/9yCPn7e/uBU2S27cjesVU/
X11ff74+7L1PwWH/4/6Wk8K55ThwPO/etb9ecRDtb4/uPVvU9g6HK2L2Yc/Uu8zq72nmyX8x3Ryu
jMjZsj9xLp+Ozt67Zqv//sbHe/56Cwr37vH26YmF6Pz44I28v99l8eKIMWnkCAZHDKfkkf+xdncn
lyOPrW877uHfh5zzwTqQrPfXAaavr9dBNiJAVjEsYzIdpzP7n622jbqd3o3NLrK/bWc94ZJ9Edh8
I9HBv9tOZV40L54/3fEDgX1NQuDzp+1ng2B3zT/390yae3Bufyc2TKu/nZrsqGt2bvA7XdgfDmzI
ban72xo8+1s4je09S4jpJ1r7LvH4uL1Gd/90ItNx92eXn3n/BWynw//tSeQayGdNWaJAgN4o/qLb
119siHFdrUgcMLAF2Tm6S19j0a6ovff+KK/f8j+jwAE0sBtF3OS3f86LUaqwwydeKTBVKlPLCwcB
Gb1yzp+jmaYGsAvhA0OFP58KGg3CPWjKYxzMBeH1U+XSaoCBMltKbZbqJ+Y0+3E+Sv++1v1HMb23
RsFVAMIuGhSbidvrUaTBTKiKhIAusIv5LCZNEfQ1Lrt/O3cbxx9vMC4hpOeXaXPbUC5D1b21caYD
HxOD7ULsvNW0wa6spaI+00zxw/tjvj4it/eFjg2IPERZuUehJf/6yaxSaepixMuxakr5IAoNRpBd
lp7EAe7pXw/FzY97jgXZmCvCxSTKdUEhcACcAUmqprRYrvA0Bywn0yL/wPr9z1UIsRojGBjNmmlw
M3z9VFqtl6ZQFvTQk44adJLqe2p//ZUK6eg8tZXxQTLzxvp4OZ5xEdswMMN/c2Q86j1rvS8kZBNR
mdOTD8Z5423peClZ4JB5PLSvXz9XWJgIdlbUmWm9x6MTamKCrrgsLM9KNDYfDPbWJGoGZHT0ehGs
vBRfob6sm93GnogWbNyHsZWvY12HRaTSstFnU/0gQL35cEiq0OHbiPH6xVYeVbDBfQJxRsoHWntW
KntJLxt2hDbvB/v5raFwZQTPg1eJhrLD63mUBE3LhFkEO9qK+APIuX7dpZu3ZhG1H2ywLaV7HXZ5
lBdDXWywcTXqtpN4KupT5zg2IvopS/O4SVaDx8+aRyqOT+9vtLdW48sh/5jIBKXOTGIiY5E+P4gx
H3f3f2yP/yYmcpHHA2nzCkTy52ItdlaNWjXOCBB7rOEmq+iyC2apfOCr8uazbGby+OEhU2Re7KxQ
C8GRbMCMqgP6qcyV7idjpX9QsnhrqWPmpFKUQuoItYbX64EKNXzVBpKa0FqK7phWnh1yvQh/FXUH
AYl41X+wud5cgQBFVTIWBRGIixFTgZZboisbQNvQd/k4fNFU9ZvcyIb394uB2r6IegkhV97kx14e
+8jKxNGkba2pEPLNhC6Jq+Z0HN8fRdp2zOtlTlHHUjdPPDwLEUV+PUwsmMmQb9CmRmkVujXK5AAY
T70a/v8G2FbsWtd2YZhlO5rUcCKazS5vhaL1QRT5c8HobJ3NRhP9vS3pef1BYFNxsaQ1b0tA4fXb
EofjLsDXt/jIo/FC13/73YyEYA/SHib+UZepBzApM5bmqoXoF2cHMZdHv2lq5aEa21OkCzS0urry
2gzwlML4zryAjOIdgLC3gmERmg9SoT8jjcXhyo5EbGSTc7/Y9tNCfiSMMxgm0YT1OkXw+m0ZaW24
6Si8gThoR+DfQ198JOrz55wzMsKdiB5avz1uX8/5IiszIDhOihmUp9NW4GxXBT7W+2vszed7McrF
ElvGGnBTQ9DmWjdCvctlWu+hsCvA+y7Wlwp9EPf9Ed98Ll4wE4eHAE2z18+FGEWpkFE2QPVA8QsW
iiMjFKoP9s6fwYfZw/CVxpMiURXfvv4iZS4xS4X8jnlqBvfsrjIXANxZl+7EIU+/9QmE0/ef6q15
ZMkC02MsfCAvIkKYVdAhNE4kPZ3U2h0bUzjKoRg5pll0J3lcrN6dI7LAD57zo3EvnlMf8FVv6NDa
eVG2x3SqqqCOh/WUDkJ7ROYXjglsgA/C31uTu2WbaIKSwKuXBtpzbWIATj/LpnetPWHeNA+ejMEp
GFsLjE9cCv3n96d3m77XkdDaGhKKwhWIY/EyFxzQnCu1LmqgBHalqwPVdpUiRSC6nP8+7SSVJoPB
0BI7YUA5r1dOpq5rNulqbS/TkHtAdAZ/pv3518m0pakSCQmJIC666sV7K5euqlS84W3BqKedksFt
ylLjVmwQ98lb8YPV+caeezXatope7IYpkvVuBpWCrlceSsjCA9bDOqpF1O7997TlJxfvyYAuL26r
Q6WtdJG/sI+TPI6R0MtHsTvEplDsqrIQAYlpplcb+vgAdQ+BwYIy0vT3W8ESt24V+TUXcuXiIQ1w
XWvWc/pDU7XuQbDIZ0nEe62WtSaoWuzjbDzD/1Ht+o8Z2xsrE2FGLspk2Drr5uKA4E6i97DdSEWl
EPo52DjcaOj5JuIo/H2sRmjid3a9GQP+rsy+eItm3S2dGgF6h4E8HvWhGYJC6bVDolryvg+NPrZz
KHEfTOsbr5QSx6buv8nvyr+7HC9GbeNGXvueUZVBlyM7TxIT1+eqOyAZNVzPagUnwATk2SDr9cHQ
fyzb7dDVcZqGhCNxBl68UQ1PuxruNPREaAYwjEoFtIExnt5fs3+8QUah+mBtdzLSrcvYAqxTgf3E
msXXTUK9f0gxYkgwOlRqo/wr30jSm20sUlNugChv4o7weiNCv1ATre5ruBvlXNvNIKzPoyDnxgdL
5c1nUjfNBwS5kR+8CGLJmtbmJA41qxKfjK5e1KOYD0UAkr77ILa8NZTB+hc3e2uRjvLrR+qnsKyq
omAo0BM2ZQ/BBc74Ja7E5YP0/q3lQC7EFkBgzZKQZ3wVxRp0U5JZrmu7VcXEawVy3XiKG+/95fDG
KNsxw9HI5OE5eXGN7SIjBm6TEMJQQwM628Fyqwrzgxf01igsbdYAY2wG0q+fhV0kmVEODmRCxsmh
VS98Gwer/Os7uSUqVCg1LJkJUOSvr4cx5KKJhQgsk9oMoQ97qnMyBac/yiEf9GHefKAXI21ffxEm
SuhF4boAeLb08RH9CFimclh/sNa2U/HV8cLjUJrcYh8xl/b+60Gkfm6KShJQhdAr8QqmeHNfKFMV
WEgIrDaKCB+Zrm2igX+OCCUPX01VYtSL1b02eZpPDSOqkcUENlLszvDGnNBCB8COtTDel/MYeUui
WbtSbORfAqzPTkNDIlam7O7v1yYvEqVC7HUl4BSvnz8q82IwgQhDPgaSL9RC6lEe+Pn3gxioDKuG
xs2TOsTrQXQQxklXa5U9J60Mf39K0YXp4DnpH+yBt96mYQF5haxJ7Nik418umRBtElFZWJxlWs4O
gDOQ6pPgAwLfl73wj/b6fzyo31qgJsUVvKtU6ISX6cEwo4pXjBXqvvh6HLNxaYKaCOr+/eSZFDtU
8h9yyMuitoH1mLJERMO0K9qrCplkYPZK8kH2+MazMG1coIiGvKjLmcvKSkBaC97+MoEUyycsmaRE
i/+2TAT2Z3MLJ2xwrzF/t85fbGlzHZG22tZ+lijFqVhmVAvC0vwg3v5Z5diGARuEXjZFZVW6iBwF
+piaiKYV8OAwuRIWU0GJID9Uk2bZujhem5N2B9869JrYCI/Uug+6VdcfnC1bKnERWdjfEoryGpWW
P3x91kYcrB5xKHvVR1nyevDQ5Y06ayJ8CTxHFGjeVp4E7WjJH5Vo39gG3ATAYcloDpJiXWwDoYo1
cShAIC5FqqDJIWJrCRH5SlHR3h66kP//6zXKwSNTf0YhmUm/iGmDbMzFKhJF1DgGPd8prW/g4vvB
Ttg+9usZRVDEoDrGCtLwKL84rak3R3Nr8FpBaUYw/YwqWMrVCFREVz5YQn/OIEOZ+AFw7zZAK29f
f7FQiZXQKTRmsMq0/+XsvHbjVpo1+kQNMJN9S3JmFG3JloN8Qzgys5lDP/1Z3DgX1kiQ4H8DBjbg
0CLZobrqq2/lIt5U1QXwXzLzkxwAtGZLDRz89Xe4v6Pzp2Pl7VlGti/8pJ8OmZWI1dPOxlKxqbF/
Q9L9uZsW/aOb/Co2zcaiQ91Yr9vMVhd1bw1vkPieT1ds5Lm9cMshimRXezp83XSATpdJIVbucdrx
/F9V739zG5JTnaQbZ3Leiiifbzn7iFxYqaSRYd2Nd/9+xwNQJKT2nQobAWjK7iZMHLy5eeNL7pPi
7LU6DrlbFgIN+RQ9no5C9zoKOIVtUV+IXkdBk+dfOwxqnLjHL+OuK2ccPMogI1/kV9Xw1hnxwpx1
DY9QlviPzNG5dpAWCR9T+R27VSXd0U1LNMoyMbMHNWAR/8YyfGHjo0zCNRnvOnIo3AeePizd9KWD
5SkL3xvu2BfLBzNBbz87PT3wzpC5H0u75ppMY9AwHi06c/wQiHiHrafTtG/ctV5489Ri0WcGhNa7
YPTpD2NVA34TNB+GZYe9Abnz8cfiEcs3xirDaqMBYaBzrYNK/PpCemFeUYGgYESVgOXrnc0rg6Zk
t6OrInQ3rPyx2UtsfaKHIh/eeN0vfVsuXehPba6SprP//l+bBL5gRYLqlL7QYUo+zVth+4fNlMn1
mDuTf3r9qV4aTJKyIvsoaeT/T0Dx12Aj7lQZSm1Y3mTVr1qThp0F65eYJujl4fWhXtj8vH0IIHiE
NeQgnj6XmTju5jc8l1/4ya9iNLdPOKzPp7KpqosC9dyX18d74dHIz6M4dskGBMgEno5XOSKvp02x
ryufNo6M4mXf42qk+Dv//sl2wgtHIo9GpvhsbuRe3abDWCgg3U4PvnqdMC1wdWNfmhY9JvHrD/bC
noqFHA/GLmfsycanD1asjVelk6B7qa4Bq6tswJ+yo+gXJcFg/Rq3nsa9jrPmjZvTS+OSamRI+AYI
Sc5W3jTi/YtLAuMutIKG65Q772hgole0ybNPi3LUTTBjC/36077wGREnEAL4BF/8z9lymH260keB
QcPeUBAnDau8LXGF9P3Be2NreWGGAvVGNGCSLzYQpD99sRrPOX/GEidMBq1p2tbWafPm4AL/0iLG
Y1m8kWR56dG4Uu+lE3LFXBafjoevddqtgaTbASfdS0toK65TV33QARyT19/iPgPPzquAKIo6g4+U
ngPy6VBYcFoYgwLJNtK8egdeFsM0DJyO/8MonLtwtKgE4n3/dBQD783ac9lNOjrmDl1iBNeZyJZ/
zoOZVN/IRmBwY7iWv1+F/9qzcEAmSbpheYGf14qTjEHL94VTUFOLN9DX3Rtb5EuzguzUfo8hqHCC
84cytNdPOfsWTJeP86jva1xo6F0nevE7jPRef4UvjUZ+b5dPkSLmXvf04dpmKDy7ZXH3W5deNXlv
H4cSjzVjXdtrvejpjad7YWKwI5OFBqjGmO7ZLln6VrvQao9X59y21GQzA8efVJk0177+YC9MdobY
k2LkZx1Dnu2Ra+uYdJGzjtd59vFmRjcQ+6UK8jDPk/7j64O98BZ5iZQlESjAYDgfLFlN2J5Y2ISe
zFw82g3Z/Wz63Q0tESRxyfo72b/vjpzYZEqJSagMnx/bWgX1mq1WExYzfhWlSGPHwsFpmFxwzliT
huuKv/Hrj/nSOyWohhZhOXueaX8Nf62EbCxEWwuHGHOoriwqiYeqtvEdd6y3kutvjbSfDX+N5LVI
wlAEwTiYxny+ZKvGLLbBPQFj77LlU77+YC8cNSBzuMvvsQlnytmD1UABqgzLtHBc9XjSmyvutJdI
3CGG7iDocr7yuzz58j8M6u3bCsuB29LZoH0tcYoJ7AZTa15ijgzkU715nzIP01fD6+zjMmTOG2O+
cD1j4yeqRpuKZME5e69DoNVQ2JjXclMyQ8z0riSGBF+2JCt+qtquv7m10ceuMPpLa4EN+PoTP4+l
94oQWygRtSSvdbb4DUf5q11hnTT5q3k/Wc0WVlmffhdJN93qQCSHAVP/W9EOb5x8z3edfbqyUoij
SSicH0fN6Mh8JD8ZJhaiIcoZ6aGwC+v+9cd7vgtw6/TJQyIpI492fr7SPDnluYURBQF19i3V2ZzF
oxpUc3Twuf6GkW36/fURn7/Q/Z5LSs1HqUdJ9myTy8ZaZEZPBAFDr8ZVLG/cO4kBShr2lFSOrt3Q
jt2kBibpuMe/pVh4afT/onigbvS6u/vv/7VIZ6GM3MQTKzTwLa9iX7Aww8XFzT+SS4VBSY41Pqy0
1YDOTrLY/P360z/fJLB1ZyJzSpJrIFP6dHyPagRhMpuEtZb2Jb++l62Dg30WBMd/HokUKZkhyjj/
JdifjsTdwZK64pRsEuk3caODZQtlST3/SK/2lr2xHT1fpTbzCLHsLnVjYzh7sUMhsB2FwBR6GIf+
4gCJ8akqY7NMyMCNjTql9dY9tovfnorNdj6//rDPFwujk0oPCL59k4TY2cNOdH1PdPvCk+uLa7P1
8D8pMI/+X0YBBEbgy+nsne0FrJAAhTa2cqS25VWxOe/mYBWX/8MgAZwxxNpcIM41NQM6P4EijRe5
6PYOQTqu+rlhzG/pwF5Y+SS3QYxhY4Bs8LycRO0UE1NafMMUzlIsO9ocpVmnl2j91qsgwNjv9ed6
YeZTg9uLHdASuR2dRW1Dam2q2z8R7i/2oZqD6p1L3utQp6tz9/pQL81FVJewF/eEJZr0p7OhxjKD
+xZOIL6/DJdG0TkRyYS9/XupLtuhNzBtHN17vAvaR3rg2jeWwgt7DGEcr5SsE2L4c12wW5UYqxoE
3xi5YVnRkVG8czDMJ4+5+v2DZQl3DvHJ7h6cPN36Nx7+eVxAhEX7KsUeMuDeuVpKYaZluaRfQlMr
45GPgclzY7EYd9Z7NSBzLMsPqVjd/2HDYWC0BTslE8Lw2cY+5vnuGcolYDO7IRL8hJc4NWVfTXwk
34hdz5Y7Kw/CF4pCLgDs4UR2Tz9wMmdNLZ0tj41lcGMT9/WTqebijR30PKn3/8OAHSSLyKI/v6s1
HFBGbuM9WVCjGCVeafCgxEEZhYg6D0MG6onNVWmLu2RN1mNHtfM+mcZ/nM7Pfoyzzc1pjWUkuM3j
HId+mHg4aRMYLifl13ZcSn1QHqwjVjOJN4SMh9cX09m6/W90xH2oVWBGo48929h7DMzzwp9yWCrp
dOV23nbAWhh30xy85+tDvfRZ/x5qX9d/Hc6etv3Nrec8nqTMD6NdBXDjB/XGZz3b+P57ILknhgOi
OS4+++//NQrojdLN8iKLkxwK2hWmN04SDVuLW5W9FdL46Ldj8o/R3D4oKnqqfPSX7734Z2/R3pwO
LptM4yXJ0tsRW3UIwc5bOe8XHg0eMocH0hn+Ow+VJxpFEkGCKZbrFtTX4AzsEk//2rcuaNUf6P/x
W3b817/a2Ybz36NRutxVWozNZeTp+1SJn2T5hu1/vRr4jDYFzh468vWwmD0gKH8FkIzz5XJKp45q
++uDP5sy1POZ++giENqz154dyT2YCCyRGydyuzG9MPpkizxEr2+McrajOx5ZdMMijOID2tSCz0aZ
qpzmFWWZUZpv6Rxt+Ni8L7pVHoS3isOwcVrXDZY+WP2kb2znz5YfQwPQ3bVwFuUU52yrk4UykrKo
7cg0VGbeWW47d59zzIOFA4vBH8Y3qlEvjce64MwnlkOqfrYGM+1UViLgaWwlfjjYdwYxlg9VhAti
/8Zyf2EocveSFD7iJtbh2aO1dHP1JXIaAIO4oCddo+OVc5ktDSjT69PkLCLYPyAqCErs/PJxyz+b
owXeYOY6LTzVYKjrLGnak0g03l8CVMw4U+NPsPqMinq1bxbbXd74iM/W5T48pRGCOpQ7zNSnS8QS
UhIDZ1bEJA1OQo9W6Hg9iWkDamTnKOP+9cd9vipsIixeK5OHePG/3t+/trg2XYHVJWxr8C0cuBUN
Jsh5Nr7xUp8/1ZNRrLNVgWWxFF2JzSQVfX/nt2B2s6K6MzN5P8+2+8Y+89JwZGd3YTZNFDzf05fo
NuROc1ykYjYxoymOLTaiOe6dboUxLV62DraGoFcqLBv//W3adAEigUU8SQLr6cAZqUb0+5bAmVt5
j1lJGVMN/ygH4iPhdMLRQEaHChAr/ukgldqqzAsMJ9p4nEdpqAZcR9O+kYF7PjFofjA8MnDcl4jF
z95hgaVACpcHP2KLqo8b4B4tkK9d/usLY5Q9R0RJlMTUeWpqUPaStQEuwBsGh6dUwVPJjeGt+fB8
+/DYErni0p5JxdXbf/+vSU6qPtlsODixmDcVZpnB8YZR4sWaUKx//YGeHXG7oomYyubyQqPQ+REH
0ZWvhi1n3NEm9lOXU/3guml37ArMmIZAATwlifrGfH/p+VBC2NRvkQXQ9vr0+XqMrL0UDk1c5FlH
yRgZ+2ABqFiFubyxkl8aihXF+cJ9hbzI2bRwKxAvtH1RwdH2+L7NMDdVc2A+OggM/3kx7Z17aJDI
qO9pvbN5bugu39opKGNQtuokh+pPb3tvSQ+efy/mA+UINP/7sXm+3w62iWsQXa1x6/jbp0lpHWvh
ZDf0vA63RtZWt40W/Vu1seeL6+moZ/tE4m2Kdq0kj21z1heLg+wta+vgjbn4PBahqEkGjWOT9nPq
m0+nhbtuedkJLiUimPK7upx0uIFKiWqnta7NrEjqMF8S+8LJxuT768vgpQfkEONmaxEDIbJ+OvSq
h1aIdeU+5HkrvtFWeVNiiRj/D6OQ1Ka6T7aXFrKno7jFhOIpccG5WPN8tFuFRXhnvpXXfT7ludOw
Edq7axa1uLNLlfKNujHHrIiNSSfTSS3tYB110Zf1RVdb4/jGlrhP67+KizwGw9GMgnkWtyhuk08f
ak4bp+s0Ns6J7pxTWnb6vnHzKi76PVclp1levP4WX1gCZP3krkYh4nj2rbLRccTsL0Uc+EQb42hS
s/KFCi64qIzgK9rgZvaHoT68PuwLr5X9GNENowKxN84+3ij24KubsfLm8MG8v9CXCY77uIJzmX+r
Yf6Fl0rwDzl03/5hRJ29VLwaN1+mGPQO45gqWs8I/SLUB4EX5Z4csovSUQDP/vkJSaqQxuKAwyIs
OIvlHB+3yGGaAPNQDI3ILSUP3jLaF9pW88/Xh3phvVG4YpmTKKace66gGiefKkAGpRUNvR/N5uxG
lZa//pdByEST56AN7Pw6bJhtip5vrGME0OBUGwPk5SL1G7vWs3lB+oRjjLofOZtd6Pp0/q9c3igu
Fiqmr7y7r0i7x9i0L6dsM70vrz/Qsw2S+e7uBTGiRFp5ztVtTd/0u7i6iwvl2g8JyqzkMtcbDa6x
SnoDO9i0WwI8+Je2K78VyyTtN6YIJdR9K3yy3rk/IZUkQN6VIDTSP31ernMlDZ9ld9hcA75yKLRd
WdXdXOkhBbJSO0OtwUbWugLZF/RDAc08qLE+xe9Vbvhgytwwa/xsMbrMvuclWgzncqmCVnzOfEhN
45dkK4umuPDFPIhfTV2IBHh2bgBfCHMc28viAEjOSMC/bc0Mt2ecKfcWpxHzZfthXlspFLCXbNn/
fKY7+7Hzs3r8Y45Gu3zRsBztd33t9/WvrnRGmDvTlpuHQqi8w6waon19NbVFfmX4hVdQHCvm7eua
NSMFcu51EHjA323JBDKunBcZUmEL+luj2p0SCjurgs+kdyzn2qOP0vglB/qePpX8RZywFS1RAGJ5
M7Ufz5UocNJvZVLL64w+sAo2ytQsH6GnerRKqrFIkrimSF7CIhll/2l17L54Dyxb2BeVlAkJQp5F
uY9dtU1Ag+1uWX33ou90qu3DOBfkYqLKqKTjX/QgB5bTWCO1AlwbzLvV+l4g86NadrIOtw2iUayy
BN6bmrTZ/KraxrNw3sYl8Es3cJ2FBdSrVrxDL6uSd2MuAYV0kznkXFSASsW1h7LkqzmlBg2ttoZF
9xFbTzStMsU24rAORjdGk+9WBdx7PGjqWNhikl/cZPOHby3woWyKSDI108dBFSRdw7kpqj7jKptI
8yKzrXH94OXrWHKLSPXUUa8sDIErcGX1k/7irX6VQs0O5k4ccQ9Y5upyZ91n9342tfMc0jITYO8N
/Armz1ily1ZgD0ochRPp5q3qS+/Trc+9CxPn8bPe7AVYRY67qLgPBjutfkJaKa00qoWAvhzrpS+s
gIq/4U4flZcZ7m9LayctSUrD0jKiLAVghLt1MPfmAC2hUz3gC6nAj4S41VfyoUg2TJ3rqfUCfdpS
t2keA7c0ijJEL5Hh3qyARyyYZDuzZYTj5JT6rpsCZJAnMcgN1oVVNL0LhjEd7akP80Bbye+hbyyX
qZx4A20LYttM42sAonagX91ZdT9HaQEu5bHNpDavFqt19Cen6af0oy0BqD/Q2bpWsSsTsUS0RWg/
DIwxaeJZ5ZtxW2PnRLM/yXj9uRKoR8ZYTR6Dg3b2bzb4xc7nsQgmfQwSxQ4ETGAaMoDwiTJTcdFt
FZXXsOmcbXtsHPjzGbyKDYuG0C8NjUSkKUTTG9d2b9WtjHSCH+dyajLh+gBUs4A0YKitkloA8DC6
OAFzz/Wkf7mZoIoVJ9mACig01WYo54hEqAnoljOF3sywMHSzPKKwFFji01GOdbRl7STVEI8fZMnh
poK0/O52/Qpiy08NOJ8ege4Q0LWzJbII9YhEZgrZYN3pZ12AhcMz3YIiN0W7HmIYrnxAq874rlSG
W/WX/Vhl7XTqV9qCcazmUuB7cWt7iXvT2IVXT/gWQXzJLkd26wKNtClHcDT417iR5QgwH1E+LUFr
XWo8vtvlE8C4bZo+NKXdlRKah/QX81OfKO4+RHcABIq9JgnZeh31ul7DrdeDdWhT7SzhIrfJPAzD
hiVQLMVS9Hd10W3dRYeXB8wasx5VWeDYay3yV1Bb1DyOYwGmcGzzxb82jXIwvvm5NaiH2qcbH9Uf
YiWEhzSRql8W1slJaM1EC9Gy5vN8bXi4Fj5sXJCnz8ao+upUValnXQ8BXlQR25fxwx8hR0D32jDf
TnR1WjC6xiAC43Uz9NIlvfUSK3uPs3t9tCpZvqeu1lLvqX05uA9B7tblgXRTD8+JorfK3nvtvNC4
29qQjL9aNrnvnzxTbn8dvWIgLTAJIU/8WJQcsLjGKh0dQmWfkFsb1fWwNYkbQ/ednKgspNV9tScr
EAbAmrprb4RbyuqDVebgI01O4OSuc/J1u2G/a79qx9wyQGmyS376Og/q+6IUgX8/doaWX9ECdeo4
KJH7OBy383YiVt3GcAbouzmHTtTJbyUHs79DtprXxxWwk/zBlFXMOdypu/y+96ym+SUTp/BoKux5
D0B15t7+nTsz2elQqN5iVjNHjPXetWvKU6LZRu9js+lOX2WiAPOGOBWP9c9JGoxGc+Esgzf4R8Pt
09W8WLkoYC6vMdDu/4DkXozfUMe6BsY3+LlJRMMI7OuH1a/rZNM936yejunQmAfwUaNK0zWUMsuB
PsFo3FWpfWZ3UAe8Dbfz3/5UG0YVqqAb6JQFNjfK751TGO1nP3dqyFSeYqJnsFmk9qyoVJsNAAK/
9Xps2EiDtT8FwVzRf07do7vNhbvY8Jgy7IICtbKfIz0YpkeszD3whN6K37OF+b4ZlehA0FiaCoi2
u6ocWZFR5k7weU0pnH5OFlH/Spu2CMhWVnNJNrg1P5uCjFlkMxftyO/Svv45TDr4gMCLE1tibb7e
e82yXqSsr+SmzGx4suw+3dfApPC7043LxwFRz4cKc/1fYGXH+qKFCHrfLot3T9NpOv53LDymgQmu
1ILJftUAk5g+EimA43IzV9anTmNsccLMJAEn5ycwbG0le/dCD3jrh8h968/K9PlYmxZ412/GjptI
MgMoO24HEUI8rAjcrqqKYwGX94bbzYYdf13p77ng/L5sR6tzwG0PCxLscawPPST7I+Rx0zk6RpOe
uHzgGNJuZQutBV1QFrcggIwIwh0caqoX02nheHu00WJWUZdwxkRuOfNR8q3CFWhG1TpGW79M5eUA
ZGgD6RGgHcMpTqa4B60LdvpQR9arFMuLLSwKgIFl3Y8rdjVLAK1UcAxhTs9Q0aSsEs2HOYEk7U3l
idherdVEZJdmH9jurC+DrZo5tDY5fHIKP/3kpmvyJ6Oycw/3rF55I0IYxyxX1JEMvzdYD6qQSyiD
gWAV05jWu2mTei3vldLNcLKcoWgvV0WPznGyR2v9VNJl3sVO54s8LNwB4FmpmJreIGvnkGyBoaKC
v/N+/w5kwjds16MxSSyY0hbeY7GjiUXQJW41h0jh1wCbmsn6Lhe3BiqhNDhInxcV0pUz2qdc6I6O
cp0X3xSfJo/ypRJHm65vl5+2QVLkum2D7K8urYjLTn0snIr/JQ1LDJ6WUNBCuzDTzz027cmFkwKw
DX0iFSQYRSBVJGEzvi8r8G1H3wJ1H8ph8sajDbKHkr7UpQwVzA6yPTPK3lC4ZgaHEKsE9wD8r/2w
+EPtfqzLtICS6QlYYPXqg/Ios25db10fqlvcprZMoyZdfDNWfM/2HQA/6wKWVu1eKrvCHr5ehUN0
6YN7CG06g+Zw9Ec2s0HnTnVs6lm8t5BWqR+mAksgAvbMsPMgkgCH7Phn7dKX5WEGQVNdAp13U5Ti
jX8tq8J3TkHFHk7oLpvydwmobfntYbryta5azpMiy3NQ74OU/XHUqcGzmGAhiJYgIjcLco+rZO3d
z5a7DcFVk9AHEGX2nH7QftoYYYvy/nqdE4LLeVkI8mbdSiv2lJOuEaZTcmc5r/nd1lnWt8GR2U1e
qdoJR8NORzZDWeRRk8xsjIs2nU+9ZWzfhCoTGYrZyc0P1gSnKXSRONRfy76DexmXwzg171iWEFrR
w3PyeUluiLuMuPZBTwJbF0NZ+bUy3UlGCtdv8FelKiFvpllgX/Cp3PmopwzCdEH88GGm3aQ4JGs+
JmFKjTq7yBfReccSqU4JzymATZWMCelgLZI623kP5ldnEbsgim7O4kgScjhIe0YNmqxZctLWDPRv
cdO0Pgni6Rb2kQ2HLfDLPIKWx95FZQMoLbgH2dYXPf2ud+TerCqmfjSbl50/mnSICe4srC8vF/MJ
c/O1uGicoG+viVW4tZV8luKCJAP/jlFM4OSG1aEVngaW7Atl/fq3Zer0V9aq5RfWL9n3JS2rm8ZF
m3e0uaXf6WIqH5pEQBs0mFBfIcUaw8ko7eahL4XBnlmDLzr6q1cRFBiJFLFLQGGfPHM1y0u7qocH
6uxuqiPu+zU46LGxP/T02G0HOpBaKIiFx1kgOLUiZLx4YyWVE+QEgw0X1BkY3B1VeYwpNM1M8ohG
3+iPwu/99VPRSHjUo1MSDo+z4R90NXMOhUPewK5r8arLQ0+I7LFI6ZwPEa0Z9UMBUXiI57pL7BNb
sbpFRJHQ4mtrj7abSXqhowt8AhBSyD9Gb61/jFHIP4PjcrOdgcdu0WRMLkXLYOA8Q2BX5dxDauuQ
uFzP0b3sZpGrWXffl2Wh0yXN7BocqNT2T4ol3IFGCe5Gj6L/FCS++lGDFravbLrTT6bhBcCFvaDv
8OEgC3ykcwUAc+EmaE8ycGafZ5XMLBel029e0y7vPO0k3+W4ifvJtqZ7KeRSwlbqbeSTI6TH0N/5
Hoe8KLrj4tRDfpAm9LYQoOB2u3TVaoCwXNYfPnakQHjENv4sbDwScHmBFRrDAPVPldHPBombVH8f
DKDRnJxBAw67HOwfy+KA95bbpr63bB764E9BcWsVlvHHmurl3SzAvh3tbvC+z2lVPGRAfCpaGqvh
avJSQiSXYsocbmh85osKES54uyWv/6ydIX6AIyos9rdt+5irEUuWQekqe1/knUPZtJ6b32Y19Fu0
bLIsD5twqgrlZjVdi3ptgUg2W/cn9Zzk22a36f3EEX7nVdn4mI0uULmZt/bT78b+eq07k1i/4ZuH
+K+sZlSV4j8IXba37ToDsgXD2So4BFk2vZM913CAXeXIrWrL9mtC4OZ3plWvMDqM3CUjb+JmdJyH
bZ6A0eauf6JyaT56Y+l6eJMM4r3Tuyx3i7ZLn0QVd/h4pa29Dx1/9bmVoiQIqDaJTR4WsJk+K3lV
V5qar3NcADfrg9WNlD1HZxxPfsG7DuVYA9tSkwWDahp8JlkyO877pAuyzygvqofFmsgDcfGbwEi1
sgPUhwMDpD8vWD/AmXd/w1qpboHhALiECgSLUwYEMcd+rQO45QAOSZcnZnppdn41HtdVygfOdJXH
s5s31wUd3uNlryrvm5ptcbsWQrtHM8gyEKxST1d+2ssPGdBK6JZDSY/BAAQ9ibas6w6BufrlRWc6
DZgsp3V+gQCCwjk2SXXt6B6+2DK1Y9S7g9dgd7SJJdz4MqeaUuRynOdMf01S6Fc37BZuDTK2tEDb
BOMCcriFlmK0KZe7hIfn7Wxy+8ql235wSzv9WPY0+ob5SHYpTAUxQGyVm/Gnyov6mna/fQsne+Ud
+zlv/YgumvEOLPCMcS/eDrwAvXiRpi3rPZ5u9krNR3tNOAfC6w4pYbu7o6Fgis4LjylpgsAHsl58
P2Q9Oz+p8CWfjNYZvjjI6b9RJtiu02oq1mjMKvkFgpf6RSawuuuntv5RuNq+VDxmH1El5/q7UiXC
LQPNPzq4RSaXdjNUAeNOGzNKQOE8AJedrdCEj8mbZc8gD2K5w4cKcw8u+xaqCHZPv7uDg1wuISa+
hXndbsL9Nm+De+t7Rf+9ykvni+1TQgsHpxp/gLKBDLNW5D+joVYeqE23qKywn4bgOxVmguQpk+mN
Bvjdhxsv8RaQh5HTWrVON+2UEqQY5mTGW+JXkJhxJvAAGan8USDNAtDuOfzckNdAh3amOjltkYAY
nfuVKxBtpVz+da66U1KL5TYJdiiIRykWBGVm+Wk0ZCqYDkRN0BSdQRdfkeknd9bkLXNYcz/SMAH3
qK1zZnXRePgRhnPr+SpKbRr2r4J+679b8+Y8QNB12LuFbu5VMwZf3NQ2t0tZpuVDOxbq54jE+hb7
CLUdcy+Xa6hwwfhqrCRSQ4sTmOb/vDM/VHPDEZBk2GayxXr+/doY/pfJbrnKoSJ2PmczlLRoURtd
P15frtXVaBT2dTVwSSb2tdUU240pvuaBwpaOO0PChTRwMHIaiFpuag1dJWydCqYvS9z7IcRSpYes
WzA+ApzFMZWW5fvG5j5BHoia8qnqEujEGqOEUyKkeRkMpf87rZ3mCv06UUw1E2KYY7A+kFn2wW02
SbJEayCCLA7cFgF9RUIMq0z65m9zik0/l2qU4FpHZR1dbyaib8ZCQyDv++HR6BZ55yHuQ2vfYEkS
lm5d9ZHE+/GaUqaC2N3D+E3rcmyjdmysCkPWmdgLZm5nh6Od1h9BK/lLBIfY1qCNzPXGCdJNchSO
+YcAF14/rNsx9492MJlHvnGridxoda6tQTwiLqLdnaZ3a4jdyh1uKrrjlouSKtGDL5Y+u8I1ksMx
I6zOQvYicSEzY51PRtr6fty7AV3qbsom45Asu0rMSr8fxqqTB71m5fXWbL3LBczd7FCKbYDg6HGq
NdDB87ia+uYi9ykUAZhys69u0urvnVyNLuYbljfTOlpmLJeByV2VSf1lFGX7Q9aVA4KPCOUnRYbt
tvCXMYu5MzfvxnUT1Z2BFcOYfpAtSeB4VfYIlSeZ8v7RtEGXYQo8OdM7J7FSLw6aoNt+lFoYQ9iU
I6tABCNfwSBU52Y42KV92gUAtDjnvfzpuXnfHLp+0Mvjkkzmx4DC4cU2GxkLR89Q7utF/qwnVWXH
wGyazxinO18mJYo+WmxRPxo5p25ocOP+pEUhMV3ypDqavccsld60VAcxTDI4rFPS5hc9ue4htBrH
1DdpJYlZ4NK3Hz1nIL1orhbOADYJ7CrO4VytIValaj0EQaFK0hx2/bFcMU7AOl03Ilz7bH0cnYIw
1PLNxj/UFT9MrOaOodeg84fY0Nt6S/DccZfdqq2LajJ6+YHu/BpGPTWh72KbvSD9Wek9pbAZXXcf
FCIIDhZ2PQQbS7ctkc7dhswUeEEjEtsKWovsXN9Gipr2H2vzjf9YxHVuXbhyab91yYTLaeJP3Q65
01xrNt+eyPRAKmuvBscSFRadtk12CGM9ssR9m9VRo7V7NxVLeTMbYmniFb52HqUa2V6UrT0m8lk/
tsvRsogxUMCkyIDrtu6hM9Lc96HoJ8vgj8/qnWkXxG1boY0anq3anAheqHdfV6gGwnWbWjJuZe2/
w5LO9sOx9aZfNMSvU0gyxGhjj8/cxnUvMhJWrUzv5g1jnJBESWmcZlS7S+yuuHNGbi0BsnZkIm6r
JBk+UFSpudtvqjH37Rtc8+pMbNN4q/HXc6LpUCTm/GBpR75v63VcT8j1i7uhSU0rdvGIuB8l5o34
eQPlixpvsShXmdlEJGAM4OqOkyRl9LnOihSNR5HOZqRUk+vb0im5qrkcg3UYjJO7HlotMO4UlV6q
67wPzIu+bcc5bKn/P2TMqhFlTRUAUKdLO2UzzllQOVqZNFyRe3ER9dz0NKV2oGOMiVtKmUkxpmGA
6XgSeVOyfneaajROGbfUS3Kq9nvlL96fzJZQIOslHaF9M4H80K0q/X+cnUdv3Ei3hn9RASyymLZk
B+UsWdKGkGyZOWf++vtw7sZqC2r4wwxmY3jYJItV57zpaLt0CdOFQcT68DCaIheelPHcko2hMhsS
JrZzv8orBN8z2ViTg+jCWEZgXvSw6dVIfprpw9OONdX+6FxCEjWPARI5DcIfKIQs23EB9ZMdREA8
1gvj64IW/aiMOZsyRv6+iyheACWVmz4EMPTMh7aFO/uC/uDGnRIqJ9xFTeRpGkPKPWvO0tPA0PH1
dhO0jGeSzFBsbCrXxu/h+HLe5FLSAEzKbHwzqdS920j6aonp8g7KRwJh1LKnEOr71OtSxlXzFXTV
TR9T8jLMvk5P8zSixhhCMdSbYYyGdz2YtYx6b2QGH2Mo5aneBeKhYaj5LdrfJffMLnBBWLWiabY5
bN/lUpoAYFFodo//kQzM3HWrD71vpmvBVPInEZR1tnWbOvlgiDvHaTVMy/s4i+bamIvooy6J8KA5
MILrai4stqCg1J+GTJHXO4A+ndh6qf8MmPL3g1tljcGLLv2mn4rm1S4EwPyyDCRu9U6UYUkmyoW8
tsTccs6paxi09o5WlYHnRmjOz4ikxWsBM8FB5kZT62W9FMklaaXwSWFXD/fV7EQzev+FsQeVbjcf
jUZmC9W69SEIcdR8mlHnStfHBKS3mdpHMeVU1lHXa5dZsu40UxQFtwXHZ+ePnRzOIUdw3yJktoUX
xK20LidzURbUTJ7dTnKm3uWSxbU+CYtYw4HzzrEHNqvGtrS72imS+rwNbH2CYMoHcxPaGTAlEdqO
ftLXiqgsk4QVc9PJYv7NE1o3K0rN1K+AU5/kGAGWpuTjjZ6pgD1CoknMEw5BCa6dBxDh+pKXt+ma
NLBzC32+YNszGEJKBtHsWY4ofwciV8ovpqimFR6M8i6Z3Hb04cvjdueqgtAXZlfKW0YdJ5pvofK5
aSn/G7YDJ4J8wj7S44yftIYiO5xIfw/yavBS9jrsSUNsz6cKR+CHYyaJ8nLZq9xnkczPQ5+Ih1Am
TQwV3DRvRRqA1g4Mkku9fhqqG4to0p8NJ881SLO8Ia+31G9qtPABkF2eMnpjZYinpJDNjwDkT9sn
xtzf5Jps8/PA6pbFq/m8rB1mRPi/RKyBx2vW8DZvW2p5w4ndGDVPKxh3ORjRe5GCzWKibGhoRZOm
0ERVGt3ouGH7bdMNzTYMWij+CSkfz3fWKSqaTLNumc+Z1jzqkFqhRA36rqUQ09uiZSv252RixTql
Zv/uDG2+Yy7r0J5XjsWRM+O5kb49mNMbOLit/BYR8t4i9pZJ4wp5/HrMkYdZVaVB+VeG4HbE0OiB
D6y7PCfTIF/mNHOkN+gMzMb0Xn5YzLqefEKeCVtlnGv9o8/swUZIkMPhm6Fdn+at4P/MBPuaklbZ
menXqWP+hvcwYTtQEaxkcY7nqlAtbRah8dpPsBNg8YJNbfBT6EP9Ym5y7TETqtYZ7ryYMcOxYfnB
kQPIeDsC/92QJVfepaMxv08ouV64ISa00GxkxdbGHWL5qh7abj+SnX4G4KONXskSuqdaKrJNaASC
kbXOIow9s1qNF80s4idUqtFrDzb7QpSnjPbw1PlTncTmR7OU0eRR9Ghg/nBz71VZq8vJdeqx2ZqD
K38iHK8WTw8SQgBQoaj0VEuz8UfB6C7zTI+YALzpUIOwkDF2/uZ7nGrQwxqeOB6ymRIP5U29tVIR
Vdu2idV5S9oEdNNUqI/AyEECZOkEm6gZrXFnxwtqwrg3NUHHUIo2vAyZdsw9wwwIf2K9zruy743M
z3l3Z4UsNbhkDJkfaTV2t1WxUNSKoA1MfwauNrZmYU6JX2mZoZ0vQdYEjK6uzRehTzBCRcgQ3V1C
A3tnp0JWvmsKMZ/GTaQ/IIclGUCTEbWBXZLhUnYSdCZc6wAvDILqOiuMKmNzH4t70UCPcUonxAIv
srJvtdYawt0ouvzVrqiO/LgArPYyEZqcZ3pWPXT1ZP7CcwE+U6R9aXtNhx9HPSuSDOWlMc/6cpE2
KhZMWA1Am4bQtK/R6lbpxuEcXjZR59RsSsLssdcNpEPsQoa3ZPsgq+3kXGf7AHmO6k5umVMZPyRp
OAP3mKOItyW6JAWcpwMrV521+Prcox6W6ZI+4euyci8nzyLkrzfLxir0pfM4IuE4ek6aj5YAXbWB
8ZFn1pgHKRmWrnVmpY6YAPTH6T7iUT5Vy4LJeErcmMnUKXufP0R6RNxwUdbVDkgovGkZ8pzj8LDk
k9Ci/gd+Dz6/og8QoMx5NbWbSDmt8kNRIcVQgaOftgnf3xs6ATZIZRcQXbrBZptSZvFxFnpTeTIG
YiDcBLEUuYktTWxs1R1zgXJp7LOO3DdOAzvYqokmwlMkpu6KoRPJhTmPDB53Jm2KvXAgmcjPCgDV
E2e2zI/KrKMfBVtKxEOw+9NSUhJtHDRQ6m5Js/5iVloZX1CdWRdjpdnF3hyKIfZNM0dUQ+UAWiPl
IJtNPugCAGYJWTyRaZYvw9xzI7URh7c5TdePiZ4Ai48oCThYnCp4TJ2wmnFTLjYyII6OZAvV25xX
FWXKLgdTT/2smpse+6zRXMl+LH+KTJjxOVPizRPc1/1Pa8jMraZHfX0FdA/n1WGKnNmUauu3O+Tx
rxlu9SMDfX1SlYV0IqhI9PGNNKR662pK8008VOq6Q+6BQgwOlhylYZ6gHAaV+rNOBDmhm2PzZicl
m2AfgZZzknR24ydp3PIqRpul3zF3XHlF1KonF+nRW8Rs8yettp3ey/VieisIiJabJBrELfXEgkKl
5sfbTv6oVN88pVOpuR57tUzwQKE7QTmmGoqWOaxiIo+sYqF3W9rOiwmAAWogPR6Yq7Ibx5P9pN5M
2alHQ7P7WyVoUL3WGdqfuhYW1CM0QdUmgNY8zblBSrqgN85jSlLLz+KhLdGskFlN2KdBMO1QIbLg
08+rPWdh9G6r0eyIlp4Xg5ynOrY2CiVMvAl4gNJHlmvzrQasAz/WjRjZMplh8OcVgi1v3ZMxrfCC
ldcwUuqicIA7YeTS6omAqexXOg1NiQp/ya6LjMpzOzOgGloLejffuMmgpt2UQGvXk5XX/mynijsL
cIlul4ADBm7cmV6rVEvfaAjwcce5WB50OWu4VkQ9PqhwTu70eZCARnKEheP4KCsfvQbMdOZ05fXQ
BfVVrnTjsSno9G+BnQzl1yivXmecdS9hOef3rZVSYqMAT9CExYHxFJlziQN/jo0rAc0dnZRFWL9F
Q7kqEOlBUm8kxq3b91qRCm/oXc4LMfcJdBJk4oNlIWpJImIuvbEuuo8Bw8WrRQsaUm8YfJ8GRQLV
BByXuy2tMe78ul3CR9lJxEQVjM46USOCrjDLkecc50RPe32vy9vJGKfbnMFkFdClSt5Q1NGEzN3w
a0JZnHtRu67itlVxebJUafFcQgizoN1sin0BMKB5cAcRM9AzYDhyPtPoMuqqwvYbpTecwyN/aVdH
qo8Y7REBjmeamLMTlQcIh9pw6m7DNkBikaxCe0+pMZrRo/Ximd48uzZMoG6efCKuq6YLb7DTEJ4b
yEKd6rIDA25WiRIfnGkSEJmWvbOxAdWeABWrFy0cdXNraxm47NDE8grNZGH5+EoArujXLFjpRNqz
zz6LeIPSq7hl7D0NnqgNXnjUQSVv+ARweYQo9p5FZFTTxohm7WQU0O/s4eH05lRm8GBSxfCcLNG/
S2OB5ccQHzNiRpozjboYoycZxGZwRiTreF3UJMbs+BTY2JDmcVaWJnOQYWCHOqRyNxrwpryyOCrm
srkQir3Fs7uwSzddpuqFqepzcI3fYrgbdKd7H1SnmhNJZsh5kUHFU7mVAbSkMt/A8Ua2P7sJT0oD
hz1YbFzutbFG2TMpUZ1zqy3SBluPIn/GcvURs364Avntu1bLrd+VijJrK5qheFu3B7o0OA9yvKkk
Tu1gyok1hC99qZ1R4neIjLDghBIO8AwYxVXWYC5AHmMFV4udMc1vAYhDixAt5bBxgzKsKIlUfLaY
BQh2FaBTB8BA/bGrxZxepW7J4ZnX+aizfBrjLDXhnMi80cqMHspK77RuSn6O5WK/RujBEWRGhvaj
XWqaIjMjdUdNEWqbUNfwGIa9FlCWW4Pxg1WYXCDF/zkFbVb7RlFR7dkx9bm9ODqJkEWmnSR6hZ5p
WiA52bCTOtomDiW7Nwg6US+BrkNs5I76KaKcyNmSdMdcJqsQxluBGI7dyuAYTopBO4namk8C4N+9
afXKuKlAoItNMBrjS61zarL41PiuF4wa8pI0sc6HFu2XV7hl/DTO0GVgUqN5iQd7ZIUjroy2PcK+
hmyoStHN2ykshtVI7YwX16DVSCfxkLpTiJBtFSCWJtOG9kM9xGy4QfHSYCJ9Ho22vCq0eDJOkqzS
doWYOrVnc61T3+7KLlKoJoAEGQUEnpANZ2kB/ylXJhFNnePZOEqHk8k1c/iGPLZadiAdsJchKRgd
yMmH3h6MlO+JlxA06Jg604L4GJxLBtwzzaw1gMcvMZWBHhRTatnMlWnQ5wJLgFZwbkTddqjszNgx
JQhIO+mN5rlM9PFjLDiDSOSCcd4k3Vzf264U2QVC3/g8YbfIfXtcuyo4Zn4Ecpk49Gxqr2dySMU5
rkVobHsZkzcVqfEDjo+rNmmbuhtwq8y5blQOIMx0w4V+gPxbWNfCMZsf+OAq8zwyy/gR0UHXUXAN
VY9kJhZoRiasLKnfVCiwTkIgtfYCO217OSA0730HuGs5YTpiFUfXcK2T/oDCYnmn8BrQw0+2Ctqn
LkyxgmwbIrjsUwGV/0bK9/g8hcbU7+HknXLj0hWjsegF6ZD014Dbob2IF5dINGK7HMu9ivrUjVCD
RQ7FdVnet9D4CKu0WHsXyCOKzRKnZrBFHOIijaI1zTeqRSME071+AKqfCSvUC2eofYczxaLCtlGa
wfS5D11ZO7dLb4waZOXCbeJQrvcobcfLZWgX4LeFnWEDMdLfhYime/ghmdZgmk76FBOPYGz6smxI
/UEFSJGZ5jNYcWuy5TQypel3EIZIJGNd16FLEVEKxSBYNvC3xDim1WIHJzXYckxIEQWuX2o6lCEU
XGHtiB2ryGYiSs3ZgdynnE2GDjWnkJGTGdcstMtFM+iQVoYI7ykex2EbkaB6RpiMBGHRCiFojluW
7zhppCrUST4HXjqzvcMjAvickgpOM43gxEbbtSTyzUz1FP9wQYwmaatDOm1yY1C/oqVgDxQxk2g8
YeRgtG6CBtjr2azvmqzOHhEmGtWWrn56GsIoj04FhTfcRlwZt3aok7A1yYoV2VlFJ2ENpbwcKW7e
6mRw7okLdhEfMako2GbugqVzMfTuqnFi/TUqddvcJMmknS5mWFbXjVs2t+NcmBraDQcFe7mW9nlg
pI2vtB5VGBW5wHldWO2PIsrocxNiQdnkEXEGG5Bxdct2AIeExwxJrlFkQiB+E/0N29Qy+EaSonGs
EhKNxvq/c0B17uCVWtldsjXCE6MjCp5xYmQnM8mq0wbBA/QgMp/6ZcYf125qBG/1GTNTtN/hVDjG
XhNgfD4wgeQo0axk3rC5CGcrR4P2k/Tz7lce6u1IQZ2GT2TsDrdz1AycMJUVvtXdPP8ObWR2u7Rx
03eXQ7rZWnxYMBF14tRE0CQ2utCZktNnxUN2q0jw3eBioPCj9U5/gtEXb2Vlx6MniYZ/gsUFoxnb
br4sy9F9I/sFNQ+MsVnDAiwJkmVDOL+yJF/eY3or7kpmaNr63B6Un8SJ2a10njn4WmxnrzHZrgzt
kQt2ewVSB+sZr56OdnARixblkiM+0TRefghtd9aOs955mq2PJt+BEhEqoyRstk7lIrvmbGGckhOq
JfQhZOsrpo5p88bWLO3CDAuGDcRyzMo99WP6oy7ZlSnikB71esXWj+Ax/4ncNLnB19qhM4z1XGxR
hAc3HftT5FPmS9q0uOzvdbTijxXczYNpwSMoTseLvMyMuyQzVHFbJ2NP1I4bD/OJ7gzTfRu1LTGo
S2MQA1RlXbCfSyO56yujBXkaZ0wrs7aANlK7EJq66E7qbOmShLWNVUm7OLW11Wz0jq9mG3bxxP7o
jk1xWqhJ77HjjspxwVZN9gfT6PjjCDvPzypeKuGTtVaSaJDIOXl3SoQTeyIyhuByoMdB0MWU+rsJ
3dyHojXgVcs1zKUIwdoDFSEnm1HAIG/otOx9bKbgIaDS/0Uo1AqzztOo2AioAbdYcYwX/CAoPXLs
QS91PHGQN51093U2prCsOITykwl95x29SsVQ40Rvkc+bmINGudTSbzOciF6q61mGwgSQZBME2GSo
I237BmyaatPEFXCeNMjvNjHjJR3Ig57jCXGN8aTPdfw+OSh7/SyzqXJx/zW1X2tOcFMkCp0RlT9F
LrRrlO5KI7fuRa4j5OkJDblphewWv3aCfvSwv6FmqmytfEjteH51ekveWxBa2lYGiyY2ketCTjAX
Koz9tMkpTTNhFLfS6Zw7JjeWLyN1ltgtRND+7mU8vQ8R3BOIS6Ku2kWkd6R08KBGFsRbBdM+0XyO
9WmDA2vYSgLgO58fpj2oxa1OJpEEqGNAUn+1aRy+zFWYvObdbDzmdMC/+nrKY7hZFp2nG7mYvRCR
NsiSSaCF1yKK/5FlUDUyzQMA3XxYYOdtp9ojvK9130ByV3IcQspRM6PU93qD+LRt2HT2VZeYYmIH
z6QJJJgkz02Vxg9ukLo3sIkAMWMQLGLFvabScyyB42WKFV3AzIb3Ri1BB6IjvvS6Eg+Eh98qeLci
EIxd69aJ2sxIJFzkX918phYrJwJDWw+eRKuzeKuGCLQ2Q+hhbGXu2NdrO2qy1/TLaVu2YeMH/QDk
R6yTftEOi3oMUzY3j9zLmKFEdCs7p6mocsh0bn6P+AAv4jrv9M3QaNDosYPZwCPJaBp8s6vDzBuW
WTzjS+TVTzNJ6U68yAdjsklwqZFj6rw/KjcG65Q6fpy0cG+7NFhMjx4+opYIpOQ70XTxOMbG8hjE
Qy/Ria/wMxlx/ZtKWqP2lxF4xl8YTBGscYMzPBxQ0k3OWxWoaum2vdmw5SUusubKcUN0yLbMKfhD
ZXfMj3KrceIAgLXX2xkGeJnSMdihH1XhSSZb91YUEeEarguRf24MIyQHLHm7CTgNWpwXlACneqJc
4bUd45W7ohG0qB1s/JYetkhwJyZleavPErUAUrIWb03AcoIzGfptPUVztWm0SSrfWXBG+5PW92+D
MYpxO/aNTHZu5KZ8apFrUYChS11Q1YVhspEghfGvKQSv2faLkIOfl/jiqdfmFCWGW+vxGbFkbn45
DrFzY8ZpVm+MYclwb5VI765xAsF199gXeBi1kf+SaSHb3RwtwbSZJ5CsXRhRL28kT7HZLOztlBwJ
5BUPNquEBCzSg7u4tikxaiZiCPSfA7XJzCf8kRUTM9Zj7CB3ZTcT/LJOB7hkTkL3jJRWwU2WrXVZ
m9DRvrHMFYpjp0qIaFSBRJDLhuYJ+JUrGUiUMBMAKwK9EbX2JsNW9KsMqvmxzGRyrRCra6uOEEgZ
kNamPy2r304w0BMC9wIhAipSiCUmPE5nZ9orheDY+XQuBZXp0DjXsjJquQ+Us7yGYtQucZ4O2jke
M+PXaEpjxWwyVJuMGApPwYujBdpUK67xHBgSab/RR7DvzD3w0QbxRdlTot1GzEJI/VJpvLBB08yH
vm1gm+vegvVNtdY9nUXYjfuR932/cLBPJwqQ4zQBVLntjAFoieiz/gKdBIdniSjliqKBUyTT2nLw
lhZsY+/EdQOupWMyuAeqzKhMykFHRlWkzq2Vl2hkOYXC6zpDYOwNPOUfCNeH67X/Q6GjZdjEhCjb
G+yTwc+0Alj2B2Oi8VCTk6EeYdLKixvNfMxhFc02sq0MFCNPyNvdEpKnfmZgcATG6lX0EKmioyHW
3PqF+CErA3srsp+hrBvEEUEK0oTJO6uQqhfVgywRBrDTIstQJlHIXtwyp3zDVzy/urO1DJT3BhKR
EQTXRJxDNYl8WmV3Ksbi4ENOWe+m09i3HE2tsSuDEPqbpdtstS5sqPybyqj8dXeed3oC5rNNpg50
23QW9JKRk1+v0tR5E031dElBU7TWSQjRPW8jJZ2axLlaXLYDh+lJWpbGqQNUonsOufN09uVUyesW
j+CvJtCWayt2ss4b0Vv0J90CLHeDJS0g8lTYJc8mUma5ZbhXZ18snZVVT7QL4km44KWwQ5WGbN9K
KH67sZIvWbEojdKQrumnGyaD8OjKkC4GEi/VvqoRk/+wGSTqwsS4hckmYYCYIb8NwebRBcXzI6LT
gTEcLo6mnVFh8fHKfmY87fdG7EMPNDMFSAQlxUEj+wxw8sDzncnZdGv0QPDESn8VfRl4fVr3ezsd
pxshMjJgRRDy6rp+k6W93H9/+UMf+Hp5xrfi0ndIt/1/i/Yf+TBYW5sONUvu4ciiS8pQOPcnGuJB
A9NndQ114XqLqcLzZspQC39/8cNhY8yc4+q6pkFGGtYaq/LZAM74MMuE0Su8NODI3TYy4EPKmRS4
TWk2YtROgGshhm1o9ZhGC+voNi0QoVDbgIPXVvd85Bcdpgkc/qKD5BV00EHd5LyOsFTswzCbmyR0
dZ8K6qmmQmbjgSJvMKlts240if1y5n1RAAzoY4hifAaJQGbiHnlSh8kA//0s5hquYbjS+CtwrJ7Y
oXtFp1zkISgslroQvUcGSJm2pVUeCRc5jIxYr7YGf9hr6ClSmYP0lGpUBZPfEYigEnbeVWwbqOZw
UdlePJnTO7N/9SPZOl8tQ5L4pGWua1CaB4kY6CbbMm2h53EJ6jcW6hOqX4lEt9OmU0R17r4qsHSX
hvVvUyHWqYcWAmRrXYFcXx6sQKNVaSY7crNphKIwXVHhuHrMFWfBqSMkLMr3C+zvG/18vYP1NVsC
v0pV4UcstHHNWp0vZ2i8c2QaBhLyutvUTl3fuWYW7r6/8t8rmyuTSWOSdWwzpmr9ZX986e1sljJW
rGwGJ2lnIZJXDt6q/McIl/+eJ7MDWTYYNcB2Pl+FS8eGW/NFG6PszsxVEefk8gyufry3kWEfWTd/
fxeEcrN9QCrDE/I2P1/OUW7g5oKV2nScZh2IsQ8Q+QPPjTz5/vH9/U0o4jdsBpTDAhH7uz7ePx4f
Dq+mmWLOhqDW61MqGCxauIpjH90nZuUGlPfIJPYvr2iQz4QxHsfCYaihpPGu855vvorE+DOYwb/c
LlkBxiZKbwhxPBaa9NUKYaKCgz/CIRXqMHR8ZFCEgtBlN256+hV3qdpqU9ntUPwPS5HJRETFS6V4
awfPMkZjTkXBs1xqu0YC3blIkab6yFW+en6kmEs0VQxHQSr/+Y2NNvLdNOIqHcIBC8ehu5wkkd5s
J6BXiH0gsu+XyFeL0dVcRAWUZexmB1+YVTZmODvrEpGDezsW5IX4UxjaYttnFDVHdpLD7KL1S3MN
W+MpKsIkDqeXlG6fUQNjSG5kmL/F8HzIRlMULUt14bTFOqVYdMPT97f4xfbFwUA2mWSvZPiz/vmZ
LoGzGCbaUY+oAYye0g727QwMa+TJrs4CB3DCUHtloIM8crtfvE2yYSGhiWpic1FrHfXH9zfocRk5
NV96G/TOi44fO+EslsMJM8z6XYhtevv9rX7xNawFGRNbDMmRdLi1tKPbIb3LoLhQjW5MAi93vTCO
DSr/4i3aOkFvliS8iETog9sixSZMivWbC/RUTojh0zbZG20rtZ3s1l5CtjilItkn7pH7+/LKHAQ4
25ghSIz65wcaYAeYOoaEwaEM2jMmrBReJw3i65mBGe9s7UhgRwyewZGN9IuvhMtpFBdEYKN6W3/X
Hy+ywQhv4zvluabVdNYW2rAlH1bcugAoR/KUvrhFQgENxprwpawDxD9fqs40fRnNnFvEEbgRDYKz
yWyw48bQSrcV4uXnVLrHUoy/uEF3TYxnqpAJgKIdvFJs1CQzD3wjMe9uozWIlDC8BPtQw7vwz2vU
RQniMnuDYThEY36+wQQrOnASNxgQE7RxO9RNY20eS4H7+0tY5zBojF41yYGzDoMCtcFhtkfNdBhB
rMB1Oqao/KJkOFKJfXGVNTGPf9g8CdY/2D17XCx5YbpQ1DbK0UoWJhqeyDqy6r+4ClMOSZwnWVHX
yET7/MQmLRomqnekF0hJ8uuGyJ1yUzaii44s868uREFJxr3GGcdK+HwheCYVFiaTJZaRvNI41xsf
GeORHOK/N8X/Bo2SosXQeKqfg7vRqVfGqQDj5HbTM/bOeN7GLaqQaiILYIvvuppf/nXJEdHLCEeE
6+Y6cOVg24gRewMfUDAbRkXHFjnVrpqnafP9Vb64MdthW1QaZ5tFm/f56Y2kuoZNWtOJuzVEYhbZ
F4yYaXeO3Ud+NYXHRvZ8fT06AMabUt4dZuUPutbbNrAOwgTRwgoyZBTONQjx3yRaUt72U2P8/P4W
v1gg3CLDzThkmARwmBNpkpqPl4UHOUdFjJ+3hHMou+Xf1ztJPeBiprHuuu5B/LDbWjjfsSJ4faYF
N86EDapN0vnITMu/ywKQKJOThHmaDB1wD77dwIoIoVpDNQ0G3qHfJqsFL814j5Df3bujgzM3DSeI
vbbL998/xi/eHNUWKYImEwwlUMrnlTLEWlzXjDHxSkuFzxiDzGcMe6rdZSVhHp6VIjTafX/Jv48V
xlXwKFd+h8Pz8MyORr1wR2Zre4FRLHsTrdZrJuApL4ROd34T4OuVXllHwLnfX/iLJeMQ9unwATp8
f4cJtEzDpH4lhdAbok5cJabKvbaqxn8uY7k9lzRMHRsWQeAH51dZTTj8HeRgbuYUe9yOAdFvorD5
FLIsN48s0K+WDkczYOD6RJHSfX5/vcGgLNSrtKXOFO9J/EJxl8WCrPrATi5JKZwvTTC7vUFt/fDv
j9PmMTKDxGH5mOvS+qMSsWOg69Ay8QQgcbqRJEFtS5IWj7SoXy1QW6clpoQ06VQPSmaSoCqDHHr0
ylZqey0yhldjIusTVW4Nh2a1J//DXdFJE39L18NW/fmuFkJWSoyDrE5VVvEG73tlIf4iOuvIavzy
xmjy1+KD/zoHrT55VYhFyW0g1yXAWcC8YPiStnSn7CTNTa29W/ADHQPCvrjoOjqFtoeHyRF+cDAs
OuLlasF9MzPHDYoKY9eMOr4k7SbM8833j/LvSo7FQYNq0qZyKhgHe0s+pnhvCdvBKNVhOfLjZaqz
Zxxhdj3hG59H/VhT99+0lD8jMVkjDFKhsXJ4rlQPB29vykGhLJgJz+Wzy7fx0GmX40SumBt3xUng
wBzJuG73EXpJJgMK2CkvnG34wJzkvCNL94v9xiUOhS3dsNjbD8vLaESvycyoEsVNE24Zr4uwLyQ/
/vun/PU9/3GZ9TX88R0mVpcNWsBMnGBZJstr+jVyiwGSyvRzw+2uzTwSp9oIveZk5NhWGYlExJk7
zOpJtCPTq75aX7zx/x+3wM5w8LWWRMwFtuKWQxTlvkLD+mE0dYpQTAvPhpYW7fub/+oRg31zlnBy
rqPePt+7shYmVhDW6NmmUZPGhq/InvPxyF19tZBtxotLIvMN3uV61388YfTCKpt6+gSC9eqXIAmh
EWs9fGMc97FS4Msboudac8tR/GoHD5DMZNQCkoKjYbT4JmjQCcLTREcKji+vgtWEjQfog/378w3h
dgoqnWGqDA8OY2dHeJHqN3Ra+KK/fz9fPTmG+nC0gruDPRyU8Q3FvYPVlQuJTtsJ9Oobuxzs2wof
8f3/cinioN21sGYy+Od7ytup7VzBS6qmrrp2gi6C4HQQ96IxGpPH/+FizMACgaPEloddOCE3EZnR
FLwD/Muu7zvGYaIb3wxdlu++v9RX74oSjQOQkGZO+IP7QtmkrDYHuTEMM78l4MK5spzBObJXrf+X
w42T6GR7RYc4IQ4TmotssOZ4Yd0VLWpKr0dBesrmOD5FAFS7qscD9P1tfbUywPoQLqJhgsI6OP6M
Dit5bsGckbJV+MmCaa5JGB1GXR8deVl/3xtoiWJRcPCBZBze26ikm7UorVePdbOPgvq2dJozBHTW
idbEw5Eb++JqDmnMDFVgEswqQvu8DsfeEMwgh103R2GdhbkrHhj4hKFH9ssNwX3BkXrz7/UBsC4Z
p0MdoeN/PfiWY81Cxi9KrO5Q7C+VXGYgN328+/51fXkVZh/yGQNlQHl+vishBmtayGxC50YuqxrC
5gph57FJS188u7UWgmehOQBzXv/8j40WtB7PlIPavhjm4UbKYFVM4AU+U/lo/dDrIPv9z7fFEgRk
0smwh+A5uC3Dypo4jGgJyB2jWM/1X3Fh/+PkaoAF+gHFtsSGzuFxWFLqggiKYhlo70qDbN2WRBnA
ZVX4KDGwrWm8syNf899vi33dZCgnPSUl5iEfWA8VvpzBReWX1f2FvSTBpdaPxvjPuztGC81mnrnN
7q47B7u7kyP3Qf+RkpfRlds8zT+WVWnWWMmx4Vh/3ZBlSDpwW6NF1plpfvBRkf/biF7DnijrOX7J
S1Ft0y76Z3ieq9CaUk6sIxS4oc/LD3koGnCbEOIGc27tpYVDQM44j6lxOfQVGr6kddHQ4Z7n4yf/
sj5Kk311n+u2QUfODgLh+PkXZHQ6qw0Y8VKTIZWJGyO6ULGZ/+v5z3GyTt7iYOZkZmv8fBmN0Phe
rTAeZjFn4xrjR4H0+OT7b2uttT8dKSCe6xCRlQp3138/X6SJi7bpWuu1xzlcleLWik9yzd6VUveY
g0OBgxWMKQ5H1uRf6MJ6VSxIwLpqjRE6eIdICcnwnazXqT9zI+ciH7Z6GfiZlWyW5fn7Gzy8FNix
BvnA6BwQV3zRB5tHTNrEgmAUr7A1hVdkoAR+P+bDuSCFfevkAVoyTtPN9xc9XCH/XRSKH0pTp8Q4
hPYSsojMsZwij1SP9BbXQPZ/nJ1Zc9tYsq3/Skc9X/TBPJw43Q8ESEKSNdiWXbZfEC6XjXme8evv
t1Xd94ggg7jqqIiKsGUxuafcuTNXrrVf7NnesLK+nf+yYhPzapqQ21udN2rQISTBDC2i+WkEUyKJ
VCzcSi7d5lt4iQvGhIQI3WkUvBHOWHn9piwRLzMEGDEKsDVW9gcuNG7MqQveuPEZ14mp1cY3zCCw
lhpTdCyOtDbkwRHKlbeGbMIKmR8UM8ir4UlWfrHvlQg8PpyNOBnjOFI0pta2WIe37gSKs/RG4KfI
NpEfOT1f9CEsiWHSshjEVcUrto3gXcze6nmp/JxYWZ1iHiQwBUw8HqEJDXawaX2VU+Xr9ZGcbwDS
ERC2Itkhqk3WalWmTOrUcIFgrWwH809lguUho21XsE1YWwJKL1v3tVsiwMAYKQKqJdSX1rp1I8wJ
+jxQxaKIDrcMMaNEC7fVvmukvH4Ae1seOrPvfShhVXeKE/UG7txswzeenWLeyCihKIC3bNHZuRpx
XsO7nkfWFyemL6CGfNGdzHQrmrpoBIAHc0rFxpTXRiCDgVw4/JrOde7stVozbgsU7Jzjm1ZPAGJ0
HkKUUDCEKsrKV/RZNjmROY07JPIigMuV/Qk2FRpL9STaeOOtRvSXKaJcBFwpYSNyeLrltcCK04Lg
dmfmtIS3DNDrM0l5m5N4sULp52UwCGOugQhLWUIuVUT030SIczT0Sb/T5GWrYLdG7/1lhuqCkOTj
uWqs5g02nYH6mQSKfjAaP5nq+R3ccv2D0YfGMeLBTL/XZNCeSVfXmCKtQvt0H94YsLm4LOnWQV8d
wpevY1IKEEeQgPgsH2kXKsR6EEjQt5DtBLDrboLk4BDT8bYh0/0CC3t1Bl9sgZJT2TjU7omNT9dR
13MIoWfWMUqa556WHwi1tOMSpD5Exr5RNt/6ePzWK4jq6MHHwui/TFSgZ6K+uktvYKvfylMIX7n6
QlzkNhe6o4KiW4OFaLOgV9eGOF9WGkf7mcMKm94WLVXOJxg1i/SQxkuufoApLv6xxHBUb4CVLky+
ELeVQSqBl4CS73RCgmZRe0hBhx3IMJh9zbL0gA9XXh0lmXf9uF44QyemxFd59caqlVmNZrHtos6U
blI2xDuC0f7tJxUrDmcUIJu4C0+tNDS7BkXGGeqXMDqoziQdKhUGqv9gLDyrFEqAFCHM1T5y0F7I
IGRjH5VJ8o1e6fZBGiTzw3UrlzYHSA+OBPkRarcrrwPgIqyGnF7rNFaSI0KukUVDiBLuQz3s3skV
XA9qX1W32pAMn95umjsKUBlYj/ODQsN1oYw5DYcaybn7STHG76glSDc0gBtPOVxzEKqZ5hO+fwsa
eL5NwM3z3gKtRDCNSzhdQGmktCM1Cawetl7fJ2lR+pHTblVbzqfWpgLI0sm2zANvna+P5How5Sqf
dzTrfZBN4/ug28/BYt4O8LrA5Nr5lt68DdaC8yEjqcIhQJpVBaG7uhZpPxp5dhcz/ahQGHxxKujC
/UrRYtOFeLaKYHJsQ4owEHcmn68vp9gpp27GVri3wDNQfgFSszINeIYWsxTTtgkeW5uCZF9WUb1H
AYleh67ZyjxcmF7s6ZRCgCSDXV3t3FlZAj1UYcmBGjl1p6I0fSfvJW+q0sqnBfQZCsDKh6V4Sxnw
3J+JkiAwJZCl7J51xjxChZCWaZgXoTqS3FQuJS/VW+dQwby14c8umuLdTnsoLIfc2qcbFYKh0col
2HOKjNK8G8F6kD7G1QBzWicoQK6v4NmxQIwPPIWps2tFuX51aUsTTdW2QQ+GMUHqITUQX1UpimrX
rZztE4FVxwQOFJwij8vTMTkBkLMFciqXe2gZ90kHVYGXmZHxJ91hNiRpVbIlQHw2jSuTq2nUMloA
baQOXHpAK0/R05+JpXReXmfDxuDOpvAFiA/KgQCL0rW5uhqiZY5kuJIgGZ3r/gYSk9ylO6jY2Bbn
VkhtUIin1smtCqn76RRCNzokVk37spO2xr6OhgUqJ3PZiH3Fp7w+0IQvHCyOFptctaEoPbVCb5aC
GBRglz4I5A+TM6CmFPY3s2YNO5SJpg9DuVUhOjPJjPF2EcBtgdteP/syxdImraWVIm4bxZsgNjdc
p+ykJwXKpUfH7gSR3dztr+9IsfwnA+VtRqQmkIcYBW55OtBsGvtBTlGIQmZ517vjvjxq96oXbZhZ
FzPxGad2VtcOAWNv1hl2Ku/b58LjBOz+vH36fn0wL0+Sa6PRTkczmW1E7x9W1COYgh0iH3vlAf4X
D2EU19hTfdvdNbtbePV38+/Xba/fn2cjFBv3VfzFCzrTG6G1Jfm6O7rA4Hc/rHvr9q1X63omxYF/
ZWfKCogiCuzo74NjTb/9ZyDNt8HGgq1vmLWV1Q1Dn36SSWI0ywHREBdGQbdwq42zfPZUWlsRZ+LV
WLS4UfRErNd9vf8jdZ9/Gsfvnz9uSWq+qP5e2xYrtwuUOZuVGDP1HuSpCzHB7jMsnI+La32C2PNm
YyeIvXzN3MrlOkhZ4j4wN7p/wAa7+1Hsbn+5Hz9vmLngMF4f3fX7PG+L1oIjVIwKaiyXfJGLmJBr
e6b3/fi19T5BIrS1YBvuYt0C1dla5UTC5uDxtuOAxfvfl92PTw/R7qn1vvMs2MHCuXGxbK3fGl6v
wd6hZmL9ZveP5SAfkcrat4foIb4Jdtmx321MrLjrr6yfuvIiqU4XJQ2GYpCRm/OfvoMK1IW1bWM6
xVG9ZmjlMnQJjaKI4uVOKeD8HgKaIcqmvx1Sa2tMW3tl5TRsK2ntQhw02/jSB34MiXKFHKpRpHCU
bNWcX1Jt18a1ch6JLakGTGR/TWD2iICDZx0Qh3M/xV7s/aLtHkcs735tjfIl/LxmeOVPxjBHZKDG
sPZRvW0/lw/1rfZH8ETGET7u6vv8XNzGj9qT8byxY7amd+Vgwm6KzVLsGI09A/cC+3PwERNzg53l
VvtiH3q2a7tbqO2zfMvKf6orTzOrRZq14mBQgzzEvuI95+6y+xnsKqa3PKi7zXv8kgOgJgiOX/TL
0WJz6rHb1M4LWWxZ1In3CudD8xwiB9117nIXbb/37RNU18fmqL9zbjZm+ZJffW17NcsQzcwZNRJi
FW/cm5+zQ3QYD7OXHtob1d9Km11aUkoK1C3A1VEXXz0IEhisk7mp2l0DLbys0H8Lb5U+/+yLxkuW
99eHtnYEhP2kPsl3aBo4f3ALp7NqdrEaRJm+uJLWaQeIk6BbVpoY8bV52fA5wqe8PiKYAtxJrZ8u
JNuCMOvUVGar5qQOSGoF9KnflU5RAAnWsg0fup49YUWniMVrQPTLrlMrOvLVCEXCg9TRl/sIG6V1
2wxZ68qzmj8mVZ5/oplJeXrzLJLE4VlF0E4d1BT751U0UUKV0LQVIo4oUVZ7CFvxqXqXv4fHPtva
i+uXHAPkDUfuBiy+QQPW6hwg09MsjiXNrlUMhePCftF+ghUOcqXGKLX0OVOGDibY3ILQtipCGiJ7
OTIesmQOPhtd0ZVQCAzDcFPnpvoeQEmN+FATV/aukhFUuj4vZ8E3ZVfKY6ZCtgloGOWr04nRUdco
OstC3VIZBsRIpCyc8YaQ2Ube1CIACz+0MUzJAenT4XtD8fFH2Dqh7SkUCJdDUmnmVo/7Or4UX0lj
f1DhggMWgaPTryTB3hQjHz+5aC+kMBBr6g6VivwruX/oCMZqsG/nSuXajYdpI7Q9P2waiwZCjZQw
SXptdTtB8SqNMw0ibtPZ32rwG586WIkeoeLcAopesCSaaUwq8WQVgPOcDjJshRaeoy7w7CUmaAra
nbxyTqARpVT18/oin59rspikvSAOoF1DXlflQ0ue8hKOK9eCDGffNRPKT3W4UUE5e+SwbPRVaqAy
qSFzBYgRvzpiIfUJLVn6wQ2kKNhNSI3ukjzUdmyo/Dbul3JvZUG2V+VEv6egn/008lnZ8GDnR4/v
APRGNCyBNFsn2+ZlGMOy5nTZkDyb+7AMpI96KgMLdDrYcG7gNYbM5c2zK/wYPT6gfRSS9afjzo0o
18oMSfqyLeHAmfX0kOeW5r/dCvhmUS8AdkCv7KmVcBwoT83JANELQp9wIUE/jMr2m+dPlzUGopBY
o1z5ssav1jCdtdTqwIa48VgV95neKl4swT8zQivq5f0UHN46KgHbAFRJEYSdo6/2jDrLbYZILcTx
SxzeJqW03ASItWw8Es4diq0adG0yKKpuZ7hD+n6p6s126yIcW3iyDANOBnu7L9uGBGjDGKGMndrh
JpDaf6Gy/uvH9N/hz/Lpr9uz/ef/8OcfJXRPAjm2+uM/7+MfDWv/q/sf8Wv/75+d/tI/H4efTdc3
P/92/71q/3boiz+/d3FZrH/n5COw9K9v4n3vvp/8YV90cTe/738284efbZ91L+b4zuJf/v/+8G8/
Xz7lea5+/uO3H2VfdOLTQr7Wb//60c2f//hNlGT/6/XH/+tnD99zfs2N4gx/9dcn/fuf//zedv/4
TTLNv5PMooAsQpvf/jb+fPlb4Lx/xwPbdFACDvmry6Qomy7iNxTr7/yELQrAzQQKI6oHHKuXnxnm
38k6Ayagxk9PvgqTwr+/1clC/e/C/a3o86cyRsXsH7+tXAkpXcoUAFNIgOE32TinB06DqDVBs2a5
U+DiK+AiK83sfQfVcfBJLdA3/BSFSfnHq5n513d4bXN9GxNKijZx9Egp4IN5Wxe74QoJ8yDM7Ftr
9xjuPvz+7uHj+622cBHFvYryzmysBoZqBVzwRmrfprsv357D3btgt3UViFfwNROraHw2q7xeHEy0
+/df7p+fEu9pcb/Ku62hrO+cs7GsItZab7LZmDF05+x44UQeg8m9YsN/vORXr4xnHZEEaqTQ0siy
pMHoVeXRymGrXaIDcPCdRZsqiheeY/uO9RGNZJdM906aDJeqhNvRIq7pt2nu7PpqqwyysZLrgqs+
/3ual8Pjo+MeH2Cg2LgQtkysLrd6hrMryBh5vvsWuc/d7kEl3XF91wsn/2p2hV+mN49qK/BfEZ2s
rrYqDBaaeCCML6Hb30tpEHlmDGq2DiVr4xmwenu8mAK2gvYzdRwaIVb3TSUF6pQ5dXeUjKB8Dg1U
pRekjUcpTG8RveqQj0K+9PrwVo4EqLFCw7nNgeZixZ2Iw3Jyp+rJkgI48+sWjrtFHs2dMfQoRqhq
cZurVny8bk9bz6cwCC+COBwAgvU1RVQgJbXaqCoGc+jh1EY393rRIOFqpJbXV2PtQSYdHLskcpCc
qK07w2gqv1VG202dsD6EaTd+h0cV2blOUXoXJLPtZXE8UQWIp8WTqGF+kMzc3hHEOvdWEJqQwkKp
HzYVRGHT0NFRPVg3cKXndxJkunvegpqn9XV9MNTWRsoAxm/iehjsrDzbU2jf6jcVW+b1lqJUQpML
t75swNTFg/Z0zmn4tPK8d0JYyCL54NCGdYDjdnhb9MLMWgIbT8BJVKab62a3WTK0IJWX+kAzpuqO
RjAcgCw3G1bOlhNQvA5qkOBdFzD8VRkGFDS6qlD6HSB9aT4jkSzdZrUxfuxJG2wEmRdMAY+D14xb
mWt2/XKF0zNHrSjQD4h4FV6K5U9z3vV74HP9h+u79JIp3ndEmUju8O5cnYoyn+0y5jGGbGBIrQ45
cU9fiuiAmoyz4V/ONgPvWu5vMjYsF1Xx1QQiVLpUAQzGB9HqDHK2GhEekKKNY752LcC/aaLh7Alq
NgBkYsCvjnnQ9nHbjU7vW4Gi/ioA+EcoYunxryxwcGtLa1UfHciQt7A9q+BWp5tGMB4BVxToOJJE
p3YhZZVrlJ8gywghYNshCdN8gYl3TA+Q4ce/d4bVfIV/QEfyQ2nVrfth7dzwboRiOvD5l5ffGd4w
V6Nq0NvMh+4cZRYIaBXDn1ow5q7VpPIHdXBC5Y0zDW6Yh7NGIofOHgrKqxHbORKVyFKZx6EuYx+v
G36pkCxyYbnU7habhyYRbLdxNNabiHQE+F7RMC+IgwBjn06zAeNurhl26aOrHvJcN8r7uoziDZTc
+lS8WAF7bWogf+DbWJ0KIJfhzAEsfXRF8zslR5jBzIzukLaTtHEq1vsVUzy4BFsd8Gt6kVezmJT1
ZC1RUfndVIq2Q/hTo0PT56V1GJVyhGIfAXuaOmu6ZjdMn4+SmxfAHQSmgDfMNfKtt8tgStVu8uH5
AABsaNGdrcF8XCDhugGyO182yDDA3rBbuHuhQzpdtqWXOppFzdmXg6B5QO++OcqVM20EvJeskPcG
1UmHrUyy9tSKRLdbaFGB9xUEAA7dGDe+VBd/XPeYF4zQeINTB55NGmfdFAh1bEvKLRn9qlQWKMXL
GXWNOOp/XTdzdqKZLTrToeQiiOAFtpqx0oZWTFey0Zc4ho9WXwfvVMi37xGMXNx2nuYf1+2tIkx2
AakTVkcwy0BkuMagKkZWhf1cTr5Z6OF7M+2oy0PlT+4or73aGVGJqTp1byeBedMh97KxdBf2Itl1
i7YRR+aVJ6/ONclFxYrUYfRRbZD26AZL8W5EonmX1eYWsu/CCtI0JWhDcVxkGdevlVnOs2JQRj8s
SArTqAVLphPK8VZR+9KYyIPJMkAYdv+aPyGoWi1JNGf2SUYV35lRq/VpS4mVY4mxLf7C9aNVJ9Zi
9kTSj7tPOQPEtHEPhlnLJH8IR82Gy8Ss7SdZCsvPkKZLD8tS5O3XBAXf5zGw7Q9FU2o26BwgedDD
Zs4m0vhsB9PTp9FPCIUVPYVkkk9PYziZiZ6MsuyHzAMqjNCCO0fJKqzsoC6R3nh1NxvtPlYJTT2c
sKwcUpREK1dHIsc6pmSgKHwYljTtUNQCjEvGTfqshPH8pE6FlnhvPAB8XdBEvA1gSuQIrA7cZFpJ
n2vL7AO+sv4sUHoc3UhFiThqVONuVEOIuHO7ve+t0SJ7Oo8bLFJnF4GwDxyTHcPqnXEYwixWQYtS
zz56kgFKKY7uKvB2H7U8b74EwMPeFYz95vqgz7YoRgUMVDSxkmZzVoNGD7Kb1EKa/ThOhm+pM2Q9
POwtVL6DUvw7C3eShHudV7loDWoIcEwQKDrO6pBXYzo1g2nMPtp9w40FhzQUEG1tuWqkyhtX+KXp
pHCA64ReU+D8T3cfxz4Ye8Sl/ayTUMzjYYSbnuPeR/0ICJWlTvvJQr1nIyha13s5hQKNRvKInioH
5y2+16v4M1IgB7faafaXskOqa4my/qiiNvykxTbSDolc+Nk8HCo4Bn5HS6x61CcS5IWWulrUkKWf
hvhe4XGRuZSAOnUjfLp0JgnW4EIzZNJb61mRYkvKRjmREUzpDDcq2vk562E830ld19xpcrb1vri0
DLTnQXRAoCOyC6fTARNObMtjLvtGZqJBkRfOPdpg5adKr8N930C5WI6m9DaY8csaCEdICpKsNvHG
qVFExAZkntTFRycjQ78z0YXcqlp/VBGs+4CWVwQCBv1aa2PxL+xvUgxk0EUkTip1VTGbapWnTxfL
fjzCCYj+o9NK+ywY7D9NFvf360f3wsxq9DBRRKVKRqSwilGlyQkyqFtnP0pliV3UZYh5xGb/MEYt
NHdmJ2Qm+/atgZy4x4gYSeMbL82lp1OLyhmiLKgg+zLZS7p1Fb2uXUgerHB/fXhnl/SLIbyxmEgK
Oqs1tJFs15CvXPw8kXuPZ0/qo+i8BUe5ZMXknDIomk/sdaJXrgNrUrpSgbW9QTsOUvFC9ihe5Jv0
OGI5XqdCRAAAhIDMGqQLvF5W/ggZN0cKkMH1Va23+r0Gnqj1KkenzK+FYvoi9MOeSyemoXRcKEns
qgY1FzDBjRW53ZjJFu3qRhr7sR0bW7XeS/NAhE5pUtR/ODKnyxo4QVHFeaWg2Ybyj1cmqdEeTD1a
tpIAl47Ia0OrZeVFmQWzhiGjgChvtxS1BGgLcqIPSlNrWyyTZ49y0U/EdQ3zIwxrJKFOh1XXXY9C
TYH3kSTLDSNN+t1MOoRupyn/mBut9Rg3auM5uabFG77gLJ7GtAFkhKYugkw6H09Nz8GYzpmFL5hh
hX9GdKCT3aZ2pg/cC3q4yzpHfhdKwQz3oVEhREar18Y3uLCmgoiA0gnYB5ouV2uKjn1fO2Yr+2YO
gBMmz7YdKQC3lbPB0XPBEDubbBUvZhgX1tncYkZrtEg7C/Z9Q/eyDDlLUND5268uXihESNytFGDN
VfDQav3YOVNg+YEhmWTY83FyPNRYEGUyK+gwaHrQv1z3QRc2KwylEIiKQi9lrpVJNKmiqo4yyy+l
kW7E0ELRZZ7lW56AW93RFy5mh1tSsIgQM5NnPN0uREa2gnyyTrK4677laVg8aU6AtKVT53DdNKXV
9Bux37pqI65JSthsUHroRbV+ZZNev2pWlFD3cxU660M7L+q8i9Cxf2qUqL5bxqL6ENZh/0vvtDHf
URtW3pdDtknaT78qo1s5R9HszD6lQYiZXjlHUuWQSi6J6Q9d7yTIQBGNHDqlq99LcqibD4qMztfR
NqouOca9A2oonVTjRxdqjnxQ085EsBhBaGMPxWf6OQmjuvRabpDyhibiGZ3NDLrP/ZBo3eeiiJve
jWMQNcgyAm125WIJPpaqkv2O6Eb+IEdIg33RlrTRfAdm40eocsbKtVuYo7yB9JN5pE0jqA5SBhcF
4sySPt5Fad3ZiC40+uii3GwlrgF5/J8AiLpfBKB1+S5SDal1s1FNP9dSBA2Jk4P32cdZW34w+kG3
kNOW5GVXta017Eu1038Mjj3OLrRekKTUhcKUjKglfoEhD5yQoU9p46EUKdmHiZMxutKQTI2bp1rw
SBVnKD8k0OIC69QGRP0kMmXGQUvqNtvpPAIV9E9tNdgv6J19U7pI6h6TuG/uh9GAVIR2l+ZbUhGg
u5mlSN+F3LF9M+fxOCMrYsyfu6Hqn6uuQD8H4kw43OJE+jk3qv4j4tHXHJVMWt6bTlahwjwBTtot
gerM6D/zsiMMnwztfaaYTegNsxq8b2Lke3fcheaHoDIS1E+KMPgRFd1k7QbEPB46ORgsnzENn4AA
GcEjEoXcHoaJrtU+K5v8oS+UqnURAlIBDWmj1OxHo8i/jbS+abBS29mnaYSNcY/WWv+nLg8zkrh8
hlDKayMwHIFs/LBDBQoVra6K4i7KO7lwLWjz4JgoUwoXpt4DwkIgKwkObR7a9SFGqjF7Ly8jeJO8
qBWVrO/UClFOTQ5upDyZB7dT5RGMpzakdBvkkeqnCGjJx0l1oMYo1bzVvLAeZVRBh1T7URqh4exS
RRnhHbWaIb+1pSr7PgH5+EEIudygPm3TS6AIaj9DrRuUF+wp+CO05fIPXety5QA6OZNdK5ClAk5I
W/oihbLZemmbNe8rwgiiCERe/ZR9Fu5tuUNz05C0kZ4IeaIaNmZTru9DLslf/2dIp3Fqk1rj+mzF
R89m48B2EFfZRibywj1No5sB3oWXKL2e4uevHk0JkPVaClrd10cNgaNGRi12n05T9KUJaX/ZhUZT
+JBgh8S0iGVvPf0vuR9aogUGjK9AMHhqHpr0oBjlSvU73ORDQ13By7Ms8q7fJsKdrp0cPo7x8Tyk
2LIa5DT3KD1oueqrrURvEgKgGTe/LfeQAsrcoBkCEJn1R2Sh9v7ruulLtwvXM9UrwHTiFj0doN6X
oQgVVH/OEsi4Crovjy2N9R+MyraO4Au/Xrd3PlTR0k1DN4xmpCfXN0tQBYWkRKPhL0GOdhWC83Ls
OvVY9XdSuhhIGsANPx2iBYHrN28lGpXIgdHXCs3mWdWV0hAsk9KU3FRzCPN82VnaH2GcygmyhSOK
tSTWi37f03KMuF8UOVtvzwtpOBK3FNTEo4W32frh0s2RqSM/md+YMcJ8/mDaEUoRcYEwjBYSZ+87
nnQK0lDIWAF9MivpMOgNZKRJK3efdLkotloaz8MYCm6ClpMHMbwo69VIJYQkpyyme79pqRY7bePc
za1i3KJfbn+/vvLnOw1bnGVYYwUN0JobugqNuijlLL1BbbXfRwj57YHo9veRPjoHw0b087q9853G
m4XCPlNO5hqm09OdPQyxbsfZYvt2nKRw5Ic2ONklv9eSWTnGbarQLq61Gyf5woSKBCE6AIwR0MTK
KOK6IChgV/bx3NkDFzk9WCiW7ZGolDfGd+6agGbjMNgTsGOdFU6aMDKtzmgdvzQq9YDSVXrbAXo/
XJ/FC6sGcpJTQ7qWevM6/oJMicdC1QOdkROJKwS4ZhshYxyP8sgpVaKNLMJLO9CpLySSBxlBBY+j
Qjb+dNmSaaE/mFcbuWEV0XUtovXFJZ+h1XfTWGvvy7oYzZuxS9vcHZUgCI5JpESP7dhYT1Asl9rO
HicKgEnQSM/BbCF7qrRant0nqg5DcaDFS39sK6N7n8jdEDxYxax/7YLZ+bSEhEIb03dhP1Cu57VH
GQ/Q5rrmHM8qoaXRBf4kq5MCWgOuwT1oSwuygtCY3srfyGvEBqRD3gKTIpV3OnkSwn8VkqeBX9W9
TUN7USCrS9a4edbpiZLe/IwENCOKk0LgQPjVU2v1rKBiFymB3+Ut4WU4mF97OGA2EEEX9jlW6HUA
EERdZl2TcRosZEgQ+qUpIUwvpVrSf5InAPMbhs5DDYbD9MHrQCUZh3g6nNTSh9rUq8BfrNhaPMJl
legPUGrT9rkBtZc57it7it7F85JvJQUubRSRDuD5yraH4eHUeEa+WBpaNfBlqYufiYg69UuaaMUn
VWr06vn6ob5kjNQgjzzesMC6VsmPsLXD0ZkGyZeaTtoNdeIkcLvX8s2gOPHGCbjgQNj4L83eAiNz
Bo6ZliKlo0Tyw8zJkaNGZ10O1fEAkPWPmeOx4RUveH2KFQLpLuKpM69oyF03OblCGy84lUdVrhvP
XMzsHQKY0KhWg3TTKLm5sXPOMzqgSUjpc72TzoGo8HTxOqjrJ+5uyVer3EQFPpejwE1rpFL2vdlO
oOVgynTQri3G75Ia2Ee1bWf9zaltqLpAPgBtEe076zRiWkxmbpi95JO4zBU/KgPgW0NojONBywaA
6IsThq1rB3Pz8fp2unRCoUOgR0Vkk0C4nA6foxgNfZtLflYv5l2eLJIb8pzdGN8lKzZnU9D4iytp
Fam2UrUYjV2ysukM18tIHU7zkKVprQ1Dl3YsRBkEaJS+KVCshmMOjp4aQcRwLLJJidNVLurif+oh
OdcmzLcgspcOI8fCEFERtee1uc6Jk6yipQDcSqt7ula2lJ86E53C4T84HNTQRe0V8BhbZeWwbQO0
qNpngd/D0+m4vZ3072m90MEb5n0OblSvGF5SO87bnQD+lH4Poa8CBmNleCnZ+t3CGPuggz1GsbLd
oizmJwiOyYe01hb9+oU5ZS65b2nIELpaq71iZCTVxWMSlWZj2qmBknhzZGskH9stxYAL25IiC24U
QhWR5FydfUr5haZkteNXiRE/ZPSA3PbmkByvH7FLAyIEIzEHwJC9vxpQCDRghKOTqCjNpju7Tbp9
WCvhTyc0tjg61n392CB0haMDvlX+dya2gAxvo4xZ4viJ05Y3OvmVwzSriXh8m6Erw9HgZYiWuujd
gqVrB8R3YRT5vdGW8Bhkkr2B/7hwLTu8FXFo4vSfPdsyEht5M4n7v61SCoV2WR3LvhluQ/JobiyF
2T5uTCI+LrTae/u0C7IcBN44L2el4hiQl9Xn2KbW0iTvRnMCDmUXOthZU5qmYSOgurTKAK5ofwQ0
COxmtcqxFld9oRlEi5JT3UDfp9keyzU+jdVshBvGLrg5iFiJ6vk/fHrrcGeEJnW0B5Z5sQA8K9Mk
7Yh4NLQgu3nXZvIWLdiFpDKRKZVBoMRIApNhPL0mTGkYs8LoHJ+Oom7ZoQ6v5W6vRvqynwO5kQ4m
Ss3JHWn+Nj3mYTugjFxoqLE7OV1xGwfq5bG9emfwVV7o5SDEPUtxJ6Pe6rBoBX6bjDkd0CRh6tuG
PvDosSkb0q1RltgozS/SMHlSlqZ3Q55MP83Z7L9EFYSvsIdmZrhD4YVOryZU8vwod711O5NWh0oh
GOstWo9LKyaii5fUvKhMnk5gEcThJC9R4DtJ0/ysUMaC9jMtv4KXy2ZUewdD3dj/52dP8LiJVh2h
XnaGh7I450ak5DaggGWsj3o7KF8DI6hljzAg6/YIkDepByhH/7i0raNubNFz32rTCyaLq0MW79zV
tdEjW+7AP2gTV2mNg+6kmViHdALgt3E/XTaE3Bj+jqfMGqIbgc/tu9C2/DoM7aOEQuJN3+lbfYjn
x5vhcEsAWCPZwp47Xb82CxuER1qspFF2UBaUuPMGRDW4xGlje18cEE8gWpSAIwJ8PDUVzWUfgSa2
/CwAROOA4vcrdXhjiyyuhwERRpA4JKtDVHZqBSisvLSzafmR1RRe6yi12wyydmNJzdujJEzxlCYZ
SQv0GRhW1UIjnqqRVD+uAgpned5DZjK5SKor7ludvjAFEobbnOtv/eAscgJsIQvmL9H0uwJYCLj0
2B7ttBo3rrbzAy0QVsgREDNTjV2H7LEBynAxJwtgV9ndxEphH+Q8Hd3JKVQ6krQtXaoL9gAUA+YE
BgicbJ1bCSJNLUAX2T6cc/JtKQdoQ2dLuy+0dnAVc9xy+ZfsEW1yqFBAsIGPnu6PIqUhVk063IeV
yE89pe73vNvq9l0A1dgPOSgTdeMlduGI0akAeBPAnuglWh2xcOyatJcq20cJF4K9cizRXdAsb67m
N/K/iM0v6HUJDgg1EY5dDc7qyg78mGb7S7HYtxGcKR4loMkr9GJLveLCaSZryEEWIZAIAU/nMXVq
zey4dHxtIEvbNW3qTY00buz7S6v1ysrL/f2q1KIp9LZ3c2v7HA3Al446U/Obh2fkfzt/ys0tApSL
9gDRCy0EErVrcMBI+DZTzWWtygWFzKJ03s/mNO/CqSwOup7Ib8+xsGIkTOk6J+o5Sy1K9mCR4ytt
3xqCcG+1Tn8wAeRR5Zq2ej7EipxGFySBBekgdzVZYGflf3sjaQkICuaykVW3qyhMpTo7Ms2hfFxG
TfYrm+pzTT+BZySN+ud1F3YhhhdyJ1ydVM516AtWO6YrUYmG98H2RyvRKz9WwvSnUy+97kEoaGVu
rppt+TTXaTMe7UZFsdqZtPYjfBbtbUWKjGrzGCVb2mMXwgl8AQhPulHAVK2fZUUzJ30zaRZ5J2Ou
duAFlPukCazvfV+3o0vZ2YHkSBv6X0ptUAK+PimXThFVLtpRSLHR77eKP3MBja4dAl6zkVpvyszY
pdlXurlu5ZIHYnNp4MZoYOQDTs9qFFr6FEuUHay0nh/Qsk72yQByy56qH9ctXQioRQs1N9VLXxHv
hVNTHUdqIcFj+0AehkcIOCCrUKhzmJCKZuZXvWgT1CqccLyRZR7bjjJS7e2krSLShXkVekG2qOnx
oDiL0rRYow1mdvzCidIHiKOH3TAXb4bmw8ABWYtGtUroVqw9e2PqqTo2iuMHRRIHL9kRUNiz3b2R
/Ub4dQFMp8WCKoNIN53OapSHAlcRBj5NBvBbZ62k1V6TNennLAvM+HZMsvpeUzp5K3l/wR9C8Q27
KDymXNLr23mGugWJ84z9maXKu47Zvp2sKLzXw6Zzi9k2j//B/hF4Q6B9zCp159ORWqVKjJgqZEl0
bfia2kF1DwejTY2E2kE0BtPeiIlRaUp1jm2a5LQddVub59KgKR+wf2jih8lyNduT3iHuGFPF6hsj
/TrBTuccEaBKHIh3EJ7c8xdLur8+8AtHlBAcUgMK7oJXfOUISHuMWu5w0dmd1bvNEsWIADnVIWnm
8j8whS1SN8INEyWfTrFmzH3RGxF3HECGT1ns6DAslIuxi3IjrDeeSxfcK1jV/zUmDuqrC1yW0U02
Zl4xZo/QoCsRhX/tl6y9mYCPFbtoCZUnwB62tStBCE/+9Vm95AZ4bojCPn1rEIydWlepPerOLNm+
pI7lQ6yn4zs6BdSNkPnS2vGGEo4GsRXW8NSKnBJPVP2Me52NZq9rcehOs6nvo7oKNqbz0oDIlFJC
Bih63jWjR6hfyBlRV9An9U0aLLFnF1r5H1gBgile16KQewYK6BJ67IrU9KMsj45wUJXe8n85O4/e
yI00DP8iAszhSnYQlUaTw4XQzNgki6mYiuHX78PxxaIaanhh7MleVVexwhfekLfyyj7ci+v9udW2
tiBhMervlM9frhsF7BnZq8q9adoSlenE6D8sloYEpLKp6dmFG8lkyc7SxC+vl4kealDd7gGP0bS0
EafWtcnAOaXtHiuRbq6WwrnyZbf9sQuZqDqye7YcHIWQ3S9M1BYqZpBTsfjA0aapSgQjjnqd6cfZ
cPwry37x8fz3cLvDAq8SDas0dW+kUsZzMtjWb46qqk5j001uVHV2cSNk1nwqyTsp/dFttQ9z4wt5
pd1waUfDLuIy25rEREUvv0xjm6hxuMq90SYxfAsyI4/Ab6XvCqe+JgB4aUf7BKW0qeCigMR4ORRf
PnMxJvagdWpWBKpkPaQZmMe3L4JLVzqFfsTj+JT47OxGAUY95T7XzE2WLV6c9b55sABrUeZo6qfW
VtmVBbywcSw2AO4jJBLGqwIxpDc5yCBxCevX8S5RiCZ0a6U9sgI4uDhODX61/z8udlrfKJAhZA0z
cp8smUWQpL7GoNZQJpiSSfMwTZpzY45OfgVEfWE94SAAnNl6Jxze/U7NVoXoRcZXy2UQYX6Jo6Vs
0nPm90UEiW84vP39LmzIF+PtrthSH1ehhPBuUjfPoy43zUev6WcyhFZceTMuDkU3AzMKyDGEkC83
pJy9cgRv695UUlRhCuT1Hf680+fGTa5M6tIi8thv7FxQ4kTnL0fClb5vAXal8dTkCnOmCWPa3h/u
1skXkQB+fSW42n757jbDeWdjXSLSsNFJX46n8kqzVmtIY6vzvDIeElV/FrVhNFHRWNMP352D8khF
yE9D2vzm3VAoEb/9HS+cdkoboDM2xwjult2DjDitzvvrp/Eoe+PoSJI/3qD2ymm/EHRwdcFGRsZj
w4LsdouDtm/ZtlZKkDFgySMz9eD6K9rZnevep8nQBAdWaEhDbwjSD2/PcC/7s71qW7OEeJ2IgJLc
9tX/FfEM5POVNtdZnHlN0BIJgLumG1T59v3YT0CMjbahPjhLskk0XRAYv3VKRadTaZVsDmYy2udu
xp/9tKkyrGHrC288T5rvFwfHlx16CcaGVPYmu71GIbi0cA6cGtZu+9++fjSCIrekEwCMoIyboVKk
eadkzLKnMl+H20AHrOQXvX7EOtk/vr1ul44djwCdpg3Y9aqbmHhNUvrDrOE2oU+HYFzNc1I586Fo
5unKJrx0DoDvbHoJRFGvcwwOHZYWax7XY1YE5xbExxqBdC6HH25imT98ZRnfZ80GgZJntn9fGGRA
V/izl6aLVpi55XO0EPedLqsMhs7Oxyz2jTk/Bn6XHBcv/dUv2TV91t0tA/yCIgLNfBODOcBKe4XF
ctLwuDDTIJam9mF15u6WnPtT0OfUNVYr9T6//R0vDcepo5Cy8ZNp2b7c/kZtN3iciyAWaeIe12yw
qS1pRhSIxIrsanWunPXdQv6ZHkI6wHk2lRbe95fjTW2XAYdfgxgP2OrzhrdGXUtrjG84qWrdlcF2
O+efwYhUQXyxfzD5eTmYPVLaIDH1Y5hteXJTmwne6WVtVseW4tVI5b+d01BVuCKGWpaV7/pxra+E
FpcW2KZLSJVlK2zsacmrKezUyD0v9ntjeUgX2yvPGKab7RG2Wn2H7MH86e1PumcJ/5k2SpXUwXGg
42LYrbE9e0lVNDKIs8J3+xtAROV64PVK5sOKoZA6VDmEldrYlFbHgHbxwQDG+LuvJzMmnW2cu8wv
0s8yz0DuO7Iv+rCYSnRj3/6du8flz8/cgKxbS4bOxSsdVn+1rEzrgrj1svqT2czlX56yrhlcXNpw
VGzhkNGaA6y2e8ICE0bwSKwVd3U7/8CSyA29ZNGGMJ0yeeUwXZrRFkMiQEzh9tVhaqyAljhA6Rg4
13x002y8y2V+raN6aUaE4AGV2QB16v0R4iGrqmTx2dViKqJiXKtz1awyTILmWj3/0gHa9JsAJIOB
pu768gC5U7/6JQFK3MMo5f11lPUNi6H6PZT35GvpySyLEo+e5JnNBcvRFQ11n7e3yaUDtHnzbIAS
Gl2vbqhysktQyTCE1nXlNRVu64Wl7HGYLZ1a02OzSa/N+8KHBC3KqSUJwZ99L7q3lLXRDwSVsZH3
/gEIbHtjlWkWvz2zP6SMf0V42wnADnirSVJC2+TcXi6v3Rm+JvTUj9NFpLI/4HM2dUc4JOJjNaBg
dxSonqHC3Lf9QOHAzeRxBVfTPQE0WZJ4zZ2mjUCWas6PDpOYJ9zcgbXxYKck5MY6LI8BSOfsMfGy
5tvQOIN2t46CAtwSeOlvhV1fGw5avZ7SFTY5FrCpebYTzTOiEc4lVKAe54xYTk3yZag98dsfi+Kj
PiswJVCaqKCY9lg60dS16ocOs0QPZ3uafk2D3Vwj217Y9FDCLQDkW3GKxPPlUumT8r1iaoLY8zsY
YHran2plAScfivr09mfZJYPbV9ksDF2K4si9Bd5uqBp73M7VzCBeOj+IEDIJcE3MxMHQqvXsmMDb
Zn25Bsz4I1iy2wubfK2NQA2mbJDgX06wkXUhHWPg0h4m7UStvMZmGNGDjw1yVbd5h6QBRA+1PuDZ
6rxb+6J60KpCeze4hYgBHC5rOODZ9yPohjW7kmNdOA6QR0mMYalS8tzvUx4uZxWyS2JTc5tfieas
75d0bv+fdUe+d7NPJaDc62IJq/eGvPWDWGvMNRaUfBtQ+2i53HtJa42x0PrmVysK4xr+7sItRyiy
PRAkL5u+xsul78yykzh2JrHKVBGqYAgOKwIIEUSb+jiJBk4ugpLHwUjnD2WdXYNUXhp+a5qywH8g
ELv9tvbpUqRCC2L8QcdYguaMNFFWN2U3yttyNsr7DnO3Yz9O5kmWjnmlNnBpeLouGzeNkIyq2cvZ
L4YrSqPNiQB9v/uiE8i8c6xGZ+k9I8yNvj60RtmHpGigCjy9uhKj7cuKf47b1lPb2EMQ6fcBL/Nd
fCwlkxgN7y0YnPv6SfilMA4DWcXTvJpYVEP7bP8S65Sx8Qrve+tk9p2gSmSctxx5vhkKL/uRJDZB
Sm3n6RP6VsE1L9FLVxDA4Y2osImP7w3paK54c6kIXSH5tj9mU3hV6IvFG6LJSqfD25fQhSNHJdeA
eIRG4+uX10sB03UpaYA5yTQi+3X+dmd9/P72KBfeVkiDOikH9RPeum3K/0p+68wodY12dpwCIrkJ
AH1/zmion0Boano0tOJKgfbSrOgoE4YRmAJ03W31who6OXVZEKObkJyRSs3FEZ3drjq/Pa9983rb
VISWpMbU+CkG72HKcM2R7RQELjCbEbgrjcX1YbaO1g/NB3LxMUgW9bM37Yqs2XWGZ0oQthbSlmir
o1fn8lZ4kiLP27/qwgZ68aPMl6udp7lnzk3rx+XYLSdK9Ml7My/TY6sn14iK+9r0PwtAN4yXjKoy
wcXLsVqr9rpGwque7YRyRJbrQFkKFVLkkKieaEFUmD1IzQRnQMo8NZlAXV5rR16c8Ia6g4wFIPiP
iO2/tpcU7VpoEiX2luf2wXY15zB1TXJbrqV/5fG4NBS4jE0nE8nZV2F+Pa7d4lTsrMYe0r/7QY3H
pJ+HL57bfHr7K17Yw2zcDckIwn9jI75cWbTsWpmXEzGx09tHlLybD2ufeVcKDhdOJmOQkgcIx/Aa
7kZZfaemO0XUi3zj+kXPBgSMacM/5Sx1ioTv6P58e1rbH9zFH2QTXGvAQ3EV3ysYD6IavFSv/Riv
9mEOvanNf5SzJ+ZvoDcDL7SbIHteOzSc5nLkiULk1Lp2QC7t2k3PhN41QL3NCGG3tqL3esh5Xjxl
VDhTRybnrpMOiA5loQaQkAKAIQ+seo0kceCdXVvrLTx0tK/eXo1dZW07Pn80I+gP+tha7hOfBUUB
zx51Jw4yi1Rx9K3QcKbiKIxsOVSUnt4vIxwVB+2CK8/xnuL7Z2gCNeq2vDUA6Xd3sifX0sPI1o19
T3rr0Z57+9Si0umHpjItdd8ktuxCS2vzmyawkk/Z4CWfROCtj0tfJNeO8IVgOCA1J33mEqEAvNuH
CSlWBmjBic3NmT1L+D7hhKo06t1ucDJkJzFX6Nbnt5f/whmjLwtkfvO2Jb/cRWRc6LOFVogbV6OL
RUtb33lFea3pc+HKAJGPQzGkI3pn+/ectLLUq56pDYh23Fb63OphvYzLz9VI3Pb49owuDgZIfpOE
pJS/v48TbG7KWixOrIuqieugt25l3a6HoJ/s/x6tAz0B/+8QVNE7232yTq/cpHRnJ6aK40ZOJYfT
ojvXUBcX9ylBK1Y6PItIq+y+0axX1pQswolXe0ZQwdfrag4XDOA/JC04wKhdDXE/5qg9RfSSs8dR
mgVyafNUllGtV4hh/PcVRmR+o1hQPgXv/fLuCGgw9eVSsFPNJrtTFJYaRD5VWhx05dvXZPkv7dCN
or11Dbf2yO6UUqu059Xv3VijXR4NcyIjhdDtf3/VSPCRFUC6lDhkf/rs2fAVVp9ujI1LDbfCmaLC
bpeTkV51CLy0QelE8p5tTXIYgC+XbyTgcWTNUL6VFWEZTHMcCESQkrS7pu18ae3Ymtyg6Jci9Lxb
uyzvtFVSao91T6tuFeMdu3aWV9buwmOCi++m0AckikLLPtgMKJX4QWNz5PIq+D2gk5pEyToMU7i6
y9JFRhP0v4mR3GPQVGuJLk2DHaJlTxS13t6arx/zzU8YzMRmTUa0vVvbPpVAxXLDib25bR5UUSjJ
Jeqm0J5qr7o3l8G8lj9cGpKiEigI8ipi4N1pcPvFy9Fm4TTURXqjo+bfRVM+zqe0mavb2RqvVXNf
7x/KA8YGGeX5pkize7opoqvK8nMv1oxRHUTVpSfqSXjudmCn317Oi0NRkECOfyseYwHzImuxZt0q
p8Jx4xKDglNT6eXdlKAy3/ZCv5KwbMv0MipiVgARSCfgOINEeDkUEVhvtGD2Ykt23lFPZnVaBvVs
5LN9LBDWC73MTyLoj82tvgjzGrLn0h6mQQmiY/PJAfK6m6ouLC2brcaLZyfo4s5Ku4+6yo07XSX9
2WiN6bxaHQpBRVKjH2TV2fS41vV/JHsTkvzTAEbfZRNz3R9YJTqYiXbqxTqQ5JOJD2NkWwt68Ka4
Sh18fTlsMm98Xd4WNtReg31tJt/LZ0qvGfzmIeoT1/yFS/pC0uJrn8q06fH1qIKPHU3XeJ7rHO9b
FFrv11Kf7jrfas9jrsQHbyzmv9/edrBbX+8GtjedfMgPzpY3v9wNkL2YOjj0OCnSQD0Tfkn7/eSU
hhZZmuW1J3t1UaTxEvCh9yuZiBn2i7Ysm1ZmZpzmbOw8GdZOq/cfckTZhPteSq3u5b1T2E7xRMTf
58e24s+HqpubPFRAgP82mtlv/lpqd0hPrVFZ+T3yUcK8bwPNcz45ORlBODrz5N+ajUo15EL0Zv2e
lUFfR25v5wVIrGARRypgqXj2bLudDspaRgvBZAue9+AbgxUFMnFt9IinMfnbKzMXgxuQXLOKYB2n
4qFXEw1wkSiavCpxHZ4juxmfMa8XxWmY3GA4QAPujShFHXWJan+sBiheLj2J3uswgcyEqSjcawEi
YX0n2ttxyackzNfan8PcTeo+hK1oPvl5Qwel69tV3BbFYlSRaeU9sadsQQZKd1Y/sVhUbpSb2Zgd
9Hbk/9nlSfaEKGE73hZ5i55ECsPMPE4G5KLbPg2m/ksxIo/kHjyK497zOnVGeqrt3kuOEkHX5Tj7
OZo+ofSNtfza6a0v72cBn+ZuEs7SnLqSlODn1FSzHvWz7So8/Uy7Oeb1WNi49uZT9x6kH8q65bou
P7rWqW0UyZLy47DIUvtpWFXziNaXpR9GRIKcKe7XHtRROLqpbj+USzvqUWtb873qDJ6HVg3OT280
neTJcHuq3VUt26+O26riYGLy4oToqpluWEnNxHPJwfPmYMpaV2eKbLTtlqBPPw8l4W1Ym/N8X7Vm
MJ1dyf754DRJ9UyPw2tDyvVFFio9M74tian174phmdEPMurBuqfRYz06yl2nyFpt8Xt03FR+yVKk
NM4UnKf7wZdN9bTyJmTHPHVMEQpVLPizOu58W1WaSk7T2qgvHs99cEDMbvpgJI5zp+uF9iVY+Cey
12XhEc49eJxLlnxvyOucUO+SQh2mYVk1EQZG7eGslHvZGgVj2TxXNHPTyLal9dRR5VB3bqWDDtEX
5hha1WgtkbTaFQcHLpjP3lQPz0PvjyZSnKjWHfQBpZu7Iukq64x8kTXe5Gqs/wL1g2lIPdTFzyoY
izYsAgfNZEk+eloHN3/OnU08EcU6J3T10i/Y6VPwOe8z3aDxVRgoialxfq9hQCQjIWSOAb1Ddy4c
Wzc3TnbWZMFJoyFzCDTy8MOcJOlnwC6eQZKXV3U8CErBN4VVyYQfaecQG5bk9zD5RnswDDl/HtPF
zQ4A2/0nN9EqSELuxoV4PxsJ/FMrT0bnRHs9LUIEP7KB9Gw09K/AlnLeSpimzV0XTFqCnbs7eMvB
Uq7fRjJzLFzk5cCeQp2MBHvqsyA5pOPkEPqNlqV98GD1YyFkWcPnaqDR9+wvRSnCpR+T7MHohOF+
mcVS3BCtVkOUN1k/5PDCkA68m4sUzUDPzPPuQTjSa6I0H4I7WuWDOKZasDzIQJ9/KrFSBPNtD/dD
YbT2e1Q3B/1p9QIZcBeCo+UqLe1fBj2QYvOuxd/B8ntbnelE9vczlQA3LPVaojfvWpht5srTh6dc
zP6GnGrbQ7Ca2OqiaKGM7f6pv055mzenyR7X6axwaPWeRtmXj1qTgBVQiSzUcaSklLLpqsU5Znbe
fJBNbXxKy4UVa521/di3RTN9MbIR08uU++XdOg7COyCUo/9wpd++szQx2KHV97oRt1ODbvJIXWoJ
8WZbvdAfBu/Jm+3cjnntvPHekGuWvnemZfi2dhrnw0r97qFz2dsnnMLz2Eq6wo90FyBdFJiqXSLX
Kmf3UDscpK9obBfLKbX61L1rViOfDlM6583XTOsH42wbovuYjUvtnfi2fvDIa7+MkZu56p1MmhR/
2EpNEy4Qnqyj3qy84WDl3VqEKYfDD8t86avQbvWsjLymVO2pLEw3PcmaeJo3zhjLo2WK6j0RidGc
nMrsRJSnSi9Dhb3RrxEdaSOsR7O8hXVhGyGVPDbvUrnEUUvZfJiBvvw0tDH/y/M666msQPmGzlSL
33nfTb/1wnPFQaq0R7tjyVf9MI2L/ZFSubAP3NsIOGvsv6+8yD1ebWOzfIcqmHxU7tzfNXO9/D0D
mqNtXC7jZ0XizT1RgzkL0Zdsv07mWpa3GtqS3amsjPqzZ/Xyu0yM/CPF5OzWwM5BHttpMHJWRfk/
nIKiccjfzYtDDev7b9enMXCb6JlqYmOsm+wwqUx/1/ha0cb1MuWP6+gDDC5aN03CQQVuFkFVyT6X
lBQ9shJ2NRruXiXjAcIcZknl4C73Q+M6XzMwQdje1aOnh1kn578nn5aNCyMsiUCcDQ8dDpx26HSO
fq5K10nv7bKWRWgNRdZ8tZahOySq5z6DirFSC0Zllk8mNPd9RcOFNueQzthPQ4z5hZHSah/JKvL0
ZA92/0Nh+CO/zrNffaG5OGmhljczUh9Oxk27TkLz4nGRYKPSLGm4N6zgx6QW+ct2Rts+chVV+vdF
za1zSrrE6E5Ec7p9HJDCfDS9qvturX7FKz+Zw8OodeY3CgrDGjlWP86hhSVqETYmf+8smyV3D20/
g3tBdXWV/q2HGa0VMTOFamuHfxlvT1Daoe429ftpTWeH2neF70DSo5pJLOl9c8n2CpRHp+STXwu6
ef7S9t0TMSTcp6DMJcKnULyaw6Jp66/aU7oTNqMzpgeoQybJo+cu1u0MuUYcPD9bjOOsIR5+NpXT
YbA2eM5Ba4TK7kvTWz90qmntM8JX7HFwT/OXrjStIRoHE95I5gdYhDggcwt+fdNvWCSnEGcCBvk4
tyN+EQ4ARZJ+7PM+Y6XNLIMiXz5U2AwYEbIOicCM1qo0bKhQj3V/44LZdl/fjntf10IBm2wFMpgF
2N+Yu6hXKU6DnRVGjN+aHReaGPHW0otOD62FHChM9SS9661e3IvRM9orGdiFZM8H92GQOW8QtX0W
7/iLXvKiGXFQBluUluZPTgPSV6KCeKVicGEo3L0o9iIUSjtsn+xxIVcl0ll2nPREAulcJEidJv3N
Mshr6jIXspzAQTIjQCeM8vI+hW0sPW2yqXXiuoeinRjkselUpe/f/nIXigAUr2ErYhoAaHHf2sUh
b9TRKHfiyuFaC3VnlF9m7qSPVjJ1JzfR019vD3hpBdHmIX/7h2i8S1eRmmyqqQysmGekOBpqMO+n
2lsiE/G96O2hLuzKzT0Wrgf8K+huu8x8VhPSX3lvc/U0RntcEWfG2WdJauj9Wn921eCXx2qYat5G
aWTDleFfL+3Wn9h2JKUB6D27mVZFn9cpwGBEHlL75Ol5cmeWrXm0A6UfSKiX/1zUhSBpsrYb+pz6
5m66pTHpuiKBi9ctPqbQ3x9MlV5zertQ1GUYOGbMiMoKdceXGa7h1bw4rbBjcE+jCCen798FtcAa
dyim+i96JvW7pa+dc5FphhEGrpBuiDCTeavhw/P9v35ioFE4+tEEB4hj7ufsw2QSHgFuHFAEvQ8S
gg/NNMdbsjrvPQmciNYyGEPfrorz2yNf+roAIv70Ey/UXYey7U2v762470z//Tyiu5j0S3WyR79+
RDLymgwi1Y0LpQWXEX0+LTXYffm1IotblW+ase1k2rOc3STBkYE9hjJ6Z5VR1416EQ21QtELV07Y
1UXf9/dtYsFxd+tpqo5Lag9NPAdQaNmVwn82+6Tf1McyS4R2qis4qDoRE4EAWhFIdOvB82J1KwQN
6lfOofSKNCUFMIevdqq0+etUt2YRSTQvvylYczxDGmITIVhD9w4XH0JyvbJXcbK1yijCtRskUbFK
kpxUD4+tY2EGQ3LLX0nWO2lv7zh5m9EdMgl1qwj9fvLfJcCKlg/Y9Pj5UVMV3qLYNWRPndQX+0dn
WLMV8mKii0e6YKSRpJ6LhnNG+JIeShloVagHuZmc3bSb1HneSGkBmlNFF6U1DmePojLG+QYkjVlH
uPTMdNHaSnMjXR+S8WDneDPc+kLXjDNdAsQ0lZY67ikPZqM+EOLW4xeh3BavPni0wynFUVw+KtfI
3dvWE6347DlUcEJk0Yr8DhFyWHeetGUeIR6RFEcypsL9bFOheYcFLQGWcAdrjOQo1jVKrQJMt9sD
X6Gkt+hPc+Wr8sEoKufj6gSiibIAa+GjylAGOhpB2sjDjC5YGm4aJzass2Z9nufV+JJMcM2OXSVl
eq8ZXl+HtC+JLOyqqfqwzau8OwPTbJ/GYEPm5WuDVXFZYnTFfzhb3dH0NOTEPXoZWbgkUM9p8qZS
Ow6I+A4RqpYTpahNkSCqZdC/1yy/4t0nShlOGuayKE0XzWJ9qqWL4U9YBe60ueyOZftYJXnb/S3W
rv7q6rlLcujYi3+Xw1q5h0uIyCGZcjFGALOS2xb+Muj6WvOtU6+XTX9fTWbv3CyaS1pqa0b1Jajx
bItEazqcAzAeX9U0urdSziYE48UQdyXP6HI7lA4i5jLHrvU8VcJYD4Prl9+wtkXOY12VnWGGVFgf
R0cG30lixcc5aM27lD6zFo2ZU5X3EgYHx6GpteCmJJF/KO1lJOUoVk/clGvQJ1Ff0Ac6DaUgLKzA
mjcHw6lHGXJU9SkcWtN/LJCsn8Cc1+iO9m1ay8hVVfNs2yu+SFVbBr9slNsnzs0q7SOhtE67OU3V
HA5WZqyRabTCORQU9j6Mem0X93ppul4ESDH5alfVWkXgMPNvZABIMmAjuX5Ckiv4W62tvh7btJw/
FessxzMu5/pwRO9w+5tizotTgVvWh3QdSmgtOpL+Eee8fpSqbBv62o71mwRv1R4W7E4/TvWYj6Gq
A00/ln7eFgetXjzvnPhjTjUPG97+1ADF+UsrXbkcNBMcaKisCuFpr3SWD+6CVWKUUUI2kbBcxyoO
ZN0hoVwFQTQY2dpE+oJLXkSCVtV3cw4OMZoCHaMaEmqUYddghDabaVZyzAuZBKGuuW1xIl+3yN19
0C3rqmFBMGUjzSsjme9GU40ioq80V6EJuS8nZR2mTyrv0OmeArP/JPC9MA+gRlwXzQNyaxqL5Riu
c9l+Q6jRNs9Om86HRChphy1NOpxy0l6Pi86a1bHqsAGOigXwWjybqZeHhkrEExUV90dljll3JQB4
He9sOGHIe+C00DXedwLszJ/kJFsr3kI92NdDc/BbKz+VSfMjCSr3GylSRbGyu2aA/DqmgxtFQLch
zQ2wb7tOkiZUpRa80GK3RE+9Es54mM3Cp6qlL1cC8NePIENRvoLtBi8SIcuX0QeljUIIJ7Vi8A7r
oaz69GFgu79Le0OcCouep3I990ok9zoUB9FnbLI4FPY3zcKXgyoXZid0RT0ecJuKgzH55Sz6NcOp
CwEFPBSWz4HdgyrfbhGlypp8wTshno3BbSN/nKqfKIAMDwMaeu2xx3XpikXdhc/GboG7sxHbkEvZ
rWXujr0TpBauDgVnTHey/HZGLOo0an51BbLyukmGETkimRD46EN7+88m8spUjTMasRY063HtXPMn
+Kjk7Ath33aYxETkd92xtEay/N7WrrQDL6wttEwXnjDUQQAW+5lmRemV9GtihVHqsVNgeAtXJAQu
q4jGyf4/DgTAlC1QY8iNCP9yw1QFrTAMPNZYmZ0eybVoznR3Vew4qryCAvtDdH7Zf6RtvAlsQObZ
hBl2+6Zz3Kl2RlePkUfhZOu4fD73yq/b0Jiy7leAox/VOUSeZSgExrERKd88hGbTGY/j0Bbwij1d
NWGHHth/Ti75aWSVyI9tPfb9MtgIW7ojr3Osytz5ABNx+WmoWRSHyZf2L2lQOLlyUi9cDyQDAKOw
/URUYd8abJEgRquugJUB3CJWej8fltVCoxxi6q292n40etdIvxc6sIDxUejiQkINiTvi5dcmIzNt
BX8jpmrnbdB/xJ8jqOnr116UYAnaqcMHpyc5O8kcR7nBGKrqUNS9lx/fTkounGgb8Vt+C9cU2Kjd
PtcGcPdG1ZKbLWtxSqjjxaaOPjRqaNewExeGQiOP4sR2Ib4+0bU3DHm1VaXtVj4muT88FqjVHKpa
M69M6sLtu50kfGzpqyLPvpsUNJu+6eFbxybl0PagIQ1J6a+pjCt31OsZUaHmG5pbvo7yx+4gNUGN
AsS6WrGTNMPRmGqagxPtoqCho/JfvxOPCUoMdO2BuLwiTeHh7uZJSfJo1E5Cm3Qay3PRju5yLEYz
uOZu83oBGY2NSdWFBwaC4cv9mQrOitB8M14VxAhqwO7DOtjOleV7ffSAI26yz2AAjc2x7OUoAh/z
tmxTPc5MPX/oHKLZ3Kzce2eZ14PSdUzmMFR8fnshL00N5iZgUPb85krwclDpADe0c12PkU+o7nq7
LeImGK/5al6aGhgtwKZUyjaE3stRfPhQpr2yA2GD+e9M8Co0S4f+qShS+1PbBjpKURmQ4ytwtUvD
8liBtGKHeLg2vhx24AnJ13zUY8OS+nstF/pJlU5+UjQzMedF91AR5Ql1TeFnN+7Gd4dlxGJuxSTo
Rrv9IgpBv3nJEe4P5OiGWZ5iw5hTd1+jrKI0QYgVDNMxbyfC57e/5+6h/jO0Bcef8JX3AhLFyymb
E7qLluq1Gwt9zPGhUr5oQwrkaIo1/LsPsKzG9srG3Z37f8ZkPFBmPBm2vVvmOctNGYhCu8GD6XPZ
DvVnvaxoYvrqylN9aV1ZTQp0eBV4rwjxpeeMmmE2yU1ZdnNGflKhlgRE+radPMr2Cuny+jh79B7+
23XzZ4aUW5EZ4nNya+/276IbwziUE+LW5ZD5hwJAiR7CsRIWXJpuvVKO36Uh/4zGJbrVqDC02hMr
vJEMjwZIctPN0kzPweBhd+svyh9uGkHOfW6I0v7KvDL9WGtpv1zZQheHtyFqbbpb6MbutlChqQw5
AD9BAN7UPhvkPTScPDrDYY+MyXw/4hTc3Ni+aLq4XSelfXl7C29//1/x2J/pA8MCwEt6whnabSeo
Oo2xdCKLRaU89Ru/tiG7bdh/6rCaE8Zq0vdEjb1aMWYhfK5OhkbQy/9DOJSLCnyU5+oIAe8PMUYb
7VJI7BK0uU/vyq1U60MqCYHwXwvu92zyP1Pm7ufm5wgRC2wn7F8kjqb2S8ocnnbTta6WPgTSSvUT
HbisDskL7bjxGgn1d9R6vNczF0j116BKxRzpZlp6p1ZVnTh7+LHeOrOmjXeTpi2PM+1R98rWvHTU
+TJcbfSqNszcyx/qVJPUgy7Vbvx8Gp1wlEX6Q1Oqs6OE5to1L+5LlxmbkMhvq5S/smmqisQEbY8B
Sla7CC85VFBD28+IMFJLps855+daerx7D7cvAdwaIjath/9xdh47ciNJGH4iAvTmymIZdrda3l4I
aTSiN0lPPv1+7L2oWEQRPTuLWWBnoCymiYyM+A3guLU8GhoqLZUGmUIFqKhTA5biNA/mXkb2UuNf
7XGEUEz45RhKsNlXexxgQoxIlYEiSt1G+W9B8y1+bAxlit1anVPAWhr6FA9TS0517mRrlvwSPAHu
eZhDJH6oalnyVehQZt2p1urhMSj67jkalupfq/WVcZjmxJowijO76QEaXVV/iFEDM/+V4Lm17pBX
IzxvLNbKnR2ybm+8zOByaOB4QrW8Ob6DrlD0k5WYl2qmoUFhztYIOI42kysmClBvukSu6oMaLLWo
bm6Y4dzQG/UECCZ7rpwUa837AWVrTdGi4yzrXH401a83ralIjTxoZuwrFm+aWJjVIcqwC7k/ysbR
QDeFwgpYfbRy13pagkpkXwNPoIVrJA8yXM53aTtXZysulO/3h9r8IFrF/Jeq0Y1ay5wnNZARphic
3XgeEXY/KNib7kzbxm27/Nkcc17GENpXezSTRSqjihj7bUd1ULJqkblDjVh5WeFHSbOhfRMqUXX+
L9/GJPIk5yWxjjDZDAtJtBxANVTC3HUmXUo8CH3Zzhxu3HK0NBfdBVpwWKatSlLBYDelGWaJnyIh
ocODbRBBhDyoVW4OcXI8O4EdV8+oivaf4fAn8en+d27ENsg3C/eGtBti7jL7f4X8UMzVqKfhEmhq
ZJ+gKR1EzkuwqGVUVNp2j1++OR6i1NSqeHLC7r8eD0/5sIKJFdGnbpPTjO3QRZ8rzYunaPoqj8me
MfvGeOglahBsIb7Sfl/tHlwjgJXNIvRp41bHLEoMd0ji4hzwgr/IovgPN5O5XKAYLyw2BGvZYEsb
wgxp1NCf+hq9+TarQJGP6gl72j3zu42TzlDcgDyc6I2vs0FCdzJEIg39xowdjDhM9VHIlYKIQ1z7
93fJ5lDIQbJVF6H7dRJCQ0vJShX1qX7AzXZOmuwxEKH9IOXdsGPpt3Hc6QDzAOOty45c65DNpZIP
fZdG/jwZU/HYN4FWuxWCU5pXiRkH4ylKkuCbkaN98PX+V264fKDiu5TdKcKRWKw3pwI8RzVQv/bL
OUnFGW4aRrEjzJLfTdSqj+lI4nnqZjqxHqLcU3Zo8dYwT5YZA5Mzk66bDpJW6V97kB6gl7rOeupM
/o+jaSTxcwiRK/py/ydvLQwEHkq/lBqWosf1cUrxPkQ1v3cuAExC2oyhc0FlLnvg5SPtXCzr8thy
o9KLoCBHCYJm/XprSzpy64hG0yKDZPcM/k0nES6HI3C18pCLKDoOeTMeRRDHHtpPYJzbeI+LtREu
edTCkSD140ZYh6umsYc6ketF17nq/5Tl2D804wj82p71w6THwwfbyP8NEtHv7I2Nu46UDP0zyi48
+day1XNE1ygeEZRO+6C9BHRJAHMOzt4cr2gH/59j5KShYMJlv9HHG6eq00bgfXg86GmBibekB94U
t110UnOt/o7MfvK1BW791Wh7/gU9iQremlFZlidpjlLzbLWzE53u77KNIErxF4truhpLUWEVtDNE
ISKUwfHiqev0TWyF8x/TCedzOUyRCxCn+nZ/vI1VpnTHRDMBlGJv/EgGK6QOjZbuUKPr6ph/LCV+
i1LLGxGaX0EK/CwL5PDvj7kRdyACE29g30BKXqcZzYDpWJ2OGByFWvm9CfLpINutegxHCxnIuQKS
auo7sW7j9HJ0eVhwcPnYdZJhannUkvpi5uYk31GygwOTF2hZ13Pt3f+6ZYVWiT6pIGENKxISjbWl
mkl3ASaBjnB2rPeIjrQq8OQGSM/oUvfSbZDUrdF7ZaSIX2E90/B28lp6vd0GeTizy5LCPFwHq7LO
pD4WFBQUmAy0i1PZfG4sI8B40GxpRd//5K3JpQe3iBhDabpJhI1mpPevUyyBC5ctXd/wC8VMUMpa
L/7Lh/011BI8/kqi+ljqwzHvg0vcJMVZdNJ3rUqG06Skw384iYtojomqHuLZa/3nfOCBkQQdnnz5
KKEbGMlPc01wsKeyPdjwx8//YRLJudmbMs/D9Y1YaRrFtEwEF00GBueW+SR3R7Vp839BF1BTvz/a
1hnkbcSLDejbrTZvXMjQpVoTLznTACHbQpVInmkmGBBhpqmiwJIswH64hvGe5PXWbiENB41FkF/k
jq+X0NFGc4gm8B+znfRHJN/sZ4De8kEr9Vfyw5cYz93FbEIP1TiOq5RUGmNzsiN8FUUZzsDzIVA3
YLYuSmfvKUxufRUETe5tfGeQW1oN1Ua9XI1APi5QF7J3uayEnL3JOoBAQQfx/uJthRgSJyAJVI/o
iKzGGiynSGcZ4eFK76x3Akd2vwt0+T3WX2BDlHZo3vDManyMa4fvA9Kve+/rrVvDQTKMLhY5yo1e
dain0jzkBg/DKAjQihNB0Z1myib/ylkY/BFR1TdeOGTaV7KFLNyJsFtTjYAYvEn60/yC9QZCI5i+
g2NdrHzK37a5OZ4qSOMuxR1jJxfZHGrR7yAZoUm4FtG1ShGBdgrtS9lBu6oTbfZEH6cPcqP+Bw8o
C1kMWoOQRMj+Vvmlpk68rSSGahx7fqpMrT+0mGgcIpGMMD3qvQ27sYmYvEWjAZ8JOs7Lp/8VSUMj
AX402/ZlcRdqoPAY82eBS0pNJaoMv09Gyu1VFzBMeESUD5PaxP/e38YbiR6Ki1zJRNmlG7zaxlPY
1rNWQj9UK8M61E2beX1u7WmrbywhWsTIvy18XwzXlkj413dq9gjaJcIOqhtt6zQIHXoI5L1zUiOc
cP+DXlLT1d1P2k4nD2lFwFQ32VRuo/PZOc6lB6zWX4whTrXCbelt/BJRNjhflSoLbC/ruqz+N5Ra
42mGpvSsVIFWfZn1ihaR3lfW8DxogzSehlZM2Rdp6K3aT9sJBUGpL8P8Ta5E+ceyou/iJnU9P5t9
00mHaajT+amvFPnjSPuiPkqjhaX6PAXTbycBLHOIg0bVTuowCa+DzlgcYERFsV9mSmgsZWdl8mqa
r9HDBIW0hhrwTbGGaXxvFCNChhBGdeVSxE32EQJoaLoNptS9pzZO+adBshATpaqp2kOSF6p8mcy4
/SmVQg28OuzYSrZoog9mak8jLINUL/ys7UVPnwFgJ4x9p64OMjKKGBzItMmOSl4Zs2tXtv6cQLNN
v5Y4AcjHnQVj7dfrRRx9OQVswPXxnup+TrrlzFHVkg7DkFS+pCUKjCBjAaIUe6iorb0I3o0rTYPV
cnPGY1LQwBiwvzUG2XpfOkr+0FYYO/Sys3O2tkYiBmLRaFJK55V/vevbXoqFgPXmR4aelierK1Cv
VNLQbk5qnIB0uT+RG+kENx/5NQUZGTHn9VEWiKnzdpYuHeieE9dj+IkmduMmaWR6ia7rHpXjYWfQ
zW/kT8XWhOoPz5frbxRmLRqEGuhC9kPjs3jBswry4C1Gynt6t1vBkka2TIsVGacb6+nGGvVpaGr6
Egji93SE1JCihVHHpltLdWJ7WjaV+iHOZP0BiKQ1HpLI0sTl/ixvfTBqIkvLFZGsm3sf62uEdkeq
hVU0hJ9x4ylg+tb2F3DuzU5K/3KJro8Gu5TaOfgo1IJW1xHgZoB0SUuDikRw+tg5RfmDfihM+wqC
XnTKsnmYTp2KyODjHEvJU9jSQHOTLjW/pRCennOA5K2vZYZUeNY8mnRvDRwTsDiU9OR9HJpOcYhH
A4inBIP/s8gKKJhD08qQE9tUyg8FvZGfRt8kX0hVC+mE2bPygGhWBpcWHc/HOgwg4b96hpFQARYG
IGNRWFvt45GanKSYqnRx5PxzmmrOuZpMDQrsqO2s5cblB7APqhLVRJZzXXxr+0R1MITnxKRtBscm
J/bC2N5Zxq1KEqVmEBg0ZhZt49UyllWlO3Wus4yxPj6JUqs9E6a62zsIrx6SQtd/VXh9H0cz/QaH
KT6GnfLv/TndKGnwE6giIT6lEvVWc6p0FDLBOHNMcRu/SHqaDW4ZV/OxNk3lBCYj3AENbBwTwh4F
fi57FD7Wsa+ZTYS1kYi4pDpiakXQZwfdkeJzJ3H33v+2zVUkBybsvdTJVtMr5lEDuqtJFyO0ikts
oqgxOLWxo3a+NQoP60URCZTaTVEohjESVUMgXcBPT4cG7vBRbfEIuv8tm3tlMeEwgXLRpVSXef0r
U4JRG9vjRAFfDmrLR749vBSjpr/tTSrfhjPOf+hZy6arAyp70nJjjjwcJsz393/GxlUCQdlGq46I
Tg1jtV1GZ8jbTIop66djdJlwsT30XZ0cSU1nqjdjd6ZtmOys49agjLXAD/CuQtro+tMFnalcDwe6
3FFoHkNZCh40RFrfZFEqLn1YiA9qJ9qdCsPGpQIHkw1KIAB9vr6/6kVBYBxLjCaiuILuHmnHsBWY
oMxa7CFUmj+OGGEfogX2j3TEntbY1rnkFa6DcQM4dFO1kWP4RKEhOJc0Od8U0DE9xan+DWwqjYup
784U325i6hqAO5AWQu7lpv2VKK1SqZCnLtFsqZ8sbYoOwGennbN/8zJdhKyBYiGCBe4c7efrhZxU
0YqWrsbFqRr7fd3X1dsOWoLXZZ31LHLNglpdIWsBfunVDw2GxrSOVyn1xQWvdD103jlBYkBAvox9
1EGdMCPxo4HPNbkokwR7Fty3p5VQQEkD7VyNdi1tievhQrj+Mya+wwU0BptGdKWUuUiez+HbHkUs
01MqCqGHGb765AoeHqqbqUNBTm0YSbIDCNuYdh7IDj1LTg+J0ur8IBpsymFS9Hx74cCiAxaaH0Nm
42siOvubjZ6MfgobzRpoKhk8Ju7HjI3hqSgvFwzp0YLrvp6Lbo60fqDDfyFt0Q5lS2HJbWezcYs0
7p+aAteYKsusB7XLv75+ZIyUl5cld/lNs8Lp7JIiSz1wAQT1IbWr7BFCkRhhiRXDWZlD+7GuRefB
hQj8+0Ovxc0XyDJ7AJ4se42U0FjtgMBugh7dsOGSzFb/kNatnnpTEahwWKP5PCqN9FQlnfbdmbqe
rlHcnBJZC1xhNvPSw6zdBjDoP11QODuB7Saa8sOW65C/gRwCAnq9HCVKovYiTHTpBsn8gsS+gxLK
bJ3xOJs/1TAnP3d6Nny+Px034YziG5hWCgqMSAVutQeERCEXt6/uMkCY749S4CT+hHzYJ1RMBu1Y
qzkMvvtD3oS0pd6HSuHSsQGwv+YRYBTBAQyr/uIg9HIw1Hg6ypTBj/9hFLBDiC9yWdxAxRoLbYzS
bjhbvMh/aU5UPLfqHO6s2da38EbjFgIvsPRIrtdM6Jld1DFFi3qwjXPTj+WJBuRep2BrFBr2CAdC
baFFskoxmqlCXC6ZeAVUpYROSGIeJru2dsLBLSKJhQGWA7KOu4BcfjVMJahUmHiZX/TBss8dXha1
VwSm8i7T8NXwrGSgzkABxHie47J8J/KutD1yUg3n4azVB+/+Ct5sTbDk4EjwYyGhoaOwhK+/EysL
j3A0HObF/DyFq1dQdUFqQy4jF90MVaLxPU6/7495M9PLmJTXFoQ3mJebenRVRn0DAOwikZ6+6/S2
eUYBadjZm5tfZlNkB70DZ2OdrNllDD8n1mdSGGhspe50l6SLxQfat+pZiSMn3jlyN5GefvjCjSHl
BhZ849sajoi0serTZc705OgAZ3uyijr5iLJt5Y4oeJ4xOBCXsI3D13YQl5HpJfAXdwy15OtFNGOa
QaBA5IskieqkIxj3Xp/oJZiO1EY7X7n8WVeP72Us7jNWbwHFrh+HtoYXbFtJ8wVoMxTkwEGvpjaj
j0Ot53tuqreJBIMhl4E2B8kvGcyyxn/tzpEOodWa6nwZMgR7tEGNHslH7fiUD3WPTJTeoAbYNkb7
zxA6+rPdO+PbJKEiuJND3O5Yspj/kyGXq20dgSQpiVqkp7RLIaWRp0fAGvSu2aMe3U7tMsrynZTh
MHZdLeNSxgGIJbQLcsvioE7ZgNHAWH2MO0qS94/g7eGgiy9DR0DTnJLCOr9PdDUL0ljWLghsy64d
pPJxmhv7CJUp9gYgiju5yM21S70G9hh/ozmCjZx6vZBcCn2Gw7DOKylbCNqy+FGWyezlYRXGxyRz
MDYG3yfvvE63ZnQpnqIRzOrx6L4etsSX1cKcW7+Abos84Ev9IVPoIJYSsnyvn1EeqEuPmWm9YccV
pLcCkUb9IjLEn6K2Sz+j6T0/zYk6/YvwHYnG/QFvnmiUTjmInHkuXzR8V3mt4eRKXEVYbg5qXP/M
4tQSDzjsgtLWqrxUufMbyThndW4dVMqffqGr5T/3f8LG9C5NrkUpleoq2KPr6Q3UocmQrLAuc6BI
budY1UFPA+Vo28l4vj/UxglkCwGD5pM3ul3TFFG6D/EinkstOuNEaHozc3O8P8rGsYAvwKEAtUeB
cQ2mw3fTyHsckQnhwqJfYeBfXsF/hr9cnYdslPbujNVn0Z6inoegNBcvcAhehdczaNEaLSi7Zz7P
TfvJCHIuXx3VwPuftTEKPglYC9BWB3W53ir4ymjO1GQZJIa0eFbCuPbm0t5z1lyd8eVbUMzlPqcK
TWn/5luga6UVeDhfV4rOzbpUOeIk/svqlblydUSrAmTlnL1Ed3UMXkYFJUCmS2GN5tbqadu1LeKB
ep35gxEXnxIq+w99oCVI2RRJ6bhlKhbv1i4GSqvANH+X2jQZXncU//8bsPtjby7A7jUeTdL0adT1
MfP7SbY/4IA3vh0Dy3JFGCQHM57rN5LkCNeckvxbptfV5/vLuzXxYJbocfDCIAlf/vlft2SV0Q/r
yxoNOghdh3oatO+BZeL0VfXtQZXU4g2MGaLeq0ddfB3RfqZ5uejPX4+KoOrYoH9SIgdvlO/DVlbP
At29L4082m+Q+Pg3pjH97f6YGxuZ/UUbc9FEun3SKmWRtXPdF75TCu2tKCWBRIScXe6PsrGl6Mly
ASOvJANDXj1e0fUANSSkwkcmzf6BBHCSHgcxpNWlAHEWerkaFqWLLktiummJaOixaoI63ik2LvP3
V6K1bCrAPdQ7SX+o7a/r/UNrOx3eI3gHIEn2LdD7fyYcQpDi69RP9793a1ZfkFiQBQjk61syQoNy
hv5b+iII2pOThcYJi6U9iaXN7yHGvVwV1NtW91XUxFGt13PhN1gjHOjL1G6pBRbpm/RKDMjL1FlE
f44jgvP/117660A0BoJxBXYSvmWN6pdBy6DJdWjdaG9MaTQaP1aRE/bDJEoqj+qMkb/+aPBe5XlH
m92ihrmKSQMmgDA82sqfu1Tymq6f/MyuuuNQ6rnX5SoZz9hqO7nOxirStbVgmKKlDVthNb/YloVF
kaBEOYSydtKCrnSdcXitLR+7EutlCsNLcxNQ0erTtKqXeAAFhY+TlO6mcYVKo6bObiVJ/fH+tlw/
lZdlZCxeici+8/ZfAyPTjIKmLHHaGxHV41mrAwELWWj5u2xAxf1UgcZ9Cs26n7y+Usf0CbMlWzrW
k4VzGU6KRebd/0VbU2yqHEva+byV11t4RBu2m5WJj+/H4h+h4ouCkLWy14rfHIb7E9gJ1QjqxdeR
tRubVJDvlCgQNPX7cEgtP+jtPRWN1XP1ZXb544FpLcXhG5CNiDMVkQhR+EbvpJpbUOExPcSUE+WE
8OTwoE/RKKHvLCXnUrVzZWd1Nz7SwWnTokgIL4MNe/2RyBLD3Gvm2qcerH2SjHJ4UJxOfWW5ZflK
6OQk5IvjN7Wj1TCUXwfeJXnth5Iuf3akOnhb1bJ1lmqlOVSpTqWnjaRD38/tKWsV56Cmo/hk4LS4
84TcCH80rmCR0shZnH5Wl3Q8drXaRmHt0xovUBQziq+8nYVra2F/fvU2dRa5DKI5hL6bcgBC1POo
JKbwOwr9RyTNdESsrFf2pRYEB8k47EtuJ6rr6/sJDmiAZ6aVYupRoLGVsdP4msHpOaNcn/KJ+mTz
LlSDYU9b52brMDKZztKwhRl5gyBGx9yWEwFbiiJO+EFrIcPC2et2uINboywG2WzOBfm6BtkG+GoW
toLXZmOiQ1TABcMsCCmy+2t1G+T4GOI1f9MQG7nZoHkWokrdB7Ef9oIzPuUgs12jzh1k59J8CD6r
UTvLD2hXNNqpxwsChG+ODe6RsuiMKpPuJInq7/yom9jAj1p6RQtLcTFXWzbzXxdogC+MakVN4hfV
pI3cWzLp44QKDg2jkQ13lDEk9qu6RNI6shPnH43sF2l/JZSTxyCKl+p+m6bIuis8mUZTa74rE4yN
0xzk0aemrtLiIIVpvAffvzlk/G6o8QBzYdGRYqwOmd71qCgkWoqMiT4+JmYR+2OZBe/rLHd2rtvN
oUgugJiiq3ATvySHzlnuzKkPRSO9YAinumOZWpd4zj7fX42tkYjPCwcY9N4NCTHMS3A9YZtw0HLT
bbW69TPMl2GbZ9Lx/lCquk46mTs4gDzjlkIUUfN64fu6wehCTlKfXFP9Xeo0D+DzaM5nCZrL5GZt
lv8QrMGPJJHT5MGEimi7StjJ32H+1NlB1J2u0fBLpe6NUfXG+zZrDeloZTE68KNqF79kHAgVt29G
7UtpI2HsqlkOBG8ItWnvazYn7qVcCeTiNvarAngzXcjEt4YSCyoVJXAh1+KA6uRepXIrWPCE14Bz
I21zg5APxyFCWJyQpMeKfplxungCz/LKRgjFJVafDwIsjGQaxN7r1VHHKIvz2Z59Y0zKJ3w7C2/q
1b1K1vrwLwVOpGcJReQ4FFtWhygcUP0xKl32zRFNJ5xxsco9jRNh5oR+R9UfDCLuLxgrJa4QTZHu
6bO8WKP9/fJZfgD2vC/1Vu7ute4RRqt6F5qTgkAbisJuU3T4fY9pgcCjqcClRL5wGmQXe0n1g0ki
bLp4vuv/SEbofHPMSvtHTsfhW5AjG+vW2CY8g49QrcMYyXqIwq2p/EgpJfc/VaVrPjg1Vhyu3BEO
fa3Mwrca8rc/08g2vldqHAkvC02pOViN1f2ojWR+1Jq0lbji8Gv1QGDhSn7/DK5qUMsiY8C3aBaR
/aGutsqwjcQum5Tg5mshbicTXh6eLIVYOKCreMAzutt57a5PCUwHQMiLpgS5JnTV1ZFvck0tULnA
jbiPajTwMd3Qpaw6SHlU7dwrL75Bf68sIh2oSnBMqNUsTZnlGP11rxAbcxsF2pHMNkG8v0G99TmT
eKQ9zwCirINTj+2jXk5hz/UQR99RXZJKlwRVf6s2hv00zhYsAnyhR/mIsoCpHpKBwse3RA8mMBTY
+x1q4trPMRBO/Ls2MudJHloqEq4tItNEJXQwhJf3hpJ6hhoa0dsmGg1Ae3XVEZ+mDK5HmJkB6CJk
pb7PkzObblXGWXsaM4hgB7US9ehJjZk1B2nCSXnRfEkbV55rEQLjlsevhqRGOODlJh/Y5rYdelEy
VMW7YRiakzG2/fSsBzmqlQ1FTYc2oBNr74QaJuRNYZ9SrUVvrvLRc43Dc4kYpnnBc2cKjxjZJvbn
+5ttOcurBXl5ZpCoUcihjny9IHJpZRLnovNj4My+IslddNaCoMsee4w06LjmlfrNKaMxnHa2+bq3
A7dnKRwvSQYvC2j9q31uBmg0SZLZ+5pdh+nBjkhb3Wgowx8y92h/QMhnkh7MVtFzX2kl5QuntZ7c
PJtxvnz1LIDA56hRV6ICYq3q2BbNM/CkRe83wBa8UpHxtSGB/sfRMScxq5yyttWEOw+Cm8yPCeAF
BMgSdSZI4muTLd6ZqLxWZecPeF71qG2azlslR4TVk7NBgIDUR6R/oyko5Tf5SFGKeqKg7i0lVYP9
jhIme+5j61AA0IraN8kMzwdcg9ahICriJB5SMju9KJ23YSclvi0PmjeLZg/Nur4wGYrZXjYA4n5L
EnW98TICBdyLAXbQ1CUXvc2zhworrVe+hJZRlnYTuC7egKBRrkfJU2fmkdLL/px1uRfNaX1W6mzP
O3ZjK4OTRVgAFheTR0PtehiD9GawU0J2TIKAYmonP/CiaI6W6BRPTUl5R9CeZSweHUmYz0pRDDtB
/PYc8wvgq1AXpRMExOT6F6CohQWPPsl+N0Api5smvgirjU+xFVh+qtXTAX2JPZrOyxv9OnrQJGEF
KVCiiHNjc6j1TVRmgzn7dDNh5KmBVUYHaexFdOqKUfb7KhU6AtVo+yrq1CCKpcviEe+sqHWhUMUP
kRVKlttbgxR794+0ts5ilqXnCsWyGdAISqWray0LnUQPeTr58JbVxzIZzEU53Ba/rNkB99anfT6e
owpRA69ZFKpdYTgUJ2Xkg6ID9okhLxQNGrU7VUMRu43V5Oqlbsk2Ft5sNLqmVJn1QWuRqjsE0WB+
1bTGHN26ogvqdapo3pmN2aGKhB/L9xgz3eowVqJHLRsZ558Dp/8tBaWkRkWHdMatW5EXrhzKwx9e
gzHK962V8BJs0YZ2Mzwz3+l5mH+Xu7ZKjvfnamuqqP/y2GWZ8OJbRWLdrILYaZvZrw0leJaNwnrK
k3BMQPCnzu+CmtAf0QVdfbLK2vx0f+yNKIjpANhW1CsQ3r/Rg8QdWkVHKp59kJlxebQm1fiThkav
uXqaI9aDb1LwViRdkkGLRp/dW5KIr1k75omn6C3eCPd/0HJWV3tahSJFYWxJiNAnuT5JhhFKaY3m
i0/AHnhl09cFwViY2VHRJgsXnyiFF61g3pR7k67FZJSypP28/yM2ArEO6OEleOHKsL4aRl0qwmCq
B78q6wR3Ehn0lpQGH0kE9yRuNiLHAtRE/gnKIkuxOid6EwQk+/PozwhyvxVtiq8A0i88yCr5oSDy
e3maZDuTvI7+S+2I2iMsBpvtRu/7epKhW7VOZlmJbyaO7SVRHR6QSzZ3YsDWKJQwKDJyvy5lwOtR
Gqufe5S5Y9/AzsvDglI7ce01r/8WSlEgexcqEznNagJj2MhROfH0G1I1fDfabeMZZpe/vhrFKLz+
2A1wMNcQQgTxh0LrQkaRp/oIyzw96cGw57Gy3nesC8KYtPKVl7rwGtxTo+cMjCGlqFGIyTpaYdqU
bjDaduGaVWcnO33pdeD5/3AAYyktkwqtcUtcjL2pt3PiA/6dLh0yx1CEMzQXnN6Zv45K1BxjHFF/
ylmy1yJaH/OXoekgGi/1Gx7Tq70RWebSGU4QGK01D59VIcFrV2btMtpy+UaJxuFLAZHhTyul1m8h
G7/vn/Ct8emV8xdvGNizq/HNwEiLonZSHwO9cjpRvrZrtGGyzvZNByXSN4kq6vcN5IruSOmlLjxM
sxCevv8r1od/mQWH/5BsQTG46QFkeJdrAWfej+Q+P2tjQ0WJwGR/aJWk+BilSaw+CL3ZqzBsbDOi
PRVGdhmAmfU2k0p7KB3AFb45GDiKBchbG24MjAdmFSTV11fqKAIQaJbeOK/r1fVWarzdI6Mo/FIM
suoqs15/ELYIf4/aZO7Vpjdm9Gow9XpfpXogDKMOaD12af4o2UnoGTxA3Sb5LCXytzIwyp1DtK4X
sIaIP4EZcyiG84Gr+NPF7SCcSk99I6vT3sWmcfjUFDlA9nyMZXvRyczHHa15ZfmMv2/JZVCgm8YC
46TLueYxlQ13Xo9jo5/bYn7vvHhvxiPuZWQqXog9Ddq2mEaMialcwqbE4jEU9ZFCeP2rmYo9cvPW
pJOFwjok3QPwvmrYs3viscGezUcZmQ+W++5hdOzqqQujxAtoAEEGxK/k9YF/CZT0B8Ce8FhdHWHy
zrSgPJH6QZvP79sSeL+QJfvX/SO6tbxAynhaLPJ3OAZdbygEGDHVbKnIzpEtnQopaE7oTYmPNdjS
D2nc7WnEbJ1NzgjHkvPCUV9tJ7Olz9AgLO/LeB6iYjuWRyPs7DPg6Hznft4eigYDgA4unfX9LI/m
KFV2nvpmrRquIcZflY5byeQYyk6XZSMTgLBFmcsBKISt3CoEJE0sSRmUTD/qkuJJtqThAVvacucR
tnGd0Rdf2gGLZgAZzvVSOXLddNZAx0hP8rl/WwRNOLqjE8/iGHdFUvtmHGqY0gajsB4K3GH/3N8q
a+XWpSWHKhuRALlLcqt1+2PG3dhqZnoSaWEXhgsvUL6EEkpSPh6X6fBNU2Ir+1oIbO8PNuigwY2l
KQ/BnDlW+XmKE1P3kiqpm8NsJHpxLOYiNU8Ysir9688Ov5Q6J2YQWJ2vkyZYZIUW1ZydpqE9g69m
/kiXdufobKz6oiMOvhVQJsOstnIf6MBY4M5R3DLGMx2a1DXmqdqp42wc0KVJxiaGnQjoY7Xq6EMW
PZ6N0BCH2sLueIrfNsYY/5wqO/ssaDrsJc9bAxIKgHtpL9DL1Wa24KtIEe5DvlSWwkNUXD231Ofe
2NL8XQPFe7y/q15Sy1WsJ1OnVAOPaWlVrtLoKrBrdSj7yG9zUb7XcGbSXYQaIsMDvFt8VIagL9/Y
gWyiBEFd6TJ0cw9OSR+mB3OaVUx6uhTrzGLBDv5MEjyCADhjCeqZbc4zT54wuzy0STHqh25UFZhi
ihaFR5O6aAo8x9aWwmhbSm6Br5N0KKkWJtwnCCyeKPiWJ8dKpPpBBLbWYnuRJZq3uMgBvx2c0jrV
Ci66rw9cIHtIKLj/qJitZ6RUC91GpASFwEmfjpR+hgNUas0L8FjdGWprsYGHAoPhWC+d9uuYkvGP
BnAisD9HZ/KDQi0+tW2Z/UCZQj7EqaT+l90FKIP+L3V6LvbVdg5gzVJo6KTLoHSWF5bac6joNM70
pn/Acqna+b6tMwpyk3YHwQtczWpzzXkqd70MSzmQ5caLNSP0qnIudiLzxk1DfQqh0QVqewuzlUVW
hcIxMZVTWxnivlAeGyoyH5B7Sz/ePy5bH/T3UMuC/tXigP5voGmDSGajZS2dlDQ/WyVSo/9hFHik
FGvBfiOReT2Kac5j1C986DCrMcIF4HMGjpjsjLJxoVEZgFKCsO+iU7MKoFkcjZmiF6EfWFjYFqmC
xR/2gSdEU9SH3Kyjc2hnsoc9drzDld3a9s4iikcAh0W6PmGd3Kqwyjlh3TjF0MrD9Fz2Gf6TKZ87
YJq7kyAsu3oV48BgOLBWaU9xHa12vQPBineohSCtPknv9UaxTyk4htMUKuKAQl6GLMq0VwPfHJSS
+wJv43/WzfYW1GiWGHbkD4oaHNNh7g9dHRk+goOWh8FSe3EAh+zcvBtHAfFOFXvNBXViOMv+/Wt/
Wo0pAklqUDO0C+W5Ss2Wx67VfZF6Rzvd36SbQ8GSh3vFNc8Rvx6KwpbZ2xn3bxHH9qkzg8zNpTx8
tkX/+z+MxBsPgiAXsHFDZymc3FjMEClEC9EdlDjTK5CCZf4974Jhj1l2U+8nVEHfXtyRqcSoqHRe
f9g0hlGFzXbkN23XPenYfZ8sPcs1l26f+bHBqbs6GvmMV58eNPoPvdTEk5jzfA9nunE++R0LiI+z
AkRytWvDSliizIrIjxXBs2saoicNedLHfBQ936+U9gEhVEIRxdvj/RnfOKBLSOBiQhCBl5d6PQUQ
tYvBGDVkh9MOddzE+k0fuXEdMzWopph7mICtrcSDE4QFhYqlfXw9XFYOuhqUiO9LS1HPK8cuRnGi
jX61UN72tMY3QjhbCJQeGBgAF2vM4FjOogrKSrrE+TAcEFuoH6alu3N/Bjc/idxhEdxXoWKtbj6K
rGZnZOi5jFXc9J4B2+QypTD13b6Nte/3B9tcLh4/SCou+rVrsF40yGZZqohIRH0vjEPRlqxcoIDh
SkrFG2YeAztxZmtEWKVoqFLd0vH4u16xSrdGLhRkiSCX2voTnr0dIOwkDGj4m1PrGf+j7DyW61Ta
NXxFVJHDFFZQDrYVrAllWxYNdJOhaa7+PGuPjmWVVf9kD7ZdhgXNF98gVfSZX9hHL47BBADkE6Xt
LwJd31l0ZxiSnldlxben/ATeZ/jZVT4K29RiFBOMG/4eXufQxQEmUn8PjTUDIw+9sj8OaBAcMBOd
LicwVDLdPBEc//0OPzgwJ6AsKwlEHFiZv3uiiWaiJBqbYxlUzoXAYHAPjiVKc0DPn7w854O3B0AD
wT9gOAjVhKc//39ZAiMXsA/VUp7jRauwulf5BG6ikXh1zdodLBxogz48eMpV5VkTBlaf5c0Irt9l
4TqkdmXHX+1YgAItaq89q2e1PGDvWIWHKmDf9Um18NGT+f93+y4ODpbBmW1UyMUBe9/5ZkGPWE9u
GtG4/u+FAghwkHEY8OBi9r7bk2PFagOELUOfbflmrxiZtg3AV88a+9t27vzdOE3zJ2/+9GbfVScn
3jtlI8xQWvx3+QY3jaFvBwqFqEmq+0k7hu2jI7K59twsDqW1Q9bM/87rsXfLnKj7fx+8jw4DGFiC
BwPGU+778zAsrQgnXRXiPHQbr9kVAxAMpDom5R6L1ZVlauwIl+l/X/SD3EZPACSF6pZW5H3zrtCY
hUY2i/PEcstLZ24Bz+Axn26WdDhEzFWdulsgOon/kU19mqIQt2AA8Ykxmn//c9eiq2oXBtm51eXh
bRvZHXBF4eCiO0SfvNiPniw8ajZvJyoRq5c/n2xkQphG6rQAqfJTHd97zlGFtXsMO8aVhd1vn3wp
Hz3VGJYeC3HC1182GtWsKg9+U3UuiqV40mPdQRfpqz2bXxNdlOOctCkhMznQslvqk4v/N2Z7d46j
UzMBRoGSgXf758/FMTQHk9vzZGdRzWiBWD74umaxxYU34l21B9KygNZcCrHzJvpcVh/CdtPBi5tb
S4z6oRgsSH114Y7N7UpiDrKucPKLyJun+h4j8uk+GeLhGpsF2826Lu62wxAH7WdWmB8kGhREYKYT
IcO/Z+7rIHq/6hmJ9F213gamc4p0FmN8+Pc38NFlsBQ8NSWM2/8aLcFkrxGVluK8WSxzFQPQyxo/
+kzX/YPoiRsAKmgcQewx3leR4Rhscwg84rwL/GXbeUWXYHVidfB7fGbBL//+Te4HR/BkUws9gY0p
O/93aWyJ2rGrTxuS3Bvj4pCP3bqk8Evcr6Xy9ZyFomuKlGM6uUfjmq7C3NVPEM0ZwefhtAwG88Dv
KOXOVGZ+9ZDxBbG4uoM8i9qIf2BVFqZCcxLn47HdivUeM2tb3/q2KPTXKQwBm/kNFm3Z3OeFhQe5
6MlYC5g3v5ib+0DEW//Ji/zgESPOgC4iwE4mK++DGdp2ao5mT1EtN2rL8n7RR6/wAVjOFf/9JEe9
V985RbCYlp/oRWNA/n4XsDfZTMtWwn/Ly8XBJLWapJPNyh5U2gSymDPhTuplKv26u7JRA7KPXWFV
Og1xtbYzWHFjnFrL4MwM5T2APXpTXf9JfP/okQDxhZVMTQ/+4909NrajtnWBLdxUMe/f7uaDtZox
DaT8H+XL/3sc6IBAWgNVDMzx3aUmvxUCkz55jva9c0DfdvqVq7zJZndr3v59uj/6VRiCgG07rVRZ
Cv0Z4YrTSrtD1e/cntr4YGov3E1I12Vh3Xz795U++ozIT4DBmcnikvCufdB5PdcbiJhzRjAvUpXx
PkFQPLXRwbv3E71kuPNhzet01fd/X/iDoPSfoSPCm1iB/FWM5FNQ2Crgabbt1O09Y6JrA3Xlf1/a
noT+GMWg3YoQ3LsoIUdfNuMwcjyKUp5ttdXtBejfa2t2PjPrOWWdd1mJSzGEJDNBsHhf0pWTnSsg
n/yguBAXQukmG0I6snI2DgnIEpns7Pbh30/xg4MC5pNtNNqJjNTft0f5dPK0WyD+l2YYoXKM+WXl
6Je4jcpPkCMfHBR0u0GSn2qMv6UTp9JNBqJxfa5Xa9nOE6yi5YUgmHZZ761w07eqXdebBaJc+LUo
Yjf/LBx9UOWcVjAEZRLM31iHyQzKLlob+QHbL3/lFoP6MwQUq29OKGUPtC5U39BfZTyLmnMVfrFM
h0zAQMUbpnPgl7fuJMP2uCCydQlDJY6o7ovCT2W+qM/UdD84DDQ9J5g6z4rK812JUkb+Mlc1K7SO
kuyo3DVMW7veztrA2zKpqO/zcl0+wR9/+IqgmNFNMlRitfBn1Ii7Vtt5tNTnM77m352klQ+mbTR9
uS+O1TjVV4rnS3qzg/N/H8OPRlkn02K4RaeTGL6/tHB600AGqcGbG9GmpUJdJ4Vnj5O6xF0HLHLs
SolGXNs1GU7rjgeKEaWOFIVs68u/b+ajbwIC84n4SnHIdvLPxzA1Hr1zFEgExcM+Tunv3eey8PuT
G589rft/X+2DOAbHH4o/A9hT+XO6m//X4tJlK9F2JCCISxEk7RFtbSSDd/++yke/iXqXacRJfOMv
acmCeoVp4cxVpBPdQwH0UmGbZl+QFz/5QR99ZhSjTLF9BDj+qhbXDuMqawrR3wjy+jgqFZWZt4ro
aa218FgSzM3D//rj0BACPASIimKOyubPR4jPAzpMSaXOXYkfTxr7ixxQ0+6mIG23Lfzkah8MJaiE
WXkyTQ4JZ+9p9Y3PGNDKiSPxEmMUM7cV9iCNCupHMKJ0Mr4a4z6bkDfp7pNWiyLN8wTyqxkCyxxD
ErFhKFws+b7RYSX2Ye/rZt837pSnOIv1/v/8QjChOOHbqTqQ5njf3bnjCE0c5fbzAMjRvkzW4CKo
u+6MT6q+nZJp++R6AY/7z0QGLZaVJMCcE4foPT0dEF3H3KUFMIobREbZMWRVjFNX4y3R2b/f/H8u
4++vRfXBgJRh1Ik49OerL6YeC1zIWOcEFTPuxLzgsROenEbSlTj1raVt/44pet8et2go58xANl9T
FHbgNNhN39VpPykRXsKpXS/kWiSvIJeGOR2S1YaFXWhd7MBrh3q3VJps/Mn9n+bT7+6fLch/kulg
Q9mg/nn/0YatQdSDmiojZ7jDdjz+qXPqOoRq3C3Mhjzwf9M4Jmg4qIQIVEd+9VXVtTJXYSOxvRCA
t8tPip6/v2CUBznfoGEYvKFI/edN8TxnzINPqdppu29OaYWpp5Nkv6jFeejm9enfD+GDy50m9wRc
aqy/bYRKy9ZaLqVE94N+RGBEczNXGyimJGSo42/VZ5z/v5Mrny5V8Yld8gFApvIJ8VYdAPgpp/KL
FjBKVxtss9n8+IjX1nyGg031Sf3zd5yHkQmTDqdJClYW6X8+VLjMLQoc9XLe1Xa/3+JRnqxDok8S
6Wk7/veRYk9KU0uVg/rH+3VXqMrcXmqZnI/F4IkD7MmquGlMFOwTx1giVdrSTqbFGn13Jt2OexGs
Y7RD9G2B1hRbyyu+eo17EtUIn6c1KG67XAp1E/Qj9riDo5b+CuLkNGa6WU3LbnkQBTgetxiPucnR
r+2LaV3uRt3IMC23uaEXrnM5XW6zraAqtFHyY7Cl9ez3gbpTZNmCMZ6bP8dFIbY0lJRVO7CG1tuG
WK3ZNdvS3jiqmH4Ys0p1lWzr+itwFiiP9hAsTebVsNIzfoqQEKYmZKBBiY2Pp09YpCtj0eDQT4Ew
2ZZEpr5DfFZ+sxtVP0eV2z4761YNR+HK8VHEzLX3TrltWyoHrTF4nPO6/o3qn2jPZ2ZDVhonUui0
Czo5fdV5A2MoRdml9o9ah6xOEms23Y+i9JgRGtMHXyy7jX+WOumDfUkdro8uZrs1InD1NFzVFvvR
K4XYQ7Gbg1XWl7OyjH0JUtzzfi4yKa0UvUy9/SKi1Qio9tIFo+5sTZ6ViZHXyg0tMt4wdCh3Nnn/
VQVWDlMDTFtiv25rnzRnlttr77ryWhay6QIOyyU0R1Yjh/N4rEGjvrqxmMMM8FUDcaT1glc2C014
SQNvjrUBfJ/NJ/vDs5WJ03Im40W+itydn9kSU6koMAwPs9059tkq+QswChvd7KoJ0miKaHaEFyRA
+w57Y6H7DNRQ8RY3nednqLVUWzo3Sr5AttRIU6lCs7To4/gLXhWOBAamxFMf5F2PQMYgv0+I9MvM
jUdqckOySwC2gdbb4yen+hQID1xbtUnwOXJoEoBWxlOveYGibuY4IDzA4Bem2AFOS+SOce/6mBvh
3FDGTN9BDk3NXnRjPewXWeghHbAvntMQByeZxQnuDdkQbOMb33iwW8BU3JsxgZRTmim8spo5Bl8X
sXhUrVM7GZ1InVV5F87Zkojy3hoHnBwCLDLmNPL7+bKuYtnin94Oj0Vfy8sq8Jqj1ajup/FClRzd
2jjdbsQKTWYJvhL35dTC9LQad1kzjn9dwdnxbS8dtiD67Sxe/rxhfnzRVmu57tEEwO61saUnd5NN
nrkSfe9Cja87/0Iwr25Tu9Pj5VwiNpvWUZHfO5tdPiekUIlTTll8beu8+mYH/fYirGrcsqAUjskq
Ny9+YW4pYB+7iyyzGo2YIrVwljW7vI6a+KxzpvXRgw19l3TSm9OyLerHtd6Ch6TwZ51tvQlvZgWc
dCfKWP9qfcu46by0zC+HOG7hG6vZQ7hs7Co8WSJV2jvRLmZOk3ZbLP7/nOyreB5yzMPa6hbN/cLh
l5VRX+3msYVc65mxNL8QHeFTHpMyELuW/Z88syaoYIqV2e2Wi2Sn0NdChxEfcZOCNfS3DNuJpd21
LPdUqpBjzpQc9RfLC4dxZybt3vqFJ/lP0Aw71W2xytZNByJTydw8l/Ug3+rO8hA9ajqHt2uKaOIU
Ns1db3oRZYEp5ydRyLHI+rVQW4qlHR/IAuMYs4+g6X/WAT6maU4wU7uxZ3x4mOAMP4Z2pd/GMJaP
XjPX634KlynIkjEUdwGSwcUREDkyBqbpZ6i+cghmcFkMAncU/IlDlVPkY6oLyz36Y62KAyTzsUqX
Yhyu19q1ayKd0g+5C0EubXzq5rSNKu9XaZeF2JuhN+Ohrk3MaIfty3dvayqxixmVlemMru/DaIl8
zlQZBk/M94ZpX1kFRHlUZbY3iz3vSYRjjbd0cyzz1K66GbKksNTZ4NNUZ7qvHaTykNqvdyFnJkkd
C64yCh3Vc9XAf2X1MS1rmiT29FIUeY8fZtPaP7AAm54kAAsE2Ea3foGbHvb7AqXmME30hJR3VHKt
rCrLE7ECrYwgrfKye9MluKHdEISV2i/LGkVZH9vy1oUDcO9ARVizaRViwkdXeI/oUDGDtMs57h7y
yQ4nYGhL82M7oUr4HB1r2G9Fgxu2G2Ee7TtqsneY905DFkdifeyg5lCaBqsVYODZ6HFXI5eOmiPG
VE66DS5a6AxtsW0Im22L9rGlI4A3kQV8AXAquvi+35nz1s6D/Di23UmvJPJLHoq7MvHPgrp2rQxh
b0ftK225j4wH2h79fg0qb25b73VUSXIN5QhKbQS5HLF71c4NduXS3Hvr0l0FtRij1C8GEE2kyPrW
uIN58Nt6e2hlz1kt8Al8i3PquH27UU4TO2r3Yq1qZPzlUMT9wV9xIk6Tbp4MWEoU3lOrUr688vrF
Py/REPhRtIQFDK8FvHTYbP3D6HuiPlSQzV8XxvztBUKiW8/6xx/P1250fuAnXeF41vEvzBj4lIT5
2S72zRDpt27ZPFxSYPMwTVYjYdAe2+QaZkNe7MxsoqPjNmOfeXkQNhky7tPvoMllkG6dLcShMlOk
+MqK5A0JKgjdDdHESreWbJkpsH8itYISd3d20OptLsNlo7YQLbPoVvomdYAVTJlTDIVMHd0kt6IQ
SD7aJlgzI/ErTX2vr54XOYvfbefqZZdHiA4w1bbC+8KzW77/wPIbNk4yoMCA8Q0qicRa97zn1J+b
8XaL3XnMDCXzl9xCzOMwEvvP53DNk92qcorjjkzkMis0cwyGusTMAKERsm4Y5sOT67fuBvuiqL8N
ZkvkvmlBvaYYhMa3HWppyy5ac85k607reFZDUfvtNVZzV1twLdMAfqjOijju6kxXybLuTH2KWmwx
zP1atGV4VrlVeY3QLkrhIw7M4DmCYbmrMQUzR9MiUXYgSth38WwNK0WBY/btrLrkhha+usexjN53
8HsIjE1gwLcZ6wSXIN8YIvJWyG5vl2iNp11hk3Yw4RURcp7SLq8s+IdtOg0t+hAahgX5cVk7PlGi
/e9mm6q7bTR0/44v3C7DaG5zz7apWV8TZy6OY9gECd/LtH5rQ9NeCuNN32xbkQZxUWL/0PRjn6et
S4TNsAhTGq6sTfK36hqRxzgCdxAOOvwu44ovDM0F7yKvFLIMBuBHkOYDQTlzJGoLqW+JpU0Ltw2v
6eXKNY3wJOh2fuXN9n6rW9dFD6QnLg7eGgQ7QDrAiCTaci6fSBLfAgLCbC3KRV6nljZ5w/ET1tWI
pJ5Ku35c+MNySW5byd6OPBMpK811ovVxmdgZsj+TFF4VRlC/OzeYS1QdKGLBUCq85+XoclZyM9ev
M/eW434hnK9KdcWDFczJczTaJHmEKIKnuVoD+6iFyIfDgPE5wqqh6wxMqDurxZhwDS0OfGOxQgmb
9nlJ7KVjclfPZ74ZRHMm19L7poZZevQfTuml3eACZEzmwWkOdm/5oLgDMBo7thoTuUI3+a0fbxBv
hc+mGCxSgHo5HZbEf924Qh8Eq5oJBWULZ48VTtmcYm9Q/5zdZhvOGl9YX5SykVgdQac/OCeASBYM
yD+nVQhmPAUd4Z41ylrZ3yHqj5vsquevSdn1dlZP8fIy2k5xJbAHNFk9eLI/o092qgweBZnEotmp
KQ+VfzP4ecNuMBbOhTaWo48KrN2YyljP3xB5DLhrO5B4t5rQfqm7qrrQYa7rrInQn8+mvlufepB6
UyqcMdRpgtDVmol5QHEGEcu8y/Ja12LvzBTiWdLQ2ew4qk6TsUoafonaX9BaTcoIrQh3tOxrxwII
cklzEMnURfSZVmpx1Ze+LNsxRbjU/YVoVkAJkjT4j0R9p/a6ajhkPt57Gm56098V4BgRuYGU+9Ob
nelx6xRyIyvFR8NzOnUCg1rVsFtMPTE4j9ca+jhLS9A3fV9+HastuYWlQP7fQujDh5EyyU+rPil+
Tb2X/2Dt6agsiHsbXYvc77gszhA3LXuk18EPqLCFHX5RyJ0PaWMN9Q0kYBawpgnWH3hEYvaTOKg4
ZX7bjXpnqLx++oEzPJ30ka2Dph55tjZnfkMiQdUQR+f4FKSVmdKa6uUH/G1+njuaheky4P+bnH2M
PriWLH/Roq1vspNiZCEgOaK+6oaabmLpdVoJnyCcrwE3rLWD5KSkx1AjI6bcm65BNCAxUDed/IUf
6PDLLxKyhvSRp057MW7lbqos/9mf6c0yf430Mw0tgYyABU4yJjxf1YXyy8w45SJ2lHmoHGHSgCDi
tEnzEqxh36U4MtJbBu7mvcAOpfKxymVad3WQyAHS0tI+l3mpX4NZAeWoFK1TCjjFuqViD2hf517m
x6VXjk7neVp5zTLoy73XFSOMBXCWE1lxNd9ViYR2OkWDjeZPEVcXOf52RJuhNj8tXZSXrbuO1X3j
AAVqLRU+CmSu6kOnTQIDoe0S7xJPm7LbxaMqjnE+TPWOurMDwOKYpTuqBXG5dB2MhxRBmLcNsBN3
pnNWvstnrVaZ2Xl4GhirgjSO2d7wu6r7uE612Up6QGZ/cn9K2i+b5a9TGgINqnfE6Pxm7b3yLQwn
v9oFoyW/LK5dNrvTob5sscejcO9Du88gE7i4dFURg7ZxAj2nqR6/xiach2zUerUzICEW6c+q59c6
3yCiJdbWBilN7nrWVEnvpJRWw0MRm3jNogrFhNQaBuuHJGn8zNewReKp2JJUy2Qm9gdtQEccUnU5
/urEhL/OSrJKduOTkVFQ4pS4DtGBvG++VnZb/gAm09+jHqtehnBzouO6OP2UJfj7FOkYmo6MoRok
g8SmIsK/AgOcKjocmuNa+D/meZhuvJLrpiUmb69rVytJ173pHBW0yiPVkKuDzO5XfSf5sy+ytBLr
GCrHfM+VSr7ky1Qlu9wCeMWX0A9kZp8BfvofLwjRoWI9X6p8Q25Dzh5wsHgL3J1GqeKhpvY9JipO
XvQW+sRx9KwC4h3OQ2nX5clvFEv7OqUYHIZ9MuS+PKDqFleZFwsCqsm1eqJqdK40ljhz6neBM+66
yBnHQ2v3MdpKlXnxtTtdBM5JYbtHquuVcM1ZiaeACyZqboiSIAaL1GEE8DqZIL6do63fMi+syp/U
R4mfmthqLmBiTBFTihnEAfOAPj9HkoM50tjbmz5Wia4Y2dsV2SPchiihofXUsaIzX88GbGMtmPCB
5ezFKMdrcCvGZOUUly2JqWcE1VgFb7/q50Gmo9tI0plndHxpddp+mMUw38LzphjafCWuKJpp14yQ
RQNKYlxUirYaA7tyszzqQpB+MhUdlkp7hXTUvY0VHCpRbvtFb+No4U+Gk2CaO/Ha7nQuoi7d4kU3
yNvFcZkJZHxu1hkeBeOyxTX72Bfy57Y4yYttTUOFlXLisJDtt2ROl9i4RdrFDMmzee68b569tC/V
lCDJUQ6x1gyfx84+p2+cNRWrHsoMw2LbyQSD5SINYkwjCr+j3wjRYrmxrUT2J/cYYR1gI7LtgPwY
fKlE6DQ76c4b8EUGXCb1nRC5xipa29dQLtOYFku0keuTeHysqzX/olfEoXYsGdzfI7/mpk5cSISR
I+P7tZxW7lFVJwqyG73kQLJUWlc0Zeh8MdRO/SEpfkyI0ReZavuODFOIuN93dO2/XU/HYjd1bUta
mRZvS4POgwvaAiy+yT1FTu0Z0IwH50Sru5i2frm1ZKUEeMApuevCYSZAW/bGYCMavGlnMW1t9lvQ
oh+2svF2Ultt7kU7t6HPDech+nACClssF3Vv+Y64xvFtDZnore1TZObRz+ywXL/pyi14XoUJL6yh
taIL4Mexw2JpLtaMJB+FFzmCZm8dytI4eYGfe+t8w1im8G0cShRwFOqVSc6vzRLXtG+5Gq+pzMx8
VCd+X5qUzHiytenW24Ey9qVJwhmVTZbxDwkOwIKGfEToieo/fsGKWH5bsMsiVayYPICDjOnF6q1d
7pKkrQSddus6e19tKoRHFdlfWQhaw3kz0VunSe6GNzLIvYuID9dN46WYXxCWUj+p4Nw3Txl2AaL0
F/yGOw8Z0i6PakHFtjnDMW9K+xLiaDcArM7bdRejEPKj9GYTs0JLihHlhiQc99NWDI8LszaX4r2o
O2RTEkaL0byVYyqU6N+k3dsopjW5+rUMBeFTMrONdzpuLb68bVV3Y+2INxA69NhuPy/fNmdcb40v
9HfOh/clxFf4p2DKWafrCDoUYf+8f1GIRFwXRVu4x61eih+GijHOhsqwB0wimrF0Q2/rqdBL832r
Hft5aZzu64DS6bOlxiE8avCDt5D0ox9lWeQdou6mrnY9E7hmt1nOegSXBqqQItP9vYEC/z4iwfos
m1WtGUKtNK5Uqu6rMsz5d+jghpy5mY9kjr0a2W/bqb+Ffo74d+3mgEp88r+dJhjLJKlRMhmywEZU
8JgMTFgoW9rpkcW1e19FSft1DkR76fRlVJ9NyrbFrkYQxM80yWRFksazMbZzsb5OjfaLb7nVm4I9
nFs96URYhM1V296+bYfgd2NFhnEqK5/nrZzxC0BTsvMZbdd2t2fno9Hh0msE6iGaHp3CFT1BrfCi
Y4MBTpxyLoE88+vQFzCzfUUgIryVeZuzee2c5Q0oIVHFNgJLcJZLrXXgeZ22fRzzb6aLVvqFiS7n
3OtWHaSmZY+Ydkm9ximlx/LSwxpoUsguMbO4ilo2lWwFmrTvSh+vuokIkyoA2CUrE8SuGHS58vfI
gIF5tmMDxhxGrzn4YAudzJ9mj/ZZDHBwoYkQGntL0hJvHVIqacCg0OxapqcFUBIp7+a6z3keWoUt
ObdNkqyo+uFCu4hTc4vVUu1UVHjXsleoQOG/aT/m6xC+jawvvjbFQo0x1ZzPGaTvwJwwaH3C02gl
WDDL5smdNPYeaxmVD8vsLd4D3nz+lx4oWdcc4o6l9xM76/H33LsWMX6MZ8zujyO5Ljhi8dRd124y
08/0arhySvAcZ2jsLMj1LG3+MhM7zqkMV3WoOjAUmQyn9tUv82rbt7mMhzQ0IaNn3IsTWud2mR/6
UQumrMRscVyiab5OpgkCeBkVy5vo9aljo0G8D0zd3ZnSiRrkDQZPU/xX6lp3jntXL6td7ntYWWWK
aqV5q1ToXbYiMt+CzqmfFKc0wKel13dm9YYfbdWHjw2LdiZoJWpvaeNV84MEbt1eRVghDnREUtNW
9i7F86KcipHQsgT0EgTSsr/pmK4OzplsY2+pGcIEJvAY7dumnWzQTJGrUOeqhxGxxGZuIqqcylC5
2wCD670YnJyey0F3rMPSmf/d4IybWvHq2LuB+PpQWbV3FzM5pdwAivNbo5n1NNej9TxwL07a2Elu
2AuNDpxEuvXXaPJ81iu0yF4G4qC6mJhpdTsxdqc5IFHmZrJd2cLCcnW/r3Juh63GGl5AjWj8gy3g
rr9KB4py6rP8ntDMzhcqmYSCEj1hOnqCAzC0CQXqPCzzm2D17TVbjEq+Nrpf+zMXoxFkWBUeFafh
gt2duZombh+4al320muKp8YCJ8v4YmCkgzO2CDMb04pqJ4zYpks7LKp8v3pblOyaJoyntBy7SO9a
oBgxZcnUfIGxYSoW86YHih1pHkSdDPorg4h2zKoEYcxXYcuArWAsBvtinJ0tSCOyp8jGzqM8m+Jc
1nxMlOlHFkPbmTvONA592PVq1yvVG+anUDf2ntPYNIBlYaMlnBgAHodWOqtzh8HhAnSTHPfkmjxm
+N8EYIb3ne8pe49v3/q4RPOU7DSabdCWQ1ZZKeaKervl9fVuNoVs3HbTEneXJG31vAzaO0sq2f+q
yWDibAGZWx9ibVR1CPs+uVXLqOodHwsjhMqNekGbEdbJvnWgiKblHFAglgzYu8MpPTrnhS7b6Lqi
UfiVSx8/4n7xvreTMO2ukij+pSuSLG2WSLgqaGZvzlvQ+FQ2KeOwKTw6UedOdyYo5+2Zocc6Xm+M
wMO9Txkj0lzq4jcsvsIcHVZ36hIVYMYy7Swi9djioOAenB79ix1DQb9HOdavisMSDaK98U2Xr2mh
t6g514zTBzpR30QZ3wVFMNPo0lwozx+dZ8IWHU2CZh/fVKmHOUxlSQ6+WW1ZBndWgtqJl1qJWac9
jFH5jaoqD89dxvjFbdgvNHZ1HBh3p+x2e21LRoE/5hNj8zhx0CY+eZvFnShtZ+8R8qp9WcD3y5ZJ
yJyo2yjn0MfFTG/K+WGV6mgkqEuMTyb+Zpv7F0hQhdNlciq6H7CCi9dflbTmkS+Y4JPWtI88r7Ec
1xucI2ZCW2tXA04j0vOuo3UNywu6XVVn0CMqKjGtBb4HORk//NWGQZccGeWrIpPxyH5EoCa87NlN
JI/CJBZYwH5zf3nGH9cvMg/Hed/quk7YqjbTeK39BbECkfi9fZTCdZ1r7DEs52ghqCkzC4O89kCc
699Wzxrsg+5ztBomdqEHuTn6tSsq5iAob66a4iVx3hb+8eWKEVxfHzyGmNMD4mKNTOtxttYrEVSL
l3WQEyhukd3xMn50vzyjyTNfORhjD68kklhnbJoa587K+9jLRNwl1p1PwdahyLDNy02S65iVJN+7
vnfaedDXzKYj/9lB9SPaj+vos1lpjasvKhPr6Zoz70wZXWWHq8DEB7DzW6jw6bKMgf3LYa897OKS
Ufy5p6Xs/o+j81iOFNnC8BMRASR2i6kqedtqSRuizTQkLoHE5tPfr+5mNh3TXSpB5jm/vQHGJUIA
vT2Xxoz/QHNOcTlcJn8eqswP5KbP7oJ8KMGpcrjvLXCQTrpmswFzbKDzdDzU3j/0oebsb9lbdbZN
PYL0nYCaLmnprWkThBH2ne2sNSCTFCRduoMXz6xC1DncxgBtf81wwCmjRddzzqJaiFM5FuSWl5wP
630fjzw3UNpmz2ZGHfVWX80S3E2S7Jt92RcrU0HjkfLrLEUd52gAgj0t1Lx+u41ZvTTG/WwSHrA5
uJRtWM8n3ZiArSG22zJ3+7Wf08mrlybTLlRQXhAj52bV7I3HzybqXBty0luCd18PTngbw6WyFJLC
ngqr54NTXjz/mMa9wNGiELOnK6bSPdXzsJtMtusaMKMTBr7fXluIjmw3nqxzXDQuP1Zg8M9U1rSp
x3jr/Vf+ci5ExQ/3oedNO5mZl5gMC3j8v2xO+pGko/K4TLzsH4Gk3Sip2i2y7+1qt7fTEG9MEuQi
wgMGtcVYVwVlN9zW5cw92FSWCTIUHwa2ew7FQF61FYzilhpK781jnUVtV8+k2CWAk03PmlAs5kMd
9tgldGdHBXRCD9Or4qUoTvZqe8MPiAfNL2atu/IO4OIaxSnnGUwZPivI271CeIjOTENdl62zfgC7
V+XJ7AXdCDgjgjEbIozCt5Ufzftjv4TWg4+cIroBPgiGxBps6dz5YB0/uI1I/53BFTjfwZDeXL4F
kDiv8ei4DBEapu0h6PHSbjcAyDldUZ3msCRYtJYsj7eD8SkwodfZeQWIZaNwjxhviw4sLJH8Jurv
ynOUydRmZJF2gRk0ZcfKk1ndI9f5GrqOQVfARtVJKNq+vUxKavspbrBMnrq1i+wHm0w7DuwVhAAK
E1qEIQcngPBzmiFqMqwhu9o82ntMZMukcfJUdQum6yD0tR4FoZL6xb+mbvxs5qqq4H5XyNl8qAvW
XA+htf82BNJes2WlDeVvPRfRCDfAsdkyjgPXgMXaPOejzc519iYQykfjOrXMLHSuIp/9LZ4vfenp
5RQjB6zelokA+WTCBNefdovao6FdD3XZNj2/d5Tn3E1THU2ZK2cDiYisIxOV4/f3oagVMdgRvXGX
YJcgInLW8IKTFOt+Irmj+wTeKoJUjlFR0WHpL/8IkUHu4zX2Ot4N5UTw0orz4+8wOPppg+v6xMq+
/x8mscH95/kQJ5Bhy72RIEDVe1TG0UH5rheOmTvUVkFeEBPwTmMLHBdiAnHqe+IB38mnQaEe0ib9
X73o3dz2nIFbbm0yQvTBiUdp1wBLs/G2ua/ILZSy064B7f6PwNy2PmMwbcgqh7YOM7cPg/U0erDy
uMh2axlVEpq6kUFi2+s6PJR0IK10q4DI3CNxlespqNX4zZPKREdAoARIjO2eiAx6CAoOxLIsU+0a
/PjtaqafLA/d+jT5cXWPiXgqz9V0rOKkwIQBBdYGmlbHxulR1fSiyAa3aYJk2uYIMU8wgQHq0fbC
xMeE1iW7JbYHCUUfn+XGWZI6GoYw9bvdPS7uOLG8LZaWy6lvxuE8o60qU9EKU927cGRdViwYhC8R
IViIbo++OTIaCJYhVe7hmGwufbWkUApc0NzqUkBje4uVHn5YPux0o9L61G8RQF7cVI8zik2EQ9Xi
84NJx+SBdGZxPuJ++qr7qXxcMSkjfZF8bof2ku5kWJs+qmoMHg8+d5/GRbSwbJdS/dz21v1F5kHz
6vnt8F0WTofQYjWeeb4KbaIHR6xgrEiVNEE1YNxDChalTLJRd/FNlnfYnKaWlurWRl94NrvV/+dQ
19Cf2r2Y+xMV1r5/5i2co9ytwrU9EQuBGGpWxzGcXSto9nOAckCnWpahf8L4o4v3dWEpzibPu14E
/Wz/5C9zpvuZwdT5tQ1z7J+Vshw3U9VmqtMQBTo+HTWVi69LscofXu3xzko1FV9NFGuQit0T39A6
6LVqMsHe5gNgMN/Lzf+eSqwiycgiByfMcMK7zon0ocHWKiKOp/Hf5nl2l0k4oEeQvwb5TDCHz0QA
TIgYIn+tT7DoO6+QWxV2YgtFPO6kFrsnCbAMQMA7u/9RqT3+UR/B8A91sNc+EFstESl3OBzcVbVd
Soo0WJpvywHv2sgne5v9UVUXJFrUUu8rCPX7El7JCSbq5SXYxuO3g+aGHGaaRzuCsNT4FyKulvf0
WXPRF0GgvTtxzFp/bugiw1PRuNo7TxUHy+3Rq1GeMebJPRu1WNHGuFuH1bRggamBjvabRYbzGwUi
PJtE1g/fHZ6134RWRy9WTN9M2pckyPAqVmV4qXdiAbIg3Ibthyj7FR2VWORxqQ5rVWdrHffXdd9g
fgD1SXyZYeLjzI0OOKLSamdguUrSaDYMrLGINrZDXxAsLVvG/2o/YyUCFVNYFgkNZa+tTh1r339q
jXZIqCOEdB6RPYx3xnVnlQa0FL92y2z+FsW6jzcI/PgiGCIGajX6oztFzdHXOgEmO7qPRc0bd/ay
cg0tkYK3TnB/KPpbBpfI+QWYtX5oVC0/qq1pm2xUsWPnfThG6rNtRfWJ8aBHwzYFcY1WsFuc9Cic
ghO9gSq72M7sbSQIdfbvudjQ6qC/9w0qqm39rWfLEKAwymW+IA6i44385SICZaQ+NAvpRHiyw2ra
/rbjAqyyCBi5dLM1puG2tyqFqGsK5KnyajJkY7L1SOETw/CxuVTznKZtmrYL51Ijcv7bQpWwtfVc
zQ6Pth67ecOCKs2nU9VFfybJl4wzlHrenBc8syC9iOt/1G1phw8j9RAz1vtDVHnbdtsOdWsFt4e1
DOBDVTi20DbTdUgl/NJP/dBHI1LiNQdPLe0CERKcS3/Tt3RYZmsflUCpsztV2ei4QUfikNYmKYYI
QNBRofVx9B3LE1/Xl21F/NEy4ByDzIfxzXYqOwb0eyCCnMOkTyZ7uRs3M0sbThcJn/7LaAliFgIX
r4xyZcOwQavJ+7rKeL3Zq935L9BVUOQTkPdLbTS6Iq7LCjPFEAZXRrJbcpzYAS6SvfIyKET/fURB
E+S4GIr/yBxEjnMNy3k2gdvV50UWNKlU0RQi+xVauFwTw8gS7Bsb2RArfHUqmRyjs88v/p/N9zUy
4s6hPLdok9tfeqLaK2HsgIZOZNi7F5iA8hYzvLXc4CONm6v0xQxp0O2s9C6o4/iqAgD0hCITcD1d
R85+xxFab6kfD1EeXe1iyQyJ4Fx8Alq7M7tRhcGvbKr2FrFys6PD9DVe9BBw7cQj3zcPDprSjpcR
YCPHo1/c9tMxPVQzv/6TCRb7Db5sfY0jEX9PiC6mK/NXKRtI2ubhQZto/5NTbDXJDJdZZXA/jjg1
8Q6fAfDeIgLbwb6XUU6v4ebZW0bN546Lc+mHKJnRym1olfXm5gDtDTyfI10k48Dy8q6hhHHCIefM
Jdw9UNZn2Atl3UvBMJDFI8xv6tkNsXRu5VrmBZkGYNs8FnGQba3tP7TIvqrXQ/GJ62Q2nV5ShCjy
gVh1p38SZpvg9TT1JGdhSXmt/tLOq431khA+S7r7yxirEr+wPcz/7Wqut7sd2Fc9MZYc1xiDqGAm
7m1ln2FbGUm8YB7dZ8AoNecWy/PAQRvVP5XeGi8RhetP7wbIl5GqKYGDC6YJ66czjtZ6f7QOhJzB
T+I/gni164n6M9/7YanWiAwl1w5aHFC8cF1UNuwa6JSqTDPcyqTZ6tniaxri55odDcQaLtS+oGGO
vwSC7/o0Lx7PTRy3O+pFIY4/yxofXIfNCNtcIp7hoSrm8p81TPH6WgoLeg6vUSeevSo6EI6CD23P
RizrNxraZkLFilgvGVcTdGdvRv+Ul3NsadKbD61TtYfrs1lqd2WYLdTXzDBUYjlR1tcxWAyMre9i
ZIpFt27vEdaP+U8ADox63Ntm/DDKDPuboenQfp7BiFBJuIvnjRe5rdxVJSK4Fzc8PA/ow49/9k5r
/xrjKfwQiPOX66o3fnVlW8dvblGjF3dNV8f3mz2U7fNuxBWkimQ0nl2Utsh6BfLhdHDhd1+MBEy6
n6ZxjO+dIYRS8Oa1efOxlgaP1ry49ZkpqHBzl9aagmrVeLWAtqxiYrkNSrnf1z4QVL4twfon5tZd
U10NA0e1VnZ/6rjCscU7Dh0RLTlvTzUyxC4J5EBPjt+zDD8fYEYqI9OrLxKGjm4+eYNp1wQl7EQK
Jh3awPX7NcCA3WtlgBmMy+9+jlDrzZ4p5jScDgX6pdxFpCXfO2lVy7gpBo0gGlKbA/c6xmIVzNQB
3Q2Wj2zytuAVjNNDAlumzdhFilFmGHvqaXY+YRQP9vSPEgnhVldJ9HLkU+z6buqAhH/JZmu3BNun
cPMlrELvQU+K36OnCWl+IMoC1fQQu4N+b4FlzemgVPH6NMbgcJgxqDwwge7bk4c65UB9ed1wCO9A
BiVADzj3A//TGcCWUqZdpzs3lh6mu21t5LszDZ1OV10fVrbsCHMhYQUyZQ/I+snQ5WWdIl90Iu+H
shxuN2esqzsvGlaGVrEiy+SrYRTt5XY89uQkkOo1tooUVZrHahZP3WvG7/i4xQJSt5+YnMMLyaDL
6ygqFEP7OAy/Nj9s/0E/Ru/UaYKCL26B4t645sG1/eapxez8vPVqnvIdcgJR53K4ry0zMTQ3DPer
t3IJQWOSesSYtE1zWrQuimd70etp67WI70EmnTBbokp/8zaMe9aBAsCGOxs1dIqB9KuL1hV/xDGh
gDtKP/pX7rFb5rXUzZ6ihdPDJa5G8a+zULTmQYuOgmWSknAicsd6CKCgm/33gur/5665I640dqBP
nhkb+8k5OOdTmAt3uhFyKcy5QaX+hTAK34N7dNG7E87B9DSgy5tBrUJnA2qJCvW0RAeHtI5W4urW
PfJ/VbKpwzNoBwSZKrW8FeER42PQVdheuNRn1KZhaeehH05djowVvZzGdnlnBgMpUZMVWd12Tuy8
qFmrS9ErNEzuWPBDHXIrGGSU7d1GYccpKyalv9bOcu1TWNWc7+zuHLJ8SBalRrbB+MvhQvmxV4Ge
UsqfBpHbfiWiSyeZ9XMMUN7AlNP7xEEVpQqxugyIyepg6/7sbbT8PA5rXG6t0N5umrlcvdfB8YfD
Syi+cv+WYQih5vUu6P9GfNjXalyAv5GMZutkOL4ylOV1jx13GOOTWXw2MUDbvepOjrU7Eu/CtjxX
ltX/JeqDzfiw7emblq5andBoIVSu1xVMX/WD8hnYe/snjc+6eseAs/1gZcFMt0dHnB2G2xO5hLCx
1Uzcxgez+28a2jc6vtTCcTZFV12WLSJ0zx3L5mON2PIHaQLwbN5YjX9CRGpzEjXxcBcKpbw8KhZg
HW0aeQcIwlNEvu2uqbdy/e+dzqaPQ0YyTDRMSZVMB/oOTNfSrInX0niVAEQr0tKozNxzp9CIMsLZ
QSKO2xoNxyYsFyxFH8R+zURovHumKyEsEEj8CRdszjfhuhkM1LYJqGtxUYinhb2L8SwY1ooroR/L
dIXByEerYgYjr179kbyO1e3c41cDVXTdNrM2wTG7WMoDuOIHqu+7Di4DCf+IqAQpIcr53mVPyFsd
WTof4nJ/JDJpC34bvkkCVpgb7bsh9DrsUfXirqdKxovIg00czaUNd2/k+/I5KVrTzlh91mqXGXsO
afXJzjjJ42BDgoDOD+qb0C3cXvwqhMwgRa9Ko8GOf9sDkivq2UwrH42t2zG3gghRF3OJ5/Hlej0n
dD+uxXKacMnoS2SBtsPhGuSy0+zwzGlErzqjP0TFSG0OtL1yEOBhcUn7cU5+t4umpZofG9a5hzCc
dZmF1VyG94E4nN9iJ6kYSnXdvDMQ036ctYy34VejQ+2mckUcf3uViQ0ZVUWgIYB90ZoFVom9iwEj
ii7a2er6wYyO+sO2fLxyqjXyjIVGPlAytwznbS+lf4c6PH4nl0r+6eflIN0MebOHHrifaC1WvazY
8AnsTrpw5YJGTtXLnFq3rkhxGeBDgrctgZsUe+OJqDRayEcpuKBR4PnmvNXr7D3jqHLkqXDn+p7Q
ZTPnmoG3edTsGad+EQRuUV41cWbS3P6P7lGvvkVxuH7GXiEfPfYNtueymf8rAzv8HAR+q8co3iZ1
MZM9v4TtLpovG0jC/DDlunWXaD7KmWcU+0jGCrnGDApNqG/qMuSG4Qh0fuwOGbdp67WcdYz8HL7c
gwspouxOmuxZp/fO1rZ4VoZJoX8FyZb/lLVafwb0e2x3CzQimsGl+2V1PXMi7W+juUAWBTL3q7Zh
iKr3KndlfeW6KKRCmcRMez8BMfTZaKPPxdQuGi9vnNDyge9N+LvfK1g7Z8UixAwzNibbe+yleRtK
hIQr+WviElhIR871YtyvcEFKlTkostuzHYTF72Djo070KRF1BBH3hF0EjdWyo4e5xuAg4pm7/phv
fEDwUxMc+4jUgWepwwnXTz+rerXcC/pFogcn4W/7eQQFHTkUuugX5mHxgq7C/c3ZvgZXEVVTnoAd
x+rNqexlQNTPTT2/VM2moHKQlxZ53e3HxiXky+biuKXLtB0crJjo23uVWeDkn2qsvOUsDhYuyKxS
dQ+VS2UKpr5CLc925Q86W8djvW/WpkdoiiqSBUpAAT7guFA2elhpYP07MTRW5s1y2S+WA9CdgLU6
F3doAxuB146tB7eGrjOSgPo7v+5H74mGiWo6BdYVl9FrLJ/5QP03AmO+n8RAkDG1HU4FsNC75fAm
ih32YzHrjL6XAHvsMJs69G0dqrjLYxtpWoPRDhE+0eTRmTPOXi9WhXIVVUSsOR2Bzd9Rph9M0T69
jA/ltPTz4xYbswBqhAbZwrWHCQ5jxuyiFzz2524qivCVD9WD5OLZKdKtsMWPQsHopoMjWXrDqooL
VHg9h3FcoRU8KB2lCRfdwH3hWn546nE73DUND/1LaBOZdGFbR5nPpoV6Lhgdq/hsm30BGe3V9s9H
gWBuWL6m/WzB74pbdPKMm0HfiBMa95YHqZbNw6KcDVkq4vh3bFPIvnhOVfvKCBr/QevYYBgOy2VM
8XK57K0kg1bvwViVvxAYhcdpIMPTZ5+gUhyrlhe6p7H7//JJRJ7gvQN9/+Nuw7QlCGnrB6CjSd7S
69Ct6d41+t/uVuDdTQiOyfl+FUNYtGnZ1L3A3p1sfxnMreJVLrPWk/JZll2NNSPkVf7gdu4xASAJ
KB8qZNLRLYpyKbKlwYeKShL+NiuOebzrWlEXKZBe9HMkbao5YxpknllorhpuwslpqlvHlWpLwfpb
nDlwTcRm0uwlk7KA8KZb1dPDz001vGWuW5NmSU4apQd+b89zDu4dtU8odMnWD/YDW8rhDuUTjdeK
W3dt9xw6wCvyrt4AuwdLRD/6EmETP+mxFQ+8ZGgrrivdm116znJpTcTkUoQRR0Tg41AKcPlGmXY0
V38sBhXcL3uI3yAEDODwdbbwYWsC8yknH6GcBp6P004U0G9xY7PZuPV6PHf8O3wrWBQkL/DAPgIk
3cvURjfg54KejS3vBIbAvHc8y+aEBe5LlgmJVRqUrtec0eE00cmVUeeddwvWlDCufjrbkURXO+pD
yIsXFNI7rbISV+GYXz/N81YoxG1NMDyZbpL9C++vCm4Kx9qoed0a8OPWW56qEAttqoZqRSnKl8hE
Tm6Vaw/O8kA00B7dxsPUP5YHTvab+CBuBN1LY9gk5BEheynqfwaL63QDz8kSBTAVS/u5s/xoSMhW
azyettq0WTdXvsom+NTfuoPDz0NtqSkdQ5AkRixTvmgMAfuvcRbUXEgmtiYvUIUE52GF97oM6xQy
OVKG8E9wRWLuCGljyuzArfvzunjr9jw7qglw9bXHR7iR2s8/EXQRTgUx3UVqL+2zPSN4TRZTQlSQ
9cDB3pcYFUGjRm6erkEDk+xN4PBBixoGBIiuRadsW8HfmErEKS2pepZpNB2jk3cEWN/sMcdnisyS
fFOfaXni/ton/UOvpQlgrOhSUgxNHt6scjl+6KaIXkrIHofRAS1/ZntzUacOiiSEzqrC79yT24yd
o/X1lvhFOP6CFIG/j/tYsMl6FRpDvhwJcsFc2FxQkTtN7orQANgEiyfhw3AT5+TmlOHJmWADbg40
NEBXPbpTRrDG1kCC6OqyMdykldaN5m4riHz0bnaDkvzi7130FxICFxagUF3mYh93kRvVHT94iyEW
cWEeSeQcyjmLnhBakhRW731EeKjuVbwd8205+usHL/i1WHxdyryLlforZnH8Q6crsY6N1oEYLGJ4
Bgt3cVnjND1xzXYyt2M1Q33jpovP1q7NlO5lUZh8EoItisf9mdLM+h9sepwh/ruakMCnp09zrKbm
wwXMwhvrBp6StRyfoKtGxsMdsQuVfbDmzOXTFCWqMJx6gnZJN8Vz06ucyg4f4ct14cn2ihD4hKH2
+LnG/vwmRkd/7V14XFryieTtCFp9FxKRdnWvbrhuWmpTEPCGpP2DbBX1/Yj47dOtpqhntFTOgP6a
g5tHPhz3nDCrAlyTcpXwEm1W1GTg1niC4o3IjSpC9XAeUPiR5WCNEdKEqOyfqQUbv8i5rV7l0Vhf
ztLD9HQht8k9oVityIErVz9F8R7dh/WOg4R+HQ8FlE2Fn2hClBJd4W6XKx0KyYfaHnQdad2D9vbh
t+0rueXL7pFAQJICZvEwUmVw3mnriMEF0Rq9zkcQs+Bx9yQsS/GHRoQnMcwUS0C+UOG/+8iY6zNY
wv4edmb8GXgNJVPCUdWvmVNvz2lyDn+PFlKvBHVxuZ/JoLd/8UgQGcqaYrMXhdv+RLKEd43KM75H
a8jUNLmOF62faXWZUFML4/wJRtOzjUDM9ZkKidHOShMOb5LYH5GPw1I+S7Kj/nKZh3TzLu3hsk6T
AUkucNv+7qHuYAi6MWSvMZuHvE40cFzTqtARGcEwbwbMqohio8a/hC7LWVohuAdCcglfToKJYIrU
dSp4DW8vY8IpJDlGM8qv5dyUaqWSkh/oM7KdDWOL6PynMizZhZw6Fp8rLcsIAVS4v9SyLdu7AAXL
vyBc5ae2Bt7ljnfr/0CpWTKi7rowJROp+giVqtfLKA1GjbAM44tFf+f2iDGMVq813heElK4Ux20U
IDdleFzBRFRTC9QI8x58HduOYGBf4rk4NxDUdw5uPXkarjW5jEb6Ch7jhPTOxjLH/TLO23Lj4r2L
s6BhacVquMXhHbSp7ngJRz6FtSjgaAyadQMpSphE5jtzPTxSlEm2BU+v/aPhtOjPaLVodrJEc+jX
Jljq50Yf5o+DzeFmd7BTXhnzAx/iqsbyhBzPN7iSImDruAhiN/UGpoCbPhg9G02KRdicJ6umPPuE
MkDP+54qs91jvjyDy1fO96737V15q6VPuBmDBzOX3XQOyIL4kgubBSDr0L2i5Oy3ZPP54ngMiChI
uTGJ2diKwLyqdvGPBCDhQLY7WQSwlU6ArGWxDlYetv2jvJQglblr73D9tewcj8FlHf/ObsSSMCMy
mJN5C3aPbccUL93SCeskcA78seHlghtvc8V/ixn8DmglsJ8L01A226to+VxXQ6JMi+OfUcHrY//W
oLCUeU1cyFNPaJWHw7/k0bqmoTyNMdr9/BhW35wwnPeoZXHUJD4ppL82TPSg6JGvf8VBV1k3C3jb
24hHoU6wRcvHGSUxpa1i8J4dsHEeuENADriHksUDHkSJ17OZ4ifttO1+xptp3aNFgKJBVjO+Wc4M
UmX3blzl/tyOvEnWNC9P8VbuZX5sLR1imvR3deGkYviKO6clS39fWzqD9qhpebRC8kRkj6CkKqHL
OJTmSJwH1/MR9fwfLOqu7lBgDm6s9MDjfeerfeXh61A2MUNVUDPkuCzIAx1IrN/NVMVPNTcdCTHc
Kd8BFq/pVlZF6ebWHgJFgE1sIg/JGZEZ9tvw1S2Mg+xdDFVHT8UUPs/VyIGvF+Y9qxtxyBKLM3CU
k5UYQxPEbUkBd1MMAG7uEJ5siCp0T30l/HSBjAGQtG31yrzGTLcp28HupjmxzsYXxxPlx9JP1gNe
bfNreZ2mJwBoswY1IJmSVSp3tMDJWtCidCcGu9VXSwpT5W/WmzAkFcR3n/ieuVZ836YqDHL5ePHI
5PpZqFETwFAJtPhGcpicSO6ap1ubZea13MIGK74/SHRDmKqov66RpD+AQICJlUp7H0XUFM9zaYoH
G+qmuPNUYMKU3A1ry+N4c7rEHE5wIOTxyFDbZ7v7R+3g8GVVS/FxICA1N9dUrn+wIZImsx55RBLN
ZiUZfKyAyZwi7u6JiOb8Fd5a/SbTqArPBMvRkngc7RGwCRGNcGOFw/hUVKMDJB+wg+X+BPfHr6Hq
8TL5QSEuoYWQHk8+JrQsmsYJUkJFTub1HZpXWgb9CzwZ3AWSmbrIPBNGCNpQO9O/0bRL/4rvYXk+
6mV9EZ3SnNiI2jWK/Gr/OXnXVQUPyXpLHgNasoja4+2O466w33gaMVMEh+hXZGy+7+RlAW6CGRRN
W8KOeg3ft+ftroh29JO+5ZOYCZvXpUFUOnaZNHQr/TdCuV91bLiNE1D89WtxIlTgrCzTazUPyPZJ
xLlTcyD9vDjg5MhuKvGkFaKUf0s6zPcM2TjxL9fcDDcxyEGKkw8EMxMaIOKffuFWH8S1q7dml7w4
0uvnyxEo24aXqbw7TDqlm9Q8NMT/M/rUud8IkiUOacdnFdfiHpp27m+GCdz7qV9ahDog1/77HEer
ToZFTLwIaIIKkIWSy9NjktSPppBjnJQEVvmpdvqrk7tkxMmt0qk/A12P5jTCvCzPfNT9deKeIpzf
GmPA1MAXc26wHKCx5BoL+Lp8KM/OM/qD2CfooLaNhj86XsMpccog4tagQR6JBwnJCMun2ZoTGsZX
mdai6OR5svcB2mCZqO8AGBL60TWxfAf7D/xHHsSW3FA3WIrcGX2uN9gAuPRyQXENfumPZW43G6kw
/K/rmBOBTHZBHRri8PA0EvTPd4vvCiQJDJZ4h7DOpnWb65Mm1rZi16rWR9dd7WuQQFQ9GCOs6K0s
vOO9u76MIBU1C++g4uDdnsA0kVMNzV05Ra0gZSfWnyss6H7u8Nk/dtwN9Kj19MGW8FCKW2LZvmfi
of8jNcG796zOI94ojIooLT2E1Le42WxSnAe135BQ5N9OE12LCeYWZBKGIYvnlZXf/3bARn86qDaZ
oNAjgW0itQzfArcVQ75Oa0DaDXdzqjEa3RBGsY5n/qxqEr3t8AWtGwx2JnAXoVrxluO7DTdAbrNW
cZm5LMPdN/hslGPzvaI7AgHChU3PEhdUhsvtSlt9f2dFo8+IEvrxL+g0t8WI71TX+4GEaDwT7Sbe
SWOz33bttn8snpMv3e3qofLK42odKThB/eLo/2DWt68uZQfkLCbI7r+qs2ixg5ChAv7g/rqLedKP
u9br2merqRs/NWiF68QP0R58ko5R4nijgBiHGhHNQPiGpZF7BvY5m/dhe93r2syvCv4O71Q8zR8d
8CR6UQpgP5FcbNEZaZkYUQj1nJS0QYZ+Mo7soJfNVpb+him3+9Td5DjcA3GoW8WoZc4TOhk3r+zS
wtaAvIugnm6vXhhJ3G+nLBhE6fy2LXTcM8I4Y9fjTKQO7Q/JCNGkQJjFUJ+NiQ9cZX3LHD0Edswz
V/UeEzMH4H7q2OY4BZR2hqe495pHDDVTfb8NrZ83od0hyGpK0aMgrr0y94GVB6bJ9UqMjiQxvpCE
hn3dd2TU3yCbCUSKZqv4RQpXWT8Piz/VJ+ow3D6f3HhDqRm54yPNzeOYONLmU2O2cd1bN0ISjnI7
as+t07XVLVipYoSjogjxfK8P+3OOBusvi3nPt7up8OUIOg895lFPQUJ05CLfxtLokyj3Y8lbd2f5
N+6qUcWKQp1Q3NXPDmlHxEUpNZhHOY6CvlnsNjS/Icn9H2ln1mMnsqXRP9RIEEAAr2cm02mnp7TL
LyidLjPPM7++F26pO5ODDvJt3YdbUqkyDhDDjr2/vT4/ff9fyAWl0oRN70q7C+5AdBbWQydCz9lN
1jhoh/8Snl4ZKGVTd/I6LLK0NCsysDtGlhx7yMDDCWW6mvOnJlQKeVSMl6IaM+uYtJxYY8uHo3ki
7jcInyswUUmAA2ITwivXlfnfv8LjUg0dqfkUrQs0WsXeMNcRiiDqFVw5twDRM2xzAeMEFEK6VYKj
5H8L7mU0E0Pp6mndFlTCwQN8dAylsN+PAGL2JIusH4o3cbVwiAMpcqNOywnMaQaM9A0C5xos0tLx
jKdCZGHNtMCCKkxpMmdq69bW1JxamJigssPufBu8ucLBlBaAOFvos7ODvkBSKj4Z3ZEbidt61Wc+
oP9ND7g28h8oLqkE7lNlQlP27UG11bcMBF9D5IyB0NLXJKMNsvfIP7p912mP6BrssyE0ZW9QmzkR
dUEvQnBzTGs5HYqeXmVcTZ190edbbrxrUwt01//+kJlL+mpqQVyqrErykrs0hcCH7sq2tfCeltFu
w5t19XOi38AUaoa7X1Fe5SATy6haV1JKPuu2br6XoOM2uNWro1iGxdvSdZRui8/ZIVhptVrnBost
K4kqw7zkfWUeb3+/1UnzapQFHVtvfIksa2jdgsZoF5cK/2hTKPoGjSu7iyqUlcR83cZ6WPlU2P6o
uJdqqoWh8OLRcI53yDkarWvBRDxSwm/et3HvAXCj9e/28628RdSiyGwk+iWI9QsIegtwCYFI1LqY
1Ql6aBtpn9BOUkf/23EEs0HVccDRwNEuN5sgYztH1cLsi2r9fT4JtKPT4G/MiWu2LqMQRup4rolr
6izARsTiJjPPA7l4svNSfPWcQRnupjASLilBT2x4ss/f/+0miieVauAmoFpA5JdzXWB3YsEkql1C
hPYpMLlmKFESH4dM+mCVZ95/LHMIcJ4QG/DbP2Ydi7EtjBMcCXcco1Vr/ravVzQFGJrDwsltOkVq
buxltNZQZXC4ABeZyN3OQojoVi3x2IUCgSy5pmjmXdvSsnCKVafkXuXRV0y5HnaLmVhjuqdPwjMv
GS216AlSWKAUXW3Hv0stk4J8gfR7l9CWnx6xhGqgj8I9QTqYTMYXq5r0YmP7vJ6ekK45GAwkNAb+
NQsHQs1J8jAMxYi0NZZfgEUhaZgC9ePtyXm93uZR5vnCDo1B0mK9VbESG5Q3RqpWoAYCpW/2ShcI
ty+m+nx7qNUHcqRjOwYYRdBMb7+ZSrvqZPsWQ2GUfYwNkrSzlnBjVa89EEYXuMjp0pDk3N+OAkTK
qSrHwGgQddF+rE3wBxOXOvoZthwHVxYASU6VNCu3HosC3duhEDtn9DLag+tzQcp3SLNhRLX9jDUC
YiiCd6BWg+feadHhikQZg42NZf77i0VgM7xmWLStUiJYbGAkVqO0NcrBJV2ikE1MKd3mPbo9Mg73
ZalGB6nnW+7jK+/XJhlo4lbGNvM/UOpXK6/wijCymmp0IyXE1kP2ydGq2v6og775+0/JULNXgoGL
B2aSb9+vLyNA8jFzMzKG74YYWlq+KPtK3Ug3Rlp9k69GWkyaplTAyLTp6DYEoZ+Qccn3mZOPtM2I
zi0hnVCeteXp9npYHdShsKhjpqMScbx9PJrkuEDbNHvU6Dh+smL8l7Tg8mJndPOmWiueR4qwP28P
uvb5DM48g5dq2OqSGU4vm099J+5dn/6XuzKl8UoxaIEgW11tvNS1oWwpDMR5Dp0Ey/MB/jRX1L4Y
3N4ADN4bJY1JYfdvO/TOxkm08ibRUagmFRDOAnyo3r7JcjTyrNNk70Z11zxCEtVPIwYiX6nylu9s
z0fPGKovt1/k6pjYBdGIxhmIVPPtmOFIRlGbK6UdOuGUAnCd3Cdg5g/hADwJToAKAmhEXm5cbg98
fdDrmsZ5gCetKmeTj7cDI4vLYthIJYeeGdBSTd09wQfjV562+b86oBJ/4zte79sMaKgm5yxmH3Jp
nFWx8PpA1CU8e6XmzghPLo3DeuMbro9CSEvwLNi7F6tBqzMIj0NTumk+oCRx0PF/dCIpNh7melLy
MPjR2hyt4vqzaaROjc5rKrfqYZoh5KmnsySf2B8CCMa/b3+qlcHkfHrjzAXW17QXn4pC12iVYdC4
QHeU+wYLwlMweOn7US22TJfmKf72LNClwNaXqTgbKyzduZzeNCkoeLVbFHXZ/ILZzC1KtGPyHkgh
MuqOOmR3l4H1fMTFKOGmq3HU337clU8ICInlx9mOIdzyWgIFcvJiUqqu6QXtO7VpUb7QgPR0e5S1
l0q04nCbw0PIXJ56djjlWEzlrRukIjh5U/pMO296tAzkx7dHWllp89rG5dvi8iqWz0NxoQ+0wapc
GU3quR1sPyKHDRCa8nPXnsGuNn9vO82dEDNflSsQR9/yTChyDBV0cAWuWinDI6cBZCE5OfeCbt3T
7af7E0AupgwHOOcOS3qWss473KuTnC7AAEkMYCSDvtD0bjatqyie06+zo83CuKvNKv+Xftn+GUMC
cWQfVL8IUN8b+9nK92TCCIENiU7ctjyREDkPohSzhAF57xf4tVQs7bBWLmOK3v72M698UUcHOsx2
hjMSx+DbR7asNJFtGLZuiNDrXukL86tXtikdgDWJIlCQ+MQc/nZIA0U5W6eBVgUzocUegGgny5Iw
ql1sJqA7mPJIGbY+qKDP91lPG/vt4a7XIMNhxIjBikoZ0VpEMlNPuito7MoNtKB1gWDQAcqzboxy
/c0YhbB3Ni1TydUt3mOCxNjweq9yw8aZ3oPcsc+J76CznnEvtx9oORRfSrUkuTpOHolz1uJcUEoD
en+rUEuvuvKuzvUa0aqVn3wz/NuA5c9QLHbdhjvoXNk2UoBBUFYlqoubSHYhaPlOJ2E/t2n5G+9v
+ZWWI83z9NXS06A6xHGTY1IRFP2pbz15MBSQHrdf3fJMmEehp0blmq5x61reT7po1DgpWs3ViEag
rprySdcdyyVmt45do0VHyJDOA74p9XGAc7ix2FYeErcunbWtEadwFXv7kDF2yfgXgY0U6C/uMsVu
L+Hcd3D7IZdLmockHMKmBBcc8ptLDyqAXtII2VncLDbpW09pTA1BeeIlEyLwxhLmL9195vH+J0YR
zEn6ct4+VTspREOeoroUBtVun05x9L2qLJh0t59rZd7z5oiDbAQz6tVJ0CH8GZVMCtpZ8HGF/xhN
cJYaErk03QA92Bhu5WMhQuUFkg5z6A9bHAZmXiIhpxWBa7NJV1IZRe/4uJZ7+6H0+e28PnN4e2z0
XDuEamGGt9w4RCMjLrMI8ljxtfMU5llAgsPI6y9loSAHs3F4C8mp+MEpM+oRB4xSCI7bCVImUtZO
7BU/1KCg2K0VnnxHrS7Mba3eV7aD2LmcghEnBLZVWtap533Mq6xRDkB25OOEbIfUTaLoxkn2cej8
A5x5rH8EheiQYtNaICiKYXZyN3hq3O6hymTBHqceFRk54s9x4/xd+8A2bm2aSs3DImHxdiINvoBF
A7nUDVQ7cicaEHeRkuQkE+g+u/3aV9YIaVNeO3buK6mkKIJuAVN+ctUh6L5ZuNi49Kf1h9Zoi3+H
sdtwXJ7PmMVH1ikd6CyUOT+yvDDYVd9mk8pwWPXBGpr89Ddmk/ZXH7eKPQBc8QHgB+7PKZ4ltx/0
T/B3NbTJVYUbC2nQ5WmbJn5UlyXKK3K7vnlfZEb4HT2E86lTbHP2W7Xh2gWt/2FqlfK7SNvyhMRf
fim9XHzrmy790JEyPN7+VStf+k/+F7E6L+UqXZ8OmuaHsYEValCbF79q6jtgIPlXxHTRxgtYH4rS
FtVXOef13k4qx5hgGyiSL92ocCPzCrWOGWYPuYLA5D94qjlLL0gCsb8vDua0EyXe6pyW0E1oYwKU
3RwSJQg+0YLePN4ea2UC6/P9SZLiNjCbXjxWORKCRLU9uegDpvjJJ7b7OiAmeGgTSEEvQozKxuG1
OiKtjXPmSef/FiMGShr6WpxNrtYXFk33YCURwOH20vrkYRN/y516mU5gY+Sc1E2qBERtV/e3ulMK
q4yb0Y0DXxwGQRtkV6CkQp6RIhr1X1RHl38Zef8ZkznJRkzEQ/lxMVkCJJ2pb7IBZ1b+CXEIDZ6o
gc95n4T/z6Hm4+dVwNPk1K/9zh7dSdhReMwwIPiYxmiDdkqiinFjaq6+TBN7WUvq+BouYwJwwdIO
kIG4Tt1r9z2Q/3NrJMnvWUd/8aeieIKNW2zM0bWlJ2joMqhhU1ZaHm2zKK/oW7KVJv1H7wcgg+em
qEIYSTR1314OaxssaXubwQxbWstVHtUVjd+ZM9C3LyhS+Hl5oWNRo3MyBgfWE/1gjYVTKVrcjSzN
1sjzsnn9HQGgRsqY8ZAoE/dlaqF+ckbAokPmXIxBa391QY2moJJ5tjG0tjb2XMNlsWFvay+PldIs
OgrwMV+1q6qck7zxOhSNY9gdQAVH9h67kWA4ZFyL+r1EbeyOtLhGYPg95w64lq3tVHoBgr2dGT6Y
a9qlYUSOg2fvKrOsMSyaRE+jdA8T6Hj7g63NDbJABD/UJYyrSDwNUk8bYaC5ZWInp95RrAMsgYTo
UbU35v7axkVAoQriOPat5X1J7cA8G/00uV1Vjic/D+oLljn5QfXH6R28kPF8+9HW1hr4QMqABPkm
qd63MwJlsO77AGDdzvEccTJavX1A2+L5j52eC9tNvRkzocV18+n2wPraS0UxQicCRz2R8mJk6XPO
qRAv3FwZRAFsIjSeKwcnGLcBEFSdDXQQ9gm3rjg89lUcgDso6YRBZzmY33s4CtkHGlBiAV4+pLPJ
y43ePhS4tuFxCW8gPtW0gauXvOyiryl4tBme4xXtCYoCZA2qvVgYIMqfvkagSFEqjaZESIqGzfjR
+PRn72lSal6mZprASNgIhQ6005Rfxj6ywDTb5YBMvwWGdw9MR8dB6PbrWZkH5GzBhzmcKcTai819
iDIwgPMewaqZCWeFlij3URz0PxDdRsmpbtuwPP39mJpFooxsP4n/ZfRV4C4RdI1CHj5XocmURTYy
+dgfjshePY3u1Y7Ux38yJnVow3R0EruLMKTyyREPFWOOhuXxETRkzQ07xMlUhuFzpzob024+qRYR
JrILDkxVJwlPdePtfIddqHceOHrXT3Fx2HkNhjZ7E4T3lnxmZWEZZKhNLkpSEh0sPqADK5ZOtHRw
DSAQAeAJVVNQxqf4lkJtjQH+B9P0LqrH6Pn2G11ZV1DVgIYYPCRZkPmHvdrjpz6qpWpS4RMAxzGK
kOHoHDHv0btjJ0yxUcRcm6fMUQ26HBQcsnJvRzPSoRhLOqvcsplakEcNiFAjVMRwsJoJjIkEZb6x
G68cJBQyTKYoV1hSPYspY+eB3+hBOaFLArj50MRzv7AMYonwMX0GnvlgZZY+7DO78TZO7nl2LGcP
RdP5EqCZuAMvhoaXlqk1l1SXnaW8cAQkx7RBplfZRuTiLWtcJAZWh6yKlGlXdGW18bbXvq10uGJj
WaCTwVvMXhLBKSG6xq7QZB9tTIVcrA9+TvixnG9PIm1tJAua+JwBcojC5n//ahbF4Df6zC/5rgRL
4kMQmaRWaT9QsgPwHuoiO2dKiwfdamkWxv0l+1HWZXZBqmU/qWmmo0Wk1fEnq6CUdyHqlcYFskw2
6fbvXFnOHFr4hxiCWIok2dufiVKlsZx0mFwjoJlTtA1M8Jq25I1R5sW6+O400NBuT3aRXPcydlGE
hpcgxEhX4+xPzl6XtsU94mv/rsUpiM7lrq90Gm206N7CkhMIlJ9N/5DNzfEpHWIaXJDRZ2fVCpH+
W3QY/6pV9N0wloWO3ckkrGYPaEzJzmB8aDThoonpl5eONH1EjhNZP6VSg7sFDq2Ke26JyXix6xL7
ZWlYcQ/jNLXgBxfNyEcK4wIUf8Nm/a4bx+jnYATFRyP0/d+ikGlz8HrNp53Xw4ptj20pljUw86s7
HVidf0gVOWZ45fTiTlfrNPvn9pu8EhVyaZHk8LX5PkhFcnkVTGDJQk/wTS7TbSheiA2K/t8WBtA3
Gq6D+lE1aoObb9jJ/r5sB2CiGR8m2JNOG39bSMXTjQNoZaKT12cpkaUjNF3WFGwNBGZSaoar52jf
d76pfeWubzziQjh8vv3wK3slN0OqXrin6zz6vLG9WlOqU2V9Xpi4bCrsLRDemhLCTmThNuw3NJJ+
otgQ/P21hmQKmUjENAy53Cz9KRQhJgA6eIhUygthgxOeeoEbzffR0Kytmtu83hYLxUYbZMLVm+/7
yxAiqEdKjJOmu6lOU7dO78K5kpgBwGBPvyHi7k+pWny8/VpXzgPmEylkaVDR0JaSIS6QVtdkgUFt
20KFCv9oNhm30/6xKh1i6LIjWeVP8T090f6W7HllA8KaHskjAh62ZGfxTft0ogkf50W0qbC7aXiC
qgVh/e+3OQ5y9IHUS2knWerl+hAXFcCb0o1bs8el0sJwO9CijdNtZSnYsy5oFm5SyF/mxqPGdDyD
gMwdAOEfHBBfmK41ylHPqR/e/mZX1Uv2AW6CJgQrx9F4e/N7fbUWUOPTyotZs1t1Fu3mMjXfGXYT
HkPFnC7WaI3ki9Pmu9F2+iFQ7Ogw4YCy8VZX1uOsO+HLkb7llyx+g6QTAdRUZLkmzUffkshswJ1r
3im3e/MbjuH+Vnl47amRFhtzdk8gkbXnX/Tqqe06kQUtP3KOdjOs7U2aZqaMnk3HLA5UlHDwGzHK
ifsBTqsf9tg0TtbGhrf61DZRPiEiP2a5XOJRHYcgUS2InY5ximnT3eObA8AKYcEh161o6+K/skQc
ldS1YM+fVdwLJSSd8ImMvNZy6XyKbIghTgzL1sgOjY3JiVUYswG2HX5C/gBJylZrDO7J+o9mVO06
Er8HyPT2OQRK83R7Eq79MLKfBo5SAmyMuggetBw4fa8qJmvXNj5ZhLg7s+38jedf2RJ50/83ymKH
MCEmYYseSleNNf/IsfcDh3rxbeiN5w5E8F3dN/rGQv5T7llswxw01K2p79JO4yxmNtB6QnabU7ao
0lbZFZbSVqc8GwqMUfAG3jUYutCtk0AR+JABuKBjqYA49CCiNtPfxWrT/QPDdbzgd+N1/4SJYuAE
ITKIPCPoFKgh6LUgL9K06++rvo8/ebLH1ygWndyTJZ3b55VkeKKSo+CF6Pu1iU+fWVuHEN3KOYgb
oGw6JsD0HQL4xzymijTvgEeJ6X2yvQF1Uq7P2UUfQb5/qHtgD7B3TWOrkLu6IHUSfnSl0uagGuLt
grSgZUGariUJsXx0TlFE8HauSksNLlqM++uurgxH2WljaF002Y4QGQQaWNqyAk+eb0/Hle13LvAw
G2kkQZK9WCdO2Gqz/4t0J+oNx0j6GKVFApsvJ1U39oCVI5OhyI/PgvO5bvj2sWMzptnIFpxafhj8
iul0Amdc4FToV+MD7W/DpQVMcEdh39wKpfnLy5k5axtIorEpUIJdjJxCBI3GSbr1BA0uM0W3N4Zw
q2K29iqphHJLJMrCAGwx/6EyjnFoW6bbTwO2ib6WsrNF+jf4tV///qOxs9HYYCOaIoJ8+zz4aOAW
o6eczA7Oz3Ec5s8Ib/WHsEFUcXuotY2EjDHW0nOwSjnw7VBKBnKwKJgf6WDpd76plF9kmop3IZfu
d2IAyG7JaiO2WnuRDrcr8jMsDrbAt2P6ERS2CF9S19L91joqBGEpWbOuOAJciTYuB+uDcS9Ak03Q
KhaL0aicMsXIx3RDfM3ZGfKZcK5FF5hPxsYCuB6Ka6tKwEhbHuGxvpiGYxiasdGxKTsime7LaoRi
7ZnT52IKtjK68yt6O+PnG7KOXwVpXUKNxVAAIGI2VWG6Jt329EhzyKdQEE+3J4e8XtLavI2h1J3l
Z1fJO6cLvEC0ke72vlk654Hahfhotnkf3GMBjRUQBl3t/TyvfmU4WAA15liFHlbHXzAzVL84BurC
fZVGJRwrLRIUz+G3WdBgcVXDhqFutOoQeY39NFiSDnQtENnviQ6Hz12BSv/k5dIgQzl43otM6Gjc
KWbgf6VfLE/f2eDR7F3Uknvc0WqhaHu78+RL0samfg6hBr5YJsQF4NmK+S+evfpLhYXfBxxW7Z8N
0N18zxUWl5W4EwUWiKVVnwOnaK0vdJyR4oqnqew+1UMSZfcx5g0fp8zs45PXFdMvvBSr9OLl4P0P
Y48wCL5mKb709MijRCrR+u7Rd2XaiZwcnjBGkvX6zgcW8JLEXtAd8zFqQIcQMD/EhSKx00vLRr3D
kRFIoKam6q61Zsp6IvVWbhzjK5dlyu8c4dZ8YSTDsVgQYaOq+CrEuksUjFcj3CvH/6mWAachVtWa
8dAVeo+aIo6wtgykkwDoFFb/yJGlfZvswqk2IqY/IfFiMiOf4RqpMZk1a3md7JquBx+pUp5Ig882
vsxwPyIIZVgKD9WDPVrNEadnABgRBaxcMZxDYAQRDCJdp9KkQBMiq/zl9tTX5tew/FEkyunP4i5B
GXaxB09pDmcyyYVrJGMbAw/BKfhdmEHlYLY5/jdrQslyGbIQREsNDz3ap446KXd06DTJXVqkQ3Qy
whS3yo0fNu/Iyx9GaZlAH6k3qcrFD6MIhtp0zOFXBXnegSnziuiYjH3pPIyO2j5PihOPu66O7XwP
31Ft9rg24Xu1M3AUexJpM6gXBfiTftDxzC2AQzTNM0X68UMRat2v2792ZZ8SqHvsWVtN9LG8DZnY
fGKOWumUzFP1c4x36bAfdciOG2/FuX4pJODRFyMAZjS5OMa6lnYsO1B1V+0z55+k8/F1QMr5QSdU
BXaDk00K+bmHSDTUCRSkEocFbUMecH2Ucrqg/QdBQvoQxSC/8dU9TKEDHG5QyZ7MP3zmk9rgY1MB
dASQvA/rdnQuCeLIjavA2ivmIKCqg0ReQwX9dtiwAOtUNxPJr6kTmPGm0R0XB7GxSFfONmHoiAKw
3tKpZi9esJfQz09niuFSBcA2BHaK89I6hf/RQCcdnf561nDRIJQkIU0H2nKLIqrvhgxWtpsXqemO
2IV8nJrI38h7r7w4Lo8WOV4qsEgeFo9U9nYWgdTVXcJK/85TAd3Q0lW+v/0s819ZLFf0G2j2hEOq
lxvB28+TTY3l6X3Zu1noec5vpxcyPtBdYIDDrFmADxmV640xV2aiQUcD7cYEB9dV8WySg23lNIFp
pV7/6NVZowJ0ZGcB2zkUwATfjTmefrcfVJ+fZPGk+BeYJD/oQiFhN6/RV/O/1jGwDge9c7sYp5OH
VJQo5iD2UztB1FQ98nowucJ0tJmJsj6VbhBg5tE366CY2fF06PRFgKFImKaRdvBBLPofBnqMv/bh
RJ1rlms8WEmZYWcQB4X2JfAJeXZI8mf35ZgN91nHcyX+p+CoelaaQMsvMRtGjZxLhNapT2LIsSnR
tf8psbtU7oJ8u0Vz7d0zp1Bnkv5R+fJv34IVOLpllE3jRpE+fvbwecE/BNIgopZGnAby1zimaGX/
6fbbX5lmc2kOzT71Obpv5/X76uUHWQnRzUDFrtFK9Zj4QNGhA1l7Gl/tj2xWzcaGO+8qy49NjpJa
JBfcuVX07XikwFoCaOTk4RCYH/tMq18geQV72AmQSKtmekFuU+5hQGUb82xl2XK3ZA8yuTrwphfT
zCxEXXgVNdDWAEluQB07m745nG+/T23lhTICq2jeHSCHLSLscrKjviwknWphC7ikMT21vshIE64s
eukzYfN42mFlpCiHBBjRdG/WzInPLXak8Q5vZa/5Vfn4BpzY6DpoZ6ISqH9ypf8qMKY2Nn7vyrRj
t6SuNncwXbcV4TqCi3EVUcQD+kB5WBaPY5LA5O8aPW53YeUlbj40iXO4/Z7WxmWLRk+A8FmIpbSk
iHTwMbD/XSW3ikvSNuFHo8pxB+5i7QPHZA2htQqfbg+68m3+5MbJ/M1Nksv6ftcNINbnLkLdngqQ
iSouUHZnH4c2f/JwoXJvD7cy47AApDjL+apSlV4s6SqLVaPD1NKt6xYAiNU5uDMYRbIlz1gLzanB
ztEmrQYOG8XbRTWZJeVA7C1dE0X0dOh9PXzOyDDNrN9sxCA5qAxXA+jbIdWIw88qAHZx7ozSxAJd
GOPz7ede+bYWIY3OZyJ4Q4L49ucMXqYAmFVrN8R8E2PvJLQ+Fszjc9OK/D4GNiaOWhLkf59omSNF
loU+f9ures8Ux2pISYK+wg4yuOdhrJjEfn3pCAuOtx9xJW6ExUz+g7stiZbl1WN0Ru6qYVG7+RRo
e9OX2q6sVGevRmFzGvTCO2ue2pxC1tIpwGfvy+3hV1KFGpOKahJ7KTmKpaAjmlC4h6JoXAAak3cQ
VguYKMO34DGEXk2vugUOC70Ss/2oh4lBljXS/G9qAAp4Y0dfifAsYkgiWLoGUSMs9tWBWzbsR/p3
hrgdDxKNjtwZytBWh7rLq60a+8oSZgenj4F1hSBteUxy30XA1dR0ePU5ur0maC9cs9qdg7XOAWZ+
tnHtXXs6iw2SZAZfm0j57VwOMGwrdCdqXMjNtG6XlY7F0JCN/j+YdNTiw+3vunI6UpTlesZBxdRa
jkZBv4ClWDX0lLXYtCkalH5Ty9020pSTNYAMHjTL/FjChNrYj03Bg7w9mEm3zGEzjznXaBefEXlL
5OUJbUT0+cUs1Y5QHeeHNp12pDFUSmA0kLyfErv/7EQBVou5YY/foIEr/QEln0eW3bY9efSnybZB
QxcqTlK214PR65sa14epHMLdiKmCdoAJVVTHuk9A2NU+YpmzHefDjFWfQIT6uqf9Th0saSA7+qO1
s7zC+qwVtZLsJohm771WM3/HlqYEJ3OgauDq5Ey+5L4HGrirshahR91+dnowFCeHdg1ggI2p6Hy8
EfvKzuqdDvafjJH04lF2MOlNhLETeP3vPABz59K611h77GDM7FBBnPT2Gm7CQ7AzUyjMe78MpLkx
za4/PEsZRSfpMo072VLhIqORdj+AbC4w7cL4POMYnN+4brXBGWA6apIgreg4idhvvR0hm9iSvq3/
AOIi0haqdiXxK/0ApzdL4TyWRhN9mmq0NWCL6/LBJ5o7UzOK3iPuqD+M9JV+vz3rr9c08dJc8iD+
YFNb1uTCmlrbFOsTEGbOBNWCNqriL7frQamcxp6w6PZ412uagIMgkFfNdQfmzNs1ncRWUGICRLeB
UWfHEKT50azUf5uu7fe3R7o+Cd+ONC+6V9H1IEQWYmNBF2BrjofJaCZ8mbryhJFffAJYmzGBx/J8
e9DrsINBWcW2RjxPKmoRgTbRSFd6wOMJjyRqH+r2XTfE1UZwQ4n4escgiv6Ts6Z+e7XxZ+nYN+RP
5qp5lPVPegf09odT5rH+XFi0VtyrRiD6Mz1n2Kw3YQVw3AN8DTc+gbR4NGrhlC6hSkxKCvFatCvk
2EwHfHoFbsB5Opk7XWuKcpfgFzZj9Ioiuo+chKS4L+OihcKDwvbARtOWbl0YSfdIbDEJDAHs7ldh
ePTHBmHZAKMOvEnBD0DDNbOMB6s7lEHN3qrVWgMKPPGwH/YxuevopRn19lEJLKJQpN3B8AVJkPJV
hhGETD/xW//e7Gy85rCf939jFhlbB6OAWXso25DKoyGDejf18Af3E77Y0Zm8f/GeinaYHOfs0gS8
JZQfDGolAfCRJnvJCRJPhulpH20k8I8VP/5e9I4WHPzAVzGxxDusPkwTqQgA3VFUvqOt2STxDAT+
SWs0O94HWJMNPF4j3veNNkXf6wnXuh2Z8YZMu0cswPGYVsUPO2rt6meT5CRFAX85wb0JP3B8P6lK
9NSMY+AdyrLu8xPgU+fciUxvXnDJCT+DD03js5Tgoi82fl75o5qzZF4ycgIVz6sUPm6NskbJ1Uzi
M3B/iF5130bJsRiKNn+MShrU9upg2uGzqEmP3tV2xdGi8GL0vZZWArahmXXOBScAL3RZvDBEJvw3
6CUvGmj0caWNd5jI2vY+C2jE+5A0yLLQRWe4StiYgHj/yCKSd00jsPciOU56Xyfd+10xq7ojJa7F
w5dkKoRzsOmB0T94YWQUR3of0nhvQXG2n3ofAeG7qURF+CSBcufPfhwr2k5YVXPRKyhspPtVa9gZ
EazQd0rj+f1uGFqiq4mStXFfTaERXfw0r7hP1ejJd6CBFQ2T7FGG2HFPZX0Cm8ipl9gVNQA1MvXi
W1eHVv+tNpVa7JJSiGe/1IP6Pg8zzED8OgBrNLD/qpcRE9EBe5E5nHMaPf9gmpJtkhZMSz3hUaGC
dZRgeocUke+BD5FVh4ZMfAiGVmpGdGwqLNRR403JnZrjjryfClP8wHHPg62Lrx5q2aQZP+KrheWe
7eNS5QBv1vlHOTzkaTyWADazoN3HCCx+el4lyQ3FaVTcZ7Yz/HJqK+SM6gs+O4mqAbf0wDIV12po
WNglWLeGmI8S4xwTjCLkjhsELn0czSLZ153daHht2/rPykQHcaTyQ4UfW1HIS2nQ1OnBF5UaHrJB
CdOLhj1vilzNg98fFk70lGNvfC+xeaMobnvJR9VspHm0I7Tqd3T3dONd4WhhfbImy3PZg+P+AzeJ
8AHzETU/J71sqj2O3iwsKxgpLg7BmPrvVK3p9UuSqP3nBP7SCy3wmO0aCRjS/WTKNjj0fefjplMo
EexHWbXx3qtBhZ4xIJgexsou73lrvHQq2JSySkpQ6W601Uw7TpGD9yNiFNk+DWpTWb9o+mhxpq1b
/L84FzzsrCvB2Tua2eylhySEZi6OrF8Zdh/ayyDU7mkIm+xRS4T21aRZxj+HQRK6/VCn2mHM8TpD
t1hW1Zk/obudzc1rl1cmJRtwQVvB60o9hlzlXMGc79fOVfrVjgszjJLQdr0m9EuiucA+Gakwng0w
cp9jY9R/FKaZPFSFXj2EoW+fal/IfmdVZvDD77LBO2IUCrQe3wFt4076J35dxLd/CpL8PLT2ZDff
HsUYdOcQVGzp9qXtK3usNMz3pMVNY08qyPmC/jP6TQeGiTsWQr1iN2tkq31d9ZkEr44yZEf2xipO
gPeU/Cy9rtcOXeFH8amz4R0dsNWs7IPvyKJ67NNGtAd0Gpr1mGF+pXwYp4meeNo5ZvMTLrAgpkER
9HuqQbbbTdVIxi2K9Rdqh614+et4gCI90QAKHATDS5VDmXfTCHzEcpsyiy4Bbmr3k5q1GxeI6xsx
7d50MxDG0iNy9X4dJ+wKR9Etcu99/qkdq/gfbNGw6tZFo+nYmVnBXZYCot6JqszP+PSU324/50oY
CRsKkgR0B3Gt5lBkKOyhVWASeF65Z2crToPjDPeZWo33apeZfx/cQXpkb6XAgQxezL/nVXDX+JgY
NgXTPeLq/7HCO2XYEagkF4/tKthloXS+jLnXPt1+zJXwDomwRs7BJF18pbzAVwoWcjxargN95EAe
onvnUZo93R5l5XOiIqG7gF0FGdByubQsosbxmDRKojvJjnu/h5F41OvvM92In6oyyO4Ns+je4SPZ
f5qqqdyYtStBOiQzSU5L0P6jL6sswBoj0VS8XQyDmkOtIzUtfFTQA45ol9vPujZxdGSm3H7mFMZS
V6LSe6wOreBZyX/uPKzauXVz7uMn4LzX6HXbWCqrj0Z+ivwwpImrAF1EdY1VBUtFE8Gz4cvybkoc
+SnxJnXjydbmCrsx1XoESPMG8HaKooIQMScG8ko/4P6b9Np7s+vHT7ff3/UtBy4IJSpcWumfAwH0
dhRvlKLstMF2zVpR76PIV3CYDSxeYlNcKPrk+14we24Pev0S4QL82cvpfZm7b94OKics7+OOnK3A
KQvyJu4daARM+g467fifDEVZnhlCmXa5FjBqKT21r8hkjmFwAvqp7wLDHM9p5AUby+76g5FVRI1G
2Zu1faWtxsgtDIjd/5uz8+pxG8na8C8iwBxuSVFqqZPdbo/DDWF7bKZizvz130NfLKYpQkR/u1js
YDyYEsmqUye8wT5XERyKCs7BI4VNtdNmut7wrMK0Bx0i8Jg00t6+u1mAn0oG3TpzWQeyDy43FK4W
GhYWYFLWu6iWIsv+/pfoQLKgIc7AgUTh7Zpy0nAasO1DuVZd0mZOgeKRa0me2VbDTjvlOnqBTDcR
kkUHCn3Q9dS5aZqoxTnJOHeLN4WL7k8Y3Q2VSEA3DyDWD+Oo2TjLk7zjqwzQ88BQd6x3zvlfUa+3
OYcGPoWTzgSchsIaciE3cVIHaPudtcHK1QO4EzP/NKRl3d3bOS1SD2i1k3mCEum1x9+0wUdKxjUa
/n7cfotQlh0OrYRH1R2ENgzEZFRcq/sqGSzNn6QB1yIFg8k9cvTGHqTYJ0cyYeEuzMS3X0rMllSS
xejntlBmP06UDGsxbDTevR+W9ArpJ/pe7InVHhywAHXq2DHO+WLE3KYMCdwyJuWaK6HuqRctcW71
ITSU+jhStI0XWsHbR0pwYWlDGWKERE3sdc44fe3nwUqwXImmDzpJauV1kSU/xFq7K26x8T41npDB
jEy3hFf6dnFN7kMtNcHZVxZtu3AyU6+djL3I8ZeksH5GBJt5mTqyD6Db3y6DMkpj1VVnn9GsbR/h
4/F4Ez7qHxtVQpmOumSSaKzJrVpRpZOlwX5JqQrSXNIG6P5yqOB5b84/IHEBbKPzGpK2FYlSuMgs
tBluOnOOiQg9feHbaVJfyhZot4eLavxYMUsHiJx29Tez5zrCbCqyu/5gcTXIPmQ855ettGhuYZar
PTkZVT7lnyoVHio+GHRrc47eLdYRzk4asfXyDaaxBqwjCFXrI5j1WcDfTOyz3TXCx81au9OA4bw/
uCEByQyEqEP3VF3dgIUjB2Y4knrGsPO9sbVS/AZy3JWqaS+0bT4QqF3gMX9VPlbNy14VhFhsLkke
GvlAD9w4RGRyO929jdt14U39b5XVA9HQSypdT3ltajyD2imzYzgG/WuCrdDOUhvZA0shrrHAsLmW
VjlKMMSiTMPIPneyMuDFPOE4STGB7SW9oQenYlgPYd7aSR82rkAYTBzHBeJuq2sSUzC3+JEpNC/1
CCsaQ8zDUR4wj2SgMPo1fkofboe7rc/GWMfCTIz9dQULzOR67PVhsM4p7/Jpxm7bA3xm79x7W+9y
GcERWbnX2cdvY4AjQAzFPbJsdCCdbwWO3w4envRVxlm9lM0gnbGR6vfUxTc2CxQ7faHakbFcXRg2
LT5RU9qexYjhR1xK4RnXN8zjnMjeScU2PhvRm0EcFRD0s3WqSXQHp5fLDppTUU5BkhrqL0mTxiem
POIRSmW2A87bmLQCkkMIGNw+NwdD37evdMTiIcSYMDjT/Q0fUdmy/gUoqX2hP+W8juAfD3naEhDn
1DmkamZ+rJIiGI+3d89GPmORO4EAckxAE+v7i0ynQBeuCC+FSWsdE/hkuJ+TaUStBI2CfyIqfAfn
qiiNPEfNQzI4JS/jnSC38e4XDRzcpGgnoHm5ehNWlEGlBoR9bhV5nlxHlrIJFKg0/cnngJAamVGx
E7037m3qeRX1LwAFiH+t9rNuICMajY6Ek84cn0fwGx8KHPO8Pp7quziqRjd3otntSTdPt9/4xnmF
176gMqG/aFeffQgzo3RmmpeG1VofBhM3NSd3xM55/RvcVpc2cm3IJlHKLFni8jP+00NIIJKGs1NJ
+B6MsoL1OrpUvYL9p5sOYAxc4Nzyb1my0g8JvGisrZwpfpZxH/2hKrMxv2ZRmgSuSXIYkVIb8/hU
xFmRuUDMEZgtlcpUPEfqW/xZQilWjm2rWAGuTYmMi1AXOjQ6cZuf/R4y60MDtxLVkk4oAwQngUtY
ZE427upTPKQPvWDO4Pbg1o27MgyVV5gMznCngK5mthH22kszNMEX1Hril7bOhXpI8epufEYpUXua
4MF+nFHBwmZpWCzBW+pVkOpTpeNDmy6Ww32sj5/MFP6+lyLEN+Kj3inP+E6YmJYZmXjp8ygzD9io
5q892RqWj3ZJptEGEr5VRgys1KvHrAaOWbVWc8h6p8y8FjM6021DBc85g/nQC9dMD7q/jOrOjbqx
YpZTjPlHo4jwbcKRATdxOxej+iFPEB4CMq7hoJqk9nTJqVT+ZEar/ulCAN7lxDv2h7DLviNNmTru
SDu78WQG1z/hGmuvdRZnPxlpBt+6Oqx/2QIHhkvSJfNnuFVY49k8ao30Rmc/QKWFyJVYkjhiGkYT
MqB5gE8m0lICalti658zyTKjnbt3I3Iv2TcALAbPCw387fabOrvRlK6T4JvHX6ZRNZkO1Irt63oe
71yAW0uhJo1IBnk4WdIqo6hwPOZnkKjIeT5+RH6l+JDjtXWJMXzduSQ2zu4CaVRRxYAccHXXMuBL
Aqzk7HPLxOQuxerzaUqwzbodITbCob2wIYwF5UdrdfXuTOylcLK37DO+JdJXPmB1H8WOHMNU0WxK
psIu+sPtJbceDBwKyB9QVTLJy+pzJU2YMOCjYzwhuyFZff8oVLirt1fZ+lLkfrw3h04uLY+3q9jR
oFQxePHz0CjzIe2z8aB3wy/gZOnO9tt8HiIsnPWFk6st195/op9uSsI0I57Hwp/6DhdKbE7LYG8e
vv08/1tFXz2PBBE0FzlANDphwktRvzgxOIq9Fg7s3e1Xt/VA3Ff0hBexG2QO3j4Qhvd2iqUfTQ4F
2/qGXsi/jWQlP9+9CvfvYoq3kNOuGvoYIttCqiPnHDZ95mvoxB2Vosjff4rgEMpcSmDqSClXry1B
/iHD6s7BGyC2FSq0IXDusJke2p2XtvF9qJiYeizCpYscxduX1spzkGVNTUO77LrXdEgACqgaGmpM
0atwJ4nZWkxnp4GvAtN1xUdQg572S0thAxkjOMCyB4Xb9KOLt9ieM9xG8uIABcYljf61RaX79rlC
MydzUWnUC9ofkofLJ/PxILUTzZ0KqWwBBPT2zzzCE0+h7v54e5NshCd0kvl0lDikTutYEWkoWGUz
TVncrDNXmiR8QYeo1GHZltMruibhzmfcelzQiNBwmRfw39XenwWNuARwxhlBiPQXuF9sb/smmA+M
+8STJMBgwsiQn5q+RiXv9sNufVVoEgxIEZqiHbxeG3WyuFuqK+C986U1e4NUx6itR+AfuroTHzcO
OfQuDccTKgI0tVaLNQSQYLYKC1ReaPq15mRPdqaKnVWuHwlVClrqdLeXod36dfZah8Vi0wRnB7jD
HciGxu2aqHgerV0XkA3OGrrG6I8ZsHQcuqarJwJgqjCljoJzXtHoOVClT9FhaRvFtDE0+zMlRT14
2Meaw6Fps2b0igwbdFcv9RxzXF0nP/StsTH3YLbXe2r5YUwt4WLAWVuLgMgoDJlNHi/5yRyGR/qe
6U9kRvUjPsRKidhe0+qeOoV17IoCc1T/9rbaXH4BUtG2Jtiuz9BoF9huyEpwjrvOyDxss6ceeSPQ
n64UNsV9P8jaF3CRIvbbAWWzd2cYukyaR2ME5W7C1SqAFDXWmDhuBMiDw/rRJcc55HLZ+3ngaC9Z
mO7NcTZqXS4U6mob9Rjq3XW5VddVxditCM6yhqF6r7cwSlE7ME9Th+Npp7SybygJXiClPXzAxRiT
SX0oX26/9K2NT8EFgoSGqXU1nMBvoW8ap5bO0Tho3uSMkGdFm/tqbhk7Z+z6JC8XKC1TYsZCZV+9
YCttzLAYCumsjhhV6An1tKVm2v9jFzHARCeNi2cRLH97D1hz25V5bi9vNZmOsiIwc2zzxB9TpKQ6
DFQOIh20Q2wh4nj7VS7/5rfVJfc3XhGLpCaIqXWTK+og5gWzHpxR/zW9ytT0x7Crcs+WpfxZYgKx
d7tuaGbrML+Xs8qa16NA/N907L5a5zwDD1nqtixVv6MQFlYvRj+b2THPuvyL1bba56bPdeFZ+Npb
Xh7YcYFLdVH/6aHufdSKhu7O7ZexFeXAQwKqXnQtQHIvp/0/2aaR2rOQ65J5vTDS7NgPafpJNhMV
yVbU+b4Mk6yUR+jj+XdZckLdRSA//6jFllofhs5KZq+SSiXd2YLXnR0gqKQjnDpj6TOtflSTLmoo
tWWdk1h+mbrsoUCM/BQ7jXGZQkX4pAf/4rQ9H0JRia+338h1t5D3wH+oYRCMuHIFNHM10syMbmGo
mI9dnh7SqPYAIoknUUTA3lDbvLu94sbZBh2E+y3Xps00RHv7CcKwTyWtqpyzE0QAwB259yOhyP+W
yvT+0TedXZJKrjO0jblB3i7VlRN8L6A859jKVE+T6u4A5avd+XybDwTTZIG+oLu1TjzSWCNJpQVz
BqaHpSmFHxUGVMNP86BRbLz/7RnQ3PnXMCkkLX/7SGhQqXowUkKHJqBCsKf5AUkcA7fnYK8GXLbd
KnIAxiZgce8xwFyPTeQC1rotdc45M4wuvmt7KGRuMGKQ4WI9NRaebMYg0dXeDj/JGD/uHdaNyMX6
pFnUBPzfGv1B78MmxSKOyLY0H2yIAf6stdWhsHrhQVrbU/neuAkAgvPAFgNb6CyrGA3/VFWmpZjv
GmN4pBjS0daP92aeW09FswWSFgk5F9zqvpl6iTkAhck5nBwzvhihUnzKYo0wLJdW0PmIDb0f604U
thnmIkmwMXYfMJZs1JAqzhq036rc1A9lNgePdOLEHrVz6yygL4siDI0XbE1W73CSss4Z2KPnsZQH
5F1RPa7pSXpyhPDeu08C00G0u8F9LLqgq6XkGXiENpnaObLUKPLngckHLTND+lNGTZrtXOBbNwet
WWhWS+BCXWO1XFop8zCjXHQG2Vn9GTINMTBwx3LqJoIa+TTNRTG+aPUwo7kf1gjE9A7s6UOaqjVd
2AY2qz/KpSx27veNXWuDmqAFxV6iW7OKcQigVGkWQuEXulR/meXwy2jk0svtd72xiLOUdZRviFNd
TcrkKNAUXJvNs1KqoafQKTxLE+j+26tcH42loQVUAxw79/M69WyCSun0BdXW2UX5UTI7Z8K5KzZB
Y87Jj3gK9Z1geh3hWHDRUKWRYqB9sTqLKUqXVqOgtwePL/jYmnp2HGOn/FSAG3HnKeq/wjXKPScx
mp2m/+ajLhc+PTyg2esw3ihBqyVybwFyH6cTkKKSYZJmeiqEWyaR2vtVEdBwNxhycm8wCL+KOqlj
MuGvgOUG/XgqxkC5q/vBevfVjtzP0oxSESQmB1ztxU5FaJMekXWGvAzPS9bCh7yefzpqX7z//aFa
SqNo2fVM3FfXoG51faoOwPVQzVaf1M4BFt026M7WknKc5djY6VJep0lMGiHSoJvHxBjF3bfXbm31
SWTCvAJCgPh5Ysa1P6I04fVSMF6kRJ88hHve612ugxtaWNkmtxHX8HriBzDDUeemZKZaO+YhLjAJ
YUOV/qIA//n20bs+4EDagC8sEzaHOmXVhQXs07H+GNyNZhx97JuhPtulMuyZa11fD8syXLEorvES
16zgSWvRuITbd1fYulR6kqIUByiJOPHKaro3AthcjL4X+MrlhK81kpFI1gmNWXA3yaY4NV2JK5NZ
BXeRUu3BgP/OPd/kSshWMtYnJ6FZblzR1xQsz+zMrKOLNNmA9iLkOSxf7lJkkOpJb39NWTmMhwLl
ddOVa4EWUWe0+Y98dpLcDy0jR8F/HKsvuVFkv4ecptOxm7upoNMgip8R68ZHtRqqwNONzhJeMleA
YUfNlqxnLeSbqW4Y4lrrijnRLYSO4k54RV6gsJupqKMd5i4NgwOX6fRFq4Lq9zClCQB3gF0dClIA
OojsE9rGC6PV0xDk4g/nfMj9vLPa3iuHoHo2pJkWVzaHEY6Vs5Z94R9AJGuu8/7PnIT1HbgiQzlE
uaPg1z50AsKHPKcv42xDg3nnhl1e+GKlw2SWTuO6ZoKBmOUBPkiXYGzCA6Oe/JyrABxur3K1hUBg
cgI5g1RcIAlXYUaOJCQK2lE6N2DCPutyqR3ErHRPUcCdfnupqxP4d6m/ahGsdIVltSNkIAwDdIZV
N7Gv9bV6P+fZHohgcxXuAfpJS1tgndPPoutM9D1opg3COcFOkPwc/trOs1zdbsi1IF+y6HyCwr/q
epezUye9bQRnhouqH1it8BRJjb8GTpdc9HqM97wNNr4TXW50cxfgGxf66uJhFNaYM07FF+y9kaxt
ZOsUgMVzo6jfq4quAZ08HIbzTCmYYi7a92+vgkKZ1ApYpnSeo6D6TGWptYelmfagtMncuzQ3+v4Q
i04MUB3ngaMSme0F48DwJVGT8UXNR/nTaGhthC/dKHVuUaiJ7XNw85+Mnuu90dfGJycqobOyxFs+
x+rdKLOZjC1UtrOV5clHue7i75Ar5R3ZoGv3FF4LSzDtYAwKPGd1QyphKonKdCBW2VLMED4KB4c7
WaPEmGq4cndpP9qz2wQxEq0T3lfSXcjQHqdwpbV/ZLGjRR+1PJR6FN974yt+QDCmIqSitLs0T+vJ
Zf7YWv4gEzzvexR7Us+IjDr6qARjaiAWk5kJMrJqa5ykOJYaD0h6+iMf9X7ymt4Ar4gyZk6EQ2FQ
8w2rq6pjpBlBQatbBmsBzmj+Qxe4gvsWBOqeT/TWVyDVVPkfdRFK0293jWQkioF7AX3cRI8IttV0
0YIKQuntKLJ1EBaeD+pBiJ1fRZG+UQcj7/LgXOlS/qsztOixVMSouyYC9u/GfPHJAZgtVytanM66
JFJ6RD5ozwdnkfQptMNZdQ1VZA8g6Xr/9nNdZerLUvAk6FTRM7yaeiOk3gVawHRiikfdG0x0H7JU
2P4kz/1DQ2PrJOUY6lSjaf6+vfJVc46VFwE6ggsN3Kv+cB8hVinZg3OuHCCKbjmlxl2c0RZAu7Hy
JBtJRtUUwOsyY/ahhRU7mefWxgEtQeGOKBQhZ7VxBmWWuU4b52zkQXQZInP2UAPIjrefcuv9gmCQ
adoiPQB96u32RC9z7o1Acs66VSNxhx9NfxJGJL4tXL47SRp+1IPVeIDy3t0x4P0ycVquI6Yc5IZv
V5YKwFv4bQdnY5i1U1lr8mkE5QS6uMzf2zEgf+csczKYpdF7WV71f5q/jd6j8Lfs18Cu04dclfP7
vOqsY132e5Xlxldjq4IIWcSMr9t009KiQ3MlvKAo3vxTaeHC+Mz6Hfm+ja8G52apSxgvUyus3p1Z
hNE06gjQab2d/gnVfjjlPQxbv6wH5/usZBpxzcijU5aWwc6O2XrChcXxF667TIrevkwrlWy7ZQp2
KYvOOMG/14aDrEPHOdzemcszvM2sgSDTC6BAZyZFr/rtOk47pzljg/AyQ/3ywZnfzVnvO3E73uFp
sueuvfFGFx4THEJaHezm1RudtCnW1SiML5FWVr4QlnMsu8nEVMdMPmuVWp1VO6u/thBIdjbnVYW5
kFSgTHL8CHMM/d4+55gWDiKUdXwRJhi/UemNUytE+gpjVrsXc/0Hfnyw03D5G6FXLxcwJwJcmFQw
mFpH8CkzgRlaQlygJpSBT29ZQkLILsLGtQa7G/22KbLk2MZJod0Fo9L0lwxEG7C1Pgq/CFx9R3dC
Je4XTH7VcHs9zkuftj/OIarTGa5oiqZ1tZ5t6ja6FJ4UaTQ1t3ZqwyaMGfLzGGmKuNS92ZaXJqqD
1i2sFuv0GPXLf+1sgksgOfG5L7tadcvCiZ/A1oZfTdx3vwahPPyJQxmbrrAC6+VGraP+Am8hvuWY
FYS+iRhQ9GQYuPK2qaG/MKCdnyw2LGT9WTYnD63l6vX2ft38jpx76lsQq1f93crJlW4QaBbQI2fu
lc1Kq7iZ6gyG22RhaZ6GCfM2b4Qwqu0cyY2riqKahXFPpUfxlx3yn/iGXkuMlHkWXRKrE+1J9GkI
jrEJdeOlSJv6kQ0//JTASz+TFnfqA9quzLVuP/51n5R9/HdPLfk4wWl1X8WKJrpBi+PLlKRt+lEY
XNvgGZnYQyQhLLkdiqqzJ+Gh/BOG+vhhxK9IPkAAbSJPqaz+09xribRTkVyPtflZqBuCu0f6D4rM
KlyZ4xCETUuoLPKm6X0Wakqvr0qYLSNDSMV1MiU2TorSl63XTJUhXKMx9dy1ha7sVJVb3wlIMYJS
GpOcK6SK3gGYoB0QXlSMlA7LmNNPyil4EgKMVZCZuLRKeX6IR9hoKUPjX7c/0fKo60MPYJG5H3qP
1wVMMPXFUDtZeMn1unJtaTIeApLqnXOwkYkiMI6RCSg1NuV6rj7ZVIAQrVglpNIE9oQmCqsch2re
C53bSy3DU0a7oLVXyQtlaGMFTsoVkaqO33aj/lFLlOGAhkW1k4duL0WznceCoLmun8uwI4tJwvCS
ZEOLs5WsH7J8nt2u7/amwptblnIWxy2MMBew0dsboR5ElBfYH55Fnpr36M7kvhRoxqsm5c3TGBco
hMm58GQUQo/tqMD00gLxz+29snmcQfxTSSydyCtKf4WzWBwpJDKdMlnfGHPG5MBVXT43skhQMsE4
NjuNqR6B6U4Jb4/4aRTzoQi14VuhK5Ljqmau7dlSbwVZdvBiTIHT0hU8VU6z2SKKhBfutv4nUuwj
UHYRyp+toG3ukdRE4kEdMIK7/Tb+9idXRwfRKCoR8nEcyXXt7SfBc7JngijFF6YuaNBXGKf8LMCl
/yjGSf6Wq1310k+WyF/UpC9QLqnkTnZh+yXo64iaotRpW+sFBZzk84yMrnAza5Z+4A3Y514+d8qr
VjpT5MZ5VfWurA2S7qFio3QH24wmugpSWR/7QlchBDtcrNVQNrDxusT6hCeCMC4a3D+spqIa99po
jprvjC9ycZ9hevgvxr89lb+wSh9HuL9QdWRuPBSAImDrk0hekqmq/pWSuBi8Ah4AAHn0TtBGyqJE
89O8CBoi41T8aGylUFwE7Ct02RIt+0BpKBVfG9so7gGINtqncB5TP9ObubmvmjH5VUXC+B2H0fDv
zge5DmVvvsfqiJThZE+pxu4cjPSH2seWP9VW5eV6Ot+9eyUY2UDWYXEy4FzHmG6icBrIgy6TDujN
6PHtyofeOuTxaHy4vdTyo1ebbJlrLF6ZjIesdZmSNxUCzFIbX/rCKe7bGdq8WdTF4fYqG5EM9U9q
IeZeCFivL0QLECyWA2NyoSXefUGLLH7KnSA+5rjn7KSZ19qkACVJMkG2ACbgr1YBmu4ser5GmFwG
yal+NIM8f59gFv4jo/3yqSvb4Xmoy+yHUvVxeRfL0YDP0qB1pT/odvD99nNvhA7uXd4sZT26C+vJ
UWSAMO4r8hOwb/WT3c5oEGHNcmTia/lGkahfHUOYO590o4ixbdoxRA0QqldqD7UjpLwqlOhSobXl
Q0aA3IEA8lPY1a2Hh0n4+f/xkMsgjjblBlcMYa5uDnnKSxLH9JgWtfJPoZJb/KWIg29M/8fZ1elC
aTsRcmvv2shXMgMBNHKFuCEWIu3EzPYSUe7GrpbbM6bUkf1y+/muMWbsKOqVBZduYD6zvocn3Mlb
S52iSx0FUJQBCPavsi4Q7W4DHdmzMhQfJDiYv6o8GM9NXwqk1hrcWf0hGyqvbeVEOVZzX+186K1T
tXATITKw2a/mhKEKVaLuIrJ/VUmfBskaTkNgOw/pnO7N0jZe9SK4R7FIHrJ0p97eRSLqzbwoq+ii
Rr383apV7djOsCBvv+mN4+IgMAuPgWCBZ9jq6GJlXTmzo4eXSuXCGbX5EHeBN8nJ5AUplKsOSaX3
RybgHFyztPxosa9D7TDmqG62WJnmhhAH3Qzlk6kwkDdR+diJ6hvnEmwtwvN4LrDiurmAmFgiyWKI
L+XUSPd9YndPc5xIkyfI+ttjLhVqt3NCNjoMFIWLQPGC/mGo/PazlSB6lVDhhMiaqB8rMu9PjWVP
98iKypcojrp7w2xsiQlfInX+7Y+5sTuXQ8M8azk6V/P5Xp1NK5NN2oillp10K/7WV1LxQa2q37cX
2tqbuErATQG9DhRgtTenFJRRvxzPAq3hZ+BCP2TgBjtl1NYiJP2glVGboou4epMBrojaTCPiojT4
7IwoiEZ+pOn1Hg106whwGSwAGFBoV5tEMpQ8jloepmv7TxVt6BOza+uotyKuITLKpRfXcKt39snW
t6JWBSnG3PEah23mSIPh1EckkfTgQ10OmWcr+MKYxbRn4vw3Wq4yjoX/TisPGhaBdVWzw9jQmtAs
xQUS7xgc1a6pkmdk8rs/tW6g/Ah9BIW2sQ31g0a/0XKZYbQfStQmAM/O0bck6VGTtOKg/NEAFfol
h2H3KRctmotZbpSVOziltZeMX39+g7nMkk0gVwwsQ317kDhCejNlk7iUmo0VURcoPlrD5U7jYGuV
ZW4mLx2y67mN7XQku1ZIh2zI40OCLoo/VWn57oPJNtbo2vCpIXJfBYUuGqO2rZBknE1xZMOLU10r
5TmtYVu892gyrIFOsgyBGdqsx5dVbSdqMwzJxZLA0peiKf26yPbUha7PDNwpOkAcF4Vm+3oamE1t
l4VtklzkFv1XV22rufXQx7Ceg5bJrKuWo1L7PZCTPSjG3xrs7WZmIkVasMyJIEmuZ8EmxRTKknF2
AR+kLYlIo9per3b1eCixBYncRJl1Z6DIQt36RD/WNF1JHuUfpVC7zznyoP1hSDooldymJsOmvsl+
VVmrYCJVhWgaRmACwgeniCPAr8DEf9OGHJ8N9FNND1KE/qw7UfxSKSZ6KZXq1JlrF5k2HuZWEdj+
ta1t+miVakDKo1CdTnyvfPJiMaPcbgS9LWAwN3oNQ1vJWs+uF2kW0WR67BWlrP8zawV06d4xCDlJ
MVEA6qK2ERMy+Nu398p1DOJVGuTt9M6QuVvPF4DFg6fUVK7HvE1OAptvXy3K1Cus1NkJ5lsbZuHa
w/8Fq3MlkFMGUzRI2hhfRgROXRCr5k89rcH5Wn39CU4KDm1j824sLpcg81hiLF04lKBXIaTvWkWr
UtJkkCPKXTNBeJELB0u4UZUOwDmrnbN33fgDrkJBZ1LcgWm+6ug0dYvSUZ5cFLswxCFOI/1XUpuB
spABU5RiuYGO1uTkgw/ixfqlhhUy5be/6XX+sZhtkO5gmLalBJlEqdQEPflHmeSB1wdT+EovWtw3
05A9mK1cnXW17pCV4ffvrL21nyg3GXPw2q8R5TVArEkdWDsXwvEW/OOioayjiiv2Gr5bcXtxOjOp
Q+jEr191KlWUOBn7KUBE2B/tvLwrnKzdidvX+SPy2iRTqJ7QEULZ6e0dJCZt5tya6UWVMq8QWXYK
6L+7coW0C7CLnVxc2Xh/eA4tRSuPdC2FESYilYwCDE2odirKAFNo3iWg317tKG8Cf4kG48EIG3jH
dk83x62rVHroM1BFdRwLL5ewLrwzB2TDvACi+n0ih3tiKX9hdav4S2d5mWABAeXiXL2TMSTioWvG
XRbiDHCagb+AhGEigC1Tizz4g4L0nOxXXdk9h8Gotx44r77w464UrzIWjH+wAs7me1OOi7Ohyu0i
a13rmBTHieWbUOySg9zHNgREIZfFWdD/ki745Ijes+3FDypAiGX0s8BsUrCZSd/sbOONvQXQCEUQ
ayk9ES98+9VNOhnx1PEZFNRAXvVMd1wNHekdgT5rUXFav0jGq5h1wnQAMbl6kbMWl9zjAI0cux6n
S4yHiuIWJvMxF8WVvL4H0InmdhdXhvLRKAtd8rSU8YXbGAuVTQWWl6HmNQ2Bl1hy/ikIZx1RDxjp
ozt2cktLt9E7VO96u3BVbA+yo9MBTvSSMBe1F46T/Ug9AoRxMkt59jo5jX+lrd4xipzNn1k3ay9G
MQ2aqwCRi125ieLET9XRNg9hJxnNoRFQunylq0z1MPSMd+myWOM/Ra1lutcPU3hXFMbQulmsyN+r
Mg5+Z2VgPinmhIuDBSj2NR6E9hMKPZq9be6Uzn2QI97sljQ+g+OUzv23eo4yySWIo7QgQikZ/KyD
UPtghXQH3WIYpPrgYKX8mQxLSo8zRmPnKRXyv3aQW4Mr6XX7M6v6ifMLdjNECwVVdJfORqw8Jno1
/qPUOK8fbQjwBnnBpO2VuxvdMaoYIFo8BU32q1t2MiOciNACP9fNiDQzvdJDotehF8rZ+Lz0CZ+c
JimYmLX5Yya13aFlhuJZVqfuRLO/lfV6x4F2WgoqcFzXAPxQ1bJ0mOwzoiWa7jthH5WHKmmq+ml2
xoqTpUZxeJ86zpCcspbsAIV7KY3vmmSsDbdtncE5AdMKpqOmDWjQZxbSKikiuYZr0Jq3HxibTN1v
Wanj1kMoibZ3xnb5LHdGI3CAnSMk48Mafs8o9XLxUnZ2Xx6LNh1+ZsLCHgDdc6V4tO3ZeTTnydQP
dWTWHxJDSr7aJQavkDH0NOMfGxt+eZtNkyc11pC4EmoC3+JiltNjZsktcPEppjCZIz0bXiCVc2Am
hNHzSz91xWVo4g5bYQLMeBDOpDzL2oxdnOWwz3aCyUbiQ3GxQHs45iQGyxXzn6FtXyGeM4+Fc1Zl
XHIrNasct6XGOgwKe0BKm+oQkenurLq16VgWgQq45QyY1uO5oFgAu7VknyPkCdzEBL0xpFlxiMuO
aVZXCM/OmsBrG9JRWS2He1S36pPWTHsQ2418hOuZcoTfAtP3CkeCxnrC6IMfArXsMFTp/CSpY+sz
izKe2k4eUbXPrKNh7DWCNy5TddG2QAxSXmSxV1HcAjfgaOWy2WUnPwZNIntJ5ejHRarxdDvn2mhX
clExM6QTwqe+alWMOaNWHR+As52O7UeEdbD9TWww2G6jzcyAzSydPyZxj+S+VclMMiGEdfFrN0jz
d01FPKFCnBG2kxvGgZy/G2EG7p8sZmFIUklfNWtGLFeGRUrElmrhp3E2X7RxyHZW2drny+SM+AZJ
5ArnxR9k2QTJHm/DRGK4BXD2dUqderk9OucydqmFI7MRxXuZoLKRdS/MBmbtBujXKwQdyPzBaqtI
OoeBaEZfq8NFNDFzDLAr/JEOQr8tEQ02+unnaMTjb2JR+8K+Ybiap5OCaW+ktY5vKoFR3ZFtpuoh
sMr+ywTQjGGelUhHe6yZ3yfUpC87W2fz1y/VLOk2kOr1nIZ28qCoIfz0ciZSgSNlpm0kogEkoGT6
w6RhYwH5MzyWhSLfj0Go1i51seHBB9OfBrxSvEbqpWdHG6XjbHfyp3BqhjuwKNJXTW/GUySkPU2f
jbQYwTxuNGpnYKjr6r9zZqtxIiDHxBFxTuYsOg2lnv1OxjF9jTNJ2XlJG0cZgsyixET35LrdGKUV
nJKW9aBPiV8ChknlFX1Xfwi59PeYB5uL0RC38MFGkWHdnm5Rdse4zpTO09glB1pQuLRgHHCHFJtx
vP3xNxJNuOqExgWhdS3lWKD/hkgMz8UgefSUGUOBYjK0nap062stGGd2NI/Dd3t7A/GEpFNRTo0g
gJ6U1Sx8nRbRKSQROkSFuoex23qB3HZ0waGkbfRToaLU2IME5zEzu4NBZuVL+Ki7qGm8v4lKZF9E
wJjGKFhxrxqbehD8H2fnsWSn1bbtI6KKHKbADk0HZVvyhLIkv+QMi3D034X+wa9mU5tqDRzKdnlt
VnzCHawpj9ZPS+b+CWaqjPSyjelXLpKD+233qwDqUr5beWI30IB+pM06ZNKDXovkeZCc6YGqZfdP
ocSWe39bHA21WTDMZpR4ilKOF6IsZ0u2Ka3BJf4ShcmbZc+prPMsmPxBtxRsw+u9YYEBHKH5hg8p
ljyxO8xa62H2Ml4ni0vk/mftvBCURVBCWBNq+mfrTfhbJCS1vZqCKYFvng3RqdOX9CUuROpbxvJP
M8T/6Z0yHjzMOzP5+5D2JgYYy8XIJmNxHhQzgR6Gu930qUI7VRCcdkcQgr3vo1wAZuUX2nkbcjUr
xEbGDOKhts3yRcKh5jFrOv2xNDvUZ8do5BFcrIO62t4Xrt4Ja9WFutoW0Mo/XPpuCG08VuUsMOOB
2mu1qOfIGKuDbblzj+CFuQpr0dxC53azLWf8W5WuJ6SshNT7C7KM/qj1GOfpSeKRqpun+/tlb7xV
lHXFsKEqv+0Bww4OB1Gi7pANIj0n/bj8HDvjm973apCYwjnIx3dmkuyMSg9tUMLVLd88UZJSytsV
axLHaBIbWBoUGO9ckJY8MqPYHYq1+vV+3vJopyqBtwjbIODyHZ+00phfqPqY7wcbrtH9SdwBeBno
oCHYhRIHLfVtP8Awc1zPzHBVH3WU8zQXkldPpe5P4DIukmLNJCILxFoIai+tVvd/FWNWeqpSS49R
RMX7/s/Z+3Lavia4BfbSTSdKaxi/clTIVaienmYIcFdiOukUUak9QKXsHEf0Z9g567PH86e+vm5E
K8LREnD78EKbn+quiq5KIsnndonyU9sZ7yepSg/AJ+sR2CTYoAJ4h2jXUz/9VfL57YqTuyJH2H6W
HtKujE7OXGYf6EW0B3rFu5P42yibL6vlojIxJJIehJkm5OPYWrqp0yQuutCAl+6v2F4mCT4f7iur
tbp5b56IIcxXT0NKjNA8rH8xRTceRqQofBHCECAUdbT3DY5tj304OX8pTaZbXrJoQMma8M0sd7IL
CBdrt4I04yaX1lqS91QjNKtnOQ9608oDJ3KOXI52pxeJu1W+Bur+NmOV5NSK0qKOgk4zpsDOAdHY
Rty/OE7xB8065hRKAGHSypfezO0IojBtGkC09hQDwVSd8pqL4tP9Fdw9CKvqG+UHCvPbJwIhAqe1
Q6DRIbZQ7mzN2FOZGU6DKTK4Ik86b8jiAyuuvTn8dXED3+F52uqEAE5SJguB3ECfo47aoFphDsts
ZiGk4fuftzvUKirB/cZftslIxfWZo1+GfjQMPG+eM8w2Orl4CJFvO4jX1+XYHm9AHYh0QyC5BXbT
QWsruSFXQ6A1vwyDLSO5MmRnRFRTvxjG9BsJmPGlj6Y/KEkDTjQJPkGyrGyO15fZOCGgg1g0t3hc
O5cKyS3fSob5oAGxd32RYFEuIZxee2evR0GhXxkNm6MO8BgtkFaSHzJVzQ7eAGVvQ5I4rkoEWDHB
+ns9jDUotFsdJMuk1lgiF4mqBhRtL2bFNfEvaq+htWj/0SCjkdouylT7bTeL9lLki7HWrSZRu3QC
ese3HAs47bo3YrfKl+KnXC5td6K8qR61gva22SqiTF5DJYUQ9vWPVtUlniDISg+lkOdgsdv8h1Oq
2sm0JuUPDqwFdJ8uHqKEN2hCdLLaUa5zChpVYfsrjMpNTHm41H0pzlk2l25RVekB12xvUX45+6Hd
RpXe3uwwkI1O3MrAzaRwFGg/KlhgYgRxygzpg2nP0BWgZP3B0V3J8CbpKUW6bWXKUeHRqHiWB5YS
6Z+yqk08lLjbH7O1fLt/SeycXOdX0ZtRyEq3O7tIF6XuUmBuUolSEu0EvX3Ukkh5wRjNwV7SiIpP
Zq/XywVo6VHis3OsyE254KlEUunZ3lBWivkRDrBRYEyAb12llcFsooArH0zn7jjUwKiErTiTbeVC
r0IzbjoDlnyb1aMrjNE6j9i2f3/7XK4OkGD3ZOKr7VzGBUoSiy4oYqKUFNBsRtRqBgxKvzcMkJ3v
PSeCJojlx1G6v/eBlBaJZx1wbjelGZVml9mFlFnboRAfaWg10E3ao0d5L+IhH0a/HAEaizO4uQZD
fFGsuYGyGserJOuSNJ3tQ1ZYNXbreaGMOZa1dSpSpwhdqCnjRPU2HmmWLNpgeVpbavVBMLv35SuR
FgwDaM2bYnZlT5GRVrDvC12eXzqqDzACpqPofPfLSfBIFlYwKN//+pIzcgQSa8gqD7AjlOtEZTrA
M6vyIxOKh5ZLKnjQInoBfTO5TjyIB7l3Gn8Y7eag2rL7S9beO7YJQAxvaHajMUiCQ2s/5BJKJn4R
A2GAF24kjV+as2VekSAaEHGUGxynVRKVU41IS3vWgBrYbiaZY3rwk3YeAAc0PdCVNRe9USQxgFa2
s5GFD9mc5OcWlM6Tlk7KeQUP/sFqg0lb1S4A8N/oAhdLFSIulrDPLTk+GX2TnqSpOSIg7eTXSCei
p0w4gbDh9kWb5jLUugZfCjMDQRU3dXQVspIBAWpDv17SH/evjb35A/nG1KlU628Yeg7JdJVXqzOv
CcVfbpGGqEuBg4zI8re/ZauP3wozWsnF28oB9YkGbapIQsQsCS+d1qWSq5tt/SS6xdCIRGNFczMj
Xv66/4k7byhhNrcioQlKS1ucZYWYeo9BLqkSPgyXdpDawLbm6DFMbawvkCAIpk47Cky0HRyBA6GE
i4Ern3Rr83LHNfR2XCaJ72up1E9JjfiSl8RosdD/KEnHIHIOwYCnt+amWtz+GFobqy6rASQHFTPk
oZczXfIhoVjztYeqkbkDLOjKa9p2Hk52nI8f5sWRwJ60GUhRJRmm1MWKI/2X8uJEZ71YiuTcI3/0
FWvGLPLg+7bf5B7myfvOEQKXOUBQ17RubcsTXGHRQUi597xzZaFQgpglCKTNvWVJcZ00dU3JWYor
ROUnK3tq5to5N1ZK5bmIu+ohdjKH/k+dXO4v+t7VDITehp/P9XyjsJobkMhLpUHEW1WT09Bo/aVI
wiMUwd5hdTRqIWCr1qHWrfdbZaEq6K/LI0+f1KT51ZBbGZwqps9hbWBxUmnZQV3xF7p6k+vwyP7/
ATe7qq2x8YV4gOqpVZnU17vCWwW630UTAEH+znH1GWOkHMCbq4bofFkJnZL7U7v70ZQAuaWoN5K8
vv5onMXRUYGXxpVRN+8myWnPyRKpntRohhs51VGn9PaKgr9DM4F41EYy8Fen8bdJlpouFTGaMfiX
CNyFhY7yD6yEkxnmR0nQ7VXxaih182lVCsDISVfZZtsqvy/FMnoOakoevTvtpaNPzRwXR1JBa4X9
9ZryUat0My271cJis6YNETbdTdZ0SlXmM3TAQwJCOdlJmAs3N7vqQxZR/XOkDgOq3HyzKe7KGAZR
qnBEIY9vE7+sM+xlUoc40LQifhdPS/lkD029PKSAW8ODHby3mJwT5A/Ql72VwupEN6oSTvZBFkX5
ixZ2PW4q4fQ+r/r04L3eG4qsEMXeX+SLbalx0qNZT9sccKvp1H6f2pgMIVVw6jLUr+8fib2hqH9h
VWbDOLuht8ltWctRDzM2mRPpcVak/Genid63Zm36fH+o29NHDYxaAyHYKny3rRvlQyHNPDtArMk9
pY7XwtDG6JyFY+ZTJFlO94fbCfkYb7VfW03QiP3W3/Pb6Wu7dE6iEc1cpBLtz6ItQ3daQtDIUqGc
xDDMINBM7Ywjw+xjdJU91dhYeVOmaAdlkNvXhFILzAMqIQDMcUd5/UPMfIxFLfgh4din753KcDzN
JDdFtsDy9Gk23KSRwH6Xwjgw9Nip1r8een1sfpsDRI5yQwxzFjSLLHcgdbq6N06ykWXPi41Gn1u3
SyJcSs8QiAul1YIBU4E6GPJQPnc8zD2z12hHF8fOa4AVDZoXiB9yhG8kDaaBJpYgPw/UEtuIsuzM
Sy8tyTkVE+lekdePmuhSvxfCZtHa+JJWo/wHW39VX8Qhjxz3JofvdAW7CvZIkPWG5YVlK39ThqH3
TNzNDtZhb+tT61mtkynL3kBKhBw1lJAgUmX18jdSCqXs2ajR+FJXW59KKgkHF8ju/BLAEKwiO63d
8Cq1WEerwpDiIEyH/KzGChWuZC40d1BC06+0UD8ZLfdWpSrxO6OhZosFUXtQP9j7aiKZFdNL/EqO
/XrzoVNvl10EW05pUvsfue3Nd2LOyjOyGt2jTgR3JDC2OyDzi0En+KAbKoelpGmYO9ybis3WMgo5
/zhLafFojVL8IUcb+iBU23t0SXSQW0DhgRt0c8NU8ZBpNUa3QTGgVGGNIy6D5YRRXTmkM6mtCP02
1bWP9y+23a8E3bHiP3+V+V9PaxwR+acCzaHWEdO3qY57t5Ti9GU0Qpq1UXJUpd575WnV/OLGQG3a
vrJq0xZyX9pxYDUm7nsjUjFKIb7NZmigyV8sGAfGmTeTLbtlPv+8/7F7OxkVJyTlYZZwn29reoao
KNM72FiG9KlwF4wURC4VBbWhi9Sby7nANitQW9U6YxQwPlMu0z6WAiv5g3R9vSk3sY5CPRZ2HaJg
iD9v1tpsjCnOpyEKcvrZbo7Awqd6lOSDIGN3FLJMYNwah2aL3rKZYTu36RXNSaP9pDL3pUGS8O+D
Od15kMjTcc6izU8dcbtvNeoezbBa5MiltBguZSLKiMmS9M+DXOPjPFMhCGQ7tr5ycvMM7CuiqW4p
QJe6+QDm15XicGnd2WEzutiGDpG3mHiO4wbRGL0/lGL1lqyyTDp61Ne3crsMa6mOS3TP+CsnznaS
QiEVN/XG8aQxXp7SKe7sSzIkunxNiXEqQk+1/xoVsjB8y57kRyXM6n+jfgifzCq3C59YoHqz/cBq
f04UheA7wLKbMuYIDyMvDQlQmRSN56nptXMMlv6nmlfyh6lcjoTw9rYKkQsFRXQSVl7362uArWJJ
ApHnQIWXHhhqiPjQAIf2/f3NssOPQ5ufAAqUEtniTT8MvR8ppgoWBUWe5rYLSS7+Nw5N/Uu3qA07
oQhRM4SaFP2rDpYyPUuzVlzRLGqFt8B+7V60ucqsk1qsOQn0zulbbJkgBGpbleyrZeR2i6iQmL+C
8re+tyLt5YsyceJ9004bhA+WovhU2SGGoi49Hbu/jiiKOadqqPB7M6Ch2u6C+cR4HickGq5zb8+L
O+tV9Qi6z4ncUSjZp3KuVfNZjtOhpgw7RO1FBSvxj8X/JPtfH8NPB1rbRtapqwmRTvBlmujTwUzu
bF3iXxUvRmBzNzeZpS5Ztcw9DF151gLQ2+bL2HXl9f4oO28SfUMuTG4rimPbe0o4SYUAAH2XOq3k
x7Yem0ezTLogX7LiBfbhF6cKla/3x9xJIkiLuErAhdBO3Ha4e1F3alGx9dFZqL2p0IuHhh6wD4Mk
ObgAdh4/oAOQjumlIxm8vbp49NO8WQANzU31o3ZswZpm8yfMPpx3YeSUw0GQuDMevB1qBusDSNN7
vUp/C6Dn0I4AlRRABEJthkC5QgbOTS5RsIokrZ086JZy+uX+fO4NSlNiDZlIOG96g7j05s08iPCh
TyTltIzqdyteOteca6QZ6+XIEmJn+eBvMJcwR7lYt1X6xko6CEr0J4a2Gom3o/X25r82dK9KtPRg
BXfuLcCcVG55J3/Fhq9nNNK1OpKbFf9RNShEyJjigRnUDh7SnSlEshMcLOoiK5h7Uw/RdEjYtUl7
tZVpopwblerEJ3N0YiDQTrtUp7qtItO/v247E/kLIUSuSbkWbMTrT8Mw1uhQE5QemlFv0DxcpHNW
p7QHSXYPZnFnKPoqQCFWLgQNls335d2cxoiWAVhpRHW2SF+fRa3FhdfkhxeXurNka5hL8rKKi93U
v6GAmpK6aHlgobtcnkSoQMc0F9kQrmGI1nQT0sgf7WAl/yRFMRSurogpg6aV6/9lWdo8c+PWi6+1
MJdPdaai8TxFsX3WZ1v5Cy6PbXqxU6sOxKsBjpA09t13RajyT82OTAxTqnT8ZOOmdeROvvddBFkq
lX1KOjelVn0aqBBMUhbUidMidj/XfoiVyMGNvDfKr9oKVQ+sV7fHS+clMqaIHNzQl/xaj0jcONp8
VAvbGwVUI6wwAlTCj/Vd+P2iipQosTWRByAB+6cEXpbXVf2RueLRKJvrcGgYZlS7PEgMoATaZMZn
1WzkP9jc63W08g4IcbbvCfB8mOyQS4K6kCVv1KgX0X+rzjrg1IN7Yv3Br+NJsAJcEojh/j9xq9fT
Bmpk6rolzQIljJLWI5toT6FZ2B+FYhaRr42GdUb596pZWXyQpN8eYaJ8yqa/KpfYrWyOsENcaMqT
ngVLqZcYOyWyq+liDmJpmA+Sl72vBLVIA8tagbZbXFiM+FxJ1p0HWgzJ7RJ3aTecW2uyIy8vIdD/
UC2BXoFeaGHQTzME3PsX4+749JkhPRNJQl57PctJm410opnlvjbKR30Zoxfqp7Jrd0Z8LeIpfYHG
Jp9hlHUHI+9OMqJWYPpJGm543b1q9Qk4cUZeZGXx8Ii3vxswPiPXVuujfXt7OlAF4vhhMMOQN3FQ
Odb50KHkHySQsfGYn+MnmHnD5f5k3kZ4MAaAIHFvwe+/8Q5JtXKkz1tCmEZSr0S9bzIKHx2CrnJF
2HC3NnEfPpsUXo6aRjsl1ZWsgB4I6nUEl9t91MpROXRaVgQVEhRfwqqdnvM8NeVTgVrYj7g3xIe+
Ky0fhf3hMdOkKPOyMq9y17RxFfuDpaVsB6saDM0tmT4CUZ2iqZFT26w/N3FhPcRGrPqwjuPPb59x
wBIrSnSNA7eyT6CM1X4w4yIAmZ6jLezIH2Yo666T193n1hnKswUK8qDpvFP5QGAH5ae1EYCM4PZ+
6ERD7baIiqAUVX2ezQiNCcWY3o9Umv3BUn/OzeBcsrZHlDHvyhM1j6Ne8N6GZqXZadRN1rxlc26l
MUSvwMqClgL5ZWhszUvB9R5c97tfCioBKClIlNuOs6TbkSKHRhZMTpt/wOhUOK6sTk7q5kodryjz
cX6q+ig+2WZSVG5Zm+OXBQfDI3DybdS4AlpXG3sA1/bNbRGqI3R1bO4CPFWyxa01a/xeZ9A+kc6c
olOpZH9ymOmecSkrQKFvaEDtgJbwQFywUoixarJ5XB/Hjqa/l42h2bhDlojMa1XRGgfHZ29tfx95
/fe/BQyUv/E16tI8sCtpedHHxgwwL24PKt+7o5DtUqKgTwf6+fUoEwXSqGhClrZzjDKABBiic5pE
g+PfP6O7SwfoBJEnwH83or6xPJJtODxxoa42Z0P7iRLVd4y+VK90kG6+P9jOFcxtwD1IDXZNDdXX
XzX08hRZmZYG2aiq6Wf6JNnfKo4Z6rvMtMILRgjVgywP0/X+sDvfCLWPlhb3Arzgbcmn12edLrWB
5ns3gIAWC9mBF6aUwBI16x7VchAH1Z/b2i/ipQhDomCLduCN4DuwTlEnLbVmsxyprrtjM6rNky31
EqhYuxIfF1kV2rkpkzz+X4ciVX8uxqjXP7/9wwHLrsKFlPdvFhdFJTVj6CSwAUQ/Q2mt/FptBTC5
KnqKreFIFGqnb8Z3A6RHjxq++w1XSHAh0hpBecbWBkyy4rD2RTLrT6299JfWMrEOiTMkl2a18/DK
aT2scB8zKVK+EdaJg2Xf223ruwu6agVvbV9dRNoHXaewE1RxRkUzH3SpOBudM/+FOlfii0HvHpxa
id4uPQjeGb4U+IUVaLWtfUSouIVZQdcqisLC15cy91v7rBTA/RPxJHrnvZZa5cGzt3NhEKRiSLPW
Bm4b0gCFQDAIh1aZHCLfUvfWi7NUR1ywnbCQUVABXCUUVtW81wc4dtTCIVFC8NSQEg9yRntelDn0
5wLP2vt7d28oiHrrLlqxyduSfgmgpbIWRJycZYT/1PQtrk9Z74SoOQscJO+PtndFQFGCYEOBf0W0
v/6wRoJl3MVSGhTyhFNbArqlB0BwdZbk+wKu6u23LvkZ5THASFQHtjFKlC6VnrRqGqhd0TzQ5rb9
ctS6B1LE7JSGRncQ++5NJkW4tRxNxn6DiCsRERlUifHE2MVBPIbLqUdVx6+QFzrdn8ndoVZkJh37
HcpJrkyzlCCTHkgFQUm9lOopmzrl7x4fpoNZvN3zEMrUtbaOyie33GY3dl3kOGk9ZQGq9MSXZJ4n
tYcOef+DdsIshtGxl+EF2akZAcE32fgqwyAw7GEzm13WdOZUO5ENrV+z3yMf1lwsJE1dSZl039Tb
9uDlvH1Q1t9g4fhFZo/q3iainNIeKaGZiNIwBjYMt/h1EtL8lLLe3lg7k+Fyn1curl9o68zpERd6
/f+/zvcZH61B1GnZsTflcbmPTBQGbeIRtWtT1zTbx8zu2lNEf88bQP64ol7mD72VJQcnc3eROZiU
0PBuZz++Ppm90g3IrBfMfhH3pwXZ9EtX6tqbd+2vwjjd0hVoAtvj9SjAScukyRCymmIp9Cr+K29s
FcuPulY6uNj2plJB4pJ+KJHrDbh75dFLTl8zVNhX19Gy+nNvTLVryYsDb2qSz6Aox7PRd8YRR2tH
IIXPJM9Wycpg/Gwzsq7Re0WijBE0orQ+TJWe/iiEAfp37USIC6VJzDnyWEqe6bzVzdXpreTEQzD4
5tQln7slBmuCuOObSzr8LNouAI4IrW9wHpEmRClpBnFhZDYzyK00/LggC9n5UtsCGr5/oPd2FKwC
4OPoMEAw3OyoKapzC7voNAgRz9Zc9LHsz43dd2+XAOSrOKwAYleS1XZPJRaN9yWpUrL+oRXnFEnH
LzbiwAK9Dnt6rPqC3B5ych6hSKiFBxmEquwcWZSH0JsFsnkrpW/pIq97p0iDZVma7KNa9BOaZVq0
RL6yKg/+XUy1QMqpVBK0xcZ0VGdfA8mmuaqC+Jub2Hod44uQlpUrJSAD/cno7O6aL0v3tZ/UGkrG
UAv0HOfQPNfFPCVXWRZa6C6zHmsHF+Dts4Iy28q5IB1i725rmwaqt0VVZmnQymoRFNk0+b1t5Nd+
0Y72x+6FD3acY4KSDiWwzWWrho7SdEKkQQyY6l0ldA2lMlSqTjP6bKekSaZn2xiRc4Lg9p/dxyDy
FGyT3r5L0TBCkg6OHn2mzY2U9skQGQYCsuAM+5dpEZJnFYV1cO/tnQViVLzo6MITN26KqUgSx2Vv
A1soskY8GFYrXdEMs48KBHurxxgIYbJ46HFsZnQRtqiQm6O72iqmH8uJ6XU9jE0nj6wDVvZtJEcB
AmQcOl/A0G8Ut7i0R4gpI1HOUvfPCgLxWLZTspyEIvxFs2f//jrt7hawknTNqHNRxdlM4ZBNaC+u
Tkz5osnfUQOaxam3SqE/5opVKn5LMbxxc9QFc9cps8p6nwyl/U7OeihM93/L3jSjybuWOQmIbjIP
araRZM9IuseQhHxbb8MgTh3rnOJQd/DZu0ORw9Pj5ZzcqCbqoEgggwLrrcAKCl/J5U55HtH58jBv
oe97/8P2FpW8ktIpC3oLEomxRpEtKSOl6o3Sm4A0PUYp2AMnCfUfgDCP4L27iwo+BKYR+Q6S1Js3
Qq1RVKfkhvNNOKq5i8Zh/qj1ul5f0TleMm+sqB6gThV9nss4bU512EbXbKq1o/rMzjwjrrwW/9Ez
04m/XgcmHbMyauh1UTJZJq9QFhxlgFulV1GOzcGTsTsWlyv5Aa1YGA6vx1LzgaXGiyYA3qxeTSdt
T44Fny5TIKHcX9Cde4dWL/UmRqGFvp3faGz1GBox2wetwEtRdPU5lMMjPsreG0isg7Eo1Riewl/L
/FuxTpsnaLsQKAITtVbdRZBy+oGvlPIPwCb7RVPKCquOMVTLx6ESNY8h3oPTv2itp84Jtfb6S+/M
8nDSke+/Vm0fyf5Yp2OmuJoyY4uq6KhWeymZd+tibpKtAB7bOulznTtvP9pAYEiGyb3RRdlGbniO
02FGvTiQTA1L3sZW3LyIsmtm5sbB0d45bAzF1cmzAwZ1m2sUItGEOiZ5UKEv/qxIQ297LXSkb8kg
TWdND2fl4HjvbTwoLpCGCInBfK+75bdlivsFtY6C6BuXivl56HT70khRj2ji4BykEzvRNy4egE6J
f8Fkbj+unqtFQOujC2RHyXupdNKHpc3M6sLk689Q5qyAvmaDHSU8w4M13Nv0JDHEMaCMiP3Xif/t
M9GSArpRMHaCjsdpBox56o2kP/jCvclclbF40rkueW9fj1JpQgn7tZvmNEVjusCaDDTapfR/5qKn
B3WFva0CjhRsOznTLekKTc0Umfs+x6fNTE+JGtePkxR9rFVR+aVljwfaQHvDAaNYQ3dIAeyY1582
Ij5Uj8DpgrIqdL/jtfkrGqA3S7rILoVmHDWw9qaSkjExGJpRNNY3YYuRZFar60UeLOjS+5k6hj5b
svRLTXp7ywifAMpBlA7h+N9gYMhX0FIBpRXIoQgflVo0pzQqjhrKux+E2ANNE0BSNyqHwKuHQbcp
c/VzZHkTtdmXqnZ0d0Gf98v9G/62+soHQcWBwE3N/aZUmIkKdFSdZ4Hd9stZ4l6kBxbb74DOFpeu
67KHvAnlN1dBGRQ5C+Jl7skbhG4Jgq9pooyLpCFUNiJF8JbVP+9/2d4uhJRCXZJIi7bX+uW/H+MC
y3QVymyggeKFgt66ldPM52gWjS8p5cE8Ho222YN6U3Y8C6hgiyoxnuq8+Ddtsux9z9Hz6m7OTvc/
bm+HAGYjVqfMg9b6ZjhHneFVlFEWzAKewQDkwJNi2KdRxQm4P9TulwFKBqqHQuxNCIkP74KgMZtR
lyTnnGhqflW7qPeSNJFPbTyJ8/3x9q5f9j1sdlDGt7Q7TV0cq7QpvDiZkp8J5esgXFWV74+yN4HE
Tohb8Ezf9rhqHStfZ6gQgbOFczKg4Z5mKpXXaFDbP1grOgxkqLRbCBI3a2VTMs5Hk+swStXkXIVJ
rPnStEwnxJ9FcTDY3mpZSOrS2KFKdlNsraLFaiONu1CKZUiKSjx6iYWQs7zQr7Oq7giBsnd/gLoB
mQppEADd+nt+O2WgTmCelDxjs1OUX9qi71wEdJNzUnfyF/RllpOaSEew1Z1BCRJ5YciEWb1tlMU+
LNpsrZMzAV1Q5agmu3lv9t5s9pFnSgVmxkPbfb2/ZXZH5Y5claF4uLcqTZKlwjG1ljToSqwOEzLo
S06L6Jy3sfWITE95XpZKefs+XQU76U0aylqr32Q4tXAWUactg85d9jKUS/wxVZLML9RJPwCL7RwJ
8n6KYfCLyC22S6lase6IEF/CyYoV+xyaefMuykBOPlQmqc1BarGzUblPVuwHrMhVReP1xplw88i1
OCQfz3LrnyZuwosYmu5iJKPUufRax4NHZ2/5aEKQoq3y2jewYyZxKYXA4hFanOQlCV4iqh5HVy1W
xbkEHu/pMlbY9/fMerY3Bfk1HVjbur8Cos3yqY09CBOb9qAplfq9pUwvpLHmObHw5bTiJrnMUTld
Jsy6Pt8feG8xGZP0AOm727qUUrZDBvCEQhzCXqmHXw/Sv8UIi0mYZvgHa7mC1in7c2/flKdmlZAB
dfgk0Mwq7j008uvOq7U6phhWQal6b5c89Afv0s47wQPIu45iO2iFbdSH52yxRrzQ4dZei+mU+bON
B9fBAu6Ngo4YCRYRH3f4ZgFTs4EW1VPzbgqj9rN5LTfWojy4tXegZ5w3Wn4WxB8Sq+3HpFE+1khn
A+RTCCI8Qd731Wlq6X3LMUy9DNWK0u3KpqxdBSaQH0W6EftLAtBEtrT+oMKw/3NWcOpKml6t0F4f
TsgJVQGCkfBCA+sRiarwSvwznpSlNP/GJbz+WqJTjneUVFxz+m7+kDX9czShGnl/G+//Eiqrq5rb
DmUsdqack6uQUOeZ0XrzpCdPRiolbGkzd4IujPqXVmn181wZ8zuUm+XnuMVTHhed/u08V0AassN2
oP+M5tFmVrAGNpeyotbbZvGPHM0Zsra0cxFdVS9jKjV/sPWIurj5ufZvccJR3gFBMUxCSiVdPhpW
k72LgSocnN2di0Ij8ldwdVjF8rYFbMQ3zDlCNz0AfDaeOs3+MXdxfyZUrg/el527EMY/lwTHaOVt
r0ft91BBhPZklTJk/Laq/9XjKp0eCrvLX2TYC7XbxUUJ5qXB9GKwJ1O63N9Je6NT+EXeFa0mAOub
QCVa7LrLKVcEErVXGsDAbdKmq85KO8XXrNHNS4vvwEnlIjtYx70ZpgxJT5+LmLd1/WW/ffcQRco8
5wWlbjmbT6kl2X5shdmFSlV1cI/s9J8BDwCPgIrPlbjdoSi5cAt3YxRkS9cHsty32IgUhVd00fTZ
QsPfLbFLu1gxXpEuTda3swRJwNdHgBeHi3nb6sc2YsS8myWeRXaCobKcl36BZ9N3ic/KHkzszovO
jcnPhHpAmXeLBsHzvEKDsQ0fytRBjUkyxJNtxbPXyu3sZ/RtT/EoR5/v76MdxuDKgETTGfQAaeW2
WNkReVdRzosg4xoynZbIoitsLmZRnJamwuFFgBZDvVrLKgXe8Gh+TI0+hoJvmKHwJqtW/laUCNsC
2x7/J49x3vhqhhWD1zaF9JTVYZTDs1YRqG1xv7IuYpmiD4ky9TpuQn39GFbZIrvIckTpuW+76qve
Vsp8IZfKcpcmfP8v7aImPtPsav/CojbRWXQUU/05dxL7WhrmnPiFElXvS+iBgz8gDZn/oDxOcoeW
w3Ja+kGPrlNTRcrfqtrPn/Gf7Y6QEjvHEcVYqCm0d5nMbdc1QzIRgmMSB0YeNpcCp4azGNDBy6U6
/S+tacjMYRlDxknk6/0F3Nk10BEo4KBYR+S5bRvGodK05UiTS63jKsBXEvbmFA8fqHqgjyGiFkHU
7Ag7v3Mwid/h0WMrAtp5G1s3OZY5gwM7shii+uQsuexnyGX/3ahajkpPXl+mqBReZ4E/E1M1fLv/
zTtRDNWC1bQQGNMKnnh9BVWWSDNooQRoCJE/dImVnOV8aQ+UQPZGodICiI84BqeGzQVfF3hkOXO2
tthEFbn4+Aq/ysvpoLy4PwztiLUcAeN0G5J1C89DDHrRGJeycIs5Kv4t4+rI2WInQUHbiAubC+1X
hPl6zqJVp4adj91j7BjPtY0fUdJpqtshmOBX43LUz979LIJZ9GMg7bBJXo+njThFOSVBdNlLdZDa
ff5pysVRr2V/FIc+qMNbzJ9ej4KwvzFEPPXU+1D596NZNrwoyxP17WEFfsfAOnnviMK36A0rhcYO
EgnxolHvI1coFflWZXXQlkcJkPvb9zcjUS2CViUDTnn9VXGlqGnRgJnLS+zP2hpEdtweCg3u3Vmw
bGABE5aBStmMYvbDUDcgkAI90qQXjpPlp4i7PS121qFsOVk+N0rpKcr0dpHtX9ZU8G5UlDhuSkiL
5MAVy4CNKgsNzLmSsaVbpOEDrMGv92dyJ1ihQ76iguFk0Mrc7MIxtrWpLYokiMxafKuMsuHLku7z
BFD6YNH2DtiqtA8VmKbSjbN56gjNTno8nfH/pA/ROkGv5rlnlstffdz/ff+7dgdjzagHr9t+GytA
uLclLdMx+x6i/tkxktgtBtk+17hznybm4qBXtnPO1s9CXIASPkXuzV5JFl3NR61CoqZI5zOBxPyw
wCX173/VzmoxCvEssRt0u21omfT5OM3KhBm3mizvpg43HJNu4NPQjUcozp3Nb4KxIbLkhN0GW6aM
dxAGKHFAo8XRg1TO8tQ3l6G9VrbkGHgLmumlZZP+5TSLeXDl730n0FFIG/SUyEs371epVfjG4DMU
TP/H2XnsWIpsa/iJkPBmCtunLW8mqEwX3ruAp78fdSeVgBLl6ZZq0uqKDUSsWOY3Q1onB3/IlA9+
PMTlQQ7V8fT6S92qOcETgExhyklTc3kGpDTwc7My81uKhuFRGTX/kMgidWOrlU69pfqXSHE+Uiji
gWzkDqRkJTzYXbJzFDe27OzGhv8D1w+jwvm//1M3oDVf+XXcZ7dULYJrjhKOJ8Cqn4zMIUnr470c
ZeMLzyTCOcDNGKPlY6tyIelVZOW3QRNyjbRIFH6VhaQ2B0vxRzKXyHxqkjA6jBASf7/+zjeOCyA/
oCNgVRivLa+Lyh64zH09uzUZED8+sG88B7LV7mkobSR/gNPI+wD+Y1yy5LCr2dQaEizNWzr0AcrE
PdRY7uNj3gDyq5D09pq6yS7/w8PRcQTzg9DpqvAN4hI9tFrJb7ovN3eZXmfXeoirnfJ669GoSWDB
0oYD7zN/3n+2CzhUvUykMb8xGTJ+Nf2kXnzFSr45ZaHBpgmQckJ7ONnDrG99uXmkTGPEAHy81MUF
pgJ80Q9zuuJJd0xqK0J0Ux124GIbAYBJDzQDJkJIOCz7Yz6Nb6hHaXGTtbKQXWA82rc6booeW8pg
19Rs4yTQkObk0ZtWMF5ZBO+qJUPrJZ+T4JtOd7GtoXlg2tJ/bRwlzA+WBnTSw2e3U8BfjqIwzq9v
mC0AMD8AIhSjSwqGZY2i+0rCrrGZ4kwCcsrU6YnsghOrfzShE2PEVxnldOkJG6FrJUH2W8O1/vMU
NuJn1ap2TG+5DRRXgmvt79zaG1+CG5sjpADy2oBc4R+PhqDJTwvQUpUDezxZWqpfqHzkndewEQBJ
QZiA/41KK0KYBITfpAeWkstV5cGYiv4ec8QOa7TZeh3K9U4Q2nztRFqCENCPtSO5ZKQB7GKQH53j
t49NbBrP5P6VfcJtdbRPkZClCf9AkciHBsln86alZv0BtVVU3K1OiuXrlCXaBQw+cpavb4mt1061
M7cDoaVhsP3ydEtlOBSKYEcUsZH9kqIRbruExIc/GPrbYd688fkCmG0EV81fSbVTQb6BPoEW/TF8
3bm3664/aTQfPr39oZhtQUOhBTlbV718KAFjyI9UI70lY1IcRjmKqK4QmMvU0dqpR/6WuItJDJPy
GWxKEb5OoXHZNMYwqrJbm/rx9yGvp3ftkE6+OyROclUGRz+bdGBMV48ztHfswjgOLe2bNx8fh8DC
iM2mQF5jVWIll5y40LJbpSmD7sEs7JIDWLcZ1Daq9Z5M6HrbODTrySDmcm8m+718w0XS9bYcgi63
5rBZJGP6eTTNHwi9am++5FiJCSX5KETYVXO851bPfcTnbyoOWq4h+9O1KtI9/M36kmMVdJhQtcQh
dxUYaZMPWm9HDCbQ3/3EPpEvJHHJLw28neXKodkdexmN+Z2vto5EwMFwdSLwgetb9YwS7uy4igWi
hJOZfkAJWIXRXDSP5qhXwbnXIkU9vX401tcqK1LM0pOHF7CCK1tFTYFm6NFtiAKctoc2O0ilpexE
2K3Xya6AZTHjIFZpl1YQ7BrG9bemSoNLXRTKccw6+zHCW+1EKdB+mOU8334UGdsjlPu38OOPRaYS
RhQqykQ1G8W56iY+R29yutCjUTh+qFG2/TMwLb0qXZ2eECEM3BLOeL7zSbdeMFEOINI8zSEpfHky
SlsfeCcMc+ikZ2c/dPw7kpe9Nsi678fQEF4knSoThPIybIPvGBWsH+JbKUljdx4j3blIXN4fAxUt
v5Pa9rIM/z1M3wPAjTqPSWr9/PadBMKQTqvKTiLuvHxQZPuCNlNDuAN+H1w1TVIOA2K5O72/rRPC
0QSzSf/KID96uUrHS+5aDGpuqh1M3piJ7jmpVfTQg+BnnAJ2ef2htuIawdykhwVweIWQy1FxwZkH
+oCsENykWtNwpQnta4vs2M5G2TojuDgqM0JuLscWG6XPVI3tZwHtDtPy0DkGEHO0SGGYWGY4qyy3
wWXKx+7z60+4QdKmKwJ5d+Yoc+0va95ulMpBLii4A6MSvmcDtPGE8OX7AMjrHyNr6taDM6+cjSAZ
HZdaUfeP1TTZT3huSYx38sD+9fpv2joz88edGbhkxcuKNEMB0a7HPrw1Q6T9TAI7f9b7/8HQdb6m
6UIBsQRCvawFJVuCqVEzGrCN1r9ZAzIsjtqPD2Yt70nm/x2IvcwK+LBI4BEAGVet8JzUwkhOOQT2
OIlSzFxRc7ivsiEb3UmrGjAaSYBNWmAh63WKuUI/4iaYBT/roAhhj6jNl94suye5bbP60JpVr51t
iy1Pi66dTHcKC11xkXDUmMEIULEnu3WMI445ZXOWOrk8lo2tp7QTquhrqznD6GlNzxxAERPoLUeJ
CsubwOtqrlCkpt+J/hufc5bsol+KEtVaKBXRaXI9CQSFKJyPSpeaDynC7Dtl6cZJZRH2MD4fxMJl
BAy0VG2TVotukIvaA37hzATUqboz+kHeuTM3YhDgXDAh86dcV01qmJRjNWNe9EFW0JSfhqehVcMH
a5rUH7ks+p3IsLnePOtkn24IefVWjmS+xR0tpYgkRpH5FR3O9NLTvXxCwdfeuTe3Phe6HNSF1FJr
loRUOj3qGCE6dbXcMZ9TxBGGeruzytb34nnQIqbTtm5yV8GkNAXMy5sY0/hO6czyUEiq4kENK3eK
+jlyLg7fLBlOAjBLh3NDvbwzCvQYcSEB4BDWxvgrQWvS65jfX0SXdl4p2fG9hVPUcxvvmlZtPCSq
idRT81Sedr76cmWlVRguaoiTObSBjBO6nsljlMX1tzSW2u+vB82NXQJIiT4CjC9e6VJlyKy1EWnl
mU4gj9EJG4ei9TqdmXGeNFLt1rmu7hRwGxsFY16qKuYuEOyWATTRtCkXUZndplAqPLPPtfPsOXN8
/bm23iF0AtoTc+d55VBkSgacxCnKbnWj0+EOwuiGUa/pAUrbk+rYWoocChg3+QW98sVGQfeqczAa
zW7ocE0/cBQMfI+BnPk1gqP3+/XH2rjuEYQBdGMwLeXCX6zVE5z12MAwtVCH9EERw1h7ftaoHyJf
jXJXqEqBWmqR7sTi7WVpomEVpzDjmb/pP927bmYnlyM42toWeed2hJXS7cPUOIZClwyvRrXsNsqD
s2e3t/VumcKA+gRHTpa6eN6RU/L/NKJBdOYhwl/wY67hfJoJWX3/+qvdWmpuutJXn9mIy0xKSgxV
JJnFVdDmBoozCMy7Vqmnx2zQgDu8vthWcOG+AYUL9matOjFgkTxmJn4c8mCYX5pUKOjbao11NdPa
uMZTqV0U2EMPcR7re6TgrQelxQw9i5eqW6r28mPqIGdHvSWrMGxoL0WlT0e5iqpTFNnBzlnfii7/
LrXYN2k3pEEpFKbGdhaf8thuTgO3x59Ji/AcqkL/7aNWENC4Cv5t/s3kipfPpklNVUY5LgSdMvyJ
9N6/T5toD6zFPcNfs7gb5ouO7UJriF7cIkIjhBIxZgA05ZehoX/MKG+mwoUtL8HL7VT5lE5RY7m+
ryath5iO0Xl95yi3oPLTGOuVPM88S+mk8WxWtll6Y2DI73C50b5YTRZYLsyauMZPIBPGQdbTxnwe
p6T+k0BRil3brp2PQWLk+cUxkZs4a3alBMcmzIvGlRDovqWKgqu7kyW+7IW5GP6Ycm7jwFLY8lfF
zB31EICSfNf3g/8+6c2pOQ6ZmpcHUxUIuDtx0N9LwmnaU+XE2lc7l0R/0JMuqLw81abskDKmcQ6N
UfWdi4muJGE0Ok2PQtVK81oOHVj3QQJy7znQXH8ZDYXle59OGzHDNxPlrJZ1A/1xnOjT9kjOeWNU
JKnX+pIl3NFoGclPwBbxRByzvHmEcITTcJXaaUl2UYifGYKDKFzTWwKZkgfiswhE8okoZU1PjWMx
l3LB+qfGb8QmBVIQjRJ+a+IqGq5ZqTvnrIczcpXUoQmOZPNK7GmJbKdHX04T8yhngY6LhB6oGnEt
0iSv0OLocQIvkB7wemr+I3oI805NRaQeA0mqwUUNcd5/ikeKnMNk61n+PBVV86GMK/MBeb0gcydz
EPXzaJZh6aa1OX21jcT5NZjTeHIEHlZuFyH0c5EUs7bOuVxlKBwOff/YJbmaPAzN0A8u/NPAPlBX
DqT3mZEEhynr4Y4mzqBPFxlvvMANZG69IzL9VnpQxk6vvXIwcTYs6U01l0TulcwN0rLSD3XrRHf5
ODQdxt+J8xUNssH2WpEbnyrHaHLXAqxjP6jSMNyMUhlSlIXh/HoyF4249GExVsg+2JkeYW/SZIrb
OjCnIPqUQ3tIwUdVVyUJTby3uCwq1+6D9nelI/Pn+qlkVtjVMXH2Glzk5buynYzPneSHAMCMOPfS
LkdU0UyYUbsjKLfguaeYbNzMNivpcy5q1fQC6NU3qWymD1qMyP1zjs3u5JKzxT2b0hn7q4iq+lM/
Nkbr6mWrfSkrdVJOCK2axR8sKdXMUzHT2GsgrWLDDC7CcQgwLuOB1TAI17pRx7Evu4V+nXvYCvMq
m2nQDmnp/OgDSzvatkg938/3OASraMvKXJYALGcUFUp1L4NfoUThEFRdxk3si6Ok5dkxLcv+bCTW
dK9GxrhXYqxuknlBkp6ZwcbFuZzJor5Z+VXIgjnGnrdilAXAwvI9qOz07XUaKDwUUGiJ8ecSnSti
0UzpUKEWXTnFOxGKEV9Gf6BYq5PT61fz6qGYaZFucDEzyrBXaJ24z/PAkaH/+QMszSwPJkgJpXFS
JX/PnGq+jZbXCDkcewTdmjUzIQonII52zpS3Gqrfs0fXL6VjPvb2B5oVcbkXZ6WgZS8xiFB0A8JP
zaT1HNZ6ErHj2XZs/JhFY6e3ZzYIQYIHILWhj7q8gfW21EYnp2xK4OffO5E2nHvGwuJsaoJktXIi
cdX7XDkWsiL2zt7Wt8PvmmYYM2agJ4sTkFdA7mgMxTejwTAya/VadlXWveZS275dAxfoDGgA1HgB
rK1ANLkZyW040T1VFZj+iUpgsltxbrAg2XmnG+k3rSZGCoADKGWWzbYyEQEkYrhdRpdpz2D7/Y9O
5di/Mtp9H6pG+V2LctxZc/UqZ04XqnLk3NRPK/OFJrEHq4KUhEPXGHnNDN8tIyk+jpLx8/X9uepC
E0UQgKfLxcFjrUWOL5gUysZgZTezUdNvtnCyd4HWmsAYnbj9WiL5e+6SpuAyH8VnKABxeXz9B/yF
8744h3PIJv9gw2IGvCoWVVMyC3RuQQnEaTwc5i703Vg7zc9Jz+3/zFAnCZAzO1HdrK7zh8SsQ/th
1EtNOrShZKcnX6TRN9nPZebgA92C13/fXzjW8vfBoqUwYRBJS3C+cv4pv3C9GUHoWkwi1cnvXXUI
QGwLdTCCg661NfeiX9mFS8YysyqrvELSdozr72oSF+9kTJw+qkakj4dphBF/6TvEst08MprwojmV
9SlrGnPACKJMvgMXSL+lqg92aRTE9mOvFsp0HCpt+pULCbHPsvcBNyC4qqRY59W1+pnd37Vu3Eyi
f1eHdOqOVgOplCkbDHuXtMekqQZK71sVBIZwKQesyMNhNHZc9m3fukGB+8sjASz5UCMD5bvKaA9f
dt7hMtTyieEN0rNGAQ9+pPryFeZ5aIowR9Y+4lmP5uS3n4xISt6Kq5tXoQvGOBMGziokyFaM+5Wc
Zjc5bVUiXiQ91Fm1p2q5hoCxDPMpIhlFyHo6FMVxaqZgSm+T5UfnNPWHI/mOfBBR3PH9Fd8LU1V/
CqM2wmXOmL6HtaU9DcytD6+/1VVgmn8IY0AyP0iEsKBevlVz8GU6Wcz9o0Qfj5gREfalhtm0rIlD
YkvsScLkTi6wlWCxHEdBx390Ra0jzXCmGXhCDyTI/wuMrL/GUmBbLvWldfL1Qv8OPyx+8BHl3iPc
bURFWNl0Img+Is26PIlsrZJDVuY3sxuHu1pOe/BmPtZovbMn/7u5FCLHtFRZbaVuE0sl5d4MXUKM
2qbBKQUwVRALEMlk76Q8G5/RlhmwospKU45+/8vPSBURaCN6PbexcYrzqCflrUws86gwavDKKizu
ZMvPdxbdeD4aSqjDgJtkgrRMS2qtMsnMp+yG1Hb7XcOR8hzVXdu5kTpZe8g6Zd6JixBKvwypINrh
G6aXNM6oIHo2TU3Z6Na9oVzNus7cokkRJ4xG2QWuHx/rpLP/DIwKD2UE5i4x5eYSQ6I5S/lkXOmC
tbNa5eT6lbynZrRxDTLupRuEUJMM1nCRu8zKQYoQJNORYQGfQuAxI1giUnfC2qH4iBlQ83UCP3wS
CRpRqG2k4+X107z5juYxKUd2njgtYmRlA3epKbVvk5qYd3JnPGNQgTLnkMGUwuFkJ8PYWo65Ds1g
xpZracPSrPKJiVN2K21F+mQXDcIDRobyaNmnx8kaW7Gz4BplQxsSegtmk2CU1kPLpi9zJ81aMKu+
WT6CIwqOWVuG6C4ZSfwNb6LhlFZtaXla7owf/Tbur3Cdip3rfGvj03KHok/Ks/YHVYWU1pkOyCYz
m+gug/2Ebm9fua2URTvxefMV45xFUkXeD3js5cHOUnmq7GTIbnZqtkcriJwzeinpxSkD666dauvb
6zto69Ho7esA40Ck8Iwv11NDUQ6D2cGHDcLmOysZk4fysv7J6Pta3/mcWw/H9uHQMXFCb3VxYDrM
pgMsrBK0lnDXTpRkOiuVWp0LhEm8zhLh//BwpMQ4YtLSZNfOD/9PFpYqeWL5E04JJSflPPn5+94R
4hhhifr57a/x35XmJ/9nJVAlSjCRDt1ahswHYGEJfS/6bvjH7jVMt74YqS/WSDMh0lieebXBBcZR
KA7HpizcAhzfQ9q0uErBfvv0PzzVjBmlGwq/bZksjPBeMeMFHRXLeXuLLA77obCJbwM2bNJO0Tvv
tGW8pwujMTX4q3e2eIUJrTKZLlF868Kg8wZbG+/C0p52UpGttzcLa5KaGxsl4NCYkd4Ch0WnetI+
xVOYHEVrTKdyavbqsa0HortDr4W20jwbfLkn+tSh+KsY1DVBiipRaFU3wDt7CLaN3IqNQPLKNcC0
ezkEwYDbjEWF2xiETXRR5SZ0dXtsrkZvhsfQpj0bVX1zJiHcC1Vbr5IMHQoHOMA1nzwzU1AFXGrI
csURfA15vFAyJl4qkuL0+kbcfJXccKBEGNiuqAuNKTCZCs30RnoN23ls0dTsrT1w4+ZtQzYF44vq
kvng4jpFXzsUjTWXHL7THeMmnmiUyuGHUZviE8klkwD0kdqjlkyU1UPXYFhsFTvclDVqmDtvZqVA
X+DiW2WsfoeeJ8VPipd4qwbHWPVNQS891k99jBQBoBI7gxUsQbR3i9ypu3NRZCgaJwmOrbQas8wF
StBdybn32l9bm42Ywy+je7IGa9d9EOe+yhAgBy59N5gVQwzTkp6zqPg5+EL+4SDW9r1n5LBzc2xt
AEIDxQN12preq/q2KWlOmd6E3JsPVjtEX5Aq2ZOm2sqqueUB78BXw8hj8f0xo1DzpMyymxVZwa+s
E8FXR2pHVxGQ3IEQCdcRyZ67+9Yx4pFmTZ4ZELoMsq2OhY7dIudkZIb8kCljVrq+Y7W6CyRL/fn6
Qdr6gLMCHM4gNs2pJULarBt7kjMW48dAqdWioTyjF+GTH9ehfkYTKHwUlTwcaCU1O6X2HMAXAX7G
KlNfQnKn3T0rV/9zR4ZlGiDKSTxkoKS/rxTpdyJS5w9WXCE1cNfXO6PMjT3zYr3F16xDX+2deQTe
pkqfurnajj+dSY0Pr7/SzWXgQsMjIaVZ5eCEf+iNoZbA3y+kB6mCr8wQdyeT2QpNCDDMTEqgH/pK
K52vKTO3xMasD9W+vyA0RCsJu3bzYEapqRwk04wU18g7U3XDuq1zF5edKD1k+I29eRyNYBXyrQB8
KT85KIubWraSmuBHzlgV2XfNSHARtjvTA3VavP22xtoECwRiMq4gyyGC7Ou1FrcITXZdVnxuC5uu
VV7ADkxH83/IDOaPiKDlPLJYAXh7hvtal9KIs9GZ+FBaifEUxqV/sERv7ZRtW+2guSlIqKEpwclf
pAbYgOSS2aCqZjR6B/dkVLs/WVIWP2u5Ku9FrPgnJW0qSPx4qB2hUPZXVcs7xcXLTtvZvxvxhx2F
Wy/IM1QoHOflsRyburQlhSRZNcPgS1ePimcMRX1L02A8vn5UXl8KoNTLpQpsjvvJASYVjn7kFV1X
HRCtyh4ljcL59aU2Qjm8AZQM6cM4M/7m5VKNhhlwMyfkYaKAWbLgJ4gwjq6OaJNzhTL6ZQz3sBPr
SAByCbgg+5UCjhv85ZpCjao2zmvmiMLHgc0PjI/UjfKeJvA6jrIMm5EG0JyXL0s2LQwsY3LoJfa9
PR6jINIemkHKD76Um/dR0+wJCWytpyJtCCWYTUtH9uVjqUlVaJNC2ycKS8VtSsV/UIcweVS13gS/
hHHO659u6zXC+ASowQRl7gG/XC83hdM2FTzVxu+tD52kJI+trFQ7q6z3IiZRGE8wnNTIaJZlVKRT
y5uIItwGUv9faOb6p6QLxYMmJztCces7l5UoQGf2NtXNsg5IdCZbYwh8DkpJ+WtycE3yrFY2zrYv
GAqgW3o1DAYlkY1h5M4x2HqXrDlTP6h48KV4+S7BccA21gDVFdgqXRshlPtIlHtI0q0d8s8q6uKL
6X4YZqOasyONVn4O1DE5leE4nkyl+yYBfD6/vkG2lsNfcTYvICNcISDjjsQcljxSx2PZevkgWbGL
gUVwF5ldc274f3b0y7a+IBNSMl4FuNlqlm02muIPsBJvtVIJ1wwtIDZoKCD1J/wPEthtmpJ9/A1j
d2cvjv21/HuZNdFzAhfF/pmL/lV9B56/o6DKbkM8tmBDLDIot8UNXPF65iMfyypRiKIySBTN726J
6KR7UPsYWWEG+YV8zvyBxGpSu7bI4gyhKr/f2d9rZgGkXMaqnFhSytmC4OUms9XEGBg2QPADC/I+
SIrkNNS9/xENo/4ez+jpAsQLE+sUS5Eqs2UXzWbNC/rGfkgLK9w52H/39PKNAejhF1EUE40XP8eQ
QUNFbQ/bFkJ/7nZm5tdenGj6bcgGu3a70MijA+aH2XiShqIsDrZAAdSNFC21PWBNeubafm3aHmBe
nKcDpQ2j5ziuG8tr+xg/MiubwF5FoU2HX7S1Ku88wnwql0/AnUwOQkgANjofgH8z5coOi8gxs5tD
7XfUaSKdOhSG4ITa9YPqo+7jpAjFjeWQo8Fa72nZbpwvA4NN9PlngOyqIsGE18EvXc1vdl9LT4Pc
tyfFSI1zXYyOR09oT+5xI7nlMGuoL1KY0ElfRkgOl5QHAQYvVezI1xGfPq8ytC+6cIrKM8Zpwiap
LMAiQNbuH6vKyD7DgxJvfesgdDlls0gPChire7XITXzimWZecZL9WtV69gz93ZzHrsalLuvsSZtq
UGDylM54LOP6elBbJSzMp2aKMJTcWSN+OVzhwUysQoR5dSS4IAW4sSdmR/0DowdxylQsTmme7pGv
/0aPFzsNwewZQMsFZUFFNBY1mbCdyY7l2Lk6OrKD95pqQlJphkRP7nRDOJ+Rm7YReUq7yDVru3ru
u1I2XVzr4/CQIOv1RC9Pli6+MzI5nPwk+JCzeR9lE13USW+mO7IHda/+WO1PfjSiBIz16OwiujWH
63+OB41qIdJCsq99FX6JMZg761aQnBqo/l7b6NVO1rqxHHmxCeEU8Pua04MpYOPPhqlX1BrFe99q
Go8JMf7fYyD9tKv641s3AmRUkFk01WbhzuVGsK1A7nX8X6+FlmsMtBK/u9d69auU+vpzhmjlBSRo
u3OlrrIhHDnwncXzlc6tTs/y5SsVWVn11EbOFdjReLX1yvb0EXXBYUDc8PXnW6UkLEWbDpYdw0Qg
R4vg1neFCPxGsOVMdPwONupywUUHAPf79XXWnw2qAjShmQzCC10qwvUGp4lelXWthtQ+xHoqXa0O
oI8/RdGpLStlZ5usgjb6VHw2BJWYKdNOXezKVh3sKlMb+2p0Qf3OSYr2UgGouARGWdwU4fSuZBXF
oy3QOh+1bK99vo4fyHRQ7KBFR1+bH/LyC1Z66shTq1jXTJP9J6Qd0m+MLTtWNXLjO8KGXMqOVQWH
19/yeuOwLHJcXBYkSKtkvatbVOPhWFxDS5rOCfhiD3lR54SWeLyzcTY+KARNkjCaR4w+lhsnyAJU
B7Ve4tjLnwBoq9chkq0Tdtz5oS9F+vn1J9tYbjb/QK4HuDgnf5FGoFaYFbMu+jU26yFzoXs13wY7
iR5FkSHEP4xvBoOCjoA5x0dkrD9PdF9+wbGBQEcnwLnaQ25/kKpSdmM0H78CO2e6o9R/Xn++jQ0z
C07OpT9hjX3zcrkOvz9qVcW5+nNFN8C1fRyTTnnSJKtya0fprpOsdafXF11l0vMzIlSA8sTM1l6m
itBQgKdMtXNtM90JzgFOZ6XrZDPsYwJllFwRcZS+G2mu/Ciyut1zKl7HHpYHnjGrus1haPFN0WLt
BtMklNc89Gm0teTi85A7XautVfjbkWflHucwzjvrn/vJjjWt81vbuVZ1pX+p0BC9FVHw5r6jwWZh
4GMAaoHbv2ynZkEjAkeCPGtFOW14qVGPXZnsZdMb5/vFKos3Zte6HtDnR1RtdJpj5ZSA/HxNduk6
7F3rG68NGC97kjuBr7MM2EHBttcDFHWtdqoOSjeqV62z/Z2AtbkKnwZcpkr/e8n9EmHpDBIZPfPZ
bLoqIgErH0xv9i3k4zCtspjjQKzgQni5BZRAUbKqRuxRi/PPU+un56xWIq+yzGEna6X5y9/1Mocj
T58xGWjfEReXkAE1qwZVRFgmN4NtPVlFFXzt0a94UiY5jN1OS5AYivJIF+5QZIisgQtR0895b0Cp
9/vOBAYehiB89SG6IOiB44JOU/IplNL4T6IGcEA40gB/ZyZZ8hCZqIcdwriTf8lFaHYuVA31vdVa
IORz2no4S8a9/hDaWTq6mU7/2U1IaTFxlvD3sMDfRp7TRr16SpW2Uj+SlGeya6DB0x+RH7dINNNM
jg9FhUugh/Ers67RKsxnc0pymZpHstKjNOjcbE6n2L91O5FL2AsB901SC/3ZHjtqoyaYnMkNh2oa
H0lyjTujqVGM7IUt/yiEE/8JQ816B8U38A+DhN68a+J88p9ep/n7NEVy7pwT/Z/QSPKLw2Ba4C/l
Tko0r8f15Uss5cX3pu8yxxsMI7MPaV/6Aw6YVvgxsWHWHFrod0fNt4fu4nfCfMARPu/fmZOtfSgN
R1CIN772NW4hYtCv12bgTphIx6HTROCaiDFKp0SJqvtMDE3kDYmUfI9QrYouOdpfwrUapXZOmGOH
uWc7UgWINELxARKMQHOsU43qCZMzpTr4olVLT0+zSr9ODcpOiDrFXwrE4StsGEN4LlI0dZVrNK1t
umYS9tIBWpnVeXHBP64tGeUTysVScqh8GMMHk9xN5kuZEm2Illv4cawBQjEwGrU7K7NE/SCp2di8
awJN/i8vJkXzkgrpBbevqql6Vv0kOcdmgcVGQONKcgG81L9KPnbvDVPix17V5BBHdFsU7yZLDJZr
xE5VXyRVrf4gR5CG15ol+R4qjBrXiOzYeTbjUpWf+t6kP0N10twTcNFRAA5XAsmyUusHDilhAlOq
z+L3PuTSYkewYnUKoQWCicL6iMx2DaQpw0liRo2ZGcY9yWOMvtN3KzKcnSRzcxVCC4kWExhQ+C/j
StYnkm9JZnLriYwAWeruBtgmvbx+S69SA55lHu/QO2EeAl715Sp2hnQikF86sFXkCaDSqGN1+jGN
ashSU2Me+2IP0Lh6MAImzQam70CD1kuaUaXIEPSi29gGw52iNf7RMPN6p8jeus1srmbqRpLVFSx/
5CYTOL2gFNMN0QGG1MQsv4sPtT/s2Q5tLUUPgebNLPvGyPzlO8TmEC3SKEUffpJwVKJ6A2gSJWcq
yWaH976xFGkqhHC6XRuzDlltisGIK+nqx63mxVWdncrKDO61tnf20EfzBltcNtAM8A/gfsb9dHnZ
tIaJsxywcFwy9O5ojnJyNAoj/SFlQXo/4IxY72T9GxuDdICsDQn6eUq1SFNTyMNq0ef+dbIaccjw
rDhURKm9HubmMvOcaNb0X8t5teCtUwxkydnIRg9p1TmeU+PnbiMX4pqDqv8y+jq5mGOmHTIzKO76
avxJPEgPwWTml6FUO6+ti/6tJ5EcghnWXw1GYAnLVJIpE6Y2U2BfG7PEzCBwQrD+lXxsLbv4ro+m
cSan3UPbbOwnFgUlPhvprrmyPvF8SoFmXzv6zgcfNZFTPwUABTrJ2oma6+1EW3sejdBYn+XM58/y
T6o8TjZCg0apXpUgSDs3DIQffa5lyNRDHjbRj2Lw91Qi1k/HdmJOz/SAASzdvpdLBjnsXNH0yjUS
g32oUdI8+ioI+Div+sPrcXS9qWb418xO5+nWUkm+DVhWR13/SsVnfOsDv/1MubG3yma0Zg4Cam6W
nFkSJayCPjfzOCCj2TCc2gjJ9xKz9gO5dn21Jis69Ho87qSdq0ebrwiQMrP4HE3qZXjLy+KvwCoE
F9H4nzs10d+Ro+zp6ay+1d9VZqtJxo6Uqotv1StahE1nAPxXVJlHY1/xoJNW7zu92BOvgY6wDG1s
CEph/p035Ar9UyLGPdoVE8FY7+3qiN+3eVLlwDe9NkRywx1Faf1J8lYhNUvb2HZlPbPsk1b4Zezh
xWB9UhnGBgdat5F/EEMAIxiklyBBKqzCTTS1qQ5hhwk9PsKF+hQhjiBwxS7IzxF31pOT1AzGs1Nj
F31O87H9ngK4/0+Jk+yz4YyBenaYrThXOcAL4l7jetG9DCgBmZAj1N9mWxvNCf+T4auFtON4KdF0
so4+fdxvOdZNEazztJlOrZamp0kZema5dWFY15nzX54UJx7tg9kj5XIndQ05ZoBUkn4w9DRyPFka
OmRG8PDxj2EhAHor5PbfMyjfBR4nWRW7KtQP4xDZUqu6te7UH5oGujo5og0YBWlGS/EKv6M1hKi/
ZqHd3tehK4m28F3JMUfV1dMgUb6JrDALKAxNCs0o0eKfRlRHvkf6lvwKmGXqpzxynK9SacNAcoI8
vWsUx6/PNSlq4aW62YSnDrWEn0mm+OmpM0T7XknKLsa1IiqEm0MuTN1C67T7YZqG6U4rnTB4cBLJ
7j0fNN5XY4hMqpDQQjz8/zg7r926kbRdXxEB5nBKckVJli2nbp8Q9thmzplX/z/lDWxYXMQi1JjG
YDDd7VpVrPCFN+ROujxE8jxmvo0YT+cNcoPzvN4H5c8ON2HMGEsEHn0lDlIJlr1WPdpOlg4e8kCz
7iZTqP1asjz/lnad9oAzTjke1CycWteykrA+J2krn7FMlTu3d3IQPGMh/VRNhCttpTG+zaMjndNB
zX70TVv/0xR4a8BceUH5qOyDWD9ngeZ8nFNtTg5tWPbxQbxc8M7NPCncaEmGX3z0+inR+kV5j0WD
aR5sdeizD3iXYUE7wGJt/FqV5k9DPMEVy7NhOEnJHGsHPcg7VDWq2HlGpEuqUQ8YYzpg5tIdcltN
okvRa0HpERFX37IMSrurx43RHVtnkdOzZQb6r3KqnNon55fAJEYExn7WL5AFp9QIjrUcVoWndnof
+0Xbh2wBWZqa2R2VqX0JEGEQzu2lVj/KIWmf2xWtYfmjHGipi1kkkgHTInVnc8gW50xjCdnNCfve
51qKdE6DOb4sZeA8taUuf5wjOtPnKuyy2M0HM/tMBzWb+Zp62BzqzrbDU2tp7TdISdDyKmipw/dQ
XUbFz51aIW9MZ6M+RTG0jjxum9RdurqMvEixq9G3qyE/T7FSNT4PpvrSKZGxvHOkqf23KU3nh4Wb
hPQwLYPcPURRSHIohXH5MEZmZB/CLhkBa01aprhQWbrnJtUyOKmIAEinWUIPDSpn4HzGMm8aPyIG
xlKqCTuc88mD/FwS7nUfkXKN2w+LWrSh12dUJq58FRVCxNJ9DdCZM056sVSfqrKpl51HTgSyryLC
P3c0VVYh/IXMk3gp/nrCedoohqOlfOV2GmJ37CscT5oU/CJKC4HbYQ4EwKnMjqkWh//cf2A3n74/
fSua45RAVmOXMbW8tgdHhYOW5bVVZ1Fk16dDZnUoK0xxKnncJ/K3+6NuvEoAGGlT0jOh6LJGb+V5
hOjGKKQwqth+zHDKdmtLSr6hgrpX1d8aikYJLx+eRLyCq/IbVNWumMTiLoueesOM3Lai5YXf40vx
1qoltWCkUGEsE2be9p00O2j1KcPpQi2U55hg96FBfWEnzt6cjwDCCO0lavmrD2Z0MIcIYeDPt1GA
DV0QuogkR5+6fmp2cNRbQ2E4x6akRooO0mqoIEUAHuN3VAE6NXmap8z4EOTLOLldOo3xW7MUoNqY
AGFkDnYYPs0qUIFWqDnhiHSkaqayN2pRfNSUZg/rvzElgiAhI0U4hJDrKqeczXQpKYsmWJRK39K2
yP1JytULoo7jy/0tfhOXEwuBvRJRpcO3Wo9kItvfF0JlD3E8WHWhnAwH26BxFteF7jqUXHYW8HZq
dANkQSoH9kDpfJXmjXK0GFGHsEKYcHI7SdYeUMldvBBNjp2NvjE3UTlhk5N13EpfW0MgQV/GjDAP
6/xcp0V6aLKuO9WlXHkoyew22bWbG5K5EZlT3KAOALb89Q0JFMYwu3hMr3oXZ7NfI8QpYSuuZR9y
KVmaX6qSEgpFmjrSQ0+j+X0xYdE1RLOiuPOcoFNkcAmce0tYat//zuIQvL68qbXArOMOFSrWN4dE
j/Ih0vF9ljK7xXVMCT60Qd/v7KbtUaAz8IHpkq7FlxytoTiW2lSoe7XyJUTR3xGgDD/vz+WmAcsZ
RMeF3iccPSoGq2W2asA89TyH1zpVhx8hSgmLW06NQmtJBTLmIlvj1B+qwrL+p82F3DygopfsYdNu
p4qlDq8gUD8BXF4X6JRBq2HvFSE2tOYMdCgKj7pU7lFvNkYBDS1627KBDfT6tHRLOXF+KS4lkGQf
nHGKDM9KKrvayfK2TuUfpCltbcQW1s2Soa+NvipQ4tONcnkM6vlnZs2FX8Tamw3IxeaAOS1ySdqC
a9SDnoxLi/RrigQ+5OyhoOgNR1By1ajagxtt7BMBKCdcwDfyFufTgZWTkdkmYCnRvQz7xvrXgcl7
zFAv/VqWpvmZKQ+XKg4hNUvA+3ZqHrcEHzFXgKBUPAEKYI38+j4YBssoy4pHfe6sejrlRWw6rlbL
TnWwqqAIXI3+p/WhwcXyl91VSup3Dl0cLFMDpB+y1EbYo4tMyw0VyXgzX54fR88KHBRn9dZcBBEx
R2sNKsx6mCjXajH1E40O6VRinLpz+WxFbxSZVJrdiNvxrr1eBxSzZkoMfAgcjeFM50r2zizM1B1H
oDVuFNBdKdtlD+qy9fk5nSB6RB/6hrXd4cKAjD12BPjPGwfkK7h0x9o8aWTKp45u52e0xBcvHaOT
Eu3ZYd2+PUTJOLdQaAS+fXPfWtqIl2JF6FhLRvkZLzrJDZEIdYNcS1MXVyJ5pza8tcagxOHMAeuh
iipW46/oHD9IOZA6eCOTYQRfhiiUPJyIAjftxvypr5JFVCTefm0wy/8/KDHy60ERPSBSSmKiViTg
Twa66w9jLRj69a7i/MZNCJQE2KmIv7j3V3sIbHXd2zCmr8OkUqagQv4sB+leLCn+lNfPJBPCo0SI
oAp9UvFZ/1pFLerhnwdMiMaj+oKBcH5sB6Pw0CTTFR6Z3Dwl0fiPpLT/oeEjIPcA9Bj9ti8CLGPq
TATuoEzHCp66WficQQvcuec35gfqEWciyvqmaMO8np9ip6Y65pJ0Ufu88GjUOnh7Kwulh1p9Z1eJ
6kUIy78PgY+9PUonOzT/0G7AY6xfGNWI5CFG4fgahwF6dYYUHJBnt/0+XKKdo7CxVajs8SFRIMHe
dY09CbVhVLlp8M1FveB9M1rKdxhyyc4oGweOzhk/kaH+MLRfL+US13Ev9UF4LW1MJQ9KHaq/jNR0
kPyZssY+wlqppksZEkO/Pbf6f5QsWlvgpNYAtKwYmtJWgWp0I0UXJ0obP56Xyp8KKbrcD7Vu4wIB
jLI5CYjLAiJanYdRaeMMMBta8lWM5ylxaQFQMYyPmByp/2Fa3F6ijwb266Ysmw4peueBFSJpGPbY
q2SReZ4hotJWjotxz6Vza2b0WQjTASLDfBeb6K+TPjaG00hxG1/TmpfIQqTJH+vA8O1Y2uvtbO1H
kewA2LMIr9bFbVtVOjtTF3KsIgifqFLNJ0kbf9//UrfYamzgQTPzvIKsoV+0mlDpNMZoEmKgZBpV
h0RLmw/IRuG/3ozaYUq62qejjBVpIpmHIB4N5DnnN6Nh+A1CHQF5NzR4iI9fL2oUW30iB4SRo5zX
l0yrlZM2Iqleh+28s1u2FpXTLaT5FELwm50pxY6cFCiqplnUne0pmU9Tasc71NLNVYWMDISM9hUS
LqsZ0Ymh6QmN4CpXiupHpWodyyVfXAsuvNfLfeaPSCp6JUo0bjP3+Yc60N/MYBKrCiUExD3ClTd4
yHiehyyUqxg+bVkeYxJrUJfl6IJ8yXZWdetUkB9yd0KKB329Ou8RVthV3zaYuk8hnmH9bLnNNDXf
5na3m7U5FFRvcHMkAjdPbW1pkW5ANL/CvE8OKtJovjbFkKFj7c3YVSRWQFpyOEhKIaisEkahMKY5
mZJDtO+bjwBnrC+ok6CY4JiRuZMCixVaRRACtMFwtM0R01i9sBKn29ILdF2krBuOsiz37iJ42GqT
SCe5qOwf98/9xjIyHsP9AaLdHHtZ6pNQlRHO6aslj1AgVrtHjdzhPZitYGd3bDx5KMiIoQR6/Ial
O+jVCHFB8B7pjCe+QbbtI5PgFKgnpDn/h54mJ1RurY/357gRtUBS4UUAdQN7dV1XkY1Sq1CQJcxU
y+XQqFXM/SZnz9rQygjdJi39jV5+LrJ8fHvUQoEMuUVYK6K6uDoPU55LnBIDHYRunHwjjCIfg8Ts
MOW7JsFbVw17FC9EIU9LqLu6alpzRs4rw1qcRqFeu1ZsTodKVaZjUpgmFH5NrY+9WVpXVQJ45ZdT
3ZsPtaP1X9+82iI0pJRFoe72uaokIw4zVcLjIOibp0hKW4+aDi3DNPiVqlj6ytjX+NME1ez+wBtX
OgObsGOE+PnNVsaeXpsrkxA/ylXnCb64/tRVSXy4P8rGgaH4zY2O0BNPhy02+V8PfxFmNW8UVUGV
jvYnRe7HoxrOQlBjV/N0c0J/DbW6CzAMHayJLta1myrTd5Ql8y253ytzbJwOYU+sUxMTiqB/iIV/
TQiYa1S1IvNLxzH/Dnc3/KzC4TlVxBwXPSniBBqhUdD+M/vi8/3F3LjtXo29Oh+qNg+NTB521dO8
OKDNZdG3p+DP7aG4MWu7s0VuCfWCtE8tgUqCCO3XZbeyTtq5lVCWAv0ZRvSiw+ySdKn9lUoLVoBj
j6aV24Ly8eU5CJm5k2mPRlguT0gH5nuIjK29JHQLKPkiSYxayuu9lOgLXx9fvitPP4L9Fs25J5OW
eOXq2th/evtaw3OH6K4Z4IT+3B9/fWeqVpPm0B1HXKj6VtBjO0YJOsswHWM/U6Y3g4NYaeRKxLvC
VX8D/HCQMQKdOtPBiZ3qGul66yWWLvlRaBo7hbKtHUxGStRIidO68dhWozoYIw1LXa2hSQ9cNIg+
jFKJcHrUg5wYrZDSeBObweQDLkrfvoeJPkSFkGvhNuahrT1PBpqCVzleTBAf9S95Ru/GUKv+Q2Il
2c4W3tgzqLLg6cIbyh20flKUUbPnDPjxdWiG7j3SUfrvOhzrf6tB6vdu1M2xBL2U6qd5iyqzDboM
vYmaTmcZ02MRmMZFAX126Q04lvd359ZQED4IyA2aVjcvZRHI9MsUrtWoG6J3izQuRzPMh0+JVKun
+0NtXKvEuNzckFko767DubQYTbkM6C1mk5G8nwAGn8EN/IfvRFjKyqnQpza+U0DTubZl0cuoo3/n
tqu9DtzH09C32s6E1I0DQOOI55Z0Bl7M+mhL6MglAVIP19FeLAnwcmU1B4zRdec4gdSIPa3Jk96D
cAZcRy0s80dQ6Kj8Jo0mf+sW3JlJTcoZiKahpJ/afOJfibrRxCFFGlrEfLOQ/90ZswGncyQQtvLc
RtmqR0AME/s5GTwncqTYx3KIDR+WufYLU+sxOcpGgAtB3NkAQO5/xY0NQxdAxP4woYTj/eu7E1BQ
DzweNgNaqvUBWtd8cFCdfI7a8f39kbZWF9dIEIDIaZBIib//18Up2WnQNqibI8KiIm8M4/RkT2Z6
wqihxKgtzz2tDycM+fDBuz/yxvMIMpiPSl9fECFXc+ytrglytcRYbEjyQ8J6uHWajqekCzs3L+Rh
Z6YbJwNQK21cnRfpFqxHD3XGuQnYc2/q4aEsg+UfkPXOTji+9eX+kMZFtXkDFqFG0QIULr4GCyS9
ZFDHF2lEnQz13b3If2so4M6YGAEaJc9ffzrqhEYYyhQUGrP06zhsjhBFMjeFsb/zrUTct0rcYOIK
rD1kKx5zsbZ/75IZ5r2sBli06Ik0nsxOq/9RJZSsPKcM4mM+JfkHuKZV+B/OgehRIwpGAHfTM61H
xVrCxGbcCHwZpKnp3zyY3vWBVb/c342bi8mrA56TCOKmjgCWAAysYcRXSwoT5OZC3UNyVPdmpdwL
src2vtiC1LKpWNw8ct34p1Y/xwgAzblnQpj9ngWZ7BlOOD9aNQWU+1P744y0/npI/RMYQapmu6xO
GoZiJhBBZICsMTL+oe2rfq0BYH6QAUd+Nao8+jRlNQ49sdVEA3Lsgfq7pCf/0YZYI3tyb0mzR7yD
Uac11MUFQYJ+du0W07wRF9Tu2CfW8H0wWruiR1dPcJ0mo879Ri2NB30p9D03vY3mFbUDJoKoEf+1
Lk/yVgw6sjHJtejtga6slP+syHt/lFbSDJ6+6Db1n0ad/IV2xmdttNtl51HaukvQAhJlJ0EfXZ+H
1rAnq6kt6P2LUX7VTCC5ZRpOOxiNrVMH6olGLF9OyEC/PnWQhLrBEIgBqZkL8G5xe5ri/LPjTPUZ
zGnjOXgmn+9vlq1zQNFVQMPBENwk2guZZxvoAIYGS/oB5Uh5qtIkOqtZ1+8UTLaOgS1IxYRgFJ/W
+cESUqAg4AJ1scjSN1vSle9am6Uh4mZL+Ti2xZ7g2NZT5wDz+IPUhia4Ws7Iwb7DNIRtd9RUzxyJ
2XNiDKcqydZduRq7L1orzYcsY+/eX9TbD6lRzIJtCcp/A2zTanBTypKbunPG7IAN8wj21p4ONv6y
3tRjalnnRrSze26ny6Dk8XAikXO7AegtNRFMkmDcKQVdcVYl/cdoprqXLaGK21FmPLdBafgq/pc7
daGN1j4jczKFYjU9i/XpsGdDa+IRhxG9rNJ/6A5mhjvGywIVEW+BA7xkSM9Jk6JA0DnSyL1jOF+C
ti3f1Rg7qW5LCKt67ZBFe1fvrUoPfS9Q7YL8oG1AfRBBV1WSQvIZI7G+ADwowN6hpR74hjIUv3AZ
Kw1A6lLy3M5d8SMPFwIivVO1f1PQ9otL5zDPdh6528uE34TIDYxfskoqaq+PuVJOpZT1BNNy3ndn
bUDj1GzgJN7fg7cHm7ICKDY0CrYUGq0ioU9bEm45QW5cBym1I6/KYkl1e93J90xmtjYfKRxIL4oR
Qnrr9Zx6JY/tXuKKTqNYesgzQ3YdOZsOJJPyKZe1+diHpf6go/GzE6pszpNkCmIH6qU3XjqwF2A+
9sADAVCAKh9g6zU1z5ikILx0f0m3JilEtaG3gBq7qbfUWpvkMCmJ9cIov0TwCGKvCBxJ9+1MKrCE
mwP7Sx201UOyoNu6s21u709aL4QrSPsJ8Mg6fg6T0Ex0vuC11ubWm7M4/WCFVuQu5ZicdDWNdt48
a+sWo6tKdRuFFCHP8/qbgs+Z47oURtWDljzFajeWEIGrogOv36ABjzdj3vBxAeh7S2lDTs3oWH63
Uqe1D5bdT+UFpP/cvKDwBvFg0WzYs9EYj+8Gbensr0M8St2BmlmSPy2WWnIr9kBCfPI7Qzo3ZjoF
J+yH49Rtg1lx/EjHA+841U6rHfIB7CR6rkHRupQqeg1s+lA/jeaQdFhHBSbSX6oSPOTpAGK9tBfz
K91oO3TlqC4E66LUn4Kqj2QPvOVQwezvypfMipEWHSdJKw+IMOXxoVmA2btW1lAzC3kXsbXQs0Eg
ZjTExgYafxKTjku4G7CPcODqZ21CvMkcfhigOVV/NCaLDmczZBzy2J4tr2gX/GRVo2ugtrVSMfqL
3HaA+6chNd1qMQbVz9rAtI9qH0eKm1VyPnF+I726SgmW8MceRfz6TBynfc6LSu6fclgDlV9Pg/xe
psMfu31gDpG/dKOivdw/AlunTUh3CsEzmrjrPdEj8MDLRbt9TkLNp6yDNSHh4akeu27nEd0cSniX
cJ+ge7Te7x3N6jo2M9rtzpIfucAaD9GV4KHFQPz+pLZOlhgIW0DamzdxlwGDfcnjgb4mSg+a2zdm
8kISYp66ye5+GLW8B3DfegEoFdMaE5rAN0FXZy0DqM0a3m9uFYYrBWGNraPEUdq5sbZmBgWPGrGg
NN6IRslmb9JGwFx7kZPGG2nH+r1Sdy4VuYHgft5TE9v6ZrSm4MdR/+XZXV0ZU6AjJm5jpaPJS3XC
U6n2y3RoX3p6m4f7H21zKBSxyKrwjbhRAgl5aAa5iJKrKffDQ4hG+FWptPYwz6b+H3YiATLxvwY1
VFk7KhQzkLgsmVjFotAPUpvqbh1GzSHSQYm/fVaiCERr0hTZ90qarDPNSYsq1JTnfEKLTxqn5IyW
WBCQf6F2fn+wjQseBioSdJRH/qhSrS54XZlRnRAeeJqdetri2L0L/LR3UWioTh0q0u9I8fdwEbfZ
HO002I0aIEgSOm0FzquyEtlRmVAhn/T4Bx2b+pDqSm27jTHhr01hP6BVYULfhEjomJ9DqXd248Jb
2iNwJf51VIQp6KPf+HrqltxwJfO0XCH9W1Rrilp6JzkjUqRVVGePiLHY+UsIwbVB/B6yhYfNTfU5
l+WcpzdGtGXnU2wcVEgOwkRJ1D7p777+PZOSq4MZl6hoTyVqeCgwuk1Sqq4RNenB7II9CPxG70jY
JkCyZpNRlpBXC+DUI2Aqi2giUhPV7WZnOtf9YrtJFVl+atTp2bTK6qiHS3hIlyWhDtsH18XG3e/+
Jty4CwWCHXYMYSN/rX6IMhhynNtkaUmW9WcrMOIPTq4Hx/ujbM6XCit9FTrKqA2uDlZDJxBlZAxE
EltAEezcOWLsrOOAjkxKO9jFxXIq2OykCF5jIC0StmBcdGrPO2HVxr0FNomKE80Bfsp6vujZlaWF
csF1mqfQR+6Py8RIFw+X7b1C0Namgl2O7hw1ewK49aaqcDVTK5Y2xY7UzQFGeDPf/V1CkPHTDK1h
5x3duE+wLTJEP9JREVBanexcKZdOquPkmpW9Knm685ijQZ25gRxqP4dCbl/ywa529s/mlwWywh6i
CyJ6vq+PTt7GQZxDs7vqQa0Nrly2tgFhUm1+EiNWz6h2JJ/LuDfORjQ/jsjjk+oV6qWN2j2t/835
CzUikM7c4OZ6vVWT+S4Vn9ZoJSiaUTY80N3q35t93J9IxpsvVB2mvedpY1g0C+As8eZChl+Xx8Ku
o0JHRfWiFBOuhOViR4qnIWV6bKDBFB6EaDSE2spGw/H+qdoYGf4c3UJRG+PPWqE0KitszaFLnYtu
dNZRrYri4ozWdJJ0mJ4JWj84zBR74lwbFwaQWeG9ImgMN9VADYkRKyoYNMbM4QhGJjuYAzWO+1Pb
OKZYftGSoTpB7XHN3gFNbdMnRD46AbrqS3US+o2uHVuYuDsbeGM+WPVRhubCpTi2jpnCZYmAKnLr
V6Au3Elr1PddmKg7o2wgatAFZjYCjMhA6wwdy1Cjw1kFoVccy0Zv7GrpJVHslrBwDGPJXfrK1J9k
YN6CxVfVqM9GbRk+1hR2krfHbnw6rmEHzQE27WrfIDAbWIHchdeAZPFYQn7/PKaW4UbWsqcvuDFv
IdcAKplXTkQ7Iqn/q5VBaJ+BeQPlbRbYSxdOsMw85oryo1XzpfYSxam7Q1UtwcdYSAx4RdIOz07X
aD/vb6jtH0JIzKsLFeKmr2nXQzT0PENXqP4BjlJl7OHSqsUuhbIAZlyrHNuomj01Vmc/jyfVVQPd
/HX/V9xua1YDwYc/TMBbp7W5Lo0Kq1rp0ssVIs/8HoSibBPlYSPfOUGbE2ajcUMQZrDl1NcrX5W5
Hg2hIV1S4VbmaWGdaG5caljDZqAnzrDT1e5URrKUuFYwGNExN8LmihAyfLn70954JAA7Ml8Ko5BV
EUZ9/VsYzkk7wwjpnbURsO2yMj8miL29y8Nq+F8iaTE2Tov+MmfNfOlLtK4POITqmlssERpd93/N
bQT8+sesF0aReY8XOHtqIRcvkWGh6DUqs/VYJ9XoZbNiozEE38mxw/cVumBvvwqI9wC2cgIRUUTP
6PVi1G2l9QPyd1dkvSHy66Qxf5DRP3BwIL7N0sp5Nw9lcETQT6jcSc6VtZCKnVvg9uITUHNCPjhw
ljBce/0zEp3NGJp9eE0NqzvnhjlL3pLFbb8zzm0YxJ9NrULgFmmtrL992VlOJI0KbBJ9gnlkJeAy
jbI/LoYZuYiiSR/uf96tMyZMRSgtOzqv8ioMilDFWXRn4nbLK8lvp2o6NcvQuyhWODu8i62hBIkM
8AzTQyH29RIW9hAW9sidkhhS7IY09fzQXlDpK9B42ElRNscCkwlSUJi46KvPZSVGkRdFGl67JGoh
sAOKNFp5Altm7LXbNocS9ACbtJsmitg5f93ZRQqAYIpMRG8zOfqAJon+OTfH4R2OX84/9z/W1iYU
eGhL4HVMyvGvh2oDCTN2M4E/qw/jQa8C6WilWb6Tfthbwwh2DFBSggkKP6+H0fLQKINxDi5O3E/x
0Yp1uXuaITuH7ztD6b/GTZopXm4tdJ+Hqu6+xzB3khPqSUXqRaVTGh4PxByD4XOST/k8tckxHKgV
u3U3yz+nhqfTrYKpbNGYaeIU85cu008NkcXiD8tM5bKNzPB3rCdN5fIWYUUTafGUeGWTWYPftRKE
vMUy4shTqSj9LiBwk/8YxvQej6IpcCmDZdNzHZRsZxlRzM4bHbUgMU4ayzqHtlzr3hBFZsGTmmlH
xIryGjW73mz8oZsm50BhIx0wZABL9CSri/05UdIpf8TLt0OtGlnMw6wneC22GGWdM6vIwYdYVZSc
l9TUvpkZjgBuUPRhcEinIV9OVjZK7UHpSmQ7K7nK7EfC/fkchgh2ukJC5J0mlWCi51HqvzR2lgeX
SGuan+TwTnSQ5Cp9UuuuRqxnzNFfgbvX9YcODDnyQUGMOmQDVb50W7kNP5IVoj8RhRjPuq2K35tb
FMqMBlHbUByMJb38Tu0/TnYeio1zABpINE1lxSCpWsUuQUw7WEVG5ZLoY/bAu46lbxYC+VioNkc7
5/u2u0HCL9xheKqR3XDEj/nr0AVNU2ph0cRXxwzjA/2EyUU0fPHzRe4OMNf9Is+QD7SivYFvswiQ
M5RZRMHQgK65ulh6tey1xrKjqy6n6ZcE+4WvozImiLGrdnfBWpi3uKtCc2e+G68wlmwGlSghyg5V
5/V8bS0K+jrVKWVHZftssyhnpOefR91eHhJH/x9tTenUTAOF+LKvdy7ujZ4pNUtq6BCDgBWgN/F6
dMdYFD3v+viKjGjhINM0VCfMmSi+9R0cxLbRh/KKIKTaugiS5N/AGfXve80hmUSzNXUnpdFOcdSP
5/v34caWoxwjGk0279cNgNrKw3yJGxnUVImVJk8n+WPST/5EU2xnd299d6wNuXTJAnhWVhsuRsVL
XZImQsItNiH1L72XOfkvWQtLN+kd50DPeK8zvzU9rmBdgZEi4E2rBzNK5jwbbYiK0MzVIxeIcgnQ
tnpMJGVP9XtrKERLSSLJzgXB//UXTjvgZwRYbGuFdqtB78cfGmXAF7uYT/c/2kaEQz5MJ1mIpAr/
l9dDBaNjA07RecSSOdDcMnPCx7Evh462e9KdYqhh8s7p2RiSdqToRwpzSqrir4cMsWrBds8OsRqr
ogNGA8Yn+k/h0YnQ1kqNSdo5MBubRTR56dBAyLqt35WJNlLBQCc7dlSe6H76WDRZ+Q1ctuktXJOu
Mc7zf7iZACezsoIsBc10dTNlwMEtc3LIHeO695pBNZ+luSB5ntrMQ3y586aqerODI19RMSnII/6H
XLy5GtRECc8eTGK6ySjR2wupu1pewIGw/sMnFNEIMSo5KTC4159QCdsSwbBFumg4U7t0bSJPS0rb
F3JkpzLOpMP9XboRA1H5h9IjkMQUu1fjBWmQJ1Y3SZcmbapvll30np0aextF/CmvwW+CiUx7gZYh
VbH1sZPiYUms1JYuWVuop3HuC69cCttry8Z4+7GjDQo/x2RTktKvTvg8zU6fOQylq2H5NEoQPnLN
+SdJavuAweeeWtDWkftruDWhNAHDbNIfJnePnNiNIkM5zVrR+UaUqQfQaXs9ia2VBIzG42jQ4bDW
OmOdFrWzFUzOZdaX0UUMubwiVap7/SB1O1jdraEE+xiysxDDXxen5goah4J+4qWdUzGXsjrr1cQq
9rDJ7+/CP9261QZhhwgAGk3s2zpM23C2UivCGK5Qi7OJ1HgPqCAZLzbN+6dJDojrxrRx0gNe1snP
Ru+b0R0pPQNU6mdOpK7N9nLuCg0174zk2fwox87SfUKqV+8OOmYysoc+fVD7ebnIxnuc09STXaTG
10TvytEzwOY8RFlhfrTKxfiKqCaxu2kumfaOopwVHHnmy59VpuVoMw529xSQC4U/bALP2YX3gb1X
PAEs8yZViWLfAsMuu6MU2I5b6UDkXbT+O/tHuwydfIDFGn6LcSyZ3cwYZf1iN4U8ekEsD/+kajL2
J1RbjC/U43ikyFCQytcixOt0SQlTd7DaGezBbCW/c0rntMfuf4yNmJMyBP8R+SsPidgXf8Wci2km
Zlwh4hypqfmQjWngzwpK66ILRvJB0iwBEvmVQfHdObsbO46iK8whCPbooqyviVYhgJKx48UUwyiP
I/+En0Ut9Z7ZmF7uT3KrECawEoS4CDIynnjb/pplV0kdODNNukg4+J1nclsoYlI6E1+zA6Vsllwe
r9FrIlN/1gvtO0It9Yf7P+J2vji6gE+nPaHTeVo3CXLsEHujAJKYd5XjmcB4vaCxlk9aly47T/Xt
PS+UZkQnEz1lyFKrazHP9cIKTfrxI92vM9GtdM7Suv99f0Jbo9goCdkMsVFlMRYwPFVB+I6zo/JY
zqN+QQxV3cN8Kbe3LtpAyMjQzzIFQHYV6HRTjXAOOCvQenb/QaFr9j0dpsX0kCfLBg+INSV0lDG6
Z7LZ7jPuAstpjqHFxotifoe8Gv8vGRsHsLIcfZqxETiPbOfP9xfjDzT49aVGmZWWE+puBLc39U3K
NZlqF2N0RbO6vZbUamZX7qP89yDZ4Zm0AgE7FWrg41yEA3lvvnzKl3Q8VIlk+cZgycfB6s3nITKX
y/2ftrHx6NYgzUG7hh6HsdoNUb/EE+YwaKfb7XDCZrA5GwEeN4WpZP7bh4I1AORXJV9GVev1ObMl
mzZYhqxKJ/WyL2c9ngtFHRwyLd2VPtzYfsDRYWLwjIDlXPc6C8ICEHHEoyGk7+8DJdTcLSkzpqdA
68fvJrp+ldeTvIZubQT9MxifYXCBNHXfTcoa3WMXIn0x6e2gAwmj2uNPi6P+qIB4YcFsQ5Zx0a9e
pmMUyh2lPamsU7cetPYTFo7xV7vJx8jV6GWfZ3VKMj8JA0WUXsrpm2MAxvVlo+/fVwKL7Wvmgo56
KynISef5hKiWEhqVAXlK1r539GAo/2al0bgDb8jvaSwj2+3Q0jdpSMxJ7akYiARUo8v4Yx0tzh5I
aWOHCEglGTbVaFpC4u//dT1KdLzSNkJXJbfjwVOnpTiowLY/TFq5h08Sm211TATSACMEOg5Yg6w2
Y+9khhY4pH9LkXxTei06LZLReXauNb5qt/J7BzaEjyW97MZFN+/sz9scBj4gBQfafYjx0MB8PVEF
WIXdZxSGGy2V/bxxOh8acu2FjoO7MLwQYI31njTP1pQ1Inxh4YpY5/pQhKOVpxIq09dJTuxDQ//l
0pmtaM/3Y/BSBMEM8ibIg1NUldQV6r4BInz/XG7doYK0JOJk+g3UQF9PHKmccXYCNUA8uUvZd06W
X2gDBc7vGbMG5X8OhabeHWh8XDpQk/EZhycexYU2unRoCl19P6aJ/UVdCuO3PpYjEqDWQPF+GaU9
eMbWctGMALpPbWijLlPrQNWsJrjk2NbUwEMAzaF1HBMDVhSvTLeLY9WCu7NMzbkyw0j+rMStbu8s
2cb1ApaanQomCFy1vAoZilgmM0obwhPNmb1RNbP3etFVb6ZkkCCxHWEMCKbqOiPr0tRqkf2WLnMV
y6NvSE70MoWo2HrlXDbqEZnm6tP9vbDxnLL5LchJkGluqyJhRoyZtl1w0VKsP/1GqsxTmw+zcwCM
5Hy0ae5/vj/ixvUCAob9LyBG0KJWm69VAqDnbRhcGi7EmqD60GnUC6YszXdqZ3/qsavrhVgeRTGk
d0WzafUAGWkdpP/H3Lm1x4mrWfiv9NP39CDOzDN7XwBVRfkYJ7Hj9A2P4zggBEJCSCB+/azK7t1J
qlOu6X01fZe4Hc46fN9a76J2cvbzEjnXQZN2cYbN6OrmVCzLJ7xwK/jzEFxBgSx4b/esJfTTjNoN
Lxwuxieg3n2ZwW2XvlQR+NFZ4ETkOmRz+AaRIMucKSJbkq/EXUBp7B1XbUfj8PDCegJVs1ihgv5C
FHguuVfPC9YAlahTQPGX8a2eKQJNPbtU0PYxT9yHVKGoik1S0yM/BVvJjTHSQIJQ6ekT2i1AJXmL
E7w3ZEVzaRQpf+OgU7pPUc/ChmVygvQtViXuJRLMCCkCE0TDNYbvZbpDpwoq60S3/VpUpIPu2wRy
vQuw5HbyhKcMNtyeO2NJGQcOPeGSNIXjjQEy1hCtuEthR+3usPSHoMcbLFgRY5IuYQ7UfDzlVHuu
RgS20LfSncYe1dMYzdOmc+81vCTvNLBOY+Y0jrmmnRQ1oDMYkvN1gYRz6NPkne9jQwXhtolvfAje
HhKihgTCGUCnCzrEMtg26JpC5762y1rwdV1k1o8GzS4kXNZjPuG+mGytkciUSV41SZE0UYLxqK86
XSCBptUF3BBuByDLmsJgsgwdfCde7bhZzAT/CKcEcpnA/2wfXn/Z/zrFIPgTFvcETjewPo/37Gac
wgS9v3Dvopi8mRyPPnag/m7d3gB/uITLFpT7c+uun2xwDnGjeOuxj4On+HiOaSZsZsJwjPYWdDFQ
kgIZgHMVDDZETxIC/yzyx/qlG30EnqE6meCReM1ou0sYlpg6cwv++r3/eDKHofW75QQwRHg4Tgx3
P+vrgiOTcDNE0tss7tlYvZ/cbcQqwq6NuhZazMdGyzjq8WHNXrAnGDlzyPvdCx0OTY8IyzXdrvhQ
ricfdLHXn/FPLhDiWSxiMMgcGiaHIfa7C4Qzb6K6N/7eYNjcVZErC6AN4M2Yz5Hmf3IkbMwhFcB/
uMpjVimdItCvW6TGaAjUCzmF7dvJbdxLqcPm8etF/dfz8t/1y/DmX6Ok+uf/4M/Pg7AjrZvp6I//
vDUv46THl1+un4T6Zav556eJDvx/Dv/In7/04z/xz2v6PA5q+DId/18//BKO9MeZFE/T0w9/2PCJ
TvZOv4z27YvS3fT1ADjnw//5f/3hLy9f/5X3Vrz849fnAZTww7+GPAP+6x8/2n/+x68xntR/ff/P
//Gzm6cev7bTT/aJP/2yHZ/484t6Ov7Nlyc1/eNXJyS/YR+KFQHKjthcQzX26y/zy79+FPwGXRfU
eF+hKKCVYHHDh3Fq/vFr+BvADVB7oNkSH/jwhxqEGvThR95veJMgR8IOF3ro5NAC//c5/vDYvj3G
X7ju3wxYACv8dnh4/b5NgiGIhahy4N1EPedQ0vO9H19PORHEX/M5hEa+MmyvndVD9m8AoGaeKmaC
zHqjq3KvCxGeOFM5f/THJtC7eQKzJsGqcM2HxSKpDIGYg4uoEfhfstqv6x16KCTYolTDtrSdph4Q
h3Uuh8mTwUaNSFjJKIucORe6xs4bqn2WTWNT346A5EDUhpxNmdUCm8O88kTjwty3rqTQFiXwAbqg
Lyk09g9G9BT9p0pMYbnGsMbmZuwHuUHAXgVrIIA7Yje2emU5ArKr5Z1eSHQxK6OWHDd//Ii3rZnQ
FU+iOzks/l2EgIi+7O3QfkayunzL3JR9hG8GKTG1aeRj7U0x8iRB5XZuYj4v5ez6cszaRtoX4BJc
r+DJED/rwWseJyi034Z+10MgNsSrdxVUxPFzuvK1AjU4DO5llxqWo7qEOiXKgP1n4lVR/+DWU5Q8
qG49hCM6ATp7CaDd7w3vManWcYzev7uGmgPJa6BDmKIF63FtD9Mo2oQRfQMYK8qBLGX9DKS4r/EU
G7P4WQKXobzG9q3vca/ZOu40WshphnQZeYH+rfyM6cqluWv9Vm7H2CZjNrWdDwlWNXp2I9J1uOn1
PA4Z0GVKwzjiL4iFAeGsv6CkmpELiaRGNOn7yAl3VRqyWy6MwuOE2hamJ0Azmhy+9elzgzyg8Uqz
2qn2HjZ0j9Z1kifuzchFabjqsyiO7AN4BvWHzp1bXE3CIVHwRBDpbJkkdup+n+q4zsWslMgF3LbX
ARYDLzWXvL9lUgVkC7kQ5oLMAIFwP8HoG8AGx8Mud3p/BY5E495mPKLsmjQR0mgo5GhQjXZCR2/j
WGC94DqRuwf9oCYF+PZLWwC7J/qiQ0p1835Ex6c1yD22iGyQAt9ZbkItHlGz7REtMtbLJw+78wqm
hIUqpJTZ8bGXCykW5K4uWFNFyd2AmEdn64PM1t8R9M1HhOwMM5oUXTB/GacK7I9OtU3zhDFsSvAR
VH582St3rLPekqkqEAACcDxkk1G15YC+QQmhjGCIXVp4lIVT1+qMADSZojyM6RXRlbITOWvrut2t
aAw+ujxqXiSQ81BTRrEgGfy5IaBFvj/3eFb+UC5hze9gYwuWrY8VGt4mhve9oHGwwp89YH8GCApP
/IK2M5xsjkmDLw6rhcBbMjnAh7WJp64i0/CnmCjZZHPgj+/Y7AcOIgXGQ/gn2P5rznUayGvdDNOy
8XpREXD4XczPZvA0pIDLIBCcGdVb4gmXlovD+93Shoi0wVrS3K2DrB5FU49OjqyE5KZ3VQWWVkqm
993YN30BFTx7X9cpKNbGW+IPNWD7b8XUeW9c64wIIELELmgzeihwOo0uoEIcZDH2/QzFZaMHjY9W
Rr9jhKQf0kktT1Vok2SfpLrucozUss+AgRxtjt4Zv50TbIs3iOXDt1nzdn5jO0H8rCe6QiaWZYxn
7ohae46aRlrhFZ0TUiQe00tOW7jrkdmHmjM21mq56JDPagoEtSKLxEePoUNlwMT2X7vYvzWpn5yg
f5jU/49T///HSR2T7OlJfa+6J4X1DLhE/En9MKXj9/49pce/oaN9iE4I0GXGtP1tSo/Ibwd+DYBg
UC+ncIZ9m9IPK4EDsw818AC2Z2g2sLP9Y053Qu+3Q9f6gCzEx4KH7v2dSf2ogOMcrElfqSxHG9qR
AgFuetaV2DrcLs0qMzExmtOQ+tsFGunfXcWc+xjZTY+UYYgY6Dpve0Gi3FaLzdHaSHdwAkLT5lbk
gY1GFt/dzT+WH98vNw7X/91q49uZHa0yIK1wjUoCViIqsr/0AiuuGOyGeQsT5LXHWZW7YxpuZB27
GTG2ezf56z1ctGSLdDuJXLsqPKBDurpw3c7bVh4FcnVQZBcPADV0kHW8PXOmB4nft3XRtzM9qj+4
g44wVjJW6ookgFcBbNY5AtXimDXPbhc0l1GAPDmDpN4uC6sACx+phjM9maMt2rejHwsPE1WlBiay
0pVeuMVoPBcOrUOgKDC3jM3Ul2oQXd7MsygEmc1lJCENfP3Sf+zy/Xls9/DsvtuoDBC3QwjrsXLl
NeZCERl6V6MWs0eAQ5iHc+q+pT61aTbF8d9Tq3475uFcvjsmyomu5xCvLQXT/XbudZQNCe+uh8r9
/PpVfUWL/+SBHtfmUOaEU3edWWlI3VyuQjYbaHqQkRbRuWzX6iCHQRgeTHxuHouelz06sdukXm9Y
Nxdp6KCMEPAF6XvqE5dRsB0oclThSajOPPSjcMdvN+Foh+g43cBVNLelx9rl0F5oN1EyqC2Y4mnp
ry6/mENY4VB37vO4ipr3AMu1m5rIFB13t8bHW6vMQhi689mCztdMvBux6uXSl8LuXZVqpFvHB7i7
nc7gD3/ccn475cPff/fcejXTqUtCXq7VgnJUGkpQVVuz42cxWl9bMz97bhhlvz+ERuw5cFbzUHbG
7S7QlZdZwxOnDDuxXBosozIP5fGdo9KhWLkd93qU/YXpCUxliyZ3YEvaTTM24e3AMDM7jWEfJl4H
ZS0aOBdbi6BED02Yaq3lzodAerMsSOxEygoaLkqTDUP4ngy8ZdNXlbc14MdfBkib2UMh3hYCvaFi
RF/6MqhBvFWwKCAPADs/dE2uvVon27ke/TPollN3+2hcbyHZbsHhGkpeoTg5CBoXNlpHUHFsvD3z
mZwY9441HXKEYiK1C253DCgxCnFuYTBW5xPXN6LuP8zV+DGYEAM6+7HM0IKx784c+TAH/OxBH424
wql0HIzBUDIaaQQZh20Q5TPaptgHNeYFJkRoZZK2i6MiiS0YOVqQdAcdMvaHMlpCt1wn6Ir/tRj6
ocDxw1R16nSOhmDoWMSwDiFuNpANyN9kBhINRfvS2jDOBh5c8KTuNhLicWwgkJXpEKSldkoupYFG
9NxpHK7+r3fFPw5FMTzE5+6SoazTmpbca+uMGaAvx7q6l/6MtfZhO2TdCUvoGQqmdUyTXZJAlfn6
Y/mxPvDvLxyawR8/P/TUAgeb3K5MZhPnBJuzoh46ecndBDmjXvT3AAHfjnMo2n03kqCfhS/LJF1p
2qXfKRtFmOyRDeES+f71K/mx/PftCEfD69ilKZh/KSvZhBj1ClqjomVOiidI9F76LQFPzpIPrx/s
xAyOzdeP16PhXkMo1FqXC1f+1rKI3XUsdjDxYNRhJFLoXPrN3gnEF62DsYiWlp/5ko6YnH9e6THZ
KcZ+3Vo5OTtKG36hBIoNLmAqHy1C9K4FIXwTAlK7gi8VjrtKeDXsIMT0PMPuPPzkTliRZRNufF34
M01vuK0qvxhDq0sazv3WCXhd+kiAFfkSpOITgy/7MQC1eZdqF1UUoL2xVAMNf0GqRwC/dObPwt7K
KUrPBSTBo3ziuzi6v9jIaw5OJi+hwrefIYMDIkriyi+icHXSrQIKW2VMRejlINOnu0T8QNIWk64W
Db1V2qF9jHrJhkUCBXDAIa7baMbLRydkKHcmYddIQEGqBmmt+xx6U/Uk+4qgP9/47Udmlf7YuKYu
wFAftqGO3DHHFMMaSAUwV2XzFHOZWd6kbIcsnviNm+gRpo20IjKHNMbA37B41wp+rhu/6jy9WTud
7jurEizvKHHWDYwPMWKbORNLEWEFvIs42lAF9X39xvEEak1zzOPbOkx6i/vbtJcUskaSL/COhBlH
q/iDDUaG6pjTL5spjQeYNuRSfwyxbLukul2SG5NyArPHEvg5LBw1hGjYhKeZRoMjAk01ltGmERxu
3WWopx0sDdF7X7cDxZUN6xenap3nuaXpxqucJCyl5f6dTFBLyAToSldjG6WQziAqaEOCigoc1PKq
qE3vBRm85uMj9rszULENLi9T8NaNCOv1x/DKrnXuOxP+EmWTUvvdReeu6EZxBNeiYAUlhsmJp9un
FmWn99BIsVuGWsde8m7ahbWHutg0hnjynfFFkplONBbVjGCmJdDb1Cm4l44QbsGosVsZJ4+Ra4yf
IWsEQI2ZROw2auPUAQc4VC9DFHZf5lakyBiNBaIQ4O3bYA02bEBwMQoJRCO4upJPFXR/oe5ZTsYl
ed8nK54yYXP39mDA6rNQeIjrjWgfPTorHRjKMwGbM+mnDKZdQ/rHuadIu7IrDQgsTWixZQ16T32Z
Lo3/2IJOVAL4Md63vG2fCIui5z5wWpWhT2r5vZzc6DkNzQqZdRAtUwGoKZIZIwpIRk6EA54SmvFY
z3tQW70N+r5/qL2B1/DuecwtofSSIvfJ5G6rjvFgL43y9syBBmlL53FFIVVFHEvHgV6p0KZ+5juG
jRkV1FRFBDcbqnGNq++CCd99xrUr5xw5v947HTheXdAJVJGMWI60ERFGiCoGJAmi6fQyHAddoOaC
MCUUDqcMGhnUP1psTjPQz9ePKdKMZd6kKzxKXrVM76QIOc/CwDpg+2rkXM9J0OyCZYYmA83b6a4m
eK9zXSV42bup/gKrhpiyIJwPVVPSIkgNFMgwi/UqSwfdnu2ipGhv54lE76Zm0Y9wB4lp40QD3kO8
OnURLj4WQ6BgtHeqaWiXqR5ZyQO+NYQcdGP8rkL04BfHV9FzclAWFY014QuasxHNCbQZqAdKbe5b
B11kFDTj9NNkQHjPQ+Xzl6EO2ns6qK5Fdqn1ddEFyxJk8EJYkkmi+RPSp/WNBvP1gwWGcOs5o34f
jVQoILZqCEMSxLpvKuRRkbxqEIIFkFcNXH+TCa3plwWqoU3bJ2GWNKG4qDu7vJ9Ijwrj0vbyCbJW
VFUbUIxk6Q19u0WaHHqN3ZD4H43SS7Ph9XAx926zl1M1oszcEikQV9MNGcKu26Wcgi728kqT9RMD
OH4qrYIGauMhLe6qUuusMgwK/dtKdgtGzUl8dEls+wtXVO411f66l7pBGjKaxMNDAMf7gtKnTa6I
XNm0YaPcBgngvHjPK3pDJD5fPEiQtCTa9dkcAhKRI/m8RXEzXgvb0w4DxWRpaWwAdde4pOlLCKpj
tYGHxH3uEZ4gMuzXQ7bn6aI/IYLb8G0iMHhmIiY1WK8o+13bdEC7vIvGaEYAnWizkccNJkvYB6Da
FcFHF93uJ9BoMNp2yvP7LO0lFVnEGN5nZUwFBVuPMTOnMoXry4Xy+ypdAnyHr68wfr4ZgB/qxwWG
nH2NGvOI9elk1Tbkfr1H8JtFP9yvzpRrDlusn6w9j2kKi+5VL/thKFGBHNHpsX5Zt9aWr1+Ad+oK
jhb8FFEoKQhyvETudbchnKFRk6KqrMPaohkyqHdd2M3b1QuQKjunQY4giuhCj1gapgNttoyEVZGE
mmRtAB5kg1lwG6wtfRAG2X2ON0Fw1ClatmEMNJFoMcvObIVlNFE37tgG/+ESPTnaKSwodld0Wruy
1XN7hY4MfLYtSOStF5gtXS055N0fvrZU7SWWobuukssVEcbbvH4nf15V+4sqOsYyrmeJpGVoW/e2
NUF1vcyifXSks8JI2asCSsW6hJy02SHlyZ7ZK34l0vzk/TimktvYdqbRAS0rmCc+w+szhVvKx4w0
8SyutN9HYRYiCE1mRvbz/RQG6mnCdgX1SG2Nu4sEg1JkTVUMWt+69JuFzBRdp8CgFwW2gHzAzh/N
F/Bgjd3AvVO/d7q+xsa+6YZ0g8y66KMzLcC1zPGAOTjwKwwgATdnnuyp+3q0J+GBaAcMrk3Z6MXD
qqc5FIpEN2007AdhtiBsDftUaHiCjLsV/9yodvh7wU/f1vBHuxWkUfIp8rF/SHnUf4zqxW7QnFiK
VrR/T0/25yGOSbvjApK0TBRQZdbLl9bpEe9KsJB16OfFt+d8Sye+8vRonKrjlSJFWbCSGj+4qtEy
RSsFy+8ZJoIzQ+ERL+LblRw2Cd9tHjlfI6fzl670w7XZjjMIUR31Ufe2A4mLGNNPjpwFhFVzyGCF
HtI9UgrAE4Bs9OX1T/DIIfrtFI4GsxhugdSgQoWvbBr2orJ256W8eUPYRO8kaD+ZRkH3nhOuUdrw
w+sWMOG7VTKZW4UxFRm7/e71czm10T0aj/hYU7yYE4NHwV2zpHPRBHRDwIy7wclJP7SbOLXmP6pJ
QSX7461HNSxmyAIYSp34M3rpdZIP/uBs/LEa3r5+PSfeoOSoBDEB7h4vo38oMrbeVtaMY7HDTMFm
cs4feWqmO/rShU1Xw1DkRlURBBefqgGG9omcQXicqKEco4MTRMOsfRzxUspwzKH0eD+MfXqputnC
QlLPZz6DE8NVcrh/338FZj4o8ggvm0WsG3dy55uudq5rYdcrhIChmGbxeUcazJgImIAzg6R/4nX7
ClH4/rBLv5BG8aHsK1c+IMAQFxQ5LXYmThesjxSZFk1G3LY+mPprahDlUQ0+FHX9OuaVdNjV1I3K
ZrDvsy9QTQwPA/QaCfjS8JTv2sEwiQXdYUPtWIzFK0cW+qUfymFnRT+/EYgKeYwXWoHGgob7HnlK
A3rscdAgnBq4IrFzmcLeLHYkXNFeYsc7wgS0bH0A2V2+TMrc0UqzBw6sp5sFXA7rmQdy4s7ER0Nf
Os3oZnWsLZEZDeEiW8VWqGm98hFgn7eUtY9QP9ZnXrLD1/CzyfhoDIyQyiOA86Ul89YX35/uoJJR
2L60N51jyE4lc/d7UMfnQkhPjbnHaD4AKC1sp2hRcd1ckUTrO3foIfw56Bxij4qtVk26RZ7BU7XG
ziMkIG6mMVu/+Y8GhWM0ByNVJ9alZWWgUMlq6yHeUPQTtx5wB2caMifGnehoaBvRckkWw5sSrTi9
r6jn5hNURpddBH3s61dx4g2Jjoa2Ff7CXminLicfnFBkKJkNxgh2JUYi9ouEk06SwHl+/WCnrudo
kONQmGHnDmMR9o4qT2YXyEoUnOGLduPN64c4MdIdU9GamC8r9Aqs7FFwekNW4WQJ9yHogl9tV03m
3NsXnHjbo6OxLp0kzOojlkekivhlK5ADqw6ALgIVypY7vnOtE8UulKtvCT78NxB99puYDOJBc488
wYzQYRVJXji2GBAikyFLJvd9Pbe8NFnkVKJE+LnKmpp9gMsh2q4TpMDYJPN8dhwww3XNts447RrA
bbC36MONAcASdQ/Dbi0Jn1uUYLHDpRN2H05amqH2MzduZKYHLICWqOnvOB7vBsQ6TMftzC6ZhiNN
KS9CHkb1ezxRuY2xBz3zop36XKPDzPfdKD11UOTB5I1dQCKw3W8R/prZaYzyqINpEwK0ZNeMnluO
zlxtjeycj7WCex45nG75+rtx6l0/Gg0HE/Xp6pO6VH1c/+7FK3+3erLLPe2SHKBobMvHITAvrx/t
q9v/J+PhMccslsYZJsvqspti9zqO1LDxK76WYLCMUPp7ze5gqMGuUQGYE5se7lzUBAF0DbIKOW05
uvv3IFCluerBsNbh6G6DeYFkEejx3yO0Wg4twkOC6CEsfhygTrLDOUr+qVt1tJhMTaqcmOq6jJdF
bXwPIEgMRPZm7WE8pozerR0KHK/fqJNvxtFy0Vog0nsh69LrsReHTVrt3G6ynwCaNpfga5sLEzEF
63PTvJtZP0AL1ioEGdFzV3ti8XVs72pZSqkDrmAZH0RilkK41dP6HLfkVCfmWA4t1ZgaeKDhpyQ1
yrceoeWwzuMmXjELp8sSXwpn8SA0W9s9GLJxBsx2dMayc2LIDY+GXJesVBiBZYwbdpA06IUXLmtp
MXPvXHrdiSH3q7D3uw8bRSdkOFqnKWNrvUe/8pZrCN6eVbJyk6N2cq7eRE68lMeGv8RyyIlAhi1Z
DPGHTBd7589rfzmPgMh7QwW3fNi527mDRhIODHrHPe1sYFTCki8SLdoYqO1DMovwFni1/AsberxQ
8dmI31P3+miEg9TYn2yC6bobeXtXeSgHk9Xr0DIJycPr38qpQxwNYdQmwFYZTcupYekOkmSTN24S
3gY6CM8sp09MbOHRMk7BZrzEPsUhVKsQBUWgw3GA24S3Mt0Fgno5q4neoGckzhzx1EUdDTaQwMpV
JBMt8fimPFo8pAqJUeUBBK5nVlInxDfIuvlx9oE4uEa+TIoKVew08MLKfmfS0XvTjaMAksXxCzAu
zTscV+7RZEeS0dLIPAQVD+pjroslIEgGjIGxWNOlKwIe6RxFhKkYR1BRX3+4Jz6k4Gi5p0EUndEc
otg+hajmziHLbRvb7RChyxPTVe7+s+Mcnvx3H2wVSceLa4zfI7Ehmum9vVyHFBpllNPyprfnfD4n
nusxvyDtOTRiMqSo3up135mlRWRBCmfm3J2Dhp4YuY+dNAO6gcBeQZxgzFxt1ikNrieEA21ev1Gn
LuDw99/dKBIZaLT7lCNUhEYZzJ/hpvIwQyQWXfv/7BBHYwaTw+TrDvqlloOSAfJ3fKPEegsR798j
dP1ZFzrGpNUp8p3gmcJFNGlyK9gAidkwrm+MQWjj6xdx6sU9GjKchq5AZqR9WctqeqgqV0CGzcg+
cpXIIAWd9q8f58QEEBwNFDj1cdHMb0voLN9FStzUrYoyglikwogqc4FJPnNFp5780XCxRphYYDjF
5o6jH+BxMNbbWBJUEZr0zCFOCQiOUQBT7XHkJZi2bFvo+GZnqS7chTp5aw4AollBIX9o2XgoL2wo
I8inAQPnYuyTeNOBG1G8fk9PaHX/AjpOGlDkBcc2uhmkWDIwwSaVg0dCfq/A0xFwfrbj3niVTqEw
0E+9GsjvoVYCxjEd+M+TdeaLlIU8Q3A9POEN77CNSGqCAsrrZ/gVufyThfTXus93n+Hg0BDbe2h2
fdAVWbu672yg0btvl60HJtRmWlBuhfQQot4IaUDKt2mOPrLeprWekdkThgWkW/aGdniMcxdwdHtj
+UHXJNlNoddA8l4tG2gvAS2Ec2SDMLQh06y5HGd1JU2vskHBpKGBRnXRLbwytkYsUJOYXV/7DAlV
4yWeoNwZEG+LgNbezeKqgoznxogTM7J/+Oy+u/5OyNYTBC8K+v8ewOLw8I6Ity0EIpRKs3pfnFVg
7z6O6Zl3InBPjKvHgB0oNRuWLIBozmvqQvCsh+SSyt4dsg6LsBVYP33wVXVRmgN92l8TOhiNwj3q
exsf5r8C20dIUhK0jMecYqYlCPZGREY+tytHYoefXqD5BmpD6GzNWNeoRnHc29ypu/n3vrN+DK+F
gxwnlqi9R7EvyOBcWj43poKjvsGs/SaUjrmFrMl/1/lkeaNlFH5GSFNDCuWaTuUTLOrXM9rQNINH
Qjd563vVbZ864VAYZHa8rdFaNUUtIjB9nfoZXVI+wA9ReTd8IhTaj56hB+HBUATztmgLsJok3Lg+
xEqxdaFQp2gfLhtCGULUbRJ3pV4XdAWd2IHxOLWEgQiqYEzKQBjpXyIUcsAfCAFOoYuvPsIXTJ+S
KYGQ0pFgOuQzHE8Wp7ZWTy7RywMMbG+nqJkvQov+qiLpragNjFWr9eosQPSvyI2NHHQWVOxdIVvE
dTNwbwOTValCPx7XRz/rriNXFSgfYR75utIFRDLjNpJD8+TFo0JfszoAFEMEwjbIng/IYzhJDzmq
XG6aJlFy5/YAeGaADfgtImPnkeSJqGTpO7gcAENgGU8wdTVveowGBLlmuvVz1MqXl8EVk3kL5aR8
iwhwg1Z5knbVQeSSPiPtrPPzNUy7sgbfaSgQuVjBniJs70CtVY/zDSL/us8wt4ePncUuNHMiFlc5
EMntQ9JSl2az17APM23COF9m8GELvc7J/QTPTpsDZyM+tdriU1lZtw5QK1qzJ0vr68xFNz2HJkF6
W0h0NF7p1YvQpkQXvsvwQs6PliAiADYyk9wLpNl+cSB9ojt4wXpWxL2qymXibZirkaMtH1jIMLJg
9lvIHZKw6rKonnSw65id32PHwaFh0lS2W+xIwhUK4T5YdmwOaOb7xveA0qmDIA+bmCKGDPAf7NRm
926umzXOAdpLMuqlzX0NOjS9ThDVYHNXLC5cvOvqkozZuuMbuNOh3pKIBftEpyCS+aKn9Pc5TrcV
0rehIVm4fZOk1sK91qXxzgDk6ec1Dea8jRTyCinp1NXcCcu2qGrJj9bQ+km5K906pkN8N5hAbe5F
yk1BCqIIIpNJjFOf0Qa9mCnxTO6j0nEHF5xIACoCIR8yGifuNnoUeKAYvYNPadvoe6dCsnaGryK+
aD2yLDnjCPjIwOFub6Mh1I+Aq5pLtBzHKvOSMWxBGK/TdzVVDoPeFv1QtLbTsX2LSvOw460TPpvI
igLvgtMjwAx0omxikt5rXsWfBx0yTNptv+CWpErVGzrxASppJAnJ7ZSKtcaoXYlrQA8o2/pOp+5q
4K5snqDuEeYrSysMVwkQENkEq0OdDc0aQkuhZ/begYEORivkAdxDEu0EGQg5yaeEDNhpsgjcAlgV
Dvoc+CvD2zU5iPgRahWBuRNP1Q5iuRE44bQK1y1wwuFNB8IOcuIwglAYJleCoUYYB+6STkFOpkH7
2ljfEaQAlogPG8R1TNsAnIb3sMxA7m3c+Ir5M0u2DWIaPxtDwjRbgRSHcz910eYhAP+QIFCgAAde
lyAnFm9DOhnUyf1pvjaBSuiB+5AApVPV5VgphElovYpgg0uHbFA0Y/c5TQ0gQcg/11uFouPHFGwG
DF2gluIOSWOSvR9AH5X1KsQV4PU1l8vK6iSDOCe8dcEirrMUXJd97y8tzUBDCu/w1UtICJtUtuAM
pdoWYGTOB/yiHnc1qvifwtBcJ718qN2IjgXgSunlglzplx6/jzcBYp4sIpzeBn3sP1fA4S6FaYHY
zNrIC/c15PXx1m8wTm2AjEEHlgM1cicWhWjRwT1UPZcuDrJIYkLNGqFNhaXOhL6B4swWIGfX6L33
hEjQrGP3sbKz15VTX91K6se3/f+ydx5LciPZtv2hhzJowKcQoSO1nsAyKaClQ3/9W5HdfZukNYvW
d3xnZVUshgLgR+y9tjFqD2nNtnHN1aSGu9vYXIoZllpPZfgTob2qzFPBto0LvZmiGwgPxPeYfaO9
OrUY6tCSSI3QUrWErer9eU6XRwSLF9mEyKoHJV+VDF1lIr8Ws10vvkTYVaP5zsu3QhS8uTrNF83P
IrM7MGEsV1/jkg2WpiY1dU5dVQmAeA13KNKmuyQT8xuhmnLZur2h6KGdW13vF206LdSeBbBAjnSV
9VQdE4zJV+CNoqg+MBSOD2tdlVeNUfS4StV4beBZT20azEqkjEQRzdGOHJ0FlGxeTzF4szkZfBg9
qbFtMKR9Sbh3XykMOt0r0Rs3yOwkGWXLGBOCiF43r3xVRIKgOduJ9uZQMexjozuc2GtbYHukgU9Y
B8ZvZqd07CAazpYu7/6fGLkwqBrc7Vhl5TN6Hd5aAhrl+e9L0N9UYJ865x8qsCziKTlAdNhmLg8r
LdW+ANaW14Jn176MI5PlFifNmA//Haj/f5q2T8HLDy/Io3OukssLch41tzlC4O/0ufYe2M2Xv/9I
v5tK6r9UlZNqygROu9g6I1MxMDFqUJdJTtykJj96UrwC2Y9F0JQS3Apyw6Av6vnjDy/+m/ryU5H1
w+dTUYnaClO87ahNDzGMIX8ZE8wsWHEh0BAyqI9WGiox17bOU3lftJN6nNoJf6+ZVwEB0MomV8f3
v387v/t5L+/yh3czr6RdNeNkb9Wp5tgBkL/p1kpeiTSptwgXCz9S02ETU6T84RV/0zF/7gx+eEWO
zT639RyjhJLlTzo+ocAoIXylPLD2qPbnP8y9ftPHYuf86ZNpNVQAXZ+crdWbVQjwtThTW45BoxMD
+/df3u9e4pemfC2iBi6v427XdWH6IuzrYl6QuEawDv93r/BLM056rgaSX3W3tqs89plh3GSFViFi
WdQ/DBZ+83N8ukV/+DmgAZCeYpksAFKILwTBl0fSlrUNrtB6qw3u/IdW9jcDjM/p5A+vAzLclE0y
K1tiKF9oYveKNqE1LpOvbVqDdbJ75w+qmM8h239omj+H6D+8lN3B70GUn+yiAcdmC0joxhHdeM2m
yfbWXto7wx5Qp8qsOuNBMwh0iLUQXPwcGBweT6IQsFs7apa0z09jNGtPWTkZeHyMKdDpjEI3Rr1g
1spCHhBQDTTRdqgXqX1j9HOzSR12rTZzaRRrlbOfFIJE+8UsSVBwkk2rLcjXhV5cx6uWbg2HVIUI
QJAPKnc6jUozh4mjlvuyyFkPF5A1OELXsJqyMsyRqgfOgFSCTrRHTyiXP1xov9tEfc5IfvjS2rgg
oyQrlG1rV3KvUWeG9VwkASZGGZiRSZiBu2C0zXPlINNevUs0CFaF+8dsg1/AnP/z4Ncud9kP7yDX
41b/xOqNkxRG4Gprcc2W0Oi8DjfF1tFAEgX47oWG2lDK91Efy8Ce7WHr1s1IB7HkWjBllnUlMubT
f7huf/O4/ny3P7wrI4llbypTsuuKVttWKWcSWk49+F/d378yZoccDBIRsPHOwiXg10Ui6LKXfkMT
/CeZw+cD7z/cDobx8/c6YPBNjGTNd9AkRMCPumyamAG7MJz4C0TbzKuzdcJb265hXUXx62CjOM6A
H3q6vi6HQqexi9wu3q5E8YWlBL0YxUO6YViBJzMWN7VZFLd5X3/pLJFu/v6b+d3K61coTlJHZGAX
7HvWaO3DCdmeX475tPmHDXvtnZvOsL/MbmucisW0diJlNaOnqsm57YobQxPzFRJZbr3IFPdmYkFR
lEI7/v3b+81j8wIS+PFideN5NVfBlxq5jXMr7AGxBbNSXxcr/raOrK6/f53fPDZ/zQvMYxUeqq07
20QsN2Qn1VuywgcPOGHk8SNCD8HV8Pcv9ZuPpP+ygyndcdC6Wo+2KhEeJ2K9pE+vOG2I5MR3iNnj
H1/d/6EufuBXkb7ww5d/4WP9BLC6HzogF+WPkIvP/+NflAvjL3HJO3WI3QU4JS7yvn+Bq9y/VIes
EWHw4wvyvvm1/gmusmFcXNAXLiUskCrrB3CV9heQTv78BY5hfYId/wtuFYMILvJ/P1HgVoHAxJFM
LoEBOMP5NYI31nVyv8nXxJeVaq7X6KuDa1/PENwXBXS/jasVDbMNNWK6iG77ubSr+WjF0QQYPs+y
aGdmWvzEvLVi5pjKavVys8hJSGK8sMEmdflH3W6rMLP6dJONSYnVYKIArrpWS/3SmrK3TFlRr5SM
s4ytC5xz9EynhDsYTVZ5XEiYejfnAVm6JZZy8IzVSQYv17vaCei/dP0yvbnshTLcO16VkoyE/0Wt
/QU6pBlm9dxtq+FigalhP2ZepjMKDegRRhb8Suk4fuF25oc7jti+pnqFljHYdt7sY+nwTBjVpWjx
b1drfktbuwJuiK2lDF1XFsIz6kxMngtsOEcgnDhfJtdNniplmtaN2vXl7GvJLG7NeI6+m8MQP0bW
JB87o+bjoCUznrshTu70WZ8xK/VDGQ6GDqV8/KTeKBcATlaxAGNaB5ALkVWZoPhBrenum9iZ35mk
Z89otuy3NK1I8h2zZLZ9RdgNGeRalg5BI/SxDvILlEe74HnEOuk31FPR3XSB99TxUFz0THnxUH7S
fVSZDg8MtWD+EA3iXrWfJCCjd8VLesEDFYDHukDEY7ltGhUxCJFV8SamHWZZdgEMETGdlh7ibUUL
Inxxc8ikz27PuJBgE6WfnCIpYphFGCe7eyiUkIyYhlfv0SffSM8uMpa4uHCPYmwr37NPGlL7SUZq
PylJBBtCTGJgCD3JAU2G5+WTqrRcAEugnS4L1RGgAtJZCEzZOLH7wn8Emck1mvSbesE1FZ/kpmVJ
y8Zf7VjpYbNd6E72J+kpKsgm9eQnAWo1TGhQ6icZivsISlTUQR8Kqk961NqvlnNMcOG53ow9Lnmv
tEFJD2Dy5u+la5L80SgObrEMRUl5GxdNw9LALsTt8kmvgkQKjc1Uupe5QCR30MxCzfZ21EX3/TjU
EZXbrM76Ixw3q/2A0mBnx0Vfx3utmUb3uTItg4l+ypyBtReV567tlOgeH2Xc+4NSGej08JfVXlrA
q7pTbJTUGQ6sym19pg6Q5BJLj6/GiO29R2hAjNNPFli1Ki0zstOkT9NZq3VnIFxYBS0n457BDoZ9
BAWiidf+JsLtZwNy0NHoZ6pkA4D0YYaqZNdExfupzLJq07cZAoBqybThQDomMCxVYTzs5WVlzsxv
rTj2UZCPJ1mDifGbybJanzCGocK3gsGSnwjsGBoxa7zFTj3cZ0LNk/CiC+/3U1fIB9nMcAUg/Iuv
1UTYTJCJXHnHX5Zfi5SUM49gzlnhy8yMd5OB/tvUYEX04jmerhz6dUZUUTI/NKtIS19tcfIxTnRW
xWvibFSCZK4RYzZ627x2EPTAg7vSfkWYzGS5tazlneY0eiHbJv6G5LT+zqhrMLwms1aTyXOzpGHd
085SmmO08KRwkhMEjq47ukaUf7VUIk08wqCmaygujGvn2C7tq9ZkOA0rAaY++uvV/bAqtkVkijru
AuCkKLJ97BrDbSts9KEiIxLDZ3/Vkl6VJvh/677TXV9hD/rQzLS6YWkax7yfNNLxRgi9l/mTZW3l
mhaMSdPYuZh0HLkXqyiGkP1peWXpddN9IDhhtrjEiW6GIobTTmgt2Rlha+bOYcqHzmHdUo9KyMPN
T3kEstdeu+6Nbos/65odANxFnZU0XKzpjPcWrlsmGdDNmNWQp7tMPf0BRu8bG7PxbairGXzqShHj
Fe2SfkSjGDCPZ5aYvXpCWhrObjmWvqh0o/GgtS/t1u06RsKw5NpnXdb1t9Gu1q/VoqjXaINho8ms
s5nNFrrJlT9L4lfhjaF6H8ZUSk+wpQHPp5Ee7pHGqX23Jout21ByJQYRP9dtj5P2LS2iJYQ8cCCq
z/VFmzPoT7Jy2UzLbEObR/P3YPYpkYUwec17nb9w3KkQaLFUw0T6SAdbx0lcKuIjnXomgJFJFL0v
UsYPHi5w7s3VLiPFW9LW3etjpJneiCL4aewdCzkp5uY4YFzhnKMyiTEDd+VwrytEvngRUVjDFg9X
+UJcilT2WMcFqISlT7Z4NFM2PsqEy793xsxiRDkmDwousucRs0HvlcRBajAVWQzfmtmgwllemru4
wvmCW0RLmJiONgDpui5J672Uzf8M+vm/WvKnWpKO+PfctJv37j0GiPpzMcn/8q9i0vxLJ9sJNQpR
DzbxiNT9/ywmbf2vS8QJsE1KOiJeLq3jP4tJ0Ix/gcI3qSjJgf38j/9GpunOXzYkX0LFKSjJqkAh
/l/Ukz9P0WzOGpNUEmBupmbZLlEzP7dUlGGuPsH+DI24uK9gDMBALg2W7LHzX3Xb/3ol2yE74QIj
/hwc/dDTm2Nua4qZ5SFqyuWqGVTrBsaMycCDrfAPvwGlzhLX1Y8Im//0oeCo67rNN0jAxi8DPN00
h17v+VAI3m8SHLEcTNZd20V/GHb93LT94yMhYCGyl1AIh+/w5y8PvjoEtFxkJH3qJK3Jmdu00hPt
iLoQI2iGlv7vP9jPDek/X5BEKJoTC/bmr8awkdUtyagpykBS5a5F7b5BrujOimuYmzwRimclUv5p
OOV+4lP+3XLwsu4lX8smJUfV3H+0PT/23VEpW0VIIwlhEzk3Cpi6b1WzRKiEEJ8Sw+Tej3MzXS2X
KZ3Ry2ZHY1IcZlzJV5EzWIHV4a+3mrx8FoQQbDLW7QeyXOwbQquJzywhYCTL0O0FhclOi23nPmPb
7NXanFLRySLyIaOnmlfW9MPNWLgHe67z1wKJaOjo4OvBfFVEynZ50wfqyDzLW4pZe4kAmqENyJ1X
uH7lNgGxYXpyksq1O7IditTIfDP56VLMuLhuyy7HtQS2ejldYqbenbr4ShZsBs7duRqlA3FEF6OP
tVMg+DX6jO/DcVh4WQzH2C8eOdDABmkIn/FAKs+ambhXltNOoVZCVrPJ0Egv4on5qaIo3QJFTa/z
ydW9orHTvYkmY2ep5btat/ouai9PfpgU8ZNq19p7x9TqvqGPgUEww/OBgbp8AZdcUy1ObkFI9DRs
FRMEhFeU4xgoNuxrT6TY9/2CAuXaytS2Z+U4FyxbhOpHUEVOSUF2HzNQNQ844boXdCz5HfXs9OAk
jbZ3l8wKdIVKjmJc/7BXA7VYqlaerOLUCNYoVU6zHhPFl6qW103u8CUmHdsDOKw9KEZzmc/UkZX6
S19mJ7tG9DWWBQkHrAhDfQW3E3VCktZm5NdZ0ZExXLTRXnPgInka/3I3lKrCnrEsAOtDad/kSL9t
xmJz5KeFPh4g7Pb3S2m1NnzUaiK0ICkdgp+t5DW+5CR5q0sXvI4FVP0kB+K6qsZBOEb1rscSkGzd
Z/oXjmzqt7yUw26KkAV7CS4Rr9A7d6eBFc88dqpLSCdIdkBZj1u1Tq9T6axMatbh6wWCeChngVRM
tcl+RGXRaeDH++7boKrymEWxjTCRL3clpnGTyrVNfBXkxOhVLbVXo19ScYq+fWntMd7b4yV8Xgeg
OgglcQJjQCVWjPA/xpKQW2MZJ/AomvXUT2N9w+YX2UxM9jJ5x9Gz268ZvXsGcMUsVfJKk/zJYvfl
em1bvC0KSr62dhpG2O63Xqso8qvUedFqWwssu18eUlHGd9Vo2SBrTfEYMQqA/my7Wwq/+CCAoJ2R
Orkz4D1NfTTWRL0ejCa60rTUBTiwVvN9EllqwDI2+pqCVr+erSrz18XJjyKd81uAivKFjs7pwaY0
bREqvA35RUlMwjn1RZQZeXWLStBZNfZq4FC19CMV7sVa2+XSaLfs1tsWFoc9l7ejqmdJ0EJ2Vr9W
opiKjTGOQ7St1tattpGFMdMzhFHX54TueJcbUmSPeU7uixcvhfpVUqM6m0Wd4iWMU01tUJkASjlz
pPB9r/Gcu3609Obb2ip2H8xMWpwN/rWhD5QoN6cDmXCORH7j3qgAKp2MtKct1SodWQfWYQpWAbJl
VwEcKt8RDQwP6VibeUAoC1Iti7y5M9wyiM+MUsvpkFhTVB8qnMrPFHHmuNVsY34vR90iYdqUtFet
Lucvg8rwhbW0NJ7A4grnQEhg/71s5HKvLWViPGT5Z24VIOrBd0p9TfadouRmUDolAMEkg3kTUBEU
d+jgXILrokespN1WZdPJAsVU/Ej2JwsjJ7KIGhyyJG1i6DtMUmMU+51wwFnX0yFm1NSivvI1cFlP
xph2KNSz7LuZLKs/Ngns0laA7ORymvmDjet4JgalLb3koaN/8Nleq0dlsHle8H3sCUP4BrhiPLWm
0tz0DLd8orHo8mpL3yEsQLGxjPc5l1fdq/4U4xNQeb2tNlOC94l4kIO8BpWxi6rSbXgtV92UrdyS
yHzQnbkN3ApweBWZ2jW2yaeBZVK1JltOICCj3dHpp6OdKPuycY7FXDxNU/ti1W26naPli9Vq78bY
ellvbrVuPGl28+iqyfjIObRtF3un2nGxtzsW2+gaQJJPgFgiHSp4HA/7uqq3K4t1b7TXp3zhtgH0
c2kK1vci7U51np85Jbe96L4jdt3Whnltmk1QFs193Ra3lSEqT6jmdrKJUmaS9jbwbPDK5DJpcNjR
o5Dy8kqaV2MVfU/M6QFA07WjcZGI6rbRwRg6ehfWiXgmM6nxRURgy9JH5SaW8tZtuI7GdeeoLY6n
dhstLUO2LPkyq2gth8WLxbehQW3TWiJI1uKJ3rQno3HkkVnQhuTAgaClQf2pTqSwv6a2szNMy7+A
5o2a526uhUVWoj7p37uRd7xqpyRfrjEjH7pEXjzOGvVms/In2o3sJsyBznUvJwBSqn0V1zrnvjGc
LdPV702nCy2Me8S/PJTxRHw8MKVz60Y7RmFcR3q5g46yWRpwTU6xvIIIalCcFYdpIvEyddHbaVzD
Ua3o/sSKhuGhYm4HsvOCeFYA8DGI8LWJRUztAjpyLChaovNrt1A8MkW2NQppL1u6GyWhadXc0fUb
w+yuB4hnxmjiUIlIAzsV65B40P6LDdaZg4keNcjapMcBXjykFqWhmldnu1PibV5UG5Ln9urqHi2Z
vBd1/rUy1PYuMeNwcaB4mbp+yBgVjRfJLd6ie1G6x6WNjetMyYikIc4V0ATXQ5RVoRMtWPMMdeP0
SrdRZvd5iZZvJolZjDzswR/qi3Q0GQp/lRMmpV5zbnUna66Yt8B2R3DhqWp31TTgHMkTHm5xk4u9
qK0Xum++MrkchZNFG7tQ9+1aqltiCvq7sRuiTV23IJWVaCdWfXrXlTk5t87qHNiv3kRptVvUaPDN
Tl/PuWLtW1epd+m07jv4GKhUlTeDs37HBm70Slc700HfVjPs2g5WnyfMDAad6iL4ba5Y18kXtCqG
zxQJh7XUt0s0wRyTeUBQ+QuKANKGZvbdKDz5M2h9Z3e+lWP6VGvTHQO+o5gkqjC9Tri4o20z6fqV
5ihn9Itwt2zGanWf3M+LeqUZ494om1thLIchlacR0hmsLxssiUiqadvW7pmN6Rq6KtKoNj7aZrer
5+m6bq1qswwkH1hMqBbte55OO8do79okemJMf2dYxlWcdyenSG5yMYybcR1CbVkvklp0yekyf7HV
NFhQ4Zm5uxd9t5MT3PrWPCncrphD8OnI/Fwn8VWR5dnGddOretQ+jLkM1iFFZpgh5YQ/4GmK+6aZ
7V28aKXP4uKa0XFINseGWQeZE0WObqoMtGRVTrZaPfSr+oHwRPWqYgwSZU6DC0aDS5bURnnJku34
4LErcoh+MzPDAv5NMg14h/heOJfWEzrF05pxr2M85VlYM7hJU8u4c9oenBVjc9cctF2fM8GdyUvy
mgYoTt8MjkfY+aNC1nmF2jJUu9XxSnVc9mKCFq90+lfV5UfMLwprhcALLVe+NIWpbkDuEMxuTCoP
RflY1OZ9lQwKFqaRbeoEik7qlkgA+3fprdVdhJKsazw2Kauf16gCB3f8MsZ15Fdjcx7sSTmkkxIi
cr9cKuJFFtXb3FWBI7P1fp3RMoINRA3gcDhBN2g3zYSbCfHSs9WPC3/l9Ip671wWnDeOjXhAQ7kI
JFJqO3MFtNHPMvuqj86H3hfbRSrHpavfIzb94YxinMdUaNp8vUVc9JvGZmzT2tq6yciC2nQuWsc2
Hu9ZpXC4NPaez89HsaurLG2+FbM8umqEw8C+6HZbAwY6YG0kRrgLZmjOZzUTjmeVUvF6vZDHaJRw
nXtG3vAYL3NyrSZrOMurbb3amRpUapNRs8ZtoLVImY16+VauQxPkLHnRcBHUtRCMhQyjbbc9yo+K
QXMGv0iq8xOW3fkgYxSzkFzzB0hpVxJOGqqMrrxfB+z/a6OA1U0i/VSyyKbP6u3hSa0cjXkb9bEK
bfmjYiAak1OcaGFp1O49UAIqgJie73IvctXFDKKZsdTfNMDvJ6VJrSfm1eK7gxJ8208G5nW7RPq3
QH733STvReheCArxWCR3iavb77lazLvONM6AxJLNpLr5FUv29BvpKU4fGEISfWALxWfmD1NEo6z2
+zjKe2S9Yl+5yYypWqrLPh20luXFrKNNQpwivVgr9RPhK9kBuGjqm1PbBhXgrJvItceNPVnzVZfX
/X3fS+uauJjy3OXiFZ5Z5SP2ML9FBYRAzNk97Q0xl36cc43Woq9PHU/BLSnNF3BCbt93S5WFKny0
q75SGPnpxbyJ2q4NGhYuiMms8bpKTftpGSUJLGYy0EQtjTzbIG6PEgHewLJDRreNiMsgx+DkG1HK
7QTE7zldEv3Iaki7ZTiA/lwkRn7GpZA+KORTSy9S1an1cyvKN1yxzhdTU2pE5rX7PHMVfnecoQvH
bNI/ZmEUJzVfyRtFQX1Myi5l+gulaPCQaktWSvFUIsXg3j8g/I+3COOcXWtG/Zkk1iIsUvXbIFtn
E0OiQx2TuA/ZPBvXrdDa+2nVlWCRE+VZqe0TayVGbHS/jp0WhYg9nYNcBT/0rJOZoTb1wkJ0He46
q7xMNZxsbrfIj9sqmC+/1IGZrTLF3GDEfQpMmyrX7XJSS90w3e8VglO3Dl2Ly+HGSfRlGc4q+bna
FLQsFTMk+z2w/t5boEQaYbvkSJGKiXybENlvgZR6VrSz7GDo39i5qz33ZrmYnsWeg9GxWcd3pbmc
kIfxcC0nuVeTeMQWBUFzyyaPBdJiGTRbaeyb0QSMwbHr0ObdU4gmxqYir2ajEcx8alydGI7UlQFQ
DzWsl3YIsdAsoQbZdTvAKttowp5246BSnqxj2BkLbKbECOqpqTYsehxGMJkJv9XoA+aE7olUdHLF
h+imnaiWNCTu2LXEvK05+GGSZPoF0srPlTdE6DrFfMjJU9rS8t8TBAP6M57cfbTgbRz7NiQoPj5n
cn413fWbneLWXBTYFKPRKyGAVOOQNNHW7NY7l5VFrhvqIQZ/g5mQpdMcL31ATJC1mWdk7SPcxwOJ
D9256d1pOxRrcUwWs0DfyCJRWQzjJRLoVriftzHxhoGpptWmLuwhhISzoMAxHyKdInix5GZIM0FH
obOOa2by0lDP28deZ3tgWUT1daXTbCIcbPu+tkBOlpHOWbnOyhW7YJssExInaiVw8DZ4lrV+wELk
ymMl6MN6tTeLhrSUbKmBjNvEvrVM89hZix26GL14P+QNLEIPOq6j1qtFXQeNq+7BpzonbuWZA9PB
tZRrfPF5Yl53TXM1p+C9ElvtN7E5i0MrJm3xGGJlz7Imfs2TTTztQQJ/NLW0A7vocyj72hhKN6+3
80IolSljQKGqUWKwke/pslYbxOtIo1JX2SRRnO4TQkav23q4YwdrB04XP40qkm1nmfKwa5c3colM
r1FHFlaYlHbc7+S4zDabl1ZwWo/qpi4ZQ4yVZrwsZdVuootIaGZO4E2uccWoc2FvXciArrIMaDGG
o4XazjfI7aAkYl230XXTq6k4/FLjwozVPPI6MiA8hyClI43au6rn3zvYKInLoxmffnGVzYt7TkV0
jdGbdqLTx1dDKNleLMlcePVofMfhCKzvwhx9BG07MDuLb5teTU+uAkU2Xw2xGVVEjcg+1FeNB/O+
ydUuAPnqnHnEZz5RuXJHG1OEHATEwGPLgiyX6uHSOaQbSuviXNfml5XxaihtdzkxBy+vs3laaHSy
6kOJounWZDSPzEFYGbTiKg8bV4v2ER8+ZEm6hq3emxMAWP7lQJ7PQVfB36sdekDRWFnhL51COm+p
qI9uO3BYKoYdpmU13FeAYY704k1YdzgQYwVSFXSY9pxNldhjjtbwE60Zg80MHCgWDdFgKird6Eqx
Zw3df/u0DPm6X6Lc8EeY375ldJhfdL1k01+86/h4fI4LrjfcEqtpXGlxo17Do1J5LgmqMqetskss
GprKIF+E86SDVg8gYcbbWXTKgSg4DCJADhlC1I95w5h9hWkT1YnjR1ltUiwqik+4rR4ss+F6mrW+
cDlkO9mtF6NIhjctw0zu6SMlaMLt4VkjV4pJoSy1t9IE5mn0GkNnA0kA99ONPY9gbtzS3Qw58/qM
+DVfuI19AwOmvDI74wqdfyG9FdNdwCIaWHadPvaF9qiB92X0mdDI1xb139JaXlR1PCW4JNyOuC2D
UDOjt59ayLgeNEVKmHUD5B3DSrUXrMbNuXl1MneXRcaNsbhveG0/KKUsSlxCJNCb99eJOX81m9Xc
ZKYsw8h0aDuk/EjiCR0osRbwYGnyCBTdax15q9xz3Xmt8/7UccTvykyTQYM3YZe08RzaDYbROHUU
9QYKcn4gr+5spcuz0S7vStYOdGzTcl+tqrwzJwYcbR+DIiU1Cmltr183Q0mZCWnY9bDg4G1Np+Og
D9OmsirxHMllfgasTh9luMoZUsR5KFLTcxqWp7ELChiw7709uk+OsI/oD4pNgaOtyC1OuI5M125u
Xyt7aQM9mrbNOB8cYBsUDQED3dPimO5bu3CO5oka0E/tiH6/n7o07Gc3KPP1zm7I82ICv7EyRiGp
Wp9BUOvUvgj2rYyw8C5Nb6dOBgzAAxDVQW1xLWYkWUxVundm68pJxYvo1GM2WX5j6gj7skPcmjt3
LR9mU3U3CGN8pPi7oeZ5KdJbqQwPY9I8dtXgd7W7Y6a6SeB4DoxDRDkeYpkGRWJvpkj71rMgkNAY
F1veVMpqvek6UHn014XGYQtVO9BbJSSnNZRExz5nTrlbRzz5iQWP/RI5B867UIBwc/dW4mg42qaM
RiDTo4tpbva5Mm5cYWyEVT41ALqStHuFrYeth9b40tqspL5XCYKtBnIsMB9l6V/HEq9Bjpsd1lPT
6b1HHrc4LMJ+jBAjWUIPC3PgKlqJkG2h+DcUtHDlHCb/ts75hvbq4n304vJraTTt1VwKuZv0OuDU
OKA9aV4mwziUVrdNxmlvJpzqaTTvY4LjkxpnuwlCm+Huqa+rLY0p12pknCr8WQwM/DmR/sg7zeP6
tcm6IM6Qaog0KKvmhm3oi6PwGHRjDm3VPpVWdVdJBkhCRccCM4Og3H7j1BpbAY0fY/Azxz7Njtwm
NtSSobgxjAYTIjl8RcLeqHc3isirE1/lWVjRQ993VBlfjEk/yTTd4M+7MSfz2GZDHkjkKnZU3Cwu
Mpt15i9h+kyzI/QRO3Z8iuFWQVcv77H5nYuF6RcnutHrwdqWF/iVinFpMm7jBETLKt4wneJ/wuDB
4cF8VNnNehYaxqpjPppPeSfP0m14XrhnZWiOJGwEhFCGtlLvq4i2f+AeEzOLP6+ZSGnilL9tivhk
jNnbJIebJa5SVgj9Qc9WP9Es947B+kIZUAQ1kcmhbdnnYUDEoyiXASbRB1U9zrdGrjPWRjCAUiu7
4cC/Lez+3FFSrmrOAEFntManz0c8lJboj9iL7+A/D17njMemkLhOGcRCnN6mYPAaUzvO5VD5cgJC
yNjpBrLFyYSu5dvxdDday31SRIGT6VDycXxXhpzCwegKrxc8TSMFpUUCbmPTp+ouTfDqGlxX9Lah
nZlvhhsRFZAPr7U5PHUmj06lQLudS+do6ouDFq37qk4Dp8vwfU7mfTdle7MWwVylr2Pi3LIxetT/
P3tnshy5ka3pFyrIALgDDmwRE8kIMsjgzA2MTJKY5xmP1tt+sf6QkvqmWKpM012XSqZSWiqJAMLh
fs75Jyt3mLx3L6no93PiuOdgEXeSXasEGwTjRFsSvk39dBH26Fpj+3py47PA8dkuAXuMyA3Xte9u
lVGfBouhgjm4mJ9H476SxrmVZEsK5L0za0dlUicX2hzAxZK3XZQ3Kx8FnAzSy6HPPmK8IcfK3JWj
dnTt8NWFkbVi7nLuSxq/pZUruPVBK470JmuhJ3srDfe+O54Suzp1OmBeaDUXedlccf69FBHG0bbh
3KdBOO4ys6V+UvijgwoSjZgfVZ0carR8O1+bH0GwvSEb96ggj2iwZ/oKXz+gEY9ujYA+XCM24Wqe
QeUGpyDsb+rN7naOsrskHsZVSJrBJtG1YEJSV9N2kfN5rlz49IaeTIfB0GEDufNVWWML5zS8F7wf
6XkzVWoXjNJBgyrKs7ZSxv204ILE3jChN5x28pTZEg8xwvwxu5yBj1Nj5TxQzj5p2DDOLDp33ke6
MC7hQ7WrpG3Saltgbb4x6nopgRx7C5AMiFylSwBKGt5muKm+JcKMr9OpYuqTuFNFkISvr7soMk/9
FFnXQoVoV6fIDTD3TPSPvneZxKCa6diI/CheBT6elpUevqXh6NdnfkRSHlT+oHvWhmrihByK4RoH
/HJAAOx0HFbED+DMHr3hS4JnfJbXNxXo4VmRmOpWRO78SGAoPimk/VxpbmVA2k3pmN0omNdNL3WS
nNLxmtGhePa1UH8ZmCSfwaiCV2UhhUJar/urGBgu3UQB8THQ67Ktr6LhVPHNbJZ02Y1fNhRVJmdY
3gTRq1spdDXN3CHkaMcVqLqgHscS2Y5bmMLdKLbACbCAC989ITDHX15v6BtTiovIazVTbA2mJGzs
/XApexOd+GTZfEeEmD6kuT9ijtGri94anNcQX8QtnLXxLkg66TkOYrBBpuO93rWwGiHfBRDI1sUE
fcprBw4AYkvLs8bMuwtnMb8YouadFNAX1VrtMWJ6sDGGpLrrMql3niyaHo/5pDif5i65rS0Gq+UQ
MZRhrrqea8NYqcLKVwlQig7RkCeRBoCSDFAtNb/lYIO4O7jucD5qTborm5b9R5/VVjlVua+KOucF
YmurAn0tC+OqYOa+HRm7nVx9TvZRa+0gJtwADYlTmM3UwdidNxsdVs96dHKS6qm2H8dmxI4IFfXG
bNocpw6L898KUgbq0dRvWkaoa1MwauoFw4YKqvClXyjtCvNXKK2qh8joWZj1cYL26dGcBiCzXAZ7
WY8DZ8fgL6cJjAsPwXh3FTVC4N5nxHs/lPGNXqiXqjarLfOfZhskdrqjdnJXJI9n6K8LDvYOs+Yr
vVdFxApoAJsSvEtJCE/cW7dNUBU3XdG8z4aPw0bQ1dm2UkN3dEo9o12zsWXoZrPb9YM7U/RTvtHi
K7mbZVO3lAWQ+Lw6hApL2I6Ql349yosGLdeFTMoUKXE14+Fvh2XSbzOi1M6IQugXunLsU/ubtbyD
4WeWa2sU8wrEkAlAG8zukZxjBPjlpE1UjO10NSY4K0ywYZ+MxsjOkj4KybAbsMBoW+syAqjjZ2r2
Vek3am3h1ssznTLcouPC9P415zB2ys5glOCaEyxTJ9BNn/3ap5UoUt94cnHvDp8EGcQBuR8gW2tl
L7YI/2pDozIqoMhN0EOwAt7AjAZsrK30K4Jbmnb3ryRLYvLRGFSUMdmZXhhxrdXEGh9XOHmGD4FP
aMn2O1fov+y8v7DzYEj9hJ33Uf/f//NXah7//R/UPNv5DSUFDrBoJaT1eyzpH9Q8x/hNQAl1XaLk
Tc6QRS78JzVP/w1SniLj1FWK1FLIZfxm83tEuWY4v2H1ppuQ84yF0oew8x9w8xb62A+0K1BSXQG4
E3eu+KHOV0PP0PJp2Os42FT6TFteWPPONhL/F06NfxUh279fBfYhkL8joUN8IbHVwF8FodLAjXV5
Io97V7rRaziqS5I73HWU9NeaKD5/+Br+hqD3hcf2/ZrkvFtobBxbGV9VT7lT5jngL8EmPtJdHTX/
KXA6/2A18+vY9+JyzBGJ/PyaX0iB36/pwO2wUePw11f7q6FNgonjQmMmHj0abtgSLx3MnktO+e9v
3n9M0Pu7J8ooz9YJDpcsooU2+APT0SisSAVOyzx6bIaHIscOQQR6ejWQlANe4htnQh/aLXOw9Pwf
3iPXMyXolWkL6r7v9ko/XBkZnLASaVYM3J0emES2xm1WWAslxzexRvj51f5tffLuWJA5DSiWAtjl
y31aTQW4akiMRUHKV2XUsIMbdPD/i6twJQWbDd6j/oXM2S6hG2ls15suHf1LMlLJ2Q7NcvPPrmJZ
ylRS8aZZpqSV/nIVkZdkpEd+vUkhIF27valtTYMApp9f5esaXK6Cqsx0bElZCoj615VRwspu8jRo
Nl07UzZmxnBbCN++KCvD3/38Ul+/HC6luIwhdYuZGdzNv14qEfAMNBwRNxPNPSGvGHhQPv8q4+Jv
ruKAnZp8wZZjudaXG6qnMe2cqGw25cCkQ6Oow99//lVE4t9exdWhUFMiGNay4/74QiGKpFouq2Yz
UNZ7TQZFLuuAYP7ZE2NjYK9nC3TZ2Kkyv1Khid9ENBGPm6qi0Yv9cjRw8NYq+YvtYXktftzWbfi7
DhnaJmeLdACA/3o3fAl1j/emvlF6g7IXZcOZqenJcyAdxtlOIvPrn9/YF3m5zbfPKmBcxsnEmnMd
mOY/Pr8wK7Dpxq57g7QH+6kK643O0LDeMPX4QtrlayDxWp2pZDYTrSQx1VjKK2hxv7hzQ/+ue/7x
5pXFabqcjkgkKYO/pmc0Us296rN+MwSmxHCqwWPR0/pZMVnHlLmEHVcaCNElTE9zOyS1mz0sRbtz
A7wcTPT5Q/Ax6SieLgCdx+ayGhHuPSF6kS2SaMDZC6ykQ8ZWIqvZ3rthUNEK+LE+aeNiRIx6EqeY
rJBzfZbGQ3ndEFnXb/OhrA96sZjvjSIcHeghZXIneL+ys9DG8GwX4bIFfXeKnHDNFM1sAbA6W611
VEl0CCT44AQ3DNM7Qrx43mDzNMunwKganFpCO4v25HnLhFGBBoumSYJx38XW4GKS3mb9ikHdQIE/
lfN0ZSTMc7W9KZLWOSg5JZimEkt3KKICdVPqLkqwxtKLe3yJ8LWP9KbcuLnld5sYcvg+JhM4XidB
ktyVLu2LRzZdc5lb9IhEJJQJ2T1OlilMspYX104iFTNw9GskW51B+jLThWaRRraZ6bWjjWOPGDr1
2KgaUppptrVDUtyog8YYIRN5Mo6saxSkdrFStSb3kvPOQfLJdH2tYwOyLbQGrVAeCDNcZ26FXEdE
ptV5DXRACyM2cx5pjEZ10jOFpqoZl5+iJ6NTbzTuHrfBmlGLLiNgn77xm29xWw3oErOwCzaWPgYv
odG4J2il4kULCYlcMix7rK1kkoJry0EfSMQwjdKLYmOACVSWw3MTlOPnLHPO504GT10l69dI1zHU
z6KBAaqPzLJZNf5oP0lsJqFi+y7O0qVs1GFJ8Us8RgzaUYcN+S2BmxWexbrS521r431KUrGtqo1J
JMhFQO9DZ6tslqRfsLhhgYXNVkwF+h64nYWnBUq/qiu7fmhyBPc70dsB5GDi7nSgJB/PmjK0MdM3
scFbEyTiW1459lGy7tsw22lJrF7aICqf0P/Yj4MoxzS7dno7doobVyeO7rJzjaLrNi3JY7sIXB/V
UGi6J74yUzIpHxB5JRRHg0c8nPuAeW45bDLtu00btvHx3tHgtuxqZYMLJnUCeSBqHSRrZmJVKEa7
Bmh0CCx1lInPNCStZaRhU4fm8RCEQQybqyYUyH9OnLk+BsE4oJaTgf0+m2l5V7YjRPVmbtGPOe4w
Lq1t1b9oQ2dpm7yEoDbhlLAoOBVjTyYO+W04MNTxQt8vj0VhoporWwMw0oQIDRvVCPs71cXMI2on
du8SpMvW+Si65CqsM0lkJZK6apumuD9dCpIUn7W5r3zPaEdD38O5xs1Pq21TbHytJbCpm3W2ozAP
rUszy4wPFZWzg/xT+ReDbZrpEhs6TVvLqFtwKhdMGXi2tpvgsooNQyMScu5mz/ANhai/cHy48iZh
X3aeE6/chhoTDx1y1F4l7FpgsnDQNrjwo82ONcYqEKByUPku19rPQY4OXHq2GsgexCT3UIbhy/Y9
COyFSUAni3IgMgv+Rx28E3xRYfpu1Lq8tMoyfCs40CaCZSCseJM1Wh+d7LMHUYP+7urOlM8TsZIv
EGyjh9loxXM6j8zp/KBE3jAFmY1dUhiMt9iMgQRVwHiwFhe+KioBKgw9KjAGtKZAs7xJKfmcDmJ6
G3C5PkG6iWMGl35boQUcVQ+vYkYVUDU9KkaB+8GdLtwIT0mN3h/fN1zwPJ6w/g3XsKradEHGy5Py
VgwQZy28qu2osT9p01I4vDW43ZkvsVP0MitQ1TnUVHHWp4pip8/C6jFFuRFC5mTOicBcFh911BFL
nKSOAaXYNZ6tWc1Pi/jDXcXUGaWXaCasuC6IBtAPOfE2KpHI8Bz3XLljLSu56t1qfJ31oTGQVzDU
YZjQ9c2+E/p0IuPE+XTzCic75AoCAQaGxRo5sGn5ZrEHvOPBpGHNJjX7xqxaKyD0OxELGRFw2us5
iTZojBtgjqIPr13DRMnpj0hUFpuz2PWGXoRvXdtoUIqcCHzdxy+QOO7YxQ218I3k1mfNBzBCTa3f
RTXCbK8TRZftS0OSHMvEDraxWLxrpzDt0o0f1tWnEUaiX1syKGCPqgj+zIg50TUOBNaNsJD3pLme
fSN8rryOtdpJgPmI/PDmqa5f8QKtMcjsYu1uGOfpCRu2FjthLOlnLzNL8R4MkZrOU31CPBL7mF8x
uckQdEyyJKEJxivwjcFEsLlIglnWnmrD+LrH+xXWREymvU6KNFGTsLCqrXDMdliIe+UJMS84lqmH
Foa8+Zh+uhWcey9tCpmvQkebDk0nerU1af1uzLZPwLgBvUMIi/ZkndkyLB+dCBqCN9YGPpGV1kYP
aZGbQMKqAOsKJzF9MsgS1rrLu6I+yBy+x5mGGjzwytnC28Wu9cXvv1BJtW/oX05OGvJqT7WtLgxI
xWTdhlN+NNqkxVSWOTds0g4eWdamwr6sUqEWArwe+yQzGf0+g9vd8r2E/s3IEdey13b6Za0UutIq
8Zt79pxEeBzv7lWM25YOe7O3PyrdHHYpLvYfZOjhOJhOaTzt4DR2tz10GIWHLRb+lwznR7AI9BSu
B1tKe6llNj91uoKVhT9Uc/JFBPu8GhNrMwOmv7BbpAxXe86p3DawwsvY6V4me9KX6bFssS/zW/lo
m4X5bcZy4qwDP8xXZWKaD6T0gqbMdaQdYVzBh1ORCGEjV82RMkB/k0BOlZfxswGQTZYDYKDU34xG
GtcEyVQfVHgSJDmwWnw8qzTHb5NKxgzKBhNmx/HndUWGeuZVMA9ujNbX7rTMgP7lgkMeulrN6apD
aPM2Z85QrTtz4CWDwpqco50nG3tULeVf4kjYPi2TTipjgtFzJCZ4e5t+cqLNRIZmx6W8BV+yCe/y
52LeDLWeUD7Z2gQPV4AjrcsSXZPnCrMaPHtw4/OmDjFLxVyDIFRnhOm0Ur7jXKeKHW5FlWWXm1m6
yV3MLBj1GpKrt8w0Fta13yBZHKpZW9gnoFxhPczMzeM4gssqplxfz0PT3LdV5lzWEiRjV2mVn25k
1hAc382+ibdxBtn6TKNuQL5tT0SNSZBjG3OHxhScoVoaUs6W+biRvcsUuA0dNAlB0kTZ2iogR26Q
gXR4qnU2fBArh2SMc2ctibEcNQfWbtiMDwEmWq0JudKvIEQmZpL1XuGiJfWgyVjPLfFCx3YugL6c
IaYQQ+DHC8DT1950vYQupI1Dds842cWhwsDZdKzQAq112+yvVRbA27MYPvVwhpJiW0/4ReDxFqXx
Ng/HsNhCJCTcRFRJqdF3gm/jJN7DAMDJwMRRzKi/VWCX7BlmlUHTtQgM8WAlgbFqNfErnkNt/F6p
vlvEKlK+FwAu9qqqwEu9At4eZ7E9oO6zldYXUCAgS29lK+DKTXPT0l4ETG63SVWpE/Vch6CuyqP7
nh6h2hROI8AbcfmGeTtOYFqEbn+rm74+aJaO7ACdC0inhd/Chz2M+bEv6uZJF/V4z1PLPoBVKxOQ
GawJX5WwfJubsD7BVSeq3Q9D6uAozd0XwAuz8JqpJpozn4R7RQ+EOSpcWGbyQxTjkutMI74Ophyx
gPBFC36I4UN+3/dTdqcrpm+g55V68PEcfB+RT9jQtQMSKXocALxEtFZ6HsBOY9skui/3IvamS7Or
UfvJMFG3JXoIQoS1CgK3pUUphK3Iz1+MWg6o1tBVlFD+LbxqGiN131IdiurKTRd+ThF34z3vl55Q
5+TjZ0hyubVL3Ll5tUU6OCtBD8cWm+BNsq0qYmZFrRaJRzJOSBgAAV/LbnB6iF5x94zgq35SYZ0k
3jyb03sw6sRkhzlKgtxIUBkJc7qz4nKQnm5BhNm3rRarTd4HzruTVNmFkPPccBqZ3UtnTSQcm37g
H7QmwTBussSddMvhGKLghP+r4uo6BDJpVwKmFXU13ehZKK3sE4BhJB+9b3B1tOpifAwL10fOl8/w
FvCohiBW9o341rES6EYiTJ48RUTVaxQk2lEr0v4dsiBajrbLKWj7DEXZugkI8M7aCAg/H+rhbso7
ddfHy5uZxVr46dC03o5Gl4YXzRTggDAEg6R1wVcf/UBbZDCnDGBHL9em/CaWeubD/iefD0/qYcAB
d4A+mFd+/pY4E0RTx7bhTMZWAX8x0ad68gz0Iz0KIz+fVqGm8m9WghoVk4zaoWKyWx0MsQuoQyyE
kq++KtBMAoK4T4Ko+IaDE6PGDVRbBV6TmNjI+FEJ52RQFBFxFM1728l77Kl93/k2pKBMXpUaNV27
keoXVgnPbY2wpXgiGzmciD5zJLIP1Ckm1nwujJm6R4lD4g4m2V7pOMZ9Oaf2TVzEU8p9NHWyLmqh
PZdqaD5caOwUg0XSHTlR8A1ko86OYVVPz3PjZvcKijteONkYffp1VZcbIjnab6Jtg4+uH5OGxzDn
7doJtAg3Y1KxPiceKYT73sbBtPRtjszalLeDQVuzqvNiSZkSRrhy1NS/KNsNHzvsXUg+rwNm7U3u
hujcnNbGNcQBYd7aXaPQxcauOLS5ZHZhU24DxE8VfhNAe+5w0ZZGOUJlDxTHQ2RRI7hE5qLRbQtZ
bnCyLqYNJMOQVqyAdcW726l6bTb5qNb11PS3TDvjJWhP43geRuCrtahKVPi931i8yCwGhDcOAqut
IoMYzRrGqA0pbZmerlBdYRBSEBzyoehwbnQVjR+aVsbNCpLKEJH6aMwNaz6A9GJCAJu9PspIPat6
W8KXrOeYoAddvcq4qYQn7c6AwmI6sb3GrcaFoAMUnm4KEaKT7ehg+FiqTbO1iKtgKg+R24hLOyv9
exn7Qy7uWqPybfNeBQC366HD+x9VQjc60MPn1orqG2YQcJoxNoaPhSVl96iqWT8PkxANnqbX1Rsu
BKMBl0dvggPWIhyITpZWFhJjaAs6ZGgUSiHqAlg9DgNOss/keCFjRNsb22611suxWeFtVGP8zUbO
m3IAw/TEmyPOXS8KCeGFAru4lSCC1S81mNgPml4tVn/lVDzouNrdxg159avWXl5UffSjR8y9CXQg
AQHGaFyPn6arme9tnHPQmVNKDySdsYEB1NDqY2gSp8li9o/iJDWgEq5MyH3uKrOT4boV4XWrGZKa
OwtryA/CTrwADWG4Q2oln8ZOs7BKGBWBfyh9snwVcNygZKynEHuGCXkSE5suzc8DldrVkxF3jn5w
5xzH3ALqOjtgA4aFXM3gm/LMGt8lYgNKd2bvkKYeQT1r1MDWkmJcIugJfSc+ZHHug/POuMI45z1a
SqRClpPhbex04ULzbawhNZEpBDDuU069VUHMbkvjGToXQzm49R3W5V1xFYPiO2sLzSazTbgoTXvh
z47V3dXhMMIiGsWItm1OmAN6pdvKDmGZO/v7ckQ3e6inrK8j5PK50xwZGzVQVqaqZeC8KiYp4uu6
Rel9I3B+GV4wELLTq6Ac2t7fDqYv1E6GiOnXRsfj23T+UDPY5KVF/TnmuJBrvAd4CNaLSmqObuAX
OPrOIJ/P3XZKGLSX7YTDubZucTLimNRkqVfZwSjnHgcxKMM+2Yk9KDJNTZvXRR+tghCmPKpcAPIR
wZSga3sfO36JDIp4ax6ZHuJbvXUkwd200WJcBD+JVqPWnZcWREd+9hGaen0p+sFiW6swStsY3YBQ
JzRjOe+mrqBwHCHhkqM8CKaTViQVzTd3kTOsiapoQoLbF3QJ92yHsQpW2iynFoFC0oU9eQwle6nB
o0+s7N0Z+kgx/ZzgWwFKFNlHRlwCGwpjtNzaw+Z2071uVjFPjdx4AKS44UF8i1SDMjTXeyyVWNvR
WB1GJ6iGOwv6rd0xTQMIuO5yqStmZmZqoY0xsA2ANgBPoyMdV5N5dMu51SQPLSIaksRCew4J07Kq
+J5MJYwdfVE51T6pLSs6jfDFce+3R4FLHCoHZz9CzETjlnYd4Ryo3gED1nhwF+bksckXtlhDv8K+
06sqpJRnsAI0cZ6AtZgrK2P2+pThCnYC8ykIXhgb4abRLrDqOBnPJ6MZjXnTwpcInB3SoVbrIYiR
W8/wOBFIKhkq0zDBJxd60+pEew82m603lmVaHwaFqRXFsQZVNkG9HnbNvLFVBiz9O2b1Xx7BDzwC
UwLS/GcewT2Wfl9Mfr7/iT9NfgS2kOBttnJgvkOfBF/5g0lgOb9JVwArQqPlj+gu0NafTAIBlcBh
QuBiJgm/3/rBMlIT8jf+DCjRnz/U/idEgi+wI+wGV4LF4B2pLxjQ19BdbNt6KQcG+XOW689Nuohc
5qC6o3JDhfHDk/kbaP8L+P37tQwyVLhjyhn3C1Y36XokoioRG5WrBtjZjq57UzlbBmjdrgPGuE3i
AqZxHc6/cP35ghL+fmWuaQCxwiswv+Bqzigg25qR2CQBMrzCyhYpg/jFRf72UQruz8EMB5h9Afd+
QNgz2bUiKbhIZDm3uPBjKNBfJr+yDf6K2P1+Lz9c5gt6a/SkGsDDEMwa+uiqyzFqGKpauyullnCM
+U23K0bAEcY60J6sNHmM5ukmHLvgFxZH36MGfgDs/vgkUhKXICVQ8hfscKCcCJ2B73NYYVW3blbF
pbaKdpwJO4N/Mr0btvQCHhK3FXXxDfz0VfZGx32BBP/8V/lof/sdY1n156dZfv+Hx8/eG9lSS8Wm
H4ICUYB10MZR/sPvmJYLga2yXL5gnLuchb3yw0WknIbB73Kxsc3S2jILTq8gN0CZFGPxz8gN2DNA
RgENBZ+F4qAbX56uFE0AQ5cdHwwAO9GEgyVs219Zbwnn67LlOkpBa2DNwtjgtfzrLekdkV1w3jhZ
aiAlDylAOJ+ZRTc1NPKhn+9k34XhroyEfBMQmWfPtH1RAiwB/jPqpUPpsWfSmWhYw0C/Q33tEzTv
EyJzk/RVFcDth49ytFItCfAMLdG7AtvhmUp3bFiQ3UzV7Os0QvsMYz0FnslJwrrpRLy4uk+TjiAr
ZkC7UlpqOpfZxJM5j5PSWiVY1V85C2vbtQ5YwQawzCudEQ4Jyoo+NxgN/GJUL9cYEE33amixnQAV
kM56lFqbnkXLP3dlEjXuWViPZXxLwHAJcjBU+EE5VQUzHL65++BXne9jaUMzi3eGYaHrxb4S6wct
0uJvGW08jedQGs9zxrCRd4/xxYaoK6PFfK/UHhzDsYs1/gTjug7yJt61UkaMtzMnaLYzQT7mSs9q
0js0VVCYxiFcwpKB5VaMjYP+NfQFo3NjiBhgRe35mKVZdxbMmnbJBJdiDK2w8y6LsTSOxLB01cpt
g9b0xt7HBipMjQiBZ6drlxE4eLUbMGacNoOdOu+uHiOe2il3dPaBNnG/rpoaf6sJBx5CMrbpq4A6
1G1qSrNpm0cjPiEJwoOZbgcnYGSoubaYwhnXZm2CDdj25FxXhLVco7BWN2Ai9pvFO1KsUjxRT24f
UpwMoYvXRZTg4IqPjj33a6FNzWc4Ut2sKbjoK+oRw2GvlOFwl1h4JaCZHWZAr1A59LZGVRteX5rp
N85PhlCD0VfPkczbbNXQcWEBojk5nGJdftNQKV5BY9B8jxcWxDUsQ9zIShUEwGxtkD5LN0+NpR4m
wQweSfmZANVeoiD0vwVMlK/h786Q4aMxqFem6vrjMJX5Iz5BbLBBGQTHSAhmiApw56bB02/2RN70
JS4DWn87Imh9H5oyKtHKDSNTuUqr5dLwhI9zNfrxOtOhOnhONDARlkadXuFww8h5rJz2AEYRYZRD
MtaN2YkUnEdMw5UIxAjC00fdbW1iKLYO6FDvHRIKzhnM4i1spoppKy6vFueCrpGqNWX4t2pRr99M
YdaRYBPXJVZZQc7MY541nEgTFvrR1GqSCSum0Zi6pghAJIk5APKJId7BGXp9X7gZjSrC3BfQGyz4
WWbOcahIu+FhtgNGtSrVX2w3VwnhVJEq8Twt5cn1e95LH5DtE5Gz/drOE5QWty7ixU7CiI+5X073
LCmM1YLQwA0T2HnkLYtLzHXYKK/iwOAxxQgJTg17iIEaha8B8v3ESz0jYL30rUxSE9uifZp6J0Px
O7XWOmLFnLIczzkcZ+rsIyd+idjCWCSsW4DNjoejl5xbeWXaZ7KKs71lwAFZMf1PrbPE5OVGel5W
CUT5XGS4bigEhlM9NNkKyRvqyAh3snBtzFPSrUymky9iINyXVWr11yPMrpFgBqf60HUNOzEIc7hP
TZoxHmjKU+sQJXSVXhpC+d6qSM3JtqkCV24G3Pv1TWX7FryMHh6LhzuyNd6UcUkSUtQVE8PFrKx8
Eqcby7nwm7KuvdmqanL3FhrGTs5VPR8MMnweYGB35moOov42bBhLkSEn9HDlR73APcoQVroJi7ie
LxeL3OsZHp3pGZORCs/MmyM2GnG5sYxGjagf0JEvIjULBQYZafGZPk3VsEKhM4oziYsYX5jeklQc
2LJsVjN7H6sZ7cetpTCMWFcQoAe6t1y3dzb6G7bB2ta0hfQ29jvTDcCkmKf7wwpsDvtp+EBhi0ls
l2DEB4o3e40qSRgERyMMvu1IzNkiBFfDJon0rkLS4Qx3MsFBeGrCdDjZdRkhhPEtU+whFoQDSmf4
lxwEYeqc5RIZ61rMo3U9mkONX7EahbUJ9QQ++ZxHGDMYBR9+m1mFqe2NzrRqxqsF5mskcGmXsVGX
9xSYgdw4Yd9fYQav2Rty5FNnAzESYkwBn1iHPbhQ4JJFHLRiREyKma0TsXOw8NkEmw2sFDGUHop0
Uxax2d7ZABfDmoNTPFpjNaoztJaji+mzzwPT8rwat0urPq4QHfqDx/tlFYwADFALaEd+f450RWgb
PFaE7lkdAIpnuG18ybYKUOzUpX0uJxPvZoyfbw1VRngC9r51i2UMyFrtmzlFI7bWa6srXRu6D4kN
/AgzreOD4/TDZ9kkCvO9LGaUn3Ge01yTVNTuVARv4CKFRyvh+GeL1JV7o0nNlfkI2z89TolpP7Ut
RpEHLdSagp2MNLnF9FYcKtFgpCQj1SbbGiu1l+89yH9b1r+0rNRw/7llffjIP+buI339kf5uSv7M
n02r+5uj23ADHTpDWrWF9/1H06rEb0IqKeAu/07r5Lf+aFoN6zdaAH4OHSXrGruL/09+17GzhXAK
MV6HCwp1yFT/pGddOPY/0CQty7Zop20TtqxF6AJd9ZeSNU+7jFGpv344QiLw3l8i7zryjoF3FXpX
1x+7+4vPp/eL2x8e0t90r3IhrP5Pu/PvV/1S+8/se1ZGtvf6pfIebgrvDuaX98Qv3j4OCD+WX3/s
Ns+Pr1f7h6vD6/3n7f3+/WbwfvU5fvExvvR/OI2M2pxw80XxYOhvdXjz8/t0l6f3s/v80hCYQPem
tdxn4T093GRe4b08PD3s3z5Q5HhP/P2SebN393Y8nR9f7s4D7/zkXZ+fTueHq9PpsLraHHan893p
dLH82+biYrN/ub06rC5uL1bPt1er29v98WZ18bm/vbq4We/3n7/4/NbSGP3k839lUjs2uiat4/Nf
vlw+3VycXb4cX/ZPT7vd3f7yKfA2h9Nhs7s4bE6n4+m4PS4f8eLm9mZ/u7m6+EUP9715+tln+TJ4
gJaZlA1CQp7l27JseJZvb3cf14F3xxyCx3j6uIt4lqhy+VeM/b3T7uPug8d7Ny6r+ZH/8rH0rp9D
7/P1+erz/fn1JvQuXm9YXc/Xn6yum9vPh8936lD+93Dz+QBrwnu6ORyeX9/3n7ehd/P+i+cr/qrQ
+Lf3YBlp/aUHTloGXRhSrtfby/XZ5Xr5/63nbc63293KW3mbFb/wztZn658vzO8ZPj97mOKvFyYA
ZExRjMPD/L4Mb97/H2fntVs3kkXRLyJAshhfL3mDomVFSy+EZNnMmSyGr59Fz4tECbpQY4CewXS3
61ax4jn7rP337OVHTn9frv+Em+tLxqrYnD+e3j9fPV8e+ZLLqvqq7VV0oRsMihEnOq1Yh9p6iNWn
ML0if7PAyTalev91V/+5vK2bI2Zo2aYwNOGszZbMVO0zrhCBP1f1RTyc9604oFTZSONvbefbQaRP
8/gcK4JE9bUhHwwj5++dKvPzlN4NVFT2t6GIL7/+VZ/uu/8PRxJHU1V3NZtxLy5QBkTLbL59wQdt
cx1vXl6uns+vnh+vLl9v1M3967Hl/K+84sNQ/IuB/r/R1XSbEaCBxKLRViX7bT7YqBZSKsinGweh
VdPh3eGcad2R4NaHI4aoCI9DV6PEiyNtLUafFH0JSNazX9akI2wtRmLn5ENI2lzOv78e13VbNjo5
Y6GEc0bqBnm19/O6kUPXlB2sZHyW5UU7TOJZGoN+3SRxfkTv/2lTlmZwPqv6EmB+3xTRyVh1qQDy
s7qbb8w57BJvIgRC/mbO777u1vKz3364pVsmIWVi3IRcCWK9b8sukcUZqNN8YGTmD7c1g61judmR
SflZKxbrxDJswcVCXW0KsoHnSLTUpqKzn/cBupx9Yc+u/3VfPszCpTOWw9WHSD0VCmsX+sqMYYVP
uk2ufLR2ETHuh2HOQpJQJnLfOG903rlBl/h16gDGprrhd1JQS7r5+nd82lucpByquSDXWave2n1E
oUAJxgDQr0U4SeqbAYG0981WHGKOOvWPJLYtIvWrm05rRo2NezoprLaJ92izUSDgsLL/biuGoboU
PBGTpMBwHeAMyUUPkWWTQa9VlYhgQUwtcsMjX+7DjCc2rVEivVTTLMU7q+uS1cI/M8mk+TDA3dOo
1lyPOD2PdRJjRz6OvmxF72b8qq3V6nIxqsyJ840+VRaYSKfXuWMjZe4OfR+cJHa7zZT8oXTIVEvb
C+fqwDzbKrW108b+oMFbg4u2Ncf5WViGTygaMpEcNxQu3o3JdzeC5acKFa8AbtNwcVc/VdUCQeUL
P1UUSbnrHPFLOBE56QSY5fc/M2behiqWJBevh/fbAI/xPBMlvkaByCmBNg0VpZuwj0zZ9aXVpj9M
Vh4E9IXU0rJw3gTmywDC21gTaIkdaQMCiYddNkj90kKgivIHjNLXvfrwrUkk8cahiknlDWLqxmol
xp1CSZrWTL523lyZP/r74qL55b4aMNc23UNzltxPV/Nl9Dz/ja/c02Db+MORK8m/rNXb6bb+Cas+
D2OdUfPETyjvxY16TZHFZfnX2oen4ucAQOHKATp2p14loAdO2oP4gVbtyOa7HvX1L1ht8TISACMX
466wTvAzKw5NaOx0czgtYTF+PeBLZ952Foq1EFiEuNRlc/NYl+ApiVmpXdsNvibR+mnUi9wQSFd/
HWnlk2aorWaRCmYqO/1qTMNKBFplz5NvRPkJpIfBn6T2y6HWhbDxUnqD3ioFP3iHRGM/kiPo3Ts7
hw1cBTrKtnljQ2t261/zsOvNeKNFZ1kzHHKj9XPlQidQqamABdDxieTZjeCJYHA9PGra44huJ6hO
tGnaz+qrzgdUlQcbxy+ceLc2RJU0fi27isBqtjPBNB3Zuz7pNylgi5oDcqRE0FfbZJkYbjYHdDcv
Z/dlTEPjqcyz7ZHR/fgNuVMZgkCbrdt4h7xfpIlmYb4CpMI3plzdyUb+hHk5nv6XRjivcTaxlmjD
+0YgCzZoRNrBB5eHhhUvw02GpPs/dIXxWor9mS38j/etWO5gBraeDOBuW3FOheVEpqp3juwy66cW
k97RCHBQSaELoYtl/b3Z1cAWW1pUy8Ef07TfdKBdblyyYhcj9hL7MoyFl06j/q2qfw6DpVFi+Yyf
yhqwV4s6CPMyAzA/+LJ1ylObGo4aZy7U+pkCcLGtKXDTsMzws6DXvj8LaZpbN8II7sT/Nt03/TVF
rhR5WjCqpgDZjfmdj7RFP7JxfjLXqfa30D3QyeUhsxpVfJPVuVEkxiahvUvMrD/VOHWPONFq681x
GUdjCYdR2A2Cfi13UDLqV8s2H3zKVQU5DvKV9aSHV3KYnNM0mMhipWO+ay3ci4l8att2KNtHd8wO
hsR7nlSzvUmy/LYa7C1puyM27P+uV6sNFb2uxf2cG7qu2au5Feo9XBROS18j0wx+qGuKF3PUqh9N
jEACNXVwbVmyOMy8T3lYa2H7sx2ht6E9yyiCUWa9+P31yl0m1uoXuTqF4tT+ooyx1hgGYF0WdEu8
4WDIgCucBOo0qEu7rB+OLd/PmsJtntc1+XVCnKtNItLcYUHb9H6PKhD2c1mO6J8nQTgcl0Z5ZLNY
LlPvO8Y+ZGuO5jIfuLevNguzckLKq2Tvy9gBRxlQGtHFE443FvkreLHx+SzUQzTq16Q1xiM3ow9d
1VTVWQyhLP5rWVbvZzvuHI2DMUjtu2SpQ882siUHbstM3w9R1mhH+vph1i9SBRXkLvgTjUZXB6iK
xZHIyKf5GPn9yJTuVyVI4wX29ETOWD2yXywHxruB1dioTB3tFH/FqWx1t1RQpIKJt1NE0Xa3VScY
vEU/9ydW18rrFsg7x9mQ7YMkdHZfz9UPO/O/lpf7D8PLQl+1nCluL5vWTX1rIsOpK9V501ehRy3a
EwYvh6IswiPf8cOuRYtc2G1Nd9khqdt//x1j0Y7E1S22xZp67Gpaktdzmflf92v1+azlvb7IpFiC
EGyMtVIqJ1GEBnUmaaUlpjjPnThrr60c4SM1Abwj9mU0ptWRE2c1RWkUM1JmzNImKfn13a4wMWp0
uib37apqf8dgiPfk+UiuY1Qlnr/u4GoYl7ZMtHWEIzjZcGVePXwkj5BApJD3uy7WfgZJFdzGM7ax
328FwzNKvEC9wA5Z3XSCmcRzhVGJL/AY289alDw3QkTfHTfmAzAKbhdId9gzV0sb2WtolTPjBjMK
aG0u2uIBAHCV7fqmbo/c9dcvHoIeSA4xFdSYZSpdWk3ACZJXVksE07HtCOfErgwiIdTugzZ0GjMz
fqpg8hBuzC4R4n2qFTAWqqEpHucKA+RNbfZTss20Ah6mHoNzfcqbrHmBFF8kf5wCN2Msl4thG4HB
H5YMoG5QhwcOvz2Ts95ieZ6k7s9vfia65JBB4kuRT9LWV50aLCPqJ7ok5sT1yowSVDK7wZH7xoc1
BXCHA43VqVKLifPg+5VrTW4tcWvOfNdFYbDJjW7E24BnjOMh3lWeNM4g83u3YD6Whhm5u3gq4gX+
oWed4lD+aBa5T2Cu3g4JKnE4ceWRaa6J9xvwv2Ysja7BiOKN/y+O/ebClkI/xM4VZ4B6hOEN5zq8
HJwE2xBZz6fa4FQ3dUZdHcr0cNf2Y0RtZjtuNKw+9nbdhgdKcrWH737T5cbM1d+AUbJsJ+9HO3c6
I84TUOEuuv9DDEhjR1GyONLzD9sI40sQjxukWI5WfRmYNx2nCiHO85pWksaMb5woiq6GBIz09/vC
JrKENAyUh0uO9m0rSgtrnCr8DGyzDtOyV/o9XO3iP8wV7gU6BBhWAXfW962kUWkqWeVm3LUlbjHj
oPuoV6b/0hd6QriJhlA0vm9lxhuy5i6Zsaa17G8J52qLeQgu1F8P2epg/jcjsd00+DJEgXhkvm+G
07PFOY5mqPRWflJOD183ntFwdFG3JzqXntgx2M2vG/1wgDEbOLwIGnDJo2urEZzjDhdyTk6fyuPe
19JRPRgpcHJEVvnt1019nHhsINwkufUsWtR1oCtFhGHq7hj5xFR5HmkF5lrJnKWV/3U7H7vEXLBY
0lyxDYBUqxMMPycDWRrh2AIw5K9q4ClQb9o21q2ta3a6+PN1cx8/m04QH3aBICQJLX41ghT1WS2H
Ns2V8EEbdgkIAMMEcbLCl22f4iZwUPm0++82u6xjQ1syIgvQb9m63yzjBHMUhIcZBGsVy8WtpWFD
vzfrBajbNyA2NPasxA/zvDkSf109CZimy5RhNoLVI970L4n9pmGYAhKsSaSwUw7BWVTa+Ulqh7g4
jdME8YfabSVLlUuEWaBy8K880u+PRxJxHnUhWREoUTnS3/cbbUczQhAPPBu1rNzo7hzlOxgmCSVO
uSAsXOmO1I5MqY9Tl0ZBPFmcTLyHtWUOvOkz2Dls260g8PBfVLaU4aCpTJLxSCsfJy6tML66BvZZ
Z0q9b8VNQEUQr4OZ0Mh5OG/igigdOByl9HFbcY554H5ojruXDr+HTMayr9mrbS3sR8PsQTl71DWr
+z5P7jOhGgfgHfGRne3D8DFPMBK2CUuSVtPU1TdT2r5vmihwPLWLop1DNTOeTOlwZPg+LMSlFXJd
TEwusBxu74cvDMsa1gpkEjnUxbUOCeqp5jLxqIEzXjgklHoj8LFuv16HH0aRVjnh/j1QWRHrUSQv
6aL8xd8+DcbitECYvGmllv4cIDbvvm5q6cCbNyN0MeptVM5ujbcbKv5lmN/MQivm/5pRKXqRbjfY
D+ij/Gn1mRJPmyQVanjBuxZGbZd0IZZDQmJdeuTa/smH5NUK7MzhqewSa37/C9Ru4k/tpelBtGt/
tdhDnAGdKOLvXlEWcdSbZlbLLUXZCVumwV4sLIbrQRoVqtOszY9sJZ98OkIbKLuIIvGyWj91urkd
yyRCqT/ycPgrcpMa3Ghyr0cDFtnXn+7DrkWPCB1r5jIvCYyulnbYG/DHFMpvMQwLQvhHmXjqStH9
DKDXWRvFZfv6usXPOreE78gE8NFtfbW6s9ZoSC7CEhIDtyKlEgWWg+Ci78vaMb77MqV37CUmQSn+
o69VbRNA9bx0sIOLkr467VOlvNCN+NgD/7MesfVC/NO483GHeD/5qGMtcoXAL5w7Na23iqG4+TYk
DK+iAg7tYxHdj5+MeY4zODFdA1/yRRT4drXVhg2Pv6gNLwPTqbVFvxucEHkvinAxUpH69ef6uHnR
GoBGly2WV4m9miBGDj5oDivDIztn7Fwpprshq+prg3DCiTVPyoOoXOf660Y/jiiNmss73zG5mK0D
qTmve1mAteYoFymmDQkGmhtbr9D/mrMCqeL7zYE65SHJuLKZrV6TI9SMOeRqCNndkmdQqbAMKEbt
h50b+fY/NLXEKxHAEMFeD2eYwqXIcDn2cnyUJ1+aNSSwWsE0pO515fB1Yx93RY7tN42t9mUtrkDE
dZMBRkAOu0ovBuqa6+/vVuxCFBXybGPyMyffz0duIJM+6dLwsK+hfjbpGvs6pEAAhohjdv9h/KjV
1m1u6wS3/ikt3xw1cwwQTe8Zvwgy387oMpViLkM516l4ObILf7LOoO2SvwMDSPB1nfWagwmbt4Sm
NLtvf0azcKifT1WsSbMJg/Qi//YZtgTs4K4CFbZJUK3GsXdlI+KyNTAC62CO5Gp4cO289L89J1jJ
wmVNG+hR1mcLRQi9TkGM4Q0zdofnI1yLfB+ro5ocOVk+mXwMGkWMtLGc76sjudXcqhwQvntxbFCK
kmT6Sd4nyXfDTQsSmcwashfyT4TS3k++Mer00rXpTm5jp5u2+FZowzwdmXWf9YV7BQ/6JbvFXex9
K2rTtyO5Z8Oj+KKVZ6Pt4CKMoaJypJ1PNls+C5OOvXbRC6229kaUYYirvOEVOOyBWtB2poReUiyS
rxaK9ybX6iPzYZlV7+9uaCpYui6aIYP5vtr78IKszQGqildhALxVioAMmaHcxgVmoV/PvM9aYjtn
p3DJznGYvB9ECiiSMSYg74XU3OS70YUShYewgRfl3Drx49etffbJ3ra2/P03GwWywDkZRkN4puKU
ZL7SGGMeCgP/QytEXpZbGpVf2tLnN62ojVW6/YQ7spYl+m4kc32W1Ul75Hz6pC/LfAC4x6Sg8n01
chpFmxlIT+Hhsp0BMRiMU7Jj2pEF+8l+RyvoQExeegbFq+/7IpSw7jRJK5qrTyeGVvV+hfnDfSBK
8yJqZXFED/ppr3i3EgEnQcHj4X17hZVaFCotvVImbJKdMKKsZ8y/fwYyu6mUoMCM43ZdQt6DtolQ
rzMPRls/kWDXcJFzUv/b88BAUwzseYk+fMhdJWOSTDDfhIcdJH5SiqKfNFYcHRmxT1YQrZDYYbC4
kq1l+FHT2AHpXOHhaZbchWri9PtmirPoLjMoLzwy6z6bD29bW30f9tO5BS+MAWYX2q+cj9W2tzAf
SusWQRYlbPLIIC6722orWpQsRE0JNAMgXybMm8Wkw03C15wlWzmp4ie5Y50XeR4CExrKLQZpLoyO
fCyl3yRDp2+//oKfbL1U3JNPYOqTgFzvTunQKk6d0Fu7GexgN5thhOBwKAWgLYoOoYaj8nA3il05
5ZGB/mwhoBKiik2A3Nft1UAzoaIuaXThzRZYsxHM3wyJJ/6miodXOsckhAtEIAJNgLnaRTBybYwG
xCaSCQ0+aoFOoXUApn09jp925k0rq4/oULaWWvEsoICX/SmBnOAQOzD0vm7ls5XAZROVEIJydCCr
IaM2ulEQtqAVViiL9kDj2gay3Vr9s4DO+iOtfTY3EO2qxvL655m32hlj8LYmJO1lDxEurj18LqpH
B/ciHCq8Di33hxzU8EhykOTS8ue+WxBs9qS3bGrACGe664x4x7tHn9MFLFjW3W2lBfVw6ETcnSMt
FxgaVibojUJvlUdRlNmFioExqpOpcgBKz4m9S11uDuDXuvg6TIDvAgGnQhbncQNzn8Z0Bq8XYX6T
groWgDdLCjg7q8Ghg0BpV3kU9Uc3IEpLE5JQV545FeXLXohZD1AMyzJJJiujfqfXZvuYg1XAjy2E
zen1XanvQnsOUHV3hvHb4F++SCsDknMq7IWJD3cZMFBYQYhNe7uT2N6W0y2eadpJEy1q39IMy1MV
yPcfV3FxqM9F0O3TOkjO8dMMyWWLwA29qDWTH8iqF4hWPWSHRhnScNvVqvVSGiRWN32PbGHTtWl5
TiFvTZ16XCv2DrdYnYLaJAkf60DlnDPDlj61aiLOJkudslOIFA5ZWTD+FK9OSfmQRpLwiJUE/S0p
l/SxhzifQVNFW7UJseu+7ssqmTBdJZKxIdQYA8l3WqrWdaucdto8tq+hppTJxhza9NZ1MjGdFNCh
HxplLn6irjfSTR4rxq0UJTiyNuvis76Ccucl0gbaX1Ptf8jCOcVeXsN/kjJh4MAb0J7KFT4uCex7
4oheF5VOT30zlk+enZgjqARHmzOACcpwMbdWXu9t3NQBdWZimDfDGAI4gV01HBS9gmXtRIYYtqEV
xY+TZkWP2LhiPd20o26eKKnDlt+j/P3TUodwTrSZQZvaprxQzXps8Cafw3NMb7t8KxLbeU5A7+mw
c3lheN0CsfGyNqaEvTOy7sWuBuBWeZwaD9C3gBpPrXmBp6T1VKPptM9KWUXDppd2fZXq/aBvchc2
3wY0RnsdBviFe7oR1Imng24Zt7NlY2BFQfmMIfgkc2cr20qcmPEcccckRo2KFOInvsspjXkidcRJ
S5XzS6qP2ZU7yPK1jzL3AcBLMnozYoOzsGryJ60y2gc0ZMpdXGvGb6J+QErB0joJpMABWrZtS+h2
sUGMyYqlMW3h8UK4VUUvRq+IJFRWdx4s+GpCu3W6SZrU7rvdVSvjyvaIXeGchw1dS1ImsrIzwQT6
G8EOCfwxVFp1Yw0BfmRWKsIbyQvoVk7u9Etx1B5GbNtj5k7Z9QDrzXCg3kZ2rW/1KTHzHfmZMNmV
xJCgUcsIG19O3GE3zUq753qnLHVPqV0QhOthdw6GMd/nmazPQvI18VYRlfE62bJMPFsb7fRgubLe
NmKE+tUQRDGIWgcTNNqwoXw6cuf+VCVh+0C+djZ3hRTKRQ115EnBjrg74eVUnKlgKCFkAhL4GTtO
ZuzaoAtP0rkGVo4IbuHcAn9Idwq6dnky6Dztd3M7ZxetLc0/meWM11ZdzBZwXtkAwGEIoKnkXaP6
uj5nt0rtRPcK5KUf+tACUQlBzYUIqPPO8rosdp5mbawv84T1SMg2D90tar3S3OWgqE+lGEfbq1pl
crex0NmohD3a0BesgPJ/wOBF4muk6yi8ISDA2JnSfCEsNjTAAOfxnkPIsvd9O0lg+xqE1Z2m6CZY
F9CWxW500uQKnzNHhZhomre9JnEIrMQUYX/RNf1lO+fgsCXkstSrdDs0vBRkOd6gLHrNG0DgA57I
a031nbprzmw86l/jDn7fBuO97rFv2/ZqFlX4s8SC+kkn1fV3tpKaXQPDGHLcWp75TJwU7mAGNNSL
jaD4E8dctTZNOWfRj1qlMgvt0zTdJHmOErqrkvA33n7534qpNfkj1yZ50KYFMTMC4aPfnbzXux7L
BRMEyCZpx+TWqFvrmUhaHe9Enw+X6F61v8GYFz+gpeOp6kxT+TzULOpNn7bixcUMcTz05HWgwA9p
9hRl9aAi63YXx0oSW34s6jI/7eK4/y0CI0mhgCvjCyr9Ud25jPeFiR11wNDlzFqLyr6dlfPI2QYj
hg4bLVRA5TqKO6R7PY/lzygJlJ8oBJXnSZ2HyyXr8zSUgeSMABt6X0C46BH1xT16Gth1Al/aEQVC
ZI4ociA/oHvLMII/FUXe/ybY0N0OY89kW5CqNyomKr+jSHAi4JLSsEAzrX4OLTmxNSYBJ4mp5TpH
c4ERH2a8UeFJtQf3T5YmuIeS6RbqGXQEzuF916X5T6F2QQ4SshUwr8esSrw0cdOrxmi7VymK4GQc
u/Y3HN4A8nbBh2O+MXmByMA64GCzXtwIzAzbtwZAWorkscqsqtkJTqLCs0Mum8rYWE9ulmYSs8IK
yIXojYobr1Dkk5bGmACOimptWVeAv9HeZuepjSn9JrIHMDxTOTSMDqRXh+Bfmt6lgCkq4NUK+OyA
wi/I3jU7HwAPnGPx8LQHsDb80o05B2mE98k48kkb6GinwGZrExhnVcz+RLBH381WCKrcAQwiN3Oq
0aobSz3aGVYFRoL93bwPnNmcDhYIkBtMfVx8V5WoBA5NbclMWSlw5U0wBKGAXN3KJ/A79KJxorLc
11Nut0ASRrdk0zWch7YNHKZBGLkNDF1MHzYG9VoJ7qQyxz2W+whQldrt78Z0tl9bNIqNr4Q8xhiW
1h09HinO72wo9IcassSZIafkidxv80PB9+z3OJTVbyXSoN2Q+QNxTfVloO0595OLulCC3oNAkiob
IKDRZWDEXIF0vQdeEmCt6O702EpAkWPYc5uiFlR92SgV2GTMOYH/GqXy0neZ/lJ1WI/4bdoQgVDr
0WHTyYwHlQo3XCW7LJj2VorhgWfitEgxT5aOhF4C7pUOznMseXo7yC7+rbupYWN6XKfKLpVlWT66
BEJjn7WAjDFBbVvhpGORzTsxy0DRr9IwIxeMN0mTnOWRNiULFpsJYkxOgBe5UpX3aFbn1E8JAuHA
3QEwR/GOfuzcDso4OIxytnp/mMrS2aDeAfU5a4V4SKSp9jvFmMvQb2ZsPq4GR4yGR/VbNtRYoMZu
upfoHAwf13QXwJPFVmqTd2kz85R0fUvHs0RNznqsWEHNQqFKcGaLcXrGwwbSsrI1hq6wf411Ht7a
6dgMHiKFJg39smqs8IRIqjLfO0pTWz86lG3zSVXUc3ZqFxlVUGncc8PwYuIC2ZmCKQ9wkL7sov0o
1Sn9GYkIk/IEJ3A/FKqinuKVEeqnZm6m3asRcdGUG0gyYLhyHgcZYJG8n4j9dZgJDDh9Uf+CFM0N
tgpY19CPZCVjjDypmn4M57kKxgNyphoLDUMEk3uK+DxvzxsNAx2PLcXobzLuOP3ZKKPJAKrKWalu
YqTmzZY/WyS7qQwH927OM0otBlM67gHTPEEaiWtP4A0o4ZKbsgqb/M4Z9JSvStAoDR/s3sE+BtcK
R/2VFCDGVNYKXvQcoCbPBv5J0zlpjRqH+wJPBZVnAXr5TVrluMcIzlLNs3QgoNgY57lKPIHE7S62
OTL38OmH9Far+XDn/ZxH1il4m0buk7LDOXiqY1veaTg2zVegYC2tOgmhSlOOMlAjGtubsLAj+ccJ
Agwukrgail0tlFylUBHvl3tbb+PsR724TG3tJuzN2bcqM1BPCRgLdyd7/OSfugo9Zs69iKcLfrYQ
CCMPn5Xmvhyg727DHjHsrRMKpWf3IAMMeicwxptYupVRb8ZQKuwIYVn+anuN5SUJHqQ7EcwNtz3L
XB5l8OwZhmoMaZjPF59UVQ8weOPaQQ0QlRtGe1mphWT9UHCM0bIs4YSddQFx9r/EIAgBAtkV+jOu
No1zUVp5J68rJzPFvmtibL7HsK3lPbW99nIFGPJsepi0TuL2ZNt90PzAlxphDPYbSQknKIsann1u
XHavauqkXNc6pKdE7c0IB17qVjx4qtkJNFw5n+iJYuqcW1qbT36k1EW2iyMMZ87dNooJfA2JLa80
dSwb7k5G/2hLSmt/iAZ5ykY0jdq/UlhsFlvHlPJhTHS2accejNo3nAamdpjN7jVSLK3YiinG44pw
hRFtgTcPxb6vI00PwRjZvCpcw2zU3Tw2IxBkbMCdaEsssa641tWztP9i6asFl2OL6dVOTrO4g+0b
Q0jiZj/t+i6Nw+tcz23hdxhiKWdIPyj5VXOh5htXMZKRopxE6rcdH7HYwc3KsV4KkgK/DDczrINd
h4MA6dN1drmf67HMfk4tNghY/bRdfpEmmMtd8LTlOgF3diy28JZEf21x7E8/xhS23i0fJNcfBqMs
yLNjaoDrUgYZXdu7FE3EJ2GfLhQsMQhl1w1N9Tcwx/aXZs8zzlZK09sn1mSG+UYNdTM5yHAIr103
avNNaCCR82pVDBn0uTotvbhanL571BenCB8FngV5z1OKtJaiXcEpn4DO6yPv1gp3FracYggsv7e4
IS3o/97ddQ01LFlXsmTHBGRU7ZXjJF/GKS3cKzBmbfASs19HpwnPSucMEJ6TgtQmonEWJ+pUnEei
1c1LyS+eLxVDH4aLHLwWT083a/oCa74IyJgRUax0qNSRid8OlWEBiTPtpKHNUdhc7OYwvzf7SKme
5qQe/8TjYJrFoQho5xog+RR41H1o+RZXEvXUdpqZHYsLkDPd9VgIw44PVZGGh7hzcf2w1Cy/J9xd
2tuxV4Mroyp4qMd9EWz7KqGAmJFK/oasJXcL3N4RuwjeGV45EaYTPl13zjICsN2Z26i83TPhGqcB
YWAXJx+zP7fMBqZVh1lXsa1N8GsblND6327QqC8gusCR0DKQv01MEXiFtfZ4ldiUdLBsMrzBSivF
eCxtyzDa8edR7qErofmL92057+d+zO4wb4zmbQ5sLfeAKrZgJs3OOJ+SsBTbUpZ6u2+XwnvYkRiz
7YEgZjh1zLYebRuZ2n/nJtnjQl5We2xH5HnZL5bWlRv1T5zK+bCZtQEm8kQYRdmMaZKe2UUMurvn
xB22sV7VW62W6oto40I/lMmywBu1XgxYEtuNdwgAJz+GHXCL/oIQAhXjwXUXZQTrInPQGy+pJ/nb
GjTrdbTDIsPHYZyvqy6fCLCpWn1hN3h0e+6smw9dk/Qmb2WqUOox12avw9TrGZYg9nl1LEdnz4Oy
qC4bRa1A9C3JTOyYsnh6te2WMq/FJsPCZ8wy02dzzs1z3Q2wtHNHDK63pprIG8IjtbY14I7dZI6Y
DT/X53j0BnIg94D8ILYVAzVt/kAlx2ODg3DoWYPR6N4Up2290USl/q3HAuOFUUM54E2D2s2HRNHI
SSpNUv3hw2Ww0yallB7Mg/DJAd1JVMBoBuyuXCP5pcVYN3m23nFqhm5VPJVYJYpdJZUJ1x9LKo9D
MeNAAZYy1bRDZ5LG3U4i5PqR8ELsvbYtNPiNo9QY4rE1yCMXZfVii6TM/UAJoq3bj/mfVo/RUsiy
/wVqtrc9JE0KP1go3Moj3gt3ACWGdOOAETX8FuNzGGajFd+qcRNEm65DseHpk/wbFUR3cPhK52rv
JqHx2ghcFclM5MMPEYyU0lhciwldOh0+IUQi+7PJMLVXxUz6EfcYu7/VBiocxnQSXCwIvduHrFfd
2TP7vNLwmxyiwncBz74WXWrDYC+b+FfREUBa/NkoaVMSdS44hI2p3ELvl4+Bk2p4K29cLhoGYMTU
kRQTZ7p9NotGVLj9hEm8AVlO4IyNpeP1m7vl46hrDby0gKykR24/5HEmOvj5aZ5bs98MCrusNjpq
QyIgdHQ22MEkktlMQ+NRiR9bWA9MAVj4mo1cBoabs50nCu8g0xFX3IIqbCSdgKA+t8IWu5mRlo0y
D3MvdjiwqcsAKO93nRamJynkaGeDgWVibaFJxn8VGIOmZzqJ+WtMMaD0g7zHQM9IQcj7fakRHa5r
2USXUgZxug3Y0oaL2MngWnb4zGDd1VQ6F660qs65JGLzEOEBoHk408wPhsBUeGdPTS+9mE2PF2bX
11AGYRk4S2jJ/hPC2Y88dKy5fnBN5HxnRoNB1zYOy/YZcx6cTWy58Gc7owNvXXSiBcmHxGWgLht7
Mi8izEI4xjSym0rNpvxSUSIn3eqRGz8xGbPJczhrNd/iRbTHhybpT2SN0cPWIcpfsHFweaBQSgt1
3y6rPNxj+1fNW+xLgmbXYyPMW0e1C1w7u7FqN4mocfMjpi7ZigqXeEU/NmXE1bXULt0m19VNHXbQ
QqmoyUaI8ppRbBUQnZ1vu52FTzDec81BCQrDPYH0h3Ff3AHzziOiVL7rhOH1QIbmxs3zU2JQdeXz
x1NWU8ewIrFkasCeGr056b4qtbzZVrorJ1/HzQymZG3IwHfS2VK30pziv7ms8Rgcx1lEJxlcidDy
eabI8QZMX9svhpVLzKgV9iWKL54mFsXFf7BtyHjkc088qxY/272YcWvFxI0ro98JXV53vS3uWB5N
5zWo387TptTAvCpZfwlfhSCGkqcSmYmibkt8ekIfCC7Lh5DXXYK1mM5ccNTHgDL9eOtiSQFFRKD6
h/6L3cY+1kb+7TEplqTqnBAG10obmGwTxXhvO1lAXJdQiXLTJHkccriX6m8tiBfDBcIy0ck8dNm4
j0l9OBtdFtWPsSAEcIH0Su15KvQT3C1dumfJDCzoLB+4iXu8fNXiUHX/Y+88kuTG0jx/lbbeowzy
AVj0Bq4jgiScKpi5gVFCa41r9RHmYvND5IhwuI/DotZTYlGWRT7Hk5/4CyP1N2OWc1f5Vm19wfZC
4vkr5uR0ghDT+B/pagSpW5FmvA9Nwv6tifzyOwNHm58FBqeY0Tbl7FxXTp8Nupl41qLaqVBYCxNU
QzvwFcqgz5pPRoDiaYvCTtxW2RFDMSPkQWOSKSiN9YehbScN34mRoAhh9/ixQrAUCxFLEO/Sa37g
5py+lQYSDg74OQAcBHd9d6CeKh2bYfbFyQe7omolIVL7D/3k/0syvpJk1OiW/b8VGU918r3+j0/f
kzz9H/+dvZZlnP/cP6qMZKv/AssA3IaIwhCzNtc/moyKYfwLlC/0Kw3UO6gOWuP/20fAwEbAnN3e
ef+Ay5r0CuucJPC//lNS1H+BRQK3DpoWOg7N5LdIMr4QBv5v9w+WFdBOUHUGpGpYzpC4F+3wpNGr
xExDl2C7PIIHyI6C5H4r2wlpuVwWu5QKI49hFu8qoC5zoTh3syGLvnEqf7+aPfefYf8ja1M3B7xf
/9d/LuTT/vk1FuxjkItIRdKtvvw1eMQNjY7OlUuhyPzm6TkZa2oMyWctT7zfPSho1A2i9J2hD+g2
49/gn9OxUX+J1tP6be3FkeF4sKa/VIWWUiXHl3Zw8IzKcNXRwxIcNQrdOelo1v+8/9Nf6AnLiYTt
BRYSUtm1QpdGgUGg9R66idxgH5NTAvtcdXmJmTOoCdcag8JyShwAThmX78dhNHJ/o/lobGPe+Z58
RP3SFdbwme4vatl0cKvfSZB7B2kQ3nmkWPZHRYn5p6EH05eRqP4TTaWPeOxIX+9/yGVr/Z8lmEVC
2anYVYCAvFwCJaCAw9sUugItk5PlY/AE60TZ3x/lsrX+MgoyC1SKKS6Y/GfRwAehaIVlM4RuSmVq
2+kKNduhLB+RTltTd7pEmPyvoWZNEfY3kIQlRLCLQ7uwBB8khe2fpEPcpfFU0DMkgJVtfHn7d0FK
gogBZxRo3QL+gNSxoVmVHroddMZHHzX+jaHnuTtoIl1p3d9YKBvqK0II6KkCB1qcFZDbIfLmVeRG
WRDu+7mlOiHnvL3/QTdHAbAMHBG+KPoAl9thTA05HBA8dhM/jfb8PyoEnak+vXUULrOZCw0oDKYh
d9olKEehAzlMSuRyQVEzIjrcYyilrnzLC1Xx8owSyphgmvhr0DlYqkc0gx5i3hSzFQiOtpmaBkeJ
QpiDhZdj+ikTWKqqY44WvV58ghwNeP0K/vYSfjTvRsCJykzWnEn/0JcvvzQysFYSHa26PlD/UAOo
DsRSzSEIfNR1ppBwbPauaigsrZy462NAIsAsA8lRkfXT5oV+hXtS4tTQPTzZuJ/krwMi4xvqc1+m
pvuuePIa//XWYAbsZVBk9GmxqbgcLFcSBOSbMHLTsXiWSyzg4mA21JZ+y4iCb+5vnltTyvMJs+qF
RKDN//zVl6GKGIy1XkRuQ1hM3aHB5xbDeqe0imCLV1b5NOl0d5IUI4f7IyuXmJ2X1QTKyM0CogrY
7nLfdkFrUceqE9ca/o7r7h1FtV0f0hGO5BNSx58jtMFVH0pb5m1tU96l0yeE8b/TDXaGkZ55bG7j
9tf9H3V9tQqgyrZFaAGsx16eWNGVARb0U+DacKO+jnkLlM3zRvRyvOpwf6iFp838/cLkiYD+gijU
NX8W+1HVytsgmp+3eJuNAzxQcFn73iZXQw/cPJqDFP0l92jCa2mKHVvl1Xu8BNbEUq73AKqrs5AI
m27GTy0I172iV5bXRZGLeWl8LAqt2cVYIe2SdNbKlzN9D0oj/AhzLFjZfddbnZFhAPH1M997eePT
0ZXSYmD3DbjC0UcNEU8XebezKb9+oM8qr835fK9fXmKC6ghvGWraXCbLAX0Lc7IGoINLqUT51VuJ
+JjbkvVE3TOarT81Q3IA52Wk2WOZniTMVjE3Bmf49rUnRoX6B4kGlP8Srl6MoTbqTRq5ZqHYj1pD
CVMQxThFW6vcYnF2og3QfMLSDhtxQwy7QUP8OovjNQrFi6ju5YzMynI87hpmRjrIkMsLoC0UxF3H
tHHDsOH5CPKCcj1a/Hm7owRNIyqS0qTdkNL7jyThO4HJROmQKOXFZnY7rDdlKnWu7iXUZXMvBb2b
teCKnNwHj3qE0yyg19ZaSNm18awnTI/VvzDkDbb+6NuWA/yi+WZ2+vARY3Or3QxGlT2VQDQ+moNS
fUwT4TU4qdcjuBIAP38KIDViZTmutyFx83wc+TeHf0mIDrGN0dMgrt1c6tRNnRCC1gqU3cCYsAUv
Q+3T/eWfn4vFnMPVpwipwoMkkFvMuQf6TBZg+dxSL+PjJCf2fvSStUfr+i4j8OAOg/SGcgkLfLmy
SluU2BIqfFWr/BEBwQcYxXIXy5ju3f+eF0bg1QfN8NVZbZTId/E+AnDGiBBTA9rZ4RE00kEMP0Yc
b3zyBUTtt1Gmfos72oxeclSsvxqp3+nsHwMPaaEr+0BkZ0MuD3Q9fs3GPzFJ0/1feHMuTHDsZJLa
nElezgXt9UCA22tckabhrq3IbDjbnjPaU7jyrt1YXGTWILjPMHDutsVQLEjEu1E3bkx3c5cMGb20
vHp7aGlpxELksfTatStVQWtE2QF7ndZNvQCB0ZzeFP4oa7fD9cvAKOipwKmZ78slnL3RFM1uzLF1
9VbYTpT6yQaesfIAcWN6jITv76ZJSzfA59bepFuzOKfwqP6yXtDMLxdMmCXU21Fr3SoDm9gb+HhT
K127h29sC4M7zySNIta6OiJpplSGPVSVC2943NhlhHc6s+AMtK1WtsWLoPXijMC+g/pJMjWjyBev
rJbWVofhSuVG+Sht7MzzAfE18mFiZ+5ipagAxTT2k6oHwwbhTzp4oYqIjV9qn5Iyj3aiM4cvat9o
K0IoN+ZAEIWRfGtIbHH9Xc70mISiYac2RIAAwDRlwsKnSCARQB9YuWdfyDaLOSBVmR02ePkges8X
8atosyl0P5Erg7ORR/5XaaxivI59PZtr4P0hyGnMAFFFD0nv6DCBxO3HdENPwKCmj8NdtBVd3eBL
bmXP6MKohlPaeZrt7t8VN7YeoQGiA3NtB+PExYSkNCELKsYcLdPwZi3N4mQMYbsy7S90heVcvB5m
sR9Ms1BTihStqwCo3hs0ij7ogVTthdEHdIPU5uT3puIWhi19MGWgzbrfS4eoxsApUvxhY06BufLl
C7WrOSSF+UVKbHEm5v+xuLuyZgy8UTF6twAR9BSldM60qjBpq3ld/1MooQGYDL8bWnXoI4i9rWeV
S82pkDd11zTgzWh419vRCpCFC8wAi9nAHyv0uu22MYGuJ7kN9rmt9wGYxB5r7USJN9RhClfkhGUr
t742P3GLOaYaA0MUThuJxpKtZ2XTgLaD3bphqdU7HKQjoAa4fmU9tW4TbyMnFdHvyKTE5UEbfPCa
B4CIzQxmjmbu9pgl/n5qMe6sChSstVGlOJUk6mdc5LtfPUZ2M80U8nrNl4aG8YfWs+5aeufv8zBS
nzKEHU591NsHC0jttg/q+iSp9DSBrkIttqt+f3/vXh9mLk2dFAY1Ql65Ze5YyGZLki73rizV0iZo
7OpZiCrHuF57G69z3isIQTGn8NtJ4IgxLs9yObSdLiazd6Vq1A5BnfwuKc4f73/P9VlkEFO2EMfg
v8jbXg4iaWVTBVkzuFTy+m0uBeaGCuIag/46/qOeZhIZIBmJFoG+iMcwakb/VxGDG4jom2lJe1GM
D00eAQ+W9W5lU95aIgRSGQblQPici3nzet2I09wbiJWqxAEKM+7TmNZlIZVr0sMLNdZ/1og3h7rq
PBqGW5fTZ4dj5I1GPLqVbxQb27fCU4kQ1F4tgRp0mVQ+2GNcf1dCoTYblk88Wr01ZI5R57XtpH1q
N3SaKs2mvIIx56Ex4/5PpNFpXZmUG+sMqgjaOHkof3yZD/U1+i8yT7GL0V+xkfFi34iK9uv93XQj
5abiQNKtQZ4kqllWTstUlcxUYT544OTPdh13yUaJ9Qp4mqjQrqlMuTqCzwAkrte18h2Ij+/v6UrX
n7zWH5WVmODGvqPoh/cF9Swe32UV0vB9ut5hMbn9FCrfrUiYjkQx5kNmVvWWyHGtsnTz+18PuNjo
geVHXo0shEs5XD6Nk50cKl0NMakU/sMY0hZQwdccJbM2PoIaKfZNkmh7ZKLEyj11a701VCso+3CD
UOu63JhQ2nEoSIfJzY22OZrKqO3bsF2rjN6oWULDZNuLuS8y5/yXw0AqgN3TGxMlJks7dJSc4TTp
/mMcV9ZRCjp9p5q9fKgAbDxEhlR89ipljWU/v+OXbxC/Ab1F9GLoElGkvfwNUlFZGRaJkztyTh27
T8d36KSSEwMnPtIkGmei0LjjO35WVSethBm3Jhq4JPpiCJxyvuYt+CriUqipN1Egs+JT8g2ofr4X
sa6txQ3zNyy/8fUoi3mGfoVadg9WLRVj8s6TI1vZK2oN9c5WmubDpAtKKImXtIhfaUC7Or9SqS8U
qThMjTWgOER97bPfwGRwRtlQO1z5qmZLkd7O91KmVj8tTDxbrCKgWDxNyDALB2/v6Ckrc/h+ZRH4
5crZvL47Z/VixLTI4cgR0Cu7nDnDDIZMMSTNray43MONkQ4zes8NdMD5W6svRlxj5bEKHW1Q87Nd
F/LzGOcyzgul5cV7IAYTtoA2SMcY3NNebnrpUyx1ytf7l9pyhWfZWgjniFLQ0EQDZn5vXq1wGNLP
nqK8dj1FMggNtQn8Rf02HS5q3pSraDHYtEssYbCZL0fpRRrP8OTW1aroY1f2FuCVEV3TlQxheSMy
DOkeLSBEeLmll4zztAIRU1ZV76qAxJ98kkunAFTzRQoz8ySJsf20MnlzRPt652qoYc1hDM8+9DLu
icvvKhIFX5Q6kV0IlubPJk5izykV05ecFrKjv0kiswQ0MquBbfg71AYErGZEeIYo/q9ai2kFVLVf
QXDpgvDZLNtagYGU2QAElVpJMCYFsIR/7+zRazaB+KCkIcCfohRga/jTsEM1CbKqyNr6R1Up/ru6
LczHoJew0ckDQ8Y6depk0GyZR80sVKoaFDc4Tx1CDwwjp1DjmcRYYbqathAEt0EPpt9B6wxCTGME
BgbMhla8CyWrimFUDsXP+1P44ppyOYW0wFEXJnWAwE9udzmFbavIcZbVrWuHSoBdHqqdR7u35Pd6
CaFCk74Y8TT+NSF0foIOUEJLaJN8S08iyjepHtkPcj4VvzLQqaETT62UbtMoxAOiinPpeexMpYb0
YMoPQTXWxRPyFNMp9JRAdiYATT8CfG2hTJqNfWR5WZm0twNXrkT1GaNTWgh+YolNO1Wx7ERtU2jv
WpydEeeGd/aQto2WOZoYZaqLCFCwqaEolLtW6/SvbesDkvbrSDqkseFbYC9x9MRmRe3fBVOJt3MA
8+drMUUAHvOKisWG8jrgNwSf2sLprdY40+0D8GxgaPAwAv4s0UH3ph34mgx3YnsE0QxYupoepR71
lQe105svapxRZunaurU2flVGwaMlUu+d5E/dGfIFNrGJL//NDmuBFgctiOYs8fASGs0ywPXaDHoE
5bQ4bw+GCrOGrebnp0zt8s9hHJdgmXrwpniXFvGwS/3MAH+qF4c0S8fgSOMJfGiVedVXVSeTcNoc
x28nnbRvnlDAx3E5V9ZK9XB5gRH0wa23qcrNZjbysmlej2motoXaujJc4B2kEiBZdCDfGHEwCiUs
mrBkETPDfv4Vr67JIknxEs4yQmEdY96MjznZ1VSuPLdXEcc/wyBJRIWHgPUFMvJqGC9v0taT2tFN
6hqrI9FgMS/hFdsEoXrwatNV4FCy9CCZrbrC1NeO65WcaX5sF+cRSS55blPOxPslJ90rSyXxO5Le
CZjlJpSL5zyn9hpx824hP7QHIfK/798BV728+bO5BQjfCWQJ7BYBQN50poY6Q+f6TWvZwCg18Sdl
CijdS7b9J4Oz8cf2BYcjMifxvhBKuocjYrtCkoDFpMlXJeszsKBa2+1GZawax+qxbQbOCm/n/o+d
c8ar+aHZNCvCcPkvu8h11slT1OqYVHedDFYUF+xU6e1NTEFlA4sNvGBhN+RA5ppA+jL1e5klKvHz
iw2beikc3frUWQdPdG5i85AMEhxTqaiBmqarpbYbH0lND+V8pFvQe1y2NOpGi7shpxCAxViggQvs
umFjhRN4W1PLcI33pRT681gGfxooUmuihTe+lEM2g6yQsuLSW7wJWjfWuQwix60DuTz5oxqejQzS
sCa4Y+8v543rA1UphWo7fQdUCxd1tNzzvXpslNG11TjY8BD1ToYx1sr1cVWuY+0YBg44sqcv7eHL
+wP/gYab1J9cb2iGkxWo+iPanghqQjd4GNSAXgKEsp3XIFKXGaMJXEmCtt0C0U8zVdkAslkLu2/9
JpJHNtJ82ZDXLT49QYVbyWN+k9XR0DDz4I8lUcUoozA/xkXzJ6JcBQsTqlQl7UaUdb4jndGcUuiU
+8COhpU04MbFw+YGojGvBDf04hLIdFa81zJ+Dm0VRx6y9gMExn5HsYxun5YP26kd5e395X/5WxfH
eY4UiYEpr6OptLjYhZFEhVaMZDhAetBJa3/HYhzgjcX1oZ8k71TRiHynI//oVFECYYI6PEZXjXUm
X4ISnmUK3fa4fNIjY3QkIKqPAIOkfdVO5qnDiOrnaIf9SQvg+g2dlWzVTtEfOln/Cmkp2AUEl1tb
LbA46XLpUW3o1ndTDwMjy1IKiBXHWzZBnTbxrkQ1AvHqUXunh1224m1z48TTdJp7NUyGcZWvpCXc
fBZlcn20EncqpY6t1cFjtlFJ2AYpBNhYLf1jjDP6yhIsg3aOBkrtdBDQOLboec3//NWbVzap4cet
N7lFU/bvFCCQu6zxCLGgbzlRUOWH+0t+48QTalLWRc+Lnf9yLF6NZwZQwVSkR1zfx89Irj20hyyt
39wf5cYVhlgdNTTKqOC3lqKJaOTq4aR2jIJoItvXMkCnzArLkWytDHVVl5lnUNDommGuKAy+/PNX
X5RNGoF5HSiul/CUboQflBr4xrJ/8IehezbsgEsGRkzwMfcHJd2UiWGWeynW5XKT5JX0b9ypzBiR
Et035AGXrhddHkgjTg2yW03cqf3UEeCWuMHdn+EbUcPc4iNIoQKGZcOyCpTAypPlLFbdylCmU9Yo
anmUa0qNjoa67jMF0rHder5fulGntaRecYjvTD9BAkXqpPQ3XlvSSgDMV2+FFdTvUVc1a8eEtGRv
lNbEXfb+L77eefxgFPbndBjs8TK0ijqbotVoUMCQRxp0TcUx99o1m4Xr80TRG4QdQp0vmuHzzny1
G0jjLbjWueqagsukRR7tfY4s82OoNsFJT2IjWVmImwNSfZ3fahAgywPFu+dPYz2prvCsYAvzuEaj
XFF2UEyMTecl3soBvsILAIWeIdj/Z8B5nl99IQUAJPxbTXUzbXR8M4y2cLoeQt18ioow3Ct9bh3b
VAvB4pcpSatALwme2IGaTLyFv11+pOSRbf3eUB4oav81xHjdlTQGTpmYpP1grBzQ67uA34tSgDUD
vdFinqsIr35vrYpag0ygukpNsl1Zkr7vmyHeDIVu/ztr8WqoReSEMKM1DdTjXRvplC0VhukgJ5Ox
Ff0Y7KU0klc+7daW5owLjD2IiClEX37aWEPnCPRUdQtN5KdGksgHh3bc3z8416HBy/lmBRCWloVY
bGmvGHPEK1V2mFEKFCZK00VdMJq1JrJNqlZIuEqp/Xx/0OsXETXG2doP3VFa/EsTsExWOju1Ys1t
Jk1s4LT8kQvD+txywD8rWoZ6i91N370Qvan7A986T6aJq4M9YwjBJl7OqSZQ2zWUSHMHowiP3N3j
lk7v9F5PExrKo9qujHdrdi1uJc7TXGtelgCNgMgXJp9GE9X6pMZWvkXGpT/lKV1OXfbbXWgazfn+
N944EmwZMgvUQjFZW2KYYEvyPmjJ5IZjicCPqPRdRmfF8YXVryTVN7YoPUBwx7BhGXBZFPQgkPah
UU0uzDH5kAXmO9CsxUpWeON7gPYiHWszCM2hxZpliFZYsxKX22L4dCRaC7aTSkPEyyv/3xjKxvlj
Vu2mE7j0ubfxS0YcRJpcqbHUD/A4269mqKZPTRT7b18l4O0abASVMMZcflXcJzSw1Ex2075+7wVe
962o9ecc3Rj3/na4UfjAZ5oOKmBO/DWuqjgjZFj8woXsikKeDnVvV2ctSNH58DyEgGQj2PtWqTgI
hHd7A9vFh7qPpdP9H3FjDfkNpjo7qqFSubymM6Vpx5QX3IXbX+xDKLT09SLtoFFCffu1SdCGYA05
AsKyS1VjCPuNEOBl3Y6Y8BHsbkSxrpJXbrAr0BAP5dwjIzm06bcTjl3eJNhSWGk3BxyjaRU/kbQo
NoMG19GAU/9Qy0nwKDd+/6AiwbPBMLKGOh/JaGj56gd0+5VjPxbZPotBlNyf6Suy0csP4ybXCI9n
Ce7FhW5VkTXWciq7o91GR9/sgycDb/NjWPMaQ8c6ALcKH5IkfVb9LHsyx8I4FAO13ayIjGdpBOvd
8I6C/QDZXfbGLGxcVdsmiykZrTypt7YFi6Wr4sVOdlkhQIkfvRNsHFyzsaqDhG3cx87UYcIa3hoB
6MaTM/cbqb8BnqHhvsjI1Un3RGL4ipvgtLcx6Ce8G6oke9+IqN5AfFJmBhaul4Ha/Lq/Irc+kidA
zF3OGd+8iBtITeog6iYFekbjoaI4/V0bvXFMImXN2PNGtkKiyb+o+SOFqsiLkMHymgmBm1p1J6t4
n1PdPyh+2vwQ3ZB9SrREOEmV1I5Bb+VvZcjVL0adjEfNDFeehRuvHhcbCa+M6w0X6eKLhyAM8QHs
VNdXq96JJv191lvIYlAx2U4RDSrPVz7dn+SX+/Ky2EAABmEBJAoYMSHPv+lVIFiYnRQPnqG58Kmr
mSURJE84AtIEpCWZxKhixA/wzWGrWTnUNMcKK8PcY8eZIdklxtjNSuMPPcMq2Ko0Snb2KNvPwpbE
D0lqQ2kfmD5UbCssqNy0Zpz9iaJ+6IE+1kW8QQUN5bJKQjBgZ5mz77ZV2uo3pU3H96Mx9AcMGCXx
Tjfq4MEsKVU4bPNyE1tp+ujFPQhOHP/KhuqzUdTbMPcQGS2kvnuEWNTRgprqESaZHCTpdlT8qXDg
nNCeHgJFIBhAO+ydYo5KQGcD4oIT5RIqRsJAeH2TjN7MmWWrHBDHRkpQyrKfUL0EshLEVx8IoAGB
QYhEigWhtnyD9Uv+rEm9rG4RfLEQOw2K7rmYwtQRmD3/8owqL05N6xuNEwyYizqpX8y6EnYeHUzP
89cg4Lc29Yu4Oi2s2WhUXty0E80lkLu15oJ8+WBOhfKEEub0BSOc9o8+yv1DA/1wa9LH+yuTPWkA
uF7U7xXMSI/399iNaIf0BwQX77UCEHxxuvrZQ031es3t+sw/0RuEQ2ha/uHNo8xHWIW8SgquLpWc
M7NWvUjyNDcpQ2tvyV200wP/xxsHUSnQYEmiyJgyCqqzl6dFbRAbwqlGuA1SWrsgDxBrgGuy8hRf
3XyMYiLeMpPgVGgkixbu2EYFRTfFdDvb+4P2nfo+LkzlWLYUAe5/z9XtTn+Kgz/TiwmzCRYvv6fv
gU40eAq4uRlp6FYUH2N5RJRnUBEOyyID4m8wbC2UI94+8Iy3I6Hg5oVbughOE1qsmF5pkjtWgYKm
WVMfzaroN0mZEtxP6S8U9C0nMpT4y/0v/if3v7jxAJnPuBVIfzhIcd1efnMJrhN9lTA+W7VJUkot
J9jXSFK+a2spnLaRNkn0fJWqe0d7LzoatVHsinAC0ZvCFNV9uedIoxf5QW9s+2eaR+bXENmAD50c
4zxhe3Wef6aaEqKXEI+Zt1f8XtR7gp58h5hoimKQF5T1rtKw3zZrbJceSqGqpWMWSLFtuV3ND7Fi
Nq1jtyIvN1JSgxevEAM+VlPhFwgVTINrG7Yfbrs4Cc9CsrtzknL+NiOqoS4FBvt9hb7N9wjmHfd2
bdc+fLewdWNJxM9R8EJkQOTgt6imdnJEU6u/FZP6pjH2VCea3sbKTtfrd1yikXKolXJ8bozeR2oe
/AIWoLVhzMLE9YACiaH9Sitf/pPD3RVPdVSrhTNjNe0dilcQlgOSudNohLGxhSpa/47T5CRxMXH7
+x7EG60xoukoxXGPkJCtf2pw2+Ejw0Qcyx49xsBB93DatTYyy2YK7sCpA2MMtlWjtb+6AHbNJuw7
f+d3qtbtZVRf6h0dqfCoSInqb6e8pXhilbTizazz9l6uZnukR/9utSR+TnVgGawNlKmXr4oeqOnp
LkIr0TPGV3WwQcTGiDbI2dbfGr1Gfdcm3HKtdor2ul34pxKJ079QlNJkpyta7X1gwFFBqTRBMGUA
cb7mH319N7B7qTrQFmKNqQNc7l6Y9plABSM8swjhVgnrfBuF+OugmLHmwfmSXVyeFMiaUAa5VvE6
sZd8Rlkq9Uy0VnwGkRFyO9j+d/h946aUpOJY2324F15nnJBbM2ZNWvWoQaSf0M18NGsRruSYVyUI
KMykJ5Rb6MlC3p4n5lWg0qIDabWUP84aKshomcpIFOmeto2GXndkFNDW8r/5lr38enBSMoxGqqIq
pfnFTEdKT05m1vk57yghaaY0HbAuNr7EOczFqbPGRzlGVEVu2ngrSd6XENG7j6loot/3b6yr51Ol
KqGTv7MWvOX24s2RLbRrrCxSz6bvIYiOgOOjUNO3+bqCJVTFLEtBmDDzrulGXE6vH3TITdaB7oYU
VIl5DLEFIBWvXPs3voV6BJ5vc/FqdlO6HAXk4ETgN+puldK2B2aDFyHm0Lv7M3b9quGrPjNwQT+9
rN7lKEaAtKdcxbo71RAsAnqHYzZGB9Sj4ON2qK+VKiXuwhP2G+nc8yTiPkRtZ6Z1k09cDpyNQZj2
Yc3nqXa1EaBOv/tDiYVZb48PWI/0kGLp7SCot+aAeuOsUtSekeLUdVUircXxqFUEMNMyNVwvHb+O
cSM+m62Itp1mBA9KHByavBxPXCnBVui5/X5QopMtkkMjBSsh0vU55YdQnOFphxR01bUThRCJ3RqG
W3td+8GYyJadoqvUY5TCe9kUyNp+ub/cc5ByeVApS5rA+ADW4yOzjC95CaMiDTXDBb0/bbC6TJ9C
c/BP6Zj0H/LKeoyKBO5vFCDyQ+pxf/DrMJs1JzWGejvjFYH6Xa55lwbmkIaEhJAfClfOwgJlRMR6
OhxvcVEfU5+kpX4O9BqNdn5beQZjk+wGNVorjd06XK9/yWILkIZLIS4mhpsZxA30Y6Gs9nq0UpJ6
ufUvpxu5GTEL4uKBQZ66iBkHkPc9mrLCreRUAhsWJfE3TUTpd4M34KOBkUq5aWQr8TdN0WjfCBAU
FMSaGGWoEEVyhJUCDyl930SUet/2dYoVKcjSb0QI4NoQ5xKNU4I1LZBTrbELHtGdg9YobLgFyOF+
Q51LlSBZxe0xUZS+Rj+sl34OFUHMm5eWsJgOMERBhgZRebm0ZT4QW1WWcMeBpjeK/NLJriv7PTu5
3YPshQU0oreqq91PP2++jEU9bWoUgN+KIaXH8MIZmaurMnz2xRar1RwvvbwULli26pxl9m8Oc380
g9R67FHRdO5/97xPlgsMupwmA61BkE/a5WfnNsZCQdcLt0wLmBOyWT/FUtNhIkD///5QL/7Ty7HI
dmYNDHqz8MYvxzJmIDW3lenqpWT8ALFOoj4GZyVU7Q9qnnBipUb6po1S/blDG+4dKrSPTWRLv2BX
ESKrqW+gc4oK31ZWU8+1sejY4icah5tM6cYVQMKtiVFBZMzkUa6bZTxkJnJYtNYo3N70J0CLvrqr
ARXCqKvV/f2JuSoFEeew58gwX1BAy0MWi6IXYaGZbtyjvunbtnJAxNR6LBsl2Kkl8kZJ1PUrIdb1
u2lCYCDYQNUXWskSt5ih04qFS+CfjaAMj0BLGNlPxS6xpXaLDj+9EDlKd/Sws7VbdH4ZL/cBpWAi
OxrEXOOAXi73QS3QZjcHEZz7Ojircmrs0KkrH0jjim1YqrozTP3kxKNnn7Uu+ktDXmFlK16/W/Mv
wPyCd5sCnL7c9XpjqHJuBOcumXneEOc3RRW2SIaD7GvB9q5M9s3xCK1BmnC90NG4/OJYTk1/TKzg
HNHyP2hWnR79MtU3XWUhEDTRiH/rjpphNJCRBG+yAT78crwAkG9Csh2eZTNC6CCVkCKJTsVgZ84I
uhIh4FUPuWs4BGkKtUx4yDPmBAbf5ZgtMORaapXwrHrD8AlFirx2ygDt73f+KKGJ7mVJ8RnOITjc
WG1QOPW7HKHloPTG1Ml8P6Lbp3Z972h6OJybSWi/06D35a0Y6/RDpFXZGnDgxuvGTyZ8AeiHnAW9
kMufbCnILldaEZ2D0ZS2WRj4uBSk6jcsK6SDnEn+tmgs5VgoFb/W8opTrJUmiHlN+kSebO0QHdOO
woqtYwheYze2CJAoXtGezToLHxptHHfQnl3Zr7HVCSOtfjBrqz4KUJoPoIsUlAXQMkTSsn37fqN/
hBwEFwuwnOVNq3qKWcVSHJ017Qfw9cbBK95EkHYI91NgrGy2G5ubdgiQXYTkCINfNsarZE31RUdR
IIzOVEeanSYPDbLa9g+bivFhTIMv97f2vHUXlwejAdZFKG5OiRfbLKFojkSvFZ4Bp1mITufRUy4H
KcY7db0yi9cxFvkR82fTIeMRWBZVgxDmkxpW0dlH/h7gXCcOQyi/lUY3p/evR1mEWE3fwuFX6+jc
RnZ45I3GRWBSzGOWAMMMiuzH/fm7uVrU/ucYFuvU5TGVh74zrU6OzuZo6J/Ktpg23TgiHh9I9kPb
B2sF4evHDeS6ECbuheD6aLldnrGkN4aM1CE6p1y4O+iYDc4HIjj0KtGhMaALA8tzjf50a5PM/WKA
7C/sucWgJoE4BgVedK5gDD5alfINJQqxM9GO/jc2Pw0DJJBmGRpIOJefRwUq69Abp8CI+C3lt/Rv
tVR+WElzChX12/2lu7Ef6dmQrquwpEETLDJOLDJbQ0m41Q2lKLA+q8SuSMc1l8QbYRpP8qw8ST5N
gKAuN2Tm1V4g61zkRgTjAuB984znlC07fcxd5YCdME6IrmI60QhqmQgFN+hhd0EBxkvD9oFiivwb
LWgXqGOfb0xvqo2d1UfTvumwcnKQSIiHlTj2xraGhcEZhTc+i2ourvIBOfPJkyj04pYC5SPU2/2k
BpKjIkq9H2FRrox3ay2gC8H5oF2pAeC+XPcAnZ+qtOKYG1YUJwKayEHpKtq/ecVBhkPeniFAhKLz
V7+6WmOPZSorIz0jR4Rpk0UsNpJovX0PW3PLd9YqoUxjzKfp1SgiHRU9b/X0bMtR/RBKOUdU2PEu
l6dyZ1XWqhjfjTthHowwAeI6+2cxeelQjTA5/OzcK/RTQEXOQdfgO2i0ywcLdMChCvL+nA66fdRz
lNKixDa+F+qUbUn7DchOlGnrMRn2ICuVp6q1yvf65NmH+7N/4xaxCI7nXhYFWFh9l/PSt1bq+2LM
zlHSxo+WPNmPY1Vm26bBTev+UDe2E6tMxY+WE9XHJSCjQWU/mhqGSqv/Sdt57caNtWv6XuacP5gD
sGcfkKyo5CoFWz4hZFlmzplXPw/VvdEqlkY1fTCA0W3DYZGLK3zhDZHhVplAM1Yv/O3Xo7yLJi0u
TyiQ4Ag4+98DhNM3igJvprvF+UEUCwXwt6LtPZbXj6ns3nfz5CYYJ+w7TddWxDr5ugB1fYMqKHUO
TSvXxdQYa0Mo3qoiD9fAnbJV5fEZuikOd3qXPMuR1qCuWEyvPgQ4RxWm4EJe9tlMgTSgx4nqG2HH
InnQWh89Q0Bih2nC1E6Nx8mt6UBc+B7vALDlTBFCk67OLBvwW6cz5UPOA5tnFYesUWOWY9SFmyIt
EFgTgHYmbqsU4a8ghsXrlnKjPE2jXxh2jyXVCx0G6dAN8vDoyX5xj6ec/svLxrpeWwbBRK7J3itk
N2xOdOLlClx/g6lVbOLF9fXn/myq5rL2XEt+lyk8fYfJKpUyzOPioKj5rBTQILA/1an1/O+Hob83
ixlDXyTxOB1GajIlSDwrJFmrsApqE/L6EPOxr0eZ/5XlB5l5YRSiqJlBfDodRUHZna+VRQc9L+Bc
Yey2izSlc5TIqjfW1P8ZM2Pdek31qAxZcgGscc5VmXFo73U/BL/Q+V1c81KMRQxMuOyA8LcBdRPD
MyVAtQpij76JFIl+TKFgca+JeXDTI/W5KvTO3MAVxcgxqLRVpir5BRXYTy5qziZkwVSoSqB2rMWd
1yJHPtvBlQdDGfyXqmYv2Ar4qucRO4fUFjC6NG0RtyZk4NTwKiorZYvfFOgDNpHorUL+1K/EkEhz
hjCCB9KUwx8sO+GNRpkn0owTRfFS7+FdpPD0Q1rk3uBeUN+SyYcXOyvy0iGB1EmKV6vVUSkD/THx
58IgZmezahICjrlryq3l4TBqlDvQm8UG+edQcPoQio5Tah4+jmXWqr9yT5RuGl5uLWcDiy8ehG62
lmkjeHiekAtODWo8sCO9lS1HHeX4Wyeo0GiMQqifscTg96Domb0d5x1K7OoQ3ZljOJpuoZR9sZKg
I8duY0UovLeBr7lZoA+QcHwTZH9N7Ae+vBD0tVKOMgQLsw5xxsLgtnAnsTR6OwBQtBP8NhD3nIT1
hrqHnOJ7YGYHXapU+LPVVP02oeoWPB36XaRyThMZt2j6QEjpwVFM2qS/YsOgYzWnCtVD28ht7Mhi
0L+IlaHGDmBMBfm0Os5ePa/Ln5tk0vsVkhLZtjHRInHi2tNkiLMo83Mg4+JgTwOue/uwj/WW2ipG
ZI7E4Y0irmcADSnTTDs0sVbK1G398XcMUah0Rqumy4nLL+IFcYI5lo0tpPlnVAsapxe2+tnBNW81
qtuzWq9ObWqxsBVB1XAp1KaDXsagfDgP0F8sc+wdsGIyE4i/k6E7YztZ2Uawkl58jLA3W3dyhh4e
YA4JNxlhGgq7zivlTR4G70HDT7elQxL5TjVhaWVjmoYdANbL8s+im7zGgfDWX0F3FzMn4RMcw7aa
tBWsR/k5NJsgtcepgqCtKhWKgKM0XMlDM+HjFFQlQyeyYo9g614QHpmecjFh48zWHIrrJWLyTUJf
itZQM8a4sHmYaDk5QunFKh7wiFXRL5XdXDYb2e3Z8RrQ7rGHO5GYZGe4XyjPQ5jVuwYQRW2jbZmO
Gy3qxs6uVJW6w5A0GN6AmMJqA7fa2MmVztLWZlt0ki1AZWjgi48I4xiYqqywIUrx2IusxFFKJBBK
Xwt+e4Wfh2Aa/QCvuARn3j00POzuvEgJ/ohT439HLDO6lzDboC5Z6RhYFJT5HVURRtGm3WKt+nQC
QgZkF7snQUmnqxiucoZzrq4+oxPrcVi2vv/ilT7c9x5qkl31kKGwgOo1wRGE0rsJuNnzWx/3vn6P
44/YbXD01Ib1hG/7/ddrbA4xT04h2nczKITTYwbgiMswItVVwRibmsgaDxOtKDBUkKuDV4f5WkX2
YI2R16uYF9KFruEnS5u6q0GXmWbKrMZ8eo2hwlxWkd5XBz2YunWuiYUr5aD9vn67z0aBJz6XlUUo
ZktQkVHRmUYQh/6B1yl7FhB9yAJv2387CnYEM1gTSA+FhGWMhKssu0NMu0ObaJi+KvJrkiuF+/Ug
Z0H4LKlEHk9B0QQdumQHeA0iML7ctoccbSGXZAAeI32CdVxW6YVsa755TtcE1VIgSnwd6v7Uz06/
TS/VRUpcNhwy5HMdtuO0gnloXhljYkCWARj+9audo86pBH8ccJEHRUoOpqcdhsOkDtLKgkPnWKPf
YB8tI/fARbSRgHM+aRo3YhFElU1JPb8QJH4yvxqqFyQ6gA4sVH5OX1o1/KjGcWo4WEr2J7e0+CYb
J/xK2DkXlst595TXlUmaiUVZL6Trp0PpVRSXWiUMh0GW8o2Q6t1VBVNvVan9eAWSwHRwvYuOWe5V
W5+HdsBuYcOEx8mFJznfHtTiZ71oajaE98sHCSxJGENUTQ+dh8PTGMXSdi6QXli5n40yY+1EQHfz
iy9mNusi3Li7bDiIk+DvY0H+QVfauJAOffL5mExwfbQLqREsg29Up0JzooJ4sPQh2ehTnia4wjUe
Bh6iefx6vX42FruC3NECl0RF9PT7ofvWYuWUjIeZW2iHgqzcpX7wGpCIX8DjnFfmKZvo9AjxboBy
BbbjdCjc6VIh8FXp0ANXJUXCgElcq0Qwmd1ZFgZ5YR8V6JAOKYFjOqvjPYqCJFyH9dBgac+MyfZk
aPm3kusHm8HWw5KBqDSa9TjB8WN8rKzAu+m/Js/T7pKQK8yphv7PMOXxK2d3O+IMJEw7qK1ccMYw
qeHN5PXZpTrSfKYszhxUDijEIhs3S1fOc/6h9qIOeaf4oz4eWj+p1kKg+25PAc72CuMeyfL8RqwK
/UIZ4LPvSAP2L4wRlb7FPhS6thPGWBgP1oh1lIHPuE2jX195ZneJenh+zVLbBZkDx52kCajM6evR
TNQGAsnxUCegzJGPmt2xfJQrhYmfIiT+nIh5ZhMzYbz09Wr95DQ3QMnQb4ZVBk9pcZrTUJq0oE2m
g0aMjkgF7bZKx9Q3zlUGHv6tRvN8TYHkZ8nOqBQwZKdvWupJ1RnGKB4syCQQospHJVWa3dBDeP76
xT45RwGjzYwaIglSKWURu2DCW09FkmiHCbzCo2fROY8skwVc4jpt2R2SrLtcoOVvZ3qCKog1WYPs
+ljpgY2sjaevH+f8mKOsT17OHQ1agTk4fXG19DEgT4zuEOdZDHm1shyrl/81LAJF6pl2i8TvXGQw
FgdCJlthWcqldqjUIF73HfbnkQzeRWpMRMG7RrqQXH/yViaJvjYHN+jPLXvypuwnZRtW6oHm4bjN
TfEpSZBB+3rqzpfoXF0CPgUbnxaCNT/Eh83fFnUl5lGtH7JKy/Yx1Itt6yvBxsAYaGMgBnL3b8cj
JqTeCgZ7/lBLsWSvLpNpVEf9QOVfwhPaBGor9pHT+Ym1bcrxEgLwfPdDNQE/RJUaIW7+f/p+Q+gj
mdsFxsFokcGKYjrCvdkIu1KSfyEWOLh1a4WbIMnfvn7Pc34XZw6fD4Ac0qEqsNbTgfWgQbmiYmIx
VOr/qGppHHwhqVZaKzwyw/WxoCXthrUp3wSjRwVRIdml56iu4OGPt1KAQbEVKb9qAi6U4oLsYKJL
u/YaQ7Vho2YXDuTz8hLPC+YWGQUOLPq2i2OyjnGEGlrFOGBrl610uCmO0dbRs5ej+yX2NBdwFA1d
vK6sWw1rWNfAbnwlNYUA56yS3bgHBPP1HJpnKA0F1jGHBGIcbAJ12WgFndRrkaoGR4HC1wFDO4FE
D0vTzJaKpn/JB089GCXZqTNRkzfXkY+2DLbOkpQj6Fbh8Umwnt8l8qTDxQlC8xd2Qq28NzG82WaR
b22CKALthc1iONpDEfo9hZW6nNxRs5rDWGo4Q+kZeZwtalGl4vmlpU9oOE9Xup5VmGBOgQUgHo9o
e+5XTSsjiOJtZFld+myg4VLOAgsl1rmGnqyoCeTfrRb6Nl6W8ZHSb/rb8EO12YpCnz2WlWpFq6wI
5aM3GcaaqD19Ecs8qBBs8DBm1HmZNzrS4oTBZz49y0qM9VLdjMq7QE21H4q28la9VEo7QA/R77CQ
8C2PcyisjpmqVYkwmV5c1W0V/SmJ1ZCPlv3pe5nL+l1Utmns5lOs3KYycnIbw8CyBMHlofPtFjG1
wam8Ikg2SZ91ThIkuhP3JXU8AENDs5KTQrsWfC8AolSoPVatkR5L9tfr4az+StJKKMtqADJEfUY5
3VLIJbalkTThMZC1CkNLU7tRUqP5UasCWh5K1+wrQ8AZuKRVMuXScKEC++nw72UhuiP0wxa3ObI3
BqoaYnjUR/kxAGzLkop1x+ixR+W6kbYBeHRH7X08NGvcGr9++bMoDQ1NghdwxmDS0bpdvLweYjHS
0ms+0heobobcwFgn0FFdpfSy1rzIv4EULFzYgWevrBG3cquy/Whkk5qdzriQsDfZU/IxrQL/QTeZ
4hDbqJVfJeJay2NvXeAmZWdxkf+GsFleuCzew4iT0JTxSV8U+nMzR36Z3jeVLPU8gXpE4x881tCa
mrCKZK2/G8xRupWigIKih1CWYuuq3wJz6bRnpVbNGvpg2aFTXuX1VeenY7/usky9raweRZ8sncTe
LQhbEBFEqp7KleXhgR752MSLYTDYiKm1/kobdGxP1Ryb1JhonyBxQtTclaSsgA1A2TVzogoUNjhb
rJopVTb4zH/92c/uZ6aeQ5D/4PFEUrMIlCmiVH1F0HFEa08Dr2QBM4GLgJqMCDeECtmFZXZ2X87l
mveiDe05dNbm5/kQD+CmniJtHCnHWq/Iw0G8zqrtffNQivlDXInyc5n32jNudvW/LUvNIyMoN/c5
uTCX/Y3E8Ct4JqNy1BC5cuVa1JzE6/98PZ3ngSujALxDf5W5pLa7mM/USodeLkrlGI5+vhetpn8S
lB7eqI+WYDIlppMnmnIt8W1/cs39MLFZ3iFAfCnuOkuA5ucAqkR6SWRCf+90npNCbaPQb5VjN8nS
j0ztwrVV0EYKGsF/+vqdz+LIxVCLEIhAK1Vx0lWOqYnp41BgJ0u8cgnvd35UkLsSF1O0QhoVSMLp
C4WGJCK00+rHYFSkdSyG6Q7ItPJtzCa6FVlTbnxZgTpbeN1dnhXN+uuXPC9kgX+hmkr7GrD4OfYv
VHvue91Tj4U6mKvITDdhEGE83ZRXQDmfu0y8radul6vVXWdc8u/5bFmhHEaXHlazTld2Mcddbwhi
kwXacZoGfH5jSTmglxrcdHEzuWgQ9FdxUmS3sSKmP6skeczycJYoraJ/HcYBqpqxjyAbgKHQyj/9
DLXVGpMB2+UoVkT1mET3fWOjyNHcVfwe7j1oCtplNhQKntSq8af3223DGQuxsK9HZ2qKUHLLyYp+
Xfg+8wx8PMrVue4G44e7RAamtAR91bEP/BhY0UHG/XgziNq16Y/K1lBzJcebJB33iLTW37QY6EUZ
pcJKEeLspfaV8NJ2WG49GDPwrMjIqVcRXi7BReASw0CnqHrICrkM3HoUitmrm5Daiss4czKCec5+
dDCma6sQAijdaVmNjq9azQ+Tv+u5A8rbI8inVlLcSTGTucXSq+GqmtDksUW11gkOSNcDBweN7Noz
kt7A3T0WtlWiaq8lMPRr6vN9BTUwrJ9NbtHWbpS+6G3kqLtfajup3y2xCK/LnDPKVpAgsWaz+7R2
0mouJ0V+PDyZytgAao3SKzzfNJeOVSbbhG2F7FYkFsIm14tpoIaZZBFFDxqKuLzju34hLjtT+p7T
G+KEWbaQtUcV93TRiX6TSX1Rxve+GlfybpiAbNhN4CP4F3ZmLdsc9/FbF8vJA74sNcWsKW7u5aZV
tgTeya9QilQguSFGNnYaWX7giDrGIbaEvcmlC2DOu07WIeg1rph3xjNwl2VOgRJUXqcRz9oOVEbB
PCSN03WltEkVsd2ocpDvAilPN3JUxffjrGNIe79zpT6OHUqCl6Q1zvIuzDJoLgBdmDkJXH+LEAsd
1RBEjyDfC7g1IIe9pQOwkvSfWA0gUK2vZ1GPXH9JpehWm5i5vNuqwyXq5fLW5yFA4uOViUoKbIPl
ByRAEgSLRsp9T2PcGXKsDDui7X1aY86Z15V+H5vDYMuxdKF2fAZyIaClCvjOp+JG5vQ8XTpN22ie
oafG/SR/C5ObWrrL6fmZSuuqnuCKVFJVFFej6Kg3Fl5ZP8ZYBZ1dOL52kxq7sjJXaibZlvw9yqKN
iBn9+7H1/8NlvHjL7pvq7a25eSn+ax7gNS8QovCD5r9Pf1n/9Wv/LXdfmpeTXyDrGDYUWt+q8fhW
cyr/93/xD/39J/9ff/NvA/GHsXj73//rNW+zZv7X/DA/8QjXWAOXvMXpAMcffcXnv/OXr7gAo/I/
79L+sEUhMFDr+B9ncQFf8P/M2H80elnWJOn6P9bi5n8ASM6o6RnSBpJ07kggZvPuLS5L/yEem9GM
7AWFZpD8b7zFT+MRGmiI6syYcCqDVDUgFZ8uLIOib6tXHoGsIA92GPuVowa5sWnw6K4cXzTQm+0J
9Kfp/sNEffvrKPloI34abr0PDG4VMK8y9/GkZc6UjoBlar9Sj0rm5W5uBBZtgCnYfT3K6Y5lFOrZ
M/ESyDsxJBWS09dDCzhqEV8XD2gL3AhG+YZ5QeCEwrCP+9/YZmd7ArK/NsNfK+yTN+O7fTg6z8dc
hHg5BfQC8U7xUCPWm9JI2kh1Oq4L0f9mFn/vvP/rYKf57l+DYTLD/UzSO0OoT18wF1Kva5CiOgRZ
L7pW3Kqrksa+i6T1dJ9SkFp/PaGLEO59QHhh0HHkOf0AV3s6ICUOpaK6Jh8qPz7KnlpfV165wzF0
5wv9Q6WOwi6U232pbr32Vmum4NItOq/If26m9weAmUNLELQ6CJEl0pa+9VhZTS4fGEq5blX5FpXz
YlMKvbHt87awC722HLHLZUjGWXMfgzZpIbsWWfQdZ+mdsGvQmriQlZ19cwgVmCPCSgSmwMW5uNp9
7iypSELj26S2vh3WICuaBGsjozCmrTmUl9bYwuGOWZgZHFwEyEkBTUA79fQzVJ1e62Y56bBKLd8Z
zfC+koQrKS2AfkbI6wiNPD0kGbdRUAoOklkUYPrQEYqx2MmZVrlimt/7rWFcSMTPzhOei9BGwW8Y
wBvaRafPJcpDjJvTZHzLSby7RNupjfcTx9VyhcaZtAl08Rq0TrTF06O6QAL5dE5oAVB2AoRNL3Kx
2avEN+q2Y2zDr69TI/pD10x5xMNuzdMO3w2rvQsaO9tMGiKCZJz+zpK6TU65ylZgVlxbg3cJQP3Z
uqCjxdHPUfeJKY/M+eqXMp+pqOJvKGtDwvVRjhbU52yuaX+9OZeTD2KY1QB/A7F5itPGovTWh56n
9pyCR9NqX6xS3lWFsO6E8mEY5J/B1DwOYUcZevIunHgL+TjejOsNh5O5L0qSbi3bFX0YFICMJumo
WvehgQ2c6btqqtj+3tduO+G6bFZdi9R96iYeYUoYukr3/PW7LzCWfz8DBEGIbVyrLL3TlZf7laJO
1BePHZXqG0NxAuWXKq9b/RYtEtbCH0NfD+FWFxw/w9nECXbeZEfqvz2e3qfiw2PMK+JDZYjmKbw9
gcfw/+jqunqV2q2ELErnCMZezyh02xFayi/UxwxprwruhVlY3gfL4RdLoEHA1xNHhu8TTFy2vrzt
Qneilmfc9cLWf1QlO6gA1j0mmRv+yBKE8+3g7cJDnDYkzj/F4hBoozQDMSBKx1ZPHa187gDdtkCn
uuE1Ew8FC6SyRmgB6oXDZwFG+HtgkOZc+nQbiNNPJ78TCTQxCZaPaooLo6OKzuQBoXX0YdNNR88f
STe3XA2U42/QyQHX9nPKbzN1T+GzTx4MH61WZdsp90HrpgVCwbs0dnz9Rpa3X0/Re1z18RZ7/07s
FzrtMteYulwmmtCS6CrSMa7Wg7WZOvtOR9JpcPLWxd/SyDGHcL14ld13OF+/dn/qHVBlYTMQlyXr
ItuU7W2JFrxlw//tXcrMT2jOtIHTGjYdQ6vdytOFpb1IQv6aXTS2ZhjebAKwDKaKAOA7/QP5GGeb
Pt6OL5V8DUVVyJ4NFRN3J/RtYxti/ICkEj6ykjv5h6l/HIRVl7nDTXDhtHu3rVvO4cfnWXztQcqD
LBdanmd0otQZfce4NbsbP15NaOCAtiQ1jG9qf6fUbjCs0/IREqg0onvX3vk/Uw6iBK7blSZuRRAP
GtW472FP/QEm994wVl2lXpXqBtsOPXOTH7F5SLytXtniMZ0ubNt5Q3z1JouzyxKbpoXLLx+RU8Rg
yDLWSbrxzJd2fFIuKqielpj4jCoHJN3LWeSLxH7pUKOi/WRZmSodMV2k77pOt/nG21o31k9jf6k1
8a6zcfJmi8EWbwb6XzUCGt3Hlk6Cwg+7qVYhEoGpsTLyvZbaFv30YKPGVx0UAc+BbQSr/Bj223zc
K9Fd19420koEMX5dBqs0t7UDzmzxaujt2nT6BAEkW7oP7+POKXO7/qGuc5TL9JsIaSncZW2lf6iV
7dTdBNEqUt10vFZ8l78cvuo4VglHObvQ/zoLQ/6aXwsAJOUTwpFFGEK0iQlENkrHcWPliBE6qbaW
XpUfve4gSOCFmzp1OsMNg+sSTPgl78V3NZuzGecSZuK5lwmQT89AoU9okKLJerR8+A521IAqcecT
WMtsj0tnNUa3mbbJ+1UEBmQLjHj4req0+91GsrP8pi/XgbfuKX/J0ZNQoHRme57tpYcMOwv2WnI9
1U/oMqr38jaMqcWsqreycOX0h5UffcGR8nUAAt58mKQrsdjiDpG7NPy+Pj/Pz6J5XRFRkQHPSi9L
EE9d1JYx+UxyEmzQ94gHV34ROT2fdB8qrtNKN6W/lod9hrDbbYu/j44opTPU60jHyWHTXLr3F4qd
f++qDw+0uHi9ppPSehikownAFn04+SlSr/vYDe4EYBvJTdncdeFdp+/b6ErS99nktnAe77UKo2Nb
okEMYJ3z03drz80yUhd34KPAtbgzAwzAnPZX/WS8Fu54DA7ai+7Zxj2ry5t2awxrx8SGQFIdzbX3
Azyd8iTFCGTb6h+uFlOz+6f0lhjAurO+RROsAVA5jiw4eJ+RJBV74ffXH0c9C0Lmj0NTjAwNsBF1
itMlCP4YrKXQS0fh3rrTXqPfluJov1L5qlF3orTWhXXLcX1d7bU32kk+Rdc73j19IRC3fgChyF8E
yU1vm6OyKp7Sh3Kn/aluWXIi8gM/sCtD9UR4DY9UjK/wNxMO9XW9yy9lE8vQ/X0bg2OSiWt5G3EO
tj8EcrKBRcZg8RJMbtXZneIAb0xvhcKtqk2h2bOCgG4bb01Mo4Cs4qKL6nuFfbmT5ySPXhEKGMhX
nT5BX1sgb5HwPQa/KUzXNNOdcBO3rqVuvN6mKpP068Rac2hCshR/oAJ7VT9kRz5ou0sLF6GhhCpg
d9M89oFtTq7xL+Wt/lr0tAnwr8TekIhgseit1KgKdNilIxX60Yb0MTxw/2uHVRQ69bfm0bpwTy70
tM4HXBxuVZK2gj6vrKwilbD1t6xwC9EeK7ca7ekGklBGVHeJ0XZx2MVayOi2mOm8FrzH6bVBYOi2
fTMfpEP00r1YT8mF+PksjWP7fJhVffHdBTo8f43mP3kaDA3HfJF/awF2Pw7KJ1/v1c8X2T+fcIn8
8qdGD2qN1G2cHHHYKa3jj3c5+C88u+wh/xEYKcZ9iU08lSfrEGyv4BTmOuQG9h5aY4t9iDVtC+9W
RHxSq57U7EZluXVkXtqdV97nF6vwZyWoeWd+nJ/F8RJEaBgrIUdtabhK4I60Cbd55fY4pI7c61B/
sujSwpvjlLO9+GGaFpd6hqsDopeM6fEdJBu9EMFaZ/U9MabgrZRHwXCzY+TbvDpib8Xm66/0+SsD
xkenl7rvWTNO8DGta6cUzNMf8cUf996zhfnRr+JKUm2huQvTC7H1eUY/z/E/AyqLNSj7XVZbePEc
dWslmy4eJJq1TscHugijVtooqdphs8nkK2N20xT1tZxfmPLPLpGPT7DsFVdWDSaAV+4e8M0mLUJj
lDh9jB++ntuz2HsOHzhZZpYyFc2lOiCIhh5tC29u6pAzVjb9nLFcd6lnFwGNuUsc3PM6xWK85XvF
LbbbIePF4yqZ7WdWTbdJSnfUnUl00MRuUlcuD4nhxiTPj90B8rS+CuMLX/jSay82UQ9e0us7HsOU
9vA5MABK673kP4f4pJj//pRZvPRi+yAxNJnYQoj3Asq3oVMObo6hUmeLGj63tqWuOv0uvYEyiuqk
P+zEZ6CCin+jK3QjXKxy+eGL6zF0hRxsuFNKlDQp4zvFJYWv9yLhyUZfPKl6eulqsdeZBWzV+6SF
Xej4xXWgrKZuE1EpvA3qnZ9fFf4G1lE9u+FucHXDrU1Go/e1VG9VlNk8aJtGnrpKQTGhuunN/VTe
xhUFMHcUYHcmnKPXwdSiNL5pxcDBDG7SnUFIHL1sHTA9ibDNpdwRSVRL4z7tfn+93hetVFb6/IYg
fXE/ntsi1qL0oAlB1GImId532d3PwgKLh1mrvqsMV1OelXhnkdpP3xIa4vqFqH2BPjkfehkvmKEl
BiJDB+rKsDZRzyQ4LQbcgVOzFWQsyi8NeZbtLt52ETFkWdj//T0T5Id2ojN0+85ai/pvI2DD3SjW
yqgvHNfvl+ZyEclg7SHDoVulLiO3QBBxKIF6ek8Vril3qrgpRxt7zNZYIyNltXPSOj4haB1brhzu
o3htBBsU74N+Lat213Br7tJkAw+WKlAEK1pwPGMlA7IDjHrsn60b0dx56qvwc3z2WYtoQDOL2PKS
H6uy3R0rZa16NHod68YMbcqMtUTAOgeqmO0GJoANgBTqd7PcNP7erHBGJYFYf73Q3qFo57OA4Ci9
IrA2S+ZmYkWt7DeCeD+Lbrc2oD//uvujO9m0Nrw7S3XEzGUVIK4W/GpR7A9dtk/1fdgPDgUC80E4
xrmdmEzADQGeGqxEc6vU6xYRr2f/Ib5J2Zf2gFSR6SbdJhiv2no9mDYgZr91guHRElat+qcV9ono
4KLcIzSDobZpyxtKRROT+T3QKce/ednOJEejKnwJ8nEWybH4Znum/5mBxSHbWIh8txHrvZYPTUEa
sQmFrb57KVPTli650shnMcpitMUhGwjmKGQ6802RZVe9GnxqM131JfEjiDa/cMzAFt4SBDtlu8k2
MkHznhyTvOq1+hmhY8Lh9Su+AE799KHmo8ZAwBg5kMUUzIzeMMa6+r5SXKW2sTonL/l6oZ0HK/OL
z6LQ/PMMtKy44LuSSGk1SPcGptKyLVg2qXHzO/nly3bkOU3vTpWdF2jXbf3vX48tz89/tsg/jL24
L5RBsQI1ZeywttUn47v4ZhbzEtS+d997XMIjWAm2QTr+TLWnlhz/u0dNZRsz174tXuDCfHapf5yI
+WN8yFl9S8z7ECLTPS7wU+rkh1RzxNpFFO9Sq+k8JVrM+eIWyaxpFNJqku7rMduaMcU8dqMLUd+U
ruHFY2wvKGtBvBkvmZBdHHlxicQYiIsjRgz3VYktgF0ONnwESPg1GQoYqsItsaVvsNC4dJXMn/Kr
T724StI4UpVRY2D9Z/tUPbPG9JcJO4TMFp6EtwAPqtJNkOu/VOz69Mb++FkX6acGEss0YuZaU46Y
a6ud65cb8ZYAUrkbX9S3dtgUCl96urCc5M/X09xux26Lpu4iVrUSo1G6XpTohwDhdhXFEcZ15W2g
fbjjT4Dudhs8VPmPzJhsNXoN/fvxcSr2lfJcSpKdSt/6mA4MvVhagZ5ip7Kjy6OthJWjyDUdltXX
m/HS4y7OmsArpK5h5HtME7D6K7hn6p0nPdF+bC86sH8WWNBjUrnngUJQhzzda00iJH2hFtJ91qxK
XbL7YnAklV4BUIProBBsL1wXwf5i6fOdQHG2DD8MvFgNpZCbRavlvCVhe2JzB9I2KmM3kVcoNYuY
m3du2rnTdxohsbxuBEdv3Th2s5pKsC0qq1aCzrUKMjeIdyPqGDTDm40arRX9WjcOnXrvh8h17bp+
r7U304Cd/IUD+9Nr8Z83eG/sfDimzCyUhDotWVZoqFCZBtFuUw0do+dmgN9NvBO7X6+M85LkfFzB
cYO7x0/A751+rUSa1LxviMgCYwfVDCmn61pqyT8QKkt2cuvWSHK0m1J0KnWLjOl6IAeUFEdP17B9
k+xJS2+S5Iaim9yAIL0DvmzKTie4imxXxa7sbwyyJiP/XonPYXtTd6sp+ZGouyrbyeY2wVEjnq4L
KN9FUq6yiHq5TE1FOgYeTOj7Cy97tg8ojcPCBA2EvasCavT0ZcdQA36LcMy9VdzkhHYqIjhtQ5nZ
3KRPlbUzmkNU3LFbMWzy050RraeEtuxBq+1Ct73YyQoUfFzrrbEc5Y80Iq7gxrLbEqsRhBE83ArC
Cl5nkJG3XTWbInHKdTKuhmpdG7v+h3yF3z3lSGLMxEVB5+vXe+/inmyAxestLgBBQye1q3k9dVhZ
LRmiU2OS+2I6wt7CSXvtl06GYXZ1oIqMCEU8rXzjStUoSK3Vak1JreDdVMfUXEleeT6spD8I+lTy
qmWaFNDAToRVt7Apig3vnqbOsFWz+0q01cTp621j2JbpiIGr3SLVKkX4XbuV6Wq+k05rPX7BKqeR
byix16Hbyi4dWyhwLaIzpR0OKOrazc+htIufpK+VvE4KrF48RzXXlfa9sC4AR89Do3mudBXfbPgc
eEQsjsRKCiWQNj6hkboa5bUYxPbUfMv8wm6ABKmbXHXq9ptf7qc59h72evN24WstL83FAyyCUnzT
+kYvif/MaGuWj0VziyCQIV/13oUtfn5LLkZaRmKFpoCJIthGMKshtRzHH5KO+fquLOw231veNq6u
jNDNc7fOt1+/5YLHSma7GHwReYmpUg7evCYxMqMdrSeuxWIY9qKw6bPrutthTKkNK8/bh9UGkLJf
bfTKgaI5cC1eKp2d59mLp1kcAFMF2teLAuk+za4aY2vSnWhX6n3+G9weGkhFfSHVuzj3iy0Jogd9
LJnXB+CYjb/LbpcCzNaV72J6zEa3rA9t+oNZJ3Txhnr39eSfJz6gKeSZAIteCYjZM+BXLSf/h70z
WY6aWdf1vay5VqhPabAnVarGDbbBuAqYKOAH1CvVd1e/H3mdHYdSeVvBGZ8JwYBApVQ2X77f2wz5
ZCbPmVV0FN8OdoNNhkuSO331hUy9KZ1MLpftt6B0w7tkvn7VFm7tteA2lCNXPYyV/9BXWY651/jb
0eW40TTlV9XY36j5xoORjf/gOd1NvfjAifV5qqtqpdi6qi55CYPLIho+nCWvAmVeTTiNSEueq3wm
VdjlgF2Utupkc1W2cBklR3OOiYB3C/H28mxoBLmecSDC59Kxvw4ym3ZG1EDwlQ0tJmxMd1CV7112
NehpdE5bmupGt/au19vS66+APooYiSDcV0nzHxXAgJt6EPhj+GwPtDKTOvCc0o63eVvbNyZMfgfa
FHau/Y4beiaPikKElf4sSu2l7aNpZfbOq+GP8wQpFCRrRDez2IWglmUlVw5D2YRk/T0PPMQro/Q5
HGqxIfH0d1+RvrgyW+cdb/E43F8A4OZAGsiii8IxcXILg1LJu3fGva1H2l4zGiwhGv3FR82B5i06
NrpR7Yo8+14m3KQMVSp3tTp9kYSkEdsilI1pF+UuSLN/aIAGbWsdSxzTyAo0jW3ExqJZfXIT2taa
veKy7z6P1dyFcJg7lL041l9OH/KeMSSA+fAJr7ZgM5XAh5WWY5jmJzd+k36wFKHd5MFAWIiSkfGO
ZGKPYjHboHshTM2Wp1Gi9CbO6EYvSBs0nDuiJhQvFgOejG276yxj7fvq1x/4lWaFJph+LiFJi4q5
H/3W10WgPg+29kBY8KYvEaz2TlTfTbH/GTNi5aOeTQFd90EcU6y8d3mtq4fY6R+suGjuhgGwEHrp
/Rhl401raMQUWR8ieN2bUVXDJ5/33LbtRBVgW91DqLb9Q6TgMikxi125hi53Oz4BVikGvjhI2GZH
msVe2+CZ6EaWWj93sVse4pDRDxSSwKIhFzuriiBixV/wGmv3ek1t5AcQaUSGuN0mYprmaDvcKkoP
GkVnOcdy8CGOgOCCySbJ2NjKqik/NrrAmwfTfXygyRiVSuV7OhGrK0th2QuBKg1ZFLsJ1h+SHtjM
l7NJ7QcXqW7hfoqLSt4pUf+iU2pmtniwmEhbdFn1Ft+tI+FzNPcGq3/IQggt6KCT21RLdhhakw2X
xjgHYLwF3Sn2dIPj/nXF/n91y79mGdX/rm7ZR2P0p65l/tf/o2sRzr9Z/ghaZp5t/6tu/utf8CT+
jTZxdh/ARITEDr5mznQJ/+tfiqb/27SxMaEOhZc8x3ReCFooUTkEYEzNNzO8kP9Hz/P0n30TKdD/
Koi4gococ9F5cMDNtAkdUcvlnCqdNGosZv5pxOvzFlFC/aULTeVHXlfWI94D02NiZ6Pnc197UJjx
N8kQDtu+1NOnsenpZv4xZP/n9/2pc7lq3fJ7LHxoNRWyp40IZbFcOWxDwikVcSK20rhpTNls6jSW
d+YkcABynWajKDIHmtadHe5WAVTEQt9i2ZitILHLAoMfMksFsJWZuz5XeUX+pBt+7rbayc+rdBcG
Ye3hQ1sf33/fKw4udBVeGNEon5LL57KfOqa24jd6558UTjOsWozEczJ12k6hgOXkN85hsJs7NoZp
q9dT/2soCCnG2kvc2HESwyer0n2mle1hyAJ4UPkU3Di97x/zztUPTR2lHhHBw52dKsM+KYhx09Sw
fsmaAn8xgDIXpVvF0Wjoa1G2y40XIy5sNRC+cASyc12VTtbY6FlHC/lE6vBd0SrgANWD1FCfYjZW
ifyoIcy0R8srJMnDYbQ1sPw3WzrlQ3kMAypw1d+zP230XNxmmdzHsThiK0a4JndShVROnZuDstLo
vf7s869GNezMHkn89XI96Oz/Rt80zinEmfaoOAScjEW51vJ68ylQgHBgEohTlvZh2eBL24ly5zRa
rYUdMOzjsRbDSqV2xa185UJR6VMmA/UjEbt8mQCn81BP9fBM7FT0sdUgZRxQW0EdTYK0/ljVZqnu
DSeOTmNVtBwJel99CB38d7d2YuYlxql6PyGRKoN2g89mJneZO5Ia+v4ieGM00GvigGUi3BR4clz+
zGQOJoe74J/iolDIJoXRrY+kHbz/lLeWGvMQ7w8s6SgsXqvsP6rovqhUdJWKf5pNB4+djIq7UlcL
+mpWw/FtUaaQ/Ip7XlEfCJh2iCQo9WcX9fZXS49GT6ES3fakD+1Hmf+Mwto99lyknuLGTjZ22GG1
29oGzcIaxt7UkcJb2Np+bLMce09Eddk4Dbd6rMu/RS3mz/wa54WLGITz5fjlWaTr0F38k4pg/LYa
eRO7Gn9wAiUHx8bMuZVpt2+R56OmSKoPuZDlRsrU/KTgFHjbkiS7Jdt2bS+fj44/KndcC1j9CPNp
6lIBq8s+kzUEIGkxFruBbgZ3Q6RRFOLeduf4pSRwgB4j21r1oc7q1nv/Uy8q2P88GcI20CWQHkq/
ywnVGFNrY9QQnDMnu881134WSvyryn3UbLG95qYyH0nL9+QGCkkAezzO5sUqs3qUCfD8w7ObJoAU
UkBW7Y0AC5ms9oqyAASNSmPl4FiCwgwud19MPlC7UjssI3QDSbHhStc5+ShWH8KoENvcMPOtbuby
C/JQUpvM/Gy003Swur5bWbHzKy1eGSmhCaCPbdAcr3c5wLE2JZgRFexfAdaKhp1+C7E7JHA+Wevm
XEHR84ui1MIDFN/s2Qv08lElvnlWakXuSekqcp7DsrYPAc4AP7qyDY+l0d+L3hFHrS9/OHTZPpIE
cZyqwfLcQPzu1Kz00L/JJyPSv7WDT0hzaX6lrhL7SdGJZNSTDj5wrhCFmPxOTDd6MExkZ1qeWNsY
MxtPRn51Z7XGeVJHdVe4cQNURhNAaxVxR3JxtBudqrjD9tHf6ZO9M0X7VKZudSMzBa2JjLLvo7Rc
LICs5gZv1mA/1NibuThp0ACZDDjmGHG+P//fmJFYKAJh4sU8G6gs5n8trMHoikGckC66e70DRM8y
PwFTzabbyYYb3GXZmtz/jRkJLYz0JRVPYx5OPftnNzW2ArUwCttFgyHt+6GzDU8TuXLM2EtvJH7X
22CC+T4T6WA69u3KgnhjSjpsNZRQ3IxAJharsLHU0WjShHkSGuqmzfTmqTCCj1om5UpleIUX8v87
5MnY1kwJ4iCZN74/DpIqSmLbHUP3ZEdT/uS0ausZkaF6GHTIDZ4f/T4RVb/tndHYJh3kULvpxzXd
xBKZmn+EYcAbp9mI5n0JLQxZ3feKJZVTKjOTIHEh77NCKw9JRYiLL4zqVp9S417H9f8IwODu21CG
R6wXwhUk7o3Nlo8O8/rVwhLz78vRiJLOHCxZiNNQa+nBpDTduLGUD/FofWomVdv99dyG440pKZUl
LdYlFoZa18R0y3BOVQTlv0APv48dqd4rxmgf0njUH3rX/vn+M68KFDH7c+K5CG46mxEv5laf9tVk
ar1zqtXQ3o1R/r0aMCt8/yFXqDAXenRiHCJzNsBsM3A5kI3gck8MbHSWCrisnMpu1yTGeNP3tv3J
F1V9xA92uA2ykvOsqjGY1HTltojc5iErUbJ3wBRrU/16lnGE4hKKOpB7KpfEy99EaEDe6LKmtGhz
DBy1sbuPu37ytMRPj401qofQMMadH5URUKDT39a91h8ACMeVz359MYSzQjQy396lnuCWePlLpNTS
LCBc4CyIZWHLDpsjQvbukWur/01YereLBpEfJGDi0Qqz5DbvYB6Xedgc3v9O12UNyDOScuAxfguX
9MsfEg90uAe/jM6WEpfSG5tE+1xqAVfhOg0HiSdzljc0sYLw3DitNNYAret9FucCaM0A33CbuTte
Ph9nZZxp3a47+0k5bWWhkwcuYSw5Jn09qtP+2Ct+dwaYpeGdTGgffbeEt5o759g3h/t26OpvuG0V
j4mpB8/tqNISb9Lqtp44CyEyZ08YiNZebhMz1tq+2HREBx9LDC+3SWZph9jFICBPVJf4qqrzBi1Z
M+C/3lIgCrCjUKvTiANnvnxFTabhKDU1w0XSH7yiSvWDE+u2J0u3O9SDPqyM6fX65mJNoYr5BRZx
5hLlt6p0qguo2Wcr6yIwv4ksUyU0V06o6+sY8h4ghTn7Y75ZisVisss0TyfXkOfRHp1NUFqEZbrI
I+Q07Ix4NLDIGlo6xrnymFl9cCij+mcf6eo/MXb6N06TpfucKJaTbhn+ym+bV89lQccNHRkcmzi3
n6sqC3d1pcn0PDnrUWB4eSCx7ayk8VEt0LT97fqhx0qdTJ3A0xDdXX7cymiLQZd6fp7GPH/qK1n8
aMe4hHxX9IewJgFTw8RpH2GLsLbDXu9mMNYBJmCuI6nCeOHy0T18h3rS6/Qc4YjwHFhsEIZAcKs2
uG9uhl7+iEmm21I5yp+N79uecBRsXWrYOe+PwfUER6H0mhI0myRjMHf5Q8reCnEgsvIz3u7JVuv8
bGMjsBS5S7aLWqxxsa6xGDZAcvaozOAWQvpb3LAtHefWXM/yc2RMw7mxphhZpdrcNUYdb4is6T6W
GmZi5J2qu1CPwVaGrNyocanfiyGdjqqPK4BLuO4uDzPlFntLKpu4NzZWGgUf6H2ROGPb1sHKnNEj
WVzduGM73BEhWH0sSpw03h++6/qWXRyCCtZ8MxC+vMkHMlV99IPhuR769HMdCwRVZuB4XVm5h06v
K2+yYmet4poH6XKNgBpY2GUwjvy5JMVk0sGnzU/jM4dl8uSnmriVfkffw/rm2D8qNa92mRKPd/GU
dQ9xLta0qte7FNIxQEI89V+x38XsrRtd7d04S8+cj41nktSOfqboVsb2eifgKXTokcTCibmyhB0z
VUx2KZKzqdYQVbDqvUviQhx0015z43nzUVSumA5DeKZRdrkKcJoVQ9+m6TmVMtvUgrhUIzbIPEI9
9f6EeaO2wiAQxw0LI0mMRV7Du/4o2d0IHRzOm9m5DwKx18AG9kpb1kfRG/3GSRT70NbtF0Wg1Rqb
sXlqk4GedtuHu8rGgs/N3X7lCn39NWcfb3YBWEcUV0vhcUSkV2XGGb+IwC184gwELa6ydlG/XilI
1gXMJlxJZzu4xRALzdfGQuuzMzKN6L4TnY0cbcj3tQyzo2u2lqcMsOTfH+2r7+pga0I4H8Y26GIw
fl18VyZVOoXOeFaE8au1qnDf1YmOwUDdfHr/SddXMR5F1gxFMz1W5PmLq5iqBk6jJnI6t1ka7Qbb
7XagqcDfQZnfBlNATtQEpS80hvY+b+lZtr2Z3bz/I66+JB4yHGQsShuk4uo36HNd6vimfu4FmoNc
dNCW8nhNDXL1JWdC0vyemOnhaLkMRAEGKnNVMYpzp1fRjVJr1r06jL0HE2LaEzLuY3SPifL7r3Z5
TlFh0mhiXDHvnfFjkoouv2SiYYDaOm79Elj2vdbGH+t+VqGE2inKs9/vP+s1vPv/7q//eRgGaxp+
hXxQfvflwzDwbzKtCNqXDMuhdCMaq4DYUSUHFANi20h3PKROY0NYZn9wK818DLI63yWC2F4Ome5u
smFGqLFPhFvejFst7Eimy5oKiRYCzKodu0+aSF2CzqP44OSjcyit2tqWdb3m6r0w2+BdCLLAC5jz
aSaSscFdvkvEklMmf2pPI864txlW8zuC1s0PflpmG6eM9B1JaDg44Iy8kwEoCVyXGvMZWiKmlYoT
lmHRjmSVYpc7ZP45NmdokuXJSRVpfmjLvnpgSju36WA5u6buk2eFAnbnlIg8JxPpdSwi5Y4exu8h
dodDmfvGWSd1cAs2Hv/jQMKHaT+UEqBLJLcmtlN3TkC/mxR1bUdWXAGjsxeerYErvv+ZL1fLf0YG
Gss8teYqeKl2T5teG0tHtKe+jsNdbDfGhjzA1VLvcg+aH0OVx6TlPq3SyLlSZPph5jamr57GztF5
f0KsxZCbXtvJ7ss0Jt0mmyJrX1aKdfTJ3uMKRCyVMmDkTYhTel9nxHBVrQ1z2xBr2V/XY0C6GF1X
5gXrFszscnY4vlKNmd3z49wc2ZtGaAsNL3dl8V45qM5jMPslwtTh2KPPdPmYPA5rLWot9eRgyOuN
7GGQ4dsKOZWZPtKq5l01P3R2htEUW8al/KbqKA4nZUTMR+LnZsLtcOsXjoZviJU80Gbovfdnw+Vl
dv5MwGczxEBUPDD20p/bDKNOjRxFOyWxZXnczKClRj26BM3qILjkw9EvrfDQKsFPp2aZvP/060kC
tMFMxIKOJgVY9uUAFb4MFWkH+il1hvi2FfBwogCMMsP9a+VjXO2k4FXUrPjIgI3iibpADfymmKoi
zY0Tl4lsb7aa71HG5luj0IMPGWX5ysAuGvuvI8sVmiIOOzVicu3FAw26vgMnvQFE75tfx8w0btTK
KB7dmYZjgSIQ9ogzD41940ZRJnOrV5m/n9okeUqSai0H+q3XB1OAR4M3BKnDi709VBMlYnCMU9QX
owcAbm0GLkAbI2lML2/FWqzOG1+WGQ/8LegpclmYV+Af9Z6OfWmQlMI4scH7d9SFzCE5aA+mULO1
kZ5X68W5xaedW3Dqq64B6PnyWaS2OlnXMofbWorHCWDY63rlo90TPTWZvYDgVKhnldDXvZGm2rF0
K33LLXUEqKk+65AKvfiHcail0+0Ui1glhPNrB9Kbv5E1RioWdA9oJ5e/0U6zsJh8Uzv1nW5+Mo18
+NDXMt2NRRvsHXq9+yyWwpPdFD+9v8bmkb4aHfh7uPC7Fn2cxZdQuDHhwOxq7HW6vu+JwNxXzlT9
VQ32OtsBMFSKQcw2ARbm+fDH97YEfNYpUswTiaYaEYMAqHWYruoirt+F6TuTNegjz+Fml08RQxi7
YZBiHgZWuTNl/rkyuzUc+I2pS5QA3reUtuqMq18+RFMqqTn9aJ1IK7VvAlUJjmYr8zs7xg3ur78N
Zi2QbLCsBtg2Ft9mTKAEGROPwmXeh0BJqzI3snblxH9j7oHZziaomkazctmp4OoV2m01mKeIQucw
BUIcMhlbH/uxT+5GAq9RGtOpNipXXVuar/vKYvbZNhbx3IL4JFf3vliSddHB+D9p7eCixvCV0d/F
WRN8T1Nm/SbkUEGmpRXxXRR18UvVKM4nkKsS4/jI+YeSuPxQpLZ71nA+yLdTp/nflbxWPgaGVTw2
RUooiEJAd2Oq9NTjUkT+Nk/j6QeyuxiNmaUm36dmzLWdDRnS2eqJDS5At7a4dyc92BtlF3MI9FpS
bOLCqb5jPQwEqUSWc5d3jrXDtQpdqmNxHSXsrwi9ZiJbZONWjfWPH/nih1t2lbGpyTKON4HVjMZ9
GEb61siBMr3Uagu500Rtl3dVCoS+jZxK/W4anfipmE1h7YZp6I8R1vjNNtFkmXpBmNTPo9lEz4bZ
FiY9POk/+Ub9IZSE/mwbY8zVm6oxxT+z2yzikKLudxSMfXSIpwDIONbqpMCFQMZ3pG727oYIdbxY
7Fxr7pPSRzhRApZX20HNxdexZ1pu2kp39iE6J8g/o0Gt7KddPe3qdMCLrpRG+lBSiR2KqqeEKWtz
In1AWNW5SRwwqJIOeLjvy57j1Br8/PuUwQ5qaI8FN3mvM36+MRo/u6EB7KKsY/Otc/uhpIUXIShp
82rbZj3GK9KN45kQLFGgWFOoRkddbf3njuFHfZTk3SnoFPu3SxL8MTJi+ThfURCWc6LfdEFe/TT8
mcdvZIVMsCjodHVT2377oqfxkHvcS5qXopz65NBoTfvFGRzrGOuDpWGzWImfSZhO98ZQ435bFKKh
NpNxF2+mJk8o26MxxMEQJg7SL6tMt4WJmZXZTQXtaOzTnqqsOYhxMPXjGHPZ3pitb2QwnKvxS4cR
vNiqWaDdpoEhB3xqLDjsehwM3SbV/fKrznzkjqw1uEpnmlVuhVIRa5jBhPlNEhN4moZNZLNR1ck4
O3iz4usyTS6ysMi8bwJVTbxujEXimfbgPOpN4W9VTYRftIyowM3gdPYeN/+43QJf19aNnCb5+/2d
7PJ2/Lr/c9JDBaB7ps6Ng8tNU5k6pQPGhEbH2fIyEAWdb9xyUPzNwORHRuQHuzYnT/39x75RYkOQ
NsDy6ZDRv1veylNRF0PoW/4JXyfrQxn55dnNFUR6nVX9LivLhwXSEm1EI88r+rb0utT0j0Gmmx8d
K8oxi0HqP5bc/ViSzm0ijWjlZFyODL1EdnGCfqCfcvou7xqEd+kGAYbNKbG66CEJ6nTndLHYmlON
liuZjQ0rfQ1wfuuhpCxpwAfgiKB7l58Ds3ZIWG3WUe0STRqTQbWVgT7t1HA3unvR5T/f/w7L8nJ+
SVBBepTzR7CWVKOuIP9jUMru5E/loXK42Q8xrgWt1KojVKCVA+01R+fPU4XHzRe3uRcJ7AmwePl6
pZnbo9FZ3amfun5v2lPjpbBZH0MZdceYk2Fbo0LeGW5U4U8T+8eQOx6GaIa+jYu49Bpa11sRpu6O
H47AkVbjVoH8vgujuP7g+mL0iCsaV07DNz4KpIW5enltqi1pC2Za125oRf0p0Ucbyx7TedJCXWOx
59pRL1t/F/bGGrfvjS9DBrOBioCD34UDfTlUIC992pR5f3LLqjyOjqIcOxh+G1invRc3Xbb565kw
cwiJYeLyi2RkUT11SdrURlgPpyCwP0WxTlheEljbpHBvA3P82zxyJgI+bg4A1HyL5x6weDsM23sQ
quFUVwoaYRIA8eKo1m4Yb4zhHCulgo0xgPS+L59CkK7SJ0M5nAg86redNWa3TW9/4jho7riiry3e
Nx8n+FYYcmrQ2hazm3JNJUFQH05TXGX4HOH0ZEGCviHS5ifAk1xZTfMMWCwmQDL4NFRpAH9L9qIc
ur4nrno8YbIU7qEoy70Ugfby1/OC04FMEAZSmxvol2OI0Yfj55k1ntTG+m6l7ZOrd7+Ccfglhi7f
vf+shV4LocnsO2YbbEd0lQmfWNxGgtARQwFn5JSJsfX0JM42qJCmXRfX5mEURXjsqbg2itNFN10X
4ReaG4MnwjzY1mlkbAvVCr2cGuH937W8WQC4oYPhggo8z1xdxoO5UapUOK22JyXoun3hxIaH34xz
VCVH/vuPuoIf5mdhLTJTMVHgwKW/HG9aclYU+U57ainBN1C1lc9l6Mf3fWEXO6OWUBWMAQaoi8WJ
6mrj7WDWxcEn//emoRI//L/8HPYFkHraQPRAL39OivmxKs2wAw9QyptJ5+iFoDELZMxhM05gT3Un
Daj3MPV0f8D5tp1Kr9Xy+hi1eb9CmbqCul9HxyIdhxk/Fw+L0Sk6mZHrpwAPw6++Uwmq8qyBUtaF
huDZOu6jZpjlB3VMnU2RRd3DEPnuoXQwz/DHHtU9wlExNdnBpYO7dZREf6yJmdtZhaU8tHWe3k6p
jhYfadoW4t+A1TVS5iaV/QpBaP6hl4vXmDd2IAUy9mj1GJfj2rpZR+Z20J30dEK/JV3jITG5YoVh
o26c0PW3KS2EOzM2T+9/0YUl+LzGDAi+jB2yOog4r2SLP278amdUnNCyO7F14P2tjNNnSKmUx4PA
0gexl1dXqNh7qxwPNTkLByKkv0axr39sp6I4SysWO4WScGsGaoSbkqVs3ESzdlVPq9sxFAUtAiFZ
imXWXluF5t4uOxISbTyYJzeUL07aOnh2GPS17KjaaGHV3mkwDjeGCKddQZzWlgid9EnR9fpQEnGx
Utddb5smhCydhj79L4OI6suRT8IGumwfjSfLGXEkMGTPxTOyVr7v9ZYxx+YAkM5CBWqsxVPGSqo9
8c3TiWzzdqtUnSBWzc1vyqZfiwV944UQ3JuvKXNzCb845dCbcmNuVPXUwuPEpbjDJMHJ1nTvb70Q
Pon6TNZme7bmw++PaRPQlOUmnmgnCC8Y36B62kyF++RkWrt7f4ZeH6Pwo2HfkmFGHUJtevmkxBAV
/Y8S9L3TjmqilVtbyz4Wo3WL8caal//1OqS1rUEIg4YJwHe1tYPsapVfG6fETsRGCUZ1S2ZQ9UHV
wPf8JlaPo1TlOVWnNYzljdeEjgeHGnokjfXlgE5K1XKHD42T2wficx2Y37VQVX8qkYv1rhD9yk7+
xvejKIFoTKcV4N5ZFCe1mTtNQcbfSc1UzSPBQBwiB4twXbHbl/c/IDOCT3S5u5FPSxkEeIQzCG30
y0+o2UNQjbEvTuSm3dVlkTu7qGqC+0YCVqEHMcXnIW7qZGsmivMsG1gjXq91ibOdeju/dXUfTrkc
KULbxqTo5Q5kGeADDhZr7iBzkvwiNf4KXBu8VAKBxrE2tUrzDJP76zZ2C2yJ2wxTLCLJOjwo8gFX
PDK58EaP7LyPd6ZCWcEhiup+41SteSv6RHyC/sjZpRfupqbTeGqaCJoiyaSgvZSqUNKVY1EL+Un4
pP8iTggtpCpl96noU9w8gp6B3+jgUrVnT6H+xZaaMdyIYdS+hGb5qbeGpNpYekMQZpcp6dfYTOL2
4CA1aDYBR2mKW+UIh76I+G3BUCs3s4wc525Slj0ifrgOt2rz0Yqh4oO5jJ1+NDnCPrcU6j9pRytP
/ZBNWGOJwn8Zx8R1ub+rHZpvCFu3hFdTToVhhwcn9H6Bi24FJ7+C3O9uQzAtjSMnbcxNKV18p4fI
aoFSEiDXbWL3A/nbKsCcRZ7hjOEEyV2bzk7uiUy+au2o/GB3AIBDBlawn6b2UUsm9n29sHvSF2US
DhtXj7Nv8IPAYmbc09rKcVK+5lBAP1eliVWZbUd6vkk5OWEEVVP9Anzbw3yHOvWsqkNwRxxreqjG
oHmuVWf6pgmlrw51mGsFg2RWgG5mP9kHB6pnjK3m2Aw7u0aW+ZJPZAI/Wr1LUAfwTfigxJ29ZsP3
xl6CdgY+hQvbiX7BolbSwJ4LFDTTKY9ILhZ2cSSvytk3oaHsR9bZhsYVVjFqvLK0rw8AC/R+ZtWi
YlK5yV+utjKyZDqEinvCYqA6jiox2JWxqo243q9muSvA69wRhdq2WNOFOflKJxvlRHnW3OI8UB/0
Xir428yBCZa5Vglfb1g8j/oXmed8gVtGl/TSDwXpm8qpcOAt+xJTm642HmpEhvu1/epqu+JRtLsQ
PLnzUTC/+h9nm+YjDh1IKz9FtQjvQlebdhqIpqeKhtZOaSheQA7mp5i4wMfGbPLfQTHHilu94cV2
oazJ0i7ZlnOFNv8c4lqgy9FfXXZ+6PS1lAm6cqome/SasIye6sofb9EEiE1p+OWepR9uJjOwbisM
GrYOs5tc0WgNE3hrYkH85BTmlknfZlHEaLlCCqgeBOdeURKvNSeASjwONu8P/xsfmjOYSw8MIERJ
SxkYKHUV9aKxT3oYou8x0nBXj7p+sAtsut5/1BsvhJEBGYi4n8xy6UWp5Fv2qEi/dU9x2po3epAn
XkF428oLLchVrx/QnmEUG8Yc3c1Zu/7nfMLCPXG6BEUPAab+Rm0xgBiyrN6zBY873aVxYeehvpuC
XtvUcrIwhBiVlfbhgvf/+iPg0lj0qah26YstdqO4rJLECKrw7IcdXP5a5P49txzMFrLIlAHkhfmY
1MnaoSvSFi8TQlo89YTivOiugkTk/aGfN6HLkmAWuiA7QaBPAuSy7MaWQw38UCJqFFj4bNFXBeVe
nwprjkfxIyIY0rZRb+sycIO/fjRNOs5yByiRm89SGh/opKXm7JsnwjJb4qqKeAtV3d3WSfY1qY1f
gzSV3ftvO6Mil2+L0QDJ6cgMISwjJL6cAbHSqvY0q9PLYTR+pVCBZ2VDXZ5CM1VgMPj4qNBCIGBw
a1uRnpAmDEtsBUu4nu3Il+EuwnyFwAhh4/JH2LJ1o6jRkQer2FubTVyTBIb64P1XfQO0uXzMAiGa
bIgnMTn1p9It6FTZotgIto47Uerak1Cy9DEZnOolS+HB6jjLeNxYxCZNovChqGyEf+1YPo5l7Kxc
wRbc1XkFsJNyNNJ01jmvlh+hrX1taiMV10zdlnv+WfrBxBIHGl5Y3Kf25O4SJEleFGXVNg/aFEB3
Gr4pejmgRY5jTwv6YOXy+dZgAXvP+xwsTwyJFhOjKl1/CrphlrgY/SFBkrLz5zpXSUe8kMaOlktO
WmDj9L9gELuPhdnbHnUie/6A6Y7p1OmmcZ3+rzdG7m+vXSDOXJfN63KqSD/QbTpMtIE6o98Al2Ze
gRRvZVW84vuLZcHNcS5WuBhAMlkcKGGGunGICnQEShZ/VspJ+a1HejHuolJLVTjyGEKFtJK9oDWm
HFPdvD0YakxWUxES/LzRzdp9cmn3flRgiwivLiISUuJBxYTLH8QK2vTWz8VogIFB3wJabS32cS0k
DDlPnPhsjInzME2055QxCR7Y3XFSmCDIGEKpPxHAGt1aIwVDOHbZLQnLCdFQZr2XpVocVBsNs0W4
PLaYEaGBA0SFlYX+1qwCc8b1g24adoxLC+xRAHWF+uCcihELYiXNyIBK9RKj+Fr5EQx+9zMcKvOr
DNIGi+6G2t2qiSEAlqpmrwzEupYExwEv+juq+rwG2XAhUtG2Au4SV6KrKW4VMx7cU5MgpbTyPvcC
UyEtSbrhyhxeiDX+8yyKuFekFtvPZSERKUYZuu3knwrVyW4SHT/iwqz7LToKe1e2mBXHkryFKhyn
Qx1Y2aFN/eAR3kCPYtl2DobARXXQsOJSO1SCdR6GtxloxKeyxU42pYJ56UqnwZa2V2FEqPzPgRPv
XNES9hhk6en9jfV6+6ZVZjiwuyC6051d7KtFF0oV+5TknECeOPYidG41Kb+//5B5Cl+uyJnoRa0p
4J1DLV1McdP0tUHp1eQcDoT8hUFmeeCerVdpzrhWZl8fipB/aIswDdgEIOFebjJ6HOWjEvjJudBC
e1O2qu4pcV7dV5lsdipr46hQU93LgpB1xRjUW+EPHZBiS5gk29cumDL7EamltnMyu/ZEEAe72nDx
CaY99hyo06qGfi78F6MD3g89jZg1PAOWpiZAt2lQ5FN8pmy0ITz7Ufolw8dN37h91ycz3aR8hFtR
nK2Wo3ijukl601X1AEHGHFvEPWaxLwYZ3vf+6H+2euETHWTF2Sf2kQEE1JqSUxf67sc+K/6bvfNa
jiNbsuyvXOv3KAstzGbarCMVEiAyARAUxZcwCjC01vE38y3zY7MCrO5CnszOaN77OqVIFqvS8yg/
fty37x3fSwN+yJ1GkhabTC2CJ/oqZFr34xJeKrXVvHeR45Up2mcNnDd+XYdfyW+mAeDLkG3SkHRX
mGNz7aThsLL4iFs7ztKG53aXvq90u0TEDnbaamU2A9oATq3SN8XhVSQQD11zzJSk/VMufUSmwgRO
rgU/dWk6CcHw/4BG50D8dAPUsG0lXIvRJyNTAtRy02pdkJX61sd5sMH276LwZ/AcoHjYoMi8zLDy
U3vSzMam6FJE449prrUSQlYbZqSVrlfORh2HYeEhfiHwp6Q5FwDprMADiej1fJCsqVCiBuaOWiVx
M9rOp6C1xueu74JyY1Hwv6ehn8bfNEkkID9yCHdPlyXeEv2fwBQ6O0OH5DakJpT1qTA4wsHmE2HP
LqXuE4mVap/psv6c272zLfri1qR56Jb4w3igbUB2c9v/XgZgt5HNKLZyW1X7STH8jTxy1JxB6YmZ
83pHWhRtw376wqtnSQjozA0BcOR6AI3A20wxRLEQG2D5kEQNHAgp0SPiXnk8uX36V0T8/ynW/m1u
5//vKdY2dfP1R17/Y/vy46V6/dmPl3/ch9+rPHvBSbxlX5s/6Bf7mmJqf5A1pCODiHBG3LNof1Gw
adYfXE0A42ceBcRHiOP+omBT5D/mJy8lJrLa/GSub9Z5O7OzKfwO/zFMfED3XxEuv0PAJrwn+QDC
VHYtIB2ag83XYOBNzmaGkaVOkcX3ch2uFLvZ+LHkdjLpw1R1fef5zXQ9/HL5b+nVhLv4lzUokGZy
OS4EefZsb6xN4ahIY9TF97nU3VStBsfWQtbnzAL1G4Wjalp0Z/JQFnzV0JUliLpUv9c8WV0FaY+o
Spgs6dSczRpXL3WOGdCMW4QM4nQcqW1JnWEnzX1hJGidtoa+Kau03fVtEWzKidytXSr6Uhw9h/Vv
rlHSUqRaMEjecC55iqimJszCIqcb6r4mVHqneNnPwhqTdQwND8zl/Ui0gUo6rb3RepwKwCZoAA+r
rDMXBaLm8Z19E7afRmqNSpkjzDK64r1E6be6b7LQ3uYTIq6eVimfpdjyb7y+8TdOoupbPdS8NV2F
FO1SJHN6u8vXpdwp+2GI482YaPGdZcwN/iFhCQp2BUwh3ec809FGznsoAMrW3ikpwDE3NPXuzqTG
9OShiBRQn84bAgnbfCfDZfZ4fZuKXv/XTBPQzc22HAwRzpfYEREWbfj3RMLVVjP6TzkH2CVmJpHp
N/42gszqsc1po089KzjQdwzCsSM37gG/WivQdW0sdXwGmp9/Jik/PnhQa6yhz6WKAC3s/vr3FQIC
vi5PFp6dbPuZkURkTE2zEdIHroZ7CCzMXW8hXDRwr5G+7h04Rqkx/q49+vF4d+KauKepzJ5u/6lM
rXSStPBeir6UiHooTUjpY00hfMGQ+HRkZKeWhIPWy6M1DCaW9Ftw0jSHr8wVYvBbZ0NE6yIzFrnV
bb4uVj9+f4RU+Ki8zSQbthhiFbJk+sNkhPdhs7Wm4F2YUeixx7tRX4JwvZYzTs8S7C6U93DpxFc8
O08nU22CuIpHNbxvtuYufIqenWP2zrxlzyufo3epK++yd8NR3VnbYksj5Itz7zweikO+V49o1ejt
yvjZd653DNfXp2A+w9e+l3DGY1CGYUlTw73W342wtxaZuZGqBjHTaRuFlhsAJ0fr6brRM/cNOwCd
abBd41tg8hYyy/oklarXhsM9mL2fejzuDHqkFjbV2Wl5tcEzBEQb50ab3eybS0hp60LOtGS4h+je
VZDTMlBh7/SHIX65Phgxd0wudB7N35a4xN9aiqIA0HWFJc2d1shn30Tr78aqWtXHpSfB2WJhiSiV
VkNuc5rZhXyYT9t8YnpYiiggaV4PHJ0G1PFrN30KUbdIZuUdayExeHYJvNqkuWnOjII4E0JjPZk0
r6Nn495JyDGBOaaXa2MF97bzvk6Q/CsXrvYle2LwIDWa0ynYg/0b9dr8vpuyra/8NBtv76OdocYL
Bi9tRvj0dN4ghFz8cLp8stpZQ2nmw73SB8O+Z7VXVmJPC9vxbOkcarVsxRntSLbFEZypn+Rt0ht1
ebC6kroyDQcopDl4O1rkIQuHWCcP9nDmLDwiz2bz1SzR3yuCWBab5Cd6AfUhKsuD5ISPshRvGy9c
TVa9KdX8C0yCro9y7vXzcGGkQH9hzZprOqDyhONQWpICPRcjLelHIYW0p363rQ2o8ORq5anpY2tk
t7Wzv2717LjzFAZwQ/8XYECSkIJ/TcPKaUD9jYdQ99Y0eW+8amchGRIV2ffrlkQ0PudvbvKBVkHh
ouVPYSntPKn0QJu0e/1eOuq3/SG+Jd2hPnsZ+KyVsqObeqNbbovAnbGwnGJE+sv0bFTRHdou57l/
49SGXBtVpzY0FIDMlUksaJDnHXkB1qkOOEH+Z8zN6RyIkikJiaGo0/WhNviSdu/b8irqH6Ad2iX9
eEcBKlbLr9fnVTyHr2N7Y0xYQTOEcS8sXo3d2dIXxXv63c+fG+rmPzjkQHqEZVOtotFCGSrfsvfa
TZtPJhSLNCJftyK8zdkclMQJ2vkbouuz5r0ZWBOqae4fMliktllZf8mTOLmJxlDbXrd0Pl9Um6HF
5A6F5Yh86uleyIEDpFMwhQcajsL7AMjSugu0payeeK7w+oCLNchD1LnN4jV0e7PjfGWcQYtjdgwk
Dea7wNaep65QvoUBMvalnHy5PijRX2FuZuKEdY/dDU/WPOg35vSqi4IJXssjWXCgLMGxTzWX1Mp6
rNX3faGgo7VwnC8MkKfq63KR9yJCO7VYlMFURmVXHzUtQaBQ6feGP8looFp3ZWct7MGz3cHwiDMp
6WpwP5FkOzVW5zkyDF5VHxvcsa71oxvp0E47xt31aTzbG1w24LkMkIH8xdV9aseLC1CaWl0f2yS/
C9u7VHZ2/5oF4TTBRxfFiOvUx9IChyYf7SxecD4X5mpueGAbq+S4mK3TMRR5Z6md39RHi+BNkm/V
ei+FSxwJYtlzTrK8tSIyOKRKPXlOjBX9Q3G0ZHf6FOcrqXadxxBCNDd5QRMpX6o1n7lxwagQm0J2
Neak8esjkF5a8CRl41EOA+62dF9cOE6cXfiVAKHyD/FWrB2prO15v+Vo1ppD/qB7Uo+SW+D28EhJ
jVK6fffj+s4Q7/95RqmFObhrog71tfz25ggHvpLANTRVR3tcqciLHLTopoZ+w0eXcFUvKk9eMgdO
AgYOICogOIRww5w8sHuGUbGAxk3x4E+us9Xuprv43t9Nu3iv3Tq30xfpRw/G/SX/dH2sl87ZW+OC
89CrlP6LDuMy/Z5a/gAj6/q6hUsrCEgONMbMS+yc5aC8vO+6FAvcJ+vAgIgGHlbNN0I8x3TwxuxL
noULTvjCoYBrgGoa/HlQO5y9nUjq2WqnSf1xUJR1MnUPIK+Q5qvXCtJkndqTPtS3VfxlkOONmTtu
3xs0l+yvj/z8/Buk5MnMwHcEtZTY00UTSTciyj4dFSVbWYidNMPecBY266WhcuPQPwhyDLbLs2i1
soeQqR+Piuoi3OgoK11z1e/25+HQu+W37mP1IVsqN5xfOYzsjU1h19RKDFNO7zMyWnEqSBFSemiz
juP/cH0K5/zxyeueOgFdKCRXiFTZPGIRsZxCspqFMh1THA0qXKWb2mv1h/WlQ2IrXdfvtA/TEgva
+Zk4tTmv65vz78GC4sfyOKHrAXR6+FQ0SxzQr+/ct0kLcVjC9aYpFPAT0ClHbVuvtLvyfnAlUkW8
F++kvbQO94Mb7sbeDXM33Fe79Gewc57tbOFoLg1UuALruvB5JAzT0QnCW3W4AcO68DR9DbDPBjqn
SGZUGq0RwkUxqVbc0qw9HcdbmebwXf4x+NFV+yAHh+32u+S9/f6gbKRH+bvXutKj9Bgdqo/xc7l2
NmhG3rULYcVZquN14ulGBQ4IrvWM/noiE2uVRiof449kHRR4ZTYza897TXKtP5eedBfPJppr/2VN
WOa4gF4bJhWs/ex+GNreKHdODQbQ1X3uMBcMxniTh1tv4SEiMKiCQpxPzRu7wsJqga23Wo/d9Gf4
ZGyDrb6O9+aDdRe8D98Fd1Ppyp+GhaN67udnmw6NHIS+NJcL0Q4Q82D0JWzKP3XrXdzdpPtEe89l
rS0YOku2zqMDMA6wk101N3Kcns+2NHJuLXM8Dp+bbfjVep6+O3f5U+y74Z38YazW9DlAjGYCjf+8
RJ9+6cjMnVyUbUiDwAB7atuQPMcJR288TqrpDtJKnZaixrOk/q/h/W1CWDxLTwoL3Np4lG+NNbzB
2/Fn8S57p+7q22wf7fVdfFPqG+2QRfsQDcqFoHVpgEKAP/ZBqqZVMB2TKZHcYpC2ZZsskfRdNAKJ
7hwck/UQdRHsBLLSDJmCo6RzHJBzrsuFuObS3TuTTv+nBWEYUgqbQ5Hgd+rq4xTGd8lo3ZSpfHP9
erpwD5IpgpCH6IYso0j7HYYtpCWzG2+dgzNu2/5TlW3oTrhuZV5wwYfOKGauQZ5DgNaF/T7ZZZRH
ozcdfF8/jP62jT5A1/04Tu8cSd9ct3UejM7REvAt6oWQUInvLnuKRiVyMuOgRg6Eu8GHwdnL4Z3j
eRQp0b9usvXULaUcLvhJgEKAGGZiZY1ylrBa5Rg3VVS2Lfwlyk0xTfsR4QnPln620n60mk3amJsk
y7Zd9a1T7TVENrx0ljhAzxeTMhr4XaQggKSedUqagQbSMJaHA/244506Wlty/+UqLOvn2paWyhbn
kc0sTEAhZZYnmEtiws1YwB8j9YPqHz2eou7Q6JscIpYmyfZ24u0C8lWjF8E0F+xt/6mrWjQ1lpDS
Z4eEig7gTDCPMz/6GfGd10WURH3dOYSlzRnUCyonRulv9dgPF4rCF00BlbHny4nnsLDCWlYOfUiw
fvCMydgkCfSYcu0hc5/X8e9uYV7ar52eKMLxbBRrDMnQyGHry+OxnxAmpxI0BC/h8AGq43dy2iEs
eQyahRLD2amZTc7v/BkIRIVMcNl6qakVYILxWJdQ7hjZzeAo61DXHsigrEa12Y/1tJv6Jf2eedJO
HMOc9Z8bGufMFh37wssRZSYrGZy+OnZqqa5GqevunMSbNkMQqG4UyQf4M5R9Z4759rqXuLB5sUza
gT6DWY1KBEhQ8QILmZQ1luNdHlo3BmJlksKz3DeCbxR2Nn4kbztoRg1113m24ppgna9/iQujZ065
Phz2DWwPgltM6moYA6usjvEkyTD0pHq8SWqnANPp1D9Qu0SWsimUh06plrISgmApexhFobkFFi5d
KIl5ZQphQBfIbZy01bEypDBwHVNKdrkVO0fDyrN7BQDpneUEE/JNY7oqQAO7fTPRsOgoJC0sB2XA
MQBlCIZ4qlA/QYhAR38Shtowj/zVRJfePq7MwbWKtNxdn7azu3f+6rOLg+RcndPip18dCokpqBKv
Ooa9024AXYXrQTKdhRMhYuNeZ4jEHc9eigxYEWZIL4tpyBwyRFHkECY1SrExjfZzHEfKXWejA69P
06OfJdWqjzR7E9lV+Zs12nmNIBsGSwueiR+EUG0KM8hNPbk+ml3R7qcqybZDbycL03l+9EmIzoeA
/vI5USmO0wG2YMP7daxrU9/Qpph+7b3MWZnj2L+Pk7iFwKYNb+wu6Q95qSdP11fz0iHgHIJ7xO3M
RYHT1az0vmxa4LHHPtL1nZmV9KjlnbYrKMYpRR9tzQ4wqaRL4+q64fmDBd+DO59bTTDNagvbyJY8
CJ3i3jzEDRWc1tHKnVr37cpj36+kSNZuqtj5/ps2aaCA/gSAKhemyfk7HWxKVUsJLF/j1H2TpPuw
91Z0SK6V5GPv/x45NydcsCWMb+izVGoLTz06SN/Gtn7nTPVdbi0V+c+m8dXMXGmEKwnycmGT5pNv
Ky0CI0fdcM0Xn2zj6Cr37afrE3d2+wpWhF0C3XfTyBFRU1cON3lurcLuNvCnhcf12V7EioNHBB8C
dwop1NPl4W0Ue/IEx0Zfbc3pZtRuh4qTv1Hyh2ZJiuQsWCNpCVCeJyddPzq336ktqRkTObEGRvSZ
7gcj2cBkpO2vz9rZ0Z5tQFhOQRYUI7DIUxsKpHx1w8QdA90ZXa+OP8QIZdtgSia9XnlKDm/dqO6z
yl9fN3x+vZ5aFuElJIdaZXJKmfcRzTBtHt4QJ62k6XuVhk+5bEH7UK9VU9o0wHNbeU0zyoKKwzx/
J8d7/gbgpEH8zIytYkTD7W7H/lAoR8dKtpbkbwLn00gnfZs+Nr62cJOfx/+ztdlLzwwpdOYKq1kR
nCIrUyrHZFDWvWXuiijZ1IG67pvooz589hL1c5C/N+gO76XYnVpYlvJkIai5tKUI4GCAo+ykvIoJ
v037ZamSxxFEX0d0odd1/UVLQ9eqf8j1EoPHpX0FToMICodFx6YQtk2xY0dVVSlH7X2E3mT1pQzv
8h+J91TqRyA+1/fSpVEBl1V4z3ALU5o83cShrIx1HCvaEZrMJ2uS72BwvG+q9HMVWwvn5YKXgeXt
b1PCKg5ROITOoGrUatQnGES2bTMgcr7EhX1pa86PFoDKRDLM4emIyhQCB5QV8cwwKqxo1f7sdXAX
NHr7UYv7mxK1uYU5PE/J8DYlypOZvrlvXHyfIgLcwoVSNkcZctLPyag0blehEaipwbjy07Ta4w5f
Ejm2Nlas55s+Q3I+6N7BM5S7nsxV5YXpesrD8n5E8uG+iOvvsIyGu9Cou0/XF/w8+QfDGuAOmUvl
FZQorDhcoqriNUnDLYnyum5nf5ZOU2zyBglKn8b3lU4oetfR9esGciNvEqvoNmM5tVDWQLXRwm7n
pi28W3niqNvrX+587WYyQK4JuKqIGkyh5F9xPfRFmhAtdTY9GU30LoIzaN0Zw7TRTAnN06hYeA6+
gmBPXRkJu1nskEY5YO1is4ETqIjFzZhXmnKsL77dBj/6uEnejz106S6Z+P7LkGpOvpqmNP0zb0PN
dJtIikkLU795P5R2eLAlPavd3KCw747wc32Ik0j6UpSykvLsscAGS6MTftFCZSrcnk3iuL6nqo9R
0MhAIwN1uu2jxnjUC1WqVxWqwjb8GEkQQeoVe882xCh88KBOULOaRn3IpIJ0pqKE8Z9kz8fIjW3J
+qJHav8YK2MMR1XR9t/G2qSy26VR+iyT1gazm5jdR8Aj6be+b6vOzcrUPw495YyFEyF6FUqyACq4
gGdVbnoGhOhILvwa5IhZHnHda3/YjCqETkGzQtTu+oYRfYpoSDjsvST3tVZiqLVlWNhA0yZHxxsW
hjN/3bdbRLQiHJmMPE/eZVgxZDC0EFzkdb5wp4szRoKA3B13HF1K8IyKqUKYW5QmU6LumKTRwQ9g
wg2dCH5iBFDSmOza9WkTB0SpFaQjpwx5ApjcREqCKAPCViRddwwDMjujXNSr2gbzf93K2UVGepUE
C+8rmglhcBGmrTPNoVOkEJBG0G2qug/crrGemrKHmVBzx26iHGlnK3ikfnNX8M7CMDz4ELbOPbDC
Q8DuzaHJy5THpW66eZW5Vhm6nb0wPHHvvVoBDEB6g+nk+jy9aHjPAWLTMpIcUrdW26OthG4Oguf6
JJ4vFWN5Y0XY4VHo0aJn5jxTowS2Pcf7RO1hSUVJbBmmPIyV+YmIJZ5QYg65NaZeDuyId2LjrZPI
Opb55DbNC3XcVTwVCIzoN4XT47umgBtrdDVtGPid/qaQlo7C+bYh9qF6TPmN70W56HRexzRBY0D3
godBSlaZY0LnW6ynGIiU2qw8Q9+WzSOtigtH4uzqoQEGzVx4sukIgNRRPbWqo+sxUjoKH1AhN5xt
ONwa0C7p+/TT764nVxuphxkVPid4hfXU06pW1EwKHxKlkbYyavBuaqhLqb+z/AovLJ4/s2gVOdwZ
4Hg6HN9MrDCh7/BIS+zg6rGqgPLpx20396X2EAlzb+mkd+qv9ciLJcyLJWCduHH5Bq+FDyI+mQyY
qPaa9WGJ2KnSHDug15A7pT0k3Gm+EFQuWRF8DLp/4JtzuTkODs3bKQB/Oi2Wam6XjBj6zPgJWyIB
ubA3hp7+zIEc7lHzTa7NWM6KDxJS1dvrW0O8A+YZ47KEhxBmYfr2BTMWQY+dQ13MIbSyLX3qFRIq
UrWmlT/clnVZLjiws2ERYsGURsgDK8Zc1TndI1qhR0amKeXRNztc88/S+HB9QPNeFu5NDIBWZiPM
nDPCSSY2N3O5oyk6sXzXCYljKBEFH/81I8JOH6qMHQDb+jGkXz8qP/XT+9Ja4lS4PFV/j0RYGmTM
K/gtiQCU/Av0bm44je71YYhejxjjZK6EOystAxMOdK08wuk67NPa1TmoEVVq12s2v6k8TyJGsDaP
9w2GBT1YOwFkVR5T7XkWTcj7OxIYv+lSRSOCq1MKRA6iefmL74xn2pc6NPK80BfMLK2N4AJm1ZiG
liRYY7pvGoDDcOmJsLSN56vjzWRpIT2s6PuVR4QrXSl9sIxnxf55ffmXbAhnkf7vNIwSbPgjeGD7
q5Z+NNqFjPeSjXkLvhlHmJuTNXVssShF2l0BmoVm5GI5emE5RMBpP9VRXTiMpLNDeusDt9SXmOPP
HOXp7hVbn5KaQRSlWh4tJboprZ62hGOvQohcfLu+KmJQ8LqDuT1nrVd6REWop9zAlmVUHHueFhub
Wo3Rf7FGbWM5T95vcsT+OpJvbAmnxQ5pwczy+SlTOavWeqd0H8w0WF8f0MUt8MaIcFYqSQ6TXp39
GESYiXYj29JK+Weef/QG/D1twoFp+tip6lcrarAqYMWuJdXF9KrNfn9LA6CkvEEikmK5JozHlNTK
qSUZ528WKx0RCN7LLqpM12ftgm8mmQSaiAftTBcs3GNlW0deUdXlUXOoGPO4hk0afTu316iqruyl
5+aFRcIcETmYOJISZyU4SP2ox/ds7/JPKKvcWIsRatleH9NZUpW9fWJF3G+DkSQkg8oj2onzy+VQ
PMSP0ejKaCd3bvl9ug8e1aWH58WhQRw0R1JUNMSO5LgJVUkNWtbLSdae17+YbbfWk2whPX3RzJv8
g3BdWzYZcioRBB7R1wGsVyId4vbH9Qm84IROchzCha3qStwYEjYiL0E3+bFSPtQNFNhpshAZXF6p
N6MRjhPi0n3X1Li7HnIDlXKeO9nDfdWrn/PEX2u5TRWv3VGQfjIQoEmc6LaztF2n+gsX7dKIhTvK
ymPSqv3soaIG+VB1rTV0sMvqzl6U2j57kL7uzjdjFu4qxY5zhRaV8lgHsAOuM89tnusn6yb+4CUr
LV1TB8vTVb71fpPlcnbDb5dVlKeOFSmJoWDGQ0bJukk8txsfr2+c87eZYEKMWFuUSshblEcID5zP
7eQq3+LSjRt6ztaOv02NhQ20sG6iVLyvKPnoAIU4aoOxjsd7NYyBl2bbRvqnPNffqyZCL0MjxnuG
WArVcqOHt2XcbZX44/X5WzjczhyAvAlj0rT1q/p1hdC1NNo7dEr28pLgyoWb/2QbCN7Rk2pVzzXW
SE77ndJV7mT6G7XtXSk+VIq/uz6kixfMm3mbV/DNkJSiCiVjnrcOfvMh9sAA74opXzv6BySskFLw
gA0tvWmWtoXgVrrpP42CY8etHIP+gz18muqFZgux7PvrQFEzm+mH5nrs6djQyM2ytiE8b7J8Gxuy
SyraNQE5Ww7yuE1+aKdP12fzskVU/3hH87e433PqdGWaTNyfhbP2ouhdkY2rLINq0rCf4MFelc0S
2OgMOP5rlH/bFG6Dxg+d3gx4S2e6tOq1zxAIr22tg8E83OY5xAvqXnFQ7LjVFptYz9aRbk+QifDl
UnkitSRcdkFumUmtSsahKf7UEmSR6MqFwW8Ntn7zmxMrWBIG6TiRrfepbx4q+cEr5b1WM8CIp2oT
fmiQ3KC8sL1uUeSOxxefDk447Npo9qbiYVLfrdXb+qM6raiZDTCp1C5AEte68TfpiorMR+N2NJ9s
2obuwvVSPeOswvf6NQDw0EKDehAUYqebuJSyKekmvkb4sf7a/6zW1b5+qt77j9ZTsUm+tvv2ff6A
cUpo68Xy98UFfmNcuC/GoZ88U8W4ed+TMneNreJq0QrJku6uXqcPwy75kGfu8LJEkHO+q+fZn7G3
sxaoCoLpdNixlmo2alfmYajWXec6wXps1pW0CZuN17jGWr03F7bYmd8VLAr3vpyMKBfmWCxH51HN
npUJPXq/W1fexwntleu76+wmOTUmlhtlJwvKoJ73M11gkF3aVrkeHHnBuS9ZEZYvkabMq2KGlNco
zEPISekuV75fH8qZzxOGIjiBHmSylprzBg3SnQqRcJs5N1o1bFA0XJtl5SLot4Dhu7gtQZyzMSB9
oXZ6ujnscqqoi3nGIbE9N02GlRGvpeQ2WGryujx/f9sRXECYJGo3TbZxCH3anrRDIe/UcuHBsDSW
+Tu8uYD7PJmUOnfwoflzkrZrmFxdmwarzFhwaOeB7etC/T2a+Zu8sTR5spbX1MsOqD/Ij8735n0m
u+E7dZ98a7/3qEy6duq2S1Ht0hwKdz1iE4NcUQc/ZPUmqHoXNQa0Pj5c34NLRgRvoZWKH8Epbhx0
ydnYYbiN0pc6UjfXrfw3TunvGRRchCQDw0ETxDjU2abTj1Kxcr7aP3j5mJ8ked2GW7NYOMHXd4cq
C94/r0Fw8xQwDmW+05y7BIEWGg7gJLw+siUzgqOYxkIPEp9FMvxiBVklKODP2bBWnSUa3rNw82QP
ntW6ZNqwIm1koaDADH0XfzQ3hu/gLJGlVZCv/rVhCX6ikSU5j21mr9G/e6Z+W5TfeP2v+kpbXzd0
/lAGxWQT70FdS9/QWWd2qmdWVteDcRjo34u6Vfo0wFPmhj+cbm2675PdUifd7HpOChyzwbl/n34Q
Ct1iu5c+AiOvqA0fHA1VGJiCObvXx3ThTGFhrhNyA0O7KGx2B6w4IlpYkIPSI2OX1Nsxh5jPio2l
q3fBlBjjSKnZ6QFNRofUjFZZuYnUaqWFP/+l8Yg4BxvNnrAEw3KQ1dyNkcQ162KVWks7fGkswnWo
RuCatI6xWFa/0ik8yOHXvFtqkLm84QC6UNKdGw3FdJbpTCns6LJxUN6nh5neH6YIXvP62kCCuXCr
0kXuF6qcf2YO/7Yq+Nl8GuUcQmTjkM/QpOfG+GwuUfFdirvZd3/bEPbd3AA1WYhRHECqvTMQQt5k
761DsK7eJ1t7Xa+7n9FXY6et0q36TW5c58/8W37zLw1TRLnqHvAKpRyNw6i0vE+dNU/TJP9w3cjl
E/xf4xSV2XKl9OLMY5y99HEMEBn/8/c+3+Do2rxBgTzPHP8iozY6F14T+mX7UEdTsqZZ8EUa5KU+
w7N+k9k5zLhDuOCAIZ5BUWwAg0pSK91DLGXysLYHT/pi21X3OR6n9k9dzcoIUem2+hQlKenQNtBD
Hg5e2q3j1h8+hr0CtHxM1P6LYhbGsAKC4SduQTfrJ60IUU8aSFaPbgrBVuamUt1IdNuXzUIMK8b+
8yhA+qoWxwngh0jm4bRa0fiITj0EyCA+d1nZuVFVpmQyrWCVoQ4+U3kunCUxbn61CXEI98UsriNe
7VrSpnnpaM0Dvrx7UfqoX4GADd2sh3jSQMDpz1juPgyasb++Ly6MdWajnkUWULuBnPM0DBxrp3L0
Tu4fnLHJNpnf9zARRqCbW4oKcJgFYJyXuCAu2WRq2YbQM/KkE+KLMQFU2U9G/+DZUI8GXvcicapQ
eXputOnea5PuN29+Jndey/8yKHjhyICNt9Ss/oECSrDpE+nZSc3eVUf6sera+833CNYYFESns2KS
DOPR6ZQqdmFGvjwwpV6gruKxip5Mr/+YJ5b3o666JeISMVqbzUFyBEQbe8AoBC/MDaOaiZ/1D4YF
NZA2ts3ahwluleaxt5by0l4IQs/iXvrowNIBVQXWRuVGxJv5hlEXgWRrD4n1M9T8JwMSz7jQb2KZ
4M1T14Nh36l9eh+VxTsdVaHrG/bsoACjo/IFjQggFQig5xv3zbvFqWxDimi1e9DG6Mug1/5+lP1m
1WfNR6fQEAwtAsuNiiUaprNeB0Z9Yndehjd2e8/sk3HQGHWkfBpGfRsY2l0vqTSlFu6UN24NHreq
vX3UK+BgB41unGzBSYiXBCpg8D4AZEFCCRJVEShTJbYshZNlPhixbK9zzcjcvh6XamMXrbBpyFnq
xK+vM/FmpAqrW819ag9oApW7LNWQoIlp4ri+jmfsfjO7LsVF2kEh3zZQ1DydUMvOtTZvpfARRtr2
g5radrTyek8+ooaX5W6ZZubXLKrpbkjCHJ2+JGkQ/SusrHj2ocl8RCxy2EVjs/frPN5OvlzeTpEU
/boLfoub/Vi8ZO+b6uWluf9a/K/5f/2ew/cc+kHz76e/rH/92n/J11+brye/2GTosI2P7Us1Pr3U
qBD++//ig/76L/+nv/mPl9dPeR6Ll//9b9/zNmvmT0MiMjshS+dM/Pes68/hS1V9rf/xH23dVF+T
l/of4z/+I2v+7/+pmvA7/35bfc2+v4C3Ez/yF/+6Zf3B4ddnqhTY/H+xrP/iX9ecP2CkAtVvzTTP
MFOxsf7iX5cU5Y+ZFIA2N+IDaMTnXPhfBOyS7vzhkNuD+hj9YiDA/zkxD79eOMzpr4n669dvCdGF
m4XuWrot+KTZOdk0ogoP5CgcSeRPfgAhZFA/o9kaH2kiML92su5tE20unzSxvLCTX3tE37y+iP5m
1m6o52fsKlwOgmuQhhqqWN1B2xGJkrI9KMa7xPpWOe+m6Gl2gF0FTvSpbKJNmlewwCdrJXous/d6
GK+7/s/W6N3ckvdp9a1SS5CRkgstiertaRzbp0G3N9vHrO62nRetet1fhdE71XkuFXuT1Yh9REDa
4mmj18NqbLNdFyhuIfNqKnYqEpqNtcSwrAge+Gy4wsHVqhLVEfTiVtZ7+z484HJdRJTX0jZfVUfA
L4/JR2I7SjnuElHNkmXhqusHOqi9Acue2bauNvRHr/rsK9GmzMKf7WDs9XrhmSh6qbPBCu+P3DDR
yNMwWezrzbbcbKk4u9DVbY2dd5PvTTfdvn9zGv8ne/h0N4m4JV7VvQkNG5JT+3CTHNGD3fYLHZBn
x2Q2Aa0/pCAyHDViW7zSdpPSqBLhtPV9skM6nh/8skTv+2MaLbw7xAfcrwl8Y0vYLYlRWWWHX17B
1Jm5xQ97V36oboa7fNd/zg7+i39LUykC6XfZY7DzG1dDg9ftP12fUzFmmb8FTxJeQPDW0VUuPpD1
pKa5PUpgj5A2sGXZyNu4EzTV46Yw0RdyQ8WlNeS6USEwO7Mp7NZUqUy5UWNsavGmC9td1ky16w8z
XiCetteNXdios6IM/WbU30COa0JcBPWHhHrvzOCWS/rKV5Ph0XdsbxuPgbnOck27ace62WZTkd7r
TlGvCa/sr2NZtTd1qZV3RVq3R8gU1KMU2vHLiFTY7+063CO1QSJP9t6s//LqV97GFYak4P9CydWN
IFxVtP6vISlCrQwNi5XtQV3i+dXS+0YIZuA+gG+OlJhmQeNtwWByGmXQ+OQkikrvbRsYNaRsfrVV
ZDu8uT77sxd4cwPA98aY4FuDHXG+GW3hBkjGvovQrR5vTPv/sXcey3Uj2bp+lzOHAt4M7gTYlk4U
NymJmiAoUwAS3iTc098PUtVpEWRzh3p2b3R0RE9UUmIDmSuX+Q3a7oFe2rLzhV1Y942qVu/HcnIu
m1ybVB+5BCcJgNufU91db3GA7XAV6DWiwQO3kQr++S/tan0A/OxpB13a3VaYo37Z9n25lfqcBSgZ
aDtDt9PL2lLxs4h0h004iru2E+fqn1V0WdBvIP2XTgM8IqrK1SufS68rojaqdp1hz5hRzfUlftT1
0WzcH0biDIcOhseZO3idni+Lcv1C5oJOhPzm2kKjNErRKUXMotOYn6pcqrtEeumDo4v0EBtGA1AO
h7WNGSGthprzZCwznLaZsKntKxMYalqc0ZJZ42t4JnSagZiZGIzBwVk7fPa6GpdDPde7GNXAIMmn
9DJ04DrWaRPu1ND9ng7ZhVcmJdBHDJc6rz7rvLFUtr9tTPTNiAao2eD5Cs7NXqudWXNYY+xXjztb
eGhmm0OhAXzIerX0Y6eM7wobrt5uttw8PlTVHJ7CuKmf0IIr7Z1X4Frtx2Mdfn37tKypnzwVvBM2
iQn/hP/ZqzvBjIZW6Wu93ymJMYy7KtGqk2VU/d6oUvPOsbqk9lUT9WMEOKfxm212o0KmNCSF34xW
dFW0RHt/0B2l3Dr1PD9geBKdVT5a9unv744zhPo/hRCVHydn3fdj0tg5g1PYB45+eDVmkJG1AUzM
CPIgUPpJ26WG1vqug1nV0I3FsRvohbdu5wXJpMtg9sJ0FydVuh+jTp4ZFK7nd8vdbaMbApiFvBnI
hfH8uKeTgW0NMj+HSkOMKo0mZzupY+vbqeuidRvrO62pdH/QxuGi1EIDAb+m39OMy7cCMQcMRpA1
opl2jsL12ltbJgSEXUQWqO+eP1fFhKrDvss+ILgM4NaI820aNbpfqtofgoiXV7A0GQnsi08gPl3P
l1I7vODzLnIO3hz9UJu52wxG42xzTB/PXOXrBjtLoeOHejVKMeqie7+6yzVIL2NtpeGBbs43KLRi
3+X8Ht0oUt/uCuNhaEzji6izLLC7tNmkMOcDC/fYpYsXB85Qlx/ePkTrXuvPR4KiiW8n/WfgTKsw
OxhEMie2wkPYdeL7mBnmB09aRzXKlECAXdiLOCkvsxiDy0Jp9AcNIrE/iLlDXgaWdxUqEv/nyHzo
Y3vynR6zqrmS8qJjxr1Ls6S+q7mOtxr4rOPbj/5yi4C+Q4KDYo+6CQ748++WcX25epuEB9k781WS
eGBGZK0eMgh9m7eXWl3My0tCjw79JzhoOHqsIcxWGnlYu1reoaxMee82IhK7utStz1MVdhguOw4o
BaGlhxKLp2LXFMJyg7cf4bUPtVDdQWYtEh1Evec/14Q6yNBMDQ9om1hP5RCmH8zRaj9U8Wikmyw0
495PLPp2QWf1yveCM5X4lVmZ25l+T7vrZtE9lHD03WM/KG29F3U8VkFsZF6667veuJJ9I55yS1jl
wckt3F1bzxrOYSpfXGfLu/TY/RqcMEr5dZnbxTTCo1RfNlzs7HI5OYGBAuNBVdtua+XoFhVqhFOC
ope7rmHKQJIh92+/zFe2DgU2g0iEjOiurje93QpndnEEPnij0+/w7J33YZ/Zl7meGme+23Kkn4d/
kiXcuckgibKIATz/bFmNMpkYVOUgFhcyafQxRlROunOlpmzrFv7iUKqfVKTZzwSbVxd2mR0vIopU
EauwZrQVHl91qxxUK4k2JeKsgVHP2hZ+VLFR8kLd5nVXvZ8g4p6RwV1VLMtpWTI21AcgnkInXu1U
Dm0rojGJjqYsjYuhalU/lJN6W7TmFCSjfHz7Y64TxfVyqwg2dnGuIt8SHTmi7qFWY+soVTtjsGyU
aC2EcoP4RHomIryyg0hNF6Fr5uGINa9S9dzouTFkioRhhJ9p1yqfHA79jeog2vIf/DzEhBlf4ulB
1fl8A2F9rHduqfHzKEI2lolqsuokj1CfwgsjD82Tpc5nMK7LB3q+Zwl1KtIVlDz0o9ahRkkaR41s
PmA3eNVROqWxaQbXPFNrvgyqrLKcPvSMOCNrZRPFGJrB6ER0HOdUPnWZFPtkQkG3SuYMnXvLKLZu
g9ZE7s6eXyrxmR/5cpcywmTMTZeRZiLrP3+v45wJLwfjc0Q/uDgqbpL5Aqfp6zxP2lt1nPNzqdZy
0ldvFeXJhTvMhyT6rbuKws00bXJZUHb9XVU22THWpaSZqFhGGkhYjH/ZepE9RIyqDb9BuG4OXD3U
LrKJk0y3r4geyzE+V/MbrzwYsoKYQAMwJlSsRz8E6bFApsc71K5dbgazzQ9xQ+Zpx3UbmJOg9VA0
oCMzxTp6rZgu0piyzI4UuQ8dtfb7Pgs/5GmqBl2slQcOvLyoYWd/zh3RbPWiDP2kqerAbaxxm6B5
cpuZrjwyZ0qPWTGNm4yq69hNUX6rjaFx3U1GdqGiLoIha19fjJObBYnbnRPweRk3CItIIC0lFYYV
1ipMDWZSNrOueodRAgTQb2bSS8AHRX2T9OdMll5Za8lRyGepA5jNrm6BUZROkzdFdEwSvLhq6X12
tEi91Crmh16V3bdzdk6u4pWLFr26RRob+WZSpHWjJMn0bo46LzpGIvxeaUZ0sDsGIEvAej+rsj1I
J/Rw/vZSjIMN5yosp/BMivbyjPEI3AIUastQcZ3vogAkullH6DV1y96nufakyDra2NOsb+0hPefT
8TIoYw7Cy0WKAMEM5ICeH2kw8YVRRREassUkL9DqqDFe0vsrULh/qIHKHbcMCRb1LNJmzHxWt+vU
TRLx6AIPMNe+iMqw8YWTOxvTbLN9y9skdQ/Dk60O9qY2ESZ8+0540adgeQIm8QuFJuq2NZLZpYnU
yjhMjo4jxlNnMqy0K1RmS89oAvb7fGinXPna9hl+4mU4vy9K5ZObd/NDD7rizA318isvADxEChmj
0vxZqzI6QmGYk7rJEeWPZqPlyvyIeZpx3edVItD5qbozP//l/bQsiAMkPhYO/YjlZvmtBRg2Ymhn
GmBH28iSbahheEjWOpzZvC93E3A4dJuwgOMyJJV5vor0XKkUyCEdh0JFxBfRWRDIs+HHs9qd6Wm+
clZZi22LKLQDG3idMiGrOZiDk4ljVrb9RR9a95m6dNnaikDLZYRprJofRaXaTKb1cVNl0gze3lOv
fUWGaosPFlkG49TnP3eBdBtmU4mjNhL7maDCSwjrEnGbEJe0sVfP/OafonrP70N+M1h8EPmgHBja
PV+QaFMzbSrFUZmNeDPYzri1mMZuTa8ZtqHaFydZ9eIijqdix9WVLkbI8SHuOuicEhuOTpWhL2SS
fFVlM/ldWjqHqbPCDWluuB0SUpdSIX+YY8ALFE3RXgnh0oaz4gYh7dcnq+8+INDXPLz9Il//mMRb
xpRLg2o9JYhSLW5l0Yoj3tLCl66db129noCoFNFeOM0lKH31Yhg7CbSJPxyTST1zJH/2R9YvdzFK
JTS4KjPyVXySappPg5ukx07CiR5pbm/YN4brl632EeyVeK+ARcPacCzNg+Uo3ZVeWO5nTeunvdq7
8UEv60c55DPChHbit7Y9BDaYjYOrGN6VYkbVxiHfvsDrvvexfZEfwt7VfakoZuGb/fBDjI9ji3yB
4UTWgeFtdCYGvLxRGcZYCMUvoYc8fLVd6yW2xPEocIA0xQ7l42I711O8VbLI2OhtCEcAntTT25/2
tZAALYkQ56FEzdTr+ZY1NYHDNH2SY21Ly1fLsaTvOxgbr7H+EGa8XDB04UH+eLR9gR0tx/W3GJdE
rdQEOvFHXcHHOQnV6BKZ72yno1S0T8WQnTn+r8RUhMo5hdzC2BQsTum/r+eVjcm8hU2rtZq9IRIk
fmzV51BGL4tSfhXuq8RvZv7EmuerKDOufko0i2M42P2BLkkcdEk7BG1GHd6phXej6EOJk1wbnkm/
X/19NPQdtgx2rGtdvC4SfSV0VxxbzZXXmqaUH4fSa27f3iCvBFHCJ9cGGcES1FZ53hTJmKaHIo4C
TfRtGanh9TT1ykFxlPSDHbbnzBJeXw+4AHUMbZW1lCik8LwZJO+zT8TWcttyp9uYkzIgM323OzeK
fO3rkXUw+CTHYgq2itgpkr6R57Ca02r5ZTzIdNNZxXwY0xmh+Qnr3vFzpETl9j94qUzDOOXgMqhL
n28aLM3tJiwscYwrPd4L4dQYzGYIOIaTcu0kqvXhP1gPiPqynEananX0MDk2vbyP06NV4ZbD3Ku4
ChEB8RHIBb1ZDue0ul4WwhTZNPZsRumcivV9YRRZ6WLqnB7pd8K21KQ4jC15ZIct7VFRUdj0Jq2k
3+rFBzpJ8ZmL+JWgRoKOuuEiakRDbvVVRVjYchrt9Fjx2+jUWOPNKJovI/O/w9sv9vWV2DqmQyOM
wdbzDxkzwfbSOs6OWi/CLRzT5tAkzMxpn6Znjvtrl7DODBMfVFr6gJZXkWYS/ai1HdkFqp/x19SY
6+M01c6unkV9TGxZHaOxcK+Hcg4D0qL2s9W3Z0uwZZHVLbzYmAAaXZq25s+H/C2IVyg6F6E2CYgo
Vhiodsvlaijh1si9eRc7vYYcaa4d2PtRIAqoKpFtoGTuhNXBy5V+//brBxb34nkWRUZa5VS+dK3W
jR1TMeB91LNySEStaX7nxOVfeWdq7x20vuc98KbJPHRMz75niObXe9sMh6uxHqzHtgMrZ2KwcLKL
sbnuxmaC6C9H/ZNQnP7CGnrj42QOqepPVZfdougAE0dN4yn2cYXsj2762HfFna438r2sZunumHjm
P0JUrsatXo3W4xgZrUsYERsqSSRwqvlOl1p2U3RZuw1JLO5y06xuFSMWAjxzjs069Osp82sTn91N
Hdr4MSTRoKW+MRfdprcLIE5mHLkjIk1GS1ueeW2GsnXW7qVAcYcLLs0BWYrWZVGry76Vxux+pAHE
jZuPSI661ZRdu2oWfzKV2Ub8JY+ZQtuDAYFdOozoY1nm+iYqavtKbbTqeqxRed0YYsw/6y3RsGmi
0d4zfeTZpjGSqT+ZcbvV3NB7qqey/ZjT/HE2mpX3FhzgTjl1PHbst2mUa5s5ybXHXC2ikxzLxPWV
zk4dv1a75KRYZaXsGbwh1zLLqPQzTVhXg1v9GBLxMXIUx9qOWaF9rrsEXQF9Ygh7Q+N9+FqrbrZN
1dA2fLrGYLQj4RiH5X077/MxaSd/iCN56dLtKYJckoPRszWxoDaaZPrkpn361Yn1vtva3DSPZukM
0QbHmunR0zrbuWACbmYb2SfOTTVDQbDSJPSOjeJoR6VpDDzJEbi6mbuy9XwvR3ceWknShPvCKt1v
SZmPfL6sBOij2DK89ka7OSG8r1mMbMtJ245KOLt+IguHq07BvmejJN58ys2EGaoMSzfdpp3Tz0EW
98VDblQjHDfL6w5mXJZ38Ert4xxbtJyErV7DQqjusCttkC2WNYMIp+/7D1WBw2zQtNiM+tkstXs1
JJocGhqUV3hiq7c2H93003CEPWArSjr60LpVIO6JGh2kXRtTEOaTdDdaa1+Xkz1+wwwSa5TOdMLe
j/AwqDelrmY5GzhXv8dzCEIfgwjAuLqMqs/6UPVfozbFaaBSnVr4baPChbeS8ocHn+BkWLN8mtVE
G9nMo7Exu6niSaJBvBddNFlBO1nWV6sbGjUIx1qFfQeuZ2AbxkAAR6s5yZpy3XdDctCgkJb91LYx
clATIegJo1iUz5H59T7rqUNPdl48fQ03qfIgSpZ/JxMZY2lAQuZRHUrta5nJLMPqLY0/MG+KdL9I
S1MEKbXNxuti82MCBvmiqCfYCFmiyTBQoqKH866bxRdvgA/ru2ViSTq/U5RsDT0zLmKujxI4RY1+
WFOnhrU1uZU/O1Meg/X3Kk6SmTC1CqQaN5hEFXKatlmcSMMfJsjtfiLs7DZHz/QWj5Gp8I3RiTaE
geZb2Y75J8UQiGGWni7QKwbb6Rdh3x69YTQ+zmnRfx9oDoPnSqI+CtAlDlGUTTUUwOZQUQCWxZl8
bAbUmaCUGe2XSBhF4+sD5lU7zVPDb4OQ3cdhymw8VWmRmn5kZKgP8dxxvokBnWIKmphTffQQn/nY
FnF+kw016i9ujWa1H+WddSfU2aj9sfKWgrdoxtvYHKr7pK0GPqhk6yKmnus/6BJb39WQ4sefq2i6
bdCYVgAWCMyr4AlYbPWkSm4J4BHyBpYx9+y1KXoa6L/NAVuvZ0DSd+lVj0Pw1z4s4q/OpA26r/aA
TvywUaEbGuns3U0tLJJNW7rFcEl1ZNxn0kG6YBoieueD3aralpM3YlY7yTRgcJ99yFVoNVYlLrs5
+aTOlil3VQqsh4JGokaK/2qlbiplqDc56NNhE4J2G/ysH6sGdBGA7dsqNtVdrtVOcSj1uY8uWiV2
nA3jLOWDnA1bbBMxN3dtIuM7z+29rwMv8z7K26vc8j5ROgqxsSWXTQArxAUSW8grVDbmaSvYwI+V
7KvEJ2Z5n9UsUmaKXH2C9VDkOAu5qdSTrUyT5F6gL/iIKHr8kX++odtmenynOZ3CiznqPSRHFQ4L
jEm3/Ks0Q1366KHmDzm4yAfZ4h3Ej8pG29emUak2nqIUERas5CJ+3FoTctKzYd25kyz32VjpV1md
muztUbFyH7kRBTL/4DWRX1thyGaKGayzJ7pFU7nMgY3EabqdmqJCxcAhv5rztnf8sY47FM5BMcFN
9IYo5vEwOOvaUnvs+6jd4yOCu5mtVbkWlJEyXLKZjdh3jMrpN4UcKkyIy250IGqW3U0nOeL+VNjl
Y15jhlSRIMJkQ5AVp9KYDjQU7BQpvqGKAIPqda99VmLLvXYZRP4tqvv/NZ7eo4Xx7/H0e/mU/w6V
X/7rX1B5FNPe0egFLc//q4waqR9+QeWXP6HsoySiD/1zgPY3UF4z3lFj0wp3KeWpZJbe2984ef6I
bB8jK/CT4A3pEP0JUn4NWgc9RHsUCgYPpy3TlFVKH9GHV/Uhyt8PVtXdu7mUh7AxxFetbxqXqNcX
nxLbib0DGJzsOMxDvXXK0Yi2nEurY+dOzSHRr5MpLsdt3aXRXe55yp2hTgm6jp7+ifOS3GtWG36J
ysHYIuzrV1xfN/iRTP1ujJCQn1LzIVJGeYmsoXKn6LgCJWM4PuALIHAwAR5xFQMf/haq4478pfuQ
jGkKl7Uxe2erm30ZB4M1uxc5eWi7K2lQ+Mkw1FdgZPW/IUB/tHGvk28Nkup/dc9ZHz8JCv+ihPy/
RheBRvXW/v70lGXJQhLZyU4W9N1+cVCO3//P//z8m7/2OmmF/Q5pXUhvQAjAiSwub782O3/kvlva
U/Rvllnx/3JC2NAaTRUKWOiWtJTYgv9wQjTzHVudVIUijL9owYdd0UDeooWsAIeLgy4nCbgcRRSz
H5wdntev0eDQbdbU7kFIUQi/MfLsZiwS5KetcZR7b1AZA41RlG7nSe+/0qWWse+q9LdoYSD1RuJ3
g/JyfgeEF30CxzjHE3/eDvr5gAtIlIdjwEyRvRTgv9WbA8MotXHt7oG5222l6fKC4a07b9K8Ns9M
R5730/5eCuTgMmkDoLpuMHe9M4SRNXcPkzIhzzI00TZSY3GmjP8JAvhXBb0s41GuqvQKF7Q35MvV
L5prW2m6PP5Ib0LuNZtUKo+H27Eu1SBr23qnDpKQ0HVheq9lk3sz18p12mSXTRziMaVFxRHHqXk7
k/Wfcpc3rmgMPMU0pTsnvEudurpMe1EdRFQZQdXGmFHK2tp4/VnhHI2g+1s34NdvYdvAywXdjbTV
qic/haaBQV4bf6TNE393ZGHcDjFeBVCBip2dVB51jXYxmswRpTlV+z5Dsn1KVcoryy+aat5nbd6Q
sN9bZi+2Pb6Vvz7qf6PT/+Dc8VZ0OrYZnLXDj6fmOyHq+tumLJ6y778HqZ//wN/cNePdIjIOTYK+
HUa4y3T2V4xy9HeLvAV/iF2bShedXto/ccrS39GKor/n0PVZaLb8rX/ilGW8A9CHZwZXKJ0ibuY/
iVPLmfjXmQHutXTqF5tIGm2wCJxV/9IGGB32eY61uiXznSzd9nrGlSwR5UVUlcNuCLNyL63pYSjl
w29v7fbXIr8z534KXjxbG8S+xlkFWgfWFUDx8/PqdbNblV6IZidqGLeV2nolzZqw/ESCkz9lRazc
lVpVbnsHvOmxM8epD4Cm0Erp7XQbFyVUA7PSLgWNhyhgCq5dJnGRabsmU8vPqL5H8cYxaHMYUpoV
ye0orieZ9H/FlOD3E7O+vxQh92Y2j7jzaXJJ81N5bVda9K1o8ofG1CoZkJYrrj+j3vp5UgrMC7xk
j6xf4We2kUu/14eOTFqtxejHClxSJ0vErzf136P2Pz8R1P8+0b1J5I9nB2uJg//c/rb3bjE55wZj
FI6HEefnn9ufP+KIgJ0GOo2rzKJp98/R0lwSZJA8C2kSU1Hmnv86Wpr3jsn6IqVAhx3sNanwH6QA
KxSutfStMRQBcmzbTJLoHD3f37OF9n/mKdWDqlR56uOM2sRb+NwXGbV/5YezU990SVjofq5P9Idk
b9OtbHQNpSV7HvwpGQUuy/kcXQ2NF/V0R/PhOxmsA0dCVA+xWg9N0LhVe121avwVl6b0l/zzf3ce
O48s5d/vvI9PBThC+Xzz8Tf+LrMc9R3OeySd3NCgSpbm+N9llm2/Y2IJBJNh/oIYZnv979Yz3qFr
7TALRvuC7HBhK/8T1XX+QeYpDMs0YARMIv6o1FqLNnIoyIlxdfkld0G8fL71xABsuMrd5oR/mP3J
DQHT1kyH9soUF4fORcY7pny/attUPyaNFJdNkepPTm7rwZiU5VYB9A1OxpnfY4JdwYkx5vcLXnHf
uoyYZiD9X397u69cBs+zUffnA4MIggjHYJDEZ50u06KsLIy/TyF27ptsnOdtX9LvKfXW22nYgW3e
Xu/ndPW3y+fXgsAduIIgNLwYb4jWku6cqe0Jtyn1o1l77+0cZ4sxV4atHN1PaWaWF12RiYPnJBKx
GNDthdlnW9E5Lvow/XXaRW0gMqxWmcnLq36I2m3TZXWgTi6OaJ5wduZkOnthWh7AUX06MyEjvv1+
dfMLkGNbJkVY65pM41fX56xJG7fpvDsJK8doOUehdxJREnhGm22nzDmpommPSitPb7+6Ne1vWVhf
qH9c3sDP6VE+31zKKPp8LsbuVIZA5yZFT/Z6VCWXOdXchdeZjT84ijyWUYhH0qQoG67QdgMP6Nww
9LUnYX26ovi0cxWsTQqgWRpVmNXyhMl2exBZaVy58dxfJbLuDhOTulvp1tqua9Xm6Fii25ktbCqz
jGVw5p288jEAUNLe8JArI81b5euVOaYa3jjzKZ1KiT99NgUegjYPNTto70zZeN+MLZ2/UXUDbSqq
G05Tus0Ty/RDHPhAoffuhwF23ieEWPVryMP9R1fJshs18oz9mYd9ediQGyLrJPUj2Lz4gEbuaEhb
pPrJxWnn2onr6ltc5VFgFUl7HRvDHBhjY+9lOBUnUdnNhd0XbLFpLrQdgnbjzsBPY8cfkwlRbUPf
VdQzL3TZvM+PJ7oOnEsiIhB1HI1Xe0xGtRkVwkCxoDX2oproWOuJEQgvPYe3XfOY2c8GWA+OELJE
QDXN1UFCNT721NHUT31tQgxy86SYfbuMseLu8izRAwHRGVGmzkLhLFLVO90aRgey54QXq1c1aJ3F
WqK3oNGYcu6cCJW3S0ZN2ifMOozvb3+8VcLOwy5PCOAAcAyZxXKH/F62t1ZDIR1rxinL52Tf9CHD
YbOv9mo31QG0d/2yzubpmChuscnNUDvzXX4Kvjz7MB7LI/vH+N8Ahbg2/JRmVsmMdsLJ0HrrMWNi
FV70edRCtytM9dSFi4tLW9A1Y2ZkMu+qM0gDG4emOPM8tbW+QI+eig0oLO+ohZWV+aMyhg+GmTnf
PDXOfGdsrcs015w2sNMJ1nxsu2MRuGrsfEsa25SIeEVutG1zwDksb0h/8gbRHpvIDivfk3UJJQDX
tIjBbD/Mmw4+8hy0ZZHn6ImP5n3v1VblR5FVdz6juvR7XWred0eP2tAPpzyiD+Km7b1jxRwFhKzm
H6lhjyXjOFuvN5U5MRCLTGQ99oyp5tK3KhwFd1iJevq2G/JqH/Wu1gVuD8EryHSGxIzADDCLGmU6
bpZ1gwzHJEEu7aK5EZcwQZTKV2mGZgiNaVp6LUqRNlihgILYLA6p1qZoq3thN4BkPRmlG1NrDG03
Nboe7nugX+OmTtGiOVbWAMxN7ZpyV+t5/L5qCxepIn2w1KBoh0w7c4+usRMQPzQYigQ9ODxLUFkF
vqgw20EI6ZzsfPS2CqI4WKTaya5XKvNLaen5LTRJph+lZZ3ox8Xfxzj7Qzjq8gyoXgETI+GnT70+
E1pZxnlcds5Jyet0r8/VGBQKPot9VJSH3NHP+ey+CE6sR9JH2Y4XMgC/VXByKjFPnR67J0VJhkMW
wxiyysjZubBC/beP+4tQDSGM/g+B2nHAqFirpYixQrGG2Ts1ZexgJGpFu1TRyFNaHbsE3Ttn9fzK
T+MaW8TLAGkvHtfPwwsqRzLCIcs7pTM19VybNoc2/VGomX4mkrz2yzwDLjavErrzGkpUm7Fmhrka
noZKKxkOe9EmQnbvQDNN3QxNOJ6BLr22U5EHBOkP1BWi2c+W228Nz7xK4UJ5hXIyM7080HIwtn2S
pSfU04qgsLnRkg6T6RqCy7bOavPgpeIcQWtJ/5/fa6T+pgsaVAc5CY92lTuFnta3TalYpwnbA/Ao
iqMax7Su1WaTJaEbbqwxNwlloYlwRwjfkn4wmxDDqsIxHubOQlvTqRDkPXeOl3P6PK7jAsydi1rG
wr5YS+kbRu7iHRB6JyuRdjB64bEKPRqiNTAeKMfOZQlMw/eMsN+oikNTppyGm96O7d3bG/5lYk4+
Rz/fY9tTDFHXP9+BRL/aBsCS3mddrnwLozb5bJWe+b6Oje675GVMG23qEtWvRTY+AT3W80CVSaRt
MKtXtM8eYIyPcZehhmFY0UcBs2PyJ0cJteu0rdQHQ+cHbhIGwyKgVAP0rU45r7nKTAOlo6oCAPD2
T3q509njBlIIDOQoGtdwUtlU3QjPKTwpMRPTyoawJWdb27VxIXej0Zw7w6+tx3tjnzNxo+O+ymek
kdlqjtzHydObAySBcJOk6R0AofdN556z23zlexmAx4iG7BsGjGvxIF0bWj0GM3IqXDM7lUaXvNdD
9LCQr6voP0/REWoYkuIqfI+46YaNMVIXGFL/1hKZr6NOAYo1hf0+063s4AnbFYA2cOTLmRngdDC1
7tFp2nmbVfV8OdlJ/ZnhfHhm/7/2zthu7Hv6PnhZLP3434MDqYOKMlxEmhcVfmKHX3oxf297/Wtm
nlPvehljeWOLaBgKLguTw3i+FvgPvR5aSzkZAzKCqN19iYcKxr5lPL698V7WRwTYhfTOVoBcpa+B
jYNsu3yyvOi+jOvuCyCy+cmwwGD4pTliRjjVllCCQoRtQqHd97Mfgcv6MkAenf1cU7rqD/VJuKl5
IJKEJVGgiDRXh9ssOi3JqyK6z+zGOSCmMdx202wFQ+OIgypgdaMpnF1Js6i2rhe67ylLqjOU4yVD
fh7pkJBcWugLtZIp9OpKHcAEum0Wx/delA3HKnOGrZWgB/T2u39lFQhXtBrpElG/rAWvirZp7bQe
k/s57eJNTAK2SSTymG+v8sq2XRr3FHJUcgTN1VbKmxJtVz0R910L/qZQ2pM1GUccoPsN/ewfby/2
k8X0/M1Re3KF0vXScCdesyCBc+iKC+3nnht7U0SADa8GoL9FYCdTo+2buLNuzKzXnU2Yhbn4MOuL
4ldTadPtQKtS3c5eNz1keuXd9q5SftWLyjzaYVA79R4Lh9YgWcYfOLA6pzm8/ezP52n0l7hP4A+z
6RDrYSK7SlNtrVe8GY3b+1ZtL4QNCKl22ocyMy9VK/uma+0fqpf/vaAHVg8iNlnHaqdbIk5nQMzi
fgDeSlKhRLswk+q2CnvvzCZ4GU8oCPHoXapXBp/r9DcrrCg3wFLeD9XkwdJBbWjQGsuftKw6s6tf
W4rpOArFhC+Q0qsw2egCBEnL5Uz+KzZzXUZ7u0kVyMlaf+bW/DniXO02OueLVTTkKCZUq7XGWBOp
YeJKkZq1/ODajf45ml3nq12o2qPUJuO70UvlGhRvYwYYE7cPcaOYqQ+7GFM/hFqUh77ktSOM4oAz
a6LyW5rOZhpEishHZD1Fo28kxCbywHnorsIqbeYNW9KYt9jNtbdY35Ym58gUlV9kXfNoK5X9tWlC
xEsGY+wXmUVosxdCcy2ByaM2vFe62jkK8JHZVWT345XaRlnq456De00+NbaxcbLZiPxRxAOTpVm3
g8Qb9elSjeBFBlye7odmGNU56PWw6HYNghCzb9pV/ajkZuX4ehjHX9RqNACJCWjh29rRoct2oxj+
0obI4Nqq5U4odEz9vvTs1ldklcHymKbypvm/7J3HkuNKlqZfZaz3aIMWWxAkQ5GRkRkpN7AUkdDS
IRx4+vkQfc0qCbKCkzXbrs2tK50AXBz/zy+UWmSBZtNM2MBEw5uysDPU4knqiQej6ZTZnzopj3DX
PnZKGKZQzqfpPu9q9dvby3GtI1+WBypqGOQg1dQNa+sw3SDwNcMu6LmIihhSHXN13FTpQBdN4gMa
Bpo6p3hBTK49QOd1sx+h3U7apsnb9qka2pEdw2iczzM1exfgWqrudLfB23kIpbhFvWDcllNUf8qj
waI1WCaEjsSEB9i90R2HZuzzbecaw1OCS9VPMUqgXL0Yx8GHvpy94FiWkAtZ5DpuOnGnyW082NNL
kerhtRX1es9ZTXOuk7wLukRAmGudWEq0VGcaZftMUrn30yo7juFW9GnhE1RaD/yKhPSfOV5sySe1
JgLGVpaWowHI721MDO52XoUIvvaaVjCDFOMHIX5x7StOZmDZ2za6je+Y+rXDsAfXu8YsDzxXPWzM
mkLeT+fEIghDyQCyuzzSDN8srPLY8RX8RiS2ffv2pz/fiVEFcQnCmQ8lnrm+YdZ9lTph79XPqtSV
neaV4V2sDT/53fU2dnGtczLYtG+Peb5tgY/DAob8A95JV+S04sJ/pO28QVTPGtB10NSYoemF6WzV
dpw+vD3U+bnP1W6BEo1FCIzO6nSodtBIudHS5jnSsnhra6LfelLOV/bh5fQ4nTSMsmCWeOLQYlyj
LqDIVmfFTfMszSwOhOo+xr3SbKNwwMSzm96XDTcNa8jk9u2nu3B/pTkFHYUPt4Dd60150sw6KRxH
PMMuqb6rzqwenEqND5NjMlVnRXtXZ12+tdkBgwxjsCOAqfeC+tK5SdoivHKqX/w5rBu6tUtD7exY
74aOEjK3u2dZa3JvJsWz3uK7F1oIMqY6Zo6r7vSEJcqi6CAZVM7T8FSEmXqn18k1970Lnx7qGEo+
WBtcZ9Y+L3ZqtqUpVfE8NoO+KZoxDtRy8K7M5YWPuf72lJM4FzORIVOtL1xN5Gr9mAzjc5Kk2kGN
huknemYqZy83cWGs7KnFAiVqtmpliruC3zptIUthgNmoPSSzXM05jWw1qwBVlb51b5so6gokx8n8
s4co1QeWrRiLhpdk9gB6mriXqjIVgRvyJ4EeD3V2g0WF9TNMOkx3IS97mxmbsn+Yu//WW/m1SPpz
moNEMNUWqh6wN13+VXnba+5gRjgsP3u02fb6IDg6M2E0tw3OJh1gzr40hHjgi3ycyyH9WJR6vUcu
YfkxrbFdEaUTuEVT3cmwHHZVLLS7MQqrIBtVeeVWsXbHIySOCYTQEcxMhcd6JsufNDvpaks+R6oz
fcobOWymRezgJ1nubVuRKkHmqjfzYgmrMVfeK7NUbgUUmLvGibxHPfa6r6nVXzNAWO99y+9a1gZL
VsdYSl0VovXQx8Kyy+m5KXGdrZtkuO/1Iffdfop3b+8Ol4ZiPrrQKl6L0dXnghVu2GWnT8990nib
WiX+GvlTse+N+FqC53oRLE9F82MxeGULZA6fbrMq0UqhVdjT83I8bgYH7+1pDN1NlDbDocwz96DZ
VDZvP9/6trUMChcPA0D6HnggrgbVvKaHoDwwaGPmfoRG3m9NqWyHCFBKbeJrOPPZ9saAC7eFq7tO
r5esudOnxNcj70Tfqc+F8KadQYVC1FyUxA/10JqBniG7U5eOwiwtQJFB+zi00LRqJIOHsYzaK1P8
wjvn0wLzLwZ30GqW/e8PjKSvPYW1ZarPYJZwsJJevq8AHvxxLLRd0+p4Msjxmp3epT0AmgWfGlYA
/1uvK7c1jUyv3fnZQk5zP3skEGRmgioKi0vaj423zaqQK2lbkkU9Z+qzoP8WACjV9/3YHRR6HvdW
a6pPfa10SGTr+YFyvwogi15LG74w/+mO0YpY3OoAXVZnP2Ig+stEBz23cVJ8SqteX6orb9cOor6y
1JapttoZqTIooA2mBpjyamZUmmQDNnPt2XT6+ZZWxXSbY7G7s/LW8LF2VblowJKXYXYtH2l9ylGt
02fB2Vql162eVe7wSVQAaG9+todJvetafXoXpsr3t1fa+eNBi2TfWpSwdJVesfw/ptok84J7bq4+
l3VWBAN/+rlUzcL3TIIXsKuTd6TjDMci6oYrFc4rS/j0zeK6xIV9qRZhX7qrTWwaIrRViaE/17M5
BZ2rmO8LK7RLQMler33Ug5htzijwvpcionLuql6OQQefExKhWjhbGpmquqndwfBYmHH9URexdSPp
/7coZ2b+S2bqHQ2natVgLqf5t9SRdG5qxZ0/uHbSfxgr5atlzfk7t4W+sGMaRNrGhCv625yt6t6D
UDLfdYkTSZgNqftlSKS7L+0Cs36jSM3PuPvQRiWjQjnmHt7cvgFvpblShrwiJifvCR8BPMCoPiGv
Us+vEBU3H5Z2HFT1VKjNfVbqah9gBykfnCnJo23s5Q3G3rQuUCU5ZvFUYHqnbqqwyDWEcGLqN/im
VZZvNkak+CFWyt1mMJvvStGTL1BI5BTznOPdLcuyDNJykDi7xWNR3StdB3cCiWwKc65ohvczpP5o
5+kdQbheiKO7ZilkRwP6iBvaKe5wNImBugKunl3cFj846KuLozAYHHqb0+2wUooRlUnXfHSMOL6v
kU7daFZaJZs0ssuIHaiqEgjofXPkWpPeRGPejX7T29W0MRtFaUhCNTFIbqfYWGTI+XATyczb5kPj
oQTAhc4KTLodB7dx6Tc7XlbVAZLK+IdJc6rD7y5Ld8MMgLIJS6d9RPgK0FjYs9ntNBwnrtzYl73r
9HOD+NHnhZDBwcf6P31amhg1JHK3+jgMTbuLOF0Mny8X34WJZ+6ZJdW2wFTiRo1is/NhIja3b28J
Z2C2hdE2FDMeHJc5mNOr09fss170bjJ89KxsvMmqotlWTpfhcdpZwRxZ/a0yZmJfuTqHMSq0zVjZ
6VPsFNP+yi9ZtoCTd+GhYnrtUsHDWDhYp+9iUGVilGUlP07F2H11tNGFNtehEN9kmZvmm6i2aCJJ
vda/zOrMxShysuixxPxs2OVT3j1hCels1GzK/+cj/S9d879oTv7xkZaom39EQcfvBcE0x+/oY07I
mss//w9ZE0omTRBoTh7qHtr1HNv/ImvyV3XKdWq6pUT+F1lT/W8aM1yzaK5CSXRVmG7/YmvyNwmx
WKBkkya59br4/3OmMCRh1tRy0YFJQYVDjXU6oVA3IUcmUPgdpyF1XZwuIWE/4IlMN7WLlVimkzpn
Lc4pbhQG2UurNM+KOg8BJ0Hg5YYFNaWNPxO9OHMy3yYVmlo6m9GmH34qs/7j9dX+7yz7r1en5H9P
Cn73ve6/K8f+Zfj+f/Z9Ur5Q1fxLmvb6L/8z5Szvv2ku0V4i9GSZc+xV/0w5U/1viIK0tkG10Wf+
qfrg7zhsKEw5piR6TMi7/5pyxBlRlQCD4wyCOyTU9b/hpq+KOHwPET7Qq+UPrwbRK0AM9FpVJOjO
g6DUT/0O2PB3ieDk5o9F+O5/tsQ/JR6rQ2MZZvGU1GgXIc+jJD6d1+iiKyUXtftAKzH/aIBlB2bb
AUTXZfk5UjTzMwpK/dbQCvUzWIN9RRF2/pSEkyw2mhTlcLWdVSmn4NkkYIZGh1Kdu72WuUVQyPH9
2894aRCUBDC2AWS4HK3Wbqw6XY7lbnwAFsStgEVLF6u91k5cXS14k96icVhsHBdOxLr1pqDCD70p
iQ+k/ElfKctiO7tzEShucc0P7tIDoQxcei7siXBVTj9a1jdMa9SIh3RK+59e5So7tVioaX//3pbU
DBz9KLW5oZwOQyKHNXk9TySHottS2Kl+bmXdlTvrumpYXhyBBXx/vo5LH3Z5sX/cJBJQX0UbQCgj
r6oPwqhmvzLwRqtC/WUUMg/o07pbFELubkRYzF1jrrZtYXt/PxdRdBFSpoNAg6CuqpcBnleojG58
iAlRuItdKH397PxTAPxbxGyFULw+LVdlHpSdBCbcqib1JrwIpKFjG5upv0bqVt+z6yerpoCcdGkH
f/0JgTqZJ2xVeKOvYfWed94mnh0fkt7s8cmhKVUI2Vwpty5MfaQ05E+BduOnv677wjYZbL1o04Mx
y3AvuVcETTG9jGo4bv7yeUCDFxd0jLw8SFqvAvY/5kqRtVrO5ak4dGWG+woDi5vQE9qVHePsI9Gr
hd20JBGAJDmo6k+mZNi5ReY6NTvGXCQBF6Tslx3VnW/3hftUzenwt59p6Q0DpPKBcJujhX863qQZ
YmxFnGBnCe80TkmOVAy32P7ty4OEAOwNJIFtHladp6M0eT82bmoWB66z2u2cGsOmqjPjyijn63nh
OjDfKMpeCdCr3QkaqWa2Tlgcahv3yFaaapDqjfyVlJW3i7tIf5zm4clwG/EbkKx6DHX6tNVcTbu/
fVyMwFnNcKygdOGSdfq4iZVPlYap78GMzWlL9+VXqCTyr7/ccr9YVKNcMnjg1ZfLhV71TcIC88Ku
34ZlmwSTY1+DNc82fIrYP0dZPUolInyujCk+EB3mbWLdlJST7jU7x/NZT0OMxUXdgRoWZOX0hU3I
j5whroqDM1rNjYKFzg5DpOTWq5QJ0bkx/I907d9uhWfbBkcYxwvry9UonF7V4n8sZrVyR5eMw+Iw
FZr9Aa+SIfThXXWfMrKqTf9vZwNHGdsggJytLXTo04dTYA7MhVJXB1vE8h6FOY6fQ55fifk9/1CM
As+ahbzsHGsHRyObJFECsjq4GpCJUSShL6bsmkXz+YtjlKW1R/HKel4XbW5cprWiWdWh4SZeQ0RQ
+uK+mUUYbaaORO8r9/rl4PvjMs1OC4Me1ggQEoARkNvpq3NSYxbDnNUHyO4ETIbNnH/KYwy9dpj5
u8fImd1fk9LbB1krybXgi/NJSQFCna3SQYAotR48ah2TPHmnOVRgSmWQSSSbfl626dc4zuHl5Wp6
TUFx9nqpdrjksYWh8mPY1ZrWs1mKBs+hQ0Qiy9KMi97NGJxsrFCzrsyXS0Ph0Er9CxUNWHZVc2Cn
m1hlX3XUPtr4ArajHhppjHs5KP8IRf/fVxu3ZZrRxMFxWYbvtoKHcHGaZq3MB0zUHfPWFM64L3qS
kiNoJF/eXmtn32y5qtOA4PpEBtMZ+77ystZUrLY/tG4hAoh8+d0oG2WDThvrNq1zr1RuF97i0llG
P04Bck6viiq6ehBS+4Oi80ACj62gbMtxI2vp3Lz9aGdrYXm0BVKkKOByuM65Zvq1Us36/kAVpH0f
1Rxru2goHqTljMdybgEUK2+wt04RWVe2y7O9ZRmaghCQhJSSs4R0qEhZ3AmtP4xZqe4aGJTfSiOe
rxBAF2TsZLGvRllNfrtJmqj39P5gFOpXWJ74OZqJd1MoVfhMWOaIZ1o6/m39+DrmoqOAFcHsXB08
Bj7/s47L1mF0M1z3E+ULPCG8PcLpms/0xZmyBPBxtQdrWgu+bR1SldE5/cGri3lT4ZDlC6sgltvW
rpUfF4dij6b/gt8JHefTXbMcKznAjeoP8zhUtxgcqV/UUJ3vEmFeozWsu5BLm4cOPEJLkpYh0KxV
lkK30bYm+nBwlSYkJwqG9nFW7OxOM+zooPZSL29k7ViJnyUelmN1hNWc07TlY9Nm2lMbW1fFIxdm
K9pdrlGI/AGz19fhWsWqkMNwOExj1TJpRvPOHJJrkRSXRoEyikyDezBeA6ur/ZzMSjd3jDKTWuIr
DeK+jPJz+/aiv7CfcZ8HHAHW4TBagMuTG2qMufuEpPCgY8m5STgG92qL8SwizeZLL8Q1n5zzqQN5
F64C1tagSNxDTscbJy8WSqfOhzG10DbyoTaOUJrNrOnX5C7nj8akgWjNpYA7AX84HWoSTlnNEOgP
qdqybRVC6ERFG+AYgdKMTrjJcT/NNm+/z/NNFFcV+gMsQzJfaVicDho5RdjoWuQdzF7SPkkxBEv2
ClLu9nY23LDeCtxlB3w8SKw75AAuzpUfcL7JcbvDlooTA49kMsFPf0Af62qjQT892G7r3o1OrT0S
sCH2hdCGwk+FIs0gFWFyTQZ3Pl0ppbi6ol9gH8d86nRci2Q+UKoqPJB3QVJ31gq/rcL4yhl1Pspy
OoBk4DAAtrbeDVQ9xAC6csMDreV5N5l6vHWS6hoIBUzIrz05KrBQQIcEl4ZFgWZgdVRYtWKiyCEc
uBl4YU/SkYq5Fe5ouaQMY3G5W0BSHePCWZsfIq/VzTtSc6pK9dPak8UO1166qoVWiHE7h7Nqd77e
5i5eUEVY9+lR9AaAiGGOqnJLQdMagdWmceUXRiSx+O2H8JNilwowzUQn+iarw1oP2kGp+JBa1JZ+
2NSNCHqZaDIwVQIUkIpWqfWtTedi2tRhMX/OSz3J3mXQYdqNntTCvi/RWqQ0Z2VWVx+0JS/WV2s6
qXAE6Ht+T7Jh7HbGoJvhu7jvYu8xSy3x2xIt/Gpaqkr8UFYurHm99Pruqc+juglQ6hUdfVQ7V2+M
rlCxrDJ78SUqZswvl2jK6MF1w9zzJX5iqQ/PPobtldsuQnko4g+qKvNPHZx7gxAlN06e7clKOFOo
mr9LY8r1Y4xyKnmMRS6nLeJo95sAVvqs6ABY+xnv23gn7BEu+AyJtP+cZ02mPMhUpg6RN2FEZOo0
haH2lI4aMRJVAa/tkbaYMu5Ih3O+G+akuUFclG52W5WiaoJQYs5w0zj1OKMfTqoIijKygoXRbHa3
g5kmNJXbMXV3oa7IDwr+3XlQ48Hzpe2KGjOE3imqrTA5qjZGb5hFEHlh8p1glL7AE9kqiRIAyb1V
uihLA00gCvBrrB9SyOOh+BGOuv2+GyXAIOXkkDyoHZ4B27o2vZehy12itmjXJpuk49awD2M0w8EM
Odw8KOVgjbtsdkaNXyGoE7cxQAVuyYZid3hwYIP6g/PQhC+eOX2E30tuNe62dmYj2VSKV/2wMUv4
YbdVrW+ULst7PAvGKHvK2kTH75j8Ov2bBI6LX+h6j/qNklguRqChivO1HGIo4nFkx/1uhhlq7TA9
yNXbcOGp7gRtU23jehm6Zh+wDqczNNWNvKMvJezbrDMsxfCt3O1NP/EGlFpl1xhqgM5ZyQMxj82E
sW2Xdfd27nidP0DF7r9Nk9aInTeORrJLMnyftwamDOOdWAIFhT8ZlizvXWu0efGKxXRPB1Ek962A
pHWAZ9hpv8ZQzOh9UjeN60MvcwsmuHCHiPOiCfVbZPd2srfSsFa+20NREenuePmAYkmt8v0gEq/b
YLRjP9FFiAmJSAB8SRwOm8i6tb0YnayTk6C2n/uwq2+TjH8Zowwy3LZz2xGAUHdjrN4tuk07sCFK
YHSgqAmpML1av7OjcrR9Z6S58SjatiN7Vbpl/S3FMBXIjrZDW36atcEOfxFwX0ZfJm5JY+vLPJJ1
UKoqBIDbes5swp8V7CXF9zpvrO59xmqfHtATqNY+w9K+e+hqA9zAT2MZYmiLr7T41etSMC3KtFLZ
s3ZqSQpxfIcv70RLcPwdhcoPGYOzZVrekUfW13dtqWsvsWZ97VrnMfLiPLBrtKajZL6FCHpFa6lb
xxLFb9FLYnFKvQ88cHi/HIxjoUQoixOj7feiE0fUO5+JYWQqJbiKEIjx2CWK6fjWnKUfJ0oUHNS9
6q7v631hY1SOXCvx1X4ufCOM6iMx0OPOm03TTxGe7dIK4b6uTdDaZdw8paHSBTW5rz6xr49JbXb4
AjrKjdtX5TFMgOuUyfoto3b0rcQ+pG3Ub/rQwti9qczbXPceccsvtwPM/ZtZM35M8TAGmaM8GFYn
tm5Z1jsLJGvf9VoUGIv2YTIknl3gTl9so7tx3LTeuV1iPPdj9eAh9tvKCR+OZE5JVNDLYVNq+rvZ
xHim70ptPw0ZSqHQWf5y6ZdibveEr4vHvFRTKuIo3pp2WR+g438zCkuDhzg9NSQjYq5siZ1MQrzg
jTn6Eo5pFpRy+iI0HZhNV0d8LVT9zo7zct826W52ixfcKXcQXsMbs7PDKYZK2UgNc5kCcd2N1huN
tWntYuI2SONurD7UXdQoAe7QffVuLFJvvulynNWfTLu1vI3SJJpyxz7p9Xc2eojkpkUvZG3sNnar
R6KVxvKnnMtZvsMV2LGQ97aVKzepit/+y9RO1fA7I116eA8DJeqOaWrOoO8gJca+bpVYfyl0tZg6
zjFrnp+ncg5RMKhKRDhVg99P+xMimtq+U6uiTGBJhnq6FXhIeHf4nsNSR1uav1eY584+H2dj2mtp
XxQ3uM1zZRuAjSxYTnlE+EBThP2SIq2y8QfFBFLWEy8ujYcwcsyf2oy6+3vIJh1tbaE2/dYu0yjD
lsJF9+W3WdIZN6nh2KCNrCir3tSxpecbSUC67eukK30ZcqUfHzi9nNB3YxRcgaJH2RETcK/dAlTR
m3fE4H0q4sLlwFVE9cvzSiKvXaQz8t4rSBrzZWUXhKvJ0cVVv0G1cxNraNrp38+1t/HiwuGzkdPO
bQlK2++yC9vZHwur0fyeijTfjphwf1skXa3veVZTwgzr47u4xRXXzxojSQKdlMNi14y5+k72neEh
6ugRPlV9pZjPZhfHP5tihC2gDpwqDw0aC45BkjEJ7xu7XkXbUZIa7ZZJKQLeC8Ub0QA45Dkiqn91
owi1oCr6ufZlhDX9Tiqxab8rZTG3N14yJVq5kUqTdQjaYm/at+HsxQ+tjNVFWNpqhnzAIykCFK8w
lAoKvdWUW1eigdqorWGITTmgGfPnrsk7HDpz6YkAAEyLpN83KQeYXVjWE97mabSJtL58XxM7iFQp
gzDzGBeUbUHVWMJ835du1L5rmzyFkJfgnhCkxjglPtu6qI5ebYyZ37Wjx6XfauzmJtFGLdyPTjXq
d04bDwo8nFoizGrU+htVgf0uxjol8kt9FJ5PLG2fbHOK/G9U+Wpx17AkudDrRooOPVabB1NGg9P4
SZzr857Dwko3XZ9lg/SNLCFbOZxDq9xLYh7sTTXEobnPBkrQzTBAm0WdnvUkxmicJr4hBXW64mLH
voOaSBAgGUcYIPqi6Wz1ntbYOPmeAtK3a9m5fk+Dnia3/OPJh8gUmMK3tWwHf5BLLRG3ssbBpM6U
cEPchdSDLLGYNZbZFsr70migzCLr4lxo0Ivkri80wTbB0VJD9C/z+pe1FJq3w1A6WLYkcUqjRcJp
GsnKMpJxj1uKMR00VUbVriZGkUBkurf9Xi8wkvfNMu2KTZEWEDfb0a6zWw+J96fEga/qG1XlfCgx
+3J9XFqaau/2ofcLo1y89UWrj3y8DtcDHwPT6DuwSVPeTNT05S5PM134RtSl7RXo/uy2BuCG+yR2
aYvrAdDX6a0JvD5xtWSIj2VsR8e0qiv2Fq185CALt4Xe4Txk9qNxZdSzS/jrqB7QjUkvCzD4dFSK
+qytpj4+Ohxjty3OS9s0kU7QVMq1Bzy7hC9DYSECwACyeKbaBUDXtLqb46PHovFbRc0OE7wmuIlz
qG9avUquOG2c3RAZENAEKT2GAAvx6vTZnAj3b6vS46MsDOdLBKnhawZx9wpscnEUOrU4OC7qubUU
VW1kjwzSiY/arDfiRrFqO3z0plm9pmq4NNAC/yJC4R5Ia+T0cQbbHNqs7pJjY6E80XOsCIwpbfdv
oxaXJgTXahcmCT4RcLpPR6k7EWOOLJIjnJXoxoOGQKWZlgcnt68BJJcmBNMBW5mlDU0f4nSovJ0o
1scxORKh+L7LPbYJ4nV9Sr2vtHe//AfPxbyzX9cW+OvpYCm2NS1Mj+RYitx8VKOx+TkL2W6MSb8G
1F/8UOBZWAEtn2tN9ShzwrGMLgecJMCWQxZzLPFJ8Zx4eH77mS4OBPhKp4NtA6j+9JlyM0lKozOT
Y4hGl6uG4tifDBxsuv9gii9cARhMwMmoIFbjcCqYpZKmx6LK+s8OXltdUM11Xv4tpEPKHn0wiIzA
dUuY2ek4c1OG+oym7OjEVh9EsabvJseNP/ztW6Ox6mDTRF7h8pVWo4gunjhNseN3WylJrRjUB+TH
1wLlz9cR1jGgRagUIWhi83P6LEsciCSFxDn0VQ4zGqLMhiKo8cH/9L/+PKdDrRAqVeQE5E6TQ0e7
1w6NWrqPNKeuucdcmGxL+w4yIVAqsO1qAblRXSDZHb1DTXrWbdMPhIFw5b3ShT1/bdAL6IEyB5ht
6JxOX9uAdtDU8jY61gPK9ImkKq780NSlnzde+ulvZwK2gxx8HpwU6IxrgNQZHD3rCy86EsCpto8l
HMHiQIv3Wmr8haP9ZJzVQ832XHixUsTHTie7ZCiVrSZe0Dz3vhNa8064KIjefrJLrxFaCJ1z7J2W
zeH0NWayc5OlAD+6k0nwkZ6NxR1J6npyM1pT/PPtwS7MDBRgkIeJ4MU0deE1/9k4mPQxVTKM9I8o
crWjo3UEfhWZrH+/Pcz5MwEXQykzkHxh8LP2zVpkOF5LtXrEyyD9OicDkhSMwhMu0/Ow+f8bawGF
/yBtEHuP2bY9Z8ch0ecnOKVmUAl13OZ5Fl35VOdvb4GVUREi1IIhsjbo6EH7wkjK5NgVRvgJYADf
8Cpx/rZ5jHxv6dLRpuI7nTUjCrs2iEct0uOQJcLZavbo9e+RbqVYmWeza1xZxhcfik8FtdeCirLe
LNRQixyrN6gixhFEQEqx6bTevlK8LrXICTSPgwq4PKK85f9Q6p1+JX3B+62egzZEesRlEBoJ4U+J
RfCZ6lYPvTumD6kSK0fTrEhJkVrhhld+woVJibc3pLZFj8nWuJoolkjBgaYmPToCyJwr2xwmG6wF
qs8Izk03eHtaLv+1swfGqX/pelCgLZ7hf05LMzLrMVba9Gj2hthxC6LJadfdxjSz9M5O++4+KoV+
03p0fN8e+cIHdXEZpKVDhbv873TkZEgSLy/i9EgcYR54jUbG1KhPV2bppVHwJYDLBn0JUdNqJ7Fc
malF06XHBM7jZ1tNSR7jLybRleW9HPHr94hv8OJdSs1OoXb6NCFQR2hJ3iPy8vmD3Zn1h9SJMFAO
uXXV4L/XHIIvTRMKKNYedu9QH1c1R+GQZRiNSnKsBYTbyVUQ4AjFu+tIUf7w9pdafvvZs7EJ44oD
gf/s1lMuAV2pGWI0Egls3Uw3gjt6qAdd/YTjxRCk83Ct4Xfx6ZYPRlWFmdi64B1B4xHIJenRGjRz
V3CTvHMUqfit4Yj92093aQXQzVSJg2LXxbvj9Mu1SQdvQ7KP9UmXf7DjJr/HL6a4G7tSDQZ0b4Qu
hrV3h/71miLz4lOiI1geFDhkHYUigcVx0A7To9Rs8c3wuhTFgJjxMJ8MUpuuLIWLUxSZM6Hu7C/s
cKcPGsdFM7mMcXR7V9uEtVEH8UxiWjlo5b2Nmuvr2y/24rT5Y7xlr/3jxCvqFmAL3OtYjGTJpU7+
EvUKJkYyTe9oXBUPWpYXV1g4l96oztf0DARHi3z4dExChOPRUxZkMwyn+zCN3ZF0gr78GsbE61zZ
O1+1uuuF8edoq6kD7ER3K9XTo9aK2gxk2fQ+zb/wHclIcl+SZUtPESB4wpzQ8YVjlJ+RjVyrLDSD
hzr7GUuwA0QWGJRrnMcL49kbE4eTeBxBPMvcKX81WQye1DkGiO1QRUOODyhNQ1pY1fjUWnr4rk/q
6KaojfRWtuq8je0S5+C/nwFLmADHGBuVubaHdF0x2iE+T8dJ62PE7OkodiXmMQkdZr3P9mPp/OCw
r6+gNBcnwWKEyr+7MKNWEw9qQhj2PY3w3qLXU5WEWaahivOprVzZOy6dLtzHlng36PUwBE+nW+Mq
beh27B0Gil8MmkpSFlGo795+jZd2KMAt2ravpcmaL9BVIisFltzHCuLMUY1t8YFcV8xBzLFAIdx5
90ZodjdaE0Z/S7OkClqcIfh2ODWg3zp9PrPNVGyWtfRIYrW19XDi20b6YNzBObmmul7+U+tJDKEE
Iw/0h8gOV6+SA6xPFkux4yzbl8JjqnaimV9EY+hfwf6mfYzW+GvlVsULPU9xhSN4cQ0R1qMjHYPI
javI6ZPmatTwd8LsSMKOt8cVHcP/eE69eKOTwvkhq5Pus1NYOV37UfslC+vrVA7mrnZ740OrKnR/
Y8yMv/79h0eFQpKDDk/rzBE9m6YW6JgSSa0MwNNW0+ZdWM/dd32cBqC6vPxGV0G8VzASufJCLs05
pDwqZ68NW2VdnY1GNniVCh3OqcLR2cSpg3Qd624IC22hjiUhshaNX03FFSLISSvsryytS6cHDp9Y
MiC1W6IgTj+IYoQxlwGRHnX8zh8bqBUf0RelBw2/QWyhYmvvxQMZw2+/8UtnJBx+tCtAiMuaPh3V
I+sI9K1Oj3lJhq+PSx4h2PTylMcBpPzWKDXlyuK+tFmZYMncpSj70cOejkgasczoaKVHXM+baDMS
U+qREkJSuu8kOSHdbz/gpdeK5wqXtoUET+VxOtwwY+Tgkgtw1OLWZZyx+UHKNrwdXJTi3TiO3u+Y
m9ant0e9+FpRSwKV0hew9VVPALUMxumIJI/9IOmnzlFOvpROz3W/CCT7HR6P4uPbQ156rwtte0GB
KVnX71V2aTWlKECPvTTKRyeO5BTUbTTE0NHN7Ok/GMxCmba0POhWrqZNErlzN5Udl3urzT9ZPezA
XSWT/EeLPD7evj3YOWuVXZnBCIDEFxU+3uptSq8UjefyNkXFPUYhqZpe/Bht6ciS3KtFmyE3tadE
FSXhBHocTLND+ycSWOIpMr7WhFmebb1xQ8rjhIA1BdiwmlELTNU7SZHRe+2zr2HRdcesigEnqXfc
o5HJ5rHHHtb2DfquD5ZLE+BKmXGunFpeCHsVQlxOKvbw00ndIB9qLIWf0GbC3HiawANrHqwpSJtk
fqwxzyamgLzETuvMByVxNNKutR5hwjheuwde2jdhSNMH4koGULushD+K3iFKY7wj2uyYmrG7A7gi
VtWco+a+r91ph0mZ99OURX6oq8q+Ni+W777+EosqGK6Ejr/4ug4ULZbUuZLlxxJHkgpLfcX80rlp
/0XprLTd2JMQewPTLOxHxrqrN3nZSAvyL0rqK5vapV2G2xQoBmoQJupqTqRjkWNI2pNP20/Q+5L2
/3J2Xj1yG8EW/kUNMIdXTtpdabnKsvxCOEjMOfPX36/3AvdqyMEQa/hBNgS4p5vV1RVOnUN/6YDe
CS3oZabif0biNvglRKYsO7HfrZVtGnQwH5h41HVjoWNfhcCfSYyPanthVSjRqRed8SnrgSZ4TTSi
02l2817J/Ja/YaJYtjzh4pfahVcf3pjccjZGwcthltl7dapHGPqK+tOgxfZO3nFrj8xwYmIEZmx1
lXYIa4lioBy0GwC3n4OpkxIiqvUI7le8a1EJhVJG2TnX29v7/zVX4VlrwooTV0XqK1TG3o1z+Aks
QfEuKKv88b57u/VWULWkZw0JJJh8+Ut+u0ElEL9aAW3gB2VtT96opfNyqYu+dw+2VoS9N/ai2Yl2
bq7JMCKaF8y5AYm/XjOA/F815yr1R0SNUs/oll543HCmp1LdPZWDvffs3/ITBJQyuHKwmHWNFjln
5Jt1LfWnGNxakFdGfNCKoH7QtNR6N9px1Hktr+RRQPC54yhu2g8RFWUVGW3r8u9/O+FoAL01aNiP
CJunUgl8K4HGs7T6jyIO2uOc79U5bibK8EX834qr8y1cO1OdKUn9QgM/CyGacmyrOjgBKG+e7LYb
jotd/Mi1yb1osMRe4qjXdlzSrVTNof1DdM/YB775etPUbAHDVpiVlhfmBWW0ynOsYNipsdz8rHIw
7RWVQNXxepVsifSlztvUjwo7hbIsDb02tZxjKIbo/QBk/Tx0swOD7Qz29v69uXlDf1t69VWtyCGB
ClSaGXSHhedaWfS1dsA8eootQcT3V7t5nJJ1QF4aAASrLxrGLTx9LSpes1gQmnCGgciqqke4Ie8v
dGtbAOUkUh6Ugr3u0WgdBXk1lomZAze7l1jm1AH+VXMKCo0CJv4/LEc0Tk8IuhomY64/YKVVS5yE
DpZq0XHw4iKrvwOCbX8JK+j35CxuHSK5nWxNy07NWtY5gytbFIvA1fVZdWzB6x+Wcop2bPLmCUJT
JWG+tE/WQ/JMBrRl6MaZ39HTUA5GBDb2ohdR93lsbafd+V63XCmhIJPwzDBB7LEKTkVLl9ztm8zv
Sz393Bnd/KOBovUPaFkM59BSQvgPVSYSNrghVAZ/yFVXwUZQqAXMFkvmm7awifFRqRrcDixiBjT9
UEaz8aEO2j2NwhunCiMiXPGyAA9f2uqmd2aQOajHZL6x6MHowWGX0TwEn+Y5otV28otbEa4LtEAm
43AqMV57bZZ4bEjCNao/DZz4x36w2qfYyLLHei7mixU22rnTgvx9AvKs8sxGqY+CSdU/MrUtdqzp
xveFWIqOEbwLuLk1osJqA5HhQTM/GYypeuybAEQhakdgRZt40b90RdP+ef9O3niv4BuS5XmmujCr
1Z1sCgYWILYkpqPO+rdahsysNLFyypVBf2HkKzgDgLf3WPpvXE7KlnJelbupMMB2feRtVLnwHyp8
4GKZxbGJ7A6M5Kg56en+9m7VnvBw0GRR5JE0O6vYiiFE5EKQZfanZjbSk9q4NOAsrcxQRSpJl4H0
Jw/JUB+SwUxOhA35MapDJqxhXXkOsrZ+sIpJfLj/q259Z9k1M7nFxJjrkaulcYOaDDr3ARaqp65G
UMoTallfGKRRHhlGrX7cX/BWkIDUjiz+SQL9zTCmFowd6pv4KSIgCNuLDurlSpuZdFBGOVWhHFIa
wD0jMKBiFU7siyLSYmfbt2wNVyn5x18fgdW7Rn8JeJDLtaasunyJ6+UvtCrnB2EM9ucKvP4Zc9uj
WJCWtMrbIM2S3XrI9xihX73cE4KsYqTr7Du5Pn/qQ8Va3lWU75uDS03hCEHR95SW1AzSpw8RSHNd
ffl2//BvfW3CQUrZzBXS1F/50GpksMScuNWTipaDV42FYR5N0sOfdlMM3Tt36c1y56W4ddQGlT3y
NEBNGw6rptEjKzWszG9FNnzVkkU85kpiPNvzUB27TBEPEeOA5/sbvbko5XpKzTSe4U+6vtXTZM56
04W5b2torDPAJS7KHDNnnCn1A4ML3Y8xFd2OUa0ZtGE8A4JGokafXeoDrScLRdYFWSfM3NeTuPxO
sTcGMG6P35qlHC+KHtYHJ0ajvTQXTxhBeLRgdDrQ0qkeVSQxIcQsjUuJyPtOEHfT88DETGGfkJsS
zsrzBKWI8dlK7iOlqD8MonOPwPLG+OCACTgIlbmvQGdKaIjn8GhoLU3QYvaYAA0OZQ0Zu6pEycP9
D3TLEklLyKQJISCiWf2kOZmrUYvq3KfNbI/eNDCKyulAj3lwY6XhlRnmYk/r8dYNlG0HmU3z57pe
oXZlFMCLmftirtSz2dTaowtk5pER/vo8mWAGXEdYhyGfghCRunHeM5BbZonWEVVggkGIJlYuIIvH
qCjoOvuWAdnEcezp03mDrjNGAJ59ubhzZD5jXIeaCU84bCh8WwxfejgVdNJFWj8lbTP/iiZAU97U
OOW/QYdwsadoY/bv/Q+0fRe5dTLDkd1GdJlWrzHEQI2RBEBE+0oZ+wPTEupXPWuMZeembgMsJn1l
PxPPSJFz3YFIkwlOFdlb62qqdjP/afIIIrLxpGaQ1v58866YFAQkKM2OxVZmVy+9y7iCBZg3M6zw
WEdlvVxg6K/HnQTjxvEBeATagxcgeFzjNvSqyNFsoSvupGA39aDMj5Ar7FHQbfNQXhP01rFoRk7p
TF67OaHpLbulvEADvIyBfzmVcwRGEvdeEevRt1wUyFgwLyvHUBU3Hf66f5zbC8X6UoxKgm/hUV4Z
iUNcATQsTn2QVvYHl8ml5VRogxL+UYmmohbJ6PE/rbBjnpaua9vTKMr5zdPqUh6OVJA7hbATXKbX
h1BHdCRimHN9O56zU5ZasBS3ILxSbow6g3iqHS5LnWk/7m9+68J40AAfSBC1FE1YXWa4acKSUIW0
rpm04AAf2hKeptaBrtfMWf4YDUb1dkQoi4J0Nci5+Oxr5EMBHWSlTXxxuNOXfykHLgd7MIeLken1
exLz+I/aHdydz3xjp4DfadDRaJGkVKuwQYjQqvqeoqdljC51XsJ3OEGygrFLfXJjRqEyVMHvn+4N
vyDjUSJFuOHBiK5MCwLwKE8XSiyLwjj2sc8HO33Iar3W0bcW/Zf7q93aIU0NiabE4cGAv7IhqgFl
4OQkl9aoMypcMN+0OJP46rTd6FNt78SOg7ixPzqQcBwaJu4VcNf1ipI626rcIPNVrVOsx6VT6vHU
0X6pvsH3sKced2N/JFRgxSHqoNy67vAvRtKbs6YXvp4t5VGBY8Ef8obxNEpZF4Muxdc3nydFeURE
YCKjUbPGyc3oXSGsnjEJm1jZw9Lpupe72vyzsNp2OnTMsu65wu3TCseiJAOR6C6N+Pr6PNELU5N4
6QufwQpNHKspeAkg7kAgbM4ezKF337mZqu7B8264eSmYgBYmeTK0aSu7oVYRAZ5dCh8HpH0VDMz9
XdfR/Hj/NG+uIun8OUk+4nreRW1Co0+A5/vlVJanSG8HdG/GvTDxho1wdozucH4SjreySFhbi9qo
pxJoBvnw2YjBG3ljbCbaedGcSDu32qymO9dguyj4VyYCoeghMWEW5fqz6VHYxH3rFn7UxeYnO1oM
xHqb4ucSBebnrOytPZ3g7VkyoUTZD5CohLmvx5QSRNUCKhCl31uWOPUV4+EBIkw7fZRb24K2lao7
XTo4A1fWWISGkUSWwyq5zWSiljEFnpcB07cNpeJF089vtRB2JWEcQEBkwLH6dskc2J0DS4CPtJr+
HHUMY+rlvPMMbK8Y/380eIDZ0nd0rZWxd0LQZWvS2h+zInkqgiU7BeEw8M7mGnDbNp7+CEInUHdM
ZOsp5bKUTiDCZTJm3WutArCak+5WPgQqw4sZJuoTrXEIASzLTcXxzQcJzAieKB00DMCQ1UHGPTmc
Fka131jDPz2SCJc5fDvPDQySWJ68aVAHbqyjZjR8doex8ZO+LnSP0nf9x9xS+Tvd38wNKyS0dqUA
JTQ3G78xB4URZhS0fE1jnGyo7PAJZZxfWlYV/iSqPaj3djk8MDV8DZgtYLK1A5lLA9KNdBn9qAx/
TDVykEJpP1rm4KDLN+8NAW5j31d//xqDURdeC6LmXV0ocFtMvloKC7xaoFTIlyRdeuL5dt8XQx65
MHnVqCyMhTvuteG3lwFnKUW+FXBkPHOrqNMpgPYXaT1zwyF+Lpzme6cu30LwVIfaHF+KSqnPb/ya
PGpAHSXOhQIDidm1q+xNVKP12hXPUWMz9j4ZJ6FBaxEVDu/bor41QX9dDfFdMhiV8115MFVpmUGr
VPEcZ5ryQILWMYIWd8sDD75VeQH+YWfFzT2XSgZA4GQiiPrYuhIbT71SIgwS+1C5LdZxKoXovDDQ
7H8bJZrMnbuxeQdYjXdbJk1sjlj6+jRpwuqgKOT0zDCXnjH14qPRz3uAw1t7khz5kJ5zIVCAu15l
QrRVxwvE/jgt0Hs4s3p0ckc8iawY3xoksCE5+sZ9RwiCVtP1UllkJgUcyYlfl1P1BJInO83qqO20
0KVZXxUxWQWaTZnPEfhsRlTx9sFgwsXk95RXvpQARuFxjROKiV0eBsXfYxGnSua1MLGE73o9mErP
ThvN3WO2u3WwxLE0uzg+aPpWBxsJJQjTCUw9JcegPPVaXbZHaB7M4Tlxrf4/GAvwTOJZ/ChlRflr
fmulu+1g9rY5kM0XAK1ROivjY1cWXbfz+tzaFS+CBNARidGSuF5nbOZ8BmcDoCazkc2l1ev8Gzva
clADmGv+02JgRyjAkdqt8dNBF6hMdLAYINCBqoGbhCfYAppPS57Pb+apfd0VjypAPemtV7HDCNNO
Z42C7mReu8xamU0XQw6hJ/8wNB6/aFaevPk+cI48RHSwqE0gTnt9lnkFmQmVq9ynjyAndEa7EOcu
L2HneqtfBkuCz2K8A6fHGMv1QkNSBJHZUFVssm6oYZFRc+FBqFTOR3uo4tCra1mBuL/o5vnhPLF+
wKukkGxzZf/WQv4Y13noh6Uh/FgRylnAfgUnS5M/LFX7A80ufSf+27zvtOdIxqWDoYa8aWAlNC+S
GEyubyRTfOqayvhRuvX4CZ+eHEUAJ+POJrfXAW0qqfJBKxRs8loMoHJKlGdHWgcpmm3O0S3t9h+h
hPOXRszwttw/0e3u6FLQG3EA1QFMt1cPel0qRmSBaPPzSYjyoGmNUh3HakbnyunsCLIoM6/3VDG2
nxFiAbAqEoBNBrSmAU1cI7OsvMt8dzGDJ5iVIe/KZqP7hHiT7nUJEoHe0Mfqjhe/sVdQlGAHCZvo
dK0ZZa0CCNti0/VL7eVnp0fxr6wo+m8OKmMAOGk7f75/tqsPSV+VNAgmRImcZUp7fRcXEISt0Mrp
GT8UHFTZ83JgIzpGnb3HTi1v228PlFwKW9Fo+QAVRdls5UIVAEdK5Vjzc2E61ucmLi2qkEu8E6vc
WoXmBZJM/GJKVKvr1y1wKxXdPD0rRkuNAZ99Sgw92zFJQ3rF1WbkVaOyCp6DAcrVu2MG49SUkTk/
yxmY9KAjy6ydCreB/jCuseIjmtD2dLBre/4VdlpVesBDrPchCZXuj3AZ/lDD0kbksqunU1vkugY7
WhZAoxS3GccPgZPwQlBUyDXlQEgfRwVariejTET33A7Y7qEc8zo707E1xos262V0VrIgt156FMyH
o2ZE7k/Xzo2ZlsVIuuTNhh2G7xPLbqPntHLa4uRWczMeQqVROCmDhOdBAaoyPxZunX9N08hevKCp
9Ol83+ZWNi4NQcLfiZSpCkFsv/pEi6ZWEBs5ynPdF+1jkFXuSc0z+MncpIaJDG2/++vdsHEKzUBi
aGOQH68rGWqeCgNFPfVZH2vjoOqVeZKAQK9f9GTPLrZm4agaIQLvKY3VdZhANR8x92BBOzntOq8P
QQosiIbuvGvygFbGhyawZL3FBCFkXR2gYcPoljaT/ozch4CVsJmC82i36glhcHHQ5v5Xl6hWeZ4H
xs7un+WN68VByqDEBvCzaZXrYhzyeMqm59os8mMhivCjomX2joWsnC8WQikQnBLFLhoIlO84gN+i
Oi6CYk2QhTzDTvXFiiGemhzFQ2X4ZwgVizcHe9nAdlsGiqc6bTUJOqDteb2gKPrRagqhPidQ7T20
SfF1Nqq9MbKbi7ySYFBYkAHX9SJu2fZdYtXac9gBe+9DNTrjL5Yd49haO/VkjaonVRnEbdecz11W
dbqg3/wMcCAoz0O1tKYHIJmaMgyuuxN4Nz4VhScGyWHsBcy63pRtd3WAIq7xPEWu+qOH7e9RZ5T8
iS5/+Fwzzn6e0jnZeSVv7BEMKcsy7gEwaU1xJUy1nSG3M55JJMW/htMEX5cxZigKrZH6bXgrbBEg
NLfNkAo3dHdWLRZznNW4SRzjGWIt+MCFmR6NKmIiC9q8Y0Aja+eGbb0j68mmleQfoJYgreg3209z
Cx1xihjPSZCOxwkp6oM9tfAulkPvQcc4fbx/o7cfUMaqrzoZtOto1l2vF5cxw3bwSzwTpdrDIZj1
qnu0hVM0j6rb2vW7ltkWAO5Znu6JGm/9mKnTkGIOwABNTzHjeulOIfgaF9V8jqHxPASTEvwNeBiA
Ediiy9SE8yeDCcDDpA57xFs3DlkiMYGzkjUzWalfr5zQBQ5nB34depDjsUqCDhLGOfBAaDpeUUzW
mz8qlQY8tUnxXr4OKyOC67quGB6lQmSHiExzlpd0QV1cj7N08OphHn7d/6pbX8N68ISTPAI6JUi/
3uDsLpGRxZ145vQNr+sKuDQcxKvvr7KGRXI5WIaxI7kxegUbbp9pMVI7tcSzKUy/MNLl2A7VX6Op
/DI7PfScuPscR057tJX5ZVTNByeZpp1UZFX3+N+fwLgHl5Td4veudwrWGpAkkY3fG1YfHa0psMbP
ackdg27RdTo4VJnFRyneTaPgZ6+qMC3aCgSEO2exvUfkXTQvyIZIOOk8X/+OxdDqKI3T0HfrwPXm
pq9Uettt9ZdVMbRaJUz7GdFU7xUmttuX6oCkRVT3SFfWlPSD7U40F/PYL63ZegBQ384no8orxWsj
zZphhFSsv3RtNk2vWvTua6HWxs/7VrC1Ncr/FCN12bzhsV5dY9tuFDsegXRFEDM9t6manMyiHncs
entlqb/IcjnyRBjcGpeUTHaQZmBs/UJoijcm4xP9FsdzB/FE730vi7+xJ1wi1UfiAYNcYnVhcVZd
nYRd7iM/U/xI9cI4OW4yPtw/uY0CPahWCY1grJwOPi3uldFE8G8biyZKP06cxdK8mtNLvaahmHjp
ezX+WRaGgg5rMVZQdgqIxMenEBaJ8egUMDxalYLar5WjNPQZajT335DOguqpLpDdQ9IqdXmcVTfU
H/E4drIz73DriKjQ8vpSapfl9muDz5PeLovezf1E7a0DDXNxsEtYce8f0fapBxQkVQcZ0gGjuynw
Tai6oLxd+LbQDDQwHes4Bpl1qIAOn+8vtdkQ1XQQT0BfCTlJ7VbxWR8sVlXYQel3qhsfxiESBwdy
1Z0G5MZPsAp3BZsiB6JntvJXZZD0hZqNFRc2j891oxNKNLOFTnmAQI0HgHw495YW7Zjajc1JDgji
JUac2ebKoHV9zCzYP2q/s7rl0IqeSVVDnU5vPkLyK/JhtGSpJ66LiVk+xemMcIA/Bupw6NouJO2s
4uP9VTY2AbGb9LJ0z3hP0Rq5tjwY0c24jkf2Am3uwzJbyXNGaHOkJrPXqNsuBanQa6zJbCujYqtj
mxbkUwZ3qfxlbK1L2xv2cQgtRv1E9OYHhACIcQ1GGqirSdTY9a6oxKQ6jLi136uT9p1vk8Icgkzf
KannKfbqsQ+gilm0t8a3clk0r9A+fEXfrXaodEmhRVVT+4mmM4TWzQnU58HyI0ij/OzmmXjjhA+T
kCxIo59QmlyLAOJ6n3FXy0pEUfuKk1UPDsjmS5Sm3alP7Te2yl6X4jAlXpIuK/W866UmU+2NrFFZ
KlarByWB3rKNjf6UUht6l0B/+vG+YW4vGTwkBENU7sjwkEy5Xs+wq8QVgV77QHqtU5mbxTlXxRuB
mf+7KyqEXAFg8pRQrlcx696Is8GtfWg7lWPoqLmXjdZyNrW52olbb26IMiStJSRfGQC7XspWU2vs
Fqf2F1MN/gKdNH5ou3nZ8fFbl8ix/bbK6jPRJkJvALoin9EK8xBbdjcd9ERr0JIAC/qvMMd/emtI
vv6HjwWTu/RVfLJ1YlfbhakyDN34S+iET6NkKdcRgXj7CWLuAD/II+ElWEsem0YXiKixGr+HDper
nCBBEsXzmz0iEYmEA0u6Lkb1Vm9xAIF93TgYehsk6cGActV36nB6sqH0/3D/2G54RFS3aTrJWV2e
iJWNA/YLGfZaaj8c3PBz1izK46xG78I5HnaerJsrUVMAQirxqutSbkzZziw6u4bxUumPTgsvpBol
zmGOqfzf39QNO5c6UvhdECYS8nxt54QxnT7kSeN3UygOeaUVZy3UP/2HRahEymoCHct1BJsrVo+G
Z9H4qszsu3wZvW5W9y7TJk5+tQRCXzlhQRFy5c+bAW76qh8wOG7qY13BjV/PyH4QrNWPYV7sKTXf
+kqaBJfIKFZKQV4fnR1T1XL7mV3FwZQQB869OBci7l76wSz7HZu49aFA24HgksQbFOyuV9MZzwzy
eWkYmdarSxwqCPWa6OXc/1K39/R/q6zxVIHLOBe8pI3fxnFzpMxfHOoEPZcyCn/eX+nWfuggEMQQ
mOn0za/3w9xet1CYbPxGxMNjMi7GIWyn4PQfViFDlNkGMzfrKCbUihLyPrfxK+jgjo06/6PmKDH8
h0UkwQzdECL2daQeN/UowjFt/UCLjGM4duMlms23B+kEz7x8fBxQdRu8LGx9jts7ZesDMnD+VPXB
dB8NxC21y3/YDUOjci6Mt3yd1CLf1FlLkLewqyLA67nppFheUxT1Ht3oTQsAivo6h0UzRNrib/W+
zjU7hqBiji2f5yOpge0h6vXmfBafTbIpJ1eZYeXNu14l680pHgzo2NCH0k9B1SK4ZANfePOhkaMx
bCXpm8D+a6tVBvDEZmNB+pYN6iFJYnHUq/7tHo5gBAyGVKSTf65WCYfEQnbTBGmPfMMHLY6Vf5ge
0z+GS5c+Tjihv+7vSsZTV+0Wykrshz4f5S6q6qvH1SmG0p4cAMyLXSn9Qxl1tfg8RnO/PAfjXNbP
xRQE1jm2UbZ+oEXchW8O0akcUgmGD4wUBLjx9bGOOUc+GUPlp01LiTYKQ/VnlaHEeGCiSvwBKU+/
5wG3rwhZDytKjmFsZh1QGG6CvtRscM2IYPpDUQgjP4MwWC66iYCIZ2t5vlcO3q4puaIk0JnKDZHS
6iYoPcOVCdAyP5yVMTq6SlZb37NFH8KvwmiE/leVJuFOEUP+P6+/7fWa8jf9dvvCdhwmar6d3/WK
9j6lOHa0orz7Y06JQe+b0faiS3eCq6fjrkJ0t/qKjrO0hoAX0WfKSRynBuRxVofVzgN56xAxVfjP
qZVR81ltKB7UblDauvdnPf2WG23vITv1vl+0xz4p94LbW6cnFWLpcTOyi6Li9emVpbqklHR7H3G2
9gkSrr9BA88XZ0HQ+/7hbVaS3guLBrdPW4sn5noloVP5q7qp852yEscEhk2GePTWi5e52Vlq853w
W7zIIIwNwpnNvEI+12VsoY3sBwVMWWni9sekq/Yu2I0NEQUCmgYAJRHHK4fc1tOgxoiBwRYS15oX
dvG/UxrkCIWbyHa/+fCojlsAFrjLNDpXNmGgMl2PjjYAD7JKJrsr5juRDXLV6lCj9ri3tY2/fEWh
a/gpmQdTGr7+VsRNZtPmxuhrzsgz0APPKw4oTFjNAwpeJm3juUV7ilbd8K0m5et3ApHt0RKISgZL
3iGKXRu85YziBZ9Y8a0si08DpZZDqwb9ZVzMPY6CTeZKhRjDZLiNu03fdRVsAztaonrMdZCxCHOi
31aSnTjJGTljw9eyxv4704P4rd1PGmb4Zt4kSZdM6nx9vk441XRyG9vvHeYJLnSAQvMCj7mK9O0g
5j22ou19oOoKZTG2Q7eMHuj1ctPYD2nYlQ4DwYNy6CLV8hRt1ztuP5oUCqEJz1wZd2+dtggdTjBX
TxY/ixjHPjZOh3XaXesUqCVCtrVzyeX1uvL7kKnSt6IZBwxf4pqvN1WpiRQ1mHUf+W7jGJVAnqzZ
ac6aOSkoMdfaoe1j+skUgR/aWtt7CzZ2A1HfK+c0zUC8zJoSxorAcOS9vfgQozXh2Rkblmj1tsve
0eZqTMQ4UXE8LhEaLef7zmBzO1ka0AjYFGrPpFH69c4NNUKTMihVmL2dqjongx6pZ7eKIu3ETR2m
I8+u6RzMaMqWUyVa440ENRIxZTASS0GELw3xwCphrC2iqFIdDD9ZUGwzU9f5oEbEUtHYqp/RL91r
smw+NbAzMDnkCvxDJ3Tlabs+d+NlsUzmikTzoIkgtR7N0sxoU/JGntIiRuxurG2gEUanoRZmkCnr
p/unvrlE8kdIIW454WQTGl+fugAlkc9ZalJggKwGl5Q9LYWp7fQWNpcI2DyUy+Qr1Fg1AJPXq+Rt
tTiDA6HYGKnl0zjb6bGi7n/szV3p9ptLyXYrcHOcrLu6QHRKSFpUJ/BNtzPmc4fuSn4IketbDkYP
h6r31vOT0lWAeXnFXme3r3dm67WdT0Nn+5NbhZ4VQk9cx3G1k/RtgidJCEeyB+aTKsqGTrrSXJpN
qWP7A3W6F9tptH9sgCyP1Yiet5sXyg6xzvYQMQqyZXCXHCQf7npX2SD0pesd149mJ2V0AwqBAw3d
7KMFVdlbPR6vE0V32a2X8+9r/Y5GMzOkMdvAZ/68gJlczM1RVE11UlrDRGITWVygksLJtZMqIiuD
MN5Yds73xn5pPtHxlFTpsnlzvd+kMh36KRhNCU/6Q6n2/THOS+c02P28U4p/nbe+8vA60S81a15n
2s6gla/XsvRMTiiM6UsTqHXnRWgGV5eED6+/pErdNycrxuEekSBEZ6QhUujOStM0xqUa5lk84BEz
cgEzbJleGKWmZqJHyfwVXpSiOYskHgNPKzorfdcsejOA23TNX01bm6VXopkwI76a5cPgWXUFcXOU
unr/rZljg1UgEW+OSZ/13XHOkhJSo5nbZHhp2DCKyGRUEXxJDSMYH5S0dEKvwaEIb1St9jJToA4O
UPEY+iU1uulFzQHvfwxcKwgekx643Ht1FHXzrIZ10xxbt4KDYipiQ38sNLNMUOY0uhwAXWbk35kJ
m5dzYzTBdJiTZcq/9DYDrZcmVMLwlGhduxwVk7zIczJr+gtOlCI5KDoX4hTnOaR6VcKw68nJw8nx
RmfR649pqw1IIzeWKR5g4g2GA/dsDM+cq2KclhSKm499Qeuu9dR5Ht2zEttt8z3qU6iuvYxsTId2
o64746URY/2j53sNX5OhcfI/J63v8w8ibqgDh1WYBl+mGlUxhNiDKQqeHD0u+g/BpCnzJ1cv2xlM
SqyGj8vYqJVXQelUXQA4mcS/RJ7WR4CzTvlw30tt/Qe1XWp54LZpTBLLXNsc2NMWdb08fSHc1P8c
63r5FukIE+iVk5+FUhU7keD2LSd7pcGFTiG9GXgzr9crJnWBvGioXsoxM9+pvNjDMYAS/DvF5+hp
pFP7DPRq+NlO6rSTOG8jGJpPpGRIbvNaMfBwvXSgG+08COn/rUw7og5UfmkUCG1PRS+QqjHawjWp
OSfDH/ePePuQUjpnu7BUYTr6ehYNWoW4QTsoeRF1MiIlPI+GFzm1VewkEdtPSeMBBlRY32nk0QG+
3l9dpobS86i9jGnHHRxKLfuVMWP7jcsBzKjJVLM63d/a1juyJDtie1Q2Aa9fL6lHGqJotZ6+iHQp
tbOGRHl2KpiyHd5DtbA4O8a6PUmyIFgWJbeYhPOuHp+4pIbjKPAN5DBCn7JhVs9B/tYxcqI9YACA
aGTEyb+4qytRTGO4MEAY+KludJcK6OSnsl+GBwUauVMKRKJ/c6TAgnwwScIhGwWr8FIzEiNBaCXw
mUTTLm6CJAQCS2/UNZTbYkIREAeP2Sub1fW3yqlQFZYVJy8ut+xFXyLrYIvQ3vlE8v5ev2EOebtk
97Qlzntd9UizMEd816hfCqY+h4eqyCBuhfhiQRhn1u3yMkOO0T2N6rS4l4Xu0g5yfmsirE+OIDEQ
dFvWZM6DHRMwlXr1EiEMcWqRkvQqLWx37H67CmwbTOxS28QWSTVXZ2m2eZX12fhCYbH/WOXGcEoi
ba9rfmMVuQnOE7gfkCv5979V+rJQW6gaWOOLoRXzE/zQgZdTmNn5YrdWgRBepldykTWkNUgp4ltm
Nr28wjvrXMQ/p6pa9jg1tq6CmgO+gpARG4fi+3ozBZAxJoKG6SVpindRIOxD2oUJcjMM1dx3Sq+K
idc2KKHdZOSkLqCD19WcyjInPHIyv2QlYywg8cPoU23NiFDb2aIVx0EbF+dD1YaNciL+MOsPU2p1
qjcyqjL+FeaC+lk9LkXoJWYvnBNK9+N7cwyF+e+CBk2+Y0w3TkbOGBHzMWrL7115NWFnoUrUM78Q
AMlKZKY8TGrXvzg20cz9o7nxrWFmx19LMJdsRFx/hFBXhn5h4O2FIQy78YLQsIuTsMamPd9f6Nae
CHTI6mDb4W1YVZn0IG3G1EyWlyHthyfmB/PDTFnx6Cy2unN8N/bkkjzKMXYYaQDOXO8paFIRGl2a
vyizoj504RIdwjRLd05uGzwQOOA6IYmnAErGdb2KHSv6IsIpf+nroX/QEqP6xgijeRKUAz0X4sdj
1vfzThfl1tZAXkt2cZh9NhmrJE8PJ7dj0YqZ9Sou8oNGaXTvvtz4WAAwKGTBMcIbvg5QwmboE5EU
xUtcUUVw6V9cgCAVh1HR0w/GvFR/9szM5x6zYuMlaManSTHGP40kzJ4yJA3f0TRvTmEJus0y8j0i
iM0ZUKOUPMQSKsIM3isf4W9OEBbiWZvtXn0Z8oLagOm0niJs7fG+vW5XkZVzEKGAeihVri8GzTjm
ykI0a6MZqO4Sp+rJAW6/Y6prUkduHJVzok85hiQBqCsrSkh1y1Trej/T8tnyXIOA9CdsCH37PlzM
WnkuejLZBzrRM5N4i+1Ul0w4i/NUh0WoHYI+SboTouXL5E3WOFA1WeZ8jwNtYw6SgIhwGyun1gjo
89rULZXeYN80va8JrUbyXgdeB/+NJ7RU2zG97bHL6QIqa0D+KRGvS6iAB8i7GKz2aaA0h8GOyoue
pO7xrR9XXllWkItI3pfrDWXw8iLxXQ/+ZLRAS1wtulA0zd8axcmRXwnHAWBMlXCt46sYaasCoVf8
RVjqUzmk+VHpZ7FjQpsg/3UVhkAoDyLkuIYw14yyAY9vWIXcxesT8+9eXx7KGo0WKwj3tE23pkDt
CkOgLSF7c+vqnDkm5JyZrlLidoPY01OmQMy2DilwZ/r3+1/p5lqyRS4lnFAAWd2NMmiZ3IQZ0hdF
AhF3ExmHUvBuuBZ13vtLbc2ObUn1GQi+QK+u8wik5bIevgLVH7vQOqhKGBzjpd5rDm+eDD4VkF/m
hiHrwImvHtslzcZOWzg85NfK49gXM2WZXnzudCZ2Gr2szqoV781+3dwaBVtFJoDbJHeynKilYqj6
yzy3Z72gFBil/V5l7uYqRBKMjgBr5p2/vlFq34VtVBqqH+lWfujbon6n9+GeBsTtVUDOwOMtZzVW
ZXCrm+apBsaJBFRnHoIkqR+FaPcGq26uwng3Xoi5iQ2oMjUj2CxnB7trbKjuE/xy3Yk9BMhNY/gf
7s6jSXIkydJ/paXuqAEnK9N9AODuweERyfMCSVbgnBiAX78fomum0+Eh4RvXPXRLpSSxMIMR1afv
PUW2tSpeyJS3HMRizkpzJF96oOHS4qlFEphy+D6vtPdpVd+PZfi2rpa8NGy+/4y3Re9jOTVoJcMX
Suv+axnRFWRwoto3yuESCfysWLGORL5FqRsA6ayLTYfT8KDPkvKgCfpWjqp9lUTllRXjzKE1y4dm
qb6GQ/hIa4Q3Wjo8z5HVRAALLEAxc/2yv4UGXd4afZqwPzAHDw/qMM5Qi53yKgdaems8yyRXVhWc
GrIKcO/TobKebbEsbJJ4cFSPntK2WzkaIKToL6UvL+1HLlz43zwjRCSbe1AGZ+6o0qp0wHRo4OcU
0o2JePrw+hX40m1rgsCt7DdQvy0jKZn0wZjbRn1oQ8ve0bHmVwgrwrej7FJtfdt7jM8EEQg8m3Iu
TBJqFadrh4ajq8OhWh5KLYux+pygHM216uWVVR4EnR+CYYmn+2FUxn2t9OEemLO+KvtIgH5al0yH
zpcXbjhxJP4YRGNos05/mqLUZkNf9OVhMqLZK3MHX+ql1N4c2JB/Qr1aqTqUbbfmzJR82ghHTvWh
ZFn9qB+/GlNzyZXgfCpci+xHXHCoG5wZRlLpzQBvtfkhkmppr0QjLcPsXr+wU84iDrxEoGBQ5V51
5jzOpwsWhvGgxE5sPSSNeTfbxv2IgtONcbqi6nxps5xNyaDIgoMzwkioQDAxTgdzJpw3x7QzHnCf
0n1R6HSIKbRL7pQvjYKacmUWUtThG52OAt93TJ1pNB6M1mhcUx2dvZ4Nl2TRL44CGItcFRYCxI7T
UWy7hYODPOABdXuCVljSaAYfhe9eP8gvjLJaUqyPJG4A1MlOR6lhW+gL2tCHSKsWn57pym7spcl/
fZSz64JKHBIYHG1XmvZZCD3NTt9NUmpjJtX175qcYlGiZf0P7FCGC0fnpaEwW0KXyedZmZmnE7IT
vI9bfpCHYhhLt1rU8WDp1BYTJ23fWnxmVvCY1mahxERkv6dDAYfmWDsVFBilLPZpVYrliIyVd1cs
l9hgL3wmegOtYlDK6my7zVBJVfWF1FHLjGR6ow6hMtwrdj+/9dVfJ4RoCGycRIcC7emE2hiYL9ES
JuToXxI6KF9rg4PbgD29FTRc/RogJNFtjVgTX4PTgcoe+5YkKqJAk5RhZ9fqjwr/tgsZFfo7/pkT
JI9MAACe3A0Y71x4JZfEUqo52A+ibefKr1U7Oja0dJu8gRKZDrtZrayAx7TJ/XjORPQxmavJfrRo
p6jeRFQQxKc8kbNyN5cNPmQm4WPtUVtUH+o2G8NPihD14sZaT92zUqTRcNV0NLXr2pDs1sVTH4WK
25vdRG9h7HnLAz1Cs84vnHnO3cqWI8lXaSczeZlJRLwP+7wzXUVNhb6r5Elo+8IRfbN3lE4Uh4hG
gtPNMNpmc3CssNgn+HtZs0vZZFKf5qJaxGc4btRVzWayb6Is1psr/Eqd+Fo4WfVXzhn8RQCrKftF
pHZ055SxnuxXL/ahdyd9kRNf1NBYnqaJuP0xzPQ4PsxCacFopGRu71RhG3QGAIylo6pS5pOrdaHz
tSoGNjwBqiOj9KdZgptUZUFje3if3lTrauZW+OqWdzzlU7tv9HR5kvPO+pIpIq/4afM69qdF0r/a
OuDBzp7LRX1njprRXyX0jlU9FF+S6mIK0eADbIW1qe5MiAv1z64YskcIIoqC+weh177sDbrKFi3N
poJUwXjsZm5rIQ5TR2eifZaiBr8KyQ7xfcCpbHwUiTJ+kQB3ocjwFhq558RSqP8Cfoxkz1ymfP6L
nmaW6qV07ei9cirqzsvNNLSeFkIsZ9+Mej16ZTEu48FQSiO96k1rQoVfVLOQ7nkSkTHqrR4dK5Yo
+e5YIsx2MqhZvG/sTPscG6WueWj68nrniKywHuVszhF5j2H8FAnJyb3a7GoJtyW5afzRSoXMxhhG
1RdTHNN2E8m2fptlY6bcFCKcExLF2UmPPeLk+Upvy2xx+RgS1ffOamyvQNc/e9T40/ivZY5623Oi
tvgRRl35ZEY06HINYq3OqyORPg2zNsnv82XQ7md5ymkSzE5THAzCTDn15tKQKp/Oo9Vy3fdy0ePw
D0DyaCx6nvp9rEtJoOi5lB5ScsvoADnEjHeLVNnqbo77ATLG+hk+NbXSqXsAAtXw5DQV9X6q0lo+
QA0ZVE/JrLhxqXM704GyUDq7cZIvX3HVM8e1OwbnydWbUM/9BHuZr6NCYx+/gwpRu2j1J9W3tUYx
/Jru6cau7TvZ/KUoTSF7sdaqGbQMRz02mpyYR0WuuipzEWJ1nzPOreKZRhapkMZypd9XnS7/eP1l
PL/YuV4giFFRRjR3hk8OTZQArioU0EX5RGPU+IOESeXTGwfhFQdEVwCYLKpNWyYMZeUhGbOlDEaZ
CnLbYUpuqZLwXh/l7OU1QZRWA3kUylBEt4CFImQhcqlqgwgIa987dXJlJJL6se1xv319qLNVW4MV
uj3AXSJMJn88fT9o0mHEate1gVH35lU8isLTRkXzXx/lLHRdR1lLW8i7eUG2BbSyp9pFr+g2aMiD
biCytwgNyXJgnO/xCP/5+mjnc4KrBIbJyhGPE/GdzqmRnFDORToETiVmbMjMypUjudm9cRTqjtRx
kWeSjq500NNRcDAIKXGMfZA5o234hRDyrTE50xu7fiOGQtQN8s7GgyECDHw6jtpp01wjWcOJElVm
ncVj4cK1TD9QG9F3E8SifWQOZXThk53VjzHYhCuPATkVVp78zfTyJJ7CXpBtNNYYXlvW91QRNBCL
OrS8WQm5IO5NV20H6c1yI6iOqMqpw+NTjK3QZr6RjPvTUpvmQ1kr00FfO6ZhofTu9Y93PjsiTZLt
57TDgPB4uqittmjFaj72oNmhtDclXbtNKSv6Rm3r+zxTb/MEDxqnE9qb4zViXNJdrC0JeojdTgfW
hobXUuudB9GwfhHksduOfmgX4umz84axG6ACWcjaAe6s0R95VdMIU3Ie2iFMH53MSveKXkuf+pgK
PHYHy4fXl/O8nrIinRjAIrhdPU+2xFx0lNYQcW0Fs1SUwlWkkl5TTR2hLw9TRR3czNbseNdlxVD8
VJx5NVbNpBAmXSaq7q7Ms2ra5w168fvMyo3Bpfl5eKmKd36t8kMCo/MyrgyrrTRTqfmH49ARAbev
TNTSpn5KKOzGw3SpxeoLQ5HgUV0i+uce2pZdo4ivG0/yEBTGPPrY0WUfMMvUbutKGi7UJl8cCoQZ
siIVQxT+pztKipvZEbE+BG0STZbHpQCkY0TRQKwot425v/Cp1/N3kgoAoqzFubWnCsmHvv48v4F9
c533sjpbIuj5ikWAYlOik9SSGxhB2nRB87qBv3ZdGq2lupU2ys0HW6e9LaTGOrVwylaS6Irm4VRM
hBInl7CYs0yFHw+uNncm23DtzHr649lC6nvo+GNgSUriaSIlbqWMdpeoDiUno0GVOUmXKgwvvDgA
koh/UJoDrKnrD/XbmsQa5h4zhdeAy3SIXZrDGMeQNbmw9uefen3X2FGrevE8I59z7DazYpkCdaAk
7GlStQR0LHUSf5gXPboQGrww2r/FLtbKMj6DC+ciWRSwsyVAFzlfJckAdzVMkjskQN9f31Pn32wV
SAKzrtkyXlSb29ip6AFbzOEU8HJLj1g0RsY1mLnql4WtFXtcYJrZyzPRxt6bB6bYDorM1fVsY3v6
3XIrgmkCQTUAfqh9IHXJjRVJ+IPsVIHSNPmVWOP51wc9u5xpiLIGXYDl60tnrb//22axFlyyqzGa
gzKfnadkXKLbUjIcXPqS8a4rMszXXx/whQ8JOEmCzhVBS9StaaqiDx2ZYcmALP59ZKVYmWDS/SEM
++Tw+lDnB4HHDZySDwnW72zrlGYZKtpiFXPQyXZ8q6YZ5oNFcqmpwEsryOuJTBgT03OordK1SCE7
mwM9jOePlpF0fqQY+UEe0tAfsKx+K5eNW479jyyCIiLkqc0X65yWPphJKQcZPLl33GuFG1lJ8/HN
a0c/R4xtVm/zlSR4ui8AiOYynBs5yIcC3z0tqfdOr17ybH/hC60UelBKyoVck9sApMjzuMR8OjBE
r19nwpnvgXEuOTu8NAqXMFgeyCG52GbFRNl1VKZbJegsiBJZ3k9oSafCf33FnvuFnb5FzABgF8tX
7nzqhqdLJqwkkmwrlIORcqHmh7UGXa4Cc8E2sJrk79JkQ2Lv4Rk/zm3cOHvI/l0UARjVknM1t7Ka
eWroTB9na5qXb6ooc2tXytZgeDTRFHbQqqWce7IJqfAmC9v2hxUmZn9TNclofyANrWXcxBKKlJoR
x+l+jkfpjU3UycwoXKzNjOHPsZxb0kSPH1s+lo0S6EViPZDW4LGf1cnKQ1SUT68v6Lpem/Vc5Y2c
3rVZ9Vl0OrUF90cqKxD2ZJTaigEP1kVNpx3BiNtu1+apal6IVc+3Cs8hpwogbO3Uti2Q2j2GZdNU
0l1FytSDaidQmBa9u7BVzgL+FchGOM0yrgJddbPtM1UZywxbhsAxq/F7bnTjno2rPZULkNY8teYn
ne7X18os6xfY7ue3Lwkc1FFybJwnePlP9+gQarCFYvYothn1Xd7Oyschg9MvZvDL1z/fC0vJUJSA
gScQPG0JjLw1vdRVDBVqubjX2Co3iTpY16+Pcv5aEwwASqAh5QLB+et0QlaPSzXN0rUAzLf1S0MY
+2Iq7ftJbaN3WWLmPx06rO9fH/R8anhw46MGaxWtJ2Tf00HxVs7bqlS1gAKM45ltlny0ndh4cyy9
kqD4SpjAU0Hf9hGb61SfKxosBbQ+TO7oX8tRt4V5bzbWJbbv+bYAcYFmyiVJPM1/n06omCynlqh/
Bo4cf28Xp7+Wh3rei7i7VMp74ZbEfw6KNKUpDAq5ME+Hik2wZb3RjABCeibR+RdJX7rLUqyerhWd
roh+oosavRGth5QbM16Wzm/Mpgpkp7HbnZpM9fwpSSYHb9JRX4tbky6nV5E1JsdmzqLZn1up+Uln
5Ch5tKCIRFcqphrFzizlJEaUZNMWWRmKxHGhqzQhgqe8my9FOeuCnd5dHHCUd7jCsQfAmU5niSN7
GQq70oK2S/6q+kbzLH24rkMkP2rSfZvH+HrOWjp/SRei1xe25qrbIdcmGlm5YKcDm3m3CABvNdCc
yrxbdEn6lhutcuEAPFPwNvOjyM4jgAsL42yRuhEPlnaxWyNABGV7QP/GQ26bgx+lff+oWF0XyPj2
HmZjqLxpFvWRRgOJX5n9pW5q5zt3be7Lm048SSVSWe+H3+JX8rchwXjADiwaTbgAlZLXTk0FcL9k
u7ee+lXrtx5GHsDVX+t0qN6soiKkjBbokp3sNNpZUBChKvL6KC9MCDYxvBUQtpVdsma8v01ojuTe
js3CIP2Ie2/JS9mtikSm0GQ6FxKO82fIWgv4xKwrcHhWisbOLXOGujMCJbIkf46G/oOpZKMXtTag
h2LHaAAnZU79ScvrC4qv833K2ODjXNzsVhDZ02k6RUvIh99tUEtV6tOoNDrYYp4vfLIXF5MOBkht
QcNxpz4dxUbCRR+K0QhEDaUv7a0wGMy02TeVk164rc9PPBOyVg742pwB0tjpUE0rTTQelY1gho2J
WyhvxJOTFN2nmG3rZ5pW/MzbdPgcEt1HbhSZziXP0pcmu7axpdklFYez90JP9Hisa4klRdvwbpLi
8R53xegTm+kSpPfC+efJxZ4Plgkk7LPuJFWrY04RqmaAhc9oXYXLKFlu1pgOekgrTS2vcmLxseqS
tiB4nfLxIDtd0tybrWIvfgMXq7yQ7L20/gTMvGIk78Spmw2lZ7OF52drBnrUzUDseUHFdX5fd81O
r0zD7ULle+dEe6XK32ztC00epSSMEYXcDFL+6adfaHIi1p40AaGz7Y2JHEJGj9pD0vbDhVm+9I1X
pxXeUJYfAcDpUB01E1DU2ArGclJd6ExmIPUmriRZqD+9fhGdM7SYFlY1bCgiEICezVi9oHN5EwmL
/dSPkj8so/iV5g2+jIVULI9C6ebZtZYhD2aRJZOPrjbM9n3VD09dWpjTQcvU+BJI8sK9wd4m8AJA
AD3cUqjGMuq7portQMit/lCNxXg/QSR7//rcXxiFHAfLRhxQ13ZNmy9qJlGNfGRwAksME3STsqu+
joY5v/2uXyUMSJ/IsvlYG8aRWcXWsEiFzYtSZDCO5vlJGIrYK7GpX5jRGnCcPthASmSmcPtWp+4t
KGil+mINo2wHud2PH0YjDm9h1lG5tXLZlfVw+PjmFcS6BiYwyhEKnfrm5i2lqlGBs+zAtMLcrfsc
La/dX2ob/sJxoPDJeV+NNXmXNws4jJ0WOXbmBFlRDrvQHgZPqawCC165vRDyvLAlnjVq8IFWM7Gt
yyrizwGeVu4EZq6M/qhTagrHpLzwJL80ClAxSkVML7lXN7dYJEuthAaTjZeZjWckieNpsj68Ocsl
H+MYEcbwNBKJn94ikxKXxB9ZdFzqwTiUlRhcWQsv6VpemAs8KnYB+437YxuamTgIY6yBCVQttNwb
Eiu7zrghL8Bhz41ZTnY25/TZ1peKMcHZto2onQrFKmg8e9QLe1j8mUtr+aBkXZm7dPZswuvQMtvJ
18PS+DEWymIehVHIKK4rtawfsS1Xpyc6S0K7IMJqc4/YnBbVq6+ElLoGt9yXRMZlxW1o9Or49Hdy
+O9sKKWrPASrurdtUUHlkK2SikpiGMWHFueSY8/VktCV1uxl1xkEvlvYKcz594q2lu19ZeGh4CpR
lD+VQzbM70WJKX7mqmaq6x4z0Lrbug1hA2mRlGCpQNNLx81UI/0hMppwPiWp0VdXrVqpxk7Hykjc
TphYWa6sgBF/Ea2cLJhUKbN5K+mJYgWJk1fNdULnhBABisBKqlRnh9Li0i2zS/uLsXYlPEmz1o9g
CurflZ7mO7/eeClYkIqfoXXuvHNDrZEIAHuQ2Q4G3n/f1IrI7wt8418f5eyqW0dB0oM2bo1PtpFY
J0mKihjKDuxqSI8m/YncYoz021ybpl0o8u7z6+Od7fPVZB/M1QJXQemzvcUdvXEqflcJ0iGp9o2K
R23c6sabZ7UqDYkxgR0Atc1NomMg15BxmlCDNrJav7LSeo8WTbo16km6NtTmksz4fBVJIVc5M7xo
BQxuk+0UqSwNZttpAQ2X9CMN75zYjWFpf4xCTYpceaDr8evruM7g9CADczAzfApWCu4Wm5o7p68z
bSSCa4vC8g2rbn7pYo7rg1kakXVoDGky9nRZmMwLsfuzv99maAQ5cFlhNKMz2pYt4RGuTegcJyi6
aZgf6snJf2RWmX1uLZFFeytTh6/0F6KGl2dTNGHp6GCnMjjh8Kvui066dnJ6RbmamUuOz560YQxq
1J0/xKbdqQfyxXbxkwRdrSeaqa+/aFYR4Rw3pLPh1Vk7JLsKsKf1h8So+ndOaJp/hepofUJWqo1u
MmNJ6MpwEL+NHUXbC0/b8zO5mT50JWpdKDVWF4DN3lIkZR5MVPMBnh+121BpC1JHGLqbzo7xXRvn
j6U9+jNG+j/aauy+6K1ZX7rGtx9/xe8I6YB7oHgT2J0+SW0MlQsrBSeQ0iw5iL5VWirGapR5c59l
F1DQs8SX6okGbLf6wYPPbNnRodBIPdvOCZwIEqMgZ3LRrX41J0odpdQcylJ9jGwegdc3+NlFQWKI
wBoGCxwPJGDrkfsttR+1FgkK6FSgqkW/7ztS0iJCLvLWUUBDYD4Ah5Lbm2cr2VqFbGRJehRJNXwW
UpW72BerH18f5SzyshkFtYQC0YKZbNFdo1no45WV6bEbpexgFYp8V05LtgfhupRend1E5O0MBFIA
YgCatr2JHNEV+KqBu+QO7SPM6cuURZYXosHvhzG+cAudTwx964pt8U6puCxsRovicqqiuo6OrRhr
b2TIuzqvtQelGN7cgxD0A2Y2+DiTAlRST/dDMU3Y4tG04phOFTWepi32Y44NzOtf6nzXMQtcE8Em
ACNJGk9HkcDqiHQaXsI2zD3ijvi6SiPnrYnpWs2gjLcSHSjv6hvcsYmtyspEnLFsmRb5deXUX+0F
Ia+bdmUs+6/P6eypoGbCS8uMLEyBKWiczskIE2EWgtddNqLFNQqs1JxG+tHW462UjtUBLuklo8UX
9gUvIXxzjGbWF3gz5MCNZC5Znx0huNfXodFT+Zp7Ked09eH45fX5vfDNnLV4wnO/ahCfGfC/3RSx
NUW6HNW4RFVddO/gRv0+1Ytq9/ZRqL2qvPKrz9N2FUd1BpHK7eKINyxeWl3v7EZnvvStXprLWn3F
qJJjBSR9+q3iKFVKLAuKozrY4R5livktopP817fOBfcoHYLU6jwOErwZxezogqGJsDia4ZTRQYSm
aVmPI+Xro5w/HIxi8FGQieFfuT2xiyUvatWV5bHKteVQoOfaOXO27LGQ6q91SZ3cBsPw274pzEsE
mPMtT6L33EKCjGSVcpwuYyiUGuZ0XBwrxRrFk9oWZvqAKkadji09ucr3s1oP3806NNI3O7s/t2DQ
sE2haAjAtQkPujrvlFR01TGPTWF7Ve3QeY6uum8/YhTPqQkRGvEFsSQ6nWKezKG12FF1DMelxF2A
jpFGgduZk5vWmy/F1WyB94uXC6PWbayppUUF97yvjmW9DHvAEfNYpX11Ia48h0lXTwfEUXjbEL3A
sDmdUdKl2iBJeXUc00xcmZme7WNLCg/kYslOFbXpFwW8WeBx25voNLUbbaE/lNx5F67n8zcUvT5H
nbL2WsDY7h7Odg5MaVXHmt46B9GUpluIuNxpUhv6SkYZ7fWDcn7oGQ+1PqghyPsZjlE1s9EYUVof
wypJEWk1M02Ey0uB60uzIqnlwV7NQM7qsKWa61xfQ31E1xN5i+akXumEqEnVsN4Vi9xdvT6rF84g
AkGIz6Qp0Bu3ORGpy9LOrVUfOSqax/Ok7RKq23snh99oLzIOCE0ffXt90BeWkvhghTxXxRMg3uke
4t4OsVVc7YhC1fFC7C8NTyWCtS98shcWE2QLBBv9Fj2ZtmRgBV7zZMxyc6z6Uv4rMcvqqcjM8mNH
S7+dWidvZqUiEkOoxVtKG0Ss8DZxia22ghvbro+wc7Wb1UR7r046VRpN//z6Cp6VBhiJewU4kuuL
iHWDRbZtA+UzYmbAMNqui/Jm9Mh20Fg1aoaFSZIX8gdzRrPtjHF/3aZ1deEneGHjACYjVYOFxg3q
bG/QQW3GZUm7I3dcpe24r1t1pyliKG6cSqmba1wNpKeyko3qQjbwrFw+ye1W6gwFUh6PNQTceqbH
cZLCCRqMY97QOcPigTJqbFPxPaijGxw/m+TaqSFG3cVYmrd/1da0WAdZFGn3rrQWxHNuVpmL+Zdi
dlVzK02aMx/6SW26VZkkl9evf6rtJkS7wFbgG638ijVFO93sg4BpPS5KfhytsvPHJbuJpPBY6tEn
asdvzZTWwSDggBWt2eCZs6qqVINiLWl5jKtOocdrPtJ1VX5r+sIomDVzSa1UJnKlzZS6vFb7ouzb
I/0KTc8wJOfAVvtgOHXlwZToL7w5282+DgdjjzyezIIa3brCv4WOtQ5p07bn7pjUknXodd6Y3BmV
Hbqw0RP2lB+6Wdi7tjUjT52b+MItsr2tGB5VHkES4RHv+NbvJu/rrifw6o+aRLcZLVeivWQisHt9
m5yPwjl+NnngVuRK3twdZofhr7ZEwxGDGvu+QfJWXE1FIy5FyM9lkd9Pj4rKXQERwQ4BvNzcxglm
l0ulMwziCDxE3xxVSyf70DmLfIPD7FLuc3tJv+iG1CiPcYvXxOKjXMIwFmZAj02SLQ9dA4Khou7N
6yh5n46avBxQ56WTZ48Cd5l5xGgGoaiTpu6QmfZyiMLC/J5ZcvE+CcEm3KKNU3or25Hzecb9FVWD
LH3QzM5M3xgUMVlgA/Le1a5oBSlOt46WIVicmnI6Vo70VR31+BBXqXnhhJ+pM9ZRbG5B3AMYimO+
GaWJVLtI6hlkdlSUXTsZve42kN5mf5FKDJ+caQIVk6bewZ83mqLymGuc/kNqRHa3p7N1ihdLC7XO
nbC1kXwKTZp4Y2q0dltgJ3NsKeyComyyvbqxBaDfUh9HxybYLhTrQSoGCvfP+/i/fkz/J/pVkQXA
sy+7f/03v/5R1TOih7jf/PJfQf2rfNe3v37199/q/17/6v/+0X+d/pK/+fe/7H/rv538Ylf2ST8/
Dr/a+elXN+T985j8DOuf/H/9zX/8ev5X3s/1r3/+8aMauJT41yJUvX/8/VvXP//5BwDpb4d1/ff/
/s2HbwV/7/gt/1Z1Z3/h17eu5+9q+p/QzCnUPENHxDR//EP8+vfvKH9SG3hOEg1AhFXBVlZoCP/5
h/3nyjICwYA2poEEkfl01bD+jvonaC+oBuZsOjEZf+CP/5n3ydr/51v8o8RauUrKvuPfZeP956yT
MkLrAWUiuF5x6DPEe1Sxtq8qa76DttH7NFbo3Fi3KY4oCV7O9dy7tUZP6gQu2W8L9PcP8vvA62Y6
HdhgaCI8aHFre4vNbeY4mZnOhWjvSnVIvdFMTdQUKrx4FS/p14c6vTjXOTIUoQ2lCoyHeV5OD9+Y
N7R7EmV7V4Xoj7N+NPeTYSYXJvRs3rKZEd6/0ExXs1wCyvXH+O0RSqIuGmi/MNzZaOtdubXjfScb
+QcafY43fSKLvZHlirrr2wkQT01xS5xMPUalrTviW4Lfx07onWn6i9q0B2lRw94zlaquXHWx1KDR
BkTKQpebL1WS3bPfhsEt+3n+oIxz9ykbG/FzTGLpiyVpuWssjWO4yZSOD5EYzY/T0Es25D/Fuo3i
6bvRpfIjDdGEr47TAHMnlJvSDbVi+uosivQ2EPj5C6xRAJE2mS5W15tQUFW6QkVT299lwhr2jqgK
PxymSw2NTuOof4/CmWFT8T/K/psPYKYyNBhhd3fGEn8cG18bHujvUh80M7zE833mgWw+Nng9duEr
4xCV5Lq9f/vY3RBNiVGH3R0S9X0zy54aFX4TavsUnczwI0r3tWrQeA7lOTZCs9Huh7EnCpFdu8db
qAUY+pbJ6XXSVL8iSd/FwgZaCbRucoX6YHQO7kCzFwvNN4qPNm13hqZwxUI0o90p7XFMbuTeq7un
UE7dWP6qJ5/S8aarvLz0JAwMYkveRZm6o52PZ6fDXhpTN10OSlyz5z51YZBW8yN9e+n4eJcSs0zp
42z+CvuP85LeiuSJq2ifKzchHVVrjLqs2RPmXrOjnToK/vObpeUBVhdX5fDUpq1/4byub+7Z4pK4
rzAgifu2MQ+9W+ja1indXRUnyoFf7k27lPdpVv5KsmqG+KMkd2a0fCuaSjpYi0PxsR/j90qWPSRl
Le+NMJb8Ig7N26othFuEsouN7GcqqPtR/8UL3Ho5+IdfjGX7mHZycsySKvMcSX/XW8qC2F/TPKWb
Es8Wys+8NvrrzDLGW6carXtT75q1YqL4LZqed1pm1tfZlAi+VDkfqK/HF6KH5wTgbD1Ah1ZLMXB6
m8fg980GT1iu08Hs74zO1nwEEMmeW2i+WerF8PRSG/9yxMTFbeWji02h9hn3A/W6xOzAjYRjemNo
Nm6ipIpvQKTyJOI+V5FHx8PhYfBCrpirKez4l1dHX12nHP76B93U2v59MhH70oIP50Terk34Iw2x
EbOw/V2B4zuUxKjxusgxD30967vOFuUht+fslkh9cmtl+IT2dD68/jO88N7A+VjN2UGXgUw3+bAo
9VHO1Gy4k2zITaEjpbc4tRsH2wgv2Za9OBQP6iqKIajcPgSlHjdNtwzDndO0OH3os7Ir1Ez+ElO4
ubSyL42FCItMCy3oSp493Rqy0tudAZ/1Lq/l/qGwC9sH59MexdiLWxZDc7N4sT1LtNldrMj1rlFx
OMboYsaXroG4OVTmXu3TDnF7oV4oOT4nPqcbFzEL7yG0Xv7/TFkSWfi4dPjG3EVtqO46kFQX79k4
pz5S27h20D3Mimw8O3rtc9gkmo9aNLwySiH2JaSVg5mL5QoskWZ7yyjTznC+ZLt6Hv8A2D3nAGSQ
qz/b6frpYRRDQdPqu2rqwX7KFpPsbMpvzKUtD9YcZ9cpzhx3CsXTN6VznAkgEVzRICQRLKBKJfb7
/VA3kawMVlyWt6hQ7J01Z7UfUSx4a+wDegZLnPAHQhLRySb2qUenHpsp1W8LuZ32cpGw9lYp7V8/
XGcvL1k+JkukwMR0XNmbw2VGsrnk87jcFrNy0Oq2vRoWGXRBsRr8W/52IPz/PIFg5f/rfwL1swTi
usu/df+4/9Z28bc8P00k+It/JxKW8ifCG7jOJOV46q3pwt+JhCn/udLZ1w+NNAAA4H8TCUX/06Qs
TohtUpDC7pwd/ncmof+5pnpgu3h5A8+hz3pLJnG6Bzg6KD8UaqDAxIwFHnK6n4VS5IWQk+KpneTW
UxrFXWT73ShMzY2nxr5wnZ+e23+PRl18bchlrJrazYtippGYcqkunmhhne2LR3WJAqGlyN37+0qL
ExeMPrn67ZO8kLK8MCY3OqIBlpicZdu6r0jDWB2KKXsaZyuYEodXs58OdZfs5LGyDoma3SbOJeu8
F5b1uVZOeghcfLasozk6Q6Xk+ZO6GMvV2NvX/eR8IpjHIMO8ZCDPk8FX+s+Nzbri6wnmDvi+rivP
1+lXJIYv7TSXzScnMMY9ripa4tvZT3lylSlyu/RnAq28LD8P0Tslhfz1YPeBVl4ZmduGnhz5KvIN
5ZuzuKsOOP5pRz/t6sPU0CToKI/X/fiXpl/b6Y7uSX28z9P3eheY8W2OnMbYJaNnxV5bHOzuy9JH
bhkRrbae+n5or7vY1+/SxyrezdrPuXqvj+/iEi/mYLG+0PttqQ+2fQiNJ83CGu1R1p9sI3U7JQLt
ViG7PPaydMDYbrCuksOkXkkR7RbhA2pPdnitHawbjWp6XLhYqDkfl29m7BfG/6XsvJbjxpYl+kWI
gDevcO3JNvQvCFEi4b3H19/Vui+HzRNinAnFaIakBNN7167KysrsHM6B+FV9Tt/lykmF46L9zoT8
EOuVw0xrXR5HJsXU/MMUX2fzopm/arqQ80BVVp3k+h3SuNuWCaYbH0PwxkCeXVh22PutshnKAjXx
DFXYl2A5BYWLYJo4wrzsB54YHGh+MZLMlpRnId4101bXF07AyraknVihQGO3xyJmbpaBMacMQye0
fNYCorZNulMD1xhfe8HR1RWabHG5gYD1741wk8/9/yrhxLo6uv7lHd6AZnUSNmFOZnke47x2dD1Q
8QyaA5fZzYiFEKi+2cbKvhhr+AJC/VB26k9Dud/2BZvh2vyGZQt76xsaOhsdFKlZV8+d+aubu8jp
xnZx9Gq0bKAO+Yc8679dDf7D1UMDLhPNva/bQhNQqi8hdpyz3noMoiqyDb2vnGJI9lMTdT9c7Vug
genxVymbpAn5nytg9J+pQTAag9ArU/Ywkc/awJOu2hmPRhVsujHf6Vb8ODfFTyjJX2ryl63PVWEq
0DQBu4eoelPSzkGIM1lqpA/NrL12xjrKmbC2Omqn2ExrTyIRsptIn9CQGdfwblnLVfQQ58NJHwvT
bntT2eRdWnq0XOgpJOd/L7q/7dov9wcghukutk7I419xnK9vJZY1Bgbk0LoU1cHoV3zahuJ05lqT
XYtqLbZVcT2na8mfNuLoVQHqcnZUecJHyiK0IG/aA5S3S7dOBCfx80Ozk7b1RtsaQNN2TwlZO9ZB
73lGhx9sGps/J41uzRS2g4AVoAryw75oJyC3oi38Efbttlxrla3fte/hJdrKu+Yt24Z+tAq82pNh
Gwu2bNhS4gZn7fXfb+NvIP7+NmDYknLBzr89AMOKvttcp9bFfBxnR/lNSZWg9sIWaEDwnODT2JWP
WWfLx2zHi0DjPxDdCsVCy8bfsXnCQUeonfpSHcZd8lG+8xxGZQMT/Ps+/zrM/Os+b6Af7OhGYIvI
uiSbaq/ONlyKaNP45a5cC+uCMPop8W5f0rvFD07Di3Rf7Odt7xl2gOuUvKKxHRyijbWmXyCflY1y
9ej143Jt9V6ZuULtZpGL5OKS7hPVMafHLnILxR5re+psrXU4wQbTTsFXbGNt7ILNeJRO05nZ186w
KyCV2p3AySK37leZbivLvTrtFs1vg4NVHmektsrXrjsXtaM0tvqS3QV26atrzAhP1aG8R72gvDSH
ZPVTRv03Zb59b8C+TCGBWl5n276u9pQp1xzzMPMSP4lb6V7aLPfJvr3L7yxbWwvP6lNr56e+ZrXa
aWqHk62hY9k66PcKEhW2M77lkwcaZJZOO22a8dg0GGg4hYRmnsOfy5pVT9kR+9TAUY1TmWuOTty7
c0JJ7ASV3ReMuHpS5LT7ZKelbvHGuYNAthBt64pN52dv9UXY9hvzOXnTn6XDcIdN3pGDR8Eq40Sv
J8dYkOBx6UVbUy/WsIk0l/1Ql2tFdYUSH0ZcnV1r8LCnEjs7j+zkh4FL5Vr+fn+LZC0MAilXiaav
b3FOyHFycp5LcAgO8VO/VTbRY+BUbravI0ecPIFJ09KPWod5Mvhg+UHf9H62K3bxqnatU7mZPNlX
fbGw5WfA8Ozwk+sg3Z+bewSVoBikEIQqZiG9cxN3K7VE2j+o51NmruJ8VUrbxLJxM9bZj2EmE/93
aRXYreXl4SYMt1W8yYyTPpySYiNaW6Yg2upVtR7NbtuiLRYetNkRFXcO1kns1L8r0w8HG5pP9znf
R4HL+LlyKjq7EW1ZstU/aW1bv5hX+ZR1ry8fw/nFbO6lyeP7gIfZbCcR2u6O2Xua4Ywj2rB+U7qx
fFlKt63dedyWyR3tgSZzg3iVRT7iUp1RkNtEDnbFtqWgZbEdxEf4sjhV3i3poapXEZg/0bi9jxPD
Xoq7To2d3rBcuXjUFTxQXDbmANHc9OtuBZiZnJHy7N9pWSv6Je13ieyX6WkQVvr8PpMr6gWTH7DT
9cKuDcVL0YBCMsbOVB6Rm1FLuv+AMWPiBLktECMVzWGJFlEKxRyJHFwCNVdvQxvzXbsx9vl0NqLj
0B9aM/YH8yk2HhBpsfOEt/WT2ORtcsG0kA42xVaHEksJdbPVg1xuUdSPxDP2nijtTskm0GfFqwO5
ZSrG+OHk+HY1gDj6R7BrkBekJXWTXIh5ouo0EJozwMuftiF1U9I0sUX0Ojkuf4SAbncgzRDADagG
1/LwSh/8ugPpe+gtJJHwkuh5bfdSzUxAUfymTXDN87c4uIpObGyKYVD2IZKwkC9cdQkbPFyNbVMq
P/l13LZirzwfaikKVVIr+ty3hDthTNRYRBnujP/xczNGmk/iCHaq70Olh9gaBqtO4VAVcmT7BKTe
jZOmlznViHgyZub7/31A3uZ63A5pDfqOZF3QuqybzJLYNIUIIS5n3KRWKhLikTp26AijlEwjxl3y
MrCv3KwfzuWvuCFCKNpVKp30AXoMdPlb6ugUK53BqJB47uOq9cS0FZ1BClskjll5/+sTXvvrZCmM
CvPib5FXIczUKERX+dxhJmKXgddNdBnp0URUlm+KkuhuKqn+vy9Kcn4bVhkDwE3pan9H3Keh/XXh
TY1cKU1Vyec0RULEyZNNpP6xMsVJy7slw91k3Vt3RvgLtWNbGSzaIwQF8c4UD5qV2lX5qtUPancO
qqdCPE7Trpguc/U0t+91xyqZLlG2H7v3WN+p3Z5sOS12SG2Z87qoD/OyhsIgqbRfIoq41o7V3Hlh
vKfLByfZGPU6lUuCHxWeeb/Q8F/WTWJP1cmI2fXHoj9o+joXX8WaAK4Kd/WyVudDKnyW1BwLssKt
HNuoZhocveqLHp5762yUT7VBJbQ2uBHzXgh9WfmdlU/a7JXTXRu6o77mjBuMUyZuLG3X5K5UfFpG
Qj6wZ/bSNHjo3BXQ8IoHe8DPbLYXwbOEZzN5lJc7OTpTYRu6G/BMMW9R2MrqR9CvtOGXVGJocYrr
h4zyFnGmRFpFY+UO8ybhXQkctI1rCPuYzleVQ8MxA1fRDrgm9L+jUsDW+Jck8U61N6wO0G+2K32V
SU7UIrV9KmaKnXVznSTcVHDy1A31s248DP1DxI/Gqe40yqWdncl86i1fUjxZWYNRxAGF8zVWt5Wn
0NP6Sajm26lNWnZl0yJ+BarKfvq6vOq4GEO8VtRzFIcZBTvmP1VldnaB46Y9a0LjxFL1E4P3WzYN
OQNnHBr/BFIue5srREt4nc0WlfOi/ykGWDILlh2eWIe2We7S+rMV7uByqTSu+vCkdNsQrd9iJQUH
tX7qcp+A0k6vgulnxiGfDmiAxjI659rJpBTQTrP0FoSOqtoVeAJJY7MdM9qIdqNvZ4Ze1ITeAm92
3talP1jusJWNfWHnyiNZ3XIMAke3TtbQe2JkXxuXoT8ovszopeC05hZnBrsSt4W4ndqPsPBVzesy
r/wT6CuRdydurdOQHu4WxW7G+yh5KWfN1rLGrmNEDXpUXU6VUdpG82Qo23Bw4uY+U3xjsov4h0Fh
5v2/hQ5GYBj1+dsuAvG7qVnMFt3UuVDkc6xs6d6SLQz7bIOgpJc54+eAPv5hGezmRTUQ1XGCGWUL
psZ0ewhO4rKdytpG01xxJuNQRftMfb/+T4iTV5w/0WzKBzcr7KVyZQWlNAfZdeEy35XLNjEOUXG4
L8HaUkfsC7JmdaNyNivzxzQg4qa89CavoOQ3+hWbXKp8BuWs7M2Kf83JwQLzgSyLsWx8iaBaT2vh
vTpK7QGhEynchYNb6E/B/Dj0g2OGiJDPv0L1pFQDhdIBu3hBv68UWyEPEKXcyUcCQnM/z79MOlml
SMF0FmKGpvv94Ja1E3RnUQCzKx0EVQtThs7khpoNG6zRV5Fi5+FDq5Ve0L9L9EYTIbW15gF7qesr
m6kH+3Qtcgw0B5niOqGGj23YeXU62brhzk/SvpcPtbKSR1sX79T43Pwa0Rg8jowdL71tCodMV+2w
vteCuyAZ3RjF+uaPQmyLDnI/reMOWfxR2xfNsdWepDBYpyHleHVfd94vDfcdrX8vJ22PmNsG9VDb
nGq7mtBYdnPjQ9Qju2YqsF0itDNWRYN2au0b3W+GIY08IK77GPheS6EAPaMFBf+GmJnOtqA+5NU2
mDcTBo09uF7fH0NltiG3VdkfTXmQbezmhWmlpfS1yZnXydWpibOANN8vTfuRD3NVvD3J70LlR4xb
BL4ouslZeOxFV/oDr8CkeKl9yF9W6VgpVLJDGq04D4ZTdzctlMA+uhXQSJ0kWyG4lPiBsSrFGEEd
r063c+ZWjx2+9w4FXGYv3gSjrLKVcCO6zHytRoRrsQLywvYQ915k+PracluP+BC9psj2vYU7yy/v
0l/CsY7sXLKH8+T1m3ENiaS978FS9Y0B7nKO3sLCngRbXNeXOOHuZpWzzIk31S55Vm0xcOZTo7rq
80+26jdNx2tqg67nlfh/nT2ggr7BiUpy+TzF2OGcNJC4h7gS7QnyMwViZOuKilSrZHmJWMhsUHCt
MOtdZpl3+CCoNsY+d5EqPbaCsW/F9Aea6rdcGPwQPvJfUjZ8pFudKtrBeSxAfDknUdY7oSaXbloM
PymAfssoeXSswGDZ6CrUxltqitLFQW0ms3hO0Fe2K61/EiPxiJM8Rf7yqxOX45hYP8RMZIVuYyZY
JaDl1b6SN08P4et5CPtHkJNkls45PNDFEQ03F9cAUfFCJPDrwgX/nhSmPtaFfJcIq4h1ujxlxFhQ
+Gpjfkix+074qborZNFnO0M6hwlCWhCa6tqZhrtYI2bs5uij14/L+CHlL0a7E7P3oT8y6FcmT8Xw
uZg+Le8hcWB4II1VCzadhjRxkZMk55RA4W2j9lkDSeQXs9PMEC+9kkwq2cbNpjDcCUZU72Sxw44Z
GW6ebToPUbY1gZV9yBZreQegsSYRObUexaQDXugCXa0kf3Zqb/BbL7wzT8Fb+Rk8pp/VS+lpbrmj
j8LP0TXya0/3htf0OX+XXuudtJHf5pPA79pxxNgHepBIGwX/ZZdfRbheJD9dzoOwnouNYuyn8VSs
TGVd5e9D+nvOkfzbiQP0noOY3HfjRmgLG0lnO67Wg3ZJ6r1YvuRuUe/Z4Ivsx/VWSncWIE64yeJ1
ofhWuoJzwYGNxTNcaf49nMWH+hW7ifx1BuYuEXGzaeYJKiHQxibFeI3f/52rU+h+XzywWmjEXxGQ
79XI3EFNNLN+OUeSq9TrSV8nyV5VfWnyA8sjqeTrqu7K8YYWnC1WDgtbfbNqt1G9oXoojPe+vAOL
N5dDR2KNg4a0GmK7irxo8bXYDinfEjusnPacvQovVe6Ud61Dcg1CkNn6pQu8UXKT3JPvg8v8osMS
nP2ytLWT+jI8SZ/RuXjKWQ2ncF+tuaFtfYj8lL/AestGd2Jqe4/Ilm943OOmeKp+aU/DClOwwhY0
J70Q7j+1xoZFBaqM9XMsuX1lx9zgOro31llli79g/htrfVPhcyc9oKrkV9vorYDQpdqZ1266T5BA
Dk7Jbl+1Q8qtHZSD5lmO4OWrdKW7rR/udZvDxBF9BvRSW/iVANCwoRJHeQNrES/BPngQR/AOUB/x
j7wJVwkYTwJBzK4P5Xa8U9bDWv/TEq290pff5edkh2CHdmJ0Qn2o4VG9sKeKyksWN029cd5qYKiS
txRrkZ7V8KcyTvOwmZVLVC0rbdpbkZ+0Dt9DzON6KBS2cRZfi+f0oL/2I5atdnjIH+va5pdRefxi
MEsX1nrp41YidXarO1HqoGw3crlxbV3Ne3bmcChHEbTupZ23sPoN4vv7sDZWZu50C6i9N0YruCTD
CX6b9Dj+0T6Gg9zRxbAb/ibTzulRph4IkjCsG93JQifAbi9dtdpK7u7SDG6lb6guPwwnrFDt6CNi
RB53tMSZEtecXbH3A20bWG6T7HAg0iQ/UDaS5JvlNhpPKRBruNb7TzUmn7ootIiHdVyvWvWAd5fS
3o+UJonXdS5f7A3brFZl6XYjoc6Gz5Xiwpe5NBFHuha07+hE/lD7f4dAMB+8dnqYHlPp99xO5qha
kzNglS/nvDcQ+h/Z4UE8ZXY60O9gYm7bpWep2etyfyxKD/ah7Ar84zBjD8SrpD+gtN8QKW6HYwPX
tquCCQ2vr0dHozQTajyRdJZerMKaPVGr6LCWtDUm84dzilbft1ADIYbMwLq6nQEN3IBtYhYoeAtV
y3ly83W97e+m/fgEUdK3vPHI1ohr7KCcPNr200OVOowsSUDEj/JRfZgT2zyCkifDET2wBMRcoB6h
EvbR1WwLR45XZmSbv5dHaJ6O9ivHyUWz9c7JDDvDssv0W9b2UTa8vLvPWmccPCO/HlB94k2l21CW
dbZ4TD6vG/1+fu2HtZI8hOrdPHgK4fk4H6ud/Nqsw02+77xlG67ilXVOV4LX7eaj6qYrsNVnfu6e
8P5U/Br31Z3sj8Ql5Q7KX53cGSzJwG0TT1uwZdnO8apLD0t3nNJDrnIfrnqcEgfEV62v4TBQaH95
gnGSOHIkRzX4bJzxKDxeY+NBPHL74RsmXeGjeKS/Jr4onwIxMtuBExuhHbwui0sfhoKIGKMflbPu
6m7pSLbmL3vyW1+1OW9d2V8+GR8RLVt4LN4ZaMSWivtNH0f2nWnXH7zoa6hZL1v9JTq3pR0/lA+U
QsK2OmU1G3Qorqem9cc6joKjSlDLbL7evg8ELVpJKQWG3X+WXnGo7+MXYJOteddvrbV+Tj5Czudx
2+yzB+33vJUP6TujvoRd4wgozO/CtE0eFYW2sqv2lNB2J+005bpVIYZlw6kNdmZ7N1qu4KflNhvW
84Rw7anvjrF6CFU/hvuru4LiVpIfmwQdwoObCSurXVmKK/TrJV7h88W0DCiGWjn6G4C13hK43bx1
tITVYqfPVmFfmQWCrXtzd6z6gyyv596X57OsHtLWiXSn5bmLvdAfsg6BPOZrtIMVPzHxFrS28QO1
77/sWToVkJCuehEMM940VsweD4hg6pbzgnrKvaDExQ6dqQl5sEn16k6b/+cYAckaQS0YjvRK2Lxf
Y0RS6nMyjkJ6xrxFd7rYJGI29bYU0z+zKfzE4PzrQfyffaMruEPOAXOOuS7ixE2UsJJKwdPMTM9J
G1QuzvLvmlz0RwU/KyabfsNtC+KZKinqSobhYVxEUwH3uuBIRbbX6XKm4jmtdGsWVgzvYN1pwai2
wvb3v1On24+BNw8adEXXxauWjXwDctYTMwFdksfnarFKWjs9y1TXO5dix1lGud/8+3J/pzL+871c
r8dgKT3JKw0CcZKvH0NaWflStVl8NuNl3GX1vJ+SwPTTNmqR+ll+1zoV1ZwosTebC42WyDR8oOHC
KdWs2Q0NNSPP09hCogZrxNJ6YL3K2GMO+sMZ95dS/OVOEeRAbgvOGxM21CY3b6bNhRpdL2W5yG89
15NsuNHZg3CvrrRLsDK3uVee6JdGl3BbfijPhHqaovFbljpCDl5rN3Csk6Na+sjjANdkECD6uxzA
JfaF2E9Tl5REC1wZ6EeKOf8vvXqnDmvrnCe7UNoVgaPhQYuwUOYkjY0Xj4KME0KZi6eZA6JSG4y3
+oYkwqf1aY3k126dHwoZ8PYkBOeRdD/x4toDEyARmXf8pyLY8XvpzSdGAWqD6ZxrlADJGBQgEicm
XSKX4zx67oh+cKwMhzH0KHEbkkAUl8YfXvFf0svtK2amg7bOXxkw9SYGpLpkAL9m4mWpGOPp89RV
jElzsoiDshIm2WbX/hoKzs8qJbvKxXtVCj4T/Bs3NEWO/16at5idjoUINlJXp09kPZgc+LoyKYUj
nS1bXGQ5lujiZPeqOg6rIP6N+RFZ6+M8lOtknH7SE77Fgf9el9EpghO2SwjofL1uoeDYp7dxcRks
we8kSF3VlCx2rAd2LscyYJbe/tBQ+bbpedSrnCUFEx0OhIy/XlJQpa6VlDq/JGUyeI2xm5lwocgj
m0/y1P/3e/0vF7tuJFTR4BAjOHkTeBH+0uJK03ivSf0SRwUJtmJ+lFL/OGfxT5npbXLGXw+IALWB
dPB6rNxkggrGhYDb4XgJlhTIrWjJtWVaNv9+pL+HxdeFixwVODqtoevM8O3MZ8LEZyvV+nBBMh8w
q2T+5SFK7FG3xYXtT9LnmBS98drMjhrOJqKHKLQGobV47ONNWeyS6CxY99W0qzQvCValpTla5mea
J+fMwnr95I71ndI8VK2bIbzeribBtdR1m7pdzHDKrpPwANsU1i5UPSYgmmVtBZ6l0aJ2pU/KSbrW
GIKQOeLAGz/kD9KTMeGB4SmxU92Re/H97CkdbLG068iTagddNXlw+s4paRlmd4zbdzHDwXeJgZ79
tYhnJsgUHBTYG4SgFQ9luWTX5WsxWKXjajgUq5+8i29RKD7KK18OUWjCg/ltCEIVhRxjS7G/iOni
WPpwT4/PXix5coaueem18h71pJ8i0jXifP1gEd+kz8wyui7WW6eOwojwD2HC4MIwQkIZOLlzbkQe
M69wu4ZWdRmOBxIapnUhdKFXl9VP7eXvj30V61KgaDNLrBp/j6X/mAsTwwVrW20qLpmgPmVxHjuN
GgVOUhe11yWy7CblJ8aF2Q9P/n2XEoLhY17dCSFf31oUtj3C+vFQNZcZ+cJtZ64EuHhapDm5FAqr
f2+fb+xPMEVyAHj++tWOB57ZTfzpxD4Ym5KLjealFqU1sqMJLYHPaDyWQoGmpoRs2GLRQsqq8odE
8L9cHebpVQ4IFiCl6+00Z8l5HxU4+F6EQrToWSwu+sgHpddqF+nYw7wf6yShCRg+0Zl7+fejf3/N
SOcxw4iQHZPShN6vTy6rcRUOZtFc2rzd1e3fYXeLeNHr9mS1P8apb6uZqwGLoYB0ZfXfAtnWKDZQ
/LT2ArWiWwNkjd1mYrrP7mX9SbnKTDNsNtNgTs0fltM3LigUcJ6SjxggF1aKIn990IinMYSKDliO
k5ScNuJDBB+66C+Mke6KBv2+QaYlPXWGwJAjQj4wRE3GhDe6FULBrDLR7xbRN0ZVv7T02f/9MXxL
z7k9VE0UTnsa+zgx3Bz2SZUJkHFD8TzXOP6G0/wZDXXr62XV2nJKd59kwIC6TivTYpqHupoiuo6e
u1im2aXmqt+ZfenlOulepZyRl+m9JofxViU/3Oq3FQNdFVEBxIzYmGTqN3c64G6jT4VeXawK/vbS
0jGxqlpC0ib9jW9g98MH9+0AvXKyEUJkgUroJ91ad1pt30oFY1cX7JQUKOXwVrKgz37Yg9q3OIs0
BBQacBsaATBxb5LrUWuUspWz+FJDVovt3JJfFWk6t9Gyieq43OsqbLVwXmgCq3W10zXuwxIy5TD1
+n0ghtaRUWx0ExfoPZOhbQdMKO8q/Np3KbrGtr68qGZOa7dJ9HsrEuANLT1O3/JvEyKvEAXvVhgJ
G24DtBRQWM6mO6vWQLvxV3Mw+IFtIJKodKqwFdKgPFt54SZKxwewLOqqMsT21IOOBp05nBbDyxAZ
OkMrmJEXPho1XvRd/EN6+r1y4pVBQ2Q+huOJw+mG59PG2MP1bZZcli5PnBAHHGcQ69I1Mql0xAXI
L066YNv36ZFg/sDwz2h3ovUhduIBaSdPmdThGf8DZ2nAARrZanxmodUfUqObUVMsBK63yS1etfav
Too3G7+Wi7C3zCK+aKMQr5RxUO6lrhS8cOhkpP9YTn1QwiaoKIlKgFOF7qLYsPejvhbcSpFSV2gH
2ICoOC/pEm8WtCRzA6W4VO1XuM60e1UId10gyet/B4VvJy8LkXkA5BKuanjsuK8hS+mLRoi0cbjy
uqyVwtLY02GzQxECu8nIuZ2Z+B3/79ckTKJniW8WVNKba46yBk/XHJqznHS/l6z9yKPsOQvSTW4G
HIV0vwQx8v99TelWYI3PiKyfi10ZdRgl3Z4L2Go0so6h27mIXaVgHvliWFiXTE9FgZ9tb4fSi5Yf
mEbq6m2uw9yBoRnbvBUq1RAt3tqLY9w4mOqZc0dkMiM2W1ehXmtn2AXBYocLhAz53eggAb/rSMKW
yq4B9mMCSB7uB+RjM3WdFLinn+XpboDjU6XrYD52mWvMXpFScVIOPbVZ7QzVYy69j7XX0sTrtQ22
9lb0Cfk3i8AH9VUArp6rj3q5Np8L3R2LF0XZjYzbXPWrnfaomV4/0w+D9kOzVPf03vkrGjN9CtUZ
Cwo7r91iYjr7oOr3RvMYgOLpz2qmemZ6j46K3ZxxqxlKvwrxyAGPvZsrdzZt4ZXYS9sr1pBK9xlT
ZFMh7pwWjFjQg4MOuZKqH4Lz97PAogxF34mpTziYt1TITJwxt9dRXm8VBf7EBMQZxHch5NpyHNIf
lub/S3d8SYZZJtedYHEmoBhyO9oaa3kuxrU6nnvVH+VTqdvBct+2fHgiKvutp2XABdqLYf6yqkPA
h1gGl6h7ifptq7wq6oekfkwjQFd1DKuPTDhEASrJnpo+Lz1axXTcdoFIJ+ZRMh/nuUdM+DkcZKfr
LRspZz+mWSYkThfQ14BaMcAcGdNN0J/H6FDKq9B86S2IUtUfuW1QsQPF4BNq+9iRkPjp6or1/GwF
2zlqbI2ZnlHXnLkAXQdPmdpuM0SCp4x4gDgjNDp17AFQRqA54OW0c+cBkgQdNatkqiFB134GmRRV
WMLoDeWhLSgfkvYnFiq7kI7Wy0RJ1TD9JUDnL8AMwpe6zFcDtz6Dajd8V2aQaQxEUNYnuDG2GOO2
0nKmpLS5h1ftjQGCEUS+sZOnAcpS5sjmqanOSfpHpYWcyhaowMZk8NkKH6zwFDevpX4W4c1ELyUM
Hn1XYyKzMFYE3S1PzgE3o1obq1z11SskKsjMk5spcChYsf0Km2wTdjp4dL0xZXt5Kjn5nCCyLcsB
baGb1j/Kn9Jlilz64JIKxSvdy8wrqI7BDUdeX52EE73B4V3ZIcMBSh+vysJRGw/3efAonGxbUBs4
bLJbwufjqBTd1Hwf5SfB8sqQeXb+GnfApzX1QsVBUUvvV0ayxuHGokIOtjFkxvHNagEmN7KxqWc/
afzxOpM3N9BCEJ24fnma75HN4g3z9elZjGa6cq99+TrRzYWLO0au8TT+WbASir3eXDFiSJu2kR+s
dIusbyFvw+4lNDfZ8mYMvxZWpskIi0nSce1Y95GXEsdYJ/RGrVXZe4rpmtMOVjyhkF/FsG+ESwo/
Kt1QmU0YTGbQB/Z57yXVnQ5dpGjf02tXebLTdlNIJ5WbF6o/g3QaskswXRJaji1eBNPObDY653qZ
PhbRoQjuFGklh6so36rhKkj2ab9Nsm3dX4t8ZVnDkSyWe6nY6ZJbqH6unefxmXE+ZXjsMz/f9OX9
bK4m1a/ihyZlQPAs9cee9n/wjFmCvUwbzfIscw+dPdfWqOYg8hBBhtrqtCV/0gNTr2f+TSAx4MJR
6SFVTtL3LYctMcbt5uG80AaMYZhmSWcbSM/4syRekiQbN0utj/dqV6t2m4eIYsuxGyBKuYpEsJS6
l0GH0+nq5QBvrk5Jgo1B6RxDz2Ez5AGNFLu3hgczKR664NrFlUsvM0Q4EFc6WAFlq8ujaVVPITjM
gMDH0HJMZZaYOlr0jHqAZFdGXsOZReSQZESvOyfOdFifS7lKBwhaP5zB3xJgMiPmDq/VINZLyDl+
TTaECgEdKRKyixyI41GPBrdWCldWg8FeBonDeGCkxQzfp75FCkgMf7JEkr59JtzAdUrwOgF5rcGv
N/gfOIPWS4OxaFp2oYRT92F1BBOY/apTP+MWAmHXIQ6UNUDEzTyNTpEufxgdp/NUsdD//S6un/6X
1XG9E1RwZJpA6Mr/RYn/407GJYusDNWRy5KJr6G2cHbP1F0lCe9KR8rGIq7/+4p/06pvl9Tx2IHI
r1EE3pThRa7g+CerAKDt2LlmWYxOlxq/lcoyj7kaMj7Ryxu9KXJYsW3gBWpz30zyg8JhuK3NGV6f
nj+GaHEyPjg3pEDF4HRNalvyhzFxaDEDPf3wlv5yu77eM7MGVzEvUn+YabeJdbwEcTrHdQoZjvXx
f+yd2W7cWNalX6XQ9zQ4D7dkMEYpNFtW3hCyLXM8nOd36qfoF+uPsrNSEfZvtYFu4C+gUVnKtC0r
Ijgc7rP3Wt/qlTza9KOsekPQ9StliFu/zPrZVUM2TSaaXejU4XWL0CJk6NjlWb/WQ0fZTLLcbdRO
d40K2k9Kzsc6DBpzbeSFs7GtxQkjEiQZTdtsGqU0t1OB9gog5pcpt5qLSRGbYVL/EHfNiVhI7iwS
BKNh5jjHrTdTOQaFPqd3KtYKFwTT/UQ85Ttn/acC/+xFzs56EBqpqqYBcppGZtxByPU6VuoSNQ1f
dBvfnxWqgHEyGrIZeC+zcT5V3VU+ZuU6schGIq7CUwgTGW1cQkOP8IvZkycjaFjNsNMpYnkyjDiY
BLxYFPz2ttRDzAmlZK2dFWdXe6+U//kuXlrqKr0sktQQLp7dxWVsm5BxZunWbJE3QWee/UruaRHY
4bCLSjYtS7hcF14Y49LkDcMac61tItMa7Hcu0HNm6nIOmV+YSCaXQcZPtOTW0YOJbZJ021XZxmi1
flO1HEVp1neFoWJVUAlHndHm6SksXmXSrpy4pUjALeGHBkWYIZi3JNZ7csZfvjHywhZ+GN1NUBWn
S11eDnmS1bV0WznT7LXhcKvN1Y76IFuxtmEBztunvgtWY8A5FJF0kOkmeNaEVqonnxCsXHRXiPHT
O5fjsrc7u6G5m1XuZM4bW/qzvV/dwWScwjK8ywI7P87sZ02t2wSZPRzmPNiZAVSqMrVDb9RH2dP5
Ls9sSvNgGIqfSIexuNCYleoymUph0wpqBfNb7kTTuppymfzQ4vvF9kfUlMuYrJKm+NaeMhZPWY3/
cXBGdsJvzt0v2Sr/unvOYTb62Uv+/Jau8vpXv9NVJP0DPG2mXGyZECMRd8bd+h2vIgFRAZXCFp++
CHzvV/LKD1CjZH0wdfKWoKhg5QJ4a1IL/ACsSLr8Ad6VwabPYBzClfs3AOb6+5X0HYv5a1LjWeMb
1ZJtqMu8D646gBVkW6f3wTyKMRZFtJfTqM/WjUVSTLbKcY7m2zpXevHADK8sPoepPmIXjSStprxX
OkqpRLUiFPlvDuKP9/cW4HhWgjDXwUHItc+Hxo6ydIxO3w+poFNqOzhJM6Ib0OlUHfV5n5Si1jxT
m4r4i9Q3NpiPwhA9woRmNpxmOzazJtHsskh5lvzRnFX2pbXznj7lrEliMppw2GITor4QV4mmP3t3
oSMyhyKzcwvGLujiS9FVFPitFZHQSzErIaaJmM2g4V0kJywsRmZX10mejc6aJIJF9BSGtvyObuas
D4gQYWEYoD2jcy0vXYDlkfCmXFKZcebAgfd1bmTF5M9yp48XEpm0jIkronyJM6tNdWaz2slpXn1k
hdP7Xao4sWV7Sp8Epu1pgzTN6CkdQunRxU5Nci+UzHqk6szGfpXWSYzyuu6NDhVRoEzyjxCX/wdr
yX0h+Oe3y81/uSgtb+ffWNj/HhxYZu5v7pKflpr7In3JnruTFWb5Gz9WGCZWHwAr86wn4Vw1GK/8
s8JY6gdAXQbSBUT7r2vF3yhYyf7APabRX1zSh0AdLXf+3yuM84FxIwsT2wBynWQEOX+wxLz27f95
puGbYOxDGc98jXBBhBT62cWJZWGazVK+U5UbrbrKw1WwTvKbST0U6mEId5p8W4YXWKPcAHu/eSyF
3yTrea87bv3opN6M3cnZd/mmKPchF3QwuuE3FKzI2O7Z/hcrKrA+ubbGI1bTLluF+pWIvJHwEHPx
WjvDJpz8Ubuo4Bzj9DNnGGIJ+wmXuzUJHqL6SY49UXrVBuNU29v3klmuWlySSrI38us4/ktSnsz8
apTJj9k21VWmXuX4CGXk7LZ5qaQfQ50+F3iiSd9OCBXDu3508T271VVT7VnE/2yR/HFEecpwyhnH
EEN6ekQHWW0LOxLyXRMbn4w+jFek3FgHbbb+ssaOEYXD4FRaD4+gn41LS5v6VTIgG3pzFf5qrV5O
3OmJXSbSDCxRRfH0Ok+9yfPGLrVGn+/SSP2odIp9a4RyfKCva8TJJ0Lbn81SfyAhUqJzVW/gTaqe
oWXTHXGmK3a0D79/P6elPEeFbSKXF7Mje3k/+tn2uShsNZw0e7ir1Vped2XsrJtZ/9Rq00Yk5n6J
kdshyvuBt/qjZes/jTzNjf/m2P684nT9c3a24PAX/r3gOB+WhYZN8vKUZm7/94JDJsoHmXwihI5E
d7NjYyn6u6IxqGh4MpHngf7RYbnhavp7vVHkD+Di2Hhr0Fll1dH+ZL15Ld1PLkv0FvQOWLYoIaAO
8SbePgwbSy9bozRaul708wTd8cOo0VczRKdv466xd3kzio0Z1sW12mvlXi+Dcp1N5nzdaGN/6NI0
Q2+Wb8KQabhdVOmF47TVvaKM+YWVy5htwJZt9bqZD7Eyy5jfjCYA/YEBGyBX/U5jYqkp/vk4rNzL
YAafO4s42iXCuk4/jqzXBigsTb8juDJchSK3/cS2v0D2knZvTvIvbujTG+jHKy0FBOEa1Dnnc95O
NE4ylJ1xpwpUR1E02rt5xEmWG6WglxyZl2W3wLudTJnfWUt+8SF5RQqZJWyBFW15a28KmMgui9EW
cnBnxKBbgG6EhyzQ6UEZ5p8m2SNBQGlCj4c0XY7m+fFMuG56pxfVvTSY7TqazGdhRjKUfOW9oNFX
QcPJqQPCAiWRy5C6ln7a2YpEMW2GwpyqezII1iJsdoS4rO25vcgr2a9GsQag6BraLiecsdcfK1m6
UQrVSxB7Bs84RnXd9mqp2UZDu5/EtVzTHe/1ndDFWmR3Rhc9jCQ7aWJx+zQHFLuHuqe/E2Hc7FTl
+vdXx/JmTz8MT3GN25POIC983hy0xykxIzVLASIPeNtkOkVjkKuumNrCi3UpX//+9X66GhEDLZQP
kBqUEFwZp5dEOWCkTKZav6fmNTdzMKJnk0ZcACLId+U4ODepZNE0qN+9Qk6fa9wHvDKyT507jwYG
ldXpK1tJMqI4ifX7zjIHAHg55gY1EO/cbectCF6GqR2cDtJomTDL55RdpVR4DqJove8CBRWpFKVb
PZXmTSosLFl2tmIQ3LhBSHc/rGmaVGA93MFhnGSXeXbjzEG6Ssat2lXsTv9NCf0/WQdwWxKYR4HB
tB54yNkCWo5V1hVJED7EQVh4QdZ2V5bC3DkoGUMpzHT9XkGraLGb+f0LvyrLT64xylSeDRQVQHMR
C521rhRyXeTINOqHVmfuxazNiCKUhkN+UzXTY63190k2TZ4VOrI7ZdrnFjjkoOGBFHqAE6+7jgat
cWnSPBeknaWd+hIqWutiFPpM9A79vHkzlpU/4m78/Ts/20dzzSxbeKyqbFBxEjAePb1mJLrEejj3
00NlqJcBlOEhK1eF7RwbBxRarntGm7uxpD8qP+Tzf1R//Je7nbebnf+8FswCFv73hftTlXL3LAqu
7O9RG0ueBrzZN0WK8gG3MqkWrFfLpogT8nffhV0RjCK41tSt3Os8i/4uUhTtA+RkHg00ImixcHe+
KVJ0apvXXRHtHC5Q4Bx/sCvSl0Xkn0udd8SyRssefBhvgpLn7IkXVp0khD0rEKBiWow1siQUZsFc
fi3jAItpaxiuFCoh8epDmRWercwBk2l4sAvXSK4GeHVljn3OcnAHD4OY3SYzzWud1i+QQFlrUi9M
J9VagT0v7pJZ+qvuG7xouToUn2VtZgMEVqQZfART0i2awTlyAz3qhatm/VT6nWxEX4VZQgkacvoK
ILtqnNCizcrrWOMRVLVDX3nDkvXgl3FVSU9IZZyreAwBTgmiPHdp1lumG+Y4S6tpnN95IJ0u08sR
pAtDjglZIzr71ddb8k3NUHNm47nKlPtMjgPoNV3tCaH3qzfX1C8Ww9PH3vdXQYUP/5iKEnvj2Y2d
1Sx/VRkr9yLXGz+Pino9ag3hB0glfa0X7zH6fnFh8FGo9BZ2E1q7pWH4thTqVJETJmZM96ZcTocw
L/qnUbMlbT0ETmW6ZZfialOVxNlA+464GBRrEG6jlehixkL3tbINyGXQc/2LyOX2JZALBwgsBgnL
a60BtVU4FfqdHoPk9dRSnx46azKQzGm01/y4ZMCVT0Pd+B0ehM6j/5cWq3lWQJGk3TC3XlRauemi
d0yuGqXBL61r5YSBGrai5CCpW5l6iaUwsKpbMwrGv7BNEHApNZ32bMRm/U0XaQJXUme46up90An3
D88YnQ7EtMAKFlDDT/0GQguIZRjN8b4N82/BXBxCiWMzq84W2V78feH//6vv/0AKzRLJNGIplNlO
s8F+cx5+Wo0X2Pi/YBiU5UvdFic5R7/8SX9vJmXnA2aTpe/7o5/9zzrNH7ECM0LSsG5wC3Jr/lio
2TAuyaaMhrEBMC5ZSpQfm0n+iAm2yioOdHqZU9t/skxT8Zyu0+cHwT7TKeCui7u405NdJw6RnriW
8iJYI3XMVxLec2U6ItdRh9VEOtn8UIVQHX2GNInh2+Bggn1WuBHeCu493S/SrfUl5d4BKGPeVhUR
u8fZ2dBY17OtNT/CxEmsrwv9JmfOFLdfKv1G0S+C8L4PdhGbP8sD4qMYz3F0Z6dHqTta5b5SDw2Z
q/aFnlz3zSHl60EKDnN81Yzwq3EQBoclm0SNjzUZPBbjrrk9WgvHGSZP+tnKtwHWMOejEV8VcG3r
3MV1VoOvbRw8ZpjYs0uBaa3fmcq6Dw7gd8z8fjSw7HgqJP5kq9a7aHhWe7ihBVa8oPGS7lZMd5F2
P8s7KX1U5r/6dGdFl0GzFe3OZFkbNoQimMPaLLcgZQznwlQCd84+OtA8U68d3SK9GqeNGYN0uoqc
C2Xwkwwm5XaM9tpwOfXX2KGbgCE0DKinRfoHpIKyTqMRKJE5tLWw4c+f4EVtsdou/xTrWX+Mxpsu
vS8HULvJQWCNM461flc1d0F2mURbwAoJWFfbj/PFm58S2pJsJnNfS1u4mSpGaGWtlpsqunq9Vf5o
Ffl1U3v5Ef/N2tUsBKwGmG+A/bE/wxn32zLtewoBVOD6WTzXcb5EErxwH780//r68i+/aZ+/Fs2/
HvKYf72t5n75Mj9WDcv4wP1NzBdzq9cyjdrg79AC84MJ85JtCxk/3we7PxYN1f5AswrpImR/xOwn
MzXWEzpPfCii6pb2B5O3P1o2TmsTxPmsaEtiAs9x2tvMek4f4mqHYqmPzfCp6hE193Vk3CpNcixp
GUlV9VKJdlOl3CxjmLVrukkrQsn91q5qFyXH4Ne59vXNYvyLMuZUUPPjDSHBJsMUKxx9pNM3NNTI
1qepD59EWlZrKTRB6C1fUsAuKykFvC06+fH3r3m2KVqml4tjCSgRDSwo4Odb+EZTc2mSYu1+MqWD
odS+IJvtYzhFldvWUebX1ah7eQXSoMqjjyZW89+/Aa7DNzW2zmOFSp2nBP0XA4XMOT5IRHnHIR3t
29mYXAcCYVShZ9JBcJvSjh2CAedNO6JcmXd/+sKUIDSaaJegeOd/p0e7bsIIP6Km3aqmBHzGwlU3
EA7oakF/5zTDusHBYijltir0p9+/Mk/Bkw/NJcwJphO+xLASv4HA4fS1k143coIuxU3qpi68A/fy
8q/dTniWF256N7gwjo5vHNutvTJ35i4GrVUfwGsdJR905srxHB/iG7+/fF+5rbf5tnWv623Lfzq+
ulOvWxeUKN/4pfe+XJsrOC1P9cHx9ZXFHyefh6cJOjgbbYjYxmW4K33lOB/DC+dhvMHKlbjTtbrr
XclD7uf1ruXX/pdrfuiXLy3/OXrdiuPkxasbY9V5QIXWAUAkUMG+5gK68OuVvJE3hS9v+nW9Ft+S
HR641eA5W2drrJJNsYW3C+tg/iofld10O16NV9IBwL1vXaiX0lbewHcBqoRJnJ+mQA1ffr7tGztp
rbnOdr7Wj9pu+UmdG3jftofChePmWavl25xVta0OzTbz7oSL0NmD/LzBlL0D8LVx7pvt4L4Xi/A6
RXmzUfx+PnGbO9BckUGdFyAxHv+gMqTsZr26ugcef6i8YhPe9J9jlOetG9l4f3z85BDGt6GPSdhX
XJyc63kb+8WGb/Upttcvm+N+YiRVe3eTO2zDFXtJl9/wEz9dsRP0Mg55vvz/clK8wb2JeEK6QGPz
B4fUYGDmrrQattIqXOfe8ne3299fuK9t+bPPST4IKabIXliEz8eEpS4G9oyauBkzJ0RTP9j7sa8S
9Mr5ZohBARRTskARbbo+bXXx/QtIlagT0e71V8TxPuVh32wqgW8dsGPHc3zqPWUsobj3BdJwU6nk
XaAMXq2Oxf71i4LLIlLRE1oddygzDxNUM0sDt5GOp3a4CvJE3gfceHuKwR9f8sLE9xOE1uqf33v9
PuAJ9jur2NLFeLOMvd7RKCKWTgacBCQky8PmzUY3mPMxmcCu3TDr2Eu6dKHn0W3SRhe2eJHa9k4J
jBWm+aMmKZeqMTMVtNeLmCl0kOxVngoEUv4aRkRn6MO9leTPReHcVFYMtss5dKJ97Bh8Bs2Qufnn
WB+eEA5tC2TexlTDGemOTmFuYuUjHQjbB318jbV7U5UjsJc52phkuUCfuxjbdA0E2R/0wC+iK4YV
wIhKP8CMXFjANcx+m4HdQl2x0vX2kFBtahnVYpXdanl+N8ASH0hD+P1FdfYEej10JEcxgAYTzLD0
vJUpErtzVFVEN3LKo6ZNrN6FdwFB/pvcAnqL241iXCPwX4+h07/z4qcN7OWMccJ4Ai68QIeHwVkN
YAOKnMZWCXyM7qNXOUPsJfNQujoACd9o2va21CN05In1zgVzdr0s5RnPPkJMqNFoXZzfScZQ282I
SvkqadSXVFDFY2TEORUCIgsbw01azcA1TdyMkzTK5p1DfvrqTFQYrgCAXrgqjGEpFE+v1lLvyPzo
DHhvSgpNRg9vE2GnB6VD/C8HUraGpA063iguiQjcxXPcXaYG6FeF/RWCPZxH+bOuz/kqbOeMDILy
S5mUzb2w6uQdcuKv3ykNW/hwqHnUs5oot+W4yKgf7jslfsIyi7FZhskfa9Yhb+KnLjUQHCN0zebs
vRH+q1Lon9WOdjFDFIPeP6s6gZ8MOU6PkjKI2laJf7nJ8m6VDUPgl/28WyNhKlHt1aAByEhm1JPO
xDPEEeA8C9pEnnV0hBbbSNU5FwThbUOCYg69rnyyp3y4aQe13tQ15J7XX5oFIQyGDvMqn5BQtjK9
nlBkR82Qr+xKT26stgwe9PY4i2G6SMK9Y0X9XaFENU0e0h8SfZJX0WgkXjPk/X7Oc3kFP6G9tcLg
KJu9sWLg/vB6/fxf2Aq93Qn95/WyNc7wf93Lvu/qqvtf//O0nb38le8bHn2REaLgIV+MRuT3Xc33
/Y7KXB0H6JKORg+ZSvufJomuflCQ3LLfQUnHo2F54v5okmjGIkukL07kGMoxEkD/ZLdz2iJdljfi
yxY6KA9vWkXnyBZ8gg1CD0330jJ56qLhos+cg8BtJcaBT/zvo/KLbQzpcycPw+8vRtd++Tz0z9F6
nN44adeobV4ZaOsLScx3IimVct/kCgVK1yJLh8Y7qsolnejkW80Myd6ICMeprxAltJUh+Agiudgu
kCPYBTiWUBgauzQMk+ZarQybxAcC56O1Mae5tKsaYY4H4qzbamtag3WpxVlVXKVRqxKbGrfhMY+S
eFoNTj1Wh8iYwooug0p6TC/scFqp7Ww00L1kweAsqWc/rVRWtrHOlr9kqCP5QoGhpZu2ayF7taZF
i4X0eG3flaJKgT+xOdrqPFMBFOOSnMKOn9SORER5ZinKJye1zYpeCS18r2qsCsRQH3Eokq7RrpMi
ROhUpoMBo7ZmwacLH3Z07LM+XDsFYYqrXk5kFmNbjqTLYRzlHfkORbeq22GIsXAR3VRtcrNQxEVf
xhREq6xD9gHW3gzanerkSbAILMjEGMq4YzDZKE69iWacPa4ySPJIIisnEe9jsky6CTj+iFtxzndz
wbw7AdhEBziUPodg4RRFuil7w1zBo8BMIdrJSxuMVkMcKK7aLJxQnQhsbVh+Ukq8WSnxir1NRt7Q
+cyfFS9TGrh3EQZNs2X7Ulq3oRmVK4UIYgdBPgfOjOArq9gRrXvYX7elGl/qE6WcoaZfDbrX7tSl
PVDTBGvRnKy54nGZ2cbOEZBm4xBqYjNTnaa8NFlr1T42Ab5N6Mf6UV3TYkiZj7abQlTCkwye95Z0
1Y/Dtu9nYNKDvqVLVYO5HG7GKjnMJGeuokRaNwKYXTPmqy4egxXWSxtsE6Edgq2M3LxgL4A7IvcE
qC8NtFmol+po3Oo5ntlJDZ+jRt1PRLSUNjPHtDHxDc2B2Ch5s9Yr49ruM+bEXblKFOmIjwi9Pf5V
JTymM30twsP3M2bYwAa2LFsN8rGk5iGcbDUZzNNI+rA1TNt5yq+UmVcvC/OiMPtrQ41eqLy8MKrr
e3TrdySJ+0Y+HaelrBNd8KC1/UGGyCXpyex3DhbYZg52s5YkOzvD0aFaMankzL7I+VzeEzT+lhpJ
bSe3DucH4ehXWQq+L7RG283bGdMhUDZXT0WO5QiLbpZHj3oNgFtyuqvenqDKtgTRLCWmw9g4l5yv
iuQUbuiMMAqrZBMZzUszYjuQA9Krhim6o2pb1Rmo3RnMXIlrr1TEvbl0ZozKOQzqfJHP8XWBsMzV
FLars3xE9BAiejAIoZFTbHZ5gksS+Qq4LoAEtGA+qqWDFtmmienMzQYErWuY7Sfe6AW5HGzXWvmL
I6WYMqLieo6jb3PY3XWob13F6Td1ZR54zH8ytXHbaoAj9Zw+bWw0n6Mar1U0Bd0aW7ruTUUgraZa
u5Qc9WBNfGiSmxFQMhIhbTZJLtuSWJQJ3phWFvrGKcvrWWrQa0TV125IJbdOCObqiYHoJHhgWmS9
IBVdiwLo/5SGt6XSjl40ooBAnDG7ekXaTVfXtlfk84UeEuMjVJLBNC391k8aTa7K+cxQ0etbic8a
XKbjhA3a6bFK5YZXZ+VLQZClG6qSBbbBWBs64T9jIrm9iEe3tp1VFgMZbkil72eN32njQxPJ5SaW
SAmnBvImCxLmIPr1nMwe+sd9NGm7MEgPciJyN3VaXwaW36QYmeaKW1W1xE0SJOAcYmPweiNrvVQz
Poa2kvJn/ZLuh8BGnvVpJUbzLiisayQX9nWAat9vyxyAZ2Hd60rtbCNsOpY0fmyqAY1oWG0Zhvr2
UO2mmVfT0KB4akrakBQp823KY9qdgZ13Nt39OCUFMhwFGPQ2/zZl+cfCtL7mw7QBYkbGmBxpkEU6
zdOWfHFWDTz/yqpc4Pe6MxIHmHatH1YERvHLC7mpDMIU+oQhsLQf7Yl3GrVN44VVKn+MSPfadhYk
2bD0dW1JkkyCm8wKj6aov1QGF3rRo1WNIyi/duWLBo6xZeNBlieQUDJRSc1gueZA9GFtAKhXm/DY
4H2cphoOMXZJn4dEfuSiL3xFHmrlcsxm/MFDI13JmsAc3WHB17KkchlIcm77dJ2Zzd5CugO+IWDz
4fSHosK2inTUQ6L/TRtSlgZS1nkuhmrmx7bS2hwWXMi5tK+SXD4YNgDmWA/SLTvVaMvE/CbM6icw
tJeFUO5bTXBZE5Za4+4bvHm2HnOn0l6aREjHnNLfnYfs0sqKyzxCBVtoUDYzYyJOsvrskDbIQFx/
mUQmrwyzuiKDkRT7aso2I1g+Hn6fZ4u4tpIl2hEV6SOSvA2Ag8Aeh7TcoYBKcjJE6qHY5SbJX4EV
fJ7QBw6V8a0vOLlqX9rbRI/K614kw0ExS6KkUB3xiMzFfYilB2CvriNdzjQOFCcpl8eH3EpwG/eR
T79wdDOzvFWNSVvpsXIJ1+MbQ+Jm7XQlYaaTdoyRQkE8aDrPiEmVk2bonnFu8Jitu6vOaUKQFaQ7
LurBR7gxOqkijX2sk5R6wek+4qrNPTO1aABEhuTmIpj2Vl0eutCpd3KNg81BW5ZwbSyBRTK5RslT
3ubdrpQNNh6l48vF/FdYihuJdSrAs+gOtVMTBUKMohan+oWsAexSx45EAR2kB7Pj7Ryle7uIb4yi
vrSt/M6wY81XJrxxPAAH34hU/XYGg+lqAqtBiM7yzjbnJ2PsYIb0+iYoMqJVNTkmd5XEPrwqHSqh
MjnoqnRZNqWzQk/5FHJHuLFCvoTpJBPLumn5ziCkrzQbvnQjnnBljG+NuE05cZQ8ji0pHxHHr/PB
iDd6SZJMMZtPcw6lkR2dtUZdV7iK4LRXEnY1rW4JjQRHm8/p4PdysEtbzbdpSelqd8Xk83nQCVNg
pbkwe0I6zCBbd1kIFsBwjp2YuE8m7G9py1NCLHyK0bLcNmXWp88H+jO5W+T910LOfHRapPMa5Ak5
6bOZamT8OFdJG9+Xvb5S5OyyjlB3hGX2JXUqVwpCNs+FKa/iWQYGa1ybqnbTzmIzqfqnkZ11YFFi
UMixDNqV7Y6Z/NzaMViOzvjIpy2gIkDAHtQH2ULPEVvDQdTKvcOFKFS53uudSeBHNkirrg7jKyFI
thiduveKpnoqE2kErxOox4I3M+6SeqFm6OWUdRu7HsvoBvWB4PFiSzDoeqI+X+JBxTEfRRW4h3TK
xG0oq+lIoIw5KF6cGpABarzJhzIWyAElBaOPWyRIB7cLTix/Tmus+kPSFYwhJ6TGvYe1VbtsOl2m
JNRk8gvrhh9CcFveXMm1hlf/93uT08b79y6PTKOWLRpeKn59ujMJc5XDlyElLQQjGDfpSWJAejFd
5H1EAs4UT+QOJ0bQfB8est39tYfrTPC8vDBZVEuzhQuQvoumnb5wWbd9R9sSrYZSSDEbIEmnQ5DA
u/Ay207pm1dLJBNhMgriUlNw3nOKR5nj7MBoka30Dh11v5GqjMzMQAUbrCu57FqiDcnAbJEi2pNU
AHxIZuMQyTyuhZZaiSsteTauXNPs6eoCEn4o9eM7Kp+fjyo720WFKcOnBAt31kWrwO9ZyIg68Ld1
9rExnOxjL2dbSag8hZkuWZ/MKrVl//fn8szp9XoyyQFfhOzMzJbZ0ekxRYfZaqEMEd5M+ixe6Xmp
PWiVojfrehxF4NZqD5C0QIGUuUKM7DJGkMGEC5kWnH+ncqR3rq7TbuL3qwvR/ULjc8DPnsMBaOYa
vYSxweu4mg90g+zDmDYSU+skvpbKUrqsCivogVTTt//9wfhpf//adGCUh79i8RyeTZRAEtBFRVYE
cnwIP/ehXbJc5HNNl15NOOu1NZvvOYdpdbzpeS96X6awqHiWucdCqjt7zUEda8sK9HDVZfMegXMe
dARJfvr9B3t95/904RagGfoqVJvo+ZBaIck7PcvGoAFPswpSy+6cdbaad1fCXG0a9/Nf/T5fF590
V7nhoaFUEEM9z96y6K9//xZUrubzj0qTA3E/7i2LNRjr4+mbSNFtB1YIxb+NqgMyrfsooPwqUyz8
5AEFAFeGGrS3sR+j9KoUJJbRTPeEHTfbKStnlzJveS4jRqlalrkCQeB+tKJvptTtgrCDRifahAKq
0NIbtZ7Bt0AMo2aFXFeSz0YjsNzoJpQlJ/JmXP8NTQMDySC90b0Vm9clQUimUpOhUBzbWt0iAGwY
oNa7otIKgOKtF+RicnFO8bzWtNhNKBEvbDNV/Vkal4p9uO604FMtLzhScYeX+MusCSIXsNezizlm
5vBYG+PeyDjKxtQ/Bt3wpJIpJvflY6Cp+0TLDxKr6wostW+V7C9xru/Q3hHIKzn34QA4JuQcBfI6
jc1NoY87WamunB5TVINXIlGl9dzW5GyFdKXAGFCGAE1TInEsdXM9xcOmsaA3g3IxyWpxHPmvIaju
otZ8jqvgYkjD7TRot3HheBi0YQeZzZMA0Jxr9SNH5b7oAWMwdEfPr2wY1eyFZHyiQrtspPAYiWk1
qXyzFAKlKbvHnulkmii5ywZtHerSxoikLynPV1UhlUwv+5dCL+5Zp0GbtDOzrwGgM81p7k4CboOH
3A418h0gA5Ewm8bWbaSpn5bwqaETHyF27zuBH82UU3z0Y0OeHzFLpYnVLd0VtbrqS+cpH40dTIgD
yaNHdUoehzBeauNt2iMrDfpnYth7t9OKWy0e7jIC6Cuh+XKj/CWZ1tYGw5cqnNg+W9BP2X0UKnuh
V9mq7ckW1Rc8vmYTgBvOOXuZJH8yY2kkq4wWhEmZ5llydEdB+TC0RL3Skau8DOC4h0tauekk2gtD
e9Vq+X3YTcO6qkaiDoM6+4Ja1VrXsnIRJMVmVuHcwNQp5GEJi5PFKpDiC3229qMDDiYQnGO8jaAP
aFrMEezSGg5ZnrabMpsvJqiAXqc1NySit8d8lKh8WwJnbbJAqvlKqhou+UnA1Y/0fWKWB7ane2fm
PusmK1mXDmNspZ+tTVdnGrk3aryNRDpdpUV50SfpJgg66DN60oMDGwAY9dHaQhICImqednotPeh0
x3Y6GuAbujTfEiAdy775sc1akg9ay5vx4nqyQCzVcbf5cRE/tU57bwpANuNkjmSwWGvZmjesB603
TYXhRiwauSgupJxpW5BecVxXeVE0boSDzzNx8rgIgSHlFKNJ0B11n6yioaqm2tez+NJqgm1WzOpH
hLoJP7G7d0qecBUcemH0xaONaMojNzK/qAeHNBHKRNcogbNl7UA6EpLLQzNW3wLV2OcdOXC5VER+
pczEO9f6pRM5t0PTPUrNAKur9kKojqidyYmxYE7T22xQfAX6J72Wq72ElWq2wbBpsGZV4VyWyeSj
eLhHveNnkMNXTD4kIvJklxnEFYOIozGGT/+bo/NqjhPpwvAvooocbodhosIoWt4bypZtUhObbqB/
/ffMd7O1u2VLIwTNOW+UDXUMzniE1T05bYCsjklaBgP1Af4P029PlXKe8yQ4uNwpU1/96of5IiYr
cy1F3CtlM+N6GGIHsqR5Vlv1u+2crOztUyUosCAMfYrNVW7U0TlCHGxytMbY+anML6d0figz1Jek
nv3p6LfCKn/IydbHeYloSfBYD4i23ctOWVm/0B/KD1zw4Yhfp5746LTh39BaEiLHEmKIhLNFyIAq
c86DzpOk0w3Wr6hzayztxUJxYE0QcFQFr2qpqdIruOgJZ2PhDlfH0lgl5mp4sq1qPW6JoehGNp+I
dSU3/9Z8wvAsu0GutBS7bv3uJM14A0T+M1uUgWsrB0Zx9sQ0/rNUGAAK6pUGY6+iBco0OYVG03yL
BppPndWz/60GkORSzgSs1bkAiFspOu0bNoW4SUAZAvqPC5rSkaSbx6GyPwJXO6+2Tf/Brq2iD1VZ
pGJJX6ZCLO6tqx2RYOgpFpKvesZZL5rvyQPjpa6H7dHK7ajaiYIumy7aXBru5ucFPOU4CklEbHVF
Fu+ndFTQDRIbVI4529W2hI+V1mOGC/4hXuIbFBlOFtajPeIZovpz3u+Fqi9d4fiQbL0D+sFoWzbT
5yy9r3GlwoYYH4oGI+mmUzhaFy8enyBYXzY9Uz7fYSOOorn/drf5j9fOC82YIY7k0QINbscchMup
8vlnYqPrXKNOWL9FSRIpwZeAoNrQLkSczk97GYaLrnzcybjhBvnaOqYC6mhF9QxWRXIerMMBwTXZ
3PXoO5q8oS4AWmzK0Vw3f669vTSb6ve438SnW+XPE0sDOieUApTRDonT7qWIEfLrLqfLs8j99T8s
/d+qoIHnlESL8zQnrTqscdmRdUpJYGEBWOxrTRHDobJXSTFAM5SP4CfhTvDPnSGQbxuW6dDn+V3+
uQy9zHiWUZ5oA4gqYpfQMSPVVzGK8alVVCbux9iSmBJiyoHXPv4tVRtljRbD6zq0+bmo6ocgZ5jx
7PUpLnVlnXXgYTRg7k5eNfPF+2wVE9oNYYhtnCuETmrjRqZkcQW32sdD3uDBtlCATOvBl+Vt0ys9
Tlb/qUG215jGg9jQIOraXZXVoJQpdgdKdqwm7Str+VEG06uTqD4tFw7ASi/hyzi2IpU6Sr6sufQA
uKrc/9eBtL6bdvK3bPNM6q/1c+uiEaqjzB8w+JEzy1cc408Swak643ZMo6nDZz6t9SlxO3SqKKnF
G6OI2EWjiVHRBuIeK1t+2Jvatvek9wu9i3Vxhk5eHxeCF390qiR23Lfzg0sqVUa3EQwN9Qf7wCN6
Knbz9YaCMDg2JllOfqKa+RT4m3dkfRhr4EDNge741IR5PM8nTW5wls9gpGuhH0ioWr7gxcL9atQb
XKK5TrMFBIG2H3ykSeJ3zv3nKVrGC0JLkgV7Brx0asbFPzBi18e4B+/z7GsTDL+4ND/XMnmqlUtO
nzlPZjjWZj3SCB3tx2ipD6NqCsrCnCk6VbCbf3VQdqidDclKBH7fY7roiyUA5Ejwhrq/PbXxD56r
xXV1OUQ7i/JIAyN2hSOisEfie6hq3e/9BS4dr+VL3lBmYRkRpmMUDLc+2o5xXtH/GxBKaFoHlTDJ
g5UYznAjNoGgor/icXjkCaHEz1FTZo0LFRhT84u3f3tS9pKhXozx3jS/5oJfzpyIYD+6y022w76M
nTs1EO2KRf0twuA1dC3J6jJd3K5+WNyFIkxf3Qg4+R7rhOC7Wu02sJm9DsjYgo7Z4JicUz3e6zWA
fq2GG9Aqlke7w/NRL8mltgCTrXJ+HOP4VjQWiVUS26BO7mWGK+F+lc7WAkoPUoO3YUWtU1eRna6M
+YgduP4idFNoOwIou+VdEJSaeUHPe7cTHbKxhBniLuvYSanc/xaGsGZ3nyi9hTr7PiwgCOsKfeow
+oZrnQTVTS1wrsSvENU0oCBqgvg2UYf1GCnLP1o6sL+AK2fagmjH7qhNGtxEZPPI/EqTR8EKPaKA
gBBYR7oVpyA6cxW6XeKPWyq76LSssUkp8bO/p6ksNTHlyfynqqU4WsAVzzMV0UL461PTxd6bTZfP
blzjG20ymGtbv/svXOSjXmnj3pLyuHiWeSE0n4yIoPkYk/pzDgjdDPJagZn6z1FuT2nnjAva9u1S
TOC/xTL9F4ezzFp7pkx2jSP53KtN/+uakcxXvf6sax1d6pjiZGnrr67JWRZMQz5xwXOU2+N2CsAD
DuO0DYisGFmpeK4wlFb0YuU9hiqPJpEW3+6WJ9AaVvTU2734I4d2fSGajDZgKuy8/6MNeX82wXhs
OPOYsqGh2/nQ1dan6aKXXk9c7oFQSkXBw90+QDwD3jFneK2kSTtqkaW94v7J83KmOkKho7tLUkcr
T5jm7kNJsYXnUui62ge89aqULtzizfNIpdz8YPkM9dwNR3yxubrpsO/JNps7iyoukdPWxzivNrDC
kKxskHQOeghTXpbukj85C8UxmvzkGAG/8aoXeExcEfI5NOPzSm1dQ+4uHgtyNVv3aPeeOkwRlMok
k39TEw9qRxzXD3+h5QpXcAqMZ1+nla7yzamGtO4HKyXPl/iimoYcF1vcriSdcSiW9ljMVnUK4Ys4
Wn5pNNi7xnbJivURJPUXkKVvqAw/40DMqiIi4Dfkfb0ATu7CaECluoyGXvbphtb3qiR3QK/rN9GR
swXt2cau2SU9ncZTQFfGAJ8WFdPTOLvTbfWTaxJNzasviDFzKYad8kic9bjcRFjI3X31GqEiiFVt
VkX+iP2j2mZOycI7r9p2MeN191hS99co3I/AyoNXmHcGKn9efkYOhquooot87pqC33L7I29djHrb
/LOnH2kHQeGf6U56t7akfyHYnEEfP3K2BBSczVuXH3h8zoGk7rdyCwqIaiCBMEeYbYcrCj1QsaeI
w53WtvLL7hkXE91BFQX1g7flbaYCZuxFPfLiIyo2oIEp7PLw6ob3cm5IcdTW7kshk9fc4rKP0b/J
dWQa1clLtIZFVo0Bs1Cv6AW3WNGD7inpNvco4rnJhE1CbjffSpNcg7BvzxWzDbFELES1V5iLGCoS
XXVBOEvFSRFOc/LXq6xbyySuTDClgdP98iTpt2093ZoebEBHnzOvYFYK7zxBSZ+F9C5OB73keEXM
wzt9jps77Ga4m1c/rm8NPNOjLtoYEHnpiUaintpSwbFoSABf7uF7qUpMdB2XCby7HC5byAvS3wbD
W3mTqZw6cSqUu51yXbzBblg7fwaHZwg55EM44xKqLQJ7g7OydPtFbA4VqXWv042KjcrHcD6VMJkD
ZbGzrd/mcUJbUcgnIWT8rgPCZikkoGLOaSsSHikOqxeDx9KXn6ukplrFKrwkTclOJTeCvAIdpGWX
n9y++o2ybv3TL36PqzNILmtjftuTG1+SfiP0ov45jj4wUDT8bL3pZuyhy+YCtXzU0treLMhwMRC8
o7r5S/RkuTOcsRnRmTj7GooO4tlJVzhyWS5RFtcoGlYEqGaoLqUc3Z27FjdRdQinaTwLZss6kOLy
FG2rTu/Ig+tTnrOqZ65Qtddhe1q1OlF27e7KILzSTbFhqBqb48hxDPD8XOu8Z8IekmeA2v/szUw7
48cfm3L+wTcS3tz3Z9v1b6Wjqdhtqi8BDnhk/6VhHD0WbFjYpWvgYtZexG0ralgXYeJT0pa8pyqI
UM8efw8S1HyeIcwZ9Z+k799Aqse0GxrSfQZk4CTm7wIr+B1ENd8i8suzCWnGGQeyxDUtFkiGxN5R
9rVr9bERpdqVTICUejrdHyE69zjzV3RYfymXh7NYooeeR/VRDCvBOmDtY8zWriSti6vPJzHVukev
/DGO9seWRLeCToO16j0+iLvu88CaUs933x0EtmrggbZs8QLt/V8wMwslQX0dvJWAa29EZqGqq7PO
K1VfDU1qY+tiWVud52Bo/hQ+T04VWFR3egN3DyNiO9qIjyoPkFkn626b7mtOHFjptmiSwdY82wxv
lG1K5r3P/6MlYnsgxvOjHMWbQXicjrX1LrX40fsl7a6oUPEYn+xN3Nah+2L4PScjGy67B3DiRNv5
hp6DeyRZ96On2hQYDY5jtrJgHN70Mn2IDZjHkuNLXVGn1g/TtR6pbbFpDq/1dMoFMd2lrW557lzp
5nuMyY4m95EAWxl8+miMiNco27S22x+dHYC0iufalB+RD301VKSj9pSu5+KXH68fdW0fwwRRVuW1
X+Ek6k+bWGMiP+1DyYV5gC2QQHot8Zq8tXfFXD+sCpegA8zIbxwHoR343+NKdW451wdvJlpKRXxf
/RUwoMqa1BnZUrdVND3GurBPLdcHQwNRWgOSW/VzWKCBUBhzE/rhGHp+6ak/bZZm8qiH/rCIRPOf
gLM9YVt6KD/H0vzl4favfk+XDiwU5YI5efSyz0HI4hf82W8Rd27iwDUvkaMPsZ5Pjqqfw5WJ0gqm
fBesFnsgnALzF3w+i/2hnKobi2HFRmQ8Jpb4tvntCMQk+gOMadbOYfOV1HRNjB4VpQtHULnCwseT
5WVeSCL+ZsXcTl39SxTyAfGePrLmHgYXPUTbEdDdrfo2hjTSCRk8ASG8LmTKjwlaPuE3NHkU+7lL
9iZsD2IF3+sJiN3XCRAdnlBG5zA59aJhePSn6b9gnb5JEw6ObFiGU5E0Kt8UQDLCc3N3X3bBfFk4
iveutzaM+vYtZvXGqkM3l5Xnz1sgHjZbP0B5PRYj8JQ33dPebWxFUbB9LOsyZZ5QGKvsBp7MO9ph
fkHTV9P7xYuwdxjocxp57TYun0qjE8R54a9YORuvDr5tmw95FqvlhRxJdzdHyLACQdQ0eoVLkyyf
dl+895KlNRnbh9BGbl/Zzbu/+Tk3RHcSbTjRsZoHKewrsOjyWNjj07DET0PuXe2eitBSVAJRnv6e
JUdAqcRb2dlH4cMDGh0zMI36vPjmMjaSGaqEA9a5pKCwJ4ze9Pbn7N/T4pErU3hazemyjUDlxETq
pYp2VtxgChnYKJAZemzBxW4FobHvqYwWWhNUIC+u6ddMwCA92l73to1LwMuyiE+Fw0JAy6fhUrlB
lsfrp2V1WDDXX0lFHIEr8/XZHkHP/J6cG9+7FUnp7zbZ2a/S53VH9ndlXbY1/6MnFBDuaNrfa+tY
jwibRarsJHPoRUaX54GCdturkxuw7ERd+ykJUSz1Q0rub3Ite+Edu8Ea0mXCN1vbYGR5APhYcdhs
kXqXOXiCEMpCTIgH1JruwQvO8Jxzy+78Kgz3m4w0cyc9TntZWsMncln5Hua9vG3Czm+L5fTZMHU4
JfIQHYXjNMpj2FLLjr6jprwWNm9Mjs/jDCrKcq7p/8X8ijIr78ffQaj81IP0e/DKJDlMvefv4F1N
u4/0ND1sU/larfTMja3/S9TxdtImzk/Mfez69le35t/S6sPzGAQfZkR1iixr3JEx86dpiyol2MHZ
NeHy0zTIP0wZ3prV3vZ0HH6ibfhRJaHe1UwRiJruz80wVBhL2j9tQU+3o8bnIWQi8QzckEe48dGx
1mg/yxU8cHP/EwXttoTuYfed5xP1aa8TlsCzDdOZhZ77N2mcmuInhzW7FFdLGw7xGO2VjVwEt/X4
Y6StG6Ify1cR00qInWWwig+fRf6ACDEbG9Nl0IUUDDiM7cpdawxAd50L4BhFq7s2jzxWCeuxM2I5
mFCziWoEMiJxzm3Jb6qJOCG9mjYAYB00ewx1E8bOvbJpRuii4Lcq8yffXwqqLyscP/GIf86Zh0eC
RBYuzDbtZFByzZzLEI/lkwUWtveKCZib6D00mk3XuGkUTLwgiABNaXSlNc4Zxudx6WgpCSjEWISw
6j2fTTSHyYwS0LWg8zUMcT6lzuy47THQVdtlk0SsvHOmO5sUspu3zDxBeJFB5KSFMyL9usPYpSNZ
Wxschu7w1JmWAIg87DMzTij5BOTHHHq3cYC24tQ56y46DCVTuKdzc0hIXU3o1qCW2xsYhBxgFaLF
seqxFe6VtVFIuFzgIH9oK/zdDjSu89sZKddOPtxRclslbxYQuig+ACGeE4XjYENtu1dbMp446KmR
p7dwvXd4GgqBUrf0+/sP01DLQZZ/CjlG8LKx3J3AxjRjb1uL9mdAAQ94OJhTIPBt+9FOVFGwi6z5
3BqkajQHo/q++8qT98ljWWmM+9Na9GeydI86ZLMI2ZVALTaVpxvXa0YTVfzIS/2lF8MuB/6+trF9
cEzyEXnybeG+jQa17cHfgXCTbO14OktmykL+15bahuvq/Cxfom4/IySs/XhLx7z/RLGSzbo7b3X+
qLT9vXru67Q6D4OXu+AMuNaTbS5S4emnDpFREpn94nv0Z0wUEfTNq2jllDUzUks+8T/ks092Xcqj
yPVLsyxu2oUNYs92pQTWF9mYeKfCxNd8QqEW1IxoTaN/ea3hNNKYT9funI8erBuR/cGgb175X+uN
ZQpAc7G6JIsJzuWT/YB0fs/l32Vj62VxKqms9Kfvop55dSXullpVeeoj/2vpy9c+okPWLgiVH9tr
AYIqXXlhqzypdfrPMSbrpckGo8CRZpjXmPjvmhyneX5sQmz7Ufm8Ag9w15zZW47BUP0XGYnBHkHJ
WazRaQ4cpJrruXSwwBAzfEzK6M2siJ+k21/nfOsOIxosVkiDNqOq/4q8+DcE7T9rNLc88J8Zyn80
lbg6Q3HHsr3PwhYITCNqy9LCZ3Q3FsqVqHGWByJ/kPIGTHy+u3zU7fbCEDbv3BKrf7ldifzd+yNQ
px31fXiol5B6jnvuSNrY5pnyPvXozBsYW6v1z9EN2QqUGknCHPI3zigo6mapmnTDutcME/T87HAP
ekO792sLrH+lnrOzIiUyYc3hPync4iMppuLQmPFeyTXfG/LsdjnntLGYgBJOd+s+3MoYhLMOWjk4
30khjljsaNh7ba33HZY4UhRIMNThYO/vK3wV0xeZ59F3XizjW9+BklJlEuapJ4IF1MmJVKZNkGEe
4MetB8KWqV2bJ01afBBEVZcikVkJ3gKVEcugj55v/wdaOvE0liei77dnE3kcEYPtHBnsvqWIkufY
G76MD6VjU0k0lyQ08BqV6NPi+mDPiqZr336tCjfYe1v4YNAaIIXINqif2Y9QXA/T8FaNIc1mZcuT
5y/kVSCG9gbrjztU8b4Lc9h6iVZtJaT6qRyckHkkOSKUPtqr0VnkmhJdbfA9sTE96cJ/j/LyJY+Y
5CbzDZIZZE4/Wpnxy4ifuAD9u+9AXlT8UQjbaR2LivNWus9hXXxGm38WyfAmh+CyDIom9P5+TNrt
r468WcU5bSrXg0SFYpkK1VzaafhiFd8O6ypBAsBlj16trN+14RxPOnc8DKMXg1iOVoWWLmyJLvM6
wL5Yvvhi49sXc3ddmvIkbKvZw1Q94H4YaR8bjlaPxJbc5uZUzlhMerbBVNXxl2VZH4TtPttbREcS
xahdq1bYR5qOgn6lATaIssjAwPo1JQDD0kz7wGXFMMkLE8IeakXh9fXeCLpGMk3uc2F1P4pOflOw
wrzWww1GD63xyaXDFuZQbSX8+aZ65WaRiLAyUHooDG90kHdKw+pw2sUBXCeD6LUesHl4xRalbtzy
Oveni7GWrDTdwZnzNZtdOF86x81Bjuq8xV6b8Tu/1Ns4nqcehLzOradJ13hgvR9th1JUWol9qGRx
M57Sj9ZW/5yq+aNfou08yzgHkKiLtFS4/4dgfo2a7pCIsk+FLPGZdw1Pie0fpqGJMvKRSOxtfF6n
OYIDpcer7agvlObcZnyZfpfz4+1jR0zp4hO21eV1dK1n6zAo0pDQreZvhOmpu9HmCzWNIipH3Grh
HJYmzJH1+OsfW1k/Nqn4xAp/nwPPsttyj8jtqSqPXI2p3sVx/bX69t9y8uY3X3dYGjrJgUzHDZw8
8pBtZbjvuL42mZxBzVbltVaSbo25VWVB4ABugJlioYA3Dfx1OqG0SsuShkOOuI9lKh+CezxYJxm8
+/hTtpOCJ2NfbZIGGn3krTgCYUA6bWoP3nkWfemi9qIFyDLheauYUla7fWftfWnasN1XiXCPcoOw
i7rAoguDO6BOJ8pF2O5lmU8gvwPVGgQh+PxB5VOWWfIzFVd+9yY5VEOEpJlWddP9dAQMIN5GZ9vw
NEYFwCq9J8FVlHegy1aN2nuI3TEGNe3kPrvCDprHLez5Jp1Zcc1YBcVzw6js6n11wSaztcGFcoHo
T6LMCToKfDR5jDwuHvR4gxOq3DMEbb8iNyL8au4pN8mckIUpo/Sv5j7YQpWZuCCNRjdW+1crJhpr
HDi0x5kv+lAF0SazKGCkw2zT8CjKhOGCDaqu/4bVWnef3crzje0CWdGeLm+l/rZC8qonbCw4bY5v
ph8TSKuAC/wEF+W6F2q+/7OY0Vx23tZsQM8B0xLJ7JZ3WtvE6lNgvz++8lwInJp5vJcwv7nu2/Zh
LWM9XeCEUBg5xZb8LIiFl4c11IYvisz99+jM9fZNcpuOv1d0J58lNWRV5vMM8LEIYjqZgtH0VS9O
7+9d0zaPnqOjjURs0R9JT8y3R1slwt/HDOndMVwKb8wQA2MDQYiFWiNmSyKpaMLAQ9CFno9uHqnp
oFUZ1yfembjLB2Mv+aGZwi26EZ6YJNfG2LH6yaxX9alE2tmTPdna98zLeLG+alkN9o5sf9bWsplD
G5yhBH+zpOk9ZmboYFpbQnwPSMYaxBpDzkyG15r4b4GaH4O78+5HeVJleDscc9SCvmZK5KSqHocw
sspzohaJbAgHYPsHOKZcjyWwDAKjOlQMtuWiBg8gtul0foFVb+p0Fcs4PQd4p9o3aYUhIxVU8frS
t5DSF+kjuN8Lgjv9S+Hnlfu4RFjkgEXgOvKhRnbdTJ5F+Oxmr0G2Oov+BsDqFgateLAfSx0xy9t2
UwNZ241rvzrhFnzNxbRsmTcqxArYx5O7rM8SHTq6ejnERTjBhZaEqbjT6Lh7dZeNXmwlywkpjNhy
Fjs19IRa+NqNsHiwYbjPDmJ2/RoKE9IoXlT8ZmCKeRjVEPfRQ8QSdzYIcaeUS+my9a8DoeIW4rcY
ekvU1nPVMbE/NPRd8LWmaLv2dmfcc2CFffRk6MRtTxzo6KITp9fLCV8zylFbS3BVq0QIsKv6nIMD
BWH55jcGBMZuwuGjm4oygC0Tpn8c7SG+1kh7/ljboHhjBkV/glNYHhDrP9Yu3OOO9x+CE23p+aUd
Wlmm/UqdcSqDbf4wVu8zJDRo2UD56N+ZC2lwYQBbX/TQasxxeVEfWpqnYUDvjGW80jBYCUDn3VrO
0LJII/DyR0FRV5p70Wl/IxZxflc1r5Sdp/+vxGSissjEmwP/cwg0FUHsZ5Qhuk1NYoe9aTGh0ufq
3FqOsjsCOfzzOmm6Y1ch8U4Xe0WlVqPl9c6xDN0fVoCJYUc1EfaOclnR6BQyVgRjxAlre01YM6K+
etbBaYgrTA0qtEheCcv3plrR5a4u1rJl5+aLO1y6sF3+FXzf5qkDLAFpKwXbyuT3JIy1JUwVxkz/
XYJyUA0km2DO3GGzKFuPqwm8IvDL72gd43DX1VVCk6cT/2obEiFXnchb4FsAOqVbQ8gBXwEvrcX2
EdUrj3Iim9l9Xms+TgrHJc5BvcThvq79+bt3XeTm06qE+6hR+Z180eLRMZSUYYIL2vnCwNBAxkib
w9Nei+aiyok+HiI20W4xMlsyRSIP9epXLtcX7QhHp4OkCovD/wXvYYUOf2sdJAqyy6E9pruefctp
bwWPGp+wNXNEwqp8zLPE8OK5Mswk2d/jqdoIWkiTYa2Q2caz9R7gFyKxyfO8U+615cMM3nvrbdxP
PssBGW3oD8bDHLXOu7slSvNh6czcO5Y4y3zZ3lTZOzeADLDyYQSoTCe7a/cx2XrFuXc8Hk0NAOiD
T4GwHUPVcbKN5Ek9o8nqv9DZcoSAJ1G6mRifydKzTTnvzVJwPrI95QM5mJv3F+OJV+69qSL4omoc
OgDyzUoAJlByqwomD7Snmw6DHfYPU2Vigr2TrT+3Tqi/Qh2jYHcCh/fQtIIr933PC7eP+T2tfbj8
N4V93aah38Y9O0gQLDtfOvKROG37NxInZv7B6kEu/LJ4RlrDX/M5JTC6rDbNl10iEuoRcm3/a5Ec
p0mFqzzNF1rH6WaoYp+2WODMjONlJYOkwzm227BW1jQFJzrMho455GLHrYV6hKdh15TS+iVMrX/K
ekXFGy/rDZdzHO+Z78UnbKHYssWRCD1tC6UoFG/hPzUq5Ax37NXP94Ps43+2HOYnneAWY/QdkENJ
Xpyes5Hdu5Bi8VP36/CO+kk9VhG25Yn8piLFnMC91LoC42pVyPBNdiFaT7R/OPj8Lf6Vm8r/QlzH
n+1cJohbzJZV7gkjayBdcqt8TaahR4cgI/Gel/LBn4WcMzZw5nQ5r++0IpZfiRzBuGyijhGZNKUg
aM12u5fVsu3fgUBwILRqf1ehMwLWBTi2LWqv4VHMAOYjVPsKcYLQzqaBfY+oye53zUCon1RT+K8a
BgapzWYqmdvFPYC9iU9UqSUWpKCkkXkxqHIoQrS9/eKswZsSo7ROPizLE9iLztxloK7T9srllS33
fRaBy2HlL2iY52Cr37cp7/4qTc0JovwsBH8zmdGvDPzFzeVt9BJDGTbXOprQha9VgoO7TDDjTuGU
jpCiiEvyOvOisbyNZa8ePCJs9o2IaoptZosAi0oolOalU35XRZIjGfFl/1GJirXSIOtJYfkaTMA6
5r3imOkFhUT8hx+7ePG9ewTpXPTWQzBI+2NSUfXdIzaxcNRRW33QMMIwfFEw+3s8vupc0QnAEAt0
dSiJOllREtrc2rXweaW53t2XS114SIsnJomnmoViygwS6PUoADV4oP7vlzCx0upI6GoCcNk6Nzc0
3JdMe9z3zrp1IdpQyj+9WMA2bDIp3Is1d8E/uHnr2SloR/yGGwb0/v/f01UCb4sXZNwjpDBXhF3J
f6qanW/b4EbbA8oNr2WpCIMJZ28COkFudG4smzOjWltOGNF53MY5AtGjl3sobWSEll/WIy+fnjc0
cqOAP2bfnydBLC1STBeHr2tD7C8S9+8OqSOSq5E1pshXBu5SFoqvDkKA4L13AlQodd38ntDT7AOn
Dq72GHLqal8kJFEBh1260YqZWhFrfa+bpmJ1VoHo0ha7wF8Wi/yxx3xM1tG6HewiIv6c9IaUsQEW
MDIAjbvVbmIMOdbKpRyYmUfQ0a4+0iWv5U7iy+0IJ/LEbxKNuSiwCViKtlxGB6ffrDlLgLr/oVF2
w51XOOHnwoPMUeaIccGtG/lDyqJQrm/SjVzYO6+bkJKO2EOSxdbun/n/F2ueTWk+wVDEJw9wgA6R
VYRMMsq1gVxz/FidcRTvTubncIrpH6ZVdGY1ANLiX+P8EZm4tbeXuEq7JFlvk11tNQWtMXWMKZ+N
qIGm7bGUtXXRJR9hXBRHnOb+m9vDma5qDT7L0GO4bJm67F3NLvflU16Bp9GPES2Fc/lSytU8Ia5y
XxYTFoSqzd1drI5xtHoJkcgSSRrYo58lVsGING1l+RKpxPEu3tyagxqBNgR00WeZRDgKqulj6hEo
T/HY/HHMWPA2RkANrhs+gvwzsVc2clUMY5PL3w5x6Y546sWhI1cBhMzW3C7dJnh+SLXnj/c9ZOCu
N716ddptugzT/7i7miXFkST9KrK5zIzZUIPE/2HaLCFJ8o/s7ITK3ulLWgBREImQyJAEiLU128s+
xJ731Ie97XFu9SbzJPuFhLIIoQQSuVXVVI5NW5Nkh0IeHh4e7p9/XhZ3SHAOTZB+BK3iGHw+aB8P
wo1H15qG1TbqNbCg9myKc2Qqfat8WWxMCrIdn/5LEQBmjWpMbC0BbPv5vByu7tfBZDJv1Z8kNHyB
CMvipjyGljYbK3TxaNeikreGOmq6jlfwShczaIpsgnUAweVoAMS/sSNcFOYCbfDseqv76ssYLlep
oW5u1aCCQ2ppufhNebXCxp9OG9BL1M6b6MUHcp6C3wIkqziYKl0BwB7VjZViMbzwq+tnq1sFveK0
64f11dPFGh1CbiqB36iiSmYBAU2fXjAIKj5xQC39cDW9LEn7pdEGeUgFiIx1gJux5S8X08v5ZIW/
j60AUjFP1es62ATQuLw+fQFdgCyDnRuVsjBgqDCohRXEoBai3nrylwDLBZPyE4IjtrDwMKBjgYVx
XTwSnOvT9RKbDokbsPQ5gVsuXgK+CSg9oAoFH/izJeJp0+t1ZYq7xALIuiKKEauzsIx+TmhQBLlH
DqEH41P8OPPX0/kNggOl2T2gaQ20+A4ARmyhNNaaXozBiwN6v0nVlx2zqqCQS2xUtIRwYLzCNfYF
QM729LEwEy9eCxHfKvK4APZAqwHR5A2J87S5AowD5CALv1prBT4cqWb48rQutpwJ7lUtURVYybA4
t53bebgyny8DG89uysLUmZwXCq78FTpURTjTXVXG7ZW9ChCTepIAoIB2ErBzq9wY93xPPsGZ8f3x
9VyAWrJpVr0iSqzFFIUcL5YV2kgUARLdXK8RK+lMTIEy9CYwgZb/sYIbSL0Ntwj1g8FLFSAp8A1A
c55rC/sxXkOJ8LsHotvxNLhcOFNw1L3gr0EWjMKkIXKTi1IHMSCkg4slz7u3RMUOYFXqPjgOJsUi
8CvBCjVB9uSpUr94LoFpd1lE6fovuC881TrVlSiiLmE5mw1LVYQ2YfPDcAbyuBCB1srSL/bHjiy/
9FYA5jxd42YP9SvLFbIvwENNH71SAyovEHlxzme16dMVzi50RQXE4snGPXECcg6EFW0PecEpSvgb
wcppXHors/QbvPz6v01fntDVpgD4lEBljQLyFsbjh8IcurccO49jYaFbtmvfLZZoYQf6y+YzQhHN
RjgbP4yfkcBGkRnaOY/9T5Zs/B2Vg7CIlQoO6wu/uPo1qtijJqg6riVDh7t3bMa9dC87NZuhOw+l
GCOg9VP0NaqBFeu29qHt+GiS/UvAZfjAvcD293/72hpSDXTvCsfvuztDHPVHSeuD7IE2TRn64Zz/
7Q9DN3B8Nb8x8KTbDL8lVEK+kj+9DhS9zL4BbIZ3DkYYuYr2dmA5hXWCWVQ/KA62XWe8+brQUFzA
dVNVDb9+jwdulvr1iRky2P96iajjEu3scfa9AY9WTbWsaKBIPJcIKuaHItiGkaRSXHL4QaHslggU
UbpqCllDv57oBxxg35cEVGOOXBIogAKthmoRFGnjAI9+dBGUyh/QDcysISf3fYpAdUzMJYIy9Bxt
Z5CG1Vff+gCO7lINXUs2gok33Hek/6biq8v17lbpA4qKUSuuiHO3NL9gFmEdQH6n/ve9Kb1Vzrvk
pQZergTHp1SLNzaqxrffvtH4UASHDIguEDlXP/EDv6elNzHlfEtvoU+pVYF5R4OI6EeTQQ1tTBX/
NXpYxCL6DtUgr/GrQPsBBkb1wUYCoI3YVgNsgQr6v4LKPBaBOiEh86PU4Ig/enUVWohYjSJPQnBv
yx05+AfJQbs7wFZjJ9zLQdCh/alyLeLB48NUff5J8zSil9z6Mnnp6Emb/3zzirsP156VvFfyy0vB
JZPDSRh9EW4mqvy4v/2hySaSCc3NMWGUv8xjxx963QL7hm2Fcxl4yTjKc4h6XUV+RKaXddSoHbZm
Rs+XYr49Mgxn8vH0oa8k04WgCEvySuHKk4zbyThKCiaFcDHXF21QC15S3rleu3KUEoFFIAKUHzLh
J9OLRFAiGPaWD5ije+dg8k4ec7oa/AzwSzJKNNkqzqG8ov0FlxeZDBONqrzevKP2WDASxplkAwFS
2ng0NTj6ZycfT5dDDzc5fVRFB553ymia4vNRNGejPROS+VyzEaAyz/+QX7nnG03mTJOhIqFUCITy
dz7jmnZYVYKNd+caULo/eobNnNH2nCsUdq3jYlijFwxGwoPhHGpbEf3oKMxyP3AGhmqb44y05UQX
Lti7BoGMzgaB0Q08TSM3oxOo5b8/tHvth8f2+X8YSnm4hMDS+o80TxHtLFAqh5aZgHeAvDJZq7d2
WdZh/erK7B7h+iX9/d9vmwDwXuX3PxAt+LLhdV8ljv9sfft1nJUWc9hIUwIKm9+RnDvpzdeAs//l
/U5zgrp8hcxbMk58nBCcfT34a75xD6dOcgN7zuiKl4DDi95+Enj9ko9v6WccDdrnxW3sdc/fMdTq
PphXPC0MIJltnM04DJO2rBaaT+/b2DAzRzmMLSbFYMBTZzpodxpRP+g33yAe/xtuYBDF574/fH/7
9+zTeMIcHET6ghBstbM1lwMmnvWBCc78M4kzX3eFCHw3uCdjm424N0m2UeSkEAiiGwK9rXubKsj2
pqYfuZFQZZdeNAILgIJdEKUms1MiKBHMtcVmA3ekr1kZbRnyyqAnhXELv1KzVOV9ZupI4eKsd/RB
CRT3EnkF40b9o3f2kLx8dAYVCVbuyhm5Dvd0IZsIeuSWMkZOj0qwLa7ZXDcNJsV95iaUY7BBpXaG
qdrA51W2O1f6E6yf5JpmIFWYf+yeG2SPTaAYNwjRALy2IxKCfX3LXJzLsWAjRVY9yPPKucuGzN3Z
IhUCKXex91w7pcsVAhF3mY2euvrN2awSmAwMzML0nlb9GPMK+Y7PmR4GqxEs3T2TbMjtzJun6hea
d9b3bLrjqpgNgr19j+AzoHoCBjSZZXT8Fwm0riecMZvDbGgjmwTa0Z8wkb4lWRS+RZ89i11JW6q9
Wd4l7DOx1O2+ReFhgB18qtzCtJkDJXP+OX9cD3iGOMoE+/BRcN9hs2SOkdJRmLqfEVpyF8aVH8hg
bvzVQOER6tuCzc7cfpwJZAPBi2weeBMANDwREo9M/lVkPbRWrhL4EL05ApZ2mGVv0DiZwvfpitHI
Ro9p5vnbQovTSW9vBliRo27DG6n1JmLq4oCG1F7/NY7ebT8UPOY1YFWSX50eRIhOFYYFksL+53/+
tzdlITM6MkQkBzO4ZAN3xpJV0+whYgBoSkwQxuiLmSsLtyq0l7yOUn00um6UihSKwXEpmCbq7v31
HFS8Ie5LwvglcEZMiwA1ahVAbgkeeu5ORy4E2GdTXCPFTHMTwcxerlCEdm8YOBeFFko3i4i8AsqZ
iPJ0zbhnBVsUhhPBCuBnTMaLXLv4GQRr38NNO2NkAht0y+b+JOXWxNM+eAh8u8ASWlLUikdFlpCq
dXD87mSl9aiSO0Rw7cDfaFnubxQ5PvuUDjFGPe51/2Lzykda0zMHWb2hn4pcmrCbib4lO+Od46Y8
cEvFAlPG/30jttHMZK6ZPhOFbzvO5vsGjS+oWbHbKPmQa8JnARwKlro7qZhwTkHEF9+MOaP/vAJd
5VGHn9VO0G971VIdrVgsNM8F6gmgn+pu2vd9Mr9HInnspp+iTD1ah+H/AM6ZaPW9z7gd6ytAZ1hK
Eat1cEBZ9YZVNi3TxNm8N9F87IOazMYeAqojnWNQfWORaUONBt4PcHSQSqZXKPiC0z32cV3uoU2z
z2b6UiG9V2kAyl5By3K4PeB+3tkepzyMgXSDD5JpR05HqYT2t1CHGrShgb5Key99x77Va57DuOP+
hMudVGy9jJRHCVIsod1A0TIbqmuLru477/ftTqnYPCXwpZbCailb+k78lH5SfRenkA3Uiq54O1Zn
axmOPohGrpSa/3fQAzmc+4tssD5Xk8Dna3J7LAL9Crpvqx0pAxDDQrBRNvSSyzUfu4tUTF11IXtT
4Y99CrdZCta2eza/fwGbaKCHRKW2glEvbZwOfph4Ee8f95yrVJDmvFMAVq4kxKBDVaoECtf2/PTR
Blc195q11lzdMJKBIhtMoAoo4k4LQfX8yqthF0y6PCvCsPc8OlJ9LyRzhpofqJD8eafcEQP4aimE
G0WYtIMqIcfjYTJFtXQNgnRbh0sArvRhKeQAGIkuXdXrPa90W9JF+ZCmvqgPyj/uZYA4sdSEYBZ3
3Ov325wrRORTxsE0Cbbxlc9sfbYmgRSuuUwpGEiM8gv3GsG1Lgt1sKBJcQLdMn+R0gaK1Pat8CdB
2jUxd6+I79eHnu0ukEfRFbhMIONbAbvucwdBvRR8vUxg3m+DFQeKAK1gE22IwlIUQfgummFAJtq4
qktoXkuBfCNLoc0qBFsE4VtfnyxFLP2Na4pZI/CHEZlYMt1WUBzN9wpJO0rWKVIHCmjrPRL9wTgV
R6RAHz4grp66bKCqNJn/6V6l2tFpSBRiVAQDR1ZTCkcLmFsUt47ePFXjglswwYQXDBc6qemEZVGI
eMlH+uFhUZR49JbCB04urcYWxZH3carKiDTnEnGi/DLeQFBvkNYeufq1kQJ69Qjnagi9a+GilUxW
bW1rb3zkSH8bFhkHFB9LXaEpbjU9wB31Q9WqEUgbaUBuuJ/gvGhgYvBmUdQCxSFjIG44wGP67M1G
lcKfu0Ev3oUm7UbDBIkZgWP7+b/Uvsm6mqGmFZWraKGOlp6o2SiVDz/u24XWVNrjRwysjYEh19wU
ghvdmQJwaYMS6FHT9T1gUrRhTYpxcSZrm5YCP9MEoAN4zG3LSAFxaU2YdmhSHBQPfB4MbGQSYL4Q
AjdaCn63PXGKS8c5n7lDoEDwmMPPI9BAQJm5BEeY9h4EytJygYjQ0ZQVAr/ltaIjyrY6rzLanv7e
LM6RB2uLzbnxyOVI8zf25r2OHPn8WeDW52saXyXwbdvjcO5vi4ECVtl+CRiQVgI1NJ0AzpdmU6oE
atIG+3gKgEzhZbR99OSZ6+aaAhLTx7bvAPyvj1wnuFJ2gFLSNmGd4PrQQS2MtmSH/YbDaZtdRQDZ
a6J4p1/6Wp//z+fG6I9XC1fo2FKw0OUf/oY7oSaKDMzD+2NPt2KQ9grA2Z5/tkCSueibkgwUR4YI
tAzzTUmhTBLAGbEx84Z6UZB5uH71sLIhxun6OqjOJLk4AYi+1GywWSGQL0JZqUEJdnEXB+kwHXcj
2BJdBsCkLwJAAOLIYKRmVYK9HI+cjg2ZFMdc110r+4tyVH3WBGp8J+Dia6NSHBnRqPp5YSpiprzB
2NgMF5rC81iQDBfHDAkU+eHz7wFIErUTCZxqyXNON/MPuJnoBdbggsw/bI+Hwwm3ba4ps0WRx9pA
unbgfRZFMqunojd6aNaiSGb1VO02M245augS6UZRJ0UxlVf1eoj7pqFzFGQ2vWCkR4WAIso/276r
39KsEsEB3fv8P67Rd2eff48QIffy8/86Q6FDIK0SgazBfCFSKDnEfwikwpx12kCDMiv/wB/HOxuc
In+IOMEUeBvjgnmaW2RR5OJAVCVSPr1FUUfXRhwGIGfNJbAoDtjfdu4gFkXO7DcxG7DBUrcYFPxE
sQ3d3d8UybgmqnP6cOa08j9AYfOr8tkg1GvHaygZQ+1towz6SPC0ACZxcMN8uzhshBP/AQOxmaD4
ymEykm+3ElnQ37wLs/02yhsDcnX7V20F7EuIB/d8RUkJFDGqfN33ii+QEXw3eeNkAvtYZwARFWvd
yhEcqWhO7TPjIVWuQXKO2EaP2QsGFG5i1ZQzVyNwZDoI8HG4c1psZLfAJPiCgz8yzgl2iJFC+G9P
GGVdycfTbxB3ELBk40CbsbmXzOfIKd8jWqZXuZmH0YBZu+7rbDiE3WKWoUTlT4Wxb7/CYVty4p47
k8FAX7L8qoACKQFFiFzwJpMD3B+SQaPLTvLhdGVDgi4Qtr47KErd1WyxnfXdQXC9VgFqEK5CjbWh
KahIWiwE3CcrPU2BWWultIMiGnfuzuB867xfFG5yMm52+omCJwOEcWkeOgokGIz9CDRugX5P3a1L
O8Hag4JVu+aYFGXP19Dj1PqZFASeXSbVtSwdRKRIUCpEjqdiL1ouDi3j89uie6DVfVc5GPoNmILE
M2b8uxFo5RdZ0zu+ELoFoSBViJ9yGwz1eKhFAczpA9YnRmwUTb/vDlDGmIg8OgsosNGKlSOWTwt6
6XpZxtCiqNeJBfUoUEwBIkaFClKAg9gq7JC6UKRw0HHHF97EeBRyLDKNPNhJE3mefpx+7O19AoE/
2wRGOZU/ROex/DNvwZcFj1MyUKRSFOmBHtO9IqtGcBMBRY9vtFHijOiTnt6xKFIPsXbChfEnn3+3
+Szclgq6LicfT9eT6AW6DE/QQaqIvVDAGuIXiE8B409x0dKfk1mrpS2hhPXgVWXbbf5y+8z67Rb9
v+arJ//VUd9vJeniQnVtqI3fDuccFmNT06cz6v4rcChkVeVTAL+BC/2EtrEbe7290lUAT0HV2qhW
AeOs18EscDBjm7XCX+fGF5MI/IDrLsdKa3WsCgXdURP0eKlqJgqYcVMytE/dViOKnJK6vmtBKQpm
opZru2m8EgUhV3uIu4QejlKNi74Yn9MIrS9w8RlOFNgshVyiyBRcMHv6JsT6YCT/MFilE4AaV4tA
gMkov0x6gGkgMKWphklRravoDRE+0Y5vs05xU+EySN5bHafmYaN6WLofZZCerEWxQx6Rgl+D3Vxb
OPBYJC/wlhfz7Y6BLNaXH/BQiEnb0SmBzVxtcSg8zCZKtNPhQgrHVZlbN/MCRcHZ23LVrfNPNxwJ
DGf856z7J8VtMCqjUU0q4CIrQ5z1HIqC0pbrJj6ZFmygqCq9EM8i2cLKBlHwwV6gaE61lBltyISi
QiYxlLtE1XUCXdqchagKDXeIsCnSHZvxo9y8WmwVZnilHFM85CNtUSgOBgQgtQq7Xbqq4P2JJo4C
yY2GRu/QHZ4jCGAnv9NeArw/iVK8ZdcPn0Q3ICwc4GqdjBQdcRRgn9ZEgvEVsfuMi4pJwddyx5dG
i9kZ1XEUJYN3IoXKpIDyPzIHKUrdnaCIkdwB/aqPSrFnlYB/40inpuq466VEWU5Xu3vhDxHbyjxc
QJZG8AA2RzJNvUIGxp+GjtNOY1UJtiMOKQ80mdk03RSp7DhcdMltJGX+Ypx5CMp6wMbGkWa1Y5EW
A9VsK3Ammp8CDrv8i9J3p/BNNU21KFyJPqrX9NlSEP/3A1SspyZLoJm/YnlFHHm/QCt6/ZIFSr38
Yt5xMi0KctuWYmFXWZtk0yYTVUdGBUFG1YoVrXobQEaUKxQcEptq9pjsEH2bHFcaPwcglYa/mOnG
1RSRbxGdx+qIgoFG8nBV1ze8+GQQUea9+Gy/zSaIuv2r9tcHUmWxYH7dt4xdoHfDqjrcRfZIMyoU
XRIeAi+NgKZILvc//wOQ4pBvb0lwnCYf3zqns5Tj60R/s+hKv65eZL37UbmLQzDDrdwGmtLv0Jf+
eG+ZxZb6nb3lgcXeAE6HNq5fP/0/AAAA//8=</cx:binary>
              </cx:geoCache>
            </cx:geography>
          </cx:layoutPr>
        </cx:series>
      </cx:plotAreaRegion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92624525-850D-4693-B236-3C9D6C5F008F}">
          <cx:tx>
            <cx:txData>
              <cx:f>_xlchart.v5.12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xHvZct02tvarpHx94GAG0dXpqib3IGlLsjV4SG5YsiyT4AQCBEmQb/Nf/s9xXuysbTmOrbiddHVX
JanKzt4cAKzxW99a+vt9/Nt983Dnf4ht0w1/u48/PStD6P/244/DffnQ3g3PW3Pv7WA/hOf3tv3R
fvhg7h9+fO/vZtMVP1JM+I/35Z0PD/HZP/4Obyse7Lm9vwvGdlfjg1+uH4axCcN3rn3z0g/3duzC
8fEC3vTTs52/6+7N3bMfHrpgwnK79A8/Pfvqnmc//Pj0Tb9b9YcGNhbG9/Asl88l5QnWVD37obFd
8el3+pyLhCmZKP3pn1/XvLxr4bk/sZGP27h7/94/DMMPnz6/ePCrXX/xuxls9njozB53uLv+eKQf
vxbqP/7+5Ac45JNfvpD7U4n80aWnYv9nAzbQ/TflLshzrIlOlMSP8v1a/AQ/ZwlOsEoS/PEf8rX4
/8yGvi3/3558ooDfLjzVwGb712tgO4S793b44VVn4ONXYfzn9s/0c4GZUJypR0Gzr9wAaf0ck4RJ
pvmjnvivaz/6wZ/f17fV8fT5J0p5evmpal7d/PWqufjf/x/Nvf1VLv+5Tih7rhkTminxtTIIpqAt
LY///rrcoxr+xB6+Lf/PDz4R/Offn0r84u1fL/F/jkPwd81/Mx4hKp4rmmCeMPI54H+RDwjjz7nG
RDHGvxmQ/syWvq2CL07zRAlfXHmqhn+++uvVkN11d+//9//9aon/ueFLMG/FdCKxeAxG9Gv715Cs
cUJwIujn649A4NEL/sSGvq2Czw8+UcDn35+KP/vnXy/+0+79f9MDKH3OBBUgXPYtB1D6OWQBqZT+
lJGfRKA/3M23Jf/psSdy//TrU6mfXv71Ur9+MJ19TMP/PcMXEPE5Sxj9VfTJ14YPfiGwkPxXv8Dg
GF8a/p/c1LdV8NXDTxTx1bWn6tinf706bm24a34oHroHSAi/CuVfRaLvAeR/fe1z+bC5C3fbj3XH
F/j5+1c/ShxqoSePfq98edTr6fufnlEJYOtzNXN8xVdK/8W07+7ejQ+/nvrzIw93Q/jpGWPPsUwY
V5phjROKAdnND8crkOooUxxroYlUUPwAzOisD+VPzxAREGIBX2jKNZVKKLDEwY4fr0GE4JQfwy8W
cBlT9rnWe2mbpbDdZ2F8+v5DN7YvrenC8NMzqKae/dA/3nfcqoBYQrSCKkAlWmKaEFiqv7+7hoIS
bif/45IuWfQ045RYKcaTxY556G6KvpuG/CKua4X2pTcVuajyQe4cYfYgNfG3sbM6HXJXpVDAkZ1x
lc3a3Mz2VEfsD6YfxaYLfRwzg8n1opI3QouDGmjcD72Z9y4RqVb52KZJ4qqsRX49dGUxncz9mhaj
Fve843aj+uFW2TnZjWN8jfGsMp/jEl0lVWGHdFQuTmnPl+6e4bE5XTgmJ16OfcbLtTutYPsnPdxy
0/OkGLczs8mBWiT3NOck7XJLs64QNpUFntMGk3Jjef+Wk/BuFOWByfYKVIrTaUx82iR1ntqxb08S
nk8HWPTlWJGdXror5ZNLx6oqY6YcD2opKrVZlrpz+7WkufnAIl66tC3Kok4Hm5M9txGfWrwO4czj
Wp6bkYg7N81DWsXEZhHzm84RdDov9bwPoqBZMSd627VdsysbfGJURdp0FKPaebJ0Oz+rYTOzaUoR
NWYX1+m+TcJ81dOlf+GWYkxxW+lLyWe5Sep13OKkK9N6yF+NXVgy2fdVnwYrZIpsmWdNObxcdehP
A2LxlOByeEGcGdI4TPaAkJDZGGuXERaK0wqFceO6gtxOSd7ZtJ+6cO9nsu5mM5C3azvxwyJL9kvj
Ndq3lW9PSpDfaRLGFhRoAt5KQ1mZ9qHrN4HnMtU5pxusxPkY5j4t63aN6Zz7XU1K41I8z8tJr3Ff
pqHquc9qjUMm+mm9nU3rsyTY4WyplLhqkxKdqN6bTWSj2PZlXx+SZcApDoLvi2YEGUoah0wMjbq3
SbRvk6ptT+pkabO1j/SUR1bdVpOKu3a1Lq3lVKVFW9uzsqD+oHNJTpluberg1JeJSZLUVLzI07kP
ut1GUqPdWBJ+PluMDrLSZNi0xTDLtFkE2ee+sXfLPE/7RSC8d+PqbUrXWZ4wl+ApY1VQ6aw9zxqd
F+fMh/WUlm4Gu07qgx0WodPSrGnOpzJlaGL35YTekUXvVbfkeVoNM3qtG9JtbNBxn49W30H4cK8Q
L/kNGM4KlqLqzSDqeMWJFbs4WJyWKgz3xcrRGa6K6drXK8qEN2+6lqu96MSYWpwMGS5jk87rVJ7P
jsRsyFu269FKtlozvxMFRtsoLAkpxkPZpjUr1Qc3O7fXuuMHVS1XRVsUKe06c9WJuJ8ieuHHUu99
a08GJNrL6OVZH1p/rjk+CbPrbtRK+z2YwaUS8qbS3Z2lfkiN8yezDNXGd/1RYNMvC9XoYrXFNZ/4
u1UUIh0r7velWxqbaVbfEKSVTZkhl4knb1Xk8rXWpNqxDo8n1POTSbV3dU7xjnaWXMamYVmF1nvm
0fRunpoXda5vrbX7fiHtJpF8k+TFi3JdX7V62OdDfdWOy91Mi7fLpF7lrd8MHWp3SehEqqzfDnLY
SoX3QvoPnIviYLF4S5rpXtG8SDs359vYFO9y6l4keC1/MULJ1K6NSlcay4dc9te6VJeDbd2hieiN
NWS3DthmXVNuBmkObTSnskRv0TSrl5SjZWuMezMVSSYNT3s2lJnty5elcmesV2jXdfgMjV2/45Sc
y0Tsp2Ea0sD6HTJFtXULg3ChVOaGnt/IQId9Uy0QGhVZzW10QnzouWt2SBU3jOc2neVySBqQXznn
Xdp3+rIIHKVLF7tMrWJNFzWLLSdRph3TcbuOyTZp33NW9zvmjM8gZlwky2jTHOnmbJGWnrWcXuqi
VGmPkjyder2e+EacKxTXNKzNfaXjg1nRXiC6pJKXF7pyZ6aqujRy1KdKlPdFqM5WV9wmU3cisWdp
yePWJPkFs85vyhlySvDqIc9lSJtOXpXzfNs2+hDBM1I1Ufp2ROBPo6letJMaTmJJaKZKejVTtsV6
ftkQqT/URUlSUQe5K4OuU+vRZWUge1ayLjIFL9itro2ZZHavjMZpsQayDXztUy7MlLqpwxu6qkMV
pynz5foKt6pPfdWPkG27FpJWGG5K58dsYesv40CmbV4lzUPSDM21RqA05uHZjNoupkMVwp7Q1t0n
XsfU+MjTvKn9+3WY1o2Fk+41RW5vFUrUppjmsjrMygV9NSoJBr6uAWclD3reUaXzS7ussUzzyQiS
uWZu3o1hMje9g/9uPO6aMUvKcZpPxsVWO6fk1VjmdotG3adFKEU2aifScsXdGW2GPNODm7btVGWG
0/q8DUalfM3RptbcZFK4bgfKFpdV4vYUgcOhzq0Zoa7eycWrLQkx3jncSrOpAsNb7P0CMXpwfZfK
pafxbAhaoc1khinethLS4JmxRe22tJUhr1IZR9S/jJWh6VSv27Z3fTbPpN1VHRu3JjcnxVSnZrR3
Yiy3zhcbqu0GMkum+vpn7AaTlhMusqXmb2I1hlMQzEs8iEy5caMtHrNSuO1s6m0+Fpc5rze6qTzE
bcgAWR8nnHFDDrhZ3vXTci6FDps84qu+WmxW9vIlIWbOLIbMGvJiztbJwRmdSW1etx8SvJBMWVOn
knRxAyrENcRkHTfjMseNa5q7Si48HXOZZNw2KYChbRW9SceO3vru6JuSIYgqttmJGb1bbKxeSDv4
favZW2tbiJyDLjIquiJDbG7TxcpXxi0XZZOHE+2YTa0qiqxBXqc5bvtt3oCV8rrQ6Vwv6yYXy3Ra
J4adtAZPKsMiXzY1L+aLGhXlgSRzfdJoX++nZYGrQ/czS3S+ZmqWCKe5NWbbzyE/tzzJL7lvmk0i
UPV6du16mCYdbiYlflGlczvXJeh8mcIH19Y752ArGEwStfN0CjBM/lINRG11xcOQrn4e9rbUO+Lt
flArmFGy4TK+qZfc7Zq5Lra+cGVmlnDQSL4VvB22uFiq27YFh/cW52ACNkmhXIQkKJx5N7rcnC2t
W+pMqqHPXO2nO1f5TVBUArgJ9RYSW98tW1nSrknSydBep0KBUlFYWxCAtaM8qQvQx7ZCCLVbOse6
hnRQLMhdEQdouk1Z00K24bxf/cGGyOSGLST6KTWLa5asDotxa8pqG5PdHMt22dFifFssZhm3qETM
b9oyQe1Fgrp6SifMSHGqzIKvcEUQzlouB79r8Wqal6hYGPllYDieOiBKh2bjW6WSVxGjmmcstHV5
SXqMjYQAu6iHvivmSDJWsrw/042aw97Vw/zehkJNaNOua7NctnMy2LcSlPs+koKtRRqNR20DXlS5
VEO0Kc+AJ0z0hoFUwi1SWB46jEv3rg/JOG8iEoycrGYtq8xZtJpXPcDas16OMasRRLI0Mleak7xi
Q7bigZ81AaqUAYoNchj8lItttwxz/osccnkwOIlJkTbzNPnLmbf1cPB1Wd4Oph82HOrQ7cDnbjws
y2Ti2Wgaki6eJf6ElkjY06LVLZx15AYSvu1Qma6wxF2iltpNWbuMrkilk/V8Tta+GgAdtzm9FHKZ
oCahyE+nDOftra6FeKertsCQ90jSb/pVVuOWLa4u02Zdhm5MR74GeBlfV/qymqqiPJ2mCuxrjn0C
Wavshl+6BUmxsTIxKKtiT/jJMpqevp2LAamzzksJkaijZtwA/8rrIZ2HyvcnRfQRXdelX+esjS4Z
rjsjnX5D1AChmqnF4B1uNAp78C4cTCrHeWwyZ2xo0gqSWkh7Whi06Sbv0L6ztusg+YdCXijSGnYW
CS2bbUFMaDYU1RLwL8QM/55NYYa8U6JZQUqK4rxm+QoZL9fFax46chcSCLyp7XL/KjHN0m4gKbTz
Se7zaxwIlpt1USZezGIdTky0K3mfsCkZ9jgueCqyQAgUK6lbxuWwTpW9RAHS3x6cS85nNuQqxTFB
1Z6XPpleoyHgflNVMXYvsZt7SLPtAoUxqwyAgdAPKuNomNNlIGI7Tvlb2yby2uC6PTVNK7JwzDZ+
MC3UsZPJ/BTrjewqva2qJZ4M7FjYUTqeJivDL5XD9UuK/ZQ1swa9+j5vVRowdT/rOScvdeT857ws
X0HFBPZJRuxSVHZ5mVFwu2wkun07T7J6Qcw0lhkOqAFw5cO0SYjMQ1ouEd/pRvJlAx0+lg69CvrE
AQp/A7VeQBvvohrO+iZReFOuy3hwsZNpQQe303kMNJOO5Darcx/02aSTrtn0cqpvZSzuQk3lhbHa
71xOdDYm/HKl07htQAFdMV7QSs1pVVZXQ8GzMqn66qxVY2ygiiXNC19UHxZXDRtV2Frvlr4ssplJ
snWOx3SaaGXThCXjHeJ8zL5kv74iQO5tv3hTlJ/63Z+//uPi1yb6x17tb78fO+a/fXvRP3Q3wT88
hIu7/umdR57q862/NX2P7NDnDvATtumx9/4vqKjvXvxzPBXT36OpPnPovxFbxwceSSok6HPJjq1e
Ag2vRDIKJNAjS4UIh6bvJ14qYc8Jx0nCgSDl8H8SCNBPtBQnz6WCdwA/CgSppOLfIaU4/oqT4kBC
aQmMGMbQmtYCaK6vOamkXzGyai5uoE+xrsu7oSy7km+moZtceNUmYpRFCtTPXKO0sSPpu5cQD7UL
m6Yq+mHeTVgIYFwChQg5ZO3aDjM/5QUqoOQKcmXVXRNqO5j9aubQ2xd64r6gJwz3RA+nszeiai9Y
kddJlyWrQg29knRNzA3gLQ7LiBot/XqTdyMfdrkfqSeX1awToDEqoQh8K6Yy1ib7tK1hGbSrdrwi
njWbBiHt/U2yIErrLLrR2WZDuqHCS+o7PXDSpTnJkwpwwJqshKfIdNjnF19YwDe4Pwma/IL64yrh
hClCJIdmg4SmGqjzS+qvBffpOyDG3hBZdLNOe6gIJEBoqhLVZUBfFUWXonHO3TsUxRp5ZkradHFX
9/1oXk9GzpYC+jEJiCS0JO/azRgosEDbApRTLacTCoX2qWeraHkKlE+iga9JcgbClpBrQQNcUqcA
mDbtzPqsKJTFMW2K0bliW5UzRMe0ACYU9lWgmQI9MBQVkzbVDjLpdNbGvK/tNlEUqyvAp0Wisnoh
k3rvbU3sKw5yhN11CB9fKAG5wdIReEZAHIsMEP4yIdoi0BM01Lm6QaxWA4QmlwdMDitbu1Ht6xxZ
LnYJ0aJvL4oOIuh7D8hpnHdrmG1Um4qP+bE6zpMJ3u+cQdN0nsSmAyHUIeTwjVe2gtWc4B0c2/UE
wxa8c1Cb7ptoCHKZHPFx/2YcDRy7rKhw776vc/DxJypXBEZtdMI5ETBu8ETlvg5CNtXsX6/Mx0Kd
MsHzdQaiB3KJ2LjSylBuabHWy3xqR7uCkaNQz6E6IW0uZH3y/e0cyeXfyGewQKEEgUYiE4mQgOme
bMeIMlAdY/5qONLhPosVLmK5IXJeAP72Mh5FBRVp25dXiDaQgM6jGWF+6DEtPE7rfMMVyNcs+HEj
EP0k4ZJLBtI5BsAvXWFNZlONkOFfKVtboJ4mD7Gm2ntfG8mvNCgEeMliBHts1pTWq7M+RW4CTL4x
S8LnZZev4/Fjmhc9l5t27EUgL1Q1LQy9aGMzJe8sC2NRX0Sbs/oiaWsir74vTWj+fS1NaBoQhcGd
McRilRzD6hdUvgBM54Lol1eRuqoUqZxWBmLk42z1si/Z4Nh0plE32GjT7y9Njo2MrxeHPgKMqFAw
LQJtjqcxu/WEj+XKileyleOS345TWyu3C4OEEnmfs+a4uDLT0Qe49W1FM4yGSbuLbhVDxy57usJc
HBTGxdFTp4mU6wzFpyVHuyhQ6cPGl0RV+oUdW0rFXo7dMZzMExRiKpPeLYqmlKwKorCd1kn/nLc1
wOBrYJ8q8GJAeU3XplqMiOsdgwwATjb0VS7dbqEWWPYTNwwNbHOJi4I3a9aPEHeWyQOM37ZDcvRK
ZMwxJuUoSlA+1mBO/iPWC0NmVFJ6lfVuPPo2o2qBa8njWyYnj6/GoTJwrsgB0qt97MsWfky6rjge
L3bHM1dGg99HOzhYnFtCeHmfm2acl8PAYg6UuJUddu8giHYg4W5YIVJvodIpab/JGyrJhvQGl5AA
vW4rVqeBJKo3pwvAL6muqt7UoBLgSospv+rrsZPozj4GSMDlDpQXXWhi//NEQgOvZksH8n6D6yRU
5LypqK3rkyqnFpiEdEXgDRBg1ynArXPfHHcNHZIezqWBP0Y3fArHqNY+7tMhM6Obrh+OedRC+Qtl
HF2ob8luaWY8EOBaZAPMdofzccBbSOfMvZNVQKCmT68qjmOJ8oV4jKgxFDZety0e5q0r6mEq9sI0
AGFvR+uOyjVCkqp5E6Y5Seq0VjOp8rO67I52NodRy/FA8TJAjOlyWoBIv+8b4ndBV0kOvgcpCFIt
OMcTOFPKHA/rmoTXFurEtc7yddWuyz7FPOR8BJEBtl7BaOYOOjsNlDxAlRfbT7cwYwbnNqxqA7rS
NDkma3akvs0+zMrPNxM0xdphMza+BqvSJT16We8lkXvRVsCGpbFmXvCbikRhCpNiPfRW3EDLh4b1
GsdqKK7nWIkoz51aF0zWVNDeqfHAHhMoZdAluLBYFbDA4xfC8NG+7aO1k2k54p4qqY4xW/AJLXMq
TDuBHfhFuAG97IltcA+EL7SRQvnmU7YjkS5wYlT01agzhzSeXYb6pQN9QHoEWJV6ZYo8ZAWvCox3
XVWOVJ0X0JQb7rFAMzguCYJCjmVkHXu0QVDxD/JMAM2U6y1QNmsX960gHZPQRMqPTi2gVUGrP4yC
XwfBBEuYIFAY4h+DKQ3Mn2i6bzmDmCTqGyVXbvGuzacFUCDtwDhp9gka5py3lclC1A3wEgmpSiIO
bGEzRGXoMmHD/83sBoO1MDiYQD8ZU01/D/RW4ACEWYx/JQKd4fDrZI8fzeDyQV+EfhL9NQTfxEK8
DniI871utOqXfaTJXKL7BQcMgFiTODLonc52cknW5c0E2aWNXahi6nxecXWBkkryU6jwAFwfvu9G
T1J0QqiQGmZRYTRJw8DqUy+KQE+OPXX0hizeFSgzU1wLU6U1YFvA1l1eCcdOKZqhabj3C6ac3n5/
B0/QCuwA/JhIAYaNj878FCR4T8S8uvkGmvC1Em9mHKNYdkiTFky+VqyelrSUPoCuScKP2lWqZUvc
/rv70FQICRvggsMg3BMrqx3lrXSuv3mMjVQMx4AMng9pfxdyHEEtc0P10SHA6wGOhLI94t7vb+MJ
3IBiETOeUC5hYEnATMKTbVT1GHwp2QAKGZBtfQqpGrExjTBYTZMP0JBrh/pQ8ahU8Qely+80AQsD
0jmOT8B0OBdPcOO6WF/beu1vSmQkVH8QLKBjsZlyjeDjU/Bh3egXe8rKaVpe5zkRjf0DCQB0fuLw
BKY3BHiVomCeoNMnMpibxA51q/sbW44Rwh97dLCy6kB7J00IEM73SW09uNsnENO2SzdP56XNKyCX
6k5AObojdXkM2TXCgA3NaCDllUEcEwLvxcczPb6YAZAsoUJtlnwA1qSMwidp6XoU4q1ByI7Vi5C3
waItVrXU9DSBVm8tD7SbjkBjzrl07wRKjsDBq8Uiv2koL4y/LnRytOIe+7FazqBCaiYDjbYc5gR3
VYkpbMU8lmNB+/YIhOQ8HzPVY/iHJjl17wa/HkHOoGfgd84nEZnJoV+Lj0mDUFMwaO5DEBV6R6dh
ta+6uHrIMaRbOeT4xwxosV8CtLuEqwNcq7umhc1yK6DUOqzrsUzcYZKjnLxBQjT1JYxxBBIv8kZQ
SEehKuCMO8EC1DTnvm9X6HYEaIdjs8uTPJ+gL8HrfnIbnnSxmtKkGeUSsrWSqH8FcrGQaVdobiV8
B/VkDVtYhYA+6c4+YpbZt1Sg1KxBlUsGAd/AtZXC1IHZz5Yf8xXMImDYihlXaHBeNIlYoQyUiS/h
ZSIuJdxCH0tVBN4Fd356gIBbg6F0kHOhmATMdhRwzpYCXq0SaQAjtiUBSDUFfiQScDXx2J5Aoj8i
wG4GuABYtI8aPuijRQ2dPAKtEGUD+bTpIcPjLRE5hNAtAIJjriYRIViOx5J6v1sNyKrcsbZbClGn
0PSvm+ltVLReisM4WvjTjYw2lcrdFrhZwCM4aLHWuwHmPuYPLlcf0TsJMNKQosraak6Tqs4xy4pu
ClBMoaIDG5fMVDBEoB5dYwVSBuJTWGvWB+j6lO0EvZx2LbyRNXTzFoenjUFVUn5ooR6gU0o1TMsP
V7wJa1RnXusjbqs6vqripAWy0g4h1ZOB2PEacQxdszNUQVoi0NXFFYBsH6GvMe7yoS3Wg4SGoOkv
23yJerkBj1nt6jZtznNd7nEjzRG+Uu5WaCflUMq2p+TRn7AKAeTZFn0rpk01MQvnBJjGqNwshtWw
kCr8sVD4VN180jeB1jzAo+4RTnGhjm/5lJXRiI6RW6sFgUgeIfT3A/fvoicMLcEfCzHIppgKGDL7
uk50jSMz72x5/Zg/gDEAaMfgRPFKzHGC7MXlfKxEOIJWiIAG3wS+/f09/C55JOqYNmDIlQPZx5Lj
Hr+oVZ1RtppgmOIK07GJVyW2sr5YOigmXiNovEIl3emygbT2/WU/nu0LxgEoGskIVQJwGvzli6RP
auRKtsBX6eCvS5PrpNiTVhtdAeVB+4i2M49zOVwQVw4aZ4SUTtkt+GK9iIOu8wDzHbpEfiyOU2qg
7W3rGpX0O1LMAFxPBioY6LpcKwKoD6JaHqoMkcZN18UiPJCWrsJlNe8pzC3VZAezDNDShzb94Eiz
NxC6erZpWM5K/Ac1CIdpwi/L8+OYmpbAD8Cf8gA1wJ8mKiLdPBeyGa91t0ri76rIPeA844cR9M0s
gUVTaMaOEBA6s9Ajd2n5SvzGgL8ltyEWHH4DFudYqRI8gKJ6qLngBtvHWVUbDK3TUEMNPB5Jh+rx
xRyV0KM6CyOJfN5q5IFgTWWNwb8OCgYjW7MtQwH45VTmGpoCu3YaHAg7wLTMMTQxVBv+4BSS8f84
O7Plum1tXT8Rq9iBze3s1Fm2FTtKVm5Y9jprE+zBDmyefn+YZM6JpqrkvU9uFMmaIkgAA2P8zaB4
QmrCSFKlZomeJgNimR5nhUauPMNIdn50cCZOoeSopOvMqjq0iR2P2cusPIC7eyr8WFuXkNPXcQ9t
H48OzIrgvBkLJCII9riwGpL1eu9D5tgX9m4V1L+oEm4TWQrAgLSJDAZBKFL7m+Ql7+csTpYxfvH8
TGv1JxU9+qtVeil7zeQsRG+Za8HTmF3foMgf74HbrQcSarMEqEVNGv0ufWxaYu1SVBEayrBcX8W2
1xevDFkCEHWaK5LAExP+19dF246xA/m6j4Pm5r6FmoJs8lf/xfYtruur3uC4k9uY+NjPHlB6WAqH
n318XecGmopcA3PH5o5jQ3Lc5u2lzOq5m9b1RTssfe5xaCsvO+7pKgFKus1jA7UdWueFalyJr21J
zZYhuZFL1VPi+nnYPTRybp3l4PbkQX8CMUTTNP4itXdM7P1nfHJd/EVMC7WGzWBv4xPa2WrMfE++
zEk0UiVGBfIRmIMu6KO/yAHyND65eQUhmusezAb96jLn/6b+Q2/zsJciiZriVR0lfGtenzxPWe10
6lRoHvTHz/YG2ohclzoI7xpPNwpckNy3Ybxv7Tya60p8FcsyE0iCTJpVNPvewnfqenBkUxvnJ+GO
brXc2VB2nCyF6yXUJR8P5t3Cdt0gigKqRPNfeAtumzRhgNXVL3UwZuwle/RNcuWJPuRafbRywPX1
lK2vH1/Xef8UfLx7bCqk2rb3ruyP0zlduw4NwBy21vBQd9rAr3U9t0lxdAdh4MMVdYeOTO4pm+Jl
z7nS3jMHxhD3CenAhO6U1FA42cqwd0QOQVKwjMAEswFCXY2YN/vspHId1lM4Vw2Jg99Mhcj+6+Ob
Eu9WorFChGZuHZMv3G7X2F/kKnSuX3ZENlZNHHwZnXaJ5DkLV0TD9xowc61PdRG0RXqf1W4/qGOA
VoCbQufacjdD5zqkgpq6pWxYx8BVv63KDxPrCCqL+Ajuuqd0PXj+HLsId4LZLq1DWElRjA/h4AeF
d+cPFsnv79pzbGSlW7LgTsKAtJkvDXPQAepcv1AM9/+SaxQIsMmwz9P5HC62Kr27wMp8sRySOrB1
fS4L6Ubx49jqwfq2omTwh5/7dKyLNojUOhr5xrnv68ajfEEgm3JzaemU3UVvuDQIW8Vq3rHkcpYc
gacRkghpkLIUZ8qn0mvM+No4EMt0R50XVSt6iSLyawv5iK0aFFzFTDZ8DLWTye4X0e/daQMd68H2
YCNw3fdrMxASKW9YDC+69swOXRuQ15+lTGL2KVCweYahg5jroc8K8cvg+/7yZlM4sS1MqUyt/jZA
kGtlOTC/etmhTN+tbc6XYowCrp9dKS5fFB6jKNOcSf/F7RsH+duAKoj6QYCHAhOG825vysHPc2dt
9dc0SE1VlaNUMxipl475eBRTss7xieGs1GYtkAMT6K4+a+RsxW1DUbHXZpY7GdxwJCDzw0RZBsav
N05gT+eXJmYtJb3obKQcdaoRwlnietV9ZVV+aTiOLh2HStwvoa4rfYjtYcyD0+AsISpValSiRnYo
s1pW1i8i5LtAFYAFYp6EL4Wmd25Tj7kMCreHvP26hyjKEZ8p38lqj3K1/VkskhgWBLXHakGFW88v
U9X9sgC4TUj9IESJEkEZ4fj03VvGLXHmUqRLiSazHiwE2sQyrjEVoxEwxxHr8eN45tyKCvzQZACh
8A1Lhh3nJvOfUAKlDRrM79gPMs87OjbsnHdwFtArUkbUgPrH5IdVchj6IWkhoYl1JZoyG4wCwaaC
sPnV5nyndIB55BGYfBBu4P2R1c/lsKCylN/TODWRZPEKj+O+gEMj/d0StAmSaH5RFsach2q2TYK0
Xs8ZjjW/eBZymczJC0bBYwxWQXXdZ5aZvS1QVqlXra9h3ru5ultD5uI39OXQz8e+rAzduiWgLbkz
u7APFrLRndfKvN4s86CqWBKlE5N5HGSvF+h3FLdpe1ChnYSf2rge7OWYWqESuAmwMMpDG2Yj9Ws9
ZhVVnJ5QEIJzoEBm9zt+5TC8aLRMsTlv4N3H032bC7DpIZUh5B0yghhD5du4Mw5OZsfwBN/2yrLq
wkFfGiSoyYXSdMnzg1Bs718lRG9PTWFoHh86yWZ1E2zf5SCuWlCTh838dbHseEZjlMC+lK+QI1Xx
4+NbBG99E9vw3wauGwahxz5yHYMHv71Jf17dqOFI/SqbBhnFoQD59DBwCKW6+iSkr+fmvnIHg1cV
wmb9pKlycnFMxGi+qDJp+EVcW+Yw8GxkgN82wEE73mJ+70rgiQQxhzgKx0a3wiz7QfBX4I4eP8uJ
MlR7wJGmfhwHP07kk08ymnuPw4TvyT2NOjZ/iqNxZRgR8Lj1zekhZrqjk4+jfp2cLF/ns85RSA4Y
wYC2kkO2DdSSo7mxcHbNh5PUDsvPsqR0dx+qqQOZRSm5wgEdCvCK2T7Ms9fHXHMj/mqIjS65iC6N
4/L3ensQE1XRvPxRzYiP/KPrDKPtfYG51dnyWOV9EIwX3DLCb5+CuYe0fEmBO7mB2m/b3kdCglCy
PmV9ZSQKMqZgqg9Oq9dsvl/s3Bxkmvw9qO7FjFdCwjQFsGtHLH12mZ09geTbPWELa8fiUwrLx4St
BtyzHyRpwJp8Lf0gc/JLo/0SHfRA2gqkKssJUPAlgQ0N/krKyAwl82oBf1MAk3Ak7XNQrAXI1oEU
q61RSW78dIzJDFC0LqZeqnPreavnfR7tIVLzMa7cFNGTVzgrKgGrS834VlA6dDhOXE5VQkI7mCm3
ZnPLwHYTSt3eBuT0TrIvLGaeUG8SiUY0kLvbErLIlJgYt3bi0Tonw+Kj32wgxzp5Vo3f8hB9R/Ws
UJrWeJV1XyRLyg93AmPubMdOHjObtHu+h8iH0TmloxX26bOtcQ2hmUxSMN+7YkECGX5WdjvP8rtM
3KrvXt0ASa11UMC0PA0VjmJaHmARWZkPmWrNei8j3/yb9pbYPw6ZGpxPe5IC40/K9DwPeSvuLWwl
6Tl1fWw1X/JWFoxxzITiox/v55vQATPse8ILORCdkMPnHSwXtIsjcpTLngOM9BNQyJRSQxM7vwLf
WFq3kSMkOBI/PN/hVIQIeBs5uE8EMXPZfNXkHH53WtHoWN6hq0Ta1oe2bmaSVG8IwPGPmx5hFy5E
m0RpkTgWK1DRxjXSCjdQaRu+Wgg0ovTPKWGRNgfHC6yYunPDZouhh41u7aWskmMXI3drTtRSVh0e
Sl8ib3iYVW8zjxrqyzApfWuOnl0CFtsSfHAW+CeeM0I/J8u6idYEf4Lfk7qPAv/gJNnstGfpd+jn
USVrxADpZBXwhXAZMUUWFYoHGh8lS8nHKksb4JimSQZB3znsNq9L+GZ8OyCIoMpZrRKcJgxFDU+l
43hV/PcHF7dsreiYDOyN6ti2OlzaUzSsPl+E5w9RdVidcKr/2BPG1FO6UpfZE5WeDw3WJkqk/d+k
W5jSeCNDdu2JGyVGXyLWLum+rKpAr3WIkkKh0UBZ3EpG6W1Af9PLrKmeOhPzJXnbYtLUPVvt1zSx
suFoVaNB74jSVZN+CQK8dawwFesBmmLPVHddRC56f22/5v4qnPa+WHrD07gtRoThRDnldclJaLCz
7A4wAgPC8y7vSLY0ua1nj0ncOaxdZIPfwdSwvQ1LoLAJJOjTkDy3Qf6v3gH7rM9uL9ayeagLUqXw
uEPnMUsO+5laLaj7x4/33NvqADQKpt7FFO1C3IeO65k04h8wNPYxoLA0Xj+nZWNI1A2xsMuRHCji
5lnGOyIXSvvXUNzbfJzLu8B/LNcQMF6477IFra25qfxo/uzWvqmZx9Y3e35Pyzk4svklzSqbYcQ1
jSEYTRUa+uJ/AmO4ZtP/P+yJ0VAnIQuky4pHwe/d5kyAviHONZEzbf64VM/lwCKd2lNGNLCtI35d
L5/OWjUNeyWeBvJ1mSmzgimpjAR2X62QTUmY4y30ILQOks+xXeOkMCxYfmU40/DKHY4Wy/LH2ERp
pX8rCoyA1PMbyZhx1AfVOeWIWH5VCgC13twpxx7oKycHxC3A+G0t4MshILUf0i912sCenkl8orq5
kPSw7M89YBezAJlqzrS1hDv7vB8WcSNVFWEB4KysHtyoLUR+UPY4jp+GRFj1JQlEzmfZLhitVk/L
+uBJLHyvPSoUMnvwfoDVscyM3nLCwWY2BKzp/BL6CJ/QAcWV+VnsJ4aBcZLcTLdqhqzyj71FkbKc
9QigjbBs7Mwfwe0OBoI7U3JO+O5Arl/hY+FPtRxTAF91FJrCPwdWgSpHTGlUiyjCPDLxdkKqL0/W
ZIMzAtJcRXfU8YwxtwnxXwiP6AsONTDM8gn/H0Lgp8jC7LXclbq8Svvm1FvGY5/OSTYeillTwV1G
VxkY2RY9UjZ7kmBJLx4kdPFNTYiCH7YqY64KI1nIjDDHLG00Sutl7NKqqc67JLsYsFFkx2XEeUF6
xzSop60sUr5tbl/MlpF/RFUXZM2jnjjvmlOnK8rWxioiOc0HewUuG5/StTK1U5/TkqE7BkXAWeLb
CmvpIShtslSI+ivYukPhXasLQkLvlGkQPuRBa2qlYXZtkqBwbmt5giEp4/s6Tpx4ecyd7opsbgMO
W4e2Bpeho7sB6DYaUa5p20VvHpzbJ6F/wMxfdlRIslkS/yhkMVruocm9NB2/CNv0QriLJjsv3Yvb
Sh9uYip8Q61k4ZwyrmV7eGMdaxLDIivmdDyGaC8z6+JiljFEThMuoMID0YwdmKfjFKcvmZ5U2j3g
sgjkg0SRTQqp1nHkAizKmUdqW37OpznxjWZzwQDX/tSKvYy/OLNTq+teu0AZgHfPlyJP123xtIRJ
zcCchkPVvd8fJoIcf+3OESr9dbgQ0iMCfLdaJtncP+7aY4/z3eMf8XxWEM3NlyTskDTEpWuYNDpM
KMY1R5XhSYfZUBjHeQhC9duSVXMQnLYaOawTo33hkGSJ7d805drzWdAUM+uDPxNSd+nSztMVjhWl
9r3jRuswH8bFUUpeNA4U+5sCqy3I1oXbGbl/4BrlRmM1be09idSp5XAkYprIvW9GO6tDjUG5TR1L
nZrFNvsl3SZsDnyzyDagI1bQjsV9N5YGFj9ggjVrbdSrT9OHvK/oU8Hpo9Pl1BTpNRvZs4RST4ag
cgZUsxdd2gSkCzxCJtpjL3MvoXWHcib7sYXAWIKzpZBpNKf9jsXUqXo4zLRvGOvP+LRMSAJrKPD7
NME41j/LaxiZ2JbEA85+Nc9fScTCcCwPnNFrEj2ViqxlvgtlioPhkNmVLB7xsvmtOpXI63X8eaDc
ZU0OWpj5yqOgRXswbfijtbRGNhYL1iKoT4RRAAnVxDS92sPqFIE87lSg1rbhNHbVnLsugsDKwWVY
DIeAAotZx62J1Au0JXO8a6+LbjSxxyqwkKAl5x4ZxP701sHqueVUtfb4sKo++ooCRaRHPdVmOE7u
G+JguuaZVQL0DgwYTqNDghnWrWufG6dE24ouOdFeShbYZTU9PXwXk9O3MGXK7HNBnrHU52Ic03B8
/JsYAXxm3ElkmR2Jq0qZDb1xX20iTWDy6tJZLlkVzPEPv+hcopOLCzo4DMHSppp2Dn3IU3VmqelD
cdy32WRNieWJQzZ1K2jmYc67zCm/Kn4NxOPgbHtZR1mAgi9rCrOCPcgkET5kc2RuENmwjdi3cykS
7b8lp+GKdsAtDqKUHT9VOs7M0s9tTqJLmIGmpDF9IDI54g0dUSNHxWwA+GJpK0JByt0SQjbgqMt0
TOuNgDy8rb8m8WoCVuuohBHNlOamLceWju+coBXYha6ODVawMnpd8JwOD5L8nRnax1NtZ5p75aHn
xPKV99s+X2OJtggBHh0fqMABHCwTsCWEt7GL5Mj0h8tUSWDH510kV6Zea8LkppzTii4aCOjqjjT3
tyZuW0vQ3gbR7n/SySbnSTLDjUrtkSPOV2RUdqnRSUwbyNVTc7OmCc/Xh0zo5zvTr0ZPn6qKJh/0
pJmpqO2zDgOwRtN+JJ+mu0BWZtMpjMGshtQ4jX6WIA/tzyVemyhBI3vdJvsNDhF0JqvGrq4S07I2
YaFH7tH+3EMM/AgbwItzg6/ux2VSTubKSKV8nv4esasRs3V13qQYxcYJtCoyu8jNLJvh6wBhbf1V
+3XOIahxPrLtnI3LozeGuY6asZ9W53E7ILu6MbOAyOuarm7CiKxLDN2VrtLIYXdsoi2UgZBErQ0H
lmKb4LsmIHFgm+eVOf3HqDfHwM5UF1sEXK/QdHeFK5eNPF/98brqwnBBmd6OHjzQxbWigeAgxsno
MvdsPndTyfosZh9oFZu1GWs107AF2UM7mC1alrjvw4cwKDU7tfKF+XSAeGR9zeakT8RDT9S050cX
dRN6nf2+90W0P4x9Zwu/MYKKfmNgozmsWVn77e9BOKaJhPIOA4lYkJ/SCZqINMZBrB0epYuA7sHV
Jc/vMm3JXz3ieY2fFwEk2zzNg7LC8pPoqmIacTi0yfQfwH6C5alMkoGcFl9nGPzl80Ny2Q2ta3Xi
ef25wBSEE7YeaDhlHVIyfz4lODzAvCIQVhN0xzLiY8lopsZNwfRxhcMetoe16gRfdBROXIRV3QGL
+E1SD/HzRE8og5TVnsdf7ERpvmDgRbwHxO4n8w9PI979y0hquTEvwldeIUqLGCJEKMMdvJEC+4RM
qGzdQ5C7hfq9HDODCHpdZBDBfp3Nyt0AKhKInm92SCrdAEfVKXPwj1lmUFDTX4gb+riIvK0mYOwh
maAzKJqo5q7Vxj+KSFl2XV0Pjfd5yjhmmkNZhnM+nLyCR/MT941ZOb07rU2GylDnXv60rbuPR/Gu
lkRQEsPHByBtzIppW/bPUjakK1aAP9l9jryK5bJvnUKyGig7rky86SdCBlJvG7baOHi5ZUYfD+Yt
/E4piRwAVsMOaNZJ9nHL7uRIMtteJPpZitlIzWdNlkWEudYD65Rdt2I9GR/Kxxd+NxfCDgLHI8sH
gHfAuN4+BXegz5eM/fFZbAdu2AHcFU87WTz6LcqJPRfQ2RhL/z/plrd/PIzb+zcqDqJ7iKMMHuCd
LmKcHN2n1VQ+Y8DZ8FEZMA2A5RmnI2U/uvrTXst/fGXnrasTktdIR1C3Q/rCP9BQ+O0TaHWWImtN
rE+y6k0JWYYJdc85ylvVDYehJQT/RO5oCJh5qz/HqDXxGCjCRHU/CdPku6PyHEn3x2O7XaJ4D3gW
AqAidqBnbgUaQb8iOAgT+9NeYYtNXziM9BZ42JboVKccqzvvVAWBCczifwK9XFfCP9EOF1IaWYzr
ONDCqAJvoZ/AmBJ9t/tU6MJfkaduzwTVobZ/W9Kh9cfT6Ayh/aMsAnOyOV5HS4KWNg908YlbvCAA
3mkYB/m90KX03F9pgW7BqSD22NDY+QLTDZcu3W9n0k5sHBbtSvuwKopW+YcnukEVD9DDvvUtIp4T
0EI8zdWfLk8ITGbWeUySM6TzZMWf59CvpulcA66E42G30kxlYw5WVItR9Be5mtc/rMwWiQT4dGIN
l49n/HY7BoDaInIDF5JX+O/kTERNje4+Dp//9rZtm01ZZAIgLFFO2h9lglwXrykCMGetBI/640GI
twIwyG6XfhZ2RKcQZAjBOwEYJ5s2iPTynHdNyVGj276JuudYx2Xyms6zFYCzWwtuvJd1I0x2j3IW
IAEvDwV8qf95CMWiChoitXbzXyoZ0uKHtBxMSd4h6B2NMCUayTixNC+W0Q80aYRUe3LcFIQMeBbe
y0fgxqrZk1F6QBmTF25Oox3fEd8mnfWA/J3eiWxUVCPI6f5Wt+xoG0ui4U/ShMPsbyvSYio4qhus
yKc2al05QVrjq15Z01FEUrUHvKAERvmWYlDK5BF/XtjpMzi510c0Jyxy47DUxWIcZLZuLZVyB3Ic
q7vCozMgGWlESzD3WLpSSvscClIzdbKF1w90MaTjyuSfKeql/frx7F07UP5zoyLkZupokCkAZhxK
qbfbgMaV0p/gVZ93pFttt08mQ333CExoJxF2zqmM4Tw7KDR8Z5uieocU281ZWuSjgc3stTAC/NUf
jNBys7Ltt11B4jW/27NLO8hT20ZB8ivK9pZ3oUkCYhgiIEYiJFW38j4P5zggtt19orZRov43Fnvp
1Rf8PCT7u5Vy36lrbRkvAY5MqqstbEsdGr3Xx8/3rRAD1BlNTICziXbmTggAfJM36AWlVAip9ylc
raEz7U3o5JeerBkIRB7+v7KD0Eb2Kjx462vnUecmsMGZtJRnovq0U5d7MtduqRpW+oy8sQ2QVLu/
UIHchlRCAJ2K4ggGDej9XapW6NZIRCb1KZN5SKCpqMOCv/6+fhkiSf0axr3h+BJH45O+//hhv7s+
4vPIE1eQ3Yfuu7nzulzksESOfNrdARMBwZRXb4xLlSOQWDy0LubYX+mh3g2AaUZaxZ7CzGQTnt9u
pgAkMcDV3z+i2btGD/9ab+2HX2oNBmThiKhaTJxd1od/fPwAzA3+czNHDqmZ0UgQlGnbeLsBinny
cWOmy1NOcFm/R9HYRxfZBwn1PoPurP4SuPhlf7HI3dusiEyQOBqjeSIzxCV/c9+F8LS3Vk33hLlG
tuPn0FfN8hpXXb4+7LR9Tb8I74/B6Qx/zr4xlc9OwmaJmxsotM1Hapg+RBK4HnGLgP5cOrcywMeu
C4DfuKLLaV2xhvAi2STc2uNo6Q65bzxPsKpGe/HxY73NrBDisrCRs6LyI/u/pW4Skai5cZ38aYi1
dz2x3KwIDzjjO1rdjbT6Evnf9iexgJj/HPGRaduUW0gnfzHJtyEl4lkzzZEZFdTWbSkylUOcesOS
P4VX4VCWInsD/zOZ3YYIfXzz7y9H5ILIwQuI/JaU7u2azjMh4DBX8UhnjhDMJHcN8OeXmgR28Ntf
03bipl8EzxjMCY0POzkSvJrj9pJ9n8xtTI74uEuN86tlb04rtb6O/WRoF2Ml1+WTXAbMZMeuDnpf
fXbHYVXlBZ9wYndPvkKRoT/twNXuKaJzqk9kQosFtjaXCYDDrmFqkinGcdZgbvoq1nEok0PAXzW5
24ICBHNYshg2Q029qTk45Q2ZWAaV4UlkAoyPDwkBCQDRVflfbmIyMWrDbIRZZYj0QaYdvx5t2qym
ngwblaNNBKVrkhK4JNtyuLpoG2gtXRknU6VdMrnQyUxax4IyO0J2OlvtY5m0sD1HnEToj7KNg9E1
7zyBWgtrM1A8NAah6rCHcZG9KGjSWoBQaTWaWzKNEv52CfV5YLDaHVRJxGo2XJNEK8lJl5QGRdoq
itKUgD+XtAr6S9RZfjocps7qluCur/D+xA95u+K53up0ektP3HcOXL56tK/FZf51e1h7sbKH43yz
2e4Yyo4bN7NXr687hwzEZao791r+bzAhOIuBDK9qV7sW9pLfJRjkaN64ifP2SjCibS2jD1saSrr3
Oy3W+LR+hhe94o3/VPTtKTVtsjP/he7Uk8ZNAdhFS2SDaKn/IruM8kO30gTjx+BPOdYqkZY0M0t5
3FiYKsldApNl1+VaOy4P0Bpd4wlEH9DVF8W2ioPHylVT/JSNYT9+z2mTgBsOqFms8WlLSzAe1SQx
NLLrK6gxHPIp3XI73wczajG7/0BilYXHAeydBnSazs0ca2mGNfN1XAYJeQkAbqXI9pGA6kPgCDCu
c1MWmH8O/AgwayhyW9x1aW0othpIIS4P6Elm8ee6AdxlYA3el7QIsMaedjx2J/DdjUPdEclkRAD5
syp9baonIAj/c2e3Ez3V2nUs1t+nbmFcXms5038q9KJ0jJD5KsXrzN9ZX6FZx/HfgBmO/wo/qscv
dIiplHuxLGUtr6G/ztbwBQObabkiVt+wOgWu8R7hZL469FDsN0pwB4sx2BulJ+alK/EQZabSpHWo
x2KlVg4cKjeVNwD7IRTUetl5YaIhseBureKg0y9hVAwWNMQGthJ5DdZCi0uzufYELl4CP/ujinwn
f9mW9RjMbNniunE1DUvb9LTqyO2bM03+zDLceOvEAvq+VzRW1MVRb8qerVQv8EWyMDf1aO66ubBR
fdLaYT2pNhHAxfSsMlD27h0L8mJKu7PdVmIEzStlKvFKdon+HBZeOiEp25Wj9Sw5bPc73ZZYtAQY
zuwSWhN34uyttD/ZgLVtqxdRHFl/aNFp7xxvoWungTwhahP+rgbD4aqYta+Ww/0x7bb5Li+NIaXg
qOLaG4AO6gcusWO4ZWQTiXeRrI9OGUCXji6p/ToPZBfQKLvxP03b4Zuq3FCeG0/oCjR3w7s3siKI
ZoOIj9NaMoGgNeYJrbTClBDVPJk4PW2EyuraDcizv9mzqnY0eqUYLJvfN4LE9ufe62aYIPnEqUPn
RIBfrss0BHWFeJeOwdtbRwr5LLImWGm5sgXKrE4igmg1N4LNWDTSLvJjHVt0nzjE9AfnVrfNNm1/
7wp8d96yRL/TJovZPST5kjTigGvYsVkFmyB+m5q/1/Y16vU8BdYhHesNQbFFSiwhDM+JOiNH4pA1
CzUfpKE/NiZ355c3tYRfdwagSGdDEuoxuB5uG3S0067etX7aw8MGMtKb32xBn24JzGuwqQQ6FC2s
y7rtk7JMj0plzGncWmGONbOmAB6PNS8iYFU78LE87y2IYwf2ydIx+5vyS2518N8uzysR+38X29Vq
NC1rz77XdWF+39uKfjqnmQdA/3VzKqelzdraJ8i26b1on921lGv2W94vObKR/Zjzw4GcZopWc67t
uEnRDFdWZVMLLatnlob2U7iAZ480A96i2Lr0DFtcUU6Jku8yGjLSOqN+FHYD4T0Y2os8HW7nT5XQ
mBlgyEXBRpqwfedssqR5u/qWuyEtMYXDLksqSJVYRwUBlZtLxpoYifvVaEvCzQdExVnx9ggrWuxP
bXBlXdSgor86fFzyjxSesT6MQAzWf8o8iHazcVlqc6rv/JRCicWBuEPak5+STpqOBjD5+WjM8drV
rNjd6BVD1lgYzrD8AdQlaVwX3sWi9bbV8FqIq1i+9+mCBVCjJnOegBn7ZXTE9JOk9SkAABz782jb
9KM5D5tEflu28WbF3zOB/binZxAR4CFr3RElIK3S1jo+pm2DwRr2rPKs9VJ2jZlfZoiB7wF5Txz3
hQ5eZzD7YjF6mJ2qqzsO7pe9QixFtRgacVOoxBa+foxfCseVi6jhmuOOW1K1y30wAxnlSTylJmTi
bjQrBvKEfSdqV5Bo0cbOxFneMjCyYFBJyPnbABU5NKdsswd1W1e2xKWaaw65AwdGhwgvreRplyGg
BzJZpb//RfJD/iInusFGKzkYud8uE1KtpuqgJbzh2GyOAkbVQ1eyF7bzKHZjNDsW6mNkZVt02pKn
bksPEQqYaLGTgOlGudK9CBnERgLuy3PNrhrHdjJdBraEdAN5+i2zReEc0EBOS6dyEVghTuFJEuTB
jB7yivuCg6flOOTatprHFFkoMoRtz+VGSt0eoDY8tJ1dj4wo5F0Wddtkl8xOAv9ntU12E6Bqfx1y
GgNg5pfIzV68wDbcq6fTtNffk1TXgpawV887fQiNMogSwHDPm7jDyq8gvdjYSRCaqkRTxjN16bPh
k00fdzp26UWpkVElOM1oDdv7hvHZbTX5JkdySC+Y/7YvRdt8tafMo6tklUElIH4qUNRC8l2j9b7H
EOiv3XiKomwtg4cdrLDSaSicY0pvBklX3VxfwWZOyaI+DppgNB0XG04PwnbTt3mlYL2a69AL4cB7
UcpyIE5dOeQ9ey1my6xFhyOZlbM/5N3syAmN8/ZolEdy/txvahKsr/UQnSlC5kad/KxM+/xfH9eT
txgF/f/ocAmTQldAWrrcYhSrCOYmS+vysSoVMnAk31s+vxrqcNmYrN3Q8r+6MJ4kSnjgGSBzAXl1
C8WVhTe0UbPKx7yUbfRzoVIIsRMompDQjKG15qo+8wIFo+T4+MK3ZAjwOAVt5MObwXrwVqEb0siy
IvpBVrW8r6dFRf4DoOQQpI8xbVaQcMN2j2F0t7p+5yCpWEfZlzV96xePhi4BZ2rnfiquoWWwab5R
fEEcNk7q68eDvNWnIkqNIgBg3sgY879ASG/r/AXhQxgq7d3turFNmTbvHdO63MCltPNWJW9dWX0l
w/yQzFEYfZsHrZS6a0r6nGUHt+qAwbsms5r0iH4KrfGhYhl4tErcWtW1sipLWu9kpVWXh1F05UyX
HTJVT54rOpoA2m+7RVwR9Y9vk45SbzEyOGQnwKPv2LToxDh5C5/YqDxYm9q9DEKuVkTqlNY+beN4
Q0lLJ7eB5gktzZYycv/jOsVzkp5p6yubL+7WSi3wyLipH8PO4XUwI0GF3kxXMmLvDLfrscE3UWMe
qhAduDzZdNm1hqOUa9M9dyh0F7rBh1L6OQ5d2zhM6qkcQzru0vCFym7ifVV06aNyWQiE7bVRG0oa
Iwf2tdJYGWO8Ei6Huzkjfu6tcZpS1a11RG61OvpO0VWmz+BDeqGeG9LAoroD9O3dH/TYRJF9XkTl
ha/FmgjsvKFvjT3vUdAr4tCn1k3Iq+/WkW4KnxHmLBUFDKINVR5qUWRNflcucZ08O6bqRoIpYmvq
Tmg1VLx8Xro+8njdUJwZ1EBY0ZqiqNT0/Fwe7B6X3XzypiSzivOea4m+j3jPyrLQQac59l5Hc9JD
g6XZ+u5Pti3o3Ec/7KW8FLSAccO7LBIlsX5aMANg6V6HpUzPme57mLurcrra2IgET1X4bzrOyJw3
EiVTC2hX1NgAT107TCy7detFuTNRE3LXHE+5tbCHT3ruw5Y2595CJc/btzoEgA8VnXvG7jsSkhUT
lt3GtM14oTLMs5aGQU1o874jCuzixyjnyf5J9utGD6PqHCc9FjNvb4AbQsgN67Q3sNyKpoy3ejAh
XZGMS/FJR8p0ENq8CntXzz0XsJhS0oStbtNrY6zUQ6FMNq2xHI00wbcmwXu/XDI8/X+2jZTmNVyZ
DIMJm0Gw0PiLxvZeo+nklke87uEXW4yGE2/3GBgwIDChnYbXPpKBW1IJc2CNjkCJB93IzNMHRI1p
k393UNjRGpJImNyHdJ8WMIO8oJQXVCg6hLhJeD+VdAM9zc6cgYcN+ChPig5Bn6ZpUGBzo5N+L3kB
Ro+Au0qnZzes+v4oeb/Qo80zGNnMnJdp8YjuERyv4M1OQ2+fxo5/k3eVW1jNl7ygafWjpWj8dDdi
i8hOssn0j6QvFl5QJLIJv53rdL/RcCFrzq0a7PLYrZFYkIkH7vQQIOcrL42XxOrUJmk4HLNhRpt4
coZidp54/ZL6bIVLqA82bp/wMFZyOk1Ug+uhlrx7AHSmiR9TgaOGjtV1+In2BHV8nhCWRtxsEX4r
69F5HjtfTzhTvP9m7LyW7EayLPsrafmOamjR1lkPuCq0ZlC8wCKCQWg4tPqb+Y157R+b5dfBms56
GJuyMqaRDF4B4Th+zt5rmz8MN0iv4Pd3bkiXKLtry2DYt31qvM7lHIc5ObJukjSvmmHmd4WtzUa4
9jYikJBJW1SOEK8S2Jw3tKuYI+9nx17TYJdZbdnpN3hwtJ/BGFsnEH/lfkEXf0DiSpCO0/kXfFfj
oGsJa5Cg//Higm8JOwQgsKqC9aZfIzsOyaJYvuiFvR6Z6ttiNxpFdz+mTf0QWXV7G+O7OeZL7zz1
vmadokAXB5HVEuZH8+CaeXt10tk57A16txJi493C9Y4vapieL3rtON8X00++RF3fPi5Mtm9iCFyX
Rdf2eYggzd6LVBjUS9N6cOfMxsuxZvOlbvXDtcDhcS/MzjisU5sd8sw2IXeNdRxiV1l+1qSjPDeD
PT2Utt5fwelK7iZPL3McF1lzKEpC83BUBc+Ap4orI46cBx+hrB1mAE1DhMP+tY4O8kvhDO2XALLb
CcWNtqNPEl047VDzNKHptqNdpNk0TX37wh7d6rnup0rspBz7aC2j9habqbgJRE3Hg03jMyJdE8V1
a50mT5i3phVre4LA1s+8jcR77KZQgBYifMSYtzSlIuPdACJ24Yklv7BSZ7lfTa2/deOuPhnJOF4m
U4aNKVoXpMWpTxJQK+wHYL3+fAD1W/EuRnTQ2Lte16TuhZnvt97RL/LoF6LT18AVw7vB4+2EZC0g
o81CFtY7rIdprr/YLMAHbc79eyf2vAtrTQWEro4vQFvYefEp5jHpTzh698IX1dtQZk4a4sEWN1ya
bBOCeuI+MSvMXXC5qC9y4yYGZfM2pySkNWaL+4vtzqXDcvIoBAF1PDOrV2g2K4FdY/aWVHla7Caz
QkjtTBWdksjAPg0NDcHoaOF4nYrqnQW1tEKT/2Rk3XEEYeCaVriQZ/Jt0bzh6OCOvcyHemDNSNb8
EUpf/zjxsGGS3VWnAYh86NOGfnbR3ZlhVAojz3daOibskOmfz+OxiMvuu+H11V1CsXbQJoQh+2j0
9DSMac0dcJq+ThlIvHkQX5PV7C+Bun+MnfXq0vcHf53PR23w8t0amM2RjU+tXRp9kwcEtEXlBV+M
lDTKo/qOioJwHUab0cgc3eSRnGj0d7Cu1Syv5DpKUHOmv6E+mHdT4BBGYNfady3uTbaDbWpXIZ+q
+OmulXORJZp9Ldal+YFtTbvK2dJwc9nzbWxb09WQdmQX0uIr9zA0mu8Tz45rY3HcL5DamscyanR7
XyV5f3SXyX01jY4wtijS2iuvdzyA9RTEn1pSJgtOr7qHJGKC6T8kTpfeNuQGgs+JOgJZcserCKzE
3+x/Q1fj78yuXeDjcYSvhrEksFBMqJRXt3sScMwOg4mV80gXQ3+KmQSMYeWXEV9IsJag63zC+K89
GmDQPoVFEF8epNYNRNUsJeGt168m0gYOvjWUL9gz6bLNq/8WWSL+kiMH6EIh5R0hR6F+NoLMOWaz
AZg8JVHwFAs//WG7Q3fhaUvybndIfOyo92CvTOwO3dUswjkiUiXsMPceYdwRkmam1R6cF10wO4/2
WVqnP/06aXYUvv5jSyeN8AU7vij8dWZD3/V4LMz4ulzH+rpJlzs++EfWueVHsxoVjBRAeSK3WLsb
qz+g1Ez5V8zornK7D+7wr9iHJXVagt6muAydKSV2xdGcG7smDs6r9R9QfOzrOZ/xABZWf5oCQ6qf
uXf3aVsX31bbTMBfO6S1lTmxJrU9ti8utCOYbXme3mmxZu54CIunqp3HCzfQ1kud1ew0LUt0YfPe
2d4bbe0p8ccRvh19z+I4Z3lanfLYT7JPJbSmSyjFpWvqw6TIV0PSSdK1kY045R6qVwq1dJcC2aaK
NIM4xbqzbRcVw0J1PTbAyaZq6yap7XnaRM05Cwr7OdX29Ps8oXGIRQtG6KEHgFcEO4IApzV99TDO
UsdmxCDwI46iZ1FcyU2pmuetkGmGKtTrAQ9NSBOB+dyc9nHzNXKCUgalnod/wVoh7aDsx6B0GVRO
ZX9svVdGF9Awd10J2HW/DOO43qJMiduLNmK8AQcrrhcy6qzJre6ykty3IYwDp88OA1EZyUHrWuKl
NIKlmDRF1eJ/6lBHoyuo7UaJnyWnxNNA/E/HhvF79WhPTZR9I95U9DWglE6kT/AsI4NctDovTP2a
oe/suCdACzGJZwNUVXi/Ewz55dCjcPSB6zS5IEQUAGNyjKaMB1cI5kM6Y7qZids24cyCArfWYFDp
7FXHKDgz15p1rZcAxUta9p8wd/MBgSTadOfnb9ydWfv57cR8Ob5adJdbzPdEfYryiCE7fbd8dd8o
yLz0MGTToJ3QteTVwwamL1dG44LTETMbVFOSAPGYzx4k4TB6yWh0v9izSpmNvkxyuzA7xK7h5atT
vMd3qjROdU220bbxAgJvnIEhhqWme9xgdZu5h9jUwnUPkcXDr72jlqJbPm2+FjU4sQZzLbPd6mvd
Ep9gidW8pxosaiuwwkvVH5RDEEhZ51nJphVGKSj1q1znUl4Fo066DNVIIlF/to1jNg+OmEyJ5U70
SQ6ElZ9W7SM2ZbzyPI7KE9SklWyxsQuSrWt9wrgAlEjZIbYZkvo0ueVzbislXN66h9tkZzTk5Azv
YERSEYuPPxuXiTc6o3bJrM8iVpEAMKsXJ3bfS2veR6Noxa8+cL02u2ZfjCspHJkA6/XVGpNCQXoi
nsAaQwModm5yFdtQQSvvUOclyjrjC8biON50W44uIg8FCk3ryNAgYrfmiCID6HeOO/C0GQhEQwAt
6R/JRLt3G4Gqfp2r+xz0zU3Wm2XCSD422R30Bz8FFvkJwzwWjCwjv3I8rh5XthfPylmpREj8Szbr
0DZDQWgGAIR1WkG8nAzRDgusedVpbWxznhF9eNpoAuA7d49HZfok23JFDa2JnPYtmZzURFi3lBdi
ayJbag5TiVrOoH5reNVp+t2WZVhNA7WMxMpIakwCeUIjChZyOrPcrun/bV1H76xS31yV7Cxk29Al
TnPOTuWE9ZbaJ8rJctylACj5KLaJ9QeHFnHVvDmzTQZg2Azl5UjmHiOSRbESh5WBicBcMiVxKdE2
jf0F6KAkVPboZ3RC/cgG7jAeObM/gIg8e6+2OfTm/3KbcWSPMttBotdhAcFtfp0hkHXvm6NPBCnm
0U1Z0dGVSvkUU9csHWiVsx4hSJdg2cOYXOYfGcuC/qIDsSWUEipNVh5xGY7jD3Zt6VslQbsT8/LA
yJ/0pBig7s5WS5++a5vMfk3WOCtuUhe++bFlP+Y+qrWkd5nsM1A799X7uMRJrTn4B5OQ+e2/Ounq
ptvGjJu9fFQOqXJM5RE1i56FYvO8bnbb8awSJwuKS7KqBzmvB+OAvQmxROmC/1Ga3Za71vkxebMR
fIiEUvo9d3q50W+VdG27ac+Wb9UF6iJdqjpwX8tBUF/jV34qFxGVbyTIlfpAMPJAdlu42DCF051a
jzbokdLYQPGVHwcv87ieltJHERN5lV2zHzwTpOpgQvShDlGb53Upm/X+EnEtsH2cv6nJqNGJmCNl
Kzw6WcccAjU/UE/sHKEVC1c12/Jpb/pns7RFQ4U/nCJdTo2Unkmt0dtjfvEY2NRBvlifnYNuo8Tx
Cxz/cbOxYhKROhc1BjIXTzL1Cxiw5ryPESY7L2opg80rTVbbNFzNnTvVQNEBMSIvmJRuv+w7+YPD
edQRkVuDqkv5rul7yY9ozIu8U+sRjt1wv2F+2hIMALG6St9J40fax9RlQttMPn5EU8svr2i8QP/l
42fzbIjKnAXDkNEsZ0I/1ELsIhfgbsctKmU/6O2l3z8dQXEk+wBFMKdLXS8kAMuxW5ZOUrxgkT/F
UR8XcO6X88K4C+5oTgO4pJ4XeeZ6h23q1cwZZovL0S3kSkBrUNY8aoK6kATOt6kQAxDQbRTkhdLR
VL4BRXz8TXRdIjnXHTFU8iCblNBCnbcN7bCdbOXxEvDeed2mjeVy406RfDynylHhCe88EDhPIDHS
D6x4FThBDSI73saA4vfs8m/Pvn57zcehvYjSqiNQFjyNKIor2p9+056MjsAn5tGBO8+wMd2Si/8E
JyzXMTCi9UXMn5eJNKCNQEyRpw8oEgAXkaZdYOi82GZim4Lfsls5z0FTLKtS3NpWUu+Kqqj7j64w
xGA+W61d2une0cfFm46GsUjYmA6EkiOjZuhiDKQX5LeGjgJeTs8LysdH9/zI0YpOPmiVgT9mAyrd
cWeN8mZvoySWrwr3UB5AfPKyAqjP07AIGSLHSldcTvXwYkrm4qS1pLWSQaLCA45irTw4GDAcRH2B
ngNs3ZWAIcxHW8+SOLvXV2l7LRk8F/tRY0u5R3ZADNEdsRBsTfexlcyEm2/RABuhIvBBGJhfMqhK
RYDs9nwnb5exuqHJbuyt6JY4y3lFE0QAgmh+dAZaqoMgD2Vc9ozPbb7FVulY6vynpeZZ/TuhH+fL
6yxXi2MhuLTzAKlReSAVlszfa50MW26Izc66ecIV6SNVCgjwKFKQtR3AvM2kVM6ZCikQEkMr79As
SuRgLZ09+Zit2zNvtGN6wiFsNRI5b2Fedhn6QGhLXC7JGec72ERLeo+bTGKbQ28yIQafcuBuqoH/
BgLY0HIaCcDcytvEetPl1KjuOc2WrbN1ecxz4FjWnaDoIx+uynAV4A/lEcy/i0W5AvbKs2KgRT+D
5ZelgR7FDPx6BJMcosoF/USGR091BBduxnWq7dYcURcdZ1SJJUlL5zJ6kxbi9yNQ53LUrNTr9r/Z
eeRBcV4MlbDUULTwwZTFRD0RxwDjlXNNfqx0i2/+Wacr5bB6IQ6HOWS22LnZvuW5c7aeq9KWJgwJ
tZsiU7RLx0W2XTNtbcpBPGIeibvpoxaA/In8YmYMpxR71tknXFGOUZXJ20aJyPxClzfZdlyBjMs7
BXGBvA3nqJd3rz6xnDhh0EF00PdzW09luVPPNlrpUmux0IycDp6lr5VAtmhlEFi3a2bbecC7P29A
OniTl9uynyrw5iayJFpBei63bdICMLgz9hU+U+Yfakcai07q0/oskSZa9ZDf7mki0dR3Z09M0rdC
+y2GRwILz7gIAMhRGcS3BVtT1mO+vLSSbwFapRIhbGodT8kb/MWSq+42Y7UXkm1aHJS8IiyIM6QS
u6V85GxLNkokubYPOrQ4JJzKH1xkEC6cvSJYImiw6xOiK2syLutz9b2pA7XaIjzoOkkNVr7DABuN
L6MOtLrkAhSKHCP1R6aSBSn8h6ms17/PplJOxm0nT75uz/SbQgTglFAr8bvc0dYg8TpEPPKoXuji
DZobLmuAcjPUIcZVBKQz2aKNT8tJB2+mZLTqPFi9L0+60jaRCCvJREpdHauSe3uQB+ydeKtAufG3
39E+kKdo02ghnpUPaKNzEp/UAd+OHSgH6qZoOlxH2fE3jFwpOGC6yMu1Uv7oRMl/W7jtVFDoNjXe
77eKTn3kvp5pAWyCSyUjTGCkcIo2rZeS8AD6l5e6eg64qqFBj/Ica7WuUrDUWY089voyS3KAPJhS
sKKMwugI5VIbYHPgeMemkDuxLcdtNDzZR4H3JTELa4u/HpAr7Q1gxeMwy5NB7KzUqgg62LzKhj3f
sALbpnd1UEvwIZR5fVDG64GsDV5TbtfkZznXMFu1OAYTYj0yiWVZTFw7sctIbpTImv0XuhYyVeTi
358rNtW0iS2fDubOoTvoEWrK44Zzw2ZUymQ2p3upcdlisD8TQKfZlEoeVexuj27iKakybeV9ahIi
lCjDlLAULTmlbUNXgwvGPbdGlA5x42moKqo7q4NLVenHdi2lkJlaKfJsGGt6o5Q3kXZlqCQrEHvs
fzZlzPZcYNR27papa307dlpizXJtO7dbtjtO1ZozkhC+x+bc39QgKD6kdFWVTxHEqOYdmTlbfo+F
TJ5e1e7S0/rcJlNIiC1xQK/zsaLAyztt7UCbJkN+B7VEX6ddo8+BQdUjtzMia6VgTZXazBSk7GZz
jVmrXy+S0KRDo0H6K5+mgKpkGWsgb5dPJtWfc6xM1sR5ZHCZK40iD/JFEqSJNEaIppALm8MfXahc
39VWwFer/Hao8VHIx3lCF4uz7rlnMb83R4k53/q0E11756oQR8Oklnf2Gy9lU0RuEtFtASJUQdYl
qv+lNkDajHDglpgXw6FHPFiT8LeHSNmZ0on8G1DwP2MdEK2dbzolSkRnJA9RZ+WYFyvme8hWqwPA
cmnh/u3TVUIi9mKy1t82+NIVzY/81vkoPSK3KbtEdTlsLUwSDReIQgQS4P8sz5q3reVSx1nvmYQg
zPoxcTX5PNz0e+pCVthqssx6Dh4sHnlOlJOOOtFBMm9pXbfxdloc191tyfIt8KCM5XJfNDDk/VAp
Vte2leLZze6zPR1VJMoWxbDxu9KGbYpxQMe4tuOVUZfUKkfcbu1IKIwWS9nntu55k5CbnQ1a1Cha
1W9d67lGi/Eqcpdv/RTBpk6Wle0ob9Vtq2S5kywbhMpC2RarjWy0eR0qVbkJx5dwqARxCwWVqfcS
hUA0leV3PEjxl9UnJAvyE8HckvYCw/GTfgaqEeX0mLZP2wUpXuz7TS7LZFl+odhdZr09kSLgG8ue
Hp0keBdIibgvlarXlZt/Dp9iLZE8xVVHb4xTbUHt41txE8t0DyWuV22BTa2pbiIvo/XPprSxZZnR
6q5kveCxl6/qlRXjnf0mc24aljIe1N3ZZLP51uiXrnxdZ23lpbAVJgTBy0V0VZUUIlwpIpakCPma
uj/wDzpV1mz2C43wTI+JWJ9BR94pW0i0AmEyLyan9ygdt73kpilX9YFx3uIPA3LC+JA0ht3nzyx3
sjCH7iwPuK/b8pQaC4MRmqHkaPoRKg8Ph+m2jicF5hx+sMe6R1dCoQs2X7RtyyK6zgliEyFyN7m4
bzL07abwYpBu7wE9Xe6+TfAM5V7Wfp2ShrZVsnjcmbnV0S/fGhAKqLTpy4O5i4dD6fd4/pg7nUvR
reW8qe6lsZVTmKiqz1cQk0k1DyslutwIAhPuBVvfianqlvGV1HprZkfpV4YxX60GATLEWrhlMay3
NbL/2bnDLgaFTPZK16guks+51amhjl5emdlTn6OucU+J6Y6Oj8XJiAf91HvAm0OHLvIw7DK3X5rP
2KzFOO9xMK75HVtto9i7NSm7w9cOCKPt700ML4BrnXW1vEMd0Rw6raNXu3vZjTJuuwzC0/XYIIpK
TkHBTvxhScbBuqyWShSvFZfRL0djrPtauEMwHqH6rsw1s3JxaccjnboSUzN80+umFXe44qLyFI18
PlRUFopuwX0H/Mk5AEGwT/T8kuFhbrm2jqUZLfqpFvq0XpsAQva5yEwU9cL0qAtill/kJnYglrDH
IT3s9WlG/2V1yXTVOqMr6NSwvzNuqrWqJgxedeYe4ZwEgGDMdRLXflqsenu0u6DvGZb4RIClR7uY
NHLkUqENt5qXz8WyQ5uLoj9MGQHOWuhU0ZRbRH3pleUxrdXAxe2GtZ0WpE5+1o3kciEss+edSMkU
ysKU1Hb02wnrg7vXuQ0szOi27txEyIxNEWpJPnrBFdCgtHdDazT0ed2PzKym+0K4ZfsmnApVSzAm
znSNi3QQR5DBZkUYW6FfpOAoYEjjdrmvSZOtLxs6nvZtUHRCu3YESMQPn0W5/qh1183ogWr4u3+U
K3qn/JAM82iPYYfMvKYzDCng3S0mZk6gzr9iQ2F8FTobfemsbuYSkZJ6hwd30tNrdNc0nAbPEj+c
lfJKWtxmum1bPI9qHHpGHGs3KGNM9wGRDEcmbO1gERZJGDmzKEIFGEKlS+nYF7GknS5hiZsU8oFa
ljVELCxXm/h7K5RVia9cCCnWjfGrT6edzYEqkUQsLYEnBdU0VYiTIsArNfUMYCK/VXJi9SKZml+y
+o08nNWrGMbq8Z1Ib2Kqs80ystKafO4w7oNo2SuR8vbAUS1PNSKNgACd12ZQS1ysHkp6fTeALOab
eKBPiKQx19X5Eo1Nq/v3s71Wmn/Ie4PhRZp6cou0Gij9PjvyqAQy4nMh+q89myyOZqNhdevwXoiX
vvaj6j3tczf6ORGSjkFSH/XysS96GybDebypvu2y9Z3Of6TU9ekypXSYnULvTYZBXfHq8SRbDoLu
4uBD/NPi2dqDpZX9iVwxctJzVRLzJU00HMQzp9WNM2S1f1rmHmlmpJuEzt03xhAX+HyZRpO7Mzhs
JzoSeo2po6TAfXvvWlW0fhsoPEykHQgpxx3OMPoFB6vPcYa8mYWZGdpJdEUKKOzJ63h5r7lA6mME
43XSDix/Gl7KJREB2O00jclt3DX1CAd7LnWnPgxt0zYhoilTw8pGIuddPQcN4qdlijNKAMfPjzCQ
2qPTT0lxCvoFeRI8AC9AuJ6Yz7muNfpdh8NqPzrNzMioKL7nmFdfwYTnF8L0hw8ePn2991Z9OUSB
E+HdWRLetPCS/pomImz9dqynzzGlB3fBvk48JXQx78pstK78bBwPwxRwI/b0l+2fNQG+1b4jm7E9
JWMxf7Q2krLQX80p3U3dUL83cQ2fZUEDtMfV7T23mJWvQWLaNwAwrCpcpyxZjqZTNneuM2fvyMWb
e1a3grOc2QksvdL6ktStduFFrPM4RpfxwiyMCS82m2z9B7JoVrWiFv1Xavn4quPkF20YicHy9jFa
z0uT7vdPnBfzFVzOBNVHG+BXYQTBwcvrznxnBJE7tybbvArM+JQZu4SBdhO2bUqH3HBH9xR7VHph
yljLvXScNc0xufhxhhjM7N7XqkSBFJuuBTiL+R06igKAx2JixDIzvbklpIFpceUVZr7P2CAxt2vE
pVem1j4zrOkmi2Ljm68L7wfUofQjTfLhCuWjdT/NBldZ4EbHoDZ19EuFfWVOXe7vevr2c2jqUXsF
pkJ859nGk2HEtPRdM+zqmMTcd2z1vgwo779F7IcIZJ6yh0oPymNv9sHJcfT5aMH3/2GWZvIapY67
c4I8PU7aGj0lGdodbzILJrGDOe/AoTR3lW2xpKZaMu5R2JXNySq99OcsNOO587tkPuSj3n6gfZ29
PcpGGoB2oo11WOcxK0sE0HDXtPggSXmCCFxoeX3n93PbHfTBLMv9GFQWQlM9HU/YxKe3LGAvtq/i
Tt+ZdjQiDJnt6wxG763DM/56jQd0g8niPBtVUxyHLCI7nUyAS8hnMZrIfpqiS7SbQ3xgXRLP/rDE
N3A/O/9QU8E9TnE6/TTrPmb3NvpM5K2s7to9X8R6tmTw54M+E4DEJDrz9V0NHPeWt8W0GkfrsRn7
8qPQoA2/ZP5I6DX/4ujL+cCvlGfmW6XpVXSha6M7fAkWxEzOrT/NHo5Ctt9r4L44PmdoznfyR9L4
BEAdQS+CdQaomJy0ITEH+jUiMqzDutAKxmfZl/M9fqi8vzUnLCSXyHNq45I+Wm68LwuJB9nODybf
eY3xWWRD6BncbawtJi3jfj+TIF3e67pZQktCMUo4QLnPF80NVgsLIGF92X1K9ABKop4dDfXgFeAc
nu9Fu0z7sooG73bWM51JtNB1/WZaYka71YiP9WQu6fogQI94oZ473UOaBXjcCUwwk6BFoIgkLcx0
BuwXC3Y6QWoFs6I9qSo9hpkhbvRLLoPCesiGwlm34MT/+Jj/M/4UDwpN0f3zv/j9h6jp1sRJ/2+/
/efpU9y9lZ/df8l/9a+f+vu/+eeLKPn///NHbtOPVnSICv79p/72urz79un2b/3b335zqGSw/ePw
2S5Pn6Qi9OfPwPeQP/n/+5d/fJ5f5WWpP//684Ms5l6+WpyK6s/try5//vWn9J78x/98+e3v5IH4
68+nz/q///d7kX68/bHHBf3R/vf/6uVvfn4Wf+wE0Ox/f6nPt67/60/L+IeFnwFyBpAyn8EcDg6k
ffyNYf5DBgMGgQPL1/EhTv35RyXaPvnrT+cfFogfJ3AxYMF5IM/lzz86gbngrz81w/qHzczegmkC
WIQOk/nn78/8t1P7f0/1H9VQPoi06jvelMi2v8nCfWozmcYTGPJ/JmSHf4fh+MjQtTkgmWqZp2gf
yKBE6saU8cAvoXcDZO+lpg0i0P804RIQyrHXW9P8Xrtal4eGO8VQYYsAQatDlHO0j1ooy2MfVEjV
grJAeliuK7AnDCAP5C43by6Y2Ock1zSMYXmqeYcpmoc1zJgSkT8YATQJR6vWeXDkmbdLfRf1X2Yk
wt2tQvcpLtF73th0SqAwBpAcQhQH5leNDhFxDowav3ReLEA5cbvTTIpi6AAWyenacdHWNrkcprHv
kVaVkhblru4HmIb5Owe9969F7uYaN6AofkYtEWLHUYjkdtCzNEbRj4EbIbPXXgmL5JYQrMKKDt2f
xHKoFtJBwqltoi+plVYfDtP84YLtG/KtJaU6DPWuL146bO2EBMM9xzfZadWPwV4Xl8XfMIFPI9RC
cl8DWJl7gpfQmU3PWj7Ti+z7wGt4Ik7N14bdcM2dkTV6yDDV4dfequJDH9F1ANJGg+/E+AmFvNnP
NXKPKZi+TZXp5WyUwSFSbaTFD98WpbEfzZb38YrR/rXo+Xpfmgu5oHVux09zoa32RZ8G9S9P8zWd
nXQ6zpcNmQTVhUa0NMZ8GL3VbtUHvw8h84kZQ3PrmMe00wqOCDEZzzTUkJPoAGlf6ix3fqTwQeow
y3v/1RmhsZxM6N+vIuq6jxy+Yh/q3qyfu9efFrEsr2BkFp8rI1rB2hqu+ZgI2/7JTLIxQgpCatsZ
qiubE2c0yBKoifCRocJtBsCTZm5ojHiRHhPCrbo2BBuh8YRjxa/zXZ6CZLzNu0I3QnwLXrAvRaP7
hzHy9aNLSJ1FbetoP5p+Xu50JvNrdDLqKqku3LaOl5D4uOyqteIAA8CoL3p/68daSvthWOMqtIsB
wCjIVXxIozelLaHW1dz5pNl4zUy/I4e1ewMNra/y3QweILprCReIDqNu8ytTzSV9rdqgtY70unIc
DsBtbFJdCPRwfqD74XsGWNPSg8i5GK9XJqbjjU7C73oZtYHQj7XZaAOfmMydA1pA4VEN5YR+1j7b
oF02uhZFUU62zN6Nily/1SrAqt+sit7L80rCN0lILkPrXYeWddoPUVLoX8aigEI+VmYS/SjMIC1f
B3YJ0x1FhVtfD7mWOd8q9sbFdTUxDjHDemjq4B01T509FV41JscZXpH9pJfm3OwIF4makz7P03RH
Qps3Xte0P3CaMFoBdkEDj3yWcfAn6zB1y6Q/2401cllnBASEVUY8CLKKlLdh54yImCmi873QpjU+
DGVjdHsaUe47wQA1Ti9rrdzvkEASM8Q0V7xOmulOO8KdKFNjjc7p2paLf7O4zC8yr3doYUyF0V8S
2tJ/2iOt2tuJTGTq4BIK5S5vxazdww7wDTZENXzlNkqs4W1B0PccZSkOFNbdLKUfBvb81mhKOzq4
Y1N2T3rl5tOuEL79SAeSHUoSROMjhbFZcN4TFiVU8BM+vt6ZbujrTdOv2IQjb2LjGuiGZRUlpcUp
DQPod0NIfWc+83zKymcnS9OnFAcaEW4V25Fp0X3mA7Rc6FnRSlmjow6H4DHvlu4Dje/wjWjO+iP1
MnLB8VlN72iBMYGH/dSiSGGqnMzfGza/8FMIhsouLGwQHQIXC2ja4KZ8krjHqgx4Iy26x6BCqhwO
1Zzr2K6rPtr1S8rB0gadWVQcGX3JPdgs91wDnX1KB5tSMm/s8jYxg4WgcVz2Humuplftg6EQ971P
gZ2Tg9IEyy+T6VV+YkTjzztSjWbc635RFkc0tH59gpxeXOV1RpQPx9OO7vKqz7+wha3awwxeSwuD
SHcf4Fp6dESLmTDcJtAsfRcnafqtb0brO44ZejYVFqnvtpu5Dk62CleKcIuueWr0pL5xVrcvUPvA
K+cEIhzYrcuaBHtAANWr0aB8Oxhj0mrhYKbT9yrOvGcNzVq3T5ieLLdGHed3MGCiX8APETRWzDRf
BN2u6dQYXHgXriX5TZGfxNC4kO5imPaqYZ8Cr2/DlmcOwl3PQCJuG+w5USyO4mQ1QwA3JZMfNS/Y
S2Mt7FM6iYPmQEqcakQlDsbfilZSXYwHdLxFcRhLf3mk3NW/iyJtsoNheuRiwWCLdmkdjR8YPfT4
qpkX3K4M+INuF1uYnbBKDt6X2aL23qHmGrGNaFYPvn42rQvBcJ9H9MyaFkZoYyWBfOn5VRP6TVnr
vRfaWQApoDLTzmVHhg39Ip/mmriVmnzSPWmAmrGzx86tGf8X3mlmfuXte3oPL6bIOYfIjoKnAl9Q
FBZZmr3jl0wqFEgZS1oZreKhM40o2i3sEr+M9WqhGprwPXFd6EgSMTTu/TpdVrArDtvYunC04+T1
8/eimkrYHGw3eCqb2DlRCQXyUra0l6Szk29r3gQ/2Y5OlSwDcpcGZ8yHcKBJ9DsvKHUenehRM7fl
8+SF3Tg3Om5BPUSBnY84O9yS0sGfVq59DGJhBymxOjA20pxnn/tm2usVQSShFtfo0Lu56cobZk9x
uWtLQ/vM484VR6TemX2Me62+XGN/IjnDNmJ357O5+TYGmbgn48ApyU/uUlb4QLT3Zlyw9814ZKcH
c86GBzgmTX8iHRww89xTYKGriXG6kZ5R6gQ7sD61vYiag5XQEAhzzSib/TBWenqAN8+Pw+byR/ZZ
Q5bTNq2pVXIiyKJjnCfFDcJuv77o8PxZe5Kvl/W0Ep9Q3a2ptnwfW6scT6AB1l9W69FgtbsUu5MD
aLS86WbfnfcBPt8bt7Xqn86cal9zeGIv8YJkO/T7KXivkcjRITCL5bPUvWjYr13dfCf/gi36hDTq
po2GjlbLQlMl5A/TC9yi65vV0gBG80l7FFiWpXGN+noGbYRQJ4BGHudnQeF8V9BRHXbpzIKymwr8
mvifEUpbc9ObhwYc/pXOPto6NFC7HitK2p9YOWp8fWlXPndtgVlnnLOfMWq1fK+PHjmnMyrsHzg+
poIRYVt9GZJq+WRPVj9kgLP7nb/qwUvrBflVQ7D2GyVsxPmjWfPBk7l9RHU8M94VBsbFDCbSa+qk
xi+zXdbnQDTrxaSVgk+MnfXHiKjladCMqg0NUWAZW8gM/LA70qE50HHw3hRj/HVhJPTmDXHA2R+6
6r1mCFjshnwJbnrLpcaKEmRWOypM/7u0XtzO3mDYO5FkBRtSa+rLXYV0li2qbtJxCtbav5k8lPHh
Emdzsw8EDqudXnr1u9s0ExqjvPZAvOO7e4m1ebpA4z3jIIpn/wFYljmQhY63NLTXNXheqsKhhdqt
y6XBsh/jesunr6xrOoz2/0PdmS3XyWRb94moICGB5PIHdqfO6ixLviFsSabve57+H/irOMeWXVLU
5YmqqAu7HOydO8lmrTnHnLlVszY7+NeRBmDIms1urHapzK12V2+zBQ+hoqJLKSzbOVs0jtep1pr2
7VL3rzXWpa9SSzusOlMVprspbqrUk0avfQnnYnq2uWffk16kyBCH2kXtioP+5yXNAEh3a0pl3u3t
9YhlwOTAkFdu5JvRlqIa9qhedpbVjw7VMXC1XgjnrjrWkLBcz+DWH/mQGzIwBtpm3OnT1uTQ3GyR
SavDmdpv08xmva9knQJYlDA2OCNr9wD3+8knzKI+45+ED02SajkVrHjRAoWCmu5aRk1kB5JvkZdQ
88ri2LqrbXkNsiOOmNThvthCdsIzrbFOPIX2D3cf+jPDy1TJBg+pqXqd59F2d+HEmTcwVCs5ti6b
A1BDXwXGrCsJlTNnNqC6H/WvszZxCxzjGuNrRg0EnSvFElrsOg/dJdNsPvI719dUw62nFm9p5A9D
O11p5L49hj1FGs9ZXWgWYHrih7iIGrV3Vi1ez7lfVkXALUyufpkBQFv1NJR8JKGnft01fbTndRmO
YeUO1i408mnx8MrV1eaoNTr2R72uAjWTrMcx2cIBUOQCzG/e5Ha8l/NULMEYNlwuO7QcTKM+N+qj
0gEBEOLY6z3KwRKvv6QQ5u7hi9A4MwCL89PEkYY40RJFfeggYApPiF7t01QuM96bnqLnEC1u5imp
4UPMjXVorzTIMc0hd7viEjQ+ZIM0UqLym1mj4VRYLGVBPywOmbvo7pP9UErOnM5m091R6qfEXed2
Yt/lJmlIgalFXEsdRE3RsTIrtqk5tHEQUV4dMQ+sWZh4iJRFHYDCtMsTniZV+lGJfXqXjouJ2gp1
CufxlR5ZYLGzmJ5lzmV54EDT3UMKqrKzcBP4EOxdZywZmaB6nNdAkYIxsqwrl0hORW1x0m7nguPt
ocNaW3kLQTruJe33ZfYxpPLVssl1X9IWrbrfONudmJZ2He5rbhw5dWK7W87ofzfJkfTx8XOTEwFF
lx7qnle5nWGcwfV2o886QhQiWJJsajx7ITTKb0lpa70lF0kX8L7AYViJmGoCZ24BRbiANtlVm8St
DhR9VQwgZ0wAN4xA4PcgGpi/RJTGIkAWnGsB18ImpOgfUiFocX0J4Dj5oA6E9Oa4t+g0cvMp8qw+
5o2TxifDiSPnGLExV1chfvj0uKqoLi6NIkySI/t/EvF+93a8c12DWi0GeVo7RNw7ZNk029/281zG
eyUSfmZiGbr+mqM2DTnDdhvjhVzAut4jMyiLq4hMnZI6Z5Q3V2Dh2ClFjpz0kFp0c4/1aMdixwfM
qn0GTIxyp1Vw2e8Hq293GZhOdMBcEn9gOlvFwdm296AndtE8I7mVsw8eOUt9Griv53jiE9B189rU
BdsmpcKTay1yCKJmmZOdtlKS38tpLEt/NJj9N91o6AmNoiy09jXOdRForh5WB6mHoTME1KN76khG
09JbMtErnKaZRKJPS73o41XeY20+F6wR+Q3O6ja5D50mr8khDcfpabQi5qOXiHV1bseVC+eFC0xH
eguRCfN+JOPry1KPbXo2Mas3dzEu9L3pJmF4PxAgIxTnaTSV3jo05bJvuOa2XNWpnuyYUI1LShDf
3y9IURousr4RuJAbc61QgspI+dzj6zRAX9fHRyOVtdhhEsGY7OZr3AQdWsluB/PRTb9ndaU9KrqU
zVmN/14hlFLVHCwMcbFXlOH6i5bud8+OCtnw0C+RuezWBjjMwTYLbppKrikVKfpYwjeE4+JATadS
7PDgqoUkdly0u67vNut5M9v1KcmKoTuxwQ/MNKtt7dvGlHF6OziloCmOS7o4gBNsxB5b6TBj9U9K
A+P+GLFzmwzlwXRn80JT87AEVFtt6sngoBZvNMz2NrXz9Bs6cNCQ9NGxQkLS4OjbdqhLaLlSd0BT
kHdXyi4dCvxRUcADyoevqhftYZ27UR0M3iibJJS1pfvAJwYlUFocCeOKuT6VcrlLyLWlcwgDQELr
yxt+GYRn95S23ZkygOh1jxJkuexQUXPUbDOnVD4EAVXtJDima0oEfUQbc7ZPlN8qekVVakf+0qXF
k5rxqXHRcfurZK0KkrW47D4mrXIf3LFcag85C72gcKBdJBKZfae7sGqMuaq4ayFPYIsYcTQLKZLW
y8i6G1gtqSOynRcbAyMectgEbb7UgVG47tdc60VGD9fmtCI4bLGVpHZH+wum/Qsvv9YGrtM2y9k4
dmL50ibcD04LevKHgW4o7W67bbk5RgoI/6Z3HCoqYlE2pJe8TGVbMr5zP13l9YDy7IAtsuMgVenc
nk1/ICMP9YZWJPnswUCkyHYIBzG3RzrZw0THSUuj+yKcOVpcbwhB86rDSzlqUTAUMqsxXRd1v9ft
waJeCxu1q+/0zEXVYVFUsndWCKbseaAhKRABOENrvmqalGGAcqfUaMrSfjlYYUKIIgYUGoD3oiqs
BvnMbA/wyzOsFoTllEm9R9ylh8S8yaFBP9GR9SO1vbTBi/rxGI8Jsq9EG9gM3Nw+5o4Z4mloKhsv
Ikv3upMZdzl6TMibrcOm5lPtAW3cKr6NQG7G2zyCu3SECWZJfnc7cm6JUF3m1w4dNofVNh+4YJ5P
iWNVB+oEOreZooksNiHuyzErR1ZPtHdjNx6nS72GLvbYmo4+Cs+pEAQgp3CKCBzBNJEJlgK1KBY8
Vmm7hF97w86G+ywsemqZENC4MHhDZVMnw8TT9ekCZNW15CNn67i7t6IVwMMK3ih+QeQ/IVhiHZ/t
u4py0BDE5J0BDMElnhiUNOWYfoqYJdUte1NoNR647po+nWj6nVzz5oywxOUzocOYBrE0Q2jz1OBc
6e1W7wUlQjFTk+uRSkBjB42hDRYW5rY4be7E5mzQaDIEfTyPqzfNcf6qL2HzWldgS9AnUPhJpkYv
d0iQOSkmjY2ZZuLeWB8iaLRIrIHfaCdE2WWJ56J3LhzoAeIMkAxM4QmhQudPQiZ4981SzQdlJiDX
yF/nyCy4krOgafVy12kqKTysg1N/Zq4DzWfUYjHH2SZTHJCaUhSBct3M4Ia2RbbULsUlqkV68+iK
On7RUhIlKC1l2hZW6G6UPtiju4WC0+q7Ge/4qSQQ+JrEbFHAagW8QdUowr7WTBr/S5zbjvrmbF2X
RmVEeAehIXpttDWIyUnIXypVzg/d6k5akOSqVihr4nlgienqlbc8TH4IiqJ8BScGQUsc1Ew9wJg7
I6CZAXmir9T43Jg9GBaKZzXnwrAXYpcuU/tYleBXPJWPxm069fMYCPS/z9zYon3i5NltBgl28icV
a/Bi7OazgmJUIEKynDHoe6PjGmFsrRYxTqnCIaKi/dT1NGOZzVzMZ1OgY4B273yt5snCch0Z7evo
DDZMVH3MbrDg9Rv2wmGajfpaHzPm/21YOqrbLVTcbyV3FcwVeRq/QpJxb6mMMDojvcq73l0GaoPg
XjKGpLOuNSLrSz7cHLIAkwlGW7cu0mRft/SOPbukMY+SqJq+FJZuc92o5XrpOkkDPAu4A3gD8BmG
BzGEC+QUUwkMsGohXkoyNPG4Z1r1TUvcCb2VXhc/qijvX4kgTIKQelGwNCwUF1posZMnbRFyXacu
za6W4OLzCjQKT/jQUPI0VUTxf4Lve0+OnRuf3BysH10pwgADgyTVyZeYFS5nUj9RoaYyfeVKlRAK
WlfqgpSQSduVmDhxWSgbdW9Za/MJrYKCFeHmyQ+r1G0y1PqS7o1FwgWlEjPlyJxOQl+DtNYd1pQ8
k2mQSLuRO42CidghltDis3aIKk7LPbWkKnOxCnd6Bg+kYW0k0B4i830U5aNORmqi93u3UF3ouSxL
EqJUxKGf1liZbcUaukO2arl9Iv2gBsL9174LJ1N/UD3pg/tiNeMbs9UbZlG60l0mOSR5yVjnqYxM
qq8p6ZA661HRkPpZW9fNs8Z9/wGFJX8qwj65GEPRXdUDcGrfsSvtJl+jJKFWXi0gEbqeThiwuvC+
laR9UMQ1xeKbrcblHq+2llxxRFQ3EPsHGYCB4l+ipnYbYApg9Y+rXdggofImfnSbmeTyYjTtIyCj
iaRPRbXYxyrXUNqxiYAFvJgOxYm7oHHHTc45CyOOzLtOptYc6GFdOEwvenWeMSLVRSpZrrZvNmZL
5vZa9T/SBtGSp2P/eoFdXWS3WyKhGxj6VhTe8sx+JssMt329utq57ZQmak1rdgCF9OkjKk79ZuI+
1h9kLdvkouPzbRgn10EvF64PklZUTTApQnfqP2X9g9iFddjcTZw6Ok1vZ2JfRXw7Fl31zTatBsOe
3nQPjUsOjqfXefX8s0/9X/XzP9Wv5V3fvr72l9/q/wO9eLHhGP9zM/4wJOUrQTT/9PW35v3Pf/BP
y11z/kXzSgJqFaAlDWqOtLz/6blrwvrXlo5jusA+DQfxxv/03GnH25jOyMYmMgONpkGMyL977s4/
jXpEGrorqAw75n/Vct+Yjb/kgTgbaxK9tjKJw1Em+Uz8/S/ZeSmgjcEs4kutndpvc46cjR63Gl9T
hHTISLEiXFvse1WQcYAadl3hjNV5Uqbpd0sNxXLKaBiUwS/D929dwK86gDehVT8/E2gOaRgO/7Xt
jc/4y2cCoNfoxpxfrtD+7opcs55qVK9uYMsw++q60fTZJWzoEYoeqJL3H/0G/fjPo11BQg1QE2E5
b4YjR2QMkCm9hM2r7SEXW2R/sbJpRqJfszfG3//7xxmsKSgxsDOTx/77NzWLGftqnl4qmaeAB+O2
eE6BcXwNVdUEnPmcl/ef9yap4+fX+/V522z4ZWTNVLPbgecJWBM7len1iTVbPygA+7v3n7QJNd7O
K76TY3Fcwp8l3gBNY5pv1bJml1pecuLRsuKEVHD89P5D/jZRDNt2FTHyGNDfPkQjSnyw4URVaqgO
Cwvsj7ZJECwi4TsZYY8dv7GnoCWI84Nv9ybu5Z9xVLy7aGI47Ks349hlq16WUXzJ5qdMv0ZaxxF+
im7JxFS35TyM57RaR6K0be02TPEte+9/8b+OLrF5TFFp8Z68eUO40S2ZpfN8aJc7ihfTASF/+9+/
C0JKlhhYvBJN0Db6v0yWzFI9LOr4MsEI8TzolA84QqQ3c5bFlwZZhh/gZcWbiKBtUIV0TJ27KmxZ
9TOH7JfnGTNCTsOKLtO5rc7budYeK7hY1yDWwhtlaPOTuxTdYaES7OlDpmN+4bVx2MuosLw/vH95
TXgdt/8whc0/fl4wpKyaYXTZD7nw+zqXAb0cQKpuNX4wxn95kqls9FU6TjOLNef3MR5aLSsxHl6M
Rh89mnOSnuCcUJlTeXt8/zv9fBnevJEm+i566qbErvCWuFk0rGROal4keiLue4byK+wc9R1cxjqc
TU5kPzhhnKKeprP9LdQGiiFLWk9f3/8Yf3lzJPsN3xS8MjvfmzdnthKrrG1xYdQDF3Grcxa/jgd5
Wa9ZvUNcuV4uIioe1iUvTqAFuvP3H/+X9R18gw4mEZkbW+v2e/wyxwowr85omhcVyXxHY3H7fZbH
TpBmS7sPRRmd3n/c3wZdCsyRriDzTGeb/f15gyvjLYfuQgobsxHuOlqi6EkqidTAGR7hD84XbayG
LyDPBUqm0vzSwoP/YLn426D/+inezDIWegqitXGBkqv+ZCxLdOWmoUmlyLBvcDTrYPyX8bBUbn3o
TTf+YOb9ZbGSgvhAG7MDq8hbnLcNmiOh+nvRz8V6RmazdRTYbpIPvuNf3iTJ1kaJ0nHYUOWbrRSR
CNKXWnAH0/tdaI3GoY/pInei7M8++FH/9iikjiapfYZuoZv8/Ud1onWE9CMuNtuNTa1+2WRrKNL3
mkkQM23LqL0E/zCdEmMxgpL82wsrRdzvlVSn7tHZVFcW6qGrmXRxuO9Wq5YPBuMvG+MWKmiStqbQ
0f+UWf4yzZEyw2y05gsBXeZiaomGFqWbXyMEsQ84n+ZbCpfRa1jh4/lgbLYJ/fsqI3Rbmqjl2Rgd
Id5MeDfuNbIr7XNtSbJPYZ6QvpLIAbWR3R3wkU1+7IBH5S3UfGhyyw2foQA/YVR7x27L0Kt1NX1w
SvjLSyiQPvE7mZIGBbWt338vcyYNSCkYLtRR9+GSDZdRkbh3Cb3HwKaXcts6znB0xTIGq5jEPhms
8eGDcflzcxNCYXNzOM+ahsmp/beFJ42b1a1K5xxiRgdpe3UujCgMr3DQaUEL2vKW1qo8zGlqnM3Q
FP2CRKdrG0eb/8EH+XPy/hwJFLsMBmzzNwezdJixfg3ynLCo9CW0LRo01kzyRWkjrVjogCzoACmx
tc3RpFf0ozZD81G27uCL2FxPmD9trxxlewXrQ370Zv1l9pCJ/vOmZHBsfPtmicQoGEDz3KLXqfnu
EFvBsCzyZAzzcNkU30J9RZe2WmUg5zHcLay4fjSE1Tl513GDKnhcvn0wXtuG9GZCQ6kWjs2miQDa
eTNekexniNr6eV+buOvmWebXaCzaoEZr5oNkzm8Xt4N9MXTfYthMHjmw7gm43XKzpWCZH5xM/jaX
N2g2N0N+Rs6fW77kL292PXXo4BzzHGF0dKD8ZwuvxZ3oIcrqdxQU6nspl+p2Hin8A5i70kz2mveH
5M/FRbDsWUqgCWcFfBu3PvSWdLrJONdHoKZJQp1IiUGng9yY2RNpce1pEt1TRgzlBxvJz8Xjj9+C
ZwIJolHLHe33L5+UctBzR5ynhPgcITERPBNVzt7BUnaTw2/7KmbVvrpFzIKc6Ul4mt38RLYqOh2G
JygKt/9gbflzLCwOEa7tWmRjcRJ/s7TkpTaH7ZqeJ1W1ftNbwVRdl2jL9Ihk5xM1uQAH5Yh3tEPi
PN7/Hf7cVy0iCrbVhKFAL/9mKmjxJDNIB+eKrPBbPGVbsLyRfX//IeLP9YKnSHOT9yvG/e2JyUp6
xLtrfN6Us/a6NstdVi8vbaERRtbSPzJ7RwIals6BAC+Kobh8EBTUJtFBoCeCfDDXp6qXkg6NAlj/
/of7y+iz2+iuy9mZfd99Mx9yNIR2y2djgIzjXIniqpBusg8JEPZViZwBsl3pJ0P4wWq+jezv89B2
qZhx3rB12Dfmm5HPelPFZaGdKTtTORVE1fZ+vXWmcbpC6Q7yCZ0/pcyIOt373/jnhHr7aLUdcjjG
s8e+/cqqFWauj/G50wj3jEpJgTQ46X0rFQ9dlY1+b4tmV6zzTUTU7vk0tdbe0pZurzXUWWutpRHX
FNADMA/eObL5tHVRbjCFt5dFM6KSGKPnVh/uh4nsgiVFm1Sid/XbttN2mFlvBOpJPUy1D6byn8dy
Z4NxsDVycODstk31X1Y1p8UyCLn+zGi2VyVvWxWscWgeWotC5M401ujm/XH8893ZHqiYOtxFlG2/
+QWZNhguCAWY6XjvokGB086a8oO99i/fihdUNzDjWdtl581D9CTFn5BaZ4UmwuuRNPiQkDPMdIsQ
+eJNa6zdvf+t/nxXHc58rmnzrm5L8/b3vwwjYaYopnCEYMdPArebxx3GenuvWaXxwVfjtvTmHaBc
xemXyiG/G1/QfPPuNSXO5DS3CU0DKr2nmWkQyxHp5Rck5cidVDLS8LFx23wxahYxb2XyGWAuzLE8
2YCdNxscp1/EJ+ZRn9DnH7vFQP20zk087AZ7ST9h302KIC2VfcgdYlbwAy7Vy1Ctxas2611zt0jQ
Vr4c6pAad5ObD1Obk41h9u5z13QLmaoirr+BrXPgCht2P+0Q41gTFh+VP7eI/FGThfEwIU8T6RXZ
4JTGB/xp7h5pGLV9InmsnStXwIIYg/Nn4BbrBawHbMWlMluA31Wnh+y9Lq3Oqc6za0dfFa7e2hye
WQTaH02+zudZ5Ywj/98JHP+QD/mPri6RacVAtl4rJ01vuazqP7pyNm7MZKK/j2WWLKfIEOJ72Yuc
MPBsXWmfUcn6lm5UQjpeevhVgqkmBKXMcxPQqp6el5kETJ/nHVwLwlruqQcY8YGovZqmPvzDGWsG
zl2/lYZAkWigNfSiDVSADixl8GiFeH09wJcc3JIObqO9YqExP/cVrW2Yu7bLDK5Bp+6cMu/FAfEo
rIM8br9gcClHWrI92vo0jppm14BJXgm1ShFTLX3qJHgQ2iTGcx9aP8xYb8/0MbcfgXH1EzbmqFJe
T+wH0H6andLXk2WBQNIjQfYIR5rOKzrJSTBQ+O18uCjjCgc9RHGl2RgRDKuMJ6I2F5xj9KBMN+hM
NR27rjDREjVxTBiCmRSVbzVW+KkgpTKmQ2WTyJJpiXENPV+LDy3gsjMUkbSjxYKbyEduwpEvq1s+
T6N3BMiEAJwq33UTEZ6PbpZXcFDi8kDnVT1bKW04rJc9s6ozE7xN2CLGB14DDQyjbi3od6wW1AsQ
yOVkdmbxxNnKqD1WnvD7YMXbT1JGCD6KZMlOg+G0DyyK8+xHy2zeF0iyH+OumTdd1Wy+2CX7LWrA
Rt5ivjQ2bEqVDMjWl3lhDPV1K1oRxMPsxGQ76VJ7UkjJ+t2QxQ0aRgAM57lqcuswJlydvZYEMVAz
Y0uUSBK7qAhiDG9kM+AhWumPORr2UEwnz6Ak0Zc0RV7idYkqcUimLEev46zg6/M2SlyIg2sNCh7y
iOUh+pXDuUyTKjngQeCU7kJ0JFSCSD8ke4hicz9sC85MxeTSXa4dhSwiL4oBCcfShyU/QIUBh/Tq
8budjo7u6dKJvzqrZdJ5hpur78mxiS7kpK+HUU9IjNJkmj4wkQcbRkaUf8K7rOAOYzLjD1QsL8wc
mG4wleSvnERlmccZ+xz4G0tPFI5dDV0RZrH2HKbZ2vgVP/K4S5Qefpc29iGMgsRQwIztKiuYmkLr
j9DP+qdQqbT/5PTRdGttDhq/CZORZA0GMqI2oMKHssbp5UObaoj7mGiY49ZIWGjCaaDz1jYmR6h8
VcQOJTViUARS45CBDtQrvEed7RBN2ybuMwo2IXf5Gipn59ZOoS6ypcaetDQVOtQ0F5z7sSGMHhRA
9T1qJNmmC/XxZ4Q4xlmhN+reTGXmeoIZST83Qzx7EOFqtLu2sbEvIHg2HF8MdXdn24nTBiQoOnhw
hEpNKmYlK3TeIP/xHFK+WpQixvA5GaBs+ALqUkrhGyQGdoNyuVqhp30GgsSyE41GAXqjWhVXu0n7
4SQSDt8k7UR48AO0mxTrJczMhdO2j+5XriiguhFFp0aMVVNXoKPMrk08Z3anLzqqgyfLaI1LRsoi
0DZW6Wd+gPE2AgR+h4lAM31VQDb3CfvYImWKSqY7Zad0ekNz7lDhuSIu90aUOHeQpm3HW5Hz2n5n
psYFzdD1yR04gnm9m9PQN0dXFF5miVX3VFvrEbEyU2N744j8Ilgke4qPad18sdSUXJppScg8jiOr
PlraGt8Z0qy/QG83vo96NT/PTjHYYKy04rMzhCxB8KcfNFtOV0g/SAeIihIZW9khjiK3nkAHb83n
JAHsApZt3yeTfqPHFsEefe7yy7jQkWy/rSWO7STqxOpxMNeuK2XgLu37fDpCFk6/GHIUr1Rlw2sE
y5xBbH22byvS61OQFSu2Q067+kWe8ssFsl0TB9CP3DQn08ouaSsrJONL15sfExqf4ciqO6K1McSQ
7moFlicAYIlhd2RSVkE9IN44w90yPbpTh4UJYZuTn3SKQo9N6mZjwHs19KcFMFR7vqAyuSdpxdpp
zWDGB7IxIlRfq5siXC/L/HMGILIC1RbanyBl5HT4i5r0inTWe+HbpCkMfqEgXaCZXsQFhxZq96k2
160PwotV27LiFvSfBnjIQ4CN1pzuTelbFTsuME/ZDr7TWu54Ap5Ynq0pBwnBgvcpmeivvFr2OBwF
e83glbpeDmdzb4ISIbuqanBAVepTK6sk93QzYklHz2Wi8C+yJuAwtCIkKs0lC2Aqj08ZboDThHhm
9BrTRM06j0K7LXMEYVg/jOxF0TJb/DmeXaAEuYSRhoyhDf3SLIZbLt5rGvDwXPPrwSqeO3ucp710
2rG7nBZrMU9R7tpHoAqb1p7w1w1BkFvP8RpGV/1q188YQDNU8+WQ3cjC0b5XphuNVFVKWQSdVrct
SUQuhSAhUUX7S9w0LDhuemciLr8qWOVpbHFeZ1MYyKnAI431AHlIrp/prWOtZ6hvJ+1LUVlzdtDD
2B1OwPBKDMNlG3beZIVwgwTrD2dCwHPdtZRihJCgEccVeToBLxO8pSEd/S4FBLnLCNgyPINsTV7Y
HNCSFw+U0HcxsbkPdhVyphibpKaeRmdql9tW+9g1Ig0D8oaidN9CGPmS6K39YodTUsI84NhDHScx
XuTgTDcWHUOoSVBJ0L1ZrX0zhg4Sj6yIss1UXejKI1t+YZNSnKOhV01s52pdah1RXiQ4ECnTeozp
2lwska3u1jVa7haqr/emiKV10sraZRdlwpNyiCCEVBmUVhZWP7Jbej1tk8AxKfvLJVterXaC79KP
pnU/g+S4d/FUEJhoKNa/lfSzzbxVh59iWjgTApyhD28bi+BpliUL7oNhW2HjT+ZKymLUKVTvpZO6
Yr8drC81zgq1P6fltvdU7XgD7S7+WmzYvd5d5aUyrG5HUHEfHzjLs6ZMU0d8vTR140pzp3Hdh42b
4cviT74aVdXOQTzrmKZSlt9LC936/WrBFTmluuzqYzMtxU1uVc6BRYZgl3RBcLWLSGjFTWrEJAzJ
SoavYawXtzUAm12NG3Pw+gifTYBanH3SZPmcfFAkhe3LFImVl2pO7e7XotcwUeQTOjZDJyeaI+7g
/hBdUyu8CF2RYZ8e+fkWt+jFpZtJI9rXrsSeVqpeImsY1jID/Rpad9D78s91zL/aZ2z50kdL1j+N
caqh0cceXZyrMFpWnzS1RfhUSK2XFL3vtz7BeUD1mN8ksIXqvnPQdXXf7aao3IP2ofoz1ia/Sb6o
CjF6L53HCokaXjB7Le6Bp5IXV+Fh7nbWSE16tyH3vtTJJC7pIa9fZzVnD7Iv4faQCNj6NeadW7do
kdVVYzcc7DlzAMzXa8PxB+DpwaZ2Gh7Nsbsfq9Q9mBpePT/JOGwdNiTRDp53Y15inOWG4GBXPNaJ
pS7Yb2XM3UR3OFzHHbp985gS7Az72xqrWyxZ430pI932uEivOBanrMfFXI1PS14utwWTKg9Kt8fB
ppFahVW2Ibj0yPIacvRbhE5YVZo35/RicEy61Jz59Zca1wrq6/mlhRuVerHs5ss14svs6q4bn8xo
jDSElJHxMi9RxoyeTfwIzRIywGYf3qGTBlASdUt2RVs6/+Gs+AvQOa/ysTKw8u+0hNRJPxJIv8+S
FMF2gNYTxxcUBUWArtF0G2UfR7uv6gbLnZaDdDtKd+7twKwxcWATtuwCRYa+XEhdDsyoMbSyPblN
a8RWTJwBaNrolaKWg9CR8DGiu3ttfrTbdJAHZ9LDH7kYjZNlLiG1L9ajp60zcRXjbEhO/ArTjvUd
UkJsGGSotbzaXd4Vn1SUD5HfEiMxXZhKy+/CiLvv0WkUEEIIT/blmumu8jn7dZM/4rby42yIvsct
KHsfdZdhB26MqgOtM5xh3xWo6NVETrdnG4V2PRhy7UHUc58JuN5MP9YMXdy+hfuKZneNp5kahes8
lfzJ5TI13W035uI6DxkarzSyQnqNHbqP3cAisa+7Hj3hCHcwBzEfF0DDo0F7RLS0NGzVdL33yP6K
H0jotXtE7sS8r4OT5ByXtqiUxsqT7RAqFKYZC9Oeb8J9y30n5ay2K3AhjnutsMozq6VNu2+JzYRA
WCULMA9OpduZT3LM7srYGi/b2kqnnV3NK3rcIXa/SqMtux1VF0SvukuwI5nVbuW3jSItJNXb+orQ
0RrAxpBwm8RCvzz1LdI8P+9nVe2nKlX3EFLadi9iI/r8s1TzX+ng/iOP5jfMzf81tZxLre0/i+X+
X/5afCsTujD/K5fb/sU/arlNEYeu3aW0z3YDC4aS2j9iOetfapNjEAf0s0BI1f1/xHIW/8hGL+bo
pnSFIXT6sf8Wy0nnX4YD9Y5UZYB9/HvrvxHL/V72dbZSnq2QxBAPjK4JRNrv5bXVCQuW9DXBGIkX
PvI6QHKQWGSob2ramRoqfYL5WUB5/aCt+nuh++eTGRWDJrrFUmLKrUn1S2HPgRqWasABfCoaVBGd
WNe/N3YfOrvIrBe2l8l2+xPok+y1K4ai+qDq/KbrtD3fNGxpmXTwHXvTqvz+fHYz7Dh2SunDcSq0
wGkuuVvZXQUwb3Y/o4zLX6Wx4PShUsW209eiOvSdLg+/zJXrf+rcvyoDfy86/vwcFL6pbdJ0od1m
vmm3cHPKm2bRUh/oBlEOZhY/Ssz9Z0Tp4pJ9/1m/V29/PovuqDQIJLFoaBtvxrye6ok+P2jwrAjl
eK/CRQVWRu37kpM/Yz5ywP1AAvXnBNva04ROGxKukOW8mWDdPM09eB9ExWs+YRzdMtROeT+6FLHI
wzjAB9EJd1w7/fv73/Vv40r1nd/Z2voZ5vb3v8yvDi/zQpmWvEpyCe0rUlLD9MycNewQG1P5g5H9
czZLXbe2rhWgqa239PvTcM8VwAHwemd5bp13RfeS4nMd9utcblzSbK8tuLrTfCrLD96jvwwwKwhv
LtnDfFHrzZPrgc7NkpnI+WcbPUA6ZztoJHqQR+kL0SXuKdvm1ftju/1o/9ux+TmPaE0ZwpZIFKV8
20CekYbb5ORR2QKP9N0SnAK9lJXqg8f8+RMibGLtpEfNPwYG/PuglmbHLaGeqUFYLA/e/2fuzJbc
RtIs/URe5tiBW4LgzggyNkXoBhaLhH1x7MDT98ea6i6l0jpzaq7GrCwvSiYxggAc/3LOd0QWY6Av
++VrKWFS/80V/C2v/vZL8fXxMZaFmgthw28HggMev1Q6I/8Bh8KLM5BS6BeahPGjJX0bTLVtshDO
YzwXYM8F244OYwtLwUkEiqoMglNcYqf966/6z9+BIymiUBBwYLnoCP74HWSujEiunCuG+MqYj0Qb
zyACvGw8J4w0/+OziBcOSmHOItNz/rSzWmZ8QhPmex9/unXs0EpsLaiADKAxCrz99S/253vo9nLT
CPziZDANizfcr8+nzQmEwbuvcAT01PaYQJJVUddR/TdrnT8/mah2jJtcTeOqsrX64+dA7Zpgt0UU
SWM5nFNq6+0yjhYzSdWz1La86FOKqcDTJ4b0bz77z+ftTbdlma7Hq5WXzW9nEKTu6IYIq1AI6bzd
+mSZV/oCXpE5fApFFwEbr57/+Ht1dNAODqeC++eHRmluZJchCcyQjqaLWPL8hZPXXf/1p/zp1LFR
O3IEeLdjj5n+7c9/OV1pt5Z04TcGfq6Ji2um4TkEM3nI2Ez7k+mSIcvD+zfKhN/EEjyinK0Ow/Lb
kuf2qbfv+5dPrRoxoEebqP5zL/aOoRG5O2KE2Te08eLuiKUgg3JggT0GEFS4oebcjr6Ssih3OOUX
jz4eI+8OKyi+lb/+Qv75IP7hTORC27BdUUdj5PxTPWNgL+rmQcz+AjJhi2QwHbYpGQhQT4lgxrHo
pMcOi/olLCIPGepS7tt0iHiMl+wHFlY1+FjmVIXVs0/+7rn+00MAfN5FM4esmq/ONn/74gZSARhz
F4uPC9H9xl6k+E5IjMa0ds6T65JCBz0zXObGpE6kDNSWZsLxt+hAlCgQv1nOWO703iHcmcGafnCc
cGTz2PROhOG/meZ1vWDmZWaj21NAvzgopMUjjTCXEfAMzL3sq2q4mTC6Z8xd5gnizGYsC732a3Fb
I5v13LYrUjLlebQn98dQaOW0Y6uappupUvm4qXUCTVboDz3nNiPJDzAh+mQT3Z6tRqYQiRl68EN4
ffcARCK5oLJmFE5mN4R8TPGfhDvMaKuhiJIHVcT0lnwn4SoRw3QhY4M1VYx54ahHJpSroR6oiLrl
5nNL7XS6S6QxdcFf3zW/XxdOdep4z7l5rGgJ3d/eOVOeTXExQDIQ0HE2RekbeUC2OwPyv/4cOobf
zluGovz7uE9sttvo+28wzl+fnXTqm85Dl7vSzcSO34UOm+2W5le1PswBZt5LwwQBz3wSAAapSQXu
jEuYNBH8tXCg96aRPNlEXN7ZJa7EdWR78WVpl02exSdo/IA98DXgcIOh5PNOCx8W2N9qbfDgxUFc
LJ0PlzjfgswHURKGS7MZu+T7okPHXBVA+v12TOygqsc8SKZavo/tvKsmlb7KJouwdIbZ+Ih9F3IH
BY+LKM2V8LJqNscMZRggA8S53o7EZKOq0Nwxsq0vatHd4ZQkGdtBt7JvDmeJC7VzEbUQPh4aB84D
Zx2XJq6x0HFKVrAwMSS4Fte5jnVjnenSfT0T0t70MeYyQMNC1VtQweQHxPPEmNoi2kXrteUb1sl9
bdbG8s5FB7TFgkBfq3jCXSsMqHaAblCvbEReDE84aDwM+z2xMnV2gwPP6RXoGEvcjp8Czpmyhb0j
0k8cJMh5wqwBwIVyrh+U6WSPuh4XP8y2b4uVF6v2hrCwWsZAdTrhV4/ue69WaE1ytjqAMVvvZ1Nr
DVwCIazXcCin2Uewie80MaCddWxue4y3U39BYaaumjXkABHN5FSSG3cQnbGxG8/dNMZkHPny5V0J
Asqv8cJvgdy1yK61GxwjYg7b7aRm/cAn+l3gjqGVBM/92nBHPcQC9URFqDys6mSsVsw6jbdOKm0H
1greYB6+WFCjLw12RMDR+peWRmWQYt0aGU4T+eGD2p5ZjOaeXEWmo5/nwk6PRWFZD7WnjQ1zmAjC
5ZAa2YoPa35Os0M4TQU9QN8Obq9ld8irPom5fUxS9AR9wwByOyDhNgAkMaRZYSl7qcesjLZhpOsw
VWp5BVYBKUlifYQdxhIrWT6bcaAes9LIb4dkAedp9A8OkYhBnnlqG3rwYta0b2A7mLcASHV4mji1
WsvPkKoeYTDYQStId0BhD7+tJPsZLFzSOE9alD7F2HyiA01LvsegZsSgjpOWiGFmQcHSzfk3OO4o
J6rMyjkxoojXiDBzIr2r/lIsQm7zacTrqeEFjnp7ItyeTLClSd5QCECZTZtHCHVs0HLyZXtjE8vl
pUmtl5TOccW3SpiYKPfzFE7ByHt8BfxMW+mgJG9UhGzDjlSzgmXwrC899dgkFxVyDrQJ5XQPrmMI
V0sMvXPK8HqSQbsEgBTUasnY8ZMRYl6B8Yh7Zvd0zphiAZAZ/mDFz6VlaXuES4+16tS1R+zzFQ82
MuoqP6Vd++QlVrS2C4BWjfVeT8t7hnIkvQkjhu9UO1+eycttEsNHMynzNZ0XPKp0LvtpYaM1DMXD
5EX3Yq7KoyT+61saLvc4TkeIbMmbtnw1ZfLsRt4XqAzc3e58mGV05pAiPatHGdK1W1LowW/Zqgym
1nyLIqxQuaXfa6IlbcyqN2nJStgh/KaQ0zGyp3MZhaAM7eo5Ajm8tebsZz+Tq+jqb55Vf0ASffas
0VrZgLH8olcuSqPpXXqQNlEHzJ/Udw+TsTy5MpMb0TL/IC8jw/+MIbyC775K2+iE3XebI2MZGu1B
hVBWYl68p6oA06vVHf5cjPNNlUbr2NbugZZxhZYBIEganSg/IYDmFWOe2ibnsprFXUFUAiBuYGqa
yb42BX57mOz4hq0aoTuwa0aPQhJAZFR3pcYKyFHhuOqMGmduZ+wIaRcwE9OnCEk+pQ6MCcRuwcRz
0pO3scrr6FE3eIbcsrpHf+zD1yxuipQfbhybe6o3wlgapZs3GrH1lVF4oPEpxPTV5Vb3anVaeQh5
ziD1k4hgltlGqxN+dPh0O3BI91mrCXYd+vRoCtSLWlE+y3k44gtAA+Ddmowo6WEDqdVUL3uqifNy
ixzxFOO6BbRTTpBAkOvFcdDaVwhZB5hz4Ta5UXMEen/G+mRAG47H2pVQhwjlT1APbnuXO/mzAwy7
YGkquTCF88TmWYBH7UkF1dCqRZi52TsxpQBHZY1XAO6fkT2TB24m0UkoqwtqEX+2rO1BBnMilqUD
5ILkcb+EA7AmcQMPWV1/6nFzUHHmHrwOpcmUlz9dyOzosIrkJ+1h7Jt5KAN3ruIvYA3lsSHtduOa
Xv5oWl3+vISKiwIDnepGLIGsyQfseo2svSjbMITfUjVv61EnL9DWfwBjQe2kMdTo2zk5J0Xp7pt6
fog1c6eNw2NR1qeurx8QYaWv06SuSQTVVuCG8PXa/dRm1EVVnBv7ZWh05lmwsuwEtIGmmiC8AaPi
LrlDTWg/NGp4kBapM7AItrY9+7COzwaxTNzv5jNkynPogvFBbXtJs/ighHVapuGqx4qDrh/udDO7
y5z6KQR1sMIg4IK9HH5WCwkE6LlOcaRxbpQllrQeOAjcHCAe8qfdepCf8XMZx8QoK0rVEV0b3LWq
0HVSasaT20ZbVVQQm/WBzPF2uhold/9G44tc5bcLXnRvTjS0ULLMreDAUStRxqxworFYGayYdK8s
nz3Q/HQ2IOOadhQIQNieNQz+uBcXE3O/M98h7Tt00OUCo/feOMAtv06W7+GQJC2KJF7ihp1Sp4jo
hKFAns0JMoqewx5xl/46FtyUjC4gB2UoIIAUg1kdwmHVLJ1YxxXQ0TJMN4OXBEpm2xjhkIGifgXU
/SHT2RjV1ihRWhTvpJo4fraUXzIRsKLN2Nu4PWJ4E11MYcbNqh2M+5I6+iYLeSK28ATdiKHMLSO4
8Or3aNSOQ+RN91mYoaWITI18iVatxSy+DaiszgRPOD7ixruqKsJAY8CQFxn6CVBV0S4c5/U81IGp
tCP5IWcnTgPpNryNy7L3AXvLlcpUte5CIxhy9ZUM8aftJHsYB0Qm2MuTJW90n8V09iPrFQBjKIFU
wRiuYRe+BsXrrtRib6EIbsHspRur0S8uEBxLPirLDDdgQbe2IV5CurYxxR6imxcqjY30FjQYWb1m
ovGl58OhTYh7kGLbSGASAkTbqgV1GmXzZnDcC1PlZ1mEX8S4bMj7CZgcBWYPSrpyHkcyDxbgdyvA
CG9Os6yVMT5XLlTZnjdsW4GpGkxz0+lNtjFcyEw0Lhvct1WgE5/jKyO3mYElIRUnl8OztDXipPYO
5jIFu90Sqsj5boTjDnEpwUulsWWRNK+isXlUqg0aISA+ME9bketOwSOqF0lCGPIjNDJCPuiRc2cW
jJuIaztq0G+CXGbdwUaTdrPIsGLMoyN49XJbWShLtU6ALySyAfC4NIIQz+HtVUBMmTdf5hlutlue
Mnsa7oay+nRmS/jkmaQnsMypTzX9zS3UheTr8r5f7HhnYaEzUCc0DsASNrzJjlWjeE7oSp4i1/uw
weJCHILVpR5cWzyhu/C7lgEhUYk/E8cdaEPJcBkc57v0oNklpHVBkYFljmYf0y+QXp2XACX28MZ4
/b3vbt62xqkDu3Sf7FHTV3gbN8hPl+20TOnBLYwnkM2PqC0dxhrqSsDAleiV6g6JNEzravlujuLQ
YCjwY7sHYmg4DyAHqBvaMAyKqL6ILGGdF045E1JnT5G2nVPSJ70J5Y4TW/maofk9hDaHGAtbbVi3
XCsFBa1B6TeL+L6CokvdN8Gjclv109Tya9FqHP7MkVbSrl9aEjR8NddflTFeNTQB+5qw22dxo0Hr
Y2eR8BPNfq+10wHN033nWN1aAE7fsJ2E06FmeB5urN7Toj/peX1OeIEd1CJCqIgSRiHQM4ngVGZn
7rvlOCXDW1fm6A4KuO03Ps3CEXpyPLKk1qgRy10YV5+iy6YDUH3gvXFyr7rwHlj4YRzQGkGw8Ygm
g5OUzaCthTkisWsAYmpuTHxUpuGF1pcmIGg4XKdNpq3QUL4QP7Rz3InjjJNlJZUTzIUoT7kFqpy5
x3rpy+eqwM5hKfciozY+SxdEGNwW0tASLjNeCoGUZozOxqA2Mgv38ahvWQyJt4EkUt/OxdYrHJ4g
dwyxnYhL6pYbt51JL+leKg/k7zhHe7ToW06ztYQntWrBvlVdeyWRBhpKrU7GEgaeNZNMPaMTtRA1
smqJH3rPeSJO1fRJE7woab3OpXfv9cauL6S2h6TW+QLsNtaSMUij9hl59rOWKHlUbnUd3ehBadVD
0c/JKluSNzkQdFPy3C2WeRryCnxPq5Pb5h2WZQpcVROLgpC7poPhVb2Ju5v0AU+R2TfbcZoC5hj7
fOmgbEZteedalY7YzC3nk95YQ6AGb58U4ZXQnsgfnFsiDLE1Xl1sjGJ8KfLCXUe5FkwaTe2UuXTK
2k/CeW/PLqzeGDpI4ORIWlakOYICb0Jd0rNWA6xoDS9PtYYHNCLgHxvUaZk1es80jN0jmMMYdakE
q7BG4RZzqqQE6MDLxKF/R2ruDEcGxC/6WrSL7c7KhvisWpFdJ6KRfrYVbsyVaFpKRqJvjDsdeSfT
rKQzxSEEgF/4UWXpX0xyrBeBGmQnZDzedYYddVuI39NLHab1fX1TxPpSS0S+Saxev5BvDKGz0YbQ
3lc3sHdn6RkSV4pttcYP2wd1rz1VQ9xrJwCRzpNdd/EFGyA8uGi+R+CE4Gm+gjCUHxNOu7Vy3znv
arSgH6jt70eHTI1E6enBjmYCvrQ4TfMNfJPubeIL4g5rDcjqFSJfRC1XSy96Mgy5ni3NQhqfQxE9
TSZQxpKfe5ryByBCKAz7ix55VwbBpT83IypCz7oHR8boA6HPWcf+F/oRANwPK06zeyzyQZXC/E0r
OH4L3KtZmR+qQYpLkOC4RxpSc7ZXo8lfWizQmdy7vtXwlmnG6LAYKXBOe6ruK/TFQz98y5KWoAaF
6aZx9LfSrV8cB02bNqt4PcliG4ewvBSI1l06WYLmI9RW7KuWY+IBXUVR/S3OLLSDWiOHXcGhsspb
6wXZUf6IQPJVL3hyuUkqCxpq75uCQDwn7xDfDSmKqrAi9J0JgkYHGqnYWMdDQ2BQVO6cdtgLQz0k
vXEPphN5EOHpR/bsH2QqVVuYjdNjXItiOGHOLN9p0KIPVTbuBWar2kyJmz9Etc6INwGRD4jQYqkw
AhrS1nPkHuLRXi7T0JKW1ERkhPQ2B1uq0VKlcXqSICBBkXfvbTNdEsr6+9JrILy6XpUFKU60Zzpi
Rq8hG57HuWuWPe9HqPS8YZ9qeLqnfFnSC67e+QDg9xu0DsxamnOJ0MCaXJBjZZZVEDvegua24I6g
emuDFnrSc17R2vdxFkNl7opnb2GSYCcFOVVRxK9g38DorDT3U6fIhSQM8AKZKf7EO2d/WgPGYVKQ
jBW6phelSZdc8yK/TyNBQW5N6Tl3CU7goKzbVZLKVaoAxXoOq+yx6P2ptiAYjyRqxYQ99O30mTrt
mcvCKu1G5xEIZxqrvo7IvN9rEh5WPDqbYvIUQzczPrInKYMG6tl+KLt+71Z5sUuGsN5VtTU8GxNK
JL/x7FdwijDEqaYRvC7axp1BHa4h621kVXlXBkmuLwksAX2RhtljTSexzefs08Xa5ocCyQO5gtHK
djKEc2KNNcUJ1FRHPsBSM0iAxK7zChomRBZlV49RIwuxLnB/nIFYMZ8yjEE+m1bIW0CvgYRFHiws
4wbHHJEK+qzjtaOeTHLruTrTMjH3ULD7C/R/5mAwE/dDFpbrzpK4AlQzDZtB1u2OsDhyy4pRgw2t
52JPPn161xR2fUB0B2mviudqU9kgoGc3ih4doq7OqKJOotCLNWLv/C3vkvitbAF3EWWDjr6oHfmu
x1mzAUBj/IDhwTeiGRg7+ihp3t1MLdM9C3NyeNKm1T7r20iZxkila8KrqUh4NqCeTnqccsPNlueu
Zoo+6kJidWxjg9toYFLkOt0tl2wC+3atsC+U3qrHFEDaVtMwkhCMp3l+IcD7UZd674scsNj6NVEP
lNZwf8ODBm2n2g9hF5eMoxniHrQO8OCPrhsHns6ubxDVF0vZfE/5N8dXiOoc+ho2xugD8n8ynSR4
P0TJoF2jQLI/eGmL7p/rB6y4WFx4fFap7uLp4G3A0nGmvMd70Uttq1RoWHteCnZFrwPJ9VEWpv0R
FZF9UXT20Q7mCHuDRmVtuqcOnU0qh7Ld9YSIu1dgp+FwML3BMTYw2LJxV3VF942YCy0GvG3zf0zD
RHraap5Y5zPxcER6wGg9N34894YR+62OkvAwNhBD7mBFTpccMGCzMXpp7OJhsHEvWnFII8WAkcE1
ySryo1CgIYpCutWPTheteT8PtlkEqVWY+GFA60RrBV162jQw4tSO+XuByi+2pQjYUhYo0l0pGOkM
0FMOBvB8N4A9x48n9DV99VZbxHU2J0avrvrA0r419HHrjfXDNGbja5UyZ/a0TzHilKja+wYU6tC0
NgPgmuPE09RuYJZ8XZir3hLttCNX+y2mfCUP94fbySVA/Lm8ka+xNgk5WM2kc1LtMKSjtWKwEMwj
LU43jfZ6xivNOaGPCGar2qGn/N7EYxP50hbsh7AKbGjXQzT7xpL5UfOVeO5uEON3LersO4jecpV5
0wZFprrnr5iPzMazJwPq+YvEd7zrrekDTS3v6HhxdoqyOqBXivtVrnTnUPGzErDkuFxi5pFBC26e
wVw2eF4Op7mr7OuY58Rq4BLjIJgam6Rz84bOL9Fr8ojYqjBOvSPLj8gcIwWGMRnMg2rHwmCocNur
brRRT8dd2iZ07qaVYR0lipwGoHIM+hAaxL5njJN726pyZ/NEwMhcBaomzcWPmzoBMIqLwzmWiWhz
zHR6WSA0jN12YwwD8U9O0QrrPuwHx8blA1MzMAVagrBcyJQFZCJx2dbSqPZc3mQBbaLryxq1JD+3
45C2wPHOYmKHbCMaN5Xq9OxKaTxFT10+58YpmyRHgT0I/jtzALkrCYeYYM8aPSeVSnhqTC/sNlPp
tfEmtkxgk+TQRu6qwl1h4EZcZuMxM8ZGO3qd1eY7SdzwuHMLK6sVjPXbMQF3vC++D7atkouJu6U4
Q58h10aOPWnFK6OO2gWBbyHFGfK0nuz4l5Hqh02cH4HL45owGnUfmQ2tlI4H7GBVBa88qLj33MPE
ATV4LkVgoEgYX7AOenjcJiD/nojbXSHo9/KcOcYF4FizQzA23pY7L6pr4WSHNfnKzciaMqLARJJZ
JnuWbj9R837jlUk3RaV9VI0xo42NuiPYymNJ2A7pDZ69RZdwk3iMN3eE1W0LvVqCeImxogpEvJry
qH1Kc9zHrcCpcNuyzxMLLFLXe+Ord4G8sRwPX8NSxy3B/Cx+LdokHjctmRsl7TyZGztmzRSRQ9PN
p7KpyYDEEWXvrNZQR0jBTHzi3PbuimmednritnRXXmrRb5RhEFbgwdfcy5ToRVu2T7f9yabHlfw6
NRlmxdJwy08FYCLoG+sUhVn2MUXafAWTrF+HlkSp7ehmje+IJQIyKR97vUTcY8lkgw7DZmKTOxgE
8pacGeVh8456/ZBwRKgDelax1fv8Rx6JdJ15oXrELEX7wuTN5DeZl5E+r/nucdEeY/Yk30HpIr3H
YLnuSrP0c7gK2kpWgu90TmrK1pk51tJIc7dgcDyUWjhdHFrSi8N95+OY/2aWi574rGT1j5xxARsy
p9PXrDLm54yN6kucGdU105xXY2SCM2qFGxSAPK5h2NcEkLrzpcCLyMmAvNvRy/rsNo3DVL5z7zMs
YyEzO66TnPOMNWSbDfvG6/ItNnzvYySucVsPY3XSyD2/M0JJhiajSNrsf5rDbqedil9gfxtHp+4/
GmJ/AzR9eycJp9M8QSjmjdHdeZ1jHNAR1aySmvrdSbIkXGtKn4OMFHeGoakxVBvWhkaQWxj8CDAw
zI9exFFPgleptKDNCu6wbLTnd+UAbCXVRuj092ly8djQvcbm3L2OuctrwpBXwb90NrTFvu8NVkDU
FuVykKyIvTVRJtkdmUlyQzjf8GVaqiXqJW4voukPqeYwINLs0dkxObgxsxuDiZCWWmbsZ9VivIGc
wVNLLEFgVHN5hx5cIoBn4Q/xl1cz9r402xapzAMbRQ7WG7nE34n4djcirrA1dyyw2bUSu+Cbbo9i
q54YCMc6qO5MPy4xw0EQJTrzkEKHElxbUgCYNU10ALH32De9sZ5RTW5ZOnos7uJQ38ZEnGPfEzlR
V2O5bBZTqnMEHP/DmVPjLs2GH70s8ee1atnTrkS+U4F7XRuFkPuyqIj8s5maWZlnwe5nXhUu0tqa
aiRdAUCweZ10Z3yr21r31iHi+LPuSeuBoAiKjqbOg2Up3TuGNLh6q3A3WMuOHi3ZtPDkIA9ND+g+
MKHZZXdt2HxRtCaEoCc1EghPphuVJ8a3VrPozmRoYbSyuAmxElXOAxDgcg0eOd/jRfV2ddqHuz51
mMJhhyWBtjrwtO4z/M1vKOaYXEfMFwnya67CDInkoqKna23T7LE3Ru11tPToziKPhdeyHjOrsfV7
ffJeMvs2Q9WKIt32loYbsEI/gOQuBjXtFbRtrb7LksXYEpzTX5Ya1iPBIwCRWWP8MMaw/Sqy8sct
tQ0ZfN+/D6nu3KnKVO2q7lGZOm3P57C3Y6E9+ZK1N94BPaamSfPD7LQbF1PDigX2xlRiN4XlsLfs
aGEiah10HViR4SS171XzW0swXoBY5Lkosk8LPxvnSEFTW5sk28tTZXnKpFJAExjqgnIIWnuK+KcA
olXcShsh8JUQeeYzO5lOGR13u1qm+IFxd3mcZP4wUDQPbpHYa/LLiJLvWTkaSGsP1SS5T62ZbpiI
+jk+tkAhN94wREe0HB0XguPQGz3evQVzKpzkj4scAZxyfgbDGGl+PrbIpaQHGMJ8cmT6UaAJ2wDE
idYs/QLKLu0Z6v6OcXp6KLz5e90SyACzT/sBX5rttDHiBLeN+ZlcgVFb4epBFliQJVSswDzHB7EU
3rewAPq8ks6c8Dewq6xNILzp2sUst+5HXmLYI6Dc54KOuRpGgSOs7g46qWPHiDfzqon7bOcxMWPQ
PrX3rXIZGjmEk7AKjo8ulgsfS3l/5+bkR5iMlknzkVvmhvQfNFtYoQzUfR7Wu1QV9VMicTxlnKcB
VkRrgysSVyHxDwFuaGddM185R5rNvFcWjP0SLHJa63jHriSTKLYi6wHG3Hxa5l49WyH9acE08lXY
Yj/P4gCWWerrIa2qE5NqX3bNdyBbxaXvLe9op0VyIAlQ26lGtM+ha2rHRkkXSJ9SXwyI5TERKjpq
GpZJEo+An0epvEfFJQinzBWbBVZhLHbI/yQ6udjVM0JBrHOUixXG2WkysgC7ElQHnSAcdhNWd+nt
Uty5CauJiJ7+qRa1ewlRlQa5xrxLj5aJbMk5rx6kXr+7Rlue2pw34aadh2rn1JUdJCYJyuRxdh9e
xyY/Rzi9oq/jZC70oz3RdZ1nRtkP0Riz/cU2qch1YZx7EAPjxFu1yJanGoJQadk6JGp0yzhEOzgj
Zvo45DcoMeas0pHpJZbrtj3Y0+TdLImze6jIhb8tsqvvMyfNtOOp9h6bClK5n9YFxjynbclp7UW1
myeNMwBKUzAjSdsVzgyBgFRE8PpW03wLG6pLxhqu16wHmOztiumcPE6NMA8R4xLdN3rlPJuRLn/G
7kxkVEM5NhAtKZ9ry26vo2mK5zLp9XNTgh5ZuuVbqtziPNFdXY3Uag5FaFcPopgJncOwa+xtR/U4
yi19KfyRBdjaKMnb6+Q0nxnf54FFT4i5klF9tc/tklPeHiKNGXXUDOZadFHjY7eSvV9Zdfk5Gzc3
uqcv4XOsuuwnob8eexPBu8B12SZ0neS2ab0BtGWZVNJbkTCQPun1TJwLyjfdXSeVsih/tfbYtW22
5UCjXCPLGp0XLeOIrNfRNkDFMdyxTH9Ep0Ck5dxXFxHTKDwVI6efPaN+YzpiuPcKTzy+yUVrtBcT
3QR1E/kgB7csQ59m3DZ2esl4QdZF0hHoUbHWgGZm4W0eajjlmtlHP2SHkTnTHaRYdZwdMCprH0Y7
qgNWTc4HyyDzMTSWU03qJwlgQ3muRhF+05flI56Y31gW+23CvI94XpNTljnTHWHx2capxViz/rs1
yGb1ZbrjvsNRChY9PVdO/5ZwkzMoxB0LLgFjYJVYLsMdM6Onqeui8FFWlfcWqqgoQGjGqUehvdNC
oUjaSRC/9EaqMNgRwwPGU8GEn4uK38mGHhEL11wNtvPJhC7ZNDAgbt5wkElle85TmHfAWyQrKmwI
yK7tldRQsKSN5W3imdAInX7BNyb30yNGYE2OsLklWLX7lgot2nsVLmQceIS59LqO9yxE7ECfK2Ai
TNGF7xutEJq7YzalE/rSsRo2C2abTRbPDIgXLpKIsd4ubCrE0ZNYNIeKtnNtF6Or8YfleTG15eJ6
tcHkfY7EQtKExh7WYUNM8cSoix2oycJnVXDzucGUdOm+jUrKc/5MBi2HNEviQkkfQ2e4oheJdoNt
GM3akuMQRIhHNkz2BLz60XwYWSVusEmwA3JMhFaT9R1XsCV4+d/uPt1ydjRX3etCXONOM+qcwsEl
ArXEwf1q9BZL07oyndfGEugBHYzM5y600uNIwi3pxZYRste6ZWj1cliLQV74tjmc24rQor6slj1R
RsXfCiuRTf4i+0VWiRLHluRkGiCb0Xnz579Kkqu+g21Y/Usyv7gNQV1jYdsp8Qwlwh0c8yvOrFvD
2TnhfiYL4J2FvMOyt2sbTDAeDfBuDMOcO3YCpXQ7DaeLx9aRaiydMPUundHr6xoXs/hRQLl111lf
FeP/0Qj/R+490ub53+/4+j9Y9/7vDH7/W7z97af5n7T7/z9S6XWJreR/N/dtkjxhYvLe/uru++ff
+Ze9T7f/gRYez4/mUGxgwflvex9+g394OrtPF2UvnEVp/I+9T5f/gGhlQ9m2bkJ2jz/5b3ffP2zt
Rn8jMh4NvwYq/T9x9/1RXixwizjmzVz4m6x4hAhxAyksp8ke9+Y4fep5YRKpahk+NNDAmnN3Q5vx
8csXgx4PYFH5q5Ptj56Af32a7v1OuHTHNIoScrNPvd59mUb5NiXTqylLYu+s91Tr/8YV9JvS/t+f
c/ttf3nU5JzEZByr6RRV5rwEU+hp16lxors8TburPcr5SvIkGfOl6byUFkqdlRpi0uXHtHCR65Ty
YdIXFLOIohBA/vUv/0efzr9/qN+MEBEQDOATMXMUt3nneAC/2sMENmo2GH/9CX80k/z7E37T7lcN
rgMyqoaTJsKdcsZTs5TOuovmN0VS4d8I0v+3D/ntGAv1GdWzWzA6oH2hhltrQOtIaxfD/+MH/CY/
N4u0dRJLDSeRe9mXburTrtFT4ZNTVlw72F9/8239E8H874P5318Xz9avd4kTARSgYxtPAFvUs1lV
YHirsII45SZBjEJ1Qz/f+aqR2g7/vfwvzs5jOU5o0aJfRBVwiNPO3XQrWHKcUJZsk3Pm699qD+6V
uaKpp6nsgubksPfaPw2Odnd0UgisbBi4PbED/2vB+Tdue0KAPnW9zbVWVarB/aC7QmWLpkUnv2iL
BYDfxJL635+s/vuTMw2kl/Dr9hzGg/+THFR1o5PK+tzEQ+uj0QHUsCK/N/mGodEi24fsILYrBdD4
2y1stswmRjtXKeFGSFl7JpBxbVn+QyGq10weDjU0tTwu1k2hP3TaV9x4exNaVR+zwgxtlrUNSitC
VBWOQyuN0/1kK6WIws2FopnrXZOBLG99s5B6SqYdEHXsZAsV5II3ZqbFWxP/mdZWBddvdCvf0tah
eZ/47GiqZg3IbqEp/uu8+E+1WpPxiiTZzlAJCzpr5Rctv4jucru65n75ZMiBwVsCC6IrefmXnBOO
KiAdyb2zy6XBYO6HT0YcTAlhpCm8AFSIgMHbNPUHi2QyzGCDtjM1uP50BdZTuGrd8+0ymWko1mR4
MRoASVbnW87VSo3YLrpUiX6Efxks/PK5F0yGlcRWW89vjOCs9WwR2N0hlk+McqvVw8PtT5iZRqcB
HHAjqrxAS+00snxk2YgUILB/ZRLgJh2RP7uOhe4+134mvV3OLLaPpWs5gWfvwfVwD4q6OcLmYv6/
PJ7/bfmTbsvqNJBNbledvGkOcZ/uiyx5uV1KM23TnHRb1PuBP+i15SRe0+zCSP4tStVYKJm5h096
rETqtFznPNyVyX3k5or91yAvxEXMtCBz0m3jQgkSPzdNh2Oh81AjZyrDB3coPt0umLnHTzpt28WK
IgWu6XiB+YmbQzbD+qNsWruPPf762jeLr7b3BIpH3XCybjiEV1akhKRR0arN7efPFf3172+er8pd
1Eu5Zzic4a6V6HNZdAu//N3FMN7ASc8N5ULlXD41HD81lA2qpS+W1n33Iu+ODLGnAarmyrfKj3Vi
U/33MyR3qNOOXElnkHB1IfnZE+H3Whfxp5BTn02F9fF2ec2MFlNvfIUDBzY5L0JI7WDU3rVNV0M+
dY/lFSSHM2JpdXBtQO8sqKZm/6oKO3SJvCn00JaZLa/hPHPcZHV2qgMz/Vjfu+6j3jYAMnWjzgKx
5NTwK9DN99zCiCWX7kzrmub+gLECelPQupKCQ0Buo8v1Nc1iYW6YKaEpebkkQDkogutPt36m8U+N
Y+X8ezssDKZzT7/+/U3PiDNXrYI0YNzIHgmeYpoDQNSv0FItdL2ZkeMvFvnNC4BndGrKkYSTwsQ9
wPn/jWWMnGLZM+5uN9a5T5h0brji+CE8LrgygCp777poYduUcRFLUlfhLpGc52p50tNlGxIzGETT
qQ1MhkjZV+RU/bz9CXOFNOnYcVv4npYXptOCRD14mbolqMTe91z+fOwFk1lZJcenzCrPdJDAglFL
3E0hcSUCQGshkWKudCaTss+5Ks42ckxkFY9ZLGvEvHf+wq+fefiU5gDhJhzUzDUc7rukVYcIZWV5
4ccWvFPECYbOnEth23Cwz2AvlL5nBdZVE4/bikyIhS+YqWB9Mj0PAuyQlpkUTyA+d436HXnQT1UB
vfuh+tUn3Rjdbec1tmU4QX12vXITagB5m/Fw++kzPWxKmsAggwcMHI5TBccseCzq+j7RzI0EVPD2
C+aKZ9qFsZNlPptQJ6mD11SU9reEw/KnuM2rhVF07g2T3htGOLrBVxoOulWoAiJ1uSPsOfJGsLbw
irlSUv8dSptyCBFV8RGt+1OvJGxB3F5iTxwJBbhdTHP9YNKLkQh5g2bk+VmHZPkFPoXY20a0xM6a
5Mr9Z2GtT/qwJ+paasDAnkf/ei+m14m/cyEu/kCF6N7JdW9+hUBOaAPcD0woXCcmXEEje372Q1Ef
b3+jeq2Rd1YE2mSqrlyiidy0ys4kNmMQwlv0QsJ8cxQu9yMYSEMAn3Esk0HLRRqXU2Ata0CJuMz3
saRq+zyqB8fXzOAxgpyOkGo0HUsNEYePKN4eApARcFeJGtY8XCiB7+IVVDxTOuctMrmFtjCzLJxG
vqR22+Npt0rYBSXX/TiGvXpVouZFoMD1G0rIocMMHcQ58oQAtPnSwcPfMJP3im8y0kRJ79ncg8fn
FtBm57bfEOqcstY9ocm9tDgHIj88SeJS87PKzLz0VU+8e4RGwSC3VX0wxtbgusNfooPNdLwpHISD
nMBq6yA+w41qT7VWIH4NdekutKtioVtMCC7/abja9d1v1hjCGCI5kvL4rOg5llnbB766gpWVsMwo
QftGHqIyjdbnQxduZQDuXOBwUMtRXNX7GuZTfJxk+NS/brfhSRbMf36QMmnDiRm2mSqlg4OuYsdk
vgm2nx6gSqyqo7vizfslFtDcsfU0A3JoIjdGhjY4ACXtb/H36DS6G+vB3Fav4g8erhqbCpFiLwsf
NtOu/7a6NyWtlPSjzON11sW89+76TUjsKkeZq3b1Gt4NG3WHAgkq5dY/9As725lBT5lMbaEdmm2b
ZYg4eu1J99pnWLHPC58z0zj/1t/bzwmyCO48n1Ns2TGvk221JkV+DVVtLdbKVt7AO11opDOzw98K
fPMqvIK4+7pkcDAo3de5+aAFEcEXVr6VOjn/2DLgbwd58xKbjVsz2hHVU8gPoSw9loF+0jXA9rcL
bOYjppgX3HFFW8P4P0PnUFfseEGs6lx7ji7awCaDZnD7PerciybTdVLnUgtcMT1zHhn9YLBPTzKB
EqfUM5T1OKpjAyoF50JFbtQBy6O04/TD27DNL89ZOyRfXL3oTyl5yH9aFMN4l2UJpj95yCho5aRt
H0hghE7vmZbn4ETpHuoeFUesZsq3FFv9ugk9HKg+1KWP7VL+AuLeVM1VXtuiGumdEApLnv0o6mab
NOPR9rKFQptrzJPVARS1dhwsu3fq8hhfia+IMiT16XaNXEeud6aVv7cLb35+lxqovftgcJq2qb/X
UQ63QJSRuPfQ5p4Z7vpd4Sr6MRRwzmNhKwsjzsxHaeq/Q3sfGAIIGC0utu+VKDr72UNgFgvnunOt
bFJiDYwfOdCS6NylECQCZFAHaNrahjhbzymlIV9AjM0MYdp0YaVYoNfDDEB+WWvrzIy3ucDucrtm
5i54xGSyuaJ7rW5MM7Qt2cENwYDjbNfGP/CWV6W4ty3OfA3EJF9uv2+m0KYwygbFQ2GZSXY28MTJ
QbnW1CcyaTjfffzYCyYrGLtBDjQaOS/AuCKf6+AMbB4i9NIJ9dyceWXmvl0upF3QA1dU0jOUjvFl
HMYrfCgRm8qXU6xfPqbZME+/ik4fznkIdQLpcXrKfLX8bHhC2dR5Gx7SokwWZri5Er22/Td9S0Hu
TfCMlp7DEuLc0AFSkV+jXj8DNlnaQqvXNv1OB56yeK28KHS/KbNzt8YKvCv2yOx32tbcIZZcW5t+
7a66Y7tv9+Ul3Usbb3O7MsW1jb/33slIzu2fy3Usy3koRVt994JaZo/gaZutf7err+fznVj//PxE
FtGWSJ2Vunr69atZWITPjB1iMnaURVYLOwuzc9GFe8K9tFXeY2JX293tb5vp1tMwerfPEb32fXj2
0jz/qQYKIPus0RYGjZkz2L8F+qZVhIUqAlyO0dmTL5H3rJsmTKzHaHxlPX/798+0O3UycMSlkBWv
4Q2N1JHzoEv9Sq61Lap+4sMxBd9+y0wtTBMfexuppVJcB9k2IdGE9aHNttX62BCuTgYLPBtAlFkC
n1V4/In060pwswJpk0vH2z9/rpCuf39TDXKFkLO6zhF+jy7CDDapIMjGvJfsT7dfMNOKphl0Ovef
qRU06dkOxGOVZkfdVBc639yjr39/89vR0baMWlyrdKVRnyU92jaSKy0saObqddKxK7ZyoWIEeI/9
/PfYVl9rLzm6kEc/2G6mvVemfaZyHJ7x91zQV/4OXeWETur37WL/20LeGZj+DpRvCsccTPBmNgvy
ejNuyEHZBVva57G6a+/jzXh4JZpmp5Ao9RN/7Lr+ne6bVbMO1+42XouFT5yrn8m6QKk8xOpoy0n7
qh8DjBmpXH6o2er2tdbefF1i5VZp5aZ96vrPCsEMmYa7LP/U1H9uF9/7G0H9SqR/+3wkiH5EXJp9
Mkw8l5hkEIIXobzxNBpAOujxi1SK8jhirh0XSuv9BqdfdW1vXxmjLEZdbFknz7rT1IuGutUkt/T2
97zfzRHO/ftw7Nf4ifvWOiky3JgyP3q+7+BM/pxo3YLEbO73T1abOpwoqwPVdYrcdo0K3Al1+CqJ
vyQWm/uESWsaVEK9pNEwT3YVmSb2HGP4yjlO+YyrAVRIjZ33Y4U1Vbe0QZ3bwDstzpHCVeYSqWri
MdLSjdk9366O9yc/pIz/Vkco+Qh4E2GdenhtOjqhRG7XVvUtJzmJf1xoUXNvmUweaH57rGeKdVKV
7EWz4ktlJ8XOlrtvTdRc2ko0u9ufM1P11rXK3vRGvdfzZvA94eB4wpEgJdtCB3BuSfLPj71g0t3J
QkJUTZQAqWD5cxTv3UJ/NvWFkX6mYU3lL9rQGWYuU93C11Zxq64666enn1sYDR/79ZOe3Sh2TTRq
ZZ1MTz/K3oB5PQ83buB+vf38uQ+YdO5R8iMOLCj+McFnBAy5uOicEa78LKv2iVy524+9Z9LDzchF
Zc+Qd7LEt47QhSoDfVEFeyH9vv2CuXY06eIdB9R+FYAy6TC2c3hUvtqe/i0Ml7RZMwU11b+4RUOe
safaOFlUABA++II/Selvs3HhA/6uLf931iVp5N+eAB5VH2U8vo4RZ/Kn0VCLhwAC11rzVXFgo5+f
jG7sVyO5kdnGLQLiOCU92AYN+ns1HbEuSZa+R4Wg730zMs6xa+UXSYGTCV4VEVNbcPM1wg/hnN1T
Dq4KGTgrRrDDWKUIHSn6O/I+m0PSePZXZiiVBOjKFwtr9pn6maoZhnCohpQoLofZcYSbUX6PAlFu
xSBtbzeAmQqa6hhyAT0QbM3oNH781W37+9iN4HdBHcO1vRQ7MTMsTvUMkuQREeano4NLO1S7QwQu
MpLvlOZ+IODw9oe8v/SBJP9vO0hCyzaqxlCdPCLnqi7jeEW84JfbD5/Z7JIA8+/TsSdhv9Mz+yTw
Th1KURElqDUwH6paHw7JELWf3CEoP8fAJc9DotNkyEIjtCnPfw9F7u3Gwm2CK1ZkWEML5cywU+CQ
4olnuas03gHXo5nvCu4UXv3ajPuFiXWu/UxKRfNAjMBEsk6lsP8Qgszxqpltid5YWBXOPX9SLqLK
PGCDLgxZTRR7rG1iK7ciPAiB2/t22c+94vr3N1OdURhjr4MIh6EgQQcDmegF3jcpsJvN7RfMtM5p
5ks0EJ+b4n44WaHdHAaoAXdeqX1uCeEkpovBIc0S82PT6lTdlbYhF50jE1M3XnztJQNxPGhLd/Zz
HzKZlQSg86B269DJSyA/KrYqGyZ6bzux+8P3ljrzTEebSrnaq0+krZi8qXK8w1bk1KEeLNTFTGVP
xT2u3IUWJtzRaTWs9e3vHqurET/fruiZLYZx/aI3LWmEbA93OyXYAF7KDzmLgTFbnfRZtIB/4cW5
ccqpYFq8ykSFLlXKzAA7va5MOqi8ucYiOsecHY/s9RlGQJ1nd3ANPt3+sJkqmV5XjrrKgE1et1Oq
Jrl+ObZJE2TF7YfPVMn0ioZhqawgpuonueFizud+qe3cYIuo8mNaIl2brNYUo8E+V+YG1koSaYf8
aETDJgjMj82h0xN/HTeclFZa6oA3WQ1/YyfTrd587OnG5MfHeT2oKlvjkzWMsBl+xcB7u/LpQ2Vv
THo0MeokldYyC2WzPxGq/C2OmqPs+wu9baZtGpPlJcycPjFj3Typ5lOTfvWIwmwhGRB+sPCCmYZp
TJaXFYSUKG2VwYE2Iq9yaCkCINfHJoapiKuzbN/UU7bvvuEfe9360plyQAeOP3Saqf+Pjit3xzFO
KR0JJ7DsP5ISTWLIHxzptyt3pvSnEi4jTMsC6uMIR+PsGtxxx08wSDC6LhT+zHQwlXAFlZGkkl6w
CUoR17i9eZYqWMqlHN+1ufbkJsmC4G1mhJiqucoBqAjOfOuUhEC99AjYFgQY6KFLWquZZjQNRbL7
rggF12dOg80gibiw+5iYRNcnvVeFuxlWgm2uh/FxXdmA1hVGiEA1P1g2kx6s+l4QFt5on3wGiuek
B6qW58Zw6MkT2N1uR3PFP+nFOoHrNUQtil+v7iy1/pmH8c+iWzpqmGtGkz6cAsIoAQpzrFlb9mHs
RLZppBj0MMSiU642REzr5cvtT5npElOpFlmkifBqf3Ts9F7xZGLHz5buYSFbOtKaKaupjKqOqiqx
2+uIp4EAh1JVw+xIlKW10dzjr2X4ZoXh+ikmdKXn/KcGkHzNhtfltQVI5HbxzD1+UtNu3QKKq9rG
qTibW2GeT9lhdCZ5XZ28v/2Kma42vVkOisb28NnD4mfHG2tYVpZ+/MyTp7fKg62WY2RbueOB1ltZ
tQjXo7Q0Vs89fHIKELcd0n5bTpHjeyuv+Cw1r7fLY2bNKCY1GgV6LDCqsDaR6yfAa3e93T6YftXC
fBg2wk3UteKnh9svm6nf6T2yayZekEeENXtBD5wYivM6qkB3cl+0cPI2I4aEFftvC1U451H0zBgc
gi7DnZGYqAWDysWgqWZPsGf0gwS200mRgj56vS9OYJHKXZN7DRFKnr2tIQ7tOksmuUb3cutocCB8
JYmgOnR9P18nqZ9+Y2RQt0QrJ2tWRohj29h+vl1Cc/U86QGNG9qS0NrCCTNJ3RUEEG1jUg3WH3v6
ZKiTYgNwm9ALx2oJbcuLH0TVfLv96JmqnV6NkhnU+nIoEE+hgdXUeleMHfCPfPOxx0/av4IuSSMs
XT+JrK0Z0K70xVBsxmppCp4Zmae3/XoMKUJqLYSw7dfSwM8BLLatQfk0/kLhz5SQmEzFNfzSulLj
0Blk8SrlCoEmKrTlMtaWYsxmhC3kn/7b+D0PVJEeakxlV2FumIZQ5bmn2RVVA/S+AJHeE7SwtTtw
SDAAla1EyPXHVpPTe2UXMHJb9A1Xc/02doGmal+rDJCr+/12C5ipoL/CtzdTD1DQOhryunDwvuGH
L8sM81iervq8sIDORAuLjbnXTMYPQy7a0gclfQKYqJtk8kTeRo7OQbakN55pBuq157/5jnpsg0ZD
JeeU8C/L9I4Vdwil53YhzQwff0fFNw/Xbamu4oisnIDD9KGvMCIvOQJnJgp10rasTu+zrI4y6heD
J6ELwbpRDNiexGeNh6HqSIK3gVG1dTQuSBXmvmYyGBaSKwdWadtXEqH7IBuuv1Wizl4YUmbWfX/d
92/KSjRuI6lViM4bPXuuio2rP42Wu87B3RKp+7EamQqbXb8o5BFq3GkspCtqGVyrUakLe/OZAppq
mUVZJWHt8fBKfUTa/3uUrF+3G9JM4Uxly7YSNnlcwi5LdCHdcUZ5YF8rrwXgHdICq8fEiBfWBHPf
cO2Ib6rBDpKA+XrMOTsnD1ZAMJCWTLJzj5705VjuiHMP88wRpNatq1KFiWRGm9slNNOPp/Lkpigk
v0h98xThj8CISc7ExchSoGiJFP+5/Y6ZwWiqTq5stlaBRXdW2FaJqNhUA7mIXb/youePvWHSq40o
TTOkw4rjG9J6DMW6DtQTia8rM3y5/Qabenzn/uqvd+ZN/V6TJsFG9+bJL8k681AGMSiRbwSyrIb1
Bd+7lV/tsX5x63Lho+bqfbrMGWqjVUI3caTR9e11H5QV3qIOat3tT3q36kkUnjTZzIL0mMKKOzUZ
NyTkNkC1ZNDIWmVhqfBuvV8ji//tE0MMi6rWteKEU3qr2V+uWZHCux/tLx/7gGvBva2TMWt6gWvs
1AbnRGajGL5q5ofMvfz4yTon6U2laLq0PGGwT+9qSSp3IafzC2X/7jTE0ycNVi+tMYq7rj31RJd5
6reAkDnPUsgQ2pEYxdZuYSPxbhviPZO5x7Yawjz7pD1lNvxnAz6JE7Im392ugLmnT1qob5SlaEK7
ODVJW903XqKdwjZYWiy/33yIGP63euU2jz21H8lLIhNLkcphDebywqVusc48a1iY2d7vBYY9WZJX
AzQcEp7zU+iJA/FT8Xo0SVxQyv71diG9O3KQNT3ZmhomBkoyfsNTpno5fOgi9qBZowVPYUO/hLlv
rEnXeSk709+JnFSRhQ97v4kZ9rVY3/QOkcJ+LEF9nhA7WKswbl5t7CfrAsflSjc4nLaLlOFMsj60
LeNDJ929czFWVGGtH8l/cFdeZpE/2KnZwgnd+23NmArPtMQjdLwdwlMrkvYaT5sdIT5aH5m++e2T
3t62si1VQ5QQ7RR420JSinu0b8mCAuz9HQ2Pn3R3zapbAv1C8wju/ZcyaqRupfpDLJJPBDK1pMIV
R7fuLoSJ/2Iv2y20gHdXP7x10vk5EYglu8dCA0Qg9vq1UUUI3u/VsT8IFCq3m/dc/5mMAQOkYLhn
OlFDjfDv+zAgFwo0ZHYH5yRYqJ2Zd0x1Z15eKJ1s9BUhMZ97d1eQwGgXS7aAuYdPBoCsJdjMFVLu
9MBs97ka1hsv0NJLaURLktaZtgt+75+uGBGA2erkQjpKYV0qzzjCE1nYXEDE4yH/szJRjKnGTJSE
1EZEbZxSxA8SWQSJuBduGY2rNombBzMDA5uHo7EeyVPce9hmCSZualgVkVdvNEBlHVkfJYKooFa/
W3Ihmssw5hwcNFD9i4MqG8mnjuWsvB7UMPnlkxNXrowsK+6EihInU2QYmm5Slo6CuOd6+VJ3axmm
rFPpvrkeC9tn/yx7a9h69hPMcKJ8Cl/V7qvEGHbpGFYPstuETpvIRDnqhXkSCsSwkIDbuCj1xyRy
A8Js1f6rkGGcDoB+7+pAKM81kfAreRzknathAF1rXec/h36gXaq+1O64DpU2QkmMpw688VqxyV4K
PNKpqgy8lawURLzJ8n40JOWX1sfS177NxU+DRORdIEVaR8SqhDvBaK1PCtEKpNPqBKuvg5xE6yjP
lTtZAgOXNnZP3E1N1No6CuAVrGrXis+6ByXnmg5GqAbKDuNzQGLv2jUlJViNtqdeCqYEiNxWtY96
lIeryIgjAYvAza9nGmKbgf+8I0ir/DSatnbSAUvfu4PaXlyBnt4dfLSkoHkvbW/Zj75cG8fKZMCq
IxFegO7rz4Usm+RrRdHVQCn2A6mOP1obJDo3WNBp8ohzv1Av4iMo22rnhm76mrSElDf2EBOKpwdH
IOQhSdZysTdH1T8I9HovlgbB1oNjDf+ZkMltP2g4GVuUxuJqq9XdOvvGrgoVlAzfvV/1RI86VU0m
cSGRQb5SuQHkv7oK5+3Bg2Ug/4IqK8Q6NKDGkyxBaMS+vvKT0yyl8fVjs9PiStrLQnQHQd2tMsN1
92o1sqa8Roortatso6IbzqVdNE5ueP5dm9rhIQOrif4516C/CxLn2eh0X6y0BII7qP2jV+L/6Vyi
kle9KswdlkmiDaw4VTciznwnSrRonZH6uAq8tNtqhmxsW3aOO44HMTPoBdmCZTtuO0vv1O2QN+7G
0JlgCe5U7sFwY3UhsetCimj/vUqvNDXPL8+9raAxEK5yDIOsA+WryBwhj8JowW+b9c4w2n6nc4L9
vUqgdcDuqpy8Mstj4Wb2bzuK8jvOjDqwWlbt+syyXaVs4r6qr6lYGVGk5J+l1aYYPbJc9V6Ld+pg
6avBM8avo1BVkjZk7amtPO0uJKBm20AAcyK2N93JRlMDOpFEo20a+PKxyoiAzBt03eQEeHs197Mn
Y4gDcgpSec2iMtp1Uhs+KYoV723XiFex70HxBv+hj0TVGFGkOCOHg6ve9f4YhmGy8W4lc6P7ybCJ
rWa40xsAMW00krXRF80qqcN005OLtwYR2D9AJ7O8oyIa63cgCGVw8rw3AEkCZN/7hNmtbHvwNj1s
fG3duKrirs2RHJSQuiEnOCg3FsiZVWMSXRNEte6gq2p2165FzHZpo1I3gHOQppNnLwNo9zUBSsGx
EBqZ87JRcC6X+b9ds+6+h0S1PvtjmB0SLe9+90YlXwwrVl+IvGmOmZylBD1qxsEH0nkfoxtaD6LI
N2Wg2ARf+uHes4nJGd2xYEfq66JYE8xUX9ByKqtOJ4rA1S07vo9iF1tWkcvkE/Y6uAOCiIoX1UoD
4wiDmGxGXJ5cznsh8JJV0KnRpbaHKtuAZUa1ZipmrTkECxTNx+bd/9EQgb/LJLMpHKOru5WcXsMk
ZTA7WhL7+w8tH6bKSVJLtNCvs4KMZG+HSsPJzcFpc/1DOxRjqps0hWfasHVyp25cgTSUDIy2jTe3
f/vMBmWql9RFpDOIu7ljyc8B7WpwdbKkgk0kfQhfpdBD/l04CMIbSzP2CseUsh+1bV+I9lo4dJtb
9lz//mZ7gANGlsNwcE96ZehbHBA1Wk+w35z9bD9UPFP5OCf2bk3MucuRSU/0iPvSFqIlq6x5dWNS
Om+/ZG5pNVm4G4UtwsBtKkft8gdLsziQ6RdKaGb5PEUnakrCMhYOuVO26+FSAnoPNyydzSWz+9xP
nyzP6ySUpDEnYLXPk1dV/aNFxtPtQpmr28maXGvlVK5arXBSPVhlTbjG4LpSpKWN3ky7n6rFPTlR
LWYWWmUsHqNqPOhBsnOr4Sf5WAvL2pmymcrFSV6Tmk5zC0eqv+nBs5m+3C6ZuedOOlQ22EllaX7h
5MX42Nv9F6X2Pt1+9FypXP/+pkO1HeeoSuqWTimMrWqdYz852vFd3g0L/WmmVs3r39+8oM4iQx0j
yoRlckiagrnv9Yfbv32uWK5/f/PoEuu1rvQ82lb/pMRfucfbz50rk0nvzJijKkK1SqcznzgQ2Mkw
SbLa3evIg2+/Ye6Xq//+ciZ4SYo6pXAaNu2rFpk8wajRQis0rGuPeWdzNRW6lg3BdE0xuMfabaWd
6sXelz7OrAPhQ+GuU7xoS4RSv9V1P4NPoYf+Y5i1wJQJf/PWuquSkFbYaQ+Xw60fJLwuO0PLlPvW
8MzvclTGP4WRVJcIp9bzeI0nBgfHmqvt/UvCUe9d0DfZlsDncS+qcjy1aikugVmNHgwGGXHPmKa5
vxqaVvk9ZFK+bULpTxJ0w0uOEXBTRwVBqHJvEdrTyRpxV6FhVc+y0QQcCOFEuq6zrMZkvxunx5FQ
s2NdCDUmM1Pp73xfDa11TxwU1WYQBJyIftymI1HVdi/8nTVq2qdWrcmgqmsu4kMIUatUE620klDm
biTSJrceRo4qJu9KAja+bwypvzPC0XwZRUyWmEuUqmkUxF60Y1tAY+rR3UoGGAMgctGFS4/xOznq
1pr7/txY5W2SkFRZdc2eq03xI26UMSIKkvjJOCjYgtjXqFjinas70/XcO38I7H04KOGn0RuajWLV
kUTKIAHHFX3VIzsrMS5kt5U/utLCDF/H5iH09XLj6YXyMlp++0r2irJTfFPh3KyPnwdWnBtlJIoF
X5c4sa0Wr4qQQseGEvgZdSBB1KVnRFsWstou9ouYfWzdecNWMYnP6iXXIy0uH4jkzH4H7IF/Dl3L
zp0ggE+E1OUH3bc1kpDV4HtoICtRS8n84g+ie9L6KqjhxpKSpScB62oiNY8Gf12laQRcJGn0fWR6
5hOZQg0LnSA/WGnvpRgYJMveJIXm/wQBbF/nX+tboVY+gNLcCOKV1KbtneaG6T6ObO5yS0K/JMhI
dy7Z64dGycxjPgDm2vTuNYqW+B7h8DNDxTE8nf1iG0lJts4zkxxA04sGeVtaUeowcZYnQ9f7x773
mu2oROMuCsuiWKF9Iwops7XqO1kDHgcGdWl/NelS7QqIYPTF7lPj3iTHeDMqevwjHGX7Ty274evA
ieU9x4AhGfSmmn82irR/VhI5F2vZdsd4pwvLuO9aU2PD05T5Ci1odcfpSHVq9GsLIGvQUXNhPzSZ
IZMYSmwscTfhLo5MZauXAdHIRGcPK5WQmF1F+NNBbt1ik2qkeolEQ3KYGb3E/lVEp9JC2qIpZbBL
yxI9Jbu0DUsRnbMJwlVMs67PLf16ayh9wa5K7/c66WDbxCZkCzrVdZMRlUTe1GzIo0Y9pyoBPsKU
u33Zl/GBHFhtM+hlba/kqP6mxhqZemQpKJt2yAqC1QAbPIaDF64Dc6wfr9uKB0aqkRt/ZdgUdUjW
StKPOS3XjrAcxnX6MERu+MkwO51kXsRFe0sJ5Gztk716jBu12/XuWF1SpYqP7AitZ5+9/y6hz/7y
NIYcdjJEh3eGxHP7Ot60VZ5/9i1T/xGn5A21WdheEtkwt6qZoAYkfwj1Rl+4VHnSi+IxsQbPX0VC
VNVKleryAHps2KC1kLbcdA3YjTRrVWhacoqKeFyjLpAei8aKzTUbaWsf1eb4E6JvfOgSSt4Vsfat
TLrkxcOdsyVBPt9H5NE8Rb7rfpFHMzy2il+uUt/Wwc+PWnwOFFglamcPd4E2Jg9+FrSbSLaNQw8r
6OTKVG9BANF9IvvtAZmLQlD5IB1kJGtb0XvGiwU1njjwsf4ZR6Rbu4G4Ro8WhUGCeR0czCwnBayS
s8/c2HUbcv3KcJ1mlndKGK13uSYgOqiELPEV7F41aUi2eZ+6uxA20OdkcMn5K/Qe708vYshFRcfS
0MhXcWSxteTEtpB9fd3GuXfQcg7wktp+tpQGk7dEzGkIr/cga5V7zEzNfrAyoyMJzuDkapUS/kVW
K7IgRQv7B0JIQwhKw3Bnx0Z0CW25T0hWMrVdp4mSkxbDxztFhC8jl3aWSTh7dl05JjkALZ0ip/qG
E+7gM7G08Z5Uu8gxUe5fgPV5jwkpSjvyIO1qX6lZ8lWqlLq9hiw1J4xqnEtocbl3ucN8lYyg4dxO
I6qoKNUDkh93N2Z0ATVJo3VMFtYhrRCtyTDb9tQuuUlSgDBdEaQCtKxl4yB21ZUAgXNsKjBLKzMp
ELle88FHtTO/hC3jSRBej/NTzR5WIfB5ktLs9muXGz0rKJfApgw1w9Ab3jrDQPs11+RuqwCqX1ue
ZOw7o/K+Je4QnRWz8fe1m7Wf8gBgjNeP4tD1Rr2R85r9uFkTCk8y6knmyN2R4J7wa1Rr2Bpa9H+c
XVmPmzwX/kVIYLPesiSBJJPZOzM3aNpp2Xcwhl//PZmref2FIEWVKjWVMHg5Pj5+FnUTFtbsZFkE
rytUVJVNU7S9w5IxD8aYU3gkGeF2tEhmTxVii2TNvxVYHH+AqcU9qMlpHv4ztBMTCBKAn1rMK1j3
asZgwe2vD08yx+0V6plS+xXn5biD7Zf2iv2H7MOyprOtMESRDW44nhWJN14UyjVxS7g7jWCfxPl9
1o98U4Fhf0CVHVTukEF1p5EaOArBQvitM1GfnUeldYnK6sdm7IgfJsUMujQBClFpJ9cK6fSI65Nd
XMb5FtkSw8xp1APWrnpfTJb+p0edz61w4PSMrKp3KDiyk5XTZpeGIYUjbVxvObyZfdaTadMWkAmM
a4k4YdZLd0hMlR1T5dnVO9j3NSb8cZM0lZ6ajDQvfaLkLwPvS7BS6vs4z1FJrbrexdaQbGW17M7b
+nBIJxggc0zJndqpMqrCIXOVENt6qyYdNKYa872FBVvi6jEvDrlSWsee6RACk9Nhwyep/2IdymjY
25P7TCHaaZZalNZQO39toJX9maHoZ8OQGv55jWJBlCyjD7qsKQ9GmlX3OpyX/05mD9MQMzf3fac/
almTenWkJtvKhDhPNBHliSq19BXSKn9ivNC2cgZF5k2LSHNnJVAe6XOF25aqDJ/DZJJ/xmCSAB/M
Paha1n6chuojigXW1pqn6UXtwJnVOVG/mFZO78CcK57Zt+EGV1Gl3Sk1OYbwMv9Thn121Fg5v0Qo
xsKEOS7ZU8qi5LNmZf8P2zzUpIA1zj9TOAk8sEQHdQmjSx71TAYqdYSmGrW7LELp0Jp5BpHDrM6p
B2P2bLQjFsJqS4a20g4bdoe6l6KWdzHO6nc9bH3voOE8HKZMJR6om9JLwxXpBEOvsbFnQF5RChx1
mHVSYwiq2RxcVc5jA8Aj3RzdgUv8BRTMCnO9qmHKUMAdtNPYPS4tzq7YSMG2iSSj6JmTVwXSb07J
dVjg0srcWnEFicguVx5KxvNjCUWrbZdT7FwpnKLBuGjcpjSju4RMuCEBjmELAxvtPiNh9hLxXAVc
T2/hRKaOmme1EnOxOdNPplIDO4gB+3qOQvEOCrPW/djL1M2IpKJcz6vJQ/9ZX2GcGk+oW/PzdUzv
aTpRDukAKr8NfQ1wfJklv5lJD4ZSPirAoxHim52u+AxuXQSDN00egYjJKUvkorXz1uS4WwkVt054
6UqKpj5qIzQOPIJy+imB+i1sPGR5o0GC0Ev6bvCqUI1OVawldzCeTDZzOhhfUkIrG6VsrtsIDupJ
biVXlZTcBrgyvTeQcN4xHMv/dnAVtoAiromt8qj3YaAnA1/cgMcY1i0/Rkj1HnIOxF4Jv+aHTrKI
CrldOiHG97VH2bSlBtW3JCzNLVWn5gHlCvWZpK3k5Jk2e6laD9upxaUSbwoCtr4mIW1XoDYz1Fy9
hzaW7EDPX3+caAJR+imiieaqlZWuQEAXztki/5CULQr8Ian3MYREu+kNd4M2JtP18+rSw4UTMR0V
GXJjFDixEIIQVVC2XyxduWZeOG2LNLQOBeBJ4nh2j3mI0A+TWehlu0OfOddffuGwLRLRqgpSqSos
AvaTJgXwRz0ZfI3du/RooWTVtLWshnCg2SMqYNvHCWSlFrbwYJF+Ns+danEJ4DNdloJh1l7gJrlS
TFooEIrMs6RpcLXAVQi7SGrAe/0XNFkPuCuAIutEn5swXfmEhTkjMtBMNYWNaB63exRpXCAJHNi/
p9Xm+pguTBqRfob6LAyGYwgGJcg0RwKUE5TQK9OZ5ci73sLS659//1FcmioGlZ34LC5R4vxIwQXo
s/Y0ymyNHfatpXmhSiMSzwZJz6SW4Z6iD+3CwwEqc2K3eNHfDafHYQ3iv2sFocvlIJGHFsqdZfCu
hJ99F6R9Df9PRFW4jDVQGL7eWUvDIdSzEgkOyqYRtXtTQ5huBxuHFlshkDVeg5MuzVqx7NyZY2k2
qJiFxghrWBoFZdLu0koeXHk04PmZoJhz/WOWRl5Y1HC0pkY9AveQMiCfoK9VVk62pp648HCRhAYl
dDmdZJTnm/CpVHFLrHV21N6Eb1d0kYEmd6Y0KZJ+LqH3rpT80lWI00jVbVVLVSxDx20q5ZWChN4c
PAlJegeM/vU+/0ZNX1gMIsu8lEPk6Kg3+mnboYSCYvfsxjxjkFpUmPZhtrn+Olswz4ZEelvczX0J
cX8jn/yWUj3xQhXoiJyQDjntKH3xApf4MfBrEP8B2iLuxjXBiIWZLhLW4e0g8ywfaNDPkBjJnATB
YQK+Qie33V6KfPWGkBoX/aYShFB7OkSZUtm1pPKPJoHg4fXOXvoGYbUWEYFC4FBpwVzJTjX6pQGp
b4PiCLKSiyw1ICzWUNZIV3NKAkOBvmH2lVv30dTYubTSRwu7o8gjzFPoIA8JV4PWQCkjpfkuaYrf
1ztnYYGKTEIjATMONuckSONHGJU6o3Waupts8BRdVKNlXUcNadRnBC/2AAL1g4pK1/X3XugTkUtY
FHMEeUxU0qLR/AVqeZBnxUp0X3r0eZh/bIV0oMbI654EODdDk9FAUa1VPq+/9lJ3n3//8eyzrT0D
0BhnwmGEKTg0sjvMmpuk39Df5y/68XRG+winfEwUVPCtHD73KFUk7KkM1wZ06fXpfxuIVZZ0fFBI
gFKBXeiY48p7p6/0zcKeR4V1Sq0IiJpwUAOk9SkuKSAYNRfs2dLVoNLKf20mTTdOHmHBRqhOTKqp
zIEVfgLj4YTFWvK9EApEXdjZSFAvtDQSAF3bw44bXqoWjkcnheEUWiQhPDlumkgiB3Kep8ySplgJ
iGlaDrhYzKFK/GZI1ua2BgTEZTJqZVGThgS4L3W4+azPd7xa2/8Wukkk8A1RbQy13pKgq51WBzat
fEsb3W6qm9RzFV1k8IGdaJgo2U2ACpeW282ZV4baBrntC2w11qC7C6tBFIetyqJAnQqLOTILB1b2
kPn6suZwZZIuLAeRvIda7pw2OXYVuXydGhS0dmUKs9rKxg3SyiRaGgZhOfe5xE05tEhQMIo7Ukjn
tvGmHf7ggHrjRwhrWkW5ojEt8HzCHvlT9Gyl0SnO/8G12WkMdW1/XBoIYT3DMGhgLSi7fi1lyI1V
RgPLSpogpkbzkpUFeYiLlJv2ZGTJBlig0ZPSGPdtZYlqDurwgIZlmTHcz6k8HkCAUfwqg5qiBHS0
056vsmwsBhXQN5bPwIYZDcqSfePKQC45Qz3UhxxSCLk9jHV3gOZIdZcyJXPMStMeUcbWPWNkk5OT
Pn5FgjOgngmG8Wg3Wdz7Ks8ylxCQxW1lJEMAjCxDD1VlMBixOexw/Yh67FCoO62K+1edhGu+qUvz
S8j7ldgkDa5dCS5yMgAns81Q9iAjjm8VQIkta1fqHQtjI5IS4XPeq3RS6n3b7hpUZ1MwGwAjXZnB
C3u1yEpErY+wqQGjT6vx0rTc8Eq/LQ0QaYl05txECRv0+OjR1DR7XpNBWOqR82r8sUv3SZKFOigF
+zj7gDKEq+KmtFd/3RS2RdOUphjjaDCApQtVSH4kiVcbz7q2pqG59OpigjHPFu7U8zno2V7ilisN
rzHkG6+/+mXpf0UXKYiQZ5ySxJxNP6FZmTspyMsbXS5wHWtAhFLL+npvFRYKx5mJzMYxw7bxCoVB
GaHr+rvB6q1NHU9gLmrSTd6/eCUhfjUUmPsmHeVgjuaPPEvBCWnkrYQ74pUJvNSjQugiQHjTSkUI
lojudckTmD9u3f293qNLq0Nc4pocRtU5XSuMctdQCuez+t9Nj5YF3hd0PFqDJB0JINjqhPG9Atus
254sJB5mVPaqxNAjoczhhmggeSq5tbIfLex48jkY/lh7AzM7lsFEAipd1SvA/i+0U7epCVGqFKTy
6x+wMKQiZXNoZb1UAQcKBqLaXXoEC8LmMHa8/vSFsC3yNcNcBxq3UuVgan7ns+rV5E/YVvaEbUZK
VgZ3qZeEZZ4CGR6bQBIFpvHUmh9ZZ0GhtXW0ZFiBnC19hJB4hDD0ACOGQPmgyZpPTdbVXVLKcuim
aY1aS5oNCu56DP77ep8tjQj576j3c92ZfZ/KAVVh8phpXlbxnZ69X3/6wioT6ZuKBMS+WeQ4FKnM
LrUPRV158NJrC8tXBZgcOlGdEkxcMza4cdlrHb+PW2lNoOhyA5pI3qQSgbRCUckBXOB2czJEQOSY
p0RRNtd75vIwayJtU0vnioDEBrk9Vh0Zsim7UehT1eEwR9Pfhk5WKr5L7Zx//7Gqy17PrDjGmuih
Q+HFdX40UmM7Ty21Y0sKdAihXP+gpQ47L5gfDU1DyspMk+Zg7qfIK2Qt3FiSZXhaXqjb25o4N/2j
iTitSDaHfbSv8jGQDPVXzsKPRL+NCfh/1gCFNSqFFkdjkLE6QOHNBfPsBUDkldj3fVj//8Lm//kA
4Ba5ktMmRPBTQZyJOoltEuAVvbTvwfCAy0hR2XPO00+j48oep+L6RUF2DBmXNtqCf5fAFmvUB7eG
vlXtxHDqsyGrGO14VVoWdIIhAeckYLcdpSKagL+UYtxWFFJ/yqgq/ypNEr/Oszb/jZKh2tCBjQ9g
DpNAU4BTSkkN10XYEpTAB03j1/UBW5h8IoK+HXPgSkPaBGY75XZc9McsNe81q9+kI/tn0HilnfP+
d6FnTSFm9oQaMUAmTcAr6T0sAO1hrR/z/L4oLEev+duoGiujeDmiaSKoHmBIAG/qsAXJjbggREW2
kq+JjC89W0h4lJE3CApaG8B1a5fC5cvulfkmOxvoGAsRcyrUAmoMEBsAvc+jYffB83EDF7GbrgSI
JWY905TRLgUifd8YQ/WUApUZDLJ60/Uqni5kPtk005IMBt9LpWxzMLTq+TZ9T0vMe7hpNuDz6Xw/
qQ91ldpqjS5aOX5fzBbw2kJQ7DINxvBEAX56PhbZV0bv1Pa9TlfEES4uLzxdiIfzKFdxA9Ez3Kt+
TRSHvDG1C+gxsAIov/j1hjWMRs6T9UfQjVjPYqCG+X5mOfCEkm2aB80qNpPa2jz+e72RpX4SFnDe
lQpEpeH/aIBRZll/sqE/EPVPYsgrX7HUgJDmsE7WgKDC/AFEyeezVjgNChJtVn9BtvemExG6Sli/
E2wOVN4zvg/rPyUbDlbM3blfk8S6uMHi6cICHlmkQ9BN4/ucMUfKmRvDtHRNFe37IPl/IZQAi/ff
YWYxK+uoVvle3Yb/LFD6j9Wxc5ln/euezX31VK2kCd/FjUsNiSt5SKHtjH7ax34PRw5vPhgb3Sld
ECdtZWscw5MWFF/mptmU2zX9gouBFR8nJEENOdMZY4y+mrN80wHV6AAF+nJ97i523XnO/VgheawX
shThi5rWnjfUhd6hL/uRj/llT/vcMW/ZevAVwnIv4lCjIfS/9rhSd2v1zerWzpULco2mKE4BRDY1
eTfyfWfR9C7rauseEEJzn9M09OdB0zPI99BsExOmHvNGz12TgwKsxJP8VMvasDWB8z5krEl2FuAY
v6ysHv1CDssDQNWZU4xK5yhTTO/qdExcuHRbvV0nRr9WNP+uK1+aVUIAUSFKXyK54TAuLn3zgb+F
D8WdHpjbyo4dwPZAFjgZd8wGrdvN3nuovW+koHuunWHl7KmeF/mlNxAizCzHpIeBNd+D0eFicTqS
/Zb7wDbbp2fv0U/s3/mmPHF7e3j/BArZweSQ7c/7s23v2cMwhZFgspFc01u78bocL0xRPUMvhtEc
247vZXUTw/zGYi8KWavvLzhVmJYQjXBrLAHSh8+Vdp3HXcnWdhXslCXnb28biBy9Z8IUMXNj+7wA
5JUdb6mXRSUNuQTaXlKx1kZn3gwe7L8PKD9uKP5M3uSMzoQ/qd+7UNiwYXzhae5gUwxCZyt2Djtr
MD12fQAtmY/0Tv8TWrY22ZoTe2tXE9+6dRfmgegAFatRy0mFN2wxC5RDtC83lWM4rTeiT5JDtK09
3W7tHm1GLoD/14PQwmCLCh09l4Dl4gOGAyurimoX9sC68nL94Qvh0xQCHBtUKIycFxeKjqlxytnv
689dcEs2zfPX/IicaTjA+Ask5D37E70aGLHzRKLucJfswu0HEPN25MF43hlc/o8G55EKxkNq18du
JT/7NnO8NFpCdmO2RpmFJt5AQ9tQZfCyHYTpvcjrd+EhPEBuyG096yhvYJzqpZ7khh6yZ7/fDE7x
a22lfhtvXnoLIXqNBnhB2N4xqx8mwL/qUxiww+wqiCI5Zg/bW572SHzi17vS/qyd0omD/lid6qA7
kR3qv/eauzIk5yYvvYoQxpqG8bST0CG4yeEIYNGjgS3tbHza7+pdhmX1IX2EANLcKc5k4/5wLz03
u7XmL5+RcT8rpFAtK3F6KM8zwlWdNwCI7cQNHXMbf6X30Q68n+mO7rEDvgAIfuoO7FPdFG610fcx
RkfxmEdsyV0bl8tVd7yNEOR4OudmEp9zFQA6T/0zdE7nX/q98RIhQTp0p/Jv91u5v97zS2mEyEoG
b8KC6DYam0/GU3kv/S6OcE71po0WkANGeUWHaikBE6nJ2MHHXFfOky2oD+V9czduq63xiA59QmHI
i3eaAw0KD9QYf1op3CwEEEPIvyyYrVhji1EdY8WpWtNRonwlKVoIfIYQm6a5qeJMRq/Vg2X33dac
YD2grPnSL+UVImdZNtoSnBhsou2mRCUZsiUPmt/sortiR/fNS+OSP7m2gRTQBprVv7OjapfYystj
/JeuVDq/lV0vrEjRN0hHVY115y2PbSan9Gvf3Ea7YZu7WQDnz23mdO7ockz+wTcRpOrtmu/j0vQX
XYTk2ZoBQSNIbMGyfKvvx2P2QvzplPmQ23zPg+QJoLwbZ78Qd4aQhdAroXyvb5Mde5aP6ZOOHNp8
M3fVqWzsNb2OpakoBBhwN6OChvimSJtQUqcuhW7kyjdcPmSaohbIOKXSZEIZZR8f+Ebfam/Zju6i
wDwkvrxp/MHXnOy0ppu7MPFFZZCuHUqFR+gwKzwZ5rsk+2Hz67YPEYVBuAkdzZjPSB0fikf4E4f/
8nf1hbw3kNm0YcgKnk0yQlvflvw1u+KlzxFCBEyuTSoVaLJpYUCX7EOrAFF4pQi+MOiirVqZGND/
UlHDkCDyA6LwvGr0sPRkIYPpFLjKRzEKPG2nelL8u+j5CnLyfB6+sOxFFkfDxzE6O5DvGdPsoUwQ
fP7I6UvN/6igJJlrGISl7UAXcg/cLMd1TORzRq0GxMvhrp660iNACV51KPx0B1jI0fAb5D1rV+VL
nSas9ZmH+LQGEa2bn7PyhUEv6frEXViAIr9DiedOohFGA8UdO4TzKhhOTh9Sl09rZc7L8GRi6kJO
IOuR1OvnANK681vyGd2RINmVG2Uv3RmedKz86D5+bO8gWrhy5lkaIZEBwiQw2sHqRlnpo4UZcmIr
z9qv4qF6Cd9hl4Djo9dsJn0b7skh+jPsqH+9M5eyc5EeAjU2Bp0HfGlmwwUkPPFN745e61P3nCBn
zrgZ3fiu/pf5hV9/QgXgkbitc84c1oL1QlAQiSPFbJalXmE8IcD21kLtLNaOHWHu9Q/8xn5eWGIi
dYTG0WxkkL/YN17jabaMI3u3HY8djout+/EcI/UGJf93tc2OplvuO5zacUy327+5B+sKD3971n1+
XHPVXvpaIZZAznhuZ2VAsZjwxCYaSM4mhMpqZmyuf/DCuhNpJvOYUrnqEGNbGBsxfoizv9cfvFQ/
EnkleaXppZFiig5O50knxdX29Yb71iY94TbZrXGEwlUtZkd5hI3lSd+1CCnX217qNSGYAN5SgwGM
QeS9Ynf1Z6IRu7kJ6UlMTcgWsn6e9HZEpEL11YtS8DLnnaRp3vVXX0qwNCGWQF0mSqsZ705P2lv7
rL7Kx/yp3Yeb/jX5Ml7BSFRWskjr8m4ikk2gf2DFWYaWDAuUdJ45fVzbdfjLHB9ogps4iDoqbG23
Pb/+hXUlck+MAoKRRMZseCPOB4wC3eePY2bjgH/8nQSb35W9SezH2EWlCBRJx9rqKPbK9j9oQiB3
/rd/fcid1+s9vDDjRZ4KG3lWswGbWy7Tf5reeFRXVh69VAETHRcTSctn+JPzfeVV/2ju8ApCi/b0
Uj8Zj9ZHedf5zSb1ZFd74AHzNEffr3Ewl75KCBSTbMIAqsFganUFE8DBrsZ5JSYubTYiqyUMU11T
IJ+zD18mB2KaxyRIT6EfHiQouDvMg5DlAfR7HA7z3p0erw/TwhoWmS5lZgBeCuGz/SgfVfW5iD+h
n3n90d/ovkuTUYgPNeQXpBx6mTg+SSd20PbJQ/FiHnjQ3GN8guRkuM1KW0vjIkSLOooaQ1PRdwMH
MQ0K372xUhw4Z8GXPkIIFIAmyJyel++cvgC2bSsxlPoAm9fM2QGnYaWrzl1yoRWR8JLD0bNtDLTC
T/Q0BbVv2TOWKHPkU+uFf663shCJROILgeQkCK0Ya9AADqy/Iw1KbzII2X18qFTFkydtVyTFSsct
DInIhemwNehFita0+hniuA1dee7SV5wz0B+Vy4LJ0wRWI74CcG1tukun2ZtGzS26pzzuHIig2uoa
D+wyPZSYopkWHXF7CfNjJAaQzEpKv60aB9rr8E1DhTtBVRTMMKK+wKP80DT3Q6bZ14dqYVmKnJkR
amc6yxHhhvA+PFN2XyPz4/qjz/10aaoJp47SlBRiGRiXdphf6jAH9sQIprEA3T5fGaKloRcW/gTx
yZpXveFbKZvdnpTdo6bQtYmlLH2BsNizOQ+LWSoM6LuCW2QDAx8DpDPQjVEpkDtVenlj5GW+BTOk
vp8kddgCBwAnoM4yd9z425Cwd2hZNbU9adBA9phprsm+LUQLkWnThoNVtbVq+JU0QlbnHdbZrjU/
WFZtU8jJXB/Bhckhsmz0LCwjVlim37KRnmKIc59oCm0lM63WYvdSE+ej8Y9FBq+DrO8h2uxXLGw/
xzRh20JNohOl8k2QMmKKbBtFn+GOxXPTz1ERtcM5OlZy+xXN40q19bvEeWGii2yb0ATWgEG3yack
GvZEjS07n6GcPevVBFpDYn4lSjJtTJVD1mNIw2dS9eMuZybd0ahqEjtr6wkVxbTTfBJ3kdepYQf1
FgrNbkmN8U8l28gSo5toArGii+vutSBy9azEVfkEMYwYO3cKWiTw6Q8E+Dm3U43ay/Wo9Umk9G4C
Yb6N0Vk95EFL+C1Hs/RMoD51MEkFLAkfWlR9SJZwn1Erme15bnDDJEdBx2s56BJT94skk3+BG8K/
dJJVv42sILozyNCesUnEFL9Rq85XZYW+8qGnz8U0tmeAoFZveh22J12UEsPJR1RQ2nKU3KhpE98g
ZW7jzmmUN1kL4VVbTjOCjAPyL25XDMqxKwtocvPeqLezWuAKL4oGiGU1lltBoxp2iXk+Hyaj6h8k
a+pPczGits3l9u2m6f+d0v+Ym7mVp6UWt6YPqWU/bxW3YvzY0JvgoeD4CvExn3V4hWSm5UOqcIYe
Swsjd5bpkMWQNRC2dGKpbjWWsX/9axZipYhcqaekK7K+6cEWZwCWFwxIQr7m4bKwjEXgSjHmhl5q
pNlr0rNU3CnTc66vHDUWHi3SzIohDPWhC0O/kwgYl7N66GPQlzl0r653zFID5w77MczQioEmDdEM
n0NS0MkrsByanERO25Sye1sTwlAbfWQkcx5JPi1Sh2PNjMkhVWrn+tMX9gLRL45Cvp2AaWb6Qzo8
Y9oojgRlMosaH1NtSq6mV8/XG1qYQt/HpB89VZqaitOWZfl6md/XwBtA2WllJ1/K4b/v2n88m0la
qSq5avkl7QpfOcsw530fg9Nf9dgOQl2CdqThmrSzrbII4eeXV6CHoTwOjQCk5baijgw6o12f7GEu
2a8ILC+kAN9nqB+vVQKsyTouGfhkZTvlW1VvbWZqDllzdV7oU5HC1fVVOoCsbPng99xXsuQo1XTb
WUWkcDGDaEkHC2E/1HSIl0U1nJZBoFh5+lLPnH//0TMEEo1yZORYl8D/OGk86pBfAChH7k5Rg9vj
m6acSOjKorwMWWIZfgZBMjgq7SD1t3YhtfQFQvbYVxGwJlIV+th3zKMuK+arZjbsriW1/GjM8trJ
biHAiL5stOoTICBM8DP1edPCd4jwYcf729JsRf7vOPQdlVhhFJIPS9DemUBLf2Y6pT6hffrOZGmt
IrHwFSL4Vw7J3EJ4I4TlhvKr1MznJEsCCLH8uz7QC4Mhon9pOBcgv8mmL3MAQvhhViLXbIKMr2wj
S88XLp/aTE1TAGdD31LDyoH0mOq0UXhssvZuLuqVRpb66Nz4jzVhqGFcTUkMectJ9ytI9NlnFovd
NoN3Wy+dG/7RQJqFc0Y0hPose0oj6MUpQVcAsbAmsr2wlYhI4FoelQxqypLfqpPpmAw2DbTsjn3P
4yCkWHlgJa2s7KUBEfZE8DqMZDyzIGrtlSfQdYIOvALHpHRcqXUsDYawvKsZeqpQuez3CtDwFTRW
bVCQTxlnv66PxUJF3BDxtIlujX0EQfV9U6XSjsEH/jWvrGLXM7jbGxDae8paJd/okOn5N0Fr+ESU
6ay9AhVrHAv6+D7EjH+wIHHcORWU5g50LAevZKyzYRs23le6NQ1OZJ0TBjkac2vDUmXw+3rU1oyl
TMyb/z+6QPbvv/NJUlKrn8162kN1V3MG6BOGZQlh1ZrZStE80Gl8G6M1vaLvgHepNWENypJV5qHa
gfhSDcbhLLz4jPNfBqFEaMW60LLO4MI0QCzbDaGZbtM8HbndQ1rRGUe6Fse+oQ2X3kJYpH3eRqqp
lvNZXAomn52qN6ZthjhRuypUQ0N7Mmn226pypJtjI1cf2jixXdxCx7qDTfiWtPCkguBiZMuVotoz
L9vn0piZrVMpc7J+MO+gu5p8dlmRf+RKn5+Kpu4/2VxM9hjF4SlsJv4EKVvZgxkPbZ0GblUEpzCK
ZGdu2r028fIeYJr6Hmwiq7XTdi63JRTkYWJUTq+wwZjvZavL4OVTdZ4sV6xz4aJI3XaShod0bC2X
1DXZRnKk/poA2LUNueS7oe20LUpzDVQfpQ4reSSu3GsFNBBp/zIVcOKytXSaDtaYdRDWsGZ458gA
pEVltlVAoXCIOpUgBuTqA44uvTdRncJ9upCzDIwBLSaQj5STyi2qDvVLI2NdMLNy3MdtDdqTXhJN
sUvO2j/X19/lzAmur/+du0OWdCxhrN/rUJd1G4tARG2MzZuiB+yr/vv0CHfmEBeHDgD8Cf9IMQ8g
dl7aGabBTfHPEO38LEbMOsLRe98o7y0iq1Icq/AzKtc4L5dDuSH6+VEOeVWoL0AdLMchAOCsjY6T
tCPDhjw16Du4aM+3jYNQJYPS/1mvtjR9CyLvYSx/DFW4EmKXvkHIbeCI3MdlXyn7MkJVo88rNypq
P1HZaepxiB2sdHPTN4iY46Si0Gs+l8UjTl5SWr0UceNef/TlbcgQwcJ8LEEnY6jsIqyc1eJzxS/l
WoUkKlit15u4vJUaIoiLx2Gv5dag7HOteCDtCNmjQX5lTf0gGebn9TYurzYqYlXIYNZykUFXs+gO
RqnZcaOuHF8v70GIGf9daTr47hAKms0gL6XBmfSR+jnR9kps7aR5ilCYil/KmT9e/47LfUVFAVKY
KHAIReuI/gx6L+BHDvxQ8HTPi+7heguXJy1uG//7PVOtUKTdHBq5CqR3YQZHjR6WBrMDfcxthWPS
9WaWBkRYG1quDfHU0XkP3qVnAOnGo5sqRVQEo2QcOraFQpV9NXEHHgGJDYHs95veWgScKCPNJ8mC
DKaJvQmqvb/Kvvy6/ujLC42KSJK8Y5MJ8QRlr2Xq7PQEGgplE2qePrYrRYqlFs5z6kf2DXe5UrMk
A2sAhmn7ubeyY8zB7pU401ZO1QujqgmbmmZKtKvCsdzLbfrex/kd5Brc6/2z9Ojz7z/eHnUtro+T
IQW1BkOF5l8Jb77bniys4JSklirT0gokWnultod55UpsWOpx8t937rWBt3OXWYFa1AMK6rQFTImW
2VdUF/FKly+1IaxXGeLTmkJ0gJuGxtbkzOUcwvb9Sq8vxBsR/5GmcdFmJA4DU90XwHbp81sFsW/Q
N6/3/cLbi6gPqPBTTYP7SECm4xDpjpL9q/o1wbuFKSOiPLoG0k19S+Z9GrNmAxNLyY2tWl/hCS69
ujC4c9xDvqaEUm2c4fpDT7oH0yrukGiupHCXL3DpN8Hox4SPUSZsUeIJgx77uy1BhhVuDDCiHIEj
kr9YUbe2OkImS81WZtJ3Ze3/jxag3P93uio6tpbKpGzP3obZad+tXxoAtIWtH2DYEtr1nfzMP57q
BxOWHE/Xx38BwkfFG/2xa6CGR6HGyytIL4dRbapOPZrlbzLO4V+t0ooNrLSHN9gRFABstb32NMFx
dQPDnNGDf3kT2U03ycSRIBb9r+HldIJkffI3r6huD4oCnEM2tuM2a+D0apM2a3/RJDXJJjcJRMGi
Agw0e4bn5pcUKUV527L5ptH8GDsIz2JmRAXO1vX/OLu25kZ5JfiLqEIIBHoF23FMbpvNJrv7Qu0V
ECCu4qJff9rfU1YnmCq/2lUCJM1oNNPTLdGnCpKrqCudcsdr6j0UFqReLk/finmaddR8BjNK0nck
HgYwUuY/rS5ONd8t/cYeX7Egs4Q64II9FSnG50ESEngVJb3rfON//U7vpmhJUHJhkGaNIWkxHlDG
B4OSSNob7s7j4fLsrIQyZumUlSUQO65yoVwGyVuikr0z8wUVSHXfkvxm6vINAOyKKzBLqE01WqPO
gilurL58hU6xE40DYuXQ5kpvJOdWlsJEpZCps2dn7Ip4HPLTOLl3RNKNe8ra0Of5e7cUheWUHRjQ
Qe6dl3cIQl6ggfT78hKsbdDz7++GrrNycKV0SOzbfzn/mRa/cvTP0+LK4c8L8m74ABSAxFGJG/tp
+ei009Msrd/AacnQbvKv133CedbePSMJJuD+bcSTDTxFQCqQm2r0F3yCIs+VVmwEIL3uPS/XsxuD
6n7f5joap+9BWsHHbQUiK/UpatKzZkM6el3quzGxlHtLOihkZUGXfu8I4b+9Ns0eG9d175ZuGqK5
6IJ9abeoJELSLo8nqIhjW4BtKEymzD3Y0zxvgA9Wdp5ZHWVt58oKck+xRe7oMENzbMszrpmksWoN
Sv8eXnaMWxa7HvgarSKk15XV6H8p1XdbYhF2R3OwhMVl8EOxVEYNekMwOcFXqot5f3nfrX2BEV8Q
DwguDfGluMvLca9GZD8KMpYh9HM2Dt+12TdCx57VXqM8f4pRmyahm9mhzPVWWXft9Y1goitrgCJy
yzpJKAOGdT2U0F5pmXguMrVcxXXjULO+GfAAsl/MFXHe5zuvX57GQT1fnv61aMgsbUKwcWRIognc
ZWp9pOBQQJ9rU9khYhZyAxUBe+e6gfdJ+wzV3Taw9He7pToJOav7SJYyBdNAWv8QXcM/0ZGLZ9fF
bwNnznWeyawuQs0js4bzVX3i2N1BNbh70k6ofkAR7ugqyJ9sTMV5zT4IDP+bonf7fYIS+5SO52vd
nOoddRSIV5v+tCwJgNnW1z6znhLEp76HxHCgtlKAKwl3+h+w7d1jR6CooB03BadsYPskR19JP6Zh
6jERIdOc7nTZeke7g/pupb0MfER9AH0CtXHgrsTfJn4GynOMC80XJNrV28ib37nL/BC0uw8aQkAc
GpihNXcPLtT7NuZ5xWRMSA36vB1LKDs45RA49aASRKC/l5CN0f8rqX60is6/BxlWEPOYeT7uctDI
hM5davX7znZCJ3mlS7vv6+XzLAbIw21cKFYOf7NyjNxIDqEfPNB12j2B6Al4HkRyp4qN02NtfMPF
QNKgSUD6q2O7eQCL/G0DDjydoSZSLBvJsJUVMavGhJSoo1AhY97cF0u5I+MP7tKNCHjl9c2asRSk
8DNeBSeCOg7XLWCWKH24P2t9Fd2kQ03iKAHiNBkISIX2A4Rvu0fHzW9p8bkG2nQqrpwiI8JbUle4
2Qgz8eUjA1tF4v4ONvETKxG8yR8VdNL1ch969dmURtz3QzU/KHDjJJBeKtTrZfe29hAjVOgz2ttN
GpDYteix6socvYusDivQS+OqVoZnVcPLT1pbcSPQg6arjaZJSyID9xagVyfn2a5J0RQEPcDLT1jb
sIaNI60qC9f32rgm01+39edIi+k4eVALvu4BRsyA2l8KMoiFQbJBzqD4m+sjnHT2RLWTbjyCrDCU
wMv/66mktllvi8w/VUvGTnRMxM5pB3unkmUAcVhLOpDXsKSOg4XTmwkdNIekTqWAtKJMT5Z2ebg0
tbcPNMRbqT3KY1P5+g4EPGkdKtT6HlrfbmKa+c0dqRWoErylO6G5DfVQf07uqhwesuuV+2VKKvXo
Bby+scdmeFHKT54XCIbsirYPnmnaoFEM4NwdlBKbUPaus0O/rd51Vv6TjR2AoCxIH8Gh2O4B+ZxA
pDjlj84AmFc41/byOEsIy/EZHNJlAJnbfB6X18Xvp50Lbd7bcsz1EUp8MyQUrOLEEh997RSSybVI
DujAy0+If9KHpViqN1Xy9CeK4YKHeZsGf/OkWG6YGOqbVttQ5YR2b9Rmqr2RxBIR+AH7hz6p3X2+
TJBfHGkbTQ3XbwXX9UFQq9szKC7dQ9mx2LPBscowKVr7gTAIoYZtEzhh6jjdsZw6+aYY/8uAyIwa
Aa1P+BgeazJMNyNAo9EydkE8QvY4Cuws+MkmVh+kDd1S39Hp20DTbJcF6RDxxT4zp6P5uZV0r/XU
Q3NU/GmDlByhAVkdIRhdx+6YvvZ96nwp0wnNnR6pdguqLBHN/R8jRGVfKs38+8Aty7vW7+Vz7isv
ZJMKDtwRaCfTW0SIH9uZY/JuLIP0+wT3ohOkdm9qUqah6rtPai42kn8fewrHBGdAZgSaymev6tIs
CSETCl80iO9z5yy7vJu37oUrn2ECKMYBOZ1xFF1stdanrEie0rF7LfNkw5LXhjcSC4yktLLdYYk9
D3K4/pPs03Bc7A1fd/bP/x/PONw4ebhSopsAPzl1wn+qSfECR/HzspdbG/r8Qe8iTzYGWV57vndq
KxpCK9Wxrxz4/MB3A3tNm03Cgl5XNnuvLF8eFHE36l5rk20cLnml6nFZpgW3OeiHtjeQs9yxZOOq
sTa4ca6AqNVFu8a4xBRk7sFZxtmiYcO3etbXhjdOlUFDWUHXuo419GR3WeYFEYgc0e7gC2tjL65Z
lHGmVBBUtGQj2WlMAJIpWfbmWsOOZBCUZwCVXLVvzEJ8y5J89hiVcdl8c+ovani7btzg323TtAFE
oyo4wJFm/SNapBXar3WVbezKjyMgxyT2ETmdLc/F6k5Qy+jLOSLDc5l/rjsWUmcjR7ryDJP/K2V1
hl4Hr4ln5oAF1A1KsZNePxyGc1QKwZflgdhNN4aXZ2xlR5mMYBagWr67eO5JOljyjh1I2oWtnjZi
97WvOT/2nR2TrnGSLocoZTbk3alUXnsAOzZIqIBVhth8ySF021+lTgk6csNp2NJ2y2ygSzxzID7B
LmZ/4s0Wp/RK7x6a9/79lDxr1JBojA6tFPfUQqDw1koc/zSiwhIlwk2gztzL2LHyL45IoRsLZFg0
1jO9BXKj3l9ero8v22hz+vclBg8U09VZgDPpIeo5nztHk3pKDrXHQ14z/7abuTpQOYpj3TRkIx5f
cfMml5dtW9NIZ7XEigU4Xx/PBNaXv+dDb4PmKcOhWX5S+Gyy6ClvfzJVhBJ3lyQrd6mzdbf7cIPj
CYY/0yNqAQki1lOFJAVappruofBy+yBLf4us5MNNfq4h/7sooKQdbQBd6UkORZz7D2ikciBakFlB
2G3xD689w/BsScqsCZ1W9DRmqkZUfMZT+rIsnpdzvq0eUaMbR2uLa35l0tj5Ld6Z7aC72hsC+NGu
qU9KqT0f2b01bZH1raw6MyKS0oEAdmFDhzXonDZKEJLfaVws91ir5Wap6/Lmqt3FDO9TgBytSQeo
S6lWcxClJy9LYD0hDZff2bhQXH7I2soYXodVEOYq556eJhBRhU2f3QrL/W0P/o2a2jdfdIfLz1lb
E8P/sFIto9JQfUob9cdBJbcqxI9p7H9cN7zhWRarcSHGVNtxg37kIFtwM7zPt8pbHzoQWIhh5mjm
K6AYMp8To+OpqLOjlV4VO2Now77biRe1Z2P67Wz4ZqX2EvmF/pb0E9ldNTEmTioYszbpi95GSMdR
LnsecCkV/sZpv7KoJlCKcVoz4YFgg4B+aCruW+keSuCLL7/6ytY0sVJLNmZoZ6/ruMkqdXQWNLzM
uqnvSNG7O5rz8hDUuVtc58tNEh6hMrtAh11w0nz63TugOhRFHuLrvvmJ3sqxr7gOEzmFnHoOvMqM
AzCXKPyBbiBjZTzy+Zc3+NdU84ljsutARqUd+rGvY8iGPpBifJE52Wg0W1tvw4jLACXM2lfQuM5Y
WOCKV6BQor3Pl9f749Q13tw0YoeUtiSjHVtZ/qVFD+/JRbt6Gti/JbcBrSAnX6t9wpefSyn3lx+6
tiKGbfO8EGnX+UAPeT8nx0Gawg879Ck719Fy46sME3fKoSjdBW7c0oD5cGtMj1NRty+s5eoBskbd
Z6ktcrIbSm9azoC+kdqBkKNjv9oIcJ/UbG9xbp6P2/+7SxPHxGFNfOl6XVFAALI58txun7MJxC1T
6Dn6niR/0F1w1ayamCxAc4Qj64kgq6clVPTYngG+nyzTW+I3W6iylaUzSXXSJPUyAMjJaVD5Atos
i/FHNBZ4N9AtqXYDs6D/d/lzVva9SbGTodU2yFFrRpcOmKsHMu4AZvrmeMM1l3qsy/m57wKWvvd7
p7UJOaGXogtxS0p+g3AsjVLZVb8uf8LKGWby6QzJUC9KSXoCacfvLsjjxubPl4f+MKrH2xteweoK
XwGMm0ApdEYefSoj7djo21aP/pB8IvU5Mzj+oWPxdPl5K+eCa7gJVtGl7pNFx9n45rM+dNQcBWDh
Ba6T+G/XPcNwC54sLahAAtM5+csuUV4kCO7i7G8+cVQK1HVBkQnFm3yvtmU+k5Nw9a2VgmkA0d0b
T/QWVf/HpK3EMYF3M/XauZq8LibzbIPHuZlyUH848kuWZAABLNJy0bykVLOTtAVjfCGzR5UR+jQj
E16Eft0V+8VrvVO9ZCUoPqX3mTPmQXJDF/K776viMeVJKSK2sOwoweoVq6VJtwodK7v2/5hfHGlV
3jjYJ0HEPW7HO1p0Gza9NrSxayFgRDxmj1DHW5h6zAsiDn0m8o2i5droxh4NxEAmjo7BeM64ezso
f3qAlmeyYQErns9EiQFn3HS9PQ9xPVd3wVJNSLum9+D/fKGk3YJ2rH3C2fzeOaVk5NXUD5CpDEo1
PCyZyyLWi60TYsWl0vOnvRu9WGbSBzNtYuXw2zRIXiRkTlOtvly2349xHdj4hkvtZpFbzjiDGcSt
7WNbVtkOjHz1gUj/L+lSSBwUDQGlh6rDWpT0NpONe3TnxLrhc/u7cJEdT3khIA09dp883tCXeknG
DY+5cg6boAO7qAsIUnWo+DRjzPwUFEpJ+1LN7qcAoANRiG4nJ0Sfl+dibaoNX8Zry1e9v9Rx3dO7
QbDfU9Uca7/ZuASsbUYjvmmXfLQaz7FPuBSj+Pa68FeGSo5jb0EaVt7fhKcS0M8wn2h6CiDu+4MB
OQ7OlwFFmal0t4BkKx9h4lTHXJVqnKY+rqw7JupPNrmDpvANJLCjy4uwcmiZKNW0z8vcKRl09pbl
qNhnP/Cj3A4imlU7fxxvLj9l7TMMq1K9lsB5pqCCVeKMjiQnfFUa8nI8+d2ycTaurYdhWl5OtT0l
cx/rfnzqaX9jc3mQ1Za+0IrfMUW1nQB6IblWywmEwwjDC3RqdPvL07O2CIbPl4HOMk7Oac602EEU
6xfrA3CsWuOfamFlBH2JL5cftHbu/vf7O/e2WMyqxjytY+f78BUk3CewkKobEicIH3+yF/cze0yf
7Dtw5R4/l/fZl/zn5QevrY1h671W1rhIPNeqXlreRkXQ7YL8eHnwtZUxLD13/LnwUZWIUyW+FZP3
jVhXNXEQx4T4Ke6nEiTiEpSw46Nm+XMAurzr/J8J8StyyB1CIaiJe6GqfUbI31I3BxjgVYQHePnz
dnu32KJDzRuNC9PJG0rQ0wG28ox242Ungex8Sxe2bPiQFev+P6TciNKKlXdtTNoi5iW5E0tzGl16
kJm1kTxY2T8m2NCuKEi7FkChuq6P3Kp6RZv9ixDOJtpvxQRN9BufuV9SJRFVuOPXxBXQz/zrTeKQ
J/qhraC74nRor1Snqc/aiGV1OIPIxrfGcLCbyKdT2OUQzfLp4aotbYpHp7ldzRALbOK0mE4dozeJ
vgrZi11hmCIp+4HWHBEOyKsfpVc92am1BwfSj8tvvrZShjGmbjq5vdIqBgBPRD6h6I7XUJmqtrbC
ykqZqLhCcrC+AxgTp8sjG++QVAVdU3IgWRa61hYKaOUrTHRc2o1JUNZVEy9S/ZY2j4GtRd90uVUg
XHFZJjYOmKIEN1YLcbhoD7TsQB6wpbK3lq4yRRVrZM11qzsVd4L9gl+MK259SSnIEgZV7Nth+UTT
4aWT5FBX3VYXwdqEnX9/52u8NBldwJMrKDnWe5+kd0tfHZm7Fcytzdf593fDC5FWVYILXdxI72bg
YLVAI6za8F9r724cv+NMqZ6WQcWLeJML2gz9X85WF9BKEsJ2/n3xtCjyAX2GdVw0Eypw4NzMf+Ko
tyPGNfnVu2BVsSc2faHtyHcWOLk2HMjHhVWA2wwzHwkklDPdNXFbgK+iAwzsAWAuZI/B9mWTA3X1
Q96UpxpJg6F+JMmVuTwTPbeA2bOUU9PG1gz9PcCHmjbSaCGoMpDz6TAV00Zy6mM/QEyQUu4HtMy0
rON+9u0vqV+nu9Gz6C9Z9d5JixRsYLLdEif+eIsQE6qkE+TBqPKbWE+xK/OIpUMY9HpjsdZGNw7q
1kFWbTmPPsxvwoVOHLJtfDPE//h4JiZSSTVN5UD+rzkfz94PC+iuo5dX7C93ciAbgePYWJC1rzj/
/s5GS8dmzlzB70wO38tEhp7KIW+9pfPwsQsgJqlIDgSkX7a5jLXV39rDfCios1E/WBvacABoAGXI
U9Mq5kgzjbL+Nvr5BpTuY/snJpNIkRNQjJbwiyqf2GHSwc52WIirCqTvtPWpHX3rZtYcaFE/uC6w
JKayoZegOA/mVCx4CZyUrdXfPhdlqEbqbISua1vKOOSTChBEZ25VXAPa3bT1ofTvhzk4JewqsQdC
TCwTFRmjwULQ1Og8tzwNE35k3hbq5OM8B+h3/t2pnq6DCnLMFdSSv8/9HPqeilzXikT3Bbx/N4Gz
YREr+8pEHSnQ1PZdyfEcD2pwXXkbMLqRyPsvy/D/NRPyfxAjoKbsQeL2wF2Fzlhii4hnlMackywN
a+CBwkT0873f+vQISXEAaUrQRrS8G25EACaN2gGnkuhTtBSSyvlbiqQP1cRAJpa7y+ckT+k37hD6
aZHlcKfQ6HIq2kruoSVuR21eqH09IcSfoIcXtbwovyAJ2z9djiHX1sfwJD3AjwLJKBUnRbmg2zE7
tF4fJe70ze8ZKCqIHyI7fVXASkx806hpXs2LrmJEllEHzotqOFai3l3+lJVTysQ3BS38eZVkKrbJ
yfFBWIRCzewGu7S8b2pnI4BZ22dGkLEoiylL4iFDD96LQwPO8+ve3ggi/AHtTRPa9GILZNz2H48r
QDHK0EGebutkXXt3w5WkoBQc9JRPseBQamgD+3Xo9f6q1zeRhbmuSDOTBZGwAofANAsRknyWYT+B
cSxx3ftC5i+XH/XhZzi4pP/rUobaziXQ+0OM/mv/twBl3nNZtluM5Wujn/3wu6O1qSwGCeVhjivP
/kr9ak8SsXFAfXhq48UNW6vBNE8hk0DipeKPdMyfUn95YigGX56XteHPX/TuzXH1GCu5dF3c9CQq
ijM5SIiGjcuDf3gM4d2Nc3sA7L/oZEfjRD6I/luDJk/b/yXyX9cNb5gVmEF1L3U/xL47WOGydOf2
hRl9pBZIuTnb8D9ra2vYGKTjJ7poEFBNiX8oy+CQu1vs6mvzY9gWZQVIzjU2ZUJbZzcEo7NvOZ0i
jxfBsXS75nB5oj50co5v2llH0R45aQ7Sozq7SQvV7ie3KREgg4xcFw1uHO0Wo/XKJ5nqnJ1DCuIW
ICpCuEb/FBnqnmUDRniuSvvGHUW/u/xJK6vyH1/9u31bI8uA+seAvnt3uGdJc9SB83p56BWTMCU5
a4puXSA7SCyoqo8F0d5tAwrXe55MfONAWJsl06gBzkyJXrCnAvtguXoO03n+1ffiBTQF15Fo+abw
5txn2FsVt+OkW+wHr7TdY9oGzZULYBgftz0A84RUcQNcO6plRb/PabolQ722vIbRTcMEqpdJqZh7
/NS63p3KtiqIa8ZgGF1dtqKcWlBRzg64SP3umEr0zivnMLkQ4iYbCdGVFTbRsWKAtMTYlV0cEPHH
Lq381qrnT3PCaQjGHmvj/F/ZqqbQJWgiE+nLAvsIlA0kZTIciZ53HpouN3bqh6Ge45uYWFpSiB8k
aH/smzxUxVObfHZQ9hQNtOQaP5qktREwr03Y+fd3Bo3uu1zLkgJwOHxFrQBiEQ/a++alfCPWX/sQ
w+QyUBKCrtizIQbjoH9aWO1ODeTopcEdmtAgq87HKQoQZl52Iisb2KQUFINVl2ziHVotxZ1LWOjL
9NPlodcW3ThVlXanpQVjKrIR0IxWD+6cgfjp23WDG2btyakHdQycXzrdWW6+43YV+n67sZvWXt0w
a4luRZpLj8Ta18ehRrOxQ7NQBNfp3fkmLBYdThUcBQhl3MGJnKX9PBTZjYLkyuXJWVlUExRbZ1Qs
dq2GeEjab8pznscaaq+Xx15xSyYmNpXDmQEOHJRNkKN36huIfI9+9ln2S2S119Eq+SY0lrksq6YW
EdNi+S8SSPGQNOLzgI264ZDWZsiwYs/tbYXm1yXOVfVIeXXTNN6PyxO0NrRhwJUIlrI6s02NQ/U6
J+LOycqrOj2gcfav77HFgp5WD8dxKazQhkoJ64b95bdecWumsmQzZknj98sQ5zlwjbi7ozPG1eV0
bKHvtA/cgm84nBXTMkGwge/0XGB7xhWTMlLZGa9NkO5pRnurpXLtEYb1Ir8zB3pM2rhY9ktOQDQf
9f7WRfzjhLjjm3hXEJmDU4iCcRwpSpBPyF3QlxP4PNRbMtPjIty/1EIpbxj3ZNA/fbhVb0ifL6/S
2sNNhGtviaDvAwunT6OySCaQhgrbxIZz8menDsXi2rvWwYpx1ISxPxjnuxkM1+gsl+MT95L+9fKb
rOxyEwGbzCnPxQJi9wT9LpK6d5A62QDcrA1tXIFH2tgKrScIFhgdIb7W2E/gBN/q4Fsb3bD8Wtbg
0lbNELv+V298dZY/lydkZdOZGNfGXSAg0mBchnb8gNjHWTQx3nt/efiVsMDEt6aFy4AJRdi3sK8O
kOktGMVlKg620+4ILyLV31x+0Np3GKd2I9jUVO1sx4sTPKmKuiGyiCKkc71VWFxxNSa+lRQOLzNa
DdAKZEFkdXZz6IC42HnlpKKq79LrPI1JPRmQMUvZBLElEdDvM8gpbFq9gs318jytfYURnkMtGoer
whnbJ64dJV5ifa4ZrR8bPxc3nKTpxnm7sh4mwrVmpcd5C0OjQnc2gnJl7dAlIk6eLuyNSG3lTDfx
ljazIb6rsXdLkkVpUAJx/oX2yHS1v2p+5UXMlIj09dCfVdMA6iQLEsZ28Y0PfKtTce0LDKvmReWW
nepp7C7FD7sRJ8adW6eYD2nqHxaIF11e9LXFOP/+LvgfwWfgZgl3Yuiq/2W67sI6Xe4tuWx16fyH
E/m/dLzjm4jgqvTmWfcljUfRqj/g2up2XBbFPklIctO2tL+tWtff8dRKXhJo7kKqorR/QO3Qf8XR
gMoT51dhR/AqhidghYv2I/gcEL93XwaoMIFWZEvFam0ijfCdZx1LvHGkMeB8Xph73Tddo9zAunoj
X7ji5k3uUrCXlbRPJ7y8Rpd5pse3xR7+Xt4Fa5vNMH2v8MuK2o0HbO+3pmH7JvV21L6tPH0qq9fL
z1iZIBMU6o3MllU1OrGVPhd+EDlgV1F0Y3JWfJeJBrVBQrIQb8A2ZsGjXxXPqeQ/GLdfNBMbc7T2
/ue5e2cpVj0Edu0lNK4TKFO5TpU/NtncoX140htea+0rzr+/e0TG0IgPXKOLbusFIEdkVpsxGpo5
yrvrThCT2DHgbqbchLix27Rk5ziNc6/KJN17Vj5f+Yjz/n3/Eeni9SkEWeI2TWDkaehPfsSGK0c3
TJjTAAwFeVXFWWODTakU4OwVpR5fvJoVWxiktaU2bDlvoTeRcVBrO/Jh7l/s4Rvj3y9bwYoVm2J3
upuhDE+yHqR8hYwWElgnR9VyI9WyYsem3F3u5VbrKnhzOPK7PB3/1Hb/Oojsa9N7v2uyVT1a2acm
9hOsB+A2prgQTkweXcSeIZgWoFSjaJS27haseO0p58Dx3UYKCsvPHd4tcVqLz+ksnpdlfKD98Gkp
xcZuWnuEYdMIxEevZ+CDXoZnGzFoMz/a7DUf/1xe7JXlMOGfgQuJSYGCc4yDp9svftUmoX3mCBlo
9c1iOXnrqRJfLj9sZdOaQFBQKoG2mcIoegZlp6VBy0A/Jy9tVfYbBbGVvWs2QaQ2LfLMRfqrnLxj
NvtQANzqp+NY0w+CBBNkKidPdGkB2QkClFRoeagjJa1zL6W8Q5b7u4dpDDmk58ASJreE+tZWx7By
qQc7YSMUm/ApGUji2XzTQTksu1WBP3yXiaisHUHT1N/L67Ny3zHRpR74W5zBRROcFmP+w3MafkhF
ZR/ITKwEwFnugBPOSxB5zz3bupmsbQrjYIfMpEWC1BnjzN0nstiX1a2ntgx0ZXATb2ppPRQWTXDt
SdE6Uk/zFFpZ9tIMy0Zmeu0Bhgew+oDnHIBT9ET097Nt/2yD8qAsqwsvL8nKhjaxpsQlqS8otCv6
yf5UpxDnESlRN5cHX3v5s8955758VHd7TAk/EevHPDzoDgxpG25rbejz7++Gpn2Sd8uoLehXPEyQ
gmGAZtZsIwhZG9w4v5vGAVWeWJLTwp/qpYmy/rnvthgC1mbcOL4VVHeQQ8qtk7Cbz1UFxliI1W2x
DjsfN3GAe8UwaVz1ZYKiiTgH+KMMq2ms/7K84s8FS+0i0l0AtJcvgGMBJR+NVC3e6Cj0rx6hOsiV
qAexabD8JYoNtx0CjFMqQFco8qX+0fPKQblWCyf2HaLBJDx0wS7prSmJqhLk4Jo13A5FpvqHqm+L
HYpbzo/z8RIlg5jiEqwO0VIo9ehaOkGmQDIeVWrm34Gth5Y7dwWHVrBlgcQnSOQYzrkC3RZExr+2
fEb/pvSH+QWNxxCwLvqqj/J+ALnyzDPrD7MKr9+1ULt97BILOILa8fp8z5k7vDiEQTZtDNA7I4RI
bHjQjL1q4eto6kEV6c22D7TX0r65qaW+T4L5IhwLyUDYMIZeV2e3YG+kYSYS5wQa5w56KTak84Ze
vYAX6i86uur7LIPfCgA0Xz6VeSGTnc3T5mcGocSwFHYbDlXl4lFFMB1pMA+fWJ52Bydp5HOyzBp/
Dz97Nvc75k0Q3lV8OBWg14g9MdpPQQC7DAjxfrke824kvMJDjo7Wg5MTa59CDnOXeYWDlk23iRo6
N9HI5jbyF8c/6J66j6BCHf/aFgoS92UHzypHEFOGlQQ3VJXYTeiOUn23uCPfOouCC5K4qGAoOke1
yyDbYqPfa55yGgVJm987i5NBVnGedha0naZ9kWSgyQoaNbrHrEFTdWRBsKLbCacvvtvFMj7XAMB8
m9zcnvdu7/nlgTgWryIlk/IOd1F9q0ebtbuF1OytzbnuQ5854qjHjEJsHcYRBDlVUe0VHnq1UxLs
ZreevqLdEHmT1PPrPXAqYxmVPSU3aI+i9zkTwXM35z6B/B/okBXqhscO3aFdWI2sBIUmA9UdBOCt
JrS9sta3dERnHsDpXha3rTcffCEiSPq5R7Bo9aGGG8A1wR6/lJam4AHKHHkovTr5xNUy33IFzShE
+h1QIKzs9lAfl4ekqMez0GFQgweiGSBUU5TsL3L91jcOwfXXWhQwnEzWdNj3tGtuaeLSmzr32NNY
16IFbbas7wU4Rf191gn9NeilHfq6m15R03WLHelyt4umrpPDvgZmez9MlnfAnWMCBMizbmVvl69J
MQdfArB1hA4ZXUjNAMQXtPXyKa2t/tg1TCADoMZY+b7cV42dv1Y1ypMBdDO/Jqq3jkpKax+I6gXJ
C3K7NLzvQ+hVj9/bdMbroI9utzSuHWK17ZOtK/GUB0SXN4T7HrsqX4b89r/enp1p4OAK2pgDrYC1
KHaBD3aNVJf7a04qZkK4WeA2OcuHIU59/1sajGcWONAzuO1Wlee/xq3/D+8YN+Jsx031IABTOulH
ALizp+l1+eG0YXuff5k/Wd+dr8HX6WX4NNwnD+7z5Y/6OLRnJrY7a1ntZnkAFudWVyFKDAnwSYW2
RNixoA1lpq/qiHGYmc8s2rxfvJQC8gtI8w50GWlYOeVvaW0l4lcCVbNhIaFLAb0XBxJbfAkHNkC2
le3S7LlRUHBtroLa4+w0QsXSLhqo1UxDXIGN/DDKpH8R8ziTsLS2tDU/Di2w3v/uZOCgIZDad3XM
OnoPDOAvkKof7TS5kq7yf5xdWXPcrBL9RaoCtCC9SrPYM15jO47zokq+JEIbElrQ8uvvmdwXB1uj
qnly1ZQLENBN05w+x4QmATDkOXFZqWOc8BvZtqhxRVEtl2QlhP88egEm49/x514V266V4EbqOw/C
dV4Ru1wU6uIR7t+mK9oUunD98thQ8InYgIgxSMJ7D+eNYWngRkyntaMrp2QQxrCma8HtPao3L3o1
QFL134GXbukAtJXOKDF96bw/gAWGfvXm9Wvk+0tDN0M6Cvol1Tv8IPDOelt5kCqW/ShWgvTPTesD
H+AUuLMHzuDyyOoM0UNpH3s3uBuy6rYVZJOomlzkxD/QAnadHwPxifWlaR2NkoYakMweUcX5Bf7c
232gBBwD1siiKGaQxIiNBU64uKdQAK6RYS1WulgwXhPxpJyg9fJ+1EewGQ7XE+8R68094o6Aqx/n
v+LzKzIzIU8I3anrumJCAabaybTONpn0fiD4QrQ9F19wQ9/1EHE/39nCxjJJAcskRz46p/Jo5TKM
+2uyBltdWgvDlKcqhmyqQ1FkUrL/xIgEZUfnAQTa7CZvxzVisqXhGybdxnKUgw6cAxmK58afXpSc
VrzFX/Whj8c1jrR/bXruK3eKyxICNAG1n8rKQYlJGQiEk4EFSQfkgKApnSiw+High0yjYPC6L01d
J/tETWQ/OISfVKWJle77YNC/Woh/QmktKNIiHFCuHCFETHe969EbVrXpwaLW8AgiefqVags850ET
/BFxAvZuzlIWqlIh8zO7aXVHOsQPpHXHnykej0HUnzbP57fD0vY2/Aw4OhGrFjmYvef6wBI5bvwm
flLVGsHAUvv03zkNOnCbNFmKojxWR+3g/iBTvc/r9qJw5wMtoehwL6kbSA07cXEt6uQqqaudIO2u
ntMVg1mwThOD5ScJ6/oYldcQkBdXzmw/QYFpL2IIJlid/8SC7Crtqov4PRgzUVmC9EEFcSiUh6oi
QjYzFMVv5X2t+pVNvrAeJiBriKE6nsZ4MbIphM4VSiZfE7twD1q5a6ymC4eLSVBYBCyBoOiIM6We
owllSKV+leOL8HTUrj3oLDgbk58Qb6VzmqTA7oyefwdRa8jH1+7V3KibBJI7K67/L5PHJw7BhGkl
+ZQDNFU2UP2Oxl16xw5O1EbFhlihFTlhA/G+jXWrt2QXh4enZBPfla/edq37BVdnIrkcMQHrUEh2
HLUqv1aDsHe9SqgKz1v+0hQals8DIJ5P2LljXv2qXUjV2PdjXGycNSWWpeEblk8pcoodg4ycUH4U
+PyGT97V+aEvNW3E7MOYsgxZcYYaquYJueNHr+QrkdHCrJi4rEyltJgLNM28/rqkgGK5EOgIy7gi
SM0Pa7jUBRsxUVe1mlxa+yPY8ZMuCf0uH9/S0klex4x4Uc3SPAldmq9x+ix91GkU7xKnOYv7Ji/x
SO+B5JCr+1Z9t30d1vlKYnap/dPv79p3kkwiHwHVVGHt5hnnZf4NIO6IdStO6/PaRvaBd7BmDZXI
8DlHEjmR/3W4hRJs+dKFD/Oh2eZRc8XeUHfqPJFdubGurbf+tXotf4KGNQv5hl8jWltxCQvu00Rv
+brK5yQReCJtgr0DdOImaOVT7Ko15p+FrW1yFM5tD+DI5NlHRYP5rk3qDEoldFpZqKXWDZsvJieo
+j7BPFL7WqviR8W7lfz5UtOGuftxW1MJdNuxGeoMCSktnyACAwL/8ya/NPGGyWML+6jUdO1jOVp7
nyBZ446pCuNuTT95YfxmOgOxg20NHCvrQfq9acabPA5WfMrC2E1UVulaytdzD5gJrfadvJ39OIK4
wMqWXBq4YdwoA7SGIEahb1X0vxriIZse7y6adJP7TtmD62pWuUdwEYRF+1r6U5hM7WVLajLfpRAI
HJ2yZUcvrW87j2970vNtnrbzyrwvzczp93duyWuESFnK7eNoi2ulagRsZbA27afp/SQ2MEFVWXti
0CWUH0fuTiiHEKh1i+9YXoowgb+K+Mgven9mplgqnib8QceNe3QVL6O0G1oUCzsr0e3S3jTMNhhR
fgGdIH3M2bM7qVAr6FJMF97PTUFo1JKyxCEOarb08J9P5m+ecL5lcXAX02KNaGbh8DEBVknAm4BW
A6zL9udHgHbFdmhzZMq92Yua3FHb88bw+T2Amhyo4Oep4DUBAxBM/cchFHuYJzCYhYnTyA1eGcgL
6bxWh3ijjH+d7/LzT6MfSIfsU8VEnvmHxtFbmYH12HenbOMF4sbKVgnFF6CKUPT4106KpiSxAArr
aDUjgh6nyHdtAnmwVgm+Gx3LwQOKqvVhGut65xZq2HE7a6+smvdXNcnZm5/innv+kxds1qQf9MZ8
LqUf2MdWTmB5oCC3fQPwjF/EMYkXVCNUqRohY3U6pjhUg237h5O51928VrCw4BRMnNlc8KkJeKaP
0s33wfRVeMkW4e8u8//w7L/zM/T5pkAw9O9q6diSntOeQhDFQ7cGGgUcligRAOBhxTEvrYH9bw+F
5tB7C4R7TGUSREkWZ6FXy5XE6V/YzCeO02QcHIXiU9LBJwBX00V9zMUX0cnmoYGwxl2XzmAnKoEt
vJkDIq9TWzY76M3U+xnknc8DG+wm7JI8jpJiVislaEvfa/hAnqMqGg7EOSa6uNWD9cWf5wubNsKW
yXGRl88bhndwEN9KpQUSfGKNS2Zh4CYgzYqzOmttXFYKoUHWiVfEXR9X7kpEt3A0mHSEqVNwp6+x
mYfux2zdq1ricf7b+U281LYRtLB0ip3CTTWUKpqdnERIY1AEJa/nW18wEROAVkiJvFABE2k6FQpy
kw3lHpsotIrL6mCZiTobudeVIx5kUcDlXw+lk4Zj5rzRiq7lOT8/bZgJOitFlbmiCxCO+kqHpGzf
LKfYuCLDUWq1YW4LF12uFaUsLYdh8bhPMyZj9JYFbhWyxN02goswsJKVd56lFTEuHhxKjRmvMV/D
kEMXc6hAG1O3IS3Gx2DM16BtS59hGDLIYbKqSwAkdk7BXpX5j47UN/Z0GTCL/SXYexdQ1ky3Q2vj
KxALhGnRhWDgDcW0hr9dMGcTWDaq0UqGspNH2cpXlPA9y85ee09aKDhjZizRDSjKcWs4udHV20lR
JAKy+KsnLBH6vgMFLeh95hB5rnz1Y5iyO5KO3/9SAJ03yYWl+YA5KxCHQ7gUJomkyjeiRX6woFe+
pdJZ46ZZ2GMmzaHLbQUFbNxWxgC0xcXpSGzrqxQI/AjPc1/Pf8fSGp2+790WkH1RVfaMs9Ef0qum
6PBwlq5kOZbGf+ryXdM05Uk5N6iElokTyuFuBPMysf/EKBM/P/YFn0IMK5d8cjMJ+aTjzLonOYOm
yfb2GnWzVT48agdS2PVlJVuQSfr3W8gs2RRDEPuYU7gvJOPxPIdXxZ2d15fdikx0wNj7tAwy7R09
xOAlf7HFSsNLy2Ac2U0SywGoIwL1wQISK4GUz6B976PZb7Kdn5dr4oyfW8QHukLKOzsoFD6gQJmu
nd8m+DPbK1HW50v9gZ5wal1i+8XgQcESwZu+iYMinMBx5MYqpNUTUeXm/J76nFwUfMjGSS6ytgA1
GJ6S+zHj+7i1Qfpm59XzMBByBUJGV2xJGYMjeTqRqqWqLYqNnyuxlsZeGoDpWTzPSXPfbfBSrkHC
E5FpXw2QqA0nYNK8yLbAOnNRXExNB9Pi0TzNPAVmKn960Mn0kNcXaSFhFk+b8Z3tey2extxAd8em
ZT/GsfjRVGs8FJ/vZxoYHqt0BrckFFsB7NL7qbkjyReuvjjZZcwpH2gYLV2MOh7QPgfUtJQ1tFhX
guclCzH8Vc9sn6R5wY5UpmUEso5iN1Yui8AxuEZUtGQnhp9CVrkfkylGtbwvN7b9ELPqmdCHprX3
VgPw3mWRyQcGRqoqKjW4to5gpIgKmoRS/+JDsj1vhH9v6h/vVDQwfNaoIGgjHJxK9cZ+YgcvKg/t
C/8ZHOvrdus+TJGzBQj+KX3038hTcAu2/ZvsqngsvsvvHtuuadp+fjZ+oGgsZdKXaQNNVZfI55J3
t/20xi+51PRp/d7bhy1j3jQELz6sfbRV/9VXdOVU/Jta+GTyTKa2vuyJ7NSJccZBhRuKAusoFkn3
pPNsijyHjOD1ztQUQSdqvpe8j7dZO9jfBPOa+8lDMA5t5mSTzrVzAAcL0pipX363ZiQ2wYKYjmEO
Qrtw8jr7h+j0sGsbQu7LEiLjulPF3lIJj9wh8Tc0LfqLLkCUGDZPZVAzcmLFmMpfoALczUGxaa2f
IOhccYULToUYsUrRUL/S2ocGbHXbZcG2ccfrYrrtrW/nd/RC+yaZ5TASpTVKZY9zs2FWiKsoFGzf
xLimJbq0n4wJqjvUo3kDnsGpcO6phB6vLp/OD32paWNqBqBCNBJieLadbb6VavL3bJZrcMWliTF8
Yif6YRDSa45dTr42Mb8Sk0BhVTY+1qX7/fwXnI7uDwZBqYlXnNPCKyDy1h+hXwgpnRPHEw/zMgC1
PWhRm7Vw9NOJQjdG5DBIVA6UeS3xKc2bxcudS7qV8u6lpk+z985dxH2RS0uBKwzEFq9dG+8yWu3O
T86nhxJGbewcCFGB2CkAtaYr53qL/DbZezYdZFj1VbxyW17qw9hC2vMIjy1wBBPHjYQV7H3kx5Jy
zeMtzY6xh2rGsWdOBUztZO/ngG16b03OaKlp4zwVVayCoEyGo99UfQR/J1/8QGUrUe2nmx9zb9zv
a1exPmvz4eg2SeRU1bYHMhheM0z1RRx26MI4SVE4QVy3FGDoHeSWdxPQqDnqCs/vnYXZMTnakqkE
LavIy2M3PdlQq8dj7IUtG+djj2KfTokUBLm8/x1Lxx1Dm4txLXuwsCFNhOI0cNq2xAd3hVup22Gc
8meItcZHXXv51fm5WerCMNm277i2UQJzjLvkleh8M8DUwr7L19SZlibfMFxQ5uA8p1AMALP/jYi7
Z5xgv86Pfanp0+/v3I1V9UNscTGgMNgJT3rkzZq3WWrZMNUcFK9WptByUrLQSkbUu13mYzzDUpvR
4t2Jj/OYnxL9EN0iTfDCE3t7fkqWltMw1bSxuRwKgh3TgRuYxC/FSbN0ytc0NRfOKJN4jTqy9SqN
5HSsS9QL/c5Hsp8BA7PSLCz42uVy4StM7J9XQXHVkwPojnV/11koDKrst7y5iAsXpVyG1RJSApyu
HH3M6AhCGHaVdwde6cssyoT69Sne0kQBrua4rvSmoI0NPkV6YxX92tVvaXoMm61020q7mZPTBe2H
yLyjJNnPqa5WIqkFd2+C/JpuinlX4QNQ+HlvNcCSDJ51azv+gWfd8/l9umBgHyF+cVnwEYw5wr5x
LLlno7c73/LCDjXhe2lPW6TV0fJI26cuIzuAQL60ybyPcZhrOa69mJ7qoT6J1kweNjDP1PFgUX3U
zP4jpvRajU0XMju9b1q+H7oS9NaAkIeNL9bKWZfW3TDusXZbO4hBI1zj4ImGFP3FXQeyOZSsrRxo
7OThPvss4yDOrcHLh7lpQe81VI8ZJNwOCd5cyk3QNfEXO21xOPSPI0nrU2FYRmRYW6coSXVuDjBo
wGkUg4J7DGPPJdtiZkkVWqpPPQi+FvJ+chv1MyGkn6LMnsE54nc025ZcNE3kl+6F/ttkr6mCfiYk
RvVAwIZnJCzvi2mNQm5hEUxsBYR+A18BGQLQHQOvmn+tOv4IqeHN+e178kGfzL8Jq5h5FrTFTCAM
R7qvwobgUQx4a8P7ELVAIH93sl9MQ6fofG8LH2PCLtsJlWxT7ukjajonVNLQlwqaWyEZ17g7Fuzc
BFzOwNCBVAMdpM4jl4cyuyRHRamp7ezaY2qVytXIqd+k2a8+u2mnX+fnZMH9mWLOiE0bH9XWzZFn
rKrxmJGjcLUlEJqFsq8rb+OyIyuLvTQ7p2V5F8AkNrHdiU8aElp+qMa72VojP15q+fT7u5Z9yA4l
iqLlWn53m//staNzqV0jMALluiBDjd0/s3ordHpra++yW4ZJa2cFJ5EJH2/TxTwK6IzkXxtZ790U
qr6p6qLzi7u04Q0XKlzNa53l8aEhU4SXxvsgSXYsWZPeWZoew3tSCelUJ00yRKR9esWHqbpR0GBb
GfxfYp1PnIMJlkztQHq66WGuZc+vLDEDIe0TJ2qaHJHGVCInNsc9UPK+JXbNmNNNz3QZFV7Ow6GT
edhX8/A2QE8PJQgQrPZjG0pqFpETpFdisnF6EPAFTlGuhEIL02EiMEVao45rbgA3aKvqa5YH2W3X
Zc2382u5YKgmIZ4UaYNq2KQ7BIVbR0mdJNfWMHcbwYELcFHssr2sn1P/72yJTllaNsiB4QYz56HD
oceZBl+nvLZRlR+syQEufY3pC1QxFohJ9ZHXjx3/XYoarzbXzFm5dywtxen3dx8B/u6+Uxa2Tlv/
TrOfQXmZBDc1AZkOJUOAcmR9RJYdQUA02xcxN1JqAjDHGSOe6xkOwS9fMkLbKPOSL1nsfj2/rgtT
YuLvZmnNf69LR4fcUw3yPNRJnm95wcuYaDoxz24G9mWIJrVbhZtRJtOwKS8CwVBqYukQ9o19Tarh
qH1/C+KF0CZsg7TS+bEvzYqxD33Kk8YiGHte2OFg3Y56DWexsMNNBF1QUcua5gHas4kfEmuK5kFt
++zLWK6dp0vzbpxOHXBAbtu2w9Fr7VCLG3qSqJ9WQo6liTFu7iohU9x0LZwZ7YE+uSfd6/kZX7ix
mCRtjT2p2itwk1CWPrSiimjDQuD4AaXazODwOt/L0vCNoykAtt6yPSQeeMaf2gxlIk35eL7pv2H1
J+eSCYjz7Q7FBxOeUeM6zpxQDRTELzJ1NmPTepupp5AElB3fgMANuQJfOj1wYczb5InKNoLV9CpI
oI/JUB+9sXQQb2vcpQCLrdsnSAs2IJFpm6icehf8PdK/c92pykNVMdQ1p3W5iwvhw1PS4Y5ndbBn
tkq3vEycTYEy0jBO6c/z37mwgU30GQHobxYejjPXBSJcCrFDofWzKyTDezfSoed7WVgoE4LGKzBh
nJzqoYqfoNyH2VwDmH6OOKZwqf8eAjy3rWC2dXAYQIvxC8VOUxLlv9s3VL0Wd/mbXUVxGa5JTS99
h2EvyKRXXVGhs6aswpI+xfMKdn5pGYwYDlw30I2ogAGC9pKfirBxyzC2irAc9eb8Eizc7U3AmV9l
VoZn8OLI2+RXq6HD3YNF1GLgj2rJNkny61ZZt1URrxjQwlSZCLSmGMCYkMI2nenNUdd0XHO5Cw7R
RJ9Vk930gwufVft1sLUZcPK13Y7XZW2vZQwWVsPEgaihaJQj/PxYFvNBu+V87NTY/nH9or9FRv8i
9mP6AQQSazET3xurY1dm21EH15lzUTEzrOJ0FX8XGsmgc20/A7EyhEPssAjap7Zun7uZbvVYX5/f
UQsrbEqAN4VPJpDCtFAgzB7cNv5hMb1iDn/zcp9539PKvBv/1OJYBYWBPo5+MEUNVJm20Di0IpcP
2gmF4xXxiU+rijpq99tursDonGY+YJQgLIIe7CD2Wdv2L4C3yxuepTQsZ+WHlUjJthl08ljarnoh
LnM3iVb9DrOidv00+UBu9NC1rViyO5XGvyRF3x5sj7U0tMB9JiIxUvnH6SV7mlWjdxDH5TrUmTfe
y3iqtrof2RY8ixDCwiWPla+EW3G514XHN9CqJne6p8012OzFzpF2/kjbhPwpk6R7HfJO3zO0sW/r
GbQTAfOvELfEYZDZ7r0AIRoFZzHk1ld88kJWxnzYryke0xiFgQLr3e0TMXYvoxLTxnFwM4VmbxE2
Q+cBwhu0w6WGddpK75a1txKPxeAzOI7NkIesAq9n29ywefyR9PqybWlCE3UL3TZdISSbaPYzpeK/
ObHXTpuFsMbEIuJ0nryqnoujmkbw0lvVs5zzo5D8eei7W7vVFx6YJiQR3LlWCemN/uiMyWZATqjy
yWUxn8lS1NXC4n0KQksoSW06+kbilVDi8xOGmCxb7ARqmZkF+iNv8n+Dajvd6dQtjhq1LA91b6dR
k00WFHM8senthO3Ou6HPzwNicm9pJ2VeDv7io1WzLZTBdwlnYTKsIfUWAgxiohL15E1eSvD8FHe6
SqK6t/S2LT3/dnTA19DFstrUhKa7xO/l3WzH/F564GUvWFo+TqgFvcvBef1y/ls/r3hBFZfh17MC
NUGFy/HebkMJT5c0v4XCah05Hh2uJul4GwveeFtD8HlbF3axHVILQlHDWEY27ZvvSQWBx3KI8y/n
B/S5EyEmd1HRnIhZ2hxgw7xvQ6dDlsLz2JWdE4T8ooUGha9eddX+Ot/d/6/gHw8GYqIbS8USmjun
1+m6EUcLbFI34KHswfak1PyNkFZfKxH0r6TWYEYDAdUPv+BpvIEMokU3p/KKqJrLHBfMApAaO+3q
I4l7dd2xMr7vg5xsCLGhlTgU6gcTXN/6teDbdHbcIfSII+5jOmQ7iwXlz053dhbBcaU3+YluN+nm
7D7rJuvGUYLuLIuPD6Sv+MMkA/5zhAj8vhrLqcUrjuVv3K6a3kQVNA9dnbookKuGr7GXpi+CD+kv
OpbiVjbaj5JWkX06zYkKC1pAOCao5yenBhOt16v6xevwTpxgV/z2KwaaStHQ/AueOcZoKEF2V8/g
2qIFt+/BGWqHGXJlIfVoduf2iReJPgF6t+6RSpMyy/fIPqeg9KzvgCUev6ZyoNuBePxNOxLvHk7V
7arOs6A9pgH2LkEqyRXtvs2p64YQl6SRq4gbTZpXICctZYRbYBe1KWoNaTHh/LT1fDsIbv3mscv2
wvPijVV53c1A3BhMo5j7UirwIgufRCUBD4PVJdZPcNWIKHCBi2OZg0KJKRHsqw9qwd1QZvULr10W
Ti6BSIUH4A82PrsCmW4SdTlAwlAQFi99DqI/byinB2QEHWCDqHzIbVtHWaCrvV3Z1aYZSLxt6gRZ
8cLuRWhbsRsVYIg9Sjv406DmdB/Hudp4Xt3cyCoY9hylbY+AphTf5qRPfhUlU2GZDeAoEX1+EVaR
ElP8crBtu1FQdzsOgqQ3zFX2rRuz/84b04LjNLFZlHaUNT2ufgGr7nGrDcJapjtb+pe9xBATlcXJ
0CpdjsEhkPdFcS+q3/60EiB+HqETk0eOSMiqdJOEjstcbdyAhxVIfEcAbwf7x/nZ+Ty6JSY4S0FE
wPUIPNs89UAGpeCWhUW5K35zae6NQEin2FugCT7VfJANyAhQ+osKVcBDzw/+0+kBl9mp23dxVmMV
gGzOsX8YfH2w/OxZZOP3KYsPmaiclfjx009AH8YndDW1BRKc/iHNrrPqmyx+z5ZcGf9S28alnkyJ
D+0qiCxoPV8zT2xHL941/hq6eGl62L/TMyolBff0BGRW8rMm8N11R2yIZmXfWs1X4tDPAwdMkHGn
t+057Vxeg+uQQskoHqsdr5oXWlWvdi+RihzvvWx4tm0AwyyC40VK8ZCBQTJMkzVtmk/jVQzBTJCJ
sVV24xTA0LF0L6y836ASRd53bm1tBB6297Tz1y4Un1oM8/xTXPhu0/U8VVMjwQWeWb6+BdnYHJ0+
7vn8ll5q3Yh8Sk9I2fc2mGbpm26fpPp9WbunqXs/6jkprbYr4kPneOxOeSTZjkE6XBKcYk5OO/Bd
68j7Zcqamv7oB5AeD2MQyYdtb8W3s1NOT5d9gWHsllfase8k4xFa2NV1p2u9t2av+XVZ66f1ePcF
VtxUilHsYq93u4cAV5xrPSbdha0bht5Z4D1gksUHvBIhTVfqOwgui835oS94Ed8wc78A3bQfcKRx
Rh9pZxl713NChs0M6oOVl4WlLgwbL9IhHjKrjg9MIEhJ+cZPp02yVpi2YL6+Yb6uozxJei8H/psF
oS3BqF0KwcO5lj+TGTTa9qr8z8KHfIg08skGJ92IE8IHjteDR5q3ZbB2J19q3TDesXDsgpZFfoQa
XjRM+xoAMsnrq/PrvODOzTiD5P5EENP2xzH7DmaQkOU/e6aiPrgklQlOTcOI53pE9rIJhiNgcArR
hle8AKOJBMllwz9N2jsLQ5DMnamCXECmZJR1qMhW92yMcZtaMbKl2TdMWLE08Ejdx4dyyN6YDK55
w58dkfw+P/5TMx+uZJgew4ZrzE3SAupwsJshuekVgfyLClYQFEtjN2wYuowgZiWow5aKHLhn/UgL
5yDLdk1cbWnvGAYMFCBouEYIQaTBK++POCyvc4HC+GR/fnIWTNgEgXsCjOB5IoJDXRRVOIzZHZA/
YdCRiOFFx6qs5/P9LCyCiQfv5QipH46KyXnyygjMDeyRdCxdsbCFVfjAXGtJkHCdwKsIITaF1pus
/u2V384PfWEJPOMEBiIzZzxrnaNls5B0v0bA2aX4lkMA9nwHJy/zyQY1eWq7xPWywIJvgxxBivL0
NvgivVRHWtqxFWkv6R6gN9F2GwcZ2pU+l9bjNJPvjFpX3KlzBeEV5U77wKkfSH3RywpDUeq/Tfc+
q6SA8ie05b0ZPJjIeg893Z2fq6VxG8ZciTzr6hhRvZX7t1Nff2P9WjX0UtOGKateSGcGIemxUgG7
aaw0iJqkilduhEtb1DDkokaVsE4G/5BAr4G4UH2TIhz02l12wY5NkDh0C1Teic4/sLr6r/Z+j+Vt
SiG3QUvI0fLLhFY9EyRueVB/yHv0ohqKYzh7kvWwn9VFcDTmmSDxjPVkJMHJEKwnlqQbJJDCAOJ4
erio4N0zceJJ6UqKHFB8SJufFhR7d7VjHbPBumvLeQ1+ubDQJidsopJWAO7lHwjg+sNMrlryWg9l
dH7/L7Vu2C0kOkanSSy07qJWsNn6KoAC5UrjCxZgIsRL2kI/Q8O4oLqnwqlof2q7+31+4J9m37G2
huHGwLgWoLP2D9AGQWF+4EW+gqwcFA6utQ30AY9vYluWIaoIV+BXS1Nl2PMAjQ/CAXw4jkm/8SfE
761rbzxfrlTe/X1I/MRvu4ZJ86HO5wx05cessuZ9M/u43aSpepHZjFRuh+yyFch217UIO1xohrzg
ugvp60CUyL7TYNO4A1TinamlV5ldDNu+AJkekhbxWvCwtJ5GfM588CNSzsCsI6tf3CNlHsYZ9X+d
X9GF+TWBzIVCWVRcVcFBDH5Ex++p/mbNK2fuUtuno/Ld8ZSOMYrGCB+Pk0VZOMrgpwcCggpzeNnY
jTO90HYKUh6EIxyK9N30Na+f825l3y24YhPMrPVY5tWEeJPNfQgBvd3YHyGTE7ZTvVVriiELS2tK
d0N3esjSJEZQG/QvOSFHUuUrTnJp/Kcu3809qMqaMsHj0cFqrVcdTH8YKzkJp4b2N7SP820uVsv5
F2IrkwO27jWti6EGH1kmHlgnr5rEO6JA9j7ja/XPS10YboDCD4xJRnAy9vEctqmIgTcAsJxCPDNO
12oIltbD8AUQfHLF0OBDqOfsirHcQ6lk5Yqx1LRhxQ2dubCRIjg0fe2FYzOnW0nbnxcZggkXDoA9
bAON00rpZIMEwYGX3pdxvoy83DPxwpadxA31IIkYT8WDJawobnA9UqD5X+thYbeaxK0VYXYj7Yke
Yz89ZnFvb7LB2cwN6jVKW9abUTvOyvFI/b8x/ycu3yRylbN2baAf8OwiGrZlaew+A4ZGrodY1XtW
Fc2fVifNN9gPnnWAPtmXdgr+F98DfENC5utVQv9iW0ASTYY+aazvo8zTfTCO4otqM/urhqIRNGmH
7gq0ceKh9fzkxovLPuKAsxwbWya3ynG8axuM5htSgTc5L93pgY1NusfxKvE6qClocIIqwVvYVG79
gtLfKg/KLWMTdNjyptokQd2/9ZBPmiJtpbiyln3+zDxddaHG9ew4ZV4MzmG7f4gtkf4nScq7Hf7d
2QiUxB+6Rjg7XrL0zwAKta+qs+ydlGnzGiAh8wClwvHQApV8DeK2+dGifAiiDtUt14NOrRQMEgm5
JkU83Od4GzmqvI1/BVab7IJcJJu6E+IblJvan43FyU3q+TqN6nzI8h0e7DXIlmlxHAvP3qDuCfBh
i4yPhbbi17ka6U8Ld/1tHnfpFw6NpjrMEgEyFRuQqFClPSKaNICMO3g87cgdPSj2WW19V4+i3OJ6
yuYQFjz1B3z4HEfuTEm1ycDRu4UaxhDiId061u5EnlAyBXyx58fuDW87etAcjEM5d/3n3qkye8vr
Cm+XbaqaXZr6fAcLK+SOZDV/rBw22VvI83Ry4zDI3NG4ZX4ECbcc6PlZv3ikmp8GlHxseBdTbIdE
7Rqn7HfANstdXc3ZwVKVvq7cNDmMaaq3A5Pyf5xd2XKdurb9IqoQopFe6VZje7lP7LxQ6UwjBAgQ
Evr6O3yezvHdTqr2Wyq1N2EBkuYcczRFKMc13+0656wJEK23rdsxmJw6+8M4nwKmg0LaNbqvmFpf
0KDpFU9BBsc9wTDNIeUOtpoA1SD5hAUCPlgOtdliHzgNYUYRBN5XOJRWh8GyoGRJMCA2ZwgPu22i
zJMbSzH+tb8i1szXEkGHX2AK0d/4s1Q5jhF1a9dkf6nGbci2GdMDYuhWQmX1Pd5icL84evebUQ2s
2Fg0ZtOq5O8EuOWdYjbKcdzo6xn/XBlaTMmRsPjuXVOhLRjD7RYprroMxNhmatnGRxLDPyxBQAn8
0YHu39TLyL7WFn4I0SzaO9hpz7djE5CcLbTKBmEVxu5en0nOeLFSsn4Jt30shwoc6cFnfVHrFg/d
11uRNLgKEiUMPELVcuN8Sq7jhZhSh5zh1e1xGTZxX1B/mLNuiqqLwvwJRDACmhJtguO7/cO3cF4Y
DD6m4bpthxCLcZHX0Ryye2eq9oZMlc2WsEle/J2YzCeef28COYNS6yOYctpiem+nPjjGY0KOvsWX
KcjmLnIDIGHruPnhECZ44H1YHTwWrMVMw/ULofvrhHzBUwS/tcOyL/7RrnuYBr6zNx5DOmBKCeL8
EEDWH5PKhi9s1a4Y/bkj6ejNA3gDNrxMKKCzbof2I+V7FOe+EG9+HMirfpn5r4B3cVrXdZ+FPKp5
KVu+femb9UvlWJsmYV1G0SqO4BBDvLh5JvrS1ab+5UQ9Zu3Q2/3cx/Fy1jpC2IRHxsybhXtkCDye
Ms5NhVE67e+CsJsehBbweQm20m+S8UGNWp5Xl1DQ02K/zfpN03Rq+rFQktNLEvWINKQKBFIy168U
fzqj4kiw28FoN90HNuW+I17aK07zehxfjRTeafE792WE/OypHrcR/tZ984qgx41mmCw037kNXHhc
uk1c6gCZhsNeQ9oxzf34CE5Xf+IM/maSILUnNIBhCxNH4NvYyCBpYV++U23XHubW3niJNSi1WGT8
dzQ3XoqkFVIgkBC/1zdxukgJmsQmoswmXly2eiBH0xqa0xj2QAxy5EJ2svLS9l1zayGAAHmgSupD
K/tpTpdVJHPWJ02bhXDRPfRV3N1WCTI+7DLjQZKKFMEUT8jIJOS817bNVkMVPl/e3NZhxB6d86ZH
o+X+DFcndvDh93zNmLV5yIYEff+6HyIGCU3GvQpu0GBUfXUdUrXigYcHt7gwNQuIsOs+Ds9um1jK
Ztx9X5Egi7HpwAOOR8+0pupB7uNatMpff9SDB2jBiL4+9nNzvw5IUZ6DUR/mycNJCkqqzmeHeKKI
aK94J5G+xIY2d2Raw0MN68d8ScItE54nstrX8gbD2rWEXLe53uW2/VLTOFwYNv6yHVn/rXc1ktp1
F3YZZi/0xguJd9o6Oh7xWeALYZE8yTroS4P04EIqZFZEs9Gp67FvK7ymFY5GkpUEBl7PIxKV2nSa
WHSvRcygt+WT92sBrnGjILW7jYx6D/AM3aU1sv4CnwD20vp9h9i/Sdw0sYkPbGU0N7ZSZ01wAeOU
xP4967tum5dzQ1rD0xFn71PiUeR+xlV4L+cF1I4l6B93v4bVYb1pfym4aqqvA7PkPAKjRqKoEAcq
ZfcVVnk9NuYIobZ7vNz1OokR70RpVkV6SxVz02FR7fQ8KK1LzibxJdy7n8sQbXG+Jcl+DTeStUhg
WvSEYgJLviJte9qpMacQEaeQIkC+yTNSa0TcRtha3QNFp/XqW3j5FH0PWTLkBw8umS59y1NY42Rb
j21R0Cm1+7u6N6oaSm4jCfvqIthmi7ioevjCIRI9B9LD0poHeaRJpZCjN7cwX5G2jeubBdHDc6ZB
49nKBdvj0YcMPcj4jNPX6WEEI1f48tGXhOTCQnK7dT15HEUAC0pL0RpI4BFUQUe9DVHvFd5exfdu
JH6BbQtRccSYN58tU4GgHKtud5A44V0ZO4iYKgypIz7/Yi5SLq0lMk4IIxa5zaShIU62jvv5jPrn
RXnr9AznOlgMKRGAD6Q3sIDwtcjUgnvaZWQP69cYLK6MTuRN9b573LeBg8ZQaabTWfg0yIyJkBqb
wIAsVd3ISq/qLahskYFlgKcP2AqRETuy7bSNMAZEdnE4pZAFrDojk1e/Rh4XV0MQ+oX0ldkQTZ4g
/AWFmpfLmGJL3JMEIYKJPiDW091ubOTPYbL7V4CqKRKCtEGQnvJ/IeRLpPuuttxtCuGt27aQQiBE
7uBs66uMtZVr8qlFG5BuIeKV4Rjv2buobrfSqn6+ApkJIyXWDIWInSh30Y5nLWOBSF1ai9uYNeNV
C57CUwjeMk8bO3sX6tUjnMZUh+2erl7wLEeZvGnQCr/7XOP4TVy4nFuHermTmGkTX/XHbU0CFJds
uLOJ6Q/gd+mneYvne9nhAOmtoHmgQpfA/T2GRqPnjWPpqnz3ZAaJ2GJkvvR92kfbFp8lQlEKhfX2
vCjZ5fXcBUEBcrW8ZbFf0XyIZXCbyDDGVhT3hhaVk97XYHDVnA3tSN/qhLoramd1AasDs7Q2doVJ
eo0EaNLJTMU9g8h0UNVbqPYlm+Yq+qZXGaa9taYYwoQ+riywF7FWASIYdhciJrieql8LyNzRUeBS
HcpL2HPdgwGzDhlb+rX0YnXsIA6FjBi07YKF7XJgVS2uvHiIkfNmhV+6lnNk2gSBvVvkBu45XF7K
mM0uN4tGpDXfdpd1xhGVDVSimLG2HR59XbeFVk7dOmugml8d4oNTqHLtPTx+XQmRHyAtyGC699Le
wx9naGxgG4f8BeGLAoY7KJrGGTX+rACU9MYGmVRKnGecsTITSmOHa+06xCCSVuNDX/nI/gZF2y9H
1GmnIfTRYSJJ6FQnqrpqW40mZ1urk6LE21Lee35hSSBPi+1soaJhuKFozM54vCSzKyclRBQTKDAg
Hs52rA56iVW6kBbJfknoq+uZEJFZvspjw2dw3FCRfjMwZZlPbPfm0pPteK8YD4ql1vF1F+G8AOcB
fL5mWe/gG6LjdJ40PAv9ztwiisrNmV26/diqNvYxy0Zotxc3IPy7iWYJ8epC4dh99vo1vgnphJg8
NY7q0HERlbTVBmc7SpB0AFMjm4Oog9FG459DBIwimo/PD37tjd8ciuzj6OoRYYtbL1NUYH0On+M+
SrtdqDEXo2uyaPLNax3NyYuakGne6mjswPaC81oKbi4tR0r8K173yU9hBhjWd71YsqZH9jFqu+aa
tXNdeFKbd3oSmXjWuhV/IZb62Y+dvHaerH8jTduH5XKlDr2TBGFCfZCLRId55PCSAH02d7YDO7Uw
Ux2VbeAhLDoe20O4kOia77LHuumDEgzVGo1nT861H6k2C+g2PoPEq37AOSh8layNvuP+bZf1bAq+
2AounQge9BAvHcivs6j9DZx+PyjVqHQe+AM/hiJaX+KJhCd49rqn2bc5d243qZ6XFUkwIiG2Oi2N
HB5GijopX2TXwmWk9TeeBV415U3c7aVqqEMkuiDvNzWC8ocWb4NHCJ/kscVJcDuwhd37s+JXoGMY
BjJ2PV7PiVmKd+cXk82IlML41evaV2TbMHFQ24gupjUTui46582E2KW2pVHqI/obHTzfMp60PgpX
Lb/07aK+M4mKtAh2ESW3UOjJ+REM77h5bTDJaooOTXOb+VK5L6AKBFdy7IJj4rhKOYwuDsNcI/qr
Di2Qk8d4ZFVhdRAVUyinNh/5QE4V2ICQrOEhwGxamekHpgVDGgx6fYmSLswRVh6eUIktU0bNoJ66
rVuR7OXtKkIOlx89I+g7avJaRxR4yMjJGUnwSOeGcDc+LpvEjlCjHS1XXv0MnBjuUKvMaY0ktSB/
NwtPMtX2Nszr6qjRHwx3QxKYKXMhSwaEwitlCj62Dc+rSbSZB1TrdwXXhNLokaOw3eVw4J3rU8gm
ZQr1JExDK9ngtwX8RD1nftSMbYdun0W24SE+BHz3n1QPDvC6hhSbUEzhVg74J9Vy9JdUxdVy2tZ1
uMDMoytmMYgSRC3vRcvNnjlqtHPv8/o6MQns+Ad/9EtjWJdrubZHwzx5SFQkbsaNAGwBlO5gwRqG
h5Du8PPl7uxQbafAgDAorEd36dEb5dSgAEx70IePobdLfI3oiwQIW4O8kVzGRVz388HzzJY2a9yW
4GvbG6t3c8QHnGTEbWPBEaJxM/VDjVYg4YclnLc0QSf7CgVkh1puF2UgyXRXmWTF+3WdLLBnP441
WqWAC/OYiH1Cz6LDY1jBUqYSK0MK88huZ14FJx1UFSIOXAhKe7faYoI56plhCa+ollf+fY+wTFM1
aXY9eRU/DrPWSIkCCUqtW/vU2sF9R/nYv3TetsFjF0d4DjcHmNBHW28vpPcGhwocMEar4/hWCtiQ
eBoinRGDQ5zQwI9Kh8b0Xg+L/s3hFsTSJPGTn2CLezrd0FmD1M39NYurCLuyQou0JIwU2IiRW9/f
VGQD+DV0Nvd6CZxLqSCDb4MsKr9HFFcMJgNmO0hVgXEnzbeab2UEyQhwRtoioRU5MegeDRoVO9Yv
PpPtPVZTnQpD2utEhHU+ugjOaVDWFsF7W5aCX9bbFMSFKkezGZwXQrEUJz2PW0ZFUL+ihvIL0OaS
87JbdeYdjEhnb7BHNczTBdnu5j6BOeMBsZbB1Zw007WgQv7gNTonvfvsQGgcytR0tjoASkxO1g4B
BOy9eSU73Q9JXL2LnejYXTR3Phy6yPIQN0v03AjYWfS1pE2mhR+eUQj6p8nbcP/JpkCxB9I6e3t8
DWgdVrz9HsFQyLQ48H19rFRibNp1TZINNaZ7OCkmCEYnL/7FbYeTsxokDrZgnIMnf1WEHY2s2FFO
Fgp7GNbxolonSATmmnXAQBIxsveubt0ydMi8aLS111iu6wHm3/sNh9s2aPbGvS1z2Bxc05ALq0O8
sSSA7G/WLnwYNJuvpsZi+C6gzKihYDUWTgdQzGWLQjMI5C/8TQawbgGmTRuGN1C2QTUItoFZEkTQ
RAlIASDW199g4tE+bhNZI1hjT1uQR6SekWcYG/2WsL57Ai6W3Nh6CU3Ogna4FWuCXM0eEozBNSTH
a4ruNhIkODDF9FZD2vHAFCR5q0Z3g/loOBVsY4j8C3tV+MYI5Ity/5oGEzvaMVDlCEp/ObUjWiFi
kUgfc8W+Vks7H1HljHcVNtKCgTBy1MsE/n+HgO1x2djFVdYeqpiqEx3U8BRoOCulC2YuL0EDzFSi
b0eq1ECPayzmA2Qq/rVmvj2GIHXsacMxbWY4jt+8MKigq9jneMpB4Q7uKsvk0dctKrZ9QAefQo7i
4RbelQd155FzM4NKvFDSH0I81Bsbcw5V/9B0fTpOrL7MHm/yKmmXEhVh8KqGqdryeuEUPZwCz6Cb
3IOjEuZoSMfDONfDF3+gftdWByjExU+GGurMepmEqV+Dyg9xSdxki4nj0kTgzXZWuu+jnQUBjS2e
D9sWBV8qY6fC6UAbCE0WlsVY9Q+bRRzxZgb/uz9Acvh+O5nnsNVUKvRTDrOzI2KwxE0FA9zcIx3/
JVbvzfchuNwQ1Ps8rVFfenycXoZtD15nFU23dLL7N007ILOML8WyNdPziCKjGBBUnfvNmOMQy32E
IZoj2413sCD4h8fNjMGXWMXWpTCdnvb7WvjAY1cL5xkCcS6KKEwEnpP32qz26v6MIoEVIxz9c+Nx
Xa6R9jISo7XbbQuvePTa7kkjbyUVXuT/8DfHT4Ej/f2g5/ka0MXwPitnJVoxftQV6rOpBaAucI4d
RqnfYyykPDfo8kwG/k14iBo5HjZHfrikSh5Gr2c4/fBrRA20zi5S/Iq2sblegachIoEsT/7cepmu
ZYxjr9KX0Q5zvmAQmHK3ohIYJ3gWoA1yA9uyJgbkSpCn8oqRbXfjUWzX1NY2o2pProIRCiC1ivb7
AM+/osdM42YSEvu8AKUKb7Ad93THSGXJgBcPxVbBH8Hwnj5gY6hKB1UUalc63LC9ilD1og58DOCU
cXYonA6jGNyph/gnQyuGzsN2C0ps4OB0r4JDq9fosQYBIEfVgWNV723RVJ5FFriX8AwDEAURUyO/
IeWpS4MmwgLmvcyC0KEgqo0o4KdFsmB6h++V/crfdboL9wWuvMuvdmyW211O5Im46Os2e1VRzXX9
FUbObxZGHggb32SUt4xA9CPCKMcQ/o3ug/m1BjUAOWtgndVzXQgjmr2Ag47D8wAw56cu9IH08mQp
Wc/Zixule5r2RtZZpyOBRo52PO1iuOw0NG7TUPMEimVsl0kCGDqEivK0Cc9e16A8PoT1juW/ruJB
bI0qg8pnJ40qpcAxNtz4K6tu23keXytr3KEWdDjA2lxloW77fENGS6q2yaUSVcmQOhTvZUKSuGx2
QH8oOMXFogzkeYy8kKyqEq8IZ8rLSQRBto2WH+GPDlUWWViRxBpEDBkyibBi+hK1xsIKb+TXInSy
iOHRdD+bebjaulEAZPHq46RWfgErYik0ZEy5WKGURLmqD9WK9Nt0qxN4/VXMfUFNGF3iTpA3xAdy
oK2wGDQu2lfYlPIh8304pteR+dHU6N9SODBEz6TxH5GZ2i/FPAj9xj2qs8DfVdkmZLqsARD7Lu6m
r+HeJOfd6b2IFJM5whHePy90J7adYLQuBcvgoQ5NnIczKhza9lsf479D5FNYisanbWrmVZ/4XkEo
VmH4BLsh/dq2oX+svWYrMZVGo1TPU3NdmQirEDho2jCoVRK2vmIPAlBQjTyXclqfesGjcgNYcazD
OLqHQofih7yrE4VHCewrdiCkB4spwPu2PcFyt+r84CcIeeTFWypyW6GTOowePEIqvSGlwmFQ00qk
UgYd8GhMj+YcidlRbndMOrvGvPTx5HJUOrgq4mbLwRP+GabH0ykIkiSTwLYhk+cm51u7ZtYbZV5J
po8NwVdvB0AE6Y46/IF5kzhAsl5dWTOa3HI3nEeBVjLqDD9VIexM9rUTT2Pc/8AIZiiM7NuCr2EN
GB6IqWda/2DdhtdqOzGnISqrC75QkncoRE57j/hgID/7udKNhXZwdPm+oj+VVafxFYfb3VwP2wH1
BUuwtkOVq7rqEf4UI8HeQAh6rOZ2PW8hBq7D7QB2eZLWiq0/FkD/mRoM1Ic6GpIzYXQ52BqyZIwt
l+gOROK2gQHGGIGjaZZfE4D+24h28/bYAGCt05YFwa3dNyxMv0FkYSjI8J2Ee3jFxEpug35tz0sC
3UdmtMCkqu3WBBYkzEPeC+Y6TAIEVj0ivciG2dmkgWY29SCzSBJJ0xH1SSGmiLwwDm0kly5c0xmH
UTkYF+RJbwAYNtgR4V8/xaU3TMv3QHl9CSp9l7d26/MJ5eFXs7gIRCfFu+9IuRu3wvMnSQto+taf
ELSMrugbHzq/LmjPMY3jb9MqhnOdDPYnTJG3JY3rIb5J5prc8QZFJZBKcgNLkhDfc9OlaPRvWkQK
3UAuqW62Bf93yjA4i/IBe+Schxh4XzUtqw/DSnpZ0HpYjnRB4nCKGVV3mj3RFe0imhNSH923pdm1
zfphVoUZifm+9Yn5apvYXoyqw9Lr4+CAyVQMa8Kpu1H9Nl8kNRLZrkH4SPrQ8/NBGw07HDQRWO7r
QQ0Lv+47ud9bt/Iiqvf9QMYG2RWNkgAsl0aUblnRn2N3AkQ7Baj/e3kBgtcUCaKM0c/68Phq9Lp9
117iMkB0wgcwZrEueDhU38JlokW3tfUBgZVtiSDV9V4S5F+NwEuyRO/1GQD6cO/bmiCJUAVlDYX8
Y1LX9ilph+jgE9bdTD8Z8fQTOPiIx2qWYIZKYaLTeNGL1Trt8PlloQHUmhpgkS/RXuHT0Ym4TgKR
4Hb3qoR51n4tOoHuzddzdPHjbfqBsXdg0WIE8SsKnRV58qyjW74GydpkXS0AdSxwvb0GJB511/7a
IIIcuyIGyKHZ7hulgBnEEY0LI4joi7ba9DFeIR9nVJv9yOBC8FKpyCurKRKs3Iz0rm2AdZOSgQzf
Gh7ot6H3WwcqWVR9Re8jcrCCyClKVANJzyyLHbQA9EMu3DF0DlebTYy9T+Z1U0QhGiKUofa24rj7
NKxblUZ7524YgnJ+tY3nZaPYvGIjEO5lcAa2t2IP3APxbfONscEdHHM2SENj+2zfMcLELtHqi4IA
72qnzStzgzhYHvW/tV7EGRCTfg40jbKVeoBt1hGhT2tkXqZ2wPexj8ubwbp7njDjpwcFFeiRN6gQ
ViOSW25aeiPDGdSXdVnefOsLiN36qfRa3B+oKMJLgdO/q99MH9XpokxC0afvPUGXKt1l7hs0fC1O
wVy34Osceo82S5qIBEVZ5ft+Adt47WEOL6cnrlFOpzqBr2PRcjVERdT4a9ksGKBwl6zFiq7vrHcI
wFLRefxX0sTysV8h9UjXZVUPbhy2BS34PrEMJlVeSppmP67wFshGRL3cSRGhEZaAAH4mWkzkvO7a
B49OLcWODgKDXm+jQ7rOCK4CgJVw0D4Ijsipkxh4gaHDMyBZ9b0L0fm2G92vV4wiXgVj0VOiwv4G
RdP6gDTT/qh2IfN1wJiCLS4BuDMHh5WhnzZ4P3cDjAwKnOt9xiJa36u9MneJMTfxNP5uloFcVBSp
HK6QmIQjke0wo1NJ/T2UhR3xlaZw8xd5RFvyZjDkP6mqmW8dDsY8Eqs8AA4ey7o2/GpvHZpsFkeF
Z30/jWm0ANeJxzestu6OSG5KVUXmLjCuPQHSSe4CDD+yWXdNrtQI7CCYV2Dk2lYFJkb7cW+hVDBo
Sr+ELO5vI5+FFzjAkGuMeZosxgsq4EaPSdLmTD7voEEsdFiu5yUI7ymtwzf01uNxkjBiAyvF+IdQ
V8CmaFAF94YEXfk+g97A6xDQwAboQTARTYDbwpM4I7btC9/Dt9mtQKDGWEw3ZAQcrhtgOjl0gdUR
33R3NcZzXSoaxdiTkYNUQzIwo6QfkrkKirpJlwtQj2Ye9gjOZGjIEwz0MF/CqbspYOZhQ+0F4w+d
mnrtXn1Urybbol7+GMTwtvfVdBBtExdjhy/oz8y5T3iF9ANNUiRC9QmTBMEzoM7IwY9KkAyuO88y
tI5/c9T4hAj7/6weZUVl856UFwM2lBAwoUcAaN+Lpz//is+u/4EdOS8E/SZX+1U7cf89NZyNYFAF
7K0ROy/+/G98QmCkH7iRuwP7a9zg6LIJdEP32HH/fN3PFMwffaHRUgjCLPPOqlvP3SrQhsIB6X1A
2vZT3rXqbDsKAGg7UJDFSBOfZnDqvOkv3MlPftdH32heLw6bWwQCtHyek8cJZO4//7BPXspHl0xZ
I41LQJ9zFfaYmKhUe79i8Pz/fPFPvtuPRpnAyMSKjRSC4h2KNTJnXiSwbh9N8hf+82d3//4P/xd/
ePJwMJi6ra+2XaClPLbbBPiS/cvbf/9X/+vqmmC4vWJ4fAWbxquwDqocXWkZxZiN+/7wLw0KPvpm
7py4ya+b+gpcR9Q6F59Ox2qJ0jZyf9k+Pvt4Pughaj6HGi8Vnp8BjHTDX0M9539+wZ9dOfjfJwTc
tSHwfuFnv5OHkYoCwcPPf770J0q1j7aZY7CCBlVH792QuoB9+Hup4Q0xW4lWOJh5trPtq+fqv62D
zz7VD8xnMi2Y41VuvYrJa1TfBYRlS/cwzt5fCL2fPKmPHporuhLuxXN4hQnHelOrkV8Rxf6VGWMQ
f/S407MZQQRUUNNs3VlodtsD0Prze/jsxj/IF+APS1tMs/g5cqxKO4QzDcm/SjzAbX9YvjtaXMR5
gS8/MpBMCDXHBdOewhfy7s83/8n+8NHSs4c7T4hsc32lh+lCWzQKEIb+bv3w9c/X/0Rp9NHMEzGm
ka0WK8E535vcVCO9rf33kiJmhB4SxITca8wR7kc3sRs3muFvQS2ffK7/Oab+a2uKa7JsLoaohO0a
StHAuxgUHpkw731wOP8t0+qTGNCYfFjgS41KLOTQS4PgemhARgl6dQtCHWpK+8PK6YqE0WM16qMi
rv3LpvIf151/YL6TD4d4TckQeLQfrnhi6cUjvL/dwetzOaB/wDKshjc9mC9l7+kIKWq8zaMgacpl
7arUBKGXLZ4Nj91sDWg0VVduU6tvQWaMDph0hxv6bwtKQQMEKfUSOr0BvO/SCIZi3bFZF7jTAz1x
N8E6dV9pP67HiZP50jpmb4iz4m5pK3oIV7JcL2y1j+3SoquY1z4EcDLAgbHFR1zgduVTq3WAKGvD
GJCDaUBhMGIwfe0n3X4fzj3PIm7rsrJxfOAV4jZSjOfAPWJz236pqHoG/do7SEHoTwl07Yh5Z3+Y
5lmfdJi8M40ZkvYg0rjaqtjlipo920UXXHau+6LzkLYJN0VaCKTVgh7kMF7nXoSpqlntDZLik6JZ
3qvIvo/vujjcylHBOh7Y2Zqgd9vFeBA26cok2uk1CKf+3w6NTxblR9c9WH2CSzQ0SLQFQQXwIKn0
KV7/4kLxz9tV9NF5T9INFAEIjM8JinToOevmbzLmf17rYBP+71kX7ZHnui5kZzLNd1O16DyqvCe3
1Uvmo5JV61isYXciIHP/eXP57Kd82Hkj0bX+QlGaJTBFKK2E5hyKj+AvRcEnb+H/meA2tMNIyONn
igE1Y00RRw/Yhf9SOv3zvccfLW83v96YMg77E8DmE5egbqktjI9/fjKf3PtH39tZ7z2bI5xJDC6T
O0a9I2BxDpzx313+w4P3vGlK/JG4K/B+75yzoDP7MFsL4vt/d/0Px95GaoqhP26f7EM2VFXej5e2
S/6yfX72cN7//r+OBn8BLt9prIAKg3ByXNoEw6m/pcGT/3SD/7A5f8worYTzuz4Yq7ObVJQButW3
ZttLjnn+VTLILXNzGIPz49F85eHPVk7yh5H47z3do2k3O30O54bmtnnH9jh0lgX4fnU5tHUPrsLU
PvcaY1sfgZDXGKKB9TnUe3zPKUi1Km6TW0wDl0PYrORQkRXJvH6zn2q/AT2xm1uw0HAGPvl1xUo0
YvZ+9tfvDZGtBn1pM3d9yPqSjbp/5XFrzsCGK6DvY/hoOfa3kXH6f5ydx3LcyBJFvwgRVUDBbdsb
WlE04gYhUhK8t4Wvf6dnNdOPZEdoN6PRtEEDVVmZ9567YbDFeR6Z/a3LQhUu227KjsqLPcRzwmWL
7YtFag2Qx1U6b3ujA8A4nyiXRqjXXSKNgzMgTKBt6tMOntRPWnjDTzvPikNhTuUfJ+5KhBCd8xLF
0nlsjW68nUQ33zh5OJ8GACQthV02b3xTZo+yqbqbUZNRk7l5j0lITs89EMOXwZfljQF8vV6hl02u
tB/bhz5uFe2YWP4EWtv+8JSai1XQCLlUs1lsQXDZ31xGngdkxM03cx7UdT47qPG1Zxq7fizjndMO
01PtGN6V8G3JpCxFVmqCVUbb6Ma08BQq8QqwJrl/ZI63GiFfJaZFjD7rO/Y259j1tUS+zjBwMRmT
vYhiE+uFM9Fi6YPiF1YB48FKZHVszVi9GnZXv8komDYgm4armJiYhY2d+kolLSIhbE97LCu0+SQS
piaSj3FgQASXnoquMrdn8Y3KegECNP1uVE6y7LLWEhcWgk9O/eBs/vss4bbKG9lKil97sonx6btH
FGrR9xmCFdq0plA7wRj7Np45Oqui7lbYjmjFYTG5TgM1renfzhd2ts+e67NTXDB0CjQb4PjWuBp0
fyN846qUl5jonxSU5zjfAbar5fnCPzj9TywJSx2iAXZu8vHiynEqGT9aOM6qusxBr06jxztM43Rw
OFcs8pxBVmP9waY0LGZzgppq6WRhtd2DMP3nyU+6ZexeArf8U/T//wcQ54nUs6sZYBbtdAyLBKtC
MTU39TzoN88MmyVVyS+RNmplhhyULeWE66Bo0YI5cGyXZtrrq7APkEOSG0mPtFIXtrKPN0pxTkXL
C6e2Zsub8JSOENznQ94267/ZZrgP/3vzBpToSAEpWOz52QmHw9i9jIX6K8YIfdz/vnjvoH6ezCo5
6oIRKl3aTYfIJHBMa/P1p//4hhTe2e1ehVar0GBpwoZRvE2/nbldje57PUYXHu6PnydxjkRDq9KX
FEHW0TCdO4jqR8c0UCEa6YXL/3EDQ3hn93ub2WNDJa+PURc396VphRgEFGp1iQ1pXVkZswlGM1Cc
RutSx+pjh7I4p6TpkIkwJ8P4KEIUP/6crpq837Zt9+KWYUCDv3r/+tf55I3OGWkAcDl2TdF8NPzr
CWMSjqWFEdA+nLF2BtGFUuaTS3iOZR3depZ55yfHMGNmv2BUGDy3CMQZK2etvELUMV4FwrJ+MJlT
f1WciXOCWugKkTRBoI+5lRyydGK+9BBO7fevr9snN905Pw1VsDWkfjsfHRQlSL/2VoA8XFoXOCGf
vfzpz/9V+xkJE/Sh9dxDEWartEKG3K1k9e3rz/7JUuWePfJDmvnDlDjuofH7eyytN04d779+6X+O
9h+sze7Z046jGv8F2kWu+nQbptENklEaNsZWanvtdf5DVzZ0AmqqrtpQ26a/lGn+yTLjnnarf10x
qs7GbN10PoLJp9eAMX0/9y5a09gy8V0SDnZhufmnZfLRVzxbD5gJzjIhVuEgh9zaBrPR7pvBKPZR
lj8FaZrftEE1LkatzR2SbZLPLc+46dDlcagf9aWzzadX+qzRaXpdiVHb08dJ6KuyhsRQVDxfwSbN
RfACFkxxJAEC180pqm4zCfadPbXLr3/nTx7oczSbThusygOLeoXBNZmeLOFjjRsPQ/vWJ7ddfIkj
+MlzcA5pw5LSDX2RzUesnwXC4G5eNlMgseZfCkX67B3OzojoWQc1t5Ay1PQ6iF8FjROXzKuvL9Nn
L366Wf91U/YNeq02qjzc9Y+ug/tD2os8yP6u5HDOFgkhk7TNwt47DIG+szp/bxeXIgw/+33Plgjw
Q3SHe3c8znDs4kXXRZp2dCWXfqqLN68JxKtZEIPlmHN9qbD8ZCtyzpYOlfuinkNIUjOhN614TfST
3/4xmnc3/v13P8fZGuEOZoF0CJVZj1zqpjBwkBn0wBXHsAvFzidLq3O2NnjEYPoObiDiwq0nCnFM
JMPr1x/+48hfU5zj2gTLjpnX3KkCZsUKc+OE4KtulqYafqcuEi2D1KOlNwkOksLJtv3UyHuPg/nB
Ru9wjXfweUKGSCaSbfzoGbUvdDtiJBVzv8Z4Nzw3Y+yvmfOJ3QjCZ+HnLmqnrz/8Jw/COQSOjBE/
ngdu1dyeH8AWHlXiI8kL7b98/dN9/K8HzXIBHhJ3Oh+bPoRsHrVrIfyNsLH1XPgCn+wv9tk60Va9
C/Uy18dSV8Zr3kW/tEqGb4gcXfBcdf+n1DrfOql3bSpPr6a8Tq4mrx4wngj/R1F7BupkV8A2zNK7
AN/fK/5b1LtWMFyPTtD8LHFlgAEgTSSWQ0RWqGVhlcre0Vom6zkrMuj/PTYZreWT2Wfp0u20/tNT
d2xTpHb30ACqdYNGZ+8MTGdrbJXLijToXWHq4iik8xbWSEzsIih3gZ/Qj0ED2B3RAUYNIAJe2jQt
FOO+V945qjxEWEHtsRR3eQMERltZ8rMcKp0i6fSqaxt8zrIye3/6y1/wbKn0M3MsPacuj6P4MQnk
QWW7qqc/X/96nzyW9tlKOaS6Dki2aY5W1dcJ3xZpG8SW5vvfvfzZajn6RezDaXQOIz+mM03vvmH8
5Sc/WxRdL0UdFIXm0QDDsglmnG1OE1cX1BD/zKY/qGXssxXRCUh+FnS9j1gTVnRJFlEtV131kI4C
JoK3wJW0H9V88CXLRZoNu6T/1mq9TnBUlc2w1RqTJu6SyK7X2lc3oZFu05k+GBtdzQDGvqTb+OwX
PFtYY7uiJaVH92AUdrnQzoz5Mvu7k4J9VknVsDgmBGH6OBbtopPA3fpHu54urRwsQR9c4nPkXQfE
MKkgXB8oleLrXoUFHiEzPQRNPlyC9n2yvJ7Hd0dIpwEKNO4hTXfjfI/bNbfevr63P9mVzxO8Y7+3
k+T00nXbL4MR80cCe6EFpfFa+JdIpJ99/rOHfwTDPpiTcA4yKW7cLntqBrkdM3f79Xf45OY5B9+5
pgtFQxUcBUsaYlWDx3Tunv/utc+e/YHWYUmdRyINsKhI/KyyC8/mZxf+7MnPlACDVhGXVSqxyuJ8
1xNcJvxvoiUV2gr/qhlJmud/N06XuX0/AiI4npTennwekj+Nu/760sh/OnIf3ftnTy2LrralRxyL
aWD7rITT7HBXjhjosSwZKztBckLXe56GpeylubLirNtlA9gjX83R0Yr3cKzNbR1W5b7p8Iv52OSd
ZW+d2kmIecViDIyQLgK+IUzgVtVNCwcwFqynQsU4CUc/2Y7Y334EonkZI3R9eDz0OhRlsxHwgla+
Z4wbtk/v1nFqSWeFgQSdnSarXnw7yJeuMrN2hafWnK6KIQE/gDCtWkMMsR9SLA8rE4fxAnlpdtXa
SXzMYjfZWejy13Wtxj9p6CY/hwh6p2s3yRo/QMK+nZpMZJvpAde+DbMjCJLvfg046l7LEM2BW+ao
jns7zI+DkTr7UkT2Fipe+DDCYtonowxgHw0uCI9oWgVpXuyzHmAJmUsATBoTsfbQ9Tt5yg604hQ/
IBLGfJGptt92ea+2JXajAvY+ul6OI6bfAQcJWuxWObbn0cYfVlpGeQwJovyOWxInJ1oshixB4uwM
W7vPhu9762DsNGglU6/9Ao+gWzjdAxTnfKNC11vX1oDtDcl+Ar1pqtRd0kkH+ktiX6shdpeCz71L
vcF6DMwZU7arWySnhsymtyyfZojxM8gYkSfXET7HdTO2+a0skmLTFZjVe7tqd/kQqEXF6gQnszUL
pjfNBNusQsetPNNah3Wf3GAwS6+hnpW/IaYxFimbOQUoFhW6XruuU+6yyfUPJniBu9qr4VcRLEkX
W0VtuJautsJ1rtHbeyJolwbH+ed6bEhul0r0i6LFo31NcBYq86zMkwhrCebraEiMTaHJdkfb/M8R
AF11j23UwqO3lVU9rKVjVw9ZYdrvdqXJoQqCEYq345Unc4UfPzYR7pxFPXrWfeW3nEfpMGBRy+Z5
fJh93eIy0DgcAH313KWryn0wFHut5RvqnezH+lvWEd8msrJ6SoL4OyMMvTVrXdh7JxowungRE/V5
JsoqzNtdWo7Ps+nMDii4FpO3IcYc7yKiuWXdnOLIQgGBJ+2tMV6pNOz/DkwszkmPih6ahvniHRLL
6Mkw87aZZT7awh7/rqg8Bz1CTWIiCW/vaMKc7ieOBmHTrAMTYfnXS9xpg/pggTtnO+KDMXsVG/ah
QlcDum1oDrDJgGW4Lo7MIAou9NU+2cHOhcP5pJ06nMcEjmEfvmFlM4ACR655oUb57OXP9poYIwe2
EAlaUaUmWTFJsQfZba7+7iKd7TGG7WmN5tw+wPEA0bEMKYFMeTMN4sLH/6R8OBcLR9oqbDu11QEE
hEmjr/avk0vH7s9e+6w4ZDiejaaXAs1FKX6nEcH+noxArAY/si/U+J80W9TZW5jhNCVVgvyn1WCm
ksl7wX3NmiajXSqNWwTc28xp/66ssE6qmH+dlP0Et1GnUMPH9gsWgWXDoE7F1HQ1do2ivbD1f3ZD
nZ3HsX7a0axr+nYFXIryRADuyqn7+fUN9ckFOxdRQzSl+YQL+Wja83jsZYT3NEIwV6BLXyseDjIC
O71w/by5oE/+5Dk/V1dbbum6du7QTa37q0JiY/Rl+z567b7NnAvX7LP3OBWC//plsER1gQHk4RhB
N36yzVE/tFVp4DdK7LUVRcaFku8TLaAwTx/gX2/EPkururXjo+16WEexca4b17WWTSyBqyXZGD/6
iesfywAXEoqPcD00zfjt69/ukzvDPD1n/3rzQgKqGz2EiCbMoGo8GUJ95k1fv/jH0i5xLsE2w0zl
zZSxnwdeuQiauVuNovkl/GA5eLwl1WYymte4/39//YanT/3B+v9Pr+5f36aMUEJMFvJNy/WqnXTG
neFTj4pI1hfuio9/Lan8s9Wz8gxLDFUQH6oo9Q9YDk1wLlOI6K+K24MR809mkjvxikKo/eWAm4Ce
OSfOhZ3nw7uStz8r4asoJ1ctasJDbR99qDSq2k8n95ad/c3izRucrX7eiJms950QKUG5HRtON1Xs
Pio9qAvbz4cHKanOM9x8bBH2aBrJwU1Hm76Y3T+h4o73NjQF2FTaKo+TypL5wj344Q3O250tfcFo
xCBzh/BgTMOtbepdAqbi67vts29ytkIEjhw4jLvxIYPydBvmoOIDV2xSHPpQLaclcOS/SyDG5PXf
x3TKKP4BAcYH1ADLqv1hZvZ+htLz9Rf5eIbGRTpbBfrOH03ko/Fh9jyizufHriCfInNhMYjkj5Dp
Ok5A8kKNf21Phy7UJSFHlebl6/f/Z7X5v+eW9z/9eP96boMoClTUEOPZqn5VVQ8WigHMFTtD/TLw
4+OIBlrw0xsjwEHYoQdRbDMArTOWPQFdyLSsux6jbD2iJonFhv3hOgGsE835g+x3gz+/EF10Ye/5
7IY6K86y1Cja1JbYnNPmTwRMhpL57evr8MnDfS6dkBF0XE9m8SHw5IHF/yoX7SrvnOe6urSrfXbP
nq0fXpm4taz5pV083mn6VHn9nkBcEdwx0LhwO312hc6WkNbIyiEkp/kg5+BojuM+ri5pbz5Wjkm8
oP+9U6phFqZsPC5RA9TJIY3VY5nKIUPKH4GVMgn4Tj44NNCKWU+/NlR/dGjO/9Xvc66b0CLzvE4n
6SGN5nrXFMBOcmfMN1U4lYcgLi5tMp9cwHOtBL5UBE1mG1KpjXel3x+GCKTp19/hwy1SEjj53wvo
G1GnGt9KD+6MI5iEZBC3vOGidbtw9XdvcXaPhXXbRAW6/0Obm8A0rOktHJp3y7sUYQSq4MOSk9vg
bD3E81amGLetQ6FltBF9q287/Au7QiACAUqTENfNuCl/r7y2bnas+8Oe7AjxZPoNh0JgHrV7Mi9b
T7ZrFLtSVcajZTYRtmaQwZPpmbe2AQoQJ37wFBYzHVY0TfZVG5rpvimcAOeLiJ5sO5sB4TSld0Uz
gViKBgstoIF6tpZGRMO0wXSRHXHtV2vlV1G7tBngLivVV/6qZUxR4pcwxTJLhVwVqZNFC8BngHwq
0C51Y1rLzrBJ1LCDbFHLIdwFIkcwCntrk6s5pqbKIk1qt7bDzVBY3a4Ap783ZJ/tqJcg7dm00JmC
KJZT3VjLstXZoajwlpj4JrZ0Mlo6I4T46tFS79Br3WOFL/zZ1Gj2th064HdA48aOTn/97gfgHsOq
aqFZYN0OhTKmJfGzwQKqt0dbyU6NlfTb4FYGDkDEuihP8OokjhjjmwEhR/bUxIscm9BDWRt4IVpQ
O30I8l5zmKaciTEJm1CNM65XukRi1/8aFaLbPoSdyuROxt+NrAZiN+vf49wwHxFma3/rx3Zcw8Ou
aD9RTG/cPkZGmyFnwseg39omhmxdMdVbmZXo3gPoHM8g2PSrl0TyoSDh/puyy2ITyNB9mca+y1au
SMALaFogFZiEdyfWGE5k0dETK/VY3/o1TvNlmIkRV1U3raTuU5iS/ejfzmntg54AkCRwqTAUhvVz
A+ZVWkCCC2Es+sxxkaaH4g/SbOfRtlrCwQES76Wexp+ZrLwrxm/6SfJKaya1w2/oj/66dABVKXHK
12Vy/mgxBDCXlj16i4DZ4FPn+s6R3wWd8j9W8GDyQcS3yPmXxtRi3M6jxDpIEJp7rr29xQvkf6tx
7PwhNn4eIQ1FOeHtTvE+T5ZxB8bIeMtE798ZMFP5qrURvipl5ts2UH27QEojgQ2gqjyRMuKf6Coa
IqYrT71lUnTjxu9aeQ32GD0vuC/fXYlgKsia9xL8QrE9uEsjtTQ0ZDMe9qNdeN868Db8z7To+qKr
vivXOBmJmqDqFnmoqq1SGjd6jkE8wri9CMFolsvOQ+G0qLOAFw1c+An2FF+ludk8EAngXoVp1mDC
8R0YvMpJ5donbiIDnmC0zzkm2j9204sTAKMC9aJz7wqsmY0suwYVXIh53kSJ0gfX5amLw5F5WyF/
JG1BvPGQQwGzi/GFFnF7TDIF3xsXNhD+Kr9rFbuSKNgkJlmHi8Kbg03t29MhrSzn2hx86wC4gDT7
wXLIFmr7m0qU075yaF5XABKtPRY7uZZmVr2VVFwLnAHDt8EtrKvOyFFpp8lAo9P2flC0lZtYq/Ym
or9KReSVS9VHK78bVp7FSkegxUHSYaaH2vvdNq3iFJOV1XfLqJ0Gf2UNo38N+D5Y8ZHBVAn5UFdY
BrLgFNjhg2oymjpf9dacXJ/yPeDsjVZ/03SVsYaS2K+HUmgexKkJaHE347DoYrBr6yLpsa0Cx917
aWru+ioq/4g8V88wW+adVxJ/tGiHyVwnZgHJsU1c6ESMDR5bz8l3zkRHfwG3qN+aaT3ve93nV6Y/
gG2x62RNvUpKKlx8UIbRuHLsTj1P2Vgv5QirkHwgQ9FuSGAeh5m3qTujOHju2F9ZCiKothNjB3jY
+UGiX1EvXMoIxhRRuoXxXWyVI1MXPlULuEEAuhwrmntVU00bqzfMp9mo3Du6TeqnasDDbKR2UjK5
/KH9MSXSuS9smdwZRH1sJ28Inrsq0s+Bod1lMybAqMBDLWPgJVczZJjjoLJ0B+Ah3HShqNaBbN27
yi2jjRI6fnF47q9hILu4zNzqavYLQfQg+NDCUeZtBEaX3QPeoFmX4arLHXHV1IZ7Y1YDkD7fT+V9
J1S469zOu/FiFy+Bnpu9UWBbm0f3pasH52fHgW9cDA2wioWsrO4hZ3KOP0BNzcpBRues+GpqlbZj
uU/w70FTdxW/ptVvGhdPaVcEMexAe3gKB5V/q0NomUY7+UQLWkItKynFYupSfo8hL8ybGpPfN/hu
zXuew59f1CCsd5A76reijozrYWzCvZlzZHaA0cMqMYtml83s/wuW7vAY48+7ccvSflVmYmOSzNI3
0HvxwRhG7iRrMliobLn3Jjtfi1DkG9IO8QOVblgusDHKZdo24P4hrkPgiINfEKMataO66u9bVCDA
ASvnZ1ia+S5jlMIhvo3lb7Np8u8DoJUbR7VQ40PDesVP0j8bXpx+b4PSrmDtahR+0unl2oZCBkKu
tMSTG2P5c5RnLWtj9p+zYIDDHYtoHFdx7SaHNrT8bZWlYAjJntpMY0jmzhCbJ96GvWeqFW1ts+5e
p8xQABCLaW2a1Ah2mMHcKYE81TWQmEKEyZq9u37r2SNXbaeZu1HOAd5sy2g7mamzsJCtkztE+KiR
yPoXSH9j001WvIVmNC06l+dpqMvohytFBMovdR8jtHcgUeEjz1rEN+TDJGBXlTjqZHwOnal/68ji
AKWZDb/IMEEOEbU2WhorFy9jQ8KK6lmHJH1BsjmsAS4+OUlJCJ+2al9LEzrlFJnE2YHnn68mfRob
+nmxzBujvOoIo74lk0HwIDQ1AoO6MJdBD9i8aJAoL/J+FveckuMTw7wjzSxN/likhx/zIRtuGmLi
bzJtWMu5kwwRDVFH4z6tUjtd+ZPn6Zs8bmml2bH6aUxOcwcNJt2IWNnrpmvcfagVuR92OOxSFehi
56piuqeRY23MqCVXxgJT0Ro0euIwMVdCgq4mikz5yOSovHxERC5XzSbcgxmd32/LOEjuIcSntKnL
JCuXY+3613WVTg+jg5vJskCTu01n7DiqcApL5zxftUo2chnK2JxXcIOql0Gl8PnT1oUAWQy1f1t0
Joug3dQ9BPCIpispOuK1z/3+MZCTXA5+U96KaFLlqmptg9SXOEpBkgYy35IBnZdgkBPBOd6ce1IM
XEabtgc5rlLR0ugJ5MkCczVLK1mOBqOnshrrreALZcsBulkBZicrpw2lkf1mNFP9Ws6xusfidwoU
KLqUjnlilnexF8frQQCjC2vH/znVfvZ7CqJiFbEBRktPy3kzU/689K2vicjp4urZdwW02yolrm7R
p7mVLzrV2xC4TV8sbRGPL0Uyeg+9AGjrSdv6FjJwJPzFac31EA5AdJiW4dV3vWukRURq6aQdbtmx
JGXU6IobRp5+tx5raNte0PgbkleHOy+bq9+qF7BbU1nJ310/ODc6GEp7mbW9AbcVBi+/i5UmS28c
Q6KdLLGtZlkdrLlLn4GvFMcQfskqjbyJBTmNDl5ddfnCD2V3KpLNY0b9bO8gyk75wg1OuMIylPKW
IBCGMD4sx0VpeKG/VgZHWpN8KVhUkW2CtvMsY1s2hMSMYwerIXVsvY4bTz123CZ10R/QgYkdW51P
+g+3BztyqjZ9kvevWU04gJCutW2GrAA8VjfvgDFEse68NFrhaZyX2KDmt3hm0rHg0Fmy/1eG/90f
UleT6zEWP2LDgHKt0addw1LMrjtbJ49Z4eh1ZEvz2xxa2SFt2qxfzclAYEVvoTmC5TL9BqCQ3FiA
h9dVMzGMj7a+bY83hGVlt+xSLZ7Ekjm89p0UxJALXpnEyHsmedM2w3XuLXptgPx3g/5gDm579DVM
qt421dadqT/i2hfHfmqDlZq0+zQOvb7LvFTcxUoN+8yHBExWASC5vPFuT2voNalu9BgNfNsTRpGr
MiNNYJFJ5vvgKvm5CtdytpoKKuVx692jUEC37ch217Oa+j+Q2U2IQQUigrDS7w0l9cHlfthZYWXC
B/aL+yyqxh1xXNmxaz1/44J1X5qG1Ktknp2fcSjc+5ZzXr4QqTFchT6IAdIy+vU0dTyQRlvW5kJ6
NmEfiRbzsLDSSB0mwo3uXFXmvzH0cbwoUgaoYhzqDWFqNbF8sQ5XRhG1b2pEKUo6y2k+TDzHih54
S6RpJq+MyhP1MkwbHlKCQaYnpfMZiXrsv4M+PJ0YYdZ8S2xR3NhlHtRXyES9nenP1f2ECnGHDQ8W
3qwojoAu5/U2GEV2FDRZKdXLvl9XICd3SgyhXsGp6+CuwtpvpMVukXqAnqXZPoUG+A/yC6LfRmXr
pdODNytkTB2PjxHe8GQL/busQnWv8iJDMaIdSRE9UVws67TJrwINfB/WaJ5f8SVBitiOzaOZZZh9
SWfpjozno4VHwN++4/Ffog5od0TF2Eti01CUj1miD5rVcA9oF3aEhHN/EwewLSFdIutxhoR82yoh
TIFIrfq7IKgERq8+MXSl+9PVabF0LMheMR/4m2PH5q/Gt/W3LhPhruyt6Dg0kbuBlilv/KY97b5G
t8nSIu5XmDNpilT88dNckpwhiPq4A7hi/ABvEP4KS5kQDGRAMMeeHvAXS9JdkHxSFLA4WxY6wLis
V7GVk7qT9q7x1pmiodzVRdDRxSnEmvTxmBvWt2a5NKy8RLziT/NrOraxiS2gik96BwtWozVwyiHA
hA0FIirRgbXTbaRZ9Xv6mqhFYklh4pcOyRtBvh84ccWLfgw1ZIyGkmwehYNiJyfQ0M2sN2uyUD2T
k4zbRFvduo45yoejJVe0xeXR4lHfRG6rX6A+qm0xntjiTh+5GFu9eRXS+CSAQlp5vUyTtr2t9Nje
8Z/TO6t0ieyBfovzNVVO9TOeLQXl2eFRIVnvgHwvXDtdy/nfnrLhmGmtodLn5Toye/udRoF1qMrW
yjaJ1TSrJnPLq9zswPHOmUtkCH2aAAAYfYfJGTaUKp67hIoGRzxmrJIhU99Ykz7FFfTmZh7z9CUf
ZQhSjuJNwOt/ciCUgXtEClDqFF7e0LnrYRz1AQMvJzplq3jVgmV8mUfy9gL6Q6sgnIpFH0MGX9RC
jb8ViRkbZXuDTcpK+TxC3DqQ7KimhW0m4bHuSaJWjYZLlrv62Wtp1xHhoesfhK50L0EAUgKmZm9f
Vw7BhIIQO3Z0OjfwNO2D6Cfvyhgzh+6SIjSqoEfe+375VuTGWNKiQeEDY6tL0Mh3em2OOQDVyOlQ
FtbTinN1uRpA7U6LsB0HHo+QgKLZ7qebYkpZ1UMKL0BeBVexJPxHuuVDraf0B/FXGD2HuQ9ZvWfS
k5xuPsKitI+gbsxlYk5g3iaY6lPZNs9qxjwTojq84oxf3Tm8zCuhEfJ5tl1n1/mpeSWNiJ6PI1vL
XxggDzdt6AGBHQRavxn6x92p0XE0dHS6k1RKoeLCKFlOWWNvdaujB7sywwflnaKgxmbeE1Sd70JO
gdu6y5H6lBj7LKCTt8ROBMS2OdNtV/TsONUoNo1fZzf4oT0IlEALEXYm7aulx+z2VOStpBNY5WL2
hfzV2lBp2nYWECYVx8YKdZZpTQSNdBRa0qpjTnWZyYVj65dtQt5DUooVJDTjhRDtbEPyCGZ12Mwl
+aRl9OBGbDFVxejH4RsuOc4Ua7AmcqUN5vlL0ubs4+wHkMudwFmDhC4AAvSkbEFDXwAHJFMqM+2I
hKZcPAadQ8U1QaBZNOTEbYdeWmsNLGVv4C6BM9obiBp7oySaootuuDVKsayrvHgwkrClihxt45s5
je2tn/p66RKN9ggx3tim4JevGkHSZWXG1RbFPc4g4Sv7gME7FIsyjabXgjJ4Ceq9SJgmUQrPQxDe
aPb5F/zgw69y8vyHAgDOCoIav1zTY+RyePIXSRDwiVPVJvkqYi9NF5WhunsY580NTzCQBBiHG+nE
9bWOUmuPMGrcFIMd4DYbjf3pbIjfX9IiGibPZokhU23Rt0QYLepGl0vTceatqqJwLdrWoKeW+Xed
xSB+Ycf1uOocqd6V44yEbYIm/D7GibMuSoc6r+2KO7tLnOtMGH6y8xs33JggQGhLUzHx6DXXYRSU
2UrYkhgYL6n2Q2YF9/aQxsfI59psLK/iW3lmIXbamJW5GnNWvH6wi+tTyuG6GsZoWyEbZOZhD3qV
ilPF4FXVqwUKfa2U3/aLkvkpSbOD3KODqiHJpu5L4hjVdT1KTgOBFXxrsjb+LkfyOirXFLthHiIu
rz1jKPBbWsWBxqhiTb63d+yw2vuI4TYe3cJFziJ41fodZOYpbd5oXQM3aV1CLvBCH/TUOwBt8wLm
q1NMJJVlnOmrra5k82g1Vb3tfDM59IEzwA13ZPmDdb6+zeEk7EU79CjxpvKIdFPd4DnKb2kYBc+p
6KprTBgh8Vypid0ySODs5ANbH4kNkcfBKg0K+9kZIw7mxG6RWiXUvPWUZfwxtSvWo2Hx77k7pL/Z
1AC+UqtkzH+JqsrnerqH8N89maMNDnbkdtfZWF7rNCR8kTbdpuYvk0SjIFf8j7MzW44U57bwExEB
QghxS86J7fJUdlXfEDV0IUYxCQFPf1bWuXHrT5IIX3WEuwISIW2Jvdf+FkXa2vNAvomD9keAj4GX
1O/8LeKUHwYQ9O05TywQ6KVz5zZWsG2AJ3i3AEJ6RVaH3tUt9TZYViXdFqPMxr0ORrH187xytx5i
+j26b5AqZPZsH5B/KDhwbxb5RVuuECWDmn7xBqd3HsF2V2pjpzhuN9yNX+MmGb6Mzdi+xgN8OE4F
sONsD88W71vWY9vewFh8xtcmnI1/qbzvHuEr0NobF6QRdJsgfQ6ehyavCnlqOCK0cXYm+LS19rwW
7lsQpMOIz2sbBqAwasjhW52Obv4CfzTYFtTA/h/obDEka1OnO1gjiXe1jWPOFtxafbZmgn7+ho42
iMcl3ClsB0iJsSnr71wP3ctYFCOMKpq8+pHBYQM6BsbcJ85yfezhNPIAUed4jhEM/x2FzP/xihqw
+qDqvsJcpvN3CMhApKNcegyyZCAhXFPXilcLBVLfKIX3NRmGFuYxZ0zgl9LxCcot+XfUY+wLMB0n
dqC0b5fJrqpjUMO6VP8+FL2V04GCWFnWCRzg7j6bJ4Hj+Vg8Blaqnkmsiydp5dWpZFN+x+A2eLx9
279VxCvFdrMneBq8FqWzpDxnMMWBMw+slF03h21UPTJYPqhiDwO1wt/F4wBpvk1kum8BaQodoFcO
Cp6SewIvggPxchAKavDnYcoMPWuCT8NX+Js2D5NTdd8lqLSbMW2tA+nyP4oEBIcz4d6hr8qPmqo/
9c3cxRtsOcgtVDkMHcAWR24uUVnxu/B7JCPyNB5hjpjOmBSdHHcxvKA5GDENEpQ4+Dn3yF9NMDvG
13WKFEdq/bHyMvmT48zzmGQdPBUbsI/PPoxqkbAZmhkbD1JIg7aBmihRUYKZitzhkMLvhtSl94Ui
/xLpDs/eoDnWWRE/DTVsnVuYl761DU7ggYjZN5I55VcpR1SbKD5urGAoD65C2mIo6vnBduIxIp2l
D0K24MjaU5VsKIekeqyQEKX58B3ff2DucOKBBkbildr00rw16rpKJB6ijkB5j0KkNnBHbFOJvXK0
bViKwf5ri8JLtb89h653O2PuGiXe6eIVgC2wOLtuRygQ/Kz73Y4d3QBSkO+Ybn7rHrle0Ec8GsXo
x8OwIwnzony7fVn5DRc5wbV5bMgMsjmPESsJ0NTghVsU3Hu0EZxk3h5R6sJHnV+/BUrvigwQ6Y69
3r7rQmne7LTueFEmsTdmoEC57bs9o1STS5eujOuCAMTsr9aeg4oItcW5CJosmofe23M70F8oKsgo
oGUQod9+DGfpTsbgzYwmcY0k0LmvsA9Bh30RNAScgAnC6fAsc8wfC7sBuiRxNNXA9NznwvuFV9nC
fiSB1ZPUdvye5Zl6FGKgyEX5nx1jQ1clusyCgbclz6SLvyEDXb5P4Fp/8gVeBuRD1J2aBMS5lOE7
ZRYJ6kUNe7ZJqVYkYUvTw9g9fN5IGNPJ5JxZBRo44S+cJCsLfPGVXe754Ze3jh9Ie+jlmVuAXPFx
4M8wuc5/ugoGQ0BCsTfXHRscZFN4TCvIOf0BdaYAH4nbNCMTDsNF/yiJlR7YmPGTb4l6RcK6EHvM
VnGFsyQRvpLnGoWAjWjTd9hZB/BUj1+8kdqwMx6yw+2JuzDAZudy7w1zUjUlBjiIw7TBEZ78un3l
BWGMd5GafBjeYZiLAt7WUK1wmBlgD9M/Zu5Ur+j1pSurbunHGxObowQ2gdDETtiBHiuLnmE+tEIo
Wbq0Ma1JVgQMymF5HvuLN+iztt9vD8vCuzV7dRW+PUVSdNW5mwf9izBBT01T0KdsBkIGohilzjn0
KN9v323pJRhz3PFGPyYplE8zPjqs4YHiP3OwwlZakjl67n9fcY8tHGfmtj5r2NSE6JYmEWhqcMqa
KpsdUHtJ3RNSfcm0ITjRo3EsnWBFi2oMObmoDME9w83WemEWFExmjyjqAGVXBUVyBqLJ2vhIUPdj
/1YAKzT46DHjYj8i6K9MvKWXaBwOfAaAN+y0YMhiN0dlOc8xv7jUFvNvj0MZi/r4SpBa2FY841zQ
TTVxSlEn5ymezrZMDjb6zUrnJxEr83zpBsa+ZdWVVkUbJ2eYSkEIARO1+L0mIz+kMD6OnKESevep
qWg2Cs9S+A3K/smZVI9Je0cAo4Uv3co4XZ3nxDM5nkIUFwtnv4ryqdxVDbwQkp3wH2//8quxABc3
IpnlwEMGttVtNJD8LiMZOqyclSC5dGkjgqECy2rG0X4cuAAU+G9T9RlVLX6zEb+Q0U3KDE3BkQNX
Hj4+NMnX24NxdcLgwpc38CGsj3qw8zorGGpH7K1soWzx4FAC/8kBtRPkzW/fZWlcjLjlwSIrlRBy
RLBx37AUlgXa9dfayZcuboQtGoyVb/UCXutoOoXNqPNHZdXKLL/6EYrhMSKD9FxeKCuZowYGJDNM
0gCHO8AJ465SLtQaaqtIB30rO9wep6V5b8SHoc5pZjUZ0sD1PQrRYeL+yVdJwksXN2JDEPvcsh06
ReisDAvLh3oTcge9Rq28/hqoiUBGrarVtuRlBMXevq5Q6IdN07Ayga5PU2pSkOkUw8Smc72zg2Q5
hD2T88fr3hz4LN0e+KXrGws3g7ECKe1WRhN/kBClgK2e4/yoPhVyqAn0nCbKYLaGsioY5im+ef3f
nrtGyl/66cYKLj0PGSuaycjNUJ3OvE6hroMqHlcp36e8XolA179pCQ2MNQzV0ZhBPwx+atU0Eeys
Bx2mGnZcNOXVQaNYj1bMSUeWJGTPqJN/8ZwSfSq+ZWfb229paYoZK10pKZHcRP8SVH7PlzN7K/vX
z13aWOiFGEibsz6L4GiFpEWqN1Yi184XVw8zGDpjWVM1jEGq0bg9pdAPWPlG0vkxHb+z6cVLZ4Df
m7V5fH2N/097UpHilORxStEp0kJ9DEncxm5YgTopylO3R2phvpkNSsWsC9ueCD0HKMKkdgly+wiB
4qtbPd++wcIzmC1JKYMQvJLYkgrKwEp4n9t06+AT7vbVF97FX/jDhw0Pxs2z09BeRiXkN/tkclB1
rXx+LAraXJSuAEjDeDU9FV3h/759y6UHuozkh1tqBUutqscD1XSnwcOcLxZQo15ZFEsPZKx/r83j
aYwZPVtFdT/ZNMqL5A31xX1gA+FgCWjIO+Ws3GzpUeh/HyVtEgtUcubBJhaOAalOHtDgdedkySq5
Chf6n6wV2FPGEvcyComYj6e5mA7glHZnd+25dj8ZQcwWorHXcJIml/5oCY5BwEG7zo+fe8vGItds
1o7mVQObdzcEG3ujppfAW/seWhp4Y/PmTZVm0AFg1YFcjl63MKsGlERX8jILa9psG/L7ua/LAi3p
TQlR0bMK/iXqjMLgyppbuvxl6n5YABOHY48X4MeT7FR29Ik1GlAkkELK10+NvdkRNDp9C8cVf4xa
Wx0YY28QYaKianen29e/TO8rs9Lsp5HwhaWAGjvY3CB/0z5KeFysnTEXXq1ZUpEStdvJrv3IFwWK
fi6S38ivl0CSbG7/emfp5xurdrIgiAgKyO8Y6tobX8/jg8sBp5RAkGyg2IMmk7MgYj4dt81Mkq8w
ZIOZDwz27ny/LL9APJLtWgea389NCBMOOOErZkyopsDTSQ9iZvFrrO1HlHIf0MDxOdoFNXNhbVmU
cDTsvKgpQcpJYCL7nKJAQqpvt4d16b0ZoQrO62WSYgOMbGuA0vy3zuEeaK+9tKU1Q/67ZnzRWjY+
aGiUpPDeg1EnH/tNjaoK+hpW3sLStDAiFqclYUkS0KhHF0zqbHW9tk0s/XgjWnkzE3nb4MczhoLn
9yb/2eqfcq2Ws3B1s8gwSjmUuS3dqGI/aftVki6cm+fcW7EoWRgWs8oATA5Pmjhm0cUzPXTKAZXY
OVnZJZZ+u/GhgYazrhfkMjK6hJ7vzsrcreI/Gm9YCVULs5Jdbvwh1mIxD4PrZjgGsHKTUxdymIek
XJsyl595JRCaEFcMNbwqmgkGQLL70tD6Z1nAirgPHOArGaTQsepXtqTL3nDtTkbMslvNrJa0aON3
xrAb49BtX6FkCwdSbmj6o7OzlVWwNGDGMm7atLE1AlLkSX5stM33cQ/PcAVP9dtxYmk+GSuZ50U2
Nmj/iuxKQG70ItKVALT0Moz1W09FInxGWDQAhHQKJPqQQH+agN9sijDw5iKMU9jd336Khfdh5v/z
Lp7j3gOUks9zsI8hRfieVRqSZwCiNgVkTin85Hl+FLMIVr6aF57vb576w1SGJFs7UwH/0a44Oqo6
VOjWqdufZale8nplPS68nL9fux/ukXhzijZOp4naPoWrNbpA2rkKVjbehallUlgVUQzAyhFdo+i5
7iQDyTSF3HHtrHwdtkGoZ6x1nrttri2fRj4WRl/IsIXgHiJTtHWhN8iCWfAXiAZCIleN2RaGyyx3
ZC4EkmDO+VAjwUXHhyT+Zw2Bydjc29mb2/2y+WOVvtvNlxHnr8577vGxe3v+Xa/v4WGNgFBATEni
6gLxJtB2tuUbu3RY1iXUuRPE5TBzZ1Z/GlsBEUb/78hh9SsG9mqL5JQ63l4BpeU0fvm5qGHWSmgP
BWBMGyeKU5qGE60uUruTX8mV8Lc00EbQGOwxHdEz60XCsaO4d4/J1Hy9PZJLlzbCBsDVvSdin0V2
DaT0iEJovUabX9jdTDaprmuId0sQzAowyzIoFK32Djo+uPmsIdb/wtCu7Atm3aFPSyhkEeqijLrj
vWi7/AA+Sge7C7RQ21MeX5CZ1rFF/QBIutaRoGTg8McGePM5GoLEBF0e25yimx3K3m46uj3oVUM3
6T8BOCvb2Q/SXUGF/VJxx36bRdn/ZI6FepCWffKtbWA4RcZUfHcT4j2ljirRH9YQfedBv7dPNOj5
ieNbO6+N0/u6ZNkrOITTCFt2Dorhp94gNdY9fM1mtIRMPWwwmlcxp1GQ0H9vX/p6EZBQkz7aU5gb
KQWLxUI2w++4otY+QRPtcbT97leCLeBhnNARspmgvH3UnQMqNPJN8eM8KX3QnRJrc2kheJoVQGeA
lpX4ErMf4qaQu/kbUB8vMLhcS1gv3cA4iqF7m9Oq5V4EMcImgWlfBUxwbz3fHsiFzYsa4ar3uoC1
ZIJVZWW594B8UgJK9BQ8ysEbvhbwYdyVNvT7K+Fx6XbGKcaCuX3mgI0ZxUWv9siPnroqQ2Bm42PF
xQPVzcrp+HpFBC3t/z1fJhOai8GcJBEAiyqFMkY1DzDrJtu2QpP7xu1gEW9TKNV8OcDv0ga3aG0L
WIgufz9vP+zVcZsxOXuxHQF3iaaPmhyJRHe6M8lfY9euiDWWbmIMZJGBvaDRWhfl8bvKAWUt0GYj
w+5TOgqsLyP6zuhgBMHfRp7cp2+pRSbsX8Fs1yHoqv5KfFia2cbnlzWi97CDKUs0ient0ph/hpI5
27giWfMtXthDTC5fg+22yUcK0LfrPRRe/buHGnLl1y+8AfdyAv34mr2gsfO01FHTyV9lK0Uoq8HZ
yIl803b9dHt5Lj2Asfhz0aLW5oshCkjyJZ3kHsjHlaW4sEL+7lwffr+jZkvHLhjLqkr2CtCOivl3
YhohBUYWBeRUB/VPl60N18LLNqGe8J2P/99Qqq3knVtNj31FfyYxuuduj9TS6zACmaiBG+mT2o3i
ZArCGWEzh5ZdBjt+2WcL+C7229t3WvjEML1BqwI43radWVSVE7BUJL7vE/EQBLDO9RIGLb34h+n6
5+2bLTyWbaxDn9MUjWF2FUFO4navnILXYMXIyxcrT7N0A2MR6rGrpefhS7+u65B05aEavgbDCX39
K1/6CzdwjUhVMrCj4e/YRPP8UMl7OslnodjRid2VJ7i84StHLZf8dyHC06Ou7SJtIha/M/9R6rV8
8MKLNgmoE4SoXFKJNlGp9+hE/+lZ1hwCtHgH04hf7lz/w6x85T0vPYTxGlCuoh3a6Gik0vmeNvgE
d8Zu5ePxL1DzygiZaM8pm2uSiRRJOgj6XxoIbR6hFeegR/PxK3Bs3hYtBu0fqJm8bcqCKuzHBn0Y
eWGlKJ4wNIjYFnW2Ptp6d7oYkr0E33JPchKAf10i5+er6mhpdzq1NeVPxEPTHNhBaDPpG35hfVjo
8erUfYkWQMAIGFlZ8wunCdM2vmrm2s7hJBfxFOlgLL+8eXSDXn0HC0Q/jHWM6lKPDt/bS3Ehgpk2
8o5F2xK9a01UB8mx0CB2QD2Dz7bPXd2I9FOZJ5WbVtiqdPnkNfE5TYJ7IDa+f+7yl9X5IdrXecML
5vQo+yChB9XaNhm+wW9l5UUsDc3l7x+uXkI8rxOWoPOvgdLei+UXd6S//Lhbg1pfJ8ahZd7YbWGZ
ooWuEy9SGkrwtK2wEoOph6gY7nZ39dSVr3NVptukT62t61cxuupcsRkHYu3rGqANXav87fZYksui
vLKeTN1XqUalLh+RkbL48DhMZXoUVgInzJyL5JAFgfha+/4wPbvoZGv3bUJ7b1uA/dyG4GIEwNv7
xR5Mmwx9NWhadnfoux9OFoQRv/uggzFMDWrU94CKoEe2oErXuHvXg4xral8CMsLZBl+YETytHqqS
RSSzVxR912eAaypf4iDoPIYPV9h9TDhJoOmPDwBc7G6P+PUfTomxOAZgB+AXiWMQUVAkZzO6wdEq
sfLTl+pOJro3Tft+cMWAXupa3uFLaw57ICr5VPzIY3THSNX9nLvitVJ5ttdxu4Nb/BHKbCBx5jIJ
naB5uf2UC+HMpPg2RcqnSgk3Kmv5y0v7qPfLLek12zSy+dl4MBa4faOFLdkk+oKs3zodpLDwv/HG
EI3E8KYWr9aEkg00B587uhJj3yeQbdmiD5ooJgDCkNj64mTFim3X0nwg/403yZjlSeHmTtSXLryT
Yv3Yj6u5m6WLG0cuApQZQG8Nvuj5sG9ZlDf5yg6y9IKNTT4tUrQz896NJlilPHUSDtwg4TUnywX3
pK3L4aFmOVuJUtdXJDX1ozzRWnd5ibIZ6qH0olEZHka98iQLHw/25Qk/BHw5oOHTuRxXWIrmWPXs
AxBX5TTkkDbWLRwBcJi0q2Blvi49irF52akMBBY9jRDmofd0cdYAWZWsLLuF1WBqS4ssqf3AKi4D
JUMN4jRUfKFCFqxSa6YtCy/etIXvq8HSmRW7UYsEHVf9MYBrm2VpqM4AJFRrB72l2xhLbswHv4V0
r4lGoIhAXtiA4X9SaMwFSayuf3wqeJha0woEF64tgYpXT6F2TpBVV3tvxqlCWivv2/k7MP+7w7qB
Mb8u4jTft7Dd19lcbkYA8Z569MEd82ZsQHhQcfyYZ9CDAIdnyx8VeLsvSZCw+8zu8P4GT4KPM5NN
r/FPwwDdvIeZahjAzT2gYPQvT8pVpEAftI2izaSDcyCEvuMWETsKqNmxjj11V/uVv63AcD2m+QzW
Supl/NWx02oHSoofZmWf7uIMxtEC/HPdK0hdJuofqhSmHzVFJr8K4mBX8YCelOjZE/rB5MYXsvoi
YST30GeorGo4iOBdoYIUMnRDHjOwzlGCi2HjyvpLeloH81aNNcQ69Ty9jnWfHHwCgiWgkfrUKtc9
gUBEg1AAzvWQdwEH1CQINgqskXlDbRBBY6iJonYq2T2bx+mtcp0n2qc/AQuKdEf4AXiLbuu2iXrM
WbcVidonwG1vwYdKz5OdAZrio7keHnZxcHJHr76rCBoztwqCLijRZnfXs6bbUN+Nt/NYZ88TjuNn
G2s121auhUcWtt//FBbqO05S8deSBPG8BaLOOdoNSP94pYRi2Hmzhf1GtoWXux3SIC8fQT9j4w4k
nSHfihbklZUJdj2guKbQNZdOP9gZVzjAedORDFYceWPc7hnxsk9tf65p8eU45dTYcQW4fKY38IKJ
AR5dXSBLv//y9w/h1+oy4P+AGIxGFykn3SdA0oLBh+ZUv97cXubXY4lr6mjdoYLms45l1FL4GwLh
sOltC6C1JoZ2fbgT2lpb7UsPY0StGu12EKi4KqKqGU8C4I8nUD5cKHn4/H77Ya6HeDcwzgsBVb4O
ZK+ihlgTDLFYeQjGtPs+l9l0T2w/X4mNC+pj15TQ9oPqirpDFor5bn2XFU0L3FctfgflKOnO5SgD
Oh3QXDu/QveVtO38T9bR7D1zAp/sbj/s9fOLa7L/s6oKPHSOwLdYt9lGNtMeRgafE7W4pqyWMyuY
8tSpozkDkrUvf3cKB31C3a0/wqXp9hMszAizcFSVNPVdwfh55L8HYod9+QYh98raXxgeU7fLplky
a3ZrrPj0rFh25CJbGfmFaWaKdqtx9AGMKeqoUuqJZeh7Z4OewgZqy2JyrJXRWbrL5e8fFr8/uixV
E60jwJ83cCv+Rjq5l8AtuNLbf+oFmE4CqQaowvXSOmJEoaxYpLD9sOz7qivGlcLx30+3Kzs8v7ye
D0/REmTig3ImcNrOWuhl8l68FaMD3LMj/PrU66QChXLOweSMh+PQav+I2ycvSezqjZBu/YCOf3YA
vWZ+ARi83XhB63xJOtJtg0FxQGCc5JXHE21Ct7Pss9vBasCap+qU9DyL0bRft1WICgok9L7brxV+
F8ImNz4efDtx7BK5r0iQ3wNnwBSIEOq7MLV+dGrtc3hpBhjfEQT7bwIvHh05INbsxmpMvojAyX7b
9uj9cSovWMlJLS0VIzKPgN7gtQCdBE/Br1MzPIGhvpKT/NtVfO39GyG5UsFglfbcRdhSHhy3F85F
0ykeBCGgvmX5PB1bO3eHrSjT/r0vHPVPjSP0XeFaAF+SyrmrOwUuDem809iL8r7Bst5xCVqfVzZA
mjpkbo81F6DFtj394c2NABMlcX41Cmw5GxWBQ5xVQCymrFdgtYAg18WBc+wGa94jWYZmRDlOR9rk
2ZlSUT9yW2RvdtGTdwvA230sen6cg6TeAfk+vAEzLU+JAMBLlY639VuhjyMQcyfaN/o+T8b5mPCG
bgAwS8/ZpY0DsicXPAlL8+TIuRh2nt+WUyg7NRWbTpD6oSw4nbe5LFV2CpiofoOXAz1sL2QQOqn9
5gDlshIVr+e6XbOe3tbV5KtS8HM7uZGA7VrOtkDAbJ0EaFvAr7tqZU4txXZj3ffpOMY0r/3z3M/t
maaxs+VMzVvJSbrSA7R0C2Pakmm+ZGf0FGXxOahP1Xyf2ivNxwsrwlSg93FM2zludJTAHDPknnK+
DiCOrxxTFl6C6UwBK97JrXPfjtomjyZtP5G8OBe5ftZ+eugL/meyp5XXsBBCTCl6A66X6BFvcUgo
Q9GJU4Z+ooK/w4ngcHsPWbrD5e8fA7yYOSzYoPqytHqwR9CH+nLYJXDCBFKAf66s6JqqdAfIpNRP
yBD1cYZe8O95ugMP43M7rcn2sWUd+ElZx2eYWte0hwkGAJbTvRX8uT1ES7PJmKi9ZRENvGVwFg0Y
LxLUBaeD3/jti/8VkF+JsL4RYUdXZqRs00uWes4ytBmgl2cgcIdXAFpvgXRJHkfdA75c58GdFhfA
ZA362CYDYGpXOynA8XGD3sv4zQtjijOeClPC4TKYN+4mzlmwAewbRj/AOlehx1OxA+cbFE8OX5oC
9KUdsfz6Cb6d+p56HHBtQNtAI3ooBByjaslA3QGysET36DRsGZSTLw6R4FNNTdZvJp3GXwM5+N87
uME/wi1G3eUwcTgFntO/j1mc3GXgWOtQZvmf1hqsLeGyC8dRdSkCctfc18CdQINLxYzDlzWeAMGa
0J5f1yDb5BM59Bm3vswyru2VAV/QJLkmTgcSYyIqAj875AX2ZQ3rib7cxel0KFLQcb2vfvxusfSO
qtcOKQR8IazE7oUzh28cB3BWBgBXtvFZ280ff262maq3jFbPcD2IqL8mEF5Y0KaeferyjAEeNUTx
COvYwt3mANJJ9tWX1fb2lF26g1Hk6SowzaYCta+LD+wMRKPNf4CCuhH+SvheGCl2+fuHmGQBxJ26
rW2dOZzXHeTeLKc6pvwMQIiVrnmTLz3F5e8fbkKtune1xFM0wYtGCjEWE1pO7/p+zZlzIWyY6nYl
vNILgDePYG0LGTU4evAOUSsx73pm1zFbzyaAZjw0tKkI5GIgb8dg+BIk2Qxosu1u05oeRK3aHUlA
PO/b8e32i7/+RGB1/XfIGrdhRHN80qC345+uTH476ZpR3fXDgMONxYHLSpjs2ASlI/nThi3oE6o8
5SNTk1zZ6BZ+vHkmQD7Ur4tUEFAgKx0qy/8yufPr7YG5PmEd80RQObPT2hN3Io3mHQbLB3TvgOam
If/QrP2C//N4+0YLw2SeBxIH7uclbobUMXByjAV5WLBSI2HX1dvbt1gaJ2Nd9IhM3GGWRh9P+tWf
4n0bj58cpstTfVhywZT2sefMY0Sr3/PYhPn4nVtyo7r7BKng2z9/aYQuj/XhHjUYshdPQCfyXa/H
fgUHpaErm1Ofoo3h9i2uRw6g3P97Cx+k4CmocQthMf/I6yGTWzcu5NGR1XQOZAfXiNt3WnoY42zQ
2Y20LY7iUDnGoK0DXHKIaRefkfVL3m/fYkH275jboUdAMipA04xSbScnG3huuBfR4T1P8unQBHWw
gd0MOeUtTeB+KeATAqPW77dvvjSSxqqHEjhVrIYGGun0P7k3RHPngYbviOdUOispjIW1ae6HmZOS
icDeNQp8jx1aGU+wr+rFFikfZzegM+7d4Zb49/YDLRwuHLPdK7GDRDZBgyoV196Lx/r6PDtT8gz6
Y3f2wJ386rTs+xS0kFkPE5hDhfJL8N3zwAfIXiJVf/uHLMwccwvlRZ5Y2cybyLOGrR1YW08gC6VX
FtnSmBoxIu/7soVFGpT57h94s28G1BVJ34SK/XDjtTTdwhZn7p9F1qN90wXg0amyx6DJrRN0URtC
PNi00F3ZFmBFDN/HMq5WxMhLY2aEjox1ANa1yok4otIuq3gcDnFzMeoCd+tzr8UIHSVsVsoAWDV0
A8Le6mmA0j15uX3ppXdixIq5Up4/19YYDYrtYPe6H1uYdfbyR8eqHToC2crMWlizzDgEgBrGaaFS
G+SOcyoBb+vGA7ib23b6dvtBll6DERSYTWD6kyV21AvrxY7FtrSK77CaXpm7Cxolx+zkTfIePhfz
XEcKzipbf1bo2ih9uIH38RSWdlFv7KTMI3cg7p3lA8GPLdbLYKEBFnoIsbo84KOcfm5CmI1wetJ0
FjDBiuCA3YYda3ZuJqG0l/Xn9tz/6RqbCKy7mZ3DNQ22GKPaSdrtO8LeVFk9aKvrVqbFZZH872es
Y3aP9W5VJBXcRyJvqJBYd4ttnwG8fHtKLMw5s1EMNiOSe1Z8IRklm66yUGTtjihshhLpt9u3WPr9
l79/ODcEeRL4jrRhRF/k6KHF/gDDu9uXXliZZndXA18VH+ZVdgQW+M7LnLAfvmLX3Y0AxsN9/vZN
FlaNZyx/2lisku40o4LcbLS7jyF8ctdm6dK2ZqLmUujzO9qgLcKZk/asOJQeG9G0VrJhcPeJLDWl
+8CFE4MFF4dDNVNoVbnsQ937sOycvU9+JpgtYa5q4BRVCTuS4M26xaZ1DhZba0NYGEKzGcymViYy
idMIfMbDzClCh756/Yp8bWESmA1I0D3NqGhU+OU6n3dezaB9AKw7LCqv3agx8M+CjZ/rmHds97+T
WU8DTFZLMUXch205rEhceHkpuLIJe8MyALtuz7mFNWNqTII0zRvZx+w8wxYihGOpgPkJXVmQS2/j
MpAfFmSbZUWfag9bJRyxkWDqmRcW7SdP1mbtsgNon1KOw0WmyA5a6oNS5FSOa80Hf5M6V8Khmajv
k7yevJ6hwOR71r+6VUDVUXiqkg0EqBNg7Xr6xxshed13s5PuBS85hQdVIqLORatm6KqW8dDrhbfX
DsyY6p5lO8dyU5Ak46L9Qst5CkewexXssWq6heG6SjbgdXX3ECiKbQ+/hxPxmTpOac72pU+dO9Go
6Ycic/wt7vT84le1FXJgbiM4jyC/Z+ngKDLOQ2Qb4LTgdwGKfFRO7xWK4OGEATvOkOhs5rJu0k2e
+up1mIMGAGpFfsqKZy8dmhPOkyXrZ9Ru5k0zzuLkujBlCAd3aE9JAVcnmJTy+8GHXSRhgXVEcyMa
lVhZBGcJMe5GwXAMOLlC7fXoZR2coHIXSh0L/rlSIKC0sajPMHNzf8zw40lgQ6RzBS3vMKzknha2
GrPTjo9VUkuYtEazAoMUWX62SXPUb+Y8yzZD0z19aulQY4W2k9M6Xu2NUcdSsWkGMYVFOazoLpee
wdgLSqEaCWOCMYK94T4o/5nEbz+Bms1by6EuLHyz7QwfaGhsc3BSViP5ypOxfqwFHBs+NTRmN5hw
Pd/RM5RrfT4Aq9SQelNbqO597upG8jKTTpdTJB8iL26Bu7Xtb2IcV6o1f0WzV1a9a8QsZsOVrOha
iGlTH6mZtFXzIyRG85tDY4Qur4aBNYDK/KlAiWTH7G482jyD5zQN5hT9xT6UvUOP4x+glvcdGWGA
rFv431oz3wxOwY+QzJF7jlz9CWJIsk0Dj3Zhikb2lbFf2KXMbrMJ9iSsLZiKii5pwkGyd/D+7wBr
HuCQVcNCU6xpLRfCu9lo5nueZ48uUZEd4IGzoH/IAz5tkDPb3n7RSzcwDnRCBdpqxmmCDeCA6qwD
PULbxux7BtHEWiZo4R5m2xe3YHGET3xUnmCKpEEUtoND0EwrU3Xp6saHkKx5mo2InucWG2vqiGNj
380J++T4GBHICrxOWxpifQv2z263bccfheIrJ4OFCGQ2e8HUVcp20PFZAK8wekmYeA8D0tPEWjt7
LAyO2fUVgN7gzrzPI0VhON73Wx2Dw10ePzd5jKGHgRYaqCbNzxQ7o9feWcWDrX996tpmm5eESVsp
ObKgXj3sC8+dUASS/f9xdh3LcetK9ItYBTBzS04eRUu2dL1BOVyDCQTBAIavf2e80sMdDqu08ULl
IgahG43u0+ck0PlY+fELi2824RTUdyr0udAzMNgxIN/QMWYJEfnBW8OVLyy+2ejBRcPaOZvg/4fv
tH4HuTqsYOXoLH37MqsPcR/kRUBDQ/DroRx3qAHJjIMS+nYDWXupLi3PZeAPA3STgnpnScFzEoT9
PuvA2Yi3MVS8eA0QMqquKxH/0kQMBzRMY46IZ6BnXf0TkF8eOU1g57x9hhb8tNm1oRBVIZuJKEVk
6XcvsM/StUEVjxwiEjOpXKslLk3BCCR8PIlVVs/zGUqS6VFFlL/1gV/thai6Ncaky8V75c60jXwS
eA6lX7d4GOFuOYxzf0YSCyJD/QUHBkh3qKzvVj+u7MlStvtvr9iHzW9tmmd+CIYeYtHg+4RrOELv
Vp+nWxq16jEFgDGhOoU0zuBt3TIqtl4PMbPbu3b95BGzscsmGRD/CLFPxCXsix/y+QSlVcjMt4oc
wnxgK679csL+u6TERH/qMqgVgYzH2UIaOFYO/VlMwUqMc/1IEBOXiQONXjmCar0r6b6roB4OBbhL
vLNGOnt9kajZLQo6acEdCy8zOd8X3W9LtyBieShYs7I4S983AkAHGG8GRjN6Vlp/97UQDyCrBMMK
YHS/MqgHrljo9XWi1AgFKaFqyEbkw8qmLLZlNbUnyDp6Z9cCR/zt47Q0xGWGH86ybBWaKtHxe5by
d5aHG2WDsBwC0Le/vrROl1E/fB2icxUnUiD6UNmJ6eBNDnx3aX7diqn7HGsKNUk48HarKkivBacm
YPFAH/tWxzJYC8+u2wH9mwH+MIW59FIf7+/olDd6R930OZqqn7dXZ6E48TdR9uHTfda66SgQIMjU
VQltUvsgBai+eBA986ENvpdpKo6grK53hUTv2O1Rl3bc8JWWBW5SOXTRqRzyBztX7xmbH0m7xuW0
tOVG1NNDcbLCrT6fe38TlumzBQW5IYd+nbdiewu/3+zIrSBZDRlHCmluKGqj7RyoRRsNjonXzdbK
ENfnQMwO16pUGYQ+VHhqa330LfkHIqLJFEA8tgLG9zPbQP7T9kQsMs5opAG1hEf3grUkycqx3XDB
12x7aRqXv384X1Ewzjl0fthJKiBQJxFrmscpMofdtMZdfT2GIJFh4FLVU0+BWjhV1N1akIyFGiyb
X0rQAZf96+dW6mKZH6YxlW2d9TbGiOZuC6WDY8XLp2oIV67zpSkYb5iQF0zKUE1nktfkCykHfyeb
IvvSCtCKRC5ktiwRFG+353I9UCFmd0pBQt2oCj1oKZqn7NBJMh9AQ1bP777uowSCkX86udaWuzQz
w9LnMS+tEe2O5yir2Bm9N3MMmdhpS1Lo/8SQYbS+lgB2fe6xTMxmFNHlZeFJSEWIyhFgb7Uf0JL/
1XWcL7fX7noBATU3+/8PAgtFyaCI0Z7sZthZtN9XbXjwWHXUwgUApHpVQ7+JHAnBTHVAXhQQyGzF
aV5dSgxtLKW0AmhuNk13Gq3nzB4e6gsKvc4h0ec/zBBZvT3DpVEM36kV7/u2Q3EkswDry0Xbo4XQ
PilWfS8K5G77fm2vFkYyozvIKqeagHfuJEXzHdiGVycv0z168HQs2umPq8d0d3tOV9019cxYL6iB
BRoBQjk1eRElaUGgbOtMQay1vZJtXRrhMscP/oESlYG3DKtWIZH7CEH14YmjkSUGVLhaGeLiav4T
DGMShiedbLQddFOkTlHQ/PSEtQt6dC7cXqCrXhrfNlwo70ZL5xZ+/lQ0+8h6tWeytdSfnIjP7YAJ
WusG5QSDXXanYeYEWC+PF1tJcy+eZGO/357EwnkywWuUWEHg2pAoFUNZvGc1o0ndusXRhprduaw9
yN33pX65PdjChpsANl3TqdIzKU9Zy4ZNpgq0jXWuf1SFWCN2WxrC2HBojPF6pkVwjOgdMJLbwD4w
3X5yQ4wdl2Ub4R6Q6uTatdiLPHWOjgtJ3R7As+fbS3T1nqGeCWcfohyyzGVQnBQFXigeAfr7kRdh
8EVXjiwh8FWqZGwDT8czraOVQResxCR6bgab8Uix8oQyz/1UWy8co9yez9KnjSWLoP/Y5boRJ68q
w8eeeH96QMtWDu/Sxy9//+BAwC+TMifM9Ynm7Rizln2vIci18ssXLONvU9SHj7c6qD0O/PlpQP/5
j5JPYFFQg1vcQ1Bb3elZun5itVHwmYYYbLwRzbilX7AA/vXYDMPPcgpffX/6Xqs1LsIluzCu4EFn
dmTNgziNntBxn43VkQQNjdMon1YWbGE3TCyh5bXAy4AE5lgR2m0584d9O7RrpZsFb2sC6Eep+rR3
8uBYVmFSlY8RmDxFEcb+vBKlLAxgQgXL3A/GBoywJ1D6DN/RooA2x36Oxl0txhR9KyzM9p+ziYvt
fzhZk9tTlEQpzK2g3R56CtGdgKbT5nNfN27VAarwtlt68tSAfXXrsMFLmN3IlbLEgn/yjXOk5soN
+77Wp66Y8rgC59gesuwFRJZFs4mqqE4cL/wFQNC3z83GiN8aAPy4HdjqNM/VF5kVr60oVmKDJQM3
gjY6CWVJEqiTj6Rw4rMK5Pzau3c7ceirzE1E3qy8VBaOlgk6E6PLBwWOw1NhyW+5rvZR5m6nwjpI
3b7dXqcF+zahZMRuu55K3ZzyyXphU/s1DKbv7WStUQ0sfd84VTqtMwI5v+YUIiRo0BojcgiEN2ut
pgu+wwSQWZMO3CbCz5+c4UHWUqPPTaQrFrG0/MYdlINhJw+ipjl1GVhjAlFAYZ36d9pRj5a79hpd
msHl7x+MuheszzsXezyiGH7XWemwL1vxyVDZRJFVjZbt7LrqlCJhtuFD+kuONEim8pNxk4kg8wdW
AGACgaShoSDEbYpfUQCqNqDUVmxg6QAZhjxNDTj+c4YDOrwp/62bHku2Ysh/2f2uRPkmMKywhrK0
PKlPPoEm0Ibmo79R2Gx4bWKN/wTg0vouHdV/q0HpsmVhn5/z2Z0OEAUYd1CccraK+3XSdXYau9xi
r25JfvY+qk98KJ2n2xZ6ncKMeiY+YHQRrrSZZEdRlA6wX33XPjdR7gUJV7aMnTpPDwW7qPpNOvLu
kRarwK9R+Gcf6Rkor0dv+TDwb9C9XENyLDhzE/PGqrnilDF6yiU7gyLoTqXhk6TNF5uBSkR5z0gM
zSuvpQVva0Lg8lCjnOcE9mnwN5Yd7SyhYht9faR+v7BZ3l7jBUs3CV00GgnDBgqPR+zz77bLp3i+
MJqy6nfkre3jwkE2wWMjHXMx11N4hD4l2hf2rW0l6bDWXrf0dcNX9blLCCoF1jGbAhCa2o58tOc6
/c5mGay4w6UhDE+lesjS0NG3jh7Odqt8dLT6fK9Iu0YFtrQLRijrAEnL58BmR1Dmq43VifuhguMd
y/IwIC+3stcLDtdkD4+ApxzTumJHFr0F/R+7WYlwlpbHcFRWldM8dHLr2NG7EUDNQb+gGXYlRr4u
PUE91wg6/MqzyNTP7EgYkELgY3XugJ6i4O5IOdxNStXGscv6d9FpfwtwVZTQqSjOllLzfpi1gn9y
w1iygG6nlEfbKQRq+bbxLEzchF5lDAJClGLism0StPZu2vnJqz5VTYb3M4LeDj0wMrt8vZUP0DmP
q/xok1+3f/l1Sh98/HISP1y+ChhXZvc9frrORdxms4YibR3ncPSirXfp4LfQJcPbdqxIPID0aQtk
xEpdd8GxmVgm19JeFLSUHe26f2Q8jUcP0MFM7KYcZYg1nuOlUQyjbeuCZK5S6Uk0TmwBavRkp3aw
4577ODNdg2eVfL+9mEvHwLBeMKNCSTyS/IRwJjugBUbtgqn+N3fsta73Bcs18UF+mnrNFI7pyY3e
6iE/k6A8fO63G7bbgAljBlKOHR1p//C7BgyuiLB9ttrosLQ4hvlKgKQsORJ2HAZ3SjIA3h9rtL1/
gcRkur09h4XVMRFCgQYzWyThIerm0FOekEp9zmOa0KB+UN0YdWilAl1Fv2nArrWpxdCv/O6rRVHq
mbAg5tBm6Af8bhBgsLju2DtxvB/9kP6cpf3E0QYLGLEHor9wf3uhFq4ZkxJ27N1KMssKj0E+tkdN
6bufly9tBOTunNZfbg+ysOEm3+tceZ3HwZp3TMthg3b9wu0SsJevXAcLAZhJ8ppnmedVtcuOXZM/
pE7zqyi7x1C3r2BMTGjmfCv9T2ZnTNCQD+ZipHQxEdvx70ePbXwmVi6OpRNr/7/3nWYfJDl2iztN
ls8VWGpB/LpyqJY+bRh0FmWtkBkwCA5ILzondJO5j7qV1V86sYYxW5EFLg3aZCe7iMQLksa5lyBh
6QdbWYOVIcIbDtL149C8j5DyObYR+Hc2nzpWJs4lG8bRtpopPdkRiT0/g6rKGdLer7e/vmAZJgt6
KaZAWR0mBjFWsI/tPFImATT8qs9RulDPBLhkrNUT9iY7uQVE+8R4UBMUXEYAgm7PYMHs/oZPHy70
vFYi4iSzjk3mHYu52Yw8eo6yNdKspQW6DPvh8xcqetlcrLoO7LhOKdTOvofls9V9cgMux/nD9wMS
UTw1YddFkUNKLSUszuHOy7B+zdKQfs44TIRLI7U7DQ78OR2sA8khTFa7326v/9ICGSbNs0BFvK34
idZqM3eHsG0e8DCMG0l2nxvBsGw/akOVNQgzCvHHKx4t6j1Z7KH31sgSFgKmvxjAD1vgSGgBzBRh
mVdWaCLm/7IsgjWr/kAr9SY7Z03gYMGHm7CWUlLtOQWDY+0FGrpIPAf3kdNsphKWPXyp8jWNvgWb
MMmiQSZCp2AMw6M7PqILKKnaLkYv3ucszmSL9ngY+RM4gI4B1d9A2wvpv4K+eu3afl+O/pUcDbmc
tA/7MQTojGdTw45V4RxCiDxJq325fZSWFsawZgUVLCDuYM00d9FsVMRtNMUBQBOf+7xhzGkpmLRV
aB0nDxR1PVIjSpQ8oQKe7/YIC9ZmduyBntf3IdGLp6w4N5mMefRt7KC7mK+pOC0tvmHOyCK4duTi
RR7W6lV0SFLqtVaOpd9u2HFBRYprERHxpJuNk79GhZuMRR475Zfbi7O0u8Yt7aohyBWKMQgBUnC9
wykd3aEJtvVgsZVnw/U5uCY0V9MCZPWXJ08YvtAeF7+/r/wXsHpsb0/h+vK7JiytoNmcQSIqPA52
dxeRMSFsWMlWXHdzrolGGwOQdE0V3JwvfPfdS602mab0T817JyZod3oR0KlZWaalaRgmDCwgHfSk
UUMc5LAVlii27uit6QEvbYJhxSMU2UpoYZanivCqBCGoIDsCVRCINcn8vuwisbJkSwMZ9gzxHDcE
TIefovCeds9h9tSyHx55X9nr61GlGxnvZ3Duhr4XNvz0/v54tLaP99kXd+/uz0PMEhAmJCSxExmf
WfLbi0FuFYNuco/yUwLmpniMddxu2g09eaf5G0RA9+oOkL86rpMXa9PHffz79q+8blT/gf/lc+kW
Olf6nIb7CMJ3Ok0TXrze/vj1c0JMWuqoT8FA4nX6nLXwA9VDIVY+fH3niLm0DsnQ16xkea7SckY7
aMf5U9sw8kfONH3OeFauPC2XZmD4yww9AG7die4MKflC8o1InZU3x9KXDXc5VVk7dhrkpiE5VE4X
F6sX+HVP8B8UX9pkkztEZXfmxYtbk6NVv3CNlGKRg9KPr9xUC+fmP/Az7ecgYfdB5dgNscXLuIBs
AW7flc9fj6WISc4M8fhASuJ0ZzTwxbZ9T/NXK3eTEMTSM1SCZb6WCllYLBMXNlDH5YK03bnvwg1y
Foq7G91nyQxry92n23awNBvDo3U1B2jAttozCTk9inrKDoPmkDe3tDyp0uneFJEhCJeitdzR0oiX
U/chyMq1Bo8JuHjPYBW/a2j42jvZHfcI2O152cQ+5Sfhy83t6S0c5dBwdNJFmarO4EMsVceD7ceF
u1IrXNodw/xkCoJbZsH8vIr094T2TcI6qZOcsSbRKSl2oTtYK/nOpTUzLBK0c5nuA9VBvY/xZGZ5
iT5znZ3CYCgTWvkX/fMuf6fjah5uwY2ZdHdFYAnmohP1TFA3erDLSTzxup13GlCHGMSan9JZp8Qk
F7VUowILjO/gINyAnmnYzqAI3GaPhdp+6gSYiB+qmqHWLe/OONtxT1UMfuvbX144ASbaZ6rAa9do
nK1wEMece8csU4fMVuk+h8L6RrF+ZaAFh2aiflBMyS10k3bg4ESepHvKQnATePvbs1go+RKTEKwh
oPDtpNefOeMjMOl0PKD/EyypyKgf8xn9sF6H7S5CAUXfMfKfVJHKHaSGyo1q6bCVOuy+QqRpjSdm
oVBCTGawAM+8ymVRC90kqIUULNtDz2FbcuwfON7/qS31agmxA6/kNiLg3R5A0L1y8y2t9MUaPvgm
27YnN3Ng1ANiDeI81ePXcI2wesEVmWxheBmMVilx0lv5M8x+ONlKbWfpN1/G+/ibB0AWXIdBnQdU
mr78WpIgocOaTsPSrzYcaMvSQeVO0J91k0MxdDw0gb1ZOXkLPsbEadk+5PZstLieZ+mNiW2VXuLT
XJ6BXYRSpKfr3ZzV7TaS9vQDJQEXl4PtVtte8/w4ueCKszMBEfSo7rdFJ+x9ZvG17qmFn2Zifajr
WBWfGujlivrCsXGA5nNCy4NL6Arof2FhTcao1iZkbkYLRl2ewI/ur4Fk7MsF9N8kBvGM8+B2E43y
Dh/uk3ZbH4sv/Kxf6abalLt0p2N/M+zkMTq1r+5deG72VbLGy3mdXIISEwAk7KZkI6o35/TOeQz3
3RH0zLvhHs8j6wHi8Od2J478abjLz9UWLKcnto1e5Up+n/6tPV2bt3EhF6E/l6lOS7TpKuIkI8vi
XHn91zHIOU1QNQ5fIQVSPdmQnmljjUz5GDujV91PuqX/WNzyoHik7f4h1JV7V5EoA1QegWSVzBkK
mknuu8WDtmxxGsoa+iu+D9G+QbmoGQG8EcU6mLOkRZ9PPIrZeR7BlrIpAfbYWATaUUBDE+BNJYFz
demRKG985MLW38ANbv+JKOP3td+p92hWcuOFnbfzh6zZBHhNxyDp1Q+W5OUu59qJdUiDV9JxnfSe
kyGx3VbnshMVirpjuRMQb9hm8yAPjPTjV6m1c0R3obvNeqF/eb0d8nhy/fY+n2p/FzTFdA8eW3sb
ug3/1cisldCaqDG1eigQ+qu6eqip7F4E4AYkLjzH+sGsJrizlaYgTRB8M3Wh3aKNvweJS0QgIOUo
66sjef+AtpIgtgaPJ33N0NoQ0DcnRQ+oYun8FBQ03M7VPMSzE6h4pDqvNqyE2hizqDh1bgcZLFl3
d8iRsnpL/dLah0S3Xy61uy3krLtH4Q/DG/fmKt1P0F18R5DHYkZsnGmrQJpKpcUmkHSORz1Vb03V
sJ2UWfcAfkD/HJTFnMAnR8dy5E6io6qGPEGfEqAe+8CJRZZNiV0GgsWT7/SbqQJRHUTpOP5bFyi9
1Tk6o0Owir/UtYOWELtOI8iDqDc+wH3AL/FJnD2Fbmo+g8hid9trLvgNk90wJRD3grBJdBrzr2PZ
bPOUr0RKSxeJkcSycf+DCkpFJ3+u89iV7VYWARQr/cOnfrmJMG07dJdXEMw6T9lQ3ZfCey86VGdu
f/xvVeea+V9C5w/XIIQc28nu8KxgvuMiccv4jxlsvlumVHFiQow7zqo8meiQbiSpArAGkynh5Twl
IHa2nkYUPzZ5hYsIpDcC3MKd/ThyMa1MfulCuQSRH36e6rWSbZTr82APDLFovq/AZLXpwk5t0lVG
0oXDYbLguRaHblDD8HKPoCqRPTDx9fbyLpwNE73o8VGGzSCdEwQG/Lici59thiOftWtd+0thqInz
k9AsZkPbOABcVOU5dOR88PGe2cxWSJKq6s/oKgLTJq26Q+XlmxBd/jGh4rEr+3HvTI7Yo83pc2Gg
iQOcOvCR0Enibp6PWfWtrLOY+yvvxoWDYML/BILAqUlFDtWlRyeqz1E4HoeS7qGGuGbHF4O9Ygom
+i+1gvFC448oFvb1OkxZdlczQY81q61DGKkZTaFd4P6Kunb+ittD4OFIczC9oBo0TjzAP037LJEE
2sBHZhsxedFOyEIdSgqq/tYdskPEpN5nnpInVisgvlIu8S4J58PUzv3u0q/1DIYH0Jirsd9BvwHo
UN3wt8izphNEANW+0GV1H0bQGiyhQnjI0DSYBKCa2tZOam1rzxo2cg6jc051eFHBoQ82p3QbafDU
gYcQzMhWbh+QAGueU1Hr7dyObhJNILW6feIXntwmg1gTIqK0eoRRelNU27LeBPd4dXfVZvWhs2Cs
JswO6lFKcgtptoy2D8Xon+p2reCxgDYmJk5OpT33IIuVnxtba7Bc9tSrjpnPq5cQHfRNHLS1W+04
d+m7cKJT16gmnrvsDQpBB8cK+M+MFCCT1VY7nzJkind0yoJ9SSE7SsNuXFnj62lo8jeE/eAUh9ke
oNE4dmenmeoNiMnENhtFvm1s1z0Uo92/ERmhMT5Iv9pd2a68eBd8mcl8mEMtrxsl+Pz4zH6MMnt1
Nfk6Rd7P2wdnaVsvf/8wqbKpa9mNSNtl/DkI31j++rnvGi+xEqIgOs2L/Ny21U7waYvOr5XLc8kn
GaFzME02BYF7d/Z9Etf9kIDWfUtyvfdVt+aUrvskE1qZihbqWNbQnavpQbtF7HbOpuo/V7glJmwd
FJERL1BrPvdTH+fOoVO/by/6wsqYoM2JpSIICGyUdv3Jqb1fHRhyQ5tv4GlWOgMW0kgmNrNXaTf2
HDdBBvLm6t6qC1BhPVrNmDRCrBja0jSMM4nmJxWhSyA7d7P/4k/Zv7U7HgvWPzj5J6M7xzie9TD6
6dA6+RnjTFuQyTpbsJ97K8dnaQLGCR1plEmrqdQpi1y+FW1Hkygc3K8yDLxvM0igVixhwTeYpG25
1Y7RZPW4+cUMaPOhtOXWznafO0xGgO0PbgWtWoSoFNRwsRMOr4AzvBVZtLFHONvbgyzMwIRmaibg
3HycWLvZdRV6D0FIzT7XhEtMdKYM8w7ERKSDonzHwHHdRABRCmclRl766UaMDPwCMJFh050jf960
E7Dk3qZ3V/ItCyfIRGLalj9TKAOjXDbtgnnXTJshRYPYytZeDOlKyGVCMOEnOMfzG1vriw2epYla
kxldWhTDdDnixS61kYhv8zeS/suAEu/0yoIvuB4Tbzn1YPCcxwJ+vyc9Yj2abfsURecRWdBN1Mns
wFFM33ziYNr/ueztbojIEObRabDdDeiaTtXEt4zlK2706v7i80aJJGjUFA01bvWRtO+dhdRGVt31
LX9xwjVthKvhCoYw7Tf3JA+9AOom8Nh7gHj2Chwgfi3A+O5WG2oFzS7NR8iNrokoXd18m5gQzLSp
y9wZHHbiwaXQOEIEON3mDVlJHV89tfj8Jfb9EKpwq8gyiIWDQSvotu1s/eM30T+f2m0TfOmi7VK3
PY0AV3mbmjnxQ72t10rfS8tyOQMffvdILJXxgIQnkZW7YfL/cRTfhTpbs7m/6MT/mDMW5jLwhwGQ
z6IeiAohHOyAEBuqz/ljWyt34zKqtz0iyEfmhdXWZbI/WRqJg6oV1t6XpDlAPWPezP5IPmc2JgGZ
BB9gQGrsUaTSTVXVHhpwpodKiE/apYnQFC0JQNPgBCet0C1d9xNLXE+8tqReOWULZmMykQ19lkO5
BOpo0k0LlOB89O0N9oOUyMbhmTjJQCRTNb1Ab/r37cO3QKJI/paWPuxfb3uKgv/zsn+U7bIOiXDp
7FLl/8rduUXCMf/WI9yVWfY6Sita2aolczL8A6PQuBc09U+0L6049YfxqLNmDaB11VmjOnBZ3g9z
SkGQHnLRSihUlofcSr/5rv1Oc7IXEWDNwzjplQhiwZOaGM4WvXFOqUu4OY/9YYR9jybxCBb6M3Kd
axyqS5MxrvqiG4JQohP/7PgFugjyYPplh1QkljvR76CL1vdQq23eVo7D32LvFXs2gZ25IgFKmgOH
Iq1V/gwG3mSH2vcdLxl4kfbHvGR5gqxtDSYN7bpfHV+0b1ZteUe0t2V3XkbFF1uOUL/k3VC+uJFo
HSy5zg55nQ0/ozzM3xyVhXWccQhfoTuiuqOpcLeuRZW96XpSPFdh1CZWCcSI69Ug+Onr/qLfroOi
jMfiW1b+8mx515IZHH0Fnd9rlmNfoeX7PVRlGzvZWP+iM4Q6YgaG/Aack3nzjcsiOuTE87aQutd3
vWpbiduItL+yKez2uoeGaeMTugsUSWMILiIgdNpwRyZO32y3TTcqAqOhb2fpeShSuh+tccDLY1LW
mzdkw87uIZwQBGN3TC3vCxPekAhLlofQ5dVwBJavojERutvNTfm7AmYrHrhl3WepR5OZh8Dz25m9
qSJII+fj+E87MCep0Ou2QUtagD+F9o71un6dhQ9V10nXzhcs6fwvr3L3HycNmudhOuiwRaED3EJT
kTh14P5uZP5v6tu8imeg4zce6hXANPsehXcEvVoeE9/7VmnomXvVRR14qobdrBuC3wo9ra8EWgF1
bAsLux4yh4PFvIUMBSt0EGduNybl4AEoHZWeu/UsJ32s5gL6pQVpg7um1jrWSBHGQZqD9q7JAP6E
Almb7epwqGzMn48/wgE05busCNmhEESg6VvbB3dgJIfzYZCGiXLx1Z1F8OYhM3xQpY9yFegxQ/Q9
UffgTKE3gE0PTKOIsrEIlqMjaAnM7fSLj2V1qsMo3YNAI/2nCvraO6TTFLHEHvgIrn5mDbHXe1aP
KsmERkwoib+6QVqT2LImed8ERf5ARMi3RZGVSHeXetNFyvs5RS5UwEOwkcdN4IYo/nNxKGSYlmgn
yuanMBIT9MnsFp0gnnyUdm5/yVEWOjSdn6ktSL98N3ZLnuqNKGVHoUjESzR3OMR+uW3JCx6WGPdy
BOqTyRWABgRQl57UF8/2PpOWhXe9jPjBuyqm8jlNL28P23ojtfjXDt1jmM4HIehKVvl6Ug5jGE9k
BvWOSboBKpQ5Fk1B9O9nhf6IuLdtNNn0ffVU5qncgN2gY0kA8u1ox4dm+Gl7ckINtbmAIB1L2X9S
l/NXMEKj1tjnrS03ZeDTIA6FBCf+51baeHDPUTNBUzhsz76tUSEpgGyKijWo99XcKhbCiNXTcIhg
NWN7tgmo9SvFzkMmHtO5fy29aI9e0QE0bu3Krbx0nRm3cjVMPSgeIRA/g+Ud7/s4BEonfej4mnrS
1WiURiYymwhH4oQ3/QnVyYNiXCFCb7c5j9Zkf67OAAMYYXoeVpk/dao9T00QniDpWKtEVTkUc6Go
9AfOudjf3vSlmRi38ojErxVkaX0ebZ/Hvhv+YEH+IKM12ueliVz+/sHIJA1yOxJ4g+uo3Y1zmUz+
74a38BkrE7jqH7BShn/obJ+4QkuJCRQQm56797Zfo+JZWhzDQwTNHFRp76pzOnUvLoMkPHcTovXz
7bVfWhvDOTRTFFkTerJObTH1SYFLKfGmCqFGfa/tdq2qsTSKYdZZ2IqSyEGCu9o/BsR+5hl/Err9
t7CnFU+6tAeGcaOeNDk+wL1nHgzN3RTy7HEeuVqx5quPCeywYc1j6gNdDbbRs1/udeADdfHeR+XW
7d1YVnrnlOnuwkP4qT0xkcTFbOnoooRwLmdIltHHwDtBTBXMXiuglb/pof/EpTQy+SvFDPz2WCOf
5u7ZPjuML/LUPQ739JBvrCRIdDIn9m6683floTmpR8Cx9/3B3/rb2/Nb2CoTyuzMVRCxGUdae1mc
WX/caAWvunDMTOiyRojStawHiX3Wv3IQh23oyL4oQGD8AICWz/16w9ih3QSWEFWScx8OW2CKn5W7
Vo2+ekFhXwxbH/tMFmnoRifhkIR51aZnY5zyMe7cf0Yw1hdNszKJBa9iApRJHwqrDnUIhbLo1Dth
GftV+8pm/uP2Ii3thGHwakA9YQiD+SzTpJ78OHUfp7aOGy1WopqlCRjmXjhtTUTgQVJR8iRirIVW
lPoqA7bCObh0Rg2DtxQthlQ48zmo+3sb7KIOgvDba3O51q5Yn8ld6uai4w6wKNCq/maruzrzz4yo
JJpfZ2+t2Pg3/3htEOPynkZfA7BVhCfm168aHCA4PKl3T+2A/UsjNKJD86d8BsNRlEw9xMp6wKy2
bV4F2yn3i0f1P86ubDdSHIp+EZKx2fwK1EZVlk46ne5+Qb2yg81q/PVzap4yTCikvIzUGQnKy73Y
957FytszTMzkpamh4t00ypt9ltbJQQ8OpFYmo7DD3qhfDUa2WE4rCFy+ROB6tNR5nMB3razNOrBH
cE184CEp91sDois+Z6Mb2Fep15Z487OVsiILxJBR5Xci3UJhrCzPUoLjWuRz6lorsG9fK3lBn9qH
TbnQkElONzbvSnQs2z2W4WTD3Nvi7MqvPe5mJOt2I4sqV+xvb7GV6FiqyRoENkNGNZmRaaFMoNXO
oPO+Jh8qepvcvY7rzYFqzlkWS4IDVaOTkzM6f6H6HfIueaGG3EggayO4/v3NK4rccgiQS/os4ykL
HFGearT2qqStNr7oK7nWXeRa1CSymSg0rHRHnw059CHMxL5i9e1wNJKnudRhivvaRsyvvW1xzPLs
0jJj6bhRk9s/umSKNOFndxJT2LMKNZv4rzA/1pXmS25DzHNczRt0pcuy/uJ4/Z1U4++P7atl1jUh
phhn+XCuwXb3pap/06sqsoKqye0XrATfktxAPAuFLrelURG/yuoRDsAnDqH/eiz2uvzgF3xJbKBw
uOszqxBnmWX3pqbRnG817ld+/5LVUOSikkzAYSbnThIZ4NMeSZPEryhEN3ul3CEYepL+uj1Za0l+
KU7cu3ac2uimgbNcfeorMl1SWrBLY+XjjroShC3m0fzYMkNHaWKP+0y2f6zJkoDdEpAmYerNAzrk
w1HUhErfGSByD3ktdsxhj35no0j3nXe0vaMmLrG3f/RK7lvyEUbhmUlSI+7kKMI+rv0ByiVN8oWq
p9svWMkcziKwDQCMUbN0cPRQMOZM6Ffh9j85PMw3kvdKKC/FjwHNLg1XdiTK0JYJSxvCHiopyl1u
iupYpjEskmKvCKpJbSHc10a0OEyZfZ0mVTWRKHHsu94tDz10GMGb21iRFQwkX2J7a4+0fTcOZlRX
41Pf1J9pr3a6MovIMycn6h1U97zczk8ydfpjQkX52jhTHuAcMvgGm9odrKc/Jm/CneXBqwApyBoS
M0LZ8jcts4cBFM0Arh8beX8lQv8HB4bSooE6lhuJag7q9rMjDZ9xgNrLS4zD/If24FJytsnzalbA
dJ/dtPbb6XEEiYi2h489/Dqyt5/GBCbts8YMmV5Ld6Aaxn7tUZT7ubm1JVaCdMlD6ctWsbbA2hcV
D6zy90hPui7Cdks66hqL75xOlywUFqfAB6YA+VW9edVLrjq/7Hu+MUFrS7zIAF7f2/akuRMxD/1l
zv04pj76JL6Xu+GUf3CNF5/0sss7EwozLIpzw/ji2W0dqF7FpyG1P4ZM4Uvl2YTaMPBNbBV5xgWa
vwFjh5ZuNflX9Bb5ErUd06msB2nO51RnWRZkitVPuQHPqcJJdb3vak/+bCauZp9Y4MQHiTc61AfC
t8jw36n5Apw+/QOTHyfUJG3/unWBs6wooQ91e6O/3081OVvkAuEMQ0k6uLWj0R5AXy71Xa8YfHxH
9y0BnNge5mMlSxXKeriMrn26/d6VfLvEMk15B8XlHB5DFWzPQkLBesCGghN0roqNzbM2tCWkaYyL
VBZDb0U5p+Ozslt1ZzWud3BmW/iWA0pk4Qxx2LctSCppjRI8Yc6P2+Nbi77FtKJ3Jasa7IMoqV3o
AEs8XA/9x64eS0B9nZV1Mcl6jvhYP0E1ucbtpr5jrvnl9o9fSU1LkLzS2WAQMoLMJR7qnB5m6ADK
od158RYhZe0Ni/xat1bnuZmTnTlsP7TrxUHW8D2gcsSfY91uzNMKc4Qv4fK6H+JYUAqFYYjOjKUR
1tI+4GiKbiTkD6qHeIBs0nfmEPijz7uZsLAvvs9OCqljCe/C77jkbVxOVvb7/5DJkDaigGKoqCnM
4hvwA2w3jqCTF56VfgjgyJfu4ZoSQAfgoBZxUUau0aAa0ey5tzGAlYS/NA2XVQ4ODrMYrNJ733D+
xAXzM++hcxzgPuaNY9LaLC1OYSDfSVFCReI85b2qg75AM8GCPrMMpwbE0du7e+UlS2gUnVVrWMrS
AD2A+9d4cbMbhYjDmLRb1jlrG+/fv785P9gOAFJV7chzTcsuhb5JNf9sQDN8aZLG+jQohYxv8NmC
+DEz+W8LPWM47OjRbUIwtlGG9HSCzoARo28TGGxwYPF1vU2QcjwX0pUbAbIWhuZ/jznKbjJm2bOK
VD1/YpxADGL0cxdknPnnhyZ7yYSgJBFTPVpTFGtNolzr7uBpw9zJprA39v3KZWFJiJghoeAwnUyY
6/mv2dgF4J9SRYB225XfjPYUKlq22LSdnncfGtUS8g7hl8kUtOnOVuwauzHV3zLIj+Jat2UctbIw
S9S7LObCSx2MwoHZ46MGv/IB3jJuCM+fK9hOZh8rwS5B8HGW4CyZIC3FMMCdbGMHYZcPLss1/N6E
AEy1htRUIjujFeXZz4aQfjvja9X7pveY9OPGUqx8aNniIDqaYJjCGi87Qyz+3An7M3A5x9urvPbo
xelTO/kEhVSqonnqL0AARmnWbJxNVnpdS7Xavi9xMvFcFnW2ojqIM9CcDDhU7uA+nR646NjO6GEk
CTe8+q85Gs1GwK+997rf3ixKUWUmNPsEBUFmfpl6eI7U0FXmMJbyy2o6G6r/RnIO0AwOLBsLtPLh
WOKnIZ6GNZ87AjWVUYcQrwWyB3gbP6cTXgrP631buVvwzpUlWyraMsiNsAIzG/Vl+jAl1a5O+NZJ
eW0gi+0wqNoqU4qBZCUAQrty2A0vyS4NrRCWRslvL/PFffOo7std8qAfb2/BlTywpFFpFVeaxKo9
k5ldNfnNO/giqh1PJxEmtDUOt1+zNm2L7wDNhNW1KGiec8smJ5U29YtRsC2hibVBLM7CYH+SySDM
jGBy9C2fUQrLEnIaRT7vR2hKfvCzft3yb7a2VIYuB0Bez6Z7aJIHmT5K4/OHpmcpB8uAnuq0J9H3
5sUruDbPTrplGXvNhu/c0pdwZBcOH8B7uWY0O0kWjJofLfDhcOsqN3r2K7t2CTIeKxH39gwbdcPO
/WH+MWagD8ffAZbzmbNVy1jZP0ugcUHcGMz+BBOki095B2fNDAfoj00+/e+6skm7Q67QpaCQjGmr
P0R99CC42PUFVWkiR7i/91mlLoBiNAHu6vDuS6i58X1dybdLGVioLPGub1oetX3JQjEOsHhBYckC
8VSWuw5wvTqQ+Y+kzfdasvL19pStrPkSTzzUSQvDzNKMRurYAZ2Lzzkn1O8FvA/G6nNTsy3y1tqb
rmeyN0GXOnzIR9PW59Z7Uc7fsdahxD6z5Q8IzYW3R7MSIktpWG17caZdIL7LfBj3Wl0BDQlK/S28
KDb2mP0vXPidOFzCiGsLhRZ406GaaCTFntc9arKwD/njcnswLhpw8nv4uFqwOUWduDg4INEeO/hJ
ZnBadVQGWycYJ/oM7Vx8GzoZAfmqAg8OHHiW2+4alczfSEnBq58nNyyHUlsBk7AP9vPGhvKqJE6U
YaWChpM+HHXM/lgVgYCFifO5T8zMu2d23ODsBFkO0g/JnvYOvWTpxPZz6aX7fh4Gv6mU+8q73Pts
mtA+8SE0Yj/jupDvFefCCaxCznfGVCUX6vYs9T2nHkIB+50DkGdJlPRp8xNVp3FflkhCMOKsgtRT
ZO9lXrmnuJg/l/1YHRRAdwenMOQu8fBwn6azexTwoX/hnpugfD6QT2nBpjvIHA8RTITmsORlFcCv
tPRJz1u/lH18NBK3hhavOfkk9Qyft7b+i7OJc7CBlvBb8D59bfT257Go5rNBHHLAQWIM85yOoZqv
VhqVi4FbU30x+ibZKZqo56EwHb8dTO+JGgBj+kOn3ahLbLpXklQnp2hx3oHu/a5xJHjoplXAtpnX
+8J29EGVsn2V2mKHXE35S+uAOwH+dLW3CsCcA9Coue80HvvZ284UoiovnqU9d9GcNlAx6O1zZ490
N/KxOKlmSiCgpZ0DHOvbUEhQosqMtvc8d81PttW5P1nSo/TeSxe3lGY6OXVV4hKaDGc3n9UdV2ay
n2GDi0dBJtz1rF8tJAPRDWHOPmNQd+5gniDKwg2sDEIoFk8fjcqgJwWU9t7l1e+kb+0Taqbk2bS6
z0VZ9EeH5PQXAAldHfBGjt+gijUG0+ACIo1rJTyRisRmQRxDFbudGxHUs5pPhWy70BNlFgJw6T7m
wDU/V72n7tu+4jtPKP2tts3mRUIH4z6ZnOQyZvPf2VItgNUqf3A7N8YEqPSuc7sXR4osGjQdsSBN
dVaqEfep6cg9EFkCsj3NF9du03suMcNmIapTjCeeYmENhwbKIlUAzbciFJ6jQMCeJli2ZeSAWzQL
qU6gb9o42d4B59tvIGrnl07THgTV7Cet5uoCeWN4jfdz9cvoWHnisxpxREzbA8Npf5eZJAb5C4BV
ifhxgsbQ4tJCwTvwGMMgKxkH2NEihIuEG8UtGgJT1aX7fHCHR16YAKpbCQ8NYU5706rSo51e3SKR
UnyQXM/K0zRQXImgmCB/wVonreDhzb2vjnDKT6WU6tNg92koiiEJbeXII+QQyLCTNp8C1F30zi5x
Idjjde65M4wsaBUBkyDxSv2p9RjUQtscMq9eIyLV9vOhYp2FDmz+J2a1Be+8PA4ThvZ+zJwMGhyc
enDg7GJ8VyHke7KlHu95XedVEIOW+7Uime3D5gV1abOKwWtoRu7BILuov0Puz4QIE9bnUemK1WE3
0AlqSaA3PHgQFLkvLZ58d0zji6qq1kXuaHHXSJFCdrUqIDkh5+6iJZB+tYWXGNUs71CDGfZOhpaR
U6MEUctptnxAoPWjTrEL0xLUUSIT7zxxOew4T+H4KGzts7527yE+098rlHD2BW5Ld6lZsnNvuvIL
dnX+JWaEvWDvTE8o+E7Ip0bXwQtkmsFyJaWGpbHm86FoqfGE1iMswehIQOhIxwC+euJCVcmMMJ5Q
phQ9m9yTCd2MNhAec1GwFg4S6ZyWR+jgcxTOB8RmBXucz22Z6cC42iQZpVbfu6mloQPew87IOCRR
JejB6S6ze3zVVIwucV9l9FgK2JE5sPuAH1w7HTlj7EG3sg8V9IruM6A0jvNoa/ikc5TdPGpVRzUD
IklYTh6mGp5aVWo0Yauh1YEIxjZtEAvCrbt9Tqb+MOEsDsJF3EHjZcx5f2IkFS+lk3QhI4W+gyJK
H5pZbu5zXnv3lEz8SVVqBIZbDns+4OYGuoH5ABMl4IhbmvzqZtbvG5Dd7xNknEBYmoW5YzdBAfoX
xMRJHE2M6NzPSDzvsyv4qOAcZyAcv2D0G5f29MiBEnmqi7Z8Jj1QT00NtRCZN8WdzGj1uS5U7Fc6
EZ+LvHAKf8LuOUmIPeyLiZK9YO2j1/EszCyiT2y2yHfUwp1jnLtt2MyC3wPeW/uwjhx8G5W3Oy+d
eeU72VRATssiB1RV5KcaPfNIlbp5tflY7UpWuAegRL3DCLMg/DPt/NScrVMzZ93nhhX4dIkmfhrL
ef6ZAlZ4AGjK/cT6dj6USuaIE8IDAhG342BI55R6NEO9uekuA8qcZwvJ+xszjelz2YvfqqTmKWdO
97sbJ1kGCuXxu6FT6t7iRvdjtETm120y+PGQjHuYmM2XcdZFiilWbPZx2MbHvCB2gQSOXbQrKtlC
0nG0ZGiZjvEVfcb8eZBN+mNuyyLUSAsPNOnzbz20G0A6SuuAEk0xk6R7gck7SAqGA2y4awp8WOK8
vfR0Yj8GrePen6FCF1hNCiOf+XoY64d2eO4h6hfUFeR7GCruB8hugT+eUH0fi0b8IUPOITDmueBP
octcKHhi1yTNviZdnl1SOx+ekLf1BamXhSTW9lNVzvVFIsUdS8Pgf9kM7ETYyJ5G7ohDFxSWYLQI
z3voOhFw5sYi/zrWhr0ndVOemsocjzC9p2fTFGmomLZMNLGYDjMjhQVk2kHULfamRIJTlFRI5413
sucy9g27HX5lFKpu85zXj+AdWxsVn7VT7KJ60Fm9NXe8Q+cvAyVkylkTUmkMAbQCxEa9auWeTRY3
pVYP0rFbF+onSR+B5DoEMb5LbdPsPMM2gtun8ZVq65LgYXuzY8kR0AwytJ4/9vQiKuOS5MPertKT
YfU2ChNs41y+NqJF5QC1cw9JFDc0GGZc+qI+uUnR+ZC8OEGfdwPQ/P7d1VtyPJK24W42CBL1xixA
AgTjSmzxY9eevbge1VC+crM5J5Fs5KtsXaQQ4W2xe9cefr2Tvbl7eQ2hlTdA1C110jqchT1HIB5W
h9vr/P7T+ZKPZZlVaTV5OZyt1vhezPTXSD/mxcqXhCxnAu5XlA74EAbIT61VnYQo7knefXBFr7vp
zcQYQDW6zlRj1m3aB7NSky/L6dvteXk/jr0lD0WOc1OUFY5/OArXe+go18eZzvbr2LrjBqv6/Uu1
x69L8ub3Vy3oq6jWIMQMh6EUBEDwZF1whvjWePWTFvrP7aG8H13eUs/erUwK5UPINeAyFUio0iQ2
tC6H3q+nLZzk2isWKYkJ4lpOOZqRO8lAmb+6SkUt38ELbHd7DO9vU48vajhOQvCjO6YjInBE6oZL
V7gblbO1lV4knwqm9bqppHlOylcDX6Ou/dTprQbPyhov+Scyi1tdVQmLXDvLdzE8VsPcaIswFsUh
79oO4iuo2Nyeo7V3LbLQXJVFavcoQiVTXJ+l7R0GqwqdtgYw0CIMRENvC9j9/tfBW9JOOOlQreEz
YG7KgmRxldkBNODEVYDM9iedQB12moDSjN0tEYWVHbbko+D0VFvcsXN86tHydhQbfa3k6wygme/S
YqMO/34dz/Oue+RNSBYxyUD8TuJIJ09DAyZwR8JKf62SyoeOxK4dvpnjRslwbbUW0c8GnOaEWQI5
K/4y9aXvH+1qN2GtMuPr7f2wsrGXxBQb7k3u1BnVWRN5qi35k8dD2AyQmr/9/JWY9BZBP7txkpPZ
NiNtlwqeV/R1mHq9cf5Ym55FwNt1IzNOUajLccb0qdscXAaWP/RtIDf3YvBkIwmvTdIi+mtDDxNu
A2YkB/2nocZz1qsjPKS3xrEySUuGClVKQkwI0BSnZc2pQs32vh9RiLi9BCtR4S5Cvi1qExxPtCxn
WHuLqYIp+Vc2ZbvGsMLbb1iZnyX9QdTcsHkNHZWZw8Ol8n7HeZX6jnY2zstr83Md2ZuI40zmtu2B
zohrJ5Qb5CEdxOn2T1/ZQu4imDuzoOagTZwPEmgtyL9Z8rckSahT9HU2TgkreXDJfMBlCmUEqqFS
UkIeIeNm/+ixuDjX4/zgJmLPWKJ3ELLdMnRcW+/l7UJJjw24qEZQuQ376e9gy5BkP3qUMW7P2dpy
L2JaOLUxWQ0aq/OAugFKFEL8sZsftx++9usXMc2oYUFKgnq4U8ijXVQvKLeUgTHKB1RUrN3tl6xt
qEVAF60FEYfRMqOryoGh9EsJfZCNjLcyO0u2A6pQvdfB3CASknxJDPI0GUYwuBtIipX9uiQ8cNvr
wCO8siFhRlPWbeHjXOvhrkpOTWtdbS/AFrs9SSsr8T96GCTgIB0W6zOXRy6MnVX9zMrRR/nvY2lj
SadIioTIDMy3s0TjgrvfqbrP3WZjidd+/XV53uSMurAylKaAYAFF4EtTgywMa/lLBRS0z1OxlbnX
Fvu6wd68xSBSUfhpzOdcABNJafapmW2KEqLaGMbKTl2yHyqwWbqKCzOa4uY0ke63kXsbIIa1GVqE
MUpzQw02H/KSbV0givN1zppLRcxntNX+3t5Ca7t1EcxNNmrSKNqerVoHnYPOphD2c1W4zx1U031V
51towbV5WkQ06sw5iHPVVRpUoHPQ2l8prTfukCvIbW/JYWhzWkIrCULRCLo5KJVufNJYPWzv+dFt
xlM7kQNAll9SPX+nZv3gpuzbxIvHXlufnKz+1OfmMzfJ8+1J/Tc+/t+f9JZsB9ISCM6gbxUVowee
uBvbqNHn08F2jOneq2XyMJciOcRWI86GZdV+SRk9kYQNP9yk509sVOBFaVY9W1B98Wuj7F5AUkKX
fqgH/BvqJc8WfA5RzZuBiyaTeLDoSC/MFL+ZRSYA1hs6wIuIVw+Qq3IuUw39mVYkqJnBL++TNmfl
N4PAKreaHso8j/eYQbh0DUN8F+M2c0YdxLwrmT2dctxyoNEjzL2pYREVEK4kUI5o+GhoM0co+5Xf
SuF2YU21eUyhYL1D4tZhkuNrIErTO+fwMAJlFCgyHeN/AEXrBbxDZtRcJFBc5ulrPJnucXRUs59g
5RvWFtJyPvXj/QCy5UY2W9mB9jUG3qQCIRQXDBK1kFKpHhgTJwumu7dXfCXLLOkhScljEIMAZ+Hd
wbAuufvJUhuXmX9VDd/bTIs8OcnCNErLluchsg7iAoav7Hz74h6rINnVR/pQnOIHK/NhurtXd9XD
sJF91sZ0ncY308VxUwPSgdZn4UFveldN1Vj5Q2taO1p40xbvfm1RFmehq2Q4MFNpfSZ6/mk189dS
pFviZivnOnuRP9GYcnhhuzRqtdFd0twy/Hiy5l3f8GmH4jUJwGH3wqSc+88f2weLdMp6a+CpB2iN
qQr9fZJt2qBnB/tBrsatC+FKyl5aAMxEOrXnMQqEBXVfIEWjH4rMrSKTJmkQN61ziJP0Y4aqUFr4
7yZI3ZhB5oPos2J/CjEEqY0ysvchSSATYf/fp7et58KopWZwumAVhPo661BmHur8ZP46gS0W3l6V
le/oUuofmmXoLV7pfM7ETvxaJbUJrPuGYgcXkY+BGb0lewHXXKtu6h4F3l5FfZY98mrcOFKu/f5F
BnCbfIiz2dDnLqufE2M+cnOKbC0+p6m3pUy9Eu1LPoKtncxFuItzT8wQ3gHAFUzpTxqzL7fXYO35
yzi3yjZPSodH9dD0xypT88UVXh0a9TBtZMqVVGItwh1qN0bqQPwxggdcASXL6RdMgT5WYFi6EIyx
G5u2x2nkcOB+IbNWvjQSreOJNO3Gz1+bocUBSSZlmUA3EK0N1aTROEiGEm+xj+EjtXFfWMkcS+z9
FBtGweFLFHGWfItHYARAzv1dpwDeNvo1g2/Dh9Z6CbjvEGZdzdruLLn12KrW8ksmIoCRthBgK8IY
6Nz/N3GQomiom8xO5BSAGCnAmyAL4xiBN/NdDZJLC00rGDNGeirvKNnC369w1LwlAF87RWbPsqAR
FuVBssl8USozIsAMqpeE2a7fG4T/cQs1vXbomEhibpnxreztpTg9+oRmVlAmASQZwtT9ptRW4K89
+fr3N595uL2lsYHe83lAmcPPsvyzp7YETFY+wGwR9MRWFvWyvj23ur2oOd9NxdkRQ9SRckfmZ9a8
3N5waxt7Gfl2YSTSzgCU76oMAJ/xc1pl2k/c9q/Iq4cKzJ3bL1rJxEudEt3EWnVOBknWOgkghzKU
vS94Dr7d1pllJQssGZ6W53F4J0BmXBfAJAKyWJ6GKUZ9CGScj7VKlmxOPBhUKh07UW7k/b1Zmblf
QGk8rEX26/Y0rQxiyeVMkzkDFGQAiKm7ehPJHfo+sEelG6uw9vhF9MPBMe4Fl+IschE4RR4J6IVC
lfH4sV9/Xfw3EeFCGqtSpe1ExBt2zENhAnjQLyxvso3fvxIWS5KFHCcN6x5QqkpcFERcn0xYrwbQ
LN2V6dT4AFldFCUbq72yZZcki7IrvNqtFW50U2eBuxunuG1KHUCVFYBQtr89ZytZZKlgrw2bVpXn
NFfQ/cso4kvBkw0u49pqL4JbGCD9eSi7nx3YVgeNpaBWWeO0WNhbBcG1H784tVcJCu1igkAGHCdO
NpsOXWxuzMvaj1981GOdys6akbfbK4TNCG0Qaiz9+/akr6S9pSr9SMAZJYLIczyaQ1iX8VcIQD2x
gjUA/wG7DqvYjfvtygwtWZikhD0PPuSgDJTVyYrHfeH2z7cHsTJDS/Il4MJArBa4OkOZNwCCt88g
jkYOtx++NkOLUG46mDUWLq78U5P5ZvLdu7YmvGcPqpp9a24cz9dech3Z23zhgrQ89TaLvNR6HDJx
P3WQkh5cB2htfOiSElDT28NZieUlPaQF/cTUpYyj3B13EyStgsqGK5sWDnwCc7VRTVt7C/vveAYt
SWtqBJw1H1Gz8ycYcg6Qu6nyfPexcSxC2sItsrbpwCLDHt37xKBtaHdefEjzvDvwOc0/lsn/Jz/P
66GDDgV8tbj33a4ghwdJbDczN1LrWlQsgtslLTym0Lw5p9B+EvBqdO2N68bKk5eckLplriN6oz0z
aFCcE2s0QwlbvY2nr+jbeEtleWPs2lG5CuqjQjwK2832lld6QTpW6lRKgKShsTjLx4IB7QAWcxx4
Nqzos75CAbGvuxzWTrCFycVWDX1lxy1JIwAvceZZkNSvihlN+nbw2rvJq/rIzAZ2rmi+paa19qLr
39+EamGmFGw2IB4ARUGbdbbHX41r9jtc3tM7J7fqjbyz8oVf4rHMptIV7FAxIAbogdn7OQjydCh8
1zjDVvG+wR3ldiit7ZTr39+MyNLQZh1zdNiH6btR0ONUboF11uZqkQZ4X4LuJvHkmRBoYaMrA+Ln
GD/DjjW8/dtXUv8SAokjUIlqdSqxy4u89VuSNAAbmewI6Qq1kQLeXwn4Hf53fry6TkZrTKqzsH93
denjku1LQEl7Fu8Lcmk9e2Mw/9Ln/l+ndd3FfFk5NFkYVAzPdawzmGBm5SGZ1PwHdJxdkgl2HiHC
5deOEJ8Ys9LHGFYsh4p66hhDiPBYaDps/JTr2P7/S7wl6lMPZjalZdyehZufAa054/Ubmfv96fTI
IuWZFA66g7oeOYj9NVH020Bc5atGfkWfKmRDVfrVTD508nOXYE90H5zcwx6JCmuOJqNuAqOP7xJD
fLq9/94fjLvU81Zpx2JQGMyoR9PB73IpAlf0vzo77Q/l6D3WYBlkn2+/6/1ogrjuf/ehBdcKoMVL
GnVwKrLgrxj/dnPly9YJbr/g/WBy+SK1ZUNWECjekUgA2M7H9ks6TmezGewPPv/63jeJxkMZGxbx
zRy5TX1oa3DNxi/GFH9wqa9b+c3TTWV37VTEkJgR9GSYV7rY2MD5ISnH/e35eT8o3CV+MkviPG+z
VkeOp++tvDjWMDy5/ei1tV0cZ2RvDoNdeGZUFfa5mAooiIiTSL/ClvpjL1hcUFKvR5nR7ruzstpj
ExeOT5P2lEzpt6GCntDtl7x/jHWXit4ppwl62dDnj13gAM1X0xh9aoBwkP7UXr0xVSursERS2gVw
lKXELs1z8mWmwzOu7hunmmtL4v9Zz11qeLusr1LcoQmkwcUrXAqfLIK+K74p94iCIBXmue3BnCO6
3Opd/euc9N4rF0EdQ+6PE5bQyJjlaS6gm5LB2mCQoWM9ZwDFNAVBp5fuiRxRQ8hCnfy+vVZr07gI
9qmCPispGaaxp4+6h1JHzMLbj/73yv7eoBaBHkPKRnigxkIuRWQHj4591HSlyne9VNWllFNe+bri
8LwA76Vsg5Ll7bOp9HwyFWDVMKBvOC4mlmnumW3pJJi9Bi1uqeSvSY59hWtpCpZsbpvtIxSEemgn
F2OSH8Sgi6Duy/lD/UswLv+bUrJ+siEU6ZLIbGoQxfrMn8vBH0q4B9+eqZWMu0Rm1gSQOjXh80Ga
WsHREz5JIFw0l9Qw0sfbr1jJLEtwJoV0QdW5WOcUc+O19/QKzLY+6XwjZv4tFby32IvMMipkEzW5
KpoaiCoZImP7LPf6R1Tvs2Nbm01I6nj4AloPhNF0IfIARKl2b4OFdFS5zcPBnasns7XMkJAenX9W
alwY+YQ7UV4fHWGbXz82FYuTB+W2kGMBr5Ix4/fYUk8QvzknM4803dJbWYmqJcqTANlQOU4OKGzS
wdzcTYMaafdjmW8J8vQM1OA8JaxIwkIQNa17g2XH21Oz9rsXaYhzVVe0Q3+wSpX8TkdH3LuudLaQ
OyubcClunWfoahSzqs4lINVF2RyYaZ4hinbUfNw4ia18e5YgT6ryyjNpN0GS4q5y94xWh7qH0xeH
ofn0sXBdqkB32tQFWpz9WSVWC8NLq3uECBvdVaO95di2thCLaOosKeFLkcLzlcbDEfQJ6o+d5BtF
uJV8s5SCZilxPNdwxjPvDw2UxtiQ7Bh4Y/9wdl5LkvJIFH4iIkASQtwC5aj2PdNmboixSHgrzNPv
qf9qhm2KiI692NiOWShAJpV58jvXB9HK1ZeqyFFmcqbETs9aTDEazKeoDVSfkjsFKslGZmnlMy+1
kU1KWYZGeLizlk66hwfW9GJDs9R7tXDRV4Gmd+nVTq+rjWdaud9SX1BWcVaaKTRnZQdLI4d8KxO3
9tPZ/RZZ7QOP9c/r7+6/6swHy+hSYTB3hMqJGyQsBvGEbqnaS5Iq820aDR63ozGATDMOaFLfxch8
edyxD6k1HbBB1V7W2wExRvMwKQk/XEe3vkITdoWOkr5pqVcxjc5mUvT7rEmNo4vyMNAzcR9AxQCz
r54gq2zXo9+mCX010Gi7s/tNy6OPgyr6f28QzIapFtYIsS/dj/asvMgdX8lo2l6hou+ZbQBFBVIb
1/NWcffj5YYu36WapUUh2gSiwYi0NxDQ7oWF9G2ZFTYKYluSrf+Wr///ZvT/BBuGzFyiOnnOE41G
G4u5tu/gFH7D4Ry3t2d44yVoz933PRPwSYfdyA5ST9jAUKL9DiCFr1N28Zickdav3Xl4GLTBXy1W
GqU/1EJ+o5HoH+Z2RNMOyNjke0Qq9TzJgplBbBtVMClQGctCdEElpRU0WVE8FLBr26UlBL2Muq3l
qbqLX2uJUrbb0XbforbpIXnKTyZ3rSCd6zJAoc2Aw13FXlLO01+alsVO8OE09yzAehG0McnvABMW
D7KY0TcODsMus5LhqMt63icpq4IMJyMPGGy0+s8ZgYsZWOeJlmzPwNjYFxe/wCqF/2pG3FvHEcDv
Aj17gHCHnVAVKIJ8KOC2bJXjfY8DLZgqQ+PDLyCB6pHqZyxZgLWiFB/gw/4c4qjc964aP7Ws02V9
qyyzOeWiGEMcFYMkvnHb3neTLc3gymBc1rW6ohldSyT1mTh5eldLKlA1TcE+BSpPyEJvHPA+3jjo
khymaDpmFYvLs+X+dIGogAbq+sq09vsXO1JWJpokOWQ9Y5/s7RLzaRTAdiCxMXQbi+zHGwddujG3
dSS6aoBO0JSjl7VdKJvcG4YuuP4EK5dfslgzgfFb5SNWINd+c9X0qG36quNmKyxYeUNL4VMNhEoK
CbQ886IJZJxAEzh6M8SpzmDtrj/C2iJK/z2JiLKncRY7/bmSA5rah+nWpewPS8VLPRW3ZYPu/8SS
dWABObNxy5UBtdRCtRctVARY/JnY7d0s0scpKzc+yNqlF0NqHNMI5JBuOHM+QGL82Mutvpi1Ky9C
/MkGyYaLXIEZMjzy0UWOiQ/txkxYufhS/CSNBHzLFiGmPZ1LrEVTvpUTXRmhS7kT7CsIjkdEnhNe
P8LJ+2g38Y3RbtEn1y6/iO5huQIyNng8QDJO3waaBX2NHLZTsi0Dio/ToHSpauoMSdAw5Oqz4BGk
5zBJHUTvTYZ7o4TcjQrF8BFktI3vsPY4l7//lekzp460bcIkRmb1OscxtnlyrCX51FkIifR/L08M
szVj3cizMVj9Pu+bKuBV3W6cl1cWi6WgyQChwopzG98if2fK8OmUAnXiBjJ9ub5UrL0d8u/PV4AJ
FQ3ES+ey+WlJtjPMW3scdtcvDigxLvNBzLPUL8kU2CsIEqLQZHBDOurWhS+u3UM6Pkre3I2C1n8y
ZPjN0zD3Y+yhWmaH0Vg3Dc4CpvFIh2l8s0sYjZ26mFXPKHeotwm+b9+GkplngZrR14Il/C2pQeoo
ullLn9S0mDxrLtSB04bcxHM3PhRJyR/G2q1CCYz7S4UNcN/CbPGBmkm5b+Hi4mvd8h+x1Yp3EaP6
1BfKzfzKUc7TCEvX9yrvQVhLcGJRHsvL8m6UXRLApT05qiYvA1dKY89skp4VADnvmU34zgI8ascp
2vy8ZGr1DQPT5hjBAP2c5tF0HCxsll4+1PIGRDH3CQCvJEQDQnWY2oEAvMqMP0DyIcc1VJX5E4zt
+l6KDMCoJrG7w+jArWzieXFqZrPdZUPt/BhnN7rPKmHvK7sHdFSizH3WyEs9l/mA8m45SNDCVF4m
OANV+aMjjHofpVH8Fa2I+eDFsd3cz5GiYM3W9p/cLdGLMRTscRxdPD4vpOs52YSMY5N2e8tOy3DS
MICDuQNKm7xvny0NiNJOogz+jU2E7up24NNNBuZacWNGNWA8lbqzWdQEbCgtX4y8vCEZAyg8dZp9
o1kS5F1N9w438lv8rQjQOMN8GA2rnegsw0/iOPPrGvAGHG2Km15ZsK8HUr/wudM4/ti08y7trfYF
5Hb7a5f09nFu5BQUGqoF1QCp5lF0bB8GNLz43OgHv7EtfEkZC9BsKD9NBrVRWh8iT0LfixxrMt+U
dRV9YcMUHauqnkOByXhs2nGCioqrQ8s1DURSwcFbV9aPhqbNazxhEDWu4T7P9eTukYke70tJyQ8Q
r8VPd1bDi1NieBjoP/kJkLcJFoXdTT4OAsKvZjL9Ml3Xj4y2810CN+tdrZh7o9FuZMOUm0g4bqeD
+5xPBVrnxTcQ+pSPvGaxa1JYcDfcPttZ/URiVuyrkpa7llcauWI01qGJvN0BfGV9B2gYnyrP9NfB
qcWtNmO8VPQQHkfgh8OkRmtNnWtn56i69OBGPByl0zeQfgCl6olSp4csnbNblE/pPpLGsI+juAJO
Er9ZZUkx+GAJmX5jEOtmGkt6pwzwI9yapfeFVU03lFf0nopI7+KxG7ycu4bea2TrA5Ybzq+eWxxV
nxanW1CrtFezaQhJNc0vscZnMpnZPtio4x8traJz4mTgaQG5fTdbjvPE5rI9tLQ0jw1Po9rTSl5Q
SK0bRJbbH23lgoA1oyWjaPAGK7PKgrnSWcCdFr60kcn3oMvBl8HlzKz8qoVhthBlA1ceomioxAUD
WCEVH7gpSaEmwf9Vtk55NgQGtUqLyC9Qbt6bipIDXNSLgPPp0m1A9XflgF0VFHTOvrVxkp95WpRP
UNa3h9os5SvwdNUPTOvSd5sYroSstZg3xU7d7Ku0MvgeaVJIlsAAj3zTYOV9VmfKClw4bcZeOViw
vqrwbvy2V+bsc6twcj+v0+JRK26BIW2nEEm6hFvgcPHxJbN1fqtRVrC9hprTk2hbfkiSwnieCSOA
n8HH2fYTbkFvYoNM+J7JJvpmjBmw4FUMf9SU1vP90AAF6cHLxH3A1IB4hzGUCjygA5NThTPA0Z6B
LvDGampQtYCkA4dsW9t3A7Bp51LNs3MEwUz195U5914Rtam1a41CfZdZB3uJWVDE+gBuWdBR6QoE
M/h8FTgWWaQCltWZHqdCw+i+GB2QJKVWxZ/rW9ja/rgIEWnPGPSk5RgCJX4fxQpxSqHeR55tWUt9
nDKiS3FsLqpItW5Wn+e+uXGb1k/d/psR5c8WIi/M2y1L25VwdCmRNZysbzuGxMqo1SPrnH0M1uVG
iLUS0C155cg9mHUiYNiYcCX2dUJvtNGiQYyDfQea5MmY7XsWDRvyt5VPslQhWh1yNeUINW6dPkeR
3BHjPrO3WhZWAq6l8FCWE01kVZVnM63LPwLhXdgxUqMvsgPdtTe2hN1rD7EIskHEmkxAlHAAj1Gq
Evl7n37rc/3lU6N2iaTmwsrjOJ4LSJnsXT20AE7CxsabidySsK5Iuqh1ebC/wurO0brqUki61Kij
UJIm9zmT1cvgziZYfsy8GdriPHXIyai4vgF6MD5Ws+52eTrE9+mcqrsCbrvB9Qde+2z/H4UjixsP
+VnWxn2NlvHWAlIQhaWvYJtt1MbIf+ZYH0SzS5A1EPx1qksL7QXYAJ+nfnBuh66GT0s3IFk353rQ
IEYgoSazvoG3GSHuez1G5Bm0QGAWAcHrv3e85IWX8qm4awqc4WLR5k/sYnQJnulEv+cwi84x8aN5
QAMt8FdeMzmlL6pkhviyhVo7IjiwInMKLOPURz5zC/sUm6x9raD87QKYuFbM612gvb1x6EwEE2Ag
7ZCT6W0vp1Hx0BvW+GhbrvJlTZXhkcwCKQ88wTeI3IUJq4FcvNJxmHaV5tHOpKMBsnBjfAcLU3yz
ZqtnB6POmhdBRTn5ltNNz1Vpd8E0JjPSisgSFzpxjm2l2K3WWXFOi7i67zPUtowxrwGdhuXhGCR9
Z7u7WaLNuGiIi59empduk74xXqU5G7CyKozu0Npl5isWp2VQ8kymIAcW0aNp2BFeOe++ArdpfTFq
AVAwqXCEEMlD51TsSExQM7NSkF80B/llDxuIYe8YVvU8MnO6rxKzOSLNjchJzeEwYxfMgUr2rK7v
QiRI3VNhZ8hlKNV4AgcxoImri3+jGFMP1GASzH2SPzQMUMMStmZeZCjjkKNO6YnUNm47u6mDxhzK
91TPcj9PqrmfaC6BZ7XAE26N72kty73kNAJGVUOQhiaiuvCkQ1ofHj269Fw3TsAsKuiDMWMu9wod
+anViMQvLOU8WJD9qgBkLnHfNwRKg0oa8d0kB+L4pVXhxSGIgzykq+8IonoIOkdgqmRdwO6WYYH2
dVtmEqZiaCuajZyc7CjG+pZOrhP/KlVrhy1Je+kjiYpseOL0zK/dInqbhsTwIJZkPhMMndmTmaGQ
61o4pbixeWeC7YT7D9MR5YPuC2nd4ZiCE7sjCWuB9yqtM5kntu/ytD3DMwNQz4kne3TMqxNGFfMN
t2yPYG5mvowY+MDDGPt81E2IY10Pkmldof5QObeMEXKoSgMQN2Ww+5GLqNhP+NfnjsTwT0eLwO1Q
UcQxwE0d+WA2vnYvJEitLTgrRdUOLkLg3PcxBd7TwjmMkPt6wDD14EhRDF5mVhxaWIVW3jGC5TFv
2E+0D7Pb3OzNHTwyitu0bfg7te3kODVlEroRIiBPNGN3R1pp3LmTHoq9E+XqRyJN55Ai9nwxnOEP
K4f0UKFdzecNLJUJG6x9EY3Vrer68WUSbnZfWjiC+PEwl88Gys7pzoK22GMD0vZHOxL6TqGNOPYq
Wgp71wpRHUu0vO8z8FYDc6qxEmdZ9LVPIn1IaEYGr9WGhYXERc++BUtXGDe7LD1yNJjRoMdJDeT3
EmUWoA2aGrzopPyCyHNu0Hyo4So3oJ3+JkPT9BuYrfjfcJiyfEu46s7IbfzvjJsVuiVIgjBRg6Kr
QMFyCyyNcYbyBUR71o9PLfVLEaewU1tPiRpC4/IzUbGhEfr9Bohfyo0AY2UzWcoZ1YzxGEGNFNZz
Z+OQWZs+QW+tdsevIh636ggrAdl/Gp+/NlBUcZq2qRH4wVrlye5m1Ci7p+uv6L9axEcb1SJlKjPt
AhyM9D5/bG7UEah3f996pySI3oFbqwP6OIdOaByK3bMMj0Dyp6/jpzTqdOlpUNTcbErNizPv0BJp
fs3ZVgS7EjItNepT0rT5LFF4ATL9WcIpVEt6m+V8I9JfCWKXGnXMa3JJylRndCgeeJ/5kWU9JVW3
azLq5c3w7pqfa92mS/k5tiAXISzeERjObTA1cxyAuCD217/+yonCvAzrvwbWFBHTcSOzOhcyCy2Q
z02XPnZkOszljzrvdtfvsva6FvFfNg7KgqJxODsWO1UsLzzk2V4bgj7VZHhKafEQZ7DMuH6ztU+/
CO8ups7Y2md5Ftg039GxQ15BZs2CusXWev0Wa8+zqJkUA5euifLIGWvXk3DN285wXwvSHfImDSmt
n3lcHa7f6vIhPpidS02z1HVeKUAgQhcnsMlBgFbBngBk4SY6fuYOZClktlp7NuHeO4ZtA5hPnIOS
kh1bI3mysmIj4v54lJGlltkyM5fqAWTFCjYQMckCMoQSFe2ZwjUqebn+HP+dJv7/VZGlijmxcoPW
uTLPzRt9q+/mLyngyKhXe/3b+L29D913BMjmhlrk42Q1WSqaG5cmpLHM9tyiXVLCcaIsDA+tMGI/
pXERWmlc74YEXoNellxMt7ihmg3t4MebAbRl/87ZCq4V2GtrBxFEESpOwTlLfl5/hx/PHbLkxVox
StjShZOwkm8UaLZ4fkX8tXHyX7v4YtYgIU0HIBB5SIrpi5qK32glTr24jj61mxCX/PtemosLJtEp
PDqY0x0sdMgfQTMvN6rga2N4sU0OFL0ahuzUOUX300E0SfogbQNJqXKuLu3p6neunK1Ez9roWmSS
CgRGPSqCQAgATlTqn1PZ4pg0ebOCrbBqvdGofQ3B6PWvvjKglrrnGI7hohxQOFIpjDaQqZbvxJmd
79ev/vEKRpbS59LNuwR4mzGU7Bc8Rb0KxBlkHj23HDdW/LXff/lkf21iqRKDWxUjTj0i/ZMz+p2N
W9q/lQ+xZMIKOHxKYdYon9aJz2ZyRj78sXdnFG/SL1C0BA78vAeR/f7cu1pM7c4RNU5e5ghXE4bS
Se33KJe45SV7v9X0u/ayLn//62UNk8l7BO9TyE2OCF8pAFVwxrn++1dqeGQpO55ETtGNibZAzVgP
GPFk+62G50stR3YH5WoLQr5b7iuL8JfCSs00EDilAE3dGvKucFDxygttZzg/xc0r/LnZKYrK4gz3
7uStR3/yLyPbpMqsvIml6BW4M2E6MK84z66pIDgaYa7hbhkrrywXS6ipiTyn1MQozi66xWJUMsrc
8Bop/bG0TmWVfSoSIUv5q5ZRlBST2UNda+25XRyQWvXHPr4TMgmZqV9MG6r/6x937X0tBqddpN3F
4SSBNdFbTc9TUW5ceGVjWLbBVbqhYnIuSVqdnEDl/ToS96iF/PW5373Yd2bT4mMyAngXKQYJnPhC
zPbP9UuvQFfIUrcrbKcV+cRFSC51q7geE3BxMH4LQ7UwpLLVsYoMeKDnyG+yYop2VTranwvclvp7
k+ZCNyMunA+XaoZUBCL4/iGxJrjGJPNGoPNxrEvEYt9rrFI3ys6rc4ncQzGWk0f0KS8M4CC6YyHy
UI0b+oWVYSAWmx4qG5GlZhxEZ21DjvpUs3mfyefrX2rl4kv5vOgpzIUSgfkIU08/qrkCsbx5msDi
uX6Djyc8OBz/rqu2UwqIp5IoRJLPB8XTCgDHvjUn5zeAI8TPC/H1+o3WGnuW4NMSncAunVt9bsZ5
BFAVWU6jnF9UWT/FPSc7zub3anAf85zCnJXcRuh/8VJpbeznH79Jh1/+/tcGApeprOBSwIiwSoIO
bmsZa3fDuFXs+HiVcfjl739dviDF2KBq2p2jOHuiqvmmuk2/7rVrL1YCm7uMEgsS+EawA52qWwsW
ORuL2MdhjsPJv7974I3pGEXWnTO0IBbtc++CvjOhjMy3xIYfxyIOX8zEloyuaU/oEWhh4LSbk/kl
N+l9I6u9hNWkcuNzXOYPuVFsxNNrT7SYj7ashSpRmT1P6OINtDU7XwSMvvbDZLzj5LOVHFgZT0s8
quY9CNqG0Z77LBhI4ie56xPUxa/PlpVPvqSdlo02VM/j7lyLNwXLoXkLI7R24cV8r8mQwxVMoZ2i
ht5HTi91tXXmX1lKlsDOCjry2NbNpZcCulhi3/WVe28hV+/BxxF5uX741A7i/Fe7+muuwbFbOROp
MKKaS7cGdAfxL2U/zXX2yRssJrPRGqLqK9mfyTSjhxn9eNFDjPR532ws6yvZS8deTGmSZvFI+6g7
G0e9n/zoYO6kn+8oTLOC4XY+82D2b4ab6q67y47FI3lN7+P91pq/sv07S4injmVXUvdydzhmZh5s
JtNhZ4w7nPeFZ1ee8+v6KF6bI4upb0yC2xBAdmfm3tU9PhNAcsH1S6+N48Us72KHz6w1Lp1H0BAw
Y5d06ecuveRzGrZDEdHhV8+G+RIl2iudZmNtWikpw/rl3+UWXqp9TngWnSbLYsfhUodHYp8wVMJA
0D3ngNjflmrkJ1j/NT4MUeY9wWLwNkQaEiLAs/SrMvv5K5hpZONxV6btUgw+FJUljLjSIbROk9cR
NyiS+a6m6UtbAgeV5HZ0uP7NVo5ZzlIXntZ9BFpiE51QJgO4DtZzT3SsCPyYbTjMRWmRP8a0Zm+o
Sv5B3/G+nbnfT/MDRTPb0YrazsML0K96JMWXue9MDwuBKX2gkCMv4lb09frvXNmxlnpXCzo/WEmq
LhTdPNx1RSIfmkEydLJk8gZSxfhEWdpyTyNufogY20L7rXyJpRJ26FGxanEqCrtcwHO0FDu3nuCK
l4FrQbU/i36j+rNyI7ZcfVDDdpwIN8oudZG58VN25yAO5/U7lVtOOGs3WUQWaORxKEwom3CAZCzS
UGPGk8jQ9FPsRmqbXge98vXvtXanxTJTR24u57FsIWBi5k5BaSLz9qlzu6cGWOVAzfZWX8ZaIzdb
LDuWdiV0CzI+RxFKdD60Ya3cIUU8/SlrAsA+ymrNr5nBfGdH4yp9yHtmfZ9G6dwDh15jt+ID9Cnc
RHsU6pywRoRzD+r0ca5Ps0507M2x4QZC1Oxnz535pyBxWgRJih2V6pFuOOysLJ508WkgtOU9q6wm
FCot79pssvdNYujd9c+xtr0sFdF9LGAalTp12KGICdtJMfcgkncAeBkigoNsy6jxkKQaxq3V7Dr7
lnYq9Yq6aDbOtysh4LIvoTUg64cRUx/OWWRCFaxoAOGtcSdQgT/mPdIa1590ZX9bdimopLKkhion
JLZhfOG6QubLhZIRoBhjYy1a+1SXMf9XrENlzPvZJE0IGKf8budp6oOCE71df4C1qy+2o5HyHEMB
/jJIkPB9Rwr3jsY121hm1j7D5bX99dvzZsrcNIpq+PNV8lCjFfYZ5qswjiPQl+R01O+fe4rFpMwb
gCURstUhjY0GLH14BaPB6eFTF1+KFx0b/MhMd/FZDA7McJE6NX5fv7L13773/6UfZylYjCtJBqjc
4/P5m+G92R7ES94vJxD+4Nve7W3wTXn72rt9O5+D2z3+c3867U/72yC4vf1y/4SalHd68n4eDr8P
T79Pv7X3u9vdPBxOJ+9w+nLyTr9vhOfvDpm3uwvD3W739XjEf72Hz/4xPNyFPq4TBOejj3+z80P/
eL4N9vu34PHyz3w/eAuCY/B2lN5Wwn5tYViKKB0nHqC5wroDClH3Tdkue4yqAZhFAQ+Efir4vaUq
sYOQE07KSV6juE7rL9ff9spQJ4uhTqc4kqo2HfhWOAceQ4Q6qY0hshbVLeGj0zDbsk24c5piF97w
htdlxtHUP1IO5PeMvlPjaVD6ocYxETcnjvpq2uic4Elw/dlW1qH/Thl/TTRazEwPU9eE5mSy02hM
1ltlGbD4llH68/ot1l7fImQwcd7Kx85xTiZUryV5sdOtRdS5bNMfzYLFbmSYEE+ShjUhg74GnsLp
t9RF67wPQxF0PZiJZf3uR7SVHA0GfVyqK/NLz6bsSxkp/md0HH1witIqfJUAeQmKT5T4cNO2ArRW
7xQcBREtDsdhZPSxKpP0pjaN5nujoc6EY02J7mtY3qJhhDmaDT7rCR7RTSDtcdvhMM+55ZcOPLYz
1cKBTkIScM87WKHYM3wv0YoDSDYGVHRAntz97ZZz5GfJpbLKUSZgkPF1RoYWC/wK2gD/ItzCPUyU
uZPXiz4qfOjPeYsTgAT72GED6FIAd+7Qfox/kXDS35OoBUNkovOO5zG/A3pHfwHrhQZR00U4UeWN
T0s7e2ugwrrnaNLw2YgOs7ad28HThhl/zaMEGQra0WAcG+onbdfccMPZ4meuDIyl0CNxdWa1ltmE
bQwyjOeaGdvNRZqKjT125fpkEdwpNUoiq+RiWtyohyiJU18V9RasZWWLWjbacvj4orEahuY2fRrF
0zzPvjBClkz+9WmzlvVcKrntpLUSoSv7NLr1XT8YBxSLTm3pAsiFThowoIyyCfKSPsSoJngkhVFA
viWRWHl1S6F3DCoXvEeRZENmxoua+zZ+uf5UKwH3ki8LWffAoFZpQvRqtJDeudOxRKPmveN05A7N
LVnYRZC9Xr/ZyidaCr1zCk5PV6Z5WEG1d57KpLtNB+aemZl20JXr5nPoRL5MUMuGUruFcuVsVubv
EvSkDr1fHjDbGyP54wfhy7O/M8LuPUEyFzYTfFfmlAY8U3dW49zxrq72n3tbi5gLXvbOiIODc6qA
N9U/5tbx2v6u/HH96ismAdA9/RvSjQri8I7XaWi7vcm8CIy54WjVMmfenGAH8puuM5Q3ctpZXqV7
m3qJikntkQ6KarQLbbLz1sbgYkOKu0HTouVZmGhR7mHBpH6MvaaWT/nYQLmq4e5pdcPh+oOv7LBL
JaM9i6pzHawTZiFC3lU3pqSPhmNvHMhWzLacJVVXT6k5F1XnnMbSmbAhkGoA5EuOzStipvHGjhU5
UU66JysfwZUQI6zd45xNJzdxuhQdetEQ5MVoBEBl0JeRgXMfF3m88fM+HrnOf/HcX/GFc9lpwdio
LuJf5zhHkRWiTDzfVuh9Q/UOFbCNWtrKR13qH+MxizPK7SwcFclLiGxxiDTGND9x7qSBJREmVsO0
hXdcWR+XcsjR1LmtMt6ExZSCGGqhm653SmcjifzxkGFL5spkzniGgWUIdmPp5W3yNRqHn1O2Jbr4
+Nez5XKiJitjnSwzLCfkQITzwNnnJElIYP07yy0RZ0YvxzjMR5HeIoaZD27UbPlQrr2YxRrSCBUr
ZpdxaMp4z+YviGb2F8OE6zN17bUs1oWmc1KdDEUcjuk3s8cSZW512a9dmfz7VpghhYFWhThsUvRJ
KbQKbiYSPp5gkJX/e+kq4XHRunUcOijAuk7nJ1G8d6bqodjyb1576YszcqzRgJiMeRxCG+Tb5Kvu
Z89It3TLH89bYHT+/f3Ectoq7jU6uyukqfx6MFP0WdsJuRlUlz5104zXhRY6vZHxW/kUy8RLEQHS
b0VahpMz6ts51ujLTK2tPXTlXS2dcKq2KnmXiBg+fBaKIVw9NNTIfad0N5aGtZ9/GQZ/rackLUSm
0JcUFrG6YXVxQPriU3o/tjS1GS0F5FVXq3AAgc0u2B7pBbgj2EHrWDvSb6zTaw9w+ftfD+A4OMMi
mavgAjeT53rK7M5jajZP1+fwynRYJsKF4gbYArOCDsD6w2frkEVpA+ATLAbQ5fM5shxK6P8+xJy2
I5HOpEJYT6Hl9lU4f67//I/rB2yZ/4ytpITSxFYh2m18kHDeRVvgHFue7Sbz527+nSM+U+nj9but
zb3FzG4sB/14zYDFOqEv8NRqg3GKAcwcbhuB7PfszmRjaV35LMtUmEFhgKE1Xpgzvso2DR36hYAg
oGHFe/1RBN78/2cC4GP07xeJTaJ7CJRVaFb9L6fqb4B39NBCbXtUFsTLxu5ouM5WGXRlmi+zUYmT
pFbCK8zCpL+1O3RDJSO/HWogpK8/ztoNFtMczLW4tiByQti0V9MEuNzTpLdKEWsXv/z9rynYz668
9O0Zp7F4n5oeGIYHFw3813/5yvz+v4RSl4JN1uOXp8q869P+hM7qjaTw2jde7M/VBDjUMNTGyUog
CqAulSFLR+kzB4qQSXb2rSNL9Qgjsi3vobVhu5jnhZ1yXQplnABaRzNhBzN44UDiQpJxDJpWJxub
0toXWWziMDSaOp64MTIV4DBYI0H778jnfZmnxcYt1r7LYq4DhwizWu7KMGqG3Isv3ADUjT+36i5T
FZqlqWM4pUL6o/4yZYUO4lYcu4vFZ0eLjdVq5QmWOQlY9zhdkkwSJuQF2vVs396UBKyMrGVWYi7c
aJSMq9Co6gBonDDPB3R2WntRTbepQJ+WseWWtfYUi5nduG4EjAo2cAqoDvBCv7ic/nxq6i2bzpNm
sMqoZyqUqfHQuEAtofhz/dIrE2F5eAf1uNdkGlUIU+oTl7/Hgu9jMXmgdmysGyt70bJ7vKctZRVB
9EHp4HfpPdgV8Il5VuQHjKyC60+x9u4X01k72FwrE+++tguvr74nnx5AiwksxqhVCXALISP8Jmvm
wiP9+G62zncm1MPMjXNq50/Xn2Jlsfi/I7UAvNhNscKyaDfNNipL90m31VnwH+Pwg410eY4uBUv0
PI80HDK0LvtmxIRX2mj7KaRl/AInqvcNqcabaIJTWmfmNrLiFJicnkzfWlENaMO30nOGPnu0uArz
rstnKwCF6BXZ9X4PgoTlpU1b7olZG3fT0KW7629lZYQuT+RAzkCG7PDohK9snse5Kh5dLuPfQ4+e
zqzWdGOpW4nQlknryQXUuWcZjnJW9q7+x9mXNseNK9n+lYn+zhmQIAHwxdwb8VisVSXLkiVvXxhq
WybBfd9+/TtU94yrIFbxtSL6RlxbFhNLIpHI5ZxExKvWoPdkKD8SI3yOkvFjhsDtZGDfFUEx1YbF
LoZHm2WWt7cY4iccevs91NDeHCwcigvqpJLjmDJCv4fFvT2n4fckpj+ror/p2urT9X259PnpLJ44
G3HVDgPCBN5+agtgEnhS6FI9cJF+vv79C6abKE4B2kSA24PShz0P0601WMC3IfWfCD8eZJYDnydv
t6O3tFYXDIjaXZ3kmQ9q9E7bSw0F6I2tfSp7dHdfn8mllVJsiAk0AVLrg7cfjc890N5iHTFqsmA0
Lo1cuf7tcIzsAlWn+zEtgdsk6ja8o4MuN+8ZO1VbKktDj8GBOgYHg7k06TcA5gMoElt4M86fbap2
U9amXyHrhJs/L/bAJ1hVSbYGTphj4RheH/+F6DRVWykB2oEGHB0TiCMg3pl9YTz4YVB8KAaEVGjk
6xs9QbluTLhEORmQg0FQOCDvltN37T5V2yvZmPv2UGXavkoNSpBZ5BQVdHbMXR2oCbvr05xXMao2
UmYxQMFaw8RhBAhaGMXrJAZcRjUsrOK8klG1mZI3UVwXmeHt89Lasxis3ob2zjc3vPtzQyJbQ9pB
o6H+cdh79rCii6i8l4ZtnH95rGme69PVUbOU3Hi2h4BTxrTt9TV/dSLf3qjUVs41EqZ4zuURPRRm
U3300oju0qokm7Kl2l0dpSHgHk1tVWdF7doCcd4iYC9IkliBC2sjVr0BFiuSZMZe8BCQJX2OcqjQ
DtjCBXNBKdRGEU2kXTIaQPJO/QcrfkRXj750cC99ejLap8bfbMcEAHHe3uiRkAecICgEfCsGjU3I
pf18fYEvbB+fPMoTIYUNuGvuIyjcobFuFdtj8EMAtfzp+tcv2B6136yuamoAqkjsh6SKgBKT3AF9
BvU2XvNim0vEmBemoJL9gKkgiH0DGsgMeYz8bp3LfOFMXtgCtdW1zs26gG3zQAfzIbXyNbr4oWpL
NAUXVkdtdRVarnm8w+3b92IFiEHX7G0HrJjrpPl8ff0vjV/Z3ZoQOD/VNP4s23iZDF2kwB+1qFxq
8pt3IKja8BoSBIhATCoPMc+jyiVMD+81dDuD810rvvpDgzqOxsR8RkmX8hgXlo1Pkz1R2Vqgw9Zg
prY3Te0mL+V92pXb0m/+NIj+8q51U1sMjdAwGEGp8T4ptEPhk5+aQe4BifM+onKq8usBHdXvecDz
gwYUBTdP9T0J0nDhMTjvZFO1ydBukiYLAF96SDwO/hEElL6zpLHXleHXQNg3UdJSNGAPTAlI4oIw
XVLnS7qg7EsivT6OgGl4SJpjm2yYgWKoCPHvHxFBYWC8BAN/SacnM3Cy/VmBwEjvI0jNi84ZA+pa
BXBk9aUQ3IWiMqr2JPcZjfOmp9MbpXSAL9nsBci4MjxKeOxaIfHdwRCp6w0cCNOlr8NrsxpAZJY2
UGej4pgB9/tO1PClr+viBXVX+zYjNNlT4BfLA2vaaosckHiqzRGoYKk1IDvSR7RZeJ3NRxGo2rsJ
gPK0SQhCmzzNnSh6kQBVY1QiEnwEir97fTqXtk/xpVGaoImoyeDmZKFbitRBih/MEV+vf/3CXfBa
63aiHEVFR6MOvORAUY1xWwN72S2taql9+tLJUsYuM5QVSc1ID0AjRDszj/TsQWNor6Gj1rmjKH90
Y1q4BtgxvhjV4C90r1zYF5XOpi5R8hHGFTtwE7TVXJf1Fp0y5UOd2GzL8g6BJVS5vU/dVF4bve2A
QgJ03AN8pkMBaqyoKYA8GB0DtnvXHqmtryFanOsIpfs3pTamt00H7FZZj8FCIu7CcVGricAHb0Tc
KwhgsLeED9vOe0G72srylmA8L6iY2tAKDrkoY60Fhqoy3zQe33Qe+/S+lVFMW4XYe5nGoKmtOnIP
3qWPIRqVFp5Il9aFnptNBK97YdpA8E26JwmbD8i4rkEY2/95fewXzrXa0KpLP+uzmKc3QJpeoTDS
49qq1RY+fmnNlVeAoFFTAiWSH0pJ7z3R3THRbK6P+9KnlTONBe4iIzGMQ68lgJ4rbOA5B3zhMF2o
vKZqt2qeRzZ43kCm1MdNdxvFMl/5gfHdz+EvoepQVDeowW2OTaBFTmz50baMqmEhaXFhx9Ve1igb
iG+MTD/0A+sdi9rf7DBYs7HfCFLLhRleEqJ4mCjh9QBqmRFU2yR/GkH6pTIK1wa1J63rL+/aIbW/
lelGKcfEp6AnihrH16OtFXbvO3FqS6sdlV3bgVThBua13PYADHVFzD33+sgvnAlr0rmT24iJureQ
HSYHYM1/IIFAlbF2IC3fvu/zypFGI2tpJTYwhhLfXKFzDhXO0TEM2/fZabVbtbMoGMdiwDrbmfYt
K3Cv5cGv6yO/cJFaynmOLJZEPLA65M4DtuLM/zWiw8sB+P+D8K0e3Tw0A2im5mqBtnAaLninlnLO
vXTsBax2f6iB/M7QO1hXH30QS/HVOG5FvNSezqbFnwlYqF2sQ064OaCbEM8GXrK1l+Uj6unsaJUD
dvcOUXX0mWRIqlctrcFtbBd4uuD94vd5shv1XhzjrukfxzhtHN7S5KZlI8fGinjXemn/nI9kRJ23
pu+rpmWZk5Ee8J2a5x9sGcnEoUnpf/a5FaxQo052fRuUW2idDRpXpq1rqjO36VFrb6bA45CetLag
oVjXVvpjCOx+Y8XC/0jrmPzQ2/gBfZa5ttLN0d5Qrcu/NkEjdyhkz1eksIcM1EKaNbh6GaLZT0+r
HTNNugEhzbjNBQFJeKMDiN8skNDMjcoNEw0w80HS3AOSf/yYNqXJ0DWka2tad/WtRnJ66yFlsr6u
YxcOn9p4YgSlyDkHmGdRvZTxV07u0F6wYPUufXv6+5OD7XmN8JnZpTeGiZJ7p5ISDh8IDwKnbAu5
oLHzNxNRK/A53p205CNI2KPuTpjZsdLThbjGpU8rh6HnqQ3aOyBbFDbbAY53w2p9ISB24dNqNhs1
BKGtoTLmhhmPXvYQ2T/es51ETWCbYJ3qJDAmb7pw8J2B2g719Y9syW2cNw9ETWKDgCKr8q7IDpkZ
BPCsNX4zDLx1uzESKwPUHSvSAgWW0TFbiMu/Vte8tRRELbAPGLbXL1P/poqrAFwtYJ94jJNWANBZ
9O5oZknjtKle3Oho3NzooRd8ACOQhZqpSjbrwAQjFgeMMd4CJkVHS9V13zS4YeDppCMgqgWK/1Yo
95TgNRA5SrjCoSP7uASQssOAkHULj6BxwfCngfaYt08aInLZA8Ddxs/v2zHlerJD20wtCzrLUc9w
XyDNsRaBp22IJbIFZXstjHmzhsRWQbkIWrfLLIqCm2xox3xlWUnrME/70mVZlO2Zb4E3xQxi7abT
An8lG6vA/Q6aCMA4h9kq0AkqOcxAT1xwjNmf9QL19MLOm68+FmhYtbwq/rQBoQnoakBHfAShofYN
HW2Ami9a1n0Qsu8X1HvejyJq+UFUc1aVumHvyTiSrcky+chT3waVDmH8pk+Q633XQ4Co1QgIYOig
FNHtfSZS72erWeCBqFqRa47dFCG6xVOmL7zFLtkCJTfQam02IsAF8Oqg9nNH71CFFfJcfHufgile
BLJwZdAmFQqaK/NPLvLbekiR+QvlUl3cpfErZtLnepGmQoo99/QPpWfcWXX+eH3sF/ZbrRTwulbv
W4Co71vQDlklv2kA/hAC+8np0iXopQvDV7P6BIBi1DY0juHXn8pCuKlMFnb20vAVtz/BUzUPRSD2
wh8PRH4yinBNC3s1hEtdO/MuInmTuY8aL+EJOj8My76tWrCYhvQQ5h8li50iB/dgagBJni04C5fm
o1zoGU5emWroUo2s/sHQ8y+DmW5jE8Gv2H7fCxysC+dOg6lZhakJbu7Dwht3TC+RHwXSfcLpCH6f
amFn5l0Toqb0J4qjxihGlHKw6JOo2dHS+4dSsAW9vfR55UjrJcbtoZtyL5i0v4Jgq3ooYs8GOxCR
3c/rZ+OSDOVco4lJA4cDE3tfTzvA+g9h41RVAzaJ0ICZep8Q5Wx3rLV5WMViD+/4Th/bL4GW7WXR
Pb/j82h9n9T6xEP0SQAYNenRfdJb95UkT+jg2RbpEtbD7BLh85Mbc/L5qKxLtIDZdO8LArjAdi09
/F/hvm/wyulu0Z4Jj1zQfSm2pBgdH4wjrO3X178+fWXmzlaT9WCVaPUcpmkfahuvG29tIMeLZurf
XhlLQOWz5xnrM63byfqgebcC1Qiney/2foLqAyyuaP5yGEfK3krbBRduOrlzM5n+/kSKEH4a5IFJ
9+jGe9KtPAXQRvfwvlVSvKdqzAJbWgZF6s522yr/btYAH0xD6yOiObmTy+LT+wQpJ7qWpQB1nESD
fmnkX0cwP+y9PGvcGBRhPzL08m2TLF6q1b2098rR1oYa4d4cMDvobVoBXIiBdy4CV8o4biR9uj6h
+XIUbL5ytEPJBkksnSFxziPw0fYd+zFmwMNCt4Hvr1lEwW6WAyK3BJiRSxu9/9SwDIULkmvmUpfD
7P1FbBWeEuzafQnOnOAmz5td2NmbIWFupwc3hI1bgNbhdrnxaL6giRekqWUIvYXggG0NAfhPwF6n
CXBUeo4psiOO7S3xwLbd4QEgqsfrS3xBnJoXN0SVtUUFuKzeYmKndSZsW26TvW8CxpDidDtanZi4
PMFUua9l3ix4yfPxVKyqYveKWkMmStPoPg49zbF0UL7dBJUBhjy9Sf07O6lArxh5Avw+xBvcGhhE
nw3pJQumaz45CPmKZZRUVKElInM/5P34aAQ6yiW9BsgC7hAj73AwQUG1Q9qbtoc6twH2LIooz11S
6IYDOs94Lc2hcSllw1fwwCy1ak9WbcYOqVn4rJKsivXA2qMj/N7rs3FVh03vaGH/8fp+XzB0QjGn
U8uv8EPN3HciLROn1hpzY7RGtgTp+xrTmJuBYklTy5BDoKMPV0jPrUa5Br30Q16VACeWaELxV4kQ
zjhm27hK3M4LHLjNa+BGd/VTCPgnQh4toJaa1l2IpG1Ck50g3sKeX7hK1HxwQfrUKvwBrmHY35ea
XBVsl8bDXSq+vG9xFQM8BCWw2jsLPc6j/5ThLQvOrIV9ey0An1tXxd6yhhBplL7Yh6AUgq9pcgme
LK/Zd10FKG8wwR+G0bRdreqtNQqB6DoH585WdqBXT8eydk3B6M/Xef7Xj/7/+C/Zx7/EVv/+b/z5
RwbSRQlYQ+WP/37MEvz339Pv/O+/Of+Nf29fsg/PyUul/qOz38F3/5brPtfPZ39Yp7Wsh/vmpRwe
Xqomrl+/jxFO//L/94f/8fL6lcchf/nXHz+yJq2nr/kyS//4+0f7n//6Y2pL/6/Tz//9s2n8//rj
/zZVXT7HEp7jX1/7n195ea5q/LJl/6eOMCfTKWe2RaePdS+vP9GN/7QN3TBtKsAFKib8ojQr6+Bf
f2j4HdPAr5pMt7mFyAcsUZU1rz8z6X9yk5j4ezAugYUFEaf/GdzZ7vzerf9AYv9jJtO6+tcf5xEx
wQkBqq5A+sAE8RvKIZSj6ScZr22giR75HZBYwGol+1X3NcvddKn6/Pw2eStJsTKj75kRt1rjGAkd
PH/rqeYhdkYwfn0oixsNMfuTbfh7pqczOz/Rb+VNPz9x33pUPpOYQl7N75xC7HGLeP1SQfKcEAtN
jty2wTFiqc5IDrJSSysG/YhIjBvG343kR6mHW8DZLczm3Pj/NRvLFqAUtLDpTE2TJbyU/dD6xjGt
xL5AolGIYBUtUUzMSOEUcXwOyGrGuVrBH7cgc82SzDz6fds91oOXr2IiuRvFFd1d355JsX7brNcJ
QRS3dSAPICaoVhXzvgxTPy7NY9EZqI+bCuQAR+QthA5n9oebumEJdCQRk6kA0m1m5LpuUfOYdoV0
aWs9Nn4XrMcc8aShrcyFXXrFpFJnhbAL1w1qGuCRUzyIVvjgEzSEeQT5b2MAQ5MnTxnYqkOnl6jy
wWoi1+NItNui0LxrySGK/PK5KZMetVSZXVlrv7O8ztHMEV2tLc/5cxN2uQ/C7FoLUBAVho8Z8isr
CfrxX0FRovcOsZL2my+50XzETWPvwjyKrHXU44cL01N87r82jSF8CU1EmwCs2vmZalC5YPpjYx6p
JMG61osPZiR9N9DApUxGUGh72l1iNt9zrx4PcaVVTlEKuhD7UNzD11HYTMCeEoTVkSBWLAnLgdhe
t1hkg2q6a/TEgWN6GwqE16oh3CA/sbby2knhsgYl2DyvK+7cItgCTNAM9EgMTJyToTsxLGbGiVfT
0TqaUZ6tAEg5gAXwoZrYw826jo8yNF2CKkbXZuE+0kp6ZwE9ZiG3MzMKQYiwDdwEhg1lU0ZRCyNM
aoS8j4YeFV9Zk3o7wsW3tg2jnTSMbj3EJLoFzmsDys06X+ue1HcAC9f215fjzTnGnYYrjBMKpedv
UI9zale0E5kGMuqBbUEB2X8awYDuXpfyds8hxkJy1cSu4zCrgS9q6hVQURrtpvRd7o2Hnuc/7Ugb
HXC1o8wRhTSdjndBUcpbf+HpPDdDSye4JGFGbK7CMICjI+pKf9RuhI6qQfRuse/XJ/fGSE1z+y1A
hT8dRr8kkdFpN4ZxnwyHtkSGfE+WUHAm03NmmixqUSosS5iU6TC852qL6h29sSvbvqknPB9dWp9M
ZGxlaYRuGHrRzhdxsP7HEzsTaZyLrERZojKc2zccVOPfdONJRE/VUiDgzZ2lzEsJpXRR4Ldtxuwb
n3zv0mdL33fx/T+eB5w3Y+Ir17F4XAk5EMqqSDNlcNQQ1wh9sbKNZtX79y1tN9clzejamSRlk7oq
THVjDIJjo3ubzBLbRvYLD5EZPZg8UYZ7XgiDqJnzQrRGnxRhcOzyJti2Y7EXkQ9GKZ/dRB56eqtA
/jMUOxhsi3Jc9gL00RzXolq32cZDAyyuGiL9clsM3beS8YU30NzCnYpQVK0t/aFAl0hwLIcS1Kwc
NfA5EA6u784bF3aaB4YPG2Rb8L8VIYi6NGXuNcERB9Xz24PQthP4cg01SO0bUXxCVHXB8M3YBhhV
jucBstaGUKtDGxCyGjGFSN+4RcHXpHVady+rpRL/2fX7LUdVcRBLhry1uuDIonILUtnWCYZkCbLh
zWNjWj/4lbaON48ganEliT2wx7QQot+xdJ2BbHqI79pw2ILGSSuWnLHZ3TqRpjgrAPXlo8wGgIv7
ydZokoNekp8JQAQyG0CPoQ5yM+SUO75g9F5vXsXQns1S8QH1gbVa5EFuGTygVGJbIRHvFwfQ2waG
8bUtBjcC+p2OUIZsmlUS3QTxix/skspbSe17V94m8kfXAvrNr299EIN32Tpk0Saxo21FrW2f1YB2
9R1d2yFy/w5Ld7pDSgSuJhyU8jEJjnkXbHT4FFhCt9fAyZU8Xz9Lc2boVJLiv3RWzRprgC4EzX1J
8g/FGPwEzZcvgRqqNdXqujSlZ/tvE8TFlExhBLhdyqa0dqN1fKTBsUWJxSh2VfbLrkBJXjrj0Hyj
rXj08SDti69a6CaW48X3IQL+AWAQs5G7TQpAvHsGAEvKEfXjG3RqLdiWmWuM85MBKivvhWhxLYUN
y5/F9obAwfzQ9IDhN8dh6VqeO+voW7YE+HoQ5VRvAEl6pueNHhzjLC7dxjIZ6I/MZMExnLNcp1KU
FR9ahuJRq8cxkM9VU9522vd6MA+J8c/abP7aWmGA7gzOJx4Eqj+O2nkrwuM4OEbkMcgztzXGd+zN
bwmImZz7MZKEY1e2mMqEOwuqBRB137/Hj+HYC4MAqNYkBlXMVZMBzwulsMHR04HTQncZAUU6zRee
3XNqBiIyuOp4FMM5U6aSyTylOTonjpPqa+3nfPze/bN+ur83hKHTGa8TZuhqes5gGWEyRPFWmN56
I11FQDNFac71E/32AYTLBOHJ/5WirBdFL4glikAegUQMjrPaNNyK+cF+9Px8LUPjloH1PpcTarn1
zarqZO3Tsl8YxZwVOx2EouS95YNE3MBUR9SBOyCht11AgVBHDr3lgABkTbJuKUgzK5MTvMARubDJ
68KcvD89OaBho8EW7pOhdUBV6ACRdmUad8PD9SWePcEnghR3x+pZA475ySS1jaPRZwtxIVxS49At
rOKSIMWFD6dXSwuA5WNmf6rb3OlFs7LoQeT5wt08q/3cBHH29FbF0/D8IONus2mHQMox1Z78kK/L
4UmTSw7A7GyEjicWAQWRrRYboj6DdqUWymNo/OI+2NbCD7aIXcBKLlxqSp7q74MmECS2pigAYsnn
0+mbVOMlylOPLWUOyk1ckWyL7jb9MwoQ/kh3/QoIDKPtEpC+2IDkXti2mdUUiKpZOqfwihELORcf
dSjG4v00Ufuppk8B3l9LpmTu3X8mQ1ENoyR12luQgZbQLbxgfkD6d51v6iHeDUW11eKfmjAW1MTE
wBUPTuhIXho6QiyIOiimpeFGB0cVKILC6+7DwnJ1wgLn+uGaXTy4wRBjmxZCWeeL5/Gm1qo0kUev
sTZ4Gms0WpdesaAiszM5kaK8JxumAf+GpvIYeLHT8MKxEaW7PpE5EYhC6aCIxf9wd51PJCvaoCfo
UziO4rZJy43fLiHJzhwoPFQRXQevlY1ciaIDdosO8Dqt5LEkn6Vx2/XZQ2DcUhIvBBbntgSmwUCT
JdV1nODzmUjqVUFcWNBn9mImD1r3VMdLbt7MowTJlt8ylDOTVch+hLEJgMpgbA5+RCdaXzPfIqR/
SHL+JbSr6J6I4r4LAYJ/faeW5qesYz0CV6hpIbsSH+32c2h9q+1f10UoqchXk3Q2P0UbRiH1vq+Y
PGo3lc621o6BqLp1PD906AsIBByub82mc/D04snS4s4pyuniTgtwcjPWBu2aoKPACUAH9JCuC+uL
TIhjL9E1zMqB+8xBEYkpq3XJZg5uaRJYcKK+sv65a9dm8UiW4GhmhSDRY+lovIcYZSUBfMFAlI1L
kfKdGW3lSuc38ZJKLAlRVgx8ClpAR44LcbC7tVXJB1Yag1OVEV3J3hQLtmJenA3fBXcv8GsVcTwy
taQwYFh5EDuVDxi2+hAXKfrWl1RhxklChsAGjgtYahF0Usxrb5pFU3LcG6UeOPCojbBbAWIJIAyo
IGgWejjmLuIzaYrlADKRVzQhpI2ly7+gE8Yp43sdLIdgLapQ/EudvH9C561j87UfocFhERtu1q4g
i0YoHhAGVUNTKZBPPOAFwxv2ES8wkDwB9UsnnJK0plvqtgegL1SilkPUbTMvrx6un/tZ03IiXjEt
dmHoIMDEAmgTCYfkDqiaFsOwr/6Mei8D5WtKV3PDNNQurzEBVjRpyslA146m3RWthJbehgnYPGPH
Bqz7k57t4RW5yKctJFxmYlfC1AnVbeQRDVvtJWwIQ1AMHVLHz0NWOYHMnLgNVll0w3u6ofwd77Qz
cdNJOjFlWRj6SVxCHOljx+L3cfkyhp//+aadTkl5vPhAWuAGSnCOE01h9iyb+8FaWLW5Y3gqQolq
CC0IigKUZMfcNY3b1FgX2k4ML9USo+usn2jqHLtj49CD3+V8vQCe34I3HPpfBc0KLrGT+Q9+Ttyw
0X42AZgFUpDIpO2+jqKForx50Qb00rAnL0gVnXcx1QEfJY9J7tM9GxPp2OjyQ9NcLracxK3je0W5
RXxPP9IS/DcsAWL49a2cvXfxrkEmUCApyNXSuVAD9DXRCeZv3GdsyDZo7HfHlv5MZHlLsQFUG/dT
2JDmZB1r27bby5QsZNvnrMDpIJSYHqnLEiD0vTwW+q1dlg6p7heTZbPnELj8XPDp5aMGqoVVRW1c
Z3CgSj1apZ7NgP7np+sGZGv7KAc2fTkMN8TKzR/Xl3hWlU14hSYi//DYlfuYgZwla2MIrvOYHPTW
3IJDCcQ2KWtd7ltokiz6YSGGNr+tFhLuhMOqk9ew5okZaPKhDeOmgFm3tNumeIranUHXWV1vdM21
EY9sxGcvMtdSj9eIKq3/GfnbX+6caZkImvLJvVexo1Em7jWsnV4poXfLa9NFemrBJ5hVmhMRitII
FPSyssMThWSfx7xYjeSWsiU4mVmt+S1EDXuVQUAMHkCIluRf4Z2G0aeeN+CPkPet/BHHC7oy5+dA
OUGwyiwgrajeB7g8zHKwc8wpOYwARY7jA6LNwRLM6axKMjhTBEUZJnJ650YPLNyi8NBMduyBN4sy
rhW3vsdW6upy+dzNTglECYwh84W4ofJw0eMQxIM9ZIWAs5Igsa+zX7kxrNHmff2cvTbDvbnlOZ7E
BjYMJl05aHYX53VewZRnceX03s9g2BjNRlg34J1c7W2Rr5Bsk2ApQoOxBw+LpS1oyH9eH8WsVp4M
Yvr5ycFLaxDGSHDWouP+GRRZq1oeRvnndRmzSoko0RQEQAGe2hWYiByolhK2GcDHjiV2faivguKj
H2x4vvHGBWnzM/otTVEW34tGqyjxTgf9cFGCHgtQrHlwf31K09683bvfQlSXIjXjSMbYu9ooVswD
FMa7TvLJoikeBZBY8yirsGhAOanZg5946yAYNzEIMuzP5egvWKcL2vh7Rop5anoelr3XIsYWeiuj
v4uiwgmru0zup1RQIw95jxZLizyEVrK1aOMGWe340MhoqeRnYW1VoxIxvQtlgpkHaHMJ+b3nLTWN
zqqIQILeNFFghbjUudKPo2YHPB5gJWXzq2r4uB+Z9TXt6VJX9KwxORGknK6iK6w+ZljUPnrWk2gV
p3Cpk8Tx2iVamSVJitbrINhBjRwkpaO1K4zsgNQNyhzcNHt+h+afTEnRfJGmTU7R/3IMRx+QR+wl
kuWS7i/tj6L7g5l0WQlIpePIn5KArtPqTz1a6n5YEqIoPGqEAa9KoGYCmxJ5v1BxsOjEze+KZSN6
DL9CqB0HBEzlidlD0RI93nYpSHOSXwPpj7VccM7nJ/NbkLL9FC1ctglogSMv2E1CX8QAItRSONf3
fvYeFvC9UTprWsarF3dyWeQ1yLgHA85371scVVwUjI2Gnjmhbq3LWOo3AuwlC4Zpfma/ZSpnNQMe
RUssyGzaZ6IPa2hc3ucLQmZvKFQ5osSZwcVQDUJO/AAv+xGviuxXFFOHtTtTvrRkVbJNny4R08xN
yTJw4aP0nTFb1YoUbS2h3duI9Qcp2RaZZrq5F3bbKsriJcd6bsuQQDQtFMAjuKxWw1VNVIJE3JMo
SRp3la07ApcWUH+rINtm+dauN9MjsouqddQOLh/vLd58AtveoSL1KtJI5Iz1sL2uRnOnwgKICgrN
0PaMouhz82uIdrSzCGMCPacLV05Pf6W15vTN+rqcuYvEQo23har1qZ5RORSA2MjrXsThMfYfBv8X
kmDXvz+nNaffV0xhGHiIPAFv65ilqOxhaBmLnMj/kg/NCmCH6Cxwr8ubfYGjthvlmbpOkClQBAaR
ZRZjPU3I7opNWUTmZgRLMHoDwTsHdBpAIMS2j9aeyAZ5bJ98HWzU6F4fxJzyTvVtKA1D2JGpTXOU
g04TwEfhUfc/Gz5ZIRWmsc/XZcxtHBOWbk+dJDAz089P7EyUoqNxNLLwCBi5J9DDSgflYUsN7HMn
AyaZUQNxBILa4nMhhSyGIRvS8FhU6CkCXU07tVMGbpvnP6q8xWVtsyVKhTmNQUqWCbge6IZRE26I
C5cDyYbwOJBbv3pqrXgVZd90L1klye1gLzWiTVeY6qXyqXLbwGvGJGrXhoxt5CiCJjyKkH8GTLnR
fAuNXZ/uZO991POPeH8uaMesRGYaBrjDwFSulkRklMhYi1l4bKs1fB6Ac+DdMtSrzPQRMuWOX/Rf
C2upP/oVNud8oiah6HxAxwFymUhqne9lZeVJDsZBJCp+8I0Zu0VyAyjV5k/vBRGaXl/Z/bEYtmBo
RidCGx1GVq0ClLf4i+H4t5qLgeA5ZaN6G+uthqc6FBPGuV8ER3s4NsQFr/T1kzETGoYAtMcwgclO
Jc7nMx0CUlB0QKAIqMOTo5buuNNK7yMbClRSP3X9y5Dmq64sVlTzPgwNW/AA3iowxCMzqes20odU
bUkocs6GYKyCI+4axwetWoeMfKuXq3pdm9+QV1yQ9/aQogUMfgTst45wtKVMF/iCaYmur+BY8Gol
2+9V3q/a7kfMNkESbq+v7Zws9FOjaAjZcFzNSiolRs9gkPkoA6FtvjaST+OjxkeUQjuJ+Y/jhybS
rqgMRVkaCqDUEii7CXgQZXAANPNXBAxcOz7o0RKq19ujaKL8FGVJBqDJJ1t9rimJDirdMUEoqAaS
TJk8AQZtZT8P7FlLX4wvdrfwIp7RDIizEDrDrT7llc/FlYnRWxXaKI9ATkNWRHOp98X0Nka0F0B8
Z+3P65s1dxDO5Bnn8jRUpMi0wjNfZ/Em9/TVRJMdB3wr9PYzRd2w3/8a6+/aPpa1sxTRmIlXTov7
e7bK4paB6DsxIGwCaL8dF70D7vaNByjsSh7CyLsFdP+6ysXO62rQ3GRuDq4qvAEWTseMQ4BhTAki
9CoRE7t8vgho0BGZNUVWmN3vjdpYmeT7EH4eYrkFHNeK0m9D4wNJa+nufOsE4FDaNqq1ES+FX6nI
9RKi+3YWw8yxCFBTrYMUDvLcSyo8E5RAGT2KHaeGBMQXVR1GuFZaQ4xq93H4SbYBcfNgWEVmsApM
3RkS5wkcE9ux3aWak1ULyc4ZcwAzi+A7Rw03FHpS+BMnZDIQxeBLRK34D70Hq3L4WJYvdgg42x8L
ujxZFuX6OhM1HeUTUYI3ptA6iAJwSzi8ZNYHCf5i5j/wESBaB09ssuzLgszpfFyRqUZZzJHrOZIp
OK9R5VQfAmsns5vQ2/Z/1uVDYJkO/jNtRNC2C4LnJosUEqIuCHrika2sq++VWO4eRyeIj2b7Qorn
6KUidOVHzUrUj6bwN4m29Nh/++RAdSJaf7GV6JDEY+B8hb1ML5uhx/v4/5F2pT1y47r2Fxnwvnz1
Vku7unrvJF+MziTxvu/69e+oBzNxqfxKmFxcYG6ABoqWRJEUeXiI6d40sRuaFhpyiSPzJtNtlMgv
JTGxq5l1BGOukIgpyOCgi1Ho3stW9vDkUiz0zDqVkDuLeAfGlQdZLnax9RQu838G+OAbKE4JnSi4
p59mY6VPcxeSVKSrHQVBclqQXtqhAYCIroAujnOcW6YAbxIR6GmYQ7TbXO7sEnYkLqQlQStt5ahK
v8/rMyYMaMa+UdUM7B1vkoruWrDRGmrh0SqhnIOGOyVeK4ecB9mGy8O6f38Ls/e6PKbKUKEuVyJl
WJeWHVofmdHamP9tk6Gw0zhxuNlt3gbQv68220JbFn3OwwZL2atVm+5UGr45/by9z5tLs1AqBzU+
HoDsNnc16PmX3MJ1JdIehEbKYLl9r7um2v4EcSlRFScdxP1toRvRLJ5GKO+g8wuhJlvxrcpx0EEB
hdxLjjaJscaImkJRBo4X27qbaymMM5ErITKbCckXWch3fSzvh+ZRmZB44OEANgVJMNzoTEb1nCVj
A4fVOISDAPVAIs0DnK/eVZrxS8UF9KUuMjlR3ubuIVhW6VtAR77nUjF6opmg4lTRRbUAIUMeF9AR
3T6fzQXRzkOExxo6PhjVy4YOSEoBNrwAaZ2inSSx8oToyM0ubsUZMq2G/SOIfshKx4dFAPEwFQR6
lsAoYq+JZSedxwOqBK7UjbqdgJBbtNK/kHb4+r8tklGPWdGitqd+WCf7lPhN/oCZC7YULRw13Dwu
vKuQkkIdWNUYOWaNXsFQQ+cM4ikHzTpKQbzbK9kIkdG9gU5E+njS8ai53EUFlJ05WkXQ+SCXLoqk
ISJlXfqS94lfo9xszBxXS4+fdfHoFpFwbviPwT7GlRxTzRUDnQNp7y06ILF7Lv0mTwSjGAumOqdo
40yCpX9Kx9ntotyWF14r+qaerxbCHI2ilaIsVOgEmH5VWIJhPKKdg9Qft4+H/sqt7WICkxrBLhgH
sJZZbu0sbzwMQczm+zkdnDrlqAJvRYwqFFaJgjBg5cFQdyczXY4VBqo273LaPt1e1KYg8KggywrM
kPj5jFrf3EwYpV7E7WlEjJBu3qRFOXWiO0ctJxDY1ISVICYOAIyr1SL63Oww+M9eJPoCtLRvYdlo
HK+0eU7oTwUMyqKdovQir5bUFrVklRnOCbwAzqIcM1QJX/oUZTW14lG7b17ZlSy66pUsCcDRmaTA
hRhqR85TGYq7YjHPvSH9bDsj2ZXF8l0Xwej0B6cG1hsT9gi5VjZzLXVyocYDQAiG2FeeEaFXpCrD
51LV0Pofc0eMb5o+kLthOCp6/1UW89cRcVEbDeJyA7lWUOnC2aOFj6PzWxqCzLWJtyrogfCPy70k
bVgbdZ3/DfXDHe6VR74V5wlhLlaSmeCepiibTDr2Wose2JNe8fhBtvaLNk4g04cUDgKjy5WEdQNs
voVcR2cozbM0No2tCWnFeYB+NtCwBmkthlG+NBpUcAHP8LqWVe3LtFGAtcu/5W1a+HmO+efgO1/c
CPx/3mwNYOmXM9EdQyF2S13XvZFkIIzMdWUvxYmF4JdER1DHcFtXaBxz6zMZHzBjat3fIKBWdip9
Amqg92YQJU+KtjfV4xDeKRgcgNdez81xbZ82QFuKaphoEWN2SGrC3LISVLQ6D43W5uKXr7cv4pat
QabuXwHM2hQNRDYJQZYJAc8dIIam16qlZ2hjgfROfFZJwrn5m6EWjU9NCUabZnovdWtaULKLQHoe
aHVtefUgVG4xYYymUE6Zl8ltZjdDVDqliUdd3Vf111areFnmzW2FJUDEp35ahctvyNNJH+IQcwgH
6Rt6J620tePs++2d3bKsyNajPRMgY8Nkp4qUEZhA5DBDEdBwRcxoUjpXwMu//AbEQtRxyuOf2ccr
HV1JY3ZVsipdLBXYnkQWfQPEmcuCSHl5RBHIG/vaF9pvhbIgKBs8U+4Ot5e6aS40cLkgGwtuA5Mx
F5aU1HGpwiaV467FMM/5DyJXnNW/v88sLhwX3A0Bvz+HhSvJmGiR8IJjajav9m8lgrkHwkyExZjg
IdRm8jM58WXprltACSq+VMqbNtvc4HXz5q0k0r+vPG+vTamgECwqVf/KZ3CBWnHmgvHJ7Zb4Zyr5
t49oU+NX0hjfVIiCbGJIAqQBvEya9kydxhC1f5CYgU9XdTBDgAiHHbQdSuYopp/dC9lHk35P0+Of
dISoMB80CQUwFwpibBkjtzBmaoHJIrGLEtxLabpN9zLzWCc2rxReSgCE0zQwAofLAxoAo8hjEYmu
PB3u+qpy0uKF6ADs9rqdG5hAoEygU4iRokiG3VKYvOTw1pEhkYfqrQLDr7K88JLeqEk14TWvyb9y
IJ1QRBkg+rZebFgp/DqOClEL6mqsNVaUIhHLCkIwEQXp9M6uh12eKi6SFm4VV6C559iKjYsGgXir
AY0CD8AGSYCNYCKjhKo0IHBOGqZnVYRHlUEjuFhvmpYcB/HYG7yyLb2+zPUG0hVd+QDUy6CqYyxU
K+htM+hNGmCuRoF0mfDSJdmpF5rQLUWDN5Ry4+RgrABpByAUvCXs3KRKzeZcnbNPXEaOEmUtnSbz
8fbBbZiPCxnypXZqKUYeRGGaBj0KlIsaHjNjseP5NA1vbcJjGN/UElqnAFsaiiFslTKcECoq0ZgG
Kvms4xe93Whq7MuhmPuVOH0ITVThfa//vL3IzY1cyWWOrVfNnGD+bhoIvaNGJ9H86HiEIlsisCxM
caEUSlcvkQpvLNHKpzSwJvMUhf0dMubjzIFCbzhIvAjAeYYOAKQa2ZkCnT4OohVBiCEDpfOzMngd
5Fv6jeYCNLxaFD/O2t1ZwsCZQjTSgEaJoGhIfJDD22X4dPs8tpRuLYbxkp1Shni4Af2Q5KCvyX2M
jJb3SVu4avrltqQtjVtLYrwj0m6N0i5YkLH4wtiWdi6KX2Yw/KIYb5emlyv/vaVRBXvb7y2kX7Ty
x6WKKgKmQaSBYn1oxklPvLGJbTTa/G8Lo/ZxJcYylr5DtJgGkXRQJzAnCVVAkz3ZW9a0dl63HHu7
qd+/l8WWStJR0XojVKDfBFVaI+ycjnI8DsWv2+vacpfYPxQS0biEdBwLxCOZZmWlEAIZUwKhZRRf
ZUU+iFN7n1b9X83oj+LP9qcWIyVIKpFH7LKpLkA2AIMKOjSADi53tQ3HNuwUAUg1EyC/ri5dXSrR
hp/mdm2gWY2Aw+mv2wvmiWTyQSDawqS4AiInSTrnA2KREuSMKZg8uu6g5rUXR9Uf2HyK3/hnlYw5
BF9nWY9ylgWZnjp1rEd+W2ACXzVJgt3G+b6YxowjclN9EM0h5AL66GoEdk1AGNtSELGcewPK7CnS
k53OKSRsCkEPNm2OQo8vy402C12NRhWUYdThA5jNeHjlli03TwvPTtr/BMIkdl5uXscpSHHx4ksm
2ckWNJeJ3zE/AXhl3Zb3cshJFm7fhpU85ppnAmZ7lw3k1Un6GDUYgV0fTXKSEn+UO08MZdCfH7L8
a817X2/u5W/BbFudJTQiiBwUJKylQ6miR1E3PRT/H24r/7YUQAupy8R9Y4yl2Rdhl8w6sDfIhxvV
sc1bUE/tbgvZ8pqgahRppxJcJ9s4D/o+I+kLCEk1CeMn8rtRDT9ui9haBwXUIdkK2hMwaF/aDV2O
J2RdICIDRn4pP1TrFax8fyADBEroKcAXXxWrS62oBi1JEPH2RwGdfsXS2imy77elbEUAwBv/K0W6
XIkZjeCq0SPY+faxVIg392CWK46aoHEcCjMIj7YSfiKb/5XE2Fp9zkOwjfdwlHHUHoRcK+wZQLJ9
P8Sz1yZ160ZKbzxivAVGQKmF/pDK+SMde2dMRmwLEZl3lRQldo3BF268JI0tkoHYcyyCVrk13009
Qpt9hc76TomsQ5Mm6O9L8nhnzP0Q9IDug7oTD6Ex6ngsK5vqgPiWwuRR72cxI2GtgIoG+eeApKlj
YNooIvfE4DmrT/QQ+xrBow4jTxS0OAP7d3lWSkjwHosAc9ZyH3Dno6UsjqkWtA9E9xY5fZXzZ1ml
qGegvNrHWE/fpLRxRv1BKb8PaeySqTp00z14kQvzEaB6X5RfI0HGzByvz+8F8JzZUGr/toZtpWsV
GsSCpBilcsQUl5+NIbAKEWNE43p9l07FYzIC3UuqgxanrriQYEnjU18AI142sYXxzKBRroZd03V2
ZSSubCjHJZG9sFlEjrXdPLbVhzG3OFP0tO4wwjfQhxnjamobo9bVcH97+Twh9O/rwG1OLSVXgNnu
cgxneGvmn6XJyZ5sGjx0JgOtTemK2IbJplka6EuL2HB+Sq0U8zI45m7TSKwEMGuIu6ZbhAQCptwF
9SnUS5afs+jt9k5tvRLklRT6FaudqtKxKrsUj+3ZPJTjcZqP4HTI79Oeo5BbPn0th3kjtJJpQZlg
iGTt3hDcGehrEIK2dIpu/wMaeHtVW4lr4IFBDADYES4AezoDMTH2oIGWIRRSZOJMBvpn5wKAp6cO
Y3Nb6Q6P/FHgPRioMbgyFiuxzJlVoSBVZELCpI09EzSWKgJauyazI8WG3SmWo8+SPUgND1u/eYor
ucwpJlNi5hlNYijhWQTyCQuT0BCnWV6LiPr23m7KQoc1beKh9I+M81o6dJosGk5yNI55n4V2JqEr
Px/3XZgg4cuj/6VbdrWlK3GMB0sNLRnVFgpqRR+oK4Fo4LUqOF5/MwJEIwSoDYHtxKwHxshbbaFq
1YzeBDmcdUeq4yMxHYl8hOi4LsDiEvW7uhDeQJpbtunrn+znv7JZP1aSphjnCbKn/CFcun2vdg6Q
QHZt/rSSP8l2rRbKDkCOR6GtagM9HwJeQXiW5NVuAGz2scxI8Qe4XMzoAJcS7XhCpZVxQaoUV201
IRF1V2uNI9dgHBZnTi1lUxlXMhhvQgawCxaTBEMvDnbfm85SfOht6k6gpUe57/ZJbariShj9+8pW
4josFYi006Aw6ndJSLxQM36Ilu7eFrNtvNBtDU4VsAyI7OwpfWiiPm7RklYrrb1o+bkOtbu6OGJa
8kHIyH1dHjGDt/jOEUsv7tVNMynhG6UQBZzhcnnzIJZGQSC2CTu3Sg2nqF/BsdWPL3Od28pY2Rhl
NOxIw8PcbbpSVAmQYMa7Eu1kl4IFBDApwZQNTFUoDMfABODDFIrd7vb6eFKY5YUS+pxbmUoBX60j
GPXihhnM120pmzoCJAilScXsAraSCNTnkM8tHI8BztrBsyjZNOHU4qk1vzqolQxGD9UG3Q3FjEeK
ksYyzc1rDslFOLkldmb0JP2PS2KcS488m653WJISHs3pQ3KzjNfyur0iEGmh0ozsrk6v+epmZcOs
xcoCESLGmSi/NBCV9S9pWfyBCtBEPPB0qGkbJqNoi45ZXdMEX5L3BFCFwxKr3n8//rUERskwAlvJ
ZLnDa8H4q+qAeAjPTcONbrZUGYhRoKiAkQH3MuOuhGQWcmGCu2+7IzqR58g108xFaddV8RpbnDk/
ScVeEFu/jJ6K8r4MW45ObNldtLihOAQaUhDl0C9cHdiSkRFTXnBgKhQcDPbgHxtUb9A1DETWXaJl
r3+wryt5rMrnVm/1BeQJGHSJ3nVHGeqTUC2cd8NWKw1a9xQVXcrgHELN63JdTZQneTHj4TCMtdsa
J2ta7Lo5IqkGJsARRIqxaRd4vymlK8ygJ38ZeLMH6ErYy73+AkZHk1Ssx3LBF5jl29BqPiksx0x5
nLybGrRaJ6OnVZZks9FDiq75iWGbIscv81bB+H6lJi1gBnQf23t0/8NHTkLJ0cHtNQCTBtoMDekU
RgdHGYPWsx5PXDNUvseRbjpxLRH3TxTvtxBG8VKwMpQhbcxFQihp5KOp/dWHJUfttnfrtxDGwmZa
VyoToTFuUu/DyHTrWdpzEeebUj5RYqBnBB8CfaKt7qw5Nmllioj9Kr0B68cACr1uBLklEYTCv71r
m+YBTfV0cAfg6+yk1lrCEMMohahY0j3ji7Bk9lzttSny1D/aOwCuoMx0PB9L6ZvHlYa0FqE1atEp
o28Udt4VnKT3ln+iqK5/hDCXUlF7Dc4LkZ8lJzoGwU6YNjcthq+oRQluMIWHyN3cP42OKUT6hnYI
XB5VYpgtxoGJUG1dkJCA7FMHHTSxL0hZ65aWipJJMhWczMxW47KCTul/pTJuRY2LmvQtyk+ka49y
RxxdEneLBGqrqvTIaB2MZXTlD3W0/DmxfqA75N7QokBPH0iWHhXhkaKVKKPMbWXa1Fv0wKLeAPyp
xOavAQVoZGKZCLuRfcuMXatGjomK6f8mhVm8lnfdojUWPJqItx4qpdarvvCy5Jt6BJzB52xKtMEy
QqaoFDGXOc6CSjZdsD+GIqjXrMUhI0dht/fsH0EYWnapQGGFzqRFENLPXHk2qkfR6G0MGfwT6/jv
egBLuRSDR6SYdiPWU1uzK0cWhk9nbs6lGKbqfuUTV2IYb6V2qUCBL2BHCGUfBdkHtM1baeIM/Yk2
DKLn4w/cF2glwfcAtgK0sjLuqwizVBQy3PdYvJ+fpAJr+gN1W0tgnFc9TXFDRJiteHqOyc9lPA0J
L3e9pQToHqED89COg3Lv5enIVZ2ZILtGMFqm+7hS9+izTrWYowNbhwNsJvqPEbhTcodLKYJgdNGQ
pVmQdIsNHmovAwIA1QxJKB0Bk+7TlHM4W8ZRo1MsaS+uoal02Ss/pqDbVyFhn6H/B5OMy2EJf0Qk
MRyzGU2ntjBaQA6lP7HIwHVh4gltxwFX+aXQcM4tc5yKLFDVL3Xpw5nuhDctdpK23t02RJv7uZLE
aIY2le1cRm0WhOPk0x7UOPRbcwR9BWye1UzRXlR42rgtE88vdKKhQZ8lwRmbSa4UMmXB0AAzjcJs
tat7JT8QK8NMqmwWPTzevSRLdU4WfTPXAdqafyUzFnGpwrkuQS8aLO2CFl8pAqJ4OQ2DhNGCDtBh
sS1jklObfgeym+Pvtq4HghOawwQxFBrXL4+0zNEaK1dahikH2ftcLstBXbIvyaJHHGO8uUj03Vkg
WsFIYmAhLyUtTWxWeYJIVZlqrwoRcsfOmFW+9r1T9Luxfismy+3MH7cVaeuerKSyFBLyEppjoSJ0
raRT3N+VtQCk8fMcHQHU5Gzlll9bi2L8QDHJIMOkVYQCkJEOkLamPXVJhKLg6+01fQ47ZV3BWhLj
CgSsScwoOqut7DLJvSYBwGgufgLgloXIUBmjn4m5jZHwdhFOX4Zil87Havog1Xg/8a4qvYpXHwMc
DWgPwK8C2MPluQ5GVBhxhdSt3tYu5lvNRe3fXu+WjmLSyL8SmI1NUBoDmQwkgHPUHTLDw8ZyHwbb
+ok+QJQJEWteNTGJoYGYMpkRQ8faLkdHeiWimQgxZxi6ExntSpllux+GOyHntWxvKulKNHMJzVZK
qpDgpdDmvgT7Hc22VbQgj++dSedS89ADuT6w3wtlfJVpFBpCecTVsfUK/KqjR4nfdxlmF8rirlN3
0wxCS0s896nA8febqoJmS1ROFUxmvAIIh6khRxqFdkUfZvgrijgXY/MGrn6fMTF1gqk0WQtEHObf
1G17NsqdFlce2KE5C9kWREdZ0vHlCJEudT5dMmvOF2TcVbny5pxgYJ20I6UvAI9/W/c3VQMRGBij
KFsci/fQ1BSRJUXf9YXo0EIupm97SWd6jaK5La8FZPOmraQxihgrXYYCJTZQsE6hCeQHuPT1b7dX
dHXRNOwblgM8NabhobWN8e3tPE/WovRzILf3kt3ojmE5471YnOIOc8E8gZMovkIBsPKYRU2hpE+T
NsxB5Y1+56Tn6tW4b9zQ7m3Jm+zY/lG48cna314m1bX1LftbKrwdBnJrdOzEpYq0kga4R9/OwdLc
JUg9lmNkm81XMHMq4Q8z99XhvzIzQSIGxMmY/YRiPOiuqCqtQkL0SGT5UE7gsnSbU21/HHl1M/b6
sgJoALUSADcN9goUJoJJOVXg8m15iIWNPbtYAXN/lcrMRYxomTEKdPaQ2nUG0GREXqYpdi4bdgoK
Pd5IM1bjmTV9KutqTfPUkAwDGudAahTH0k5x6pRA2N3WhauMKiuF8WBLlIdWrY5z0LqSr3xR/P57
oB2XL70X2qHDY5L5DNoY3cM+6iBXQeEfWX5mH/tW7QsVgwCCyYkfpt14wJwnG/wxu87XdqqbeNFd
t2u9KrhHVb7GwBztULiV/4OzatbR/L3qfz4Dvc6X+pIiWDDrAfqSpYdxiWyi6E7Tdh44LDCazBWj
wTaQxBZ5ZIVsIM/KZXc7F9sMFCBzkB/ql8kLvw5B/cRj4riilWGlMEEYgukUaeluDswuyDtXGmx5
SlAWGr81wxclgdvBIL7K+q5mmr2Mpm3KIPXkpbC31ff3FjNWJgRYstEGLPXlweFVJDlqhOkjl+cX
VqDJMXX8eARsl4BuAzWTXR2QKSw1FZwObLaYUBoWT03sKfML/F+HDsjGzi1HBOPfsBsbvxrDA6bV
O4TsTOL31n0n8ZrtWBf590FYFKkI8la0WV1+pqYZ49JbuMIDwpfZraJjZ9l96YWSd1uheYIYA9vq
qdnWE7iBWn8S7MNx2POgiv+PUv1eC2NihVkeMVYcV6Z3QeeBWyv5hi258ceY2/Gjq9k8Mt8tbwyq
F/RBgs8LE/XYxKIpoac5BDdRkEilPee13SJaysefAwqqxmyPIYVBDehWvr2XbAT1eWgrsYyJInq0
aEWMvZzFZyvCSJv3SA2BteR44Su+sks5V8PuYpRNxFaFHDRJmPkufxDG3fKKfBnV4PjrGH3rQAWn
gFNXxv8nDq8xfdOlARP8OayLUsReKqdca1Ga69heMxEDJRG8qf6FNJJPhM6Rk9EX5lchPNze2213
sxLKGMB8mHq0LUBoKRePplA5Wjw7aXVUMNBHu4tGx5TfVCM/iLivcenFhNco/7msKw8E8w7MKNCX
V48pOh5ikokE068V5U7pUSLMvD7E3OPGV8XRG4zlAC52O1LcOOudsq3vMul5jAVHjqtDFt215Jth
nYY8PBY8tN8V0OlTJ1YfxwaEbRoJ4CSDXUPhT0OHbm89hMNOmd0Qw4KxJU/ScqjDkaPym27JwCgT
GGVEaizQvSyqAg0YVGwYOSTa9YqTF9EJ8L8PMmueaQqcHOH2QlcSGT1QllgGFQEkas/C/gUEs8f5
KD80rnVI3jkqtxkbrkSx3pDinZsZorrCk/yX0NVdbXfv6TbZ5fdByLHE21ZrJY7xeyUyHqkkQpwg
uQsBSs3VA+GXULj1Y+nEO87iNo3VShrjCGPTyhIUZuYAWboDIcM+QuupJtsayj67OD51qoQ/vSlA
HZZAE0dobskOI4E7av9rZfxTd1HhgxbhnxjdcWlPdGIIVR3J+JRhJ48nTX6pFY7aXOspnR8DelLg
/0U80hnTXIHRVYkqaQm+5H7vwSLyAotrm/g3Dx7ygPgHevAv10CWTkmWGgKMqHwRWqeb/aggdqJ6
DUChpfpVrnnkpJtrAkwTJK+iRTGilyLDRRx7EilLoHyZZhu8q4stPAznlDfHQqaKd2n4sKSVIOZ8
ZLFXwWQAQbjdwE1+RypH2S9viisB4214s5ccOv9n6xkYm1varWs9TN+f9T85QZSAaA/2ZzHzcrXo
6NBnrcUGy7oTOa2j3gkur2Ho+k5goSCJkFHxwO+xtMcAMnelnutLUIC7cRxcs0EvmdvNvB3dPLmV
HObuZcAEkFbVliB9EXW7bHdCYbfvrfg4yLw0nEIP5+rwVrIYxyBIyE/3orEEsw8SVa/3e1fdZfZ0
BKTy3iaO5ln0f07rlbbhZLsa9u1Y2sfWSW0EwtwInMq79T1MZNtkIOWXChPfg6dSnvqh3qF3yblt
3baFoJyBgEEFjSErZB5zJQJ1LioAfl9jmDPBKfbubSEbBpuqy28pTOyMXs6m1gVIUdP30niakFr1
VcRAufINgAjLKBxl1jgro7/Jbh969oHPolkmFPUvr4Eam8soR5BpZH5q/QW8gtHfAzRqFcp/du0Y
lgpycRQNsI1oaL6UtEiFqtRdMwdguWxfwtTO78Jze7Qebu/ixlFRElGMRQMdNhrbGSvWS+ZiZV1G
gjoVsWfDubYCkvAaszbCBiStMGSW+hgIYR3AUPf9PJGUBEZ1rp7aoMaqinqvDHYinmfT7oUR58bz
Cht5OkrED3psKKEEHDqjIgYCRiMDBjswT4J9Lg+9L3qVh9yqLXg/B1+JnSWQPF5S69q+XEqlf18l
gPQCvQq1BqmdqjlydVemtjpjBvxLhI6qPtnfPsGN0PxSHKMpSCajBtdDHMn8MD6pbW5P7cs4HcOn
LN8NhuCpiieoy36JZ+QMv/9v4lkNijJdmMq+IEH/l4nULh4Fe8Hw973T7iK/n+0EATivAn99DS+W
zAJO+4YAa1yWJCiTGnTYXxr9ffmCMrozTb9uL29bErLyKloYgFRiTJnagRUVo6SgJsNzKryK4be4
/aWEPyuRc9+3jxFMScCfgjoNAi+1BgTbQ1KDdz9IB8NFw5+XNYkNhysgkdiNflM5dZi7o4CmVuGx
/jb2HacuING1XBo37CqKtlAXzHEHvOHyC0hO0EzQ5ySID5XXx+A+2ddgFvbC5/jJOobO8/BcPsY/
s/fbW3wdu1GxFpDdQJmB4ogRKxdiD2II6C/oK3XdHuSdRHxVRdtBjh76o/x0W9yG37iUxxgFuRj6
ojVhizCfQyDP3UflIH8qAvploqfogHwJx2lsbyw2FBO2QU4NdqjLja0NpaiMuiIBGAB83Tu158zB
sF8nOah2aP9Ak5sdcbzjpg1aiWSMgjkocxdNNQlER7pTXeOoHQybl4mQ5S2N+S2FLdS2RpShxRFS
Bq88y84LsWOH7M9P30f7a+RKDt7pTr6r3MRVnB+3j3FTWVeiGU9sLCKapDAIN+hJ4yRqA/Ld1paV
c8wdW3rtIqEvK0l0E1bmHCznvQT6NUIRbKocuXpBXI2gHP5S5V/K8KWOMRhr3Mli5NS1dMBLwVm6
Qz98v71gev+vbufqM+gzYfUZbVea3WxBiazwa2J9z2bOvdi0dKvfZ+0PUdIeA47pWRb1kxm+5cpZ
blwQ8e9uL2QjkwOmWhFXgfIDgciB2dCy1cIub6E1sx876hvZz3a9B6e4a/jn0laOkgND4JdH8GB2
71zpdJ/YfVxLZ/ZxioZuFFJI14+aj+qBUzixn5zaveElzuzgA5zQaV31lJ6Eg3qHFLvNKx9uWTxU
vmkciW4WnZ3oUJShVEUdthqDuTzhPPumF/ma23n1AfPqJVefnB59jRZY1P3JLiuHm+zYMg9oIlMB
/wQo/6qNGeWvBfjCkQTVWz842VP7Uj7IH8bolvfTu3zXO4oz4kVS3k3nnmMNP1nMrw5gJZtRNEPL
zVIVBxKAfNdedvKuPbQP8yH8NQYd5sy7GJRmK7vI+fhaO28aXkGD82OxU+91d//6atqJYzlPuf0R
OV93L519SGzUeO3O8T6CyJm94L69l33N6XfPr9Od/sSLKbfsznrnqLVYXcOB5IZcFdg50N8H/V0R
5FzSNar/VxsEcCQsCxjXkE6+FFF3Zb7kHYHtjvKTVsWF0yudib4TMfdqmQinYho6Wym7EVSctZcb
VXMo2iFFeShS/NuXdcvqgN4cLxBdklBcZ5xzL44SJqDIJEiav4z4XPJm111bHSwSSHYAfSw8DNiY
IxdNKVRjzQx61XkATi4ojzkPJrYhgw5SgvMF3AFXn1lDIndqbkxpGJivzZvoxX7l4JXoz47oy4fF
1W0vtnNver+9cxtmjrLtAgMH+AhabFgyIA28eWUnt2Hg17FH3ovGPozf1ReEVJjasqtt4OLel94W
Q5ekSB3NnJfdhnOGfBB6oPePkr2ozLKFIlKmoejD4M7KHf0ovwn32bfyx2zLB+ubdZrc6qV56Hfp
vttrjvIg3vMYRq+NDPCcn0BfOhnzqvvMjKUwrGU9DKIic00BeYAHTXhAggwJzYnXPv2Zpry8NZfS
mFsj9WCMRn9viAo1KG3OyQeGDfrWWd5NHoCBT5jt4mc73UVfhp3YL0+6G9kP9++6/X4vOcXDdJg9
0ZX9cScCFEA8GXbntj5c3ySAhZE6w6i2z7l6zEvbiklmVFkUBnHZ2Gp/GBaOA98oTF1KYEKiRKzB
PD8LVqDuBF/70u2q19rDALp367W9r57LnfQQ83JpG9H0pVDGmYdFEVbJjGV1T/0d2UHTvdIB/YXD
g1Vs3GKkQ0AQryKLIKIn5dIqggo3LmYT759ZTuyhuS88JXtUpQyW/vZBbV1c2iSMSwP8LJ0Sfikp
rPqpN2JJCIrFDk/xw3hQ7vLn6lSLtnoQD+E+vl8C7VW9i87hvRA0nPCAXSgqiuDxFzFoxVLBv8KO
lJAKfZybWhECASm6KPkBvis7rxa7VdDA3nAWuyUMQQCydFgrUtmMzoTiIusVSaNT3x3KB3iXfRER
2ywbNyacNm/WHNB1rUUxmtIvbSvXeRadlDA8JLM52EIj+E2HRF0EQsoUWQIR5Aq3D5MNtVihTLQ3
L1HdAnKJmtjL2Uzd5KQfMlhbqOj324I+uQzW9udvSeBKBQ8AiLpYvD5SkUpZxwL0IbfHQHZqP3dT
t71DSjdH0KLbIAayK784Ww/dniOb2o5bsukpr4ISvRvUdBgg21JmMNq+6GQ3TfvolBzm+ldEMBs9
+XFb5Oa+Iny3VB31HLTMXkpcKjk0OgH7KvU7WXObWbTFLynIVIzwaTkYCedObO8uesForxhupsK8
Z6tsknOSQXlIkj/nc+U2I7ohughptYPyGhfPcvIahfZs3jXVOc0fMVTQ6cbdWMY2mmjH+qdMEo5q
XWUXP0/89zexTa25NLeibmEPLHAknoRzeBxO2esywUqgEylI7/P74VCfEtHmAhC37hKQ0SjXIUCi
OdXL7Y/7qRzirI5Omi21J0xkeQ+/1udhZzhRMB8JOhDBMhUoryCOPPBGKH6SWbDathbOnL00oZXA
rCG88fBW9Oa7/gx2CKdyshOIemMHwflyN3ri873wMAr2xOuqoPaXkY/2PQXMF0B9Ul6Fy8VXKszj
MIELNSp3xXDu4kdMOpWlhXO+PDGMG1DKaZGaAWK6X+OROBxryIYDUB4UulSDApdVCfm+y0WALyUp
ESDB8Jrj1zBpD2j24ST0PtMv7EYp4IxD+hu5fUVnjHsMzgK8s8f4lB7MXe2bR+IWx+6k7U+Cp//o
TlVio/XPJaf6MbXDc4gszX6PcgOKVPnJQk3/ts3YujComfz+HvlyzXlpgoBYGlDdbt9G8xvqgDbG
JfXLX+1Xs3ldOhfK006Yaf6jC7LBRl94UrxiHDLnYDcuz8VnMFtvopVJSP6PsCtbjhsHkl/ECN7H
K0j2Iakl67Ak+4VhSzZA4iJBECT49Zu9TzuejXHExMzEeKRmE0ChKisrM8ZrEV1HoGBJquQxDRq+
3CT8OGR/+bR/9W+x0lADBw0KU5Z5hrL/n9/aSFZAGXjrL1cp6ZrX0ZtVxHuyM/SnyS5BGh7b9GFr
ATj89rdhwyaibyFSevrL678u9x/bAQ8CeDdFegEBsz8y0LUQPmH52l+q7Rl6Qiq5X+EQA10Qwk78
AeDnJftbCfCv2dfrl0cKlaEAQ4kHzOefXz7aYC+9Vb6/yPmuOEybJsXBFDdDeugf4VGcVId0avLu
RfSfMAYgrLxDPaTLv6zBv8D1Px/jehr/zwUZCMlXmu/9JaE/1miuR/BFu/lBfukkuve3y/gSj82o
2jxd6iB7++8X///clTDNu3KoYYiCHtsf8XIzjCJUF8OF528lBKu6rM4i6Dt918VA+qhrFTRT/vsj
//cC+Mdag5eA0ALh7RjgJbzv/vmF4WsyjbA32i6SaAAkc53XM8nruHVf8np/x3/+/vPLN99wbMid
vMELqWHEAj8ZwWPAhDL5FdSOvO31XoNQfFpI1UCinNRNiOT+ljYjgLIB0Njf6ok/wVaUyhiVuZIM
AExhCuKP595HCNsvoMBe3PjSQ25rNGCa/eUg/Cv0Xj8DGT70NTCvD+ePf74bwZijnXbbZSlgYDIr
MIf/hhJhuBu/5M8FALYHGV4IuuJ7/PEhiw1WUTHmL77+frl1zal+N83+sbT0BNQzrn9u5K0n3yXe
4HvakoeDao75Gbze+uHloSIRIefvL+cPjAk2b46Y9vnxMSHNzZ2rv/2W5GY9wHObfAE0hAJW1Kcr
qeY+OuJfTfPb1T9+Ly0nGRH1Wv/OH1ISH6DTTz7dIcPP1ubwXJKtLgk/C3IPkC17AER/vEuOb2vz
TZGvd4K0S/3fe/JfxwCv/f++kT9SuNKEYKJ6ijdy3OeXLGjCjw2Ko3MIJ4Fzpdr//rT/lV34jwX4
sy8ZOL0uaYGPu718v4R1w8mrJufL5/fz8enSXB7OpsVfd+3NzY/j3S9zfD/95Qym1yX+ryf44/qV
mPyChhaeIP9uG3OX1+fvD4dfh8OXtmkR88lz68gxJ0fSntr7u/r1dNcS8oXckOOPpqz/tiWvJ+e/
nuaPyxdD9yktdjwNzGXa96Ke//J1/52i/3N9/xzldSzvh2rFB1hzZuAr4JL7vfwKPvKl1ZIobPrz
3s636YPoH4ORhI16T+nfAv3fvuX1WP6fQD+XZR/JCQ+hxy8hyLngOsccis1wFiG5f2GfQXcLN2Uy
B7cU3B+0jrkiy9/sktK/PcYfKapyXUdVisc4vCoc6sv7gyZhfcvJpcIJfyE4fDX2wPvh8GRx/98d
2y83x7vnt6Sub78+4gR+/m35/30TQ+IhTK/tBgDLkA/5Y/075yo/Qq70ImPwY87z/HXWqpm+9+ot
wiUxD40M72jfKH9Z4Z0zg20/EwvYbG4qSIj/5XRe7/0/dmMVxTG66mAewoz9j7NRBMWwZsEuLu8B
cU1jz/QW0j/34mFrVEmy04CbCa6TR3Mqz3hB9ggR+g7BsjFolU6H38PFflV/o/3/P+8oRlWBPA2z
2leJ1z/eEfAINUeKzZdeQZqD6YlecBnxphu78FjFnW3jjE7HyG+2tWa3H6mKq7OqtLznhRCN8Iod
VBn3raq8PK6zDi5hkdN278O/TYv8+6bEs6bwjoN7Uwq06o+dvsVwd9bxMF9G/W2BsZKTz8P2N2eI
f4ew64dgpSDCB4go+SN9m4qKTa7Ch8ACPOIv1Q7h+hp98vxvihdXbeF/bQn0F7AnYJoJ/gN26z+P
7qZjDb+DYHtBVsNSuI2n2U6Wro8f04VGP2jqho+dbSKsYS7hLrCft7+8L3P4ycq0Y2T1Ut2ZtQyL
BnYM0XejpujeQ+v1txY8zyCnvFYojZNtOYgR6fha6e5hB9T3atQ6UsLXjMeYcBbjV7F2k7vpRK+P
axDT7Rgtu3phSzJk9ZCzLSEwJQPPJgs5bG92bCXSbTqIziJz4m1ya6kakZiNkWFN7ee0DeWr0RNL
zqMKkqWOrOsHqAGL/TWc5nnmdTFJ7Uf4gc0b/B1UH4XDb5YUHcWIX9lVhQPDdF73g04zpc/9Ukl/
gA/eGg+ELcvw0y8Qbap5khjbDJnbkUj0Ho4hObU7tLY9T3oDGISnkPXIWT41Yu6H7D7VpZbnuVKY
h4vGfuSkS5ZlbfJM7F3t9wHkS+7mJGxdgmSnTiZ47x3jPV/6Ex4F7JuAavtpKTYPSMqpFjWauxFY
9iEYcWWBX0zckNs3XXYbznRm+/w2XYP9ouQcsTOL1PY0CW4kWXQ2wi48t65xYzQ/bjKkb7BltD9N
KuOw1qvJLvHAKwsS014+T0VcTcchDHVAhE/t2kTeZQ2MDR2v6TgP83EbS05hmbyaX1sEyYImK7QR
DXyAJtxPiR+Gg+8T3qH0C7PzaGX8a8qqLjjCyCtA+1kFvO11ue0HVVyXe0uWIiOlkJbV8xJYeoTH
j3zpihDjSIvNLKxeeZgfC2UiODf3xbwDteVrWtsKCjXtVfP4IuYKsWw1fHxQioln/JQWhKZ90h+k
GTtLdi/Mo+76aLjdWWrwxUZmj/06dldn8TD2p2Kq7O26hT6qN4zb/OK57oNzojsJZNXYeD5oTJ8M
xOsw+xy0KTSxqxZVGwfQbyZmC5NHk6zdUDOXddtpMUuxEDPNYdRUKWcfWpbLR5U4DCUNwWwnsmQb
Rmq0Ku1rMEduIFu+Y9EotUtY0zw2PbC3HY55cBlYQJ2HmBHQ6pSbr5zDfppMaP/5JpBzD3XiKqeO
rA4oIUyuIl9773oL78KQ/c4wKknr0PjsOA4siuokKDQ+MgQZquyxJAcdYeqhWXpol5FkjxZ/s/Zm
CS4F5mPLyxxgdq2NVK+BYmR7GtfoxkDKbzXVy9aF+eOK1/i4hLY6CqySrxUcbT8d9fNA4h4weR2F
O/pxvbbJ6572w1cZMECLWc46Em8V8KzFwQWI6A77DI5oS/4WyrXAikbF9AvzEQp1kkn2Gzr0OP8W
NyAnicXcEhj8dhb13mltCSCsCq4Bs9CYG9pW/hot3PIaeLX5uSkodUaB9D2hMmO3qmDV1I6lo1V9
nVc7rYMa8IEYyaF11XdhbQaG0LWUY/GewZOjOMV2hbaohD9S0O4dvJzDyVxveYh6XfwQAYDgXE5f
xzGTy50rY4G3xfsAca2K5aew6wQVoGXBg/Z7LsraZjKC4vfYx7ROdVh5MDbL7gXsjglNkQ4DBBAq
zFCvwf89+8xMt86NWlmFL53n0C1aOxN9LTDC6BvAEPlPU1jkfvus+V5D856/qF5uP8Z14qwuew9T
ydQP5XSBGTr6kgWkzYlcDUuumwxRoYqtuQk6TKIQrnJELRsL6L7vxR4msKsz/OeyjVWB4a8uzNok
migMSfN0vgm579C/QU24kjVMeFSnqcdCuLVa8zaCdUnWgE66olZOdzvWYSeT9zyyOq0NXOcdqYwP
q1ZBNcWQHkPzj8ugkGcOnC5nlbPhlcmpCI7FouRbpZLAnMtq1sc93JbxKLNJQ3as2wN+EFpW5YWx
Ct4YMLuncRPMMl4ImjHr7bbQ4YoRYZyLGJGLy7xPOj/Cnts+VyMP7gELc/G8xgEkMYNw0RHYgmly
xPQUxagdQv87mtLQWEyi3f6cl6KyLWCC/scGauozVBDnhMSuzB6XpbBTXarCvECEH52RZNyyrMZk
cYIZpkKG7lgicdxbUS1AlXu6LfKcpt2cYSXoqI5BL3JHBjrpF8PRfD9F+RLkxznz3cMW4bqpc+7w
pYNUFj+3WU38Yc8mZ2spMGfwHGYGHYs06abxss1jeRnzcQAbfyo0axItYl6v5WSXJl4z6m8DuzLW
sDCCGfnsE6VaRW2FhnqHp68j7M+xzsFiwmscBtF9WbaueEG2sUZEIGDst5JNHp9n0tJj/tvSsY5i
IMk1S8z8DWTo4kn3K/uGum0dcEtHCZxyq34zdzMyguXEZbA9chA1h8PUh8iDRAbTSbLtPmjDcLH8
MF4/rDGsjHHGobJwjqkd1zqJh7B6xbjIHsBOKXa0yZRZHCkDu3+n8MvaCBRYXEHCYE1/JG4MklpB
AeDCHETTDkwBy4V4R9ht52wylavRIux7ZOmLp8+A4iveyGVmaw3bkxCcmU3n4oZ6TotH11fYRSOc
sWztxhBiR/TK0IY7tM5AdAoLpjCxh81dd9U8vpY0D8eaz1sAmjQEuodjakfYoYbU0N9bxrexlUNW
PIBUdEVPkmKFMtkaCEvmfJ1wQHswxpoOgKhpglXHy9V9KAhtTRN8ynGhUKsncYC8ZjOG2RusRfgQ
5IPvbudokeyULfjT49ZVLj+6SNuXoi/VULtunMPDlEs+3cIoPrgNOjp+qiETTz5zfmssE6AW5HRc
+raidi2BLOp0Pld7mso7HfirQgJVUIaAFADgT53ELjrQLXKPIrWOPusE7lMP5Tgz+pJZG3+VVpcV
mdE/m29zG3uH29xDTg+TdlPYvyq7wbJ1TTu0mpB+INzYDTLWTRogU6293S3IHXZc3uBNFP7enRhV
7TH9sp7AhO0pQfJeRYfOTgIJH/JQsHlk4hgqZZ27w8KjHubGoapaXUzliPFju2YnGscTfdpVFbMG
bvYK9RpfIvHcbV1E4UDRDV8xbqLXhoadSO8KV+xDs8/LSI87Mxos0BS/8oyiBoVwtHGnfgS0Kuhz
hzMkSRCAGtasS7mGSLM4kihkC2Wx+mfNtYvvFZ5KN67YkjeL3fE97vJoPHQ7/rYyS+Wj7lFmkgqU
3vckCjYGQdlYP81wPPnIbAihkagr5aNE9/BGuxL1iusFf6ZdNkxns8jwKdlKNIKvly5ySxGXnwAV
2Hc0u7x/gn5cSQ9K0gnpA0Rc2SFkah9rtsD8uM5GTYe6V1fLMo2M4VLRcPtIhStLsvbzVDXc9h0I
d7nBGhpcYglZA4QCkFGo/GRdhOFy+NSY31Lo7utUuGhuJ4RGUSd9VlqSlJjZQ8fJUEiUyyJhxO0S
rV6vnDwgkIVz3Q8FvR/AOELiEk7xF9whuSC89Oqb9khzQOpzjp58v+IcbXzfPZEUb5mUkKGsUIMI
539FthgeI97tGPiz8qNCVOvaaXYIjP0wQdIEqUb1FqssRxIQ5GrBeEHiL/BIZjFxYbLLNh5wG4yW
VY/LVshX6J52R65idHWCKjtyeK+80YDLOxco9xiasOtqkXZR2ibORN8rFgK9Ycs0YDlsmTbhkKX8
VCYMpn2JXnL40NBwsi2blk3dxAu0dds+g7g42cIdKiTo9adpM6fWrPd4RUjC+9IAWheVCdBxmsbg
hmYojtts49NrFy8AwlmJXJ/sIqoyErANM3WzjcuttRuvCojfaYYSD5r+GIHLurRvskWHcHPj6a6Q
v+9oFgFUxySXKNjI6mAoqumXXyGtSZKZsgU5Ui+Hoxuq2SJs4fq5oAbT5miGTJ4zanp+SgKXxk0c
mnF+LMDPlDiYuLPEMaWBGxrMfEPtpRCJqFW4QPTFpYBTQnrNNOJEIEcLN+jE1oVBMU10VG49wd2Z
vy9KZW+JhZAXGdM1nkhQDhM4Mtat98FiKuhZ55xn6AOAbgfOv9tM7TWFd5Cm495miNQQbTNoupOc
ZQoQ/DrNlORxstzSDFPXMpP4VlW66rt46WWFzCoqb6Z+2cCWzEG2JVcLyZ3wsNrQcOyLdxr3cE2b
lV9Avt28jOosVdXDluh0JGKiOZpTS8Zzks6S87oUfbwhJ1r8R0cLEUK2vhJDw2zu4AmrR/WoOQ8+
w3KBvVFeOekbZ41Q9ZKXCj442E8aqWrPnjFFmD7OYrVlm86mmMkU0I0SI+PiErAK4lE+RbME1jkB
eiST7ZGJrqCy/zZo30ALInXp7YQ/2+vQQcIfc2Yo3WXC5S8Xr/w+4ozC/nE0OJJDrmBIK5A10Vr0
PCkaivEHzFHAN7QiWer8lzBkg4FzEAINIspUvGDnsWe3QliO4M9o0MAAV4MeqGLzsMGLyLRix1Ry
s2m8APwOvX6RNA2Hlk4cHk3GlVBs3WMu6jAf1Vrn66LulxwNBhoN2YpfigQWtezmMsLcGjKCDNy+
QRRweCogbAmsqUc6HGoe6qNEQzEmbAwnT2Kchp50aYSXJeOR/xqkicJDmlGEQebKykMNemcffpn3
J9uvqW+SDjAHfmQYbvFmDUU2mOt7maFyxVsvgmcfi/RHpBMdtqEZcsxaRvARamLwDmB04uj+imi9
yYbTgdtTVzAPo19Udt9K0aVhuw65fJD9vuVtFQj2zaNaBTS0ZDYj04h0iAgmygcM5yqoEgiPqBub
oK+e1mxJ9DHtORMNxmHCpV3hDtam0Jd0J4luKtj1RouIwPmGfovS1KkbFBM6Qkq4ALvsywDlKsiV
e4w6TEy6LXxEo5YmOT+N6+CLdl0F+5iEk180MGl2iieeTKdJztP4PFZU4LJewlnXq1MgkohJSvqi
I2X6Q8l2mzal5tKdbSTN+8Z1iZtxzqpXKiHlW1+v0IKkeziiDA5HlCxUpiOUpcU28SN0CG1yiBjy
3bLfIlFrCMfsuDzgHFnPAYwS4VCGyL2pcH4wMYxtWsGDGOde4o4lnQ5idqdNZJbbzCwoGDEmiB4J
SLIQ0Q0A4p/y1Xa+XrnZrpESzgjNyFIYTjIrk5Hk2IKA2zeYXDewshpdM7MtLWvTow5ogA+/4tdt
RwzcAHZiNFve9lLrrbaT0SjGArQrH2QQzoBhLDApUm2Y8LhJsmjrkVFZUzYR/DUw14WdENcRVIMj
MnPMJpCiGGZNKMrnCRFqjtVtPsAdt4E5rrhPKlmNBMURot0eqjSp14SmQ50UFJx3PlNdtJ3eOXRW
pIK8ad/5JULo65MWPiR8f1arRi6proMtxCddMEG7LEcfASg7mvclypNf4a6Db/uU2eiQI7u2uDR5
mpAOex1D4Pliq4eR0aoD4M+Lh9FQyEP2ZosUskuOr6ETBlUSbWhcnkSSye9VNO2vcRB7TH24YPsd
yx1GQ0DwIt6kKQT9ys53T9UUYMevMcf9V8CujZIFrIK3YCgd6ouMAwOrgFtNOMnKH8YSIZpUEMFB
1NsxawnzYFzxdS5SmEouEPnqjosXhSBB3CPGLhwr2oohGNCn98Uy1+uwhSV8o6EBUrMtt9+SWW26
ZQM1KUF5DbSHrcv+o1yX5FP5JAd8o7L42U1+hjjZjNyoLlSKwwwTXp0Qn2uOO7RK5IfjeaXq/Jrh
AyE0EgF8psmVkqEXVVsbYSJAwCqYhGuP4qmTEENG3eUKTPnEXD90qy/3Fn40I23EIJPkIdq6zdYc
4eCXGHkVEpeG+qKNSoAP9np+i6NMJEcV7vZSlpPuG2iXYiy7Z3OoLhXnOTvlhZujQ+zXJD4MgUNP
mHGpcMiiLnEH9HtW6JFkV/03HpuQNoGLkuHkENu/VNkgggbq4gCYACUVfT3tme4fMh8M/e2aDIqS
OYqgomJWPcaE+7JPaz8t9iNhNhqbbAwlhPZjkELrMZJ9CUvcNP4JrdcCa7PzydU9sp243RM6m9qZ
eH0rXeHupdfwhgvjUS91TCfzPViCCtnrvGRL45TIkADAkBO3WzTm72t2xSE3sCHPugr0eh51yKZ6
9FGi20At2akqusE3EqMBMP+lMjoVCwqQtqqE7I/KS1kStH/gjbLSoLyfbFAtZGLIqjRxG0JDU2Aq
BzOiHhd24IHPLNSIp0lyAdx41XlxHGzCqnpAYlUS58vNAPKHROXBh2Gvid9xJOpI0hAIs0R39VBN
BvDwhLqMNYJWmGqbsoA3IHRKYHqGpbdzOhXmROm1tJj4hiPW4YoA4R2AJjhzhTS2jqYNVueLirfv
A3aZrp0QHEnvWML2aqzY2KwuHm6CJZcBCDNBAhAGL5HfzBw3INKsdLzVjgPK2QCW3sPJfjV1hart
ZODdOTdcb3BX91zqO8tgaA/6xQJSAYQkINGz6/6jZCViIPXhK0Ad7qHK7hMkTAqDn0hlJj2QCiOX
to47ZG1Aimz5O+qr3JBAuzk8xmOBq3XwoPs3EPII1QmJiNSwJuM4T1guZAU+ZcWx8PCVeV8S0/1A
RgZPGTZsPZNknMZ4Pukt6nsAu6EMboZITethd/gHfJ5j9OHKZJliKPwAm7pq3pSAhfziiwYM/9Ic
MngmPvMp4jcrFTlGjcd0ygQQaUQv6jY+PgbC0Sgk6x72MSmHCv48GweJeto279G2WrrbYQeqUgNf
STISCu12aEFCRLgpABG/+35DhqT1sD7RXHbvGduzj6kbdvXOFdLMLzOukOwlxqXtz3vHI/YFT7nB
pTGcM1xt0KqLb8Osi7vvqzY7FkxN4100rtLVqhIwTsf5chA4S4qJNxRqId8MhqewGVJVvkxriZGB
LnQSyUm4derZj3xFWJNyBsYaz56Way2slhBQKOccOHwXlql+WNNt1mcaWx1B7Ar+DOpZ+CDCWowu
7x/4MAxBkyHNxUob3T8JoXswsVAtuU+hBlsCIEfHAGU+iB4yvzOJyjYMWe+hPHQdC2AhMkPvTwMT
zuhyA3nTIkbAVixoAmSr6w0kQqKvQMftZSpQwB05sgjWUuOG7OL31fykAn52GApXqb1PBBwkm4R5
CQQb1SJK70qX6NTjN8mz5M5NJ5tvm2iWudjcjUPHCmH6qjGBzC1aLnI2fnydfS56IA86xwgvEHhM
f85jehIwopIn6zQ4yiRYFIsbxCoA8TIJAvyf41KikIRsArsZ+Y5FW1wQfkPGmw9kKHkIzY9SZmgN
Rcl+fbIUi7ZVNB9rATga/RCZF7eA7ea57ZZh9w3lZYCxTCCr86kqdxXV3Lp8fDKolETbl4imTUKh
DnrIhoh2R0yKJF/TArkKXl7ZB01vhf/OoPqJTHIZu861O9hk9hitTgxnW82put2icskbNhTD0OTc
yv5t3REYz0OHJKcD0ucjFgEIT2z2KwnzEPy6PcrPlqY2J5VOym+Y943eJeyX/WdvadF9AK/bikdc
sglKEa+uHEUjkSqxaLrZU60LtLF6gVxWAa9Bgs+C05ymGnCXYfouGjoAXOgNgLboN0BkJq32E+KV
CWFJoLT/bZze5W2QMbke2Fioh7mPJhDkgj1BrmbmHdqCzMSi7qdR7U8c2chrMCDNq32eixe009HQ
qeGu7IObqq9c+TaKGJpI046MYodEljj7HctTj2Uox4bOoS6OuVx19lCtUQ9VkZHPP6M+ycHN9avg
ZIRhT34qF2EfinUecuJnG7X5kO6XLu5V3I4dEr820bDc2nRockK7ashICte+z5jxsLg4PS0hECnA
YUhVc7j9IezM7CZJnDFPmY63q0eyDDFqOXCkvJTLFMD0VkrgnLZkKEhizFc4JfdzPJXDC0P3DMz5
IAcRdHHCPk2L9k8OOXZ/BrkBIIPCDZmTcdSoi1gXxq94meUX1BnbhVtozLoKi0V0ytyx6PeuJEUu
5297VtmEyEwg8WJTnlDsgmICXX/sLWDS1eSPEdBMCdQgLzD/MU3lRgAFeE2iNQ9eOID3gIDP2SHo
qw43wgrsH+rKoy8g+hr2qcHTaMylFLipcYqm2LcFYvbL6kf1wwDE+zI4i2wMPlKwlNz37NwLIFDt
6FHv1RG3eKY+FWZqZOrC30pGiSXpOEXvggX6B415sJDRbfIpRZqVNgtK762dY2MeV+iQdASiqvvb
IhQStrFUWbszP221vqaZ6GLk/JXlO0pzmTM0fGD/3L1yMWfgPFzheovyu91Af+iR0U7D2rDN9Wvj
uMgrnIfUPFdoRwOpslB0r2fAKaqe2Vi9ewaO5VmgBLjfMU74THuHTl4XTQFkp1fnH0RgAERHnrkf
tCuQ9LNegMIRAT+7mdXA88MaqeHczStsbTAqtUOtAoAm1hHlPPZokFYnNIIypDUDHJU9kIBXXBHJ
Bxg/6A+VaIyj09bt6Usw4I5H3bSMrwlepCChxM1OAiMDD+C9j3/ky1zez2Ia0ceIponXQWkdIm0S
m1dbhd1jlEKJobR79eLLjodo8DgfkKg3gPvFIoDbbX1kHjHglg0toiNyE0lp9rbEK+uPU7GxI4PX
e08MulF3G6y18Pnc9zfJVln0aDRUmE2dIw88b1UqNWQvK/tJC3RCCCBQ+TWnkQIcBujwCaIQam0x
BDBXNdc+hMBdxOakzgRSaVQSrsNKM5/cFBB/G8i09e4D9kqYqMTVDLg2ytZpPSGTdCmgenS1a8zN
S7TOxnQbDuPchV+mbgoLAplurGapN6zvkoarPZpRA6iwPaaDtjWW6CjD2egrd93wex2rSdVU2QK9
pMHmLypQOoFYW6Jf0fjfFalWVMK1mkWpj/jW8T1lKcw45rWvjvBzww5DuMUItOz7JzPtMLmZuMWm
SnuPQlhO0H/DIff6NE6DQIPDd/yZTfMum4hVm2qzBXJRdZj48mMfEoygLZCmfwJXgH+ReMyHhWYr
dsR87W2gNLbvOrD6DvAA/fQOPsD1jNzth52S/SJ5DCCn9PmNjK5TLM5W2XPCWIbZDSXy32rb46p1
w5Kr5y1Bww170I/nxWJbGRD931BhXIFzV4Bt5qjSt9PCxAzYLZ6RFYXxmQnfFe2cZB6ctJyzH5XY
7CMfgS4Qi5rZH4BSbh38iJLtR5AqpQ5+MeM7CBPIfUqa9XmD5DLIQBJY5ps1hoEQWsDUTQAj+2k6
c+nX8TAg8X0uYFI9fQP5dAkwNpbBMO+YBGDT1rIIpkOwUTPdLnOFfnOe+OsuGya3A1aIWXpC1yJm
aJqHUp6X0Xl12PItSY7MBnt8GkQl3wYctRR4rcmSn0BkbfQV47WJ+YYMk4JosULPBwgzfnIf+LDV
CNzRN8DwKj/abe7DVujV4gWaLQ9QTOGjAekXoJnBnQIaDiBD2+xLCHYAksK+g0tctiOfbeJlHL7l
Cg3ypkOMCv+HozPbjlPHwvATsRaz0C3U5HmK7cQ3rMTJYZ4ESIKn76/67nSf7qTsAmnvfzz2bRMi
nIDkR1TODlJd2M5ykyXW5PK07wsZTSFlM/FZ1l474TTbJqAKYYZ/iYSGAn+rlw/BapbwtMf8IjUS
xibjhVi+2yTpOmTiO8YmuRrHu52Y8NUp6Fag8LSrp/69L6BqvhP+tbgbK9epMjUGkosTHcEKKVF0
wWGnDN6p0g0CRBzUzh94z5kWyrsxn+t3en4mULI1F88RLYr/rfSC58cl8UYvLbZKfCW9RwzA4K4u
nDB8/CmOasdc6hLHCMJo1lJkTS5hyNsc6gbidBkADpKyceZjZCyHrHUAKU8YleP5yGMHNgBjHaKo
27cea712eFH7zemeA8rrqqc5GkBIYzAU9BAhQptbpteQqDDqBIhurULERDlXbpe1UVj1WaD8jfl1
SqI315O7hjreWCijeWqch7YTk2HlkyWAWuA27QkxDH75LUR9BPcpegi7NfHeG9+7sh0taTs3djO5
SGlliT3ObRktWVtKVqCVuT5JHQFQaiRMbwYon/zhPbZIR8Z1gZe0y1wciPJItne/Udz4SWcW54iK
aqxvFY3wSVruJeSYRkwRH3XM7ppxoIoVv1SxBQcS1Nl0162m0anp/MA+FWb24HkVLN1+dGig3I/r
2G3ls1VFTL7RDA/1HAVIAEvOUy3WZwOmZg59NOzl7TDqrnlSsVu6Zx22vrmRygDadzM9SM+oq2x5
qeJWCpZO2z8k81AsxGo7UtfvwHgNtWDuqIbXQG2Vu8H7hGP1w8ujRt4kg4B6WVsnivgNAzZ/FtT0
Tefe60Dq5e6aHwFLWpyWntquMbzl3B7sRvHiWeaDAMWrHXzogzPav8jGAMXcoKblA8Ff5ZzBLIPh
1DR7Mp/yDcp1CDfzRwfOup48J++HQz8km82cXeVlZsIBqd7G54JmYcd77kq9FhdNlCv3U29ye4cE
b+ky1HqgRmWkASVcgCjwy870MlsDEScZ84fBkdT5OOa6ZQeXTRY1jq9FV4LXc9Ga/eg1EQ6KqZJX
eZFr4u3cTMnyi12neBG2gBXxRTX72YyaYQL/IIjruDS9flCw/fupc6aiIE6BweJnrcWCV68ak/zE
l4wmrm/hgNMOs8ZyGM04SLQVVKSdUKnl072sy6pJwyQw9bGiy5LGyiWw6MvUNNifLaJFeiyVP+uP
nZ9yeJlzRHrHNeqC8lWvcOg/i8RpQvRoOVHekTe0zNy27fSTwkDwMDldtXx6/k5D5oBCj7dNc/lm
+VQRI1t4M6G2Y0FKqUzzbayrt66Dp8nyEKMBwdlQvEBb5Z4/bP0QQhoJQf8GbEbc36CatOFtPyO4
PQJbV/Y0rhJXqKZezDsxoSbxESinv3YSNXt+s1WFenKgsobLhrGlflspaRIfbjKW/m3P1VP+XXuR
LHfehoE5rYUb2ctmmvjeG8RSnovcdnvWlxs9d3OMHOWBnifc2ugrSa1a9x2MrnSSna0baqF6d1wR
zHQ3iEE+LtJJ1l/hGHBzOGFh/NudOYfo1zxUKlP8sN1hX0wNKYlsZCUhqvW4tZpcJPfkLAl5Xi0s
46VtF9mAmMZMc9ky8/6c4YPnNQ06P/ROBFrW27XxIpc8ZYtAlhHNYXnbJ4an0iC1sudpcOP+nze5
e4VqK0DutoxSdjBj82Cd9yRsuuhYr05en9Fq2ObgRNobnziV2+ex87gGB0+M5rnlx5MX6qfa/KNf
HatfXZLe+ehcV/lDY3LGW9vp4ttzcGjfe43gZI5Bqp07OEQKC1pQX+IaxtKr/xob+9Q/zEOgjoUd
QjhU0Pj8pq6AB9Bt7BZeioPbtsfdmtY7uZzNyw8HYme5kjewfsybCcpEoOq8vFkLv/gGjzC9kyK9
CbZDr7Y8TjVMXnuzwgfAKVMd45+cXjrmFLkRYeybXyfFbewMi3+Odm//Ifq82i/OVvvlWWtY8HRW
Yf7dxAUinRX/eQtXwrU9pCAywLsIX1g22I9XDFfCGdcD/Di6fEcvMdeH5LJGoqb8q6BkFsvFGVZH
3fGaI2dI9i5s/vQt+1i6+ZMXHY3UfnwI9RoBFnn+GBOgZvv6Lh6EvpNTzQq4LQ4BTUu4h/ZG29oD
wu5CpzrRoYlsJIiGMMz8OSJBlVuSa9UdN9YC2sL199TAxZ4HVMg27Rh6VOrqZHEOyOuIv15zHxle
BfQDmYFMC6+NhAA91v0U17+aYXG/+nDSE5iDyvcD6gupUmWE+AVPHIpzlAzeG/sRaUfbVIccffU8
VY9QJ5052x7C56bug+u7vLiWd7/ubAx5FVuuaRXGUzY1SkV3zu66C4sbXvBbp3B8HoI9AuL2o6be
0zG87ldq9QNKEYveS256rADbxdmHGmK2KxjIHNp7rxPEzC6KETuShz5HPMEa2CYEE617EabVOM//
dYO//1fEdR0fOxiWl32IQWvk2rsYgnOxf3By4Dma2ENfAgkleqb53L4bp8TqL4d+fgXWH59kMlU5
K9C8vVVEe5hzNfVqP7Us9zuawin41/M0RSkwD5NN5QVbCHG6x1CMsfHQGMlk+S9y5i28FPHq8cOT
/tGADm0VCR4icn5DpSwV2rsxfp03+LZslbXqsrxf0JWpwtUPpGVocliYULyLt0lJauGybVPa2KX8
dCvp/2I7Gx91h9w7XY10m0wjPPYuylujv44f1iMS8rhTmbtFTXGAfZ1xF4p6eiDuuLBZUtZIfTbo
g3eBHHC4iA2l0B8F6L0iEBQ8tkjJu+oWmCKcyMDstJuudkjQlhU880eUY4aKSdfngWvU5IIuzLH9
J3S7T7jj5tE5LYVGW2HL2dvP6Mnce83b0xx6GRlGWL4L+Ceqk9RJzZV/JgpUIhDok84/9gHY2mFF
uMs9EwZbdcndQQ3AD83Sn/uhIgWQ1xWPtYivXalNUro3e5A43JsiaDXBDUl057oStaIaqSThLuDS
Qmdgy+IUr3XiZ9pn6OAFm/vxuLg+okQbQ+OyYl1VhLG/WkxqA+oluAXjbXR45Dzgud5YeJiNXHuh
I10/lojGe6A4JghisWoyMRQAszkyGtcXR0pvfIBIlz8kKoD2KMLVQTI/d3GUrU67Bzc1olR7C3/A
2+DsiKuPXWWYBUww9ahZa2ChLK6KqWOIF/Y9idmPMlBOrzibuIXJb2apqqOKu9DL3F27cH3dOr2q
2mXQiETS/zJxNCKs3XQeX/w14TMrOz8GS5P8i4baeUOYI551rlAcjDOav1s+DPiXrf22zcbYaITn
U0KqE2vA9r2IKep/WjW6Yyr6zZ/TJq6L6BnKIiiJ1OuczodsKULPv2lh6njsoJg9BPkojo/KnaP9
vUyAb1MQqIpw6iUg77QJx7U9zfEePXp8OzIbIlVN91dFzW+A8a7Nun2q5izoh+I1rxUTfceTdQtd
wrMfROyUp76a57eSuh76XzYoxfOyFCC92+zmPznv9+TECLrnhy4fgebUzBueib1v3IdeBNsl2OcC
xe229Iza1QK8zE/eOD+F2BWbZ1Nhn9EmCPOvBT7ocq2TiJBr8Ahv58jtZuT+qrFvjhMuW6YTII+v
fgkU+8o4EcVHoq3jkcPPSQyU0WwvHT3TKL1iRROFGHGYnALPV/a244j7ARuTfKsIjeNNm8zrF12X
sjxMUcjb5aMyNpdKiQ6ztJg3/TJQWETJVLnN5acITWlO/G57jsElcD70PIn4WBecw9nULpG9NUOR
K4HCIwzuDcYOjSRLBZgdq0jIFBRh1yfR5DI+6aoZrrBMI7/E6CV/+tW3I1rgPvjhdGr+GU40tdL+
12z1sY/zdcuoNU1e5rGpuW85adSpjWvPwcpekDaFjGOEpO2TJsgfkWVW82HRCaFljB3R9AanEpO2
NzCIZsLEhMu74wiivWyd+7WGunyu5zKgSCvYgBrblnXt0Zf7qA5jUVk0McaZyBnvl8Q/XE0fEwiG
VR++6f0pQyWS/zBUZFH0XlZVwZXAQXZkM+7uOrEkXGphAQrNXIUXAzi5/ezdcfnL/NxYemcVmI0w
ek2OjvKH8qbiW/i3RGPTfIUuzhAwKU6eg14NaEWgFFeoHJ3dHuaoKJdjXM5F85svsESgzYa6Hixm
eHJwuY27QxyEze+R6/HJNa79QonbRFmyR6iYJk9Hc7bPbvybCu8pOi2cnBWLYTw5715z9ctBQHNL
90Mutz8BToanZkRx9kep2jo3M9po94Bqr5ruahIG97e9gNDMqrgGVYDrBQ8+4qfpqP8Eypr/MgaF
7mlJYuvfNtb245PjKcW5ZncTpDow8CORUoGH3sHLm+Bu2aI5PyATXGOSchYdvkajDQn4qDkELjv3
AjUchalQ5I2+Ls9qn01zKsN5ai/RTKfireaKdm7AiKFBvWGCjY+9cPEO3I6leyr8CJa8YBkD80iK
5bWaJdu6G4XThynHeEvHOIH39VBOvcVyqbwDlyHVhYGPwR2BRQkpunTJxOG+x+PjuDkoymMYKH1C
iO3xqfMNcTx9HBaZ3R5waECJ6/48KWcI73kcRXG0C3t8VngA4emE3yI8cw7ua9bhpHUu0qWdNlvQ
hvHrbcY1K1zjfBHnML21alHri5zbIDwOxs3/xDO6k6qNWtoW+7z8W9gwD9JiCarqwYrNAZDBnVXe
+4Qj/wHZkH/0IK5Fl9aNkteWbZ/Gyx5dW3NuIM0QGsMXrm85VigEGWU3M35GkeVd3EXunuZq2cob
EyEC5pxyS3NwVTBtp9bMSX7vurnPzWUSf3ymKKWsDquaryq+OhZz8hU67Ao8pO32aYal8c6ep5C9
J/kovXsd77A/tt+34CEPkcGcPOHvDBpE9mkxHnusFtOKzqdF5gYK1tuxPEfVFo3IGgZvBA8II0HO
I7Qcf5OD1LjvZOg8eB6wbMHb60UYkqGjxx8dxGN/6gAE9myac5+zQXbN34rnrcwSOOfxQ0WiIkoA
OwRrh1ub4LdoghkzkKSH9T6KQFXIsJjLHeSZKcwYrf6MMGD/5Bb2GAl9wg1fHbv1RZmOTtICYIyb
+tHUiysZvx3fGe4Wt2k4nNpi/FQ436CNtDv82kerfyh3W4NXaQvqoGAt+5++6tYw091i3DTqey/+
SbvAiHK0Qs2b+qXtePR2MwEi1oxRfmZstCWnICEMA6+O2IeT3WZ754eKxQeZ2l4+GTAqj2W5AptZ
SSIevsNxBzJekmFp6aOC+uuOs0n2j62UyXOHWUkxKfu1eHABKrvbPMyX4l77ZZ0cUXFVzUPoqr54
sUG/B4rBSVYdSgYGqw0B5WCTlw2Js36HGPd+zS7c0JEcD6c9lgtaFw7oUnDFgiyYtOhXskN6Lyp/
kDjX6Iv2UFlD8FjbPQW5f/XbYLwzrH70ZRzz1uG+yNuy/oZYdwH2EA2s8jlWBMa9tQmhkRnPIDcL
8urk1zLX3Y9GwO7gpOnoDO3ZXL3T3MiY5ygvFz9DCLvcD0awt85D2D2if77aq+3sm9T3tuiXEu7e
PcN8MjdZwpaLg/Dm7gvEKuD+goVE+7NGA84JD8hdx7Ws02ivYjwT/VXg7FaeSe7RI0CytauYUUex
frVZ0VSN5EYe4f7ziH/7H8BvUdzE4EfDqYqRKjFvILTn/Fq86YD50+secq8taVlm1kUEk7QaUWTr
Bp15KpgVqxsj6n09u26vvuqRDf4Q78Gm2fg9XaWiLqd/NrLxV+lOIwdE79VZrZPmechN8tPDCvIl
nFohRCw8HIaeSObo0K8DHlHlDc2XMqvj3VWRh08CKXulj/S5zzeNWaIkzdHKRffBYqr1Z62iNU95
eQW9HtCo6iDiCoXzGjqof0cZkMpf920ACz7Z5JOBelBpjCmBpKe8wJeG4h89pMw3yzck1txePRtb
mfKrZ9LSzRJNGRbwxWU8j9R2GOfOM7/WOQAYbLvBFpckHEOMo/LqvINGYpTPHMgj2kGHrfPxxyXq
JVI6eACnWFbQ1Xb57m0i8NtEYKAATdho9n9MSvbDQrOtp2IcGURPhUA/29Mc3JqDH5ctSW9sdqzd
YWNXDF85FRTzNPT+IS8VNos+LLu3QcbliHSki1W26Hoiut/TzoBeI+9fMG/ysElfu7eM6HlycJ2p
fKPlIHTudr/z1KG2a749znHZMfWqUYYHCbxfMHzFnFW8FIg7lPKWT+q05jhbBVxfTlwNtbxhYj/z
ai3N5253YGjlx9WKtOv6mJqiCf8B1PA91Pgv84u7rhNTN68135LdAz+DNoz4JkNNs0iIMusgptAh
b8NcoY18vw5JUxFg150lfCaC+sq92yqJvd3vqvDHVEwTHY6JjxAnLooZJK1wnJVSonX9AeXbo8lp
8SCA/FcUCQtfmTsqYmoAUX6TT+zlzVO85FiKwKCGLovQzK7HZK9dna4UHyM5dlzI3Aq7Z5hCaPp3
oCLrl248bVKr6+2hY92jAr7Jc3vu9VWyCf/svliXX8qjXuAqbiDU9EhQ4Nx/I54fWdCjqH/kF1hb
8Dm0rRAgVaBOnmwGGAYdehiMkDXikRh29Tw769geinZg13ckH+IYhSr5HQQrdgNAUFToXeivDOEF
AbS0d+74vnkdugldwlXaaZyOxdFNehcPLyLBDEBTfsZCxn96tx74z+DZn0vruvcssNWeDfBNH0XO
sJyFZh+wDqx58zJjYvPSBNUi+C6wXIqcHGSFSwnN7wjA/M3pOxUnlPRYBvlKbHCyVW69NAqo6z14
hSQOnDlpFQ/V7i7PReVsz6Xv9e4BcrqbznEn7X/dhCMlraMF5pAG2/UdBmN8x4LENZUEbRNdvBkV
/p2Cs/zumhzXwt4EOjqWcdm8Eq2qWfanYH2MRgj6qxBghe6Yp+4ttKr1jySloZwsdlvjWl8Njrze
JdslHiPB2u8Fed9zBFejfOAMdhB/5ZGP3AdSvRq/QvRIpODg8pnr3xWKSASLPBHdrRc6kzmoKJIY
Rwo6F15clw38OZz6RN1ydun/SB4Ip3tWrLU8T13Uf1qa0CL0XfUw/6jHcHBOVd8mjxXIJHdr5fLF
8oMgqtMuoAhxAgEihLEOofJYUJfwzsMTOWF3am1ojl0Phvmxd1HxbCyU3j0gp/vauEmr7moZg2cv
wRhUj0bMkbrL++AqzF6ptz+2lrkdI1Kzf2Mjhjliw2GkYQGEcoYiLn4lM1MT/4s8+i8QILqp47aY
DRL+Py0wGKLDi9pNIjMa7fMncq6q9aitnF+MY73gJoIn9n7mKg9+hEs9/95Dz0wolNaxTMN2ZFlF
qiAXgXSia5wyXRtJF6EQebzdKLd19zvcMEPygr96ewv6BimErSe899eRbLmdR1FavsYWmx9uD3g0
29aJc6hHRWX5XpkgP/pux2WBhCq/QBLo98Xvg09Al5ruoHWpCVef44Tu77JQX3uSBIi8tbu5KaaP
6rfa5fJL9o3DC2hD7CgW8elfnwkJAnEGwcmQR1v9aZxmhcRbORVPcD5BeD97lo0YT9Fy32J+xSIn
C44j1vfmILfBhmmRdEimNRDEwJ2wQw6uQejimiAhMz6FLhP+izRGymeBawiVnzDFqwNeqJ9sbCQB
DQFLTQ/e7iC4xdCZE03l9MhpOkyqS+ZOgwouYVCiQWvYJsRhg9KT2RQW84++iTT+uRWbEJyvyI86
DNzwZpqHEbKmFOrXqJx5Puuuxctarmt78FQVx5zeeT+hzqdTkHHL/TXq3YWJ7scBqLUOuosH0nu1
sanuCCYRzbw/du8yXftscGvolxfTcljc4ofP0bdXjWN+Mu10RC9Bc1WPDdKZ5R8LXE+QRpsTEJSC
jraCe73cHkdcBB/GXxDP9guzRBr4vpneNhLd0PPtaEr5uEnUfjCTrtUN+V76b1NiUEqRKk2cD6MI
fkW9sz027sZDOFTD2Jz0tI7vtrbdm6jaHTDCTNvXymX9VyNQia9GqfW5LytnPJDTvfmo+11UvSKx
0VuUb2gII5UEn205Xo+CTeRdhumub/k+GPUyM6KtTKtpIU1nCRGEHSSfU6QbZ9FHROAEWitVFR9L
XjbVW4CSC+afc7V9m3xbvjddYje0isv6DC6sRh7FHTPNWriJvkAFAcFHxdJFJ9fDrpuOQI//xMac
eZiDvX5cthyHLo6zGa0L1rgfLTl0ORpdn/gW6kY3TDZb1X4t+5hguDQOclWuxt8ur7c6ICLtvwTI
OwlUeBH1ATMHOQa9cUUGOW0+SYnbQryIdf1EZr+kgC9xHfe8MGI+oIooP9EhoaiPxr0mYpX8jk8s
XlqdiCkupnOO3qlAKD430++de5wZzG2CNzbMpMy6oEfb71azekF1YqtbFEsF/3VsbH8TEzAz3O9t
t16mXSmeEsikimc3jBFCQwl8kt7PVyDmRT82+xB+KR/RaSroPyZIVxlAbkdi6EFKFKOXAhSef4Ss
5984Pbrl3OXK+4/wjsk/WvqfaAaCnac5UxfXb2P1KxT2BJvtK9yeu0eYRcYRanca/SHIRDNuRKjz
AziPQu3DB9AYpE+Rm/6TQ7d/tMwEbgZCmzAtzdWqUhGW1TcnwOqlmMKsvN9IrYAq9mt5C1KM2x8p
bNe8hqQCaH7MARxQrUvCmCgb8yBCdFkceSNJotXESJVWTcuBo9tojt812Wzlb2wrRXnuY13fI5wK
JMgi6UY8tKgyRqBKewFWmabLXK7EKkQ18sks9mt6tbbQFX62j8LgDYh6+feqrXrQ8AfueZ8TEzGw
T5u6u6LIvysCKxrECSJ4byJfgppbUyZPg2fm6RWeCo9Zl1yjDZyq8dRjG/RLc1xFH/1c6mIjeJjp
7CmHc2KWR/L0c/Q2TC3a73focqfaemqON1ZkqRsN9j8UbQ9mdFVtgL/zIPAqTFgcXa2Y98W0eY/9
vBdPpPfU96sX48NOOeBU89Zh25OPsTC9x5S21Di/Mzd0Hc99JImFNeI01FOUJ4h612j+s3d08qkD
uC1C2bRLQmHsic5X7awvyPG9yXtOthV/1dkr/arD04MfsCte5UbCwnSXBGiC2RTZt4LiGOOojwQG
Fdzh1Q2NfolDd3PktQ5zqiqn3/EY7y4bIHqnQ1PpEWN6H4v8VOVU6PSHQfk+0aR1wvRNCpR2+//G
uZjQZMJXG/PgDDKUb2jU9+ToD8YwebkVMQrBsIg8XQNv+xcQ4DLc7jkDB+RCOPY/TJV3423JSRgd
VhooviQBTu7zDJN/dWtzyCd/Hd2Z4tkXm4SzSfxGklJpq3a9aZxO7Oc+MHRAX/NEgFxM0RW/9y1W
3c02mjK4LKCdxYM0BIDekvzHmenPe9kdjFsL+7bwTlNG3Is4xptBIsLHtPr1fjcnTZQ/4DDCb+Wz
oOLigg1FBuHx9i9+ihQPW1ba83ZFzK1YSI4gH8p5BTzBumMbqNtbh5hNm7pkwPD27GQUkGXUIssp
Frnxx0Ki65TN21whvolOTNP1iOGk5z0T5NugrF+tt2MllhAEKC7q90ir+LePiYb7YjTy1Rv3nlJj
H7Bzg1rELNR2NZMN907PIi7zKG1Evj2HeRTqJ6gp7jDeyPB9DhJqOAve8UftaE3gAV+3vHUiJb9t
ORV/Gn4B+7FEEu4CNIDsHFcVz99daRgfTVgBgYoO/igPDH9mle8G51zo77/GvXDyi9+MjrpA39kP
3Qtz6uPYn8/LnFv92FtF9EqCnuBNSyA+ZBM4gS82H3GdEgFkeFZEQwKq5gl83Adu2LtSIP1BNsnp
QGpQnR8hutVl7/ZlOg7LNLxu2//vu8Cz71MACYeGvoTFxEDTx1nJ3yuy0kjPgpFHDV6TaQ3tJR+a
8pPQkYqtYe3kPXZWEk9M2A7HNvQikaK0QKVaRcjQU6DbdbhwvI+cWaEm/WcvyxfALk+lrO0AdbPL
BnYFrrzgOOPEfIPCh5oOptZ52soSyFYVHdb1XMv1P2PihfWUF2g81ugpWNVBigfgQXxpjwUW0Zzg
h8FbbywYyl2yL4imLT3tlKiS4ePfrcGYILMuZrQTLtTsxAvV2fpYBuPMj1bky37vC2BQzOkq15mZ
QaVJF/F2FpKZCOLnVgW2OidzUl5tWtPk3vsaXwHUgQNuNyqr7cHt2Lgy9l8X7cRWo8USw4yhpNAE
LcDI1Wkx+8Fw8JvC/EM6z+6XIzglKLMUa3geZlFgJOG+Pg/Ei+5HEsKi13IiM+FwzfJ6cU0Cxb3m
OYsT+jyesxa92/uSTyFksZzngwjBmpHOueqFAJgKPIusBnUvCBv72AZj88eB5tnPxN3UofH9Vf/a
AihvcPRN1sy98PW83/C02GUJBUXfqLRMoXXcPiMYk4AXrwaKPKI5QeMaEDGA4ILVzMOxqaLP8br2
HPKIrGA+cTx2NzLc83flClzPELfRmxjd7YC1XD9NWrWnHaFrgY4+Xv5i4ke7gz8E/J2sPpaNHdjX
PbLFu0/EzcirXxmeNAWBbHCsY+H2jg4uJ6I70CGjIUQzgbl03CHa/U61n01n2vwuaVvHovFu3UNX
x8QFSC/hn+UYEXVmIrM/TCzt3wM2A6zqjqlfy11FPlY6zDEpCuQ1gKdEW3yqPRh+njM53w2ul/u0
n0jVv45hAY7Su/38X+/p8c8ANMwnUH3Ckg5isP3RUafEMZGTfeqAtkxa9Xkg/8WuA4UUwM2fC6+R
VDht3vJGiEQ84hxPOraiZew7lAJTcGtDBYcy91FZ3AzxnOwHCQU1HpPVp1snQXV/512Dho7bUOon
DlbdHCGaUKF5HAfO+dreFjyO3bqZO5wAGCYMCSTezVThEJMs1egA3Xn+Ewsh7T2OERk/g1/LEHcs
lg5hJYFS2ml55fAalk59ibsVK1gVivI3joEaRfAszfJUFjae+XosUq96XuPTMmLKfSLs3TcPrs4t
hAlWlqo5oWNIeHBNgzHQwwP8XYEB/5Z4Lp7RDaH2ZqDQgpggieORf/aHB4G1wblha9E+7uBlaI8T
LNRAIgQWGkCJCo1amjNLOZmkZ6w5qZbFiTerghXMKhU4/iFu8yS/5ZQjzTMKnKuIiIA90mj0btZn
BPmEmfPgjwmRJsWO4m/Joipcg6didnokLPiJK8OlVuLNUJnHYd29ggHtODSpH4tOZpHFcJFRgz0R
sm0NTjv5nOHdZiDdrkiwz2+H6/fAarqXWdV6y1+zTsFzF5Jt3WZyBeV52CgbJIqqj92cI7PYlukO
kU0X/vQIlIAEjhzHvABRlQo8qK5qJCNjYpNDjdwFNYwPPQg2SK5K/1EJHX+3HDSoPwI4CrHrEL7H
xARAImkT7cEoZOiowSFeT93YLPlNa2ItzmT1qPksDQMLFyIaDpm5tWpGtM6xJFXTqnq9HfoOT3Kp
VfBgbeEWEpS69II/ex+qe78H3f8pEHR5zwvSQ2K+9m1JXutxmfJ7iVUS9GJ0HLLSd/6a84Tt1vnp
hbMe6PTlT3trBXj/RU4KMh/3i4/8DpN4E3YHPy+ml8VZev9mBVtIiGDy/bfarwri4F2f4XpqDMoe
52qInLxicW8dNDbNjcWzXZw4kBEGLMpjzZRqIWugE0n5xYZp5zPZmeuz9sU0HysTrxqd8uIUN1iL
Czcb9bBh58KF4Dl3Ceg9qV25LPOXvBn973p0iulmTKYxQZouWUNw+MZfnCkLAUMLbB1xTkWiG9AG
ESSwZzOamOnnsHMDjtjourK5LcvaXb4Sl4EbcAAj/HGotil4jIinKy9DjRSBlgrio9IIJI+W4LYu
mv+R9mXLjSO7tl/ECM7DKydRAzVZdtn1wrDLZc7zzK8/i+5zd0kpHuXd1d0RXQ8VLRCZSACJBNb6
AaSW3p+bdCX2nJd1kR84PHjkZiWIdX2stRL9bhP2jF1jUMhH0s4zklBexLaQ8Ubd1qh6dH0UDmZa
B2J6RN18GDaCjL4fphNkjAIoYu5hjq3tRKSKg9S7QJ6ePkW1k0L05TbRx2OEVW4JThNt3SBJYHnE
X55AWI27lFPR+tS4aBxuwyc+Sa0UTXgQiO4mVp8Y/+JPid3m3Fp1GsPATlEgmLkliFKVR38RC4YQ
UIUQn1DKmVIMGj4B1HYjMK99C0giJhpD3HQN1grDt6kUAzNC6y2uLI9CFi/NuN4CphUJVFQGanWJ
4rdun5Sj1VWgQanQg4UH4R4cgxgkQFeFBrcWD2VrM7LylmFmbc12AX/wMaPgUXBu7zgkOF5DOylI
7xUWOKoknLnUAk4nyPPWxfuH1Y1OlP7W/FfgdFE2+x5veJYDxHcsNsB/VGKlp55reQwnta56GppL
bozDWnElxmoMhbuEmVuZgr9Kgcdg5KB0PKQ0epaFnb6RTwDnogIS8ABZwAjqO67URQNaU8nCPN/4
Kbm9jd5yB08nAWcHGmWBuUXNUcXUQJHNQ3dScyUEHx/btCBhKYyp3U+AzcBtx2dXgCDQECmlAiMF
X7h3ou5sFXPPcbMehS++Z+wijykmf78OqMCx7LzdM930Nx38Ffx01WDCswN0mYvnnYNf2nhDc6Py
/Hi3F4VwYHCAfSsyRxoVHmmFIcEEg8uJ6QnNfFuhPUfi018IwV0V7wBIzXiSfzzOfKGRRa9zAWn7
osncbwyvn9RAoNCgkLrgWCAHwTygoqGwKKnEeZUZrWZVqQCYUvij4s688qyWFBGkhUAEx6K7ROY4
CUkjR9BecEWngV6cjw5oRC0aq8I8qexUiYP2isdLRh52UhBhisihpUZFWnaIilMTn2Pvi9c+qvbw
WMrCit2oQxy1EMQFU1Jx0aGuPvjwU9UOE42pi7ZiBOqzFMQJHiuxYolo1O1BQPAaLXSAyxXFb9B0
IXa/YAYvGEIhOijhsyftPfFTzJ3Hy0XblPkTrk4ksNgGUeuwXL13lPw9NoWNzmP9X54WcusJjpeg
EzBlxUIKoASNhMsB9/MqyqfHqtBWa962K1VCDAog+ZKig4DZk5j5DRRBTF5SzGte8usA+o8myCwF
juVxcghN0CBQMAUrR4cZjEzHy9mGbTCJ+1iTxU1R8RovISjKaHO71QQ3OTQ0gxXlEBQHFZCyETBH
ufCz6guKoLvwMKvDS3AwgoJKiiAQp0XpMo4Nxjg5hM0O5Y2w3qktQJ3RQDgVb6OEsh0eugCTaU/8
wVNeY8B8C6lqDHiaCdB8qQEN7LHqJKI6+UHE2RqaSRwZDx8UTLyVAAUtlHi89fpmxQBJAQhh8Y/H
ApfW+noFiDMGHgxPrlEVOnTain/PADCZqnjYpK40yUFHKkYctEkpUTUt/eQQA8Y0RdMyRu3QHgTU
N20FVD0Ns5fxYCsYfnis37dFkharCgqinsChz5u02FaNORaDIclBy5gDJifRUncExh5GAYDfxzzF
Z+UDV8Vul27kXQrUJtTBaWQjS2usiioe5eZkT5SJNY6EQGpHNO8dCjNorYABoQpG+6WMpuocQe5U
lTiZx4iBBHofYo1HTvXQddgkh7I5o+arAzQtwS2Ne/N05STawNVCL19iUBaYJG5ReNA3IZ2RWSRY
Mi8TLiFGj1eFCtN45MHYxOIiWwMWAizNUXeW+wuXb1EZjFCxaZWVyn8MZXKc9wIdMCNQwgoHZQ9b
6lLKV93FKOKjCGfYhOE4APltPLaYvByHSwgkBA0IYy3KF1xuP16CO6c4C0NuLQBfR+NBoHHrrwqA
gEqphxVQ/DNKP3pV/f7vBcj4/ZkfCjhM5E0JNUv0GEnFeOzxjCcIQOpm3h5L+E5zbmwHOlyLIHRg
ukFScTUfj8iHdFndBeIndN6LsdUDvRvv4mtggHSlRtmn/0MubmKKIiEB04izgaIvIBCzbjzG2b4r
3oCKaDLz3J52YFSgIX0MLVAnaRRvdwcSymIZFdAEgu0EKezthtWYZSnxqD8dGWBKNylmI3Am0bri
igHlTC5JAj82h9smeDLAHnIrSS09r+r9kj2KPhDYgSzlRWvAh6NTikJjTRNErqOWDbHoJ+yxBbzA
HnC/DOqVANDFwU3Wzaip5mODWZSn8CjQf19mVCJGj2BJwI14YI98HetJ86QhfwJIfpmuH8u5C4i8
PNcIRJ5HfVTheWKrJB/NSWh8YTEBrxwaKV415cUvKyAriXif4Y9dzj49lsjf+w6IVJDboCqBSwfp
0FIMt9diP7JHJQe8aiIyH7Unq8/phLeeFLBfW0kU8k2Nd7uNWE/cJ8p9JQDp8ewJyNh6n0Z405pQ
NARaox+l26FBmztA3KQNoET0til+Nhh5wWy21DgdkCn0Bm8fBtMz+1SVojWgPYM3zJgHlJO2tJAC
xmCAiwWL5yXCEtFNk2MChWePXP+UvUUx/KAxdWZT7QuKKS6cadxtARWJOgvcIUeysaL8x+R1oeF4
ATw8Lji7kGUrnDaCOhgF4HUGDOn0E4CdptF6vHf3Wze7ERCbq3CSChK72+OW1zEP8o5hOioyYwP+
APAfjN2lmwANbLXw87Gwb0bEW595K41YUsz5c4h83XSsfqEzvXmbPrkndqPZke2Z4ppfdz6AEHXt
Pd35l/ZSbCr78Qd8c97cfQCP6zfurZIkf7PMXaX8IgPsHnSjTsd+45/xnrAFYySzl86yOa2Kl314
TEHwqq1rJ3LRkkURfpdt8NBeFFRJ0yT8h589xJXwGLhIaBFWpqNfA70Jw1XbQAYxQ5S+cikefwH3
DIi45iPHqDSGxsxGmF7/5gs0FFph17yAIsHtFwy8hHZ4AI8c65rB4apeULdde4PZR9Iak+o/MSeN
ZnxZjfUWee1j4UuWhowH/NsSN4OzEn6pDf0pqvHsfxSy+qJuasXQsuwpnb7UYvWvJH1b4dU6B3h2
x+SK/G3TuS5iaB4P8pt0StZMjxEnNXt5LO/es89lI9wJUOiUEB6Jfc0E9D1psc8eoeGmlT0bWNAA
hSjOakeRtOgoUP7FwC+CMYI/IQpF52AS2RQ+6VDKOSY/fkX1BeRwEabdGK/Qy4S1ylyh+adFDa/E
EnYDiEEhjSuIZZTarrpV2FQGIxduEnkXz+PRVG4Ffu36RQWoaBMwXy3Tb0IttgpU5ysaB/mclZOH
GNEGFUpFAjqbTFjSwOddDphW9pj1SbjSuuELpEO9M8RACHi8s0s2ixuQxGoc6Iwk0pJSPpPQzgq9
RTzAxRNwmh10Thb9s4Tx5ceivkuZpFbXsohq11QNRSkmMXvspRYDX6CWMfD+7IhM9oyuin3PC4wR
icNuKqsTXrW26SQ+pcm0iwBnZQBoOrLqFN3QElD2dUUDXFfGCZjmYg8+0KKDqTn5IQcYQ6aazBwV
RIBb4GHG4z4DVVrx6G80St6z5K5HVzZfUxz/3eMJaJkVBFEZzb48qp8aoZxS4lnQzyokJbwEYGOh
2bdx+4OVpshIkwxkT0L2AUTkdV6KP/E46IZqsEmqnMcIseCgMXuixPb7Cwi+R0AEQLEUTMIakYwh
9UQF3GvZY4NcQu8lHoCLAD6iSFk4rioSBAn0NwKue6hV3vrbotXAuhUz3DHXAey66Vd5b0UHNARH
pQ3Uu8cWdH9Ib4URl9kKQ/yMIPj8Ua0wQFHwu1TZTyBaQ+s26zwWtawYmANkvAsJLK8RDkEACqRQ
YKLniMGQXrYjU/kZ7IHEhVn55+GvFJMEjedZJM8aSyiGjugpbFGRxsnAfRRwigEAVNFpgFmcx2rd
OxasIFJYeHINL15kxgdUoWSSRwia2hqALXw5rRrQW638XPApWfqiKJmFEWpATJH5Ofm8ilEMN6ZF
iwvQscID+BdmxkLDD/vslxzKvx4rde/DoNR8HUCvH6+xKrlVwKWWNB+SMnRkoGfDSLoN+ilSgGjl
CeVpgJsTuFsnBmEawJo1GaSPOO63asWJGNfgLeHRNVEAExhtd8oz2KUcUbk0ys8UXQRh+IIBSCCu
OjFGPIWAwtF+f7DRKyrjFgJ3reKJkLCVLMAIYdmDKUQd0cuOFCc1wRQn/4Wh4BaniEhlODRvElKA
bsbhabrnj0jqWbTGiGgo5DODPz/euqUTfS2GiPZihVl88DfzxzyBE9ww4QmArmgGeyyFu89LsWZz
CgONYPfkG29RTwXjAY3uGAm/RzRHMvGlAZZqljpx8hsdS7qYgmIdTd6nx4KXzsC1XGIVxwL1d0EZ
+aOPB1wxFbdK73BFYz+WwvELNnkthlhFQS6Efko5/pjlADVQPcHMQUZm1RWq/3NbKCg9mm6NW1C1
B5p3uAH2ZOrGShzuRqATUL5mFkYcEPDWa6KI2IOwQPKIi02Gif/eV44jWndQa8DNFwA7ul8pggUM
4tZ6rPx83ghxmoK7uYbwg50lxXl4RpFjEfh/XfRTAKw4amWGP5z4AhbbYLTHb7dBWVPO4L1QjcWs
vSSqMsp7uGbcOgHM0nSYY4uVY1hyDpPp01MiHPuR28XRWZU3mkyRt7DDAKsQNaSCAi6yiOu3AgUv
GtBU2WtHnmutEuAfdXgq4zWQ3IFGV+llh7aT9lkUOEPB0C+cB2WVF+616FJWMZM5ez7kpbMJXnlz
DTM0aiSOwSlt3yXtgJlVXUQbFHri4sFoOycYAMCIJQfNAZOe0MA4ja6CsSlgQZXADWvlFMyUn5pU
UmpOSyujqLiVaALoRHHnJWw/x+g0Wnk47xhj5ga9VGyN/HGDzvQOnfEB+FVRGMK08atshzTO5rtu
lTkQABWcm2/ayKdIxvZuEhq03vr+qW/5l6JaF7HRtDYKjIDBd5V2sDRgs1YM8Ke0aZWnrhQeOcbx
w5py5BaCEho4kMTjcoaUBZno7e5g/AZTUlzsnzA0aQrSCzuhqlI95b949G646OBlc98AzI7ZF2+K
Twm/91WkW+FEoC8yqekAm+Gf4ky1yxE458Bb0MSfQH03CrT9cR6N+ne29tszj8UG2r6A+MRqokyc
hnBk0RYrCf4J6E2YPAzR1gYkSc0BXgrtnWbhpM/JBY4dWgtFhXynAYHXNCqj4p9kF7iSYrjOhr3S
a3oix1ZevjEq5aDR5BGqiRHIVMDV5p+Kdn6MArBMtmvB1IdxfhMooo99531ZU0DjCXqNUKzBfRtZ
7q3doJmPlwGBEp2mce87ibgefVeMvjpsYBxdWhGv7ADGL+xR9vdJjxKywQ2/IhOwTIzBMyuN2dbA
Q/YAoVoWjFH2K4wKBgAzT6KQdtG42/PbTxWI+ww4FQHQH7fRKX8J3rDh6rH8XT4PVrtONuhGe/bQ
q05ZnrtMixBJePke7LGgL+yjU92/CeD1bn8/Xv67SEn8PuFTgSun1LKH3xc74I2opYFJ4TJ879q3
/16Oysuo8sqIjwKZsqpd1WTjNEanpv8hVvVeLeCSUnk8hX7PUPbpLheHTqqI84LEEXGZJbYpK6W+
YWIPOilptmKHPAH6aIk78FTkTj223RqDn5Qs6/6uJqAdCNkG3AG8MUr0t2bMjriYAjtuclsDZCZW
v4J1rjH8EFLb1u6OJyShuCrMF2oUaMi0OJUwqRh2PuuiYm0Oa2aP6V+bdUJKVLu3jFsxRFAbNSVI
Iwac1+1mMGMHzas87X57b9yzCA2PGuiqmPOn2zXTQiVlGTFk3WaN6rSJ6SW9Nn/5R2MDtKnd539r
gTfCyJch1CtBnDdh2WInMDWD33HrxwLuze5WAHFUkzk/GtnvfektoM7s0D5A2RP+3gPdyiCOa8lq
QEfqA9ZVnjAYkmKqBQM452GH5fvhHULDg2a9GR5R9N73v7STp/drDKHYyq6lHLK7iPtthf/ZO1W4
3bsG3L9l2kesW1sa3hU0Q9uEpkLR9/7SREiZLegq5esxXlMDYxQWYvYWAOts1RR/6byOWhZFn+VT
9UcfIugB8yxtuwj6YABtG5mMoZx4hzFpYhb9xJXNq8SxAnoxxo0z7GBtoZvHREEQfiJ771Y0c+Ro
O0R4JABjAEa4gyTvpDmtNR9iDJic4udiq+35tWCUNv8D5F+aKVCCFu0kENkYaOwBocZDMm8ERrEV
LJ++jjTtCN8xlV1cYqCLdSdbs9PBET6QfhvZVtQ5A0ilhrzXjsBq1VrTp+q3bJaoaCIhQzMrspZb
syyzSAylIJnNsrW8TWLy69JEH4kN8ieKV7m/XMxH4EoW4VZ43gMTIbga3HkTRyt2FMczMydwBCs3
E+uxD1v0L1fCCP+SSaowzZNT7vrs0CLk/P/eZMyEIoTHqFC0KgW0ArgdLDG0Uth9bw6WgXu5Gf54
rMfyMZNlBd0jKALgJex2hwCIkzJMVrLoIY8dQLZYxTY+Fq5nRBS/QZVEuCiRARh9IEDSfMBq3TMB
ALbJNp5BO1VUSYSL4oBzzJazTr3VrWs9tJAPmuKuWuWUBtdFX3i1eISPKkBLk/hjMfuowRSNOVwq
Gwx3/dulIz1U1o65KkEhACOuh3VkNjr3ZQDR6/wvrYFwSAAE0bhIgEKVDSAHvda1fWxwBuilKCrR
Vo7wSi1Y7zMvhkYtomKCoRHkgEZzYikKLTq/PxtEPqx4BdMKsgZ9BnMOvvwaj/gGzfMseHF0BSJh
5+Dk8JZN7A5a9fE8iglnCAmMCELGXfoXx/RGBrExUySCgUz9NmkADZl6o+v5mlnTou7Cet2IIbal
0MB9hUGTeVtA3WuwCH6go6Ds/f3zGxrtrhZMJqKCDxCEcApB4V3qmN83mh2IRs0IvjoE8jiGSRJD
pYkU7n3qjUgiOICfSwTeFBQTDvJp9quMkQFEXm9N1tx80fzCUtzDc7CG2w1qHugaI9aRAzhglHfK
HPeGdfFWbAecIuU9NEHbR1Htvto3r+YfWWS3dQ/yUaVovmWl+w6gzece3qhGOQI0Yjv+yTtwRv7J
68mG3XpnqrOd3TYRrW7EEysLjr4Kw5Hf4me3nphoH/0+zaUNWgYjwD2P4qTmX7yTiGZHdGpifdEa
jL+/ynV5TuYSYPRhcUMdA+bbwhL1wQDnuwF4Y4qHX7RV3FbRF4oCoiRKRKBvapTfmzrm3DTFlHWA
Z335JOEK9jr1J8nf1OmJR4eScAFHrt5j5lthZJq+CxfM+cL8n0+YbftKXy4owxgwsxzCGW8kprbP
PjBh3b95Dt5VDXXP7Dwj/2BZitzvEUJyna/lEgF7GiQGmBiQW1vMAaDilRmaqjHt+j3i6o5/CY0U
6NngrTO9Q/MOUCqzpj3gLYQJPJxpMu69eAq9q4YA/AVrj15P3K0lkPuawSU8h+fZy4JsyU53oG0D
6VhwzvaVHps0R7V4tK7Ek+GDqRMU3MA96gY76dCYbrUTN80udGyb26/AzvsOQrevCaaXrSg2vnSq
JE0WMeKJ4Qb8Sey51Oc8O9bY81NrSU7tBoj5njO7EV7nt/R7wndN7m63ryQSLouVu9EXwoZzAa4H
omKrN5SnfjWnNJlTG6OFiyUKNoCt2g7rfjVfZD1nMjRguf8CqWKilzb9fsQvpMJodfnPMkhEpIiY
EMPFE5ZBc6SDesLr/qndTDYIYJBsgac++6h/gYt+VRigtMCFvsTFgrITC5n+zScQ/q33wgjgaPiE
wUxM0BKYuesd+fVkRE7mgpnaYC60hGLpKnMjk3A6uK7VMgOCbGxDUeixI3xftDE0b6JdpX/SHIqO
8zI+2Huy00CpBKkX1IpzfwrbAHn5ACMrDM2kCqLtJ+FSGpDFpwkLxQQcp3xfG4wBUFgD6Ci9CTLt
NUUvyimSiItABTQWb5r16q35Xu8hyUg3HdRLjx78hf9Xl9CbnSNuBLhnKVUazTuHwzJfQ4ddbSjn
zBlN9KbTsmiqoRCp50wNIzIejDPYdWa6B5fR9+71JsCINgUtINCWk3BKQzMDxitwES0CUbfGmBqI
2MzGBFiVxa89x4MTYE4SUuzCUGA8IAlHrYu6q4tB4copEJ5K9YFjUMnYVVDyfteFADNldIfZWYkm
UK+N+jj7Ac1kqMU8YY61D04KmbrKIC0E7RP2Vz15m3IPV2iBZHPv/2hMtElj1Q8o8x3Q8uZooJTV
u03yIlfmZICsvtOVTWsm+2QP7ta/rAFe255MeCrwpKua1MEYcuultmrUOI8r6cTqtLC4mN2ia1jj
ZMx7IK0mjBxT9nHUxj3nyu70S/n2GKArtkAP4lALuUvJ3rUswsIrpu3lGvAn32VA7mmw+1W3BpEu
/H/m+MdGV1bJfg6LEQ40MGP0xy5kNun7/f6jKmHyAA9vQXIA8e0GQJgGCscIehGtoZWmJGHRkSx4
IVDe4acMZO5GdghPs1sEg8Hhr25CVwtKhlT4eg5Q85CFV3fUVbuLZ3Zz9MT28br4d5c9tFliZAEt
smguI6wyERIUmEbun9Ma7VQXuPHwF9i8dYfzoNqB9XjLFrM2pIwy8BhEgFrKxJ6lveKnGTgdXfAm
fg0m/yI060tpcqtyx4wW8Jacws3twM1x0WRWEi1nXdpMeCdAQyg8kPnIBW5H4CCloFJzNZwMFRaK
vlcDYFkmsnTa7WQpcF/LIha3bFU2aQA+5Y4r3NhdzRjOjZ5t/j/uQfM5Iw/CtSQiJQEq4FCLEbRS
DkCLf+8uihMhoKq75qt6z/alLeIRwDPG8+PNvG/bmIfyrlaTuPzAzwA1t4OG4AU95fsOOam09czq
S9n4hvCb1RsgjVBkLu4g+ujmrigwepJO3vM8Lq6klkecY/TukG98C7u4wpw0u/0bB6NdySJ2kAOE
TFhODazFmR9Dw9/1Gg3tlCR2KWJeCyE2r5OkiouBSPh95mfXibR+JSHBe7xwNDHEXklV3c9kMPO6
xai9dxvAwevo4qYc8MX4c63OnKdcXYirseDxYN3xeNjtDvVJ2PpWjkpVtxJ/hJR5eZpKRAbZ8D2v
TODv/n5DBqt2bYIqGdZO2yGqTkRMDRHjVDzH84ipc77vW7NbHgxP59zyx+NtWqqPY8bqj30TMTUG
TWbO+VCqMjFssw+tAM8LgYPk7V8aBOGJ82wC0tJs3MDr3801qdnvQymaG5x34c45XSlExM8852p5
JpNElJ5jWuyI7+N+vqQCTdEEtL455Svt89+tokLcTYXO45o6gND5yZVFYSY1pg0g/AyP4o++x8AI
9QDVwgooVavgBSB7ppUUEMiJOPJ4Juz3sYNmhp1g/mrQBdCbmA1/f8ZBs8qnJ988nWhLu5AA3cgm
trAGsmaKwQje3b4WR96Kt5MOUG6jMyBYMgBfa6V2sqKt7ewpHmlMbGijlELBD9B42uHZF4C5KN6D
AWeXHoe9jCRTuFA2c6HGdq0mWempgWzHSwnUVHSXM/1tYR/WR6vY18dn55Oypgs+5UYW4fKjCf3P
YgTlWgt0sbiwxbtIbx2JcviW8qAbOYTX14YhBCAvdHoFevgbazBoC5jW699o9NXf3ngbcJvg9YO5
0lrVxIXd476bfGQFnf5km2cdxg2vDSUWU2z3aVk9x0m8omzYQozmOXQviZhWwLSbOH/DVQwI0ffD
CWM9H/l/nl1it9g2+/mVntpcsazPH1lEEADEtwCc5VmW8V2CDXRgX8+Z3Vx6wpusqTHUS9aSQaJX
dW6U1tDvxxL6teFYtS1X8W4k1xiBtBj2TUm/ZIUKOrEkiGfRGouuSWGGVbtdyDZt45SLRN4VVx1u
8njFRHFtfUZ3rMXbqDWaLEI4ZfOWnMq1TEI5KRZBAZNAJnfwTum5fcnWrCWYFzAmGZWVvST79NLs
Bat3Hgte2shrucRG4iqSM6Aa4l3AjIKxwa6l348FLKWrmAv6s5pEGAdljK+IMSQwAGOcAZEV0yu2
rAdultzKun3drario82YdSH9UEuzAvsvrf98yb9cfwMR3oGgyWUNJgxc1vA28fYjtnyLdef4BPRO
uNHexDMGGDfRbUI7+Uu9NDf6E+Gi41vwyXUC74Ir1or33VrYcRhp7vROT3SACI+mbAtWZcDdXShL
TzMqImaIXMFjiGCOVB/uB5Bp9ct5tTriYWBYPfU67RVq6XXkWtNv73vlgNIchgRyGVy9DHk1mR+l
fviZmGtgoiA4yojM1Xyf3vb6579d5O9PuxIdNICm5kYsMtic8E7L6NP6cFkd5yrIOwiUULw90coG
FJv6LtRfiRQrXhnwfDq72x4iIxvIoqi2024Q94BOACIF2saMAYBRI4FEOlQqJgRRlDTbD6gkol1n
H+xDqP/+XVmVBa6md9/4otjNHAbJXONaJBEmhQZA6KGP1cRbLdor8k2JMk+zqc6yUxjUF61FF3Sl
IOFuwYjWtEEJBYMAFWnbvfjfR4N/ZX9JG8YszMfa0cTNf3+1b7zIKGEaQpwU5/rE7sU8okj4juaP
1o9wqloXgXbC+19rFA3RCq3cwH7NJyBxKuMLREQUmYtHHVOsGvjWRAwXEB6OQYkFuAEy72avPogJ
O7P4gbbbUrDAHvx4/chpDUxHSfgH4JuIjQuQj1LdqrkGroPLlgWtl97uA7vTeRtA/lZ1GlYUYxSI
/boTRxhjwwLkSS4hrjdACjHorpzooJ+uLMHgXtidxb/tMet+rHRjpxjWc2h/9XpqxybaqCiKE2t8
9yWEoeY5jmE/Mv3FRQz7qf6OTxpoPvWzUmyN56/mfdwZYD2iLTdNKmGvINpqurSAVNM/26leO3Bx
Bm8Bh6T70oXImKkOVoFLi5n8rM2VEd9pSxgxuEZAvq1i3cdnIdAbZi1jvlGPARXX6TL7mh8HeIW3
5qX5KkcfY+B6aGuXSfwR7eXEyIwq+ni8/IS/vfseIo8IItDl1jXWIdWFTF+xtgpnVBiUm8h3lvxI
beIg1ZgFrrsKYtASAyK6NbtRWt3fv0T6e2fpT2ATAFWm7p95Y1gDDdxQfoar1OVf96y9etPe0T+6
8nTD6L5Yuzf3b6wtGCfaPYYsV/zvWgDxABglgBKSCUsEf3ocZ6w/XGK9w3tPAKDhzijXvqGsHy86
VRJhfaEHFqYCvO6XyTaHS2QmenxsjNimLDtZ7LnTiLA2RQTfD6DJh0tb6T+7dYFm3DrUN7HpUHMF
okJ8J4owJFyR2kJKoBLqSvt237rTXlsV6NNZ0c4ued+8E0UYUyWDCy+qoFVhMpLlKaze+WBpR2ef
omdfT0PgZLiIblJwomMKUtVLeY3Ro2rjR7ZCg3Qj07P//ZgZVIEXMBBGYstoGfBigVncX4qdq064
+9ZnLtBj9wg4kNz+Uh0DM7fraFu5vUOJTv9HzPgje3ZyV0FXngAPIJZYiKEy1feh3VYgSzUw2wj+
6kt+Avd0YIt891diAR4ImMIZ3JMEDkZnktChDam/xGjEwrxd8xR9pr6wApUthip1dicFv4CiLwIy
uT89PjmLbvtKNKGxWmRhJY5z2NL2DCg/I+T6piZtxwK0GBQ9l2UB6kHBrPvcXXe7upin4MWhw842
NnpBTCDHl+vU/Pwbhf4IIWo0ouY1w1hBIX7jrbRtor9xLylFkWV3g1HF/6cJEezjNs/lafa+fH9B
bBtw5z6I46pJN+O4U/JnlZbNzIf9zt1fCSQ86aRVgQBa+P4CqOxPYcMZgvV42agqibeb0wBdoUoa
SJB0szzPraq49lnDKrYpgmYX+UgVwoV6hVCLiQBB6goIq6EFbq02M954fRO1Zvuj11WLdgciewH/
8SkyEG0FsPZoGMS6VS5FT2ucYYASyRnotj1wrOnBW2wdk/es2KaYMXh6rOTsMO91/COP2K4xYGOv
CyCvkT5lpX8ufmaT0T1rTUkRtOyxrjQjti0AlFQM7Njh8voBqqHcOIrmW+L0Tu0Mx3+nE7FvWhZG
gRppSPCkHyEQ9s4e/Y61GPOutCFjHivmYjMnDOxX/BzgQVRnzRY9cwzFSSzH8StBRMRLo4pHSxOW
Lfx6hZO112WOCgevb//KUwAGRgE2OAxPITQaQczqZV4+h9YYw78HxfiRXiLdebw3y0HzSgyhTyf4
4DpVIaaVQJVkSInN6PlKvvyIPxsrfQXsn7zbgb2sWzGbL3CCl1tv//gTFvPeqy8gAkk3VbxfSfiC
CNcfY9Brm1upuPXTFpQoH/9zlK/kzN9xFaJBP1o04CGZFxTdpLZ3xLzc+i05AfKDYvAUjchwxalx
JHg1JOWWvw+Ms+fE60qnXddoUoh4NeVJFLUVpAhPwUXGq0Jpsvb09fV4d5Y94J9lIz0gG3gRWKQg
xvstHEC4tQLhhQXOD7R9JVbhbmjYasuO6Uog4QLzFMxmcgqBna3oh9xtHH8lbPajrq23tMYy2hoS
TpCNWfBs+JClOfF7AOOTrJ34ylKuuDQphAOUQlUCGSIsHDXiVtd0YEw+Ka6q/5e4C98Wjr6JGdVl
fiYhu2B6PE4K4hiPl4btBCsGXxHgTcN81RVARKCYxVJKhvExHv3xeJ+8A3nNwL2TsGBtuyi6v+2O
xUEr0GopojeLs8Ds5OmyHehb1TOCn391wbmSTWINKJiYBrs0ZNsAXT94wbGzAOWmmarl5RZFz9kC
yIB8LYs4ZZI8hrVWQFabg1T9ZwLSqtAcgWpgqehBZI9ybSTxujaB5MGKq38pnMg+Gk/JEq1O4Ei+
PHdryka/Au2TMedXzQrwJSeKvDmmPFKWOHojG4EhLIU8dAn41mtoMZgHkk7ZNvFQj3pDITZHRxMl
BJEPKP+YLeiMgIcNdALcoW4dc6l6YRslcwg6u3Y44T3qLKPH3+DNp6cvWn/CYrqKQZL/SCPiaggc
Sa5uIC0xwdAcG/XKR0FjM420prB5se4W80oQEVmr3I9iWc6GiylMZmXxOq87zhd6Y/a0azjZE3y3
gkQILcBDxoUgPL+8ZjtFj/fiu5CaKhr8aAZC02n2dFcxNJbDAF4GgrZ2YHQ/lG24bn46aAID35zx
2BiXnObVPpEzTpnvc2MBPOyL/+JjLHHHmCZ13WgyiMM91kESJj1kvPTG6zbe/xTMuZ36WbLSQjee
UAx7eayUMP/iA6MgcZomX5WTtoM72R5qI7Y+8Ia0du2fQmBdRDMarXZnsFt0dTjG4BpOhtLa+pPa
7DYfqEcfQRxzL0hjwePmXXQLO/YNH3xKuuE4vv0JmlLKPi5mzNcbScTYqqyEqp2g8mi8KnpykE1Z
n3t30S5OSfFo20k4EslLGrbE5Duqhma4F01/reqftO69b2DEu9WbsepUASEWzQi3Z0DtiwSgVRzO
tfjeHBLeat+6D1nnd7iAntEZbjnmU314Mvotik/2qPfAmKD1kyz7zKuPIJxLM1RcrgT4iJd5RCk4
crbdvpd6tz7/QLHNp/aqLR78K3mEh4nzrqqVCPIK8+W1M0uj/LU3jBNNr8WsAnieYLjT0IpJrm06
jrVQpBLWFomF1a8DHVMFj4/g8tJdySCWDo3sIXAnZxnpe6pYnaNZsrnjnjetvnVz1GQot4HFirt8
JZBYO63RqoEFVtGF/flT0flN7Nu+fj6fAbxn+Jt0dVhfgCPlm8WmfPpyTvnHyQks49mwhq/O8o1n
x3g6wffRDHnW886Orz6L8OVJrJZyUooIGvJq2I5ryjLPucmDn/+Ow1ehIgly8DwX+Hm+0v2V+LTZ
OKfTibKZiyf+jw7fvudKSNopANhUIcQE3otoYqjIgFU+1mT2T6QioMKZ0cplAHuSIFxsxQktinYw
/eAsxJxZxDzFRS6lXQoHOiOgfQGimLR6P48BBDmkIxikI7toe0Mqe8OXnayiRTxy5O87U1BEUZ0x
GTFKS3aqd3zZ1jIe+S7ol5BXIN1s9PT3GWy7tmaJx9XKsJ7YH1/Vz/iXUa0i66tHN8PUWZ+UfeOX
jO/6O4jI2zZB15bdMF5eTXeGHTjEGzywiTo+hWENfWVU+hNYYPDvV+L2+tBZW8q2cverDoQ6wEJL
YDJBNigSUbCP/oe061pyW8e2X6QqikEkX8Go3Apuq/uFZXegmLMo8uvvgmbGTaFp4c6Z4zpV9gu3
AGxs7LjW7HyRvbo9gl05XokL8AlZwOPMl8GqtnS417Ujut0/8GvuxVJ1G6isNytBratALIDZcADa
fKWR2OI9hWwDKQ4aYnAzACmGJL2iMUZn2lal5IHf+DhzFLRzLXzw3JP00JuUVJfov8OnIgJ+Rb5K
dRMl9PqX/5b6pARsZLG+PIdXnjf83Rzc/x7G2kzqvga2cYhQJsLEkgkmAn0+bZT2MxcohWc1Va8Z
KUG3cQTDvbYRWkkFVjiAGwPiyRl64FoZRMm8KPa7GtJfRfHscbUBhswEWIkaih6AxJCLJxmZgNx7
UQpE2ojbytx8psaPy/oQrrOfjw3K90fuXiijeGj6vcw8dYoagFP8qGxve6CTc49lfDeMgHgD1QvQ
T2V66Wm+dKBlQEJvJ7NCpVoGXBx0eyuObyCFwrnHI87dvRzmHsdJHVRFDjmNUdvBc2+XP6ebZJ6T
2uAlhm7IyfeG+F4Wc1jTqFNDPYOsdpGujnpCtgU6JlTzHFnS/ATzsVj6RMHEZbPUjNqcLcTE7Kxs
P3f8sxn+6i3waRlWsNKt0DPVXbvqiILOUTB5r/ldcd9fjfsfyxxyA2qfuIN+Q7PieWGtjxrm18X5
jCxyxzM4xzCmUcPTZmxKKfRKrEig7lLICTd8/SvlNviOxJj3C2Kcay9sen0iY/fpOaMhDCX52lWN
yZpOnf73uc17YYyPXahdcW7b2+5lZFsvPRudixWnJj/2AAx3jRqHwR3xwF+hAYMdpbH11EFnAa+L
YfwOglcHlByAkrgB1g2+H/tt3XYJan3QVP/D+vVZLZ//yS3/ksBsEziqJ110hQQVtxy4n65Gkv8P
phdV1u8370sOs1NdM0OXHm2VUeztKTZOGbG1l8tzYnOdc2ovHklini3fOyvlNb6taBs4mN02UoIw
+L9HpLk9kDKgeP9zOsyDVAlCKOkFJFVWeCwInPGWyIcZQctNiA7vYsnrYBvJPFGl/iORTVt2RZIr
oY5dfK52hfHRG5tk65vGY5X4yz39ksJY5PAsRxd9hkqYQnr799kUXrzV1EDbmGryiCi5K2IscjAD
WJ9HTyshjWWjIvu+ASyg+892DtE2HmhVkNHncH9TZ8LErxTx1mby6u/wPucYhJkg/Up4XWEj0SEO
aSCKMaVtelWLaHoThWyFnRnnn8AQsCcbfw7ID/DOFZyXevwJHUhkDGuFWU4fOMyof82v5u9ofV30
aLPz7R3P+R+1RwNBjLUA01JaySACRivA6aoSDE/HhjR/rH5jDtVw+1hLMbmUARgDrqiXn2LcpnjB
2S7eIhgDoWRiqXo5sqrLeN67YL6fozLEQ3mW6Fe+maHBVjHGYSr1SjNpsFXpqbQ74/V8WFcGGubg
baCrZiEAtyIBOE5GcvTIie/yi4r+b9nWbOtl1uAvwO14iuYLZd7y+jk4v4wNq5vp7JwVBbRlLS96
BNYdZlF4GBO3kPbB8tmwWr/WTZ3IEPJ8Scn61TNi+CyKWZpr7cmTTRCukrO1WeyJbgWOcDTTj9jh
XnrOSd8M3eD5LNXAiyP9Zsh0IqzXqJtFJHdfkvnmh5HNA3u253nmIyKRdcIYN8rtKqVJv7czenyt
QsFv2uOpt5Hgrt3KzA4cr2PMwtCaGf4DGrwGMuN7IerVjwOPtrEkZGojnWBflngLMJYeW2fy6Rnv
j28kyzhHHzoZZGuorcigSwajy728IkrlSZdCl5fVzEgQcq4B9Hcx4ZD6YGCxpwYIShxtn9SEB8Un
j7zmd6KZpU7ENFBSGca0+KSDRkDQXmmYfsMvOJ3XufmKBltMihQEf6HQZa0tPsmHq/ErOlw38tIw
stVCn1PN8zFwqD5xvCd2cuXbzjDPCrjoQAJLy13o8zamCB0iSsVntRjNsw/axtp4G2XOKzmPdFzQ
8wDEEShx0Mh+K7gP9DpVqrJIA1gwCRIbi9ZrAIfoW2gHUw0UUBeHFvP8E1MBHk9HeNpA3y/mat9J
Z14bBfR/19JDjlxwRGctWlMXXrx1XeREfU2d7CcXr4CeMSuQklxNkdsSwRfHRKKRl18aT8ZyFVLO
p2bj0Ml6zD0s6BvHixtuDIbfpIESR56BBQ8g54zhLuPmeolUlDYQcqlL25ZscaGScFsuAyPcTJzc
stwd2smJZbx05PyDm1Gg+/fgB7DLhVOZnWtaW6kRewLi0E4cwKuus5ZsFuiFlVpAx/AGk8Z8PlkV
0C6NZBbo0RXmil/7WXLOQdV5NMVFZ0m2jcTeBnhHCx6XxEjxY3YnibnRlaIKYSB5KLG4V/SCxHgC
e7sgiSGBWMnwjyAPfeqNp8CyJq+h4ZuiTxIMSrrqcfrErc1T1WH3erhs5v4qndCl8qXsjrp3vS7S
XIpe5aiQSV5czssyVAHdoiUY3hCS0pHzXHa9Fi3vj83rSAv0/Y4wDqOuKACcL7D30iHU58ALqDH5
JhsXu1HMWLG9F7UzNNLERo5uUh3t5baimQKM2mX++JeMGvrhdjBXuxElNW4aFZWTAjhIoEXPJEfN
XDkyZqZwXazBT9t1G9WfB/UyNkRHMLrfqmRyfsWIB3inIYyXWdZi1ICVBw4KNNGcmRgqWAHYAFht
syU8iB2vvDL2Zg9XzXicaVLKoZZi1UAXg0f08+XidIS3qBGv625RjGMACpUWUQEWJQFUUyLiFGCM
FyuYg0O0w7ROEhG5f5rqPxv9PbzYMyAW1kdBMIt6lygNB59iJHd+r3GMjYsENMDEKb3tfUbWCekb
4zXYhPN1Og/n5btvqVaumsFcdRozJS8gVzQtLTFMXn5jXPWBxjkF0wvo62eMMZh4NbgpA787Pl9P
r9r6FbVz/VfsbEwCb5h6xIHJSwKy04K3N5sigP5HJnPncy9UL0IImcJOgWGZHtaBK1vgV38CXKLb
4ngwLcWHsh5ziYGe8SWXueaTtvu3WqsKSteVO9Fd9aCmr7XuyFezKW10Tl7QJGknkVHESy21JY2U
4g9pupiEREp+YoDoXNl6S4R+qeYVKep1Hc3z0vAPj2/g6AVUKGcMnlvtGzNiJcxQWSmC7ijZMsD2
9MWGl6XhSWBuQ59Xl8m1PXfHBIBAuhFvDB7SBjUS3yz7YA2Mik+FptOFkq6BSL+Nq8NTo1Gj8ef7
6DqC/IEP5oVCJtYdVmD22KR8W5MXw/v9+BxujhyzCJDD0tIheIkkDIDeC4kL1GYQCHTHaiE6sqVA
0j5a6cYHADTJZcd1PUaO5U4eY3l7uVZkcQJ5+oFm45Edr9AVOpsDsdXWHRUTZQLaIY6PVzliGYHx
D2pVtHjgcrJDNxEQGZSyQyGvEXfpBENG+kYuQShWu6mP/Hr++ljcyMHdiWNUr6j8TK9DiJNwDSca
COTSXaNpRjjNiJ789EA7mwe8OGHEhb0TymijPy1mZ7R8dGh+yJ4bp1knCA3fqpX0A+i41uMFUjvC
Ks1gP282d6CZ3aRO9DhCgfbsl8coO5tld3b/NxGMtyg3ndiJMUQkTWCk5e8wnv8DAdOphNE96D50
417xdTWr/IbqhIYRXVXNSPXfd7rOFEBl/JHAvALaJFCDwOu6o49m9bPZcq7uiBN/93nG2MeS1khX
CQsIxNeJGJk6HtpA5V3Ysfs6XARjH6pJk/sqPQclBgVdkxLRwzhQCrqY+E2pOF7DyJjx/ZYx1iGe
xmoAEsruuFyubyV35LyP8dsxM8icvK0u1ipakReMdALhZ3Eo16mRrt+RMyaPdYO3tXRTBvrtTcRr
Fgb4GUJ/IZX01l4UUhe8OHD0Fg30gzETVaxgpDoWuiO6pVER9Fv7OhM5SiJRNf52VQdCGLMQ6gE4
GhCDoI1ubbf7AEDoPtgTriQ87PcSSCiMVUoW5BCkJNkePrX951I/vi875/GOjmXhB9r6jdNLndTR
5ZpAW4Xd+ek6T/aX7dRN3n0kyTPO6Y3uKzgMae+bAh+Mbsng9OQgaYD7iNPzypRo0vu54TUnjkWY
lNP2jwjmaiuhFsySDiLgUqEov97282NqH69L5P4cx1oBNRidtDVC+IM+/3zn2PpR9RxIZ27+OWoL
JVRxpnp5UoqfaWolFee8Rl9M7B4SgOj4AT/v/R5eu1C5BpegP4pi9yaGgQmOblCiVu9NIdQWaNRJ
5bWd8VhJRtelgItxBqMpwyu5FyoXaPTqg6g/lsXaizZlDaZLHoE8TwazsCarp0FWxf0x1H5nDYB9
xMXEDzkayBPCXDpZj71Y0EOYrvJiSNL8kk+tAu7/4+0a9d0otwfIHBQVhK6Movdq3jfTPutvVbSl
5kwIMG0Mz07JxMnMjvBqM2OJK2WKXh0UuQREUjO67sHNQmKiU7Vr3sPjBeWLuNDJZVUexeff22xn
A8NnpZbkpdwnTyXp5ofU4FEQjd+7wQ9g3gdZudZFElf9cXm6BsSHJ/fUWevfuW0nxj4wCtNqzLww
0l/WQgTi3RnsfUCO5eV0WBY3Gt/d7QOjqJXc+zOpKvrj8/M6X71W5HeXGT4BZaCDoT7/aSNiFC0y
z2irDREWcK7/6N0cbAKjwlo/mVwboeyPl3wn+4c2LVZC/sNTcku8wKn1ptZjPeMeO6POV0H3OqHG
cpdo3eis161u/67WV0Ih2xwrRA66NLLDYTcxd7yXWBq9Sl+LZdEMlSZqElGnspcnzXkN31/lH4D6
c+bEsS7AcnlZ/DosWvdzIRDj5WJZP0LCK4aMvieahBMHf7KIgPVe62u59c9Jl2K/xY9ssi/l4+P9
5X2fuVUgtJcn+QXXOExeI+3HbMIp5ox9H4i/CrUUGF1haytlKFbTaz3rj+osO0nn8qRn139gucEO
pkMGmvnEb22K0aXvi7PQH70iIHo3b5TnrDMfb9NYVgX7/yWErnNgfXpZr8JQ6XHrFHtmCDEGMcvD
8WcimsDbtlob3ZhNQtQjRyy1oqwHJcmYrAblO6CT2eBRUMNEzBq89W14nYRGq6P/2/B9HfyNcisX
HumTKvCMRIIxXs46XV8H4VSNSX1F5yZpgjy2izgDf/Xj38VyUFAjNEOfAbwqdIZixJsxQsGsLVO0
UExh/Sfg6UMLl12sk/WxRyVh8gMl15As9AWgUBau27jP7mPxY+l8NAFLAKsA9okAGpj705C0IEn8
sJ8ezdNaNoJFYcIl/9xxbN1Y48FQDAuAWWhRqSk9VllYCUFPT/JaWv4LHw6c/lzmlO/kMPGmp8Tn
LmkhZ+LCn1tvf18BKWT0jgXjRg47l/eGjD3eaBVBGwd9SXT1hug/0GbJ94vuUijTI9pGM3Lezh0Y
05VgWwvO3fz+XKjQDsxAoi8cgOcsYqMWz8QiaDBwadoV6V5WRs9zd0ac+3sRjAXztC69tmUM537R
L4m1WmwOHUfdRxThXgbz9PtF0E8Klc6NojJcGHOy6kyLs1UjSn0vhLlTYgD34lxjIUsgTr5s0EJg
mGhx4b1q3A1jnvAJWHORf4Cc57WEOZV0z5vM5x06czu9rs7ypqSHXu2602G25xhjzvdvCxxor36d
weJn+H6FUDIlRu0cOPZF+nYh746Cbe8IpAs6Ai6QoBA6CR8YZ9d133knwVsH40L7eZ8UFwUHEf3S
fwG1jDf7MdJIcb8MuszBRp1D0HT16ApG/K24mYOtWkCrOrLjofuMNNPfS2KeRyXMkI+WIanfrk+N
cTq9ng13mxm/t2s7xzDPFdOWW3hpO85BfX8f7+Uyl1/I/bJS6OWfnl6fLoSsLCskPzg387t5pkIw
BQHuOlQLbr1Qg21Mw1kdeGWGkRA0Y8AwI8Ag/cvjlYyArd0LYS5NrxfipJqmN0v5Y78F0NbV3e9B
0lmb+9Uu6k09B9WpbyKry5HMWZ7MpPrPFzoHL0LyedXs0fOyqgpytgOndjVs6XS/Ij8BJY/x3B/o
M1VfPv0es1aaIXHvw0i57G4Pbt0yg43OJ8BxKgVs9LP243mNF8OekyfVWJXWT2tj8JT2L4bwz7my
o6aVVun+OYW4okB1A6W45c78R6bqSwRzA6/yDJNtNDFuFiTKjJ+AxQtlzgGOlLXvt425fHqtibO2
xgGuTdu2P8Qn52ll0TGv0Hjmcf9xz4i5cVf1rKpdjk1DTq8HEOkUh+SUbuquULPJ0QHKxxiin7x3
j+7Xx7y+FyEu2xw1lGO/bGxDPz7W/79Yya8zYt5d5ZJKaZdUWNEp2qwxdXxEaZac3XzDJ56mP/XR
Upi3N0JvXShm2D0T1Gkhml8w9GAQ6xCgw0w3eQ/ASCH8fucYo5KFcuUJMjRjuUyIucZxzedPF8P5
qN09vMsFBowpNDjvYfuLv/RnS9nhmk6oMIs0wTIT31BeF1BFDY1ilcsJLscf0C8xjN+caQg8MaaN
TGhGhPlsa7otr7FBpN94cGIs12WXdEGpn6m+mycbIOBoKSXOzCSWZRxyBxObvKCDtyjGZCjduQW7
Y9EdZz8URJn2PDE+ZNPBENwLRl55W8g9KsZ4SLNprWYKVCQFtLDpr6vT4p9wJiBivFNFlnZuepZy
36dyoIawGagDoDPWsQzL1ec6HhTONvLeU4UxGqFa9LoQ53hLEjTo3t6S4wd5Q34cMZUBGjbznWNH
vjdb3a+QsSP6WZaDmQ+JEVmb7bqy8aZsTY4QzmOtMAYk9JCKbXJox8lED9uRzJHzx0gvZoeXmsW7
xyPJt/slMfajiiqxnWpY0hLiXiHvbO/Jh2c7Vor+QNzrz937u8CBuxo19+DGUkAyJACth9FIDFFV
8O+hKWpDshOgVB9v4fiNHnyfecHytks95YIbLZFnTDC8vm7nSOjJBM1AGrbSdTmqOILXhF0cCGRU
8QrUgCkS/7hiKH8BpYwG9oatWZeXxyujG/PNVA3kMAoYgzVVuTTYOMWVzfbn44+PZMDuV8FoXj4r
E3US37YNAJ4YhV5NF5KxcPWn/wec+6gRHCyFUbxG7arZZYKBbz9G2gBFQl5iYqS1+W45bBuB3/iT
TA2xnBw5pC3M+gc1R0geAFKE80yNO5pfq7lp5MCvvUgdmiA9HIxuh9vcRbXzTHbvvCZXzr1h4ejr
+D/HLx0CR3EeH/9I9eN+v5hnya+ESxNTZ/l5+a+O1tfItY+FM3eQiF/14Jm1NpvETGwXUR5vaSP5
xnvpjE1Qta4GfQp2cImm5X4eTzGFXmL43a4No/oNuET33T38EJbckSB6Zx7cKXZEMYnLOm5ocBQ2
Ruy91KTsthfRPksco8dR+JslHqiInk7SyAfO8lHdanMFWVOODo777QMdZIxDOe0nUZ3RHTRRy4CX
u0VsVaOQ0ZrGonN5dQueubjp02BB5QXo1ICopikz0AfZoA6iRta0FGNh/qMswGBtjLVQ9FRWU43C
Q2BKQDWmzoux2O1qjnnlXWN2PLFUZDWP6BYGIL2DKrRALMQMvKjyAjp6lx4o3Q0jabB3LYD8/6V0
S1MA0bW32BanH5dXjDFxX/hR9/Zr69gy7jWYZtOkoGqRkOeC1CtbWcGrUJEOBsCTFZ0W3LB7NGcz
EMlYkg5QuIAPxWkhK0XAf3Zdlgd9LaDZhTcKNh4ZD0QxZqMqxCZRQtwqRD80+PkAmhmcF8twP5c7
HqLAeBJsII1xLAQt7EXFw8JM1ArWdmKhdWi+r0znZWEtOnJwEZ4s3zl2eVxXUBuSFBlFGbbAJl6u
szqfInqVgJu4zQ/HOeITcU4sHJ+LseDPz/aW8eOIHX9svsTSQx6oaH6WJrkm3sSeTtuZkYGFwIJT
bygb6tQbn+jjzdFnLrgoy/CKiiP1C/ocfElnVChAE38sljXKYka9Co+v6zmYYSH/uNnw0Ln+4i5+
yWJ0KJSi2ld6yFo+L2uTdoYFxN47NUoNsJ0WHO/HW/sXpf0SyKhR4cuFUNLgmUacMJuAYZ2ZDvJf
u9mGI2s8ShpsJOOaSolezWYqfdUF54SZvjV1hj37p2Ntflnwhi3T5ayOfvG7bftaHfMOXbRLGF6p
942XnCRQGbRuOL9Kh4vy/xef4UsS47AWiVDl+QSm7bl+U4mE2zF3UreHp/8TPCG9IduAjeIs7y/P
7JdQ5ilSz9W/k6mVVZvLMzpUtBVxMOvaGMa7Mt/55vszryOMcx1QZ7+/jHV9li869WVL0zwJxlp1
t+ijrsyr03DW95dn/T/rU1nmYvGsJklCY5lXfeuZcyIj527cImpeo5lEt+rvmqIKjImpgxZQB2ca
fJq2uaUu+j5x7GD5iiQnMjBY32pluVPDOLgmcNbcwNzFP3gptPHs4J8bAvql+72FSVeTUqUPJO6+
fQwI8jGkXyB/wN3b8bf4a28ZS3OZqBNJLanCApkAg5apiwBb23BejBlPDGNfNMmX2rKFGA0ckmdM
n506Q3pLSG3GAf5FR18xsFaRearhZ8zfHGf1slggLjpYFpmfwTr59vYTAywn9MPqu2xlvHsImhcL
C+Fzk/HC9fEE1eAAGBM1mXlV6NHstglYvXyOKecJ3AaeCzmavBlIYcxSgCnMq0eTDhllupq8Crax
c3mgXtTiPNJoxiKp0zTTfBpC9/PC9AjFOn1sXccTNoNlMOYHnNC1WF2xjIggebg7oVeFYuftMWVG
alzVjWUET4CWPOyWXJTax54IxlmZm5Irni7QCHENqZWhW8KbsfBrjnPMMevqTV8GnkekVVF4pTkp
ADtSHwveqnMhKyRkS+MAUAheCYdj0tVb3X4gMOuuiHxDpNyWrwUdxYaDtX+aAcFJJJ8LcCscQufx
KfJU/pZQGkhs8ivamW61wNnCa8l0BzugtIg3zP9REGNx6rOQdzUNqzPHe8FzD3YD98BVjMe+osqO
+YTCNdKkKxTjGRSygaVvhJfgEBu7m2/4eEW3ePzBFbth2g227jIR/UCZUO14Xq+nePJBrEOcyEhd
1IYPhiu9qDwF4bxTtydzIDJStHaqp9jE5ZlydVamf9zxzNNjrwkkL/d3yweSfR0lWNbaDFykPrbJ
6bP4CXINhBRc+NsbKc6jTWSsyLmW2nSaQuOvtvm6xNzkenuc74P1xzHe7tGb1EkgHyTEqNBiDiQx
fbU8RIfOdXk7y3GFVTZJF1aITlN69UpzeXrd2scncPbg0T/s1HlscJxh3rVj03SdFPRxQZc9ce38
TDxXsgyKTcs5TM4rwObplCD0FXBX0IhtdjHltZaTPjYF3t3miWEdl8b7d8HFthUXhXTd2BPj1wI1
fNw9ngvKuQO30HhwB3r/P4ZkuUal23sCYNzji81zPNlE3KVGlqea4ZZ1jomE0nYe2vXyDVafDjrw
er05FovNxl3jXOm1KzQhWHxgVPydsxbe0TDOhpInkl/QGrqJ9m36nKB93LHoyYCt/JkjjH7swWVm
E3Hna9zitcRagETwekTe1FutbmWOZfKbl076S6njjwvLQsF2uR5IOdXtJjEFhaQzN1Tc+LqK9YNU
QNcL2UnrfYeBt8p4vE7OnrLJufQSTYXLFMtctp/iS7n55NzakfnmYc5BZZNyTRPEYUrd5uTXGt3n
keHMbfBD21DFve+g/Ew2FgaZWvKJBiuO9nOFM7FQPkHvc1lhdZl1Qrni+GqbS3k9LczW6HPLa3ba
1uh+mjv38xCvwwxma/k/Wke2Z7RuwlmvoVMCZssEKDO8ZLR7xPjDWetf0qx/dOg2pzewJWUqTa+V
TE8y+IU2MtUQT+ha40jhqQsTBCGqC7MrjWOLzMjdGcmOHa9nnGMTJSZw6c6qFggR2lYQlQcL1XF5
VooX97PkdtNUDxW/goTTOtkIxivJkZMCILgzmT++XLwomG2BayS5bmYUSKQ1wHyx8knk7CmP9B6V
e46o6WN7dUsLDI7fj5qobfGcHE2znZEePeTkFzKZZ46TzVEAmYlW4knR1EGPFSGYzABri2BF5tR0
ONk1gCjfe23SRMi1uEOStDUAbGNuwdjqkw/E02DC3mzCWxtCBVo2Hkj8eMgigZFNVzBEp90UZ7CH
oj/1VJ+aYd19tiPrODM/kKixULWn2RJ+T/GoezqQx9wm7zo5V2GKM1PI8urqP6Lfj5ViPOgbCGDu
Uo3RiBgT5tB0TAHZr78R9KHqGBPyskGtbLf8Z1o4EMg80amkRlrj0R0k87nj2eiaIp7V7R+va9TP
GEihSjo4Jy1P0msWULe+N4ETxzPZo0mNwedZP96P47Ne0Ks02wVOTG4lAY4h5eka66ODUeLfwcJp
CZQu2hz/gXB8ZZSGe0BmiLem0SzD15pYJ73tJe3c0uz4efUbR6OCB3o5A5aLbk5fKl4lbtSED4Qx
z64i6Kko/kuYuY5t4c01eesZNXcDEYybHs8iXQ9uWU7ZmO5/IsuPAJXnnt/C3m9O4ECKfK9oTXyp
kkDCrsXmK+h8Pq6AvyKA50ELj59bj5WaK4yxBoXfdp2kQZh5OpWrhCxbQ0ZnqC2/CNq2mLtVY3Mk
0p//aHmseShSETB6kBgBKT9zCLLDBAUTV5nztJ13XIxdAN8XXGna0IsiOgZ10BLlKCg5r1AsQViq
z1sMvj4/Xh1PCRkjMUHzSJrV9BbLJZlEmD3hlpx4+8cYCinQ84tOlTCdB+vrUjeu6B/+pM5diP85
Kj+eo/lSRtZVb/rrrNB1SHteI6+PLQSGrLkHABb+oPJEERZAK9AQASXpx1s5XqIdiGZe5EiMJmGn
Q1FKwJRSoFIVedLW0A/51ifd01trXxb9Qlr7EVxo130sfXzCZyCdNSdRkV0S2q+6fE0+KluBhu40
65kHmzGeyBjIYWyK3He+mPXYYIl4gLTfJC3IdxbuIeAlY8cTNANJjF0JxFpvQ5nq5pq2BwJJPsJd
WKCu5vJwX8Y7tgayGLMiJ1KiCGf4AKV5aiyUufAw1wRUFBiTQwmIc1acW/fNe898EMBS02+i9fG3
D8dtvkchBK0DYJzn2mfOS8168spM8SZ1B2mNsS6Ib00dENxw7t24Ez/YQMaQqFhQU9DMebOIV6A9
+JSWSkJ8EPZtwKHzyfWheItirMq18QQhUCHvNj0dm/rr5OnxKfH8QtaL7yOJLgoi7G1iIcl1IW9o
8dXIBqnenSsdH4vj6ATrz2MoNtUkjy5oHZvTTUpme24GheMSskMpTdB2Yk03DV12ZP9BRxEsdCtb
u5LzaPIEMUYim+mVquYQtAaD7TzgoOnwvs4YhjyUREmjCevlDHim1fzxQfAs6Y0JY+A4x6Kep5WI
zzdGuzCvlPD8rV8Uc2PJc9HppfjuWswQSck6JbhmbHagoEOqCBHDaR+NaWQmuBx4jIujGTrpSwRz
Et5kJmZaChH2dCk+xUTkmhfeIpjTqHrM+yYevBa0PK/XzWtoSgBs+NmR1AETG7qhkC/inNC4o/S1
KMZaa1rUllIHkeJrDBrh1ZP1sjA4D+p47CGDFApwtgDOZedMpr12nl7yhvp9CemMNfwx9MvUBPNP
mAPEM8TxH0YNwEAe4z5MWymp6ajjsX+LMbgjLWA3OfvGE8Hom1ReguKiX+hRAU8AbWRbzErMkW1E
vg0Pa8SrRox7Y+D3kXRJB9gyi0WmVJ2c9RQetDESElSkdymcCPXKXs+mFiy9t8UBMxqBna6lcLnj
NbCNquZAPKP83cxLL80Z4rf+Di7Kp895yMeTMAMBjO5PzjPtMvUoMik5r9ZnY2uHZvNjTvbCOzoB
r84Bw1fxD14KZjyLORDL6D82W/W7fnY9Xs2eJD8CB322VQ2vlrO+UX0ZyJndR3apfp0IiQbuvOdn
Faemmd22+MnRydGHfCCDCXpoi2GtFljL0vSAWIT2F5S9lZd3jhh6Et9M7UAMVZWBUQc/a3mWKe9g
sQ9A1rK/9TCiZHXoeAuil+iRJLqpA0koV7WxmmBB4QWYZHVlEDv68B1fmfNCq1up6O+iRLY3S1S0
czHroX5LNIXOPiIReNdy4JQ+sufZmYC5haJ8n21h827u1BCz2UuFoyLjjt+fjRXZpq00qKuqm2Jj
TTPOCUGDX0rS/eHApdvhaL3I9mzlwGKJdA90g8v8skTlLIHtcNX5jqMpo97FYEGM0WjDuJ1EQAU7
hrHtpz6pLjEJAeN7mcsCmU4XgSnNll59+jHpn2rJbrU55wc8VtXvuBZSfe7TkJ7qWjDylyrYxMAf
6VTkCD1LzXlx63j1c7Bgxpr0KBiWUx37KgdzTUjJNDIaR3wrnxvJEGQSFOTqLMT367K3lPNpxovz
Rj2UgXjGyOit6s1aGYDKyWcQkeBp4fOe8vFIciCCsTE+eKLVKoSOYq4YME/REk85AYmNuvglWQeT
O5TFWxJjbCIl9QU1pidotr/AMUzT4615tUriGhzDJvJkMebm4oM0Rwsg69mkPA+ZBe4XM9usX5ve
0A4km69WudXYs61SArwgMnmJB458tjMrKGcA2a6gPalZ/95YeIYeXwfeAtmerCYp8laP6CN0OnmL
eWDBftviHIU7muIwM3fpLma2a5jcVAfVvAfmlW3OugLsOsjoxTDX+fv8So7Nh0/s3PVkA9DarnJ8
vNLxwONLTdnWLC0K0WF0vcnLSGudwYsRrWZ2ijQZR9Ljh11kazh5oIC3ldo46pd1BihoV7n7FhPa
cbv5lYEA2+R4t+N5o8HiGCuTZbMslwNc88x6lj/rRR6TBXeW67HDJ96yx4O3N9aDqpF7OHyYgJ+8
ycZ1kVzAC/149zgPxM2eDoRcL1qfh/R22/vPx18eb3EYbBJjOPKmjYuc0hmUZqOaXWBEe1V2Ss+6
FCR/1tdoimrcjIeDx1U8xoZoxSRLLzW27XyGk0ccmCv0fiGxxxua4dwotp7TSOX1GtHziX6Fh/6X
+3j7OKaILd9I6SyQhA4Hs/YcW7UTjqnlKBfbW6WpURHIdJfQ9xehsP8CULbHC+Bo1i3cGGiW0k2m
fp5hAd4c0x8VhwWWE40BAPXeM51emkuntvR2nNbtgnZj16s0sKvYAKAkWk13B8OwXjZ7J1d4Bmc0
Yv9SbLbDCjREoq7U1OAsTtoOkVLemu+8WdjxkH0gharfYP/k/ILxrwQLBMry1H6lAAcOQJVRPgHf
jcHtIKT79eB9uL1cA3GADgnaIKL7GZtlTQyRYB+RLUZhkutm8zaQsQzTiY85rAksQ1OS0ylLDrkb
Pvfe4cyL+XiGmm2ziiazumyoeSvtau0h2VE6fCCKx1Ef2L3vT0qcZp4vUbaUDkRLP4t1cSHGji+G
c2XZvqr0WolaIyIWaxfrmaE9RcYF9TvMc3Umdm4pPXH7W3nxEDv0KESSECcyRKouMsYWwTSDa/j2
O69ti/dWsD1TuiKE04peqVYxM9Dobg7vyjsKarRO+D/GRGzblNJKQl/U0L4IBa3g+QJWvot5AZVY
B4y3kmj1whLsx7bw5oM8uF03ANXB7YqCKPO9GDKlBuAh+5i81YBqAvQQ59XgGF22GJM1kihPQpAq
6TUJPFLxjPpf4it0kYA1RdNldsqnCC6XVNRBmgK0EDO1J/to/WKA921xCGyTi784XrYAqOd/xDFW
vlEzrQHDOy0k0InCXbQ8anP5LQBVoW66i5C4B3fHeRr/clhfQhnvrsmFqZ5QUpJ+u7Tn9sTo9yCz
/+RaeBp8f1eKLzmMha+65CJdJnQvlwDn3M49Ey3jFJGqBFsbcPS4AsezOV8Cqc8x0MIaUJb52YPA
Eu2QdP4NA5oUQJN6ynhX8KxgnN7kqP64I/MllDH2AmaSGkmDSj4vIdJety24Np+8g2gKgNM3dsWS
xxz6F6v/JZJxAQuhqM+tgAMEwExFtKcVhboDyBdnZeNP5h8xbLR4BqJeX9LA4zlerTujt5EvytZd
QGmGueOgHGW5rXlwdno1kRQxnFByMNt+TY/yryginv0rayzOuniXjg0V/Uio/4+0K1luW0m2X4QI
zMO2MJIURUmkJEobhGVZGImJmIivf6fY3VdwGc164b6bu3CEklnIOpmVw8lCpSuqMDcUbTTPw+h5
sCJr9Brsn++7lYLIgNfesxxMf58lVX+mnlBJoWqWsJKT4YRYPx0nHK14yMU+E40Qq6eNnkIJdq3K
5Kj6qOy+DKave0inOxwvw7MNBkNKK4sGFN8AxBuM+iWvt03v6utvQAf7NuxDJSoy7QpRzlFeY4s2
lox+UMqtERMnid1ivPzutEJvTw76LSf3Mfd5+ydwz5MBk6pVqyQboWF1d7r/KBxgyPnu7vUO7iDg
tdUuPvENw8SWSxOLTtlgv8aaVbmqUvSHnsFfhk0KHihNkAG+rdJigDWTwnyzfBzU0yCDI1No7Vxz
69LVsAQsXaXV5tRyzHGxUV3TFYNuO8KWNZalH0wEdaxf6LS8A4zqP0ob9GXAf+v+l+48oD058rpN
5On3nxEIT02X8/mW7ttcPON7Cq02UeeCeOxQLdGZFf+6fZaL1aS5AMY8pDC5gGwcFcDN1vvwfumr
NqANvShtFjDGzxfBuy1wMaM+F8j4Gck4FfpwQj0QPEUb1a2C5CHYvNwWsmQhcxmMYxnHVrXEBDKO
R88ZwU+V1pxX82L6YiaCpdLP2mZIFfphNttqn77WP9GfEZ3tT+5S5CW/PBdEH2kzxO07qTcTSteA
MYVwHToPaBDKyR2NSQPd5RwcNScWr+bCaGQyE2aO3agkI4SdXYxruzzvsfhQMRRNA/G/hPo2my2R
ok4C7bRI2xwMTGRLLTFBvNZAl0ehIhi94OizZAhzeYw+vYw27iGBPCUh6WtO4scCvKi3jW3xCs2F
MD4xkpph7GUIabzjBtFa574Xb4krv50tkqxaDUn/Abp9BaFop37NJYa4ehH2q81/AHVys682RG2i
a8IEkMiQX9l+1D7BM1DyyeQGgcRpUeJ+QwZ+z4OgobABdSHM3TrgdtcPNHl3gZYc9FsM8Q1VRm1Z
0g1FNpknuyJLwlQP9PtBsaP0bxBM78nllYcZ1+f/H6c4k8VctAsGDE7hGbJeNgbx3qsHI0h3I2px
TgO6NmcfumgC3Nu6B55AODVuHnn5YGc/gDHWLMME3SDhBzjH9xA8iHhhBIiGDV7Ms3TJ54fK2Kse
nUrlVEHOBtwv1Wu0v30fFu/cTA3GGstMGMOxwZ/P8U4SV53jBg2X43kplzPXgTHCLi5LkGlIOCt0
e72vSOL3turcvRaYprU7Iq0GTqC4mPqYS6SnOrtkU1SWdVhCIk1HHD1PcM8e2e+5M1A8zRiHPCbq
IGNDDKV4wry3BSn2Wn26/YkWvddcGcYJq8ZllHLkrWlUg5FNLKRXifzKAcbF0HMuhXHDQyVNERoI
IKVCd/IEczjZxcZ3n9dB5PGggt6OP64vYjQ0TZkmxoQYYXpZYM5KUyCspUs0XAmFzwCAyDk5alg3
xLBJRCu0UlWUVIih/UzH0THuVYLuctTm/ur4vjViE4nnMddCczKoRt62cFALb+wHm8QIqT/H/0df
/jLazgQyABTFciZrkUzHuzBCdvxQHNXJ0Xn6xVNtsW3dmEliIOiUi6mVZThFXCVkG+KHM1gNJrSQ
bB5EVK6Br8le3EDup+7yLjLHUNi8YmlWZzOsdVDsO+HD5N/t18GXtjJt3uej/uKWpTAQBQZ6K5t6
yNkMa8vDSMDr9CjZjxpaFm/b5HIAMjtNBpqSRM7OtYXTfMmQp0eDnTdintGyfd+/x137egxM+7ZI
rqkwKFXpbTnWGUzFaRzt2tg3eoojr4oX2VnzTnIREmf6MWilxHJkxi0ugtNTHgPlvjwKGlCe2+DN
u9wMhqiTXhepCYwXkXToV8J9vjn/vP8akLusuVtyeJ9NZYKbXpCq9DTiDOt35RVzX6pCWpc8u36F
AL8FFUZgqv4jEu2AmpqbIV5009+HyvZ+V2OqJlID6S9nFyvFo3tv2/nKiWDn1PT4Jr4+vvA6j5e9
zkwkgy8hKEELEeuDaesYQPPpDaj5hTUQL9wPybnjKoMv+QmzovVZw9G6lN61aongqq/B5+1bsPQ0
m6GYqv4eEqAlUijDAfeuVvyk9QXMU67EV6vd3hazGK+hXxsLx7DJUROZ643A2DQn2UTnsT/dB/zR
0OXD+v77zF3OWlHWex1/v3Yd8EfTZRmdd3Ewh3pbj+UAd6YIc48TkFD0oQVBaHK3newpWkfbSbT1
jjTbR1T+77XDyGnb/y9A9a0cc6WNvslTSYFMDeTbRHSxyBlF6J8mWcc1+fzksgos2oSuwIxFCedm
MoepYpFzH1LLaxCZfhS707OGuYoWqdj2ubIj0FjzRy6pDn94Gt0yTXT0I/d2JUibhaYyxhJaK8R+
UZApgP9bIFoQS7a8GhssyLmQzAsec1sW/8oHzMQy1zlupt5K5HRCpIo7JqX267MddJtA4QKzRu/r
LQ2Z+6y02MUjpxDl6O8lUbzCwfIR7wlDEq+/UGB9cF/fLp5kh+R5vV6j4/RInzYIYVD9+vwEl5t9
/4a31COAhuN7l+1rdggMBkRI+GdmiV+2VQINiHaPBYqgy5BWnLtD/86tE2CiiU4EzZpIvzFU25Zb
WSHRyq7sL+Wh3OguR9iiH5wpxSDOoPZ6LedQCpHnEVuPkEy4l3CAuc1LTy+SImJl2z+2y9yXcIp7
U79QUWDBMf2jgp0UUeaGdwFl9gkCG+S2LdEHDPpj1J/GhVgshfGOboP3ODc/tQi1s1/DIpQRR1ou
Ymnu0XmfNkrnWfbV/cfPakS4E0vXUPPWR2XAqRWMVpIViKNV2smJvdXTKt6ZhY2sWJI6AUAxtE05
qMBKATPer+nGqccXXkS8GAp8a83mMsVBiaUsgW3hEwzu+xkbwsI7xcd0PeqbdI/X5989o2YiafA8
g6zpnJqX/ALNw4x49VpMiYAYxHcTbOsItLeO203A+bIGA1ZRGGPcRoDAjeoj+JBOqLmsxU2CDVTg
q/jkZZOW0wUzBRnEUlNsCp16Kg9t8un+sgsCkHly0IcD/AYDPlmVjKVmQAgKqCdQiKJMy80/c6DX
YIAHqXo57dqIrineeJanibYLRwbeVx4nBg9KDQZ1OgG+UzhDmxfEo9ipMpIIPPx06J1zbNc08417
x+7GPg1Gj+7ekHYODHZ6Z2AuCaiDjK10L4K6+7z6ekQpJ7R1lxuZcnDcYBBGC7uzKDQ4zgzLOpzk
UXmic5cYP7ELgfxvMG4w8JKqeoSLTWU1ZHPcyoUtflYosWOFKdGcv3sTfps8m6ytiqI1iow66fez
nz1HWxAw7kHfNBDhjpftWQ6z/nEbJoMfSRGfqqEEZG2BWd5HgRdvsQHHabIPNn8ZIc80Y8ADM7mX
TAC7Dm1ijHcTntQ4Qd7gGM/+TQYyxtGSzTKiMOxkj6OBuggaJB3kC3jbJ7iSGNzoBtmUuwb2jxGr
a5oR/Ed3KBZsuDhPT+bGTTMZ9DCyKFNSNZ5QUELvDKipKAk34hZezwwPb00GPOSiyoVUga1vjudt
T4qgIuAjkrnzzItdF7OAhQ3wQ7UsilOPs7v4cUkQjCWu4BqWHd4VLakuTtUQnZzvEC19buLk3urt
27f62sx360gZBBEMqwzTC8wEyR6MiOq2ssEm5dxJXNCorcLaDkF27A1oDJUTN7LNAB41QixB3zt8
piSuLTEg00nyKdNr3PrL2vNq27pgVTy4lYUVKiTYqnhb+eWU8vdNZDcYZ5M0lYoIe0KCcouFUSsw
PG+fXk2C3WXW6pMjjRoNe9SmijUYumJiD/f1QTuLUupO1vrJyBEOKk65VTAo6AfJrrA/0+0nnjkc
aUt3ZS6NMeEJSbyytyANUzWkcBL79YLohPtCXcpLzsUwEfeUlz26Uk7XoEEgGfggg8sHr8a0aBZz
KYyVFnGRFIN2jX/Q4J+Aww3k9KhmcQvkiw3Yc0mMAV7qVMr6EPo0KA+2E1a+Ya7dpo2OeD984c1i
Yd0o71stvZBmQq8/amYZuVaEl1ij3+ro9CL0u4spTyIeSJ88I+SJYlydZk4FKFYgiiZ3j46F9MVA
zkf1BGkvn/nxf7NCduLAkJC9aOiHC/14r0xEP6GuS6sNKY+/Y7E7an6IjMNrwIIemWdodvFrjJBt
PEwWm9h8gV7HiGiWU6OL3hY3VLyxMtBiHF6Tvlx+mcV4cP5DGH+YxXIft/TmOVunbQmkY005/vtC
zgAJ2M8XTgC62ARjqqaF152mo5uOuR3xSdASoTojqMYENaz1P0xLnG9Jf/ef+PUthrkakdV2gtkX
wC/MdmHgHnR5z7Scw4vGOHLY26BKk9Sa9AriHRI9RlhXlIDskODgbiu06Hxn53b9kLNrZ8RoCIgU
KAS/61GmpTEYwQOPbB71OUgLbHg53sU5zrlIitozkZWGPVZmDpFobAaVzftW8U5rbdutRFTiEvhV
57aOi12xc4HMrVD6XjCHgeqY72rQKAePF58jgve96L/PdBou6pR3XQWdjtNdVhPrMUW0RPtGnU/e
FiFp2Yn+Y4TsGE6u6pko9rD1lyMgy9HREQB6owDMCxytqDXfsPbr5PpMK80UI11Oavp+dER7F9tl
TZpAPRjrr73xRvfC/j82w/K0Y7ypoMk6eJwgdNq9YJ8DTTGnTrXJ7rIDeFV4rY+LnFFz42CAI2rL
pMglao1Hr9+noYMwDyu7UBN+/fz64hL3L4ck39+OARDxHKECrUIc5SM5Oog1A8MeDlwAWYxJTEUG
I7qFeEtkDPJyPo16o5pIJYO9bHjUXG1tp7KX+9z396JGM0nMg6STMzUyoRQOUHtNMUCF4SlhBZ4C
DlQtFbs0dMBKKha9SCZWVf5+x+T4VLRhq+Iaq/6h+rCehremRtvQJvq4bfdLdcTfJDEBwtjoglCY
GiRtjjvv49C+Plnur58EL32Q2Of2QDRuZLxw1zDzJomSaem0uMJ8sFCMy7qMrOmgI1fzIpDSrgfb
BJmuWzvP+2pb+f+e5fzkgddSvIcaGMgBZENRRTQS/n6wyeVykjK1FAHIXrg+0PXW5O3i3P/AFhAu
t991ookBld+kMfAfVUWTX8ZOvKZoS6wkww3/YXln8hGR1HsCj01+3Tn49qO5Nz2M/FU2+FeCDZ5a
tz/z0tNHl6G4DBYKydCvZjCDt6TXqq4YYhHVs81WdmsVhXBE1SIkBl/Wii5i4kikYMLo/ptE5iO3
4iUZR6zuOOQPKAwbBvhWkQ5Gz9Pl9RFx9Qs/0bIQ6/4mkbmdl15IoylMRVqK3CpOeKDMZ0i3cJcb
L0USv0miuD47zSI/TSD5zWBFPfKzu2ly5M/XwO4C6/AJPyhTgkEb3aI8L6UuOAxdlmQL1WFQPMGE
fxfclLKCZ14Og9LI6PUw4ukOdDouVt0bBB4ytWl1FFkZTArUvvlmoivgI3+1fDsd7WETYNkNKLHt
+KV6sk+7vdPz0oZLLe+//ULmI/TxaWiwEgu/sFujMIFVFVvY29T4rQuuQByNTWzz7qQSje7aND/A
yNjz+t6X4PO3H8F8nzpTs1Ms4phAZ60RDO+iJuGZJOWGW/S8/zDy2fdgHHiaRlbZWAW0xau738tv
p4P7/FV/8J73S5Wu3zRiXPcwTQjtYmjUrR0nsFoQj6NaGz5uNxpRSIzBxsrLthamChDR+tguusWe
EhiE8GJkgc2tGi89en77PYxvlzN4Yr2nn9lxPtS36UN3wMMCtsuW9Bh5pDmjTWhxEjhLb765VLbp
RTiH8jmXqNTN9nKfPMo1aAFj50Fd+dHdiDQBNnPF7oVgcQTa986bz8i5bLoPHrQtAs33V2e7X1Ij
ikfLxM+4oIiILIjfBKE3YsuqhdVrHBilAfsNC2MZ94aozC09r0X4Z1z3MHX6pwCJCe6g2zKmzZRi
Xg5yF6uN0F0FeUiL5wqRIqTFR1vAOAcGOmwoFxXcXWPXw7qlIANpGciYxLKvoGBJLm62Lu0piMjH
zosroqH15j7PSekgSK38/Xr07XtwNtldAjosirD0UY+SvWlnr39TvPrN2hgoq87lZMU67hzw9Ijq
FWa8sFuP77c4IHIF/Zk3MdIsAssETj58vEgVOYURMcOvkxOlXlz+GEISTY6QEqzTsNYX9Z1jYAsx
7W9aMhBWVpbaiyHOH8ko0RYST/1UE3SJTqXHuzcc76UyIIaBw7yQDPqpHbo41I0wrX9Hn3NdEPs8
yKS/+w+7UhRdtExJ1gy28UnohO48GDjV/OJZJB/u9fCHuDEM92/ObyaHOT9jlEKcHuS8eE6YEmRJ
RPQOU7vkCFpEgpkg5vQGZRys+NzQ06MOPlt33lsMb3BbzFJ3LcLD73NjkB0Zw1YLQ4jp7NbxLvfK
JgS54x35uYJnKUjQbq+Zi3zLTZYsWuK3ZHbUNlXNqO87SB6xFu31V+hFnymZRjsHAHHXsC1eupkw
5iHQ6eDCkCwKd7J7thP4rRAwg+VJe241f+F9Oj/Ra7Qyu9951cdYrwK9FLLdSGhk19y3xuclMHin
x+C3ZoSaplaQIuwQXb1hGhr9Lmi/sG/bx1JK6zdtWLy2GjDAUnvXDduRf4UO+LTVClPK3Upwgk/a
6pLsHh85Uhdd7uxzMVhsykWdDwk9w97Od+Zd58nH9t6pnr8E5zP2ueurl0oQv6nJhJAn8yQ1lQGB
ICWQnPO268j+q/sAVnHXjkuLuDhTjoGQ87kQzZNGZWEp1XtNvFVEcnC97bn5wSUCxt/UYkBEnFIM
IZwgqnJaj245TWobg8UW0e3MFZ5OyWaym8ev6TnYF/6XQVuHOF6ASriBy1f7mt0GbBmKLYvaD32H
lrb+84XXgbb0yJ8ref33mQgTLBynuoWIzr5uAMZrW5gw2v4VgD/T/uRR3SyHTsg7mXhZi5JkMlfi
lGnCecCsykFfNxUZtuWvbHt6/hkH6zZz9t0Ob94NLWhyTnKpJVaXZ3KZSzEaXSpVLeTGd5tjc0BC
SlkjkWHv0UTIuYALKZvfRDHXQYzGJjkLEJWR/CDdo9y//+Rc8UVEnmnD3IIsjJrKNCGicra7/tVw
MSq3D3Kfly9cfqLOBDF3wKzFXOvUCyKDJkBi8kSyL1SFMLdHewhltzGJ9NS4nZMdXLfCDLonPA54
5pNnXk/z0lVQJF3E+jQUkJCawVWZ2WlixGKo6RNNRlWZrdTE4QVBi3kfRZbxGpPwP5Wl0j9nWXQW
W5PeNu8p7N0QTb2Nb389DmhCwQgw5xsuBV1zcczRKlqZXi4lxGXEeX+fyM4H+3RO7p8DbsfQ4hN0
LosJVISLACd+pqrhDbw97g4e6K79MFDBcILkOTf+Wvxa30fJPj5zJH5NLf/XUer2eEIwhJf2IfJH
FxSrn48xL5dyfduxUDnTkH1n5ko44W1g4H4nRPnIprUguQl2ta/Nzdr1Md73i9yF5H5NKMuQrq8f
HaTyPvUn0KL9iMBO4nC+7hIIzH8PDUFm9iqbjVBL9MTFk9ucN77/FIO/9+ebfUEr5Jfdyt5fDfHq
c5lMWCNclFTLzziDzfEYI0lMXu/XchDec8InnmoMhJuKcGrqHGJw+zsJq62S8bGVf0SCLTa+Zdzd
Pkme7bKM/YaiRxE67HDzDxGhi9BcK7VXvk/QAo6nXmGnv4DhNZenZynSUGQ0pEgSTQbrzGn2qEVi
b0iIx4oAZmVyBOkcph3LkYy1jdIMz2CWYtK5OOZUTz280/kMcQii+rsxtdPAfgwxxra6fZ7LV/Nb
LcYRhkZZ9mdqmMbTHg2KmBi9/fcXPe1cEcb9yWGegHBLgCLOKNvxXvL141r9wN77INpxh7sWY+y5
OMYVRq2spyaFGizFzR2nUoOLF9nuxXurV+v2PeCOjy8xLeKafZ8gA9yndDAxIgEFUaguHKz/wQ4i
ShnpP9DdATatjg/EdDuiu7yzXXoezUUzOH6Rs0g281g6vFx8uGMsb8wGovNMn2MibJt6U5pnpaxw
pO1+cEBOgQYDDoQsvpxnihhU0Rk81uehukxY84IAhlJVguDcpsOUT+YdyCOwm+/HHquaP7nfbqnm
P/92bHe60ieXsTQjHKDTuQK+HLJ2Pi9sXyoe/yaFgY5ikrWmL2AhL857nhLsaY4eRPIsEvRORA7d
jsULb+lf/NP9/WOTbJlwNMdKaSycZ9cQiYSr6UR7NVBBQM31i/PxFksGCvZmoK6iorOGpepJp0av
R+0kHbqL7YjPEq1X3ZcPtunx6PuWuk31uSgGTPq2lXvdyiXq0hwxWiUYmnS73foiudxWs0UEnqnF
IIkp5y32ZxSwjaOTuU2g2A54yziPg8WobyaEAQ99GAf53EGIY9ZE/KkH+9MrB4Cpp/jDFmYiGJDo
1WrKswafZ4AtBJF7OJPaNlfGu2SvW51L/bJs7d/yWLioK1FuBhPfCPU0ZSMF1UN1squ6cgXLiU+b
cXL7gTSelTkg1pcrTG4qqVt2D7fVvobnN9RmIaUosDNDQdL0sDm7GHWveqAKnZjuIvIS+phxIMXH
0xOKyU7qaaCX0g/JETNkq7Vbr/SSdCtE+dyenEXAnp0NEwbqp6LqtEsqHSqTZEMwTTZSTRfypZ84
bp13UwwGc6xaw1UR8BUK2YktjJUG8WOwfl7XFeFy71ELunXUTKyi5Z1xSi44apoX2W5XKcjOeuLf
3b2t11yWxqUevjkGsIMxiTCdkMqFtO2YEOy6TG31GL7yKOQWMxOKZijITYDbQmfXnetd1CpdWuLa
2NG94tR+uFKeimB8UunS3QaPWtTLUD9RPjOiP9823mV/OBPO3Nkk7fVQLWoJUQzojbc73d4h2n1q
kdtq3NGm1fnAUZ/+ym18i2VJNqpcqltsw5IOWhUUwb09Rra6QVsFXS7yVwXg2QFfK5Yznz+GUquE
Eg4YjSzb3isJ1m9ZvYP8/4ZLfrZoobqKJBP48dC0w5ynpoB8Irw01G94sqvbePA+/SRYJ7bef4Eo
9fbXW3aI39LYY0zksOpOl7OE5BItykXr8YOOqGaVgz4CjqxFBzKTxURO1smqJk2BZtttGjn64Koy
mmhr77l932dYC+PzPNZyXmQmkcGwtAkLbWqgnUJ6r5DtuzXobd3RlS0Ub5zPaX9bQ86nUxggS5sq
LCdlkA7e4BeB6u1FznZt7udi4Cs5ZZOQD5DQCM7loQW/bIYNOqsNb2pwGZNnJ8e8tYo4VZWuwMk5
SNMlLorEGINEtzyfHH0xZJ9JYuKk9gzuAu08SkgmHR36Uj1I5FA/l/bKvPN/2Ha2C/a5u0f0yeuz
WcbNmWg2bOq0IZOHFkpu3rfv3uFSE2xSJHYexESkvfqPAQ+2eHeACaKm7FSFagttca6aZIs1SZ6L
DZ3+319ask/X3Uf5cdsqFwsPYIX4D6Kw2+VjyYiVyoJM0ccLHe1pg5tsrcYWfPtcrXObn0RbjEe/
JbJJtE4ZCiPWYKYvIO+JbfTLT369On+YvGfl9Ur94c9nkhhMSZv/nKdWgpUCFQ6PovNL/4aupG3h
WU/a06+nA7ZKds9jIMRoECpX+oDqFe99S8301g9hoEYuW7UZJWpLYHVodrlXgNLveP2olOIUvRyc
r8q5Nyx/iRE1TZmnuKEtOve993ZlkTPS9psBkYa31j9QpeNIXHypzc6aAZ+86RJLGTt6U6UdFlxf
ri1o6mFquK9shXecDP7I59gSzQmyarfx6FKIY3F3sU1wM5cEQ3SSDxK3t9F1X30VlEKYrcFCXJR+
LMfZ8A6aZ8wMQGmyqutxhOtT3FEb+zjb+q7BheW+GKlOt0yIgSMJLfCn0ILOILJXfdAmgnUtfa3g
IwvX/l/tlQGiNpSkQjEgLM3t7cb7qDW7qnzz3kFXamonf8Owrc9ASGXCmpJyN+oizHWD6BDvuoRY
NjxkECLbdNtOr+HujXNkN2RW54uqlQn1KC9OuY535xRTX6vVrnBqW9BI69sIEje5HW/BuJlvP7ld
sdcNG7d+AYNK0SlMdb27wE172w22vmx3Z/sjIdl6RUnh3TxYV0T23p733KkzTgiiMTAUnUaz6CPA
0NZBP+75lefAlmhW5t/x+u+zUDjsJaxulXp8x97boldN8SqvfB4s13LROYVX2374KGy799doAfV/
9vbD08PJ79CR+hyDwwcMHf7ki7v73sXG89wOXsbBHzkP6sXMKtaw6vQ1hEZ+tisoObeGUF9EilRC
gAHmfDU658zREk/IybCyXtYN1q1vHnn5pcWa9Fwwc4XHPrZaKboKFh81UiQEAx/HrXgB+cK6exPr
LUbreSnJxahwLpW5y3WUW1INsqEDMoPH3fb0lEW2dEI3ncq5Woth4VwSc4tPSauDKYlKstDnrtpF
a/c4y7XiSlvj7fY9XuwDnQljO4XAq92pZQZhG4wgRbWXvcc7/XCKnW5llwZ8Tu0GWAl2cu7de8Ve
F26Ai60bhOf3aIGWvc3z38HcZjHGw7tsqNJN7AhP+YXY1ZqyGN3Wd/ElPZfD3F0pKurxZE3QF2Nk
u11tP2HrlW/YLlnDt9H57NTmlY6X8GIuk3mydG3Zx/UE3cbO/vBSFAPQsL3mcqTzTPTaiDODjVrN
/m2im3av+G+gHHw0bZ6npgHIrQ/FBA2ndIp0fCwcoLXbbjPMYqNjN7ZoW+snv2ZJP8ctaUxckPZl
rcchpIUNwXT9et37P6r1I8f6lsK8+QdiEMVK+rZoI0k6yNlKeEI9eortUOBNfC8NCOlzMQyEaJ0l
94VJbe8FrUk7tCatnsjDqwtqJTAKbfiE1LxvxSDJNErpOc3pt9q0jqOB+OEZ/dW72os19N9ysypL
setMP7YJYxzyHBPgEAcWJcsrNhiRwL4ZNEfcvsOLJURdx9STrqmypLGxhzRpsaSAwfBQToFB07ip
PX0MsfO8Rgk/RezBzeAsRcpziQw6tVIpxKWkIGrcNGgiFtCwgMckMmGPjwKnoL1oizPlWICq4qnr
BmokOEW1sDUc4svtA1zEo5kIBo8avRewbUCWDkJH6q32Csadzk6w8PavPNlMELXPGSAVk5inSQ9d
BtvJH0q7aQido91wWdmWovr592FAqY1iow8TfJ9NHxJE2et7bHfOdo97yh7ErQQt2vlMLQaUBEVo
01FQ4auMn9WbhIUQJ8nJRAfJEy5vIs/yGGiK475Vjas5bLz33URqmAMqyKA34L4eeGox8FSLpQWC
Axxi5YClaHJK33gW1oAJXoGQ3pY/QH12fgwsiSCILs1WoxnDbX+Qntay80w9720rX8w8zYxCZ3rC
yippzKSAGCSUVf+4fX/frTCGgVWndy4qks/2JvZvi+QhE8sA2WdC0YsZLAMMkNsGT1nZjRsvvd9U
KcFj6H88SJ3BisFsOsUSIe7lKBB1he4CdGzcVokDR2ybS2zUYyulEBGnZPglomvC7mWeRSx7RlSM
DTpTbWgWg0jRBYtkMjD+4kUV+vCNK2/16yGxfThGkC/ZWEjKz58tRpwzmQw4YYOj2saRjluM8a/3
/u5yL4Dinxf7XYOuP439WzUGmsZ2lOP6TMVgdBO0fhOpPCzXRq4qtHnNNRQMbsligOnUDL15wuvh
ADJ+6Skka+6jb9kcvrVh4CiRG02Ka4NCH94mx23tbscYpL7KVj2edpX/FfCjmGVw/5bJ4BJ2HDXg
r4dWSDceG5m0MTHc/EdUkT3y1RzfuIy338IYbJrkVo/bHApSYdtkdfs2LaaJ9X+MThcZTBq7IU0z
BboY3gdaqZ+eVkVAs+Ho+yux383miFsMn2fimLilMtUhnDSIExBNHAe32ueb5gVcLg5H0BKkGyiO
UnJkFc2bjF2IQ1zkF3RjYIzXCd8eTg4S+5hb5EhZ8lBzKYwljJgiyE4dpKCUYCGprxJXcbEPj6PN
Yk/hXA5jBGleD8qlhpzrHhmQjRxW6IfFvO+PH1ikzmsGXWxOnYljHVUmT6DhP0EcuHccL0I8cfB2
BunQw7K9PKJZwSA7OspAns5vl4dKIw/u5a7B0lSMBAfF9rF+Bd/R7aNeTLLMfxNjOSeshK7jM/2g
o7M9YMKeYB0smoaAyCAj/bTuOPdOXcKuuUDGl2mjkSmoscuIPmQ/uxD1HdHB6QsVhsHd7kiyfSrt
3Dusnp5Apz/a6QtyfJoNhvaThUZWV3LdgtzbqJ3xWPqWEGH+wxjfVGmjIDclfthLgzYQi883uIRv
cwGMI7oUXdmNFT1qb3u2c5Eo/r+YDaU3njdaTH/MZTHeqLfG4izSe4qmVQwOIgNSOKsDCG/Ft5/p
q07KVYVx+5c65LWg8U6R/vvsKaC2w6j11MYV7Jy37nP3tr0uZiPnijEAJJ/y+Hy5fqXN8T3G8ucn
w72DtabYNM9NSyx5QcOwLNnCNjqwBzCnaLSSeBkRshyabg0+J9lr6UczszvT4ASxixHlXBRzbr3Y
tZcCIzGHDTgG398LB6w2ruWfHEwuc+CVpxVzhKAejketgCjRf9l+qIfM4+DqYqvOXBkGvyetxdh5
DgnVvncxWUAJJTh2sOwivj8NA90WJeg3IohwKG5gYesKDTr8HtjFx8VMFbarbZwqVUmtntqz5122
h3j3i/ykHU6YWf26BEHq8z7Pf4Hkf1RjO9gmcACN4tTBKx23HjgXgYX+A0JkOrjHy3gs1nfm+jFw
HMpmr48S9AMxxqF8jEi0zmM01xPUAn2sW7T3VU2+QHwuPNBu5k+OLS7mMufyGdSlUz7pJEP+xUfH
AkARzap4BfB8LzUHNmKei2Gw19BaI5xamAvmXs4k2ra0XsKxyf8Cut8fjoGL3ATbRFpDF6RBsDWb
ZB1IJVNy8pzKb+31F8boHr8SbAfg3IWl6G+uHIMdFWL1pishF+YCjDff+kD8OH/wxPDOkMGNy/gf
6N045uPRItvuRxuoLbrSUnw1MA/7tHuGo9vS622uGwMlJ2mMczmBblh6sMWyv5LEP3iK8c6PwRJd
D7Oqos6yJPmDigrIdXCNZx3Lgc8/1sHSNWtNk3WmAhOEnWve6iNbY2pgukO4Z9m43vHT/druNupG
3mBGgnOKHA1Z+ma90AQgPiBl40mbaG3ZtZd4G1AtcuQse/9vHRk0QalY7qQJJ7lBJXNsySDQJgoH
uSxQaH6cWlTD+fsYFycxZjbCEjlP1iiKVgftKGsaeo+uRIXYfYZxjJ8P/t2bG7vXYYwz96HCuRLs
GKtYaReUpum5jpPjrdBaCNaNvfBA+/vBWM2txvO+I4Mw2TBdjFLB+aI1A/tjlQB72M82uvzf6K6G
yENnF3ZQ3/6oPH/EUj3nslEhuwElMRsMGkj42sMvH5Q5dy5G8nlHuijNlERTU1QJL1pdZQJIKz0J
YUZV3E4eUkToNiC186r5a2iItlvC0W7pSOfy/jjS1lRz+gACE94aycMzOaA13LkoRLPvRW9tY1DR
QiMML4ezFIVh+tmQNYUGl5r0u55yXsX9BTudYbRe926gQb3iXfsl65yLYG6jltaJpJwlWKfj7D4G
b88B58XgaC6Add6TFclaDgHIedFHBtoy8H7G/JOLmRPsM+LIW0LQuTjGNISyr1shwZGZDekj9Jr/
4ghY7HGdS2CModPiEeMfkICqMSp3H+REIyCQCN42Oq4cxmODjqwPux5y8LI/gjkztg++8YjQB/wF
HFH0J7ORz1wlxmvHySVHmuuqkgNgzD3JB2serhIvo7b4NJtLYlx119Qx9spOFJzQLSidQdGuthT5
Y7IGs6/DZ7tfCg7mEhnHbRp92SCpgs9VE/WAgI7v0TjXlM3ZlG0VZ9oAER1t0EPsiGgcGetX9Eg8
fr3c/lYc+2arCkVVK6mRjDjAixsnninxF0Ivo90/qMNWEkrhdC5PIb6R1rpi85KlvjGSWLCbxK4l
sEkauSM71Xi4rRgHiNjiQtlcrGKghwi2jhS0VOvA5m1zWMzlzWyB9Rt5gWlk3Cua8TgedVsFTSWg
6M5NDvfYysy19sVSxlweAxVql2VmT8HIOUpH8askzWqHTtWTrw72hPGiYF1K5LmOyeP+k3vVeJ+R
wQ/tPKnTcKHCnQG7m/6PtS9rktRmov1FihAIkHgFaqWq1+menn4hZmXfd379PbQjPlepuUWM7/XY
fnG4kkylUrmczJwnNq7ZjSVX7pI/2W4M5ZioFJqC1on6qbbntWrpw90eq2SBcl7R/DWDaEi2oxu9
UU2CWUPezgNGM26/COdpZw27l18r7sxicuKSMclo1EWGrbUMtwzT3dm+/ql/+3Vb2xf90QsKcs5g
6rAyAbulwcwZ7y7bhxaag5+f5s4TwBaA3Ns991i26q5VdldMvZw4yPRhmpQIQgx3j6tgyDXzLvfM
KqyLS9ri118d/acbHJCvRjWy+6LpdpJg3B3SPKtVtf+LN/g/eyW3swWJJ3Tif7wpyIthpQkGwf7w
N98ws+X7xq4Pay/zigmWG2gZRo8PPJo9muohfHhemye9ZqXkJrZY4VUCoM6s5zn8i3iT7mvrbIW+
xXxL6zAvvo3hBKzd5lU5SgajiOOBYSTErJLYcj3tA2de3P0dy4b3j0Du/D9eZ3nhE+2G1JgK3AD4
N+et4nwpsW9Yx6bwA0zVrzVTtfJGyzuePL3Xy0j9uG/69vwe/PIf44f4S36Arfr/cBEkA1IYqp+W
w0zOgZP4dn6luzdzGym2n1veEwpiIbZO3jYpa5dPTh7wypswIvbDGiPzsr1/2mlfdpvj8aNBb3XS
28rzIqcLShGyMePgsAeo5u189lBmzjd7M9o8ru2/WHENhBSjlGnTTBr7ODvvIT8hPbBW11mszF+Y
Yzk90IkckIM5DMK0eATLmKj+DbWtZ5QL1t6WxWzqJSkpQonTshi1DNcMmC4MJkNsjvStjyWoD+Jk
Wadv2JOCbT3Y1TMvBlobJbRmXOTlT0ATB76qgFEMhNgmTrXf7ewNEFKIYGZkxUoQ8zE5+UZkIecF
Oj3q9HgEudZGohqpcWyIHiy0WD7srK+n7Dv8rufx63PyWMyT+Vc7zhaHOFwKW/JQkpQbA+egH1sZ
EDia44XWHwQBK3yuOQxC8k0wdSYkhM22E7X1dBMAa7+Wnl7VUcmmjAbh2LI06yhCjGnPdi9Ajjir
j/iaayLvc1KQ6gyVEnSq7RvAI4g7vySoRHvO06GxNMdCcdXe2PuY2GvJiDV1MaWER4eZo1PMQPpt
xuFsfxywBA2vwrCfN8vuhkdvuzOsATtTTvYdGh+s2iWnX0lvrWV8JMcWbQwaMi7AXugK5oJjMPh1
4mVSzazu8MiftOi5oQ5j71F4jF5uG2zJrElEmIz/EJQbQUFEdDL976Q6s3G0VGMTDb8Vv98TFlnJ
UFi3Sco69A9Ng5kqIPQqV2RsRuRlQdUzLzq1w5defyCsckwgMbkQWzYhRa9ThHoVLzZ6zrgdNHaa
lZtCZPWxSNdmvC4KmVOOySAzMI1K0ZFHsCQKRcDoFKbzkqjwnKeRPXiNHYu1pOhsUy/M0D9sX5CS
XZuxb+M2NqNTRINdTSurVpTdbdFKXuE/JOYBUKqpKCY1pUdqNIugN4YgPrH6rAbCMVLsbTcmGyOO
LGKsOE+LxEwFQhOMAfcsvSGmaDsyZx1OVR28DsYRvZBb4rc7Eh9E0fYrWiPFDP+wZmpCM6CTKuYd
XN8GxnjXxCaokfTR47FdZcdkYvZt+S0ekSmw5ZDPqVb56ld9Ucc6D+NT2pB3PeLjA+VpsLJ6fEnl
wI6C9XGq4Lr8HAVBWOoxK+ITnTIrSs9cp5is7mNpYNaukFoSGh4WqhoGN7TPIwLNySuiqIpP2lHx
7Ow9/3pbXksqcPn70ovT62lBor6MT1xx6MR2WRI4IhmPBc03fRJtb1Nb5kYIUxjYn6JSyTCbZdLp
WQtbNVDDSvPJQsHb7rJ0RdPkd/RD1QDi+x8dSdUyOvokVrTolCSnOK+tgDY2r7+WfmgpXroF/M8a
it91vGYYFxVDNdG5pmPCvk4lg98lSVo0AWxR1h3rvraD8muQ/kqmyLktxyUt5//S+eD/AvpSdSRv
dB+GKEvvq/C+Dja3f3/xnJipK5pmwLx/YA4vfl9grqFXh1F8KhUMv6w2ZnIMTLLCxKLqXRCZ//sF
kS7I41AtcVXjzPHiX4GZPCuxUVstOfYNPd/mSHZH/lGJC2qSonsp0oLtONu6cZuRzAr02pr77b4V
9c7I1dM4ifuEPhvJZPv9Y9Ag/q/LQ2FupkB1Qv89rR7T9sCFbSp2nTxRALcobzCaT3+6/aVL7znX
maoLZuChFJJYwkzxjFqD7DPsNyTvqkE2evOL9Nwi5FCzFz9eCWoXD/uCoCQZ0ddaaCDHeKKV5zRm
4UQN3NzxeJutxdO+oCJdDR4IPoQUVJr2d+ZnGxLvqflFj5yk6FcUa/F26MDEahjbzDAu/VqxWDCG
ZBhhnjvu/TTjfVcPP28zsyyyfynMX3Chupg2iK14ZR2f+iLfFFUaOcwr7KjRw5WLuGhQDGwSxHQg
jWKl4DWhIK1FWKtNfDKjdy8K7bg/9l5rRyu3Q06K/nM7LujM33HBEM3D3tcJnpk0OQ5db2edO4Su
6MtdUXWbMbG95EegvrRtZo+Da/bFmUf+Y1PU+2yEY53XKwJe1JaL75EuQVXqqtIYEPDg8CDa9zp/
zgmmipXtzm+QwvoPx4muY6piF4GAW3vNfdxVnkG6HFfOTKyiPFbdZPXFygWYr5HsPHIT/qlGOVwg
IV2ADLM8+mmY4pPO+7cy0B5ZWG/z6GTkTlsaW5RjmhVfSEY8fZyqoBo38YdSTZdu9hQLOGMdSPqC
2T3Zd+nRK98Ib229dI08dzSttUUNrwX9t99uy3RJc+GGCQ0dGAZgjRK7eW+OKUky0CYPZOoOZt5s
hqS1M9quRM23KX0KgAyN1KSiOD1lKo9BRraieuxN/QGRy4qerFGS3BcxRg03DFAyk8Zl5nif+M2Z
pK1Nw3hYObwlE/Ov/BDzX+ukGcdpGJAkPoUTet/JeyUehuz7fzgjzO8FuH6ec/2JBibM5GmKW9b0
O00LXL8+x3lpJ1O9YpHlyQr/aOIFJXbNjV4R4lO1w30eha2FA6bZ8I3pOaRKHaU2fvn9eE4GDPNN
04cxUu2UZ488yR+CaNooE93X3+s2eYmjbuv7ymgpfBf334J+2o+0xv4QbTgEpJksRaCXY6Jrbt3y
RWImAl1OhaboknnsMz9J2xCfn/XTSzTvbQ931fhTERh6rNs1id1W1+70VLiB31hUYSv2eVHxONMV
PjtkuimZQ6C5i17VOC5T6sU7JRLGoctT9sompbyrSFGsPDuLyodV6EDGqFQ3TenZUQxjiFRdg/Il
de1otDW2TQZMVV+U6v62Di766kJgCzcSJYja5GJPZ4yMRQS0cu+hI8Vu4iK386R45gY/UjG+CL/a
GF63ZWn9cJv2kqNwSVrSyiZohmIslfiUKGZuc73j9tCpxe42lUVhCo52ojnGZrJDp05BBF9Ph+EH
vhU3uW3OFEM+bhNZ0hBkDBj+6Oh3k9cUTR6FP5J7cG+z5jDx7BDE1T5u29pCXnOln3hJbKYyj7lD
vzTaISXvJ49ZXfKMIJBX42c+CFvN62iFnyWhXdKQNFBtSGYE/cyPj8z2cG6mzFn1SReFNrtWgmuU
mXIWW5SpmuqJCavUDNvEfy8KYgdhu42itZdjUWQXlCQDMpo4Ct0ToMT+iCyzaPfn9vkvyuuCgGQh
ilLz4sCHvEK6QzrOikNqr7owa/KS/Ik24JHHObhoyJklSBJV57HbqjTb/gdmsHfBoPCT4L9IdPQ+
bxpagBmzesxTDKQcX6bo9TaNxRO5oCH5J54v4jEJoMQZeenq0IYxWFHhRWnxeXqBYSiCy/PburpJ
KpHGyamMc0zkb3YNeyzjZuMba1GC3NIxP6+IdZjJkAWlJpXjdQ11wjIzW5iYOuwtNYBDR0jcO4re
mYrVqn7sdr5H7SDBAEINQ3HZ6J3bJKpcvYtDJ6ck3XAdM3MFMf7clvOCYl59mqSYnAxDNNaI8mlX
2f1wbBLD6sVKCLssAF1RlDnrR2H/rv0L4ndpO7QkOlHFd/xc20f+CxDBJUrdufdajZYxHAnvLM0v
7NBAfsGNemz5VqeVM1/idt7jqsPTUAy4CtffEXKlozxHloFXZNuQjRmrNstf/l6kl0TUayJj5gst
6kBkRGoL9dNNKGKr4XTlZV7QXw3VCw1vE8Wz/NFedxETJsEQCm6kMPMRVg1lKOEMDoEqs3RNakuU
TBX5DqSi4d/IO6K9VK8rg4ASvmNTksAJ2mKrcFfv1zy5WdukIEwzmYJ4iKGllMqWxcdk2oY0iKeR
EQ8dtdGOPOtyayL1NyTDcrsLC3/z96d1SVIyNGZhpBhMgGzEmEdW4Y1PiRZhe6Di3CazKEMDa7YV
RWeUyW5UXGEO0aSMOK1e7S2sI233ZbcP2ntdT7S/j00Q1qHcgjKFiqTE/C0XmuGNvSj9CPZZG1+a
faJ/WatpLRhnnWLw5ccWXcRpEgEl65JWb/zklARGZmW6qtuDWa3FxwuX9YqKZJpoUpRUycIEPtN2
QD05htlshnwlPF2kglPBCnQqVEMuFuhlVSrKFCUnT0FacXoqq7NoyhVPdn4RJb3GzOF/iUisANAW
psJP8dbkHAMB+viZ9pXuBFEjrFDLk01DWuFEU7QSQS4zh1y3gO+uUHmaZRS07dSZyLJTZQgdWtab
vOl7h7d/HwCBv3/pSPY9IaYfGh2EmBXR3sxeA95bZo6lst2K0VswECAkkC0xdN1EJ+a1avdVqU1h
VSUnDBvZe2kDI6HdqYm674iiWGMcHG5f20UBMuTZqaHOsyokesxsq4BXWXJqUnWLwNgh7Z864Svq
sZTfw1J3zBk3DIqcqLzcEx0Ak5rUYKsffBhxxbeaJNnwmJ4DJbbG1rvrxY8+4m9+49nNdAyMbhtH
iRV/MZUNqYsXka1xvmCwrj5J4lw3A91D/iQ5DdWmQ0gUZ/v5HevacCVcWTzSf3n/NNsp78Q4dnVy
6ryXwdP2St0j3ZXb2bBN278FNM2umE6xzNFUEaojtJBMV6DWDURbJKd8JM1rmybRoeyVwO4UTbVJ
mmaPohDtU8b8boMFUpEDsMJ3rdeix7LLzLf/oF3YtmdozNRQL5KujZEqSR5N0C5VB1qZYtJPwamT
xf7K4yMPofjgWqGcYmgjBmgB6nB9bQSGXEwmgYy9CTgKJMNaGB49q7B88rFSvS2N6p2ntbtOY7ZH
d1r8J0UROH6Ok8chWFH2pSt18S3ybHQ2dXEyqFCsqEZUB1hCMOSbPF1xOZe06pKK5OnpqEDnY4Zz
pvFXkluaZnXajunf1qrmS1gLxNn/Ey2TvL18SAPk5ksUMq22sptq97uo7VG1WGKNz7ywWs/5462Y
9aW7eUlTSoxorE5rJmAuaME2KaoAaVTbZfqCAueKw7yUWoPfDnOLBiTEerLH3ESG6ROK0+rKR147
qJnCIE36UYkOau0E5JnwTazYUfd8+2os5Z2uCEtyLdAfqShhD7kO3pZ0x77dTMzKh63RfBQEKdJ8
XZms3JRF5bxgV5Js0VaJH4gW5iEyLNLVlufF6/HQIhUdaV1k6hTO5MUHfo3dAN0EnUmm3PFrYZn9
C+n/yw1AoRsYJ4qwk0t3vqsrUhkx7nyrvAes2mFJIuKRqSDWkKxt25MReB8GRkcCFi4GGthQ1bs2
MKqhpaTTsvQktHbTqMoBKJm9P20b49mkB6/vNn650cv3qPkPB2ZQuDeaykDbkDyrEP67z8M6PXnF
Xe+j9NYLK1kjsmRMZgocoIEZUCIR0SslNWpupqeKG7/ann6pi247pJhqAPzWEK65pJ+8RVgToLc0
FfgYyqgpvVHjgEwzifzB5YmNkiWhyjaA/1ujYZdpO78eVmS4RA+s4ZGhKopfcnyHAVJJNGAPkau2
Zv4z42Flw+T5ToDa3rbL9O8oX4l9HtXTSqDyWW3AKRfgkQmGvLmcFqWl4WG3c9+7TWtED6kexE9D
bHwNtcncZ3F8T1n5q0UX3ollUXcKDN04mCxTV4zcp+PFV8C2MR3HC69Aly59n9Vj25BgcNOWIR/7
nmW6lZjlzixcikL/bcP2yXYjfgbwSUcoLfDkm9r1TamAlC38mONwhzvWRZtY088AxOzDzFiJbD6/
+riWCrAKgKkh6PyUp0syP4hHDlLNm3bsz8Tmdvjiv8Rn7SG6I8fqJf9R/xif/po/EEXGFjkWZIg/
Pe9kGtKKi8Edgfcb+9w2RbxRCRqygzWEyoIoEQRomom3CZdfjnPHqRZtnjajO8SdZZbHBHPCCuWc
xa+3WZqP5Cp6gxyxm5jNY7WQw5KhsjzNDWWM2tFVo69++RatYS+WroEO3CJSHsip0k/W00RpLWWx
wESwCrO0+WukZDbwa3aUZydsnXSCDF5+we1JfesNsft77kz8BQcUGR4E9dcKyWg7JXloDu48S95u
fEwpTpNyWLljC2dlAP6JCpkx5yRkVxe7OcIqbgBOqKm+MRr6WIX0nNdVZFVIXd3maMGeGXSu2UA1
FIb87jVHqjplU1n7EKdRdE7TGaXTFX3lZLma/gh5SE85jmMPJ4publP+9LBzOifFEVgAPmcCI3RN
OZh4OI6pPrhF0lmB0szqWBorwfYiEY4qEgUqVMO9viZCGcmVRA1Gl8aeVc8bBpSzqv6tizlzYgIa
jScBDoQckY5KQ1nchqPbJr/jGKshEJyYvS1WBLZgepEUQ9VN+0AhyJmkXPW1qi3p6CbGT062Oqpi
SXLUzNAW6Ou+fTizIkvXGFdrDrM0bIEC1uxabjqGuHphE04uCgu7tPC/dFN6HNkf9MnZqmor1Utr
DCtO2NJZYcUV0EEwwXBYJYUY+oyU+BSYYCOyPO0xE4mDXMkKZ0tShLnlHKYQsa18hU1gjoI85KNb
ACATk01Rs9/JWNy1BXf7JFs5swVzOJcVMZhBCGSD5abGnGoYYFJNk5uFbfVbpEnbYdPqJJ5uH9eS
xeAA1c7AB4ZTU66Pqx4SI480HeuRg1pzCsOEzWA6u+9iWPtcadT32/SWrIbAk4x/UCFAieCaHmu0
3vQ4m1wlS/e0cFlAfnaVVfF4W5fTttbDFe9nQR/hC8xZOQoYIZPXKdRRa/JYC6iLKVmbQJk2WQwI
FXs16l2qbgbNQXVqheSCTEESMCfN1LFyRpUsY9NGNUkjkAzKYNuY6YYMVlb+ZuWKLBcUkiuIblDs
UeAIyOPSxokjiWW01PVqpbC8MdLe85wH28IIxI4kWnJPJ6/c/fUBzmUQwJY1JuYtFdcHOBp6WGdc
nVysnxZ1u/USN1Z0y/R0hI2BlWb72/SWhHlJT1KYAjG4pmdQGD200s3kbZpdtPaULQnykoYq8TQm
ovJybXI7/cCTx77pN6a6M5Jz0SQr4lswVUBBzPUdILM5UmPXpDJd51k+pqMLHNWO1EAVp92m6r2V
ZWsLUkMIBWs4w95ATZJaM5RNNmrF6I6YVW+FXvU40E3Udm5TrNU2l0gJRaPI98FYARd0zVEax1WY
pRnesMKOm/iFaCm19Fp1hO6vePVLwrskJV2sHC2SrFVAKtGflBh9tYDyTSsGcUEXgNdDGU7HKQGg
KNHQEb5RjCEfXQMrYRTtXvvZdsBDYNnuWr5wwcLDtKNgAEOh4rmUtC4FB4Eew/R6BbMIEKbq9Pv2
3fmc3kHICOfMQM57rlXJl5U0gaoMmgJm/OIxDx88fy+aLwU9VH246TAsIeTHmH65TXXplNAUBdsH
vYPBlVxd6OSUpoGKJ0Uno0VCtNexGD35fvv4HwhpKFPgvITy6S5FLGJ+z8Ed1MH3SieqEMmjafY2
lWUh6iAxB6+gI11ZYfQV+gVxTkWOOUXkT+x977fhfYbu6o7cjWsomYUXEiUX+LfQjPlVlsjN+zJC
TpLJBcLB8SnAqqlFYr6L1GM1jseAkRUGFy4wCCJqEBQ9V8ABXV9gj+ZTkNTF5GqDDjBunr+EAQAT
HjAW22JSf66Ic47zJQfRBMJNGIoJvwM0r8mZKpYKtEM9uWWp9UfG+9gaUDW0edz3+wItU9aoRZhD
VQXCjcOB7RkNs3uDJ0ZlhaPZuHE6ZSsv9sJVROkdThBgzxiDJXdlqcpERhWd0W7WBhQ+qhnZXVlU
1m3WFy4GqECDTIQVKBxLTyfSx5nvl+3k9kf6OP7yVn5+wdMx4cJpFOA3ILnkJF1Dha/RvIdr5fEd
Gtgt9iSSnwmPD72HQY+x38QHNuQrt33BXprARqBQjcwdNeTaHWlhSgw+QnTGYHl15nTjU5rhKagn
p51+3JbgUgx/SU0uY/VVq2pp1kFXj/ytfMVm4mwrnPFNtHZ+UNeoLUoUOR38DSMDS3qtqt5QQodr
SLTijVuodI8Own3pGV/G9meS3OveC7qazqx2+OSUhVvSjdpHpzKF0+fbqf6U0oDuQ7a2KGPpwiJ1
yYGlxLsB63f9WcFkTOiohR4x9qSp56iPLG26i9I19mf2rm+qAi9vbsIEnkpnn/axiYoBAAtLZPQv
mvnMUbMvk3Ne/dGV5jUKNVuY955xJN7fx5AgjHKdBv4MJA1nnbuAVvjp1MZcL3HK9Y/S7Cwf7q3o
bEP/Xb0HuhXUa8DRzwcNEAccGLySiooc93xzLwiO1BiSuKzgZNLsDjYSBdgWJ1icWhXtFv0hKpTe
SfRxxex8Nggz2RlBMjsCqEpfk+3NCbtGG5hCI/lK2K4xn6dwxdx+fk1meApsLeWIWT+1TlZtgv6y
ACTybDOOoTP2zNLMV3OcAL/Mt95f43zn2WZwONDciCSXJjueLU9qomswBzRR1X2uofKLCCZ4V4pw
JUHzuZz/Qco0GZLJFMlJyVNrxkkb8JRMbvEzK7NdSlqn1epT1QxWUwZO3yGk9DM0WAXuUN/1TfmY
TidDS+y89TuU+3tbS5SVE11SJCiswH0BCA9/XZ9ojGSSEqR4S5X0G3pOrHHboiaq7mv/1CDR+Nf+
MOJaXFGg0GfYi5wynfxSGJFBJ9fL73ryBw2K7Rqo8PPLeE1CYgjll8rD4hUIuf/aTT/Y38dDaAZC
Vw5qn+j0U5nkDTSpYWTlHCsDgb7VGcPVC9pXwsO/bTyCsqDSCaOJlCVa5NXrg2latGTHfoiYHOhm
Y9cCZ3Ioqrth5xuPt9+ozw/iNSV2TWkSHLa0BCU1UK1IabemifXTgrmjHzieuaJwS/f7ki/pLdCQ
PVRGzEVzI3L8rTa2z2x93BRkd5upJUsFgBm6lZHXUFECvGaqGvVUb8SsBlnkeEnhFCj/DaO3ws3n
Qvh8TGjFQd5krqhokkUcCr2CD4PsAoHJMEKrZy0m2I2ZNQSl0we/MrN6Vobivo/9HSNWHZrWbUbl
LZHItF1/gaTwuLuZB3cGT0ETbUlQn2arafrmcYy3iGIS2rwmYbENPUdNNnFjYxbu/vYnLMqaKZjq
qwF6pcgRqNfWWt81kAEt7gSwBrl+Is3fdtTPXGoAes65Wryxsx27ePB00iVF0yHjYfTfs+kJPU+r
CfQly4FzBJoB+oKqi3QPepo1Dd4JeClOt69ebsvoswuE77/4cUntU02t/UngxxtyjPOnIjhPBvo1
N7epLF5lQNKQYoMPhITAtZRUH+XKIvTg22K9X27rxO0xULGy2357m9DSs4H4FWc+9+sCkntNiI7c
U5oChFDXOZNguk+8+Dd6+1+Zuve87ouK6N7i+Ur+cEnRkObAtYYFmetF11QjknRxT2PqFnFtR9WZ
qPcZ8PH/gbULIpIMdRoBR6NH1B0687Xw200+dFuMJrALodoiVjcV59s0j1cM1pJdRBw3Vy6BOQV3
17yFY41kfV/C3ldfDP5glK3FtHtINooQL1RfbzO5JEm0baG8gtIeys6S0cBw4RHKCmpmM7zVxHfJ
UJ9SEh1uk1nS+ksyElOZGTRlGRTUDbON3tlp5EYZ8tmvt6ksKSOAAh9dFHgrZRvsm5gaJFhFXX+f
KHdqaRnjttt4xMl2mHZ9m9ai4OZwFZVR4N5lRMtYakbZq3i+dBW548DfKNFXE8/LbSqLcjMNePgf
g4hkZInZZmWN1gjqinA/okurY/cclbYuXsm6LnGDcTUYwoN0kYk2yWulqzzmR1XdwZmBkdCCzFIg
MCX68ffcXFKRlK3KWFq2QU/d/rGtfyv8jYw79a/7dvBAwLNGXI9MqECYec1KCPhml+SUuqN6HMdd
Q22v3YXtisCWDCwUDHUZ9OyhCDoL9OIZIjj9YhwZRefoXQYetLa2B982u3GzXpmcP1kKZzFxB/Ai
/FtBgUZyNbNBRYJrIJ07TXCZmyGOrCirhufbp/N5xgZqMir6nfBsQBM0GXqCb6dVNHqdW6Zuyd/6
bOvlblachPqNKK9V6XjRcfytPfTRLs3cEKM+kvEknkNyDPY5GpNiy7O1H6x16mTllVnIZF5/miRu
Ota1OaCL1M2/d4fEeZp24/YbPenfbotgyYe6EsF8Hy+ONYrNzBMB6DSYVDCdez+yWO5wc5OxQ1Bb
5rc+ftTYPnhZtScfjsvnQ/5X+tJLGuPoWd+BdJUfQnpg3k7PkHq2VOWo1/s0+qqFtvJGAm6N3tZL
7fBLTh6KLUbVVFivbj5NBrKt/ineT9pGNX836q4yTtV09vE/Y+jdNniJngrfyppyX5NjJtC8PVle
tmKwPhIOt9iQdFXwvqtYZ3Zujb738FhFL8JTLLV/aRQDe04Km3MrQr6pDbZTbwfj7/xcp/nWJ09h
tIuBII/ygxje9CI4aK7uvynlQ5ZhUzH26xYaOuKcZIptvbUy8RKRP3XvWyGmSqwNyP2oQN5iY35q
LhTBCAZuloPfu1r2gOLgUDgTMyzD38/DZyarw+Lk4GeKUc7ccybYyzaz4ns9tw2cQukmwMgE+5Df
ETv2v47C6cxD0wVOHL3m1C4Nt7kPH4eDf1Q3Gia8me0GQrNwLNVRSZ/zbf5ABlsd77VHYT6m0UtM
7ga6K6z+eXgtFSuM77s7I7Zy1RrQ9qeeqHdvpg6m3ZjBihO0kLfEzQOyic1jpuZu62tBFKMg9YCU
g4uJWYD8jWm9MapyOqRl7ttiyFQ3ypPU8plxn2Bp55e0bjG/DUNP97ev5sfYl+sTURXEn8hBa3DN
DXlonZJ0Zdv1Ye9OUBdgMG1F7750yHcjs2pPVeOK3yXXrApAirxUNolpbBg9mON7rJtW1LPNoFtY
ktc0FklCO+kxUbch+znZmwSxVVKrbInd7Fqj2os5s48+WZG6TW3sqbHivq7yIglVbXO1LMwAuEZy
HAObv+l7gmuR3zPXjzeDL4DB3QzD3sReoBSjtgJki1GazA+xch/dM25pZB9uwm6Xx7anOl3+K98G
RyQYOXvMW0y4xAzdv/bgIH6gz+DsoNiCx+haD4Ii73pmpL37rh0e2MPtw12wu9e/LgkkZAGCygS/
7jXYaEyrbaruGgHcem7P1Qyi3JndtGnG9FvLTnXhI2gK1nK38txJBNDzRwAwhe5CqJr8/omoimja
Rj0QJeM9oeQB88CsvA8e8lg/ZiH2tKoVwMswYzkKBqPq0NL2vGSXq+ZTK6ZnrOn4ifzdOahEZiVd
fe5Kb4+qzZPnpzhUGzs2HB+9i2RrDso+m/pNw7ZMuLx96jPAoblh+2Tl/n52IMETkGBom8Ruuk8g
koKyLk1E1rtVlAIDGTl52qHYsfFQ87h9hvKOj3/Ed0FK0pCiUrSy8qsevoPxVGF3uDEAs5Ibj5gK
8sL00EkyAtw3dygbz12fvHVx4WRPTfAbW1UsTJvZd4JaLfveV0eWaraqDzs1XTEjH+7fJzMyIwzg
5KAwqkvuoedjym8dTL3rJyHfjqTbZplSO6lvGE6GNd6nnHh3wIzD5sfapiV66TRaFzmkHk2rTDLF
nmqi4eK17bYEoGSrYQzFKfAzDJ8YsmwTlsKClUyRZ5kMhIyNsa1VrXm6LewPYNgnNuBLA00P84yZ
EdfXEY0PmMhh1r2bY+gjVzH0ERsjLZLrB23qdrV+EGI3jN81YpvBuTSjrTCtTOmxKmI8FPBk+vi7
Wk4rj/9MVPoooGtQxEMRBD2F8jBvdMgps2h7txfeU2bumvxR8bVtW6d7wFLLzg2mZsUz/OwaqyCJ
PtC5NAmXVb2Ww1Ci39iMKUjGlT1FR4yP/C9MsdkyANCG2IJdUyga3pMmAfo9gwMQBLtGveNqYtfd
LkHNuT3m4wou+3NoAZYuCEoaihbJTM9zEOyHDQstgRYCfTfqm27txi687TMl82NMA6pyMha7MsnQ
JwOEp/B9lEd7+Fhn/c6nd/XP6rVLvK2vrBiJ2Y5/0pALilIE6CXCSycfFMNoX9v5T+DND+0a3HGR
CFwWAGw5sO3ypPDW12Jh5ErvisKz0vHd9Mg2TJ9Y0B3a9L1bKwQsav0FOUlBMi2dijwAT8mhP1PD
Fvf/h7Qr65EUV7q/CIkd8wokudXS1NJdPS+oVzYDNjv8+u9Q997pTBdKa+bTPLRGJWVgO2yHI+Kc
0x6V3KtOrcQxNs5yUFP+GZfgGLNuzryYYWjIX/W6RDT601HuQNIl2VMbry34xYUh4bXVt9QuHYIz
0ngr9/2v+GvpG79N4Du9VlLc2HbBC1PrmC/ibKovnWNAouScf2o+GSqEw/uwDOywOeECcSRbWTaB
wg21IO/KnAnGZr98Aox/fASLhORgXlf7g4dfDEiIZHIDtQWnWefuMf00dF73ffjSB+lJDfsjGtr6
LxJ76465ZU+4CIrUatoascS5CwEO4K/l3tird1BgP1roKJZRPXzME115hli3q/jk1qYzj6gxHIb+
oZ3gi7Imga277dL9xOaFbOg7N1Oxf3vq8cwvD1XqVUuwnPXKh1+kXnpW9iRUvcAZdulfkl22OUT4
HGo5aAQHCPjaI5UpqyolxvELNMKJtjjpJ82rZEDCrYgXYKo/ZgRfhHhdCbJ4bObkvBhB/aurgwmZ
hiEcxtBNEx+qoCRPd+C38iUhkGyAgoc6iq5Bch6WzWJH8n1q7ckyy7bB5lZDRhnVMBBNAQR9PYus
7JO8G3Q8F6qjuc/vjHNNPdvPH5vOs3uoStOdOnhKZDaSgHf7RFkxY+oK4gYhybXlDuwqBfhD4KLI
hgz6cujfXKveOdWZFCNYX4E6Yl/BmeaPZiw5X957zsXNuBLYAOG4okvENypdupZ1UBk5ZzyNTLpv
7S8OHfZmdbeoj5YB0tnke2N6Zg42LP1ey7LATM59ux+bl3n9OPer6oaJefjnJLHO2m+Drkb0HK69
ocIpEWf1AIpYCuBJ9sTG38ry1zx+lpxEW371x8aHJrFcz9IOfTfTOb+z7AO49UJ6Th/A1H8A3VRk
P3vj0djftrlpcg02wf6FNhGRN0hVKidhGoY1T99a/WGq96YT3TaxFUygCf9vE+snXFxQjjHovAcC
6xy/mpAE6Tz3YTqlslBsK4a4tCI4rQVSKTw+iglH3rPjQvEjV/YLRcOLvW/UY9sdpGRgolDM+lzD
9kBfKHwdGRURP6GzsazAKjGdQZaxqw/JDuUF54HfWxB9bQ7DaTo5n7LvS2jvk0fjeHtSt06HS9vC
6eCUFbGWpQKmbD+gegJ03sl+vW3iI/B+HR+q/msHkQ5iHcFGiQSQZraw0QSrjhE5ZvvuUOwdn+3N
JyUsQyIpCazhl7j5Lw0KcWCpFubUMRgcIVYhYz7anLGL0QixX2uUo5N3JWasHAFx54/a9D1Vhges
oGRPvXcf3RqH4PFTE8/xNGAcynPIn9hLu0u+gWPpOHjkuByyEw+Kk33kx2lPD/pb/uB8jR/mc/tJ
Ehpu7m201YBWBfSmQOtdbzw9j81OLzBiC+zeD1SxPI1VsmtqK1oDvgYNXwSmVLF8TdCPyIx1zdww
e+2ezRPZgXD6kN01D+2xH0KJT66X+oepvTAnXL1Gbhd1XTGgHH+3B/e5w84zwmynndlh/DS+pQ/0
2zPyv5ILf9N3LqwKh39RLTSz3dUxQdc/7tAu6Zf8peglSTyJmfdXxcVJWapT1dc2zAzkoDTPw/K4
mA+zLDO/lWZCW8bfS/Z+/1+YAdE78D1ODTP8UJYB2bOjzT2vCqC2EWin9tn0FhAofrJ23Dei4aSd
yP9vPsXYZk5qUKv1HPNpv6nTPk01r2gm0NhKwonNHYAIUV2xMGg4WSf8YqRAi6pu3XbTmS97NJGi
jj3LAKmbZ9aFCSEKLR0Q8MZI8J8nF3qD7YOGqZT4/HrOfvT5P6MQfL7O2JDPBKMoo5F71VdL92h1
Xw1P6Jr7ZatAjaJjXmJUVLH7z+V2MS7B5W0nsTXaYVzInkMx7/tyN38j++YAFrzQuVd/IOC1f0B5
0/iK54TCPBlFw0Y7GG6fvz8AXebXa2d2/VS4bYMPmB9bzz61vv3TZF47IpnjAfn+rZcRlN/2FmTE
ri3ObTOoGcM8gxKCKPss27Wd5IbbPr7gilCjxiZzhaUsE8U2GwvHFwGiw/5cJs/8E7iGPWkNfzOI
xy7+25KwfmrMxzZuscWKz+MJbLihfmSH+MB88JT8q0MZwZcDfOxKYixcNHG7pKrd9zhQ9ODRGLyl
9oy38WH54iaefeecxp9278c/6gAv3SqRPVc2b6AL68ImT+K0MhUHnpqXPkRc6t8uUn7H5Fehe8gy
kmf+s62kxZzNhwrIev4es7Dvs4bpfEDLD/rUUdl0kzvVCIz2mD9OhuoT2nhkjir3mNAvqf3dTVPP
LcJ4PGbdjyKpviTVaz4ND91sHGYZiGhd2Q/HxcWXCT7GQb5Vm2xdjeaLqSvgSdotjqf/qLIooX7x
716ql1MhuFqdgZN70Qa4WrwzeKDhVub+EWV4XJeo9HjV4Y6VQfbiHv/NwfhnpGIuRYvNfFlijDTn
R/qpmRNA6b7YTZgML432k9O/Bg0hF4k6aa/Bdmx8YVo4K3rFBVAqx/KrUXxvR60PNnef7caAeDyY
To2nS06OzXvmwuB6SVxcZZ1rqVk8qtM5IbUWcGUCKjFWDEnqZjMCubAiROCZrtFZz0cMKz80uqfh
beEWJ1P60t3KuV24jFgotOa6KJJ+PWrBHHHUh6+l+thrppfHnsHstSxfK4/GPEhutdX1b2wNkaAA
MY+pzhTDA29S4bsPcUgOc+fxL7cdc+siASYb8igoqtgAllyvVRk3aU67ZTrXc+bb035giBplNDCb
RgBXAXgPDFewdG1kUrS6ylsDL3f95DLN512kWzJwjMyIcMqlNehUrFjHE9f4nPTEU+1jVz3dnq0t
z7YuBiKcVzkzh6TVYYPEz3H+XYHQ220DWwfipQFhOcZmBE5CgwH0V5HZ76G9w3Y2PwIoMtUAq0ku
pM3xIHcFgCOK4AAtXi9Mzlqt12qYY0fFl1FDbC7IxY8LCzKlVl7UPX68OKAk+KZIXiDviG1xh6xg
of99vLAYazZymjh+X78vvWh6nCBP5PEo/6ZFyUvn/8b/hLdXZ/MovTQpLg8hZOwcDS/I7BU8QGjM
i0+dw/2+tALSgiGq/QW6s2p+ZrxBi6AKdtWm9+bkq+Q71qkThg4YyjpwJPlcYL2v162JE7PLHRMb
imal4w+Wwb4RkqUn6B3TZGdSy4be8KiiqUyjavkcp8wEe0WuadOxaBz3MACnTAPF5GoBWraSnCyr
mu46y+2h+lkxWR//1veumFKsFs6aDxgokhOqdOPq1i1gwlVfKj9qzuleT9zZr2IrPTuLIQODbBpd
TxuoSgHkJBY8J31SMzC+40U1vOrjN7c9cmbi3fOTmc+312PD01ccOV4Aa5YfgnLXyzFAm4WOFJYg
p20GJk/tQ643tY+HgSvx+o1BgbsLrOkgvMXbV1z5xGBKb6roqoX2i8oL4DmXO4hyxcr9bJcvt4e1
cQWh2RXNJEiVrDAGwdtntzHj1ozReD+oX5B5RauV+7BC8oz6Qc2XAEQakvzrxp0OiBWkAFfWCcMV
ibEHVIoAb9dUIBncJCyXwg0IxO2OPSjgWuib7G8PcNPcOpFIKAM2K77t04pU9Vihe9gFZaaBIonS
mftCJb8Sp5FdTxsLB1zSimUxAGH/wLqakRKaaiPVzmYdgzy48dNp8Qsg2W1zeWk6Wclpa+00EOmh
YQRQIeD0r12Ss9SxOzS0g0tpCbP50LWNG2S5siOJc2qd6o3b2q9/PpsrwQtmEn3lIAi9Njk4iarG
JVHPxW+jNH6XHYfcxA9Nt37/CztYMjSdaMDCi7neLmscKNr22rmEPEExfwNQvdO8tuWSy3FjV+Po
wMsXxMDa2g15PR5N51ZVdAOIFuv0zXFZOC5WAPpTiRNuFeCBHga8FpwNBl6lwlLVbdHaaEjSzrrC
lsiyyi4o8QoLtUmbdsQdnN08de0v4uYKaHKH5DhYRMb6uOGdq0TwSoYFfakP5Aq9XkxJhlrhmaA9
tSuGkBIWkiS571x9lxY/b6/g1ov/ypxwsmhmWpuQr9DOTq76DEVJ5vDAnL7jCHVpsbdxAdlm4k+V
HaYQIv3nQRasg+cfLY7obTSFB9E0azGvwMd6rrXac2JceUu8H12Cdul7xvZUNX9ShUlAsBsbEvc1
uG5W3A0EeQSjxDTaFrMPr63SFyjqVl+qwTgq6ktt0dCwmaTrdGtBLfQ1gsACBi1x/xOtSmN3QMMu
iJ2CKkdzeczuMl6EZZtAUNWKJQn8reEhcAXKdxUZUkUWW71YdLW2S/2cpP6iohKKdsCE3w8JmKOb
uxwNLLddaHN8kFEBLAxE7KjCXm/Obp57u0bN+VwvvbcSH7t3Fs0OJbqyS11GzrVxTwCR87cxMdlt
L+NEuNPq534A9mfQOABNeNSWWZZ+6gaZnqIQlK+1CWiJmojHgQjDVSicoxr08LJ2oEk01117WNrm
d7Ek5j97o69GcK3jaAPGGKJhIgCe8FwZFZek0ePucHtlNj7/6pf165VRFVdDVQm/rHiaL3nziyym
Hz5bOJOdDhyfCI3SaM6+AM13tMxH5Q0U5hV44l26hIZ5tIoXlj5UyezrzX2iA9Fn+w1xw9ujFFzi
/UMQEYFzEahLoM9W/7zIcaha2bZ52uZRZ+aHNKPFrmk65jPDATYgkyllb1gzHShYW4CFQKn4vcX8
wpoSa5BnNPWVd37xgIPytHQI1HS30N0/HhbCS8sGEBYgT3B9Xw9r5pBi7Zs4jwhRAEAaD265fM9J
4TuJLrleRWKEdQotF9Sc4DgFzMkQiRGskpoEWox5lOXpp4l9LZe9Ojz3dD9M3y006UJ2OtcedbTD
L5BVXJZuryqZ19SHKv9lK1QSWIs9Ov/5HIK1XCGFeA0LQ6/KXptbdSiiGTHVPmvzyvBcqKd6bExP
bu5WT9PkAGjoJpafazUBxAAKE+OABhBMZeonVlvub6/G1jehbg3wM3LVOOQc4WGBoCOdwYxVRPFI
cVG4jwXpdzN6afSXujHA4b2vbK8Z8QIkaurF6eJRW7ZM67gv3prrvACSiOeTCkwIHlLryX/he/Nk
0RTqWDSq7TPivoe8gDLWPjWPtXNsdbgherltVdYXJgRfq1WwciEgcdHcsyL6r60WtEkIG7Aa9mh6
GTTAHfa7T2XaiRtnFQJI8DwCa7IS7gpjw2muNhbPaJRpZPI59E49KFDIqIm3PB2CkDjPDZBbY2DC
YcHwVI8tMtIo1ktfT8PGQu4w7Y6VBXaAymP17NMh9RmQBhpUTBpyHuhPVLCDpleA/rhH0lqyz8WS
1fv8QngIKT9cMehME0Zupxaz4k6nEU3psxsTaFQ2P6wxtCr3B2eDP8exp8yH2fjVVEFXzJLjc2vi
VyQtuvLBZ/WBnlFRxsoe6rSMKoiM7rRpnkMr0WQR/Max6aAutz4T9PXRLGzpPDerUSu7MioH6oPs
4jgvL0uZPyvlvxoP4i3XBKQSTxPhXhqUrBxS08Z0VnXYKscukUXoWxvCRO7JQIF4JW4RNkSmLaOh
Z1kZNXWi+u1o/4inPgfeGeA+yamzseMRNqJAhsnDTSC+wgu68LrnrIrmvZql/miHxXyY7CjOnnr9
kzK/cFkj7cbgCLqu0NKP7AnE2ITpA0QHXHwcC1UMuuVl/aB4rmIcVf319tDWqFA4y3DdAD+A0B+q
bKJDMLdO5hoNeYB1vnRHo/XRVOa7r11/lzdPDTDkt80JQeq6ya7MCTF/3OTOQueqilSrLkJnNoag
Z92vbJ4KQIZcIF/IP8UA/dfmSgcNRkWsoWDTHlot1hbYzLVfS09Dy2S+tUSQqpdcDOsJIc6ljp2F
XjwkaxAyXJ/QLI5LxaRtFSUQZMzdUJt30yto6aqu9FQIntyeSnPLRfB4gnPgfYpnjRDwxxXJzXQs
6yinS3JnZGa2i/FQ/aSj6ytQF4K+ykSdgi7RtR0KnmbIG/A4O4o9B1VSTKE5qMBxWjoLGsVoQ2tR
Dc/mputPOUOD0wTiUVAJpoE+2ha4XPL6rJatdnDjEX3ICUPW0u76sMF5FYIfHdw1bC6OTc7yu5Zn
FuiAMv2Vaovjx5gUDzoGOMSTtHoquEb3TTklIOuyP48K74JE0dNT0VB2ghaY+tguyBFzp+8l0cPW
AoHwHIsDcjTkt9Yz+OLihpSPXuKPdTSbJRrFY60KEfNPvuXkAG2WVAuHxmleXdrL/F583787IR6B
iMSBRVsPkmvT6eKCTQMMOVHvMs/U/EHT0Xd8HIGDtfZFkwdcXa87FkIK8njbUTbOfNwoK/se7OL9
K5hmClkI7/I6Ggl5rt3PUAmMnPVMlrj/1lFyaUe4QHWr12srTuso5qFRvFaPqqkgmfBGSrAADd87
mZDv+t3idru0J/g/GDXMRKOw12R/keFpBG+4eypo7TF4z+0p3Npq4AgB1QowkiAtFRyndsBA1RG3
iriemceBZDqIocjDPNLu121Lm5OI/DJQvhCwRvfmtZ/EQ1nTqsSgzOGunizo2wPokqf3Xf8DnA9f
avrYupInpEh88O6bUCxB3gcxHyQchIVTkFDTjEHBAZkGGjsmWeqR5ltmvox671k03yXlgVhFuCpb
x+BnQ8Cde9YBj2mwqZ+gKoMoW8+Czr2bVXqyAdTqkXRQycvtqRHLW//9TrTeIG2EdJWYUelS4qa5
iwOPQRXIU31AUevGR6Cd7NAk/Naij6n30sYDivL5tumtVQHS8G/LQqgBrjqSxVZRR1VHfLYA08iK
YGmLvULGkMV8p/L0M7Kzkh215eEgLwLjNGI2qPgIHk54qaVGzuqIVEXQDqWfVr8z94dNX3L36fYI
t47GC1MiA0rP6qppdMyt1RgNrobMNzU63hN7Yr6xAPjrWHQ4ucAoS7aWZIxi2mVyW6NS2hpn8lQ9
L8BGzNod4yyYsjcqy7JuLiOY+fGCgm44qirXm6swqn6xh6aO0jjzGH+sl2iBig7JwRiRPYz0Xm0k
e0tsM3/3WXul+kQsB7I8UW0cLy2d2X3BokVzQF8P9onKKktPM7jpQ6N2PruDlXikWJQ9yh/ToUvT
OuRuNYNBbYGwp539XEbg4FtudgeiDfRQxWw46LjiYxAWSgLdrasCaFp0w6M9HfekcT1Bg6vGOplw
S8WTC5oiWpZHQhewGddKAia3RlY+3jpX1+cWMrIgoUU3hGCPLIwuSsmiKTxOviQBu/Wiw3H259eF
XbtQOhlZjF83SBtq43NRfqXWMY4frfwx1/c9yFRIEjCyJzLUhAizfl92pK4BhllLB3iwXw+sZ5U7
YxOxqFvYLi7OyFs8d4brmxnZcb1/7oufzAgg6zw1T5z2nvtpoefZQscb+EEy0E2kEEIvDh0dT1Ct
82N2AhVLqTiSA+bDrgdRnQHmaAtnC5R7HGG91SW36zRXWAQi4LOGetEU35PhrgU1Hq/zFzSmS1vO
10kXb22QSK9pVrwKkey6npnUnFowLE+YmSEZ9mkz4dFPNUjk6dUCLjOdnlLce2CWnvihs6z5Qc/n
cp8ZvQsV51iX+cjqYR8+B4cBWGsdPE7ERhyz51pfKIxFJqSTuXZouRcnx8o5VYq/PBnOHAAPX/y4
fdiK/bn/cQ8XemKopSGLLrJnIUM2dwupWKRmGtT7vLrVTslPmoItNwFXLptKn0/kr6IKi2ryFJLc
j+Poj2zB7a+8JUu6M3lyYCCAAUcxgQ7f7e/bOidBdglYDF67gLILG4dZCkjRpp5FIxvRhqe7vtLG
s2dCCu0I4IzrQY2JHuJBMXdKX7eSTIgIgHyfHawEetzBpA616/XUuAjTOwK5blJxFmnodwSfzFQi
55iTpP8KzpDyboQsWuIbzVKhXSMjh2HgIPxwBzRwdnmuM28GKuqsmm3yhVU9dNThUMMdSKTY6Fvg
7d8pUJP6envGNuN7FI+xlxBHQVxxPVkvvtnO1QS9FCr8SJ9PtTWhKT9GMwzC3jHZlc+GfU5j0LSY
/rjIyIjFcul/5gvsg7hnVrZrkedeo0lbF5OO+XorztQj+M/wc4RB/2qMf+wI1yfwWYWTu7Bjl7+d
+D4lNprynyj7ujTEn9t059qeRtoHVxbpf7wmsEugx2Lh/bQKUQunKactrwCaYlFGwFwTe076s5Qy
mMqMCHcRmdCuYhW4LfQoQQ/08NLG9wnkEoeGBXl+KOmr8dWx7grEmxQAxhpBqCKJFtZnxPVhhNch
Ct4orq99HeJCcosD9DOPuA5NVEBL8Puo9ChZxI+pLLwEQbuMHCA6L7C5rx11lTEdoKfGIw3MO4XJ
PVqbHgrxx6wEjQfzFWf2ufq5jiVj+xjnXdtd/36xQdS0GJkGArzIts9Lc5q0venuc8eHROTtEW6t
I7KCUAXQDJBxqMLhVdYGUaqk4lFruXg7pX3sK5bB/bJLZEryGzsPg8I1j+MQKR+0cl4PqpmUPtbB
BxVVSXOXdSZ0Z1rPQV+QkuC64uzAcuWsx/URxZJPt4e5UQmBbdxciHDwJv1AbcPjZeZTNvPITWxQ
+jIEGo6a2t5YQopsMv2Jz3XQ2jmIldqW7qoJHTZkHtsjZOXYkXW1LMfxIZjAXbZqXkFeCE9X5MGu
JyPGaWfNo8ojSFA+K3b+ZA8gwUmdH7U1HyuzOjiTJHzZiPBAzIWM3trZiPeyGF1b+hDTbqx5NLT5
zklL37XZcR4jpNF1PgcjQmsUYvxC74JqRvfjPyUEwNGLDyArWSD+AT5RSAwYfVdmqD7B2ewekSXa
b1JqI3KY8ViTrPfH2PzalHArAv1YL4U2Yqz18tc05QgVficj/Q0E8GlxGr8xxjvg3HzVnMHdU57b
wfSh2IH4RQV9ymFiMq67rY2GQhG6CVd9UEzF9Xr3BXd54VAeNUviqRCqQCV2kGIUt4YNUZ81ewtF
YLxJrq0UJi2mHrmeCPSH+5bpXqu6v5jJDhpvd5Ip3jgb10YNFGCwoKA/Fi44k6tGNvVuE5FY2XGV
+epAItqhOwSCEP4yKC91rbR+xYt7Ow1vG984+yEtCzIaVBhAwy8+wFF1qJ3FrZrIjV9q+8fsSCKU
jXlEjgcs4GjWBsGp2P7CdLWa1KVvIhVdrjoYE5d7nd4nMmjzhlNcmREOgdTse2ZpMNO8GYH5qX+5
PUubP6+hJes9FYdy+bU3NO1s9Eu/NBE1Rl+lu7l4Bwb+CyMIPSF1hwozWoqvjbSqk1HGpyZaQM/A
08zPUYIfZYx+GwuOIu4fK4Kz8T4BGVUPK01gepI7cHOx//y2WNVRs6GzsRJNlJdD6FDFV43fXP9G
0n/jVBd2xJgpUTNOR9hZuiOBmoiCTio337NCRryyddu9N4sCs782BIqpe6UCMV1e69iaFN0PKTLM
EMAcSi9TQhPPZ6AMV1zlHtFn+joMMhHY7flcicT/Y11wO5pVxcgprM/L5BsGUozoJieDEiSQirjt
fOuyCzGg9X6vg5kKKSPx8VNNZhbXLW3hfLYaGlyhe0UfpoOJdhM6asxrMl0NCuQG720tmXa3rW/t
L8jcojsWcr5oM1gn4iJKY46DDkC9aqO5eYrnJqRD7i1zLbGydW/jiYSWrrWbFE0NQoymaFXb6zZr
I56BFIjxIawNCDuoDtDu0F1IFGDODnPKj67dB/lihJalHG6PdKNxCi0OkC130BKMeMURdrnugHFC
I00bVVbylZF7K3ZQ/FR3M0RCbXIGgYvHKiWwRt3THYAQucbvlAXkt00SDtaLlsqSMZtzjwcOQlYb
IqVE2ExpbJN6Svo2ytDbA9HEgYLqZ5EkPNZRfXCvCyPCzCeQMDQUbWgjRQGJMODOZH4wmm8kedLU
oyZrnpINSQgRSJrrCkXPXqR0zDPGHroqdlTqtWzTbO3P9W34v6kTwzCqKjli8TbqYs+sXlyyeJ3+
VkmPofX2+jh7BL0AyBVBcki43QaVmWkPzHiEV5LX9fouSY88pl6rmTtQ1N320O1B/TEmOGhW1tDu
SGCssn+77teEvKJqbSB5fNvM1oGzFqtNA1HW2kF+veUnDsVaZ5q7iON9pFY/ButtQKvgOO3V4kVP
zkX9dtvgx92/NliuiRKwPUPmXXzOZ8aw6Fai1IjauZ+NVdBa3ONuuhIXuOqhuMt7vreg2WGh06aX
vEM/uORq3HahrAQSBeCEhOGSOUkygLBYRN1XBHQ5CJnaQf+nc4q8qo6pdDWEk8YHoeukmy11sW0k
LPon8Bwfezt04r2mnA06BKmsc3VjSFfWhEiCFkoPXjyLoU8v0uLeH83M4/oie4BsmsFjx13xVei3
EWbOqdw4j13CIq4gD+OMNvepw09Toioe3mAgRjdyc5fioXkoASPZ64oOcAXtjbCZQU88KNxDimcM
0rXaftulNj8N3WTrq39FyghbxeWkLdIhZlHqm8XPZnmxZbT6H3b+uqIXFoQ5nimQYkYOC22G9ySr
QgPnJbW8sVXvDSkqfp3Kq3Pm2poYv/XcSpq+hTXKUpQP1KOZQ4WKuH5Rk3u1HrwG2cUuTz2cDtzR
Drdn80NkKlgXFhq4tAUAWIdFlhLXXmovsZ85TNYusK6JOEa0bq16Y8hdata6phehBmhoKRlijJGU
+4UdcuswKCNIskqU/mSo+o/pWQwJ1zxEFm2EHUgmXhsz2Aw56angkTXbpyblP53mmY/ajhV+ngSN
o+3aeezWmtuO53p0ez4/polW66tePJS68cQTOzCqGeiHssGEpmbq6fVvszeD2uxeUquOply5Hxzz
lI7JE9rqJRvjwx3ybhlVhlW5+yOb31LXpWYVCY86ru67qg2Vb03r7gc9O94e49YORFONBlEI6E8A
Gnc9wXnazHRpkAhRadMHCSeGn5IGbRKoJkrG9NE9sbdcXL4onwDqIFYnhn4eTMDoeUQXuviTwyE8
anemZEAyK8b1gOpKsYYus3k06cASepwHtydswyWRnkTNjYDdCU1H790OF/6vUGrjfnN4lL6AMx4a
3MQb6T5zH+fU8O04nHhIShA/fb5t912G9nrfwS4ccWWyBLO9I5xkU2c6udZmeMs0OnplUoS91oSA
KVMhPlZQTUc12s59WhRjMILlGGB+Mh8AjEB0MNBXNO4q4AFp2JNhptOuqdSXpcqbw8z62h/VsQxL
hYc8VhEVmepTbSbpfTE7xs7BS3E3xuYQZg3RPMVRZNyH65d/HBk2OAqu9sfemWXhAzFoihSK0ezy
Jt3pmhHWXYCWuC7oO7Da671MaerjKbbO5v9sfqDlN+LRheMnTaR8KV+Lv9zPvVfizSCJJ7acEQV5
0F27GByeLNfOaAHkUJCSIe2xuGhtV6EB0S0ql7wN3jN24gSuWjtAJYMGnoinpFI1NUUvRgMuAqCW
6Jdpbn10Y2votkHyaN+xPLAVqAk4Y6AmtZ8ky0O65F43Kj7JfoAeH76ieWXtM2R7C/rIxiNQBXuF
8bfbTvzxWEPVGhEIwke0xXzoWi2MkqG0XzZRWTyDqSF5jY1PVJNIrX288mEEEQnKJASS4qLIJ9oV
psUlyMjp8SfeLXd5Nvh9ap6QcQ7cVCKK+fH8hDEwhKMDfSWfEDshqtitlqlokJ6DorJe8IOaxwit
ZFLDm2ZQJgQodS3+iMWRtMMG1Vu1ibqMtMFSkwwFH0M9ACQvE/LanD68Y1FbR68lEnbXPtsYcYMy
hNZErX7KXDWYqkM6Uo8mX5JOMnlbGx8VH8CgCaivAFu4NpVlnCf57DRRnyk/S7SGrSS5o6c2aO3Q
kClX2RcVKim3fXDTKIo/ACGhcxqIsWuj9VIngDggJ+T0+zgGjc2QedmLVvsGYpjS2Rf9z9sGP/YS
IVeCm/W/FiFGcW1RXSCwqFQ2HHKvHakSfDF8M5zDIoCkQVD7k9943a7ZG8/Ej3e3bW8t5qVpISSM
R7tj5aJgMZVYebZc/i3VuoA14C5wyrHalYlBJAWuTZMukmDreYecuDDaxuFJla/5GV4czR3FEd5p
wGTsk1ImIr4RnyE2XLlhsQPxJBT9x8xcDWVDJEXm6S9oD5l+boZ6ATo965gSK+Tqk9tYkihGZM7A
kQKjKJUh9sP5gpDmejVZ0qKIlqVtZIH26i/+Wr/Or/ljDNoRZzf585uuBM5wvL2MW/cImifx+kXg
7SBRf22TpHpnaDVvI3RdoNmmC7T+620LW7vCxpEJ/gCkztEPcW2hbJK6MrWpRaj7lFd/Te2BAhvh
pjutMnaQiYC6mizJtHUFAyeOLiZYRWSzOtJFIEWUIjfnxkDeLLEgLp7X/V57om4TOInxGU9GycLJ
zAl3cZvQ3oljs43UdvZiqDIPXA/VovrWGPeafoaujeTy3zSI0uqqQbTiswWDNKkdpWdai6qUtYQJ
KQiiNlLsi6oqD+44dbu6Q10sLqDYdXsxt24LRIhroga1VTyuhZkFnXELoiTMbNuvAWnahomTl0Gd
SNkZtjxzBV1BERkBiC12og0pn+YmzrqIzjXfgRkF9PcJbo3bA9qKGy6trF9x4SqGtmiFCuavyKax
l+XWzkyfkuQVwi2SNds0hEt27e1aWafXv18YsrvBcru476JG5b6upIExvGbal86VGdqYN5AUgR8T
gFG4vxjNZ8xtis5Jh0gv82WnFn314MRJ8Y+TZpDPQRcjZBjRkUXeoSgXw4EWxpgmA+0inPOv6AGK
ljQLVSuVXKkb/oak3AqC00Hlgnzu9ayVFCrBBnO6aMgqD2V1D7NmgAXuthNsXCzoAQbSFvoxcAYR
QjqoZjy7WdlHqZ3qvtJXuc/G9veA9sqwBAgR7DG2jFZqc2RInCF6W9NTrnBGFXmpa5Bqgc3se5c+
GuWDkn2+PawNl8MlgtouAZJrbeS/nryZ2e1E0PAWtSoKYXS09EBh6B/tC8cKWrSkSaZxw/MMNHng
uY9qrAXl52t7aB9yZz21+qhqXR7Onb0cVVbru9uj2los7CELfV8rDlmUn7HixYntYuyRJVp8LW7u
6sXyjSeNg4yDysjMtt7kKz2SjWctujOBFrseUwtanzTJrBGaTdr0kHYgsXKVRo+AxoREGd6zfsrd
EfRjih5SNdNPg24PYVPUuuSg2ho2alJAOCP4wZYQdgI3c9S5nXyMtM6u9qaCvvhGmwK7q150u3ic
4d6Sa20jK48WO+TiAPUGpkwX0Wtuy9r2/0g7r+XIkWXLfhHMoMUrUpFEksVk6X6BlYTWGl9/V9SZ
OZcJYhJWPU/dZixLRygPD/ftezu61F/MOeLuBKG6r6HoPzpl0lLrLIunrs3lPbGF9MR9U3pZAEHI
INM0IltSsvE5K3HE1dcsrh6JZNLYD2Z/GVu53GuF3x5600ECPnPy/Zho0UMHczVKiE33oPTBFrJo
5c4FVUQwAd6aZq3lnetUbVRkWTZcci5aq7b/sZpHJO93c/t7rua70Icw9PZGXx3wK4vi769cLI2Y
TmCDdKX9uDkV/dfqY+LXd6KTSnNH6zyFn2/bW3EXpF3pviYrSKV3eeEWdBzkvlmMl9n5puSXwfmj
6UY5cGNcK54PQjqyj7TsrPTcaVZvGHXsjJd4ro4dzDVU5R5y5cvt0axYoZQLmyKQcnKDy3etDe6u
TtVhutSGddYkeo0DPT1IbeNs+KMVr8dtq5MigUHG4uV3vUzy0AZz3nfzJe5NxAsLq4FwTK02Aq+3
VgTUwGH3cevy34UfqsxhqpzO6C9SVADQrF19C072dsKwAJ6WxyutKeQyrsdRhYEUBD7brZmqg1PR
GWFZ8U6qtlTEV1yqMEQMBKyA2E5eGEoIS3tlbIeLPD1KWniuiuLJnOMXUehT3XL+moe//OFHN2zJ
YL3d4FSpxDsEKWwSZ8v3ox6lqu6nzXgZf0TOoQf11O0VbeMSXJtG0U0kBCRYMGNxarWgDxXaasdL
PVX7zG5pYi52rf379u5e2Q4A8SmSIAMAy+FS56PpJdUKgma+yMG7skRFaf5+28Bbd8dWoFOFX4eN
jWfG9W5Q+j6uzTyQL7VVDIcylnVyKOb4DLpvn2dyvy/hlj2Mg5G9/L1hm6wmrzdQd1w814atxlDS
ZI5koP62W09H2LTNWYInchf1YBPSduP4rqwX9V9Win5YMp3LDrDI9pNB78P5Uo2dKw93ZtK743S6
Pai3lzfJKOCgNPry1sbDXg8qIUWFT8jmSzHdZc33UNN3ifxOpPSNYsPUyiYXFFqEfZrFJl/q109o
NwyaU890atjHMe1f5sHcD61xsqT5/vaoVjahjvga6Wcm0NT1RUhCPri2I7mXLyhqOjurk8N9XVfl
xr2/skDU52iT5szyqH/T/2qlCqCoUb4E2bDL08scVDsr3pg1sZ2v89wCAa8S41ABsahlLxYoqqUW
+mX5UmWHaX4nJfYugl071E+a1u/azD+o8rfbs7eyUJCcmRxegXsis3NtEiy4nySGJF+60QiPcZMl
OykeZjeByrZNHHljsVa2ICVVmQchCATc7+Jc+Uql65VZKZfsqTbyXWVZRx8qO/BMY77F9LFmCzIe
FNrFc0BdgmIgtHXKxjeVC5n4KBr3zRjtoiR8V6re8P72LL7ljYHwA7IDBXi5QzH3j4r4qyhJm5Qu
rtNGvZSIkPrjYygFh3SoXbNOT6X8fWqQDA8giFGOel48pr1/kMP8MA/lfRcqT2XQH2Xf+Xz7o1ac
5+tv0he7qTNoni3GUr0kZXSYo/3oHyXzAd7MzP7Y6e3GAVlJVor0Gtk1koas7rJHcwztmbJuIl8k
8y4NMtfXPkR1up+qo5U9JdJHirx0ah5vj3Hl8HM9wK6KUxMobHFsX817VNQ6NL+5cmmzKXQHqx9p
mfW39KxWdtKVFXGIXlmxMr235iZWLmJchUHnltK6eT3vAnVytXiD8G3NGgl15lHl5QMxybW1jJRX
mFS9cmkUlMzLneo/0hY8wjXZbOyQlcMv3lWImpJ4JQpazJ5qJKUMQbFygajzYMR94oZV3LudDoQ1
T7fS2Sv7kdSJireBLlZQjF+PqzKGfDAmX7k4Q7P3zeAJvo7Y+KD0/yhS8CgNl9tbY+XhSPxITxGa
wnQuEXFd2xtqK0nzFNSESkKt6j/MxW8tb3c5UruGcRgL6Wj737siOTuJc+798bRhf8WbE7+SyOWy
JWJeXhmx1aamHVScv+znFAefJ9U+Vpl8L7XmQ2lp7gQMKam1E5HTMVbkb+i57wKzv6+Ki2VJH6Nj
eC5f6Di//Vlvezxxu8yJYNNCPY31v56WLu2zqrJIHhRtvddSbOrPtX1BhDi1v8ZoG5L6tylUJb86
xw1onaiBaacf+3J2G/lXNOhwRJZ739n6sDUHwocB8gVaiAr0cr2QoTYCIGPMF4+XqQ7cOJj2cVS6
ltUdBE/8pEPwkk6nptM31mrFjSBTB/yGmI+wfIk1VKoh1Vt7UC9dhyp9L/VQNmvSVpVj7bjRkAUp
FGQvoon0euaHwVBy4EvqRa8+jUO8NxC5r4ECQON9uL3IKy5E/D7AcLBhb31xE6PcbmuZeskRsUyy
YA/aBaqfwI0g3yntf2WNKNlG8trhsXs9riwYNfhOWLgstq1jZfCsCWiFPY6jZLsjKYvf0hDmfx9J
WCZPD7gPARCRar42GplmElrWpAKq+GTk1h54NLLgj0Pbncx8K+vzluKDQ8OSifBZvHeWVCR6HXZt
4JvqRZHmQwGxdgeHjBloh1me9hAp7HyzvDOjpyD65pTxQzf8LJW7QYOCZBo2DvDaLiIxAjUB72+a
TxezPZqDUs3qrF7s6d5pPg/9h9h6P+V3t3fQqhWdlIVFEz43zmJ6lX5yrLGV1Iscp89KPz5qdVac
DLv97jvmFljlLead6RWdTVDuUZd407I1mXFWJHisS9aQ+a5PyNqACD8aTfIwys37IHrJ+x+lc2g7
VMQc+aCm7T7NLP7f2lvVVqfmytg5obp4TcikBrTFxTHnwwgPb6pfiuzkjEhD0c9hjB/gsbo9x2+b
R8CJvTa0mOTAN7Q8Rc/+UuieNIBQCZL91EmIWY5nLU/eT/YLvCY1OgWqcwD8+ClrpA2yY3HFL54c
kLgQaHAv87pZPjxjq59L6BT0y5z7wSFqi/7Oj2t5h359cLw93BUn+9rUEjyq1EkkV/GoX7JCPktj
+iGBRfG2ibWVE70p4P2Ab/LuXDgFHVbULNL1i5y3xkujUuLNhkK6H8dpOOrbVYA1eywhmSRehfSX
LuzlGfqHA6fn0k/5oTbavWl9LA19H7Qbha61uXttSHzIqwhU6eQkxh8wdxUMMXnkDvZGuLS2ETjq
YCXxcDQRiC94ZcHu6rQf1ca4UAyqwmfHAja9AVxaO+YUAP7XxmK6pqkpLTmrDQyMh6nchc29IyWe
4jfHSb4vVbDEc/nkpPtufHaM/qGr35Xdx0E+1jS9/P1Oef0piwmVJ7uPMtAT3JDpoVCbnZjUyCkP
ztatvzqxXFIE8joZrGXKfjKaiTcjE5umcIHlEEF9VOONvOxarEsiW1CkUyOBm2LhshyzqiAAsIyL
n7Vp6iZKQ5xZGqQ2rbrfF74WnFWlf+n1zEpBu0f3mk9LStFZ5dnWw602g7VjQbWPQ0j9TQi9Xu8l
w8m1Iu994zJ2p7zz+uZsfNzcsFtGFvcgzHX+VEF3eClU3bVmzw+fUz/e/bv1ezWYRcoi6sDYyb1j
XOqkdLP4Hx3GxF7aiGZWN8krI4skFpm0LEpqZszMTup4F4UvfbLxrFxzIa8XZXHAiy7Ig7BmHMxV
o/8Y7C0KnbUFYcWhX4crmm7lxW3mO0BsZKc2L6Hzo1Zm4KBfZ63j1fr7r48uhZQ/7h3iTFLD17vL
hyyrj/QcOyHUVU2eoyLu+PWhSKIKbZVqa1xryR2RLaUWRasnSL7FDrDKpq1jFGoug/xVbRJXt56s
wcub/ClFEd6EDDeZzOfIPMWmmxnWnd3e9x+RhYq6Q75F8rwyyQ4U3H+iE5RelinCTi/mOIfz7eLz
esuKF6n2US5C62Wr12Nlu1wZWhyvru7skqib7WKiuhChSVT8fejBRiFpA4aITPuyhJ5QwJdnX6yj
ijBzTFodzJn/8i82yysji11vCDxpGFTmpUau2DpbmQd1yvDX3eWQCYOpIWNLVRxEysIKDMmt7Zed
KY4vZXqX8wt3+caVtVayAgTAK0Sm4gKkW7z6Xl3RfdmGxkSu41Kl8XQeDP+jBH/Zvq8Ae1lpLsOh
70AzyGupvFd62z4lcwLZOJisLXHOFXfFuxIRCdAwgLKtxRHUQOtORZ9aF8X5aBnIDJnHarNQtmqE
ZDgQSFkQGIm/vxruFA3jUFmtRcr9Hr4nTfX85vnvdwcNB/81sRxHF5SJUmDC0ciwhcq3rvzSpfS+
KBsQ9rVj+9rQYulCJRxppqmsi1Z/TUJ7P/cfg+7Sd1tl4C07yzhA8unq6DrsNPfzYLzPgumpjKJf
vbwRkG4tzsLZG7md9rVfWOx4WltHtwltNwx/316eDSPLOCIahtRXitK6xDKlZtqP++gh8/e3jYgp
uX4BkfukAMwDiBIO2/l6m1ld65vp5JCWtAz5gN9Td2YyaYe6mJ1dRNdGGAXhXWi3W/nQhYcVYsh0
gwgEMSV7ODYW10popmrCnlC9vLQSUGt+cQzCdt4Y3roVS+Z9gmsiUXI9PDlp/M5KatVrhnY8qZH5
28yjTfmDxUr9Zyyw5gkLtMOri/09JvHctXqHyEsNJMet23h+zuV6etaB7xxQfESnNjMOQYk+QOk3
yVkq0sGNR7CB4YikFy5aeyjpTXURptoCzSzfHf/n66DEsUngOADdrufAjsa5rtRB9UIYYWtLddXQ
OSWmcz8o+T5LPd/IvnVR5zW0OdinvLLIe36qs5ONYmhhbcTqi9zcn48BcsBGQ4iOSuzi5EiSHGfw
2KFpFOy65psDLVJdnPwJ6etkw9Ta2kNJAZCbG5aqzGLcYTAbDdB8xWsko7uDVAuqhmQsN551f9pv
Xp2gPyMiLyZ63kgCwjp1Pb1pXpdZ3wVssSxV74pZ1e8GP+zvjJHpjexcfpkRQdwXdvC58FlnIxzk
E8mxe91PPkA50N139jDSjUu7o9JW1XFU52BXDz19BPyyG9d+40JBI+3tNlWP0+BDIOVT+LftQto7
2mze9UZpuHleKXuafj4ZWpLdh73iM63yl6Yb9WPSZeHhrxzHn2EDHoL1hciQ8uLi/FZWkfTDrKte
5cfhXWfLvqeXZfJDD5uvQ9bbd6ZS2/sxrbUNt7jwWP8xbNHBQi1avLAWOyhMHK1oA0f1Zsk81n75
lIf5sWzqd5Y83WkBPH+pslHgXNtJxBLkAxE+IwJZvE+kqKvHUE81LyTj7AbRw9hA03Z7PpfxzZ9x
gUQlSUQGQqHt6HofVRDg46q557v8NDXH6hR+ar46dAD6LmLf3zc1VZf5tzcGF6NqW1npVB+DsTa6
QXZQvkuQ6H0z39Pjr30LngNt3/FKPm6MU/zs8rw41KShZxMB4zKDq5eJpdS9RRnaf+7DffoO2qZz
rx/RNFGejBO9es+0QGwYXVtByA0IVImGFXzh9eQ2uQ5xPgUDr+m6HYj8ONoDqTHkz7AMjw/0ecKe
WXyK6ZlP4990zG2YF9fMmzFz+/ByAd5FQHdtfix8hMcGX/UkaN9PWazXn/20suadbhPeZUU5HHvZ
nA+zrTQ/6kC0agZW8VAEur2nred9LilwpiltchiivD439fj+9heu3WD0B6MPpQHwwI9df2DkSLSl
SrHmKaU9vxRZ0x1UDcBKodH9etvU2vn9X1NvGviSacodLQ00b9YOJrIdpn7vqL7bpcU9QcFZLbbW
XhycN5P/37HRFXY9toHnaa0mjK3Ty4ep6h+nTD4icPBEl+ExRv4USISipcADpl04VLs6//YvRixK
6JCjk59dPvUoRIK21CINVVm7cNuq+VLK8l615n9KExRvPAenPNoiX1m79i3eyEhXEfTCXL+4l0zZ
H6UgRuYy0h6S0T75RrDTJ/XJmX+2n4NL1Wp7bXwMrNKjJrGf+ZDKGk4TBE7bx29le3HeuYQFPws8
SosAyQ8cPw9nREWtLDtGxge/kbwqMnfRIe2fpk521VJ+kMt3gXlXZy9m7j8H9j8U5zeujpXgg6gT
sijWgNb7ZY9BaAVNqumD4vnFEyuN+/FBGiEgFPxKnGhr360ceqzRCAvgB7/jiL+/esGBAauG0hda
lfBvGcp4zPLpZJfJ5wHlDnUgCVnuozalia5D6NCzrABUX3AZ6+Y5ytuDtCnVvnbFIKX0H3CVKmpN
11/UT2aYFRKCkvS/fJrVj6Huu36avXf67GBMqVuPduA6wXjfap/VXNnwgmuzD8udECAWyLilXEOX
mCZsD8RjvSQds+lBaZJDTu/pNHxStojzRRCwOPPkq/6vLbBx1yPV6oInS40tpXmYPrW5O+iu89k8
m+0DReDbx3vZMyguUkSAiawtwX9AY+21sZilt9MyUT1d611qhztHDdzw5yWuPxRS5g5m8Gi2025q
w13dHyr/Munp7vY3rNxvNA4SHyiQ1Ari0etPgJArTvTO4YAFdrunHdXfOVa6VcNatqL/GakhODtI
QYowZXGPqfoYyXYQ8WjrIc4JvlNU+6ChIG7WZCG18KEYa6/3932b3MtkIum/rbr5WJblb/ThTg4e
KB2AoQU/SZDvxjm7V8rw1FfyfRzoG8fv7TUjgiiEQWjOA0u/xNukeklJImkQFq27gVfXoQo+Ru2h
Qa3J30eB9ev2AqyYIxYl/wsMTEhELfaAZsaSUo88skCzObthciq3Nu5qFDeinq6Qtp64wIctvcWV
GA5vSo3Bwbuy6svIVHHCHFdHg2MaOKRbv2d+ucucvWPEj133YFqf4vlHWv3Ug4OSaZmbtFtyX/+P
LxDQWvqN3vKj2ci3otYzqR6q0fGumWHVLf1zJ/u/J/t7pvwOpfh9MBj3ltT88iOVez7f9WO/cQbf
nncxD6KbATQsdLfifLzytWOY5gGNCKpnfiQHfYAVQ52yYxeru84x7qrkMm29f1ac6bXJhYuBlSHI
+owHkCF13T5KNKB+86y9qG08HOzJyvY6um4/G73LjnWqpSBYI9ulZ1S+u7313l6u1x+yuGeK2DYj
nLrqOVIsATcOq+fJmdOjXvfy5bapFQeALYtXjogUqfwuBm1KCDsXAEW8OtSPsa5D5axHn2JnD8sw
dPTvIudiaLCmjIfSL3ZmAVOKO39qTahT3mXj0R5/WEJLZEc7MA9+t7A3BQPf3rrXX7iYjSAIk7Zu
VQR+C/+njihn0B41p0eb2oUP4KFM34McOkbyZ7QEs+xM+BcoTxHvrE453J6sJaQLb3n9KYvrdq7B
C81MptdZO+t9Px0VeYeW8tDTfb3LEPiKN9KSSy6C/1h0BDDoT2OotliesEydFiig6slaA2vT8M4c
3Hk416XtxoZyr9o/qxiO3uIE5h0V6WOtfJii6tSGFmHpcQq8LtnZwcZXLblt/nwVEReATpGFoWpy
fTgrtawKmh41Hl99+kGdouaQBz1qaNP8WPua9G424shtIcd4ifvGwYHl8iFoFWjTqNdCAvKVNCXs
HlAx7qoiTPeRY/d3odN84x95Ds/mZyCyX5TWSh5aSgGXIlEz+uLSbj8CRdvpczbd912j/AunAwoJ
HVs6faFcXtyG4so3e7pARApk6F3yg9OlUBwIvfVC2hW2+aw5ATq7haw4Lh1XWwKIa3cObKTY5mFL
CnWxv4Twg6rN2Dd7fV/Vu1AzXbuM3DBHEhO9VScLNkK4pQiEWEqaakRHOMtJMmIRZ5iWZPlVmGte
Znadm/dy/X7s7WLfRWn4AyDadNb0Hh2qqEnyO6OA5buctXOQKPWdmkYTvQmB820oW2UXwFH7y4HQ
yc3TKjxLla9tnL8VT8DVT9YG1Qr2zpJTEKX4NK6UXvPkYD5VutqD7+1U0BVJt1Mjf/jrdCM9BOxu
6IlhFyTKvt7l+dgrcdf2YJnaLypcf0X199sNh4HgNiQOAnOzWO4+Cmo9SAfd8/PGjYtqX9lISlB1
i/wd9Ad3aeJuQaTFT16H0UJqRLTUCV0+UD7XYyqyorfKNta9GYqOu0yT48e0qzVEYW1lJ3dxfKDs
Vx7/3m9ylas0eFokb6kRXFs1cWKtnkaGV8/FFzPQ7yst/OBHzt3cde+q3guC8dTM0YPubwGNVk4U
71SZnDEsGRzpxfYendypjN7WPadWnftWR9IlpkcbWMxoHqNEgpkVCdVfNUxbG4srfOBipsW1SnOI
wLzzVL4es2+Zne3zYvXQ23QTZOjD6lM9bVzfb18JEBnxSoFjTGQz/+gjvYqS7FIhEUUdw0tqCf24
CUY/R6q2uu/WJlFDuxT2fzYNVDHXQxkzqYjjyTA8ue29Qdd2Vvht9O/DIDyUk0+qdn6/sWHE5Cwn
jzcleTXelqCAFtFfLylm15a24Y3BPngRRRb8juxCgN9ObpXt6n9+Z1vcAStHgwiIFnvR/SfeGNej
5FZo6DDJTM+JPuYZVCOnaO5PU5Dt8mTcqDGs2SJ1CX5KSJFTaL+2hehS0FFEMj2rQ/HblA5Kpewc
WzppeQaLy5eN6RT31mI6/8R3tJORjKYT9dpcpzSV1MK57bXSoz4/GO0hj05FocGSmFC1tc+U3UGs
7m6bfbttKEMyo6isA9QhQ3xtta7siAK/b3mZPxyCXOl3vcF7wTHh9R6HvallwJvqcQuG+vZMYFYQ
MxA2Qby35C1snHAueK/anlqjHl0q8V2dxMH97bEtEdTcm9dWFo5lknRVLvQcAusq/KIFiTsr0QuH
cO/bxVFr/H0lVc/DZ42+KSf0Gsj8+vBnH0eHcqsx4+1e4kvw6WSkIL0gJ349zZZUxZIMy71XVvIh
ix5JeZdT54KdoAy5saTCUV9vpGtbi1KN7zRVb3JXeHkYP882OBffPGgw0KXzltNZCbaFLQF/FfcG
ebfrcaXjoFdGjSS5IqZU6qNvUdKM6FCiCdkFdbLLi1p9CDITiT4oLR7NKhk+317lta2kEYaR3UKS
FEzP9SeMSTH5/dDYnhT2tiu37eBqpb7VrbE6UoE9gYmBG5nU07WZZgh0ec472wvi92NZumFmuKn2
LqtyOnSzU+xXeD6b3pEft4e3tpokfUimkW94qySj0l7WlQEzXFRZBb5iHC8QYT9a4QjZrjlsNUuu
maOvkL4K+tRJGS68UCI1Tt4ns/3nRpSkd0P9TxTyeFG2kihry/ba0OLqdUatmKpqQgc5K4HtXWJ7
S4Nny8JixYwomjowQzbyZ57qfJq2GHrWXCdlJaiGqIkCQhD2X93rYzfUutTKtjdKs+v/7C/dO22G
GPIIGPv2HnibZxFEUAK3z0bg2lssSp4lRjZ2ku05xVc/d4mku2CfTocdgniDsQEbWps2tjiRGN6T
QvPCfUR2zaTRReZlid/u9MKvd6VSbVGsvI28BEOhTpwLoZ1gbLqePDQ5kPuoG8vLpY8FLe4Tgrrp
tDGULSOLeSsTx4eZprW8WA1hNpfdUnn8/zay3MhalwscHiNJg51aPgGi20dbAI6VkRBq8QJkt/Gi
X8IdHIWnuzqFsjdFwR0IJS+qkl2l1xsbbWVL/+Fop8OHJ8+bULVW6ReLpEz2zCjag619VwbnRN/X
qf55TlFEb8YNPOaKu4H5j+47aK4ETH8RtU75nM14bNkrrZNpfLB2hSZUUzZyIWuzJ3oiTZJnsE4v
nza5HIzdlM2yR+zc39lRuk+k3DqCj3NvH9Q1Q8BeIF6h/5KM3eI6tAJJlluV+YuN4p8aUvg8dJ77
ejj9CzOCaBNdN/FwWXgeCp6mWviY0RI4ya3HMH7fGR9v21jbCtw7EJ3BtseDfmEjLBMEHpxG9rKq
dVE/yfv+0Je/+vyzYPbYGNBKeIRjQ3xEcEASIi22Qc6jyKYOKnvBU+s/tlWxr0yTZN3DluLBinOD
vI/qoHA75FPEfnzls2M1mGWaZGVPMr/r/u+h+Ot0BGzBr35fDPTV7zeKmujhwO/P05NdfPt3v0+c
JRJChO3L5Jc2KnFqViArO7tqcJpx4iZOfXd76dd2MfktwV1Osx9yeteDqIwsrEu6g5G7+JWiFjiC
3lDyjbhmdclfGVn4Zt9QJOA8KiPpo4Pj9+/Yx4ERftPkf4phK4O25mZej2jho9UmCJK+lWWv7ZuT
pn7LYTxJzGRvSBsbee3U4KJpazeEmIe92F/aZOqQIWEIKH7h+s2ncX7RMWkes63cxepWxstwK5Dc
lZf0D34b8HBtHHx1Q0Vwdk3kb2/vg7VZM2Dpg7iRlxr5tet9oBuDggg5mznPsm9qq7/IU/WARmUa
bGG7Vy3hocltAk7CB1xbCiVjtkIKn56pHTPdNSqeo26xqeW7tjrCO1OOh4aLwtS1GRvsXJgR+XgG
bebdU6scJHLESo/YEZj1YYs2f+0cUQ0H+8nbGurLhVcrIf4oNFIInuVL72Iq1fwbOka+3l6lZR+W
eOUKQC+3DaEh+IKFp85iYESGFYkKf/WYBxCPJMaE3q59bI0H0+ncNgpcpe5e2iI4j0jebSo/rs0r
Mn0OPDIgi0j6Xs+rrwZOVCuJ4k1t6+rdp8J+dhJMTafa3Bfp5faAt6wtNstsliYEMhkI0yx0a708
NIFM+4OFCORxlqZD1WpbMgtrzoqUDDThIjMDlO16gHKepLXSGoQp/kmPkJsc+pPq/IJ+Zdfr4/e/
Hx/MlTyo/9ClLsm06VdNej0BQjSULOPoeB05GFvwElQuGEzXAJR+2+Lq8AQFqICjA5hahPxmHGjK
WLBRIU511SyBiaNyteyOrDNB5hZqYu1YANnFQ3JREs0u1s8245lSYaN4ZfRSmg9QjRhbdCYrZWLC
iVc2Fic9m6PCMRLqVCORP3gvjp8OF9mHQVH2k64ijHVHPayPfrTdv5hLEfsRzxjInCxvaG7UTm2G
WhFpPLT54Af+MaCCCrEW4ebx9rqtzSTE/zQQkB0QD8PrbamEvdZNAbYQ2EYax/iEUPiubf6SH++P
gwHqQHJQhdjoTdAk+u+mROko+hUXrXPha0KdY4vsau0KYDNQqQTVTEJQ7NFXkRN5yEoiEFW8AZar
ITkF0uTW9vM8brwJV65NxAIFdxfJeCgNFns9R2lP0sVbYIRszR0p192pRbNF1boyGuEmRLKIjBEt
HtejmXVlGgt0Ijy7y8ZDoOnNQZsVF3LOfWCX0oZHXNkHvG1ILqKMKliWF7u9GApDCwdiKT1+H1uP
c/NSzqe/3mqYEGSPOEHKDItD6/Ng6vyOGzoFTiYI8R7zqemhgG021md9LP9raDGWEfWqsmKwnln+
7iKvDC+TsRGkr5qgEiOShjrh7eLCbKl5q5EYyzTnkHw+cH+5+daEre4zGO8gXqF8AEbnegdkUiRF
4RAqnqb47WNGD909VdPPt1dldZvxTKdigBugn+jayEB/i5EopeKlUFLtS9+ASU03/Lt2DpufkQO0
9ra9Nb8qok2btp4/j6iFwblxBqPocsWT56q7HxBO3OtGFe9I9cjkiqTwYEWZcVKSio3ex7RVKGq5
R8xqCwG1NnKRb5bJjEFvs9zyrRMR80gxIUcRu4H62Dj+pz5HkqV72RiyCF4W6XSeDsjogJ4EV2os
ght1QN80nyrFm4/1eW4eWmQvU/eUfCBk3BLvEG7hjS3xMhVFbfAki505UjrorQFbIL9co7zzJwKM
RHGtsjzq+sfbI1uJowSiAPQijdMqBdjrzVMGwwTRCWtZZF6We5INJNf8Z+7Kva196ra4HtatUdzC
u6tgA8XfX/l3hZJ1FdYMreYGzg4jFcmd/rOq94rp3h7X2tbgkvqvpcXJa9sY559hqRfKSt/L7J/B
GHZm/i+8yCszy6A3HZwolgaCpsb+3Jv1Tg6/Zc6GYxefutwPr20svG4wDkPS9GI/uPapKE+ddXhq
5133c0g3RrO28wg50bqlvZ1DtVgexH2qHm4UQgmtVPd2M+cH3Yrqe0LUbpdnZfBubsOtW/LN8MBI
Em2CnQVLQz1wsd2bKJatGAyEp86zq/rB/RD0X9ruODrOfa+XbjT/HJLw0+3t8cb7k2YSbpkYA8gc
IP3rjSjXkd7XvSp5Ula8k6r7WM5eHKPZYD54Wy8SZsDCCuSIeHAunwxpmUkO+mBemlV7xflg/tQR
9qRPita74NhF1f2YbyRTV0bGVUAhl4Yl2mqW73XIpGlq0OXwDPuWGzentp9dZ9jYkltGFjfAhPPv
q0QNz4jDhNEB9iDN/vLXK3Q1jsXU+X6vapmBidBsXJMsHSe43Agz3lzP4qH8aq4WW0+qHB51wxSe
zYf8WP/1ncGvAyoRytHEYxRRrvdYH6X8vMVKDPkTOX3X+OxYX9PxGIwPbfE7yKad3f/9tuYRAECJ
WhSphmXjSWVCNdRmc3ieBtDPTu3S4bsb+w038ca3ioGRVxJ9JXy4vPCtQxBSCmrN8EyMvZPkBMxH
4yrZw9T/vr0H3vija0PLZ5Sc26bUqHBk97HP4/dzFp1980Tj4U7eQni93dFkggR9OYknxvTm0oX9
tjBrIztHHJuKCl4KZ91f3xb88Gsj4iNeXX99o5MgmTEihf6D7GBBao5Z9teHEyt0w4qwFjKqZWHA
nyDU7GM9O8/2N31sIA1+yLca5N+iKsRQXhlZDKXtw4R0oZadLZhJw2w49Jm1r8vkC/xGj06cKe7g
167aoX87gULUaloMy+oMTnE31iXNSFvpi7UFNMX7V9dEynWZCQ3Dthj7PIrODuyVhkWZ6lRttbRv
2FgS2+rzpMcwKkTn0fmnlp2dOMNVt5Wn3rKyuO/1JHSKpmYktfnRaKD+Ud536pZMzpaRhQcf8mYq
I2HECV4iudwpqFsYUbDhYJecn2AXSYIDlQDjw+EiN3i94xs1gik3k7Nz00MOZYd3kx+4ie4CmLC7
5FHuykPRFS7MAGel+ByZv7S0PvZNBl4bVeH0F5vnTm70exU2zrn+S0ZD8XUwcAAaAYDEw3a5no4c
DiU4ruJc6g3QYUQ7jp1iZruozZrDpHXR6bY/e3vfXNtbrKyVlIGSWGFxroAf6TNktFsafFsWFsua
pF04o+tZnMcEgiDzV7T1XngbrV0PYXEt97I/hYbBEKhn9h3kPDF2pF8KPDeFuSctejDHjYt0a0yL
W7pJEp6UZVqctcJAgQ5xYHljXVYOw9U+EH9/5ZedoaiLzo+Lc6eckLj0ZuMBtfUNJOGqEYvno+Ca
RWhpsTSTEYVBOpbFeaKmsqNw+6Uv8SF+Xv/6+10m7n+e6Bw4qurXo4HssKDBtSrOWTgbOT3zkf5E
d9gWGOptFMBLgdCGEiF0vhi6NoNirj9ItA6fsxcNyVz7y9DQazlseJA1KwQZ0BwI+maYqa+tNG3q
dBFRzTmRDlkpX6pC/q0392DWt8AoK9uMlaFtziJms8HqXlvKBxqRezMvzs6cF56PFNbRiZpPt9dm
ZROIcidUw1QQANcs1kamQ6TUM704x3LQ3I9KHXyXYOR1W9J3Wy5+bepe21pM3WAnKqlhbEXzR7mq
7w3j68idrOfKVkLoTXaERyMZW5GGISqkfHc9dW0/kTnpTU6oJR1TIoLdnHSnsq7/h7Qv641bV7r9
RQI0D69Sqye3Y8uOM/iFSLIdTZSogRp//bfove9JN1towbkHB8EGAqS6qGKxWFy1VmAYdNOrRcDq
+IEm9qHlj7cXdCEfXZiWFhRNpUIwQ2BX4VXcR+zrG4pSNGEhp/94GUipFHrqUhDn3ra7uLhQ4MKg
OopFkHxfuqzlpNXyhrFT649uRFVwEO1X1SkXo+WPEfmWCoIIcIn02Mnq4G5I9dJlIDsqHSiq3HZm
KfTRKkFbH6PB6O9LiwicKJjfuglRySHna4C8fzPReo0j9bqaFy00kIeI0RChvn65ZLrbWLlJ4grV
E94FleJudLpPpuP8SjHW6numvnL7Xlw9DIMgHqFcBYagS3sG68wSIiHs5KasDPNpZqECyY4tU1d5
J5cWEJpk4hHGBg2NnAvbvLPsxsirk1eTXau3GHslVgeMzO3vtOQRYEVIHoCgYkZCDrpOK/ALWHVq
3UfwDW4S3ITaYo0UecEZNA8E9As4KeR36TvxlLqzUfPqZKo7cH7Cwl/UXWiMoCSERgYoXeSjMOGZ
AlXyvj7lafXoMnrHkvnN1JM3q1xTULheMjBrYIgGNwOQnuD19jIIOlrkpQZxw1OW/VDYV9wKTCf6
6Fe5NCEdhLzohq5nWXHCY98IzWMMWWjly20b12kONjDvgEYtgKYIgUs3oC5J+gZk1Sfa1wdi39XJ
Sz3cu/GTQXcq+GnUlUi73quX9qRlswn03FQd9jz0K9T7KchLEKkeVG9z26+lz4NqCJI96KmjFSP+
/qzy0nP8Dx384lS1nl/G9h1N702QM3zUCsohSJKgHwYmGBi6tOJmLLaVcixO42iG4wQ22nKz2ky6
/kQwAoEeD1QbGAOVW8F1jeRZ27jcD/UcsNHxzQGzBv3vNBkDDFuyXcvoil/Xh9ClSSlv80nnTgdq
3VNmKYE2fHGA0kNArDLeXn8l2AFlJlqlaPdgCO5y/QAsSu1R1WFnMMMCE1IemAZWMbQL3gB5IOy8
01Rc8RVXOIRy2ylOekUDh2i4lRVoGqjPq59KfO+LjrrI0meWpDw6zYVacQuWvO5rOt57wxrr0LUB
ILKgG4biAO9xgGJeLpjuKhoaShO5q4t9mYNkOl2D510vlhhHEuBP1F4Af0qHW14mhla1zLtTuibM
lS9xMWO4uzyWerWSCq7ZbAQWC+AlcLdgIAnXv0tnplmrGsOoCWAU/5R846lf8OCxhQypDxEaZdb3
vXLEsLPiTj8rdBIqfoqbg8HT0FoboLmOQ0GujuYmULyApsuTelXmdbPRz6A7m9zhVDk9hZIRngka
Ty32t1PG9W4Gr5ygycL7MJCWnpQykiYD9DXnBE8hfFe5aETkaWAn5Q8ddKdGMe0w6Bw1+tfbVhcc
xEKLdwlQqgM6LKXdAfRqLW42yl1l9BvdOKXxSwn5pttGrnM7LoUYCkdJhHMeL3+X33NknmEMXCgP
mmTrQWAOGTGevO2UvHbGj9u2FhxCcOLxQ2AGrjUHXaupjaqP0xN4Gn9S5xWCSXlpfbltZGG3IWng
eMS5iPFNmdjQ0GPkdi+PT16VehsKxA+GclG43LaysGxQ2MIZjJdLxIOc33Xa1fOEhjQQdvdgYvlk
tJ8yM9KK/mhOP2+bEhXDZX7CTRev2iBV1zDpKOtA6EUCwhqioDnn9psCZPVoSBOj3YJNNKDV79pe
aehffyXYwyC9+EqCy12qYLoEZfKceOkJQtB7M5lPVqXceSDPuO2WvIKiI42WBCa1BSEX/vMy8FJz
nJ0079DYTIv+rm6VGs9GRblVmYJ6GVyhQYbV+GDbBeN2aLZgqgBYH/xpSA2rIoupiZtndmrLo6K9
iGck/vu2X3L8wQTmXzGXBXJk4GLk47ElqVPqeZqfEgcjOWyMn2OrWBvNvl48iKcLfiEEOoiD5aed
dHAzL594fiKArbnAUxBHD6d++MXAUpgNa0gsOSSETwARgTIMACno3UhJIu2NUrXA3XZyWrRlMx8N
y9T5fnvd5Bz7bsNFzwB9JIS6/I7kdG6aNd6Yn8qyCqDc6AMsD41N8Bf4Y/e5aPy+ef24RUzz4vxA
qYkLmxQMc6GnReXm9FQ12q+mS+fHjJnDg2tDx7lum+yQEHvajfXQ7vK6XWPhkre18BdHCVic0LIA
S4gU/+oIYtoGsjYn0wNnRcbdfdVZ3yD/tOmGcWfMx9VCZ2mFgQu0xRoDuCXrpI4NN1Md9GInd9bb
DaZ8jYAMfGuqteNTJc8CixosLBqVQGCgb1f2+1XlAIdx9wYeGWkM/TsZMat0SueOFi1Pc+eiQE3r
Zgd50z4wE3RynXaodiqv6jDXq26vVV4GLswx8w7lOHaGX9rlFEIHvX9inNC7tGjYEy3UdKWBtLB5
MZMPUnSUtQIHJuW+PrZIVkBG6jRSJw+pYjav1FKalV7EFVfT+1IA0IavAOoeXZ4+AnVY6Wq1S0/k
hVW/swdgHNnO/gzyRXKf60E1BtWboexvh/tCzhBQeiGmhIs8xjguE65nEFefNXz+Svvd9G/JJ105
Fs/Zy20rC2F9YUUqRc3OYQXeeOgpL+/i1u/zytecz+DAqi3qq2vUPrZ0Nv67kH98krawZXAnrjKD
nqBFPwaD3sTgqwF/NqHGHMYtjze3vVtIhMCHgPJDSMHjiipt2j7Oc8H5Q08TA0MjzvtjYa4cv0uf
CW6B3UlwpeBfu/xMFs27FjuInlhXJYGlZt49LkIJRMGp88h0OvtVk60ci0sfDcAUJEOU0uh4SzbR
NUp5XiAeO/I4hZ4/+9r8K6l/Z2+3l28hA+nIAaJgQmsRI1eXvk1uUqtOg6s3NJsxSBrH5pNt2+19
Rco6nAbFOqDFmnyamPITSNm157BF6+DfxEACtoEtc+YoOSbSQYVTnOox3yZ0mPyq/u7UwGQ3Ya80
z3ObvJb5SsQsRSiKa/QcPbTHMPZx6fJgDjWwqza6DST3xXvnmESkeV4Tv1sKTJzQeH9BMQ9qTfH3
Z62TMrW4MzQwQ/mxBQGNEd9Xa8/8S5GJccn3x1tMGcpQgsGwumFShY3Ud/YALIxa4DT+wFYS1ft4
ynnFK3Y11MAA/xL3EiCmL51J+9gcvKIqT1P1mKYpWkFqANrtrI0M1VdLcOyxbdEBR/DaEO4r1QPz
NkTxwsaO/SHL/IQYAFZzB8PQ6UM7fNOSPemTYzWv3YaXVv38h4oVO1v1rsLP77O2PBkgzsUjtT8b
2zkvwtu75jqEcJkB15MjpqGAZ5B2jdrV0zDlwIbp/Uv+ZOCePWt0DzrytWPp2h005AVxJXCtYDiR
0wCvOyAYK7U8jQWDPFPvK9rPust8dWbQK+0DC1LCJU9etPzZVRXc7XMgUiHN2VnbRPnnttML5YLr
AVGE8SEDXeErgXqItM7OZBNgcJptV4bkE/V2fP4nLY4oELYJH/bFrIMn27hzx38qK41qowkm+/eQ
bm//kivYArbtxS+R1n+260rRFfwS29mYUwiU00MX9tt+Sw/Jo3vsD8YT6/2891u6rdinOfdXdb+v
sIPyb5CO1coABgR81Ggrb74NYRLkod9945/Wtt47MOZy6136Kh2oacMVpeAecmTYhdq2P/GDGWqf
vS074qw75lF6nO/6O753wkcwxm6VHZiCd9hbu/jh9754bnyMQu37HduUIRiGt85KOr0+qfD7cN/B
XhD3N1vKc/XYZDXIT8tTnefNNjdm7H/XaQKNdt1OtTIjbBObhGXJ1+5AC7sQlkWPRMedAeo1l3vd
mGlm61lWnvJZ8Xm1qzuowPotP9yOtiUzYGzS8fQMIC2anJdmCgVlgTrW5Um1oKA2dlCKMNl9Q5Mg
XWvHLK2lLQSsAO/F6Ms7ieFZ9vKQy11ok2O7NyDoswAQ7fqTQe7AngYMTv3dWtP+Wqh7MQeF6knw
42I+QZ6AmF06ATaVlCdaHyy13irDmwPHsleCwXWiYYicghk2PllQLV0Z+L+aUxA76My23LHBACTh
QMKWp2b+5SW7VkPTOv5Oa76BrDXEjrvxF+u3cbdyo1i1K2UPMldZnjHYhVbk1hk8KJE9suSgHT3E
ETOCuQPn4/TKoAdyO5KWsrmLOQjR2jbhulR5ZDqby35qsFWUJguSvMzw+I6ekdaytXe1pUjCk6yg
PkFpdSXfmZjTgCFJszylFqh9vSRRdh2YcXyHDPOWeTwLM9vpQEFY1ivb5b1klBPWmWlZnGco6pkC
u16eYtsKjNx88exXPmw1L9v2Jj9o3PYBO5zBrfnsQSO3DofxmOpfx4beE7vZTfwRzfm9/mjXuGXe
/gBXY7gi5M5/m/TpHTM1HHCN4NN7R93ZtNo+TjCaIvi7tvH06IUj7iw4vrzgtuH3h7LrRRHTbKCe
gIiLZHiwee3VJRaleEIj5fAA3nPyxWbBW+NrATorPg9oqPuV//U7FE6CfIPRkqAK0m28Ff+db1BP
hSS8/auuy2+sBnpHaKELILQlZTbecBsymwMSaLnrUhaw6WEutoyWu8SvM89v5jVquOsdgOlA8RGA
TkXLT34hh37LqHdgbDtldLZ8p4nviKfGvpLU+9uuXSftc0No2V8m7awxWt3MOaB8vXtHcudrDAqv
xnSDRl1ZRBP/0uWXFZYENFmQ2mLo7dISZIkGdFEAzvC65Ce6S13Q0yJZOWQXAvfSihQ/bWd3Cbd7
oLkgH6doPNCrN6+uA9zogonNfmI1odZB0EAJIaXQ+pVlrvTmFj+dELIDnzumud5/4dnZZJnDrIxi
RR3vBY3aRrtX9ZfbH+06acFJzBsjXxnoIMgnbVq7bUnUgZ2GyOHHOqgsf04C8i1PVvLA9b3p0pD4
pme+uHpdZg4w+CfuYRR+o1S73t5an9VmZdsv2nnf76LDDY8u7Uy5YdZZp2LNuIXd9FXLnr22C9Lm
6IL89vbiLUb8mS3x/c58Sgiv3SqGLQ5GICOctCSI63C1GXKdM7B0Z2bEzzgzk3WNYhJ3BKDLCWIb
EthbYJ7icIC0cTjq29s+ra2fdJtzY7cpikljJzv97SYZGpNPFP0/xV4lt1lzSzqapy4vyorqgHJ1
DBNc5X3mjI2vQ4BSB8K5L7dk0h4mqOX+/zkoftbZarYDNLKoDQeb2bynxNw7Wb+xhj16FL5jrGA1
l31E0nUg6I3BKunTtdoYAzNtwdj4m6T/WDr3rcJHMGpFGjiPozashOTy5/tjUPp85Qyox1RjUTXr
Z0b81q2D9kDMB/vp9iouZ0dQqv4/z6SvZ/corRKQ1Z2y9NR9sRT388TDIXudmn43D3sPdbuXdwfc
0zEWtRKj76MnVwfAmXHpG4KTl2q4g1cnwNVLP60gBKtYOTr5DaCWfmxP3xxtwmMFcJdOmOUeCCyN
Ov1KbDvb2EVWHl2ugNZTAXv3yrKIo+fql9lgW8QtCV0EU/rgRez1ChmAsCs+pXd1oDi+8pI/ds96
4c9rRfWiLTGnLWSkAEKQUp1lFK2XTjgeEneXmt8M5htkDOzndgg41HEhKuxWu7/xD18dc7EgisGd
6XL3eBSnSGshF3HIhFsh8b719bPu7mzjSRle4vltrFdOKOGFvKJgdgOgGq1DjIxJx3ClaS3pCyTZ
uSofE8+759oU3vZqaZfi/Qt4DtFzvuKLGFQK0sLSRSw7e440MBR3STcEg/pYEOon/LU2V3rN4mQ4
cwp00jbKUvT3cI3He6Ls1GyADh5040bUmDxIsgcn1/1h/HLbLelsfzeCN0QMMYtOIurgy29lZKPh
ELMxInf44XjRPLRAvp9ycuCYTWLqSuhLmec/a5gcEQPG6M9JmUdtmxo6aqMR5XOqoAOZhnpH29BM
nU1lDXcz71c6dWIryWsI7STxf/DTYfTu0j1vHEFZC4h6NIxh1kXo+4K8/QjKnZWKQgrAfx3zBIc6
ugPoeUiZzohjjTIQDEVNZnQBrvXgOY+1tb78sjd/rEgprUoHyA5gwDNKoLJotbtE4/4Y1/4qpmwp
9NB9MND6h/jV1bLRtqizDHiXyFTUoIDyRcosn9grB9+yO3+s6JcfJx5r0KVxuINhqO2Qf2qMHpJx
jf9RoMZ/X+ePISnIlQStaWbCEKLP78onMJW7zkodvhQB4oEcOxXwNdi6dGaeZrwsGNhI7Zibd1mR
9g+5ST9IOf3uiehDIZTQ9cLr66UV5nUD1WduRp337MYPlsr6J4+ou0rvn2PFqP1UH8fD7RSxtGkB
OQbWVKCBIUx7adOoqy7rVc+IyqYJ3eaNKE9zkQLMOG3QVNneNrYUE+fGpAzhkrGlWaUgJvT7Kv1u
VoekCcgai8mSS4KoH9SZADcD53LpktJzPtssNSN9yL6ALX/2skA/aXay57qycnAs2RLSn5gociAf
LH8yg9ZphxxkRsnntH+1AQONjX8K3ofZGtZlIQQResAO4DoIyYsrVLAZT6Y7ZnYUk7k5DBRg2ozm
zcf9EVkOFLR4/0eqk3YtCKvBhxbnkPkuO913eyvqtSZggB34Csl+Yhry24dDAg1eB8cFWFVBCSN9
LGs2QTeYFU5UYfdtFL2wAqeG7ADJ88Ca1rSJFgIQBNXghRMM66K7fBkaPB9axlpYm7iVFEEft5mG
ni9O/wBtEven3amAg9z2UHggnVIQo0L7EYeiaNdLeb3rUgPtXpxSIKEzYnQ6C18pD2Ch+8RI9tDE
zcomW0jvOrIIChnR7rma2arBiewVrWVERANNPftRCKw1Rp5ve7W4kmdWpO9WGnyua6AmI33eG+AT
KTHyO+D9Z/4gVbFIihfuSMuXqWOO9wzbiDRz7raFBjgUOLbQU61XJW8XNjPSLl5aUVELMicpOmpj
SFgH6beohDi3OUfKlD7WcX9XGtSn/JNnQMWL+TWkZKCrfTdZD8awUeIAU05zQQOrrtdap8K3q9AR
JBmqwAsZ71rPZzfVUhcopIoY0Yyi14OEGdWD9FNi72YSVRhB8fMh3n/8u+I2ASoD9NbAtSN917Fm
em4XlRVRQ/cdtdz2+XMxvSXtWutkIUzBroOZJxQhBh7rRb47860tJ0flSmNHk/LJVSIzDXt75aK/
EKMXJsRPODORzVOVtQa3o2Se051b2odczfsNyajlI9uwlZv3QobGaz04irB8QphIWroYHJqZ7hKc
OyyN77ypKnyjJGwlQy+tm7h74SKE1wzdlfaDO2ljyvvcimKOJjooF/sGDzeI0NtxsLAXgKMQ2FAx
y4cr0eXatTaK+KkvrSgxwwzsnLRM/FlheEV4Ucc1xtaFOIcx1NfAiwqorbRyRdl3AKQ2VkQ8vJnG
PBj6DW9+ltNLS5OtqvtG/uW2e4sWxbVZUIQ6GIW6dK/yQKhjMlicYv3FSJL82BXGS9sALdGOEEh0
aJoc+klRNjNzps1t48IdaVuDLARjS6DBUwHal+KynPKYpBDyiWxza5EfxkYJ1G4/dMeMr5wFSzsA
77QATuBTYjZOcrNGmURUhWM3K4Zf6K9jl/iUtEG+xse0GC540XSRNQVeRfyQs61me8NomzOxIgUK
slx948YPp3ni3bAdhpVPt2RK4DJEQoSqhS0lDq8FFSlSlB1pfn4PTR00PNYmsGScgTh0kJT+2JC+
EHedjGp5aUcuZPKyoX6JQbjjNW+sLID3SIJWgeRTTB6zdC3lL30xoIrw5gz8IEiSpPZKB5nemHmz
HRV2iU684Wz0gQQW9x5cLf19Ow7lLtq7m+fGpPDgcdrMZTZBs0snLN2pKQiaw8Ki1cnpNe+XNg/2
PjVSG6S1/bEv5upeabv8deoVd5to7tz5BDEeB22ue19v/7bFdcBoGoRL8OfVwH6WDNowutSOSM1+
TfxVj6HvFhevBVlT3JGfpv9dBbRm8WaLdh2Yvi5jFwIl9b/HBJsU35k3irYhJfpAXAnATJmA8bVj
7Rsfi62u/bjt5dKRATI7PAZiwljA1i5Nm2k52VVK7GjIwx0dVo6KpTU8/9elYt7C0IxmU/zrGJeZ
pl0e0HlHX257IHaCnMtwGAHRjCk/wet06QF353Zy48SJXPYJz33+qOOZ5eO3bywNNjuup8iWlsgI
Z8mFWpTTUmVORIo7Bl+6NXbBpYUS7KoCZYVGqqxOkE5j7Gh17URNElp9MMV76GGk3Uq7ammpcNII
cUQLA6uy3DdQXCxvpxGsIPYuSbf18+pM4mLeOjchhTKG3Qp37GFCVeKd49YH6qUhAc48z0K9xmPs
qB7SZgiySvt4uwdYenENBvYBm0iqF6C8gcaFyFuMhA0EWLUWeA7zqHf9XxyeZ4bel+AsGDzaK3nf
6chZSQvFx0CzToqGhpwCXS4wLHnG33w1wQKJkSNxR5Uc64xmcoHDt6MKL6Oqx7Yx6CDzply5Ty0G
xx8z8ou2xmdjyGaYSRrHfShabdiPw/irTfPd7Q27lHLwIo5WN65VGNySUo6SgEYYzWcnAmbcL3gW
DA3d3jaxtJ0Eshg3UDwqQwHocr9OszFOzRwjJyhVoA9tMOtRoYPQA+qaH7aEcMOWxdwKPo4nFY5T
NSYKbhF25GAAE/X23NwBPzWXf1ENX9iRgoDwcQbXODyizcFxn9ws8TsoKjt6NAHQc9unhUj4YwuQ
NKkC8IaODKUIOJUbvj7uFRck5+b+tpGFTwQ4EEAhuOaC4kK+RQB91ntqhqMBicLcMKOs/CyZASBs
ptZvdOeDklPijAUnHnRIgRtEaSO30D2uuZi7QOOl5r+YZgNH+3zbocVVOzMgfaEsnmeVmDCQat9z
+qkFuqhck81bXDRQDuhoV6FulzV58oLHbTWVTmQBUWX9ruZTWkVtvlZ9ip8qHalYqz9mxM84y3Bm
b2hK08EVCinV0GpYvvMKvAmUTEuDtp1+dKyzDrXNvOeEVivpbqkaAiZRaNQCYw06Win8DCBqyFyC
v8XK2kDvp33Z++b8ghun7xrNPknwkvmjs8AXsEYQL78ovwfJuWkpNekQHZxTB6YN2NQMfmyaeacl
+cZBlvpVgm8/Ju+c4fvSow8tWaN6XfZd14DLRJcQFPzSDxjyTNXB9upGvGDbboyPE02OaIKEfDoN
JrnT7eQuq6rMz1z2xPJvt0N4ITObOGRQhaIVfz3JXVMz7xlOm0jv29SnVM+DVFXXyt2FyyeeAsHm
hGpKdCqkYmqeGWVF3bgRKkOwvH/PGN0O5lOWsQCY8aH7fduppTsGHhaAfUCNqOMVUtqYVmbnykhU
N9LizTg+5+6GsRBYw0olGJ5QNtxuNrP7WenHl6qGSHSy6b21hxXhk7yjcJ0D3QVwoGJtL3dU1XaI
Vg4S4nuorxN134PYTtnQtbf/JTMAf0Kn6X12Tob25QCqOfGEFr0y2OHg9fsY16kuDivbPsT6Sh20
lIwwhIJLPSyCqU1aV6er7bwdTDsCf9qwdUu8R9LWsA6FXtlb3f0ol+T75kQPAXA79LDREJLiZpqU
WMlTAxdTSJpAXLwyfPT0+4Bl+kq5v+iZoFdA/1rgKKQM5PaUWV4Pz6ae73nrlEEDcgW/jk9Jaq+c
g/JUw39u/TEmbXmLQxWnRUUbjVpqZf4Agb99ZTEXeJKGsM2szj3wK2a7MeKUhdpYhJaeAWfB9c+M
MBX0+GzaDkaiBwNxtEe3BbZ2pLVxxK2o3CtTlp2MdE0KYClTiKURQzfvopuX8ZzgwVZtCtsG89v0
AqV7cELbK+fAsgkUVmIGFIWvVMPlSV1OkD6yo5Tab5VWv07qtEbGtrRfBAoCQ+LgUEE/59INPc7b
EZoDWHuQ/1Gi7dyuuxtdyIdrzY7ryQr2fSmuBL8cLil4QMN179LcRPMiZVDYiOZi0O4tg+KxbvKG
HUiWpp90HPvodupbtKdhOAMoXxylMtG1102t3XsoThPD9q1p3qYt81sGRv5ye9vS0sdCCGPcHo6h
pJOCuFCgej0wUQb3TrqFokIPnsv6g/Ru71tFFPWGmJ218SxxuX5Va03MrkSJVQ67XGcH3uvBXOEW
Rr3DXzh0ZkocYmclkAuJUm208QypcLSCU5Jy3y3sD4oS/uuQq4MXXIyfW/JVUhdwizhJncgjlQ6K
f95CM3Duty7UMVe+0FJ5irr3f6akLzQMFEOz0HyOVGbvhsJ2fQzaM5+Oq+LjIjvKZx3AvACXo6kE
vIr4JWdLRyo+5tBaw+WrfMz634rDNzYGSsZt6mBOjeWhlz7G5C8OI5A8CTIxoZwg314nzQN0PYNR
q8KEVGc+Ni57NBPzzrLbp78IDVQTqCUwRItnsUv/kpoMU0/Rq1FN+slI8CSoro1/LW1c3I5R/IK8
wsYhdGkCNNc21G9GJ+prfhi8ZpuR+EuVqCfTUn/e9mYpBZ6ZkqttCkLKGkrUTpSb7dECN63xVe/q
rQduxqxYsbXkFvDQmDoQY9WYUbl0C3VCjyaN60QDC2PICxaB12O4f3fbozUrUqTPmjpkaOk6kYbJ
ivmpGjfoX1dsZT8tWQFnImIOd2X0OMXfn0U5fNQqrUDG0zuMRqZHPTb8aQTcEtisD/uDRylkPFyS
xa1PshS7M4irxH2owtxOgEvXN61KQ5cXhe96mH67bW0hHsT4EKgpUP04oMm69It4sTEZTeJFY5vu
ytlDBYKvGUwKC8a8eysMQlcqoIWzwwKJFaIdxIaC7eHSYgk0X92B/yiybPpWp0AlF6OyNoojfraU
lCycgYg51KuYNJCCoi3AIj8M3IuaLtCp3xwQGaTFPJJfvbIqvL2GC7kWWHkUFXi9FnzswuOz2Cg0
VBVu2nmRlmHUWYW0qd/a6efKtFZCfeljoZEGPTpos0J1VtpQxEvqOTEaL8q0NzDpeI2ytWGMMj1w
jK9/4ZSg5BaXGPwphSFK8mrymsmL4u4JILdSu8/X+tMLe0rc0/5nQrh7tm55lqSYXOqxbp4Z4KFk
GyclBK3KTTp8cBZEnLziMiTuL+irXqkb62Na1EMNb3rnZ58ZR/bS0Mafqx8oElf271LoAaeC92VM
uWCORjovKCi4vR6vWRFYKFMHulzhpwzob394xovS7W+01D8AleIfW9LunXK3iSeQ4EcaDYrj/BMI
Tu8pPaS9Hyp56I4r9pY+2B9zYNW7/GBDPDGmQKw2ckAf1d7p9Wn8aqv/3HZqef3A24CcCmSY3MwF
a7PSupPpRcPw2qZfNPOl8DZD2/le/IBpr824Nh67tKsAPPmfQSkh9dZgubE+e0CExb5r01DVvuXz
I1NPfd2uJL+lVGGD/FKkPxwkMhkP61VtwjOZh5f4qB0+9+xxqPlKSl/6SijNxaaFFi1eEC6/0myP
E5hFKIl6fYBacGSBSZiYv3X9x+0PteSLI/gRADFDW0B+XipT2nKtRaCThOcbgEmrJ69Ri/tSL3e3
LS16ZIHXU7zAiyntS49ijueP2SSIO+OLamo+S5/QW0n+4uVFJAi8IeD+jQdG6dCoTBCAe2pDooZs
ciuAul7hfL7tyftwt3wwOXi3REcXz6/XZ0XBTY2qKolAqpRtsbrtwdV4i6nFMgt4jXlljWZfodLU
hOilzcHgDMqxZA5mNwsN2rWT1kO0IJl3RWKoodHnwGYZ6nSvJ83oc1BfrZxtIlvJv1cAOdDMcoHq
l+GStelMI3c8EvFZvSdN/Fgqp5I8077fWXiamrzvtxdoaTOe25MyGsmSmPVMIREg9l4LKc0QuIcf
8RoZ7dLD5TtA5T+/5NpUVbBemkVIlFj6Px7RHN/Jik2DzgmgLX4KpTeLkW2GMZ/GXOsLLG0cANDE
4x66r1cbx51pjqFB14vS4QdGXnyF/3SrtV7H0p4BuxnM4E6BropUlDgDdY2UZyQqJoeCHRRCnlpu
fOe1yX08YK1Rsix8NxCcgSYRgDQHrNji55yd5dqge4QnSDqW9aSnv+uuF7vUhuxqma2E5MIBgduY
wGggHEHvI51CXjUDFVxRJcqVbmOybJdAAUbrT1MvlDACMyfBzNZO9YVvhp4ntAKgjApsv1zjkRIc
CrRyxD6YgA7zEyX214JyyQa4uDHPIpDdcO9yDetGGTNlMpUoG3TMqhY+KSF/kK8s37UVARVE01jo
vBmo+S+txFptjWOFwNCxv+LE9A2v9/W1QWIRXpd549LKVS4lIPw2UhLZJXQ2TLZJ1hjSrwNcWMCz
rwUyP8z7SxFHVAFLHEoSUb4fjG9kSDYK5D37x9sJaXm5/pgRgX8W2N2gFsRIGfZRqTR3qWfOR42U
e1Z6axwr11vo0iGpcEzH1kxB30AiTA1b7SbZWDtvN67JdS5ZQYMVeEDwPQKsLS1bkbYoQHrdEyNa
BXEDVd06QFRlLYQbjJVqZ6E+RQEMLQpQquGou6I6aYyRF1pVIQo4mKMe1AlkRiZ00YpAoVs7f6T6
53iAWoXHVtAhC+essCw0j8AgDISn9Nlwc6naysJisvanlr00oDJ0QOFWbCt7pxtPc7JtayDsUveB
PJbNVlVCDE5644Oa5N8w+vwZXHqb24F0nbbwi7AY4JYDSAHPQpeBlJDeMlL0+DHU9Vr2o5/aQc+O
OHzGF73DGPeKuYUNKIR1MXog1B6w0y/NobnYgJEPB3dMkRSbXkk2GavMlVpzYXeIMh3KDsAyqVDX
vbQyKGo8D0OLZZ6QrkDd2HK/XpsqXFg5jKHgbEFtZ6Euk1aOga8W+rZI+HM9br02oP2XBChdnJzV
tJmmX4Xzz+1PtVAdgAYI/W2AdTUVj5eSW5oxmLzkjRI5rB2bsFY0jfoKRmVy3535+NPumwzS5bpW
fFbwMNUFNeC73G9b7n0cyCACGLzf4ulN8MlcrrDV9rXilpYC0kMLj/N1/WM0+7WBQ5khCPdjWBEH
Aq7GeDe9utlN/ehNzIDDLsVAfHEwnXKDwVXfmNzA41tahi2/d438ASML207BvNbHwYP4CQLJC1gX
mNDkqxFE6ewYD7tKNOjHrPkKVS63DT7KXv6vo2dWpOWsmim3iOcokVJ9g4CHMZVoGu5uh891zQxP
RCcIBQperORN0Sm8gaZQHj+hdZLS3c4ZXjK2mZ7Zx0ce0ZzBWCXYXYDywwvJZWzMQ6cNs1bET1m8
A3h4k1f33pwFXf79tkNLu/zcjnRmOK3dtdym8VOSAfg21cdazO5VK6fFwsl04Y2UstO5bmPLxrJl
2YzHkSPr98Sy/TJxgn7tEy0GPLRgsblBUqPashpFPdZVp7lt/DSz79QIqbnJNHdvKNqjZR4gdLbJ
mkeL1v4YtXp96MAMtpI5ZaK990g8/wXSx7OLJK4EVerTl9QGI6Zv+PawKSLQuzh+kgdVitZR0JDg
FBT1yum4tNI4lUV/AIwlqAUv46bWqYvjqI+fzNwnUygEatUAG26cVnbCUuCAbxdXHbRF0YOTLu6z
AiptxTZiEHo8VFXodrtkWInNhTIQrHR/TEjnHMhLdUZmM34STUTFaHzb+OTQZLc69rt0Crma0BZx
BGboiratKF0nSZvkiT9O6bFN38bmjld1kMY/uuaBqOkKIe3iIXRmUL7ngFijMRuVJ0+lbfv9/Aa9
wrAUDpIkmNUT08BnlT5VNGtX2nxL+UvM54KKHk0qXCAvw0O8u/4fade1G7mubL9IgHJ4Vejkdmh5
7PH4RfAkiaIylb/+Lnmfc6ebrdvE7Iu9JwADuESySBarVq1ldRCZDmlTbahtIEz6OqCMPOmo6d3b
YKa8fbysLeG5Pc5LIJaLe9NiSeh0isum00wjN5L8SdTI8dltyT1KUBtH8Lvc6vgLN7AabJ8jK4Yk
VOnOmL5W7C4xfwx26TbWEZAzhMJlfK+ypalbmd/H4plJmzrvt+QvhW4/9/75h3Ajtkgio4FFTcKm
B6vqO1Nfk1HgPmtbDzwFaHECXhVIc+54yUDkPSeQ7Q0r+EkbqZ5MS7ftRdWqNV9BTQz6EosiA9qF
L31l7FQtdcyYhG3iK+X7WNWvSr5Lw9ZqP6j95e8d5dwYt9ftRG/o0NoJwncbYaZ+R5WnpHFV1gb/
P0NclFDnCpBHzEpCQqhfTb+UrPB0sLu0kkh4nZ8/dKAtJD3oMkDCB6R1/NXaYjdrUTqc6iJwUnnD
FL+qN2Bm9ZM5cCLBFfu5dc93AG+Ou2M7RU/RZkeHk44bD3U+tfCV5Pts/YjNUDUV355+TmRjEAES
hr9wgBkCqTueCZ+9ig4vL6+CJ9YwIk0+zU29Ab176ur2EDbQn/NKRvctkX/fXsA1g3htIUe0VGvR
WnXplrnSNL1JcwXIWQc6t+Yuk18t8OZGBvF68pdiLgBuLrq1UFJbNL8X4txLa+pQWvWgVcpppKTw
DGZ9jwp5EzX2W9dPJxJDb/728Pi7CEzyeA2ggRHvAUBteMCAnVclq9ACcZqh0Gv1xrHQ5ldZKg/I
a0N2pXuCUlAAqjBBLmRx+3Pv4czy4IGJWCA6ojCLwOK3gyDFkdnr7ZGJTHBHdArOCzwzE+R/qXrI
s3aDgqdgc/Mn4wJ/ABAdCXZsI3ABcKvVVHFSdRaJQyfOoaDkbHFd7Ejz9fZArpfo0gq303TTIX2U
ITaXx8xFM5FXaI4HFekso/sEOYnWuUch8vm2UdHQltPmLFmVkTxS+xZGtQ49rTGQoGXg1IpgNy8T
dOkGGNqiBAsYKKBtfAZxovpcjQas6AVztab2LPA/oZs0g2zE7fGILHHeEDlTIdGpiMNWOiC7MMrB
WG6pqKy+OmvQdIFgHDLlQJxdztpgFN3IKlgxZs0vHPC6QNVRdB9fhXNwu0V1BOgebFtk/jkrtVRB
4WBELDyMFmD1seQyC83H2RPbFDT57Hmm6J7zwRlxuj2L13sKluHECFuRDYN43OX4iqzQWdFBY1xP
QArWFWnij6lubW5bWZlFZCkQNSLWAPsEn702Cz1mEW6z0FGLPTgU3FaJ99QU0FiteMSFleXfzzwc
BGoqTQCECBXbDpLipTIPSVttpFrQyn/1QFyWC+93PBCRekLaaRnumaFRg76FniOw0aIPChUmO7F9
ozhV4++6ecjZeycr7mTshxFtGf0WgJPg9nTyN9infSSEgWLBpKLN7dI+wPQAwsYFwS2p+IlB/GJ8
mZ6B0BdF32vrtnQALNh8cFoZ3B5T49xmToKXRBrN26K37uVe2lm64OpYWzc0IkJoaMH+4O15OZwR
2EE7S0YSKgYBs4vlqdEjk4F/rgRv21VDNsSdEcwDksNLybRm0VidPZHQsLcsM/c4MxII4lljJHjA
r+0qaLghiw66M9TA+RHFdUyLXiZhpCXvUZxTKBHEIhmLq4ANKXpodS2uiNmDF3KrA5KCQoIyEw3z
7iWfTp1V+bPS7jN9Y9NyA/iHN9egfi9dUVPQVR/FYhnPT1QPZYBmsKMvV0ztJgisaVoaStbkGnHh
zvZWNtGU/jhK8662yNaqvI7c6RbbyG3tN9lbk+r+7V1wPckAEKI7BZQdODcBjrz8iIZEUSWRiIbl
qQhFxDVXKRgMEY3vyE6gFv/plpc/vdCHSkqtOAvjHL0Me6fc0ygcu+5Ierpz5IACf0ceLFpt7WTr
FOOjk+zKSj3hxBE40/UmRCsmqsF4dWORdYW7uBudgFynn/Jwyn5o1U/gJOtBcKKtmYAnAeYHlCnk
jzh/JRAh6h1g0MPmre4elfu/RqdhNsH/88fA8gFnJ2aSZEapNmUeRobhSvUdFIgmBNz3KRL1t71i
dSiQzFiU7AD+tbh34JRGi95vnYdDN+6HaGeWxUOmS38dfEC0a1GTM4E7AbiZuzabuW1Ypyt5mEwm
5AVzV82+y1H9lE8/bw9nJTSAJeyxJTOBRzSfcLEg/hFPkYqlyZhH6mzRmChAtEIPZcc8ZUo9U0cQ
GYlQcWsb4MIw93qfY9OepBSGzSpMhtrtyxeiH6pR32Z55dFe8iv8QT02+xounm76jdAV8s2tE96e
Av4ZvPgOqNNQ/AY1AWRQuBUFKRVA3LOZh3XfuXEKRtXhSznsTRw9unU/oRb+L+x9xv8AJwPSyw3c
SjLbQlIE+02ZXvSq1Rs3q4oGqdbR3A+aknqzUmQbCNP1gif49b2+tHPiQEd5CSEGDyfPyl4awaQD
2kC9O5gZXgKWb8s+sfWvozQKjK0d4uACc3ARLikvEFtd7sk6M5q6iecCOyVHsALYyaOeVsTvqshP
JQgW5i1pN0autz464aRtaUMBK6qHZq+UebKL24n69lhkgmafteVGcRb7CicGqJi4o2JA42Mx1RWO
dKeA3qXxkpvZXsui/VRFD3Xx2KSAL95e8VVfhzI8oExLgQsV6cupMBSWjB0xi9BSHsa3ZNhCXdEz
x3qLwm8db/s6ccv+ybQOqsLcBSRDX7NDJWIkXLnQUMZD89HC4AdMFefoZQ1cThwVZdjEaGibtdoO
lD6dBNfJdRAEDBUQr8hVI7N0JUTQKnqu4u1UhvYW5aDXzPJlwQquHcHnFrgNpBlTo84yLCQIQYj6
M5lPusDEp3NevjOXzAr6ftDoAbQ4r0XNhlYdkN4pwll2XFRndOktCtThh761p9YtKl+Pdmoiu0MB
CapDln2AI224i0Bvm/+eyrfiAfQM8xgM7XbAi8tQN52MKsttt1qZB0wxhMYAyEYHr87NQyt1aTEq
6M410wmqFuxnpYNzNGlEedarXmWckKhGo58V7Gz2woN86b5zbnRKofcFnvZQ5LYq2yep7AERHnTG
Qf5ekdcK1fHK8GjkS0LwwopDXVjn4jCnmOehSJAXl8FXZT/Mw4OkHCj5+BeTubx2FuJyJMmXnMpZ
BEFMiKsC4IhjIZLw0KFuW1M/hXbHbTOfSVXOsZCqXh7hIIxAYzIXVMuFE0lSgqMgnnesSlwpfuyR
+2dQ4APcakjvm2qbzgNesKXn2GFBNsAgggbNUymo1O1D+kLIYzxu2tFTqs7NnHFb2Eclag7SIHjO
rJwXiyor+NBweqNDYzlJz6ekHcA9pVpFmJWggTJs9ER2FRWBgtaWF1iwRUQGOw4igZdWKmecx97U
i7AePuJR3hIwNi96E/bv2zN/nRRDTXyh+USXE7jQ+L5oWcmoTdusDGvr2QHglbDfdkS9CUA05/uQ
nYbIFKz1ynV7YZE79dOxzdIEpY/QBp9cXfh1WvgV/a3Wud9LRGBsdZOC1gnobgCvAYTkHFhJtFyb
9aEMp8lLywFL9VpaTw5jftO0XkzMVxDUN72OnIV+qokgN7L2WEREsZAi4X4BeJ4/IzIg7pCGQSxX
Vm4xjK5MkvvI7je1JT0N1fRelDGkMPov+cjcaGaz4NpZc1bsKmTBQWeGEIdz1mQi0PsDTDIs5Eja
sLYuvk5MkgWphBUrCyPtIlKCdwxEZi6d1TGTLM1qWoVjzaxgsOdxn6eNIgidVlwVWREET3jZL01s
3Fwyyawdq9ersNPfsviBFNI2kpWdQpSNU1meNQAJ0b/f3h5rI8Njd+nbxCsNvV+XI2vq0mw6pazD
nLa2B8UIzet7XUQ7urIlYADeAaYcJOt4zcpsTopYklgdgiDli5wFJO53Vjx4xPwlRBqsXI8Xtrh7
o9JTuy6RHQiNCeXHWb9L2HQwnEHg+deLBaeXkTIDggiJAh7UaBSQJGZ10YSyvum6Udvpaq1vmjE9
pGn1oJLmvW1ldWPZiah18zqShWWQ3i6hFnD9PAQnw0aYIBzUhFN+KKGB2TkPyARJKfU1J5QjUcfP
9Xwu5oBAWBpukXvnPaRXgTyzzCbMTZ/1d1L5ANCM4BRbmUx8McBrSEigmsW3XTeLQqWTFW2oDPUd
AHCPNnun5A4EkhuU+N5LEmjC8Oba86Ewi8cfAnM8BNEVeOn5QzOotcXSFlNWGZtpSFVP6gDQvL2/
VmYPXfhQW1goI5dUxaWV3myKTMnMLmysH5JxKowSittvt22szR5ab1QLROAAFvFau85Aa2JVRhem
muLLREKgSpNDzzLvYKr2b1rFABux7W2jK9lq4NKhpYR+AiQQ8OtyZOVQmIzStg2NXHssWwdoRW3v
9LGL4k+dGMcZcq6Upm8dTXwzIn6fPqQZExzMK3mM5SsANwAWDUVX/vzP54ykUVe2IZQRfHMMcFG6
XRaw6ZuuPSiS7JZl79XoCRCMfmVdL+wua3IWJEnUrodhrNuw+z3Yvq27VAorfVfMvvGQvFrBlAQj
qlOa6xSeJXqmrNy6F6O2uTxRHs8GLl1Yl4n80fQ/h2ELhWV3VFiAU3xiO5BpgQPH13Hp3h749Um+
1JEUsCECZAh1Mu4mHJHehJRQA8vFT8PYq8OeVqhodu7MWHDb1GcG8jJmvrSlXs4xyEApxQsAHrZw
Mm2r6LHVX4sBNAYQwQAz9FRLbvX9mzY8FixGRuOYOz9QhGyGYBS4mWjU3BNan1DXZ3HfhmrS7w0H
bBDjNjM+ctU+TjoRGFt5KyzjRiocxxLmk3+EQoTBAslh3oaVmak/bW2QD8gXORADLuXmdzd3Q+MR
aFzOAQW5Q+faUSore9o0RbnR+6ELZkjbV091ixJVnBv6d1akVeYSKN0/l3mhViBmoIMRzKZKTnra
qMwHRT2VtoqcVfk2KY1O3o/MTCG4KxXJI9GGQsQYz6s52sAhqkjFIBcIJRUkZTgXZp1DR9WYsLiu
HJTbcZc+ajtrFx3koNpLkIFwh25r3j2X383YNfa+JchNr55f5x/AeTJptLExirkN27cq3ehufFKD
nN6N449Z3qU1JC33Te1TRRCwXr97MG6o/CwoUCA3bN6pqyGlXYJxd6TLvMqMIrdTi3w3WlH/1cqj
OBTsomUir3bRmUHed2lRNg5ohsJ0rN2c1DsVOBxL3VOr9FtkHfPxNddnTxK1Z63cryhxoOkAvyPD
ypM3YZ9mdqWobUhyVfNoTAfX6Od4c3t4a+cwEPO4AMDlvnBdX54RktE2rWxlXVjndy35Fqm/VE0Q
6a2k8fDAOLPBRQpWFFtyDC2j0DTe5D6ss0PfBENQ1scBlAXsDkAY9gLx0TuV3Tf1RwwA9u1Brp73
51/A3TaFOsxxN9AOUfohibv7hmk+bX4lFD3RQXtna+1dM3RfWirialhbROR/4K5Lzzx4ki6nt0qY
6khN3YXSbMvPZYrwBZ0B0cvt8a1aQUoBmXgUiZAvvbQCjpq4rtSmCw2jlPeZ2kAzGJ3EAnjiylMZ
WT0EsCCAACIT5ZVLM1HTp1FFtS5E795G/4Cel1d66r561bz2odAFN6W6bCx+452b4+Yu0fq2q4ja
hQNBy61BRgrW2LF71wcz8aEV3B2rRpof0UqIln1NKe40M0IeSLE7D4Q9JJjnuPWR05Af0L6dooKd
2/tsLPqNnMzDhknow9XVqH6tqZM9lPIMevWYiFqIrgMsAP0XvDqqB0AGXHHxT3j66IzYfZhLVfJT
qyFPXQyN8lQOsXKcWRWhD1vLwGwArQYQ8FRze1DAJvvjtodcbXN8BZ5Zn63SYNrjX1udZvVsSrMB
8HFtT8BL0iTxvm1FbElXjriYgRsiR6ehGZsvfUvJBKCW2g3Y6Ub2FtutOYLXZUCvw+3hXF0Cn3aQ
Xgbf85Kc4s5kTSpoPEzNENaoQvuZlv8uejAC6tkElSpS+retrU4eSO3+a20Z9Vmsqqa2UcQImELT
KSLPMTMpmDOwvDdIlPztcfw5MJSZli5jtMxyl2pB62aMajaEKDm4tRodsrz3LTILLu/1dfpjhrtE
a4B+Ug28WWFiG1/Q2h4d1N5JBOf+6rSBAABEwuoSrXCnEpG7oSJJj2lLm22hjIFZN4fBVoLbq7Pq
C3/M8CCtztGp3aOtNGzVX21/GJzJ69PnWh0FdgTD0bilsehcGZKBpbHRqWyhmpGyzjVbkRb5cqpd
nHrII2EPIR0JdA+aD7lDtnKoSmg0DqGc1sm30orAaJo0Ue8OstkHOjDiUGFXJx/SYqIswsoIQZeF
6h6oKABf4l/0WQUVAyvPxrCTmGdneAiaEC9G1/TtBVsbIQhUcVJA3QJ0Z8tnnG2nRCGYNaUckcwK
Kj1U2eSSbFS8JsHQOhsw8VzUubPiIwt1Pjo5AddA0MxNqloxcAhC4xqoES1366YrXUtOf5GkRG/G
2E672yMUmeNuLrvRtD41hzEchmHjWDNzW/AHuFWUj74R2YJ7eWUzo8EdDoPsCHp2r+BTrdoUWiKP
YZHlO13utyhu/S18FE55boLbynqnDuCLU8fQzL7qbPCZdE/1jygSyeOseuCfoXxepmeuUTQdUNmq
NoY0+wpRkkChNXRIJsHBxAcySMItYkJIuONvi5Qn5w7aXOtqmkfQJ+3e5KUi1CDrZynVneokhzKX
PZUwfxH/AZbPZgCTRI3gSuH2wNUXcB7ixDVpiS6Vx07fQFKbUiNxqclcauV3Pdi2ZxHlGjez/zEI
sArQKlB05ENEXUZnMd5K5VHPdl0fod66Qy7Z+yu//zQC5lxwCiLaxXXJXcvjXBSQFkjL42j81Ma7
qATUzXRjEfiXD+f/sbMMBBlxoCB5PXK5j5OZLpq2Tpz5tvrmeBnKforhKp6jbtXvffncJsJKEber
P63CHjxmiaQQ31yeW/KkL/GmXh7jV0k6pEeWu+kX2dzkReFrW2guufXPCJoN9baevFH3Wbe5Pb18
M9R/vgCyUzg6Abzh377yrEPoS7Kgw354rF10SeCXtnHct9LdLNz5h+qDvNVfb1tdc1Vw54NHA9lB
YE2XaTnbkxpy84NiQUY5A196mz2STgfwpvRygq78+yqe/u56+BzkQoEEtA1wvFexXT4wo5dirTra
Y/tSNi96Se6L7K1A0deSnN3I2tPtAa5tjaXZRQGaHEguHg+gVCCkdMqkPqqQbHsY1KnbZ4N1yJpJ
VKDiM1P/jA39iAvPGDDCGhd3KRQZjcYi9XFZt3jX7uNdvINSY6BsYpT3tsW+2tuH+K7d053uRbsm
uY+zo+wDEXEE7cftcfNPk6uv4bar0swUHClpfdTKb6WUepH9lkb3aWRtmSltqto4pEXr9iKtZj4f
cGWXi6eZbs/RZMDuOI4bHVXd3PYkx43A7p24CvXsWvKd+C3ONkrYT+BThAJi63Wi7bSc8meR1vIZ
6JoHYBa5JMTaPGNAb6ZRgWxSfaTO4KfWfQo6JmXsXM2IPV3EbvHJunRlDZA5YJkgsnwFBnFiq9XB
4VMf70Ba4dav7RGC8m6zKXdo1nTfvwP34iZ+HCSbf/6j3q/em73JV4LIjT3Dk33FG4PJV11AYgQp
07UbccHNo/FwwQ6DTetyk9Opzyc2Yi70bnYdJBfdmXybjfGJWfNeTpEnnu8lu9sPdAomI9u1tSVA
TayshoZEJl7DeNABoc2drpDKhS7NkLMjXo/LVo/dZtonymNa/CWQcFl37HOcL/YiCWLzHc5ET+R5
yHt2HOyHVhp9LbtncusV86EZd22yv73LVm4NWANGGPcUGDc+sxxnx2dqDWrV9zM7MrA0bGcf0p65
KFV4vZPhw8h3A3QCJAjKOdwZbbAyoSyvkiM6U9Ws9+nOBgdE1vmZarmk9vuqeoiUl9sjW1bkwqMX
o0tcuAD3Fx72S58hEi0cox2SowzJxGDu1eIoTUkZWH1D74tcLT2matTrNPbIoBQoCEmv/AVplaX7
EgxPyDZAh+3SOnirzLlEv+xxyvL0OFgKYFR6HqF3ymoO8RCbLp26XBC2caG2hRYqPFqQ/wJgYuny
WK6S88UcK7REINg+lqrs1ZHybWS9iAXs6r5dbCxMJnAYOCl/30Y660ZQ7CfHJAkKI5CpazmbaKNn
7/Ff0jf8M5wzU8scnw1HozaYayszOcJVnolWu+b0ZPShVOtPShHe9paV9boYFrdeJUh4O+hIJkfo
dsTVs/oW/4z6hWTztpm1rbCAslFcW/C6aAe6HFPfyRPSNQr8Iv3adKanJw9Wvc3u0OeR3eXtvBur
XwKTy4/kNsKFSe4+i9Ve0nJj8YpqDCEci/7w1iOj4ZtT69lx5xEAdrtoPMlj7JqWN+u/cirSbFqd
37Nxc67Zs7axoOWGj7D8km3oLr8HgkgSnNLLT7ka6tKjDpUeBy8obqg9A13uBImTI0smN8tnD8zo
MxWxyF9fR8seODPDDWaibVFAexqOybZq2WwXHnRHQ4GNnIh/r3T+gsad3VyErr86rDm73Dlaqvkg
ORHsJuqvxJ6DedSheOLmTSs4vf6PESItZtiANlyxMDkzKiIFSvxHautxQCqduHhBEM+Zy2clhYhP
TotvSjX9KFuSe1rpVN6UFF+0rjQFd//amBWkhAFCwO2EpujLDUORdgGwG2OmanUwQFtt94EzgM5F
YGft7ESnIZJaYNhB2MXNbefUxGSlnRwNWrFtV6pfrUEX4QrWDs9zI9yJlualkmqTgcE09Jc5eOWP
SqfQikg9mVS+CSF77/bmX509lM6QXdcXrlMuou8Y1QiK+vBU+YlO3xw0WFmm16rPt81cP3nhmSqw
pACcLFESr51nG+j7SJ2BHMveT6yt0ppemh56uXOnZ1BkTwDfPKmgL75tdm06F2Abeh5A5oxutkvf
iCE+WRjNCC+VdwmqE6VnfQe/jVxCx1vUIL/mH+e2OP8YoClFSQ5bSll5A3pZhH2GIgucc0AYSp3G
CRYcBeWgFP0j3d+l4j4vVJRrASaCNCsKclyO2Eawp2ZsJkfiAtItiCTXzt7zH865WtZPqQ0tEnKU
68YbzXfDqLyCCfCMq/fnuRXu/gScIinMfhkCyLa/QnF798PeZIHp7m67lmg03E0iq40hyRIWI4lf
9A45E7mGeJioOLC+5H8WhHPgLAIqbtIncpzR3Uy6U67/P1ec89pIN0s7LTFdkRp7RXJiYJ27PVGi
IXBeqzUtlE0nDAG5UXdykOYhgq6NtTMMBSeEnKDDQAKEC+TBlJdQ1cZS1Irl1eoUFKkNJt/3WsS6
v3qcLNkziLRCrZUvIPdGz3Qk97HFbX1vpOTV0R6ZFuJuwuteue+pKBG/es2iS+9/LS5fdBbhzqpe
GxVaso/Jk4SsClryqufsbvINy1U8s0D3nOA+WHXrM4PcXA7yZKUmUlZHxXqJaR7Uzf1giozw4J/P
cwY5BBAfqGiax/vrcljg1mZNzWRyVE8gmlLu5MzVX+LA3HYBvcvfjZO+ydzhS/phHdCYt6/TjUj7
6RNyzEeCeAahVrTkM4BTufwEVkv5qEIz4ZhB2+o0/wB6sL5zosNcnYwMhKHaK0MW61H6gYqwa2n+
7U2xFu2eW+cmgCUZ6r+ahbOQfWi97RGwocn1vT38yqd/czEhbY635tIegILz5UidpEzASqovW9x0
3JIOuQ/uBlMworVtjugLOVYZHaxXmoqg2kEEUGnkaOpk5zjpYZpEmdW1fb5APJcFQ6KApzMtWtYt
hAI42mXZ1UEF/mZOr+MoSKcuHs47xkKGDBk9UPRfKXYN4LBWW4jXH4ntzwWABmi60TuvNdxs0N0Z
fLJakgl23eqtdW6U80aqYZvrQMke8+kddZshkt1ma3w1lV9mPG3MLtlH/ettF1wbJ6gz0G8AUhXQ
P3PXcRuB+iNKHXJE1CUhmRsH89F+qvPNvxrckp9EtxrYDxFqXjog2C/tsmRJerTGEU+hLZitrImA
NQ9tUMkpGTU3BT/SIMqP8vjRz1MGTT/oekSOFJke7uYpGYOAaItNpuHWAQaHul0O2RJgmJAhreOH
6aukPNZRfVCj06R76vd839eb5ldqfgGaQnANfgIaeb8yP+tXYG6AygT3NZLtZAyqM+Q4BeMzcKwn
+/u86cL4BIDBHlW0HSbGp8f+1BAv/o4Cxe3lVpf1vGWfu0qIbc0ORNRw4JVudG/4xo/xafSJO5za
wiXvyna+cwIpAK62jx5ib7or9tnOfLn9FatOdzYJ3PWiMsaIXMPP1eGlNlEg1Wy3mb0m36nWJkEN
IYupYOLXLm3c1uglRFcyOD8476vilBI1hUZhNmvAw3ud1d336MpKnE38JNKfWjvXz41x4ZRDBieJ
KYxNB7JLnztglTeiY3D1LQX6NvQsomt9oQm43E9E6Tqp7LL02GuAxuamZ5jt7xgQi0nXDhWtn5aw
VHPofRx9I8JejfVthQIidHRQhcZvl+bLKm4i1lCM0cP5SE9l6hfP6dsMvZnt8NTEG/KILtFv5bP0
Tfo2CElCljfIlR+j8wb9URbKtPx6WmqnzLGBnCk0FffgyoteKXXrt+gpQrPd28/b/roagKF0+EnJ
jCZFHhGWsArSrjFLj0077uThNNzbP0jnqqXtSsNL23iG/9IJkiurmwSOioY+1C2v1AYspJ2rwunT
Y/dh7boX6pWPGeib7kTs76s748wO99qDJkBR9emQHg3j1ZlRrbNBRXXU9Q9p3zej4PxZveKWN/h/
R8XdN6YKp4WqYnps/d9IS32J/O44P6BgKUyhLjv6ykPQGmWhZoFiN19NyOfWiaiE+SvzzBuTTa27
BnpAdsQOzH3/OmrbjLrlK7PuVZRJI1ECfC1MWcRx/2ue256FNA+AmWKgm/G7tkUP5vfbPrnuHn9+
PneQU0ijQI4CP1+91yfXAVGFU9xb1he8eCrTcGuBuf9j4f7Y487sdLQHhQIWcSyY9gsCiNuiyvet
/RSVphcZ+2h8iCHinokeW4JV5Et6vTJCZj2HWW1DjweRyMz6dfhnlXi5trJA3xCrMYv9Zgqij3YD
Pg5lz16lN8e3t/EhydxMdqcf0TfrXVdc+X7aZIar/iUt6z8xytlncLtC7XtweTF8RkyJK0vvff/Y
1KKcyFpsjvYosLyg52CJ0C9PbClNcGQuW2/248M3azd5xl37lXjRXXMiz3WQbm976OrBcmaPO1hk
vQSPE5nSIy23ub4wRqImG2rDvTE9lqowvly9Ec7McXNoSA1YhmyY82fVTXs3P+nbufLro0U9o3pq
hEBybe2AOTO4/PvZq7zqQJuqx5jPwcuD6YRA4sCOP2cvdseA7UWsX6v7/cwa9zYoNejVqfKnteqo
ero3uv1vw/t9e81WT60zK1yYpHWQ9bbRvnrMd/YT4Jl3orbVa9gEHoDnXsjFRmiPLIpEg4XuY7xD
LH4/3uVBFaQAH9FNu+38cTuFtHBvj+sT13p1G5wNjDuO57zAsziBd+hbpffou+4WPvMBVQMugR6c
gFVu/WWC9slXaSvvtG+JV2/LHbRDAzA2+4kbedOm/RdZt/Op4I7weajNIrOxpJGew45hgWIh70RA
gbVtj5gFqIjPOIkvcINmAsinREqPBKD9JKqQYRBs9NXJBaoKfRWQ4kAWhRsIUjyoTxAHT7tNLyH+
0w/Dod72P6HGexyf47vi6CCTA62xHTtW2/Z3+ca2+RctaINu3/nVQ/yj2gpTO8t+51f8/KO4C0uL
VBJnIz5Kemw2alD5zGtdEiQfhld5+ua2f/F9ZJ8n+Jk1Hr89qaQC6V+0XCS6RzwCVNuPws29ws22
kyv5t8190lLdGBwP455VlC/NHIPrgsIfduPbT2WTwKGTx+FDe5SD9vv8tQnyg7FVdtFjhWsrvUe4
g3a6XbxtX2x33EnbHLAdwXetO9v/egJfSCIZ6bRIxnf58r30KO11T9tDpSSHEiq68L+QHT1Mr9qu
+MCj72DeAR9jnZLA8qpfEAZjeIZ+iX9onvwkH1M3ekgEjsqzUl2tEndkM5DZSCXFKqEj132tl/8t
79uMLOrhl5BBUeCAGndi25AKq/UUxuSD4xJX227eFFd30+BD9BZcC5LOnY87tQ0jBgxj2X+Z/qvL
nrTqdy5KVa6e2+c2uHO7k+QULQqLg+PUTB4lt3dTN9lMm9gfPZAOuOn29fdtb1p9Y57b5A7tUmsk
w2GwGdvTpuoqj0AxqYyybRtPuyqaD1LHdmRoQX/dPdpO8tAP0abKRl+ap62m1EGs2C9z9yiJqhnC
2eBOvHHqUodN+DLnmQIANwXargvA5eiWnuT1ATQE3oqDSKZtNQY/nw/uSOuGoU6GGesMopxw3gGS
cdL9fFP7rSBWXAs2zgzx1XSwF0Wm3GF4Q4AW/jvddbZpMLjJ6fYCr/qtg44ykLEtZJjceBhl8iTl
MT1S0viNss2t0ktHwab/vH2uzso/Vj5n9SxO0/uIGaWELkml2ZP0tzImO8veOXg1jVP/NJLKTUzH
U/vKS4vO67VhlyheHk1eC4hbNudfBhC1FV271aJyM1ctinz6jtZSEKdN0FraoyM391GdPTuQj+hZ
HdyepGVjcZ8P5N1CbAACZdAXcWF7pQxA9eZtctSr2avaxtW1xFPjl2IQrMaae9mA+CGdBHKz6xJB
3o76OFILULi23pV29siaDaGBI29V+tJp4P2IoWktyj+sOAFCBxDSgXHNAeCed4Ipa/DCY+QYA/zW
9MlGMxE9l7MAuCEww+erplinrAPp4DFrD0mf+pOSeK2cCS7mNSuAMC6dzmhhAWTy8k2AheyUVEfi
jcF/gk7+JSzVrrgDEJJ/LCxfcObNteSUrc5QSM3m4m4ojUNuj5ummV7nTtTGtxxinOdBelUB6wpK
nUAnckd+1Mz1PKmoCqsZOAYINBoUCBaNs9+lwWiybNsnohad5US/NglGsIV77Jr6lAw9SFsdzB9U
WAt1dCG7EaSdCaazYge8gyAbtbpa0Jb9rzXuhapYbLSUElgEffBb84NG3yNRRCQaEPcqBZbTZp2k
kmNrzeMWPeQOSPIcqBHm46/OSCw31XVRkn/VJmRmll4HqHvwhLtKgpZOKUOpT2k9ObnfdNa2njeF
qKK4ckmgLvbHDOeJrNIrNS7/h7Qva5KaB5b9Q8cR3uTl1Utv07MBwwAvDuAbbMurvNu//qaIONAt
FK0Lh+BtIlwtqVQqlSoz8XbKOvMdxG12RpqE2qAdls2IGdiTeW+PtuiKq5x0A9goYACLCRlOsTul
NKsuIT1BMwSdvy9k2/tmFs1F2YQFYCy3Y690B6DCjW4lRF9ogl9vNqfpTchkY4i5cWShhW5ZK2y3
gO2SVnFKqSwJrqjZzmr1Nd5lAKEy0pcuDUzrTON1uFNpWku942JMgkcCljA0UCD7aamAul5+8uow
KV7m5F9i4YUhIdnW0XNlewU3RPU9bU7DVsRKni9Zad4DG/OvJRIi7swmXys2LBFobfe5SXbN12za
O2BFtL6U1b528ZzmZEHar2HfKRaNf/uPaMWJXaH0AkSEeOkDmFBzCMMjhLW9benzosKYqL4vOIVr
JT0gwfh+mv8g+hflWSL7PtgcdDyOgvDfdLirXJwlk9e7/jpUOK1a9hW63ttpMf1JsYdk+/XSiJAq
D6QqG9LSn3sI/V4FEEDUfvLGH7e3qiyWAxLImwtRgPjjOcxehzl3oJ507vz7onjrTE0Rd2T7BgVE
IIrxXg6FMmEcK/H6uhwxWahdOd261yGkgegQGNVJo8oLhnRpLqwJWVFWuGMCov38TDOQFgdG0gzR
mqWA0ZQQFipGc4orvRg+NLR/3txu4nCj+WEcaxLNRtVHcz2/eMVWKhZT8bOIEBC9rWvcbOa9T3mq
hbMN2rui01X8+NK1RMEKgh5o6EJR6dovu56tw+QwNGxaS4hQqF5M2dkFeN4vC8LOmsZ6GYYRFtCz
/L4pi522JGAbmgNnPE62HbSmfRpyRbiQeBCwWiBAxI0HtE5i0cYYMoO3BuDkcrRwmIq7vm+fxlEP
jYFjhbL08Ndb4sqeEOldr1oYY7AHPwoyQDzc9H5l/3AeX1kRwnyWlbigGLDS+vf2cl+OP8r8fnQU
N1KJS/hA6nBIJZ85kb3c9m2r0BlymtpLDiWhRwDIvL93bpABgnwG/HkWdOWuneL23MsKglcfEyZ/
ROObU9g4l3o60l2d5sdey9KnfmjileZGkIORade4zY9iKoozdRj6zqz0de2s7dgvowqq/SfqFkTR
aH5xQGnCWZJETg4nJbldlTiNU7+8qx120tOvbZG8Qmhu52dO4LQowFuAbm4BbXBeemvglbumMPdu
UdyV9vxZp86325Mk3RDoCDNxwwC07Gf95+L8sVJ/qEoLc6RpUb7F5I6BIRYCdKpSnMqOEExpwtpB
X5FcZW1zmkrzoG9TAHZCcM0bdx1tFPtccuIhGfg1LPHGrpdORWYIfQH7G6DNbkoiUJOwXnF5UVm5
9tb/6V23rdYMC1oFevL0qXA/JioZdbkJmwCbhkiMS+B1HDYoGZKlw7yZFKXZ5TSDpOaTNT3f9gKV
Fb56F17AMjcrphJWoD+7QIbiDCpsZZSSHFxYE9wpgZsE6EckS2C9bdNxQ/cZ87wxoAtxw7VYVO1d
kiz+yoqQI6BPxqttU+NJyMn15tDurX2yPXG9IbA3hUN+uj11csf+PSrBsS0wl6IekONRngx31Glf
ivJLWz7pTo8u7k7hcDcHZwL8cr1OkDa0UYtFVxO1zMBwC/CdlIH+aWweC5PTQSncQhrxQS6Jlysf
mFMxOHAyWpSGMDaIReCc7D/P9OX27Nl8iwj5OyIP4RmwAzy7yFIz2d7SdAwj8oc0j2nlsigFU2+4
skIL1qmmH8ZaJyCuLsqYUVbsUo99Wqx+DnwttwOj7ZMQ2QtEJQf2Y13QZJVmmRVu+VSF2Dt+uC3z
V1L2Iwjda0jHQ9PCrWhyh+ZWL+gzK00B70zQvQFpzI8+pDHCyUizxw2kWlHTAHXastILagaiORRF
mtBenOVsZKCMsPXajY101oLa7hxQNVjW7vbkyKf/99wIrpx5DFRBNKXnNpujNpsiLVU4r3TfAziG
5iYg8aBBd+1PiDreiLIsqtnk2UjP1gqtzCkgqqxLVtbEKv+2w0d6EV+csXRpo8OOc6r8uEwCjYSJ
jVz5lH/XjlajmDhppLkwx4d9Ya7ZKF4iXDhV9hSMCsYr1ZQJoRICToOZGPh2g45R+7E7bZ9vr7rK
gLDqzjR0TrNirlKaxJ310s1umJpPC/34f7MjBK66tKwWGgt4+i5PQ7f30BHc3+umYoMrRuMLEWts
oJVXWZiu5GV88J7yDyptRWlI/L3WQsb4P642NSXU2PgzrJEHvQ6c7CH7Ng9Q1FVMmDTSX1gS0kn0
LljmVsGSUe4AIx29GPciwC11FZpavu9/7RZfSOfN1FrxdA5DLt5llzyYsntsnuD28ktHg6cMsOgb
oEkQk1GQL41Yfb783TsfDVaaM2JXeoH75qgoK6Tj4dd1/EOdQ8xhei2tm3qp0fih75H+BtYC6ixV
H5l0PCD45u0PaPgT+fNLsBloOWH07M2RBeBf3btB5WZcZJA5inNR6nMofqJqDRUC3Fau44vPkqRq
GhSF+iqmebxMO3TgNRWAtXGr6nGSxrILW3yDXcQylONnqo2w5XUBOtMyxQmg+rwQzsxtqhJ7Rgvz
OKIq1Be2G42pilZU6gAXYxBCmsasqnN1jKFeHgbyRpoT+PwUqZF0/UE4YnNkKyjGhKMsxRMDbq0o
DKHinm2AHJZG0JXQddLPEBe5vXek5xkY7uBlaAyGhJWwKGk7aiPkrNH5iceSeJ22B3dm+j7tayNK
1zEPAU67t73VjtZxaYPFM1pFMJJNKX+yBWAY7T4owl+7BYXQNC6ZDaZ0+4+mH5Z/wIhCZeD394XT
wfGyti46tFszcJ/WhRO49TdmvSjmUTYKQM84rBLCXNhK16MAiWmNmideBNv5rtQZC1GtPg/D0zKW
QWWyoIZ2k9uggwULWlTPdPR2MxmChTy5kKS7/WOkvwWN9JA25hR/Ivvd2FAnWTL8FgMaTBFqQixs
yvJx6lVXYakhTrKCln1ioex7Pei+8RPTK1fgfTbzbUtqP7ZybYxy7Lv49pD4IonJtQOVcJDGQi/8
T2KVZliy1h0BOGuKl6kFz+36WOvHbDPDvv/UAMq4VYptKAuNmEEDNSIIeAEMej04sozF0vULbpJF
uqsO0HgLMhquqRkmaxokKvoDvtH+GOGFOcFNs2qA7KRhoL6Wu0fDrz6ANx1NBgYLOj0//sNs/rYl
dmRMZgNGgAlD85qPgOsH2dwFtb8FyzvLfLayLdJV+AMZwATkI7gccZZ2Hwn69WzWA8vplgOeWS87
YhR3DdiSynceKFA9vwpKGmV3Tv7I8lmxF2Snggu460/Nas4SINiFXgckoVDYyFie/kA9fgi1uTH+
IYZdWuF3w4ujTaf+htMNoyMTPbQWrjh0t0HQ+fayyVzk0oqQtlWlv+pjCSuuuX4xIVpubifQkoW5
rWpzkW1szu7r4BIAUhGxwNHDOTJbx3U5Qbng0FfVNwCV9TDPln94AwC/Fa5twHcisREp3RfmVVPC
7wjO5g1xtUHZo+yZSt9O6gW/rYgiqOaaupplo2CjWW827uSghVH4mbQkis4TEJeg38UDr8+1Cww1
wI/WgJcpwmIf3f7DrnnRtQeWBo115w9v0Hhd/wManqyfaFqH5RZWzdFUiZfIcgdO/AusKSCz6NK9
/hXWpo2Dy1qAgItjPqe7rDmy/GFy1p2VqeC5MncE7PCnZiD6U8Sl01yogbUdOjqmpNpPffi5KiGi
OKm0z2Rx+MKMuHaZ4VWtq/O+ipexCJw58P7TPyf0sVCBfGRnzKUhYRMvk0Wg24rTrPjRfYapYgne
bVrsJJEKXiDbXnhmRlSCSBA/pK9Xyct7ngoh1j9270Egp8B6SX3g4uvCqdyhx6BMCL5ecQFY/eyS
TxDyCFzyuUsOtyOSbCAg7yOoTyNZxfXreiCVVoFljSO066V75zACybbhQLS3f7CClwauq0QgrCss
zJrhqwMIgM7VQEGdGtjze3dV8bRL31jw5otuK93kVO3CCQUtBL1fSjTXLF3M8GhhsTEi/ofC8cKq
9oNyPfjV3sn2YDkJauuk6e7u9jBl+4mLg+M/xNOgvHQ9mYXeUYhnYzLdjo4Aifu7Fr1ZUVHVXZBq
afbX5R+UXYFG/4nhB6pNmNVtBPt/6+MqMywsnAYQPbL5wAsnpFWkG38ODJZwcMHlQXsOArLrgW2j
76YMSglnXABzMMyAZkbPu3gBIDCx97cn8U+PvLYleOTWG2PfUtiqPjplsGEZTYUF+WiQXnP4OThS
hc1beVpb9wTXs2JGtyc1LHqom6oPJif3A88tvP+jPWE7bxY2RT+N6AvRgHDxf1j1D+wwJeOJfOJQ
HAcZFa6DourV0LG0mewVt3Ot/Yre1ae6Lx+0tFTxJ0l6bEzwY6C/BWBQH+90PHxd5EpJ7VVenWI8
RlkHZpqFbqUH0P2KWEqRxg+B49ND2QNa0n8d2+PQuvFtF5Et4OUPEDa6VoG5e9twIaT+i0HuC+3e
imdVq54k4cUwcSvC+y8wxdCzvB6mXve21uNSfS7zeOjaAE+g2UyjlFWILIAAQRBxInVgs5j8/WPH
lWkx521Sy0t6jiWrgcUr92jeMFTFFgnXCZ61IW/7k7TXBYnn9fDA1l/p7TJgEkcthpiW97kFDh4v
HSAGibL1+7JGjEwheLstrOhYgGwsOdHKfL29lpKu/uvfIewOp2xn1vX4HcXHtz50Tl1Ezt+Sz9mu
/eif2E47OU/Ve/dDGins8uh4fV27tivc9xmD5Dqp4UTpx7SOazvkfR5toB9b86QPMTBntarOKanV
wCbqQSC94KSwomyi7lfNnNTYOWk9AIVvh/0SoMc65r1wTnIaJxZY4zlT6aFK8AnXdoX47XTDtFUG
5rgJtCZ4nJx9FtlP7AXdmMj2hnfMCyColRXB/Lp+U8wz96M/5hlUkqiHOWBoEXEvbV6AhkNDtLU1
qHp13/0xi7Ns2Zv+shuz5p4O9VOZ70xjwsDLL6SGCsXtn8Dj0R+/wEFWD2oE9PaKVCNdOyUM4ruo
H63zg94B/uX335BjvTJQ/veT/fm2OWng4JKwaEPUAa0VNULGrWLQb95AD6A3ETrdT7k2p8Haeu/I
i0fDXn/tFgjGMTcodMVsyyIjfMvhPAg4B0Q2nM5leNQeTTxhPsKX60erjksFTFE6mxcmBF9ykcck
iWsg+meRB43RugP/lBNo+RgyVbPgn7c++O2FLSEXqJzNSlfXRnF79L4Pvh3khvbu9mrxKP6Hc/jQ
skLHCdZLrNWvdTeh2AXn2JAVWoMW4/GpmcCrZrzl2r2njRCL/OucG6PCCjkuASkd9gR+0sX5aTnb
CrUmB9kUwfZ3voDjyTBHRXyTLtOFEf73CyO0a1ow67u4MFd+E1PfSePJ14OtL2jQukMWdKzKFDal
3gekCGIcmJLwwnJts6Mezo+K0PNifqz1LPCKj+7ypUET4u01k40NBM24YkEYlrM5XNvJQRwHZTBs
sAUjidClOZ3XhEyRvU3QRp+L/8D2YChsSmM3f5gGDxrPPf7IgZNsWisfZ/Ls3LHXZX1yMgAS8jS0
aj9cypPHnitXsddkEwoxVXDrQyIerQOCpxQ1nSbLw3bOQMekhQlFCVp7shuV/qB0Qi/sCM6yFc5C
Sgd2pqX7pjfv+yLb+68gr9ytWuIrwrGN1RF3HEh20W3Jy8FIQK5Xj21tU2hDXpzdVwP0CirecO5k
tz4vOIfVmuZSz1VxZtuXOU2CFgz4rfZ+1E4mlOvX5e22L/LP3TInLBEU2zQ0v9aAk80kaOZnD1Rt
SpJPWZC6nDJhfXp/yFjZ8cbAyQdP1VMyl5GxPJMl8r24SNHyxRRvcXJ3v1glYS/X2rAsXQ2TabOv
uwNNP4JUN5hQY9a616HfG+QT3ezn25Mp9fcLo0LK3YLacqkgK4TCB/i4jHdA5ASG8bihlnPbkDQj
QuEGEsFQW8NVXagqj71ZQCu1KUAbt+8c8I4NZZDOPsRHxuxx1fJ9Tpx4gZRjVxwnPdkZ1RY37wmo
wja9uYOgtuKtQuZGoIT0cCkFwApvudebYjHKAUJcXXFe9XvXfsEVUQkfkE3uz5IintIgrioO2dZ8
G2qvpDijJhEY0w/OdJ32TmAaqtmVuSue0lAAg5qNA86868HoZu1rbHOKcwMKx+yYTsbdUKd3Jcd9
1ydrKz5M3ZfbCyoLKpyHmf+DqLbYpzC51qr3lg3tS2sJKO6kygY0CVqc09/yVAFNaAjHQmDpOj+Z
c4ZHQS99BNo+pNo9R4nO0Vx92e6MFugqC08TuJHqcT/vRkexJaVDRN7wUx2Ag/6uZ5Vl2tJW/FJY
jF69y1rtpfYhpHZ7HmV+iMvuLyPCDrSzfE3Bj4dbYVLvrK4IOncJ1fyvCjM/o89FdpL2zB88Cxeh
sjeP6fKM2uRB7YdSK2iy5ITkQLSIuV3b+lDmQ8fPmW4AatQGGnBZbXzV/FFF7yQ7dFBKAlgWJMkc
aHe9Nq0/4uHTQ+bTamU4l/4+8/HWboN2OEAU2o99qkMgQCVGKN3RYFoHjSfckYhq62lO8ESl8/Sg
O66ae8cA/hixXOyfhsfFG0BHqYMxyLwenoXl6mo+PDTdH6jlHsChRSguN7m1q5oVegSqdEu6dBcW
haqADths1hDkyKxYjxbbjyskW4givZKumosLBsDmEN0QAVukY1YyTPCPwvkE7Ey/I8nRmD+yFodP
93R7Y0l3L39ZslCh9hAWr6dwyMquwrMPSjruPDyllak9NhUb49tWpCPy0DqPayecUSwJE6dx0aWF
3GpElZG/f6xz8DD24NC5bUe6PBd2BIfQe7fIVw8gejP+rAeKGCR1a4BIOA0pjimxjW4i6diwzENd
2wTK0tzCYbEhk/XUVIp0w5IdVOD6tdAlwOE/juhl2LWbiUvL2etn7/OgFSRak8UP0TuTnRIOVqVb
irJBup0po2YIYo0ssO3RuWsnLUbt3Yn0srIPbDFeMs2ACFJtlrvWp+XRWC1g5ZN2i/qO9q/5sJAd
eCr0wMtRIW228t1UdXPgQvc7sjOzfZwofke6jAYES9r8sJRzHjYOWu70xlljdP8U+6mpsrsUXw4s
iuYoKB45iqmXXQS4dhQuqKDIQ1507aUgeWZeQ7bivGjF+3Ww36OU4TyXhVVGrE2zz5nWEYVJ6bmK
Dme0aeByBeki4cjpUqd1cmtBXrIGXWSAFCX0X40P7mvxpn+v/jPciHYhOuhue7B8pL+sio+SeWUU
ukVhtY0avz8t7ue0e9Os9DiTl9uWZDsfJO8+IJV4RAGhwvWcFgR4777BnNoMDYedXnzoEqaaRJ6v
itcQPBv/pAIAMYSYP6LG1RmjthYARJmHZXgt/O5JR3uSv+yZf6jqOdBLFoz5h9tjk7y54Vy7sCss
Xo6vahPUas9ZA7H4WS9eNiNnjy1J9LtqSevntE4pYC/zGs0e0Y6JaXyqU8OKlrVqj2gZUKmdSC8u
F79I5LXz0AXHNMDDoKEUtGf3W2rszO/TVz0Ym8jrFV4kC1V4f4PuJt6AcUcXhq/1vTGMGYylFJC9
7lhWAP9W8Yi5vj3RckPo+EERAE8R4ptVntlr4SPqniG1o+P1wRiGwP2avd22It0U6FkE3QfkryAH
ee2q/dqD/bNDHHKDbyCUC09K0XrpZriwIBwc69iNU43GLLzuWdCgeR4OYDE5WPF/WbBGWuSBP+j2
kOTh5cKiEONL4hZ0mieQKLvfuxhFvtIeP2v1cDCyA1qnUbpcvXsyNYEFfQC3DKZapfwjO5R5J+j/
ziqfk4tkt0xHsi58VkFeEYFO9Vjs8w+ZykN+lpX/CAEXZviZfWFm1ViVQL4ZsRtRNIBm+B7aV/s8
SL+gxB/s+jMAW3n0ijpgjGeAiB3Txyl+edtiVaufbLwouuFBGgkNYBvCeCdrAmGJmeBUZVtIwZrT
gU28ZR9XO656Bzezv1TYRVsBugrRwwClH4u3bwq5FcqEuW1UtAQMGYoYvp7/B4DlQ1WoymSyrMcn
yBPQ2w14vHg6rh3aCNBgAjv989KebO8IetXb7ioxwWmFMWsOLweIVUa338qSNTP0MWPyWt5lKsZd
yQ43kMETKNoCFI/T6NpJ8OQ1tnmzlLzuYaNr4MAmaESGZqKIV9JxXNgRlqS3J7d2/Kk8V+0P9FiD
DkHZjS4JiWgnAQIfAwESWBTMTfOi8DRnLc9t6e7W6Z7DVnv9TdlhLR2K4/PmZrx2OyLIPUt9TS9H
pzzPxp709zON0YjzD6t+YUKIu6lXektHYQKdK319gglw4N82IXu15z1eaIsxOX2UCLJAjXfQyhE9
OMme3CU7usNxHQzhevjvRVX/kWUFV7aEKI8y+mRlPWxR+uLOJ2sGKziaRH2rCfQsqp0I1NVdE8/l
O6v8riphWFLHuBipEPHzdKw1xkeqZYH/3SuD9S59mM76y7ZDiTYs774ZhyFa7oY4343R+J6G5YFF
zcu4h+bx3bqzD12Mh4ScE7e+B9OcMlJLkrWr6RECZO10rVXx6floRHq8BNvRhDU3dIIuTKLX5kkH
zctHP8ji2z4g9eSLieF/vzghILqz0Rb52bmck31H4lk39962u21EGmEujAg7fxmhX+20MELaD0iv
K+2dvrwa4eorHPpnN5Vw3l3NopBXL7nX2ISPxojGgD2MJ2PnHZ3Qwv2hCbOQHo1D8dDutsi9cyIW
Gg9f+lN3zMDIt7ciUKdHemTvQOEWju+h/WXuymcD2rTZYQ0czLwVFFG+U3Ni8rUVfzV/auSlZ5yP
YhWx9ZOVmbyRFTri3WHdotuzL3t8RisfDl2UGQkogIWtlyX66JYaxBRaAPqtYKt2SQHk8fCxL+OU
BW0ZuE71WLmKc0u25y7NCnvOdLS+JDmG5VJ3NywAuxSLeTac8aszZSrFUkmCgTFCTZtX7zmj+rUf
O3Dj1CIYY2E6R9rvUWUz6nRXHnyy69397RmV+TPupijqIcOAWIQQm+08SUjLcal914VUr+9Q2477
5jnXF/BY/31FiuMVfhkTVq8qodyQTGjbtrL1gbj9fTp+dtwpyjsW6Eaxm22VmJh04aAUDcoM3hvh
CTHBS1Hza2uArmiP1r61ZSBddoBXqjvbCCiwIYfb0ym3h4IsgViFiUvG9dr5FFRk/gS4Umocvxwp
Rb62tKrbMPc2cZOhhIHHFLzTopAkxCA9X1Kz54ik1viot+1uQtnGzN+b7FNmH+fxmJpZUAL66xZv
zD5U3evtMcri7KV5YYxrna9bmbTQUEgctO02qF4l2/uUde9u2+G3yz+HiRdwXnZGtUfYdC24j1J0
1gL6ZX22dXJn0eHQVe9N7ysznkpaxdOgopmQD+23SWHrpegWRgMIuqaAl+gjUKy92QN6/CqHKcYm
23Z4b/k1NsEvU6vSNqPCEq602w+OH7Xr9Dx4bRZaDgs0aAzcnktZXL60J7jMlmsJQGHcL8FklNvv
Ru+/2wZUMyc4hT6PvpFwA+0HMmZh27y3iSIIq/yBx82L851RQDQmBr+rR8iTlaCDHXHK6U8g3rOK
ErpKPyz0eN0elnSdDEBMsJV1qIUK67SiuqmZFpqQ26cFWUwaFvOhsIKh/XrbjnT6UCBEORg3oz9Y
DBOmF8nGW9ho735bk6kIEyO5XxYVZafUDyzcJziJG8ckX88hYSXx6oG3qy0vznjQyPt/GAfoJXTb
g+YCZLevv59nY4OSGPqNZlBNVQSdK+gr1ScV7YDsgRvIqN92uK9c+EKir4XmzHjb0AyYSnZVAaZJ
gPd/oAy3n10TbTPMDsvO+wx01RDU/RMp0NVtLucKi5kCHXt73LK4byIYo6ps8q5rYdyWtrC1mPkL
GWqF5Ihy/lYEnkoISG4F2ScEzEDDJ+oAadAU1siGUaMzuG+/DbgS2vOTXShyT6kzglruf80IwaJK
nXkArRIejsCYCIHjYgEeqFT1LaqsCBHDXey1zhoMxoJMapRrzvOYQ2hcyZUnDRvQdoVHguwX70bX
roJ9kGwbIgOkcRL/jq6+F1oVlL5ZUeEJYpy7fef33rExWaQZnWqU0g2H/eyhLxaibGJ+VaxVkaQM
jWrT2f9mqcITdyvxiEQegLdfINQstDlfj41m6POwKrSKleUad+5wzMkQzv20q9oPZr9v/p6YjL8j
/rYnHMn+Ak4YV4M91wIhgwaZJjwmOu3r7c0kC7qXVvicXmzupu2NGgqnOPidBSvk32+9/+gMw2ny
2wMt/v7pEu2RgLNDG53jMIWQCNSQv1L8P3f2poNbIF1CazGUNxfZrRglPM7WiDQbr+XXg2rBYjCU
OiIjI83O1g9aE3Vm2HnzfnPqaC3LCNDzCBRHu9uTKYsZl3aFzdxCEUNDTyYAjNWDP+2Hqt/5IOLD
y91tOzJHv7QjbDNSFobZMB758Sz7fj7c/rosWFx+XYivmj/Xw8Rnz+zLgGpf9VSPvcJQnPZSKzjl
fQ6bAU5e2E5zSyhbiIbN6rf7GQhWp7LV7W5S976wIm4iH0zI+gYieGJ8dCBRMpjoTC/1uFnfeuvl
9rxJbUEKHKEHZB1Ayl57nQbImL3iUe6M1iwSWASk7VaR65HZpXSPBBRs/m3R728blU0jiKt5wMUZ
bYj4jrRODLgZnukN+w3vR2EJyd5/OqRsXLK4LqrPE4HrkSUYbtV66ExcbONhIvpDOpCHZfXf3R6L
bAJtGwhjMGe56EERFmuqqmk1C4Y3oxXkn19d+1ynEfjjouJf7h6XloQBzRMeATQT+QP87phlARSA
bw9FuiyA+6A5DkTW8O/rGUtnaxnbAQaYXvE+cOgeR/7f81xB2+DCiLCFnFLTR31E52Hbx0kRN+nJ
rffbpCgkSIeCIxWUICZg++LV0JpstNnpM38MinX2QKs6zHCa354vWeQkgDjgis3fJIkQc4qtSSAC
RNB0l8Xg+vST0LefCzO+bUUikmqimPXbjLBF9bW3e9fK8SbStRDQmbY57Dbjs7E2eh9sCeC9WlWh
QcHps3hJRi8cB7cNGxu9+/qQnNCg1IaWu9Z7as8aoFyOH6SoEESTtYF5fZnAmrJa24fbv1q2ABc/
+g/SWqNtUXTB3MzT2WB7a4sNR3Euy3IbUDECZ6IjeQO85dpdh4nSdOpwJUqdu3F8AR3qo9lPgT9x
fYq32eoUCyEdEuS60CqDYhFO6Gt7TE8bUIWjAbHyBxpNA9HvLLQIB35HiSJAys5KcID+MiUMrets
ulAwpZ772I3/Xh8H/gT6U8hfAxUEDOj1OLZyHg0g35ET6mnQV26YQUrDnxV3BOnmuLDC4+ZFjtZZ
6BoqbVjpzTryivZE1jL0x6+bM77/B1eDGziYLhgUYRe9aRjtyqUth/wrcZ/x1qZ8A5MOBpQEeDgy
AOJ2/ghaI1vLASkgoS8rFK9diLw6/rMyfebrKqbrEAP9ZUc4TGy/LzRzQy5WjVZM2jy0NRYyDWTt
ixdmKyRkodOxZIoJlPWMoCbvoDsazA84k4WTZc1T0q8zkqeVtGFWPs5Qn0nbcJnmg1PnkEn7bqZu
COkGlStK/Rz3EmDjcGN1/+hQbUy6WDMSgZLSkCU/fMDW/8E5LizwTX3hhoDw2l3W43K3JC/gbE0M
kNCOH2/bkAYicKmh89oFwk9svs5yx5kdiiucV+91KEhqgWXEfr+ja7ioZCRl6QZexn/ZEpaqRyfH
mmuwVbQeqO/mYLEfk3Tv2oD1ERXvunR50I6PQiroEYDmu568zAETZ7oihfJSXQ/0qn5qmlKB4jdk
Po9P486DZkfEPMGIuzjdPHQUPUTk2UeHErRnocKwW7yvmhkPzUf7PbVDvXxNupiuAenR/QfXXKIW
RPCFWe9ur6VsfkE4hc1gokBliRfmURu2dSkBn5l0oGKrZ3NqotVHqaZ6ntEZeduY7ESBxJAFDJPF
+5eFoTcJ2NEh/Q33PzY6iPj8ezBeKDaAdHqxsV3QJEBQSLy9robfJgtILM/joJ0oBXi7KuO204Ni
AvzIQ+JgVWjIJNqiMCxzHqAgTLCJYR7xqnPtPINTDAZDj+FZn+v3NdZsXorj7fmTLtaFCSFcFiME
hrQEdSjdCyGz/B5geGp10HYZw8W1FIulMibsvMoDYY1GUMGzyl0xt2cwTlpdvkvt5QzqXIUxWUi5
nDwhbGnjYvQ04R3n4Akj5RY5YNgt5yp2k4e+BKrVVKaZUmfECx8epn5SKXJHuoiUVeN36MPt8WTd
o84R1GvVjGGvVcgl9czUXmun7mhQelVdB/poACtEjX6ImrUxv9nV4LIghzJXCyaEbPwOksH+qVqL
nIIdYM137Qa+oCbp5rfU7yo89veJ/iFb3Dzh2PrkaSwNL8Hmnrr8XivKRZEqyscGUiEQhoBQTkx5
gHwoirHlMaZEfcgI0uEwG6pKntSIDeEQ9LkCA+oJ3pikW6qvKOedtQTakhtgtCzQ7a+3XV66qwDB
5CV63G5+tvtdrpJW1rhxAJdmzkl+l7vbGjcLUSn9yPIdxHtOr+IjH/EFX6DeNnaegUsaoBTjHCVV
vJHTYCi2r3QsoItxIciKpw1f2FHZ0oMZ1EX42/LAD8cPt2dKuhyujqnyQM7li31L4B0u8h68zWfi
vxT0wc26YMgUJ790BBc2hACu21pj1zluzP1cQfW7qbWA5V4f3R6JrIcTT0wo0aApHXhfsTS4DRrU
zTlar912aOv95N2vAVef2w4d6GiKd+QARs9QH/eq3m1ZzONiTwQHB8qfYsffsq7Z6pRAspV5tcZ9
OvZh6dbbUZu25k6b9bNJwJl4e7Sydbu0yf9+4eHGqNe0H9BSzep5t+ntfYXSdd8tikmVDw1kfuB9
NA2AygQzed9384yO4sy2osSjEaN2ZOr1kz/qQdUpKK2kfSkQmgCwDMkFaBj4z7kYVa3Pk92maMPd
fIAPHzIrYqeujh3tNDr74dPB/wfvRyXZgt/wXmZfmEV3qdO0HFA0YM0ToM0oiZJYo41irWSTCOwC
mikBIUG+JFhpc6sm1aRhrQh4nkDy0FfgYbyb9OrcNirVav4x8XKEZnN0u4JOgz+WXE9hs+W4Sm5o
Nk/oFKGmMMxuMP49dzHc/cKIkLVojpOg2mIiXWqWkE5dAG6ODbo7SeJF1vj8964OAhr+tED4xhZ8
sFkBcIfgA082Ow6eXvIumBYFblI+bb+NCJ5HG7+YwY8PWVEwudIt2ecTiYieK/aTyoxQHfGtshkA
PABn7Bgs2R6kRLUiJ1JZEA6lqdrWPu14SYnQsJ0Iktd+n6s4B2ypl/2aLrFwtaZkSS2G6fJIH05j
H3Sbok1BOg7OVY3tqZuIPtd+TOaENInLNw0Fl6//jdICtL6qvF9qxQGlB8jgeHO4sB5GzQbf0jAO
ov+ou/sU/CS4wClyfJURYUnavIQuV+kBRs4x1eS+Wv8/0P+yZMT7PRIRuF20ORf65StinNjXMrkz
0Mqn8F6pDdeCHBVgHybSxOs1oYmNY7tCz36VvVrjj9raz9mZ2YqVV1kRIpixenmWzRmCsnFfRx01
kE4/TZMiqsitgIcEOHeU+EQQZDfhBmtSwAGAZjmY2akY/J1V7v3m6+3oxRf3j3iMPoP/tSP4cerl
kAhpi/IMGAnUKUO97XFFgVCSS/8fad+1G0kOZPtFCaQ3r+nKqEqmZbqll0Qbiem9//o91MXOZLG5
RYzuSw8wAioyyGAEGeYcN9F+5cBbFV64RLoxd+xqQKW7zwrkwt/Q4jDcgjI904nAqrm94nTICBgr
9N7DWkNfgMrQwFoA0ft+pQNlmupK3SHvvU8sMNnt9Pd6fWoAhd1oenB9WXlnCvAxiNu0gQP14EtT
1NcSr3QHrcNVTZkgmvZsJS/XRXATfsi5oREd86WgAaDfsLmNmJmsdE6Kql+tR6BPlvOdniy31tgF
BXrSl7vBIC6aIvEgKwUHjfOwRVMuAixFDUWRm4lGUyVr+UDg/NbqFVhcU+Ma4LyQ0T7if1xXkmMq
aF9SkCujgBLAxLzUcY2VeJnnJj+lk7FH6k8fmjDP9qUoI8eXA00A1IRRDLajuVmlOm2UNj/ZuvQ8
693PcbIO5UKOFZ6jAsvk2AZ0+lcW/ZbNvhG5aoqs7POT1R+NJIBW8SjwUZwr3YUIZoPUJjOWyoI6
Y4MAWCT96Kpaet/m2UM2o8W4EcGUcwIuBZagvWCoO6J35FKnQtOartJhi3L8fbUG1xaVNTl+6kIA
o1Fu550297g3rmAuH4JGXXakONj3aOYMzbbb6SL2Wr5GSC0DzwT1ApZItG57Q8lVelEh5rukGveY
eHr6gnGj38MGziXlombi1eysljRjxBq3La/8U/c3xNmTWnBWuXoAtw5jRpj7Qf/Q5c7MnRw1kgwH
X87FfrSNMBYxxogk0L9v7HmViRM1IM462ehUQ+2mj0RwSNwTs9GB8XTIzWsFupHzk6k+NGjfyds/
KKZ+4VjSNmuQXaAEBTO+VMNIwZtNcsSLwrqpfw3OQTRSyFunrQBGC3OqFx0MifkJE0SR5k6Z4GrN
OyKoa2GqABUuCghwqYDcyqOOMjEUkEeK20G8dXH2uWq51pKghfBBWeRHQ433/92Kt2KZkzkvfT6V
6L4/xdFZ7t4lHflv0IUQUZmJF+/wbvxXPyamzkhBpaYK/VLK+RiVKhhHe4BIjUZynxt3+aLcLYnz
Vk66iWJ6VAhe/7ygtxXPXJOJMg66WkN8G92t+dM4Te7qDksdLEbldZFAGi8gAcMASNMYy0ZhjTm2
ydjFea1Bmg5ihLVzVd2X8mNpiOa4uHJAKwEJIGr9izEEL2Ul1h3sHnos1uGIMccyP4Kt8LqN8A4w
4reKFp7PRA2zdRLgD1uyIoxDRDQ9QBNhqVokgtmePLY6i9CbAqAtEH8y67uFrLtdiuICf8H+UYXF
W8ksRyKyjdCKtlm0vhSTtzah8yVnRLGnKMAcNoc9yzWaCAFWnZ96+9kmtg93NNUiwAWuQ6IZQfTN
AuxbYy5XyiK1kdRjyTRJKv2iQTFESo1asPe8uwiiG27BFk4oUnWXbmnpS7VSwPp36hTTx+ZH8n2j
HNti9FXRHBBPIbyWUMOxZDTtfFYpN5GokKbSKnolPzl11foYhAcPcZUtAj/LszQ0yCqQA0iMv9qS
pFU1xiTCzG6a5LOrRa+rmvi5A6zI64eGZ2kUJwvQibSJhG1Kq8ceMCa5BotGv88uA+WA5iWW4J3J
VQap4c9qBL1mX+5OrlRtT1QVJxPXkPGlk4EvIXBlPAMAcMD/imBRShYtN+Nexa4UyrFu0z3GnE2y
U2TLczJRLpNnAYA2w6UK9oZHH6uOlmTNaozFqWtIiIcXTTtf3xWuBORJsfcq+sJYaI5clfBmjnEX
oUDoUr245Rea61RtI4FJMBT1OBva5/O4+9llxbEcPuT8mVi5IHBzA+pWEHP+Y2Ilql5CFTQ7RuS4
pL72YDwjz7yMob74QPa5vnQ8W9vKY2JaOmjO1NJrHF062sfRAm1U8PLhHRqMiWGqQQVwn8Xeqe1s
WAZMiecnNdJ2Umu6WReDBOctqkR4YlxJICtDtz/Op84+8Zuiaq1BgYvW5JequXeQVUgAB+IUIpQf
3rJhEhZzsJ9k4WzLWuz0ka7ogDvAe7FLtAOMIROGNZ5Zb4UwBwdeIKvTHk6NmAayBseuFzGocNXQ
NIXWVfHiYVEhUn2IxmGEhAk0BT1qkp3xLkRDEwlh4qZGFMlUC6yVnhS+M3zQA+pMk//fDRmQtv+o
wlx5J30kWQccylNdksrPR9vyZhts2KASFnWX0HVn8nOqjgCAmj5mjpB0ufTPzaKX8WDDP48/zI/8
scTA0V5K3a79Lio28dw0RroNBe07FK+aLu0meOZy5EjlmhYnp11Nfy3b6U9HatuNY1l6WMry52gO
qsAjcM8QWjFBp0KJ29jSE9h+gQOVZwVCaYTS5wykUhBKlaNvTu/Xt4wnCTw3KjZNR6KCfc4nUiw1
VQloI8U4dXUJbqwHAE8DB/buuhyeAaK1C6l6DN6h45fZr3lq69EhZQH6VABk/WrtL5je9veZXarL
UbLbAnrI1s1QndB2TUZBnwXP5LYimDOEOa25rI0CIuLv83ST/aymG/ToeoP2jtKAJwQGpkvCmjim
f9EwCeIbwNsz8Q6otEup2U2BM7u4q6m7wxd6+3AbpKlSdMbgJsIkWtQODHqkhUZZE7lD1gSl+SN5
BYi+bVWeGGKHG1jR+ENbcDBTADdxeZSKFTfPuqggL+ruuyJ+qFAiIDL4zFNTcuf8Fyk/piRUwKN+
3fp4Vr4VzCxlOwKarOgguIvbnbQu7pKMYVQ85KLGYJ6ZA6qWJrcBI/sXPFKfGOA4cGDm0rCzqmM0
7L5S8kQXzr8iGEsHscc6d5inwhwnFivxluE4ko/r6yVSgzF1s9FSMsswDIAhAbAmT87WfyexwzVx
owYTK8w8jpzWhgisFOYksFL6f+cDpiJodwwy5Ro25NLcNCONbcw0FhihJ2uIZ5jitZr1YSwKCa6v
F881UBx3HCXk48EadikJlHG1Uo6QZM/9hJkMZcRDzkBHsdPOMmDdSX8eIrPZr02vvK2jKirsc/fr
X/lsO1CdJ2ZqWHAVpvyG/Yqy56/tF0XaxfGF02DPbk+knNYxcYTs2rOBnV2tni4aDeCe040Q5pxK
9oQQbNnFKSHTjpDZn8aHxFbvhfhS3AXbCGKu+MAil82lMOCJyoBOoCHzYongvngXB+A+of+bEvgq
bF99noFeqTEioAbGstu25w7MyqUsuYEg9PEScIgRtBwKTqO/U2Ll6lidpH3qIqngLHLjR/sJZN7C
iMTTaCuJCeJGb3alPeqIgCrx4/I5aj70fAz7Dkj8o+gVRveaDX8g0aCtIxg/Q8/h5Zma0PGtw8FC
rQ9Aja8YtbjR/Ht78JbIzd/MQnDl4nEmYYb9X3mMcmORjImSwiS0dThZowk86bby7NJ0zT4OFowP
oKN43k3Oe9ZlYTypx34wfjjq7DWZCA6cu9B0kB43QEBwGozucjROIHqJy9MgH6dYC4cu8qzypjce
o0k/XPddHFm4stN5JaTU/m66TIx5sTG5CkSt2jHvmkUGVQopCleaMJBldUUF6o0qFzhMhSsVLfH0
GgDYVIM5gEZh9YlG2uSE4RYveqmMsDDd2XEb9Q44NYGjJfdKes6lEdimb/OEjLLyXamGoAfORTmE
15eA43Y0lOeQUQKGM6ByGLdjTo40GCN4OVWnD8vQ6GLXlHZJI8Iy5Muh2SSECMQ+5v5TGkYslyp4
kucobUJM3XSuDtz+APNY0x5jbo3AM1CTZY4QctfA1cADCRk59n4nSd0E3wCq6WXApPqaRaU/zIYq
kMLxpRdSmNUD8lBiAZ0mOWmYfC7bME7C0swFVsoVAiQS2lGGqUe2iDPVVhfrLXhG+7bcWep9UQNv
NhH4AO7+bIRQo9089eqixPPeHlFEwWxo+hRp7+B11/57JgbJfgpriakTBTPxl0JAorPWigVNRlU7
ZnLwvi6e3WaC5OLn6+Cvvd+IYVxIshiLukZgkSZZ7GXKMTPvEl3a1cbiTb3+CKR70Ps9KOXzIgPp
0vScbvajpvN19RaMZW4bODPwvn4ui2vZ+1bb4yyfpKw7VFOK3vg744Du2WCopSDqzrbo5sbzDmgk
xQgfYBnRe8ncp0Z1AsenArLNvHJb6aY5ZK/je/2FLjKc+n+ksCnLolLJ2OuQgiso7nZeluGN1eve
defC1QV5CjReYhRGZtO8c6GgykyllJoXocCzgpnjPuq/69bTFwRZMrqokSNG+wW17o31KrMFeuEB
JUAD7dT3uU3+tH2i+mtUSDsD6OS+XSOMXJfJO5YIUf/IZE7MGktT3g1QDiHDM4ufs3JMRLj3vFOJ
aXqMUCFvaWDU51Ivo58nJOKBm4bij9sXZ2AEVdaOhNc1+QSWYw8M5pUQAZCHQ6KUUUVJ81olBcQ0
gb4bT9IeWAulHx3q+8qbdiW4bV3LVSjGpFuEcZgFr8/fW087Po+BsSf3gDFX3elg7UoPp8fLDpn/
AppBL93lh/Fd8K3Q+NqnMmXDcQF7U2IBkC8pcRfqfsXa7roAXpOYtl0M5gBK89jlaoTF0Mxsh3pc
aM69O8pPudoEc6Ghj+XYGg/66FtW5ZaiAXcewNFW/OfU+MaUoykjpT5AQfXB+mEl7rC63RvaL7Nn
+278Gf3of863AMqOH5Dyu645L2QiJfI59Y7SL5u9Jno7ymkOaDKrIZhHz8vaj4G0Kzg2PGJM/Diy
YQhlGERhaRDMqGwQsFtgGUmhkb6BfCYA5NC+HtzM1bvEBcKki4JgufjAW/ymT3vUIM1sDDHhSeLY
X4RFD56X2n4Qc8icYgYpKcFEswXAxRZzD7Pizarl6RFyT7MgmPPVp9AVOGmfw7nMkY7jQo6HEubV
LV4dZf4K0L4s+hHbbjactXP5a1YB2j2GoGgN57PyTV5ColCSiHwUtWhxNd98C3Pum3SRSGVix03T
t9bfkwSkxGpfmW4NqLPrxsWbdcHUI7DCUfEFSjOLDZJrqM8aE6bsI/mhTG3M7PRuppyl5hgtVhiR
xI1633Ke6iSY6/1CkQ2nUZCJ5V69tx/B3NfMOkE1QMFIOV7w080Ir+WtAKN0k8olT/2HM/vKW+ou
GHh46p5Es3+8gLEVzthZjP4XvaDkQAspfMqPaJhe1wrcF/VOf/lHZM8/6Vgd9D1fmpeTtEszr9AQ
oP24+KrqkQIvF79k7TSOP9HaEVzfV16EwhwKek0tmh1hQdGNtS6d0sC2ohLVJKhMouszqZD3EXUm
8DKo4DoC2zpN2uJZwNzqSFpHElrwgAKYjV4Zf2sUy6PVvCipPWfEEAe8NB6J367rxxvwAek5wGZw
XBUkNpmHS6FlqVXEGHedayds1txb8zBq/0yg+DtlqXN21melXI+p4KrMw5oGfwuaz0x6T0M15HIj
FTmutXwCCZKj/k7VGYXEKjCMxJ2qmzImfhvr6OVa3J4A+X9dXTPp9nhjCTIR3N3dfARjTXNUJmln
AEBAtr6j486bAFOAkc9DKqK+5pktTAhtaugUVbDHl9pqc2HYg0oyaOvbfbj+pLx1o5f8tnEWBe8D
XpxDSQGjIBRtF0Rul7KU2QQG52riqZMY71XdTl4spZYgzNEPZs+hhRiKqSMkMTCHdimky6a1QEyB
2RiBOj/ETaD9rOLTYLuDqBjM8+JbUYxfQQMc6rQ1RE1e9aKc8scaXaMi902/95o+zOnTq3jNsglC
ALH4NkxuXYBHI11dNfUwFStCdeeuno2qMKCXgL/5eTg2lyArrezUJpAWWfJh0Wn52Z0fyKwAoWN0
o05g5jzPDHZ5i05r4aizryHLTlLaIwSnOWmJVzbR2cnzj6iNRMGft1WgyAYPHaqqAJdirGIxCXEy
GXgjvdbuDWX0i+JmBTIxYLzjm3w5kaZ0E/NWdV4AINxOYS6b+2704vWJKKKeJd4xAJ8W6rr4IkRk
xsHM1SS3QL8C5plWZwfb6tMgIZ0iOGy8g41Dhg5a0GRj6oLxIGW1aks96+AhHqNdnEtBmaBdP+58
BxRQfXnsmvEhtWpBoOdtKIZ9VCA+4F6Bfy5PH6BwMPyBIsgpHm0PaA9WnfnCUMtbwK0Q+veNkSpK
pSsTeuhPa/tQry96vAoO3SdoNHvothKYLYpWik9bYfFi564yBz/CoL5RVEcZoBKltboFoc/qAhyw
cXGXZmcJN1YwhaRNtquLfsKIm+7ilQ9CggRtnNZtOgUkX0Nd23VAwlbafa+GViKal+cZ+farmS3P
llbC8DTdcpAVVQGZbTfK35Lc6zOR6+PvM2DFwSyKVva/KMmBl5xVDoIkkADQrwQ2YaQUcyW8fgfg
bjSa5THRjlsABhouN3oFfsKYRZ98hDYazRNPygRFWq4eGwnMRkudss5zjyWrFDSqTqZnx6eqFLUn
8aWA5ROZGPrQY/QYiJ4XQ4dTYc2WP6L0Q3NY87K7vlo83w0agH+kMLoUSdTEAB8A1tF6ViPDd6Z3
FP1G0Kmrql/K5L8D8GoO+mGACow3JeZ0LjenmpZZLxxghSTlLfJ5xZydB6BsolOPCI4jd/nQVoX0
NSjdUOK+lJS0UVZ2ESCUKRTlghuDMz2LyT3p9/515jdSGH2g6lpZFNk1HuogH5YHe6RV1OPaid77
PNdMU4wyCDBRs9fpOd74L8vM2t6KsFE5iIJLtD00hmfkPzCqUetZoIwBMqTXTYPrGTYSqelsJCal
RaQ4wUHqqtGPVDVcnIa49kj2VR9/byNRqYVrigY6y9A8id6Lv3asyoomo7DJWdk6mF5ujf1sdoey
zGq3yUniT7CnXT6noscK11Q2gplNjIGEOScl4rxJR8yHs6q/Y9DqK/YIflRQBGk87jQ0zUVrBLTc
yNF26AjNkEXpzIcvbBmQw1DDhfcz2REYEsUdZsXgM1AAdQctPczfnXFFVKl2TiZii+YVIkFZSocc
kFal882XBqKX0dj1EvygXSdurKx74FU6eGmNqIjnbgz+k7N8LFwQ0eU7ywwsETo/5/ChUxQt3NAU
L2g2+RYTTVKMHETdqYT0u0bqH03cANN+sryIVIJLClcYkq2YwELSWrbp+dycBmto5zyTAPkyyUvp
z20+elVfaL4N4LQAF1IRcBNXHihUMJVG95O98CWZbUzG1AMCYdYw4Doqx2LpPHktAzWJf183G84B
QKe1CVA9DZdqm80oF42t1jIOH8rlmB4g+Yy0Eobjfb2OUsFLSySKcSrdUqWxBOickxIhA5AMrjKn
bquI5lV4iVlYJnwJhdQF8ixzpieS1AvKC5itNb8lLhDE/ewpO8hudFedam8MjaPkVQdJ8GTguMwL
qYyTxrUglQqZ3qTA/WO579Yu869vFT1TTMABYw+KJhTmjrLPXJqhlC9jMViY02ynEfAzsh1iKv/1
ugxOqEFIw3Sw7uCdBa7xSxnxREqrNjA5qTfx7AIF5EYmWbBWgdYpQZUUr4CO6qWP60J5hoHOEBBl
g7was/+MM1mmPK0qzcY9FHNZWfuWI48vifaHE2JQ3MIEGrI0GJhgm3ELs7XSHg+oU086L3PUUCbf
jGMMNkvpWYh+yzMGdPzCWQD5CKSAzDIWy2BK8gphVflSgBQoedPSyJ3SwkND3xcWD1NA6JinOKx/
obzVdSsDXgR6pZXmkkiSd2jCKry6XRaBAXK12ohiHmvSmuONU+MAJ2gKkPu3afq22Hct8iRNLQrM
PGPH4AmcLbJaKF4w2bxhrIe8mKCWQ76NJjo9QWJzfeF4eUqELor2aSP9g4H4S1tPsym2Jg0xBFPE
LnEa3HkX9NMsXpZLbtKtu6T4YyD57chfmImlWIt4yuvg/sa17lKyJpnZRFIMD9ea272OjYcn/XXl
eCFEAyiQDYcB1/5XUtKa4hQZNeBiLflTPsxuVVXHJHWCRFQG5x3erSTG245xsgypCdgZ0re1pyRm
7aYRmFhsI5cF9icSxThAbbXTuaqAQ9LEH3XxMbZvtn78yrrBkePoIjlvMge3NQsnryxoI+upV4Gw
BA2yZUXCZBCEC74uaBqjL2JM/LL23dT52tbQZZqDsdrnuLwIEtN8E/hXAqOKrdWk02FpJ3vxfqFn
KLr5ynQLOpL+FaFe2nG0Ds1AKHxSpL7GlGb15yoKeqJ1YnwOoFTKGFiGwA6oD3poOIGzv77jPKcG
gDoKUk4J8VhHY9ZL7CwJ0D7AKtGCtihqzll0mOyHP9fl8BzaVg6zHa2WDWlWQs4IIgHgq0ppsfvv
EgCKjQSLg+wo3NrlbtiR4VTWDOSsVvHRD7NoL9d//3Numb2AbAUwFzinniSw6lJYhdzttC5Qg6ry
UKAje2t9nJKPtTykKL8XazCNtVd/74HRvHpN/rYUjpseU3IA13mMOVWB4jwbAfA0xkZx30ObF6P4
skh929n4LssGIq30PhMx2Stv+1DNQgENICOItYybmxpttkbLQewrF1RdFfQVC84rr+CMm9e/Ihg1
IqIWTiURzA0X6Z6o5yWdPHP20al/F6XoPtci2VXQ9Dg3T31ru81jVvnGYu0qJfO1+JuR3LS1qK+F
d2uiPS0wK3QB4LF1aVOLVo/ZOOCbiFWdVfMxXv4oaXOjltptq+kHELaI2tSpln8ZGdpb6LuHzpox
C53LqzoC0BF4EdW9ojRhbf0ZaEa6uDGL5+sGzes/02kzPE4LSnjowr/Uro7WqqpVoGfZZ/NYnuS9
fdb8PjRuxr3qGw+ZVwTmY3Lu79ZfgCn0dbf2QBKOtp7e0/0itHaya4pm1Hn19+1HsfX3WSoUk2T4
qEjFIdLTPa7d3ujo+0S2d9nS+T1AKPXhPC+6ZyfJQ9nN93Zvf0enb3h9fYSfwvgsVEb6qNMRQqS7
Yi+BzbQ4RqHyPdoDd/KU7oZD8nhdIt1cdvOx6xjIxFQ70JIZgXqU1epMY9aAadZ4ctX5+1gDNvzb
dTE8q96KYeJWAUtXpRhLPI/gZPSSKkAQzvbwT71AEq8qraO4AWhp5O1wT6K+a5M7UFp91FILNcyh
0R8do/3jkP5Gz43eXZMnW/ezLCjR1hC1lq+0piC28RwjnvZ4iOBFpyAqXArvBqlQG2D8njJtF62W
1/RxOFeirnTeiUVrNloZ0AiJFCWzmkRbNAPUf2gWzUbXTBsJ3ZglhmkxIlGP+u+4kwSlKq5A1GsB
3A1LweTZpVpoOej72cSaxgf7YIAk12sfSlEagbt2GyHM2inqRADUrKNrELWaETCEjfOm2oITxosq
GDX8RxPGOtZ4RAO2aSSn0BVs/Sc0A3uUtj/N+NGh7qyspj+9BLlfuNmNtktrdKjpfn+S37uH8n69
UX5oYXrQPbwW74GGsFPm5z452qLWE41uyLVvYSKbI7d47Dj4Fif2yU38J/aMHwYYwGdUwvMgOmon
JURgK8PpFPc38w49Rdm9flO8zkF1F/0u7vrbLMzc+dlBs4F/3RdwbzXbhaLOYnNCx3iVo5jAmuDe
AqDCwh8EBKh2wZJ4BZLex/rV6V0bBu0th+QwS7fTHzB39568twSPApFhM/HIUhc1WalhF0hR5S+J
nx5iAS8Pz8P+qy3i7KW2klz3MVioYNb+cDbD9ixYzusWjRrc5e8nRl7JhoStloOAeNe36vryYF7g
8rdLPZoqg+4UbpW/K3/1ZL8WvP+un3qD7V1ypCzCBQ+fb5o3cnGczL1iC0qIohWif9/Ym2Suw5TT
dmRpPOKMup0iYo0QrdNfXiWKUcGh65S7owZcULAn/MmA3oP8xvUd4RW+Abj+vw4MvupSGQVhj4w2
RPlRdat6H2i0fU397FYNnsjN9Jw07jswGtUwu1dvFrymd9mP8TnfKwLLEK0p42BSOdL1DC0hp9U+
V6BzXmLR5Zza7f/twnB5uFR0VWTSNgPCgY5+a8rNrrz0O1Qw76TJte7K3fV1FZkh4wgmsKlpbY7A
XZ7C+fsgqGdwqzebXWOTD5oZdy2hyvR/llvJmx+zXY5M1OKqXv2Ix12yb+vbqTovoqsCNze/lcy4
BzVuq0VpoFjl1r6Df07p6JK9+todmsO0c24xyjaBME5gp3S9ruzeZyv55szpY4zR0AhmugIb2Xar
JOwMd/TL5UOzH+NBYCwiacz9pLFmSQLgc3JqfUxt/hj32YF4ihcH/19GwnY7zLGkz4lKHYnkN3Ed
ZloeNKYgXnB1AXsIZoBQ6MMYxaXd59bg1Ei8QReE7viIbjItiGev+L7ciGDT+Ga5kcUYRxuXsUlS
rJssoRNlVl1nVd15tnajg3aZdgFJyg+lcuO8eEgGC43Q+c4EmbBtFqPbZ6IGcK5P2XwNE23sWY37
xUYosJIx9dbZ+qbXmrDbmv7KX5a5kcLYiqUvUyRTy4zOub+G1l4OtZN9wnUjCcdQNNDOjQwbaUzs
sRdtNpEtRvRP3AIzHwdr8mvrK5fajRAm/FRTpjizTM94qQRL87wUksDyRVvDRJ1BN/qmcCDBKd+K
6aaSRR0X/GfbRgcmoGAKKTamARIk7SUd9CBKD0s6gMQ6QC9JMh2VePQrUD7YyBheP9WiA8cEmio3
U7mjBlF8JMdiVwfKjfSsI/NzuC7n/zhtnz2OtL2W9YltMrezQwZ0o6oZ8H/LwTDBnz5kQ+LVc1Eq
vi1Xi4EHXbZMLsifp4dUsUEo3KzWCqqZSqv3g6qUyS4qCxPTsH2CcOiUmghKjSr89wn59zuZExKP
qPIiYQIPFIX6jPt4W7sBUe/nSbAi3KsxXpOUsQTjQn9lgpVVNTU6T9RmkYcJGzdawmhq/FF6Fyw9
99BvJDGOTh4TzSYLQbd2l3upibEZ55xKT/O3HpOMzzoIKkx4NJBtacrjddFcHUGybeh4qgMslbFr
o3NyqdQowbpauEmqKe5oO4EZaUfss+i+zt25jTDGlLVVrsZhxtRKnKxvy0S0g1XOtLwWy14zYlRq
Ab9ZaC+tKCHMPUPgywW3LcrYmMC/DFpgP22NuECbcB/9cpAdTaa7RT2RKWzJXYpuIjSlXF9WrqYb
gfSDNveL3FCkKB4hcOmmHdCO0a90OwMNJ1ZQRTIMP16/8k6xMWaBZh/MWbH7uDZg/kBrDw7vR6qV
x0XpXkwF80DX1eKGC/Cqajowjiko36VaVQJiPXvu0lNogVNv3oHzKtVdIsIx5FZi0axBNwyT9iD5
vpQzoV9wsSpoUwLRYMXkovq7SnaLlLtKe4/BVLdq0Eor6kn9nJNjPQuoZ2AfGHxFCY5RLxniagRh
Cp3gm0/L3jzGu+lM3qZv1uQOD8WDeUAU/qVK7npT78uHJayQ/h0em8Ftn5F634leU1yXvP0gZh36
KbUzQj9o8azQCbLA8qpde5OG2bMeZnfaa/qwCkMd9Z/XVoEJpnG+aFMUQagM/dP7X5HfBtJu9ZTT
7+Je9LDhWdRWQ8b/WEC6sVrpc8nL8B3DZW4puBt8EgRe04c5/GunG0kyQQSKTbcOWJpvnc47IdN6
o96335p97Q17OKFQOUav5NAeh4P8/fqx4dvzxrBYd1CAOdYc8An5wfD1XXbs3daN8OoVPQF47nyz
nOxDLmrVqMgcCAKMT9s/1PURONggDHu5rhC1uytL+nlb2rg3NBauYDuDe0OiXHY1T9RuqgnMgr2L
jGRtbbOEHtpdsx+CGUWYyKtf9aNr3Va3+oEE63HeaY+GN4WLn+zy0tWD8lcarreLP9/Gp+k7/ntU
3exXvC89Q3Az4M14ocnwH0/Bjrmkaxojh4nvW8qXFo1/Z92rYzfJQbnkJbelL1u/IufGxDPl+sJz
76FbwYyLmjtiFsDRgovyJk92U8+60V3bLw6qawsODi+GbUUxzmctx6YoampLgXFo75EWCGjGU6CQ
yJQYb0P0XgPXEqSc5z/32WF2O3cMRtjUO2g2Ds5dIch1iLRiHM6o9EuTxJDX+2bghINP9RKxQoiO
IeNydLm2E2eEkFVxpdv1mEHG9XX7bGi9dgQZl2IA9wdqYBoZ45vISteAS/eqoxqYvvFS38mHYfTG
c3k7v1Rw38Ofn6CAuf4FXB0x1EnLsmhb0hjzcNZETq0VMdppHzAT68xvnfZsDYJ0A9cRAD4F44VA
AgaSyuVNYMGgE4mKHo3nhtuUgwd6ttTxV+IJGaX5wRYDAqB+xY0DLZWXoiogSZaFhikB7dEC+r0d
Tph8sZOXWVHC0VY9lGDdAbMX1qADZwjDc2ej+FkAgeT6unKLrJgKxAgpBuhA1UofCxvnmsqFOacR
VFZ6b6r/EDNs6mAEq8SPRH5rAaVkrrPrpEVQGKdVO4r6InkwCiCyRA837ngKxZa6lA/nntvGTLvT
a90bst/6Mrs6sCLLaT99FGk4gYp0OijzcXb+CFTn7jawx+jgIHpNWcRn2Y4NvY7RRa7aowu/Olev
CSATMIsk6ftqkMO+2KEITYf7cW30ev1B7ht3XWqXsqOIuLToEfrriKHjALxgQIgGxMblQpRgUDPq
nM6iZaXt5q30OFTOY9KDT8/BSGWQ5mnsTuj+BsRW9ipYCl5+GQPT/whnnoRZX7etVGPiAkRkftwq
T7r2OpITZlwOa6rfdgMQ0woSVB/xF1gEdPT6ooKLfnMDIJuXaiPLQap+wFwOqF96+5zYp6m+m0Vo
jbzFpQMsNsXCxYljrLysktbsTQfRpR1vSFIe1XqAZs1TE6t4LfU/11b5AYC439fXlWdhW7FM8iDq
VswXrRCr7noMJpC6CKSodCOrOffLIDjKvNiGpn1YsgO4WnTTX67kYmpS3a9Yyaz+AJlghXlbIXMU
L54B9whQq/TMquzTttPzOJaQ8IJlEK/SXnHr06vSz9JgGYAOVCkCt8/N2AOQHbV25H8xKcC4SVlt
qv83mlMbqIx2P0kD8P+mc8v2wdkPuRTWMapMmJqWHVQQkn2jInHbr4Fd2z/rWBYUz7hLjEka4L6A
9QCdIpdLPEhyrksx9lPTW1dSnjMNE7mWaP6Oe+0Cmo+BRBCAEfG+vhQzLWmtZraEMwFcF+0w9Jkr
ZxbmIkd/TAOArui1l5Qeaj/XzZWrHvBWKJou+tQ/a9WbWBCtq1HEfQoWvNGmfAvGbPpTJDBTrnZA
nDBAKQQ7Qsf9pXaq0qu5Vg/oTk+S6sYuZc3LtC4OnEhOD/2q9iHyn9rNUuN/VfarNjXmzYBsuyAX
xQP5QPcVOm1p6x765Jm7YN+OqSMh43gal3uS+W0yuWBNdDVjb1lBtQaGpJ1BFNWsnU/K+FXV95F+
lpCEqCiXdU/2/33xt5/DWDq4sY0WAzdoNbXS/QDQl3V+LiWRbfEcIXAwMcIOyAjMzDOOHlTC5TQ1
iDJFZwWW87bM7U1lYTjYBIhjR24ttXGb6gsoyhR98x+pjPvNczNfMtB2nmrro1BHz8YM0/pizZpb
FCt4jEXQ57zbIiYgURgGZDfCChNLl262QU1h4baYPQOCOEzTo93E3mA/fGHPQBaByfjPQVlmz0jS
RcRe4A8k/SOWwLWCe2+viuoNvGPpoH8L4/HglsL19/LAENSW+7HHMELV5WdjeEeRKiTr+3VVeKFq
K4R+xObsL03RNAOdGdGtzluaDxnMRPr9Wvjl1Ao8AP1e9qazFcUcPEkqmrmboQ88vm8DwLMSCOAa
+WbBmG0puywZ5BR82eakfVdi8DmbeNW3+sHKay+W9YMdzUGSCh031+w2cpkIHM3/Q9qV9catM8tf
JEDUrlctM+NZvCV2HL8IWWzt1L7++ls0cE5maN4hTj4kbwamRbJJNrurqyp3jtE1eoy76HcPcIWZ
zr9XSzmsKi6K6+slvBkZJTm6tKGOg3afywVrwdJmxw6MjX1oJA/q7KvWPS03znhH4x8OyTxnPdl2
4tXWKVZfYlQpKzwk5kKW7ha659mHcEeKWbvaZLBemTrNfKI9aVbu1ev2+nCFPgNZHht4f81E0vly
tG6O5sp4hHuSOA5AtIMyrCXxGuHqnZngVm9Zx8VSRnhN3CW3rWUGdtttEtv4XYL78fpohFN2Zoq7
AqOmMqaRjSbt3tUajdTJWy2jyhHbAIEyxLPAd8gzm5o1WCdU1sbZqtR3lLfWqTwEDX8zkD9GuLUv
3L6sB+y3o7M+KAg41fE0LjKOHOHRhGalf0bC3R5TuSxG6sIIEOo+VFFr5SsB9H8dAf+Pv//NgFDS
w6sQBQGeh0RTxwWdRHCClqD3tX2qbcNr/6arhGlyIICGUgRCvEtnHtNyGhMWAdldNHmgxRp3zlxF
m77OXYlTC73gzBT7+9mxPlUFIVGFuYvoMx3KYGoeFlB/XJ804eZEYwI65iy0bfLtXkub0iHSJ7R7
tfbTtDpvipRFU5gvcSEjDCpAJtH1AfI8G0hpJ5ZRdgtiUzsGBWAy3hKjPNCyCOJ+2KRlf99jm4IM
76TUqBKPoUXjFJ0uSZDr8XGyIkmqSDixZ9/DrSEIHcYosdBQ0zFkyPQASZo6f74+r4ITibF6IyFg
gDcflKWXi9fSEeMc4Cd0GHaz6mRbiBhWQVLYizepMpVCUZr5whx3ANaaW43xjGUs62lDWxwX00+y
qk+OOn2joJRJipvcvlE63dPLMoRwY5DKkHTMBBcaALQJJh6wK1loitIvR6zMkWHRZUSok7We2pWe
qQx+q65houX3GfixZJAUgeteGOSWMbcSdYFqDfpXodSO3hZ7CY2IOpLbS3CCXVjhdmGnl4VBDQxr
qd6dLKg3xNxOKLzXMti4KJ12YYm51Nk2QZwxZD0wMOCzfkyshzqdgkE/rbvcvIcuWGBAP7Q99aAR
GEbJIfD/mAaJGXsaQ1aaWzuo8Thq3qGtNLW+5Lid4xqkQXi4bnOShg5IlSF7f3KWx9nSbhEBSswL
9iMGboEyCw3P7iduLjpnYEfI0X62jmWQ9/scXadK8Xh9QwoCS4BywW8BpgLIs+jcve3UBTghHIBW
0ndwsbcPkXEozATEekcN0V5pvV0399EV/mk7/LFncDEehJHjVh3B0piUm4neJMd8lzwMRTBMd2qb
e0Xi2UiEa18X8J4RUCiBPqT7Tcy7qPCpGcSgX5tDcqdsiYyuS/pl3MWPxmbS5yZmAiBfwOT079EW
V1m6S47ul/orGJaGrfNAklBxPbXxi9ozk1AFW2tU+jvqxd/dm+tTJdzHYHUGKwj6TWD90u9ndNe7
o73ghWm8oz5QOZKlEO5g8N+gUK8BcmxwO1jJBjhfwhJfMzkk03MKWWxAEs13MCVIakaiTjw0siCo
Rw8S6Kr4BhNwLCNFkuK1TAj6Cb9NZUCMZ61fvaWFxFX5FUT2QWHYR6eK/dHa0PkuMTdNi+ISwn/L
ep0lWS/xB5mGDdI7pL6AxLic3BQfmswuPghaC+64tWpArEGIuIm114E+FsWhsV0geQJIy6XGkxbU
w+tq7BIIyLulDF0uXGjTgVIxlBHAkMfdibaa5OuSgvdoRlu+aX53U8mlK9zjZwa4W3BtdULdGZ4U
dc+Ds2ynZr7Rnb3Z/GoN5/usPxdgmrnuvMKz68wkd6yQDH5QjzBJiycj3ccAJaeFHlw3IoIFYGsQ
MHeg0AJwIefCODMrkpXguaB1VoUFUsVh7rr2RlMT3LVuj6J3SlcvVmdAlgwl2o4kHSUXoXByodgG
3Q5g/kDuf+lJpTU1EzLIOEDrH/o3eFGIdytV0Yagr74jQ/YIownsIxSXwBf6SV5mVPUoLiOMeDHM
O5xWwQwm1G7amSPd5/ez2g+ShRQ655lBbqNEapW0+ox80NifACrwGmlzhXACWQkD7EPIWfKp4Tyt
iZk7af4hhJkVP8rBJ51Pf1p5GNHaVyBMd91txAZNkGAgmYZ+WO4KAmEoHkqMItE2E5zjxjGb19DI
ijAuFT8DvkQNE0MG3RPliE1kZZGFBpUeGJa4Xd70WTJkcYK2VybT3ZQk9e25toJBK6JtOUAFpV/1
FbrW9rY13Wyn2Uv7uLhxKvFX0c4EgQUkNNF2jeuFLfhZOKVThisd8B2lB6mX2Ne+XZ/dj/ckf8Of
G+A2JYikJjJXWE9rqwfljzictuSl3Nmb5FevetuvFchToaxjbtFh7eu614T5bXYDXrLurpCA+oQH
xPm3cLGjrRYdaoz4FoQ01pZUakj099GcNmX70A6vJDomheSwFQaN5za5hQYFtUKhI54fT0vh1S+n
tQ2WFeSfwYT3HI6FhP2/PueiTQqCJvb0Ri4JwuKXazpFbm/MkI48QunbS5p3zfp+3YCopg4S6D8W
2J4685qqVaAJwCZy8NHxejMEfQ48m55u0n26c0N9BzWodEkl45KYBWn+pdl+UYfW6UCQU49eZtAf
2hTOB3UYv9NqvJn7Ow0VyPk5pk8xCHRWFTwQMhY48XIyMIEOFghk6bhPMJoOVwzSGEerr9/ykdae
vZANCJZ8pZ/vCrvYxnVgJqDGjHddrO01qu0kk8+ukE87CnEaa6pHhoWvGC5ZMYN6BLl/hSTPNCsZ
hDyMVsUvLW2ntaqvgiXbpBClhLDADM7g6/ZF5yWarf81z3lXAeR22Tu4AkBxD2mAGmyJjaf9JuDh
RqFLbQPdziQ3u/CQOjPJuRvJMrOZa3apDj9oages8htLm+2EA8OBDKi+A6oSPnxIaV+pC4mA3V4L
r1dB+5iE7fSix69qdSzNZoOaqCTHIjyRdPAxMmoUqLbxPUZ57uZm0qk4kewOIcJLP7uoNb+kZQSV
2dXHUzaa1odynPzriyg6IhhJF+udB+MZb9dORq1ZbNC+xLnFFM1SIP+vW2BnKe+laGdCvgX0O6hR
cRtlnMjS5QoOodo96ZDoKNPnYW48KfCBnZ/X7PABV6L1iRIjOU+NOSj6KPX1QkfgrA24VnDD4j0B
efjrYxOFXedj07hzaAUnmFMjh7rmG6d5nn871esQaO3kFWP3FyuF8EC3wdngIG3EzSOkWXV1ylA1
Hap3JWo8S8aLItpcePfgH2iSQH7HDcad51axV6TR1y9Zd1LmOEj7TjJhIngdWiIARQIEh6gYyeWM
ZSoF4XeB5EWf9toujZwlWNKqD6g7Kj6EC8kO/Qvg4KWp6+tjMQT21EOp02xMT3Pa+rUY84fcdYIq
jiIftGIsWlracK5ax4868Ei5RaxLZl40MQiKEBPiqwE54SYmH/QkS1UFoVE/+1C9chzPGmUtAEIj
Gi5TcMDgIOBJ0hTXNMY0b4rjmoJKHk/dV6O/v+6tor2OCwt7EMyv4GPjdkg6RAAEJmlxLJDxJ+M7
rWQErKL9gFc8ThIw98BF+Rin62ojUTEI5Ip8BW+Psov9zjrhuGYIv79R7mR5+H/tcd5kULxfHaSE
0GXz0JbGZqwmX5qbFg0KkT/k01CWAWk7t/ESczSpZnfFMdMsb8lxpBBAJlSgdtV2M1TZzuiq3X9f
qXOT3EqZo9JVGQiij3X8A3nqQIXG6nULwvjl3ATn1K4KapQ2mgrwpYz21mon9KSpyXRwmybeUrzs
IOrar9taBTGbktZIvuhwlzIpyEPTu6qMs1Tkm+efo1+eC8VaKINtYsSJAmopIEJBDHZ9xKJb3UbS
DLKWyGwBdnhpwXQmo7GrHqxP1QOunyiApKR1rI6K6UcSBm7RXkZI6ABuA+4/wGsvTUE2MCrKsS6O
5njQtAcyQLpHebo+HNG1ChZiAFoBMNDRNXRpI0/Mto0IW7/K9Uc6eRngU8QNpHtMOG+4dACisVGs
4E+/odXrZaRGccQWAVJn3Rrqa2a+JtTcRwlA0IsdJrks9yV0T1wTIMNF3AAyc254aDdTFCgjFh/U
4upkPlR08tPC2Ff612lcQ335Vtq5b2eokyZTELmAs16fYFE84aJhyUWmHZpcPGcVrqExImvExg0d
A1YuAskazfx+dvaLTUOlo8F1i4KDxgIvHoF/OkyrmjvNVmOqKm0uUZFVGJvbwa6D0bhb1ty3oBYg
u+4F4wNVNm4btGVBU4dnuY3oAFbbAuuaaEct/0bnX+2PurpdZaU9kR2bAaIIMqoWEESco9LcRhnY
Ko4TPRjRMbfMu6XrnkzIuIHA4Mf1KRSlUxBYANIH+JBAwyN3U8cembXOLjVvHUkd1N1Sh3mbuShv
u18Ltxz3U2H3fgVwvK8mxrTNgUHeXv8QwfYEMTLQ9UA2sjCHG3VTk1YlA1M0bxt/rH+tQ+AgGh1k
RA+C3WlBuge1GtBboiDF/n72AO9JBa7DuS6PrYEk59R7nQOCB931yeoZxhvNZeG8cDn/GOTfvVPV
0SYhzGATgM8LFfb1m9rviYypXpSKB0rbxBEH5CJKpNwdiL0ejW2EGeyyHViutPf6PgKnUuI7mlc8
xkg1fFu38zuY+k1/V2SBrBYgXMEz+9wFWWdpOacm7GcW3g7qF6VOA+KyduFVctKI9r2DOh4y/Rgx
ymqXa6jHZLLpaBbHKgoVFU2ImUY900o2U+XuaNaUyFlrso3CLlTuufSh3oFcH+B2aAK5NKpRJYmd
CCr1Npmy27lTv5MIfHCRGyWuNxUVdN3rvNxE6Fm4HeK13mrOTJ/mnCZQw53WsNYJHt/XN43g3kQj
MWO5B34d9UVuyY0popoT5eWRxmO5Wcti8FOoLD3boyaD84jcGEHqx+GHEJJHWbV53WZg7i2O9vpm
tct+hLZ2gMfcdlRkwBQRfg13iOGgYAcAm2tww6qhXUvGlJZH0rbT7ZjYURihQQXYwyQOTY2ku4pW
TpgCEeAvZALmA7dEOE9M7mJqu5BMdAQUQp0O80rnjdpJtaiFswGUMrjlXMZGzv5+forotFSXpS1R
fa2qbV7V+takibvJK6sIV9NI740oojfXV1u0wQD0ZHg6gKM/pTw6aH6vaBorAQMebmNbv1+Wl9ZS
K0+NZFrbzJl5Z8ddDm0gNEQwLurL8ZEiTeOJwtnrdm9aD0Ul28KCsdiQ1YZSLECruLrZ388mkOqx
068xlrg2H8f0UQEHOSF+Y+yuT5lgnWzIulgGhJxQlOeRkH0Kdp2cLFinBPepc1s4q2fOirdo/U0z
/7puTDBp0BFCVIciMLheeYYxQks3thKC3Ujvsv5UUlk3n8gANJfxsMbpjpOWm7S5o3lBMoymq2on
zHWieH3X29vrwxAtjQ4pJENjb95PDN3QAKHmGMHKK5B0bunFmVcYwXUbonU5t8GNxKKQ0WxmNhKg
hZDiysOS+gD6q4UkTyg4Ie1zQ9xGXeDGCyRwyuOAkoE+o3l8fkICU3IOy4bDXUhqNy5lVMEKtLDn
eg+5WcO5WSvwd0oKMTJDXPQSaVajTAYMTct2VX39vX6dlsCS7U6howHKguZDyAR8ooEHAwaIOiho
Ml0DlfoWj8QQVTRNMmsiRzNxAoDhFocoygKXZ0BXzkOFcn0FspHohxvdR4m9mXJnFxcy6lqBFwCW
g2wqngm6/alFFFJ5qd6sBtanbuxDa3SdZydGuUuNWA+ve7ZgUEAgwARD/SMvxb3Lm9aZE6q45dFR
igAcQ6CD16G7BEr463ZEDz4Ue9GmgUoGUzXltpBZUpC011p5ZHnHR8V4Hqyf7XqkpupNysHxV2ht
9vdKL9m5osQ7GlOhsQmpLAgx8XCaZI5YdKGXR7Xqd0uSh8b46NLpMBGwxczxqTIh5m0dbEuRWBbN
LPDdAK/j+FPBR33pLvHgRihhwSmZeFZvQFKi+j5DCkR7uj6zQjtodzRBgU8gE8tt5hqKsHNDsIJx
k3kTBAq6/dCe/obGFc8cSNugCUX7fDXFHaDZ9ZDSY6G9N9MJbcskkZwWIrdH4ga7C6qJJhoBLmds
WBGvqnZJj7PySu3XBLgwabey4KhAWxiTtYVsBMrgnBsm5ewkmVV9DMNEGbGTcWELl+PMAHeCV7U6
t+DupcfWPQHhva6517QnaTVEZIZVsLCnAEJx+VC6jklNM72mx4acgNnVwXoMAljZQSSyghyCwfj8
UQXl4yroeIytRTJ6JOMBrfmekf8c45e0evnvLmwizYscPLLKwIpdLryyaGrbDAM9Aj28LcMuxpxp
ve/KOnRFjXLom/3X0MdhcRbGLXaet0o1wsMG19OdPoTBTZGnDwgau/HA3j3p1HiF+TUrgnSzxtbR
6dz9Ch2d8U11v/7nYQPO8xEeA8eEQOxy2OZK6qVPUDmj9NUYv0fWo2Ldp+b2uhXBrrqwwp0PcT1M
FaEoZBfutHdDM4fGey1TFBEds2g/R2cDbkZ4Jc9vj84yLbUNVK+AuKgW25u2mMtGVZlcp2lu19Ty
NJ0e/2JoKNqwkw+oKL7/Mitr0mRQqjym6japGy9T7kkvubgEWwBSc5CjRpgF1TJe7gjlWtumw4IW
L2MJxin2l6ra5Gi4ivJEcmMwN+deMRemuPPPbQFPbxyYWtSTlY2HtADdjXqDnJev0Leko7tYxigt
CNAuTLLRn22ISKdqN/fA/jvzE3R7qgMojb3OXAMCboDriyUbHeftSbuqmmLDVG2G0fPSVPeZdaDD
a2vdN/n3yK0lsylKFULzCH0WeFK5LtCCl2PDpojahQAQv3YPmap5rQJGhLoJV0MPliTxDCYt7ms2
HgxQb/vvJYIL41xchTdqSbQaa6nR90kjHtEfrOH39RkVxVQXRozLEdp9YiaOw0aI/FkWWD8U4tsx
klmek0BtyVsUyEhvG1NG+MV+l3fU85nlHBWP5HiZKAZHxiqAwFQQW41k/tipdM0E55hLv0axGgEv
0SX+tAUA0fK7oLuRFfhlI+Gc0iYWcGIxgRLLfjNLwhnxbyNewgtYR4qTu9XQQdlVkYtZQo5WO8ou
D9FdxiS9/vl5Xt6i6qyRRKzSXtwsT8a2fCv3rl98AYLlrg33leIvoXvT+7LEmmRUvKB3Bj3devqQ
soBWzG0XR10YEUVG4C68T85Hx23e0u2KtigxOuDEvT6YvcKrfMMrwsK/volExxLD75oEtSikKTgP
UKjak5hp8UQnFHyUQ6IAAhCg/I/sy/9oiruJUabRaTvA1KRBatOd/DhxIFaBtLP20vU3+fBIF1lm
TDY8zgkVdWnbroHNCrVs6KsD1Oa12aZbhh3oWAb1zZXx4Agd5M+E8jmsWEsUHMoGRkm2eb9Fo+71
BROlWz84dthDxIEMITeNSV11EY3QnWPrvnt8rA/5Xgntn9W2837pjdc/qjtjkwbXrYqiKEbs849R
bh4dOinDaMNoG8ThYy8Zk+gaRksgUpcgYEX2j3NCLcXLWTFcgA2176Q6qaq6g0gPHj9FJsGIiMKZ
c0vc5EV2QkiSAetiN0GVzt7PBmerUW6uz5bQ687Gw80WHlgjroaIXUyzP021P5uHtTvE+ZNGCfq2
GM5CltT67HfIZaLwb+J9h7coT+hCtTh1oJeAyiAADxtCpoepVWVuIAgqmBXkZkH6ynA2XK7fWopm
1ouiQHlstjywtmSj3+jmVhuJ18W/lgFdsHN6GJ8jGXfe55WDZaTRP5KpgLBzc4r42hocCuzNSFxv
o6FiooPgSJJ/lBjh5YCtrk4RTwPZYGinqSjY07XTn8AWct0/BD2wF4Phi3/FnKrFqgHYUzTqropf
MtA/G5DwyQErbftvWvNEkDVxwSb6NSu3I7WBfyD1blFqiQSO0GuQ0UNNXmU0NdysOkqrW22JAVvl
rY7io7k+XR+qxADf+KaXbls3RQUch914EX3NZH2fgqsSc8nIQRjEk5XFL6PA3NEHCPthLrXE2OWd
uam7e6qeRnqfLWBYpfsCXJPxIuOx+xyhwSzDnSPtjpuTP4YX02URyAyzBTSfju1vTbkv0zLsVSeQ
YheFs2gxATW0TWP7cdtuzgjNx5kZS2zPVu7xmJY8Tz4f8BgOK76gUQ1PSp4xKItMLVkTWMgTCxH0
4g3og6wqWQpCZoYN9OzBhQQaYJ7MTAmIFSNM6OhpMYe/GgxDrjI9W6QgL61kLdHMIVpRQyo71tKN
dkolloS3giZrMHzD5UyW3QT0Q+eMFCh7GioE5spbo/TQ9OB2eDbeZsPW0F7NTvfjqPeTJQc/SQyo
umRfCY+Qc/PcTOYAHqdRiY3lLD7e6Lel9UVLU99RT0pBvHIMlBp0KcOrk5lhrzU7G4qJpYJ+E0tK
6fH5+mZc58jYI4MFxUieRNrpKicqDexAY9u0v+K0RTv5W4bOcvmkMzDi5bvo0hR3f89xYSpZg1Fn
Ld1GzSaJb5c031TT4pdpUDmlRyaf/vrvZ9j5+LgTpo6sflyWsmCJWdt4qkbZ3c1+4POoHHQ5IPrB
Hc6NqmnVSlVXoANVFStoh036GMdPsbGztvOTokh2h+jkAlsXznsXbWdof7503GJVa2ossJbGY7Ih
Ndg3okVZYLjLb6zBBg3bgAZ92y6C6/MoMcxja+xWp6YTw3DJ6h27eAoK8ms2t2b+JQEK9Lox5v+f
5vTPKPkj02m1OrNyGJvS3055ihbJ74tChbNZ5OHkWQEgaVeyeKRyPNN4is3YWygF85gkmBQfNBCV
ZPhs1B949IIN9hpbncfiuCCLOPXvZdzf1smp+1Upe03/pehbTY9CNYUmPej3ZVhd4aLpLNpD6hjS
6mwezk5shtorhwEnto5e1vgGyRTyCO1Iv5neri+Y8BQ5M8Q9AsZMgSa4CcRnO7+Nhm8dMxp2g1eg
Bf1/M8Tttqxc5mHtMaLse7JJFg9E0GhCkTxpRBcdwBhIm6KQCWVw5p5n06Y1dlbrNUYzl69oY0+7
E03er49D6IEoWjJIPS4gnqbBqZK5dksNEX+oeCWEgWQhjnBFzgxwYxgBlslnDQbqGxJAXslPfVUS
f360x3zapmc2uKtaUe1irnTYqPaW92R4+R5A7f29G9a7t9Yr/MgbvC5s/d8Ur1vfd3xIDTbhu7GT
iUEKF+zsQzg/V1fQsuoLPkQ3b7L+Vp02avPl+oJ9vFGuDZZzcVBftVlXwUZ71NC/fGgO+Y/kl/7e
zd4ctmG9GX2z9epH5YuzawKZXJdAPhGX59kQOccfcicpIU6CWDy0N/B7f/UgTVcGZe2voAOH3qZf
bYCYi73suQ5bL8XGaANyl27Ilv5Yn7Wf5U8SEnCGy96VwkMGEBxGAwAIA88FMJS5ng2KjsP6hx6Y
gDweyc66sdPd9QWQmeEmAIo4sRY3MJODJzE56dN7C6oYutOb30DV/s0JcDYm7ppd59ZZIwYsN+fY
6yNvTJHK1SXlGaHXQg9WB5epCT4lzmuNCDoszgAjdvLEqEwt5blrx831aRMk2uE4Z1Y4v4VYNEkz
DWh1G2uTDsEQ7XTjOJnfR/sVpdemd3zQ4uWArSayopDwkHNVKJuitQHoSe7lo1cRTZUIS5aSYd7G
q254iwNhclK2IG5uHF0GABY032KwKMHjNfxx33KnHpSo+ymlDt7mxhqALpmMHvj5h8DUT1M9eIg+
/RbBPmSdYxRvcqAoDInnCN307Au4M5GAJC1WBnyB6k/mtzbHfqTbYg/whp3JgkHx/P4ZLedArpVM
eElEOJLAOZ8nb3P+RYnAAZI9X/chUYgLog/ov6GbFy8mfjfYJrB9fVYezZekuansoLO/0XS5N+M7
re9DrVE21w0KGvJ1IByYwiHawRjr1uUNPGsmeJKKBAAUtzX23aSXXq/3WZiO4wQ6sbwEP5S1bvDE
T2+GpUpCNO8pO7fvhrspr3WfVGO9n/pI+Vq50Q9qlwPK5chYm80Cngb0lXoUxA7hWA7oL6KDs8+T
FuLaxuyeHJK6B8BY45vrYxItFhSYQVcEUDMU3rlWrSKulA4Q0uKoON0G2Viv7lO/V/Owdf47kwlm
DwJHHz0+eOVql7M3mumUW2B7PZq4nLQWXMWNp6iSNRLmbhgyknX56GCE5LyCNQVGXYKDZf41vKK3
vtqiQDkjwgSnbCc5KoWT98eWw01e1WdGmmvYVUjM02ZvVnuT3KimLLUneqECIouYDO85NK1zQ1KN
1bJjhqtfYy3y12mJg9oZvxt0TX23mn5k+VBsSFv4hlGCkHJcwus+IkzRnn3Ap3HWY4++EKDM6wBp
HPS/fNV899v4Mx4hPxCMf5PRAbUR01pHndngcy2a0xhVrGK8ZbEDAnXZmK5sRMIpBYYafCxoq0VZ
7NIXU8Oqu2ZScEa1ARjd1kNfbgrjlOgPzreceuP36zMoCnsZZPsfc9xtl81FCjw3jkQU6X+3xROJ
xm2s1aFVZkHfSziimDvwISG63NDTA0YWqDdwxuYehP2ujdXSFX+lG+VX0c23GeTInewOKNVvc2VK
Np1weGiTRb0N2CaEg5ezuYCzfuySsTzmZR/EzcEa0F6GFhBU/5JccpOJwhNwkDMdDtBzqB9JrLNX
UDvk2kJyYOCrpt00Sh2qlbuvatmdLR7SHzOcg9grslLQSmJm0CFUJdsRPCdAFgVatO7T1eklL0jh
HmOIJdY0aLOS1eUcqkkErk8bXUJa9Tz3uwwEli1td0YMvLrqt7TaoniVNC99J1OgFcUG55a52EAr
EpRQrao8jnHQmUWgloEZz9u+U/ZwO9+dHq5vBtEKgsNMQ3UYAZHGKxaRQsm0xkDrBIHUu5X6ND2l
lYwCWbR+50a46bRmVbfsCG5S2LsE0gNZVgXT4Lv5dihlmD7hgHB9GujVQ6cB361CrLYyhsQE4tcq
DX8kC/VXBfSX0PGQDUtoyoKCwwcN5if6N3vtiD2ME9xSH61DRtYlqFTnRgNgX7KnmYPzpwjaGFgH
Il4CKNRe+mOlQwFxqSOgfJ3aU4Y5GJJnFRRkeR3+d3eA02Ms8AWcWvqloZoWyYDOpvK45PsKhLrq
Tfo3QzmzwPlCP9Ae8rIASifdqcrDsfXL6IbKsveibXQ+DrZ0ZwdTlqsjqCExjtTcKGseTOOjanjN
kxPR0BnGr9dnTbg8Z2Nifz+zloARHroHALTjKTiHa6qjUXKw/bm2k41h40F13ZxgcPADguosmntt
gOgvzVnZZNLMwJ3SJbO3rFCf/wmSS63f0+a2zCUHhGBsSPoDvwkgHVLXPAmTWw1VPQ3sQGp2S3dE
P3hiQfZUpiom2Euo5OD2B77y4zS6HFOO9oeYAlV2VNENbTp+M+xNRbZhBefQhRFu4lBcmE2ddQPk
NBxafxlPoNqmDShXJBeIyBDqbBCmYvR94CS5HI2+mOvi5tivqBwmsREq86sFlcrBegXaWOINogUC
yBaAbxT3AJjmXF3ToJucRQqaUMg2ysOs2oPgcR0lca/MCjd1dm3mpFthpSR7k4JWyNOah0wWbArA
L+gfBXMlkP7IE+GBfjlxg9KAK6XN6bHUUNTVvzoOMlaDgVvfro5uZxz17l0B4ExFLTs2nPdcNbbJ
NkJJIyEHncqKAKLMCLhkgLcAuRAjXeCeST1demqggRH1KMiZJ57jAEaqtCcmn5jE90bh624wjC+x
C7Gggrxd3+gC5VFQIwAxzrSv0I9tcoelofTLHHcAdNM83dbRfppuGuXQJgpKfuMDbp1N3C3Iz3R+
Ow+qb9KnSW2gHnCaLZAqHEzlLbI3Q76dhlsKTO9E9qP+RpHUULRDqm3L/saR8fwIKHLYNwNsgM5I
iBup3JS1paoMydoBum8HRYraiRXvCtfw0eCT+Pbv0vTqeAkVsvq2Mnr4qlH1qvQ2n05kzrxutbd4
rt5NnezFy+aKu0MBktVRz0dbNqiiONdSZ2vEmxcgbUWr4nBGkLytjaaXlI0FO99Rka9HK7vOGj3Y
38+ugng22sStUwDSir0KYmP9B95Lrn0vK4EL+suB80fijL1jGP82Z2ggUWeYLdgW3C/JtB+TXzb9
TkGMU+mZX6hBO60HqELeuT+y9q0v35J0/DJorYe7z1bzHVrTJU8BwQHBCiFoSQZ4CG1d3PdMcAUb
UHLGx5/7fTG8D6u2XTP7caplx7jIFBge0Q+LkhlTBbqc4zFK16hhWgZlmgdOcqOZmVfNme9SGWpC
bAkPGzTsYEk/kVYZa+oYNWD/L727nZrb2npZZMAnUdUAjJ1/jHDBHUq4Cp2GBjB/zQmKyPWV4qfi
QJ00Nm/t+Xe3zUxkE5Zx4+j9lyTqgiTaQR1zEyMfjOUEEkw59v8dSKcDW8F6odD3jbufW85Mcay2
XgEIXNsXEm0gZW/V32dZ+5pgT15Y4fYkVWuzR48gWgK29U7ikOwLuf3uoB0cMazF2tf5FnmTjN3a
R4DY9t0ejaDl3nQPrXN4v35EC+IWHHPo/sYjEd25fP56Ab0SavsgoEMd0FlrD1guL3r8Cxu4DiH2
pTtAWnNBudUC6Q+9GuTIta/meixjdAHL2glEns66S/+xwd00i1qUUdPCBpK7AEwafpZvsNfBfukG
10cjWnO4FaJXILqAq+I8CwfFWFsJwKApFHtT8I9Db++6BUF87Jxb4LwqcoHfL0tYWNadOgNQ5W7A
AoW2ATRGQGT9ujHhxKEtG3QtaGpFH83lYaTPLSZuBEwofTTTcDGQTN3L5JtFrgyWAfw+y3aD4PfS
BlA9rbZEsEFebOdn82gPT02Mjs+/mbczM1xq06Z4etoDQ9q9KkB7elYENnj1q2o/drIoQZAWQ4wA
4SOGuwHmk3O3SqOxs1LgtmnR3dlG98WN1dvCQv3FyayvRFG36N1HA0s5S/arYLkuDHPRsgJmkCKt
ceJo8Rx0hob8fueBIdYz1FZyAInGiDAWinUEgSMaPy9XLTZWO1ZG8JuuiBlXcuNOv+s7iEqQJ13t
/MLSNtc9URQSoGrwr0H+1YFcypAXPUKCqGrIvWn38SbTaX4bzz1UYdsh27SF1ntDTtA9EUEDSgfq
xHfndvFTEIF505iOmwUJ+6/lVKQWGhRNWm00kERuIDo2S6ABoiTbxefyOwfkq7oTg4DVKfVj4j4l
TXqfRWDdjQ4pNCJRu8nKOBjmxXPM//6oheoc4nm0fcKneVhsjs7EXEswUyZegj1ZvJH8dFSUVy1F
cnZr7HDmriGmHoSQyAEbK7p/L70gorSxaw3BCpQTN3MTOlnvzaYTgCx1p3cHvTzE0KJDTdDvHLqF
ciyxN7T5RdNdH7mBWm9dy69mpI9BUr70XubWL/og2/mid87ZV35i5+yXLi6iakA/ShmO3XdkzLxl
uRv1YaOAJBdA8G/JtL7Q9qYbb/Uhv7/uuYIDG5h2Dbc13n7QjuYCOm2tlSbJEWYVjDnswYogmVn7
ZFy8ONIDwFr/R3uc5xX1lCvrhDXp0yN6jDwd6smxe1P3pTei+Kf8lTmg8cCQjhr+x6P37E2QKgmE
gG1MLihKPcV5UvTOs+zJUyD6oWj/R9p17UZuBNsvIsAcXpkmKayG0mq1L4S0kshmjs3w9fe07GvN
9PAOYV/YWBlYWMVO1dVVp8557KN25U76wpdfbLov4hPWno97/XzTVXBmhTZBXEYbUPWlKVoSE2LH
SrdvBN2tQLenFNupeGqSZpsNok9CwzHr+Smfwl0oHfP5plIUkCIn913pl5YfKebP60u+5IcVpJUQ
CKBIAW2t8y809ToyGoI2GplS4DMENPbLRudX8uTpszKttNstuWJMPZt+hNrAoJxbiyujl0vIJdyk
ZempmQIpLxx29JQp0Y8aEuJtK3/Mhb69PsaF2JCtOQDKjLAR63ButesKsDEBIQzipEfBKCBPvTXm
X9dtLM4j2nZZfxew8XzCpBRr9OPXiD+N5LXrdNbRwKhKyZpCw5IdPARACcdwIgALno8lzKPmLxJZ
OdlX1mSLSuQUva9Ha+ks9ov4rXtqiPOXgtwqRaQjEG3j3s/r6HE0H6BgQtVuMzahp7TR5voMLgRX
4LQCkA+96gyAz+0NgFtK2n2hf8OnMVJvC/VWpE5lGvtcXqO7W7QFFlZUxEG0ZPJ01aU40KiT0I5h
EhUc70PvlaArray7LiVbKHet8RUv3rFIQvxjkNuCTdhlU64DT03y91nws1h9ksQ3KDa4Ze+M0QM0
w90QxxxsxP9hVnWUIBkdBURMuDdLkVm0HXu0SKmFm9mq4kyxm689JZagsxZeX0jmoOcOfKXc2oGK
WWsTFVDPxrCiLRUYLL6tZ9eYexXlJVPYFHqYHYq0jg66Xo9eYtKHWIog117L2q0EboQV17t05qHY
y9KxgFShceT8nLQGja06G4CVb9FjYX2azcMYrUWWi8uKch1LZuEHGt7OrdSdodNekYAgUoe7AYKE
5Wi4Gs33UqTjZ7eRieW2grrX+oe0m/3ra7s87WDTYf0X8KZ8U2kxK4UxDgYeClEG5bdQpm49kcwT
IeRtq0NNHbi+zlHTInSTfjTR8zQWTqfj4Ur7SrgRZ0gLX/+mxXkHhg05Jh05cP5VKeZjmRGN4cj6
zE4Tw56n32m/xnK9dH6xsqYEwkEm9sc9W0yraPtyYKSjbe3OAH94YlJZdkj6ZFP3+V2bP1wf1pJB
JLmwjxiNK27y84W2dJAVU4p+vDbRb/PhRRLR+nyrzs1eJ+nuui328bznPbXFbarZ0sNxZo1WbcyE
YeVQ8KJJNVYuxcW9C11IYBnx/sermd00J9FQqZrZEFk4s4lVVz4IaxIvjs3QBycclFynYdxqYj95
yigVnp7NlmQXRdjcTGaub64PeOmqYS1R0A9A1Qnref4lStlMOkUf9o06V+DhpQAcRiDG9mmUjk6m
xB0kDKzHgXR0xUksXaYIA0GAhV5YA6+Qc8NFVMdqEmKmqfLZIGFvqbdtn7jmf8A8I/9lwQxyE/qF
EgS06dtRDTFAQIYQ5JhqukWdoHa7KVp70C8OCZk2HVBDESyRnL+fKC6BtsLNpimA9zbdbapA+jf9
xPN/xfssnXQkSwFFYvJU8Prnk6dWaji0rGEhb45CBxQzVL7kfPoP/gTCTQqYf7EzkGs+t4KWchDF
UtRYS0Tpt3guPHVKbGxnKwrt67twaeYQIyKXLX9B8rgjLpexFWkmCqwJc+e1bZR3Y/ZHi1ee24vT
dmKGO93TXFCSmaB4RAVXJp/RoNnWWtV9cSisCoDiD4QG+M4jAP3T7gu/aDUPcVi5oN0zoCsX56/X
p2xxLN92+PciinVFYxa4/kjbMCHrGOIfVbriHZbcIZ7sKOMyGnRN4Q4pHFOV4iKBO5QUUCXlbojN
dn0cy/P1bYL9/YkrHCahELoCIMwq3BSh6aryDzQSiv8BRI6HwbcZbi+biP8aucFIMiAtpKfe2jXh
x/WRrE0W50rHpunLCB1lN1Js2kJdO5ForDjN5UX/HgV37kMgUwS1ZtTYkgEuxyZ2TTSbgTf+vzgY
C8ENrlwdLY+8xgfQ51ZkhDDUq6mvyK9Kiv4Y8/P6hC0tPcqD4DcDoyPSHmxCT5a+1OMiSgdAonAc
LeN3qwk22n3cMelWtjGbFv5WZ6xjePxaQErz7pLo1RTOFggCdUSG2QOhr+ivL6E0EgvPzRh50viv
QxbgwIGIAnAO/17gEeoUKA9jwOFMR7R4TD9ms7XFCFh+Od0Nzcu/nUY0rqHp5YuyEskjbt+lYw3C
kQJ4gbaA0OXnVN5Uw+8IXFnXzVxGCqB0RqqC8QtLWC3OeQqZPM9ygwSVvCEeNrdXeZKTrZyhy5WC
EYTzaIOAho3Ko7/F0sgtqwFiZAC/hy66ppj7Da1wwU2gPdId3CBQWZ6214e2EI8xumowOYJj1kD2
mDtXmjJMQx4jFQ/q2oRsNOVTGcLEBrjNEUCBk6qpPZLSSefpRgz/9ZmGbSQecaoxtejaPj8FJBOR
BcpQqcHluqsU0EQPI1pH187A5WE7N8P5WbUknWpW7DFat3aS+x1y/rp01E3/+lwyR3p+1s7tcI5W
12qpmNGEfWMOuZfWgN8Ot4PSOeP0OIhrMqGX/pAZY2qH2DCIHbiIS6rnJBGGGBFXcZ9l91LbgQXh
3zHQodiIhg5kzJAfYdJeOne8rD5B03BnjMcw6hyle5fap3A+Xp80bhwXNrj9V/XoDS5KYTyO7eTE
depAssOh4c/rVril+cuKhcPF2mzBmcYtTQGt+Sxs4ukYdrMYxJ0guFopJtu6ktDH3hD5Tg+nYaUl
gXMbfxuFj4eiKZDEfJxfW13fg2RiPKJzRB9cCygt067jepr8majNH80g6nNZjpU/xELY7q4Pme++
+DIPXwzLeGghLue2fS3MAGwJmNkhqe7MeSsoN1oGsA3dUTrbg5wce20LnqbrZpdmGk9kDTTlkOMC
PvH8TOtaU8zJkExHtT+qQub1sSv0vwd9P8SP1y2x7z85bn+ND1cbK/OjceDCe6SoycdWPB4NK4Ou
Qtj4YYlI0ChzcDGHoKS9bm5pNb80MUB/KuFdwG0hI0/BCico03GKlPZotcOIl07S6NRHkhdSe7Rh
3WpTNKGVJtTLaP4PEwtsESPyQpHkIhegZnMqoS9pPs5VczPUxDVza4vS3kcmjC+KQteKQhcLCfA0
CHGh6gr6GPauO19IisdITmsKeXroME7aALZa6jT0TYj/FMVKRH+xlMwWwgW8HfGow+Ph3JakgB2h
RafjUSeDX1SyH4+4CGi0k+WVWbw8FTCFzCvyDxDFAVMzN6wyHajRKg096nrv6cMttutGDUe/D98z
o7IjUPX0MXns9bVWPDaGs+0KklC4U5DNsilFwvl8jEZuNko6mMMxqyJnJG9mvCex6GTgWn+hobbp
19gvFyZVxeuFRX5oBblgMMnqxJrLgojHRrqpCuqEcfUgj4lfZnSlwrVsSYG6HFBvGCE3NDMmCI7K
RDzK5LmSUajcJJFsV0K0cgQXphBJIxS2kFQGFJnP1UcSGcd4tsRj2hh3ldyxnp0bZBVrwAi7BJry
Y/JW5v8O+oqqLZOX/DbKBX9SFGukRwb6GLUErPg7MXrH+Z+Ut+vuZWkOIb2A+xammNrk+fZIii7u
6wlji99FsQfh5U9drp1JWbkVLrwYRH1UJG4hicAgZxelwS5qByltpWMVxy8y8Cpd6eaqdKfG9CaV
nT7Wvevj4gNMzB+yQoA/iGCKZHEEN7CISpGojKp6xGn0IZnhKKW2MTPLKUBQnQCJOpqjI/ZVUIvp
YSR/VsxfzityfHhmYVZRhse1dD6vQDoKpabP5hGdn5suvoNs4KZoLHvOvVIMLPJZjS/J/FBsamWb
kNTT9d/CD7NcmQXmVc4PP9MgA1TMMFD8MXg2IWsqlCLM9PCYCU1sF3ohHAakzDAXkrLScnbpt1H0
BRQND1g0kip8ewAxp0wCuiQOcuC3lBtLuEfUO0WVE6ZPK3OrXI4Kaq+IL/CwRLcIz3MGqcs4N6ae
BEqbafsoqn8NA5Hu0qmQfa0Q8mdoZUruJCqZ02bivKsl/b5Nh3afFt1B0QV5JeC6mGUNEww5IHSb
MugiT+itVQoxKgnfQ837lj4OxeClhuKvjPriCMEKSgCIiHF82B/nOyqVcF7ir1FHbv5p3FP3bdwm
n8QZXsrEGyE9BCJPAzpD9vgjXBODuLy/vqzDrSMHigQlj/KpZCmUAdwhwQiZwX5+NPIg7h86k3ip
/FlWjSfL1J7WhBRYPuJs/zKrSISyFiR0KPP7V5QjA8QWmFmU0jwNaJVOW6v8XjoKzgaXE8GoCjrF
bPV+IbSSncS1PFLa9LOyqydj5WmzPI8nI2J76SQDI5CskKnYkaD3hsFLBAei9W7kSNBsRSreu75n
1qaPOakTY6ompKXQw5gAjHuovBOoVF23wBOGMTATVggoIzTxQX+C5zZUQivvI0C4gtaudukherA8
uu+hdeEBDX47bIXHztXWWK8vfA0ziiQ5K4ox2QtuySB9a+ipjHEluIkdCVzJ6PbGfdyZR7Tg/87l
aGXZLrw5Z5BbNTT8W7ocYY9ERWRD4WefyG+N/kuv6IqhJVeCOA2tDKzCCYzY+Yq1pMlSWRtJABa4
BIS5oWBniBidwRT/Za3hr5U7McVNohFnspCXMDVlwSSYkEsLbbw21jYIc0sXRxhPB+i7sCuID9L0
HGWtWQ5xvMSPqJQ2etw9tLlyS8Z9llU75XWQ652QCXepsYpDuLgo2LKd2OZiqCxUGrkzLBKoEOHM
HGK6lS/1ThO+1cJtLdtGukP/+qjZeNZcPxcLGwb4dWjA4C0KFCafJokajegSxbGAEuwuraejBQYH
OyukB6Xv1hiVFjYNKDCQNoZbRu6TN5aVnZAOBCvZKFnk4LV4FLSs2FBzLfmzcO5ADcwIqNBrgnQh
dwUVg5nhQ7CW0r3WB7XqEcUmjZfPK7O3OCDkl+BQGICJz4VnmhErIGghASLyrWA9pRma16WVgOUi
qsfjBNVQxNhAZkHnjNv/fdQ3cd9kSYBU45zckK5xBemYSJsSN9xYda6yRuLMk8CwI3dmknMjKE7K
eKfHSVB+gr43Lu1fhWu+fMjvkuGgldKy9W27Bv7hQZZ/G2UgUDxwmTbkuUtBbhAhYpwnAcSA8s/y
Lv+teiB/3+kQfd7l1DFXSn7L8/ptj3dhiVYjFw97tN9bzxU61kWbFI5ae7K2Ed6vn7M1Y9wiFs0k
dFBsSYIkBrlXiNdfZELc3DWEILd2w2jiaRE5120uRQxYxu8RcstItSbpswQjjMLB7tXHWrTH1K2U
AeX70UvDj2jwG+RqtGHldlhdS+5CB3OKIo4T9qz0p+yTHZXMrQBQ/hQk3Q2FBhTVgaiksWMld31L
d9fHzeaS8+Rnw2be4TSayGgt5g3melKFwssqCAqjab/wrltZipDwYIPzhOQ92s75SBO8wVNJkyIJ
IJCj4lQYm6zcEdmGMlwj2GgwW5MrWNxDJwY5r5ajyaK1RCyn7sxbQKFLnEUQgEzPK3uVx8f+dRJP
DHEnsQ5RjZAlGCI/p88qMA7mR/7aR/bgIZGe238yW9m/gPwBkE2nOEqO9LQytczAxQqefAB/NEV1
TKYO26cExvk4jTbIp3zRH9z6sdsYO3fFHDsH18zxh3PQ5pmOMDe6ser8lj9+qPeVp8TOuLmxfrjJ
x1pXzNpKcgezijstTwVsnSa8pSp4p4MBqQYJSb0hPpaPSfIvaQX+XlHoXmEnGtBD4wwK4GPPBBUr
OlR3I3QAis/sd1P61+dxeRq/jXCHvlaiZIrKNgnCWs79ftbfYrmRHDKNawVHHmL393igt4rsE8Mn
ceMp0qSArkGTBB2aGyVjP/nhToFs4pOm76PkT91sp8cmTexkFFec6v9xOL5Nc6M0WlkrlKpLAnO8
D7MPqMehhNXWDsC49iQeWtlt6j/6Y/+a9I7a/ozU2A7/ZBUID+sHzXpWTT+pCvv6zDOblxv4+5s4
j5fnA4BwBNMRJUIIiq4U2GBLl1zBUgNA+b3r1langEtZIUeck9IocZmhaaNRB8QlGWjirLdIoz86
kHIZ417PnKraj59xIu0GcztKfpJu596vSuLIMy7aBwWS9tkaYd7yyfqeCfb3J76/VcEFprHVEfOD
vNedMd9R23qKwBm+MueLtwzgaX9vQZ7aXUPdD0w0bBK0RkI7CJQ8WrVYo1FcvklPzHBOv1St2KwG
DMiynmTDS29oAwVhO3fN52Qff1xfWb5H6q9zBSYrlocHJQ3flCUARNJFHcUVk3uidRdO2aakj6XS
QITWr62nbJc0T0PrHKp3sz1MvZ8Juxb6Ri/Xv2N5h31/B3+36laKhn0VrgRdB+XsaH5fbNT5NtMn
nPb7XL/TQUZVtbasueCQsseyZeUQTzVu0vZBCLe98Krntnpc+ayF1BaA8P9MD/+uSOhcKZmO6aE0
fhFMv2ghKrnN6ns81tqsfFD72pl1aKpW29T6IycvOViDpSMS/pOSeEWv2mhOriZ0MLkZePcy+TbK
S3dujIMy2Jk5eTlZK6ssu8qTb2Z37cmJGDI1SwvUNQJQd//OgvShvs03ozc8qs/xA+gO1+qAi7fA
iT3u7s5AxgPyLTkJ6jCa/ak1R1utw8bpjGGNEJDvDf/arvD+YBT4UinkqdGyvOmQjcPhgESznZS5
Q/JoJ9IjWCcqcdvFMxLnj8rs650zm9QO88cpQjMZOnidFsG+0dl5tLJ1F8PC02/ifDEkNDSh6mrM
N/D17fyiAkxEErCzC7OvdH/SzLQr+hs1jJXbd3GhTw1zXnlQ5FmtO5yZODqURaCUia2Qe+hOFPN9
SXxUJ8GQUbmVcUP+ZTvDxTpwXrcaasVIZpiuROEZSyEk0Q3k+ez4lymnK9Hakt89GebX/J/sZ71q
rKTDP0EDqixVJDYUsq8f86Xb9NQC53JVNZHQXYMVzOVpm03yLq/b7VzKjmisiZ4uPtFkJlxtohlE
Bwj5/HRGRJ8qWcRo2sLDregJr4ZTbSCZc0tvp5VxLW/NE2OcK5hno2tqOsCY6KHmMPQuNapD5YVg
vkj7rTD/mnSyEiws5hJOR8j5A0FH8bpV4DNlCp2IytG6bSM7zaN1b077EvTmyGSYvVOXDwbYe9e0
iJa80al1PrQf28yQW3i/sDZL8BiGxLVGFffWgPD++rZZvKpPbbFvOdmZcVWA+i5mUVh50GcnF28l
sQG899bsbWG8oQNxoua+9M21UIQdLz78OzXMhaTSaIxzOsEwINij8lkjhWE5o5124YYY78bj9XEu
XYKn1jgHlwqW1lR4+QakuGvEwkt6aJkpv0OKTFE0IxpeOfDLo0ObODKGcPM8upCOgixE3QQnv9Pq
3Tyg2c2pBrDzuGagNKu5WHbiLifz2xy3XyMlbfPBxPAsAI8rL7qVjoajTeiHRCOCiyz02tts0aEh
g4gSoQkiTF4/pGkKKPiEJgzGAnRpBzLbs4YkwvVVWyqAoJnj2wx3PcikABcXwb2cZPexYkuzb9T3
fb/HAbXV0R60DzX0FcHTC0i4ghBTdgx9LS206FlPvoG7J0DYn81agm8YRC/fKAdJssWPsnCq9rl5
V35Urp7eZdKjWe1bASxa5VqO8Uuv9WJx//kAMBOeH9EopkTIegmXs4gi6z56ooWtmU89iHLyDfpt
0ALSpcd0uDEfyucU3eXCnkBU3pwSh8rJJjeI3co/SP0ymEcoKWz+X2uk8Q17Rdb3SL7g83JxkyU+
7e/ibtN3b3PqF5C2N/05fAB+shPpThRmN5mpbdbSih9bPN8nc8TfEuGo0kHWkT7bWOhKzBz6EGQr
oJHFe49xmaE+DoAaMtvnC5HJcl+Djp4E1iFNUPFAY7NK3nPjpuh+J01v95XkNqanrbHbLjrpU8Pc
MZjBcWUA00uCMP3Zx5/5452g23uRoUPfhcTu3x6ur+nSlleYEAuqZYz9mxto1U1xDjYm+A0t2Uzd
vZg/tZHmVMla3L3kRk4NcQMj2dyhL7lGrXEc7IoMjrbWlL60MU4tcKc3pNCS7VoMJdUqR0570DtD
SuB+SN7qwtcoXQlXFs2pFoh60coJLA43cyDdVwWNrVQn1U5dFS4oXuwchG6hoSVO2auSqySNf325
eIq9r1BWRScADIsogvB4mARqppUgoRTXud0fIShHVwtdSJvZFJoU6bviOWjO3M4rCLHF0OzELE9L
nI7VLM41zPbIzdvNffRbOYr+/Ft8XhVAWtqRp6a4kFMieTHoA4pjSRY6Oj1AwqCLHvRViVrmS3lf
i846ZIoZ2ASPvvMjDuSLSieFpavTXsQLRBhdIpPyqSHQ/9CL5qGZoEae17V1g17d7oeaasnu+mqy
LXLtE9hUnERkVmsqQt4nSWBIrtp0dtzvaDHZhXkQ1jgtl44fEIxfsBe0r/MZyV5ED69YIx0UmbW5
z6tGs5H6ElZiocUEDdp4USwGygQUgtwpN1pa4iLH28SYAhrth/onzp0yf9YfBSCb6oPUg93gfdb8
5C0U3cHahpU33Jtv1+d1abCnX8F5gnKSeqFt8d6LIlHf6KBA9QsxW4MzLvpq4FCZ2LQF72lyO2ju
dfDjJwjes9hTDMEZqexpwkEof4TIKjAaVPNWRPfm+7ia3fs65/zWObXNbZ1uRgd3YyEM1Mf7gpB9
2Al78Lzu8vFJFvdUZFXJxBnbF7n6Q8ATNEl+Sm+guU2aHW3fJs2lyRYU+23pY/+7UfgqVMkulZKt
SnInyoVdMkIcj26ur8z/MWd45DHFLHR6c3Om61nRdBOiZfRYRN1bKd7Os7YVbNUI7flnnO4I8qFN
5Rs/rxtmv/dyvlhbE+gi0HTPeZVutqxWRIwUtLEKiE1mKQdTievNJCi6f93U4u5DU8f/muICFD0b
kG4eZpRr0EHgxV01bytJerxuhG3ha+PhngHUDIHZ7EQ8Wytpm+5jsEDpUQpW0zAIo9dwMD0jWoNB
LUZFaND/Z2Rs5Cf+itYhgEs5Fs+Uol0UaqAsTRwDNEOAlrmRUrox0JH6fDOiZyyZ3OsjXlpB9Owz
nBLw0GDjPzee6YDPDwPeIeo49p5cauDjT2MBXd568R/8MqI+dA+isxyXOzdOQZSU0uoslqqCLAnq
74S64BPwRKpDamMlAlscl4a6FzwINDF5l4kMa61PSZwGShijsSkGxJYMLXH7Yl57PK6Z4vyiWkwA
tOR5GtRdpm9SPIe9NI2IL+bmWjJn0UEBDPK/w9K5p4zYp0IoJ3oWiFWTKV5nNh04U6zW6P2G0Lm+
DWdpyKe9oCGX5YiDolb2QIbwvh1mSfNSlAqJV+kyUbZKEqbSLgchW3/oLHmUXRmqnf0hUgoIG/WD
IeQPRlSS5lMSY9BXYJeOmynUktLWikafDuYgt5Yd6WNbbxuxQtsxpSI6ruYpLk0HxwiqmSvR4VJe
CQKgJoMuISuADsfz7WqBkwYsJUqKiKn23ma7dj9ah9h/Igddr85a1nHp4mVKOohD0SyEE8r5t3pO
Mxz4Lgsa8x0s+nsDd1KohjEQFWIglB9tldixgNRzNt/0U3E7EE9NH4sh9AflYxSCUHu3SPt+/cgu
hMgKUjGgLgDSVYPjPZ+DwhqybqyiPFDjxpYF0S7EwtezybMqX1QUuxperhtc8lCw+NUvwequFnct
InCs2kkgedD5HagnXCo49ofyOj/1QR6vLTH7fM4HA1iBWBxNLzI6YDgfDEkLoxwsGMOVGuQbqFHR
n9neye+Tfb0CBlo4uWemOI9UxrAlUzauDNdzbBofcRW/alK+5voWN9LpoNiXnPh4bQhD8GHB0rQf
0m0P4XrRDqcnpSzdUNiCvqTwBDyGwUmW2+SnKT5rwzahblI9rSzl0uaBNwTViIKGZHTunn9IbhYV
NDzqPBib21H2GKmHOHrWQPwn+VdzrGuveAB/FVjMc6akQ46FjCbsjVYer3/IQpDO4DP/fAd37zQG
WjVrocyDPO9sa3Kl+oACMaAl0ZqYJ1vEy/30bYnbT3pV6MNgwVLhk4dyrQi/VI06Gwi3h4yITFMB
HY+AoCO5dJNmk6SPSWZPh+KjfoMAMf2YAUlwxOdpWzyZdwMWfi1mXqqcso4DdBYykayLVrEuU2MQ
n3fYXuGPZqebdxWYrFyxtS2ogb801JGGP93PaNwXjd0qXtn/qKktbYwGj81iFbO+eKwA6FMUdGsg
t8mtbV7MNJNrfE2/HzPoLIYvVDjkJgpRU7XthAMwAbH2our3Y9/5OW1BpUj2WrzCb7dUGgPTHFSa
0JgI8iO+btvN6ShICs2Dn5L6OhcliOob26BeptlQNZLpNpQCVXhJ1ddBWbuoFldExwMYGFG0uOCm
Oj9nYw3mYNMcsb+PaPn0dupufqs3ZJPvjAfqPVmbzhHfwGV5V27bQ7/i15a2/Lfxi4SnGNOmqNQ5
DyozBVKhPeTiKrSeLSJ/rNhbFKRtwDCDAO98gFo2tQZJRWy5GTTYTqb6LYodN7HuaD+bJyu2O8Nr
tJUs5VdG5JpVLj0EifGmaUQ2Mpe6g1e4JLUzv7tXIedsj3bvpj+EveK97Lp77WZ83BRHejfexVvt
s3RRAT6St+tu7Cufce2DuKd5DEKn1izxQZot79vXyn+LndZJ3m9rdBxQt/e0wNoOTvhRbx/Kg4Vv
bA7C8U/rGl60sZ5MaMySXbeNbjP7BfHcRsL/N9vGpn9MoAR7/WO/2h2ufSy3KTtIRUUyxcdmaCVB
Wu0BhLZZ0DmCKz970lHz+m14Jz73u87ZXjd9ee0AyYzgnyGzUfTkc9xyC21gFQLcQSZ0tiKmthX7
KBn3cE/IsoVI+l63x0ZyPlK0PGF3AlHMwGJ8eQVkxgWtm6oLzCcMlO7+AKLZ/MzdtfzrQgoPXPSo
40LhEWltFJC4YzAwFS6SwhDZxQAY9EdLvhkG1TbAXCKku7pHm/AKNpwdLX5wIM1F/IvIFL3P3I3W
WjSqy7LsAjXRDlKCjl0rfm+o4lO5+rw+j5eeBDIb4OlFOg9PfPkrrjmJW8IxV4kJaFUQteKNJqt4
SZGV5MVlJHBugtuUZjIUlT7VXWAMo5+1FWp827p2iSkBI7NyJ6wMh+8HKqZU7zUCW2OnHqMMVDbh
Ggp6zQS3IcRKT0qpZ8OZGhtyBXYSPV9fk8uzhMXHUx0EkvjTUjgLcQsqa6plWBPQ2NgymrNaSHTO
pASXTekl9fBpic1K6WbNJnelA2+jimGYd0EegiJbr3eTGdlF/gP+BHoLwNqoKw5jaRpBlgAiA8ij
Q5uEu14SJTEKtcA0QjVI9yYj0WywaP26PpMLeTM2ld9WuOtkiBo1qyVs79pun2Y7dtOb57C3572j
EXdcSfcvz+G3Mfb3J2eJdEU5a1bRBZMzTTZ5tX53k605P6+P6TL4Oh8Sd5xyqwG5dwgrox8/xj/X
buCl0/o9Y+DQOB+ENGAVog6+R2sh4TQHmkUR4AXo1AC76PWRLLm5U1PcPocgLQBnM/Ph7Z8KtLNt
5j8JXfWfrECrQAVbKtwc50wltY5bQmBlHgWogm8ImM0aJXnretP+L+P5tsS2/Mn6W1acjCWEf4Oy
YMpIcnQkUnEA7uinUJcrEeDiLkCTOYJfQL/R/XtuS+u6MU20CXutjtwCkmiq9DYjKLs+ouXzg8ia
CVcwgCR3Sgdg6CtI/EGCpbmNWoCyoZorWMWuMoltxJ5sRHdxqDhlpPzSqtmDEtzL9S9YHCcLr9Fs
DQobnuKURDlIOgqxC7L0pbQwzOxmXY97zQh3cPW+1Js8ljBKS/DjIT5kwvAjF8iKj114SoJkHvE0
o+T+4gU4X7QwsoTeUENskPwjRGYJ3YMOEFsimjqbxO7S3M7mD3koUfvJ0TfgJTT3+hL1iDK519LS
kfEErcljNcfb67O8EDiefxk3A0Cr1KRvDFw5eES6QuOGxwZA989w9vI7YztIQAW7xpNxB5VH/d0M
zLC1NTVYe9dcOh98BmrqTAjaAi8KW6iTE9R3amGGI0VzX2o5sfxjlKVDlu8n8O3qq0U3dqWdR1ks
U43XNEDRrKDJjVkQBG1q1apnaOQZ1P/5rklfS8vTfkf1K964NpCeQv4BNqGVs3t59QH1BFJxUL4g
7oKc4fkozWoESYiBFsbY+K3phyZ9u76aCzErDDB+AshSgTBUZSM/mcamV+cyUxMadO1AdduqUlG6
pSkq/Td5b1pkg/+23iTB7BVXzc3ZsPW0NrayAJyWe/1bLo8WGuhR62NvAnSH8hVwMZ2j1AzjMUCS
WiIuWDjEbTLpYuXKprrGN3F5ocAYJMTBDA/iLqDdz8fdC7kUyXUxBkKW7dQcqgaVBJ8xJpDTGIu1
0HlxaCBPBz8ACu8QXTq3Bt7gsjfbagwAcxH3kx7qdyOI+3ayIa4JUy2aAisROG2RnwVfO2cKzHhp
oVIMbAJ1FXpTs62slcpBCdFseH3BFucQTBoaHjvs8cEdwcYktI5DeQySkrR2JG/jtNLQCDF6vTbN
3nVjC+l+xiuFLCWgIKzpgptDVN4HRNPVFIijYP2wIr2ldqlFYLYCoZA1O5ExVekPnOPMSaOo8Y28
M5o9qY3sreop3nxGGWajXRgSfeyGPMt/Xv/Ay6OK70N+B29NGVyBPBV10/flXKAlMAgBHj7khlqw
zi55ZRou5xz9+yq0LPF4BhKS17oy5sgQakWYghoNXQd04U97XRDiXVe25BFs5/UKYm9hVFhdcOIA
g4M2au6VdH2GLrcmvv3kd3FBHBJEcqhH6hToD8pbutOfr//6hdLE+e/nfBkoXaJQIPj9cuykv9ND
HOysFmTnYMcAyy5+rti7vILO7fGBVZ5A6kWBPSu+ybpD1m6k50T/PTabEVhRUz2Ogid1trirkthB
kc4eRshyv9fqWg//Qnrz/Es4bzZXuhZVo4Lu2shT+oP+qle3MtJx9Wvi14UjFpqdbaz+/nVlBi4R
Pud2OQ8ADSFhRu1mCnrrV1W7TbptZz+HHJ4bPUd/ss11c0t7H52LDCYLemtch+euTaHQr8zbYg5I
KqP6XpIJ2Orw3iJ1aFO5/LcqAkCCIVjGpfvV5AuWC259SQtxCFyPc9ArsquTj5TY9WO4e5mlbU9N
J/PIGkHm0mnTGUsJoj5c+LyY8GRJLVEGccazQG/9BOT5/mR0a4kqFq2cRzNgkjqxws1jnVlxOA50
Dszmf0i7tiU5cWX7Q4cIcYdXqEtXNd12u909tl8I22MDAoS4ScDXn4Xn7O0qmVMKe2JiYh46ppKU
UqlUXtZq4s5Mjw0/jj8AydP7IKSaUHbrlHjAuwahx0orqlYAqqFi1OTh8hwGWf1I8E6IqsFvT6bR
28feaZ4F6M5Pty1lcx0vZCo7J8xOSjhpyCSCokmIT8e6bQJNKLwtBSV4JMRWdhTl/esh1h78oUD1
13KGhypYPkj0KmmEbBn9Ci4YIveB+E91+FMJ7smRoMRsDVP2kAEu3krtd5UfsN1cuI5m4bZcNDw0
+q3wgnMxdXh9xJC+NJqU1+R5wRUXyWAcvmKZ2aPLxlZzk22EnjBDZBJXOEMgKAaKu86Eszh9GizP
aHu0T9PEKpTS+yZ2wmCOWUmyVzGg7uhL3jy2XTWffRl6mjzM5uqidm4jesF/1GhpHUwxfYncxYK8
6ZmWwRAV9jjvSmRO4nwJ/v4DuwzQhbtGCZCm2OVSWvXkp4BV88XUH5baJFHQcSP+fSmYI/DRpbDi
mqpcRG5tWK0rc/Lc+PKJlWULopXx3b+TofqQcDT8ooLtl7VhRoUYsliEulrmRqkcPWyIclx4RGS4
VXxdv/RZYNcTpCCDf8a0bX/vB3N4Sqd5eDcSJObKoA/3XeYDssbp0F+azV5kpiBQbtHovXcLIzzI
XnaR2c7LbjS84n3GwUqdV3OhYTbeOjrAgEFNA+OIgJNX7kKU0lsWgpYb/Z9puitxPT2LAYBPI63K
59uLvy0qBNiqBd4KsINdn1KDgh6yL0Py3BvjHFtVLl4asFdE7oxOkNuitnwcqpYAJ8Q4MCp8Ssw2
uW5RVL0NWyJj9ghI5WXvWAP5E2u6kKK4gqGrbb+Ax362gtE55CNvTl41Opr4YXPZQgJ4R7yM1kLs
9bIFVjWJ0svMZyBbAIFToHeQLxZ9RErK0xzBjWEbWO5PWSpYOXfQhAOSYPJcI6OAClDQMZGY09zI
u8xeyJiIubDnyOgX0e3ssK3nO7sICbg2/aVHyb5yR6TIKseLSOH2WTR0LkafG4diUOH2Dm+vyops
ToCS7alv05E0ozGYKcGAXMnP5uC7H2Yi+6d0bEJNyWVdYDXwCAig0Nb3CzqkFbtFS5zPh7A00d1o
vUyL+6VrrXe5+5yZGABB9Lz2lgyH31cPYFPrHQO6TF8FFepyZ2mnHjJlx/PIcNsx5kaeH9A8kWlE
bUU6AAMHERH2HnCW9rV9zQgHhNlw8zmnLCruB283pWCLPHRSExNsHcpLQevfL5I2aZqWFg2a1ZDZ
2zov4iqrNYmnjYsR1xMaN5DvApysCm4snfWpvVpF1mdnNoBkG+gekStrNLa83N6hrXcbKrRwmSsT
mg/ruFZnFqCEnwTUIcA6j61M7LwhB8b/1E2PgdMZ8VA0Mhk6B5V9N3jwxmD+qzZsrlnVjckPpEsw
iYRYFbZiqglkXmF2OpuoiTYJL8qa6mFyMJtvvXZBFWHIIW7PzgCAn8zaSY4X/uw99tW4Hyvxpm6a
k8GySXM0N87L1QcF1wvDuyY0pLWelzz2nOJgVc19ilUYZxmVcgaOcOLomoA3bAsyAQgHWkYAs6vh
ejCBHDMvesgEpYtD3xKmmxXf1uqnBOWYTHhyhUMHCU6Xp4cKFb1weh5l8dIJ0HYZxROf0qQNpeYd
spVAutJMMbMFaV1edYP5PLO/vfIv4zELkUFa5veUOMcG/J/NsONzEYd2C9YP/7FsoiLUALBuVEmw
uAHIXNHzjB4tFSSdLQwxtQEfga4sG30q3JBx6bsxAxEpl6xG8jE9U284pObkRYzaCYi+9rcP3Go2
ihu++gbFrPweN0o44x7sZDl+JgYBFRUTYvxrEoiUFoB9J7IU1m6pWa9xkZtu5UJ95Qr2JGiJilV9
H9MIRvAV0Wvs+F+WSpdM3nYqPyWpF3DbtTRDyzJ85HOVRpRGxiOS1/S1fS/fOF90uCkblyiWFKhY
KD/ZCJaUAKZLiyIXtDOfvSFx7GejPzg6romN2+VKhHJshLCqapYtvJP3FRoBZdCqP2cywHV2um0f
25v0UxnloAy1dKXn4aDUS4wOoTs3qKPGa95UkyYg24rvr3RSAgLEnDPPCFzBiPxsW566+uD1Tmw7
3yzUKY1c7kywrFD77VLWhyk4coHNK3adMx9m4f3l1PY3tyB/31Z/0z9d7OW6PBe3q4m3mVm7WOjA
/JgXOwKWd2c5y+JTb7xh5hs7f74tb+shjDo9UqwecJkxc6gIZCMtKHIUiBtE1MFWbaAkfPb+rq0o
QKcSf9fr2mC3vdCFxNXWLlSsm4XM07rufZ7ueQtStSU88vKpmLOjY3xuwLEzWkfekCbqxas7aFzx
5h1zIV5xQGPdzrmXjmvLZdgd88CkUZ+1VOPmtmJwrCt6loCGv/bDKnbsNxMA8xjEeEFsvZwcnP4F
EF2JFSFbA3CNWPeM2TyiFwIVcx4MgHsbAQ6OA/6QueqiMbD2hvmx5vlu0DEbb7qcC2GK1WTjwIsl
xB7yhn/qx4rFATXNqK6qMr5toJsH4kKSYi3Sn305T5C0uMO+dp/KYN/Zd72XgHiJ8yVGMkojcdMD
XUhUDCSsZU2lD4m+YMcgvZvFh77G0Jw4/JZmwPhdOYLW8jEmN8EVq8ipURAiNANHkNM8Wksc1pHx
mRp74AjN7x1dH7CyYb8IU+6+mXQLulgygEqACMJuwygY2gdL6sjNld1SxahjQXUXNCiXQqfURXQT
LSRCtJhWcQb8gCaWuhyNRis1QdAKI60JgVYeiGWr/oGbT56v8ciKOfxQCXxzKAyjhQWUoMo2jZ5P
ZL7U4H+kd+Rz/ykEFGUzf7ttCzohyvag/u2IyoaQ2haRJ9+ZdYmgu4zncHdb0NYGeQ6QfDF2AZxd
tcuohTpcVOCclivNVnmagsgV36Tpnn3DPfDaAuVJrZG5pdzKsAR+B4Qnrsp5YHYeEGIE6Ed9SiLQ
HPIgOxSC7npP49q3zOFSkOIrbE9aEkUaMHj3qMOCjbf4G92LGm02hXgOGhaQdsdDW4m2QnfBg38V
YuU5FuvbYB21XJ0bMjArgFEnJA9WvEwl8dXbwUhJT+rEdyjg2s5zWEY1WGJv28LGvoAVApQ3NkG7
D+i3ri/iThbVjLGuOmHSeEJBYRf0QAV2P1JdqLX+0EXMvx4hCEKpHoN2aEJQM8+pCEZm+GGdDOO0
qtP6/HhbFeXy+0eChUEiBMEgNVenHALQf1IJtrDE7J9KgEaDfDKuiocWaZbe1TyjtjYHj9N/ZK1L
d71s0+yVghJsDnjU95LuB8fZcd2DcVsIFougGIJy3Pr3iyAJnQWmSDmYIXvPHxJmN9XB6AQBc7nQ
ZY42Ra1NTMh2o9/rx2TBhSiKqT3DEhVLCnIchnoHClIwBmlsbUuIaxMkjVFMQilOWTT0bgf2wChL
suJpaJESB26ib9qaq3tTCmoPFlKslo9e+OtVc9CFl+NiYwmY5u++mDoS7s2fR5vSCveHF3SoKCFC
2SE73LCky/em++ADFbL5vUT+D0OGW/6vCOXkD5hOmEsKDSRy3csHVp2D8fvts7KpBerKK70WmFKI
4iVLahDCbYgoED4ZGIGoHS8mrsYXbzkX90c1D9NXa4LteisoMxHggLUbjLDeTgIB37CeXPejT4s/
2XO0XaK8CyIh4DVcC/Kqjvt9ZrJkbvbg6samCB0B2pZ3cX+KUPpQ/scXfQsYS4slYfbOdV562z0u
BZLjKBAaBt/f3p6thUMN1MbTYR0YUb0y4tnOBPYDS6aCnahDY5xHs2G7fNEFoFtu+VLSaigXB380
Db5kowcA8eij1Jx3nRbr3y9+u/Dqxcm5zxK32BtgUM/3ff0wdZq12tgYjILAhFGnQxuY2vZLTRaE
OTeqZKk+zdN4MtndQoq7GpN11Py9pPR6Mq9kKceGzF5g5AZkybMzF7uBxH1SmTpr3li39W7BjDPu
ZbA0KuvWWb3RGAJM4GQAh0prAKFwaL8uKKDsfFKnmvVT+2l/KHUpTlFqWZEJfA/85uRTD3iCvn/X
193BAY/60B2d9r07/e12EWpFNT0EWeIc0d7ayyS0sxhuZEfmO0O3AqvVKcHC1QoojqPOGnAGhFiB
XNyPLFnkm9y7u33ENgwfItDliWnBdfhYCeGWqrPDJeDgd0bHbpm9M7uX2wK2dfgpQLmHwOGHEvgq
wAdbC7VPrHsrw8O/k6FEb2DVs+fe6OpkDIDF8yKDNMIRuy1DTVv/n338VGRV9OIYm6MjaLYgDMFU
/hhbZrEOQYTBznMn0CRijO+NzbPmUHpmvl8qJK0BA2AeCmcoT8MUgkEut9x4ZKJ8d/vDdDuoHJOs
zgK/XBc4CJ4ZoNPEl3/3+8q5KMgwO2mGxfWqZR9icHXMS01z46aNBOCtBjsb4BPUwtNi9JgBI4iI
puEong3z/PQHKgC9DFE33ioYjr3eOjGVfmYAqR6s7ySy8vMEgsR/J0HZBGEXzE/ngiXN2MV1QQC8
frwtYXONEM2jJXt9BqlRsI3rKfOMpU4M+hlMSIR96pnGF6wf+Yu7uRChKDHbk8fmDiJGDDrUPB6t
A3meAx02y5bBggsd05k+RuWAUHS9Gw7pBW1HPFAKFD2GTz3IaH9/qS4EqIDwczpKkxR4zIUOPxpy
fKg98kCz8vu/E6PEp71XZlR6EOMIH5PVD2ZuxP7utgzNWqn1jFk6tgEyLKiSjZEZvLd0nVBbe26D
a2uFcwWqqxoBMzG6RKxrxaR1hyrkN8945H62RMPC/0QXILf8Q/SM4YLrfTeZ4+c5gS49f50w49C4
Ouqw9T5UDXjFhvmPBGVHDO6Gk59DmXRpvzO/LCMpT03bv/edD1P5sPi5TuLm/lxIVK7PrhbLiPIt
dKrKiFQv1ai7dtZv/lUnG5xgYLdZ+9WuV22sqdna0q8TkVVi15n5t9DqdkvZ2xG6ZUqJye0A+KPu
h4bMJ5LqOmFX7/6reB+dcshYoSK/LsDFrcdmvswT5qkRVnKkL/P83Arn7LPXRTrHjkzsDxypbf2U
p7jqDC3USD/ilhXuC+XfhNBcBZv2fvH7ynL21rg0noHfP1jfnQ8fNb++5aThnQNMBqCBAbP116vl
YhrKRsaqTibj4GLeDjQkVaOzuc0tWbMTawcVkuWKzdkZHlyNn7EE+GRf2gqp5Wzae/1dZTk7XcZX
rQz+iHpsEKQDNQMSMeJ1rZFZgqtxAAVlAlLt/Jg6gO0Xc7bcLcEMBBPXSGNSut5zsNK/5EC6P1Cw
q3BKP4rAGOKOL04ssizbmSEN78p0qIAVyAsU98dJ94bbXHwPsexabca7QVn8GoD0mPEu8c4SbtR/
oyAnXnREB9syXDNAQdxda1rXyzFVjeN3NUMkkaWxuYRxA1kTfb3t9TeNFAmo/0hRFh1genZtOZDC
s90gj4XzuHQvwdfbQm6pgkEvNQ1FzdAEAS8yOP5wHsJDIZ8HqhFxS49VhOKPiUdlma2rVTLQzZ6Z
88B5rE1J6BRRzwPyoEaWQ0o7fpn5i+gex+7479bKvt52lxq2L+WqiPWEWk5onhfdXNWmFhhptDFs
CkbgUFkrh4HBJsg7lqRB+mjPLoZ1DZJHyH9pruHNTcEwBcHcJqYN1QxOltrtYjA8J6XTHUwQ2LLc
jDwv3TeTJqxfzVS9O9anO3B+PKS91NiC0AFzhhg7gIWx2MgOgdwF6d/G/BXYhnd5/Xn2U41uW9fx
pUTleIK4RS68r1kSECMqw9e0bTSxpU4n5WgGgsuuNiDBkNNdJ962nESDd27RIdB3iTPsS/rxtu1t
ufsf3sZFNxieMIpbqzJKWBninE4E75dobuIq2LFPTvr+tpwtu0CSHRl20OOukwDXNm7LZkHrNAxw
Ce44fVPdj8uhLDVCtjbIhdFhuhQYVPjnWshc17QeFweezf8GzOhI6JoNto4REmBgF8Yl7/0yIdyP
pkd9jstxyln90a/aLga1ZJ5QMf4uw/WPu9FzCVolCYpgv4x4+vYALNoFXsFdx/ibp56RQ0aLPbES
TsynpRqizv1WB7rH5paOUM5CmwqAZhDsXi9iSxuf97nEuWrn/TrTFhbf6PL72XeQPGDYCpDpeJar
0bqfUzmh+adMfLfynjueTQd7sqczH0Sqi3E34nYEuB46kpG3XkFrrxXiRTfKLJjLpCnSQ5sX6O2Z
DsIadkt7nPxz2kwINYiMBvvFmrzYD8WTJ8aIPQRhixl8MCFaYYFSdDr+HqrPusNXH7aa80X060lM
vpShKBPTDD/maFMseBt5Bb2jWprvVUfFWV6JUjZ1mJmfu+NYJuUIWioStfm5AJhjACIK+41pAz46
8aYK4297oEjg+il2v338IR+NkOjQWRuNFTfTuIJUKTIluKv7aM6+WyXBC+1kVR9uy9kw3is5iotG
vXAOe88tk1rO6RsMANcnt5jf94L9ZkP9P5vnoecIDfXImhBFUuAuQK3nS5nYAE903U85oDmbSYeB
rHYr/yJGcWmi9dKKW1aZgGkGjdxFjGxDtLD0sJjiSykc+IB2Xw7dg8icR9LIA9CMj441caA5Lvsg
GwEJ65/+YJFxdNdme1wZ6oRF53lLi16hMsFAUGSd0KceUU3pd+NagssDIAKa7F1AMihndqkMgI9b
Js4sCYq7jnUgUptevK59qsn4OgUT0RjopkDAcCA4Wit1oXIWp1S2OV5uZZIZf+WNuyNL1HwcS7kr
p++3V2/THV1IUo6i7SI29lpImuf3lvneoGVkgpHCC5Dsnw+GfH9b3FZm2UZiD/8iKQJkGEUzWoY0
bynoRCQlIEpra7p3ucx3oO7N4mFCk+nUlsPOxLQo2KEqcWIAG7tzODOjJS+/pHwAXWrHddg4mycV
sxoojdoYGVWzsoASnoRL8Fk9O6POHLVLF1nj823ldULUtZ7HMTeXFEIiRINOInUkKhthjYNAF130
PmICwGlfu3AWVIJT0y8TOnfhzpmfQOMdmRkHyTSZ97eVWTdK8eGQteLjosEDAbbiQ1kK8ROHbwMx
6aeuG+7ysX97W4S5cQwgA9MRGDsDTpba50UbADr7DAs2LO2JoSM4FXh0AzGkL2O2Yi60r035utRN
1HrVR0vSOJvAbo0ChDSbmM0oWw26b9rYxKtvUl5gLYAtDBEEZRKW9oelWO4qNE04dRG3Nmbtwd7m
RswUOzE8dl0PYyafqdV8cuArS0eH2KNbH8UvDSkFtEeGPji0EzonT1R+RMqZn/2Rp8DqMdC/XC/y
eHtXNjfeAnsOblB4p0CJnVmRczlIbErrUiCY5D1eHyZZft+rY2DrpxRlmUk28WDMQoRk+TGkb7z+
xNLX24qoPdDrbXYlQ1k+WfRhFXAsXy1fCsRUFmIv0n0Psu8pCeIO+Cy5b98ZrW4YZfOYYooSg04+
emN85ZiWowX2LXRhJQ45evU5F5+HF9LHGu229+mnFGWfeJO3y+IsVWIUroU2jGnYV1VR3gGV0qx2
hTCXe98Lu7+opN2Jj5PxiOxWuTeMNotNAzB7Ae3HqKFpqnkq6z5M2dqqb3ImG1ol/V68NTT32ebx
vFhbZU+9sZ/BCYcfJ4RFvdvu5ulb4T/dXlvdBq4aXoTK0intvgtgOGOW7bPMj8b5e5+7URjoEM50
kpQrg7AhzJmBxtplOmTWw3InlrvO/v3nD87BT0tZP+JCnaEv5Ugz2OM0ntsMfGjpKdA2dG/6Kjzg
bDDXozQZKKFjObYrBhPWbKBp7I4HuEvafwmrM2s+396dTfv6KUlt17LqYcHm4y7HlP15Gd/RwvsT
53QhQTlaXoa8/WzBOe0YeTTF28Z7ua3Cuhi/XK4XApQjktXApxgoFssEckVpnus2j2r/LSXv18Ak
c8CMrHtBbO8PAD0xroquUDXT7jVmSvMZ/a2LqPvj0qfZU1+nxyxMoxrOClH8SDVabp5VF69glEAw
n/YDw/rC7hq4QRgEXhOt87EM73uPRq6h60D8EZz/spYXUpS1XLxgnurJw00i88SZ4obu5Ar74JCI
WxPD7FkfGUv/PCIAlQGoTmQJAB+GN4tAHjes+z2GiiPpZvE67G+jJWtwd2wEi5U/guIJuN63934j
IkepYy3f2xjPcdXclJjE2g2E7y0wO+yBeUzmX237XJEPw4Pn657Cm3vgIVZcCR1QzlFcWTFQqDKu
8XjQPRBcS8dhtOLWkaGmj0onaP37xWYLfyJD3SBuQutA7PpP/oCXRqYjKNk8+xfqKK4stxCcVR7U
AY4bWulHTeyjTvj9EzJgU/DQBhsWBF1rYfToPKMdtGjZ2QTKkclOJRvjoUYJ5j0rvF027J99pnsP
bqsF/CGQK2HST52Xb6qa94g7y8Synhw/e/BFqLmUN60OSbb/SFASCJXvT5hFwB0whk002X5kFeRT
kd0bvK2iIE8mRxdIr07yl3N5IVG5EEBaUGDaGz6uyo077uV1JMTeHxki+yzq8/DOkydqkt2SV3/1
rS4DfHtFf4Gop45VkdKHvh14hqyhvmtaza26eXX/Vz8gZV+bSkd7hH6AU0haaUfjkr0NCufNAHAF
h+pmE3TKKC5uzMcJCAcQBRbX8EH3bNX9uhJSAamBLNWEpWrP0/HutrPbPlAYp1jRpDFUoa4SmFEb
uZT49AYgCR0VR9F4u3xeTmwxPxSNjUllAJJ2IdAouzzJR11X/6ZywDhCThVQR74KxhNIwzfMdTCm
n6s+sjCu8o613fTltppbDZcrDQRyjaDIgJaK3witvLYryqoEmU+wwoM/vAa8uItXY2bFDb9HCx3I
hiPn7Mj3xQACJ0EOaZWDF9aO0NB1mM321FHzMLVFInPvDyKmy69TvCYfGECYgIWUkB5sTj244svX
2wuwFdDguYXhc8zgI9Bbo48L72+Pvl3yFrNAdXXKun5Pi/YggCZA7hAd4D0v7phDd7dlbkU0lzIV
l1Z6AWsMf13z7DMFfXMG8tCav0+xnGX//basTTsGZhtmHVDXxDWhHBLhVB31TYRPvv1ao4GwbsNT
A7jhUrjxwrwHR+zNLttPufupKBtd8KZC9/64ly7Fr2Z+sb5BQ/M6yOYqwRwZKNDKI0r3GFdrj6Il
D8PwLjPy3eShcbe7b1EhYnId+0XyYDfmu3wEDQuw6EPEXku6xA4zNJfL1t0PKlVE/SuyrKUWccx8
kHntYnHM+dAUj/X7stdEF5tveRPooz60C9Apor6pS88GcgVeu01bxVWax6J/Z7pNXGfkXR+YcZem
+6CPU0NHGKviIP6z9BeSFT9vVn1qCYvA+colKnrgA8pHNnyb+Ld2+mbbS0SA1Tu09wbCSjN19r3O
ufw/umO6j/zgjlQx4YiVBY3wO9zdhMd++9QEbG3IjcW8xIuFnvWwPmfDPQjaNN5784QhAwQ+OAC3
AV/i2uqG2pVCZBKLnlpJ7WIuprfjsQHLTdAf20I3xLhpRhfiFCNHA0fVFfmEiCEDW3Z7NPKnUDtX
otNJ8dRL0Xlm44xIm9hd1LbhQ2d+NutzHfKTWdb7225jUxhmsFYkPxtticoCBo1sMSUH27G6EPyA
IKyhMSWfOBJ5S6G5g3SylNVrRBuwbs0HFWxPe7znwBdqRCNeP57Tcs0jZiv4AQPvfxVTVpGXE+6U
VVhei4PhnwG+dEC7b1zhLNxewm3PeyFKubzsQpCMGBYSC96XumvuS+s+dY19Rpt49r8gdBUUvfJt
wrnQRHib9ugEDhIaLgJzdcB1MbzOCxmcrgmsnEF+74o2llwjZPPmxOvMQlnaCVGvvD5jQRU25jBi
Jc08OAbZuaf1rhRw5ulhEO+RSowGk8S313Rz9y5krqZ0cZv46C7zSvCdJmF3qq1PzMGUtV0fQXfz
7g8EYenQUwBEbPOHZ7sQhKG3gImhxRVdTfOxmYVAGMSXXU+yMBrGRvPm2NywAJmufyrdKlhWPmRd
O0jcQ8CuAlfAiyi6yNMlB3/EcurDxkTzKmJaAG8jrXa9eh6hohk4vKIMq90Q9OMp9VGOdbkZA948
6r3qpaNAuVi+0r46crRTCPOQ1+Xdku2aOdCVtjY3E9BSANcEXjaChOvP6QZSjWMIK+3Gx7avgRvf
jJHjLHubIgi4vZ9bC2ytbFyACCR4HivGmrlpM6YWSBB8dJxClBAvQnviV0elru+lEEUhxyJDX0wu
pv9zvuvYGdQIGjW2XOWlBCVyNCWV1pB72MGmiq3xb1McvdyOBtR5LQz/3V6zrf2xnABYIStXHFpp
r/dnDvHSzhC+ofmkiVtGz3yaT33+aI84DbdFbW6PC8AzgNKhw9myrkVxtJAgCAiqpPRo3Fk71qO7
SjcCqBOi3Gm1P8x1DkboxA1fGMj1imJfAQr732miXGZOakq/sH3gWohzYJixxx6MTndyNg3tYrmU
nWElhoE4gNgSIuPgrq01OqxW9Isdo9EdALsO5lddRYcFFPFuuGCyUHjte6RX424pX8bROU8WOfYN
/5rloUbkpmGjVxuA1uh0QofdtQEISxiljbdoUhRt4nporbFPBUflEJ3OSHLe3qPN5fPQ2AtYQ0w6
uYohcNtJ2x6sIYlJBtzFxJfHgNo6/pxNcwP8PXCD8XwHvYKiUm2z3JhqzA2WIYup1Tqx440m7mPJ
jrcV2jypIMqGgwNKFHbuWtRk0NDtCEYUQ+kcuPPa5dlhGsvIpxrMym2d/itIreMP6FgFYi/G3PgY
Rp1Y+VFfytHT7I9GHRVtoh16vJmWtk5c4KLJOvjSBW/zqt3XXra/vXBblmAD3xCRkoVugV8eZ3NT
9Y6X1Uk2LOi48pyx/IrJBJ3BbVk3uC4ABQG8FgyqKG/AStjOOHq4feQs7mcDVyzP+Ld8NN85HSrj
dfp8W62tBYTHXsnE0XwEJI1rewhknWUtwRRt23UxC75RUP1lgGFj8um2oK2uGSj1U5LiKmofYwiS
9HUCBE7gSs05OqbD3n3qQQ5xyEhQxnzuhpOTlQJzGOG30UuzeLSJAeydMKFG68V9bWd/cB4uv0rx
JkZBCwEIbZip/eqDoJp8Rjkvr8f4tvZbpwEowEgbWICqwDPpepktIBTmaE6EHyn53hvO620iBx2m
0JY3BkQF+nTR57X2cF9L8SpgLE8WBgKtBtC3wbjLxuaTP7Tn3jL2dEROutBhIm7ZD84EpgVADwsr
UjIHnZsNDHXEGoOUix3l4q1lB7E5ViSaRp2b1MlS3CQayobAXcfF0G3zgRVAEKW7DAmBNF12t7dr
6xQizYepfDTsWKbatIPIqSHG7NaJbU0Jdc0kBbqV2Q/HqvIOvCo1DbVb7yP0koGmD03Q6OhWnLJj
dg6vBzRBzzWgtLwRAKnTB3sM73P33kYLEP6vczh5Gg+totn9yPqgjw2Mm0hQAnZEOftOXnmTAczd
xM2RVcqHp7To3zAkCerAPtouMrYLi+uGPpBW3ntLGhWy/wP3A+RHEPysg/NgZLy2WGumxWz5mMMN
5/YsW/8vcIPEvBR3fqurDm1aDzLXaFpeIRrtdc8v3mmwybIxXUw3sGVOplA++mgOFLP7EGhj7w1R
qMYALyhAcz6e9cp+soF5YTij0Txgr0G3xN047Vrmo1/g5badbgrCSxCBECC+MMV2rZNlcpeBFRaj
NOYDmFzfsvo7m8+G5//+o9MlmDQAkIhp/sJm8z9uH5RIi2GKwjHIKUNbY03645+MTF9JUXxJ60x5
HwhMTnCkraj/VLhZRJs/CFmvpChexF4GENSvUwBCGG8EejI949kCoy6yLGwodqk/aHz/1jmDxBXW
J/xxByi7xGdwdxR8neDxvTGqvCoOyyfPfZ093Oh833RN1GQiaslfGWDmMKBzum0lG5ePC+NASh95
a5x3xfKbkBlCNgTn3JkiXn/HQ+NPwH+uZCjPzd5DZcQaIaN2eITSuL3C6tef/0AR1PhB0QVSYtyl
1+ZeVBVqkRxgNtT67jOkIronGuqaLbbOlEVWEhmUxlEiV1ZrXFoi2qZqkqVwmuM4ezxKgZfKSfsG
iFqd5qbZlGaCmQvzj8izqAx5I3UmNywDzIZky6mzhihr2+fRzneMjZpYeeNScwEdAleL7hhMiCqr
R1yANhZO1iR5+AK41KU+Ue/el3e2juBpy94s3GPI1iCFFKqjKC2xOPdSgyVe2+xZOpyRH34ohf3u
963hUoziLiYKXl/LLpukX/BSOvp1FErNPMl6MpXnLcaof2qiLJkV9BNzbdokUlSRKb6PgHz9EyWA
XhagUwYvwNU+Lm6lsc9J449QwmtfIcALX4j4flvERnSxzoL/V4Ri0P40BEuBSdjExAByVAA2PgqH
Be0J+7KY7v3J2Rktvzdq7/W23K2IHzlfzAiZKK24SA1d68YZgkPQIgBko+nsY8jBDMvBEhMV6cBw
gwRwvQi0jtNkua/S9jGCzP24BHb3PqC+c0Lpk4L+awZo5e0P2zpzGMUGcSM+ap1zVb6rk7kMkbVN
rHY+gukXj5HlMNsPwDTXSNrq/nYB1GODqwJhJF7c16ImU/R4EOAomNQF33N7WMqT3YKES4ZxMMQE
pVRZhHdA+omzt+HgHlJf7uameCsDIPp3z0Cv1zicLZMGMAHoP6E+MqnKqelmoEdkRdMkrHVbsOg4
WZw7qdDceVsu4FKKcnA60Eg1wobNTVPfwX92bmzlQIIM0pkfbu/m5vWK+xVDhLYD+Gk1OWw3jVWY
C2uQDPrut2Ys0WbGi7VIKQkQjO65eTdZ9zNDo3fon7x20qzoljmhNy9YIc9W1jPl6uNZTb2adQ1K
l+fZOtefes6j77eV3FpPvOt8PEXAROyoeY5ZsrYexha71hu7ojouXbrLJ80zRCdE2TR3qgEd4UOR
Bu1tiL+CuY0sHbjephAkG3AVAbYTb5DrExGStLcrf4KQ/Ak5gbjtHpiQf7Al6IdBEyiqTVgvxfOE
sl4ahDwcA/l9E/nVAxf0m+ViIhHg0rd3Zmv30SEFqjE8rgMUDK71AfPF6A1DyxPageyDGV9m66tZ
F/c4vLcFbVzfuCEc8DnBZzm+yqo3U1IAd2logJIzpCCcNQ7GkJ0DsJO2VO7c+q/b4jb26Urc6kcu
LiZ/SGvkwfomCcY5SpvPZok6U9P+vp/ARO6PQlOAwE5tn02nuiV5SmDX6Ale6VKyu8ItNbf4VnuD
F2BWct0fBxOTq64XuqQkh0VPnCe9ERxl6LzNsxc+Fg8exleXnu+a5jNaaWNGu6hP6yOaR+Ky+k3w
9vW1jXIaUGR/oIiiweP6IzBIwapi7HkSNPzUdN2ZZZoy64aFYMAPOXG0dq7e6H9J+64lt5Fg2S9C
BLx5bTj6McQ4vSA00gjee3z9SczeOEs2cdmhPaF9WBcstKuursrKpI4WqhZd2sVpeagbhVT+KZTd
IMiJlIUEwl+Mfb9yjyBZjbACdTIJsrLUcDQ1yHUtnUqkRgRptrD7qx9KGOLJdn8frg0KVXXI6aA/
C6AzyikNcufP8yTCXxht6mSVmG/VIY+dPpcF4pfo89PnUGZsy5XBIRZHhQmjA3G2Th3qDHW/oQdJ
20FJSzuZO9lsYvE/tL5j6qCACPECVBfoZ1kr6ApnjEaJDgxDd9uSS3YR1NF3cjE2jBOwMonLKkGu
Gm8MqFVTByCvIULGNaiXRPgfnFHppZ1cdRFRZ1Vy8jwyIPLbSoykwdokwiCyaBqKQ+BTvd7wYwut
u8zPq0Pq1z+5cIGoG757f3eseCmA7tHwjkwdOh9pOsTIV/h6DOXqEDZHHdQbtVGCuYLFhLVmBTky
/RtgCXwWtdcTxY/zQovrgwT2XG1+QUm45uy/H8mlDerwQkBJbKQ4qQ9pIZluhf4/IWH4h7UFAXIA
r1pES5CRWHbJhRts+0ls9CGqcSvGG32uv7L4vzRxg3oKPWGAyWFN6Eem1ApK3UlljU5m1YXmsiVU
gd11/ub+bN3euhgEv2S5ZTwtQGh8PZS8qJsZTJ54pKvBoZZ/qEJN6qwlfcQi3GRZoicthrxVVYYF
Wi/OWvyR+eixUx8S7uP+gG7XBgOCH8DS4LF2szZNrKntJPW43T+FibSsJznr5+kYFbxOQYeI6MAl
mqVoVp6o1v9tAFTIJVdqFIQdBjDYjdlt7//47QHEUwV89wivcOmALfd6uQFYmNpSxefXvqsZOWnb
Vz1k+MhVG8jVImsARZkbrDtf5UgMBxpWoH7So1dQF/Piy/1hrK0CfMj/mqDuMkWsIdcyqti1+gTl
qFcQ0N03cLtZF1FYKATiWODCpI+FnPPhlMpCcUiasSahCr3EWoBiVl2WsTlyw8y4J79DiusEybVB
6nSU44C2JFDRHOre1Ce3LK3mpa8gLOpwuyg/Cj1jI7AGSO3jIM/lkUe98qAWvmTqcuVvx4z7yHkA
U6U6qxkec9m0t8MDCwSabDWE+MuCXnjMzOfCvJNmDI+TBitv0WolIw4QhtoW+9+V1FqjUHDEn1hK
hcu83RoGwAWat9gxNKCm9+dIk3y8kgDbyUonywMLmgB+E5pR8nR/z6yNcakfLJzqaKCi2c7ROhZ3
uYgAy9DqQwb2O63Y+dBu0DMoJsek0DWisoK624OA7kJQCuGWwKWt0gpDRVJICHL45iBJX+1Csc2A
Uq9M39XvL2f9Yt1yMdaGRMLvD2OExMMJ4lDBQxGRRGdM3sp+xEWHaUMEAqwYTQWxUHQa0iw2COp/
D+kJe0FBT17GTCStDmgxA3JtxDm09kmWNYo2j35zCFVlU2rgRfE6rjDnqt+lCqMueOsIsTjIriNP
LOCtRCMdigmvZ5GPWtyt0PYDrY0c4jXxcX/XrRqBDsmS91y4XqiQqi64OdBlGAkwX0X82ndO2rze
t7GysyGO+a8NKqTiBHBKdUHaglCGN/U03lUAt46QiZgi3g7LL2lIyNiKEePFsrq5dQ0hL2ItnCxq
89W97KvTlLVgH3nO86dhYOWMVzcdXrMSfh6ZPFp9KdULNNMVTXvgq8d09JGjGS14pFEU7fsTuDIS
1IchZgqKVuRwb0aSV7w0DWN3iEAnYUtD1W+bNjJYl8hye1PODrgavFlR+QYCir61Wq4NfaOTu8OU
QxTLSF+LUD/2guAMSUvUbHieuuxZnvOdErlqshP0V7X/cX+kt1sFsCvAexY2Wrz7aEeP+xGVTVXq
wZ3i53YIZIETcyKywuLgk1pMUjsMUJqHtMlWGadse9/67YLCOhKHCkQtkEuiT3dbIixsK70/oOEO
cuAzSXkX1zspVcaT7NaNXBui7jOh13M/8LX+kMSbPHWG0hnQ2hMcOaaO83J+r9cUlXZcXKg2gqsY
Qfq1B24iv9YbtYf87BBXCUi802rHS7lu5yDONaMZDJaGkfkm0Oc1KcdAcDi+Kdz783rrZL7l3JcH
L14jSMBcf0QkZGrcYgcfstm3xgAMEjHUEWuZceBXlg95WaB7cFBQNKQT0KPv55MygI5RH+z4sQmW
VslDWOYMM7d7dHm7g2UUqhF4/CjLZ1xcag1qJ6mW1GAVVCp+X0rdfAw59DpJffqz1cDKrU58s5HT
6QwgusR4cH1n4q4XFDSt6M4BxRxA4Ro9yHLuZ30sNOGggLhokiGGNXtlekx/D7GV7I35eRJjwvem
3zlKsmuf8UPu5Hv9n1w+J/6WVyOTxcF2O+/60sYMlkX0JS7Ck9cTkom5go7iUDxEY1PaU83X2pOR
x31lKqFSoDGvREWH4RJXGpVArgcin6VhAktNl4f7Tkz7Np0hZ6T1RELrWWZ0aG/UCUhNiVwZVpFq
9jTHdq3+vTtG0RaaIWg9RCIMXXrX4w2EOC2aVBAOUsZBBS9RlUMTtZV3/9CszCrAQEBy4fkAblM6
V1SldQ/8e4BZzSNhy/dqzZEC7Xikk/DQHkBFwHBKt6cUd9h3yIGqO0a4OK2LfV3F86hr5SQe0F0p
grJPBZfWZ1ordXaMxyLSGTt55c2C6pfxzReGCv9N+a+oUdeIi0Y48KqVVZDRhZobKSUL9PkQeDNO
Gdpwxr/28Nc2qVCEj32lHqA8/k2GUQ6PnVUolQkO8vtrt+IiwBKLXQksHlhKdPF6KpMKr0Nk+oSD
lsl9bUJ3UsjMtKhzvFvSpCpM4HWhG6KX7WwF4YwWtIwDdeP9j7i9ZBB7/9M8Ag6IG15nCJfp3Mj1
+AhOEF3kmHTouZetI8S1tlXmyBk6OWIcyzWbSwwOUjbkT1CNux44iPLnEfR6wmGc9MOkhscJFUBS
SEYNqQ/+EBgxY5BrMw20Bgp+GuBzoLi7NphyUiO34DI85PnwKwzRrAi2STEDxBK0k5s8TkyuaCDN
WzN278phwS2A44/bFTAYGq8r1KFYRyN8HlCCnK2PQ/uzEDPDbOOmnxiB2YonAIEHLnH0/wAjS7Oj
Gxnk2VOoGYDjKXhue7SxJ5XdqeAiQmxyf8/cRpq41VA/RdoFfQQ3pLnJwJV1D0I4KAHI4c9KrXtH
5GqeMXnrVpAoBqgT557G5QVKVMwQcBcPwFVHJJvKbpOUAwspvrZEyIrgh7AtUBhcpvXCnw1DWwyp
BgVyPc3mAy91f+QwaM0KSEqGV1m3tLQKA3qL0gjlOUuctCROUungp8rnOCjnSWlPXO9/3V+cVTO4
9RF8IEQHZ9r1gFCORvk0zSQAbUQQ+IyB4S7Zkk1Z8TMjCbdcYVSUgbGouF4RhuNiX54KF3M3h7zC
NYEqghM+3QEYZUrVW1XzZtY/Shzn4q+/HhoqcvAaArqWNJkeWqVpYtgBiH/oxo98TomB5jaRRRtz
u+1QhcaOAwITuUtNp+aPl9NIAUG4ChJlGS3q5fQRq2PCcEirRoC4QqFlkTLQKYdURDX28xjAiNx0
vFVVBcp+g17q0X8xBHJwHHIF1SS6JcbokrLIlQoqxtJUmWKeIe4J5rz9/bcrg+VHvRRSJ3Dr6Pu7
3gn8XMsxRD5VCKI2GW83htZXm35CCES6vBLi5783h33HoxaHygge1tfmutavwekWaodUqzvSa/1Z
DvWN+vdUHcDd/BN8LN2iEmVm7qoBJNSRdgi56rBYAQnbX6dvDGA9kVmDWg9ACTS9j5FmapFygXbo
2+gFjxYfVT7td5XqrE682+thMQTW2u8kJZz29ZTJMcq/vp5oKCr+aBLOKyBxlMlOJLASBGuGFNSz
cTPIUJuiFVLroYOWfAgKZ7UwzGAAQ2+AtnYezM6s5blv6UbqcwBEk+94LA9os2yx/SHppTV0YMPU
WXfrbcCCQOV/xwQByOvJC9vKwIMUliT/KBT1CVxMJdechKDCI5WRDV0fFZwCpPZA102/xYcKx3iu
MH9iHIVmHoihU5fRY5EV+T7XG8bBXXFEAJcBZwGUKWA+9Mg6ELd3GT8gaghRmSecELxqQDr/un9e
V60slTJgRxCB0V3XUSIqfi5WIpiJ4rIiuSTWroDg76+vPtDEf8O2MX2ILak9XpVCG5QZCOJbLU2t
2EDbTsrxklmpwmj/hxGhBQTUK+gDAdb+ekcUkSjkQ9MispOj3gRHcA/+D01nVDRW5+1b/BnuAQ58
+e8XFyxod2ddD3tQXcSZ8YwOy9hR81C37o/lZneDuRdOGw1sGo8EIo2w5AYQ8QUgPTp0WUBqX36G
YJzVSLjONfksFQ1j6qioAc9HrBG8KsAG6NnG318PSq5FIVX0VjjLdUbC8xC7fCuDYjAgSVRZQsZC
Ui8X9kWUQtujk9f+KMdJqzTCeVS3DUhqZB8UfDzj1LKMUB4iE0CuP0UYlDgYNhAoCfKCPv9yf6Fo
8OTNUKgLSeTCKR5qWOGfmp+5VbnP/u968ys+VYnpM+5Yyg8ttvA6xX0BWaylHWIZ8cXeywZD6nw8
Hc9APykHw/eFZ79Q+M9wrNHINRgKI7Gwbk9FeQlZuaXB8doeOMr0Nqxgr9fcSdmPhQAK2dyZOI3x
rqCTQv9vZP9aomZxMPiiHrhZOAeFrabbyhBInh9jS64+mvQhBvXiIJL7K0c9QP8xCQgv0IDAKSk0
mAMSz8JYSJNwLvN52PI1SL96vPMdMB6rdtvx87MS1ynUT2V53ASjLDHeHnQa5Z8PQKCEMgcQluhf
uJ5dMQjjFtzawjl7jX9XoIn2lNPwnj3yh/aUj4zRrhwG1Av/NUb5YRAitmoBa+cmKvcZX9tpm5gA
Bdj3J5XmvbgZFPWiygytKKUCdoZetZQweADlqxXo866SduAcNpNuaWtROKKm+UM5GFs9SXZ8mLhJ
IFrC1DOeJ6uLfDHsxfFdnphQEoJwUDDsYPYCeScU8zFKKnMSpH2UApWW8zYXs9zp6rm5sEq50ziJ
crUpYHVIO6dVA8f3IyvJRZC1sNKpjHWlr/GRK2JDG7CJWiEiA1TDteY0yxqrYkYjQOl1paGRfR8P
yOJgSHz2J9Pe+zrddYJOZqGwowJU+Sm3CXFl8OrsFJwM+jHZVNGpe393MVbz2xdfrCbAtD36vLC5
uKxEL6Wy08f6JKMJR2l7S6m6bZrWNuoVDLNrPh6HZ+E5R14XbRXLIlzYDapE5rSIg6v4GFsiACVF
ZnPXu/lTCcVF0n/cH+b/xzP8a486rFUMMgikRbCoeEKV00RQubCLrDcBwTVxiM15LkimaOYoQYna
YD1Q1w8xwmuIHPA6EleUNzaMRGmrXhfOoIIl2hQfhwmNJFJ/mhsV5bXBVUAqhsaufTMf5CY5T7EM
qqoN1FqR42YkNFbX/OJbqIRGPQrtiN4P4Syh3MbHZiMTwdImOybDDAbF5L9ceSim/pNEQ7/m9VLz
AVeljYqlnsaPSjKH2RFkkrNELr9fw1QABLKXf81Qo2oEvckHrRDPedqAeC+LMqsv6zYkMoiDQMhV
qqpuxkNjQJYbVNmZAibiBnxCtqQXhtXoc7ITm9F3w44b7V6cPiJtrPagA/B3WZfJ9izOLdGSYrai
Ru5PQVayUmdUHPztENBwjNIgNLSRcaR8HCgFetQtAxG1qeqhrYtz0Oncf7i00ACMrn/g9QEiouKP
SI+7XhNizBLwAJtICrSt3kDUAbwYLJqXVQcnoLtTAnUEXqk0JqAYJrkRolI8a4n0I4lVR03dQTyJ
aO5TjHMSiVbK/wyrCDWHxlbGIjDzwmA4Girqh2ycDuptjBTD5VEnpN8WYzn7kdY0Hq+UKAWmphz5
li/9KdXACsTn+17mJuaHZBgSc4iAAC5Gwp8yxkXcJAtc33h9Up65SnyKxsIJyrYjJYQcuLnEvucH
nnEh3/qWxSzyx8j7yxoyRUvd+8qXAkSXSWPjNfPk6G3vgg+0Tp5w0LhmdtrpHRSGJe+BQrkHdGto
ttCukJWW8b6SlgN2dQDxGcCLQlFk4SdAleX6M5ImDodJNxpvjl7mh1wyoQuY9q7WEV8hsj25AWdr
+aH7UwRkKveR6mSC3T2VpR0qu3ba8AMBZlpwI9SqQWddECGzunEvpKTjHpozqy71rRN3871LRhf1
RCyWSvmlUKukJqn8xiu32mf2Fdm9WZmZPW98q93zj7Ut4T5qNrXTOsMGoEU7Ow976Ik98KdpwwLe
fz+l730N5b64Qk44PcLsiW5nVwte1Q4IZyJex8Xok19fkxWTP4HFeCasnA9AqsAogXAZeVOaARtC
elVg5HzrCRG47wqzE9/Al0UWBGEH33n/fNx6hG+cgAZ2BxQjFqqk6y1SNdPgty12atyXGy2vvTz5
MOrSTcLWbYPgUCRg7xUU8LMPf1ruq9PfhlRg7NPb0GP5CADn8d4DbwBI664/IvZb0DWVauNBlc0s
1BrNj/FT8KQUFtirzam1CmSPK6O3/WrQSMIL74xZWHETwC3pKPOi4xN9AsuaXJxXH0VsXs+j1pPj
N39oyVB8xYG4BZcB6TSeaOVDmYTb8bWpt0N5LNNgU4et2UiWErxHAjhpRJkREdBtsYubBJMdvgcl
FdRU6A5MbhCVrsqk1pMagdTSoajRsuCOiEZHwC0NxRq7P9HoqvFjxY9Ez9CBIomM5MIy79QJAIgQ
KRpkVOFJZOpqQgdNnfu4n7ygqAQSG5NEFv0okzH7y8/cmEEDLNj0kCQGdPt69vs6nFCu7jtPDs0m
MLPETvTXSDpplZMOnl9YfGF13W+G1cWZXFsFag3dklj2pWeDFhbujbhL+DhUzjp0jzNnOk2jKY89
UZS9MX0DNFUyjpuZ+Zq5PXNI5IoovuA5jgItEnnX4wW8CEU6pFvPFrdxtp+RndgIuE1T3TNcye0F
QFmiDlYqKq0i1LAE0PWh3ubWSL5yolszAXeY2VqT6QgkdNpNb4ab3o5c3VItyDLakRXuMoffB878
qFj3Z1662VbUV1EvjUKRugXjpp87czJHK/6t7/ItmDacighE2gub1EmtwvwiUNq0G2vAH95SHc4V
Hc0VyURSN3FKN2UkPW+CcOqzqAfJDGG2BrwY+nkwBZjX7JyUhLM0xvBp8W1APK6Xn9ruQlMYUAX+
tlO88qaBQeeWF5Bfbz/RBE2ag0948vv+nNO07P8Y/SZvBQmfAdTO9Z4zeG4AbbGin2dnwJxLG2Uz
byJT2MWnycqs2ozNB4701g7z6t63vYzn6qAZyCHrSP+AwAI3DE0/g/x7K45Rb5zDwtPFY8WlJK4/
ovKYxixQ7coSIsWLzgxQFaGT7SZel3o1rOOSO0cTQRfqyJNAJWKJuAX5GItndXytbORLczSFxSyE
M7ZyxZ1RHyZV/Ak5mb+dOtyJQEdCNQCOEYxE16umVKMk1HUfeVJbEklpgMlxUPkyEUCYAjQm/94a
qptA96AvFJly6gAAmtYsCRBYg7qTL0F69UN8k5s9sED/wdDi7IEZwcVChzipPIG/p5UiT9QrMIzY
mVcif1Ztqohxi97uB8wZOJYWGVoD7pa6wDrkPhUN7G2edk5VlYRyahd+SyoOcCeCLkd7ZLUq3z56
l+5+tBEjigGRw82SIdNXlHESxF7rTHZ3/JR3k/mHI/EDIFYkcBOztz94q3XBcuGGNos4/DbHvJiH
QPI38yluTSqE1uWWb0cIMHjqS2XOlu+Um8Yxu7f7C/idhL8+09dmqCtsEKq4BpNr7EGp0FWIQia7
IqH5OUOXtLYDVybhqbNqK7JSUyIfL6UZWKx75Lusdu8jqNORImDRmggfUb4HG45wRDR7AsycCXZ6
Iluj/TiTzByskpSuTuBcU1N54En+H47N5ZRT15kaZ0Kg8phyjUzCg6SZckxCCF3U5/uTfhOkYmlR
KwMACtA9gOCp4TbypKp50saegsSgnoekMSF2RjThadgyMYLfb0N6ci+tUaOqui4qBr+JveZnYqdm
7xgE28nUbdEUTc3JbEy1U9oCGa3Z+nxuN7Orkt6MXDBsmLXZWC1pPlTSbXlSu7yLN5T5B3xdG86K
zYQY1mi1FrfVGWsh3WSll0nSlxsHGrYg4KQ+O4zjvk5EOfZ6R7L6/XYmwQaqdU+zI9qiXZDJ5Het
VW4rN3aCp+fOGRyVFFvekVLcvT8zK9+NIzlHFvcYMpz56vrhdoJ3AKwZALJrZw4QHm6LaPk0cJ3G
+gZc51ZbCRsVcUYsgerm+f5+WZsK8IOi1R+pJbBJUvZEPTEyrq8Sr2hUiMykZuFvVU47cKxE320q
F5N+aYnyBnVX4VEHNVsPlNGSE1RO1YGiZp9WLliDkFt454vt/21s1FkI0cEtcXmJsUEAPg4fu/HU
RyNhsTHQMtAIm0CXt1y+QB6jKkljAaMsyYUi4WJP1Ky622epFyAYnbehlBCpjyAqgHh03vfcZnCT
sxCT8qth+fTbdcQ3GNjVuMcQR9G8FPw8hIrARYmnTptae/CjvV8dReHz/oyuDhX09MiSgV0SF9dy
l168gUdxxMubTxJvdIwH6QPsuH/Kx9gSt4mtue0GxTQCntmKkYpmmL1JQAzAYQbFBLOAAbjyU/HU
WJ1j2POuc3gHAq8WPM+DyBjsbUiKABGnEI9sJMjQJHU91jSFlEcijokXco5/lE9NspnQsl0JDJTV
NzHbtRfF2YM3AuAOpB5A3V0bApOaIpUBn3rzoXl610hFEOhHduzMZCTP7uPh8OZ+PX59+e/DQ/LA
QYmP1dO9MlTkloFqRv4aoEmJWtYsM8CSpVa55//IHe6nYCfMi/g2U7ZQyQIDDPAiuNZBXXI9yqkU
IO5Rj7k37eTX7kf4EPwAvsJVNtzz9Lu1h7P/Bsd6XLTnSytm8BGtPKdhXcFyivgCRL9UkFcPUgvV
SCn3Sms8oCqwD9w3wdRJjps+PU6sN/WSEaOX9NIc5VaFKenTRFFhbpttsqcRBIMmvzVO9V7dplay
kazqRTk1TmsbbutG5/zF8Hyb33RvGlhITtxH+sKKhJhTQO1n3ohirjSWb7J4u3RUs3JDR7EHS7QK
xz+x6MGX9bw3BdSuLkvISUSFlnscGDFn/UlKj8r0IHemUb9AxwyEu/d903Jp37NHXeol12ujIsMe
75/EPrWkah/JErlvZPloyshCQIcuahQXkQ2l1jVSg0nSaj70mvqTF95KVpprZRDALCNsQ18QHsE0
vq7PjaIH/VvoKdrvsX3kcjfyWZCjlcMOQCeqmejsWIDySwhy6cOVzBhltYi9B8mS7WeRsChibtOS
eFtcWqCOOtKSOeeXsCAEz8UIwcT4UUiPPCRNlN+66BSeHOzlg/LT6DMTNdz7S7SSOrm0fnNZoCKV
ieIE6/KPAAo0r8mX4sz79HOwgiORNlNsywvLf/kiEeg+3De+cg1jVkFUs7SrAEJGZcrlPJfQ21Th
yZORAY+dTf2kstTN6D343ZYDZ41H/3dnNXWOm3mIGrUICi+AYFGinHRkRO+P4sZX0yaoswsNVK0N
MpgA0ewf7heG81q9ij8hzn2O8FZSdglIP/+kp+xx8FidFTeJ/n+Mqyg9ohUB/TDLHF/sz74e6kKf
Yhj3wLj3FprhWT2kNveIwxAS1s1Anzja2nJaLqwlxVhBYQTWijm1xhbym0hr9K/3J5SO6hcjiH2h
MLFUi9Fvc20kRiNu1cl8AdcLhvrqJcnMcSbTfmDk4m9e9rQhau4ACc+yspoLTwKThBnsi5d0L+zK
k75hXXFMU9TEqTNf6uKMMXF7/1hu04fADQ7hc0xSxt29tkKXk0f5q8pI4HZVGNIUvNj935W6jRP3
/gKtbjqUdmRUgREAgd74eoUElZMSXxAKb9jJNrZA/1m+GS/xJn3RHpWYZKyFossZWKiFN0kFWxc6
FW86e2o8KsolJPGkB8gkDM/Nk/6ASHMv/YkeWE5pZfdd2aJWqp25Lgi5tPKSfbRrib+pnO6t2Nyf
weVHLm9GekDUKoWqPqItBkbCbfoobfgH8cDacqvjADpQEeBZDRS9rtco8vtERGNn5c2/hp/SKfyU
aiK++T/vD4RuT16ecLjiwdkGVhGwQtEFcVFJUjBnFpWXvofmuH92HWfcE0SK4P54M582Men+fu5g
EchzeLulnku5h8wYki7gm8rLngPwZD5AHOCF1eG8coqgLIY+Y7RyAFlBl+kCKMBXBcfVHi8c49SA
/ocZBAHj4lgzgowt0NNAb/AA1F+vUCKlmdCXYeOh3TcGOiwJXR1AgvsLdHv/4bm0ZO9RDMSLSaZ2
mpIadVVWObAhWomCI/StzaJLU/v/ZoUaCt9x+UJ03qDeeOZE0KozaQ9vACCYJgwETQfgtYZsnkFd
5EqhR3Hjw0Qn7Gb5J88Zjiqaqop01GM5kclpzb4wjWDHSaRC8Stn6JCuTuTS+bk044EPlLrlhURN
FCnIGm/sW4NkWpWZXT2x1MNuosHvYSI3gasP9XMcq+tNoYSdP00B4DW1YPEKQf9LMZt5b4oNAURS
fOeTH/38o2ussLcEhbEj6YBsMQ6UzeLYRbSzfT+KLq73mcsA7fOBz4AizEbh33w1tifxFURFjF15
u/WvDdGTCQgb4O9a47U5qtMglOzLR4V1Td1URenhLF9xMRxOEQo1LACCUIhGPp3mOH4GX6AjRu5u
A5QSaoKRVbobbSCjU1tPItmFpCOKtWTfAyTazx3+8e8PCno0QJqMnlsIE1C7OJwLJcuEsvUaLQqf
QSlmWPMcNgwXeVMy+R45EP24RKBrdSPvoc3THOo616KYoO+EffZsOaBZdYS9hswTMKjpRt2j5ita
prFlXNbfALDruw1re2GbSh50VQ9NBgO2C8K9HVGMNqG0t1V3/UPjICPsFNufhZNZr7ylO6l9/n1/
gm/qKPTQqdgk7UtJ6IKg8wDBdHS3fAAlK+HdcuunBDl2R3HHjWYODooYz+JhPOU7VtX7BiNAfwK1
yDO42QZewgwEulm0n9rb2Ox87b0NHe0tlk0hxCOvcZKKNIKbc7ObtYYtWXz+e5IqAGUOkAVTwYcX
JZxVNBDbK0yVA90F/u383AVuMX4pU08GEXK5G4N37k/gSqiK5A9Q6LiUwK6Cuuf1qVGGWA2jDtiR
oDQjUPcGtsrtuU3zlh+NA+syX/OquPlQtkS6a/E918bKTuDriuM7j+9+9nJChIHFu77m0xCWoHAB
3A3alKggHzpTsjbGSeeFTZzuxrbIt3Wu1ybfGWBfRdnNYszfbbAK6BegRkB/odcG5GTXQ2qmREu5
NOvwfFHIMT4rx80ZkLY/98181xroY3Zpht5kWqrlXAwzkxsfxJ1yVn4Je8c5Cpb6WG/8g6v8IC4h
zz153hp2/NPmtk9PPAl/PHXAe5xLcyJ/GEP/7qK9903Lal84XB7koIrR4ZvUCZRv+1gDtOyZDx0D
VQxUE5FJfMpeUNUqvVlxuvc8IZBZAyJbs6rNFFpyY7cvUrwX/rTCthE/DUtUSH3wJytk5b9uKp3L
Gb2cPupuqLOmBe112nlism/6I6QFN5iQwMlNwzIHMuzxT5DjJrENRhnXFJ+tp1RgHLVvNMO9+aL2
pjj2EB+G7Kk3ZO6UuACmF/wn8FpBbRobznhqlJ2RPWXDQ1XORBr2abmN+M8SQjYQeUa9JMtMiXuf
dTM5arVlqNZkPPfAuye2jAezvBtEJxtMbvhTbuuBCDkROLdOHorEHnVo4dhCdwrL0+g/xg0ZSmhR
TSrB/5g2pP9KMrc76KU9qw50Hn/FQbTXA2CaSQDms/t7+TubTc3DQrCDv1BUQzKMCnoao+nDWe0a
7/3HwydAMxxpt+gtfeTIZ0SgAkqW8jOy+5w9ksCOreVPYeLv8S85gIpOp52948nuZ7p5kWyID+Bq
P4d2CNAV+D7Nf/4Mm9zEGbj/6TeFOuwjaKEKyC0hLAWLGeUtu7rOslGbEBZq25Tnf0Vqd5Tf4p8a
t1ENJ69bT+9e47hmbR2cpJsZgz7KgvdGZzv9CJKKKPWRtWu9QekhKTJXP+TYeOfj4GhEM88412tX
AoiFJaRioMW5YD+uz7UU11HeqQtuV0r32eQ1SmOVvGxpyEyr77H0kPWkgQLE/bldiySuzFLHo5Iq
vhYXuLDx8GqQ8lGuSHpOdsGLag3ArUm2YIJabMtb0J5A5bvZ5261CRkJlZtKwLLCyDAjwbzga7BB
rwcPrVhw1PWAbIr8LiKG7ohxYLUv07kKySgBoGDjgfggl4wky/Kz9Aov6nCA9kO9CiWga7OQjMnk
mkccwynHAvQ2jcjCDK2P7MIENb9cWCEnNfqtVwluiaUEm04vhm4fOAm3K82iRPg7fPZuMLwyVnbl
jkSp8N/BUckJtYxFIwsxODxinHoLmgmc5K+e/PoFfAOWUzBrXFKBZeAPCxN/Ux/9XtAL41TMIcpB
PndhCHDsUd716OOETwl2IXwK8PDiO3qzRrdyJo3h5W4Ag7Rd6pE8aH4NhiZMd2PXgGqEpmoKgAwm
BwUoeCnDg8QnhZM/JZYB4IvIKJyuvSwv55zO1ID0L+gLCea5fXngTtrJeB7ftJN2HN3u03gMj6y0
3UpuCCdnSeECbo1GERqFXAdirwYjTs4iXPeaPJfn0Jk3hlmAuMlUQ5JFhPuQvHNj8wHJLP+k2/f3
2Uqi8voLqKXmJSAKMhlLXUq2lpq+2yANv0n4fRYTXyT+A1/Z/PCbYXVZyNujuwiCLt12II67Pro6
x/u51CAMEn6NWxX9rCCo+8HbsuREwRbt3fyjMEHeg3RnOfU60PNbotkmjPVe/MO9j6DdVqOkfKhi
8vW0G+xQgK8eIqkwe7V8uz/eVU9lQAcAbwXQPd4AYYPREItSQXvF/CUWR75mCfktq3QzlAsDlCs0
pLLTYo1vvfHAvSsbBQ+h/fzClOWky9Df5/PCDOUOhbnONWkQWi/5I/3i3pMv40U/yOfqIS8YN9v6
vrwwRfm/ecrLOZJgau6I+ANsHdkxDc0KcOE9fxiPBgRzPu4v0jdPJD2JoLpfaEEXNmM626jxs5BV
GY5/GZH6A7ilj2ynKLvBGl+TmDR7zcveIFqiNgy3t3rLXBj+H86urDdSXtv+IiTm4ZWpKgmVhKQ7
PbygHgEzGLDBmF9/F32ke1NU3UI5R0f90p96l42H7b3XsJU1NpmqIK3wwATBI3xI7IP31XvoT1Db
V/42cflchbdHeu3YWUtYuDSRF2FRbr4jacFCbXW8+Hh/wqO6sIeDRT4P5uehX458jig6S70Po4de
kf6sHk0zGFp46IIYRO8HaKO2VXukbUzZ3mdfN/7mG5z9ss1nH8VgaJnEo8MkR71/sMA+mZ4L/Vtb
hebymClx/42flvua/Lw9JRcHkgbeHEDIq0wHctV/tdV377LBLQRMrIw+BR/NA9DfDnAJvozyuc+G
SBMZGP17uPHLei0wlZDFWr8AJEJREDo/BMucmWicdywtlKdcppmnhLP51HIgdoZ7+aWwA8OGeXFs
CB9FMCIP6vjn9qgvq2D4CYAFgPkGASNIYGymm3ZuUZQeZ+nogHbsKxxG8t9rnUcFVWPNUgLbwVvr
sZR3dX/nFGHfPOvK30VKULf6J+/QDr9zxYev8qjsfJCLE239ZWAgQc8UbEK41J1PDvQhxwG8UZYa
rAgnM+mVv5x9EvIrt70j9Od39uDFXbCGsyGljwwep9y/HfPu+3PaKFAHESy18yowiwcP6uw2e749
3ZcbfRNFPx8UtdwGumEzS0Xz1+GTz7kTelMfMhUVJPWlqmKiH9usCfrx2C6f57Lc2V/XP/i7cW6m
VR0Ly8pBf07HPiBFe3AUHpG+DRxF3rGFhloZmFXnL2hRVt++zX1iVt85/wxJmSgrwozemw7zPfIM
7pmWt8fb83P1I6AYiwUJbU51m39RvVVLmywshdJiMOZHqMoH9Z5Pw7UgKHaB9AWwvArVgfNvMLpu
OXAnY+nkKj8ZK4dj5Sz1AT31PWmHyyonPjesC/BcXzfXhesVgwYvHzuNp5PKv8PRK8rn01ICpWwe
9JwFUJNYmUfGsW2gQPQyjS/GfG+Nx/K5fyAZ2FMQal/q10KPC9AIvsP4LhLgwzbZ09Tf0elAHV9A
96MP+n4PsXF1nayp2QoAhVvOVkKFzpXtLp7D00rRHiphRYqYfFnIlxLkFpOaQeM+K+xvhg9VMKSm
zk+8w30Gd8gSyGJoUVV1rH8d8T7hXVibaqhgVd9eLZcpAqYXjiKwwgKcEoJ1m1vMlJL0jSV42ouw
0ICCgz8zWORZNEGD7dX5DQin3Lk5r1wTZyE35yXXSG7ZA0IWwdScRuCNlPnFkOmEh0r7Q+zyBS8S
rnWIKxIXvRBwIbe9rhIHJCpO+ZiOfzkHOd72vZcme5HPAiYqyFNhSbdDSLuyPaCeACvyf650F0rO
swGUamuJOUU1ZwkbCB5HXq5XAVOdYifU+n3O7npcuTjdUUMH9Rgsg03+rVJvKDS5zCkwV2GnS1/z
8oD2xzH/fnulXB3Tu0Dr37873LVJz4eOq3M68YNTd/Awuh/lnurRRY6/Gc1mNUILEncsw2hE9SUn
P7vs7fYgLutomwCbtSczzS5JjgCW5mvOcRqDQsagRaDtaYf98ji9TTsPpMsPBB2D9QRTV/FOfKrz
eTN1GNM7WTGnlJb0UFhd9cCFKkN3kRTIdD3f2V2Xdz7aGyDQoGAH7q+7pWgtmUUAyRjmNC+dI3+q
zdzPMhY1cgyXCgs+J3ss8MuPBgADsBmQGVzNS7Yc7MmETBWacXNaux7KpiUo31Xr7EW5fFlACeHf
w8L5j7HtZiJlbY2FW1qYyKl37oa6cWPgGPRAqF0VjkPTHWdFqY71gLcFk+3fCc6WUTlDxj1v5jyC
ilPug2IyxYDo5ZFbzfXByIe9IvO6gM7346rth3R0reS5IOeff+5yskqvNwqZep3wPa8MVKAONeGG
roiJt6cCcG3q30fbLGfmeczSJfJeWJqHObOOJmt3mHjXBrT6kCCxh1q0s1VZkyhLjsKsZGoA7JV9
Li0so5NtvKnay+29qa9p03bqTGwU+EqoyF22TkVVnZWW2YwyLToaF/V3dYhdAOsJD+an4dnJQW9w
vxSuCHtAtwv5vSQvTX4g3gOUDmACXE+/rG9t6cAwEpoc804qfXn8QYfjXzfdQiUcbYTz7yocp/Fk
L2TaV3lSWoCCeL30+6Ktd27ka58UaHgY+YHTsW7h80A2HR1dKFymi8sfc3M46k3x+fZMXw0B/iSm
Gf0EBDoP4SjmyEyBsRRagSdLq1kYjLprHrYm4tvvuboM4VJaibBbaJikttYPtiVTmrXQNsS5AMdA
jYeDRXlQjK78YpUMYupKMQSNlCyyZ6u558PAgoYTPbw96GsfEO8z+A/gxY6NuXk21DX8ggeiydRi
zpOFhVOPzRPkjQ63w1w57vHyhc8L1LjQ2d5CuurawdqwVZmWonhpoYpRLW00DD/kntrYtX1pG4Bu
QMMaTfRtnr9YzNZ7o1pSBu/jofLCFn/46BOF+uJ96jnba89cpm14078LuNkBnOu54YocAUd+EBoJ
tO6X2X6qVQC3fd39ZUzR7am8kpsiIrpP0FRZbSD/XebvUo4FAo9NA6BS2pB7bTRCXbvP7BqKZtzP
8azOzd9yNGO55E+OSu5Ym+88pa7tE5ARIam4Vo6QRJ7vE0G03oCW5ZICQ7kEg5F3B0U3ip1hXhbs
cbFBSx69PSRweFFttqMcCqXpSwfFC6c6al04yXAofZ2HWWP75NVwDiAtQ4Xr0CneoRv7EI5kD1D2
geCqX1aw7DiSpr8fuPG6M/+XiTN+GHg5kPKEeRF28vn4G53xobXww2blyQaMRTeCQon0/kn7bHRx
CW/7vRrv+i9ujwxMBABFgGaD+bR5V+omWuWVaSzYPXmkZEYMTMVdW++9QK5t0pWRCxFNuGh426aX
rrfeXKvLks7zVINcTqBe4fYwwC4goCSK37fn8UpGhuQbWk6oUGEh2+u9924Z86KrvJnnaqpRrh5o
WX12a8UK1NzgSdOS5tAMmhNN5rxHXLmyYxEYCqLmahd9YXMMTK1rSlYg8Kt+P3wSB10EsNnif7Xx
2+0hXvluZ5E2eUijNobWEQzRa9q73oLkB6QlC+k83w5zbUBodqxCaCufcnsgmE29eLylMnVPdYA9
0r+9UCswioDuGVZc+2bvI21uC9nCziKjiDRA0d/+AxhhMKhpBf626n5iU/zxcQE1hEUP4Pmlslpe
dKog3iBTR60jp8gBxNJCww2l2/iq+tJ2aJBmn27HvDZCPEpWKCZE8i5YU/qwQJK30TFCMBLMVILS
DeW4FgKV8bSnUL4Xa7MD6tx1s9rD3asG6iMFjh8yFfoD3YMEXjmvQBVYZfFXD1ZoBJ1vNJNTp3F7
U6bSAwBxpE9UtKE1kzgj9l1VJ0SJBiBQxLNVikO78Df4omnZb89+VOFZhvJ8Kt3f4/Lr9kRfOWzO
ftX69++2/6xoQlFKpEFzDsazO93pBMI40AerIBx8O9TVeX43AZttmLnYhOqIUkqum7XPWnR99Pw3
enK+h5VLBD7xsBPyShqClqsNGU44OeDVuckKZJtXpF5KnNhcTbP80GVq5BV3U/3TsqPbo7t2yKxC
izoObZzdW8Rbpi3VNBh0SQGuG48ic2WsmHgKEmPp726HutJWAHx2dckCdnY9Pjcrlkob5+bSLWlV
vw76W1P9qZ1f/MklYbk88uGtVr603QO8JoGphJIdOdyOf22oSDyAVARhFbiMzT2ougoTRS0xq+Zc
HZqW/XLLJY8WVtU73+/akYriKm6H9bmKxs356tQh3edJDTeumIPmxXil8sl4WPQSAgdxXuwt0Kvj
ehdts0CHeelyhdpLavXoPU4ACbtl1I/5zpv1Ena3ViNwsYNSgRclGBzno+ISCXpuKktqTmGzBCrK
7V3qed/aofMbBqBXFxHrOClDIMjvgYUZqiPVc2b4pLrv2V0PrzuS5HUX6MujNX8qO9evhHOy251H
ybUNi+orEGmgroIBsvnO2dybs2tlSwrEtuobg/E8Qno+mKpBC7yinEJ4owwBdfl/USUCxwAVG9RF
4ea+Lfv2knXMgXZe6nytIHCvs9DNARG/a/o5bL58eDEjyzLBqUD+c8kdrMB0knj8qWkBIcFIKxrN
7zgto2Gsu+PtUP+qEZsEEm0uWGfhUYSim71O+LvDlhBPCNsRWuo6+Se7VpuQZsic61nTgwUWgpEF
rfFwHhQQ+RcbCpXWosXjoDbHHAfZC7y32qSyy8FfRrt6cJH9xs40idgoSzgd1N54IrrZhm6tDUlX
UfhdDmNXo3iYaV+NaR4jVJuNCFiI5rmWavEyF7nrq/VEwxp8r51T6srNAmLU+qBFyQmNt80q70be
k2JsjZSOScOHUyOfXYaWgbvn93DtOHwfaXseNUVJ+2WqjbRxYuAXACBdkAkNUdHSo1Y+wjzDJ1MZ
VIVPzTwm32X2MLbSd2bl2+0PfOVJhh9i4024mrmiH3T+fUf0/gbPww9RtTZkJgrse4C4S9wWtsX7
EOsZ9m4JcaVZZq+tjLSyHmz66AwgGCCXEKN+cOZkZo8OkIAoqtYy4bYMdKgTkcgA6oe8/DdjxXMI
NzouvS2nSqtYxbjdG6mlKomhTIFTla+3Q1yph6+D/b8YmyVEhlHVOO+MVAatEdb2oQloHTiH4b4a
oj4L66+3A17/fv8bb7uQ9An0qrrBmEqU3i0gswDBvh3hEkUKbBAoKdgSqx/Xxa4w5qFb3FYxUzbf
zfZfZn7hvin/jFnc/Or1SIlvx7u80hAOlDG0X9ZTR91coHB0WYYCAn0pVmZctk9zc1RrthPkctoM
gEIh7wIrnNWuWT9fk56uMruCimcqClDXZcuhyo2uUnh7KOvHPj88IT2Aw3PtJeEPe5PLKaxxcqrY
Vspju4eM/JIogVKmg/X1s0b28JFX5g20SnBAwMBGtdPZpAJ1NeWsKnMrtfsGLj9RoYStMX0YVauB
koriEdoSgE1fVMmG2VGF4TAMKeuGmGl8gG8GhwqsKquknYsyss3FjftKaEfROZB6G53i0TE4PfR6
To/CqvasJdeBbWcZrDsUlHDp40rcXFHDQqBMNHVWyiLX+aqofm/+EoCb7XnfXd4O4NdhZdiooUFK
70JFii82JMmZli5FaKmGT3/Zc2zJPYrD5Xc0YROGN9fqPwBuzWY4xSp/JBtbwwuyrw+QU6O+Phhe
hHracLy9Pq9UytZY67420AcE1GazDXCFqhaztFRbvpTM+2LMJNLRWq/UULBocspgdJgPyiJ3F8Cu
DqWtHyv4hNK7UgFA69NghhXwN9Pv27/rQt0CjS/QeLGQ15lGGr05A3obsu8lelepgIgWhxLoKJ67
/ivrl58T14IeNct6glgtfOoN8kRoicbf09B/oar41AMpYrf6b2Nxdx6el9sZeCgTE4XTEJX+7aGh
TUIMEDrUU025dxrqC0l90BLdoYjp8jYrfid3TvcrecIaEtHWRbfeLOcfaBZ5qxH8Tdq8yKkBWD8L
Ca2Jn6swTOXIG1Ti+tNj7/l2ZTwVIlItEmSTc5cP486ReeVqg6wR9IFX0he0ibfr3+1pNQlZmKkY
Mi/SnaqJ+0ybYTLYs5SaHfzXqQLfcNOc/Myl9lEBYhs8VDH93Vke6+l8vuPxS7DdNXhrAzOzfUxW
A2vsXCnN1NFm3yoiR/nGwcBmLvE1KAjXjzxQH3oSd050O/LlCjgPvF4r71IZlVcOfGwxBZXXQVNS
UjBeGrxkg8a7V6pnVuy8u65U7KHLjK4HfJfBLIaN7XnAzFU0gKAGOy0SWnwapYAA+EFJCUqQivBb
3vqW8JlnxGq3g4O4cjYgNI47GD6sjOYtGroymkzJp9FODaf0y8bwPbhZZwCx4HBQizIoa8hMxkMX
GczPf+GYoEPU1Ucv647SPJXkLs/ryHPnnd91edqvPwuHPZRTYNa4xWfobslbYgo7VSz9aLC7Lock
9qKFLbXi7OMgWM0yYJFmgooPK0VAjs7nfyo0UxiWdNIRFNg+GaCTulYTiYwJeZXA/z4N4kTNu4LI
B0fbSyYvbxzLAMxGReUE3/+iPDuKFi0Sb3JSbkQCMpd29jqRhIyv9fS77l+ctxly2e1MDsvKA/sC
5Jacd+jz622z2WpnP2GTKKngYQ9zKZzU7gJNifXqDdhTFE9PLn8g0Ai/vb8u777zAW+qRAZ8F1tF
WZwUz187EB0sm5xOAkvi0r0H+xXYI2JBjwD/W/XStgww0fKl4I3ppHMBUmX3VqD1Zj9oC7DcJuV3
qE4QAC+csM5O1fh8e5xXP+y72JtZhbcPgTqt4aSecyi7Z5q95HUidg6Pfzt08+2A7DCwTVZhgovD
AxAGq2W1QV5MRcUK6evMLMPcySboILSM9KFHNDSSeW8A01Fy6PWeeqbNX8ou73qfgAmdHWeVlT96
GNZ8UTwPrjJosrSPpJmh5jBRCa8iD/9xHrZqDV7GVBZtduQVUd2gW+rFhVkGsLzhlAvnD6jJZRdA
rZc2QTlrw2fXEs1Xs5DKD7qs1QDsgsU5EKPB7W6JxbHvIRiijLFpdigTaiUwgYHSmus/ypU6EBWv
f/CFwZsIih8QKzUy2CTVA4BIdlHNX4Q6ZiJsS3sCTdOAr3tLDLB1KO+dNqjshn4lzjziRWZR5bmB
nBc0wtAgtQIJH0H3eR6Qu/+BRLmBRSBmVDCAAJc/h0aw1p+bzGofF5x1X0Y21hCRB20jqbS67oNu
yJoQymMC8oKjW8+QyOJKsqhGDvMoVNhYaGNuqlBYi/hp2wVrAtZMaL6Muk69g7JYZv6j8TqcOOpo
0T4uqQl9TdnQyfgsmVknMgNCbafWv7nZ8HDA9KJpCqAN0ntU0M4POrNgBRvoAGmoOrb643fQWrMj
gyOSGZV7iIzN6v8XC5Vg5Mi4XmCSvbnULLrwWWZ8TCpV8WvY33qtFzSxme+Zxm5eeWsgaL6uQgqr
jieW1vmgspnpNtH0MeHj9Ja7sok9TzGC23v5nxzou232nyirRTo4S3jvbUt/oy47mo/wxgIOA0UF
25B1HtTtZP6ss7rjoUWU1nicFXeqHwgh44tnFK53qCa7dk40oybkQgYDCTbstosRRZjZ/g2Vc6uL
Msspv7sW0T7RTNXAfZg9DrlMNpqPhoCcTtgrWv/SDC00CXhHvTc6F8ZfKmn/y8Iz+qkmbgUbE31I
ay6VqM6zhgToCHSvEzjMsLIxaE3DbhnFC5FAb4iGLNwnjqeM0WSI/pfe0upnI7PyE8mKGslG29E0
qxazxv62bNCv1b6IJHwrYPE6lMXXotLVHtJiQnV8CsudWF/Y5B1M16utuJloVX4yaVtQ36g9eRrM
QTHjotSV+xkGqT/tjKgchA5uqCetL+t0apSlfWzhxdYEiyrhElT0man6dSOUT7laVl8XZ6LfoUiC
roXay69w8EBFXyUjuD9GO7g/WoI9GTFsHg1oX1qXUT2N42ve65Maz64B8F5jQcM74OiDwhOo4Kzx
+1G3P7PFQPmRtYRm/gqC/IGanVUdR+ioeUE2LgoA1ID6+mPZcxp6rNB4VPXEg2jcZIlvZZvT5W7E
3Nm+NQmD38k5b/a4tv8wP5vFB5sQFdQgIHCQEW/2bamTguliFgmyhxZ+FdCTZ4BC26KI1cUTdZiB
gfUyDpQgWam98pVT7pSYEKM1/Wmk+BQa/GRYAMxh8yPr6hnqChXRE70nmHRLaweInRWAPYV6Z7tT
VAOjC5sXu2wcJNsOP8HRWm38UsI7Jchwk/SrFrd6Qru5iVA56n+N2TLgrtEW/kfpcnBmWhStcvin
QDYs0iq9eBCdl706ZdMoR22EBEPsMIioHrg3jDI06npufQeF8JeZCYByFWkhs5xm4D1BbIfTI/iu
uMLKoB0GV34Mbbpubjx3kGeumBLU9TZHCJFQeoIdmUgEEiAuDrZRxFP/R6n3OhfbfGSNhNrzqp8H
ZCBwn5v6jau0KHer+Zy4JNdeFsWefaAR7ViSTo3apocF4jhzApEkVwUzAicFBAyVmDqy91ULQFFh
9uSDMoz/fhSgKsDaQlXWRhP4/ASdDUDuudnMCbzrZWA4uHdhH7Dzntuk9AiCFBPTCzQ5dMEg+bEJ
Mo6MQg58SWzHil2oQRUOvx+Zjcta/vGyPRrBtXDo0/8z7ARoZcu1QJtiMilKBwmFPvnTmJkkdjos
3maQE0y+FycwylndeTle3nm4glAzsgAeAVJwe0nULnMEm5UlKTviRdY4Nkfct+O9xUwaUmC1PpZJ
/5tTvNQBeARdAur/m3U7sRlOwXqhJgUpHYigmd3JmxTYZspJ2XmRbZ4I/wmF2hueKSjC4cF4/vkc
ASTGoBM1Ua1M3kEP+IfOXXGYSw+XTbYsj62t8aDWlD6+ffNe2TIGKCxQ0MQNj7rMFt2kKm2ZU91Y
khnuFR5q0ao7HcXopSOhgTQh2T1/mmB8u0AJg7LZLxcAhruMpLd/x7Y7us4A+GBIZID7WO1CNq9E
NCSZN/FWSyDEoELODOkVckZ78snc9uDwAo00doMd4KicA7kgDfbIxOKmhJecac1gqojpDxBrZjBq
vH1oRlU5qYBTfeaCiVgvmiEEori+a4fZO7Z90b22EvVk2cosbhvSP0I4nL/eHtRl7oQx4fDDx0NS
AyOP86+qdqXeMX1UE2OWj53ef0FTw/z4IrXXNximDWgnyF+ex+hkOYzIaOZkyTk/6fqchVjP5U9H
H73j7eFsXpb4RHjDA537nzq88U8M9l3lpgGhnBZGp8PGrTd9z4KnH2sWKPPOfK9CcS3U2iYB+BAd
NeBWz0eltkj+Z2QPiWdFtghYdhB7EhCX2TqmDPc9dPVwraIech7CMb0C0+oZyaCW/YPOmYzUybJf
2sZgD8gIbN8ebR6AmpMH3iKnPZj8ti71bzpxOkJrHP8HIG5zWQ0e3llGZhiJhhJ4JaSfeSQU1U/F
NENPRsztDiaenJ0q4imnQSvvbn/O6z8AjmWAjcFZEoLy5zPgNq7hNbD3TAZzdWLMo2qcg1rt7x1z
edPUz73W34EWDoiS+6QKCOOUe67PVz7zSspeYWYAQaPLc/4L+hHx5aTh2MNz/vOgmfSeOLVrBgWM
2vdQQVc++JodrM0kbBd0/8+DoeVCODG5mjSqgf4pcZbFdyfTjJ2KiTehgMbH9KmKW4dAW2jx6Iev
L1Sf0TEDVB89EPSYzuO7xaxkWE1qMjHNe7BkOUVY5Qw5rV1/b1uF7pw+63jO01rEA48MBBUTN7W6
ub4yDRWLHo27pGyJfXS0tr3PM7eOXWhTPNdV1jwqmTCfXOr0O4f5tt25Lm1jnWcUTYCWvshG9Dpz
hTthqLVeBBn1UknkG1Xg2DKKwCJeWqASy4gFpuQeN/PKqBHahcuGu15o25u0zM1idhWMulfbNSlA
Jf8bJYlpV37nQNVtz1Tr/xnr/wVc1/i7U9EoM+h/jAjoAT6k9N8qt4qZ0Ty5neKbhN2XRXnf9n0L
qS/tcHsHX9k+xipUh0YK3ER0dfNwWaraKGz40CZ24wJiX+UgjTZocbjTrqDk5VUGDSB0erFuAexA
1eF8lLIsi9GAtEACr4kuuD2MbZl8XS7v//HtHVZ2oz3jxQ9JQkrxCEc5drx3W/u0ZPVvtWSPXLYh
VGnvur58EUsR6T+FmL4Qj0W5qkQZnCCAiwO1+a/eyygX9scqjf/5ecg3Mc1IOnEFno/dlbbTkZnr
iQVU7wSQZNl/J60IqmHviLpMqzER7yJt1tK45E3WCkRyiqiDt5Hjwziofvh8e74v8+jzKJtzX6Wl
rfaW0JOqmkJ1OnGbx5l113lO+F8Egv8uTnhAY4CgP584u+s9OG4PetIy71EM3wmH4ZyAxKi2U3m7
NiJcoNCnRRP2st9rkXkGjNnVk5rUYWv/oJ19NAwRKZWzs1av7QM8LfGWs+Eyi7r3+ZC8zHEmFBeN
BB379pg7zWfkEdPx9rxduZktaHc4eHJgqwFYtNnYWqXYWl5XWmKwLA+EO4o7VmuA6g62Pvq0tJbI
htrAEerg3Z3sxhEtQt05CUiNfEZ5dNqZ3stBQ8liPclXzAKE6jY3Jy8UcyqGSk0Y01HbZws76P20
J15yeZqt/sQQxoKKARpT2/u5qlauHz5kgsr+HcBrJ87Hu9z+8EsLCSyOSoDaHVQltkatXDZKpRaL
llQ6JBcbGvedhSre8iDV+UfW66kx75zSl4sTbW4d84b2I1LvreNSY3rCm6AhkMD0YUm1jk1h1Wb2
vWuPALMIe49hceVrQafZQGIH6vwlzlRBwcelC0x+B663D6sIcAIjS7p3Vl2GQU8PmhooimlIorcP
NjI41CzV2UxoY1ohNyt2EDT/+H5D6wVpOuyVwFbBujjfb7UCcmzBEKUwGyusZlR06Ni4O7v6cukh
ircaqUEuHtn4Zr8tTtNmMzfMxJ3RocTTUfuJve+lPWNGdHtvXx7xWMaIhhKfbSEJ3BwgrNEWoM2I
lSgdENpW1+DGUlv12NS6cZBkkm+FMu7JQV8bn4FXPu5Z9ECBDDmfxTlzsqal3ErKwZyasBgJkb6K
CrOJrgvN9xDVl0vDgXYDlgTWIBBiWwcn2sqxW0RvJUvTW4E7LWM8Mv5BkBuuZUTxkEmvqw89yM3S
8LpqWnpI2ScOtJvo8uRV+VHbpWhe+154vUPTFlsJpMYN/qwxO27pvLGT0i1ZME1mfWfXhji6GS2O
HkczoHenfGeRXPle4FCuufvatga46Px7UdOeJ280LcB+uylE+29+wAuxg+Cix3dCXclfIXzhwGsE
o1uVezeXtCGtajAzz0p616kPtJHKQ91W9tHWhjEZnSEH160Yj1KxjcAUOnloZqntaYNfufEgh6H+
g2mgVIKVej7icp5ydcpaO/HUFq+C+Z6beWS23+w6sVvNpxrolTY6FxALfHV2Hw3X5hv3OdAQMDdD
3WH9+3c5fDd4ap4tqpUUFYAahBVziKZq4SP33qPIXg2FtzZ6hWD54Y1yHiqfFUcZR9dOXLtw1QfL
YLN4JrKsdd9TptnYwR5cbkUXCesqU2MDDwfFl/NwTV0XvckgN6XQLPs01A77082ZunPFXQ5qjYLs
AM64IIte4E0XW8HpqtqJPrjDD30CmAY986wAFZSN4e0D9OqIkOfpHspDYMJuNiR1FKuGyLSTeLwQ
g4+6oaCxoGA57lwKVwPZAOyvtV8QITabUOtdtP4nfClc1u1bnTkA0Spqt4MG/UfSP3+mr7cb+gKr
Lgu24GY8jKDhQ6EhlFi5R796XePBBospAMUM0/0oLNimz4t2386KjIjtGDGgAc2BgYT80mv1nUlI
HahVBo4e6bODq0zQW+QV/0I62T05hbDDaeDVbwetRf/2l7jy1Y2VoQP0I7Cc4Meery1HDHj6lyxL
nCbPApqjnGo31qu1S429ckZhc2J14e5Cfg9M83mk0ZnRgbX0LOG4viCSohbFV/jIYNCom5S/emr3
sN8Y+yk07KloY7cS9G2qLG1vyFswIS4d2KGteo9YEWiJb5s5tF7xvKRwk8wlJASzbf40KIXHQVWp
4p442XHSAOCrGqR1g1CGiMvssWy84UkUojrVlftmDsR4qHHw7zxTr3wOpC/IxyAnjwW7BZup2jh5
fMxdyGva8pOdoy1Jm7wD1JZ+vP2D1xyYWR5WLsrxW/NZPq5VLhimnsDWDOzml8FBRIF0P+08P9sj
P1yOC5QKFB1ARULejj/PP740cgYMh9OcqPtoe4MPeJHtfP/oUl5bDqgOooqOc2pbDMZQ0F2DadBp
adGZbWbtt6lNSwCE5F7afPEaADIf/UkVaCL063Aon4/GqLzWKHJanzJcpk91Va6lVyhe1NDIucfW
+SCNFyc+OiVQvsMHQ3cQZ9l5vEIFynZEd/3UNqr5KlFmgeje6PhLIf4sGbeATuFLqBWG96Krcxvf
ntf1jDw73BAdiTsq7SveF4Cz8+hjn3Fj4BM9TVVunki7LFGnz/OBFfxPpRTlEy3AJSu8ag/3d5G2
rYGR6K7Ghbgrtr07Y2yMfGk8epp7eKr5BkCAcA/OslzzJdjOc9wsfPhD4Oj20V2IwDigUGnGWw99
n81RVSqETa1WdKdxAS5sRkYZYTmVvlsLvnPrXh6La6wV0brKTKJ3tolFrJbotdF0JzAXM2htdF7C
Z6RpGtW056VQi7/uRMz7jM+k9p281J81b97T9tsCzf+tMFzuKIg4qEaCNXH+jYULqrhddt1p0Qb7
FTg5B730eUUvOAYmYFxORMg2VlU6vjbWCLBtWUO6R1IOjppX2fdcAaONZ95PPV/aePFkPNuDEmQV
737cXo4XR8k6YRC+Wjs/KLRtT+8OSkheVw7dqcqIGdW6+9giyz50YNb/vB3pInlAJJzD6GaqEE4H
7Ph8UtD2qWAVZ9HT4mll2NuQdECBYU8p7/IwWXeXAc4G9GPWNuB5lNJlWV+CjYUOaMYrkAhaKKW7
g92kkFohIrBbbs13t0d2OYfA8UIRYE1g17LGJlPHW1zW2NV20ptLvry2fTUXfgt8Uf/UzZTI6KPh
oBIBmBuWGXSHLvjz1miIhY+1m1RiBNDKQdfWPUFfQrX8Ui1y9mG0xgo/w47Cv7Bitre1rs4cGLRx
XSeBNp5R+pnqkiluba/IdzLzy3kErwlsbuCOUFW+QMVgySxD1ZZuMgPiF4AOXZQ+oGLVq8gKa08e
9HI5ngfb3AKo4IEONiE3gGmDC2qHRn17Ju6HT/vV63b1hgZewgBu9nw5uowWSzPBFL7sJ/1gLAOU
JbGKAIw1C1idCFCZ/oe0L2tuHIe1/kWq0r68avOmJLazdedFlaQ72vddv/4eZr47bdH6zOq5MzUP
U6kSDBIEQeDgQFVauTBrSWVxfl87fNKE8135QbCAkHopu/HjqR6U0PBmfbTL3j9EYwR0QPM098Km
4p5uW+XKeqJngnC7owUSoFnqbRC0UwEmHhVDgaoUbPmTwqec1eroh/vbGFvGaEGEdZCCnhG8d5Zq
yXol4A1SFh6vJttIw30tdgLnGCKrbnZljpQg6qZWK13yc6UovFTtbTH/KoaTVkbbv1w2CMELEcR8
IExBExBlIL4P5pfIHwvAhtrYjcFGnfNdxsjwXu0NEfINt0Li3MALZblkYC5KOV/HEKmujwBkVIIu
uueDPM//9n1I5ICIiPChiUjoUVujGClSRoZeeGMQ+bshA68e6sos4mzarnGrkzZBgnz6pqCj3C3g
9Xrd4Wl0QFtvKSRW14G+H3N5tGkzBn/p2iELMD0NeAgkYnAwqZUb1AlEYYqvHFL+qLejVdla29q3
TeAqXPgWopKCH7qPCNfRcnsAACeZCkM98LEKhuk0jF/Al5u/9HgS7avJCH60eKvuZ2D0NoE0R5aO
dqFXvlODkzrW6abj9Nys5aDZ52VaW2MmfxaFITWY0SwHKiNgoONX8mPBeYHHObChuH6o2AbvOz/W
51w9BC9aSQaoCU5/1/+8vST03DYAQL6J2ZCfgeEijqKWpJTAAoAmcv2AQDYD/6wRuGlVCS4g2cUG
FcHRzqe6ctqx0u1Yj5J7tWnGDdeqeYCUYOfvC1GvHF8r0CXaNP6dxkXFU8sX7dnox36LHAe/w6g9
P7brJuDtthWMzlSnDtzPwNKL4CAWgOhleC46NoFSBsl06xown8ibUg4F4Gr0rM+qfpDTCQ/DjSA2
O657S5DfuL18LEH0HvETcB2Nph/6+QBogyUNEsZrPCT9y3+Qg2sUGUJktVHUXBruLOZtG6F59qAp
IFSfVcfIo7dSrpxx1tzbolYOPaGV/lcU5VomtSv4LNT1Q2t0RzCuvWiV2053rcKDPGdg+EuWMGqj
OC3pOrGAXgnUCuw7rj5vW+k/bBKIXFAMRriDe5N6qohpF0k9UN8H9Jzm1iCBkqspan2rT929rE0C
Y6/IXly+O4nxAf5BKGQAVweGablXfC+FvlBA3FAbo5moeWdjnFLOUIqe0oQXBFqDEMCB7p8YOo1f
SpDzig2tCr1BjMrKipTAL50+bPvXJujRIhNrg/jeDA3xpVMajtbYTF1n8aPYTlZSGN1Tp/N5aNfB
EGCgFzhvAkxVKsA2Z0rBhEZdNUtPas4LkpMnGE+K8CmQhE++rCUg9KeuJhyu38/ZSAwqVlXsyvlh
WoKGy424JIIMpQ5WJsnjrMQKdwCEv3ruNVPd8mgfijfsHkHyHFrsF0TpqNUAvUwCR7pHt2zUONf1
LvD02mzd6h4T0D6m2t5nDyXr/rkyDYB5UbgEbSoZ9HgFxxamLvLR8xp4RgxMTq+fgOjfyrUSmnyO
VlThra8Cu5BiVMayV7TSmTGOu9z1zsSxsJtXJ2/5UzTqkZghXYMe7SHwWm6f8TFCu2qTgtFj0E2N
yzd/6VO+hWm4zgASN64g20NbTErYTiCKTV8jiXP66asPn9IiPfTjj9ui6FgSxwIk/yhcadhN0tSz
PH1cm0iAo8+BJ6BBTvT3I/ocJlZfL3FLlMmQrAeuF7x/SUi5FGIoRS/yhRZ5dabfdf6LLySbIcyw
VYz2hSt4EtQhtE0IWHD/Ig6gHGRvGL4fZiNAZAJ3ULRicCS8M9DyVzwOlTRtkrEYnVRQAlcNhOQ4
hphwOoU6WtVCvd+gH0c88QNg64WA0LpC5HL0EdY/gCTnXPSGdgZAeQgYrolmjCGuCcPxEP+iaYts
AVXWk330jkRDFHshWm/knRB4o7JDvTc7GnsBbXXvzS/ft13/lP/Gb769/+Tb1NZANl7Q8L/YHDqb
quZ+2AgoTHhdhpyb1RTefCoETJfYjINZMcApV6XDfzT9X2kCT50i0DjlUSVBWhX/CoMKzK8T6Gbl
DdyMqxnoRJoOfaLb+St8aarNDF1XxaM4jE4AVANRKabEV2j/qSdQBngCJgHKVQFQmo/ypUIovgWz
4kdcC8pRUX4G9WvXyJjnCYTe7fVe8SNguvvzE6ijUAhJoiSKivWe3oP4RZta0+fsvgWzAwtptXIn
4ElFgNOo85Fn/vLUhaMml3hnx5hMuh2qr9HHDPL+LUOXoxg8K0nHeGNdH3KMAcfKkgoAIgearhnN
221ai13oCZHX66pV65GdAxOuZB+3l/Aql4oLjkQKIAlAaQfZGGoNdT8KxBgRtNe7iila1R1mJFmh
apZ2wzDYa++IrBlgC8jFAwSC+slyCQeu5PVClkJktETScWFm3HPGEkIzTeD8Qwq8MMnFfFMTLqXE
mFiACmIQeYMzev5etc6q7AQ2Z9c2ixhwbZMuRVFxQpzm6A1NIaoqfnOgQD7lxqGt3xkbRJZl6VTQ
4gR0GJwaYi70my8VAl9AExV5E3nipjpLP3gH3Xhmrbmn6gMNwtwxf74tcG2bLuVR25RUkyLGHeQV
AobVYNZJiNLTxEpvXrvKpVbUeUqUqYk5DKvxotmJHBcYJ8GpT8ZvmZFtpEcgftsDeWbCIxP2SDoA
57RA0nxVidCL8qpJ2ZEPCsyZCc86yGTL2bAisLDU8g8jKEdTb+uHeeK+KvShcqyx1ysOEy8oPAzx
tAYsAeovN7JCGA1Soyz2tAfhQX3Rf6n2Z2Hz29rCRKr/4D8uZZFNvgB2zONUGgRu5TX5vhTR0KR9
1BWIa8e/ZI76Xl6cZ0QIeHDgsUv85oWgNKrCKtWH2FO52MoHdKIrmNEbM+gIrsrP5FSjVYKQNJHp
9t9e7EIMgQMEeTPHHgrOp/io7oEJzc7ZuX8SvMry7SLJzWnbMTzW2gEHWFJDOwHS/kh5LpUL5YIL
Z1kG+yTfmRxiFbQ7m8jR9DIj1Fr1WgTvB/ZJwMYwr2IpScM7XoCZRt4PxcUg7fkwHNEt6TQ7PIAY
8fCqHV7Kojx+OcejkHKQNViGaZhvjfmKKMHEA8QaGBc0WSDad12KonxXU/Nii+xw5IHN2PlPHwe/
DSrKQODg9lquGS9gcG3go8ehidtjIWSDSQIz+7Y3XDMBYHL/FUJpgNehoM5jjXASEz3Vsn0opcJM
jFNQ6wwbWF0rtFNo4J2HODrNIsrVaBhJB44WDZNKQYr5wHMDq8qzet0DfIWgAizTSONTJj1WRVnX
Kc7rJPbjBuOKcE0as2LXAAijPKF/TpzEo2aqpE6bj4bjD0bMMIrrqA0xMiB+oIrAUcYbZrlveM6P
oN/n4QcjJbQ5Qz/UaEN3Ql76AhOqAhIovC1u7+LanUa4z9AhLKL+KVHu0J/levQTcpBjY4NkzbzF
4zex4jhisdCs2AuiG8AcCN8bCsPU7amWfFcN4GH2BOWrwPohJJCS2iKNtH+t0kIQtZFB2HWlHHOx
p4ipA4z63h8UD4QYzm0xK/c0eWui/UUgeR7aBQbo0u+zKEm8aDAqp/TzYDCn2fhQ4wzsZTyyB7Hu
C2abYxoFuvwH1nSANc+/+AHU1s1cVONxUyReI/A/RI7fdLzykE7c1ufVwRx1+T5WpdcqqLZTh7lt
KHECPxlXqZXFXWiPacabEZDJDLewYlCExB9uB2Vu9O5SvwqEUWkKdofEC2sFzKqxk85nrWSNLlsz
JpTbUHVGWg9JIuotW8VS2AHDRnRv7qrqPZQeBDHaGkjU3N7lNXVAy4ZUFJkthF6f5ZGMkIeKeCOF
OhKGg8poD9Y+muqvSzoq2uMupNAOu5O0wW+yxOscFRiIMH8Wmt8Feqyfb2tDTJ+6dUgljMBq0byB
PrylNoPUG/FQz6nHiUZu1X1Z4Ek6OLeFrC3ZpRBKmUlpSzko+NQLU0tyxNz8D+cbk0wR9gBAhPIU
5UiyoJaaRilxHTQ/xPQFYzTr+Ou2CmvmhUoU3phgNgeNAvV+ETAaGIQSFUQE95jBNyY7UBqp2e62
lLXdAAgWlw1ABSImgy93o+p8pR4VeESwxZe/0bzWWIqCPmfGrXLV0I8QEcDYP3Kom7puwCA4CGHi
lT9SRINcaPoCxqv3vskHrVVX/MbP0n1aVuY8eSmIRXNBZlQU1m7XxW+gNq3AxJRSw3AzD0mw/Beq
Vupv/Wd5qHU7LJzwdHthV+5RNC8j/w7kBuFupUJvvAqjRhnixCs4b4qyhzFtMeF1OyShE5as1qwV
c0cCFakClANxidLI/K6O5ECLhcTLRrB+qV8BmKwwXolxqFYsEi08QM+i5o8M2vfYuYswv+eqEDSB
YIMt9Q8+bVGWccFDg01k4VlX1UEyGN1hQKypPOVZ40DvqmYUcU13tSkWgTXP+ylnYR5XTJ8UUUn3
E+lulKgDNlR51MSaBreqq7DGwOKb+j+sGLYeNWtgdzA/jLL6dGjioAUfsVfVnxj80BO2r7kyk/rx
trGt7Qwa89A2DVND4EYtmBr7MnDBBlRBHCwNIXiCAkvC1D6B1USztjVwFAS7iQcf6DGW/gKFnnoE
nDf1FNCkdvKrAaYejTUEZU0dgj5C1Z8QndAY96Svej/rGwhRIzPQMRH0QQjvqpSFLiHLQl1FKCUR
JBcpJgFhSymDrpKxySCnSXwzihJMH4t2iVrZLZrTimCPyWt7NEIwwt21Jx7kobMFZoEb/ap7LOvq
aR4EXE6eeELHQGfym/xBB7uK3f3qE0DyGN73Oj1K8BN/BFLmUfIxGqzAYeeFT6KT2tzz7OSOtLtt
g2tCCDoNaDg8ktBWuFzMRJkxv7GfUm8WjsloapZYAu/n/pLL19uC1vy4glsR+UPg/MlshqWkONYL
QBelFM0qZubo+Tlx08TUXubfGKY9sWoWa8Z4KY2y+JwvKw55UxhjD37Q7EMOOrPnMXiPmRwlX6LN
8VIScVgX/nUuAiFUONAAzt1h1tLt+IarMR+cVrWKBJMuDlHsNqXdVfvEvb2kK5fVYkXJqb+QXKrg
TxwNEV1Nd2XojU7zq+lM/eP/JoQ6bX0wz1GgYdvGZvMWvyc/58Lyz7dlrLknNELj6YzgH5AVWgZf
h50xpZnXtPGvAs03zYxuJrWx/29iqKuDa/gR7JZZ5pUYJJrn4W5OpzdNjllh05o6CAG/wep4ZdCO
EFA3X8rnJPMGdEGbHdpr3GQISKFBYWXT1m5D3B8AORFeRYTmSxMAagQAKCHPPEOKyawnNOqqGqsk
tHKWALnHiww4UiSG6AhiDGrDGGb4COSWrVABkUAjWiiNAhNn3t6htcwyOoHh9NCQCegl3dGq6RVG
i+gjRll1+64JTaW9F9PXqth0JZAXn3y/n6KPLHhH6bkSQA3assKLVV0JiQ+SOYRHh4qsY78upHGA
uRf8VsOjrYzcwY+sgBUsrdRU8SRETQXhH4Br6Jlc7hxoRuMZ/2UeuBddGeTVH9l+NH+bEvLWuaNY
Ccor/2VxL0RSxjInwZTIQ5Sh6tG7/B7k5E5khq15FPbVbtzklsKQuHIQoCO6xw0yf42nC3yCUChG
z8M1+mm2KcAHhuoUFx5vq7XiBcHPAob+f/aLZh7q1BJ9H60PulcJTPjzZk4Fq5YwD+GFaxgp85XL
EmEtmV9HxvMB1bjcs7YCPkdJcNpykN+YfRbEoAQk8w0nedyVHd6TGXow7yJ0YP6HlUQvFpjVkJZF
QoG6ppGsEcUM/3ia7PX9786L+78HkKDdDHh11PhhlyBOWyon9X5RhkEYel37UQKGzytohez2GVpX
DRSib2/aimUgIwvgCPBvpL2Mup7BYdao3DxF3gyy57zaN4FsYjzgbSErZxnRIUJoAHjxHKfzsiD5
zMREkVEPk0/Z3Nm88qUaqGn8PXqE9Hn9kUOZRaSFCAxllMM05az6mt1x73FxBqib4R1XLB0+HnU3
4hphg1RACPr9sQZtbeSB8tTR8WCwI0VAaV5A8Jklb3NfCoxtWl3BfyUCM7y0CbkRpBJ9B5FXaqkl
4/kvxuccHKuYgsHQbdUgLiTR7jAtMTUk91FSbHxAqQYeCqrvY6cxyk8sOZQPNLpqJJSBkZdVqOBJ
sa1gBi0ING5bHjkrVEyIQAbpGRnQQSToqLOE/jU/UfQcIIpaGTeGkGx7aWA9U9eFAJmIZh2gEunN
SYZGwVRNZLNQhZ3V4EtLpl+31Vjxd1DjjwRqU3qMDOtSjFwEMXTjpPI7GHytmte2nHAH3gIbTzvr
tsA1lfASRlX++4lPEyR0RowWYBUCUep9yMGMwE/1y20R1wYAfnkMT1Ighzg8YvIXQTM4f/xRyODD
uVK3ijAx2/ZjZNVGrheOCAE1HHIhMKergLbRkrlDntwrSt9NDeU+lp4jVT6E4/gQZi3oWrTtbbWu
Tyqg/bggUMuFM4JPXapV+5xsAMOdeWjSNntcROMx0J/6+K8dwlIMdXzkzkhbDAvLPHQQgF9Z6+7n
8l5loeRYylC3Q1T6bVjnJe5Z1UlTBeMuGmQYsyo1a+P37XW79qlQiBSWUL3TUCamFBINLtVjfsiA
CHrwo/KlBbdNiRlomONojqFq35a2ZhegGkACHYE0CqCU8fl8xyEqRCQdxqjsR0iOceNLJbdWVbdf
6HdiJ2WuzJ2cXpTMEM2SJkWay5cLtHbk57Lz5DSu7QYQTRtMXcVW6pjTmFdEIXYAcwNwCwjg6WeC
BmxVMYVC7yWRL99lY/pjjAPRnTWl29xexis3gSsdsAhC8UFamehMY+2rIldVfe+hpGpzWmmHKSMt
Qq7ShQNfSqCxEZmfqk1dQhecVs7sOr5zIBFDyfKk3QK8F1scX4uurDSGPSaj8HxbwetkE5GPKx51
UwBfMZ99eZxDvRByBKG9139i2JBs7QTNBHkKMJ5gzrRqq2Hoe2WY3/KQxsCbC8Udus9Jzwo1qXTo
OzZW8TsEGgo89J09c4xr/uq4UXIovfrKD9HyKULO6AZKZWriU2DX0r3ILMqvWqP2RyPqqEmdHIu+
AY1g8dULiGV30W8D41lqJ7Kev3g7cRl7xlKN/P3iYgmCKKx6ACi8u/nzGNrC/q/xR2TtdExaQdcD
RvfSDW+I2INmqLB282cRWbNViLZz2+yu/C4lgXKGRYmMY0asoFEPKWhN/UYBtSkYkj9vy7l+5lOC
KAeP7u1OrBQJxys6x40d1UdZNtut5/cmho1iNsTrKG0S5ReL5okpmHiWi00qlSqY0wCClQfRwIRP
a3DDynrF/FN+q+x/1u+lyVjTVTu82DXy9wuJc1slQihg11r+JZHu5OAllRi0LywRlKkXfsRPUSxj
NaVjP34M+l0hvTF2jET6Vw7xQg3KuoFbnLOMGF8SZjZov4zQkn+UjZnYaAzLNxg2c1vgmosHIyIa
0hE/401K6QSW9FgC92rv8dFo8j4uY6lkiFhbtksRlEpNiHbqOIgGT8RMmJ16iBiXPUsF4nMvdh7D
GHLIgApt/Ca2D3F/vr1Eq8Z8qQD1HgwlgWsqORw8H9mHcofGgSq8l96Hp/5Ov+cPz9FDbKWMNzVj
0WiK97QNAJ3VgsFL88ouhMoqgE/MVQZua1UK+DZAdEiyLTr5+8XSlRG4B9IcW+OPlmgCCFAzHhpr
9x1Ipv4VQJkXSHSGtGmTwct/AbthxcpTk2363qmjjcwqRazvE6Iw0D6h2AdymKU2YY5ZTGASGrxJ
eOMJDbmLDJUZml+ppVvyGzaJod1a9II34T8CSY80JbBPxrbWiECrlCw+srSPFiwtA0bLIEPGMPP1
pfwjjHp58GqXDHpcDEhkTl+GaY5f739vDSBCwhsX/RgIj+kYXe8w71oKYHNlfcrjpzS8m+Kn22dp
RYmFCOpCKoqy1BKQnXqi8LNIf+G4VsVDg/7/o1Awju3KJbsQRdzGhW2LXYmuY4x48bIUU+KGd0n/
OWKCiMB6g67LQbEXpdjvGRdLOcS5Db2EMwQTMAbdynUk8jAZRjZYFrAS+UCjP5IoR0cYMIRJw2Fq
i9hKMK9HzjknkSzOH02VsXorThWk0TpSKmigNoDlWWoV8JM46WU6AOPembk8mwOyX7dtYXXhMLvn
+xkNPkPK+SiCNLdJCYMe+H1WBS4oE01Z3coYfHxb0Nq6AYKMijK6YFCXpyxBr0ZlkNMOM7dRnIzG
XVq+6vlPkl8Tur+P75EeB16CzI8gOJDlsqUYfxZFUjECJ98/NZyZC05ZWcCbJH8NTQKR3qUkSikx
LoKBl5vRw8QDMFFJcWh1dc56SF9Xk4kYQA3wHyqHCIyXCoHuKdCUqB+9VrJKj3f8YsNz21E153RT
7QpWd+6af7gUR5ndoGdawY3YqlBKDuovTgzsaHoVA0cQNkAZMxosVq6/hXLUbk3ISxpjAuWUPraz
gjcz/9SzuA8pITrSxejEBTQeyWTgaehJSphx2oRiFkdnIVCPYAJwguSd08Zft22cOq9ECk4Qvk+I
aVARpfYpU7IKXKpGfOYU5ZXz23t9iNS/O7D/yAAuFlx6yINCztIWfEnoA3nk4nMNBtU+PGTDXjdG
u+6fbutCOYZ/5KDyA7cDOlokq5dyOMlvQe6WJucWzOBjELp6dJD9aqdFjCT16qJdCKIChnHElGG/
jJMz3374+fNcP99WhPF9us2wj0pVxbSu5GxoyYeBoX+G2rEeDCwZ1MaXylRIkpol58TU7+reCvGv
cAhdTGDhMbbeVKxK3rJoVGi3QG8RfT34lZJyEgfN1LfRnX77R3kHaKznv84/by/hyumBDfxrCzSL
ZKByvYrZj8l5RIMun2JaYBt17mjwI8O4qVju/2mEUPW7LI7/XRodGdjQ+n2dnEHNKVqYqCwOZo0r
1ss3M6vARAPDr4RRbq4HsVM8xxBW6g/Z+3CPgatNZacGWlmUfWuNd/lmMm1WF9f6Wv5RkXJ3QSRP
4sBVybmTSw9Iu22ZgZIo6fy/uwS/tUMeFOlXQv6FHPtyKf2qVMPS19Cl74vHWUxAL6lg5qK6n9pT
m/2MmJHE2hn4HqSExCsa1Og+uSiOcj/tAuMkDY+Cvp8GFhRuVQAUgUMCRQWiiKVGIt83qhj0xqkx
PFl/mFGQvm3m1L33vWRgM8fUezhXdGxRnqhT2jGtNd8/Fa1o+cIDarZIxmduBzqz8VmueEYq4ztJ
fJFn+Ecg6SiRSfiFUetLjYQynyWxCrkTxq1mk6mmst1FL/XwUvbTLuvMsbIxLtIoXH164SOzkDOM
OnKVqrTiguElr80SqBc8P8H6hDsMWbflTymKPimqcuROoEEAG9PoZFOEvnPG44bGWENjIF4MZHmR
20PLMI0CTrlKq/w8Ds6Hj+kc/1DU/bxRRqfYRZ8y+t1LnLjbe3rtUVTCSCcjgw42YvB9LPXS5CmX
QyWNzpgkaCfwJdW8yY/pVxgJbpC7EQvHuOKUCWACiFowogLxRMcAGseP4NxFpFFIitWE2UY2Xo1P
9CkpgtUJ6X7WwrsZ08tvq7kmlgCR0fmHJzzgjVRYEGtSUajAKJ0bFBFsVZ8zN8PwbseXasxXzap8
pxkDhjqWQ7hLokp4NpKcxWJ3bUMI7/FaISl8IAToshzXZwj+mzk6l9GkWxKn4fi0BbcDM1Zl39aX
ek3AjsjgK4RZGBGEAif96Nf6acD0qzg/a49BY7rjPj43jLj02nKWIqi7SOoUH3N0iQjB1Dmn7UwN
GeJcP81zekiDLQZ+OLeVWpMI1wlKDmDPALmhQq4+iDI94tP8XItgRQbFp5lLXmDYRWf1SBmrGsNo
WPLI3y8e55KSC1KiQJ6s2xnmAIWlIyrOnIDmAqyrT+L5tnorF66B1rl/9aPTaZhHPEdJBHmcYOnt
u1qbgAiGc+605TYrrN63+mjXAqog1RhkdmojK2ORyNOUJMRwDMCzSHEQTfFXLPJAUvN9ovn5WQXp
tuLV033PvfvBndA9ZcWhKz+b8gPUF/rXKJzaQnfyQrCaKDWlMTokGLKUBtl+rnmXsTQr9oyfhaUh
9ShMWSFH62Iruhp8xrgf8LNA/BF4qu5lP4V3CcNITf4jeESaod4odxhm44oes061YgcQjsluIPZA
zo4Ge8dtKlSaChSP0BkmOI07OP/NWCJkQFdAeqcxDtb1y4Jw/wEyAHrhby6Mpa45iPjUWuLycyjn
T8lZ1BEGZc9ByZrdsXK9ktYJ9CURMgeoRgKKi0VtGvSkgue3OA/tuywPpuEfBhvnKnN+flWO8RX5
d6n+1GAORoTpWfGBRbBCM9SD3RCOkAyjQIMIOrNpTNYEtu9IbXj5jMZHr7gH5/xJPYn7eBfs9d18
Mt7C8/CkbHxXtmvL2KkMf0I3hV/Jp6xK0TGaNAOXwDlXMYSweYwq9Cr0dimgvtoftUgE9d+DMeWm
2vsM2d/v0EVsQ+lOXUg1hi2P8ODyWbTyXekm+2zTHvJtu43d8TBuo02wU914GzwoO4wOOiZu4Ypb
cZNumLxVVDXnn1VASxD4QEHpBQDq0gyGip9DLsAqqMKdXL7L4h6PJlPidwq3kYpzq7jDyMT2ivgo
rT6I0YFURsmedCMvhVZqWY5VVClncKJ8oX8wt7O7wMu84OibxUO6YfgPosNCHAINxJEIcBDlgF6T
ujr4SVebTuTU84/0IXiTcwtkl+pDeYen2hzbPCOMu/JWQC0hTiRdhWSGDM3RjNwxRualCYjPDafr
dyl3qGQLHHgSq5Xn+ggTSSAJxcxUEr7RJ6jpq6buitQ499v+0L/mj9Wd+NN3B0/fJg/xpnFCL/8t
N4yLcVW/C6nUuUlQtFcNH1Kn8Ms/ccMXUOFmu9HCmuX3yZeofVvoR50StNkEzdhgJcva9ovXgHOU
baWa3bnmvVG2jOlFDN8wAB3muu0yM8FEl9uWc/XmwVMb9EsI/fHgwYVIHQ4fjTfaJI3+uQMt9FY6
JBjXvLlXn29LWVFzIYWclgtPLKR+mQ3z4J8z0321bn/7OvSlVKBCfL0rOJ6f8PHufkIv9cPTcPQ7
szRFbBlDFPkUtV1gxYcrJ814uK4pPao0FkdukPwzf+IBZ/o03PzR/8nvYPhxZPmvxpHJknV1W6Jj
UvgmzgQpAChtKe38iQ/kThGCR24bHKLeHg+G4Yz7zH3stvxHjeJn8arYLDD72qKCahZZTEIcxF+V
oZShUuZQDsPHTHbxWmksAHwlQHEkYEoql9VXtGKFmB1EpqGgZ0pBy9/SPqpaxwzQPAofc6/boKUD
RKTNg5+ZPCNRd72Y35Ef3p2oRBCo/lKOCpaXaOZAFR40iTn+KvrHiUOvestseLgyFODPCMEeMLG4
9uGYl4LqwleroAnTxyA19Y36u8akzdfwlcNt4EVu+Fv5Nf4dXF8ntPyXEinTHEVMaNCNIH0UPvPS
7F/nyWq8PDF7FmvKlXOkBFEGKQ9jFfABVIuAUzCVs9aYorS9fdCu/AUlg4rcQC2ipQKumMf+aDgI
RG9//ToLQX2eMrexBTt4LOHz4VNx31ixrd1jblf3w85sBUyWsYmR8QyRV8krSiTl6Htf8oNmhsjB
+RieU9FSbeXk6O3et36dfInhqK4iekoa2cMLfwss3azVREGgSHW0Px/jzkW0N98ZR5lFubsmC5hS
xLlozkezKLWYAsalg2pdxF5hbE5gckixfE6dpW+5wdRYpanrZQSNGYRgZpGKxI5EWXk4Ssk8BMnw
qHNh/NDFQ2OLlcbbt3fr2sThGlBaAW8l6X6l3Tw6bLhqCHP5MQH8B61seBQe2uI4y6fbcq7NHHLw
3MNtgqgNVf/lNsnKlKYx18mP6PAWWlBfcVak/7wt4/oRQIbBXwih9ifLMCq6Gkb58UfyDnOIzqGb
vuYv6mf/nrzelnX94PmWRQD6pA6OR9dSoRwUgZg6OMuPrTsmb/Jb3qO6+2RIn5l/TJKdAoq0NDkM
mGaAnLdwEkVMP3pp6p2hYGa82Xhp6tz+Ras7iek5//uDqGM3KLMQT6kgPwIVOTnA/Jmx7A2p6PKs
3uLvRvlFbEB0JzN7gd9CypFObUqg9mp4dOA8Hgbrh2EG2zfZAQLFQuOKNVo/m6f396/JfOxMFkP0
1eVJCaYutaBSgdMNJflRf05UE0Tn78EuZDhkGqOL6+VSO4NOuPFyPmvaLELIXflY7j78XbIx9tzO
2MRO5N7etOtEESWMuj1RAUB6FlHvY19veSSGHrSzFJgbs91HnmoGx/5e9W2OtY7rJ+XfHbw69mkx
GzMfYyGTF+kJTZ9W5Agn7Y67Q0KVYZdXgQilIXWJGmWVCjG8wqNdnXb9C8dIsXwjBv//xoh36PIg
asLYJa0PuxdPWWVhtmd4nDAva7ZAheA0OJWZLe3Vz3lyZObTl+wOJRuXASC7SIID0U0D1kuJG1DT
DZXH2uNM7YDZc47/ADvZNAcW7Gdtyy5lfYexFxddbBRZpSq+/MhvRi+2zc+jYtUOJkscGSa5csgW
giiTxPSNWeYiDa76sX5ypdZsD/xP+ZgfGruzdTSy1s+hA5AtdwSHFEP2dTCJ9NyfBf0+mxdK9tUo
TXJmyI916AQH/3g05w33pmzmL/TPhiZTIEtXyjir0AiSpMaiKubs8k6/NTY1sK8MrYgJ3jATOjuX
lcWUVSMnPw5WvMuP1V1Qmb5dY0Elq38O991rw3BiK5fBYh2p2wkM1XXuVzBMfVOYoBBgnOkrhUBt
gichYdtFdgQwp+WZk5N2lMZYVh9DLTGF8hUMJIwlI9HNYsmIBHSLi+SeITfsUkJkpGi5RTPWY/mD
/9LcOMZh5hpzclOE4k5io8HrtsQrS0BDP5h08C5DHgbco5RKdVQoWSQJwVMjq8JTXSBVWONwW3mo
xa5eA+mAJiP53BshyxlfOUgiGbEe5r0iUazRTYWhFAX9nI3Bk1bsdLx0K4SuQ/frtnrXr9xvKUgN
E7YYJKOpBcVUu7CMY+inVKErRQ5Yks0WtHTxRm7mnaoldroR2mBzW+zaqoqEbwl4OBgKfZ4lAGta
EPEETwAMWbN6h6qZVeaxWYQbIf6U0pmxi1d2j2I58jsk/wl3jOFqS7NpJSmspUkMn6Y97wT7YCc4
AwPEs7aSEIAxkJiVSBoBKf+YcWNkRL0cPoU7eQ+Q30HdNZ7sxs60vb1411cb0eZCEr1nUgX4payE
T7XLbblt7On76q7eJlbp+FvhFO2EfbyvWdiA6wCIEkstYsLHUTfMEDvswyPmHlj5UTj9jO+rne5y
O4aOVylrShhxNRcePw+7meMKNXxK7p+CxJQfZwtreVdtC9ZqktVaupTlalI+sRIxvznxoRa31Tea
G+z9X3jw7AWH34Z3rI6UVUO82Do6Gs90KUxzqBXdPwiv+XvhsvS5eox+LxwI73CyUPyhWaZyyUiV
hJfCJzS7OCD53Y5baeM/IA/C2KGVM4zJgWBGAuSYIE0pe0fSH01kah09Fc7simC0SG3l0B9UO9nN
lmThMNsg0zC77QtD8LVpYKIZyHwwWQnpWjBILk2jw7xmzS/F+Nv8g7OCSkr6pW3kQ2z9HyVRuyWP
Qh2kPSS1dr+bTd8tnVfJaQ4F496kWwbAB7dUiZjNhbWHQxH5M1FJwrPp/q0/frq6rdxNbngOfqIw
xrpGWUtI9vZCXjnFM1e2kDfBU3GW5nRuh4kprvD3xxiKgUgAeGcVjesKJSj6H9K+bDlyXIfyixSh
fXklJWUqN29pl6teFK6yrX3f9fVz5Jm5lUnrJuN2v3RHR1ULSRAEQBA4J83USjOV+IyyJp7Xbelk
3klOSKon9fH2ZrFMWP9XhxeimEtgEQGNCS038bly6kPqVjS1f/VuRrJt5IzboSTTvXxn3lWeRoH1
4k2P45/3CuiGHKPh/Q4WOjPOENWrFr9j2KWehJPRHswHvH+JdHJyN3CCTeQNbveaeICkPFkbhbY0
cQ2Pa1TfE4gr3evMAQ0BroMMEz+ktFu7IXNDhcf2x5+fQEY+1pvI9R3fif/nhi5YsgLikKULWMYE
MnNkkkwuem2AZfUuuhuUQ0jn/exT0xbvqkP7tqPxQ3msfki86a7vjvVaLnOCMD60FLMgN3hTd9Je
lvCeLHJM7LtrvZbBGPNYhhH6rL5OjUBm8lu3/afM5YWIxX1dxyNIUdF7tyASAk+KCbOCHLVT06o4
Mhpgue8n7d2feM77CwHwlhAmvJa+VNbdBCHiBiS/G6ADfb3JN26EBotu42+aTb2VdrNjbHS3sAEN
s+WVi75fFsCGLoF5BL1/ygK8eO2DJqsNlCht0rOeTxj360mScI7i9wh1LYGxibSL4yqW6/TcA0t0
Kk+ZmdN+coSEKP2j0vJwwFh6wi8PhL4+4FUCk0EEMuL1imLZiLtGU5NzozyMHcUkeTU7wfAogGQX
ExhAOCN+JnpFJ29qzY2bCRMtnV3UD2N50EG5XhbubZ+4Zkq4QYDSFu8ieKxjTKmWsw5HUYaKfUx3
o74621maJk7Scyk2FmfCGtSCTIaLGfjCYcHXax9m0yz0oczO3WdzkvYZPQRe9Ud6jo8SrxCxZjjo
fgVy8EJuCRS5a1FlErdlG1XZeU7nSaZTEZQf6tBFAu1CofgA72Rh2KHRzgfFMJrXSR4nnaaBPxx1
qS1ktLIBd8SpGyH902g6eLNuK/372wqWf/n7GFVEoBsJgqrNzkmxH/PpYPkCAQeCF4iRLafvBWKC
qgGXKKhs5Tkc0YgxPNz+CasaAoM4elkBDo/5n2sNaWIkgEExzc6lqe2ssX8SGpX3wLciA7M4Irp6
ANKOyyMjo8yyLkAdODubYomm1VgOqAVKKo4Fr2VGwLoB9KuELm4gOzFeAnMZGGiZs/xc270Nsnmk
s6an2ypa1K0dHry3vFnUte3Do4e6gFaiuwMDM9fKy6VMFWQpz88NWHwwJuNY9N55Kzdb456XYK7p
EEw7QPhCgxQC5vLnF2mYZvRV2foFesDoPa++uq65i48z67D8EYTXdZmf/aYb7iyhll+1Ka4fhBI0
guGys0QSe90k8miUsMmykQD4hMZYhY7A5Ik3rZlJKW3KdOkFD60m5Ozt97cSABWjKQLlGrSJoUef
+YWtb0xBaRr9WSypif6SsI4GWs0PVfABit8B7VDW49B7sRw9CaFFKoDRT8056EI69ZvAt8FEZyno
c6gO9cg5xF/me+3P8NtQxcJrOXoRAeJyvTXiLFapLtTDWai2VSC5pf+7E+Gi48cgHKg/b6e8cRJA
WmSGGwmR5/fo25JInoH2pqDZ62i9tsIBbStF6uqaE2bbNPzsIjKYd2anOvjbXX2MVRIBVNGaSwKC
Rx3cW0XpCKhoiXjUK18F1W20Y1U2tuj/yUXAX5+ij6zf1Am4A16tgTRoh7/tOb6HTA20GV/94ibG
AFjfCifaxr2kDecM3QgY9O51R+xS0VXj6LMBvYbTy+Z73wmJc1vuV7Rn9I0SL6BklnIQ6npMrJYi
MLe0oolmwPGHD+L5UXSLAIN9j1PxKEb3ikEi/8UaXyIB+XJISgsTjXfKb92TwX94EJ9iA/S2Jo1P
I4agA6pJd2GDTk5P3aumq+m2dJwiw5bGB2NySie6ly3XiIH3WJPxWOgboKxUyrP1IVv27YV9b7dF
OoCe8AXFD6BDgFS4NqRcawbDr4XhLCYhGnxBfqPeWeq20amhbsL52FUl0SPbeNCovteCJ904VjWQ
eeONecpCEia8RnllcZmsqi9/EWPaY62OyRT6wA0Aq6nkDpWbVPeJRRsA2ZZWtpn0wxTYeBUpDrqn
h2/9ix+CTOVeE2nWvgq9bQAS1tzCGI9T6MyGLWfHXEVYtSU0LvvbBBDQuQ6wzn1gtzz4x+/vHWiv
l4CohEQDqEOYh7rWZzIk5TjLY3LWiO1PzjTi5uo8TUS7Dzl3mcX9XOmJkcTcnxLZiNQyH5Jz7Aua
N2oSxvjn0bQHMJRzjt23m8UiCn1VGD9B4QZn4HpRlW/2aTXPyTkhtjG5PUWbTA3q0Mfbxvgt3ixi
gMyJmi/epsDldS2mMbs4RQc2xFjoqEeG1FHZbHlR7atmzCoOrgPbtNCFfiNwAblkmRlyU5wb4Bdu
80AtZFqKkZ9spEovNFpMBmZ50latgd7ZdTVN1TQy6ZBMSU36SkTvkzBHJpAiwSo10dyfRhCXh8aA
3q8ScPCbuOv64BQJAka1R4zsSERRfPmpKhULpqmhwZ1m+tSkpOzmKadgEwBqhVX7FgpSoT68pZYQ
+24356FCQdPa/4qKuBKoWE+GwHFs38MwdK6gKxV1KvS1g1PzWueiWufgd5fS8+i2XnVS7GYTusB0
cuLTm7oF/RyPPPt7AsNIZHZZ77t+7gNk/a1bHo6RsssGGnlwcLPbUsH2H7n9xUtGy2w4FqmKmM2G
78a/r9fYTXVSKmiIwj3j1LpD46K7eEDpz216UCC9qPvmPcQoA/Lg2/b8veaOGI1RZkwzACBeAgLf
tWCpNP1JirLs3DgGUXfHkOpe60xnjhNfgg+7vksxjEbBdDFlbYd8uqPZ88+nT15DGXcdTPRrrDJM
gxIC/I2xb8nhpDgx4eLzcsUwsUg0+rksm2UdTkViuBmTnEI0ZFDOtqzZw6W+mAijRbPfWICvhQWO
LpbkugFRPZME1NjFhDfgthYSgIOo4CaChB3zBoz37GvRrCNlEWcDh92TPxoboFI10X+8317Yt+xo
MbcLQYy5heMcT0MZZedX4BPuAxI7mcsxte+vLIsMXNrgpFFYh1VfmzRyJDzuTAVkuHdQm3dIDk8P
3Lrs6g5dSGFObGxWFWbKIAVlB4m40hbznWgteX4u6SfnMrqmNPTOoAUUFx1MUDPGMEpmkkpRkJ+B
J/tajNTYxAHZbm/vzEoAXXAWQXiBB1PQGzDrKWpLqVSlw02K+L+AJer1RGw3tOEAva6eoEs5i14v
bmwdUl9ByCHndfaJdSTBGSxMuyeTNwa+prRLOYxJF6kyKlYEOf6DTBuq3+FBxeGY2rc8EJZ2KYOx
ZrVa+M/0Nj/vfY1grut95PIkLsbKOs5LEYxfExoDJYGugbpST96IVHCEXwp94j29Ltq4JWbR5sWu
iHOraJGElcSevnPrwzKk6Bn1o5qTp/CZVzxdiwaXi2IMWpJ6yZoaLArTCG9JROgnZ2MWxd9YDstk
maJYqNc6bu6tp9rxjvP1tfzgct/ZaaAyV00U1vB5feeXRHN0cqrp9n2iCql+3D6Wq675QldsSdSo
9aCvwyo/TxQJJ8l2Aq3s7CBhVoZbF1wy/1tqY86mNYp9X/T1si9IBFw5JokbuYLNsTbO0WSLNvGg
j0I9w9hae3zq4c5qGtk8NrnvDYDXh5OtjRTpOA1TAsVVn7Greh/W3sNQpuYkT9NW3su4Wr3c3ire
spgcZ4gFLSgnCLSjx4/ssNvylsQ5NhbjCwo/FX1FhIBXlUpb9Q8437zbS+BJYNzAAA6YbhZxMM3j
fnZHgss27+xz4gwbzEIVeJKJhs0fgM5RbWpnhys64UTM1Rzg76nBBN21P5u6VJCNpl8seaL9oSLT
++DutiYVvPfbKuM4g2+APXUwq1mt4NDYIY2th4PzLIpkIOoPsHHklDflwomf328KShNIorC4NtfW
TPQGl2+Zne5KylPhWoJzqULGGQRyIPlB+eUMNNLbJgWYr61t672KAV/KheDjODpM8VxvWdCYalEr
y/FJyC9lH9u6fXhO7niH6HbMxljvtZjWr+KhnaA/lA1Vr/FEsuUYxG0vCh6FawniII5yVMP2cFFt
n8z7cE8davIG77mGwHiDvGzaQQD8x1n8JKRxZ0pDXAx4oe62RwCy5PVi+lyR8klHGjVQPHOaFB3A
dyGNqEr6txz3U+OzOwibnMurvC536VVEpQpDAIwSk6AeA1Qn4L2d2j42JIvIy+19WndEfyUw+su0
aBDFIs3P0lPxKNB2p+ChNt7cFsJbBqM+qdKGWgQGBLLqXyjFu1vl/t8JYFIpUR8jVE0gIJtJSnJi
/omfb0v4L4b2H0Wx7RhWh3GZaYKI4wAuSTqfHCV3dnwGskUX37OPv3KWVPgiB/XDHnlVnuSoEYgv
sW3ePacO52xy9lxnLjmwNVOtWljVwjouYMJtdHblkSPkv3iyvwthPGdc9tpUGzFcjGtuMvQ/CyTZ
NHZ8Sre847n84Fs6Y5xmOtSZkrW4GsaHfedorqmQnv6cjznd8qpi647z76oYxylVbT/EWoRXvd1r
RPQnzlK+d/185Wt/v8+c+NxqIqnusDdSszOIJNuSRqSTcMLbDcncmjgg67UfH5MPoLOOREZ2xXEI
64YOBN0vTCV08jIeQdZ6rQy75TGRyHT0JGJs0WwE9DBKOUdqNbZeSGLcAqY9u7TU8CYrf1QBrVHS
AdSovR+PJd1yku218ukyg/afVTEewsjyNIt6rGrC2EtAh8MbddLt7vNFQZYic2x/9eL1VxgLWYDa
2IByMISFXvhEK/e23la96cXXGQ8BENjCh4PIzy+/5pA8Zn+ebn9/1T2gFLpALizFd2ZbKnQFAwEC
6a892na2nZ7jjCCzui1k+ci3I3shhNmPsqzAkzAizzE3CKSbZ8x8/DsJCpP81gJGkMIAKXb4OhMV
ptVuxC0nPVzd6L+rUJitUMru/2W9j5sHjsWu7vLFpxknLU8R+jgbKEh+GTbaTibqlrPPPAnKdaQp
29JKMNwKV4beutZ58h//5RIYt+yjyw09MhCQ3vd0sB3uFXrdV10oifHGQEgbptCAqQJo5/F3Qe8H
WzzUlLMOjq2yz12pVQOKSYWU6eH1t/WGDPP9Xx0G1uWGltBKnQwB4XneJptD4dab2xJWw9aFopgz
PU1tVmh4QjqnXvAskohbbl4s/cZ5VpjzbBalUKXLPUndvNS2sgdqNHxGZPMeBTkLYV2roQ5znFQ4
FtUpIMk5p7yb+cpmo91IAwk7mp5Am8aYVFb5uFC0SoG0BTdzkH25JA94FrWWHF1JWZZ5keWVGCm3
8A88bTqK+1siXuKNeKqZeOn9yhm/krP8+YUcqajyUVxWg/u/tyhs4tnuyoaAcgZNLugPxBWF7aJP
VCUP0WJX4CbuyinaWUceu9daDetKBKOseSqBtiJAhP+rc4aXu9JtnktHtKUXmryHhHPaV8LflTRG
ZVZZSHNb6sX51T+6YkVVIGj0yH7qj9tHkieHOZK1bA5t2ixy0GM+EuVE/RPv4sWTwZxKxBBB03to
bqL6xn9ApdFG73xNqvPttazEwUudsZXmpDUGI1nkAD2ZgGxoe/vz68cFXb5LYyja6Vi6aasdJEmY
oavoZXAaYnqRRxTki/zjv1bIAlD8X1GMynxhAH6bDFEapmANXFrckGYUFhA6ExF//I+cC8hHgaP9
V9xXhLs4oE2sdEm8rEwjlivQnp4S95MTXnjq+/rzCyGyGoxdN0JIQmJvPznzCXWSZ04uxJXCZCyT
1lpGKEJK5aibY7KvaPAsfT5PPziCVo36QmVM3jKWc4I2iS+VdW/SVn9y8l+ftw3ue7cVQGDQeS1i
UBNo5wr7FFwM0lAPhrpckf1jciq9aZed/M3Zt6NjdEQrxOHn+DIdCrDt8vDevr7NhNIr2UwECtCu
LIJtEsWMkKbvtR3ZTen0dh1uMidQt129LypM8tfDrrfRCt6Mdg+2DmeiwAwZfxZgg8tJtMeYhvqZ
7Qyn2iluWhCzJtnRPMq7RCXBR5WQOibZ71oh6kTiVzCaBHbgb7sgo8oxzSwibcU339wIKWq4ZkLD
8Q1dh1F9budNnztx6rUgDAw476IrwReoFhpmKzG2gJ4fJmfv8xwA4LWE269kl/tZI8+Rbd/eWp4I
JmXvDVxtFWtYauIydfXD2xNv8GItK71aBXMQFJD1TXIr5meQAr5WjkyVgOQa9PjAm+1d81ZXopiz
0LVqYeo1VtM4sVem9BVoiDWtUrq8uxhexomNK37+Spx6nU5YoQzM/Azi9uIHWqGkn7f3Zs2FXH2f
MX3VVNN2Rsfoeb7DK7+Bjq6Q5mT7Umzlx9uiVhKjK0lMTlGhc0EJJEiaNjI9NhvzDydm8QQwaYSa
aHWs6PPyiCTS3/p9zVnAihe8WsBi5xc+fZSaIs9jHBWUhj3VqVPytv3kbDfvrDCxsBoieegSGHKE
mTt36pxJ2fLqTbf1hK7B63XUiV/rhQEZ3eex2Kh2+eJzMBZvawrg3NcSEvCymL6InfCfC9KfB4vQ
wqacGMtbBnPm/UrvJbPCMvY9CvXPw/+KSYbOl7+O8dsETio1o1KJeE0pyDEisf1oOQlvEoO3BOZw
A0U/D8ZmQt1HxKMk6A/tntMJu3JXuFoFc7x9IdcHKV3cR7RDn7Ar89rOOQ5EZ1+dxiRqZN+HBGEv
7o7LqwmgtEb3ObB5s6+3zwb46q+tSkSNfm4M7EhVEZPQAJ0I1Zbr3xfrZ3KBK40xp7wsAAOdtNiT
V9ytZER5g1YH42XHSalu+3VwZV0vBiNohZKrWMzZawnvEsLRFJviItyrVpzi42JvuzPJPqJjW3GL
yRxNsTlukWVqM4TwhwNV3F/LXKVOovuYd93lOJOvJ/cLt+urRqj5BQxMI64rPtH3wuE43VUJMsC1
QWYAioZvdx3dBD5Cr+CQGOimKmaiPZDhnZMFrfVWYy7jrxRmx5tcmaPAknFQtgYBwe+2QvXBbYGu
C8BsUHjicbvfiGgqLpBYJCd9s20xit/9+HTexLsdr4666nr+/hrWRJCLR4ogYs0JKX5V9k/0V3O0
umqEFxKYIFDIRRFUPiS0LbGocL8fcFxvpxSr3u1CBBMCMAxZ5nIOES/YNh1SCp/clsBbBJPtxXgc
EtQWNp7WthsR8xDqpKQc0+DY39dLyoWFp11YycMAIRoJe9Lg5mHduRiLKc63F8OTwwQDtTObqGqh
ron+qmfXwlAEdbTn20J4GmPSvHo0o0bHrpz39cFFb6Jdv/A4IXm2ywSCqB/GpBggwrhz+3285Xk2
nlktS7zYj0Y3CqtqsB8YNB7tFuDCT7d1xBPAuAIrn/GuDf9/np9etcfO5fZVr7rmvwfj67J9sQI1
HsMkWyDqgb3vWeQ1OY0Ez5rpLnBvr4SzFV+DgheCOpC9tjgh+Tn/U5A7nPTonXPGJY7VfmEXXoho
hK7TOwm7XTmtLbki1fCulFMBD80RZkr7mhoPTk2e3nnN8BxL/prEvxCsqWG3zEAuSpTsJiY/dgPR
3m/rj7c49drUwKFUTmUFGbE3OObLH2ljbOaPf+dfvl7ALxYymp1V5gaEDFQrALtlS/RnffqXQphz
r/jVlAJ2Bee+eoEDO2Uehq4od95iUci39OzCspmzjwDbTv1icPZobTAO21OvPVeviav+3qtbnrjv
aAvLLeBCHOMK4sbvh76B8b32B0l3osPxjCnE+2TEdPG4U14oHUcb65QS5xPTo/+wsnHxAxhXEXdB
qgEIYDHCY7ANduqTSZ4M2/wnN7a/YtinW7UfhzxcgvWruNlPX00qmCQsft+29vU6zYUYJieYQyMv
Kx+7NyI0oA/u/c2n+eadI2U1t76QwqQFIpzFZITQGXpJBwf0Rb5po4yIh6VQPsakhPfgYcdwV8Yk
CpEfGRiOgwLtNidFTN5QR4vcLchPOIvjuPZv4HJDXE1qBBXiVpo9R5sfbzk17nkVNY7vY9/kUlHw
jUzSvlp+RxJ4vcODZOFqjHEYGKccM22EiGO2dd34PW9cmr7e1tbqMjDIuHTWmAbK/tfu1YysaqwL
E5kCQJ1/FgCP07c89vBVF34hgzmhZRLpgpRCBpiPEqDlSjv1ddrziqgcKd8iegVm1U7Wl9wt/qk8
oA9/afY1OE58/Tb/dzFsPNdNoE8YyN/O9kTDe4uotCXSrj1tb+/LV0fLNzd+IYc5omBuMIO2gJyk
3BiO8csnC+oYoQ4wNL3dqTnvY09wzV1DDNyISgD1YqKacwVfL+Ve/AjmzBbACtXLaFmsXOyDBxAI
6U+IIT9CImwymxdL1g3+QtwS2i7C8Bz6GHidYCj7o4xpWVvqlyYZecNb1qqHuJDDpPlRVgxZ0RjL
1Q4vE+S1t4Pd/Pl5ewc5J4ulcq2zPo0CEUIwhla97OWB4GaEYZTbUhYfcMtMmGgfjVboA7wZLTkA
GiIDqGj+Ua5/oSzGQ0x5Fk5VvxiiTlQbw82cYMRbAeMdIrnFeNOA74+YBTnl3LaG5aDc0BAbuDEE
Pk2JBg19PdO6vwMn8uhb7PDQENYmGxairf/vStnGq3CQURUTsJClr0GmdzNB1y/o3rj9/xzL+qqj
XByTftT9wg+woowA+Jl2JHx46TAkLNyF96VXi5ser8IY2zHOt22N42G/oXeZQ748Qy+3cOtJAPs2
8AJcPbQ5Jr26PICNLb1+aDJn9Yj5sxr+1YLT6V7afeI9JzbXi696gAsZjHedhigRhgEy9vomP4g7
yR7JpNC3f3bPNDG/C7xKYCex6AeAzUqiIIoK7NVLegbg8ktAImCmIDTd3pzVe+aFIMan6X3WNZUY
L4IM8LlgOpDXZrxu4BcimHwETM6zlM7J0oYkITudnIZ+jBSx3A4Jr8q8amsXshi/NrbjBI4t6K1P
6AmofrhBRLbFyxnWI86FGMa5WbM5l0YMMa+zPR/u9bvu8FBwynzregNrJ6b4Yc2gK7gOa00/TyCC
yJdWh94t3oY35KW0saeCqK5sc01uuSJ8c3h/xRmL7V+4hyYGXZgglgUus7M7vQClkNzP1H+VHE6E
W9fehSTmslJZudXHGiSJYMS+C20VvEwZFsQzhlXbvpDDnFZQrnaCAurIsw3qBQFxTuC88a+uxECH
BghBlhF19pG/G9Q+GbIa5gY0SZ0uecdSbuZ3sq9Fu0tBjMpy3x/1zG+XY5qcIjBm9bXdHn6PpLLl
P7CI5lCdW/pPNupSKqNAUWh9dZ6gQIXMrxnulS1A5nvUhHiClg+xtncpiEkYR6kXxinrirOBumD6
U6UNeczJ7NSncscpEa4eq0tZTLaYxmKQtxX2rHWRwU2OtJwqt7FLeAseacWaO7qUxXhXbepghDq2
rV/QcreY5ChswPXbt324xLOO5c8vjq7RKBaIvSGmxHvngjoMXNM7MFXA5HvaOmAhC+AGubBwPLGM
s0WPrGS0VrM4qNmtPYAc2uqb6qB3uXXS0/hLetH5/PZrh/pSpYzrTVK0LyfAM8RJmAvSvUyO4Rqu
9Tq8hTTAQ5lhUlFzsnvuqBHXcBh/HPXKaGo1lltDyxhgo+UeEDLAji03XDCKxQj/+4H4xqyiZKku
p+piOK68IKcfXOmg00xzyPTEs561pOavRgG2dG09uGbHQosxGRhp+i47Afkz2J3n7x84Vrp859aa
GG8yDOXQ6inkAIXod+aE7kfr5CcZJBLcnJq3JMafWHNSBkMBUbOr4vkfBEN42M7R9chNbpYv3VoU
4000QZXFsMJGGWZMtKF3FeVjUh8sPD7mol0jr65tvd8O7cbq3qqy/59hq1FHBWGq+oWjBnBjxihT
I4rqsJmWpksDb0IKgqlT4saf09u7t37s/iPnKxJeuBhk3JoQdF9yml+DKzn55h/0jwI2EwhZAFA3
MeDELEUwVaFNjXGxQ8w+LnsmHLU3Povhmh2C89XAW70oWzL7Kh0MltAEwLoFWoFI3RzWca9tnhP3
/bbGVv3FpRxmPZrUTGFvQA5w9P+AapdE3uRaGwmPz4HN6/X/2gDWEC+ksRs0Rqqa+TKkgVSY/B73
f+aXHY8AUl5zS5dCGFcx+0NdhYtbGkBRlxHlD65ztj4RYBnZd4+z7eL2eh94quqMn/F2Z3k8tpa1
4TcYyX8270vpF3aYRqKc9SJ+wdzvtGL/vH8ITh0RyWnwkHaZHKtfi3CX0hg/4s9dYggzpGlAHUAh
o3tt325bydq5upTA+I9RnUYYKYJK8Ibeuj6khndbwHfOZXiISwlMDmLIk9hqDdZQ2/ICajPbOfrA
DaJ5GXk9Bg8RTcng3quBPT479tsup588L7l2Nb/8CUx+0gmGNQfaknIBbyBBIVcmnzxsd54MJhkx
ogxcLkuq1b14pdM6b4HNW8ZqXfNyHUzuUTV5O5nalzkYYD89o4vY8e0e3SbP4t66v71xvAUx7iNM
RanIFveh3LmLmJFOePi4LWP5xg2nwRa/26Dwm6lFnEQhSH5TSQbqNnAr2LelcGycrX3L0yxHYwQp
A8wO4M5zSE+ft0XwFsLkFrk6NqYgQFl2hGSXJHSmCTqmeH2Fq/4AeJGmDuhCVWOv5FZcSkXRi8X5
l+LOXnKvbm8v4zu19XJY/wpgL+GlADLnqJqxjjx0XH2n0xEgEDGRC1Ijqp/ymnLp0lad+oVMxqnH
ShrERoW4C0R4WhAdw9pLdqvbPRVdWt392zUyeyVXRVknGZSI/F2lAkgR5efUTah+7ulb6AieuAy4
9huOFa5HSIDryzLOsKKwxt4PpQKwTQllh01vxz8bGoqkOO/ikfv+sZZ+Atr2P5IYjQoqnNGkQJIm
w+JbVyPHsbDnTSdzx4l4ohhlDoZejFIoLxHKje3keNgBQp//Crt85pujuFgREwgB5xuZmYI9a5It
ysXgflaJ+kdy6DC7PPvgyWJCIhLavIxTLGl2eyCOxyEg5RTa3D1EGFHh1YjWJvIWGOL/7BUTHptB
yzMgaWLUBwhMipMdrBqFgHaz3ErQMrgvtnguo+Hm9kFf9VcXUpmICFTWsRB7SFXMTdO8lN292W60
ZzF9Fjs3E8ltaauvjyhXgu8LmMsojjMqTUpDFMREwS3lznPRbjccDyO6x/7Ji+2lGEaXoMArAW2o
Lndzi3QqkfblL/037xwvp+e7Lf5dDKO7pAV0vBRgMejpq0j4ugyDHnxivADd8Lbe1nfpryQmp+hA
+Ts3Fi49opM5Hyk5LFdIXo7J3ZwlEbhIaWur7IJq2Rw7PRxzGwj7iPSKwztW67Hr72KWxV6ICX1D
FfQQYvJ72x3tzmmeK098Gt8GEtPa7jjl6+VX39gl9v1MSEE5Ufg4xa9zTspTie7OnIsx9eWzv0lR
wWEOENKFZnpxjxeLkgSAj4YVLG6B0pPc18imL11Ek62yDV35jM58r39MHZ9nhKuWcSGX8fBof1D1
MoXcGi8av6rn++r+4bbtrervQgLj2Et0McZaAwl7/4jhQwq/ztkh3hoYnz6B9B7PZZAA1pVsG5xG
H/Bwd0OzDYZ/Mr2LEvnffWIckJbXwVSJkIUBPlt6FEm+eeBNGy7e5doWAOKNEVQAoGugx2CL8aoa
tGlhqd3Z9nhhdvl5tz59vd23N/Z7Nnz9M5mN1eZuCoNZ6YCo0rjZcXAp78GVpwhmYwdAQA+BCkX8
frzn9aXyvs1spD62md4Z+HZGuTxhK/era9Ww8SOwhA5g2t1ZsR8bG3A9ziFA8H16f3q5vQcrMwPX
kpgYUsITCv2iooR4QC0eyB4O40m3iUufHvPN/peN8+bYDkYPHU5H4NdD9C1jYqKKj4nKpO5hAEf3
1/AcPZtORj8APn20+7vH0Abdu0e30ZNDO/tpe8psnwauxUM55O0jE3TAGhuLfY0f4T6iNsqJm99D
zbV2mVDT9eYkTiY+PpIP3ilfKatdfvzblJ3ZaVoTBFp3fkkc4ZRtyt8pAYZ7/GwLPAa128eeHbe7
bXK3FQ6+y+tIJUv+XGvyovD799tf5v1K5rhXQuP7UQVb/tdfZg57P3eK5S+uCtjRvMZOnj6Ysz4J
YhYNE361RgjhVMVX6pTXNsIc7zzJ2shabATo94+N5cjF80P62LooKduH90MH3NBpf1BeWo0ax/B3
OJL4EPOg+L8a6P/7Qf82VzdI/mSYyxkDmTVVSALWRfew1LUbkm8r9/V5Iput8/kvzYE52ZNh5L0g
QrEjoZxPKzxTYw72WKLxM9HxbVzKkookD8Vm59wdJvJI7YeOHLZv9P2p29ONvWC77ZTYrnh5LOcn
MHXu2yfnq/J0Y4e+UvOL9DEKJYxzzFjP/ldH8MId2+7R92oiE+cDLAC3pYHJ72YaobPF60G2ZmNI
YZYV8WyLeKMt/E7Ie4In02YrEK92MVaYkaIiqmonpyMaZDRPcLzQ3XsTyttyQJTfd9rptc1pJ+/P
I0D9wZabOUeNiAGpnKB0tvO227w2mztTdJQ/+oMEdreNCgrfjXVQwKdHQpNEIJ8cdxWQLYh5lB6B
CkKCEG2pqdelpL3XPyV0UXqAX8BfmO1oP4KpE9Rfm/Tw41OJ8URvnmpbempyO77vfVB4POaHsnWK
F8MtaIufK/wx37T4qyMizsmwUVxwiza0OPgoLmUbCXwfx/tiwUv7OIpe625K98MiGiZcPbyYUXFX
OccBQqNkO9pxhzdtlDS036Iz78e7ivRPd6YTUhSywUSm09Au3dgkr15FQDCNaFbQ8Q49vK7QEs/V
NrBUK6O4jlLABivk7bDZAgvi0dhEjmM4qEgfrYdgX+Z4xngwd5kDaM/BLfF0nv7WwKA3k8keJWp9
GHvZU1uiZXjxPd2HdjEST4+Wvil9jwLdQwt6zcG33zVMZ5ikGujhTfydbXY/qv2psrWXO7l3evIE
+rTczoD3pHiC/eDvymfjrJUEiKuANAZpkCMgNd4AcFjCu4Z+6gd72oqO1+2ei99ZQ7VNaFOzA25M
5BonxD6npUYJJC/MtaFFAzYCMoFkRvXO95xy+zQQBZi4+ef7YMt32/fn4YemEBLubH03eeYjBi52
6JbdkvpDH8hmp8P4Z4G0R0pyZB5Uhev6A4qms6EQtwZ1RfxhUMuLT2h1uSPOU01Sp7ITG0hfPTiO
f/S0B4/TLrE/OwkwUNuaeDvlSOeHU+SKRHqsn0N4wDMSX+xHfzp5+J/dgZQjlIbKVY/fYgcU2t/q
7ycNnUHUxEehCYG+hnb+e964QGfP8Z+Ss8+IC66lHwIe+9/9/0Pady03riTb/tBBBLx5LRg6EaQk
yr4gWg7ee3z9XdCcmSaLuKzYc3bH7n5QhBJZlZWVlWYtO//oAXGdoDlXJr0VFraR2O76xUy+5dUh
37mtCU0BKKGhJLwKwY9yKlbGURB2CWmt+Okbt9wIy7/z7gAeW+y/MChK5IJ88WuR1OtJc7arZJuT
B+PLz0jwE1rjq+c8aUdQVhdPLWqu2xwjxxYOGk8GG/n6NZFW2w2XWZ4Pqwzs1sz2KHivTOXrT2wC
PVZ6mGF/tq1V1yZZJwRL+4lMKLdxk4aMh3qX2FVMyHpjlwCJNyzMTPu2eOQQ78SHgqxH08Pa/MBX
AY+UNLunr9f08Jw6w32wj/5Y2eBMax6HoU32WxX633ZoS9esAiAjWZMlGUO+tPtUg0jjuNDr0IMr
OTj6A3kP3bkhI7GalOgH1Zlh4I0Ntmobou+bcR0x5VMxlTDVUpXIRgf4SCE1hV14Ojkh8PRbB71D
x3xTIHKWjgbcaLZnvCB+daOujgvdqahLTYOIz3TILkfyfjKAYhCaHkGWcn17kReaezCBcLbI84V4
dkfxvK9hHJzrTq9WaO+BeiO55SsOiwI6X41d47rOrl2Ko+IyX2+SSa2wp0VBXt6E54jsBAcHgKXW
QvwHtSRQqkiipAKi7lItsegCsfP8/mQQVPsz3oGHxCh9fkSvewQ8rPLIRJBbqADMuv2VSS1lXEZt
6uuQCWT3LMA1CG6X0PnpGbqxQpRL1W5vP+t3UZ88SLkYdQUiFOuB8ZXX6Z+LGPk3MX5mV4FfCxXo
3OYA3CCxrbgKgPt7kjPEiCw5VCwOCLKcqxPIeXUAqEbI/sCZ7/uTb+OqI2uQLT3vbJ48Pq9Z+IoL
FnaWD1J/a21nCvpxXQrp/HpBMYv1emFFwvQAlKYPRc/Nz5fnXec4gXWK0EeSkZcTAhDngaztjbLa
PgfEBFT812hufYvVLvPbA055oAv9qGDck8WkbAbo92pZ+4evw2FdkjeEls4uJ6mNJkrHgZ3n5q7b
eRaopoD/5hNrQnHU/FndD6b9aG/l3SOuBnIMrYcfXNab7ff62+VxQ71IZL8PEIKtdfu2RYu3E2Dg
Er08+ZzR1QBsQBQsOAfP2m/2Vo9PfXeUdY1nA4bVUkcid2AwzA+sCj7jNP2+B85MIpoEkFHPaZ/U
tFnmJl+X4i4OFD1PrfZBNpTzY8I6+WS/mVd6ZdofJ7TEBARhWma1lvUV4i04IqczR2uKZSK0Ugme
Tozc7i+M/w3jEC990P9IhZpwsYiPAe+CtXl9ePHv5c3ram9tSlM/NsRer0zyiH8xOYO2AtW28YHm
av0Ikk3AZKxZ1so4jHQFigs0Xe3mTQeiIusqnnWhdTWQ/pdAloqRiaurJBj9tElBmosHSyUgDOpf
9TXGRDmr3rF2ecmbncui/LESoDUJkHYdvGZod+tPjzzOe3n7iCwFF6Cq/qvRvJpndjp6YRoPqgKE
J3MfP3ykZvIH0wxMBPgFCADchmdyKN9sJHqdGwrkaHjw9fa79FGBEgRotxmAyzm05IPllNhPP5Vz
W0HWKlIp0LaOUOFNfleRt/13DXfPo9YTVlMcS4x+uYxBZIxTWEA9K/GIlBLvM4VRJDiBt9VZzPRg
UAccoqLxy/J3KUgJtDj3Bh0x2l7A8Bbug2rN4cUZoDmowisitXynX2ub5HtGWCgZh33JoZ5Lp866
UEjFGJaz9Pbhod5k9tdt9RZTrucCKKMfk7oSagkChNRJRyvXbNEz3/wNX9vG8+hZ2DoWcdH/Rybw
ITVRE8B1Tu0dP3kxNxo41HsD8ETqNkJivLEn28ye/ivt/kqi7lEObK2tFEE7y3uOJqu28HiNrXbN
Y8M4RmZyMQU0z/r9r1r05QcI8azqQqhVWArpwTkpEG/DY1IJEP4aUIkIQ7mlS+lc3mXl6n9ieZj8
VIByydu0VtyVKaIQG2z9x9tylp5i8CR/9aKfYl5Qe3KI5xASKflatqTO4exih1YKcZeCoCvZe4gr
8K7fRqihq26pEZZTWQrvL76BOgcB2F/qYN7IEQmj2G7W+p1gP5Yf/+dFpc6DF3EcptOxiSM4dDA/
Aiod50l3/4tJ/tk9/11U6hqIRLE0uvFXoRnFLgXQQu+AXWvF1Gg+TddX6F9J1EUQqro8JgM0mvlC
DUBndRhPx/ScO0/PeYiVIuQpQgxUMiWzDJS6CjKeqwxDmM+5A+jKo2pxKx8SheNtA12+Cv4qSLmT
SA4yLvDx9EsxMxKvEmAu/wmZ3US/YdWtdaR8SSvpBiiXsGPyfY+MKjh/TQAIo8BYILA1TM8JATW6
6uA9t8me2/iHes3q52NsJd14kXB1Knoy7tbRrJ/aFpgxql9YamB33s8/XlPg26qyKCLwAsgttXVp
PxZVzkHZznmtARJWYfLgkXW3Luc/zqRQO6e2xjT5YAM/PRskMOOBDEBs9UltiWiSSezQ8R/HD6bU
2VdQG3mhG7WRcppIcirDLDvnN6bEW1WwkYt0tkzmjYUNOxN1NetTe2Lol/PZSwmP2VjFFq1HVguu
xBJC3QOCqpa+D5BHDFcYu+wtQ56sWct2eW88TPeJPo8wo9/NLBCo5Ouf6l5c38F7Z2T7hBypZWEE
1QJ6jcWvDWaT/VIUerEA9N2Rp2OWzTuMteZ1szQN9PJ8eHfH72L3UqADkKjrkXCb0UMV7bYJL90Z
ioBmUEPG8Azo3ynZmcL7cRTBL4wmZgG9u7s/BTM8/J1wvzKmMyHUxZT2UY9+UAgp7dQ1XPnQPvlb
dVOuFDu8jzHTO9+JbmavdwNS4T8tGrJ+snsOKXQyYtCClbxYel5cKE3dX0asDGWt4XsqZy/avExW
g925DRq0WOPlzPWlrrCU04pWrSHK8uY6TAwM5KdH4431Ylpw7xcaUfcXj37bRAkgZv/hb486TKYn
qn3bVhaP0NkuUu5ObEu+lEfIKI7eXWXLzj3e8IxQnqUH5exiVYh8vkH2dR8dQ/uTW1V4gv03d+7F
alHODWM8YlTx0KS0azu3WxtN2LjeUzah8lIYfy6KbmhPfGFQcPH2J8woE20n7XyU3NzcaZ6KPUuv
paTHhTDKyRkTeqFlDqsnHIRXHo5kv9FQ/RQsB8OG7/J23PvbxFLhT6y3dmNmf5R1bnLmnS3JBK7N
I2a52QZ7CXUoFMFsz3G36+7tthUtpb8uPpL2OEEnFsm8IvqAYYWXUELxC7POWu/k3TpQV61EcskK
qxUw4yPhEI5kUsxgMiveTFLbi1A8QuP8WNhRYEXTtiru63LFF6yAfv6MGz5Lo3xWhJVUmwZlB970
tsqLvxt+K58rm98BIHgdERML9PFVAhAldJ4Za7R81FRNwpCFDPYaaiMHVR2VPMBGjmb/5xW1yp40
KJhnVrjt94mO+t5kFhOxw5N8wM3V4qcx6XeGVViML5klXS0DOGBVhDm6eEWXyYuc5HNglkRgHHVI
lAsog6N6+11ujsM6xCjTG2pvjxGRd5iCs1hDTcue+m/xh6c8dSZVnhF0eFZJrRl/g3g03eCQPjK0
XPQ6Z1IoJ+3HhSpkPpabN6svzozfkJVn4eIu3wRnQigXnQASStQjCEEk8axiSCfEa7A/8eT+9pYt
ZEPO62U0mnXLl3wlF5ADzOEH8VHCC3B9W8KyUztThfLSU5XqaTObJy617vD9lqxzixFbM5eL8tGS
gtHeKoOMEcwZwrrYddv6y4xWLB6ExaP2V5ff7zhLNfpBh5rZr4XBuocN96A6HXJUt1ds2ekpmiSr
SJDJyNHimJ1JCWU+zNoi7pE2BbaI92zEprRDrwjCat1J1ubb/B4T0Z0lI0ugPFerL4aJLweZZ19A
2bgcJH4zSUF/eh0yAihBf9vtDHQuzGN1EeF32V53gUMJ5uVsxXxNLDrTM+GU7Y+GJHNDDOFDiyHt
TUa8O5t0ts1w2kttreh/1lRFBvGpYciUkmEUtFKgVD3OmIxOhS7EngJMwxwycLHtw7W8LYkyWc1L
G5H6BBbBXVHCbfERwCLVl/gRf68LVtfYonc5+yhKeZR6tElNOsRN4GxKYlM+PQHwv365bWLLB0YX
JAy4CLIk/HLRnJkYuGayMAGByGncTqgkvZlPzELDvHxXl4GOa4DnVUwb0FTnHkgRhsAbZk2yV/V9
J98nB3UzPAwpycDV+37PaqRdyicoGImXsJ3IA8kataE55tcVzkv6U/gTP8+8s3NmOTTvnJdPF1Uc
n2h74X5C381jsCoiwljS+Y6n9QXcJ+oQuqgqkkRFvGPO50PEpz1c6Yj5iuoU28CsvONB3jqsHlmT
ysLsBG6Jo9xqmAtFqMdlD7gZcEOUrjMAwt9D95XJrRQWHNpvre9KmgheBUXTcFzocQE/q/oy02Ev
lTU40alJTV8zVUhL1rZ59/Y2IRjM33hMRH8xlnXJjMQzyVR003iTl4dd3f8LFh8dVXdzZgMUuF+i
I5ISGT7Glbh0As8FUiGnP0pezrVQNfDIXrpLiJIQ3mlYTn7Jy8FUDUnTZqtRKXPp4mlKKgCIo5tN
JxLoAMvMrOX7tACHMf9n0B2VM0yM2pkGsJ5y10veUm49an+iQCRdsc0FtDdmXUfUfC0EGObnGR+4
MOunoMX67wdSBlaLeSgV82nCUdKceOsTf//tATLjzTf5dVKyYT+XgpFzidQtrkZZJ+k+Vl4C8l25
TWp45VqauxA571VVN+60N1AQCswOMT7wKJiotkvxqwifyBuqaiiqRn1AEHKSNkb4AAV4lXcPBoYK
BtPlmHncZU/1V5A+53nP3K/eV+PUzDb2DGR3DEW9xkS2DSd7FIBdvpVhCZb7R9wVZpuRaGscmz0r
x7VUhcP2/kdX+tUgdWIX8yU+YTfjmXeb/rvcFy/Zblqlmz+YIgW9/dqO7HW08lxWImkpjBJlVcV0
paCJV4C4U+KJSVKMeFKXc9YMvX7MfpaF4XCY75kMai9lPUEPXg4Z++aYxeacS9kicFk9IS9J0ELD
WayUx/KJ+SuSLld5Qln0Yz/1KEQruxSvsLlZ1j4CsD3Yc5awKT+Yhb/FS+dMJOUdPS8uRi/CJWvN
tGb1PRi7gTmGUWNYDRsMZlGaIoEkVVFlQ9apNeWnpANLiYwrfeOEvJlZgD9SD/1d8x5tR0ZyZ/E1
h1z5v4XRV47XpsBPqSHsWUOuBbVhAfRNIoCJElYkuJg1PxdFraIaJjGwasX+5K2aLwBIBa6oberc
wZ/SDlCOG56U1YS0Y98yKi1LJU7Q8/7VkrptjDYZ1T6F6MbRyCES7aYh6JNI7hv0ZKArnBUkLUZ+
5wLnPT5zPWlWpjH4SuYcUyQgxQgHB5g1wqF18b+5uRV1JvSTdE1UqVA2xptsTA1lDgABZYJ2qvkN
MZiforUObHZfweJDE4GCLOINhv8VyjqlWOU4INDAqwwSGoH1lusmwlfxdFBTcCCTrs2NxipSDSCk
nVeGJWmSSqhAhKi3qu21YvMjcZrweXsZfhmQr0InjNzqMw2zIf62/J0tOD/FXC708XBK8GSTTaF9
HcVtIpGh7YkR5I4OTJnknQcAq4DJGv0hmj7bmJTSfYISUfKq/DES9LQr5Uci3IsZEccXpO7sutrn
0k8qlmaCtkzxIy5IzKMxnMSZqVarsd4AqkFTGRX5RccNgBxE2YAVMmhdciXitV6KhhMoByP1u3vM
csCS/okfpafbq7a8mX8l0YW5UhP8ShQhKdoYgP/GJIb/MQ7bGFxY2L33MFhFyGr1G4bYhQKrgurc
vxX8HUc826w5WvMBTjZg1FFAjx3qdJK5bZiZ/qVIZ6ZNRquGAUZTjYqtokGaeA415FMIItPJrY+s
XNjva4O2unMJ1GHQJS6PMT4znLQc/aqcR9TRHu0qwzhIuJ3uBoN0m+xQyKbyKgabJFh5BeZaQM4S
knZYA56tNkXJ4iVQi/Z7Hvm0CNY6mWOx0f0VtwUJZKe6iW61xdpgPqWWYmP4RImXZAEdVQrtFKWe
j9MCF2llpT/7jjPVTQG+Fdssvrs9O+xbsupzcZRLnDK5rzi5n33w/HLbnzJAgmn2y1wX0e2fRyRN
mUmOJQs4l0nleEZPGWp0qvfgTUce8QA0sBz8LuomBXjHXWzlFmK/tcKC5FkMPM/FUk/krGjTcJog
NgeWNfAgDoBQgCsico/oXrbmyIhf92hoLHf5rrKifW6jyslIL822R9vmnHRBD5iqgT6css1cab1U
r/m5veAjsTR7Mv8kK9a8xWIO60wKnavLIjzi/FLqcZRL8nHgCEooJqj6GtI8xnfRTitZIxaLAeC5
SCqOyBsxAUQUFBtt+Xs6Wc671d3Jln/sVvI6/gxshrdaisfO5VHnZOAyHp2ckLcvwK8UFub35MYg
+kZBZn6ffbHSn0tvcQVIToKAg8mDvvoydmi4uEjHDiGZ3HmJFWh4oQ5hk5jcBPjG27ot28hfUdTz
uB89XhRaHSnvlfRaK6TULA1DWhzAfEVnkhnSFq8bBRCHsgbwaB0tNJea+Y0aeoEMzSyEtvVDvvUs
XC8P6i5i9gcuL+JfUZTvb7uRE/oIYdEIts1hM5bEs9BdgBJaZlv1I7dB0wDLUJYetufqUSeOL6ch
RIPz/LDlzdb17c/WmtA6kTHL9/JsA9eH+z/q0Y+gquxriZMgKklhF40pyIGVqKaAPqxpG7dWkSV2
8jWk+zwPzba1GrufXiN9Ij0wyLKtJO+N3uo9ZAi3Yb1RfB+mbFat47Wm8d4apyTfeardJZ9N8FoX
eyP4mgBgkq3H2AmAMebbOV5elafc9fKBr91oWHsJg8508W2JTktN0AxFloASdGktSBzregIU5tPr
7p1XzRwdnbZ5b1g/BcbnLGaT0m/UQa/puTxq+zxeyutO8gZgc4/ogjSAPfKM0p61edg8aObRfnnT
RmIqZrLeNivgk4A62T9gFuHr9pn8DbquvgO9H2izEyVFk6nvyGPQ3WZ6P55eX5GzmACgCly/aY1W
hQFjI+SO2H8idBN0q8fCLFY/YBZHLXJ3f/srKM+gaZKI8Axg/wib0D+uUosft3lvSKUq7iU0E06m
qsysSqLFf7ZfYUZuy6KM+UoWpTCvVlUlZrq4R2E5untAY5r3zwh+aQl0yb+u/UlWQ2hTtOYgkhGJ
oC/dID6Akv9hg/eVKOp2UkKQeGmBJu7VfZiSej/hvYDc4lygFn3GwtHPzH8JE3UVlAxI/19xMkhJ
MtR4Lkj7NPKcLriTKsvoMsebcgtH1ghdnW8sqUid2xtGv6ev5M7e9yyAV+s+M1IdcuvSnO7UkqS+
WYZI4Or4I+zrQ//CKnvTl8e/ZEroRdNUUQPYIRU/KnyfFEIcSPt+tNN1r5JexsOh/iwxRy0SYW+8
sUQungEZsL8KvDpCZMou66is5DaKpb1RWjrS07IFnvnwazxFTwMzGqcuj3+pp4ggrkLCED37lLA8
rPWkzQpp3/74D+m6W3Ou5A7P8Ql0dxrDbhYV+48siacSo33XTgooQ7CUChEQEZ9UCYB2/ldu6R+3
LYUKwCmt8FS6NBTOl1Vd6yFJ102lc+rP4QflvURkGSR13V/JES/lxHKlivEshyP8PnzHywotNXhr
dcDcHNfVU/2hbXqNqE+31WMtJGWTdcV7+iSl0r5D8izM7FL6TlHL1DdlcMdFuzJ/+b/Jky/VDESZ
R7EAauYV8SrCF45WEdzoD9WWY+TMWKpRR5wHHE85RLBH7jF+QF3C9sB1dxqBT2n/33Sab4czX+Jx
HS+AH+xXJ/1ZePE4go5k7l7wTeEfpsRhJuB8xjiMoqBcymOE+VJW0E9xoiCVth8a3YyQykGC3BaL
Q4I0FVd+oemVZZjU42GWOBNxIF0mSHMigjoAmO8tdKHLvb0StISrGrv09E0maKQfWyvDudOyLaCX
kBlELqQ6tj5GnADWyTjw18fj8iuo41Fw4JbMp9Tba+L3GK/y7FBqq9vbyBJBHQVO1OIOyRZv38qi
EyUbo9/2Muu5uShEFVSgqfHoXaCTnSDcHvFg6bx97QO9vDg25V1rMDKq14aPkSn8p/AqkNtE2jnK
Cl4OyTQFrh5vlVfhUEg2H33VxiHJVFJXjFzffGLPgj3Yx6U0yj7GvJoExRAC15d8VMLSTCBcLbNY
lH9Hky7F6LwuqzL6ijHdytNp/qAP0qjQwshtpmyT5o+hTBLPzBMylug1KZ7TCkQVQWwbE6mmTS8h
aaEVJIyTA0a97UjtbG9kJcnng33rmyjVS7Hgmrj3IzeSjW2ZPUq9sfGT+y5jWf9CuIJiowi9kR9W
JZ02m6QFn5Xcx5Grh41Vai9FlgOcxDv4gWXc8wSFCPCSfBsKw4XSkTw2VxcARCHyKAVIkqFQGoIE
vm74vE3c1h5Xo5naRHsAQI3jr3xbsDi7tgB6YwLcdYW6EsoD4Up1YpQqn4QvFumrtLDaF99CuYDJ
iBrMIXWJiwR5FxzRr4mcAlGljmTtrhM+BKS0sy9JWUW6Zup1txobwiVroICI3GsTkvg9TC293XGc
3aNjJ3pJsscUWZAI1AGHqrSi8jAisfkuVZs4NnX+xUgmhhe7Pis6+j4MHilL5LVQhLj03tEUj2JZ
qYlbJvmXLuQIjIbHf+rFLkVQOxYUvCGD8SFxfR7XXbcZVGusWBRN13fCpRBqKzDC4atJDSH8Svls
V1ND+MhGP5S0n2xDMduGiIU9soK+a995KZVy0FIXKqM4QqoCpBZ+V4e2KDKeWXQ1cTZ4WcV8mIg3
I96NtO/ke6DgeXWdu1xVOrV2FKpHOW5NcNSRDF0sysaIKtLX8SpoGaKvA81LydTGef3QSlPe5G6q
P75LeWXrSJjBfHuRYYQLb65LSdTu1QZ4Awu/zd0idjTB8nW7jEjIkV5fNXsULwNGCLGomSbzaPIC
TDJcyaXVF1KaRkaTQzP5jWtQYNM42MdbmSEXKbICpAUvISNE+o+w+ednwRg/yGkopAWUazszig5S
+0fLV1XfW7fP2cJrDquoaWgeQJsTf1W21KJyquIW+xX0pVkLGzXYImjXGh+R0F7wHgf1iOpiMB9C
Btjl8gaidw0dbAIeWzqV2jCmrBVyrkS3z7SpAs5KnxKeVPmqqZ80/lh5d0PEuAjoVNZ8LhT0/6lA
egGyjGFQy6rVcdHrgVq44Z/JyY4fnNkfZYkotg6/L+5QhEieMLlhMxZ51oS6YS/EzqZ1vpt1qLdj
pBXu2P6Rv9NONAOk/Ljarrm7KV+rve19itFK1vf9YYyNp04Hxfmb1tmq6jO+hZ7GvVoCatWbwW/k
QpUKlwP8k+RETvwkbsLVgGp1nJhNBIhpUPuRAFRuc0Vo9AnPm7qdv8g16wRfR3iXuzH//GxZprHw
R77AbkSbySndfEILfWpm4ELjX419eRetf0ASxh11m0WitbghogryRBGxpUbz/ERiiYmvLCvcvMjN
UcHrdPQxP+hEIpJDBfElFoXiokAVCTy0ByDUVKhV78fGD/AqL9xaeUVS3uT7feT5VqS6NfKpTFT3
BfehyHBRGMRAaxcc1uXKltrEeWMrFm46Bm7sZSvOK0mOt3FrmAzbni972rZlOERFn7tkMMR6KWqS
+FQIq7B032uk9uMVkjPkyT+IjCz0UgynnMmhI2dflQJhiiCnc5JTc5pe5/n46MChT7vbyQjiEMzt
Awes884wjyz6j4Gtr1MnW7Uf/qMBAMXbii8EQfgeQ0UnNfo9VLqjkVfBXMuVaelWRWTmeWT2NWNp
lyTg4SOrClwkUNTmn58dD7Foo0GRstKtw1TYDZoe2JHWsq41ujXu1yEoiOdQ7NfxmqMbw4286ISq
bEq3AMVwSSQnBqSgbCuAdrzzTXU92clDYT71lrZ6SjAF+s+X8Vw65ZFzg8vRn9NCul5XdpoVwlEM
wpHh9eha5ZWSlAeWFVBxthWUFLfZiXsN13je8TMgn2DKd7oTggn9jfF+Xdw+EXUTHHccC3quocq6
NKnjsXTjqbCqdGdgPvn22tFd0f/S6kwEFZIovlLqTTyUrrEWt9HnXFx7U63KrgFu4O3UD99KPxgi
F6IgdCj81Yrar6kW5DCvoVWwUT6lVyzoc2RVH9kODGYYKdhGD7oTYPDLODEEL/kZlJ+wkgoOHbLP
l6ch9KOwDgycfyXL0UFsIlnkWTy481aZvxfwStCjknEAlyIUpJxVHf1VuCPQZnUpU8nqQI+RfnYb
SzZF2zkmbgVIRtY2Lq6piigd+gErke4QSIbW46SxL9F5qq7idQJ4DERCgYfeCAmMcO1O+kJTJflh
whAvPcgVuO1/S/5dgDMXU6XZmAoTJCuHwao2A1Eekp18QIsCJr53GmMP5+W6uCpAwI1SliLDXQKr
nQYFAK1vW9QZXKagodO70oJ2rSojcCzxEmO4Fbr1A337l7KoCzfwBCPK/Lh00+GURl/f43sAvlOL
a3ajAcRN+VCjVFLcexjYw/Bic4je8e/4UQ3b7snf1KOT+CLLnFj6U1dlX7W+UGKKwVWl18G3BG0T
CI9c8FaC9QrERvGmi1eRZvkoJY+rCYxYAuPOun4XXqwKkneXBi0Z0oAWFXxB0/94a8/7SUczKw+T
1Fv15Cjacz49C6Vh3z67V/Y9Z13Q2IQxeoQiV2AQUsE3Yae2rav3qV2o9x1Y3jQwfoDvq/G/bsu6
WmNFQpRlYJYMgQ8avqVLDUNNastSVSu3TJPXIvadrECnMLAubouZ3dyFKUMMin2GjMIwHoO/983Z
wckGpVdmMEy3HlGDlx5DpVj1OUpiOcNolvQ5F0T527jG0qYtBPWKeIrywtRTYz/JOWPZFvRBH+mc
HFMxJYY5qctlA4xooaRVCH3AxzIERA+etMLJDVaJecEUYAiIMxDkIn1Me3EhlGN0VI+VOz7LCebP
qmMp263h3N6dhUW7kEId/kLtOz2Xp8rVeAwXzOPyE3LGt2VcnyV0liHolZFOBEPUFWp/EyWFpAgR
qI1VbtznXSlhVFuoOgvvGiuPFNWMay82iy4GaoXoo2ug5mK7a2JWFXhpTVUcMEPX5r9o5jk+7aq+
UKTS5bWOJApa7MLPGFMVnhZassFK4l57VuiNK0NGpVtHKYV+W0RZ1IsJBlfcqXib/M+8FFHjtiQR
hTbUoKUerFjFMcmDp6FwjPe+8VcNGNwFN+DXitiZqEWoGtizCpJ0B2NAX9rtffltuaGOJr4P6UkV
dR5Q5lGmHFdxl/G9XrptZaybDA3Cn4EEUB/pXdhGtRmfCo0E0prjt0kcOrq0KYZ9HWgr3bNHeV9h
3ip5vv1J8rWzUH7nLmVFA4eyLl4errad4mbQNcS4Y/lSGqHZxDIj2FyweE2UQXI0ay5elcglSQiG
rC8btxAmSwy3g6+SWGU4iQVDw/yKrmOGUuXnM3ypR9jWWjnFdePm8VaYfkrDsKLIMMVgIpqUMLKz
Cx7pQhh1hpPcF9RMrRpXqXRTbA9B8dkV36H6fntv5l9DWQv2BNcSevwUDHlQNyIqLENXBXnrqs0H
J6GPHhxvgi8SRdyL/JOCUsxtedfPLTwGePTe6TMapQiDuFxEqfcLjEL3rRvoK6mJUH/wU0upX5tG
JJLhAqMvIaFmj5+gFtvFm/xkdE9GvIWluuquZrFKXtuNjOQbAk9gLQsgAJtN9+weS9Jk5BI5bN00
Ozbqt57eRWihvq3ykgykFwWYjKShlkeZfyDnCZdKWetWEYod/iHLkWfq/mneGSrM+Q5sIsp0SJ1e
KlJkvFpHbdG6k4P2ebhiX7ZDj4is5/K1vVzKmZU9WzBBF8C81UCOPiJ7xtt6tIrSFUYv9IpxpK+9
xiwJZxpvc7Sh/BrSmaRA6uUCxaLWbSU1MBthOIhZzvLmC+oglS3wCJcNPKoMylnWQH6aREHp3MwC
uDxSzURmpHlne748YKA5P5NA7X6rlkYUAEcUgP2CUwJzONzozj0rX05TGSODLYMdHDVFUCLzuJao
YxVqRl4BqrFzExn8ASe1RwTfbIyqNIPwKQ3up7Z45Yd0M9beNsFwk7f3BtmpVdlsJds/BYXdSyFJ
9jm4F8rHPMzv1ClxjBzDmA+3j8PCvuJLNQSoM3KZQHscfWwFPE7KzvX0mts0SQew2Hr8vi2EHvL6
3/X4K4Xa2KKqhqoY685Np33rmxm47gPcz/Kf4Cing6kc/D5Db2V+HPjsufhRAyeabF9M1re/Y0FZ
hYdv0eaCN1hPqM/octUr9Kwe3UhUidG1RGEoSs9qz4pCAnwqIkpeRlB+eSC7DOMTRdqNSEhk8KCv
8UMEnufhrjnWZrpSrYT4x/CoB1Yw2fVGJF+sQcgF96bwCJp5aQ4Dr8Y3uCDuY64WR7fOULtPA1PI
d0ndWLcX8vo6hJoYtJdVAybD/0ZlZ95ATfI0nwZvdIVsWKsRaha9ZmbZi8hKyF23KGBBMaYgzm0d
IvKO85aeSeqbTOWbuprcGSpz2Ei7ArQk4gYkHBY4LoFlEx598ydaTY+3NVxax3O588/P5IZp2GY8
V07uq3VkPKIWYvVLnebVPfvdshg1gLXC7wbmxeqj2zWgAgFsQOywuk4XouNLSVSMNFYap+sGJI0m
+F0iK9/rG3mTradV/Vpbf2ZMR85RXWSlgf9YAc2SCao/H6lLh4uwHNgPqDYYwowOcanrpE9aVva5
6A5jjzlgLSQe9xLxIZG/FZCVtiaKl6bm9SR5yMXnqnbyKnDirD+EHmC4kKQs1Gnd5XfTaIs6IxS4
vm7Qg8XDHaA6gWfm7z6d7UMVpGj+9QXZnbhkMvNJkK1JVDFzOhRAQ5ZT1eFUvkUZXlJXt61rWTJi
ZADNYK6Nzj1peo4MLZKXboUekx69F5kOTMVh5W/y+jXUBYbFXfs9NLjM0Bjo9UHsT3slXeMjbooi
2Q0rda9whdNwISPiWYgkdbzDkE5DQK5jcJgyNeH/kXZlvY0bzfYXEeC+vDY3rbQkW7LsF8L2zHDf
d/76e+jgS6Q2ISK5MBJMYmCKvVVXV506Z1AS1BQ10al9Mz+EkLmt1yNIc+zkd+wku9zhGRLxpNuV
iSGIVh0B2XbgoLsCcZ0lQbOZ++b+Y6hdF7pamkSuKjrDkYUgjbzlRF1BFBboQb+uoKpmJcXLeOmB
dKpXvKU168fr+7O0C+V1wKpQhWLBwfKDRihTiw662piNQmQA+NQF7hhsXSU95yFP5GYT+3u+2UTq
RoJ45KjqamyF0mfYnLrPx1/ys1L1/SW4enmoGqs4ifcHkJEKpZDHUHKULzUG6puI9SnyIG0RHKTg
KZHMhrGTYl9s+Y2/EZ3wKD+Vm/g0/uZckyf8K6esAL3SVoKq5zgjCxfJz3hMxSUFLgIZ7O7oOaQW
KipBdZGH+Lqh/mrALldrx0T480dsjbJg8Cx/fTwbP2sUmI1be9T9zIhwRnICe31rK5tu52gbl5w/
nOdfCwOjGY4QCcCSLGFIuCJRJqBiDS+JOz6NIskRnjoIV0L06NCPlncKzEiyZIhR2Z1Kuv4EfF+Z
EW9bXDTO4vft2/iutHsGfVYmX1ujcpTkVcr0eu6NZmExdoBu6seT8vOqu/9S/n6H1FFZtwratAGS
AaVJ0ZFx3Eji4bGRmUsPVlB7QgEDbkL9qX3A9Z4CEXPHHfSoHMnUWcydAl4ivY8+cB9KcjXRoggK
DwuWp++nriBYBrSDh2tChV24H58mVdmQMK3kBMWXtGVcI+WMtDLahAjDqg6eBoDCG/Y0BgtDnp3X
G7tU6CINLtdIVS3B813K4CXFiuf/ae2mlumJdQlBJ5UwKGtou0TZKDlNUDujEq1ayLMLUr/w+puc
948pvDFDbWYUC31Z63tI78SSLXXoKVOG/KtEUjbW2sQM4iZfuLJmbsjpokLOHGvHI7F9v2hcUrgx
MEKSE+dvUbkNaquKpFOJe6VjgpXfMwu7ZG6EoFgCYxZYDDROomKyTI4UYfRkyenAuiZ6rxLf2aGL
HvuI9GWyMLi5+3gC3HKIooGLoJGnSVD2AQvKAgedVjJhRk0xszRVFlzQTPQHUCuSjnhKw8PiRXo/
h37DSE0q86Ijo7McvWO6FJ2S+CJK6MkRTRkbpTe1SQGua81UgXrgZ5RahbauG10NLE14CwG2qlmJ
NIm5mFCYDRjAQqNO6LWpm4aacakJxoaHRqeThvGmLlTiJhC9wPqiQcOXeaL4eBi6jO66bqaPHzHE
t5rKTjhdEF48bZVLrxqU/Z7RAd82uzhYSo39LNLDgcsqsthALuIOp5EIE0uQ0EHP3eGGkkiCzlek
K6uVi7Z78uEagEY30ik4dIxqDOy5Wurimt2QN+ap6emhZCdguyM47ROwZfhDZwZhURiVhwYyzCaw
EdogLJyCuY0J5Dn4MhSAZ4CLvt8xbF4rnTLg0nL5qrKR4AoNcdBi67FHVqZvp92Jgmcq0lNoUIP3
ujej5GjIiDoBseILInwTAlvge9qdPGK9Q0Pjyw7IntXX+E8FBFC6ae42r+ZvyGF+nCfN1oH88slm
9Wzau7fV6rhaXV/+HJ8vGTG2hudctyCi3h6XIFNzy3H7ydQlmatdW1cDdmuNvto+PCvDtlMKqwWB
L+Aaj+dnNkq5NUbdWG7ijZU6iKIjAGKflxsAHnnlLKYW98kUliiayVnYqLsw37rqUv1/7ta6tU3d
WqjsCFWYYm2E+E1E8rIrjWYp6uPnvPutEcq7ey6b53WviM4Wzaw9mB/w+sH7PiO8HYMJuSC8OTH4
qQY6bD3C15tqh+exAlalpSfyXACqKmgnBhgfGWH6lEdiIwhxhHvGG96zftVO97RH6vEpqLasZJXp
EtHZ3BFDTYRHqUoEkIOOC4taLZgyANSucEEgihYqf6GG8A3loU8XkrTwXRxeGHiD3J8uIApSwLhi
2bHWa0ZfQ9brtwzquC8Fopwgkft9CCDRKRNonkI5eNL6uV4SIpHh9GupEW7unN9+CeXD1KEX+bGd
xiptB8cVQHQRvAMIsXDRfS/SoxFTF10le/6QKhhxAhr6hFyvGkgnPqH0QMrd9dN6WavGb7AmAhGo
6Yev7gpa00mvtQUBE2+BcK3WI+u4Bb/49tLo0sLXzR0oDW1lCioBLFo4qUkYCx98n+CWd1pXIM2w
aYVVlrQLLmN2pm+MUDPASHWp+XwlOz18hQqEJaeSBoq/2cdj1zS7e2/sUBdEpSBbXNcYTOP1kHZW
KjSKFNGwEB/NT5kyNeaA8xJJmvsdzJZqqo1tLzuCxOOhsGuHFScsJQnmfBAEW1BpQIwkoxfv3kiX
ZK3np6nsDCogkxf0JEDfuEenKJIT2efjaZtdnhtblEPnWRckWGEiO562Hb/Y0MiLUueqpaB5zplN
ZLpTSRy3t0SdfK5tulL2C9nJQVgdCuuqYvXBB3UwZHZ7vUcxUdNOj0c2cy9infC8xTWuAX9A7W41
T0MvjwXZ0aRh2KqcX5h1wNljLu8rZIn0YgwWLM5sQQWxM6CuLPq2gCe+XzdtEJXEY+BUhJJ75UJk
eNrq5fGgZpbrzgSVJVCCjE/ZBv6Ei0QiANYrIm0yWkmSGY8NzWx0MJByeASw0z80qDaGvGQdcTBU
FL+ADPHRLT/0C72ESzaoTTHWLGi1Stioo3eMpVFWXL8Ah56dLyQzRQmJjolYiFoSeWjjesD27mMZ
LFfj8CLLeOKLkFMlEdo4Hk/a3JZDsxeAe6AJZfF0uLfGeykIA8dOdhg+g1iQnwmEG9WIuJWP1qkE
9GRN5i8cYFozc0rnIE0Mvlh07qEQQWPVmtz1Gy5hMUTo3u8VopBLaF9KiFBlCFcCUuhPHlSxTft0
OLwdVONEBislO9ABGXpHoEr8Z1k1cHYibr6JmoiEAagQXA/YPVr9Uge9qkdqA1IpFGJEMNe2Ui6S
x1M/t5duZ4G/n/qwBKEauuFkR0VjZnkK+XUcLFRoZ03AnUBpGecCa3xvokv7BOy7nOyI41PnPY9o
o+rUhfM950IAMPvbBuW0NK8qmaAW4SfH7qvn6i8mq8zHM/Wtx0PFJHDA/9igzkQtsGWDTD5aKjbD
5lJBUl3Va+wdvKbxE5HyulX1ZnMVIC+HIPjlNwQ+po0VYWuheSHTT7/XJxyftYyGoEAXoUKg6K5P
evyxNKN1eJERw0DFvrIIS1aScVwKjee2lywgIQL6CYBR6FPdVuLQD5mCxZY80eK9WLa9JLvmg7zm
Gz55ktEzteAP5xwJcqbqhJZCeVakJg1xesR1SgyZTeU8xGu8gLIw1Pks+vcBBtr9FRnxxSQHRhdE
kqEZupILFIQxaGFgUyEzQK8qomtC7RaOzOws/m0KxdL7/RynUllIEoP9XJXPodhexJ5/VQKuJrI3
gEu56Vvr8dajNQy+fRXK22CXR+psynnem/RiFTaDRHGuNYjsSzyoLkjnfMuJTky1vh4/VYQhrVWD
7arTr7zJEaSkVygGPP6SubOM4EqV0NWHnme6sSmVpKKPxVJxNGbDyEeW/a0h9nlsY3Z+AUuR0cKN
SO6biu6miMcokTS0XqY4hT+GOmpghyrDCZMk5JSFwxjaj83NDkmdgB3QgpeQcb2fW4ALRj5wa8UR
k5BI6EfL1I96PD82ws+eA1RsIBIsAEYpU55dGXyRCYZGcUoX0rbdtqvR4Lnihj99fWBj0qqWpqI5
kj0UMjJ0ol00euxu07Ei6SpgTn0L3j1w4fSMRwa323s+yJNio2oO7BL0+GdXAi5GQHQR3PIA/P3g
cun6uqzKelAc108AFRcsH7LGeOh5ax7Ms5wuoz1Dr3jtP6yDgkWATgcwgGgbuF+HshNUsHYIisN1
EI9QlPrIMGliu0g2LlQ2vysTtCe/NTXtwJsdVnboE2BCmGr01urxAz1UfdAzcP9PLUpAkZ3SdQ8S
aA2RwBPCABDB6t6uBbfiqMfk4Nm/PZPsAswC8TVomh6P4FP7D1EeCLnA4YBeBp6lr00k0FMpBoOI
E4zyC4KgF7lUCt3teXbhvNGEaN/eRUGwLwNGhcoWS3kXf4zzGNzC8NG4qeL1JLjHWYNZkSeUsVac
8RSQ3y35iskuW+eQTQFJBKq+nAlfB/3wBUdOU979+Br6PBZp7uceviaWByI2hnYdsl9MZ0u17aZb
OXFCv9IFGTk7aAICVMkBfp+RsloPmSl2vN6OvQWSJcIVgGUzW01YA7ds5PJ2qFZCuFVDPKcjva4j
IoD2w98kPUhao6eqsSoGHLh4/eoymDudQEYFK6mMToaAs7eW8kGX26XBYqP92Ig3Mz+FNTcbkQn7
uh97BV6hRbNhAF6hJaDAnN9BqRj16ulNh/zsvYUqinKccU91lP5Qj2CyDF5UIdWzZuGKmsvYoF9M
mARKeLg4iTpTKFp4gZ9i2cAyixN0BSeToSA2Qk0OElkqaDE09P7JOjbTyd155u8vlXx9iUQmBQ4W
2GjZryn8GcARe4xApdgQI1xUN5/JEChAreDqQvlQFmi2u7bga0WATq8jeB/s8JH2FRjNPor0Q5MK
U1SThdvyJxkHXOmtPerZGRZ9IdQ57CnqJ+vtXcEq4hVY1RzFx62dFwRYBhAsijGUMYOw07XectO1
j6BQHo41H4GHptdjzhQGARtwi7e57iJrmjxXhRFzbwOnj66nJwzJi1PcXtT2OXKhshOtImaps2L2
WpjmbWriACaEhnKCYDvzCilRnXit9m8uOPV8FJvW4qqNtqPo9Au11rmUuXJrj/ZKSiRrfgF7bV3r
Y5a8Stor2/i6/CRluqcdcxWeGuQIY2DK0RH0ha60RERCs95++6Lbb6B9kQ+igqkbwendJ9bX3fRZ
4QFQKwkIITTNRvcHLx4RweiCYo2J7ne9qbAfbFCeSn+VQ/KEW+zanckIoe6NfhAU3kE18F2JuXEZ
NeuzZRBhS3VYf0cokAHKvvJcl+VN7K2KRWrlyUHQLgoxFrrdBMR7yHbeO5CiylMm83LVSaRJWEU6
SMCeOV7/Vuh1UpER/B/ZQjpgrpCIMf5tk66BI8ueu7KXYdqBgAaFjwWJmhVjgryHHFTymsJPgA7N
GIjrTNJ3S8S8P9sWcWxv7VNOc5CLyq8m+1Jv1ZW8bcEELyetjjY2ubL9odLr6kkI0U68FXmjypYa
Qydf+WDOv5EoN2vc9F5YSx3sF1q+EZirKugKu2YF9E/6SyTWs/sJka8IsgIVTeDUFoc6tTSobolj
PXAE7FG6VhkxItJQ2TLygRcKPVoqFs27khub1LUXC7lQCgDuOoJginYHRQqwEQsoBAP5QOT6NT9z
S4LRc1E+au+TbsCkaUVDRlQpLARG7VQnkFijTq8s0DhZ9PI4yp9dN+RqecTOeIry1LiGsuHErFQV
JwwTyAis3A6E3K5Zi5XOeAv9K98v5x+bBGcE8Gdk6PDqvT+YMtMCr17BEaD72wjX4ZoFAzIOJPGI
iCqRR1403MM+WKBQhRsNhnyiCraSd4ds1xlvE0bKJcl6d+7Irxjyuz5yDiAbJLx1/vV4VmZ3GN5y
SDxgYn68l31G5qu0gyOX/NRRXezgIdqCuxivECsa+veohBBcen1sdO6mV7EEANBMwGk6HGG5rEE9
HEbVCpqqEaKRXWI3GqjXMsQk3MLzbnZ33Vij1qKoyygsJGxoGS4x5z9F/teA19rjIc2+IRFPoL1R
A+gJLUX3Kz5oSZTyjA/Xz1ySpiKx/NlW66Z78bxrXK/imjQA9rEBbqN9mDoJt+olBeQfGbAgn6G2
HyaigAY0VFBwLYX8tfZquwzsXLXzbvX4W2dOAiIEsP5IiAZ5YHLvPzUShdHvBky/Vw1E7t9E94TO
QRJ1hzJcIryaw4Yi5YOmjAkUhrbvaXVu3GWkKUOmxZMLQ6CPuKRY+b49KquhFEnY+8Aok7GOjAhJ
upb0I/4nD0rgF5CGPx70rF+bsIHgLOOQZGOpD/G4sS5yplUdzjN9ycwyOzk1pS4hseADGs2dqqXr
eW6b31qkHs1KInph6E9uLcBb3RuZNy+NzMyF8JXyVUbdtUNI8niUSyapQL9xsyaMB5gcosgcRcT1
9UsfP2XoUvbizhQZacHTLRmcfn+zvAmGN1ZtPxncuJukCnaR+6vwTkogG2nQrh4Pb85boeKG5xKw
AxOl5701qeGFqkQGx0lkJD/KLaeuOobIQDGCQFe9NszCE3A2t4cO7IlFbWra+46Db4bXlR30b9Ga
4fCAyKibHq8mb5UfBAvMgeRdBEO5vJlqEhx5iUCe1JKXSh8VPH1NcL8/HvvMY1FFikrDsNHfCsKW
+7FzXjtA5gv5YWxkU/E++bxa1YpKsm6Jm2nOP9xaotY0ZvIYXBuwFLvvNQulcbyFOLWBRieyY8zC
ks4OSwS9PLr3cPnTM+y1vleEra84KD4hggotkfdIJWc6xy7lhr+BTtStrE7OGWmziVlUo1xAlLej
VxSBMqFPgnCNRoBRWcvZ12i0zFvUm5GfG9G5YUj9OXC7oBp08EAADtOshf5lkG0+WqpIznklfBKg
b8glwSnT2Kwi0sqUSZA8TroERc9zyZ1E1fTl95xJ1kp2ELzsIgivj7fS7ALfGKVebxFqC3KfwmgL
n8v0v4FcNOrsd4M+EdQvF27G6Uz+mHRciCi44sZH5vh+37KMIKdBA2NskPDQfwKCkImLJc6P2W10
Y4U6Hc0YxGw75kjIcZshQSUO1SCIaCgd9OuHJcDEHLoavDC418CzBRpMOi0NXSitxtWNNNi1Zo3P
EQKVLkh3wp168i7xAsJodmiYOpwRvPChCXA/gSNXhHEaVkjrh29qDScuflbVK88sgVrmFkpGRAbg
zNQL/SNAVoJYaJNBcXr1JRgdtf7173fdhLD9jodVke6EL5XWrdEdoTjgYiZS8daDBEJLL4XokU76
eGxrclH0pkOfzTRdaMX50RIPLZwwDNHmho5Qc+RLkvHP8YgazLFC+nrJM8+l1wAd/dsazYmKekjM
Az+tOGmlroVsz2ZglgrfSmbNpR8+SLVcvZTg2fx4G8a+kZccOH7GTQ/ZM41H/BO99lWns9Va9S9K
nxBXe3K7o5+ZraszYLvvkeQOtlGx4dj11AY8VhvwTqzBda62OLgntAiDHYSkDDpH0h1IrJuBMMlJ
8QJoqBmPZ3bmCr4bK/38Znk3APmF4lS8f+pqW5UhDJ+N6KTaouWnW9fcUslpbl+qOGkTQwngG3RJ
r0P0CME7rGWihHqYsnuVydePBzV3xCDcgIY5nGokUqZB31zzmts0A2gqFSfKRJG0Ma/pigAiADZB
Rin3PGXh0hOm18CP/QlFUtRd0Q2n0jVDhfWjpKldxdlfJWIA6wIo5mXK8F/f95+h8ZkhOXvFvz2C
krQ+5fVF/NhyrLfnx0OfaflEvwx6pvAYQ+EZvN73Y/dBSy10PD5F7E2hIYliJPI28ldys2bHddtH
eufUFZi+NyzAbqOPd4uF2B0sifUSfQfdPQU4C0qLmBDkAtA6ggW5/5YYZdSshw7yWXoaG+K6proB
R3L8HO/a1XhlCru6oBBncNtE1YF42oei3SMmk4jr2Wq1QdlAzc2LbyEdFh6bhUWjfMpfHwe6VHRY
ClPyc/r9zSbxsp5V4qBlz5CGKfWuLdCgxUXIi+c+yGB7F7KEY8PitDLFQuhHr9G3aXRlIHOPlwsv
fufkbkxrY4EeTa5jz35I+OOonnoUtz6GT2VTRjYamQJR7//0aHjRBbAFOMGL/y9xIn99AQABAm4G
9Gx8J9NvvkAE53MUBQp7jqW4M0bcE4QvOEXP3dZfOIx0cvnblsCiEwX9fFOwNjmEG1usVDQ+JFXY
M3Ij7wV5vzbme3XNySa3H+99Ghj9wxIVEFbNxNbMJux5KohIAINkKIm0RmP2hreSbTQM6+xEi2hY
QUs2KTlINmCezctg/Hn8JbMrfDtm6hQGsZLKtYQvAThl+og9R9b2gYyQR95tQqSAFlqM6Oz5j6FT
AVNee0WdCn8ZrPGsMdqWGIU+ja81PV1Hx/dS/E33ePywSZ2gsPJ4AaTN7Hm7tz4/NcfeeIYOgeLV
0uAo9/rDEOXPg05pmr6YDLWWMW5zS1zridHujePCslF307chCXxjPM4l2qNkymFJYZKrLdiSznDV
gf7ul2b5Op6mRKlL0DnhN8av8Pdjm3NuCGgTxGc8Lj08Tu9PRxy6GV9WPXu2JEbnTsyob478UnFl
yQi1UjLf4hTGMAINCdLvNJwKHTSLS9LcdOPu9/zdDoZaqFhhqh5aEuy5EK3sFS0Qa/USakf/qYAM
nhlvs4woEI0NzRqPIoUsMSfRxYS/7KMhHNJmiBJZGrzfZVopJEPHnVEXrV0C/GkhkiG21Ktz1qMl
Deu53aJCawfMClNimMafykWhqp0rDmfI5E4BExCO1uPN8d1ffBNYfA/o1gTl0fBqT6QRhJLn8dmN
yCX6eLeANlqX25aMp4n5QNuLDZTIHRO9PKxHfi3Ynx4jj+xTfiyLwICghBiiepZA6UqM95fAzGzV
COyo28iwDOeyYuBbXFP6tdRNszTB1Nlgub5LAMcaznncO6qcrZoJE/t4iNMIHo2QOhpVjmPZlcpw
5j3Lr2qTZddqjkKbW7z8B0NIDgBbpilTvuv+oEulL4mjEI5nzj+D80Or/2QjupEWblu6c/p7xyCl
JnAIroEClKkVC+KgTzLVHc4XgeAe4K6Dfi2vxvUJOa1J647zyKl7C9AXhh4OlAe2z+fqoC+57Glf
0rN6+xXUyhUR+AzKkBnAPHj0pT0jb7uldOzcwt2aoBYuBqd+kaRYOJGFULACCqduIGWzG3lBf7xy
dH7grzkFOh9iAWBwRrf9/dLVgcBnfRqM53AtXZMVty1rEn4m6wTEd4CWfj42Nxs2o+z/P3O0sp5U
gNc+ijB5LaB4+nbf+wAiWqmxznRb0XdmZ5jnN/fp9QsBm2l+PB8b8m8peukhK9S7sEsCLxFHfzzz
w74AF6GfH1nVgOAR6RqOSNVH0JhMFCzN9MyiInOG6xfuFDxZ9NMbT3wvijh1PCeOfPEKnbOajVJu
MzAarUFk7yDZBOTGLionMvvH0/6dEKH2rMxNXCYiQDXg3qPqKEocx3JYNOy59T56/jmLX4FyxjlF
Hu8jCWp77A5+FW38SHwGB+o6ZFy7UFOiXBuJVEmNrt9V4YKC9qPwM0Py/kgjRNwXkkd0uX5aF4QJ
CkJ2NK2DrZLaiuMox3wk9uNZ3O+v0Jl73+Je6L+AZcFeRKySlUbqeDpP9GfPOF4eTxGd3qStf//+
JpQfPOjrVukwnvtqA7YNFLyUV5axeuEYVIAIlEtdRrSkxbdBXK5gnUBpEZ3ElDdLM8jrtJw8nt2e
DMgX9J5mugHYHSOHRf5H9PfIxW7Yl4Q3eWGp2XAuwJXBbQqwHjoOUbSnrIcyGzR+zYznZlOZ194y
ssGOGRPMavqz0XaLsm2zq3trkHKb45COPfDi7LkvJJJDwrzu9KzNAKIz+s8mAjNdrJcpVPjaL8+z
cwg/cE+MYMh438h2J6LCaGoNEXtN9/yFozmZpk8HUm8oMgIoySk0pYCcpUzNJDU+jSPvUG6UP6po
AYU5a2KqKQIuBlQs3YBV1m6olS0OYEIYYI1W2rm/xOfHW3jujTgBMP42Qq1pFPtNLfMwIpHS4CcO
u01iw7HKumGNVr5L19LO6mSUCgxsqNqGCyie/Q27TfeBtZSDmN/f2sTXB1mAKSl8f7MIXN7ynpKz
Z08Rv8IG+kHVuuwgex//EV0w31kh87sJoIkDrORSa+VctAzSIcCMvqsoSObfG1eytA+FsWDPHRr3
+uaKenbD6izYRuNN048EqQGoxXBWBlJQJr/E/1bC5ft0g0wSzBEAoAPGSG33Jh4TNfWxFm743MjX
PD/KdnNRPd33LfFFfBZ6oFKnLrzKrnyCfom6eRKAyn68JSaXSe9sCfQ+4BmHW0UR/X4a4HFzOYhl
9szLRAAo/FJqRrCufEMsjXJYKLDOBEZo0UC+CYgykQepyr0xRa1GsYs97syh5yrAORJQ26gWHszT
Hv45on+MUJfEUBR8H7YwolV2L19C0KDGJGmvj+dt9ja4GQt9YUZtUfEiw2D/DIquaG91e0nCre8f
VWkf92bboZC6fmxzdvp4kHIIoDtCgpcaWdYrHNjGfO4s8KbmtN7CX08Dfb53JJAU//v76SHVUdH2
DZvxZ8HzAImuWDFA44WS85bHynEKytMxHUgapuMH15XJMzOR4xOv9VKoteGp2BNRa3EziV4QaFY3
5LEZSi6YsjoN728zbSJt10MTGzdYyKH9160bvGhGDrE8YdUiFUju1qNvJh0TQWo8bt59Tcbh78sR
NwJSSqhNqV3cCno61hqvp94QQSmr6rjUBvVnV+s5XhnAIDF4CetpnkhPaPBMajMRYvGScakqgr+Z
FYDFlYI6s+MhLV+zWITeQ5IJ4qaQWAQ8quj2zyKUu2vr8fLNb5mb+aX8XdVmiZY0WD+jrpCKUFaJ
nSBDNaLRlqT2Y2Nzj2ckHP9ZTOpgs50wFEwbcudyxxlWpbdGDHGiYKX+tni9fhpPPKmdAZIhrOFv
m5cQlKELXzCFjD8O4s0XUPmkhhUHWSqm7coeVMZkWNJWT5KwK2IzHw8ea/b5Sk1VIy4ttriCL9Jo
5dQQ3eMAGr8avDLqQYuXOtMmF/Poo6ZX900Q52cSX2QyvENcmXBCLNos3FceSJ7Hg5+7zW9nn7pd
hqoec6hCcWcPCuTCTkGzqWYLyDol1cKpnY3cITomIkxDjymaWu9HpI1ym8YcFloi0H+C7qywDS7t
urETOFdglHbsTlz5hF/Fm/DYfULrvpiyz4sJ0Wn3/pzZf76Dmtko99OMdYF4S1DHO9S50W/VXToS
U1fL18ezOxubQogMaXU889FvQNlifUiNDFnKndnBRGthvOJa1C+gveldN+5X9ZSPevK8sKSz4cqt
UWpN3bFIhkHOuLO/RoSGfil5muISCA9DfWrPJRitlpiEZu8yqDKBdhak+IjF79eW93xXUuucQwaM
32Sp0VQmv4TLnT0RNzaoOMTz8irJOdhgBJ09yqnJpufMyFQyDAsh7uz9heZJ3Fx4u/0QS8aapVKF
iuVZjW03/pTkLZstRBjTFfhjE373oKBzEI9pasLqbOygDCJx5ywzi5igxBR6u1wm7EHq14G0cPaW
rFFTN/heEwsZrJWu3SuEf3KnlEhU689L9Ayz/uRmXNMi3rgtFrBCj29hCUSMNcJh/1CEZtt+hktl
y7ndMOFLERpPSDG6c5cvB8+vEUKdgz8RWJRkCLVy4VvG9oST/8t9eGuLGlSGLFmXNiV/Hp9YBBZQ
eGC4LwF0wFqmZ6CSzJcyLHMb8NbgtJ43syg3gaQMGgxGYktC6KNK1/j3Y9c0tyVuTNDpK3WENrfg
wkSji4k57t7bbXpROWOJqmfWG90aooKJvOvbQfJgSCrGNeOpuj9eXL4j5ceINSs8pxefm+cCIuF9
IC/s+9lI5tY4FVyofea1cZbyZ1/bjGBFRLCYYoOQ9JjqQb5wpheHSt1wrtZXVctjqFUJLnSITK+9
/MBUm3wXZKeRReNSbQXNqsrNx2s5e83ICmLMb3FgSK7f7xexEouEjysevOv6OGV6ACU3PHFV5k/9
S2xJ6N2sPVPNjRjlAGtc1DSdrjHam0HpE8hmNJIJANXd2+erjHFxRpGUq/Wyfk5zfYC8s2QK2YYL
bVbeVeK6Fw3toAULj6i5TLp8a5o6Kgw/lHWNx+tZ+oKOnmSNaxzPcscA4B9bFqj1Uh0NG7nurpWj
uMp8Em/4Lc8SHj+MzdjibtQb0CPZj5dk7kL857N+4GdCqUo6JKrZM2oIBKnY4xLz4dz5VWRw8yki
WuABEbifco8p8t7tSu7cIctq577R5WAZ1b0XJGAXAuTZFIQKpIo2ZWRAEUIt75BJdeyJPWJRg/t0
DafWN6gmHV3dXUhfzQ0KlwcqdQDDodGdOkD9UMaR13HcGSiULmpXrpYZPV+BvDEySjRFBPUhzqUF
o3PQBxC2TqqSEwwJbU73U5m7CtsOuYqH+CoB1sbR0Ol7kC5oBjmY0fM22y7F9nOlChk0IhAnRQUU
1R/KYisIIJCJNO4ckW2523d2DEI4S/cM8fR4G856BpQmJYjzTGA5OltX9GXk+4XLnYPhvWN+M8q6
837J0Dwxc7sE7YRvsKxZlnrwFnbbgiOPzc+u5411apyMWA2am03W5W2T2eJH4b1G6rr0niRkiJdA
r3MvDIUDLTdCNzzoQZ50v5B9UOFXQ8CfBzsadX7I0WFbjFchNTm3IVWEnJFZ7tNolXxVhfksxmaG
5FmWr6Q1xxi99yeFboM+vj2ehBnnCPgOgKvwj5BMEKkLsBrRR5ip3HDW8KAfC9BUxEsl2LkTemeD
uueaIWllPoUNphKtjkkskRF3cnXumlVf7kNv3zOGD1mfPOusrHjiyv/3F1BHNy0HHqpLqIFngxlU
rV2OeKlXotkjOuOYbe16Wwh2kakRo+p6S9SSdVEt8OrMzjSoPaEzrYB2nq5DgCak6pueHc6D0L73
rqIzYbiwmPw0DuqqU5GN/dsGFUqrSpZDkwkzPdiDHe78tb+uzHcwIuDHrkl/QqJpLT7J5G3zDPEN
4/Femqs9wPzUSTN5SJzr+y0eNhLXxz2K7df9+yeYOXQGmhv1KtJtFPnPuHdJR6qVbx/VBS85c6Hd
GqZrfkMNzAb4yoZzA2EF2VGajy69xvLCy2vJCnVW1GzMurbELqqTING1ojlUiboaQ6Tf2Iax/tNk
amCxh9gPHDF1anL/f5PZQKhyv39KrcoGRQI5EczmG9gF14X1fPy1JPgxt03RTQOEEtpqJn43ag17
FnQuEupznLyJvBMPPrHHA6OZvKYEKd5Ef1ugg3tO6MMSWS0UaEk36OpetqeWx6cXbE70sV60vbbv
9Zp8JXqPfQviZIM3+7Wvv6DE8vuVMJvalnTwmhABbCekW8rlfyeA6UN0+33UMjNxLXlpgO8D8A75
RWT9oA1gZXa2dw/uOtFt0zmH/8fZdSw3riTbL0IEvNnC04oUSbkNQqYF7z2+fg50Y6bJEh4r3u3e
9KaZqKqsrLTnWLFdOamdWEjlGr3O2GAmp/aSzZLufQmhAqnaa2iBmKYLeg9FA4REbxkYRDDQHf0b
ZbteM2EgZaXi6lJDTXgGUannTceS1VVgdjoadF591CtP8BL7TeYklLtLwqX+0odZI6/iSWC/aqkm
/8h+A1Yqwi50OwarVJ9xaHHomCL/bO3C6jAP+2f7PA+Tn5DqNZKdb9YbasfQ4nOFYg7Qm1DEx2AV
8T2iWAuCF0wj9qI657GbH1Wzr/aicEo5zgztrFV1IG4qq/v3YikcBIDPX7lEnJTJUqs2CeTyDgCm
X+o/nqYbqe1SrDRVzmzmrva7C3uwzsWQA+Qim12bwGEAn7f+RVnOkrVUZA7TlahJIu4ilgOw1ZAv
5Z6FGOnz4eFcOgCUBvrU9JRjKkB3vT0l2lpyXDGE/FcisbDJR02G6yGxLA6Z1KBxz+gTpBNXktlt
g50GVG1aB9HiZsKjQ2s6xmY1lCBvN5NhRbkUB7RF7joTqb+3MAaHjCYDosZQaYH0QikA6/sri4h0
QuSFVT4G1jma8ncvvWrmhjLtTEvqKJJIiKGfKwlIBVQXcQuAAkeYAzUYPa3sOfRbs8DIc0plq+EW
cut05eiPPobW7do2vrOd6oNG47gRzk/i/kkz8xqmkHaq83UjjSBwAGY+GVUBGwHhN0f1NGWciFXv
ohf/qBjc2micABr0jctPUVphIUMILIm/wgjbD+g7r/er+Tg3k/3xZr+1Tu+oaxuq+wiIdBCqbg7n
P9az9V4az5UzXBLDTcBv7p/o8eZSQzaQteDYgLp4ZvQhblA/qHGiMagFNJ2YbcY4NSstUXHmk2zV
6LJfS3wbmNo05A8s4+Ox8kZlE2dy/hTKGbuSUKVzInbCUF8eJvhvRe8Ik6g81Pijh62vUSzYov+n
YiQVsTHonfHZxGWYwqCYGG/OK5ieg+lNsTc81oxcE2+jtjrmH9+M6W6kVaurRk5R2qWjA70OyJxm
//dX4zVwqNSgz5GBrydr4j4E7jwydqAXEm3WjyZoVtgr+6lGqRB4SPZfOuXyJoJ4I+yOBTa0oIFB
Lbrz10si9jOShRxLQhoFc1TmywzV3qIMbFWvgQpMSuRUJEwoHNRNYTCM/uU+USz40s3TWOCYz3WT
38eZVp3mJynEF5VvJMpOEv6I8yhZCDRM5ttjKoNlDLErUXHU62KNKfpYnM73P2JRp5AfmAeB0SUN
ksTb3W6ywkvUuOEume8AuUjX3p9r22l8/eBYlv+6X6+PyiusDldQ/FRu4QEDmBuQlYFIgeQL6Qmr
KSMoU4VGQvBE6TukXXprGrHfFRJMR+HQ6kfKUmerSlg6gAOAsAYIGACP/xkqvFKsIVbBvTrv90YI
9HzQn6tvjFcZhb7XUQrJDM0sN+CjXD257n3Js09PCkaSDoEGWt00DNjc7nE5wP4IFQhus97WsrfS
/2z6bcLqAGpThMjseFp9ZFbcewKJKyTxmaQOSLRdok8u3ylcZcoqrfFv4Zoi0Aaww0yIJsMg3S4q
5VlGzkvISLvdOGMBhpOZNRRswqVxhRsphHqKcl4XQQgpU23464fwGLusBTzkT14DsIspu3gT3bR/
YguLoi5LmcE5k4AUHTjneTwTtwsE4J0Yah2sLeDtdV89adw2T600ttBkUg6tWTEgGf+jyPrIGEl9
oUGqLywdxgGgIfOsC7xWkiw4LEQu7aaGRx8pf1Q+51aM2HIw88q+eKHuoguhtjxrOtzXVZLQG77J
rVjiXCcxYDI1h9isOsqjb/IZGux2mq32btXpapjohQKwVXxCGrxLjyzyHJIJCPsnLTbLiuKd/LYR
+Bjwp7BYPwrpKnFzOr+vY8SyPNy/VagHG1rR5rdJuP194qIghS70STthsQzwapWVGAYGUouGNG0y
AOZj0patd1pkluMqn3ZNR9Ox3xf1Vj6x2UhCDF06rw9Tr/nzcKilsxebXvoYe+/Teyw/KL2hfOXA
AUQv6/2DXnCtb2UTV6tQxk4oJaw9SQzUrLq60BkQ1D6XtVuhZ9oSa1opYXagb80SJAJ3EeOvGDaV
yEGqlm9AvVMi1y7ETYLOTbZLATTeJhimVHpZBFofz57aOuzMspsmyeizQBL0pIplWRdLFm2GXSoJ
oz2UariZ0rgAQCJA5j7iqR/fczadvnLFL2mwhb8N3e1XE2HBNIaYTpbRIVSBxI2tZVdAD3ccbKSh
NiKVNtq+oBEYYJh7eOe+T+Hn1K4eKY5rCpBnSuwllJ7FcqVG55QGTvn7OQLYNagM0MY8Y0STfSlt
ovZCNnZzD0yKzsbEGMt6BWJdUymehMTsk9TIc1oK5Lezg3QXGlk5GBiMaJBVQkVrtbYVRTSJxFXk
BGnyPnQBDT1mwaeAFB41FWD1AlvrJ/642r2sF1PfCwP+Itdo9U/WdaWH4q4F7FeceHbXAWwdXLum
2tph+lIlTpseUxAzS9EnrbdqofiCT5nZhPCEaAib51O4+hS/jls57lL+4u2KMzg6TclahetiU5uW
qk9WhoFuii+3UIKGyLn7GxNMeDTIlACwsMaWlVCqG4+5PvMxp4ZocvvB2Mem9C/8N2ShZ/YSCYUz
UMoR9wJBk6KE4Ha9tEBettDRWHyx77wBqDdDBfxkoLcvAAkqHvtnGkb1QuSGauSM+DjTGrEYGb7d
23CUGY+B83EJch11LGBQut6q2Sj7BsnbTWOt/5QrtOBfEDqu7lvNBRN2Lfnn9bw6VYxoponPF8KF
62KDKRy219MeXZzWlJheYN0XRlsniVXD8FOfMwzWyX4XZrkXzJW/Tg1MhnoPlSViVMxDArFx4kAv
afW0xat0tcc/gcPVSht1ElMvhuziMABKzclMfwPw69pgA8tger3dYH+N9PlfpHxuDpf0lht48G2s
QLACbKB3MKk/SMNWMtgzHIwkojgYS68g8koCqD2QSgLfBqFKWYPkmqoN6FAZNkNndJr+5Ut2oZno
k+6D96l+o5zpkoG/EkgS0vMTp01B1+HZRTP/qA+8zsOP3WLcXQJf67v3vE4Qg9Cid5pUwplFonto
ygFSh3QLnNa6dVr5X60MEBIywjkNBHuEQWB6vm3iSEC/Df/UMOJK4CYT4CS6xF9KQVeZVcqqb1z2
XXt2wtt85DKe+/8FhJ3dVxDUz62meEU5IPjcmoYkiPOCDTPh0hvDKvloV76N/aT5TnNlgPBkrqWQ
h1jkgP1HzVWAbw4QqbfBbB3urXzJVyjj0xL4C0gF85IwxIyRd3UeubtdkhcwQRrIEAYqWfulCW25
Xw+gC6+NI+NyqHJbsV6YOdhlzzRu2QVzdyN69o2ujMBQT1KcSxAdYwJHM8LwIKw9cOZ9BLlBuRfL
W/p3lYT2RBXHJowAURu0fByPyimH/2eIn6hqUlswFm4DhkgQXAEEDB2EP70EV8tqecDpakIuXCo7
O/OGnbqPoVObrG3lrzg/k7K0BQ/yRtz8OVfiRmH0lNHD0kxgk+6UF9+qgVy9ZR/aE3hNpLM7nSgS
FzcTMFkAXYVhQy/rrUQAn5dFnLXCxQPYYg9KNpDL76KP8AikFV08dNUjO23rjAqutqgvwLbB9KOK
roef4Y2rlbYR8lx93PMX84VfT4giImMPSpdLf0JOh0rgstD/NaePYKBntEA4IUT41qhxOwZNgZ6P
1CpYM9YMrw1nvF6MGsYWeELMzEuwB9uiAA19AfxX4cgp8I2C3urGC5dsgmmd5ACKzd0G/RnFNuZN
JTj1QJOqDPlNCBD5mWz3laDEkTiUQ1rarJnEBOhfyC+AK/H2kIICDc09EBYvTyag6Dt3FRudy8Ju
IfgqMST6yG/MWkEqF7g390UvjNhh465Ek5etL6U49fEcjEf+iDqc2ZjesTM1XQp14ZmtLOsVaTFD
DPXXV2ff7dyMOn++5K3OPjrowUCCzMNrv13+4GP2SuPx8grA+tf93PA4EBVibPPY/4sw+0YUsdOy
F6KFd4KoJ9N8wQiNr8eMzu1Y+E6uK1IaUX443cnHAQACAsAFZ+Y9MsxFYkzxqxivnvRSv7NPymYw
u7Owj62zYjhgzDKMQA+O1eV0Ei6XStet58zd6ki1no6+TbE9CwkU6fpbiINWhhEmlVHRKY15UCAn
2ZKI4xZpyYQlVeaR2gSJEo4UmHa3Z9lJpRKP6iRcGukx0vQ0c3xrgNeWWWF8ua+7S06xdC2LcGVG
ZuC9MWdhvE3MrWgn0Zg+wgtjjfY2e1f19dotjG+DInUpLXYjlbCoHQoRddTzwmXOzo86t/XW8ro7
67J5sLbbCkDR79NkBK5k1F/3F7z0WAF2BgG7DMQUNNre7i3IeLKpjWUEAarRdYDuO0X9630RS1oC
XGLkGvmZXvEnlr0y29UUciFfY3EJuGwAkKkL7TZK1wHF2V4Y95ojCmBe/ENUT3qIfOOrSspgKT0m
vcYn/xkTvocauAmdq+vp9hMKimj1s9P/MNaHUOvB6HCU3ZSXtvP6GwgHsZbEwOdCVbjkUs5g4iiu
QfmeCZP2rJVBeWnifDz7QKb7I3ua3Jp562GoW2QCZTf4Eyb2tLJrUqvpx4zD8EY5CiC5hZOhy0XM
fvCpiJ6ZvEO9Ry9LppYMwWcA8R1EXobxWA5ghDrrS9lnIotpYsteqlgV035MmAbZj0FbdOAjntpX
tMq3q4kb2tJMNUa6KKA+PedFlhz4vOqQTWj4ojSyEZBLhpDJAjwKNBv5+Hcwvka5UiGNyRWFy4Cy
BSPqioZecBB97GJJSNwiUSY3KGT/i5dQjjVaERQSSdZknD6lXbNWAau9SopMAXAjVwCLvuCTNsNU
e8L2VlZhWlLHxD+6mrOgemeTvmJ1ue9bz8A8bfyRYqtqHSkDlgaXufhi/D06+RcuYdhh/lKB+kTn
UkX/sXTSRqCi5TqzCjaepfm2H9j3b8ZCFeBaZeEu3t6+UZXrMUM19BJsZSM4PUSmf+Qc0B4C1DJx
JMpFXCjHQRyKu5hzxm3/1cyPwdEMpIcetNMKtmZn73axW6JnCBQyEviH8ve8MESwGyeGweSOSXkt
llcrI+2IcseMskFcDkkMvVEeUvEidkDoPU75MX4SMcNT6ewKOqUIwBWqd+2wH2lta/Mvk48miCf/
K5l8QfycT4tJCsWL9sIXBtiIKofPt3nn1N2B4g4sWgD4FgKq/ogSye4LjGumFdh9RcTCL9q4azvU
8ymFhWVLdyVDvFWbtBj5UGIho7J3G2CAANonMB//eDZ4swzdArv7N5ipn1RqaLq4OHQzAuAZZSvA
Xd4KZoSJGTl/Ei+bEGLuX4alOGbulPzvbxMeW4usLkA68dvjxVpfAvTm3f/95Qt+JYDw0xRpiGSt
gAA1cj0nQM/fS96h2iai0qYU+iQc81YGw8u2byhO24+3+Uv/rkQTjlKppFDAEqJza7d7e7DRSKX3
JVpxAAq43Zar/X7N6+ZJicCwQnsWl7yn630lbh34TYrID1hxngjYjd9vM3GFaGF2BwSZG6f4fn5N
z/v1Bc0dR1co9H916f8unWwYZbiCBXovlt69cFsQUgnPnvmoGOPDqUFjohNRtGjRyCBgg9+P8BT9
78RWD1Nec1wIkxqjEXE3GimwsK3xvAYczpdHg11c2ttrYcTeakMf+dMoCZedaMVrxUgeXe6Vorbz
G0DqDu4ELIoE8EqAEt7euayL/cZrE/GyQ+Zww9qGe/xyaUxwP3nPX1LQe4PsFogvwfN3K6XDvQCb
OCxkWBnet/1R6pmHd+FD2zysXjsreFQrc28IsX7pLrFJySgseYjowcOwEYsMG77gVniitKlQdrx4
ieSPcnwf83PKvI+8dX8nF3pVZzKtv2KINTKCkCVyLcB6vcxWMzC6Q4RmplL/OPt6gPsg6vqWOaog
3DMaQ46BMRnagF42NRMQWy2KAfc/aFF70LaBxlEOzQ7ke1gEfMnyoyJe2DfmIekdQPTmvInhBplS
dl8WJAsYjUfYiOO93V+FLzktVwPpAnI42RY+WM/NMquL3UL7vr8kEgn5J0MKxAWQSwMZHMPHRDzB
+D5TpClE5VZtKTpzmuxJMJLV284O9eKEedo//lxGSXTumHxbmR6fgXiZHjAwHJpA4Lvc/56lQgNK
wYArAtD63AYl3C7dA80z5wdQLXPXG7tqm+uouBvVc7JJt9I6kI3WoN1Yfuklu5ZJPM+qhKRqk0Am
HA1kP4CSpQP3djjZUDPd+dS3VlMaljsjpR7NJ8qC5wWRFxnzQOgsQSMSOlsJc1E34gxCAHvLnMD7
YAvJixo8CkDzGTIL8GTRUBhq6cD9YqDdNUWjF9/Ya+nEGyuG3ZSL6jgvfWdWB+1ZYTGVq6uR8Q2Q
Opey1lmZfq9VAd3xjLGBbOTt4U6qN3BMKIuXFJMqzap0/MrIAsWMow4j26o5RGYTfN4XuviWwxX5
n1DCB2rDMasLuLfw2Z9evB26rPQdGIFXf/rD4fCcb7eCsTdc13iimYsFtcI4P0r38N8BhyYTtzgu
Iy+S61S68N/AD+l7BxQegzUwzv0Fzt9PbOqNGOLG5KKfxM1QwFhIU+FMkYo9ZcLIGD2xoTkHC345
uq7hyQLtDxi4ZMjuy2DMnLpSuiAXqc/Apo/OwTFAUaKf0GpKuRqzNtwsDI8bpOFegDYTjwzxysQT
W/aJ5PeXTE18M2ixsLYPWsor87ugMotRwEkGu4N/kqNivaSCtNpXu8vwEO85U3DTHdLif4Cq5YSG
tHtuLNGsTa07Upan/boNhGDi7kmhFGUAm+kvvrz3qg1zalZCugrB6Aca2eZd4b/SEfTV8hbzMLkd
B/aH9g4+hRThufbK1zWoQ9PH0gx35WVsV3H4DOiIBBQf28CpPL3uMDhRm6gtMJZ/zh9yYNdvtQsX
PasgYzRTX6+Sh6FwJPAVh0DtcouTXB4qrtErzI4xeuRm7yXgSWrN9nnEuaJbYAJ3HaI/M9qmnNnz
ZmrEKB/qGZrvJFBrC+gU4Rs93g/zYP0OfJg6ZnZQB2+YZwCNIC8gWsFO/Ihq6tT5fJV+qcrVGc4P
6lXKSvNC1IlVpbtImLV/qktDaIBavOWAuYePUY4SY9WBpT7ev3m/numfAwT/MAg7MO2gEuZMjYOx
U+YD5OzgAbwdhufrNMQ5mgzCenU56u5VARkb0cFgWrHhaXd6WQ3/roJ4gIahGNXSxzUDpryZPTTo
IniKoSJ6ufHe72/Y7zYYYscIle/HMpM6bpalY45Pyl0hsaTj3gNpJWeUdr/hjJOWUiYJF7cQ3SmI
geG8SWQyIR1BWdmwMYQ2IDJuvSTRRw50Q3m/qlI0Aw3N8JQFLA1M6nfL5rxYFDMwhgwzhjanW6VM
8yhVsg5HF0Vv7IRRMh6DKvss5OZW35rVBQBDDo78FfLb4g/7UKkm0P/B6ny4v+m/bDbxGcSeo6Vx
zNgs6udCfGYzqFBXWLJnhajnlA+pItj35f3US39dxqt1E5cxkvJJHBrst1jaTaBLGkq2oHuqRLP5
BMGgMgHnHzTiviEf1NBKV7Hi5p/cn643A4TYFvvFocEvf77/VdTTIEK/OgjbHBQ7s+rliRu3j2Br
Dz784qwZaQ5WyPalB3katiQD/ZUZM5twpJiL33U2nAS4nmdXD/waKK7eKkTGp3WbFlJ/AW1qKCNH
fMgOmmA0YOguXiUv0wdXykAyXkqgQMA0R6Rrj1z4PAj2qMKyWwPmUiTkcntdiByh38niSqK2wCyZ
0vkdnHEm4YST2f8R1TGRz2R8ZAVyNVAE6pJ8zMSV3Dj+4CThOpbeau0gCSfKAS0995hinkEswIaJ
yOd2dwRElTUjNwNINrZc+FhPgzENQIkuw0MkvA0yC7SddcXbnBdZDGiGZe2tailNqWQogPlD0AjM
JIUcgi+Et4Tuxoyn1FKL+acX0XmBhqiRrr4isHRAV+iErYEmstGNbUxo7LxHND2Z8i5Dlwfq9vh7
f0Nm83B1jX59CrEfDLq90Gg/sRcWHedC3Osxu0eftZdS1kzGAKQgbn4grh5PAegIXcxAUAUcwpD7
GryDWhY6YOcsqZLsJjXSjdA2wLF5G9uMYi0I6/RLOOHk+eHUAbiQZS9Nfs7fvfQ0sWvwFoacyTW2
zFCSa8RT8EvarPxXS+VYRm2YEccbo5gjn8O+B7tNa6bVQxrTxi6o+0pcdy/R2CGXMCGZrVjLr+2S
dbPWGICFExkNrL8rWQMV+eLntEi1Qb8FMA848MqqPwH/9RLDalQmHqeJcminOmBRsSOgXoPUAY2R
3AcNfGZxlTPaEEwF+HHQgXm7pS1ovoYIXfKXSLSkxJAaN1ppgluOBziRQfJda06FF5fzPu9fD9Jv
/zlLPK9gtRMBFIPW2lvBU1wqkTdiMkxoA+9JbsfeGXhU1PLM53UhDca3MezSJ0YVohUoiUc3ZUZM
yCX5azpV3zGX9k6tiPkxQZvaw5TzuQXT8F6MUe7e/9Kli4xCOIaMBF4WNbINeUjZIE88fGhY2y1e
w4BzclNQM+O+GDJd9rMhs6eBDhJ55sUj3NGu82qQdcXA6qxM1ImM6AAAzUN6lK3oq3caoNEzlmRt
FTtcSU5vpivWLlEqAwTpMTa1FbgF4K+HNkOxYz9xGqmR199FakjO8Z4g4LsU/o+cJm5nN3VoDUjr
+P6b0iOMETKDZj1JV3OmAr4hvp1P5eoeaGoo+JxaqnumdAEJ54IVSgbR7viYA38VwJYomEbfnmBU
4Ar+I7ag16acBzcr4NW6f30B4XiV3DAkwgjq3SB5y4FsULerDs4fI9mKhAmO4yTt2+lPAbzQNF8N
NMYoMu8xi9fAmgofVOAAakQOtKpt0jF516h7PsR9wMPZphNAYhGOJadIeOC9He9bfvTZpN+ScI76
1fg5+TVApM06emXD0RjglAu1XvGSXvYI9/mv5jU9DQotACfuxz8fivajebgJ6H0kkEkrMsDjLWt1
72kvEgheU0QgVWqqWbWTxtRQxVjXog0A+4ODoGWgvHLHyaya3uRoe0a4IP98yUziinwDjxtLmBQg
MKdh0XMgkQYVgJKhGYzmhc7PGaETmB/BLyOhoWF6l9DKwBfyQq4ldd+oTquYmss0R07aRbURl8dC
Rp9AvQlpc1PzBbsnlFDEvg3r0stEda9lZ0n76EGO1NC8/iVtR64L6Rr0+goY6iCsD7Skw6wKA1Zr
NkJJOtXQJ5EiApCr/JKBas/ogiGyB1SedEUZIletq2rHRq16lBVG1rlCKykXcF7Wr2VD/xUc6Jyu
J3y5mi+zlGtwmg2z40rHOzDSJtEMIaX49YRT8aM1gHXDKCmYrQHlQmxv3ZSRWMbY3hgE5yw4bPl4
09Zupuk+0J+D/nzfzi+d5rU4Ylkjl49eXQlgbw93Df9ehDsppPXE0pZE+J4aExftNGJJEfBwEB6p
hc1VAijnLGUb/QvuWA2Fvxm3AtGRSkKAqHyTxK2Ya/u0Y/SYOwuo6hbMS8vTFIL0Vf45qStJxEsk
9oWUx1mmgTyzeE6kx3BM9KwSHfSgK329yTFVWb7XLWiJzYY2IUtWNv4Rjr5OmGOMx2AAGOp69SBx
uVBrbVhqe94RJyeOD4nymHmtIfAPMfq2i3IltY+Nti6EM+ObUYS5OIx/u/eVZ8nWzgYODg/PqppA
HKw4ikJYSzWg2PvYaFrfmBBxqpg4r1VKYXfp9qGDA0BzYICF20NIynI+bCLAmu89PgO7ynZMW72B
JxYe1f7p/qKWbsRfUUi13+5sFjXRoHW+t0/ZdY0QScQEYa3q94WQ/ibOD3aNR6UMmUR5tnS3UnIv
jEYmgvKEyQkRegZft33hECXn4c7vV4mqc+GqT98UptC90tI812udHLvMuAolo/X7FLV5mkEANiLe
KRSAbz8lAXJG08m4MUnBvuZc+cJEQqszSm8nAhJLlIUTCcJ54TChaBuHmy+jHkksnC058Or0HE6S
k4yG14vKmRRXAkyCGiJVnNiAnqDhmP4+UsgEiQvgiGYsU7J20scolg1N5O2bptT9xm75wOhp4+SL
C7sSQjz3dcOPbKgG3r5OvqPoUbOzDACak7yqpk9GYM1sojWt/barGih0wZQEBtO5jkJsJaA8RtZD
2LYPhMeI917zUN5Xvuh0wVeSbWvaBOTSLs6nBjIchYfJIfSkE4sAadFI27PJuhmndbliS2rCaGkX
r4UQRrUGboNaCYG2F6XW4oQtsmu1oul8wztZdBy0Z9n7GkFHQtHK354UthLvhYyRfKCg/PgjV+Y0
w3tcxxPuQJ/tcz5aA0PHFMAuXa1apFcrxe4DQA/6odmrlAd4IbS4FU1sq5bmjaYylbavwDQ5xJcj
xrY4d0CJSvcijMapX1qT6GpnK7nFSDTpywvHkAOaZ7Fu0g4pYgjXPpj3m8tAJdj/iVq73gm8m014
zSaDY9Fm6gOYRaT4U+SAxY8hEEG8K6IVEKCaKpE9kaWiqcIMjwfQmh/PgcEBdPBTMWRTNRnMKUyY
WkCtSX8D+4wxYPDTqR7NcaOZAP82RteIVfu+DizdpuvvIe5vVKYCiDzwPfJF6kULrxkvW10PPC/+
VaRF8WQz5j+rn+G1ZFABw/gSeu6HdZvLaoPLpPbgtEJAFEpOyb70nmZXaIdUK9tDaxqCTgPltwhU
OIOwUwZku1OpNsbQZNsvtrKVBDxY/mdeO0p4uL8fs97dOrzInuIqIpBC4QGx1O2zADzm2JeDSdtn
snzAnBhKfJVPcXZ/P+uQMbcqiDO3HnBTbmXkXNLU/YjHQENBry5RJxwe67zTS8S2PEXhlp5cBRNL
yGWwc3umQrhMgJHOVd+XcNFqwYi5FSJCvwfdiYr6CZ/pUVvoAvPAolDLDDrDD4YqO3kxHYMhtmoV
fKXq2UdP8P1dXnh8MceBdlxUk4CARJZ1xKQKRCX08BwKtixtPJDEc/wqrBvK6mlyiLei5asaXE9w
oJhW3NVh5moBvxYRukWUbkeaoPmaXVnSEESXXFRB0DhYSE81qRMESPne37VF3bzaNcIdDLk8LbQa
b63cxe+gSwxRg6ov92WQuc9/ruhfIdL8VF2tRETIEk8FVjIBIAy8g6LjQ28unwrq1+1hVOz78sgm
vH/kASdtBpmFS/iD7HYlT1IiNuHG1NvHaJxiATEcnAdwlNX6eTXo4CHUFUcGzOZWWe+7/enrvvSl
m/jTiAbvGuiJ5Eh2Ig6ijxq7t1ckADTC9wN1tJA9szWvBx2lRrDkSFzLIixtU48c06UZ3LHeUcS3
Mj2WEkXEkjGHu4cZ3dmAiTJx18PaSzytwXKC4aTwphahTDpsPGHFCWuZdnKztpGWElABkDQnyVCR
u1UUucw4gKfV3n5M2S2cE0NJFJMJmD9ymFmVym/5/rPqKRERRSg5utOETVjIY+HtW/TLc2Xgytqm
YhH5aZneTIBAGRXNCPiA5nQuyuWAE4wJ17lzhzDZmFgp8riqvH1hiuumwAXXpxHzdWa9lmjx5aKi
XMkiHslWBIVVxGJj/ey7iM+q+FXSajiLtxyFhv+tZ7ZnV7cu9WqfESOsR5JBi7XmV0A/EPRhfIvi
XTRZuS9RLP5C3gBh35VEwhQLAmZmwPoN4+UND12zEyMF7F+Ayx12fv5YIKfMbmKZ2w59ald84N6/
6AuptVn8jE2H+Va08RPamqdyMY0pxKtRFKG1xhrTj4J7F/yjVpy41NUaQWcBjROv41HApOh98Yt2
5q/0n+O42u5pipKxLxpv3zOcXrK5JQ2Kq6B+sEOcTHnzll4JaZ5rQ6iN+Q8yYIkqMYs5H2FfEpiR
YgbO/aUs3gTUtiVMQcoyPItbzRlhCKRWghkL4c0ZSlObA+hVwNjpOV1nDS9NbmBejSJ0IfGD45t/
Gs2A2BLSYaj7UlOLlIP2hOhOSh1keWPGHcBKUUBe+dKodhEYof8WAnXKjnKjLJ9brqJsLdlo//NY
XX8GocQsmyux3OMz4hZDacD6kU9TYfmYlJScwcToGEb5OZ5BBtocGIoOLRl3TKCAIRkN3bMnd7vx
tRr6Qx7CuI+R28SvaDzQhVovkkqvOSNHo9j9c168McoMg6/MvjCyi7fyokBBwwuLg5ZY2Rjk9NKJ
q1IzRE828mzbNKHBAuC5YmOrQC2GFVcZrZNgccUA9OaBroRWV7LpKEMdkWUmGHu0hhpcZGuFU8gb
rzR5fqvS6GaWrO6MHv5fYcTbqfJd20vcLGy6oKTtV7vGp3FuLRrBayH87Z6qAEv2UwamHe6GV6HE
yL8lQruvuOfQA01577tpUADGsAcra2ZmA3VCfj408tGG8mA/0ZkBtB/CDHqtUCdBqnj7CLnLBIO+
PmCU5mYiYHN66abp7Db5UItdFmouDw5W5um+Vi1Zjyv55PsdzYw3SiJ7e6aykhrB5pA8lsbI2oXU
nVgE/yFtDG7xzqozrhJ0CDBppIM5slHEdLyGe9ODuS3eS/znVD1XHljIwEeGFqG8Q/d0YnDNR+lH
VhPHO1mjZq6XMg7wceE6AMMBlRTiweUbtinYIWVgNgdLG09Bu1LLSR/VDqm5wsiHTlfQzlcK0T7P
udP9XScnvGe7hZoAh1ssIQgEwuSt3vFqX9aw6cw+2obvkz3YmPBEugUHUBraPnbUVWgxqcX3QIUv
XVrcsuRtALwCuAwYhUbvIIm6FLR9XcWgTZ3VXk5iMwjtVHzsrPhBi/XO8nhKEP9/CESfgIQ0C8C7
CFsJsoo0iROe2YN3zmhKxuI6vR13HYpLKnB+i29W6w2BersWDhnr/Ct2NmhXzzyXcmKB02P2eXIa
uAPfxnasqAYzc9HKNoPm1n1bm1UQ0mz1/OgS11plZ/hr1EQx104ms7kgDISpaPHm8yBuA5AkQLQm
qwGZHyDTN63I63JKeQtnhf0tUkK3GQZMMIxAmLIQV21QK4gcgdqJDrwoAK+vL4GYJljd196FZ0Cd
UVEBxAZyH+DZ3O5qk7e9HDF4dLtcXanIUgCrMAWPhSqHBic8Kz21TLFgpSDxpz2fm7FeiHMsoqEu
R5GHmWZQBkFhaeytwNMHeRWi8XvyjjyIJ0cmsbgc3cpKBbDFGO2WnQ6v2oz4l8w/8f5FoHkAS88H
5vxZZKFxo9FjR7xRgS+FPDpemf1/SPuuHclxJcovEiBvXmXSVirLdVVXvQhtqilHecuv36PC4m4m
U0ji3h2gB4NpIEN0wWDEiXOGPP7ArjYK/HlINTguvPkUoC7nfkvarUrHoC5FYKzl0PArfmmdWwdD
IaRv+1gKrYgBewzpt9EIzcqtBwMERiLmm9VVR8MCknHoqrqhUU7yRh0BoYO1aZPG4DNRaL+btQRh
RkbdvIpdZOUFCZa1u8JGeIXyFLoZkDDjnl5F10s91lMC3mNOXFXtAeZ2uk0ZnYsIaL7ece12Ibvx
i7Y8qvW5oMdyElyRqwM3AeUAhzSQWXzZBijFvJeSQgonc2vX3caqE99CyRinudH+qigZ3T9eK4GP
DXCLhgoHWrehCXB9vFqTSfmEjE9YZabsOxUKOImkgEHCKnWBqVW/DHoo0JngQkaCgospu0mOSEZa
2EKuwsNe3kmxPO2HGFTxdl6eiAOl8ywvQdxWxmjcUEzRRbw6u6h14OmCAi4KZNejleY4n/tYlsII
O9cB8XAXo2R17B0I9nYfcf5+f3JXRwxrYFQCd5SDsue1PeaM8xRRrGZLj1Ga+e0/3QTAzziDJNMy
MhfPb1lUbVw7qJc2uRXN0EfVawpsUiB8WeVWQT+4U/5bpC+3NpdLJye2DwrGOj+2sRmGTjIcKWzM
6KOoy02V66nfMDf/bFNP74igZLtmD8VwVN7x9sRlxz09y0xRe5ph7XrLS7tkK53brdKrnly/TnR3
f+FWXtHQ6Pt/trh9kiUQryiXfTKijTDpaySbBIdh7QK9tMC50xpEiUVXzVL4FndqYKKDCGLZqQiF
snaVASyB2wIJTmTquBNnNmanUAehl1mbp8nekenVjvZVnbmKUuMCCeKn+xO3Oiyg0NCHvqgm8dhZ
Qy/TdgEthAVz/FRyvC4awlyTt7KISWTNcaGgDoG6heYCinzXR6vulUotKIK8yngbzYfC+hlH/+4P
ZvXGvbTBHaU6xw5pkLgNo3w7RkH7xuydBaWUaI+WKD/RvpwvW1SSE4yLZw+YoKkTsQE2HfVf3v+z
nXM1fAjGtRYwXoyLd4OmJiGRYmJ7a/BBcn5ULOZqIXqkkS9uvsg7E0rarR0oiAiChBl4yqWf53q1
oM7SJb0tk7OVj7LPNGN2WQEst2Bga5OHJC0YX5AwUI0bEv0kUklTVQDn+LUbe0uHZQL2tyr4gJxb
tpGFLAJr+/3S4PL3FzF/3UZVpGiAtNSFs6VKMDi/h0bxOsURHKy1krltYuZktFSYwARxM2hXcWfb
iYlSrdP7mZltEvarPpRWWIzgFaoOWXOKnQ3DJTMryMBHD2YKmPazYILXLpfLr+BOnVHGDgMhESBY
9Ksnp+jQ/WycH3h+eCkUIAYayBvJ9KcynBIvUh/wJVL/wDIR4nVt2kG0Dd0JxIYAKHIHMwdnhDmq
UxTKmu1WGWCg6almjjtkncBPryXCkBf6jyn+2jEJs2luM0BcZqj+6i6I3+xDYaa7tDbOozMgHfWc
FbI72crJ0J+bXoCxWTs54LwD/SnyueYNWKFNq9YoCrx/Wvk0g2ArngTeYGVJcTAXlNmCMcOld72F
B9MqLZsV5NwCT64mEL3KcedlnzGk1LVWGASuLJ2zyKfCZwN6AUa/a3N5pbSk1/L4TP/pB+aDBmJv
H2iQnabnEr05L2RvgxCiUjf3d+6yI66eL6C3wjQCOQTMF8J7bseQOU9BuGHFZ9AEQ9J5QR3oYIXp
wND4AAGGehREKwJ735HhpWOYWTF2JewpSXFqnM9YzV1pPjvtm60qflMcmlSQ9rhZR4wQKsk6xgdK
eOS8rie2VzpSjpFOzkObB3UBwWpI4WZPtaP/iEQdCTeLuNgCbgioKCC9wWB0bYvW1f+1BRQWoDLb
ugQ00YIAtAgzIjK0OPyLabQn2pM0s8m5jx7rUXMjPMA6qrp19np/f6waWoRJlkZ2tDrzhpChAmOu
Q87ToPlpFgE0/5gyB/Qkv+8bunUoy9zhCICMDPUMvDevh5SnMomLMY7PJg2bMQ2UdAYr3ujrtDxM
WnLMc2DbwF8KsQzsEbn8FI51bW9efgE3VugHqWU/ZfEZ+IspyvbScGjNZG/r1M9akKbm1FfI1/1h
r83vIiAAUlmkqJC/uB61pVVtrjk0Pst4XHbFT32sPTPaC2ub63agXAwcOVBGPIJnaKOyN6YqPuv5
TiZfHXJ+ZfYaO4KLcO2w4Xn+HzOcF0trMsRmBzMDmYMqgWhLZrhj1nptLQcweH/ybt+R2DN4ti4J
bBOpbP68VXVlULzCYK6bPQU+7CNNRmgChGBdCIwfs/QzSxVfYHR55PAuEzS6gD4i/3aLIC3mue7y
GZ66DPSttBufvhV621DbmqLS2uKbbkxBgB15atAOI0N+vTvqqhumWBnjs6SjSeWB4CCcIpCQqttY
tBG/+W9ubC17Q0NREVEwt3REMuxh7ob4fPz5abltcD4r7hk09ZvNeb/ZUPe8ObvPwfMezDXPz6m/
+QKHDSqKbuxDSe/x9fMxfP/q3MF9CGf3EHofYfDIwMoc/P339AbRuOPs7SxQJx3ATPuxg+IteOme
vJcnLzgIFmh1D14MhHP4eVnhcbQMhIT6I0gndrrLRAmTZeLvTRZ3bWYaS7ShnGCDpIh9zN5EoEdE
QcF3EHVrBlcz4nYAxHkKwRaCME1GetyWRuqa5a8BnfUxxK6b+Y8kH5ieeCqdtkMVIC9Xj7uOgU2a
zJ6cvTbmcwFNu1Eq0RCm+cB8be8fg8UZ3vs0bmuiBQZ4K6mB4zoofvFLkHNcnV8bgB1c3Isgp3q9
8U1pypNUYfE5K45mlrtxJXBUawagMKiDZgwBHm7sawP9mOnDWDo4WbkB117DVcVzU/v3J2nF66Jx
ZylAoHty4YK5tmKWGeDtkY2g7tl9NDzVvf/za/vj6vf5fEyUIJ/XLb8PBnQWU9cGW6zVnVEwgIzX
V2W92opvJm8SzcMucyfdr0BzX+1l5V+M1tnof4GKLh3+F0PmVm7oeqO2Z0zsAMWps10Zyl6Lxs/7
A19z/KhBgCgI4wOzlcNZiYdiSFDkwlWdgVu3pq62i1Mv1Z7AS5dBbC8VqUXeQpSXcV1Y5FJGI9qi
cyWCRfYHcGT31fZff58fMy/zWu+nBIVrPPPc7vD+8BFMXvDX9g7ur502CU7dbe8l9xncsRtt1mUx
dI3PGhhy7AkPE9VlSGQu9aY6N4ENP+lz6oPyAIpX9lHR4u3UAeF6lOy/nVJ6xvy7Uj9i8jpOaNTc
DqnfG5DrjhMPXgIeSBB8r1xgV7PGHbOUjuNATAkbtD7aoM5PASXs5QY55vcyr93IEQmQrDj/K4PL
ibwIjME238pUx/ygxPcYO5Hfykcnin2pFGzBlWARhnQDaHlAbwB/uzakja2axH2WnGf5A1TNrl74
mjLjSPlUMz3L+DDYT8GmX/FZS8SBzhw8edH6xHkT3WyKtCnz5Kw1PxUbnl3pBlQY1a0qoQM7cvYS
8OOONO3N5IcuSV7fPTIVwKBx3N3/ktUPQecO4NMoCgF4dD32NmnktiQY+2QpsQ+gauQatGoF3m11
KS+scHunK+S56FqSnIf0U9+mxraP37oiaJuX+6NZW0kd5X90euCugUjA9WiSHm+Srp/TcweGiDYs
ySEaisxth98FjV2ImjMP7577NtfOxaVNbvdEkAqQwBqQnh3Ej2h6DfSA9KcyNrzcFICw10wBYYve
PGi7oBV6meaLE2HWc4IXYpmelc4bZnBtBEBq1vpj1J0kYVpo1U1CFQd1QpR1gDHgBjYMg+JEfQdr
VA4kKNkN6VIbHF8hYhUR5ZQsrOKD25hPUrypgbGABuDsJK9Tiikfx7AevkZJ+0N/6w9t6zXTL9V2
6+S9R6FxQvCTtvvY3FnKQ9LtU/Uz1UUKA2ubDiBBzBeibjwdOP+RmKxnUlqn54R1WxTCAGQzKVjJ
aq8TVfDXThEk5BRsOfTRA3l0vTBRl2S55OTpWU3+IsGcitL0a/vaRMkW0LzvNBn3+22dzIaTYSkc
BKbSwPYpO9X5Q72QwA3B2I3opGoEZ3YlKkSDiIVme9SnEfBw93JqtX1UsiE9FyZahrTBTdMDEqOC
07M6cxdWuLsY2i8xakIjZs5cVCA6+y8y9Vlw/4iuTt+FEc7JYdIKqO316Vku/030ZDi+UrzJ9i42
M9cuP1JR9/VarAh2om84B2D/PD+pMkK+J9ExdQooCbOHXE5dSx9cqWCCNVrb4peGuIF1k9HKhgpD
qvUiG22gWLj/z4kFgQTdvz+Hq6ZQhkLctKRQeawiuoSnRGItTlPX+Orw7PQo9Eqe07yl0td9UzwZ
CJ7/aOcB/xUOE/A+SH9fHyc5c6zSzPBWUonxSOdiZ0MwAEmkpyibgyxivma4BvNsCdIaIhz3ytrB
NoStHcQEcHzcVaXn+phLUHE/D9oz5BAKw9Xh0s3t/SGuzOaVFc43mWSSHGTy43NvK1A8BPLUTB+0
KXcnZj5n+v6+tdvKykJWgeGA7hlleuCarycUzPJ6jsx6cu5TVT5GWV77cm7NHvQh+oDIOQj2xpFt
JwWUTk1lRUerTdJTbFpgn4f2BMqcZfk2j3h5dhbkku5/3crphKIPkv/w0cv7inM0rUmUCKEwwi+H
bFsQXSCt/reD6MxE0QquRb7Sdp96q/y6b3bFv6lIkCyTAtgVsBrXc2JKqVXpEy7Tcapes4y+FBbo
9jRRFLv2vtHwOl16VgAJuZFnNdSWdKmV5Wcw78/bmTq127O0cQ0SSgARQOEEAV/pFhQJZnRGSALf
tzJMCGDgDAGTgh3A34KDpmq0pkN+blLwMk+e+cHGXOCGbqvIpnxlZNnuF4FJxixL6pw+P4+zW4Mh
COonbhHS2k1/lX77rm5EOpcr5wcG0WGLXktdR1Hg2mAKurMoQj/MuWnsLMBmkU8tRD8BmSvin5bS
1o9Eh1Lw/R3DG0V6EuhDdNSC9g0hJl+Pj005ogloL86jOgDHu7VIaACEVpvWNtUEWZObHPpiDO0r
JvytisYOHrWkSbHJOg3GiPxR9dMG4FZXrcBKCXYb++xY/qB89I0/UtmNLMWD8PP9wfL7ZrEPvm+8
CBaMKZI31zM8QctmKpooP2tR7iKbPQEmkhn/i5GFfQXLCB5BHrxBUfxwMiDGz43RuqbxPjWdC1pi
wbqtDuXCCndLEkYRG2QJPc+o34yYv3Lh7piFPNnL71zm0ZYpwx9Az5fHB5aPmzJ9hN5Tp+TnLFM2
rT2B2qz4gQYnPdopB0vZykaxV6i90aEcHjttaOOpSQRjvWmH/f4IQ0EsimQ6mN24PJKiNNLQ25hS
IBhtH0StUwD2SA/od1c6vPz9+4+eRyA77m+WtZPh4EAgPF0oJ/gKMsqqhNo5NkvZxdAJPCDRif0Z
bZQ8KGUR4mf1aECsWMO7edHA40vjVqbGstYsQ2Tntq/8AeEVkn5LkTxHUqLNpn3iTFBTyrashnhR
/I8yUdF8dcSQoMMJ1VAc5HMGRl5EdRPF9CzjDvHsEdcqQXgUzBZ6j6Oqjdy8nJLd/Wm+6RLC4oI/
Dw8/ZPXRWcwXScAEwaLRhlWQUePW+CzZTp3KDxA6OyO4PcxDPvqN8qw5v2WD+u7cpWhaxKVmCDIm
N6NfyugAPy0SYyDL5fXq5L6M8hhY1Sdbk+RAjmTP7AmoOGdGkKAyoDZc0nZ7f/A3pws2FSg3L1E1
UjXffbYXd4xkxNKUaU7yVHZz7LexqgBXrzLBdXm7uRYzCggMsK6g/eBhPHqzEHLpMAPilm786irw
RM/KplhEVKHxO47vdXeMkyF00jCpwy7vBD7xJhNsc1/Ae14g2oyxs5MnE2rkUe5L83HIHgy9+kA1
rB8UF+XFfKJeq/6Z0NSAvt5DX4HszHQ79QSBXLTXaKJvWu7TK9f2nXbATYv4zFr0ya9dW8WkwaI9
FnykSrlPynTcZrmiHLQIDdo1aTSXpa0CUKsCbu/RME9ZVXY+KPzUjdyk9FGP7aVXt+vGA+sU5jpZ
lEMMu0X1F5e3X9HuLTb031JfUbd2kjSIYyTD7m8gPrJfCGrw/agvwmkYKr+ycVHU+Wzm3alXoh5q
6rLpD7iBtumUEp/qIMq9b+/mtH4bBCAMbhitSNg315NmsDiWpK7uTjHKVwV9trtnFdHR0DwPDRQ7
h89mVPZSMW6j93Y/xsfe+A33xWJL8Mb+zgtdrt7yIeABARkHhELQNMl9CHGGwh7LtjupprwnyqEb
38Gm2Ph9HYNeMQn0GpR+0dEZLLeWOo8NjyQOose8/02MYVORU6Gbu7L5QO9hjP9B0McztOf5zZSU
7TgL7pKbhvnvr4WuNj4GLxVwCV1P25QgZ9flU3dCSucwla7T6/tctdw57z27eyUZ1D3aLxNNJ0gP
H7SCBW1n+Dqo5s39WB1o03gGDWMo6RUsRHvHizFP6MIVgXW/X7z8rKJX4RughcDe4W5auWk6WbXy
/pRbECJzm9GongqlbWVPZXEPDBWRE93PGzN33J5Y8VGd8yRy68nuXTlBpdtGyyxoC/VGTV7rCjBq
1+x1+5DWEWQ9etooYZr16PGsoxRSgLFk0z8sJYCvV6RP/9S1MRJXsZvqNOFB8RlnjYzkrdqkk68X
EGPfFFqmASEAhT7BEi0e6GbkyHfhtkdPDnoor1dI1xPQThnIOra67lZR4hvDv0L57MAe2zQPtqhT
gr9tlg2hg0sFsrfaImXEBfsKm3uTWDAHuFZUY6f6Gxdrff+03ozJWQIKoIoUoHrhKJbr5+J6MZWJ
deBglU4kiU40j7D7moNlsGMmnfSsw9spUt7vm7xxSDCJ8hrEVhdaCDxGr03GjGgNKrrSyUwPqPXu
x+404YmY6D/u2+FvTtzVGhZkGZkFpAMvNqX0ZBgy7Jww8yANfP+3b8eAfBB6whCPwaniBX89hn5y
asuc8RKSWOPmdrNr6oNB7WCoZkHww0fxy7V8aYk7brQai6bNTRIym3kqqKhdaez+Sp0tqHPd7DbO
Dud+8rYeCCpFsKP3Dwg0/aogR4NQtAKnf/JGVD7gsx8Y1hJELmR/iO7AVnU9gXOlZxapMIHVA4KZ
0xT54FYxfuBtMCib+2t1u8WvTS1/f7HFB8iX93EPU3EeHcZnrQ6i/pTRT0R4iB4Em1tkjIsYJKXE
mcZDJGRFcrAZonTwXFbUQFM1sGAtc0Fien94Kwt3OZN8htIkPQMZGyzq9CXJUCGxI5+B/gDNtzH5
d9/Wyra/ssVtxsHsJT2rHBLKAGYko6cPDwVeGrMp8LQrm/7KDrcZp6S1Bj2HHVZ+AB3gZSW47SvB
vrhJ33B7kHdEiKUncCrAyii9J6b9PkT0rYjUo/qaP9W6L5HkWS3QA2ew3h9Fwpe33ulqV34zVl/s
SlZWjtYoEXal9cMZv2b6X75Vvge3AH/R2ofI9fvBfPH7ZhlFI2USCXMH1A2TYiQvvamOHlGaajPU
VRnW/STKIq+tG0gFgGoA3BK8pZxbHKjE5jHp4nCEAq6bAtl+oNZc4EqWRabWHAjSJ0twhwwKql3X
p9o0mwSPgjYOO71OpQDcFIhmy5YC94vH1GPeUghodVJdTtua1X0QyWQQcQiuHIfltWQB1oTcB1rv
r7+B5nAtZE6ykIxj8lNLHOD1+2gMlKmTvLlqWkEh9CapikXVvpXo0PSNdmQeNFJaucMmp4OM0FB4
qhqB+xGpzWbySDMGGcu2aRR5vZmEKkjX7h/9ddsA1aHLA5ECUEfXg63bWTeYoWQh+I3zt9Qp5e2s
1cUR35l5E9Df4IpQpKB2pJ+dMo5+XZdEcBeuOFeE8chGImtuAdrOrXlnVakqTVoWls5Q083EmPHS
DguFvu3EZb2JTV3OIe1cF4kfJVks6uBZs49rEpJi+Ax0VnLr3VlRIZkFS0N51vTtmNbQNe7b4Yes
EjSh4H1+lKGWt7VMqvbu/elf2WpofkFNd4m4QajFnayaydDl6Xsadq1CziUY3LZO10R+Udqboan1
7X9vDq9eHC5wG0CAlJvpOe3V1mrqIiQM0isdnrMl7SGmbXvoL1JEW2vFF6KH0kQXBGyinXKZ9wtf
VQyy3YwxK0O1s32L9O6Ym/soSXaZeqKEeaAVGiXb7RXTo4p01lFrbql27C3RlbCywDZqI/gHdSO8
kbhZztq4i3WzrsIaGabKAqlAXG6dzD5UzdR7ado/q1IS3J/qm7IfDvU3iwXYXxaKdz6LmC6ZgVbt
67Ap7d1Afkn1U03frejsKF4LxICRdrtkfiGqiIV/xVsDD28h361ipcGCej3t9lyi7Vwp6lDRi3+d
RYLUGNFZmuaCi3bNDpAUS8UCXEkA3FzbGbMoGyLbqcIsg4fUcwp9n7coN0yBneV3rt5nmEgbzgms
c4AkoDX32k6KgvNUa2UdztBQoA06yZGXM8Zko+evmiGIl1f2rI0MB3qddTRlYPdeGyNJH0nop0Yq
jNDySZGKYkvAgCkIhNaGhPSfs5x8dETyb5gSKPfIcpImrDQPDMw7e1a2dUpOQ/tjlEUIwZs2+aWF
BhxawPCDF3cpTl6PCRtVckaoqoeOve9bV0Jb/AGyNm7WnY0tDczqM2IPBfSFqPWZOqLteDtWvAZB
goAS03IU+PYJWR7L2dTSKswH9FCTT1kjyEHucRn4TqIJ/Ont8l0b426zPiulOauyKiw6w00aQPxF
xEM31WfM5sKFihsTJLxYQc6E1CQdtQY7C2fP2ZQH5QiepS9j13olIJdAnkPXMz7UomrdskbXh2Cx
inoEhDWXVz3nuTPbHCFoAauKnAcTKKQyNH2lbfRArerpvue6PdfXpriHfC+hvAwkfgbyvDZNfNt6
znIRmklkY1nHi6tBalKpAaVojmbIAj31Q5Xk4PSntm+WXfd2fzwrG/Bq6rgFQylnpJXsZCElEFsr
93WODWgfZa30mC2gdBTZ4o4a0u1GkVhYJvmpNDfG9Nb9JqXt5VTUULnyyrlepeVLLmbQALSiSiks
obOxZN4EPhcnR35x1uKXOG78Snqh6cOIIjYBRG1UREHT6khxqwJiCrClxj90HAh+x0j9Y0OOhVeQ
5j1tx408x25O8Ogvf9xfw9tnAdJZuM2w75BeQJPo9Wg7a2bmJGd5mNentDj11VbP/M7YSdkpap90
+e99c6uze2mPe+9buVrO1IA90Jy6clD45+c/FZT6KBiXBKaWxzV/si9M6VxworI2d5oMTWQdCeTy
SON/U7cFwYUHkmv0RqOls3MdpIeraRCYXltCJAmBi1sWEN1t15OaNbOtMQ0I/GaS/MQlemjbyHkW
fyC8Khjk2nm/NMWdixjKVXpTwtTE3hk6ApQIdC3DJiqPCbZvNm81yydsBKNxBWae2kuijdlOkIwU
gTu+yatupvti0Ny5iSOd9YZZwvPs63AMBh8Uj50/Bv1zcQZE64OcxscuAK+4nKAhwfWKyQOK//50
rO7mi2/gdjPkfWqioUs51MlP3B/sJxjeQDfVv9I/cnH4/7PF7eQoR3Q22lUeWmRbxBWaSQBn2dS1
S/+CY9YYRGwmt3Ui3I/a0hYEpAd6w3j2sIVaJVKsPg+ZtGGbFv0H0m8KrCBlO4U9S/1f7TCwU2K+
0Z76rAnmfmOK0pArr1p4JLwlAYYylqQ0l9Fq5SaZUyhvAbUD3prtdKQ/0YRKUa/4yyaXiHL66/bg
nqA8BS+F03R9lBpJyqjV5RTyFI2muHjsT8QtUshIeCQdlCXRZNUdqmR9+Y+i6gEFLlkGirdurPp/
uO7QeYKwcXlS3zRUtuk0dXKNDW7o7UamOxVneoaWfHme8kmwkdeO9aUt7jDVcopSBrxdiGIRaX/k
0qPkCPqyl7PAn1fkGoAOWKIOLOn1zGaaWfV9C0/sZKOfUg/pBz+2QZUGZrbpw05FCag1eyBLxfyB
gg80llygZXayzoqhzsOInYgVysmXae7JcJzNz1GoDr/8GD84yH1YoFbXAE3nH6ZJnNjlLEsw1r7N
qUsp0uSOmw4TaK0VVwbsjJieVBuByv7MolTl2khBsqih5gc+b6TFr2e21JoiiYeMhpIM8nManySy
oRZxxz7zJDuYRQIna/aWxyIgDwgbDB7L0xBNSyZlQhN1Ih8M6QhsjxdFz0T3rQK8Mz1Ye/571wf2
oeUcYGqhP3I9QD0f5LqnOsUlXpmp20VPX3OM/34j7SvRRBiateHZizAH9g7ej3xL7GT1DHwpDoXf
i1wCwh6TgOYDMn8JMh3FSxlHgqfqDbQCa4f8J5RjwVGJJx7fxGflBPioVipCxgCvQIKyL7Vwrn9o
/bHTXgdnfMrt6DRqbmVoAXpWPPWBoBgOdGHFBjQ+Gz5L/kjJoX+/P+/fkCVuW6OfA/1HQMAuHA7c
mXVIxSIC2cnQLtJ9MhjHpqt/a0711wD4GaSSIzacgV52vZW3taR6DR6isUtihK+KXm6ixvTkhj1K
6RY5bsG3rQQ9qL5qYBPD14F7kYtENLMZNXOSytAyv6ZoPjMVerfQpyiZT6TnAnQszZPJMr8fYneK
drrdexKyz9KwZxEEP5D/vv9Biz1+rqCshKqpASQm5ut6k6a00SNpJDSM7MgzdLTG6lZxSsZU9Svy
ct/W6tgvbHHuuhkK2YyYvsQCvtRvUQj1akx8m/vUEvFai8bFHT5KktxGOhNXgxYHGhqB1RdJ7jbF
KHitrl292P5oeAM8EElUvrEnRc7ILh24sWaE/E6mVwBSQGvbAa9OJnt9Jvtxrm0YWu0sKurzX7n/
YBuqmwBIolzAVwrAnjCndEhoSPrGKxNrn83ND0fICnYD41pOui2jKo38jQMOLc5VK9kgWW3U0lAD
kL1pp0BOxoeevPTW75w4fme6zNT9MUp2pB1/6fqPXCgtuJxZfp+COU5esN9oS7a4x0LdNxpjUUHD
QlYSr5/izpu77H9w2SgcL6TOwPZA05e7fYekBcKyw0BjZv6VlfqlnTvoYL7O6uwns3wyiPqhFcbm
/rlY26u4BXETAgOo3/DPqtVg6HVeU7TYFZ7VAaADVSWCRqGWzAKnvbZjsFHB0bB0CKO+dH3c1ULD
Co3dguiRFdfuHQnEyo4aKNEsyr+vmvq+Gky0Zdo3MTBaUkx0gi6mimAiGsLAtn1IkCkQ+NR1Q8uy
mcBy3uA48Xytu8QaaZhoOuiRfyQjAMmZoEi2ZgSdOkBpouse/JfcM1lDyx4tHUQPEohGg8FS/45N
KbtmZ4ogW2s7HTAGFbltAJ8BWb9eooiWlVxFCBsaaUSG6KlMJsGErbz/jOUoo/tehgCazu1yYxhs
Z6rLImzYUEYHOnUovkSo2Gwrae6ifSxpeCBL0eykvgTl4y1uJ5kG9zf9yoQi/YwaBdStlsof9xGg
rp6buBsKwLKedRupzN51mFDIYW2oCti4kJYFnTfyRdeTScs8tk3UDMOE+u9OMLhfYM72HsMf7wEa
/t233gV/hOBKXUt4g3LyP0b5lIpT2VRPKYxmbeODBB/CIxNEkeayDZp03zneNICALIj0XZW9NclB
Akvx/cldCQbBw6Li6QlMsSrzkzuUOTp1tKwIAWMzN1YSR0GD/hwwPaP9ytaqTWNCr41plSjbvnZV
ABWFzs2lCwjYas7B0GQq1Rj/CnFdVb9quRv3ZjnpHsQQxn3S2cuOUtJtNScTeqNr0xsdwAcSJaVP
aCuUvFwrWoF7XZsMFFct7DJ4PnzY9R6YINWYV5ATCWsps49N6ShBi2DooFa1fCC1Q4JmrGbf0GP5
+f4yrO1xdAppi1wRisu8UrsczwOop4sqlAy2iaphV6TeXMvb+1ZWwiqUihagFSYcT0bONclOzKaO
lWXYR0Fd/1KH3fto/BPmQNfMoD0A0EE4WmRWuJVFqXbC7dhgGqsMq5iniBcneT8y7VwOzPCReRB1
uq+cXhSOENosbxq4Cu70MhpPtMjKCiJI2kEp0DsNNq/cOpWa4huQNd/KEPK5P5lrh/fSJg/HLCqt
A7sQirXd+GKTUyJ/DvZzn8t7ilRcrp11KEe36iMDGpUWrw0pt5Uoub5yAyz1sqVZCDztuAKuN6yj
RFKDZuEKjynmSdNnW4qCVhW/wEVTUAaBJC2q0og3+DtGBo4mK+oRFelsp6SBDCh+hZdiMAxvY/6m
zL1L8tc8C0QCoCuRDvDiiAWQqoLv51snh9mcokjDk7HP1TagevdLgzaKl1mJ7NLKrvz7i7m2f0Bl
s/SZIb2MqOd6ImUpK3s6zyUCq57VrpnIlUtA1PukDCj6DM6+zkyIGQ1pDRVkSRbEWit+B5Eq4jqA
30EPzjedlchmW2kiofLoABHexh7EkrJ802i7USoWVyzoK1jZNmhfRhyENhKIjPJgDi2as0GrGhQf
+3el79xUJKe1MiCkVJWlNR8dHUB/XU9nmgOBMgBiFqaa3uzIDFb10pjmx1bLs9ApVUClJJWAhpxY
grrWiiNd0lNQP7RRfrwB/4/aNLZ2w6oQ/HhIUjndw9DPu5T9D/Vb+JqFIhThF/qluRcqIPS9Ms4Z
av1s8mJiukQL7m/JtdIOsBHAqKKOtJSkudsIDBq0VB3gMkghHWw4mYF1Xm35dtS4ZCifY6sFVY81
+GNtu1GXbzoqUqdf2ygqnnSQ/1YAN+KbdWdTJ9DFBkIjyhLUzl7b/uv+IEUGuGkcWpuh8Sqvw7Y4
TvL7VEYiL71sNc6BAeW94HowjwhyuBepUUmxRiMsVJFvCqjO7sFoo/tlu1M36NVSatcWFU1Wrj9I
feIFgKYX5LZ5GoIirmmazKQO6cJQHcsnCxTtelBqYK8VBCxr04deqaUzCxsFr47rc0ZZJdtV2dZh
aTVKULZM9kieCAoza+NBbKIASaDjTc9vAlPO1LKt9DrUq8brmerLUKcw29QFK9UTyB4Fb44Vz493
OzDnumoB48ZD20FcOdnzUDZQfkbFi0wHq9e3Gjy0GwsGtuYrMHd4OC255ZvaCzLJMl41WRNmqV0H
ulOfx6wvd0Ui2ORrE7hIjC1QnaUfaLljLyrgDMoAU9vrDYK7fDNKcahUWzQsorZfPQvZy1e2BKSO
8IQBrApoAoU7UWbVxFlq5i308Mo35kxekdaCSseaCURZwOmASAkJci7Yyug4jygMAjDWDuAosaI0
GPpcVN9Y2Qc2whqMAtkkRB6c+3Mi+L9cAZpKbezjYKWuxMDLZFJ/SLb3ndCKJQSrgMigx+67wnG9
PhKKrLmGxrkQPCi+nvztyjcZnIRCBtHbeQMAbZH/AD4MuSkeH6ZKtCr0/8PZee3IjSzd+okI0Jtb
kmXasFpeI90QckPvPZ/+fOwNnL+LRRShAQZ7ZkOAopKZGRlmxVo9yGd9Fs2XUTOH70FFTfP+am5D
GazQ0wSEQyUOv3C9GjGS40EKCGXysH9WhzyHNgRBSSVorQc/hvZgHM0SaeBGOJjtZB3uW7/9lrha
YlJQyTgMkNjX1pkkLwtezOLSDCW6MWmsvVd9I3X9YhwfUScMd1a7gV5cfDs1VeAdlDHXgeIow4ge
qmV5UYYADPAstNJzI8amnUqC8Tw2efwyN4QCZp2BTdYbX/9H70t0m3IGx473F3970dlcPD6/iIPE
NlwvPtKzIdR9srhImr5AmvisiN8QaOqayjGMPbe8kUBjDXoiWIVpXRAmX1trmyQcELNZYI1ykblN
U1bf8DDaYKt9Kr8fi4KCtpBX8O7kQqT+A7eVKj8PDE2HzpDU0FoqvVAhETYb5c6ru3UKljFlsKy4
cGrO1z+tsfrMiCqxvMD0MwXv2/h9HTn1sBPrbX1uFM/AmgHKJptdfe64DrS4z3xivabRz1NQ+CfN
j6RDmsSaK/jRR2io5B2bmyujHsoVBm9vrpO+fhLzWI0JJ9o6PIqCkC0SiY9GFZdOpTc/7p+n2zB6
Kb7Spif+IlBXVjssZa1W5DLGmmKylyaIBSsj+rCTn9hdYh0oc+88vlvOg3AdyhQyLxzvauMKwmdi
AJxuk3yUxe+ldAiNRyWAlrFRf8f6no+/fYFZ4Btzqx0cusYSobsC3xK379BHOo/6N6BEezpmWwcF
pqmFmNdkVGJdy1bjoKyMnHyHPz4NaXBsxskbe/IDOQVLv0d8sWmO937hN2akcV1T60Yh6sqJ028m
0ikKAZDPVvdnVsyf4vQrhEzk/inZdIGkW3gB4CzUylch7sIyWKuqVF7q5yT5t3PlY226ya+mQ8rK
kT5/vm9ua8/o5C69FTq5oKqv73aSdELTN2oJwJNp6gZIPGwa1rTH3Lt10WBdg0eLV4ytW539MPAr
y+gmUg/kJPNGLN1JC76Ns/pRUPUv95e0AQViopgp9YVAfYkBlov4JkKTGsMPhUTGGHVYpLDO4VAc
R9lh2jFSnFkjxSuP8vTFsD6KiYo+GcHb8CIa3hQd7/+UrbODV2EOe1GVvCl25+1YKGllVpdqOsj6
pYmemvqTEZw1ccfQ5vPx1tLq1CRa6hd+aFRUfm3dcLpDYae/tMhm5vmhgAIczczGnfeo0za6oHxq
OCyodZKXIZ1w/amjdk5KwofqMiP/KlH0hcbxIa2HB9HX7NSSaICOn+My/TyXe1WJDUT0QjhOMLl0
7ah+rNxNnUFIl8ZzdelB9ZFcMKZTV15bf8sM1S5iL5U+aPIPkany1n9KCphdM+Edsl47ecfGHi8j
asRnFL4JFlY/Q47Sih4RXz5jcFE6Zo48cFMVdyc02rioOHHgAwuN4AK8uP7SiG/MaegL1aWTjUsL
SjCSnxBp/XT/wC77dZ1f4+TeWFm5g6moZjli1u0Sp+mjrjvQhNrUXg5tvnNgN5dDGYIPRh+bgOd6
OUNQRJoWVfXF7LuDaKawb8gPrTL+vr+eTTMw4ekMv0PMuk47hC6oRn9mPamgWMznyiDYq7Q9hdQW
dhz3xmO75AH/39RyTt54HUFEnBYO2PoS9hyAxNPiwAlj4WPUwkxbWbGdVJAm+XtNve0V0p004H+i
Rrb6kFFv+LWixfXFIkhNz9Evfw9Fu3kmABnSQYEBFLTD9cI0vyDsrsIl4Y1txioOBdGvGluHpNi5
SluW6OMiFEcGj9Nc1vrmE3ZV00xTXNeXADhFlOqukjwy+Xys2j/3j8WW30KpgPyCaRi0SdYhrdWg
vz0GQ32RCql7nxRTfZTKaf6Za3J7qssCZRlJfeojYz7OovzYRsWebMKW21gwm6+oBjBBy7d4s9YY
YtWawcb6Aqudq2eIK4+fAuEYCeqx6v7DZXtra3U0dSHzu6ztuWynXv9jvhj9z/vfc2vj6Heht0eW
ylDh6nkXCugO/WSuL3nyOUiRd/kOINOXPt+3sjiftXN6fWSY1SSAXk9+BalWDo0i1ReoaIvypCjf
7v/9GwE6A7HAtGR4ZqCTXnly3WoEvU0IUuCNy15C1vktE4pHMeb/VWZkHtI2FW0kU/9+QJ0WJe0R
8AUMz7G267MQ9I0w6gPTX2l3KK1vWvjebHaaElve6a2J1dWq+7TLQ00kPkjpeuQQWol0Y/Ppg2q1
B1F8l4oHuTrd/55bR3wpxZHLGRTx18WrrqHizp9VF25Qr/Vur36vLHvuO0etgx3egs0bDfk2QSzp
DnCQ1X0S+yCSelOvL3Up/xAiUTr2hhk4tapVLmNM0lFSoDMosiB3mwCUW5cO1o+/Xy9CxwA4yJNp
PK9+gpX1ASxIVAbb5rGMrGcSmI9BFJ2kQHpp9Z2y3bJh68vAuCX1TsSBODqrKxfTLKn7KGpR9E1R
xdKgsEp9aedN27rXb42sXH/Q5KBl5bC9tCiuD/Fptt4Jg13O/8HvozZP65PuEgiVlRmBcc7Q70oC
dmsUPVnKnGwyHpvYUt2wUGL3/jZtLcoCLqsvwjyo26+8od/mjHqg3XzhGFTwkUBW30r14KZadfb1
tt0xt7FRdD2Xvtwr3mVd1Rdjg1526jeXum05e7pZObSCEmBz4Z7c1lYWQJPeYvCZQ4Hc9jrzUfzE
CuuuvRhhWTJt8W8eg+aOAlVxp3G2Li3jTEdzFtRz2onKsZGz/GUIjfwYZqEJ+LXsd3Z2Y/E0GmC1
WUhzgEKv3E4VmVNjjHHDKwfsLDBtpe9cXdlxNFuXnwYNI99LZYVMZFXosOSx6sI67C76yaoeffMQ
VU+t0dBYeyiK4igbETf/4a+PETYhpiZPJ/Na0242hhEzHZx2F9jGTHrMl7T48fdHh7qiSBqLkiNp
1sqh5H424maa/jWk7LQPpaTYcSc6f7+Qt1ZW96FJg0qp57q/DLNdTl+61i2kdwOd8vtmNo6CRvy4
4EnJytml60dOHmM/bfNouOjF7yF8DCVHaX/dN7Fxs185dOHbB7GHDOa1CQhQCpHewnDJZi+OPpdg
qf1EPljwM9839HqRVt6XcjjoG0rzS0K2irqbSRzhXG+GSxeDuZ/C8rmuvlIYh1RRGTJGIpm0oUyt
WOcikz7UBrwW3/rA6WRUiH4O+vdZfyny2K7Y0FqlTvEuzV/0/rMe6U40gBJrk7MeV+/v/+qtzwPs
jzYSyn8oZqx+dJRBgzH70nAxotjNLRddGrvRPkd6tHNutw1xaKFrXiq5q0BqmtIy1Y1uuDRldoIC
p6+UD0FUvJuCNNkxtZyam40gHYZrkgou9NzXWz7O4jgmiTJcplMQPwy6dqKKGuuDXe8Oed+Ghwjx
cQ81KEloaK7DmahPx1GMIR7Qe3AyvBftU+xG4a9K+rcU/r2/VerNsmCNQHFh2So6z+tQV0FWfab3
Qx6ujfaIDx/3GAduryPit+CrTEqblFHXh6GeKz1osqUandaySxHNHlQ0SyX1bxUuOWuM5aEpBX0j
8Ir1cxs3s07wF1MfSfXWFsMG+LF5EiPIEJPMmVPxMrz0SboTD258QKpC2tK0YCCQuPD6XPijkTbz
RNIqqZUHfeB3ycp3nMBGpRY4x6KJqixf8YbAZRQbU08iQs4O7hg3nSXDKYzsRW/D1LUqaGORJ6vd
pKZTJYdm445z5vjwZOxcga2lvgJqmX3hCbRW17or09IsREopSJ8fEiE/qP7P+6dx+RuuLxl9Wwbh
KIJz9kEBXn9MGid+HzaUuMqytLNIyehX9BS6at8rVal1A1P915fBdIrVztt0e70J5WmMLQujuLFW
1hF6TaPOZ9SXKEjPGoUVPfSCBbyWBM+K+vH+Mm/dFtg7iFogGqXdSUHlepmyCiKa+dj+MgFufCgV
5B9kM4zdsG2nB0MpxJ2N21gcnxOIIxhHQhdtFa2hj1BIWV9gr2jPYMa+lj5MPwJyQrY69Y9qoh7v
L/DWg7HANwZXJ6VOpiwo5aq/5JZxlhnUCivXAF01c0ITXz4xQna6b3H1SXnswcCR0JJQw1txk6VI
aqAMo9kUXhVLkI/qY/6gDanpqFI8P6WtttewXnm1V3tUghmKkXj+Gea43kK0IU3NF4vSMxjrU2me
RhT4K+P7/VWtwVyvZqDsZGBzKfmC9bs2Y6iNmdI4xExc8Am5OY/Q4ULxHpelMxuD8qud0uRDP0BI
KU2T8eRL6ujK+TA8TpGf7aSCq3O0/BrAQqAqURgi6lmXhq2SfmUky40nqFNzlOboc27En3QNxhUr
yNQHwYfP6/4X2PjOPLegAuiI8Z3XFYs8awIUH5XGUzjBTBwLIXy44UCYM4c7R2g91ve6PF5AqsSo
BvCOrD62WmQK1Mwy8kyhlBhHRHx8sLcdU6tWEgkE+ZHOQJDW1PXXsEh68yBIKHLYhSIEv3z0Vv/p
ml54n3RTbdpZN9cwxKJjrUB3nhb1oYbwi9HsPBdDm7Hicqfusm5Gvf56BLOURQKW9/YmJh14N4zK
bLxaSsvBToK4OgfGnLlFYSBB2PSDQH8iyI9NpxenRBjFH0AeW9kOu0o4ClUM350odI9xhCa06sNR
3Zd+vbOd6wTq9VcufZSFCo2KzXo/k2QOpzA3Gs+AzAO2i7h+3wgB4LAxnZ3ATKuj0HSpo+mhRZtH
R98PZcWdjX69NW+eGX7EkiRTz3gdnSW1ur5VxeRD4UkxzJv9BJ3GTPa1wJXHeZkK9o2RPKuImi/c
b787hoANu2MNNrS182kMfg69rwAwG9qKyEzqqxczmzSn1rT4ESaWPKBfYk4lOegI968Zhnr+M5rG
vnVyWOjJE/pA+QR5LqGWqPjzfEjHzm8gCRvFT397dSRwQxDvKVQwF3jy9SrraJ70ZJhar5Cl4pDX
jcQsMqlDr1m7Ze4l0F5/Ud4V4mM8MN2P1RftqiVJFUVsQT3u+kEqI2PQxMj/Wb7pFoHvfx6NAgil
EE7nWum4CPL8DQHmeOeALYbWPwRvAWvLwhoO99T1ooOijkpB43wVxmihkxN98vU0OedDRKknRjA2
bv7ucX09TBSkGXBd9JBRQ7q2aDSqVifq3Hr6XEJ/bRB2tbMKlT80yAfO2XACCtc+3N/bVaD0P6Pg
HEkOdOgf1nWIqA+Q+oyl1kOOs35P2zCCyygvXKPqpgPRYHPqpFA9hdMUOv6s5//FPOE293gZSl0j
I0R4k7KuY7v1EullVcuGbygsSOhkqL+TrMkedFVonKSvZYfa7B7aZN2QXVZPO4VYjRdxQaOv0j5N
pN1t+kLv6WITfUz1Bh0kVYSk1hz1UwSN4kEZo+kwdkXnBETvx6atBIcw54MC8MdpK7lyi3wIvhp9
u9edW4U+r7+NTB0UKpA9mfrs9XEQu5HRLGkovSCg8mC2THH0quGQnUh2ReHuvUkj7V2ZWspOBHv7
UvJGUhBmlpa5txu6OnpJZU9rsPZ6FP1Guw4ahj0tQe/Ek69y8XeOwG3AxTwQbJIUwihqsxXX65yN
Lhxi5ki8AgDE+1Rl5kvVm8kxtZLpjqTUoq/3j/zyF65uNmMWeMZXTQ1YRK8NRkEcxnNk1Z4gx/NR
WA4ete+9btnmspbiEbUW6rbriWeaNgMwtKDxutHXM6eVeqVOHMpWpfAu8tOZSE/wlWHeySI3zNIM
h6N9YZuCQmb1NfVoBgO4LE6evksaMDTA35kAeU/Q7qRYG+eTMEpbTidwwxtlZKOUrJpssvEqlOHa
VHMMvT3oKNd24LVKozg1+R4FwEYUS1BChYEmDENqFE+ut64c6jzpu6738EzW10BLv456WhzKNNPc
UEMlzhqV1OkJW+0E8TKHehiN0UjV0J7s/T2+xY2DhAgKQ8qk0vjr9fTkGBel38A97THOq34Ix2A+
pn2zV43f8NCUBiHkRCYZhOR60rukwVBFkdx7iZq9dJZ/TAzRnQQoieaHooZHzFA+DWq4E6FvnCOq
Rkwqg/Dka68d8yjNeW4Mde/VQdfbIYAcqc2+i014rtTz/fu4ES4zGrGQlSEGxVu7Jj7MCrLwxtd6
T5Ta6KPiC51+zoS4t5y49eMXPe7yD4lvlpYdKvhpVywbcKNtXWW/lUBNjoNYGHbCM/YSlNH4juL3
typppDMxbvNQJ4L0rlfQZb3/q7c+EMKclFRR5FnGE66PYgA+rBvLYPBapmIGzepBnfQ/lLEqnbJO
T/eNbdw1Kp2LKAYx+VLOuzZW6oOS1fnyTo1170z1bNhpmv5uA/l72LduUwLKVNu9uG/LKrxQjKMy
R6KR8V9bjTu9M7oyGrxa1z422fNc/erTU+ITh7QHDSWL+4vcOOj4rKXk9jrxt04KzSEuhbEtBq/p
9fMYGPCJfskhYy2Tg6Xkp/y3j8zcfZPr9tPyyNKoeH3vaMJS9rteojkx8ZOI6eAZswnhTTaZD32q
o3UCQ+6pVcX+BANtcQ6iKXEzzfyHOLM9SNQ67cwKT9pk7s2Bbxyr5RHEzS3/3KDnJQQvgjhrBg+9
p/gJUtT2NFGZPsk4hgchnfcmeLbsweIKqIP7x5u4nIE3oI65GyWh45n3JHV2C1DyNjfvR6AU/xCL
tn9/Z0A3Es1QkluAZ6sDlbVWq6OBOHpdEH+rKOFY87+lNn0O9GoHJv3KPrV65Km9gUmlCUXGv2Zd
jHmEYtGKOm/S5ekTJJqfuyb+JlZ96YrxPD8Fcmq5Ya0Yn5hTKZx0aOoXlLySgyFGEZrRkRZn9lTm
f/ROnypmFqzyY8PCjj4VXDuMfdmOi2Q8QZkiHweqDjs3ft2v4WTyxtGkWyYLyELW8UNTCIZZN8ng
xaoRwzggdOkDqYP5MQiUY9L38TnI2vp9GpnBOTRgZZZkUOeDnpPpRplxLENlhONSV9yWrsmprmLr
2Flaey76fEI0TWoRpNN9W0zND2EWC25odeQ5TLI5GV7ITcr0Mep70Kd9u8eDsbE7CI/TazGJvsBb
rDG8I/NcVp21g1clCLkBLIo+xn0TfIrouR2Goa8zO2yUz4wWT047K8MxN6bxIE917PbdMB+6CXjo
2PTtI7zZ/qOJg3JqGlwnSwv0Uz5pvp2LESp0SiUe4q5Qdw7y7cvP71/YuheSDXzWEkK/uTW1KCed
r2mD58+lz/iqUELNhI7ofe90ezexQgDJo49bhPr+2orJTLmY5PgCtRVaN0+k+TmQi+GYGmLvGmMn
76zq1t9TjgfgstQICWfW80GS3ijNPIejp2e97CSmMTzDWjXbaqj0ByMpQrdtzQJtA22Pe3HLMhRT
VFGAkYMvW8V1SQ8xsl/ihZqx9E+RHHyOZ3hah16D9lmUp+e2VU5lM+7Vs2+fHBouyjIgTO1GZuD7
+gvrWacL5lDPXt+eiMBcaIHG95rePErCaSqdZo/6bCkaXHulxR78JK+FSM1c/vzNuTFoKk15HM3e
UA4nOYpsRUKnL3hfSaoz53v0HpurowOCdhIhCq/ctbWpWz641s0e7A6dW1sVOA5LULjpmmVLk3ER
AFC6U7VUnXR93jlNG6eXQjqDSEt2TRlxtdaR2gxgRL7tIB+n8SEOvb7+bv4nI2RZjHrDKrWG8bWl
khb5BE1mLbXfGylzo/T7oP8JkTS7fxc3do7VWPCOwYoPrmEVKDC4ZkiD2Mwe4z5h/SLGF637LCaT
Ay3YfUsbSc6C82QxfP0Fnytfb1s4+oIuptbkBTW5iwLe+BCFbpw4DUUI1Wm/tm1q1zLASM3dMb3c
s9X5XLS+gYRzapY5wWvTvl/0rRzMs0entXco07WDwxtkHjkt2pM1hpUtaBHFOS3M3MmAICms+mgn
9Vh3KZenD34kSmE634DYeuX3UrWrx8bgV+Syq3z1P1H5cHVbdk3bAaF8f8lb+/rW1iqyDpouNCsV
W100u2pqz1R1pEctDR3emJ2d3fBypMmUiahtch/WvI6zNMrjWKiiR93lmQaAORDXafxbgemv/Ucu
652I+raSQ10F37ZAvPmka3AVtfexSKpJ8iItfRDIGj6hNh3ZZS7sgTVvPyOW0JVBmRW4Blt3fXD0
MiybZvAlr4G/Vn5vVr97/VFs6WZNwc5X3FoUzpqaIVEdrZxVxCrXSm1YaSR7iBu2T3lthijeCMqx
K1vh2/3DcfvMIzHzv6eQNsONGHNbSbURaJPixX1eHuj2dM44m3sLunWU4MyorRPwLZd+PRUyGnme
iYMoe12vfpQR3BBry44Quq/TPVmTZRuu7zemcCnMaZFlAQe+3iYyC12fIkP2YFF7p4iuJD6jrHIM
JvEE0cKppmrDtPtOSep2wxbIIqkdRUVQtebqGYL3aUistlfgrffhMaWZIaBJ0UN+uXMyNrI5LC0U
uDwEhMJraE1ez0EaZyyv1FvJ0/r2e98yzNflennMiuCdpCLlWgmQN/UGckmJVM027ie057l6qaL2
LwnScGQ0MYDf0OMksqESeP25KfX1g+KLilcmuV1nfxT/y/0DulHAfm2TLDE0n/hGO8XUgtqcG0lB
klGMY1vqlAZWEx+qcHXCf4mNXH+JqmjIXfIM8hpFq1OQxCDoWqeJhG48DF07Ck4oa0XopGII75PV
tdnORdro1sFnSz6ziFUxrrOek7CqMSzjUVc8o2xUO01S49Qldf9UBFblTgxyONrMqVcUH5XPyvzZ
Cd20cww3rhkkYxxB2ktLS2flogYtMbqh7lQvNn8o3UKndc6t7Jj58o7X3bhk8CEhZMqlhjxgXc6a
fDSx4q5RId+fgLb0yKamhqDbdZkWJ00s40NZjelRSNvw1I/KLqX3rdciW6AsCw/NEnetWbYCoYxr
qR9Vj4GlJ7WI7FiM301tcx7F6ClIIDBQHtToRyRF9BGg3dYkhHjf9Yi83T+cG/ce2BlhGeEMoz5r
cIrha2NH5UH1cNdMiEiZjZLLE4Pkn+7b2drYRXxsSR4WvOYqXrLgwaxjudQ8C9Zrq5lPE8ofQx9A
TL9jaXNFbyyt3Kcc1WYRmIXmJXUNmO5rlEWPjfjj/nJun1LySQau6cDQgyGyvXYadVnSRG5HzYOW
HInVYRwc5EE/Q7QDp0DHhNskdfV/2CooXIA9a4CDb5Cuau43vCOm5o0D5d1hMoB+mKl6LNtqTwxp
Y7fovdBpJLFlCHPdcktDRW/4H9ULyvKdboGnC8Vnrf5dQah9/0PehlvqEiNAEEJ5fhkYvv6QUxmF
VoFcrofS0qNgPJZK5IYiVPLST6X+k8vH++Y2ihrYo+gEByR9Ukxf2wNy15ddO2leps1i5/ZEDjJH
XppOUjePtTNWofUUwMD7j5nlsJe3NCVPhpAzuj+pFYxAgzRpl0qyItHudaRbnVRTFhUnxgFh4dLa
8LcqZyE4fCMdClsIZvF5MoxSt5XYiH7eX81GFsJqiMBZEjE4xefVanxJR/hb1jxkluQqsg1/slMh
OZUMQZuiE0sop4gvHSD5aRhtVr6zextZwOKrqRdinf9YFwtVhehrKex4RhA7auF/GFJm3JqvShhf
2q+G+Jh1g922xzSU9zB8W88VFVH2kZgZD75u/o9VAuAOZihPHn9Es+aAG/yeNO9g46VVyNS5Eju6
PJaMn5/uf/aNt4OsigIwgHPi6TUaLEuW2QOt0j2/B2rjj0F/CLNWOOe9hSqELBYHszYltFbKEdJ0
ul2H+/Y3PJxOyZTQcAFcA2253vUK6mLiq55YFBpjNxiL1NUAEDtVpDQ7mdfrWlbBKG8DdJBQTDBM
ti4Q+OGsKVNItBbP8QHaWje2vlWR/5IA2fQVZwob5jXRwgv6o15/CtSFW/w85edSu5TBn3Q6WWFk
S3CNNxRRYE+lmHI0WjgqlIf7H2XrOCxVDOqUwKhhbFpc9puyjW9QPVL0VPFU6ZtfRW7VWL/pRLqm
/LzUHLqyP9ajcm6SPULQDSzW0mF8HThGB4BPtbI8F4IZEzgR0QZnWQlOvn9m1/4xy9HxU2Bhz2KV
ntVEOxlK6/rdOYzas5+Px1oLz2mof7j/JW7fpuXnEGnyqvOj1pJeEdOpWZhOOrMKh8F0hctFnr4W
e/oHm1a4S9Q/aHbdVleNZNZC6GA95JgLp5xh3k/iWj2QvJKrgPqlEmL+9dO+MCYDwlx05vDhqyRl
UmKz9P0Ixs5mHk5+45duLMuZnfVTfL7/EW/v+MJbRawuQptGCruKImqx1PW6VXWiCMspUwVumsYZ
suIyj8rRDDryPp3oon133+ztw4tZhYGAJfrlhq+udhlqIUg2XfeE/NNUvwvHX2lAvXXv1d1c3Rsz
q3dDFvJ0EgNT95S4OFLn/yOBV1Hy7iUeGBshEoWs0B2EnamtvcWtbigXN886QgCPdzU5j4ZnPJp7
LfGNY8kHhMKemJUxh3VLqQ+7ujJ0SF2reinchHrwFI5l9ZCmeeaaQtkezBLuzPu7duuQl137P6Or
XWuhdzfCBJrKnmlElzYR5fi++Ceo/PZw39KGl8MUoxvkzdQAb8rFeetP2pBwLnPrR4TeiGGd8UyO
nIrnXH5K6sc+PIfl3nnZXOAbq/K1h6vKXgPEjlWcOaBhYt3eDvZQMYubvH5qlqUt88rsHD589RVL
SRfCINN0OhuuNJ93daq2F/F/f//q0OulCmKp5+8nxbPT9lMgfdH9PVqfPSOrMy6ndZML3XKzRsmt
Dd32Y+25VP86FeBTgcejR4uaqLmu5AVWrENIZ+F8rSA4NFQPnS7Lf1P964/3D9zmphBtEGBy7EhZ
r3c+6MuxkoXQ8GINYKUuxZVTAtb4D1bgVly6jRQfGMK/tmJWYp0sTELekEvFgzlINIBN4rf7a7nN
NaCypWFP5L/AGJXVAUv0GaCx35peLmZwp2eV6KRWaiLpZTWPUO3M9lBUP1PobnbC5C3DQEbpoi4P
srWuaiBHMk2COJqeP8wIlumZfmSmMENFOJoPY2ykZ6mVm5OW5MXh/pLXAnFUt5bpMqjICAkIjdak
RYoygEAXBtPTyk+z+AXp4GMWDec5g5Mx+j6CyE2ks6oJh1577Je6Dg1Sxt3tWJ1sqynODBg9mhBi
RWL0aDQLqHG3z7y82qt7j3DNa8hGbRVmvOvND7I0Lo1I4N63afwHCpfyUyeIPoGbX72oglo4ZqUk
LmUU9VTqM8VQ1EEg4wwdKAsF1wyV7lhJg/ZCH1R06lg1P8fWoIMF1Su3k4SfYzYnHyJRGHZO7cYr
ykwI/JkkP6RBa6XvsitVM53wisYsOfGkuWLuFv3XUHyYi19t9U7Svt3fzY3LSERCCESzjuGMNQ54
iiarnPwcRilN6A5Sanz3W0B1941sgBrIxbnqi8A092RNKWxUfQFbrK976VR5hXXIjCcK+W0WZnYy
24EVHufpp+7/yePQzsKXgEEjv30K9ItC203Kh2NkDk8N6VBtJ8OhNj915rmSn4uG4dBDEtJQ7fV6
J256Vb9aHSI+CigSoIdMBa5JzgWV1oaPV/TEWSo422ntf5T02voUtXqbOWOiiCe5M/oM1TWVC67K
oRWADc6nfzs1YvKyos83H6Eri4A1hFXxza+tKLAN2Reh+jbSHJTzAB1UaCRy68oZlEmhlrW/xlmb
UTYbkkhxpWRWf8UAOEJXVqJcdBri8AYuUr9nYK9ou/QgaDCjumUYdxk403jR88kn67tWNYZpa0JW
eYsIdQKg14dFQE41uDvaUp5TGsJT80jM6H9A/1D6Rw0TnxJEI1O/KLRE6vBlvmDYXSolsQMtqnVK
zUH9GsxKPdjWqNWf2zATY7vum/xrii5MawdNEZC0aFYHEWZQJi7YTQAdviwEjmBFPI5NNjWdOw3w
4T3qvUF+WdcUaQ9aV+jRCUYnvXxo2qb7LvaCJB8EGG3Uk65N1feCWvg3Peiz/Mgn8gPH6PJ5OKMf
ayh2OstaeYBPNf8odrSKdvzt68zs29PAwC5VOdrAoPRpZ6xRanTRFEHAsaAFGs+trSdBndp+A1rZ
keVYGu2ko5KqQKE02oJAi1YNrfSdISBJbIezNT0VFfO+4mzKR6UH8mZLvTT8tuo0+JJlRbPTS13H
rAxuIAIDwwIv+jIjuApMosaw2rkRKOxFYnkqJDhYpXKMXavo/adokNuDH4p/Gyj/zyjAWIpHyD4b
qwRHrKVILPpI96bk3H0xC9Wdi4PUHNvob8sViyUojXnceYqYA1otrxZDJuqUkpzGUmw/1L9YVfdA
Xegvswu64bhG8iZmZ5d56lUMkUWlWoqZSDlI4MJqruzDMzacFGVvBOSm6LVYwsXwnJCLMgm8iobT
vPTnvm81b4p/j03zosTVaeifozyz2157GU3lJObv28T6kQx7LJXrNwfbQM4AmS5nhZWubGuVNQuz
T+TnTwvdWHyk02rnufZoxLUtMeIpQdTX7QROyw5dX6dro6uzooDXSlIGBT0l/BGmnwX07qK/zaGW
hXH6+axwh/IfKxuppTcJYEDd66rYDtvYrZkpCRCZ2Xnd1tEGdqB5Ak5KGYQawhq40XWhL8m1ZHpS
kZuntDEZFAc97jCWJh3lrpXdINUDB+qPBjiMOf/T6E15NHvrn8SQu6cpGyRv8omU0hpq4ElrFU/Q
0WMU2iR+UHvY9X0t14++FO6xGK8VEpnChAeLjjDsdvAscPauA6VoRhFRbWLfi9LAVpI5t0Mh+9wH
4lH0n33zVKlPVm044sJQ4gvPw1Qf8nICZNc5ZeZqwkdjCA51INk1mJDY3Pt9N9Voyr+UCeFl5KeB
WZJXv6+tk0Cknu57kvQnZBPj6ig175ODWgVuLs7o4lAMU3jbpOa5qPd2dh0cLdYB+yEEtBRutDUE
X24R/FGa1PcyRt7sIhJEO/T1nQhsc42QbtI7WO7gjVKAIIVGCaUwccZQ/asYAA5i+ez/EXxHEbzI
bz5pwXDUAukI6TBiuXto73V6ySKRH1GQJqMyBRn5KoUJC5nmD6GsZ6q5HYjZUWSQvGFm5f4t2TOz
ctmK7oeB2U+CJ0eT3WonofwtRcaOkZtaxrKYZXYBFQSyWYLO6/PcpChHJL4leLWZnOShtyHb1Qfg
B9q3uocYPG18xyxbJ53SnRf3ZpphMb0oKZEIMhbAzPW16SxuBQZQ4uDiS/DyGa6gGmesa/o7X0IK
EPGM/0faee3IjSVp+IkI0JtbkumqSpll1ZJuCKmloveeT78fa7GYSmYiCc32DLYFDFaR5/CYOBG/
mRTtV6J0L0LbPGK7+m+PvnGjkqINd3KmU8B+DBPHHJ9vT/xF8v3xw4B1UcBncugRn/+wgBJ5rJep
f+zqDfIjuHc4CiJAZb5NtIMB1x2akJ89pziL4xPQoP8o58+ziRAubK6U7iVQuW30FuUby3puq60c
ZZti2EdRRx26csLizqzVFTO7yzuJ5wKPTG5F5vJCwQQ4WqR4csFvFrYjeG4i0fpqQyQdI8MxRaau
MCFSQZS+PVuX99IceJbLIa2gfb2crCBSNRjc/tEK5WNv9PaImAROjJs4DQ5/G+qjz4sIm0yJH+Dt
+XdJJMOXEvyFj6Vnmm5jRNtalaaNn/2A6LH961iMCIgvhMu5ErzoUSZULqRUnRKssYAl0N/b+5l3
R69v5l6uLLjLb4eKyqdYi5K6ISdFCakJf/MxmRnsXu/m4+haSBFss8D8FgnqtA3EODz4YlTv/4uB
WiRr4IlpzywT39JjOVG5SI5C9CD6Wz1/SKrQtdq1LtaVjA1E71wskyBtgOpbnGdUs6vUSqP0yNvM
aX10fKu3Qn2n8LCZ6PQmnd0HuzITXC03VtLSy2tJwzPigy4zv6mXOt+KOSSe1eCIyy9rXhD1le5T
LVaebs/kssLEgwcVfd48MGUQDV6ygEqkNkxjwDZW67zwbqBD5wCvLQAUDXLI4ETlLaWOiH19VXkr
y/Va7Fkvmf2H/w8dycXWQB0rGwRcTj3EAnvsv9QydgIBnRokq2JZeSqU4tvfDxcwMWUt1s5sIHUe
spRaWbBaBadaLJXDiTWr7IzoG/O8jesGKvLX2/EuX2hgVui4QuBh/yOyfx7PlMc8UwYNu9gO4jtl
jz7wBbfIhz57rIY8kndWbE7VHrRRbP6+HfvaAprlrvCPZfVSQTyP3Yx5Utb1hBN3Co9wGhu6p4qa
uX8fZQahQjHiQIAycR5FxtsMTJKIu3iTpZxtonSyCmlcKUdeSZ/ArgCshasI6Jy74jyMn/ZiGjde
eqSzaBta4DQ91KluL8IhCIJhK2j+ptHtIDVfBK/9kphrmc2VJBruD+BektRZd3i5WkWDFoOljdi7
QtOwRT1qtqWRHkUj/SlrrbdFdCmw49zgOBoaz8nU6adRNvuoEseth4XELmuSV8TBUifmMWbPGEXH
b+R2Yyipug1pvf79zQM6hhI8D3XQ3ksOYzlhbB8jsXNsLGGLMNRp4Iavq8dqVZH52l2AwD3bGEob
0MzFGihFK7ZKdZ6aaqtLd/XO34T9XQSrb4M37e31Np+4509KDYaFOfOD0ZcBx3C+EOBSya0odulR
br34K87BnovL6PDYJ5bKytPklZV3bQfzWmYPIx0ko654Hs9oFSvTU3aRmPyxrNgG+5Nymfd3mb/m
VPzhAHoxNuC7PNd4y17oJegoX4JWF5hH7Pqe4g4BG9mXxL3mW+lDAF/f7RrobGIqVBsrFTilUdF1
wZtFu0iv8q2ipNYDmX7kADhWHKMPOzfxK+Ep9X3I9lJt7kerMdy6DrR7XyvjHe3bk18WwkaNsmLX
R4p/Jyo9cPym7P6oZjDyPM0TB7/NEplVpTqMcs1DNzfMLVU9D+pk3Kzc7dduBUpwsNs5T0hlFx+4
S8CzUlLEm1GY/pD8vwaiZ0tSvGUPOWrtO6MIpve/WFS0fmceDYqdy/p4KpieXA1VdkQp4L6SRox+
HtQg+2I0328HulxNnGCcx7w1Iaeyfs9XU9w0oYA1EBbbJE34wKdS4jYcHvFknNJuer0d7XJfcqkj
9QpHiJIPqj/n0byJN6WlF9lR0f/tjP3MEEoru+rfVT+5B6v+jEX67YgfGPPzJUxI9MMAP4CRxcbm
PKQ/NGEvSpihaAHuZ0CWxya3YyG0fjeIIU12Dr2Wh5piVblDzQEOQY8T20kJhvwfMc61NxlxotE2
umJqbSPXldYuxFg5TE0mf89br3ixAq386YMi6VwxTX1okFqh/ahx9NyqADhXBnTtg0ENAHXzgVdZ
Xm+dn5Xg4vrsKDRwuArRph4OTm18jc3e0dpoTZX02ifjFUevjynkn8VxMwR+HfP0ygFT6IcRbvYX
Pxu3Cf6ygSfuLSWG5rnmNXu54zg0wYUixYZnBHvu/JuNnY6X+OhnRx3JsMLaZvqP0szvgCXUQbCx
eEzfXiRXsmoCzqxzuCszeHORVZupHBogtLFkF4WGXgT6AN9SAPp3fl94b/BdzM5Jldh8CUCb6+Ro
CeXQocuRhwu0Aczz7d9zdfyIebBBoH5BLzgf/zQlFnX+MuNKiWNHjegSBlmHoWIXZ7QQrfzJV1H3
wg7XWok8n2XL3UJNltcKlo5zHnweuaVLIooxG9QcVLfTBSeOd0og/vUzm2km0acRxdRxr5xH8aQB
h0BvzI69tEdNwU6i545WT59PjiH28ELiDWWNFUD+ZfY5B0U5A7kjoFDLgpNsxV0ijhNnT49OiXri
dbySeV6bPKQKZ/4jzHZqm+fDKjPf8nxrto9HJCIn94u/JKut/2v7X5nR2gAMgAYun9SB4UkKOVt2
9PFAjuFYlMLz4L14IJH86fn2OrxMbWaFBDSLZhIFT/hFjtv4Q6mMg8KUKclm6lQS3NZRsmkjd/Wa
YuD8zZcrDzwYKlw8H+d9uJi8cKyaYDakj4X83vNfxOJNVG3Vx8eF1ObnaP6orTVVt2tLAnQaixAO
ILYai5jQjmvQkBiE08n0trWhTW6EOMj29ixeqQ5SGEQMkS2F7AE5+/nQxg56oSLX+VEKCtxV6Bo/
BlnpeONrtscM3i1MzY7XMohrixFeJ1sY8gnX7eJI65QmNiYZ/rRq3Bfpa6LdVeJaNeLaOfU5xuJu
oI6TdUGHgXwdjQjXHqYCMjya4sjHKRAaV1bjtZX/Odr8az7BYpHJrQyl8rE105JNG8tOZhS2UnyN
6mavKWtWK9fWBvAawEKoxHM3LDaz2LdRJHS87zQNsEjUkOchz77Wgbuyw+DHIR5skaQAp1uMKRmk
spmyuDj6epZt6slQSqDvrbwbhzTcZ8hTrUzilWExJl7HEAzhriwpeZMVJUWWtMURS5Jg69P3tlH7
+Uu7aPo79KOAD8/vBhMUw2JjDaYZRqOJn4o6yN6pa5FqMgvBcFc21pUVMXPpIfGjjEOkRRgBUHuM
U8HsqkJVtn8thuAhFl/VqueBWzwmdJ4bZTzM/0aDa6OgbhJgX4MDhZ2n3ZZSvusF6kqZ7ANIdnaS
UWWkmkO9jx8FFX7xTXl3dlrNmI+d0Q7fkzEOI6eIYDq7/ajm+6ZUQtFpaQtErhLGgttFmr5TFSh0
rtSmpWZjBW/8jMFG/GxGD2cQv2xkm1VY1c4YjeoTcmIVHIXKCjYedkPGRm2CfnDKChYzyWfZQJBA
NPi30MqqvxUgk+sOjc/+T9Saw7BNdK9vn/NMb/p9VVSxYpfoF9W20VtyuPGNbq5cZl7MH/1RB09R
ILq78uXmI+9ijiixUe5m0V+YdcmxVfRWEehksaVy0NPi4IkpVe+6Fw8ZqEbHmBpjtMMgqGW7rtAg
6SxxNhbswwcTU4EV/ZbLBJBbe2YjAbkBWEfZ5Pxswb2JtyiomyOfqbHzRDnkaeMq1k5KFORr/TvE
q7cTZC8/jp6m3ltJiC4O64/wFLt4XoKIXQodh1kima2R6Me+9rdZqUu8U0In8PJwJdO9OLHnQFQN
Zj9POm9LXYGyjNqomwr9mJsZYBg0Z5KKF0RqVw2k++ah91b26EpAY7FFrdJSgHnl+hGmh92i52mh
CVwXrqSpthH/EayvKytrzkkWK4sLHQQ2kHMu22XbKTSNoOlFdh/A8G7DSZXfK6H6PrXwOiATYN4Y
5pP6WpcwFrpMybdF3+s7YXb+uf1Lrn1TUNt8VM5C4iyWFHbbaodvFmCySnJba6dKG4p1K9/zehCg
L3xUktplakGCluqISurHBmBjTYeTnjjn/sp2XYuyeBWkFiUb38uIUt81FDWNbKdqKwng5UJh6VMI
p1FIvYM/nu9ABF7RdshV5ehBGYULKEt7Lz6gbeYoyVcpNFfW5UdH5nydsNOgl9BFmXfDsvARiDj2
VFqkHkmhUgcc8IQy9aiJmzR8kuPHUf0uyl9FStSimjkNdauqG7c4WX/xVehDydqNeW34n37O8knU
6P6g+DU/R1EeVA+ZT/2hsb428naI7vtspcdymZECUyLpAEYw210w2+eTzdqPI0MTDCzARf1hiDPD
9gvgkB7Z3Ba0aXWUU5+7gCvlqdOK0SlxPd/e3h8XmQi/AQ8mNE7oAiJotyjMyEoQgww1jGPC/Uin
y43Tb38fgQ4AdzBYNCTA5jn/lDCas5SVNdXmsRAF1YnZ7K6YFGvuMFe+HCUK4KXUY9BoWh6pdV63
OWa3HKltvxWUPwCAH4Twi3rA+NLlmf7XxwoVETooADeAuilLTZ8uxLi1E2KmzRTvNJkSeoZfq5rr
a460l5ueLh8PF/4vyFkwtOezhxFzIcmYGuAY3N1ndRPSnw+fJM9a2YkXKTDY/89xlhtfrmlUiMSJ
+8k2UUKJw6+AkTfFmn/2lUt+jgTkhOYDf/po6XxaDyFL3OxmIaKMQ2FrtrVii76f2C1YZNdLPOHQ
NZO3R5QYZTNvELZtm2kcP5m5ub0wL3QUeE6r2OjxvtCUOQlf3IoiQpOC4XsY3o6C3WO7lqZfA3mT
peqrB9203BmTWxbDKdKyl2IYXukPzoDXJC5XfslFdW9mhnFZzqkHh+CSFKH7JYjYWraOvFHoJ0tZ
fSgTo9+PShZvSLw7yKeetC0b3zh4oywdbk/EtfAQwVH+5YsolBnO11igl0VkZYQXegtJVb92C4M0
MIsMvOStw4TYuJ7hXautDPvi4fCBq+IIpLA5I9AW519d5aIWoVpybH+WsQ0CxbsfVDtdqThdHR1z
+n9RFtdmyOYP/TmK+CQ63WP71kUOfZI/5VqfZt6Ki7sMmNh/As1H7aeFjdBPo6YTgZTcplT4Nflz
+zNdThfNAZ7BFDCA2CLtc/73R1zM0D209qiOJy/8plGUDKc/ZnbwtJXH0+WUqdTnkLYB+oYY0xJ4
541CjIJYNRwnCzldocVHZXAE7x9KrGWvUvsUHLSzV9KbyxOIoDNyC787TOCXpJaxV4Je8+XhKGnP
4MXIPlD5f8z0cSVZuzKNvIXnWHgWodE4/++fPlPdithiBcZwLGFfovZjt2YGTR9ovvQiheVKQvVx
iJyvCpXaFoVOCp70p5ftduSzvJhWxXjsXE7T72ZpDyZnuFOqdqvase6gS2Pvvr+9tP9UO+Eu+QEK
v9mF22Cwiz/Dn+KpuMuctZff5VLlR7GQkEWhzndRVil8sa29PhqPEJQeehAdhYAxVbYmtX5tqqld
wudR6ZRcvOcGM6oEWpPjsa5hr/ePQQB2P7MbtLf/Xjpgfu9/Dra4wVoTAgbGLePRmAKWpyPmlWuJ
/hclSd8z9WdVP3RC8ZAX+1BYWVHXZpOkY9bQmOF/SxqxKIhq58XNeAz0Q2gIhyy2dRBIf737wVL8
J8hi909ZDodYLMcj1dudoYZ20o/37YMfbCZh7btd2Yqgr/kv9bCZ971I2QZ4jZYRV9NRiQC9ht+V
WnZE8ZehrCQdVzJgdDPIAvAcAa0FTOR8L1YG+y7T2+koVNAjjJ35TWzgs7k5OT7y4pssWcnbLgEj
CGp/jri46+JejtEIIaLRTltTzZ/bxwkxNod6FN7JQ/4wmMU+G2y5W4n88QhcHASzuj5Yf6R3Lx+J
cHHaUJT76fjt25fQ3n55us/tH6fQPll2apd2aH8ZXFJ8O3BKx98c4k08/8EOtr9+lXZtSzZcqc3j
8z8Pr/k3x7S7zXfPfgvs0ZbtascDehdsqGvboSvbT3u2m2u4Lxv7effwcPf+dB/Y77/fb6/ID37j
rREtbtbKMgej7hmRZuf2aXt/323lzbgBQOxYW+xR7oG5nKyN96C71o/6AbVNzQlPzZOz7+07oO/2
XrFXLvvr3/fTLC8u4SiuBl3359908rJ0UxW7lFLWltq+Hv+snoDl1dPzWoox/6WLicDZSJ1JregI
XORvqM73YylhERdF1MRDYRMX8cqV/LHnljFQo4DHDCwPmshiYNBMxdjTcvEo2bnzC1Mh/oOvn5PY
/7z9DGzRPqrPK9/3yjEAM/A/Iedz79NNmYZqN/UWIVXlu+7E+8QVnMZOnddv84L9gQ6HXW/TbwpT
fHTezaNyAK9n65sW2UZxiz6HntvcLfL2e7+mqXolQzn7aYvDXhqjODQkfpqYKBtNKHj24foeVk1N
nhJu6jE8KjW6Kaq4cgxfnRNgyTg9KdA+lugpia6/NCqVeDS69rHL91l6qM1fsdp+vz35lwP8MHGE
Czofj/gAnM89sMtqrCJfOqL6WzcPVtHZaYHjtzvKnZNJysaof9+OeOUwhsusKFjCcEZCr1ps53RS
k0aKdemIOps6pXZUS44cvfcJGl7Zvd7exV1/QGb6cSXuPJTzlT1zqOHoUIWeJTIXK1vRWpN3syYd
swfB3E+qREEe+5XxX9T1YcA22UupZxvJ2NyOe5mczGHJfwCM0ZxbtuaipOWsbk3pGNW8POL7WPjR
4LEcnkJhpQJyWZs4j7TIOLtCbqRoMPiWTWS3P0X/VRa/ZmXsBnceypy3h3X9M4KFIxsCtQSD7Xzl
iJ3RoGPOuOpxM50sMgU0YzwNq9FIQgXUQwrrt881ezvstTEyXzSoaR2rPKvPo4YW2muamslH04DT
aW2D5tHAOtdz2vCnIK5M6LUxskTpvc+OIGjkLE6mSgzjKTJz+ZjCwOx7N6xtFVJlaW5SbtLyi9DF
doKN1u0xXu79me8/qxZRGFW4ws/HWDSBPk5RIh9L8Qs40zauN9n46rf9Sj55ZS6JMw+PjIiu8eJw
K71ECUu9ko9DUTtm/jPAkzAKC9B3HPiWdoftyu2BXViaUQE5i7j4ekk2dJNm1Hy9PLbjBOuP3M66
bwBrBMUph3LXCa5aW/iDGjaVPlsILLgibs4fm+HfWivvPWvXpHZf4tvEMqtDY5f5+i6RDUdTILkE
29u/+OoKAOXJcTELS7Lqzr9FHqVyq7elfCyEbeRRPYgqN9sCSJdKlE1L2zOg+a9p+V6pXaECQ6pK
jYSjEmjUedRglApQLR3rLtB+41PmDFa4ERW34I0s/ubxiodAZbcGEvWptb895PnvXhyTXAmsdtpj
EByWfFRJq/qprVqZpNzUkBCq8+3kJfHKxF65d7B8I0FFAw29G2tx7/RVOZlp4LESouzFG6ZjOSlO
HrauoGdII4h8ToVqeL1yGF+b2VmBmpIcEEg+5+J76kHVVwKV8mPe/Ys0aU+EUcDr3lbIik07zGzl
Ty3I7u05vRp21pv62GYghuTFB+1Kuagrgf4DHO2x2tbC6A56apvDQZe+FXHxpgtbOXxAbnIlU732
OT9HXty2ORSK2Ih97ZgPZQX/vydzaXAhuz3Aa5+TawClEFze8MZdTKuShEoWeYF2jDw68DHE/eZ9
LA8C5gh+1236pzIydrdDXtuawF1m9UCLHA1Uz/mcipNGl5gte/RrW9w044uM7mwZ7fr8TUyMbT/F
trSSQ1xOJo9Hkrm5HD/rzS4mc0QFQcDLZTomcqRs2jbUD7VgVIfbI7sWBSwKqdEs9nixA8dAnZQ8
KKajPJHfjyHWcIjG/63BFPkI1yglE5oL8DuWmV/lYf8Ql+V01IUp3ZohYl3moIQrp8nlXXYeZbHw
89TSAbvwTurwC38w8EfbYPlKdi+bwsHy1H5l7q7E496k5ARKBK7kEjA7WJOceHEsHb1I0X/kmjVu
pc4kPdC8oLJBFUUrW3tOAc6PS/LYD2XT/81oFwfZbAFa8Swj6QImA8nCawIIl+g4CnnZdCvbbN5G
58FQ7DexnIZSzTZbtoOCbAApinflsUpF2xh5tQ+8y6Nnzf8zmfdKtLLFLifzPNxiVw+l0KcW2HAg
jpGjJaPDhnNq7a36e0DGeaD5ePn0ApTpPKmNLxrA1/J/kyJ5CMJoslvZlo3AFox7QdBm6ej2pHrf
e0zYbu+3Oeu4mNW5H4KUBU+tpZCPYRa6FZPnHlP4879H/6B/L5I/MaKRt+Nc7msqazP5C/o1XKzl
2kzqMCgFvFyPU+X/SuHHcNF56coNd7keCQLVEywEr3cq0OdTKeEoOph5ah6tJA0dgL2MiV4z1KCm
/2/G8ynUIpvT08zUC4SoaB+bmW2oRbYJB7So/4tZ+xRlsQh7f4q6fGRAppdum2bC9nZNJu7aAvg8
Z4vlh8x/nXU+HyY13EwoMicFCdAar6aeoMsUvd0e0LVd9Snash04ywHluse0SVpSb63Wa11/al5G
y3+Iq3FaWQ9XGgMsCHrW6FRQFryQm1Wnugo7pTSP45i5MvqIXlN/qS1pI0amO3V3VtPu8EA9qHLr
iHfxmNhhK+2kvP1hRd634jnujD9W7NnKtFMkHj+0CoNYOqWKbo+eayB5xirYjZBxctXu4o6U9Pn2
hF1+nnkdy5SjSCy4ERd3yFSF6M2DpkPDcpjAznK3y24zuKp3yFRz7Yy9UtozDe5EepTkpTzYF8ta
HZLC0iB9kHz/E1l7GOhpjj2XYAcV4rhhOzre0LwrwmOQynabCn8tCAGreBYHJqkh1aChc76Da2GG
nAuFcuxQm3XpkSu2Golr2LAr6ROMC5NY5A6zev4il/FLQYCjF+rHUinsrMb0eMObz/iKD2312p+y
oFo5Zi/XPX0w1ORMVEyQU/+gn3065K0cxpfvVUCkOqwhBLP8p0gpOonxd6G0upW091JKCVg+TwtU
J+i8M4uLY0NtYwS1Qh3MYSxvymyisy9nO4BfvG8t+RfgyQjLcxORpS45pB77omninUYvzAsPilwo
CKUk1Z0qdePdWGm/bi/pK4AkWAOY4ZB5gZ4lnzz/yGYrQarzAuPom9J9L+gPVeO9oKBg59ZXmWcQ
nuyuXrd7r0626BSn6oOm3NWSuZG6k7yGHv/IW89vwPnXzERhEPAzSuj81/TC0FueB8xE/jqQWJhI
IXy3EE93oJpq7a/wX6l3rEej3d+ehYuNjXQisCzmm9sViZjFudvqsVyjJWYdpy7bjME3rO0dIX80
plfkr2+Hulzu57GWp24JjJN2DLEUxPW+eu/Vacjd2g3kXWnaaxSjeXGdzeccDNoW7X6QJ6A+zucT
EoWaZlFDMEXf1PkLLhi2gOl6Qm8l/7ZWQL/YWItoiytfkTq/4PS2jpn+3oy1DcMTRYTvswvw7Um8
yC0IhMEplN6Zt8+6PR+WVOmjkFiBd0z00S65huXgh9WuqaBdG85c9SICM0eY8yh670d4T4Te0ZDd
2HKB4qfBvVmsJC9XFwToWFBVHxrYS8h/xfD6xCDMBNrgado3le2nTkRLq0sc/+XvZ46KHgArEOKg
KhYrXYxaNSqEyONZUiGv40rZLyVdOVPm2V8sOkjqjAeM9UzpWryHZfgfulj4wlHT09rttVywlV5O
D7dH8qFRcBFmBofIiCWB41l8niZK1LgNEuHovVWP0qsq0fRy2j+Tb4/j9k5/1roNhGB07Vfizj9/
EReEL1W/DzQzAiOLZWFolZAponAUq4eIDv+oaXYd/8D+umsyW/VcuQCAJ60s+csjijekyUHNAxsi
xVKdHV87IdQKxT/Bcre76bfV1HbX/jKkb1iVrcS6PDXov1Dz5cBgclkr5yMsoy6KhWwKTn32Zwil
V7P9IsatCxoPOUfV7de8kT+An+dTSiyqYfx/A4SHAXgesK2Cupow7TqpnE9p/bN1YvGE5xokLIRV
podG+7dHlLJtn2FLYUoLe0Ro7tEa24Vzm+gbtktGgYy5xYap6KKsCfRcmXxgjxR45myM9+5iqU3j
pHtW2Icn03uIC58CmbYV6j+F9w3D0pXz4EJxloyLCi/rCmY/22dJf+s0WsweNh6nrHuJsu9e/zaN
DyOC0Z5eb3qJFf27FOyQ9weE9OzfrDrJyHGq/3SFgtTUJNoKJjTNzK/w1xDZlzubbJB1P0vxcmOo
i4UhNjCuxlSJTlIIXLrOqJwng2et7LALzwRmgCWOzQ2dDiDmy1r3NHoUehFBOWkym7lp3ESMD/Mr
skCczxcem7w8tIXoGv94Q25TSZEDECjgbFOf1l3yD3xoR+B9MRabMdo2H2DuAT0lzU3DtX05H5iL
pQtyfLbuQBkBzalF/gRq0zOCUYxPbeDU2YuaV9ty9nPQf7Vyv/dS7J5WDr4rixH8LQ9RGk/0Y5fc
hiCTpWQyzPhUWXdB9Sq1j6F/19QPgPJXzoHLFwh9n/kfwIqY2JJInO9L1MRLRJ697BTk3RbYtB3G
o10x0l7W7MKvThQRWIaeG49fJS/7Ug7dXw+WuUX8gBYUqG1YJOe/oA1jo+i9UjsKguWEI2CLGjkz
uh5ysjNXECuXE4ts79zvgkc1vwsWn9LXx7iSzZB7K9OabZgKgE0GTX7wcgkml1qrJ7VdNQi5HhTV
TTIAkBQX1tRJMKWhGQvHsJCwA1GD3nQyy5c2UwLyXxzr2mmgM329fYldnvCA4Ki1Aq1gO1/sMCnX
O6mQB4EKkFlNTlaEmu7wfDcrTvi89ux69Cy6p6FYixvwXumaC++VpYWYKZwnioiggDEUOv+w1KdS
VeonfoHnB7k9JCjAAPwNHjJaA06XsVG7JM1cATlfO0tjdGP1ak8qK++0BjW02/NxmVCaADCxTgCv
SBty+UjrgzDLDFNMToE4SJtMkAeHmEACinYtf7gSiqIp9FhAB9S8l5yvrKfCXQVWfKoHRXHjGVs6
VFDdymFcEwi81OphTKhaAbTGD4BDdV58n166uQDINGyj9FTgH9nAKTPLGgXZyunudXIVzg15eGMf
P3CIdKObVca+SdJdUW8NLberatiOafmrhjUsr+y1y5fe7IlDboHqHanvxYxLSpcEQZOmJ9GzMMPm
qpd23Zi6XgEP5odUtY6hbRWcC5tdY9wnqfDXXxzVO3Omo+IAxfmy2Oycrmoj50Z68sQ7NVPZc4mb
rrWGLjY3BBPEUtGwMWeX84/U/9P8+2rLHsD8irxGvQtU2WnrJwtZmlY70YHe3l7Dlw+JRbTFkDRV
aFt/9PPTZHYHs+xt0TsUg/sWoXeKgI12lJW1TPEyCZ9jIgg1P5D4iMYiJulY3VlDlZ9q1GrsQOry
TSRnT/BMf1bqWG+5rML7qAtRmG/T0VXGOrpDAAJFZtHK3cKLhJ9BJqz1ra/NO1V0VLjQv0O2ZHFv
+Z0yNmM35ic6Z6yi0IAk3nQGnIfoR9An5WZS1yUxZTbTWSbAVPAcQUSVghlJ+iJoZUZ63dd6fsp6
DJq0WpUPvgpXvOxTn1JW7e9N3+f2EgTB1ePUu8fF/nsuGeWhLxvzfWUxzCnpxa+hjDKDtpB0XT5e
RbPvITzK+Ul7MfbKfVRQVrI7e3hX0HK3w0Pe2HAv14C0l/3leRIYvE45j9bkRzXs04ovRITijVLN
T8OU70tJt/2naizcuqttCyvGWL9rLczMXAzrbg/46ief30foxYg4bi3uEyscETaZ/OIkts1b3Y7R
xitRwZC1Sd1FmWggjDplv27HvDjKGSzqi+xwCqHmBX9WE8DMCdOUn0Iqw5CwIixGi1ZwKhhgm9uh
LjLvORQNZmB45H48Qs5Pcn0aa3ItqTgZ3g9FftOtt9t//0VCsPj7F/tYEgJNzyK1OMmG632NGnws
7Kp0smTHQrkdat4Hi5UJO24mAPHKpN22+FIJbumRlxjFKX4vDsVjHNumW7ZO+xqo/89I8/f7tBh7
CX+wxFKKk2adDPOQd24TO0P9PL4Imis1K+fvlRV4Nq55R36KFsqT3ifzuNTkRQs3kvYU/PTT19UC
xJVPNRP/yJC40ed/n8cpMZKLNXPkU2Frj+Zu/16SMYn+C1KkTjyU7u3PdWXlnYWbh/1pWKYljCSB
hJtwlI1e2zUow7XlAGoPGA2yBSRhyvnfbwmmmYWU/k+JXNlC/aqPd7H37pUHqXR0/KE7tFhuj+gy
96CswXOeFyblPSTTFyFRauwaP2axQ12eii8hljzoKj1QbP7tvSIlkpuHCAWCNcLPtZnEPQnFTUp9
6GEuwsoULSEcskDM7D4Q/I2Kmd3tka1FmP/3T9+qDkQE40wiwCgUNmnsozk2UsS/HeXaAvxfISBQ
G2Rvi7OCbAlYi0IUtCal10Q9KDUcwX007tp2ZU/Na3l5VtAK1xFsJ3+iJHU+ID1KRisO8/Lk69sA
yfnkSU4zezBWQM7X5u1zmMWX6VC9y+t6DsNCaLK7QN7fnrJrAaBewSxBQwkf63lKP32YodHHggdP
eTLN2pHSL9l6rj9PxWKq2EGgMUxekaCNFsdCgtmqRp2qOhntHVYocK30Q+/GpPiKsRXDR0ned6Mz
bIa9Vb+FgbqR7Si2e6dqXU3a0lZJ10hXVz7e2S9anhxZVKb1YNDgEJq9GIvzWrSz4L0T/7ofQJ0M
2QWGj7YEvM7FuveFnERPMurTsI3Mt6R/KNZ6hlcO97MIi6skStsGGxMiKP3oiN27bt6H5LNS5GNd
83R7scx/1+JLQk7lWU6LEm3EpeXUIOpJWaRFc2oxWHGoNQa8G6Jkn0RgKP4+FIsSFidiQ7RDF2lF
r3dkjkHdnKZeclT5ixRReBh3t4NcWQdIUcyZOF1/NvFi8RN3NCejaU4p4thxihpOHP808vGu7IuV
LPCyrDBXTK3ZxohqFXXUxdkU9TVHLC4UJ4y67qV6NxosfvVFMV4MqIepGm1jZMA9Qd3Xgr4LkjUt
58uxoi9AdR4SIKBONC7PN7qKNDVmImV94oeAx/2TyK+e4A4Y1t+e08s1wrsZZO6HJCtLfrEeceEI
Ixyf65MkYEWR5QhyyzshX6sAXh71IPMYENW/2Wl9Kfbb4NQgZ93UnDI1snvpNY8O+uSMCv4QYwal
83B7VFfCUQGDNgqenn+WfdihUZSmj5WGhFr/KrRbQHpd7Yjta+VMpbjWir3c0+jy/SfaRSd2AO4b
RFJzKt/9J0T9jWD71iXJWrYxf/Lz7XweZrEkJQSo8QwZm5Oe/TtGsGKN+6r8LmF26blhSKrhqXYT
/b49k1fWoYLNBrUs/sWemMf+6cLp83qwhFRtTuoOJaHn9mENPHSZtjGqTwEWmxrFTquNIwIgGubo
jmTrrrLL3XB7exxX1vlZmPlnfBqHFydVWuGKfAoxyVW7+7kW5RUrm+nKQpgx2LyUEWSBBb4Yi5Sk
RTHmXnNKCuQzEJvpKYB6Gej+J88oVk73K19mNlnBcxIMCuWfRbCmo85rhn17GqPs94TeUgQorpok
V+vX3sRXEl3E0D5gtSCI5urE+ew1o6j3qi+3p+DgH4tD9694h8f0rrmLH5p371u3Mo9XKlDn8Ran
kph6whCJUntqts2BzONVPRQb+GoH9G3/el2cjWye5U/rQurFqGgUkUjqm+WXvyYr/jH4f49HoXoE
zosaOQUuarWLMK2mJzlpTHvqoy9edNIU/6XSNoJwp1fveo90j0/L0ZL20ZQiKp8/Z/7+9jg/mD2L
04PS7SwBzf2JH9viF0zi/5D2XcuNI8u2X4QIePNaMASdCEqUWtILQqYb3nt8/VnQuXc3WeSwYs6e
fhtFMFFVWZlZadbygYHdFd3B0FMAAZOBl0gYbMXC8RVvnq05zc1aI1MIEGyvRQ6uNHasvtRFJe99
A2VMRLHwp3nsO3gBpGrbXSelO71t3KauMB0zv808i1/mxrUHEoOKZBq6cuAIKJtZdGIzoFu7O4iT
G06/8zIkZeEwtvaGYb4QQj0u+hz4+Xoydod02PYaOiwFc1QABsM/SuMqDda1+it6ui9zOa2rnUTT
LXQKDWFXQXohxpmaAYcWahuZEtg5Qe6X//IVVnnlphyACwNHEtlItPpeXo9ZNcIsVaXuEMXGxwAK
RT3kPrP41ySzEKRu2hiQZvxHFGVjullLB3RNd4fSQVjQWq1OytopCqcbSJhaGA+qW2t8Y1Gf3Ij0
cDVVaRnZQaMqGF2oJfaxMPMllmjExS5K9m2X2xUAO1DKsdBPYw8zyuH4BqH3AbY2PvN5c7h/mMvK
rg7z7Aso/eGasVYjkKce0r72YrF9VkLWOd68B2ciqHPsYt0YcrRUHcC1YDdCSIx+J6uMdfwE4PcW
Qh1h1lUTECEhRXKj9wYI99+foUAiWwTQfEUyNCJtezdF+hhZ1FeU5Bu3/F185qOpYn4CHJeoAY9m
/JvZh8LaYMqdSH4YFUEH1ZrE3OoFWxtY+3tbewGbiRE3NPSCt+FSiwTgA2oghQNxu0jkBCPmY2jV
6y9xdLqexB/JWny8rzQ3b+aZwOXvZ44rkoB2FKnLmjbpenR4c5AYb7rrqt/itM5EUOa6GyIenMjG
4jLkU1rtowCQLyYIB8t2g9T9WknVTR6ZMuaiMCv1kOjKLlADoozNmi9R15d7InMTUUD8qA+MTMuN
sPHi26joJ60Qzw06ll/ZZVshPXFUj0LyjPlJMqreVIuMF8VNM4FuX6RcNDSsCDyl22GTdI3EBf2h
ax/5CY0xRrT3o6VDS9zP42OOxP2MHGDGN6ta4d0xLFmgH7dOHPED2lox14GghXoSqsB+m1RxHg7c
UBMpWDXiQKT6S2Yxs9yyFQtVK+hhMHCk0H2EeQMIoMQQBkQpSLMgtf45VxMj7LoVCYDMEcgvQEpa
cPwutVcCj0otavF4qObKjvmdJtpj642jb5WjzSJSvqUrGAvG2CkeaSipUfY1MzrOF9VsPHBJbw5h
vFIwnwuLXrX5to81UgElnp+s+/fz1lvgXChlcWsOZfg0S0a81n6HiaNp6Kl6VYs1Hm73Bf3UOSir
i6ASJGVLNyFaPynNHHog6hcqJGlFYNZRY+Z67XZ8e8L4vOUnn3L+lrekippDhNFXsHKvVOGtjD4K
rn9XI301A8RNrXN7FFKzlHynAsFu99RWINbhM1Zkf0OJ0SOOZAA6cTTt6iUhKGEITh+cRca7XWGp
r6CIDEbbmFIzSz9bO/uKMAP/G5h1o/8VVqRnJHaWzaA361w+ZaeBgT02aDqDLsTiutK4J30sWKH2
orxXMoA3wsN8okBFZ1C1OhJSparGwwwnAIbSd116UJV2nxWHcNZJg3mvovuDdnlbmxXWBi/KTAsH
KPxSsEa7NrJxlzcr7ZROlvxhOqSdMZiiPrk8GFQxSS75Jy7qP3kJ4FVBy62iSqzskAcfdqfF1jgL
A2MfbtxxBaBOaBdH1h15fspD9RxePW0W40tk/q0qfvNG54GZ2Bw4TL698wZrQOKG3UK3I6r0qI0g
7UO/vgGArMhD208oPZamEIyuXNq9NphjmJI5BDBqsEFr31R+ZPKvujIO9UcX+Js0ZiGXXY9CYMlo
9wa9wVKVvOIc0fNGT4Nmng5tfoiBBdeFRJS2Wr/SNXtqnV4zViUwqIBAvl5mevnI4YFNK/zOlYCh
7be8FoZH0TeCGjqYq3jK9PW6qAUdP02Hpth2JWKr0jJ6MqPx8kHsbW0/669awELcuaWCqNugeoB4
Hi0D1B3zuXkCKGQ2H0rQso5gDg47cOWA6WlGqQDNlToSjCJJgpmUIIP3NYOVkLtxAhjAWHDaQNKK
E6Dz+GpUjLWmSPOhin8B13TXfGCLtlVsVGY1ACnKL02ON8uJYFym5tygA0xU8N3n+XeYfN43z9cG
B6iDyB8D9RTngJHZy/uoSxMYzkV+PnQj2mnVal4DWYRVEby2qpdCqEhNSHIlBP3DfEjbTQHkphIV
LpsJhn1LCnrVARwBrBk4bcqlhf2gSHVb8wclDsxCEwkAbv6k/enfbxhGnXFu6BGGv17Myllgq8fg
D1W4ij+o07QdRC0iUqYf78u4kWDC2Du8Jt6bmNsy6HvB1WihxEwkfwi7jT+6IFmLuH0bP6R+g0qu
ZElGYIYyayz4li6ATw8VajTSLfnwy6WJZQyiHh9SQYM5EWBSJraGRnFG3H7rmAASC7ALTIsteI2X
UsJEU1JYJv5Q4PfrxF+hfe8JhN4fZRjZ9/fx5oLORFELmo085dtU4Q+CPNv9tAedAWMxLAnL38+1
AfzHUlXJkMBPaC2sCmJIKSO2v3YcyKH8NMqjcgWdowLrMI5ErVYyfumJSUDmx1f7QpgZC7nR0bRI
+d8xZkxD0lFBVPRZV2q4PXkPqDoDb6KOSBvRyjftPn8vGeKu9w0pKRkpDWBSoeOH7vPRwqYXsCjx
EICXoa1XKViJ75/99a7hpxFnIKOJbgu0oV6ejNFwXBM3qXTgZ/TqpbU9YMIvQ3/WfTHX2oxICg+u
peAND0YXIMYaKdqineXDVAJhh1+3mG6alU2UsPppbwiCLcC80YIfgWcJZUM1LhP7IRHkQ95WTqxG
Xunrf6QGsyRt9uv+mm4cDh5xIIQDRCwGVehqKd5veQbaFO0AT0lC/r2EIb0v4Ya2oYENPdEoH6L2
CzKBy9NpJ1nJ57bQDxr69LJdW03HxhdgtQeDNHGXYwiE+1CiAR0X494AfxDjA653E90psEAYd1ls
EV2BizAGOc5yZBzCZt91PNg99mqNFF7E6P9lyKFrb+PUB03Yh8aBC2PTj2LSo9dXNNZ9+nl/R6+j
2WVB4P7EbqKcTkeX48SL9dQnxqE09pO4QaKA+ADc7fIPIRDWGEh/vC/vet53UY/lAY4hDcyIadQJ
FqqSJwDY4Q5K2ALvVnQbYcMXg1frPIa0exNAOMALw8z43piPcxqShvsuBwmBDNBj0EIb/fuw7vKD
lqM4M8WG3opayuvcQTxWKeFelZas/dYMTvmm39d7zrm/ATc2HN1cQOBBFR6UGPSGS8AXX4rjoacV
nDVzH0knuTVX2ZEPYpUBLXjMVu4rXYIgTDQiJEDoCP7VJY9wtkBdGQJfDKqF7OPJmECgwgVIOfca
92cAc/r91d2Wtdg0PI2gUOKlrLbu6izUB/Wh05VpEzXNs96ALbCuas2JFSllbOZivC5ehQukC4YE
0CuPuBivgUtxdQlO3LZWgIbfW2UHSgF11df9k6z6L2qfsKRdJVyWWeFlJgSlSbSz8pQpDcpSbhug
1Dx02quq/eqrYKvUpNUqQKMjdSXrptyxNvR6hZCJ2Ao3FPU1nOPlCtPaL5COAeRF3c/Awa1aD7Hl
qu59JJ7TSTEVA0Nm98/w+oou68SlWAbMUFui7fiQ5ELZJa3+UNWAgIZMt9DUZlUEvOCit2MrdX68
CxOuXSVF/lYg5WAChq4kSjirT4VRgRay8dCN5B98dU6tqmfCg105aRmlPviy5dyBa0i3zGgDZ0RA
39EfYq7FNDAgyYIuA0xB9sTYCulKwSAIKOSIbGGuACdxuf0ZJ/QgQQ2AxL/Hel/mdgW86h6Muu0z
RmJI9CT9mdbIKcotK+Nx5UyxxAV3DQ9cTAoDkeFSclMbcth3JUD443RwhBqDi5j60xkx4vWAAsTg
KY3wEO8GbCcV7ihGUPp1KhsPGl+r71PQwdcIoWy8auLcfFZtBiM9DYHxOgOhoiKdHyUB4WBrSmec
BiCTdFGopW44F/0qq/WBxeNxaxtAoAM6b3CFIB24/P3ceAUNn3ULtVM9B/MO3FcFCcVpWDHO+YYY
FR4QcwloGkahg9oGtQAORSP6GDLX2nI7I/g3iFAn6KsBlyxRZ7VYJdqk23IyKA+ChFbpXC0Dsx2y
zub0WLPLTkxBtpywsB+vbA4aOxcg7CW7uOC1URauqcYy4eMkO2SimB7lKBRWgZ+2Rz8QGjOMMOuI
ySBgeOrVhLksIGPc35iri/YjHmynC88k2o/p7Q+BUd2VIcaQtMyw8p6P7GT2IyQ1q3/dDqnC2uiI
HBUUf0VQw1ye9FRFKaDA9NADOczwnWYI8PtIqN2pSXmMz4Tdx/2lXT+WIXDZ3GVsYHm2Ui/yRM2V
Lo2CyFObL3k8DeBYBsCmEz2XIgjbwsrxOZOTWThkVx4SlMcwWVAyTGPAwlKaFoQgcqsSPfJySa5d
sRIDp55b2U7UpiTRlLNYKK7iDUoe5ZEHMMqVeLZjldq2Gh7BS5pgCERBjtbMQKp2f09/nvoXDhnS
ENWg6RmzHUA3oK1W24Zpg0y0N5ggh3MNO7V6CwC+lm6lFnBCAWLOmc6Aouib+JV5nWAquTmw2qIX
KdRXLNCYPMJZTOWCBP5SlTgB5JMdBqS9TEFSLgc9b9wDJkVWPoGl+pmEgc6IQ24cKkI6bZnsWQYJ
6WsidrLMVV2aelK0E2ZQds/e89SwAIduaeyFGMoYCFUjg2koS0GcEKwwFablwVYIolWR2EXgmymq
352ku6WgM57dV1YI4dz5+qgoBMxg6aglXOLxIJdXxm2cHqoRSHoealAEoPxqXNr3NenWEZ5LpBRp
4JJWxuVMvXp64IzaAplosOdKpwbX/H1JN84OGW0wySOlr+HxSm2qxoEFUozEzJNrJNT7aJVFL1I2
PMxiY92XdOP84GQALboACSHGokEq9Do22llMCm8qNGCXKSb2MRpNUHzFWQyGIzPHNJESYyiOIXhR
+MsLgS5m9GmhZoFhN5ifywsx1EUkDtoMyJ6mfa9Gc5pJg7S94Yih3WZrIa1Iza+EKHVVJpre9f5e
yqZO0khboIHxAmSPTyFgAtPczbrAnH4x1njVroSJHzxgF0VVUDGkca7zuGj1OKkKjxO8RgFIbROs
Rn8XG1tkjJETBVKCp3Bf96X+PMSvd/av1OXmnMUn0xSNWl4UhdfDwCXP9ZPymRzjQ7+VLaDUmsUK
XdW7wuG3GN09TLvyIbbT1ezxj+LjtGodZc26qtf2/mIbfnTw7IOyJXXQdk3hCS1nccDlUUbZzOq1
wINoZa5NsIy+3d+Da+NwKZHyaHU4xgE/Y+P75hjwMPPzPm+cKrKi4QH8hBi1WN0XeBWUIEpDLwou
0ZKwBwzI5Z63WZn3iFgKD9hAZi9wVqCLbpYzmHpuSYHzwD/4NGQCl6fB2UYaTaUbVTGXnuQTRFnc
O7N/5zqbtYSb0FeQRCKdhRbGSxF+MOZ4roeVx/lAT0IRorcGEKoSSWoku63w/5ox4a1iBPVqKo3Z
L8z7ZGYTaOX6/o7euKOoaALEArPeP4+qyw/JJz9C1KKUXiQPeK8tbKcbzJIAIp4FWHFjV5EdQP0Y
wNmok+vU2RUlCrVIy5Ve0U0k50evRh9ajMGR+wtado66lng7oVMY/hgpD3pGxJCzRJn7rPL0PO2d
KuQBVN3NLA7xG5qPgVMUZYFbh5wgLaUJ5yqpo6nyULZ2FH/YAKriGG+5aHoTOP1jSudVFTBu23Xt
E0HGudDlo870MhyCqSv0pvImrlgn8UtVIytWbzKuJ3k9Ek3p0Ai+Hksz57jnoI68+zt76wAxZAuV
RU0BPe7UtehFbQyzXqg8v1WcbmzNvu/slisYvvKmmCXHgtQ4ila0x/Jn5LSMUq68kENBt0KfHdfq
zlSq3/eXc8NconP5rxzKO+lhpAzod6g8RVuLVY1h+JOQA7J9V6QHzOUz2ruWX6PVUl+g5pbhVMy7
UWcXdF2WhEpde2OTt0e5iNWXrkgME1VD0FEVYmnHQswCubtlZtA0gQfHMil4DR+lpUi1VnJWe0oc
unyLy10RRfhCbjWRHoHOhfdVN+crLmVhV97YXOB9o6yKBiVUPhVqcwW0KOglUJG8WSnAo6if+kov
rDFPjgoGWqNW10yDQyX0/pFe3/2lOCBCKN4hyKEsqnV2QRI0IWQp1zTepNXomBDS8KVR1fh4X8qN
YG6hSUVApyA7gVQuZcnyKuO5KJOxuGxK3Cac1I1SGZElcUoAKB6+eSyqYXyJuQ7z22rHOQnevy7j
IxbfeqlQ+Ajkh0BcBw4AVMYu16omepukgtF4Ul2JBNznyLnVxocAOOH1PKGzUesX/BBfycwi7Qo7
DWoD2dj4Xw9wLikkZCfxmkZtBi1bl99RNICqR9Kk8TpkImw0j7TuHGcVw/HfOtlzKVSk0es1ilYR
kouAoB1svFkAujY1rX1/U68v6bIWON6F8wxADZQUH9PcTZRhT4Wu2kqtHwPKSf2KxXAVBIFihmrH
aPG5tnUQCEAMiETHNu7L5eaJVZRJnAGBCj+B2zwUvkTBLzCyXmsMq3rt5/EgVvEGENG4tHQjXEpC
hlPDCGPdek393Y8vEog2s+faZ9jUGxt4IWV5jZxdwByZ31GqitZD6g4MJUAoJCGoioFyCCDeXE4w
FpJrLMAaWjcQjqAojNIS/DEQ5ekM3lRj4s/olNpD38xglmVVI0EeyoyH8JUtpcVQaxPbMp/HSkdD
u94ACwpgSODFHn77IBEVm6MW/p6mZo1Jl+Jf6ggtl3K781COKVLFtWeoL0O8aqfnMX65r/eLrTi3
JT8ilj1EJIpSA23QAhmV4bQJGk9L3sUG5PNoJwUXu41xFmB5Y7pGVgh4mxnW+odRmhYLy4FmlQXj
ACnvS22p5qwuS3+CuZad+BA9i2/qKdr3G3+X/9HMYFMgYwRWerNZp8EmHhkmhdZVEYMZMFuokCNZ
tJR1LqVPYBv0fR9llSglylc+hOtYV61KUCxVNhih01XnOS2MstZlGophFgitZ6RIIjk8kAJA5ZdP
GDvrQbZFZi6ZNuMI6+TK+aipNifmTWi2XQ2MUEVT/GjlC0a/TK+XYur6VaPpZppEmI5TIxB2W2Xf
8LMrqin6fKRSbVKzmvv5z309oY0IVoEGUJwUuhpRFaFRs/CuDNQ2nXtPmvp4xaH8s0qmcIshpNj1
pzpn+bgbR7RcbLhaJPPQwUBduagsBilL08HDZKC4j7KWe26mTFur0RDaPtc3MC/ljMQi3/SmlJSc
VZYScHzVuDfxvBPNYhbduCyRa+Q4cR1DGEKvjDlxQycgsC8LIKOKKXtEWTDll6oUcJM8Arp48OLO
N4gqFlvFqJu3dBbqXSrFEhmRJrQrtYjWGNoRNjUIShiNkddXeOn+WsrraP+Cl6Xsez7kUlkU4uBF
gzxskPZ54ACl8CrXZWtH3Fgcush/1gLpQSh7Fh77Tyny8iIvJSRYfmTT8aqlm99TcUpRR5dGLw7E
6lCn/ugoojShfBTOJmIU3kkkjAR2AtfvjBlku2rWhy7avEs7C8rhI07j/CFpJdGMBw7wnKkyIIEB
xjdpbDSSDKBvTMMKdrastQ1I8iqgNvXJA+APB7M1ZJ/gQQSQ2cJXTJWfHtVoNpye7wOX69Wnuqh6
EwOfNof4kAxZCxaqPC8Yz84b7gHVWMD3Arp5ifHpBrw8SOo05KPRC43PrhCtYAIZa/gCGi1XT0Rv
9NGNJToIBJ/whfev5Y1rciGa8hAoEoOPZgKrbi4qD0riP9Wq8DoayUPTbxIOKff74q7i30XdUXpf
5t5REQc2/aW6NyWw70Y+HT0hjsFKJlsxQH3RIWumokQKrjWltlhzJdpWAtlhyL529peyKT2X877T
ai0fvV6bwC5WYTBnFq0+XXXcR+Zrpmj41pQDv0NuktUQORqvm2iZllJW6+OtTf953QCNFpMldOhm
xPzcV2ON8447gilUHnFAj5m+qfmDjgtG8HFr1XBR+FhkAFCUpnZcm4xGavoZFyzmUHv0FcFVaqP+
93oEmMclRyPh/YRZmctz1aUwM/RYHz01U459COZdGQOC37IB6Jdnxjne2D4U4WQ0dcJewXYufz+L
FAstaFFEUicvais3ChVS6y/VtJYxmDMNHBGMeaM0xiEHh2CIujPWOhkhKTS30b5yNH7ndbq6/0l0
LA7bjYcqkg4oYiExR+/xNNa+UlbR7AW+jNdpNzZAzUX7cTTBEd8XdX2cS78k5imweDhv+nVsgM5T
yuds9sDjOpAIwb/tF1Ju3ZdyI+iAK4I5AvYNGuWRBKD2uFdyLohqwUuCvrXTNGrXJS8XpNTlYTVM
nHicULgHKHQQOEElaRZm4jUL6Lq6pfRzvxJSX9slRpE7QZhV+7ZIhZXGD5oZ1h3YI0Ohk44GgHwZ
Ae+NuBCJEpgWBaleTFnQ2Bp9mU56r8eSNwWZhYyFbIdWZ/yRO6KWjgL4tcmMCTgGAYMRWQBYzF/n
5d7VpGQlE2+YustPWU7yTE1RF9c4JcOnqBvVzJ3Q8uoPsMs6FSvUWUKZSxcKrg/E0WjKWDjvaXgU
yRiSQZByyYP7I5ldbQQrdr6kjb/NzeTpvmLc0HTIwosPphRQt/Q4w9wVfKAKkNUivs/LFxCq1gar
fek6VvwhL1laaqF+aA663DlApPZhE2eSVyfPwO9z4qmx0wGEkiFr6xazdLV1COcUcIcvRQFKUiRJ
ld6qheSlbyrnana1muJVXjvIqXGbuTAHVxFIxgKbvnGHkQcVMZCEnrAlHXq5vniIoKTRrHi1om6m
apJNRUkM+1+fFOzwwv65dOnoNOK5JA6RPCa17rVCX1ta0qZkquvd3EYsUvkbOgG9+2G0AeQRItnL
5chin4pjIOperHCRpWhRa8mdnFlGAVib+4u6sXOYOOXRsA+oN4yTUc6Ml5o2C2NN97hKVkFlIupg
6xxZzGg3F7TYckBQooOOlqJxjdSWI6d7WSPV6x5RaAQv0sW/WlCaHO+v6EoW4t6FmwX9BkijoLxx
uXkaF5RpGaWG14h8cUz8oJAcTgQnOqkxnMeEEr0Wh2YZ1HQlwBcvSkHFQBHG3/RS0zjE+ikxQJdj
+O+aNIDadzV0GZGS2ZsqR8actlpXJKj9Ff6X3XMoSwaMbuWrtg8dBhr92EgrATEQCSZab3QBcW8v
iKeEWPt9v67I5/q0JpVFSvL2oJimy1lHhmO7ssq00MUinFllDixXhlhAaLhuLSva1H827vb7/pnS
9ouWsWjxmYwRwNwxMBbEk/X+i2WxaGNP//ZywGe/LbRalPgpftvZj+tDsI7JxnR9myHmii+BFkM9
S3tO9Bs4WfH0sldIQQ4jWa++vB0xH9wn12Ls1xVVBS2NugStP9e1thzK1noVnPf98HhYP36tbG71
0JrjyjVZaiDS94CWqF9u46QnalIt22jtBadez9Z7aK7Xa1K6NkGvpi2ZzzF5+mOsGUu9euvRginb
P8v8lPD1Iri3+l8zlHxwmatbbvG5W7sUgqnDy9X56v9f3TbdZcRyTmR017H16H39mhzT5N6+rfsa
f/sEAUKwjDEv6CjUXdabsZtrlRNPr621dxpyeAytx9UXscEpZ/pkc7ReWD3xt3X0TCZ1lbtpyH0/
9sVTvubn1cO0e9PJgw3ep8PGHMjTE0+e3Jf767zqcv7Z2TOZ1NWO0mGUQOqH4wvX+7I3ZyJ/C5vi
G8riBtbxyOpvvG2vzgRS9x2NF9j02RBPgxnIRLQs1ze/Y4ZbvXkbzoRQtx1PigFuA0Jkk/f8x/92
06jrrRVAQUbfv3gqLWjj4k9O4+cU79x05T6b9fMxNVkil/t7dQPOVkTdbxQNuKjFSOBpQgmLdPPr
l2nme219dDdmXTpHpjYua7gnkLrXiQG+HTEKpJOlfrt/XoQ1Q/EYR3Q1wzZPtcxHULztniONWeDf
6k20NiFxLZY6XGHXUFpOF7PqJODxisNtXrBM9xnZHw6H0/pRXf/2PGLaHx8QuxmI9Z2Q+8tk3Wk6
lgy5EMAiAiRvX0drH5rOeu2RnU7eAtM0vxlacvXKpddJWRCh6ZpR4XFo4W5rvb83ZkBG4qknVEqI
6R6/g0/m1t40zX8Vk25YrmupKHqUv0/brQO/2j+lVrMKLREN9H8wBrt1k6eJBFa8YjoFlgZRlqTW
CynFa0o8tc7Lfh96+8R1nICsH2VrtdNWO1MwRas23W9GhMu4GXRTRpAkapFkuIqfp4gEpGVkr5mH
SFkXOQIXUb64nr01Wo4zk8eVR2zb3jz9YUYqV300tMZQdkXTgZyQD9CY7XtzNMzCswLLZcQI/3AJ
ECUi1QNwG3pAaY7QzyEJiYQVvTupNUMp1x586QZFZfPoHo9MvLHFbV1br78SKQcgNO0oTIvEbbp+
79dybiLw6vcTcY8dw9f8Q6jwVxZ1XnXUBaMAKq1TRl6sd8E6OY+wLF8rYqb289Px+M3Yzp/S0r3F
UWfmy0KOtGoM02x9do+HmWTg5CVAPxjJTNZEXJMdGe2P6HXjPgHt8A+6TY/L08NFko3ARzFyVLdd
09/1U57CGEpZSBqs30rcaSDZOnuy0tf7dvQf9PQ/QugnbFvlfta3WDNqCOUvpXaI+7xxXzry3y3m
R5XPniO62GntXGAx6GA9mWBiJyzAois0sf+9cn+XQoWWpVwHoCALpdOLdVBje7A2G2sgbj8QhqLc
js1RiPl/946GJMjSPJzLHJuGMg/+vQ423ljCYFkMv8M8neU6nu0asDXaOCwhaMs9hU9+Z/vEDZ6O
EU+2DFH/4Mr/romy+mgAEJMoXpR//8qbwLQ0sayCvPP2e/acboPTsUSwbJrpw5v5FLNsM8Ou0JWO
odMzn2+i5eq9Ou/O+vRjy1aE2Hi2PsPf4Z/FUP3bfu7viin70muAm9EWmZ35om4a2XrYIFzhvO03
2D/vy/oH3/NXFmVaiqmr4qSEbm63k7l3OOI461VPVjYekBs8lO+LY1gOeo58AFzLFBuQZoXoLj62
L+4f1opYqknPkKNfrBMDflmRQobNfrAb81Ru0xotOCzbwZRFJaOUggfnt7Dc7L2jgovdhP11uBPr
DcXypxJlQabWV0v155ReAau82r9/khPxfr29DdYHHuCMU2Iui4oqjSnPQjVZlF5AiKfjbWhGVmpa
jLhKvB1Y/Uf56B6YzgjTnP9xJK/7cv3+yRG88RHQEc1eEZ2g2PAMhFdzIggZGGb/puhlthhNzCDb
ost9igR7DKJ7CQ+Exp6P1pbx+4sPvHLZZ7+/2JUzA6lKo5Q1U4rA3MALRCHAbOO/pzXrpJY8yD0x
lHGUYYOBk4VlvCAY1vYP9vK4vn9nr7CGf9zX2VKo0KrXI79JDCwFMIkOjMTeiQD9qUdWcor34aq0
Ru+/lEgZwBE87EGe5cvhiKvWejWIkZDRxIvGZbmXq0lgenWUAYy6VgPFdyadaqe2lpMad3VqPT+5
xz+srOpPK8y906ICJ30OskGWsZMd5FgoqKk7G9f3yFoUQ/l+UjJnyofyrjzLKtYEfq/m9PRnIMEn
44gYiken4ZUy1wYMni+KJ5vVc0/Syax0h2nNl3tyZ8t+TNX5UpJq0OMAcqbV9lVdvWcbbiT5g+tW
rE27HTz91fOfMO5MlKHXGZpocDr7fcyT0kZUAVRJuFxm3o+1eZRxSH2uyjodkir71To4zkge8+1X
SmxEuOb2hQVheNt9nK2MshJzg7mCvsQmSiQjr0hvrh8fNdNribd7c1NTN5nHtjike8dG2YykmsfW
TyExelG51Wjarns0TtmvhPzffOPZ4ihjUaRBEAOEcTEWiHg1gtWtV4/yUoWxzQ0sBsNrCTeDmDOB
lMWoCj+aOBUC+ZX6vt0fnDVaGB+aL9P9czz+H3Zyme4DMgW4fRd8oUWXzrQSfey+gv5vhDNZ4s6O
RuTj0qAqbtrM0n8xbvW14bgURsUzA/oxeyGpcKu3r0hfIbGzXq2MI2om+I/hIW9koi+FUUGNwfVV
hv40CEOKk8y7OiShtSb2Q9MtJSGWuEXlLlXyUhwV1GCIGFgiA8Q19a61JlPcVKQwK0vb7yJTPCkj
3jAmwz+zZFIXPZDzKYmjWjoZwi7L7UIWyMA/VQZDDHMrqQse5lGWjgLWZr3iZTSAE9luwHaf20+u
O3PMsPfafl1uJXW7hZgzhKHDsrave14l+Qe/w0W7r4ssVaSudV73UTDkHWzkYDmvoSl7fGe2JiOX
c8P9Xy6FusxTPRboisJSBnPLmwnOKCCZOYHTGR2bCDhYWrho2T0tpEIATY9blWsgz5IO+/qUcGTe
Ix/GtFIMzaNfQdMMnuVa/Dmi7Hf9zFK4axt4sW1002uJEGNWK5wOmL9foQS4wIicvl57S7az8JE1
wLEc9p1do98/mBIR53LZtf1L9BE6aPZkGXXGudBomH2QNED/wYKm4+s2PmEeVOWc9KVEYmHL0Owb
AfXl5lFWgVMiLZt1yHrZWxzZE3/do6fLfBoIK2V+o/h2KYoyDFootqruY+M4g8Qt6bwQcljZoBv5
yUsplD0Is0IGOB2kvOxfu5f3yTYAu7nprFpdHo5PtqmSt5SQB+5tu99yh/3WMqsD6sao/Py3/pJu
0wdY7KCBShu2KVJJt/qdrNHnZbvsPgyWxlCWI+FTvZsnOObBRE1wiNfom9TMXCWWaTGuG8MW0u1W
Hfjkmhb0xSeFbDHsQPTd9JU8sUwT45LRPaBzA6iIYVjUUiF7S18Z5P39cCKrFVgvQ/Jy37yzLoFM
hRp57YcJz+OcXsfARgfszgJ0OIB87aX7ds+ueyyX6o4JoccpGhFUaGGBPdxbh7Da7FBN1UwLUB5W
x0rg3SgQXNwHeVGds5iNr8SGT5edhFPx3xFyF8Q5rFHWCdbReofeIKa3ZPkxmbIpWue3QTVgeRbM
8WFPsv2wNpmhL0tFKHMSNJXutzOkdCamvieCpFebEcI9KytYShQaWGaZEWnIlGVppslIewlaMh9e
9GOFUlXHTAXdePhdHhcVatRh0frD0CwB/as1I+M1Wv5qn4T2fZVnbR5lMOZcDNrBWKxkRuZtzvh1
lqmnZ2KzMqz5vscqspdCJfomKs1GX8sRKRzjzWD5MMbB0AhxedNMhlL/7Flv8S+AVPnuRAJYS5dV
cGapNj3dE+uphllgiLL2CG4Fy+H3wNl4gydjJQV/AIvuGAkaQamb6ghT8xClomfgVa3B/GKQA6pc
DQFxGf+08CqsKlzfP/9D2nf1to4s3f4iAszhtZtBWZZM2bJfCHt7mzln/vq76IdvLIpHPHPuxgww
AVCxQ1VXV69aa/E6tBQ0psDvPJFLoYd6mS3gmWNv8gbwXNAt0uO9YmgW8IyUJxda00xP9gvBeOF8
mWqE8ElYh/F4lEWVIQ7UZmgEFPywdBtaXMlJ+OAcpKR1ATv96GiejutXZKJmiRRrYUQzpbYbn55K
tHEg7I+FLhOA2HkBIy6pz9JheEexzcXT22LBbeaJ79bcJITwTYfb7HgBAyhin32qZEzmtouv3GO4
e7Q/JyFEVcQ4ZiWYaenLVTmaOm+0tYHHqMEwViBWehywZiodt6OaXFYKHpzj8nhlfgGIHLnHkBHW
aqnecUZYrCgJyGql6EtUPkvxeNpi5UZi3PT8OJleQzKHUmgE69+uuZQdzwdkSPAI6OkCxnBSWgnT
LijasEdyXNOIJcxJLOlSUjWmMfcr9o+NSZrTaFzde1U7Bq9t92qgxEG+l95R7npGVHBcg4rl/wYy
qaTkalx0gwMj1xEFWtJ1TAE6OgBxtEms1f94f/nH3CS9UcJWYMseWcB2f93He1rq9BllxIWpG4PB
o5mbZDSynAjykGNQLxlLHHcxAb0vUd5O2iQYNRWvhlyB3w/Jy17QucMBd7DVIkJr3mX/mazx///K
BfO0gaBs97MBoFthDtu9iT8AmVZfGk0OuU/aHYWcIaGqSb+X9Fj/Q1bwj/lJYOqV2BGLGubNowkE
tFHri9XlpYWaBCU/yWVPlMYRXnFAA4h8tG2A3lzLAAgesNLNt6Z/L2yO+YAL+ihQ/MN975g3mFBs
q0oZcCXySLALD9Eb+1c81uvECFPiPINWbr0QDGcyHrRIg+kQnBVoHNImw+ykWHOdZmDt3ikHA7Vt
980NK0hQBhmLN77B53epqvUrX+NdPUWX7AE5UrHQcjAz12gqkuWxcW4UXZp4OnBi3NjNzdpZeQoi
lwiJoaavj0c6c1MaISSjqIQG2ewpA5gCSm42LXPe7kIb/KjEr5foJH64aCa+DRMq+jhYGeyuP7nQ
L6dQJXQYgHaIR1ofkmu0RtX+3S3oMcIbo3s4rrntmaFWstq9yqTVM4KR8ma9K3cH49JYzwubaXbA
4FOD5LiAmHDHiJpCTB1tlQAPeygZCLkulSJ5PKdz+YjEouNzpACDEvmU/zyKwcXkVi6yu4peBz2A
ZqNC2gz93QSF2g0w9F2gy4clEqSZ/QJWQLA4g01ZUQRpcoK7KrqQ64KHWRHdyc2q6UpaL2boM6UQ
9M2i/wcNfBp7p4RSdU3k5qmGCHDM35tXZ8dsNt9CQKQnfWEalyxNDoUQpO5D5sFSYW4VEtiaEXJ6
qK+2NVFpYT62NncdQIfIqAKJXkcOcr+3sTuNchEJAiIbtCrIPk+MhieDi8KIAJTMuaEiOi3K4cDs
O5k01gVPXPrC1pyr7AOxArVmsFVjjaYL2LtdV4gOg5R5wx8+u1XlE3+FBF1hrXhNfTOh+nBsl253
M2cjrILfFC206G66u3JJbDX0bCza6B4LtFXdypTdhSUNzpmlybu6p7VC+H8tc4E8BnONdjXs1ZG5
azLfbBvGjAKqDxuFcaPZQtJtDbGt19NSLP/BGU3iD6gm0BwHXlKQ2E171mImkJMuF2BI73uq5x/s
iC8oXiJylNcuQJUMiT8a/JOw5zz6Gvh4JxI24NIkK1Uh3NPSGTqXad980ORwCTgtqSKG1+zScA/7
yPQ3JX0HhQNRDpCeb0CfmXrktIRMHH/10TRM5ttpPUdywRFjR2gPPIc7ONLzwlaaybF/DUye5thc
LYIsAcIzdg/ucE/3o223Fde+9PLYVefi642dSZ6t1hr4l13Y2Qbr2ug12rSmdhBJaVMjSnQq5GQT
pAsXpHF+/vP8QX3qNj4ElRi7NVoibdgcDK0mDVgrnY+qA45UshdG+HixwLVxawwcG5KYZ/K4Z/lN
+yHobUkCM6aSTA4bgRryNdUXy7RLRifx1msjBiLmmFbI3zJGRw8JdRdi+owzggRJE2TI/IHFRZx2
UYKyjonS1tFsCHWRxEp2cacP1kDdC3Os1s2rZJWXADdPCSSPezekcmKGIZQPaL0eztk7ZDYqEka2
K1nO38dzfj96iC6y0CWRESZk0N3dTjlbdW6cep5jD7kul7tKidepCIb8BjDhKDIVeWEq7vcT7EEw
A7KmoBpC3/itvS5h+SrNQ8e+soZteyDuINelw1oel+x2094amdwIZEA+tQxCYvbL9fjXNLcq3aLW
ZXI615B4lVp7U9/u0YZwXKOn1V15x6e3zcbwDh+Hw0HYxE+4jZ8CoPM2G9+km80z/Vgq3vw85z36
xHFdfqWHrj+4sgMuF1sHwv7zU0P1vNFTwJn3ObGtwwagqWGz4ehgrAAVgLbbUrZ2f/5hjiScRuqo
BgL9zdsPGHxX4ovCcfAaOJigDJJWw6p9y3oSrdIj87aEYZldkn/MTQseMehmwqHQHFtUoeooX6V8
4dowEx5vBjTtpQfBRZW2DSwUZrKGYOF7TljwLORUo97BfctI91LQJXbEH3D0dB3BugfxSAlEOXey
OH6eqV2SJuLYFZuC2kGkR5+YZ2IBd7TDdroAMbO0eWYQzcghkIsCBA9sJ/L527Vzy8gJShBB2bhU
cDoApYDn5GChPny0JDVqA5xK5PnjcaD4QapORnpjdOK5cuI5nFjBaKHDa0qCtiT/r6Ovzf11+6Xp
X1/pSm+bFQTvNptNQulJjgmEMk///hi8HfzEuVUItzBVju8QUQgy002k+yf35DytSX9NDPlV/GTs
x0OfiZE3I5/46ijM2Ad5LdqJT94zgcjrwjWXsuAZf7wxMvFHN+DLKIUUrq1rx3f573mISGfhEe30
eCz3ycrN7E2xVl6ZKF3BN6KtWt7x/CRsmK/HBpY257TbpPczxWE1WBiO7HuFQpCgo6NgbRFR33Wb
9hoRemkXotlMBwWGJQs81D7AuQ1JvFuPCPs4ZYaox+yhVRw9DK5hl3ubMGOz4PZsKdSiEn1mt1Di
Ssj3aYksZAbmfWt/4pGM2IH/D3zscI4YAMTxFcfMqY3kZb8O6dPr2GN9uDx7G89A1XxhTWeKo7fW
J66JDC3xgxCjb67+h7yBZ3YrAC4R1I2n1126PoCowVuCIcyFvps5nzgi7vr43+Ocjw2ounmUVvZa
ZtAHd1YMA6CSzXf/Oc64q+uLr1iz3vJrvScuKfSljHIGbAOO4eIp8CV6XpPhZBjx04e4C1CCptr/
goe4neeJj4qC0iiDglUuDTPRbQQ/SwQE801Z2s8zd2JYQgkOVPioqIBE5XY/y5ofJC6kJuwG7vPJ
bddWRHYgIjDwHuHrPVlCH83wfNwanKTeqe8qFTfA4Fbfv+MpEHvorOpnWbcAMQW3q5VQFCAWX3tm
Q+uvcU78NgVcAeB+mAW+ZJ+ZnLiODvzuS7G3p+h9bHpaehCZS7xuZnbiqQroCRWtg8WabnUzXOVW
s+peU6qd/wI9ZFV4afq4XIp9iFnW1ifpqKxVIzLEw0LAn3efX0OfOC1feRLnxfiQEIiXvQlid4eg
McTyd7udsMnIJtWBLGL/i3fYuVTpZg4mnpsHcsxJUA4FOPsFeDb0VaQW9H1Vwq5Oi/1XMxn/jbGJ
q4qO0HQgLx3HGTw1iV2nVAJxDgtdpKMcLlxXZ4rmt/t44qI8IzBplo3WBtokiIPs89umBMzxNL6K
6o/PuqWJnArxSp7EuI4zwGv2uF6opMELGzp6xn4eMIYshPkZjPvN2FTuNiiohQpJhQJBT93nG7C8
EGKhmwjNbGg7ponh68p6YXz3DwK3FidhKPXC0A8hzQpU1sv+3bTC9WrBwmw+8o8XqJO4Uw5VrEYt
LGS6Ka1cwh0M47DBdQeZz1Kxc/6c/GVsEm18QSoEqMwiqurqpiQ81e2f/OBJ1S3GilaxCWEVPVvY
JfPJyS+zk5DjaXHAcyHMxmS736OZBPmQuVZ1Qv6QXavjqrdZuebXaqkZZynEqJMQE0GVLepTGH65
bpGSmCaHCJNeGINYf3YGbpWbZ0ZPaEQDurRXx3W7uy38GvMkxARVVIKoFqah6vckU46gYwGHyQ4w
SePDoM8o9Z3U/+EK+DvUTAkR4x5a7OFolB1bqrC2dkzPa8sxrQMPVNXC1l0a4iTUBF4YaWKNULPd
yi0t8EA8vkT/L+0RN06oTd7wKwl0wp7Ki7b35j3zXzLeUJm3lmxPSxv1B/74YNG0SYDpNI6R2VDA
fvF20hEEvMZ+X78UO07/XOe0q8j5jPNxd+DRin+QCdL5naFYbw5Ukkfmj/Dz/2+Gp2WzwG25oR79
lTc4guUkIbV26Nr1DPH82NQMNOl2kidxqErAmt7VmGR4KEPYD3PdEQKZJ2zXS2ehR/P0veQiC8FV
m0SjBniviE0k3FkyMzpK1YFdA8+wooyu6e32Gbw7rq69MTsQtj8e7A9S8tE6TwJSELhSEVUYbFgQ
XSEshaDU2URxsrZyhwDfC9zy+B4ElCz8aKtvn1fP9O3tFanJQN8OgBg9/qAZpOzt7E8ClSfmhZex
OAXkfW58Mri5rDmrMSiqJzX5emxsKQOcvoyobAZJjxLzHn6npDZQcDPBhbX2LS4m/J+3sV1R2aGY
oa/oB+rBCJSPP2Cc3UezP0mIZC+skz4Qcah+/gmThbWdQRbdTuUkKpVCKrRui7UN4LYE/GzG4cN4
PICFywI3ffHowE/ZsQMin+RuzZyEA4FwIUVbCYNnQ4a0tYVLWHUOiJFrK5YklwXXGWfobgbBriuD
/RGCMFOxC9apXUhCaHDWZCd9in/AGrVgYTYt+WWBv021il6ogAmAhdA78fGuqfWeAck8eXk8k/MJ
5C87k7DDNI7iCQP2Ikvx/mhYT6+vHB3Bl8hVly7s81vjl7FJwIkrEMiP1y27glJMdlS/m/jCQfW4
S4zS7rc1ALXswnYcHffRSk0ijab2TVJymEf/+1pGLymzqdWFpZq/K/8a1iR4FF5QOlys4iWXXEca
rJG/4ny5jCRJC8u1tO8mSQ3bVa5c9pjArZ/oA4QAB1XXF7PUpb03iQ8JHwaRxyljunhFr1HHkuiz
M0CP4evf7UoDmdHLIh5x3ibEa8HxP4rUT6IGG2g4ikRPQs+WHh0RCHEQfbdbXGJWX4sP/qPz3G+K
/zM2bdwqpIZJ2zCQcKvQ93qkojKoEgruikVLs0es9o8l7taNc7XneNf1Jdwu0IikkfS6yOM4f+P8
ZWMSKvoCpMUS7/yUMN4bjwA8YfFkA3KiyFrYfzOsFQjuv2xNwkU6VJzaO7Clrfa6AFyWya87I347
1Eut4sK85/4zdZNgAUhIkrM8gwiIRRqfpt6P+9rI1npJTft8PlsazYydtXurdwewWGy+v8EQuNhn
MgPuux3xJIB0muO5ToGNqZnJ2EXurM16zW+XQIQzXKO3diZBJPTFug4cFw6wbXRI0uGCNrJ0JFvU
g/B2tKHPCT2d9CWirfnM59eKTkIK1zaRI/QY38t1f1XMej+cDpdx+9DF29Fc9BphPpC+gtTKnSZl
Uze54LSRZJcbPIemRO5RHmFe/LV4RaKFZPNrqz8+3sY9MnV0qE4q4HBEbRT6ybfu57J5VhSxINmi
nBJe8km3BOMZ49LUgqDJQAni/Q1M2pPtISWukyrsOCaScaQg9IP7u3SGzaY7v41M9kZTexGjNqmE
/nSiv5cf4YGl1238vb/6wEmh1KP3u/+C/nYuTP42O9kaopjKTjaMZveV7vlj43+JrmfHrkipWyCD
Miq6wab8erxos1WS33Yn54+Y1gMDob0xaCoY7w9ZEjgld8YFvHZLScncpvxtbHrwpGpVFXEm2UNN
1fwQO5vhw4ssTV9ipJj1tH8s3SWtVSk1Ds+P03kFFlp4DXeb5gL2waURzZbpfhuaHDoNBEq9ejQU
4iUIDMIm6ulg97We0MUAhZhlLqPxB/+zEwDHd+tmgahWYj0uWEjARAiUN/3+WmahWJzAyeFTaFkT
lbiwwkyhX1VLwXO3AhhXtvXObkB0fWkmf5o+Hw1scgYNgVtLAg+LqNVf9xJK1VdmxeZk0HT5D9VX
LyNXbb/B39YJnbaXy8YY6GsSAZRNQW+z9D2zR/3vlZ1EGwgRdE0v4Hvw6mTGRmp158ZYCe3itWBu
RSEjDt4mvABpEAi4XdECfHB1F7cwxCRkr1150MmaLt4HnpecfS7x+21psqgiWOO1oIal4RnpMxNR
hUBbCZEGMFCE07GQTbCZFkLMnNf/tjpZWI2HyleXd5IdaKQP9dhiK5TOhie894xsWDyqv19L7y3j
b043E4SDVQCTJfC6T5FOTY3+0aKXJPt65UC3lALwSDjimZKmZ6u80B1iSKjEnmi9ih3whfbWwqCX
PmCyqI3oIE3kRckGHtP5iDOTt5sV61E3/hBZCnxtik6CPrcEf8Hy7AH2e+iTRQ6KjmEgMijZSann
L3ihZd80utvVKD0j1SCK9UpZ4CK907CoJTWXRv42PVlpFGRdOfJgOvvDG11hi/xaBtS9doCDa3X+
TX3TNMo62xBo8WiToqdsYdbnNrgyooqx6BzEQyZjZ7UEAx88BYVokHod9y/p2T15Eblc2lcP75pf
j+3NIgF+25sMOI7Rz1ErsAcNM+TnHkdlvSEOGgGzV8CZUf/uzR14mbWdBObS1PCsHq1fK+F/6GzT
ADmErh4vS9qYhd3GELdlw5G8T7Ej9C2xIvGUU2tKm2p8W+lX7efpJA4EwJ0lP5vx7Ru7k/QhLhTP
QXebgus4eKlBmnHN0dJqfw7wtbO4Fu0/CZh/N8P7ptqvmPW3stgrtvQFk5wir3jQ+/H4AnclvaIN
+RM9raeXq7i5bsvNl2v2q4VFnyvjjJ0BkCeVoMKMnp3bue4z8GrEgInZbfjk27yOB51+G5tjGedU
bj1Lenu8y364OibB7MbgZIh9lPhu1DDYZcB2czH16LHT/RXbGMwlXn9snp3D88Yg3svP+xJAA4AM
VCCsDtFDsPAp46E3+RSRRzkCkrqQSYNO4O3Yy1RRO60tGVt1zbCLiajY6mfBWIX/JKFPics2rfCW
DgqR2u84NcP6FLS6r3XEZzOS8R95tpeCggQIgRGYQFdhsGt9EifHRqVNt2aimvKqXTAHbzBy0P7+
jZfwonPX6t9D+HkX+QXG7LO0rzK5YGzuufwWqjWveaD8rbW9wxnZiVnnDm1q+/G8zaWJN0YnaWI/
yFyrxjljM6xeIHcygy+GM6TtgHTGpEQ9Um7P2hcWWJbTEhpz7lp9Y3xyFkVerHiRhhEnNcDGz2HE
6u6TLJz7TE9zCG0xZz5ZKHvPNADARf7ZKFPKiFxQc7FTM8aWeJqXpqNSjida/bfZfoIyWPibF+v6
j0P+KBCjFRET84BbOgwW9qo4Cc5DxKDzjcecj1KUPP17Po5Pk5nRMQbaSKFHsVpY5HEeb5xjFJoW
0HKFjiF0X03hdmqtsgxbdI7tqtTcp4fsWTQCU1FIhPfCg0EbA4geGh8XnPJnxz6yO9lcRaYGksfD
bsmtq9di647QknNJhRUKKbq9Z/GgFpnEKk3LTnTTcq0A6XPgrZ8jQ5MB3kysiApPj2fjvgD9Mxvo
tsFEgJxpGiYlNu1k2eEdO3+B5qBahqT5xOPTZx7rhfbMsKMA3ELuc7/TJzYn4UltKifxRAFAa+WP
sNVOEt1cliiv7p+Ubo3cVTRTcIei886xUSSLVzj0FHLdZnrjGfJTaKHZRn1SHEPqCQtaIBMnMB75
vkEjwQ//eoePXwJoPeQHIVmLf7mNxlreQ+grkTFcwcGD//HzOBJKB6WeOOiw2Xjdwk67r75PDE7m
l82lwosbybG7YlVVAFs3X/Ve2Q9GcTjENkK26aM6yK8W7N7nWbd2p1obSZMlDmbcsbfh9/YaHlKo
6nkJCd8d8zX0R7AcUAbj7UV7Oj1Hp+fTwl6e9ex/JlqZeJgaQS1RKFXHTiXClqRiSWUwp/gJWQ0C
9mNj9/0j42DRrypyEH/glCmQo3ZrrWJFj7G3ouWcgqdk5xg9CQxgmqi4AU04cKYQxXCtAf1Ab3Ez
vs+jl+v5+/F33Oc5k++Y5JQcOurSlGMc0AlYYQ65ToPf0VD3dd/8DowqJ99b2Xhs876RdmJzsqNV
j+E4XnUZW49SMMp2OzP6Y5t+SOz1nrTvokA+ZHPFbzf962m1igzl46PXPy7Icpcy23ErT4OqAnFW
wP258T4xOT00N3dLyJkz4FcyX1wUAQe7OXrX+CDScKNa7b7lyCYySlwlxZW2qd6DTUE3OUf0pa62
2aj2+1MmlYhe6ArGqfEpZbSSqteOpZKwbZ9djgQduu2Z9eNF4MahTYYOlUJ0D0O9kpPQ6HAbVjK1
rSA/BC9HnlIfEEeNDkIXeJPy8ED09djY3Y1Ng8wQTksFgtswOk0oY1aJU03GJpMq2oOfLtkyKnqh
Dpr92M59ofPHEDokIW0nYFUng4LIYl3kSoCEhOjxuX5vQpRX5aP0/cHrkdFcVij5K4tkAvdVpFuz
U9BgEyopSp4hg/qqHmIuxYDsclM2kbQvSSzNBQ6Nh4ylBllh6KxPKcHCrtXSIIWtZsR2nJqVKaza
S/huj/GCAMwD6S/jWXxNj3ivAqzmE27Tbmu6hC+eO/pvPkS43UCpmit1muBDcpmIh0DbyI7B0049
1cqfisY1ydoFXYP76uE4z7/GPnHXMOvZbghh8mW77/TsyzTf3/fb7XaVgc2uPCbwYpke+792mZP6
YsQ2N1YF8jccz8lykXbWg/CcJkqCgKemnzD3647BcWmIBxiJsSPXqDPwV21Z95hVxNPMWrPUiMrd
wX/TOto2VqmZC1t9DJJ3/osjBOVSgCbQf3w7/dBTFL26bhFEFeLsE/Qo+dQN9Nbkwen7lY6aIEsU
57MDxhJAvxIsCMJPSPk14CRgwjCtFcZOuWODqWXTJaHM+1YT/LykjcL0KuobkjyJglzmuF1f196F
Vw8AGdA4WAvhKWOusgjy28RkaGzIoANw3JdEeFO3wkAxwX22kfitFBiD5ixkm7P+hn5yRUBnOSgJ
fkLOr0FDgrpIfWA6LgNz8qp1l5/E9tJ1ryWqexm01Cmfv/B9RYTy2vB6MChGM5DhJWg/FIU26FFW
3FQXBpJFf5mW+ppPh9Rs5b0i6A0whn61lC/e1efGFdIkSHWjNxW6xJM0xlUyR4z8xr0IpuJACyG6
igoSxiohQ03ElKqCkRRW7tIeV7T4KXIXUoqfhHS6M0GoIMnQEQZBxBRzqFRtXEa55F3iBG94TyoY
+HXkccm6/ahEvf0YwDytly9DtufytyoDUYYMZnnlM00poCtBHuiSGYOlwFQrWgtjbVM0UuZjOOeX
WKOcS1j5LGrEN5reYCUjVkxWoJzl7DSVamYXruXXbKDDwV/XDkEHOqfp6caTTQcd6l8OChF2tXco
JIcCKK8ypPZ176OF9pfz9dhFZ8OVJmiiCkjTuKsnuZVX1o7EOrJ3YQLqHXMSXHmqbjwa6SYY4Skc
SDeAR0zI01HUo1WoG9l5E5ofysdKWUt6ZWqr1l0s78wckhDZZcFiMt7ZwGUyCdwx74mK24vwsWHP
ZcQfaPZUKyyRCneV5/tm78eUiUj6rKZ6wqwk57noSHOuZFqLS951H1LwLTxUCJEGo4o/TYN7vHIl
Qx/4lwqdydm65/ToAyuc/5UCsw87koV24VKe0xlpM+ZBLSmDhvR4UnB9g49MZq1JNAkNrnltmaXs
8A5rAmng8Q98CXkLXqNvQ2ycBXmYtrF/8dbM1TNT56kMVux3iav3wclJhqbqlITMn+FvHL4H7F4L
0CzArvh/DYIev0Mc1dWhCo9L4CRfTrtOLqq28C9R/6Q9w32kXXzBM0Pdn5jaB4uPWfyVUYEfdFa1
8melWTh3Z25mIJrBCws3HnNQRptMhM/EQ8F5THDJATBoaDnQVKHp39J5TQ2m37Y5GEV2DSnqA9JV
pjh3qZm7RquS9NM9htLeYZD2mWVwDM5VQaWFIsR9En/7deMe+xWhi84rB2H8ugrtuh4NfBxMCMHD
XkvPDkuaSn/s1zMXZAUnAl4gBCgpjxwytwbzYqj7avDiS8DvMuhhfLCOUQd6zm7TveOYCDG+zRYr
TiDeJQ3oAEXnJQTDfYETGuasAGy8xOIFjJumgU5SBGwjhMmlthKo3Tw5b4B4Ibrq7Wu9ji7skjj8
jKPe2JtsgVjOqs4JYC9hvzUcd0BOPp7V+3xmHJCI3B2ZlCxN20a6OOEUV0uSC9grXQgCf7ef/0V3
2v0d/9bKZK9wDroqZbdILo26rk/dVjCrrbZBsdotVqkubpl6wXfGvXB7GILnU1MViCAA0cJPiwrA
e1SMIHjpxSm+K8/sqpcm3T2euZmr462NSSqY+qM2bg4b2fpa8YQNtrLNWOy26PEq9djW3CqJuFwh
XCuipEwR7o4Wu3zVVOkFuUTdG6h2JeAdLw3uhVnsJJxbq9+2Jm6WNXkQSUOZXpQ/bYG4Q9it5+3C
4IWpjvK1rGnZmFFqPB7gTJ0ViSfyWxmd/ziVfpgofkWToM6FRPOV7OI1tBmQQCjXMFk3jAnZYU/Y
NaUehwb7JHzn0UBQz65C261XzMnVdoz07nMB4TmSuysVcKyWSIHOxzRKVopyrZiXulwPpaGW68ZH
tWXTIzNBi16PPDGgaf3sLNVK73cfapQ4vEa3Qjo9vQ9nidB4ftvmF8/XJek9TfZivXARuY++MIEa
AioIMo8b95iO/pqvKCkdxtGG/AK2b9J1zwVgBv6ZbaVVv05O8vnx8tw/OWgqCN4EGexSyBtQubg1
BzSc0LNsmV9QDG1qonC0WXuF5dUHeV3qxZk7S2jM1sIQ+eaXnFvMkrONge7WofEB8GYN1TvkK1Pa
iyCI25jzO4y3A9gOlGguyv9ADrek2Tsl1Z7qVSYunDj3nF7jqH8ZneT0SteyQG/C6L6z+cun+Rk8
R4MebTkwzmwqNHaYBlUskJw8S2saNKvHkz63xNp4m4DfQ3ds6vRZ2TgC11b5RRr0zCFtp1phB1Sx
punJh19RqWTpY4s/TMx3syzzGDQYTTjwBt4uc6QJlZPXPTSadKEzU7wrJglHON5Qv/OXGlRFOdGM
hKEOq0eJwflmnZJWpMMZOBvib3uZJnh5+8gD1HD5XkdmFqHVqIBokEeLiA4uLZ+6v0lGO0BG6nUG
9luf1sO+81ZFvJI/+ZI2zCrPjAx3k0XmrHvtAVwkR9I5DEwBSdt0E3Ed76tDIxUXTyBsFdGoeA1i
6uZmEfZUaN/91GKdF80zw7deOneiLrbPwl88MkkSSPtpooHBzRRUQ4tXAZ53SgCui3UDGBWvs7iK
4ilMWWmd7inbmtNTzcR/lFDPfrxIP813k0W6GcVkV3J5lMmsJBcXtLT7mq4AcKTsBbByDbvye/gE
WgJPQI6V/IUWuPs2qOsgMDnFcnqqqKsyoOGw4Vmr13tZD6pVm1ja8BSxO5Ex0swsHOqdJeGYPinv
/lnIDF94dVsoSuJhuTfco/incgwl3UEj0XntmG1hCfJG1k4KLnV/88AqYp3xX0LNKsNjyJkDs3JC
k5docUhx584OfZAZYZNT0SODhUYJD7/ibRiJBDIVYH5X5gZbmFxD+/bJ+6w9Pdd4lHLw11ML7Ksn
LUznfW/nZFOM5+GvSOpXpSAXqlhc+E2w3jPXY23FOYlQS7NYHeSdHpGR2pLhbwbJXtxejcQqLN9c
ev6XxmWbLquMpgFklyBC4X5uA7++I28YD8RkanERju238ic95Idq7ZkcSCBcO96ZCbRmjj0dzPDg
EmUvWcEBCqooz18i8krBdglJIhYaZOg1ZOkLtHwvK8niTf8YLNweZ0qQKvf7SycXo75IhbBklOLC
KiVNyu+xXVt+Ts6ShVUNTW/J3n32c2tvUl7Os04QChczwx0Ls8R7zahYO4AWRNU901k7JncQjxG0
i+uFCDzzTHNjefocKSSsHCNmYG+cwhd320jn4U3ctyotSyLXb0O/Rt6R6kG4SSVsDf75savzM6fe
75kWJq7ehrKD7Y+Z1lY89V3aoegMNNDVhScQ38SbnC6s021CpTeHlpvUSLfCegSnPP6O/7A3ZZDJ
ohkMxHyTFZDwEtrG8fgd2/xDPpW02yZ6MZi8jNvnFu7CjnqP0TpLSP3NvmZPXa7nKLQcqi82oNof
ZRXHMZE2uZU2RhAShzAl0XLKgNmoNsddEx5bm+Gsdtg5tNJjvTm4PKk/g1ODILIJdUdZGNNM+o61
VQRgCoCm4JWfp+hf/sa1faTFil9e+lb3OiSP33KqUTWJVjW/Y9mcBjlzKJR/fWuGVeRQqCmoGoov
kxVV2SaWfMnBXhYNJyL1S9d5RHn3tm7zLC8xus68No3WFJSpVVyalZ/Y92uMucgDksME5cVDdaf8
61W8KVf7In0FMEjMVkPwR2p8UgmWD8WCmiYRv5BRzLrurw+Y1OICr/ZaNg3LixiuI4BEkXavq3Ct
lttuIUrMlP1uxzqJSvKQFJ6gYqzsZs8cA3sw2Y8jqINkGq+qsZUNFb9qbNunrzWofOI17mokogmt
jI+M5OZ3tF5BOQFHFXXNpVvVzI3gZiEmDoSOQaGPxfHjwjWXreJAJHJ3fuylM1V85GwoL+JCgN6U
Oy+VExllz8r92dFB+ZZLdiStpGMcgn9Vucj9Nq8tJjMVMAkxQEzs8wp1WqPq3jrwIvYW6x//H2nf
2ds4snT9iwgwNNNXRlHRtiiPPV8ITzBzzvz1z6H3xY7U4hWx8969G4ABVOzu6uoKp049/qCFjM38
QTJiOnwOKjZzpu9a/RQ/GTsJpy/jCW+D42D18PvgNTWYAcrsJ4zwEVldUQHi0RjvKdHFX8k2WwNw
LukgQkuwMoJ1E540lXwAWlkqSrGBDoKzvy0tL3id8p9eDYCBN6zEKUuy0Ecry/I8LpjQucuyiOO+
l4LmAjx28xOODIMMN5KFqD8g872yvfyCx6DMyFSAVGQ4tVQMGMh1N+RT2VyEfqdwb8onA85hWQb5
jxb7tiDWuuKbZR1v+XglvbIUD3LXoql7zUlFWoRZ0Vyqn9yPWBB0YTSIqOeNAvKoUK+1lhj5WRLt
4ViTUM+AMsirnbIWaC+UgIEIu9oC6tLnWZ9jqHHdXDBZ2HGjswgz9y7bZwXJ4pNs8CtXbNGgXsuj
7nFHCr9gOcjz2C2GDcb8ocSM2SJCxeW56R2l1blYYzld7jayq3Yr1nTR81I5Ycbdfz0g1ImrwuTl
TNM2lzZFQaXYFcQkpe4Nh6IRzUqN9JpDG0CpeZK7omvzL9Pe6bVk6sDHrJW4Gi1Gl6jutTaDUyyn
ejqZPotK4O+4NqbmIyt/puO5bne86vjjt7TRh/fHn3HPADOXAuEhC7ApLCt8OUxXFiXmgkFMZGzA
CCf4CSzoxOAzvTyMkaZeiu+fyvFZRA0ntDj9IjrpTjEjs9Xqjejwa1dgXvHdjqDMRpAJnlkr59t5
9SlBHLZCmcOkd/H38dCVJtKMypwZGXsM05w+mHwXE0cO9PCNOym9kRebx5vx5f3dfQFYR5EgUPC6
y9SZ8PPYdb5O6wv3lpviU4+EYMMnGmFNNtwhTgHEqbaBF64Ha9yBW8T2EpTko98Noq1tVaEOFr5h
4O4h8HVx0OXQBnyw658ff+WSRURO79+PpG5o4ZW8GonYpirXxlIP8bqmu7JAmdbX4TU+FnbfWjXr
h8oraE5hoa503lfkUsw3rSs8gToIsiTNmdAvgEDTGN9id3QCE6m/lXrV4s24EknpQStnMdir6vrS
xMgmInANvGMWGZG8EgwsFBBv1zYHC1cKV7VRjtnjX2tTQTVS7Fu0xQkGsvYm+iIcMJfuBRCdJWYG
SunH+7p4iDOi96ulHcSQt6KTLOnkou3qi7LlTr2f6NUEKVF7SuSVB3R+jO90+koS5R9zU1+oSQBJ
TQYi+T5jRMuvy2+Pl7NQxpm38s96qDPzhYjrCMjULkipXZgf0mdUbjJgOIS9lGls7gSH2ltJJi54
gOCqJxwncarIYy7H7Ra2fegTuRNBT90EZgTbGBfvorCiI18BKbV9N1Iok9B6gxKCJKu+9NtRJ2b7
u5y5sAuj3ZRmYyRP/k74MSApx+ms1ekh/inovdOZrDOgD3Y4xuc1hPyC6kBrQOg7V8sU9ODdrlut
RGRuI6a+JP23UMao7e65Q1tqaAmIoftu+JttvhJH6U8fBkk5MV59KbPfbY7hKsqPIg5XrsPiWRI0
BM3HKWESwe2a4IFHU4PRvJdW1WPvMxXQTRGvAYKXhHCKgpeF5ZDgF6mjLLihZcYoai++Z/oEE3Mb
kJ2vtZUtKgxgP2jnQvmFV+g3hKkkwsBTbC+VkTiDwRnkdwAO0gltqRXaJE3FCfXUUU6xg5AxeAHL
OOgNdeEEaIVJNrxRaZ+P7+YC8gcQf+T5WaQaUOWl82Bq7ylqmefthcu00i4v3A+2NXxT1WurQY5L
1pGURsMxYUHjYYj7HRqvZIvouw6NYYNW7pK1h35Jg68/iDptOZ7UNiNZe5G5l1DS82TH9NswDg0l
0nzia4CjIZ1hpYrGC/12euNtCcM2XqVxxTQuPQAYYKSqM24ZCDQ6kBm4oVK6rmovuxSFdnCHOd1p
2sgv42lENzSS64mZat3eKLbcoVp5xhfs8o3sWVuvHh9PKJUuZnEqA4rqE3dohnzl7Z71mTZdGJk0
w6gwvUSWKZs8TqQu0qltL0IKoNlwaIqd126S+ol41oqKzUbgWpQ643DQw4gaB1B8+I/bxYQdp8gt
8fuL3xvNG+BMgGTZAFZkIH88oJFz3Ptgo1H03tigsPhY+F3eCfUHgr4NIJPmcUYyjVqdhpxMRVJ2
bh45bxOuWPPDO4Hsu9/nK68BrbhfkiRUCTGUBTkgespnl7RenkR867aJxvfptujZQxBhkljQPEej
A+TsysbSSvKPQJAVzrAZNO9RJksKWT5qKqV1GR75YPQNdqRese+LImbcOMr7wOTQoByMEk+yWA07
N0lR6eUDNL/8R+P+tQg0HwJ+JKoohFMhnqQGTJaGVedyk2Qx6lMpxJrvlyvruCs7zGIAIcHRzH2O
rCrc6mArtVw3zWIqQ7KrvWIrW2Xbvypbf8MZmcGYshlipk3pcLpq505xbJ1gw2s97N2KQtIPzfwl
QMsRlqAsBtZvasHcpNQTnKXORaEl3CCiUkBHoKUMxiXtAnbD7vncaX/kuxrVj/8uWlGRl8EQCyRm
8B3UJrBJpFRqPLgSKgmhOR5yTIePju1LTM5i7ZLW6fiDxD+JmRkdwbS3Ip82OVj5PEQI6VEBjzhm
F1Hi1SIoo7wc3DAM9JIB7lG5oBpVE6eWVyJXYT7PW5szyxLQ2AEcB/Ch1HkrPWF6328hS2Y1PK1q
9Ey6A0GxjkFPM+w5ql9ylxoRIjhJtlMS6F3zy6tNSai0sfoW1Nu4eO3rXYJed2EXc3aemV6kFY0u
cVvAcM9cs5Vyk4uBdizJ2ttzbzJvP586KbHyeqaSsVWN7PDogeU0VPz8l1j9TGJNFbRE1ZPvf6Md
HEC1BGAKKCilmGFAvDgIusGNFaOpN7UptLti1215Yhbfcu48gidJdbr4KL63QAf+jXRMmUFwDU9E
pR1X9Po3Mjs1g9tWL2Ro9Qr9x6On4TprHmCPAqfxxSZTKuRhHCYyuVzP+1dOGVa+Y97YW71R0QuN
JxFWAt4moXRUAmIGgeXAumwRM3rBkxS+5pitGIE5+riRAgQHgNZg/GfRJ4Iq5O1NKHOeGQe0ZLuJ
EmtCchhHq2efuMh8vKl3vbq4bZCDGvyXHFjxWzlQIy8O8cfucFLPeaXV28GpdZSDXW+vMFrla902
3e/fe2fcBduQW7Htdy/il3gZDy+AVHPK9FZ8J3eYrJdDvLj3h0PYm0X43nEoJ3IzIHdaWe1d+fBr
tQReLOyrSIDgvBU3ttKAaATiuMItuY1cburMTAXMYYq0sJb1Zio2AYYo12lxiNr2IyzrD8y/0qPR
LtfM/OIJAzcpSVAkBPLUzgtTnOXc/C1DBfLiIbGn6FAxT7Gwuup5E2ldAjxSkHj02cG8U5s8iSVB
4TTkXLE2yficuSTTFeYlfeHn+n6AGKYaDb89DQynAcRkxHG64rIvHTMakYCd4ZGrAJ3A7b5LilfI
fZFwbtJ/TqrdJM98C5Es2OcTVyzZFbfnLis5nzP2VUFTCOYMSHfPWD5m8eDJLIgGwYeive4wweb7
6eS4Tgdq6v231gDYWzsHaKLcPL8+vlJL53otm9rtVKh51Q/mmzsc2/q12pUA/TeT/VjKHT7va4mK
CFgbnLu5xnS7pW2Uhn0jZ5x7wNrADklsxDkYb6dZuW6D7N+2YzBEOy6nxeakgc3uIpj4/8fcdT9q
n6sUQneB6z8fBB8KrD44ahod1clelJSSx7pGB0rlXHe/H76/vR1ifdJbq7dLIzlW9m5zPh+Pz2Db
+vZ4P+4KD7N42DBMJVUVjD6865rtAUYe4ppz5dqsLynoGhKp0gXk36OsxLhDQePhQT5303sqZ1v1
aUX80h2TgcjDowiytjsOrnTsfLiWFecKSGkmgHdXmypIgFd6VrvvQ5+iUfky8KLZiBhWGBtC75bp
PAnt8WfMNoO+6TN3LA/rJhAAA26VQkZbUhyQgXN5ycoTs+xR1f4oXvnY6vpLCGfmsbivkjwtD1B8
GDG0UKKaR9mwqhWVuog5zpXyY8xhCqo9DSpe4yPmwzc9OgAmcSMkxuBZqmfUxSV6JZh4J8X2ILlC
qkn+XhL1AcOHoslkOx3z4dLqB7BdiZMPh6nOtDE1i7XBf3c1o1lV4FzisGCREL/zt7s0Dg2YPSpc
HfgKwdu0C1EUIxsODFvnTzAhPt6jBcWQUQkE9hk5cO6OQAW4tzhhMJPWFd6ATAcH9e/Hv79w5De/
Tx3BJPllJoQNONR/If0holfX6XaKaG8ei7nzzOca6p9l0P6IitJK1I1YxnfEIMZotCv3d2WbaGBN
Ko9+WTL4fc7wDPXAvT/+/LtCHc785vupM2/EsWOlDr8/80PK+Ls/km3naEGo5yuyFh6AG1FUYKEK
fSEXKkR5hx+hKR6i58drWduq2UG9yvwUoScK4/z7/GdgoVa/2mezJmD+8ysB4Ri3rTirVKyhH02b
9grajYx2j777z5l3YJ0VbkWJvyhbryROXpD1wK4RjB+qMeVN1U6chggM4JCfwNKZozUcN59rIKoF
p+TmnGaVvxKKFkWhSlMsE8MrJJ352Cgvvx6f1NKjBBuD9BLSg4iY6BgzZqQ6HubhWQf2kJ05Pd92
WvsUYYjcrl+pei1c0BtRlFZEYTjIJBsxyu093skmCTV+t0a0uiaDUgy1Q7YiECCDLfVa14Jju7Zh
8wNFPSgKoisEBOh8QUxO3Z0gkdmGSbhZ9YCo0wEasEFRO2prcu6i57mF7EoOtVuYBMETBs+o66Ns
TT4c3xHs+AkQ2uMay8P8S49WRO0ZExdelYVYEdj4vZVQdPE8rlZB+YAIkMQ8jvDbaa0BG9vvV/NB
a/tE3RGSi1VRz/OUXMx1fQF0nFgC+gqyl7XLuGABbg5kvqxXl1ECrL2aAgja+S/Wj1gXzN5YcY4W
7vuNiPkTrkT4IroVIgbc/tL24O88ozN7h115Jhds/7UMGmAVgR1VikCF6IYvrZ28qsbaWM5FAXCx
QTUEH1um3Vw58nkPwCq4Expn+AA+P7ZYaz9PBciYWVTkJMXP15/RU25PI0ajP5aw5H0Be/ZnBdRL
rHgc33gwAHPDfq5Bq14G7fdWtc+bZOXA1xZDGRN5zLNuQKbTNURkT1o9d1eWsng7MGAWlUf0g9wl
aZI4DbqWA589OFxzLdR+1wa/Otdt4TWek9//CqGOpMnGskt6CAmMwlT/cxpxNoRXv06dBiuXYjm2
+PUckTKvW6DbETGkas0Lvivww/+6kUOdhR+FXVxn4Hc3MBX4+TVzRIvbcP0qGfKiHblaD2XY+0no
YbSwntl3STER3i1sY+XYF83ulQzKpOM82DyMsJbXV6TlgfyAv4JZ3o2v8fvn5+c1qOodto/eu1nP
rwyXKoWNN+B1d8ONc5Bf9MsZM5J2b0djf/l8vLRFE3m1Msrc51NR9WGswrV8Tizi7CdwuK0tZ233
KEtPgjiPlAariZxaC/fbz+fHa1hy9W9UjbLzI9qSMUYXx3PY+cfMcd2XBnwP2oqYZUVTQX4Gakge
OPzbQ5liJasaUZwnk2bojvyNxphLvsaytySEE1FWwyMPVjkaXdeBZSRS8gDEurpijyaHyAgsAFq1
4kcsGcprMfSlKdBhNraYiKDY4Qaxuu2vAI+X9OpaAHVjvNqXmWaCAKBgPssL//Yz2o5r13LJGl8L
oa6Jl/fNOLAQwiaYx1hrwnPuSCdu6xv1Jv+Ld/5aFnVRohJcR9IAWbzN7b1N7qy588tHghqgjFoY
kBeU1QfvEVidB8z3mFT0kWrEiSb4RCs3ZUm9QHwhIoOIDI761Z53ZVgaqYviyhMEREBvglF9y3bI
xuiFjpworNgOY1Ff/0Yici4KsOdIv9P5/on1xybHWAU31PKD5m/zwR623VHfAHn4LBq/GKvVh9Pa
ad3NwJgtKJh6/hVLqcaYe5HHRIqAWRSGyGrROUPrG9jtjM9n8Lt9fqLzEH/VGwXYVBGcZmve7Vc2
lo4Crj+A0hcWM1E7OccHYKcnC0/g62tjxAfZ1J6eXl644/kzMAPzc/Pr8X7z8/N9J3eGqKBrdu46
oW521nl9yhbR/BxCMnor04sEztwC1Mzbo25yOG7PjVCvA4ZYW131UjT3BVL5f9Kpay92fBg1PKS/
vkL6zuJi3XMkx7fft2iTO4PzNjQyew3gtuhrXIulThtTLbhGqiHWAy2Y8ivbYmDpPMHl8d4uXp6r
raWOdAgLwvoVpLCScZpZSAcNYSQXrDixizmE69VQ76VcNy2TdJBTb8GJmGuH/qU9iIkBbNXzrxUb
SpYe52th1KsWN3HDiAmEkcOcKOsTTdh4T+rLDzCMfe/N6JtnwF2fO74HrLjbpdJTzs0czIUeFhji
1GjMU/YbFKC+cf7cXj4uKDWsPLzi7Cre6TTqrygDo8AjSpRpbLxeEmOl/8fFe3tLHBlJKllT7JkP
dNjMR+E6DnkaOUDQWT1OTe3nzxhk5RgDXG0KswHcsjYiU4H6bze/PueElm9l+mdhf37+WrV5y8YH
yX9AGkQgOmgQjsD7ST6mSALVJv9c7AcMw3FzO7CCb5Vj1Xat+Y73M7MFfRuewK9o5AZatp3HynqH
w/6ygFcfQWlRNKR5PCX4COGU7AU0sybn9BBf1EMJab4V7MqnNWrF2bbcnRNACqg5otsNIdKth1T2
ciUU5YSUbtEV+kwMpcORKlau4aK7J3ACCx8M46hAB3grpuiVHE18JSZHvaH51ZmcngCeYQBcZa5o
3qIjfi2KMix8zwhSKufEBURtcsRvmRPoXGmr3z/lCCBMXgPNzqdi+Ya0Qn205D9dC6ZsTaeAkFWY
CuJW+9DE7dMlNAysGbR7IBwmcOGR4gFOU1lgoagYraqjENgjeXKLutTE8VvUnMfILolofxsSQJO5
SiPZWslqYWloF0L9GwA8/JuG7mYDGaOu6Vh3p4pmbXs/QRuUn9YYuhdeohsplF1LSFN0POI2NxI/
/Q+m1TtMeZmsZPg1/mpAVyEHq1Wm+6cXt33uRQFrsSjyMnXj4rRLZAHhqFtg3IiXCJY6vdYBau1o
t/MzveiqM8DWNdE98RLw1sp9v1/wrXRqwUVTtkPZcb3LdsaE7oeyESwvD7WCOEVDdEneVDG/AyXT
itz7BwRyFRFUZgLYGFlCORx9MrbKqOSAJY1W0m0ZudamfAJqszBJfAzGz0q1Ih/0YcNOFDGzQ5Vf
AOW1m1z3ul9Nu/KeLbgC+ByQAM4dxcCxfr0lVx4u8X1ejtVqcOWfNXmequdy2uTM9+5T6kC7cMYb
2m7W6CEXzMStUGoPQgK/lyOAZjFsYypcbVat1g37UsZwymgzjm9MA5ogR8n7H7kxRqeeAy0hE2pT
9jGSQ5NdVs5kfhBvDfHt91AWki27PoT2D+5UGmO2k2M8jLkpZWj2fPa5p1Hjo9xYxUl9+Zb3YkFS
A/oEpJjo1ssp6fOS6/rBZbe8r8vkRa4H2+dFuy6+R8q7IFullB6jBJz8ZxX9iEN+KGonnhyhOwiJ
npZPA9drTeAKoy2RkxKWK67VvO5HH0idUxegpa1mgQCMeuGtUJnADttgx2T8tHIb7xqBgYyFGv7Z
CuoE5HgMGNB5Dq5fvcbeWQbfM7Kg6MOPC4uRXBnNg6MhAPaELUi3Vanz3oGpXyLuuUrOHG+x/vuK
TixZJxkwPjRMoBiOhrXbV1MMp0IRfG5w1SRUBjNLi1j3SUw+1FGZrEwsfzfAhp8qsfRMlht2TASU
JMrYH32ipCtJyHmf6XOQydwvBzUBwI+ylJHKDFlUT4ObxBlOW8yIo2C2zootuH9oRHIthbKIaApL
QiHBisW3qLc7b9dzGisA2PrB9G8ru7ukWVey6DKAFFVCytSQFTN7Jn1X0t+T9136zmf7UNB9NFsH
8SY65sOZH48Tg5BzRf69i4y1ImEEtwjTS9CdeXu6QaiUwpSJg2uAhoqbjLQzNbXSRCc6jBpRrNfH
8hbCzFt51E3KpEwOcQUGl9hJcwY9UgczZ8GfzmxA+O1+M/7A35sQA2pGTMZJbGOtzLYARbn9BEqh
O+yHVIv84Crse6KcGrbUkP4382iDYQx9tJMxFLLnwlMbN0aVv0vNx4gRRVPmID8C+lqMafqdl6aU
WmTYNQUa8aeXKbPjWjwqjLeplV4vmKe6KZ0G6N6e9Pq4UsBdcNHnFXz1BahzeYdaAbriJTD+ymC2
CnRW9+z5r8rBs41/B/pQWQNvB9sVVVl6r4EYAgAa7UYsYPy3mlKMqhiLPDO4A3hGiFHkJQIjf0T5
uC+aCCwf43RoJ/jTf6MxV3Jn+3T1MA+l30gklga35jFKpzNCdPuJhaAT70lO9JjEVs984wrb7w6A
FPd+qgHpEPLgkhONQHpL41zzRfAIw05mu3zl6xZiChyFDFAdwIPApn7Rcl19XaLA0k0djqIChbkU
/kqKIyJuzPPlI4cHGL8HMnbrJWsP0gIaF3JnolzAcVHwoZu/Eob0YuTjNMSgsyIJnDaSspM8hNdK
ZngqeCL8xBASk/F2VYG29kNRuJiAwYUzqTEa0CdhJyOUlZ7GHPHPX4Ra4twqw6G5FglDtNvdHlon
9Zi/UaCdpBqOaCLUivAFujqATyDuMjAOuH6h9eN+LXhd0FFEzmjoBp/IHEVT0U8il1mi1EznTuxr
zaEqKdl1XlpDlppCv+ITzK8A9RZBFlxFIMNAunY3CUFNld4nSueS4VSAB6frX9GVI/H7TtmBPY28
PL4HCzEXvGVppiRETzbCH8pSd4TJxIkTOhegm/w8DD5vFpBrQUt0tgKMXcDyn0Mc5pn3e3mbZNla
pLLwMCqiykkCwj6kCWiXvSBJwleh2rkvSgCKn5ZobG7nzK9kqvRkjatKmJ8CeoPR4oVuIZByAxY3
//n11ULvHtp5pN6NpTE7TkRkXhK5YSKtjH30FwtNvh1aaLxQzKDkxgNlPWiOs1FtzXCc+D0zKeVv
RhJGffTaFC0Y4EibqyR6i5Bn14bKJeYDwZB5cN9NcixtOq8AIYEKY4amzsYUKuWj4urCZpAmtJg+
CYGJbojWoh/FIuwollrdCrA3olBOKyZ+SZFh8wQ8RcCfIyN7u/YhYEs/TOPe7ZLsm8g3z4T5IffP
XXmshcuKYi04eApQmSL+B+jRnWIlSgM+pSDvXeKZKsoHueeoaInIAowm6z+7JDfqNP021r2eyow2
Tom28gFzMuTuoIGynLvCZIJe1tvFFl3rTzJTAuhKLHRB220ZWDxe5QI08P20qyYnC7cpA+IK8pNt
z3kLovNS0obxLYv8p8cfs6TiKHDMc+wwEwOcM7ffImaT2BGxAKOV971sf47qKS60StLk/JhnKwtf
siBoZEcATECKjF7hW1mjjP7qIGt7l2+iH5MMvkVZgg8WnqSfHQPKOl9v+ZXy2lKYC3l/ZFJ77VcD
X+R817uCx/wUFDvy7LzAE4oCS1LbzARuwXawQg5TxrPJ4JtwZc1Lvgs+AFsMvQa046vx4upWT0XT
tAnX9G5KMPXDKdu9mBzi9sQeuMYMBz0vcq0qdlwEEzoZ2WFaqyovnvDVB1BXq2rTkoyztoEB2xST
VBvEzPKeSOnZbRgf5Yys+Pizytyp95XA+YOuVownXIoiCcccjdxx4GqnTNW92K5l/pZckZudpcIW
BowLuRphZ0em3nBxabAlHl7JCUFzk8kg/B8xg6sLrAhwB9F+fG3+h179e6w0zYQ38HIPbvreBS39
QZJ0AFACXXkzp8u53qw4XcsniNofnnrkiyVKhxmvUpiuhiw5fS/ZTROfM1ljxhcBBKAropY3Ff2N
CIAh7Q5FFQY+mEfZqnf77HcfHqRA1j1BLzJwGu+TWss96zNvPv9mMzGOAiTVPODnd95T3mRs0+GS
tni7lN4ULBHhUgH6Xp1RtU7cKG3jtM0m+P1Y8Fd3zZ2qXgmmfIyiVDHTS+xxOSfUp15Cb7hMbKzN
Iycq2MFAKvQGE3rZ8DVn/F2CARU9+IuUjQrnrm9A3B4WDkpCQflUsmfew0AVVL2Rr/GQPeM7LSYb
pVuJKBcfj6tPpryEuuyboc2xV1KHZgAFLNt+v2mYtdbipa1BP9Q8/2Ge7IqWvttbHAw9ZsILNVJA
6kG0AhNDI4W60NJXT7QxSiAJDIz0LaT0OflRX9TKZbLMBOeTlqveE88cEMFL+QFczNvqKLVPw2T3
wmZAfP/4BBeuBsZFoVkBrwmHaIT6StCqB1zBzLthp9N28J5FwSnDxBjJqRTXygDLwkBpBYoQvJYs
Zdi8cBpiJhVxDzGrJNv4Qo8WS/Rs/GTTXsu6tRGlCyc9j8L6Vxxl3yQu49K8Jb2L5Ojes2cyvL/Z
vH8FfHngV4Y6GkSxmEoWefgEjY2sZI7Zh7/1bRFDVpK+sx5LmxWTumvXy/myPFfSSqboST1iOTtR
W2UbW/Afb36cMpGkEJo46/DjfHT2WJQT5Rr5FuJk6IavSGPUzYlpMA7XUXBTvIEFhyZJNbk6VV61
5cPmEI9rNf6lAAbfJM+zS1CQBXvD7Q0Ss473ke2GbrL5kyp7BZL8SUa0ruFlXenHGP2c4m849/IW
pFNVpokgK1tx7xb3BalMfMDMKahQ96MjRQtcOlS2KJ8D/oXVey/QJd/XMZP78fEuvYgIC/+IovyM
qBxytRIk3I5SPpXZpnkrO5BZhfWeZbbhz0o0IpAYglB1rSF4UbEQOXxlB+bKyu0+C7HnVRXHQHAL
rnxGRZVTHaJmJfxdcuTmsPdfMZSnXA9ZEY2Kh7rRuFHC0erqXa4PRaW1735rV+2p3SmTloCyaGyN
KvvgVjZ4oXUTM72vPoA6y6bgoioRAySDncHq3BY05uhgbO1ab55OoiVY3xmMTTpELDLmxy7ZgNPO
nid/S/lmrdy7qFaEoLENBWy0vVOq7Xtj2o4yyBB4MDE1elIDMTSCeNtIqrcosuH/aTV5Kd8aMP5j
AJc3HdX2BZwF3vtjpVuqpABB8+dDqJAC03fyKQ1RVBNPHZo9sf/cSw0SVQwj5ewUcPwEJ/IiR3qH
uJXv91P8wlVWgz7muDWa0pqAaDqBcVbHWJHHn7bgBWMS3Zwrm8dkIz1zq5U1XGBVQeuJK3T5W6iW
v8ZmF6Qfj4UsnoMIABdQ7/NkFEolFKEZRS7COWQDxyCrG+qKx4aGhOHnudfs1WiN6WnxroHPB9Mv
wOuIh/d2VdkQd33aRoNb9lm0Feop/hiDKFspSi/u3ZUUau8GVfASmUNZTohbsvd64u8KIcB8JbFR
z4938KvWdvcsobQCZwdsjXcgCaVlsypsZl6Pzuisxhq3vM3brO1dGNCDF2/QFmv4aUQOuwWf93jK
bX//LXZGS/3eWr5TmK0FLmgr+ww+RFmvWwf/7MxzaCX6mkOw5JyDQvvPt1LHLZBBIFIBCxCBTSbH
pCUOWQHv4BfPMc9rSrnx/Jfm8DeZuBuxlGX3ykgIpQaqzBSHkP2ee+cONdrsJCZalz4VHKzM40NZ
PP+rdVKOVh4rXBwoCWrTXTgCCTlUZt52lSMpobjiA31dkfvzRwpLmlvRQLN9q9EVnzWpH6IOnpv9
trF4O3vCLLGf0nk+3ewz30tWZtebxwtcvLfyH6HUAjtmkFCCzGA/md7bRZ4Q6kWVk31VY2hAkAtg
6oq7VRrx2Ql6tFTKoUzzrFayAEvl+9wcNmIzacxwqjZ9blUZgHMmj4kpvcmka1Zj+Tz/XS7dmsO1
8DQ9AVaaFZsTj7gBBSaF6VeM4f+4Hn/E0I8BuomTtilQ6FKR5n+KMe2vY7ehB0rpX/57ByZYmTsz
a77nUmkCaX+gKGDuMeiGnm+TenzMtT7EhuzGx/xBGTnTJrT5MjRgjB1xmPTGs1oWTkLmG2BHNQj3
VGfvav1Ryg7z4TOf/LAjOaNLZC1kWfZarj6OUm+uYrosFnCVUlDzRXbdPjeRqxBj7J3UlFtdia3c
EONd1Cpa02uj+t8TuzebQ2k6E6pZ3zA4+iLzQZuU5vtYNpui0mUQ8D++VLP1u1PvmbgIxBZoNaNR
FYyQdR2p8Gp45I0fNxh6IGFI4dqIh/9x3H/EUE+gJ/nZxJI5MGYsQr5hyCrqxucmPdUia86jKefx
Klo4KEYCXROhEAqY93L4H6m8YXNwiWCeZbjj4k7nQ+7/cw+olzNkSKnwXTO4HTIUBKNsMs8Smfy5
heP9eLeXDefVdlOP0eDlcsfNGBEmzq0o3MfqsSyj90J9UqNN5he7iX0XppeU3WJ0i9e2Bpg1t4yy
L9W1wXBLB0+QrALHGseiYjTbvavIMlSCZhDzEeZFLocPEnazHDIYQyFx+y5NxbVdnpWW1rRrgVTa
qG5UEgUlQAT+sZaeBLYBsaLehlaYb1NwYj3e6KW34h+4HLCAM73m7eqUsRH4Ifdwgz/8/EcdOCzG
JralbPc//rsg1NhnyCEoLQHSuBXkMWKv8EU/ukNZGoBUAnnVXtD2tJny8KSQNWs9xwj0JoLXCJyh
KPmAjYayDGOM+NzrUBqdctmO20s/pFY6dbrSbgV1pxbcVgg/1aw2H69y6S26Fkttp881QiwG8uiG
/LNcb8PyLY6txyKW1ONKBF0jn8QB/ZWMNLpd/dZ3p6oCWWlghQnRFAwrXWVfXVIQZE3B0wtMJeoq
1J1nQq8UmJwZ3SZAGidG2CeDRGij9O0mQKXw8druhWEygQBfGdOd4RR+gU2u7hpG2wxRELDAswCw
Ulkd/yF8z0HlH6+8G/d3+lYOfcWUOEpCH3IYddvI3yf5DWwn48vjxdxHM7dCKFPedImYjBGQMUA6
AFlGwJTP5ONfcC5BjIhoCdUfZFPp9LYacyPbRQKC1AFtJcoPeD8D6BEHc2IMv9aYqXPyNz78xYyv
qbiTx18jMghFwBgiUAMliTZB8zMIfxNAG8ZtphQbnjgY5ePjpenbXi/XtuVef2+/l9r7vA9DUe6B
Okvzp/H/OPuOJsd1JshfxAh6cwXo5FpSS2wzF8a0o/eev36Tc9gnUYzmfvsm4vXEHLoAECgUqrIy
x3NtV3oLLWtel73/Gb19b2n2ARIAVaqugKVS2fjqJpIKI/Je0fRF2ZAFWmMFTreAxoI9XBBIh4EO
X5hLomNSjB/1GmYWxQcoH9pVbpTtpRfAxts1l5S1UtXsKpZ00UgAKglFlnoeEi2uVbObpqVc+jdM
//rI/Cbg6fdXqpWPvgkMRUCDgRcb3QHavDDctaoK6XJ+QB2Ecw21hJhulEMauo3C7993/kLb1eQt
Jl4oqPYJ7PxWETJOrQDz4a9iiSu6p1xvepmhDBcNwlGykRfHVobWEXMpPcgnB8BfQmP9DO1QOfgJ
pV3oh5+J+qXwZzF9l5s3WaBM45lZvbJBFtzA7TDnDLQel8OFuSIPetaINzl5NGqlCLZIuEYnf6iD
Fe/2SH0JzktQZQtQNUMJDLmt+zuwxK0EDRpRuu5Ai8aQAm3S9OPjQ6Qfp/3r6+v7+/vT09+tgxQb
QXdMTL/+588C+8jjQPAPm5Sf66Tkvix3GjdKV38PnAWRrd6UzIomB88KrHonWK4pPCfWaMsbzsiO
ssFaaLCIt6HT2L8PZSF9rQIEOzVZwmUBqjzL8QWap8qxFstXkLJnxKwLw/WM1GDeK3sNorhoS8Z9
ArpRUPGitfN+2Tk/VIKyUWQAov13zRztSX8vNWS7XMksPBBTaxOpKUjEobeA7puHtNzACqEwNJqM
rn4o1DWko29oUfsG2bt+2r9vJ967l98XcqFzDCYFLCAONOK3f3ndmytTaUDwl4P94qrvDuXpejT/
mAc9pgPVAvJhbo4QgyZXk8CtPFcn27apvTUMi4SYvH7erdyrCw/C+9HM4h9/RNmczXL5qpDAyFq9
cgDkC66hTWmx77cxsknbNWjTmtEHjixu5LS+xxLgwflC/wwfRWwIr8J+fErRK/dSg9Pm4l1W1n26
pu4DzLuZzgGcbBDiCe4XWHf9oP85HM3jMdXNo08Z8qcgH9Oig5tAFUi2KZ90rPslJPQvjx4b+yyd
GmKvbIQFrPs0oEleYAp5uTmMtUxj2Rv6Sgb9VfN8AMFkHJj7V97UDGsEpwv3jV7M6GfYKmvwxOmb
Pq7Ef4YnL3uzA310f3MMD8Mjp/M0O2iXsrWKCO9/sxbefl/2hToQZilP6Grsd/Qyz4z1WlNkAVvj
hCUgyGo1pxsh8nPqvYP7qgQ0fPZ30bCytI9R6cQLDdLZKfzl0FJ0P0GlD5ku6D31muOLSoaTW2uN
0ktb+M7EFDTdrGEaaH3aua5yZS1xC8AtNH0Dg6EteX1FNc0W7VUoxmM0cD+p2UkFEKERYo9Rrr3e
or/Vs6Hxt4sc7pnXMxMb1E4Pa+Ip/6oSs50ioikIqEeQc0FtcPaWkLliQFNmhVmCuqPd+VQzCvrh
677OULSjkMTMoO75DLEDCCRWB6AhzGkNEssjrPkc64Ed6j05SRY0WI3wDAkf9E5Po2/wt9yC5Ath
6Cvgi7TbSZv4wGxqSNhByHVTGB25MKtapYs742ZCs90oJ2USQP9Tueq56Z2d7LhGpfOvi3K2ZECk
Q2kLKWQc7nlvoIIyfZ20inKtdZEKO/fEPOdmaGLFjNGO/vj6aHvbyuJeK7Mk6i5DR6lPaqu2InxE
9xl02BsWcqDuU7d+ry64wIl+B3Bt5MNQsJmdi1Btg1RFGws4kQawx/0pN4o57nmDeFe0Lbqvvx/9
hdQYwAo35mZnBOaSGC116rUx2n0FaL6pGMgDQYj5bwahq9DyoYgaEmUlauOmZ8LDJ7ixOzspnlv5
YilgmjKo6etN9hSgEbslpfFabFqrfXKN3ye64E//oa0hbyFBfnoeGo1loFZh3KtX1wp1wa53+LAm
axcrIdiamVkwKqgFh6wpzCAMtPuNd9as0M7pGt/7g/YhYqK76czyZ7GKd0LRder1DTL2BJLSZyBi
n72DvJ/kqFKi4IpEUvN9lXpy+sXz7yZoqLtAugAo7zmVh4xQPoulQb3W+2Ir/5W3sV4aoq5YwyX6
lFagENPmmxsTEYWhUArMrzJX0mBDt+A6dLZdhcIIRAIPhSKah/aAjvy+O5aiWWSf/7M0W0+vFvxs
9ELtqvlGRyVoljX7StCj5iIbHUf5lZBucmGPE5Oh4iiouHfV2e6v0LpSj0mqXdN9eJEvvD7+f63c
/zUwr/bX2cAN7mRAPjA2kOHP3p41xZXNvrxqeGigm1uCCuc8fQ9Qiqa0cqGBYIH9W2z5r/InfE4N
/nmVxfMx84h2f+iSA5yj4pGnTF7z5ipvEldslLrTrmVGiufwU6kJsuQxgXb4+FdZWbxF53RrbXJe
N9bqSG6hottoSM9NcDE0yWRn7wzZm53yxEJx/o8AYWawIK+88BcuvrtJzm7ysGFUl+dgVjvWx/Ai
fnHfzZq++5KDup3a7HLVslzhgqjVEND6Len+oiPsWP5kZr1Ckr5Qa8AXm3p/8BpF49EcdsAFLjgx
k9S96lFF4lPnbPjToFOJVnvOADlE7Px+hBcSRTAIfD5o2VloAv9jrrj5aDHbpoxawyC7VSDt5ONJ
Ku0a3J8+qsIgpCG8mQADINDkmNNm132s6dMsPVTvRjBb27SuvX7IMYJSR0PXmSgQbRQ+KkvevD7x
UJ3W3mMHFAT/sy+ZJBwQLABTgrY3cTo6N/Me1DLhRkVyr9CTMF1+U5Tcdvxh6s78fYEffRbwaKA2
gKgQEHKo2dzbKeWiqpq8Yq6slm8Rh34Wowfl7RTtmDnfsysBwvTb7jwkKBs0DlkMvBCgrjtvHhuE
CHo/ecRfYwZOOOrKVM9cqTR4oRHo7xP7p/QxswWyjak6xE9R9LwYxfuAxwyjIF2Z8Ykrtmy+U8NN
rhEFnWgu8+q6X0Fga+GBBczEu4z9ScqIxDuI0qgiWP0X6/1tbMW95DEdHQ4VbPz8Lv9mma2pl66k
LHqevN3QB6RxTdfTm0qv0bwA7qKyMoDub16jmNStIRcIzBPUwJw+2gneCkLn4TJFsQFXKOLKSYLj
4c4Rm7JO0ulFmfqqC+HeodULBWnEMG8YIw6gUejzORR9m2FNEWvJMqj0AcBVkVB/QPyKUi9ILrTg
riAZ4yy+jyD9JvD5puqxyNDrSCylitKzpA1rhf6lTzt1KCExi+TxI2cxVGUKL0RWDPAb4CQ46EC7
hI22UuoIHMkPiW822RZM7XJ4GL1tqB5TLaIFd2A7MITYPkNHn0gf2rAbR7MqiSefuAZozPwP79mR
agjQN69MJnuJf4LikNQuejitJn73EtpKpImouuPf0q0knlk0ogchcTuzVPcC/vb7Hn6M4//tYG7K
lE/dWPPWO1kMJIQUSMeFLH/C+6kE9jgW9KbIPTuv6kEv25jXo1KAnoFUnetYZvVoKC6enDQ6z7kq
lcBq3yXpTzLNUPSyjNYCFOwJL0BuoICMDmlTpd/8Pu5HAMiEtdOATEM8OzHezANmn+/k0VNjR6jU
eANGl+SJZ+SNH8cFCQBgb3voFwlub2o5zhpy8LkpJRBEXhnGQ3yBZmUJwl94DE6Z5LlzazMA5cNy
dK95COWvmsvOIY6sWHYkQ2NBgS8ZyfXJV15WRWMeky8wreLlLgIGC6mueSwourJQsCXrOUlmuR0V
7I4zW9bqaj1wunoLOKbkfourXVYP78zJLObMQaoUeHJ5OrQ314YcZQILElPPCRtNNVgG5aLOZV1j
yFrfqgLQ+xdtVdmj74pb3mdaE30lpAnHXFcFH114XVGvhZNTkH3vh8GUC+YcDupuIrLpsyBPbOs0
kMPKc8pIRKYtrKjMRhJFu6lklkI2mA0ghXpUF6qleexIw7BKzToIw4068GsIhcckgQhpeexJ3D1Q
RBTnqT8vZIO8AfzH4S6qT5PoMPywFYlGiobSEO8sUe86Iw0MwT1yolF5JqA5mVgQNjnG2Se/59H/
ndtJaMRgcER17GtoLSncZpKhcDtJ0DXtRXE8kSrM2jo+vK2nkUOeRkFXKgT65jsqkaTWy5IOO+rF
lYnv4b0r7JNzozwVokaq+i3rvoddOFqJPK4cpH8Z2vk3xFNgqlDh/4DT3m+rQej41htzz+HVJzgP
V/eeBwbQOOLn2wasUq0diadaMllXh7zn3/jMPncvojH0uhTuoGxuiDwRTtI1UfUOrNaMocl0DZb9
GKhNC3QzyFmgJjaFpPhF5jk9/MqRqaxeMARl6x2gZxLUR84Qd8nr+CZ4tnJm4PVLHYq20spn+lcY
mi0VmBFwCicQ64TfuF8qAZ2hXSOpnlN1kZGdh+IlLYzes9yMyu53zezb3Cqa93QEba2494fPktVl
zlKAC+olwqUWcgyg/Q73BZ4jbG7ErS4y1jigNeEpjo3QPWWgOC8NJrIbjXCxIZ2FL1RI3Yv2XIeb
ElQSNZK7zLcon8FjSxru0GzH+h3MPr1HvWATXKKhIWy6BTXsyj6RF/bo3eRnfl9kklZMAtFz5EMl
m2h2hI74c+AdoGofbYPwtShIaifRK1qacGmjOf89PYWZHUn66O+92pSlV77Xhy/Z23jMswhkeLZV
oOQBj61VR9kF11/5DG9D0t5BGzro8wqRBt1JkU1BJMofF+LprRNHmyI9AmXow90NexlSr+MhzXcx
cKUBaZmNp9IchePsJS31XDGKfldagXLO39YlG6cZP2wHGbh4hGjIrUizxN+gVLXHMrLn1JEpFxTY
+MLbQHi+1QHWgsRmYKk1hYZhjXY1A+1v4IdDP9dWVqk8HFaVMJeuJXiP/4Yzux/iVMu8rnI9Zzgk
Itp+zSrSOxTRfZZk/ksN/WfRENlIV/k1Oo2HJyrC1FvLs+RIE/P9mIiM5zApSRJwXZYg3KsUIskm
RHTKFCq08VpDyuOTfzKKVCgiZGAVQBl3fxjR3i2IZen5Ts0+Mbh5wnFSrldJlQNPkZJeyI2oArmU
pG05BM2tiuPoDxtNXVUGfHhnYSST+ihyHVN+bd5ynYQ5X4iN4DuZKnWERxXjSWr43ipahaPdUKX7
SonVa8Z1J69m612qeb2eJUNPZJ/j3zIZstEDG0c6X3DZV864a1Dvx6c9RjjJl7J4DYKef04Gh34k
JUgqP3AaV7DLINQ1pYQqpF0pVl6ZftMaFbNJw1b3s+eQeYnLvVaakQK48sdK2Pb4SlRQ8QYf7CSI
A+KnmSOXc1EYZJBBOrIVAdLEvSrmcICzikSQTm14yS4J/x4dQRXk/G75sbMHZXZEiwLUrScIozSL
VVpgMfhK82NHLp5SzSw9cPLYWXRSXEeQP0PlABULF+0W7FMtG5Va6anLvuX8tQdjgJ9yFPEMgKZv
HQtkdexSNQ+2MJUSyIQK0pevgivGX3kAPqSXZkOeZbU4MRYZxF2Rw8uJ4PRwQ2bYVRVQPDFvJGWY
UrHP/JUAf2E3oySGSARUoUjizrMTTAqMb8CWsVMCErGv1shtJi80c5p3v352jQR8VwKnjl/PDU/K
8NJ9KcI2f2pVupbY/1cTureELAT6dQBGQu4bOaZ7B6GUiZsJfhQ7QzxuvfAgDluuVA5usy8c8IIa
XfaeD3ZLEVvojOhef99vj6lWpHeAcJlo/6bcvjqLqxKeERvXd32n5CYarLAj0YCOT7OND2kZkqS0
2LXelcf9cm9ydrjiAVxRXKv5zujnNOIbEgscGrDeIdTyzSDJ9PsMH48yIO/wK+JEFqRK8wwvKF17
VKeVwBH8Ltb9ZqwIC71eplPWSDofi/pYS/hWIPvAEo5U4Wwts6Lyek4JQydLd4N89toRtD/oNeO/
kdGR/ratEadGYUKcu9vL6lGrzfEAfh7SVCTld9FaBXchHEWOlIXHh7uHXLg2G49S52HIM3Ho1Myh
m+gleJowz9LZNZmR5OkmOaooSQ6kOgmOJp9K0ALnSPP1RElXUmGPdSUsDeSCkJqVoMfy8BzP2T4p
M3BlOaX4lefXtjxXzElIJDr4hhcQ2UVTf+hIvS6gVixuXQ3RWWTzDU/4zPh9Qyxtv8lhAH+J2g8u
m/sDF0E5uePYDjApQUA4pDWpVQphDVwuKDhDpYh1BAlr75cloyBnAqfPBJMX5rrZUlT5XOIHkRP7
qmqLbcVuuuadq9sdUEgjnnihthIJL2RA/vEn4MtDVGTiirif51C4QeUOWNVR/BSHzaBALSzBe0Os
SHLpEYxXgcE1hroGC146cKBynQjBwF2PXOu9Xb5r8hCP8NBR5HY8cGA4iRL0utTluOK7HkN9JIxB
QMUhwQISv3mzjdB07KCofoQEhw+SQugjdiuXzJJzvjMxfdabZIYL34wu/zBy/IojnBqRBpKo3ZcA
6MILm74PAvHQ3hrtQ9ANr8Adl3bM7exmcbLsCRrCoSJy1FxSQM3SMzSMOUCScgXPXdDkg3YqSaz/
/WwoeOGjdwkijLgO7uc7+j43sloVOfUQomH26gqF7gseDfsc5zFZ26KPtyy+IFp0UPgFTuiB9NvN
2sgfM8wR7aqcmXUqT+q0L7YjNz4zQcmAZ0uJdA+xqs01OZBhIVp1Rb8J9JopQYWgjqkRAWNvNpX8
pYSDAGorJtglI7/a0v74isJQUW5ConsiyZ0zctUgxsiTkcPnSHaNhLQrWvWIKjxVGbqat2hNZSsr
WuPrWdx/sAtyWOhwIvMx8+BsJg2COEiRoyWV7g2VrRUXZqRJekWuWyjNBi/0Xt1VrI6eX9Zbi4Km
ozqLTXj00E21UQ2kGnO2mZp1+Xzk89hhszY4MJmKFmo1jk+h6DuRG7DHFLTFlqS6CR3y7v1/3ovI
X6DuBoQmiGH/obBuzp4keFHe53XsgJoI3bY7QdK7whAhE5z/+d3SY+s4tuCtqZmrBLOq5kZCFTv8
AT2XmzclNmvXeG3eAgoCASM20YS5BferQiGEfQwjMtjeUV6tRj/GtED8qnBm0P2YOGdnp691E+hd
B3HiID1d6RnPgXEsIrHyv1+Ad2ZmDrpQszgJuyhxkjFEl/IWXFM+WK7BWLOW63xEymFhb2Y0D275
wvPZRoUp4cJbIzRFX9V3ySOqzkBG3EAKLDB76ApcxsvKF+Ufdy6wygABIhIDMcG/ssbN5vEFJmzL
IE8cwM0MJNz/Dk51CM3v8FgRM9RVgEs6vTrJOw+5jx3uj7Xga+FyuhvANMCbAUiDHABDmCZOyaYa
GWQtNrxoSM3f57mQTcEC38xzFsx4Ygbkfp4lTq7L7qnpdFDH8YaaggvTZHi7uvLlVk7tFasLd9Od
1WnyN5OT1aqURA2TU45f5ScEe60m0sW3niITvIGe9JYaw8f5d6MLdwVsqiwwITwefP8SLTc2WY/3
wGFQJw4T4UUJatQPXBqp5TZtRIM2YKym43sqptkaoPSxEQCbGLsYWEgWOEg8zu9niwqOh0JREzsx
2PmOYd3nHK5iT2yolzMcwFhSMaqXKff24rHRUJM+zkppn2cZCNuhE5u8+F7YfkWMVrVfPXZBcwyC
nPnAEZQ8W2gbBuQcmlr6aCQpwClbcmJe6mwoK+PBk0YwigRllcsoS3TaJyMgajb7KINYl59ADYCL
e/9D6AMv0Js+LKNDW8V9SrNUxt0gSnXa6b9/iMVDPdGB4b7GVYjy0v168FkrSUVexA5yCjXT6mpF
OA9ECe5Z0Wi3l1C6VmkUgBeqo+j0RY/r7wPgF64l4XYAs8e5KLJpGIMAxRlCu5FYgEmbQCZJtK08
Igg0AvfsJ3gqexNazzmKJKZfEWnHNOBarn9K5s1/wSrH9XPtYcUDoiWXQj6g7vL/MUyAnkGUKiHk
f+CI6tACO+ThGINH7Dv4y9rhnvFF0POWZtDobWfKJWlVgucSLbyGltIb4z4lwGS3VCtj2iNMjzau
a6BgGfG0jDZtvykD3P2kUAgbXldGu3SmRRTSgfYFbhNvtPuv2iBVzow9FzvZYBfyrikiEvkmMoUC
uppD4bvpAqNGlr8NOdJGb0NKIncb8D0GR2SUMouNKrxoA5U79LW9DuHzAKBDopcFQ7q18vuSL8Br
Ck96vOynR9z9WBm/DLoh1GIH9f1W9xo514tkcImGJTdQWJVJHCeZXZbMGk/WwuNmwgwCsTK15oBv
5t5yXGZuEckiVklmPbvqBQjTCMP4JCVFvnJNL0UDKEEqqBxDMRhhwb2pXCk8qRwDuHaBE8Fs3QxG
qGUvKPhs2ahYK5ws3iQIb3lg+5AMAk3NvTkGkWbQgNHFYRM0PHEQoGhIDYKs+ioP0KQygtdo1Ad/
7QKbnMUsxBRuzc7uSVf1AzcsmsQpIHlfnBTp0LA71cQBZaJd3lvDmnjrI54L7hw0vsgxI54HlGz2
CXupqDjfHxNnaJGNAMaIuNUHD9h6RRr+FWUR9eQjLgoNZtBbiJ6YLO5UwPs1sFqPP9ywdcWVV9eS
PwNyBoS3IBlHvDIbEVtwTNAwDKIkX2u3YKQFiKSWLjxTSQfI3vk7Lis8yjJJQBsQP688NJcSBQJc
lIYnGIrkYM26//KR4vpgN49Sh6kKIodvyoA6n2gzylYQrLSvrdg7l2plBPWaI58m9vDxkYeB7BES
oOo84BW5BHiiFpY7ifTFuWJTXRsBFwiNqE1oyWa0kl/beo+ufuIlpiRXcI14FeYGGu5HDiU934w1
MIw99cGLGuusS8HH97tjXDiGIrbLlLfBOwyphvvVYYZaCrmES53ajSkESbyqBTvGQVtD2ixUioBl
wttbmxKVMuAi94aKopHVPBJSJ96XF2aTkIpOcmkQvnv+LAm/xuq4lB28szfbdd2YtnXpwx7U0nxT
/JnaN56/x6dTtJfJa04E6lTh/8PtvXDi7+zOLhpoWFfqGPKp037iRRCJu9T/myqWlOUgzwgsEdI/
rnQAWxfbXypm52I4uR5HRo8momaX5UYWr2BKF87f3YimLXATWjKjKLt4gKYOyuVTv0Cut2yCXd8T
zv+u+lXakEV7AK2xYKpEe+ecZ2gY4kCpctgbejRS2pMa2wZaZ5ce3xwYe8oSmh+mfhmjLSi1O6J/
JTu3Ii+/7+xHzTURO+5mHLPANmnRfOxr2AE7EJJA2VhAaZiA2BX77rt5typ9nwLcCml559J9nM9r
idilpPCd/dk1XqWtUHDFtO4EwFawEZZ7vF+yEGqXmYvpQ/nQDPSz9/H7vJdqHrd25xxEwdCAbyLA
vBs6SATt9nhu09iF0IWlC5vfjS2EVXe25teq2AWx6mOOqrJrwQcb1id3eOm971WIzFKy6M7U7CpN
1EjMBgHTEo4JGm2Qk0GPcLurOjxySSk+hX86gBUP7lpue9lz/beP5iUWyfMQVPg40QNnZwVpMsoe
2Bd23EbfwOiMkc6AgCUzigsvr2RuFp3zjeWZD8P26bp4xOqywlmGDlIWmn1P+dXgeNFnTUlt0L0C
QjHn1Sg7mRFlD+hOidlN6EfJTDi0PYALf8NkJVGmKk9kln/5V1ZqKKuaWviETGWCcqFWrjADLN3X
+M7/DWbmrtKGi/2ew3cO80PrGz3eNQyF/gIa4mMgeHaJzqxlyJZ38X8mZ5fg9PwFzQzWWZD2XGjW
YEgV34Aw5lZJRRZC+7vJzXwSz49lqKXYS2aqo8EREi9HOrr274dyqVIHwkpAwKdKHUBlsyXs2Djn
olxMnRczI+HR16tD0JM6IXQ7uZ1JgKezLxSkvmuVsAVALZzujenZUmqMAnkSZXK6utl8o/6G/tHU
nOjJN6mdjpT+xIfso8uhNxlVVP994suX/o312fLKTddFaY2Jl5+VkQfEl3CpXqnwwupbiEeU5rkj
Z6Tc9TXi8mUngWo9EKHI4zwwlwcC4ydBh+dMDGFNZK2FTJehbRtCtzl4VlWo/llI9qJFagMvVcbg
Ug1XDs4CtkLFkxFMBsDDotQ+B8YpYtwNKVsmTt+SULUAu6mrg2cAxYXjS4fvJDKHUGcjaxQ3mhUd
QAlcQJhJNGV1k+657zExkFKrd2Fgp2staUueDDwEyDDBnaG8MNsWXei1fBexiaNxNfpFM+QviiGF
6TAH50e9BlVceMeKkBbBiRbByQY+4PuQZ0COqQBXMXLA/WCPSZwSoJTOaFe3ft9w/9SxZyE+ogxI
p00OC4DamSFhQKaqlSHXB/505aPNScacEo9oKES+cO9uQdjvKu9p1ZE830ab0jcBMR8DWn/2vcXm
uhLquJnHRI/FrYcyEL+NXvk9CGX5E4j1XDj7Hy8xcMf43UrCcfE+vR367JO4nRDVjd/g6pZ1MFLR
oqNyBmzEgS3R58OEm7Qgmd0ds5XGm0dCFqyYOm0GBVUA+IrZrRZEg+J6CnygK1Nlr3EE1R49aPVT
RkUqge3TqglSWsVXYFWOG5KhNXigueknWPmrfSBumjWNg6VH892QZkE7Yljfb3sMqTb1wQCu9tvc
yCcrRWvtZ/4j2uhFTUwWDHsN5Z9XttA03YctdLMcsy0EnWqAarkR991GPkd/38SfY/Cs7ORNsg9o
uQOVYW380Eqn2wRcq9LmiaPekQoU/27yerDiRRavX/gvCBWqeLcC8HF/dFjQQtVDkWSO6A9RsQmV
Btx+tSskby1I8F7qYOqAEYKhKKnLB+mlGRP2ZajV5C0TNAib/L46S34DbA4SNOzA0I9Kx/1oBsAJ
JLynMqep/dFkqyyFLljyWdWsdGlLtie/m5v2/OxboKyPiqCIfAUaW2eT13olbKRKyRwFcjYbNYDs
Yo78ha4wmkSFQk1IXMZr+ZFHrVAAdyBdDKAaem1QkZwF0fzARVze1JnDx7osQR/UwJEsM1t4LtGv
aXHDs6gXh1LeCZyt5CQqEZupKwu99FqR0EkBbgkIdaJVdDYIYfAHXsqbzGFsmTvwJenAFLMv0Lo/
gG6ZNjq7qUQjVQ2+MUfoB30qK0+JpZ0HJ8orQL+jsAUQ/v23Fn3otPpSkTkfHxG4GJI/2bWmhRl8
/P6NF3CY0KYFaceE0hWUh8shT3lhZH3MFAA4golW47XwC1JjNxVIRaMXIZHRyyLRyEMypvToOBrS
S6Q1tJCCtWVfuKlA0oX0OUiYIEz0MGlZaVFrSfHtQb+cbZ3thdG3gK0TBClfLyuud8nngzIEcBmw
HMkKbsf7JS5bH9wh0pDhSYrABCHArkwIRGClp8IlDYBRiLXJWlC28LpAdxU6dBCJotNy/rpABozh
GpbNnI7NO50pBoXwDSfauQSJLyZLB6K0gmcAOnTtNM+1xnYVk/eo8YFeWjAeT2w0isoiKr6feMsV
oYuTjzG4LvuKchLzlfbAMekp76KQxJWZrxEEUJCg6LoghzYuSMOe3EjSfKtw2yjSAeVIgdrqY28E
D13ThHtNCADuZoeIf01zQXxV+hSMh6xfdRURoYWJO0PJuL3XxaxGNL7zX9ycl17KtGorE4JboiO0
aa4av2/vpbsMUArU2MESA5DtnG0yhsB76Wp57mQ+DWWDy7G8o55NWi9Q+y0++HcMh9nyoDo4dcXU
v0Dlj+6tMGXgaQGVhoiQDJ7P30e1FB+jYQrjQUkDYaA486wTNr2E2JrnaGJuKQaHuorJPcmK1fu0
3nqbTu8UFwz2xiisJID/5ZvunTrUqNA+ieAcHPUoN9x/+6KBll/Up4Gjv/0ZjHRzGPV6A2Yk8J5h
IcgRVJL4k1FfV0EK8UkIveg/5zPduqTT9/uJMKsFJcw7clVn/GcP5HJJ6SWH4AAkvOl2u6WXtffE
472HAwOENnrMgAHGjXQ/ZnA7J4Wgue6VK97TzkP30SbyT35v/f5ZHu+7ezOzpKzvZpKK0ph7bVjJ
8OKnCphY8JjSZNwJSbmyBxYScvfWZt7HywpcPBGseZ0+0HyjgC+n+sn3h8PBvGZ08w1RNtJve0r2
4090klagsgsn497+LMrjkBDu2Mm+Llt1QA7mx5SDRnZSPJ1eWWQCZQRUaH2hDWlW/Pyjm783PQvy
VD5SlWgyrbimmP9w0TGS5BUbj4HkvY3ZPve83EvgVtwr4PVFgz7QNYrChZsTFtAYjOr0VC6QZh+Q
6Xq3G4WMuSa2e/pGHrPdPqFx6OsgkJ2krxUjH3MlkzVExlMxHJ0KszVjC9lrhbJhrmj5IH29AT8o
GZgnpfio5ddOWgl8F7/Q1LOIa2rqrZ2dOJcvxZEZWliTQLxQWYnyIgzZyhFYiHE0dmqVn3pV8HNO
DzeMHdBoKcOAgz8yEkvdq2T74+kAFKxYWnIgWBdRUibWATy07h2IXHSqUvUuc+1RWepBdFcJpKoO
BTro/3cXcmtotm5CJWZSkMMQ6M/xdhNIK7JE6MG5x37G8Woydslj3ZqbeSxwKYiVW2rMpK0UPXcG
f2ZwgvG+/uQoOBvpVt6tPJSXjhVCUkBjEC8BpjhbyVIohHgUMcFYA9cAtColvNt/X8OFvYcAkJvq
FVBDQDnu/mNBlKpu+CDxnFguX8ug3BdoWyB+kBi/21k4UWiMAmoZ08GT41+R/KYSpCphF7YjOoXT
KtvyHnd0pehNS4MPAfyrRdKaYPZdOVYLWampGes/m7MP1ou97wsqmkYPJugnQ90j+NGT7+8NsTYE
ly3dghEsxpv2shLt/muSmV38d6Zn7oorUVGtO5h+e2Ppi2y8QLAbdHkS0U1zoxkYwsd18v/IN5Qe
SXeiLpNGp7WFLGFl73Jd/1nJzC7s3rsRTRvh5gMojKCFUl14ThBotjy6Riux+6Ln9KSsaVWtdasv
moOTmV5VwFzOQQ8hl4MZJ/E8J0ISnzeCRqKyakf1DpC6FTewdLmCcoQDbgVwMhS9Z1Pj26iqe/H/
kHZdO44rS/KLCNCb16KTt82Wul+ItvTe8+s32Be7I1FcEdjFnMEAZzCdLJeVlRkZgbbcapXJauFg
QjkSy6Rd+vvyEGuCrRY2KUNcsA4KcTZBs09C+I8my0nyhvLf860+AfgAbvDme0a3B/D4TJZRrGNp
lc5ctz6v+ga3bX9BguCo9kyMOUSv4512a2x09bZOLgR1oaAnuTezU72hmfWHgESSsO3SmShmAp+G
gUFqjYGAMMTWxqlUqi3pKAtCdyhrbnvCMHr3/b1+DZGb+m4W3BzIdSpqu7M3yqn7tivUtAd7jb+s
yzUjWcEayuToUof+lmcvkB/wekDZoY0OzWWOX9fenqGvkbJky3Wj0wCwUSsp1iWB0tp4E9jSTNzz
94B8mP2bGRm9LTo37G3QjrsWaAkzohgoeoBphiC8/HZW6o55Z32tJKX+87LfG6cNZYY79XzUrtv1
4sx/entPi9WFrX9LWgNS3EV2eb4Vp4/Gv+8bs+THnJT2vBu4Fgs6afQAXAr0fhbEA+ZRWvnCMllB
WQqZiCWrhcdO3GYvaMdoP8oTFasduqbnpPImEk53W0gY3TfIjXheU2BJBXlb2m8MxeiCsuDsVGtK
xRISIykIVLiJTedaDtxhqkFMW/nJ5a1cQxDTnm3enbhjgQhBwh5vdPRSjtnK6U5ss5iOXItW5RVY
Icz+wh48lb424H+ybTVU6ZkTO3UV3locXUtdzCpR6SauJeULtI13hRFqcfeO1DxI7J6v//R0oxDB
DYTnEtKZ916/Qoa3FiDEbUEFm4tUNtL4c75zAXZU9GYXkliT3D2aHCTf7HXwD4a9qrzMfMMQhj2c
EUFkgLwfoD5/Sfmbm6fqxDxSkgpLXpq9CHYDmlv5zkfjqBmL/G7sL1FgN1lbIiFdqMJcSXIq8B3g
6lD0QnyDq2jkIYVarOMwhv3OFEj2mwCJRRIA8VQ1MGbu/UkPiclGrgfNaIPW2f181z2kfTMoxlsR
FRlO8Rr0emS7QL0cWW/tizxue9XjwEX1lqXEoTRaAlnK68yET8V0tx8xiov7VKHdNupdq5LOYPBQ
5AXjb+SWyInWHQP32HWFxiSexqMqt2TxxBfRn/r8GyaKsSAmHlhqRFwXg2zT/UQEac+EfYlvQCnU
iEKNKckbp8a7eGdZVmQEYNd1B3b3WdXEycEPmWQ05gFWPm5fbgtBBiuDCI+nQnsJHQmUai/MWtc/
BPU7+RRmUseTdxSCnP+xN1pxDwT/WSvAXrXS2k3+Eh8CvdxIi2Qrau5HvuB2/Yoyd+BBgPg6qM+r
Twe85HNLPnXG0EsE6QK8V9HyNTrnuZNXbBQWnkXV55DWvKOU60xCWGclKTuoSjvf1Iqbg4tPRrm3
Vke3n+cKfpvXsOpyqnF937pfg1Am+kCGe/CKl3m87FQJrLiipx+AQiUdNA7UnbWT0eafE+vcXdZz
YlxT3hVYa0HgEXSyaO+633hKGpRKBOCl5aWmW77k1Tpm3yRu7bbJHMxrIqc9EN4hkw/9SdBhjduA
Awgw9SFHI73X6B5xVt3WI6D8UHfQahFU5vD8TE06czgWsB8PsE7wOIyGlkdZzgWUZyWVowv8lyMR
jtVT4NkVxajEA1CdXqFTyW+Z/WSbyNdcyFqIvIpW81CZe3wPxkZeHbMrINeLfmy89EfzjDJYlnkO
mlGV0hTDBUMfGxD1CjMX2MQzAlA5ZGJgAPLT3MhKCyEBLuw436rLFcWpJQhe9c49yP3387kdfs5o
NICroGMSkGmoTo+L6SwP+G8pUKEVVKnWgvcPCR++WnrbnFt4LJofeF97bnFi/kBmDRkMEAMDKkiP
/QYD6Y+gBdKeVfflqjPm9GWmNuedgZEHzgu/s+MKBpJdv4419gckOTlBvEcUTXmZJ9OcHtDAUAZd
DSTbR0uVxQgBSh72eLQyFBe01sb9Cjouz6dtopyCxDT4HODbQUeETq/7Q8BEUc4WmR9Zr4UOgFip
ScQHtXG9yQizwZu6J6caqPJDDMUBqKWXrwzS5OfF868YjIy3y+1HjF6cLgBOTl3hI0D7ovN9C+W5
z+cWJmZzYPLBxkBsOvTk3A+zYSuJaQo08DItLu5+6Xmgzs2OzswunBjIQGSHWAU0GVBLGD7jJjbL
YztMuwQDyevoVaJL2WDyfK7fYioCu7MyGkytMLzLlwNCSdnX9Yrb2B6EW6NryGy75Mr1JqDApJiL
xR6Lf4NY9b+xje7EKudzt09d9F2ogXQW+t+iP/rgfnFemALvoeVsU/uEE0GEC6FkpD2QhxiHHnni
KdCBRE8mQPcV5Db84NS1bzmkbdmKpO5x7j3+sEfgEGEIHSwDISOY8e8Xr5bYMEvEJLa8zoe2UAjO
D8dEj42nhgE7s1EeHPHI1mgJeXDWthBBji2mkDS/VsAqZURFbXp2q1X01/PN/7ArYQxB9JCWVNC0
oYxcSRJLXSF5wAfVcFZO/VnnxfdzC49FwcHEAHxAMz5y/eNSZcqEfs0wNXCKAFa4qAnV1ytjq75g
OAd2vabmNuNDWAqEA44XIBZgWAY8fbRWXJr5XhDyKcrfcFjLWqOABwcaXCSS2auNhmD4+Qgfn/4j
i6MVQx1ebAOKSy00+6w/HeKZteqpP75Rk77T1WNFvhdq8KXNgs8nVm9I+uFSAz/KwJB5vy0Tz/YC
3/EyC68b7V1Z2xSYv4nDah+lqfja91y94eHYYaAAU8hILAMMh8fGvT3HS0TZbpvM4s0ExW5QOAuu
ivbu9KedySg/xJYjS6OXux8pSDNKsFR536GonSuanLs5lo+54QzTe+OSBZ9i43owEhG+U2N+ISrE
km3t+Hx/zJkZX2EiFbC5zYAKSYdqquMjEa3oAdjT34QXzzOeG3sMRoaZQ78digwyHNbfrX4zKMSJ
QoDjkWH7i+/yuxG9K8WuWn7U5hkKX7X+fzA3kM7TEAvhQVM7GpwIkcYyBe7SAu5VImvvI0uMgtcu
oOs6O5oIIviZOPUxNscAYQn+hEUgCcdyv2q0zaeF5zS5hepaR8A/l4YGDSrPvYSsFRpl+RcovCWa
ZINr+lxSp/Cnn4soH/POo28Y7Zzai3o8AcvcAtdC5WyhBptGpHRVNQVQoBW055M85dFuRzya41SS
ajtT2tzKDWcRrsO5NZxyI7c/f+Qx6cKVuUQscivzljjXRNsackbo4q0NtAV3kF7yuU06hNx3Ud1o
/kYeUyiCgE2cKrdiZSuIZn2lWOwePzpm9kopAJslc6nA2W0zilF8KRWCksO24ZItQ2l9BPjpBa2T
keF/pSzh630SVSSCcGYMYCBhqEDl3gCVEWaPzEO0hMEDTIweDCRtEFmP7tyyCYBApKLCYpxT1Goh
mA4k0NLbatks/ObY63M19kfEPG5BeqCQACgbZ/8vl3bjExDDdyAgsQurza+gU2et8CIgJRkNMHV/
JxNpG6+bhvQr2eCQKHq+eyfiGTTHwh+BMYtHd+jorNB0zfmhohRWWl19sIJoYn2OUiLzM3YmrgyR
BjUoNOkQ0Tzw/gDsF8lMEpWW7596bgH+4HyLjQRWznamOvNHOzXavn8M/AAYojojj+9d5ESyikLu
3KJ18J4Zn8AZSYaz8qyXrQ/tHPKxYpF9UcE8S2LT2ceqqp/O+c/6mhEtIM3MwKfiD3wOclE08JTw
+KPz22edItiNWILcQXUjgzKiTI833lpqf7Gyi5BUZq+sg3Ip9AsWkoDIt1Mav5N/w2sezDiTx3Qk
9trtx4yOttN7ft3kcolLFXwR689GrwFzJb0Bsi6CigeBCidIs3WJoKdLW8+lbiZ8GVQXsQcQaKLX
lR6FKEyRijWVdpWVixR0BBQOTEMpPzvK4ZIZ7wAgHfEqHpCGCPDuL6G8iTi7ogYzfU6YBcWCyXPp
mUpNikj3wdW8gIKIJBGn1/nGzACmBn0DWkbqD7m5uCBe4tcVKLHdt+dn7ZFiGjQN6O9iB9XP4c/R
VYHHvF9JEduCCpGIJ5vSO7POde4r0KRFiD42xwR9Q5eqTbbpWa1JdIbbh6BIpBdSrDXBGmDwyuwY
LS2+bfAx6eDE9hPd7r8Dtp+5yP8oy+/n8P5bR3MYhUESMA7dWgWad3FOS+0dVYMBOdCjf9PTX+J1
uhPUc6gikvh+PlGP/BujiRptU2QZPTmBVC+erO+huu105CzBHa19DsnTl61C3i8eefsQTEa11N3l
Y8b+IxIb9tEujqweCul4fo2SUpTCt7GcCS3CtCYkAbTVIsAPgxy9s47haAKUPG38mjE7TOl4ym+t
jk5HxCmlzAtKa5XtrhMQn4XgaFIWEZo6n88v93gO78c3itJYoed5r8D4jIgYe+29U8FwpvdoFSsB
v9DVDbLUnywy2JGpqDkB3zl6htcqvDWZy1M/9qKM5nr41pvrDyQ/rZgxdgvO93jDXXgwr/eLUwhT
LvxRppbYcM43uuG1I8oGmj7Lj/p4499PxuhUQi2Ug3YRPsDJvhmwEkMwj98EFQ8G47fATwfgZ+jM
3fqT5ws9/3CEwJ6DG3X4qpthU56TsDRDYdiE+TLc8+F9SX2VS98QSfrxwUlAw9p7e8eR0ATTLgV8
2vM98IgKGuYdzE5IRw7iBeM9Ljiewvay01kw34VkC2nYl2DlkNMP/22eluHZRK+goLKf/O578avm
6lxR/rFza/gCQJPASDGQ2Ix5MigQh/J2FHXW6/q633rrT87IdnuUqjxyStemae70c0dWq49iubNW
IYSQAPo9zimlDsv7cOpuvmK0/ExYsonNhpgHVq3zCwhfSFJ5Mydu6sBhOcHyMOgBAxd+v9qAHqQS
KJY6y+t1u5D0kFH05+v5GGANtfR/FkZHOi/sRHTzDCxkEfhxIDDGcTi4gekwkiZAxUDs5qTnhMfY
8d7k6OQynd8q4InsQA32ut2iWJCQdXe8Xrfvrrp/ybYvuOI1MEafWrLsydJeOuSFWy8j1SRE162E
IZa7wm1HlMPi7JOVHu/QHGv9xuq39nxypjwrx6HHAy2ZaA8dZwh5aijQRjhsDcitG+Ho9+8pr3uR
PLPMk3bAZIi3A+CyUDq/X2bf7ns/Gs5Uilz4kPqUEVzRIgAU5e/zEU3t2qGwjhYaAL3AGnZvKbW5
tO6UoEO/tNIQQUDDoMg2pEYG9P9laEwvXzSYu3A4pEr0ZrPrkgZ1zPW5iclZ+zeWsZIOcjxFWvF+
Z0kBFCGdTYSHARNcnHSuVjczaWOAcV0JjoLbtLMqvsUDK8Y5jJMeLUfu8vmIpo77zeo8kPFCxZDq
JBiyG7ypFNT5kzku+6mxoKMGIS5c59BRdL8BKpnlEzrMO6sGYykTAjzq7CBE8nwcf2DosXO8tTIK
hBqpbdgshhWkiiASj8fJdbun9b1xSBc1ObXr06lW32r97YNnyQdNNPRnPP+EyVjw9hNGrhPYidrm
c2zAVLuCNwq0wqCTMYz9CVeVCTIZ7hiTzYeeaOcFcBShOuM6ppYS6XcFbTysDHzD6Eh3LDoH//Z/
1QIknsREDmYoJqZX8p+FwbPfRAKQbxIdv8UAiwCYBVcTndeUmUPo/S8r+c/K2GEIESsVIax4/iIi
r9tkQCfslyeQZXrWqTl88QSEcQSyLNoO0d4wl+jBmPGPM0P94025GarU+ApNy/iIcvCPyo9ghY7x
fL9MmUARD2+///Aqj84FU7dZJTkdzgW6t4tYMOxMXmbKHF584iWNYiEwPaD5RloDjUL3qxYGPs9V
bN0D71KCWyYByhbN59oy2BJ9w0JzOl9JH6m6mGsum8hu3hkeV9cGOh1RKGGYI7lrih9esC7e6UNW
g9/GzCANfkg+n0/pVGiBIJEeujVxqf1FkjerRjO5X3JJ0VsRQExdrPMABfjVCe/k98Cfyd4M0zZ2
OLCDXn60oNJ4JN9Pa9xlcVY0bG/J4P+rwnPFpFrKEfpK+UeFS1dRNtezM/nYuzU5Wkm/jJMkKrge
j711BzJXwIWgf/7OaS+GY5GoAsUk4eYwQ39b/WGgqA2JyFCgp2GcC2jYOICEtdxbfWAooZG1NAHn
phZxFw98hvSmqiDsNIfSmqg/MAgZ/lkdruKbpXQqCMsrmd1bNZiJRBLXOkDEEq/W1S+jKtHBOzCg
AIiuNrt4vocm1/XG8MiN5mGd0WwKw6xy8FYMS8LgjU7eXM7MVyCcfG5sKjC9HeVoEyWSDdrDeDDm
HBvKIcJPmphhe5zDljwSt+IFMyD7aHgBKFuMqx0BGmudiBN6a7st1LWBLNKifsksSjfRxah6Bq1Z
jPrVGfrHMYKLqBap+evr1fo4c0lNDhhsG4MSHw7quLeWyWzOaxSlt5Cp52SjXHCuGquzlZXJRbwx
M57XIql4pYOZGLxA+y4jDRxBTBRVVl5Ldu6ITD6RwRNJD5LhyMVIw9V8s1mLivGALHNpiyHLJaWf
HP1l//kOCdP3/edyeVqCXMVwqFlc8uONLwHMhpIZcnQoo8qjl1RWVXFVgXbWonvWooRUFbg5L/co
0YcNiHQ7iu+oBw56RPdDS6DXlOWV31iIaHATi6ryyaxxE5N4v/yJF18XSIUDPzdoKJ4Xlk3cxccK
NG1HSXMuz8/KRP7l/lNGswyEQSqFTtBYrxzh9iD/IIyBBxwgRJEJpPSSXpqXN/TI7Yr9+ZjN4VQf
cUyjmRju85tFlikpirsA5mXr2v2i91/dMwR06KDLJCdx83Xh9yJ52+3Aok3c919U65+Pf3q1/63E
yCP2AV+IQYmVSLtLVO4zaaZWPrGL7+d35PlK8IdJDo8Bplqu1cbV4NV+6L4qHXLQoRO23KzUxeJb
1pUZlzvh7O8tj46rXNGNlCdhg8CyAPUUjReppjhaBKHYEEQuEsj+Q9Nl9rlwCON1lM52Gw+7+P6O
u/+A0c3alzLdNwHmliPXYPeOYoyrvXCL5ZLwmqnTxipdneER56LMidjszu5DmOn2bcAMdtc1QjPw
fIXGy8/Jv+g2WamuvqAOCzTLPt9HE8n9e6Ojp1JESX7EJjDaqEJFtFZ7337W55fg+JKslktT0C8h
ktcxoY03BIekYoYSPJgX5yLTiUvp/kNGD6ZOaOLE+/MtmT4c50Z/fy9fFALFX7ycRPXF105mvCbR
ZvMGTc8dfDgB+gBvJ/N7ZgvOne6/LXpzulmlypIkxuanFq9X8F1kiK1E1VjaWrl2tdOPpG90CV3+
UECzVkdFO86c7tkPGI7/zQdUbd1FkYtVYbelBiYyRHe4PzAJHlm2xEwXBwgFXHR9hRkIt0fXnHlB
P97M94sxcm9dJwtRTcG+i/ZCu1nLqcWA2sSOVT+beUc+cs7du9K/3vGbsfqyUrXK4EozPUJJb8vr
+6XOLg86s9qpLC4SbW7Tz07vyLmBuT6toJvSWEAlCAajLd2zQ+ohLsC78gS402YTaXDcK3T0X76h
4ime5vr6J9LI91M8cnNSYFOexw6nHaQG6wGoALQCvco3WOhgDV+7HnQ1DpdLpcmgkNC5jgzKtlBI
36cEEHUs/WIxs+x/DFpPXN9f0f9mLYI4ypy8Hj5q2+h75BpxtyP9eTK/CByfd4DPd7Db58hA/54N
T+z+7ZEbu73iUlEw2AV/4jYiWrnZGhJ6bW3tdGpPG0IdsRWAssO7dOaozez0P6d8Y9kGs44d0LDM
gakd+SqjS5O1V0LaJ+iNpGb15/52AjZxt+xjuFueF4kbpbCXa9fsY8ttEA8SszFQojtgiGfH0GYW
deLNdm9yHLWBgpQKQphMNXtrm4LhrewFv7fX3ZzffMxi3Fsaua0w+u8bbOjV2m7rDYiM9/tYi1SH
2BvzgJRbLJIdp5+xjdZzqkBzSzlyWqXSFokynCgxMsvCtNFxH+Vq2C+pYO62mihD3Y90FH8Fsp2m
uQJbnan5HrniisqIgfITBro8HST1Sz6/JfBjmvV7BL3BembbcoN7eDgxYMTmIEAkCqAcu78h5C4s
fD9GlMRv19cKqc1MNU7B9iS/eI1qusjoHJeuUa65E6oWkMAEZbAaH4fLaiH3A2ZvFsg5ARnBnNx8
0mj1M8eT89LHJ3VHHopg6haunCylHvhR2/giO6TozireAjNTMbnsN2ZHy47WwCiLOCwF6Kk0UU3l
t8hLVTszIer2/PD+oaieTfpo1RMI+IW1gntDIN2xhsALyiQI/ln1M0YXKJYev5n1S45dsMSp3u1Y
DcVfqOigTsQa+evmwgHGS4MsqCY/eUlO7PJSGW/+TljpIAnSjmgTYLfURuzmJmmY+2dfPrrx2NBl
W56PGkjIsrsqoC2K4ebq89NvMmzFAdAOPZpxRSSz48xT5CFsQkZKGiIWZKNsnH5J73dApKGrQ0cP
yyJG8WztfC6y2faxx70AST9aESVICaLPalxf6jO2qCHviFIJHWp+WS4rm8pV2o52UGMiMS2F2vMt
wQzx8f3E3lkcF5qyuGYa3407S6NYEvz4vupDzfxIadiMM6Yeveu9qVGo3oGnKoA0aIdQnTaF/Xot
q+stuLAQs7haNnOqhq38MC7UZeFhhvzXGGHH1EmZ1y3GBfpxLyPod9VmTtMEehLjgfMaYKIKaAxH
OW+vQLdf16MQC3qNoen+/d1ZgJagJ5duL1dkpx77OV2oCR8F5Pyg2gZuVwjujutPCmp2rV86Peaw
0hsAxj73p34haoUBnG+yJKrl6w359dW5eG/iFgaankdjBGiC0LYw7mO2A7woqEroLL9adY2eSiKo
iXZFCUgXeF+l8guEDSRO55KKj/fEvdlRmFmzrMt6Gcwic6rjp1MIMjc+1IeWz3fnI5eCcG9o9Gr2
s1yqXXSrW69IssXaHvmQYP0Cnjz0/CnrQv0szL2nFyqDbGMIXun9cqOz65WnWaAbNq3EEBe1uVrV
5i4zzqWK/1aJcaYJTTr03s4BWaa2NyiOkC4buoxBPnJ/fYol9IdSwe2hY3yO11lmKZ4RNO7MFp94
aGBSbswMbvkmumT4IlPyBtuNXVXHDCJH5ldITF3fDYWq33Ooq4vSWJwXH4EWms8XZMoVIh8IV8xD
FAz7/d40m6VRGnFxbzm2o5bK3uaAR/PXFBehHVKeMTbxcIBqAwtdcMiBgSRRGL3eFdtHFTJBXSDe
UOsUJHnYAhQeDydJ/USN7iJjFW1CbZE9yc05LNRjgvfe+GgxWbvI8ypEgtcJF+JrKiLYkZDlZX8L
uK08QwBSzhJPTPn92wGPVhYyzUrtRBgws2nRwpsuJEn1KPAf5xzpUA29ZNLx+YJOeRA0IEGLZiA1
w1NkFOgwTRzWXMjUlnSBywelcWJkvMYr29qyoyXu9Of2Jmb1ztwo2KnyiMqclq4tfuVr6IkD5yYT
qVRxcFzTLmdYNSZ2652x4e9vDgof9kIZFhgbr0qU0cVall+zfenM1Okm5xCRwYDkRckWjcn3dpS6
FH05KRurpaHXKQrBVm4gzeDanaBXWU4tGz9iCA8G66hyFVPgO2ruGh92xuhmxUGBYgL41QZE7ega
B0JVhBKTUlteCzE7U0gHJktqFV3YU/KZfXINiT6fr6Q4ETncmRyNOvJEJq1tmORpM83fqk+K+eQ9
NfXWdEyYTPMC4jFLt32jscytJqTbLD6m4LGNzVbZhvZr1O1LwCkFcN7+BEoJvteV3Kptt03sE49/
DRVH6JvRWDzh2L2DukBsDbfXIggVZaonm2FsVilpzv2KQ1Wy/PbBmruKaTUrL274JQpfcXMSK5Vr
lkIB3Xob0jZ6Ky29VebX4DgpVRC7it3m+bQ8shIKoBpg4azQ1ITePmHkN+q2Qo0kR8mET9f9uWBU
yqj4fdANLVWJu6paEDnrnAxu9kOMFuwLJDmff8HE5Xz3ASMngsRDF3Kxh7RHo/EdiX479xcl6qg2
K3Fm50/0F2CwPDrx0RyCoOtvj9ycMI5OS7bEZWSxmSGQdFNr6YbTDH9fG7kRm+FyLbuqa/TryLKN
HoK2W061jQhP2LP03qo5pJ3NHTVzb0zFgHdfNXIyYdpSNdPhq0BveRVssgVsdoDPUvqVAlFf4a0r
11RTa8aXTrgbcOpAzw905VB0Hue5IjEVQScctlbci9iitBpXCI6QUs7Qtudfn6/yxIHnIDMPyKyM
3nfIGNz7HBRg5TBpstaSSsp7rfE6JbzY2jO7eaJ8ALFeaFODsxbgb4A77s0ISuKytgyYvhQmg1am
Edqa0roaqJrSmuSS1aO8iio9VMSaSPOgC941athIKt+dxXxVFOCuy6lF6uoMZzyfgamThr46BWAk
nDV0uIwckC87TBf0Umv56IJqjTza8EJKjpn7w4ILA8VKMArjLV1oNqVmmenQMwdt4mkKOcSbDxgf
9cj34JABHY9ewfBlvDf6VXM+A3L8XaCysgCvK5Tk2LeaJlG3xv+Zy8FNnHSwAAyAaWCxwOQ0ut/Y
rIZSe47nVA7sOrJFdqNtg4Wx7wm9F/fNxjsUS3+1eD7tEyA0jPrG6mhLlE0PPicWwKV1aYRATJBg
lxHO2Bsvp8j8KcmmMTZfkgpYa7NctVtLnfmAqdfx3QeMHgWYC4Sn/PA6xj3AGKD0qbX2g3UA0TrP
3KtTM4zCN1TTAXuDWN/oWu0SmhKdjkYEiv4zAYWK9jXuX/po0SlLSZ47bBM3KsTZodiC1wP6o8bP
YxGhQly0TG+5kcpdq48AMAok3w5E1L4ul12toz0W1Ik/5zzASOemdc768Pc3vlxyqUxuJFgvsy04
OOE3OTT+EAUSVh2nZghlQOwSLCRXZV/cbOfqz/fVRIkWzEyAbUOyRhoEGkf3VhgEYpCWHaBVkpFt
XYbIzi+AAGsXL9nQ3jjCvq8XTkk6esbyxCLfGR4PPG8k8DW1eE/5C5ZZOSJh5Y3E1yRhVTeZeb1N
vBHRSQOtEYBSBehAju4mJUsrSs7xrCi5Tf3JK795+6LMiY5PwNHxMhrSArIERVyI392vZYYXIlMq
uB048tqpjS5c/W/xt90wBtjuVcHIyHtv1Bqt9hvZbD4YY/tiAtrQq+kHbulsU+ubN7Q5rHRzs9E/
uiWj85BtWl56dfO2Wv0eZzzZ1ArwEsj4IfwM5qCxppkU13TjJ2xnhekRdJVKpikBOm1KCM4gaH6+
zybKQpASuTE22mc5mlppyYOx9XYvfoQa6NYtIp3KxZdp6uiKBoEkBc519tLMOuyJ18+d6dFOqxWu
AgST6SzWzBAWeeTTWH+/bgcVwPBVMVcf1FKY8WBT3vLO5mjDNUUa26UAmxHJXiVy9ZdbZpe++jPu
Y+qxzgOBDQF4UCYBqDSyE/JlQfU1pjVBAizWElXEmwOU0vQSD9gC8ZdtlLp8jbRsTy2lw7fwAtqL
lzk5n4lSGFb35jNGd2Jt+3bnNvgMEMYz4PHdlZhcdtVfdX5PWfUnei1bNO+B83V5ZtBPKMxsr2H3
jB5igKDjl4gWC9ANjJaYt4sEs4CT1yU/hb8r5NPz7fsHpn00gMcFi+7sRwRq7/coprZFawHO8V4v
Oa3f8K/yCth9EXCCUEO5wMz1YJnlmmRaZ5RGFO13EAkAuRp1qNHAWEI9qEPqZO4UTw/935eN7mU8
gTM6asvW8iS6WAeOIO8EOTw/H/+U//x7W/1n+H/Y7ptbqmyUkmPSHEZs9o2iaulQJslv4bCNgc6l
eEasdHJIaHkD3H2QhR7nV50OzQtVhsl2ffecyei35+Yu/TkTg2+8GRAnFELt21VrvVadGkEEAsu6
T40/XNAmWqIFUeTUt9UZdernMzl5YoWbwY3Xi22pnvmzfGVXW4NDr1linjwTwbuWafobiz2y+FWW
ISorc9m14Rg87OJ/tscpczHm5Dqr6taqRWHRQL9S+aTFXn8+wsm9cmNkFL3RJdWCowgb0kl+SluT
2gvjGb4baf8HM2g7QSIeO+VBTa4tQOJTc21rpamjyuWnwxl1ei7w/H5uZ+rBg5jhn6HRVon6AFwq
bNdaMlPoUYyObcHOCXZQQmI0b7sADwceEmo++8v5kpqCfa+uUaKyBd7IpHbpsPyr0kYzO3iw+rCU
N1812kacAEC8QmMpexQyX9hCDgw3zAGWLIFBcd0sOHY1/5lTMjcDJ5x4b2M6UPlAHyF6N4XhZN2c
nAjyILZAoTO6SMtjw3p6lh27/lWI2TV0vGfitgloPCo8aDdg8QpGi+g4Gd3GFF7+GXKzdgHAjKeJ
OYkVoMZJASG9/psv0d63Ci8l2FxA2dH+ipHac2A/nMlpTt7nAznGUEPDPTs+OYJQKxCvARI4+42c
q83wWsjpSb31uQ+JN/wWQjpQ1umV68zmG0LG8TIPRGZDYU3mUcO7n23XZWvarh0agA9aTZAq3lK7
lEQH++LO5FGm8qmgskTuDEq2KBSOaSLirq2dmI16S2MuDIhNPs0KBe+YFJdqxgdOBGS4RSHGg0Kh
gFh5FLRwgdjndox6hr8sK7XVCqDg2o6Ep7nXDUtPOCMgqNH1KoCJgUey/X7+qqDgyyBF4K9AtWSr
tL0t6kWJhLABimNGJmFWsq6a9TbfGiErUZ9Zy9vXLmlryqTluBWJMzwOSeDiSKgJ5wqgkq1FKvlp
ObcMXqoY4obok5B5h9AOAPBqwkNn/iSJTgHgUZ4hF+GFSRpu5FLyRF1MeSXRkwgZ3O8gDGzagKIc
JSPJKieeKvMC3Wk5X9PxvnUjYZAdQ9eyPrSVxkZcAc1KWK4E8YICYQiwF9eofmlB3NDcMuBFKtSo
iO6vbJ0G4iaRkjZc813COtvc9XJKE13K5kjEsClt9gkqKmtQLLD+PopLIb9KiVQnh9r3cmXZlsBN
mnkRcqlus6IHtGjfhLyhtCHHQKC86/IVG4n2UE1gbXHLMnSGNpXG5hgjDgvnBZ7Qbc9R54XF1hUE
V1Jz0JFD107IQD2b5J6P957Cg/5cEXmvPLSlD/h+2VIJt+tCu6xVvk87NGl0EXTwPJsKwMnDhnSl
CzbLuQsml1sPBE8ZHVgJH9bxlyBEwLSTtuM97xORcgeKqcBOKHeHSgGfHsWoUfiF1IKi/yhllYvu
si7nKMKWbJboYSGFHRYgb71elZsoid5jcFeJuofUQfFVyqyTf/FFFTngseoLKl5UCa80K4eiBP8V
3Daur/8Xc1+2XTeOZfkrseKdURzAqVdlrtUk76TZkmxJfsHSCIAkQGIgCfLT+rV/rLcio7rS7uiM
rrd+sS1f3cvLATjn7LPP3hzzsP390LVxpytjMVMHbwPZZlfznKfiK4wYGAba0A3COH3Z+RGdHzOX
gOcZm/JPg+5MRbdsWKat6fFv7SqdTvhzLBX8w0u4+e6Wkc3s3BpAJB89i0S/nNm5T/lVME1Z+oSP
GUGUkPkyf3eJcw5Gdqq877d+XSsPW8N4pyfZDw3VkGbexXIo8Y3KNvdXzgSc76a1jbMDG3rRXkxx
yeEYFhPapReAagJxTg0N1WXQAxo7YBsp8KGYNT9PNjIFlZznwe9WMSi2CwdqtaytGdKuLjQmgyGE
ZdVq7hl8DpMWHirlou7Gccy3C5VrWI/0se+DmgQYlDomqouTXZbjIkXVCNhiafBdHDs5OK0q6HYr
Fe2mwCTyXA+hwsXji0vhm4rcJnqZR9cVvsLYZBlUs12kPkm5RPoGWgR9DqLvqtf1SEVgw7u08CDP
bGVmiu9syfP2ZRvMmB7YGmQWLZBMzLuZ9uVax7GY+T7KWJfgViWeXG0Z9JKwNiZ9FvE1g3zFGE/h
obemV9Bu0VH5GigJa4SQTSxtNji/vZcAe/gefpaMX3Mz8uAqMirqdr1k2u2CQvhhH4k4HE01h0G/
NQxjKcXHolSwg3DL9uAh8sPgf7T4978INX8S2CGcjPYrVNMwFfKzChTZ5g6xeNi+CifQXi7P5/Zr
GJ5y8RXdyqpML736Phf3unsBM6fSXHx4PzYlfRcSiq/lx198nT+JfP/QwEqg5YbW909BwshNgXLy
2fRm+8BVsK+LDgCWiypKm0If/vXR/iRMoL8OGBDdI5z9z+PSqoxoAAXW8KvKCrlPguJbWoi9Cqe2
acNV7v/10f6k+EDgg6EVchdoe/xsvZCYzzR8xjjj2qa6UU6wHRg0T//6INGfHgVzobBTAHEBWr0/
hr7ETUUbcgwy9gFGzVGYT+NVNOHyOcD06X26YSTDVSi/3K5nENcoTTMURZP9x6Tqv736/8beh5t/
pCv27/+On1+x9RvBuPvpx78f3gc7Pjvx3P8CdcnnX3Zvwv375yf873f8+P6///fJOvPci2f1C/w1
35+nX4aPX+4cPsI68Wp/fu8PH4WD//HlPo/1ww87XE23fpnezXr7bqfe/X5YnMbnb/6/vvjL+++f
cr+O73/79XWYlPv8NMhbql//eOn09rdfP+0N/+2fP/6P166eJd5W40/zP//H//GO92fr/vZrlP0G
ZRZImcNOGuDO71YJy/vnK8Vv0B1HrwutlwRgdfQ5fKEG4zjelPwGv0DoPX+6twIN+uwhYCDu95d+
A6MMGqAwYcKsJ7I88ut/fLMf7t9/3s9f1CRvBqGc/duvP5aRkM2CuCLyUSCHn0Zm5OedYuhsBPWH
HmYKkzpm1G7nOlnmXRts61+slB/X5X8cCQfC1cDu/LPPjQMhr6AKrjKqQJrGddqiqReKDtaZ4UsG
JtpfER9/LKv+ccAM2uNYM+iuQsv0x0WzTXThBNqonHfiYJyPXN06v36sxSLgCCfQO83mGLCsh//Y
t396AP64zH91WYFfQU/hc0gezJsfj02XSAw8gxFNKEB5tJDNXA8ksk414dCx/i8u7Z/dRMyN4gEC
Zg1IPP7xaJ5Tp8g4NGNUqPghoAbVFVuKsaiWcdLzzb8+tz+7rtDbxanFmIsFFv/j0UQEeHBA4mEw
o3Qg8RY0rssfSQfnGzrksi7GNrlBLpr8xXF/DGq/38/f/dRSyKtgI/wZuALO0Y0d7DbmLEIyrXUN
lUdY7mTJK4x/bb0G21/Rif7siOjawmkD1gcxapwfzzRWhTXAPxoWqiWDCUFBmlJm83k6xvwuCret
idky/QVilv3kAIETI3B7hU1ijMiNTf93/P2fyvI8SQfi4ac6uwAOF6s3WwtyWAzxsAk7yduSx/SS
DwEtjzmNU72PHM9OnE7hfeBDttRLbrVBwpmtt2uARBt1dZG8R26bv6Zt4kIwTMy81W7tQmTlahou
EmtZV3fRpF4Wg4Yt/HJjchMglfIHH9sImux9lyBiq8VCVNx6NuxSaJqpGh3zOW/WSa3XBGZ0t9wN
zjdF0aovE54IjAmaPqWISuN4FsSDgNdA29OoCkUOSk1PNthqeegNxc3W5VNcB2IYbT3raBjOCya6
rd17szq5jx1KD9HkGDhco3pY23Y+rCNqqYYnMpxr79sZ6uAo4kDdnBf55nrjH8EjEdlBRKK7hUyZ
zb7M5ZjuF2K0akaedaThyxbXPVJr3fSyn/mO8bZ3FRnbfDmIqZznuk0kmihFoLt2H/T59n2GRSKv
odYcJZhOGpOnYbYtvFco0ulPlZ7uO8sybDIG8EPcoCyIvi5jRNShtDYroIqYqX7fFr1OdjaeP0vD
kLmrdPUxqXtbkFO4Ze6d29mtO1eU7VsyINGFyZpttx3IS9kZxP9memyRQpNvCWfgSEBRpFMnWdqR
V1uw2PWpHQQML5d1TqPHMuE2jio32FxepR2za2WWIFqHXeut4t86aQeUMogVlDbejWz8sskuBGNc
t33qaz7ZVtKqm0mnH4MO6fXeoX7mV/MQB3SsAjXpbrlS3hF93cUzN5UkA2n33EmRNr0otrCOBp8t
2AfVFJbNGrqiuw1TIfiZDJeVXHI+A4O3cNCFm51IuyCHVW/YSnYRyTENHrnE9cDIow+cVhWXGcrs
plijdH2KmejXiyI3cX+x6MQuB9fOs37Tg9ALKgrfhWyrTObmBJorBvflKiJUsNdwCobojhSeJvui
FwJ0n1EHedqkkvvlcQvjARJqZWh0E6eG0CcsMGOqbgpj1qy5Qx9ZuiH/mHoS66p1XVfWa7QtWI9l
MbE6dJAhqlm2zPcy1w68ApZYNPsFc7zqMrI+8rlc7lfv07a2o6RLDXMxXsCITQV3rFiWxzER+nYi
iNJ1tFl0dU05j7YqgDhc9rnJnhJm6UFuEcqzcBrWEaaqLSAML0tyFY4Wetr94GFIRjaD5FtmkPa6
YIUfsPzaNbrjGTrWEoYgr0Hko+fSdP1Tgm3kVceln2AjSReHGiLsb5ji4YuxRfnWrXR8XmKaYmyi
NxPE+As951U/rRQ6qDILvmSaA5/AaEYCRxVwvaqYKnKHqZBRVyEvcT3lkOt7ETm0tnq9JXFFIRX8
kcQcvJMeBd9z7vqN1SwNBlsDRlnldy2SFJ30PKVZqE4zUe1TNC0bPhFmMm+rT9hY6azd+K4bqECd
SToGtpxMn7ZSwz5bTx1swWXags+y+XD8NsK3ZK0zh7+gEcwphDHFKL91bBCQ9or6AFbROh7B5FcZ
vA8Z25ypAkK3sIIIPHUVjIBx40oZA09eaTKcLSXSsAqi3eI+SNVWNJTwbaqNmNPHsYBcd1XynGWN
oQFoAegyo28qmFc1LzTF845pkO92bm25C7tIyD1pIZ5cZeAWINVPNiEraZUczmm7anlZlBuFkFLA
JwpuEVsvqZUZitQ4Z7e2m7qtkjitU5GPI78WRSaWnTQkANaTY6+hlWUyXm9GMxlxSqJpNGdeTvFW
bcTnyxkZZJQdbLyU2d5jtdFmmEf0lU0QJxA01L24TFwHU2tjoXy1B+SRSGzvKoHqryBgtiidmRC/
vmJDlYtNWEPaxaxwLc98v4PTEXG7pQ8KCBPYkHD2Xo4zK7+yMWfsIuCqwECc72OzJ2UQJOeYYtrG
Kh59z9/A4Z7NhdHFKqtcFAQddq3HsvHJuugb0CBGco49NxdYiMNYIFBPpTzCstmOr+U6dhcB9rVg
R5ELLqYqgzBU5ysZJbnEeW3bo50KiKg4sLRXxBOSCnfbockUXwP/YXbXx0vWvhgvQzC3jCgKEDST
NYfRaykmuFAviWYvmYrnaIeNgFgIP06YpT7Ny5wMzTRbKZpRLOJuAA6YgN01A55J5/grm4T94CPn
t/CtF+cuNwLo1hAEb1ZP9hgV0s/VGg28PbSek7yO1uxz5UGBs69mw3KgGxkOte/SNIAYXsHM+YCx
4RDGknIgld26dKkhMu7twdFhME0kSP46F3rUtWelPUTCBenOy9Q9WeCE30SmMGwSLKZ4tasasP8I
q18Wjli+60qrk4qwiMkjCwtH9otX9FvWr3RGT57RYtovLfWPcJL3roqgj3+etFPxeb+XrT+NIR/t
9br12xnCv8AgBM1o4ZusNdNFOUEm6HJpVRTdJZ4X3yzzJa+KMS+2neV5YWu1LZgFJVubOaCXYhnu
ZqDVxWkjoGs3THhowOkuyuXZDDqKvBxUZIFe6dTJB2HYlj1i8546RORPlcZopIWpF1/mbwwqIo96
c+Vz6rLgii0RUCrusugqUaR/pLrL1mMainGoNwMNpR1PsyHZO0B+DkCad7raOllA4/VznrgeEJi2
Ogkcl1UHuGY8EuzyfcWwfCDG3a+flzUo/FzbTMdtzYaZfccEA7yvUInhxs7IftCn4sH3eMziS9tH
8BbQKSceMb0Dsp/QDC2UTdqLoeMyBlN4wsRhRzh421B48qCIS1aYhyWAGsneCptkL75YS3XIg5X2
R6pxcw5u2rayAlym3RnaUL4780GBjRMJhqZ73q32E8AhXFSWrjo914BGh3uR8mK6AC1k5ueh8Nhm
wKSkY7KTE1PIyThSiZoRhoXhAOLi5XhpoX8baUEe4XrBaIWud1vWCfQzemQGubI7+FlSjkzNsjOS
lzlsqko+voBdteY1Qw8PGWm5Xm7rXJidoQhFyHRkV+6jZQXRX7oO23DrhYhM5acEfPHR0Sl7WzIR
gbvQDcRAhz5PGP1ok2E2hzjzWJOh4KJ9kBCHgmtDictXvJYia/tdj0cM2HA+vARl2uJ04nU2FZh0
A8TjUcU/DyxctzNl0RpoWvR6Pmbfiyu3RP7JaiVvN3QdkuVWSGGGJg5KWdZWCdRODnDn3iu+HjbY
PATHvLX8Somu/Z5liXrAJLTBDAP0wbJmEjOiNjw7xfd19jF8b0kPkWcWJuOVh0fKR7YN/ZcyiEbI
QA3GPOl4hVHu0C3YpjLiiIQUdLsCrZyRAGL/ZUG1rh3rmm70WO6W9Nhfo1mvOzGtnYOg9KAsunSa
BEgibPwMye/toYcopqqhSSjeCjDByS5SOsY9DNPlkmttITfb6eIZTH19VxIdpBVufXh00QCBadfT
7UZIFWYI+CY8biGckipRsgWOyTQKXviS6tM8qhJM9gWTQnWA2p7V+J7982Sn8oYscRqQOpHrrIMD
Yjk/JbYrbBNHqFGQculPOqsw8usGErfelcgYcyDQMPOrXKbRyylJjLZb6EtVtdQmj4OTy8MItbAH
0tPuChlZpPZIRNklNa15WnPg6vtERN1Fmrj+Pis1GpQRWdIVfEYDUe14LOOyEpCH+p59Jha7MhrD
75Mns6gSyE+fi0BAjt2iv/IQtZP9Ypdtu3es+6R/wiFK1CXz81Kt0xqfp1KlfD+ayHUVWBPJ/UhL
DucVgnrrvOWe5E2maQdTZlFOZaVBvSAHqtb1Sz9SAcUtgsgoYX4e11MCcnmlWG9ETZA63btlQhlQ
IqG+QltFqn00ZKjiVNK7izgr1ICF3fo/3Ff+S6jhpXg1g4VN3s9w3w/A4fX4ru6ceX93l8/jz7/5
/yEwGH02PP/vyODlM55J8c9I4u9v+AcwmKS/fYpRwScB/XBgVJ9Ayj+AwST+DTQE8MDg9Y31/Ttp
/A9gMCh/gxHlp7sD+Imfk04lQIs/kMEgyn8DfQIGQRDYS1OAetF/BRr8HPoEwPGfLWvgLCmJPp3G
PwEJKJj/TF6XtG3bLYa8YulhNl/TEjrqFxaY5Z6iH/eNq3BZKpzDsuMFMXvfF+mJK2lv8GRmDYA+
eW5jgxXjRLGHcZI504BNGghxRRe2jHSVZsAr2GYxq0VmBB3m++E0gsTaZGWLJqQ+N9lynmYyfo/L
9UnOALc3eus2BQvYFgT1YQbMvcQ9ysLxG3Hhim/iIQyjyVmPo49TVLtluU4MrFrWUelTUKIDwno3
VdAfKPcoj89D08kqi4KPIC4fpqHbs23a2YBHpzVCVuUXC7ydBDsfZOPZuCwTlqUYdltpIE9ii2bt
DL3X+nldk6rzIj1Ocev3jGQ4vo7umMRunAxXjgRkv4Xy3mf9gY0ALvx2HKk+uhZSSmY9DlHW1VPY
lbt5sRZtGX6tkMMZoLINBzQwieySBN1XaP1bC/BUwvkt6sUDD7taJ75eejR7AGmwbPxOsxU5t8PQ
XZvE76G1/ClkAEtCl67HNYUtihyjrZ50n5wEy+HrTsval8UuX5DLIZImlVC8u1WGn5MBaztEg64r
i2AXTBZ6cJpghg8eZQmygcalb3zMzngYfBnlfdpiukHuISV7WTqIEPbL8mzSZTqkCWG3RWSudGfP
RvegujMK2eGmtSjTYFiJfXQZTouLHvFEwSq7mM/j0t2qWF2AibNWCcZmDz08OTe1vpsc0G5i1amc
/XxMB//ClvXYuU7DD6g7Wya+1WaTb0JMr4yA+pzhWTIF6vVQi7oVAa3lunwAbJR1S4CcpBRmzsuK
zHRL9gOZ2qPv0YTP03ZnsCUC+wAWX43KtNdtyKAnyeb+rLfbRaxyclBI1/dLQm9N1u+tilBbJ7qi
cO06oga/souYKtLrVzpFr2ogzbSup6SbztocvW1aIg6YCKkKdaOsR9beTF33bkX6JTLbR7zQqcqZ
87shEu/EJPsyhm3OtpZ1OpZrpWAWWxD3tWvtFRvDOxLgN2SBwsjB3yFGQdOgNbqDf+tp2PQZz9SL
naAdnm8se56JeSHz/AhqbdfVvoWC1wLcujT35QD79wJp8SeqFfG4bql7Y2hEg1uBRZ/dCePVDfQl
gE4mCo4X4RQdWxa/djyJz3hgikZ5SO2Pw5g1bdCf6S59jpdkh34gnp0IjmmnEsX7LG42dg4J+Tq3
tlECQ6nRkXYlgI7oLVvTs5iywzidTfN+i3w1e7gZTEFcYPEDwQefIZPypMwhyYNabuh8GboHaPo9
SvDMLEWkcaMdrBcw45CEF6p/SOzd4PPGYKSwJbKKBb47lnzd6eeFHGwPWsD4MBfZG+/7EQLucx7i
l7JqQ4lEkGxVqEzy8fuC5A5y2UYNAUgldAPpIetMyzRSpXRCxF4Tvt4WIdSbz2aDwWZcplWkr4Du
COaaCXadtqtUgOr1VFIf8u9hq7IFADrUntWXMLNEXefRKPXTMAoZHbkAZnUG7ASVXAUgb8yPdI1X
yIy6hEKcqF+7rILeKVzhIO0IPIrMnONLOZa8mFEW1yB1CaTdIH1+cXwiQR2nZDz5dgAPK9nknNYO
RSUD0t0W/MA1SR76rvcxUmt0sQ+o9bJXFrJQ1Ea1G8BLgGzYndtNuwR+10yXdWBakkEJu9e2zliC
OUE7r4HcuQkC/fsN8SZtbDx5wGwjo8hNXBKaiiT9cLOhiQM9e1MceE/Yk7QCw609FnyR1mHEGSy1
wRhASmZPPVZ5urruEQOq/bPdoivV9tekaIPLwarkfqAJq8eBtnB7ytY78F1Jhea7expMoRpP6bek
lG0tlukNjK3x6EYvryM3Y+kg6TJAoIrSH1VszgLJyzO97dcFxYvvzh1yXCLmqhSsxrxanU3YRGd7
nNt2xzoMBISYmUpsNZfloUtw3wPML45U7rDTrke2nWFeGNpdbK/yQF7OpQfnZ3QwhxOdqGb6ZBOx
K+mYXywz/mOy7xvpj3mB+n3J+FGK/LgYgHJQcW98C1uyOu/2E6RudEJAgQ8A1aHlQ88CDh6zWQ7J
NKff84IlVewxWubTzO03rKJTxqZvGWYzzIxOABFndhthCqNp5WcsyVjz20zQy2Jk+w3eahTmixXq
7uSerVxeeEBtdfxZUzD/pR8CeSJ9fy5N5ypBPK2zlEJLBeRJ3M3DNExjNa72nfb9R9G1UZWYSMA0
Zx2bqOz6Y8LWvrZ5vkOnANzyEYIIHmsPJKVdQbm8WeS6j2b5YabggjB3oJltOhNeFfwpIStUOwdx
Lu1441RaJxim65IJntjtYYIdU5+B8wFBUR74i3HcbrN+oBXyCxgVGYmgk821G7tDP27HPDQf4epu
8kT214A8ZOMJTFTBTtpFPriY0+kqh5BObbpyBYaQDeIezi7PdLmmHYpFWAyWh0VGe7C56nK7MBDq
n9TczEiXEEqL+W1I3TfSthjwzbH5ox/Jd4GM3Z77ZJ9z2OqiAvnqcn8GkfLtigbymIWGXWTJuk9F
fONSUKJUKecq8PJGwobhMJP2fuPPanY7Kab9vC2nHK1HVNBTBSWkM+rbJwngfU2KOhgUwoueylPk
2vNiICtIKFgkubi1qcJ+fMhy7Ms+lEdbDGC6jVl5HnT8I0+2XU+Cl94Mx2LAgzRGu8X3zTisqMnB
DDIaD8C0Tt0B3NlvIwZZ14GhZxYdWS6fGDWX48CPGgOOLIRveaDe25nVi5Q7cL16pDFbJYbuATTY
YwZkBHJ2111vsQxDVoBe49UpSf0h0cNxtX6/8PIF/caGYDaPXnBMbY5aV8EKc50Cm3F5b/14gRoM
+c3XmdAdDbODWx7QFDiGa9Z/m8YQUfC63MLyAOj+pGlwjOOg8gHwB2lrUGoeQv08y+C17DhC/8VA
5xDEmOE87qAoammVetf0tDxMIvgqI0l3rM3jg+oK+W1cyodoCSE13SKOsRxRbmDz5ZCGB9ZnH1mb
7EKHlEaXC3ZfAVuaJPa14uZWcKvXxqYcg5DjAybJTJ3SaFesizqgH0iRQ6uGGWyFoGoh4wN4G1xJ
VLqm/J6xXQzhbvEFvZZdi4YSJnQ3Xg9iYzfLODyAAHM1tWHXpI4c8KjBrIrHYS3odI7Je2Q8w7PH
sPXoiquyi4KTFuAs+dYcOyASW81CtN5Qm2rAIMbuZWu3x0XMGFEx38e+HBqmI7YrQRuY8gO4kuC/
hVfEBarO46Q40ljTr+1Cj6U4jso/bjL70kfWN8FAnkr9Mve6mWJ+nIfVAUTPv+RARpswCbEzgJ0U
EoqJi26y+zajOfp1Sy1QeJMWzw9YhWhnXIFtcGDlZhuRhmgLjxKOkUr10FTJyPY6FgMKfSy6+SLx
c9tM2m/7wsVLE0GB7dKqBSNMI7k3BiEmGtObQcJheIvt9iEEPnNaKrTe+WWLZ2hnppsSOgXbqpFZ
l2f5pk/ob6L1E5vaRF29asA/K7tI+hwc9mxv1NKkoIOlpHeA4PLgy7ZmoOpIPn/r+XYvY2RYwXqu
3WJ3ippPp7C+piJCGz87Nzk9JnI+GWdgHvjJ/cnLi8Lzi1bALLhsrwJVPEzSv46YlOHqSzmlLxRG
owguj9pHDZfFjkL8uy0QnhZqsvs0UsFxy1IgeKQ/BcwcMzecR+12GbcMnm3zgvOgcQ2j4B2w1DtQ
x6/lovcevZENeiaVR+EK3Eub4wgPPvSCceKf7MglzW/GIoDpGJrkq3ud5ZAdUT3wGq6htc7Y0dq2
HskA9HnExbMATCs2dyswbUzZhROKOVmQKgQTt/wEkmR3MDE9Jcv0FYng2TTIYU8t1OLBMDwTS4+c
4EEXU1mHPI2vlSWvqQjOFuxfVMmXUuWgQPb0sK1i59IvCCv3Kd5kyLTsOsAiFbqApApS6EvOdDob
/fTQJUGdielqG6O2Tk30sRjxDq2N/cTab1M5XUwcwgwqEo/E+kuCxsDAyuOK25LRo+tXZBzfab4X
BjUBQXo7tBniawjIK47qFsUdlCLVgx6m8lu7Tu4CI45HInNf637ag7B+vQlEZIikoAnZoiZkyfKQ
jcl31ZOoyUtx1bvgWW9iZ5T8yrUH+gQUMRLR2+TKuk90DgbpNTC/mubmqA0G6EN0sJaR3BQ5N3ea
qH1regDO8SeelI9fel3sMY382ZBcPtgG0B1CZAO2CDj9gkuLxlqJHauc5p328XNIO9hmrskb5eDu
DylPa3RAjkHn1d6kXZNQhybQMFdJgeIjyWd5HnmLLJE8kxz+T6wsUOGn612xJS/MDPco7yMigzqf
PbCFvZumvex119gu35OB3S7TuAdH+HZp2W6O8126tLthSt6UNcdi8XcAmR9HJO59BGqERY2k+loX
5yXYzcb1X+lwoaz8Al6WvoWIeyPm+WgI8Pl5q0b+Mm39QSwP00TzS5C708ptGUwIOgDKBBZiQxVw
fcuyeUKlcDPlJX9lXIBpEIuev7Nk2i5b0lJwxdFVOOGJCgBugn/woJGQVHxYkhPMRkqwaIv43oKo
fRNGW3gBO1Qg91Sj0x+K6UEqODnCzio89Tn05cyK4hnGP5daIsUlkKOqbToMe+TzHBU1HmARs6jJ
8sUetg2t03QM90sZvqDNuPIKdOTo1MmoxLSx9kedi/5gZvo9iLn6GgXgjQPUjF963+sHC3vNAzdy
3pcsFwdFQRfCGLc9kW4ablDCRl9oEixHSjFgRPUMVvQgdbLnsJD9mnCFNlLAQ91VAVtjsCtom+L4
A8qcAEDTPUUoOxsVHFa2QBFokbAY23w/U2T13acmIMu64QKhpdOHHLJPzfIJc9jOTZdof0XXKqML
xPwL9EDDpVvfMowN1WbV/oQdaDgxy9fTPLDgbHMKtYcDzG0NA2Ag4v0altMu5BhX6jDqcUq72D/a
MfewG5wHBAB8zdvM++WDIp9qQAvPD2ha0mMoFn/tqVzfOkzi4HTkulsHBQ94q1hR1nmLKgh06HS4
gBk3FBmGcTs4znydG1Yc0HZvnwF1Z4cyXbsXbORnc9fznd7m8FigPeYbRCr/TtJifHTznJZ13GXJ
/ZI5eOZNilwkCcDjaqCEHmewG46hJnEjUarb1khsmXPS1ZsaUf9qeV8gHsLaVrR0P+HiX0plVR2y
YKynCAyL3ZzP6Lt/4osjtpIsuQMIQ8Hy2dKrLHb5i49lex9KEI1WWLq3hzIcg/3/4u7MeuNGsj3/
iaLA4M5XkrlnSkotluwXQovNfV+C5Ke/v6zumeuuO1ONfpwBCkYZtpVMMhhxzn87ja5FzxPs3qlG
2HIu0ykPS3ThuUhRwq/w7hsDAjwPlFYPV8cE5o6tZPyekPTPnjoM69VJGcvuI7wvPuK0otggAFSE
OtXtHgmEDSG0GPvWnGliSyu1viqtmGAj0B0mQRQNGC+ttDt1eZ8f4f6zc0Z59Dbkajlko2Gd4NNi
PPyRZ4ug1vXoaPCp/uoOLdkadWdRrtet8Ur/VPuN4JCJNCJr0mozROsB58dVMp0zrDrvcR7rdz0i
+KqLjirvGJgp9cm3CfMYKDh6tzwM0TCU/tKPIAB4MFw3KBCBn5o0ZxtB+ESrhHckW4Ok8nZuqiY0
1PP0bAtFLI9raKD79PVVaA+ORe9RRVtvEBrRHlqzwybkGGFmO9Fjrapkp3FXFmshAIZ3YJcTjlWE
Yz7S7MRKRDvB52w7t5Fh2ScErjMy/d0d6tdp8uSD0GaTOqA6FYa6NMKpGNZWDGHuedlVrqtzEabz
WJvltnSr6zL3024w1mHc1207YXZVo3OZnaEtQ4R041NcNT/ySt7eVJUMhzLNeugWfWkcXzRdemL4
hlVshpwttXDXbtfM5ocVDYsCJXLnS2zB3fhLUdpnKmS5qRYB2loaDCnx02lAYd/ULZz2EO3szpvh
z5qq+Sr0FcxzxWzDE521ORir7qo0Sm1dp5eiGBmn70lTogBax2Jl94tG1xf63EZhypA8FIFV9yJw
wiy+w889RnGXbVLhFOcV7nef6VgOsD0z2kobL0pv3I0hJ/3ZMNdb6bG600GZsgBTdKLlOABUcLzm
TX+ZI7PfjgyIPTNyRO/YQqS3NRQdIu/WKgFVCLQElNmkJW0g2qbNFGMdIHdv/JDtmIa9ohvObBtP
DO4Uz562gkklY6vO9airR30o6e5HQ5s/iYjRfAulnaBhzi0MyTHpPxmH+IH2qv1ppT1RQG6fFVwF
Ou8C5vUyo1Q6rXYPXEKq4NQGzVjHR3upHyzXaih+yri7Fp6h/4jpweCLxrYicHA2eduy+GRIdmzY
2OkeIvabOTJNvu4BFof4Kicks5XQ7bBd68CoaeiBO0xub0Z2ruxY3cbToO9wgKnvXiTqc2GAtBVO
cdTZa2lt0h+GFMleFd13u8we5Dw8T5H8xTYSKG4lZSl9uLibOgcjHO4mDiAVtlr/BgTGX1mityGS
hFgVrgr0LGMt1S4KWjsQZkUbNr5aBbquSEXluXW+67X5BJIkd1FHqJ9XGA9qdlDDqHpXWk7Q57XY
p8r61rdFEsarOVzBmR7Sat6mYKuZ9mys0jljc/mY2f9k0YH3Cstsz2Ml2qsQgOm9JdLNuvAg/YHi
ZOJNcoXwpQNelyxqS9aP/iNayJblMLADtU7OS9rZG7cXAaKx5wV83oeqvZ97KgfLKz8Rjt1pZt0E
VNhjOLrwd1a2bBtLqz8t1krDrhwaY3Gv5VO/Sdpo45ZGqBz1VMDo7latah6nUXPRBc7nNtdfq9X4
7Af7fche+sghZbXepOtk7ArntS5gIMYZ+U8+lFj782YJpfWOZYabmDovSvMuy1wqXwAAdAviLuS9
aPAkYEpGmt6gwhpszIrxloHyTT1ev6bZ8FW3FjtCBPtSDtqWvvnbvDic66U5EfmbHTEIwfEylwzA
1Xx02gq5UtU9q3G8jzysiTTQZ4XZM9XoF9JC1zbpUtwEkIzYHpzHSWuzfU6ddgZv2NfoQi+5pMhz
XQODRxU9GJK+QHrdTwMWf7+S6fkAQPw4U/X79kSvHCnrybas49IAbrep420GTdIlqz2cjvk21hNd
QfOtsJMtfVEbDm75U6WZ2hVJM4ScTJl2n2aVeEHIXx2UFxFmbdjiO8jBaazAqqWrvrn6GKzOPO+1
qb+2S/1FnH0arJGiRKtLLPYZ8Jb2a67kKz6qLKyNPmbFZ5OfxhYSdTfJtyAqLyoFNdfi9hprTX4E
fl4vIo3abanifmsWZRM4tjOGbW+c62X+YRfFwYsldw40zFdl/QwaL5hOrR0jOx123WyaQb/0kEeQ
GQdrKTE29i05JpFVX+rRNggLscO1d3eaEWmhJlvuXBQQs45GURYWWM78tqAaDavJO+fjql/wW2Wo
Zlx1nUcpgkGji028ZUtwrLmhM8BNxsRKvuHqcuau56YtrlGTups51p8dvcX6k2X6j9FK1F6D5UdW
E8ep73lLdm9ngunZjFL2XZi1YB6+3K63DqvI+6cFZ9N3DvL5VNfJxyqi9Lu5xu5d1Ef7amS5xMKm
PWlv9AhxqnHTHumKkOtEmzRy00COBUl3yAQ2qdsvZ9vLxRYbRmgW9TkaicNbmw1hmu9zC2AH7CGA
pCDGPGO5EAHiq1n9ZN6x3xb5WwIPU0MPBdOc71dQHHa0KCj0WtskyWhddJv3tJnlpjfzLz1LttXC
t6bM8x0VbQsjf2m7wT4UsglMDOcMqTQ2SggeEk4IQR8XGS+pIG1jxKIDHj38yvr2bc295Ow5WbjE
jiRI/Wa01BLfiNdsp6cofM3sWLXaoZcWqDZbdEKHm8p1+mG1osP/1is/qtyXVRmfk5OeRJYdZebs
syLfeTl1FdNd7LrfJ6r0rTxqz6mI2zulySjIvRgyR2er9rRoDaE0FnSRMYqL1GNTy/iSYFd1c27H
9YCLvaBqHa299M6VaZUonor8yHgFRmg1phXYTf68ROWrMOZfsFh83fXe1quarf1WISRvHgDTOBZz
aJQdpb7SntIsfZk7YQRNlRzMdj0sc3SKKnmxOnuXQWL5sH6n1FRHDsYeDFhmzEG7NZaW0YSZSSvi
wG5kuQHiqHmnQhJ5pa/Wa3+TdcZKub47W/IIHfKMQIc5ZkjRW9F+j2C3w8mJzEvON9nWdiOCprQz
37Wo24xvdYZU7lfbQ3YIln4iVwZZranFWB77B84Tv3PMfV1iqF1lBeCLe+2ltozyaCHkha+5M6b1
uU7T91rrvmsztEIZNZuxJ3govmungsfaIutcEftssxhjl0eH6UkMrwZmzYjyjLIhlqh0ORV7eZ1a
JDUl9yFLCfVAPwpEFbSadhpis9w3iLCol4Ea8lqjgRAmyZraxpJbZbcBEvO9V+aZ3ze1FiRaNIS0
/XflXMqwsCRMVzofZ5wopCWY5Hnk4MtqlUkocqe/N3FjjLAdUy92N4pzEkke2HpEEnYiK4ww6w8r
q69Zdlb5vCmzRgvXwqSBKernlrtwXnPJBi7tZ5lzfUvGkbdqXZhLYqu40aw7a9J+2dpnNnXqY4A/
3FpOzoc/aDYhyn0deXeO4147VPW5Y9xnDTiQuml6dfTIprdScU9PglrjpjxiwxnfO9ZX5hee+mYA
yGYteQ/LYF9ReO/XwfH5azswVUiNxIQh52if2cc1+ajZaYBAA8tpl720a1wjADKQYG2rnm/sm22d
h1USv+ldtlWFC7PIBLm1hGycZ3ls4/UxogQxtQTeGYokLn/FdhGAaKe+zaijnTVStnLU3Lds8k5T
7QzXCttR92tvjoMqixhRUp6MtqT9XO0xdPJyj/j24DWc1bnWF58cKDETY81mW4l+V6eg6/1N8unp
BCrSndwi2Kt7Xq08HOv1kV4osG1IuahezXDozDqsi2LydUc9gwADd43NPkogg+UXhf++TMSlaujt
M6f4int1sYvu1fQiXj3DC6bkAUYIqWmzySUbct0bYby054qisHwt1HiQxLuCFYGp2WP6rZTF1liX
OEwHGT26efOpjOKxZ/oLoeHawbQHwMf0RDp5mMn4LXdg8BvZ/CrRJ9JixLuBIySQGK6gyhZAf4s5
6/qUXspEfoy5XV/0sYt82ZsnTLwjoQ9oGfB7eJVaftha2b2m6zDtcEVkgQMoFFIz7odFfJ/NfFMl
LRCdpUJ0ICroMqTbTn40y68ii+6Gago8RIfVND8nJoNdNfVUy3rT6cMvsE74TC3ixYqIiHez9Mc4
VQ8LzSpOG19rpk0+Cdohtz25w3DSm/GhWr/HGklibol2QBLC5FyB7XZGYu7GKN3clDE6azEyut0s
Ae9qZ2F37t2tUahDMbAnGUsflhPyw8m9ebn5jUuoOVOq65qkE8e8hx44NJnczrXxia+F3a8bLoSI
nTv2eK8VwGnXSe+pM5F0VPF4b1RI4Y1vKDqRGwrfQ8vv1Mdh0Y5JcisFTEVsh2HTAWohWQv53hVv
oi3hleV06h2F+mfZSWOmUurPWR1tOWVDdxr7A7HsgZj2GmZdy2LtkUs7LMnngkJxqBvQtRqypaUU
xccQO889WD7q/mI3mtbWbDjSvfxR79vXZGmDIY83Seb6k5W0IQdk8suI2WVjZIGznR/o8f2utDfr
iqQpxoPe2cullylvFuOu2zx+1cR0zCXQSnml3FTbDJZ4zgoc8dm71TENxhTPQ9lvtCneNBHU7krf
YNBbdBLaQD+NnXlo7HUIV2GA4pYInbnMUsdEVvdaElhTuq8QseM5991+3cmoP5ZMJ4hW5JBF+W4V
5uvkLPdgbkU4g+3b1Wnq2n3lcXhZbXLFERYJ+J9l3jjaAk6fNctPPaJ1ihbz15xUTFbhRlnNo+bl
T6t1xI8QLoX+lFbTnYI0YWPv6KiafjN76bDJ8hxZRL2DaiSfe0JXubqs7IXzcVO1+Z2BN+Olpzxl
g0wAXIFTzNg8WkxudUcGH61y/ewpnNIuf/KK9cnt1T4dXXjy0rtkq9ueW5zXd0iS1vt6mk+zvlLq
RF+/qer+D3ZL+a8O8z+FaiR13nDSm9jW/euk18ab1iivWBo4EK37JY/s9uYzyr8qpyte21kBpKYV
Av15wmLgI8wYdKwHUL2bf3Mlt0ik3yVzmFnwfZLugUPXk0xv589/M++lKYV2OcjKR77Xv3tFxJOW
YIJE95ZV/tiWSPmB7d3nAnn7kzsYagtx2Q+hWO38558X8x/pLv9fU1Taf2u1hlOtfmI5/xzfB5JF
3ovftZW3f/pPz7X8w5SsB4JibBIcUSD+L2ml9YctXfycrBKDNCL9lg70T2ml8ceff5s/cnSEmY7G
H/1vZeUfJrN1+WdSahoRNEwe+g9M13+Z2Mn1GJZG5pJuELTKFf450ea3RZLnZd1gmQwi/dbQiy5q
jV3cOfPPFW9U7RdCkhJsyEU+N4tWgqCC2cy7spJDdyma2FFhaWM69nVL8bbPDqEsm2iy8zcvbSl8
Zk1hpRg9MX6mBLC+W62lER+jJfhQVkOre/JXLDFuOmG6z1q1RHZgugmVabq49ptYV0KZ1NhHwWyQ
VRgKepRkC8MwH8wGGO88OgJxW9NG3Xz4+9fnf3iLTTyTvD+G5hIFov914lhsrrPVWK6fxelyVHoq
vkk5loe5WJNzkQm5y7wMLjoq6/j17z/5XyMWeCR8MuNxbAz5yP6lvNnXf3skiRyR2CNsW+LYDka7
Ge6WWTb/xtvr3t7+/94d+LnabdFZrEzdlS6qmX/9FLxJSzei8uxHapjAcFr0symWnKuGGTM3DlbW
V9PJGSxCv8SkTddMVAltXUIoTL5BNW53aTgzJA+L5NI1hGj0pBmeTYEW3M+zpex9UcQGswkLkoO2
5WJSwcrKGU0/UeQnAS61zov0pnr0h25o2cDFPJuBOVsTcPOfXgTkYhST02I+5U2Nra4p2jqEZL3Z
F0iLLh5Hhamha53kLr8ZHTpsnbiZ4pv/Ac+49m786YpI/uGQkEsUtrUL5LgsbfMBS1/8bKqpWQP2
T6M9lkZsZqFYZoHOkrMru8y2QZmO+UyRU99NRNC0ptZ+ZwSn2W5AKbqfrj0tQzDnq6tv8jViEE6d
EfqDRpK4IbzBo63tzbboFxgs9FheXCTLrTOfGALU6PKN0JMoCiIxSs68eKp/3kxv834iDfxprQbN
3JUI+inZ0iwRoZXJ1AMDadDYcbCkdPprMdWh43aSMx6iUqdJwHAZWe2HacUQwcTt9P3m7xeovPnq
/3vtYLjXOVZYmERieuSN2H9ZoWKtU3QxXzWd29Ei6fg6zYPV+Ikr5xB1o79i4brhyPV3leSzX7jG
HeyiFqo2b/wCAd3+zwv6j06X/z9V/S6bw/9d1L/t3qvP9P33k+f2D/5x8nh/WEQ+mCRdkXhjs4LZ
4f4h6hfWH7cJFwj2ee85aX6P+7AkcR+aRgaHRT4GESEkDfzz6DHlHwbBarZL6ywJdeax/wcnz22N
/PcaQuIIg+uwy+mkDtzShm7772+7XN6Sdxg1lebbYGT5fkb48c2E7DxWHdaxHIhaC367Nw//+Nm/
J2H8j0+0bqGOpP7pJClwa24ZC799olaKZuhrdDxF1VUBoWtO7a9KSSLw5q6D39fT9fr3H/mXuBy+
l0X5BSPDo7j95/wloaKGQKwjDbHCbJP052eMbUUuBe5tIH1YHXyOzc0QRObZpkiL+G00a0CQJaaA
NrriQzX6VAcxZOwrWanK3f795f1rqsTt6qgiPMTiFnmXjuFSZvx+RwwQV8g9Axd5vRDcMwEXLHD+
vX1vyVqkwDwK5bTFNhb+/Qf/ZQfhk0maYQ1JSk+PbCn7dgb+9izS0XaypBO1TyaAqIOaCBpkacba
odFORu1AsYCkILX17n6MMSCdWgIQWtzYPSpW5L1wtwuMVvFoyXwQ/r+5un89G/+8OotcRpM5K9Rf
oK7/enXmfNvybRrUJqrRHAvSkB46lDZEzOUQyl17U7+iYUDBa9kdHb7uJPWvmj1TC/JS9KDJAxI4
4HhxSfo0Ztgb0WT/bpA8wTiUlb+9RBDZ0OEa1j6bUB8cOn+dkFa6qe2hpAX3sCIL90TUbfg22SnP
C22PjPSrLshpkKbXfUtiZX60VQZjbRbOcI/8uDgvWWx9t4fERFtfQRWIGXtjthS5DgzQtfYBUtZ6
M1LRJpiEE4kskAyH97FDVxVkaioCMjDyZNfGHkTW7IphfVDk1c1XdOXyY40YZbNv9GiMCr8Zuyp/
WDO9in2Bot+4Zl656htIcyNlYHjtAj0jRKw9Zr/E3TxtCwl8+ZCQXzHvYqciWiKK8WWGA5tbbPkI
Bp3hyekskIkmmt0PR9ym+nVpK/rDWIhhOy042HbD1GCTjAYQcqBKp2GYXMaaEyt1/aEDWdXvl6mK
lsNKPRb5qAkEQQCdNTNSxpmAqqtBze+xk9iMH648XgY7kWZ6RkG/4jla83zDhsNPXCmRyRTTJhwp
UVPq164HRCqgpzF2OH16MeF/u0uVknDh69rMrwJTObPW8j/NR3We577W4aQMh3plQGXrzUPs16te
E2IxwVrtFuzhHzFMAKirDgpLkluJ6qjAOO9bKm6PTRQz2QNXUlI8T/3Qn2iDIXFVnuC2HOkGYKfq
tviG2Qq/kIcQ6qtYVkf5VodguZTjPAeltzof2kJQo+80hIOANRTzAxzfjV5AgH0SEzZeeoOEAD7N
7dnSGtzjn26X5Pk28zzk2rFrbu2lWZh4H0+GuSGCwA37mijLdVTDtJmXeDyYq4hZg/oIcDvMFdRf
NibX1TXcr7RWihIYr0O39syE7UtUQNSyQ3eMshxrs8wsb34GmCS/tDPqxNuW1B8ou6r2wSLGgNgZ
faheBTvLtI+MxH5qrKaeD5aYkISR5aGubm6mCy6OOAfa6jwUq1U3ocO1mmYn8kEejcJ9L0tRzj7Z
nPn7im9K/2zsqNv2Wp59EbRmIfi1c7aqzqBI31hjdWPfq/G0rDau/2H9ksWo+e3IvFkj1adPq9az
i9ZB8TqDVuLE9vSKa1jnYT+ozrgbIqs8xPbYv1rdiOtlgJwtUgloc6PJk36ot9Yw8f2JaKGSLNx4
gwAJEBXjOPopHNeZX1kma9dsBlC1ckAd0LsZ+7jq5ScMFUzMQOD2q6wSrMqSnE8Dgg2JbWdZI2pt
zomt1JyfmDWyZwhV7xfEAzJXZKGoufq+KJ/rhs4UvNRJj7KbRbDkLjLoilhP8t+ap8wkZ8Fvhyp7
BdfPw7TDKLxRre6wzfC48S5h9dU2RJtahEj07F+romR3ltF6wkJvfaTzUt13M1SW3eIEiMfKQQo8
1Oe6tm0kCZpVnxoyQhnJ2NrGFNRDnqH4yyqr2xYjKPPSSvGzdr3uQljyuhll0yBurqPkqMwlMXy3
HvNfmPpvpKiRZ8GSiIm2RYHezwiovN3s1NhDEFA+avkN2stckxh0dKNzBrNyWQYxQtu0Ig8krMjk
j8OMQE7Xug28LqqFSuPk0rT1PveEw6mGufqtMRwWa4QZ5aKTGrDtxzZ+cFFx7sC+NKi2aOhRlwz6
NSfeI+TOGHuHEJ7AHGvrW+s1hLmmS+pBpdVi3XqdPkk/1fV6O7aZu8+S2MG1p/BQoJBedlpbWMO5
jgvzYFTassuSGmNQJaY+SMhaeuLkLz6wyBuXTHbTtixxo1wHImOSEFipI69g1dvHEpyr24t1HK+L
YScIOVPkwCQXuzmS7SrZTMu8PohqZja6ptIVjLzASImGHEdKv/5AOW2OPkYze7sSMsnpE9eme0XZ
V4pryUpvDqnyVm/PgSyiAyaQuQxVPyfblhXLu52bdz1EZOApW6G91BS8SYJkPc/GUPRWf5wL62Fy
1cE0XOw2rn7Op2XZKjHskMnvWkd+lsX62Gjez142j7L2Nnauf9Bd33er2ppr+pCSJHCwur69N42O
Tozko9E3RugqK5FPRWNfBtB8sgompB6ko85ly//lRhm0TgWXg9NhI3mbXyLlzduWgQLbqvGy/bT0
MvRcHSakXJ1QYFD7GTW4LUyozB1r0Nnktho+JmaWnCY+AhieFb7pXO4jM+Ba+DzCUcNBE/tkWed+
q3Uu+B3e7yo9dtZCzHxXeM2JHn662RTQB3a1PmJlyMf3DLOQnMl9u9hlPqIxRyS5dQgZQbPFDY3i
d4FwZQzcyBVPTUoiJvtzEh9I0TUotUAkUVtGhGlclJsjZvOspH+uNTZVPWskdzgvN2ptxwgTgUGb
HBskSLAImwA4MoqRTPY6te5gnSco1a0zpCR9UGqowMMDmwQofee7XGU411xvVN3ZWJp5k07aipnJ
0DBsee3UgnBL2CfpdtZdi2eezBEDNSqWu9JOggVZDSNAh3V9zCLuOdugZcjATEjaaUcn8YijRY6w
ttqKxa6I9WkLAGO/8M6252zRmHBVCdeBF50qrIFL2TysbEDbzBDgylMfF19uPBi3e+Rslg40LjSa
xSIep06zZ4fa3vMHVaJKW4zS1neuEubVQSMRFJmX/2pkLF7asUnHDQb76tDjHYs3q4mYIHecHq99
rr+AMrhvuGrL8djWHoHf2ZCa9WFIkUD47bSQBq/V7d6soKFJ0/YwJrbdfV2WVbLnNCnuXeHN38kU
aB7NzOqOS6m514k/vpDQh3sw649ObuqX2ijib/oCnT4m+iB/WLSBJ5JLvX0cFRJO33AIfelwFtTR
+Mmdtb7Df2lgQOQt+3y9qAvLThcDuhire7XbWua+Pa/GhsEKhGVUHUJOwnpXermb9QmKT8877KpN
OYe8+1QBuHcMtR/jQv5AW4g0EwvTkRQMmHyXqKFjrgjh3ebmhICTLJFgrRP0e8Y8H+0SgRNKtRwR
eT1tItWkr5lD5bc2tnvUCLqVeCVnnuSIRGJrCgtb9SxzdZ5s45TG2XQscR340Bv8oinnA2tSRkIg
r9sYjYfIyOKd6a6MeWTvUne1NE5qKerHsQDZDJbYQJU3zyBAonEflDXIZ9K7qxMAe3u3OM3ysBDZ
g/qzqDwGxdbVJpIoPldtPohlyn/QmuI/8NR89Tg1dmhwRYTtyVzvE6MaYN8yaB/LoCOiZ2y/KjKR
ziWyN5zCon9hVh2G1gU9QukNyQVzcvxASPUpzvp7Z41wJS/kgIU0AMfYEYcq6/I3GBL1bkVj/UK+
NPKhAiKZ+EmKOIRoSd3vTKGRJedMxbkbrT5oNCC7BNBnK1s5XlYsIqFFSAcHWqG2NXLTbdF58DSa
oGFsy+bZUPTotWsUu6VamkB3E0CsNCdRd2nOToE7y4uHESOPw0Bvu0xOulN0wdC6qE+Mub/H5hsd
lI3qyhjVclrI/j82kxLPlFySYZKVOKH/XYk/4XHz3Nsug7xPCPnrTP3bErfFzjWa9USOsQqr0fpA
rl1Sh4ztRuFO25R5OiFfNX62Zld7W0KoSrQ3ZnRqBTmGSdJj+kwW/V4g+HuWSV8hXNZsMp7j1NnM
CZBgs6B6WcdcbbEtDCd0p3YwC3Ke4XytsBHjcirNqn/GpfDLU27/RRx4HsYT5Lyf6LHrM5wIWHVE
r4iVGgepNgjKfTS6IfaEc5mUX0sEBUntXZ1MMlPYmLF9DkZr/MgxDSMbamL2nb6/c2ZL+IRdoky9
0f0Jgyl9cq4mVjSd+oQQclek+Q6Jz3ol1ghtk5lgHG8nJs+rNqEEwep1QTy3ogztVtQVmDs0A0WA
xr776VEZ/oShWv1xkpwzUaQfyj5CBOTa+W7pEVh4ZkTvNAyFOomiGUkmL765a8yea1klnGGF28rT
u1dZQyENUXYcas8FvjdsWiuJSpR0Na2kcVFEanUTk3vGAXkdHqhz1NhoPob4iWcyI9cknDFKIsSu
SCHciFiQZZmLw7xoD70pV3TfHNKyrpZtUeIcWJBUG+mAGq1tWCKTXS+hpku2F4JZthXquQAvRUES
y6Td/K3GXlBKHW4RkjR0lfFZQLpvy1E9GkNDsjb56cmrloqHIk7XLfK9nwQv60eeNi44jpaDl6Y7
rxmXTdcCzhezOrEX0LopUT5Rr617RNnoJ3Sds3ROzzpTvfHGI1IpMZc448bDgbubBKZxzeN4j3m9
90BfmMUz/XvpqGTnMarwtcwc79IuE5UVEa4+IW7j1kFYhH7U++g99wlgXQZNlHVB08gxkLJgSra+
7AUvkF8p0zjPuZt9VUWhXlXpcgvmeJ4PrmLSyLJWD0VWlCUhnbnzFC0NItLBKYl4KzWKGiuJ9hbx
Ywh7V5SIfzpZrXEheS4uN+3UFIzEcO3x4JIxZTIMdxzIMhomHmG74hw0HbomEwULTyGm+NCK6iNC
JF7Ms/vVLjfj52yX904/khgatajUzLhBNJRghnqLx9o82lM93WH4X95zIbsHJRuiOSKFdl+zrHfk
/vYQ2G7XXCbbNt8LU2se7EzLjiQEmZdOr4wHsy/NAI0uhkyZalcaSusYucysbaqxOaLUbEpUeoRr
VF0xHjGwqctAksAVuwTJEKnHb0H+/XEUiIvLWQBtmOpHZ07yo1RDGWqoybudVamcwYk9/jEvr0ir
6EG8Dpbt9PxCJ9Abrdq0lHUvxNJrX5EwV3xM7vJlsMJ3ynIZd+nUCg1oIrEuRxXOTzEy9LegCcKB
naPwBUyVQ6jZWH841WZohq4vjRdHx5O2iWqLopOEsNd6LSTZBcQf/ZxEPw4BI8raa98U2Tdj5ZPC
rJnGa0TO1nFGFe4zp6/7JIDN2+dwmG91repjXFlfIi2qo7l4fSAg95hpFz8Vk5We24yO1reN9aqw
FLwmNqVsgl9tr2la8pGbbv6zaRr2N92mzOqGXc08jONUrt556CpqJKZmPLtT6141p6s2GYtm72Ua
xECWw1o02cScVWTc9RKLR11V13lpktC0xutY6/KzIO0VZ2ytLvmkvksNXTUHljbgiJgFhI5GNuOO
Hakj9amOh5AuCYaOHLBoX46ieZs7gtFVnYtTbGc4xLnhjT9q8aWUPUlGhSBbNc0y+2hUszL8uSwB
cqhizW3kEsWwDjM5mp6BV25YuiV6bIg5yPeTgZNiu/4XdeeVpDeSZtkNDcrgDjjE669F6CAjSL7A
giKghUM4xI5mHbOxOWBOdyfZY8ypx3mpLEvBXwGOT9x7bjtNx0bO3g9/JPxIw5i+beL6uXTwb31L
egBMwNOkqsRjXLLSYqrTIXjKVyTtqPQotlNri4sYWk11PiwyYAc1je6eaIMpeWHFRQab8Br7qwgb
bz5EyJa+hBRe+QFVRkjg9oDoLPcXecU24j6avGW8FMwls7PZda1QbuJGul688ecsT09O68dAzUxB
dVzOcLSuShuYn7LN5+AUVlHYnytSgORNI2NGaUB+DXIJrSRCeQG0JesDuiwxFvGRJ98avzGGAzyU
qsrfsJCmjLlzL0U9zEWrPo0JrdBdkhusx0zgcly9uGCBgvCF9xye7ArdYcWeUHJvcq9tBAK+Ap1c
OQC0PWRULd+NcMoPkoaALXYxPIU8qqOr747FS1+2xQvdE0vEyC7dL0ube8MRq7ta7my4sOkRwVmy
V2p07wbuMtrzTCqUgBMW+f1M13obo1/uQK/Q2DC5iLqHVkZRdfHlAECvrmS6Q+hfwuxorBmWITkM
W78upupYBQlAFcvEj4mK2PxxJKySxSSdmm1VNcV7ODBz3QlwTIp1JyhR5G8tZzoWn6LYx7JhcsiK
ttcsVccx2vSWC6JH2BOO9ByqKmN4BpP5ydEeG4QWnXcNbXDhd+3KkP3J0unpwSyG29uL4VI8Jans
JbL+jn/dp+ystjmjvA/Y8OWKL2A5umnGbiRYbumxVSxxgjbej1rGeAmUiHSDhm3ZGLxz9qGO1+lI
Jq3p1mOxiXNS+MMrC4/xZPKkUE9ebYVEeipLb4kZxYxJk0jPrAgFu6UqT27jmAXE1hkwh+zqlNXT
tuOCwPJN9elvszgfc0RuLjo2EeQJgqExY4puwhJl/iLyBXnc1KfNtqcCW9Wmo/+4OCkuzk0Qpd7Z
ManDUKNxxocYiBzfTEW4SektOUTorLdJK6RoY+KUVdOHLEHSvEsXDygti1seIMZNJ++8kDGDuFSW
nBlT3XxP3FaU24GG+/PYRslDB1Xme+8XgCpAkDIDBxXpdrboNrL2AeaoZYo2WVVO43FwSOg6KS8S
3TkpvCk4Q79jTpugYRwhUajuBtMHa3TKqgcpnVkB7aiKF4f6/XWW03IX1j6KX6AkIQynvlYflT3b
2IXDyefZPCT+26LH8GAxKecpPVUBPPAGh+tr2lfYv4Oy89N3ExpG9iIBKXnqRpeSn/lzhWDY5ZF0
E/O8xRnYgmRJg2ieDrxz5w3/luo3jhUFXPGzSvfD5HP1ObkcL+20pJ8kKSYfIHj0xIvk8ZE5A5cM
8gk/2CF/jeNT36sF+gs073FbN3Ea7GpUb8UudUtu5WzBeXUsJ5vCyrKEfFDaL53rDKKl3fSekrjA
ZVoNaPC0z4M7iieC3pjGz9tElOF1qrB43wezxcGGKa7YFnOvLkPaI1+2ParEPb0aF/eYUe/vPDXY
X1K1lp2pXY7Pbp9UDhmwA3cFqoCIe24orfPcGY76sfApKVCfMBhMAfM2tOBEOiUeViZ8dC1C4LbM
SYDsQ3mPYsSWDCQEpVUze9hX4EPzEVruSoOa3KINhCvD9W4HcfJjIrrH27u0eXcr2B0lPnbLS9AJ
nC3T0NZfOrViWvToYWKPur54Zp4bvKW6z7/M4E+mI/bH4gU7KXfBQlDMy2IzC9gMFVjYErAFBup+
MvcBt19GS7BG4815N+66kOHKGSdpRWPdWbxDsl5yAKE1ykx0LRHSbOnEABLaCrO+YfBc9mizt0MM
JG2XCOT8R39UTYEcj7KbVwxLHEAuQvc9CL/mAAOf6jWDunHDDhOKSui67p0L4TjeDoVtH8e+XYGH
keXtbQiXxBLqxkq44kXUn20pwWNXonamo62WgidGm7BdMZVxi309FnO3LQ3Kkn3BxwF9AJ3V3w+l
1PeIEDnzeAgPO+YcU3SgwSlRA2XjeNO5C2Yu7ff+8slzy/rbjFAOmlPnyvmq6I+mxw6zAOVpOaKs
mLtlHrFI1rhdeh+Kqi5r9hyQqwPz9HOLNUPWKAGhQ74kLA4Jb92N4Z3JgnY+dBMuHLp3GbO1DZv4
Oc+MlKf18Nx73Gz4FBNM9rkLopJ+NOif0EXV4hy0Y4XzI4x/dKFMcbTFq3QkdUOc2oyLNksf9C9K
YS/ZgUTGJVDnpWLOrXnUATN2x5sIKHZzaDrsnsqCTrPpmfJXJyAvPBkSr0AEHlfVTSRkFV3zgLSA
74OPVfkhC3sd37Vez82rymnpb+zJaO5ABiXy2uVYoE+16Vkl0j87BaYZXC47VB44BDoU6qhsrBiC
BC6Yl8bR9nwdiQiIPsvFW3S4kVNUQMEUbf+GADpfXsicpzoIxOgHe5UbApIDZhT62QUcDXWEmKJG
EAy29ZCTuDsmQDC/vI65D2hg7iGWKGlyRioHvNZAFMqJPPV5Unx1lyRdwMSMbTk8MJXPusdSp/Lj
Miy1v4dn7UwHBGaxIipKDep+sFZqRRVDaje4iCshn1Yo7KFlNPjqF/nyLU7t6FYttaD9VepKJM3y
6qo6pcLuuic/XupTMwcKg4PHNqf3glNOuQTmAJSVbITdwNhdIC+PgleSjT3s2Mr6GAG9/lte+jGX
T5j6R5xl+oE9dvFDNK15RzY1pdxVqJMQ8+gndLTEJI1DGVy9RnstjgKIbluIgCEmjGh+9e0pPXVZ
s+9h0qW7PFn8LxNi98+d7YcfLUrfnd9zKfg50uPMitWPMl15FqHjy1szZ/3ZN5V9j/cDWXmCdkFe
YNoBLiBRrt2BIOtPHAbqRFuFqYdRSf21AarHAT6M1oSlHXK9N+jkzVnc7GQVKKnzYAyvyOimi0K9
sfWEFV7AM7E5nHL/LgkbuYcC2AfbqUQdu0PjBcYVwLI4lkWyPCep5dnssSobhCypNLcB2O9TwYTw
TfYw/oQf5vfcQfgP/YQUsY2fdAOi/BDDKDpcwdLbZDe9i84R0DCXIWvpFJJYTKd7IAwtzPfEgST3
C/PWeJM2HatVNPkoY8WqwYUKUyJQLpJ3dtkcdsLQsSWlbcN9bMLG2bYlzLnEJD1cVDd399S11WXs
G6fb6RynBtSMmp8V6Epm0ug8hwRkZEEwfPYWgZZND+2NXJb4LOqC5ZiIwOAw3DrPKrJQ+BMwofYL
OPLXeRTvQepmd81gPvpKwCeHxr2fmWjdsD+d76cGPRW+pDZ9qvtR7fw2GGpUl6z7YDOqSz8hkvAc
a/iQzG7wNhdjfSOQWDwwTOXCX0ZdHWzV2rtJaa6NME4lUEd0LyQiFGFMfQXnpCD5ydlGxhoPvtd4
NUkjtk6+lk5nXVi8bQPTNu3WItLvCBoLYrrFC+7cYMy8zUh3vM0n9WxPAYhfmMwbNtbBClvK3JPk
O2NbTaP/4OLJGTeNGutbIszCMw1y8cLGoSTCZZAM2aqEPT1GOWfrjmF4zQgH+TKlhqfYOCc1KRaB
f5cu2fw5bLTco1cbcPO34rUS1shEt+eRmtYtAwsnB6V8GEYGWUjui6uyeJLPlfTiQ2zLdjdazbvl
S8iNVdMXu1UitP0fyShmfuooQ5UYMhcdXFTafO1AzUECULPFUY2niaFUB61miyu4+geR3a/aHKQd
gSPRgfooElBpes5vGruW8xJDbcKZmxF8sCGiSV0xmptvZCOyb0OLe5+Nksryz9qXX0VSP19WoSdB
+mULKjf128vC6p4UrmIW2pXlY9koZjfaFcy8OVJL0vogm8A5/fNrCnuV+/yXGIxXJUUKluwaSmXb
PtLMXwU3beeF2IDZPvfGXaeZGREg59Tm8FrF630LmWwcPkwRKfKVoKZGDBFkJ5b+dHyG4M9+T1Se
/XUuutDQQKU2zasPfutVEdZinT2LiXnBYCar1VfWzdTQjXKz9zIv5ozld4BKRdkV9cGcif6bH9as
gAZi3QRP5rAqT6qoq8eMsYa1hcnv3BnRDB8DutxxW/aUtY916wlkQLCD+lMylGYAwAL+e5+Pka93
oles56BpC/01nN1VQWI1OacoNx2jstAWH4D1s0HVWW+d7WjOLbZKo17ttQZUBFj3p8nJCm4teoWv
eD951iVTwAyW0grjMcXlVseu4+6y2EKHzfwP7xMqLJt8hwTM+zmAF5PsZtISz15h07NNSjH9QOTT
XETu4YqiKHNeiShb82hUbf1YiSfUGtPk+0c2VulnqBFSHdPMBP3ejcT8rSAt04aziCYcJunU2RC/
JoQBOlm8Xd8wiabRrFd8DdMxa2tnzgCjqgRzRzeTMzgO/ba9hkvOYyZYxmz1mbQIXmK/nvNd04Qt
/ZiVVse47BDM1Z7jlHvo5wP+rzEB4piJPOT4RjajoDwM7QVsgh0e4BEtZ3Ck9nT8eaH+WzrTDzX6
hvJ3IPQv6Oj/Nykq4XVraNv/D6FzAqnnH2Sot//rf07pt/rvMtSf/8VfOlQr8P7lo7v0PNLWHOlK
gYrt/whRhQj+hTsAswwnToBKklPwPzwQ8l++QBvqU50HfsA05z+FqML9l8LW6aHgBnfmcmz8O0LU
X4X+HHakW2Hhtj0PNSLH7m9SxNYxAjZMom+TkeoMhbicxX3uAjD4hh0CxFhhOb577TmmLcZuOO5e
/vZl/V90qb/FQPMO+NzoaVFBEqf33496wjeKJO8bc1N3WsudNK0XPrNOFwMlAlkDl2l2pHqI2nbq
rE2WTR5I6dLp65JxDNkR48ZDg+Uk/ySD/FXmzfsKqAh/ZnfiN/nv7wvfCmvOsRA3PLeLbhfUHqhR
IkZGziEGtgb49NJ6d93kwCXJSyIxdoFDOi/6CcRqD5rp6AgDPrH8i6q7QfzDE/JnIuB/PTWUHZKF
hpqXyDDl4Z/5XUSaOxArGkc1N6mXMieyazZZV6exggfSx8rmfcqbpb/iZlfdwcg2HTcTc6PgK1Xe
0O4QH7VPYS5hO8eQT5ZDgaglfRgrk6p/yIv73RQmbATzNgpNB70tp1T421NV1LNwrUmKK/vgYjqb
qm+is8a5ivlPT5QWaAurH4AEhkdG8vm8y0bdqRVN1KfXP19t60v97UsTNjJfpYhg8NcLj//z66OW
BjaaCk+MVxn5pt9C8O2K2xHkhSInZMiaz6mnAUn9w2/1q1BVra/q87E927eVJ4Pf3TTVUpM0ls39
teZhZHbDwsx6g3CVaQMPUKU/LApNHOFdzOOOtaT2JkVv7cD//OF/rTPWt8HvgLCdwgr9cRisb/Nv
smMWncy7dVNeJdFoObhibCWaOLOwYszy55f6TUO8vhSKb7xDHC6Oq36/OMuKGQ1AR321J8anF+0Y
lmUEN08wG9g+1jd/frlfy0U+Euch90CAm4fjhKPx10+mo9gLYldOlzyzqC+av75CkSB+KP3OKj+2
7B/hFDBQdE//5ksz1MFN4PIhqVT5y68vTbZy4YRzpy8ehuXpGJCJvZN5I717sJ98r1Y2M0zQ8YCU
9s+v/Pt3jGwd5TOfHHM7woTf5c+WPccdmTfNpUP+YW8ZjnCn/3Uc/aUa/vPLCaZxfJa/3z08wwSS
ef6Jt5ZlYv0Z/nYBdWkzRbXVmCMgMSLrYqub3wFYzQZCaOiqPfc1spVV2EyJk3l7ajb3WhZ+pPZR
o+d7x4fvYHLmPGhji52vXW9TpnVACHaKDVRWWLpREm6atjeXwi2dVx1640nblvdE+FXKlojhmzP0
d5OKkmeDMxigdBFGOrQOOp3AgV1sCzWp9cMURFF2rR7eGeC0X5uhM4eYqcM5ceCucTl8xetvHZWd
97diaoJto+x2G8pInIolKLH0aRkAPxM9OzVcotakgvuUcnhbouBjrF77B0KTypt2qvWOcT5Cjawq
cr4UMll4qH50PNE+gWNDq29IHqgHlV2QPcQQ/koaOIQKZpTTHtlDuzNiiI592HmnuKuTt2bo330o
iDjo3Zx2fqSWjEZrwW3YgwcJMYppxZ7+yNfAWCVxm7s+4JsQVoY0gG34qXcyvRkV0WqRGMu99FiF
b1qg+W8tDeYRw79/qFRUf4h1F+wXG6roauX4GoySsdSs2xW4R46Zq3Lm/57/qIKe/sTrxWOwxhGY
2jbvJiORMECJXF3QN5GnOBMX8OiwWt74vBOzIQnNZp9beZBRBiBBXyDpwinBrqNvJEP2y8RGdcuu
vT+q2QPk6yGfLSvnwsIfyL6rx41f62ibJPxr1dCxJcJJ4FhXGcP7z7Jy+MBGO/mc0RdEO46H7D7v
Z+9ZBJFzb8WgXct1clsnJtyTOWddtcfkZUrJW9rOKC5RSZeBOBqtQUBTmtforvAn7kLmRN/o46+S
3InO22HlibPwwNwuU+Wzji0urruJOc5wqaP5G62EwtferWEDc3e2qhg9Y+j6n1DzpAg62jI7JZaF
Zb9P/f4EXORFxnbxnfWHODdI1I9kFJAx4xXmTiOfo29Al+Ln6Xaw9e0wrzL4plHVxxm5JloyfiGD
mP5QyFRuWdqhOh98UuWx021bpMS3blSXOx4BZo+pHzZhoxKcAuKGtV+xnf36O+q1aDM2zGSauXwW
KnmdBcAZ5BL9wW8JBJ0Zf38mMOfIXJzIp3hobpCsQ8xLIUUBaTrKepn2TpEjsokns09pQ7YoWGeu
OmYhByOsbjuabLljrBweJZrJExK9+qECifDskZZ3l+oU6Be5bjdZ7Oh9q6fhajWeNbAiM8rZLgDW
8UKEgvuykQYNtfIRsbE5LRpoVkky/XCaVKotYmYyf8RU3Iqkz/JrkIxF8SnJo8L6nP60HPVhMKqC
ETW2m1tmWlX2XUSZeNf8cvJlqZz2qZor5e1G1mf9HVYMz3ulPUujl7bhcQ4zi8Cl9GI8W+bvQW0M
axo5d94zMwT7exsUzKWTDGHRg3GDeIIAFHT2DvEvLI2/CrPK8gZWml5Aj3+eElZCm26G6Uq0EhOa
rcWyO90GnWnTw2wZVC45cV3DrhuGqTjQucvkPJLERdjCXPInGLpeEhDnNL9NRAyR00zNENzElb3A
mJqIrQINwFdQIQaY6vZmAtNlALKwnnORYwQFZbNoOVdeCEiYCOOIpE9ipD1gUXCKkmQ9l3PU2wJb
HN0bliAqv9Vr6syDa2uesNIal+jHsuay3JZN7r7JlsIRxRgJ7JhEUHpvkVVTHntezFPJ12mkPk3g
qdnbsjYhX80q+gvWjoYwQjLTbE7cZnFMh5+W/rVY2IaL3jdPZanj/IJMplkAy0+B92HNGy32wgnZ
uG+5Olcp1c+MZX7YSAbc0u5S/aiwh5Q7LZlgXyVK9uRshwYV2ra0gnREjY1zw072fpWGbXtISf+4
9fpROkBjtPPk0AxlKD7wZEOPswoNyOdWFF2RE5AxlORNb/UIvnbL7IpHbzAjBuTHxf9QHVzmPXAY
7NpgmUoMUpF9FdjZtDM6zxvSK5Klk9VO5Lb/nfCDIClh+M1+hgTEgDnZkztm/KNC33dgGxeDmHJJ
eyW1xcMCx7QxCeobVYg8vrATdd0XIoHGlnnFyM9iBYBMuh1lXsbTkpEk9STtZxbofVz3aUZGSpUP
X5iuVEw3dG0XBLHMJqrdH25pM9LF0BOpHhym4sh7p/poCaClNl3OHJJu9xRHHJhs9inbGUCx5PzY
9LLz7kw3L3xTjHic6HPVzhVHVjSUafSkpbBnd9N5unB95HCqBxlYzInO3lPKFlgeyPGNJjIkgtTT
g+dg7ac3czUNGDA0WjQ/BjiIqHi10qKJPk5drs9xW0TddiCr86531PRFVV30kWFvCOs2AfiXimYX
FMJ7oSx/JWssPfPxqsNYrbvz0Bk91IT51UO8Xhz0YM+YeMq6fwiH6U0bMmGL1k2PEc6RW4tV0XaE
Mk1N0HRnZBfWs11H1ZGgEZ4tkwusx/VrXnKyHxvOlV3Yhf596htnG6ahtxNDonaJ1kQLYkdVpMwg
goNFWx+Qa7MpkBAAmjBenK03cbAELOB2kGp77H0B7NEA9wEuPFrRaafDrLgkSNmczaB0fevjcs4J
b3Hts1wA54K+FCdHQNPJSuBmaTK+CEQw/sYLY/TWlac3KETU1ZDlfEEura+yZLfIb1JcTcVVrXq+
6wRZcLBBvqG+yrgBeJNhlSmmAdgOrr5zXwX6sV7ExFi2ns/tkkJM77IfpB62TzomxKBDJrHDw4Uo
b6qTJ/jbAX8v9j+qYhDBtnKD5qa10R5u5qRZJ7ktoMvKgZgwsI5CIN8Ls8rADHi0pkW22hOcuzEG
XMjW8dEx7tueZQGoywAZu+uwZaMZxtlaE2DRWJpwVztLD0Pa9dixVQsUNMHu85ILSSKnH8Zl8Nlt
wajdmRG0FYxcrFBc89B9t2GXQBBSBLijGcXTtZnBFa1mULbDaOiH5jnlYX2Bkie/OnHNdtEZ5VmS
l2XQbcTm6MBjDyGSoUTM+5jAQ9S3GeN50w6XKe7H17pv64detRRUfPrgqWclyjMflcuHqszqCaSc
ka+pdIKPqZ9Nl6TtasJpIzjWa2O/c1etjs2YDy9m24HBZPqYb9NUuQfbaxpvP+OQirYDA/zv/TCH
L0qkOsCP0qAVG9DvpmCCaPo2rTUR4KzxsW+Kgb0Xf3AQb7Sx02LX9e6wZfqJi2poB+wMoYMwgBFk
xHx6DpMta790wJvTDFgB2/aLCdL8WRS4aOAWDcur48QeDxTUdwe/nkLnLoC4220wiuhxS4ZFdss6
VFuXIJi7jz0N/yMHeoGw1S4yzE9EYfYDuudpsgsWzaMZU+IdtJOhlcJ4CbnXGwhXmsHcOl7cnbKQ
QAK+XzJuNrBsUQtHc1ZcJVq6vUiW6a00JJtMbSqezYAu0TgLWb+5wvaBHePYRnF96KIy/ZBXxZuA
DnriA647Z1qsV75aTWzZ0pBtWKfC39mgOpHGkhWJXL66oukWR8cb4p3GaAyLGM2LucObOjzo1B4/
eqlPjhYBrOPHCb37Jch0Dr8xL2+bqry1EIR+G5Fdwe3SwT2h3f3BnmZ1cmvwlhtn9NvjnMYXaDtA
ybHtSRZ8WXsDo4FLrJMdPRXK6lODQupe1Yv1FtCoTKTQLMs3blaJVtPxqs9FOjdvyq3GozsE32VF
gcnHGZijW4vjDpQrGHkcmJcnN6UdK1uS1kmljX9oCNcXa+S+aKsU9EcH9nc2oqW/qrpbScD7Xqjm
K6BJPNpTAIEenL949uiCdzgxkhM9eQN+WP1Qk4UupyuvsT/EBz1G4aMdSftDTw9wsaliUeCFI2md
8co/qoEprduN1GT+J9VF3Z3FiH2DzzY51i4uXR8rzFnZpjmWbqf2okxtSMi9Zkeob5CoSKofnFhg
h9bEU7K6gtwrLvBzuUcIg//sjpl9aNwY6Hvl2lucHmzZg25FrTtUY4QswzVVVFQLb+gAAp0ltZ1/
ax0fGnBhgfY2FuZW0c8nMOmYQLyBdpRY9n2J9l9DBXPGb/PofmwImUKF4sUXqHsxJo01Acfx3+mx
iMqlj7zDs2ATXe3NebUfA2uESUeBvAu6obmXnV35twgxignQchxcE2REKcuoNlh9HgqsIqTY2QOh
q6wPivYqOAYA3jMwdH5mNk3QR1+ofcQOBc8Sb1DtPNmOLT/NyC3R4zUeAdpxTlMmRP4STIWz61UB
7K+KFAZARVBBHha40uXnYTTN05iwcS11ZB6qRo+XmcUyZ7YvrmvYHZxZtyOoKDDbrC6rXToJSjrl
BK9s88nKdAoLgqt8yXohT97q69rYRUJIYVjcDjZnGEsQ/6rZz++wLpffOMo6YlKs6RXqncnZh/oF
kjXO67mnCtpWWCL3RWCmO0S98w33drFxCPa6mXTiXbIo/0prnD3mtCHsVbV8rNyea50n1GliDcoW
NKYo4zoBTyh1fkb/ku1nWaTPWdiYOzzydnMyK+KLRW75xcUB84mkG33nssPcrqlgpwLPNeE//CIN
BhjkExLBYiAxKTKyXrAxOLCW2xHqy+L7xb5x3XiP5Mrdd2GLxVfkLTmpNdhGujxOxr1bA7JD91Gu
qOTXpG/RyuVF++R5YOcTh2VaYs1rAgapKWFKbWaj5T81jfme4q1C1qfZPB9JtXUIl8ibL4ufkecB
tFrgRFwE1x87qz3V8Jvijy1XVyX2MFs8CKiEF0z/yIa17K4OCvbbyUj3jlmf89gZueI0Sx+FTxJd
EZO4GmB34SNE73GVTplwjn1qjRP6qKp/TrKguh+IXYW+BTm1Txf7PWGgQWUf0a6OE/x8BnXRs4uI
+a72kA5tEXcLMKWkMbVpY2xE/ZWHq9tm/7qE4xHs29nY+J7iwrIPcdNhveh6AQubFr3/MTArX7tJ
s6smUx+L2l0j1DPvS5fbZOYyi1nVxZxj1Pt8YUHnH1pKViDH6Y/CDV+bmEVdXrrhk7sIALQj+n3Y
qMVJjCheBXGJxxEbzjl2W72NMRPglujEfGMRLCJWmIN6taXuHyeQ/4xElOIt+FdaWvXRaufpDTg4
Sa/KlO4ewMVCF+U3n7EnzQ+BnhWBUlapyPjslkXtGDcSn9XnxZcCEEX3eZ65y6mOQnMQVc4Hq9ra
/RaW8fSDh6XZpvywN52xAKfXIfkwCrn+8+CmDrHpgQ0S3PJHTkw5mGZL+MSI1IVksysjoyi+ibwg
IvOBydFXe4zJsyNvsISCnXjqVWJs/QgLvR0T/GZJaCEtyYTXg+Pmwh7618kTEHs8IseMdMh07EXQ
NzB3Jyjp00RpOI23s0jEK+KwELWY+9rypMUGnpc/mJVQcjSxZdyHvAdPSbi9DBCwryZI3tvF/Oxh
2oTJwF0FNqU7JKYvXAxdsLU33kJI+CflUyZdESLxT2XTNNWtJjyElIQ54u/MXRJVFnWjWhCXN2jv
0aIjDw/vlsFPCUHVxjUf4rB3b8l1qbzbZmxt78tQOTK/XUbg5/sI8Lm/81mso3gm/4c7cNEB/9Ws
UUQfk1TnIUhsfvCnWToTm6nKLpHzp7wxeoS0WZGRzc/2mYM7mr5ZSZgTlhBBKoo+ItfunINgEdAd
gjGGeJ2GXb884ZcoGOo1S7CCNbxmbo8L+s3kish/ya4wuoz/QJY5wT+lk6QM9OuZQBkimYSeaaGI
7dIchlNp+/EZFRpJmoBo/LtCOfTx+Dyj9MsCDZeRZrTQPA6z0/nJppadH1z6zJLTvXQ6Gv8cko28
6kZMOWdrkZCWRhZDzXii0TH5VUEYOcTDLRYZKDVkBaYgObX0WQ/FXF4DK2b0bYcj7N2Bk4bdhkHc
+qrirMLdLeCu1Hu2EpF7RAcue7gPPHc+xflkE/yaIjTFv9T2rLpdkNkX+yeDwvVDN78dq6nO3q20
bWiCDBX6uSECG7rvAIQWRvJc9PP7gnl2tZbFS4D6XjlZjY196LiehEjWlRkCpA4VQcv/RqHxzBOQ
Nklf2nsLmz0vcrv0piBhJbuWwuF7qtByep84jDP5QC2UtVTIQj/KuhBvRG56Sm9KujW8McBlsPTG
tMarU5OFDPRrk9nevMfOT0JAOLZqiDZOaHnvGk2c+TDmocNPV5jA5i8IVNaLRc2u8jY9VBqKp9KH
frEAuoAYHFFifuhwGzMenuag2fjoCC4Sdz3BOxij9BYh4uI8Doj36oOOGlkdKJNn8FuTrLAdxB4+
KLKF+ZxJV+cMFrE8JhXc5lh8ijK/n6dNF4+YBQx94rL1uDQgelljeLNQ6lr7dfHl3lZL5xKyqt1F
PiZuZyWbEZE/768kVLWbAzyh+VD2B3zIfGqGHeFVtMNEzk1h1slZHvNjopAR+EZ7KoJD6pC/yXIs
qyLc8CJPtshBqK04+CZ9QSHLf+X6Bk0l34etLt0YLMEFuydAaioeY5b9X1tR9+fP2jpTK55lMSAt
18b39DlqlY36NbdAHVsd6YSbumx6c5gRHqKnWsxY3Y2d7opdNg3WlYvLCu8GVOx4+Uq/xWos8uYt
7IQF3cbHI8ggO2sutJrIaFiMDT4JT4FXnQo5lPZTAmII6vI0qmUXWrbJ7jTZXygaXYHvcnJxRKqu
bKLDQrFPDVuFHvlibJWQjtr5VO4b5sfZRfUSjEoE0Ob1L4vAqmViuiYccqfyaam7b26Wu8VOuEZ/
hSdhHuKSn+g0S9F230PcOzlFab0GacRtOe+QVUnUnyX3W900NFNyiZvvDj/1GzOi3Dn14VTPB49A
4npHPmvk7GYOhmi/3mEc0QFN/akgc3chsbSYv/51c/btmlkS2G2IW62H9Y05H7HzcqqMKOZd4hEk
cldCOu4uMivVSFxMWXmHvmWSyFKoqaDJoWi94pqshk3q4PffJXY8zRdvlm2MBD2q9RUiX2FvKEWH
nllqUmf0lX0qAiOAfSzMH70a1XHGhevjvg/zYRvXVnY1c6jjs29DLPY7e4RMWxMfwuSZTPiMLw59
91FbECMvLEXK8pOLim7YpagksYwgg2dwGtcFqzkcgHy4BykNP0GDBj4/yqWMj6NsZbzrCtMHCwr1
HJ+u6tH0XOjYWQ9vJCdu9p4x28kvPAa8/FbhUse0qWwu0wPrXybrlmq86oAUdn7R2Itv5Ax2T7OI
aDk/Q3JUvbsJziqfsh01hO3Q9+DrLpmtD72bWogL+wY140vqJ0ofQ0sFkKNqAEEJ53RJViYsqTi9
Dyd8FIcgC7kiZI/nHt+dYZ+VrGiE/03dmSzHjWRr+lXKao80wDEv6i5iIEiKDJIiNW5gGpiY5xlv
08/SL9YflBPDRTJauHbNumtRVllKAR4O9+PHz/mHZov7I1yYrMwUjLmTCBHqywUGZ+8GFQDaDCgf
WfkwbeMLrhvuO8MoDDQhW5p7u8BRW/ZrXNThLoOk81XtF2GQtok08wwtyfBjXTn+sDOSOBXbP86I
P1qlUAdSLK6iGB5NZBXBNZNkFncYZfqULGimtu/LKWytwx8R065Eor3ra7WIz0ZEJEx4dpoAMw6R
qA89iIB8OLTgaPwaIejTRWIB6QB0Buf4QvApL8o+NNBA6fS2+W5BfGp3PSce0QcZbcubyMPeJUaN
8ryap82nUrNVvEwnZ4arYRflINptOHYWmTIfGcNPmNmxcp6jHdmcIbpITqxoXVHeDpBCfSqf7ah4
ah6N7g3msNB8oiLonM8poNj02hgT6xtlhmq6alDlANDGsdg/kBGZ/duAzHe+9UWv9w920OFSSarR
XxixYvVXaY5U9dtaR+/nwQJa1FEGYSVFF75Sh8a3OLcmVTuLVA7JN/qMbeIj50macKCoURalG+rX
s3JogA+UHlg0VT03jWYpCCudQGJvxxXaHwdgwKiPffOzOkg2jhGExZVTmyh/L2FKm3eK6hQzTKdR
KDB7NQha3fAmr4qpRDHEKXD1rjJYbnur56T/XGc9St7+YC0gHpoDMOVGTMCQotEom5MP13hk9vfo
JPflHZeJKfLox5oO7HoArVuMK7IM4/Ys/oTQggafI0G2a6lhj3Q5zvOscrQD9aes2nPTa/XLgKYp
xfY6pu3xZ45kqp1O1jVBHTtvoiTn6AKVYbfs4iybDwFmL9+1aFpK69A9EX9AI8EvP9cgKw1qATAI
r4NYKcd7p0RDBAmCjnWWOzkfTY1ds7igdFGW5wpuC9gEmWPS3c8qOc25CmW3Pe9nW3lPo6k5HwYV
EQED5Hp8Bf68nxC+g6Q1At1RgkfUMtrqC3dWJf8YACj9aisirr6pE/p2OTep0LJx1oYtQw5AzxJb
0k2bieCr2zdD+BFZlsr/Yk4+a8OnvOn+ToNlrM6nNvTxtJxiAPjwGfAWwm9MIyOCx4sfZ0Aiv6jZ
Nur9RD0LZfxlYs/1BsGYqzyjgnLwwWKUZ3PWiuSDSZ+fQJ/AlS02uKBYDTryjiEM2ockXd/DMLKQ
QS/8wrEQikcXBCXZhhtVgyQm85rd6hWQJ/qTs9t7E0MeMF6GgDfflT5t6TdF1FrNV+SlanRLjGCI
wOzQhere1KUoi/MajJ22NFki3AvqVohDSaUchyUbWzMYpwPXM0h1StFOHwszrSKqI7k5XGdINRlv
e43D8TyrNWJzxQ09uUaZxZov+z7FO2BfqjDwwJ4nUxNdRI1fuLexbxv2wZlbEOQU/0EAUhQptWXX
t+invOHOgOOnqlET+WBjV+TuKQNnXbNPwfc2YtsNiI6R6gWZjyFfS+mlpnJaWEG6z8BUKOWNjtKY
5l4rBX4I8SZKSXS7/cxrEYx7HdshoQCX67spyP0NE5bAQlM6BnZgFDbVVl+PXl8gaHzfLuznD3ls
lMmXMURPzHM1Ou63c8oX+uiiuWMdfgzgl7Cl/z3g6BEG9XmY6jKabwX3pCgI2+a/fqBYg8di96X9
cvQPSNpF7XTXPdbT28emS9u/hD6Xf/P/9g//9fjjKQ9T+fiff38rurxdnhZERX6EFDVB9bwscXpd
5G3zWNdf2p/+0p/wUkv8Rk5iChu+CiU7su2/4aX8kUDg2EHilG9KKgfe6094qWb95kCvNECQoqsI
NvUfdKn1mwUwWlv+TxP4vSp+BV36AxH0BDEEotPWlvUEAm5ZYT8kHJ8ghnpnaKxRJOOus/TmXYzc
8Cf6zV5npCrXTmPQLgdl0KEuWcXjSMMZMap5vMz1WLksgwEKCRJBb5Io6d4IPMK4Dor0LfC2NP5j
A/wPrL+b/pHOTP34r+svZfOvsy7//qXlo8qQ6P8X19oCvHx5rf0h6a5souZ//6/uaLktf+/P5abp
v0HG0C2Ej80Ff+yyfP9CMwN0hq1h0UtQ+R/2ovb613ITv7GaKFPgCACATEe1/S9ZXU39zRUCSWVo
D5pjm7+y2iQUoK0jDS8gjhi2cFi+QopinBh0Jfz4JgAvNnFXJQxz8chV+ri62JejUr9T0xq7nifT
9ByCWTI9+PFeoI6usGjfakA4j6NnlpMy92V0wzlhaMU194FNmOGGWg9XVpQ9GqnYNz45lqsnH0+8
etGofbK/llfTB4TZhW6Xyp6VXo1Ld4W+TX0DD7x+g41P1e9jN0duLMJ2TrFABG10DfzD5aQNzUVK
1RHOsmUt3t0615SzE8NZcJbScNAzRmwZKCRSq7Lg76A1JFJTeBPlGJuTiViCTiKZDgWBOdBogpYu
PUABOGPYDkXd2BuyM0xF2NFJuU1trCFYn/CrtysGJrQl3ukmQrK6BH3FBbjSyKQOarmIAeFEN/2O
hnsZw49SgjvEI813RurkNViLOnsH4mqc9nbthj0nv+ZigtL5JyCrEiZ4+XLIlliIlNCH0lGwPV40
5uQYWVgENyrL42thdsXXsQAs4Isxuky1DOmyzLRvFTKC96oFyer1CVnWhfyhDK4By1TocAwk/ftM
NRoqB+4BcYbwfWSN7VeBVsJZ0IrgBBJ42XQ/vWkBXLM9AKrKutM6OK0Kf7iDH+rqO0drqnMt67QT
L3nu56Dm7JoOWFyA+dLO7wusEANfPwS+Ue44KMZ3Y6Cq+7Zq23evT9xzP8dhiy/pEtLDxrIDnhxo
CQoEQIyTm5Gt9JY+S3XjZJVxYm0893McjmwgepT4LBgeRy/pEjMRTRrd5JoLoK4yEV1Sjcp4G5O7
ngDEP/d7XNIH2K4w94FpHr+qQHODYk1yY9Rztwf4wjUlCwCdnVhvz74GoWYiPFQPc3EIeTptrTtM
dptEN1BZ54c4K2lVQDtZEYhNYooOe08npXUW9P+Tj4M2XgBFOQR5rQoFEvwi/4XsVPiQ61l7j6+D
2e7Msa3NfRM7mbPl4oD3NkTcUT8xlGd+L3rr7CwBsw/IqPR759QqzCx1Dk2b1xdU0evzEPTC/vW1
uPwcaWsRawHywx0EhG5IAuZllhLOK+1ACQrrWHT8MPPNP4Qpvqluffn6u575QQtzwTBJDk2b3ubx
1FLNyCCkjAecq6medT4aY3pgnjo/lqdIvwjFRVYI9TNLM2WAOQ7Tqkvx/eBOvbjMGqrHOCuGO9YV
ygQGWOLKF8Ye6DD3IYHX9kfTmpV9bcT61dyhn4olvP9QVW18Dy+1Dze1Wo9bHW/Ft2YHKO/1KVl2
oTxYGEIY2whEM0lfjqfE6ATcW66ZlDOVm7noy69gHUtKVBgcZlOgnmOoab59/Z3PnBocGf+8Uwo/
bagCi2uNAzLCurotWwWIQ55Pb0qnn1GOQ515k6et3W81M52urMZS7l4fwHPrAM4Y8D8NghSsg+Mf
3ZUNmDZTHGwfq95eqfFl5mJ/YrFpy8+QpxbKkMbNhTsNVPvjtzSFVmn4fxxINHR9342oulKIV00Q
fkudR0VQGJkbPQNkMOs5Mnu15eR7I1aVYJfpKSLJHSpwyYlNLfsZLGc2VDCoehZcHlJZaRPMGjBm
tzIAtbrOzq+BtmlgRjCYjwUorDp6X+FHvdOaRi82HN/jxzE3gdNFffRRU6zmzsiL6pEK3HAiuv7I
MOX5ojZCX5e9Y4NJOJ6vHqmqAeG1Q0fV9BI1fhFv06TvL5u+wfDSHKN7lE2LTxb9sjd1PUQf9Ka1
0QKoGjSoUrL6fdgCcxCVWVzmOEU8/PqiceFou6wXsh5dGp5Vdo3KxeFAMyYHl+BiBZE43QlPn2ei
oS2ESgKwOHQ48qEZTFoQQcs7UIPpk13VGuG7TIWUH81+a5zlmB5fvP6rZObishxsGHg/8jjVEc5y
jD85bkq6RJqhwQRQO4h2bSLAa8TG59oaxO1Q5yhDKJMxfsZKakSTGIT6uQFY6d6fMRg5sTSf2ZZs
R/ibmBlZmm5L+VxSxAXA4PqQ4ru7n6PudxVE4olUQebx/fi9UDRJ4igmUCGQfm+bC91PwuaADK65
xUIRkce6qT3fD0tArlVS7TKEASjaTWjCbeHRh0jK1+qJaX/mjIAQy2Cod2AUJZ96dVsDzFfqA+Y6
5TYT2qdy7h4HR/1KUW5rzbPX2Pqpc+m56SWqUTCBiguHVwr1SelYjVmUB33A31opwRb4Md65hua2
m8LQLoy8HPjZ4gqDrA/KEh717s6c2n2rFZ/p6DsnNvyz41liEKsddMNyn3668tCerHq3zQ+gueoL
Vna+cxdGz+vr++eXuJSWOG5+HPzYpRy/BGhGPdRFheWsCN9FatQ8aCGW77/8EpMbKKvJMRzc+vTj
l1BuTrPKHGgHGvU3YNnJ5Wwm5Ylfsoz0ODy6AMyokAlkYgxiw/FLcgw3FNMCV6gO4p5ObXvh461G
8wx2S3ZiJ8olLxYm1xAM5Sh2QJmybWmtoMQQD0ZYH5BG4zZr0CW5C0czeq83I1r8w+iMW1HG+js8
X7uLkbvKl0kT4aWhJlfAk+cKrSYM43ZIgKCCHbc+hf0WLvG+0Zty2L0++z9taebctGw8aKiYEKF/
ihuUxCfdF4d6gEK1s6LSGTaNVSv3pmlFOYQUM8q2uutm+sYaGoX/btH/haQGkej1ocirbRkJ1wPU
7yCpCgyYjr9Roo8puoLTwULFcUsKCgZ+sZB9/SXyQuAlMBhpYhnEMGpYUlo+OQ5qjkF3GHJKDPUQ
Y5WrItQ65fEf9WwKyBSMb/9YW0/dln7KYH68abnukr2gMyFzbTEerto0qtGySbtb7jsxQkzQ/S9R
+9fPIgzNNupk2R6gqrs6x6KXToTyCGRM++IWeCm//rNlwyEyAn73P6NxpeMhsjHTE0V7iIymueYQ
yW8rMXS3qjpcV4phQU+dwncplJG0w4kC5c7+jEtHf64AWk+2haDvceJzy4msPCJpl8DxiRD3rw/z
oKDDTcT97kOvQaXWQuYWFa5Ni8ziPklCeEpl9auhbXm7QOUFwrDQBKWJ48XW5ZHTgRY72AB1EMhq
8W8FSnhi1i0p6vx4yeJBRmaA4dYi4fA0SCMhVNVpUh+wH9DuRAfYcMxGnFFNC7i0k3w68Y2XGXsa
5JbXYcVEvLaXuoEjfWP0W+PZbatD09B6RxhMiKsMVs694xZAjoXWdvlWqEVAauBEb+MFCr/jnmxg
/awVMBZODGcJ3PJwTJoLiKQickpKcvzr9ThfGswNN5XAfTP3GQk7OnqARvxY+di7vrahC2FfuAvw
2sprd+ncZXvHj98WieiugONUX04MSb6wLTNE3gI1fbF85D/HQ2r7DBEH9BvbfgK2I4qwgeIIommL
pKAdb7vcHa6LCtTNHugZTrtR0ebaztYCoBAIuA83Shm5GB0ZDlwgxe86L44mHUx2qmo9JtTVn76x
L0eR574p4ZnASEgk45HiFQeIioJMdujtPED4G3WvcOuoAAJ30WC7NhLGrUIZY/HAgbiitredGdiP
+jxw9+WbZtaJ8+KZIO1Qz2AaESlFl0T6qHXajXSly4OmVJjHlJ06eBYWP/2pxfPc70b8Ca0GyyYD
saStg2UiErXR8rv1vNg4VVZ/BRKKxVBQjQj8VwX4DhQFkDqbQ4zqd6CYzYOV2gUobTrGv1otZeG4
hsrNTxhkfz8Nx2nrQMyOe91AHIZjaaR3PQ3uz9FcDvevr9FnJtg1uLqD7nW5LcmB2g59WDupcl1M
NiavGR7ZY1IpJ8qLzwSmpR+oWyi+0I0xlq375N5ik5n7nXCuy7oz4DqMQBqpEqO9UUJ3ckkEzl//
UT/HeqCNi2UvSZggYZXel88+KL+hv24i0XxU67KFUJEPebkZnA4yoK4GNTIBIFrwE9OG6Xve+220
fX0MBB05IJGR0XpClILj0KVdcvyruTYB0+nKa7C4M/Taoa+CPX3GFmHs2f1o6u3wjsyOlkSYpO34
zTD6AXkniknN7Ui9Skf73QjNaxA5EBIy10Yue/ZDt7uA6zGD/dJg3nxQFWSCL4EFq5cKyBIM2ruW
Se3Aec6bFHhYvxVWOx60uUzuYZOD4TBSiAGmqiHg38xODcF5zg2MHKDK9Hszs5WvHQbadz3O3hWC
kWX1rW3U4FAMI8xzqwkwk6/SRgNymdrn0IYm/SLIkrG5bq1+HM4Qu82+TS20i207iDlGlDbr3jaQ
3/2tCyUTN4oOizr45gF+OrMQyXc7F1WwGeBwv11oisgZCNxwNypZy0USF8OnEhY3xlYwHDAvxG2v
2kF21D9reoDFUq+Y9LqCeUYvIdILUJYtSOptoao5BLjYRefMHfXuvEUepEYKOA5tF8UBKzPQ8tOI
YpgLuKDvkdUuimjXIrkTfWsTNR+3QNZ6YxET5jARCIzlZ3riIJBbuLWTeRlqgUDT+x5a14a/ZafB
BuYtqmW2onfOeY2ShnntO1Y4QwUfo/HM7/COuXXRdPN0v+Ffdw16v+fNwtfIY5hbmO0NY4BBWYI9
G2ZkQ7VRl4iM5vCQwXAFWXzIoANysrYWFP62WDxyaivFxclI0gKyp8ap+Q45tJQKFrCSB9GbdYfC
QAPzAywMWbc/cO3Ebsoyq70OYzDe9LTAoBq5QX2nZDpnprBScWcN0AwORjPaBD9wORncfwjm+xmS
eA1FQcx48zaBs21F2HBNDRGRRry6pROppB1aejauhI8N9CSuP8r4uehEOl/majEpECv8+hteAc2M
9P+UZ1tttjFxSIK2uG9RU212k+HAIkFXQtO2FiC+W5zbk7fBXLGC1CkFWt9VJXAbMMkwbYraRYiT
riir2vXLBg3sxsFNYAB/PZ4BhoWFktU6oupoawJg78cJJWkMjSd3H7jgy1CgBMB3BWY3BmZexMEX
JIxbOB96bt8X1jQ+6JOwsjMDa2BcjUwV0soYj8mDOjYORyJmLyFmXU1/i657f6cVNOI2HWc+bNLR
Fd+tZCy1MzQ0ILrNUf8GYHjp6WnBLh365hzl71C/8JEHibaVizLyMJTxO8ueIDP5XR0+IBSnXYHG
WDQlgjDf2I2GAkjmlJ11USh5+9B2bnQzQl7KNxEEAfxtqBK9b1UHHWYxhm667+YB1PSMAkewK41+
7P44RX8J0/D/m+s8x9GTuL7gbf7E0Sxicf/590X+/djw98e//6fjr43XvMmRSR2MLI+qwl/QBMv5
jX+mT0JrmjqduvzJXzpr5m+EVhfEAu0aJGqWP2qKrg3/82/gDBZSn9jW011ZOqW/hIQ5PtgVes+g
wfAbl04dV0QA6NLR3kNxhN0K8nL6gJLieOK++cLjDSlBjG1uZsOY2/uwrur6LYg1NXgIQIL//mSa
n7nPHh+efw/fkApNKPlQqMVse+8KswGIhxI5mGs9NrWNaqjwQAwd4urZ6y976cdI2WXDPToegpyc
pwFOtGjbIl8Or9H5/Przj+8B//yY5Uc+zXvcCqMpd8LySiuNa00bjOx+UOFjXE0O2hKeYs8WVqNT
Vb59/YUv/SDpwlEuagz28sI+de0RVRt6dFsD05do//oLjjOsf37R8uInvwijvEFtO93cD0ljD8Dj
qeVsSzjB4ZWJ56m41jpoxtuqqfIJd70U1OsZ6Oe+PpHhSXWkfwYgpXalnTVQfbAN64IAagdFcs/W
td/LRMesbFMFQ4/f2mQrV8WAlceeAIwFPbwTSMknktqX5lgcT0EaoIeCSRlTwI1/q9cFHJ8hOvH7
Xnr4ck95Mr8FO5U0pDX309TYHzkp0ajvu/jm9a/30tOl2JA6cWQ1Ot3oRI+iR9S6i6tcAet2IvV9
4fEy5qVQBhO0i2nul4bgeyiMyFah0L0u8iz+6k+npsapAkuNCtEv3DjnvTpSK9pZZVHYK4cvRQMx
BpozpaiIjYWBV91kLU5LVcVW2r0+/S/ENhkulrn4UcRdYKPC3VT+Wxupme491DhXvWwh6Nl3U1Do
1sXrL3vpY0ixR8STkhdoU3g5VzvrtoEb2b6nKKL8vu75Uqih5sNlHI0yby40TF0CiE8IXSVNfeJr
LM/5p6zz90bXl9/1ZCe4KCKknZh8r1CAap8NNdrh+3SYtGhXRaHhrnyNfvwaHckDZygV22vbTrSw
6otc3c85zPd9GWFEvW5fyw3JqugrXx8zB88i8CiwB8Kb3Lbch9e/xUtzJUWNIRkdjdY/slfKGO3T
prb1q8CYiupDQt3v16A1/3wRKXqETlAmjl06Xp0a04WSzeqNiyBqeqIW88KCFVJmUfjRpDI5ltfB
sIGjH48Ggu5FeeLkeunxUvjoerug6GVZXo/3wANXjGxv4OF0yiX+pcdLwaOL9HxC3drxjAaW8z6d
nFHZNOqEs+zr3/ilF0j7GV9jE39yZt/VsiqHd4oR2r6OIWDernuBtKFtARtXU0bLQ5Amem87DWWI
KMC1cN3jpY1mT7VOvcS0vVI32ugclijt6jDJBnXdFhPSuTxGXOmhJtte0gSlcdFkAvJHTJfv1Nm8
rJRnIpIMv5mCOMDZhk8M7BfnBmj/tn2bKXNvXQatnyX7MRBT/jHN0B3s8mDIT0Tyl3IeIW28dAx8
u5gxtSxSJy0vQ6XxoU0jkUFahyp6bLSbvI1n6N+hVWZn8DID/NWMQV+kPlqrWzfBi67004iMXQ8S
9Ynie5SIELSgIOxR8jgFLJBADn+HFxnrYvbtGFUCbzVdndGkmDW/b/dYsszpObIo9nQTNFnxO3Y/
Q3ZuzE5uHkYQwfk1BUAn/ugkwjTXLVW5M6jjGFS2yTR7MG2M7aCjk9FkOP2t2gg/xPmfHGzoPM1O
b1ezB5GesqBOMZsWpLFu7DKgzcljsyyGCPa/7TcIfM3uYzmOQ7Vu8JoUhdIa+blpjOkjKiXqGPTM
qLyh7vB91dzIwPZOA1YVx4HhBeXofDI5mWEIKtm6I+AH2urJzFd6kMeKYuPgk3IL26IMluGyFNVT
c2KHvBAhfnRFn7ygiRDVEGPteO00YOjqGIBRvlL2IVqEAldp/Iw6TDCx7imDbyUsVbHys0ixDxAY
unqQnD1kNbAUBSbYZJupQ1Jx5bKSMozZmJOqs2p731UAzKypD3azVSi7dZ9dCnCWD6kwxpjWa/DC
8mY0hDZWXcYn4ucLJ6fcg0cvETEf0mxv6fBQN9XinT8VYt2iknGq3NgKR4uK2RPceXF61j4gU3Mq
CX5p6FJWoVllboxpMHuBPbUIs+Iuv0+rEMPvVRMvd4xREG1LvSbSKX7mXghk3XY+uBZv3dP14wMD
cGStDn4ze5UWpWeNCwCmN4357PWnL3nJM8cxvLGj4wjJjnCecZ/x8Jl95NqZ9GcGhqe51w62tW7Z
q9Ky15HVyePEHzydxf/WbYt4rxlFsu46LjeIWmwUDUghA9pipnXhuCYV+4m6/+vz8/zaobt3PD8a
Di++M8edF0CIeRNh3XxdjumqodPjOn44B7WfJKhAeFUR+9oWenKztcMReve6wUsL3/SDRQmAMk8J
cf0SWcP2qvP9dNXCFLI/APVRBQFspIcRGhyaex11gfTGRD7jlKfDS3Mv5dIJ1tdV0CO2PQbdvE1K
89Pk0jxaNzfLS5+cMmasYP3r+P2+ShFI0hvEOivX/bOY/yIU4KWhS5tWL2MDoLsDDylXPtWC/C53
MYZcN3Rpz2IQUStKY/05dENUYmPSVl+54uXdajp+54SIUCPsqKJOzdOb9RMjHVIJqn8ghng6LUU8
FZ0Ee1BL/MkL/dVpl+Fb+MKhUiwQehgN8VhFRnoWRMG6yhZEouMVg55L6kQBD3fRc/JSGzx0mFjj
qvMVQ4Tjp4+tbvtYM9M7bn1kFaC9bbTSb1cdUaAGj5+ehWgIFbra7fN+RnkgjB67eNbWrRgZUN1A
2y+LEFPvLAmNjWWYn5S+ESsfLu1TTA1rfULCYW8j64wWT/Sl6eZm5cOlbVo17hiTTXYYNLnhxorp
gHe1sFc+XRxPug1MIYgUl6G7nXbd0B659e0gPcG6eCHEONI+HTtDoIrsdt6s1UWzmfHUNXcKwKJm
5ZqRtqrAYh2zBaRxJyPLUS3XS9NbdFO+rYpitnyyRj5+JmPGyUoP/9KNGw0pu3halVByez2e+672
kSifzM5rXRAOsbhrDP1u3cDlnYoAfDZNSutFoXIgPH6aBBba654t7VPscjNbQ4TGi4fQQcjPfCgS
v1j3QWVkeI6fbo3GVecpEUCdNLavbFGdwuq+sBxtaZ/Svh3KZnSUfZ6O36NJ+yDM7AST4aVHS7sU
4fdA4byePB7btGid4XGMkp0erAu9trRP+8BETR8ICRYdrvrRaIkDmwZhxnWZhows76pUqKlfdF5W
IB5ZjPbXMCr9lQtG2qR4TVY2GCN05qd62mYZNrxNcqrz+sLEy3RIhMcN7Euz1isQ8rt2mkC7ThW/
/LBqrS9qFk8zMIFoIKyQiOUY4gSsZ8NH24nWfVJL2qOzgXi3HyK/X5s9Kq3O+AmN5tt145b2qDEY
I7oxPFuJmwejm66RXDpBinppwqWMF4ljP2j1oN2rvqLgVupfob667o4tZHaeppWlPStC2aM0fJNN
9ie8oH+NDvBX2VFY0hZVQvJ03Kk6Lw3zO9SRz/wsXBfJLWl3GuUAWJea+r6Y+/N6EG8Mc90Jakkn
aDmZrVWU3O2sLLhyitHLa39VmxWS3PHajoAihl3HoMvs3Yw7QGy/X7X4ZGhx6sZ1OSd8RCNMvtaj
e+fM1ro4ZUr7sav6ZJwGq/WmJtYeQJsKLwYMuVs3cGlH6rk/gs1zW69RgBKIPDl3fffjumdLOzJJ
oQHYmqrszYjsVlGtL9DMVx5sMvychV2BC+VIRghr3JiNoexcF6ruuqEvkeDJNRTrGLs1zF7ZV9Z9
XewcKsHrHiztyDAIK6MKp9brHMAcAyykjVZZD+seLu3Jgf47ME6/QaO/PMe2x90h8d+uXCnStqy7
Tk0UbEL2Tmre6l35LTKmeuWsSPsSKNmkVo7b7OtMvzV59tj1K58tg7q0IbJ1fcR5bBa6etU5QXyJ
F+KvYfn/jrAypCtsjD4ln2WhmDNuNGoM8Sdcl2AthqZPF+HodgYKtuz8UZ/aeKsaPgbaGGxr0brQ
YkgbFNSt4dPvaAGsll+Uof9AAf/dqqUoG/kBYFZrS2deui4wd9iFRZsFzr4uj5AV1uqwt6npjgx8
HG+7Qr0ce9yb141c2qExEriGHeqN5yT6dQrgcA/PTqyccWmHohMLNrLrW08t0ztDSVEcDdclKT8x
eU0lnwI9a7AHM8V2yHCU0PClXjcp0gadqMo3TtY2AAysT0EzXka2eb/q0TKwaqxbP0HeH1cOLR02
SLxXZxi3rENGIA90vIcKPPTcHviORxsGdfK5gEzcrGv7ozt0/PCuFE0SakPtFcBf8ATvauWN0qvT
23UzI23PQdGJikbHF+2n7w0ZHGDsr+seLWW0LQcPUPGi8RIreDuW5YWaZevWoYxt6vEQtOLUQF69
xwiwHwKxU9L827pxS5szmg0fhxmcA7Ay3ibGdMicU2nn8tN/brkg0HT8MQeFenBf4g4TIqTabWrb
iq8rqxw3Qyzgcqwbv3SImkk+5klh1l4a6Z/T0PiAd/u6w1+XtugI4jG1bL9m/wO57xvYIFpvrGt3
wfw+np1AhGZU64KBG9qHrFfyjaGU71dNisy/R9KqTGo1bDxTRMawn/UOi7Pcwch6XeoipH1qhEHg
dA4a8vOo3EWZgG+w8i4uK7ikkQnfFc8eTEDdu1aNbnzdWteGEtIeTR3MMqoenwLdz4SnOKK909Bp
XYX0FTJeU9i9amIyyMDVedrgXePpxkrAGOo5x6slw9WtHZuw9vK+VDdqb+NOFKysDstYqLY2us5w
mXLC45t+Em9QAl63h2QUlDsEMGSqoPZsP4CFMk9v8JRZ2TeTkU4uq0RFvbP2tKK/1bXqqlbbdeOW
0Ut1RHfCGpTKayznQ6TVd2lSrbvEycglfzSyJCjj2rOYGSR1A7g30y9KcPydPsuInsVYV4kLt6Jv
A+m2FskdJLJ1KagM51FV7lm5qVZeEOlZvBkoVOw7xCxXToy0PePYBZUWT+wbd8q2TmdZb9NInVd+
UeN4B2EGbGEOqVfe7NZiqzUG5nrByu65DOVB99pBxqhguRQwdRNi7YRj08Zx+2RdDUfGL9hJJgAs
1qVnG+19FDR3Q9LerzotZNhC4E+DnqZB5dm5+zkvBkiPC5901cN/CFE8ufcDK1bdYMxZM0E42Nuc
oh+KPEa1sv8hS99MSYeoeuaXnqPgu7nthzL7vXPtYeVl9wfK8sn4tQxJp8FVSq8OpwYBISve8GVP
Kcsti++ZFEkGG9n2ODoquvlel1pwwy3w8IhCrIzrMtioTUHfNTiwe41hB+1Gm0XyJZnGPFj3bVUp
Cxij2qqHkblBYazYRG32bky1dWe1jDVKRTFkit0x77lTnk+N2pwNaRGer1qVMmYTiwJ9KtOh9LAO
nT9glxqcQzUuTymyvfRZpVijE99NMfFZsQqqMEDB+MvYYGeOv+m68UvpAE3EpMhLjAULvRku6tp5
F1bpyp6CDDSqKJk7SpfBN61j5zPSsOM5XpD9qqnXZKBRqyqIq+gm9mfoC2wsoC/IkCn2fs3EwKk8
jvL1pNCjT3k6FgXdBreISwwzTyzJH6pDP+9WTdaKraIRqK8jCq+3ksDf0C2O2bR2hL1pAMs+Oc/K
abjvsia90Btdsbw2DCvzAYqbXd0akPfre9fOrPOEvmRxHie5YW2QYaIYH4yVo+JjaMRV/W6osNzd
qhgYJF+KMFSqrUViKXaaSa19b5fY4+1SjSrZFiW3drzoKsWJPWFj233hF/EwbTHNsM2PCujY6UzT
48be6fbIM4c0auezANfiBradmLuzTIhx3jU9pi+fFxkB/7Y18Kb62mhmVXkOHiq9V4/83h26VOY+
VnsTg1xb4GxoTVDyzwOtCNwr5A3hhanVLO5RWR82vbDqizJq6tlTC9eZzoYshRrf10Zg7nt7MChh
49lgbIMUX2PyWdedtk4d6fYmK6JaezPkfuxepLrWGt7MbA9YWSf9xTwr2SFJuVt7oChj9Jn92p/v
Uy0u7FVZiCZDa2o0EPq+xJ4vcYLufe1UMzXU3GlX7VxNBtdUeYTZzuwWnkstb2OK+Cqcg3Wcm5+E
xFRmzsS8uPCmAt+RXaEOsTdWGHqsumxrMrpGw151VvS49KwA+cg9sgvIRtiKibTequ0rI2xazHd9
JWwLj/7A70NpXJoKBqnrni0F5bIb6r7C+t1DxBX4TtvYY4p2WCxWVfQ0R4rJvVlhEI/oqocLxexs
7KLSaW3ic7CuBQ4r/Di2ZaPRWUmnF55lhnihZMpGBLger5qdRTj/aWlcN/yJK05aeqGVPaLycu/b
0bod5UoT39MjHFPBuDGT8/A/vfRNbVXZGu2k41GbPZgpjdqmB6B13PiKm2zcVCtWzok4fnqtBrqV
0E72AhHHG5Rufrfi+mHdfEt1qxjidZ/bauFh31XiKDxG54XeZisPWal0FVqR2uEe23hBnRhXBjcr
eB1d+2nV2GU516HMU00dAxIEVTM2nT3E+yiKViYIMt6rtAc/ngOOcHo0+J13mrUtlUH11o1dmhls
jCZEA/MCoit2YZbem+3Gqv4PZ+fWJCeuRelfRAQIEPAKZGZl3ctVvrRfiLbbRkIIhJAQ0q+fVSdi
Io5z2scT+VrdzqJIXfZl7fVpwHGu+vxLtdc6TD2ETDMW+2SLWzal8VfktP6qUjBc1H5dkcUulyBX
xH0oZe3nLuvsqYhNcd3pe2lRS1IQCPn7GTBw2TcryG21NX90oHzf7v8SPRUXx1eik93uyJNPkZ/S
Hwxq8x9BArt45Yu/OMDgjjoNbBDqBM+uLTqLakqauHMu/0Pv8Ddzdcml8AvjpuBuA8JwCmOS6jcl
+DY3HcyIFBiQc/SGgbPHKAL7pUUUJ6qmr5DUHVmU5/N13/6lwS1wvzDTlno6cb1H3+Tg0u86wua7
buVenKWYAqaxHRDdOr+wsokk4Au1ZJMaj9f9govjlMZpQBHj/QLuTAJAM+8xGeZBl4+vXAIXZ2qI
rcY8LZlOKajOAh6Dg8tg5ZyB2HbdX3BxeNA14O0T/AJvCUTRwX7GbMD3qz77UoM2GulNZcN0UqDW
N3uf/gwmv/LBLyVo/RLg+i0Kedri7DgScUvI+oes6Dfb+lKBJqMo7h38SU4m29ZGRHBMw5jKh+te
ysWZYdio+wTeryeYGpUHywhsmXJ+ZUR4KRRbBxieZ1MiTwj6H4st3I1L/wcvl9+9lYvN1O/oM1I9
w04c7sS3yajLGuwtd90ldikVc4LychOpPMFfDOaZQ1kut6wAXfa6jXQpGMtAVU0pGNGnIp8GGEyV
NyJL/HWb6FIyptXU913Fp1OVMXe/apk1hRm2l/+9Yt6P+3+5ZS51Y5UTHrbnuN/HkC0IrOK1rw4w
wJznA0XsPP3837/mN9/vpYas9BRGbWk/nwBoNKpmuRneF39cze11v+CitiYjvsJDm2Nt5uTVmvhD
DzbodR99salgLmEAv8Wzo0qVt1yjlB9s8ifaye/ezMU9PGExRgKqwENS6O4DrEzV68Ty66aZkM3+
GgDBszqxMeAz76dk+QKMe34yPC+vfOkXu1ahugDb62lEMxxViXkpX6Ks59et+5z8+ujWm8kDMD5C
IQALpwbDh8tfYazmP7mT/u7FX9x+MKTpOmX0eAq6+Iba0YMs2OfrVszFvZdtMbrVmBDE4OfcDfWy
2u2HS5fr3DCSS0EZbDeniXXvr12VHQqOa3mWNLfXLfdLQRlgE3YPGg/f9QxlpwQekHA5ufIOuZSU
VTQUPl9Rf0ucSXw7cegRGpA7h+26FPdSUlZurlOIbMdTwqhvS3CjnmfM8113wV6qyjzlqCO4JWr7
pN/n2yFOYvB6VG7/8PTpb87jS2EZzVKyU2qxdCicPp+WJJnsDRfboo9IxCw55lVG13bJx32+jzyy
gntVDIv8i8AZ9mgpCecii3xeV0CpwqHAR0I8ySnfSSOXxfMm9KwL3+bOc3ucFO7cxubD/j2VWXa3
qcHceg4HxrSzDh8BDwxWx5Jn4Y0lmG95Ee8+FW/w21Zri4QtC/ivGhzhGMrPxwFY89Di/175Q0q6
ebsu1Ls0uIWucSHvA8mHvkuGx60S1T3hpL/ygr1kgM0ReNRZvMHzdY9/ULK8gI76fNVBcCmJQ67p
ZUSdOKUBOtuRZGcyr38y0ni/f/7l6s4uThkLJk4f1l2cFgWvjrNegeEDOAKqh9Yhhu/PtKIju66G
cSmSS5Yqp9mWi1OkgCTJhBuPQY39x6ve06VIjvnOIkdMBYC1GWujLnw2A/nTe/rNlroUySVxz62A
8f2Jjpa/QlWdPZUMnIZ9SKI/1I9+9ysuQoS4qwp45S6gOuypoC0zi154vWkU28/cYaLtD0n1b77y
/5wa/9VdhTyhtxsd+0PPjRBHm+8wCh6i8cBlKMFd365tO12K6HqG2kkHv/sTnUgEoRv9jIPoygss
vYgbIph2oBAwiVOCDjo8eY8mTf5wQP/um7iIGgogbcqAGdxW9EthztW45se5rNA/p/0GG+fr1utF
7JDjsynnRQSrCxgJYta9/1ItxXWjrcmlkG711cK518OpKHJzhOa6rDuWXJmsXArpNo5SZGoTduKA
mRzV5mVbVvy6PO5SSRdTlYxjMXZtsvHbuEvrbKbXvfNLDZ1P43GdDT46hOzQVctRcnJdfnipofMw
QuNrJbpWcALr4HcT4D9xZH4TZV5q6CArjMEU4V2rBrfcApBuTlGevl61DC8ldF1esM2nERY7eN4H
pXQGJ+wxO1736Re7NK6EhmNyxE8FX9UdVK+fwRW5zhw2udTQ9bToo41Yfho9GY8W9KObeBmvk6KC
R/Rr7hD5HamQ1PzEh2FpAY6/jwq9Hq57Lxf37j7EiwUSrmqNzOA6Toj7qDRs06977ZdSOjaD+jFm
U9VO24Le7Xwa9HzdJX4ppfNs33vZI5AajeX1ZKe4CeOfmIa/WemXSroN6vyACT9sonWba6jGGkXh
KHzVO7+U0gUYhq2bURxTS9I3U69mMLv0VF0nSAPa4NcFU0mPmQuRVxi0mgOpy7HTd/Mu+HVzkMml
OZalUzcVS1q10gV0xmBg/idR0QXN8P8qGP/joP3fnciMhgQGTz07JT5Kt7uYyxwDRj28PN/gNjSf
eF6FtAY8VeYHwNuZaxYj8g0OmYp68ASqeDkElfTkb1nkZHuna/Piugr8pQov5Mwtxm7rYZro2MAL
Fx4TWXedjwJI3b9+aWNlUqDT8vXAi10f887AsTgSV7aPL2U9qSNpAJBlPaROMmg4zBsGNver1nN8
qeqxboEJT+HXgy+SUItY6KYQ151+8aWoJxeWRumCtx4kDCCAG/sZa3bddFJyKVDcoyWBlYp5z4C1
6c8cGGJ7YKtYp+uKSpcKxYlzQ8uEFe2uGcWd4weQjlhOk/S6dPJSoqiNsGHrlD3YmamDLDPXqiq7
rrx/qVBEFA7yAJAch+TdDs3lC4bvs+IqyXxyKVBUxZatncGHbxZ23OMK3sA8kuvkj8mlPDFjFgYH
gJMcyJCoJhXJUKPI9O2qA/xSnziLsozjtDOHjTBZl1GEmbw9i6+7My/1iT3kw3EWpeYwQyxVz0L3
j2ORmk/XPfv7jfdfWVfmlAKpazGHqEKrKROhP3CfX/liLqIsrl0yo7duDrAdJc+T3MU3GofiqsgW
YMBfHz0KSi7dmNpDj+mZtnIMFA2CUc5rXkx8qbAJGIPo+IbAqlDk2yrTV8nIdePV8aXAhkmUlGeV
2QOPdVzvinSHroOM7n8/+b+nifGlxmZMxELEnJZH2o359sys5PLoKRn1MQNGfLvy9V98ud2Wdlky
4I/ISRm1G8n7ZtrtdXqb+BJ7p1hXGEPx6X0/8baE2KapZv/P/35D/x7OxdXF5SoGXN7QM+qD2pVv
uFyGdpXdVackuK+/LstKZbGRea4Pm7DbUbKS1DAwDlcdk2C8/vrpHowdGgA7PRgWxmOyio8hGfLr
vtJLQWJgMgszaj0HVbKikeMONjPX18nnwWT79dGnwhemKDt1AO9aN0NQ4Gkpf51zU3ypR+yybNTJ
QNWBm4U1AUj7poRz/VUXd3wpRrSJR8lZ9+VxGKbwFmK1fxri6U9W8r9Zj+X7z//rEO5S5xILsfIh
1wnmUd5vJ0WSP9UIf/fpFxs1SxKUq31VHbMIpfMt+j6P09tVG+lS/SWQnXbgZwAXCRDVCPgUZLKG
7etVakHAPn99L8k4p3OIdXXMlZwgcxx2yu5B8ZvK6/bqJYhSraVFyKeqYwUq2VCR2zG+7tqOL8Vf
MOJajCf4aJkhWH1XLEzXKWPjS+UX+Ay8Y8VSHcO79ZEA2bvJGGi4V32nl8qvIR6ZCX7OWrhw3Uxa
PYOZ+Yeb6Tcr8VL2FeeQ/aRSZi2F/GGYovts4i/XPfVFkpvDRojpdMpaQq1MTpkaMXfNnLQfr/v8
iy06qWQZRjsXx2xOwO8K2Zrdvo/q/clP8P0Q/H8bHnFxsUl5JFRWuo4epYrWG9Ntm3xci7jvD5hT
LTpw8oJjDyZ0/x/J9X/ITv/2S8mv+6vwpJu2YRmR4+wO0Lpk5CNRQNli141H1u1irJdZAldTT+mC
u30fvJ6K8zwqyuQRifUgJFiBYvNn1vmo+ztNHWR3UwxttajTwQfnagQ5arkXNCnVw7Z2LqHnPcoK
MOh0AASe13Fa8bSvtSkUAqGZ4qur82qZ+79BeZQ2qTNRcHlOg4BlcuuR0Bd965fN6UZ4QNpeYSHn
Nl7nAogfWGV7vgNlllQ2olldeVjDi5tECQrre4mapZE15gpGiwdci3n6qIhE1DsUQ/lTKokfa7tk
WwsKOCxMLd6QaLbNEX4K3u6gLok4Xae/ZxRtC1vvGrm7q/MSaLW/Jp6J6jvwkAD9YJAzzFrWcPsa
/Jd3Gd2NCtLv9QTTqLVxjq+JaAsMTnaHgJYNOUSk29emK7HSqmajzueyJVvI47uk3Gh15AAzSsxX
LbO/ASVgagqqNvowxJaXbcxTlzasoAuisFKWbSlhgFvvS0+XCfrNYWZ9ayokh0WDCsnez3iyZdJF
XRJaYG5k46cuKxA24iyh0t7i25oZr3WJyK6ukmiUrZUT+boYoFqdD3vx3fLg06PScy4eg4YB5ye2
kKJ4TE2XpvcgTpa2b8eAGZXsWDmbwBEh0MKOD5jQKPF9Kc4VHq6PgQ8E1RGuxojGZDwHceNpurtv
Syn53DfzhmLwucAEUvWW7MW++macMpDE+jJ6t4Ec7Ti5CFMsAaItOOgUdrMHj+9yns8kRyGNnKmY
SlYLKqojFWxqZro7qZF6+2jd3iPLbb2L7SoOTuOMeqRzb4e3fSf9VGI5zMQehzRf92buWUbgEsv8
CGTgysq/SgPu6121B5RpWB7bXddOGRTz6woUcYIIyhgAThtQ4NLhJRGlpkcYrIj9biIuQVU7NvBW
C2gzm63HuGXsV2qgtaQwWYtH+42MEWZm9FZk6rXIZVK2rFvz4RtynxIYSEim5q1dh3xeH4WNe/oG
edYij4MvMCZUzfGcA1MfERDbmRPhHz6Ns83aTEdz9rhg07LDpJgnZyWTYfnMIgm+L4430dO8LmRW
qcfYGJF8y4auK33d9ZXsT85tW34ba57NXwZHfd7ANz7GNHrv0qSCtXNOx++dcb3oa7GI8lue0kV9
xnQ5eKboLuHugpp+9g/Qsa4l/vEcZd/nQW/hLIny/k2EGPBGxbCTvg8ZlvlNL0h4NFXcH2OylMNT
qW1BD3HJFfuwCLaHZ2CGNxKhEw3fgLJ9dyKm59WZafop0LlhdwNdUn+a52HsTgupEn1nF9DmmyFL
M/JXSUlW/ZM40T1ihDy6RRspfMcAgawHl/dtD4OgqN15KN0tGBJbuIF5UPplrHhWteodTvpSeDZO
j0nf8eTsZm79IVrYsN9UXsf0VNBdxJ9j2onuA1uqXjXKmwieiENcrRhVkHTdbrew5vphjYOJz6mi
avwIcEc3P9m8KtgxZmIuWrMP4E/XLi81O0I/neiHpdro9xGeAFPTob7kntgeaxwlbN7dgeYzoMBt
jG7VdicGGBwfu94qDDFExda/sXKtsrNUSlFgQyNNvzFWDarpp1WYoS6npIvBHsrS/byOcjUt0Kxx
1Jp1Ikk9jcGpv1JT4QnaPO4T2BnueAoe9auuhz1ap8P0bslTw9AuiMfFYTDtkCvtvpLYOwq8Wj/B
lxM4BfqAcKn/0WELF80wMiIBsnb5/NkvaQ7CNeIGWJ7VqQiBn53BtOmbB59OdzVbTLHjvA/KzXM9
GFzTrkbFe1u/i8SY/sPGQnUHloXGrSBgWVN9GPFR79+mMlYf8oqi3XmYHJF5jUHKKT+NVVKJw7b1
6ejrPjFluHP72qPQuAMvVd3EnUegiHE2xs4rUGtRHTTn0SvNhSYty6iN2jXekqotfAjDJx2HdLjZ
THDVyco56trFkc7fpyB4PcfJOvBXFHuJFzUfR1MdYR3fm9tKII159CiilMdMcFx6puvyBXLsjO33
so8HsGqDTkyTKV1EGF7Qa8cdRujCmnwwsZCYyJhAoH3me1yQmxl94wE0Xmr4Um8+A0UH5uL14nSV
nJO0Ws1Tvi7R9Dfhezne0zFdsdAmJkf2TzqWActBwrdtPcx9ybcj/rJ9OORSZOtHKjbW3QJ6O6Rn
TKTS8cFqAvDWAWfSSFvwktLuR4BfMozNVzbkN+vM+x4SZAy7YKGUMFO6ZYPx6kYNMoW0l0DqGx9W
BfRhvRk/kdcpqsrbTY7Vp5IIVAdhk553b1nCxugnpPav76LXG1ipEH80XhevkH/uP+d1ARo3iXAB
NtswiZ8KU16fJMYw8huK4zmpt2oR/iZx02ehs6GFHTL/gKwGHkkhjgAkHHWQRVPtBEtfxoAePG5q
3xq1Ilh7FgRtw2NvItK6gbcErp4vtJg29zAG4rOW82HNX2W1lNGRzZFq2D6TGkSGGMtAurGJbR7W
r3ogSMvKAUYqIB+75GEwmPt8ZhncFFvInLo7hx88hH7sW47YCbUFItIdlF7tvwite9NIDBD5e1gC
pn8zrfc6G+gDkyI+b+sapSfM2ar0vECBdVMVZfYaEgkzGFZh17/FCfZiXZFow3oY84YQ3PtxNfCp
xamzLo8hsuVhK6upsXF3r4ZIfoRn7/ZUWBzxbT7KtOXL/D3EbKm97PhX8EmG+8x5uJ27FfXzG0G1
BzPZmH32bazz1Hxekh7jowi0Qg77QgPHQXj1CayDenZR9kbAWyFAx6tk+l5uKc77CBNSd2pYISof
IBru76rU7NtP6GsMB7u6MqGNIyCL78rChB1kaOmO/WYgXa4ZDPqfysUASQ8oO1MvbMRh+DWdZVfr
NVIpa6TwFo4qXZ+Ncy10ofrbQBKjW2iOjD25lcoHJxEM/pxM8ZyaIJN2GpJe4lUxjKaPVbR0z0Sp
DqzmuZumD9CsmeEVJgT0nsW8205y8d4/FnBBUK3e0Zg/Z7DK2WppiSN1ui8L+2In3cdfOUu3pyEl
y7PSGqxeBwv2dUPFOuz0+5zwJXk1ADJGX1K0wqLPGcVJCtsmY3JM0WYjzX1TcL2Rplcg0N4yHnSz
LLZAd4pa2zVFyLdjaewwnJCcBPXgoIl5rnDZFrrenITUqs8fSSWnxhcgJuoOsjyc37aOBttBfsxs
Q3QoDjut+NlL3nRu+kuCKFYXO3dnBx3dME+focbzjU/nrCEsExTmJg64BD1XI64vDHSVQxfDpM36
th8zhch+VUABblVyzycTeeCzWXyTO+hvfYemaDZRc0gw99uMo15qnuYwYNB0+oio9ysV+ZNNAGZI
DLZo5t+V2JLsiD/pl55XD1sK1POSYGckSXwCOH2bmjAMaDVEcfaaSLecwRgTuk6GMT2JTFWNxSDh
8xqP5W00FJNu4n5+RJ5hthMZi5xu+M5iuTwqtjCMryewgj2qahjnh1QqF+GugFPBXUX7tB3mxezH
POHZ9pRMsYahMxr31VtWTo4dtxH4oueFsPRLuQK9065Zh9pSySNDH/2kuuIY68GRJzQ00+nDamh4
yrNxTE5qnOdor9f38sWU4cTFTAQ0kOVpSxRykzD11V2HI1PtTZllPUDYQkTNTrF7P6zBLRi4x1w1
cQ1sMjvRFFXC1ZNYUcPEy+tHQL495rbHI2Zxk0PZpdPU6rgjqkk4G5OHzKp3UjBd34PrEtJd1jdV
ueWklXaJE4sPwcz4JE1xGMoR1lx1kBhAfFMY5U0/9Sud7/VkEdY3rB+iJgEfu8DSLfetLhzFIUEs
PCpueuoUgspij5EL9gadXPgEaAdOUZpF5szxMPGLnbExG5LTpRWe2ekkdtwnf+WxdtuRFGJMwOPS
MNdLMp6WrS9G9r3a8r5e0yQcbWn3L9PUMYKUJ++G9dFCrYcTTyOk57cpVw69/84/lf4dvBt0SO8A
7xbxoQR9aEf4hlC31SFL809u3KL+LOiUmzc7dsn2YdI2adDIWchXP4Lx3eQ7j1ol2Mdqt7beVPTD
C8xZzejL1nof2A0zCgYpGeb6EeylTQimUnWBhHyB7Fe8Gh2TGyKIO+2zrQ5OFumdSKvq84iAqtn9
8K2HkfVTgpLWM0sI7YEpMK+5227nGTfDbel6/0+ihuTTMuUluyHgfstTGNZQPSwR0c+xg/8w7O/z
BziH2rqkHm4kNg4nhC3Lpx4lJ/28RQoCc7MXjY0gueii/FNZTmvt5/IBPSt4DIC5m+p6jfs7HHHb
2euSfMTp3h8EGaiopdwNtDeAnZDcRU3vQIBoBbYO3o91ODM6fsNt0R+wMADdor2/DbT8pyx785KR
LLulscCCS0fd8Ji+jLmWH5Mw7k8lVcNLH6sVQio7CrHUe8wrt9Y98jd/9OAh+hu6kf4TTXZ1awZf
Vu0wLbSRwYb9OOkhv/UQ5GYfXVQWr/3oUoAGiJmK6KaTxeZGwOMTXsL4wbP4H246bz7mOaW+3rjc
S4iTk835lr87XJxHvwcYAZU68Qqs6GVZscp2ns5D29MtiW63JMMUNyb2XXyrWdJVj2u0r+a4wbki
/hToSGhT+WwzdzZTef8VuZhcAM0gEblRXPHsfti3EfjiftpwtCZKl59SO6r4aUltqg7wCvITTDZW
ykB836rxrwg7EyCz3POct/E6MFPbnCO5qowteKNHRN2u7tIoTcfa597y73uZp8v9ts9b+AZUmUOA
z0yZ4/YesZFzVQ8YUhsO8IXqyEmXIx9e9gTVrMM8Zak8mgIHX4scvS/Oy7ug9LAUkqRPGOQa8jso
wtOkTao9r84JRvX2nxy3qHyyqylV3Piq39jtuqxpTGtYzZSI/8JARv+CYk9BUNeBCDncreu44iRi
U4EYSkls/VeB8ov7S+SiOmczJBrpKl3xV7KmIvoq0V9G4Wefc2A90VZhDVYHIv+6s5sAAUbbvd1k
r8vPFC4V5lPpWFx+WdelIkObF0uEYKWb8mh7pS4Me19HhBQpopxOy6bq0pE8rqHc/c8MBhbjP5pj
gvJQDmBjfvAj2ytYaOSzfga1PBf7YdrgV3yqeETmZ4r9iTM4TvV7gAA8UoHyN5vgGHEzpDFzN6lg
IpZtFvSu53qklPYAG8zIqJG+DEvjEaQisEbcY9zLYBAiulMleqE/jWs0b8d5iEx1XtfK5vjGQuV0
u5Bx376KKsc8KWWiWr8aJ5btqPpYRk0lbHLHl76jzQIdgLn3w5D1+EoKjvHWFX2jRqttQYa1UBgN
fbIhq0p4Tyzd/dyT5eS6vfywpMSbtTZ5COrJj+NYawBoawwi9jYFda4c5qN3JcKXHsxeew7pipID
q2xRr8Yhfq6NNW59KRJXsJ8bYD3lIYg4Zi11sPOa634FNeUmUJl/80A/8qFO56jqbgEYz2jWrGMY
IiRXPo5Oe8AKPhUkT4pbg5tl+LsKnLV+gvHJ00xWfeDREiw0PVEXnZGspaaJURnHqViapWtgGJZ+
TDcDReXmWK/OFXu/nvC2TAK/4nnmDe5AJT/laErFx4GxybQqyrk7bDtGc1DGiDDTGQqW8MdycDFK
QNyLR0w22PPYcTphR3b2do5RunuoSG/IGfH2+LUc2OweJ+HWW7MU08ja0vu9yXMcHCgu9t1XGLkg
GeklTlM+aPFgTFxhOALOOu48FiVrVPAg7WCeKb7hhU7Hh8Wk6/igO7veWaXm4W+i91Ic5lLoN5RR
0oOMUkRheB5ann0oMt2Me+Y+5bDX+aFhBR/XDIYyHIsYgU49ukIeU3DUbbMgV52bEq36DcDEcke/
AufminBU781oUQNpYL9U7Q1muHxfJwyLd/GCjI2C9AuiczjmkIe5mgwKhiYKlbwt3JazL7vblnAf
Mlx2H2FcM5N7Sbnla2PSTfG7uYQwDKaA+97GdJgtYOjZEwHYst3mYh9gydGBBz0hqCheEpaiHNOt
yPNrCiDibRi6aIdgdhlDK9BER5TQGYzFfe8mwGbORKCEWHewPSl/zAZlNVxlSFwAbNxjKJ6CwfH2
EJXVbF7RbiP63sHIAHGvAwT1MbPwaWrKUiv3JNEN/ZYFZLZfpz437DObe0zLCaPUCCGgzN4kqZDd
AAmMJEAAkoIaEICKOPs29ZlxVD1QY16PYrU+qXFG7B2vA2rReSsKyth4512BwkmNAbPkq17VlDYz
Sivbk1d9cC+xWqLii+uWyT7ZjVf8tmQVUpqDtJ3g561ne8Jw3pL8p3CIab8K3zu5HUKlYJMt5iV8
ROdAQiq1ocQk93rHFa9v9mF12Nlk+URSlh7R5Enu4K6Ai6TM4XFeT47a4iP2gxsPFTMMSUuZTPu9
K+0k/nIS1ZgaOazNHpKI0OmHGqpKtGLuNHmLSJDbo4/LYXvsZiDeXkqUVMl/Ckn2Ua1pOv3Mp7Uq
bvakH+Mmy+CUfY+LrMdl3e85cW1Hi71UDSBZ0P02IYFW7XWDrVF8S2HRFN9hYRXi1tI0U2D2xfv0
UCkUWGuqUgejc8X0jzhPOXskoZsg/+tiMd3AcT4izxh4LOjcAN8UHBo3k1dHQGCdPkLPpGSDdkhu
v01OrhHIhsGU52hECeRLPMoFCQRF5NgmulIDchfEs/LRovAnGgxGmNXWcPNJyF1MSY6oPTfRdMMh
kNi+OeKrFX8V7czJ9bx0rc6VEocxTculJUDJGFEvWnp2RCA1IiPI4D8G1eT4zvUC5mxuB8ar/bYz
6DU2GPDoq7yFhUK8whC9k2hEo4c597d029OAo9mo7Abn5Iw2+4IrrEYBNRE1Jj3D0C5ysuMx222y
/Ch4LsYIIVKSmRSwV9jg/FRCjhjEEmhtmbXZJK7DrIlGXZ0oUcTvZwE3nfKT1UCw3L+vuV3hD+fZ
kDVDsqfzU17wcf8c4a+popoh2Zvt8d2GGvH9VoYte7TvqcldF81ixx0DoWuoB9/1/ZOXyYqYTNuU
xht6SqgzFQ2aJLkzdbzKavrOPY5sKLh8IeMf2mzRcrRJkSMuxDZH7g/MzKxv12q25VPOhq3HjVgO
4R/B0Eb4OgxuFsesz6YIefCi0gkQZar5S4aoBlcDqYosPyoc7csPprLclbVJKtgsuyKz5VuCmhoH
twWFe/Otgg+r+KQiO0fPc49OzctWDcsKMwBfjqQptgWGxJh3U3o8M4mGFRZJptKjLhDf0QMAiHa5
w+hen7smoPkzS9ir6YIXbZxTU945hRbQPYKIkt4Lm2Xr6zQOQt8Wfermc2QBOf+axjHSczrt/4e5
M2mOG8my9V8pyz2yHe4YzbpqAUQE50EcREkbGCVRmEfH/Ov7C2W+Z8kQU9HKVVvlQiySAQLw4d7r
53zXwY1Tl8YQFK6cjMtaAO95Zwx6SD8YKw0FQ58AoNouQ+l116nucaiUtnDHh7VAuBZ6QnM6k6qi
gg3TxUb/xXN0Ez0oakOhrGhMkI3rubHSd7vbKMB+xdnUxGoJCDOyNTTduR9Ol7ry1WlHeXw6KXJn
Fe/NpLft8zTnCC9sRMnJ/RYjsOjI7Soq9NTt9Wwbu7aTcgiVU2ZGwJy7chq9L0VVNuSJnTDRRLe7
1DA5qHEqzmaWoKA3mhcs7dzYmy5xbeu0nwd/PW2s2RAVLDY5DX6Qq5gmZyRfZnZpm53W720NDv3F
ja2hvBQUtd1dYSeDfz9NnKlsipjyHrZClGS3aVUVzkUUF1V+P3k8mItFerk+FwO9cChUIC2nFfmy
2rfZ4Jbx+Zx1fv5IPEsViYqhs6QtFQWvpNRsAVdLRTgwmRsjBKvhLM2GAzzX83c5qts9e9j9CC1U
aDP0fQiQ5bbkDEcPZ245dTzY3s2a7nbueGgcdjIS6EYuXX+5Vzx2XFG+neTrI8ceFLZGZvLOX1f3
klzBMS6kEVFBDBwBdk7uz988eSIyx2lO8sxt7cu1qLFMm3Kp+49TOviU7vIBKseup0vzkgTmRA2W
w0mJWkq02huh23Wl/lSOlidva3gJWu72jFaT1G226crudas/ZqFfTlO+Wcpu3wqu18613UVWdWZh
wZ1O26oZ1CYel6a6lBrATDBHuTDPrLWx1aWhTdPYcazYp5vCi33i6qbVDZUxVabqeXZp/H4RrXE2
31FQtnoq5UnUrV9VZav4c5PXojgTCnfimUinpb3C6N/1DwUU6eSxrmxrvjQtQy/fltbOmst0HEp3
uw62R+3D53g64Ixu4Dgk1Rp9XttbV4Mo9RT2C70+zzr+hGwzrFLmIXJ2h2Nuy9rLJ0dv56NcvS5G
Gos/iimP9VXXr2Z17tKpjoiAineEPcHvF5q5a9fKPlM0Mag82Z7RaKqDhGChrhjn5ZZzpJxCA0vo
Po+Z9pGIb3SjChfDMDumidd2OBwae//s/IY0PQ4o2vo32h0LA0JA6qZfh/3O+NUdqLNh/7bjs7b2
CUIEK11xr7pO9kNoxVTuu2AoLBgMk6K1k0spVGyUtA0EMSpuo2uZuP20Y/2EXjgWVTq+9NnczJf1
6pb2E1GAY81B1mbD+UItcn7y3LIZb9iuY3WqiVOCEoBMG9C+J543laI2z2bLkeMtUbHvnusEb8A1
pxolFnUaFqyk7m1OVm7TatKy++dhMFovwAokJ8qZTU7BomuTO4QNZrwZR1q632VoEdkQ6YoBbdEf
vch/7zaoCpuwEpxAUeGKurbugxSHnhXUHif/KuS0uhteSJRjymEkpKJ/JhtbUyNwerQPWWCzvPZr
EBc1/owArHwzxbsZQyftfKrZcpKPeKIpSgfDRNuZ9qQk10izcGohfk/nJMKzbW46lSC+2PwzjcuB
3MpZrKqsK11shf8hsx6c8R8pmMV3huZf5G12ocZZk5tvVXrnkfOk9j+znohDUE4NS86PUtfdsUsJ
UlV/FFeaxfJYW/a/AT2JQ1gOCbfsUXIRdxtMgjap0/6inIwaQptG1UI5bMzA6bt+K29nTYEopA2u
IUKqsuQcP38tztvSoEOqTjxTY0uNzt3VdAEtNinOgStEd21IuMSJHadt3hGH/t+IkJz9X/CXF9W1
etGWUs4OI33r3vdLHQ2bJibMxHVNJkYFPDEKgsJ5qY64i/9GEnbIscrQVbGYS3vnePSy6MG1bFsq
Wkdu6O8+/UC11dAJT7uJb6O4KD/nnfl+8pron4nZnAPFFlFyWzZxZO845iJe75azdCjUP/zwA2VW
b5p9VQ+OvaPStUXwSHnVpL7x8wH1d0/lYJ5HM2cYtp86u1gYmi11jMi72Xz/2acf6J9l3ihUNTwX
MjWYtr1Pd8a1vv/5h//NCD1E+jgdBzXNnDFcEteXX3WVllMonEXSj8eTZRM0AyrmU5wkdvOP2tqJ
Q7xP4sWTC+vE3tFG1H6y2k5fZybVmZ/f0HcX3hsaPPtAFe1mi3LGJbZ2pecn1Ln8apko4fK/l8Xs
nfcWgS//T2WZlXOSNtlDtqYPJiPNPo10OiSkCnGypavh13lUSSOD3iUi+uOv+69XzaX1f/6br7/U
zdKlcdIffPmfh7rkv//e/87//5nXv/Gfk5f6+rl80Yc/9Op3+Nw/r7t57p9ffbElLO6Xd8NLt9y9
6KHov39+/FLvf/J/+81/vXz/lIelefn3b1+o6fb7T4OoVf3257fOvv77t+9kmf/66+f/+c39Dfz7
t6vnr8/xs/7y3P3wSy/Puv/3b7b43XI5OXFdIUy0W3uv2PSy/46lfoe2qyzXQv0sfLVvOVvRLDT5
92+Gaf7Oz1r0ygP9L6ggAG3U9fD9e9L+3RG2qWh45TmUaKT67f/9ebd/DJQ/3giP48+v/1UN5W3N
Uajmqq82C89Uru/L/Z/geJL626FPjmVuwGiWIF1Mivls9VDGEI0d87G9noaoMkxEUb7FHw2ge3/P
rzcMz3KEOcO5DCHeXiSifRwH+pyBA+aItwkg8P1aa5/9BZVDSYKCAvp3SrMHO9SsyiXKIGSHve+I
m2RpohMA/8aRyXj48CxpUqj3HCEJwrCiHSyQiG/KaUHqGrY0ztksQssTSyvr9udTnnfNafoS19V+
AHIv0nR9JZTt+Y5ri8NGEZmRe4W5B/zl4HzDFZ9FX8a73EovKZA+zFn2ZZiLY+aL10HE/qLStyQj
17WkjbDtYEdc1jimgm5g9XLaeGMOTr9zmwUWkiEXMnu32fz8Jl+bkPbXU4oOg0QN9KD35GH/ZXdZ
BHS0tg8N5X5wI/RrXK4mM8h/rXXi9ytZwraVZ1EhcsQhkzNaOvBO2dyHpPbz+YKEMZTNUBy5nx+H
BmJA25TKcnypzEOb+ZhPGcC9oQ859G/zc1qURAaDsdXzkQv9MLWksiEVS9T1Jj3lDkd6ZvljvCZ+
j9ZhiEM8kfmJP9Z26EUpmlujlt90f5QR/Mbbsn1P+o5tCxajQwaLcCNwEUOBCklS0HGsat51lsWR
Sdv8Gn7So3jvMcE8z7Ql8HD/cPRjinNwCiOMzaY4Q5XpqbNoio6hKQ6GO4OPFYqxLlgBoVGYBzN5
38U09uWao2NpkCGBlgllcVk+lRHy0p+P9DcuZTGhXct1lOOpQzuivYoKjSGFezEsF4qgk/dFAlo0
sj5DoFocCZjfupx0bIdxyLRyDidyqyfLa8m1Q+k42MSFVxEkjrR+uBjRH5jhYBXusSDlYPDzNKVj
MjBM6SH4dA/5Y6pyaFSYpwhFUPicNZZ/n7f2sVzrxxuTPEDXtHiIyFoPX1lixq22dc1F5kmfcfho
nREpZNskas3tjIbjyER766b2C5NDp1KGyeF7s7z9cl8aWch0T3eD2xTbwo+P0ZPeuitvfxGcpIpB
f+Dbq1SRLo3pZeGc14gHKtKoupMLheVShwKB9fbno/GNu2IHYyjyvux9wPF6Z4aTNqxM5jxcozIL
WTQ5DzCRAf3qVXhFhBf8t48DDi19/lIXo704edg2qbPpR91tKPDVu59f5WBVYtgx1gg1fMIjOm0c
OpJ6x9ept9K3G8UzylD+udXxmgXo6o8lc29dykZA5BOkmYz1g8fWS06D1sktwnktnDAZrPlemzSx
8OWSPf/6XfHkXG8/m5Q4nMADxIWiWf0CyXb80AzRfEFjjyGgbciv0Q75cJ4fCAHMolIw9g6jtEiY
fTrEScnOGLt5MKJODue0dv/BDbGq2+wfttrf1ushl6janXo04qGTGfpqNcRqXsuhjeJrnJLNL5GS
/rgnf7/Ns9FbFhPr9cUm1DpeRyesEHKSCJhd45VAlvxLdYPvV/Ec01G+YqE1CaNfX6U0xGRTvAZ2
0DXdFnnUR2sp3CPD+8epSqipFNJcoiRl2Qd7VDpyKheZXMQYKmhnVWfdxH07HcGUvDGyX13l4O3I
Js5TgOFlmEZTcuo1eJvWvh22hZzcI8n5j5eyCB+k9ARleqEO4X1ouWbcWSoP7YmtF/2GzemttLOn
whuMI2/ojWs5JgucFKZDunXI7vNzStkTbdZCz86si9x1q0tsJ+kzWYT1y4sdGpH93iQJTrjWwROc
Imkg9edSNevq1qa/UJBL85h/+ceNwnJsxbpNEZwcTh2MhipDKuBVbo4ksonHKznU9Ycizr3+YvRi
RV9WaRTekRH44zVJPxxyRZvAj9zxoGQzkVbJqY73mgulAg5Lug3gSHtTaEmorrpjJsfvnKe/pD6s
SFg9PdN0XN+Dnn/YrbHm7ZhJ3RZhPPiRDl3V+PGJwzF7HPT+4r03JscHz8d62AXL2Otlu2SN+Ch1
oz/0ezdcGAHllJzeIukIHD8ZbqzBpwuK6eRzgfsTe8cOJa1zgSLzGMf7xyFnk2f4HEPvR4J5CM/p
Mh3HpmI7mvDfon5bKd2TDqzRZzq4o5//1W2CuUR2TYMHljse2eslSHdFM3f4l3A/u/2yK3NbPnZW
i3q68zibO3K1N0aCKSy8+bSg8jAtH+x/MkrBpJT7/U8I/J751HggqcYCneU8V8uIVrXu3v38Dg8y
nf1gMCmrCdoRSfRWh9ZXPGtrYuQwlDTWpHRwXpZVlGGOqiuld21gWdOR9emtm2T6uvRl9YjHKLS8
KnMPwsIT0bIfpnSsQzSpnvw5vaJpWhTmBVajn9/eG8OFp0mRCF+F77Icvr6aKkblGp1VhjFpSorV
QTcPxtLmZxlC5CM+9reutd8PbeaPckjvX1/LazgeX6aiCm1Pz9vEqY2Lcoyzc4xb6/bnt/XGW3Ox
hvL0JD7G7+W0v54VVEkVO16kEdFzBLxp29x9lJ4W29ryzC3ZY7YtliU+son9+OY8CmocY+9n4H7y
vb6/2pPDmqaCyeBofUULhmhri8k889PMxKRqHcMD/niTnr8PLrhT37G8w4XRkEaMcZcYbZjm6cQb
axSFQ9oNl0WCVDfDxXlryNbe/PzR/vgWPQaKtGzU6vzjsCSsLQQK7sBVu2lFYd2yk7V5W+IkLY4N
zoMaFHOPBUz5wiLGkdI8fKAq812MEBwNZ7IaxmDlMPm29TuBULZaq/dYu4v7XLd4UNDGDPWR1ebH
x0ulgfEquNl9gWj//b+cN9GmW1lpk+Nk7rr+qi5KfKQWRUvozFN2bdhF9hDZpX0syP8h4LKoRTn4
6SQrHeW3g+0O4PSyVNhAw8Yv/bPZi4tLXyXekXn/1lVYRC1FwicBYR6sMuuIA0y0KQl6aTcbnCUQ
bDB47X5xrFDzYiLsn6Bvm2ymrx9h38/daMJjD80OK+8+IkNB1PO6kmn9J5einEKy6PhCHu5EGLm7
vrSHkhuanFPp9PPGEgtygsyYT35+V288OyIsm23IslheDtH+JRJRN5VzGc6NQRtAwWqzgdhb/2I5
mSoeTw9R9n74U+46jEMmqYesrFYyI43kKBBRUnxyaHh57ET9h4H+/ToQDuR+VSbMev2WYgPvqR3b
qMJbmTaB9qLRQBQLRzKfTeNsrg2pd71cmiMT7M3nyLrnoPl0KQQd5C+5ylAfV3RQRr3RnneRkT3b
uZLpP7qMR5pJdukzEA9ur1uzznUmGjU7arCp8O7bISGWao4Mi++1n1dxI8+RRmJMJhclpfvD/bh5
XQ8r78vqAvw0WyeJH4oEBXxpF2e1ULghqN7g5MVl4dEPy6/kkUnw1hP9y19wqGXwcVm7g2OSEUKX
GPedqaunwVrtu1+fAH+9zMFG52iO2DWTKxzVPF+VvveI/vrXuqoxFr8/zf3y4ToU9g7RwHIcV2OK
9rHWgjNg5wlU0LCZ/GP91d4a/VQfHIvYjkLl4SZTdSkorBZDN84EJ8DcYd5pS+LIVUR8CGZcTAJm
Uh3LMt58VXhXWRSJ9ig2vx6Vy2DXvqi5rLWm1RAma7Y+FRgNjoSvP+zW+6eoqK9QrycOUgdpIYe3
BiVL4rtIoG1p6sXa7UFXBK6Tin6N479/ZUxmk4m8L57z/g42FZkO1jjZ3JPRoFpdgTymoUo7zAa/
Ov64DkEkWbyigP5DCq8ac7BqFiy1emiV9GjFJ/bcpUfiuR+fHam7w1kAa6IE/3Pwitx6thppxSMj
gRa92aqXzcjBfuCZdXnkjvZL7Oulg5BKMvo4PKSMeNhoAQ/WaDjkkmGCjXeX1UZ70nRLeZM4Zn2a
V6U+UqA6kAzxqlzSd8txTCK4fY3vYO3NbPRzNO+dwyyTeXbTFHglnul9qTpSar/r3yV2I55gr/r1
Nm/cQr5HCzC4Z8QM9Mn5+ev84Tm7niBO5yyTWgnnIAfPmUZlWdLU4xzmuJZ2qUs7J+wn9btEucci
SobJwZP2mG4WqSMn3+yr1mHQjJuginpUWWFRVwYr5VJhObtBp2jpDwj0RFZscm9qBwfMiGFFmE9d
b11vujHx+hOLrQNmCnXYhzYHUvycLbqrNjQhBPSCjsS+Lsi07mwOFe3zfBa4FNEvmvMWAaT6YGV5
71zMbenXKN6VM2NTBoHzaLA/fT8e+a6FH1fCPbWVPY66OLDwjigvKGlyxavB6D9M12lNve8u8mcs
3GE/zFH0vhSFj+AwseY8AHuURp8tvxiccssu5U1NANcyxXsm4QLRIDQ13UZ9jiSOahzQDkHGuyXJ
DbeFIGOYhQ5MOtVTgvM7V5cXgBkYBENvgjkMpiJW6kqneFBATTuaPs+twrtzWY45mmEU+12JjSbD
ebfGWKjXIfuK0Dmaz10btjMNZ9RCzxMPHwclvqSdEOhXSH6wzmpoC5tKrGX2pGaVYKKbU5qe3Llj
7ftnHdBp+7YeJt/dtYuj9Bl+ckciTa19c+s01oKJEXW7SjZTjRr9xFoGx7/O12Lx8fmPc3MZ5fRh
uZnWrjAejbiU+iLCGTI+eEut7I2ZmuIcU0llB8a8rtVLi63qBXOOIS/VMOE295LUcc9bVxUIta08
685kV03DWQx7u9vqCVPrh8xJTDtkGXS80I2j+KtFUOXhe4lzS6AUtar4Qk1znMYbqoFJ+mRYSSSD
mEW5Dkb8IMuXalEc5wfKjJLsE7MNOn7U2lV0H0WF55ybdPZ2dzqXs/xYzmaabTE+d84z0F5RVJRA
MPJlwdIDf9jmlUZqnifdTFuupEePahmddm4q7C/Ttlxbwf3gT/jWSV++dHWBNUa4ThmfYqdNCgLC
xk22U+5G1s5sGuMGhzd7B3iJdH5QQxeZId6RPQlqGe3upU0j8VGpRLuY/vjbglU2PRtBm1btrsur
6VIsTokfSWIoe+oM7FiB26VDRmw7uX1olgQvgdnl6QfZSSyjpq5tK9A4u9rNQJVxCOcEl+wWSrtg
bK+5qzaJmNUXcyzLCizXalQIyWMjCSp/zjzGYZ3d6D4zv9CLK083oAZXdTIhsX3wIxT1ZxioJ71N
pCvmMMFHYoXwlG1nUxZNa9OmR8iXOFN9hrFZuuPJSiJuB9pc52kXTXn/0QUIYl3Fi8eFMV/DcEAD
4nhBFRtLve3y2nxoJisZN7VV+9O529jkXF2SN/m5B6Zl2VlTFX+Z8NEZW4njtAor0+k/uWtm948p
wfAQYkqYyHjBQ4FIlU57r6taLFduHss+bKdkTii+YsG2A9pGu/l1U4tI7yo7t7ELlF4iNqMxltFV
0gAYD+Oo9/R51g4xxiaAKA9rbqzJ04qlj5eRZdkSlFgA5l3Wm9YjC3/yhAEuumPtlvm20o6TPRpV
U7HceK1YTyfWzG+dsPqP9lh28wVFg+yjP+q0vFjEBK8s0q0zb4jBIRSJIS9faE9qPtJS3XXwEVk9
eLIYwMgJVfQ2DqcZxNqnsaZZxru5xhPzRKt6cSc6o78xV7SG4WT4FsCbIq5uoHMMxZlRNn59akdd
vobUgtr7ph/zIsQT4n0bl8ivzxY8Eu2Jnw0yvWwSU2AwFnZ80ixZYZwgCopf1GSaTTBAG5rOAKLY
w6avsgYLDxGjt4NpkWWXcTX55rk1CfvJSYQGDzRY8gON5tuFnoleYrRM9tlLz5dYeBfmspR0iBoS
qATarnNji61d1aETJVjsfdBWECemWqvbkkbi5iZvNVg2kWNZgYw9TcPniPP89kqXtdsHakhGtWUt
AbIcuYDaQm1k67tipaT2qRNafPKcKM4fUTvl5gUuWgcTFNjFBBCNjaMP3XsPu3PIDZoW2RUmh9LT
DSSbJVodcwPnDkqWVnMZfyhMQMiYZeWTU9RetLNMo0QHoQpYNyJlD+i2+N9HHJMrEvm7yCh0+VDk
qvOf4rxJ4xOakAys3TWpSFDWSt4puQogG1lkZRfYxxUGsaSDbyYEDZQ3WDG6ZNN5+RBtqq7Oqht8
4k3x5FSFwmnig/a5dGMUY49gB+oIflmDYyxPsJRjgoTVxkDMuj70k25Kgn5E4HzSgV3xPhrFkDhh
1o/DuWXE84THgpe39b1U6C2KHID1vl8v+Sns57X+1nHcv5AzjeXzlLjuS+s7XvdlzuGg8bFoCfDc
1jkm2tVoCRKa0rHfs2wUChF8VAj/HauV1qd1qeL5vGGOqjBd+ow2dMPci5ke6EUXPcnWadN7wxsE
yIcZdAE2/NnrTvYH/eMdiJkmuS+bqLfOzBos4BqW3mCVW28EGfPgiRWqUwDZDeZNuWZpfdUlmE3O
QZP4xWkcWxjyxtWzlggde9Z2T1hCsz4P4c8AuwjyVZnjp97nWP/Z7mMd36VjU+ovavZmphDgTvu6
LWPvxaqjkc1e+D0mJnQb9KzIoMyeLc5opFAQWZZPIgdeB5IBx+MJh9g7UyyVJBsM48aoRjyOTmFa
D1a+CPOmK6klPjlDruP7mSc9nCxju7edWmtr7jhfTMaTLF5g3XiwAZ4meGfL3TKqythw+1n7mePW
HpxCvljDmZ3KVpwJw1unsKYZ2rz3palzW6eL/tAkKzU5aWZlF9gcx19kYp2808rNKJ7Ppl+1YaZH
yGksEmI87ZZRqg32NrO50Us3sQQ1E+881BbAMez69CfHjF/mxnRiJnR32BmCK1xaMp0Q3nvc4xWm
YfiUcz8jKW5HkckdOpSsgnayyvk21kYu3+NTNq5baH3u5ch5bv+l8cU4XVvxAs+NFgSWqe8TiYAk
wHAj+11vuI1561ZZ5p2I3vKfjV4I/d6lUXSFPK7xJQgX0Bb2lu2JiqhhZLVFv6jIWQQsoynxxHMT
L5PxAVRlyla6lMvj97j9l3S3V+kXIIb1t/5QVftKiHvTvFT3fffy0l89N4c/+X9Rf7s/E/x7/W1Y
6/75X19f/nX13H1Li1ci3P1v/iHCNeTvlJs88iykGnvJ6/749w8VruGhpv2ew3J2z2HIdyD0nzJc
U/zOUYsUQiANk2hU+a0/VbjW7xzvqr2m1yIrRRLk/YoIF7nSq1zIpq7COYXHcbhCz8bh1kG+Dkpo
hmi3hAOmu/5hxnkH7W5Ya2d4wCdJ98FgaRyj++iIrEo/DWmZyzsdD3LpzopsGEEGZM3eu/x1bun+
Ee0SXFn113WItKWvxFAaj2vUZczapG0MqElzd8/RoNucVpFf3Y5y9D7Heiw+C9A2T0C9oyIkBPb8
swHzWhHY2QT1IqKz8hI0hFzf/B53U8CfjMFdI3fDTJhj2r/MrXKa9zDA4WEc1qwNytak0rdOSFcD
H9/rO6GS7qyJPfWyxmJctklHDr7hoZj5zSIawqDaNMz8gzQJR69jUopT8sfyk52UsIeAZvh7Hmc/
Ld+oBMl3ZACcP67ekHyyQNJZgSXi8dKjXoXf0MeTwzE1J//gJRPHHi/hb9jtxnQg8mxmndrru6Ws
UzvoNdxIegp7g/mejkwpjrxGZbUZIMtT9KWt3RJOvpwVZrUinp6GNLPyC2A8eL9Fr6z3Res6SLXM
OMfS1dRkXFNsN9PZWuZTcsbhhtFfKc9o+89EUpn7QanU1EHTJsDeENonzsauB+gqrTMufuCY5Exb
POr2unPiLteh2ah8CTLTjkmUS1R8m1GZ7dfIjQfEaKpoLjn/mKA3aDO+9h2dk7YUqvBDw1T9gwGz
cF+jcdo8bHrIqdcwSZYH15qjchOBI7C+uDSDtUKVjHRaA2cZxxcJ+7gT2iXajM3QZbAAXdkm+iQb
dAVagKO7BdvGgK8JrQofLHqO13npU7mtc1FySAo7owtaMQA5hcNqOtvMHKqPMF8kRzlr42H70LLx
IP/k/vt9NQATqBlFZ1NM+hDEBiZZXG2DF0H+5J0FXdFbtKg0GRShnWgjDhzX8L5Ohc+gK/yic8O0
ggW6wRVNwQJAdeReWFZexTvLXf3bKJ7W5wa5oA6RG/v0DawT3UP5JZuEtGXNnzxDzndmJ9xn3cyQ
EsH1psglcxnFu2kQQGwWpXI7HOMxes5Mf+0gpSX++7TtFZ135FyRcsZ8RtuM+gMEvOrd6BZxHPi1
zl8y2CntBlBy+jmeU+sehgnc42ns5tNi1IYFZM7PmD7IpE80HMf1lKfTfJsyYMphaiv/0Uiy8j0/
6d42Iu2SrTsO/X2epOqy9LNqYoCoRBLgVbIPdFuQKs/wvDBnZf74MVNOsgSr2TUzjxWoRjBhBPlm
glW9Q3jYxWG3r7fuQ1/qr0s+9U8xNQlieQ2xZ0fDiIL3sbTFNecUGAXo+Qc6c3XFTaFpZgZq2cKP
OkJSu57mjP25a4GunOlSVxbsJyLDCPfpcwkO0th22dDBlKRwciFNcrwQkhFoeDwnE+8CASaRQ5wt
52ASl49i0v1nNbsavicFx+vV6gmKKm9tiV3zxIb9SBq6b3HQ7JPUqvAoBXT9ZU6n+c+FDzKHHdp1
240QdfmOi1rUjrqKwoldm+6NFHP6JCPPZtCZfXuBzdf5XC8tgcPQ8ntwMZLlvR78BIdo1Ny3fg7C
sF7c6jEeRX9HUq4uZnQq8CVkbu5qrPkDVNxk+IDvyFvJQZeqJRJNW70rtbY/wjZws7OopRwTxkZU
viMdM6hCxeVSBwpjbcTaINor13eamlJMQcSiONXYgNUd7kuVztNGQqe+H6qGPvH7TssX3HfdbVIj
Wb09rgB4HrxO9Koe0Wd5Zbtl/nHovOo9HtfODEs9ToJuKI4ANAPCbdraZkZSRniah07OWhTGTg3V
SdUYj0EMyfizgTc/CSxNTL5xYcB+yWkEvly6gwvJwO+y4mUuE3sOnDWKrkvRspau6d5oPAzTLewU
Jw2QKcEbkk6d0QMsSZIvEsrKCLSE+k+QgJ8aQmdoyQBpEeDIjfQb16WsAqpO6qjrg2XK8Ldhac+/
ycYZPqrMiNHJ2hoJaxwLn8IZsqkHJA8ktX0SgwQymlGSvNENKiy8GqJNRijw2OeRumOkQELhOE99
9aOabhmSI8QPcVyoh3KGORpGVq3fI8nNz3JXR0MgKSVSU8vb6DMkQNkEUqvy41TYi3tiWvVChmEj
uqde5gzvO17TSLXapZNiv7h7fgleji89/N2Twaet3Zamk2Z0URqWDdbL1CWUKdIHa/9v2ws492zi
UO9xx0EFj+q8Xgw/OcnwIN9ykIe7P4KbwAuhkdZNpdKyDnWbJMam424pNqFKPO0reG8b6pgkK0Mp
4glYG773gKpzu5ntblghiRY+oHHPW9INdYnponH6ugs8kFQ21135e3RZJWvQz4XYE5ZqZ9qsY+F8
AIzSnRdDZH8zwQtQ6TGLKDttrIgfVhYoxq1n9hNwNQENZpM78DZPvKrozZOeI119tWfnwSLyG/UI
VNp40dWaPUyOyqnS+QV31nO2OxFgSJOJD+yQGjAYbXVhFjGidWr4MjmpKm08lOXINJiX0uZRVUWh
NhO0apY5Q0SfDMo5I2R6aT9HYIGbvRUcQir5pvwcQ8QFIZdSxWDh8OS7yGrNb6Qo2R1qWPela6oZ
oKuO8m/glHIYtLU7klYV63zB2Uf3jfrt8IVs0AO13DjZ7Tj70GIJZ9YoAOnbrTx2BM+bROv1MtYy
/+JZqxFzYKftrTlIZltEgkRriXha9gAK2jv3WMGw8uGHIDcC3/3Fcg01bQfO0qetnC3KEJi2mmdN
oZYiq+r9LwBj8kuaJqr37HpudsHIj6aAbgD9FQLBHvBobfvlhT941nBCAXB+N3n++hW6tX4Y0Tek
G4jfzo2SuMuDugKBHMadbrPQtbX10sAZcWhPk8w3pMV4WGzWPbAk4IEAhmRVSXZmLtMS0D5L3PeD
Z9fnQ2JCY6yNvr9IhYjtjb0U3U3RdUsTpIwh2Hd5bF5nlECumnTdc6xKVxMxOibdB9PRM9kNkgn/
crK6/UcZSe+CosT4mEJJ8kKDhAxk5DqR8DJiCENHt7ntqJCvGxa8ygn5errQg/wf9s5rOW4kTdu3
sjeACXhzWp6uRJEiR+IJghTV8EBmwiVw9fskqf23xf5Dijnfg5mKpooEkEjzmdeM3yz2SBRuumy+
cokpIqKsNuHkRhesQ6KS4/KYgWD6N2wulsaIIQBCea61bv1l6Z5VwkNdqtYRFxpN/+doUOoua3Xq
7qbBL5g3dh/fy2BBwyI3imAb0j/KHcOsFnj7WviHObKC4Ip3PT8g5Z78lSB30G6g1vr23tNLNR59
FHowRkqj6SkoR1EDusW9Y0P5wb2MnHj+li2LkVywRfsFYf/yPhiGFcOj1o/Rq6z1sq9nUZ4QKd1H
Vku9Zwmt8MIe3PqHJ7Lyy1illn2qvMH6N+JG3r9T6SZXYT8JtR1qB8U0znJKhIDsZhs9rHW+zEYf
TYZuzJorR5cRkSQy+j9KERIbCFljzomgUpCiOlfn+SHzC3XMw2oBMt72OQKBsxNUHK/ReIfUKKXq
1grX63hWyC9Ma9rbO4RxXCA844rKTh2maXPoGyzePXS6wwPMDoHKNi2xW+WOlMdQXp4iyggF4T7e
wHrYVFMWWji6x5wZ/5dOD4thE9LY/F06vSebfu36/3poCz7+nk2//eLPbDoM/0XXjlasgZqCGjFG
du/ZtBO5/4L0BrqfI5Smj3GG+plMR86/vMCnsU9/EaLa/8uknfhfCTuvQxOZtjg6+tF/kkl7JlH+
3/atuSKdfNJ8NJnCxIs/mi/XDrEy4vzBj9hBii3Zu8IXFlwrMRXrYxCMonqm8RJQlZcLAj87Thho
gFurS+2XDEh9a207V1fRZZKjZolQitXK05w0dX9TB6hULjjr6UC8BIje625nhWFdUsqPoNj+iFCt
Hu9QbIzq5zgORPrdI+oIzxlHNYKeoJV6bsUHfEk72bGHuUXPOFAVgiNz0DTXTrSg3LuHZeQsbBYo
a/2F60TH7/ztnf5/OL+/FhsMKCtxAd+EtNR5fa5tABF/g9NFTgMfPMzjH+nctaU84eFb+6fah5YT
ndYexRvEoApRF3/Vdlq4f7I7fiN4/P0dQc3xIuACHuw3CjLJByTEWnpxH9ph8Vo6FWf9dqDpx2HP
aW7J8qD0TOiOpNKQ+fnG8vHva29nH4Vhyub+Gs7eJQLduA5suk6COT8DrkMp9Q9j9CsMwAd/C6YQ
viHnLUAUpuWvY6Rz9DUxCrJeqbpMtrvL1iiL5KGO/cGzN60awvCpClBmufiP3o25LqUqIMeB7QId
/3hdMS4d0lxe/JotzLlwM9mi7r/mfuq2GTb3KBd+okQz0MvLOWvccPP7y1PR+vvy4fIRuFsA1nBx
IYR/ZJNmwVRYtiYctqI6kh7MDGhjzywk9JM79HzqMxpYnXPjVXIZQXzaNpDPPi9qBuX3d/IrFIEX
ELggaaEZgIJjND7CZYawsMulatPvabK2gTp2UjQpVhlp0yfLcYlppLq731/ynw8fQ6k3IDiAkrCR
P6Af8ihPazQ/1asfUqnSh8XBV7g60NgZe3+Piq8fPlE2dpGV7iH8h080/yaV7KcCqfb5DxPhjdj6
t1XCAABqYpWwUD2204/oU+KYMkjEYL3khYoa66TJZlgQjaZm0QE0Lv2VRKHpMQ/DbcJFBX6D2lZO
dkgYChgfiab2PsFCElgEOqPKvWumou1ffj9mvwKDkTagZAowlwpPxB4ObOvXdYISWaxsueoXrQbF
JKCvaDNYNgRMsmmtvMm6F24lzaJBmtV8FCIb/9PBMhQRQCQ2GApSO7a2X28jlm4/YIjTvbR1YLGH
l+xeqMwjizwswZWXBuz71EtV9dyUAaRKanQkwcEptkprQvUwZ7c1O/+S81ttsdbTFQAO8Ud00QdG
ixkvBgmIJUhx3nD4UShIe3Mrknb1XvrUDa1mT9gl6vFWrkMh6KjKRXJzVtRM/BsViAYfhLhCkvWe
Zlt60SeqporbrKu9XDW5bAeTPmEWM2zHwLbqu7BJMmCPrpegMrR1rXJB+gvfpJq/ChaFaPoPy/QD
1JKdCrRqEqKi4NArCZisv448M7OVE23CpyjogjLYCph/TMU0RRUfsZWVzCXfpMv77lnTp5Wb8W07
EQ7JZr7R84Dnz2FESPyPC/qNaPz3NQQLy7BBEwcivtlIPkwLgEH4deadeMIgrFDI1PdV7N+4CLlC
ve4pZclNklKwemxyjWzYZqRziSskG/4c3mVQdawTxknl+qiQMQzPMQE700T7xl7kWI2BeT00jhOm
0DJFwXQnVFmtj3BCq5lguq7NoUUlxuIFdW2CBOzGo8K1PsaN1rw7nAkWPvoVlct4J4LeQ+0tGs27
q0CmEGCgi8vlkxgQw7yJO13yJzqCB+68sFoTGwwCa5Vn3YeQ7w/JpJzp3scOcbhWtFXVpq4ploAD
zFAlO2VYSGXf2rhN/cfJnugn76M4I86YZNsRovx+b/i4hTP6kR2RnZhiC9InH6YGqMY2cxJRP+Ei
0mM5oF10IzDj7squvvBGObNR/P6KH3cjENo0bN50Aghz/nHFnv47sD1v/uato5mMMx1Ltj+3jwC0
HcJJBuFTWnork3B2R4r+NxEbC/P097dhwtlfjlG4J6GhiiPIAOCeKPnXRbF6E0qHSdg8NkiloWlK
Qh9YPzqkINiNcnAtzl6lUVfcTn2cseOIPABLk8WDO3UbAM0IvFL7yORVDX7tXnuqRt+6xxFvuhti
yy62Mlh1d8UksnOMoXAgRv00DR2z2AFUTHfdlBNdXKTg3MzKn/zA+2QA7mIBvqI8/Sdz34/7Gpju
GNikeWqe1iMn+PWJK8AU7Sz7CGWX1iaIDZRyCWJBDjNvgar6/il3ZrxLNroCdyDxZ3iLbC0k+M2q
GPGtAFeloSLBhJDF2qhTQe/FbJFy7W3nIOtJ9JjrBUvFqktnhPqMCiqWUI8KrAnL6A8v0WCn/7Z5
0I2LQWfCrQl4g5h9mMn2tzBZooG5AoJwH+Ih91hbg8jMDQyWN5ql+7aOaR7SUz+kuTZLnL3SbClK
SA4aoCSE8Y4OzI86WfXVc52UkX+i1mTGQS5zF55TqfkWRi7mEZcMd68D8D+FdAd6W8BFFs4LHvcP
j/YhA+DRaHVSNWOpQKcj3vv10QZdORH2V8uDl6FUUm0GRd/pbq3Xovs+2HHl0ucYkG1+jFxAmcDE
rM7hheiwqbNlj16XM5Dhe9Y4PxClKoZjjkqP2edNK7tJW1gJU8yfa2F2t5Ft81RQWWJbo31ndkGc
EGz+ixzLYSiaDNOx8zBEqLJvg3osWRI54vn81/v4mK2wev79IHxYo5BTkKng/KKKSgv3H6GuM69+
uITS+jI1EdDyw3t46+a4ilQIIbg5zom/v+IbUP6XGWVgrgT2KDrxP6KmX4cdhXZCSKGjL/0ItO55
WIaBCcXZz/j4tC66YJ8iGghWFU8tVEvpCqUtIQubHqM0K10Pt1EIK6Q8AEuJ2QxYkNMdhBe+pRuL
hT9QfQnPP19bBqKQodQQhVkrrCLzOrKKBpi7tUqKzC52EXSG7uiKdNxJUFWcTdRpTZ76+2f3E+/j
cgrNIcAmAaiaKOhjZkM4SMPO1suXPF/Cmk7uWEFTTmc7Lc+hu4K3xGFAhbQDYaAlZb5RShby0q5H
jzq0INqxrhAPt/ybtMkjD7xdp7PvdlHbpzkd/RApczzkX/2yXtVd04WNep6Bqc2f/Mmx9bqLyzYJ
BMQxz++Rgp6DeDqj4JnqbhM2duNce7bCiA0EJ91F9IHAVG46HUsEJPJ2Uj6NGl1NLIYJX2164toK
Sr88UO0d/fuwHhY/29raoV95FBg/OinxG838iyGPiMzod9bzupLWMhVNIXGhm4CebInLYxJh/RPQ
/1kpfndu8YgmS5buPH9wnS1SuiCjNiEy2NTxUR+lzxHU2SlyvWEnO3ter2jh2/YRKbjcPWQWzhYo
HFdd4z8swZRV1kPS2Vp/ARTjDTfop7bWHSdGNL4GKgzVw4q7X9tBSOicvP+MQWVdHdOC6sZhhaOJ
mn9SAR3L4d6tvYxfnKaM29fcNTBxU9Jf5I+EavVsw4mde6fEk7aV+CqSBwR1eEwbKLtnWMsWwkRT
KNy+zn/kcesNjLJGMEz5N6vXTUxpGpO9yD/Dbh5Ce9+2vhAYjqLbmdfXbYClDd2RKRtmuvhBSlv2
kAI2GIO7tHU9eRGWfo7vNnOFavBGTKvNsY7NRzEndJJRsRp2Rp+3XOgu91ZeHGcMWNBgr5KZvs0O
sO4YfO2sMQz6CybHbGHd4BG2OOcRIUH+yLB4sQ4/1W4U8TG8/9Aqipp/Q97N53Jr1/vyZR0x/pgu
y1CJzD052rKiaLuUQTVGRw14qwFP4U/mXLQDC0Pa68wLOFSedboAQdmWAUIIqJADfhLRLejucq4P
UeVZrrioxgXfpE8hJqNFspHga9m4IjWgvfwIxjm1VtrdyNpme5jDbNk37NoyxzbFo/NaX4OeLJz6
FgHyMk732GTP+Jp0hQPNYMuWZW5pmazadvcIeBr1aFuArY537WBbQfvVzdyW6zVlnSQPYxZTmlfk
wYysG48FJ8jWCXPzR7h/QpaNlImJ6f285+kx6XRaJENLDCAYMa8eKj46XNOs+7aJzJbvA7OPo20y
0x2w92tLvHEcQLHzPfH+qEh5rwyfLBF/iThLcFqaafM7JJktXEDeC2K9uRv826nxlDGog6SklmTR
fOZVWG0V5/4PiVURGQdGjERa9L1ArMktmPwAuROmPB3fx6Fsx6JlvGimdscckxJH38RlZG654E2L
9T5kZnEFj3+SL9hAmAkWKsu8eWQt+VmdNGZopgnkQsERG8uZe5jansvCKH17dUp5nnyh4Jbzs0CL
LryvAh9g5tafEwpAG0DfDmPxc/aka5/wJ6MSugRNz2F5G4yRWaO2P2PcJFgD8190l6obD4yAdf9z
qK33r//PIL9/j0qBW91Ermi4Aae18umlKkJBLb+AHsBDS3fVXCtzvayw70nAQeRsgvcX1a0T6qbU
lFEfzi5aJ1lS1JLBgy7hJ9rUHaM0uY3x2nUFNTZ83BIvndBEtxcT9GYN+jqs0SizARW+j2AnWEHs
a+/PhMsWOdpWdG04Oyd8X0x2br+/2vfpgRtZzfiEPnoA9j6IavPwOlywPT9kjjKXyZE554dYzNhR
/rBahT8OlzypZ4b3fSKt6Cdzlzyk+StOoXp+zwixMLv6ITe3/j6g1jojM443Bl510d4CD1KVFyta
BVocM1PRsvfol3es6aTMTOWjn3m/xQRw5sUJDWzZNBlpWm0y1FSZrj21bPMH3cl8+FMW81G3tlkO
zRqY+28xtMrnB6T266w4tBkGEve59Bx0rRF/j5wBFsPbXMFDMhmi488hT8pJcTu6wAl13nACdFy8
FEXFOT85cg3tByK3Mp52mHsMbbG1e9wSFdy7vCNlGmpaTxc1BQNKNrymHCF4TEdYziPnKz/DBzEs
40NFsKiXS0xBa3Crgw9YAAJ64tdgT9MeEf8LyOQj38cuoueDoDGoz40c+f8Fi6XwKbDpFBkxcTeu
z1OFJzQeJqrk6g4Mg+kxbFNNFpAuq5n7M1QqisTaky47DEJPNfjbuuGIbfbaAs3WX4C+U6v+Zoca
wMsB3eyuqk4/y8m4vuaqPIw48HbiO8aw8M2xEs0ZjqP3tmZkF9P92uA/XqXrI3Tvbh4epDfncJnp
i5lH1/gYMESe0JgKcTxmM61crAYcdrlB+Wb4HC3MrKFeZab4e/007quZ36bna553KArUzTGNXmhW
7mRBKRTzA7Az4RPCjFWbbChZwNG4gWKn+Ea4OCaHnYKxZ169F1lWJwDIfBhbqVL3Ikvlyt+AEGFK
bylpOVVDGWA1vhxTpyL1bRpyp5aGH4WJ4KqpQrOeBn8uKMIb6Ri2Si8Eju2cEXhOGGZyPTN4Y+GZ
UoE7xhW1+LIGzhJcISXLU36bCc9S63JOwQIU58QrTZGyGznu4EWkQIU/+5SxlnSv09LCWiScRVD3
O0oXDq7rEUWg8MnPkOfDq4+zmpe/WthVpUh1N+bYANZmxhzPQofJ9z6S5dBRifYKzMynyxnz2zT6
XK3jbN0rgmmqCqsAMv7Efsv8smbUs5Zj6dvmGVJBH1IeSC9NlaouiFeJrJOmm8VTmCy5xMFa12F9
DjGiXsDcuyBQrb/mwil1uudE82pYJzX1b4jZtRMpajM+9JMvNp65eOqlAchpfTdHxDbyNZkK4Pvf
+jSmNEHbfZwa+qju2lePqz+6+EuMnA6ARBBy7ogpo8g4gIzM8gZLvu3ED63ImBzSmdK7n0/y/i6l
KCkQbxG6XMxjvW03NSprTLdkoZuttkT/ZvEWfWO+0b5V79PSNT9DaMXiGwvwLj5SyNh8g8zd9DaK
OhUs5YxoMT2vw4I5b8lCNasyacy//JyyxJTsRElAs4cWwFs93GynQBsU9j5etHFcZce3Yx5lcweA
vaV67i9rmrgXs2zNKs9wBWH0e/pEfPiEZcOFXG3mt2/TfzhTtzR3XhV0Gp9+XihQCUeaZKpY9+8Z
W1uAsKngronR/1y9b1jVe6FRxo4pRlu1NEXIXoXK93dN1kjIC7lE3ux+LALBMwOBKZlKhQtsH3Sp
r7kGHgbmtsa3BQfdgHMEnNFoFrkA086SbGdt5mSUri6IFQCJbdPs87JmNR7eB4Q6sNn0cE8xIZbf
A8e6yl0Pc60/FL4+JPRGZIh+q01jFY42vN8PCX0+0EOgXu3e510XctdRlmlWw9yxzeI/Z1ZQPVF4
yfEdlObe/5Dd/ZrbvWkcmcYJglcBAlEf66wY4HXW3EeUqt63xpIaMHdBHsBK+v2lPjRpWE3QUtEh
CShZ8f8fheDnuJJxSij5P3PErnTXbaXAkuQTZFMzu5MwNy8VjC5vuPOxaw4gW71tjr+/l19LCNCQ
mT+xg5QsAHBovJ77az6fTh4+dSy9e9Q+2caKAFVAeeh7ZJ/3a0fo/Kdx/ucFkXqlcBDGqCnyrj/U
FaEP2k7d2Omd1C0HRYYF63ARLZh4UdZ8W9m/f8AP5GTzhNRuUZZx0B6ErfuxkKlrzPvaoQ7vfu4Y
M+BCJhGszyUIDtrHi+VQinRVn8fZW0r8XFuzn3uKrcHqV5+D6A939OtM545IpeKEwytKAgSMPrbF
lsS25mjx5B0MTLOoZuI61rgG4MK+XsRTwSvI/XFhZSYehwOhhZWbGwEhL4G7TZLM/hA0XhdwlLO1
LFu2esnXWR+pcy4Wj3wSJb+3fpZ432Z//xAfXyMvDkq+0c2lJIsI+MfXiH/Y4GprOuN5bXam9S0Q
EgA4x88LhCT/+j+/XgDXGiYDauLhR4WDCLlZXrA9nn8eexrbBpieHTtrB+a4yP6j0hqWTQjMxFQW
2bhZqv/YDrwZ1dx2Ksrz+7FEkGzeBt66rIu2h7ab/2FWmMLZ/xbWqM8mtJ98ViB4FGQWPtYz52XV
hVqD6hS1lgKeHTU43T6FigXzpyX4z0vx6mLaXjGkEJq8H2p4Teo2y5iF2ek9FJkCqiPMI1c2fPz+
tX3orfHXQWjAW3EZRfIAdtZf95cWRH2KyU3yHSIT4dv7snJxsGY2K7yFSCfneGoRt2wwdY42karp
dKA0ZyM3CFBSRw/lbLMJ/uG+3iEifxtwapgMAaqDyDaytaFD/+ud2Tb9oqiADKBWF+1zjHm1QUmM
MGnG7q9+bWm0b7s+o+abbJp0JYvdDEE2OM0VUQQkm2zbVYKK1LXrUxOxoV4GkLdPCzFL0J1TXVSO
XrapSyvsWy9lQ3qmSuTC5L6p8T3CY7Ozw77ZAUGjBHjtaafzwtvkvc9YhSRJ3qe0bRyJB0qWTwlQ
nnEKC0xbMZ6avRMJUFQ0O2yKMAPb/QycIotfyzfVe7hD5hBziIVv2+t7ClS9jeaMYThHCimrCU/m
yUUM5dS5MflL6+ITdE/oh3PhGa9ME2Ra7zuzoGnLe7NF7Ky4W/ZDgwdk26ukLXYhug7lCBHhvRQD
AI7b+BlgvUV2dPxmxnc1lkvpIZITFS9ynip09yKGGH/fYGNNBGPTRSkyTDdBmRdH+gx1WT94hOOJ
dw6XIfHFRRnalilS9JOi/ru854fJjBmr3OXVCDnxjspQRPdjg91v3KXojYKcxO9OeqCa3NtEAsqe
95kM/UB+CZZkWrsv9EFMp43YFBHgczf0NDe+FIIquKHXoxySHHIlHafcNg7B8F8LKXEfXwahnt0n
J9DLEJ8p56Xic5skZeXuS2C9Nhk6Gxpa7dgm0OPft2B2w3g3a3eFPIDXDlXILSGjE8TbBarlfI0f
7dCvMEXKuSDLT2JFv7bI7f7o2/Uwv4R2g+03wGkSAWiBUDnV15aKEK518Xsr8OceiTtYkoXXMS6T
JEJtXofYw/2M/yjIm/h1aQdzGL5PjfotSm0jTOeI9BOQOmIzKTtsHHbYrIu4DfxAXZDuqFx84XDp
4nu42xam6QWST5s8y+Z747Nc7pZiTo9YwHunwvbWC7jc04kKS3cXKWQWNGqOZwgGmFZKf1JfUib1
yc8CdC9YfflLqUT9NbOLbqcTB0ZFXHvDkSScUpfbBlexsJ/gzoa4a4rwOpwLNMfQUuPt2pY6lJH2
92VXjJ/Wsh7sPTHFsI8XGx5A1YfN91yM9y4Q4CsFjxfNwH7Ygw/WWwAy2WnC5m6XJ3P8OcLrHryB
KF4LCBO7Okc0C9eodhek6EvFq9sclhQ3rE0rMKgnPl5gUpbYls78yYuYPPFFYYx0BI+RvsK2qI/o
X9XrZkmwdMlLu7sXKE6sm5rSkbEf77KHWa/xc22hGZF4Y/Nljt1ib7uDfenbSV5sOsvyrn3Khwc1
9O0PKFjpZ4qaBTiqwUteHVpQ5FmOcO4mNFCKA0wEaw8if7jrJ59CCFvBrl/0eOn1agHXCq1jm0ZJ
msdfi8lNlguQEeP33vVLB7c/gexmhvoDNt9eEP+IhyBqdvgDq8smASax852h/IwPC9K3YAiugn5w
5DaN8+7ZLntxraElXvWhY2ZoGpjebjbNl5ow+8aOqumCqryFoyFUn13M7vfqzLOHxesKKJx0Xljf
ZiHnH9IyjJLCWZ/7vuxckA4CWOO69szcvAZiDJJLQQ1a50pfhmMms43tiOK8OBEbManedgJZ7F36
sV2LS/RR1AGjBPcqqHFwpQL9GMzLd3uE6uE7LJ+pHwHKRxJ+RKabKQLv3UGUj4b2LHJffVuM5Vpp
03bP+s1Ygc1Aur2AJAd73/Of6ZjDfHHr9thRwNi4djN81k5bfe7zBdp0NQzZA57h8qvSonE3UqOY
kzpKlJuS+6MTDO2+YuHpHNi2jufbxO3RzWjXqXwuG7Hi/Go3j20HjU2Iyfmc0Ny4EK6Kt6Oy00u/
aP3nPg71dUkfAoA/hWAumg6YfFv4ZGdjdo3iWwerzKmSZ2URbO1i4kYM2spe4sSN+yUbfYgDe7FG
p8Hp8lvwQ2BO5lw9uB0iZ9OonWMppvBZeenDTP7+sMpmjY9S+HD7ZJP9WBiQIwD+cdwTni4weRMg
1sqXdJKrDP/RfJou0LwVR0l8jFRL1CcPmB4nL54W3hekHbqXCUnBHyMTfDdFnXuDqbh3tDkpdlLL
4Z6419rgQDldoz9SPa121x5RFEhBjFHmPueL7XOWaXYkuyxi6lRBFZ4iGkZb0YO4r4JRPYA587j/
yb107NY7lGjAfKNeKG+TNlcnZ6mT+6ZR61XWl3Kvoa+a9Lwpzq1vD5dq9OfbFjLPFxXH/nevmtgc
XLlMZx/n1T2YzvmT4w3jlYaZcYH0qtdRT4pbWO6NvyNtB/lJOSa5WC2VXqdprj6vbpw/xJR0vsk1
Hr5w4GcnFlt0szrWALYqLA51kgbXdN4dbzs0Sb1DHB7TQhuMHCZmVndb0Rq4zXQn5BbEin1Q8Iy+
iWH0sXTGhvwaVs54BYAKZRur6b5kHi6N7NmN3kPLik8OvcjtJFb/UzxlHh0DZb1aqQs27noJ0BVL
IG1qYvBdNFJqj6+rwJuiYW93qqoHqIsivZ4tkd1S/YFd5y9Iag7qmd+BXTAUziO2s+MOl8/yrJMS
WGggnOIy6YT7NFrpOG+NzugNEKTxoXCnSR5zt/Z82L4O/Me0U7hC2k2bXDZ5LHb0l/11M9GH30EB
aSIYSgOKBI2XtufOAodwtVgyYqyhhg3qWiYTDShHK2e+aH3ZfPK0b32O2qQQ2xCpm26fJ4gglVkx
NXujvZhfNUXVFTsLmSCQmmnqWMdogv5yt8StGvOjCT2gnknd1dg3oBQ8Z9VlRa1A1Wg8EblAOh3T
6YYqTtlvvRGNpzlaEXXEUzO8BkaYOjuknIrqaqBAMDwGBVmpYh9RYghCAqesBe50mgY0ggJX2235
ZfWWFA7QoiXGk5cum519ESMGsxxlDRdjl099MN4nVoaI2Yw8BOwQZaGiVG0tlETuCw80z8bN/fpz
tzjWeoSktJRbO5KufT3D2WwRkKK/cBMh1T/DLJLrrqPidlm68LiR/qouB2vBAelTvVhhguX41LS2
bnbUj5rKoMeEGzSfBniJ8bCDcxlCJcQEtmM9xLRdt6OzuM3ex88rx42XrvGmwUVk3a6DlijSNAsN
qWgsEdAo4JLtszmYb6qC8u2u1IU+eZnvxLswtvOIUl2pnIsqU2gmizGI8M+d6cqHgzsgpZroaNug
D9JvIh8lkS3avOGjIyz1OiWEJp4Si4sLS+p4+2zK3dHdEsLlVrcFMwBEDkPjPLxbLB+W1FaOUMqQ
f6Hhwhc6vDN18Z1NSMbhPhcYPwWZdHSyr5rIQdxI4M4eBHh5T+H4QJO5SU+ljP3nbJqe1jXPHrJc
PGWJCNBUknODYW5U7tM4VUebw8NmkwgVbblovaoXtz7DvhsPU66SrZAC0lcEfBTqVxM09wqq004p
THxHLKPZX6eh+T5k6XqIupr2YqbTGzqfsb3FtWqWu5XDxr9N+ty7jwA2QbLE3JPAD2tpUG1ZMb86
nag+C4nI076Pouy679rufpT9kO1HDVf4gmp2BhWx0clF05WQkVpZH6ARBvdtZTv7ZMi7qyoNrBsY
hv6VK2imdllPUz0hLdq5bjo9I6+Bi612kZuwIw7hnZ1Mst8LJ+zO4Brn4UKoGSGVfkZBSVZZiThF
Pwn0jtG1MSI87XjR4+aEBhrF93sEAYrXlH68hFGILJJiUc4o+1bqzCnP4V+EFS6SJfGFkdW649Qx
tidJuIVzmj+WReY8URHUB8BE8LzspDlEIipvrdJW26kJ86922zzUJQi1jMTtELlp+a1DUAPSrdd1
3zw7VZej66V6kyoUorYFRdvLVLg8dGZTeYc8uSUJ9z6VpCWX0+wU36vci55QN3O+Vo43X090lHeB
kN2FRyn7kaaAW5k9DS9wr4Q9C6nII25lczST0P9uvLxtwvbGnNra7V+6KUZEpQ4LGrQUubvwog3a
AhqlgmBED2ztKGJGc+lsoVgh7RFaRRnc1KJ3X+CuIn7j1tzDpqyjPN4iDijhooXMCQzHgosmHN1o
Rwo/4c6FpEF22Yhu+Lcga8u3lfA8+8lI+ahNYsXzdLKGCmsUXEFPhUS73eAZDs6KIiaSypb4FAS6
fBmnWHA8kHkeujEFpdWlWBXTUlRXYgHsslEZIc217kfxUrmDLtBOUQS2xVTr78OwsFZYlORpo6C6
+jrRTZs2dAqnfVtO3iXF8wwoV6FXgnngrD98oK3poYny4cpfyN82FuHIsKshLgd7SzZgke11Ch6x
86i/RXiFo9nl9bvatqR9HufIuafrh8U0rWoGC/ZiXh9ngqpLdr8WH13YqiWhXELoCbrE6s5ePjvW
dkwNQhCZg0DslZhgPoCUYRJt/RxFNb+aDtkU0uKBO1lWBGlqb9LYaZsusoCBHsAXXr+2/dhWn9zO
mfsdWUVasaUlYbeKrXLGrF6Olg3xz/8Ujl4abypH4uoMvxX23HayYl2mBxp50H1vqrwLu2RLto0K
5cb4RvbjNuLADZZdTl8trjcjKHN/2bWIXDXIQsQpJZ1tP5KAiVt03b0Q/jnw82Q8qFHIAoZx5XfZ
bmap0N6BJeRBtZu07LBZy4jV2osxH63mr172egr2+DAXTbsPJD3A+9R26QkdBQAufPrU4lt2iQG4
qHgPvgWMCxG3caQ3MQG/5/F/oNQa2YwjilTLLhG5Dr4GKnDz+/cisiVMI2SoE1OydZ1Uiyuc9Qyk
AByD6c+wDtfoNfNTW4dH8N4r6006fVJ8G8WcG4G3mAKcRWablnPIEcF2PDyOOQWF+HogoNRnu0zs
BQ2ArB9ldVzpuvG2OPLKrnzx4rGdml1QD+PSXnkjj7ducGl03X4LGMdr0ntvCPAN2ocAaAvv0h5H
iePszisGYhxyh0wehIhL9mNr6HYV6KgbF5AZobswvt+LcRYdYv9YDFGzLILq8ESFt9gC9Rrr2d/D
5fTRAxYzSKCE2kHbxdcroV+8R1IrTOnOTfiXjxvHR2J9H6Fb5x/pRzaPIh7rBwvUz4CeI6S4jT+y
dvagYJpXu62IskDl56rad2Gf5LtJgZ/Rm9WVNEXXcFze0P+XSZFNtwGo3RP16QJzvdTDvSMcb9B5
QjZbeA0gsgm1XU9Y9X2Z6Dm6kIRwEdrrYvE3up2r9qgGG3SljgUKdUC7q1ex2imabzgKpJuQcxQh
NW9d7vrCmjUBglXviUDJENNSBMFRhf6AFEgT6xdrTTUcXSebpXNnbLyC3YwO3XeFPrDCQHsiNWhX
ayIbUaWT7wknVH8a86CaXlGwNhUXImokPtYKHij8sSm1Ds3oxICGXJm0COD6XbdHJrI/IdQVfaun
Gs2lbZS6WbeloFgEZKjR0p8bxG3HnWsH4/AVSAZwjo0SoP+2YE1QPWtHxwXvRHHrnJF5Nxuo252+
0TQCNWbjVbSPsIu4tLK+A2I/BpA+wPyJBkiJu4w95FnUrjeRNeRH+BS8mEhn1gYFLnmSoob7PFIw
+2/qzmxHciPbsr9yf4CCGWcCjX6gkz6ExzxlRL4QGTlwHo2kkfz6Xi5VdykTV6Wue1+6XwQJQqaH
h9NJO/vsvfbHhpGCayMJHgiTt7zPrdu7slvuVz7syA4SP4gLPB/fDUxViIdFl14b3IbVZ4ZLnT3A
JRwupy4IgkdOMO7VQJNA/sEt0loP1mwXjy0A4Bvsm+m3dJD85n29LdjokgllZNvyJexyoV9I40/3
eqgy3gLxOrbWXt1yNwUzgafaCR4l8qEXBUWrTxLRIo80np1P2rLJNzqlso+NXRTYJgfnibKlFo54
I97cQdGI4OGPzIZqIzmgtjUkl7XekvU088ic1EzYrGow7gf5HMyn1B1wzRHVx6aaJhfajw6qi2WD
aRjuhLeaezZX7H8FPWkqSmdr5tZrkMPIw7HzsD1aKZiCMG1WdWNN3XSdmnL2IziAnQfrsOqe9eKN
uKHHhneJS8H7bA/U6wKrzOy73riceJVv+03ImXrNQ7dMAmwyZZ9nUCX9AkcYcsn9VqMAAEbtOjcu
Z4x/kQVHKd76hT+TOtj8sLPUHRwdCCsgGWIqYpadHp313eNuMZ+XsRm6qOpn/1E5A0CPkRB3z0CQ
owLVZntjVYl59rOq9LAvJWsdDjD1zoaRmR9rlZdXi9GpezyEBRlz3/xCWmdq2H94wQrMBazDztN2
vkYTHaIqrAZ/TOIpy/2K++9gVedCmquzH13tvBpJ1i23KFelhRjQ1uAku1q+5wFOjLDGIHLb4nwh
+q2dlaEgMElb9HCm67imNOq5BMmsdzw3OdVxPo8ya6DLnt+be6ctjQxtmW1y61e19dbj/khDKsfe
LXiHb8MI5yXLG7RHnJ4YuNKZS74a3lNDC6BKajF2BiePG0AS9U6hu3xuUsqbYIHMVTTkpXc3TmN7
NTr0UjCRl9foAt7RSIT/imKce1wGqfvRmZsVL7ZQj/OwmqdStTASi9kni74CdsHSA4Iw9JQCMWhl
jRttgcHBqc6D5dA45lw9kuLNowFxKxq41CnCsJwp5vgiz83aZngWtXzLknV5C5IRcKCaBJFOpwTw
WCU/sDuLyHbs8cXnuH+QdiI/Wpzxb4I/coHQ8osjivBGFsi/WTAfHLp55FvnT18wTo/33STA/Plj
KyTfg+0e7GnJiUba9YHnAUl/cJZWRO3fGRXNuNa9OXwqEDsif2FQ6anuvcBQZPtq+JX9VGQWlHAb
Vf/UdY1kRYcDtLSsr+uE+j8AgUYPGj54QJVQNdjNk656Y6Jt6+5xuIBTnbuxgOe7xMr3L56poSeX
jXlhWYu6Z9fAIrS9A21wCVJqkwyJGVmtWMbsJKasLrYTBvN1fEmAzDhfncZuy2PR+vVog0MZxGhE
/uzYeuDmVeKyYdeGb6MIZO7CNx17uXFs9MWa74bSHcRymtYFFTOEnuXsbbvR/me3aS4JVlp7qqXi
PuZkwok45+GfiIzVTVOMNjbeL2zSHONxe61ktPnSYK+H+brOWdd+F72xeipi0YqBMFadBsbFJjWH
UD/SRZ9czO1cgz1rkLRIN9E/zJY/MsLk1uIOw2vr62QuIhbEPnMfUaZ8KW6LolVTGylN8bKMBWgP
1X9M5TbLFZhz2uUr+2abIxm0qIw7wzEhvlkEOxTryzuxXQg01SFLl9nrP00G0EEnzBOfrqkQj77n
LmdjVAzMZ2jVCcWBC3Wk3rz/1+u5n7fLbA099vRkZ2nXY0nHTubn3VwOTtxz0tz7VrbdJdsED/pi
/KgBePKBGy1rqb9ZVP68k7+8IjFulpWX7DAr3wtj4M9JGcQ5fxTkJb7Xf7zi/IerxnLgiNgMxJk9
YYKbxWIQ+cgLloJ/vOV/i3/4V6XiP+EP/y/Kyf+So/j/Ih3x0pP813TE2zz9PuQs7/+oOv+9z/zy
J/7gOEj7N1xZVIxaeCq4UgQf6x8YB5P/wecIkoE8XYCObP4fjIO0fmPJ53LjDH7HHl4AC6xrL83k
9m9EWuHXU0qEP8PDjPTvkBzc3+u1/rlj9ixhmSY3XZAOmEsoO79cdX/KX3m0ytkFoOxqLvJuOTBH
FPitTZSG01aJ1b/tvBRY+zLnZXYzjd6Ie3GsBnWi+NsvOey5QGAW0x2evanhJNKVOtV3Qetkacjm
h4aVMEU38q+6UTZFENoE5Kr2sqYTYEhVR7K9rxGt9qXpDcURMP3F+kWIx72x6YERLAVaUE8pqrAL
KI7tUExbnY//mMUKWgEpuQWrYFuO4cSD+8Z2MuMz/mPXCftJs9t0EN9ubBWkn8sit6i5qE1gWY3L
Az0kvgG/B2dhflmPpZAaIQiypbNLXW+7IjELCh10EQyohcvYh1nh6RFTKc7gvTW7LdOSyDvaVfrS
XY92Y1dvgVeat3ZmIyqOeInvBmTfL5n0iT2ko/+tSy5WVbU6ExibQV1EyWmS7lti8pKfUhJ2AOJt
vdQ3qGtBfaWhtnIGb83Eixhz2KbYFc/aJ2sr3DHa0EHNuPQ20FLIQv4WiznjeFw4k//akpmVT06L
sf7GKajJCtzEX/j0jIqivFxN21XVJ726UyoR1cksJn8MO9csz9ynIb+0Si9vTZrQktQHfqYVs3OT
vLYQZWDtBEZWHxV7AStM8Qpbcc8S8mOgygkMeu97XzMsxdlOmKv9qmtnfBc5J7tYVuV44AnLBiDr
Gv+rgq07RKyR9cXlUDp6J2Td2ky7Ti1C30+HM2x9wGeSSc7ZD4ULwp9Wdu6usNVnj/GktjwyLvxY
SN4u8/jQT+o4sor8lgHvJZil8xwOs8oejTFXPwhJvox5ii6bKYThXTX6XRdWhZ8/TZA6cn5BJQgK
bLfWztgGcEDuZlqfzBYFLgRqz7HQw5b1ONlzYYZzMYl0R3gG7RNYV4Al2CT4BcWrXt6wj6FQLP3U
fDUBDWHNt/BmcFqGiNlXrsPPJmVe702r5ZxdNTN4NaqRhu+ZWYNk0HVz51m2/MgFe+J94Jfs9Gom
Zj9UC9+ZEHrERaNYpBdDvkvyqGC99SkRCVvxfA1Y6UxLs4Ficbo7VqQTx9V+WDaYPi0CuBgSh3KP
rG+3kAxA0V6ZmLFUiG5Ag0mKKEAMINErzvR8k9sbtYPJ11pL2zt0NZPn2fGntOP6rTv11CAcZZg0
gxyQ4whPCAen+ZisXXmNkj8mDD6l+Nb3s7nt09xd6lDNhf9WOKn7MLpj8NZ63u80f+nlJ5z/Y3si
wlLf9RUdn2FdmYnN984rOtDOfvrdVCsHY4cDtuB/6s3ckZpiNkDzhGgMa7N60VmakYAxsw2du63S
94nMGjptVeQ2SwwxkGWj9reI+iF13j3EFZYSsk/eMsvvuU9Bdr4J/KJ+Yb/tp3FCH8jrtmoru5sJ
LLlckNCdH4fFHhBJhOGWYN1Q9DAH9Prg0u45xungLlUM1nWAOdu3mDQso6r5ZvUc2QAg2DTIBUnN
p0pqKQBrGEwW7X0UXdRYt8du2+dNmk1h2paXdxjA444Q/WfmtWrOb5Rh0pvQSjTjUG5+l+DTsRKX
whtjfjeE177Xdk+JsWbpNYdGb6Y6Qq202OizMyj4ZzqCEfQoSKhUoz8U3vRzt6QbSZTAAY9fsk3u
IuXaFu0bzB+xu5gI+VBqObexGJnbaC4zFjtk6iGLWdY2ak6vE1T/1WVEjD2v67K7JBPZCVt2uaHK
eOljDjJ7DJdkm/YNK8kbu7d5APlrZdSEVHtV3wBpb9rzWFcFjom1SBkyeAxNDOpOUe/9pB6D2E3q
5nMOwxFaZp6yGxp7qkhUYiQbizuXAawaeeRxaS/5OzWFl2YB1Qg/gmOQP9s2+ctwS6z2KqlNqeIy
pbN2l9oEMjh2gsbETF1dCk97sq0MpTXlJLgjjD6q0jZXYVuY9WuusqSJvFGwJO75x0o2UXSvZt4G
xm6YSi5AwP5NRtikdt6zMaO5s2r5og4AP7O4l12GBMRR89sS5AKVhHTDu+8krmhONnkHrV/ZxwoT
ilo2yG96rJtbGrfQ0U2YDydHMZsQIwTTCEmtunUW13kxjXx7ryZz+MrCKCuI5LTuN6nYYIZrK8Tr
0hYB+XQ1tD/ws2SHZfPacyW37XMuzekmSCQWgSxpLfJgmJiBI9DFWe5ykm6P67jJT65TpBx0vbYM
Qvwg3lvCMrkN6TPYHsvc2H6UxjhfSY9bwW7I7fGA7Xuj8Wn2gjvbrHOW8AIvEb4dQLeh6LMW7S+b
5clh8wp/T5cA+QDcDjmuAD1bfFFml3WzQdlvSaAfjllij/3eZlSYIlzkGn6fU4obZoXsK7NyCaOw
71AtHRIY/gNbZApbFXONdatG8uVgGtBSy3BhXQ6elokdUboM8AHyB7dRTmeWk/VyT7UZabHQdPXk
X6eBnMtrNzVmQJrcRJPm2a3ysYy0X9hcA6W3JEf6Bi7rnSCthTytZHDEw7Dij9959nBZJUHTaohz
Wt2N3/ZIEM2YuUNI+YX8CiFCs+FiE9hftzTXGhfyKKLiUgVTHq3IvtblTyI8VGtmfaR46vTOYrpX
Cbcim30BsmaSsEUbBQgTslbZJ3cbDSYDA0vB87jOTctOoRDFMck1tKwQ+I8JopQshXUbjCZM1GxT
c/J5sm1lxYKeFEwKU+t7NLUE1UyZIfDVoG/2g+PM4jstmPzwBrECcWCZaugtYnv5e8GFzwh/HRA/
X3+MpBPLW8UNYtiPVu0PN3mZtsNNIsoiOGVBKTcnrjlkwFrdBAzWfaa7yTuzI7ZSysKoP7k2Z6K6
H+1gDDifxgUJeCmcetyxVeQHNTMgjMeFdLK1AO5JWblQQDBVV2k5r+U9YQ+x7ajn9Y0Dtli8SkkH
i3+HFolGQmihd/cUe9CgwWXaWhd+88UKIFBID2nvcRrmQnaWF38uGnpOHEdjbsGD0nvv0PfkG7mc
xTzQWpD8EBO74ANGXFoOaIkGglonQiCZo6rm0TjX07j3+9kbj001lOuJ33k5AUmec0T4oejHu4Ib
T3XOCnP6ThGOvvGXxPvsNavw9tJfmasRgZV5sPw5WGPd5I2520j3bLvWcYE/bpfaI35pc3vb+cqw
4nWSorvAWlPkUt4YCWnDYswmT4ZGPnRe/8E9gRWuMyufS12KHH6qpWf/DnsMX3OJsQ0VmfNHz7GN
dl6e8SZF5YQjxA9iACWH+ADdGp1r662YZVxvQrbMKPFhIc9EDpl2rA4cEigJ7B12NWGCta4LO56b
L3aQB/yrZffPrc2xej+t3oiCzI5A7epELm7ceXnx2A1r9qMx3aJEbXCnOuQRuZ5HVGqCLZytR3wA
HiaSdkBYAMnsksIbgtr1r0i38SsePJF9MmTndTtyfqXAtjsU9EyC8+S4Aj85u7fw/k0sJluU4HlZ
p/YMWIENJt64td1t2iiaI2j1zmMDWWw24t1UNjf9MmCFaCtsk+eSBDkd2tZgZKR8vDnfgTbXRmQI
PoXLxr50YrvdfNaS/GUV5TDk4nejjZSGa/7C5CXitnrsqzIYn0IF+utsbBXHaZW135FFqiDuiX0X
H2z17XWIehYAMl5V3m3R5iLyb7seR4AP3zQdsWWH7TxOSx9ujtfJec/8EThVhGph4nZqFstI4nW1
0ADrXs3Bi8tDNNmXJYmvx4xGEefBGWxirbsOJEjv7kCRW+oF3xjdKCHGhnrc/sAX/FsCw18KAz8p
DP+/FSyYNsP9X0sIj98Rd//jdx7kn2WE3//UP2SE33g2+JcmaZ6NsB8lAsM/uxV4tqIjoA8FLtIA
iJV/4CBd8RsSGrQYx7J+Z0Uy3f9vHSHgf0EO8nG/o0wgWPzP/8GvOP3e3v8hD6hf/vs/mKTuEUlH
BeDyZ+zERT4A8uEhTJiWC8TF/EWbovoZo19OKHVfPNU3XXi7O54fztGPIDrqv5HBfo4GIJXAjYM3
xTslB32BXfwsWNSyHIU90ptVDRH3rqM7pMc//e7/8e7+/G7+01ewXEI5JuEXEHU/v4JSJb0lJa/Q
40/iGSHS4r/5Chdx8U+iC2tOqAcdr4CXAWzv0RvVf+UVbCgXfCRA0JxfZB25pTiQDI6lkxcZjn3k
JPc3r/ALjIikElE4pG0HMZJaDRhMP7+JtBPIIAX6STWi1t5kUyeeNlX7n/LUNuRZDH3X8M5SiD2l
39w0dp7EJhb8G4rKS3uX9YDkaQdkntypVKzb2yBnUR/Zlw/ygCFXLNeCrTv2rars/j3yJD88Fw54
FB7+kiUWTUc///A95MHe7T22cpu8FuM3PyiviFXHrbb/uKn99F3589V0+Sz/KbD98UoXPBqK7aVz
XvzyWRssXSmqM2Rort0zHL/iPHvbQ5PVW/SvL9v//IWAfbq2Y0Jm/eWFtgpNi2IGk/04fW6oDZzK
X/NAv/3rl7nEYX5+P57pONAzYRE6jLG/fP8oOWr9FaNcKKjisGbRMtz470gdR0OXf/Nal6v0l9ey
fAkvk38gtFu/vFbulaMtYCSw2llOTbHvC6Dv3bajyjDz/kbQ/yUHdPmgPN6UQHS1EGzFrzkg/CDK
9peMVT/9X5X7ij6ZeucA8bH3v3jz45Be+fW1pZq/uaHJ4Hfp/pf36fMGyTmZcGMJAv58NWq7w1LU
IKUxbE7PnpyxHq40XHm7ljPXHUQDxChOF943E8bgVTo22yOHtDYe1dLbEYvbvAUtu+Z3RYtlf1e6
HUNn1iYsa1yIG28dFI3D7HTUC5um0bD1nLqXFbC7GToUTDwnay7fL+CLzyTFC5wcPuCv0HQuopJ0
qwlPUj2lTZxbrl4jG5479MdAWNdFt8Es9aHihZy65o8KZ4S791JTvwAZwuZIHMWNK0f5j85Ua/WY
jp4N9by3t+WKjKWwzsSXxMfYdfl9VSakSsCo9NNOu8Z2JTpPUbGSB/mjNaXfeTSwicUiNgW43wMg
RumKShL5rimftHJz8zz5neleBUvaP/WcutvTAgh4v3aG+pav6XjvNFl7YsXdHGuP+k7sGPIi664Z
+6huNgfs4651YzF846ysg07sMs9vUSLhqMExRuoX+6WV3UeRG6g327R1RTSuZb3cdVuP/M3puL6p
h3X+wkzTnvu0p7Kx78VDYCn/XuIVilogm9f+hjqKCfNy3q6nAtOnI9o7M2jnej/Po5ie0qWiXqXo
e+REl2XtguCjUn1O8RuS/0bRXGh7UyNcc8UM5LB78jz271gTyLx4acbM65fvwRZQf8h20WkXKouQ
iB5m5PAn3XD7Psg02VeQnnYE2BAzOTG8Gq5MsK2z0+QIjiEfmkWjr/gwzT2pwiVa6Eu/IqyE3Cbg
jNPZ2hUNboLawqxWuguiDrePa7oXwOyZZuY512Oqq8Pmu8YrO+iLWXKaVDy7xWRzVbtDdk9nmrfr
MbLT/1OwO0XrY0acxnljfDUKwC7WkJ/MDszkIzYw0e3h+ATTueZXeReQWjphHeHh0TTw8Z9Lrh1a
L/nrXFyCsi4nvBW94wfPkOSrGND5dh5GFtzLZaN5hILOtRzmZuvvqSfDyORVud6rUXjVVa/ni7Lc
Y89msMkhEd5pdNji6yw4CsXJkozGcXWCSj+5wim+qNYI2jO0Bu9UNVtTkg9q2UGuRFKe3ZL27Wsi
g1hlgpwahYgJuvgMTaHoxsieVECagAf6wYZRvexosqtomJCDZ5yaQbhTBD1q+NSU9ATg+FE6shJr
3Df2Gjxldg1Dd4UuHboIll/MCmOjbUz6CCpouGcF6r5ntt39MKW2j4WozX1eGP6xGIbpi99TT8Iy
U/HlAmM2R9LGmx3lORuUMMckflQUfr4o0s8YpnVNPwWaXPaNJJL/mCTQjHdUdtJwalkavAK1DV8C
Zth25yQCS6qenStldhsCGnfdPS7B8Y3onf9lXXt8nd4yWQfDHcf7GT5h7LA12kKM3vVV7g7S+OLh
CJaM7rkRT6kRlFFjJ0sVYWROjZjNNL7TjJvcfKD7Vl3b2/qJGEj2pR5q2ELMal+LnMXHQdf0EMec
lSkAs+tM6AOL0iJjg5XkL2s+pLDDlTEc4FwYA65f2ybaVIn6hx57n/pDSwePSCiDexBkF5wzPXmL
eZd5uZKxtFha44kbxu3asZFVSEOnq0BbwXV5RPnfROgm1EEkhq37m0EW1fRaT45GPexFZfeoA3ln
R6KhbiicuEXvk4Ki112+mMszP3cT2aavyS0tc/eOGSmgw8zm1gGyJ3P341ysxtkqvAb+o8E5LKQx
Zj40vdQHM0HUPnhe0X5zW7tieVGYBKT6wdC7aTW22KsCBPEZIMRjJrw63QuykhSZ1c5LMy0OVKSm
uwo6BumIQGka9f64vvqdRc+AVLm4wZiyTM/9IEogrCgB96NRZIeJKP+Hxo5GGQ1uSHOPPtAhKrWZ
b71UPn79Zkm7M3VI0NBbMHvy1CfYdGOwk5TOhvm2dvqpGYqCLZXI83bvjZtp33ujreq3MSHBineZ
ErEHGOd1LOpJXE1F3crPlGDKJvJzp7fvNefH615W80Na6M0+yp7k5pGisgzHlJneSrtxH0FaYHrd
XDz3O3j2QNIAJxo87Pp1cdMvDNLOcOuRdcdhQnG5vy+mTabHRfer+Tqy/u8Og6uXszfM6bFVBBrJ
iEjEq4VOydNKs/dT3c3oHI0e8+qcOpMzkyhrg3s6zswgXuil7q6wb1ToXdiWihDu41Tjzx1wpoaJ
QcxxB0Ok2heqEkjBwt/Ks+GAkEM3wDM+B3xbjjPhI/fIs2E4Ootq69uBNqxDTifIJzLMLDVRpS4t
vnIej5uWLBtR7N7oThm8S69Es1cGS4GIu+18YjmFlm1jDMVqZ2YS7NIw3VOFMVN8jbdVAlFaU7nH
mYRduWXV9GiPW8NvdtGHDr7cl3TMWXEka5I/WaUSTAMJ6lBhJvE2+azQVk4V2FwLXGIwXziOhIOD
JOlkCFEIohIe2O+mvGrzrBNeVykJnboazV62SfNoQ4bqYsLG4okuJKM5qIDPPVSCqs1bYC3pI+ZA
7j1QaeyXLcseuU3Lgu7kecJ2mCxT8VZSYqJva6OifUU1/W3fGYiWOXGAJmqHapjOrckAhWmlqAlo
NcQ/aMwaVh6m1BviBysMrNDFcjWLS/vuxtFqKceq/mwsVcX3Dl+VHa5Kl1VMaxBBQImzOcZ82owf
htHLuNabcKPU6sTRBseJaSvRhXMkT2KUkcT0iajepwGtIUaAYew+kw511UnypTFXoDrS1sWrHjEE
RctQBf4tjS5FjffJx/zpA10FWJ406alIBH8F7UbO2xYIXYR+OrbAqXAHc68dSnlMVZM7p3RD0LpS
VJySuNNjFuOpK9NHxMVpjqhgLjGmkdqNSDhAJXXcjRNUtz77qlHzk3Ac7Hd5ceWn/RA1asV2DTqL
nUh2m9kbrEMdUF8yVgQwQXTtMQOnrHZIspOjX5bjAhUjrnxnINGTuiS3ZCXUj95gwWvOqo90nzsH
VRlGw7O2LGhuTlQ9P8zUQ5VxQsNJcCRkM95mQBrf637pSm4kUxcb2wzCW3X0IvrYTKsdisiy7rWr
WNVT5eLhPmhpRg8ViaNrc1QEnExCwdcCMqt5E5S2yZJ2CqqPgocrBwMjgMFGNXVBQ4V2z8usXeiB
W32/rF7rf9HUpaSvgWi6yFRbUPBIc733JE2GfWZ1W1y1WnOYMKhkXtjj7lBz1MNimVT91bVyzya5
bfQGv2hplte1seuLzKdeNTGsXQY2fTl1M8fFfdt2S3NFxRENWSZLJVmDkH1njAK9YecdJHOvgXYX
ko6CLcnvfv1CM2+5fjO9JoGSNrTyEjOpjSkSVT7UTw5da2S5eswM00CU90QnlBe1pS8xjecdFR8W
tRssbZcM74aynqe1Zk6oO7FerauRnAyZt3Xo24nhX/PEoAUsC9KCfFPf/2jskhN044PzLMrTWpbn
CQ23IRtoxw0cGRWt22CcyrUvyQYRKyyCIrlbclE9d2o/cpRXiEJhTs02K2mQSfXd5oxq5ivFWpJq
JHZikbWlCeMGTXkP2ix6izWl8m996uVipgznFvcgM5RdTz8IkVcvfOX8g9eV/lkFnbk3kMt/yJRv
1o5bM/hKqvH0lZNkvTiTdLE4NcLZ/ura3QRKduuMl8kq2Tdg2UvMXVvIRl7OqIIwSb4u0cr6e37t
AlsyhQUUs5fLWMUDdNYiZMwaooEu4WtVmcJnSeo3ku1lax6I6CTbKd+2NT1V8FTynVS1ONQa+vsO
XLUuToarPRPnZ582135Fd1zocNG+0V7QVLupWjodj9vUNtcst/W5hYO0nrgtZtTg0doMqxNcYSwL
QsU8DYpmV2703OGLFOZV2l/mLkhWvCqbqb1bUWpcwAIlVda5CoIbiLxHn2YsdDHXLO7pE+8/ek/N
NxYS5CHxyiBK2mCi+7kvk/Z6wn7xJuaRFkGvWfRkRmD2Rm6b7J29WG9Vwa7LDDLvaky6on4e6Rrk
6M/n6cW91ZVvFkNxueMsMj8ugKIejCVRn31sG0ucLS7R10yM59mpbLi8Zkoa3K5Fc7PBSWVDmo9D
9ugS5HB5TNo5uefJWM/GTElw3NvkJUpS00dFul9fZpNyCdMe11DezcNXmv2mO4NspTohOJYfdgow
kZawaHQoUttvq0zKG6fPtndHcj6PLs6JgkHVYCRcVfGJMnlz3mE+qKl4HbKMuNu8ZYwxPH9ITCgz
oNSGiBsWop5HgPK6a6vQ2sXhyTke9yJnhmCqorUq+c8gmPc53X37FXPWYyeXNBai9+IJNEwTapba
h2DO0s+4KZznbu1mvlxYfXb9WOUP7ETE6yAZWZtNlHcOWlRcLa5iM563ybvJEghtTvZnsvzDLSRO
Xnbp0r6L7UzPnwI4lT+qFo9FaC4YgQM7W2/deWUuZ8ewHGzJMzFq3Hy8W1ubAnNoPGwJbGe9yqgs
iTbpY/ngK+ew+mbrvqu1+9VVpnFTzj0hmjoVzQNH0vZ9mqWN+4Q3D5RRcQCyrYSdf7Om8NTn0WHS
7AzXPFGA5BzceVHXpCaqa65ogqotkGB+9P4B65p81nb1lDQcExzUDVL0OcTX1K6kihbRs6Bm7rgq
AnJZ+8TN9Gnl/N5gLmiaT4roUHbgb7NvicGVXUSsAHvG3FpffagAsR7I5Wh2bnqHWV/LsIAXHSXY
Nt/9/gIoWTo0Klo2p2xnKVzsYWUl2xJDf8BlJMdW4e8o/FfDKIO9yST55mbwHE+mMohnsVFt4KN1
mBSqZMA8kLrlgwFy9R20av3o9jLdOVS7nyussNeaHDoXnfTkbeu79XFeLQwpyejFovedHZSM9g70
dXB0SxB5oc/wHirmvTpy8bt/nianjkbPVO6xWPi84CX0zrTPMkGmowNdd7B4oJA4WvgB2P83yUvv
Lv5hk6YRuUMif/BA4fzdm+DWcrWRu1iK07AEmDnaAG5yo2d1Va/28hw4a/GQSenXoXaWxI3zvO5w
ljsGO2Mk+CcSQu5hmxU2jsUltbvraYMkIX8pWW7tftcnE3nsdpJ6z0qNB49HNinHfT/NZVSDp9zh
mV6Bb8CuYEwnPkODOxauB4PQOmNyP1zb0zxGfgfRJMlWKNya+xqODZDdbBv4Qyqo69dqpQvtAICG
GmCwj+ne6taAiAf+3x310vM1mZhB7eZxcL6nqmxjnvTN58kBBJT7xWOipDXfdKRgosvh+YWVrfcE
o7Um1tR6U/l184PuExVz9rw3NogK9/w6+Pos3UwvhiQYvxsnn5pW+kGNOwmmstjpizbIOWDxxQFO
orce82IU6zWtD86XNrclN2N00WjA4OXs89wYAJEOFXThtRTArCU77F02JOW+x2RBqXM/f50Td4ph
fN7bskj7neqYpEJpQFSdWLU/eYT2djPfqXvVANa4NKzfrbWpSfVjp3oLKLZ4S9SqHxHBLrANyl7O
YBqVRK5UE0vyHh9ElE2mNUSUyLrgWrf8KaFrZ09e2MPA2STAP1hcFfgbuAjiYVWTFfpe1js7g4DN
tTN74Lx9a0gfXBiYdkiPMX60hCuPsAJ21CdwaGH3alw7Kdmfg5CdOOHKD0w2mAxq6hqcRh4HtfEN
cC6WIEq1xfdkcg15aTeShJt0tod6uZ314GEkHYH4Z0cQkOqLZ9f2AfuUjaWizdfjOhKDDbWycEgY
Yh4eTKOTd0vFBxeUYorLoNYRqRfNeUiCc7TbnMQT5npCtoJqT4fmRfXcdtMXj7qBm80310d7DvLr
bbU37rKyCIcrgBQPJZffcU1Gdq6DzXn84A3O9LbljeddibFeuNu2fXuDJr9yPGwZmhYzzU5wwuyG
+al3X5kN9ZX2SX3iJwVok07V+I0QC85OJ/DrCAwAQFepCXz5qFPRlkh7RD4p59eRc/BH1RLU5OHO
6BiXo5VVEWjWgOO2YCa7afy2CY4DLdVTSFRmAmdAwvom0/4F0U6e3doVEB9eglpmMsIYW90tUKGg
n03kvQ69Pf4v0s5jR3IgSdMvtASoxZVk6EitqvJCZImk1ppPPx8L2J0MZmwEeqbQp+5GWrjThbnZ
L3IfX1gQELeKkuRrs2uMGgEr3hazRk3/S27Bam6Q12p3cpDU1sYj1/+I20jfBEWH24OiIq1g9LK0
96ZoENc8HsZ+E5bWHdvyAbyVbsPrQDs5HDRvZ6GCoa2tOgRZmJEnW2uDfAjSOa4fsKoKCz93v/pR
hJ0KNqxGjgDIrfdW8eSxHLk1+8HO+WSvOkVYg05RVCuPCkBFF06DutNTfv9a7CFduUj8kjYpHbhE
Nwy8vsbdUaUwqPQ6UBd/NP9Q0Pyby+mDF6AHB37TlO9GLcyl9RT0XrLyMYOHgYltaFjJ4aeSgL0j
T/BIPE0hBQ9r5EWS2uNopccxiiONrRDA1CtrDXY2HsLjh1+YKazuvB1eEZ7PcAcy4+ggKVlHSalF
k2MnT4XYbtpJaOF893WF1gH06dhu1baJV4mfItoLS32MV5WU0ppEkLzzngcUjJHDDv2pWwea7I02
vUDvxvSBOtuAD+J6E0McOgphIyu2lfqjtQ1S6vu36JEBNfMrDRBCbY7hb4nieAf8IQ2PgKZKDYUo
fzS2yjhGwoa2t46ZgC/h1ELmpLuWn6Dyj8JD/AAw2nwugMJ1TsvKPkLS53dg3CvGOwuxJ9B2+AZ2
sNfg/kX3smUIBgSavKX0z5TZPFLL/iMN6l6GtFSWHx1luulPw0Mrue/Ie3cZZ+CwzQxZwNO7kOUH
yc9nTGecSc/CnO1i66NI9dbKFUAbTZatVEFI7ypPr59a+MnUzUtR+juFSrAeMvTo0WfHsRW2llK0
SBQH0TFh3tFUrnQq0JK4JjcJb9Su8aZNIvjVQ+3L7RYtUTCPZmVNd5h3hPekdf1tptQd1gASYLSx
Fg3+X/rg/cnGFg0AIdJiBcqY5tdwaiNt2GAz0asHRcsEN9Br7zWDJ+SmXlaZR7PjFcdLmCr8YwuZ
FggVi/g1neAG2/4UCKQGkp++Ij4bj6u4RAhjNXVCzwLyqZ/areBHr2FFOYCzWRfALCcgznS1PvqN
x8FsxGAH8QWnA5QPHwSLvZUomOWTgIzMS5IWGp01bqy/ahpF9wkmBy7qcUGz6XQTgWldh7+emnWQ
HkC8Fk9oqauoruSxIh9DrbU+MTWuckDJrQST0qvrfqOI0xiu8XZQMZCYCrOzQbkk2yGL69jJByPY
ZWmsIuSXdfkm9uPyJ3g37cZrhWInWk3/JCoidM2ZSGd7f62iEB5SoUaiy/oDbW60tEpyaXRSORhI
QBNHz0SUffRYEv/WUm+VToeoAuTsDP2fQwxx/i2CRVitwjbhaSZWrGd6ytYLVcG7LkiePfxacxeL
eA9qqV8XfMV8WjXN0PLQKCLsxsZmW+e6caMa9dgexoxCyFGEAeWvVQsV633R9E2xayPYXa7Kp74F
C5khLdB2mH1bXtzJdiXjfXyAS0SHMM0wqVI9jwIfXxzgKt30OLkTM5DTBb6Uudv6UYCNBnhpCvQj
XSv8datiK9IzfCznSxfeAitPt4oYBDu7+51GHxJzdSYD0WSl4tpXIRTDC3+Sn+s0yu46bINB/FJ3
ZKp4va0HaqPxJjJwEXAzQNuzuFA1RntJ6owfUiyHB6HHZO+uyhuwUtqglLKTBdLet6AGuGhGgCqL
6Uf8QkEgC9dVhc/HW1HQs7BLbEDCTVWAtBer0MhXneD1tOqo2jwUfTcdApRj4oeM9hwjMyFl3EuN
Zj6gDN5ke6wIc8FNM0N4mepCvBN9fyptMaVspMUQU1aZOKG1Ncm6TKJj6cMNKlfGmyLOpXCE15EG
VNA5ObKWkCOGQry2Rgio+6GRVIQkGmYIMd+i2tLreoH2NtHPAd0OVTmtjWkjI1PUuEhaR/Izytal
BAMSkWoKi1NLvBbmOI0jX6dLoGNOhTYWx3Wid8Jr7g3lFqMjhD7SMBl/8eGkm9Coo/g9Ztg2QFsZ
P7taT2iugNKeKNwZylOPs9VcdPRqN5Zgx6FEjwjT3Hvqdkg2+fF28oui2vi1Nj1HGpIWbtIPwwu+
HKFbjL5yHClXP9BFj96zpsQ+Ks/SamekTRFv0QFVfuHFBCUFEhwodTiT1UpN6ugpw7PJxLs7zieX
woT1lIqkAzdJI/TJY5N7Bn57SMLzNsaSelwDYSiSNTQji0Ji5ici2YihfwrgXZJd0xe4faVgK2Hn
WEm9C1pyiF8FTZzxRdAzKQAGjgs0S9ZXEsR1EOeyNbPqX7ouwoMb3cvspe6xc1yJtUkVne66IAAz
pmy+njqYLQ+oZxS0vsK4/qn4frorcODcqkEOpWK2vgH4raifQz3ET4FWUFeCRoT6C+Ao4IfUOYBy
R7gnQ1Iq+kI8Nr0vhbexJgTiI5IJrHC87VPjABfb3CEXj8pURJeZN2nA7NujKbcfQK6aWynuy4l3
pKU/oDhFx6Yvm/QeolL9hMUhxVNdwFJl7zV68eD70tAee1nO1kmc+z91EqGZsuNRa4zQcOeBU48f
ZWwCYUQiIuywHudyccCLNzAmJx+AvKT6Q410VRveK36CKmKieWX+hjtPf5vAPOU17sfJW4aRXmaL
Ut08N5pePY+6odAG1guBYn+YIz1YVsHMHpZBaiptDJt04g0BzjCWKSYVbXqkoJc88NsFyVXR6VN/
43RQHbpMq+4lncREVvHFKsoxuMk1BL0UWu6uhGHkXqdsAqQWS78Qga5KGH3Axxpk9VFJ0Fyx0eI0
hscoauh8GmIlP2AyIv9RxQJpCHQtunWc1Kb8MyQHpPY5zu4itB6Nbc1+2VW4gh/puRnvUtGaB8VU
NcrqlVi6FvyaeNNXYpjyEAyVNaw58aHL5W4jh3qZsAlH9cWrE07YDn75xmjKNtgCoR3oWqa1tJVx
ZURlJrOacjX1PuZtNCc+ubIkt5kK/F88LUo+6raqbjATDO7hG6HBxLLCNgjXQbgWmQD9DARyU7SP
pVzK96iQwLRNO6Q/LFH+IVWNdNQHSVshW598lHTvPQdOHgR10Pvor8p9sR7rfGSV4Jhnd9jOdiul
Q1JhT+tneKNSlK3JnMXJTseiOWBFj3efVhivIjYUtBnk9rboW2sL/5d+Z0IPmveK5FPApzGGKCSE
IvUPe8lbARm17iGdUalKPH6QrytrP5XEO/SiIgo5sK7clOPkrRVJ7kWW5go6kjnYjQf56dPzyf1Q
kjO9fO+baAy6XsJ5vCVJRy0sQNIF1wwvfYqkun9XstDPbAqjNVm9D6v/Pgi9ot4C4cv2UaPq2wEs
cGtrmGewokUhRTsLKDmCrWX0V5S96acM1wKtZjpt1ZZy5fhSTmIDo4AOIHOhpriC9kqrYudjhcpf
hW24QV/Dq1ylwfoG1/U4efQxDZnFFwrpsaeGSSZF1c2uY7nL1gEweZ5FTSKjWKmYL+nkYUOmAxMu
V3UUAnLr0rR1U1wTs50Hsz1A5NsohDUZBebxCT1CMOMwc57HcAKgLKT9USavs2ykWkkNcq40hAD1
VtokU5rdayZJzoh+mEnlVapxC6hFj7xl/nBrryapvqPOafrv3VTKbJRKm5tbdBFcP+38mzasBaw3
kF7tXnV4gBvLH2sUpEpBg2mOjRhVZ5NCGlu85BEpTJKLFj7tirrWZXiNGFwnTbfSRwxb4iS+9wYj
DvdIK8aPQZvRludTHCBmTi902/36NhQlL6J+qPhb+p/+cyGE7Ku+jW59SadIDVDPB1FCnh6tZ/Hp
xOZRz76YmLDWEcie3WESygHpuaD6XeG2lzp63nTv2FNyaHk4z96jdmDhpUV/K3EofOcrk65E9ogV
NM1L1KoOGEMZtzxh9Lu2GaoHKRxDoPsozOxGGF9ryxN4r0Bu75ypRfKGnD5R11DZ8ajBDCndtibn
sANlV3ykcUbht+RvwVzFamg3ctl0e4zk2ru+7MA3Yl+g+BApTFQbByoLKQx2PZZBXrT5vRKp8s0w
u+ccwNblw04Bud866Bzm97jIxDR3OrYKnf6Qt0ZZ3fmVqrE3+mwTkd9AdgymD6+K+6eqAUiJmpLW
o63YTuiYpfjPOJpBgrUuLPCdtlQk3Y7Ktfyqk3m/CXI4UqHXFNoOail9tLkHH4xt5+X3QzHEKxUF
GpMUbVT3fRxW1huaXRXWYdMAo5LPoqwRw0GHomqEAkYTNoOrREziu6hjgtakCZJJbQn/PHqmpp49
0IUIxieQBEn1g7SnmlVMymCrVUH8WYsirI3UUrrgnqe82W1a8hkXbr2OHHcHV95GqMNEgIM2LoRf
XD6o0gPDeeQYiEEuiTn3x1ikcEsb+cWQ2oFuYZ+vmHHxJ9C+YqYOcf/JiFN7JPzc3D2P2EmjHEHP
FLkQVK3gAa+Fmp6uldOugRor6JTWSQBwQ9GOUSirx1jkKHFSgHEvSuGrr6oiGljlycEfU+anbCt1
KGoaELkZ8VpE/3X+xUOAiFU9vFkTblDr0IIUuOLEhUPacRn6b8gqzw7lkxzvsj6njAQ6scpmCu2A
/FaBQfhoVaQ2EmymHw26M7/CIVM+SrOrBcBgmfkegGxqHKUsUnwxdN/8E9C+sDji6b9QQu2x5BKA
U3N0CRVtoiBK76IGwvUKUyfKiJYxFtMWiT7rgRImMBDZhyXbpZVY3Mae2GNrM0ZIy45qX3R3qRpM
+0Dqht8i9+pfBR2p0elimXMnt+R5nUfm8EMuJPUJ/2Upocseht52Ts8MuoWUltbUs5ELREFZio5g
0TLZRitJEt1QtpofFa/JQzQEcbXLoSnBh+aghkyGsd7g9qk8n9R+R/UAqp4luoVa+rEjqwr6I9Pk
UfuGQla/KogM/goyEnzU5gKPy4SrtdmHHnZoO3rnw0MTI8W9+T/NMGVtVnUc4YgAQ7zs1O7TbGsF
MWMq0I9xm5kbWMnRcRz8/kOOmpIarCj+vAy3/Y7qNUwTYKoFnxS2vrqAhua91NVBO6LVWz+OoXyT
snEtY7pi7X0GaEsvUjRphJqaqaoLLLdY4IA3NhHdeDwIReExtALbym/p5Rbq/eUBmQtMr0xPU5Q1
ETVbTRfB2p5iXQeSurEwe5hI6qdsrLqZPbrr8soWDerSwhVQ9HJgczR0DcAO42w123ydRpPrIa8n
Hg1AsTpk2AVY1Oazqg9bNv8h9YHgXx7dKXfAlOd4MoIOIL05PQ11gVhG1Rg0GwIJDtiOFQInK8+/
EmG5IP5FmJct1sumxhF3OqKsrhOMf7rEQeeg8G9TJLWi5HB5FNdizN/wCz9BxbHJSEtiAKGFiv8e
G8JRMocriOslknw5ksW3wRBLUwD/YhNPywwX3qTchcqTxOP48mgux9HExeKegHpJaDwmjogOYy7e
gW5oIZL70jWk/7lpg+2o6VT2sQgyFx+fop5aKnQrnKkyNGjJFfR3nPHwO6VUyIWn5MgordK2tIAk
iCoM96HfDbVU7UkKsy2SV5YTk4XQpu+D2J3A4WwAL0VrorV/MzGmElEFZXYPlsXDsqmKIAvOOpIG
+Xrs0fln1xnbNlOQrTeRf+AdXoDwFqbhzQNt9DPyax9eZjG+U8tCmz2mRfMTZBtIDyQGK7sXDX9D
J0f/44XxdI/SJxmhgPnFpkAkiQc1J13kTGike5u50dgduWaFco3juxSAJfaDt0rr+jehKhXFyfI8
+FmMphQiCw5b2zFx3t6iPQouK6oi68pWP3ew0PqA66TrdDxmGtTXRTsVsqSmIFcdj8pYg9gevOBC
3Q4lZxgKVI+XF9W5b/01mnwazY/akF4h0Yyyt+kZ2wiH2KbVX1lT59bu1zCLJVXHOF9aI2Ek5Y+U
PsSg/drfFO0uD+Yb92HeirpmADfS+XumNo/2y4bn6RWgXqRDky5/F4orpxtFvYthjyvFQYg2Rn5n
lfe6/vC/DDuP/ktYUGZUGVDZdTrlT4feU54+JgiP8yqFYYzRwl0trICKCu2V625my50QSxgvF6qF
IQZHNMtlMV7eLo1gAf53WiP8rebvUzdQj3/wu5c2rvc69tvc9Jg4a7uhuUWW5AEi2m4K8v2oGJvL
k3Dmhjr5KYs5aCozERqJn6L2+EUo+BYg1+GqSuM7bR7v5Dy98rHnY/Ur2WQeuwyNTpVwvUPyZ3Hs
egCRQzXlhUSz7wlx8JVpFuSTqXfbCvmn37agveunQjX/XB6o9H2DSgqwX1aaSFhRX6xlw9eMGnQA
T7PxBSrKGmT+qzULaUbJkwXS1EcKOhHwt60rWwqG+5B+TqOFT438hPzkjSc9DxB4BUW7shq+fwEJ
1yZyH1CLZD/W4rab+zBZb4iZA0N4Uw8fAoq3PT2MENAsWfqVHX02msxu0+YPIImLY0ozDZSWKwm9
iiF3x8ywNR1LyhH5af81Q+Dj8qTL51b6l6+9dPLSgC/1gtSlTpdPO3R+UBw1U1x9BaqvlH+G3ikg
rB+iqTbyfRwIHn2DBOUGCjjBpzeibOI0FFIco027e9R8om1ESk4ZlJKHjPiL1/wMUD58nWFVMtJF
QbkHNqTtR4js92JEFpT5+ZUU8txxZckawBaK4Zqh/dveX84NlOYwjO0GgGpChyCx2d6IZo0hVan+
hM9J+7KKn02E/jVYJyVqjlRGPy/P67dzGZqYDkuMf1w45LOnJ5c3+ROCzYYwyzbaHoDYvgX145bq
lbWpLjfrvzhAYCCPQEwz59X0ZaSyKNZo8xCnKp4hgzhV8X55IN/WxyLAYvHrMU22FOMcuxqeWBeS
9EDF8nKIa2NYHDgNAhMR5XsBrSF/rYEOmtRrJl5XQliLFC+X0BVH51Kw60C3Vf8V9bLLYzg/Tcij
ySJwIFhFp9/BQ+Gso/3DGFARNXo6UI+y/p+nFBaESlVD5kVCk3BxPqqBMQlA1VIy+/RNUYKNVRuv
Onrjl4fybenO579lzUZLKhgffXEATfhOUTDnRBjB9OnyugO9hF9ECn7+cqAzBz5UbU44WdUNZIuX
tEYapDgiIctEJewnnAFR/UEVm4ZqOgGaf1HbNTK1QYAg84CY7GCLyl0S7oD/iooj899d/jXfviDp
Nxp7SPFp7CNO+tMvKKLuIXAm0cLVUienNI8b0tXD/cxxy5cjGTDIokA2Lo3rBAAk1CCnxHHXN3fP
87/HjW07e+dptLeBvd1eeal9/5iSwrAsUYQhCwl7HvWX86FFVUcZSjIof8psKXQH7V2WX4fmyinx
bX/Jp2EWy5/njlLW2Jw66YCelHo7Ijl1+fOcuRYZCO90XeI8peRxOhAtgYGaakTIlXY1ii/Z5IIq
oZq98rIre/ncYND95zkgkomwnU9D6frksRTIQ2Irau5x5a6PfQO64fKAzlxSksJbRDHIMlFEWF5S
Ju67gBKphPqZhfKagtBGaEx3IvVFL8eIA05YNP4a4Hsm9W+v1J6uxJ/PvNM87zT+4ptFvqB1elOl
szDWukPJuxwFhJ+k4HbyPvGjXCM879sT7+/B+rwc+9zHRBSC9JIch/t5McP/nEumDESUnkGm6m7k
1J0fE95wmBABuxzr3A74EkteHP1hj3ci8FPQV1PjtBSX8+GghAdEly7HOTsmbZY6UOhiyUveexzo
6E3p5OkporqSmEMSXbfjbdK8Z8LmcqjzS+dLrHkFf9nVAwTdFnQ6Ws/oHBbqX1HiDbvVvRyC2K8J
WkWornNl3Q3PlwOfGSOlCwsvTEWXGeLiNJEtM6wNFfPyPv3E3seWM5IqFY+qvWFFq/9BLMpyLA+K
m/w7HSPK0mkWtUXmWNBvJHUD7VUsNCeokQBX/vM1osrItRNFky2E1U9jFahqy/5YEqve6NLNhHJZ
PSCs016ZP+nM0XISaLHnCmWsdPwgM+iZoIFupmIzKH9kczXgkWbg3pYd+hpNTLQ5d2a9auMrD+p5
Xy22PCaPKoocZKY6Iz4dJ0r7ic/jDfF/rXcpOYFK1mF0cDMYT1ldAFD4E2tXFuuZ/XcSc3GvwgP1
5FQl5qSiURmt8cHZGspea8wrH/Ha4BaHSlE2WlQMVeYoUC1M3WJQWAvFvyUNWobaOWBvQvPn5UU6
//gLE7qsi5NLjDDpGFxmUKPeNzV45vepVimKOUNU7f7zaF8foovPNw6AizuoRNTuwpUCFSmujgKV
8bgc1jMVG8+FK3MqWd9nVabso4m8oyj+SMpiVqe4CSaplQK2IaRz5CLyyjDX/ZjUyM4WgiVsRsA8
h2r2d3DjKpBepbQM16ZQqLtE9IzwFjCDCRUglwDEZPke6V1/NyajsYZBFj6bfl+sANYk1dM0TcMG
YGpxDyZQP+ijrP7I+rLa5Fah4vaInpfn0K4T32lQhe+6FBkh8HdBf6OgnqFuqWayaMvDUHZumcQg
+UucqJWN3gvqUx9HrXUXW1kecddMybT3la7odmjx6dI6pYn1A0QvXW1E77GaaBMQVms0JK2/UGj1
ftv4Gn0vD4K2srJGURo2CJZGhjOCFpExs6G5uso6dGvXfpkO2k4AXWc+Ql6qkSkMpWHYqV5qGE7Y
1Wm8F0GvM3HoxdOZUoZNFKhWc+eFid/s9KT0t40FG3dTWUP6M8inhK4wtX577E2h20KUq51JNkfP
LUz6sbDsxu4m1RCMd8ATAoBI0mQwNqkCIMGToRc5We8bxygvjdyh5kABGe4xqb3GRRI7Fsogf5pJ
RPUrKfRR2xRdbsAnxeGt2Y2R2PSumqFhboewSp5AK+p3slwM4WqA9Xkjw+4bIOYmA1zY0hI6UARq
9rNToAXuK6voNWecJmld1yPgrwbRtYcEo1vU/oKIH6zVuJeqE6oG6ygRqfY0OKvdGZOatc9Tjv0o
ALcCw2ELUnu9a4pG/CVK7bgRvQDZaXgjPoXkCuDLoYoqEw0D38CPyPP7jThBM92S6CkvtF3C0oH+
3Tx0fQHroM318NlqjArhNfROfvegy/90gV7+yMdeBFuZhNsS5sChFWLYva3fgerurQ6CSiDq085K
CuEZl9v00RqgKbn9GBqukgblQQUu6dthYshPALKrtVfKIwDOEdyuXWOx94pEQ3lf5Uqio3TX11sT
hwXRriGgR9AxO+9DS8Phd14KtelYZj1t2hwzGlsxKnwGosHSyxW2kmWA/IjkzZr32Uc64TmHnJPy
WkqtpbkJsJi/1Gxr1YHCqncANtNJRDbP+PBBaIMYk7z8Iaw0mOmmJpcrKTCMO0xhZHTlYsSEUSW1
qOEgXYyqf4aALrVGxYs+TEGS2w3oX5gGnckJHut4HK17jAHgKEhhBjSpQfGJBwc62JPo07rTeRbc
CAMKHmvMboVfOvZJMJnSTiquZGDfDuNZmkczFV5VvFp5xZ3ebl4v96juwUjCpFCoHSnI7ACxm0i8
MaMHSpaXD+NvV/kcTSd3pVBK83CZ7wWhltUJroqwrz/q1Hd69cqb6l9menK5LCLMv+BLlucFIHeR
kQWWs5l+h9tkt562f0Fr7ovX0PnV2bGj26JLoXAd3Fwe27dD/1/R57+rV/Jp5C6vjbBMKJeA5IOp
AJ/pts5fI6QH4gENTaieeIL870IuPl6S9pQFZQoo/vieAKbH5w3yWpZAA/roYKtZ3pXLdM7plrP7
tUK3mF25nZouo3GJpMktFGp4gbyPr+Q+/5bctyCmShPBMnHZXiaWPTLDAirkfMIXefOjc+PXZAfD
W9oA2djU23J7eRL/aVBdirfIL0sUK0U01ECIrKUn6Uf3Q3YeYwcwr3x/BBF2NFxxY7hXgs6r4VLQ
RVqCskMcmPpc+/Jj14ehBXF1sg5d60SqgX70XSCg7YmgfVy7Ynllis9tQ8D/vBHQjlVNfRFc8iHb
GxUjNrwbbFHN+j8toMxb4cvfX6SvfgcmuE35+1iiwDjtVqNpi9NNol2ZxWvjWORZAOl9DTYghxfo
tVTaemJz5Xj8/yyO/zdVxuIlXKktmsA+IShyGb77Hj5Mx277uwYq8JkdwLmu03XxUl6ZwKthFw+5
EM33Cbc0CC8Y3T8+pJ+iQ8pCOn7of76Nbrp7sdxUu3KcfFMflOfvxn9w1pC5EpbPxxa9KpHGt2BP
ll3utd/yZtyYN+Vn4z7fo9k7oszjir5b2dGLeNCvvF2lb7WVRfTFAVpa9VSqHlsC4yKEvPNXXCEq
9DZWwkZ+C65sAWle4982oIU5HXU+eW54nB7XeRpK5IiMFTGbz/IVwVYnOeg7aTM85j+GPbQ1pzwg
sXBtzZ4dJmp/lqHp/MMi5DSwGU3D1A8Mc4gBIeMeRE80uq0QSR53heZG3i28uCunzbnBGorMoapL
tD2WNYg69rq2EBhsmq7aFQSM1i43mA084mF0HNeYLD+g9ryJVtGV/fPtIcs3/Rp4cbbqaEOXHYm7
HVu3jYhCzTNQR1KdK2f4uYPga5jFgca3JPmUCSPKuA7Mze6/l2fwbF7xNcLiSBMMz8MugQiUoUtb
3hdr9b6xbfxyfdizpv1Sb7PNg7LT7q/tizNTiG4qMBfEYKkiGYuxyUMRaFM1CtASXyQay6U7qrvB
er08wHnVLbYDUbgMZlyXTop2uiqVCEpMUk2cc8iH0HQMkDpuq+DKcjjznagYIZYmUpJGHHJxYOOb
ayhIfLHprBfLeBCD28uj+IfcOxkG5WfstjWdTuYsw7vIiDrY9gg7QxE8DK7pgHy+gwG9iVxvXdrN
OjzEq+aQPiAPuEIKzple71GOudXJCjMbNPMdZ83BW6m3t9MmcxAQsH33JbkyB99mevET5zn6kqEG
JkJYfZYEjircxv0h1leK959uB0LwDWm7W5AULHUxzZ0vwahHi5CXDJTtR1W58ve/HSfz36cEr0v0
fNBQXsyy0Il+CH8sQPL7U6rgP+3hfWc9XJArgb6t/UWgxVz5GCeI4H8DR8ZPpff2IYaKyQqG5uVl
M1s/na5+4vzLhZB0NtRveyyZqAkrOfISjau/DjZSDcd4pdy+w4vm1vU3zTHcd066wwXoVntIHq1d
6pIBbITnfHUNOfFtj6gAymhY0LJRWcT/Lq4v60PBYDitsj5wJPmzCQHkXoNTnpnUkwDzZHwJkDaR
pI8hATTjbkILAiZWQcHpypyeWSO0XFl7Gj0himGLNQhDUfI0bJMdrbxJvNrOZEgguWMihHLtSj2z
o76G0hc5moQapCINhBqmezXftPW+M68kZOdGw8tVoQqMKDetztM5S/JA7Vu4+7C5fmOlbGYHr0a/
FVxNfGXJn/v8XyPNX+/L10GQn6ISSo4U7QDx4NCtqteygTmRWhySoDz+ezCLG8WCpirmhcp8YW2O
aZUtr6iKrWpYX/jlcG5Ofy7vr+9POtb014iLJedbADKTgYiVsA5fBZyAHAzHD/6xJNVSf2umU7hX
Ql6bx8X6awQcDCWVkO0+E24K+uXOX8sZHPEHbDOYOWhwCe64uRz1zEqkTcB6B4INEm7ZOW56rMXU
WguclGpK/KLqq6i6vxziXyd18fWIYcqWwlLUOLVOF4gi6FOXDRixU7C99W3DNvfGXfo42NR119En
RFQ7d/AZOma3n8qqt2/B6NrmbWp/wDr+dfnHfH8xIFf+9ccsVqtZpbXW5EbgjA5lSRs+oDraeKgd
0SL/1ay8NbIipZO7ngNrObe9K/f9maPsJPxiJaOgD3kIuSEnUf6aqk3pzC5xJYazdnmc3yEIi3Eu
FnAU53JZTwQaV7Bk7fq2Wsur5Bn65WOzlbbT5qVz1DUmfytY0rfWxtq3Wzpjx8s/4+xwFZMrHZwJ
JefFvWuavZUbkC5hZ7kRuiCknubdVF8Z7JmdA1RAovAiSWie//Ml+HICtSF+z/rUho7WgAV7DtOX
y6P4/vRiMr8GmH/AlwCVDwIrbAjQ/EaXqrPsZBce/JW5C35Nt+KdtoG3HKxW1k7aXYl8bn9+jfxt
7+CdWHZErld5Ync/1E9c1u9qO5Ac7UZ4L491yL1+LYO/NqGLTdLJLcr0ElGLeF2n903xeXlY35cF
mD2wlkwrMI9v6V4Y9JZSVz4Q+UhuttgE35rqRN0/B/VfDsE1rOv3SaRiPAN9WYAWeKfFU6FLo8rC
bHDGhGPn5MblQ3utsHnmXCEGXhRk8mh08z4/XSIQfYWiE6my6O8D+uu8Vrs1KTziOxvDcugYrla9
C0/JSd3r7btv1yOxeQvRuFMNWV4+Uky9GnC9poKLeTBqQE/Z2nICp1/VTtA4qEe61t9Jd6Ybf43t
X31oryRO/8Z2esCfxF+WnEQ8QxV1IH7reA/GTq+4LU0XO6JNv9pNTh+4kvN0eQWd2ZKnMRffNBwo
2AXqXNXCs3lH1XFv/ECk/1fslL9RpyS1X8HyeyturhUIsFZdJiO0ATjQTDxBsNRY1iILGUlRc4RV
lodvhueI4Q5z4sHfaCb3mIDWZ+yi7pfpIpXQK7f190c9XQhua0uCxjT7hC1WmTh2NICmIHGio+JG
u3TVr6wVFxgFdVvZRJ/+s3HTmQ6iOO7wu3VQPL887Wfu8tMfsDgZoCemimfwA1JbWQvbCeHeo/nZ
HH/8MdfjfnD9w3CA0bWC94IGzCF+VoEDO+L+Fpug0rPB5lz5RWePki8zsrhQefMNE4RtahzjSq9z
x6jWIRm7L1xZ5PPfWa5xQFxAtU2SaXmJTKuTqfXaFqZgONxJQQ1FAlnh+1au10X/cXmS50TvWygM
PFBqBgqHohn/+5fbJi41ANQqoUyk1R/iTBwe+qQ+TGNcbfOuDh157H8peOAeYnqIl2N/P/k5Q3ha
GvhP6EABFgsMud5BqEymU0N4Df2oVS1dGd2ceCxHB8mQIBr0P6gAp6PzkePHowT6dY5rvCGQghnN
IS7CtwZP1w70lkHH938wKNp34LVIQBnaaUjY4WFQNNTDw/I+Mgu7ucbeOLsv5wbh/42w2BZJMhXI
UBMhUDh3lZkxwMu8/5hs023SFQaS68h+jZ+pSfvOHxEMx5UhnlszgLZIguYbAGv20yFiWSLEUGho
4iE+4M7ptHrn3/f21Sr02QXyJdBipCXCJ4kcEkh7So5ADBAfA5x2CHep8yb/RqTYsr0rW+/s/fJ1
cIs9HqNepCFhMx86xbO4Fx31Z8t8/jXv8Ja0ofr+yq6EPDedlDJEmEGYaonLFdMZchoZEvpWWqmh
9bLKAhwc7iEEiRHQERQIr9HWvh9jp5fKIl0vmkFqQmWmKhvDbpBWsIBWQ/c4Ne7lrXDmYXsaaB75
l8OlCWXJyyYCoTX7p1pPP9K9ulNuKh5DK/wkEE3cXo54Zm+cRFxmB1FTs2ZEIoqIyb/n28FF5OHG
f+y2tMBuBodM1skegG29YElo7Isrd+aZTOE0/iJTyCIJiSD8/pxgJ9xZTz7N2fIVeNDRfB791bRF
vw5tiWf5llry5aHPm+70qDuNLJ/OtZQ0PQpQAdrFiF7r8VuQFevmGkz0+1I9DbI4TytsPKMZcuKg
yIoPNiLmcvFYW4gWNuKrLzV2Coe/7q0rO+R7w29Gv/53GmTMB8WXhTQwLtxI58+6QSg92tKAc8K/
o2UDUcMdxR328oE2jas8/w8mdS7T/Rdn57EjN9Js4SciQG+2ZNn2TlJLG6Klnqb3nk9/P+riH1Wx
iSI0g5nVAB2VycjIyIgT50ig+xiznq037yqwKyqb6saeLYf7Mvvq/jWacVobAx6o6SHE9HlevPBa
Bv2xUVh6e+g0659olO5rYYAQzZB2/2FBf4zNz0drKRH1M4z5yj+auB25/jx17RB8alWer2g+hGH4
Gs09BSOqcOOqm1a/CQ3o4hJ4OuQrtEvG/JcsvF5e2GJMO1nYzP39cLRgyMamFcjppozDW60dVBpr
mbDNFLldCW2Lp+3E3MwxkJFKeyNDHFRUHn33Aa70Jru6vKI1EzOfh0POHw0PHWTf/En1Bpoe21jT
HVw+WKoIX4FBxwl+hPODpY2qpnYa69CsW0FyxuI2g2Wbd51ycOOjFrwY6D55og1zTKHdq/EGmTC5
XqlT/e6cf4pdJ79ids9bKZzHRsev6MujCO+ED517uTWiN7+/R7OG3sZG97dWu/aQXnSaE7uzu94v
kbLM4a9zhvBZ1hENPIx5sAHHd/lLfm5qcyAwY4HknyYw57PO1diEGnSNkSOoYFZU1iHp5cF1mcB0
IVPwp3klUdoIlXLlr1VEpzXM93aqKDGGhASH8huNexI6i8DVBknGdlSYV7RoNzEwkK5XfuiZcfTW
LuDFT/nHnDpnPugRO8oGOQIwyrvF+CfvpY3n2mr1lJvg+RBu97NdknZH3umXN/l3l/58odRErGla
TqL0Swnw3JWh8vL71uW12Oeotjhmm8DP6OmJ+oKcjbxBtKz04N2LUv+6LArT3QZh1KUOMgrjEbGi
8qVXEDCwa2C2b2aL7HAkKCNIAGSursRiSP1tNPKX7KrWoVa2AgnltdwvIaWsh6036skXWa/Ja2rY
4MVaFT4KGGD3VgjNkea6xSGuh2QDKne88RmG/io0rssAMhSED41Xrubon6MHpPS6DHyJEpEi6bN4
OLZyG4ZlwcsApqxCphxrPBT9SsV12Qgyr8wwM6kxrxDIftR7iK6z5Un3C9RG/2Aa7ZcsrLO/jxAs
h4YtYqwyFC7zEeawrpuyUzMecmBBo+QnumGWew0Qx+sdU93KxhWEWXa+dl1+zncwayk8ITk41Lxm
Cayp1oarJ+yiXn8Zm+c+v/LCmxq8hvBFLA/r4L7pq8x9mL4LAhEyXUF9/vBvqPZMqhKxo9ZfwOYi
wShCCBxs6wgRrVeYJT2s6nfmWt463SWX7M5eBCHqhEJnsk6zqveB0R+6Ya2v+jkOTYNMqsJm6qrC
/M358SzhkJXjlC+ItG1eHYvuMDCopsHJBYvS5VCw5Janpma+DxWlDrclptAdctCdP5haDMFqvJJL
ra1olgN44VCMpY8ZGM3tvH/oo1crmYhU32EHXVnS9AE+fSCgG5YCHotZ4Pk93fgIpHRUPbmYDevJ
Ci3Inh9L93kiZNbTlVj6Wzx5bk5H6xgYlgL0+fcz5+TSkAqhndjiGCHy7bFGsjZ/BuPthcgtPsLv
bJl7Qb1tvDd0yhPzoECblt/5BmoT4d5sr0X1vRTgYs2f4/GA5mGQJk+Xv/DS1p/+vpm/6kWlRJpH
rA9gMBUhL9uVxqNS/ayDtX7i5JafdoLmrM4M11R0mbmtUqL94mvsRCnDuQxT/PAQo+AEc00dPRb6
sPElxY7qFJ2lErG2H7lynbnwCv3SlKuo/5pCmqfTVtUfe2/lUbTkEgQm6sJ4hMHQ5/mBinp6UxA9
4uWy95jIxkOq/arbHJJdfoipoBn6fnnTF+52oqE6NR4M0PDK3CvCVqfNb+DwDWIA5qPiIa7zLTVe
/PaN2mEgo0Bxq652F5dOM/LCEpPw7D8Du+frRARz0IyYhkrn14dempKJ6F4v1ZW7bKFYQV/j5EvP
okYj5wp82/hUkVwPIqTJ4baNIIraKNZLmOyg12zRByF/8pJNKq/EkqVF6tMwFFgQ5iDnrfEC0S3X
bFF1G33RyTzVdlXn7wHxvym8/hiZpdlRlVuQ6WKkk74zUarVyOHtFP+l0w6Jey+vNS8+Z9cTY9gf
czMHLYoBsmxGuRh/D+Fut1XlrofN2NJXYuNSMDCgYeZRSa2QubJzB0FSku+acXkpEGWKsICPTz4a
bar0FscrgXHhzJF9MDsK+p7beZ7wGK4Km7OKqSB81j3kZIzS9rJ7T7JhxM+ilRO+kH2cWZt9ry6U
vVjosRaFxxGae0TV7MCHglmGIPYHT7KuXmvlL/jhmcnZNws1lQHcFpNyiXRmzRhSdgtb/eVAsvDB
zozMojd0EKFbTrkpDP9UdK98JmoSyNzLTVusnOoF7NoEqJQp/0MDBEXCbEEM/KrMok17GD8H/bEL
7tBVdOpso3lbNX0JQqAY7XuVvgf6jUt9jkmuToUUSdyZDeKixxrKVDfeSM22RMihj6GPaHckaJFq
Z/59Z63EgcWtOfm5s63humlSRLG4bloAEiUye+XeKH52AqJta+F80ZlPbM2S29KEVxnCN/KX4icc
UJXwDZJpBemVyD+KkCOjl6PcWNJWzh5qHVUlCpfyk6W9It68z9du9KXwe/KhqIOfn+IK0uZOFPk1
YPp7SkceBRxHA2IOTbyeerbbvTaIf2naQ5psut5dCSILwQrzKNLoClccsPdz80yhKVU/Zfpu8dBb
L/KYgqq86v2VfGLxfP0x87t+fZJYCSPaqhWDUE5aIaDXbbz8kMIkfvl8rRmZBURNFfxeneKGJfyA
zt5ugq0urpzhpdgE/a3FfABMoeYcdw2tbRcjfkN1Sv8Zu8cxRn3zWBp0Q6PrLPvWf/37JRkyWjuW
yAtCnn8emLHzBuEWzt2wRUNaM5/H/3AFg9r918T80+RyRwsxx0QJJNP7XuhbIV053UsfhrYurCk0
1GXmCs+dDN7nsVaQH3CC8TCo31AKLtOn/7BRDKDqcCqQHGqzeOdDPFmOBqto+2dUG4foxmpXPv1C
OUuZiGH/tTELUoMmFR6zt/hX+Tr+QO9oqBxB+0cOfjTtY8y1qMF08l+WxbMRGAIP8vmIRpHXjZoN
EGpq5dHzPgLqLMrbZRNL4ZAW8b8mpghxcjTBUpuJlmGignNdOPCmYdwkvRsRIq1WyhmLfnBiavaR
rMGLfZUWLtO49GilQxf80Mb7y8tZuklOlzP7SFEzdJUkYgNdO4aHbdX4OjBrbEnXirzycZZi56mp
WeyUjAJpvhxTXfZLEq7i6iPveXfvLy9oAQuD2zEYMQ0/kiTP38AoQoBfaHA7RFu3QBpsNBFtt2mv
jUJ3GErnYZzfQZG6HzT31je8R79YmZ9dCnqnv2DmInkf51Vr8gsU89gO/+jti6w4g3FVeD8zcxeI
ayueAvXs8QkWHfoXKrcTWeAsXrTW6PcdzPUI5AYQZtlx8AW1mdi96tXR7q1vCrXymqf4yv2xgC+b
OBMBn1BLpb8/x3Mj0jsg9KhPPfDqa/OWbJWfysZ/z6BGsANUdmzv3bezb/WteT2s2F44GpiGqxFo
GTRe8uzuisq6cBm+/B0iTajQEWpaI4db+IoGtCzw4U6oJiiazw96joh0XwSAJvQCkKW508W9zxyM
iLhHsCHJC9eqlwvn49Tg73h6Ell0OS2lvHdxGySj4jC3x+A4NjehsgLDX9q7k4X9fr+f2GHuxDPV
xKIiQNPGNKgzo775H5KLs8XI57tn5I2WpqTESGJQg3KRw/nWlSutr4XYBWkaFWVwQbBmydP/P1lI
pAtIBEf4H63ZmwrCBqUIr+su2GZMxXttuLJvC5H/zNwsVKIoqXgCHJROLL9HRWADW7CRrKVfYrKX
awiTNWsz90NfkSwEpVRH1hHxewvRylPLQx9tNBl25I/LQXPh/YNGHLUTBhqoulK5Od9KYDpWUdd0
zq/zmxCYKKjs/XBVHisAxZYjfAkcsDs3DFLcCT9KO9vm+/AGkC+621tv5fH82T3Pf8psm0XR1dPG
EELHYDhE769g0LHTbHd5wZ/PGkYYQqFZP5FXzosBGiqmzdizXhkeK7XZFOgjJ8aTIRwv2/kcRLAD
BovCFBPidILP9zUcPRSq0TZxJOkD8VpqYWPxTYZ7rNUfE6NzfG3l5aBMB+v8Mji3ONs+6r+AS1ws
Kvc/UKF6rbbPYFH3zfbll2WPr8HTr6Tagt2eUFk5kKxNcJPb8VX27O3GrbKlPrg3t5c34fM5Pf9J
M1eGXCWThmTabHdbpofWuqrq77CFwIZ92dBCynlqCU2D8+0GOZF36eTGo8pYu03vLNgZtevdSkoY
ImSRQDGTlNm76uveky+Z/l5vrOhl5VcsOte/H12ZO5eI8FDXTeiezkEUsNtCYbStf8ai/TBscrvY
IFJaXQuHNTqExW2GYgvOADhZP7WPkWUulUQECVAXt1U6qSo9msZ3BsWKciUSLnr1iaVpA04Cb6KF
YpkaWIq6fGOR1RfwgcDPkakHv/vWqo/qWu9/cUtPLM7Okam66iApWITlOuu2o2zAnnHv5v2aB33O
pfAgite0hnnhk0ydL03t/bQfYgyJMCbpjiahmgXbM0XWsvlw1ScxeOmtOylcsbv87f41O6fzcj0x
9PR0Wp+0CWPLLoUH3dqm1lbsVkpdi+H1zwLngweSV+pVkmFJULfw43TjgzS8rhyA6Zh9ikEnNmaX
vyQIudH4oGwqyNIZt05outZo/FgoY2vtlzaE0+LYiiteubayWRosBobYolgXOa08boTOxUN+uKDB
Ly9uzYp67iCulSZaPjlIoFz7aOagrRwNf/1Swgm5MixUkalVqzNvz8sEbSMLGyA9U0iRTGD8aPP5
VEAvL2bR7U4MzS4LSMlqV5oOck/bShV+ecWtpWxHSFPa3WVLCyEDRgzeKAZzKKQYs48juE1sgVMi
Ye+2GjqcAQLvz212p4c7ZEeN5O+9XJ8QNAz/KlNPbraDoa94rRkFFNDCG0N6iLXX5O+zTzqeJyZm
exfoih52A42gKH2o5Yey/VJkzjjcy83Klb7QZj23NItJfUEJByQJJafX6A1BaNRt7fYrxE8770a5
s4vOUW3/7Yr89766goLw40P8sTZwvwB4nhq8hEVyJhAj89LKwHCy2Tdg5CUJuShb3ZtX4hs4a3jF
9vE1Y/LjVQ/P3k5eOW8LLnpmd3bXFA2NVQMifjLsh1h8DgsHxXuVyz0cDpdddCl7ODM1cxq1pbeY
I2jGfPVHLbzq//iTJuRgV82tVHyVwlsPWujLNhfutTOTMyeKBVVNzZDV0bPppNdRhHnvJl3Dp0x/
ZRaPz6zMHKgdomocpgkKS3of2jdF2LjWU+E/wTXnyisnb3FFwMim4uXU1JsddLHpKr/raOepVONb
2rxB5XjxjbIGIVuIwzAn/LEzi8MRnF1KVGPHG+9l9O/yl3Ytb53+xHzbcHgiyNTxhWzmPNSnteln
MsqZVI0y5Hk+lLVa8rIBxqaguaRiPS8xKCaVImNkiMCTlC0ie8+jtgYPXTRBCXlC04gE3nmhxJdQ
88wwEaXvWf6ke//Fg6ca9f8MzO56v5Zk9MgQFdQQ3+WekqN7I37y11L7pc99ambmVmUIL3w2zXj4
1XFMvxro2K4RfixFmlMTM4/ykSDy+4iVmNlXIfhuQROD5Ho0oGtcrNy7i18FfhiQlgaqXPNxKjNS
O6kSgUhowY1a506VFCuBZc3CbDERiWuWTUi4miuBmmCu/XVxmlvgZAnTBzt5A5R1TqPMAlci+F8C
9UUZeifsViLy4kcHNCiqVPjQpJzZ8NwxLaIeTEfW3zOtbWY3SvJxOQAv5SWAKf41Mbte4tKrIjXH
RD7cQSvZWBuVCdn8thAOTV5sYB9d+TBLsRg1I/k30Jdhs9magMswOajQdfOHXaHDj5fx/B42gn5D
fC6g4ry8vkWnPjE3W1+tWb7RTf1Ss7zppENgfDWUzVAe8ujvs2/9dF2zYNm1ZtEGI4aa/oce7gt6
FeqKyy2uBaQIEHR1QrfNrjGzsBJLNOh6K/lLl38J/KPqbeLsOQxXMq4VQ/PxBxiNmyQpCPzicGiT
F14wce60wHf1FbrLRQf/s6L5CITHTGeNjCI1Zv+bEGd2WQZb6685xlVO6kTMY06gcnPucWIux2HQ
Ti6u2Cp9XqRDxearu8b/sxhxTszMPE2qw1DyPczI4qMgvBZrgomL6RmzmXziSV3wE8sqCpxh6k7g
xmJMtoXgX5thtFEC+SD53bXY3fVpCv5VTgs7taqVNtkC7oCK0USHZUw5sDJvmIapEhhmPRKK7qTr
ZE/5fyMKNuiovYL88JZHWr9icmFI7dzkLDckUjRFWGFS3qfH4OklPXrw0X+zGJ7PP6gk7f076VH6
oTjCpoQl8v1y4Jg+1zz5gV9skp6ijcZj/jy+1writmPKYevN+yyK0TU/dAIgwuNlM0snAOzolD9Q
pYds7NyMX7fKWJmcgEzay+4/7XA/GGu9iAVEIjv5x4g2KwuWydCgao+RJneA/W5k89Y1vqvG3tIc
CdBU+hRa+ypeOdxLB+LU6iz18pCoqpvJapVeB3WGXMK3y3u3+IlQKeAbqaIF5vd870q5HfORIWIE
uwS9QYEhrPbK4MqFUxiRXjtQslprvBXT3/zkFhQlwLaZDA3MM5deGRkS0rHp1mo62KrZha1d5ULh
GEFt7rVOliFjzINboXap8w6JtL+86OVjYUHtNenCwr4629YyNQs1nsRBUCzxHe8pbZ3pGXpnbce7
wAmO3ou1N3dtt5n4Fty77LiW8S5+15MfMMt4Y68QZE/iByTAnqfru12rBi50VnHYExOzw2cIYiL0
Ia3yfifttGf/xfc37Ua9Kvb5dRFC7OkYV473XXwtbWtT7i7v8NLth0sZ06A/Wcq8QpgkeajoPsbV
8ENhAHXsbIWR+BRpvJXkZPHw/3HgedUTxF0VmZMDF9lbYhwL83vTrCxm+dY4sTFzl6Jr3SIfsSHp
R7+S7K6EJjh8iOuHkdZP5W6Y/BPl7X/YQm4pIAiQKIIpPD+ZcSyYShNjVCUtjpVtQQB1rZgR/K9y
upIkL0aBqfNP547u3XwuXEyUBgGwhspaGWzGMN16Ql3YPhp4OUL2/+WLnRibfsxJ1j9maeyickBm
lD8MsDR1XyJz5Ystu9+/59ucRTXB8404jTleUpHuiwh+ZfONIgkzIBmQQ21lQYvx7OSkza6GQi9q
QMMsaAjUZ9/8PpavnjU+wh94LaYmeR+T2OrfD7lMx/vPCZtFENrIvV9Nu9iIVxW1cd1ylOCxbcEZ
fP8PjmgBv5tSlqnKcP69amYSlFrvqfwAkTTqu7JwWvOFoaTWLVd2cukw/x5JAuMjgXqe/v+Ja+iR
OQRKMsVlrd1GebctGqoB8tfLC1qA96j6qZmZBwZInGdyiRnh4N5mb0Jl909quY1uuo32wBhFsgZD
nv7g/MaDGQRV0EkG7JN0TSZqKdK0A2914y1UPnqGWQr3vtL/GszAuiQI6ZBK426bT5A0VdN5pc+X
8oSbxjuK8l3cXcvZY6OvoJMWs6FTSzPvE4GvNX49+QSqomNpXYc1aF4lVTaWnDcbqUVsPSv2shVt
+qp6z7XXy59wcUNZIdhGKl+crnNHaUpzHGtr2lBYACxBhbl9W3O+vY/LdhYd8sTOLH82BSEGSSOy
o+Z1qF2r4U6oNpdNLBA5TF/tz1pm5yuRhhH8HDm6+Kg/Ske/teXH6h+qOfVBf66NjfAFmfXRCaBJ
XKtOLkWuE9PKLHJFvZ4rfsA29u23AY2Uoj+E/WB7ysdA11se7sQ1xtrFDweokmeQpQNomF2lhjnI
HcQVJD500NXB0aUPf9h4crBSHVu6AbjLgAtPJK6YO3eQZAgaOdRw0Gg8AH3JgxcB4rD8Xluriy8u
aGL8YT2k0PNMJ26QDvJCmZMQC1CEfZhW+8uKA0csi5XTvWZpdubK2A0Gt8RSJz9a5k5FRrMyHMZs
VhKPxcxRPVnSLHOk0sOMgyuxpMK8HVvk6/XSadPwS16pT2XU3ARi7vT+i5x/TQP/ASlgWwjGbWd+
V6k/DHm5HfXAMYrwqLb+8fJpWduEKbE+uSGaWCt0teC3ScWmsra5eiv6PF2fLluZjvWneA0n1oSG
hId/XvH2CquTpRY0pNn/iJsPZHjH8CgWV0PudO+XTS02xWiL/Wtr9ll9NIUM3s488bbpK8/0e6Y+
KnjmvHrDM2TDSAxCQ9nPNXa7pRcIyqUW5Qjojc15M1UdQqkzo+mA9PeZdF/Va1nR4pc6MTD7UpEi
5APaXiTmOlwOys1Qb+ICWb//UtU/XcgsZzDkrE30Bjta8CNIRlujoBH9vPyRFqPJyVqmtZ54naAK
DARMNoYmscPotc89J0JWLGyezDVgzOK+MX+oIjAJ8da8cd95LXWGAVtlbvuYqmxRdPo1oMOih59Y
mV1sfll1NJOI/D5HVg+3tWuD923EB9PdqebL5e1bvGZOjM1uONGLO0Wa4NSBeOsyXlQx4bSzpBff
c6ryUATfL5tb2cF5qSbl6Strw+/k4LXJ9j1VLuXFEzeXrSzf26TFv1sY1Ednq1LzQRl9Zbq3k2tj
176KWw8xyUn4Z3hI7epB2+vPzeZtsM2Vu20xKfljeF5alvIsalI0M5xKMPejBC+jXt+6tXG8vMDF
CHFiZnaFagGdRTfEjN8UDAOmtvztsoHFdzWER//bQWMW+gpFSSK1wcIof6iNaBflobO+quqTXHzz
QcYK0pWZrdxun5yDCjZtTIo+1AtBZM8yRzM21YqDl9JrFK8l8ZdYFIeqRzo+1IQVU5/fGZMtCmuk
/TCYkqeehw1ZUCD3NqJpcv3O7b702miL/kFC4y7J7oXsi95cN9pV0n7x9ZU2x6fjPbM8O95tKpeB
X8YZ3Ydbo7iV0qMsCY6m3Bn+F2k8rHzHyRPOrkusafBlUFZXZIq9M0+B1tFLBjHLnBwQtZrJT0P7
YrX51vOyXR6iHqN0t6IIM5lgXlWSu3Lcl9aqIckho8M9xeiZFwVNrTUFan4O2NmvgzbV0xS0Ok3H
LyluBfJ17alrZ39xxSZdfZkoTc9qliIJ/aD4rseK+0h76WXxShikDVx3wBl170aXOnuIrCsxVxzN
fU+gH1/Z8U9nkx3X2WsQ6/8v73TuWYrrS0Zb62hjVDcT82N1NNFeLUyYeLuDaW1NmK/dXaxseMr2
GvCotU8+vQzmn3xSqiNzoRsE48/5DyitwK0anrVOFx6lBFVbDbYh4cMPoBcXDvGAYORtvyZlsPSl
J0EkMG3QI1AZOzc6BqVX+CbiBQzuhDcR8s92j7DmLT29Z3iy74zQfWsjq/7bxJvNRj0BeyaJLyTI
52YlpUwRtanRJy7ofjWQY+nDfdB3tih5K8iXaQWzbaUubiDmS63FQrf03JSbI6ptZGLmtNovq2r2
jCFt6qyyrbo8GgCBV9xo4SvKk5Qu8iQYBfN7bq6J4X6NJiYRsyyfewQOTBn5eDHaSmax76qH1hKd
tnF3nrTWU14Iw2eWZ59SyPSw6AQsV+5DR4JbpyWVTW/H0NzaWZ3O/6c9nZqWKkWsSSnlfJHCMDKD
mxAf6lG5UoPQNvLsxhe8jcJLJUpU2EP8XWY+wSp/PXb6vhLX5N8XFzvxBkykKhzaWbRIR9jO/ZTF
jsKPWrutKDjl9VMVrtF7LpwPoJ4oS00DCZI8L581ZuJWnMnMSaXmqjTbLaGa0SPpl5DWByHpjxRe
9ysutOixjG/RywFpKv5uep6kxmpuGCnKs5kTBUctOwTaleTty/igIm5lHvxxkxjfNOEmtXZy+EWg
3VN3B/ROmrXW7uLaTYv32pQ2G/MmYKNYvY+caOaE/iaJ9qryYmi3Zuk6kX9txdru8rIXv+gfa/MU
s+2HIggL4n+atU4tfisqmFR7uHnWQt7S9sqwQbKxEBrRPT53XhdKkq5pxsyx4FLLhcAJreYplfJr
X4meeqt8vLyupZSFsjliAxRoDMZNZvYqsRcDNLhR2rWoA0m5nVe7iNRMzW/TxAnzrRs8uenXwKTC
sUZet3CpndmeXeRR20limcjYTj1ndMMbya9X3HU66/NYQHvDsqj/Sipjf+fb2VZ57puumTl0V7Zm
2DiaOJAFBiup82epdFOiZyNP8looy6ETcW5Ha1TUidHN5X1jZfvA81V7VBPIc0zP2rTUpfYQN90i
b4txBnqqgXE93xtIDD3ti8BlgyB3MqxEwgVf4sOK/EfRlGg/C0NMlKrJYKgZ9CFVozueGrk3ph+N
KUVbZJtto1Sia01wwzUNmGm1s13neUSKxpQ4VfD5g0UPUNrNaMU4pbeVy7tOLzYyzP0Gou2x+ZZU
m7pd+wALQf/M5OxDB01qde2kVW+Y/abIv1il6Ih9slWF6AHmDRg1at8ms+ntWBb3sWU5nSuvwJl+
JwazdXOO+BcdR5jB5221ZCBJCxsOU6kEdhvTOEQ8uNDeW6W+VsXEcSMuPPXNCnT6bOVebUqQ0ekh
SB6gizxEWo34NjIAenDtmvreR0y3z1eBDUunjjYtKq8ydSZ1DrZtqyb0BotTl8Kw34VXTfQaUgxQ
Nm7lfQnV/KgGr1LF+K/evcgwm8H1Z5fi2hTB0sHkOE7Ed3TkP6lAcgCYuhhJfAJFqJ1AlfpDqSWp
o1TlytNo2RIMTyg+Mqz4u7VxcmFJjATGjcQpCFX5YEr+oWrjrR6vcacv3RAGHFLT8C/iHPMI0IuK
EGplkjumTxe1OgTRe5BlVG3XcrgFT59UvWgUw8+FyOMsvUmHQAvrsMidrEAacesHYrLTxLImcROY
kzEH45vUSNIhgTXtpjIqhA30UrpW0xzQg2R5KzfI0llnPoPKFRIS1OVmBy+rc0kfIyhlgKPpMeWk
D7k/BtV2jB/85HlVD3Jhm2GG/2NudmeEEH8zroY53701+wOA27H8qq4N0n6uVBDP4WIis9AYCIEU
4DyeZ0LONIML9KcqkRe/cbP3RviQ662hvmryniYz8MvLN/FnjMrM5LTyEz8NwiZrjQiTgyNtym+e
LTz9jArkpECYXkMQZz9c+f8ID41jbJKVwLWwqWernS6SE9ODn5eVFba5E6bfC5FZ5dguh/tOWZPd
WLiQzuxMOd2JHTdxxaxqsCPI8U4oBCeyekfoq2MDIkYR1nhbl1LE0484u5Q7Wl190LGjcf06lr09
5s9d8CQKm8wFm7/Gr8SwFT9/Hv55N9LJBu7HJTC7b8cQsv1UIUnUgXA3TlL2fbmvCqBqW2KQflXW
cqFsPci6d0NSl1/FvJQfBM0alKvaSJit7XKp3+mRMkmADsbg7dRxGB7lIWOwUBkVJX4gnIPn6VLV
OARu1L9FUp8xcTh4ytYfPe4VD1nr66qw6m4jl75Ki09vMzRkNKG8ikVwK8EUB5RUdgUnaUTp3arF
6iBXXTRsxMQSgk3rh6nhVL1r3mlCEWq2JJn5g+Kp4kshS/GrJiam6AiSif6VVYkeMgaB5CJcmtXh
sUk6hYfXQB9YMvyS32A2d63hAgaKRcF7k8og38DDWj4rhcIgKCC7btuEtQjXi0LwVKG4z5Ca8Hx9
p/mFfOV1WZ/YdT5hOJOq0/x9lQgIJxLIRluVYnXDnIp4sAqZccs6buQRRske2EzYpwWxHqmZqw42
ocYpvNB8zyR9Kuob1kfk5dIxUaxgT5lr2Fix6+tX8MQzWFYPLfuWscm2V6EjvymMpoEutdZd0Bdq
8k+RD82tPlpZhQxh6Da7wG38BiRuqH0kyEC9SUE9mE7kVeUvZpHS5yzIRtfWigEZDVOwPmKN7X0y
MsO7K6Welg/thkyxOxh8ESgvtm0JLxu3J5d0ByNmm7py76D9cUzqJrwauy49NkMhH8W6N9+KPmeg
UEbqKtuVFR4mlL2SXmnaoCS3qZaZW1loA9Sj4ya9VrLWvUV1XSgPQyohrB3JonCbNPiuPWRy9iqX
g5sCPGJCzimHsSg2naFZ2WPeh/61Xg4KCoL5WIx22hcF2Nk2q7RtH/neLvS76k7QRulZLfsAQY2i
HRNbVjJZesi1Ns23TSc1Hii/UrnpO7naKrzifrbWAJexrqcaaEdZX6P3WXzhwN1sKfIUzT9RS5Zl
jfckOfe/OHG57P3iVu6+R8GdAkwnPCjZRzluBuVGN9fIYpdM8yynSAl/MeDjef0qa2urqCJSrTrQ
bqq2vdO890hObC3K9zLmhq7dZXJ3XUBRV9GXqdU1zoKFEMhUKLPdDD3RrJ6LgabIiic+ybjTCJIt
O3vtpulUTqXo+MEaBdVCdAfuQlfc0GQRHOAs/ElCrFVSLVAjbWxdv8sT3Qmqw+C+uMpat39pWVTn
kDOGwIZ+8+x6zoeOsFl4ueNWKvXYQs2uJLFvYptpAi2xiSLNZvSkKLXHRu+6lRRs4bqkug+DDHRb
Kv/MrkvKz20ZjmXqxMHwGsTA74XythbEo1mtEVCumZrdmLHAxJqgY6roi4NZaBuBb1lDYucpD5fz
j4UtVacxEtoWUBkiF3F+Nys9eBBzgLU8bNOty7zyRhayZ6HvtqGRbE1IS/p+jb1m4SlyZnOW8hhe
CGY0xGaM2EZaKrxCni+vavrVsyv5NF2c9+zc3ArUaqhSJ9dgd03B/Pal7Zor8KjFvTtJSmewmtQP
m3bsmtQZG4v7W/gaoLoepLojGPHOQAWj9dbkUhYWBkkaQ0ica/UzgrNWhioYO06ACgNqJTbkNO4x
DqS/zwyZu7YYv6a8ASnJzCtq2ipm7udkhlK9LbUDJPMkby+wkFz+TktPZ5DDvAU5zeSI80A16H2u
5F6QOynn9bXoI4PGwjCmmlO3sZDbcGPwK/wwGkZb71RXtwfynR9u27SFHXseqqueZFz7VWsdfA9J
B9fNvWs/6IStpMYtBdhKj9xNVHfZQx/rJlLyZQvbwOVlLDr0iSPMQmCgUeJWJkcoDcppXUiVJ/LX
uJgW4uypT88VazKKkVJnYUSFaVfuD1LzXqqPWvBL17aXl7MYfRSG78WpqAVh0nlMaMKmNqSMxxbT
wFyfNZMzBx3KbvfrZTuL5+fEzrStJ++CsLIaOiSsSJnOSxP9MnMRJmHG/GPru+aqV3kUrYS7pRce
fk2BSmYmgIA3s2m1QaqJTZk7uU6N2h9BP8O0Pf7wldSW/B9d4sjxJlGlzeWlLp3bU7OzAxVVaSKX
IWYbrdvmyYsyDPu4WTEy/fZ51BMBlKiMCaNoMH+91rFSDa1IiaClO+op/n3krREMrJmYhW4pK0kD
PEwkScRZdP1HuQ7+vnJD7XYa2AaUNfU9z92iLERA1hWjrqaYP6WV8Oa58S5x8/9QwTg1MyspNEFc
6rWJmWncLb7P6oTk6BYa/NjaKu23RN9fdoGl8ytOhPsAdicS65kLJAU9q0SjFloP/ibL6vtwNLZ1
r17JtQurxbD7D+ZQmwFVRq8IPY3zXQxHvdAbiUe3S48P2OkWRN1GzmGZV/zbfI28aukoiyfWZn5R
tH0vhAPWSuEemCtg7vcquq21nQ8uIF27NpaKT+DGdUDqCAp8otBXo0Ae/W7Emv6PamwtY993H3H4
YiHrUzTvPXO5f7+ZKC/qdBT+j7PvbJLbVrr+RawiCcavYJi4s0Eb9YUlaSUwZxIkf/17sK7HnuHw
HZauryzb17KaABqNDqdPg5wLhZHLzdQIRjNhBhxGhEWDpxcBCPdSbaBdEjtjiMGPndH9vC1xwWAg
R4rA00YlGkHM7PiycCjE7GlU/gtGlcG4Z0zfqAhp/4eVIaYTQ0mQyLsayWqNoxnhruWgD/b66dAA
628PXlgjovvrVgbU8s/KA3OnjATIn08pnFqzfi9kmRbRy2ig3TzYjv9DlVADRuXfF2y2e2aOCVTT
hJcla5HTCtwwfGpG5gBSkOi/QkBdbx+W0O654UV7Ni43COPBsDKLDEbWWKlqCieaSTTtTyV6s/vo
UU/W0udLNgRhFoYlCOC/Pc+6TkE/qnIGQU36pmd3UoopFbED7qcKqYDba1q60eei1EuVz5FNMQcC
UaN0lBOVqlnnpemeIaxNkqO+VtNeeljOxc18DhKRULZrsYVy5SdhcAAv2vb2ipS1JYlvOPM3MpC6
RVondm/8nhtPo+IUmAtmjfs23teTn3DHCGhabtt4K+nArEcv3H4y2ofRSGgjPa98jdjAK6U5O8uZ
jsZqVxSyhq+pMeqtPqCSSE27++JBKY2DjYuoyn7VHMLc68KVx+Gr+nElHN03KDmb8PDnUC7JqBJm
NSBgDyz1IyFIElT8JIH8wVKSzWgXFP287lB/z4Fxxw3N1o5CGMwr+QjkQTOCeNq64qFFPZZHEijR
O/TaEdKDxSzF+McX2eiplpGtpIW0z4IfmlG/a/KaE7ikbAD7gMRSNJWo89pQgTY4I7Ww+p6/cYyT
AdWvCypj9JVUr4Gt7pCh88ohgWoMHtOTdyTevMBojyDbWqvLLZmO80+ZXTM90MmQttiI3KYlCz3Z
/o33Wa5W5/It7fi5oNkFa60M7JIcgioTmfHklVgbVS5pUzwbfedK6J9DtBQj4xuupf+XfG4QCgBC
ht4oRHpzLCYgDUlf2dhuhmEdpARc5ZPIj5nixYPuJfF9OJ6ytbbK5X39T6awBWd3fdJwszrMWANZ
dYHMqhqNJHWNOOMArUTDR2+X/On2hZ4rFebD2aiGAW+K4pGMZ+BSInL2ZdpkKRAAGLgCatLnpAge
b4uYOwVCBLwQcIMCIgLdnZkMnZTS0CUQQcrH0nzOJ29cg1HN9w1ulShhoxld1gUufaYmSVhEvRlW
Go1sDqpTQqNkIwMYDAg0vb2YuTUWkkTUTxBiWkhWzhaTV0hAoO6toZMkoDGoGHgk09HaGsOvzNpH
9tpNu1JDIdBSwQGM/lc8ofNu8KKcklpmo4ac6+T0IMmVlX1ebyL7Lo7uGPP6/o4YK4b2+sSQUjMx
eQ1sQUjHzqu2KqoNA/rWOC36J7Xotn3e+qTzbu/k19Dxc2uKeAJ4CzimKEKJiXazitdgSgWvIpPT
0uXoLzE2GPTmgueBKhQMx07oBq7tGPizcgFj8kCl7ioONp3KFEU5FwOhPdPV3b/tPfn6LAVNWcjf
A3MwV9fSSruoNvBZin0/dK+ttYKivCKw/RKAnYUJx9wIfX6iABLKmGNic1p5Yt09Gt9VR3VAfUEn
+t+6Qc/pNO7gjD53/1l14sIYuQFqqpazhoK56qsCLQ+icBAJCviqKCNfGgKFl2lgZYrwLHagyVdQ
grFp3DjGt8ZXTgEQegeDonnSeQnpt8+1TVevbvBM/Mzy9XLcF0EM8VJIA4w9BbOrk+++3yOBjKSA
Y+UgXA/8cvurd/Dk0pKeRvqH09hZ64a9IkLB+6rAUMFVRUZCQLYvN6LJ6tgcatDqaw3qcAowpsVb
jPl89RiicKWFjlRKlPQ/1Oa1MWsvSMBdEpsr1BpXZsaEFdOhgAR+BpL389MoMlsNwSdJR6LfF2Hp
dnL7NMZG43BJeVArkLO02UoG4wtQe3EhhVCgJMVzJzh2ZxfSAIFl2gC7TTFWD43UbyWHN9Fo/LGR
iuOYqyiJGac8BWNsrdeaK2vtw2ARBzPojnk1bRvG7ko2rDxQS+eBrxLsdACHIYKY2fa6GUdkobAV
QfuzKLWDrPZ7PRYkVsWdBVYQNlhUghMGmNi9pOcU85V/ouT9fttaLR4IcFLw+jCBALRFl1phqq08
skE2aZVxpMMk10bZllfM7S1lm4AGXs2TX7dFzsMmKCKwsv+JnF0J1DZLVuUQWUPxQckfyKBQNGPa
1XxbrPnWV37ATNjs7Aed2UXKIQzD7UoaZCYFmOdvhxqIFeFmIWICHw486Nnj2bJujLucmFQeMbiE
jZsSIVqFRoDbG3dtS2wClLqpi9SAhaTV5VkxU2pbqSUBZbr1MObyH8PSD6DSb16mySxebwu7eivh
PyFtacEhQL8BvKhLYWVGKqnVzQBdpvJGCUe4i/0rtHjF+7/WP4jBwBfUEDH9QzHFms88w6Jlat9O
NrBvymsb+xnYcHJPBv4l697NUnduL+pa9ZBnBu0OWqC/UlWzRXGpD1ENRlogh1SqRd2uD8B5MGSP
iT15fT6tyFs4MfhUIMGD6cFf57criqwgSxQVVa/iZ28op3Ron/IRxPU5+8saERK06GaHu4HFQTuM
2aWSkMKO89gwadiYj/iVxZb1Ncr/MbHcsF1rw5un/CAN0ydN4ZeC1wtTmy5PTa6HuutqG1e4cxrt
m6L/4Y1Kc/k4xqaX9e95z73bJ3eljkKihqSYmLINXqvZyYEGKksYEpDo9NPQdFp7nf47AMPjX0sB
d7joHcNVBtxhtq4RffigRjQIrYfTUH7oSFYlycoTeKUTFoqFGNht2xqcX1mb2X02haWlMRO+vHS0
0Bih1XszfRu7lft7hXvAGWEh6CeFB4pZw1doeVQnLSVVEZ40knLEKJgWEJoK7QgDiQ9jp/8JCG9p
xWrbLft8m4yATNa8LT01DoYV7by6dxYiMJGpBSob18EQVvrslnMgr+wBMzporGp8Y9aDtbEydAsQ
rU93UwuWVoYWnxWHFPcLv+3Fww+xSAGiJwOjMaCns62usqnpMVrEoK7rHlz3zj3c4e988cP3qb/b
UYq/3Pm+j7+jO7pp6W6zoU8b/PR/fxglzX/SJ7rBv97hr0/4dfi1nvj3+MkRPxz84YqfHIe6zuOj
u8WPwxayXPET/nTwQ/wS8UvFP7ifh9fH18PnoXRL/NPhgB+fB/Gf4DsPf/tuIAgG/hvIWxtVHGvO
CKcBFpUPrWJQGD+a1L9UefKD5BgYz7dvz/UpCyYjwbZnoK9Jn6MX2KhjYHKrGrSA1vVlT4G4OWTI
hZaRU9p/bgu7vkZ4k8RNMoAMFW0alyqVkZ5Hih2ZNEnLhyaUdwM63ludH3tV2t4Wda1GKOOhXxb1
KczFBWzwUlTCSNxPLDdpliYo8b82wGOFDRpMgZ7K219Dt7st79rWYbAqTgvsxUBK4+JcyguVhJQk
Dk069Vp9kIMsdft4wrRCKetXzOq1IYcocD+KEqyBKuwMNBE1BtP0JjFpDNb1nWImmI7TY479MBpF
SGMAAffMHDHy2QhfTanrV+ytuPeXF/SL3UiYQ0AorjRmQElblYPORNxho4Uxo6B7uL2X13kGuNhQ
xn9FzDazVKzOVOoehxcB5V/00ujqY9Ht6jExnWrsC48o+WeCgdgOz9N70slrnMELmipuHiIQQb8H
X+DyOLM0CEKtxxcoYRY6Wa8cCwNtjfn4nprV3191DG3EUG8kjXSEVzMXEWOVxi6e4O6mbehiVpts
32WAYuVr/DlLazqXo16uqZZ6vRhQesHjYrtcuUPLOvjCLaf6Wy5G0eiK7mJddEvi/ZBnfk0VpCib
Ky3ik0J5rEr2KzbXylML101MJhW4F7gXsI+Xa+FhkgdRivCwllOkYAnGkqoggAj1tbrlVyZ7pu4X
kmaaMOh5CGZy7FqnyegyeZigeOHvFgPeFD1zpBp5vu5H04BaQFq5aFfVFuwjROt4AMCWg7+ZLTLu
2Ng2HNNXRuU5YvdRsdfkbdU8cHUjZ3BIo2PR7+VhUxp+Wz+F9VGNDsBR6Qmdih8rV3J5w//7ltk2
aOgfCCKhPPiWsdiw9lTI34NAsBUee31v6Jto+JYGhyDGPKsE/Or+OK74BguGB64RmnDh5UG55k+i
0hukMGpsR1nLYixCiQeL/C1EUey5SLSjEi+owebJjq7tQCbIBpgeXv1RC90fNP13MU5ehULr7T1d
uI8AbgnqSaRUDcTXlzpcMV5pZUIMKpn1Wx+Nj2WjH5I8/RUk5RqN5vXxwUU24FqJWfGgc57ZGImr
VYWKMbSYSJuqsn6RRN13hf3xt0uCGESEqow8PspDsyWNfTiVIwiTwH7XH8Mhc8EG4kXF6CEMX8kQ
fb3glxdTmBYicuBIgdiaUJcz/9TWpKYq+xAJl5ib1mMppcOOAfTJ39K2rGKfxAlCDjVLrDeNtEPs
h9mE10qKEj46yGJjaKLEjdfUQPx+F9Ql/53KgT0dqxCzyqhpFE3mFpkObx9MxEPoB6xJwfbFy9g1
pkh/Rb2vepDr1N5DZYYWDjnvn8uwLrvNQIwcObsyT9FeGwOGr4RR/WIaE3tuojb+0BgQ6XE+dL8D
M253jWoPa6ym15cFjjtoD9HqZIIpXJ6dhKrXfaPHiY1pbh9EO8TGyqO19PsjcEUmDEcHP2TmypV2
qmisiC2gCYufLVowJm6+/rUyAV/2n4jZAUux1Ncsgwi5D1xSqWBsMB2zQ5PD2u1Y0iV0ekKdEKcC
9GDPXiygvXJ5SDOL6rSg3//JfZP71oW58+BdYUYfo+iWdn5zHyNRiBd8m/bphh847ehr6cr0z6fl
MN90x/3aS7ew0ahJIM0HEhaEAXMYy4RJiLHZFOhlIo0XqrVDyNryrw2RKHv8J2Jm29up5xyQCIta
TAJ0LxkY5m3KfDtpo+01hTw83z7Yr8LU7OoieaTAi4Vyono+2+4iz6eks1CvRfsxNUgpYIoUKT9H
ArDEkJRDLVfPTSs/afGAtkBMzCzyQ8FC1zRiR1Hjx9vfcx0DgTZMMLajmo0U07x13K6nOI1MKaBK
rj1poLnPm9pDw9U2nsJ3a1JWQoXr0OSrZgeWeERdcKBn242BViOposqiWfUzslE1sD4rzG2ZqlMc
70x1JXVxvTiRzQLlAHYaz8yXr31mJhFbkhzZcZhJa9oSEjwWDVyXrr/T4GSSaa0BcEGXMLQIZ4tq
HfJ21uzSAgBWt0pjW8hpYYZW5+mE++bkKMHfwl3wQqNOh54JvDTombgKXJPSkNQOtPCVEQXHuDH/
8KmdVh6Z62dTlIIQFiPlI4oRsygStcagYL0tUa3/ERXyYxKavkSKlftwfUSQAmSchXwZ2m3n7W9J
Cb77IQLHV9kov4Ak2wTl+DxImIbRCzyP0lib2wq/tCyCZxr5LFg9uDqXTydgXWMvKQlzzOI5L9tT
GJmOAo6c21KuazgoKZqgjxWFHIDJ5vm/VB0A95DS0Dm8ZxQDipGH2fx6czzncSVVdcUigBwV6lMa
skbAW4NBavYahfDkAj23Q7D31y5yQ5vNsXFTirTN7SV97cyl5boUNFNvTtQhGaMgdBKafdWKa9SL
Y8fwCP6JYJHizwz/O7y/u3e2d3fv090gFr55+KXRo4aJlLoHAIf3iz5oGGkA+lf6tvG+OdvHz8/D
Wm70+jZefq5QhLPLr4K0gNUM+yKhv95Br3+0ASVG4akseTJ1rqx46Fd6BXYcMHDgyAFLACZhdgwD
17o2NooInN9q5Rl6kWxhRiOPcTgit0/iqusXsE5hPCEN5BuoYcyWFsaWrvSNEjno9pwUPM85eFSm
1yDtt03y2qWDG7Njb0qHMO1d9Mdn6fM4bIws9stE3kndqQ5+m+ZO5yvW/WqA3NeHoT0fFRggda54
XqZ65EmlgddzypHuRRYohu2z8wbIHaYY2V0yFph1aRh1UjsRRgm026JQ9QdwiIMbPaq7YJtFFgv3
NTR+pLDYxNWTSn3kbBh6t+7HUvYVaZAOlhzlGvoo01ZyCs7htFZZRd47M7LRU6hV8Ro6fuF4Ad9V
gdAESAenKxJT59oUhMAXih4q3hz1uqTqhMGWax1q4gZd3DAAMdDwh9wzQl4NlZFLIVVSlTLJeQJP
r9vqkoR5jOr2tu4srANLwBRrYdgBgp6paTexjqQ11gE06GsYyn6DMo+cmitWaX75YPe+UliIhACY
QWHuciVGJDcjLlqCsYhIDxBjx6LaN9XgqWdroeRV4eBLlshTiR5qlBpnD1XaNQMuN2RZTYZJcGSi
VodOUz11R+AB9XLwxP9fN+SUKIJySHEna8XRuMqUzL9h5tVhkE8LKnl8gwR6sefalPghM3LJRRq0
d3K5VFwusWmDGvm4LyO1vs/Q5d1aFl+xQv+fzRA5UjFNDnH85cYrYZopOsGHyHAXg9btu21s/pJa
P9F9ptHCGFyOTUKz+LAGEpxr79ceEPiQSM4SFDBmZ16RGKMq5SJxwFFzIlLlJenfelhfIqC4gEXg
xbtyfNTRtjMQw4ir991KNgn5tCUvXau6zu/IP1JAwyUAXyIqutzDWBqIVJR14gSpvu+MYht2MeXj
z9s38erhFmLAZgIMBAasg396tl9mWkaKFYtp1T3cfPR2v4KUFH2+LfqYMMVUfQkI8eM2CwCz5T+H
snhvUCuttMB2lIy8YC7KWnH7Kvn89Umiji64L9E4MLtKaJozFbXOQFDYZF5AgqfInLboLXck3rpJ
ED1qXebpYMhh6fvKbswdwX9Egx8SjhncwLlPqyYZ74kE1sukfKiNYRPV2s8UBdOsfZqU1lVY+NtK
wHNjv/QcOOfyA69t6PFa3TV6suU6Ov/WMjrzYEV8Es4F9guQAvSuzw5oNFE4AT0TJvAO8T7pH5Gs
3qQ6oUEwnIq8R03qb1Pvc4mzzEXZ2+mIpELilPFUURJobiOnH5GOETtS4d7e8SUtP1/dTMsVqZ0G
lUNWkjJqo+pllq/lGmp+6VTPhcx8xlqXEAvZEIKx7DSOQRHLNpK9D0Au8belofnezSxfkbZdCIQW
ZkG3APHlHnBBJno9E0xhMhM6Yh5l2a2YffHon7/X/4hE1gSIEFijuVMQ8xKsMgZWJwcVJMVOnai7
0ZZpZ9inwGiont0n0rQyr+uLcP9KLKBYIn+go8I3Wyn4GBH+pbBP2iZ605wRbnd+LO4ITZ2D5I1O
sLOPg6s5rZvdle5Eg+f3ytF2wz56Dt6rT23FpViy+yC7wcgKUJhYyLFemkspq/UxVGCUCZqaQCl2
itga6dtV1uRrp4E8Q74Y2SCkTi5lFHk26XrawCQ/ak+KX+wBuLUBylR9fcP8xC05ddYmES/prjhU
zF1ASySYqWcyS0Er0oCtNYczWj5kY88zMF8gs+FGKTj8YtbqT01TmH8/4ESgUsG3juYtcCMos8XW
ZQZ3Qu7B8zbeJ8RvMf2J/y8vKaJFvKPIHqPSMvNnwQHC80iHq9l1P6TpxDBb034x1kbsLNkYILLE
kSEdcuXQTiZG3OM5xQWxom9d17/GNZpE+OTdNmWLXo+FdxR5BGiIOS8jtnaAwfYD+o1T+04PUYE5
8Nwf603dPci6VygeKg2qcVT659uCF9d3Jndmr8NB6UIeIhRI0ty3Qb9Cqqcik/zbUpbeofPVzRQx
ZtHEMmBAndDU0LVITMyLDqctWApyRy1z04/KTnGrPP9bhgK8f7jPQDChNU3A0C4vgM7zijQtVjdF
mRNl1qE3DXecpPtAArxTkXzD+HN7pUum5EyiNivvB20W9UjZwZQUzLHik92t9Q0sujjnImaPejCi
v9NgEGFZgYNaEw+8kD0w/lYaTq5u1byB27wSsC+9EyLbBKoMDe7xfCMDvdSbKdahJijfW/oHBwPp
kHCX9O0pqod9q2VHmY+725u5InW+meAEGpK+h1RruJ/K+7h7UMPXWnpotC2mM1XairYs3YWzRc7L
bCC17RKJQByPvxUpqEc1utp5tnQTzmXM7lsx1IXBVMjQkoaiDK2j0UuVMAVhdMfWm9bGtqwtaXbx
xsxKxkqGODP8keYx2Iu8eg08c4WrxtOGiZR4x3HRkNSdR+QkYW2FOYawxGOaRr6i9uwDFDbGr2hK
bN8uwAQ1FFZyMoe2npyxZtI9hoYZoQOeSH4MqzQ9tLqFut5t7VlYO55zUc1EmIVE6WztqFBEZYsQ
Hrn5XcD2jYmOhD5YuRhLtxH1bKC9kMcCM85XN8RZWqVOp7ogglKD80o/SlalPrBMP6QDR9xa25ux
V9F1kbC7oY9HGsbFGuJ1aZkowqCXEbglA+n7SxtXm+AXBUwKjoX1zdIeCmurrPWbX2EZxAmfy5iZ
HNKXE/KzkNFGMdpfJ0/DkE4+ya4Z1F4LWKUKvEjYGzRSKichtpNkPZVzhSbxAMKt1B2ISsF2ZkrK
yiEvpGkuvmx2nywzqYKmiBPBuWqTV97hDu1Zs7mtSgtWXczvRlJQdNtfYTkM8DEgU4GoUq3/JPVz
WL/c/v0XVyF8DDE6DSo785caXW6CsYE/nKGVGROx6pSOlWvl0spuLeoKIAvQWGToYMcvdYWrMa5p
ggiDBHtV+l31G2sNPrQmQmzl2X2Q9bGK+QARnfUNbCPoMXDlNSzJmgzx789kFEndW5qFqMUq/lSJ
lxT3Q/l0+0SWThwUYmC6Qi4T3KYzjTcKZFUMEyc+QXMFPxRcsNsSFi0H+tW+UEI6IFezQ2dTFbQ6
w04VaHdut0PjCcJmDNtF/yQQOQNHnm0lqbmUsUGS8T+Z4nk627k6BFV6b+dQgG+2QscNaA6p9lFs
7NOEmQqvzRFD3f+yCidsB1o0TMB+wDkDDtdLkUBoZCB4EwG0dEyNjYQwOl8bjrTgKFzIEPfrfFmK
HMhtK5ZVuYqMxKA7ZXdB9AIsC/pCurWgYNEeYiwFSK8xTwCNBrN7FAehqTQDAsbO6V35ZQDtMdXQ
Wwi0gx8drXvZHal0aH2gDFbemyXVB0E62G1wfRGzz5SmAY2D0YEp04mUvRbuy+G7Fa1E54vv+bmM
mZIUOabV5AyhqrwxabQFmfVHcOx8exNS44m5ykpDyvKSxFQ5ZBLNq+7NrNKiMJywJEvBO/2LZ3dj
uyLiH7rDWcbBEBkO0YSCAHzendzGA+CnkRSDET2qXsDwr//U5aR/1ays3HZloH5Pm9zeBVEsncw8
bvdxpmReDN6QbVDI4Y7FdfuhDYH8o4qLYIuRGJMfS2iYpwixyaboWeAPTO32sgEMMZ3MfPpIxlZz
DDaAQqAfNDSbS5VVuxk6l+7aKIWONEYJrsBOvWtGU7qvq2BoqWyN06ZSKvZDjZX0zsi68jEom+Go
xVH7kEp1hzxhCII3mmT24Eddw1wmqz8tgDJiL9cacJKqcHyeuy6K8E730Uk3a71xI4ChJqfEqI2a
5qHZWMAZjs1rayTaBhvHn/DIs52iV4pnB4jOaNdZ2jYsB0FSO1X1MSJEfFkQ73oAVV216vKcjloY
u7ldAFoD8IAvg7gz23Ss6rZJZfGdEWQRc2R0T7+wdLL23GjARCcPqJl7gZaOJdUyWTuqpRxsGQeQ
CoRlctPQDpvo8wwNXXo9SR8DSm/Stu8wcLAz9d72Y6OPNtlkG+9ZG2ZAVsrScwyn4/sUWJg4WnLN
k5SQdBjFpRHwI7YmRvCSlGm9N8qJ8kYmFckXNhiHNOuUH11aq7+1IpIfuJnGXlErEaL8ADzgYAYo
0jeQPfHKEY1tn3mgD/uYSNlrrPT9rsiVyan5mN3hP+/uQgsjl9rUJHcBRuX8xgsc7qxBje/USK/c
upiikoK/unizK9V45DmzY2p3NcEAAs1KuR9kjKWbrgzVXaE27WMSk8pH57PdOjEhwCfxnH83+1D2
TKkeM8eSCrbhIB6oASjVwUOdsuaUBlVcgulXOJ72wL6xJMufinwCxWwMVjvQDlfVB9OM0KaVUvMf
Wh9LNU0xoFPfqyFYg+PElHyMxCr3QSeT57wrSbDTeBJtu0SdHhVOcj9LRt2RAsl81M0q2AE2osub
XgsI86quChRq5KiYYTB2MvabtGmGx7Tsx54OqR0cuS5lWyOQum0QlaDoNIeq+JnHXfgMpBigmlVY
S9+Yoje5m4MM6xktSMM3lbXKd7sE5oal4FQAWUOcP+ekr37oKXLBoIIFnxVmyYXVW8FT+zGwGYgp
85KQTSdp2cFCkdWbun7w06IByXs1qjVlUl38GXo+eMqkqM+qEWUN2PrtQqIY0TCUHlhTwm8kwZiG
LNJDThkyCs/qqEp+EXQETfSFnOY0DAb+SmrGd0Gaod0554Zx4KUanBhpcYExGnfALRq1XZiV/YHz
RP4YCwLeEVSb8ek62tZcQOPNU4buYIUCEDHsqiCSYDpQax43UTnVe60Grf8YT11BbS2sMAUcSN1c
b1Hp0KewRt5YH44SvOFPVdH4Swk+lV1mpTZG0KN8c58jsZSzsQrdsi7qH8wKwhOsIdgv6mz8aWZq
5U8akRDU50NIG7OMwYMyjuwQ9RHibXs0gk2lxdm3Aebal+NGxQxXAAl3hV1WPrJoyZ1WFvGTFIzh
1giJjuuQlLhIRth6jOTDIR0nUL9ORvKR2Q1wOSMwRhnaArboF+0HajAdNfJ6NFGuUdSmAikeARv0
aFr3vQbG5CjONa/oE50DNW3UtoOWJgwbswkwS5QXUdW6atikITJJtaKicAoAG+01AgYZM2qJYzIT
4GbU3J+tmCC5nTeDBDpaTa9HZ2o0EGrZcpP8CY3cZnQoqva1KuzAG0ldfpha0G77MAU0WkubDwym
brcV5nWB8asDR6RZA0EiNj3MpelNUzr5D9cSi5qYi/aoo2XsyFq7OQDQNe0UKOJLl0nhX/MwiTDt
zL2/coOsDqYPHiXG3WIAw5tVfA8yh9dr6d0l5/hczswJiRQVXJM65OTdXicvcf/3iZiLdcwcEAng
ajvQ4DJWmVeFGACovyrW6233e8nrOF+DcCnPXMY4UUmfllhD2+zj7q22vyVrdCUr2/QVAJyJsIMc
Q4xqiFC19zCtEAqttNosrgGT90zkN3Dy85rCKHfJKGdwQzNlD2I2CXzKcrAWMghfdu45gR3tXyGz
w+hJyk25hRDjMftRndhp2kog0+h83tPOKX/I29sHsxijnAucnUyS6hZTxaq4o8CSPkzbh/6g0eSB
bF4wKPa45lILbb1aIK6g6GtDlXReLJctSQVxPPzPEWTgNX+wpMdOv2PWPWa33F7amqRZbFzBBoZ5
KCTJGy3cstqimvE4JZtijcZmMbhEaU3DZFU4GajBzNQ7zXSjzyAqeIzvTcXTAZnYY+KI6pHPYCVW
XlTD/2TN9VxVyqDKY8jqFdfSTpPm9/zx9s4tXiWAEFE8Q6YRfM2Xy6kHQ00VdCY5GIMHWnbaZitr
UJdSMOcBgnopgWjpUPMEAQL42I/Er9/b3T33mOUYm/jBcE1MkKX8vd0b1N6Uf8Cs7NgvmAi95ch5
ebcXu4TFuQhWZuFlGEljQiyMi+vJ0xT5MsBAivmh2m9yv+XQShADJ6Ov9f5tuUubjJ5d7C/aMpDs
n4mtuzzEoACkMqVmU6HvIa3rlQsgjml+1c4lzC4A60qV2QQS7G78Xiqf6ZRTWw6oQVCMjDBQHKMe
2mElZF68C+hsQS8WwCo6aM8uj7aJG9Io8dfRqk4KQBUyEFsLwxwdtGX9vL2Hq8Jm5rJqzLgbJAhL
LKQ9MSyu9zvYZUv3o3A7RG+B9hlXf1aECuWc7+v5CmfXo6hj1GUyCAWxDNnWn9keGX9H+yW7sTds
8pcVcWIN1+IQdQgGDpRgZxuqyVXFAkngfh7rI3HT3c/IYXctNTMaOepD4Dc71IesE7tfKyQuKRAa
S/+VPNtdgP1DFggVrVO/3KV/2FH+Vb/GG3MFhXZNzA1X6lzQbEdzO4mCOoQgTaf2t+LVnzYRgMEM
kF/jM7vTn8KfiPtOLKfGqX5ZG338pZJXOwyvH5lH0fNFZunHBtGdqpU40Lviqb23HsCkYm0qpG0d
20F/x/fiYTwgurbd7O1/OdszyTM7qNthYYdCldp3S6f38I+VjeGCaaX4ZYV09Gsauc0h+hljPIez
1lyxVAYHi9d/656ZoEgiEp5ISK9eOYKz7b2CxtpX7pZ7aRP5a1xRS+8xsC8mIOcouiOddmkYogaw
XSPAIRfBKcIcGnRilhve3AVrnDhLL+S5oJnd68d6tHuGCplUP3f1O2G7Tl4xrUvG+1yE+IQzZzOu
oK4gEUXC2twNGTAlCvkfvE0gIFDqAwOJhfaDSwkFmoY1VaBUbbROjRvT9mx9JVe89Aif1ZnmbCBK
kzWy0qOaI03WkVvpvo0wUQeQdBKr7m1FXxT1n0cxJ+tI87YwrFCUdPqXnPsYiloEG4OsOLNLB68D
a42GKdEEPOf0MQHyrppOJKbNDWcY/pSgD27l5JdWAuIUCyOpYRiv0Evg9bNCxgEdCTG8PAOWCMzu
aeEpsXd7xxYv57mgmRbLUlxrWSsENW15RPox2edIf3lm2zQPZm0GoHIFVWJvGN8HWWnQaKn7qRER
p9OitUd96ep+cZrByQUi68t+n6l72pKpmFQECWbiy5gSpIRPTD60TeoMyko+fOlmnYuaWcS8VCu8
SBAVAGYYkUcerkGZliVgeh6AzaJ7efaekjTNzFgk9dtmUxYn0q94z4saggL1//3+81czByU7CIQQ
T+efcRe7LEdezTY9gqlUt3XkqrFDVHvgPSqCVhcglateHgaUT19DlNUbbqjrcHkkX2dot0F2s51M
wLlNqjJ0lSTFsZXG04gs8QR+vBrhZExEU5tMI25vO+XUBTZSpCt7seRBnH/gTInbvuimTuxFJ71Z
xgOmX2WhFxZO1e6rckvWAJaLW3+2HzOzjOw0XtQItZQEeA+0D1OjHB0VXFFIJd7e+iVTc74w8SVn
NyK3Y11KRywsrl2k21vpJMsrFmBRTwW7B3w+QSQ601Mu5WgfB5utE6vHMFFQc18FNy3v138iZqo6
GoWGdDn2q3OATQ4zpzvlPvNMr3KN+24nufmf6Ln7Zq08PItJB8yn+3dps8etn8xQKsU55egYPrUP
YgjpPqaf8lF1JXBVlugZu31e/4+0K9uRG1eyXyRAG7W8Ssq1svbNrhfBLrslat8l6uvn0DNoK5lC
EtWDvhf90EBFBhUMkhEnzlnNYH8tXhDBFJkLVhJYzCi0B9uX1t4W2besPYFzRrIrV/uVC+9EHHg4
hh3E4BAb4H46GTdGgGrunetXG3poP9VP3bNPbE9wx3yaJZ03Sci4QvKEoFoz1jpCJqbVvkzoyTKz
/3DGLp0TbnGtobMpCbGQrtXvSmNEnbvwMjuTBL/sewmJox7SxtRCrCGbFGBbPLsYvDoNzOF5TDLJ
B1vfy/9Go8v/+2IvY0hMZ4OFVdM7M7DK1xwM7JYjWbc1SDJy9V8rQsZI2tFsVXQX/PTNPZmPU+Bu
w4NxO37vbsJtdhyemCcLh/Xs+9ekkEFCVaO22+JbRclexQhP096y8ba2UHizgkLbucb2+i5bNwgA
Py5GIAURU5bWW3QiWY9r8bfxDtikU/owHw2fvl83s3434oQ5kIzC3LvI9lIlLB1NE3ZseqL5MZzu
MydBd+TdGvc9QAGmZ2o+kHIe8EWSRLIaLBy+jzYf5pzFO2YxzSlaYTAdt8eij30VPcU42UkcXA3/
hRUhWIbETgkEvzCcsAHG6pl485Yeq3fIG0ZgtL1hh/oZwvejB3D74bppmX9CzAzgbVIsfupAEjKx
d00OeRUZQGA1TS28E46duqAzmQlsTHkEtDySv2z8UmZBOGCisaqoosACPqMXQi5wkA19/eEmF4sG
GKsH+AGkJ8D8C1kjB3X/XPAJT6hI7ehTFhDwXcx7621bomww3Frf6DbGoeZs29Mr89q95CFyMTL+
5/K3+AFCjEyEOkC34gdMwS0otz/pTXP4nZ6sQ3JneEpgFd6x3FwPjtX9vTApBEcJ+LdV5pgCKJzk
JcEdyMtzDLjOMfRhbYMBS5exJzTFf2AaQRKXUneFoDF0OnVWDdvWbQzxiihw75OttaOPxTu5tTG2
DY1VT9tQMItcd3o124ABAA9xlC3APSAEU52ObeLwL01J9JiDObl2X8a2RoO0Og0t+K4n9bGZfs7d
W+UkEIPPJCmHf0gx0jDkizctuM0BORWOXMi9jXqjwfM8gRLsVrWZujcHhfxyswrKzU6pvV73+GL3
gB8fRT/M1eGhC+pBoR5mQ+4ojhoVcgbWjQ7UiBFFEpcusgwsoKjBccJcGEMcHJzqrLTjHjQKFTjl
PKaOySbtciAkIEIkidk1Z/4wxiFuUU0RJ1zBh5Ep0MuB/mNUeYQ8MFty6F2+wuAMit0gRcH5jtEH
7uzi/tA3apo2oVv4EyAU0C8hN3ZOuq3CIDahAn3dmuQY6uNJU5Sj4zQHRS9f63q+RXk+AuJF3Q5t
/FAYQAZlZDiWercPFVP3ItWQ9RwuQ5n/VMzwoHKBESxLbFSNgHISB7IL6KNb20rL9yoavsxSwcjk
Ymwx9usk9NXpM5pJkGiR7w6ypsTKl7c0bCRMStnocop8Gm0VonTDFA7xPEYgDYyaJ13TJefnuhGQ
9PPpL8MWd2ye5XVesQik/DqGB1t1Z+moJReSK93lYB16N9iSmC6GSIZ+QXnSZuac6C7FcMaWbJW7
n1OQ/wDJOmj+69bbsc/m/Qkoxfvi5pTeA/Lz9qy8AET4Aeojib+XfZA/v8Ti/CF4E4LwTQjBpC40
3HdKv5zSDUjVbQZyZLub9oCSAePRByxsnrQKLVDSjpL8uLrY6ORy65jGFSdxMRVQG8iMoHxM3B9s
6vyp0m6yeJY0CVb2MRb7rxnhuCNFg5tgDzO07CCqYd11Mf1+Pe9dHG9YRcxJgh4ZdInoYAnHmwPN
6TRX8D2t5skM74biG+Sbu+nJab+Z5r6XNvt5Hj1L7II94UjrWOeEjCYlZiaCsrlLmUd5RS0Y56Op
fLiG142vyiCJ2svHN7fqok1NMLPNFTzOYyUdKreumgy3lL3S7ZxHFaId+veOeFZgBvlh2KWfv66v
61qELC0KfhozLfMKJSi/ytV7ZoDpNSL3VPn2dSuA6qKhisobTmrh1LJql7pKlpc+ydim6XBHbtpA
K6gkDtdyKAIEcwkQkkKlUoz3zh3TyZlKfLX7+DRth0Prp772UZ7MT2icyEol/MkuxsjSmhD2IGIL
NVbAWrftAmWPC88OnF83813mVdAElJzLa5sMTQeQfeCsxAtHWMMxceLa0WpsMlaA+/R3KjNw+QxG
9C0tcH8Xh6VtV6QHiqb0AcfLDt033Z89VQG7j6UF6Wk4zv6PzMfcy9djA+81yG+BpIHrhJxbBbh3
RokUnMam+qKRo6FvxkwWFzyKxS9lggZTw/MXjMMiPigkjR4201hC/yS5d25frF/6AUj/o/qcBsCq
twFYbkBE8R+yL/ihOYMOdJqQus49C8FrXoYGBLutvAmKxoLqCqRSZXecy9s3PtvSDA+cxWdjRWSD
rhGShu59ybwhwI0QPecXvffSnX1bnpo3a1/fuIdZkjr+DBZfrupf/4STjVQA4WLAGSlq9zHB8Hxf
nEZkra3xXHrp7+pUg21wiLxur98nXv2uHDd972c/MOHnkUMtS55rR8RyHYTtaCkJhkG51n3Xbsje
fm794cYKQCr/XJVBu502GOnY1yd6n7776ZfnQvlHwEsT8+WIMk2E1UeWU7ppiQij1k2f7fI2C7QR
RGtBEf5uxiAvJT3IlYjmxWcwBvBp3gveqAytBdNNIVproGhq95D3GR+78oE61MsS6tWKBP22ck5w
YjL0ZNAdBgWr8NBS2EDqRp2g+VgMs9c5n2D/QaLQZcX7lSyHuydubQTjQC74Q86DuTCAoYqpio/o
NMpxHvUOtNVkkuScC2kmHQeshRkzDaNNeEmJUDcwnEdWPjJszVfnwz5xikwMCz9gmGBrgYugD+aj
rnnKrbMFsOF6vltLs2e2hf1aJw0DMBy2wW3xT/7WnLIH4yavPQdB6lb+jNkdr3pV36+bXVvYpcfC
ZnXSGgGTwWqb30zDWylTJF3ZfQBxglQL7Mlg0TCFD6f3wPc6Mf6+0mwq1SscNHidF61FfwQ8bTvW
yj7hqkMLg8JpBa5Nt6sqbvDG2nUn7WTfzDfuRvndBiygmqfetJIMs+oiDioD060A4Il6XtkYEpA5
IDbtcjr27rQLi8iz3H8M+yfemV6o2TvQV3616cojFVIDqDJgXPqCIWQcChRW8CzFFb7b29F4lytm
cD00ViMSboFmCgORnDb6fNOZgO+XBP/4EWbSFPMtoweq3naJr6AdObzqzHPmBzBWR/RH1u8GXK5k
N9+1j7n8BcLHTMk0THVhYk+Es3I07F6/N2vyed3Py5ypo0OOBA1VEt6R5T9icVDmCgmjqW2hvZ4+
o29hJcduuunMe0U9mubv67b4Tf38bDy3JWy3dEyUMuf5mfU/bHNXQG5uOmn01pUxJMucEk494MDy
3ixhqIuC3LlLwlc3xNw+xlxOky45dFbesjqfCMP2RskNkCz+YxYrCISimad1UaGJ5RzK+B1KAH6S
QyHXjgO9IDs2fapR9hy6shBdO36W8SFcpRoj1bAHEKFJqm4U/LsdugNGGSS5mS/W+VdDxcsGFzTv
2QP6KZxy4PthdHL56YO3clc5vjYBdkPv67LcXo+PNYcWlv6s9GIlMcxFaZxrmHM15n1uhtvUTTbz
aD1dN7PmEBBdkIECHReU94R1y1IN/IksxM5u8nvbjX5ODb1VUWACekZyQ1i7h6LpAigkL7ojZQmL
hxFRjKlFsIXh6pu+jx5mZu3sBjRojrNN026vGg+Q+fCyWoe0+J2uPWN05RS1xKuNn02aSly/BA/z
y9jf3yMucYepobLt8XtmEr6Xg7YxG+1IquKYpPFDmzsbDHoFNooyIOeNvan4craBeYDBUasAASS4
IM/3yjjo6IR1UQVBddfLtcOk+Qluvzr1cwWli+/XP/RKPEFaEaO4f3SqwFh7bm22IkzBVRTW5snr
sBOzH/MgOYpkNoQkTcIyxcxaDN4aWnhzuCtYFNQs+foePPNECNmorjhmCp6Y6c7pviv0Ls6CWIbh
WtkYZ1aEswBzo30HdaLKt5hfRKfMOKDKqjsv/+WroBIBuTLOAyVsCUebE8wEwpdMiz3N3HMRbeZK
Usm6K/8aEQF88dSP6tzwT6/cFuZ9bu8T5k8y/M7lOYNwRplexYQ+pCvEB05d2GEy2VgwpTVwL+8O
lVGferPKvCHT/VELd/ooAx+vBRzvc6BdjceALgZ1hlZr4+Y4bhwHMHLmntS82Lndf+ipYHwdCACk
fBgSIXTgak00VtWIBUu/ZbO9K8Of1+Pg8jbAi3m4NwIaypUahVwQj5htbgy8nmyH5sE4AJ+YxmO+
0driY8QYNPJiJBvkuAwLflaDquMPIwvUV84zArFa0s94oPuUQqFKcW9q13hMGut2iGOZvMylf6Cx
wbUAZI/QH4ag27mtGVerzjVxF+9oMLjfTUgL9MfR/JCCe1cNoaSP6h5mvS6aJDTUjL4tcRuu+m+T
9T1sDlH/1ujHuZBsqssLKTz6a0g8PNoytUk24nzWmm92iuNh2l0PCb71z68aOgp5oPlGMQ+SyGLv
qzWHuew6qDEl083cPVjFTonfm2hfjzeVfoPh5evm1hZuaY5Hy+K+UUYYKm5AgOpngN0x9TCDUi2k
H8q07xJZU3TVFhRhOI0LmrNEOIuG2QFFEnQg/Vl965xkj9HUx9JoNhjZ9ypDJvB3mSTQ+YXoNUAL
4HNRxb1FlC6JSn4qQf0BU6bb0XkNq8311VvbS7jS4HhFDxHQFiGPl5AoY+WY4uVQ/ibsqU5OMQsS
WbpbiznQv3OlFvQBgdI5/0aaVudQcuVWtEcrpGgxPF534zKH41GCBI5X5J8sxD/cIgigL1YV0JSp
/LIIrOpVDz8j895IDpg8BkGRf93YWhQsjQlvBdSR4x48BUjeM8Sl0gPBgDyQdbZ6aGW1gLUQsFGb
gkItrp+gtjj3qxudESPdWLi6TjCstXNT8HXGsovJqhVMEJo4/6BiIk5PxU1J0BHOMO+mPDIXvOHu
k2KrX7794BMtjAir5tSjgkwLIzM2Z3lo6SdonFTty5hLJGtoFwJ/hukey/2DoFlEQlFVLQT3YMZJ
oZOoKsoeFYzWM6Ppw+6tWz0Kc8kWWg0HjopFulPBmyd8oxjaNEQNcRyF+S9+nAOcUSsHZayCrtxd
j7y13Yoi4v+ZAuXFeTgAJ9W1SVkiHBhI9A/1WHmg6ZAiwVbjYWFG2K5WSOq+H2EmzDbW8L2Pnyr6
dt2T1UVDTwZQJjQtNJHa001is6FZXvm6/jgk245AVS+EDq1vUUlqWHUGyUd1VQfZQcTOxWZYjUYO
Z8aWbitm+EmWf5tMGRXd6qdZmOH/fRF3WT46VsLNpD3GKhN/ohumWV5XSjo+a6kUL6F/3eELu7BD
LTvTtRR2GhIfjB583HMkiTLZigk7FYXqqEBzp/KH6InQe+rez5Ok3rL++f96IeyZ1nT7mvBAbrV0
G0c3fbqro9yPzdIbpM93Hq7ihWSxZOIzonEzAKdMGMP0a+qRsUX9dt4p5MPqnaCz880wm5AH7KH0
Uw77dHb/f+sp3hossO0PdQT7SK+9/jKYu7CVdRck34wIL1g9G2jqVLCRQXrYju9VqNLa5n9J4X9j
TyRRrq1yxAQUjGgAwnWbwdkS/WjLCkirsQFlXUy1o+IC8ZDzCDdUFscaKIn8sfoMC69mmyF7zEKI
4aSy+9xKfRinxcKWEOqxNtLJHmBL32nb/kjvyrvyFR21vT1jDHTC5eGh39tffjtzo5x1DpTGHCx0
7mBs2i1qkBXSqwoynE2W/7ZlWF7+uy9CfmGCZ5FFlkgiTE85Ifyyijen+DlpP1LAQ8EeOeqeakri
e6Uede4QD86FtTDuMi2r4VBVehr19O/FTePZt5jnDNyd8es/nBwL14REaw9KVo4m3rSNYngG7YN4
mnzcv0fysySSU+pyRpjfJhbGhFhMu6klbQxjKtvnG9Wnb6aPUZW74djs04P7qnjuZth0GF01ds0T
DSrZ1Uz2IYUAbaNoUOsSSxs3ZA8AwzC9EzbuNOO7Xt0OuqTSuZpFFu4KaRlQw7SJTFjTCwgb2Ix6
AFqBo1qG95ZFzB+Q2yJibCOqAF7EunbRpglfSBHYQD3NyR6g7NLalxRnaLwPQe53PXi4A1f2hQgy
nbUpJpUFu5jyeBvc5OBOLyTkNntPAe2UhtZQ3UhuIJJvaAi5uQznNo5SGO3HZpvrj1U9ggV0p7ff
x7yEjunndR8lH1GEnahzWqcqTy+YFAAoI/ebrnqCaIbEK9lSCilGVzoyDznMqOUnSfyqO9p9iBrg
Ph595nqt7P0gc0tIMlFWxdA8gb2Q3dpQty1B7/V8feX4T74WHUJqGeqsQikJJubxeWI/QcZ2/e+v
dpkW6eQCgeyEkZUMMOBM3dvMlCcNgxyVFj9GQI8xi9zQ4r7KoiDJrcP/07SQSBoHI64JhWnLLN+M
vD8lWXRj2+yYmfTYuKo/V4UHbhAop6iS82E9/nHLx4yOgUYvv58tNnsR9nlvdDiMEsX0M/VTTeId
tF632hwGeZPczqUlqQmtxgouEA5YCvHoFFv2xpyaU5bwHUfGDfD7mwITGVD9kmQTnv0v4mVhRtjY
Zu80bsKwph0dtrnjYMKV3g9UD3Ljd+zKGIpX2lA4jBZdXmEdLbz8KKazsQM+lNijH/mjdahvm30E
jrYDTqBjMnna9+QgQwesfr+FXcFNq+mMQY1hV+s00PJwapddVwaNOnt6+Z7K9OvXV/VvM1u4Hpkk
mVtdQTM7LN8UYIed97YM5hZ6wZLPt5bBlnVkYUtoSlGUaoG4nPR0F0fBWD728x6Vlg0EJaMY9z8w
aF7fhmu+LU3yn7TYCmYeVXVGUSuAVDG0CpT+n6l7TTFtHitGcN3U2lfjD15IZAOZChH2c1NNP3RT
1vNklm7t0Ivph+6cQlZudT1wIiKxtpraluaEIMlL26j6FuagY+3b5iGLdSiaPjpAGc3uySk3Vf67
tyyJWZ6RxR24tCrGCqgs7crgnxCIpmk3lLixA7BifVWRjrcAlnb4ybH4bkZpJ2mH2hJ0/D5S1Vfj
h5RJ7l78T1y4gpo56JPRUIOU8LkJtE/6yKqRs0qnvBuq8AlnuOQQkJkQzreiVCqn7Boc2VV4Ahhi
U7eyx9ta5sX0Dril8HrDNI8Q4Cj01LRwsHkhsgBV7e+tOnmJbAxudeP+awRFt/OlQnGKOu2EhGQz
9jF3L+DvPFAUYaefrfKcUO3RSWVaqatLB0Ao2p3gF8b057nJAmADJ2zxdVL20bgg6wmu79bVQF78
feHTTCpXfOWXNmpZe8el93GKXnpUKpuQ/Zd6BOTCHHTvgUUE08u5L1Y80BEs/vhGlpp5Eddzoz24
EUBKft2p9WD415Ao7tHbU6anBIbUCtf86h3kuj7kta4bWV+5v0aEPKfiLmNTvD6BwB8wouFhJhez
KDSWbM8VYCVSAHiaUJjgdEIiSh29YN0ZAEf22SOJvfAxmD7LI6aaw21+KN6j3XQsdixID6GXHWUI
4NVcvrAtJNdCaTvmGPCR8WmaCIq9cQ6aYTJBxNSdvCrN9iNeMNcXduWs0jQMbUHIUAMs/wJhU5Ak
Vl0biOtsQwdMwT8Ce9iUgeK+XTe09hoEgh1cXIDfYkREHCRKWVFYueUCCUj6jcnynZLNEK6L0PGA
sp/5G+1yMFzH9wmzTgmR9f/X/ASQCFhjcMchd4nbYVbBuJwATWP2IMo1Mr3YaFwPt0/LzscmKgI1
rmXkNitbg48F8ulOACiwwud7sIhDpwPOGFFrx4ci6k9hgUoGWH+vL63MjBA4llZAqc/GfQMQy0bP
PbOPvFE2XXdJZUb0M2eEUxgSMHMU8VOY3Od32X23dT26eSi24DqfIw/AqPSh/TncNrVHZGwiK3kZ
g32YsgDGAVOdfwp8i4NZLyCVHWpo/EFwLvPc+efI3FiyiCvDSzqmN3gDwUbfFxf+8481zKQFSTu6
cBYzH/IBwC9Y624czSmOCmMoHUzKA2pu9o2Ge5yvz8mPRIcQgm0NKcQESe4lkeQpuRa0mLwwoNWE
NhcUQM9/UsV0NZ8M+D2QT1I/p1EapFWE6GVeaLlfz+Pw/68x4XDq0eJWKwvGQKcOcJRCwG9jNcRT
YvbzeryunOywhC4xXm1YZzHnFDUKMW6LeG0YpOWyGE+bjFKwszDlUDNKtk3mal47tb+7SabyvpJk
z6KYh9oilIrBglI9bxMQ9qDpIA177NonPT3lKP3J+D9ltoTPlw21Nk8tbEXTeCp6y2uS1jeHdjMk
8UMygH9UHyQfceWcPFtawb2uYH05dWiMKqAXxZi1rQdVZ2xM2bj+emT+/YSCayxBXbat0NmLWHtn
40JeFzujanzFAU91uf96vIChEiPQoPYFSEcwFndzo2cTnOrbdvBrzOt7QJxPb2WB0ULVLH7RDMzq
ZTMkr2rT55Iyw9qSAkLpYLIR8+oQFT6PGEzn0wJMoMCgzlXjJXPTPZCuraHDAIG2eZ56ib21peUy
XBj/A92cLXLnzV04RGYKb+sc41D9m9seoUauRbe0kwTL2nMOY8b/mhIlp+YStOvURMozJxJ6Ghl8
VsbfSGf5qR6+p31zANb2k1WQElVl7/JV4y6IXCxHhy4jku75ujZ1V7Kady+AxwoPGTPyLQ6ub3Ye
HZJ6QprPeuKnBBJurntUa1ZtvxZVGsfbgHHOMvjUxwVRQAbJg86pQ9yynBACt9/6Od+k7bgHq9je
wM3AghoBFDpkb2geLssXIITpoawGbC8AP0AviH3CeuqKPgFMxo87N9D649zh8HTYF18aohXhSsDc
WZs51YsPykqvMWO/n/yOKaAf/mrF9o8lVwUIDMOdnO39/DNWaq4xp8J0sW2lB8WF2uucbMOO7q5/
LTGX/q8ZXN5AAAQgqgjRMzABaXYdKAVCszG8tnd9DOoemdu7HrB7QQXJgL7/57pNcSeKEcJ/0+Ks
mFBx0YAMjQF8no5OU2zV2j46Y307TR1ETUbJ4+MiMlDHdDGQy+dICeBngrmq14uC9jEFer8/tjVG
PFLG0XSKhMprxY6lAcICnkmUqYHNOHfLDElbazwmEgw5EaMJevWUylS0L76XA4LRhREhAPOqYSyr
oQ04UdCLaBHUSsDpaI5ImYayy8J/4ql5vv65Ll4Y+F4O+lrAzkD8F8eEce7YQKsxZT2eS0Snj/Go
b00bEI1G/dS06BF0hgHUCt81rfTqCOnbTCXp9CJcsAuAunSBlUc9DmSh5+b7HrTXQ2xSf1QH8NWM
9qdb2ORHbfSarynofmV1wV6v+3yxzDybQI34z0wXGHCFb9mFTcgwP5v5LmV4v53y8VBpj02JjJY/
pLK9Lh6F2ISYsgKCjE8EY6KLr8BiQ2ShPkyK2qAPNOfGqa6dGXLHIV7+86DuNRpZ++verdrDi5Hj
rUC4IQKo02YetNaqE9+Ns6PefY+ojoHGrWpK1LMvdgT3C3dsqPaC9Qu11HO/cH0YQGXZwi9W3yFQ
Pruw3kWKDE6/5g7wADh0MNNCUGI6N9PAn5iMGrSrkg+N/BqGrWX8quJvX180lBfxmMcW5PfrcyuA
S2txT3Wo66iHbv41A6kUTQ90+HXdzNqagTMDQtioA2LVBDNJ1uEADV3qJ0haO4WS/MgVwKjngnZC
ciW66NDzwCPQ2kZiRLH7onaQMFKXNgXGU49H9W3KbXeA9lWiPU4MtX2PKXUByIOiqz/bYgT/Ysf6
14xGM/ZDotoPDS6PuT/MNI52QLerNWCcbfirxVD9C4jIs09ob2Lk2inayGeDY383k1L78fX1AhRO
RYYAiQQmaM8/S92b0FNUQwhfmSwIY5DGuOXeDWWCEWsxtjQjJIRCD1OgJmEmi8stm/ZRp/okTYM5
fLvuz6ohrkoB3CoBf5SwZ1yz1qvZVOBPbqsxBGlN813DmO6TMYfG52zFFpXk18v8jiqV6QIXyWkQ
+OlyvoQNCVVUkUBcnTT7xNACLfZn64BXzjBveQWn7oGUbDZxIblMrYQ67ILAnac9vMWFNZ3ruAiV
CqIVEc4TIyVB2SpBBDGO6yu6FuWA/2oA52KIA7UyYUtBUs0leQOS6SErvQiCSwp9dJ1Xs9lAqbVB
qb2jmzo8GhFaIG/QGp6c50b14+FHVd3gheeYm6m/n3KJ9yZWVbiwonSlGmBE5IKTtrDqVjrUhHIx
orTchZwIDWf4dccvngLY3mcm+E9YnCv9VCMptzBRfSamDy1xCoTgkX0bf07fZbqmK6c0Bi9UxA+G
hUG2KFxM3LnmFGGw5SAxsv40tvedbnplG7Tp148VzuSi8uzFE5eQ7yPM7ETUBeH0HFX7LpyDKCUH
p/xqAZ6vHlI9Coy4fxhEPL3myGwNh4tYRtAktnroYqSW5xiS6bmVdcMux1OJDwVillsIg9YFsfWU
TQkm9NJhU6iDcovU+XMqWii4pWqxGaOxlsBgV3IMhCQxOQ7SOPxbxBQooaPUGEdK/Hw0TgkH1KiK
x5x8H4655FIsMyWEhTMbCZYQ4KC0BNceVNMgFWuV3+KvTgLjY525JCwjVdWOGOB49kvCgqhtQboO
Nb7ZlGyplZSFOzD+AYkpCIXEm5pK1cZsIPGIlXOCXmvu+EO7oM32+s5dyQ0mWC5ATOcAqwzHzjeu
MTRlkvSggS2T99Fq8Jp4vm5gxQ/Io4LQDwhyPNHFfmkVVmlslWArteLxH9rl2xIAgSTUJTt1Jbgh
A6xi3Ax3CwxgCBleJa0TK1YE1tesPM2UeLRVj33xi7Qo7VIZinzFGmpZ/HXEX3zQcD5ftQSXDWiN
ppkPXOyNmqqHfLADq4d/IN23Zcx8K0sIazi2uKoACOsE3+rQGXOd5BnqV85R5XUeh2x02YDWyv5B
cV6D6DUmS/CoFHwCBCdVXKXIABSD0BLey0leeWMeQ5xvlHysVYcWpvhPWZwW1FQSpHeYMhr3JWsq
6IJWZGZBY7Hm43r4rcQ3vIJPYPrDuSwSctGhpHAapgiGPRxm3zPtq70NJIQzE4I3jMRDVIUw0VST
+zRHTYJnfxQ9XXdk/fP8dUTYqDHDePvswoozKt6M1G1u7fnJUGRH+WpoI+ugTorSFkZzzr/N2Njq
XLAKPFu1+TyAhHFww/2sx5uapbeG4sje3GvvX57l/s+eWMFEvzTOMLOP92/VTl7bgNQHEr6g+tDr
72EI+hsa7eIy3V5fzVWrKJzy0iFew+KVaMwi0ka0zvy5zI6uA02E37qGDi36RoYGwXSJubX7EWpr
f+0J9yN9LOxWqWEvGnQfGjSeAtYBtFpRfX8e0Y5DAZOwDRgYrrt5wUf3JzYXdoVNbWJGREVbNPO1
cN4Z8dasH5nxMpq7Dt6ycle20NukxbZvD5bsNrwaSQvbwr6AqCygMjlsO66LyLFQ6Uf/jWXRrUZG
bya55H6zmlUW9oQdYk4uslXJfdVPkZZ7dRtvrVFW9V7dhwsrPLIWuWuukqhveOQw191MpPvAaLWH
iAVAlM6B5POtGuNUqCAE4Qe04FLWZdHQmii7dQRKc3HfeFVtfxZ59sJo+JLsyx7KraeigdaYelDJ
Lk5+hJaFgaBvQynJP6ur64C7XcP/tAvc06Brnd1XHd4stP2dOxRSnS06/04kORtWXV7YEaLGcGob
dTi4rOic7FL3lU7HjfUDArySG9bq0YCpeJRsUcZ3xSZmVONmWk094lMBENoo3drLAW64/gnXlo3X
ptCiMVFbFyuaqMVNuRqPGcr3iudE1YlkUHDvZBqqa6sGTigXNWETH0ecVbGrQYm1fsj8NLGKF0tl
2aEJAVeI0RJ7I3n6ft2rtYc8H9rkiBPcgMDIcL4LAE1CfZiyDCLuaQAmHBSryuG7heI+O/Ygua7t
22wM2nB73S7/s8JLFj7iuEURE3yNIj1pORbW0EcqDieFnpyuMndpy1RPLUn74HTHOHub+hIzLeWP
63YvoBOaCzgo+EOBBQHJGMgiz/2t3Zl11OiJF7UYvHXnzj4p8fQNVBT6JoV2mZf3zruSDPN7N1Ys
6BJm+m1KnyLD+Bi16M1wmvROsSAonw5oxEVAc0l6D5fRjN/HLyIc+YTyg/ALM0VtFfCsmuCyeemq
97GQFCUvT8zzvy/kvSJvYzOPNbyztV2qvNn6y4Rxr3xHnKCKZHJwl7vm3JgQXibUpecKRUsvzAI1
ij3Q+mwBr5CAM1ZORwQwshl6Xg4Kx+IIG2TdBz76ZXogL/ZM+42kH4bxqhSTV5NTqr+CCqEdtmp4
q0uBihdgFUQUr8QDo4a3MS9an0cUxNTLrDbQ/ta171oaZCE2zbCxzX9s4kOLu2lHnwAV746vYdpu
Q/dWWg/4Q/5yvpv4TzBsPMwcF31UIWQUC7pr04Cgtlm10aogDWuvpsfO3MQgCaqU+x5zmEOCbWz5
U635Rbmd9M3cb5Q5GM0HHfDoeF/jystCL9VHv4MSof1STM9jExgq5C8U6FyRGIQIps9CPjb8bDZ7
Bl2fyWkg+f3DLKIgVW676iM3f7fNs+vcm+4ugSZvhDFClIGz/Lm3IW0me5Su3MfOXReimVI7nAu0
p9FISoPYyrwJT8aIebF5j9Emo68CljyRXiYvtrKJzlZc+OjJBD3SbITZgW37EZ0trOMzerIItuiE
lqt3PW1dpsszL8XxrRni9k4bwVwJxt6OMU/NjukEeqbB18EHZLFfqiNDyK5s3aWLYm+SVt1gKcVA
gHq0/KjC7AHHrQJfdt01Xb84CrhvNl4oePKDFdQ43z8hY6GV9rDD5snP3Nxrwuci++2So9Y/2rbi
pW4wp0HF3scmDSxtqxu/UGbB/KHl6fkIlkEXXCC347RrgURXFBljx58j93J3/f2BwpU/zCOTlBoW
nwBb3zlH4E68wsxhDnveBkjhd8YA1Mz0jQ2mMvpRVjdpkXudCkW4yfUZKK5U97E3Wk+t7x2w2Db2
nd5aspNt9XtBsRZYdgO0/yKvOaoVKmMt1jGaoa9l+24KUO6hjgGswqC1GwWm/eSgJI9+h1u/oz7f
T7/M0tlc/5w81SwXC8B9VFFwQ0JPG8VC8S42DHrdDjVExlySeKNbzl7RWRqUnRrNB+ll7CWWbE5n
1SQH8eM+gdK4WJqMJzsCMX6e+9O0dfsjKJrx/w9GdL+SjflepJs/7i1s8WBePBpMag2JZcIWw3x0
Hu+LIYEEHbqud90cGMYjA/6qUSRreimkzRd1YVXYIlYYJWU7ZcBz5SkHXU92cqtrZfuBdzW7dXCh
uddCi/wOx8mptlHXQ6Eis9TwEKna8DiyrAjmWddAoqxM6sHVhmbw26Z1wA6LjjhEMxRX+4zbyNqM
NDIwXjUmQDlnulHtw5RGr3FhsiyolS7e0nAgX6zsQCUCpEW8GquibW5dFEinsZ/clIGNoOotUNaC
qFeJWkmauQgSGDGxhAScJ+iciEHSULuscPvNfS1TPWd8MQpIVZMnxTSAgpD0SMU7PHcIzMPAj6Cz
DLixcBzTMB9clpn4XM6zFf6jaEE+P/TT2/Wd9qeOJ241fu/gaDgOnRLOoJklAzHwMPeNLeb8woMW
AFLtTZtPLfgf0r5ryW1k2faLEAEP1GvBkGw226uNXhAy3fDeFICvv6s494zIIg4RmqORNJpQ7J0o
l5WVuXKt0EN3/WPoaTcWMhQZhbtMbpIdqLO9fAuI527cT16x6WnvPau39XPhrIHZxQuSH5STjxOz
QZpSMkniFBOzAQ5p7bknO3xkpG+YdSiGlaem6PpEY0JelYVwRxKfCcAzVJUyqZE/FVbbT70UZx/X
p31pccFOjCorxM+RVePfcuIBJoOB16Q0ckcOx8dE+6mX46EqbPBZzCtb9igOf7bA2EeAGsOPog9R
AcfOualaB7M0YCtoKAbGEUCkQcNx3KJWLel7xXDG2TNNsMGyj8Ta539NYArj6LzgBR/sLsS458ZJ
j2xrNeQFoKtQWLE2lr1DzYvG6JK5PqEXAbS4eoJPrfLZMnO+VczHJvKUverZ7uD0MUXV3C/uAk92
v66bXNsvwtgmDKKsU35ywqdOB0xnE6xlQxf0gs4PgBA1IGQwq5bBhvX8HnvzbnDT76oT3d8qzsO8
fQhoHlH9NvY1L/Svj251QoUtaswEG0aF6f7Lepnfh/uf6FPdoLPz5iHfjE5arazg8nQilYZaJLyd
6FvVCskMo8ednxlfY/Gg9vtVOt1FE4pp4F2sWqBxFFxqT6BzyRoU2mVj2qRMpngLemlVOytTx/fa
2ZHjbgsMi9j46E25CEZVyBqq/XFnoO49TfrPsPiV99mtitxgP2W/G8VyFD1xkInZzmCsDNN4pfp5
eer5J3BBI5D6GlA9FFYvzeROaTS+OcFG5oG38k0mEvMNwgC4zhJpExj6s9zYGZXleA+BOOnDSrKn
HLqMHmD70sqUXPg7/jlo0oGvU8ANI1LJyXbBUi1NcifRPjvFY1pIawjgrSUK1swITiDoUVNWKphJ
y7sgcavg0CdYAWMltXyRKTg6G3Ayo04K7C8KBudurWdZGrd1mjthaiX+AAIVKNzdJtP0Qvq3qMgO
TdY7tRy/9aYE8dh5Z6jvK3ts8Wo8+QT+9yc3iKIkUZjr+ATI20UvdkUT5EW+Jq/27iGR+8bc8FmB
lOCO7AZGk5Wr8iIO4svJby+oOFmgKBVc3xC2+aAbCGA7HeRpr9hsdCw3Tfw7ZyuIgcVhnlgSHCAE
HUC9y0PlpjNckr5HEWRERplGdbmNe4AjA7ayuGLm7Li2uChBjwsoHJCY5xMrhdPQaDxMBon1SPN0
RCGy19ee/kuuCFkeoEk40APglXMr4PXWQd1fYAZrN0m/jWiBlFfrBRyCJvohXef4NBvVJugRnhup
kZfUawlIOTlEE8fNOL2ilNXMtzbae0HapliuFTz9h315apMf0ZN9GcYBaAkJbKpgKS3BVg5XU/0Y
tDst8GvVnc37qHYmeCLpvVYdZD9oKbtdvjPLHSnXtC0W70+Ue3lfEm9QEg8qKVrORouvYeU+BLJc
/wzGR9D9SAFlKsJqdLp5Csgnm3sj3WulG9jYWTd971XsI4u9Mlm5VZccFEdxIOLDql9gOclYBjYS
TbljyJ9z+16ZFppDbUdX1ihz9EVLBCeU94ACziFsMIsEYdSYsNR6mVtu9Q3CB19xs9tBpcPW8N8Z
VXzrHvDOO4m2G6CMQCTifESe5uSOTce94qW74s4GvwLddu8Tgozhdd4E9LFyg0PkvV7fN0vnAa8q
FF91pGAvnm992rajoTOEb3haYufM8YP9t7gqfrLhMYGfgbAEolJhSlqIoPZxjc1QTACHGvXBKpWt
pLQrzlFMsx3NgP2Tg7cADhVlllialWFGOuy5toCAy8wU+X5Ar+pNI9e5qzWd/Dj0an+TT51sOlMe
FW/X5/KiPHH8ArDDIp2Nj1BUwWnKM4Cw5YQvqKKNKt8MyNeQQyE5OUDQmWvX2aaRb8yqoa3+K7C9
SP+Iml3QP8Rr+PKl9mvTOPkSwQOlCer1yYhdmL5C7XB2m581JM5n57PfpGCa2EW3xkPk2V6/Ne/W
qBmWTgBySJzAxjIA0hKW26hniO0AFOhI6IFUjC1Ul+LwlcwriYelnYugBr0/kAFE+CrEAoRl9aSA
+gqqWsqmGRXfbiNvCjRvZVGXnDnQCQqw2Ry2J4JJQ8McWtZwVzaRbPByFhlf0tD0KZ0CNQl8EveB
B7KD7imrWG85A2QeFYSWedS5/+VTOI6PQ/nhxIRVRSAnNbmBT5G2ILXp6fhzNF2j8SVfghTcSii7
NL8gIZYBGDcAeTpmfk8uFCXpeitIB+QAmE+078iJytJaw/VSlHFqQ7jzU7mv6gjAescI3dlC9WKr
Zmj/Lf0aoEFtd336lgbES0xIMqrouhCLh+BUjmezx+mU6l04fMjBJl/z/kvjOTUhBId1pU0AesNE
jfehFNzOpgc0AkjpwO5tgw1gZW8ujujklAsnTatTrbUbbg5wFj0nh2g0vCmeV2KLxVGdmBGi+76u
zbqrsUro1Aa5kNUggy69me0LkXaVtTKmxRj/1HUJewL9I+qsM1izgLfI3meAkKL8G0L8qHrrbK8s
kQH8lOsdaA7o9Q2yFF1bBjCeyDNynyJ4FMhaWFJY4C7MXtryzuzux/kgJ/fx83UzS9N5akbYJDka
39pKxgCD9DlsdQqZz1Z3Qb086xsE9yuDWroV0SCu4VUKjCQ6js7jQn0YCzUcRgTy79DdBCBX/Uhu
gqcppMHKyi3tRnT8w/GrCH8uOPkbtLuC2RKWZGNvJ5tMfTTXuBOWrpYTE8cE/4lPUietqVnNV4i9
zey3CvHQxsmbzfUFWnqJnFoRjpUaq6nWMwykgwKQ2rd0GlY8+dJUITmInlmoTfC8+fmiGGmFSouh
ICLSbo2xoPnsmtrKKJYWHm3BPBThvUUiFoWM4BBpVROB6IRyymZGj3mOR5xahXSsNl2Ruglb2QGL
BZZTm0IAZBapYuLChIsNwQhb3HZhgyrnXs59NjlteAcyjYatbHA+V8JjC1qEwFSg0RuU4mK4IXVh
0kQFagOqimYHUPSQ/DOZRjo3P7Vge31nHBHFl8aQesAVYlwKAKDBLezjJkAFydGd4ZnpNEfzQ03Z
a7zvdpqfQxy1eCIoZANH8EB2ZNMXlLgmheh866ylA5ZyhRj7v58j9kKZZZAWjYSxF7f2xnSKl9BL
D8EWgoXRXruJn+Wn6+NfNSgcjZBNdVUmGH+MzohdDK3C8BFydDA1vgZOtqs2v1cscnd/ZcZN9fyo
zCwPtCGFRQAbYop6sgNItP8wozpSgIc4XTmZSy/XsykVrp+oZ8zOa9jr3O5Wu50Hh9CUlrS41x35
R3kX0jezce+wxBG0IuFO/ZUB8zNybcDCGSqgLwAV3OMHtIdW9bHHTP9XePOGMlBgUaR8wKCyglpa
2NcodiGlBqImNCGg0nY+y0aY9YDCgDKpNzipVuCa9kCn1BssE2zzv+0E5WDjvUJmi4QRns0+Kn4o
7X9pyXzIkWzt260+3hLruZN3pv0U9gVUPjLXav38b5HRKljpQeYA1Sb4NfSmC75TjsmErll8atZ6
MXtS8g9kWQaU683x8/pSXKwEeFW42gdiATQHXyRPWwLujxaoFKh9QPetnvWOptm8hlC4uAu4FXTl
ohKIm/PCfxkqqcwittH33+TzTVu230aignC9ML/9/XBQ0FTBNofORSRmztd40LoA1EN4MMlR+CNH
4nlWQ+e6iYvQBmPhSjYo4wPKhe7McxNFJ2kZ0pMo5VUfk/bczWCEQvUCSsRF/GqY3nVrSzOH2gSy
OmCBUC0Ru6UV1ZTORoPSc9y8Gkp4a0fNKwG487qZhW1gg88TuRHgzziI9HxQtgZ9DDKhljbNvQOR
prsx1B//iwnEncBcANoo4uDVUm4i3SgKKFWEOxSeEhoP1a/rNi5iJzwZuagD3uR40aEH+HwYIXqZ
bag7FKjp/rSRjLM+GqikyH/Np8zNKHj386ojdrRopk9SRswGs6Xvy5occt1ylb+nNxasCDE0qilM
U2JYaapiM8cNiM7033nxt81sHAvAqVU4lxXvG+Ax1km82cVGQsoBZkLzPQYxfBYAzu62azxOxxrb
mc8/s4MTem6nMrvSSBjsZEXrSvVmHr9r5c0MUtDIBLUEuQOatqidbFh5Ei+c15PxIV99bletCZDt
Aberd54tdU4xEJpktjeMQGJqTzKSV3+9C9G6jTZEvBFUpMgEJ1SMQQxNTeA48VYBnVNJ447RQHsN
xpVTu7DdzwwJ16gZA4mtTTDUaoAvWrGm7gDFKPdTU31PIZS+Mq6FmURDNe8fRZsAUszCuHopT3tF
g5NA9+0rSHbcLux7Cp06msjFQUOmIdDXpJaXhogufpQZ4XDti0RbaimSHSd94WjA+LFhoEPkkgKU
ZvUKQnfB0QLEICOtiucErhBhcPHAmtq24DpQYbix8wKYRfStlJq1xh23NCLc6BaUvKDOi3zx+X4k
k1wNLMWIJqSiY4h/kEcNdIqNtrJaiwM6sSNsjkiWdHOIB/jCwNrESuioVu6m7exf3+yX1WD+Mjmx
w7/jxH+MQYQMZo7xAObqpikkvZnfWh60JivzBmJOYxVB/QgN04ig5n2srZyBxWGC5w87BNGFIfJk
FKTkuVgMkySqp0gQ4J50T1HXelK4Sxe8F5oQ/jVjC94r0HslkzKYCSPEhsF3ptXPuly6napsy+pv
N+MRsX2ClBRcv1oHo5UCx4ZI2KJ68LtuFVCY5is75CINJZoRXL+MmkWSBcwAASTRnopZkTmLkIGS
/dw4FSEIw8sZjR6BimbXIo+8vg96mvR4VLdabK8URy/YzI+fg3oshOcgZovG0POdNMgEjPPKaEA1
9zFXfdQNNB1PECg/WMTtybtVfsjAqKJ7D79+GGPpyeSDNeAjerm+p4/x9elqi18izH+JjltNQ9GI
tsNMk3rbI4VVpPXeVm9IgD6hxlU03jZ0L7dPsuyH8904fdOlwA2TbY/m+iSZKKowDSggWtvLjc5J
Yo2OCK7z7N0yIYxaVpvr33xxv/7zzVDUA7SVE18Kj0gpzZhF2GTQqH0P1I1lfUhaRJtW34wFwHfD
7HSD21i0V9aAWOIR/McywmIZ6R7wXAnrFtqDWQ7xbNA+Q0Gv75A/zaXht94BDXN9kKLvFC0J6xLa
QaBrDSyByga9VMjBRHi6jTuzN1cyLmuWhKOh5li0AJE3DTXZDdBdMEPWXMse9H7Ffx6Zui732r+z
JyLn9QLXzhQBqR3XgWvrdFbxx+ym6mc3jx97KfFUwLlDxZmlO0XeqNpNGO91gs6N14y8a9WrZc/4
D2irHsCsQJv+nieKktor1Vd050xkJY6/UEg6LgLvcrZBdIJiEZ+6E4dvalkAChx8sCkFdyMqQFZj
PYYKT2WPmp9CHmaUZ3SbWm5OyPc0+NU0UuhUQbyZyeCW3eBd3xTLO//kg4T9N0d6PSLKNWhhzn45
oSCHBEJEbttIhcAWlxfct/ID60xqxe512wtbH4l0kGZzSLtiHWuUJ3ORq7nE4hyOougi9NRKh2DI
PFBqrlxyS0OEHbCM28dkpxg0SG2K68/ChTAaUoLMYwTczRRVLuq8KfgIW8nH/zbYBAFv3W/QBZCn
E6rug52tDPgiO4bVh4IAcAYofMJPi5DPTAumJMrhZpKm/TGGmlsS5VXrTFeF5C8pjecgZDtbTm+J
PDi5Hj2aTLmPdd03hnQFxbw0K9iEnEOAY0CRaT7fiWWCbvsqwyFNUrW9V5MJTUBl90sjVU/xF4g4
6jx+DcOk2EfTHDsSk+/tCKzA1zfBRQiEOcHTib8H0SACdhphA1p9qQR6pBi0G6vci2xSuyoIcm+V
oIzoYAAckhWMOTpJnqMMmQOTzZGTxoaKpQOxjLKOlOGPGsGpnK2SEPz1KclQ/8G+7HlLq7EZwM5p
HkrUH0l4rzGnkfMby7jt8xXnsHgeTnYH//uT8xDUWkuKBLsj7pJdZjE/nguv7P6eZgibEIh8pEWA
ggSS6txMBp4PJebDS5MbE6Et6VYK70tb68yCcNMogz7FYOA30Kd7F1pvo7Zr823K3rTxMQfJe37Q
1VtWrh0usQ5/PFwn4xJuHdBxQWTExrgM65syvwVSsMnkG6l4aOKvrANxGujs1nqTF5eMg0lwe2MX
ixgDo0MLpDlhpHgu0CLQt7nU0bIgK+8rPmEXO/LEjDChDbI/E8QZ4MEAHK3YJkq9oPC08anUTFAr
rSR7l44kuN/+jEqYSbRsqZ1UwTWk5YOS+1JyACVnHH5mEQHY38sLxAyQBv6t6Ar0tjbXHcL1KYXG
kbA9kzxTugwXkga4BiOA6GjlYcjs/3LY/h3jhf7AnKV4qXP3VxlPbXefmO/zGuSO+4n/fdXQm3A+
kjKWI7kfsWrpLCGPVjuD9PR/myvhOQxGfdkALyU8VRRttBGdimN4Q8rWu26GewRxICicgcjrmE8X
XXRYj1JuI7cB2g/Ni5EUDOyDUndgTdtL5hoYbOn9cHYxCW4w1O3KaBOsTK3cDNOXEanbooNY3+iY
qDJE5F5GmrVGUbSxMipZG9lqN/b4TPptb/wm+p2s/S6t3xAA0tUH0hVuW5auzvaS9cNGvTnt1JUb
bGF2zr5X8KdoD0ZvXonvjWq0b6pmJ+PV0w+7FGJcFPRdFQ27pF3xdvwICktyZlTwCGGu2nEnwWg+
e1yGlSGt08SFBwZCp090KmvfbGsNtbnk2HmaExA6dCIjQSc4BjTDaIU5YiMYDBi1GyQCsafBGera
d5l1X0zNl27mT40p7a5vwKXH9qlhMYMQDlqWYZb56/alZx+K+hUS2a3sl7LZdUkKEnbkq/d1P9Le
WPG9C/7oLD4RZjpCfR/N1zBtGrmTDx9sBm1gsXKQFxgJz6MgcWZNsx6CCVYSePQhbTfx9FpOM5y7
q9k/GhviPwWkCByr7LCnIEIVuXORoGH4uUo6N439sntXCbq8MzrP7yuzvxAQYQqAjkWgbgIZzf/+
JDBpiwIE9BNCtLL/Nk77TNtpmT+Az3ict+EEds99rjtpsbLoS63DZ2YF/5nOIDAmBV50jKAROvVS
BIQxwL+dJOFp7qK/wymDH0OyUaKGlhmYLCxAtwo6hZtMespVV7Ugue0kaKHu7H279n184S+OIPij
cfMjGwm08vmslOAWryMJs2LqzE0g7pl2AyX9Q2Dt2vRjWgNZKWv2hI0oAbxaxi2mI4nHLZIpSsxo
pPhVtcukm7j6Bj1awzh0bBuNKADrhwlKIUn4mYxurDya1ZpQ0PKZPBm/sGXNGbjKIeHLY7wX/bxr
oDKjwOX18TdVgm7366SryGq8QFw9GldupAsgyfHV8Me42ICIFgBjhJIJRDMQcFXGbRZUvhkcApB2
5HguVb9J9CuxVtIN/4tVIiPJxvndjv7x5CBIuIQaq9MMOmcfBJ2mRvEeQkXZqr+Z9q4eW8eyniV9
rUFYXHgOi0YdG7SgIOfEFSzc8oPMgAiTbHBtyTsjmRwG3iTjVlNem+GpLFfc3cUblWvPcNpXtD8A
I31BIMRpaIdZKiPn3f/p7z4ffnl3z6G71hB0sZu5Gd78gJgZdG/g8T4/PaGE3uRozmPn1aAH36f0
lm421PG2K8Es4e/Y02PKDYFSDk98kMijkC685tRAzUo1rGLHPbgH//3wzw/fP/gHCrP4iR/e//+F
P2zojuKnf/z1z1961Cvo7a3jbh8ft1+PW3f/+Pr4+vt1u+Jn+YkRPpVDlCzO/YpqsiycqLzuDD0A
FB5QltbxfT92jj+2a1WUSwwLnn1QhgITkQnXhX11PvkyK/M0nzD57t51fdfHoD26km5cWmG07IMc
De1lUDkX30aNRvK8juvYSel+/7p3D9/9zdsvnb55K0t8EZZgic8sCZ5RLkIlIBEs7Q8HLJvjrQ1l
aWFAAoNqJPgx0WcuuPq4RINiGyMJsj+47vvB/6QbbAdnuxLU6WKswQdyakcYiDLkZZSWsHP4/v3n
y8tLSGf6MtKnGR0gM/6M/4Jp79Zzts9flfP89cwo/+drouBE4f9aeSUdIRLilgT3DPAAqB9CXUsI
xhsQZhVRq2Cn8OOyu99heqnjYuxbx1kZ/iXI6Dj8P8aElBSzCnk0am7Mxe6n/tMGJxOW3K27YurY
xnUxLh20nxYoCUDaKbgfeWzDqSPgdnDhFnAC/B0/9twRYHgYn8t/Xj/ey3N5YlOIZ0KSjj3aAGAz
pxrFbylFEpK+YrSpEzufm7fNw+3D7a23sogXSefjtjoxLFwgPdDfkZzCMDxgSX3/ZfPh3K05lcXz
jjb2f6dUP3cqVqio4Brjw3MPSJXBgz5ssFO/rW2Ti8BDHI6wJ804axT5aOjd9Xcberdm4ZiHvdgd
JnooeS8lMvXCedeSspBSMInxldpb9H3we8/1Nw+/Ku/X0VU6W34GVq7e5eN/YlY4/qkW5PmswCzf
Hyl9753319ZjuA4moA2hZuW6Fk4FxU2p0w7/ZPjjG7CkTueBXIeaaBUrcDrdlYuJiKm144yffJhw
X9hFBIY//Z+l5deoezj+hoPDDw+/UXGN8sPKf8Pv+HGLfx8PE44Tfrj8GF8/T0dk55VVMoRMkVQH
dS+ffdXx23z3n9ubfwX/FvzEjcB/rH2Bxre0+AWqjPw50L4K4hhhXsoSmWK9AQkXN4yI4vgDLvKJ
vmH0d84Nd5Puo78W1FzENMjNgYLHAl8zYrULlQataSNtsGF36KE61JsomJKektTwtGyN0PaIjz4b
pGBM8MpdUkhJBJCbsy/pfUhDimewM9BP/GmmI34PeeTmYbwUw97cPjhPu6fNzvMw/K+vx9+Ylp3P
D9Lr43776D6+vu4ftz39gkI0/b1GN8FPpvCxoArCmqCUgDq4yDZjpCwvUGpKHbWQg8YpJ1BBeLOi
QUGsHoPe2szWHO/CpshWnOzCkphQwkHrFfqHANATnJIdSPWEthSgj4HEoXg19i7q/+/GZCQ3wGAr
K0kn7gqEcfKWNjxxwAYFBRxhUUiqaWkzYJxah/wLOH1AvWI7nE3EajyLrBSLLuIf5LdPrQn+sCRF
ahiNjMHND4xBUOPONG/HYhODjK67QXn1+sm+7JMU7AmOsAYJbdJLsFcQOr8HXy3VtvPP7Ge4K3fJ
U0WbTfoyuezn30qG4XWFGhTXhABOi6DN/PwKM7U6a4KSQB6heozZjxDS5clauvAixju3cXxjnrwh
ezVVcjbARp0GgKikwDpsGQo916dwaTuejER8qaoo7DOzhpU8015Upnl958qATlFFW4m+lyzhFYfb
Acy3CjBZ53PW9KXVDPOIpJj0Xa/R1UY8lXDu85URHUvjF1veAm0mLxKCJEQ4YSGLIV/HDSkNOJlN
p1dHJwbUbAYln+ZH0nsYfGuhklq8qdYGgLdJfc4kzzY312f28oHMN+fJdwhHr0tHIvcBvsNMAmqr
gZ8R38ofkATSq0MNDH5xa+EKV7y6GKgd3xJp5TQunv2TDxBOYztDImVS8QG6EoE/wA4p9CpoYQBm
X8ipl4eB16jGyvQvONazUQtHMoAcPRCoMNqNkZdUN80I2dbIl4atNH5cn+FFU8g3Ak3NFX3FXoM2
ID2Ap/BtBFqQUgjxTi9rYlcd3CBYCbn4nrnYU4CBglwcNzgwp+eb105LSw8bILRGcj93kAd4m9eq
ocsmwN/FFTUBrRdMJLI+FLWKpHE0gV9hdCflKwvfr8/YZUh8dJh/jAhPi6iJghms/KkjtxBcAupN
bj1JC/t3cJVlnmkn+jZMZ/m5GLPEz6qK3XYVyhaQsZHiXZrFxopTWD4k4Df4n1ELT446Uucq1uHB
I9W1ZAfodRSNXCPYW8NzED2SeFcTP+7R+WQdYsNplLUP4AYuV/bPBSlMu9ql+mzl+AALUrCd4uSS
p+k7Uz4YLRRBwD4luaQBeSkYU3/pxm5lPS4C5uN6/LEurIc06ZMx1djCpbyJurvZCqga/4T4JGNv
su1njd82KyNe3md/TAozTlhaDwW/o7Xge5Y+TRWQ9V/Xh7V4ME+CDuGFV9byrFTcBGgw5eYXyMVz
+36YwSa7xk+wNhj+9yeXpJ6Xsp2VPLxJpruy/y4R2VdX5aYuxsPRt7xlg5MQgCxHuO7jEYVNZs+A
vwJALFflXtZ/xvFnOLRuhOah65N38VY4GgPmh9+UOlQ1zoekSK0M7kyAYLW4eJCg6mfVP65buJg0
wYKwPLU8NWFOYMFKBqcIB4q35BMEbv3rZhYHAnwHZGKQrQKLyflAuriYcuSkgWS3w0fZGp+1eGUr
XwAQADhD0hbAICQn8W8RJ4XKuaHmpQFY9Bg8BZxltHyx0AOrV9R+LgoPYtKWfrA+ZUS+Rd5trg/w
IqKBdeiTI8PPm2FA1H4+wEJv68CYpgKyncAFNE7BfsW9FwCXd93OxT3O7XBCVwwTwhqi5E5j5ExR
YxB0opJ0mMHwO5YmDaaUEpJtBluhAMetYeEWx4b+PZDBg5YdIuznY8tmVhRMh/AXrt43PQT6M877
71am7avOOBR9azqzHr2YjfUUs5FB4SpSdo3O5Jsgr3d47Gp+1dUQOlS0b9dng1s+c9iYDRR00Hxk
Q7oAKNzzL2sqQ2HxhLbGhinAfjhmS8Par/LPAN56Ii99tLKPl6aCyxBBtwE0jBfKTehoNGITcD8H
/e806H9akDOsZide4wpcHNiJHSFyglBCJNkl8LbB8K0bH4YCChCjm4P3hByUyq/Y38Y0fCJxNpHd
xzEBUu18IoGENaSARegVg54XZ+6RJAbkxtojbcnbnJrh03vqojuAGhQb02eSB2aVtJtD1yYv1zfF
0hHhTWnQccZ+xVv33Igdt3lO+rhwlPEuiA55o1Pb2uIy6Aovmv7LxJ0YExYqkpuyzbMEXkeXaV3v
1XjTQh38+oiW7pzTEQkHMG0hRSbBh0Jdxpes3imUgkblbYei6Zoe1eIG/zMeXciPDbMuQ0AHpkLl
o7K3Y/rYqC91tbs+oDUrgrc0EXiMrQErxN4RQKar+0GiwxoqbPEQoScR+wBAI3S0n28EPcyGJM7R
rRVqoUv6TxnJL1iz2pJWQPahqOLY0992kvBriKBNEQVfNKxeMM5BXlXN0YZQOGjD8UhWA7Yberb1
eH0CL7Md/B6AVC1XfgQnlPhCAC0V6rsabru6bqkRaZSZaOkewKLCxmSnloFvML2hUt1TA1gXBZyV
RnHAM9QfgNceakZr48uo65VrcGnK0fGGtlnoUV4+w3DxByyJ0HNadJbbgUoxVL7Sqt2UyrdidqTy
UK0hU5dcigUBFpS6kX3BTXC+yJUldaDGy3Da6zzZ1nIGVIkWjYdSy0z3+qQvmsK8o6QHMWnEgOem
dHiWoCAYXNnMBwJhBDbKL6bFnq+buXwHwQYUzZBYQqh0SfcJAKKZy7xxcwaQ2Eqjb0MXH9rhcwp+
awxY76iLqNFDOVZnz0o8eobaVC7kdYF87tdyhpdpfGE/CwFip9TIqhHsZwl9KN/61BjAAN4CbewN
hjU968GoBD6USwrkV1Srz91KIcMP7EzmTgTK4o5lDxmgHRGkvZ9sVeog46LEnLSvJRYIxBv4tCkC
ox9pSutnPs3kaTCbrEJrqmI/J0FCHkdIhTpDHrQfNf5foDAIdpL3rLbHTReVYeqHkj50VK3kvKdR
BxqUx4ah9drFErUjWoPq0nZUTU59FgGL5jHG9Na32sykDHAht22s6qEK6hlaBknWZBRSSJZjjUbl
16BBysNOguKkXhYomkR9RUDNweo70nTKTE1zLH5LvRW/T7xYRmMLRKG0CnX03406eB6KtoaCip5U
qnmTDpbmqlYoP7N6GJMDtIbNByXKyeh1Q8VCzxrV7D5V495VKy00oVhhZhs9U0yb1pIcvEYVGa1D
lKOx0EmYZt0rTd7sorCx/DEZEB0EdoiTX7d2LmP0ifWNJXWIpjKoB22Upiv9HEDJwk8IWoYcNQbC
Eeyf449AjpLeYSOEEiJDrdZaGJa8/alLFIKLZmZzMyTwwznIVNrgrg+eLHQh2+nKxX8BtTn6Xo5P
5wRuAKoLhlrkTdAUgAM6jfdFuY0sL5H9qf5m26iaJnuArDRpe/2wLvkE0Eb8a1KIaEZ7aK1CQotu
A7LjSkUuc4iqR2hjfFy3sziHoKMBExJIFXG5nPse0tbzUGSw043NloE0vayTb8D9PVU9W3Fzy9P4
x5aYbR6ngsUK5yaYza1i/5Snx06Pncn+oVfePHtt+pg0a+Twl5largoEuViw8PJ7Q6S4BGtb2ICG
F13j5BDWDyU7NOOvMPoxlU5i+BMObPyCc04VNJxWwMurbpy+d9nP69N8eX+df4WQg2FKYwddhK8Y
0oHKwXMzpS4ABk4Quax6i2InblferZcbCBY1Ay01eOGDD0IIhQojTcY46goH1RKnqiVfj+0dC9bM
XOJd+PziXgZqnaMPRV6LgA0mOndKhFzMfNbJ8BgPUbPtInJjakgC52rKnEjDI6+Lm11c1rUH9La9
srUuA1kFxFTgDZNBU3VJszLbKaliTg0Qt+0BkUu0CXK7d7sJgDzIcIEeAMjtFa+wNMHgdIGWGSpt
PD18fnKqgVQklsGHFprgT2ryrHXCmgVeXymf1zfPwsHhc4ycLUcwgSNLiEUCBUzDSorh5fVrTD7T
aKJagz0jfUj5j2G6m9Tbaf7bZlB0gJ4Z1c/HJ+dBFjY6tiyaiLeJYr53Ue+Xjb4S2S0PjrNvgFbC
QvOfMDgZKhxBqbfIPAAvnOd3kHfNEUDn93brQAQ9bw95sAYev/R6GBvAIZhOoP7QDn4+trxOe9I3
OBxt/tlAyDgBE3gwgShwZeWW9sipHeHYB4SUU2ZhbE17U2Y/u9xT2ErEzpfhPFVxPhRh+pqE9OBm
w1C65nGWSzpOa5z7a5MlbARbbS0jKjCIFJzIuJN2aWw/Whl6qEEren2nL7rJk3URzlRe2QnYRTCY
wr6X0DfRmnQedxpC4kC5ZUpA226tBLo0OpwozrHNy3mitAnRANRnNlgP1E53o/x+iu+KAVoJ418/
6BE9/rEjgoRZ1GqTHMFOpBR7Uym8zszcOQvd6zO4tONOzYg7e8wGvZdhppdABgZW/yhv3CpvV0Zz
WeSBd4Angt4vegWgHSjYYTWrYtlGfreK2Qz+EBbovtr18UTHtNPyA7QNkJ2za+kuluPB05qp+A5J
6mGvtqA2pawB6d31kS/tHc5Jhc4gAIaRLD0/01JhozIsgTYSmvXDuzzNaAsJmGJBC6vV7R+lObX3
RhwySP6AfgJBHPytd/0TFif/ZFKE425pjY6XCibFDobnMlB+t5buWuXKO25poKdTL5x4pWjnagqw
xBZ7I11FlRJ6V/UjtIUieUb0+w61lv8wLhs5Lzy9efwmWARgOa0i6BE7cWwHflLLxk0Jnjvw/WTG
yiouuTOIP3DOL9zliLfPV7Frsy4suam+126Bf3iIC9O5PprFGwdQJb6BCWRPxexuFKRJN0OxGiic
nobN/yPtynokxZntL0JiMRhegdxqX3qrekHVm9nB7PDr73FfaYZ0orR6Po00LyV1pE04HI44cU5g
zUdTP3bD3up2hvdkOpjR6BWcGFthBtsHPM6fOrvccdHQNJrrCfV1e2I+NbogX+ZTQcjOKTvF17qs
UxqQHgJDOkDCsPZnpm1VDKWZx5slMUuw7BRQ/Q6XgQGi8NaY9+V4Uzafr+/m5sJW1qRCJS3GbikK
WItRuXbLg6VjZL9q/SpR7OBmyMFVjWTeQ6IJnaVz19CWJm9Lsa7Z1kPX7vYAdYcJGE+7VgtSCuXf
+SuItoOZT/dRTvcRxhP+fq34AahkA4spvOf8FxRFVbMJhO0Ql4K8ZvGjd+OwALuv7iWKb7h1xoEq
QX4CuiRggKQTB+5ntwTrneBYexzccS+YQrsn272z0tM4JT6ljeLgbXkN2j8QYiK4P9CVOV+b67DJ
aPOkCib3YzGQWz4VLfFbzCvRKWRtrNjKjYwdG4l3ifigaN9JW2nyqgblAReUtS6/5TOB2KHWgA1h
Immys1AFOXSd20aKVW6EFyDILRQSbXAlIts8X6UzDdVUideIndoHbXH3daIi19o0IfgUUPqBUqus
pzE4YGygM8XxW9iJmygRoYX7134oZCyBFhfn4DJl7meIC/c2Lt+iOJqc+dp01ySm78UqmuSN043B
aTQ/DRCGQYlE3q8qzSEz6iDypyNKQwwkETd29cxMhb9vPiMp5GIw7aODMEjOJ+xkgANm2LVK0LNY
I4iuXrnnT+W7PT8m2WNNHh3nsPBuf30rhVvL6TPG5YTHuyjMy1/LcGlP2IgFdtqHRszbElWrkine
4huVV0ypoq+KY4VxGmhtSG4HEl7TBvVoQE0w+cyHqnqa0menQK3zEDtHvb0zzf2SkGBE5mm8ocp2
fZUbTWxkDCgtC81yoQsvHbcqNXvwVeC4lfN+Io9gihoA0kXtBwUJX+/vPTvo3d8uyvzoUIaGrRrQ
29hm7AB8FQ9lVyRo5xsQaaWljd1QoVR3MyY/CH+O2U/FGkV2JX3KlQ0ADs9tzNSObKeBjdYjz6bZ
Q1+bBJP+I7XBYZKaR2Ad3js2v6HuDJyjcaqzThHUNmLo2S+QkmKU15DUu/gFVZUH3oTnSvtQx92t
002hDZ7MOUlV50Z4jrxo5LVgrgHQ+JKikOdW1i8GATatZotz0DAM/a1fWISsdx67lxhl9Weua3ax
N+0ad2VkU8buDEayI62rwdr3OdFvUs8dVQIQF5uBVBw1GYQosPHjxpZ8Hgq6pPFiEC5BpJY1+wLk
MfO3PukxFX07RooqwoV/ScZEUF7lPEZuI7SDNC4Yo3HnsOeUQJBp+H7dwy6CoWRE/IiVkQhAKoBL
YYQCPWcO94WzzwnG26PTdTuXMzLCEHo0lm0BnXNBRuR2JVvmFkjA2nb86scEca7ZLkLb2DUckoXx
aw4uK6MC5h15chPO1mM8fTS94mdsLvffX/FncG+1XKhwD4lW41eU6V0xfkz2jZW/RpoiNG1ZwYQh
APKmQ5HoSG7ieYACOhnOS7c8kCz03AdtCv9e1Qc7inxKjEaDVA0dvfNP59RD3I5Fm4PXfULoe2uh
VDqmigz1cmZMWEHqDYomyKZcjELMo5HqnrBi6CB36nOeE1CNVe4xMzkI1QAjy1BhXvJmxzK3v3dd
8DPr6ThX95NDWzxE3Nzlv0YNw3/QUK+YZ0LFIu5Dl+XmL73NoXPcRAx66oAj6XzfzmCf2xG36Lq7
YbAm/ZAX9gSAY0NqEqJ1xlT3yNbHctEUxZgHZtWgSXa+jXlpGlqfdHnADTMso11hIF9zIVeogAaJ
43oW1cRG2kiiUFtF/ivz8ta1YXENnbSAN6zf1yn9ndc2+dtcUBgRXLZohrrWBQtq1JNYI4YL7HTV
3iYs9lkZKy7+zf1CG4cipQYFv1xndIa458uS5EHSmVk4Te+N0fjOZM/hBNbV61Fja88AsEBSC+kM
DGZLL+cIg7R8nhGdBNu5Wz0P+dN/MIARNKEVBrFWOUVzvcHW8hyLsTuokfentPvxXwwImJAQ5gAG
+ty7PIhAMY/EOUR86E+MtAcuqIYUH/0y0cRX91BhwH9o5KEpdG6kasyCN2maB1MbHYxk55kAxheh
5oSW/YWlI1rHd6Wr+56msLz5fVaGxd9X4XSo2TA3eQbqdF5+DAMNCDMVx2bL3dZrk44n3m9o0MZY
GzPf8IYNrWmnuWhy2YrbVkRL+XgKkU68blBxg9zU+VJAkUbddAFDXUONKIj5j6kB9n/8im7skzcx
JyBlfqdnqomYzeXh8Q+RQlFGkcf0C8zTd9EAs/PgxMBlWGGW0u95ZX0ptZ/XXXErn8DApWla0IJD
xiodJh4Ts5pbBDqNew9jYgbGaEEgJNtdN7O1orUZqXiSt6SvOgdxDlJgg2+NU1AAvZaA2i3t8+P/
Zku6AkkG3j1tgK2hfHPz2zK7z+uHvvx23cplcU1EVcyAgRIbtbULWh5WJHNr4a4KMDb1q2/TgOu9
T/MYk4HQH4mbp6yE1CD/LvjQFaaF2124Je52oFchVaPLk/E6JlZLp+JYYW0FTnRHq8fZeYiTk2n9
qvjRtp818xMdFPsqXOHCKtI1pBWgFyByuY0k1YxEDl7pNPGTifJz+ZNPh9bNDmTcX1/hZgiBuAPC
O4abLoruFRliyk2Y4h1G7VqjOUYsVZEgqoyY54c71WkJ34eRZMy+jJEOsLPKxOaW4a4i0B5Gliv3
prWZetMCvfRg1vpfnCWnGoo7GvGO7vjOGxX0UByiiw+0siYtyNIxKzCikBH0xoJEWgd8esGo6Pjh
xtrXaPAeDPvr9e90+d4XlwwQgvhKFHUFXQofKG5rqN7BZAXQxrgUgVEnn6lbfSn12R+jPLRLI+zK
ugab/DfLm0OzJ2Hv1jvaqFTrtvf6358idmd17URDOuc5x7Xj2SPouxFcHjq+6+1ul6s6MBsbjcIN
ANOCyNO4gFq0jbnw4g9x6eSGAOelNIztowO2cua+a6PiuKusSZ816d1uWIoS5w6zi87ymbNvE0MN
LMOTCeCD8nj9m26EakhEgjsEnCho+8t9wrZu7MUce1zfNj1gfKjXftrdi7vw8LqdjbuVIovDA8LB
QwLMKOffi0yNljTFALJuMBk1n5zxaGs3JTkaObQxUdToa0Urb2sfhV6kiRsdMuAyAgiM76DrjhA1
8+Vp4kFcTrfm7tQDh9epRE83fBGS7UDzQ9DFg/iptDZdA8Rdr3Grtr17OyGv8Kc+g48UwLxn9MkB
Guj6Zm5c4zAIRV9MumC+QK4yL6yaokzDZZSO5qHXXL/DZOSIc3bdzJZvrMz8wTquzljTmrXdCTMR
nkVpe1+3QVSb+8lUxP+t5JUaGLZHDw78S+TP31eGuGf3Xb2gx7HUDSiRmZZnflea/HbOybM2tcmz
m8zWj4g73X4uq2wfp04f+yR2IMhxfc1bFz1K0GigCdURQRR07qha7JpF5xr4Leld7QIsjM7qEonc
HfXbvaYjoGEs01MNFm2668qsuL5WWwDS32IaYhP5+6Q9A4EZ9rHzpYrdg+YtT5xC+qlUsbluHcn1
SqV0V9cKg84jTCbTe6K/j+Y+XwQ/942tB8xr/UQ1zqBaoxTaoMzLk8qBwWrWwFr2lS+fi4j5JuS4
x+LdiBWh7bI6LJScVnsqjtFqT21MNlloy+dBbf6a6t00HExyYt4d9U6UPHrd577YczsH4hsIMsUT
eTMmAJ0HBi7InVoyvUmP9mHFKrhRp6OP0R47au0HN9DRtBxbxbDy9kJRU3AIhXAm9IXOF5qxKRq0
BBtrObUOnoIEjCbjDBa/ghR+b0Q/CEvrXRaP5g30Z161yLDCkXZOgGF8D5d4XJyun6Kt1aMVTQTL
FqBkckfRG2ue2iXBzkNimdr1LUkPabt3tezAi+Vw3dgFiSEabVAr+ceaXNEDSyDr6sRGfap87DHr
ofGGg1j6GcEriCsSjkUalugT83hfG6EZUExkfarTOwRprXjRqZ8+TaEWGqnih22knPhduOzEoDUI
oeVQYrUaSmrYhQnj1RmvH3E1KDZ6K0RD3AQjlqgvYMhNcnEvi+JG60S0yhKahfOQgadxpuPJbBae
7JPJ616v7/aWRTQ3wdLlAnUPsaxzXxs4Bm/dEpyPUHxKH3vWok6mL9k9H4wkjFjX+n9vD5MKBsFZ
Ap/2H3mC1SHGHKTXTxyXa12CqcJg2vuSLzeJYT7msaqNuhn819spFr8yRvouM5FWI6f20qDiH0P/
2Vl2owHqg6+TeV/EyOffrq9v00kQH+AIOCvEk75goWssSxt8wXz0/Kho78ZIRa+69ckAFcY7TrQD
QRR3viojMrIFhC15MLZ3en5LpxfNPHgqxN7mmcc3ErJSaKvKQCW3shruVOLMs/Ips7QbHvPX2U12
EGF6AOhekVBu7hvA3Q4GZzDOIjf2dWCzugL00oHV8/a2dSrvzlncL9c/jth86Y2Fgt2/RiR/qFPU
AuIBRmyME3oZ97U0C7n5cd3KttsBiCTAO0Diy5dFjpyyTDOIHA6kwDCGAcxofUrG+KhFUIfIyBFj
FLej/Yt6/yndQdVTyD3B+S4ECR1Qz3lR4iH/762wS94MDXMUjbkf4iiAdv2hsN/HajqA/U8RHLe2
FnUUcCwBPARRGCk4omxia6DcRLGt1cKoPy24ieJfio0VwUj+fmsjwonW53laWn2MYWTQPHTd6zSY
mLbLbSw1Hf1qmA4LKqSlGJqhXuIvyc//8QdIp7tCJ1HLC/wAphV7Uh7o8saiBzIfupbt+ubZ1D+5
1m8MW163u3U41uuW/LZtOsstLARpGzrumnVwnSm8bmErl7OgHoeQBW5evLLOd7ZhBrPadsbxA6jN
MnbG8DnVDkQ79lka5BATum5O/GD5Q6IQhUFBQQqLOtG5OXuJEOBihDDDuDM8YDY6ErTpe6WpEEpb
O7c2JOWobW2XDPweeUDq8rVfyk9WuSjWsuX56H4KMmrkBRhJPF9LQqLccgdka3H3zUW/gT+V/6WI
sDYhVrnye1vvcl78Se3Hz7i9aFL6eL8GPQs6/sQNRfza/DirBUlO7mWezpMIH2fOboxmCDRa+6Ob
+pMqoVIZktx60oD3GDLsXBrdGO7nIb9vWsxGKXKqre+DNgJ6ZNCXFjoy55s3pYu7OBHEYFnuQs1a
e6trfhxZ+Xzdpbc8DQLtOKa4MEH8L7l0FOv2QihCg5ul5FaPDIA2OyP9fN3KVs0OSGYgFQDShNS5
TJqmdykt+xH1pKTX3ntuHUzNgqqADrghKO2n+G5sv1ujG3IMFno92zEcKbdmQd67Cr/ffOa7EAAT
pA8gIZChE1btjKivFwj5Swe9smSY/GxC75dUIFmvglHzgirh0E5LfIgTBNWiEs26xFriVQ84Ca4b
ZJLYdMlTYzQAjdRFoaHAShuQu49e7TscM4zkN821E7Ey0y8BCWAQF4hMI7BdFSBRBEY5kq03QTqa
jsfzgpaivodUouz3Gb0thz2AHj4r9B1UjvE+DK77wNaxWZuUVm1jxpjVTGB3mmmfdN/b5FCNVrh0
36/b2dpe+Nq/H1g6n3bpzQmF5hF8C2DOEvoR9UhDhzY3DArxPgiMQ9p9t5bsMI7lLjUTP7dUMzBK
L5OOL8kG0wUDB6pxReTnJtoVhU/cX4v9gzvf5/i+m/ogI4e2/w8FR5fgrQ/mNAEkkHbZteY4AzgB
Yd1Ij4x6vldFd2b62rlh6nxPh/D6Zm+l22tz0l7zCpmahoYkBB+Xr+XMdwNxIMqGaqqoOxre7+vm
Nn0Io4YCnkmQ3MuXVpcATNXWqN/2bjjzsKofFv2QzvV/WRYespbAB4uh+PPgGydL1ZMEdnjxKg7F
wA+TAdYLfu+qyiabO/hnBh5tV8jhSgG4borYaVKOcKQbgc6OlhYW1X6OPhJLATHYSpZE+w4EG8Bk
UhnDkMzu1IFFFNlLt+vs0DGeh+xRd8aAGnetCq0n/EwOMGtj4ses7n4DQw0spjBWDm15GDD97Wsu
6U6YXFFh4VSmpCQQYqqcFAZMWeMDnX/k2hMqAQqH2HI8ITCOGUwDmptybcsQw9lVCoeoe+5nfRWg
u+3XpgbguMLS5mpWlqTUD5IP3uJVsMQ66O5Y0D2LHobh7fo52gr/6+VI/p3yAaqsJYzYJIHQ00vL
E9+wD4bxqZi5306PmCS9bnFzA1cFFCke4rJhfTmjgDLFD6Ta1/opyT+ZqeKOudg8JBdg50WrBbAj
oJ3F31deNyWj0cUDuAu9GDPHuFTLx4WpUC4XJ1YyIpa6MgLbU1ITGImtHwnd59Uxt2u/bz61/Ze/
3DTJkrRpE3BMDMS/gCpOXYD0yY+RkJhFCy5YhUOoNk46rpU1OnlTwFLnfTB2pNkrpQoPuLwS/6wG
/CooReK5LZOwEYfZrQYcesBpuNxhOCcs7rRf9s34qb+ND9d37sLB/9gS0psAewrIxPk3Mk3MKWN2
DvDK6IMmSG/qIEFDmOvItT4sbc+ZIuvY3sB/DMoUPG7e1+nSwqBZWTsoJ/kTukRFohoXvUxuzhdG
pOsimxLTmLmwc4M3zqc2Dc2fDcSZDiPydt9Iw2Z/fScvDq5kUIpHdWUbjVkKH8z2TrkjJCzzV4so
oh7B9zi7LiQrUkCygYooeg4rVvOtSA9DrWhOqP598ff1mU2cBYp6IDSMwC3SofuRKjlXtlaAN7sp
ZpcEedG5hSEFPgxd+yxo6WvTzUE6fWl04nvEZ9opmb/qQ+Jf/zKbcYhAtwX1CBvaJ5IrsK6iERHU
iZ5xl0RgLUn3JYNIBOhk2kThBZv7t7IleYHp5tr/80LHzehrznNhKULd5QtReMDKguQBpTuXpJnw
hbgTzulN3bxW7KUhQckPPSDSRtCkNwbbj5ohKIFBF3J9M7cPFviGUYbE+wsEPuffLxoLx+jByQex
ZAPTBAUdoFWdaI3nN6lbQZA3Ar+ENfGXnDrFo8OyrAowzBnfG3hANyhsAIZ//Sdt7bkrWjZCoQfj
LdIvcrylBLGziJd4wmAIaah+XjewFbNQiRd09gZwoTLPMjSI+aRbWDKNloNd44hrUOlmrmJrt8yg
sguQEF69KJpJ66AmG3kbWdjZ4RXq8+1403m7v1/J2oQIYqvjbRXezJOcgBU3pQ9ZDwG1Mn0om0Jx
4jZvldVKpPsYl+TgJgvMtEPe3doUsPNIM27ABeKELejfXQ9QPJKyW8KrUWH7kmtFHJCVcemKHpva
mE2KbXzJPd9+NHfRG6Yzy6N+az0XYbMzX3AJHBfFo2EzyKysShfpiKlzTLmIJVvA2Jv7Jnut4gNE
oxZVE2DL3Vfrk/unadoOLjgxkFYBAd2AmK9TITwUjigHTGpVmOysYCEnLZin9ubU+KS4v+6KqmVI
kdKbjNqJPXymwYDmOGy8Xv/3Nz8IGD2Q5KLsDXrPc1cv0xSVIQ52uCRnvm4HxRSm+b0WPaXT8bql
y4Y+PA6AdMzJIi4LBrVzU1lupLnlVIgL7gws3e0w/M4jv0ofNDy2umo3WkdavM3RfW0/GSp3uCTL
E9bFbWoSFDNQzjm3XpIsXkBpg6mjZ28P6qSX5VhlPjl1u7s5pJBz9e+aoG8DTYHz3tpgMUknxLs9
PCKkQx45Wpmi44UPmLYfTaztnekdHF6Pk/3JylRcwVsRBQVeDAaj6YWZWelrVpWYPVsapHNEh+bC
bZF+nyzXtytAxW6HLGy7X9c/6qZBdGFB24QWny03LDV0Fsw66jDI4Fa3c/vWumDanR5idwS+iH1a
ijlEJ/g/3ABIfjAOgscz1NmlT0lTDJmUxgCjmGfRs5M53M6DKgHbOt24t8EghnefA/Trub947tSn
luCbaTA/3kbLicf6oWXO7voGbj5jgG8BXRlGZ8ADIKVdzWhmTkah/1Ek+f3cPC6YV4ub9sFynF3R
kX3M4yd0RV5m0JF7+cd16+Iik/Pk9ZUtXXS6hWYAFcTcaIf5PWoQAA/16SuJw//NjnQIwHoxDr2L
Z0aEHDYB1CwrPjiIFWwVX8SmP65yEOlWA+WF09cLcpDKhJquB7Yyn+SvHXnsaVhWybF1FQXSTTdB
v8PBoQOwXIaa1mPv6Q1HWGHZzbx808GW1rxf37wtE2gPAk4hpoFN+Z7RrJQ7qdYjMU9TUBLuygJ3
mqoXuXXPrI1IwdnJlpTEJYwUjvukO/2zp5KqVVmQDpRllQWg6ji13AaD2/Ro54pPsZlzY9IEpWrw
IuDMSnEh02dQxjTIcFv3q149eP0tpDy0/nMaP4PMI77X7sGNvaje0FtnaGVVfqnFyFEh5gSrY7YE
kfula6hfu2GpHa67gXBd+ayu7UiBgjX6OIGGDjyu3IGCjjk/D9PXZvGenOVHAT4An2bfr1vcdLx/
99OWfaLMrCqDEhLgzXrgtAVQKS/ZX1fycC+vlyW5RWG2JmuEKsrgHaBO7KM/xoFKjRUvdtVXEt65
Sukr2o7WRGGmxoszn2a/cL5D8rbWFRDJS9iLtB6xqStDZDZyagq9E3QsAjZ/AGZr8PuofmkEgU1W
B+DEQwYUKe7EjdMFyXtMaGC8HEOSMvLES1namuIayQf9pivpw9B/uu4NW8cLJsDXJMiNEe6kIB7Z
1TiB2hcmKH/goixQL34SY3Y/tfx55CiH3VCrDCHrO7FvZs0UCeTGJ8TIAoYBgX4nBLxP5zvrDL1R
JEIQRS9BSlUdUvIt1t/tRHHONrz+zIx0J6JRhIF7CjNd1x+jbnrsCP/dlarx3I3jfGZG2s2uX/iQ
dDCTt+k96dFIhBC0QOzcN1XkeygPXP98GzcjIC2CFwR9FPxfspcams7TFld96vAvmJjbxf3vOGIH
bXyFS/lT9d1LVOTbm2tc2RR/X50FKBqPNsc0LU5A2CyvTfbs+xYa4WmnmObe/GbIr5EPimluWTK2
bpuCibHdAPPZBzD97DFtcsMh8HR9D1VmpPVYGJ2kow4zU3fgzhPAv7kK3y0+gxTlMVIipOhQ+sNC
pHDYRbwuM9dBOARyssTIa4OqlT8gZepUwJPN1QiQLRDNOM1/MtPV10G/F0dKmJriMeydo4Uecq6q
M2wbgSoa8hckkVRyu7awSjrYLqo1gFTl5ufZMn2bKW7+LT/DoKlgCEOmbsjMNwxj9hrrMU5NUuMQ
xehspKAn4OCV8AYv6PIJhdOkOv69MwAFDsQwds+5wGqmo4MHZc0E4gkUCF5T8JB6w7hPrEWxvK3A
t7YkRaRlodBMz7C82CPoGJK7cvBOGIAPcdOc/n5RJkbeXGiUY55JfkCCpTvKvQxF4HpydqOeHprU
2c2Np7iNt7wcs8jYPQEjv2i8c9p70KRH6cTLSj+ZwW8dxO6tQ/053V9f0NberS1J936sFUs0T1hQ
qe2XyfQd+n3wdoP1et3M1vW7NiOOweosGWBeZ1guzNjLIx09sAapBCC2VwIeKXGU7AuFyrzIMesG
9cagKH/PE4qeX2m/G1UKVFvnFYXBf6xIIS7JwOYQi+pqXz9V/WmOd9N0uL5X5tZKILOJiogYSgdv
yvlm1dNQZHpqYyU+Is7P+i55mW8+aUF+Ox3tfXObnOhNduc+ArX0wPba7bMeIl/7ev1XbC10/SPE
j1x9sUTog4ziR3Tzw2R/AVUGNNAUd67KhhT8mmlscOPChkv2hH0bjcmPVTSsW7EP/GWCJQ2KnkQ+
sVNuZhN1cScl6fK9LuK7wSpuMwtqbTn68ZAVdI1YNb6wlUuAmM0VVS3buBD3tqsmHTuGdSVDHRr6
Q4prgxfgdQe1gFPvehMNMcVWbkWMtUnpcw21mbNaR8TgBX0gYDIwx+LHUBu7wnP3Ay0UwV21QunL
Eah3WJGDXQVrS4XhIzCN1Vp7yof2WzXob7rHqh0Q5g8FBpf86465/UH/3VzpBGp6n01gUIFYGpAB
B71G2QmEPENYUO1jqqI3vTLuY1tVmN88kyB/gvYtLuuLeWC2FOZcayIij7d4vFhTBuB40ES/ry9u
q9wFUjVQUYDSTwwhSGefTLyanAqrK0znXs+gtgmJDmh6HbiW3hbZW+cWJ9Bu7mw2H5nd/7huftOL
RGsK9U/ARmUCI2cYhsZzkPLo1Y8uK+A4yd5kAy7Wj0JLFR9yc0tXxqSrB2wVSdS2FKUhM3qpnS/Z
kp28lu1tUEVeX9amt64sSZtqV7yD3hiWNcckwLV7S0uK7JQe+6l6TDs9bOLOdxcloZlqheLvqxha
4ie57gi7cVofzbwBSz+kZjj3IR55P81zEGfGEwPHrpnqx6jvXovaeaTJCCRSlx9A7O0bg0oBcPMT
Q5YTsnzAvUIQ7Pw3ZfOQN2Mvjo/A7Md7j4UOCSM0gWZFeWTzoK4sSasfaeNVRozVk+mdWH6RH3P0
UICZiFgJGR6F627eJStrUkSqZh24QrGuxAKN2fwtQrXWAP70uieprEjBJx4zW7Nz4Um2n4w7Yjc+
ckKFkU13XS1F/H3lNlZn97EBpHaw9B0YFbq7uHfCIfoSNfGOOMkuiT/Ksgyvr2wLEQDusn8cw5EQ
FekQp7wWVic731tJcgLZfGAM5W6g3RE5PJojabjw6AX0XBiNq3cu+8Ac21P+11B8PITWP0Qq5HVQ
qY6mAj8k0s2QxGbgArtcayrI5FZKikl6PE/ALSy0hM53meYY+/AyvLwYtfdj6hzTJT9c39Ntb/nX
hHluAkpTCUaPEOHagd2kNL5zSPwlWlSzsJthZrUS69xMZXWV281YCZnZqWnre2N4MUoX4Bslll78
U/LzG2mUKTgWwP0psyURiOJoVuwhK2S9P03+Yr+Ay8G2vlACqu59Hz3ao1+SAXI6u1YlLLjVIQWO
9l/r0n7GyJdb0mChJipcFXl24pvYDcb61mx2ef/dwS9pfMAsBxPYvXF3/WNuhrOVcWmXWzryvhEv
9Spp8OyD8MuBQYWIFZ8xokq04Lq1rTrp2Vql25GxGBPaeGsG8fJgD7vaSX17OGD+FnnVi6W95GYI
eaTrRjcdCWR4EOZAZeVCIFrz8lH3/si0R/GpbAbfQQe2dLVDjyVeN7V5DWEI0ADAlwiO+3OfHcAB
OUcm3uxgZgRW0NhpPTnkeGEs5BuurdN1a1sLw6sdDkt16KrITcS5Yhg8JBiGwBsBYPks/9lxbwjA
Boz5P9P+fN3aZiUYvHWAfdsUeq5ykYpVQM3rNswBkYihg6y+61pehXYHXVBw2DiH3rF+dAlU6Sa3
r0BtBqnxOlpeC6dW0ZtthSAEdaAKQER8qf4JWgtrQpaF6ancuyE9Dwin97nylbXhrui/iae3wA6A
LFq6s7qUYQIDPPqBkby45Qf0xaoJJOZDAPRYXO5aTRNti+v7fPlVxQg1mGWgGg96IhnppLlmnFQR
bKYgJWpfE4ztVM6pGlUT4io74u+r+5iafcr0EoX9mQZd/zqXe7o8NuTr/7YaKYGp09F2YhersfPB
j93SL4xXoqOv/em6nUuPELsG9wRyGhp6snPyJK46vROryV/H4bnUH7lKB+fycJ+bkGJXbNeL5wkT
E/3O6MloQlYBjPB7UfUiLu9wC3odJgXKwQYYQQaPdG1na7MAoE/QE2u8F91VaR1sWnDxHkK1DwdZ
hsVYRhpHSYS2QN8EXfqVWH8dcrEC1EcxPoSXJQrA577Vx/XcTn9aAPRza+2tqPKz6LFMVApIWz68
tiMlruZUAjE4ogDngMEqz31GPzMIb3KiWM/WfqEBhhYUqlcgipDiet8hcasd1Mca79GsfuWjqbgY
/1S/zlMQvAxRXHEwW2MJrZvzHXMwaKpPA1Lw+i7dO6d3SDVAI3EXvbeHeVf4uv/l3ryx9vYuOlmL
/7UAYnu4YSEeeBjkR+HF/4h2DN3u+aBK9zYwVPhp+IiYlULRB8wO5z+t0aEBOUOtLOjtGmMdn/Q+
8mNa+IDi+01173m/iZM+dxYGANNnfWiP6AB96kFuqRtN4DBMRDpc9WLZOIsQxLM8cHChvwW6Cek3
9XnUgu4A2bST30ZLf9skxsHiYNLEsZwXVXt3y5yB/iPUh6C+ffG8BFl4lo0UftZA2eVtplHm+sUC
KcKgyvM299PZIJjk7rl9hPxSxnxCBgphJDreMM6GndcvuetnzlyVEC5xARnU06H9DAqq/MmuBqLi
4dz6vWgkCYpFsKlAkvV8e6JliFBox/bMeOqAuUsPtWW6cZPqbtK6n2XSK9x366K0hSa5BekPMQcu
HZCZxnRiEFsMTK1JfNLq4Wj1d57ThHQBzzf3UGEq9hofDwBnqr6O+MflswNhVlCqgOMRN6dkfFqy
VusXZF3T4IXNqB813dtTHdBq295rvfV5SUZkY8BXm59A8qoAt27EBohNEyENixsbGOjzvS4RBpci
Qkprs+9j7Ppmq3qfbEQ5IMT+dGZc4FvkubF8YBO3hggF5WhH4hM3bqdy9x94QQGRXJuR3iGe02u6
1mAb9S8g+WGfre/6G3gPnXvC/Pnw19f1mS3p/E5lbHQ2g62Bnhro7ST80XN3121sPKzEghAcPBxa
lP2kL9NCY2dpWvTqSnvaZxiu8RnzjIB2BkgrvCzzS3vMwrzKGB4d3fQADD2KWMZo37RF/zx0y6z4
RVvHElKEgjNeFO7ljqWVRCP0YEE62Zi/0dfxC/ch0rWn3hvROVLRWmwUXbF8kLxCrWNLeMACk2yb
iqddbUSWj4mvOy+y6C7mFX8bEifdI2N67NhCH6CTcp+6Gg3TJVOcji3fBZu7kC918Clk1OaYx0Wd
TID65r3nD+SU1O+p+82h++vfemtnAQ4RIqLimztSCBirxuox+wOuC3fcmVN+cjzQFkIeJ7fe2EQU
4e6ilIVZMBx2F/c0lI2BgT0/8rqTxHZEQAfP05sx18PauQOY2p+NYMKspVXv46742wVKJsUGrLJ1
PR7B5DHAJBnMsK4MUNr1r1nJQ93WAKNWXfoXn00yJyVWSd8MQJDCXG5DyTI6OcMzb+fAUsEDN+1A
FEMM7WBcRqYLAnCjNOYZWajjVbdxRAN7KHZanWHoUoUFv3ARsaSVKWlJhZOBHn3oGjyqIF744UzH
JJtQxYX0o6Oq6WzbwhMOjW5kdfK7scfYfl2UvAlsC9wTc/VB4/yGmybEqJL62BAlyv7iCvyzuH8M
WlKZ06ZaXw563QTAwp/0mtw4kKttmX4qe6iC8kdAnn1Ure94ofu0zxWFCBFIzy5gYR1JoiCCARTt
got7yqsoRx0pyLU6TLnlR8v3yI7C62d801dWVqQPWEFDuu9SWNHjJNTAagEi9X2fVX5uVwrsxWU+
82dFqOQg3bcFVe75cQM9wNiwAra0bmcOeQhpbj/NQ5OFNYA5Li4MZvmkUtwPm/toCwophDIkMlK5
wewdXuTjiLgyR/vJGaEcaKWho3UKRNNm/PrXjgxenWNtjAptaIIq84Lcem8hjV72/uAeUowA2s0P
3CqKpYmPc+EiK5NSgJ5cs7Q1CyZzfDAvDsHYMhRBy99TsBzqjuL7qaxJqczi1hh1dLGRZPTN6JVp
L453H5NX1GyY6m2o2kwplYEylUNKHbacge8g5vd/pF1nj9y4sv1FApTDVyp0nJw880WwPbayRFFU
/PXvaN676262Xgvei10sjDXQJZLFqmKFc5BI4RPR5deyw9Cd4mV4nF2/CGsS54j0xBdkVJr7hiBR
QeMMNzovdSK/nxQvws1GkeElT4Y7dMR/Xhd7EejOd+LkCIU7oZRK0tkVxEZw50Wde7G+xi2pLB7c
jEwP8ALUisVSrVqie9JKRgZ2u2PcvbL6G28OWuQp6jatCCu3hR5MU07C9MGWY2Ji3sU4WO1Ooy6L
/hqbeF7wyccI+8ySounGHAvuzMeiHX2aHZB+WoklFnf1RIiwq7mGdpQeiEVulu01Nvj1uAYGsWg3
MZI6p6TBHCiOgFo4qhxA3LBl2EKl+2z0kMglseu1d8qi+ToRNH/IqV7qWkjTGoJ6ChKdLnUj7VUx
V2zXpRAdrIRIW6nqzGorzkWwXFFzdNzBkODFLXXA/2n1oEJY/7fKfi5GsCCSlURapuHswSbUoVog
h/4IWh3vupTLozmXItgOCZPEvONYjD2pXpG+shxIGuGP3vj4N3KQUcZEE7IlYp+4PVAjzU3EPjo3
N4qtb5kDYDOt55veVLuVrbs0T1jUPG8HZQM4llgEUe1sogNQ0tFMBqLR8UlLXRs485IOdGK/SVEl
X6v+X96hc4nCYRWxZmZRLsOfmdOt1TDCnejh+g4uqt1cVf3f/I8j6HZnDRiZGrEoSct/lGWvv2W6
FW7CDOiq1yVdxo4oVKHTHR3NmNrG+M/5LcopUjXKqKOtIqv2arztuHarNyqp35ETvC7qchwY44kz
hyn6uTDFdDFk1DaVmtmFibBxdJVvgfw0EPWhcukB3TkZqb3+W+S2P5S14Zmv/PJ5NHAuVzgwpUky
ezQN5lrk2d7nx+m+8ae7LnhQXMB3kpaUmxb/24qIQ54Nf3C7t2Yj+bZn+Mzn2/RVcU0iewBZO1Ye
9/s37fP6zlwCMQs7I9xMu6pYS7X5C+/iTfxM3/Bwdm3P8fEFB+r3yLxOeyR7Hkuyjzca6YwVNbj0
hOdbNOv8iTGd5Lpp2wEfkCh7xt4U81lJd3pxP2rwFCvKvRDungsTnFAiq1ElTRCm5p6i32jGjJ0H
NrSgY0FIn1joT3TFJC2q+YnqCRdq7Lu0TBKo3lwY0lpULC0fLHOkC7fWmgdc2kvwNcgoEOH+miI8
Fnp0w66SLFypigzADMRACxm72p2izmvZYa3J9DLzAuU5lSeod5lYOoZVIa/MXgAPmMu3Bf3A6891
qhsJ/OtDYLfgwFxxJkt2FxUENFbj5WCb4jjEQAcpzvIQGjPchelOShySR74SOyRDn5b8Yq/Vn5ds
oj7XndEMilLlBTR6AqiasYZAngU9+7Cq1yFcuYeXOTxs5YkMcaC/NlSqcibBczH2NJWT17bfuyz5
0IEMx0blXqH6gRq5J9s9hjMiP5ve0C+9chcvS9/CVwivlzRPYnwGVtr3FJSPP+qwfCiGKlAwsJOo
r1Mf4SlzlKRkw7oWef98ZdJl6bKc7oKgUFmlGIVTYhdMtLHXwCCa9LdJORrpvTWsJOyWtOhUlGD4
qrKjtdVgqTImGhmS5pHlae2n1gQItrNma3X/xvicShQsXWVoqdVMkJiNzykw8go3qgqCgpjHu5fG
ivwYhInyGufQ/KuiCzqVKpi8AUP5+jRLHayXSkevy1rMtbaRgoGzC8VoGgoBTTmBuRBoEVLfEfCj
o1e78jUtBCdaCX5Q4/G661oydqcLE+IHqQkpBfQwzIDWEWN40sFoaXHLpfGvNN0lf5+VmS8ociQg
QQWBohhaThzzZTnqBm5U/AZ/MJIxpHS8Qnm5vqplW/NHjKAkah12ijXfAD6l27AZb3Su+7Jar7wu
lgLy09UIWmEkPJIbDWLk5rHsZ6ekBSV1LTTSXV/P/2NS/ixIUA+tDsc0kiCJxdQdcu4byZs5eaq1
0YCiYIDvAEk7d4pBerjWpbTon+a5OVC7WyD3Evvd7KFRqkmPGrfPjf5XkenDZh4F35XUssFfVITd
o0T15m3q9NrrWFvtdYP2PksLKbi+DYuGDQSFAA+aC5XyrMwnUY6Wm21isbhxi0734vSZYpoarwRd
961kZfrokvt1NuInsuYLeyIrHIwuyRqs2mKtB1w3yISwKX2p0ZDOnPdCGz0s88ANUHuo5rtFYyKj
d6sb+qPc/ZZswJ7r2i6XfzpKDKBwZ6MN0iZNwkfQVR54U7m589eTWfhmVDQc6Mn8JBDzkBASAaiC
AwQC+SR0ySWySbTorwnyhJ0RbL4U0wwto9gZSf41lLueBVQ6VEgVg/Dlvztv4RqDHUNL4wKSbCdy
K8sv6XMlf4vq2K8AlnJd1qIBPjlv4S5HSJPpLYVulXnAGSABXMwGuqVJSWEkrtS+KcnrdYmLcfSp
igmXGjGSZE0mLjUYyFJjJ7U+hmyl1HRD5nXtgzMii9WubOlyiHSyTsHgO3WYtNzCnmr0wQKXlGwc
8uYtnxS/AdZZyThp58Tkw2gT5uyzceUKf+nghScFUqYBVEYU+kQ0mFobQ6vhSeMayhFu1e3NFnxW
2ym9hTGh7MOOGoyyPiqDa/bPPYjfZMywrZHoqcuW5M9XCFuvZ2NLexVfYd3dme8YQtgwL92hLVIm
ussRI5Lek3eV+5OSmPxmEpEDcOYEue940/t1NVj0wCcbIhyIUk8dg11r3EEyM6L2H0iVJEQrR6+V
652hN97QGmttg4svVlDf/XMMginNUduOGwVS0XNByiCOya8P5zYh4WeMxypah7EBnJgE01qYRtlJ
22HtWb/oo0++QDCwiVqAJTzGF2SMYJ7Q7WNgK69RGGpzrHtF3UQqtwpp9jQ3IAXAPIXfbtVNQszd
D+YVPwyifY5u5NO3UCK2l+zKfedzMrj9u/b4U3GToNqBOsbLvPVLOOvXtc8SnghtA56Kbv4s2mbo
xjXyenQxCDltwyxW3Cpiw4vU2cqjgkFloCX3Md83bYIhvbRI2l+6kuo6euRG5weQHtJD1yjOjcwL
m4Pz2tHHh2kI+XvVZfVR6UA+RjrLaB7BSNIGY5yiJ13tM8erHDyieTJILeGUOi2J4zqM/MLO632U
GnwLQELtUFk1EsC1pDwMcms+IdGRIC9sWfo2jKn9VjR9uM9YNEYETaeth3uF5LrWT7el5eSbVBqc
TVM2ld+E6AlDISu8KTB15CGPjdargvEXJhl4dJpOlOxz4H7fVRis++4gn3tTtBNtSYPJxdSTq84y
g9DQy70WD1lghJbslWjyJEMi6cghN9p7wrP2voJWFx5YiykK3VMJsPcifpbSziRoLrDved6NgA7R
GQDDzWlStpzaBoaP+Gj+lLFth7iOSo4UZCuDAtmhskZqJx626MELd+DLtoBFmdZ83zoOe7WnbnwG
CFV9bw9DfNfIAPhB96qyq8HP5ud9J/9OahVtwBWT3zuuOruujPGLoc2KgI4WDn0aFb5jqHbto0yX
H+SwjzQP5S+QPMgdv4nr0aReXcvlZzhZUhDGZhvO0xraVrELila/KGf6vkVLmUnUmDtlgFyZ3oJX
PjQKVLOydiCoN6kjsVMVCFFDEz3ooRoj+0nz8LZxTPUemYBYAxuAXXxYLAob4K1FMxWBxcCwmNWW
s5X1Ur+Xw4zv40KTbhyT59ylsp36zAzH32Zj6mAtSEu+uW4bv/Lz1+7JfL1PojB9Qioyk3FP1Jvk
EcHmR+rdZ/vQ+4mR8I16V+0S760/WLsxiIm0ZqG+0gXXpAuRThE3lQN2L8Qfmx8tsnbb+AkIBdND
SdT3ybf99AFza9bRugtvrdlkrs3tLsYkDsYgTeAvgF5AkD/muMx6lGH1vNIJH+sbU59sP2z770Vq
/8xYe7RKHJpRjbvrG385CSWEkoKDHNDx1JtVh6VLP3mLvvVjjGevHdaupOChqBFmPaFfT059Nf6I
6gH4cdZKWXbJRp5Gs4JjHLQ4z9MYn2DVhSfHRpDpj6M+3LN2LacwW9uLc54RbWFf0DknxiRJrVkF
HQBynStNAOpEzLfYzvcsrvWAaR08oCkhhJeQ5JZzwJZLCtJyVVWupG2W1otU3D9fIWy5xVlly6gi
uqjw3YbSAFKh3VRsanDYXz/cxeDnRJCwsR26ViWUKhu3rVskz9usIzQNj4YsvbeJTbpV+KvFSBdd
wRpQYrSZP1lwd6A1dYxBBzod7w8aPOtoe9AfBe6Hg44k9brhJl0D/15aJSarZ7gPhLtIOAimg49q
m8+IeDL7UVqIZ4w3kxnEbt+Mtb6k5fUhr2mqGnougax4Lgu0AzJvGHbUlJ+jAZPRBwPDrVLr2VkO
9o8gqb1EUfzrx7gUQAGEWQGIIzh7DLH00zlJRDteNrC8JTHa9BDzxKdIdvwLMRgSBPc12iIvQA6j
dizqLsSDoZq2LIOnlm5U/vu6jKX0mnEiQ3joIZOgASIZMiKL1oHCeLersyhc2bClC3YqZd7QE2cS
jqPW1gqkdD1G5EBq12PSpFc9tJSuPCaXFQKdpOhywogJKgnnohKzpKkkQZTRM3/q8ZyAw7Trya2b
age8I5OUyFrGzPZ0qq35rSXFQLc7/gGVExIBQmSdYjoQPayoz1TSsRkesvCmjFb8w9KBnYiwhA4y
ECvUVdtCRF2OaO+nXo9Bius6seT8YDH+2ULBHE6Kk7V1jwd5Jh11PnpAjf6GoQiwreUfYHYEGK1O
KF+rpy6fHDg3Ud6cqSPFMoWR4dWFQUNE5myLRthM2XTAglXdSXVN0MzXCrGKNZDnpQNDq4yjYf4F
3AFfr9UTxdTbUcJoCpbqaI8G9LEYiamtnNiiDLQXossf/b1oiTjXyKGoZ44PrCs3o0OtbtSObin9
df3MFnOFxokU4SKn3GY57yElweSfMsZwk9ljHQ53jW67Sgj+gIIxT+/A2s2MZ4eVknf9Cxat/skH
zNtwspUhRbdvVSBk49n4zRyQLJ2Sn5JGtzJYVBhfSyQsmpQTcYKSGoXS9V2I9ZbxhnevyfDGk9eu
XUv/LuUI0OiH3CtyXoBcEm50WMSFUrUIBKc2+5xk+xNIHL5hZURromOn/+xqRhJA1ZBWS/a6WhC7
yMBDVTc9ccw4JXT4pLZykySYtuBrccvKx9mCLSgtkydRiC3vJ1Inh8negKzGMRo3lcENsYZjsazH
AKLGvBtIn01Bj1VMX4fRvBWA7ye0VDwmVTu9LFdS+4vWZ8a7/j8xgiIPOhr7bR1i0u6N07t2Sr1R
D+zcBtoLpuSR41/DZV5bmKC5I1fCOu4gUS4ml9tRTmy0iFd8WDOsa4IEnY1ik+pKM++g9ZIZtwMI
HCjQGa/fw8X9QysscCAVdGqLPgjTRDRRGgSzIZqUmuytT2+jMfWa8DsGIOEASYN37XWRi3cRoOG2
ApRdVAeEgC+nbWuGagXbYwR2bW/6ZqM7N2OrBNflLO4fepcxkoGObTiocxOTIbCcgHkK344e90nf
xcidAljOvy5l0ZCdSBFOqbBnfKEJG1gb9FiCcDSIuPRucXsiqto+VBFA165LXFrXqU8X9q9Qwl7K
57DBSGXMh1deNB7iVWba2RqIby0A8AFeEp3uaMoT7q8cKXki2ZCSZ/E7/rxRmL1lFvXTcLopDQ09
Zg8loOiRrqlWajprWzr//YlvqLRQ7QaKgBk5lKBq32sjdRsZeb822qtptuJwF83iyQHOf38iDeCN
qdnWkNbVO0l5Sdne6OOHifVeVaVEs9fmgNdWJ/iIspi6NGGQlzdDUFjaPQUWhG7nfsLT26FS85Ub
vnzd/rkGotm3OTorrQTXoANIdzg8s+Z3bX0O0uN1rVwOKf7sozjPxu0wSWkJOdxRP5osjcGOUkoH
JeqPalHMMNGAISztoXJlWhQ+V1F84/Sv2diQDwHP/H8uva2en2aTwBgr82qZFKi2Ry3VbXP0B1lr
fTmLx4hBIRgWTA9rX/WbE7VxVLNQnRHHGNObog6G7EGZB1zYWxxur+/sooKeSBJcXC9ZTjkNkOSo
r1zGPgbo6p9KRlrMq0b9GofZor6gQxFDwaj6AMb+fAeB85rzpJvPsYakRPGKMiJ8Um/MvF+Z8VwT
JdjOlGVUphpEUUt5stX+PTVQyuvNHVutji8Zzbnv8j+rEmxKk0plqc6PcD1yHnTHrMnQ/tDtZmVF
y7fgRI5gTVI9KsM+pnDaka9NXok8pBpTr4Ru1Pkzt92C30+2a6w1w61tpWBVMise2ophK2tASiGD
jfkZ1pKsr7y+NNZMymJxEDQHiNEBvYILJ0gDPiBFIwKkGenwK6dgp1SjO3uIdrxIvoUlurjUpv2d
GgrJnPIY2zLo6RrMEIVeYeZvOvoDr1+RhWl2DBY4CrLg6AMEfIjgrYa4k009mwCaQvVHVuJ0x8rL
kpgYlu1p1ieoaoK4fGzNzs+c9yGJ50pxJZfPcDSkRgNhqvcv17/p4kTwoj/9JOHaSihMGDTCJ3Vg
crfsJ0oDlj+yNSj5+WfO/DTEIFkCYKh5yvdiuqigvOgqboJ1RfUSYJgU07S2ubPNvCLCEB8ORhLZ
VWyBd/I28wd0KpAwSF6mDaABPpFYX+UEueyiOV+T2NlpVhEQWEsITI/t73IX7rsDiNkwXz/9lgn6
pdf6VZaO6mQPRXB8J8pMViQg1Obd2yB7g/WgWN8ADvX3CnEqRdDRMIU6aDVWNea/BjQZRxnhwwdf
I8K9sHTz5qFPH6MUQH90xIje7KsmHWospqhdTIkQA7M1f/9sOBci5pVslcqxyiCkLhJSRE9O7TkY
3mHgxT40VepRlAOu796FFxQkClEvDIzT5yCbc80a+Ktuq+KOq2Qsj/0nBmZXhK3soSVEEbbTdurY
Q5hUPWetN3Qv2vv15Vw26c/rQc0I0YqjooVE0AbOJZ2NLVhPDdY8W2bdbIdRDax6+gYkwgyWG62v
Q8NGLwFa0d428299VdeYTfadZJ7kOxpFH2jDxFc82EVcg++aUfkx5DGzD4jpeEdt9RhFXLC+dxLQ
0RIUVUIi5d9Tk/C11P/SNp/KEraZRZUsYRoL1Ll1j1o1knfsp96vZAiWLvepEGGjm16O7LGFkBJp
rj5SvCrvbgsJmKjaGovYki3+yguCfQtVenle70lMiBkdO26iIXcxtWcAdTUuv1/XmsXDmROP/ydg
XuuJADm1I8cqICBSQMOuamDxQCtI91rpvlKuZTuXVoPRopkdAmUL8F2fC2ttfZSTAXDe1fBB+591
H1xfzNLpn/6+sJg6bnUrCjWwvk8xhsoaL7aeOfqEr0tZ2rJTKULgV2IaMSzSeRXprjM2oezrSufm
9r2hP12XtLgeQwMz2OyN0Yl5vl95X1S2XcETj3qK+kGg4fWqWit2Y/FQ/gj5SoufaEBphJ3ayBAS
1hj2szYxBvKuL2PpvlgGYgp1pscFXNX5Mkpw01RDCjel1dsJj46SlMNj+m+uyokU8VVaWkak9CrW
oUZBofwewnjF215WxmHIgOoERP95RkQRY9S56hFVIySYgPIp9R14K8z2Lhk2wM2xwx1lb7ihGd/Q
CAwkuK/FtPIFyxv5zwdcgJRKEio8ugH9RmMps0lovlTNt6HbXT+vZbX7I0ZwjJGcgJKrwToVJSY2
fEP+5KyFLouXCF2cgMUDLiEoLc51Ihy1RgVRO2yo+mqwJyPZyeWuavx0Dd1lycsDSfofQaJNUKsx
SmMViB8jUMFv+v5llLY6/8aKrV5ur2/cZW/drCEnwgTToFdOy5wawtA4MQXWk0MSkBYQMyb3R/L2
NrnEP/q+Sbarlb/FW3wiWXgl9lVa5qMFyamTk6nAbF6y4sbVNRHCNU6LHvPjA0Rod23hNY+SK91K
br2Jbiy/9uoddX0y+NFT75Uv+jHy1qhdF59kJ7srqn9pA4BjkqAz9ofyFN1Wr4qHydH06Zf00dwr
D/vWY4TdrCVHVxRIhIyp1EFvRhtS1SJGPhvA1Ee7Pdbc07OP3Ly/rkFLwsDCC84QGT4SRc3zazFF
jp63szEesipIVKSaLGPXTmyLPj9M+A2EM7rSfLJo1maOzxn1HNmnC7QhHiZJmCM0rRI31GTUx4mm
JYRLdyG6UG2ShL8QK5O0vs3Uo5V5fI3y4bLyimtz+gWz5p24IMlm6LXq8AVRdasO3hR5Rh/Q/CaO
bhj0K30M8eC9vtHLMnWMH8+8MNYFlY7hxJwnIBpxi9BnvQ7ejPuE3kvsEJsoXZgFqUEAih7YFbHz
AYov3y/wSRBcoO5rChYit+2yKE2IdUpN+sQYQ7NNB6Dqt4NU7MomrdGACCTm2qIDKk2phgeJ2uOR
ak8yvozbm67t14DRluw9YFnQ5KGiqga6tfPtb1MUNZgaFeg+f2y0t5xpOPO/rpfijE+FCJG5Wk4j
L8K4cHXM58Z7075DuJT2K/u7ZKNOpQj3Jx8nq5NkLAXvDGLVGrHWcqdLPvhUgqCroawUcqlAgpE9
9MVmoJCB/rg49a5rypKDBLyFjCnN+WKKwUZmy1VNMUnjShF7TS3nnikSaD+Hg222m0blK65rceP+
iBNta1YkqTGFSeF2RrsZlOFhguG5vqJFNQMmIsiDADh+gchgKqHRRQVENPSnhin/LPb76P1fyMCI
EIwnwnBLjJjrdu6cnCSEaHJFSv6ttn/TVVDJxb36I0SMmIdkBKaEE8IPNS0IYGUQS62o8SW+yXxb
FMBWaIBlgxIIV7KKetAEhFhHDKCHghS/pbvkMBxoUB7wRkuOlt/D402+eRvv187pMuM8C0cLDKag
YaWA1HRuDxTke+y6gYqDebtzCPzsMbup+6dsl3nppo1WTPGipv8xPyKakZGhmSni0IsRhOZV9LOV
aiR5P0t6X7OVGGZRBf+IEvOOij7afZJgZUOUe6DEOSZD7KlDv9K/etk+jITxzEQIkgDgPQKh93wH
kZJmnVzXhYsRvcA56m60j36xbfwWPdAfSDxqj2BCVj/V1A0jFF7cqtxlb399E84+QQgIW7OJjFqi
BSYUx1AnYyjL9xjOTC0PLRN54l+XtpRgtRX0RczsjwASFbE1wRUcapgChHkvUoLef9cyjmEZk9by
wWpJpwztl/FWye81xoMURafr8hfipjPxgneRO1RxzYzBtuiBFAb6gGST5+S1q8l3srSiRUuxw5k0
wcs0TVFlWQJpmvbIkW6YuA/8SGLFr60Gx44E3DHk/8K1nQkVHI8xoiOcq9jhmN5RdG5Mq8/LpefL
mYj5+pzEYZFmV4WUY12S9BAaQWP7Whx5unxjhN8yyU9KibBPDcOdaezHyVuctm43+sjquFZOjOTQ
Y5Iieh/rZ7tb6+Bc3nPTADzRF8OoIVwpLcmKGgCRBdBiXovsd9N9N6agp/amYM/65EH5PHsdG3PB
YKCPEkgACngBDODGnu+IlgDHPrax6eNe/qW/z+Q129oz3OzZcNsDxj38Xiara12wiHjGoyMQ+OQ2
nLJwDnEq8VJScXeHYPTV7+GH6k8/HVJUQfSrvDWD4s6BZu/ShzW/s7jcuVkbMA0zhrPgduRRD2tl
5vINB5Jqr2Z1k/Lg+k1dXBueNgogwgwE3sKO5pKsDZrV4qaq2sYafqp5MKJbdig3wxqF5UKohkL6
H1HCjaljZPfNCqJixcslT263TrkZ1yBFF6KBMynCYdGh5g4wWArXzjaDetcAu/76ji0eyskyhAwG
5qUqlSYQkKIRNXpJuiBem3lecvkOerVQ5UFvDuaIhdsVx4DOSDpwwlmJ7HcjrDW407IfWYju9SMG
zassyBMQt2GE6frilu71mWTBTwEmCfA5GiTH9QN4bisMfKQ/kBwEHHRCPYYi3Vp6a1GkCZYv0HKa
MCbiG0xx0jDXOhRKkKXJm+cqulFaCYk7zNm0GLNriYSeAd27vtCFU3ROhYrrxMjUmFEILaf7yryX
ld/m8PO6iAUneCZCiNtYGE1aPUBEZLvyiDkdzDtGR+CKrpHQXQ7RAiLuZDFisa7puNErMiRptH82
2nqfhiNJ0YXa0BEbqXlc+83yb6byhDC8No/FEPuK/ZEUNpGzlNhGvEs6M8AUoBeZL2oog/DtZ6Ja
REcDWmeU90Nv3KWAFrq+QQsG4eyzRfOWdDHANvDZHfIZahX0yqsDiNDSvy5m8RzAHwM+A9CgYND2
3GlEehxiGAOsI6M56a+J4xQfmM43GSl0LUb8bsCy89JkFTYjdtZQHy/tEeZt5ukpTI/Z8kUbO9rx
i5JHSe5m+VMlH8p8ZXWXiozfB8r//w5oXdDkFB1NWJji9xsUap06QrNvFjjyt+t7+PXIOE+UQIw9
03QYqNNhOeebmOntZIAJEIDQySPjbp8FsrYZQNcWRaQB0dLk1R2xnCN362cDDSquC+pgGkxrpnFp
uehaBPIElgxmbEFneEyVdFSx3Lr6VWXmkY/SZmzVFZSrhdzmjHxtgqUALayKIWYZeV4qdc4BTF2N
xHiWN50nvxb78GjdoGESwCw3xWfpFod8b63YJXV2uOJGQywAH23NBPKxYPonWW4lKsMA96YJABoJ
79LfSlyYh7FSu3nujfNbxjGrjs5+rQGxTY7uralQmOYpSVLdK0hN3WEYtUkwWOo0pqf1oer3DesG
UphtURIJ7JwV4XUWP4dW2zz3U4Wz0+TM3qph+vf+GEwoyOrBl828BuLtK8JKBYTWbGgxNuzooVez
lbmoyxDmXILgkMcadXyaQcJQPXThYeqf5PTgZA1x1oiDZyW/OBsbUJk4IHRGiZ6qbovc1FOGrgE9
Qp6JgtM3d3JA00u2TWq1OI4sx3MjT8MtYsY1lNXLGVwEoSbecjO7DGYjxWyKArZn9BTAkKU79SP8
rhF6lJBvd1x9F3rVtw7p9m0PxjOyL+702/jX33fRnMn/cuQn7xFJGRywikB+lf+OzEOYbLrwzSg2
103N4g3/s8qv2OhEipHRLjUAgo90zmOWeQrLib4GS7SoMuhdRgOXDrBoEb+8bTA1QLUO2WakNdTW
uIkdbWOGE8KNitjSGtjSkg9AY6KMVmOA99hiK0hTa1KktFgSAxGew1QMiH+/vmmXPg53wJnnUpAm
UvCfc/PchoCuyNQeqjHd1sNWrgEK4Jc9MWzQeq54nK/PFa/BiTARyqFGZMNKBcJY7RXqTT9uitq3
M1+JtqYeDJpXNXdF4lXh1tbWJrHVlZWKMKWhVGDwU4fw+rZ5kAcivTju6Pebz/zG8G54TGLP2rwp
WxLtgMMNFD/qjqR0wcwHPp5VqrElZT3dCjHRoRvo+Jr3Xa6PDBVNZxutgdIvGZ1TEcILjcZOGCoT
RLS51w47FS2Pk9dzVBYDyXabantdkxbqT7MqzQM3qHvBbAsediizTC+TuQWFBg2/l6dvarq1m7sx
di3+ywaSkv5BpR6dWZjOlr83xkq2bumywMABOwnM6XgQzFt+cv9DwAGmrYb1Fg4mzlHa79QVC7Mo
wZo7SUGejgk8QYI8UZqpJho3Y60hSnEjJ/pKZLuQf8Ntxy7KKOMpMggnzhfBakmuwd8DL26gLeBQ
jI+Ks5Wym4j7lelFM0orph9q/LtSPly6HieCxbuZWV3Euw6CR4x+SRtF+5HyW2V8aeheWWtJXlL+
U1mCpqQjTBGdF0mjKmjG73RS9xJA/q8r5NqKxCtWl7k5ppASa8DGmO7y8oCXSGj+kPk2TKcVaWtr
Em5bi7a9JpPnNaH3yvpo+D7t368vaMn5gHcBE/Ea6C0vXgSUGozVvIWDC4HTZrLkV9KpEukrENfE
QzQByqNZIypb2kSkgmfquBm8VQRWALCIljhzI16RPXHuFjYww15ARzI6+z57vr6+hS1UQIMH2i1Q
Wc2Dkue6r7edUkkmZHEHiV9VN58pN6cgB0D8yjVbMI0KqLJQ/5v5LRWxVBHJYIrubZiqBBSsypjc
RtW9nle3kkL3VLsFwksATJm1AslCNcg4FXtRthhaeHkD9iMZnG1V5sQZLC9KXrVR3UqSuW/oM4vi
Qxc3HgJeN0RPtzuC1CYFPAC3XvQ03uqt7urKSsJBWzhlfBjUCkzeCLXFhj4WpV1llVBeu5IacG0A
BSc2KlkFwl2SvuJdP73bTu7sEq3tt6k+Zh5rOSJGqnIwD/MpJPWUxW8lo/J9Gapp6Mk9N3IAN2at
Dlihge/LQRtAdzuammdh7uGzTbuo91SpGD7zMtV/xSFLgkYfxoH0ian+sDpm7Mp+zA5jZLcDCixs
emwdpkAp5Ow9bOpkFwFJMECfcVMcpbJ1bjK5q/66kQNREUjVwKwMKCJk1c91MmplvSvmHiprBNqr
ZE6qb9bOjlLGdpqGLNdo2wAXrvRuxZstBUugAMPkwuwNMDksGMmkoLiUQGBy1Yf2FUljHz0EMSDN
pn0VVB2Rn5vt9eu34N3OBAr2Eq901IO+WhqaBw3FVmutA+cybQOsn5MVCSaS6xG3JeiRq2g+8kMV
4H7CRHbTv0/RfcGbm5hRAqo6npDnZybVXd0mc2nfNmu/bbPbUgPwUMdWPOaFEZkHyv6Muoil9k6y
Stq3XwM9JVGARm/rgEONTd+oAsn0csenzRrwy8UWQiZMIxK70AnY5NlFnMQ4UpUb2lAyDBHJVQ9W
B8vXq9GbKAPi1BrRyWV+VRA2W40TYXknVXY3IN4o6oPWHWTT1ZNjX3iV9ZJgutN5i5HZva6Dl+ki
QaZwdsA44BZCIExjKfsyuSs4NhLAwOlTBh/eenp1E8nbDLwCjIT8ZrS3Sr+P+aOVwPkdAKey4igu
XNL55+jCgIskjVqs5ficxog++qz5NNVsQ4dw5bJfXL0vMWgTQ1+tfNlFqSAO0pIKYlILXRtm+Y5k
zMP1nb0IHgQRQrLDiTQzxGgENjZtSKMfGsyVTtK9kr2G8vf/TpSgpKbDbYsruBisUUhcPDRSHVDr
YEglXh0rO7d8QH92TtBR3sRhkaPLwcWMmysPXiSh00pfGRRYFmLD+CF/gnyssKBscOykkXDrMjhj
zK+6RRQeqPY/pH3HkuM60+wTMYKexJZOUktqb2fDmJ6ZpvckaJ7+T/aNc5oN8RLxzdnMLHqRAlEo
FMpk5pwturiFP7foC4ZZSx1BVquaGnBE5OehftSF5rXJr4u0BRX3YIG9i/vamO+Qbw9yBpE5bZMC
JaO4BWKXD3ZY7MkfLE65HkvrKhLAbGd3NPf+wjhkDQNwGpjkwSj13am0GHFuuwHfUgzaU4wmFMHo
3bS9JtIjhC+2sS6fpPP6FmDzuVt4sDIN8gAcjSAUKBV3AL9zmKHTFbJpfunRQII6Dnr+nwtyV9Wg
F3nuJCvlcQ1cluSY38BGEPmUIv2FBeu6Rfwfg3ofJpj1dFUBw5Gl64PJyFRvGuONs/bVvV2snTnw
pQGNVmRvcQrRtIG0sAgWwxrJRq+sEoztZFapl1BodCQMnW5Drx6XBTJzXPKMClAQBnKJNKdIryZ9
2EG4Zxtk1WVCetZEGI+GRDY8EvpJLISgA7PeJDpNq2Egv+1etzEuY7DPvfsCYUKintStQQbQMUvk
xi8xPftCyK4WTpl6TaPcrl6IvGvaa7P41RLOR1x1Bov1MedEqBJVoKBKsRXwTnWaaE3RIx5jpVWL
EE/cl4LBSxOvxTOg3YCuLxol0LHAOAOtzGMxmIAolI8jPbfEMiKogfTQ1Kysrt2bPPm79QDjC5G9
Xakpp82YA5EauxaBdXE7JhOmlgonD1sQ6GJosETh4n8eJZh3dUFgwXiFqc6yCWVLEFhIz+UQWgSK
JH3UHTr/Tel/NNW03zaj1Q+7wGM8QIViZdxT1H80Mu2UadjJveiWhWxlhN4Elb6bmY2iVHK2YVct
aAHLOIBsoIMizrAyEZ4F/52mVWi1yugVyg8Jspu9XPIaqlZPPsprn3PHaA9ljLYL1Yy0E75sJI+e
LA9P0lSeI6ncmeZ0HUtPkTTuB7B/W8YYIfgHd6BFhBcRnHRm4+8KnTdItuok1Dmbhn4IgpGf7/5f
RYtnB0nc2p6qYZfK3f0Q8li5Zmd2cYX+C6GLTIRISwzRTyEg8MbotWtExXGyM1UMYHIinXm7toBm
f7+4ywRQSGfIF+Du0n07QmNPh5w1Gs/3OTdRv76N/3w20I19h8IsbRGJ8zbSdk/1O7N/aSWet1k/
/IsPx9hKrreTOLZYj5EFYCBRrB6td0l6FflIUecuRkrlAO+qhtfAzgVmjj/accESLwGYiq3rz42b
iluqe4qe/XqwRn2vVNeVwYnteJ+U8QEmLRIzniWJctkx0DTtBzujoX/zWsE8pjKzjoCykAFR8jQb
zHnfcpRkh6jcqaPuQhGCczWtmvwChnEs0EoYzVgHDJJrVle+15iwCAr0qsSe7w8csFWzX4AxwYRE
WqOoR4BVY26N6XVJVXsMfjYFL4HLA5rd6eJ86YFUI/gGUJTfxv1OwqIMcIVFnKzBqiEs1sO4JK3E
BZDEMATRwMM6yB5CcfSyqnnYdv7rMDpqIfJMsaYw3qIqizBrJrglCSNAvTIip/owyNJfGdwXCuMo
8qSsA1DuQFSn1fYSCR/HKtrFOeG8v1ZvMgye/rMYxlVAMiQNOhMSNwoelFO4U/0c8in7Fu+UKnAm
3rOI9+0YB2HWkG3vCsBhjCmU7VKmVhzx6pG8NTFnFVmAkOgDPl2GFJNTgzwytqIp+xml5uQiw4lX
epX1iqukU/e4bRvrTxJcVSK4iBDssQkytRNCZG8hVVRDhqY+Tp3bhuDSL67L4oq0TgxFvgpCUJiC
3QZevY6/cD/b7RdHLA+maqQJ1jxJspWizcwfeBHIfN1e3JILCMbuRyq0aSoBwszREYZVlMZeh6NF
i34yJPbYefropcH/3Kw1h5QLWOYgGHmO1hsKk9EE4zCU3fNU8yTaV61yAcEcAk2PukachbogKldn
0CErHg1Y5/YOrYaqCxDG9A0Un4RxxDqQ27TAXt3Mw3OyYjXYMH24b5OrSdhvQ/KMgjkIaS9meScD
MvfRjGKkV36R/9iGWHXti1UxF5au+OA5M+FzK/SE5PU594tdp58jUCT8DZCC1hB0uiHVzexRrIe9
r85yUqqBuZ4sDmzoALh0yK3CVF+2sVZvYUiH/4PFbFVdNWmrE9hDph3xeBqk2lFaRwltUeKRKK1b
xRcUs0VNioGRfJY2k5TupAQjUvb3Q4bSmdgF77RODwqKj33py5zPuW7yX7jMvqliMtA4weeU4eM7
MAyhbToYek4b2KonXnxIJsJQEtL7yrw6U3Xa9L4Es4mEInireWVNXG5bxroxfi1q/jkLJzh1tCNS
hkVBrJGiTkDLndL8UCGis20fPBwm0JAgXmFWIpYlV5BEmd9+VYTaRPLQFTHP685e9dLr/rMmiX0E
5aaQ+ZEJLBI+Rf0hLCwlye2ws6fet9LkYSIfg/hYqLxpx8t2y0+/+wXMuHsI7qT6lAE4akw0nH80
Pgk8cxCtFgFJlQi7rHygdLQINZ0eT86SgnmDRpashJZMjftBrW7HTCScb79tUihqf9/jvDVU1Myx
x2381NKjZt61RXgVp8+6/iOpeTrc68cTs+aSjOoa2IW/oynSiHJkijuvTkUrKm1aDFakNFYuHYb8
5wj6VhJy7olV4/ocp5HAA3rBjj4kvixHNZw28jeYl3Kb9q1R/lQ65827noBb4DAeQOjGOG4gtgIF
iUOZH7LIboRfab3P6N0o7SQZd+3vunuq0juMvDjbB2h1ExfYjF9QzUpu9flOB91JqqNzJHluwJrX
mV4XYAiFNxfG+6SMX9DLRoqlFnBB9qeKrtXSrsybXOMsavW2XSyK8QoNiXUMagCFJtNB07rfUidz
ovXthaCe9d0cUzEmZR4BIqpqJ4RfgwJvLdymlbe9P6u3gznn9yURcwyf+n8LR2oSKrfxrC0nD5DZ
VZWznonPem3cb8OsR8sLHMYG0TmedL4CH6P0L6iRzMXryFMkq9UCV6zRLbEHD1bY8UYh121/gcvY
nzwKTdPNiqVo67FqWl35kwKt2cTxcygCJbUbkp9NHv4q49YqK2iAdc3JMEBltb3+1e1c/AzGLhV/
yiEcP/uytLsq1fLYgIg2G6AcLvB4cVZDmgUUY5wZgRwjXl9Qks9+azAc6IpMKpoJ+xeQNe7/07IU
xkqTJvFztN/huNVeEEY2sMhoiyon9Fx1IvMlBaYhUGOYzCaq6qDHRg8jrcad2vwBu2iJppFIdDTo
ZokN53Sv3gQLNGavSGckrTFgr8T+h1w/6fQok+feD9FDf8xLb2w7zhnkATI7ljS+oBbFvLw8tgLd
zoWzhDblurjOFFfTXYWXDlr1X18rZNsUtTAEXbkMoQUQU6OTlJymuH3ctoz1HoQFBhNU+A0oSvMB
ixJT8Y5EPbGaFB03RSZTR0qH66qPb6AW86uGSBo036anxp8OwqysVEc3UT1zOtVp7Bap4ts5BalE
P0IqJCa+wLmFL7tF8SsxaQJB7rl7+6I7L/WFVswMEPenCurFTbDDlAfGCArof8eYxarQxkXbnQqp
zRK+WIj7A2Sh/iYJtPwRjH9UkQ9ELRU/QiruegGtqahoZlDu5uzKWoy5hGFPUpsJSpbMaiLToTa9
pjlN/bMu6JAReW3iJ7HYa9Whmjjef/2S+ff8EiaS8zFNpEFQbpZCmK4EFIrSUr0OKkjPbC+Ph8PE
cIYpxpCQx8lF2nav+IULUW50ofOy7uvuCEQmhog6n85OgmAKpQD3LpZj6E9Un6wmczqIOBujC6oQ
UeeNvK7fnZjNVBQRtIdoXv0eCwS9MfiJik1LEzs1oLnVnTJUE4fwcQjPfb4nIFIXoOmRa5yjseon
FsDz3xfBQRARIS1mecbRqHbC0O96nk7J6r24QJh3dIEALUINsRM+5WAiqTB5pe47ibEvVINjGqu3
IijB0FRPCPpDmW8I9iAyFD1MIw/vtcqNULoXEYaqLsYgOVCrVriAYr6aP8hUzGfV7by6g36GpTci
OFxjzqXBQ2G+XBaEKqSBgCJEJ4ISM+QoUy5H5erNBAZ2UJUaCnp8GZCwR9cRtFXglcCZGkSnMcbQ
ARg7mhuSujFEvSqFc9VfErd+emM07oug+dYkmbkMy5QmWTIL87a5lZy1+/FWf2yu5VvfEx3xtbYw
yksPwQeiuG3fsXaoPwcG/h8uG8rIdZLH0mfWaTqYhquB3Tu+lYNjJzljfLeNdTlL9n2RbGEhyvWE
IvLF5bgjVuAagRVAcHey9NvsKtuVRzJZL6KVPlVe4GAUG23MAud9sXYelsuVvx88VI2VSFdhPtPg
QTNtHJGGejRrR5d+bq91tVK4RGJOnpaRXO4DIMnxES65GztHEY+ahh4FZV/raD3W7Yo3tnPZJc58
YeYQmiYNZDorj0HG8zwhrsdYojUEFqod4Uv75N8fW8VCD7nz03cDXjn7shWcQWfOjTwlkUjjWcnK
Cj3/Ub+NXxrHcCMXZbddgA29ix1ontn1QbuvHOEHJIYPu+a1hHWXdrNHnETAGBgf9spb7Yl3wjHi
PYzWXPs8t2yA3AjSeewMHoY6piSGBK1tDNd+NGA6m3dtrTmoZajB7HudZ20qjrg8ct/SQKIgZDuf
q6aw+r5bojD7XEPUGOqoQIEamWgOlpGeMVCuhr+VDs0TqeARya3Ep0nc9cTTRtHdtu61+2sJz7wV
BMhltvqss6VWwlUyGcc+/QAp40szCr+3kXifk/GLNRWLPAf/MXrobzXpaaQPrf/xnyDYZ0HcpV1u
BFiMnEy2HMkgQJy8Kc2dbZjVeGbx0dghwskkodb180cDPxFe5LiLO/NQyzdUc3vpdywdC8kR9eyw
jcv5gmwUGoQDlcRZaTvQXmvUzah0p8kv2xjrt8i/bwk2VNNMTLZmJXYp6tG5R0FM0wuvptkfa01+
j82Hxoz224jrB/kLkTkAI0nqVPWBWFdnX0QUmIFsn3M3rmLMExzmzBFy0ZGUN2YDHbDZMLrwuiA9
0iNELbpf2ytZ/XYYIzKhHCqbGvvtRHQAgYJ+Rql0ZxSsUTz76YjpFsWp9JsA1br/hsd8uSyYxgQ0
HXgLVfe1euMnXjKeYvMt8+8G8FNsg60a32Jx898Xga4hRnEiznqKI53QhXyokwbzsJxW3VVvtACZ
/74ASQLao+QNEL+vXFC92GJE8P42b9DowTE73mYxD0k9yGM5EQEFWjyFoGXFbaf3cXhQ5KPQcmpL
q99OlkARCgoR7SI1b7TNCJFu3OUGuFDH/kqCSn3Fm7xdj8kWKIw55KpcQqAXB8k8hzf1ftqjenXI
ziVUrmMLhdvCihzlkNvCOfPEzErPpitz9u+SfmKOGxa/gbGStlNBMZDgCNBfN9ABCTCyZP5+fZQ1
23Qqh9razrAne3wx3c5WribNbj2V8xs+Y3q2DLX8DYwRITcKCegA36HD5LaT9bZ2PxybHd3H79Wv
8E4BhZ2LMhhPxnc9YlusnbGoNJdHvamAC7kYU7AgKnVs9/Jv/3enWKgtiZ5sVe+okt6U6FI23IxX
fls9PAv82eIXh8dX1SQhEfC1hzPBsPqLf+oh6x0DGarx993Rv5evQVIQvG97Bh4uc7HHelNqeo49
B61vhBSCep4Et+EVgTgon1H6YnVGguZvSInjYqrfYx+6zNCVodZUcZ5v84/dMJ7Pq38BI2uNr8Sz
hKuGybE0NP4oCLNB0G6JyscUioj8ReRteS2zq87oa+s+M3wLVDWf6pCOQO3K34KvOmkCAoYUVE+P
OvKGUeNt79glNeD3Y/oZlC7wgjIjQjfnT0cbIjAgarKNV/wHISrjWmus1n0T31tbvBdO+a7FxKmd
3gmncbf9Kzhe8XNsY/EjWgVcm6UAu6kgVjH0kleotq7w8iY8FMYjFaDIpuFsN1WdY+y7sjXlpU14
ISFvA2frXawlrfO5TQEoYvyrkdymc6rwl5a4I1KEMY9MeD3+XJgL42k0AcyJxuxlBdpYowG1sFvR
cCLaOR1UMpAVAnWS0T5jEM79b1vGuBi5q0RBy7DMttvhNTxAqCj8qzzGYnGMO0FreiFlsxslYKib
XvvskE07E71+tQEeOZ2TRuCcd7YZTRvrqKPzxmWmK3Ru1DlijiMYHyaZ2iM5Djw9Lt41/fn3hamU
Jmw+qrF56QHt2/JVloKIpz0SN7Wic+OBdU2x70fvKd3RKzCwWDyKqNVY+Ov7fvqGBT6mD3zUMrFi
IWndwDCQp+K4l9n8Ln0o5oRBQD7TNjEPZ9oJGvTnEVqZxXMXHgxybKvnMHUNxdk2Rx4QE/Fog1AV
2azaXI5eFUJQGfPldto73V+10YCC598lMV5Ep30WDpiZtMXiF0ZuEZmmqLUWvDnG9b2ZKaJAFQqi
aOZgj7EiSqk+qxWjxTUzEzQjHbY/2bqj+kJgTvAIWa7J1GF9kxRbY1Thdils31BPtBCsNNCcpjc4
V+pnavrSHr4wmRMNfsCQVCIwo7x6SWQDT7w0r1yRpNneaEoVF2yQyZqFF8b4FnUqRrbRs3nMMozc
WnkkKO9yNzW/uqEQTrVqDiexH8ofahum95gxUyGHDYEiC50A0T6bGnSulnrtVF1rfqCt0H/uRnF8
V9Hrg/LXoDpjogggVGjRj5CAfm4ftIbvZa2mIGorSXIGBQo9G+MYHCJRH57jtj03baRhoLRQB6ci
SvSLmmN5MBOi7SejAWmBWMVQIwGlra0Lmhsrw4NYGtkuqbQHZRDIXi1kza2F6LYgkcDZ0NUzMHO8
6iC9QYKbuXkgOG/UnQzhykB6UysL/ASWoVhqchp4alzridAFFGOdet0TU4Agl01i+aALsRWa+5K8
CYgPJOOYhJjSUt1U57xy1zw0HtMyGH1UVRQ/GZ0W/qqCHLqQzwre45BZoC/zZuagvuggAprvwiDe
j1mD0T/xZfugrH1XkH5jhsKQoODKtlPllBrdaKZ4ijY47MYd1WLwqJYNgk9yFlFN2IZbC1OWcIwr
80NDE8QBcIl416eN25hPcetzPuXa4V+CMF7MqE0yQboNtlL8yfEcTByaYugV867FUfZ1jnderUtj
7ABVEBAw4PXLwEXp1JcDwQS4noRW6v/sTQu9lI7iQ73uscP5a1qL5GjLG1vLlzivktUPCornGR3j
oWwyJhXUMjYLTBUa8m8IDNjR9NLyHgur33OBwWxalWlKncxTzEkoo21/1wcY64kRQbzJ3W+Vpx27
viIdDSS4PnW0232PMUGGVgRaj5MOzTJLDEH68D5oBSceWruBkCT7B4TV3Up6VVSFWRS9KprnMNe8
HN2vf2HqCwimsUIvJ9C0CFhHU0ZuiJdyNba2Tn9vo6ye31mXgoBKC9IHjPERpSVRFGNvqPQMehpZ
j2ECKFqUiKhoyjH1VUNYgDFOGG/ESYbqCjwjffB1kGiWTq+9Y4DO0YxD2P7F8BAcPkG3MrjBTLb4
5nd5afggBLTxftoFRm3Fg+bmCecAXeZRwLWNdiUCjTf0sSOj8t3eStWPkSTFQxvE8L0LsYp9cVJi
uzz6+0C2yE4rrXwH6SaO452/1bdogYGVv8OmcSupYQlYqbkCTamg/B6Lc4q56237uGwaBo4kQ1RE
mhdnsuzoGH6mbRWq0O6hdS7aYRjSM/iL+o+oE5q9qHZmYOlJObybudpd50Nf4tRR5I4wQdJcoaWh
vk9xUKB9LUzZUx2pyW2VCt17SYTpdvu3XhxKFaNiaNfAPzqEN8ls64srEKP0VdwnPdjyzd6JBPAu
8RqqLk4LlFyggwe2WigTKsRgTksfSmpPa6Q85NGuJVfOXdrJVpNTq+YODq5sMBwuvDJGjgiY0Nnn
gaiiRv6phlJYNP9RDzdtgVo855ut7e83mPmjLj4a7ftqiEfouow78hCklmwX98YxvfFvI7v9AK1X
ggZwPLcEp+Jk4i7TK/PXRKoXclRQ4jQ15uSoStL6SQK9F+lBe1CvVFdw43f17l27poFF7eQAVvkO
cYtlRwfFHvcxbg6Oea+YzLefwJyiRCORbI6z5Ez+ppvnmNekeZmDYNbI7GIsRlSb22ts7dcsL+ZD
G49aqhPJuJrc7l3nZXUvXCyDx2xnGKWQsgxhoeGhOxc6Mrv+adqpUOa7wnzwHWicX0D3bj8rj+3b
9um75A9hoJnDIQipkqoyllq/xof8EJkOfVGhKGZJsyHZ7X3i7bchebvH3Cchaiw0nZVtTAwNiYIb
DLzaEQ+BcSmxGOttNq8pl5ODTuM9ugW317B+zL8Owbyhi/NXlWFaTSPWUOWBRxS0BQwvOlj5edQq
qzgI8MAsDnke0Nd9x9GoVIYUI7R2BgklbbAC8ycoZAgobLbXM+8ycy9p6K38F4cxQB2U0CMSwZkd
CLcgxkA7stDxLG12DFsYjKUlui83AwXGFNzHPvS/Mzc30FLb79vpLNd3UX4QyU+Mc28vjfcJGXPT
MdwhRObsLFSQjCALXYl2WRwV3lbxPiFrdGExtqTD8nzzQStv6gBi8YmzvRYeBmN2YzH5mdwCow7u
J3Nf9DYEqznOdd0jIL1lgn8N8twsH2ZnylGgNvhgFYHUuOaQaA/JhJm92xCf0IqkRs91+tD4yDgj
t92ljwKP3e7yMT47pZmTE/VszJx+VuIWx6toKihjFzD7rvIUPE8zDzp23lDZfoZaExRexeGUFt72
x12LCfEUn+k5cRIwc8HsYKuFej1GIO+rncGBSO77lFlIcRM7tYIbzS7P4v0gWFw+uPkMs+diCcts
aiwoMb4CJCX1neHR/eAFllUfB7t7rR6qo8F5A60dhyUa89Ay9GQaa8lAc1W2L9UzJhHMxqkp59DN
v3ljTSxxYE0yM2xnFK1+zUtHnc4mLS3kOZrB87PX7Y1bDUkWa2IVCSShGqZKBlpjBTsQpGHL4hvj
GiFQbKGvCfplr4FTOuH9g3KFocTY6TEcxJuPviyRwmiXv4KJSoqhK1s/hPlMNz8idEdO+8YOH4j7
Rz40nm/VuxIcQ8fjwPGraz4Bp1WCLimq02BNxFYszspUSklhiggF09qp6xosquDcv9/+wpeNXJ9r
+wJhbLSfJDOpR6yt9aij7btrCG/9zE6941t01+/BccYBXLsslqtizLSrJSI3EgDlnZR6/m54DO6K
12GyJd2CjNVfXH8ED04JofsnX8v3b4jhBZVUc7wX5QieT22873lUmqvbpOBFoOI9hp1iFlT0ddxH
A1zarDoXzqq5EAehnHWsBT7kC4RNcAxmaMTTBJC2fPQhgRZxOeY5y2A5yXq84cY4ww0kVKUFwSW9
u/J5uzFb7IXzUKGDDY2RT2GY77uRjQbupR56oq10At9hR9+o4SnJYeyfOVa2uhoVTNOgc4Kk7Ocz
a3F2OiU2gtHH2ens4VcLF5FZhgeXb8kP0WGyy7vB5iW6Vq9XNE//i8kcJTOXW6oHsLXBUz+SY++a
zrQrTul1dWjtwNMOvOzrbFmXn/MLkLG8VGtrHVKzoMfbBffZU3RKDoNbogC+/TFXXf7Xui6KjWUU
YiwGMNQz0LRsNZ6G5dC3/4bCvD7jPBwlpZq/3q/JCe78k1zgkctrEeZ8ss8LZ2EXZiD7bdoDJT6B
s8sO0R9M3cjj3cWrcc7CFtg4p5PUNogH4Kh3Eq7+9li7YFp+TXf93fZn4xj6p2D6YkGTbGQq+udn
sdn95DtBffDlp22ItUczgiaw+pvIS4OZibGzrmjBNjVBHFVK30rhCmzWTkHdUb/3Dc8ku0T+MESv
MDjtZyvxDFAVsG3O5/diRFYLO1+HJhvCbkLRFttCD3pfgVa74OQ9/j/LM0Apg2qNjlrld68kpV3a
yFkCNUC9cwtM+PjmSyG+9phER8LShY4kNNcFCB6DPjiYeAnLFc8+R6T/ojPBBU0SUTAhLAnlc0zG
mtcSL6+z+h11ZHXgC8GBzTr21KBNC7EgLA/hdSJ8DMO9EJ5DXmi/YogA+IJh1tGGSouhesAowSmI
TzTca763bYirn2oBMcfb32xdMKsgySBJKUMMBOM9ZfC4jcBbxPwLFghCHdRgM8ciQChvFeQDE4gQ
9OJUltdiLpTowO+NAhNEPz6fKwuUqTEToZSBEgeqVc5kguiayhUrz6+R0gXeoDlTA5bFp6F78nkj
CCsu8Bv6bC8L9ERQaCyIMLiMxruGGA8irY6jkVtgWXZRqXRiVCxzs9ltf9qVu/8bLBPNRmkcIK+K
RU/KfeOfUu08SG9K/UOZOKHS5R4iJWyoojzP1UPsiPFWWdNXGP0yUDgpxNBKuuo609EkIIYc/3T5
HWepGBCOYjwQ6eCLDE7bVW0+6uDDzRtL7c7l8NBXo90rB7HdUeM25yk6ry0M1RroYeEYi5DG/r5x
QwlJ57I0MIwILS7pKQnvheZte5M4EOwogtbpOfELQJRQYK/VV6XTnWZ0tkFWAqVPzUtFxuSvYkDj
9ftCfPDiIfmFPpEJ7SIfZmlnH8TCbL5itbVl/BDO+kPi8BqNL53Hd1DG7EehNPp+AGgFzmZ0hDs9
L0Zfea0CwlRBY4K6sYRb6/u6KlCChhEUcOzKzR+pB90RL97lB3JKD41uFXa+V/JnY1fad71FTvGO
nHiy6Ze+/vsvYJxwpgp6Lkb4BQa1SuGgyS5VKF4jz9s7uAKDDoNZngC0APOp/r5QHK+Mki7CArsn
jRyVwTPEx07iHOTLWXYVDUWwELBti2B6+3yXLzyV2MikytIMuQYru0+eJYqZvViykbC3oqto5zup
pUD68UzdwMseuCKWn374e3z9HZ85cFU6yQ1BCGJ3V5MH+V5PfZOuMd6ECUHz/NvY/fy9/VlXLoZv
gGyk3Ymg941NAPo/NAlCt3byTI+SRVzt3A2e9BFbvcWBvHTLKJRCcRFPZDhNjRWXjsVRqDXMOSM1
JjzEt9U1fYA8u36a+bWtaUd+SHbiVL6taNx3xZoVmUjJQWoSCnGQ8vxuRZow6lLiB7Ci1E/RE+3f
p2J33U9Cc5BEn0fVtrbQJdr8axbGlBhaPAmKkNh5BA5xtfw55OmjHLyZk7wf24/tz7riR000K2Ke
BnHrLGj8HSyOy9CvKmwkKQJ7EH8OEPXVy4dtkBWPhi4OeBodPDKSxlY/B2loC4NAUmmAXKZmIUY3
7hACmhyrXINBAzPuVAMSD8rFNkVmhuH+HslTlHAhGlaavLTAyk0K4QAZVygEjS7fF2NIMqmatZDR
0pZMr2Hdg7PyAF2QQvJ0WUa5lTdZBTUy7ABztuGpUTeG4qgMP8P46nASMhIG+awebDYTWsD80c58
0b+FMDjswwhRW7BCrUSPuYkOZdKHPYYvTKReUAwQKoxVygIm6XoBNdBoavpD3wvqc+Y3iOIxhFru
41JJJocqCETETG/DXdeniuRQBCWnpu67E8r79XUljUF3LI1IvdUnHR57GidPbsfwqMuZ+EMeC/M4
RGZz6GDA4HaTMsQ06qRKaNpDrRac+AHRPzKxGLxJNcf3SBi1u6LxQc0KSa+XMjG7o0qSwdOAcVea
ULAs81wOnWwg9EpNdf2VVmG1k5MxlKyh69vRkQIByg2RSZ1JTJvAHmuR/kS8GjeeHEjFodMnRDx1
b2S3fV630xFyc71/S6CqfhNDboLaPVEIeNvysDgYWjg+l10dekZESWAVUis7aAvQd2GkTCCmMoty
dAJwZfXWJIfCTSrn4mtSTf4d2qAiCEkZoMaYWfkdoxz7+oqq6MFBgS7MwQqTFFfYRiVwFZKMf+RK
BlfJhJbGx6iTSxQUNFH08qaJPhrI2soeOIxzpMUNo0tQgAi6V1nt27diCkBGQEMzfpeCWnHroFMH
CxJXygnsD6gztrovcPzumoMw8N7Eo1oB4Tibn4rQUZlhkAsp5bxxZOOZZJhL4/FlrYKgGwaxIrCg
TPbdC6lGGoGTCD0pgnlHGy/tHI3Xy7ziw5FZ/YJgAg4CmWfdBy0X0v8/Ek134g566XmP/pf/makF
U5BLJMalikVXlL2AxTTjXqqvGkTbPALRlSvis/EPn0tHloNtgIjoKFME37NeXO5lUELKdvpDOGWu
6ku7bd99mVNDUVYU0aMJlgc4cObuiwATog0cWfBsstUBhQyh3U2xuIva0vZp9icWeJn3z1QQ6/I0
RFNoSCWz1TGYNKuqMJgl+IQHlGzy02thG5OVndXHx+CaHiNbf9CuE7dyutvsPXRNhK8ySCc4lr92
naAEqIHrD5Qg6K/8bpSaHxjqPKNuK4mnQ1C4G7j1mjWjXEIwVz20n4fCbAFBfA+EEvJ5tN9RWTUs
+ZbkjnJXHaJTbZEDL1HKW9psX4sQo8xTo2h74AboyhbS0erzw7bZ8BCYFHM7Sp06ft6U8K9NdD3I
d9sAayEoQjHEY5KBxmzIDnxfQwvSmCJvR8TchSz8MKhhvOVhgLJaZYL13iITWpkzEFXiFsp0zNS2
oR/JTpvI2e86UGLYb9Qcy6inlbP9y9aWvgxDmPOfBv7QB7MEbt89CXgK6CGnP3HNapYA8w9Y7J5Z
t0khV9BVrHr5OZHzXUUwTzeWV7nMQeL5GcZpDoWYJaOAqqZfRvs+OOQpqgOt04rnMNxvfzUeFPPV
BskIaOKjBF0MvtPqkTNiTK94VsXKyUE/tQ225tQMdK0i6QIFeYltkauCgnYNgf/sS3CaRlaJGWV1
T2rF0oZDH/NuhLUNW8IxG9ZIiTrmAuDGDH1c1BnFD59aNH3eXtVK+dc0TdSR0DmAxAumob8bBiVa
HfYlpD07t3ONPXn4g+6gX3CdGPhHN56yE/f9Eao2rz1xeCWetSt8btVGMwtmPS7kAPVu6LRUA3Yo
tBZEK010AEoTT8yGg8K+O8c8EHWojaAqEuaWGd7q6r3OY9tb263FStjkSDbVU5WMWImGudtdryQ1
Wj+k84QefDQM+fHD9q7x4JgzFo1qlTYp4BTlV2r8yhHplxhcC+OXbZy1JAGamf/dIbbSE1eZKQnz
Kyz6SR5F5Bqt6YSkGS6Bk+GiVYFa5rXpRe8c2Jnikb3MTVyfuM7R96qxLS01XEjtdxKKcrgJMs0m
2n0nP0hgtA0iDFN67cjvWVs733NjtTZnCmSZHU4goRT2QaHimxZ5aZeTciy67qHry8yV6muK9iGB
cPph1/wXhmh0LFEkBppvv589RPS9YvQyYhbIGriCcquBz9Qyo1w8lGb1qpsGr0tqFRF1/LlJCqQY
7Big3rVqUyWIM4sxNdDpJUXTPukj6Yec+EJoV2rlp7ts6DJOVWDlfoPkCNi+wMOB5xF78WKL80Tv
UbHOQ+1QdGfDr3bbNrNyyokkooYH3QR0YKjMXSCg7mmqHcp4YpJkrjaJIXSYmwE6psafbaSV8idI
+lBtgmnKSIeyGd4o+z/SvmtpUlzp9omIAAECbjHlPu+/7huiLR6EN0//L/XZe0+hIkrRc3q6ryai
FnKpVObKlcOMZsgzWKbdfgzQJ++bM/ilm6InveyRs3EA11jcEpzd2woElUjcAAua7sV9cWf/jHfU
73dkRx682I3v1O+qZK02IthrTGFbalU9kxGHzauC+FXdVy5eb37mJZ5+F9937gkkfMmMXi7eGlHw
/BRVg5x8v4CqB+7wD/U9i7zOnY+zi3bLQfiiefmpP8qKbi/PwhpUcAbHllRo0cqH6bwsyg1knUfq
6R3SQ1CkkwyQ7761QVthiUJwVTGYtJuApZRuG6gYmGd5xkt5k/qP1lP7EvnXATcn1MKBQ5oeSVFD
eByj322J/I5aek0/ewssTGq81pNs3S5RYKQRBaQoGoDFNIQZXJhDkd+Fj5JWyDigGzLC/6QOrg/l
z3Fazx0eVARNPKDjgIaC4h0ELyGKCx29uRGzmQPjLvbJUffLG3QLgd7ZAhWT2J88hDRQgeiXe//b
ybOD0/WP2IrWrz5CcMcSCy3eDRUvh3mP0huEq787N6Hf3iXH6ujc2W79M/t1S9zsgfn283XsLdt5
Pn6+CmcmAF0g4yZrMH6Tzu6k6q4+SvzoP1N4bYoFK6PXjT3YGkaH5x0EGI2vX9Md/fLDPNkPoAO6
9Km7Tb4WT9Vrd798h+B6ZHhaEH67Ps7L87heZ8HsWAvEtFQdH9HAA00fU3Wn6YeiuK1m6RtaNqWC
vYlytQShAFCWm39BQJROLvtevN0O78pv+2Cgm0pgSe76TUgDxU0IjYD2+MfQn61iVk7lbM+IicVa
5Fq947H4x/X5I5sTeAYhrmKSqKWCqKZX5b72gMaFxb7zFdd6eEXfoB+qG/+mrx+Ni0rrJij2tT8y
uMNuD/eN3vc3qSwKuOGk4lEBWh8hvB26aIOyMbWYznSwhLQTGU+lEcz278qURbs3hs3p1ng98CQP
/hOskJkX/ZzwwFaXJtXO6aPhUKI5wOJapUkj33Ji+y5Ri/g+cuK+8puqqO/HMc9fkkVPTnlBimof
Nhpqp+sa2q2EhvkLARnjlqTTNLvEmOoDBdE0+dqOYxu6aZUqSUCTZCaIryfmS+4oKfi5LaHHtG3R
2UjJNUWmZsJHsT6iGJ+lw2lDfSEeTIJ/E85ZFDagoCCyZKrBPJahZ7Stchw7Dlh3c0DIaOzNuR/3
kKS3JTfYhXeMSwR/4VxxwfSLfo3xkrBi4D6BafxMlZuMuUpYufHk6epdmi8Sh+DiYlmhoT/Q2uSF
Wj2nhHF/oKxOSdUeGObdcn5dPzAX50VAES7JYWn63OBjmqfeQ4Png9Zbd2XyAnFRD6kK/zraRuk1
n0Kbh+V1eMHibZlD9bnqVdzJZmy78eKp6pNpQGjEerXp93T08mp2E+OzCh/6UmLgL47in5H+D9oU
5rOdFDOD8YHHWk+7keyKvvcLaIEl2atkkPyXVtuUI4E2YmPRkO4VQ/9WMylLQ4BUVO9xuGtmj0R3
yKC4mn4Cg91avGWQDO6S4iZgCtbcWiAnqVXA5DXtmbXLVcNTwls73SnmDa33SxhQxU+kIrQXTp2A
KxieZLCVPteAi2JQr3GOTXdv0oNieN14W/SoEev8MN/huYqyzZDKzsjmmuJtjpyljiS3mLnU2nTO
nMIosW+aNwgyPCXj6I3xe67IdG83T+MZknCvdNOQq9MIpCrMfRbHvj4kO6aUwfW9szUg/oSDdCxa
BODtvz70lTZMSkI0DEhB6gDi2pFrR4UWlIbxNdN6SfHiJhquJyit458hblS7bgpNUdH4XiGlN4XQ
O+nQPV6pn0Kjl9jOrfnjN+F/oYT9qSO7GOlIOyLMVTR+pnemm6NNp8+oub8+hZfPRWzJcyhhDi2z
jIehAFRVohvIV+I8Unbf17cx+4F8rb58VbV3LTyQ4aPKnrUJJXmSL9iyqWcfIAbbygn0tM7GB/TV
z6I4qfatBikSmzwWiYzdwadNNDXnUKL5rkOjdaKo8trF+p3F7xmeyBUdfIbkks3i3WD8faM/zK7D
dycYrSacuPUOVVKqZO0QYiFL8+i0/Rva1fr1EP6bg3AGQ9Ywuh3niYZOmt48JjddZewWQCSTeWgK
IqH5bcwhKghQdQ/iJ6Uo1lxDKUn+n+WynLEN8tBwfHT9Q2ObyHpMOwXNUBq04QbJtvnbR42tmSrK
sOHJAJ86/MycucMl62lcFHGFTEyiPOt9YXkFuAiS3XjhNAHFQIANzB8LoSexcfpSo19DoQ8VGm68
U8iIQWwenRXCr7YzuyBfu5qsXOYyDQlE5AhQ+GaiDATRxPW46gqN45parbzEZq6O0vK8H9x+sdDf
EmHM0Tw4ZAkSYriZqRz1XnMtKwrMLtl3S+o20XiflKhOomOwUOtVrSChZOf73Ml2qZP5rHS8jMiq
MzcsIT7ZgRGEDCrn2qw/eZ7GvJ6YBgZf2/oshDeSunn6s+ierhunrb0GBjpyDBB3wIOAm46zJbeG
UkmywajQknZvEkTm4mM0vpIMjLfuYOEc///BCVa30ppFtRYOF71VTuxqzn06PMThWzkObtFJPNbL
oCBfeArpCp7I0DUqzGLB6mRqVVp50ejnttsgcJ1mmt+S98R2W/O4VHdVKAHdWjnorYNhwU0Susyt
ZzQivTnF+Vh5Q+N3eGiV+a9yfh1VWZfJDaMODv8/OIJBigpnpLWGY2Tah8E5UeqaaJStLV7OZK+5
yxQt5hGWFSoqkJrEe0OYxzmamsZIgGVpj5PxqEwe0dEkNvF4NxTT2VmaX7FdA5pWqu/t4df1TbO5
jHixgviJOl409RA2aUGtlBbz9GeTduqPrP5qmehLCE0tT8XTden3+SQ5FxeRAT7iM0hho8ZdOJUt
xSrSFp0TFuel0GWFkJsLeAYhuAUx1efRHACh1PFtbTY7Jap3Q5PcmVn+McSzLFrGN55wNZ8PSWRa
E5q3zO4wi1Y9/mziBwvtD/M4enCa8cT0/kWJ7J0zVG5nfLa2zDHeemit0IVj4VQO+k87GG3cHrM6
qNPJHdmz0v8Mo3c7vq3Yi2YHjf6KfkGS3bPxIlghCwclUQhBlAfITZ36SoNsWRffmjR9aGj11jLo
pI3Psx7vlWjws/Rl1t81qe7R1nNo9RH8I8/sbKbTuYLIVwUJ8p95+NTXo985XpE+QDk+H47lgrfY
RyujOW7aIp5DhikC9Ue8aqHNp06lAdRY88vuxWofw3GXls/XZ3jrDkEJ4n9RDOEhm6VhXykmUEwD
d3qP23W3aAdifiWcsyd5zG54D1QFuVLnlVMothBOTWLNpaGpMEWO/aaU2Z6y99lRXhq1dJWK3qYm
uNJmLCnYkoCKT3UDum3K2AF0qFCH9maGNykelGgCTtRb9FFwqSywxA2qcFYhVcC74tjE5PpL6+2C
7IETkQYeC7Q6WEdc0hxnafuijd2xAhEOhlnQIux0gCzTY8eV5xy03YMPJmsuJRuMsPcTxdYqi3Ec
+zuYtqDTIZ/autc34YY1pSp6SPM3KoQmxK1e1qgozyw4TMijGvm7UwVoDD+bqZsy2eJszptu6Lje
EUzBy3i9OA5BuUOlAoqFD8vwqx5frOjFlGnhb5wqDOgfFH5DnVmMJStHM1eAolj7ekADJjugYVD3
XyK99kZZ99atOxacQMhiGhR3EtpAreEae45awuGsAnoj30cUJYKURM0nazloYzD2e0W2L7aWTMMc
IjqMTDsiJmtIs7JtI+fOIMqK/QTNchwrqKL7xr6tjcS/vj22TjCK5XGUQOrk7P81lt3GFQltYFVF
7FbZ0dHe4urTRl9Os/uxgIELC3wdcWuXYHuAQgqHCbRDYULnmuZROgIRrGs0bUNjJyO61VAwS/K/
piWBkH8GJb7vwffMzDrjUMroQXXtoJAP3VzcpbIfrw9qo2kXh8ITygGZEkqqgivWopqZTZFZQRe2
yX+WYVR9t5mmfI6kZS+tRUIzmKs8uhnNOL/Nl8W6pTMpur2mOfGxVhjed8RYKu0RDHsNMtJLXA++
qqNB8fUP3To98N8gagiOPwqJhdln5jS1/WxV8FBzbOQdbR9NNFvKoZSgV7E7Nl+u423tZTBGQKPg
ySSQHdb7K6I9G1gLvLir3awCO/zLBHecqo92Ekv28ubYKEX+hiBqDc7kGguNI6pe52NbIEn6MZEY
aQaL3TURQ43qwu6zvEoOGLyMgrARRrZQeYjOhCiMchBsWeOGDEJqYwa2MKu+EOOOOLlv0idGngiZ
/Hg6tUYwNRLQjbGuMPkpO7OChrU0g2G3zEN/QnfJF7+Yv/GAnZnnbge+a5cPMn+RG1bh7l1BCtM7
zWM0WQaHbAK1gtj+HrrqGThjmnVgGorC2dGJ7hCU6epdyZ6Y8359K20PGWqLGtLrcBqFrYt7HrJ/
eQ9VBfWOVVDsfbbR7EdfghFB7WiWmKmt4Iil6Si04VnBSysc53qdIKzLIK9Dw3e7VOdnKzK0lyWZ
iObpQ959GameHYhRmL9rs3e+OVM8BO0AxQt3okN/RHmE+Qk7jm+DVpr9bKeZme2VyhhHn9ZDHAfN
QLMPM1Ymv6B666dKo/2OFh1RLE2LtH/zXMUK/m8GRXctQ7kVCzVs1FQFH5QcKud+Ho597Smo7OtR
axzSdwbxAiRE6M+pMSRTunWXrvCFy6ZSbWgWRVjBaDmmmWckHyz1ItWbk7dYP0zmJ4tSCeaGj7WC
FOzPmMD7J3zTEPIUD7/U5d7of1/fl3zfXZ6Lf2ZVuK7ZMOTLpGJW49jAFQr9Qm3HxcCdAmrifsM3
a3AdccOoQhOSaxLbCD8gQb8+/MqoOeOiL8xbnNNs++pgu07zPQn3lnTNtqAQTdHAJIZaDCLKayin
KVCOFYFFPClfq9I3l8m1s0AnhTstsqKPDc8A1V+oYIGXqjkXESKjg3we5OuY1xXI+JW38PSDNP0x
1Ifr07e1D1FZhJcZzDWvZREsmTaoNBxyjXlGb4L7XVpGDx5JbsSQMuiqxZ1blcTu5KjlLVXsbvSL
FCVjfh1Nxd/yz5FjPf8SbvPOzHibd4Y66CpI2vH01C4/quSzQ85xzpB1WWQqaJvzCwkm8A6gAnuh
xwu6eNSkPYadL23lhhY05ahWflaO9ankFvOuz/LWydMgLUTAd0BcW5zkIYpDG+Q0HIsaNWwR1Heg
qxBCSPs6zMYG5TwK3sSR3wzio0M1VLvTlowhn4opC12VvCB/6mTf9VHiOm2dcyhi6dCVwruWiKSG
oUQRnZEUzLOhS1K+MzB91PYEJd1CmfZFFR9h/a+PbSs6wjVuobkCuWYLMb719rCVpmFoboM7SP2t
Znt4667WJy6kG4YJzdqcL1X1HunvaSkRsPuTUBRt2hmwJYQuJtZnaqcD2FAGr+6hgaH4qfNoht8I
mlfX4y4JT069N5cD+qu1xmNjfSbRl6W6b2Wb9pLgifqX808RjN3UzcXQU3yKgg6qJs7lqGkuKXxT
/ZZakLBuDqS4jRYfOvCRAkq7F5bTv7hEEFIxuF42RfpH+ARLD/XI0Gv8tO0EqfkQxxBIq75IFnvL
jSR4sUBkx4LHKIpKEKsjBfoLMW9AomXc5eRbWOxtvpGbXTqfmnTwKCin11E3bAKvQMMtosN1hYjA
eoepiQW/vUprtJ8uPmzWDQeS2E0QLyx7GsK5OV6H2zAKKHBHCaSKs2pCNHsNF0dDYtdOVqPN0WK7
fZ2VQaiRzJ06Qya3ujUyJOvAxDTBkkfzhzVUkkeDE6tN7Wk628dNGaAjw3FKrEPXt5LjsuEZg9IA
RX282nkdMx/1mRXvxxFJxxZQdtodCmvax1YredtsTRxk85D4xPWIp6awBcNYUWuql7WXdngmD1H7
04qV3ifL3xPGEUODJhzmDLaTE2bXg6kRdGOsGWtwX0rPUPsbECoCZ4BWp2rt1a65z0h90jK200L7
5/XdsWXvQD3mbTrQcBuipMJEImvTp7G11B4J56ALl6Dq8qNWDDtaN3cjjfHAaN0C7TCLwtyXcyxr
jLVxmfBFRPAKbHlUkghjb/qy02tdrT02gmWZT2iNpY/DPdI8cWCkChrsWr2s7d/Fyhr83FkEzcph
XiAuuZ7vAlooScagJ5gQUu86K4s+7VlnaBrcyPoqbUKhtAEMHOjyX/RVmpxUS8sUwoLI886upZXJ
MWYU+b9hkvEdtqBAM8RZRwkFQXnpelQp05UKbUigtj2z9qayKXsiaWcjKKKjLP/6ttlQe+EhF0Q5
MY3crAhTOCVdP7asBqfaK1+dh+ow+abmw6dL3DZ1s9sugJrBbbS3fTPIA7BmP8q9rJh2Y8CrbxA8
OS3ruzEa8Q1Demua77H1BYFKyUBlGMKkzpka9ZUNjKV8CPsHVPKnycv1ubwwZWDknE2lyP1vpqVF
OwJAGMu807T8gKaCElO2BQFzaThI4aO3hsg6sEDOqo0QEEpq7RJqQbogk4ziMjGLYZxj8MvhzCIP
CMKVnQKMOsjjIH0s3uxb9UiiQDs5ezhRDNoEksWRDUvYhG1ixShkB2S+oKK5gJq9JORz6ZQJgxK2
WASTiXwSEJpb6yX2SIO2i+YznHi32I0+5BM9+8E6lZ4qi/zwH155gwKwsO/wOEgQ22hKz37KHwcf
pW72F/OGoA+CfbTQdq7YOe/a+3AXSkuKNpERd6dIaPE2SvxEnK0jNYeuS9B40aNV4hrla/oJSSzU
sPoUQiHT9+t7nw/jYph4FYKvjJvPEWk+MC9O3jcd+GjawzwMrjZFvgrRGOrb4X4O6V7KVdg60Nio
Nt5HcPjgO6yHh8uucliFe7ZEnYI6nYr0G7qyXB/VhR/EF+8Mg+/bsyls9EZBbBYYqOZJfg/thxr5
aSw7cBfOK5f0xVsavgnqjS9yP63Z8YQdugyEb+qJvVC+Lciutl0Uofxt0lGAEgYUjyScGgVBv8K8
UUD/KeIXCupu7LgaRZdxr14k7t3GDOJooezP5BxavDHXM4iiX4cirFd4jD3UOpQbDbROn/cGU/5+
qaCuhT4qCDtSnajCOYsIra0yG6BfDD3tOYHc1JLcxxBJa436+fqu2LBW51B/QiRnuyJkRqUuHaBm
WrtTWz7MPftyHWJjc2NHoAEaeHO6c0Ehr40CBQgMEOMQ+UWoP2YgcceZrAvslq1HWo63nYHDaGJU
6+Xp0URkjPIZcobjrl+ek/xGSd8jcjQN307QnqW+WSZvTO9Zjv46r9fH+IdzKNgMhKuwVsiloKuW
yAOmnWllcYiOg+RpnHnL5lv7GGT7bI8yxNmdd86TgqIrCOr07puyl/EYtlaRMxgsnHBkIET+kaoo
1pBkJuRgiwgKcDgSye76ALcWEVxEJNzBPLbBgVxPrtmbVUhRB+Ml7N2sTgt5krqKly98eMBQnUIo
Dozqy+c1CFQzLTSKQirzJht9xy13gzs9JXfLE5JUtbL7Rg6yGCDZOtTQfUGyGmkpUC6FQ70ws+rM
GgMrUDHanz7boAOTMHFR09m7hfsw+GTv3LODfh8emjmwj4UHLT/TjSC4LPuYDV0DzMDZx5D1LGdL
0bC8xcdAI0Vz3HSA+noEBYPuMd2h9kn9tJ4TL0I1T+Ld/7y+wFvO8wpbvIPsMtGyEtjDZ/Z7PkFz
Kqhd47H/8sP+uewnCOx3h/GWWm76ZO0r3rNGGuLZ3GRnw+fb/MwY9bWRsoavRRU4L/onAkyo3jX3
2HTeFCh3T+SJSajElyFgaEPCJKEcFFubh/QESFz2Y9SAuq91+zn25qC9Q5HmQ9sG2eMkAdsYHi8p
Q/CaK1KiM94aa46yqlkaBkOYHdRCcRdEzVDlen0dN0wBhADA84AVhGstxkFts6oTZmvYQrPm9QjR
GzJawh9rItg6sDd1PJAhPXDZES8My7gtKwvyxfftPv4wRhfS4CgdeXnMPuMAjTTBMJHRV7aOxgqU
n+OzvUGUuCjtAqDgx+yjAzjG8H8P7Rf2Yd2RA3kAk6XZxXfFjQbrJ/E0/mTDL0YM244aNqjiwf9b
g1vOMrGwsKGS74f7+i492ifoBE/fySPcwqfyPfHNY/Il+0he0n0nuT43DBRFEAJaf9C2BbQQgi1q
rdHjMIZvWN6F8X1S31nO75Ec/nrb8DgLBTeMoiJR5NTbWVKimXmGp3P9rhmfNP/7vY84AwIqqCTV
LkMOZdt3c2aUpcd6EGcyn5QPei/xz/gqCKuE9wEoQQhsgDsvRskJKgEoVI7w2NP2WvE62vvK+jDo
UTWfQzN3wXGXPPUuDjSqAQADBgUnVGGF1ttCVUN1gWsGoZEuc7XZZ1rpWsn++srIQITXXs2gzRtO
ADFDNL1C/aJe7lvZ8lxYDV7XYMBzweMDWmSia6tq40SnKUNRPDiJse6PyHdfH8bFNv6DAAzIOxIE
t4V7tusZSwYC/c2pdvyy9m3nWQOhTpW83TZmC3YP9VgmQeASyszrJQmrhsF7ZtCkqzsXJQLuOH9E
f+0MmRAiASMHNEtIaYA4ugZR2io2GzT/hDCI/qT36NJSansSSd75W0M5RxGcgTkfwz5FfhJtWqF4
qKp7LekfdEumAr4Jo2O+UOxlIPgo2LZhQiiSLhDZGnLztpv0OwtKxaTo/34bo4gClozrc6uI+Kzn
bF4UQhsT5MMW4lMw41atu1Avvb7JLsIEWBiKs2hRaKmAhCNeElVdIo5J0XrBNHejkwTVMqMlIhf/
SdFPavTjWBbvuzA6AqRgA1Kb1dbUIXtcJIZXqUHCvkVh52cT4hSQJ272ZiK5jfgvrswcYmUI2+Ly
hUwvuGbCFreWijKTa+nZdgtXAg7ZyAIzY3u62M9DWEhuhstgPMfjGmIa4TJ04tUQh3of9gWXeYP+
TZ8HjELhc1+lXmW9ZdCA1p7i+NOJTteXcmuUIAciBYDQMUq9hDOGu2RMigYhJr05RTHE0ri63k07
OW4lYzRtmCZkFnlBikHQutQRd02Z5UtdAQpX/7HQw9s+z3q8F3/3jqycaAuK19ogd4NbAzon61Ng
lFWLmgbsFpMOqttqrL+z47m7ZW2tuF00/wtLhZ67KAlBtgiaxOINNRK71UJUNngNoQGyPK6NLoDQ
jv77tUI3Et5rCWHcC8fWgdIrdg/K/Csts/zMiixQ0cqnRMtBhCkrNFovP/8NIpTqdQexGBQCruex
tpohb2qI6NmD+Sufpz1By/olalo3tbNdS0vJTb+1G9H55H94wsukncAHsWLgsSL5rcad15bTaYI0
VKvUT7SRSe9s2GTrHE444jO86zrPMKF2OaJo+RXMil2VBNfncBMEPh+EraB6C2uynsOymh0bGoS4
kTNyrPWnbjADyH9L9sbmjj9DEWYuKvomS7nczhSTndqEn31X3+nLjyhpHv9+PEgxce1yODPIOK3H
oy9zmi7pDEs8POejg/aaihvLjO/GDYOYHNhJ+ANRC/HqN1JjbkKFaxOpmh+rH2ryESK3VIbtU518
K6yn62PahIPiPtfhRjWbLoxpnmJICfMe1u3CTlZ2m+s/kZIN6C8GkcpBf7mOtuEFWqg5hRMAxwaz
KNjcRh17tQWNzcsc54eS24FeJpJ3wNZ2gHumI9ANN80SI1U4RKpBWthaPF6Pal/6/Th/RSQXnSZN
yT25tb/hP6GGFhR6MOiFQ5RoUPIuLSjLpFCIRKf7XD20JJcYhsugFW7HcxTh8qBgApVOjQF1uVH8
VBaTnsJJbx4rMsxvmrJY6ABO2R7CMjlCklZ7kzJkCN2ySZ0H4ozDCy0CMg7Hv19JTLGDFytYFlC8
X5+FPocOSc57kmtO+Kgn7HGq364jbC4kelLrMCCQ6xKLE0hkls7ccASwSZPToBZaup90rY5RUQJ+
UBcPsvjQFiTCDeBW2AhuYAutB4VaHD1sTRjhJC8+R/VjyfQnxiUeEFzeXR/d1t5BMgbBEdxm0M0T
bKNVD6Duo+8DytHMzGWm8dvpihOC3LXEPG4dOaTHMX8WEtYgdKzHlHR6WS28Kxn0gL5UNUp+wVyX
DOYyyCXsUQHESWYzjClOglIfwnzco6kWXbzIjF2a+lWte0a8l9bWbZkuqCjB70BJKioNBGOiKVFj
LSYKfFnTHROqH5ekvw3z6TDDLodNf8qMxr++ajJIYYMMFZ3DMgJk09Qo06TuZP/o0JMkCgOovJXJ
vzDOeCyDgs5fzIiMr9dumOfBiLj+eVcm+95SP0uVnSqGtJpF7ro58ZXCCq6PcOsIgH7Gu7wgWYhC
vzVkXC+TmaJnk2chh2Is6m4uyhujQqjcNiXRlE2/H8aDXwYAxL81FrFAU696nAH050N75dE14CtY
0S7NfkyWq+j3dfhikZ1hSUzq1tlD5BLOOBeuuCgMiiHPt2QGl+BqLVcri0fIQO9C0B2vTyXf9OIz
6gxGLApqUdCFUnTAqE0URN27grhzXe1iiC0MqeQq2lo2sNywXsiMoiJF2CmRqWgpybmDPEEPuQVh
yqlHy1M6MPxnJ9tfH9nmeT83lMIuiZzBBucGq0V7/T5pnivbqlB0M+5zM9qRJf8yLeZnUzykVNaB
a3OgJrSmQR1zVHzDes+kKB4YQbjgXGporefErVI02zCIW1DJ+3BzkHjrI8SDk4dKVwHKrpR5GReQ
mGjX2dqpc/Qov4OzySbXMEYH3SyGtLVdOpLsHpTy+JnEpL+x0fdCEqe5HDOecziM+BKEUFA8tx6z
qY/myOAFeIjfBiN157DyI8jllLI64ssdCyAbMXcDopKofRWA9GE0e91BfDNsb0v6dSog1FEe8FQF
j0ZyOPhPrQ/HGoqP+SzabmoO0ycDUNrcuK0TOBXcKJkLIQMRrqXBNNta4wSgIgyi9rujDBAYkThC
WxhgcMCQIF5CYcrWA0HLlEadIpAEMjSvofkAWma+0xVZkGQDBuqIuATQOglegxh6njXcsOyPqlZr
fXNUY2+FOHIRiySGRIIj8rF1Bas46ijMgd6DGzNl1ypTEJqyXhibMKhk4fYXN42o0aE4EAtua4pZ
m8PBU+0KhSW0Kt2uD//+GGugioBJj+AKCvbEF05UNzjDOcTrEvS3KuwAhQFZemdXiW83XykUkWw0
1llkMo+XngJPcuAlhyAuSgZE/jFN2jgNE6Citdcra5p3wnCxqcjMq2ikY6InVRE5wXWzvGEneGco
0IM5jwld4dZbcdCjNO+XpEL/HHU36N/zedwvcE9mc9xdR+K/JJzecyRxl4RJFbXTBKTOfkNXDtw6
gYLC02X6ahLc5kEtSx/IAIULJ++qEEKPAIzbmnPWDes+HXeUfCSWHbTKpyXra7A5l4RzrdHS6/JC
7VGpY05tVqFFOdgV8dNEZl9Ff3RZ1+CtfQIa2H9wEGRfr1lTMZWFFANLNR0x3Q/DWbww9RTzs3A+
bKX6a7MLCgdIFkhdWOgvL/oJZsJ620Gm08ua7g2hGfQhJalf6myUeMqbtyck43kyhvNGRPJlampx
btdwJBFROek2ZOuyqA7CNv4aDuPPxSHvkC/2SFU+aoisXd+el5OKhw4PuOLpiJS7yGFHNWQ0qFGO
8sMifRw02ElTe1CqxstQxs8Wy3IHU5EEhy43DDBB6YPbrBmoqhB2qJ3WNhtVYKIEsKcqpBbftCTz
5+j7vxjbGQ5Zb5jQrNsh1YFjh6N/V/pVGXlO/ahkO5tI7MnmNIJyhOcH4uTIEK+hLKXPet2E7H+F
dFcE3VyEXWv0LGm0g2nc2LnkPbAJx98DmEMEiURSWmiywtQm1N/0apQc6oVqeE6muTsX1XzvFA66
MSbhHcvRfe36lF5eRlg6JDqQfeClIqLooV4TmJYZ9TCseOBxHJCRVZkQ/+bgzjD4/z/zd9Ks1EN1
BMaUWt+7IbsJE4g32VBxd+jRihtXV2RK7luQFjimvN8YSsZFz2Qoxtpe+hgC7tqronhO9MVaju34
WoyQQ5A1Bbs00EiHnoHxMMTZ+KqehLGVJsyzstSLh59GCr6kFruq/g3Sm2443iSmpKRxa9m4eCsX
XlCxdsL2ZHEyqCmHVLRlN2ndaemSXT9SyV13KZyEsAnSvZwcgYlEgnk9tKWvZ7gqqC8kIzo66i9R
4g02nnE7w/RJ9ENH+Kb4pYDyX0yS2M3WpCL1j+cOOK8IAwj+a6qmUDxgOOvqNKGhWxIUyZtqvff0
FFnPpQ5hx/T1+lHYsmJ/3o8gyXEqEf+is2WkfRSlrYI51WLy0lfaqS9IEJuT16AL4nWojRsC88qv
1v+HJRaJ2yhiN8oM82pkP2PoDRfg/XhQk3troiRIyupIuql2VeY82Gr0fh388qXDscFh4qW5YMAK
XnvZx0PbqyjmdHKQ2cNnSMq4pZq7jhJ5JZMYNhmYcDaWZTCnFIVM3qD/cKI96XI/Tz/qOpig8XJ9
XPyn1o7Zelz8zJytX7O0WdZYHEp7J/k33Lj/4vcR96V4JUKHTmSzRWoX2czB77dO8aLFw3dSKP6/
gUDHOlA1VaTehC3I1EZ3qhqbHiSeHHk2FS2lriP8ibxczBLI3f+BECMzJVMLNc9QYGs9VInHbqdj
tp8f609jR1+o+439hox/UAVtYO+V0dWP1+E37RaeI6j9Ahf/IvG8hN0wph2uVUvtPLNEETj4KjL5
5y3jz8U2/wsiuAnIXup2MwJEd95q61jkqOCz4YvpXjE9FD+uj2hz152BCacJMae5NkuAkUlxNbzk
jb+uXeM2GKkjdHeHq4yY3XpfK2WJ+tGGMXQB1ahb42nlRfmblraS/b25NvCMscNBzMTrbY0DIjkO
K7pOgvoQj3vVLEHTHOLS17RWVhC7uUIOaBYwtHAaxdeaoqYZmLgwf47aBB09peD4db9Mlrlq+aqH
z3+/RPwpg7QGXsMo814PzFlATCktbHk2f3QtuGq9JO+2NXP/ACBPvwaY68UuchsAdPxmYRC1dYpl
V4YMQ1idmBpVW6bAmOnOSZ908x6O9vV52roAz4chnBum9irrW0CMw22cIkJ8ZL0vJZvKBiIcGBNt
aEivA6XR211RZ7u5c6C+2gTXB7N18SA1BxceReXoF8Y/4+w2sBTidCM3ArzeE+r6zluG7hYZ/VE6
v68jbQ7oDIlP6xlS6vQzXGsgMXAIKfgfBd3nrcTh20iFQk/qDEXwh2oyZzMbMW1DsjyZtuKONa5t
SCtSI3sbtM6PnQ4LN3tJQn0DVSduWSW7PE/vm3qSfYxscgWPPkef5NLgygX9SXlwXuYn1KuhYsfV
LNfZq8fwMPtlkL7ZH7KmE5uO0/k0CGd5NsyWzCkme7Kd9xFh9mSpdjnCnFYVnybDgDpyvF9G4seF
TMh8y2idQdvCKY/xxu0N8n+kfddu5DrT7RMJUA63lNTq6JxvhLG9t3LOevqzOAf/ZzVbaGJmA75r
wKUii8VihbWgdBCdxvGzwvN+cEe0tYM4Wnq8blMrsvB2weMFVyQyd+x7sDf9UClqwN0EwAvL2q+h
MLG5tjZ4ar/n8rKsrSrEYRgcc1HIf7Ndb2k1xJYOLmPbDIUbVUJYCkRBUJvaLebZEuQsplB3J7Eh
4DvaXtd05fSciWZOT6rWbVOn0DSTTnHpptVL7nNErFgrRGCmDCAFaGhi21ZzvfSjUQCmVlzdx50j
qG5sbfz+0CqcfOuqLhgQQn8HyGcwsXTuCfopkbTIwDL2+lae9mHxEvMQSFd1WYhg4ulU0IPEjyAi
j9y4O1XIHyFJPY9bi9flsHIbyHTa6f+UYRzoXA/WmJTYGBQIs2g/lR9jcN/Hn9e3n55XJhxF6z/C
abxGMCXCPmTTTOgbOZlx56QELLeWnf9S3A68Wbw2urWnrIwOeXTHArmOkpOdb04S6XpahNS2T9M+
eJhuIm/6EnbBLoO0jlNKWHPXS2nsiLeBkVMRcBKAATqGXnwsj+EmOmE8ehN4s6d5NXeSYSUOxUAo
irqUhxAIiYx6RpLX4WxAPQvDGj2QBlseJ9iadf9IuEjXJjLmkyWKbCQKdz1G8JpdxgUCpSEGaw5L
GUyUY6KlZ/B7yJjuZ2e6SXOif9futPFfww9h8xfPLTBRoZ8dtWNUOtkwFEUMuZ8p5EyQiaMTZ6gh
IwrmIcKtHaSFFLZgYJQdsKcGxO+d+tYCpFg+5PFrO3vXD9LajbGUwqyc6medEEbQJbZQuERr6HhI
QXcTv1rKTT7fXxe2Zgqg8EJDLxDEFLSdn58lszPqLKlqwE5NtYyUl94QYD+GrjGbGrkuas2uUfgF
4CMkgWSD0Uvo8OCpK7ghFBqdZm4Pk2j9xdIBphTPeuAdYuaA0UYzwz6TUQ8AiJZCWXNBhVp4MjJa
cWHdq+GnqWS760qteXETs6wYpUV7KMra5+vXIgAegDJR2tWIul9fEVl40NKAaJNAIo3zOuEJY8L6
Sqk6kBLRSDh3QWALbqt9M8ebSULfzua6XnSl2OO71Iu5AAuhNM3Eh6h+vBGnkoBQk/ixm2VO47d2
WN8JCMWvi1wzxaVI5kKsh6QHQzzi4hzEYEluvbW6fFLUkMeTu3a+YCNIzlNODMynnG9ZP+OJEgg4
xWMLZKzkpTJeLJUMxk6Ktj6Pm319Hf8njE3SFG02FYYMYWUQboc0P4ZTt8Wk0i5SgTRuzP/I+tgR
UwCL1vXVXPNVCy0vxhHEeNDjBF6k0Chy1PMYyGSOTujX4wi6HDnEIOVSEmOVnd/GaU9VHOTyVyip
NXDeNLtIpqNRjm4mKg7wM29H8x0wgk4BuHWx9OJGJq0+3MrlUzCqKDUBzwEDQteXYNWg0GsgoVSI
/ATb+pIrQqqUBs7mqAfbpoHDjtp/q7nmOJ3VU4n86+/mFjrudG5PUoNGd0WAC9XFp8Z/bJXbOvfm
72B6/Qt1ZMQiQFxCNzqb1RmsqheqGf4zAWr8hGehZcR2M31el7KqDYIOoMgBvOGiHgHu8SysVEgR
9eQe3wLO0PjBHxMnS4t9K/EuhZX2OVjPQh5jPXMxz3BlCIPxuJVJLX7P4Ucxguq5UzeoBoFmfXry
xWcD/Bl6ymsrXT0kC+GMl0tGoQeUcw+HKqYHU3vMRP8xCeeNgZW9vqyrtriQxDi3UpHAF29iWYtk
m+reFH90vCb4VWUs1IlpBx1aJxi/Vo5DrzY5lInC71pxzHwTNZ4QctlwqD1fXA0/ctgoKMBxlweK
ERtNrrQJXPT1o6ADsEMKFnUs879ZuYU45niVSZRpdQK1xCYhcwn2lsHOrL9xFQshjBVardXLUU0f
Y8NjNWzT5iEOdn9hAQsRjK2B9y4Avgb0kDQogGkfObQBE/DnQtA3hbc/PDLQGhgbCDKQzCsFhBTV
EV21NdjheL21qykGipADmBIJBHvsHFhUoupgjCKCLPOrm56C0CDotrVD9aaDXxpjIsePZvYXNSG8
K3+kUr+1yM3hgTtZmIrARYr20Fa0dYuXl105P1AIo71olMTAMtuUWaF7AL4Aflwd5edEweMrUoLP
btRIPAM5+/pGrbhZTF6CmhBznni3sHHjMOmz3jbwB4L0LYmGo0/JTsgnx9QaosRf14WtOJ8zYYx1
G2MgyeEAYRm41scasQ4ZBk55cHX1Fgox5o1JilmReqRmZgGI8vKznD4kzUBC4fu6LisB1ZkujCMd
GkFsSvwB/2987iptY7TTNrMqpzat09Qpz+hidPWYZ368JaS/L8xPn2WrHzK6X6ix6ujnyIrbiVdT
o9/OeNYz3egaL4SYZhdIZQ3dAqHYZcDNHVoeNSZPD+YYdZFajGkAPeJROfTtCDAjC4rw4DVWYuwz
TejvC01CDL0UmPeFNRie3h7NdjPWMj1P4MkAbgnHJtbXzQChGEX5Br3XubQ2kzINlI20LFQ4SnOo
Il7O6Xcp/XJr/ieCvfTSUsAoowAR2kbZDgBAUe2R5Afh+Ua8Hd6DI5rAntD+cio9301qknxm/ya8
j1iLlbCqPx/BXIVaU5t5RZO7mH/pBmJJx1GzTXCt5KQcE9JJNiqjOk/suqv6kcp4j9DqhVYqIDWt
NNIo91n2Xo7HPhxJMHKcCGcjDcaJKGOUNBVNu+roch0mzxR40cu6+/hRhn7BwjALoS/KxqIS8KA1
BzIG7hB7WUK7kJ1Y8gYePTNv9RjHEaGKOM4ZBM6VA9aWeb6LhsTuImdQOA3260f7RzXGewy5ldWZ
CEmN6E0dsnoSySVeNpSWRq6dA8Z/VCBpaLuIRmOTLcyOHr3W+UcrqaQXP/LYmWTSj951j88zCsaX
YHIKvZkq9FKkl87/4KYqeevGeA+p6oHHMOL/t1b4S5gGgA7lr22pba6rsRY3LU8vW3Vq0aXdz9S4
S4DiCObGjLdNYKeKiOLfCdRfubzXeBC2a9nrM6GMy4hqfcw6HY4Yhm7uIlcsibTND9EO/kOV7epW
eIIPyVvnurKr0QAFl0W7v7WWw0bk48sQC9goJ8rEnYJ8mCF8GSmvDWbVOv4n6SKXXUuRCMZzSJrq
hOh1Qcrmb87VQgKzhIVhdJ1I77LaTIjRf2E4KOChTq7elwsZrI81qyauFdiGlr7r1uMcgL35fkxb
x1BeEx5n9apLktEOC8IWZBLYGiE46IxKr0BSIcr3ioRqjemMzbGLbkuBc3RXj9ZCEuOSRCvuukSl
3qJ5EDVg0LtWyfNI6wbwow3jkZRAjop5gDaDgICpdwWldXPZlcqWVJJd1APGJUigoNvxJcnei94e
Os7J5n0B46CmskJs3ULLpvjWla+84xym1TtrsYqMg5pTa/azkWqYvwTDgyVhVuDO73BwnayJXZT2
7Ounl2MgLJaWNue+CrJxxKHxFiVt25/tIfgKgDnf80pRPFHM4dKHWp47idoi8pMC3a+3aHrrk73G
AwjjSWKOmJIU7WA0VNIgoE/5EAmhLTVEH79GXm/DqvfDLCjalU20rrEdK9U8tZX/m3rJfBVamQT6
Z6vdNbxu7NXTtRDDni45SpuAJgRn45duYW+Ous/pD1k17YUI5nC1Zi91Bn05DuZj2P47qbvrlsZT
gTk6WgyU/sCH35Nz0IMkABDuPMX/978JYc7PpFbm0NN1knsdUyKAp4s8JXj7T0LY2z2r67hFngDv
UtxDsezOggaQs4T8NynMcal7JVYbmi2VjOdQ/YgCUBZzWh8uES4pjN7PnpvMQQEiI0BVqCYGEHW3
Q0a02w/5Lr4176SbyolfxV3jpC1Rneb4DLbFvCLVQeC41NXDuvgG5iFQmWgANmnMNwqWrfUvEfht
6+KYREfJ4uHhr7rXhSx6BhZPAiGSw8SoICsof/kYkJqr9EWMFUBuiG5rWU5VZRtNz96v7yR3menR
WIgN/SKXcD0i7NxIR2njI7m5kd3h38yOwXe2m73i6B9qN38RN/fBZ7N/uS5/NeJYaM04j7aVdPAa
Ua2HD7V8FpR529f6JpUAzteC5CBPEt4oOf2XF2+HhUjGmRRh7w8mDXLaEjC1IbF8F3C8BJQ511Xj
OBWTcSqGntcSaBtx3qedCa644RXUTf9NBONS2npWQWGGMzKCtXx8yNNP7mTBbxqGK8vF3sKTYpSF
NUON+NjYhSc9RARdancIQuvZCQD4mgNb9lXe+A/xq/4qkmEr33S25TwrXgYA6f+2qGyVq8pNYeqC
35v3lHZ3VvOgRpzLZn3fMLBBq+l4OzD20abKUIn0REzAFA7jbeI/gzjt+satO5YfGYxtdDrQ0CUT
MqJ0eo4y0DCO6iYZfVKCjTJXeX0pq6cMDSmUqARt7CwVUlVrtZwpCDoMTBFVOljuOsrN7lTlPox3
Iq+MsZ4hQn+Fiu5ozFyxUz6ZnjfZmE3I9D40L2iQholER8zVaSS7U28aXu139UQvxDFXRe3PiTUZ
UC8S39Vpb1a7EFzT5u76nl2yxdIbaSGGuQ0AupeDeB1aCVvzfnLFU7RXCid9LT9qIu1iL94nd5rt
u9fFrprjQipzL2hJikJbDqmtckQ/ozi+hgJHM+omLo44hvaAd4HdusAoHOpU1rMARY202XfiVkrc
pgOz7eg0gacaI5mT17/QaSGQ8fp1JwuJIkCn1Jzko46Q2PY7DfVIceo5J20ldASdHWrVCpiJwfTE
uEjJz4RakUBp0/VjT8RYb7y2LBpOtLK6SQuFGJ8xm2USjzO6DjsruZ/z0I4C45COHEqPVTtfSGG8
hgwH0QQdpOipZyr7Qb3LxBuNN+3yG5nimjkwS9bqfpGMFm2hnAMnb+xUrIke3lSlOxYvoI03owNm
5yL/0DcPU2wr2sb6qxc7QPXAeES5oEVmPQc1DtVBp2U21L+U8ahNHzrPB69a/UIGs5oK+m5UDZUO
mhUAiG6WfRrtr3Z2Jf+7Ut2q2F63+dXNW4hjVrURghaAelBJVd+06UuSn3TrwE3vrZg7wKd1jHBS
nDMMlZ2Hc+aUakVO966ZRruvPkOfY4Orlr4QwKzaoIZqVBoQULdeku0z5Z+AB99I/wVrf0hCgTWN
XpA4uuc6YBZdCM0A7lyZivyhDNu9BXh0d+5ibd9iVu4GnDoJMCQbHi7I2hah59VEJyLmPC4gW+Qx
HzUrB5Vpqj8Yxj16HUf5kPDyNGsrCOoJinkNxK0LxKRBboWyChV6vGTHj8RdoM2OkCvedXtbsQR0
U2ICG+aA5BpbxGjgDoXIBN6ViBF3Wwx9kaRlxYtAqT0xe3Umhbmdegt4up0OKYI23ZVAyw+rdGOY
0WODgpCOitB1pVbWTscOgZgUw3hACmRMI2zTVDVHiqjVhW5RN19KO9q6IHIKQKtiQCcEeHJ0+AO0
9NwCDbDJiNkIMK0+Lt/yHrMxUn1nhX+RM0TRgEIewthgc/QzFm8vI9IzTQ2BvwTOVc01qyR+EPXw
bU6C2I0AuJ75oD+P9dcCLcWkn/WTH2QKEdsZ5C9+Ze2SRuPRBaztpwLMWwrDqAF3mbmZM62UorkC
pkWvgLMzBA/bfKO1tpQARfjp+l6unDZgo6HNAb4K9MEs6mGOafOwSWIQ9AwdRjW6wAcJKCIBaUp8
xAON0PKqbmuPXfhFZOcxuIHJlN/s4csF1/U8jAOQ20Q1qVyDJMA/If37W+FlJEBneOEZho05HJjz
cbb32ve0lXbXtV47lqApNDFsjjEFLPH5ngMjvIDHwyfUc4LyqRyTuItfr8tYM9+lDGYTA1Db9qoG
Gb6JNkMgAUs7uQk/jazhwZFfaIP+HlwzaGoEGQcaY6g5LRYUJLfA0goK8DyIyqsxNfcNzuYfKoOY
dMHuyE62d0IP+s8esEJh6Fid8YGGQJKn8h+/IagYQCjRLkCKxsbcaxkA4gXUiiqMu2HibBi/Kknb
anO9RW/i5rpGl88jyEJbFOJS8DmD2Z1Ztai2UhVgi5VdDDLajC2i9qoT5LojRcAiF0NidpWT9S9J
INp9H3j/UTyjqjlmShCgi9tuutFAL3XhEzUaNkOpok8rEibcGMrtGAgTZoODT0OLj75Zf3I+4qKC
S9dAwiwQuhGBD/p7jRaWE6X1bFiDVgGVP77TtXggQz1uLL/6JU3yPvYVr0uSYxdaAZqEDE4t7cL1
UOGAsVIRJKHXm52Gy816MmsL8KCw7NPQjA9lMD8IgfhWzdb7dUUvzuK5qN/l2IWe01SaSQ76XBvN
rJ1TTDmA/HodPXe1yht2uTyM0AoQYBqCF0uT2aBZnlpTCRqIAgKGiyvjfVC1r+vaXDagQB0LPcYG
7cqV8WQ8P/BZq0XzlMjo/TB3CCZE0HRN3x2aSVOF5M1b2OoHPXieyp0/PlbSd2xhJCE9CeUmm7dG
7qmTrc1uGXhauRl4fUuXuwrYFIoWhIcsmsHZiaVm1AK16CNkpStHlmbSgV5rkr9i6+H6IqzKwd0I
4isMmWEG/HwNRqtX+rqK0d2Y+piwAMETsExSZa/mfwycBfIN3MOYI8GUGdiBmMsiFMraHyIMkkwz
0qHzg6G+Tf7tmP26rtCl4QAQAIE2EjYG+I5YMdaoqYPpA4iiHVLdroRWt33f/2NscShDkS4A+gIu
jgtq+aYT0DkUIlnZl2N6sMRcOBUAunfkIXwJpqHhTKlcHjzMN2tAeaScL+BKZHZJ8sV2nH1MHtSG
D6bqztM6A4SUBsebrq0dWgso+IqCQTm2ih2WrZKkOZrlRmOb+d9y+nZ9by4eQ1g1ABtQBC48g5Fj
Ojc28NRRnjUUQTPNUYAwlmVEDQ+SjHZQdad2/1yXtq7NjzT6+8JbSZIfKSntco4GINCJwVFPeUhK
F89uqhCGFDAXhf5geP9zEZWlTMFc4JElAu6UwpZLxbs1PhjyC0qwqPJ0nxFQJjnvhutCL9ozFKCn
6VqLJ+UgbJtuE2pINdnCmHmRDuQooNX+eb84XpEKcMwV0EKitZa9YgDIE1v9iFceyCLACLkRZtFJ
VI7xXaZqcFotSgGFHKsKG2GM3B+Rjww6EIynWuboxWgbpmAHc4yaQ/w6xfpTX7xoQuok/j0C8K9J
LA/o0Kstxan44Ooydu7sLch8DP19YTzNEPqmT9nOLfAnznDzrRsEkQOYAZO0YG/uikOfVK41C246
YOJ94rixlRMPkHrAceDyA1YeS5Egj7EaxsVYAQ3SfAKeZGDLXd/YSZPyIjgaoDGaYqodLzeAqJjA
j2OWvcAjKRLUoMZgnwoAK6GFAc3iXWUEX5re3SZVYnDeipdPF8qRgFFzinFiAWuHuQokq0by2Whr
Oz/KHzMxncj9eo8dVA7cxA43tSuT3O22zwPRyD1vVu1yuArSLTSkI6f0O7FEF2SxtaophBoQu2qk
lUhTk+Amv5shFszcwam3lRclJaMX3mRPWxTSeOHyil2BrgSVCzz74QnZ+zYAq7ugFJi8kU/lUSHm
3twl9mvxVuyANO1ed4CXU91AJ0NuBidW1iRwUjH+dlT8To1arLPw2Njz1rIzb7Sz3eyCYHgbc+4o
rjTG34apEcy6BdXAErEP9qDAuE2dCK3dt+8qpnodjnKXQfe5cowRGVZaSRJotjENXTslGBvJSIzU
MbyYPx5PF4o5I2cLSaOohcnoUoyj2kHWsO/cz/GQeN1b9aYTEQYy3vJivzVPeCaOsVBJRRbKoKq1
b507/TIOPen3BRjRSUmCx9arn+95RIOX0FeMrTAPKSCWmINUQKZ5n21DpyG1A0bjo0U2SkYqp3XV
zei9h664yb0XzlauLi8FA8Vtaikg0Dpf3iG1hGaqIVv6sr6TXxv/JNst6Ta4WOd9sePVXX+/SS+2
cyGPsVQtoghvdDvVkwCi1QE5khhrXdnAHwiIfDs4rZ2eTDvnXHErNzfYgX/0ZEy2HSYrEyrI7ewS
vark80HzRJFvrisuHXIUDfkMgFfiRj1fz1SSy1Cyeni4vex1/2QnxQkdgWS2Zddu/yva/Qr33WHi
FSEuO2OpDS3kMjZk5Qp6aeKhtuu35BdSGwHoOevP2pVAopqn5Pme13ZJN+piI0EdKAEIEcgVLOWo
1gKFVKaGMwgzCGLFQ5vzgO2UVY+9kMEYSz8DISGPcF1Mtmpbx8a9lXaTffvw5jv+ZnQCYtzIu1P0
/A/w19/B80aCjRceIke9sZ6eeW1w1EIuFAYMO6af8RzAC/l8Z4dIi8xYlnFSiqdyekhzsMLb10/j
yosQLcaI9sDOhMw0G9POmplUfqLVdqqODibwJZmygZ+CnncVrgqSgdqE/CXiZzZ7KBSxVCS5WtsZ
YIL20XYm8rtKtHs9JMVAGqc6isRw5ruOB+V12TYOO0WIiec1EMYBC8Kcw1CtuqqZxNoeN725Le8C
hB2ufit4kchRclXHhST6++LiQCN1JGUjJFVuD5I+G01A1t/sF6ZTAf8OXDqdPQNRl/bBkGK/qv45
BFKlr2yraGfyIpdVTSgfjQVIGoB/MD66zkGA3k+wvEA46vmDXG3nyJ54ox2r1xDSWDjN4PwDRDSz
YImZqY1v6Lj6vkZnsJHW9gwX6eydeQxTMrvtPiQ3Aym2/snYyZwQZu104d0hI52NlBBywOe7ZU1h
OVYGLNIwu7tJN7dda22iQeXs2LqSP3JY/JtslrKqGyFn2suZ0wNXA426tuTBRz4MnuXOGob8XGjp
hjKJbWtyZaePyfVz/huugPUlYKAGkLkIbBQgbZxr2+VRKCUFDEc/Nb/MhwCPrmPkms70ZWzqbfhL
mYnyUbvBk7gFlc5XtLF4XWWrNoUXB8bLKF8UWwFLAjWTwwlfkM27Ybw3/IroqB1xO5R4chgXPmWV
OVHiVNvPlE3YNQQW9tzFWU6KiVNtW7viaTL4/1RiXEuUaEpsdhA1CfVJl/zNoFkgOipsWepfav0r
rctNyR0holt1uZU/UplTI7S5MvdojLLnvnDQLGvJ/0wSqSq8FwtiqLsidDvJbVvZNmWUT9zrlrRy
C6MQBUB1jXL2WGz6u0bMn8e5D0PCjH8GnL/G59jqygYaqMqgVInUAG3rOTfVTPJNvJsEPBjR8zXp
ZDbe4/Qxmp3rivz2lcw6Iv0F9hh6MYDni9m9Ug7QxdtFDaZ6ibQpb9Wdv9FO4nfr9i6Gs08yt7ts
5RVzJpHZOUOeOqvJIbFxUwdWcjegD5B0WMNtzSOMXdunpXZMWNjLSVcWVFYEhuLEsAckE68v4IoD
PdOGCQDlHhhEWQAJpbXTKJho43DnoFYqTvKZEMZLZ+Wod7UVNrbo6feh07mxI6Tu4DxOnvF9XZ+1
SMEAXB2A3tAuB7tgDG/OGjQMFXGDlwl2RSBzRnARjaT29NP8zhG2EmkiqgMyHkSBQFpkrG+M9KoM
tLSxZc+6Fd354G8scJiR+BcKqx6CiOvyVs1hIY4xvUopwR+U0Z6oXnGauLcxtHRdwlqq5UwjxuIS
zLzMipw1tlE5w73qhQWJNzW4tTzT6SzSuso9fZKUpDhG/2pPHOk8BRlrBCZWpc85pHd2QVNLN5/9
BpM3d6YjPhbftR3+c13gyrPrTFvGMIURM21ViQUdrLsIwB05kRUSJz7JFU7j0pokMD4BaZuiAyKH
du4PlXGEtxeLxp6yQ926oHKp5G8Q17Q8dMjfyE2sR1xKYmxSFuQK/NmQpJ+ArDnsdU9zb+9uxZKU
W0wreynZy8AZIuC541WxVw/6UjZjoHNdG3JrQXZx3xMMTtj+beL17r8d2Ca217eOmsI1NRlDrZJA
ToewbGz1A3hSt+1WOAn3DUcIb9cYe2y7LIzqAvpYuMUGiWQZKptO0zrDzBvAWAvuDJ3SDIHNFM/F
i8Zvo5UjKamoQvOmsdsAuSqVJO64q7fv4aZ4s07yU/gwHYB3tE8+k4njXNZyWGcfwCgbVnlTWwM+
AHQkJKjfquJGF8hUfGmAv8W80PClql9zc4PKsaKB6Ut+6UzObSSv7+rPIjAHss7mbrREugineDfd
6550ML3xoO/E72zXk9oNNz0Bi9VG2tck2oCo0Q698dYiL8ZOd69b2JozWmyITgOBxUuwyupOnCZ8
y2y1pNfv1YLT6r+W1QKFD3pX0GoIPgq2fyWpo2qOxLqxe6QlEMKgD6i7CRHDBCGyouo2crrtfCd6
vLOzlvg9E8xsdS6ALL4ZIXhO7Xkn4q0r2jOOa0V9fFSS0Lu+lGvR4FJRZlsFsciTOoO8VpLJgMpF
7RNZqvG05uwZ/UcXXuFnRVmECoxnNF2COWI6mW9IduMf1GhPC+QojmvqRgm/riu2lkBbriRb5+2D
Jo57tALaH8EepbZ/cIPg1M42gl5HJAC14/kJnoY0JFlYZVEIUh/o0LCLt3np1CrqPptMsyUB3CX/
ol3+uoL0tri2oEw4ZWpiomkttZSOtKIz1p9Be3ddxGrItrAOg7kbtbHKOk2CjPgo2t0//lN6ED5i
ot8ofwyjBdbdpSTmbmxapVFbCYvXdrY2vmTSTdpzLPByToORwdyBqa62wf9fsU24C215nzuZhz6i
FhaR7JoNkIe28qv6cH0Rf2dzLjcK1E6YkcaMjclslIZxxVY3oJr1qO+Ng/IKFHq7IXc9cjEqETel
/QrPaadI7Ypb0ZHe/yLdhLX9+QBmF4cqTqI8wi5KAJSsjl3ghoo3xpzlXXXKqAMiaQ2gUeCJn5t/
0xaGMCMXCPIlkeDpQoBaeX0lV5+UtPebakMxTZmVDK0xFTsTiuge6mJ2/A3wTekmuhOc1E29YRc4
HIG0XnuxdQuBzMp1sRn7oQWBGFDKyDSQ13eZNI/TttgOHOXWzWQhiz0BFVJ5tQ9ZhSv6ru52Lkgq
gOKj7lpU7IlOspDc+Xdf5UPgtiheJQD1EXlx4sommoZOEcyRAFHE39m2hQ/DWKufVvJU2TqK1wRl
Vwe0On+MJmHKJkhZ0LqEBhncscw2qgbGd2NLRYmoqh1B9+rkTeicuc9I2d2CB+T6Jq6phI4sFORN
Axy1BhuOpqo+1yG63/RUnB/1tnqesKV/nu1EC9OPEOba7to+L4oUjYMDOoglVd63uornir69rstK
EGYBoBhonih8ofrF3NZAKJbivA9xSyPZt6l6o7erxCpBUlvcVrVlPvhqVT1FQELiCF6529DQhjgI
jQ3obmA70ts+9DtTyGpM0u0C0+2suxoRYHyqko+mtZPk/rqeK9H9mTjGl6gB1DdUiKsnHATRTYTS
jStQCzaOhJ28LmzFQEAfCkoC3aCNG7+j74XNB6pVdhmt8M3Vrs8SO01TztleCbLOJDDqGGmqYVpl
hDqlBC7sxG7iBzU7Fc3IsfW1dVuqwth6OMBtYuAM2UPxvhkKkgelO1cHqchIm/JKlDytGJsv9Xoa
CxEVym4WqtssTEa3E6rgvpytezFvZY5u1P8xvhgHjHZgY1iKXjLn98uUdWo5aRDXW/d5tqujb24O
fW35kHyFlwCwPVqzmOXrqwTDqfKMWm9xF2lk6Lagx8qmx57HAb0WitBqwf8kMWs3+qGUziUkTZ7v
Zf/Om/bwOaNuYbjag/oY3JWeGiAxdt3Q17zHUiizgr7sG9T3oi0h3mZwT+Kd0Ttq50zhQ9hzXlBr
h+pHFnJw57tldn2chwVkteNjNGD0lhNtrL2J0SNOowA0p4JmgWm1CnJj9qVEwam9BWWJ6GanwRsR
y4GxW8fdOCDGtxzE+BWn4WrNDJdy5XPFpiAckTOF3CgAkrTxGvupIwocIWvpGmhHcbnBD4jRbGar
hjasZuTH4DECxx8doB47gU4a8UVu39rUNcdjXt7Pf0wwhJ61hVT2jZbNSS83VDez+C5T7VWuZdds
8rfrZri+gv/TjX2YDUVqldkA3fDc9JISQTigmxXzj2fbqTIgaEa+Bh3pBlsS9628bwIVyhjiv0UK
oJCHuUhIX5MZBXHx87pOqwd6KY1x8XKoSm0SQRomSfSPqUu0Q2KkQov2XMATYQpPcUccvbtWCjTw
0TXFEfiT027uQX4mCmlkj2nf7MI4052hbk23Tcrv65+4VilFh74JzklKcoDq9rnlRoWST5k+4cQk
stu3rx0e310oOzFIaobqSzYsUvWdPZaVLYn9qVUmwM5XyHh177N5l4b1TpDUPapGt5roO6VVc27J
1TVcfiBztMa6AGiAhQ/UT+Mmvhu8YJvihaa2tr9VH7Ndvg/htTw0A19fmTVftZTLxKNDaMiVH6Mm
UCSvrXrKeEmdNb+7/P9U/iLAKNRYTVQVvlCGywDFAzizHCPcx/GdD5T0jFM1XTteS2n094W0vOyF
WMaAkl1NH1NN8+YvmvVyfcXWrv6lDMba9c6chwokkraQbuLkSUH+JnHk6eG6lLX0AyYcMNEJwihQ
ZrAv5wA0ZGOWQpVZfhkCAxjsu1pqSYGMoubpzV5FO0HFS3qs6bYUyuxWYymV6WuwwqF/TpMnLcVr
meIfcnRb2ybKN6uLOrq80PB+vk0qelmiaZbg4R0cvNm5bbzIcLFbbnnyXRM5PyAgPvDKlqtS6Qw4
HhF4CrG3ZmR0YCDB8J89lIkbVajANf3LnOucmsqaxRsLMcxJNjPTF5MK9hG23lw4ONMYU53typiI
KCZEVTjRxrqlLAQyR1io9WYQfxvk1Npjgsk5TKfhpXTMlNgZCtEAkGV4W6RAOKl6TljFW1PGYOTQ
VwJFxJr64n3UvSedV/NAr9YC0+V6MsYiyEYxiwmMJRrTh96UyWTmXmPUT3XYu+gk4mzfWu7UWspj
zjcaBFrTTyFPeXTUPQa33xTL8R+bzWxPO9QXN83EOQ90kdjo3lBEOrBg6jgTjIYojGlR40Oingr/
TPHwmae8kfS1pD5GOX9kMFoVsyQmlgCrFL3mATR3bn+QUMDIibr1j73dOaIjHtAJxXFjq/YBRiEV
jHdg9WXb1IfAB0u4gngnqszXyM+2UqGfzFDjrOBadgzq/chhDp2kFWZVg+bODoHC0VTPUWft9Cl1
wGMIxITXcRY8ue8em2hwg6EhJVj3AAvxfN2vrSmLWQQ6u4ngFX1I525NiVK1HSz0nKnZ3ZDcpMaT
KHLWc3UflzKo91nccAqeaU2fQ4Yh2+Oh2ksPgh25+m6IyXzf7fp9tkm98V36/mOMCxpSmmjOkX7T
KbHK9SY4EpIMQZ42N+D1AwJZ0ZQElNqcbNJatmW5k4w3U41MijA4DTmTctv5QI1RGzdO1SNI+YB5
YbraoDoF9vDP924plnFkfSJro1pBbFIrBBl5UkoYA9Z316XwlGNOuhIVbdBbkFKntgk1xmcl2igK
Bhh/pckBVC4crVbv88WxYE69WOhJFRpUnuqGvoMR29x6FXmxyqoUDbgdpoJeJ+AXnNtk/v9I+67l
yHVl2S9iBEjQvtK2l2m50QtD0szQg95+/UnOvWdPN8TTjLW2HqUIFQEUgEJVVmYakmycUzyMHsjg
KYHdt0cqrjydFl+9ePf9xwy3ROOELtdsNiMfpzetNeknku3CKdo1r+q2eSge1cAUf609pRafo1Bu
QXsR0KrIwHO7GqRFNfqmMIdR/lLJYMrfVb811dakuw6YuNQeuo9xjRdn8c67sMnt8qCpqTYWsCkO
bhL/HpQWlOuvRnxqVjVjlsIV4GTBvYJOV7QgcsPLw0ZDCRQnp6IfK3Zsw2Ml3zXFC50e0IB/2/2X
HOXSFjcsMFxNY5vDlpyGJsROC9+W88IU+pVttjameRteHJKRKEe5Gs63QZs6+aCbZf4zUiU3ZtAO
ZuDhb3XnvxoZT8gwQWiurIJ5Fou7PPildc/RFJsGWZnAJb+YmxTQ/kwlBTHf9cAqloIhVwM+U9ES
U09Par+blM70m71UeLdHtHSZXZri1mqQ0yFH+xAOxHjr5x9E2yrBr//OBLdMLAe5AnIyCMjFwZJQ
yiq+SqSxbhtZ9Lm/U8bndYxaTjJfnH0uaqFJS1hli7UimhGgoHei4a81BSz63izxhKZARUEa8HqJ
wOeuo4F7DgIG6WWK48Ca1MGu+nFPILQ51vRVNSTrX4xRJnjVAMM11x+vbRpyKAZVD+Bslld2Ml8k
jTWGdiqf/40dqqgUcKq5x+raTpCLlUxVrbIM1m/TxIrH3DKEANoeK843/yM+IsZpjocaGvznpuhr
Q4DKx3U9YRLL7qMu0BdPTZp7Q+J0lU2ZI67pGCzuqwt73D2ZFSzopQH2pGmDnhEq2UHzQxOPrFgh
2VjCwaHbBnUKJPIBdebxVJUU9TjZMYX90Tj1zBJfk02xiY7VLn0GMkQwg21w7zv+L6PdJJ9r1fDF
y+zSPLeraR3WxJjNd25+alOQmZjsE8AGL7LrDQgi/6m/oIwKgW10lEhoNOLJtqVMENMmAuo1F/Fi
c/rm6ENwVtr+CytURGF1LmRpOuf9mZwo0jgB7lrGm0E5gGqjGmxhLe2z0GwM8VokfkBoAEA39va1
T0JLUBGmPmmswg5OCE1N45x/yNZjdOgOzSZ8bN1MMP1NcmAn1dyFz/WaTt13J73+AM5JmS8gL53g
Awbf9Qe3CKFG/6MzTkWorazb6ljnT7m4QKuSRGmkwBQNbMwqUdCCJ/8M3V/J4St249dctCP4aW+y
Q2tGT4X3sQYJWBss56i6ng9aacSN1WY2An45QCNp5kTBO41fbrvPmiXuUEu1fGyYirGCh6Xz92W6
G9PHejz70ZpQ1RygXp9qVwvIQ/fAdUbluIKlSjpU8nuTrKUuZk/nDaAfHmReOp5qeLBdL1stF5Iv
yykO/+FO8e/QADCkbkndie3HwcbgaBBak7wmFPmHB4qzi9sAm4LKwL4Qnto2DOq6SAfkqo2G2lW2
DYbBIuB+bQxT6p1UBxtMYgWGusmKfdAdhXBfDuao7FV66pU3tX8ARMeUxgBVES/x7TjvnAlix2Sf
TG6f29pkVSI1wXAf6/6+9Ucz0geng5JpwwSrHl66sEBTyofUemmmWlo2mkWyH6s7rSHuEFoGitoB
Avd8heB0wXOg+QlEAphUZBD/0OvpxlUI3NsEJjgmHbIAKXTjmCSWQZxSqVYCv+9RBch7LkzNrnWx
IfNenppUmk1Fh0i169CiePFHgq0HtlqsjGvRGFq5kHzGD1qqro0FU9+mGYWxtDPMIZtcIqhmI74J
/SFvT3HRuLd34Hxw8e4zS4T/rz3uYGvrEWRQIuwlwgsBwp9KT0GtulPr3LazNi7uVBNBxFHU6jwu
xTezOnN16StXPDqFXqHpW31awz4sGKQzUc1cycT+4ME+ghTqvqTqrSVWDgmKbTS9j81RYOVdJDr/
vN8WzSUAF80Jmpndl/PGjGkg6gqM1pIU3xqL5xG1t1B1e7biHfPqc6t1ZYdzxUKkoVwTrUUq4W5I
jqn4FHUrR/LCQXllgnNAOlEjQiWitRpftiTaW+o/FrcAaRA4nYDpAZxiLpFeu7g0UTVgISZLDtvX
hk12V4SPLF7BkC6O48LK7B8Xu7YTdUGNCKyA7cykgAXma4mCxcW4sMCd+LEQGhIwJ61VZr+K0qEj
MJR9sfKEWjHCt5nKSk4DbBCUR5UEIINtr8s4eVdKdytzxb9hoEraaXKOkZBWuQs7yUZzk317/y8k
T69W/U+L/sV6VFVSNgoIONBvPB0jFQzKidXnYBEbqV1E7JA1oGUPe6/XCZjFNKcUmTWEoh12zFR6
4vn9uUnW6kXzEn3bT3+X8Fv2DGCRxhAwu1n7rOfncjwFwT6t911wBOl41z7cnoSFw/bS8+m8Dhdz
EPukY7E0+2TUe11kmEL0mkqen6yUpdbWk9vDbWfodWHMeziJ79uq3Gfs6fZI1ixw10ZeBoY+EFjo
5TefeRIk428bWKisXfsLd0qoUTqhQwBzlSrkSY/j2ETtF5Ltxng/dIJjJLo7RLnZ1I9GsJa6XTXO
HR5hMAFP3fvYEOQp8yszxCZv77LpvlZ3Q2yAqmLPBGllyIvOCDYhXMXgbUM+8No76kpXA1kIOyvD
ieUzJ5Jj4CAs8Bmb6Yf6SJpft6d4yRspdH0VcNEBHMJnH/VBrovBgL3W6H5nVf40RJnXiswmdHVC
pYWNdmmLm9C+QUN4mUToTzwAUlQFQEoVH9rRPz9Lj9VXvgZjWhsadzTrvpzGIoO57oucohftnJzG
X6VhFnsNNSnHVrYvysMqanvGlvGnycUg+URkoUlpUKewitcpFGuAK1aO8haUB6FZrFEnrYyQV9DQ
xSInbICtEbIZLC6tiSFb+KivMbot3T+XY5oX9uLICpUYXQQx7GQUVb1U3od9ZPVjt73ti2tmuACq
FcOKZs1sRiEQR9zFWmFGX7dtLBQq0fz71+EV7vgd9VEb29mIAFYw3ave4id2EG22z9/kc6yaa8It
i3fepUFuR4Pqg3TJvEg1FOo+NFN9b0DKJDiR11kADAq/ir30BGSY8ZC+3B7r2nzO7nOxbDg30yqq
YJnSr15/kWhtluT5to3V4XFHdDcmokBm31CPFFipd9Fs9hHEOiERhSHlb9NuuE9spTAlT197bq8c
KAp3oODWVsOhhO0U6LHMFO9kC/2sKrqQA+cHpEM9bSVGWsAmqLIMEraZlPQPc8/1lPpjFhlFI6IR
sYjwtr+DaHgSOym10RttR/F5LI/M37StV462UJ7ixFuZ7u8ZhvkDAN8FehdQfv5FMw1TYKRMRj9P
DyXlDhC1QrFGYmJtQSAUozsSZZ3Jd7LCWbGszbN5fbJdm+Z2Tq4HeoQ6HLgL1T3wUE2VgV5lk/Tb
KDkKxl2WH6ryLadepb0YitlBC1zIHUp+ieKHijeKYpIheTBmUouAOBCijPqjXvqbqUssrXhClkQS
3ub8uVHEZg0euKZ6H0JiNc1dAKJZudhQKQSofNvJ6JZC+qI+1FPiFPq7Du5GoYHo9OiK0iYGx2O2
VcpdLjCn7LdM8Px4q7LJbIB+0z119KrunAxHn94pkIkI4sDO2M8g2gcZOO4QVWQADU33aXzHJBtF
K6CxCvRIs7s428ajSxrEq+wlA+7X38TaRjde8uKBNsgIsH06PqSjqYmJrVcbrTxD3DtLUMvuDoq6
i4MHNT8IYPfRXg3qVNMhqfY59MXLZKvlj1nisfrD75/Q/82Ms9ZtctXURi+hdwz7h3Rgz4m+ahm4
prt+cjtNciKQZGdvpP6Ra5E1QakJQVGiHkPdksVnFp+F/IOOtW2gcxcBS6MGmC6wX5XyrhZsI/qS
csWSgx9kPGXxnVCAdbQKgNMAQlt34X5WnD/7JRhk3an53ZRWbByIf4c0Vlc/68lnD/3QsDx0IEZt
2B4UyswYrKRzA9mpSb0V2vLQBKOnSHdQrzJJrnt68gbyETeLnMyo1+7776ETiKAAaUNrD0F2n2dd
yJTAr5SwbXAGWOJW21ZuA06JyEwPNXoUTXJPj9pzBYEG+4zWpXElcFsoLPwRsZLBmwJ8K4Aa10dD
CY2TtpJgPj6ktmT1VmKxuwqkcObrWT1As2b31Vj1a+2sgcIXmreuLXMbU81HlIRwqc3HYO070q40
p9egNDOErtaj5mjHwqkP4ybcajaEvD1hMIkd2Gs3wcL5MKt4/WcC5uvo4roJuxrgih6fIc08DTAN
vIOHw7hHk/ozM3HD2dohMd+Mn7dPpu9R0PXwuWuuKxJ9JFqDtHxgh9l7ITl1UZgtXRvf/P3c+Xc1
Pu6mI0nWl5rSAVVtZifZovvQTTDO0u68xvH39aa11lJKC5CL67FxN1wWguu70TGn2UtphlvmljK6
3ZF/tD+a4yn1FKtf2UZro+Si5pRWII6e3VgzdlTx/OFEhc3tBVu6RS9mEk1lnKeAe1dNKtiI1eCT
KJuJsG0R12bdfwxqYRvp8NH0kgma6cQEy781iiDij7qHJFl7Yf6hIfu/F9UgXO3KMFKpMDp8CoLB
ByM0qcu2sZ2cfPsz8QZ7esStZqLMYtaubkIf2W2s3t5B/+l8e06+ObFBZVmCXvsflleVL7j2Qjim
RPIRRo2VK6HNrMThWmvHVVzzt/WFoT+cpKiQ4wjnc8tGOqWFCmUFJN7AVaYysxAcKrm3R/N9hTkr
3J6UOjqlA8B+VhWZOroeEJ+ZeeyxjX/Ot9Rig5mjeLXGfbo2Nm6HMkC2taCMe0vIH5r4CTpWvWjd
Htn8L678hRsYtyGRsRRq0mJgQkwISvBl9ioJVI2hQjbmR62N099CGw8recwl7wB5tKYCuDCLknNe
msRgNuqmtEc50CNgAiOApFd7ib7dHtz3Jog/o/trh3voTbIEpQIAYC0DcZ0N7JPqBTvpB3Rmg4N+
huzVXjkmW8WqtbXbc74dv80riHDkmUYSFMfc0gXaZPRGlIDBdYtdt9WI+QrYtkO9ehs7iNLWCEe/
vwPnoV4Y5BayDco2qloYVI/NIUJm2IOY7oP23oMdN9zpp9V0xLfEAGeQO1ghRcV6LYTBUgGtR251
oLowK0RqLrNWxSe/EzZdW/uT3Lq4jFuW5t1IYG2wxTvd677y1KxBP2jN77PJU+9qBEah1XzAm8bN
2r21uBHxFoA0AJl7hue/X1gfxTxn0pT1VpSJHuk2gJOYvaKuOc3itqDABaKrCAoOfBFBbXStMDCt
CLba361HLNURDuWu+PTvNadCOuSU3Qcu1JtWtsmiswJOjdLFHOrxlwYaUNpA1WEXhaUv+UG0U9e3
00/pCc1WVnnXfq7Ym7fdt81xYW/++8V0KoKUNmGYg0VTMqdN05ipSa3Iq4EZ78Emgtffysx+xx/M
7nNhcZ6BC4ta66dqJmCE+nsAxR3kqV3mCh1Iv6AHBLb1uxFMNALkRcvNb/D7vxc74bDGQz6Hrd9G
jR46kAVC9Radt9ffUKUF5NrofBilB1n8ra/JSiwP8sIAdwSgQaXPggZneTOoUGbNzVKOrZjoj6wF
XW5bGJZQoZRfpWY8ykhBhyZwXR9QBtkERWxBGMWUVB8yCuVdX/TbRKem2FdnXemQ6hOitQfG9zB/
XpOLz+UOkC4Bny+R5ttN3arv/cdk5qobnovNYwGSQf0rc6fejnd0N1iiag/WaJ//MQLm+hN42WUq
yEOVKpgx8HyW5F1oH/QIojuvkL5a8cDFxZ9J2OYsBx5z3OLHnVICt4Tza0Kti03FaRiIt7KtFo8P
tAuIUAublXM4Jx+YhufpfCKDxAaAxOzUnlxlD5b08UdjBk/QdfSqyIrcyr1teM0u916L/SqhUQO7
RiRt5WI6oEptBfnohGs8RMuz+HeE3DncxaMyNQEs6cZrFL3IkXN7JPMO4bcoUC6AvAA8gKCVi0u0
ugiDPijhkoHi1Uh6+PdQTemZJ7L0lK3BPZZGc2mNOwYztZjCOoW10XhtAxcCvf/C6S4NcA6hapEy
iLMBVT/L4s9mTcR2dtpv0zVTO+P1A6DON9lfaaRU7are6rTPWrHzxqsjN6kdI7Bur8ti/P2HRPr/
WdK5F1Y+gBhVS2ApoqSDmlmIjHMSH7PgZ+AnbiBRq2RpY7POeO0jALJBmfBCOiCZFT0/+Wm94vHf
mcVwcIC7A3IduK0RxXIzOwZo7egYvif5DRIKw24AKqpBFnkCSAkJkYasvGKXthjo8tAHBD5kIGi4
40OOqKyHZd1bgQ+KAe1QUKgBik5e27cn+vuhjJYLGbRD6Dki6nfd1LEXpyHrkBQdoZMRIfcimDXY
6ehJ2hkuyPpyr4Y4phvj9b7TtiCTry1Qyq+lgL451vwV4GWBMjEFNwuvWgmZlDgTW/zvtLJD6Lbi
MCvcML8vqhX47LfAjjM0z/tFXNDrQQjSbQx3oF8BhAjQS1x/rkzpmg1u7dSO6I2QYDDkoTmAOWer
u9TrMK2R1WxaN/BCq3CQKwUNkWDHjrIlnu7Ix7XOuYXcC3KREkI8MnNJgJ3ieqzyOPk9GfTaCl6q
L9URW3O6w3sIFRvNYZv4VTmKuzXW6e/PEkzwpVEuJokUY4ik2WjzNQLoqiHeqw4ReJhqV3ivTuPm
9mQvzfWlOS6mEHUIOwodzMXjoRZ/q/M7YWWLrM0jXxFtC0kq6wk2XoqtftTM7EEwReRFD6/GLjo3
R/H48F8Nir+VBqNNGmk2KI3bWNlS4glr7SbzvFyd5NfLpHBX0Zjlmu+nMKGd6St6WmxUKp/W600L
tAlX7sAjHAcCsqp2nNdnW+WmeECtRHRTV37CXnDy7ehCXEl3UMQAf6sfuWsqFQvEm9f25yv5Yr8H
auDL9eyOPeBy4UE+NW78AzDgXbMfHrvNTAWmYS+SbbQ9/R7upTvJnpzo04ejrr3YV+di9uWLb0Gp
O6Z+g28JXloHQiiH2AVGgrmGkxziz/qteBG8+HQOj70Ve2s4r4U65/VMcCcfxL4VJZlXYtypju/p
qWnsR0fciOavg2TqX8kP4UHfrNGKfwt54GeQWZxvF2VWtuTOoEIoR9KISIFqEfHSBiTBQb7S77l0
BFya4E6cgMZkmKA8CjxLtymKYBNht5TtGmpx6YrC5UTwVNf+8HBfr55G06bJG7TI5L3ykYSQjK4z
bTiCzf+xBzLEZYq0cpEs7VFNRg5iJpUDPJg72+TR10GtMTehgaU3DU6ToXpd54TTNgwpqotmtsYc
9i3qmFfrr0Uep+eXChnbbm7Zyl+CvHRQm37vmH+Y1C5cifC+Rd6zKRS6jLnUhACccwyp1ZPIn7uc
UIzaJ0HzqGboCBZK9Wno/ceWdHaujs+3z9XFPXBplHOVmpRllRE0r0Ag7L4relvN9C89nixDex8h
Up0EEaql2Br5KKDUWZ80g3hEeyapbxtyt2OK5hZJ8Hj7sxYd+GIquHUuQYTv+xm+Smwm12+r09BD
BTUsV0a/OOMIsfACp2jz4huHZD1qW33APsmGd7WRTRlweRKD7Ox+Gja1Jpi3R7W4X6CdAu4gBe1K
fI6pIdVEYh2jSrMfDWWuLpYP2fSbdXRfKGvn/OLYLoxx11lpqIEG+CdYJOrM0VmySeotMSw13NfN
VtTDlZBgccUuzHGvgSqoIqWqMJWT75t91zsxAD9DtEZktTYq7vJqBZUInY89MqAPQqAfYWQL5EOM
Xzt9rwk/b6/X4t6/GNM85ovbqRuMyojAimHlyIUghrPL5mcwsG0KYMp/Z4m7iWqBVRGZe/NU9jtP
QHsnmUn9xFYphZdXadbvAQjTQNPV9YgkkDlpsWigB5DKJqhyTs0AFFudbG4PZ/GKwwH2v2a4VSqx
2xStwMVQNAmx/TwSN2MfUOe2lWVf+GuFWx4WyaTWWwxGrQ8QQHep9tb126LxVMEq9R+3jS37AtLS
SH+rOKi5tIgysMnwBfh3A+FTocUjSa1NWmpmyNaUjhbHhd4MCHDqSMHwDcmlOojUVzF7UhSblfpI
y1dtgLxF/pgw0RLXkOhLpxIayCHwB7wokGv8NNIJlGchGgpZpZhJdapaaHwVD2P3Vskr6K6lSYR2
E0V6HfLMYCu6dj8mI+6NGboK8wCi910VILiU4shjhXKfBnHzdHvNltxwZmvTFIMoBHpp1+ZmClU5
a4LaolXsZFJwGoPBvW1iYfLAbYvBQLQM1Qp+rXIlqPQphqiKITxE3TFGvlgrbBXt8PpaYm6hzxTw
fAXZD2jwgguFrydXOW6yHDV1K4wBC5u+jEKwxQ5iD9HoRmiL12gumqQfQaowPTJljY8ZoiqYL+6F
JILEEs2ayEmoCk/2FOd6NqJZErIB6LhFwTwOf2jBmDhi05PJTKUkeUJDZe8QGuRbIaLZV5PrqtVR
Pz93hR4++Q2CiGAERV3ChAYqi5GC7lJdOPS06k5tI/aQtFNyeERBk/Jr0LP6LUkHaim1WLwBHqSH
1iAWguWjlfGTCILyWJe6dqpSw7eyMgs3YEwffkWtmtHT4MvhNtDmOC2diPobHETIFdE0lLbFNEDC
K5jS7URCLbMbI1HAH5+E8UEpQHJggiZMISaAIdJojwOwOKBklFlvJmpuQABGlWQoZE+ZHDqxWFAg
CYhW4xnRh+jMI2rn4CXZ/e4gcFCboRaHSKjHrUEtv5/YdhTpsI9FITvUadY/6clUvNRC+SxReg9T
3WbImQZSeTJNAMxpRg4NPgmaR5UvUTfq+vS91RrdmsQifWxB2rIJakOE3JuEGgUbwAUEtsWoKhxZ
TXrAiDOierKSUkeNSbwVUyY5qYjGYZUO2g6bRnBYVwHZVXXlTuk6fTsaktSBCGEInaYT2uYr8Vsx
2MlAGYB6Piv0XdWoUe6UcqXRXR8OEkoHmHIUPicfRyMjEEZOq6QwwfhXnOUqihG8Jrio/VB9yYpq
NBvBMNyh88GfWGoqqPPR/PQ+jDEISNoU0CdbNoIB9OKxH7voj4wLqyy64NxOdaOf03Ro0VUKcclX
1jfZppCHQrTUKUsADRDHn0QLQLJaiUXhZELSPY8G1swWma/m3lTKsCkBU/YqC0mp7+SgNJ4QeWeb
sWlrCS1spU+PE2oLhqkjQa5vmNg2h0EqNLYDn5Qs2yN+77CSQC8nN8DsZlLWjJ2ZM0ObzDYqkOGh
fd65LWPyS5QFiW/VKWM7ISNkU2K63Aax9k/UwmQ8mBJJY2YS+E9KR0W7G0hzbGkzuOAQlHZ1yMqN
LzTGgfZpJMFqkMS2Rppg06R9/Fjp/rSFUBAYVKYB7W+530SeDDypWQEBM5qBovSBXaRat+2qREDj
TTSIdjlR8TeNugCYzC5CDNVJgBmqweAfqCCkZ6Ll/S9jaiNnNKbkYezzZoPeWPFXKAxFbw6xPu0T
Fvt2Fij0oaxFsCVlaMs3KUbrKmWXgK9dCKr3IEM1xNSyIvghxTGoNYqo0Pt7n7FsB15wAfgc0qQP
cl8b50Yqg/sMjJI/+rEeNZck1PCmXvLZZtKE+gB+Ww23vBIFToZ+oYeuAHW73etCKh4akhaPCoTW
9pKgxr9zBRGi2U+QPLVkue4dPWAQu1ATvUOvUc8gKBuXzU6dtNFWsix2EqAXxpXg5DvuApQR+MHT
0UCqkRAu1OoNLVP0GgJHI3aELUy5NQyZNWqGbaiag6v9WSl/ySkIFUOcm62Z7D7HILdZflTI8Hn7
lvqeq+c+hgvIakKKOkjmizdF03n3lLHMjrX3YaA26t6/8/KrDJRD6CPmRCk6QivsygcsXR2Xs8EF
GakopDob8AFlH+9i1tptyWyA0kA8LpuCL25kuXHUNLQzsMvo1Hj9V/bnPAXgKDpVuMhDEMoYfKS4
utTqMwllO6xDl7L6vU1fczL0ZtXlTqPmgZ0WoWkUw0okshD4oB6JqhriXjz++GQ+GHnpADZ3mG9K
dJG3n9gqu47tGLDIKyP9hkmZl/rC1PwpF4+WXGgnrWlB+y8UpR0ZDolLB5lNsyLW2L2okTdAX1ha
CfgXQlYRBV08oSWqAsLOTW9CUtkHuwhiSNyAytS/oDdpM01ENw2mQSYteRTGj9sDXYq8ILH1BzmP
5/v3/nhBmNIWJqMajStyiW700BKErZ9aTezdtrUQSIqoLiGrLuLpgk6T6zntWFjLBVDXVki/gIc1
tca+bWDJPy4NzPN7sWg4BqUy12GgbcoIKq5ydmK9/5bG0H5SWVqumJt3Gx/IAZIFslAEkqDd4JYL
XJa4vME5Z7HuXPUvYfwaqCsdzYtT9tcEz8sQjsJYCD1MDHSw1aG26zX28ZVB8NE98ye5VyVYaKtP
vdu02vO/oMyhgHwoiO/ns+ubVjcFieQIgCoeEFEIatMWt3yJqqsovjGpOHRh8zBBMaQo+zWCpaX9
BBJXIKDAOiHJvJR0QtMR7KMS5KJq0fSzT5I5iNaEcHLq9GlYq6wuXg+4p2SQ4OMlA8HXa/cTsmEU
pAblOfWd2Y1kpnfVq3hC/LTNf0KOcvynlVwcUcDzGyiXg+cBO+raHGvLtqbz1ZiIT2XupNOnoO0R
F/3zPQVUrEjB2gFlZD6d2oZ41RIK/4jZXQ3AsQ/udooQYq0HcmnvXtrh9q5SGE0fJQSjgaAKybVN
PaXgdBitlJGVUu3SplKhHI9oa965PA/WIFS9EodwC4Qbh1SfDmOydpIv7SoVRQnwYSIngFfz9dqM
HZERKsAVhFYLoIXGNLscIh90HOCsub1Af96L/DE0I5bxQJc1SMdyM4eHRiko6BqBQs3whiePmjn7
Bko8sjXtCzey1LPvotXhGZV3iNOZ1Y798zqJePkBnN/36FxKU23+gLQ2o2HH2K9kVbd2nrH/e5QS
j4yHzh4FUzuMCBt0QZXOMXOaz9ryvdRVt/mX/1Tf96/V+xqua6nsjMEpOL7wUkcFn1tJRZPbigmo
btWV+T5ttMyM3kPRCrbnkpjSBsIkq0xYy0P9a5JbUBpMIHPyMVRidVtxE7S2et81pgElKuGHupEf
4510Eu7JZq12uxhtqyABQwITwEKDL6pKSjGGtPHRxOcNB+kZebLYjjx/A0SBB5nu0ozOldfvX257
8OJ+vLA6//3i2h7FtAWfkoClRUMkCJ18aaXhf3bA777zd1hc2DzpHV7FAQxUBxaa3T7+zV6g9V2Y
4s/bI1m8Ai4ncD7lLobCmFonkYwJzNCDeGreGOTGBfA8uopnADSXvN62t3jMXMwc55xBGERdM8Jc
AO5AAJ5MuezNtH+6beU7Zgo3zeWoOIfE+7jQxA5mGjs7oVsR8odvaN8mW/9M3I96E60Ma4Fg4Nog
d6LIKrqCOw0G6Rf4RbPjRCypN9u3+imYbLo2vKVYH1nUGa0HGjXyB8l0sWggERFjrYR7gJW5eas9
wPp/aUf9Ttkpa/6xdMtB9wKzOQf4eMRc+0cd16UxAVprIaf2SM+dDeLF5hC/6dvwUZaddq+7zUfs
GSt3xOLGvrTL+WXEVJoEKIYClZ044Quzo8FEUmF4BF2sYkkn+R3St8QLj2uNJ4u+AxkNgNyQeUNz
LueiahSVYZ6os/wiKTc1S5CRV5oRTcBhLGwB3cbwpxLVroIqGc5VXY7PU0nq57zXRNvPxGGT04kd
i6oguXPbseWFc+Hy2zi/bia9YkBw4lxgHVQghm0u9O5tE4uujDQv8P542UnYq9crXqIDnPa6hrhm
kpH9o2ex/NFL4SbJOqtgwBWAHacgD50SrmQrlgf3H8M8IhnurtfRiIn3Y9FFf4XLxNRbGdyiO/8d
nMGVBkIVOb8xxeD6XXEQf9ZIv+CaJM96aAa/DsJx+kh/A4O/VgFeOs8v5tTgirLNlIdioSrQ2GTk
pSmkTeDX3qQB/aZBnykpA0sv1fu6kH/cHu/ScXtpl0tGoQMQmB+CKc2E+zL9LIWdVjzfNrE4o+ij
RzgH7DX9FtSX46BrPmYUKmsa8pfKnQp6W/J228qib1xY4Ry/jQQ5ycd53aKferFt1xh6F6MmVC4J
Hicz7xcfYoNxoydRgKiJ3mEQVlma2oncl7b6VbrGtt0Ma+W3xRHhiYm4HvkTTN31NptUhjA8x43R
SS8gg0vIyj5eXHqQF4KxXIJaG1/yrUBtrA0SBtRWObhQ0WRfPnQTWSlgL1vRNKIbeNMhlXY9ir4P
cRL2GMVYP+a9U473VbLyalw0gaoX3iVz8wjvYIGoN13T47Irxz9v8RMkdsy4r/+NH1+Y4TxMnzL8
3/kGL+OtIidg49/I6gvJVp4ei9vlwgw3YUZKkJqf79NxBIPjIdG2rWAna4+A+WP5+HGuFP7/OZM5
zDja79iUBrAiadYEzd3qPdVsQ9yC6hEtP7e35vKFiWejOHfKgx5lXsCLaERIlU7uyxD0oh9665Sd
M+x0ZlIv3UW27nQgeursjll05Wxb3rIXduepvrArsioW1Wq2u+s97U54xHvumIMk69g4jdX8aDe3
B7q4dOBxwg9g4uBSvrYnk1YdaB2h1Vk8RBPUt+JkG1c/oSm5Ui5fDMq1v5b45VNQ3tFxD2P5Rqst
XF3dK8WrOL6GbJswtIzm2yZ+yNAqBBXx22NcjrsuTHPHEq3EXkNTLOhHvyDbZbyGZ/ExOyaByTYD
lIysRLDCI9nnNlnrG1302QvL3B3ZoTYRNAyMrkkIYOFj1hxo+zK0oLM4DOUqfd3iqQIdSMR3oCHW
+bZGEod1X5UYZ63Z9ZHsfBTJdpMz3mtesUGx8UghyHEnPf4Pad/VIzmuNPuLBMhLfKVM+fZ2XoTp
3ml57/Xrb2hw90wVm18RZw6wDwv0oFIkk0kyMyNCML3r9H3bmAT50RWYi6Q540NaWdSpscBnO3d4
ReynwWO4e49OBCrwAlPc+fxjinWiZLRJGCwYYfXWe+amvjE+0l/lab6dGjr7um/cpb78I3yPqDAf
sF4rroySzdFr86iV/TrKwVUoVKo32cG6Kbbvz4FTHoSOw/fZs5EyngM4dZc1vyfVJ1TZ3g1OfBqo
5WgP4Kp1rGN2yj9ELczrK+DaENmbFYRlzQKCDytzZyMdUvmuGYHBR9OTd30d+Y6KTCYwuCYKWEx0
xfs4yZMAyxgTSPDoCh3JxxDtrhvhXkbWdOn/N8KE0tRsup4kCDgS2FyV6QFVyusGeNO1tjYpKhqN
wOTPhJW0GvLcDrG5F1RruhnMyWF2KieA0at2U1iNoArBC9Xn5hiPCDsNygEVzPVJQDM99PvmJFV+
LlJr4bXR4tr7Z1yMG6jNlISxiombfG2XAHa6NejkTocRePADOgiNH/1BgsZ3cS/iERCaXtf07PgD
1V+GjDpM6xvjEz0CJcTfUo94+m1TOeReh3ZRuFu8wCtErxnRYjIuKdtNp/U5ZpfYP/NoD22mOUPb
w7ZP/Otew/P989ll3JL0ozF2HQwZ6MEENVEZbVRQNV83wgO1KACOrtBKdHZ8F6Vp897u1jtsXXih
VKIF5hBmr42+ywLaJwc5epB0OlUQTzom6lNaOEEkSPfxJvT8C9ZQfraUcgDpyHHNYnb5bTY/ooOA
oosFRVdKklgwXN6copMHO30t/IC699KWBe6bxZ5wNYznW1X6p859TVQ2FZlgPFNq2kGVVhNzqdwX
CRJgZuB3Q+UIFo53mJ4PhfHDdCjyqi9gpyMbkv3sJQ86s2H5pRkQHS3caHZy0CqLkJ+ccxVuoqky
sMzAfbKQpGUaM9y7YVVpaqooH0Pf0jynuvI4BejB6wV7gBPKLswxoWwo4wzcl3j+aGFzVxeFq3eJ
P0C7A487wYRyToELU4xrLHgt2qO5vrSG3Gu6dA/mcO/6molGw7hGM0iWNncwMeS3i/I6K4/28lj8
xZMRAzFNDQITEFhh4SL1qBOzXC8E0/iIJhwj3hUinnVemuzcBgsQUaQuKLoK5/JsZy6EW1wS5hSo
0vfOKqka1l4XL+4ST9s6nu+vTyLvxXVhmzlNZ1WdiDHCtqy/JZU3pvus2pbxy1J7bfQcGttOA33h
bqxcXb7XRFwdnGh1YZ3xyBSc5Xo9YXbzEAR28j8NuJbSKKRBKYM+bxB4jMga65Qki7J0fXX15E7R
fulD4tjFQOX8gF5OwbyuX85c6pDzxNVt1YnVoX9yGRu1pFIHO8DIjBnX5Vo6yijtjl14VycRyrzB
e1mg1bRTHlDturV18CGlb9c/YQ1Z176AOQnK3JaIkmK0yYTOJNseFTS4NYpjKbVI55E7sWeDZZ4i
gFvnvVxgsH1sHCIp9Cvd2GtkoKmaQfrxn78ZGJpPVplaIJyZZZTDJcoKBQMz6p0OWqASTYub6yb4
A/pjgoktIOqtA2mCCQUdoZMF3YoF+dZjOmyS9OW6Kf4OBOH9v8NZ1/HsxFbUaFQnBZeveY/CWXBS
/PZk/4NKzF2RUWOvb7N70amqcsPz2oUN1gHo2bGs7kSZUmWIYbN76r3EBVf2Fg2wUkjBF7m1wK+U
u5OX+xWN9uYN/nCE7x60OzEh0eoZ3530z4cwAaBO4ZZjhg8xbjPnJT1kEYVUiNq59hFd6c68/Zm6
VU2lp+JZ20WCqz33+D2bBdaR0OsbNwZWec62ICGQtUMXODr4M0FpZYpUZnh3Q0SEP0NlfKqcmpSM
5TrnfuVCb2nz1k7OsE1c8qA8dF60knqKGJf4zmVDRFAFgIFA7uLSuTC79ajKkJ6ZTJO2wFSV5toJ
vYC7ZjhlRksN4PFUMICacehkikpLNXV74xNQBcG7kLulzr6EWekoUqYWpK6IEQDKjSedFJDaBEa6
ccdIcM/hkG7iTnVmi1nY2K7SSpkxamjDH0+oygx3yV23NZ/wkEqpudIk+f0/knufALV7fTuLhsms
sqyOpDMjmJYsdC2YANt0qds0PU2GX9Go0+vW+FeHs5EywaNKINFiVDA3S69TZNAecuQWqFkhuak/
EfMObDk0rgVj5N68bM1WwKuKcgOLIpEW1ezLBkaDPqUz0vW2Wd2DV0KBZsP18a2f/y08nFlav+Qs
NhpGDQnMVTkpROEpBnnFgEqtJQgDfCMQfgO3lQ1MCnN6xXbbpYacg8Kxw1XYrvyktf1IFpGC8Gft
P2bYW17aTtKSWjAD8adEcovgLm3dkQhKHCIr7IY3Jj2asgIzlm6N+asjd0nhhmQRLIzIDLObbWAZ
ZgUqcg6uOd1ObuNPaSjq1yJNfimDFv2Vw/2ZOmY/51lnkzTA1AXplzl7JH4y230W+tedjXsoEtTr
ViF69HmvfnLubFZrk2hGgM7CSPP0ygxdfY5FAYI7c2dW1r+fWYlXWYUKxPl4NNtoVbc3auHkgeQY
AJ9cHw/3eCM68mQggdFAE3BpqczyWFPWiGtaFY41tOM5Qf4TjLghuZWAev3frDHXzUXvI9Qh4BFT
0x20YACrfAU2wWpQgNLS5JmaoxnTnJDyb1zxbJjM9u1TcLJD5wPybfNjlUNBFECNYtlkYDO6PkLe
XUWRZbIyCGlA1zPzqVsghC1ibK0CymlmZ3llGdNZBbc2CmHy0rq5DfkPLdteN8tbRlAJQd0QmDmw
NzHOX8d6mCoNnL+bbkjuRM1jqOzC/COqZtokIo1B7olybo45wMqiUwd5gDkrkgFrubGKhJbyNtDu
jPE5jn3QRxfpX/jOuU1m5w0VMfUsg82wKx1L3xUg15uMG1xLZOveFnV9/66Hs6eKgrm0cC+CHCwL
pZgmHc99o0TSMX4GxFwD4ZaEalhIE+2oqLlDkKOzXSsUtWRz7yXnhtm9P9aBKVUwPATFWklN7J9l
9bx2X0nZ4to19ocm7eYupb1ZASPYuKXRb4YcfKeAihHS+wHUQuRC801JF3g37xQ8/zbGu7u6DQtN
gncvqD6owUNhviWTwAbvcoQ2eHBioSUePZaMjaZpgEmeYUOKQLQxE6ST22gc0COc9R5ATjeQSBpF
4gzc/XNmlAlMQ24t8hRWuCJZ5XMyob4b9W4FJGYclz6aXp1BBxa2fq/k+JAYX1q6nECTn8kS1azB
LYzZ1bXl2EDK6Pq+5rvh2YcxgUs2w34aQLHmaCijtdKr2m+HYZPNn7oBApvRC6uTBYhPv7tul7vQ
CrqlkbgF/xrb1I72lCkC5BTzMRVbw+q2qh2iN03YBsPpLPzdyIOYhRb6b9lhoP9yQOGxqYdmdoIh
cyCJ7XXgAzHAuwB6xyc9Kt3BAjoQQn/Xh8g7ydceon9NMzFMH5FrJWsM681hH9f1TjNEhwF/Fv+Y
YEJWMappX6VYPAKk5dToCCEprVBTuz4Sfsg4GwoTMkazALnnjKHUDe3cdNtu+q94Kzn5sdkW28J2
7tRHQKTQ+er0W1FNSjRIZr9WBZBKGXKTTpxObksgaWK23jiL+iS5B+vZGJkdik6Z3mrXg9WOd8bi
2+UDxDpT0Df1biNvexEfj2hU7L7riNaU65RmituOJ9M8mtM/15dN4IAsdClJgpFU6/VYgnSWdiu8
RHJ/H0TDBkj9AO9hWw60VsdldVmHUNx2zWMt6pnlxsyVxRh8AMCqsVcdMx9KK2sRIzo5PY4pXsxK
8mhUTyb0VhozOwyTiN9vdaVvZ/KZRcYH6tyUa2gm4rI678wSz9m7Wtoa5T9BJ3ggcVf/zBCz+iOR
Q7T/wVBk3/bQqtWhlDy1gm3LHQ0wmqCpWBvm2IMuHRcp0bUaAWjE8ZZn006es5JG8ps81063yNvr
/rZGgW+zZ6PFWEG/ITIfTDTS+zIIyhy0xJG9bfVXW3FN8EyKlLi4XoEOF1x9LeiZsO28UhnkIZ76
62s8cxvwrCZZjbMbKPtwW0QNhH0ELxjuNP4xyLbxRl1ZxfkIg3W5sdWbpvG68pdsPymm4EwUGWJe
zaFk1+FUryOTalzt3RkIhvRDVRyyCOqzv3Uj2aUC1HSVnMbmxdPk8lWWW3MIeuEOVz7Ath15b+5N
VPxNiCdvY4qM+c44jf5Nsn+/AzuW0789tofezQ7GpvYLiil3KkcUf79TXtu4WP35Jra/p5LHptFM
AGGX2zfJC/fatjuU99mrdqoOy03yGqP4fw9IvnFXH0J3DnE5F9wMuYlKEIKAyRooLryvmBVIm6rQ
ctKj+zNC1k6DyEbkjhW0NTovoemdBqGwSNA/yaMOBNb4j00miTFnwdBABrh1PsIF6oPTq3w338lv
tfteOJY7gxQfvKl7/YBZ3xoCj+N1Gl0YZ551I9ESQooBA96XW31Teqj4phsJWiLjnbHBM/aY3dhC
6kbufeJ8zMzVKMTzNqhSmJW2i1t7Bi33KbS3nPbzWD/ptzbIU80TuEpcFSTu14MUt+pwbpuJUt2M
xuhZw3xrt4q/0BcL/dEfDybtV/r4vXwn3xJH24Aeg6avj72PG7qomfW7AMLq6WdLzlynhqJrRjPA
J6gncGVEbuc9LHTyJef31iv8/K3aWHvNEzE28ufdUvGGB2Rg5eC53PbToM9tOGDeLZrAtVrk+3s6
vGlQo7KAU6wOyQw5GYg15j7IPkQvT959QTuzzq56m5HasmE9UEFRN3gqEbXu8iyglRWTK1ugpWR1
riopi+HOYFxBi4GzVCDIEIFxuVMI2iI82DF9is7ih0AePiaxDBNI6IOCZIsg3X3Acw6fxUtFf4W7
8GmGGhJkYV9s0QTyDthz24zf6K2iLUoA2yQdnBAE0ugJQepAGgUXh/9jkPAQGyRNxGZlh8EDDjXk
BYY0EAt/QrkLlbH8J4AdkCFBObBxYmdwynckSEYKETVRVOLdjnSUBP81zzjKWMdxbk7rHM/U+Jze
0lPSUK1yQpTJqe2kPzU8NPLbf65HBm7SCSACjBjk3ICPr+fzWVI06YYkqEcN06u8WBlq4b9MC6y2
T6n6khhulO4HUeWEe+adm2QunBaQSdGQwCS0iNL7AYyt1i34RA7VLt2OBjVBw3UDXe3BSQD8nF5+
y81Ez6hYXR/6etwz1wHI061qJcjR4r3KnHtB0+YQq8wrFOiey9Ih+W2lb5BTtAEj6utbW3Qz5Sww
MttoTSMWtA2+FQRVdbYLU6kbR67zYYPGP7QbBcmAh1AmarnjhARwrGqobCPRBgwxs6hZXMUD+PVA
Qkdk367mn4suC25T3NGcmWAWETK+uGobMKG0Ne3Kxe3G22HeXF8izt63cWzIFlIKMvgNmSUy6z7R
4gpGFg2p0BDcihhO6qOH47od3i6AISTGLLwZVrz15S4IlVxrwZYFzl1lP+F6iGaYQd9oAQWnegHE
RXaqosfrNnlrhPoath04RcGjwIwNNL9Vkg5947R27hdBtcsska4FL8+FYf2xwVyzFiMC/0gKG2kF
mlTZw/PbKYuV28tvOncBx9TiRp0fhf99XQ/wChWsFIBY4MHCHLkVKaqY2GPjaPNNEPyKp8ey/7o+
fVzXADZGwZqhO4zNzcuQ9ypmdNA5HaRKiUJD7dPKEpywL9ft8PzcPrPDhOWoiMEy1cFOWTmpdqP3
N0rnXDfBQ4qAFUI1kRYHWhUA+Evvk6w4mwJ59b68vF+SoNoGICxuFq13wIUfbmdA8zeNXBXHUol2
DdHeyQjQcLGE+cP1T/ldQGaCIj4FYuerRgNOemblFL3QAiWdGmfIphAKVcRqX8YyCu+sbKoAJilA
GJeMFfgIgIlL3aEt7JsojUwcmqBkcxDQii1+vNwUqQV20hr3kiPoykeLNuC0LWm8LHchCVEal6pp
E5ddfYRkSfcMGVGzAYa8gn6SHBrxXTHpxj+hnZLXblZR55xm6yUmo1K5kR7393GQKnDghk7qlECA
VU1uofaJlFVQzTZVa+gjlelcfo2RhEcTuFpkL9SJdqcUNV7OtdKrexX0waK+XB4rBuRGVwAMDlSg
b9dD5+w4HaVupe6GQm0BHlO7fMYUA4cPJSCybFtbodoM1r0k/giNL7nuHu1ZpZEK6QIDFUkDbK5o
VSuaH6kKoq923FalgmraIMjLc1wavB0yAiroKIH1ZNwtA65Frg2ssdrFhxGdEWU57Sfr9borcY7X
CyvrBj6biXixix5kaI1D2mq80SO9iWhkp1pLZTNednLRpg+pTDahFeRONY0C5AwnPhDQouJ8R74E
FBpM6AMfUCIXEsJeB6BhOQ+OPj5qtje3AjvrUcpsmAs7zIaRAlubpxynut2EnrX4JUndBe+78RF0
jIIbC2fhsDnBCoI8kPz9hgppjDKUbcQitM0eM6XZyFJxDMLwL452uK+9MplDqYS9PRhTCGWfZAFP
e2/dVmAun9G+SQ09EuQDeacuAX8McjGybIOnnZm7pVbGwcrXGE5m04M6Oipus1m7tTXUj02Ii/AS
lqqjZpAbNe228FQ0ij9dd1ORnzDxvUBHwNClDeYUYtM9mWhUgeHbq0VqyFw7IGBFTyrAwjqLpupD
0mlqCz+BMLVbFm5jnCrdhjK14KnP80f0UAD/jKbp9T1xue2iYKoyCAg0TlMi/ak9JlUKqWl/GJ+n
cPb/+7k7t8XusSDC23qGLYnsSbMxou4kh8fMknZ/YQf1MjxQkP4E0fHlmJIBJ9YSwk/iSLXvZxVP
AUOCOgoxwXa8mEbxfN0e52pGwBiGpwGa98D0zgTIYkpjEJKuoSsP0VYAGOMoSvxxtvKFidVdzqLj
0Ok1mQnOibEuHaiJ+kSZ3W5o/yLUg9YUbBK4hYEgjJm5MLaVcl63st58NDnQkcFjIv26Pls8CC/G
8scI4wZ5GBltsrpBbf2uI4Gka0rfCnmnKM8aJJFBhF5Bqbe76YHwEPnG+s5g4y+KmXgfWBbgMOy+
WiIpK9IMI1zMllr6dmwhLBXepEjuRm4LVt3rg+WdagreCaBAVGWc8Mz5ng+11M3N6vJQGAwSfaNM
0w/0iBzKcDjqeuHIi74ztPHlulmeR6pgMfzN3qIgVF66SxWEEshMMMpkajedWt5oxl886HBe/zHB
BMJsSHLI5sKEIcf3g5w/JBGEGAF/uD4SnuNjtVb6QtwvDZaKHbm4dLH6Au/GhqCBfPHVatmRfBaY
sXh+gRcdbjer+rzGzlhtIcOs6mXj9JFSlzQjWDCwMBujK+dpY/hDZJi+PdTTo91Xw02VZambQZ4E
/0jCR9JYjruZWnLUgoFq6mqLdlMDwLTRSLPTREl6Z0iZdgJHMeqyZRbcql0STTSQ5ekYDNay15Mg
f50WNQlpTYL6tQsIpBwiJe9oZ3bxcWyb5Z7oY/XUJmTZD+jdc4euWmyKPBD41EooDYVIAFVJ4uD5
AzQZONaHT83IwsEr1bLcSgWE28IpCu7sUa1xTqrW6Gf6VDhGpQ8brZ5IQtXWRrk6iu6aQYt9WamD
nVQEu7SU1J0lGZ5SLZDYrqwZYpUVQdsdmW+JKi8b3ZD0o1Hj9UijrC9zTytS4FAmAGahuKFr23lp
l5e5MZWcjlZS3WkL6v0UzNNdQGcQxXug8BuepmxSNn2dQ44njBXw6cYmeqhwbQoEO5N7m7AhaLcW
MaDJzD6oVSK1RWbhxrdKhx3joK5u+rHpdjqysy9o1QvAxw8hUbeSJvtGsfukABvyPAguT/xzHukk
ZCsQI1ia9XqYQU9crW855JSG/qsBZbVueFPwdX0fiewwQbcpAZvTLNxbFDXziVkfZSN4STJ7P5JF
RAAsssVEnzCv5xZ0OwgNJPgw8Y6iIZqI2iaz6VhaD9cHxgt158vIDCxDsawaDSwjBnKcUgu6Cb0g
rcQL4rapIu2HapemslwXI96MrY50L9oJFWiNRsgtVSEeJ5UvZeVHKZcgL7J3lSmqFfPuZjZBRk7B
ewSELuvfzw59QqDopK13wEI5qrFTAvWhQko7ybaoAwq2A2/Nzm0x+bkcmue5NWAaK6sGMXuf5T7k
V566rG4eWiJp/6PbM6fHrCkE6o6YUgnvnzykjZl6lfoURKJx8dYOjA//2V/M3axU5zTrdRhKIQls
9ZMHlRwqk5dFQ2knTu/ypqJzWwsSWvzgcrZ0zLkf4xyQ+hLTGS0ZOMwg/0zHWTracfwrjbLTbEWV
CyLxwpMLkLbX1tgI9jvv3MQPgLoesCsDqd1L3ylnsNhnHT5AqQckNDSyli3Hj0BqRVg93sl59nL+
DVk/81J9qgGV0eGlRA8gJDwMDqmBT+w09GYiLa/LQMw2BujXr+973uY4N8s4bFJWZaCt6fG6sdZC
WWy5eoqMSIEk7OBft8WLMee2mNUsmqY1kjU5AIEgmhVY0Gp73QJ/uf6kH9YWvbNJBG2c1Caw48T2
jRl1dBwPTfpx3QZvi5+Ngj1q7F4mS9BhxsLiK26gdhoBRCSHt109iLhs1nfC5S0bHdAQfcF/ADSh
RHU5nDlYrMZsY3BOh55UrSoFNE+QndTeapkS6biUzyDhJ4MIRfV9Gi/tMu+XYo4UtS8T2A0WUFpI
FDLoTmoJYqXICnPkSFZWLOUqjVLPnmGgV3/wo+DX9cXi5OIxFA3PSehOoPzDHjphTfS0mGGkTx7D
ZSOPz4uxSaGEF4SbPPal9qOJnmNRuPy+mS+trj505oe6pJZtM8Fq0P6M65dYSVx9OEjDTksfU0Ok
hMWdyLMxMgdcBr1mZHlgTZLeY+1TTwldLO9/nEgmUMxTmYTBqgaQVPdBf6uSm0kuaV/uZzz4wo7i
fooQnEJo5rrh7wFqnUqcASaCMOpE6+DPprKKSJYtXY4+gibYLNPk5HGEG2Z401jzT6vNBTHq++6G
mCDUifB2QbM8qmCX5qD3YpRGi26lktwEKeB61iZV75JMEES+n6eXZpi7XT9Ca1JfYCZcim3WoZt2
6Gmj2dAFVGkPeZNiupUVEWU+z1HOB8dcFwApCsnYr1bVd9J/qd1eJU/Xl0s0f8xyxeiVaFUFJvpV
Jg3PGnC92+r7VOiHVnm4bos7HHQ2G7oNCnbE5Mu1KiwgKAYdTR7jZHiygku4brw3sai6wB0SSKfw
SF8VJtnEbNWVyaz0MGPIkepMNrnrK/0Lek2bfJo214fE8Xa0IkAYXMd9Q4MAzOWQmiTW62LNixr2
9lYFGc043GhxRq9b+X4Qo3PlzMo64rM9Vcw6ODXXKnLWbKulo03947oBjnvDADpjZBQiVbTDXxqY
zTme02B9ugDylyeQb1Z0v+yfFsilyYH0GbU5be1A0N/GibpI9aqARgE+A8QZ4w8EWkkg+sAjsLYM
v5ADOpn6vQVxkqQ4dsfKSO6vj5LjGBf22JAYAjQMpSHcvgcf3StJW26zfLe0qWBcnF5BrNfZwNiL
U2SaWQsECW6huwqJLtXpzE0KRTDygtyDCnafLN1OycZYetr1NpV1EfyRs9XOv8BibiKSPBljpeIL
5vmUzTNV7W1abK9PJ+e2fzFMNuGch71NlnX9Umn2Aij/6AlZe5WPLWBgqZV4PaJJpIyPJVhBBVvi
/zBObHATohMBXcWXLov02DKPKor2Gu48BtIHku1n8WuhP7bgNQqsHaARFLzJ18fM3SgA2P1rlXFZ
qcrUUbaQY7d6XwndQkUFuPXleoOibQWApJDdkr+QfwwyPjsGWpFLC4bZtKfaviWTU0+C7Dd3KpHS
VEC6BswTUtSXUznrVlCFFfoQFGTzboD/nFy5ngMvUDTQLKBLgWrgEka3h5qgvrWYaPooRXAVTohT
ke0EMxWa+g2FxYK2FqIoUlbodpIlsN7Wbtgag2DxeHOJgoWsQ5oW4hJsA0FuQpoP7TjrS2DGfRKp
wOUmKn9e9xDeiXBuhPFLKUMn1TKspW0wHSPBn6kbGY3SljMKYYIiU8y6dTJpIDGG8ZiTF6JJu7qP
jdeoepy6DZlSOlZelp6i7ANK8ku/HQFw0oApc1Xr/fqQeXH1fMiMj3YxFF5ASoi4ikJQpb0U8uzi
+omC2vQ3K2hAr0ZbdYqADrv01BR0xkZUqxixZoBxywe41alETf2czmfUvc+sMNeuiFRRpmewkhi5
q7TuNH/Y8n6QD1G9CYwDirF+oB7j9KRYztS/G+lXsHxAbOv6rK6zxjwmL76CuVrMlSyPXa8gwMWe
NWM5S6evDdpFFjgpvEYS9ddwdwfI700UqSABxYInUFSEXJ0Fe8tCKjdrjWWDl+5PozNED0mNs9mh
34WuQjDoriTUzPmYJXWUVhEm2ACPH/TGXYO2FN3lUGVAGXa3QEFk9OJ9n9Dsq9lC+fOYvP6CVM+t
ehO7ygYH5itoe47ytnKvzzl/Dv7zYSwFgtmMdT+N+LDafkyDiGrLLhXlAHm7FkUxyAusfRffoFGL
hqakrNDQada81DJiRLLt5r2xeIoqonThzfO5KSYWxTN4dBYNw+laT7ZTJ1U1wYYUWWBCUF5DozFd
YKHMZ9oqNU01wZJwT6fzQTDRJYGkYKwPMBGDrLo5RLo35j8jeZtAkUHaB+1RmQRpTJ4XIPO8KgKs
sunseQhJmXxOlNULdF+2vTo+EpEJDrQDzQcq6o9rkwoa2pjdDd1WvE4SeAF4NPet324IcdvPePM6
uz1ojXI3cAIKOafcou229CTBmc8L2efmGc+QSrRRzesQY6T3ZMRp3L4tfR8vf2MH74mVnBv07Cyq
wDZHOWljDHOeADJ09eTDLG8N9fG/37brq+VfK6uXnr2PZFUaCQiIEbDRxWRKWzOsnFZETsgp4KPZ
AbI74EgCnzH+/9LKqGa9NUBFCVSg+Y0kb5ppovZLEL70C9WM8pCSuxz2ddsnGXpIBTuNZ14FIzxA
dKCgR0cak+TLZjOM0KYAZMh02+qjO1n3VvRqTJ9q8QRQWLS4rbm3sSm0W1VEYcHZ5qqqg80WpbpV
Z4yx3aN8283EROqvGiDMMxu+AVz09UXknHcovaIYjWMd7VssJFEeFTNtoDfnGJFNl9hbFp029hck
WlvAz2NbcLxydsCFOSasmBFUg+OVN1EaEx+q5ycNugHNgDu9MW2vj+z3scEc5SvuBFwOULcGfIA5
7yIbZbSAAG077oGx9EcnAKOZASZBt9+XG7D8LbT0Pmy3psbD4IBoCz39ofuZu+lRc2RqvYtannlz
ffZB7DknkUwfl5ULZemhwP4LdRkX4TQCaGMIIeYy/8WDGBOggwVcRZcw1NEvt84QGqVuFbCnrBzZ
AIfrLkb92b5FW5LS9zGnpUWhAymY9/Vnv8/7H7NMXFBRzIfTwuwLtAVlGta03wDCQIOdfhcfly0a
vg4g8oB4F/mBDHNOf5IdFJNATqXR0G8/btaGfR/kAN71D+PdMDEflrl2TsHjbWY/hV0MxvsAHxY8
S351DN3us6+p7QbH0FMaitocxf1gJ6L/5W3jc7Pq5TIEYSYpiwazYQv0iAYF7NfrA/utxvR9xv8M
jFloTR6NobZgYfocXG2re/FNeZO8tc+xEzwaDYVfP+pv6BGn1Q/d3UdeSr/+x09gFj2vUiPMQkDP
UemkPXTolKPuls93+enzvToZm/EVOur0p+Ta1HDng4hYltPbjJb+s7VlTnaihqFB1kmWtqfpNv+y
nXJrmFt79/lWbuSEBgWVfuiP9iPZWPcz/ef68DlU2ZfmmZMdTA9qoscYvnF7azvmZvhQ3ImWNLz/
VADN7TzNaSYq6lHlXJmAY0DBHsbxjmcjHEkhe50vK3le4LWVb6gxsuMZMENuCaW87iSFe1S+ZPCZ
gsj1Rxx5k6jMxz0fNQvAeRmMrbLKvu7nyqpMa8S8Lx0evlpHU1mnCMqOXm80bVeSFasU9grNi5vF
vqlEb1PegQK6Hh3jRz8VYPWXm0ua1KXUe9gfjYOduGGyKwj6IkVIC5EZZg+P4DJV25UMLpAQwury
qCrmp9RED0oXCO7BKuepomro0jfBZQ/9SrYLLQJjqmKsvkRuA6g4RJvg3vay3fQEhPtG2w6H6UE6
FV+Pxj/I1/g4SvwW2NjJaV9Fu4ofMc8+hRl2k7TWGEqY3RS4PxfSbC2ejYmfQ8IGBtFpqNJhI/vL
3toJNtSaKmVDGu486HMFczqgHsx+nmZFjhQdrGukm53FmjaSSpyuwdJO+UIjUIsjwQrWMs1T21Fw
gvECNlLjOvwKr+RvpYxMarS6nrGt1PAUyL+G4OH64Hjb1gQuCDAHIEe+0cHLs0HGcD0g1QgdyjSs
Siv0JyUERLbNwet83RrPnc6tMVeuJKzbuZ5gLes6UGiZftdq3mxDaCXW6RwJslLcucPQUIiHMhTQ
cZf7sbWUcOxHcFnZXeyionyc5EzwuuEl+oFHAoALherfGdRLG2FSzpCpBS1DWYIfYYAsQaBR0the
GpSHoSj2AWSTJT3eWo1Ol7Z3SiVDIlBzgK0TbVZeYEDbAfp7EYKsbzUcdchDDUA5sL9JtldN4BYl
wSGfs80UTFslU/2iyHxrfFRKEyA3SBb1865QFVrbFRpVkiO4QpxIKnd9PyKK/0iKnymKWkZfgU4N
rTuxDc2PLkOB9S8Y3aC2iAIQsuqGjhOE2WGproKSWcaXK/WbNR4VQtXuvbI3fXRnVHQqDqYsQrVy
wGSXNplj0gyMRpZb2AzblMZojgK3GHDTHvjNfLm8nchJyTJK+vvB8Pu/SO1dDJhxzSgLAMeaYbwf
peeuBcmr/dQqIJIA2HUKaqrPH9d3HvdWcD7F7NYrbKOdunW4ADrYyNNExXuKpKKpu2Zo0rF2tWYr
hwnVdDydO5rJm1hyiuzXOB8s8kvwNbx7+fnXMO8h1E+yEOALUPglrUumYydpNDVcdfKWIPWsANz/
b7KU0yJ9rbNfkv0osM8L6RYScObakI+iLXNLNUBXWEdqj/lXnxrchvToBS9oVd0ZJm0sH715ViKq
4fKeXOc2mWupHitKNekDRJiyx2jw7Xg/SyYlmj9MFUC7gsjECbUEMGpw8CPxguoas6UAJYoKyF9A
qbDNaCeRx7qxnRjQOTv+MVSigue6XswReWGN2UxNoDRmGKPngxQhnOYEecQgsNzSfEhHyE62J10T
nMp8i8g/W+j1Q7MQMz4zjfQibXG3BCjUaxuky/TXBMoUPbA8Y/+VBaEzpKL+BV64J3iy4RmPjpOV
KeMy3Cd6MnTA0YBPCMto3KigwVDVguqNJ487NfOkJXN0Ce01P40eWt7prta2112Xc6hdfAHjRRHU
pqSQYKY1q3wr2qrakU4VKQpxnedsmMzk6vEoheWIYcYDOCtCiJQb940ZO6jy/D/Ovmy5blzJ9ldO
1DtPkyAJkh1d/cBhT5pnyS8MWZJBAJxn8p/uV9wfu4vuc8pbFHvzlqOiHhyylQSQSACZudba1MZv
9F5hSCjJOdCZm8Li50m1RG0l/YildLgaWGQEOOZJ4/y+zuzNIOC1Wr7iPNP3f3HXXxbNWXEc1zZN
tA0sFhzk7STehRXzJACvv7NW6N8xsDnAKjmL8gpYb0GnnqPNC08yN1fGb6r6etrEQlDB3P0yMQvr
IdFz8PxNTywAipG0dGm/mdoOUub3EfeI8nza3qJnAO0IXCWI1xA6P6+V3nOSyaz4yQ3VKvqmCq9K
vrVjT0/XGl2XN9uRrZmrtylwX1UHW9aYgfeozi8cTm+a0dnmrURphih3xOCVqyHb6/ZVPFyHyPcE
hRkd0MYtrmo7SR5OD3/pjQmR4F/jn+0Mp8271uH4pjARj3pWfUvU/BKYmLewe0xQnJNh6HdKuDWl
cEcDxLQhewN5/dpZsnDV+/QZs3ibgXRV2A48q0ovW8c8aJWBWsGj9fdVIOG6YKIE5TSyzgACfF7u
sUoz1JBgB9z7trq1mNxn9Zmz2sS3dD35ZGi21obZ9lxvMK+t/aZGzZYONVKiofXAonSnxy+A4e40
uwcuHCLn1VNF2uvGdJ5yzLCWyksxqD53kpUwsbi5jkY/W+wMxfVejfBRqukS69zAPbGytwkA9lqy
lf0aQdFiVDoyN1tURVEapSSY7GZA7rv2+9bP0E9z2oOXPQerifY7YDvmpa1O7VPIuKHdr8i9yMo3
IRjxTTRfSW3lObI8eb8MzSJTJmgIjA8Y22T6bpjjtcVvGntjpn4zvOlht7JUa8OanSFlF1Vca2Ct
0nW8XF3VqbaKVl46a1qa0y/6cnSAqeNf8zc/OrLEQpEkKSsv4i8Vsuax6id14tXmUxH5li3PQN97
esUWZDkMHI2QMIMWKwGB4uwYkSE6FxsFp/GY9Lu+6F0NrQYpz6H1l11KvfcUCtlU871pfpjpB5Fg
PASyRE0dnzbJyscs+ejxt8xWdTRJIdME503VARcGig3N7wog8gweyd3pcS8t6bGp2ZLmZhbbwoAp
2bF93IK6hDd7MSbe2BPvtKmVUf2s1R6VD4cmB9QJHeCeqSkXWYGMv0521Fqpby0eaEcjmgMR4DVx
ZoUwEyrxtuHGk5JJJALqQGEgraqJJzV0snV020NMcWhFYAFWWhmGyzs7OD3ipd2JqE4ACTYpUqWz
XKWtdo1SmHDjClRhcVZObPFe5ZjnXf2da/1dB0nllcizdHWAwgu6HsCnAe30mckOt5QyshFNwe3x
4JQNd6tMxDCagslAJ4PPmOafHuXyuv4yST4fX2EeogU+hknLBuaaKaMdlLwDd0FrrhW4pq+fxwVH
gzYH9ilkmucnZaJ1Crd0TGhS0wvO3p24ORC12aqRDIT8YZkCt0DHtUizz9Q12tPpdPxiHGlfsOFa
+pR8/jxOWxO63hUwng9iw4V5K9txJcG/OJVHJmYbn4heqNmIANtQubFCbafGsZ9F+YpfLjV7ILr+
Gsps1+spVimeArmIz/XooYsiNAXfVMSXBZDqwovVZwXghdN+shhqwPACs2gZxzPk8/ylhZM4VYVD
kTZ46yThJhXN1soIWkrX1C/XTM1csjHpMDADpiKbBj3uEGIAlLp1rkBpe316VIt7HDUZSMYAivQF
vinj3kHdFVOpgBBPPNbpBmSeaIx9KJPv5m/wD+KUOrI2DfwohpZMVgZkshDctAtqo4Qp9k4E4rq1
NOdiGDmyM/N1SGSqVjxgVANLtj1wkzz/4ajVoY+eWkVbORiWV+vXFM68PouygsQZBqXUAY+dC2l9
r8Puqlpz+6VbxfHkzbyepLyWhIP0sx244xcslChG1ze11T0z0l02Q8c9BvzJWUyFwVa8f9E4ejtQ
Opvk1uZcTC3ahFQtgXGTN76S+33/plTgGuBuVt3F+Q+2Rru3OKu/DM65x3Omd3lfwCBom7rital9
Rz4loMM47f8LTJVwySM7s22NKmwRqlUHpVkfW4AFfBf6DdpkXcM1t6/KxeBXV2OQ+OxOOV8T0VmM
l0e2Z/u8dVoBNYfJNpFbE8yF6DXbJ/raobp8OTyyM3+hmRq05BvYka9GQA8kMOzAvM2DYZPeFlDH
w2G3Vc/W5BSXqnGfpnb2XmPQWzftfDL7mAVx5Cu7MDAuukfjI9mmuyEGgYFX/oC0l7kS1BbnFVEa
kRrNsV+aoAAD42ASh2GbXDha7YaFP1jlyr1hqTiAzr9fVmarp4DxS9cmzxGg66muTAZ1XTRwQ0FH
Lf2cZQEbtgXeZjiQnPb+tNsu7o4j27MVTQFH57kC26w2zoYYRlSQvyl8W3K6O21qMZYemZqtYhKn
qsgZTKVKt1WScUsG4RYJGhZo7CJcPJw2t7Z208+Pjog+D/MmTmFOc15y7SabeprXgtna7E0/P7Jh
xkgaIUmK2QNrKs9vknrHrIP9G/AaNKih8KdCKsb+Ip5a1aCnsqWKUyg9ixW/zN8iYw1MvFCkANDE
RD0MzYb4b3bSFRCRTmyCW51ZP4GH49B1OaQIx5dRqS5MhwTtmD+nGjS6s7vT67R4cTgyPDv1eJXi
d04XB44En1N42YhAAraSDn1RFBB3Qc3fqFYcD3V2/iWmzQcwl+GcVXNoyhNrI+yXPmxvtGLqFVNX
pnby6y/35V8DnB9AUapGYNbFsS5qwAca9toOAGKdnsQ1G7PDB5j22Emm/IeBVcPLIHTVARpjp40s
evvRQGZxCgKSptFUMNI0uc9b1QR9th2MlobrV7Z2GVpMfiLbTC0bXXxoRJ3t36IqtIEMmLZC7LIR
rJTXInxB/7XB7ifWg3B4Iua+Edd5tK/WivlLuHDshl/GZxu76+os5RMU1ogh+nVmkAtGn0yxQ9dC
jIJaca6Zrt2unDaLVyPQPUHsRyW4Wc5GPBa5VWUcRlMFJEURkAeC+x0hQW4ablVRN7cEGPGUzell
XR7skd3ZYPsqsns63TtHtPgMHGVaCslpewj67BEQak8bHtMIzQT2oynXMlyrxmdxp6li3Rqn11At
W/QuXGTppWW+DUL43Do01rYIfVbuwrX0yKIvH415FnUUNjIID8KsQoJK2DdFQ10zLDaa9Xh6dheP
oSNDs2ADyRrQHU36FpEV7Qc8Jm0l3UwY/NNmVsbz86V7dBKJ2hR9bk5meid0i65/ivTRVVDd15pm
5Z3ydUhgCNPQgAeWHiRY5tVeZWJh6wy98vrhkpapmwwb1n+cHs+aX/z8+dGAImmgd6DAgAT5oeVB
r3sh24doGSgUxxu6jdpsIFPTYh+uGF6eSQBlgE2mKhrvP5/pWZKw2mJ4L0AaASQnIThtIHwplK2t
Jy6UknYkBkVzW+4NVQQGFlMZrbsYALjYeRz0jzxZEyj7X6bi1xfN4m5eApI5lECYt5CVtYKuvYJ6
WFpEB3PIXUvfKqjH0Dpw2MqFbamR3HEAoP/3VMwuh1UM3fJ0EgQZi5eS6duaErfv6RUdDCBwrCAH
V5ImbupkOLR2j6qgujejZK+rd3ocHRwzvC/o985+SSviqQ2BK0YHKJwJtyPRts60jyouA8akW2Sa
6oK2GIBPGzffYo2+avHqeTSQ2dUTPPvSHEwMJG6v23rPxFuBViRDBVHbsD/tP8tB/NeczYJ4Geat
E07v24Kc1eSuCvutmt9o9ZWBd4tiobRzf9rg192Id+fR2CZ/PtoorFRjanTwjtwIXQSWXaVqgGj2
wWkzq144D9QpULhtO+2L5Mq2gsL2WJa4TEWD2V5KL2kavx1dyJdvVwxPXvb5/mSqaLkAPwtgbMgf
z2Y0d9AxiICDAfLzKuTb0DhQeDyeSI34LpE6A9d0m573iV82rYvS6Ir9rxMM+9oEVURL5kRT93mC
FQp6MBS+cckvIGFdIYe2keqZwYkfFhNB9OBZ2XWpemWcemN1ayq6H0dX6pBuTn/IVyf+/B2zI4uA
SqCJCnxHVI/5Bgkc6PD0keobaXkVZgIaiQSEgadtLo59UmUCCAgEaXPCxm4kkkkTob5xLmNjx4p7
ma1EmemzvyzvxM0NXTAssT2b3nasUGodAPYJIcU+tGyrmlnQ2AaAPxHxnfC8AnZmJch/vS5/PsFm
e6anDkPfvIEHVeTZCpZ0tf9qaeKOz8jZqPhQxGE/TVwSeS1y9MNlET+fXpvpI+cTd2xi5g8NMgOO
osCElV4pVuPGYUDZeV39bRK5z3M1u8B0OO21aQt4fXGh9+8ZAA3Jja2vlDSWVwS9DsiygBqAzqwk
A+3YEGNFGtK5NdvI+uN3ZusvA3OKihDy0oMqYSAf7spyqqtH4R1p1wgvv4Z/zBahaL8Bnaptznu2
mMXRYD3NVtgyPXPR7o6gOOah+U5Fkz4xU5Hvo5HX92MooE9fxTJceUUsyErhE9BqiCZr27AA+/0c
r0YBksVhZBCA3mSXgJDv2TeTuZD2S/ZB/Gh6qUcvz8Z3/c7yu2cb2B/hledg8To93wv1x+kzDCg0
0yl2z0FHeqGPaJXhaAyOfXLoff6NvgBrugvd5Fxmbho490q+YnTRi45szm5KttIaUeEAZYejgrb3
5O+Xbj+PaXYhKmtFaCLE74/08zLfUefBEf7peVsMHEdDmIZ4dJwnkFNQDBsmqH2pmHuILUB0YKW8
thg5HBs7FzroSPjMNltr81GlAjYminyWvuJ5OREoVH8f9GgCHQO5G3D9IIc6v8Orsunh5RNMB4rG
W3uU7V0c2mAwbuyGfO9llK0hR5fOSKRq0TCpavjfnM0eXvRSr0sF3X2Ql9SaH4yqrsjg9VYLLpH+
6fRaLbkb+sdVlPFUEzQis3lEharo9AYxxejB9mRTvEjSFY9eHBBQjKioWfCKOU0CtJqFnlCcjhrp
/ZQGA8geS4CKwONW350ezc9lnx8oQDBMcmIACX5drioXcVzV8O69s6ufIQkHXg23f+4upQd2AvJm
77vNeEndh/SCXg3Xw9ULOgd2zs4CgBGghOD09yzN7vHnzDZz0Y3qGOX4nGkR+zBDSuvxtIUF8JyJ
4vmvEc/2M88SnYQ1TOgb8zK8AGDuGvpzO+syOTQvit8e8gvqxtsWo0zO06AOV+4+Sxvx2P7MXWto
D6AcBvsGGIXiGMyll2Gm+BkeQadHulBjmEY68bEjmTat7+ewImIUoqsO/eDYNc9gZwewKfVpDww+
DbdxQndGU4OXGj2xaIFHRttXs+bvF74RPX/icrE3gQeebZdUGJ2aGdguhEUgF9knqltZ0k2M/enB
LoZQEwYgNItk9pwoqreKZKhGC6ns6JvdAnYagmqO3pw2srQx0fzwl5GZd9LIUop6MmIgsvHrsbuL
20c8VcDqu6ZRtrQRjk3NvDRjoRaPUDj27PCcAuyfNsmKe0wzP9/5xxZmfgh8CM2VFhY64znhu55f
4cKq5Q8V/EI8Z93K+bN05cepYCGs4a73hVen7qsyE6aD53h2n+rg0iK6W0bvUf5mWN94uuIOi9N3
ZG0+OEDhOySN0G8x7Ir4u5KvlBMWJw8484mGFWbmlROpS9axFmeO2T7V7FxXL2WOhIzzYhnPYvCK
7u205y2699H9braV01YdEnu634nWCApk3xG3ASRae26umZli19FFpLQSB1rDMBObe8MBRl3HdfV3
HmLHN4TZLhoLnSksAdox7Z7a/KA6D6fnainAHv/+2dYZpZYnLcHv16pd3v7odO46w7ZN1uovS9GA
ID8AWyA0+tK6PEzCRlSFD6i9r3XQ5SG7Vt3bXYVX2cqZsbQux6Zm7qxEaWyEBdYl15H/HKWvR0+F
zf3TE7dmZfr50eorLa2hbAAroKJKNLBNyycKorvfMQJSIjpxbKGZ7bORsSEOrZ1pKOQ9LDzLAHMh
eN9PG1l0AeBo/21k9kwuGTrlGNTMPA444ahznwItLqXmRs39b1iygIUECBNiT3NKEZIj5S40XHct
aOEY4ZXod6EatOlKsF7oWsO7Eo9LHY9M6HX8rJwdrU0vB044iiZeaxleYVqPwgA5tz6WkH+r3BGH
+5CAeCBkG1qtQTIm75qfFMe2Z95nD7Wedehz8Ug6eo1ZXo+OtpIKWIqnoGWBVAOY83BITD8/Gh6L
xiiFv0w9Vwwhp0lb36gY8UXjoK0xM619XYbSJ3YJ+sWuWanWLjk+nqxwGLAlGXggfbbeWiS0Ro7T
whK4OTDQFuf2eWjXK6/0Ja/UkeaYwLMgKJlL1jSx4hg4dXEohQEB9JO1mV+Dzs4pNqedcnE8vwzN
ScKLIeuifHpA6GoFxS6tDOs7qFR0KjItCXbEaWvLvnlkblY9QQ4/G5IMNwnKe1dy1YXu1c7uccjH
VuEKnkJWDK3r/VWTj2v3pKVrBTKVwHYhU+kga/l56fRUC7We28i9IFFrOLd5HoF4tTiPJPEN7b0G
v9Xp0S5F/ePX5syg5TS9UadT1Dc76B3UEfOgkpjuSAFO6BYl3OL5tMHF6bXQlA/WXLDmoRjyeYhx
qI2FUSGpImRzCE2+T6jtirLZNARMCDFz2+FaRKARjN5PW15yo2PDsyiKYnyBFA8M99DGaPguBYK1
7lduakubwsL6aRTFRaT8Z4eOmjulpBSntWJtxxDsJVubfjfHtUmclmUew9BVAP5uzTYoGKI/T6Js
OsNowIjjaeyaytEDqt7jMt61WrVvZb3j5nBH8xfAdr2RpYCJaweSRiuIlcWxOjj4JuJ+tALPopyi
EKKg+Rj8HXXsoTtXZMxNyiBfO/6WNgWUbP9tZ5737FO1stFhA49Jxa3ORVBo+bcxVP0WcpZ58T7w
tXa9pfht4wRUDcBI0OA8G5kxJsBP9GApCLkOYnt9THZlhieY6MNrXc8u+q6NPJIpoUc0kq1M69KW
REM80LKo2aA3fbYlofpYiXIADYNufhfddZt8jJ3XV5v+7+NIJ2iBDuE7iN/hkT4bJWALCpMET3dq
P+XVXoiXir/J/KVR39ZoMxZKb7BlgOvGRHMwbkGzQYkubQZEGMwoUspNuxlQb+o2WnSlmRtb29gk
wg3qiay9ChdTuMd2Z4d9L6WuqOBi81Rj8957N8quKjf2t1vl0S4DXgXl40qUWVw9E/wWE94T/83C
Gx1jVGMmpLwdA5hrnhuqq2uvqniI1hgRl7affWRpFs9is8tsPlnCFct1iJurr52EUu7KXWahiwlL
d2Rn5iast/TenuykNTpltV3rxm560G9qZOT94roIPfP+dKReGdnPI+To+hR24l9zyCcsPhCz2VMm
oQeypkq8gKLE0PDagegCOObIPME/VlYGZuYeyast9bSddr/JPEN37SvtG7sbPbEtrkHm0bnjy+kB
Lh1Fx3bJ5/BdxyBVz+wOXll9Z+0eFHLM2Zw2QabfMT8ijm3MdlyrxnomFdhoNzFxyWNxCP1+b+8r
P7zL7rXOTz0dVHmmz15j7wz4A+93XpTHXzDbe7GwFF2JMbsjIddyVDcgvPIomi1G+7otyv3KgNcm
dXYmDqZVD7THgK07us0C7U25AizA8NglYBVD52t+7PMtnrSNC4Vy45ltxwPAs2/Ro71Ze3v+L7M/
pbxBfwmk/mz2a24xOkYI4urW3GTbcLtPPKq51ka7LLwKpG6B4Vfn+gc067CbtmJLH+hvPANARPXX
J8ymvx/DoeQmjs1GHND9SujeXiPUXtyo1iSAgIcGZFRnwS6pDK1Qs2mU+XtT/nCMFkLcd7T9cXpp
F2PqkZlZpJN9kaOnG2bQ3F2130EdEWYXGendYZ3mZtkW+NQhwony0jzLLEfZj1EIWwxyA3GDSidF
E8xrzUyPdijo087DWwiVGflRU+5bQ3vhmJU/lsaFImwIvV33TK7Ew8U7Mzzpr4+a1uEoIBpVEoat
WuBQ0a2ggS6CknjOsB+4r9PnsdjZ6qW+lgqY3ONL/AAVlI5eTkzGvHlVLZ0h0wlOzsRWb2RC77Cf
Vx4fSxc7QHT/MjEblh5JpR8KXApIqgel8Dptq0ogath+UA5RuhaPFgPEkbmZt1aNUyvRxGCk41HX
tcBzx8g1GGssFosedGRm5q0dzbW+CTFxVGo7Vm0yofoo93kKJCLXgIyLQ8I7EVEGN01nrnTNcA8V
bQ7H0CpQoRbUNeqgX1VG+tpYD5UDJP9ACmYQ3ItnE0fTMq5xK0U5XvsR6X6Fx75ubHjoKVAcSIQX
UbC67E7v+SX3c7Spwgs8nvalh9Eae1rYJhYrT8DBWOqXcVeuBMil6HVsYnYKKwXIdQuOYSkcWZno
KhZuCmonPX84PZQlhzi2MzsLeAG+LjuHnRSlIru6SqtghMhglAX1mmrxmqlZzC9IpsnKgClJUh+s
wHlJAOP1yvo85m+nR7XYpHE8rNl5W6aSghEYzwdl1wxuTVz7AqKogeORq/wMKlZ+7EpPC8btwb6K
bh+E98D8tYfaUgQ5/oZZBEnKpmvUevLMJg2SNOjGbNM1jmtqZwpDs+L76TEvbbdjc7ONUIB0Y8hs
mAMT+r0yMe+AORTMEN1aqFp0TRCDorIK3Vl7niTRumLUlQZ3bqPYjPp5blzY7HVc85bF2TuyMotU
jsPjhDSoqPJk29ntTlFMl4dnfZUEuX3NVvnAp5fC/EhxjuzNXhJpAXhA2GJU4P6zf1jIFjzrPrR/
nyAYx1o3Z57yOPjqjlwWm3oTXrC731g+FHmsqXgLopaZx7a6qfTRgPEqSIxK0DRxw6NrnSmLgevI
yMwl2UAj5eekhhn3VfLEwVN8ehiLlXAI3FAL6NOpdW0WUEYJ7ZA+nF5kylWRXacMrc3oIX3jxnvZ
XlGw4+UXTNlK9f604UX3P7I7iy4h0UYZTTu+GhlkPlAjsnAjWnuVLXrJkZXZKillm7TQn6y9Ir00
sg9jOCdN4kIPieUpqNHiIKPfTo9rcbcdWZwtWZ/lhZPmk19UB0e88PaCVS/m2lm9YAWsoWhVQhsq
2OjnHHqtmqtjTWAlDxVPWPom7jJX2letxleeQgsgV5g4MjVbKCYhumSleAr1YA+/01p33PGLcatc
GNdl6SZ75g1nzou2UhBYCCeTGApwfigfTtxkn2+pOZRsddYhKQnmKRuZalr6EEF2DW0STgwgpHh6
1Ra88ZO52SBrvYutTsJcTs4T5VYTO025PW1CWxvSzBfRU9DZxZRnLc3bDkib0k/aiyb2wVSK3GCg
tT9qY1PaZ6p9U7ZnZnpd8auK+Q0CW/Q/s/sfb/1/so/s+n/iZPXf/4U/v2U5nmYMkJrPf/zvq/wj
/cd1/Pr2Uf3X9A//+ouzv7f9yC5fk69/6dO/wS//l3H/tX799IcgraFCf9N8lMPtRwUK5p+/H585
/c3/3x/+4+Pnb7kf8o8//3jLmrSefhvjWfrHv360f//zjym9+R/Hv/5fP5u+/88/gppn+f/9P6/z
f/HxWtV//mFY/8QFEZUncA3ryNZaWL7uY/qJTv45aY4Bco1O0Ym3BQuXZkAp/fmHZvwTEjpw0Cm/
SqDcA7+p0AmEH+n/RO0F/JYQGEEXr46M8x///rJP6/Nrvf6BRpXrjKd19ecf/1PK+HXegVYWcsmA
ukJJA6yZUASfbQgRD71a0z5ymdQy69AmpXlNcrNQDDcirDyUKE83rh2nGU1Avq1HquW3clReqrIs
K7cUBimfi6g0oI3lUIYcqdU2pDzjVixe9M5po0PU6xFeoT2wzr4al7YMNNTK7H1diJgfyiYDBDVK
hGZsxWiFL5aZh9dVNsrEIygg575iDgXCA9GS9zpP5TeZSGg0VbLCiSJibbzjBSkGn4P71QEzlcxb
n9q5had43/EbdMjW1yDJjxTXpMwETsQsUW/EL4FWw1h0ufQFtKXPiIP380EMoxW7IDItzW2Rmrn2
UHHR5ftCKHxw48GJCww/ZWxfZrUT+q1RMpArJyqTB10tHPUqNQYFjc+mVaC9OkwB1h8ZQbWMWmXq
gNlMKdEq4XY9kt5XIqtHwJ06W+XUq8JiwOudCio6t6vrsgpyOqoQ104tKxKBmZU57Vwr1YzeL3ph
5m4zNJKNdxaqGtV9K5GqH/c8M6PK/k5U3vfNWdortQq+W6sCP61XtEokHAi3qrTqbomSpGMBMtEo
a5J93/ZmNY4ub4ykGG9HKohsvBaDynFJrtKy9dpW550DEZaMaeCiKh1rI7OkagKqZRAmTmih52dQ
eEzqM97E8pumQE67cXsrKuzrDnrG6AzA5aYBk1eZtncsxn4JDGGBVtPsiZbeZkWhywsdOEW5teK2
6zw9FqXi09QeI18rGgJgX+mE1NXYmJm+ztF8ux9rO6upF8out7ysKxy+G0xw8lRp01d+U4fOCPHJ
jLd+KUzSBQYre2tDQdkCr2Ktqh/IEKnI1oCRA/wtnKf3TppUmtujy+CatS3+pabD59xRWkiJKbFV
bWuGDGFUVb3mV0DpEZfiV6FbmYorbso03zmNXWtQTuL9s2WJDkwYyKZOfgsONb6hai/6fVtlIfE4
bTTh2nZVdEEn2oFse+hzIfsmuA6mnNgGwVpnlj35BnBKIX2bp5XtAibUFGdOT1rhDnYCQkJXC1le
3mhOad06Wt6hw6xVK9MtxjAMB7ct1VJ7UEqhJlsS8c7ccPh6vpGxkjVI8YUR2aOJq40nEc3RFBfm
YIERDOJyoUGfVY1l4IHVwddDAmik29FzK1urvhpiWsfbWtSx8a0emZpz14xNRdnw2lEs7tW9zMKr
sW87/cLE5m8voyJhoZeltZm9aSIdoX7IInqtFmCH9PRoDIOmlQaKVzQpLzVZFJdKoXWGp7UaEKRj
0cS7uM9bxQWRmHIWOdbYel2mo82dS4jCQkuR4zg3gaK9IcyMtUBVosH0bSbRfg/+3IQF1hjad409
mDunB22V22i8G4MhNqMbhir6FlaT3q2cERrVjRG1oIMtkFxwaWO00UZNGr63jCIz0OFi09QXXZOB
35DS/LvJxOAEPIS2sDuqjpC4yCvOwW40HSo08JEbOoTWbSR4RANEUw7hRVxTy6k3tTVdZpnSCBIz
qxPXymz2ILJ2eK1QB5QBqC8ZoF+80vpNYYTYC6XkMU4zJyldqHXa3/tRKyCLoRbqN1orquYXWmjv
oUoFhclO1+QhDFUbj0FNsXXUsE09desBrC1QyI5sEmROSFA5kW03uoRG6mFkZQ7HUfXkh6Wk8Rlk
QY2HNo2LaK+OSRhlT9Ipujuw5yKODJrTfoBMyzIPXK806TIR5vc8GozLXFOLPqAtemc9vdOa0e81
AVRrb+MwII2aZHB/Ch5GoHfBL8JbWt6MZZKELlr0aQnVibLiG5xk0XguEfOuU2lJM9DHFBuKkbZN
fSN2tBeq1D3ihNEMN6WZMyUAL1NoCPBjk8a+GhTs5AINwCE0Y4iqMigS0cqpM/SDQFq19y2pYwnK
pKJ5oMaJgZMOWldgpBQMdM5hjeDlWkRBXkSr7SgDRK1kfYvWQyeJQTddQuse9M/0hguH1/rGoDEo
TaVqjrYbV0J9KpVYqQ90EDxzKamJ7XVQnbJAsIy+CaKWShqYVlSlhzzuReTigo7TL07LIg6M2nKg
joe3+HtaqWO5JaXTQF0HBeCmdAfJw3qj93EJFnglDc9yOaaF2yV2w/0U9cWLAqV1iCxUuZG1gVJQ
MNoXvNSbh84xmrtwNC0KlExcXGMLYKwoHA5A4ZUQS094iGGDFDB7Ggl8w2V9hCK6ViUNWNAIc5oz
2ozI5bgmL6CamEbcsvfwjXx0E9SOIQrTx6Cwd4ehlKbrOBHupYAmxY+WrAb01jVRw+6VyFTySyiV
GsV3UakCs0uyLMl8GZpCNYJ6LKXticYu8GJN4lGgUhPVDKhyO4dGbSVyRfUrgTDtTUTAaCfvLOjE
qnlY1kEGxQuoPKhgk5WYPPRCZwoHhX9YaygMtg7o3KQi41f8veHRamvndhDKCB+J++G+U1vrsqti
G8W9riieTa0jI5TBUXI8jB2xIQ9Qds4PpRJ4cErZpOCn7PidMxj1NXHC3EbCzhmfnDo0vuFT2xeh
lOMFlyxrXavk+U1Mo/Jeb/ORuUzvZbNJDByP6P5wynpyMfSsp4S3+Oooc6jb27zT3cipHJDtoUEO
Vxn0ivWe6bAMfZB9YkTQ0uvH87DqUNfS0oTtcKLWnTfSVm4oL8CxFVGjPqQYChqwpCxvFbPvGo81
hTjXHUmzILLN7LGykc9sWUgguTPm4tYG7/F7V1XgopMh1J40NdcYtB4E8O80LHD3qyPw5MbgpEJJ
L+3S7Zh0nbWfBBMBnOtyFIF5bybpRtXj7MFUeX5QSlaWPqm6/L0eI1N3adSXz7ihNQQXykh/Q4DF
C7E3zAgA5l7Wg6vaYXkFntM08pyxLXqApDNw7GtOqKBAGDXdrk5DniBVX8nzQc8JLpx2rr5RCFQq
bsu70oE2ggNUtT0M0O5JCprejyrT07M+YaggiMTGnSdNs1p3G1pS6PhF9qC4UdnSFxXZy8wd9Iym
5xE2KGSdnFIg2CtNGblJrRl5MKpSAymqkadJYIHuBOtiVO1LQ9DmLXStwK9NogFBb6TA9OLJPYnY
OE0CbK+iMVTDrFF5L5v/x96ZdEeNZHv8u/ReHA2hafmUysFpMBiDwWx0DBQKDRGSQrM+/fulqdfd
dlUXp3Zv0acWBQeDUpFSxL3/6UZwAKVQREUgvye9xxRrRlSu7vOLE32NPl6uP+/7JZN1kdReN9i7
OtTZECZY4aKYE6MbPfJ4LBmzx3mdc2pyBpwcqnYL3i6Zh/OTNIb6Mvyt9gxor7LejGFjnKNFNVgc
g3ijNm+FCPo0l6N9WnRGXlLTq2jf1CaLDkpZ8/s5Qzl4XH2KRYsdW7BiYK3MpNqRuef/1nBL9t28
9GPa1t2i7xvhbNBkmRBFjEq4pI9A/bHZ7y/C3/CD6UWMfrRhukfW1BNhMcPQ3lqDwwBq2mnzKe5q
XXvHIo6gLtbNMuzIRdhYfpzAfxXLm252W5xJs84oANeKV35IOLM3/1BFXXxrtjh6mxvNM1LIcXmf
BX3bUFBBiiQa5bGd2JSRTmq5OFfY2W1B0ks2KKqFTih0kqqPx0M+tet9lNdFe60ry5F7JWfNKA0V
9Jj9mjZ/bL1o08liovUtSN/01V3mKkgr7Yxl2ipDSsVT3/m32u83xTfT9M2P4S+b70uTfjeY334b
3jy2L3/y/2EH7tp0wP+5BX8/Purvzxrwp7/wswP3bJrp+OJS4ZF30PHS4v7swN3oFTGKCNT4Sike
0OD8swO3nFc2tomL5//SFPv86p8tuOW+4qdDxk1fwjlpqgL37/Tg4kmF+q8e3GcIL7Mcnnyslwcc
8+xzUKqZZLYOcXg3VNKn+olrZuHmWXwFaG/uXXcQ+z4O6hsZRM2t3tbozez4y1ebAno3lZmXhlJV
aT56/Y0ZpuXBXbL5biX85oPPM30gSG698uu6vN9W5wP7y/bRmbEGLbLPb7N63K7FYPt7uVrLlHhT
vh6Cjt/rshqusN2FNPQDuZ2FjM5qgOJNhrrw8gPH2GgTtO9n+04O02ferFUkpZRtmBY69L/4Co4x
zcXmBrs68Pq3rmmi65KE2iDJsl6dg3GO2dQ6YmqTpW03dpPAC+udXceVScTcW+maW8UJBRzzTWLf
A5L3B0H+l6cDeUVfO973gVOopBOruFVzRY4NgNUblQl/1zWZ8060a7gbBEqSZvXbq2ApoA+Q6TGO
r7MXvPwlU/pa50xLq4+ZV9wIyt7rUjgpGfDLuzn8HHvju6GgxSqZJBl03Y/O++JLa77N5/k80Wib
an3tQZdl6nprijPmr4+hsnd+NZr9vISJbZs7W2bfrSyezp2ZP7dNpq7GdnLfGsEcs5Aa0Xh9mLpl
QNe+RK/7oTuzVG/ZSe+WuGv3YhoPRBKs+zWT+dey9OtUttE33y3NTvrh8mir4Tvi4woikiqYPv6h
6OKr2bXO7DJVIgnMfT87a3n0u6X5ru3gDr70h9icj4w+u8t8+7ROzr4yhux/Jgpri191bi/SsfBo
kgnkr3Zb1phD2UbtaVWZy6hq8T5o1QejnO516c6PvkexDTVz6qaVNSWnYjbVxvZOc3ztjWWF+bX4
0Jcz2aie60NiOrPt7rPZ2D+ame/LpaELwkvDJBdJP13TnXRVc/QtRQzWyNiNobyfRbaelzDYVdIk
9fR5qutg/G4V453JwzTXD50/jP5umHqynNQqk2aNenePOCPaLZYwMs2kCUlk9jm9EkIkHI6ObB3P
OoYRSRavU9Nrpyv7R8sOgUqnPNhH3piTuOLS0pjWIeBuWDQ5dKVOC9mreyvvKBWZoEooy5B0+XiD
2JPfhfG7sOziZF770yz6T8xi3RtPvffmNVW5e1duc9LVq0gHt70dOUcO/tIjdoqr/nr0SOKpRfFg
E/4LcggC10gS0IP43Nfcz9iOr3Uv5akdi9feWKkkGjbyDEX0ugJtRIEydweh7YPs/f5GVYZezqOA
rty8ST2WP2kmC7snxldKqw1fQ9WGR+X2bzvKG+Jnuuy1thdB7Hr92ho2jk9tKLMtNe3pBONUKvhU
YKc7JYvoSq8LXKPy81t0RtmurVhKL4jWQ8zsPpqHYfxeF/knVZgrq/4xrJXzoY62bk/lZd3rQPRX
ThefZNsR/i/cA0ZJtifPOVUqJNwzGo/zwnrY5eyTItUuRD2YOc16EgB7SxIePthIC/qIHNDNEyex
UJg4GqWG14vwK6hIyLSnedqZdnMf1iV+n1f6lFk2LUtbnqRevuaqum3kTFllB6ksU/qP4a6fVjKQ
FC3PahOt66usPI6CoQl9+S1j6dJehX1KpfVNTtXVCjJTS3mft/03QY/6tdL9qTRIN8zskupAk61E
kYql2rH+bwsx3mjHf29ZfbuzrYnpYWI8LZH92Ta8jnbcnEAzksblOyDeOq0mrLmIHE5aZ/5NCXDz
jtsxu6XZihvle+P+4pk/WWKc903knfNhzfdBNp/C3AlPQhb3drClzeC6D3EB85KIUGYfBhCJc68c
eVCFGydLQGc6DVn+sc7qT2UnjoONmMILHsixB6dE6K1PrVt42Z7NVnySnJ+IjVvvI/Qyu3qUf3UK
l3cX9GYlbCKpu7JLmi2cjqJAnYRkWXybpy5l64mwOg++ddXG6Om9RVrXnj3Z42NdDepaOOPwtVkC
cr0X1/e/adfSIg0zMXupU9BPJAQ1dqnauvBYOMV00xT0h29oGZ2PYxV2u4UoKeuobP+mjsvxRk2a
4jwwmfduMcz5GYxxUnbu+JBbq7maGZV2HTrZGCVY5dg0cJjeGD3Lw6wDtbOquebF7O20tPIiWZjO
kTBCsTht5B0dF+IhPrU5eJ1SNyIbTmbMj606NctUnxyXGS7eRgOcTGyBQX+RUjYz4y+CH1bcdNfe
Yl/ykepgSvolGg9FJ6xTNDC+uLGr7BByL31M8rdRnfOutxZs2sgEC+5hWoL7YZlnPlDRvt96306y
/nHayuKQTW340RrX7LCEqk8H+NAUiHg+laLP9lnUBfe5XTWPlldvH/IoLPbkMqo3XleV91Yxk6BW
aesovCI/z2Ujz5UbWzdWbdZbq4jaB3Idc7ohShFOzzXKriqhXA7sIXhPKoB+rQpb3w9Oo79KJwCe
X7wstQNKcS0y+xCpKHsXR3YNrGtnV72zbt/+WwcP64WJQj/1V3Xw9W+6eFYGP/3870SU8wqSiUlM
mLUv2S8X39zvRJTHn8QXHog4BywSF9b3dyLKf2U7yO8hTrBP4SO+0Pi/E1GWeBUKLAAxFhKHKZMM
Dvo7VfALwQBEFIaiS/yUx3gzhmK8tPVlEoJFaeerT4/puJ8BCNmNqPp8bX3a1tl07+NsmK0r2TcB
aCmAk75tMgxuO8dSOdpOguM45ibde8vDvy3i76zZM5bsmSbk50cjgi++ZMIiMXuZVefmYdNm1fh9
kRAde8/KhNr5BO1OOypczs2/vtql2v9XN8BM0DAgxcPzIs+5GNeiF4qXaVuMESPxbUXuEInXb/V9
u1Tt7d+/iocnBnE5mjznpZ1ayrWi/ScKLl875mSRanpV63D6hXztBTf9dC+IM7FuMCWPgVkv5GuR
3cR56DLNtXVUeWDQkn0TL3I86cDPrytpxXv4rd9AD9Zf3N4L4v3nhYGVnnLyGRX6oqXquniCliFt
ZZ3z+rg663xleqs6OKvpdn+9ki80Ez8vRf8mAhSA/h9Gkm6aRMhuM4TqQWbsxkuxJLfucba2HwDn
zi+ENX+4MSpy3urYEwFdLbrD570iCe41JmhoiWrNP4GW2vtI9L+tgbP94rZeyPScS7ASlyDXgXcf
6vqFrKC0wQVFhyw9cxwr3ZRrJ4FfQq2WwpwngOBzbLL1FylYf3j24cMvjjTUlAF9wUtJeiamolzq
AufwjDN+v83t+AO0BOjvr7+zP70OsZPIrMhgRofyfBUnkkTjoOQ6m5DNZ/9i+MmLtvz611d5mah+
WUPmh3hP/zEI9aVJxC/L9QLzoy8phzGRTKVLyngSxwL5dYsau6Yar0tx7A3cbGdOPC6nKpiuNtjI
FTwwcUxz4wXbL0Qwf3b3lGoug01sorEukoR/l2pPKO4bGVsyKTdfXzl+uSaUl796gP7kSUVIR5vD
KjiXUcvPr2JvwKiTYI3VbGYQDadZyOjvgdp2tbdS2/71Yv/hNWStkf5iKQaZuWTrPL8cc3ErCyRa
JlaZW4dZRF+cKbruI/+c+03+iz36zy+Ge4rxzRcL9YsV9BucAKLjYrNQ+qQ2e7h1ikYE0HAePa3b
db96lP74Orq8hQ5i/8jnSHZfXDHzl9LMDq/jBAtxU8roc+9E57iBI6+8ILFRTg2fi3hlaJ6bblm7
pV5FZOLUdQxmBoAWOZ921eU904DNL5b+j88Tgkm85AGFdyhII3u+9E9Z6nxmqNKc+FE+kr1zPfWr
yM8/Pk9cRbAKWP8vWu8XX7CTgUBxQsuk6+1gvV5amS/pVNbZfMwzKLdf3NRLOyAvL9dDK8bXy27w
B5eFh/8eBQj1fmsb0KppCoJ6x6gX8zoXsr0O2mH4WkL3oss2fR7tOy+yPtmyFFFqsrn5hcXtz9YY
/fyl0kIYSr7/8zUeRp1HynD3qopHAIVpGxkctnq5+4v7/tWFLg/iv/k4EGxIf4aHTTTynFNDlbB3
HPOrzeHyuD4rclhczmZB4hbKJ++CvP77VdxhZiraxOJqPUknzbYhe8zsxge0X0qMz4NbzOuVGEoG
+WZdI3+1W/zZw+ThRQBv9S9704vTjYnd4VpgtYD8ycc0s/zh1AY9RFQuql8oHRl09PJmL4cA35nj
Cq7Jb57frN17li49Ijc0cxm6U+1M2ZgIw8hF9kad28BsUfzBFYuih276cNq5DKjPOZwIQ/uO3T76
WKiMCeCJN+sJVYlsm42M9MaaouYrhX2nvxmZj+FNbNoxQ4AhpbcklFt5u6vKrcsehnYdnXOodAmX
pgvX2vWzu1S31uzUajeaerXfy6Xg3NFzx+jdJB+2TB9t0/rCTfJorqzUWX0mGGaNvd3IdskFpi0+
087aJjMcYnfshj096TAB/C0eQW3EZhLEXxbfCZ+Jh1T3Vh5ce00MTxo5apB8hKGqjn3cekMyKBRm
icscsWlnMw7E0LUugzqaODLdmdfc/0I95BFqaGrjHlUQFmBMHTorfHLeNNcwo3VIfrqcECbA7ckc
mCN7Y/o2zOtbaU2ria/tJhemfChb7eRhAjZVTXEySTXF4rTGmI3lThr4miiNrNyMV2GTDY/ioiBr
VV3chk+ysr5XzZSW5iI36wog5rS6qNCquOqIVS1bm8jci05tGpT6bozVAqs/Cdn6NSzVbpqzGKsh
SrfiSfQG9gzJBvWKGM59EsY5TyK56EkwR/OMeE48Celg7YuHyQpsc71paihAlmH1zG6iDDSfCQvv
yFjNa7R5HvBamEYsG6o94AqLBZYCe+Wca5R9YWaJd3kMTH/unnio+omTGtulDNKSIK/jttZNi2pq
IPsagiR/7CoFrZWJDKkDnk3orviJ+pIXFkz4KA0O2RM5RhjhJcG2gDIjmvPCnzlPZJqpFMRa+0Sy
jVFAJmF54d7kEw1nOWv0trxwcyoOF/+w/eTsZpGDGoCfXdi88InaK3/yfNtP1q98ogChMC98oLpw
g/l4oQn1E2P4RB6uXmBe90+UIuUQ9KL2tsV+Pz/RjsobJaNnf/KRCAAnfb888ZRPlGVFYL/ZR662
nGMMRBPmZyEaS0fXeiLzpbgqOamKKxoaHZwUyqp6N0vG1B6XMrLfhZZdfp2dcpBvmgUyP9VTXSCl
s+roRjp9jZSPHgHSv9EMHGDr7xicl28a6HidMysp1l7+5q91hu5S9ku8rzUtFsngT0CUW6Km832x
xaBVkwc/qa0gAyZstb+LXcgRKIMNpDvQGqIjyKPLP4mPjjjjpoQwHTuH8R+ut6AmbBEMVKcgGlwB
FR9tryE7ILk7ArElEsfYZ0DOFvdvaeWaeN+G3ZbvysaQ7tOFDg9Eb+f16wA1YZYMOhdtmrU1uspe
ewgTKlWgvsikXl0Cs4vISlQxbI9OvPmf6tUR836RU31V5EQXIVpuywphgdU+yHme44dq67b+k8hK
BhINblZ962oCMh6mzQTuMciFjq8b0/jeOTJhG+7J9FDmAAFN/2xq5X2ZsqF2Dh3qiiLx4qWz0iyw
y28yQul2hCDAyUHToUmEMJfU+7AKwPbIjMHFacquO1AEwDbIS05IEvJCryTVjPAKUdkrb9cip7jp
nUZ8ruOx/IEMMUPU048bYoquC9FpKEd9rmLUUqhxiC7awV2xS3jS6+V+nCfEe4wXBhPGbK2GYyMr
/30+6vqJMqvwc6K7EEsCCuftpjWX9bWuh269GwKncp1dpAZAWteVum35J6RxDj1gv0FBV5ecpTMZ
cwTnOySm8J5t1f1MJnNUnaj5qWH3XTGalm/RhN44DL+FZeabByVbf2CgwWQcCeGGxqk/jJTy47tl
yt0rq9+aL3NeOkQVZ74u09DvquosG19odhwkM3tdNEg7dobsJgBLOI85QH4nwjkXx9glH7j7ecT+
l/j+B3XRf6a9/8fkv9XPAT9+/ifc5wD3UbSSnAFq54dPqV8/4T4rehVAOaM4sGNKdqIiKfF+x/u8
8BVYCVAeU8AFyNClyP4d73OiV3EA+ECzQwNiB4H4O3AfXcuzoih0CZ8IYtzCCAKpAsk2eF4UYS3I
jKqKczNbHe2wsRmK+mZCh1dNlCiry6ObRm3mUIvYXkYxekRGVYF/X27XipOWBN/Bu3Hj1X5QoDwe
HbYK2rFPw6n3cvW5yYclDvexKFa7Swh4zZV55Mxx7NswzC8QChxWMbtffEjWST9IhvsANCwWMg1E
29KX4mNYoCNLa6cYlzuv175KZzX6U7pssz/to43DKmkj3V0P0s3YWZ0aeehKhXS3Vn0FcxLL/Cao
hrbYOaICJG/AdbbdBOX/Pfeiujs2ZWnLK1FKAhOdoLADTnNojGTrS5+Sa9kgwMNIZ+xNsTMNb1Zt
oSLcCaH9rnwQw9IucpdLswWn0B2D8l40bmf3+3oKZ+fOatclOvaV8PI33ajmD3VM0P9JWEMVv+sQ
c9t7OehFJXzrgX2YhzGgnUUstauKaagOrl74LLV0YCBdfZGodYOqVTo2SCaQPK7taWljvWAQUEhd
2sZ0ztFZRZSnbehpaB+vDwJsxYMVqEPEeUquymCQ7pOniJB3GNG6una+nTurmDIqjqEV9rn2C2Ig
AstHHuA65ivVE3HGHXSbYs9SKJFiPo7GoHCAbZZySFeLJqU/5yisatBhzoXlbqUSy98pw58dstxi
Gw3jatFu4m+O5uGadKdu7LhAzYgBwJ0PyopXL2EkiqVV0mfa1heGB6LZapwNk7lrBTqZrQgOXDnU
niiU7a46VAFk4D5uyqnaFT3IY7qtfTefc9SlN50f9dbRJsKqOk56YtozNIkf3Toq3tZ9XdMMpFl+
adP7KXJ9pnIo3+EAX/XHICBOFfCifGireIhQf0buRxwBjEouq7B9t1FJdInKm+G1lRnzZpWAyUlY
ZF7IAAXB2LfRb4MxRYDBlFqnriBlokmKKzDX/Ecog1KDjIZLlJgsF/brDMU/YaHlsjSpLfs6oCJY
V7QGmYrjFNjdeks4YedzGs2FQ9dbxvrst7X8vJTt7OKTAYDfhxC/zAkUTeEkPoPhMuTSS/+t2vzc
2W3TZTxyLpX1zuGU0Yh387FMmFkXEx5UWg7RhE4bfKGGG/ukC/LY3sXBrHWSW2BGuyjKsIJcDq88
CfNitJNIScjipswFn4u0WEPX5ASPPdf8PC3K+lFF5YBhunRyrI6hS9klESUyOhJJJMrinkL/0OWk
NsXNZbhGFRWN97pZFvlQG6qbJO42tJOIRYp877Vj/GgtkHKouKTXHSzDjslM+4aRgrbOmj3mF2Kw
cUM4OFF6Xex4W7drHfTdI+WtewnScCBbWi5cB/kM/L2J6VwVG0BuhQwYZfJKnEMH6U8ffNzGeGHI
WNwO0aOMJhWfOX7VRAluNw7/E7xrmAZM3QcfxgkX/9uMERr1Lcp2f8A/GmZapXFMJ9LsTVSP2eM8
zdOS7fJssMYqQcgj5felY5fgxaLU2smeAjJP48CiPkOCUlSLSP3a2N4pH3O3+tTXMtIn1BIdbHmF
f+h9sU2OOshsyorrcBub6ousyshbEf62Q3dXSUQ9qaEXuWy5YkL9f8X7ye7NfhEhZ9ovMUK7dIEJ
XOcz0oiqbtIQxfeImahn/95nWljhuY2DrL3PyikQR7wVMr4pHD2odIJHRttc0BWvn9WMqv2WFiae
UGnHFbZnK4tEe4XBZAg/hQWA7Omy9SpsBhGu+jwppzDKvyuLV8sk87ZasAaKNiuxpLt4BzqUVu+L
SFThrqRMJAp0VkB99tw17dWgdfQ4lIX7MKG3se6myd8WttNR3IoMhdM7srKcR7lZVZQCZ1cFpdmC
2AY/iSs/O/RESBjnDLXr7M71lkjLHmUqR3+ub6LWWufjGKDC+hBHo4n2ogkCqkEx53eBO6KisB1w
AMCSMdxJKPI64Qp0E4QGLHgCXC9fmfIXZq8ZkwFRXJdQZakgrZXjpHXnCReP33a8kE3LwEPRVbet
cKU6emabP044icwhXkRXXPFFyzjZ5okXDBF2QZziKOnNhIsJpNoZQ92dOohJvausbmLBg2RsGt8h
a50HvwgXnfqIjy6LbfnWMe8uxDbtUGeO/ZrbdbIMFeFl9YjAFJ+WwIg0typrDmNmkRtFGitiDymb
+j1S19JPfVGYgy3mJT/ONQcIRlyMWCdNk9tdhVXjfPDhUZAod5YXvHF6MQoq2jbyjh6c9w/aVYIo
/Mw4X3iai57Ig8LFn6GIMH07Tg4GiCJE73EGbG2R29XrR1KCmupQs5rVzTpBrO0zQjWR/NsF3dxe
SsGK2zYThc+bMtGB+h9NmVuQk8Y+WMuWTD/AXXGnK9evWAhpm7c6GITNdGr0GUltT9Md5i9cxXMn
nB9jVKJqLqwazQPZ+D11NQ06EjuUTu/qcopg1VTsVweWdfqwqj73GFJT6LupNMEX2ZFBmXQ+curd
UK4LKrCNbIdduLROts8FIwsuNU4g9xWV4PtWGzSytYvFZO9FZvm6uZmODq6VebekzI3eGUgjIrGI
2irYT24f9tdUV4t5G6uN4zx12QTEuYsx3zzWcdf31X6IcJ9kTH0J1PxxKWdTHvEYZt82lLoNIE/P
iEEnXp3rnChQfTMQEjJ+a5Zw/iEyh690ki6Ia11XlkzrMSDHYxTd0CbMF/HiXel3/qkwg98ee2WG
IG1LT6OHy5VT32ZiraxThUYjPEQThphk00HQvHVyT00Hem+EeUGvu4M/WB1pU4VyU95kgzZn1ouN
+H4tMLQ19cX7puaReZlRkD86arIbDBVYH0+5aSwyUmNRPbTutg5vnboN2/euWgdzZ0mrN0fHawgc
qnuUTkK7WZYU87ja52qOipqgKVfz0hZmDvYYUoN1t6I6Kc9FhIHosdBLrJLBW53m3VZ6lbsvLMv4
n8nx7ut3BKCU451fUkPDr8zKTNVqEbjTUhDIo4xM2yz4kRpugyi52PLGwuFdBJzGm7abttxDWm1k
+SO3fOZX5qUdSubEOgAYgHnYGzDuDTetsTdsInUO+GKVYZgllxFCJhnihh+Zaw7Gs/SM61Gnl0V9
Mn0g3nDOym1H/VNnibUF8tNWV9UtNVY2cGJ7o5NkeRbZV7Do0BZdv64tci5XPERVFCFn8huXWXB2
gOJzQQlX4TZso8c2k2CE2PxEQ5xkY5WUWMpCmOX785twmszbUfeCcYqZMz1Su6zLoZCy9nfbKrov
IVbmD4AWlb3Lxi6/rWqwz7QJMg084igU7aZstgf2RRJNsYPYal+GJkNGg7aPIRCs6wH9a/i5QAc0
sjEJUVJhzWhJR88uf4ChTO2xnRSAbgM9CobkkU+8FA3OGVmryj1EjK79AefGxjB2HmcTUE4U0YeH
bZ5uTPr7CiM6t0k0Zmu3M7le73A1VJote/S+h7Ub0gbls93uwqA1BZHuOWCfHRac8rmpG7WTMthO
uZpyswu0mGqiFSyn4CSpzOe1oVre2W6DMN8yWtfYJDrxOBSL/VuZZfWUNEWIXrWsS4pVYU0jdo0m
mMjso92QPxmG/3br/4hA9v9zu358VF+fd+uXn//ZrluO9wqPOBuXgD+gRL6QBL/3607wCgYVcY4r
Yv4MScg/+3X+VkSDz8Qy+BR84YHzr37de2UzWdFlplgINRcR8/o3jOJQFc/6dWJ+Q1ugqkfvg+gA
zfqLfr3tF0qNur51l4Ln1FrL6IvGLH7rqRDzSeeXmW7fCrJr4w/hFPcZcaBd/AEf9fx9a2uMXrkd
leetjdSM0yyqP3moKheStMr4qu4b7xPlo2sfvc4WaSyL7X0TXCzgditmiW7aCq3XHcLq8jSvY/Fx
HOzui3FIhDlu9OvDAT1v370pLGnbSa7qnJeIaUlDom0clxX1Vbp0XfQlLqJG4wHK525XhBfiIRob
AIdy2hD6iWJWOLWVh0bZneY+B3nNGMEOUk6umbGMxwx0JAoYbmPmgLWbvjAfBWMCyHj10JOaLhJs
U3b2DdkO2MDsViFlUylkvs81h19aemNMOH4EvUNlteokWJEcH/pgyGpmb84j7E3VTx0TU+eQVCkQ
Qr23qmX60NqDuBmwBomk6zDsJc0INLvbxKUIMb7BaYcWe1lTZ+is8sqjO99bNlHiiTfE6hMpFOEC
fCG6T5ShtcfAbnruPSMM0TG1piyIQUKgoJEHTx3dFXjqTWFh4klcTGycuvChywkGo3IZDCp9XJWR
qZaTVTcSeBdJBcjF5n73HSnyQyxw/aV5YShPO0IeZTKFtCe7tZ2tfu/XFTh0pOjPd101FnUaLdb2
YVjL1Xbue9zJOKTaauJvbX41nBwjOHFMMMFezeFYv67nchkOYaYqtEstExT2rqvEjR1V/VkxHqVO
axtrJpa5eIv2PbJXuUN52w/UUxlw+NNr/N8N7R9/qTb8H5039TO5IT/+cztzBThiyCScy7jB6DK5
6f92M3BJ8oAQg/nopfiZS+787+AjikJUgOyCyMXYBh3EVP/czSzgR7QqxGE4zFu7/NHfyr0InqOP
kQ0piieIXA62VVSPL9WGjbSZbi3CQ1hClRxNvV0svAo1/cicGa+236ls8u9Wwh/8tFy24WqxYNF2
bhev0JlBOO60jNRjt3qALWNfLZ/NJue3eOCsL0MBgpe6s5w/mTLsEHAP5XwjhkBG1/U4oKNndh1Z
QY4y1rdJWABMsVXGC6ZArctdZyFwIVhjrdtdXY3xXekv2GdDir5lF4lmnfZThIjzmM1RHn+yC0uT
TEDD+aHB8m6YeiyzH3ll5yqtcgUc79QYbYhxrYv7dS27hlKy4AohgqcPIRANBmTL95u0AY26jIAa
sacRFrCUKWBsJHZINptuF7WdPe0K7Qz3Yi7y5dzOFfbGvg/xJ3Z5g+czCZEj528sKNpjaOupYb9Z
o/bCfVhuWexV65X6x78doX+izXx+LPFF+i7+K6BsEV/kJy+1J3OLpn8Ngiskx+Hbyg6Zm5gtcbv7
66u8fFxi9KiklDIrwQMwR/bzHKyOaz2Mk+u8nafK81KrIQ2AtO2xl6cp34riF/oslAHPDtvIQeCC
uZuAZuRpsY8+8/n1ND1VlhXjVyB0U6eEYtSfdRyqxyKO++a0FRai7LjRbrcP+8DVAJEy7kDNsSLv
ofHb64YYA51sg5wfShMxFFfypXX9byCukdN8zvM11se2Jpodx3EzMgtyiGxQlTWLrmk6hpn2iCqa
GICMZy8nJMGDbfeYyVyYZTl7WC6p5FV9ETWgvn0TO9Ia3nmIvj9FYv1f9s5kOXIlS7L/0nukYB62
7vCZzplBMjYmwWAEZsAMkwH29X08s1K6q1u6RWpfy3z54gXpg8GuXtWjHN/xPHo6NZjPdsZkvrOt
LbUk6YRwjrkA/TB+FdqT0abufQ+nX2Q8BvpY9qk/FYMhEDZS/Vf3pGXOtD3OYGBk4zn7oOymb7vh
Mr7y2aq2QR8Tvm1XuAzHAfn8OJkeVVoVgRUfAkgUf4jqB2cdSJ2nupoqWCAVWnMy7tSwGB6XrkKn
miled1f8myVa90MfrVax6blZDAgqpvmqlOGxSzMtYbNhCS0yoJ5cokNiN8Hj0rZDQsNX4ZFsMrwE
zPZV9cU2OWv3XKKLGLpwRKc79FT6VwK/a9RG2J77y8mzlZq+qlnpErb6gswSAepmX+O/d5+NYRsD
ozuPNC9HN90PXjMEd+HYzHQhYCM4D4HIEiaMqUouvVvH7tYQ56eTPGmqzcpCtGVu5ec8+5LOlG3A
t//OaCaSE1SV6bVHZycGn9GRsWdM894Ng328Ef1krVu3jGm7zhv401v8/TfcQR6Ty+Nap8fzaMW8
FHimlxdJQLxg7pa0/tjcy3zC0W28HBbHL9BkSSjS0hwrjZbRr1l09oA33HVj3UB/9LwFR/dYlXma
GVnIQ6lClJKoBYyxLbWy2x1sFDLaxP6dHxU6+R8KTKs/uR9PZjNbIJP4NppQnWXWN6fetQh/VfEg
w5SjzxwJNkZ3cVLM8LFpcAYKF9y7JcPQWRZ9CdPdK6uzUQsizLCyjyawu7yh8MtzY+txJ5dR/1nY
q7wXvIpuGmEekXjA/KJLM81UvqlNQ00YJhmflYs7949hXK2sgGvTQnps1/JWx43ozu46iB9Gx/i/
Q17jdybu7jnIs94cOVfgyrq9Qz5rXdfZOoDdyKEVqYmApygy3pLaLeIoxRfToxy7rX5ZbfgLe+kh
f5PdWotpW2Rtmwp70v22jtei2o8aDsMYGvW35pRpWfsTiUrVGPRvJrYWZ9d6bv/q5NXyJ5g0cpD2
wuEULI6VHcC59gGCRFP/4a2solSsWJc2CVKM3MXr3PmpWkPx1NW5Vx5LI7mqIQTR0dGtNeSTLCzG
HmG2i7/AstdXa10X5wJEIP6bu4X/4Neh/pObTvbAKDz4NnZf1xZfsL7IAQXUtN7gqKrecjP110ia
5e/UcPKxnGvEB11TOMr5jBRxmjmSs8rAZHhJ/EE+r3LlX+Ob5GUbd0qKNV0LGT2QdkHeqzNcxft6
JMG2j1eZ/b55Fd5B/LLPHyMzomNabp2kJvaQ/INZ8CE0MU1tg4e6RSCnS55F3NrNpo0KmxdsXmDH
EeEjitRiFHgTPCPpWat88Sc0QVhusL65IQaN2l5psJvju9H1unj63S4tAoGlVNlsBJ9Z/h1NqP4O
xat7socFiE6uFhzBSd3YRPizzPjdwevQDs1FuOa2DZrG25rQDixipZODc65Gk7fSwGXlip1qjsh4
4aa5VDURebYivXxyuX6DVOcsmNMYqMSDiQItt2FnZdelLDK65pMg/FlldhMfrbVu/xQhouU+zPL1
rVfWDbwUW627RWLCo9cOFHF6LAFa0kWlC7qb8IW8T9Z5ilLktQJdt19X51BXmYTHoLpQohhxISCF
WXVZqkXB6DTlsf1DD6Pzp6fq+ztoAl5V4mv5A55T62OZS5cPubCKv2W2emYjwlpNZ10hfrIfIPu7
UfHQFFs3noJp63hzz3vP5cbnDAjmbocKBeolsxMuItgZ7WxX45QiUlkUilnQgDTAdQhRix1ZiNtt
FuENl5QkPAOK1bSvrMus32y7/M/EjOMD/73ovet7+3cLWEltEnYm3H08E0MIc5GT05oOINAbvT0H
qcxsBUqUFx7WRi/Kd5DzFkzPhA6b1J9n3W3RkIQN76QJ1K7wfe8rDxtSdIG7ai5yq6s2yrLHB8Eh
zMasHrlp+fhM7UvQdAFJrrF4GfnA91uxBtVTX7mc/rK2xYPrZzGW88gPRLrmt8Rqjvb1KbM5QAKy
gL+n7B5Aa/mNbM7Bwtdrg6btZymPwupRlwPt58uadAHNLfn4CFuTWyU1KPVvfCyy32D8tv+qeWo/
Kjgh34TywFWHZRZ/4Bfh3Xda6xaoFA2sAzfqwu86Dwbukotcfew4Y+vu6moJX01fh/DLp+yTiLmN
K3QYkcjtalBM9jYb8o2bGZRsRFDb2+CW5EYD9Wf+aFoRfgD1A+3A8h6/iYFfpJb6UmktYVeytWPh
GCDb/m2c9baV8wf3fuFr9rNjQ/07iPR4WyxYAhoLNPwsLRticCBmqmi+k3FU9zzZdd4/DnFSslE0
I2vuoirZABt2o75WVGxGc95WZDznemAonap6l1TxbEC6VVG7y8lUy60IFGQtVxbGuQu8xUSHaAQH
dEnMIOX7mnnCJ6FcWPPzkrfJvM20bl8IKAv3npF5UcfeMiOfSAKyS8/M0Rnhk4QN/JHeOBn2gfPV
UliHoch2szVot5jkEXzJrK9tMB0qVbqr2kz4MnzJj8HO/b0quFieVSCbVfBcB5CF6zfTgd7TBsbQ
gNe4N8VXgZ0UeyS4NlArnRDBXS2dkAG+bdyI/RkXHdE8WiH0unV7K9xywbYFQY54ifZb6m3D3dXy
tmGN7/RxNdCC7uIpsUS2XezB5N9uH9TWvmlBwT1WPUuJbziN/D6xaIvC3yEeNfHJjmc7gbyUL5U9
bY1uERzcJO6KvRRuL9MO6UPAIIpXBhrcC2t0GKJJFW9QvHIS86WKywkEgjLdG5vFhpjxUNnidSpJ
z95AbaYI91xIXKT9ZCjVROC3j92nIvdCN9o4EdwCVp2MIBnUkIUbOHvwiMeo1fLTpgtU/hxdTITd
8Lb245Sw0c9DNCG6Fw3GNDvzh6uVd3l716p+1tchUtHYbaQVV1G5yRfG35Pwe2U/TMpHpr/Bk/ST
lLNwX9xBxuEVq2aN+OKt84/Eui0rnQo0G0mghktOrE2zdUTpe+86X9a/A34I5LOqn2+eAOWSHM48
TWoAh/AOy8t8UeFaEBWvhOaS4vU8Dlu8Cq8WN2w4KKVtQjhmWFS55o1udleGEfF0zZBhbzsWq4fG
weO9lbF2P3LjSpX2w+Q7R5X7tdnFnQnkCf9g4p5BRef2lixRz4Lc48Xn8yVCzqgxGhhd/dUQxGmW
bnpQY43ffGTHW+1Iakn6zBvLl+fSa7JiVyb4FjoSRCwE4xtMsWuH/tkOmsIc1yFo3B35Ui74q1OP
j0vs8ZN1l3JuMp9ndyT4RSCAMSxon8sw6Y3GS1nI3dAIwfTbLRPv+4Yszj4sWxUfteyzJ7yZ9HOA
amI5FnpDv7AfWTSsrtktH0Xnc2AHbh6xJGiTid5TSIq7JnR4fLNFGv70fCTyjWMtxTHujWEh38cQ
PqS9gr+J4qAHAZhH09vie+OPgMcgyqJRwAXquQgR+IpBP8VdRxeHvyD1HvKbsXdrMfOy9WF1++CU
EXtlO8kylNaw+TTclxDteUJYKaYMr96r3Mr5CuWZ+TJRSYwdv1CtNt2AmrfFblX4Jzco499KRNBA
qJNDopSGdXqIYZfpLPFsHkplw/an8hxEt/+Wzv4jqotG8P/eBWy6cQBa85/Us1ux+X/IZ8k/SLkQ
giVAZXPXvtnw/rUMcBJsfZzcCVFUNHpUgv8lnznRPyJUChR6crmk6G7bhX+Hdd2QjC9JXbIsfkS+
LvivhXXRwv6TQhGEaFBsAnyyxCEmPrYS/1mh0PGY2f3YYFaG8w1ZE0Jf9WXlcPk2fg3ZY+uHVYYX
TxDRfLBWuwuRvQMYDY+aZWGRQphdnRQ0VIlMzItgX/mm40hJaPkV+xlxBCRN49bTHbeCKjlD0AeL
Ey/zAF9lSUI2iKbP3ovJWYZjyP5VXBOinr9sbTBm3UIlyYYNYfzL8xrcDnkyPQqS+r8ighi7SgzV
B8QobrY6JFBU5dWnP7fMIYFovpJEc+/HqZzy+C/vmY+LD7FwfETOaOOFSbx3qw3qnzQ/tTsfF9tj
X9O4GDnOuPPthcuXv/bUT/Rl/sisJAoGqYRLzRoSiOBdqxDTERiosLb8V3eR6qFvmPrTWnXZ07Rk
8aVJiuBgQrPcR203M7VC19yU08BjJJ+9ey6Xw7zF4hF+22r4TFycVeht4waYivM4ZJrul0hjnuh8
0wKNKRkU/EktB0acZt6OSjhnO5hYHcoQzswQieLLaW0Enah+DeCqncDWZq9JJll/WyoGIBfqGJhi
QRBltvlzMBIB0sbibw8OoOmBmK0oO2xGy+k8OKG/1esNJpQnwcnitnhAIqreQk/vLd2leQfbB6Uk
Y6TCy5jmYUv/EJvZCz5JvCdeQ97UG4a3alTOQy6ca9FVb4UXQF5Zwb+mrKAynuS9uHCv5MLeAS/4
7mdyEhZK7tHxGiR+C6PSNdTWwqUr7DuKRgH7wiMgu02eXT4Mw7ych4h3a6lv4k4nk/w0id7acIOx
XpKQ+rxkuFlI/LLayTbsoMDlhgMVNwBr/OAsahCcZTyv+9t+niM74e8b7sOMAXgitbFZKkyrkXRO
g7fe0hjete0NNNsqWe8SFd4HqvUusIHmDTYqC+sVwZaxdrOrcLV8bcuooad+LOn3MSFoyQFKbz0W
82HxVjxRfq5+hG1tP4N6lFuVxPlvkikqHYxXHoDXBTga7PJeQUjarpaLQLQUj4UXD6eBext2IaPO
LeTIfd80d6zaJBcER21QVkpWaJoHF37A237GlbwJDQ+52GV/XAYrwN+ezVXO4PNKMNp5VpZ2D2WZ
Kfwu65tb0GPtc3AwCbAbSuu4PU+4Gi8G9SBtXeen9vzyNDZe9izKRGNA8FnVdzKsUl3L5SFulxw2
KrWGgFECGpXsgzF28zBaQbtn9veuwrESIOatuachE3O7FwwXU9gmv1li/G9SPmzq7EGfBvwoF8Xu
fu9Ew4fTwyvsVBVv1mhtb14Fmrg8YBhuHC6XLANFApKzHOP9wlt/zmzr1mStVnkCFvzK9brngMrR
ELglLB+j6cTGFOuuWRVveV6I+me8uKzxSv7Y2Lc9nx0QjB1UXCzNToU8c7PUYbdlmqLcrHczVn43
mC/ApfIk+lClIajqdx1iuFHa8S8gaykowUp87rDt2FH/7c7VV+HI6FGtXKQaKyi2g1wDiu7abvix
NKVZD33C4chqsGqOFgEzukRHatamL6is+Xz7ggVjl/Zd1IFAKvBMpUMWOMdktttflb9mJEYRHlXp
h1cxzzXYkxrwN7+gcp4x5EVyw+jE/WCH98u5w9jJeeN6dLqweeWte1qGDFOpk93ALtrBMDPjn+im
63LTaDtbHrmvn5gNiCZMNdSYqTwysmAc5kJWFesP5tOzwgoa8nfc2cW8S0T05d+ugX6+l5G/L0fb
3TL4H+06v8/cRuCorl9GbwQXQ465A9Jtq3rD/3sYHHvfaPgjqjvWeOfiaP3tFy82ZjMrDj6VcfBl
2Xunnw/d7F5jt9+3JaUpdbPzmgI7R3yRIGkbv77MjXcRS3foWBUJEKwmV6e1lNzK2vu4dzcRMp6c
k12TeXtsbA9c1HctWE2QpxwYs7u18Oc5I/oUgjPQn2E4s3chaeFxX6ws8eyVC8eBe6x49HBDvtP4
IC1/fRwx3S0Iq68caYmzscgPbnhuYQXTboFHsq0WlJApXFnGa28jJunt3CZ/Uhhn2RW1D8rD0pqV
L0DP98TnDr1V9qlqbPcY2LV/XwN9/bZcTHfnotLOk9PzeM2tCmBLLMI3bKt9squc6g2rQY4mrzn2
ohs5y4QrHBqOz32vi2YfJLW1GyuJjgbHeBeMyV8XjzUMMGy8sHrvWj/7LQGVbcIOhx3YO387Mw+e
kkV/iaUcryKn85ptl3eqVC4ewqVrU2I0sOW97rzESbtdcjzjrISY90v/zEEI1kcrd1PIQaMiytTp
8mMmk4cu6ldoDJgpyYV37FAyuetEpHZszfjujvO3MN3VwWgexdX0ZVqPb0Ty0HjGPQqd9PvM714C
WzCD4wnguoLLE8Y2XitarOqwwpfskW2Se67Te11a985im2sdReu2rPXTzJMwCVpvu7QcH/WSvZfz
nKXLHJ2nFaO6GJ4gjt5BquRYBBQUT2S44t5u3nUD4pZ7AxhTVbVX1a7RL00G64ytDkjdKAb2hclS
7L2boKDHyfnM8SNBHrc3A8ieaRfh1940uB0ZAqVLMKtpdoEqqg+M89anjsyVZwemjYkhisBp4v/B
J3aGxuPC5KekiFNPb6HD4gII/Z9iduNdZk/OLtA29ukpqtuDzuNPZwHpZEXiRddYNMuS845tq8/m
YWZd0xGKxqnaNY84VbvbZmBfejyKCmneBRv7LZuthwqfp5wDdqaEvHQIg5T3/g7+dHmuh/40a+vT
KSA/2+Cz8njY5wshuXLwngKAFPdN6d2B9fQ3jetYB6s0nBSu9XeQ2r9mRj+DYX2egkRyL4Fu58jL
WId7a+rSJU+qv2CFPcKrVpgKb2TIK8yhnMFuVfMcpTkX000yg7Dy+jHZjMpeaQJQlKHUXL3kaunN
6HifsdP8DfDN71VTxsdVEguPZLLVjXoHLxFs6RtHsC8jrIuCXBquNq8gUMd8uY/zXl6lWOqzqYHI
R0a/ui6XJsygv0QMiZR1nTlVjGgEWrCDzM5zPhCSLAOP2VU5612fR8PjEEX9vhpz3BvryKpQWOGh
iqvuO3MR1baOjXLr2GOit9Cvsl8BIP/NHNfIqEXWDN6mtdab23186njFNklBlJS4hv3DZYu6CWK8
p6VxDWV3M/97ovPJOjpVArDbIil9FAMhlXHqIrmDQq7pISePQX4D0WmrmibPNmuuQlZHbec9IQ7X
P30r4y90Tfwgyqq/jgFqlNKLuM/CxTyOsjbesWkVdcKyDtvrgPr50150flMAnVMV2RNPo2U+oSjw
QXNFAJ/Eiu8sluZsRlgjXiOruqWPpdpz1Y6ABcLcbca52FAN5ByG2Xcug5P5H8OquOLAD9wUY6D2
S9EMO/zujyZng4cW+gUSGRwHcYj2kbCALVPs0PH8w1liqzzIUYDftqxQnw1FGNRKzGV336/Tepkc
x0LRd5bVnrPtQLxzOJRw2pzvJTDD0UqQj67O6KCMNl38LPyi0Ud6rtaG3efSv6ED3BoRxtb5NScq
/1F7AsI9/uPgTkagJ9H15xH5Jcqy/tuz6PLeEM/mzV+xlNc7dqGld7anpgivXde17YWzurcOHOOF
lVoFmwcWJCzgcDH5tGKbGT4Yq7vVFuOhD33Q2i6yOojAIlTJe7ugrj/XJIz0FjTzYj0vdD/Low8H
ohoIk2M+58sehmq3ZAM2fTMV0v2o8Bn7ZOrjgmq3QERBOuXt8HNZJKzjqAEFSFYVAyscfWPcR6xD
dPU2BGeoVPRh6TGVUUExId7DbuYLm6EgiSoIvnxbNK/AIvv5REBmnl8UgW/3ntGSx3SkwkrftSsu
z00SrZUiTD70868Wvic+RjH5xVPeJI08ezkm5JPpMTsfZ5g69K3OxXKu5kpOFy24YHt9w+8F3YjV
IR4tdLwxS3t66AmTdMWftZ2zkzc61VeNXpuigM1PVOYGp3htw8ecRsptN5liz/tzq1IaYjxSmLHJ
EhGmwe6UP1LdUL8WWZySW9/ysTzFgWXSKjfhprSAzVWR9dbW1sPNsuxWTngS3hAdFds4rxy6Bx4b
gNohoeJy6j/KOpa7cFJqR4yFYwpAcTQ46nkqCgD3fpfcV3omFNfFv8QwxEfoCz/axaP+w4r6dPI7
59EVKn8RwEHrhp+zl82bmSgAbARVfUKdkybDdT1pcKh+iu/C2Xu1dXEqbOal5b0OxFFLX8KsGWpi
plLu12KpdiZRztbu/Ke18z57AizMBWIbJ+CELNkd3Gr8M3a0bnTrD+K+93ot38W0+njcpgUCfVD+
4K3+HFX+SMKUAc9Sv2qaisbqFLTj79Lujk243hkDnHkuh8+w5A1YEpDRJvXzCGuxdijlUqdSgXgm
ZffDbe1nCCL7fHYepoQcGuSBs0j0H1I2If1uSXfvWsMLGib6td08Zr5+JoR8dZS7kNGyaKuX83UR
w0VE7uO4gBro7PFv4iKFqOpciQUeLC0WW2qbL1W34LaBn56p+cl09ceaxD+ZxwEAVuIUKg9ES8hM
xNcwtOXh9hBsi2Oj/pakvsNQPNYxjzLP2+Hb2HP4UnRhhz/r0VzImeOsI2vG9srfW6ApDQNGVsdf
48rrEayn2PU+1wRFf9bF50qCfCt0cVqN+Kzj8rePe+Ti2O1PFI8TUism8Aa2+JqZHYuoH0vm2jvK
Lg6THf2y4IunCM6AasNC72cbUCYAdDYSmhdsvI+kPyMmuubXCD93U7QlP/fMwq+d/NO0sL1T5Bqn
0Higw/mR3ds+Z2g/HduDpM6oSvtD/d0X1r4b81sXOVQJ1ykvS23fxZGFIEk/isXyuMXhOLMX8p6h
+7+1VfA0lPNBAXN9Klg2E3vhVY7DU5QUJ/jHx5gctuGfV9KPMLfUL9IajiNxDxm1BzaWLzZXd3vJ
7stq+bEoLd7qqdnVhUgj19xDwn/z7DklfHXOZ/tERuZQmP4YkbXsKWW46d2bJap3rMZBZbj6Ajrz
CBSLto+Rab56I5myDeN65/jZqU3aF5eKTUSa+uz0ReoAR7pLbOcMgPhgo8N6g/UmuqkFmlH8WfzB
32E78Q42qH6xtrvMTZ69VQxHGnQ6tsah2kRIu8qhVYEv/rZe+8fYWJS1heoB5eSESPNRDsW34GJo
eESnMRmb+8Lzpztb43nlKf7Z56t3SaTbHm03SvucE6OcWwcAKm3UmESSR9ZQEnZli3JsD+GOOQp7
u+NtwXf5BBoW4lCg0Z9QmGnXdOUFEKd36EecQiwDH1hfvxB+28WltSnD4RoX4jWoADzoJHmeshyl
wroBVkmcLo5C2UgODSzUCF3nbKR/dnCIBiwD/Gq0jkg69qar6Yn2g5fR8Ln15ZZnW5YqS10M3ts9
VgjabZbiSXjTGTmLuRtN8kiKlsnQQsiej0HbtAdlR3tXUzAydsEXELCPwUrOUSV3KEx8UQo2hX7V
3nult+1tSNwZx9XNPpqF0Tm6rTeahEuNPJVQ9tmxHv3Ftq5Wf9936q7RqtrolZnutsT0nTitkmQL
+/K7LdTGphEC71DMbWJMS8Eup89kmqjsHRM0n9jhMPDI7pgZo8B/5LwGxNPT/0PQHvzArok860qA
6FmIZA8RYreOzwRPTr2K32zXpLNpnl1ecDokTpPLtAYOwnK4krp0P0T4+m1jow52HtwTEfjM5kbv
GcGBBVTqV5ybXbZmr71mFC/qMtw7mcUmzGKBOdjqOHfun7axjsYxf7EAbHEeFQSSwprvtLj9BTcr
GV7lIqKf0OFHH4hZeXX4nBPBgJmAF7dlvcg2WxGwUt+zalnk658YgK61FvvRWdKwNu+9rD+dhMWt
YLNOqRJSTNuxsdaPcebt2mC8rK26au4cEZQ02fk/qBIfN5VTvJdN9TA7ZICn4dIq/74oregaNJwd
YN44wSoyvJGAjbsGn2vvP1RBfw+aYtlA3WPfYdcU6Y3OiYvED+KJe3KWGDO7TxS00xI2B4FbGWRD
Rs5N6Dtiqyy2QsRdssFsgCf3LRNdOjYZi3T+MyQkl2tpaGrBFvAS2w0xFz9JyV3sBw1PxSnsBn5X
cB6D1tk7bubhgGp+1U4Db3imdmOZpvjkUKDMqeh/+hAYtkpmel/7iNoE16hVmWV/llC2d21OIwaC
3tfEW5AWiY4OOhyO3Ac/q8Gyt07e77BOCKK8LaGbAdhKWb+1Ykr0R8IYxVW28FcsDpjB8ODgqWoA
8YQEM+kyc+Jj3GRWbb/QF9ZQqoRJalknaxtRI+Ntp9sGfI9ZxpWpK1kb77XliOeB3gxvj+e+6C5+
yYb0ULOhfDMNxkbeD5L8O1+HzisJGzjOs8oVXBm3k589d/V6X3DCDoxcWnx3kdDzvqrG4C9m/Oi5
M7N+Vhi+CbYluJnoRQmsaEMdDGdEVvsTmqa0zLAL6TD61F7mQEcnCt4xScUtTzpw8fem1Nazwhv4
EWCo11uCNASxaQNbPxIxzMzZQ74WezrWCO2XRHVz6ljj4g3CPuvLQeB2IaOlAYRkC/CTY6UUb2Oy
lC2fCOkHvTq0uYmGU5l0oUP3ie0tt270CQm/ja3DsnbNT7f0xyfNfvDBWSq4/K3Dnfdf/tX/dqj/
D0ip/78928//K3Pzzz/wrzWbR+bGjmFP+Gza/hmt+feazXX/YdsYw/nnNhbV4JbG+bdLPf6HCzwD
Ju7tXwjY+xPHGf5VzvhPl3oUurdiU9y7bhiE/6XQTXBzw/9vnDRiNjBMb1J55Prchpzo/wBVgu2y
2BKxFzMIGUkaeCWFiomLgbR2h4K6ESePAzxUUWjZ364j5+6jWaZ2vcdhm2krLXSkvxevXMdDGbfZ
7RZv24tDrqSI/wTcz4qQZU7W5PdjE9b+lgikYMmTiHiosY8ny8mQ33R+uslS1Y8NIKl+75QOp0kM
VuPJiMrLTonV8gwXGInaKzOmh4dXVYZN+KQ/6MBp1z3lOGtMCK6mWpBwNYbXbQ/BqJ837bh4mDVl
AtTKBfzup9LRAxJ5k62WehLN0PIQxfdjNdw9wBhR0tpNwC5yZM8DkW1wPZ7KfnbGRa11w+RKJC5/
NYiklzywh5elj6mophXmQw21PON7jvnBBgoDBiMpiO8+GVpu9TDtdx3VVUoMUl80Ly7LJn9MJytS
vyL79hIHtqEgr6mPhdLk/ZeuvNr29GAVPpOCCw+fsVYSq8mHXZUv/pGL93QhCEtPgM1VnM3NVkgb
eBSe2ke3scUOD9dXG9YA6BC4ju2CaArE4f3WaHfxgnA+577d/s2pAzwLJb0DZg6bIh9EGfXPxhrA
u/gEo/GD55vATrEGuDyFvjEf/VF6kBJ0548PyF7gkrflSL6xQfYmT/q2hJLFVRUNvFE8Ye2ufwIt
YJJPlD0KCG7RSyq9yCNQ1bDpp4ievA2/fE8fiDt69PpsvT6bH8q5wPRSZhdW0q4+4hlQ9X2wUvis
bB6ycThJsWvDCkhZN1XwPwks4zZJ/ICKuVa54ZtLtnMzLOMrOgb5x9ImlB73Fl4oH1tm1JsdT3RG
917tsEUR0AT1wJ/wyThauxh3S/JcFC7CHsSC6TqUeLMX9mdPxm/J15LUVt5LnveUIuAOnD9neh/8
oyfHQpxNyY7pOmSYi8+84diSwQJ+5XZu+yeMV1MF3QJWBsbY/ie1C9MLnU9BtM/WRWeHOuO2exSN
waUet0+obZD+czn+MQEiQIVJ+Efl4yws5eo8tgHq7rTCTfCYjCl8c5pLE9/GHLunQ4CellaltS7W
/ZRZrNCNt7TD7yH2eI540L9KukzFwWHqMTy/IkO3G9f9Kl2XKkxOsVil+4hxOibf5FDhx/fA3Plz
9uy58l5Npj4AoP3jDZKMFtEYrIaKHTb/ue4D2pfqLhJeVpRajl2dseqK9itTJbGUqfalTqPVr7kF
VBBnLnV0oyRS7kobihgDXf4GBVyRLpmie6vrWFb1eg7cjuU2TlOfPbzawk3+uZYB69lujX4XnYuq
Ocg7DigqNUnf8p7mIOmpqAIbN8CjtYN3WIhnn9+z3ePZt7/mtfVCxO6ZIZHvpbd8cxYQHuhpsGRN
jwGQQH0NCWmP7RtjejZzud+RXpuHc5EUiiiLGExKQVPef801O/mN8Fgd7uYZ9TbFTXUbonybFAxP
DJEcLTVTuQq8T21mOWH9J31yhyLnPPHlXXbB2nTXiPv0QWYFM0xWm8/V79fiMLJy3kIgslPby76h
0STbyZumLT7V205l4mKHvP22MhsBYqXtx5MDKohj9uuE2VpG64XmZWvvCiu6gC7xLmOT+2dfFdZv
2vwCDs6so/ktCJV9cmg6VHvuSr63j9QQ7KNk+lNhl0gd9mg/1di+D2xQ90UTrWfsBd1esb67OGjA
q+n4vauAgnYv+NY4D6/U/NCIqFu146Phv2v8HQQrCnMOC26OupkBHJDpYZtIKUx1F4ZUYPxP9s4k
OXIkzdJ3qT1SAFVAAYh098IMNtKMxtnp3EBIOol5VMy36QP0Kepi/ZlHZFVGSUtK576WIe5BJ2lm
UP3f/973nBAYKfiWLzA68QPP2/Dkewvr6HBCRaVovli3sBJ2rirUAbsqHEJKbd/SLqqYAtzlzVYw
lpiDwvSUQvE72I7K7r3WLo/pVFzIgX1PTYFi6Xqhd1ReWJ1Ani3HcWKfcMW/o814/Ssa8wjmqPQO
CUbUozfU4TN1iBE7qFpinyX9crBmPV4Sjph2U1OGI9elcN6zwfF/yrn0uXYm4x3L5fSeyPjO9ohh
uFYj9+Coyz1lE8apNrhs1oh9bDUVv8Srtsh34qrTNNB4m+TurTtq1sQsZQPZgODZ2IvzzcL3AYq9
fUhrc9i1aXiK5yHow4HfRVXtq1q81xa+ZaXvjKKHSsF5WTSl+SjaEvJJel9MzU3kMRS7etou/jze
iEQudPFAUiYWT8lID8hgRj8tc9bNZuJsOwEgp+dl27b2/CDYsdERqQIIH+xRTPcA8FATDnXtF98e
+VJjVxPqtP0d5Y1YwQnobzn1eVrQGnxUU9GtI4T7D2o5+uOCXrtz5iwLYjKdZyu39m5VUO6BbWaV
O/MnuRdsa+NywMz/1OrZZskgLvRxsiCpxqceqSbnRFfjDHhkoXap/66G6j6r6djU5Os7+Ua5dBCl
8VGzPsnARK5SBuZpiX9EzRjgLL4kLTRTMmWrTnlk85PonOa4OJs2fcCOd/LT8Rh7S7ox28hayb56
EaOzjylLdLRhQxhp0qNyM9qo/PkAXB+3daLLeSeq5TlNaosM78w+0zXvML7ws0xbv5J4f2bFydu2
P/ECFnxPgwqcjhwS4rETbxIVZzyXoGnEWeg/UY0Kf2BI5leiT9GLh6/PWEubnMnWqhFzEOao4wgI
lrRy69dJFx+WZDDYWxOqyNfQFPJ3IZdLDaJlo+JiCti5w1oYdLvu+oWPYZm28afA9XRoSB2Z3dnK
ZI9w2teY2GVOX2gxZ9uEUjQe1pl5Q7Vu8cMbvTkASBgSECK8sqJChU3Bjk9QDR2/kOjXnc2R3hcX
jf6rV5Vd90fhA0hoS2EStKYEO2gT7W5RlY17gxo95i6QKdYKXm+hdoT2pvdhnr3CIACNaBMsqSWa
dcrMHtGhnEgkTTG4PyhXavyN1V0jzsmgoztTXO31Wqh9FyXy0lPLgnaINYBNIjsBtYrrIT2MPrg0
XGZuhbHGWu78dKZiNm6gQWcSxXnKmvUQARifel50UeAEi0o1BzrMKRIdE/OCaGmeRWzLVQ4GNBgp
2HqhQT2/H2f887UwLkQgoFhI3rsLt/3dIOr5xhkcIFtO/5AYEz1THm8MruDX4l7afMrphMXKy9cy
ypxgyrtym9fFY6RT3tCdVa+9tKWCZ2oDkqkngVVlN9kx+cnKNgMymBF9jGji0i0pGzXHS8QHGre1
uTcTyW8/XL4iZbznrkWfujtEm9il5bo1DlqldG95aRM4OvM3I2WSh6miDj2kvvtq1x3LJ17W4SfU
NH3Cy/ZJ31ODi6bO9pV2fqCItreMQPIw9g5bPVU+WkRK1y4OGYxytW6v0KFqxHVK7xtm3aTY8KmN
T57DeYL/nAYl9nHyDkF0eRydhR50XNTBLLxzDjF456gpOgxsUbGazPNTgbv9hxXWIdqESxI2tepg
qBMf+tfsbPzB4HD1u19jL4GGTPVrYWb5mtz/G6sWb61Gs7gP6fncWMUUffqp8E8wpMxXxLRdjE83
mFRTvSbYhdYRxOyHZSofzaQsXruEmrDJPKB94+siXfvT1MM2RRvf51Fhf9A2WR3poO0fWKi3m5Jl
6Qf+ZPcD0l1/aWPbfqaVDquOFcJXIvPmPJYjH7FIVd1jby75jTFNkAHswe+/ndmYt/gGhl1mmRoy
u8uZJkBrKNG4bzMbs0uOOQM10SSjUCWNsZF2/gRfmbkqr6ZHcxgPedKLHfgD6zPH+066RRg/7Xwq
3zTeiA29Zuy0pz69DDUcYi3s4kLuywQqjLXdVDlIHq/8McjJQlUdBq79OFcgpF3hBzOkD4U+aPv9
uoaJtk7ChUZuFwNITjCNPYSV7Br2YddEn8A3l9P1cIMFcmDv2Rf3ft8FXgvmTeQt3dMK4OEdrbHz
aia8eSTEkD2j9ZAWjpSz44OK/EcwH8+cRukN7+PZZBMQdxYeZayJvWzHHanScF8Ny2ZIjOZgunQL
92n9mrSmdd+11ZM0i+ZmAmMYFWpcZYqIkMesuZedl10qQzqbuqUZzJCRz5KbDKHn9T89e4rvCgvs
dL1Y4tHSMj4BjrqmQKQIVBK1WEJmRHcfKE9OPVIVy4eUKxK1UCAGUwuGAU15NRbBtoxXkUMv6VyG
8xNUBqT3rLc0m30Eti1GLyISHDS/WHXTNxtZyR0xz/iBMZ3pMnR9jIFZ88miQcDNBiTHcj2ObprK
8E8lXWRH1v3AWa6lD/7CTnycjZoniL3cEWUYbgxnTE496vwgsT51o8XsEznIALSu3WYwes4eCBuc
6n3G+QgZOqSenCVN4u+bmYYxb0Qlh32mt2lWOw/l9f6DeI8vVNSfeOP5hFJ4mmQ+wJ/QtDAR8fE8
jCNnKs5+cytb/ZLCiaOeF40y68aa2buu9jMldRxECSs3Z7K/AOm9ktYRz0tMqzrya48mO08fvF7O
0eh+D8rJq2bof+XtfAirKFm7Sx5vU4hqlM4ONXEqSBwHu07zTYFQ0AapP0cT42CYBnmLj5a4FBYq
aqpJ2YSTPNpZ6lxBdlRMqPQUDZ63C53wbAvzQYgUULFpJLdkzJ6rZAgsMnxUjnlnQhQ9iR0Pnm+W
XbdQ/r0fOv7a6odwszTJOzpJwamfdzs1Z/aNhXetxxm2SpvlAO74bSjskVxqp/WFYMqLQbhlvVix
eyE2l9+END/Pa2vxEFI/6dmJ9rHT9WdPu2ovEAveQgwf6yQ3MKMUdDfM/k0Ni/fRwDbyMVxP5+4q
FRp19kg5zgn2dH3C6JDhSnJZf7vZE8KRftFot5eecyCASyJ/MR+8A427razyk3rA8n2cdHsiTVxh
R05Hk/rfWuEJKZ2VcbV3SXwYR7euN4byjR8AyZIdBnP1nlrKeZ1G29wRKTzBNJ3WPGRwr4lFIkCH
soViOVh7hvA3WVk9YK7uVdnTL94iIR8LWV1qLdA3w9E8JWV1comnbSpZpQC3chu+lz0+KUSdlQ/H
bN37A2GHOYLd2IfsShOwIp0hP4eCumAwITohpG06QWkNxfNEFoPnNomsVNfdgZFNBRy8RgBqvl3V
NQxN24o83FJAOQF6VmvfybutwoDKHtokIGnjbSB0gmXKt5rnZkAaMSYcwHk5LvfCtvMjBYZMwOb3
Mrnx1ie6Q36EzwOIMTbD9bz8SokcrcDEE9guzfZcGgVnpYdJYIK0tGmp0yYPKPUO8lh79XJNN2LB
xRo1y62lvNM4uz+4HnEpp0r4tq7q4tCRgz/lnqzWVZmDn3Hxl7yxLyq5GsbfKO14azy4k3qgd7pL
p3rjhj45an440AzzxoydlzwmjdgDoljVxYJ9qWeh4SSy2GW6nN5zliu3uqnyvVNZBfa/5bWH+LiV
c++eEtpa+KeF/WVEobE2Sd3c51jG+fRQ3oZPtjhXsVYBCXT3WHaJeExKs9pqYWIANK9znVxgffce
M2FTG+2uAZjIXM0zHg46Kr/n3lNnG+OoIL3jCq/Yz+HSHJqiNA5wGq11m4hvFCiyzk76qAUxnnx0
7JXZiJA9ZzndDxmdfU0Xfosh9SGwS5jrwu32bIpNLv5NtCn8FrMZBd79zOJ1VInDGUh1x8j96daH
bj5ioiaRTUNzxjUSoTGwUTTXRL2xdA/SWeup7O/Z5FR0UGI2DOtrVXiR6yBnvcDSdfRDrOmYuQc9
DWvXyZ85oFkpGPOy+d27bYe1xhlYmmsi3G+ceMZG0Hp147lRdYjEKLdF6lzmsjjQSJreWNFU71pM
0qinNN9iznaZ7TsvDWZ7LDcw0ZJ9OqEs2dQL7STEggA7tkVCqtGbwtHPcB5e5ghlEXlRvEV5+wG3
64IjtqUc0Rlfus7X1/eWPgggxvAKxGUiCR9kyv4yOWXXHchxAKIq29aG26H4zBC7cVQeSWWbLLEN
9ruzQ0w5y1Ok12jYYe4dD0s0zesBq8E2s+P3aQhDeWRo78IbticR3RONjqtdpopsOIlOTY9NXDrU
b/dZv9yFkZCY9gi9lnjbWHqtMI8484WYdXpKpMmvlqoDItNZ2miweTwf4hdsoL9Z6VdPmY/Z8HXS
Ga74zpyouqhV4b2Oi4ZTUqPi/iCBUj8lFGAwPpS1MbEKxfoZsGllQQlqhaHQiy0TvIOWGqN/mBsR
g6U3zsPWLWqeedrMGVOwozyy9o6sL6NDr7t31Tgax7St6KNclRipAVXIqRP3HQlTJKhG9ktAEX1f
n+XYCoGNufGZG/3Oim9wacth41htRgdrZVnL0UiVoC4jmkmZkong/r/EqphOhTIJfS9GKC5d6s7f
VM8Qph0HCmnYxnXInxAN+jukf3/v6mTeqzJ6KpaeirVZcU8rzmHvPucWXmgsw/A9x7x9KCPn2NjW
RyhKdvM5YZWhwMBlTu6vATDBC++E8RkBN90pE/42t7p8/mHpmXVnitYBHHnaQsygxVZkhbMCBwn2
IwX9D2QiWcrrvdxrusDIh/Rlwirf3Qvdl7wf2snd+zSPiLUZDuVDgoKUbqKhzIvHsh3rGxNFaE3r
LA2YbQSoqvcioqdg9s9jvdzSqWrthWFd45TZsM7FYmw4O3EhDMMPwHdPReOG7y17VbxOhvNAQy88
lHg+TRBKV6pR5c/OTrlcdM7jFOEzAJrYxDyVRLFr+rq8o4mkPmQ+NiiYU3J4WXToHmTtOdsmTdpX
scTz9xVAvnOBec7s7lW5dqrwNU+7eQNjPF7JAWsiCoBzGAlgfvvtlZ8R88ggeelU2jp7U4vxw5lG
LIBCCZ4hS+3M7ziXCrEvkgFLA3dxeJaQXuNox5veT1+SRIOAxL016UMSFxYEFoxMrbyZROoA7voN
E7GTpmWCEC1mXDzhFSouAWG+3dXgpxs/4YlAFHHQ1TarXFbGFbCX8iljNTkhqmUJxyq10lnRA0Kh
V2BZmj10ZiIJaDPuOJ68ZsSNqnEjCV6bbbfgS0hIzG+WfvkxxdUd2vQxmoFICjC/K3eu2j37S1Ds
ZkovcEy8Jq4xkCwjtlCWFIlNjMDj2gl3aKeoAdySW88QVmyIa2O2rPvIOxNESG9ZeKxG5pWfUdte
crwQ6wae807QCbLFhKv2ZjUZl9bBzsvWC/sRnRssElKeJGtlDc0hrK9Ww5qwy01pLvXbcoXGEFV2
Tw1kko21yBFKqhcfJzRSyi5iZFn4Qsi8xVJto95n491M0bGPJaiNse4wPQLShE3TY67fUD9FJ07O
W2ZNUR4IGzc2BRyPa47KCbMHyFdvSxRaj2wGToVlHcY5rvutM8XjN47RaUc+lxBAmGdr7uD49EHt
rHPdaXddJDPxBppWL4PDR3cFrsNe1UhVW3e4UnXc34QdgebzY9E+XdMR/UU0ASfDTwXjR1eIzDlI
1FMt8eLzbkqp4uASk9aiOndE2D/whl+60fODtE+6LVd0/5CacH08IMr5KirEfVzJW+BDBlaeeecN
yW2T6T1ODP/G+o0Ess20ufjeEJ1t1gPrUeMwbjMfP10e1RbmN4pmaY8hh8UZ/YRL/JZ1B6ci0/R9
Q6p+RYQ2fyAHdFaYoYfFOWJM3bUUyeEgjOnxhjSO+uy+OzVCtW2zZor9NHqw5hgu+WjG97mbVhva
9KgBmQTybcw37fvVZhZ+9lEv6QGr2XtJMS/nBRKlJH62Qg4Iu+i+qM3pk+dt8WNoXShFNCRtlTlf
bEM7QeR2Hp2/SASkGjNkJGla476vW+dRKt+2VhhQ04MYLbknsDEG85KJJ2TZr1FFz8Dn2H/xuTs5
xTxRvjwuwewtOBkL/1aRsb2Lal5DOsc7zCZOj8cdq+ihmVg2tZpTO2/gEZBnm0mQSuMWsAcpIqsu
biajge1EiQC+DxzIj7lXNdCms4ek4BZLFnmAaUJAPrYyKzBA0h6i3CEi7hbVoezdHzRQmZh8PXpC
xrE4F4ZgCgzbXS5s/RG1HUNrH926119qa7XuhgmO/BUoxCDhOlcXxmsLzWRPdRX3t7R6iSkEArWD
My+1xvcxpYASlHrCTipOPVpnNItOWRbnqAPGY0fqs3QdtjSuNJ9Kj7NAZsNZOTHDFgTWgyT0yQ+I
Hq3S31rZbWlSCoEmu1HTaLy5dmmsah5ax2mghcHqF/BBuITjp8HmFAP3MAzt7ay5J+Gc0aG6KZD7
w7e2xeW0aX3S3zfECdPVcMUUG6nUuCHHaNoZExG8EXrQyq+57jbYUY4qLETyzOYjTteZzyS8z+ax
wjNimnHzEdIReyOwn3VP/52F/iMLfW0r/CdZ6K/y3/9PSfaZueE///6fFo2/ebYD5opqL89XtnfN
If+RhDYJOytsQr7rE5EmZuj/AxZV/E36ysewZZMcdnBk/IdFQ/1NSBBuvkd/qol5g/LLfwGLKn83
Pf5nkZ17/Sds16SDHMzhlSr4X3LQYs7CgTwAEZPYmZIdEjEd6VdLglVul1korkykJlikLDjKVuzV
PG8zUA/4RfcT7sQMr8OnXVjsEGIMYVi7a7hyaCkhVzPtYUUFnJaWecBajqO3WRrB29nzKO0pC/rK
AlF61lM3OeoWFLPBFDpGS84l2GtIfE4tdtyx74kRZUAPbAYYqCfMO3zJ/RKHDMdw5vlUMMmM1Q31
e8lEUriNaD4DiB7fpY2Bwa/u0gx3lgIquHaNmEeIds34h+AEZLHpF8o7aqqG6GTBr4WREHgHWLF6
2E5WDb5uwuwE8Gyy5xsSAgOMZKFSUo3EwL8bN0kfejKlasOXsPW6bwQIr8ia0njbSLt5skuLBE9j
t+FzGGuOgdaZCME1uWO3K6Fb/QhMsjbWc9RxVbVrbUABYc/0zs2IUB5Z51ZuJtOkQwKIW46t0dbW
N+bVticb1wNNd5aUIpbYKOxqM9Hwzm6h7yfvUlwXNGug9h43kdBJ+62m+urDzwRk15IL64ybcIaZ
jWpcv3SNLKrd1Fsm2EZ27/bGWYbqlttY6q0jQBhOYGBZWLiMexCU3HwO541otRY74V1juNKwLRfz
GHM/9JHxnKSi/yKSKfIbp02b7kL8KCUdJ9q852Vw8vlAbw0DcD8ULEOZvzEVg6ECIoHjiQt82scu
NNjek2pXApb+nkNjEqwdSuuV5EznYJqOi7cKhja+VJ8tjLeqzcadnpGNMlq9CPmx0BYdItqSuNTB
ZAl3iXUx4MtbdfZQ3DkTDRObuPLTn7zZEUPdq/EBotMwOitXs8mr5tp9x0RiObtpkc2dbVkDrKOO
Rz+DmEfmiGEJt2RDZqkIuAurk8dSIQ+Q56MrkT7jroBlY+EB3XCHXdMieM2V9q4ML1GBf3Yt3W05
Tx2Hjmi8T5PKi2cnHftHJvrK3wIJjFCXigxlNZ8m71c6aPtHOpJAXIuW6PsKpS7+MK3euAWfE1I4
Qrg341I/INX6g1W+DouQrwB0CCHlDbeYs1FPct9ZSfjN8i2+gbYd/SqbWTx09By9d9SxYQAuy/Cj
M0r5nYAS+Sn6oTnqpLWfw5CRxJQzTZC4uZhE6xYM4LZyGoHjwC+no6m0QQrXUVeB1zYj6gi7wc15
X/J5HMmrVslPYEq/XQLXNXvSCoLVXoQOs6qGgXWpMRZ+tnLNVAEe0nQ3rLh9LQStVdPTWm4lNdAs
n+wq3YgQCaUj3SB1rPwuaUvJRMpkG2PEUvFHFXvDq/SS7hmfbvQY936CdoSfhk+0N/df6vdL3VmN
vo2KUdzx6uJK01Z3oEes/WhTh4YOMdnth5E2/FBtkpLIcLWkeLEdDQPAoXadL8BeHXSqtrre82rS
1zQSJ9ZbJ6vupsPPzLIZchOChBeFLt9w5PpcW50sWcMD7p8SsyMErAwtw1M5tTFYG8IS2CAwr7Vr
HllMaZQedfPFw29WLFt2GW0OW5BNIkUDqC4JHh1bEiJkm6dNRbmkm5MQ246xbj9M5CvqQJxa2+AG
ya1tlygqzj7WPHVCD8FWbNPnjORUWulD0vgVoMrZGhDJKzwfB9ksPB2LqrbkJp0bCtHXfV5l08bW
5dAEhOC8bQtSJtuEkaWeC6umN52JxlLNM/6cwgyU68UHI7kmxxo9+PGuTjwv3vH+by12eMKaP4mW
iJ+yoXZjI3KebnufssI7v6LaYZUhorrrqjNQBDJ4kZeYmZsOcfIsLN1H2E3XHX0j8WcN3XsUmaiY
i9OAEA3HUGAsICVuknPI6ucEZMlbFKbhC6ar8I63Oh+WUBCEHNkY3nLkJmTKyLlaJxEPzh+F8v9t
ZP03Sob/2SXp0L5n/3hF+v3X/7gj2RS6XS81V0itrUxuSn+/I0kPqDzFsyxslGt5LljbP12sFL1B
U1ZUM//5hxhP/zSxCv9vsGOwnnKrwn3juv8aadnEKvsPFlZXQDRxhKmk7fEdunTO8ef/UCjsdr2T
hzwVeGoYyUJVDLN7VGJ5IxLeHWiwyPdhFWqfwauBZlVP7Rjv8bSm8bPrj8OEQhU78T1mnCJ7Mi3T
64LKYym3g0EmxTrCI+KsTK27+rboTD/duuUcUcTKzQoOOewHdUR7LNyjWtj/gcvSrWze+qbAGRNW
dc1tC/pyfoR4Z9gv9pxrTUuTRwJl1anC8nYx/Wc/4bqE2bpip75QYAbVDgzhmIdnKq9pYGp9MTYB
RQyTXNV9btIgkun0zqPlCY4sKj5qPLQ3okJ128/PMaRpGALTQtTPJIbD35nzLtr4lE5/p1ScNxs6
5ftqN5hzB02FMa9uzk7v2tl909WT/SxCHO6buWm6DswG9noDvKywx/HoUPQ9g7JWrr2GdOrQAgZ8
gMRe70YAa8ExPiUE90Li9y6oQsGEe2tAK202GB5RzOQ08/jEuoMeS+1NnrFg4Z5TpmyWpgHiVDrM
QdlnPBuyrpXjmoRW9cvmIXKTa5u7TrpAlVlbcnCcIIRznAQNEJsi8JQ7UArpJFa8JRbiOPwyEkxM
K2vBYrKLYhtljydM82w3Fk1IYqj885AXQtM+hPF/U3tGH33nhduLpw4jrd6y/K2Bpva0G20arwBR
Eg7URhEkcMkrsSAZzmMk7YytE+a81RRlvJ2iqOdYJcPMP23DRIs3RM3NhmNV1+mB2G303Ebg6DHa
Wsg6WFWuIXVu+S46vw7xF3UA6BrXUzQA+rn3C8ifKTaSUmF0lkp28YmrQPkQpx03cbeR4dfkzfML
kL0W6HBvdMs+9f1rzUcxsYixM6PSGxt8Wcyfej8j02StTeMWYZPSU+0RaRLUsIpQ5QOuEb4i8wFa
ZltmHv9AwfZ8m6gpXoLSRdgm/mg0JqGsepmC3lrIN5vNAM9gpEPpYWaNdZbgJ5rAr+iqwa5S2zEL
E6BvgNG0JplXxOS24jlVqyVsmp99W3h9YJVzBZLSzuhjTLmXdLsJnYTbrA0aYMWoLdwzWxdrDqrQ
A8ULpLV+F6ZLT4BkffTtJX0a0QFFLniN5zP8oboZppg3yZplsdMzjzu1Zaxzos23adr6+JmprEPR
m22WuWz0uK62YRZzmneOWNXU5GBhajDGEf+fUxufGLQn34ogPoRyIiWNqQx3e6aVfjSNvE03Y9gS
vsk73mRbSsMWSA2Sp8d57EeurlkVol4UteFgVVIVfo/UFXojvbAlxd36DfqwloXcthpkX9CDOPrE
sgMyMqbkgra6ye7uyqTvPjKr8H/VdgMKwsTJcW54K2ClHDPFLGVE13g5V0oaGVRIt3bGxoSBqp5/
UiZLij0yEsWbOlbqLjfjoQrGq260She23SuTO8g1EcP9dg3frbcOJT8ZCNc2tTKIhTFiWm6MJoyU
lO8AlhFAHDJw3XKb9KBt1gldxRI4UmaysvOJrQCMjcmwzrZqi33BPgkUEs/yTxslqlg3FhI59hDq
ZNdk1MYoqFBU+cVHPkHtgafHbW5XLq+bFDTmQJYvtlGsxEeD2XNZoejIV7fyCb+QxRQ38+ggYwMs
0g92CAeVDFoPa85J8dOyW+RRyKJZCMEyDawQ1GNFCs3rHjTTANWfcClaovTk6laOcEG4VBgZ932Y
UrKBo5a0t0/ew1o7cGXojLKBBTsigtJT8lvD9pxJnBG2rPRvxA3vOUlw/iC8BaQCLXYbkcYXWh8x
SpC+tUIQTtT+PNfwzA9uzsV0EemtJNt24uWKSN6Z9xkC7SV20yDKEE7rPMoeJmXf5GnT3GVe+ZDb
OrnAZ4SkYtxULfnqjjcBu84bmrXvsOrDYcCRSEp0uGPPtinN5qgyB4It3e1kw3j+k3COJaZxU1nB
WDdkIpzqaLe4iUHPBz7kW8Yh/cIZd6W+hg8u8tozghUYnSnZmHwTyozRqPv+V2QiOxfixXScQwgU
acVKhX8oVBcrDHeZ73yMYChcyjrX7TDzioRY3AeMHsAos/PSpOGWJBkh2PSjUtmzdot+DYP72Aht
f9XWtJ15mJw71zOOk9REsHuzSF/tCFWBOWEmdaKjAzTVp4avALwSmYD+P27gRFQpGplL3u/Mg32z
j1tJYF1QTSzVujDtG449nnJIweAcxUXg68f2WSg6qeYs2tgI5TjeJu+eQLzYL0tGlsCKSRE45rvr
LvDJ3IpKaBaE2yjBnjFWx24oirWEC4El85InRFi77ERNfIdrsXWyX7gPz5lRpDcLnvJ7t+REUQ1x
V77QHVixW6Tz/qkYsB9YxWzsMRQ8M4GjtHjlAGaoUic0HFDJPIt2RG9QRBpQPJlp32MhvipFJBB3
eMp2ojTcvWFnz02R50HocvImOW75LO1vhB0+taLAxWNnZ0wl9qMehsZbsQ+6t3oBadyR9yyImS68
kTC3IFLjFY13FxocJwuiNl3oHNWFaG87D+QKgmYiSRwALX0cxrr8dtjZnGyvsnb0rcy40E117oyp
upit/oV/Rh4aA77zDOx5NRsZ7CNHaB8URMOiwbpocOrpprTtYm/OUfWoahYW2cS6kuROifTeJ3dp
RG6RD1U+3FZNjI2CtRCna1dHMJjHOwpcWDIj5bZT/MOsO+Pe4qrKFl20mySp4QFgX8vH6DPPuzdT
UjVENN6xH43IrJ4oiZU0z2eUZFnhc2oWy3NeGNnKNG3uLwuE9nkc4NBAkbKKccfY2UAizTMYQfIt
5yqBS9T+1RNcUC42Ai6yG/BlxqMLUKEPBoIPzuz1Kwvbdi3M7DB1M9+/y501qU5ZMzq3gAJogpXT
GeIqn+bY8dOdm0l5AKJ1gP4ANp2zCw7HlaJSV8Chwb2OIt96lpvf9SoSvxyZP4TjgioTfye9Mdwb
xjg/kfJN3yKS3GF/oG8HO3biNJA/lSprsWsqhsdDWplswDY8UAXsNiw/4Udokqa+ExagsLPAzuRF
a4Lfk/NNScdCsEpk0NFBb8NaJfVka/3QdkKZR1EQ3SDXHQ9+/h02kNABnITAnjYuV4UFCEdlpmV5
27Re7NNRMLoDQ3GWGbr6HAi71smm6mZrKgLuBED+bx1SX8ReMhp7iyOhBtCG6DlgbSHJeWOR3RO/
6ZpHmUz4aR2aB12qTAvuUfKoZozT6S6GeG3ZT+ARLVHfeaowp+yE+oGYd0ddR+7puyHzRZa+s2+O
mgKL7xB+mz7mWFRGt+Jb0rUa3+woBZbAJI/kMymrwURtq2nXy1o9/AbQFWab5VtVeyMHuRocz7xt
jdSQz2hi9askRmNuSoFj4EedxLZRbv515f9Sf5WPXfv11Z3f6/9xHYg/+Z209GB3/+uv/6n/+O/o
qwreu/e//AcrNST0+/6rnR++dJ/zv/KF/vyb/79/+KcQ/zTXX//z3z7ZB3fXr0YH4V81evOfAk4f
+1///r+/2+TzL4hTcf2f/lT2KfQxpZTckxnaXFswF/6h7NN3ZivrKu2Lv8ysBqlMS7iCWyTQUJpf
rmL735OXNoBTz72yUrGtoN7y5f7+s//ZIsOv7Y/fxf+jVeaaKfrL2IpKeS3gY5oUDiOrNK/f+D+O
rXaiGZKHazBAcWQGkTnC/RJ8eJkamGl/ommhmgxGqd1TLM0F07ls8IvRb+jo+hZjurJBbzFnBi2L
Kyjvtj0b3IbzeLmlQLD37seGGxg5aNA34UNm2+1wArucNxtp1n67JyVNY6ZjR9ERHqTFx9Uq+5j0
uLLH4ZHoo2AtDz6DXRZuhqUPeFbMmvC45UJ0ZnCKQA9APYjuy14zDDh+O6s3U2cdiCqWKiLaQTfy
HNxwTThPF+kzGFApAKlgwBJE6uaZCjLlrhuYszgwvXnJLwX0u3aXldC0H01hACIQyVIXH9rQ7r2D
z968d3oWOUdVXd1KcqrcMhA8FYYtE8EVwjeQ2XvqOY8dHSSDV2WBPzCbfMDyxEvOITUudiC6sKKl
RCUDM2DVtSKQw+K681micqRL0MFBIPoJunOMbi2PuSnB1T1X80+nI81FPogLw5fkSUWeohsqTStp
XGVMPQt4BvwHCy4diC0ca/D2/i91Z7YkN5Jt119p07NQBgccDuBBLxGIMSNyHvkCy2QyMc8z/klf
oR/TAku3i0xVk9Yyu2ZX1k/VTBIZAbjj+Dl7r01YanJTYrOvv4SWHTWXkdIcjWiDctAOS2qR8+F0
TdvtBdj15ttEvDNqH0IeIwlzrR9MzSBwzBEpGROqzaHqhPVIr84jfqPgtBdwSz54JyrLi/JZaFu/
EAW3jR6ERL2EPcANrsBSm47CdEADgA/Y06ynbcsvG/FFRClGK36epOertOsZzvdu7s7PWue2EZC5
kYR6RLypEs0XOYrGf54NXtGPVTsUxbVdEUYCPm43N9G9Sd+HeamZPAJlbQ/B4MIyS+xnOanyXRQA
bLAY9s8MUkuSybG8Lw/uDYk2YITQ8oNvHYD3ZVUAlTALAjb1cRxTXvKFbT6ZmDO7l4qu/XBBMYLo
X6do1z2ieRiSOV0pO8ezuz63gOmkbnZPqi7NkVjGBaLOeV4QSiV0kIBwT7L8iGJl0sFjbLohXWUL
sRmckAgsqRvF6gUlqoiBjEe0zb/7j/RLupG1Tn3mEjNKQh2pOh7d3GiZvZVy6k7RFEX6DibPOL8p
KcDpAUNPLOMywaM/X6XAC4wnGyDGC7kZxqaSGv0E3muZuSPGo9+ywvwXfhTeacn7gzGIUaGxCPjf
2YWSpY66iAoMkXrdt7caKG1GcGEbGilg/oIx9V2bFFJ7RtXd9G8TpL7h3ZGNC+Be4RvbayU20DPI
0cL4qHUdJaLQOryqHP7jeBPqEwiPeTTZ+q/QjxQtaJMmu5UIKdDyTUy7ePSohgg+xTQKA4NEdr23
SQqQNnIvOJRa8aLhygy9ODFLwMgdW8dl6bNmhK2Q53DMRPQ9MC8Y8Qcmzt7OYSNsXWlrOEGySq1d
sPUL9YRUCMPtmB+gd4pPyaTHBUR6WKUX/oyGhgFJQWsBHgbSeb3ELrsxhiJ7ZlrFS3aq3eRCM+v+
GqeVloK0ilENWaUkQCJFe/iMyGb+hqwBp52ibdh30fBeGE6/CYpB3Wah8zz7Fh28hrY9+qi6Ypga
+tp2MJpklyWa2vg6eUZovNk/+UU0vI22XhzsKhK7uegH/Fp0tVeZ1jQvozsqROSZFn0N6GQ9YS4O
rlr+TYSSTbRJcQLdWrmT7koanbsKQtWJuVx2DzRpuMGhbhrAZpoPpauWaVWUy20Fr+ilnN3iIbZx
XK31VhgfRP1wjKyt5QQ+OYt9NaLmyZxW3AfmjPbVAir2obem/WynS/gxtWm7jqZRbWBtx+mxU7UN
ncaxHqF1jPNu9qn6wHGQXWIURnLiTGOTjAHJ6woqhr1RA9kTG6HXnJXzxhy/dXX/0BKkiLN66PNn
yXnznh0ANbOQml8judeSQ+c48t1JewLWCdX1HCsPPDM3pjM6Uv8LLD4iLNKiHTaE3S/nDWOIr+wq
tm/4mseDYvT0pSkxIaxE4XRbcBswm/JAl3j68qCPSH2gb5tXyFr2JWzmp4GXfYARzlCI7Hopb1PN
UeyKdvic6wtJhgn7TvepBBU13EutD91WOEpth9GObktpNpsqHfV9b2tHjpNk55jlvZ6M1SWWxsG/
mlCx7tHziLVZZgMMrdqaLjAOKv673S+J8AOinrra49DWj+agWw+1iN5kVeZHdHWnBI41uqbBah9F
WUqeel2ebdldEfWU3pcYIkHv9fV6kV5TJRdIoiP/1DLmXkPZrm+6tCvI+VhKAbM0spfIR0RtGEq7
ZeSfgGkuOG3R2qIZqwUvpFUhn87sfoM4T/vgDAOp361iOsYlyXM3ow7B+FBOxUjThm8B0XIfYKaN
o1M6dx/4ka9cOzrkVeW/+MK4tocEnFmFxwg5o3yqIACuzai8tNP2XIuqO8RhiataKzL9w08Yz9c1
I82aYZuoZPhI4gpxQqDcxzyTBzfoKRcg11aupiPyoyvD3qMX62pkCIl3Y/DvR/Jitrz53tEhokwG
CjQhSEd8nMQ4zYd8S9A2frW+SUmIKA0q71WFNRa/antFivN4QZHj7NlQ3RMydm3HycB6pAzS1Jeq
qPvgfVQTnj49zavbJNWB+pRkUXsuQYjMq2K/fUpxJPsesDIXW5xTNJnXa4yZS8+GZEvkKy61ap8h
MshuxawP9kvqiv6NQEdYbM0UTvso7nJvaJWOkkp8lEGHM59dLvuGwTC6dDqF8lSLX7I6ZH8uqpks
WZo1mBeC6sIs+2jvI2n3ej2awYtbIRtMh+48t/XqnI6cNS0VlVvbpSs4YuE/ZeXkPLM0NIxZWJl2
hWlyMC3CFOMBtebjCFxcO6R4HENaugG8mQ41NwGopCt9HZkwYhrqQTpeSelXu6Auq68WYMZNEcHA
ncWAW8WPs3Td6gpgnOrR2JF05W7jxm4YSMpyg1jyyojJh9gw6vQ5BJLOhBV1mla1kNnJR12+giCM
JXGYTxZ9q2CbQfY4TT5WBzef8l1Bv54+pGaLLfbxfuMnmgbpAYQ/M+yGDXWlBsBFCIi7TdObw8mk
T7yGy1HKVR0kw7sbJ/ldnkT5i5NYyTPEUfk8+mF7O7oYFlaExGNbRMD2xFSl3TMSybcjfqs5s/V9
FaMzIcbcOZcCzVmhBoJ46I6/M5I2d4An9H2YDOSNux2ikcLMriBphB4RXR3s6ya67QeZIzDWxNYf
suyBodZ8tFAtPIV2+ZBGtDPmioDEAsbsN8OqyvWY2t8KnoYdp2UU/5aLPC2kTdsn/S11QsPbNAI1
X1WEVKmGhoyR++EhnrFXo0bjmXXGgJet7p+TovkWYXrQ1iwAEC9SVrc1d9M8No3iSNt12RP6Us0r
cj3dAboO3+DwKjBwDiuOcz+NOCsH8dBk+WUxdPLLgIXkvsFSNSKFI4d3pY2avWtH2pMew7HwSg64
s1IRY3zy7ZasmbxNyM3j9IYgvxt7ws9i4yOPrO4A3BniZTPi4RhsukhE69jYcS1ATGsD0xww5nJQ
B1ISqRryOqdogCR9qM2MhnueOYLGeFD72tHBjo0YYXS6HQp24yEjJBFEuSiXcV7QEUDkG/JZM2rr
g85Y+mZ818C4LeXiLGtMk7nhzVnjF+s6xui1apu8fDUxkhxFDqxFzX43rqdZMqZm9gERrq76mwy0
JrGPag6o6ZrrFPXwZZ+N9Q7SBaDuNGtvbWFYl60ueLZRG9J+T4s+J24sgnRsdPRn0y6PjsqY9Ro6
WM2TaNZ2bntjG3fJuUKks+5KpJCCkcMSINdrWAsyPMDS+LObB4nDsm39THgbpANQYzUfaRKGyVzG
5CjIEztcuh2WrnEe2La0KfTLi9GK7T3yZBO4vj7tqyKR8RH8he0vcoHmYSh1zh5DDMsH1eNkrTus
wcbS0BXjU9dMZ2ICaXxjGUuZLjBI2E9hDiPMSS1m9oQMVoFUXy1jIE8rTYqOWWUCfWFK4hOGtODN
bjKnOQR6YNibpCjgP0gLHksyKTatJCpoRrl04gGkp/V8YcHmrOhCR/3WtbvkRYsdqkA8pvfB2LAU
CwrHVQhB50M6bbZR4B4OGrvcU9BZ+N1isfSO4v65Lpr8Cik8GmCF68UwYVev6jbUrrq5C66AyeZy
7RuF+4RgcClhkZWvJw4IwDRa3wtjCDqQRoDmQWfWYR0m9qVL3MSroKZkXKrk175gWrrOY9DeqzT2
0ZazKR5InpMnNIM54lQ3f7GdgHq6lC2KmrFsy9sSQNG2ytP0YtJb/cuSbbLJY18ddIbBJbKg2X+X
ZVvRC/aHO4eZ3A2eYFjYSBun1huh6LA2ke13cNx3xcygld3cfUj6gpaABuxbtnb3JBOHAN9SlF8s
vdPhG/rJ1ym34xNqcOfYNlAuSm2SqwEL37FSSHo8S5dPoRD+oW776Q6JV/xNtYjSJtfssJfyOHZ6
63+1AhqRLc7YSwwmyS29UIOXDzMhQh3H5CY03JSHbGxeC7d0byJf97cGMpwN+N2DhR0FC2IWHHPw
PYxy+ArWeZ5Wdw4jli9tW2Vno6w5dRNffgqziJc5UTDTJfJetCnWPvVzfH1NhF56HRG3BXTUzy6Q
65Sn2AzEhoTwu2amclmNQhRb14zJ4mIPn5xVFQNVYdAeHZnswbPG4gjFbqjTR+A6g7kGzcbkO4eU
b2ccDNnD6Yy7gdE85ZXdKLINJ1IvEzJkkPL5AZOeYFDuTYBvu+RlW872ysSmcCCVz1jCNiNuOMKJ
fUvpRGyCYTExtOuxf8VnIZ+7sRkeSgFtljhxyzI2QSWcR5HPsueRGt0DYofSvSDEKYrfYG667j6u
KPQHAlnNg5RJNW51DnrNjnr5HZQ4yZp6A3ckl9aworH/oTtx/9JEqd5cjJBN4qtCWDSVQFDM+gqq
JjkwdfLW4N8Y70nJYvGOBg5cOtHBk+tPat9ADr2j++FjwSOpFvBjoFsHEzYtws86mPbDWC++uszC
5Z/p6O09whcUhM6pzgkkAAy7GioXinJHfMhmpg2HLn82YVT4jeNFRWW9q0Cvdn5SxAPJUpTka5uK
CiWWr3kJiEDCLyc6IQVT8ZHU4mHdiD5JtpxRZ6QSGYX8ga5sz7JwDGDgLb1jcOJVdl/wykwhz/fL
QFKHvNzryAHGWpJTlrdQlmnNA6/Mouxr1wrr2IRAVDpb3UXMCLy6G7SvepOFHH5N+gGzOd6FcSRP
VKmmR5PKXo+ZoV9qcRTfoDDIMZOYJBXXuX1GyTXe2S1daz4ppzEtS14U2z18jmCq13WDF3klhZlc
Tg4q26yeyw3vVtLvHMcN0EpN07lqq8JeufQa8dIjbt1aBTgSVfhYZpo8dTfhhCl5zbkrvVZalKDl
9AtLPwubVIk1Q+OJ0Sh2NvvYzeGs39YpvlgqCHStF7Q8AEUnaHIZ4Y6QrFYUEZp5h6+oCK41vyS5
ZsOTNZBZYSShVN8kfrD8rQvwG24ZKNLt91qnJmmiVkTgPUYO28e+S5IQQIWDiMt/bq2OAAKeQuVr
OyPr0fp5JYd3WFfEjFnX+CVmeQB/QHQp4AROM2DlXf8iNAhx2DggbNU3ZvP2yRqJHhjiNna/jHiH
LJI4WjanTdFAMDkRFmhfc3yQTCndAQsfk7OoOcgCPOg27JAPnJHWjP4NvE4yjKBodPgNBzbKLflF
XBVwvfWOcGOuSGqN8TQhBGLwgtkgRttoc7zFEBjLwPUmy/DFxreh+a6wd+om8O+4TPexIDp4w7Xx
BduzKzZBB8FHDmEbbYeMV81txXRj3kZEafo7ndVknfvGAbtcJ8kk91YCSnRPkyizL1Jm0N2OQEfa
kitcUVAvCRbh4iA3NdhUfNBgR7tw6g/kCmbt9YSVEBuZk4QTTD5b17ZJqOfZvsUxrV1Dn3EzEoBN
31ypqTEKZHyj8k+pPuYUypyl9Ael48H50gJhg99fx1inUKBY2rU7j1x3xqQ1rv97Y09OhbnPx0IG
EVob5pwKWb66oSiPje678E1CN5g9x28waAvUSOuMIa2zVcxICHIcBCKnwMrUNTi+4eR3ij4zYkAv
rFienFDS/Sz9HTXSBHjAHIl2wPWz7gzjMoibG6OwH+laApfFdH5LTxkCL0AzHFNLATghPU07u8aG
NTf7Dp+UpxcM+pnD5luesGdnloMnrIABqh70e0b09Qvc1+5AY1g9Zk3DgJAj84isM6YlQnsFJiox
42ObvwOfehidDINj7Tzz+DVg5dBhAZdB9QSFYVE54hMSYIjAlrorQnsNuDS4t8KW/hZ6r6d6wbn1
MYgxJLfNeiCCZdvKOdtUkOh3IZaxvd0jL28l9VhOQkRCIGJj2mrTOuSPldZC1c2wxQmXvBLa5OLa
aipyaiRQOA92SUjdDEnnYDU9UJyI0SJ9FrbzSUp34+QiekWs5mwtvjMvSRocWms77E39PNdzvA9T
+0JjmL6PzSLbSI3BLQmPt41jvUYqtZn3suHfBI4vkJAFCTN32RxCKHH3LZPxj8lR4WXDMQ3HfZml
1+lMwkdVMY53SnJ6BBP4F6kLnNGNkR6o+tGUl1zuC0gATlIWWSkZK+wiiKrxw8ndYpVbDctcQd/a
+eiG3yDWnvp5TB/R8wRPfUnKBucP+6uJVuNNzyK6mHy7z3ZDFdI3YXQ34WJeiVH0l0KkExYHRQ7F
jC8uw11J879HKKwFRMQXUJ71MnxShTvFO4THIPLqaojX+L6CW61T5b5R0TfozeoQVdOVSY8RMbH9
IHJE0iKBHUMWCvl0y1QZtf2H7IcYxG7mvBVwdNYZ/fLKyN6nEi4lfo8Se5j11Cncx8KWAoYc9btG
htpFb9fltZ2Nr4zstXWe9nRBWIarwkqCa3JIHU8h5G092+5uqMjemF6SHeu7vIvG+JoMVaiTAp66
gJv5PBcJuK9UYsslB726S9oIQEwUj+ntXEzM+kFCaGOnb2ZtKA8ZmEBPpvlI9pkuvCmNBBy35C4O
M23lVy74LJ8FvAMdWL72iX47t+bt1E4PYLswC6NAkm3xjOWVfMxM7SMQBwQL8FzF5vCSi3E+R910
9Ed4LAg7feKGS7nzRd5e9GNdnDNCwY/CogM0UOkeSGPgJFSyGEVkiZ0758FlNLTboHLEt8ptKe7A
SixdYQdYTKVwl5j11whIOEvPT44EoS6ZwLDQUkYnRuumW72i+oqlu+uZs3lBDxca/8mwNhr1zI7a
v3TlcCRR2wf4VmMB6GLUeF2FVQdzWrNv3eI4pQawB/yMNBxJK6YvK6xh3Rq9eeXYdiJJn2+tjDMV
rDnOcnnoCdbLAKFYRRcmKv1LU/HYkrU5gm3MJm/u06dSj3nD1r540IE0M/4jtIOJU360Q0yXU1Zb
q8rKERCq56DmyUyidvRSM2czt8VTZsxyzc1aznAx5vMonWiQRY1DtqmunkCpfS1UWHlJpji0yQU3
PbK++yi3TjLvtHckYNpKGEW0LoE3rglwfigTbunYMQFbC1p7GGMa46hww9J1ASo+JymV4Ng128iG
tj9jqSe+lqhQxB9iU2vTyLebOesyZv7GUTK2bojeG3Ytrr+ZzItyeS1MwTtHUyoPYwGqIyAP2QxL
nmO29uNAOxgvQH7qSIl4FDXuTzuglx37I4sS7NneFhHyF9OG7aQHlmK773Z4SCIOym0LghyVykBS
VnTqMtUd6RdejW0InSVPm5uJwJsL7mH+jdBWn5ZDzpFFR5WFR6c5DXGa3IcFpceKvPWhxn47wJ9z
tA8NxwRpA13xYEx65HWcrOiiMEwi2jkc1rNuwuifhDbIc13yxB5saX0Z6SofNBeeOK8/VKGbdhz1
M6FA1VYxSfRwXL2FhuYibNKI8t744KNMr0s0nUjlXBIRONiGeRzjun3yaateFBMvzcgJyxtG3fk6
0SI0FUtbDUrfAEcwjLRXmhkU01qy4+gjzobZpg+zH08YenIe1yp6d0h382hQ3QggNa1Get1SMaq1
nJPZA0cTEDOn09VOpItDJFziGYeEcK6uMjy9dL5GMZImkALK3zSRqgKqppoMykqm0O2NciGsTwHd
YSw5a4uxGtVtZlwBVsVp3Mlm20cdHSIgUvAKlWLkXJfDdpoNdp84NfptOYGBCPVU3+cSeH7jivRb
NwNwtMeUNrw+XUSN0K7YqdVumngtU7RqXu34+r2SJmhHFDrnH7TxfzO//zy8R/0Hohn1upS6FBIJ
+0/D+yqDfWzmE/IUo4fNTwU8ddiyp8le/fpCi73vL/ufIxwT158hhNAl3l/DXsTvP4jb/cEaEhs/
MMbmXFbHTEXGeAHHS+jery+Ehv/HC/ExlDBtIS1TLIZGtfz5jxdypiEus5xYGkar9qbo7RYZVOb6
L31BDem5fKmUYZYb3sO7svrdry8vlm/shw+6XN+gp4Ki3rYUZulPPsehclwKLzfaRPkSY4cGkeOZ
FaFiIGbFzLeOZrvlM2KKuD/rXSqusdzTcYC143tM17XwFLil7pJ71DXW/wPd/B7SQ5H9LJT5Lvj4
S0Vzjr7SPyo+2l/+1O5bcfmafWs+/9BPipz/GhIcW3d4+/LI/Wtv7fk1fZ1e/3HR1RFx5q/R6z92
dfT6/pMo55//zJ/CHIGUBpu0haUEGrMNdfyfwhxp/eEwFHe/u0LYLf/yk0jzD4WGhvR4Swr0OT84
bvkjU9GMdHjHu4tNV/47ypxFdvPXc2jj6VVCgmW3FSzvBbT+8zqYEEymMBbqB8Wkw6r0C8BhXgmZ
qCAZjL+8JZJvFxfT1Q/f2vWfF/hH3mXXYB7b5n/8N/FpAfx5YdflKIkHGYvNYmn+cQEqF4Rl25rt
QxlSntKSaUECRm6y0VLyuXUBbnhoKri6/ZnRVQ+hBUVr0VBiU4uvye/bDXniNbI5cp7bGhgv43na
hFG5z43+NmZOnzKMCPTyMFTl9VC8iczaTVm+VoFFHzu5L0omVM1WVdlJFvOmydR9PPVnV+Hfda0Z
GGBxgKjhtfO4Q0PyQlxIiGDfvadbR5Oron/tD/FbiNdCb9JLF//XJKNXM6DLz0HpPsiwp9Tli6Gb
D3ieMa21XhpF72gKmawHN6oeb3sFij7v0Q/FtXM5pPY9E6bb5Z9s2iWuj1+l0YYDMedXg0tKZW74
4VYaytN8ScecLytpth0ymLEDo2NID+Wh3Kg5OTGw+zqVfX3Ih3yfa/F7GIKz4VQld/ZQEsfgb0pz
/jJOrUWTWwu3+ggkedFsK/NBx+iGrbWCLgA5nBCiy67qB87GiSd8FLsmhuGoUp6dNscSHEHOSEs4
2kYVECgJcE1V95vt2v35DfT9ccHdoGNjcSTPqvv5DdRUMFWEVj/gU/H00QJG3+BGmjZVZN1Mfhej
LhoYuUX31LUXoZtuZE2BAEM46nsPJM1d2dqoTcYlYrZ5DtLxMaVWagvyRpGJYN8lmM/fhKL3rEju
Gc3czG25i3z3MOFExmyYXuaqui78kdOyvwpDbnusTqZVPyMo9XAarfC5XlQ59LMhDlfL3QHFsCmK
2KsZaqGz6W51mn8kfZgbYsqA+4J0JCuUUwVEhzD9gidxlaTWqWoYqvda9mUg9CnrLLr3dud1U/kC
geI498klLrF9ZwY3rsqugXaBeh6vaBlcIWe/cwPfS0kSqxL5EEbF3nSNh74Otgje1pOfXdsskzGU
lwnRrAhZzn3wVdrSYzIAS4PfNczXKQJiZLIbjlSEkmUHJ++ANDkngLfH3+wDS/T65w3IgB/A5ofK
0FTWpxsLhazO8kE1D7Xu3sNDuUext0GKinK6fq51klUGMV5Fo7XBNn9uB8Jy6+LWJ16WCSPT0isM
oLu6AnRFdBDQqG2JbMYojXPJAZqspWu6b/colTA+2KcSRFrHOVRPGSRrYryoq+pgjUA1kUVkYw51
iDxvNCRNScXJTgipB8W53OWstxiWOAfyNXasnQ9hinrcM+v4jTSv09Bj09bDGG/W8FjDG0PMxG80
MjJmPNN0XkJvDHjezgzYrMaANGVj2+MdXkwh2rh89eV13+d7eLjn0u3XY6lYw8nGZhcq2nzdlg2U
3548VQIbcddkNgw8YP5aCIJSDOfMNXZ5SUxaK5iS0klhSXgFMXVhhbalv/KHcl8k72g+qexzjr72
Sne+EhoBtFA7chOOXcNJ3yqu47D4XpkeSpOd39euf33HzU/+xeWNAzPIFILXjWszDfx5449t0OUW
8bIPfNfnrmVLCaxdwMStkfm+osPgQhl2/AAgjX9d2u5Gw1fdap3Hcd0jA2tT5mRMxNnG/Q6xSYt9
Oast/SzY3HLvY+9riKKBBoh0pHtqnPxgmOZD5Udfl1WCs3sXsO2j2Vn79ItU4VzWxLv++kP+3Wc0
dayejg4dSvGK/unlJlO4tCqZ2wcmaOhYueZgdN7EOYKxbPybvVH83d5oSstC/Au4wzY/LyGtNrVy
4FUqi/aIT2gLOMozQZDbwUVbWQ++PVxMvXWqiW0fsV3oXdavCD1GtARt4Def/PN6NtGH8YExp9KY
R2H5SedLqnxgm0M/PAzklM5xxfkP8ezyUq1ydeoRCZUlVUYqd7Ut931Zgr60aPBZ24z1pCedpwp1
GbfmZYvNnv36GMJTLMLqeUSlTm4aQ7jYM/r8ULjdGZHEtWW410yxnuQcXPQwwvOIabjW36qWj0l2
5VPWYTPSxsc6NU91RaZBHLxnWbXrAwuYZHfWU/jySfSt4a1tqPGqIX+jogQi5OoumWh3gcyG8G9X
zZpoiEfBz8DBKF+CzLyR/MBKI90ahN09RvfTaEKmS7PhNzd5eWJ+rNNMSkDJ6chErc2EagnQ+bFc
KgWxpiFsgAelmfuat7iZ+n/euv8EL/i/rPz/Cxb1QlHS/qqgp5QnJOMnL/jyV/4s3pX5h8WJ9PtK
5rioLxL5P1X1lvoDwTrieRNKFQ2BpUL/j0gjof/BWrQZR7KfLrWL/Zew3tD/QOjCM+lQeFu6oNL5
JKT/pbCew8MPz4VjcATg/OoIFPpcSFiflhsLLM2TxB7XOSLqo7bQRlhrdYileMzWc4u0r8EdTF+j
JaumLeb4dUCh9VFV4XT44Yv7m5r+05F6+VWEJZZPhT1eys8be+6iC3TsaFoTltDsLTJTPBu1794G
IRmsMxm2Nwm4ia8YO+d/a791lsIB44NtLDeCtSE/7YA0YTgsmHOBWCZ8RP4J8isfvyHG32JjMX9z
sZ+X4veLcZDjxhEHhBjvcymKyURZdI1KL9XkBJ6rezWJsvhNg+DvL+JAB+Zj6abz6ROFfV7DG9NI
f8sigbYj7r2Znf/u17fM4EH86fGRhGo53Cp3+Sw4ND49PnThUPzo4Mdb9yooQbCT81vdhBIgx2OF
y9QfYLZ0gkSdbjdbFtJ7aGX4CZKCY4NtHEoMyp0paIGZa6dzL/haVtB6UO+ggZvfCgJw2vnK16T3
61/8+x39az/kJtiGA5rBcFwGJ5xcWX0/7oe0TmotaDlnpBbIb6B8EAbAyGfz+0yf+gGZrmy3vjGP
OmM0/ZXI5/k8khV8H6IBAcrdF37mdXEWexwqMHNMk+aaa8y941Nk9uVM5y93nmUR+jewNqEwZZWB
699VcwthZTTv28bhH6tRxw5dP6OiShQRtKFo2stecKcOBjlBxsowmDmuCuSBkOKBMboHt6ltOsG1
hMvkZpH2CEnusR5RvO/NuluE9S3ao40VLzlkZtkwUJuU1Y7/7lPM78CbiiO4zmmBjtunLxCmE0mh
QedBp0zOmu53mzpyf9fP+7kQWm6TyVohGheeBkEMnxdmG41NJlrReoOOmMfFeLJo9BC5jr0OpRBU
9K+fi//7eTYVK9PkFcmujQ7s50+ltKy0urBuPbEcprSOQcGgKiYeZYwbkafWExN2z19f9G8+JH0j
k1eABbGMntzPF3Xxx3Fm5QRpJ911U5ME0YZkmw6me03eT/qbj/hztff9KyXhB4eXsNj2MVD+fLWg
saHPdpgpMTuDPwYKsw6M5LnTfOc3tZxYFtFPi8xVsODY6CQbHfvqp00IHw0hPuyABFTF06OK5yxC
8VYmjHiLyLl3+vJU5z1mcQLu0OcCzQBsi+PMvidJ3LqKGtNx/vz0/wlFyv9vBsAFM/Ov6xQ44yTm
/a//+WOdsvyN/2P+0+H60Ql0seu5BtXKP8uUhT5DAaNcxIA0+b43Ev+jTIHqx//HHy+P0dKY5P7/
0/+HZ9A1IcwYtBoJ6uLN8W+UKc7399VfjxL0m4VUIyT7tcHVhFjedz/028lUijTdLB8nS+o3TWUB
FyftmgGODi/WQXybymOI0G41MEythhfT2UFBX5vGuOWMuFHWXW/ejea0imFFoOBx1waVxuzyFzCl
ONptO0OSRw1W443NsLf7p6LruxUOK4GL6mgat4K8l5a4ACxKZq2IIux67bEQ72UvaPJdVMY+t00C
jd60qr4AiJkc8lqmni3qCv2R3m6BOa9CBso2Y21f+eQHOd/8GnC1GLBiNRH4TpD8RFGhPa5JCq+C
K1KU3I1s0P1KuorI3FR8OTr1rTXfRiYugVLBAAtILumHY9VrR7nsWrzPrL5C7J0UDJra1qs6aAs6
sWQrtLoAfxEF4K7Q2m6Hl92zm3RHNCNHFsBR/ZceIYUXDA3Jdq7mhSp4LzLHy2meMJtDQ0Ym5cHk
7FdDpVqlbgqMjmznBtDLuuk2cWitBf6UcCCLHCVIqGEBihyva9K1bkybof3QitBzsg84vuRxEYJS
Pzjue2iCN1FLUPPs3vZSXC5KglXTteGuIfA+TrpzYqmHeVRqbwqgqyMelS159KjdLdqqoCG68FvY
DKjCOHlZ9HkTO36Mh2pLiN0SnLhHAQCEYCrp3Bh2ddbxsjPQD45adjLkK47sZ6WgPLrkuszZG1Ry
j6TiwS3ooybmxiRvB1eO8eYzS9uletRdsKk3l91coFi0HjsBKkHxSmYiF1o1Y2c6P4Gl31cDjc7A
R5WYeszjjU1oPeGg2tGLvsw6uo0raRPGYhGc1JJCFMFpLUTEl39IERVYaWBdjFgIIybJ5tns5Wbq
h60c6N+KcQPG8mIJfAji7lvlpzzRRX0cVU4nqzyYPKSg4T4QluN5z3boeNfkJW8Fu++qlIQyE4wA
gIc0MsT/Z5XGhD8DoivJW/cTKMIJvGHN7qi9ydhxdXRTQCO0CUJajg8N8QN3eY1ocyPSwRvrcXGv
eQPdqzm56dyMfCgXys+cEf4y7bTSISg8ukKwtrGTxX4qbnhtrHXnTiLu1mtKRewgnkYqORYynbzC
2qGzGlT0kbVj1MNPQq6kRdslirG4b2zsd48+KgdDjofJTzeF9N1r4WLDp5ggxhlF1aRdlI5YdTGB
392XEbmdym/QhB6MsOU51TcAeMorxPHZKsdnMurDbUc7DwTSFbLftUWT3iShZqXlKOId/XYonvxI
OwJEYNaKpjzs8blkDd1vWg5EUMDesVhKTTxu7OFDm58i/dkAsJeWfnWDxx4BX9jSQBm2hgYZ79Ba
t0lDyHCWyW7bdjcC9Z9O0InRHkc53HVVfJgbfFwx84v/Td15LcetZNv2i9ABb16rCmXJohH9C4KU
gUmYRMLjb8633B+7A9odcUVKTUXftxMd0S/aElAwiZVrzTkmVYmblRfZWOzTJaHAuzIJnkrBVHcm
KSCzkREq99aiMEuGpTuFE9RMZagSXvfMBaFOHIfQriuUlIn5IyLqJV9QQ/3dGKXIsngbfDRpo/FW
Er3sER4nrWqjKBwJjGllsS4jEZJ9mK7Qd8NsaKDM3RdDiyTYW0so21MNCxGPoPajxMjQ50tXhgmF
uWuzmyyLWCLOvZMGJ5wJT0DpeLTLdW/EbxBDcD+QneAS91h7esju6KJwWro/x6RYHIMJovMpOfr2
cK2UQBYMjx4jLaLmklZVku0xqW0XsMSGDsi4TSIWQPQ5HXr4dknoFjft/BhAIyI7HU00jdZyWxl6
yHOHcZIUwLompnU9Mrpea7WI1l7R/yDq9Ajp+2Im/ik5JO1O72ymq5a8a9p0k8TqWdoeIVfaXhgR
GZ8FAifyqlnj4ziYL3xDYZu2kzOErfbcOmSEAgPKkQon12iwCT0PatRKwUvPW8sQ7AZ9LfW6qz83
fGtUKcYXNaTZWisD4yIWWOr6eBdY+JxdG9gj6QBXReHcmMpF7OXYEz8sPalMnFVUTC9Bpq/12jiQ
13s5zEzkHOVuCVmF+FFJmnfVkB2F2W3rucWtg2KSRnNJzmnc3NZFgocBAPWKORVRdgOa5DUtY+fC
QlL06BI1t4uDXN1bJQY+XE6QcLTmez8E5qOBm32vRgbNvdvYYPkpLBVupJVdyCPwMcQtJWKbJfit
b5po16DuXPEDt3aFLgBaaCGN+KSRO3AAFyzX2RCkEeDU7pj3XncfOcDmSOZOxcpnJapSh1z1RUUI
auoxAauSJnCm4iB9aIZm7Rh8/ANvuHHygDcyuaxH4z7SopCWSIxMNfbKlW88gGBbDcq+RYuBAV/N
1/3sk/Y1m5sMKT+cReD9tTnK7die4lj+sPWRHIFKL9+MWnrHuMHXuiJY11gvMQHzmgdrBl6lx7xP
iXFvOtFR9N1pspP9GMyP7aIFm8evaSv8Db/A3popRhnHPQSeJHrFTzdNyQ32Orie6AtsPkpryyEW
xSXwDZhTRzAAXJZyeKoc81GaMowF2p2q7A9JUV8XUm0BmD0CUt8lWAc3yEfJHoOssI3LmsQhxDwF
0C1Un0teKOxWuaQpu049wGLSNPIP8hWALC5mqmFn1vFQzd2pHV3/RwGx5pTLkgkaM4UHXMqMWaZo
3NROY8Er1xYVaB5MfFdxwbc7221aFDKW3BR2Y5Ma4EUz0NrESTd4ILq7kv1xaGdp/OLadUIIUqmU
sZaJPVWrBgOwW1E1SAJJsFpOLNoSe+7GkZO3djtpXjNUoSBKs+YSlpe3U5DviSoVaQG0MOkeIuna
ycFFGQWiycL02MAyEcDarHQvmrRdi6HcibkWamXmMXEv9ezjai/TKMO3yF7/6BGyB4wZUFe+6hpR
HEXNe7QqErJgeaubK0H/7hmMBGAvpMQXgKOZMeBzcF5AJ1XeJvfn9I0mn2JMrHVPFQ8DJt221RHt
Rka87QIJfVfxfSUjtc2JLCTPGaBpe2BNdMAoAaIVc8L8sDU9vqJi2mEInk+tFcc35sCHoyVe4xKE
HdI2+6sK7gS9etyM80NXignkzSC3k8AgViWudWERAPVFa5Lx2ebsz4RYis2QRdYmyAIv9PG33VQA
oC6DZqxuOBXUfNl464GL3CBbZ5XK1IPA63mAz4g5eqHVrDiB+Ws3mOkuN7yDRN67CQiWuOZjrG+b
BLZRNhJZlBC6I+RPgn5VvpUgYx4SbEgXDq5OXj3cmCSSc7xysSpU2JVhQSWk8EGdhAY7XKDB3AVk
E+aBFeJpKLYZ4rGV5fj1EfqM2iDpvSdc4xEJWbQDNuDySmqEjamwAdXz4sm5OsYAzEJVOtMd+cLV
a0FD8gH6dMSMVQz7RqdSzo2k2WAnx22DKPfeK4Nkqw2VuQ9crPx1PYAyUoBjD4vtYBsIRqiZgQMX
nPOlreruVFl9dks+My3j6KjK9nHo023q38x185zEd3WF5YLYFXEpEpQFWVpRwhnePnKGA4SE5KqN
mPDCE7lLGWGtasXoj+UrubBH+05r20UpV19q6JzCIoKxAQ2b+X+afkdxi+aVDPgVHqsLsx6/KEI4
7KUgoTbce4KLKw3VXCD9W885vvq0ZxSauU9G5z1kve6s1dhu+8y5joi+QbFoX2TiB0gIf5Gz3kZZ
017r6Flx9KYleaMaiYDx/Oho5iPwCErbLM5O7RJuY7Yp+5HgNqejxjJ4mpDzwRAYblCsPJZ9e92i
aMQ81bE7gAYSG6W5C2rmeb39XC37FpNNSuyJIwoPtUonbe26g7js3ZFtSICnEYreOG5wd25o4x3h
FedAHHyKYpKXt5WGmr/AkrGlZ/YA6kxdFqltHtqWvIprcv8QEPPcfseWVkO5ijBqaTjzSfDzCdqd
ynSrOVV94CPrLMLSYNjy0jeXAp38WaRptgPvzYS4wAHIm1HQ2xhJAYqV1zWbChgm3rMY6Sl8NYaz
4KrDok1n9lF+YV5MMyZ0rkmjvvVEPA/rXFb6puD53gykTr01bc3VtpIjidNNAz1gSfgs7bhbVYPa
SzSO3VYK3UlPboPSft47loQ5AuwmrLV+hw37e6YTYNXV3kYkhIAh/X5mU5yttHl8jascVSKRo//0
7f+rlsr/tmaJTbvyPzdL1snrt18bJct//U+jxLT+xVCGRreDGAul4SJH+DclyfrXIixhvEZThKYH
f+XffRL+DoOaZZiDnQiOkv7/2iTev/BA6C5tMqbarkWf5b/pkvBX3zXcaGlzWrYX8I8G/A9c0vsu
STW7nV0b7rHTRI0N0jeiYuD5TgJ58CPKOh8DDSpxEI6we62gSnAW8umY/SBhJwC2DY6cmIM7sJ2O
vXfdRrqElVuTOGFeGvUTbJj61iSXdEAGBTR1m9kICleLKbmdVroosNE3qjTVfWJAwlnDzqQIYzXI
0OXGMnZYc9qcAMeJL3hanZxMDU1zQLSJXT+zZoITR1enFEzjyDbXeS0YOkmbvUjiV+U16iy1K5k3
YAq09R0GRivZDRrSdGoEl9TDctrgJ0HvUrDwnEellfqZibcRDSvOSr8oXU08EQMQFHtB/p775Jd5
8groaEYd0PYzFuDSvGaS2oQBRJRKnSVWuo3Ko3sE6ZP0V0XkqYZKZXYM7dHin9gIT5us26ErZkUo
T1ERzKLcyMXYiP8hW7Kb1JoTleNi6+7q/EIn+Qlpb8T496pUiZ/c6trU4R3PUPTLb2PqZN/BQ+h8
cf1e2CjtddaAL3ESsFt0NPTxz+SjVLABqQzWEp7hN6o7w5o3QlVvCZjTHxgT7Z9WaSb+yHtz98qe
0AM3kURZ5FpRkTLVQyniF+WcXQHfQvyuNaZ5VTdppO1nF0XXJouJJb33iVr8ToqTkDco8RMlVnE7
eGzlqYXvahq3R0Tr3gYQABFQdp/elPMg9gMAjpWD0WkktqAZwzQij+rLNBQN0mzPs4txm6ZeXCJi
kiSH4AVlCx5cBnUSRATqDEXQ6CuQCQ0JiiR3FVgT4sSDO1lZAfMS+KppXBGyZ9YT/lcLIx3mkVkG
dAN0zWpneullJLm+eNOo3RxCb8PRhldzauMhMTa048fpECPxbULCKVzt1KVukZOQ6frXiLnQvWMK
IfHcjWQdMa1vMTQ2CfSQbeR7WK08JerygAHYeXChL6xTVlj0MmOz69sAo1bB3qAPdenKi6kokrNW
0CXAKY6ooQtUcUZ9xbZojGbtMqKcVNs+t7ALq4mKpXImtSdIoL+JEzldZa5HcKKYRu3sN3V3A07A
wDrZmOgXC8IXHgxNK/dmUgHyw1NO2dRMhbaz+w6Ugx2p/AsG7Y5XiK/zQdYmyBLTk6+wX9xnIv9s
tSCj5wxX+gBubNLx16zzMtaIUc8rSx4cnHy4oVKRUHBZAQKQtAEzeIHfvn10Iye5G6faPkOJyFeq
N+uooXw1k6ao79uOEmf8lphjFqGYilrEyThianIYkmnAADzUbf+VVcG2ujACn80sYMwsqkb4M3zE
eT7xVosgp0KAZbBkLup1O9L5MchVeTENsxnMU9LYevslaLLeWLcUS1iVZKxl5hxGo5rhlgl6Ql31
Q6qB6gxvq8AhBBu6gGF0gQkoo2pdycrvcfyUQTuALxjhmATFKfK7GluQ79YjhnmEZK29VaXSsYiN
1mBvZTCUizTP4+Kv2EqLuyhme2hcWkPjDMNDESU+yb62rxAyQVNKclhXZUPWHdlxdlyvXdhAFpPQ
sk/IjsyRE6LRhMj6agdxUz5gVivdZ4zrlbjzzZzc+w7kmboMsCOpSzdq5jQMRKIMpK1DV3bXKhnx
Y2QqqxQQsaHYlMpgSxzBOHrtaEki3hG1ty+C1N6xiQAiUunFS8LNxYSHl2Xg6m8SJ5dHq8+1L/5U
ogxIcjw2bpGJrTuyLkx0L8QKh1x9SSaBOvrC9W8TsuQ3Uz9DRkotlWPa9jttF3Q6dpNxaJ4ti/Ze
ocyAXpoFG68fqOFT6Nk+rPiSTOwiyB+SyfGuyI0paQdWehCaVQM5u409tlyefShBtl9hKBvWgzIF
Uq0SAwMgq4MuB6C7iDOdl570VPKYicvApjpvdPZlezpg1UXAcq6txnqe7oQirZiNqtOGbGusDfFe
OXF3JmEsJvhAtbLxrm1ttHk7DL7GvSOK21knB6yKi+4oO/2Ha2vGnSctz2KeQBONfat1CBJZPuRT
5haniWu9iyzvrTVEDcQuzjvr2GV9X3+LchjXl5IwdfLCM5iYOJG85mE0e6zEZK5YE5Hhrl+RHVNW
JeE3TgFwe1S5HX8j7yV7dVzX1J7csRMx0zNR+tsoy7QIxwFEDmvgkVk1senBXo7TwUdP25Q3o4fB
M1V6ToxZ55ZEXzPY3tilDa7K9GGQbFMMofSFdOL+8nRuSpx5rKV1MbW7zGwmJIEtVqM4YJdRB8V0
TUPLnkOr7PSACExgbQe3znMXzerkW1sNLCH6SGYBc9DXu9yS/ovTzfoGALWJOpu386Zoau8iyoR7
26rZQ74ngnjptpbjW67BowEWIV+pkmd9AbGILQa6SS7ObsEcByTAugNG89oT2Z7G+5LcwwYmdyrm
rw3xBMk5EvHgbbG31ORPp+l0snLXhOzjOHhI4xRpmKclPwCUxNOumUvFS5+0HYr0n4Xjf1Uc/0e5
0zuo6P+2Ehr95Wc19PVr+Vr8n//5tYz++Tf+qaM1z/sXKgYT+4LlUU6bPvXyP4U08uV/6cskkkY5
OTf/aKb+XUoH/3JtjwkfFTZ5YaZrMJ//98SRfy+gAF40Ai4NPFQp/00p/XOe+Mu8kfG/47E7Rnjg
YkRHYfy+kraNMYpgMqoQtaBN9hyB6gnSvN1gE+GIQiXbNkA3WhPiUQJREZm96eLdbOxL6ZfNCkjY
lLPEqP9KI8WzuYi1LNtAF2lzVsYHvY2ls8zCLKpDM+i3je7cOEV5gy+fJahO7A3aFIqVRvurZuD9
JP/ncakgubhQzUnE/mh3ogjWTL9N63CujPwYVJRlkzv22SZKvDuZWa9zFmBmjfq1r7IedTshNY4B
b4XXr8TPLHMWO4eWC1qRAl3VeUjthf03YVrUXPlczGZ16mq98dcRrLedYLi1MYbkhyKFbiUZWROr
JPN2AwDnK8PLc4R5BISkEZbJEOxICB3XTtxpF/Qaiq/apE+YCwTGS0Af65YZ3YXZue5doTfJQe/n
/lkJg7o+AoOmZY21wZGQM1conn0AYHQ8ifr5CrGTMQa9yBPK0On7Ly/DH8RuP/Ux7x6wJdNlEU0Z
y4LtOx/8K2i5q26EJhoScDCx/Z8Igw6CsyNMsSMz2k7Xtesld52vpUz8xLcUoeLaytgqrT4/k2Vy
/u5EXAf5E1tWC1217fkfTqTnT2Ta6VXYTpZ740ZwLZjsD/+sg/+R4GvyPr87DCJHdAXL//Gr0ekv
T9gvA/zSofUCttYO6zahc4Zt6YuJ0xA2vEuMhj+alMh9e+jJLbPWUWkGt4F03UvyO7MLS8OOb3ZM
FLJWp6rGG7pr27huaPS0eO06EKJuwr+D085fex5C/M+v0aKM+Hj2iGWwL5qLIInzf3/2Rq45ARoV
K8w1NggFKTmnICggFBTxlDIOdZ7JgtNX05RpKaFrZXKcMiY+ljTA+VZ26oCWYOgEgW47Z1yE0ca4
g3ZfHMFmDWiMuhcCum8RPdZPbHNAy6Rl8BLlnk5jzcqGDRU0KjUezl1tJT0GFZ5wDNyEYAYNkIMy
qc56X6T7qtIQ9HtaT7a3b27rscpOqijG/ecX5LfHl54FDxyKJZ5el8jHD09NmZdFjGbBCIGHGiFv
f3Df5uCPKj8dt1JG29wDAccQQzGc6R+0UYjjZMivn5/G77fFxH9J+4SmB0rDj7fFUUSsdTnTeSJO
xrtcpg001q6OT1GQoLimhHiq9ZkOBJzNt88P/V4pxs8OFlGv57IaL2Dsj6L5KpGt6Ee/DYce0pqm
nGqlD/kPzfMfbMAsVIMMZT4/5Hvl1s9D+ohGsQSgw9Gd5eP36yvUyyTq2tprQ3+g/EGY+VTUCsgE
u+jPD/T7ZfVYnExQ4M4iu/uo6ixlH5fO7LbMZhbC0ewg0wCN025Ldo+bkb3vCq27ecxoF58+P/SH
FtY/PxKbI++Yw++kl/b+R7LjavCydG0oorbakf0uQ99lp+s3sRdCALqTJRH0Y95sGkLSyyjL/z9+
fMDvx1PERfjtKpNniBCTYTvb8OhJj6rXsXafMitH/ze0kEcMeJnu3ee/+uMazMMUBDpFEJIRD6XV
h7cpJQJYL6lyQ8m+8ZCmcbN2kcLef36U358fXBWL2pzPDVlJ7vLnvyzBHSSqpvQChfwiZRsXEIw6
TS3iGMHX5vND/eE2cixU3DCOEJbxkr4/lucOg6jBYnEbbT7s3n1tON+Z1wMt0GkBzbQ5akqk/Wzk
G7NtHv9y+N/fTqTtmDipL7G5/vZ1bewZWTTeurC1zG9KVGzz1Yunty9WDDU8KraVjCHxjAjbE484
ouBlyIIJ1YDJ7BIBSM0Qed355BkK7/nzc/vDXXh3ah8e8BYgVg+TnrvgBEezDK4Du33j1uw/P8wf
VmguAUlX1LAsTyzV7+8AUlZ/pAeiwuwnSqvZ+ZX1kFsKlUoH8lPLYAQkl/4A+9IUMTNwtux/eZV+
f6wXgwG9Rx5sG6f6UhP88sABOmjJsRp5CHwKHc+WwWaQVv2XX/pePrusGMtRKCtwtpioET98m3WQ
h8Wg9xwl8+7jybtr8/ah5Gurxib8/KL+6bHiBSIDmeXxd6dUZueBXjudCq1ZEggQe09pNTUrs0vs
Xe9ghU0hqP3lIv7p59FIYHFwsEUYy/Tg14sYKAryMQN+YcvuLg4CwWxJvbWMjPvE+vb57/vTa2tC
RfIMz+FItvfhta01dzbJsFQgtrN8U2hEcAPsLdbxRIGdyAzeISISIoX9pyoekJhI8y9384/PLft3
fq3t20uE8/vf2w2RRo+vVqFy7cuA6uKU1my32mjejASc0iKyLgzCijdjWu3YCN6ijNL+cs3/eBKY
z1j/6fPxEfqw/aMVUdVmUqrQGasny9JvJ8O8nIz2DhbkA6XdNd8u4rScH3YCNmSsXv9yH5YF/9ei
fHmmbbKnsaS4y5jpw31gxAhSqIkVMhlAbVnPxkbo1U5AMQlbp9w2TCh6kdKRg9y2GoM20qBsO8lG
M7WwbS0b45qxFuj2wA9B20Zdq28UxNrN5yf6+8O55Gxb1KUOJ2lYHx5O0qy8ZMalxIcL931n+UdC
hHcedIzV3DPg/Pxovy+dfEpoh1mBB0sEr877R4Ner9tBbjJQ8DT9NyHSL+g6rB+99rfy9ic94P31
X9TQqMXoreNuMD+sKcjVDDCcwGuN2jxouXyaLYCVpFNcjzElbRqRqhSrqdzWRXkcYxNOcKAPe+Bd
m44x2AolMArBZJlYC+8Ftnm/bwf0XbIszH3rUEwYSXKjeu6PnRdoKRaRjiTLqLc6e+3p49e4Lf/i
lf54r1Bqm2zAuFU/S+aPqzH94cQFcjqHHRuo0HEK/4boYgfVH9A06FZ/W5c/rv7/HI+2wdK0wG2z
/Pkvq39SQJDVwZCGio3BCQW0c9OQbfaXJ/DjkrwchZBqHzcPTyE16/uj5HZqADgt5tCM5hyqZPI2
j+kLop+LptBDJLXFXw748dXkgCRsmEBXDLbMPI3vDzjKIfEdQxAWHnvxk6wFit6ufjWV8ZWARPAS
yDFWGe7yvxz3p0Xz12dyOTA1sbUUiQtN58MvdTK/zVofT3heQ8+SfIUgZ99FrSeW2HrraPYQVJ2M
hOIfiet/KfX0ygUDFVEBMQR5YliSrYgqrv6yVn58KTktNgqsUR4yf9RoHz7yGIJBP/MuhGg4/A2q
U2iiUUyijZzk4fP3/w9dOUAo+s8NEFY9y/uw3IhJ65gBpCNrYJyvFWAzQgjlBrMXrB12CeGMGW7j
zsarM0TbqZkamFKE0duVveXx8FeEebx9fk5/eBywcXrL6QAesowPd6WDyc+xyI7OGrfdku2NcKlu
gNp586tpTU9Zh9CWjLtk+/lxf/tUe7rBR5KdoMMSvGwa3j+HNEFZz0eQr1ODTgdmB9Y7rxDFJhiR
DZp+Nl8MTL1OLrgzdD1CebTz6/bb56fxEzT0/qmkUDB8WpKOzoL58ZaQNwIQkIy00M4H65sjo2eS
wq8G3ex2sMy/i6Fz73pqm5gQcgbihGNO+zyHuWgGyY3mqwOMDf+i60W1HxXAdtuL8TOUWqVOtT1C
X9bm6sbTVHIlZ805gGs0DgEz5rAicICYstrZV9asvzDDN3eRXQW7LoFm2KkS5b8HCBxW+qqYJJrH
pi+APpeofUtAWxNcSHcozcNoZ29E/nlHg97ya9Ma4y2caU6yw6+XmdW2NM2HerDG2wlILehf0e9N
t3HOdYX9IO3z6qogXHFHChuDydrAhd6jGMBDMYyXuWA02voZ7QhXV/5pHODDC6/KnJ30WutvRtY/
PBXcCcon9jz00H9bJBDnT5nTBUMYl9adE9vQer23ypMv6BfFKh1i9jjNvvasMJ60v3Rjfv/ALISv
AK+OxfqIJfT9E0kepW8LEkhIjescAkvq6N40onJfzPqDo4LxL8W4+fvKw/GY9Cy4L2LIPu5winQu
/cTN+1Au/ooOt9mqSJmVk0AQfU170003+VhrazPXxluiV4ZHBkvZXZIr7xQTCPmjJ+IIZeOondqi
kVAt8tTq1gp7BAbgZTUDljbe6lOAibWsU8ge/EO60+g7pPHG2W66dPf56/T7aoJtyjFtfFU0BNAK
vb+EOUi0QA3ENdgqLteeVOm1ClL/iqxnnh03iQ5+P8YhalC8oZ8fejFv8q+/f5cXlBJfL84gsPho
vz96QvxSHEW0IaIkQwgniOBeGY5fHExYsBDSUTM8V4CS3VUfj94BejFsGWKSiquIOcS30U/TRyLH
sC6OKYknjTNeEwpE1s0sOvuUyWp6gnSKtVX2P3JwPOcMgtLJFEZ+9geDnVMdlbCw+8QP9m1XjP1W
SydQQrUDBNM4I0c39qZZ2Xg6KoWktLifg+LVIgqU966tDugKTYTPhfcygU1fy6rKLwHljYc8Ut5e
OmZ93eYIaalYMBlNtiSQxlxGDnVXFKEssJ1ozGz2iZ+Zd5WOPpWgEiuc+d7uS6eTz0mrGzBNXBA3
YwfEqZQ1ZCk+M09JUQ339G2CUNiQcRAzLFDIGlHkOqjoL0BL0rkQRaGqi7QhNWzUsKysIkKRT1E2
zP3Ka/r5VRMdBEI+M3fNYDmvzlh3NVYgxHwrA95zmOGpfB7zAItNPYw3RJKSW4k5+aC3WnqVRz5o
0p5MBgiv8Ekbk5gJ5H9QUpmgvCZmh9NMs3o9gCzrzCBxyrayNk1d1mcV001G61hGa7Kmx0uHcBtw
nXpcbzN0C+k6Ij+EeXvUci1gwd9hLFO452JdPkPiRPdVL8HphqUFZyM15GVDAtoKZXr54lt1cmIm
225zRPebIHZN9PtRiknAa7NQVYIoWElH+ZlaxjFXdE6HJZ0g2+dz4uEYjbtwsqr6SBpCtjfTWnyD
QdxdT2iO1hPJ4SsyVZJzDgDkCNI73XlZOjBDQNPi6zAVG73gUZss8rqkcZlEutYRr0O+T0t4N+6t
hnxcI0+c74SJyoZCQmfsPrPjjUO/pc21S8kcJRPYVPWOHLjaOkyKTfG2Qr3Bh4QxF7W7leMpSHy/
3uvBGIQZapl1nPWMstzIOvhFne5sP+3O+uSmxySL/T3pTTPSLzNBH9aTF7OKh3w6zt4U33guRcsM
uv5CWOiT5yz9gonLuKgdWe5aqfQHFVjlKXWlE1YDamVyxWBF6SmgpRFlEs4BN3hgKt9vR+V7L2nn
1nuUpGO9UCrJbBNT8Uj09MzntZwuI43cINPUWsQYgICOgxNBJZ290CBrdYPnTuMlM9LbDBvEkXjp
4GHq+yBU4JNulUZ9sZorv75UUx5tqx7Jfo8iTKKOO5PeXq9n+mEwxMFGQaY6VsLwcKEon4R332DW
1KYo+YoO7CUaHHdlY3Y4ttNQn4mDUV94TZ4BU1sb15c5oN+s37XK9A5BK4KjTgLFfnbw48yOBvxM
tMi84ih4Gg2E62Nizl8JWUlYrgZ/yxQxvxX0ly87nZSTMhf+eSpy9xJbQn+putl7M/kKfA1KjVsH
RPJJMo3b/bynQyPcMB8b+xylIx4ctmrVyVj0ZnuvFXDkkK/lG+ix7SXyaaZVKUPcO4MJwe1U+u0e
jl2wTlO9PvkA7K/I7Q0Dqxmvu8Icb6vRSk/QoKptT2N/S5L2FDJu1cJ8CNz1qDv+qWY3fBQF8A13
DLpVu1hEda219mQY3pBfwMdIKgQzqZtdp2xRr8tYLBEPRaL3K3PW5ivQHdbl0Hog8uENUyxmwgEU
7RqLX8LprEsXNw1hq/lwX2o1KLZ5/pIOmXH2MAgcOISib4p8082Ebm0UgpdFe8hXsG1Lxl2wqCDe
m6lZDSG4+Og59/i7iB8B2HUqOzVW4n4bQPCs23qoTpYn0x0RyYS+lECXV6kSerweuBBPlW5zjsbY
l2eoEXvVRv0RiO5BJn58hV5IbUvp1EeYY/Kcity/0bKy28DpqW8JSptfZqQcj+5ERiLifYgUlUb+
gYc/DLPNmh6acbYm1KZ51pfrbJq7a5JoEhAZsdFNl7Ik9KKTTYbYBV2YdyWzTBn7uS/9W5op8oit
19y6k89fZk7n3eOWJdV71IPBBJkS9+MeN0J8k+b2GGy9NgBHZAjU+klnlDDVXTMbMalJlFb15PY7
4oa9bSLGmGkgeolxLep+PkhieLYReU43Urg9LObaXWJ21D2pagOBgsq9qoao+p4Z2viYJ9h0SRTF
FQqWOXq0NDtBCIjLdjs0ffWU0R3HMNNrLl6D0Zm2TaBEsgKuH5xaT/82d5UXwtvfkjkEV6KvUQET
BX6JhzF7DHSSjFIsm+4qNzHj85UZrmmO9y+e0MQrst30rpIj6VMl5KZ1MA5mC5/MXNQ0SpufQUOX
9cYWrS/X/PPF3oln1hs9PwyBld8wH61+zJCyMTJ4pbHiekEowqZ9LbWerkg8ID+zHcREZkYMMYmg
5IVXZXfqXWYyQu7mAtjayPbkFfsZ5AzHGu+jKJDzFtgfIqDKtr7revqGGHNRljnqG4GO1Ild3jv3
48CawnR2Gq+lMVLVCOl79/NsMrisHP0sZSYOQdaZNB7b8Y59EAntUuQnPqn5M3KmYN33CvJk2RQs
ZsVaVfEXXfQn9jtk2Y+asQ6a+JSrDOsDIUZIoYILbeRl7WMdhyu1mEX2DhucndES2WgRxrbCklve
TjqKR90YWlwOrv8yLuSEB6+Zn6fUTpbgmwgVZqeW4sLuuUFNxduZJMFxGs1jTNm/J1QJ84TLnoew
EOc6HzSwkZ7TsoFJzJqvnNVYLMGI3Pi0k5+El7vL/fF6GKIEheRSBQUdaP0+kc6BHAExk05T1Htj
TI8+53hJudJcs5DmK6/1HgpnqWMURjvXcsmXyPqbwYjTLZ/u7DTijte7IiZ+tfbvMqppByHGzuso
qbW8N7Z9ku+7AVvalGpAvzSnWXWm91hGRThgOF13pJjxQca0yjO1d5xyxrRWOKEvvbAAMb8lwRx6
dVT6q6AankgR0/Z5M3LKg+SAjkgeuELiragTolnIMNwK34vPdVBTXYNUEU4/hhg0mquWBL9DtzSN
VL2YHd0iPTZ5zAqkIHfpet6eKo9XpSoqElyxzBqDXmFuhyQfE6279kZfHEA+7WrUfmurGdB3VPtU
jtPGjrM7XmZc1fF8FrL0cVRLgVbXum7dQefNN7CvRcZIL5FMwcM4pViC04SM+kFO1yR+N8VWKZmc
J4MV1GFgeKOA7e1m19DP85Rd8W3riNrQCyrYiXqjUJSjg0tqUAo0j5zQqLlx0A1u/LxwLrImrW8H
Kw6wqhZfo76cTnlOA2vjdq4Phow/0FWbxWtbxxFIYoYRJpptgw9o/LAh1nXP6t+tvL4ej8kAXxFF
OBbNvjz1vF3Hnmnb0rU32te4eJ281NnqKFI3FU/tscNFds6QLe2gXtvUyVGGQMchQbJBYw+BskYx
XpxHpzTOGkKoVUaNoXVmuY+aCINvE+DQMwObvz58BQtfhqT6TeckQgQP7HnAPS6sey2q6guUzNNt
nxrpwWqFfk2yGeA2U2eTUwEKdzeGPhCRzsB0ZPk0pgtvNotdrezp3h1AcRMti58rIx+G7olN4kZv
VktybOlcWjFBo6R9evCXK42nfmbjhq3Xq0/MSDCN4yy1CBVNbV6eDnv2tDjOxfb/cncmS3IjZ7Z+
FVnvUQbHjEVvAjHlFMx54AbGTJKY3THDgUfr7X2x+4FVkpjZV8Wu3unKZDJZVbEiMwLh/g/nfCdM
x5RQtC4hoicM3S0Rg8s3L0fXuq28kPTFJYmhpRpN713PcWrz6ASt+pz7ZXI3GkV91udaqz3BqKR0
MrIYb7qaPjfKzWU6Aa6YTqPC+UoKAG7HZI45plS7VPdDmRuXJSBArvsF7ECuBMEhITNM9DXbwVlq
MNJ89Gbl6FuydNwveqy+G3mzelTt2eZDN3GSZqZvlExB6g5VylyXSOLc4JJRlHFOnFO+F4XMbzMQ
rhvRiPAlrTz5VI0GXHFvyg5qvfNFKilfyow3dWlnDt7eV8F2xDh2cLgFz4yuTj6ZnuwpsZfs2ClL
Msl1650ujeaEVDiSowvWqDf1hkFMcMgNvHAju6C5h05azU29F6ERxFHXF/EOKLx/HNOk3xFkV7/N
PF7oyHwXKb/h712qRnb7/Yz1ntxt4xqVdHegR6gvf4hpemxlu2KpZuSxMSgopZW39dpAnMc5jMRk
TqH1M+dG9NYHe6Sk9YaQowiwmr/tJpeiztbp1szj6YtZkJhRIjTeYzk4b8L5xGpPPC618dWXefI4
Tjbpa71p7heCgt4IuETeQeZwETm9vJ3KITmHsJleksXI2Y7paIs/wIZ+QagUrNJQ3IUOjreoXtzN
bKw/Uucx6BnLy6BvBfHaNkzbARBwRC5eA0zROqCIx5LT18axqYtmJy1/OCc42DloF2uHWOzykBAB
vRUyNrdJQNoqdaaB30ZOFwOH1UbXLf2L0YVXDOgX4mGWFp0IQ9ej24caEiiMffYhCk8FqP2kv7dm
7CVYewWEkKJKmx2phXBIHPMqNJnQtrZ7LrypP0DkpLxN4JXSCivnbNJDS64NEHkFYevJIe3wrK6N
hpiwruT5la27Y8ImL4wq5L4jonxM7xfXSc8NUyjcJCkFY1wGrG9q7tPNGLRUd0SnyDK/T6YsPouR
P28lIwkmEPNdgiH8fB6TdgsZNpnXGfJwRhbzuJd2lUWVIdFYmRxJYamqDmrDQgolJfWByYBC+slz
nudTEZsbEjxrIlcH7qi8E/5lW/SnQdMucu1EY2iPbwmb+ogK+iW0On2aS49hFArYa9K7ZcRkxNko
r/SiMY4vQx/Bmdd3055UgnBnG+psWVqubEKsdZufdV76TQpiuyayR6NsUta2z5Hl6wVXPtVCeCDe
68wZhjSa4ma5BxRXE3yAcb3XwsQSk5F9wfKKXiXqSM/cqikhHNaYF76xYb4jVdPYK3PZM99P2Dmu
NwIhSWRaFNNlkDNgtBySqOMATmkZz/dza8ut6RfFzjQ8/4rILpdUg/rSJn5xV2Q8Cm4q5l0wm6xO
Mn0l8z7hBCxv4yIgrjyrcITUPfWuPlie+cCH8KVP8kfeKFhAGI2c9jBr7wL/VXPVcCNDFmiTutlm
MVFXKObskBJlmUN3M/izjALH0Nd2mXe4SymClgV/NyfltGkcl0jqzC7n62Bp9Y2TNRqD7CiNW8cl
o6hJcutEDOH4LQvBvJhCPi3sKEluKToS1ZKVz9uRqDE7fYKSNB4OuQ6dN75P4SZfj/2Zh+XCg2KM
LZNhUZTQW0rsJuj2vGuyGZtNK0b7aRT2fbBYTkTuaX1yEfXhJWqfssrKtn44F+i9xHIh2waQLZ/m
kehHQfajTWcWjh2VkI2tVCT085kdfra65aHsSJMo6dq5RbGC1nP+leEEIelh9mBpY0CMCQOM+OGv
kIf2nHY8cg7NNeNN69q1RmuX5aF5hQMjuLGDIThlqVBbUQ/5EW1cdUoMcVbQJZ/WqTdC5GkouR/K
7DGeZ8X1XbinPu2tq7JOypPZtOglias1J/s5SEQS2ZLaIYbze+XptuLLNXlHz82dZ19ofRRDF40s
yk8jpQHCwl6/hpNR36pcszXwaF3iRZCVHkv2B57NtMzVfr33hqY7OpZVnYwmj6/6tAxffdUKEqJI
gzcBqOPBoaEHEh0ljTS4KVJy6R96hjxgawLCT9/cBfzkphRejZZ5sO3TaDoUxEmCN8kc0i/ELIiL
hu/Ejc9ncJFMjbyQpk3OULD43bfQmwkA7dOctcTc90eZz8kn36+nk8ud/BV3mXFXt3bxPa6r+VKX
Sf3SVXZxCx1gFBvfZKLlNyzs58kVhz72Bxb+nbUtGNbs7CTl4VHwZ+22CfgqWu1zgk3jXsisPeiw
GB+6xVE3fLqrSn3ISEeL1yji3MwvfciQO1b1NaChHGwO/Q5JQWL2LmI/S+jPeycaXE16i52qZWvx
0le91BkbtJZ06kaXzB1zpFudA/6h9XJkgWN/CgvPxuk5p9dDbFR3VTu2xzZzqWqCImFdSjRrwgqC
/kjfZkLqeN+EgkF7IVr3S7KsIZUoKsPdWGk+JhDDRn5hAfVfDSrla9hyTy2g5yE/Yc29bzzMJYDV
a8zslfMoZzt5MihtCGQjr6tolLVhOGdsA9AuNQQbrolqAYxV9779CFiOMZqvkzvO+FsmepHp0BKz
8qc0uSuYPlKoufvGaw4aFxCC4+AsybjAAgKTyHUlilvwmAxh+bkH7rjtlPZZQhjf7QJVmYmz36or
wgMxmu8Yax8hHTDHyaTcGkHC0JcU9hBr6xr6d8ZXd3hriaretOWEhTz1hgh2xG2tGiaC5NBsmjRz
z+E6YJycXSjMwlCH1A/VjjwviAUjtIiUKfbW5ZL9ZsZc0b1bWXsH3ua3WQtYOAN5iwOFHjnzFCZT
OF5kUtWXqwD0jHm9ERmJ5W5bjLEkhIwV4KpQllHKnzu3GyQWvHVM+hjBdneD6ZkY6Krxqsa4H1nE
wN8XwwA6HS46QnVXpiv/i8aoC8qY6swk8LRvPB4mHdw0jLUufzTcpN9OD0kqxaVtJ+PW6XKwSLNK
j0TDuVy7U0BKjXcO0xiKs23t56BnZtUA2D1YyhruhCOqA+L8cc+wujSgN6n8gGctPDrToHeW3dcv
eav8LzLPYNCIvntkrgYdc8rmJN/maPsvqlF3X2O2BBcYoewzbTAmnql4LpvFq6/DpMgPck6u50BC
OSen+fHPFy7Wusx5v25ZJWT8Cp7vsdv/KDIiEocpsWk1O+HkgIe6hvtOhA8rPcku608yFvWdy0/1
wM7lG9cTRYtVmT5SPbt0v3hrOT0lgUd2Ka1+aZYPYsrVeafAuRDbnTJfc8Pff+a/ZGci14X/fsxj
eedl+p85nv6Nol3QL/704W6/9F/+9k32JDWu2TT/+R+fcDrJd1an9Z//3erkhr8hWkKK6cCZRSm+
Giz+QECzX/s7I8D7zQ7WRB+Wt0QY+asd6g9jk/DWKBeUtJZAcO84rv1XjE0/nDr/fOh8DN9oywK0
kgEWK0QL61L1J1VO1vsZ1NoAkClGLNo/KpJibyQZQ91Qz+J6hFaBDWMMRjgjUtNoF4MOhg1+lYDz
ixuLWlPb9Xc2THhRTKOOTyzJCRchYQP2WJN2rIX6gaDFjcRY+xZ0/TRvjF6n7Folrd8FfkoKKuCR
7h1F9PhozsB/oqxW+bzxycnGxxTWYLo8szFv+t5InyWeZGJR04BFUWcGtH3jklBTO6rGCMph7JYX
+aK4b3XX6peqCgWdqm7RwRX04/Mm4ysi9q5Lm448TqhhTxvvnrtpkMcHNATABqahXpbz1qZIiJy5
E8WOMWK1BpmV6Ow62B/2faiY7um+SP2Nk9g5/18TGRplyQzoDkOKixm9G5bjUq1xTA6OZuPcV7FV
bIspte9GwS8ZqbkATib89hf6rg+4VT7aVYQXskC2EYa4aNjff7RlLEqT4D1nOzEBlcdxMNwGAnNV
TUePAvMmL1W4jV2DoFgr9U9mZ/YEMpeZ5zHG8oMj/2J5/dPX4Pr35+rnnJ73kgAMEpjFQqQIwhcu
oAXzw9MmqPkqDFoBbtzCPgnDwyTfTMERaVx/jlU82P/l18OkRiWKfhJUqP1BnDXF5lhaCxSVSnfL
Hrt+9hIHZD5WvereEEC1v9jXv5cgrL/fKsPh1Uhe4eU+6h/ZFBSkLDnBtkz41QojIQURttraAJS/
+NU4QH66Lf54KY4RdKGhw5v5QWfVqbBj0GcTdjnnwU4aWr1lUw3T88/fwf/2Mhw/uK/4X65/Gw3C
+4eInEiVE/3tbxPu6l0CYHKfYjn8xatY1qqg/ekcAp+DgBq7JlIRXo4n5P3rFJMG67FMFCtx3FH2
edo1sPwlkz2fjzZWw4fBKk33pcRqbRykb2XfE5lDO4vzRjHZkWnrOhpYuDtyCrFC0Z/0VKbskhBa
xi/kDTOdTSxVMJpltmbFm9mqJmByk5nIYwH1+1uYeySlhwl578eB/vjJmcCY7BYoHUg/OCRbdmWO
S5+IPbgS0PBpA6IpmJbqJRVOg741DZe52tOuaL/fEO7uZ3tioMu7yTY4I/qxLeQ2L62aHTK8O+eG
1doI7XGiIAAXWkH2YnPJjOHCiwcigCLXGAyUHd3IAUwTXcEuUZFZpe58TuGvXbpGzy+PhnTnhCkL
4ahUWx66JrFwtjJgH3JZbdD6+PHFoDRBeHFVFSaQQ8E0dvTxUMqNN7IyvqyYl2U7l31TeYonSBUP
XhUDLQpAvbqvbUFE9q6xOrhbTEQ6ecHMM34me9botuGisuFZ48h6W4jbuXGR4jJt7xqR9deLLIz8
sQrTvL2x52YY7xG71OBXs0JlV0uBu2jTsewvhyiuJy9rtjnZZyAAu3gejv1SM5laCp0XwJtmJ79t
rL6paRNBpZ+g0BjWBQ66YX51SbHnRyHfN/w0Dl48b5sqaNM9rxioTQHrM9gumeO+zkVZXsE9QpOc
jrVLHCOWz/prnJQFVlXGDcFwdI05pGD3xIqdY0RkGA/GUIb+A8vOQLG5HYJyjywodFDm2FX/AAtE
OXfjIlL9WEKwk7suCbQ+TFU5LhFhVvP4qWwQKBob+osyfnZG3/bOhe+0/QYymZCf+SwAAxzTfvJF
sm18d7S+WMngG/2hFvAm3pKg9CcGBQmBNJEMQkQNU2KPJMrambC2/sgF2lO+G5vAmIqEOHK2bRcl
LFd4dO3QzUfYNGF53oaNf+jSyfYONXHyA3i8oUT9wIcbHLpxCLAbGobt73p+bqITJQG4+6ZdButY
h4V6mS2eSahZBXT/gXBVvTUnBZGFwQIxYFkxQLPMMef3UEPbuD8PesB1u5LQZdjFJhvDjYcw5SGY
4+TSlE4Z7LTt0vmV/Krhrg864W1cBjlnS+7X5MDi2wADG69kksEQFigHy9bFQcuZfjxj7qQp91Ow
jR6imuTSdhoWkLhQRjotq3Yv8j6z5EEWTfg5U35S79mYAgszLJaI+6ZhGcI+u4HD6i+DZ56TimGv
I2jDGBnVBfLKog1l1dwPrXufptoyUBgOJHqKwpSnbnT9mvOoVsW2reLk3hn5fRkiGFwuAfcMhmMx
5Ha1XM0O6B1j2y3E1fIjM3NHMwRNw+d1GFexSakWedJGXi0YWdvMCo+ae4MTCMNx6xwS6MDgb88b
2yIBmQQvWZbJvgyypgNNvKBXOiDbhiP4l2T2Pto9MhEC7jYGi46JGOr90SxlnKQZqyUUVtL5FGqz
YicEQslehPGLS+2D0eL310I0yk3AFUp5++EaoE6r+cr5DMjbURIWRo+TBdO0dSzlMuALs9varnFq
BVZyYlxv7pQOGV+v9Lw/v/fWe+3dffTDW7OW5wE0LgxT73/pEO+53fsy21rO7HtHDvHklYhb+MhZ
DNzrMmjJ8/rFG/3hrnVszJWUaiZbFVSTP2BiP9fieSyFw0qNYPVmmnERc26VWhW7P//N/vurrEsT
ROMUKy7V/wdV34ioIoVRjjd3gh4NhSs/jCGM0r/8KgxieOdW67aPu/D9+9coKgo4MTMD9N68aTuQ
e5PR+b+QmH5QgPu8ZRgkScIkxo9KF2/q+5fhduvlWMQTw32/BstZsd80PqFGaYrdUJN5+qgrY1rO
LE+iMDEZbHzuOcHDS6kYUl02BWaVQ8Wh7u/rJghSpFhQ+h7+/L1Yq8yfnyV6euHTqgmklLT3H79A
dmdNGhoKKHeWQDs3bEDh1qXYhyrkhggS4IXG3y2Xf6k1/5/13f9upBGH2vFfw/puv9X/579eIVZ+
+dvXb+XfIqA479KY1j/9eycuAvAhNkUy/1lL5ZVB8Ae8T/y2Ple4YwMidVd30T86c/u3NY8VaTvq
b5IHeP7+0ZkbLqCS9YmnUP4Rphr+lc7c//FY/POxCehbaclxypBvEOKq/9iaWwaW+7xleO2RAm4n
ak6uQmu27UvdIEG9xOZmAj5euqLcTcSF6nNNi/ucOkOGXdi2VEPUjoFQcZmnOacJHIjwS2hfTRCh
ykOmkKMujopQVXdzRQO50TO19K7o5uzRKqHcRmVS6ZkosimtSDRL4+/SLcx2P4vBgbcOuG4zpOs0
2FZoTBfTXuzjEBCncvAdNSNa1r3Prt5fEnDwYaIfuWvD6mwYOzE/BX7bzOdi7o2WdZJKvG2TCedo
CUWEwOhqD71sbgjIUksbf3agZtbbKR0AFOd1xY6KLZdCWZKpZGQEXEEiTaWbXYXGTPnhWQPrzgUW
LfUW9MPXijvns4lA04woNiAS520QPi5Znj03JGXM+wTT3KkIGFFsgrAU3xUcaRjmfstqJnSUx75x
YhOlMlVep0oEamfXyKAju06gyC6OoeZdMone3GQqI5HGXYL6Pst12/IrUbhuPbthoeT0xXI3ZRnw
DindeL+wEUY60vLLbAVYCW9na4rLg4mfBzSY3X/ucBRUzGWkT/Sk157k4LH6abrFqDasQEMCkqgH
B2QZtWNsMqj9X9qwbW+VR728gWu8asXKaYSAsmCVlDb45oO5jAlTfZHBiBJpMGjWLjhL963pN9XB
ajxAUE3g5fmtbkeIvEvVTNkxG82xO5uR39Rn3ZAj16lYuyJeGJZw3mZiVuBNwxZQLYpuaOAd7XAb
ea3htiijEIseQBE7885N+oUkATcz+8uiDIf+Ep2iUe1Tz6vp+bzWZGdi2bI57wrYVhyaRv4azLnV
oeue6BAGQuDzDQOyRuxIrx7TY5LbTU6X7yRBJBuiu3ZlD6otqhivDZdznqIygg/ZhBv2FXCjmrrV
7dGoJriJPm4YsRlrVCEB1DbCv+4VC3l3nwjUXWtoQJeft8VksHWDNrdPMRUQneGBjYJDbAv/NmO9
NDy4pUWRxHZynl4qpmp1lJZjn92XRjrlV4WMu3M9+WN1kWW9NZ4SdNvTp7aHMAdVndSSfb3IAXEq
o5H4ubfCwvnOz810P5wzlLEdD5C77+ZZsPlTlqpv3GlEQJmYs5XtU3BnCA/ZDg3bGm1DdibyoAaU
r9KBQZs3N+XJbSs/+FTKdln4smjDPreXhBmQAYpd4FeZ3e++K3uqLebFLGiRZZHSUQDEgeJWlWrf
jF6K+MGdKuDldm/mEOjLVEXBQr16hUzFRAkfD3V1sjRZxfs4Eb31VeWS1WlFJFR/zYrHBeCltUz3
bmPmeBdi6qtNY5ZKRimb+/5MGb2XokVf/65lqyJjr+jQmVssRPLjZLadOlmCk2eFIpbpWddNZX0s
e4mg0+I5AkEJYyQ4yKWeRJR3LvetP4g2piMSFRkadgryUXXYiTalKjPnzoFdKDd15mh32+kZZAd9
joz49PlD0u8Cwlnl2EDtVflLYfnt92aO3e8zWKJ6K7tZPRFPwatXnc1fMNKxnQkkiU2br1jVOmyZ
Y0I0mszk71LDc9ykIMz4JJwm3DH1Kss9e+j+k+X24ge40j+l42J+rdE6NsdqLuqW83s1DanJz74J
4kBPxcz7igpzUE+pp9rvvUkS1rFznPY7aEj3e24Jor7YfOUuCt+O+qJKS/WEFDFAcEcQ+9cYHQ2f
l1vzJZXShPk5xDXDWntxMwCIy/wSgqGA3qQ8c474/mpnk6NTKLeZuzBtNW0EtuSSmZOzKUnMzM7a
IMiH/SIJNZ5YjjaXeDGL+5pwguIwue1knI0teumIC4MoOjt27Geq4cI2jkxmgH8hjhJ0nGtA2uWw
LsjRUuphiZychy1KzWp8qOhUvmUspPH1hQNSLr9j2xFrE/t5Eg8mHZrrnnmx5a7SUCNmASS6+Gq0
HPtrO5T4dGfhzflmXQHJVTiNFC92BkWoml32lxapEzISIcneyMoCdRqmwRIb153te4CMLbIiNvYh
VEY8oZEjqxaGXJypaLCr+aZd08kPfRay5PcbFAuRnLXtb4W2kec3UGgKKnrTumf6TKCCV0k3Rdsz
WxdxotdEbMR5yBuTAtCzaVQL9vKsuwlK7T0BEgIJ6wjyYOIQxPeGbZD52Yfbx2HW6uSzxVnO5w0Z
kJ3+1HhzRKIE7ZNn9+X9YrbFJfPzIN8bCIdfqIETsmwmsfZYcXFq5kY+1X01PcnSsEBIr4N+kLvV
9eA1XRJ5KhRcN80Q+ztoFSPAsaytHkTf5DaT+4KdYBtUfreuo9OzNs9VA3F0NkzDiYCjmeXG8lnR
cshac7Jjju6KbeHllhc1DG2/WqzrzT362/Fm9GUHQcxFNkUBxI7PAzNQgVWcgk8UAbhNYHYR0UR4
AddbHWBfYNclYnaw1uCjo1HwFyudtbe9FatXqEfoTVJPM9TIbLqCCNXtqnqoVJzzXPk0dD3+FGZ9
sn0r5fpROq2TXXsObOBDwpy4ikaVgb23HfPVAu/0UGZhBo6RvhvJu87qcReEi2UfMFurkypt3tmO
tceWXQRCoJiMgM9BZoavy+CW91ai3AumRPajCku0l44u1VesVxWuxDKDHlAj/4fCyL+42XtoiYxN
yWTzqeEcbraBxFu+KTwhjqo1CVMH6tRVW2u9OKJcjN1b5vtdGllaASwh7TpkJJpDRTkCV2jmXe85
pUJM0Os7I0P4HBHHTRSk4eTj9RpIyH6aguab6w7JfF7OY/oiE6Q0G4NOj6RqKikKQXw22dbtPUTd
gxmkb/gocfqg73au+wnp+8ZHkz1tQqJTCoKUdZBvxOjkBIMkZZfvIEqTkbRwGZ2rGlTtqspdAoSX
dLqCsCFClxFRXKu6t6Z92fCVZeLJdboxpVvraPHk9JK5pXcx5JYNyDnEAIz3lyn4oZ0ap44M7JR6
z04aw5EdJw2avrZk52LTdF0ZiVTFXjCVv3VC6Ze7uSji6wpMLIxnuSTOJlBe11CFZKTscNcmz4aR
2N9bM0UXaprE7fBg5vw4OjEwnDnG9ElSFjDELPr5imlU62z62cZFAcoVFNOcIkuIGKvKct/VGWjZ
tJoZA0KflV+ycmgq1Ff2hKaq7AJ0R0RIfK5j7TzmCt3ylhBwWUKoZE631QxpdmEqFSgOppXIjPoO
YGor9Pwt7wfyo/JhiKPSy+Zb5Zbdm12GsmdVp8dnX3VcH9j8SNCZwwyTOEUzdWrmWbpBUjXkaut3
5L+3nZG9BU7lvogg15AMqRkI6OSApc5OzBzVJYzfbsPj71gXilrzJmGmvGymCtnuBiGJ6USl3Xg3
SZf6L9aMNYjr3Uu/minYrm2DyfJBIGl4WLqE2CpYtECozRR64caM2xqqKUDlHUUUl1A4KgSwiGEC
yKrzYOOuI/Tic175zK3TgMAQ7jYij8AXyOo2GbjWNolpjs6G9qQ4afBHBEWbaUM+mZeWBLPMq9Yq
ThLnrdb4STaJq8bnvulsFgI5QLKpb+MWN0aBIrbtLQWugAsOubmBIp2RNjOCaNZ1RVh8O3OiBa5p
PCmnj73bzu3S1zasxs/zMiXXQc9i78b1ujU2Gi0wOqJY8YkOZjhQrru9vJkBdahtmUmypVKzDc2I
zW982WaKoEkIheY5ataxOMRSwzQZAKIPW9znyQ25QIDkJhD+eYRwMn9DUm5+S625RNQXai/Zlkui
L4k551zpWK6QDzXb01XP0rnce3bR3eXeTJCxZO27wXk4PXp1Ozzhk2perVEzQ865nR/V0FqoYYjM
u+tUGS+r73VmV9uMxVO+SBoi0tSHPBooVG8cGVqnmc3VS1V4GscD22/3YPXB+OLDjJ82WjVlAuAx
yZrN2FC4NM0CBt2v7fQ1VPQMG/J9XUjpyPNgE7hO/6XqsuzVSO38tevC/ploG/j0pSGCIhpwBF4K
xEvJhr8sb6ugqD/T3pBqIINp+OS2TvccokwCASBDvhrPw5glPdcA7RvS5qqFPexU2K916D2YUhmv
ZjjadRR0mfu8WEFi0ABbPPazDpZ8nzjpcIs5Efq8pNy5gl5efV8mrZ/0mCyvvu6I0Kaj774NqdtM
ex6s6tyXUhOJVY7oWdgt4w5JujU9berM8blsQvWZxZuLUYDKD/O4SIdgj/5+ZCvhliVVs+a63bEl
8R56y26nU5hjBozyugyD84EsiQ5BGKXoZOg0wfBnCMiQqLAJ4Uuc/CZdMsOPWMe76wFWjfsUF6SL
sNLjL0hGT7SeVilOOpVzRcHQqycHmQ9CRxGHya4z7eStK0bRHpwuLT5RFFvWaSCwiTwxKIv2Li4w
kt05E90U0vEeO0Pp9S1PiDUjTrM4toltyxa+uMBGEDXVyhekonSVt0NtSjphht2oRpZFobirrEXF
VyA7iSdED+UEt5CkuvUf0qn5oq0+p5YyOpYAZJT2UAOiCeMl8YvLklhPmauz66QO4FHz5pEUcPlj
jPSXBmr/bqOy1QP/r0dlL9nr0Gc/61TWf/734ZhDSgVzW4HSxBaCjRtzrt+HY474jdEY4RTM6Emn
/aFN+UO2IqzffAZpNjNfj/G1t2Jy/y5bMX8DbcpIjfU/rMiQudlfCAD9MMMmanjlh1qIVxjDrTka
78e+oLsxEq3DpQbw+xFAbb/N/Sr8xTb///kqK/THEQh+oGq8f5UmZ8E3zbwK6c/zJXu39LEU7a+N
9h9fx1mjk5EF8P4w62NA9v51yjHNbGvyZqQ1vbNqRNtZbIFmBtc4eILuMBe+s20KsqzIucCvnhBD
RdCgM/bXpCV0+OTGQd5LbkxvV5muUFccGpZ93hSmM27spNX+Hu6QPe3Q+WXjltFWuJCAMehuq11r
OHNyEWegV/VwEP7ipOU26cU8YADBxMSPMuKD3ZpD7N5mIOubiySs7TiyDQDbxHE4yU2MAUYezWH0
SVrIpCfwsWn7zQkXwlgZA4qDH9stsX6BpDU2hiL/hBevtdGxT/piYsJ/6/pZkH0ylTYfZ8uKmWxi
LX0YxypkXa2lOjnW1Jd7VDWD3LMjI1oBcws+/WlgmrVx9KTIYgpdaih4jW6wzRcGlBF/gQ6J4DMW
9JwjpuMddZzGj3LqxyByLTLkDnURqHqXlWRNHIbKa8tdGGdyvGBCBbsJuEIoaZDn5Ky1pqW/nECw
O19QtYcswrpeyUeCXWvC9hanOaIxnK9jCESEg7a4KTbknxGA5Fsz5QwQh+YL8QLhl47K/EEGbf19
rGwiQlvOs8/JaJWfM3Nw38ZstL8j/HDli0FIWhPh6CE7CBmqFRzDFLzoxs2NITsK3E0TO1OEsMfa
ore7Db2eKtm1uHI2SRN0zQU1a0tSidA17YbwBlYg1OpyiyuIlrK3eifZOaLUWAzDpgYgA4oiR3M/
rM48U+f6jAATYqvQoJjAEhKguyCGEjE9B0MABj51WeLjF/GIDlmS8X9x7P7/ucdYET3/+nCO8Ay2
X7qfT+f1D/xxOju/MQ6x4fysAeEcwf9YXXBuc5SEkB6RDwaontig/nE6G0L8BqHqh+wQJLrDMf2P
45m9+W8co5zoK3iUuBPf/Uvn83twCZAvfJ2MbtAvWPx8sBjfH2lt0+GpWxXgdTIgjTaBWh+REyy3
A8ruWzIccFtNgyt48JrxzcQQsYmLurojcIEYhrw1lzMl5UtZSvotJ2kx7YfOkK7ZN8wbUyxDa1Jz
pa7jrq1SvuWpfyVFvK4huAz0xu2S4X5y3ZgTe4Luj4So/Fy3ssKZ1ir84czKKY7bZZv4jr7iQguX
Ld/MGkKPuTzPuBvuIAk7xEd2aptV6UOTmOrJwHrUYnwhFX5jNsI7mAyQiDWbApiWU0wNouSbDls0
1D999te/b31+Fs59EAevbyhWENZRnhcInMDkZ7/TaQITEnNZzSAl3VLcIw4JzhZliCFSYdxcQZ0U
X7FTljsPsUAXTWsjHhG90twu5ehg9bUHxaDEwYDeE/zMojTGiEdmWHbXWpXGhymd8TxPS9c+FtPy
KwnB+236j5/ecRmZuBYlBff1xxvOwMHTzCQz4+6o2Va58UFas97howxwAmS/4hD+YB//tDtb3653
L/hh/WzHZpoSbE+p6wX0KOanqkJjSXdoD87N7BT71ndrLo3gHKH6HhDtZYnuqSytc4y9T1Y87tac
JjxMxz//HN9f9b+/EfRmQcC3j6CDj5hoq+30xCPvMkgFW7zElTo3Ch1f/S9eBT65y5YfINhHJl2N
drzDWsLDYrj9ZdsK6Lo2MUl//io/1JMf3mSAd6AiV84T4QwfvuS2XSCoykNv4+cB26hMOUhm6ByS
C0b18WM6pDg3MquZn0xvZZS4OHM3dLX5FyIoyeslw8UfRjLRWW6CoMnJuyYssioYcJe0AM4SgxIf
wBztdKDVlgzqoD76DC3QL3DbhcMnYaNp2+WYZe4Yn8jnpk4x6dHaEfeKlSWBP0H0thymNYKhk130
f9k7k+W4kXRLv0pZ75HmmIFNLwIxByOCpDiI2sBIkcLomAEH8PT9QXWrKqWrm9lZ1+6mrS1XMiaJ
AMLhw/+f851Czw+jYJ1dQQSZD2Zhcob//lj+0jnh/80Fy2LS+a8XrEObv7Z/C16Tn8Xvy6/9fdnS
XP83trgcBBx27brFGvWPU4Xm6csCtCTlgdL10S7/q+eu81s2pggi7ARkXyoc/1y3+BHyJISpnAZY
c5bl7i8cK77PQ/8a0TZ4cxeCo0DytHwKWPY/zrIFRfiiqGIQBLiAdxRb5TWrnjLC7NmhGfEuRm1J
90JPXixhvXv4bG+Bc04wFcjArfWZltFA9A7DeS9AwixMUArkSA8NfExzeJvRrMMzXu/jwfqa99jC
klC3yHSlUPy7Z/+rBWNRSv18K55BOAprsEXR7acpN67zLEG9jnfY/ArdOnt0ATCujFpRMHfIw71M
07Sja9gZgUFSEXjSajSDMiJ5OQbTdC0hDOxyfXRuavT9RyGiLiDLZLRXej70nxqqLffjXD0TyPBn
88qPqwXfApoLFlzOnszjCMF+EvUYcLZrjCzmlk0EL79uNQ9eG40vpVUPVUCfWgTOWJWv5WQV91Wt
HknSFucCYsslgR9DwJZZpLeDkNVTWs+EHBmtHyKzdHqCRH2pKJQN/gFh0stUEtQkRTy8amaDsJfy
YHHXeX0ZaAK663oUYM0oTbkrEhHhc5XU6yC0FqToxgmzWh5Ga06P5H0jO1jQv0mXvv2PTSfDR4MI
8eNv59eq/du2L95fcS8WPztzlomMb3wiEi/u2v/9/cfRR7mYWH74x+a7oeWu/2im+4+2z7t/vFjL
//l/+8P/sMU8TBW2mK9lX3TLX4v4WD9sbBmc//XE8jtFT/DBHyhfvzXIe4rXn//E3ycZgxRNh+Xf
I/OSl5m+zD/mGN2ipkGjAyEyyLRF8fPPvTFbY1RAnOR49W3XQnfzzynGYENNHgroBbTdcGX/Wign
ZRDzhzcTQQ9VdsO1bPbgzpL68pPGsW9Tt+4aMC2llFQXO0VatrbvyNHeaNrSqmnEF6c1K0Qgfv/F
mkVLTpbTXSvPL591dxivOJppQGSaW4B90CF7WcmbWZc0q5FLt2tnSHCB4UZey1AlRZA0wv5wzXQ6
2pKEyu9/cayTcY2mGTm0oa+nlqLDqnE9mskjVcUDb1Z1EH01PkV2hU4OV9A9VT77xtGhrtEjQaih
pfRq57pJr2U1O48hGtwnMoDIW+vbd2vS+YutbdCft1Noe91gnhW0vwAYHIrhaYThEObFOec1a8O8
uyJ/za6J3b+nVHYuZOmOa1ilxiGthNibefsusT8+Jyj+rmUnXdpdLhty3PWX2I4KMJ/acJBTQg+w
q9pvwCTeBkkzcvlNDdDVRWSm/UAV/31ht5wG1II3kcdHVoqLj0vLvIZNsE+SzN1T731zIx4gkpns
2njzDDZuuY24QAwKeqp8/v4pvUllVyx77gW987tK+K2MpSBCFbImfAT/5mg7+0L4Ov6JDjx4yiHC
761mDmLKGVfkAWJP2yC7gleIDwaNwXXn8hdG1/7Gt0prRm+4CaFp7dJ90PUdUZ7Zoyl4zCk0r63T
AXpK4FxeouWDUyTOrlPYhJu+nrKrspyCUD9G3GV2DO5E4+MjWBanvockEUxOnlGWoKizB7ozbhCg
cirQa3LVobEY79h03D3sFEIJHVujcvz9y2PRIKW8dLPd8nCBNjr7GZklC92iigBM8lYXOVc01bts
0jc6SqwxtV0elseKpsnd+xa3XEw8YLOWb3OEbgSzhFq7VeR887yp+WZj2DiYJV9IzmFsn5rtO3Hl
zgXz/XSZSD39gu+Tp+gNl6yz1W0xgcIaUILgam+f0F7c6jk0xWDA+ntw4cKhVVd1/qmpYcKlsXKv
GuDAk96F8AEH5dPJ6XXvSWA/pondiKvdTd6mak3vhgoUJSjHL5FmmKrcsofQIM8piK9kz25ENYYY
+YWJxIeKkAvf7CXJRiJxrTE5+OjmAts2B9BN3ZgBYXSj91k29r5wMT2vbaMM9y5d6ndTLK1rdg2V
sWr6riTRu8HQXc7tuYsq2hJANz9SZedsIHxoESjWUEbA21sR4tReFQPeKwGITz6qlJWcTRsZXubc
1Vjrn6veU/ep5ZabZR9Tk789EXQ78CIQuNScvNzW9+xN1P0UuemFUd8/N7Gmb4qRNTfI+hrwQ02G
buvo1dGdldjqchHytyUb9Qgh1gaVIJlNUx3e+6UbM7Q6Hx5UktHwA/GA9sA4Z0R/X6KKVoEKDROV
0dDRHBCChtqQxkHTDCV1fZ8NiBAKq1oRebvEnNONq1LngpnFvIqCyHpRhvg6vF7ARHSjY15JNA+a
NzpnhXbqTXLZ7TTm9qGX5dfeddp7nalSraZhtI+wjmw6vf7FSfCDF9GiHKhbnPJ8txuVwfiHzGlu
TIJe+YRFszUHXgkTkxTtDMM6AGgMg76Q6jho1lNJC+cWmBv4IqdMsIeEDSEemkW7ikDPVWaIbqU5
ItahNnTZUbaGU2182pkHvdIfWyw3z37u2s995SDGQlY2dyp+oIRacjaGv+ibWr2edTntMUchW1Hs
Wo5W0YZPtqHFAbvUaU8wTodOI+73jfRAdWATohtrZqTTpFV2orGknZ3GDe8FWc4BjnAQco3orZXt
KHR+barN24q6DIJLL8nfKTyzz0AQE8PRN2PdXU9Qdz71beLve62aBJluQK9YftJwK0YCY0BWOs9t
CjtZ7wpJU2bM9s0IqrPtRXPh+cNfttocPalMr/GUFFuv9upHCAkzW1HdPsbEM99G0agFcdh568XJ
9YJuJjnF8GJ5q/GTt2ydV/BPAbdkRr4BWqYgni1er9IAZQ17/XXuAaPYDUpQzpxEw83aZ5yVs7ka
m1LjVUFKf5yRqp3RwEZrozGMAynWDuH1pEo3RdHiBtexntUSYKfdIyq0Kl7vkEjawerPTeqNbAC5
X4Bnpxw11Npv8+EgnMnfV2E+dryidnnKpUQv10/NGfEVXwcSglGsKmKhTjGloRNZuDRl6SMwoHS7
vo9FFUO4cFUgOUrQnA/VoQEC8tywg91o+MsIsCOFrVbVQzsUqKzKSj5SQJ6fMJF7JwLqxPJKmBc3
pupPQX4yjp1eUGRwIofas6M0+y4BS7snts8+jKg+b+DRznvTJpOYWnu+poNSoKpE3WPM0HdD0ryw
17Y10vjB2Wi+x9wqSl4I9NKHZnCP7VybR2cIfTRrfgfJ87uigZWK9S49GDG9Ry2K7vO+ny6RrfxT
0s3Ze68ApJShPaG7Kx5CvFHBoBsqqExDfkT6VJwdiWKlnQgeDlOr3ELhLBFntJ+WXDWfbkHobiVy
/w+ziSDBkM6XtgSFt+3eD6Vx8nA/3QnppOGKkeoeHS5IAW+or36ViXeEMO6ptbz4yXDGF21qrZMA
UUDp0aKn4AOXuctbp7yZIiY1p6zRwIazYjgm5b1J7EAUNDriYgMVB/zM+m7k8LUzqvhMB6m+S9yy
4BfoTy7CgcVC1m4x19722lisk6EYgE+i1clSTe3CWF6r2H7KJne81UQ4rJtugARRRwMeQtzELLjW
bMoz7+qEmYhB3HrWUbkUNmRVySvi6dvWZAEABPOARGTtyPmNHSxitjGJt6Vvf/FDnWHawRQEEKvx
0tKA0HMU35WbfzITF7VvQ4+3hC53lJO2dBRcMFw+aIRQxe6JmabY6AorXtlb9Lw52r7Nw1h+yVKF
3if0kuY62/p4QHFpXdtCMwNKqf59Uvn+jiTsHiVCPH9DIHJslBg+6XYbXmsj0S524SEOr41oO0Tg
zODZ2GtHeeYurdFV20nd7I1SI+wEluwGn9q0TSdOg3jAra9m4hWbPHanGgYwh9G8ax8dFrclRrKm
YTXp2sEyeo66NPQNxVtjkJsuCQOcpkI8eqN0vk76mG8LNr6BjVhq0/pOtZ7Cvt31U1dvE88dt2Y5
dltvwMxNurxcDxlQO9/G5NbzSh9NuzvHszID0HbOpqXgd0yxouzKUp6pscLoaJxuB3+nuGga84QH
u+LR7ORzSgdpM6Pf3HSupWE769BE2yNVsniSGy934HGQyRTIwQaWoam7Ef3m1kRvhmDKGgM9crO1
VjPFISOb92WhTdvZwos6TJjOaK7xosVDchpIBQRhpPq9p3c0uKY02WlWLd6nOHN2aYs9HX/TtOGe
ANMn/XyiYTTfjmwK8MlhNXSgfoik+dL6ZrKyrCm9m9mv7EwSG284drMbHrxLZcdX8njRS46xgmVV
iE+T0K+od8H+4FQLyn7CUZhypkNJbwybwdfar/44Wy85q9vXMJ44hlcDowuClH4oUCToWxFOFfN4
pplnaG1Y/DC3e0QZD706+V7ZHADsmbe8sdWBSrZ99qoGGRhi7+SzcNvsxkZbdAmHsAuRbtvjw9Bp
9WtCWgCCPIAiPuqzW5IK9YBE9fRM1PN88jyKM6umSpw1mYGo0/pBr+9tqynupK9pL7oZNyIQthPu
lAlEFciQ6UJhQ8l7O2D1u+95RTEglGb4ZpdZuGdP2D7ZoVj0i+08HbSkJQ+HJukVWlRHQrNd76h4
EVZHfg3tirTyvFvlV2LvaoLw6abo6rsB7ApQcTqpUA6KoT9AN63e6Ba67ywU88FOENXj8Y3iW2cw
5l1XMvJi3et3ea3cJzWmagNmm0KrGEr9HPm5PBQh0roEUDnytKEV6L88Mz3HmX3WyVRYO0BFjzFm
yJjjjmtS2MVuOXJUutf0bo27IQGlZHmruJKvWVpFa9m2w8lbEibcuKNg7vgK6E+CmCqyP49tMgVK
0x+lYyKFdYd3rJzJJsJvxfidmKRZp2966rqbUeN0ImFabmrXe+0gsqFqHfp9hJT7xopEfjNE3WvW
S51vute248BuPNLYrIcM2vehs7IgksO9S9EK3A9nmI4+MvaNwFDZMeodtRl6QIFeXGtbX/blahzs
MzlaydkyZvWWOU12yePJ+qb7lX6nIrT9vkGqVF+4bMqmJNqMppB7tj935GN/mfSUcOpkiM4j7+t6
Tnv6pip0ji7RFsei7rRNZlrGGmfAzShbpG0cStdNZJW7SovnC2KrbD+5g/4EgAF4nzs5QaoVBck/
3c2QTe/Mndlqhj63Byi5LZsYPb4vt7nmP4WNfMjG6ZPsbLlFhpkFaTI9kA6OabJdzD3qcUS0h98h
tV6Ip5lPpUzdW3MKi0dtrEO0uObT3A8vIX7T2x63JedAPSQXQc1nILes5v17UtlYgaT+NkpsNiOU
wHXvwf8XDUAiJdN8myJHexRaKW9S7u1Qst/d1nP6iRLDwY3JM7UylX3OkzQYKLVfqSCYZHQ1b1Mi
3oplL5Vo5kMzskr64QLEgBqdAgIBmpd90YBGBp1ufwqV9g2vwHqcy2spKAGqciB2Xt1Ku5xXSPOn
mzB0tKPTeZhpHHOdLwr8OQTC2BbhtOp17VkfkGyxA7xRPVLUbMhcpps63fi4S85min63Bo51zCJ2
k52obDoyHgULC5YlgDd8Gpq+SgXpiClNm42IxbSpnKg6AMpKAkLCb0xot19RSky0xTEGr1KbMGGf
RW7d+eP4oEWud/Lmwf9C87Vd4+SPNkMeHWthcNr3za+CleuogB0atth6eXnObGlf/boYdil74YAy
0Lepc/uDmpAGgwZGzVfOxhayMeO4L06p438preHT3FiUOX3jnCT+CQ3BN9wgX83IgciVHWkXgaxk
T5F0tk8bNDwl0DfPVHIusR/ucspAEIhOAL2Y2QTCCiwp5RbmzROa8JPmp49tUqmzVU3afRWmHoLr
8puTpdu+Md6hER0i34vXmc5JrrOzS9+D+or7qgkmBNt4yXU0zP5zwv426Ix6PxT2qcpY5jxQVKvS
a484RyABoLhIlOZ8GlgkMwYEpD3tJfPQpDU4YnbRqD7jSlhLNIDkMjuXyFHo+FKI2VpPLKnlXkuN
dBnDi+k2Epu2zrscoCsWzKD2wLxW7fyNAT7zO1PFGiB2oRyfqsiWdyYt5p3mF0dPmBUFgPxR6NFO
5lq6kYm1Ztl+wqF+U/X5eDRE/0F9jhZqNb1g5GgJXGvNB0MLn6WpzXdVKl7KtmG6Uu1nXavvSlv/
kJZ8rn3/TU3Rt9TybgbJycVEFmP636JcP3gV+24DIugqkl0ejFZ8P/fdawwj5aTmmdFWmf3WgX4e
dU7zGfU0pnVdz64dVUj2iiK8cWWZbmzc+yBIcF2EWGrWGVH3K62p/T0rXrXyWzntLBz/2B/pYtMX
zG1tN1TyOLbmrimtoywiTnWasydd/L2YxzHg47SrrJ5PaVi/8DABDcR7FAwXIlfGDT6nbW/mLKv9
IYkaB6sJzPgya/IlsqHe5kXpXIt+0VMS6ZMqwKQG+lpa/1uRwLachajAKfhB5Fb3aEdfIscMqHly
bMpdMjrCXenLozc4B6SxUKwJ9PHxIOGKa45jnDwRKE4BHlEyKXmvTmqyiOC98aTaUWwKH90ODTkZ
jkgODECfg1vt2cffabMGf1Lu+Cv3zpxesTS0m3m2L1aYHrqxUcHk5c9p1N4PKGqScIEss5H2634N
E+WxIgUcdXeirUE3kpphxXeSdWuVZNOTMcZHkYdXJAuIjU2xyzOYin7mH2JA/AHBD3u8btEDrjtk
8U7/4oTtQgxEF1tIoiVKPd5XTGW70YAgV7UuozeOKQmXlaBtPOfua9MYnMHJdAg6V/PaQMuM6r6t
hkeKhPquRSN7BCcB7Q899g7KxJhuQG4o4yr1BiVWX4qOLhcEAlXU7tqgTsyMXME3WM8FGdObbiiQ
kU6ZlT/PftQciLKYk/tmlMUnt4njryEIlBcqY9Y+L3rj1jc02V9ZTOz+6PUuC3Ab1fCXoiSaUcXy
U+qOC4IUHVSYMWKYvhHF9cMWKxeUFrNKWwhtMd2zMeXfvsWxBOGx2jWFI4HadtW2IFJs5XXAbWGn
eurktthqDpPthfmBpDPsqHY7GOOuiGkvU0nzk2JFAa+F9eALM98g27KaizLqyLggVGhPmWTAbFJF
1C5QTsOMr5B7KawS9IChwSuQTPSdRHuSsz/cttIgWRvcxxptdRaum8m1fDZ9ZQxZg1ylO0qCs1hi
ISU1VxRdcRC1TT6uMVI8VLAaqNz5RnMhz0ZD6xcV0biryooSE+Iv1AhU37Pm1erZsZz83GsEcVPd
3G/IQqidXaeN4gJN2p52E13KXWyJ5mh7hfEJRSGVUGW7ob3vs36qD56yaBIg+F1Jkxv4ZFoq8k90
2a11m3hV/MERzul30CkXT2vsSL1d6Ml4v1C8xc1jBerGOVX4ZkODH34pZt8fbuJWOd7RiuesRdam
KKOv8Xu1Aj+yM7wY7liDIi5h6jN6CZ+gfOHW8cYN85g9+yhidWdhb6JROueWWtmVRSU2a1R48OmR
rOdpXkwo0gFS3sSWvoZ9hFYvmQdC2/AXTPsxxsY8F2UpvhpFRh1tHm293cMuSVrk6qY5PEB5odAv
2snfRXQ/5d7oHBcirF2Z4EwdWVfaneRgezLsphjJYRPeExoCZ11Sde9Xpjm73S6fh/ciLSK0RRQY
1pXk5+jxOJp2+TTfWsqjqGi+1ViPMOShqOpRaIrWDpSeWHsOKyaPHSUCSSmevkHmCCrXzN8MkCTw
yGtzVFjvKIkDVcQJ6AMnK17oEzSoK0UVjecmByfCfGN9m+TQE/M+dVjpsq5L1JqHyUVDfVLNxR+r
9AMRvhy3NgSb/JrbjbZWHpLNUzols7VBIWTH90buGtcKN2KLFEbopP8kskTgUuR2u63LOWfB1wbX
mrcQKscnzABz+KlR6dAvfMr7lO61G68o/+IZlwpCf2BMzbuh6xUl5ZZuDnsQOTcXTAD4aI22bT4L
GbF8c3TPn2am7XXq41d+ltGs3OfCsVK5RY4K/X0qh+yUY2bNVpOsGAWG3+HYqNzU/6xIW2nO1Jkg
Py3jQ2lh9QqLu5gv1kAM1W4sPeaapMRJV3Wh0J+wFmo6U1Yh6gMihGhaqzxtApuv5XEuoZyv9J6U
IxfHwmdht/brYAMq1dSgmXuZRAbwUNC+EEZhAbkkuZUxG6m6uPOiSAQUy3SgJ1h3emMPebNCBWtg
W2KBjXgPqNuul0PJ1s+7fVtrp1k44UrlYm62cc/ETg0V31kclckOIZd3y+kc8aw9tfCZYtVRMC+n
itfLqsb8WYG1z3aWIlCDzIg4TTeK+k3e79i7FVR0y66+MWDYcdpKnRwjdjYabUPpUUdNEw9pYq49
2i5qVWKMR7tQ9MM55mN0qIGtIrxhs+d1gY3h+iNEOEP9QZWsRDmH1ygQrp+/5XZhTUFpGPV7jMDP
vBpZSQSZg1bgGypP/arVWFVWLhe79zHC1FvTnWdKeUVa3wvqquKUSlwfJ8q/lcNWtUqui1TY2vRK
84djwaf28V/iyCtER8EgDRETW34Z31mD4a5jzH4gZuD1eIEEyZVvWiNONdwsi01mcGc86Hg+c3WQ
tS81yj3Z3PO3Ks33t+1IreYbHrg0KBomCtdWgFwEEQshXCgt1OXBnCcIzZpwrmzp2p1WdsUNHEAi
CugmBuxudnNcdQ/M+yYPrUs/sBEXLTzBsGc5mza4nB2YSXn+pNf5eWbjA7uXc2/iTAdLJ71Vsz1A
+7MzBGU9Fnc8Tfit7fQZUIC3JtIHSvAggiSnBhBWRhdovfmVgioIxrJ7ZqktbvCb7OMptrbEDXzp
y9mmOaDfdezA3pueyaKiO9j5ltzpqqXzgoHL4fgNg7A114NywpvKMeHuNjJILO9gRSG0YNvIVjZm
X4wYxipzJ6SUbNvicj2Wrod1ChRJ3QUTZ4GGMAMyhzGsZPV2rnr/ZXKLCpY0+QGzxeaB788EqA7h
G43dA865mmYbJYEy8jjaMY1RYNu449BtIKx5z2jhcBvXAH7Qvgl82T2xSeVkbNomm2YGKjNigUXz
3JRQkJKkSZ4rajgLS6DNbyoyyR7swZbneIoeZW0lW3eqnnyOmGDSfFthc7Eyni8wd/RfFy90F1Ks
YTsVW9wQbw0F92qVtX4UzFlpb6xSH28rNxuOc0kttaMSsOs6gnmiEPWonp/cXt3ZUq7xot5ac7Xn
yHvQhCg39UJnbYV2y+6+CVRZ+iti3O7C0GQeyFwBrKHD45z0E+Ttxr+HJx9SvVVb4h3jFRXfG+Fh
ztRi/doLDqR+4VTbDMRTUMxYjWsre5vTFsU+JvlPYgCNWVUjPMpwMnbUK0XAUfbUjyLbFYsN0YI0
P6wcnJ2ruo0cKhwzxsXEx/VEFgHk5ChKb0mFvq/ipttFokrvCLk6RbXO9sSYILznG43jzaFM0mfL
kmsFAWHPOYYteciu5einHkcUvS+fKPaqVyMpOQUQOsYRK3nWqjg7EdjzhTTU+H7MjZcRgW3Qtba2
8RXiu0kR7eI00cYkfKyqZ+MwIYlYGSWrkwjvG12NG1Gjs2ytYd5Vqdl/EEzyrmcxW+pCLhQ3Kpu5
iQqLCvhBYYi7IKvgFDHHOWkembZUTDGTt9GBOMdxizAL45HN3ofs4/mdmQksAk3XV6cu9Rtpo4jK
W3fdsBdBH49jwonHzyELVT/G5Y2l5TtDj14nK/8cth3ONp0+mm2pR7RjNad93GbzBHOtBdp6tRIq
5p01vXrjnIGwd9LATK0P05DsUc2yuMJmp/LuxaATaMVuQnJS9sM4Yif00ldXIrOnnkzRzuhpMdpT
xzP1VYDh8hN1r/dca9hUjKPHKSnFWDHN59govEM1uY+a5Y4s+OggaCKycwdh9FJmBPxZJmWYyd5T
M9aCcrS+pEMb75JG+zRk37LCuGkK/yvED425HA5Eyyy9klHRPOAdpVmlJ3tf1zb46ra96Di2a8dJ
OreGz7feGl5+mEoTl18c3kljeEvTTyWy/0xjc1T7kEYTwIAivVhmN6ynVLs1IpIfZDdx4DDlm9sQ
ilZFNMrT8bnDYnGxa1vuNDclmWQkb23o1p7r7mF27NOyfBxKcz9AFJB5p38NBf6/JO4ec+GsqW+x
Wc38r7ZDVo9kEmo656XBJY3HBfqbzZCNiYZhf32ccpOMAc+P4UjY16hy8quE3UFbY5qPmIw12iLj
NYrpEYYDHLYlLrV1CXZsAIgkBH1bBBhZ+I+t8WZsgM3Wg7/Ft9IFrWtEi0HEPtuJfyv7UV0NJ7k6
dv7oRd4hTq0ERK48zG5PnoM17MNxePPJT1z5MvY3pZZebLIHKMg1j2UXH7smQ+VavZrsArNaa1cw
Cr628N6HKO9WOYwAKldFfA0R7QEbeYrcemdGFXqI7s4X5anVi6ubqP3s+esEJDtytEtaVs6pFW1m
YXBt2QINOIlTHYtPkRwtieQAs2kwLO5mt0Gvy/76Mfa6nVlY4V2TK7kpJ20L3P3Y9dlHOhiXrKxP
/mDpK3A5oLM1Z8CazfDP48XgI+jwpeObTqZgUHIw34RmaX8xMRAToxGTG0l3ZkUvNQ+gBLhBLYEA
UHk0to2G25gGh7onaco8DIo0IV/vEG7okBzX9QCbZF0b1o3TkyTYWixgBol+YRDZYa8I0+lsO07W
qpk6uXVRw+DZ7GsdnDcCdx0Bn0VXT0wgG72kOOhxeOVkqV1VnrW42VEjZXywXFGhq1hr5sG+z+3s
Ccs1fgNUR3uvJ0KzsFjTcXU7TKPWXN80sEVoDvMZ8VFqAYlkHPKKcDd6cX+gEjtccTlZJIy62m3f
58RsFYoaZVZBJLHrm0J63k2e1m0QZ+ouscLdTFGfQwW5SyLrrV0fDvg82wJ+RjueOrO5JLr9xBp3
wg3vrozFDpvkAhxNqTv7rOwYBMqSd52pzNt6kEBDTVQwXhbepCQ21ViGOKVQZB3qXRZWCEAbfLnV
2+KtRIjf6YEAamTNngbkozl0rrrRuuYGKcZZzOYBzOMTSxKdd4hUsnysQLKsx16V3wkREU7i0Hu3
vBqGRu90Rr+h6Wd/KMtMzqlfpDfUWf0z3jJa/tAT8PiyOVzj1rLeHZMNXVLLb5nPukkPTUKHBqSM
Kd2709kmB2rizI3CyF+z+ngXRfHvRnql/Lv69P/Lt/8XFMM/kll+Sj6a5vVvNx/lj8rK77/2H/pt
XfxmYLuEqYwWGwST8U9tpaabv9EDF4YPHM3xUB3/S7/t/0Zh2ycB2jMsDhZYi/7hCnV+WzzgGElt
3XR96qt/yXW0SJp/J3mm2uIh4vxuerCXz/eTepsXv5Dh7B0gteqvk4RBtsq6vnvTrbj8Ezzkjz4O
KlULAM7Gj4PuHFvLz2w22odpXdfjgfI8I9MDFits5Dq/e/6/0HD/+iKusUjf4QiIn+7HqGiPzcl4
qHSHHDMjURvSt6Y/ucgvHhqmXKSoJJAKKIU/XWTsTW+upTpwx907K5fYl2A10DbU4eWv3Q5+MMBY
umcIyPWW/jOr0SmEikNVUqrz7HKlQbCI0MuX7frfuYxHmwMSt8Ax9aOGv3Poo0J5PSRhZz70cRMG
QhTdn/h4lj/y+6HG87JM/HI+QmPu5WeHTepTKZkU1R6pph1kCIyeZut01Nr5VIfJrOo/obn/PBaW
C/qLEBlRs+7h7fvxrlCwU7V1TcrGoeR4igoL9r63+eNH96u74tV2lzIi9ofFb/h7AKnblSpuJXsu
MuoCw6ZVKBSlOksTCfUE1sn/zuWwcfx4uRz73TBrOhg2nzTAFKFGV0mEwOSkUBX26rs/vpzxi9vD
VmCAUuQRujghf7weiVcOEOwCRakqvlDPIge0nwnNtGhadQFwMFrSGRiJ29EZQGgYYYO3CYUxbc7I
i+b1BFyczDG0rS8VdjwH39KYZAEN6PAWGkoL8G1S80sra+wcVRu3+4yzE1XpuAWyuPLZ5sTr3K7j
bMlS7xawoCc//vgmf36dbYGy3IY87zgYY9C4/3iPnY8YJ6mXwkGL/tNXzVkiSN9PZpj83ZiLOwA3
wC9mp//8NN3F0Me8jmwKof3y898lR4QOFep8avdF1ImNZkZu0DfT8EEwBJK9bqYs+NfvbDHngPXz
LNv8+Q3AP6i3VUTaeAJnalbDtPO8Ue1zMWYPf3yl//yucWdYkDDB0hS1v2dm/O7OUAWksJnrvTPP
M23kUlvnRfJn7rlfXGSZ0lkNWUJYIH76ogDOgSELy705uqCyXIJOEyX17R/fyS9Gg63zvAzHNPFc
/TxNGSZAkN6V+6ErCdwdCdNMI1ojaW3Xp3/jSlwAUqCAFr3knfx+NNg0f00yCPZQ8pOblG37tiyL
asOIN69/fKVfPTh8Pzr/MdCZgX+8Uj3RNtdpJ4Eht+iTZkOQIDf4k/X9Vw8Ol4iLqRGbpm7/dDsJ
dWDRuuTJFV6xUkB8dnGns6YUvXX7b9wOexV6+4aLaeWn21EoG4mZhOHvJ9OuJPGR0gSn+j++yOIO
/nG5Wu7EMAFLG7zui7vl99+OI+aSI3m6J/Xt1a5ygq3dvjorzl73hTFM7xTxqy//xiURQLKjMBG/
e8aPl4xFZBsolvfZXIMmI9qJiDf9/7B3ZruVG2uWfpXCuafBIYIMXpwCes/ampWSMqUbQlamOM8z
36mfol+sP8p2WdpSSpW+aNRFA8ZBAj5ObpLBGP5/rW+lO7sas904NgUdWy3NP7lP9l5v7pTNKS5p
NqgsYcZzzsSLb9dx2sYXmGsQqvtq3dm9/ljnISbPmo+N/kncQaRtcL0t3LZo7iyaXr+7WoCsc86z
qtZsbUl6hl92jrVjQmgBW3FvD3TbAaJEBAYyBemLgN+PGJuMgk2XGJNaB1QWx2VcuWG1LAupnMs6
MMWZjJ2qvYjoC4Qbg2JVfWWHmUL1VRL6A6MJnfXC9cy0KSlmdMGDjEA8XJmh0MZlyKChFVya3rlZ
GdFTCDi63nsoIeW68rT8Whu0oth0Zg2Qnc7uTp84cS0sWDmnOlRG5NclD2PpGGjVLXNy8JIoYpfX
NbkOa8ONcSdQ+1dnuRF5dzbyoAhIRGceZTQ3n0oha1I/0Zd/S1oB1iNKYtXxcyL/h0Z3bOUh7vYX
qQQltvF9oyPjHmXMCekqOU0gh7YCaOahtVcwhMty5xZljDmYlgUJewGySwhdsTLQto5M4kDBxn4V
T0rKZSKcMVqCOQrNZa5kH6w9mCTfOkT0/F+AzT0F9RifVUxnCafbxvtSQuPUaeZ52PJGytVLgoqM
78LvECUj6O3udN8oJnyE5nBaJw3l0czNxu/aWKDP8NKavkwbpJ5GmSchrHc0ZmdMj04ZQW7W2Dt/
bBFX0SABuJnRUUtWE527q1bQuHf7uPnd4wPD64NODZLpVHXX0ejkV0GBjhZ715BKa1cOGkGdVJuM
oFuUIRG5nROF0Y7+T3zJsTi3Tqeg16hGGka+rdSQEDBiOzDtivLa1oBv7dTImleUTUHit+ztHk15
3W6pcjkdGMV+vILg7xOs1mTWvlFxDC9fTfcwnI1TNQz+V44BQ7wWWhQjcyhTVNiQj9NrNOJYd+RU
Ot/SUcFGcFjRoVCiKK3RCleAec0IagQDsql/J7TB6VZDYCThyors8KENIvm9bsKRdHPPJxZUUHNL
af7EfOKUW2t89/2QPPkFJLlljcXe4QCfBg/T4OfGUVdIL7zBsc7TnqQ9qkXfNHG4EsSkfwE0a9EZ
4XCJ1KGxyFGl0EO9zAe3ig0h8Omjl1KfTn3HpDBbpiOHJRgrw2rOoh1A5FQakqDQh7rWBdqt5aS+
sfKwhMSURkuSVfyqGaeNorV4H3RuyIekt9himdNgDcM6ek6u1I1LrOiEIuN0qr7CRs7znT3Mdrtx
TNRtgmGA/lMwTmLjiqkN1nYXu7djqw/UpcuQlkvu64AJpe7HRLhbSXqDBrukcugadQQguxXDGs1l
+oisL/yShJOsURPyoZ8VjpMSP2+n4ikZc/R3U40QezGlBRwdy5NlvnJ5F8hMU+UFyw7XB5gbmXmP
4BnpBoyEsVKea3IQs4VdYw9IzISugWMH1FqpoQ2PbFGBGtM4J6ikGuHULCE406UhhAss3NABoXVp
gncAWpfwjCMP84DlkABG6KS9qFCbBKe2WTd/rMD/vw7zL3P2Yv/c7vq/qoffw4f/+PLQfv8///ul
xfX5v/ujECPlbxDhbUomz0UYAPF/eVwtPK4uW0pdYjK1IXjxb/7kv1jmbzPIy+FQjHaCrRPnn7/o
XOTNOS6beWoa2GCJHvzL7PvnQQCf8M8PBvq8tv+93XDmkg5BB5RF5voIRZ+Dg5Y/OpA+ybJYJNRf
+QJ9P/0RCrdXq6xy5B7ZBu1YKNT60tRMnaqvhcpwIjqJ+SDSSkxKdpo8VZyxvvgYtq2NKdi8wDqN
tmYA8B4ZQ0Cr1elpD4auXyLW5BhXR2OZL8yo8r/LzEcFU2s3GUsKaFo9O8ZDBUPYsjzCc6NZ8ZSF
2nePvdKVU2TGppcDB0HTuCN2CVdr2tCYU21PHk+ZWfVRUcX+w2Am9h0LDEHaoZMw3Y5ZtPCaOD6K
fZrlvJITfjd9JYpThNVUhSmf/CYjliKpOqwIbSYupGenkLNqVJ0eZRYqS+gl49Z3wqWFX3FLG6y1
Fh3V6i2m3AbKJflyJII0UxodFWU6iWO6SI61j+NEDzHpME1i9Da7rQXlsaBcCpIPQfdAtjrBE6cR
qe9o0jJHftPJ+htuTNlW2RFh0bQ4CaH64QV2sgX5haYyQMsHEtsskxt6YSh1RsMlpo5mSen3uyyD
aPyIpyl2ukXaxW2S3mZ1OaIM9noPhwXnsUl4192kEH+vZFHQYlyLrmtLhKgB2GO6sDThi7rylzJl
htZ+GJDc2gu8oZKoe14YdNt1RlhyjpCFzrUq9FNWTxWnS38iVeksxLGcg7c1OS/11so37TaOxXJG
XRunkVJZuZi6lkhhvRUe0dOZ3n7ve8KXFikj6DSJZF0d9WXr2ssOwZg6UVPN9OzYXeetNWAHX+GB
sWuobYXjETolOsie8t5D28rJWOR0nI6dqgOqUrCPmBTWsqxqN17QpPqmG1ofOGVp1su2tczktBGJ
6K5skXYMLTBf4o4OBfh7sC/jArRm53513VhdqzLOz+goBO1GD5r40gFX3F1h28vkUQ+Su77tNWXf
epMbfQ/0zBLnZd4V9wNKl3A7ORphQkNIakI5uHQPhzyVFwoaF4jMgs7uilSzOLipeycetx3ELhx6
uCEfbSCJ/jImkIkomMRRj0CLUTQ6iBGCY88cEHMYRSUJApfEue8TtsPfGkvK0zJA23c8mT1J2hqg
dAyoQ0gIQpVpE5IhiMHnKjC6YdcVUMInDvMu4pCxuizS1qSPysFt5YXleIcqhWt3SEjzZR238abr
U5x3BH0be0N1I9jUQRELJjvrGtqzR/QzVdmbKJjMaF3mY4AVjv7yigBon6w09JPDevLLfnrQVV/1
6wq8PZIbZ/QLcl1iIqDrNAyGZZPgn16wyylo0Hp6ibpci6frLCjol+fIB2yMgKUhzuEat3MOLYjq
ashIXEf8NFIY6qviuk0ivznCMWmzbLZpMKKccMJ0Dfu025DHhXHFS103XQM0wB1DDTd4KOJU7Ei6
Dwh+Bom8STMtviPpLRrJlHOFRinZMHkpHoqOYx+BHJpzJxQ/JpKtLgpwbXuUDqR05n4ZPTlq0NtN
D8F+YiNhju3SmQIKdYGWhPmepF9MTT5y/RXd73SHU7nI0Vv52S3qQ/Mbtt+5dTnhZKfiL+8Gg2jo
BeSq0F8ZoARRHUi2+AwVNBIQTEL85/zXfkBAhW0FSDWAKI0lra/jmEQmJJF+eT61tvtVY2ItFvTR
bLUJGpEeAfh0QyyfeK0xNpF+tkh714XLO8M5ELCTUpZuaPOHyAJCNHHL0YO4vGlEl68yKkl+eGzV
ue8cmZhtOThooUjovWom0XToZT2Gz9Zqe3wAq1BLCdUgZy+YlpqHeZFEjH402OZLZU8oelFwdPZJ
QdM6D5k+yEiCo+DX/X1a+u4a36hF7khr6rWGej+ld0pVEgX6yAbxwukx1wNUpGVdzq7BvuSZ1nwk
/STsM0/oSWYMtEJ1RkdZmXXOEVdogQaU3WjVOrRaGJWrwcEKu8yED3m8tGRZxRTESSWH2U0p5yTT
s8HU1yGWYlB8gd+RrbYZBax6ph0AaCYtf3zA1M7TYasEAVkUaSu47N2KJPKhbddt4Fj9cSoDDzA+
7Wt7iC80WEoKpr9w03KNZk97lGQN0oft/aE8Aa8fcGbKjHvZk0b6ZXQ0oAxStaO78lWVfQlLl703
DmPczD0HBxsXcdpUl5HK/fbEs4TT7yJJ9uFODnX9hHas5nSKDGbNph2hN08k/RGQP+BvPMOum6Ux
Uc5b5tZg3pN6F0zXWt/PpFh0tpICazEi8K+F56A6s0KUdsKscLkQqaD4LALglSokLZFXkFDmXSqt
NpttWfPjowXfYG2v6lR18hv9T9w2i7Gyp+YcKa2Bfy/12dSDz+jrjWOQUGUtCWrHX+lHTMeWGTT2
rA2z05NAb/2jMWQiOemxlMu1YfJ3Tls9CxOB3bsczAvMb+BmhgR7zgaVl02o6uAbFk7xzrz3a3qa
BMZPhUtcIUrZs952453qR3UO57Nyb4kapNuqsUpI2GNeJ/aJ3rFCxVWsdeRcU9/NzpvY6MeF6nWJ
+93hdIslIEWvPO/IHmtoW+RvpG1/l5Qapz9ECP6Z7LTxiyw8b+MEgmmzGsOARr8woxReI6B8894I
q4BDiytEfp87bfgtwUBHPyaL1YRQYJjso1RDH3PpFkH2xaDoJm81Yi3nxkMXw0lj5qCVnpQ2VM6l
b7jVk8i5qdtcpRnShijtglWtmhKHB6O/9o6rBIjYNir6hANXHWNbarwahh/lO1GDcE9KgafYF3r0
WCQdqj0FVpmgEsYiLrsUvvF920zJfWQPnESmyOaHRgTr8k4TyPDrnC0v4BKrq+W1zzEdixtWf7QA
7A1xlqRDyymnCQzvpHU9e7qCRugb1+EY6BHH4dx1EJ27pXmfmUFbX4Dayy4gaTr3USL0EgkRIv8t
OF2GSmaYRbWWvSg6fPYp2s0CwPcAXA4oQnffRshPmB3qRG5G5bbwDKA0oLGIHa1ckDfKITeJLARG
jG39FIVmJXFWelNw1KhiJHDS5jy8tCcHzvmCIxe3aJVaSyoiXaBubfnSCJDYjWLDvis4RZVlktsw
4GCgLnoNJ2IcwZ8Z1ImasrfGJSUQduGNwRJMd18u62DU+ftVV3FmToSFNzZ2q69Yf8FMoDpsW6DS
0tHWyRTbUJ9lQVgJkGAPNRmMi90UEomzH13ITympIOFmIGh479W6evAKnIpLgobVfUkcR49PJxrs
L1pHmWOlewApFmM8thu2s8kTpFJ/57UaUO4IQMBTrsvhpsB7ue083Ql2iZkWVxOf6rixxpohSuU/
QWmg5JFvdglJFKF+6VVTe15pRv3dCcIeY70eIraZ945LDB66ZNRboqEWJRgvWh8w6pVPsvaKsqDr
Lmq3101YC6D/HVKkPcxSilDl4ykQA1K+urOC72mclnIjk9hDqiMCyUqbprV7VHaW/S3X4ug4h25D
WcLTe/pIU06hDOnu8CCrchQLCxk8MbTsFwNcEYmdsq/2KudE2QiMNcMj0pXKozSg5cyBO1neOhfs
0t0HUHj5JhoahkRD/waNPn4JTg+RANjILre7xoTstLupCUYsoC0Tzwj1e0e7oWXwB57trp2mGn6P
9cjNjzAVM/XVRHuWGzc3HHyhsm/zfTOAoVn3hRPki3JgYv+kccOJ89Vp0KH3QPOB/j+tAY6fB6fB
vGKVL7MiWw4DoQWLeJL+lyjzslWSBAlpCHZGw4id6gVypXw3sbD3n/yC1y0DBAsWAhvkfrqEX2MT
zfK6Fs1iiVg/ZKIsSCE6q7VUbLx6rJ9eHNP/PAe/ZHQehlfOlyEalPw3it7ILg/7RhN5HjGZwelS
DjhZV05ZkwHV2qF7YkIn1hZkObXE/MK8R0eeI7xE2WRbQGxoy18LRdLJJ+Xwt/ctnPkAriDZ0fB8
hoq+KIY3kZZ7iSDSZBotsTFsDtGYIv3Lj+/7vatQ4tdhWvLdoAF5/XRjI8g7J2APLxXYVo4ngo2G
l/1Sg2l+h2gHXKhdNLPgeh1C4SQxIrKOVEZtgNMz0yiNDs4O5XgTjb6fb3/1nhxHcEXnmaLJX/X6
nizFOb3x+oxtkctHM0oqdDM55TNM3+t2xXxX2K9M4dizAgYX9MF1ukJvWXT4Njwv66INfg12jd5Y
gZe1igwPcRN6fxTWflqemf/Kl8UZLumg9tBtWme0BQ87da7huCxw+PthftSQ1mzrApd4d6wHrX2t
Tz1VSDselro2ZzN8/FRft6G423muxdVlOURhzsPl9VONEcbTs5nSZSxcVs2YQ8XTIHseMOUBZq+G
RMRhVVfN1H3yPl/3856vLGYqMo9ZQk02Dq6c23g17VFQR4iRrCE2lTRczTptZ7BjZH7S+zLmIf/q
GQuU5brgfcJ6c8zDTwJCSJGGhmJvg29oPp4NLAxRMo43ssNpsuT6ziUxKvIWEo6XbSV4nrOwiMNv
Hz/wN8OL38G0axhgojHZqYOJb6xRVViaTJdRo+Y9SUZ1emXA5sHlQcQJZf/E/nRMv/OWbeZ5ywT1
61AKPBjToUfYMTRkpkEUmbcpdiTfWIaRK1P66Hrnb+EfTWS+0C3z0080Rm/eM61GnS7Rs6JMvpnx
cOXPZ+AgpVJN5LkuJ6wNIfbIJ5/wmc+6jQdP10Iig2SKVjRiCz7fw9btiJxEHwQ6+oTzKUS1jlSd
Utl3SR1Hq0pRGfzk+zmYaecLsngx1VLw5Q4PL1i4UYNUPA+X2NWoh0ayWyWfz+dvbss2HYdvdC4H
6xYT7uuvVAKBCgp6ossmTkHnuxHmK+I/HDDXZrSzCYp7+niUHgwY6tRccL4cg9WhE35wQRsKYt5h
EFpWvmXeJxxYvw5MflRM5Kr1qQMF3ciH+vFFD0YKF7WI4qVBLaRgb3I4I4C3wOKGGJ1iLH48SjBL
N2+/J5CBPnlp71wIGQnSRv5hTREHyyO8K6Mwq8jHxTgR/5b44zJJ8KxFJgrpX76nme/O8eIPjeZc
l3+x3vd6P+ohh4DF4BXR6vmmEranGL25vY8vNRPmX05x8/NDtznrV6i2zrP662slno3pEHoy8Cbu
yCiiTFHw7JvuFHXJFO29ySGnKK+9synlqAXFZaIZDX9n8rYwn+3ktADD068//llvH7aY88olwxa6
sG0fPOys6RRG4pAS8cSxziP2bpGqFtbD/Kdfv5TFyOGIzCYBXdnrBxBOSQCZwg/Ax3U3uIVuurS9
0fnzr1+GzStrF0IehDUHd0SPWBRZQMkcjtuc5JgkaxEpgcmInIpfv5SiDYQ5npHKIDq4oxZPSxcr
n3SiFGdYOHlnio3PMpz/9PGl3n7yAsULmF8SB0yDteL1pSiwJHGF0WbJLivaUW3m+x66djpKY+YY
+hv+qdSy7vHjqx6cRBizbP9ZHGxFY4qbOZhoOtxCHrQwH9td4OZLnbPmWS/b9tytG8YprJyvU1i1
R4mindMQSvTJTvmd0ekwPhVHA/Dv7JVf3zWH5V6VSOVY/7vCvHD0xLzPk3lvkAI++2x5ens1bhU5
NCJA1+W6B4t/miZF6zqlBo1qvNFSjcK33dz8N+aCtxei1YeOTQo6hyhiD16mEfXK74KRQuc0PH8J
NM7+0ZeArAc8r812HBD44dNrSEYMbZIJl6U9dauQd3RbDi1gzflPHw+Ud+6Ifbng6XE7b7cwSBCU
bxkFj47o3/nbTvVw/0++bQaCYHdqcCpFdHvw4BIp2QGX9EkVCvVj6q3fU0uAcwma7x/fz5uNg+2w
32YbyJhje6QOBp4MtLCKGsodkTCinZB9t/r8bt65CFo5ZaOjEertRRoH+m4eKQ+cSZZ9Eahen/ii
xOaXb0XNp3gyRZii5OHuhMRm1D410Y5xZ/mXrC8EqzbtZ2fatwMAk52BfIwdEBMFvoRXKyn72zAU
QQMrKbeBewjurdu2ImL77MYoKz5ZTd+9HLpdwh3ZiiBce305bwRWhKd8vlw/3iQ90QToHL2zxHaG
9cfP771LIQNkJ8lhmnCIgzFnlRNkZo9ZoQKkCJvCDfNjncyTo7yEfLf4+GJvhgTlBwMAPWc91Idv
zppxGuHmsd05TVAXG43zH/wkBt8vXoVdo0AMwcTAeID8/frpaVNcdYLLQNFjuNVUXPEJqV9+cFyF
h0b1b16OWbNeX6Utok6DEuYtfA7t/Q7vLlnNupU6V+wlxWd62jebcK6GiINJiA0/W8eDLxZbRq1s
HwW+E8bhrWXlaBd0q7wajY5+O/rkX4oMYQHmevAK0JOwUrCvO7ieHkWqpKXugualpKzZJiIvV0W7
X35TXAefD6NBt97smTyONnlU5t4iSDTYwzrxhv5WeUM5+r868mYvEJUv9mfUjaQ+bwVebIXHZqoK
EfZ8UWkJF4DeKVLLSBFP/8mF5JutDFead2YuFSrmi8NxQYhpnyEgnac95u4OXeVp6Hnm7ylqhJOC
YNEACUGRn0PRw/UihJWsQFNE6DsqPSJwPogje0GDRK8WmaVrIEnT9gR9Ayg3SDLh2nDGFqZ5J+9l
blvaMg6S+gxR53RLYju1Awqf440tUHiTMN3SiHLw8cU0bkV4SUubiiNpSxz+IT+W/lEMNdTb0b/8
Wnq9Fe1TT/p3tWyGYGPOp6yboa+8M2rqmCVp3uAdlHpW3/RToaA/N7gLFrQBrQsYOmpa1QgaTtzB
6IlrAzAQYau3bOrKynR/wAol2Iy5vDdXMKGGHbykXJ0RWWncR47Gdkc5c8n6V0cYKkcsMia1u7ns
czCO60TVQ9Q6Lr539rB1rGU0nj4dx2+/TlgtrKV0Fyn0ysPDo8fjINuE5UGonHKSlQzeWea27CGh
lJwRwDl9UrQ7nEgtDHXSRFSls0F3EXK/Hs551SeUiKSGbCSunwY3Fdsk6/xfMhlRvka5z74c7wOz
Nhr7g4k0UhrSQ+Qei2qw2IrD3llNUku/fPyKDlcgruLOPkHLYiKgJHdwFS8JzbYO4FjhRM6PIdf4
Bdw38kQJa/r0oPHOg+OExgfK1p+N8OF2AUhlG+bE7i7AjggoEywLPo3LPyaBXxIrXucp/xymbbwM
2/jP/14s0PZHfvaQ/qgP/6r51zz+zwruwGT54t3PwSB/Bn7MN/Dvf/0RCXTxUD08/kjq/KWY8fm/
/EPMyFD7zaUcbbrzPGpYc/2n/1E3//4XhcvfiAtDLk8gh5wNl/8lZjSc3xih1LLxlTwfPJiW/xIz
Io7E0MhUjAmAxZN3fqBe/EjNaLye3zXTELiB+NzN15+c5pFiQpJkvZdVdBYhQTO9dB83Ov53AdrJ
OeosAONOdjbIFiM2wF3X9Feh5e8Mz25pDBePAP6x6Vm7F8/wnT6TnD+Qv6vLf/+ig0baIMmj7p2x
3keFvlda6a8Ckn2oLqfZMX7zDbI5go0roOHW2JwoyeqCK41g+an9XkbmbQk7DajgtDc640E4Ja51
TTlIBnHehamTbowsuXbcxtkkzZgvhwkJmZ1HVyaB7leGwPGApGaftKQfWdMeju41okQS78fbkSzv
hQkyb5cltb9LK02uEQiQ5AcRBvj79ANI25Gf5qRy+hd6nl8HenJdpu2Zk4LjDOpgwGUTfbN6KPSl
Zjz2lX5rEP21zRKgwjJH89TxP21jn09I7T9+oM+z53sP9GCxMJrC1ppy6GCcJNqiKxW4D+7ZD1QI
vcRYFK5FBkmwakNjgbvgZCyiuzxzjnIfmoIY/FVX19tc9uaWrIld6ts/YIWjjbxvHQOnwABWRmpA
YdC9qKxPj3qfCM7GxN7gRuCQqxHcY49gcRWLgcjmckQpKuxrx8iMRed0l2XpfLKOPJ8k3rnVQ/ec
PTT49mfw0uj1FzRej6ssurQr65SHvIP1B51BYNlgH+N89SzG7+j0dwI80bqb6M/Lptz1drQJC3q3
fbKVrvmIlBBeQW36C+S+36zcJAWpsLJLCD0XMxD5k43Ws3XnvZ8+fw4vtnJx7nagRPSSaD5/R7T6
NpX7UDdXrhpWbGy3cKiuVLWJfXoKoKvuOlu/taG2wNhYwZdbFbNqIIkZvkZZJqueQbsAunbiWvUS
XdMVSNFPVrjn9f+9nzrPJS9+akB2GJafoNqjoVjC2Sdfwl3PkWBj19qrZvAfK8nwUfl1YkXgWmty
tANf34nOXoL1P0n5VNCUOp+s669X3P+aMJ4NsS9+jh3xoSOtrfYzwacNQT+1fFmfGTPNeSZ8727n
y77467PAtSMUhtVejMVJmZQndTNC4kZstZKd6ULpypploNvk8gpjmyG9WkAAYaNspl/8FPBZpMMy
8Zvjtq7x1SbkycgABVcS3ulJ/MUw610eOT8+/th/Mp3P5IKXP9aJY1jDOWYuhJwr4f9w02qBC3ch
wX0ljvPJlHLQAfz7kR+cEiXzH2k8bbk38v7IZC+M+pbn4287Uy2EkQNZKc5aML2u/Kwkb87z/3vv
4WClAs5RZ0OSlfvenb6IUR1HWLUgaKKuANn4FIfZDKsctJvYb5chnrzIlpvB1KaVVjUNAwOx+4Co
GcKM/i0qW3DjFZyaHEBdShbPkgDaPykbP21CP+eVvvdbD9YwW46a7Y2q2Dd9d1eEo4nm08VsIqDz
KTFBoiuTre27N6ZZbwI5DUsFNLcySVBRvoQ/VvvrERJQ2iIi9v2zBlNY6nqrXkhORvZxP4SPWG6u
yGMiXGSmYBXgjOpU/+S8/NPZ6GDNmEhU7gM0U/spxLsTk6NcZwhXrbl3bn6VfQOjpt2mIl52fgXt
yN7MNNRWahwA69MRZDR1kkttmBMp26s+14/T2nlkot15dIbh8xFx8vGIf7YSv/OsZyvIyyGfZVoy
pp5b7qNaEwDmTHUyNUW/QAvTnbn9ZK/9kR1KMLTjouvxMPlGfJXbhX4uDd9epAltG6fToQv69BtS
+GnSa0D7ewScNDGhG4np3Wh9dGt5xg1cqHsXStiij5MtYTEPeo38X7MQWBK7na84xh6r1GlXEBXg
3raf3OTMMnlv8BsHqwMAwUblglQiEyOFnYXHEBL2uAl+dNIgIKE9i6tvvK5jOVkbUTVwc8BhJ5n2
yQf/DA947yEfTPmZaqrWZGTuEcLrywQTy7JL2fTYRh1cFGwpXDjoSKoJadB0QPOWeCw0GHugd0lA
da1qSzuLEzO68mSUfLbt9wHH5AI1cAv/ib4h+Q4UvYuqRMs+lBDppuayKGKxI3nYSaEQFNUxUSrH
Aun9QmRBvwIbT8aRKt0NaN4TVfTx1tX8XeKZD5OpKbZmJC3hCkCaqbGbgiB3M4H2smprWLAozUEk
+lVOVsWmC6p7Sc8E0bN3IccANVuunXVZcxMnztfAiu86JnEiEfMTKI27IoCT39vVpgzE3cej+Fkz
8d4DPjj6OnrdK7sz2z1R5GoBVfi67kS5KjpRLFpLLxZDYDYbqyJqR2sbDG59hqCPSXHFShxvFFsR
OtniwQ2AE4aFSDeBh4zda5p91Q8NZ102wh//1ueK43u/9WBF7HLi6Tur7faeCM6q7tTpzpDxXFDz
Ocb1At+ylXvZOyYqcGNdsS9QRpChuocNzYah9pPtAI4tJzYlyqrzeLgjN/kUvPO2LLploTA6Dc6y
RyhfO2JXTdY2Ibvd9ry9h602ickyKtt1nN97yt2lCDSWJCBcxbZznFvd1kY7OBKpq5mXCRr4cMSB
fZJ23wfT2fi2uQyDzxqKP31nB4utNzHPUecFUKy5Ytu0YXIdZ7FD9nQVHhmqcpbExyhgZsO0zG21
ZGTqK21yty1t4odQq/ydiCacjGkG+FPHrmWVKkWB3aWoogOxq8dhWn/80n62jXmeWV5sY7RRGToO
tWaOH5B4jt3RPwrtaDz1MsAeSaLOCa8mIXv+AHWrBTSZgwvxXWiBmMyv6gzF+SKAPXahwqj90qdK
W06TqE7dLjMJZckbyI6Aw/lmo7Vdf7KfsX828R2s+sQ+5cQ7u/m+lnqDQoP6SdzEQMDqkPxaF8Oz
BcF0XVkRnF2B971LM7WwW5wLqV+eRNC8ndI7L1pU+0ZBH1+yZy6SKFgPLcZzYPLE/VErXlpp1KyT
xEk2tmPqC9OkXlkAL1yUsTMsa8JwW9e/aPIUwxWWih2mlnhnmdC/S60DVBfwL0oDJnaoj/A5mzlt
a4yusJeQzcyu0auTfIWBfteNyZ2qgouwN7aFSNJTvqKj0vPPlJatI1zg4cJpg2INUD1b0myoj7wx
jvmO5l09voltTWpWEzdsqp2cjAXFazITNAYO4UKbfzhaDjYwBrKplsNrsfe0hudVcJioa+q7GCNI
pu4a7DtYYeKlk7c/BgTx5DUUEwk5NblvBFGvceVJzEvGV6OW+3iyLrvIOoEMijsfO8j5YJJ3Aih1
zIiQ/Pgn/+xU8rxXfTHA877IhBMVCZ5B9RXf730z8A6k3gNrNYMLGitf0Xh8Tc3gfEhqANjAy1fh
HNYNCp4cITO8APb+QIjQ1T/7RYfVeYspNxicjEpGaYTnxhjpTD+d2XzxrGwXaHZ/SyemXJmo4deB
AQw8jDJQL6W2r0QeOFsmGIDpEzWjUx9u8BYDjP/Jd/Wzus9hxZAquNPU5IDsfdTVfPClu5BoBsi6
tOWaTdRwFGck42j2eeNzbJ5cfFOoDvS1Az0BL8ggzgPo+hutR4feGjqqYwbiJyvMz84XhyQPA/ig
KloDgLKIjwhr2/a5v9I1dQo9/sjmU1fttIFBvkyN4PIfvq2DFTg1U51E9rHfe6GxJZNpq+MuWoSh
Og48tcL4tK1dd1VKZxUP6Jsj76auva0ZjpjIXN9eTdZ0oYCuf/JzflIGO0y2noUIfWkYw97puhsr
wpZnNYjE8ni48CIMrHFNHUXG2Y9UI8WMWcIK8i+CU/8yEuC/LQJU1qPhP+ahaInFiB5spX0ib3k+
Tb6zAdDfLnyISkBG7dsA5gg1HP/eY8/8ZGCl3ZNvWe/IxQLyy2Y0DLvjmGpYUtf3usxPqpBqQEfb
YdepDpJF14Z7dpf9ZePbsBaM5Aof5HqyozsHwuQqI4YmK5tP4Do/W7EPuVFeokkqfwDVZzWTbFy1
riPA7o2mFkWV3kHBve+hFyzFKPZCNA+EcBFCVtDcwpV2ltraKV1xsrFhlG3w6pJ6OTD8ge/+8DN2
tZ+8+vnk8t7jPVjz8MVMgYZiZ28aPUAtPTo15riaUM++WyUUTiv3z/EhBItqKk+UyEF6s9whJueX
pfw8ZtjrSbFgld5XfLxn2AYBtGIee/59/8/aAf8DK/1z2/PnzILlw+/5f9z+qL4zyRLRTSjQ0fd/
/2v+b/4ER5omwALK+KihLXhU1PT/qvFrpvwN3wCoM4Q9dPDnGe1PYMFc4wcnSSjGcwv3FbBA/KZ0
NrDuTC0waZQbv1LjfwYS/D2eELzRYqC1zw+Y0XfI1F+flP3UNntIjv5i0EnIjEXKHz1yAe9kQRxO
xzJ9X4CWYTNTWea6mBnpoRtb1oaI2vQBgM4+8FpCcDUtx28bzUT9NNGTc7toxAM9QvO4VcTRY1vs
FXGTk0l1lPA49c0DtnwetTF8+njM06+Ef7YnGrnAA5ZsQMPAOXeV4Wpf25Kq4TLKgZO0Qv5OHpX2
IFKwbjiL+7Ug2nUpbbxpCQ7lIwY8qBzbDG9evNSLPx7IS4fLwRaZ56RQtIOcEDNjyUDM+vo54a9M
Sla/J0CP5g27sBigSzn0W9mCWRQ+RD8UiinJqTIrSVCx20c54kmnqu2Q/Eki6PBFCyNDx9ZsdrdU
BjHCV91QkX0WnOZJXiRrKr2dvmiqiuAbo23DdQYb/RN03bv3gVYJTS6NSHilBysaHkHfwev6REpH
cJV63g9OsuM2KSIIwLYml66ff6+KQcDy9a0t4jb7yk0JZ21Gcp5Gp4iWXuMbv3t4NveebObqiH7S
Rb15pPygOo6zTvxf9s5jOW4l3dbvcufogDdTFKpYLHonUpogKIqESXiXCTz9+aB9Oo5Y0lHdHt6I
O+vYzb2z4NL8/1rfurWqNIeuXmcnirnrb/v0rvok2wMKQ6yBxcA5Lnh0lo7cPEg+YJ2W2IV9+5J8
Cpj9w2ReGsKqT+0a14LW5/EQRxsOstD1qf4EivxaRVpkQWaX6b2POBY14TylxWJsnSYf9kNdFRex
lDoUc2Lm2QTz7qvyxE77Z6Pt+Ad4+IrA/mGEQtLx+aUr8151EPXfUdzqBrFdMDfDsc/bH3VcmR9L
QbFiE/fTOb0cJ9u2kz5/L20TM9WSOfMrTn7ix8quBLSszBun8nSawfiPv00wqrYLQP40svWB1O2l
1IjOxH9UbbHHaV/w4uxkysEnykyWbjYWqfc1yBeMgvlENhrY8vq1TIf2UYt9AsjGwm9ObHJ+at8/
XTwaRMR0GOggf9LLPLp422J/l6bDmzVxzAlr050Ps+bJF6oWwKUWPat3tZXpH6nOyYHcWEUoR2PE
/XVBmugDmxCiNdTYc+ME9mh0JETvcfxqxmdX04fr1LWXZacc/871e+eLSpW85h91pE21dshkVBPQ
mXZXhlNnj8r377BNnepJ/fZC48zjPYbsiBQYZuXx5AuiO5k653vTeuR+xsWyLQSubVwjFUZtBCd/
n8R+snk/31ID7RtiClTr60t9dIJrcx33w9x+H7HlvDhx4mxnQU55VQwgVsYyMF8tEXj7iZgFFIAN
WLe4vzeJw+pCc2JWoh06XdYNYKzII7xhD3VdJFD7bO2sKAOPlAi/tTb48oZxMwqiHpbZ7O8yiCKP
oBZMRKVDIh8N4FBlkVLk0GvP6hBD0JztNGvClENkLrmr4wdJpsFNtcS3ldeJU/Lgz9tn5vIACKqN
fgWJlA58lXX31++6tDNbocZ/kwHxwwKqXTRzs0JFCNdFE85hz/Jy4tazyH+eStYhXR05FjJRvKBH
zZE0y7zBadSbXnT+eSCGJSKbKIkcAdT77w/ZWB/i0UNeZ0meMLoCvpujq2OtJlCk69/A07y4XU2J
rxn64qtRxZt8CWoa24lc9sJ1fBmieyy+IZAVV7PtSnXipxx1CtYb/fNd0x1T5wcBS/18o0VAWEFq
Bt9rHMVfyTrBYDtCJruFVEQoPUpwEJapmr2nPJYko2p2or2kVS9fKLSQaEPS1o1W5q6+mbUgftAS
53VQ09xtgylj0hlSdAZG1S1hslRtRcZEQOY3+FKbsUrvlNztN8CiHlg4+LipAVpvJFZHX6ueLX5b
aO5rIUwa8m6h3B96T8RVx+d9QwwxMjuYmexvCkQV24Yv5l11PkZrakkE3yRmvmk7QwQwRYS8XshZ
3hpZmvmRw1W8SpDvH7M7MRPQn1LsIRbzAWBGfy2S2X5ZlDV9QT9o3mjauJIcjb2IgRSIdMBf680+
9UFSLfMM5FlCD76L62oPGmX+KoqxM7b2TKZjMzgXrkMsKqS68dIovLIMDTJKA3pyOR27xCC93CBz
YglHP9NINKzx7f/9/Tw6Z60vhQXy3NNXaQkK8OODojUNvQR39DrlXUcAhRrbdx/GQB+S2rYkYV/N
nRcZgSov3NpVBKoS2EGiQUGREsNipE8e1kmOjvQTiZMJsYLFVwkL4sdgrRFriHtJjlIJZyJt6Ot/
KgH/0fnm/07LdNO8Vw9D9/4+XL02/w8ImqBz//IgfxM0PbxX78lr8esh5+e/8W88vvEvHEE6Hzye
snXNZqn7R8mkcZZZxcPAwt2AfRtS0f855rjolRD6rlMjZ5Cf+qd/S5nMf1kGMlmsuitUzeRY/h9I
mdaJ5tc5kZIodSh84LbN+/fbQsvbkSkagncuVGAmRat4Gn2r6Da1TYlhYw+++l4rLz775Q7d/vPf
//XQsJ4Jjkd1ednZvrDXBqr8efrz/GQmRC24m7Dhhf5cZg+ofbMT+6Q/DsInhTEc9hwq5s+DAElt
/WTw7+hU2i80PfpHPP/q1Pp1vFNZb6BHxACuAIbBR/x5lNEHqUP89V05prAjfTOx72w/m7YJEIk9
cJYTNuLj5fLncIgWeWWw2DHpfh7O9KCxZ5NHDFUcXOrKejApo1+3nkhPzEZ/unvALP89kHXU03ar
AF6s9O4QmZIO6PkuxB7tlHn1T28fRkELjwOOud/O2G7ST2Waunclzal7/mjitE2o7YGMGG03o8Ai
o5Us8xOr71HR2/F+3kSQhNj0HCyLP1mFvxS/C/occ1r4d31JTre0uxSe02DbUZw61m4hMv1h7IJ4
W3n0Mx2/d3eOVSbfYWd6MYDNkTCwAuZebo7+gbOAEeNhJpjkxAP4473B0AswkY0wjpPPT3qeR6EH
mnuXCAHrRIiFyKvShYXr9dmHaS3BbYpAeP8ff5ho5KmeoIpdEyCOvpl5QXZXK/PO6mRzgUU1xVOl
yxNH7T+8WhRq+PghHDDtrMzJX3eZndbhDBv1uwBiIApKn7pxBwzr71fyz6H38yTDuYMhmHrxTbBD
+TwMfWfW0Sa7VAsxQdvOceQLuWVFfeh8MmK4MAJlQDGBWo2oqWAINaploijYWsa4n3W9/XBAPiTR
UlaTXLuroNJlFeTeWbeAT4vWZNpLt12DlWSttHyTLYF7L+RczCGmuPh2AejPzj6ltQJGKGueYLY2
T6C84fROqu0+0qkfxtBJfH0KHc3qDfZras3LRDP3rDjdVSEehfxxaHQboJNtnFO3sIZtohNBttEB
sJkR9atl2w8t8kC+WHWZaNK6a5RPsl9VZ+LVMXJASra35Mam9lzjjIOI9RRLm8Yfm0frvrOIH92B
kCV0rDO68i7X+ATPBP/AJKqt68AyS0d+c41mhYy1la6HTtuUQK37BhFQPYON4vuJh3c7rVq2JJDe
3xKaIh9dntvnENm8PHKk45A51GnpA/cxODdVVQbncB8CG0YI7ECi2Gq4cHM6POoWhs9dUg3xeaV7
ki5pb1Z12Dtpm2xjQSDFWVUbkOASgu4/cOVxKEk0w0y2GeEo9SXBxVZP6mIVzGyFHXrsSd9p7x07
ZLGeyQhCI6PcO8Qjua07hcPnWxW7mUIBSKZ8ZGPHBGLrp8TsEQIVPFiZ094mNEiv65IRNrnwiscq
d6F61r7mP7GoJGf81xE9wFiUX33aPJe+X/hW1Fqiu13AT120epC8poFHbzDP08o4czslXqqsr1BQ
CgexX2+r8TLz+0lszanpEF4ujaSxAiGYYyG5DSJKA9lEeapDnGtcV9N2nt+1RuS4SfWaGRM6HkvL
KEcZi2y+lz0EuLBHKXvNEZvcOktwuOOckVrofXKv4vEuInlzJpUhQ6hIPtwQ+ja/6SsNM0SClAH2
E+az1xCTGy1prhDi2X5Mfx6GVBuRLxVf12IEa9lK+JGwtSQ9ZR/Qw8OQieGytWrrA1OEO98Kx5AX
ZsL2vs4tuh2IUGY7ElXJYbeY165aCYqtBO/IGRCFr0MXIZDwQHe5sxQC5Zq09Y2kBpiFUznXarMM
o37P4lfxiemdRFs5STOOpqCeVhCxQqiU6Kn3IX2In5RNfXenUfOgPNk66JdsF5h6VLS4nIgjG9Vb
pgz7yRRF/420w+zBk8iQNwRKQbYzCeJ8lUhxnzD9OXfCWrLvbMPBAUKw7TuibGtxXive5nMEpuoa
7BuRrlll19QOaky2XGvzPYOOyY33nfK7rsfJV35B/1yxaXfRKC3eYcKWJFB/1MG3oIDjHM4TQaWb
JhjKLrIXDixxNSzp1uTeovBOAiEiD3jhVSH07ltmL9LYVKrM32ceA7pso5oeDTOv31wszl/9ym+b
EFxD8q2Bw/tFWXaDOiDIqxtyjSmv6oHQ5Mapa5FtVqKVBRMsV7e+5lCe0Cov+xpraXplkrlKp12L
HTf05JKS41pDUdzJsiXskty4poo0KqlPtT1NjwSe8w4Cpfyi+lyDd9DrAR6mjKD0cMDiBaJ9seUX
KKvxXTs3yD1b7K9ZuBijyM5gZaLHreSUXmG+dHs6rL4DmRSxT0EFhkL7ZmoTI98JJzM+JAmoaZgy
Lato7vokiMxOZkOYmqYE25YUd1S75nSTOZpxiSWcbrEzDZa+HR2TCCWlBQlHUoj8ROTKqbgTvPfQ
XP2mqLbdYDu3vSw1a5MMyfJkJHZFEyCX4nxa0EJeKWby5ls5klSawgzOYm0XVJrBDNTWFVZsRPNO
mV361LBXYJi3wKlsJMhbDpRQJ6wHJLk+2269N6+Hjs03k7OVlpE2UfU9aAHOWTj1Iteiaqj4cp3G
BCHo8b/j7fpVKHRjPkpyL1jadbFLOqZNU86RL5cMLJrmmReGlXkfoMRWRp/Kl7PFkrAuiIahjlnY
bbORa/lz72STfgHP3wRcaSUkKDrFfGk3OvpRnexaYtwsV/uBcrz/UkwxMT29mpcBvJ+efRvhk93q
VTG9Y38z3tl/r+Jl6J+rWA3n7zlN+TSPcLIVaqu1vn3XmGlabVGKY9j54me9/tjObV7g1uyTbN/6
Khm2CxHk+qaxana5WopsNUybci4QTxdOsvMA5/0A1WwQ40tNTO1REzr5RlGKNTeLjHW1t4pGwNFH
ZHRd9Crx9oNf5MZ2toDmbvSg1bItJZeVx1fa7XOeDyCHTDwUzzEiPICiXj4OF3HA60NsvM9CWZHU
PIS22zpkcZNS7YW2BVstqhUVCKzO7ivGB0HlxZTkdtuin1oaCITKhx10g2LjzG057RTlNJb4oTdo
U7qi0baESiKXs0egqWGvK1I8/bSI3ywFQGsgORr2M3C7NVqQhWjH1qOIt7MZo5BmN9NZG498exqy
OaTP0CNrmUx1ImT6jZgWGNPBWE+4FjhWwOzMEtmiG+Ot33oiHs2IAyoWhrQsEMfRe2GZd7u4bwmO
gEaw6w3pT2dxX7NSuYWPYjiLyUq81It6Sg+KpQDCoyNydV72tfVMNpB/7pIcNUUDFtkXna2CDAd9
Xqm8guJXNCVZH28qjUSlRyzurD83C7nJ6IthH94BCPG+ma2cmtDubXkjJg4G2ECsAoWtZ6FtDB0p
4OW3bc+VLRZHhrA3Zo20zcKYN35v5S0PxWXjYEGU5HbC0tR3CUGRsKYQUlJzGqusDTvPrsg8taTC
tEAgoow6tKsfuG3HcW8iROJMAubzzARBq26z2crVjiN7CjmwViSZSiMvH1zNGv19N0vCX1fPNP8S
+U7mdOiwt6ZP8RxT3bKdJSjPOlLIF4rA1lLhqenGgUeMRzlqIPIjneoyP3ubfGTpYHtlbDZbaQS9
ftZOSWuTDNICbQ9NNLtK7FCSeOJmzsVlrUR1mChKTecKmdm4gTKMxEomplXxOiTNe8+NFvyEtHMw
DFYOacSaajqmeodYCWucjcsRQDSxwexUxg174NHYDKhWy3DRWg5iw7C4N7gHgjokUa94EqCnA9Sn
C5mknLXs9Exp7LNJudQeEaq6CFBBaINDzgOBZ7DI8peRk2tx/nOf///rTv9nLQr/7+31bZI1wyf7
3Pr3/xSdLPdfay8QTBMVInK/VuXGPzUn0159cDbeeIt4KUN3qC/8OwrA+JcLmsvB7410h7/iX/rv
kpNpkNZoU0LBug/7wmKk/6Dk9LnJ4K1kO4feAic/wwdfdVwxATVdGx3H+o307dBX1r6si0PTEvfO
BsUuelLEH3+5MyfLTf89IpWgtfhP1emnTvuX835TQrHvYA9tmHguLL0+K+Ns8/chfgrn/+e0+e8x
2Dbg8ccse1yYITh5YDEElMMG/XwZyeKN3I/4kO2z8EaF71xpOLpvXXhoNsE/n8D/apw4En79HJsC
CpgInp6N7uGohzIXRlN0FXD7uHtL+5sixtntcn53ke+Tc2Lr16VZb8r548Q1f24DMy62fd4yOpAM
zs7/qBiVjeOcCraym2qwIhHXZ1pnXJP1fuFaW8dC9p03d2bhnPnuiSrY59rIOjC0D2rlVKco5tC6
+3y0H3ytTubZJLHFBhzASZmobI9kMXactWXJyDNi58QD/u2tZUhIJuDW+Kh+z6/IJscvOdRyfGjm
773CIOjlPpvLUbuddO+pI0Pxvi8Jrf77Pf7DsFSOnRXthuCFDuXnK9XV1HqksKdEDCe5AYPe/M5i
3W9jJc7JuY+s4GCz6Lz9fdTPFZqf95dREXTYdPeR4Rzd39bASSpm8jMKze4tFItD8UysTal2fx/n
c/H0n3GIBeEEiGGXR3lU43KTwu36tkI6gcEAASwOJIJxSOaQJ+EPnwun61DE0BF4B7mFmt9vUYFu
MoErauk0Vd4QZsu1MplsTvkRf79v6yAU7inaYVwOjq6nWYqiNrS1FNRlu2zw4k0v1XSqssUj/zTT
rFeCMAr/EOcfKEufX4mSI143Tla+6dI63mkTJh3Ysq9Wrp8qlP7pntGDYCWxPRAqP+Wwv8ybSY4l
lW+c1yAlWon8MTKDNnx8Jy7oT3eN1ghLFSxQVqCj6csDEGSbTZ1vEjN99JzuoS2aE0MYfxyDr4jW
DI8G9u/nm6ZJY2z0tUg39UbH2dEybxGJ1Pupqx8WwtKSSgYCCDOcGIsAi30XYHIzK0oMZjcZWKQH
Z9iqeK5P/LA//C4+Mm4vcCTULMe3WGVNv1BqBHy6VB5n4jKWu7L24/u/f2h/eJKAzngvKYVa9JqO
ppGSqOakT3xSbDAjmwklPa0I7e5UJ/j3VRBkKPsElncgbjB5j8ZBIm0MfQZqxFLyewe5dZdQv9SD
wiG73NG2pl6/469FREc5LUxrN0NA0Y79IXN0cdkCl8fkoZzzlmis0Rutj2FEByELK40WfdR//P2u
rA/96EuyTBpDBCBaa+X06MVzvcQuAmTwqDEeCvUD3mqxMe9m6+nvwxz50H7OPcRis+elx0Ezzz2a
To1gWREwlthQ5juMzUS1hHywa7+Oc21T4fhtN11veB4wb5xSoaW6/ShISu9Qx53NmqjdrV60J+be
31cWtoYU39dNH4Sf45WlpKiqzyPI/ZrDud9h0FbB9CqG/eicD6XU9lVraCcW0T+8hgA+VtyPzh6T
Hubnr9DVyopVhRpca3vbWpJ6mGbVIa6HE3q446/KZRPE5wT7idBvRC1HDzY3MOOOJQ+2mRPthoJn
HI3S7E+Mcrx6HY+y/opfpsdF1GBtq5Rvt25NMtyIuy3qxb0wJ6vdonscTzyx47t3PN76//8yXqoH
WTJRi9g43ZVtXCztF+M/nSd+DgHzBcUru30SMz8P4db62A0BQwTFJUVJvL5ZWNvliU3NkRKH9HKd
xg8sTujd0IhZXz4PYwqSffKKSEWc1vKytzQXWkKjvsIMn651vetf+77XdxnFYYyPt73BrLXU43IK
tX08Afz8HRDoESEbfJfHl6uK2ah6f6bu3adnU+V0oR+PzEskewymPm0p7J54Z44sJP996WxEmCUR
mtKh+3zpPmE90JNofNneqM7sht47+RwVoaJWES7ZlD+g1nFIX4htugdTBN7J3CmR3gojaTZ6fo2i
Z295d5BB28fhZCD7H94xeu5Ikpj30EkdGymcxeZsZEt+Xiz7N41a166mxE2bLlbuidfg1Fjr9/XL
+9z6Vu2YOdPi3GabWbd+uHOwU1l9wnixvrO/zvI/H/Ivl3R0x3W3lKlc2LnLJPAvSZI5iCzeSNe+
mYPsfjYJeBrq8dXr6iL6+8T/h2kIM9x6cmavxt79aOSFHghtPWJqHFcbYTi44qIz/VOT3e9fE8vK
CsrhMLRe5nHqNosjyqbMZFtD8wF/JDnIHPtCBz6cg9cczvBTLZN9EFMiGtOzIkhPTEy/HUDZuvNN
u8i50MpDbzqaCROt7BShXt1GJckPb7CvC6t40GvC6EjBujE6enoUGPvMAopzil3/21t0NPbRrDjU
U6BTXyVbz3qjbE/zFGys7594V392iz+9RUfDHL2sJC/R9KKMsGnlvPVI2PC07HWgxBK6ZnOAVw3T
Yz5vi/Hc8qBKTVUFVb0/xaz/bcJafwVxGfQkOXyDxv78yQjyI3S6vh3u5fwWEfMh07StZuQPFoXg
uMZ0+vc3+E/jrfMAhEM+I1znn8fzPdyUlnLQ/kLsYMo4U6qKXN6plRZBs/zvo/3xJiMfXJmK1K44
SH0eLtUm6DkIf7nJwT5tskPqTHd9gOnJbu+MPLhq3K6hu+lhVSZ5ppl9epjdqTn6eGe0vs2ejaRn
RZDb5vHOSGSeHOVgkKqUVvb4OBCRKjaUOb0bTbR296XCItQ8EJJTt8TckFZ7//fb8Nu0wUHYp9a2
yrtwVXhHu5eqV9oyDGwKxSIvuctJOLnpf1hBWQ/bLEAOYmd8LmhiP9/pOs/K2lR6t2lU8dUhvoYM
rVt/CO5dvX4Z4lMckj9e0i/DmZ+HkyLFzooeg8ZCNgKbaA+QnR/+ftvWL/DoC/10SUe3TQHMpVqF
Tp2V1QldibSn8ggE4mtkTtj8fTDAYsfVL5eDMZo95lvqUGxojr4NyHv0Zkqy3DpK5hvVzyad+NHQ
uo9xcbEbGoXma1HvaiLeBkNcP9QcPYntcUfIi82CihxBbJ87hJX5ObGDZCOlz2niO8U1fpjKOzTz
lOd1OMzO8mAunroupKG9zGgiLqxFX8S3vm/jNHIHu76RWIGIP23immyzPM8ZvvfHveja7tb35hJN
pp+ZN7E+deIpMIi5YtoYl0upgnsP0Oe29zTviZzY8k6aqfQvM7OX/p4KPlnB9ISIXkKcWt91eo2O
3ejdOIS4rL7o0pzYk5DveWPrZXlOEKCz1dHefcBxSV+SImmuTJwT17lHv1UTQ7O3hfhwnH6xz3uh
MAI1k0HDBmdtQupiDT2e/qcutnORJO7ZDGw321Rs6NuzuLI4InWBQGgM3ClD0H+oKDfL7eToxFfE
fTrRaAroboEAvoxNN/EJ+WuW7jANmXUrhnxXrEmW0gGP0Bpi2hXCph3bdu6zTtxjt3cI+r7Ujcq+
o79PdFK+PLiiHq5b2mrndLsR3IjO3/VjuotbAovOjZ7ebmzW6RbkZzrsSdep5feelmm5GcYaWgZg
n6ik83rTTYN5O8SiGbelQ4DtyCON6Fgt40OCawWHpeolNamscSJEKUF5PvnVcmGIRg9Fa5bcOJIj
CUfNcKi2KrR6Pb2V5XyQNqb2BXxK6+vtWdkI78WtC3Jc9MHaIiK4IpvT3HjNEqX63N6STF2GvJpF
iDH5w3dLtvipKAUyY7pxYVueNc58MHWphQvosR+0WtMciUICG2kpIi2T7tZbPGIOTTuxrtvSFLdY
Y/Q7ntdwg5ZEN66CdvlOCPcS6jw0AnmTgvtsVyipBVtqK6g+rAnvFLDTWyQ0xP5p0BPytAwlgXGb
qtXtZ9Ev3z26/l9z2NGXRi+bbQy+hpdcNOcTSJrzrPYWA9G+dm425kdj2R28H4lrvhTZtkkUnfUg
1ArxRABfEbpNfe5PGskRo30fp+/B3PtVSPKa9qKc+maGdYy5HfVVO1uPi9XVG7nMzcEj5nrDH2l7
QhbloVtXfI3kxIuGP3XiZjRvsqAn07SuZ2L40npbKd3Y0Si7AY1gErQ2G3tZcrgv5EWh2i2OJUhf
7dSjA6Jd4CRr3WsiQtJS2beqZ/fSIwvYqLh9s/SOUNOsaK7gNi8H9k7iBnG99UOqUV82JC3Yh7j7
thT5BZU5Q26CAbjYi4fIFWTvDWr1p9J5aVAIjIZ8qnk9qjuTQN9668uxAnmTjfu0D8yKD7MSD1Kj
YxPqRms+jPoH4KUi0n3gPGkQ+UX6dTHN10TjNVOG3iHF6PWIRz88CmpbF33eF089ueqR0ebuliJ5
Kg4Dc1s7ZWk4au1uBCD81meau8tagtKw3hreNkGQpAvjCjDvNimIE01lESaB8+5N2QVheQfSFHZw
m7bL0PMBCXtL3roqt1PhIJHQzWWiU1mTWzTUX5KpaJDDGWZo0LM3ZN5toXDQ9caCtV3kQqJxurf9
fovG6DwtofXpwTdnNHc4GGlSZ4B6st1kV4h+xmflkU2XZwyXR4VRDD8glfU1pxSsPe52sJutq8Z9
M+5z+Dg4oQifQiMIvYWVIJzqWg77qXGt51YaKqqq/oV5LApcshwP9MAPnHZJjNaXD9enXZ81TdgU
3heauhMpkkwLCUkaOMKFanYr2fa7oUs0gy4eB96Lg93Zy5UuLLfdZbklkR0vnJymZOzf8MC9AcW6
W/Si2PswoQl0jcv2prGHGBVIbnRbt/IfrIQn3Tt2itF0IfYIlciyw7DZ3issODxvqymIvTX1W5N0
idXhLb4vixefT3P8w+9JbSagxf2iV0mxX6z0yq7iyyHVvlSO/ZKjqQBvgCbP929dq1Jbr7f2yby0
t46Y2vtW8yz0kIrptdJktkGUTSqpl4yBce60KBAPKDzsu5IQb0wQMeLCNGhtLJasDzj7noeqNmHF
jHmxLatWKkA3II8DqNGx4vOOF238sMtm1Lf5jM73EcHMfGvpQp1pJB5cJi45JTAKS+9iqESqRbO/
+JusL+2rwjYPfHIJ4r1ai5DqoDyk4I0MKpSDTyPcMN76UT3rYIxhQUyWvR0nGb8F3qzaMFY6mhrH
uS2ssuHITrqhFM11ZmHQZV8baUpFHBjQx80HbKgEgDdb9DsbMytBqyBMGpte7TOMIchFu9ih/jfi
7yWzRn/OiwrTMWmynX3fJ5b13hkte5xGjls2sVsifa8sPb2iRnLWx/128eQGlUjcXkP1QlC1Hxvi
rfMirc+Lwu7IFKbwglXGbe+7uRsPRdpJgFNWhutF+vkLjtW5OEDgnA0kAxil0hLtXzcHICnbiU/U
iVuzO++c8zyxui+BEjCMPIxKo16ZLXybqgguVEJQdEuJIuRl1vPN0OsIZ2ZKORRKXbB/yz6VyfLo
T2PNBTbt8ISQbKLo1DHaBtZ5tQ0Sb9nHyehF7H3eEt2q3voaPeWmNpoXZqpXqtANVfPB7qNABfNd
Ympyj9alvS60KfciGNoq2/TxbF2jHSlrLIRqBiwYCFkAwBMm5jaffDXiFwXnRq2+Ut6sR7Vj5U+a
6Gp0idiA9kUA46emkiAQszldtjdbbyRENQmSa6BE/re2a+SZClB4sKQ4YEDN3ocCLY3KQF6cBS3C
bad+Diq1yXP3pfcaIF0Frk38g+pyMLVzp2kfFOq/b5nnwFuxl3YHitTwuHtSbodMSpAK5XybVh6G
Jj14tvKhvWo8bY/aUKaRSp3yzGvQPPFXyY2hUJBsPGZqzdLAXE5xib+8Xpod+bRPvYMqI2plg8Ov
DfIroOKg0EkLfknMmg1KnK26pxK41IBlOTSd5as9z9eV6uFmu1C90jVL00qygg7+VN8O0h8uY6Hy
N/znVaRXgfSpGam72I7PvKm+MKCF3tdpkkUzp/VoSG2xxzKRXla+PB9S3TKoNSbbZSm/dvl4Livy
c7etWJ0Bj+RE9jcBEFK8uAlRwGj0naanNKgcOt5UJzVbTOVLsnBXLgr0s2cN68OGOY1gR2F7e3uZ
bhBmPvjCqaNyRnLDHyF5bCq3vLcM9rih4FsKa/bARDIW9n3emgSZY4eF01h3F76Z9i/FrO6Twriz
YvWszdaZ9IoBgBpq77gYto6F5pP/YuK+CrlY0zbuLIsgad3Ib62MxQY1c7fY0y2Bln2MOUuLg1D4
Vfddopp+HmK/u2/Y+N60PQou2S/EiS/NxaxNqD/B9dxnWTAhShvOLDF4UV034oNcs7Mx7tRLA3uJ
yHWkQ2t465fUyVWEuP+VEN/3slzUZWqqBNhQ5sSHzhuvstyUZ4biIurK1HfpP3ECddSJsYyk0uAR
TEiYRllcJE7tALvKzTPHEWMIlZTPac6uE12/HDpzGywGC5vXy4cWYFGE2FyJUGu8iDTtV7eDvzc1
3kfnkTcbIsK8KTFNuJnYNuhxOZ1uXJrZ9rhm0ebsBwokw5fSgPgzgXjduX7a7+HsV6zDfhcFGgKt
UDINQOhYKWGoz1P3dsamNwmzvfKIkKKXI4ByOaoczgKEsRsi6Vm4TXq/04XlTHW6UV185iroZoWB
YS6vqfjqc9ei5ibe9UxYwwxEj0PJ25hg+ED7bm7sNpXfupidkJMl310Tpg1KRgjEaX8fBPU3MifT
7aQnS3nZdp3EdqjPgKbiVJx3ozFetQ2brHQY1E3QQaHzcbwS4xqg7yMvbhIR+kaQPViOmfpjvOmN
4e5amz6QnTGfeqrrWtjLWPlMK9XOO9UE2ylvc5tl00tBKlvMquQYUJlqs3prCkhcahmwNGT994qw
c3KVs2eBqzfMJTsq3FdM4iKFKVPgXtpjX8bszGswrcicL5UdIBUD6pco8VGbI6ne7lAVO0sGxU2W
sUzuB6ZRpLSjZB9qDNRhIle2YIf4cKrXRRJgeeDYHCcX02I21aWqzHmp2dhbVblHrYvbJ141Gpwx
ExWNhg9nOIuHUuwDOXZqY3lt1Xqkoyo1XIly8OhTxaSHR0Ej+G2Qc4R731G+sXa0XCZgULMenPPZ
z+kFEKmuvLUNF1+vtppm95NdknRO2o2Gk8k1tmMxW/Nz1tmmvUkcyQ/INcT8NHBWSzCJJwLZPygb
PHvxs1mXUwZQOJXtmZGSJhjCe2teWzcmKjkXomJ7RIju09wjbttKtQY6QsGw4PPNwXtiimmIJttr
YEFYgLX6YngI3GT8OppOXG2TZU7VJTki8sBfGhpEHT8pz/K087/g+pzmzUwalPU9y5rglmNHzazc
5JZ1w4bEk1/S0URkmmSBGcakP/tfJi2p4puUVFIfFI/ysst87N3kurZm3YmYnhqmJKgjLEkDmfep
sUeoei+rejnXqtbhWrr3biDrM3WqoQ+bkoMWClWnsw7/xd6ZNceNXtn2r3Tcp3sfUIF5eMWYmUzO
s14QlEhinmf8+rugsttillqMare7w9EulRwuUSQSwDec75x91i6ysrEeq3IchjPy0TlGqLViBVmm
WUFCPNbv5jXpXTI8pS3XWpR5bN6hzmi0Lha1n84pwoNeSM/QRfduWDZyB2uy7HGkt8YMCHHU3ifS
FB/rdsE+nNIMy+AAuEerenW+T0YFj6KgDu8E6zZJ2kOiVxzEU1aV1al1pKTm5LPx1WN8UUE4SNW3
JGpu29RXwgO5HPnI0Tw6sJuObqRyihUDSbzWMo7FM/7vMzwIxSh28epqmhMlEwc2oZPoCYPXhsWU
6HZyYh7DhV5nv+wlbzRRcLo86Is8Cc/oEfFqcTlT2kfV+LKslrO2UuKHylJdRAl9lddtK+vhLi0c
WhXWlXF3QW9KdV2XmmusV1yweppkCbrEmH7JUsL9aJU4ap2v4WNrugKdAOp8tnRD6MapRooubRs/
TtWvJDwEZxoXNbHLtsRdJDnGjdif95zqdEhNAk9Jn+gzwmA6cYS5x245EYNxXsU3JNbyYCfaGhog
aM32LucsgDzXttAlh2N7BohHuYG50zxMcnNfn8EfaY/GUOXsljU/vQWgxXlb6NWjrPQ1tNOq7Nyo
EL1Mli70Jo1KlnPcfvw6nGLJz8UsvEx0nQ6pBN8kTuypPRDsxcJXGTiWXtIqpferI7LIYkxqp2Xt
LFlp95LkTWOps7rnNVi4xBEnokOekKHkQNmpUe41pO+5l7R6IVBXSywWuChpWqfU4+tFLBQB1msV
9+eFJhzoCfhircv8DUx5BvFOqDM7mhQzxtwX8nFhoODGGY6kS1mRlGlJyJdHM0v61hfmnB4M5hyt
JnKFWilfuosoa0ISOkqI4icW+cAEbrk3QK+465f5LBvgx9tGWT/Pmbg32hBSFaSxGfRfxIi/EBaJ
RoEhvmtQmaH4NdS3TlWCwuge+4ZT2K4o+tggZRXrrkG98kIq4c2V7M1exjy5IyaNbnqrxpBch/4Z
xqG2lyVSUOskKpfmAkvbz4WoMW0F3fl8p+qVCqe4a5xEMsPJ7YzOE6P+btbLWv+KrDg8wosGKwou
BZIarWPyitGNSlMQ613px9DGhD0A4/Ms6yS/gm4+VePF2C5b5s06DEIN0VpUvbISJXcZzC5ztX4d
oa0OAiBhRF6TEg8MHC074kECHbyncY2saKmd1zTUUm8Y6xcpnNIZXin6EKMsZPIJGZI7kgk0vsdj
Pl/i3seqaCYr5zCjet/Mw9Pr0lzFWyukMORI3drR958Lj1WWxkcEymJ5mYFJI8rr53A/mE0rh3Yr
D5hfGWE7rIdR68SjgsbK9MKw6kqihZhRlkerm40EuH5G9gId9pqVd3FmTXtaYOLHKlbS8tjFciU4
sP0b2YOemk2XSzhGabDKi7EcpDq6I3xaBM+iw47ugXlW30WADJPXZZwPR0FO3YGE6d4q5f5bqOrT
Xcem/5pjVAlHpAqBtVswlAR1kVxWvf4yT9NyX4p1f5EKveRjKrAe8fEyRc+S0mgX0vnYO2HW48AD
YV1W9rCcaHswcQEz/bQz5qb0SVvXhXZT90YcQl2aVoudDol4zTn0mU46lTOXoMKq5OzUGazutjhE
CIAkmLn0Qc6UbDPIC8Gq0xkbxDWNNjutTGJ4/4Z6Tzr8SunWcpcVinK2iB04S9jFrjQogsvuOaWH
qM/zu3RkTJGRkKrOKcTRVDmZFanm0ZlDAn435yK9cBn+wPLaCC/ThHBGAPJPxxiNARoNYsz9Zffr
HP9pQYGB913MRIM8HfzAaD4WLSDUYP9YTa3T9a2bkPhaWL116y6cPyn4nBactgtRz8OmVd68fL7z
NX4ohMtz01vqSOWCgkLvGKlcO4WUPsIuf+S4OtF6x5FAG9XPcC+nVZnv19WQilOhxgfnu6nID9eN
0YJH8MBb2l6KPBDbKLugta7+RPJwWkPcrqIhbdNRMOE8efoYo17o4zjnMcYqWMZScqJCbvzVMP2S
DoF9P9LV8usXd1oS/n7FrWxpYPeCuu6kuNXH46LQwsXSX1wKy5nVqQ6+wZ9c5Gejg5ooDCxK7psm
+OPoIKYsEdNtKsEEh9KE8xb0FSCg7Ga/vpufXciiIkpJFHdD/JE+XqjOZbWQNw2GSvY4EsIgLbP2
IhvK5iYJ0/2fvpiGVoHypyShujyVqqWzAG2LthRHHTkXEnQQYXdV6zB7P3l+f5At8JbAYaA2oQeA
LnDj5AGKRrpEqMsZfU8QjUJfb+/DApDeQBxDpjzxTW2vS5+N+Z88TRY5bnFztkIycaJwSlorisSQ
E1HexaUbd434ONOl5ZQZxOGwSoVPHuhP5tjmR4T3u8ZxAtXPx7dHr63cYvLeOhZmJCRqxc4eVMn7
9Vv7+UXwv5QRGcp/cLbTRCKFKWGKgdRL8GjLNFeJ1T+HusA5jcEHKkTcNKT6Jpr6eCsDxdVuUnh0
pXlZjDfl9KrGN23+8Ot7+T5xfqzj/n4ZVkEaUaCjnNZVRT0sMGaZGzjNFMnS7KFLppecjWzS84OS
plfoeXyId5WdD3S5teYOt7yjbND0NJn3csljFjrMeq3KujKm7s/PRiYiWtENE4bK8GRtifuiawbi
BTJPUrGrS5L141KX+xaBjqMgMdr9+nGcqpe22jIINAP3NTwYebcfH7o0GfRG1swSs0sDazMKN82L
tLU4hS67aen9JW6/9ln+9OvL/nGaYCuHkHfrdGDGa6fThN0flHfLxK+LgJ3DnfvY0Tr9Juw/IzX8
9FKqRn8Ds9Ki6+DjHc5lkwFYZlgVJIRBMoCApL+RA/Yn+9A20z6OKzYERKFsdBZEjY1E+qPcrKTQ
ZXU166jSwCPIF5eOXSrLqzeBuVh6aYuNP1vjNs3Bh2sSOICU2+Q6MGhYCD5e05x0pRUMdvYBcqa9
zLCSYynbDj8UycX7TsqeOwDAERUNOtHBfJCvU/obCAGf0aX+cPdwfrCapxeM3gf9D7vIKEjdkm2C
Dy3hbpXraqKdPgSd33JAy3flZ/0yfxi32/Vobtz4kMA3TvkxGhUusa1k6gVeftWfrXbjIvR7/AtW
9z/sffpDcMFlttV105xv8LGT6VjqpA50TgwOifDSpsPDcNAs3dSacEcQmjgmpqW/nhmfXVH++Eqt
UjELmfIdXbCvbU5DATZhokL5Qej9FKeGX1/tVFqHclDd1ECocQkQWd9PRhAqJdCAJjswYLKDpIcX
SofdB6dTEiNVtJNXy4+A5cT1P8i/8J/ImRAC1w8P/w8gL/wJk6/JyweQ1/Ydv/dUgiSWiYsIGrCO
xOp3k9791ZHwN5rQKMvhMywha1ZZBP7SUylI+m8WfRcS3rYMUNCKjM+/NFUKssnX6LGis4sFlkBI
+zNdlR9jXpPmme0XGGVWGTYo42TBZr3G81WmKK6PrXTdzf0XVNOVp2em7P/wVK5+X71+hHdxKPmw
qnEttiOWUJlOErqD4EV+nAIdsL4F65KGk3Vr4rAyNf6EBNVO84KTeV+GswYiia0XCyf9QhxJmNQ6
jmpGEZYvda+UF5U4RVvCo9ibhZaRoDUyO5XhuOSx/Ab1SN3V9fyYVJZy6IZOuEoGuXc3JtZVlofq
s0LkeIvi6SKWBFD8s2Z5nTa+LdDUQfREyjdoZpJjhhEwZdQRFEoRoehqsXEzknChMVwwE90JR328
7Ir+apSb/i1Uwqyllm98NaEtBImFZAWYCrqVOT2AUFacsGowyVmNwnLaoVXRowzl62IWuq1zvnKK
sa0papNcv20bY0ndGnVw7A1LaHS2XvTR2xpl6+wqc5T4sdxVbqZovYgJRsE5rO1vC8ESMgnTAE5l
pDBiXYklcwd0pgItoAyamjcHmFC0mvrjXC3GdDBmYDNPi5y3GAFNaYRXEAGDdtmyVl6NmTR8y8Ed
gLQfYHs68AOUl25usNwGIaTuOXDQWahW/aLbVdcLz1a46LTeh9XroFfJjTQslunUYTKq7oiYFfTN
tGhf+rXRrX1O1gA8YgwGl6JxZUUHLVaMp6Uq8fae+3Qd7XISZ3JBrR75Ukvyc8U6876rJnbAqdUT
/aCuHcgTia1vsVVadKnDApzPye+LCYn3Lu0PQpctIkZwI8MtasDgHCpoSLBHAB4ALMqHQfOiIiP7
aXHhyi1brWmoCCta5ddYShyMAUK8IyyQNG0kXuWDpleETdxDf5eK2kRfPlIgkZLqoL+bs1ktqAzG
nKv1E3lwyYwVcqFqQTUX4Sm6N1XsZDyPlk1yVmWG8tiRvKgcS0oMkpnwaN7GsGsxNEly+RUmh7AG
1Mesxx5hMBoq2cLeR0ljsrajZQpUXOLWOqxTAvGmMNRwsJUx0TpaL7eRWyly9S0tpBx5HaQ5N+3M
ufEN4DSQC6YKPyiwkc3rmum4cowGdCQPVkujIz2AbgkBRW1Gf6SbrY+uu35aWBdYlJa6e0PHpsau
2MfTs5oLlKfKQpgPtZxnuMSg+WkwoNblktRsLjVeKQxlfGg01LY7o++LFx3h/tPSxm3u5oo0E4dK
Iw+nsBSx8cwM/Aq9FBmiGAGyEl5zoRFdK9iPfmNMJOq+3grzjpSPQJY4CZoRC8a8fG1jIVbpvcjk
3E/Vsk28bDBZTRg+xXOGY86tnBqZCbTNVMFFqEvCFFVyE8bBvMqBVTFmbJpHp2uKNlA5kmSTt/U5
ttr2oir9A9W+4b6DoGLs+wp5PioMU+ugewkLnJpJS3alPqGhpBTYvZW6BCNnSYjWSqycl11fjHoD
9wFNhKeIo5xeIQWZXg2lo2YVVyPlu7gqyVPFgiBcRVKTPIlzOERPSmopr7OE1yJaovyGSiLqwmpS
19QxhDFZ7Vo0QnjMYxGpfqNR5MMMzgCrLRcowBa9uwprzNnsrh7ixpNAyay7aojaGwkOQArdmV4T
pHV19J6Bqku8tBDU+rC2TU1xK0xBSrU9fQIe7urVcCmqC7450Mt7sNWgr3DqBi0c+22ctFQPp4Z2
zzgcDflgVZTa9xDRGBRjnCjSzuq1qnGlNJWfYFvLijPJ1hhEswrLR2jKbSLJqhgdl2bBIRVq1aJ7
ayn2uIhxpBDuZKWNvmEYgmpJN02y4jptZ2dZUqBPqiJlejITau87KWvHDb6zhlg5yPTB2VNRdOZj
l2mktUXd1I/aUG0yEj4sFSQxHx/KNsplJxKRf53nFh2GXyo0KP2b2WK19t6M5QrMMpTTwqVY3Ggy
8Ddpam+sdIbf2FWasGrUiUtO63ZMdQcGdF6L0y3Z2ii5WEoAW4wtI0RYUxadjJ8FkKpyrB1Oi0am
201XCUow4GM0XfKcJWFf0KeO+k3cSuC2ws8Pd3EiZMMZ8hqVW5pV0PyGHcpRqLynQlYXu17Rdcrs
XT8KGFRUhrYYftUowlTa6VKWiVMIg7Q2Llk1GnSYOk13P1ni0oGUprBnPhjLknYszlHa3NSNOimu
ucjyukN4U6nwW5StSIn8kKWkD2UWvyYrkkOUSLW+00g1GVdCD9Ffsydku5iFRebwhG9MVgVIe6hJ
hJzISeHRJMSMamCKQjZKAanYRTk16k3WMTt2JKgGoNegr0H8F0smpa/KJFE9XDq9F72ytWB6u/Vm
n/VtRRbb34EYG+Vz4MRzcQ6ZSUIKXKgLDarzVBkxVS1eaBCOtEvdixmyP5cm7DEO5FSrCj49tGEv
E4rpcpoWRUctgNfYOevvNL31tPem7phFkLumTFSOc8z6ejatDYXADmG6zBPS5/ImswjhDzEYn2+1
pEagfiorHbwEJBQuZWsXD1fDoshfIZlFw3u7oL1+gWpZDOfqkDfRsdJxMNhnyGtSkbKQxYF5YhkV
0SyXS4Nt8VjPKaX9Vm0XjWQo5KuDuC6vs4YWcZ6pQFmo8i/AuhEuEKUUMgKl2qIaZa3absjJjDlp
0eWqC3IvdWRlM+WbUyKOUIt2mjrfpbJePkPFQbAVFlrtQcdPvCiM8wtihvmdhqDc2zwBsPaUhM5X
S3FlJpsLiqu5vGxpH/LJbJB9rkeNNVdAlDmOU7MHxoALnags+Dw2lCv7BQXuWK0PJVUVyR4kWXPN
vokduespzms9FeBIpTpUSrMZtLD+bD2xJtx5tQvTFG1Qc8ZOqZXpiJIciXRnvNZLNu4QSOhIllhJ
siis/WZoIj/t59d1EPpAl+GrDmGGg+lUDY9NOpdXCM8mJzWoYre6mj6VUxxSYSsA3XCv1MoQUCOa
6XLZajeHDTY5eSHIFHKN8qphNL6eajs1j2QPwEW/uF0x4FGr1yTL7ZYqB0ZGVu6Lxip8s0L9K8Ok
u5pV2mKV3mjstFWH85ZmEGeWBYrZs5m3XqwM6xU1e8R/CyLBRm+0APETREQVV4Z4xgtUyAq3WBXh
MtRlPNaaJjukxtLejvpQRU5iDAJYNHSIgdnF7wMtKC7RXMU+WaqpGyHiuehn8F6ymj9kbY5CZcaR
Z+om8aYOhdE1IK/smxZrGziDxW0dztjWSWZz3vdpuwetR/BTiLpL+pUUr2hNLKeET30V1oelY8Qo
otoqNlrV5Cj18u3cg4iSqrh2lShGcSXUpdd0bWNncxk9MXlbEN5D/yzKpegAFZLP51arAY0t4XW4
dIaNMhtgmaRcxVZ5jxpEBNKGnjrvw3d10YrdZKE7ITJG1FMmtGC2qBiNRFwe8nBGBRdb6heNENce
B6jXFD7Rhapi3kMaXJnUSHdN/WVAH3alzGzrhtVp5zobZ4ALygPSmeJ5GTX2j2xQDjm6Xpaqpnpt
LBntcNdXBxlqw76M81uroQ8hRgtBaiiMW7wfqDGnCvx+B1I5cDxZ1u8twFuJrdZx9SZVpZ56Sqq3
71Dxkj3S9dCVB61CPxthPmd3mbUt8kqCbEXoBxeYc5Yx7dL+bS1QVqMLFrwGUwG2EOkpzXDLUnVa
5THL0/YYLqG57JVJhPi3DO8p7V7R78nMf8GT/o9kkmb8j+lJ+y5/6f4Nrd23l6Qtfzzyf//Gv7K7
wSWBs6djnfBpy8Nw6P4ru1sRfyO9RXOWKHMCBp39t0O/rPxmkbIlUSBxsv8dv/Tvh37tNzQTG7+b
ugdVVvnPnPk/Zk7pyttwTOhq6cujf5+T6cdzuG71TT0O5XqhzZXgFcMAo5mwopyxrog2DMkPj+gn
B/+T9rzteqa+Ybuh/mx1vO/GJD/UC5FazonEie9CKBF+irGae3KCoA6PxYt1kr+IUo71SNingRBe
FcUTigPFbht5CX79QU6covkgkAuocwDzkLB7wqPp441Xa6H3dCNVF7UCenaVVxuOOWrxYo7PGprH
izIMlCRG0anGxq5ttfcIgWJJXcMFsqpdlEZ3PVRWGRTKdGdUaASINqQbWQ13fSpWflQVjdu0SuuN
PWLDPhqT/fos6/Vqlwh1PgGVK9LH5A33Q0qJnAopYpWSJUWvj/dTa01caHMjnxcxjVDO0NrDYivf
ND3leOOjSh/wg88P2PtFvd/2uxzvkMhur6x6nw4wWXea4OhvFRItu22Drn7pMPSVPaTzOKFxvw1H
5e68Ol+qY0pdrXRotQATWxps0y7n573euIrhROoNoDxkbQgo9dKXXzFKywQfYc56MXHKwIfxUfqS
o0kzgqQ7SMs5zTrEB1BhlkurfIDvgN0a1hMHXd8RABqzp5VuyEmF7iNHy102YwvZVREMZqC0fhG7
WNyuhmtM7qz5uc5Zy0YMH1tOkrj1zXDVRmhA7fy6vjeelWeL3jYgfVc0jYkd/UJ+0T1mJmGTW4UE
MrZwRDIafI2QjduCYUuP1bXwaNHSYrHF+bgQhYK3dN+wlxhlt0Iurzj9N3acJnTIcBRntRt+acQd
aY2MHIRmZ0WwtOxctnyenht7Ip9bzJuVwQ7fOsPHtcuc7eos+spb02477irdLQY8SNu4Y/8MwkAN
4gB9FKHo4xq54bJbmz0dfdbl9OCH59ZxOAsvFsPW7qqz3s+P85OF3v6cnoA+go/oRl/h4prOcmh9
bR/e5ISJ2IsjYK3PN1+yOVCuRmC/k225OlLjS+s5D4Tj+lx8Lc9NjU4wF/lM5IeOHEzvaWiH1/mR
JqEj7S8eejY2Xaf+suxhID9ETuuEju5xj3som9DYci8jp1TYdNfU7+m7Ndvpe7nYqUhbmqMd0ND7
1RlZPCbfepWeq/i1nq/PZaA5yb7pXfywBl9yslfIuE8LpasbnMYD63z0pj1G3Bf5hXXN0Zzer/xi
fWHatni4gum1NU5zV5JXXpfXGKZbgzurtHzh0wjH0cHxpP5LpeJPbYL/bJ4Um7v0Z7ubU32run/7
v2dvb3lSRv/vx01u+/bf9ziLBDUw8g32vtXEv6M4ft/i+AqaDZByWFbA6pBZs/49qy39ZtKlDU5p
0wiIm77ir/ubJP+GhoVvoHSLjRIK3D+1wX2sIrHbAM/hDLVlx3EHglv4cWFcVTpZZ0uRA4yqofWe
IWpKNjn+Ja2mxJ1gqYvyNieirFV8zsXd3O905Uwn94hZLqP4UK5us0mLbTok6sQZ15040TgHA95X
B09XPVOF6OY23e2YBorAxrVrM8j/jtYcCw5KkumCODbSQ1vuOa+E+n7CJ3zYFjO9D4r5rF7pQ/TD
cZcsdyBfWGbjM+Ohuyte5xftfX4pA0G9WIrrJH1e1H0RfrJ3fNcG/a3C+McndJL3l80qIpukygFY
ru7L8mY8Vl+aL7LuaI/i2xjbxlepdo2v1Zfqy/BWxjY7wfoVlWV8W3CK94flbUkQQJIBQvPlatVu
Ss+GFGa0gqQqSNdz+G9L6i/Vvs8CiXPm8JwL7xzpbcrwrEdXMIZ/GKs/CTNOzN3+cEvmyW5o5HWH
cpyXPhlPdXtt5jvRPNOE+1q+IuFzsb4L1+bTcCzu1ofsWfFoZM2e+4TGJDy1AaQ64tbzZ9c3U2gv
oQ2yoUXbzTf+nR/zpPT4P/QxPxsgRJwfyt7/BAPku0bnF2Pe3KruP8Sh//tWhY8Hg+8zyKIWyAEF
jw2IhCcHA8oFDb1iugKDHs3vSAOrQ4sI2DsdS9E/KeD449VOFum/82ryNq9O3j4IW84gG8cRxtzJ
ikfvaxWpY6IGgwMfwMHp1End1GXSO5bHEu+s/CIKcSOfEMrVPlmeOMj9+gOcChoLKiR1WMQq4d3k
iV4Dt2mgbwJ2PHaPtvYEJxEstt3T1XlnvsyvYWPL93KD0B3UAN5btkBD/6G+hYTf4Ay/BhRRla/J
oaDvhTiWP70v3qLrXnIK3YkqJ7sXLiAf9GfJPfUU/h//m72Nu1z8y3+otGiQYKZ7nswebVsQsr2s
wunMyzqPPHVPZHcXHfv3DSh/L5ynNxNd5oCxD9FV9Ly+bEUC1SkvJne8iVQHPvkxtIdj+0A7FX3A
Rxzj9CfpoXsdA3DTj9NZ5BY3DRkiO7nJGtpfbFGz7xR/xigNakruVBjqpGQ//fU53Uuxi3Vj8h7z
1XeM6b7V36hWEjnyr1Lb+sWreKGw7Y7eIvGBHaW+x787jRzcAJBTt9AQVBsSf/lFPktc+lrIhS/0
lN/2QVi7CT4ZZzhv5J8ddj99zSfr+79e8z/ja/5sNTFOtsf/6tVkW4n/sJjBjEYrBYeSRfvjVtaM
MwXmJVeDWo7eJlmlmRGFP/1u685qFZkeW/UzpPBnlzzZHP4rLnmi9f19i0D7LZGuIm0E6/TjbWaa
nDWWUqpB5y3O7HbO3ePqxRfO8Jlc6qdr8w8XOtkc/tMXkn+2xerkwUR0OxtZ9eQpJnIVy2bXqMEY
0vSjmHSKl0ZKo6ma7mSaYP2unqMdyehN8x6uvgDXBVJQRh9iu5ieJgmNi913sV+UuD7EgirCgSCZ
r9NF62M6kzvtBdm92tFNluQ0zEikZHczSX9fzPr8k+d2klH7/QX9eDsnL6jsMlCsSaoGFjoWkuA2
1fmVUxO6PZRuppMDQSndPHHZzPABQfL2RF/93FyxcdBVqqK9m8/LF/ox6E0GePfJpvvTafrj5zt5
rxHW6VZa8PkWIvs9TSj1PsxtehDT2/bSfNJ35k5+qjkbmJfT1/F8Dtrz5PLXAf9nr1w7OZf8k79y
7WR/++9+5duIO10Zf3jj2snCXMVFKcLtUoPmhXomLWNkNQdSaeUnG/1nQ+sUP/2PGFqf3SvFhB8P
NP/pe5W2H3T6ULFrl5EBi9s/J6tWN9Igt06ZGjw9ic7lJXI4+/n5/vb2k6zE95fzq+ucLCeRWeoj
hmVM10N00+9jp7HFQxhEu37/td63e5WwHXtRZ9xTNrUDIUBcZ9d4JEzH+qK0X14OricE3kHnD3G1
uqjtR9XW7dK+oA2AdOen68s2mn71gU/Xl3ZGd1KxvlSrnd2w/uFqMFxbfnwlxR684soRwTc4CDDK
a6q6l63o4MlnQH25/8z7/Ltd8i8+y2k1IPoHfpbPBsz3jf2Ho/Z/dsD8NED4YWB+Lz39cB0tjkhF
IuMLRr9nEzx0X/ZsMlWgYgqde/P02aT/5H1LJymEKQWkSYldDXp3/lbMrnWZ30Gh1WQaZ9w4cdnv
aoU4zE53SuJYyh2G3CM4GxecTc5x6bO2ks9mzPcX8cMD+B+fMZ++sa2m9cMH/nvf2Enx8fcI5ccR
chIpd/qA1D9hhJRQPwKRY7ET7jBtld4VJ87sAvnA3z1KTpbLf/go+fQhnKyr/xUP4WcJxM3PhlI2
28bWOvLxRSvovdapq9XAdb9U9hcIBcH5F7Bi7pOfuvZb5Nmd27nm5bNz3XmKvbu9vVAczEXd3dni
PO3c3X1q734ditH98LP1+m8fSj2JxfKhNwFB8aHEwLCxRyQRpF9r9uzHd3pA8XR0Y/ScfneozroD
E/lJP2998bp677/xN2EX7Ramfu8r9oPgv0LUftZcGsh2odPsMhsF633I4eQ69K4fcke60r3lQL5k
t6ft2DFdfU8izZl3ppsEvW04/PZ6O7hCAu/PZ7H/tjqjtzqdW3tv7RmdP+rdFakpwSN2fqvOQ1e9
6u03wQn2WQCilAeo24733NsZPz5zzFfTfcvZ7TwHw6DODf34K1v11yjofOg7/GUpSJxvV9q5XRyv
TNfwNG9PjXNvOCDFbN3Nba/ze5tSnWPwxyp/o/MpqgbhsXxMuKTuajfGxZYukwJx/5i+94fBfxyd
+cD9fMucb7p7fJ7cxwvTfiS95Txe3RROQP//sbSr/eQi6LKDR750pHauHQ6eafPX0ddsuTfRr/al
fbi4vb6mKmn3PqQy76zztl9Pk5PZZ6/zJZVqf3Bat/N692xwXh9kln7cSdncU+eV2qtd8F2tWx5p
8fafzgb7PN9DT3XZINzJeTo/S/et21CwnC/j41l53H5Y7bZ+vJ8O41PzTuWWlvWJ6ml6TPeU1CeH
yo89HFJH8OcrmfRhelwOyuV22e0Thg4IZechsxV+ZfbrxTOKw0vTftm9D/bDg3idUE61RdtujpjV
8Ixrr3PFJ+852/eebo9etX/u3MGlX/sw+cY5j1kABriP7GCxF3tXOruJ+/tkJvw0ovthIpxE8fUA
f0DaZqdmd17OnXID5/6+CvCdOp/d1QfA4blXRgAR9vDc7T3pwEf0F99z3E+ivs9WCvUkZP9vWSk+
ez4nG33bNw1que/PZxtU4blxOXnngt3ZjfNFclfXsgvn8LIcHQ/xrv8IEtSPro6Hw+31J4/n80Xr
JMz/16L1r0Xrf+eidRI7/iMn5Wfrw0lY+Y9cP7Gn+UlUQ1lL12j0lLe2gY+hlgAkcI0rFqttM2td
Mdj2x86jg8cfvMFbfSCtXvEw+7NP7cnZvrYcGnbJ/vvf2ypS29cAEfvVS7mXfMk3D6srO5DJfdmL
ncLLPLpDXMEbd8bNuBt3CMdcAhoX2bObEFFr11R8ZARbrV8+IL5xdPs4uN7oaYfRe4lctK3etpPq
QbqfPOF2YRcdXcmf+FOwJS51Gs7sRAw5UQ2r6QUiIvv+RXFeYNx+P+ITNARvIHuvKnbHmyy4ulFd
PHb5dVM5R3mws6N1Afw4WJ0jO21pH6+Oj886SYHY3uH7bD+goLLX77s22/Tr2YNGrEA+w7CJABdH
s68H+3V7Nu/bB7p9Z/vm6xNf34KK19dXqqEHJ/UyP/LzoCB4hS7rD37tbY8ldrv7xl183afPNtiC
AtMBPxr8et/mfX7yrk9C+cSc4zJq6cmoeXsDT29wTH5vb15hK9/e5Bn2LwS222tUD5NX78u9GdT7
2V08xRcpPcokUWqi8MTTdrkfebGf8l8l+fXCi92MF664hh/z+rc/a4LYF0hmYDjv0V/G1/nbPkaw
3rqDe8hX5112zpm3tlzxElbq6In+Sgia+c1xeRJAiba2eikFrTf53X71FpdIP/RkG4caD2ga0XRN
DMbN8AsmH0Mt5DZ0fi8e0ZtLH4XfeINTnNE/dakHkk8TOl8ZfaR3OGeiq2HYm7yZygefuKsdp0RP
48U7u7kT9+sFfevHZi8f+8CJvcgtHRLANh38vnQocdq0Cc+9Jij9wvPBil70F6IvuuWBn3R+7Q5o
6eJDwXdVZyZDeAs9e1d0cgJJAkMnecCs2M29yp35iSPVZJwCHZVx3Hs9j+KMvBMBqBzAz/Z0fiNc
dAnat8lDYmBnHK1j4u8sBxPdu+Vy8O1kH+0dUHTIAD8ZPp8uFSensn8tFf+0SwUOhb9eKk4Pu+Gg
CllislSMfsdC0Xl6QFeLN/vh9fyXjSFkLsmsEdtXtCfUz6wPkit6CzMwDERnQSVRuihmA8H5NnJg
ZdB6+0RxqqeO48Dgrl7hJoxng0mYO3lwcMvz/nza608z41m1Q/Kw62G5RHbgMisir/z/7H1nc+PK
du1fueXvuAWgATTwynbVaySSIiVRVJr5glJEzhm/3qs5fj4Shiaejo99zi1PcUaBItlp9w5rJ4dA
e4Z9gds7mnD+4yOVK5Fdyo/BTWMmG2PduI2Ly+cQF9FXa5RlXMOpb+rHmwNuZ5+/ExoPx/8JxP0g
Pud1n6ou0rOgrxQXUefHG92i+oS+600uHltbfZmcziogFidHfUzWE7iSAg5JLM4n+UMzJaaZrZtY
KXavNhU7sWo3cgLsm4+fUaB4hfJ6lmcN+O7buetvQjtxahe1QZ85743BWTPwV4Qku8GBvy9FdAp/
bbhHMiuYU2SVO7wPvFdCpHLuSqvIKfH+wMLZ2KnpWUgMZt1F6vJX/Xhl/cZfkeMROPwrCsg74UZa
lS6+Y8TQLs3aTTHvEOeSOKWZ4GuMmcU2Sio5mBPWmEEKJE6LGXCujzqSWEfq4v8udfl6OHLhbyIL
qaV8Pg7/jnliJTlexUc+/r/icoK/D8z2slulYLmc7aKUL2CG0AzN63idQmfYoss59IeEGXt1g5TE
m+hGeczXYN+Qrc1lfSttEPbt6C4Am6OSM8Cy58qMiodktW6GU0AwuBlDyrU2JAb4t2Ynbn7k0bnV
XE4IY0aFPpyjjPPyV5weB5yBiFvi2YXZIKpZtFBt+UY10fDEja3ARjEBJ3YCO7CtaI/a8kywBIh3
LrpKCITK8exxlbg+RNrojFaKvzUOkASuUCiYa+dwUR24HKfQQV+odGxnN6MlmVvdKd5VKBaeGew8
KA0jU6/h29341gF1W1HCDyhP5uo3kRtaEPMe5JpnQikZcbfsCjunYifhkjGAAuWmsKMIpjbccl1v
6y11DzuUUoGoAhLSQ4bKmDhaflmPkoNeTCDwEhNEjhbj98uzQwQ/xQ4xkVBmXawujHXP7vkKdWwM
pozpW6t2BX8uRG6LC4LZWpXdWjmgrcKmewMzMFzDZhB9HWMUqMFk3q08yHnoZStA4et6jeoMW8mV
H5UX7aW2xhcflFlb8Vbfdqs17GoUS+CGNpNNqF8puwCUY+0m59HpbGGHo4Xm6buIUrsWNoOb2OY7
MhPM9/fE3L/CnW4e7i6fInZ317NXaH0eDsxEw4U77dK64NqexCZ2wyGWmt3yUUr8kGMsVCVgFHAP
1/XujVVlAQaxOJmVdr8yrhEQjx3ie8EZgAZNtnOQv4iXVw7wJrdf5Rc5DobzQr5bHo6mBB2MLLTg
F4LWs0XgFeC93iGbYLXBSXJ1PMf29yYnJnjLQUKeiS6K+DnCG9CpAAy2hJ5pUjdfU1fCxpGN9igA
GspcLMu8lC3VHLExWzNYcXiP2YZrEzu98q/eUeYTSoQH2s/wQFwblsAZNcGzBo6QWsh5xccIC5AF
0ogWWOoM0lEKPSy6oYaf5IjWlbZ8tEn4heUaKr8U8KAc7ZPhkdse/ELnlxA+DorT2KozWdWt6kiW
YkpbCQy2vfQvKH5v1qJNQuavFJPfXc3ccTVV3RbOMzJK78DFrOzqqKmCq3E+Bo3VyZx407qoWgpe
HO/Hu9atDonV7moXufN4jnNDcOKL3AWfBmeOwIFzyCrO66D5AttERsHxATPDQEXdq2EvH+RDuG2/
SZfqLt76a/Wye8jdgQl4l2FziBTI6rUB24DzQs6HJYa5cS4LyRC7yE8H50PZk+NnC/jN3yoMmUO2
Ah0WZLPyHSRMHE+JA4zQrS8kG+UC7nsHrwKc2+E9/XVnauvhApzZTQ7IYMGozQqArQXgrrGhwWZ3
voWyyMjmaB/6h8ptrRJ6Jwrh4prr+FTPRsIo2EuESzxCaE+gpqfKNKFWVyBPnBNOMHDr5wRGTWHJ
e9hxuP/cBIpcaQ00FFQIuJRrt/jeOfyk0UML6kYLVaOB7suVDX7mXGEvEchTAYyFdQpChM7ghlcj
ME4Bn5i5Ce6NDvaIh43eQeBNHFYF78JmBKBqCfh4C7VaBIc13B7mVvF+iVhIhyJBBUUUj2zMh+6O
P1kyy/EV5obDNfEWEOuAXeNvH2ykfTsGbA7C+BXm19UAwzZgpiLfxk645WaS6/QBbG7tmSnMGZwV
KCEFa+MGLwxPRIxyB0aDz+fmTrsWGVJh+HWiR1F03JmVgI+k3/oLAbkzyDrgDyfZdG5jGuvsUkSw
ZHbfbdQdjouD7ix4EvYQ5LZ3QK0STkqXnqWv8f9IijrCVX8I1IEVDzGmwI0IZEdbBP+5cI3vvLVw
A8F8kd51q+GCC2ZOcPwTBJgm3lGpgFLiZFa44sbghEv0DMu7XiOzB4lUkEN48NOIwLRlZys71H7h
hBxCKejdACYglA5sQbqddu1V4a5CJzPN5K0FUK3jdNFRCifH2VgIUm7cgGUlM18paNk7Hq5yE7j4
7Wghlw98tyEVYeyAI91yMSTc8tfyZ3WzXvGf0THElW+45OTWYODCjII1iFebILsFhXDRxuaVmT76
KH/Z2L9s7Da9ztG8rf6Xf5KWzIkZXI++f82U9EDjIii/XHDUUPKeOJuUd0tBmcvGC5/NB3/6L+Pl
l/Hyy3j5Zbz8Ml6G/+O/5dc/AuY+1inkCOg8jO4jGjTz7EhCmvoGZ98INQAmvXYpdOKFJMClMWYO
m981xrIRNnMV/DLCfhlhv4ww6F2/jLA/3whb1KJnjqr/khZ9rHJ7hufPUzREFC1PjQGekt5EsTv4
PYo1d5xnW3LFHas8cgz+RwawAt5dFGGDD7GAbUqBG0+WYsvwY6jAmibgMBzf/oEaIU5Pt17eOC4b
m285Ojy+PkwbwNvIl7RVtwdsgB6P5oCgx9zyEf7GARmOefzAWS+4fbwU97W40lnc1z/uShfdX0dP
+gfL6H+p+0syTioj6K9OeLN6dD2Z2at91cmS3DWc+IHWAa/jmNv9/ev9aD4DVEUlRnaPJwoLaPoF
wgR7fCUcWud4H3Co9WQ930zsqsRLaxOg+q3ArhBKsMmusqva1a+bB/maXJLdsFduC7sAoF0icoTC
XVUDWmLX19cvCVyF10A1E3YNKGraTBtxjZjUzeSWlgqov3VyoKMBKsPk6xHBrKXFsz4GGNeBw/Du
jk2bb2hluX9/PwTsADcA5ipYr6G1f4cPgGANMVz1KeI87nnYpuBc3F8A+N6iKI/5+hqZiP2ALx/o
/31l3cO1AVxQ5QtGCCeiQlr+nf+Fr35/j7047hE+uXHwBa/gQQX71/OeydMo+oeTmdn2SYimhXrc
KohV5o8LuHzM7709WDl7pMy5RSLOA6rxsJuB3R5z2V0ELzN7yxD/skUEzR1yZGwUdbRCuDy4266D
c8VBR0mAfOioytcSAXO9f0WozXjctXfEvkT2+1ILkKML9ScG+2ElM6V6IKOgDjL8Adr34tF7Q5i1
iyrUB7T63It7eT9c1zbN2BBYMkIsNVM0UGrSFCZGd/oByYEK77fLs2lQifVFg5MPNf9MFCpDR1Q/
RjVlU95rdodW19/OnwDhSN+5ec8UdaOtaVd4uBvjJdryRdYbd4Gm5osEn5GFBvW70DfvUgeYri1Y
8SE+BDuZcc9dCI8Qx7R5fPD5OR0T7M7NaabWN5WvkLjgvhV4qNCiCA8ZgT3NVkccF/fnISCG1atj
rInZII1fsnNEAkkPvbNB7BIypuDZhBewPjplCGgehdd4TAx8RD1cmMkOPiNoTajJ9A0pquz89FEL
aGFPZ5I9ygKRhmi1An7TOTrmy5208BvseMjPCJct9w5w/xB6lCFWzL/h4UsdPHHePXw/iEdrrng0
Wn2X4Dt3b3Mnswf3M3en83Am7v7mQfac3lH5Ft53Fz2zfcUie/+2Mi5KxUKBuQzA87iKEH5dw4NZ
W+F2AEr3pF1N9oqH/KCCOcQ9HL84RR2OU7THhr/q6E4DCM1nnKyHY1iSYcWIX1OueLxCZ5ONCBUB
rWcRR+b2F6+vnv3+frd9S92b6wydrDOG+wceFVr4EuAOHt4Nq0aEGkfHOebN5T7/2gP5ht8ajoJ2
xX/nXiCOlcO9CHC9OvqT4bL9L5KXPEuRaJUMRWQJSB4tVY4xCMjXXfHt7e/IqmTcexYy9HAFKwHj
3WzAMQ7otsgK805kd6l1d3dAt2TnuELwxP3rKxpyHnnkAiGdxFl/4ynHBM0P8l0cMvT2bDHR8gZl
zjVoXYg0czsXtQSdxkXHEmvayg8Lgy5Jy2MW3odRf0nL/ylpedpi+EAPM6/NH0IPS8xYnilPf95t
WWK7x8jAD4T7i+3+tdjuTEP6i0n1JUXpWCjiA3X9TyhKS0rnvO7sX0XpXFL75ZmC9NdV++mpsio6
SiHzimIqEhNm3BEtH3wUHYGqp++/d4jcucqH1foqO9Q7aYUgb+sNkRR2wt7inQ9NDrEHFrps3CFQ
ZwP1YpVuENvDEOwD8+5lMFW3RiwZala5mjPtciAxEUOgXreLj3EVmcmzDII7A5o3Cn8G+8LN0f1g
X5Vsn8DSQ7Lmgiq7uLyZffYPtjztpIKli2ghKGpI5Z2XANTTOg0brmCJo5ndtgiRUR6o9chVcx4L
O1hQxs3qFuYHDJB4FV9ox1jR0mx3PA40cniaSIfqNawZWUsRaIW4PZ48YEVXCLJy0p0Bk5+HHKGx
7zHgEqE8JsGZ+ubgorQsyyXWa64qOUZrn1fkFhc30xb+oRZ37A76k4n44eRm924UYx9dNzrU60CV
YHaxvweucf8IOxqxdyJQENe9VoC4dOYRnbx2r/cF0mUkE/bIgjnBxda5mcyuSOmhklGCHsTulbPe
HM6f4eIyZzLzv3GZvMHb2XXOgAKV5KHWVoBqSpvHksaXE0AaB22G2DMHX57XlzJ7+rZ1USQb3G19
CcgG1Wnwl6tnBDviZbkJDI3DCqP9nbj1WnHSa3mrrbQLfZUe/Iblq/O7x2d07mRmMMLkGTTXB8wY
tW2dCwB65z9eOWnmf6DBmRRr4lzJZQrugaajJZKBRjO+f+bJZNJWMUV8zxCBqa54hCaPRE8saeVI
FzxsnFvwgRNYN3VqEnRMAftHSaktMdEpFegFMZObyUaBbcQyd73t3Zyf+MK+GHP7d9BEIZiwL+n+
G1LH9ksG9mmp8dvGGDMIviiHoCElBrhokEU8ISoU1bLMHNgeIFSB3XLKmGB7PwNXddbMRSZbhidU
53kCuveGf2/XqHVzV7FvBXTaimGWSGjjCGEAKxwltm8gC5HgdACO9y4yEWF57wunS/gunKEeYxbg
KxSTEIkBFgGuMmLyjwZ7LAEAc7T4+44/01loNQb+zpOgtt/44Qluxazzh7V074wZG//r37t539qv
3rsl8p0x3PYPJ98Z0/3HJN8Zu/7vIt8F6Tjv8/sl6bjEgI9I1geT7C/DgE8WzNN1OKIomqKi8uOM
A2cxmg6rWq+4zwHSk2o3R+EegI0P4HXmASrKHfidhVwK7qRayFyQRM4wfmZsvw0+487J1MjoxzYg
vzY1y8sIGUUTcmFHe3es7HWV2mSVIdieh/MbSKZCJwce53lQkQj1fFEdfDQiQueGCIIcgdfI6eIc
HjU1yKqzvG8ISXcuL9EkypStd/RksDpXv0DXL1gyKbJycouYBxE/juvB5alGEQD70BFXEeqH+Mgi
gZOGA62RLa9i2D+pE9kpQqzxR2R/yMhYki3Rkq0nrkeX+MN5Zou6mwubM+P6YxmiCqWHk7EoMqlH
JNNwjn+RQ/SMUCv5ryJY/+67eMym4bk1yDbGM5Q9/j8vFs/CHpBbThwuI3LGcwO+G3hniae51sQz
cXg+Iv+07yXD3348gmv+GtQPhlF4ixQwBPHzMP8Czgy4DG0ZzkGdZxuaA9K7uJcdJbf47wj3R0YS
0sIpMga6Y4JFj3chdypjhvsjel/aSBBQA+rRnN+y/0Q+/UZOM/mU+mj0lscgJxFWUsmefbYuzZtb
H6oeVMOaZZbDn+A0ktrZ+vv3h9F6ICYq1xVQep6eXlHBBjI8Yq/7900Iqi9MdAYEiSyd7SLhcw33
A7v430T4J8tGfeRIM6FaVh668KU4xaM6z5EK/uCHxtW3yLld3yKHCLlESCA/Kv0hzvf2+RnNztj+
/f4epQfe3nTUfophD3trruEhn3a7eX9/Ry7hYWW+C3DH8sPdyIzfZ/OAFL0QKToF8vAyFwlu3F8b
bQ6BPbIFnre4uplE/8da3TLTmsn6X0xrkWnNTMM/jWktagozG/MP1RROKtoGWomhoQ3vaT7bJM/T
wmQcIAshpdDjGVc6B4NHqbuJbZ40R2TJZoFHnyw5i07t/zHkbLloaNtokYwhAyq9DqKOqhR6hQYs
zbMSIP20kzo3jaTKiuM0dbIJNVIVCaVGFbQIFZXHvkeh/TLNalMQi+u0k5+LoDS7bKxclcY1WoB3
4tKMTyoMv81YmalyaYSWhF4NxolKJB3ycBGSg9aVa8LGHfDBBom9qwJlQO6eeFDC5tJHff4FCXxE
+X9S6D5MYabQpRVVRk3BFGBYcxZ949s8UY6Xs0sYLwvD8wZ9xAntoV0d3tEKa8FGlblWdG4GM60p
HVr0iy0xgx23jl/3O14Q8cpBTb8GGsr2bhOx/Xm14/TF+LDoudrxx+/7sZL5uVXP9Am0nG56QcCq
JaeEJoe4sNIE9gWoo0RYQelOuC+8MAIq+XSsty6Rx8dVw5TtM0QThBYCJMYVjoRrvypgf6AcCFJ6
vz+/U6d53Yedmon2Qe8EdDHHNO8hrZ+5hgmtDGonIA2u0j5abmeiHlHBrnmRxRcFhYV42Ub3suJ2
CE/sXq1uuSbAp95zPMZEIvr9/fvh/fxMFwl5Jqb/eEJePNKZJP2TjnSJTfKuZR812T+fTS5xyRlf
T/2Y9HEBGkzZ7nq7Ok83Cx8+j23+2ocfG02cueXH+IgPVkM0EFX0eogk3JYaF1hCmRIUJjHjXfTQ
sC3Pgg/Rqi9HSFWLkmOor4FyXwW7RHEGHvH0yj0O3+zzK1660/PI3z/vTksLSsS8iPwfoUQsSKPj
5n04sT9AGi0SyYzHplOo0aLiRCKaKCXmI5AX2hIkALpxovQtlwkC+z5YsPldFUF0IwCQ2PEuEYvo
IpbxgNx8c0EzWZzTnJv+FeY0469/5GX6UpvLXfhS5TWKHP8zf9tLXoxV6AfNv/7zp9/+b1s31VMS
PmV/Y2319tT+LX//26F5asK6CV/q+Xs/fVT9r8c/I0PPemqePv1iZ03YjPv2rRpv3uo2+THsv7/y
//ePf3s7fsrtWLz9yz+95G3W8E/zw/xTE2fuqvnP22PaVdhgWR8bYvI3/GiIqZC/S7KmUkPW0dae
HtuL/WiISbS/KwQdx3RNR21G3ivzPzpiSvrfRYm3WkObaMkgRAXj//eOmGiISTR0sETYBLrEICr/
K/0wuar1G5OmvD2nJKHfsSJLqC5L5sE5oSokaSDoCmt0QXZ6X9LseBAa98NuXP/4vI+Jk58FDT7W
0Pg/jEOooYjzwNGgjnO56VWF6XFSPjZGMqxolnebIG1RVJs2fbqgWHO28WlZvKo49gatjw0Ndf5n
GuYw0TKlE1rjDGVdMGOgxboJ+2YTo7/6wlA/7SAfCtXMNRnt8QigoM8qxTg2UZIJ6E/WlnH2vc7G
wvSFIrg9v4OzOu3HLQRUqFCQCSiJzENaJW30AwmdphmJjeI6o14eMrkXqoMsCKUZJHn+5jUp2nMq
rYzSaRJtnUSqs8eaaBQR3lPy/fyETuwwaBdNPwg2WJGPCuEHWVETdK02WswnUlS5YzL1UGGqbuon
v5WX2oSfHAsN+tCZHM3PDXXG/PwMRmsW9ahHjWCUq6Ls29uCxqoV0kSQFozCGZD9Y6MN3DxcSYN3
0Zpx/z6sxjHvC40FdUQ2UmV4t5rq63aVC/lO7br8Op7UchOIzWD2leShtbEoNWaYyehjJESamYqd
17JcjtBctklGR0GWwAIud4LmNAALmCMRUdh1DjCMOOhJilMNNruQ2R7xS1bIaLZ6/ohPjaJhF+Br
0YiMhuKfKVvMwpYGeoxqM6WGJoB0Um5jqkVLnaK4zj27q6CgYxAYbwo8b84aGmnVp7GvMU2eGkeb
Wn8d6ZL8ko9RtSbpKOgskBQUTlJl+XB+hadulS4quiij7T1o6xg4/IGKZaXoo8YPFLS5R5VcFjUa
XRm+mFKno550pUa+NDG/k1Wz1dBVjflGVa8yjUo1a7U+f+vUOv/6roPqqKShH71Owf4/7zradpRa
Hsfglanq7eMiHqyi1tPb8ys/wZHRM40qFN2YRRmM5fMoQkD6TDHQArtBxvmqTydJZmJYKZSlmjqh
QTz1Xs6PeIKaQK+SJKOFM0TO3LntlYlY5qGvMr+qUACoqn20SFfV37F7Blo7SxCphqzMIyh6OZTo
5BsKM2JNtIspqdiYC7rz9bUY6HKNTtVcsOmzmzEBIZOGtFRZWBfdtZQnoa2XU7nQHuwE2wOAiLB1
TQGT1uetqgV5kpIihWSBYgGsJOhV0xuF3AJ2Qr++IAOXQMZNQHPXn5gezaRCE5oUZY/piHpQQ+xZ
aDGXL/BWvi2zm26IBKoLCM4QxTnbEocqTRuxwShoOwI+2VMzlGKboIlsXsmHYAxhEBL9uguMBYZ5
YisB5BgUMoQSNBifHZiuVkkpFKHKlD5CJIxap047dQhPrDJhwXz4bLcd5QdYsqhJOtzTVJqHFtM0
pg3AVYTQRbmTtFpnoU2hGYh+y4RM3pQ1eol8mRrRb10XVQqNB1JhhqSqRq43TdKgnf1I0BeiTlF8
jETSwrpObaEC9oxkUN6+fa7nyFpaTnJPFaZmHVnlnhI4bZNWl33bkoVLfIpOVBFMSVEhgkUCVfoj
SuMrad9pvaCwQdT8teHr8joV294F2C5tI5IKpizEyW01+Z0jFoq4MPyplaJYOprAEx2EqnFO9kEo
5HmjZFojg4ekGsSeoCQ7zaiaXSL5xcKmniIWVeWNhyUFjR/VmbKR9eIkGYiBZKTqrwYPVT9DDyB9
Nb1rXrTV/TZeGJDP/fMVpDxiV0LANTpNisfA+A9razNwSL3LFdZ7KXGi2EMH3LBU7a9SJIXqBLsC
+gnvs0Q+7+AQK3XreZnCQqlILVo3spMnHt2eH+Xnc8Io6P8pa+DDojhv2q3WQTb5foHSiHmpHRBz
Zry0ed+8Jt40LRgwR7Rlvm/gXdC7DUmTZTqjCTkOKiwVFgx0QyoyL9SL1iIhmYgVSp16BQ9JiwqM
et8ByFc7UtsqfkTkYtmLjSWgu/T3ycOnMM3I44z1dacIpmoMzXsodgkipvuS1mYktanMCEnTb3Ef
+CETtaTpnNyowt1IDRJbctP1hIWRUL4aQZYQMwzErmAUV3ZgTS6rt97YwKsTZy36NWehkiZOE4bq
s6dJzTuBULxS1Sx6yPVeU9A2umvRQ7TX2nZdV+qAyvqZCp2+SYysdnzM+FsgTG1qy1mobg0q+Fij
Vvobj+pBbIGuacJ6o0Y6buwrKhrcEXVAKEKSKvrm/GGfIFwJYT9Q1ESkC8gqJ4YPhJsMEQ0DXySs
q1V5l7bFd32UvPX5QU5QFJzEYDtol0DBv2diIi6CvKaSiiKoXTxeRETOVnphoNdgmtRLFPXzRZQI
bCdDVA1+F2cEFZWhWOVqqLBpSBM31mIN7rhRRR/sbkzUBQlxQs+lEmQfdHncepiPMxGRJXKQ9wks
qIwW9KVvVQn+rqQwrquh6FMG5ayrTWqknilVotGxSJfHVxLUoesPcbQvVaNZ2OpZTh6Xk3wnZUlU
ISOJOkce2oIoTQ4dlxWNnGyaQqtr0yOhuhIiI0NH8izRd6UKamNEjSgKCtT+cFl3mgGvZoFQLOaH
Kh3YQDIYYgkNvH056EhHOE8RPzNozFLh0I1hUBVYzWeyy3U5r7MBKotXpvJzXUooBl0I6jusfvmt
HyUNjsmofTs/6CkyhPYPc4RQSPR5nDENklAM8hFbk6tkm0atYqViKK2mJhYWyk2dWp8OREEEMGWg
Hduc4qUogoGVqUwNYMmK+qQxgw77KszfRjW6pH0+LezoqcXp1ADcpMAC0eaclHipmkY+x0vavlzV
hSrfJ3jSnNphCBfo/tRYwJt4U2UIcnXe9zLL2hxaWA09XSratdQLmqn2pNgK5bTkTD45FEjZIGi5
reCufSYUHeJu6nLoLFMjIT07FUEdaOtYNMqSundyJNCigg7fuEXzEqT9lI7R2MGQUkYRkXIQrA2T
JB3lB2CdLlWRPMV2DXQRB/FTkbPGz8sKKDHUzAND6mkR78ZBmRxYzNrzeYI/MYoMyYp25TrQHTK3
dCQ/lTqpBnsKSim9iqs4X01inf6OxaBDDkXCmSZSQzX4ZfggQwyxj2qhBzkMwDXWWSCTrRYO4oJX
7dRioJZAKzFg6SIi4/MoYGSAwESCK9XU3X4w5NHyS0NeuLic8cwUErQ9lxWFo8oAb2drUXsxV5tE
QL2SgEAoKum7J7XXUki3uQAs5fz5nCA5cCHCJa8O6UFn4iOa2tEbCAaDgCGPUk51xxCD3q0C+evQ
FrBUWO8iTA1F1aUZQxoUQdeiXlMZFX19W0+D7uhB3S3Yuyd2j0gwl0QgTjK/SZ/PSK0lP48mGDN6
ItKVLlTtekAQ36Fs9NT0SS8voKVHTjM7LkBo6MMEysP6xJkcGYyajtgtAE1F5oUmzWL5QZWUZiMA
kd5PhTS9hvEkHaQxzlEqwm+7VY/5uefP8dSyCb9foEtFh7n/edkT0QbPg4rHyrCYVmUkoy5/JMj3
TRNE5ug1/cJVODUeOIeoo5CyRqS52pHijnjJhFX7lZitK13WHKMPgrtm8iYGhi3sz6/vBJ3CJSIS
TRMBzkjHzL4PF7zqBqDhR6BYqFtHbw3Jkjpfs4G1Pf6OkQCfgZ2g8C5Q6c87ib72okeTAaqyGMhm
r0roqxB12UXSdv2XsQsKuI0C1AKpcj78eSjfyAXJV3CnS1G5rklG7wW/nHaaPiy5afjxz4gUggsx
a3AuQc2eM3s1kI1I9jBSJXfxNaTCQacCeg0oFbw0AdVSqxMrbdV30M/Ob+cJngmMCyAXAcxPAWp/
XmPVDH0M74rKumDQ77AHiFdPgmmBPE6Qo8K9XJg5FI8f3RQ/kAcwDUMXCHiLToeE6cL0SEtov74U
vNVe/3UGDQADzBIIgg5VfwZilGSCZSaDZ2p+VEAWGKKpBrFvjpGIxluAUxbI5NQWwtXCXYnwecGf
93kLk2kSuE2HGl1VOdwkPk3cvkXs39cPikJ4ieD0gNPmwg3KVlIgJkplyRTcxZ6GzlzRom1wailU
FuGDgY4IZjmDD1LPy+vSgx2aJ8G404pWvaxESbLPL+UUswDsD3gVq6E/SZosJ6UklDoavMGadZVQ
UzZDqSDLUIqE30HeAENUAv8nXLrajFsESqNBN4NCPxUecjv8wdhGraAu4MX8ksyvL7R4gDtwxwFk
nUnpqtJj6LWggCHMw5Vfqb6t1zR3OjJN677MUR9fKLaV2IMIc20RIjkxOrQ3qAeQW+AfszX6oTT6
rdjhCqexeJ8Utf8UtoZ8lRlkKU/y55PTofYQwFdg9fQno0WMWj8caxXqYqcjtkgIu0OQt4k7kM5f
kJg/s0QMBf+7BBiO818+lQ8soy/lYArVCZC10JWB2RM1M9uyVJ9CYaBo9cDRcj1j3GfonCfPEyPD
boFCDAYCIpVm97kqp0kT9Brdd3TVc2MYwYc4V/U72KA6qkTlJLSh7YXWNMpw45wf++cNhkEIBQx+
GrjR4ST6vGojS6IxhXXBmlAOTW6YrZo48tdjTqeFoX6+64YIB6NOYBFSDV8+D+V5eqXmCjAtKrT0
Os76Zu013dflC4wL+JzgKpVw5+dsCyhrEQ0JFqSMPrpijCqaVBrSUtTBibXIODPClQLc9SMK84FY
9DxAODHiwSG7hGallenESJOK9pcPB6QPLgLHO8z2uRdF1fKUSIVOmJdOqHrWdMiBGivfrGtlWp8f
iqsWnzmKQURZAayuUA5IzDjKGMh92gMoZ4mkZk9JmwGGDJr2SfHC8QpxiYnTBbL0ZUGGQeGVhDCD
pwbMeUYRPjUSvxqAcvqe/30Yp5BlneA/n1/aibOCmoGYFA3gjgSl/PMo0igoIZUnUATMaKeeRsWC
V2i0fs8oYMkwn2DzzUcpci0WogajVFnk2Tg2xDCkybQwyonrCgbFTTPuWoVz5vNaamxPEDcySln2
3WQDtpxMYuiTKemkX0BvTsB24IYwBClUGmjY89TRHm6zcQRQxkqalxkLczGzBRq3SBKAYrkeIAG+
hb2i2bUkoNdPL6evMFUNJPoPSuUmQpDYkupPVz2Kcjm9Oipfxok5tzY0yD+g9IY+Z5taPioD9GVG
+jZdKTkVMZNwiWv9rEliFNwHAD7wl2IzP++4X3leiAKchPnU1x4IpdkmrqcqNxMxSE0IyHDhiE+Q
qwJvNiqt8M0Havx5wFFvDL8occSFr4m7PiGTE6jRuOBROTUKlCEOKMBqI3OPCpJImhbRj2hWT1Ny
h2k8tl67dPNOgNGcEasGIFVEXcBN9HktA0hmVBvuxkBj4l0a6dpam7LiUFcNqiDS0M8e0jguzCrN
8l0s+snrFAdtbPVdVO9UGqQLXO7E9QHSwEPFgD0B4p2RzFjpaqxAEjIfxuWNktLQzbWyOSjNJC8I
9RNDQfgAu+PswIAa/XnpSkJ9sZIR3BGlTXCVRnWy1cakdvrJqxYuwqmhAEMhFgVhgjCpZkORnGY/
fHBlrpfPupbV7hh5pdV1SRgtCPET10HlejrAQChlgDk+L6vthdFDJAzQDcmrVuU0RJeBQNHkqdME
px7DJQ/tCTqF0xRAK3geNwtnJ2YosEB0KUUP0dJT7SgPw5UmjtUCr5vvIPZMhcEtQqDzaEIyW1Xf
qGVDK4wytnAElU2gWaLuh7dRInw1iJCIksjDEwD346jkOQlqI/x+dZzA4w23nSnEYmQPdVMsHNOx
XvNHec6HARQsQs2S4HI+lgD/oKCgadHUxR2G0WOfqanqxm3ESIgyIwMx24rakyGbQ1wgrSZCZSXF
u5tEVBzxKyuV8y/vLuYCEQ9UXsW9miMocjJ2k0jhvVWzJDeJr8gQ8w1a/Rmk+SLz5EFy2F+gKAjL
0MA+P5Nnr2VNnIYIydDTItoYWlBf1HKy5MufEyUfBb4GeFqPLnZlplGQJCnTEFeflbU2fJfUsX4o
lezxawoFBgFJagpiTaFjgjI/L2Us26Boa1FhqUHRgTWW0VJWDb+qtgCqk8CXDSQwAiXFYJ9H0Yq+
yYYeGxYTvbQ16LUXambES8eizPkGHwdRCASWFZgv/Lufx5HrLu3h1SYM/evVlxwhjd+7lCbfJy2n
KZtkWrw3hTHcxYVnPJFeKp9ImEfwi/VRi0qziF9DzrSUZhUrczpeg+Gp5UrsE7pJukGkt3E6FrGp
ZQWt3NBLhbU/5YW/omHRXLdSRwczrOEPWkMHzrZZFqXwzw8deRmTWJjs0B+FVdblRLKEaSStmeGq
1ADHRBmtkpF01VqV3JfbQO3LgpVa0HwjlQc9L02G1l8VfVdUJmSIvkqqWniqWyOJWdelkWIOshaq
TiYmMfIaE30c/ZXuCaJm5lBK/avBaOPLZKTjfadIOZqpqrl6FeDi1k4SZ5HsJGk1oU6BOE7VWvw3
6r5st3GkS/pV5gX4gftyS1KSN9myy1XlqpuEayNz4ZKZXJL59BN0AzMlyb+FvvgvBmigq9HdSDHX
c+JExAmFJLnpmuZrN4z1p3Sh/VJksaX7Rsng2U0H77Wf/VDniZBmzrXwGrQBROgCP+HIDHsEBPz7
nA7SbKvahN5WZcbL9pIR3Hs19Tt2zXgt4OiGyK7akZSF/TZITebkPPStzR2vb5tyMHGblj2L6mnn
g29Vfa7lbNAxN+6bBNTJSdw2BoX8EoR89IIncuxY3juO6os4lvNr7/bel2CZ5VTwmmQyt22bPYeR
ifV1rTv7sw5icO50Zka/wPWmHqNa8EM4qV7kmpjmBWELhQ87Ux0pFhWFsJfjfSKLiKoZThipkHvf
CcIvftfqLjdRzL+4+DP2+TDFV9rhvgJZPJXj1g5sQjPKjOD6Z6A1i3JoLEdgYMHDzttunnVO3V46
OZV+/IOw1v8yEaq6q2ps8V9MSWcWxMiR/NVWqiZ7UKssL5rACZ4rl7tm4zeMfE3kMpGrxOvrp2Qa
00NPeHDNljG7pnWobtxlUkUA3lw+g4z9fXFI/AUQvo5zcFB5kzvBMKuC2IChBETlLIuATQ6cNhKv
MTsNZOOXaxJOy76ZDTZ7mlIHl6ByfuBt4y/cJWhZykYp0DsblA+Y5mf1/KSiyaKZbY+IM9eJlM0N
0LNqyWNvhceQ/XI3X6op+TLpjqFlLv7/n9NkRLOzJDV3bZYqNM8dMnYl3F7An8sPGZabKS/L21Sa
X4MRyY95ALVnw4xL1DboWf3VAGxoSzLH3SEG0yYthdspyIE9k5I2F20fOvnC+rHeoFxh71RKG/MA
HkX8WisaiXLO2gjOJjwehk03xGA4hLJN4zvmp2x+iLQKgudIeLYu4nSpcBikGKqiDVkTlCLOZlhE
xzxpH8GT0N/qtUS1g3aC+iDkRBP5xgLtNntq6xn9PR3FX1SYpn1eGRnZopV0+Sr0IjuRt7xj6Xdp
Hbv1Mmq6uzZu+HzVg3rYolqnp2+qtjXkpMkicD8M7eQVPOprnWszqZfRNdNT5UWdgew67q7bgKUU
rD6d0ps+Gn1bDl6VxHnTi3DO3RDhM/g6wiD4gtpjLlNV0TT3WzWARGEnMt1FtdugJzgd27tOqkbl
08CweFaE35smdj/h/tff+6FBtSQNZHQFgl+/8pf6/ls/LTrbBk4ss01Q+26KtEpxuDBm8/DAFhZF
hXF1W+XgjuJfRlB2fKkprw7TEtMhXwbfjnmFEjUM1Vm6oGX1rKI/Iuu2VZiIV4+G1YETGfk5bdxu
2REjMCeVy9oMDUe7XhQ9qUNTSpt2VYFGLJJshooGD0Mjfb8chJ3RVHrxWz+3dMnmcgDbt7pqEi0W
tB8f+tG/Bi4qKlbYrJ2fF0Wmx8obOVQntUrDLzKcljRn0eB9J17ofVcjroKb0YtM8BrHLVLh64kE
KHX2aUb2C87vXMyt8r853jS1uP+pnxSgfPJoo5eIH4CnYW/KQGn0BI+cGJPtpQ3JZSb0I01qpkGy
4GO68zWym1yKLOOb2WPLvcrsZMtoQjhadJ4rzUaaNrx3KOmfqU1cnoMJl0Q3cT1Ov8HhsrJwaTB/
4osBW+Pr2ApZX8tBhZ+bpux7Fd+MbtD8WSrVLzmpI3vD+TTbvM0I9Bprocnf4GhotNpFPg8Zs+cg
n82Im9JiCjx+E9TgpxWy9dPraHBcr2xd6X6fLW6BkjlL+sOpQd3H9xnxuw+JP+QVGjmgmy/Abotb
JgS1l3bT8upkXf1ZRB00/XOQinBT4UABCxeCqsLanmEDN4LGG3CPkydLUTVPRi+oSnDyyU3guJwX
0k3x28OKLdkmiuP+B53Hbtyl4OK0ZRxK5B62Gek1HdK53gay0QBnw3oCNJtZr86NkzUmnw3hOzlz
+jh4dLYbPGFqzId0ia6mTGafUpejJ4BeYuPkLupP6Bpf4crYhLjyHntDva6o+diHBYICB2c/S+xU
hK7n3HLTT07eWzmKq4jV2aMlk4GZIZfyfhRG3Y9DEtZFWFuyQaedLkPLCh0fsNGtKdoWD/xPL6hr
UoRA8af7xYDmt9eGd+TBEm82Nh9GkvwJReQ429H0qfvggRfLNhoak/C7EfEgdtjWyfDgjiHF3eFh
l+79uGY+aPBxHT/RUOPuo3E8LtuakjB+0T43yyYcnVHufCXAqaLaRmzvCH/xnrJsjvydw0ntXyPl
6cbr2iai33o1naMtYbpCc/JMzK+qH+bxYWFj8NRbQsiSm6YO06tOmMnbkIRgqyIjjtpvI2z5/3wc
EJ8lad6aooErgCI+0rXTslfAucZ1vkDIsMzdpvabqOBhxR+SeK4OHw91Wl9BtLoWV9akBcx/VB6O
o1Un8MAbCWyYJ6CZ4l2K4zJWAfZ6OGRmq2Iy3tBK+9e6X+xG67HdfDz+u58K0gIAvpUIecohmLlb
87rRSGOozbZyiILPkgSmTIWSF8oeZ7kMPhXVeKT0MV5aBLTHn1rztvOXFLzkjqAA7HjhspP9YP4l
RIEJTYE2uVD/oLwCstvxKE7stiSZ8XL5uuMbliD6GsdwAGnKlRdS33fWDnzOFS8AjQnVhhM0xLop
XKws+LuCh27uNwHYsRGlS57WcXCPiwwtXGxf70eW9DdzRNKfH6/dexP6VswB5cEHAHQyvmRO0iKE
A6c8JXK3LKTfzBHKqB+P8t4Oge4FqAW0Q6AgrbPwV37fj41FJjWD2Ku6fhMaR2/CBIHFMpPsX+8Q
gPMoZqACASrVWYqohnDkqoVwtKIZ21hUBfaxjtLfH3/Q+bSto0DYgJcN6NKbWO+vD/ISDxEMEKfc
pyBW+1Nqytmw4cK0neMi3qoJARsef0ED++bL+tcwlKZgH1QYxtFifkD+nWxY1EwFGNC9Uyrdp/dG
mxGRxmTu48ZzNt3CuZNHIJtcp3qaADRXFOXVrL1QDFmPwBFig18GlB2kCBTjcEJOjkizSB12CKDz
0MbuazVFztbFA7wdCUL0FCK1IY/H+hIR5L1p90APWqlCQGpPbTJItowdntT1pvPaQjcdgnhTBxfu
s3dHgegOJTnU+uPTQpbh4zzg5gzzsW3SrW7mr65rLhUsziEGiFMBzEBEDdkRPuf4SOBBo2kV430A
gT/L68EbX9pOu7mnefLYNZ7556P+P4jiH/rf7SfIxn8P+9f+/4AEfjV5/39L4A8QubW/NX39r616
bX/+1q9/q+HX//cfNbzjBeF/QiAKuDRW4t2buucfObwDpvV/cD2vQNp6FgFR/o8e3kn+A6gXJRBc
4BAzeCi6/I8g3vGT/0BOhsXNgI7h71H6byTxb8zz/z1zAI4jH5RvKBVXaApo7MktOjDjDZTNy36m
I9nKnuvbAYDTQzqh0s/VPO1HM8wbzxvSPEkCezO2XbvxXY4cVMHik0U9DPAFOpC5Ye1unTik+WhF
cyNjvGumpuMzbWKnROz3RZnxs1zo68zM+Ew4XJPdSHa547T1Bbz1hIKIzwJRLfIy8P6gIYcp2clV
MkswyfqkNXvR2/RaZpP7vZ9kPivr7N5+qJvMRaVpfQhjutz0sjMXfsIbOnk0s/gF0OQDu8ebAeo3
1vDv9ymmccaC3nP3tp62L6lc2kMrDeuuJu5s2lSZrWeIW5cAg6sXj7C6L6aUDF9Rv+8e2dxCotvh
LM9QumT2qoGaBbyBNGlfxi5iPwGZNg8s4OPNHEDGkbduxK4NyJzIui27jiMd3ikluy4XXabhpjgy
A6BCC5Z7vsii3BsclhQ8vVQtPHlfMPXYkqjUo+qDixwp4Em9Qsl6XDypzL6BGATcrEGif52XOZCJ
h1r+8Wjtg/QpxLxF9BAiW5kJyEiR91D7Msu92Wqd26Vh3xKXBdOl12+d9eNVwXnCcYSAGm8sqPLH
q8I4ZQjjPX/PEFi8tqIWaJeoOdlFcgm/BRxV2g1HoPvAqt4AWc1gOBD6jslj3RtUK9JUIJOdOdn/
dYHgvliqrv3bNeL4fVhnDdgzirgBwt0sPCMCaKqzmCs97xVl3weeZdgM5qIgbo28jr8ekiJwtVGE
AG8jPXUEmkgEphQEAXu3dU2h1Dxg+zk4u1H9CdnbcIOXy/72at/Z1NaN0SdROGrbAC95bgRe/SLu
BgHxup5gNusuZCoh6eAgZwTOLhjs9DwErazWhJvdx5rRMvCWYZPUbfqIQEK1BciYr0vUZRWuhsWF
PTBQkU+hSZvvSaO+U4Bx8LynDR9yousyHFqU1QWNeE4JRCilTmYMDPnQL2w8mB+HvmgvnNt39i+u
DVy94AShiI9a2PEOUXYGBlwbdx+M3fDi8yUE1rO0kcKPDZzC6ajeknjahpr1cZHYMfkU17LhhQYg
m5Xzc1sEiolfH++PNwrU8dKtFVtosJGqvENP0VoPfO6zZd/2kC85xPp7voClSvxgvG6grSwcZ56v
bTfNX6zt5BaAVXIFcL+5UJV5Yymd/BI8G7AAgc1LjFrxSZThWSATbe+4e8d0shwgmKjK0AZYJKbD
sczgwrGF6IXRwuvc5TuCdwXDZ40J5CZCqM5jnKV8XExcfjxHx+EPKGvY2qDLooqTrUX3UyXmEADj
FANAr4S3r72PaUrBQi1clJYKbvzrj0c7YYe8DQf9C8ZbTV7AdV9/zl+BtDMCfUStfXpsfPmCV8Dd
KbWvmVoKr514yWSG3oZ8/AWMor8K3BeZ/UjbYMijwPLcKA2nPCetLmzf03sEcwCDFtSycLkhqs1O
FscxkVHhHLuP2gTyW2hEvW2Yaq8ufPvpReKDx7bWGQH7Bu56dZ18uwNgfJSV97i4epUpCmejZVPf
WkBq5QLuQu42wfc+IRwljIx+Z83cXkjK3pn/lfOyhrtvcftpSG0zXLq6HeGZZDKzS3Tbb+fQRQdV
H2ejTtL7KUPfVB2zq4QA2I6yieyTlN83LrQQHfp+SKDIky1ISC4Wn9dn5O8zAnQYHAsQLcAbWcVm
J0VFyzTQayDBj1nrzQUfSIqChJlQQtI0n2saFANJ+Kavh+iJe2NVQFQQ3WnEUf+E6HCcgvXTO+/K
WST09kuwFyBNXnGH0353YdUa07iBePQaT+yiyhV5YDTQ7/J+ipjKm6hnt1ETorFUQNxLa/TuPPw1
+skZCf12DHzmikczAz4Neu1ujBuw1X9VfiZyhsNl28MDHLWVDXFQ06FBu01ZVl3asGd3w+oVkGCn
rrGzD23K8YY13AtNa5z6EQ5sNbxgo6TsTTtckTHoHlvWovU4nJuK1iHoADt+g97om26jrVHx8HnW
NjmgCBvsY2ugCauFunBzna/SP/J7FIZDCAPOCLCjAyIASRh9DKqxLg1J1OMc2CuUA6tbj6Fco5U7
3jM2ZLfxNEZbqPOrC79h3ZJHWxY/AUp5QH0JkgskBMczlNKW1UE300c3JPdyidynsFq6DYh+5FoP
npd3I6nvU5n0h48vk/eW5o0rDgEoJH5vc/PXPQpVQVQ1lmBgGeltMGJ71A2HZaKT1NtYVOLCXnhz
lTn7UhA9EYb4wKlOobhFgJAUKsYeUcLRxUSAa8iYwKxFNjFAdYneAlr5m2YUFfpurUVdm9Ld7LY2
Hx3p3Bh3/i4ZG7eLku0mmua2CL1Kli7rwnLuyfJd101cotr8JVa9t63ioPpXgos3djYwL1x/AYJk
nGuknH+/PROlnlV0pI/+ONKNwwNbUsFemNc6ObhC4YVXZU2XzmYMNAw8r976zJ6kUykKl6NjBcTR
dfJMNJ/QFiKtt66tf3QsuwONxVwK1NcDeTwkjuobyI04HeKLk8Q04tSK2s3oI4uUyQXxX1ylyfVM
4UEFI2GUwJJhC/HkU5beZ1F3T2c63IETsFO+H2/8XDuY+X+7UQHfIlWBTx1gaVCSjye9rZKpdjrc
IZ42aQG65Rffnx7tUKM5BunUpRk4PxdwHgG7E/oGZFGIMY6Hs1PPh3EZ6GPr2EgUamZhUDhR5aNx
hrHqV9h6hyRNt9YBD4AJ2LvkFPZ2unB1bXcTddwh91HsqZboc0oi8Yrpji5pxt9+xck6eX4CFmqE
QjX4xWvC9dfpRT7QSJSX2KOPLOBhMp79DNuG+rrOxIjGH31g0W9NdAJt5aE/ZEj3KN90Cc5a6cUs
+DRH03jvZUL8TCs5wi3CmyDX1zF04L5ugz3KRfKuip3lsRWR//Lxir7xlE5+/Uqsw2ICbllJRse/
PkmhvvFoWz2KdrFgaYABJHxhr9rM+gVFYa5EhuEXqLb5ZcX5jixzcLvoZXmJiZddLStaicYWV5Ah
ydwfWV3CHw3W3q4p4zpJ4GbE5xt/fdhgNAjWumcLivs0gzSxDFWMfh9TFBbIyH9X7ezcROoJ5EX+
iURZX4Yh7LCkcD5VqJntl7UUHaD0djVLIIiyjVFmHjL/2hds2KUjEqMLc4NPP50aKFxBfgYlHgHu
aYi3gI2aGOsclr4aUUXQfdlGll4oi5xYdK83WQiNGnhxbgbEAH86XoGs0l4Hf6nqEeyLpQyjPrn2
W5iJcLxFpRq9Ku+5HDba8SxsT4Kg0JKOD10/P9dQoe9RgOhuRCbQNC7sX/2k+TzyDO3Do/A5Xsw3
Mjf1xlbNxtVy3kl/IDviA3MKJywJ+AHywiO6TsrJpOHaWlN4KFXOyZqpOy6wEPWcQ6ABmVvli0Nm
a/bz46V5J1zAPbRqL8ANgYnc6eVInB7glxs3B0pxsMiUIKqtDJL2oH0INdgKpE62M2kBmzfuPlJR
c+H98c5fBPwCfCAYgFAlIcQ9XjZ3gFzbLFFzkFPyTPtdEt07KIYmP1hYb0Al3eiE33p2k83LVi3m
LpDZbjbjvq//VJDZGJZdAFDevvl46vGLYHAHr4XV/+A0HbNSEKdyTXOw1RBcBQSgmLdQf2tZKIqZ
t81t2lH3eQLHB5eObnftENvCJVMHpuuwbALDpxIWEOyXozW5WRoHaskqGje9VzEEXDz913tlfUyQ
vcD8Anrz05szSeZQejxsDhOkWJtl1nMBnv2lZ+T8HcX6oGoEEvZafTiVQYOj7w7gPDSHtJ40OLAQ
xAkv0CVZxktdfs4fLEgk1vAaTi8B/niyJ+qJxm43Z+xgaVOV/jLEeUWaJgfNjxU8cC+t+Duf9r/j
JYgWjvcgmFZMTTHlBybSazg94Q4IhlvNs6s69DZ9UO/btL8RQV84sI+kzpWc2t0M27B0kjeV2X58
KNevO95/wPfXVwQoP2Kz0zJy1QyDMosShx4sAtiuAewKWb2buwk9qWKOGJGmAzRSJCqYYy7mee8N
j8LeynQGiIh6w/FkRGoCKQauRgcahnYXJ0p9IotM9kkw39RoUkhzxw/2c+iMfh56Y3YF8uF90zrV
XTtpDlojbZebhSvvqnIBTbTEN1dOv1T7bGD0bvDI88fTdZ5uJC6iE2AIKPgBCT5ZvK6PSRAA2ztA
jgQPIgEvgnhiUdnCO6yoRGu3OnEeurS7BIK+c3kCuwByk63msqiBrnf4XxFLItoZ+4PUB+CKy3Zu
6NOUhvbzNPm/QHm3Xwcv6/NAuUHBMoqGHCJqLoTT5xsXv2DdKajpBjDQO4k6fGlAwp9sfci0fmp7
5R+U9vt8btv2wiyfgXUQBuFhRVaHr4UeMD45kwtj4OuOHYYy3RXq/aCxpDzYj06nb5NG3/dtFt/X
01j2Dgo3PSkrlYkCdYT7EQLIC9/9zpp7LtwukEl4yL3eOoT8NfNw1IPjabDQQ2BBpyUD1/dpzKNH
P7UvFGajKm6bT24j2PeP99q6oidHE1Ix0OER6IFRcirZgFuDlImv2cEjUbRz4EJZZP6UlR+Pcn79
YTVXeAGw2KqIXFf9r6/rdEgsD9r6wJSZrjMGyhDgx35j4/CT9i7Jl97ZQwCCQZCBFSKu2tNabyhj
DuJ6xw6OzJ5Fq/h2sYBVASTM1x9/1/lTjzQZ4nTE9yhTIlA7/i7lg9gMvQY7TLP3qxuWYOMRX30B
w/inWAb3V4Tq1+bjId/7OAwKHYOXrmW0k6Cwk7TxZ+bQg8cC5y4O9Jcqi50rEbu/Px7onTVb6SNv
OnIkMKeci7ozk9V4mx8k9adtLwZ0Gqbm9+jP/e3iOpfunneypRUzx95AiIIZPRWleKAIA2vyvQdb
t8keRXwFxxdq71H0AuAR0VKmbLqqeQLOL7RMNxIlrJds7EtFZXINbrV/parIosSikurnOAxmN/bm
T1Ab/sRkr4uVuH1Bav/O+uOqWjcZQogMq3K8/n4tUxKHXfCgVBKW/dSzR6cL74YEwWarHF2arNMX
bop3JwpyVdTOgVkCPz25IhdC+3YYpf8Q8Xa3uNXNoJ/5+Cdw/N8IqK4GmHSIheRh0xTulA05g4Fg
0t2EZKfbJufR9Dm1ToY7Ji5CAkLwPF64U85nBZcJEBG4neAYQlZ7PCsNSYOA4fk8+J17GMfsSc9u
cC/99C50VfM0t7L+1wnZmqfiOKzJBTDVk6u877V1pCTVAZAcy7usTTdCeOPu4xNxVmhCxvT3MKew
Q4uIf+7ipDrEcuuroeSZuJmijBUoYr7Ewr7YdNg1lXOnQvMjwSm+cI1e/AEnMxsttArolFUH7I6t
MwcxyGuZCx2C2I69v50yDtJm9tKQGxKjiVVmxwub7/xSQFiC3Q73CtxdwGCOl3YmkocTOpkfPBnM
UFhgrGX8A51tVzb668fT/QY2Hr9NawqMzCUAX2+V2R4PJoaAUeq71SGQ7Mn1EISJPqrypW38qfCD
bhvCGvwPMpfqdgWjv4Etnd4OYdxehRpXMffqOkeYk93ppXL/sKGPwcoXTgy1SSp/9/B6WUDIkF+A
L0DG4SzVDgpmkkAKbppbJ6thbUlE0pcJ4GeogHx4uhux7FlaZ1s/Wvi9n4IHS6Ym/hE4UhRDv5CX
AXaUdykW6cJV897a40Stnpdr8R/o7PFsEDQEz3hP6WGEf9pN3NjfKerVN8R3tsHkjzdRMgGAt6Db
+0nVbVDP9j73QX8BIT6PU1BkRVqNFBsyc8h2j3/F4IYAfJVXHyJsw2Jm/E9mJd1NauZ3yHJk6Q3j
r0YM7p+PN8M74yKAACUI9qawjj5lrfiRsVWrp+pQ9THaXCLQf+zGtHoii39wEcTBtyuGJTsbkgvM
u/Na2moxArgReRtCCpR2j7+4c8ZRStQUDq6P2l2Upn8G0rCyCVbpoKwoxds4k5usd764ZsgeF3/x
dx4uowc21PUm0pBhQN/4wNLk8eM5eSeCBa6I+xVQKNw5gtOgkTqtWjGi7IFl/msPLKTov/pgB7zE
QOpR1+Wf4oHfjTGyTQjwb8aE/9bck/tltdn/+Lecx5Eo6a3ckVUzDrPydf3+jvDg467iiGUPVHHz
mnWo47rovHFhF5wHPxgFTwuCH3CXILs5GUVQgL5QFz003fgwidrcaZap3Typ+JJn5DuPGJwBka0C
wsVFd9p3yW9tQGN/Jg8N4LYNzya2rWTV5jKBlbcMuqmAA9LFrhPvjIotBsX9W6Qcnq5oK30aK+gG
HtyGg+UUqjAqNNwjQBCi3/ii4Ms/xfVOjAuuX4jNSAnJ+GNg0/oqC6Xk+aCSrNBD79zA7AJyLigE
/ugx/PLxar93GYG5B2wGJxFWyKdGXXZ2JGS7TfpQzXFz1fkyLvhiWTEof/yKC+S19eCvaYbFvcGv
Sq9T6SoozOqfF37HeukdPxEZOAbhKtCGO/4ZMTjjjuMNkvSHEc4BX+NIiGskkAyhmELnZxR4S8gc
uis/Jp+dcJk3E+L4clpM0TumLZt+2fiGRXcQrrN8sIJuDbx/83Yxzq0Q9SVP+LPXE+gDokU4FaUB
SuCngK4XATXvcJkcIOsZC+j5gPwP7HNmbVYYm/3rLYzh4GOAexrBGALr9ef8dSY5UgUyoysIUuiR
gcVom61xUglpWCu2cd1qiPgCceG+PLsI1kFhLoxLIM1C0JWPB1XYwrDrxqAzkJgC2LTI1dAsF56h
t9r80cKDcY5TuQIFcMFITkX5yFvjznX77IFrtgNMAli7zTvOoBy4zmhSplVQNhWsz36L6bZzrg13
H6bps99Ba2r6W8fwssrlT0PnXSfZNuo/k4znIZ3w9/DCjz3jTa30eDjzo30TqAagKJ0EMqpNXCub
znkYUDjYJM30lFjFdmse9AwaHb8SdER7Z5U9JfCzuoFz1hqoENSuXONCXTbCnJLCcehC9nqOVMOr
HMu1WkHjVwEiO14rZOR8NhAdH0ZU07dwM4FdGJKkazWp3K1jfhX2qAYjZajuU5exXebhVIVzPe4G
0Kig9kvTMYcp+fR5WOjvCtXIR7DBLjmKnZ0atPHAOgNBRHkRgM264/7axmHVq8GrPf9pQWl+27Q/
quFRBxZaUHqxYdT5k4qcCoEGDiiKX1Dwn0RZIbcc0SLyuB4GpA+qCx8SCq20ZBPCxqpPbupY+7dr
vBt2KbuNa8+Fxs39EYwUOlzUG7cf33Dn2V6E5GGtM+EhAmP2lAKQ2hHGjwj5DmOosx0axdq6RNIH
kBLkoafRznSvpuzbar25m9NUbeDH4zslZDZYQ2manYwoKSCI188pKEE/oVUGGuySQclNMFYkX7L0
D0jL3iU1xdmy4YcDQkQNBlG8d5amhry31nNJeIBUdmMNTQrH7x5RoMNzgQLQx9P03mBgbqIghyBk
HfB4j4CPVYVCReEBjjHLXRy1bUFaVBsH+LBe6az2L4x3dsvh4wC+hGhFhVOKvXI83tBiAzbziI9r
6wFNlzJRJpN76ZZ7dxTswhjME7gVn7IxoMrtZari8ACvR1NMvQQBJwvkhZzuDaU6uktxAwABxDPq
wu0ByNLxx4AuzYSAj92h8fzpznWG8XPHq7kc9Rw9pQHsCYqgQYbBEuvkNWD2jcdGiCITv4MFXQPe
LJzAwAQqdO3xpw4RCsxC6oX8SYYleUkXTT7No4JTQ9W6MbS/iFoLUQPDQSrnzm0+GZVu/KSr7iFm
559B+gbRhxqtVc5Ir7ctaQNRuEsHuS6ikuaaqdTklYN/LsDk7F+zGk2iXcC4RUaUDzFp5derE8Pk
OQWbhF+iQELwAIKCyXvoSzvPGTboqORtSSjAfe8raqp8SgQpHTxb1YUzfLY58VLBdg6MQKTl8DY9
iY2Rtdh67DP3ENKWbmDdKvOh1yF+leBlgELDhc0ZnEVF4NVDLrTSLxEsp6dvMETYfBqEsQ/e5N6k
yTdvCr4PY3pHawGassordiPT77DzeJphReGB5y2ZuArgu06yAoDpxg+GK38eCyf5rcc/IvyNojBq
xT7qwjTvJXpJoKpMiVMK/xHdZnLO6tsehaQWoF3jfE6nZVidGR5HlW07r924wimH+UJ9/CwZWL8S
9b8UVHUAh6f6jBHB++zOvX0YlwmZvq/0namk+EXt9Pzx7fLuSJBK/FMYQWn3+IDMVQCHyTq0DxNL
FqiTwlts6vbaot3O5uORzrNNfNTqdgpbMUgkzrwDwQj0SJxJ+9BF5onq8KcW4jGNQQTsJn0F9dvq
XYhuIYrs6kjngonDjEeZ13PZpwDw3UuKyTec9+h2WH8RHkXEkVAsIiU6/nju+9Rd3No+1DoZCj76
4XXno8FgMoSkghO412+Ub+JdI7z0jk0Qd7fxjW6gWgiM05aJB7RkiiGdS4LeL9F+Ql0ouJ/dkinw
COgCEVrjN+JePv6BHbyIadIl3oNjM3YdwbbjOuP6cGFh1s88ngZ0IMJBxsqgTgIx7PEo05wNEGH4
7gP6Zfhbz59njqdTRNczYtF8qEn6beyyQ9Bl/lUsqIEdBzyT0BwRFUdao9sUTAiS/VSTX3O9MqIo
rbGU3IMVjBM2F7bRGwPl5Neicgi5CZ5E8JFPO5NxOLN4Ye2M0D/jFZwyhmb2IaxmGs/6MAwwWtzA
dnvZ0wpONn2o3V2ndH0wraq/kCpQBwGL310TKHhdueDSeaaFVZRSmco9NS5F3evs2qJNTTGtskzY
1VS7aUycJA/QpjFHZyHAZq5w8zHs/puz89iNHNnS8BMRoDfb9JlKiSmp/Iaoqq4mg967p5+Pwiwq
SY2IHuBe9ELdiIxgmGN+kxwdZOqcNKl+o1Oks2fkxjsXhuejADPUx9SJU/quHXSgwRIQqA31zD7v
9kEdlrt+UMWF5uOfZBDNsc21+lUMnX2QRPCM9YvDRswV8aPrZcet8yw70NDv915rPPFqXzHAco6N
lHQrV6z6zqaDlDJpBk/JJxHa/XbIo1LIkVb3rpmpvGyOUfvPfo3ojO+hzOEV8q6vhi+VEnpPdN8t
V6Av+QB8UNzKsbBdlE6MazNJzBVBXx1HzckeEO2B0jHZm+TgSx4GL7L+6AqqJBT85Q2+ZdXJofq6
srGXbwWNBIJ//gfyh3LH/URas4+MIQg6tzQ6ZR90JCJs3/ZYpor8h931u6iRTNrUQ1sfor5U1pAK
07mZ7VRY7Gg+4QeHKtbbW/ZXdI97nuqgqNK6aogaiSJV4J6t3r6gO1VvCECGoxKK4nNj+NWPSiJL
afpyVylet/Ebe01e8a2kPPs1ELOAXFlceLBeZ5fd4Gtq2+S15cLiC8+yWYBztUfDupr98DLaCBvz
62qxi8JWo9QeVj8T9Cd+K008vNBwqD5prYcmC8HhY4iDznMRFdnDgFj7k1QliRvoTnSAIZZs7FxO
dvSmw0M9hu0eY01SG2dIeF6rgK56opfGWRW1+WOwiuA1zfPcWdnDi7BkQmuCgSc6p5a2aP1mmk/J
s7QbV1Py8hAmVeiCuQmPIICVbVl05UplYJkGO1OPmTIkaGpwNxN18+9ErgNgnytqaruKJ1UHK0/H
HyQQ/qNw8sqFRi7v0AZqDuz+9qj3qEWUsd7+0wRW9hMUXrnnRlW36gBp7uO7fXGWKSDQAJ+Ueqkp
LjKVodVCPfWpXeYFTc4W54Vzrnb+yijTM3S3teiaTMk2vWLSFCjz97PXlDSUVRQbXEetH9tMlb7U
aneBy6j8+ng67w9EpogNIEiKeSMV9TIjbgPTcZO2SR9Nq8i2lhdUx7xSw5WO2DI7ffPGJT2hrT8V
yael/ev0TkLOg63Gtiu1Q/IP0mnaMzmo/N0sk8p1wjG4xoP4pklxsesLHC1SJXFefRkJdGdMqh8S
Ng0gc3PzhM50wtMihd/MTML0giQcdRpKijCBDOfPxyu0eMvfCMK0tpH0RgVi/quHJrbDDJFBV07z
dNPLSrUxhaZOhMu2u0b24DyiJzN8HosoWHmZFwVehp4g22wE6hkchfsFazMjINGLHNduxnAvdy9W
b8m7zvaokpnBJhq8terTe5PF2ImaBnVXk9nej4j8u0AdRbJdTme0G1vJ3LV56j+B0WwogSVRcLXp
LSEgEPRrFaZlasl0qaHDoAZlg7TCLLXsy9AJoqyy3VoMyquclt1GC5p6N5Y2mq5toxxE5TmHwS5R
ufRtG+WjGHWdVKv8g+gLwga/aK+dUdKqKwb5B+whaDLCHIvNgCEdGWQRsHQjjEgUm+TraEglopVB
u1NiXq0Ao9RyZ5Cz7keInCcUw6w3RoK/ZxPU0I0GtKurcnAl3MNw1parbRVKdYu3WJnu20TSN7lw
nHEDSlKcSlmIS4BU0dbAFDXWbe/spUV+Dv22fgydyNtmRadjTKbC0UjsftiaiC99+njzvomU318k
cOInpBBZP3yUuRFIWAaKiJtIczMJp4xOtHAZETp6FMmIeK1Rq9G2ZmkfiOk/F3WsbMPaRPrNAHlD
rPgqauSCAnh48Fjx84Gh2lWPlqeLvawgI/nxj13eRfxWMApgHymsIR9+v/mU1mykSsR0v+JK+enZ
6V4b4XT7o3j5eKDlY0YTAgEJnCDpSLDp7gfqR5GD+6k1VxlvBKuAVDvLOtVq/mkwlZWQafleMMAE
HOXNBKw2v2CR9MsCLTY0F7Rc+6RUtbFN2l7a/ecZ8TjzkSilT1YOs8DM7FX0a3RJc4tBJf5qG3kf
J8GvQG/xefRAHnw83DuTAstOa5+rHASOo94vYKEkTWHr9ClHCXssFD88Wmpe16x8pyXEkCIt85rM
DnmcUDW5H2fIyq4xyQ9c2fd/GE0AgH7wEOmr5DrcyGb+IIY+PIx9XO7DKtGf1SB6/Ximb3HG7ADR
EgEmQgQPrkmebcq4r8dOKUbU48YI2+Ek7k5jKuxbjdE2cIrhO4w8ngSjzOIvSm4WW5Oqfe/A/G7C
QXss1eCrMIbuEQZD81AMXX+Qatk+anaUHZzcq26+kvmbYNTbsxd3FO7a6mFAbbf2S3jalZpv7TZ5
CCOoOTGA7WxvgaPZlDCYd4j2BZcwVbK12Gu6aGdz1rBvJwCjur3UPymDoSgdp9FdkTTmZrSs/hpn
kyBXFKuub9nF11JyblSkuPHoFABrUKz2+8cLv0g1iAbg7xFqkURPKvX3n94IfIrSiaa5NuSkc2MY
DXXpRH/IErvZJWn9szbq9ABa2TWLQTt+PPg7NxHKL1PfjTwe4MrsgsgUNRSY12luHBhXtcVscpOl
ymOjl0CSPx7qnaNE5o0CMMxm1AvmxWjFEsMghZntZt0gfvlO+qNoA3llF793kLj8iSMnqwk28XQj
/hV6SWYuS5LGKNpgQrCJOwmEI68fHdGphVSFV0tqs3ZTpdbRSLw/RQRv5+OJLkMLzPoApXCYVUJN
Y/rgf/2EKJQ0u9ESx+1866rqw5M6JMmzSdV6iwRmcnUwFt4mebsSQ72zvpAYpnoP8fQkEHM/7FhX
Qqfa6LhZEikH9EmVvZ9La/H6u6MY6LyBiMZ/fVF8V5I2KBvPcSWIpzesOK8aEofPH6/gOzkR9DDO
90TPn/olsyU0Gt+pmt603TzWbnQJ/Y0CgQfRxTy/5ggavmiZPjzqVvsl9HsZpdsEzb3KQgBYT7tz
ZPn1pTHqlQdueVBVSqowgZHCMJDBms7SX9+1UAZ6RuCy3FYffkhtVT+EBfRBz8FGcxvKdbTVTCwm
tiFX0EXyVk1+l/uK19VheFyz+L5zNmFpy74SKWQVulcPly7tsl1VF2KjRc9FtSulNN1RtFyDNk3X
z/0VCUeAwGrqtyCSMH+Z4kDI9lAolmuN2bc4aoGboWeRdeELrdufmtS2K1fSzAEBghdVenLhSXRs
8jxbVOnaSPGrUhpdYrPmiFKxOOYOPifAN8tHxfQPll0qD3oosh1chWRvY9i768AxbGncN2uVmHfm
Dz2FPIF7C8rZPCuSpbwjQeV6bvLU2MshjxQSg2HyI6Kz8lClQ+7Wqa38Izu+hH5Bsx1GvJ/7HqgR
BHLtiy4jsaN6Y7IvdDm45ZpGKQm13LXG4vJgIs0Gv5fum8LFNyf4hiIp5UIlpsRew7yZTvoYN02w
cgSWCBf8YNjiE99bM8A/zw4moOMmxBdJcf0sGeNNEFTBNhR1f0iG+iGIknRn1OOwTxtZPTha81qN
eUMl1XP+Xbkh3vksPJcycDt6R4SD2v1hRHixIYyVFLcblOjsh2N2znWDBIgSUthuHCnXf3jB0O5M
vL6PcYUAutCKcwN98Hvl5/ajkyNkQ85XktYMaZGcfTVJLk6zllUvbw1CC0TcKewAhdfmsb5Jw7eS
QsV0R1Ua//gV+klZi1ysh3OCZp2CPvwcK9X4I0P6auXFfSue3J9dxqZ+OKke0nCeI2ukBu3rzulN
13FCnIuta11o+SZyUNSSLuP4u0z+Kdr+N4rMGwBq59RsLjYFiU06EudBZ3Hscx8+WnW1ae2H0ERU
oA42ldH+kRzj/PEHXQYi7F3EFoDQosFF3eT+ewZBBjbQD/SnwNb/TVuRPyWxn+8cvQ1WRlrmRFP2
AAN+CnfgXc5CetkPKynJO+0pVwb9UGiJdkATP9tXAC72U+K+Eg4sm1eMhbIV2BuizMmB7n5qhlzT
EKlj7ansPJsyf6IfpVjA6RWx+VtNHeNiFmmw6aZ434iQsza8YE9JRP8Um4H0w7dD61C2hdhmobkW
NCxEx6j1QBSnFsEGmSBDs0dN4nbPBq02Xd97AhSQlznqjcHvQP8mJcpOoLvURuZDm6KObcT9Fj2e
TaT+qo3x2fQxipBOpo3k0ScJ0rGUI6wrPyGsK+xnswVxG8Qk4tqudLrtpALVg8Ltq1OdHVvJWtvs
70R+zIQoGllGXH+BhdwvM8n9mOKUw2YPgy9BaUT4EpTlpg6b/Nn37GhXodXxrTGVaoswVX6scmnF
IGh5J5FJIJNFw+AtV5ztLETAVMcPTdU1O6Fc81h6TjRn33T6o9IWoP1E9/njQ/OWG8wPOLsK4DP9
lsny7H7OvlKbZdD7ZMNGctGNct/SqAiMbBdV1T5qXmzQ/roEJF0Wh3HAnC8AGolselJkX3wMFYrx
pbfzrWxcAu+a6d4mlHJ36Pd1FGztWj3FGoYnNfJE9cvHv/ydh4S1gjfFNaKClZxbNhUyDjxBpKku
aXX/FCRZ9OK3fehaeaVsect44K3W3xu6JB+rSjf2HmZ7u2oEiP7xL9HfuaAp8HAMOKDkvvMnrVdF
ardBoiMnN4I70B9CW9rmiXqLRLd3ohclfE6acGdLwakY6jOHCKTAsJeMYk/N6OYEBzWQbm3+pZcu
ICeN8ksoHUsDyTr7t5CfDGT18huKup9MvzgVTnrqLPWLSM+mLPGv+K4VVvvOe/JapNVq4W/8ACBE
Hf32VONYqOMznPrXOC0o4NX0QUbJ+pI2DlK8wY7UZY3D/2a8OttR5MFvmi5UWCAb3+8oM5uS1byV
3RJxJuymH8LR25jRVwnt0YbQR1i3IfxEwa+i2ZjK+OO4rXIN+n9H7WuvKVu/damm9ciM5z6seZjU
WSqfG1v7gUSfubHS+Bk9B3dMD3X9OUNbSDZOH3/Qd5IHxCVgRpBicrUt/LjxGEVUrmxGV0fX/RpI
KpIHZIu3JPeSgxjV+BhWWffYZF54lKXSA4yOFQoywFWzkww5frDaGDlvv7XXyArLGA0AA5EkNy0S
YObciq5rIw3LlWF0cXO4YJwhNsLsjJNix/Zm1CyJ4m5S/yAQHQ4Ece3vOh3FwRhDeeM42afMS/pv
bVmtXCLvXZw0feHWgmKgcfF2QP7Ka7pe9fQwhtJGLKRc8MX4TngbnEO69M9tEoijaZbSXiuxaoHs
Xl2sQFtTWVy+/pQ+UDScmMgsjTl7/VvJCQ0cZ0fX16KTgkwAGAEYWw9jEKwFGkva/1RmoahHToMz
9YIxYnhG5rS1N7iVPbQX5Lauo17EFwPa2qMfIZBXdNBkylQOvvuAaWtQQAkbtg3GB17hZJeGMa9i
ronm0WlV5acj+dZJLX3zWR5G61ETnrzyrizb6pQS2NJgl7jm0cieLU+jRMIuCqd3Gzm5QKvoXVHT
+N4Esko9UOA3zA2NOY+lP1fyEDzIgsa5h73GpW4j/4I+otiodjA8VWXSuwqmck+dYe2b3KqvZRQU
ezKoo+9X6BekRXRraumXbyLMsnLVvhd56cAR0RQjyAMwcn+3JM2I9n7VaE9hiQmD4ns7YDxuO2Ie
5ORrLq3Ls0bURZ5MHwvIkzUPbIDu2YFRFNpTLzXKtpA0a1dU5Z+P75rlvoX1Q7uYO4WshwftfkYR
Jh85UNTY9fQgdQu7ehmEYzyOUb5Sh17m/tNAtEipaxk8mtPf/zqjMN+9Vler2LV8KT05RftPGTuX
sBPhtlOia0rsvymj5D/LOAFXN2gGQl4BKsvuux+2zbzICeUkc4Xl+F+00fiuDsEnPY8Aszh2c4rw
oDh8vKTL7zYNCQ9AgzVDPjB7gDxY2VYy1pkr+djTIPujXmtjDRy1jNQmBCD5K9kGfNG586jcaZPR
VEysA/RjH9aDTc01C/eWmaibXlX7jRS30coxXgYaeHbT55zUHkgG54BHy059D6+S3MXgsTvyBEsv
Va43T2Vo/3RK/Up7HL8gSxuumUeJY+XwLbkBfMu/h59+3l9bSFihNIZRlbujjC9J8uzFjxKorK7F
vKZrdhQVP3kJWu3A3bPmV2a3FNPQDirT1yLEdcD4XBC7R/VxLK6tJW0oq/+w8/Lm+CLbNspL4Kzp
Nb63E8i3UHOjaQ+Bavr7Xz/YkdM0x66roGCMgnTtOeredrJoZV3e2wp0XMh/eAK5XGcnS5ahSOMB
lCODE/nnWAQsTpR+GewkxVCpKW/WqK/FAe+MiXQR7HGuc+x15y+uWgxmhRdB4k7tfRP0q25UL4aU
7IQ27MPC25ZoOzftL8QlnsL8NXHsl6yVtjzeFzyHb7oWHNNu7Uwsb2dwCRPaiK0JkG9e2e3HbGjy
SEndMOu+1qaVURGRzfOoJ6hqFPlqWrxcBBB43M6EQ/RguNjuP2+uloVgzo0bt3r6NYpj/1AW9vhF
DCqQK1XATY/1sHuKKtU717rzknKgP6eiIBqy0BksPTBmG8f0tZekTsU5zK3xZ+IYwaePL6R3UpUJ
QM/FS3yEeNLcuz0TBkCwMkfinODlVFmqd60hGeMtaEbfeqe+eWl1wFQN3TJFMtPPxWgU24x8Y+UN
WH4gElteTiJaMGnUIu8XLMRmrIsr0ItyiTopXkt43VROccxyg26hkq0ptS3fHMYj6JiuSnrU88YU
iMMizKBkuaL1I/S8inxv1HaIb55+qO1euWYdugKNwLNuZcWneOY+CQGDQkMUDN7UQZk7LKjWqEnY
NzRuJGRjL9JKPba4kl+8CoZHUnfSc+D3UIbyGok0KL3fBX8FIyEM/IDyatclzppczju7lfwQIBSg
KDbBW97012UUaWUvJzRt3KRWzRORrHcxjCLd0aXLvgO2dfZt3H//eB2WFyBvBZiYqfBsIJk1e33r
we+KTPQthXBSUluJrC3+Umt2lssYBp7YG0kEuVP6j9Pf/5pZWODTUWKS4yKWUYEfTKqjreTy8xg4
YqXf+t6EJv4Q7FwAAnzj+6HyOi4G2/ZytxfEDR6YFmpC5bjyzr61JO63z0T9BV7B5cq6zRWs4IOS
zqSy9xRWdKGxEE7PBFDXNDHMrVqJYp9nxq980PuHFh25P04NpV2zyLDjMkr36M9qeylOqq1pjD97
IqNDp3piA4VeQ0sgRqU6N5P9ILX674+/9/JLsK9ISyAMg/2kZni/PKVZWwMACu+pDRrqNBG8vWxy
Ju5KyrcfD/VO0kcQMgWUMt+eK3/2KaoESV/gMIUL1eNnTZb3IsrW23eR7x8SYTv4buqwqWSJ5r09
TlqMdbVyzKch/v5MmjL10fCRQDuBosJ8unXfWGVq1PUT9U7p0NnC3wtnsL+0dixOXZSJU2tUldsG
2jVrY39NfGzB88NgabLaoDaOIM5E87lfbjEIrE7tznpq0Hx+6Gy1OIvCP+AgidQbHsNpyKkONH0k
N4++i8b0zlIL/a8m33jJpVbdRrjKHYZA/dZ7aXfKhNLsP/5M81sHxy7QcLTdpmoGj/J0oP46m47v
wxkZdHHDgO2foMNZTMII4iwbUeZqJYBZTaTNt4/HXPTfpkEppBKjEnDyj9mgfooWO34m4S3RdP+1
w5p0A4cdBZmYlqfdw71GTjU4SZpab/tKSq9IqCfbyBxzAx5UvpYQzJ+9t5+jTlC5KToh27pfgwYo
AZA8W9w6yfkVqvW3RDOOsc2JTIusXdmT09zu9uQ0978Gmx1BcmZBud4SN70R9oOHDjdIAbRyP17i
5ZQgLk6tXIJbgvLFy6q0voqJnbiptZN8smOPHISvvC373jwpZJQrp31+sVDmUAAuEsZw0lDmmV3x
KvUc4aXMqvONX/h8RWcjqvNtgGXqyoZ9d6Spf0OKyss1v+EzXSJ/a3pxwzzENjYp2l0bjO60cUPy
GG4/XsbFRf82L6JeUL3TkyLP5tVFMDm54mEPKPU218IDhsx0rwQSgji6jtvRa17yCNQR5XCYONbe
8IeTnIyHPIkeh3GAX0FRPCaBIbDZIKty8DX/ipoMVnXRStA/j6am3zoRzvUJkMd7PvutyOhZXmg6
4hbkgwoBJLVfxlpN93mLDkUmi26XDYa31/N+Le9875vQ6DKQciSbpQ94f4DSyC7LtGNkkWDxpjSh
9iBiz9v4sp7+R9LRNEk6w9M8QaLwxN8PJY3mYJQCGa5AWMm2w7FhKzndmmvV8pBOpxRIHtuMKHHe
1vSCSMKA2A8xBC4R3U0iwjCYhIePd9d7h5SngfSMrYWAyfT3v+5eE5FDKIqduHmO9xT7XuuW1GQv
hdT1TwIdtfP/Z7iJp4vSBcYuswcZ4A6mJzlnFJoHQqTmv4SYxd6R7F9qrP6vD9f/KfK/fFdYQerj
9MmwHCASu58bcqtqHvYy11yP12gfBn8KGePSvAm7Y5zYt1Ct/mNsQ9CE1AIL+VZhBvV6P2I7qnnQ
6B1tcN0EV4zp5wHpz2bTakW3crsuKh3TWBB3KHZwwU4w6/uxotaAUJWqBpAN7aBW3qGnCrrrbXyq
ra6+SF0t7ezA/mVkr6qvnnrxGOu3rP8cJLeqBHKoXxQwzGpAOTQeD0Lq8fa20s+4LnjYDdUHO9ZQ
kspWfvYiz+RnU9+jVjnJ9AHwmbb9Xxuuy4XZO6SXboRRzgbj5W6HTjmxaxDau6gw8q8hioEbHJzN
J0Vu20uroPISWk69svOXFwY/hEaYTephEArMvpVR1qUZRohz16JWHqbW/KmXBJxWwNsrk57mdP/e
WpODADAFLifSkFm1Dxl/o3ASqXfTwEexCdXAQy+X6df/erbuR5lNKPPz3Cw9f6CMaYNN11QMHGzl
GGk0tTw/P3482lvHcD6pyYZtciRELOEt9v7rQyoSwjt2WQ2unyoHqfI+5bbqbaMKUmGAJ8Cl6L5L
oX9tlGsa3szuEhYvIvwyhK7hXdX+t2+7RnhTo3STDNsGv/fcvAGTc+P8ZxX9qspL0v3jY849ygjw
HFT1H3v8NTZI2eMx4OwpuWwa73uHvPjgXBwbPZca8e9vdX7z+6twfnWOhklBCeP6FErh1lFeNeNZ
Gj/J8p7MVuqeawe9sPBoFP867blTviCb31KOxHwDW+h/JWebGcmmDU/mpDP0K/W/dlK0ScPf9NOj
AApL9dMSf9L03wSGvO3phBmXoboo6tfcebIbEFDqLkVKWAK/bcVnfE82H6//IrchWAY1NqkYU5en
fDA7/4ghiD4glwI92NCibBzlCzL8xm/sFP2HQg185OET5QxdQsfzWxk26O5aa44ub2HybBeQVkxo
QSJ3FL5nD34S9TZkLq9z6zLHfEC+hPlpMOqfWEhQKAriPzQB490YG78VO9zKys9woNKXbhqAOAVW
etqlFeM1rr7Z/T+j8sdRTrENn0N6avSfEsiKbMwfo+yhrw9hZn3VM/XZSH5aPd1jlDG2lO1WboVl
AANEmNyUZgdP7oLqa8hBYHVmrLmqgH+tBZ8kKqdbAUnnoKdG+oBm/0ZzCmNl2EU7F1/2t7BiOk30
jObcIKVIkTgz+sFtdD5SaFXFsR8Rv4wNrz7qIYg8tIdb5ZvQvGOdpPFr1GjGo8ji/BZlrf5YN423
NYHG/ucHm7IMdoHojYJpXgAjsygygjj0ZbdCkBZD4Pqgt6m9pWa2wfR+jXC+vCgxeeEuoeynORMC
9P5xkO3El/F8ZzQkbw9D3qQQYPs1MMSiOcpi80pz9U8Smggez46OBT1XVXIVWnsinT1u5PoMlHkT
x69tkrAH24BWmrH1Fcnfhj7ozFH5FXrpbzPLtU1aVq9ojR7LKN62PZx7bbTK/ceHe4q67k8V1B7a
1ci1swWteTYoQv5cD8gbRFlW04bF9+HaOICmPByNXumx/DcLbSp9rAitIupwVCtghc6OMaIbhUlt
XHZVCWp27QTVofWzfq+Za8HzOwcMmj4vlUEnceK33H/iMdHHQPLBLVjone18Aa4R3m+DPf149YMj
VTXvd2c0nz9e0GUZhAkSdAAjAm0NAmxa8b9eKy3JABcF8eh20MO/JKAUH+h9ZSjuK4ObUtF2g7To
cL0hydcl6XdWS4hXiSHf1poPloJE79hCST2bUOAxhi9bTKO66MfHP3MZsdo8qFwFFEMmYP8sUBDY
e4RDZSLeoXkZzK5KeU6LynzK9VFsO2GEe61t1tqf07edbTaqIECQAV6TzszFJVO03EqvU/gipMxj
r9iUuzGEAAvQ/vvx9BYgQbYZVHMgkHBvyJ/mSo6DNIDTsh1AK2po7pRWNm9xOX6O82gEcunU+p+h
QqTLyeNnWgAbE7/M77lj9EcdYcXvZR990vy2PLS1pv3nEA1iCtZBgIuncsWcQ6bGSRlUfV669DZ8
xJEMaZP3ebL2aL/zgadW39vjMn3n2TaMixzkjFGULqbEwIriYHiwUfDbKHAHH2tN0g9hX+xltRYH
IhFzJ6wOLfC0dBGL0PagstJD1sjf4Z2N23iyYBmivl/7kVP5535DIIFF8k67kJWgMHd/Vuy6AYRt
NplbN98Eil8X1SvLix4b3bc0BTOT+g4sSG8wriNuPLca+5W9nOTBt0buLl3yn60ntUkzD3ADZQVa
aKT397/HqlW0wo0ydwN4aZ91o8ufRjv8lvTC+SZVofXaDgD3JWFfpTKIXdsMzJ8qgqE4EHZfQ1HS
NCnk+L+/VZOiD5hEGiYk6PO3qqlxv2kqWqqxH+SfRJUFhzaNxv3HR2b5ItIX4f0FkI7wA4DP+7k3
gLjrApy9a9lJcG1GgeyvOdgru3/53gANm8hZdGonnZfZvRPHwBzkIitg4pMQwaYs9oVtjDtTCkDZ
9+F/7JBMH5SxKEYTOWogWe8n1Rl2Pva5mrnYi9UPciMTAXbWSiNxea1xz9DlJXCZvFjmR02tZZ/U
28xR6fB9mOXVc9Yr8W8HCcaPP9FCN47pUHeaeli82ZPu2f10VGUMrFhyKpeHDBWPRvFOqhUezbAa
jhmiEP/kpXoSdT38aPtBbMG5NttG1SKkorVPoZWuCZQtALPTD5qqU1N8gxKUPYtv8hoQRoixrFsF
3anRjY0d5ooDXQDL+E2XRPI2SzrtNeAg7zJH3st15+xGuWm+4rw4UT91J6Nbn3UbJ0C4xkF+98p/
a2+ipG73YYciLm+j0f6wk7DZoC05fGprRz5XmSi3clyX4ybQBPi5ONF+fbzYU3hwdzfRziE8mfDc
NE35uPdrnTf9iNznILtyBX5FD0aBFmDmXBoFoZAkscW5BY75KVNycRayNK4UY5ffmv4oeml0yvWJ
+TavytlxUDpjGCtu3CfRJ892Tnk49icv1g5ALYG7t5V3RO/rR5qH0dbIWnNn4eegjvjlDWOXrnQB
F5ucnzNRluiz40WwsLHxFbOmu5QoLt37+BKrfnAd4P/9LBJvLeFc3ETTUDQcYd2xv9C/uV95rwnq
wXAyhfJCNt4kw6q2vUqT/OPvuwgPGcXGp5WiDFQJqCT3o8AtiAP07WV3YgdvY7VOTlqmdAiODb3L
0SpfC8No9wWK6yvP3oIkQCeIqi4p7FTEY+jZBEGLF63t1JWLpTO+cklUfZOwCdn1Sac+FLUynKzA
+JrKIBHDzAc8idefOzSB/TpYmMrSTW7xDvG91xi18VPe4veblcUPQOs30nR5o0ROfRmcPnGloOId
py7zrx5PhBMUEtVTjm7WQevxZe1y6ZADkdjFqSF9p2+iHgZMW1e28iIUYbqUYWGr8n+6JbNAPM6E
0+J6TeuxKNFFpYC1s0YMP8NBwSlAcxqEraxorWo0Xe3355dRpx4NWEJsgRZ2mtZoR0mrVy4Kf0dg
HVb1xaAEKOUtGOl9Q2xd6NFWzY5J+QlhnE3XXWrYGFL6zQ8BhyfPflXtpms213WKnc9eh2KEmk8C
aCcpxMzK+Zl36iGqw12cPdWBhAXCAf3moKH9oSSn3NPwskRpR9RbW4/2vsryBwgfPkI69yNjK9XZ
Lmi7Q2iFB6h4Jyvu9hBxd8jhJeATghLNzzQ49Xq6r8J4NwWKcdRtY/4zz9hH/anWfRCf4FUAGNt7
zSgPqY0hNv/0OxkbaPugx2LnSWfg28fYUraR/0vm1/T6sVHVY+UNx4QiCQpSZRuEPIxw4z8+Y8v8
lwoHDTKLxHIqHM970qlZyTSrStn1mnGTSyMGvLgMIt7mXCVt8N2B1Tr2xGI71YxLyC/oO2K7WFwG
0/pX0orsHBuptfPoUWwxrPb3EpSDXVXa2iPp25qq8EL0Ajg5ul/UutgzXP1zpw0nsj1FilVqTEad
ndJcFFdkWhWqhp30oI++8hTIsdgEYLqVztb3cll7+yrWlAe8r7+DcXBTix75pCZTbMco7A6e5qQ3
LRnXXt7lHQnIgB4/dV7aDjQi728vc9RrrRoAS+WUC3ZD0vuHQbWK54+/33ujTKwFujUEnvSu70dx
ctloYQY2cP1svMQylHBNGYm2j0d556kjmgGyhjbSVBObB4VlkwaerFXNDR8k60Ir7LuKGcKmTNQ/
vQyhT9MTjB/bI4W5bVRWKNhY4Yh7tx+JB9ZXWYlRl50DklMgAvSUSZ8gZ8+imiwpjdKXovxWOqm2
1bKoc+0U2e5U+MZBFMFPTIrbfQfCb5tmhF4S2stbEdWvH6/LcvUnHAfrgco1/PP5shjC70OMX9Lb
6Fg/HR2H5tyXs5VncDGIDhYe+wt0nGgyL7okqVP5uH2EkjuiunmFkEj5r+qzldt4EUxNo6BryOaH
oUQCcL+RQsE21ZRBciU9G/d13Ob7xszak5MDhLDtIDw0ojPP0mBbRwCC0kqE/iaGcPcYYFoGMnTS
J5/qT3Nnek0dUy00OuPJ6ARq7PizbpQeu5oiC/wdmacORYtC4cYRlPDtAfk0kfwzOK22EVGMlyRa
ZZUaDVsUcb6GbQuSyJda/BVLS731TmidbPrOD1HVdpsBy/f9xxth8YCS/UHqQtkL05lJCPh+9bI+
Seq6NiI3SgplR/UphVAVUjDq6mOpiLMpGnntTC6eTxRneKsnMVk+2UJzq9T7kmWkx5Ngo7St8TO5
dSHaIVaf6b8toYlzn1GcVsbReMQQA6NLz8zP1Sjs44C+40oIsYg+KU5yCPgxRIU0kGfVDAeRfS8X
Yw7ZAjFgfJq0rwWKwv9Kg6SvnP7lgaBzBmf+f6g7r+W4kTTfv0pH30MLbyJ25gJAGXonUWrdIEiK
DZPwCf9a5xHOi50fqN4ZVVGh2j5XuxcTE2qSlYVEms/8DVRo7pJ3GWoyWWYkFPAKjVKKrTOseCV0
FE+M8i76ZNaA6UJDWd8qfZXDV9pDcJipFWQ3kdOX2yzBCFWgX7ZF5zx+bIox/SyqKNm29L1OjPz+
dEMRDOdQbLcgOq5Z5OHQYhojs7e7+qYfOyucErW/woIhw4Aw21bmJLYxxE6/zZPqzMHkYECtMchK
c3j+9aJ+fySs6kZcuCBoqMIfw8UiZzRp1sjixrIAiqAp0u06ywm0bB7v6mye0UGnw1OZIxrLkdRP
zML7LUVShUY+6Mk3lY+jmHTUsYlY1LG4gVuT+CWMqZ3ZW0PIDrzPBuFuSi07Zar2vjQM+oHzx1XJ
aqixHFek0UNdUPly9WsuLnNDgFpviPTqIuyEGf8RK2qxT9QFhn+F5qlP2Sfxq6lHjz22xVVZCz2o
uqWm+2ioX626Z9OLWhgXRq56f3e/rdRqNDGgV9NxBVd+uEaypRzceprUa1PRP9EmH6g4mYj3RMOJ
6+fdewCgQRIEvoUyLaTudTf+UC1XCgATdcVAi3LjFMUfDr6TZYX2RNuKx6iITjWT1887uAjW8eg8
rAWoVX7/aPEvrVm29PrVa7innZ84UxrYcZ6feKp3x9U6CprR5DqUn6m+Hj5VKfIItbhRvVaUAiFs
zOHOdE5snzL7cqLC9T54YiwTLssbmY2D5OhorKdUK4pFqteJrT8YK7IWdxcRmECiXs1+GnaDVK+i
Wn9IbenrAO0bX7Sxt4sL2qXl5H779bZ+k6k+nmEsBFYoLM0FQsfDZzd6t00nr1Gv3biew9JOog1a
INm5Vhm9n6uRt8vUROyXSM3+rG2sMX1IyclXT18MVNu7wtvgqCV3bex0Pt7j5TaiVbGz3bzZIzX5
bbLzZA9+UtmpwnqNhKjDptVnjinFuLBGUVynS5U8NXY0f2kRb9/nlW5d9Klp3zRlpwWc5/ivmkNz
yUXmfdTK/qS9znp2H84AXUzQOcQbUNgwkD+cAcepsqzXa+iFWm+H9gh3fBy0O5HpgVeNVsiYdijH
FuE+w42DplWaEwHD+2Y5ZQXMmoi6gAat5dbDrxDZTqbHJWQQvVTODUu57I1YbprWmS4KxPrOZZI/
jcuQXZQqIoI4TNYQDzIDsw1RpJd5zoQa8aLtsKYd/rS73Awj2eLQnMO/z+p43xLk7DKu7E1D9LMZ
tUm9lG5Rnzep0QWqgux+sMxQKpfZsK/KKDV9tyqUS83QGgwXS856B9GmtLz99er7yRGLMgh18lXQ
B9X24/OkmZQ66xsBxWY2lK2JFH1kGxKljVRrOC7Trr8sFK8NW7Hs83F56Jo8zA28b9VBWmdFRhOW
ILCLHuh/eiFFjZveHY0Tp+v7Q48vCQmEtIoYg4vg8O24MUCq1pUKYHGzOZdzgmZiDnUpcwGppG02
+XIw1BM33vuTj0otTSdKXh4X37H0XlYrU70SMm6aOF4eEA1rr9QkO9XiW9f2wdpf2UcGoMxVEAQF
tKN7FQHnhodAQUFl/euzOW6qaRSbbswaEKUnTQjen34UFVDoIoyivo+m6frUP9wfrs1Ja+WzdpOJ
GoFv+tfURPpJfqlGU9k0UYs1gZFez1LTzzIjsQJRIRyvK5MM9SyfHsC9nQrt3r3d9Suh5kVswcFG
Q+XwK5USERBnRkoH/bkv/K8I8qIuXooKnEpsqumnOTqlxP7u3b4NCaQd9R7ynDcB3R9mAYfoyZ6r
SLuZUysOOnRPw2yqxr9bAkYGiZ7lqvJKk4ii+OGDqSq61YKG6I3ZavHWXXL3S492+75QKuPh1/v4
XXBIZMYwdKKYQKhiRzskq8cM3WF09NRW9NepuOi9FidAz1PyAHUhQw1osW905N7PYQmfGPw9RAaX
rzf1SKpBtFuOQRGLwNAstbviZkT/bof2YrQXltNSkNA0mJv4W6mbsVE/qm5SbwaZa9gUVMOmoCju
16MVBXFszyeO9Pdh+/qlwB0zLyun8Ji07opB4WJPipvUMOUZRW01rKrK2wmcUXxB0+hsUPX7xJoC
oWbINqViH+n5qbLqezAYX4PqyKpvQxpBInG4CAwwlTj8jPlN2WhXs5rGV4htGhuibJBMWlOFOaSO
0OtVEU4l7t65KE8EV+/3F1EFqQPJA9WEdz4ZxRILrpYBknhvPpimEp91GbJZSlJ3IWJem9xoTm3p
nzw1QC0Q0pB0VFxyzDXg+2GD5eh1drKo8pu5Llt0WGvva5so2NF1gtLl6KrAO6gcZFTMWKSy2cjJ
o0jw603xfpcffomjuKKgRiTats9vFJEq28ZWsk1eZfGnvz0K7H56PDRoYeEf48OKztMUUWTJjT4m
gOxUTQnHEhbTr0d5o6MeXhSUYWgZwttGBZCa6+GMprNqNt1cJjexN4Zc5n4hHnMjDSErbSfri6ff
ZtZ5ZzyaYxk4memDovW9vA9nBa/h/tqJZgSZU4wKVb9Ln/RFXBvluWW+9rGJY/yDnnyKJmwlBNjL
fgxcCdSkyfdE5lu3HD/BhLp04+Gxbr9WmKRt2voZueO//75gAHIHgm3gIjimJcP66eM+1eMbTFUu
3ELRMYuQJyOeNWM5nkgXFCFagitL4DjeRmR2IkJpkhuBcv2+tmYniKDo7Wev2iaKE2/w6GiD0c28
wAFMty9zXfPBXcgTb/Qnq3OlfQFwBjxLMnd0O0hUPbwegZGbccgMmhu4DaprhfTX6+b95odcxrpZ
TwD0ao9Pwbr3hjh1yvimXNqPo7p4D410uo8KBxU2KKlDisMCvv/bgxJOg1Ihrge8dRzQJxIQVeKi
LbSoMj9bcIq4AFmOAUs0bXOhDCGR6Cmr0/cPSkrMRJKq4qcNu/1wf0hzSugKdyWyKgAELTuzHlV3
6UK3nLSQZRRfpE2R7379oG8+HIeLiVEBJwE0ATGHTMXhqF5BH62Z2/Km826WKgq0BINDK0dyrPAr
KAbLuO0haZcfJ0C46vgxV8jmzE00ntXRvqZWZYvrrj9DucV33Lsh/Wo2XmDP817Me83Angb+F+Ss
otoaY+JnxoNWXBnJteNRBo4teWcv2nZWAa3LHJFH6adcq15abKOu2Em0MgetCzv0Mh0pngqQz5s5
BzTrtkoaJB12QWM77n89JWum9OOMUJKgQofdrLMib0BIHs6Is7C31TEd70suh32jYozW4Aa5VyrV
oDeHiELnDM6m6M1TR+Rb1HYwNGK3gJEI2ldDB0oJh0O7XpEsXEr5PUqZut+hQPvQ59Ztq3fxGQYu
tNBi5jpyi2hjZGxvux/NfdYBJS/sGb2sodCx5bXT8wrQQFCKwts2HJkO7q0PS4Hv1hQ9/nqy3vX7
0JYg83dX3UFW0Tuvx2mKRWK2tnJH6r1HRaU+r4BL3dRJLjdKbbV7pZdhbql1qIwEMPOkupvIVLTb
zE29/dRhcdxTUrdnHb/xQTMeZndow66KxW2hZ/qJ5f4u0FsROzDycSfhBKX5cbTJKsVremdojbtI
i0kUdFNuYRJUX4CYf1WiHhkyVAwCVY+qq3hxLb+xvT5AfjjaNvhUBdxXlCGmyTzRrjg+SoHt0dlb
09iVwkGl+PDFi2pRKq+a9LuoipNNZisy7OMkOlE5+ukocGTwN4OET5f2cJSpzpNyXFYvjTmtt/jv
se2apjv79ZJ4k2H5cRVTZAN4BbbbeMscju+FodByrcsV6y7TvGZrt+Yc1Ei9QohWn5AGOB+FITbC
zT/aq0jHLPtNOWT1Zp5Q/fXcrt1UxST2Xulp56itfG6x8fH75CFJ0gStZPdTZqlTOBhldU6d3eZ0
IANCWqUJ9FhLNqXpNJdeVFj7JKnLQFsUsaU4awWmWjhId3bIvmFUHZSNaX50hZ0HpnCaTaa6+Ymb
6912ZiKYBToKHK7EoW+L8YcYMq3HxevwCbwj1tlYWwTfgzkYztINZf6LKaiukhCO3039tXtNH6IT
V9i6ZI7ewgqvB7izliPJEg9fNkrLnZ60nX4H4HMPjdNsndA2dxrpwq/f9zu22NtjgrpAkQomOkjv
w5GwXXQLdr9+V1+6O3snrqdtfaZtoVr78Ubz1W0RGLv6cdg4d9bOOVfDcheHia9sf/09ju/P46+h
H36Nye77dFAb/Q6ZYN9CCy63vhr1rtVtUKUn1vjxTiJWBteyxl5EJmiJHD2yaazVlAS5tUkrrSvH
jR9l6Xknsu+fDwJ2mrIeF/Ox8C0BVdNGeQF4OsVOsUqzdAOKNT3xKOsFf7BOECYBAkGvf9Wu4/o5
nDZrTNByXeryxu5j7JshW6MHXcUrNT8KUcv4SmuguG3AzAWKWE4tnvfPuGIJv1dzKGsfU/YoDs8Q
URm9UYUNfXKu1gzrlHPl0SiAvVaUAQa8a3udEp5x+IxFTuWnQHnihgpu0fsLMN99TkJ99+sV+KaL
8cNcfh+HGjgiINTC2POH4zgt2hhg+wrUGcEf5Z3b78aqvtNL65u6WBqylHY6+8mMWhRkuiicR3u4
suq03uCmZO8RK5RhoyWjrw5ayhHZhWgIAugcjWRrqvmO5G9bZGmoYrAceLHzUXPEVaYKL/Sabjsb
lNorT7FOZDVHAdH3p6I3RB9rBWcfayjMUMejruSpGi++m01Kvi3vyoIN6iPlk/pmjFBlranu39vQ
b+OadIk4xYmqaNEezuYMGNJByJyijNSsT3mRp+d1T1rXmUXs543zWdanPKF/slBApYBSpqjG4x6j
FoTJZTI2aX7TOWayj+bF5cqHH/W2Tv7jgD0s//mf/PulqmcauEl39M9/3tSv5UPXvr52V0/1f65/
+q9f/efhP/nLvz45fOqeDv6xKSGQznf9azvfv0qchd7GjF+r9Tf/uz/87fXtUz7O9es/fn+p+rJb
Pw3RsfL3v3509u0fv68Fuf/48eP/+tn1U8Gf7Z6e/+//eff7r0+y+8fvmvkBGQPsetCqBUDAm/z9
t/F1/Yn7AZSYTsyLhiQVCGNFvJZV2yX/+F3/sJ4JHAgUv4A/rD0nWfXrTxTjw6prR04IyYOTC9nL
3//re91+34zf55pp+Ovfv5V9cVulZSf/8fvhG8fpYc3x6FuRWTp0CY815Wh05oWXO34dedWDlQt3
9VBrTrD6133/73MBs0yE1pmAlXtGXkGT5HAld7VDBRg/WxfoMDl5GfkTfO5NnUSn2F2Hj/PXSCRy
qx0814a3nvY/hBxumjTFZBkoR3N665nZ+e00n+Ic/+RxVpVoGgsc3hoFssNBYsttaSx5vpU6zT72
qvgG1CSsbj2BYPPDMvrJ64Eudjx3uCHhoAcKZIWckxsdDhYZ0N5jCz+diDDH76uuia68pkjFpply
twYZiReYHy/S3uTxYPQXHM/kkU26ABLHbQjOyDJMnR5iTiZRt49pAAXG2E6t74muWh68PlWNTTQb
BbbPVanTrE8kyJvR0NtdpxrxS6NFHkrKVj/VvlI51WcPhkoRxONUatdKM/JDPW7sP9NyySxfqkkx
bI1qsP5Ml1RxAj7CzO7momFgLVW0b6YyIdVD8RctPgVNGnoUNTSJ8yhzbCJi3WjHa1WU9qe+G/hs
Q0UO0/cwDhn8tu2cF8crHQiCeqQBrhVe7gVCONgLAb38kkjTgZOcRW0ComPIOiCl5dT5He6Q5wOC
niAUHVW+coOQRebqND9DTJs+401U/MkRa101oN9SX8FP7X6a3CXbiliPBx4c49fAk6n1xS3wYQ0A
9CrPsm+cT5GJvXbUWYiFp2akub7ea3HnFx4Q/i9uluW6GmpJgfCMO/Y3C33BIShdUX8lNCnvUX7F
DVOnYUSjTnNFMJoOSWsHZ+sLnR7xXMo0fWbX9E/J7FmZj1WBbQSI163AXkOHLY38f46yF29GVeK0
8fO4KOLQNWYx8sGwxVfHDGtXuPMsAwQi3T9iozSudUN6d20b4z4y6AZkSL0ZxOdJx64DT5DpZqnH
pAqWvhMPZU/LdM2ozUcNTy4FFZC5ecbCrfs8Ycb0SAMSDkNqz+kLNnzyQdIIzLdwWserVozT7CNM
g22tWKCQuxgKxDDUQI/6ST1hhzqO2QucyDwLKPhZFtd/G9+hrND0IU19qfit5Q5iF5WZRr+1Kg3f
61LlMtfzSA1EWgJYRUYvqtBts8q7TvV68O1La0Rh3wIS9fGNKgcMR5diuZuWMb4tC234KkYneY7b
KXbu6eDHKLunTuI3XYLLPUKCbhLMCoghv4F7pfHfdYB8QyNwYR+6NmpRvdDqF9lII0Kk3um/aHVR
9b7ujMaLqLpyDBobVqRvR1NDHQgrZYy4MkVcK4s64O3b2ZKccFqK+9Jwk8tImAntcoJtWNCuRDyS
5ii0liw1IXs0sCb8ybBEzkmds8tyRsw3WtTW37REqpavtPjz+WVPmSFMZF99arNh+SQ48b2wVe3k
W2/mo+fjt+H8URiNfae3yDcFVY6qzPplxAL91mvvMBG2dFxyrUTSG9dEvcknlfWv1mhSh/UCtN73
zML6Q9L2e0H4qriFTJxV4Uwo0EDej5UpSDPVET5Uk0IPDDtKAIJX0/BlKcYKd0D238vEAro3Mv1L
5UW8LUHN+loi3PzqDikrqW8iQrwoKas8xADQ3Yi4KvsQb44y90WVoVLfRJP52HJkfm0jxR19qzdg
FHDgtMWZZ0flU1rMseJL24hYUfHcZtu4knEVGJFRAmlO6qzwI8IX0wfQPF9VRYOThwqL8oa/Kz4Z
SsYvaGo2FeuZNhUh9hLGn4vGUpm8CfyYV9kSDgOG7VCXc4i9mzSf8zt9sXJadWY13sc8gNgOQl0C
t7bxEmlzXYQYfDfOVtrmiIaOW2XT1rBSqw7K2RVQYaWVYW6W6caIfeZgX4DQGv8gz6qnQCtQYvLp
Y4x5UNedzmGWV+LWAsRt7nW1EtQOa9UNzXwiJlWttjjv8lytKCtqbR1ijt37U7Mq8ucG57MTRRQS
mrMZCIuxGTSnHPEGnuhNaHND3W0oKhhLS5u+mKxWCml676Vhnrh5EWaiNwaMEEaAW0nvJX/kdZzO
51Npxa8pTkfmJray4dbMi2wI4wx378BVu+mht1eeP55NzbxBR9o294LUcfKNqfLSAP1SjLWFNsiX
aIAXEwDWM4rQyGsOX6l0GnWRWPf8dETHM6yd1vxcYjKb+9JxhjBJFfW1j6oGaxSkUxGZcOy94c6J
7RP/FKpvLp2xVxaE2gT6SV7QaHZyObSJ5fdGZF7MvZV/xKLYe1Yaq/2quROKG6YiYxQh2y6+sgpX
XneGWhs7T4up1FZu2hgBBKE0DYs2Tz8pTq0+U5af7k1tbIsA3VhF7CqU2m8LQCFVYM56+1KLUfsc
J8M8+WhRRlkQDU0GWCobWlD/WMs+q5xtm7x3jTLsKcY9038c76pWNUITa4NbrgXnWtatOlLT1Le6
4jgvI5+PEoVM0JUb7a5v98Id3RtyrHWdxy2XTJNZZc3+K+XHSBbJvVcgi7BtKZl9E2ak2wgT5jAT
nFZfuHYdzi/f1Or2XEkNgIoxfcI4mEe45wBoEPAMOi1pzzoW33PDbHQBgNYq9wfDWfYOrVuaVXGb
hiCurbVQkFabBFbn3io1duSQeM1DPDjOU9rQ0cDXfRivahOZFV+hDWBtjC4rzrh7Ed6iSVEGapot
n1mb2lPlNaYCs0fjAsn6GUlhQxtYTmpZ5DWN4Kz7Y6HEJcJ5TjkB0CXE/br0zAkaNsnTJTpZC3eK
PgMGqRuv+cNi8YF8Xar8DnlJ989ENerrnotitdixNdrw9GC+6t26PzLTAMykqXHrBBS+ys/AXtKv
EBITDvbBUvZmvWLmjSKSodIaoxlMqVtjU+AN3A4wtO1P8ShNMEOl05t4Upmd4xft1NdbZ+6RNMmy
mecaiSY9v1vi9nJujaGCYWGkFScR7QzmtOu4lTcDPadE8yG/DHdlblXiTmuQY7yQWtMI46yJLYwe
nWYkodYl787gjJIEcnE+B5zwzTOyRn6uLIoGJL1Fx2Ra8gHvjyFJp2AkIRYX5WAAU4f7q2PC7mDu
sOmwRr3NYh0iEbqHhnIxzZjR4vHrKPB+GhSvfHoL7UfQy8MEnYvOGa40dXfbwV9ONm7htvu61Cex
mQpbSn+2sqz029UxkNUmpudSGXU7xP+YZqzSNBl2smC0KFP2iXFj0IsyuEgUCnuSvsAW77QZtNME
/uu2021iItnM3F3qorsYZ6jOsMXuG0o8Shs27kBOnc+U4SWBXT9pdn5dIM/w1CJUq/sW92IOLNlw
kjDDqOtbq2OV5rtJN7k+/JNOhwlTZBqX/Pqd+zl2GxbWYCdBvHTDuTlV8lu/DGjWWXZVtr6IFa0I
NDCYqR/LVoLy9NShDhRpI/87dZzBajWrZyNq821YjA4+DgoSiM3dMk1SXnV4aHsbT0Kq2QpLHfY5
fgrgwRNIXSLMB8TifI2q+rMzatLZ6Esr6E3lni4XYiaZGej85/q29xR9OSvmQbAxEuyK0TzoynPD
yyalxeZF7fC1iKIUKEGvD+Y+suMuqkPEcss+ABO/FGFFTGE/aQnhvx9FJCHcy2pc2s+ydkDJASx1
uQ7Q+fXMKwxPFb5XlNdftCjDRnBWZaY+wieb6qc0zbzmVpiycW5r3Uy4puqYO5i4zhavf7/QcJW+
tJWs/uwOqwqH1Yn/deUIROt+SCTXcsdBPeJM5k/yt499+8L/zb8FT+lLJX8sZ7z9/ff6hOJoH1aq
0wpLRrYF61g++nuBQnH0D6SduMqv5ADaXCtH/r8qFNoHAPXQdKkgIL8Ftf1fJQpd+6ADlkEFE94C
RCp61n+jQnFUfrOoRlFgptrBR1GjPQYwI2yhRAkH4VYfRfc4FyZejmNVhXZuCvzE0j+HNqsfDa16
+mHGfpZ6HyTecIPWcYExIN9Hz+yddscyc9rXihpvmTk9HKTR3mdyaoJULftT9iWHZYvvY1GZRZFG
WyfbOmp8MpX9MAxzvM3dWARukcaEh7gJ/fqJ1uLHv8sw30eh0ARQCslcMGZHdQtJalzYGqNQ3Sg2
wHvGrRNpYi8JC85HItxLpYoIXHccVKfEjo66E+tsrjgumCysJKoYRx0Da+zpJ+aMPVGE2jgJpkbK
clWpfbrVWw6etjarE42ZwzLN2+MCqqOuBUJj7cscPa5hRVmHQVC8HSO8z6JSNZjebAmsxkpOaHP+
ZGZBx9IGJpF2gC8cFWk8L6nbUVGUjSJrRFmjCTYq3sdnkeWIC6QLvlpCvXCXId/nnX2KunDc1H2b
Wwps61PSr4ficlgiolsqGNtSNvUACjlBxn6nzo0BVChx98WotSF0MIdCyNxvCaKojnWDEmrkTMYi
vlCe5I+gXp+Yk59NP+haug6sa50Oy+G3WjQyyKoylA2iAd7WbihRWJ6GHX3aNycq5T+bAUrW8Hto
wXOIHaO/tQYjk9xMkQmhHHdRDZH1nFRu/rUcGmwnBnUIPXsMMHYsz3pxqTSFGhh9lG3SZmq2C2HU
ndCik3Y1b4zrow0HoURbKe9gCNEfPpwCq+Bq6yQ4CX0y+pR6lFP4kzq7VZjWHtrlDb5NH/N41q4N
TGwQoxrnJCiiaL72KgO9F31UPve48hSkM3kSStNeghhTi+ZS7yGul4YThR2VHujBJqqzyjOacUaQ
oLNW+tTY8n1mj9ZDNAEQOlGXPIads+ZoKtENYTdjh8S6P3w04VQJ1EPebguTfWsNS38BpoXAVVbq
pFKdStQ/p6iyfXdWpik0zC6aAm8eUK6dyhqNzCmZr4pJsdDdBVz4uSikPYcgtZNkoxm4M/z66DtG
363fF5Tw2kjhFiNROTphpyay5mpCHxeQTxV2LZh5jMVK4RckyRdZUmn3Mk+0isO37K+WzFw1TPtx
8LM5Qp1QayLEBk2jowQ7EXb6o5BdYI45/6HTPaVBsEEBmecieF1Xy3iLy0Ryh2Qk/SGlmpyLNBHW
LTSR/D7NkT/Ly22cqjS4or4zd2Ar9HOkvaz71I7IqzRJxazSZs8fl5IiDmpunzKK+C+d2fVbrW9P
CSG/v39QhVC5qBGjB3tzbGlJLWCwYsOMNpGRDmhGzequdE+CSn8+CrIp4NYxCji+5eolySLFU6HH
xC4ZtT6/VrV9yhbkfbiwisXwLCuMBPnd9Vj6oQOgVFS+G2uMNhpJcGhli/OFBBcgelzmYTo4wCLr
sQ2AfOlnv15jPxlZQ3gBDAAMmJXqcDhyJjtvTnWJkYNlZII2pwiSkbLa3MrSj51PY9wmj4oLc/rX
4x4DEFjb6xnD8iaCQJTnuGvXJnaqJBlOkQYQLaqHkxs9GkMrn3SZCdP3kKIIwdIqWwwJCxGos7rs
odjW6LBnOpSVVWfyMkE09lsmo8tmLKAKUBPvfFHm7cdIz5SLIXGMj4sSI9tll2Vyr4iyeLFxtb8x
ai+7nXoR7X79VO+v1O8HJy0qDWGaY2nuqTaaua5VBPRrb9iaJM4PtdXcS3oWF5Uz9VscIq7BsSU7
T5nE/9eUsuFASqGVCCzg8F2KBZi1qSLfX4m633WtmQSRAhC6VGpnl4lmuMmVgq4vSPkQT3puWM0S
2yVXDWBb0bxpSvdROBH2FEm0hKa+TD54pHJfV6ZNPjc2QdGO9GTU+jU2LLhIRfuUp3V03enGqe7/
MZB+XR/sBs5qYDC0yI4hpPE0IbtIpWXTxLpzv3CcrDJE6QUtCa3DthAN7NViE/GOCGEUq/HOpqKt
bqNWxo+/fqk//Sp0LNEJRAcOSMdRqDKVuWGkomKPtKLlQu7bp6HHBMY2ennmLhqcSFiqCJXEBdzB
FvWM2YFD1Xb3J77IGn0cXs0r4RkcC83UN0W2wxfs8TbzUSZ8kaa9LHv9DFq3eoYxdnpJhNb5Ofx6
iqTx5SwprRq19HZaRjG6TnXrxGL7yUqnP8pJtTb66PQdXU0JFMaCkhevR1bGpzihB2uzU6nilE2Y
m7Gzc2JcAumEXyiObP4eKG5dHMC0AGdxn68w2KMYBdfkzskaRp+8KLqKJG4leJj+ZR72t1r+/81M
fHhtKU6+/gYuQP627ctvTx0tnePs/QAx8D8DIsAU/rAI3+Xkl+lzSgr6HW2wQgrefv97Dq5bH+Cz
arSUYXqsZmK8he8puPeB/6giSYKUw4qrWS/NvzJww/iweivBJKcUZiDf8q8EXPM+0PpGgHVNgt5+
+ncS8PWs+/dW4bhYFSUhwZDkr6m+vV7rP9yoks6wTNqFEt9Q0ODp5NRv3BKNftAp7YPT2tPtD/Ny
MvOmp44WDcQrru9VLJHI+XBAS5aWsIfE9OMpz8JWw2Zd6srzULanrEFQHz58OFpcABRB79P0JMXn
8j4cC5vJPHM7VIsWXBUoVeU17Sr1ofYM5HoA7jU4VwcJSviatom9Sc2WJHQLVbS5ti1am5QOD9ak
E6kW0I6O932aLh6dylgf/IoCenSX2xSTHQXUdqSMMRbElSUe+s61QOi5k9GFSo8o8qVHvN6cJblH
ayfRgP1vKgy0KxplbTltEYxz4p0NOJv3oKsoUezLVFrxlpYoqvSFEFHHWeHOfSALtzCvUVko5G0F
GBq8tlLP4KTqeHrp61RetOhKOE8FhDnzyl1i5zYGLXlVz076kk/5kAYlck401HRZg52IHA/J/UBk
sewsf/FEXt3kmRpdVcuElhWGvkK6ftJB1J9DG3IiwdaozZV7aRVOCzFCGjmEF8hDyUjR3m7i/bqo
X7Cm0fI/SiXpaCeMSpHBMZj7nIYaDQa9CjwwBtqFmzRTPfvWVLmS/o3QFjv3Y92W1hyqWWQuxmbR
3NKcAIcVIqvhxrgizcKmr6vxS5OgMnZlYXlZfnRHWPa2X1aInHl+1qiD+uiMk5DAc3UD/H3gpNRZ
EUAfrXHptoSZldL69sS9zy1Jky8xtrJqkD/fCFW2i3meFXCwnJuua+xC3qVK0TjcEEAn+zhQx6hw
Vb8wzbnugiqxnOXW6RqtFGHaZYYDSK53evUes6Cm+BxnXrbIzVwnekyTVRnlU14SyyLQ0tG1v+MB
EMwL60z2VhnQhpdtE1h1UuV9QKbBIe/T4Z+be4eLtLgtUiIzEAmK3EotHYpwMpf2cxPPLKKGbkix
RTexUkLeo12GONF6CK+lbUKHMs0NES5UzIv9IFp8LSfNiaihOEX7smS1RMyGdu+wW9TaiB/7tqhg
4/FpaAz489D18Y2CL0S8wjPoYSvMdRXqZYY/feO4vQj7ynMagsixw90Zi042C+ome2OUVJnVJh5i
vyxc48YRg+RtGhkTVqL3YnwbNXCL5yNabtU1hXvXuMyHqckv0hmHp8Gv1XkFm6CBPD1kRiflPmqa
9VfztVersyv0a5pxKsSLKRlta2O6VqSHwhZC3Wfw6+iSxgBQXtWKyuLeqijvX0jbiUeUcLQWqAfd
QV8gDU+gVJvqea2kQ1T7ObzgeDlvG/Bp/Ua2Qra0UyJv6YctQbRiF9vKmnAOw2C+QNoY8V5koKOk
1nZSqnPpd31d0v9M5nqvo1BMz8muRYE6tzXHfqIn6Nv3tVKu/dxGii2aAGowttTs9hCubXUbdyUt
6jodkZs0FGR9boVXw9ap+2L8KDTQK6ghzJO7sxqAKQ/xZLJ8MSjDHPHx/7F3Hk2WGlu0/kV04M0U
OL68r5oQVd1VkJgEEs+vf9+RdO9T9zUKDd7gRdyBJpLqOCBz595rfauuMY3trX5u5iyywLC3+ess
Na0kwTwwxv7S9SX6AH1eNbFfaBRqKDLMms/iCuLfrZxJBCEEAA4OmgmxYKemJPshAcGsUbY6hKG6
ZUH3zQyy9GphCGnFc62v98Iox2zruA3Z8q0v2xPSWn/muDtBIByrM5jEZBuo4sIQw3zPXTl58ZI5
mf04aeY8zSES+1QUoQ15YZSvnPqJ5NmpBmrU+roEpm3cJZmx+rHU/Hmp3zI5LiYQMw0wJ/flhDXa
6tK4aoRU4BFQf9buBtiIP5CN0ErZtT7khCSpuw96SImwmJ4to2ZPP2Yz66r28bct7/9FfdT8fyac
pNz9L8LJ7F3+VBSdbZF/6Ca/gX76LdjDZBeGWcPW/MdYwvpGHUREH/c3HXrcqZRLfxRFBsMMvHL0
mmk7GoiQ+as/lJP2N+83Hy3OOF7Npgnxd6oinOY/lQ4O5ynO23Q4aTbwSSFH/Vw6MNMcyyx4z5ra
zxEy6fYSurVrRrmBS+ZRtaZ2UQdlhrjKTScjksjTaAYQcJCGC2KZQ5VZzhTjiBv1aBSd+Z4AqHB2
djAX2RHMWtkdWhBl2YYdVYzXSdU647HT1qBhsJ4zvAytXuTy1OUzkU9LurTnRLOiGE/JaMJBbNyh
j0WGZToagob1wzo/qIcSRf94tDCfRTP/Bish3frbLHMpRbpe/2SG2qQX2tKTep20c5bvgrlvn4vc
Ar+DucjrTwgdG4Am7AbOe7msCzCbdjWbvR+MWhe6dAmaeDYsuJC5aYxfvtJxmAQ59oRDnQtyQ4Yk
m5vYq+lHMcEffW3vJoWDeDsrx9gjy3jXeONImbniMw/bkmCAPRN28OFIaxoTtfWAzA1Znnsxi8nq
QoeW76c0pHZyHOmapC9bC8tTkLdkjqA9f0RRZZvh2hkYtFxiTpAJsDPtnaKd9c0Io/9thYD2rufm
SOiI37q7lF7VEBL4Vd0F67Si7UPio4VLZhePVm7kn5xR0zrW6kZcormpbj2vGfAIrrpdhkJ3MnUx
r6nWQpdakk8ETa0WlZ2rPWpJn6W8mq93UTDpnL5zs/ScHTE5won0IFE7zTUKYysJjmo3Lk2/Dzu3
kbo1NURu3ciBd+rCTDRU9LN0YayYY7VZvcpL9uNCbFNI0A69L7uTNup0W330FVl7lLgVpQjdyuJ1
WevqrfG0bAxbq9c1xq+LFY20aqeQ4PoM9SLdKqLQmG5vpWZMh2TOJxgp0rGHWBRSuzYdtWqIG0TG
rJc760T0ozAROuBTOhSNLazQHQc+aq51/HoUgJqJlo4kxtDtmViAi5SM9VN/yG7WNcg/rFGI7pAy
C/wc6R2s0eKY/QdYG/miLHdgywq0rIonApfRDmTtdKIaqT8q6DOoEpCX3OrCz71IWxzxObiNe2X5
aCs3hVHNTWRW9rzGy+irMbZVWv3Qei/DjrR4Jq7LEstVZFmT9+gldjGTVzHisE+wINQnp+6N59Lx
yqvattY67A17RiGYygFXSjIU943qnJFTABkWO8YKJxez9Yc11QWyAHQ1L5Qckxv7vYtJdM4biqOp
V9aXzlRchr6eeQPCSBtizMwsJg8LF1TXbtKF+gFHtuDTBQolRYfzU0Vj0fceWQpd2pDxNaRfSgej
FqWjidR1WCsuqNC79iJJnFXfpVawZodJFEkRdW2dcElIY1yQ1BFquavVqO5XTNtniUNn+lsi4nWB
0tFFW2IXK47zIhA/yly6FaFWxVRvVd/gEysUmBPV1jM6lTHRjgae9a8kFcmIR0aaPxKPBui9yLzp
y/PE9JW1eueFpK7VrHcBAeHRIH3jxS9s78WhyV5HqjD8J4VSx9lMGEDfbCevb9yaKUGI3zv/Ellu
wu1fzeB9cXuKSQ8tCeAaGv6XbpqknxALm/kO6hO/i8stWUaa5VTHqtXXdTOksxYmGpflYBbE46hK
NQtCRCfQ3lYGZ7cN2uvlKYX896KWknHROio3qqTN6t2tCYzZlDrQinriO8SuDOa52suqcdVdb5nu
8lqOCQhX/GHegVWDnr9Te6MLo7pG/FKvxOt4yLfLK4uK39tqZeJ/MT/gy8mhd5aw6Vfr0oBxMO44
vAQfhjn5DAjcbAH9pyZ1bTSkpIekuAKHyigOQz6fFXI7ZqxpkjeDFI4+mX1F62/8NUktqLhrV2Ax
7pc+KoZ5kTGhn/68p6nWTDF6GffBqZnQRGPfpiQ0J5MfWXOi7qRWLl64KjJoiBLXoLmslIoQ6uQc
hKNg0IfzeG2JO+Sg7sWCjmMTlZjseV4ms6pA56n+Ife9Ioh8t6MBDYsmvSJtZ/rtutdYdP1OcCtV
7Q82A0/GwnDSil8rLzjppVTQkclCs27hwS7DBuEkkxBMBGiq64Vudxwwp+aJtoTRhaVBTMGL6Wst
q6Rna/3lUhVTdki5P6dDxzCGx62ucOgXrYe6h+OW/dQmmgmQM5/M4jTZy/jsnSd0UTbqpb8FLUI6
Uqk3+Xd3EmlthInJ43YxJkTePs2gIsxoRhnphH2ZWetto5IcNAkbDO06MfbPa77M064KmAPR2Qwc
jeavNnFUsBDSXqRFy7JsWWn2llfQgPkGjXmb9tPyNQNwVpENG9FNwnFtqzeEk+beQPE1XJGkYuBE
52NZD6WhrQV3BeCUWDrzsGzq1Lc+22Z2Qm9y3J0gWQBvOdHzIcdZLMg8axfVs+wtuwk9aQwPnbew
qFjcEgJYvuE1cUAYrQyTnrMLw6d1/sJEzUcnQn3N+LETVD7DuX118Ls8Qcovk+y51tPyo8s4IZSZ
9ub5i7wh/M1r9m1eqvska8n00hoks1FJmf7S8E5rHS1j6gVWbCTdMH3l5rq8BiBMflRpVcvd1Nru
RXrG1IeVDGDQDyjDjN97rv+rt+kq0r/7zwX3xWdX9/XPbUj+4I82JH3D32YeWM7OscHnmf3vJbfp
fdPpEfOrM4lB63P2Cf1RcXOu+wb7Dh+TDokJnc656f9Ps5L+7cz6pNbGL0rf/2+V3PTCz5qN/9uL
pN6HUsyMH42IRSvS/NXVy03rt/rsJRyaxzFuc6jig1SI6yYSDilQr5pK3Rm22vBQlxelbvabvh6O
ugUsvhoPiTvu2w4PHQzMYecUI+ITaJi1CRC/JfqMKNcgHoLglkgJ9r7npH0/rzQp5+s2zY8LOs5y
cJ/R/0PesvurURcPtM164inarUezIgq8H35rfYdEoIdqKrdJ1d8oUR7GPn9L7WCNCxYTpgvD/CR7
SRkKxZzCQ6GOc+PMw7UiEtTQcpyuLZnBxreQ89v1BTTmHUKPG7fwpsjNDBwk7XqQGBbq0USXbxdZ
nNQYYpDYfjrW+sbTvSlytIKdmLatNn61szttqZ6jKl0/8gIzaMHX0pqyPAKmiR0vfyOmbIhdS229
TH5pa15HFAcvSlU3w4KPKNC7MHGC7464sJ30ILKnWWvHt5y+ROT1SCEHZ80RMaRmxBZC4lO/5JQm
aaM9yLzkO80hJ4mJ7iCOi8IVUdOdIWmrJPKmXV/cEtRFCaudQRmIurPse85OVsciT1PrWorp1h7N
azK5o5Xk6M6oL4sAUwWLxuuqjJJso/kYFKkX9bq8dOoE97tSYjNTom/8wtS3LML5jjr5NsNvXxbl
jmpwxjt1ayflpaWqKy2wjp2isPC05l4N+R22AUBLKSHm1EQ4czTvOxCJG81zj7PHEHtp+Z+J81Sc
xZZ2p5V2FY8QxWS4Vp124lkJBxDg4erW+64qr0qk/YbVDDdSWfeaL7T7AswX+XMpRfQUyJ05rE+a
nZ7sor5v1doWYYvPBgtG5MyW8aVR4aA7daf9iEMw6qwleRK+kcbSytDCCmEdzGU6Dnm+4tvIIA6W
dF+YQDtR7swgd1N7h/T0RqnkqzVgyg/NsywkeEC4s+EMcVmI1ryw7GxrMjHcBku3bLUE03zeBpdC
LftFBFXs9N4xq2j89ctwtXg6/qpm1Lc1sW63ch3vbNGv27b08AnBa9rWbfZS1PxGpp9SUwp7Pqtc
L4pBvagyeNS18tIjr2lLnah4BM35ypbVoVwd6EdD/joNRhEnqh036LKfKOB4Gs36amomin0btlxa
ig8rh+pbM97HRIawx9L3QU4s69iGsBgniFmpFlUDR+TKngw6PnN90vK2ijp0JztkqBVVCMwXjwZ4
iMHh+2SIiiRoxf7ca07c5wPwa/HoBukYo2TeVy0hZlOWxV5Kdezl8/dAFhc0QDE1JY6+bTotMvFf
eHMbahq6QUOYH3I0d2YniohmIbmaqMR5L2cfiFnFxbCEPceVrLzmGNVS9pwRL7eSEL0geMuNduZW
yL+n08U4WAFNW3WTIQeJSo6s8D2VvBhG1JHhkHspWNSx2VuF0V64GkpjJ2iqjVqnbkuvMjtQ3xxU
Mo5vpdtM2wXp08sUqHtnWM5thCSy56ENsVU4V00fONEyO/I7aCcRDmeQ51RZ+QEPHwc09DNzMI2I
ugMZS49M+XW+xOR1xK8079H4FgBs5IYbobmZAu1El/XUlcGP1Rsf8nx6KisnUlVWxyiBPglHDjai
Qh+ip8l1ihXQXs2jPS4nwm+K0HUYbrhuHtUL7WEOYtq+6wsd/fg07ZicVpcmR1hP84dIpCKq6mlf
a+NN5g9XeV2wFlCq7IdJYJZMp9Pg+EcOoYzgA+nu10C/GCrtpXWReOOC0z9zQt0QxbN+Naaff3Cq
qY66rEco6nPsr2q+0Espd0NFUdqhFI3zbiZjBF/PMsp7DouvhboDybmX9CvDND/XeXa56ceUIUhR
Lg8JXKVasX4PtFmfFtfsLrXUPAIo2ayDPGKSZ97B1Kqjhz4TLeTYkIgYPrM/VF5EplzzXS9YPhca
2JeFm11rzUzXveyRvg+IqJqyn7e6l15P1TtRsHpMQzuPvGK5wnLgMnVvfgjEaeDUMyuye2evCAjN
am079RSzSU16RTeRU+Iep3SNPENcaUI8rY5wN9lYHQutOBCad5ZPNTFdH65PkiH26j8Xj5DfNi1P
SJkIQXZlG87pmkcS3Xsxyo3U2WPa4VL0/qNy2Q3OJ+Zi+qEbJEikeDmRhKnEzy5h/3+qrnxk/rBu
als520xxM9VOWW3djPaXyLCEcXIptkufbAPSK8Kus7Dqze0A/SQQW0sNY9QP05096q+zWLe1JzP6
Jeq90HErSIMFYLIKd9tpZXEZBOxA4zq9Ci9pKJM7w9i1HbFgeu9zo/uJ2i5qdba5RsEtO1ffA5td
X+Z1ffbdoQytCWGY0yCCs+hR4093mv3s1GOUyTk/lnWWf4g8Rcyy0oUOHSJvgMsn2HIS0hIR8Qwf
emZVh3WZ0OQSHHVYjRpHm20uTw4dQ9rasroFArxBR+fFyrlm/rc4TovRbkZFp98TcvdcyaJ7yPVx
wuj5LBunP9RJa2+zHhthOpWSLZ2VViu8nl5aj3FqSt6CzvNDr2mYuEIIj+0223ZBfZx1nGOy/Zzw
0F3ga51iDsttPC7OO/Sl3Sg9ALKGpt+3af9sLi4bmnfH4HHXT6P1bKe1iBylXVqpif7JbNEYG71k
pGqMcdOxZZa4Qg7Q8rYLczaanqgG0+te5seMwCtkdmFdGVFtGjgJZbsXiRMrr4u9Zo2QH15UOWYc
kYaE5z155JYkCcM9s4wqhmbJ1AVEzBjdlnGmFXU+ybmF8VAFmCuZijCLQnPSJDO5J5a5y/rzQ4kn
tTkTcpY20lt3k+ceG2d9oQ/aZk6zSLo8EUFy7WfDfWpabwvnwmCZ2WAVDRZ9K2z7sSvnyDJWwnNz
LYbsEbr5UofB6IVDgJ0rM66MYmCznyKn1GLiiSKakp/mOdLGvJD49kSwhAvqcqdI97Zzk0omsmZz
wtx97uZW0Qi9u0l5Grwq9rR0RxTVPhG0NFtzV/pdRO21BYB11Pre3xm0jULQ9sVWLCmRMvZ6h6n6
Cmd2TdrY1O7SeX2sgUXxSSYnsrJh2LfD9HTWqMf2wq7WL+71IPnejv7BaOxk6Gxq3bJ+jXi1RAuN
g0lpmMhuXxrpwRLmNXc2dR8+txWHldsG24mxSlnZe7K7LsWgPlR3p+nTPUavuOiSuLHu67p8HZv0
WdbGrun97Riow6qVF1WqHTyo2oQ8xbOWq7jmLBwz+gkY9YFM7M4KZ7V81YX/4hBBeF4gCrd9rT31
aesJaGzmZkl90YlyN5nDThP2Lisw+YhmVzjTj3GqNsKdjqM9vq7tHjfLrm5TSnqFACa4sIor2r5v
TI0uuvRCt+9Sd72t5+AEkSyy4WaR4REqmryu3vIEjwj+DFazelYnZVPgLOlwORTi3aXgLWga4Pzx
KZwa+WG25t7ttLgpLpmZJ5GeorQM/ILvJXkZeCNfsuDGpqS2LxbXi3F5XbZtfV1b6nbUMJfl6aWL
Ddkr/BtnpvOr7qyOk7oOWz4yy+tS0NzSWvNSFwtSVxKWJo0dpdWxH7LqHAK88lRriVs+C1Fe2lSr
TmecUNI/CTt7bKSNHCLFor8YGEXRKZdiuKkN/ZU0mDIez1jzPhv2y8CUdvk+WigicC+uRP/G0sdY
NweHQQZPPeKDqO2H46L07YyrfzdY2u1oGY9t8+LNtO7d4Dt3EtbJvrgzMfiGOKmSkBNJupmy6UNm
K9P4ptiapW1fygXbpWyq/TqbVwwybiZ33VSwpEPV0S5Jhgkxr/fpCodO2bA8CYLGOVZkkc9elp5v
yzF4nSmYcvYzXWIfR4m5zo+W5+4archYRUUXufZ4J8UYL3p33c5GlJoDKScTjquzBWxkHxhm55Cs
Cd1X93Ucr4OyOQ82Ly3NB6WQxIWyXs6mMYNlj41DKYAGzeOwfhTuO+PTz9U6Cc250d0NSgj0gUV2
uyzOvluHy7odrFtV5z/mWmCNIEsXWGLk2MsGMAsZtV2UJdo50OWMxjma9riBY/aFkPx2TvGiNi9m
7n0y1txXTIWQF89XqeGE2ZRcNy127G60juzcHNlWHAACDljOP3OyFcZwMMS5h+j+kOAPIoT7BxDH
+EhLD+zR1F2WjbYT5rpJ22yvlHorfO1ZNahCFtzLjk6/2FemOLfe38tqOiB0uXIUdemqsdhYnNVD
0TEDyxG34cSYNpquQCxNI9bArPnS6F03JKFymfS7QvP9jWewmgtv7GOvn6yDMfnMXzy82wjmkyZ7
ZdhLxTUOF6lhXjVt+zSuZXWeZ03HpnITgKDOk12tSzQU4xpbVv7ByP6+1qx6J/viPTMpKC2/bneU
p484bzzgi+1Bq5YuHDT1Mibta4X6lRqInOoum3HywijAS+FFap31Y1LX3nYdfCIaffcjneo7nXF1
bAz+jcpzRlMJyIql7q5x9lyuqXtV2DqO/txwz51VnqhudTZJYrlh3gVdWLTpq+ayDGidXe09P5t2
4KBdmoozXg5/KbdirGm2NwiwsmAGfuTm8lh2es5PLpJnw0gfshbVP4fk+fxqw3XBSoxblyrZVPDW
TAE8Q3OSELYfHtkB46dlDyeAnmukQVsoc2LSJvNO+k2YucEmEagviKXdBHX7ieb4HCZ8Npsb0eIl
JW2QtGi2DPvlpSdMThRtTsad32rxPBJkzigEOiN00nsx2tmGn3RmfTgsZsVBEhlVNNfzTZ8UNG7c
MbnA2NpVodVo5skepNwyp2rDPACEK7zGoGePZsMBH/KGOL46uJroOKd9TzWebZ0oOdSKovBeas2/
wISzDRDTu0715bPXouF6I2rL39dLXbBO55MXzub4VonpKcENotku5/fUOq7gDKI1wJCrWxfmyG0+
S/NEfcq0irUqVoyqGPiGjWZfuA4rnGfUDwMd2AAiJyl61qRlB7aWCg2KSI2EzQ+EpY8Maku7Vbyj
QjE2czGWu4AD9i7tacTMGaBe/NVLcIBwZVUbHTlZpICehjpPH6tHcsrT5HLpLCtU7eriG9AUdZ35
xAD1YwiK2JiN0+jJK5s70e+ydzjcV9LTHoTfebHRFJuE1KRSyW0Gpg55hbFxmO2pZAHB07MtAya1
Q6ZDitBhOIQ2/IoBfZYxnVI1kEQaLNvG0GZUO8SP1o48oYC/yinVKlMe1SQ+7aDYQKg4BsLa4009
2e1H6SaPZHrfjNMYYQzaDr559NQQjkMZdURbhGLs3hLM/l1ZfUAHuWrL7FQur6k3YMlYbi07vZ6X
4kWTzQXJePszEcOtnagKBCYJ/RZiQmRhde+UliHvmC7sOidxrqCdNNyk47NedwlcC/eU44JFHAYs
saNWROVo83PiDGBwjQvAMG4GfuuIZCIoOlDEKJPWI9HcVMeTHhkAzcnlzEPJKYNbZEWuh4wugm/0
0VUGvUfjqiVUuvTdy1G33v2+2nSW/aOfUHO3baSZ9DxEJbcGDBCFL6vMqflWq0FR5WccMwZ5JRgv
hCb4xa2d8LAzTVlKNdAO5PmjkxYMwUWbt7eQKnbk7Qb4k0lV5AabFvEQtMtpNd0aC6QVJvRmadQb
exTVJ38M9qQX9WQtpruVqCGhLNB5JRRGo9gmTXHU7eRWLeJzXap7Y56ymJjgr0Akd34m3gOpXgrv
WFjENwbeutXZ0gEM3OlmBc/WNO6I41VUW+WTWUN0Y0px9MqGo8GAR3k08TwbFtVP9tUVqj4k+hRc
yqBZ6BWhINjmhb9XorjBWsqW63OaHhDV+U92uj6aAavyWFTLKVm9AwOSSzpPQaRVmcumw/CEY2gu
dqZOAWWSATtsnDQ9ZGvGCdT27lOJ8EuUL2NLuf4/eU6//C5Cpsf/X8YF4uNT/Spb5i/+YR3+xqQA
fyUSnN+C085jgT80OghxMFtxesOTeHbEnD17f0wMmBcgT0bnrCNbpoVx5gj+U6MDJU1HAIxX1MH2
C8Drb1iH8Tf8NC9Ao4N0mteDmmMbfNRfGZLsnPZgEOiumDPWW09zgw6yo+9qSFsEDpee/bkOzUly
RtOY0Z4ZGWZxE9Awc4hAZhS+9a1JbakpEqDMA+iesCftAxjCmnR6XKxNNhPuWugXMsUJx0LlDXeZ
WbkU8rKjJxtgfNUYRgu1G5MaiyIOUcrVUsMFEY/Afl3gHL72OScIbaNmSKtTnSmapUO5Tkd9GmbC
7Fuvp/Bk6nfuSowN50ZTC04Thq7n0uq156pvM+NMnsgffJCZn66svYOvQZiAG6FvqqnJ97NVzssm
kLTPXcS6Il6aJL9XeiMfJkGdw8PoT699UZrHsWgEO1g+MO+oE298S4WNpNVmVR52icAQDS9Mnmcg
XR18JZ01Ps6e5jgn1LH2diDoZ2Xq7Qo3ErXJYqFQMkK00jv/3qOXh6pRzkgvtQpP9VKweMouIEqP
okY/njsd7wVuujWqilK7kBN4oXNJYj7P5SDkTnSlzwhRGJSElpfaHK5zazylrfLbuB/M4ZUkoOlU
tAppjGZk/hr3o9fcrNM5L6Wu1onzuTfku7zxmHk3HXTx3JnukrX3TymCo1ca400b5aPPTKHzhTDD
xD+PN3CWuZIyxTEvOaCz/AfCg/6yBEsT2qzc16610tNBW9if6L0WL+C9VBnTZiF4ceTL3UMfwdnH
UKei77c0mFxoxZ6BYXbTsU1N3Xxd8hK4Jp3O/nTn4F0uaI3CtMjpnHiuw0A5l6V7PTVBRdKtobqH
2Q/WH6O+zLfJ4NvDrqqdoDqJtOmbnTlV6cYlgDayGlzWoU0ElnWXOEJ+ym6pf2QaAOrDiI161yQj
4ho0Kvm1Rqz7sIGcxeyjy+3Z3DMrsfaJLCFMeV3iXlpktsnD0mjK3Axl6rLgT87yHIgRLxNJHAu4
FqOSz4ufouQ2W83stybS5kfiNhVpvRiEHiqgGjVhzDMa8WbWllcmwwMnMwpLLSx01VyhAhecqKua
661Lo752iEdD04BgGopJtvpvnNJIguM+L6ZNwWRzvFyM0SojKWDYhENhUM+P7dD6sauKMgPxMkla
rBPSXD/nheGOBviSs8ZlLoPAGvqaMCHThEu+JjaNVNCzMfRzqmUdddXDbOnVF0go09riKAB3paeD
9oIqpNKiaa6rEtNS7xlMJx2zpq01BS+1iVobMyCd81A3JoP7sO3uarUYl0oG3muCGZt5XxAwUsdW
oA3bJGnmL5W2ehdXa0kx6JiVdtO1uhjCxEDwTQwy4r1GyrYLa40ODh0CA5mD0Wvaew5Fn9mg2U+8
nB4wK3NK99Jv/ZkBYWI5pKoXnA2iJUNzhtFq2K/ZhPRa2ciXqHzW+iFYADpvFrtruqOlUN+4nUqu
cxyPNt017MlgyuZSvwuIf3n3E5PVJ3RWB5xZ5usrmGU0kxydxkJ0d2NfYPHva78ZbvrMtImhY52+
9XE4qShAX77ASJoXfzPaXbLtV2q5sPAU0VUkduUyIuxGvUCzU0e3mxaenVrC5xroCwklldr4DJIY
tgW++EiGpn8dySngeR24/Fw19EaFOzs8bO6kf/dHFOIbaHRBeydMs1BxTvrgE1ov/aWiOmtCkFNg
MFsDyTKhG7Jo8utp6q3lutL6ctmWU4uuEhNdNTAQ8ox1S8BhRUHXl8E1FDIvp41Wp023kakvxa2l
1RzxmaFx2F47j2FC2YGruVjhJ9JQ7lRz2XQSC2zKQ/bG4L4YYq3PnfroaXrz1CyZbCO6Qw08Rc3q
+GXqFrlcZI29gYiUoWcVmY5WYe/szvkg+IY9/YBSabC3tSpJ8/aWvjg0QVG/qiDTb5NyEfpJCsCN
QOIEkQZ+4psPMIjdap+zbl1CCEzXG7n6ExniNdC9dE4lWp9GsufpVaHSraqL+c6dAdQgFRxNFH5g
1ROfo4Frgljq+0Q/6OQMBmM0dLK5dtZVTduslPDvB7/objQuZBm5I0va0uR5ArcLcf1OM8jH/V/d
9kfd5mCd/M912+X7Uvf95086j/Nf/F632c43E5IgnS0Hk5UBD+QfZRv/RSd9AywsZRlpqWcFyD90
Hob5DfcXLFt0ITZCjD9JqzX+GxUdGz+1G0ppsib/Tt32s+Ps/MYuHnFTR4OC6oTP+bOyWmNCYAKg
RDoHsWqXY99CM5aBGSis7+iTqt/vkp9wxP+ZgXt+OyA1rNdnGyRYA/cXv5mNhJjTb4PGrMOlVWC/
QObA8vSnC/BvXG3GL9qV39/mDMLHZB9YxKz9/K0yQFutVvbA9VpiBD2OKcci0WfCA4U4lkM67ZOu
k11oLBaDgoVBZT3bZvzfP8Vv7/InBc1vn8KlsnZh/vB17V+oKGpudTiukCCrRtUfeamnt2uxW/Mk
/yJdy/nRDcAptbrsjpXL3GY1spGB13mplapobuTItCvH7wSwreAPpWEUX4VnNnftWDl3PUnR0cpC
diE6rWXXrEvjxIjIQELJjNDPgsSHu6XsQzqOsCqUxmG+zXQUvbmOxISsRv2Hr4Bh4kSifAont0NW
YA4YOOT0tqrlxg6wSbtNaUQ+ib1buurTg6cBiDM0lcfV6Fcrh/SJ2uV/a8nvawlG6D/dRP9iXH14
l+u7/PkQ+Nuf/LGY6N8QZKELc20w1hCp/7mYmJhXARefqVKs/bg5/7SY6N9YLgz+HVIy8l6go/MZ
/qEa4+wIRQdFGSQK00Ln5f+d1eRnnwbPNDRo07NY6LDKElz0yx0/isJMe63MQx62otoEQVuTaS/n
9C+IBb+sWryPxzPF0ZDTcOAiifv5+W5bv2rxL+TY4Izhe25Nw3d7Xetn+M0DRSQ+sj9dhX+zoPzr
9/LwrbJUuliDOYSzvP/Zl1uYit5sPdEnUgg7KBjRSidD+RcpDP/uW4EpZ9mHUM6KzDX887tknRVU
oIfo2i0w95wODnEYmIL0LZ/GC01HvfqLJeq8Dv5phWJRAkF2pvhww9gww395x4JQGr9VFPq53dGs
LIWY48zKGUox+Jr/Yu3/qzf75UdsCW6aFoulCcXKgonUxIJfpJYu4nZO/4pT9C9XjJ0TYNpZDBn4
Z+r7L79lr8MOc5jxcb7Ubjl/yjidHLX97/fFv/lKrPJAqCjI4Qr4v+wzRoVC3swwJ/wf9s5ky05k
27L/kn3uAAwwo3s4pdel5PIOw10FYNSFUf1TfkX+WM5zb+R7IY9IaUT/dRSNkBw/HDCzvfdac6lm
0Zd5JoZDl8s16n33d+Gnf/eBxPlaiDyZR8iPl6KaNGidmX0O9Ol9PkzESz395sX6u6t4qORYMASr
zEfRZ4EdsFgWTsxd4zmH3OBAgCCqf5NBJM5f9YfnzgXSRB5HCJ4CBezP3w49zpKOFYTlPEkBq3f9
jMmUm9ikw6H0R1wSEshjf92MfvuWdBYH+dxUrXOY24ZZcLmWXffkogap8XqFLVL92YAyzsaquF4q
R6EdGmLjbIB0JWSWzkPgo8XLZxOxInXo1KRdMz2dnOTH1GfAqwdETkCzRh2+BYVsF6T+IlsjbJH9
Q6jttj1hNl+xOJpafkk4eJjNr5+k8yf+eEd4UM+pNnTPcNr9fEdYDZI+tcDshUuuGNUtgU1LGEoq
IQb5QzCi78Pz6uz72cak6ltZ+BuG2N9880LSJIRNSBodD9jPv8DQj4FyJp9aybbokkCt39hMWn6z
kP7NC8MEi4QCXk44Ch+XuAStwgidhQ5ba5bIHV3/UgyYQGxg319/fUf/spqypAGzoevJmhoGH1Ft
OvCHzPexF3h5V32TM3aeTYVcF9MKTfrHCkey/5vwhb+5h6STsUOLcw8UUO/P9xBZWFZniks6DlQi
480AUTO1/Gab+HgVF7aWB6TkXBiEnCo/XCUTqLCFE5/fUWwKW+Nn/bzpJBPe7a/v4F8vhIycXeG8
Ibnnx+Lnj9PlYNNTS8PJhd184RArA5ernx//+VX+c2gAIcSjd/4e/8S8qOeqTVM4cRtg9SC/TKO3
QkFG+MdXOYMy+WK4Cm7SDycTxsneULkAtAET0Pat0XQwAbTufn2V863/81vsYoM9bzdEK0IEQTLw
82fRIcC9c4QkbPa1uc+csgQ54S7fnPKbi1p1rlJ39+srkkfy8Zqc22j9s9WdL0va6c/XrCD8+xzd
281ENFYQ9XYFDTctKwtPJ3aQ6qRMGHz2RrIXYE21YOJZaegHUH62h7VsICM7Zwb2MWX7MrvRdnq1
bQMa5RvdtQbljicmtesnPYxRZ8rlvQ8d5MBO6ULdRmuc/1jbiRT3MUAAs1XIB/We9qyeNyFsgG4b
2FDDL3yg+81WNHoEWixW5eDPc7E2FmdNerWCi44WXIGPCOy816TnC9qbJXXPCQtxB8svFNOxcyv6
n/XQlRN4KIIBdrSJ+u+LQ6wU2gnsYfiiJhr6C6TcIsJVP2XEIUw5EbqxgzoIoH/6UqgWOYsT0g+J
PNU2xAq3TgdPQKUlFGXIdCjD3Ck5G8KEk1+s1Ishtiv2sVdGy0Ee1aNqyBobZ9T4AbGkqEXjzgbw
4cl3r1ms9jm0jZIbPUxewsiQcWON8Q7rpldsIfma9cIOF6z9rW9jWHNxBKf8hjNrroRl2UTZ4vjN
gZbUVG+SYp6e8Pf3ZeSVuKTo5oDCOqsJK1TxrlEKc2rT2Xpbh+Msj0kvUgwEdJG+Ch6CYmupMXgf
0jKdPmExi99kPdLpHCxe7Y3w1fIQFoH1bc4dOaPYK9un0WjPem8Ce30CVYPWZOg5cB9rZtWPifLH
5NQQFlUyBU3LddcRdGg9QxbAEKWszHmBX5++WkuDBqoJ3eZLi7YuhhU9SCgAepqAGHpu3qRRW0mU
D5ZbQu5unTlR+0CnRYoDij6yuMjHZdR7z1jj61CNdvMq83LwdhasgHSvC8qDg1kbwQwZPi06Q0Q3
1h6CPKVsiZNw2Vh6ItaR0RKj0tC25CsN3B5RYKDXETBFwnMe5kI8FPhog6jSQTt88zLLRQVdxsI6
Kb9FytHCNR0iYHpDsc/bfL3jvjv6M0hex/7aFXExPC9gkfujaZ1zrAb8CGe7xIt8wTHMrDkZG/1Y
oh0RJ3RV3NgK99cIIprKe6PLMbFR9RBUGLVLzqxC91kjfwQlDUDumfD0114Ws3Uz1rZGOpPVIrtQ
ZHDpq9aYxMHCFozNe2/1JcqNqjMrmky0XevR541vvrU22AWcflMH59us2KQ3gZM190s4pdUurkor
o/BfEDuPPvgLIBAFasQKI5izSVvjkRJGnMyz4yZY7vyiKavLcB4V0rFwJf/XF5mnNt2YnA26XpOV
1wF1VH8NpT8vqx1YMsjuh16UUEC2PUUtiRV1Vts84+F4HpJlte9VW+50nl+EHjEu24Ryr4+SYa0x
1iTuqdQg6O5YclIk9SMaagDzKWJbAnZ07Hdfejgs9Ofw7VHIwAv3aeqC2MI9oPJj2lXZmn8i3wO0
PILG7HYcC11vnEZ7a43qG5BQEu7WNT+j20fGMM5wuQZlgn+mWIs32P1kcsmmM/OuadzwKUwIdz+D
VWe5mZah/TQrukusvXMCsacW0CbrqRidzeQxB0Fx7yEjQeFJL8qzhFNtPB/F9SZMO7lueto15Efn
lAtHawj9bmuKIjDfsMDTtRWMU/pLeEcu5lVOqfZhmUc0KowkRr1r8mzxowYiDXaKlXJ4o0Zte8c5
sOxsZ6PDuLHmmi3bF0B2dnpI/OZ01qrQ6GdEQDd7EuEdzLO12bb0uKHScGqZmTPq8nGYfTU92EFC
GYOXuZ0PgR8zAjGuN7BOIxWZowBk4L1V2Gt80dCUbnhRmuROBwUp8pqXgNN0nD3yMwJgI4xW8WN1
WZ9f1uBkqCqWvo6xZAXMBSe8U85p7e0ZCQeIh0fuFHR+YU3lS42elqjgOii+D20rwS5Mrk+lup5V
LSw6VXYhahW/o4dezBZ7OGcIgS8FqMpoNe+Wa7AtDYjhnoSjIXrO2djap8FxUIbFvjVeY1Sq3MPQ
ZwkEvETF55eFmK7zALv4NMiBOFlbd+7TPFfUkM0Z74dAKKGU6EsCVnfrsgZvDVtnsyltN7Oj1HLr
1xIje71ZhdOeQnDrqNR6KiG8TobVGqsSziMou2LvDmk6RVkwTJe8HOjLtV011x6C6LOy0jb2biWq
2Aca3CbBpm6UyKO5K3s+5OAnz0b3yBbLagJRBKnKS78zBR67Z35Nv8Z7PcqCB8jS/sua0mu9HEpb
msusH0q8aY5si53pUIFh7HPT+NXjn5mt07eSUM3eQdPWodqZAPoaz4/GdEixNrW2mzyamdDqnSgZ
vUSM/6YaTVOR29fYPJCNk6QiVFQra2R01uZufaEKpuSR3bQm35F5ZplDSEfF3q9pFq+nRYfheFXl
tdCXioUHH5nrLXpXE9nov/oICGHv56OfT6eyY0/eSxQ52SdDynu8IyyIP6e29GMcifNQARfAZWVf
obQHqbEJKwRS937SNt17nNZB92PSkGAPDFn88piwO8wbpFBNdlx7Z1HQZhsXqAVrCwEoYZs+d3kS
t3yrwbREa6/ieldk2iI0Pg6hAWQJwRebYErRAa+APFA1eAHDSSvr/P7inMVSoS52wylKTZbEyOuD
ig2Vs5N4ymxhROTOUCAItaH2R0sELJKtGUQxugMfVqKebEayvoWAc9um2G9UjVM4ytozAakKcvYw
imQY7UVWJ+OFHxJOt8HjlP9YUsuHDFSFE7NHeoA3XQamezdybMECsLJvHQzxPlmkZ1n/WFhmVUSo
W/Is6e7yTLJSxJdKyC7Y8+7nesOcDB0FO114DQ3EJQmXRlGLP6aEZeksgX5OmboKhFe9T6BRQZLE
rmF+yP0tWutTWa68I6ooHDY5RPnrnr1hPZvQLEgs3dBeicTCYRamyyh29XR2iYN3XT6ZfrRue3p+
wdYNu+CH4ksjdhXKdb1D+BwDFYkJh0SXTNNg/sFozP8SW3YwPs3pPBOiDCIORkEK3GszJkSH7dBo
6M8ij/2vGXHR1VUOZkttVrsCCAzac14uxASoMvJQ9B/qgGBMzDdZBUPEP8+t/SL1p8gAqnzWHUHH
G2glGfFHc2a/aCMRQ+M3QYEXzp1b7q3KSDoOcS0evRIZBtgN2ARI6pxSbotOUtTLEvwlouHVR7rV
M9Ng1mx4031YZk9FoOt3T8aTPrQJyolDx4pqR3W+DjjOfSsgjCJUs7qXFX2dfZCMvbzxK80eSMRH
sQOHjYgQaEB7sWboIJn01M5TMNQo81LAIG/jICvuzzBjLGMj7qwod9vzUHf2aNYhQQbSQU1Argbd
GPHNtB3YkwoIeIWkokSBRgRW89JNOd6pgCEtzcMqD5coUx2mNSfAyESFkbIVUf7nclfh5rxHn45a
2B3NYkeqSh29LXoynFEu5jXGgaD3PjXGxqPEaa24xEDQqb3fN3ZBJucIEwTF63L/61JKfOwYUEg5
rjijhgLETOgbf66kbJ/DqbMOOHUHDj0XzMezNEIZGi9XddLFwR76oBUeEPN46xbYBg5Hk6/L3eoM
M2d5NHjYowBsLtu0wlF5QEFLgoIXNEN9V9i+U+GN6kcI8FRs614llnaZzWj3y1Bb1bhbZ1bDe0rt
s6VuqRiLC6CCXwJbpfLJWaU4+UOFR0GZJvnkuXr+BGA+Dm+XInNsSLk8FwcrBoqBgt5DFAX21oxf
fn2P/nqLQNQHMO6ABki6K+LnW5S2aRMnFTIAxTTq2QrW+BiHyLg2fqnt58JbzNOvL/ixYeTSDlcK
7RrW9gDo/IfuwLhoaTMmrDiO2cXX1erKLUUH5+R6Hf4gFfx/h5N/cy0GqkQtI17jgh/R3AQ3NS3H
6xph5CD2q+E9hFY0HUKUb/+0teIC3VR8uMB3aLe6H3o4IQFSvV8CUIlV84IWc7leVNb95t79tTMQ
2K7371nRefIjz///T50VbMTQLUaSJGFf6B+wNNK7jgTm06+/ob+7Cn6Vs5RQ0jb82L8pFfJWQZGD
Wr4Yj06WZ/g/q/Lw66s4f/1yzj+floo8o1lt+eFBAB+dhz4yjg2KDBb+ngYyTA3LCSisE3hSESMj
kz+bGan7M+ZIRz1oSrmzN9sBbOUui4fZuvfbgAw2Z5Gn1ElysrBkOf/zL5d30gkIRAfGwB8f7rsI
Ua5TTHPf5fAgGsc69WR5/maa8ne3nZBkMlEFsz16gj9/uc4Yju7QIIcLesoQzrVNp9AZNmr5TWf6
Lzce/gP7GhcKGLqFH/tLecX4vBsSrNVoGVEtQWDdZK1Cwu9N7e+CRP7yqWjQnRGx9OoAy7kfB1JW
2lcxwiZEz3Ed4wTwIH07c7b99cP0lzYdaxeBn8TAeGf9xcdFxfU6XIz2gqNEJGbjLdBr2Mn0LQQ3
AI5BhjzBQHj89UX/+tFYMF1IeXSlGd98ZNglqjNurxgcZGUTb72srPcu+Xz/ucr/0Fb+l3Nup/9K
hlP8n//9swiHv//H3PxfLs05BoF81wJunsu8+P9pp91/seTzuEH1Rw3nnJHgf6hwIEVDNrTPWUhQ
UGyYKv81NndsINLsSAhxGGTwc/+RBodxKy/rn/rG52cd4EsI45D/SvFxDVWONdBB6fd0123/WGvd
g+WA7Tq8ULzbEtON1akKx35ITHgWzs60tfKkbS/DEC/AwQ/aZnwQc+PK61IDGT9h6x9GYGBu3V/K
KR53YQkyjywrNwfMpY2AeUUA23zyVNKkG2eF9LZv/KIyn2QOYQV/1zo5x3btagfni0nDF4rvGt95
vGTV9KhaIPzf1HRmDG/ELCFFseaX/Tcq7ey2FCzUW4i5U/Zt7t1BR13QdeFJL97k3aYZpJA1zR3q
Tlt78j5LOfrQHF9BUPd+6sRPtgSScDC1mbfMwp+GKfxah9P1KGNIJV1+H3vWFUMcEUcCtQFVhe/h
wi3N4IDGsoeh6a9VHapPtt29mrDBMTt7sbAjN8AJsdrymQCbz6BYwgvaZX21QxpLnWvpVZUHg7aX
Sq8Ro4O2UAIFgNeIawKrS7ehLThjRGmaIbmcQkBkkpKp/+RZ2loP9D3J/M3mcfq05t1KCiSfoKtO
+VyL2xrN+xVNYYnIJrfmU1FbCBYrpylPvRsUGA7bznnqe5iUxMqMlLGKkWYMucAKayT0nvMgSg+v
l5MBaNa0RNL5XYOUmvc1CRL2YV48kdytVhuLqEjC/t3tnfhGxMRy3HdwpcB+AYUtNmW+uF/osC5v
FI/d/YTGfKOL9HqKccH1OeZKjHZt8BBa4/NaDe4J/bf4zuk8XQ86BWwBd2YOaHpXsyu8rwAsfPTq
5FjrA/7J2Vw3emZmRD9rfMkChcnNXvrykKdFV7zqbG6XQ0zM9bDVA0PmHbnFbfzA6qtu5wG9L6wq
ou3k94xJtPM9X2UwP+bscNMJtErY3RRzaVfuZmwomBOkz/lQEkrJ6RiPct07RC4cezCFzbqRrs7t
U2PPmfs1kLFsExx89qR3thnK9HMz+Kv8IonoyO7KDlXa98zCHYkgXIBg34zdWFfjoVchBsRgM5C0
B12ZOu3a0JKR3d7ueCl3C7Bovcupiuv3MCZ66+SPcysfm3kAYSISuMMTYgqA4zTo1vrMeXDbob9D
TJ0VN4MqJBju1LYL54jEXDk7TByEqvuZccLRiYTUDGLovYhSuqegnurLXAcKV/XYITnvqxvFKS9q
e3GdkgxUbXKjl0ci3OQrTbrkMtaOu0+kTwRzBZyEc33+Xk6EoWZtrhJ8AqaJnHWdIn6zcL/maXW0
8rw86BAJemRzDCM1Mjd1FWmLWNl4mtdLd1QFgwqIJE9KugDx9GJ4fHNjPi3GdJescfoYDGtwUUED
2cYh4DHtJTdzEz8VHecyStfkwi4k971O6CrmDKj4Rifeh47R+G3ZzOJJFWh/qSQ7IEWshBeT8nMA
ZbGGomKNC8L2OXi2AWPe43jqLwp8+Ffd0o3R0tPqTkJlHYZCpHOEQHD87JVeA+24FSH22JDFdE+P
1T60LgOioRfq0lbGpAjYl4pKSo1HCOv1F7dq8mh0M2+nRo/Q0FRBdvAy19o0IlZbZ1imaGgIv7Xd
3joBgrWuzdjfOeRaR9r08KIrWmMAW+mexXkQbOYOBTKSz/lJ+o3ZhnQkL5n6hMyxyA9fHcKymO5c
L7M1v/ujNR196vGHgc7Cka6uihg725GFEJijQx5D5LGcSy/DobykU/qSLBxorRp8c2wHkKXQRJyy
sn1E5B3vwbngpFEBPjWfBlBSGH2Twfe+0lbXPWRWk51GQsW/lJ2NpToQlvVEsfdOHdPts3kyL4mS
5r4dmFGZpBYbp8UqK3HPugz2Lu1Ku6BpcAjEFvAvava3ZAVOsHH4y+dH3rlO1pK/otz1XN1nW9xo
7r5sQMJ71M0AR0V4TN1ggkYh3euZEhaPtRtcempsTmMHeWGIaQS4Xb9dOYietyx/V9O9hH0TMqXw
4SSYAHvpPPrxdVKn8UFY9NXnBgTJEo/dzulFewoaRNC9W5pjuA7vkq9w5yNQf2incV+WRXqVJ7o6
4kgUl94aqy+FDSEcNXYo915uUWZgOAeYj5r2rsGk8TQFrvfFRTeFT5dE1gOag+pUy0HcMaio4Vlx
nD3hejUORr2p+gRC474m7ho5pu0+WEyrMSKn7T6wQfozCivu0Uc8jp0vj6LUwWuHajfCQiv2md3n
IGiEupi8SnwOF+lvtdstgCfnr1ZhWFoy0UEgsIZYx1EQWlieAdCMEeYj8WjnKEpcAN0df9rmgYx1
uUunjkBXTIFRB6hw15KWzQPUWNcDrNhN29kk2CVdPdykznkX52QL08UCSdjtq1XIe5rSBKTls/4x
rYnor4yd6szPeQjoOjnjRtYm433cL1PjpIM5TKkuBOyTQLHtJC9GJZ2T3GXnRgXzgx6/i7VL6YvA
s9qEfpZ3E0jnoosLxlZ0QSSuMLzk+C7s8xfekR6BoIa83fk0mSCmX5gDm7vBc9aX3ynBgvjNDUgt
tjGV+sPr0Dv1qV0xPDhtFe7noobXWQ6vRVtijQgnDfjYz+5Uj9s5IFD+KferQkGzWIW9t5E9kvk9
ospHHqvLyKiyfhgsvoUqj51rHQbDruv8JtjQhl72/tCvx3xl/jqJES6mbAgClkie6AHhKxgUnUCA
6+PJYjR4hROp/FSZucw3RSPrrxOTeozYNcNQNCX1Nq4qCfKoeK6QVW0yz5IX54ziqPNzfW3JRL81
bSmeLdNM1m4YfLPH7TtcFNMKGrRpVvraKlw+07utj2Wdl/t5Wv3vmqI4CtzMOmDGemOGwykugVCt
xiK8UGUwPEgDKXTDD+SxobVpTqClU2vjKQmQqXbJc8+Dx6ZXivgvTdaDv1jqqzvjGg8HCL8ARV5o
nw2PFeeaBIqQlve9O4p9e160bMs9z+RNXOyLYfKHy6buu3A7J537OAEbwxhmFRUYOVGJawNf4nWe
w0eHWN67htMvZCKMus6S6rtWW3S5Z8gnzRbjEogSURmNEykoX+fRK68zHbjHtfabawEtJGLSAls2
lcWxJsPb3chOmSeVBTPRfnKg2b8yEHUsfzwpcFLbkq4BG8b6boUpHdoRqJlPFvrLIJcskvEY0pXI
ibzbrG59pjoDWV2OjJRAArZFKKCDKvvFiDMNAio20BlDA/3zpFrv61ra/TM741hFA5HQ3ECT36RV
yho+C+ekA+08pYvCBgfo4VNZxwCyuiWZt4mp5+cRg+5RzuV5K4e1s6sQjl4vScEAlh7xdUlr/iLn
R4SRZzX21VquwVPlDO2lt4gMih/IWFr3dNU4AS/pM6TK5Nrrs3ndr8QbPI7OxGjM78CoExowq4iz
Rty/JsFIIjxzHW/6PpeVeuA3/dxZRHDpOj5Psrsmc9x31baDf921fbfcLrE9J5/bHHfDrQbDhcRt
DtSKRASRmXlyYLw21xasWXBxQol+myYYWljRqGC8cFPUucb4zpRzjkxHlOG1M9qEeCSlsHO4QM3s
XHgJaet7OYa5YpCrwPogVSh2QYw13XKKIpr7LD7SdT8p0bIhUxdEum8/87maXTIxq+oa3qjUYgOE
Ut1CjRdTe2VN1nI5Gf8d6/58vax+eN+3nr4s8z7dlCVxj8OEDz0wPtni+KuguJBTMzhWAoFGX6b+
AhY9LZrjkGYAFUDYnXy//DLmxb1xx3PqFJs+gFjcaZzQG97q7YwZ82Ah6jlafO4fvKDiMWHphh02
0Sye5vQZXwPz8smJDxnZ8dcspkztLR+blCXs7K0PCOuY41G82Y0nh5vJruevc0+ozdHrrCWlVJon
5wRxJ++3TPw7fcMpPnilDWSvF9PoYLLzdDG0t85gdPG5zJb5e4KEqo6y2VbFsXSC8RyhE/ObkTHp
Httxkq9w6xj6E24Yxnv8jwZzEk7YdLsgFT9NTcL9sLKaEnYtYTHs7AmBR1Tk2rI52AUE7dCbbcRO
yTpjuJWkPMKy5GR2Ijwv9y7c2Z/6W3xs7fwGaz12Cbk38dcMPd+wmdFnAyoQbD0ISWWprky1yPRN
wl6wruNUwaK05MitQxI6RGHOgGVHYlk6X6xhiBqUiAOopDV2XLn1zpl4TM5NIu+LGCdgpKe+Se4d
v5AM4MeuQc0wxinG2RVHy87iQ30fA7+qbxSlX8BM34JeZsa1j4+5LpSHad/i27bOcbwpsK1g4yA3
Zx9Y26I+rqjKaNibxRwtbT6h6CsuYmaBO7EYoDE6tG8JoMn2LVbJoxvr7qu9DumrAQiEYqgIPmNl
W3fN6lSHGG7lQVdQzzicK1ySrgQ6hLKpeF/GOAGyIERx9FB8Xaq5CnetHbwUnT/y5NuyvEi73rpI
Jphqfl6uG9hzcqsr/hlW0Pp9BDqNIotjwVdyEgLG2m4R7sqlLOBc1UV3tPxu+LYUa42d2o/fYXaE
rIF+A0Uxt1cPAGJTYaxWdrtE1bCmYG48ikBti+Zg2evC+MrkFl5PCFVu4g73ZezEl4uTjAfmau7d
YlfrbqpXZmbJ8EnWy7KXReDscLV0l3BbePPWyr1SS+5e4+Rl9t/TF6XDjo11de3hXTBZuyxsOC2z
K1k6cuV+s5qhu0zp0cAgdR28qK2a9gh4QMY77DYbwzBPgxCpMK56gvqdF37vlwE3ZUUM0rrxvVg6
KutZxGfGtbelvM5PEj7QsEPlE14N4Fm3sR/7j+gZ8uchSfITIRWrt8Xqak7MVwkhNa5zWpaWSRhN
7Mt0wlGJ3T8/Dg5eYD8Zml0zZsM13GzF1CVumy86G3JMQNZYmfDW7otquMCX6sO2cf1kvrB8QWRS
06YopXKnA4m7kUUdDv9RDv9Py5GWI426X7Ucu858/xD3/u9/8wezwTk3EM/TMs/FOIIL8E99R/kv
gm7Iu0QuzDOlPNrFf/Qdhf+v0DnTvZmloFg9K/3/cOu49r9QhTB2I6UFlIPzzxjP3r/ddv/ddvQl
suhzNxqnIeMuWpzntuSfBkRqDYnrWpK3znjWelny0pQ3jadBr5DM27anJEOxCDiIJbTZDrPAmnTu
/YS9BQtfMcTnEJWhybQjI8hoWO4muh5NfAUAGCBdZHfiDDe1y+4HJ+KVMbLBrAuwfhIcpDYNg2gv
PuFOmhlFlwKEApVBi57/c+KymoBjjkm2htfautmcJ5GuLRsxx9ZFNGfUE5FWNfV4itt2qK5DfL3D
uDd4sM1jl2pT3HHSM/4LuubC3TX1LIg5IHeMWFVC/sI3mqmlvkDHIhfEnWYmLLScUankMsmBQJWJ
bV8k1PXge8bBbnf017ofcWr1NCY9d4ThKrqweQjNZA+3DZqPL1ZLk+8kJ7fvjnY52jWMtiB50+Vk
2jOwH8RDGTCY38hEgZrw1xiFWDwhmvUGq+23QP7bvfp3JoBvVEUaiOuq+lYi/WvRvzQaSLC35NYR
AazAGaBRgkcKlRg4625AMJr5LXgzj4QFjOstagtOUQGypiIH3zPTQHnpFaNGETsAXiZK+R9E8PV4
p1h0qxsgjTYOwqxPnqxeMFfLlYi/onju9UEwX5qeG9/OQqR/iV56WES2WrO3EpCmdyHKrlBA8TmM
vyDgXbtb2dCDvESHJoKdgV1RwzKVYNHKpfXux6lo1N5T3fxesqUkZIrEyPM1kb8PVg04b+c5IyEy
eDjdeJetUAeAMaYzcoTzjo38xeli5FUKeVCVVY8QoBOx7WCzPUHyY2hUgpTAw90l8k6SEY/E2WNO
tltUPgtQILogpbiu3R8cFBG05fY4PmYCpvNmlZVvR3lqd7dI6jlFbjJDgJreUbr1DTVHVaQNaSWC
wjttscgfqmxRe8cmsuaCPgd1Uk5gTL/r+7ZYr4dKcbheGUBQ/8+W4+/SrArzG87AwPZI5VuekTk0
16ksY31R+g0aCp2pLLmVfUY+3dnbjpamCZzXQpkWpJntrD/sESHYwe49Xhi7pc6HvixAky+DXTww
4XXUaZrYBw5jAYQYzoO3kGjoZXRy0C7556Si4qGQExJEMkVCoLkZ7lBaRJjoOJcDgd1gZkdjbBPD
SE3SD113qP1VtThiGmkdijiYE/wpgqwLEzfOlwy4ycjXVZ/DZFz2M3HqOwk603fzkS/PDUl02Bpj
NMjhaQRCCqMJ+ANfTZudppoIn70HNfm59dy0PKCMyMlJohMBAHgG8cQRYqb1ZoIS7LoMKuLEQIpm
m6KEW1K4AtY1SUL0tdo8k6DhF1cQoeBmRkbz3FBntLV0nlh0k0cPPc7M3N10akf28uQ9EbNoTwca
zlNxk1kgfbdJfD78rFOMCMglz7nHl0si2ss4zkwF7AnxJU+llavtOpfOG/d6mu7mOvDu9TAwl54m
17IeiUsbj3xwa4fGTr05jEubkzeVXsBtL1uwesqjYwddoal2BPrMYj9WDKk2k6nAM+nGQeOzgVRS
dUea/mO/z+TgFHt3oD+SgfGzbXcLFMFtXl3I7Jc2thFx5zZTX5NFuJRgddDDhZt2trK3tfP9ewSB
rOfuHBh5qNdmEmi4k/aH7D33OLLWN59LMznpTjlMeA9Zy6z2Kh+qCinKBPjuYIwbvixomZ68pOdu
6clq5ivUFCS/BHIcZSS1bel9m3NG3pFZGoZRNsIDxzlJIya9mcbGc68BQMgFwVQTgFdrpHxTKI3M
555myrAX3BooYXOa549+jO4fmJ4tsuMUUFafvDnAVeMnvlXfVOTb0dwUtJDROwXAbL3BBg/Lwfed
jjlVa5hPst45XZ6LWxsBPN+d1fT1thNIrQGvYmZmcVpXd8tMYFmixMlSYrk8YoBqVBNFaNHYBmLR
zBzAQkx+GzvN2+Uu1R7s7ygu+8zkWACy2PCWrouEpOtmMUc5eKUI1xE+ygRSWw4bbCCFKRjklU+U
ZfdOEXKOjiGBqitYGopuIr7zrAj55g5kk4Am7Wvva5DX9jNTmgXJ8oLqN56j0CqJNdiN0m3lbZeY
xTsiOC45B+ctOOlJe2NKxmKF1p79Dxi3HnVp7kYfgewhqxZ2ya3XIfFPSENx42rL+USPeLFE7j6U
gTIDGG7aRjuoE46zTazZX28IBHOYFerMwRohARQdasOuFmH0d+89lckzCrEUbcLg0Vqdg++kaIKK
hX7aFSyA1BzWBDk2ZPpxxd+qEwLKSC4IyexxN6lJVY8enIiW4XuWWEt92ef/l73z2I4bS7Puq9Sq
ObQuzL0ApgFEBD0pkhLNBIukRHjv8UY96KfoF/s3qKwuklKTf86rBjlIVQoRCJjPnLOPkIRoEwgx
IahGp+t0D86SFxPSa+6wgh0RuvNi09azUXxPQP2bBgQXR0XEvfDjVodZgsEx21YBXolp63ZdNJ9C
QrIDaDZRPhxbbd+CJdewA+0tI4/54ZaoERaDwHxC7G3xroNtxwPCsbYmUoUAAIxgeEOmKOYOeJW2
qU+y30x9oQ/72dCmmSlJT290yKUb8mwyyAeLTrPc1NQ9k5C5PR10UfXnY9GMtE6mhmnkpjKAHJ2g
VjGMU6PHwHOMLaNLL5wuLQvfrUcbvotqymW4qFShzdc1TpMBxRjtVLrRQBUSMxZPcwzxMazZmNCC
N82lDGxF3DyCmvK+zq0mPs5ayLRb1OdZcEcMaFlvmaOhK8MgfMqJsxcfD07xWNk9u0Z2FlMy3I8S
gjxq+yCcj90qVdZRTE2QXs8R+aUP6dDlj3XRBdVBRtTYAGSW2xgMXQI2tcCRN16kOeJUj4gxWx2s
W6ToeA5NKz8KNGcsDuy0WLpbBmB8U9KwwuZmyhN51eR9cYcWTDe+qVyH5FI4c0NM3YKV4SBM5Tx4
41QM5CMrIxNoCMcGqCoTZe06y7JyvBzdUuYamvw6bg4cK+JVMHQRsuKCNeIlBIRg/I/qgozzFVqH
OOKjFuhb+EBq+GvZxct/8Kv/oZGh/yE5xrH+yrL5l+wCXMEqczAdxSsJb+u/RRfWF5bG6OkQFq9J
3LaBwvB/WQVfKF1NQHUId6RtmWRR/h1i3YrFe626WEEI2Cd1yefAFPiiCnnd/ozr84m27RJfwVIc
NnGH5Q1VUASCOJw05qjNVa1G7GkwOtj9V9VKI4OTQjIhhPk7bbRZhmHJEtCpdRXH+85YidXRrNus
mm2XyR+PIThiLTkwivFcyasnSpbxVmSlnA9HJ4GGC7eLIUIHE/J66DqiZIzaQY2MYjZ/gAyOEyUM
raU+qS1Rr0stuh2sKqQzD8FXd1nQtBCnPBatvjONqKgg/yuD2yUK8KvAdGeIN1+NQCKzY1BWuIzg
D8HMliMsVW/EsQMupE/iq8YKVbMnIpHuD5wobIWxNcoIkOoCviGMwd55YsCWhH5Jz2/HXrPZDQ1E
DHihoWuoWplLPQscIre1iuuzlMmwyR8FUKOHmGBGXGS9oTbGAhPQEyU27J2wDBDjc6OU5GZmi7Ex
2M8XoKYrMkXmnP17wNryKbGnRvObClL2Zgw68sCHUZj3ZmLUlM9t6EVOWDY70thqXhohUxPsN5A8
M2FxPuBaVe4x7y7b2NOl6PFdDzP4CTF8FvkZ29n2Jh7H0b0zKA7ukilLqcxC0zBIwR0yjFpk7m1B
uMobNLnLA7glrhMtKmbeYDlvRE9Y4zR5xPtUqT9KBj0jyzKf2DzQ1bwV05PG1rEErFZJEhNsgPie
Y9Qls7fFbc9HbPyEwnDVg4jWJtBeuTUvJ7bTUdHXGIvSAyTpFsy6GlM7T2N9KhD9tSZzZfwqDC5t
urONqxfOsuHq0vtdmqdAXLVCU2Df3cEEMCitxd2Y9Uw5T8YIOMW8UOhbkaaM7lYvKLpY47fRT1By
Gs74EFfmxsQlk3moh0gCcUaNHZwbYsLYtOPonDWGwQaBpBG38SesNdFpQRLhI/M9/QKVeZbvca3F
P5yWmfVmcIso3g4tmvwYIcPl2KFnN32qsIZwOBxOAqI+ehcTcHBEinFwN6ehmz2HRL9ImKijWnqm
ESFXB+CziQyHpZes0kvu8PSUQAnniYUlwOFeTFa7j7jcOs/Rh/k8Mxca0HCZG3mKJMXCn1P2w22D
8+gUbGKfXcbZ0jqXrj0EK5latqsFJC2eNBTOza6xgik/Ce040feuXUXZQaED0iA4op33mFm7RxJG
7euIKTD1Xcv61uRvGtFKQh/aYoHB8NTh+om3c69NoFQN0oea3o2BuMvpDPmOolkFfnZgZWw792xy
lutxbEEtztjNnrFUAccP6mU+JW6FGUFjGuqqM+LxTgxRw/OqdknIaLCQfh9FagP4QjZhAXqrKWzr
svH0KOlIVhFRdVIWSV1fliPctI2pMMhvE6eo7qSEHEgpNZh3EWr7GxaJAvsJWd5wmFNll5DLhIIB
TwzqBj0CroWpkqHfujL9FrqBFZwlVVIXG7w52VGDA77aL3h5J4C9dmN5mYa+GfhyRGq0ziT0mcEP
ppwTyT5xUDub1ZmFELoY80sCOmOyrap0fACvwugjk4Smh3a0kDSFhSkm2rPPT5Pewp07RS3PObOo
5/OwQwYEik6M9U66ZGLjR2oo3wLpJIK/esWvrQmT7VdLROyYmxilOiOsoJ2xvTl660Nez5MDBKP8
PTDym+F+arA7YspgVJMgR43HR9dJrG6numh6qnm430L4sx+RvemXqoicndkiUd9i+ljaCzaNFsOZ
1mxConHWfCxF3tmTFCPo8hKI6XjkdKuvZA4Z23LNJyy7zGCAv5mRBnmA+CdwtzKoOB3TlACU5iMp
ojLSfrnv7Jz7wHYjA6RymFE9GWph/Q/kxe6ZU5lauDNaKwr9IGOMtxmlG8CyQGR4vABq1L2Wfvd7
5dJobAQX/JG5noKNlJSZG9g+rf5LQvyfCfE/sYt8VB5dPRRd+Y/rMv+f//rH/I+L5n/+u3iKq59v
6qX1b/hVL9lfLGWALFvdJ64NnOd/x8WKP0GeCsKJrgVY06qL/mtarH9RrrUWRYpBJvri9Y/+VTCJ
NUmQq5D/OY6NitWw/pZQVX+rU7W5712LMfI6e3Yg1rnvHDIZ7+u5qLEQxRZ5yl11yDqmnQhrMw9E
FjenJO5pMZPFBMqGnSE/Yg8nacmWiDyESBsyP0/t/Bu74PqCFgX7chfOy/1cD9oq2WKsoEJioV6d
8otf8+w3zDnOwKs6j09t4bHA1QPiiH/CSHg75k6tkv7avgOYmsKrHHT9IsK2l3hd2iZfAQyv75Sh
+GoxF4W23gThOSVK/UxLZp6ajKGPzNaYvpOjkJxnTMc6r6817WRUCAIdMEO3zIwaQG6iX74BoJ+B
bVb6fIPJ07rSOZPgfuNMe2oCOf4U8VBdjsVEkkNvDo806zFZVIG9xVbKWKhpiuRkLg2ydAg0IeC6
wUfL04IVNi+G9lmmARhdPNMnZqaRx1i12mcK/HfaeCpueIA2RTFCEpCF75FGWBWZWawny+58IFVn
UU+qHdYma2vYHdxLHWfYy+/zn6fDP7EavrpUf6O9nT70NBXveW8v/9FfCyTri2MyQqH2xY72Evj5
rw5K04kJVY7ADYOJntWNzQ/5L+G6/QWOD4I5C/qh4LnBH/31SNCtLzbLDSw0BtsfqOHG32mh3jZQ
dHA8XVxWUZKHD2sa492NZeBqL4c+vo+dka0wAVubfsKa+Oqc/OH2Zd316u796yA8Dx36QpZp1ju+
CZ5JO+SBcc8wPjqgrnOJ2dS0I1GN6rMHxZ+O5KIwpYaiAV31/q/7QUx5bubO7p0+E5e1ZkQOl91c
IGH9+Av9ftZY+AHWsGDlKX65d4dZcCQnqmYxBcbRIaMt769LOo3gk/P29lm9njcOw2DFpR7FNaW/
/3HYIjASN3F+MzNPZGDehJiaKZIM3XehUe9Km/ytIc+yQ3MmVeDjL7n+Kq9Xi+vRCZBluYi+lrJ6
/VVfrRbBVIq+scQtqvbA66KEvkMTs8m0kYWaSnPSAHEMn81aXH8CsvrT92YRyf6UqRW2wfUB9+rI
0CU0o9GX2xoUYfINC+YYeKMiBGbHWFYTB51ZgPpUzAKzXUnsPR2jU6Hg+fj7/37VGjoEHU4DVy5V
wrtPoea4ypbKuO2TyNpikriuK+JtkFb/VVv9f5oW158ZACKbZUyrXFC/WUdIYYmQuZi3WpfWUPNl
vR3SOcR7TF7Dx1+J5fT7H1XxDOJfMyu2lXLsd6//QmnayBDijOoeR/WMiaIDdD1xszhllV+h46TB
baLUtTwDscmR7YbY4oXKHeICZ4WYNFEDNAt6QlD+xSpmYyJLlmDfKPMhp24gvU4n8ddbiroIfLXQ
6m0HbhQWVfNiwCVrYofOlnxJdWzWhWB88iK/a7CEsioJWv2J4sWatsmwsF6yUL4a9LFpSEqXFQ6Q
TWqT/ZWGy7s9DgiQO3Xk0p/AdpunXU5qe7wb6756cHLGT6ctAfPFV8fVohvEn/QgmTmJ8sAgV4e9
9ovgMdXNAYmF6gkWaUaH7B3l8ubWSEC5UkORIxmBmYF0g61J5+UvekyR5eUP7E6J3GYiychKtozm
emam4W5U1WhIiVPCbQ6qOGwPKzKYhLcAip+8+kVeKpeSOShDoXVRFMzTdpDTPFzjk13M46UAK4/H
Ix7uI62IfjSikM4maGIDFSwyACSx2AxE+Eh2XXC5DFIjWvlFOztNDfNzT1ckDRdizxonqo+gKzBw
urJ+aW4VLxvta9mrFu2LHkyw98iksxlCpxdgfF/kurmWZS7yXTPoEMFtcSQ2aHutigmVdoYoCrX5
XVWVcWJ+NRargiuEUihvLxPR6CxR1uiWQF2NLIy7CUpE3TA4Mvu0i49z9ji12OlWMhjMIlIJBQbS
H93OKgPIZ9z/znWehWSSwOtZBFturA8xPz7ZBC86AnBpL7IC4AV2fRMMg8kCNbZsDNW0XSWSssOh
glmI5MeQsrsGULOqFsxVwbC8iBmSX8qG4ZfOYfileoBQkaCBSM3KbJI9QYRyzDFEC60ovrVRk5As
CSyCQn1T1pVZ+RYNOGu4nOCAFQ/STqnXd7XIzwhjTMUx3B4lYObEoCqwJqKXNxvn1MU1Xh2Weu7c
mM0QVmz4YaIkGYHaz9WEguOsRXdFQlsdIPoxQpgJuEviYI/OXou+z05kEIzrFMLYM7bMl4uglMNX
3g0yPEd/oS0bRNHJ3VRCW98PjXAkVhVr0TkZBrz9m8hg+bGPFuWYJx0BpOogxqM10Fyy7gfgHurJ
sV5E9a1C/VGDaGyLeKsvSte8TndBrGjjZFePYZRO9NChOS0oEtDccSNNYkIIiqYjvCU1emh2Hf5o
7ds8doOJ8R1w2Xnc9Sw+nRkI5y36FGleMxoV0Q8XIL56auPaJN+MLZi+9rF9bpQ3dam7rB0nbnf3
FIKjSkn/6BK3Ox3cDt6CNzBHhcRTt82QfGNB14D7j5vIHq9nsywAIZZlSL6kJpDhnICVWvgtoxDg
v56oi9kh4WKL0Lx3INIM2ddWKiZjeix46gwSHQDy4YHwjjhpFfFkfWWcoHkgIq/Sm2w1+U8XPfFl
6BabNnQJ465Ar1ooxFY4Rqw/w5HTk10bJ5HjFe1ggQOqbDX7NHxYcvJxiE5zniytN+N6jvcVTBe4
CzkC8j3r3YC2Jpu+t5itQJ8VktslZgohOEVqTVkL2ZEyEBmG6wBz0LcSXDYrmBBcge+WCwj5ISFS
ZGcQCsTEtiALhFFKE2GrsOO7dka/w2M+mS50K5IsMUsN0zcZkxrYkCIckNsDzjwfTYBQ6LNj+R1o
T3jP6IYxjEy14E4YSfnErgxEhxyJIbAjI/kZWVgOCcSL23ulCXFa1TIjdquLEWH0fSei7Ug+2x0C
thxJkEzsykNhp8kN+WDuPWOfOPULwpmPlznsCPAqxvamHdvobnZk/hgZY0UyVVPUj11eglBR8Vge
VlNRxvtIGSPbZH3JD1PNEv0OcoMz+Im5xI/SzuVXfEGE48LkQMyjTYqNFu4nb+jq+EpHF3JPRK71
rRfa+MQTKoFc08eu4/Oa08GrAMhBvTI4SMhnsfQbbYns5ymcGNeyvB9YIdYjCNJKNGxUkZEU7Be6
XlwuhoXicEB7wa6fglF4sVwyWLNjoGs7vjRuzHxx026fcXPkm4r+bOROzBduP6iDll8kZq1vzJDg
L9TSI2ArEHkXs7SMZ6Ag3UmrDeMVyXMoDRUvVjLt0t7ITrl1grMyWYzaV5azjo7cZYIVp7Ff9B2H
zTbSiBrtfYn/EMhchcDDGibUM9OShk8gGzDodW60TqgJ5sg3QJVXD+gsy7OsDeyBxnasHhvWixpR
ngO/S9fM+YNymlr3YV6QLIeyRA7kQ9sFws01qMQHVDUGe/7fDSkiTjuk2zQv+5MIK5zCIdMWyA60
IL3llin0/Up1AiQHv0tuGtwFqWcblSS8cxW3v9RF/+lf/6loTf5v+aMfFw/5Q/P08Hqctf4nv5pX
XX6h8VjbKR1y1a8G9Zfp2vlC22qsoySaH8ZdrzzX0v5iS+Yqr/rTf7Wu0vrCX4fb2uINTFPz97Z/
b+tzJmnUseyHoTdbDMbsdQP5pksoWLUkMcZHcJHmxiVfyA+6qibmsy4PXp2VPzSwbxuSl0M5zFNW
mjL9MoqGt4dCkBQsVs+YzDA1uCVM8Im/a9OTyR6Kk0iE1X5s8uxbglCZ5/gQfVa2/+GrOjbaTJpN
eiLO+tvj97CpAhaQnRdb4JYvsEgjfJroDneJORAZrlloZ3hKjP3pnOgNOn9V23iQQ/3KNgf7KUzs
4IKhJIP/JptZACapBDK46I1Nx5Fqub4zliQv9sD0xud6rO3ELxSoGDZvnFbq2TxChVIa7FWbunie
SDxHCUmCKjxZBE1XIaE+sMageRF9PA83Ay/Qb6LVEHUSI9NtRzR33z7+TSDGv+llfv0qNkMupqbr
r/KijX3VJoKnDBpK5TXs1YW/BUzMeCiYesUsXmSOmSJR1g0qef0haxEjkLipk5CEmLW9ywYp7/AR
UqiXDBPOQ7xemQ9Brnpq9amyqWWqPPDQJPGWzcJQsonMe/NJn0BS7FmhdddBZ5AFiBsue5QwZrKd
NiCGPHC6qrydesfEZ6GC+VLWeYPm0Ykm3hJKSzLCi5vuKYEEft2mdptvNb7ESIRFH50NU1sbR61V
RfI8Cvok3RGklLeHopYF2ryEom+Tu5Xq/UkZXbNNR1fNjBytqIGpE082poiiexAZ6EkgmTNmOTa2
Nnsyp7Q1v21N5x6KKlTFEt9nhZ6TNpvEw8km/xIcn+0XS99dMcIJwwuzSCb8wrWDA6OBrH9glIac
9iNmpcFTjU1yEAkcS71Nu8CsNlWLyNAXS2yBWmtiwQZWxo61WayFCqReBqsnYbRwe8ubh0mQPrZg
NDoZtMC1j9sggFgQUA9fxsqNxdaeVganAbe19y2H2e9BrE+u8cQXVvJ4DlyqdRhAYfyVeao9ngYh
jd5uYXFFgmOCKnPHskYAt8Vpnh0GGCYyn9jp1th2LOWK80RPEN+UEHU6X0ZjZvrs+ZtzQxVL6ZsI
K12Pd1uhNjLAkvbYL1YU76yOCDWPH4nEtkSrVe0vo2tFvp26JrqyIif03U2TptpafTYSGx9M8U7M
DnTsj6/9Pz2PHJ66kLFp2OBOvX0etImc0wG9m0c15+5VpFuQOdv6PNUN+ux+7KbtMiAHHcRKVmCK
//zx8dfB079HQy93HiNLC14QGqB1RPP2+Ks1Ks6cDF9qEhbbjtHysdH2MSnLub6nak8+4WW/Qwf9
OiBgNttwWAEw0Wbh8vpZrwjsKyvd6r0ROzZNjeq8Bk3lcUxW6EOPavQgoBX1OzklPqsIcYj5y3ws
x7Scd9OMVSfH8bqjdTWPTS0J7U9GRS/Q87cnZCWQsOZn7cN2x3w3VjGwTaNxzTqP+qW8KIEeEt+d
WJS7hNhuwikmzTmcGH4OOQzJcjLgAtCa7UqisvZtz0zr4x/o7YByPV+8roVkBYCPmfXJu3djobUF
jX4vIFxateENyRiCrpzxvH58nJcR5NsvvgKdLF5JeB0cppRvfxgk0HIt6YUXdGB393XiMsTJrdb+
Cbp0ppxMJKZlzDqNDlyRbNWNpZAuYyofkxmcKDvYesoC9LWi41KyNSvb51oLJKQvc3LbPv64v1+3
UmcuBAvd5KRQgrz9tI60JSIBPm00LNWjbpbtPpiIqoT3HV2hBrb2Hx/vXYqRjcuDTZsyhMFaD/qZ
eHejanZa9qFmCG/QMut7HUBo2sSNoktgGWT6qh4LnHx6Fp4nbpp+H8cGx/dYt9qvAvf/HDG+vR6o
WqhbBLN+hzJGgCF9d8NGi6z0Sk9qaNna+BX7EXnJDBmvP/m6fzrMKu6SgrUT4q93lx0bBl6KabQ6
0Cf3cq5zcofyOleXqDTmp96qCK1rm+VbXqE1hEJnGN4Ed2BN41UpnKg4B1yhWKRs624yTj/+dG8f
mus5YOtK0WhhuWD++T4BpnISNuoBH64Z8+Cwlo62nSBZ7ot0+IbMNtmChtB9OJmwEOahvfr7R9dB
YkGOIiDSfk+mixujDRG/V+wCQfVuAaAR1pjGDG1mMNb+MpXaaToYY04QtSBP0l7G+48/wdty6df3
NwxDcOnzzGY3+O7it5Fm6MSte8jEiwXqRaDTtSX1dFFWKtugpYoPjLkdth8f9t2zcT2uFIQdGewi
eU5wh709rlmXqNkYz2NHxZ+xDViAf2PER1XE8A3pTwL+UmtLncBKRSRgMUXjtIuZRWZ+KZnAA1Zg
9Od//KnePglePpTNi4t3KBFEv6/Bqy7Dww55yQtIhmQgROwiwqMeuIOFjUok0Scn/7cnAWfBoTZk
6r6W8DDS3p2FAbVyWQJE7TNX95YlxhcRO/ouxe23Jf6U5UrjdFd5ZTvbETjx4WA02t97jb58a3ZW
Fk+il33ky4d8VTGPmGUz5D+DlyHlOQiZLZ6uWmuv7vXius/sZn0XPfatDiojXzv72A6/uV0oTq1Z
d49auAOHSWMVD3KQzic3yHtlAtcJs0LHFIA3TIh77vqTvfpwWRlSwjbZ6GE4IUsWWUaFxWnG0u2h
a0kBvSa98owkWc4TY9IJFFgjiD2ujh5zA8JgQLZ4T1HE9ZaTe4sd9fcNij5k/USPF750BUOwVsxJ
vKEayPpPLqlfG7F/vwxfTq+ONoHHjALoJ97vrXq2U+3sqtprq/EirE3na4waEN2SyJAJ9RTpdlZ1
6Ce7gQrxjCnn1k0x2CTa3mGoig0hSaBrN7aE7kIbSpYxJqUY8UWA2lzPOvXEXLQjCz6ytNLHxGXa
PhSu6FZFEoZR1lKfs23I9txey4UVujdJKMITmxdTsE01JyKdQ8T2RZQRswsCIuufJea7W0ubGmzF
+NuXrZAVcsy8FU0BH6qan7QoqKNtNzoGiA6ZT/hV0Lj6QWqA9yuU5MHpzNWdVY/iXKt0B/UVQHvC
zgsOfpwOqP49iG6D7YsuiM8NbcQM21a6cSjKym0PKcor6I5EDY0bJ63kujlg4dePhMZvUO/xGxfz
PCCUs1nH0BlA4MWypXft0Twzic7jUs986nPn2UHVgY0IpNl3pffuuKlpDAEttCnxm7Krm59GgE/L
M2UuF79C1gbgqKVcx0S5+Cg2OqaZZnmbwfb8CfKlXrxJ5ui9wFYy3dTpMQ65ueDlm+08SHSv0/hI
XRg3m4WS61owgJ12iiV0c4DsZHSAgQdpuEucVXinl/p8XhBM/bN3punR0aPojOabCTmbgfgmtmFR
7Ky4tU57TS9ou0sjYiIMPGSk2jXM3MtBxcXMwPMUP9YkuhTLTlno2Pl4Um7GauGT8f6pnbMMDMFt
TsLC7BuA2klQwvZSbYhUamp/MiJ3j+wYjHVZVeA69GJePJya5Bs0GZayZoZiTx3ipD+AWSzfrYCn
NngnGRxOdasDkh7Bc3ppNQ8Nxi7wZhsja5PvTjn3D8mASNMzEyHuwIjoP1ZfTu33er48K5yZt1FK
dgle8gk/ypzNoLJYc5nXjZbWd2U/iq8lhgaw9KPIfPbNeOrKBMxqWnDOcaGNLntH1opn3QCMC82u
CQmU72U/6Y7E6wAmDx8izAmTwBJHBfimDaYDDc/eZssAMST92hroPzXVOsa+nbQw3A20WgQIRyly
W0J4yW2YZVzS2abTdAjbnnzzbNZMvkbvQLJildjgIhlScr4LzBYIR4OIvheUaf2g8rRrPclWlGAA
PYaWBMBI6N5QTfWzBUzhAQA4qeQA63qHaG5YVducYPUKLTZjLs5k3zAZbXmUHSGsZm9AsoJ2COkh
guscIXln1mq0j4Fm4Yqzl1pVR3zzajrrZxkS+bXCRjY9examPdWUCL/DgU+S1gJVHepSmiXt3qra
nPBMKSu2Xh2uD0yAAnJW3HKdwAzAjLkj3s3lwu5K45aJABwfJw7Ms5Q7j7Ai0RGCayhWMH7TJara
BqzrsMEWDpdzn3ch0ubUPSv5jRyfRl2QF8zNXfELxt1JDRaj9UNVDCYZ8hZL1yYPjVuWGmxea+li
01xkor6P4A4HX3U9o6isCJJby8zIdkFI22uHKeLN+6rstMBP3FJ/mlRXfQXR0JZer802KOUYafPW
mIPiuFl4u2yZ79iXAORjYNlOwa2UdSaicc10njsypW9zWSxIAXHvc17RVXuN6bbXM3trPvdSwW/U
J82VsN1CXpGt7Wh3OtANNnlm6lJCsUq5wIC25Ls6iWR3sIoLADGxI92qhVOzlVVme2M11EwpqsG6
dGU2SR92Tbv4JR0km7q0H68QVrhiUw46hlcw+j3YJ0OyeQHIlZ/EmOgqrtguqjZ8bwGtrV4uGN5n
VwJx6ryBq4fxM+0awkCmLArLAyhlmNd63OzT1pGVdmASx0Jc+QRTvsKEzOLczsMD0Htc+UWbhD+k
bqEPmNJJHLEQS10/h/tmneqzRfPG+sbFORYMTPmdTlHOtZlFm4vI7SsZPsVP6BLJDX+D9Yz5uh/9
ZKqLOweaNRyYJY1jPw5igVDAjCvQIiuWD01vSFp8hE1wM2ZNfKnHrlpIVJCG3xMHVZw7RtUFXlmT
Bu+JxlWXE8iF70kxrZZF0Co3Q1ZO1dHccrEAFIMZtYUvJQfP6Zgs+G01Z9kBCyLFwMey0O3q47g8
8+TUz1ySAhhRtQ5Gj34A3u0vpDs3qJiFOuxZevaezlK2zDeizJZ+hzszZd8sQ9SI5/1o9eMJ+T/t
RRYFrfIXvVQDUfAZcT9NM9XAFosqvy+WxcZSFgimXB68NKrAAaIDjr4aBs7pyrPSN3pSYu4NWWhr
W9NYhonkcQk2BoJaEOxK0Q+dZwHi4rmhR4QTWI4y/dxVw1fsAv1OT2P1vTZm7XIpwaAfLlmenhpT
y5swMiLBDNfEwLvX8AZmY4kAEudvfGAFaZ14LQi5QJnFph6g2Cx1e5q7RfsTcVF1Q/DSBeJl/sx0
jqoQ1M8njfkfmgS65LXsYwgrsBW9a5TrCYomykzMkbVoAYSZyb6ac9f1+0rvfgi7vrJi2ZOZrqfN
IUMf8VRJGHwxao5wM4jCnD77RMKk3nxbzTEqsOjgTYeoNsrTt/Uo+evw3tOUwEGXh9rRIEBvHkxj
abLlUkxG3Sp2Kz9DLvsd/xTE9wpxg+PpY5x8zwX0NG/Ev/DVLUqxbMZQMM/kPlDOhplJ7Jy3ph79
lIYi/MXNuqEhUAaXKG2YgZWTQ85UiyiDfoydSoZtEIGM84ze4HIKzSp7rBs30I+WAn8hS0VbO+gF
te5m0DWt2wzDHFz1uT6ULEfm8DrganloBTwqH0qt+cwUVdxBZEPCkLo1kWppERSlJ0arJD10sboI
SJ7jpptgpFo/WEZbj49VmKtvWQxJ1osCs7mLWPBcIczJ1/iSoW6YHcfFPsMMRXnUdXaNVbHOtWOz
JKjHl2EvkaYrNsFoMtJnqKsVk7Cqwfgy8jqWaCosLDYtRoUTwS7q3hma5YEA+CTbNmWTlxu7JQLK
L0KJsSUftQG+KmyxwJdzTK4ZpUO5kxBsLVJcymCbhX1907vQ6cjXsyvsEB0zUzbxbnYfanCOCI8p
sy2clUHfO+QtPyvKHOsg6wdr11FzcScvJmRdk2OT55WkVeBlau7OiU2KwUWRmIbFR8P2UouqamE+
Rdif6DWrU8o7qXsBS3U8jG5Uup/MG38fZUh2QauUC724/du4sQcoG2fByr7T22wb6rw/EWxT5OHs
P2YuW2wNoqH9NEnEmQIA+8k06Q/NM4pUUgWRrRPR+JIN+qpT02dMmwFTOq+J3Plswae21/B3+qrv
BQiCOPlkmvn75GJNX0e3BqEPmdx70RpEBWdMW95gxVSHt3i4VwlHP+0c3onf3CYZKT6C7OvHEwJ9
feS8vf+589kqkegpXEkG+Nv7n90GspIB5GrrxtVJ5k7aTdKK4WgGa4jmg/oXsVria1EfsPkrGP1r
2OIit2o+yaT8w9e3HHJ+SQBA1coT6e0H0Yp4VQEBJm7LRGOi28E5GcfhYLAkXudIrzwBIPHw46+/
plq///rMdY2XAQnWg/c7Buz/dmYXMNXMrB1+gNSQlqcPmNz8Ma6KbtchVwRcxAQ+2Bdq6uQmIPfl
IQL3gUWRgqPwUU82Bb67JdzVuoylh5mlP3XBzWSeYTfUwNbojN0uBbB/J8yWKgzCyvVCOpUfYtD3
+iWdIfO65qkrBzDWRWd3RMPZTak82Q4l0jECXxDn5Fa2hRoFVMJhCTt5bT2vuW0swtq9q5UtWyWh
AXUQ8RRsS6xr5id35PobvLtYbLSypGCi6OaWfDf5zDrNXsVto5fnufEs9AgyANQVwkM+/lnWv+f9
cRggohlnvi+Y5b27Fjhyl1RwMuOOCMYNtRNVK/H1274sYWqPPKkoGpGbGOAIPjn277c9lGwMv/YK
L1LqfWT3EpLqoKaI5Z8R4aWT0wj6K8HN4DrzkZa44ycDlT8cD78LJhUIS4YglvXtdxUDZiaryTsv
CN3ljLdeHbNInoLzjpufgBX2C9onX/H3n5F9FoprhduZfxrvZqSwMvn3FTyZUZmNF3UOy3WuZ7v+
5Di/31wMCey1vgBCj7Pl3XH0Htp0Y/EAt+c2vuCeT3Y9oBge5Y122+f005Ky75Ax3rA1cy25+Pgq
eqsnWGsZGjZGkcxkqVXoQt6dWQH3ThAhyS6zc3Z9b7oXel9NXi5Eefvxof7wI8J5wL5EKUNsk/nu
KYorNMx4QvNN7WW+It3dCDZlCNLDcamwZZS23//+AXE2rT8emxf0Jm+/G3ei0EDeYx5NZbJzGPYf
BPSq1zXauxPM4MknxzPWOvDtLQkfDNeXYD+5LsHe3ZKEBSGmFVwzTU4J76V1AcuQx0Dh14Zj7/VW
d5d9OvbzdaWkhj62dq3vWooGciNttGaeSpOo2hHh2Z9FjA9Jl0tCCyyUnPrLpNOwI0MWZkA8l24F
HiRs9c9m9H+4HLGYcenzpMC4//6yz/sI2IzJGCNk3njU9FN6nucxXWctRbOxZRgeTaNmblFomYeZ
MS3yk/vh91ccDzULLYdcZ+TMyt/+aCGDm76Ay+zZbRB5jZOb/4+9M0mOm8my7l5qXEhD30wBRMNG
FCmKIqkJTJRE9I07AEezp38V/8bqQF+WlRhikaZ5jdIyZUlEBAB3f+/de+5h1pfueYC5TbGKg97V
URe8/aS88rKzkm4GB5QhGOtO1pcuIG+wl8EQzSYP5co05tzCff3O2Om1q2xeLMPlXd9a7ydfDZK0
AWJxIO/KW28kh6UIxUN38fZ32f7KyUMIiMGFqcCB3GGm8fIqkjPgCO1EES3ot3vIQfB3CoviunG2
+lO+Z7R5ZQXxOB4AvvMQevHUvLwemCvdmaRPnWs2zkUwaPl9Ow010u6WIvrt72a8UoltYVUeQ0WL
LWjL/vh9MsCaAYcqJTGYRsBXmrLyoiPhMNYpO87ybhCRZWjeNZ3Uzfgrlh2AY/MK5f6yL3U3Semr
VVJ/70O98tqTEMTKRnH3y7f58kOpVQYi3/LoBzLvPvp20x19ID9fBoPEPKYSk0t4c1LrYVfkxSMP
OLGU5ji+V6aaXObkxm82pO2ghn+EaKWXH6MZUivLVU2VOgrsBB3jz7sec86twJfsMVTqtUevzIl7
BSA7//SlCpbrKs+M75QIGDlasurTd0Z+r7zN6A8YNTPwA4EabJ/5t/qgV71fe1aPWkNLvjV2upxZ
vWud62ped0FOkUjqwXses+17nv4OhKnrWDodZmz29gz9dk2/0og0SLORxL+1OIPMVMWGXYKznlcR
eexzu7VQ+mWmVP/97cfzlW9LHg1HBosKhU9w8uqlM/vNFn9JqV3q1xnT0I+kVoHxYRp1XKCpPlGl
tt/evuiveLGX3xdFIJYwXFLbHn66rLTQDbduE8uK20of8NRoDlec2fKOABaH292Xw0h4pAgYfSSc
e0cQrf1qXAqzGe6hXBWUzJ1NzMGiZybothTCJVKrkWAI+sRTQWOwM65QiC03Y+nbP7PBYWkmtZ7+
DLx6Z78KG0QP9CbXPWQT7DP29X75UK9J/84Z4s/FBkECBxYdzQqv+mknBjuKT6YsXThtVM5B2mW1
49AIoDzJ27O3f9c/LvWrqkZViOkLfeqma/39MSqToi6y1ocKbA6fV6HNhwSRc9RlBKe+faU/HlhO
KJzEUCNgP4Bjc/KS5D7MXWOi40VvPI8nQyRnDW2fSNeMLp4JfomF1fWfLLPp929f2fhjS+Jh9cEl
YknFZcdnePkl2RgsJ0nSNQrcSr9tjKwKrYXOMu4hQMbL6l5D09xU7gzFGElYV33RtzdGJuxwHFLv
rCxEf9W32/Lx9id75YORn4Si1/wlE3ZP9ko9qK2Wr74SaOomHzJ/dC+ctLTO376KeSIn41enekG8
vKmHcVfq9snu5ZSjWYvWnCPwc6Afc3wmcJy9Dsqox6ATKnzVPuiwwRBQEbWBdLApJoaOuH4mai53
XsKJgR/5oBl7ciiHTH4N5tJ/aot2NnZZMzX+B5OmRLMjuV6/1TShPtaAVGBb5HqB86lYxBoneCgS
Ooi63UaG0NzszJ6ECT+iTQcJfoiRCirJ1QLh09dC7g014iIqBCyK1aNfHOpQLlGEQt+eQ5Qnjk2m
ZTk+9nhozNCEzKJHtlePEnPfsv4cxUhIeks+u36BA8Buz1NR0tSe5Ngrqndd78+m0lUuBImqWM66
APMIiDmUMjGgwbE/4jgT3qcamFcSrynPwrMlJucuELP64fjt2hyzui4CuNVWhxpQSshBLD0daQFL
wtRJIhxu4lopoCtVYn5lHNNjttHSmhPzCKSVxOlaXJMHBKyJe5SgSPa09Kfjpcs2uhcE9TouzH24
hgBPyBQaH8s2sZ+Z2poX62z+AqqVXbBz2wBdR71UDcg2Jpbna1E2cGORSSG2sdLhlukZuB6d4hVR
AXQBGEdIUcZQd5fKQszZU/R5OU6GeJ4sIrd7u5O3jZOSOUOIrupiRw2ITaehWb9Af9Tv2gGPXQg8
hIn9ynMAEcplpBaiBRVJTLhH9zG15+m7bzazDl1NLl+HNcnNUIiuvtNGAc0lKyFYkS5aWuBiqVQx
oREcmKBXmxqayOhws6O3GmV5GM20OUKz0+WRnoi/Bdt3hh7b+KQG5mNzgDJA4FwDp7nMBCz6g/ls
54Pso0Q2W84G+6IWzogCJDuAIcMGwxRZy5PZfkA/V+Nj5FxjUMiUpEhndbMJLnDddGdi6Lp0h9aM
NGW7GEcYv1mjw2dNUs86ZNU0P3WMTK1LcFLBXsdqaO/GRYristVcRdZQbssHyQJ33boZycgVIfXk
ZVvNPXZF8/PIiJtwyGpOxnjUtn7xZMrgU1Cb2ecimAM3It85edKZyT31q5pMutGB+0CYpO+Gi8AB
BAZJoLrU8mmBnOkLaNo+cztwM/ibYokJCFYxyZJ3lsPcUspVfKeuGc/q0rJqSF+LKuOMYIrvnKI1
bK9KDPvG3nBKg2Pzw6h+QMwtJ88X+4yRKrd4gS8WNRzMUY77iJax4Uh6TFktgh9O64qHaqXpHQ6Z
BSenwYd3YWCD/7lMKmUZcDNyN/Tezcq4HX3gHCpvMma0tgs91YLh0cSD7yh936doqi8qzp1XVDWE
/MB8RUNHPZCa72xPfy7FW5vAREbqomghNuLlHgGWvK7yiQO+nQoVlzzbh07r/m28+V91ib9MGi+O
MXST8IqAIEBLzH+crMQk87abLZJJ6zgxe5Q8Ll8rYzXCDMAg4Sdzf21Wvrro7G4h7qMVjwzseWaI
oI8qHf3WisfpOC+oTkw0LAfGsY9dq2l3LbdBvrM9vbZxep5p4DvxmQv90VuADoRpaZsiDJlNUkVq
Nt5d4/qMLQqEShdMzwoA7e48f2LhST4JZrRnDTzbm7IwOxEBXuwC4imsCdPf4GUifntje+XwQvGu
ewTToqJij395zzh/Vg3WjQngbWE9wY1F32E3/WPbZu8cP/+Us3HfOOwiL/apbNFtvbwUWoQWl29P
JjpD0xjGpio5cfrFT7o97sdxDgR80cWPGBqlHzLQtxeKOenfFr18CNrhNKc5xoDVOXlGHShUbJgo
xui5aodpIXoEgvCj5Qw2jujOeKes+aPG3i5Hzcu8BWgGpcbL70woYNv5Hj1eSC/WVarX9RPG2fIM
zwAmJOh/753T/igxuSAVNiQLzmrYc7Z//62myVWFinmmL+fOk39EPdt9bg2bKVTipjFL/EByc+Id
p2T1P+Hj9nYdSvj3WjOvfWumTByVTHNjF50cFls/XaZ13rxPiVSPliRmiKCgn0i0nQdzTYz7v32G
+c4cyegr2CYalZPv7BtV6ZWcAiP6Cv1Z1XgaKrTaPXpLdvvOlf58XSA0mezvDnUb0Jzt33/7eZNg
0TKb0WtEIyPPCeUE9AzHwHYfQQl644WXqf6RlkOVHuzCofns6jk5T+AS/JA32/7UAWe/zyFd3w5a
irQGX8g6HpTTGXeuZiRwv3LnCo9ScqOjVaxDoc9VtRPl1DYcrjv9aYVzlkcuQj1Ah8Nw13RB9i3R
TcKBGkrki0k1oF1z5Wd701a4KZehqK/9pFhU6M5948WdIdbD7ARVHpPLlSKclkXzbfEMYH21ZnVP
Ts/ZlpHrZFOr2chMBqLLOrzEtW5Gkw4T++CR/fxMS53wFbNfJWNEbOHpB4UMRtwoGLN11MB8NGJ6
gnV3/fZdeOXxAjtjutSyJrfhtBZhljK4jiUog+bqsa5d8xLqpBdja0XJhECieWcNf+V6G1mEDY12
nM97/PKm+1YAKQJrwiZJxG+92ImGrsnr6khjSYvnzNbfWytfec4sbCs0rvjrOFhOlil8VY5m8A6h
ul1XMhQ5AqSd1V4hNOm/tUNW7jNiL2PPNUBABxbUbQppTEXuQxfoyxHZl79ThW7FhVYX8p1F7dUP
xxZvUPLyu/gnv4cmSBWDpgKZgpDmeytj6F8MyqNt5brrO8X1H50Sqi5f56VG5sHc+NQeAPdvYvPz
uFZQEOIohLjsxlW/QKQp+K9tdkjabHnnC/5CGJ0cMSDYMD3dHAmgXE5WFOLPslxz+IZqizePxAI2
46IpAU3vO9tULkfzJM333lSZ95nQcDcGSUfA3ICOMM7yXC2XvIvsb7BmXVDmaV1+7/zEqphsFgLk
eTLcOvTd1kj2tpj3ay38j/xN2yNHyRx3yilKcei6on1GWcvQE6r44L9zXPtTQEM1DxXVx5ZlQz9y
TpZpxSs7J7T1It8d5RcY6M6ejnStws4gIihNJPHqtqVFqUL4lVUWbeFSG2z8L25/KUUgj2+/16+c
H/k8vmf8Ygfpp44TaXRJgPYYkRMJnDnnVwZOIbOw9J1iHs/wSeOPAt6EN+wwxsKOfDqVBDtjBx08
UzISlvw4Gno77EjRTG8Wr5mM0G3QQDLOK7Jv0LGdITbYTAVq7JpYj5l2dUgCVnaWw3aDcdK6ECw5
VHjngjiGLbWsN0Q0est8Q7tovocCp0sCgieyE+w+g5TnmLC1o4Sp6UWZlqsNs9Vtf1Dzknxrzh5l
OImLn3DYFpfeEmTXZYUSN3S1oU/2vq4jcS6mRNwba4fmvfSQgUXIiNznKiF8Yr9kIuXVMAsQqm/f
n19N8xevBaI4Zqvs63TxNyrzy4UwHTxYUnnnRIiBjTZ2NXyr2ppYE5KYVSHc84x7OnLmJ19zgiGe
kY9C/W5S97mozPS6VHaT3iSA7ex9wthwvNTgrH5rFszKcVd6dCcCPv2483oRtLeeVwD2ZS/N5T+m
hv/z7v+H4XLC/N/N+x/a9Vv9lIvx5+/u/V//p3/s+7YOew6rG5C5X363rbj6x75v6f/aYNmMj23K
GTr0/Mu/yXMaweh0WrdgdLQvkLy3KuLf6DnNdP/FDIZ2JW81mycDu79hz73cevgzjHRoSjHTgWNn
ca2XT6AOPUn7RSOedQiLKakxl/XoFzcCYfbfbfv/XAs6NJParWDQT+dVpfIC1VdgKnywrIoeiK8M
fJlW9r1vE3VhERPzHj/s5Qr465K+hTOd0zsGTPafl18P8XldFFs8puZOQ6ysRds1Msvf2VNfnmf+
uQpFOpN1epkg0E92NyoETPdbQmGWQmg+Q8fjMnzyEYNmZuM74eQ0NMJ+e86u/1kkfsdxvnLj0J9s
oijTZsn+NRH/7eCcIQn1nMGbINHRYUntBat8lTFfCQePYIm3L/baF4Qij43ylwTqtENQJABQzNKf
aLs03RUGcucHM0ZxFJrqzsccQdI7K+N2X/5nYeRI6GALo97CzGswYjkdhoPH1lVLFih+h+xC75en
mZntBTlUX/BdB5dQty8y0b9zSjl9WLaLQmPjivTTkdadvAvZkJA9MxczhlkCOvSauUBPk+Odh+XP
q7Cl6BszAUUrh4WTw56i0QhViwmPMDp1xak3/yB67+ntG3b6dMBFRKvHiIEQYo4Ap2N18LL+2kmC
VjrHkHfBVC7XpelCIjDG+vjXl/JoUQEKpHr78/v0dlpkxeRAgE4J04Dl3pIhm1sb2HnKxvWde/Ty
+Lo9GD61ooO+izE7i8jJrzflrahbiAew3XL7UNF9fsw6Nd7bpeZ+3LDM9JeLd+GZp8//r6sGFj0d
Sodtxv9yGUkHl/6wn3FVwx1u8mSdLwqO7JdWx1FyWWg6vvP8v/KQQGdBEMEyuWkytn//7e2eC1/4
eg1HOof9wLzWSo4+B6B3XuvXr7JhR1kfsUhtP/ZvV6ksA4xQ2UErCOhDDwUy3ak3jXdWqld+vA2f
arCLbUUHrNQXVyF1GvA4Y09mHCYdqdLRrhKRe+cmmavP2diId6rZP9cOn1kwUhq2Vove2Mlvt8je
RSwsNuDbeuRXVqG/Ahpsh/Ghq42PBeiPeJDGO2fgV964XzJcmmA6xZV5stO4sAlq2ZA75g+Lt5Oj
00IGdYNjoq3j3dtv3B+3bVujTDxkKA1+tRpf/qB4jbSxshabAFCr/0BkeHFoGjTpf3kVhAN4KBG8
ehuu8tSnv2rIomyjtsJyyZmkaxC7YlR5xu3fXoZVCtcBTzk7NBK1l1+mED6Mr6G0wsXFgehOASxX
nFV/+2UgJJHQyoGLDZqO3skLTEeAStLuTBBFhUbWDVN04nK8+O3v8sczwBtLr55+4VYJ8eu9/C6L
A/rDh3kZolDTzmW5rtf+lmVcuH2xf/tSfzwDvy61UYM5UFFznvQzIPnmCxkfdiidbNOg1qNuny1d
7pm7ty+0LagvduIA6SB8iW2tRfl9qumQyh/bwVzJhOjcxGBNp2l+zDdnMvJhupLRQNTJEjGTxM2q
2XM5QlYDaPbX3xeoGm+WQWgNt9A7+Wl5X60ixZ0ZFrOa0/MloS1zwI7Zte983z/vIZKAjQO/UYW5
zsl7rCE+SOU2Q6rmttlngfDCdVzHI9JX8/PbP+2f95COGzh5hi+AlVBVvHxc3NVwhKxpZPZq7T6C
3WiOKIGyd5bfV66C5Z8iw+MqrPXbF/5tkV+oFierWrDB+k26a0urDxvqw3d+tuBkng/JnhpGp4bA
yLx5dU6xz06OKVx5zCkLwKHzrmL/6nf6lIkfns8o+VGDwmiXoSc4n8ZD3iUk9EE1tknF6cusuXVl
79V7EwMey6dGiHkoTaIemWvUpX6ZkyT4w3OU1TWMFkv5M0mqtsAhY/d1uOCYlLep1SuPwOFGJyoS
pAKjZiPFqnSuz6gA7LDPLFHl532gPAJgFkMtDujXNivtAKLqmC7+mTCLIL8pstlWGMz8FGMX+5lQ
N86c0O4t+GcbjXszGjeex3guNLpiVKHXlST0CYhA3gGzrMwuRhzNX5ys1Q9Wq8o6Eny77iPoEc17
zCShQR/0vsbki7fDI9lLuYmOgaAdgmOZE0FzvRIttpxtkKPyRkvsXOyNXpvnS87bC1QtMl5nB2Jm
0QUHReIHUTY2KXTsqaXTerthNnPnU9vPSbbPeqI8Iwvsjn2DTUjmJM4n4qZgvgfYN8ceEGI2n8io
7jlchciMOhK3nd5sHkwUXPp5OzildWe6eoa5BURqXn2rUFxkO6yYlhWuaN8yYpYw0sfMwMVwlLby
6LMbbeuFYFbSr2Ux+SlQ0Nks43o28judZuB65gedhll1KWzUpiaBJ9fMF9w7CKvVciQJvJrOlPSs
57VXsx5XVkfOblh5WPMxKy1SggqrCRFlRp3dwA7x2qj2stqI3W0ExzmUv35DWEIORph0KdBsNSQL
2m70nsiZr6vhCuWGG5w3nVldo8uw3M+L7ffLWd/bjZOwmNVTUO+gxGIhiIn8SYcxZhiaaU9+ASnW
ilYmQ/2VLOxaXpCb5li7TiuU/JHXy3omrcVPwI3iywwbAjfpvLFWt+Fq5qjB96AxB3mLcHLMn0jV
6Swrahrdl8SVWN1g9cfSDTSiS/uk1U2QkrVIPbVLRRVMXmyKVFc/AqvVh0vbF1WPrqSQXQN6bAhw
etiLZVzptd9k5+StZ7CNpWuIIx+i/17qYEUPyF/za7/WxbMGtcoIgzYftIuUmQtjdQ7YdXstDM0Y
bEo+y1Lf1yIpuKtE6wXaWTCvrnrSp9psDumIcy42A0EohFaCDwmbthgw4hSyQJWjr6kfQSjQ5jOp
coy3a4bX8mauLBBxxhCo4MOMiXYLG4Lm7PNSqUMGLl7/XvdWZkc+FOULzCv6cokaQav2kw8D9MyC
uKDvSAZ0prjKHHU1TFaaXsB8G6pPfkWE6F7CFSPaXhPC3BkWUWQxyYQEQDKu88HKJqUiMgk6HflR
BCj5h6xIauITbZcdbEaIj/ZqCVaOJG3ifpzLyfhCXJlOgDp/0t7ZvcZj33tZVsKsmVV7JE3IYmxj
4SKP7L4TSeQXKsW+13vlz3Xwcg7A2SbX6urWNo7OCEbr0Slt0Z9lVDzBMdfII0ZVW6f29RigXLwf
hiLT+K0CZzxz/cpfD0OfKiC0dSadfdAMwb1whvwDAhot3ZlV0f7UDYK8PmSdWHg1Bxt4cJkgItxN
SAurWyH9ag01vTW2GzRO32wovh6c6zb73E5FFUSN9IICCK3ZED3WTDTKDT9fjl7aWgWuFjTcwMcp
+I8ghgyHCVmG4DfgbXwAbtdvv1lV3/SjRFtazpV2VS6luGXh90j5snwtPVgwXyyELoThIs3oys/d
JpqJzNSf5SGdSY7arz4Goo9MkmHVQth3ewC+0qmj3NJ8f9c5RZdHQ4PIem8bnZBROxcyeUg51VC6
t2DKLi3E0PKK6IH8jIQ0j2xPg3lptHhm3jzivsyKXTOuwaNbsXFGeF8m91mIJQO5axjNcOHBm0aN
tWSTGYvRr7VLV+i5jP2mqtxz+Lq9g7RUHwNCS40FttZAnAt6SCgLe10pY42zZPBAs/WWhqE4WNo2
TGmKr+eMPwZjLzV0oCR1NfNwjtUXq9Dsgkvc+UtvFWdCx9kXplVVmHfDICWh0x7jyXOdrXwJ54lE
tHCmKcQZxV0Cscd/Zbq70uy8J5Y1oX9A5Z7iZXGgIfCydPq+yxOnjDKvtb2vClR6EM3MHsvzZUxJ
gOJO4ufXSRubw25Z+SZTipUp7uwlLyJMXw6SYYLtiKw1aKUtM3o6SBUKJ/XaeRY+/mlqoaXMprtE
q9FxKOwCV/5sNZnInZ0vqAN4oJjbLIE1HWfVyzpUS2aKEDqck+4H9oCv+SKn28LIcUDUmsurWFVS
+9hpyYZj6Ao1hRUpsF2MaDYozqvS1GS8BFoO87q1ZbFnUizMWIm5tGNajcWzWZsMXIbAmLyoH+vl
ye9Er6LCtiZ/V0ostzvppoTQTboBHyHojH7cmbAqK2LHuw1pbirqVdX1TTSaTKYiFt0gYUVW7r0/
NFlzlhPzNu5Ida1l2DZTQghgmy83dP2Qyrl9R1yDNDUyulu3qC4GQthQY6DF+uKtCrhvjS1FhJhz
9CK21AgTrS6TaY29rh1usnUt6dbrmWNAe0ZzFOKeASlZNGWA5bBaa2RRU0nFCe6qfSDv2eCVb1bc
4xiBGXpMjrB+ZJ5s2AAni7ZWr5oe7jE7gUmgnhJaJFc2g1j6RVNF+VoytMYQlSJgb43Pyg9StoLK
FOeSzB6Q9loxVbsteX3npar3rixUouR1Bf7sc0CqiJcWXZoE4egAY0MH4ZXF3ly6RFyniS7Sj0tW
Ib0ZUr8eGOEVSk0XsNJXa0cmnp5Hnt602YeyrGYTf85UzLfmWpN72vq2U1zZGJjVoYSAPB9XvCTA
mbPFNS6SoQzKi46zxPC5KQISnMluJWfs3LVGpI0kDPb43cOWDGR93dda7ttnrVjbIb00LaDa3yWx
v+jBalN4aRxINlJypfGl2dCmNaRiXzm2mGQdr30vwkJMSRLbWj0eczbE/qDc1HWOW9wuFo+qxj2D
UYIp1tiMfc7e0ag5sqkEH4RGjvA5wYmw+ZpaGnSFSQ658cdcBHE+BkyeEAnk5V4m7rjEK2b2Nqbx
I7uYQ5eliEkvTH5+MqGHHXfGOR96q+8Poz1UN7pGInDoSme9bzMnbTmDi1HEqZT2Jwnl/NzpS2Lo
GEWNl2li2UWUQjUZIit1NXaotpdyNw1JoB7weVgPC7Utj5sZjMZeT4YGQR0w02Gv8mUAm5YEq8kg
E+CTSN0f9PpdF5wiPh5EjJa4ZnrvJTRfJKGRXc/WGGpjo13pErcfj3yT8PFaeJDw+Gq2rd7Ii4dE
z1hBNC2pl3C0OCSGIKYJPGBkN35DN8kKQloUmcfKxEIekb473Qtyv1eWYXNqGLB27ue+WJF2NAYg
MQAu5eAyOsRBFXFwlWq3mPgujui9qwIAhmg+Oxok4RCoEWnZHPu8a1dP4SRCKZ3TyMqz4oFsRglx
xVGzFfr43I9uQxIyV2c4E4px9j8ZE3qA2K6LCg6pnhIRk2VC/awG08XysnS8hoUoehmPxejxv1je
8KUnwft7W0papiuuRD2mZpueSeft7rFtu6AgwDohK8Y6scVRwtdJtbK/XCCUANCS2rztNwMh7egn
Cz9UI8KJ0KUc+jZpg0d0hT3XOzMtKhe2npNdz6x0WLRzKdxozjxkxhlgDi/GAmcQ1uHp2l6idnX3
JF/U5GQ1zjSGRduYWBNNsn/jcinWmxGS1BBCL7YvPU1hRsuKRrsTburpdx1opSmUslQfV2a213M/
En3oA8j6lAOj1BDtkFAYZON4KXRlj2g4FwElqezaJyaY7bUaKRk5YpcVxbDpgnyyxyxZuP0NEQNs
B0lyMO2xgAPkUmjc0POYfqaiaZ6rTiEtxQfP7pk7pSnjgGDPbzNaR5st15ZzDx1ILUYSlakzUAZ7
S7OSad7JhmWax6ct+guP1SZ41Ja1ljelrhFYgEy0HJGC5L5e3llN3RBo2JkLasMIdYg5fMwareKt
1Dq9B3rGAYh/8fTE+1LLeb1DJewOu6qCvr4fO9zb8TQ4zkPaF+qzTSmIs5Aq1IqNtWkJTxiLZYhI
6vD9/aIZ6mKGlIMaZ10pQ3hbcx46RJkZISUmXIifUmi9HWLHWL+Bghp/FGLAEYzaGqWz72sWZ0xN
kAJi1eBggCSUzYVD1kS2rwm4w8rb1C5sBtlzAl5r0/rS5pb+RRWs3iy2cIsPAalzx6JprHInqlm/
akD+bOSrzs0IGUjrH+mIZvTgQUx76JwKjxtp4sifOzu3cCavwQO+Sa27NkuXKApSMi2nexpzCrnP
UKzT4Cu/7WJAQ5twimUzR28iVEf3LutkgP5WMQQNweQP0MQtlOp7kntX+6L2Rucz2X/jfJg5ChIe
rugmBDca7YziApWa78WuR/TAzlQ90Sv4C74bi2OztrmEaYfeMKKlt41yVjuaTRzIkYunXSRFR6Wg
+tk5OtNabRSaXPahZszr53XVxq+pG/QWLi3dePAXx/3QLPyRSOQwl8J8ctWXKZc4cgIJQmPHE8fZ
gfYp2Rf+2CGRRw8DNYX2cDfESMPS6iB6YP+hCyTiex3gYgs1prT4K52C6IZx8Ppzq2mJT18yXIoR
B1DyjibQdt+0KZP55eTgraUNQi7ogfFngtGo08dPsgfDxjbtz1eN0dfBzmyFFrDJi/nTOpDgclgb
RTTsBDMoP9D2g3PK6dbreAwn1H3eBKlHKRrPoUNeh7hq8zzg2O1XrnepaiN9aDA2JnHudhD0PKc2
P2uINRrWUA67ISSj7exWFSCBMRLMsbdqxReOfAsH0Iw9NELfwcsvJo8sGQiGSHadwcCdV/rB6EVq
tOV3D3cHTCwrUPR5PDhZh5m9uot5LlkOIZqmxg6rQpDGVVroZVSOefVVgHshzwwuEuW1vlZ3mvDX
jwm035+yFitv+ZzL4XzqlPrBc5laRNFTaj6vS9mIg87ZWDtPDNz8WGvWjPk0SO7q6MtxaKCSBOyc
Amuntafq1fWv0E2wOGwxvWIn9WF9mkXOujPWmXENtI44jFJb5SMAUMmhSeXSl9ADy0VLPmiLP5v1
bbaMNu+XGJfiMCFv98crvfMXMy7FSqxYu1KpfqdxUNRf9cJVRpRKo4dRnHa0qWB1Uat/LjnGERbb
TaarPVTkvme3DBU9uwiTbkVYFWaOXvWfKqtygshxZwYuiB5zuCiJOz1PmA6WaGnmknXaTKiWvZJ6
Jffc/LIk0PWnQ6raM4fb8bFTQWbeq6Qbq+dis6ztIatahLS4MOLOlh5N1S2U+04cEIkP2WcXq61O
F0AU90M6fGrKBXeDowYjCx0eDXIuOOwWWkNZhPcj6RzzyO/8ta+xxTXyY9PazwFypTjrvB8NPufH
IvD7HYm+QLa96bzfjpwgDg9+PW/slcm0CS22l+ziPztepaRsMHkS6Ws0sSLh7lpzYdbtHLOAsON2
Nj3DQuuHR9oSJPOg0XT43P3kfPxPv50TKSn/KNAbzM5pW8AMH2QxfgxGy7ilMjNy3uiM4+ky+f11
F7Qze4wYy7u3+8KnLWgfly0TEQNXGBwmYAcvO7ZNoByeTFfbNEfIJGhRRjNKrrgHn/GXzWEKQ+Yu
yNXREiBxPnUYOLMFGYRAkNAgXfhDyjYY28My/+XIm6swEkGtv4lZEMecNO97DJRDmxVaONqePKcI
ai4RtljvXOVED08H2tyg27TSmYyh6jsFOkCVHkoqaGQsXW5zqCnZdQgqtRuBAKpcrnIMFFeTp1NT
lKnQ7nw2vOdCTkXxzlz1tRsI3oGG+zbwtL2TIbVyEtvQNG4gB2UMuIMXkH/U67wT2r/HFf+nvPoP
JiK/vTZ/pH5e/f//l/6UL1RX2//hH9UVoSnbBGejiDDaw6zKHfhHdaX/i+cv2J4TRqcmhvbNsPDf
gZ/WvzbwAaJ3XgTEIBsf+t+qK2PLB7awx6CXYswBPfhvRFfeLyT7/0zVeDBQvOOFYlrIW8Ervj1B
vw1lOIsveSraHRZpU13UxdpaEb3Skpx4IZ0fCJloV/XgIL2jBuBTRG0vBv3cqttEO4Bww56ZlWoh
L04LVHUOM86xf2Q+sSvXk29RbBXZWh4SkEhrjD0jua86mlx0mebmu0PD9alHYvAhGBrDp1yHREy3
Qljnoy7b9GkyjS691ExjPffNoT2wnCd7vDTKu1h0OLr7hE17poNYQ8h2dqStFcEZnYNOflgGqfqj
Q4zWnQR4oMKKFhC2oKIR627tM0YhTtpk6/Oydot36XIwh7ZYFvj2C9crmCkEXrqb3UKjDVIwZ9AP
CzoXCY8S79XPhva3aPa0nBWU1WbEkMyOPzWBfawXztO7oYAlT0SWuaApdUhPv3JbFu8oUSNty7DG
3uWGq5K0ID3NSX6MHKrucechu8cdCWhmIdptPyoc6uhVffVp8VJCj3SxMALQOWdel2PvNLHF6fay
bYHOAnIVQobdmNMYGHR9BC2xKcll0ZmfOrnU+4GMwQuy6BK6lkv1sBjIr0PoYcXVsGi+HllksH1v
lY2pZZhh4Ad9Z4X1XEKfRDGh4pr2x9faSrsCKmMw5rGB8RyUQCflWSI0QcBGYFIuZIsOHZA8K/uq
rLK+i/MArT9uxPERzCI4VCjAH3szm3blQihg3jKFkJkJGB41/HeYaTSHJEcpIyyN5gG2bHZceb/w
is7e+gWMoQOBakMmNtnktjsqI9rxlp0akBmLhDa4kZm3tTUqHbld267JkbgyfitKgKGMsTun7edK
DST3OczqOVULOZeXddpO/mVjDz4MqfG/2Duz5LqR7WpPxXHfoUDfRNh+AHA6tiIpqntBSCIFJHok
Eu1sPIZ/CJ7Y/0EqV4lUWbT85oj7WCWS5xwcIHPn3mt9y3EXKzmsqdtbnxhvV4ERooPs1ysy34pl
L5XijCKFyxeLQtYot+eiaPZ6bzcgq5z83O5kEDuFezE28+UaqK8wXeswaCnAF9S8RMSLEyiKJaq1
RIRSgOfUu0DtZn+4KPtJJ5CtrD/njnzDkU7u/DTV46HVmTzNnv9lkm0XW7OZbjqCJjQolo/FREUi
gT6nZktLOyvHI4UnLdBMewsA7m1hJ9ahsRV97akoQNiChta74WIG+gunsNgrPvNxKVvqEO9tolu7
phbH3ve0cLNoI78wYP3qct4Vq/7Qz/X7dXE/d255Lhp3t84u457J9h/X0n7Q6O7nfvKak6x5V9Nw
Ae619qFoCp79pNolHHRia6HDv+RZGZeT90DnjSMinV3olLjIXEZthUMx5w8Gh/k5x9kJZA5HeMo8
YRKfR77v8zmhGKvSi6DvuGkmx3xXN+k71aRnQZB+tDvvbtqmehO1eeAoXPR25cejNly1YHU+wD2/
QbZ+QqxoHXMjlxG03bMVLjfwPO0apsIRNvi7LCV4kMSlOqZJsnWQ9eQefZd727ftvdNOH7RKXZME
yrRCnWPoLo9OM1zibq7uWdVx+g2q+ermhLw1U5NGjERZLGZvXjgIuLf5xCG/HMdmx2iIyPCUzjY8
8pHujm3u6DwS1SawP4UjcToYMUbgzPNoRrItxR6PPru5ObTHvFQfLSHHfe64D4wFi8sOcd8VzuLX
aT1OsTHSYzISN7joJaL/yTNhCDm9f6XXrozaweHUZryDs7zPG0uHP2kXNwpTGapV+muNc+r1YJfP
yYfMtT8DmiyJe6FlVKKDVzPm02qWyT5ddWfnWn12SXgfpGKV7BxXz4/4DNqQsWQ8yI66q+2ZdQjr
0hKBPE+ZdZ8NHu0/UgPbnVuM537R33kDha2Ws4S0IosHb/0CoO+2okw+cyG4kDw0vS/LtLqD5YyZ
Zpq7GEZ0FwtlmkcjAbdrjPOVLwnzITSUNouux8LqLtRs7xTN2V1faPkHMVkgJNLP1TTYbzAlXpdV
HyPQ4vzGuH+Xd0ZwrICJx5kaWw7l8r6fh4fKbWgPi/O6pdnaLcPbqrE+9NAfIxYb7WpGeBVyy5WR
0tqbUjgzBfR8r4jF3ON1O9On9bLZFvqpPHhDYm6QtoijkhdmPFFMlpODsO1DMRjN0c16+JMjzlur
OTROEEOe5u7sNFpV40OjV2dL2l1ZRnfqVx0udG3fsL5VV97KZ1Y+pqZc0MNwnPaBQ9a9o9dfzX45
c+1st1B1xnPTXNBNDQ6SlOz9Wms3pDiCawakGGqzdqo6+6zF4/wZ0/kOgg1YMJg+EaowNA/MQehp
dl+aZnldlbi301Z9yXSxsOIH5bktQbL5U0dGT29C30lv1yFAyAAWtxqDB21er5Uq7Rsot2fu5F2u
hp/TgvATv6qPbO2F6MLELFnu0DWq7quu9OKNargZwy5lBGqH+QjAH5u6Ze+tZs3J76KJ2HyZjVlx
ksw8qwfKoFbjrZ3B/8GSrmhXZCiI8er3jermLx4eRvrj9EkN6ISrUSFCtLCuD20crL7Y9rGJgaf3
xh+KYrpQVZefcEZWGtkUanCEe2P6VcPsS9fYcZqvpjF4TXXqWDLMdUe8Q0Y2FWRIzs4i41gT57zZ
nsqJs555LowpXT/aOgEn3g4r/uwboK6gR5sHq9YmgsYSCzJFfejps2qMpvv6yABsNO/58sxmvFpS
TT/T6c68npduvul7oX/uQLjQq2evIOuHjSGb76TngAQ+ehrJmJj4RxAMhPymzruCLDaX7nsxcyqu
cQTqN6XJc6jtGozJujrZOfYzRhyz59A9JRYub2NNt8H+vk8W3Aax3zT3ulFNpXYtdCl64zT4hf5h
rstpxDGVY25a2fgcs4YdHtNvwBV1kSPEALyfiA7jJJ4EWjmCMIEQtHnaAfstGcbBWqUDczADsrlA
zTCXGGLcOXIhKFUfOpR5RulUXczQxEO/j7Kkhh6fcFo3djDVEd04RWU5Ue+XHutCsbLRXGWcrPvX
YGUli6ykur5ZqmXxoDN21WFW9KqjlFO++FAb8iPgj1bcG2nfeHezkav0hIeGTrEAFZPvKKFeS23I
2U9WFC9yn0jFwLvXrAYIsxwZ9k0EEmbbpCxrs3o89KNCDCpM9Bu0JaSTDI/jpC/i9VT4s3qvGuJe
T8mISghaA2VZBDhW29m2IAgVpABNQJ9Rqrsfe1ITrld/E1PthJS+t8ekCatbICcELlcRu517Yz6/
Y5jU3+LNJeMq7V1DMrUBaxKKMehsaD4zKhBRLmI61HOpQzQIckXHr9RcvMRl5x2yRM91Hm/bgIFQ
VMTTVQEbKIodmm1jEhTRlFHRxDzpVRW3ZKggRdJweKR92DFZ75hD0CLMlmu5pDWaKKY35cloa9N+
m010QZEOQb+OW+KFg93sZQ2MYhyuBQMKUk+nRpSsr6sCp6e58r3hAwQ36dKGvV+UZ5UyexRCiwIl
0q7vQDO2H4YyZ4TFhlXKQEBKcczDVORJHSYaNsp2robYymZ1CvLeiTgdaBfAMZoTKGL7ohiH6bhC
5Thp8D5um5LVzlm0wQn7fooVl/vMXVfvYp198+gx0TjTfZYtPqW2CzImt/TaBRCtpC+OboeRxF/T
AgLvgNsuKfu9JdzmTV9qCniJX0ZkrNuX6KjKT0Q0D2coLPK3+ezpFyAp5Nd6IUIs9KjxH0soyF9l
S3h6iMYe0c/AdD00ecqvZrfMd0a1iSH8Yoib1O+MvQHugLpHmHviLUhRJYvniy+gDWATBoCWJ/LG
taizSqP6zLbyucXmE/ZDmZDU1PnIbdziM0dWhFUSfHTXFPlxnhs0MFAq0xNpfvPeyZbPWHSmkyyq
5ejIIMcyzfQUKNOcQ9ZnXdTSwj3RENP3ADh8Btf1e3adMrKXuX1vL2NK3AkBw1WbZG9bnSQRv1Tn
wQDYz2IMHaqi5XTiDa6xDwaWm5B0gPFd0CcyhqkCz4QTVOQvrn2cO/XY+12671E13UxT9xoUXHWR
Cu76dbK8qPDZyou1RDdCHATnsSowY3Pq7PtZDPfJZGenXLe1nV+5kK+8mss4uru01Y0zIw3wE3RC
fKnkdo71quYS+gl6u8HIQSr3SFnoiYbmZAOUtcf2HZ+ECnUJhvHQVOPCQTJ3T15irFdT1benIZEe
H3yc0Z8sTJqEp4rvCtV/dmL+QbPiV52Yi0//cvs41OI//1/9pB2z/db3dozjvKI3R1vTwYjKVHHz
j35vx/AvJi0XOjW6jkmUzt2f3RjNxDq3Sc8xwXHQQX1MH/RPE5zxCj8x/RNCnHxmeeCv//1fnxBP
+mf//aOXyto6qn+1Y9g+AHExpt4cdZu62Nw0tD+0Y0x/BfC+3eO1V2TalTeBB4j8ue61GO2h6+0x
jhm4TQErJWQ0B6OiQiKT+ZzwAPDCM1ko3c5K2DMPGgdPuo5A4fuTMRO0E4Guycszz9BwvplKJZz4
g2m9pUVVenGPc5A0b87hr5FeaXU8ZAGDLdtYMnZaKMsP4H0DZqDoE2+THoJSbNmzI3EmBRR0YoII
ZaeAoSKkse/7wW2+pJrwGKvK5uHbt/pbN/h1+1jfKfn4qC4/tf+6/eqXpgVljKT335/+J9f/j7+8
te6e/MeuJuliuRke5XL7yALHr37/6raf/J/+4788fvsrb5b28d/+8aUZarX9NUQRT25CcwOE/Pf2
zbvH5Uv2WJaP/Y937rdf+uPOdV/RJPQhzSAHRwu2mUm+37k2/6JbJn3zrZmHcoJm4R99RM16Rctx
u6WhnhmbMYq7+r/uXKydsMRQmDs2xEqP3/6dO/dZpxm7FQY5Y5Nee5v/+jkfHaevBPAEOXUo6Xgv
DaOmNJlIGFjm4PdGBd9fynPxyG1GClgFT5+R2p4YfJlADX10ccQiBMTNQif/PaMGrwJOBS7cBuNj
DPLcStk13TKKrtTYWK2KOHW4VbWW+i806Lf3+uPzzqvgI6MtTEyiybfwrEE/6HyGpNwoG8u8HquE
DmGvevF9R3iyzPy4rDwDK8FIZcnDxQj1bcvcg9vy9JKx1mzz5DqL8G490PJhvsVaAcAvH6LcZHa0
emdtlYbNUl44A3yySo/pksUNwF+9G8HhvjZb/dJbX8KuPF/vcB3CqGXAhCoco6DLvfvjeqcy5BJY
7NDqVwgjOlXdNYgjwGZlU8ydtMRJj2z6hyfr9fer++Rq/HzRt5A/oB+BxYjmZzoCRD6V5Bj1AxKd
T3OjNSelm4iGZnRUjg8td3K7aecjFz+xxOqRNNyrOnPnA0ynDJFs3gG9BK/y6/f1jE2xfUtYXPB7
0tsHJ8VFeXox5GQugerJ4SprbVligmP3tjTMDQE9NG44fBM6GhlBxhZqnHMQDyeiR+g7i6B55+fM
UXXmoRc4+eUBq1saJr6XPjZen/pxh6Kb6bGXuB+G1SEXwjbX29Ec5zrWEpozuSbsXdJrJjE1ljCr
F67531xyxvhMOvimmbzpzz7a5EJS7GcyZxYP9IllCaQHqT3Fv76CrGbPniYuINMUF3sOg4bnc7e1
oIPtCCsDgKqvO8TXSK3JKYlBQ3WRWeTeCyvRz4sepbPOXMchQpSv7dndy8msa73Z4bHKtiSnboul
qxY3XpbpN/3j3+4NIi8QqLD2s2IwYfrxQZEloQ5tZ2SR5yIjYGA78vCa9Uu34LbePF2PNgoA06pt
SrrxrZ6+jDG0KgMuk0WrHdRXYtLna0wzZIujVjwQKKLvdUNYQOK9Alms76FtMEzkCFMWTpdjQoa4
N53a4g4GZhtmi6peZ1Uwc9DSnCN9vo/Y+wTltTagmE7WHVCK/tzZCIgl2fXhmHZEa5W+iyWDhOZf
3xybX+r5RwO8w5oOH5fQgu0W/aG0gtnSkFYzg/YsCbkUHlEtECLL2KPbEg0kHcSaPdDW61+KM/qb
e5+ykikgRSIV3XPovSktt087D9DKYmVHInoQvg9588K9/zcrKXsv2B58XJglv1WWP3w8cqlKWRNo
yHDFtNi08Oius5XE9QgkETpjtk9Y1V540b+7ptvEXkcdgETgOUihdZQ+skdmUZXZxETNeXGhBX5x
V6LXO0phiHeDRVvRJ1zw9Otv828uKpszdQamUB4HZ3tnP3xcONX+Oi2AupYBwLZWk+fBmX144Xn4
mwccnoyD+JGdgkrq2QPuK7vcJresyIgjosI05yOQ/iVucy194fb8dq1+vD8p4gA4b95GhBCcUbbF
7YdPZC4ZVYhq7bCQxsdWlHE2zIBYNJQ5SPpQ8PZ39C/7vTcRY+JbW96b3tBtyMH64B40D1syzKHt
YFfOIOYR0NX5b17072/RQ+ZMuw1Qx3YP/vAWg8TufMvgLa6Dk91M61pdJj1i8V9/td8OOT9fib9e
5tl327gIN1ZFe7cmUWhnLIMB8hQ2jQaN+HNBXMWpd5L+Qm/G5U1X0ihsSCJFupwNN2JeHKQyyZeZ
wxxpmWg7ZGAMe22pPrBx+DsPQuENun1OQF5e7aypEPsqp7NlDMHjC5/j+SNJeU1JbG4rNgsAGoCn
l4vlGZJst9r04X0SLkT3QLsmeMvjK5hFeMNnldSC0scs9IbONXHHVjAESZg/2AU473D29Qt6ffwI
Jz0XQonBSLooKg+PhKOme5EFAOXyPD2uvWrXqBATWeKGPdL6T/E42bFp9wigB6w6UbcWLxmzn6H4
uV5s5hBniQ92N5rZc2ZetybV5PUL7fjBMMNGNNMHPhYoLN7ZGbUHunELaCj0RIIX6ZXdEuQciqB2
dwRGRVUPovjXl/x5AbAdaDihQ5BxuTs55D+94j12tKCwmb4kiKjelo71FfUj0mp63TuyM5cXXu5Z
KtS3C4CDGku67gOuYW9++noowG1oYAHTngl89GhcFK5LqDOatogenTwU1Jbh2mPHkH5X4HnFkm0F
L6maviFWnj4wPBIs/ZSyrME0Dp6+jcUv5Ha4IGnNrHBY6UX6Rg2o6qm8h4shQ3pB1KFzSSprc66t
Cm1HgFtJVQ0mphnbKhN941NrViwfbVWcIQpRYanZwZuxGLtYOfYj+KsX4qefL62cSHW6HHQ8jC3s
7zn+zXAafJSJ0jALLEiya+1LmRoT2XO0g399U/ztK2Eb54wLQZJok6dXR2EGkWM3aaj6669EsYBf
c+qJwRD5cb9+pZ8eePKet1MjEF4TuZW5vZMf1scFn5JBLxSLaWc4x4+nmcbRvqmmKSb69jchRibt
qi2xnNtvq6fh7zx9MWPNhi7YJHmqX82DnTHUDUr7gMWORupLZ6afPxm0EzSITDb4voA1PX0xIlhn
H9EmbDMXKhi61GYDEwK11EsHpTpmvnMjIwHs19fzuZDO3FYYHmmOxiiVqH6f7QQAVXWltLqI6IDF
vj68Gav5EoVKmMvgPBfTWeHZhzybLqjuXtjrfrpreJxMi02OT8yt4z47sRBFDM5oWpk8wXelpUbe
X87Ugfobl8evP+ZPF5eXQiPmkAvDBzaeIxTyBPMthkCqjLTGOIbyPMzm1tvVLW0/DFd0lluo079+
0WeMQNYuE/TPJvvSMUGR3vJs7RpNWTGBwsMiOJodOgYncW7U6Vk3TSlwFDOicxh5udVet6myL3DI
q2sDk+1Jpi/pTH9eR7f3suEj4BFtAIJn97Ivxm6d+Q6jmTFnbHo9MRVEUeqhO0z47xKvJcl81K9b
d4/RjcjXmoxDfXghnOfn/QyNesByBD4YGCzfyNO7XJ9ACvbMEyONGvs1S0l76RJHjibZXWMrSB8K
RyaHTE4C899sXLsJfmE1GQtjdM35Qhb54duX9FudzkvxRTZ981U9bWt+a1X+1fP8P9cP3TqEv+iH
NtWnUnx60gzdfuOPZqjxiq8I+BLIaSgnFBF/NkP1V5t42MOlAOSHJZiK/Y9mKMrJgCbldmig3QYB
iG/3z17oK+oFGqV8+dQPnCa83+mF2twmf23HWyol+MeNWAPzh7S656cG0gZANlAYImhZ5GckJn2Y
D3r1Uj7G9oD+9DLbCkVlSRNXf3Y4MQWDgmS1TewbeX9B9CizuUkZ8ain7S7zFu/uh2/g9fe//GPf
jLPyk1fcBM0gU4HzGayMrMnPl+OkUOuUSAjCQBxzsr4p/nlsiUeomMuisNDYzj29G6BUTlWb56Hf
t1l3JlwvYeW0VYAnOsLzo24204V/ZhuzHexte6RffAA4QocFm2xdrDIaCfLW8AEI0uKcWGABxYOj
2ZmlJ/HsoZC0kE6XW4Y0voVhlAdsJTmx08s62AbaKWuAiwEPwxHedC5HhJVfDDBnYxLO3CIk0FXs
O8T0jLqFmCoug4bOVDT5QeVaHyRpUWKKO6EzDoxmHbQ8ZTSDDrcLUVl7Ept4QGZLcETmkKLPAvxv
Je8B76n1rdcZpbQikkss/aik4OciqXo9Peh251pMNsfVI8uhBmyN8o8shwWpG6G9s092Z5K7KZl4
jbf5aR3MrA5ZHvhUTuWKEzTWaSbUwATm0mMbMkVF9k7Ie0Hq4Wu2hcXJziBCxEXRmb4Isdpr8obO
n56dVcOowTAt+OBJiD9HVueVY5TvyNntGNTmQSF2eUtedRvjxTPSj30KOOUEimzB7ujJymy+LrmS
b4xK1eaJeAw6s9284jhZOiszwtrB5x7VXeWbb2yjb3Eu1GlN0hBejvyhSXN0Zq6ueRiiLHgq4czE
Qu7hmAfZl6nggPFYE/HYkEKMYgfkd15b1bnqLEMjo4PhCKVzbY/+54JecoGTfFHZ3jYrGCxb1UiB
F7mEfgcXwp48gA9ekSTnM0SE6rZdobicuV6tyYI84LGtcU0ivC8vrJlsm7s2lbp7WbYgwG6XHF1s
XGhloV+hhpus8waqYxH1jtDImcTuXdQhZqzWwgrSWy7II3MabYSyji6aveiDxD13VdrBakgRR9DQ
r+qWujtvAiR3wnGUOhl08yS4FRh19m6eBrfFnp5uyV0hXvsWgUPZARjZp3i41g/BaOHdDmVhD/pt
VfRuESnp2yj8Kr6211aDQfZKpkgWkbv6RXWnCUsMV5D5LOMNJj/M2qAFau2kJWt1XNCDh2RdkD1g
qCLd1aMt0g14lZR0/Ea/EpcIwlICj63FIeBj9qq0uxzp1g70/KS+HR3ILtfLAy2Ydjl1lWO5Z7mr
1uVqWe0MHbfXukY89QPYfXLRMRGV8dp1U24csLMJ77iZZOWHoENWcZOOeoJGbw1kPd7JYrZLUmK0
rskH3KFl8bFx8kqdk+9c+Pd5SpHK6rOi72NIYemoWcLF5QA9RETY4LC6ncbZ6dcVOcOcNuOdXdma
bO/oq6M1vGLNamQS0WhPy+EGxXo9D+e0cBfpf15Vp5z1VEPwlW+GtrG15a7DV0OKtrAsOjGNbN0J
xZmX5rvOXfUML1ggYT96OaY+uk+QAVrIGm6GoRj2gFWFDUtpcE17SYxYdbj5AkR1VeAR3osabg43
Jnu6X0mTlwevV55+HXhYac9W+llEvvfKT2LpO4l2RJqEhknSpefsr6HtPrksHMY9mdKdc6hL4ZUh
BrrEPitUK89rGA9FXNh8HcjLEUVHpW2bix8vyaqon1YkWUjVQWmkhI1Ysp83rUST2jL/kGowbYLz
cQnGtCSw3JdTcpmOVZJpKbpvj1S1X+8rT7dLdpWNS8smDrQJHilN7qdVl2uKQUEKR+81OKncVdUA
BKJ0V/Huf/E6tAqZn+rM8cHVPjmdse/rqA3RuTVF2yEIxbF7lzfyJWLo0235j00SJCSlJLslFo2n
L+PlwmfMwstoaLjcE/rd805HnikdeWFn9vhS/vb29/4qA7bLx7TDRDcAFtJjDPzs9RIQG1BwwLlY
K6gYUtfxl60O1IzaM/o4rVI9bOxF/wR+ZXrhm9uu2LOXpiZgFaGvzVf3/IxEXBa8qIJ7jDS4cpdP
RblXXcOMAHndC0frn28SPiS6DAiiWNKYkD29qhUu5gTCIle1GJwPk1FkFyiAXwKn/3wttw9i0tDZ
OsvkqT99FbzAZe9ZaxZuavWO3Q1kCQgU571tqxrBFkqfGsH6ccSFvP92d/6z1P8HcYg/PKg/+afO
GvnwqX5a63/7le+1vhUgfKBch/pnMexHr/Bftb5lv6L4Z1zlsGZgHNxOuH/U+pb1yqKPTq2/zcq2
U92ftb4ZvOJ/oP7hrMkP0Mr+nVL/O8D2r2cAf4iOoGh7fdqOLCrPe2/jLJjZmoOinzQCUzKr4QIT
lZnvbAwgHgWgVhIgner5yYYut+6JBo/BrywIZ6Stzpm8T8BwrbcwrLrTJPz5xuzUh6ERsdVq01XN
XnyvEaD5BswMgYCYsadDC0RlrzAYX8y02aCvtOo1banukmm6i4BzMoJ0V84978KEYCP3QWtV1hlx
cMrc+wWwQjtk2CFK6jHZXw66O6iBrIBaJCHE76R4LJ3SaT4lfm8ja7R6OxBhkGYgaqgkl3S3zInZ
oxfNK1f6cWOn8xwunk0GntBJxrIm2ztnHOp2562X+TvKhFyHEmF0oZWgBA51WVUJc8DUuaKGn04+
kAcwN5SgoaHW+lLwd6somyljdnUhDDVHrZpW90r0TWZG+iw75h3D7Nq3Cfs7aoZc95ubNFnEqUfh
n55NqzD0LqT0IMIv7jzB4chqgzfW5mWbooLrZNeRRcjYOTJh8AmGVn3oqnn2Lsqura86Gl5xkZIp
dj0Dt4ngIkz3vg4G5NIO8nm4KoOWvzup2QstBw71Jygvks8g5q58Q2xcXSEW1QYrCVcjZxWGfycT
zOFwZqt2D40kGbNdRUhSEEtzTu4NmWbOiaw0xOKRiZpDOwsKDEdtqM9BmexHz/G+pG5BUEuDYN47
1ynVqsjkJlJRLt1y3g1wnPyQftbWSOFFiTDw07zZO30+7Ft0SzozW3etPq3DaOSoGpJxDJ2uXKi8
IXaHboYGJGKsZkhUuA4t+qmohBO2win5i9r6RZm5pNkxrwby98RG5j05It2hqhT6ncmQOj3gyU7e
Kn9MP5U28xos+YHDSUYUgc2sKivuCERD4eH4S2mDtvQaeIMGUetRpuc+n61thnMfMh5fCVPma8cG
ZhNvurvrHmkmoEICCMrQGLu+i7WsEqdk8u2vnFoBvplL4p8ni4d7w2oguUd20xYQtjTbu9C0FpWs
6LzgiBV93c5saN+q1dP0UKTQF8BJ2cElUDpSu0rEMqcCIUS3N9fclvBb1uUNO3jWRWIqhs++aFUO
1sb2ABv1A+cqb9bfy1Ut91bbmEnUWktTU5TmQKCwUiFusbumKi7MetSbS8ArVnBgk+YsrbKkrs9T
iXkoxJbbPQ7J0iW7EZYLvV1oX6S+Vamqj1Q0xqU9pv0phwFzTspxYOy1drDzuDHtkSZ/sRBqm/o6
1DvMBN12QWDZ7jHxSxMdeQIFqh9BTMc1SL8q7v32YBRm9VaD1wOBwxu529YiqN7oijG9O/j2lUv2
YRGNVGN7UdcIunIBgHHnZpnsIvqLg3cDemsu97NntW89mUIADOrA2jurNr8XsipuiYIUCAtnyzhu
1M4qzBrIqTHmCt3bd543XzvEFB1HR8+M2ACQAlxkcJNcHrAv+/Z+Tea+2FvmhTm7pKRjoJOVcgGU
0KoL9REi2e6fW7FaTg//9o9vVvRfdN2Gh//8j6eyxW27/WMj9l9xUkF2ZzPwIyXC/XMjNo1XlNUQ
8i2cyZ7LfvznRmyar0yT3GdmUmg5aIvxT3803YJXm5AF7SxiLODONN5+ZyPmxZ4UozSN2e9RBaIn
4wXhbT87RkCfpG+g3Pe9XAf3DfCjzvMj3CS5Li/8ukq9x1SfwIcBB13h3ny01UQyM2E4NHuOi8V2
AaCkSfYu623Rxl1V4SPl3BRka3Do7bUUUdJaljKvrLlbanOfgMvI8HY49J2iynFNUJmoY9eoEThG
kVUpaMuXA7ujC6pttsyrfBYuf3rQRD2RINTotHn2nVsZGcDB3nc/p0kGU3ZPQCvmCQiTllN4R4+F
aIy7HiMUxyIrc3eYZAI7gvGNQUoEAIibg9+4Dak3uTkLiHvOUqYk06QA8vBjIHw6g+KQMplVmHYQ
0KcdZJm43L7LM61rHechr6nALhtHkhWxLIswkA5nUBv3ntlXTghfTeqMeee8jZoaURpred0iDLSH
qoE1Jw0Vt9whUMf8Vl12TYp9Q1/h4T02+jTdVX1etF9ZlKsmBgFbYTzRsVl1n/NhzborN00biUnI
IZ8iWhdZMFKey3EgiBSyAT2bzseX5dmz759Uj9Xh60KWIYWEMNNgIJehGoodSBqQcQvALUDrltG8
S6gbstCX2nhijV1VOKcE6IWyLDswq6PvhnNgD3d8Zc5w30P8tM47zS4KFP/1YF0CRsXj3BUrbmyz
m5PzfEh7N+pgiKl9ka4Tb88sV0JMm15f5aGsa/PBgbGANdKXstwVlIxtXA4ZUapqXFR9Vul9is/T
4Aehn9Ve1CWN5UfekkO8pSEImM1xJ/2dr480aWwaGxkdI6NV1l6slXfTZAnUNrqe+D/qxoUfFOnK
52LWE0kLYaBWPrDR4bAIvbFeg3dGWdnkp9FbYCxYWCMJvqtmOiTKpUbGppvMHQ2bqkxo2XaNXY5d
mLXm4F+75DRh8TOBOM1xUTXiYSIZaTp4UEws/TQazmx9wpHeWe/1tkkh7I6d1qZ5FKwccU/AwlYr
P4zFlDD8VLIxEQavaNnntLXMeEiFdV0HM/ucXH08sVQrvKlVNC1Oapt6it4muthoqQKiPgtSh8wQ
30/2ejCc/sEeZIkLGJGTCrFrJWW0WK0+hNPiCgVreUxf89TOb7lzuYzoZWpQpUvuICHxJ3Uts4I/
jX+Gf8zHBNItSpI+wGeCgQgwJD2dZjCTw6SNlR2nuVQfaVrrd0Qw2x9XurFvgX0CWoTGVl8g3m0M
MhHKdGLUng0e1bgp8NMwe5vQ8LigWVY752Yr29Ke2Agp7sIA8uC6iTIDceYpnVYt5M/mZDt0MJls
zeMt3WX5vnRa1Pct+E8jok3Fu66TglvFy9zxQ2ezzNBvh2p5bHV7aS7kqq3og5zS/zhn9LrY7ukJ
z9eoW6FtmQB4iYYxp6rbMgD9vj5TrnCHPcvVwsbemI66a5hblJd1qujBUCA1VYCps3a0MTTdHAd/
SEZ0TmKpwxBkfQfyUMtuNXzCtEZJj0vohS8mQwEScWe7sy9Ti8fUAKUmE/zqCRS3iCLDSQ+Y/DN4
mt5IIvYIGUI35GnmclTxNDaW2InK6NxzLdVsdcK62PWXy8D545znNvPOJruB8BwjY5i3aOxGdyNc
HJKkdirPGuxY6Y5N+gV/YjZ+JMFNNqEzJRAR+qAxtHe1P+boreKylWKkStLmBdZTZnut8RnFuU+M
Z43Cy6SkTC2JfzmYaMvfkx3hXIu0AsmlUs++nyg+you0T23rYLqjlBgXB1wa1XtI3SxkwajV1sI5
xlghut655JM4vn1uQmhArDMU6l3e43i8GAezHW5r4RrtKct6cHMuD0x2VzF5lmxKZV3FHIVmTk8N
2AW+fTUE+zK1zGxnKnwBt2nVo09DNKlufJCwggDdZMAiVmn5fAggX+J8z6fqKhkZC8Q1/bFPvl5m
cl8lA8hu2J7VFWocF2+Uu+mEUmTxgrBupzEj2pVw5frJrctLhyYuinjUNyD2N1pxVGRlcTWCAWFD
7UEAD6FLwti16stkOdBhr6ZDv2TJ66QRGcqmAN/ziV1BbyLdVd1j77rteyJT12UfBLl3OXZLe5my
P223hq6fVSmsbLzUepAf1yLBHZxNmFRPwuVQFoKYzM04MVhU9h4EMA5ZQ+mWSKpaqK77dVHjJ62p
2oc0QL5wqUmzc/f5ULf4ivPARQC6KbjC0Z3Qr5Zpj7IBBJV+Ni1NLmPRsAE0AEp7dA7wc+si7Lom
8LFJViA80sl3RIzKyTjHV778f/bOZDlyI+vSr9JWe8gwD4veYIiJDM5MMrmBkclMOObZMTzav+0X
6w+poTMptWRadttfZrUpFYUIAOHu995zvkOB7FjTyxaQC/y38wR0kgqKHC5UZ2BVlUUCANJt8MUv
epyfTCfBMkZGaItRldf1ADC7n3ZJ1lgvM1miIAcIP23aCGvSAFwchu16YDo9rHd229Njhqlh7CUh
7jXBR/E8glGcbWIHu8m+d+mMM81BcP0Oj7F1seUNy0kv4soNm053653RNLK7Gqu4OyVGfFcAIuVf
iY33ipwSsNSuslSv5dg3DxNcbjea6fS1kOLgFhvn1kp4x9Kk0pbHxRYKGW99Spc67nX9GvMK0/u+
hadwXYh8rY/ZsLDycwARt6wkxmejHvP0QNhMSpb7ttENJBTrz3LQzfGxwoY17hUb7iOmT4hfJ1ea
Ut1XjmzbQzU40BIoUVgWHbO1tGiwy7aBTW01xvCeVkz3p8AeHD0LJtVbz3GX6m+inZP71jCJsVGE
pn6JCXECJ1eMI7sNOT5jtHCv7wBCN0BIp87ZNj7RPdiTpr535ghZvxOJw3NVjfVLQSXDMmvhwQrc
vtBxlDuV85rPZH4CihS0fj06UBcqvHqecL9U1LKcYqZoayYdqauRLNqVmZJNnpryLBKtBzzfNSqo
mgENlEOiPIbdDAtkSDIssK+pTei6VHDEWI6Hgg8PNr99KzsUoT7I0uGV1L7hZHeGeFJkVd9pwl70
yFlyisOiqeU5rZFHESk4cMwyvcSuonRg4hFW7LDHPlPLb+ArxWVPIsE3mhPq88jxr9kvlIt7u1AZ
/XSYmVufBOBOPw4KDJxplIgSZ6uNP6np1H8TllfHT3AFjZydrSnnyJO50D/PhV7KB1Sd5AAGCf0P
Zw/OlHh6paBeMP6hJ/1z+30rA4gV3cLscDBgNNY/TMU92TKo40uBqdVriOBuA4q11tT+NiXCk0T3
VjK+/aFh+ReT8T9dkx4klYfOFJKoGlr/P7eNMbBbEtM4dlUtLy9Mo3H3a65ATYznNcoL+U/5YFRa
P/Td+Y5cD8GMhh2RC9ofr2cpM4BZXnX8OsmtzX4bcI/HSMtWwj0Vqv9h1mSoj2R9GpwRr//+2/7c
iv9+dQdIG01V1+Ac/dEZteYtk1cNfBEhZWrk2fSfZr16//uL/Dxa2C6CEFrTKTYJLETp8SFWJhua
Ssws5r4iTTtoFrslN8OA5pzkskY38keR+xeP76+vRW8Z6yW9/4/K61jLesjnm8OGQ1c4JEr51E6e
ejl2GezSv7/WdyPcD/3i719s83i61L0Gqo0PIwYFcPlazA0AYiRXgU0uKefWUl0PXduiSgAwHDWc
ukOIN+3JKQ33DZqoHQkDtpNsNiM//a6nGdPza1NUC7PCplv+4UP++Qkj89gcYzR7Kdw/egmA6hqA
erj5We3W0YiU+GAq2W+J5v898fgPC8EPb8WfJh4P1EM/KZu2//uvTRbtly1ukOkE8YbYApGY/T7t
UNRfsCvDmNr+wzAEkiG/if+jbUJtxAAThSYjMsaBf7RZ7F+INTcwvPBD0lQGzva/abMQxf3z2oNv
joUH7SkvMOLB75OVHzWujQrdCqY9swTT3ldgPy4d0p+WMwAzDlSENnTra+PUC+GMQLMuBXw39Map
J+BkaeU32CJgDIzCjm+Sco4/ZZzRX8SUN491Wgk10vXRSJC3t9DjRULgSGRjcn6tFb01oMcr5A6o
uqBa9TQ4J35uyfG6QSu0crQXAzgavCadH5tmfWMUZjce9LZTm2jhtAp8rDeXL1W8dNqTNmawMroe
pug+yVIxn203T48exzE1RKlgt4+V1tRoeZVEsx8NBThc1IC03ZlLPrWhLOqcNBOHQL4sqOpGMyJn
agjAdGqhEJJBqk+zz9BJabvZrrTsrjebzoQ5T4Eej4ppX6pJUp5RXufdLnPg/5IVsGwtCeYEbxzb
1xa400DBleR1fl1j4t1P9CjSG6mZmUgCQFm0GCi8jHLdgf2VMDZGjtrwzh2ENpBGpBeuI+wi5O+5
FV8uaVNtXWhnfCg0K08DT+estVvbhfrYZ6+U/XuNLp9iXLHhWkEhvkorCAnWrhcpyidEOMl4u8nf
3r0kpbuumlP1jcFociFLhzNf1plT1A4NbIsWiFy9a2gTlL5bJu+gxAEp0G7qc04FQGIxyhUaPdy6
Hgd/qrLu3s0J4dxbiSeXsGtrzuIyzeOcws5bxdGLrRUEX5ZBcFopjDA4NDkNcxWlDpCOOPk2xj1N
fKoq3oJuKWLERpStsIwzWB8+pP32vWeXFvuJAgWCyMDhi+pZOAzN1Z5KGoSY95gVWyREvWzkooz0
HLoMyWSHCTEqz0TGStj1RWa+0gO9SL25ooFuoV/zq3jM71tZ88X63MzbgKQrIltyy+FADcP4iTM3
4vvtLIBDCynZ7OvG5DzaxshwaSIPpPcJ6hBLYBAp/m63ds8GvrK1hwiKZlxxbpfQvrMb+4quX/p1
TV3sjJhF61tUYCmstn6t3wo3mS4SIbw8iqnMSyYH1tBDeiqq59nShzeiMYkmr0XpfNUJJOqPy+pl
b4lHZwUEccmh3qHCg9xlbOWjUBSdTcdeOqoxBDV+tnG1iemwk6PME0g2aP+y7GJKU0FGukX/ARpk
pVzrlWWOoTdn0xJmxjAds1WXVKwdrapSFfSwRkKkJiZLi8GoZFAJfRxJcPHbwS5ewMjkn5VhqDlY
pDnnawNhyhtjKtwT8NuGEOMTPPvFKR3SKGtdluQQgD4I3FT3EItpGR91AN19b2QMPYhGaYY3+kwe
+FVTZtpupSOw92YpQMDAl7L27qR2erCQHtkHcTxgnZ3RnT8OLVjDYJJp/LVQHSBPZGol3eVK7AP9
N80YGh8JUXm7joo4m0UDNYGDWfZ1Bp72KGA/KT64XO7e0JTlXUKPaaQ7tNj7NdNlEchOLV7HUbQv
vDF4IFU0TvWhYkVBk5PEzcnpMbr7xpzYj2CQ4MKttTvbjF2qDeOkVcqFKWPr6/RdYkrby76siRxo
fcBcpGmlvSBnjUNC1x+c1Rk2j5GUIwtqZ+4rClQZWnFu7UVaesrBrg3nNynMf+/w/8Fi/Hc7fNRP
r0NapT/t8tuf/DZK0X/RDKYi2D9gHf+KbPgV5mCoHADYr13cbxyymaj8scfTloXm4G5iCIYwOvs/
ZUjP8ij+538U3fmFhpuFe8DUbE4BaI5/Z1n8dgD+OwwJcvefdnmKGQwlCHv4DJwePDb6nysaI0Fy
2BBzRXJBsm+b5sGckYUFlcSZvmdaSLooImp+dhtEYMyq64al6GLK2vy5gF/2Muvu8kURHVDG1tOz
0HERpB7rJr2Wo2Iz+kj7IK8GflyZeHLtNGRlfXO3ODKmKadqYB01YjcqZRdmg/XAtax9jZ9RX7od
s8ExpLa5yPTxGaDgzZgYdrC4QoTmrDM8lOWDwZQ/MObO/ERmQxsxW16KMBmGUo1iZZHj3viOCM9K
PX7Hp0o2Q0p8SX0/C0jfNOxsBHsmIRD3dVmIiLi2DNmdlSxBOantFSirkqWpG24Uq5Q5Y9a51Pdu
PElMe9Jqk086ALLxQVP6CUlEC7AoGiahyXezbSkplF7CRttgJkgQyDFTaCXH7Ml+o2miD5EaaOda
aGx1dqzwXQugiE+jaSxeZKOm3bMoysJvmkStIp00O5pRzZjcCtOaAJDRkkPFsWXeNcYUh7qxuGVE
fFHyALerHRlfVeN+I5YpQa26yZkA7fmTHkva4J5dnqdC23Pt29GiXeLUNFOTRTXooiv9QYdfecmr
E015zFNsACEoKOiOKBK33lkfH1o3DSYw3lWWhsRbHQhdMneCXMJwah3zAtJ61ORAvdTsYujyh9Zp
2bTj7h5yWLNL5breUkPDuVXSp9XyxFkXItt3qecpICJsvQqHxVSboF0EhzhGO175CBCB3ZEmEuOf
0Em8YQmVyjTa/Ncq/1+tZv/P2SwMars/auE/VyL/67+qr+tPq9T2B7/VItovm4SRoa65SfwoCH+v
RZxfLCbJZJRje8RP71Aj/C684h9t5QeSDSwyKtXIH2sUSxvtCioa/pR6BAPBv1miPrRAmBizRiK7
UmmZgYH5uEBlWMNmdYFCR1FUvhTZJE6rmXrEnY3yflKKIly6db5xKhU2ktL1+x9u0z+3DLj8Vv1Y
wCbo7WAq/CC6HO1mqSwaZL5ZC/WmrtbxLWXGe+8hMgr/5aVohG4Dd5LNkXgaGyb8x4KrJHUTBZJT
+UaVFQ8zUR9BXcBowWbg/cO3+tNNNUGSkxm9aUpR3H6UPxoAKLsOtRH1F0zMARS/Qq9VMv8VKEop
FbTiwUZ2pO2WRHhf+6lf/pGd/7G+3ISsm5BAIwyLF28rcn/8un2KPkiFKuevsczqw+RNgmlTVYxW
2LqzwpE90eR9zzDss5WYuupLI28+UesN2Y6klvXdZn6nR3AFCSP6+yfxoS2CxtbZXl/DMT0MgciV
f/5o6eIW2spglNTTtT8Dp5UnpWzLf8jv/m52+6FDtF2GXizvLWMYhiUf3y0yeBoP0kfu58qvgjw8
7b4hV/KXNLVQ3ku1LG/KUUGXY3tM/PbzbBQgpOVgf5vKuBO3LQOdG5zYoCxaihKFRuQ6Ftg6vOIR
nwzAhCQmAjGQ0D720EarK0TpA1FoieHIPVmY1rJDoSSB23Li//L3d/FDsxSPH3pJC5O7tXk2aLj9
fBc5DpULvy9Y7BBVdwja3F3LL82flnKK+kFMN39/vY8dt+2CHkWvhSmX3w9e458vSHEzTmiQCOEV
6p4JK/u1YYeSQwRzmBeXzad2LWp1LIe1+XlSbbCOcDPcYV/ZFcp3QMY9EoK//1Ssgz+2cH/9ULZm
o31hseS49/OHgqaqUp0SZ06AZnrfsIhFZbx8XfvcxbQC3rlA8BH8/TU/vr864pxN/c4tYOWmmPn5
mqsU1ZygXvQ96owj4+98VxW9/AcX5V9dBdU7F4Kwh0nsw1XG1HL7TMeJhH6iDBBJDFFs9/Y/3L+/
ugobAPJd2v20vj4cUNHq2bGsuErLYO2oWYONG4Ni+1/fMbY3ly0NCtiGjvn5jrVeRdg8gFIfFPFr
CVzpRWs78/0fLvIBeMFZnhx4LoOxepMRc4b/+TKzZve1JkkAJH0IcayYLACi6eo1X20Yt/xM1eSp
T0C0HhLTJKq4yFfHilgHE/rEU1NMVzgoav3KAniR+aNKBPHV98r/0NvZkgQz6N32OJgkHgbZ3A00
MeaexlDaQzG9LSWS1QvdLlzjMtET/tYcGcOeRGwB7iU0iYwH2cfZeCB5psrDqhMUvo6oTLjsWwrs
WsDvDEk/BvSdd563b6uUwankgZBjUFoyR3GUzW+DpeVZ2A1ThYOqJH+KH1YzJdeNTIzDvHRz8cSc
DBrvsEW4XhaiHNe70YBj/hjXItGZdnbDGk2e1n3xZgUES9eVqxuoMBPLg5PC9QnztBOSqZY6mT6m
avjAQ603SkgaBAkISJ3cZL+Ya/ekNqg7wlGNk4EpeGNdV22Xk+Tbue54itcGPWVewa4Nh4KJ/Nls
+laEkz7XS2ilptOHJh6PB0Alo4r9QWxSzIWhlK+ZSzwRwa275PkMDLvCuGaEiNypVdi5mc5r0QTL
OAl6qRkHOg5qBze9qI2jS9AeUNEeG5KbOwp/gwXvpV7KmtZjauJBbHJLIYGb3IySltR2B62C/Oho
sa3kdphntjxMZNbVwoAN+x23dOvZDC7w+HqBsL6SjP55Xpr8azcZjKXwMuUc+/n0j53seAmwCd1p
Aw64a/5lpEblsWaTTprju99TEDZLRE9ufcr1dFHPM3reISLlTkU7s8zVbjHLKj7qPYvwiQJwIMCq
M/LiRpF92+2QmuZpaKEBbjlbjMqz1nn1EilNW7a4cToILYYs3+KUWbnPcTRNzzCtsaZlGpF1dD3I
YPKl0y007Ga1+kr2UtZGKE8IIEi6GtMnPTGdcKKyfdc3tRupFZl5IG4M8EeCZQu2cF/0x3oVVcaT
gDsV8HIR/xabClI/6dJQCuAZFS2HirIbOEJaWxp2OhtvaHVdJRIDcgsWNkWMFDWzVlw0Wk4grJNN
2WlSxvytXdjGwMAn2uA3NnQQQP8tJvsEEohB4F3Prp1i2XldHDR8YIJpUkc4Z/U3d84pQ3u1RgHU
lZx0QvyXw1VJfrxzbIyk6k5ZDJTwxiKGmZ+OOlU6UDMdfnzSdu6M+K/QoKtLz0Etvgg7jRISxafA
Io2QBu9KMOmVZZARvYfWuDo3o+z1zzbyv+YGI2+CBH1AOnJq8R6cVrVFKzZSlbdwWiTkwD6fdRvx
s7AbWNIKaVhTTx4DJFtZh/HsaHLXe331snjpdGuIQpBNQZHpDhEEeATffR5b2c7sB9uOGtmQutnW
S77uRd6YXZDmYEn2uiA1PkyZh7d+h7jGOLikI6Pb8wpxr5CL0gSOA/8xWC1nxqrAUuoFrit6pOVb
E8CfV88ZI4N0OGx9PTW8DusXReEoqyvizwXpqRzYiy262FxvdBdUue/qrfmuZgCR9+a8pGKnrnry
NLstTHHMPu17agzOmYI+rSNUZmzP4+wBXYarqgQABJsLG6nSAx8pPscgIhDj4WaIsWsWvRGSRtse
0qKT/JqzbksKpHl3nxqdeVTIWJ9CWy3Mc9441eS34IVJhCdzLAnTIiPoQU0b76SLou7OEIY4JGXC
6IyjrjbxvemsfGNZGgnt+FG7UszVaY8l2tEpwPfbqyEz1nHd54W3NqFBTkV7QzDVah8tuzGTgHRN
yGC2TaucOJq+fe3Q5F/gcKALbNa5owVSiuKTNpdeDfm/himIvALNfsUscpdCSR8DvJllgH7E9tFl
ENMxp7gBGsXqJ3IB2O78RIfMhDVTO7lpXxqX6M6Vi6qd9JUb4RGOULabl5eEHpCKgFKKYCWYApFa
piVpmLkZpHQaHMo3fhH980Lz6xWHgNL509oalu+U2C0DSbOW9rNAh+g7btxKf5qThZjpXKFAbGzU
TIHqIWbxoWpYL56Za/R4BMOAHR3RAUR5L7B3kean3CxSqWk/TIqiBlj3+i9mNfXxrsWXrPnKKtwx
6NOyU6MpayY9Ggwjec7Ys6qTmehCCywU/JiPa5v4kLj0vLAcl/o+tlMMesS2kffN2p8+5MPsPnqE
qX0rR8YTaOc4s19SX81AfPIlrfarIBOsd6Uwj1ZulJ8WDnaoIpOeoBgx82L6dhobDpaBxHX9GK49
IzioWAo/bVTBSIduGBZMHCRjqT8W6EZRQ6ul+xmja3NrKUX1WOe9qUE1E7oVoOBu2sCqK9R4Vmwv
SwSYxXBvnSYr5oM2zma+J5yoU/bbDWG459TTSfStJ0PhdshDLLRhX0oyzngSttrmbKpKg/Ytb3FH
NJm14pBGCBPbA5kKca2tQ7Dkluj8Lq7U6pCZiQKyf+T1BeKvODh6B9RaD6uXbk9VYiu/Mletwpbg
kQePnDTt0E8VHTzkHTY9J7lhSlDN9wrjMXSS2PsG51TzvyGYW7RkQepZkbjKzIG1UQyhVhG7muzI
HopZZYk7/zYKU0No1yaoxUkHSW27DL+f9P5VB+n/U5zH5qb9v/eZ/LHL0+r1f+xe+58n39uf/dpt
0n8BooUZgBhLyFDI96kbf+2JKxZpaBwZSNSj54RN+AejH/lqKsd/KCAQDylp6Hv/3hPHX0AJDfOJ
JtX3dva/YnpAofnQHTH4l8H04L9UkfRHrA+n9CIn2JzcCczvdRFoA8gaDtme8XVQ8KRLCinfXKtN
2eXZe7rC+ucqAb4vxQEbsBro5ezpfstpQ8TkZjtZHE4cIxAocdDTGo+85FgsflLkUafTM7XZSA8N
4eqbyAeEXNypIdL3OqjMx44M0WWClVnoIo3AcLaHsffsi7rP7gUNgWnuZRPGSXyd1ghkB49IZUSr
HWNS2hY6mkL86dfo6kayeuk+0+gpKp7hcNdxNAmbJb7FA/AUVzLMFI7jrbMrRTztbC1Onrw0rgLN
qS4XRGZhSRZUiDNPf2axFPtmhZ7DhpqGa08sT2yzGMdq/1jKzLqeBt04FoZa+o5dfisLx4vidupv
VDtbv1lK+sKZsWDqqRVhT+jAkYgg8ja56HXmjeZF5U75LW057ViyCwbsv/IxBcg/+WM8aycrToC+
angI7kxW8qBNrNsGisfS2C9E02nvCBFQy/XZXE4hs331liOrTDBWmPGlq8+NxlXN9dwOq3H2tgz4
aIJZsUvK2P3WCs2KhDCwGaDwp9vsYZX7XLs9pxxj1vubJNedp6KNDfAH6brc1G1RXhn8KgSHuWYB
g+AYYAs5C93064zDsXO+eUPBCDrmFhIDPCCMXSzP2SPkt1GT9oMn0j2p1jDVg6xy7WDsZZoFRjUR
2DJmCLwm4mef9cx057e+T2Jk/i2IpNIgXWmQha49tGqiXsnOua1ssojLVeM0ZxcEkvvQO0jlSWaS
MJF1Xtbp2kV1ZlSYC4q5PAGQtK+lx9MQedpEsFdIse2aK1oLYGzQZsxXVIsIMtoSBVLifIJGogOO
081qX2vmQTLp8d01XnYQrV4YoYRIxdRgwLHylMZ6Eq41Ev8MpUejWvt2JRkq1p2N+rpekwcvTsSG
cXrdxqC3m7TdL8fqKp7MSzNXL7Mcs0EqfWSlz06bnZO1jBKXNKYRbTMZfVEikmgsc+gxMBbI0TmI
hfySDEy46wSY4SyUVFZ7dpz82pDOvihl4OZgZcr+gVSwANcGYb+qDlaEBKk5IS3PPg7GnazvWwuN
N3OwRP+SG2s0Lwv3U31Wray/G/PxOt74MiZJvqo37hBj+mqsXxTYQtUFhoJRwYli8g/Hnh2Rw0NV
yoiUoQOUm/hQgBldO0TtieJd4C+sjjyqnSzmi6KZg80/hZ3CIpV5XrRgso0jqpX+JE1rvbEE1xUZ
alMFn1PUkltzz8/mUstuCAoHIPOSQs8QKtOm1dovjGjYlI8IR8gFrY7LkF0jTwia3CE+fL0wTTMU
6TeTVYUSB9gm0vPHqeOwCfkFF2+7N2vHJNKki2LhPDpEDZN8Vlqsc/1LDIr+EhOTDOY8/VYXxU2R
NT2FJ2asUW2fm3Z6V2Ivjlp+jUfdJMJtpgyfSSpre5BQ6V4jF+owGNrbUuVzci7gzYVT2o+IP6q4
uCX8OgbPQuLh5i/aSIZ7LBCoElziUAaSeGtSiZNjX62dscuaWAkzVKgXfSkWBaNL1iWPSEy21EVv
lzAjIl6dQKMlwk14n+Tia6qob7QPWOKEm9+WK8WGpPyO5RpVton43RmVO2r8/t1YuztYHPFdV8ap
zlFXucoE5oUoLlChEtfmybMVL3lI/6E7TE2N7wM65jFJGu0TQ2BEKWVfPyt1JQPd7OJIwbFzh56C
3nuura9513tn00h3SawPgTOQJ9U1veZj9coQW5iwydR7aCVVYKXuc6G4oz8XJNMTBbQFyqmXXZql
J4Hr+eQmnFtNPWsuSYtwyR4kyq1xg74pH7RiuilaTnFDg8aXKuyyjavsOq6QWSjiEQkxRm11eGrL
emfmrylVrCWSeydd4FvV6ldsnIfEjk9VXx8Q7Ow1PABBbdjzRSLbJlJyos81/Uw6zZdyZuob92Yd
IGm67TTtS6t0iMM4sME2lR3ineZUZwPbwpxrQHbMJmpJn4zKIoXpTcPJ9xYczoVhg0AfKW2xdXGs
XJsvsUYzs8BhNeMUeJdT4eKurd69rj5NeafunCQPSssMmlKOQYWBNYvLq6VMr9tNRYapmcK/ElHu
LEHcEp6FhawyqX0+revn3jIQxAC44i53HCC3l6136idPTrh/2M0GkzSocT5YyudUqfZG7iQI5dcn
ht77TPlMdsBhbKezY84PiTLhaevaKuTtAKM7++iy96Na3XaF3Jn1fCRykp8BpbbpyJtkaK4xhV2k
tKP8NKveHIfqNXX7s44JYuy741SZ4YIzg0Cnx7gVz7QyTog8Tjkvb43aJhkIpLe9YKygYhm0k5gP
XNllczRRDZdkrjnjU7ooJ10xHhS8lYCeiB3xmBrK+7Z3xE6TMcGKDUhZuZjf7NiKjMzax/qrOeYh
0HnNR8iGj8y6R+76vPTfSqc4yDI5AwQiiB5Qn6FmV3WhHZq4w2vjpjcZsfT6KG5ouZobOh0c0bJp
u9AaQcHZUdCfhXExQbPiyX/BAX1MGivSCRLNGkLoF23llk87b35JXTcweOzwEi0jYqxw9mK5J49J
Obpqfywo7xV6xJmGapCXTPRPYk4ujOVpmQS53clunhcEZloBP2BqTirtPczg8k623kGu860Uku6B
V0Vj7L3zYw1Fb+yJckKh6MTLEZWiSktEebcbnDuet+OGBbwawVKIY13ioljdfdUtUSaVULUfLKV7
7RhCkDoeriwXRF62/PC6qxjzmloNdzrUA8cogkppj4vMAgf7FdDlUGuJfq9VsGNZfnZ7msSkoH7O
+69uYV/BxnzWtWVH0/Zg5tbOatZwFZTSRVWHYJqmITsmjnTDYiU6AD4YYX+FweNV7dAjNArdP0uU
eQlN73JRCS1XteR2dMbHejKUsJw+r4RmlbC1DrTnnIu5VzK+qLechvKdR3nMde5JTeU0lmd+Wv7c
Z6HMzZPdx5aPBeCqa+EbV5Nza8sSdtQ4ZZExWufGwVCypk7UC/0uaeKZJ9HftRww5CBvFMF2OGuh
JQiZWpGXeWpPaFO/12YrtCdE00Z/j6nWIq5xwgi6xTb0VTuGJsgvgMjmM0aW6kFWZhUZVu9deAqv
n42pyK9nxXrA8fus1Q/eOl8NjXFP1y20YPOMynAr3PbC1vVLMgv8qdc5aZpeCEfrRGPUt5P21uz0
O5iVB5QXL5Pq3gxjuVO8S31SQoFKEeuiP3LvC7O/LCf3gfwVuVvVAc+nTrPZxFbm1HJfWN5Ghnts
oamRuIygDNoMnSDPV9mtPYE30jX9iSqUJsXOWZ7QfSJYNItdRVrsvndPRV35bpseJMbDSHVSLVos
i1cdMgWdmUjx9C9J91aJJd1zRBe8SibUMn38BFnts7a4L3oxxyc0itCpdZYAjfVCz56MCncI6CIE
8zw3GsQZ64LccKDM9NgxUuy5hhO/DpYMRllcGfgsOJUEUN4Do+yj2Jh2/eYPKM+lEV+ZyVWcvlRY
QF3yNfN+j4joaPXt561BVxZm0OoQNxv1xUiKXb5Ff8WkCSQ4J9Q6smrXb4ilRDHSgdJ1wyHW8QM7
xSssvX02L5Gb8kAs5cGZoHelTdDY6R4a8mE2xjDRwZWuIETLBl4ISbuEDbNrZGbUFpYd5TVRmwNT
/NaM75z2JStdNE4uQXWreWe4pRFZrYKBNHd3sWOAjFsCmVoaaWFQrR2YEhRWsYW3FDNf4Bb5pxZZ
T7o4h3T2rqxl810Vbx6aQlN77R3zZjGdNy35Uqg2USICj1tL8qn2xOjm1cpX3hnjIe1ysYNKwW7t
4JfDhcWBknZoXbXGi4i1+LNLXDfaKTdrFZ/EkP1KCCE+aJgXbdfdd7MTfxI105rNG72c+7mxdkPa
cHawB3JOaJP6ZY+VTScNODQSa2WZsC8MM39j9vI8sT77SUI4XKJsr6Qtoz5Jb/TFeCMCMoVj3N5r
s7Or62k9gbl80ltxN1lm95Sp+Xu27aUxGQAK011t2ndreks8H6ruJr2KR0KDW+VEVKAR2BWZpLkT
ElXyjo81WDarzuyesfRcMYOI+gKEtkfwoq9ibmfnj5h1XSZspTekzhIcoSn5uZJtdtV4nXdYtpw/
s/6e+Sd/TQDMsrK7osJVdhIcxRGZrXVPyme/89xKPA+2k7/E9PNoZ65ItEy9v7QLjvNA9NYXJRlQ
8EpJ4iV0obNcFe8AoohwQk1v0Hj1RCnsBpzUl4buFlNoKKNKd9BJcbdr5Wp+k43AHI8wfrrKM2O8
TqxOoUW2ut+7w4wiaKFvlMxE6wQx2mM8kUeb6o1GlHeuTu2+ypWx9g5ZPY9uSGp1Yn1i7I+u27Vk
0u2JYlfOsZ2ke940+N3VKv05zTh3rBy9b5pJIqCg2YUefozTKy81JopuZTgOHe0wSUO/8onmpiur
d4T2DUD06bivOe5pyHew+yg0MK3BuqsjSduD1gYHi6eRdRSUR65TgppbSuQK3p3cHJKeiOBd8fj7
MYJYLOiJSYCNKAirBCHTHPHR9bTCs+FgZ4R8XznfYyhnEJLHtVdwoPf42w5L53QXHpmpD/WWWwlc
Uak4kjG6J/c82bzHpYlOu5pr5yoe6L6ntJN5gvzDw8ip15edqM5jsvLl6ew3t7SOCiIyGVRM2bWr
KZa9A7Oyrg/W90zNZSZeM3E9T5DXp6Vk3VKmhaYSL5/aqhbGzgZlIzp4ABw7E+Trmdr0EJtUNjDH
iZGuBRDgFO2Ly7asHgenhp+JyNbqcuKk11zFsmBprdaQ8mhguAdjyo06xhXBapfZNKs45DptRUif
rZqkrnZmp7sqlqGdwH069nyfjVahfaVwE87XtPJYfqa+Mk+CDu38XGLIuxwGE1soQ7qRM9g8BXPn
pgcdM6d212KTjwNWAu0ixj3CyoSFeNlXhMDFe2uACkpiISdrv2U1YT1rKvec2a7b+PagI7eRM/pt
OA+2y5HAA2G0GX95FqTA9me7Z+6OkEDZWK15br3VFgns/5u9M+ltXGmz9F8p9J4FksFxK1GzZVme
7Q3hTDuD8xwMkr++HmV2A1WbBnrfuw/Ie7/rlMXgG+c95znriig469Opciv2KHN8YIOWxKzZsEXu
Shkz682Dm1nsa0z/0kyB2yDoWsaj1xdQiJpQ/bJJ11xnLJk/9cCEUoT5rdGhSXaI3v2xMcf6A5tk
la6m3LWXgzZnkEjUJoB7LQtCjxVba6wb9tI+JmnWHEeanq5ZHMdJFLQLwV1vkt3WSycoBeDe1m6b
pO+sW/rTOBWUxbGPRfvWlCwkHAPjCuA594dcWj+4McMD2+zwqRnc4LFNg/rMite9kiKGwpVX2jp2
faOoWcVq8zbozL22lbZv1+0s15SI9N2wIr07I2jAGT16Zdncfvs6QwhJ3fCBe5MLaCnLQIJRedkm
fu2sMGn7DnwdM3ija2j4Q86d77qOzXlN11H1VBHJuFRpZ2zbfLZPpSO5L1h3kLpQu/ycGaK0mvLg
QWMq+H6YIGjdQtpPQBDCd+zJzTGzavkUDx3ziKP7EAlrRGVzGcbvSyz17z07DF7VKaFpCJKT/Krg
Re3Gkjtx1vfW79wvMMQPo1W+ZvnsIi9Kgw6aJqnvF2F1P5asLnyP2OoOTfbHyAKLL6pexpoNec8r
hs/Z23pBem8WJuJoxfnC0I6n9TFrS0uvRC8dUsP0IpJPp6z0joyJ92ZNNwar9HuMqGK0kHwsrm8A
kXEn1MpHr2jdaUHrw1P0gtaqZ9gH5ri3wk6CMXAYkp2L8EBsWIVwdo0pYlheZIK3aur7PfKbOLiT
dB86K4i5rIn6IJbPpHvUuBnWMVC4OxTP2fenJ38ULE55Co8AYWF1YLZne8rONyoNK/2x8oURZ7Li
Wwa7kw9SBs6TFhUXBGfpV3aV9s9ktXEDIT33W6nc6YxDwOHa2jwuFFrcW6RsebhEcHJhDlA+6wxX
wQnD2EFttZ6eRY4yYCMt7Iuwxbs81AZZW7e/oQTokc0aczrlYKg2bUBHfCFAgrai5NutK5NASoyS
OtwrnZzNgtcpxdM8VgW44fy9nd2nzmQSrnfGFJ4m0jyVU+x68F0Go43fF4cynPeKtRoLX8aOJd6Y
+M3udED5SJ1moCuc2ubLCRkOTgaN2nU33lzH8dHpZpfLTy6+vXIw3jIpknJr1tp7zXG0aWFtRvsh
bof0HZTOaQ7a7tdE+udczpP4oxkcwE045siy18Z4Xs/zT+GI4sNyBucYz0YUTEm36WBmwN2AC9bt
xyRowsNQGEDWyiavqGG1ujI5jF5ovxd+lX0LzByXPF/Eb2chicGhbKQbP3eKFzw81gdw7+Ze9KaQ
WNd740t2ra8oIZwgN+Q4vllRgb02wvEy23K5avLUyO04VH5lnZMf7ZQxln9op1xt7k1cTN+NVfh3
CRMSvhA7H7+6gW72TA/tRVRFuQ9a19yli+Fz5/KXXQWuzBDVdZrQhVR8mjGz0F4OFG+k2+p97kpr
p5MSbIOpKrraL5JXYBQ3KaveUFIJJ9PwYMZi23OYtuZCl2jBtJaFt0dySoctfe7nkapaNOc2IGUl
T8hZBN2F9DZOYbEVlmi7iwq9V71Mm6kS+8Y2ku/Bd4FP1/0JQwbpI6WGfR1DrM4XWl4mw7/zYT9Q
mxc+lQa+xHrox31PoSezAjE+hFAfuCKctfgFPn+2owMzI81S4rZoBm/j1fPy4Pf1B677n2ycoqzs
uau0pNudqjoqJPi1PU51lFvyOA4gzQoAunErvvxZ2RuIysbWA4yqWrVjvxcfqOVFiNHey21ReN+N
sX9RVYbSYoBLRMvazGpgpAuMdo2w28HDcZ9GLTF/mktTc67Gv0Aqn1hCRODslp1ZGx9tg3JZg0J0
Sr7GIYCFNU7/1aCEvwnG78zVXC5Ce99UfbmGTXGNpUdYp+JzgQTtb1Qwvk04qHiO3XtEm+yV8TPf
1e44bjjed3FKnGKSOEiqYH4MRBaxD9pKbA3bcWRJ71j1DNN3dA9m4FkHvP48ylU3fsBEKhmt4f+l
QhoPhfvuBvWuV7AfkHRxh3K5Ed58tfJw2I4yO6lZyP1Afxg5j5ywh9kRqptKfAlkIph/HfsiOg95
mKW4lfMs0ffJ662KPD+lbOx3sGgXwcPccr1uDgC7xtWMXqj93Hos8AwNpl9ubDlOG/LQcA3k58zi
F5WtYWJSw5uTI5m3BK5ibbNDI9fwgFuCrwdz2HowAGCbsc8TaE2Hfhr2hYPmmCVpd9VEqZlsp/sb
C4Wzzsu2RamKu7LLm6cwNs9heGuoN8rn3prvbDl9T5N/bJuWrm7/Lmuy1/Cv1KeHJyZ4mJXkP66N
5U/fEuHOzpLunhCh8ZmxYL94Zo5fYSJkyrmrSIkUxSkoq4zhg7+MVvVCOD//NSgW8jFPWsJWMcI0
acLFzyX7HHlfdskLGS7UqbpEt7eZ7NXBN8UaI+iV1eC+DPw9EQjCYsGNNKkZv0S5z/tu0xvqUrnD
ppmy9xtS/jq3ivTgXF2zvnW/6mkMHnEzFwsbJr62U24Wp3AgdLqabAcfeaegQeIB04uz6ry62gqB
jlmyXdmNQzGA1xVHGxFvPZr6vo979RqGeXKJjX5LkjB9tKoFyW3AeKSayVlZI2HJJAy+2pZ14s3c
Y5+1BuaHzy0+mLWDIHYz05mfMz7yfUWLcQC2HiFQ77SQ1rZWAu42bZeTnLojlMzh15RR5eSBweBL
UT0K6mfMarkLLO/R6K1ftpC7giMRyNya3+hRDECKwqe8YlsjU70atH2YY+NE5PFgV8znYf3ZYI5J
q/GkjXJgEMfj5TS46/oFObFpCiR1DvawmOC9N+ZvMVZRU/C3IXb6TSLhsenyE0YguCZA77OUEGdj
eDtuS/PeS8xkO9rF64z4OCa2eFFleFQIeRVR+pUq/8qCPAhTYvev05z1b/jINnnLtgUHUwOVfLa3
Fkb7k9+1H5lMTk6dsSQgqLWs22FSWx9vwob3cro2Tf3u9/5bX9ZPXGeLF/46oC1c3a6b4IAjdJUD
hOSsADaXyTvhHnXSnOA3JQ9amelWze4lS79x2mTpCs+Sc8FYtvVhFk1cCD/AlU+/um5yL2OqoapI
CPWbPoMENk3qpqSnbUhZPI8gxisDkXQFriK8Yv6jeCgPpvBVcgUxTmzGjQvxo+qDVlf3y7xpbgU/
pcc/dHuegsYkhMTc1vUbUB5t1JQQgyJ60wZGGLzJii2KtXNtjeoc9+MFNlMQBU1ini1wIkvU+Syi
nMJcfvsJIwZ6TPnDMCrZH2bjevALxQFWWFKepGBpiRj8Y85y1TMHpUOtdzaD2TrBPvpBDnfW55iM
FeJmn3UGi8PJWhf1MP9zYf9/E8j/Alz2fzOBPP2lS/7H90/xH0+q+x+ho9u/+L+jke5/hhRVQxkA
l3QrVcVl8c8GYov/dMgT/fe+6v+TOrKgTIob8tECJClM91be3v9LRvIvwZgkqoTV/i+c8v8Jf2Bh
HcGL/d/TGTCefSIqIVxpIpxENf+nV7uyAq9uJvU6YkjZ2AsVFndGHPQnsy2Wixrh1lLMhcfeCfWG
ybI/pHFg7+akdne9X9pXoymGYyhqdtBsGVcs9Jabh33fJi5qDhu2UkGMl61zYKeO2LXckFds7wHV
2XtKx7298t1yHbvGj6TIlQd9MZFPgLyV5RWr6SFPDWwc0ArifCkjDoY/diffirS5SMu/54TCGA0t
gJR/zOW5dbfScPMHQRTyeagykthQLqeTQWeHtQucnPrOgksac0+dMg4T7icWKLPsU1pBdhoHVEwQ
1VDsFDlNXnDcy0v3w2Wq9GE09PXvyonR+D3w2HdysK19aaQ9VwKl7AYNGyUyAJYQtRLIltbduKfM
rjskVF5e884Dq5zGyX5xu2FfhmP2YhNqwcen44CraWP3Eb8lKGgm0cOycP8Q2feO5WLaHzVufWaT
RbZbrauLu/h5pAb/neDoxJFRpXfE6O/xApMbA082ZfcBO+ZEuge/U49GZj9ZNfKzOz5QcXuX1c01
8McnYtNPU2VgcUmJ6lc+PvhSP5sjxyhcYGPF1xRegjbC+buqw3Oc6omKtHSAh5cFrJtgKFBbXhoo
O+qnSYArZxqHZ21KXky10TQuhXgj7rw/Q8rf6QOHCtCkakT0N5ZweaM3JUs5ukEX9utywavScDL6
pqo3VZX6KePQxIZ1T18GOEV6UKaP2rJbXqPVVJQW6XL428Fax2neQkrtzLdirN30rpjLUj86mnbM
V01+HplkCggXbZM0dvNtn1kFvRllRcurnoFS01A2imYbJk7n9atWjT5fHPwnOZ7yMCHcUy1+8MM1
HnUrFnRHrChUWZ4Tq7Of+14Ez3SwVOwUgmk/l06QrC1ekBC9GkUq3lZPwaRAGS2DPAVuVV9QmfKG
RXwBOmosRu4fc13cqzkwjlXQNK830uh7kVfyChKg6CNyoXxr8Au6+rgs/oxDmbLYiV/WOMTgqnlR
+SuX2hCTaBlJJ/it8CiwYUHKwo9Obj8ABdZFbpOWDB+V4Dvn8KWHZTfX+4DXWsTWmkmfHCulzzPS
14q2W4sNiw4ju41Liw1JshxrJ1DQzFvvAR4UEG3t6+IpDiCOcRlHHrSbMn83csvaamsISQC0Rk+7
XoySmi8Y5ql9rftPcwHg14fS/lRO4Z6gFZrHyQqTTZwW+SFIczIfXngebNfa26FyDzX29auDcPsj
h6m98jk7WzmN3RZyIIsZWm1upQ382h6kW7O8Ns0bGDIp+yliGVHtRn9u7udcZocQvNtx8sz6fdRs
97FWhH98F3FhHJr6d9KyK5lyDWAFhAuYe5VF/ITzSQfytlh06i2h9WRXLQ3NTrMrdom/TPtM1pKf
uUgUtSqZ81DOLQDHkeizW4zDXaNVG8XwCe6TkK6iKWmWp56kCaJ56l9lyogUUswN/LwqRkw47D7d
kSEQ6hd3gnJ29vDKzGgRC/pDaCwR/VQThas4vCh95MpYcTdfjfQJckGe8UGh0UVmP3Of0igmNunu
X+0SGJeG4ynKZ769+SgTTKV8K9e9E/DlWXSJuAMUzjtCVhQPYcappc242mFGC2+wb5y1w23RafNG
iOvlMtjDa0z6knR5fMhcFpiGJTdLYP3GilGvRxvRRVftjgOPySzPf+bWSPZUFjmrRroD8jkHaAP3
e3G2ve36nDK1uRlmsgyEQyigceHdI9xVZ/poWfpCKA4x+OK1deWGtYJ9ZF3irWVV9Ro0B/d9J435
BEL+rUVTpGxMkNyzglj9sk+V/4cFPNcsmZks50pGIctp9q3tRDpxxKNSlrVx3OxPYPc7W5oPZIJp
9na5ZCTO0ERmzJ+XHX1LPczKqMLvtFuwm3ExzHEsus9hpWJwfAuefnPsr4QOYX1llrWai7R64emi
acNe1lbbn+vcuHn8yqsJxnaVCJYzcbt8GQHX0xhTY4RrlLuCfsMwxO3Ce/aoCPZzrqBzN/P4hmCa
0W6mI/q7cyrGZN7gQaOYSoKE8csHJAr7VDesCe3OfkiXRtHj8HfLGFwsmk22gd9wXASN3ng9WJoa
8VnOeBfKCmtdbpw72/lddy7BoD7DtjYZYByxs+Q2KTsnu49lSXmI6b7EXAVWTtr91nr4AQdSn7g3
86TjDggLcwvA+Irh82yi+vPS5+Avu2ZYzcmYbuKZN27gnhP6FoiKmfRsOb/7kBfblDzk+DqUmo5m
UpM4GPnGASJ9XIzg6HEVSAcg0PR21tsYTCQ+g24/4ZgRcHQRFVO3/2wm1vdzKLcW0jlLXq4kpWk8
jHJ4EgO9Wqrp9AnuLEmM2FIrP67e/Yn9/ECb2KrGXdL6t/2dXz33/HYO5Zzgb0mKNQDEF2vxqetc
QHP6KABtyn54WCRdXY1EPQoq9P/MqFGbUGfQIgV9B4VnYMnPquPode6dX3C8tDZxnprADj8TmbQm
eJ6akLdEgVUs5DAtec9I17/g6fteMJYBVdiJ0Zs3umvDDdDUcut39is2OLBT1S+4r7yRHG8fGi2X
b2FvRi896y71YI1W33i/P+i/JfUXPNnKcdF7sjBcwyt2oULM76AZLx5Ml1Wtuw+3F8kbsi4YaFiI
e7iXrJvDoaeVqdBvSzD3Z81hfy/Y0r9yzadnYTSOpZ9Of7C2Y7xq8BTntRTrfm62BDzgNoa4g+uF
4ooZYM+z5VBszoONYq26Z/xvdzD5pwhKRMMeA19/jqAKJ7pDOsA4z5vbDdaDKo4IFFs1MO/gXhNr
+C71uYMRzcYsWFjQ1vnWUpwsaGHYbu2Ys82Oq09otXjRSsVawP7CSJruuGZWB5Kp2073HkTtOQcC
JLpkm8XWT5HgiwlqFzhOPMPQ8f+MJvAG00XxMPuWvwgC7xqghvVcVSPP7+jj27GAdBVhcIcS4kUd
pEG2kg1iRkv01pXKuCfFxS7PDHGOAZUNasIrlj3RN27JE7KAOBI5erBYRdE2PWYfZmqKraVbXMNF
XlyyHMPoYNH04VfTmxmyYsYfl0c95zGaMQTtPzPioiLKbbIaBaTZvxtz6pITSdpHFlJPYdgYG2ex
8X/xmT3RAsRJNavJj+B5ZxFJjfnZ99tb24lvDw+Uj0MNyh1BNoXpFOZIxftyPRC3BoCVhr/7QShU
IAvblkJHi+30N9025lPWzJ+9KNr7mEKHh6WltcG4QVnLW4VUXhjrv0DbaXZOhovvXE7NpRsxXjQ3
yBFupmydFWg8NaZlku/4wMfz0rcQORbK7UZKGzgkVdFkT33fYNosOFh9egd5CWbjyWWUwTSY6jWq
84PdzfsKO2CZ+Pm+g0J6TArcDkWriwOxfI/qxuxlBgaIgvKLqdZaJe2MZDI3L2yniHuBMNw6+LBB
hLDMWKfzmH8S2kfkdZcRzKtgZFQUsQFJiY8x7bpHtoVUmZkKdH3spLtcBS3NN17h5gHBFTczcWqY
dtr8cVLbWnblsPjT+xjktk/buTnCXnFqc+qfjL+s+uUfuB6wHFTrEFiiCUv4RrcvifO7x/4f9p4k
lOgwQ9ErMW9M+ZeRb3f84x3qhyldPOdj72zdss1Osd1NX/Hi+9zE/nL2y7/Q/aUbA2ed/4XxT5On
z6CzUNE5bVOG64ycq7/3/0H8jYblQM7Z3sP39xSWgx3BElikW0T5HIhxx5TB1Q/N13Ajfxb06Z1N
1grlocZAmPqR33UI9w67W17pRvO3giB3+KP1NHPEhbvmX1WBJ2ZpoXXbpO73C2YvGgu03ffqvkwU
ca4+FzSJckCp2mPuKMOECsB//Qg+Bm99hk8lCuAP7PS8Z1n+hbPORuP9WNqdfpV+mZ+zKr0xpf6x
XOe/YFfNm2faChfHEe7rIngdwBHjVo/zdsd7ZXqfqzT4sgYKhN8Iwo6b2Y8latLyJ10CGY0LY/HQ
Wy/KAXMnlncqG1FoYOMrU6l90sGHWVDEjq32I8clVum1vCOZhppVFfiUHeUBtmfYem01vCsYgyTv
eIuwCB/WZACjtKutVTn4b47JNBd2rr6fgCmA689pfOB9ujFtM97NOcVM5AR5q7G79elySnKgfk5l
/Cze0B/YvttyXaih3NdWCxYgrp/FggPZ5fa+9mkwOTo4PXKwb3vDWuQuC/1XfsUPkLx4fSV7KGcY
+jLvJakTh3SU/uqm6RTfDE8cZZe5ct5Lb252SQJeEHF/pmOYlHDRB2+5BRyM6gi4STz5VPUc3QR7
O/ECb2NgQXRH51pX8bEQ7ftilCer7N+Fnz1Sy33XCu/BoeFgZXU1yZKeTO6SvhZ1c2sHiuNjPQ5U
STTFvHb98g/r2mtmMEDg3ShAYlvMPYRXMqNxV303vhC2VUcKESM9tRzDNSk0tjXrxJ4jNetwVbJW
WQMHyPYGibs9PhgV0XyAJj8PFzv3x5WgDTOa7OwudPrpi2vnLXNt/DEpVIO2aMxMF8FRmQEzqrrB
ilnKYOviguiASw3lXHHC+HRQl59jW90tA2EAKBlPAa7v9YjcetIiP6RZ253gHTy4TbfsCs/GkqkJ
afBzrlQG2r5JwkdSmdvQl0lEWP2zG9yvxGynvRTcuvzFXbgVZcVG0KdF7cw5mecxgmbMf8SfPmmx
7lazmWOoz3FHFGw5r03cMwLkDbs9TD2bpBS/QvpEHRa6wmTJzM9VbRw+s03ruuWVSoPkQOiZ/RJO
NYTt6ZfZzF++aATNfZQLUfplb1pyEGKBV56V8X22dHtv9E6LEPizSp/SSFZ9d3MNSD9IgITUeDOP
djm+JQZNuvJ2i0ymWzXZTGfAEHgw+hP5x+GKuBVT/Sbs+V4r/s+7BYmZpW5yykR3qBJ4iSqddqXL
oq3wOyowZ5N5ASFcmO2fcWyfg5GCQX7AcOVY/fcgAeW7bHbFzPeE/JTLDDJ+0Vb5rhpMBWXmn6Bw
LLgpjTNjKT1MSXbmd/ROUJCAZ1sEkero2F5GxZq7LeVOd7qCXsh+hR9547LGgIhhcB2iVZhqLoxN
iQ3izhDDZsJAgnRk5vu59cc1EV69gpCMWZzkzR6lqD8I27qQwk+wEhZpFDvyUYztWz9ILh/mAvh3
SOe91eA6AAOG5z6sV8ruSZ7nIfW6YvywRbmzfTIyWizrBoMRRQytunoCOlhR4dBVVnoE/o8Zd64I
zi5fDmcSDWfzsOkGtWziuOCS7BfLQcwTs0/uEZHHqAC1KsPV4xk7rB7ZuQpS7FwTG2jL3BVcyBJ3
eTOEze674I4aGM268j32bYDH6B3DV8unOK5CAKxjI7ZBiGEbaQgL+LQKaXrJJrzKxhxfYtYiax0k
d6ahP7JWvRloQnGAa3N2LQxi2Ebjha2HBxR15H9r44yDLrmYdfIbOOVxGOM9nc9YdId9PPOy5/u7
7excrI1OzStG+gUYus2ltP9FRRRb5Xq5OacvuKYPPE6bHCUhCtN8T0j8ogR6VSgjkxVpY5drJVjf
Ik99uxNbgLlwtyL7kzO5K0WsP2BYzwyD3oJhR0Sf4HQDFB5g59S8BzXEssbYgxs94bR+CVy5j/3h
yQ2pMcil/gB9+kRJMF8JcJZ0fOFamrH8HQXfwLifthgj2lUFLR8Jhe5swLTnQpTw7DA2UV07wZKN
XyVpnMVhKRF6VUtZiWevF6GvNuUw3KXi5JK4/CGevks7Ma+Dvo0CGaKOVk8g8Db8B59I056oH61Q
JKZzOOlzY877pfKu9WBEDUU7CfreakHWxo2KdtUwu8ZLfwHekGNUZRntSY6bInkbO/cY2kAuJo6B
vg/O8ka9LHt6cjJnkcTmrO8SvPCq7avN4pEYlAMfoqJVrjyHZQK1j020s2SvnKJYJMytY+vvZKTy
K56wyE6jvDhx93vsPJw86g6/2Lc5TM/z4NlRZZrimtrk5ixuyIaj7zria8fUN9/4v5UcQcGaSuco
wbvLTQtbo123v4Vsdmxkj0nJ7jwIup2gcWWdgYttApeYNyMhxYZRaunuS5Fy5EQqT2PRfYp80Se2
3ZcaH/jKYXzdhW6Z7SYyXL6YGajcbdlVX2HVPcPMODVUYpQtN0sySyVmB5Cd4/giCxf2R0m+2AAt
uFZ1ixWvusyBswl72+Jy7N7O3J+mZ/24KJv3uSe5oo3R4KR3VGKv+3jclINGyBiDe3sY8wfbz9Qj
drix02uVzF63qzNpl3tYsoxkVD/596IBw/5s9yrpV1WizH7Pw+6SiVnmwvytEwQndurLvC88LlZI
kBnTWYL9siGPD7qdKXqkqKi1dpVbDluncQZ/syy3FhmnbbM+8jAN6atBcqw7tCMFkAmfedyEm4ki
p2/icDUtqU7jRQnjqn7INTNYJJIlx5VQCMITSOW45O9Cmw6qz9rIf6FHSO/kpHnSvUyD2VEFwh/1
QFuFHnjoHcdX4PhYwf10U+qAGNB8z2PVduWTmGKGRzGwisjV3B5GiAjuntAvMo4TVPYTHrvuONFb
vGMOdecdHkTzvsUm6e0I+i9qw/RIypUrms5PEAzz7kvmhICoQ4cQsM2oE592txYYrJgcboRKClms
Kb17rpuBC3FFB3aCFuEU9golbzHPZmh4V1nXybxHAyc/D/SgQEqtOlGiUOCXR77fgoXEgwJflvRu
BfogXdVm4yPve1ZyGTV1K7x+SyUxtvf9abRb+dek7HT3XUVWcJNryDoRv/a0WmVcA/WqYKc57UYJ
/gXjQytx3/UsIA9DmQb65A/Ij3Df+5U1t1sDqCbecuqS4GNa1SGYMhofipwSiJXdYh8DtUOFN7uD
+SxnXCut7Rr5hi1V3K4D3zbKvZYpdnm3snB++Yp0yOD6rsLcyy3+kpOLRNQK8CVlKV/FW2gqiF8m
tw8+MQJTuDTDpxabpEmSKVLUjGAVpmcj8hZnpsNmIVhldR2yD9cVG36nxTJimDIfQDLIzYxE2c6E
IbQqRzoFRdzke8qxqohYffmQWkGzB3d6xorGr83iaTxa9jxeC7/Pd4rCAh5QWR9bR5xTSS1KPLPO
8pbiq4vxKcb9Muwx77onq6jNCG/CW6tvj6OxLEfKpfpVgYNyy6arW9cEAJ7MhL6bvBY7T+XV1oBH
ulI1qBDk6G3uw6nATzFT3+tQ5iYxaaiyvQK2ZMUC7HBjid6JnJRLVOUH9Ea2tNcvnhxYsWAK4mq9
xpHgfnfGol6tfpGUTLiZcWxCzbep84trMeT2mqR2txe6f0Eo7ik1IkKwvu07iQvhKMEKSztjZrhP
tmf1pxID90b73U2oqcZj7CzpnlKLa2Lovd1hg8lpMCGRox5rGdzRM3scO0Xi2igahDrgOIRNGCvF
9JqMzg+NQPoefDEGU5Hqc2EQNExh7DgjxUwICfGONSnxvAyPZy1aCirJWPDxsc9punZ3i2zVWFnW
oQbVUE+63ajaMdfIdGg32CsMpYO9zW0Ad3wRbtO8rB59UA5XZS4nTynEhIEBBgs2xuNlbjdeYxS7
Smi5ZwnVv/ZEvbcwppJn7DnncnF/BzreOiBdjgWK47aYRmfXW77zO2Z3sCHhitLuQq3yR5ffeoZ2
DIlKjOtynA+C+plDCe7mzqNM5YGuEyNyZzkc0rF4UzhJ9+QfufymPZ9/GxsrUzW8PjLRrD1s/CuS
NtgjGuorCHEK0hcG7/DEx9EFUZCKpwIpLeWXfs96zbyWLW7ELg9UhPhkbMks6p1j+camNtWl5IxZ
dUkcfi45HNwmJ8mvBjYrucHO1QAOwC2o8PEXTHMULj3FZkW5a/t+I4ue28gyeWs315wcQdl2x7bn
hBlj7P6msi+qXwrCEQlDgWg+4PcQ5egobZOs54RmDuyDLmX0Mwlc2AWdoT7kcbnY1uM8Uzd4i4Jy
HZ5MIpHsdSJgSiFmzFzgDYUSxFYtLL99Ub0mYsqYTo2EJZr/aLYK03HgEM6b5GfrGeYJSz0xNMdu
Pmxy3xu/Z3Sok+Q1zjHHT+S+o6xnnZLE/g041STlbbvBNpTN5wMET6i0kKufGc/FMzKTt+GyKF9G
T1ynPP1N4Vdw43y8lFb+AnG82tdF9Um2TF5FQc2W71Jzxh162cK2VieuLNYqH+LlnJhEGnI0Rsxa
JEroENZ4Zri4BnDJHjF2ZhF2RkoP4xDwrKvn+G2R3FnLvPSPNkixazX14GhAYX1VrJdXtY0NDpAM
qXwvLO3VMLn5LgYNZWlKDT2zmbZ0TVprCiQ5oXKmDYzG8otytceiGBCRTMM9UOMUb4kif5eU59w1
hfMn1ywkYiOuHzBEAYSCNDQhC5SO1b3Kri+jReIOh9vSrUEr9ZwgVXjIKjKcgQXAJp31SXjehGTD
RcqvLW8TD4ytugz7AxyXDVVKl0JO/RWs1t3YtHl0k8y4oOZvCEny5HaQ5gs9iKcyxYqd1HSx2RTN
ydI7VrxII3imFFg79KK15BA3nlrAl5vmn0Ky4yeO8tLNy7kJ0oOqkh/hAX8fmlZusf/V72npwAP2
YvICrSp3XhZ49+0wP/REL5q1zGFBFKP3TIpkODiUojzUqi0iJjgjGkODcGnoKowElRaHWMSbOKO6
uk/mcykN/1C4PPwYZL131or8Z2i5PCVGedcZnH+Yk4a7eMzJSdUJy2bvhneq6i+MC2RVCFGI/dAa
yx16Z/hgGLR8jg2xLc8yrHPfOnJL2CE7TCrrWlxJXnANJEoyDij9yoM3kGy39e0xfm8a/WDW1Svf
hpekh40ZzP6vDFE9khqpNu4EY23XiLWS5Zc9k2lArQdaQ/8im8bbh8Dp381tsIt1E+8HXssbC/bN
wXDIZhCcKH8Nc/KamtYP2Q/BtD6/mbRGVSuoJPbOrr1pnwS4vIugDllvxS9kK25T0bhP+bx3VpZ5
h8aBGLRuQxlwlVC3Ds/xe5ZIAB5dAjjrtHW2U6qeHVRLbtpcbTg/iWOk/8XemfRIbqRp+q8M+jwU
aEbSSDYwh/GFHntGRmYqU7oQuXLfd/76eRhSdYXTo9wRdZtGVxUEoVIKC6Nt3/IuUdm9t/E6OBDW
jZANoDKrOdhHvRVdl5zqKyvMc7qFje8fCCXsa46PsRWRtK5mqaq73Ei+9hlSjDrGfJ+0Fmi7H04Q
qef5KlZk9XODWcIoRbybzcz0BjoVN8GkDK43aI0xsEzcEoxpX9hlArsmKh7Qvr61xxh9IUinXfGx
cbpPmTSTvUN1+B55sPjeCu1bDkt0I5DAJw5bfBTj7rvZlXSU4oQ6ImJdN3NbU0ZuaH66dRLcSjBk
hul/rcE8f8gH9w73jD9QD92nRrCINKCO0ScQT90Ipvw0WLc+Agej1EhjOTFIIV1BbLXuq5yobNvS
AKiiONk/I6P+ByT2H5ZxFiS2ier/9fHrEKUv8WHP/87f+DDzNx00l9IVoe0zQOwf+DDD+A3QH0LJ
Lj5r2CxJpID+VqWW8jed/3BN2ga+NZDy/gsfJsVv/Bz+ENMwYF22fJtK0CJu+hIdZhBYQy5Fut9A
Sk/Yi+zr969PFMWb//Mf4n+bbE3pzEhYIQEBRBU5GEGQiqd2/QtYVVhhkhK6NdBlESctjUIkjEeK
+3MfK9qoyMwmgQdxEQ2bt++n/9+0y22JBZJBbw5JKLVoijsoMv1rjan/+236Gb3cNa/++3+LTfGT
/kYV2r85BqZGi0U1MqyWztb4h6kSjkvLhnIdk40mnuWw/0YVur8ZiJ+hRIXDnDLe6l0tVphCgNWm
ELpE3cdysAWzV2K2Y2BRbyvbP6d8LGFZUISq6m1T8xCB4U1sejdmgSwgYg+a89GoSMBQXMnK2nlq
EitAv8+oe7xM/8Ripi58WthJbe/q1AbrukPfwrS///ffTXLRff7Xu+cJ3ODXl7vn+Z//a7do2Aly
gQARscGXKkw42CR/bR/h/sb6QwK2US/jKef6+Mf2ccRv9NkRilKoIjlsIpCsf28fU/wmHAS+2VJI
C7uLSeEb3DqeZdn/eekgzm/iOmiZy5UHIlWsJdN9Aw36CaQo6EydgKbL6RVtgWLVHc20FgRIP8eY
JXkQweb6UdfRgHzyHSfG1zau3emxXph0tApQZXfw38XWtb/iEsIwBi6qU+wQ7tDfU48ofg+DCDph
jYzOBHkGh2i0Y5WvgJpZvu9htaqF5QZlPYd2HFaf9CMQApiqEAJvrIZ6X4HjeKIXrFNJlZr+6OBN
893VW216LDU3vkFi9llsWC90KOGRIl0LqkEHVtdZX0RntKCzYqioO+R9LXLjscSTFotpEoAoAplA
IaY2NjlMHooIEXUTL46s5EkL4HfzK/Rl6umyF+paxysxRWStmfhUqeZWudi08ALRln2xiy4aBfy1
NhZSWI6ULLSzGLO9fBAqqjuSb2bHGGXgJL2Zhholtn4u3dssEXX0l8Lg9/E/g5/FK8OJ4wdoGc+S
gr0mnv9nruHJfoRApClQpKFiHsPsoFILSBb3YnP4pssMUau5jarwtsiLKf0+E3YBxRyQ1hyW+vEU
Nbgynf8Cx7J5/EYWsn1gsxG542+UsQJMNwgJxAFWsUiaxaAU4VcXGIAXsyaRDzWG+YB4bthQ+3Mb
BXQSdvc+z1A9u/BryOUSfXlKHJOnxETCRmA9AVt/pbiuFFKyGq7EIQlqmyIXHvmFpDqWUHxOwnag
DE52htU7T0Fyi+eS8VMXKdoroyYhLCSlnL/ii9O4v7PlHRPuydiDfyRp6Mr5h2iB4T6ZrTGEHwZK
H/53mmdNCaAEZTcr357/povU4PFcOOjWcq3ooEt4O453lR7T7otaq8QdHhLynzMi5iRs4FjjC/uJ
2Gw1EC8i30zaNr6C9vN2exHPgHz12R0+miyhPbZo9iZish9AMdGBy9FzguZkZWl3YXrH7yEmFOZy
ZLC6QBnKFdyqx9PLUMkrcxX6FJyhtG7CpJw8QxX+ro7d+ur8pzyZIY6IoPw5LtLB7tlZ/vzFDAMC
kFQmKRBBX+HLCZ4cSeUrYJW9czNVLcjAthvG8W9rrH95UI/1/5kiQoW6i1stwyvo4athW793kEoJ
FMCOYFZwg5vkMfNpzG1y129+F1PdeG2mSt6s/3rUXrkfTr4swyqFeYkiRiYOXh3GWWZ4WxPAMqw+
z7SyrGG87+D8U+oSxSWrh+VIHW1ThZWFoJ9sMizv3WqSNtVQHH3Q1NvMWtJd1XVpH/wO22oN7Ndj
Y0ukvZQx34R84AtbSK6CquULW3xdVycIp+NMynC8sD6VGRlVBvsHY5YS3mAC4iB/aup8Tr6mGLE3
Li01fu+DAzkAE+cE6iUY8B5pXOowJS5b/mbRq0YanFaEmh5JRvv8fuqNRtGv71JJt09TA89kItuY
hms3Q/kbimYsDj4LnL0vZihmnhoEkrMgWIdqeioRNQB85ys6E1icRPMvI0KWfrjSIVlM1EAGW58/
VVGv9T8DvZoDsLBD76CWODmIP5kDIov4Muqiep/jQz6iRRggCLcdyF7t20S3IVpCjBwcH8gDlOiH
JijMDKTlWNXIMc6RnLtth36C/AzuslX9tYtcJk2WLrbd9FM40xhacGWzGHelDb4fmcZ5nL90joyw
0EK+esFAloEyt7rdhZpzjcHygJsT0WoIkZbiwEEh52Je8TMCd/ZCbSwwi0wYOf6GeHTrw7s063SX
oLTK1UFNWHOKh9BG7Zk+ia5sCuTlaI1Y8c59ZvGqh5qW0JG3JepjaYWSqvFIf6VCjyw3VD7UV1WZ
QdPbFcaC0tnnmolyAk1lfzLpyk79lF8HUaY5P10tc7tPkkrY9CtRVmlj9FeEdon2TQlCPQpzrO4j
AyVTJFoFveyfRDZ2CyxrDuOfrpum+Y1m0FYcNmDhKnmnjXkJh5f2C9rittBHakU40QC4RUiho2oV
O3n62UTTdIBkKdBMlp3KXDo2EFXJ/sq2vw7zXtMeFME6r48Gw6T5EObRBPknsspfGehw9ymoAQcD
qiqBln1p8I6n8YLyJEL5KhmR4icqjOTTlGPnhIwFyGKPLtrksHFVZN04Lc4QahflVjB+msoalAsi
8ehuFyaN8RqBfHsblVk8WDdYmdcfIz0T2AKgq+WAP0RKX83fHNSTaCKULBmgA2pQCEIPoqFcctcA
bxLqQBNbpOXOHZJwpvwTYHQACQhYTlfZiXUzNlmSwk3kSaEYCOKsc4IbB/KRjS1j7JrxR9s2su53
1PlnHGrwEdfD69FAHoZd64hs9CgGpyU20LoezTY9rsGoPsu2M3VATEGv8O10F5jzZh5TqwAxbubS
pq4/IDm/C8BjDLvamExq3GNfaij9AGMLUNtIdPkIB4mPuinKaja/wZdCDYZ1Dcs9Lg+tvsuCGvy8
TCDtow0+jDEGd4hAeVZFufOhlPQn7+bJEaAhsw4svYgMra+Q1sb0DASK3o/PKB005wZbBPcCF4ro
dzuNgqS77+OsdKDhDuHCNWRfmON1Gemt73xDK8JvPvkAuCO5mWuUuBElsYH29xtn9N3wU9MjZHOl
zKYcOvrVplLXfWInRuA5Y97W8h1GqKBJNxgJ2MX7wnEACO2QpeeSgJRAHvnHNAyy/Qx9ltIZKgNC
/z2zAd7d2nqGGKFWG61/ryEe/mSOg2l+R7zFTi+9hctN/M9ngvxaX9J8i9TFJdiw1Soy83HSSjTH
t70Km95tkScUtDN69KNd6ZtyBNNz/hE8HU+SyukkbYK0zHZW0VOsG6bo+sn1En+AYREWzVVhA6Vx
DO7neTasC+MdP4PL/OQSjeswddlw5PfHL5HmK+z+Brx2y6QAmE0R3xtD1P3NFr12p3MEQqC+s9OU
UVwI31bpwPPQyuahp7yBQKxlrh7BDiGwKpUzuRmd3/Am4ZYYt4Bg/FvABdVnXdFHSyWLsy3r2toG
cTZkXgy2IIGZk4sL1lYnYSuRnaMTujoKAzh9Ef9+GWuJwNDof8f+r3AKjBuEiSQiM6hpnl/ek9DK
5mdjzGHjogWH1F2NYnUzdfs0q3+FelLjC9hkZbofheHfDIOtBfvKSLvcg5ZShRdGXqc6lCTh1lAg
YJ2XPGy10MqfRlReW/9XxVEDqIk0RUJPTo/Bxxbh0MPNpGW1bXGxIT/1p/ba8WN9+nJ+/sfbm8CH
0QWWSIQ/VCFRLD/+yqOlKsRpwiXwoRWHSl6J4BH6UDmSzfV9RX6IBoBRGUb1xn2OcRsGDK7N9SU5
0tay/C9CaVp1k5Tw2a+Mno4EvYdxag+O7MQTPiRFeCgamBQg6nu1bSMrMq7Oz/s4tl32Og555Cm2
0nXH+cu5/MXwmgwUXI3I9hDz0q9SQ1Y3gRzCBz8nULqw0q+MRWEHJPVSx4ERvPrGqUQkPCZN9Yix
3TvImzSd8Fl5BEI47t86Lcms2E5saIMS5eqrpp3eDxM6hN4A2ywErwVFKyi0ClQAckp35wc7PjvP
9wWvrMJw0JQUI/VV5jVJGjpWHgQHKPDOdVwnQMRNDNVlSQvHcHJdIQimGRfuhVdGdVyLtMTGvlaS
nxxvnMBpCH4Nk/6/lbbvCymHa6Um/NlGHdSQ5iSQlXsQX+fn+pwlH707SlLDlUAe6NJJc20Mh84j
sYh0o0NhI6V0yGJwmOTrUEsBu2bKc/UA19StmAsAnFgqZ0AQJt0ekCLFeqm98OucbClKIyaTlxQq
KHmvL4+g6/0Ax6AFFSO0AYJ0Wqe/9x0KZChJRu1bP/nzRUXCi0Gbw0qv3lwHQww2ApiPLszMdpMO
DfQV8BxAimhZbDG5x9FLRU7tnf/ox5cTGwyZMjJQriVeJJKz1bhmXxVjWPkNohkj5BdDDk86hMRi
23WdBphYqEuud8eX8vOILn6CVErItrkNV1taT4RmdASBB5qfexrbwTtAxDYaLW35mV39Bfx6/pSh
hX8XENS9Pz/dZTpHW4yYX2DzzJPHqip39f6OpamnlfLbw1SQdSapoF4UFc3H1ARjP+QNvF8IIrsx
TsYLCyyOH9tl3lKihEDQQSJMBr7stxfXoR/kWhDiznTogeMcImeRYx4z93s99+P1FMHkngeMqVwB
iCDtu+FKJUodEt1yd3bkQGXv+n7X+bJsLjwTJxudHUTzhKU0qMXhZX38ixUItKq4raeDhirglsZ/
edCame4xckBv/PqMZFLkMDGItU1zXe2woirrimaeDmmEvTuuMfrNHDZIJMRIdbda2Nyh/gTfyg7a
5sLQr01SIYhBbZ7BjXXpozDx6zJndzpQViPSs/o22Rhp8NXl2/44P8vnM3O0yRzaD0TQLpUWXVL3
OP6gptag/SkG/KscDDO6VKA50NbFIc+c5LpKVbMtpJ9ucaQLHkZ3EgcQtgpCaq1/KOdJeXNafTYz
FOoCHSScmwh0exOk8HNNXbp2js8DMTeWnwSiGKhS/uLhXJXD0aioGMiJocpahrhJNXx8/9S0FAZo
B/zvHUTb5gm5KgfbwxE3jgursh6eu9U1LZd+H++pzjV0/KUACIxoCFizN2D8dJ1rZf4eUN7XRIQ9
LKo03TYhcgy5hg7a+TU6fuF4ZJaBbUJe5ChoFT0f1heH0YJZn6gxREjSFPmPVEtADIZ2rY/bzLBL
fVOZqgf6YVmfzo97fN0u4y5pFdaS4KtstsZyOb4YF4x2EeCYp3tdhAoJVXcQ3MUoD2iGsdK4k1//
G+OxxhxsUizKfsfjlZMxUu2hlm75dnNrz85wj9WIiRJw/C0Uo37hen1tenIpgyPEQvtLra4SzSjr
FMqgjlJr4aKGVZO7tWGH9iIpOXU35ZsXXulXR6ReK0xudVZz9X4VreFGgvDdG0wd/gJai4eJuiEI
URBB2WgWt+c/6LIj/3m2/1pA1k0Qz0qu8XWdODXxThxLyQc1QUmBMeufBv6fHcQ/598YygCNzWDE
Qs5zm/HFXnFAYXSm9Gdv9rFCQOlCg1EEnn+f+KOvvekR+Gte3I4YaKOko+h9H2+UVgww6J1IePEw
WneNFTp3NL2h9FGue3rrJ1wqwRw9AlsewnV3PRuUmoEQ654E67SH9YiWjeVXn5Kmst8UPi+zUhaZ
19LPhwJ2Emu0cBPKWKB7l6im3FtmZy7Op842HMj5dSss9twvyYW75XSLKKrVqBxJBsdWeXXmOhWi
auq0uucUke2inm4WH0dzMNJr4iLo9ue/5ukViuigMLhQCNW5kFZHDu5YguBXJBE51brqnSjsatpE
eQuCH85lY1Q7rB/9ESp060wfEXEdcTA5/yucXqbUEZZGN/M19ZP6DRAbbYIpJjw5awgAjdm4EBhL
r6IcAC/aBkIxx+nbl3ZJ9bhsoFW5UMqON6w9p5m0Bgat0DjcLzWA64DX7naKbEFJYbJ2OP3Vbz6S
ZPMcfMpUvJr6Ap06ur4LuzMdMYJHjNWXXk8HT8AT3VqZ07x7+zddAiW2Lw0Te903RpJz7AwsSj2I
HpSt8Vu/JnEiRkS259Dj7LMx4IDuzg/6ys51HCBQoCNcTsU6tY0AEGAM2Bi8TqBOW1XABKvm5KpJ
K+vCtj29t1kyGFzowiwdzXXNLzIo52pqEl6UIY4aQhx8GOxouIPxFD7BY/4bwPcv+3uvTI0dStxn
g1YDFLZKaTNV9PAWGE+i7LADIj8+osfzI6mQq3zzR2R7OGB/OZNKrkOLRNJ70od5puI/zmiHIJwI
1H/8rjifF7bjcUqxXG+UH6jf0U5TRBXu8ucvXgiA69lY52g1NoCKFsg3daatxELx8/kpnd4xFFdA
2hAoUUnifTgex3G1EYFeU3h66rAvuIy8mYLwDx3+2Lb3+3pPkav3Yre6VKo93SYLXseygJsRJHL0
ViOb0BeCecTMuRoRHzYHzcN44RcNhfEGV+tLFbPXhqNISZuSK9yR63A4J3kQAX0hbwBGsRtQvMn2
YYTdFzx8ZEmxkmguHLn1iEuh3QRNR2mHOh1R4fEEffROCmaIyLbm4pzqip+dtGE4lz5Mr2B44yvP
aLztlMeAvug02VefMxfQMwrdbfed1uvXFYHhQcsKaGJZ6qDkf37XvDI1RXZKqk9dn6R7dUNb5KtF
iP78vuyQnJKlq++SrKtu5j7AHLks1IWDd1xYWIrMTI7L2bYUCZ61QL9engYn0mny9iYEZNFa13lQ
Ih7vIlqxm7osvmW85t6f68UPW1lf+LvqwpW2vmKW8QWBGvsHvOnJXm3QgIiGWENNN0hHaBxQaya6
vLAi6vnCrjkZCiCGyZFgO4LKAJxxPNXRxTi4G4xyPzRq+qOP0zJ8LCuQ2zcqKpPH8+v42mCuRbeC
cjJRqFjW+cUtY4BbM0QE/ScscxQ4HGjzbkGftHVxgHrzUBQdl3qExeZ01ks4Gn5nVgqbsVmEFeLy
bgBGH4oGpOliqPI/3zwarzWHjweI0ZzVaUg6EO15z9kLaKwjlzM6v8Nxjnct/iYfzg+1DpGorPAk
AKFhX5BxryGBsd10mFHa7T7z2xYnJnVNfmHulYJ7j7gzkmHlXFzYj2LZBS9zFQalfEnwS5mN7bK+
WyLHoE2dFkgAlm7+qFlsk02oUG5EySi48VG5u601Y/hAr9HHpcgA7Y88PoTsvh3zD9Do6fulBeyE
N38L6KCUz0mGeR9PanBu0uYCEudemir38nF20y1+ztM+AENypTLIUzWG2Olbh+XHLcwMWlFL7mas
rqMWR2MDvMiwBzMxgfgDWmjWWMmB3Jqv9bam8iDaC+n3ydFZxlzAhqwE6YC+vt0x9BzDpBj25pQm
vyKjw5KMoAFiqd5c2MzLW3+02MtQJjVcVp26zjrsMFCRCa0pGvYD5ksbI8j0T0nviKfza/faKOT2
nE+g2dw/y4Rf3gXULoduUkipDpr1EKNFgfBgPL31tDAXsjZCqCVFBN93PEqUzmFUWfaw9xsD/rtM
Km+M7NQjDSAjBaF2W+O+6J2f2slztQy69Dw4nkCUrFVpxrDazqgWETQDmYBr/LTQM+vKFs1SzIXS
rsvfetctt/cCqVumSKq4BF0vPmXkJ6MQcTfulR7GnhOl1SEwYSnno59dmNrJ7bMMBfbUZOvT5V2H
NbKcYDc5lHMHjKN+oNg7ZlvMZf3tWEbtRxilIwaCIvt2/oO+svmfsZCAzpYS20n7EQFuOFhi2EdW
/8voCnHXAWChwGZOF8pOr49kQhuxeaGY4/GnNLOc0rZlcMwiPbialcaF4jZ4vdNJv3CLrENhLlIm
9c+hVreI7Yeab+bTsHdgX97F9mKi0SM1s1WJAS0dbcpHDeoiKhzFcCG+eX5oV0ecUi0YCeboLCfj
eJo1ugx2iTbkvm1dOJVEw9dYSISPqT0i+E7O1GMPFzXWUwGJAlk7Z3If9d4f3+lN3WApBtRmctGC
SPA5pR2MYplHOotQ7Pl1f+WOoOPNM8f7jYzXet0RyQBzQaVxL9r2l8jT6WMvbefCFfHKaaV8S/YD
isMgKV/evhenZ1bYfw8uS970ENdKLl/PgaJ+B93O2As0SC+UG06CS9ad3oii2kBuYNjLpF+MB66q
TLO0Z7zKlF7T0tY2OhOaL2/9znG6xuPqCLbNAOoff+D8cP6bvnaCUQMDkQOIgpVfDd+Zc4JxGGi2
So3pvahErx8a5Yz3dlHPDnJ8afeutVpMaM+P++pnJrEEP7G0zNbYDay/h7HX2XIpIA0kpWbntmlt
uVNZWmMqCUf//Hiv7HEFUIJdxzHGR15fna++AdY4K9Hvy6qCSIPSQvyTaqeFvqQxtvhy1KY3AcT9
0cdDv0M3MqiwCzarn8WE8cVGD8sWfoWftvteH1FZAiRd7AJndL6e/0VPrxw2Azki5SfWAwDNaj8U
fUY9GiMQ2ZOPokBUwvitBSqzsFUM/0IIfroMSxhB/5BikLWAeI9H47AZCgGaYW8kOpJdxGR/QNLg
lvFb3Dl9TVy4UF8bz6RPaS/xKt2K1ekS+NyniBT3+x6W7ABEavLTT0UadYj8dDFqTA7rVFwY9JVP
ikAVST5FaINm9+oBbk366p0ed/sGIb4DMqXGZz0AcY02bBxv37p8jkB9eUkWmSZ77fiDIlUwDtJO
pz2Aa+cWCSexk71pbAKjUB/PD7WCNXBciWBejrX6mI051IOK5mnfg43aNXYbfhG1HlekN1L+qozG
1u6FUQh/g6Kd/jOY0/E935ie+Plf5OT7Et8YpDp8YarhVESP54x0JIA2QgRP+E24y0A9XRWhr28m
csz9+aFO9g9VfQeIHdE97xUh1fFQAHONwuI68uIp7q+Rq+ieIrO2rwxRx7t41qMLW+eV8eADkjjS
vjBgDa7ORzgkXRvaQnpOY+V3Oiv+e6HHJoo0Yf7IrtXGC2/cyXNAQEU/jb9QfxN82OMJkrLhcoxD
sjf6evFORoF6ghtu/II+inFgAftr3KBF0083Qefq2VUTaZfSqJNIZBndWbiQEnVtXsHjX4EwD3XI
BIvcIA+rP3JamA+YtXVf9KZFSCUZYyRw0NCCoyGrz+eX93Qn8S1hWtK/pCBgGat4yw6HzvQV9ig0
VBZKk+U2e8uwuusAsW/3wl46efqYp0WFUwcZJGmGrbZtadipZc6l9PpRy3cRAOQnvuivbAqiRZk2
vkoH0e3ePkE6BpxHAF4GgM3jb2uVejnwCEmvwNjzNpk0JLqrtLGtL0Xg686FR/aVzQQUVEKvXfqm
J2X30XA1y0QIwiNtjXamnMbbuXLKXSGM8oNRDrWnB0l638NbQypYFj/PT3Y5jEdhJRsFPCoMLDoa
xGurwxPEM+5wZSq8WSXZjd/Z/vXsxu2FZTw9ogvshtPy3Buj83P8SXOzM6BHSMNzJebRFFXjr6q2
tbtkrPx7lO7VhRO6/LzVrHhIsCWjIkfgtt42KOF2hMUDnMKC/nNVK1R5wkbbZPQa3rxbOAqUOSkm
8SjR0zyeWobaFcqSSNRWUDBvkF8LrklJmqt+Cifv/FqdfEWybmiqzAjcHwHSclhehKFtXpPqQN7z
IjSNEeAPgMsoHJIfcfZ4j75k/9apMZ6CpQdOmsuVxslqPFtGyNe01N/H0P+kgxVDvMXMG+y3a8O/
sGQnJ53BcJVz7OcqI8Dk48E0O8OvLo6FN8l8+jCj2f0pS2ewugauIGQrNKeLeb4QCbwy6FJKRSOA
gAfO+ep6yRDYAuPPDEE8lndl7+q3CstY3MBNbO7cZtrhj/pGqCN3irXgrYnaQAotZOVV/NFqJS5S
OVMVCf6TQmo16v+oIAuFcWkcavoeYfJx0wscGzq9sG7qHInw83vp5ITwO3Awlh41lWvwlsefW8+H
QNNUydpmobWv9L6n74+0URr6l7pvJ1cMQ9HDJIFBnZZmwGoblZ0mfVST6b4h+nM/jFNwO8fwms5P
6JWlJG7kWFBts+mMrW5t3DBzB99aWsKLoi9OKfE2iVFF1/TIvEU3z7yF2nCp+f3aV3xu3oCYBaex
zsxUhwoJ4mTCG1npbZfm6Q2YDRS2J/gt5+f3yuEHBmKjSEBX2OHJOF4wfGp0t6EWTwAX67tKM7St
sJEdjMoqutMCeakd/Nr3BOpC+Ac8lCLVatUMH+7FAhvzsC+S72SLR1KaY9UFVNTdGn4xbjqVxBdu
uFe/Jy0/ipmcC67w40lmclJxBWLcGxyUmKs2wW9Jai7C4HN4YahXvif1Ax5c2KY6ILTVIQTFO0os
qqVnpRo6WWXKQ49jnen+Af/Q3AWWXb+xq8+xZ8SF3Mp/FwjRanL47wyVTywzBMG4C+p4ccuTNsq+
YX0np/DPybHkhbLRKx+UbclYNBl5o9bHPLQxWe5YZa7wNED334y9wXZw4MCy83B+g56EpEyPYNgg
kUBjwV2DFkp9NNHqwp7ZgNzoofpdIIoaFDujTOuF0DZ7jYNBko/g0oWj8coFs9yjPB40xZcC+PGH
NWsHVfMu03HMmJpdYM/VXeA6by4RM79FFQRCEqEFCJ/jUdzOaZWRgFyKywB4TzXO27jrs3cybOCp
a+2lit9rS2eQny7V4YV3vToLCUDloJu4W4Jlz6gJJAHqt9kVzf4f51fu1ZFoUBHP8yYRBx7PLNaq
xEY+m0mFqNr/GKasU++FFur4v+Cb++X8aKcHj9SQl4e3ZwEurN/cea6lkbjc0SV5pIfeVrKPyKFw
c4rSGz2lI3d+vNPZLfILlAvVQu5GGeR4di3tdOQNctPrQt26MlMa/CF+5H8qNLGezg+1YngtL/sy
FmhvtiGIrEX16GWERjINhTJCq8/yTTt/KE0/rL+rwU5TDHIjG4Q/OgRx4FktdM4HhWQz4tVjJ7P+
Y+nAH76Sg229uXzIpyZNhAv03I5yVxu3pMlZISdLjTTwfava8CAmwbdRmTjSWQh+ZntKy+AZ7T5K
xPX5L/LKYpMo0utbUBxgfJc/fxGyWsIuxej3+NoloPp5QRx5k4fS8WDFVgj7juGFiO70Fnq+YOn1
EdNZ4NGOB0yxTiACyV2va3BU6aY++uIjT31NrUzfxxh63WeGjyqP3xcXrvfTjivnlOIwMFRwxRLx
oOOhQ7tFTr9DhlGGpe5vrMBqt30FHi7OuvLr3GPkl+XwNSMrV3c6GpDvq74sDsU8Dh9Nuxr3mTvL
Czvy9PtT8qGSt6ReLqH1KsDtYUIbkSqIiswivLVkgz0Pco63YVHMD6XlvLUUwycAQQYEnj4F1JLl
LL5YbjBtmYrBrXoaVfEPFe4vchs7PbqXwsafvkpNN73w7Jweb4oDS26pBCsOtPR4SBbTKQUMRs9I
whxt5KaAdNyEChtm4QaXsBdiOcFHmSVACAJnyc4iYycdOx4OyxhCs4AHtWmiemc65bhRTSefxhaV
XdX07c6aEwjcWZp94wb9gn6Evc1w0d1bhSouzP304XOXW43mPPV5SnurGC1LgCN2uPjRfsjaQ9q6
U7KFCxUWFw7V6S5iHHY1GS56Ns46ttYb2fdpSMknwp/vY6bb0a1KRXabgavbWKnz7fyl8cq06NKD
EF4KwbgBrA4SJkR5EJoALRMMxneoGlgPTljoj+dHeWXjMBuehSWZhl+32qulg+HATJnOK9LY/NiO
YYprFrqgt11edXJzfrBlJVbbhhoPeZBOJ8nhYx5vm6lKJvJfn6JZE4ZfQ821vkLKCWbkcTut2ZdW
O2qHqEbL4cLSvTJLSnRch7zrCx5x2c8vTmQr7HYJ1paMaO5uURVFwFhrugrynKZ/Oj/JV7YJY9Gk
IhpbAt3VdnQEFYLR7Hn9pjC7Cbksd+j7mhsIEeEeG6PwAgLy1fGWjijLyOFfv+yNo0ansxVVnmT2
r9LYSW+wNQuuEYRFDH0azP2/MT/SdqLABXO8pssR0daqbifTM7JY7V1kRb0i8TE/WvKwyVftpRfl
5LKhtcPhJniBxbGwVo4Xz0hww3Qq7CIrFHZrDz84+4MWjVW1qXxcmvGWQHcXHIaJrUSJsv3OThv3
gOLhsNdzUW/B2V66ck72E78SYG8uXHaVAebk+FeaAWDWFuBjLyf7o60sp30+ZpWX2lOye+PnZqgF
B4aIJEeUNPR4qDCu54gmoenRiCwfUMIeD+E8hvs2Bs7fwwW+sJ1Orh3GA3K1VCpRpQTifTyeFfk+
ommG6bWyhnLXZLR9N/Mk2kvVyZOBAD9xG/D5aOlZXKjHA42O1iiEfouDAfHiA0tp3QCjDy9wDk9H
4UfTuF2Ovb5wjo5HQZVDgj5urIMoNCPbR0ksUbr3x3RsnAu328mmsLmsSI3hkGLGjObn8VCzkZrt
WLSI6UK/+U4rRF35+YR8U6KjmPvGXcFYwLhAF1Avh8e1mlaK2Y+FWrpziBIU8RMd13jke4w732hv
U13zH84Pd/oVSSyBPNHKp9uCVPXx1PqkSxKFK9jBVBPoIEymbv3K1K7Oj/IMe3v5PkB6XoD3Cy2M
EhaEldUwyganWrQFWvKDUBtaZWleX0PF7dTOjUsZ9Ju+AxR1z77lk0qYB/6Bjl5o3ICeR0G6dRP8
f7SmsdPNUOdpu00TVFGxr2mm2hPgxP+sOiv7GeKs9mEoZ+cdLFXj0fITMyVKTadP4Ds7HLCU/DCM
HSZR+CU4Ygs1XUabIQ6s7/HYokYPL1W/Hx19/BoOEoXCinLtbRtTYNvZcsJaKaulO99QWOJWSsyy
ldj6TUi6Kxh274NBwitwJRzDBx23q/7OL21j3Bdpon64RgMRVoZm+NGv0+FrJmf0o3ubisVd0OCw
sOFKqLC8sdrgoWj6ofW6zNZ6T1lVNO9AW2VY3CKoUG0CnLzwuR5kIB6dumx+DF2RYQdLYWbvI7aC
tJM1zsMPoHKGvQtGTiPYOWT6u+1UW0lmbus0TNIdDn1jVt50+QDvPVb4NCRXwoqRzdq0TlD7+U66
SZe9y5s0wO+jRjz0p2EiYL0nEEB3MdIjI7tuy3F2tk6YVaLZRqZWV3w8syOjJzyMKm+QWhr4MNZU
poKD24TxeF3k7Tj+zMrK4s+p7fR7gbfP9Ln3bXxYUER3a/eARi2spgt7ka12tBWpOXDGAGGgswqi
avWK02WYRRn2yE0HcXGIS7PdYQYkECkPzBnHQMfZBMUcQdjEUKZusYg8P/76VSfAJiBbVAAA/xNl
L5fNi4hFqAKeP9LU+8E2u+syCPNNhWzOXjla5bkYIn84P97J2aNDzaXFK7PQtGmGrSZsSdyNZxSv
bgIjK31vcGVWe/NYSwQ1c0hPuznMouHalKXEj7ypnHaPmpS8HWe9cw/2aEnrYJtxNHu9X+k+upq1
jiNAZaLrg0mykyAFG9rhBgzWqN8XnZ74H+BUwewxEMesHqYx0G/oABrVBqUn/qpxDN5nxMX95zaw
RbGX1SDbnbITygiWkYz2pm4U3jlWNgj/XYb9F5YGgcS+fbADQhPaCnn9RwNexsYWAjtGRNH68GMp
4Zi/S4BZ3wmMtYvN8gp+0/uoN/c13oP5g1uHwjgMLW4sVzKWyS9hxomVb3S02cWGCwPZ9sGW5VMT
98EfPRQUtRWoyt3Hoon6e9vS5v0wVG30YUBgSr/ldx2jb4lFP+X3INaC+a6dp8Y4+AYmtWgAYP7t
bPMEZiyEd3DRo2ia4TEaES09TJqLxaabjMa9W4gp+mHgYHUgwfS7HUYZRCh7iwaVhssLTdNwqyx4
fhsl4rr+f5Sd2Y6cSBaGnwiJfbmF3Cqz9sUu+wbZZTdrsEMQPP18eG5cWa1K9Ug9M3K3GhKCiHP+
8y9qU2SdMF/bIWlnUseyNG0OPoarGf6WeWLAJ8JzayAl3l2co0mziPN9F7TJvaVyfX7CBs/4NVBn
GSeQLCPBtKUJCFD1zVJs4wAfu4iodX96/Xwl/oGH/v70AJBg1a6oBR0tzLazCsTEJL2F2D+cKh6f
dYPfFNRs7KjBU1mIWXzfEKvRhzT8QkRxubhvjZSjvKblS2/J1uYh4fLXfsFiJS1wwJvS3QjxWz/q
c1Bqe8dxiVGrUwK4To1VTt9zExurbaY0bRcTI1tdODvpDc/2ktUrhS4O3AFTXCYJZ99yn2YSRMuv
j3gZGW0ftYBF3g7dLjtYqtV1MoQO+1i38z3hPpdzPP8TJOxz900VU6WQtDVaYd+ZcLkG8KPxsHhV
9lP3q/Q2qalJCAe1sbOzDLOxtxkfeGKFWPwgkMUCUJmhyFKzuuOblTkOmTqGq41ajIH1p9f1/aQl
snlYWlIadySYx/VW16WTkXlXWZ2O+xfeZtdT5xlFOChS7QkGTCt4kzWCzuJGE3mWbcnH8yfcVHGu
87/aqreXb662+M6r2ZX1T58IZrzvcLjqSYZPYNePGF5hBYfw3yxvA4Ux4e9MxUHDzur2ubod3LI2
jmosxq2oFjPfBWkZYJwESYK4Dw8mXv+d2aFHZkkTY7KWNsFwzJfUIQA5TRwFjyhu22yTLVO9hEaa
J/EuB2e8tc066PEqrKr4G5mnk0u6kk4wFOHitSK4gN3qJi4TYrV5NiBXcWblx7jvtJFSQDi9esBy
LBhDU58Xb+dkaDMKB6jnoZOyOqggnYsI9tqoXymMsWMCcp3gQXNE6heh381EakF46pQWpR2Bii+E
xpqvSyfiEdfSjt1kzRFq024jykHoG93KNLUhpq8ghrX2HS1icpLWbtSbHNthBZfJXz3ClFigSkzN
JEM3rTP9Tq+wWXrzFksj6kBZtdgOaTdKPYRdmZcP1GDOl5m0gOIZeHvZaKQt+UeHUJS3riyNx2ZM
JuOKx6+rTYvF5Ctyvjk5YK/ES87hOrfaJnYWc2/pOaFL0q0RuWPpZL3CVs8c3GzHbEMtYLX7rMc6
70eVIeu66zE5UT+aoLd4TYY5l7dzkZYES7Xx/JyMvpdHpj7IDQReBr/EPFeHpMalaaNkg49TGGep
g1AagyoTdxinKl8qcgS/2/iUW3fZYCy88Fzq6Q6lszg4UlPmMwESKrvusToDmGqmOnsmMUuQ/C5L
L/OuAgI75Bh22YDxzAaAqSAhxkb19rwYs/Pb5m9qZWgvcEyJLzLYxsIAm3yStBPO7UPSGmnsbpXd
9TbpDs2S//AW5kNfZRzbGn2Gi8vCiXiw3D6mC6kRu8ooLFJCvF4eVIPE9iYNWs86LbEmjE055M3E
2BvfzzBdfGKYzJrot18M6KbgxL/Loe6OrbHZ6l7r7UdXJbgbEtsyW9AUtWyJagQLQWgVJCt/nwxs
xbZ975pvesy44W1qmqzfpGIZkgdttLovttGiA6nc2VJ7JU27joImzU7jOBfqpkOjNINwcVpuy8HQ
rgBN1jiiiYjjMRzbIBiJrcZ0dKevmoE5cqVIX1FMlPVNLsX40laBqf1DOWmRwonGrznitSaNcM51
41cC4/+SgP/PoPnvk2OVga/DYQjKNLFIQN4XTTZtUTEzej76Rk9EFpGOY3mF2VfQbXD1LqhdayzX
y6r2X+zKacW2FV7j3fu2sijHZwYD11qVZPraX5BwHtbMZuNHOp0cBVCSmBaueJWwtriD1MbXvhjy
o01AmvNU2YX91XcGooCNDDvKK7cZxSWO1B+KwPuft+pngLBXkv9HuUQwwGqME2s6ygBXt11J8OHN
6NLONqTS3uWEvwbbwR7zLAySOU4hBfffOlXV1kbhcXrUfPXNZuzxG/5U2YZKqOmF8ONffizNS0LE
D0cegAWUNROlLOcNmN/Zm2AW2Xm9kkfpKtXIcG6I5AmTvGFMS35AlveRn+U6OVZyrncO5cB/tf1g
hIfH9zrzhWBCW34Gn9pjypgwJtJ0AA58Yb4zbFsYy5hv5myWcyKoIj8vXM5LdojxK58FeodFKQ0p
//1vzu3RnLS2149aMZfl3lgIjiM8idHzHOZObxjRMHaadqFw/zMpfL8qYLRSdJhMEtHVnU/biB/O
jXRunGNB+1U9+N2CgX4E8Ne9kb2WurdONy0xHk9warYa+T/znhwsDlN71pzlPiAezQn9Qi7/OEot
TtTX1TSQC+/g+rpftLj/KWVPsF04SKl7+CoY/rUdeK25EdM4TsWF4ckf3vHfvwfVKAKuVYEEHA0l
7+wjFrpywIW09NrsmiG/kkNeNQZxc+COIXLL/Co1ZZwdg3asAxKP8jolrbXrvBk3OixcT9xrfA1g
Npjb2ifwDJsAJvVfcV4K7px8WjFZ2yxxuZZmmRS34ITquW2wg912ATGCgTVnMNiIE3/CH9io9qXQ
9IHIN7dbis3c420bzhrZkApL1djEhby3SyeMMSH38Wg2gxzs4fOFZawr5+9H4kIEQx9CU7ayCz4g
S3xDQ+NrlXuEW0PgLeNEoo79iQby5DVWTvwnlSUpUknmHzUToEuFnTIJUDZGQpnM0Bq7wHsopp4c
xaIvy+mZYCaf2LvKwUhvlmNmEsrFeezy/5rbrmQueOE3nEP/6MqcFdX5/5jhg9nBWCY8YWv2j0nv
SzKhVH/H7CO47trZ+z0ipYv4B6pLMNnHqwJ8g8NbsNzZis4PhMAa29gcgdyb0sudfZd3gTzU0pv8
+6RUZfpcBNbgX/uERl0a8J+Z+6PZZ9KIeSzsISp/jArONqCqsDSQv0ac+kIPrn3p44A8oJBKHjJG
0fda28qGqGTLJnMTV37zLi0wwtzZiYpxZOtw6D3w8rJblecToeOq7ZxyPwuzfJ0TEyWKlTfIH2hh
q396fqOFlWvcBBcklR9W3h9eNbNitI5/+N7v97Sk79PR1Cvt6LkjJpZZ8kM6g/rN/ubcUx4kW2Wk
4x0ums5v5SzxBfD2j3XRu4Uf4OkCEYoGij0OO8b3lzenrKlw+i5O00LGzCYNEnldDq0LFkc1JjZz
VuDCPVup3T55QNQtxZDT32Px7swRsZ/C+2YlTp1sTY+aP46mRcTipy/G7EYR6l7vigVUIarnmuTA
MIUPqG1LDv9Ohfbom8O9DFLnGgtKew5nmzAGJDUNYk2ycxv7FypTG7BhVjjpJIPhDlvM3dOElOA0
ME+jMqUfqr5otG/NABqSX9mWdP0IQDLQ09AxBsTIehr3+v7CfrGeruePjTPTYtiFXon/ef/YKrkE
wJ56fpJuMi+hFajhSDiovGVqUe+BevJTAB+BTTX51cy+cUTZNPz4/CbOVw7VFyYYEE4AqiGWnY9I
grrJktgdJyKwmb5dlTHnY8g3bhCpMk0g15aVu/rGNjpp7TSn1jMyfmu93P3n24CFYCMaZCPwoX68
fxTzskjDL9PhVHiqs7bS9eZoxEh/jhwzFUaY+tmwdZJCu5lmUYZqKusLi/gPcvb32+BJQKwlIoyK
aOWZnr2NLkgBXLO0PRHCkfj71Q9iCfvJx810GQhpD7N4ntprus7up90OvkkCgV3fFsM8dgvBby22
G2WCEUYzDVq/G7tsIjrSaN1iCAfdVMPBn/Qx3+Vkel7Xi17NP2LecXCcZI2wx46xPtK8sjn2QdIR
DeB3bePu8CTW9jEZCNX28yd+Pgbh58J8WH8oVdtq/vT+iUvDtBYiEuuT5rtvRHxq0yZPi69pOzR2
9PmlPvAQ1msBqUDq4P0yaz27Vp4PfknITn2apPY2o36zw7gUZABNrcr2zQjyTbqb5dW7rhrEi4xJ
B14yMX4DdZ2u4CFe/PbOi0A2ep0YC5Y+TB9q37PqRQFay07l3UmDbZxFwzAlIZbL7RDpDjB1ZPbZ
ckmQ+0e3/36FrbZXlLusbzaP8xKQ7cQlMn4YTzjq+TSKTtlYh6k2++kgiwFbT7tuxURppGuJ9qRQ
LjZ3LWkbGxIph/J1IR9avAZgP3dZGmBHXQVld6LZNT3g784Yf2FbL+edRwhyvM+ZzVAPuYmXbaqi
yN1vE3krnFlWlUnnFq1NIR8QnXHo0uoPr5pdZ1pO1rkw62ia2KrBsuzZv0XN1CYXFt8HrI3nD8EN
p2kEiSt19mxFNDLW7CqZaoJJreFWpY6ewPXpm/JgMBX2sSIrjGTTOX27EMo0NG/ITGZ/R1KlVJHf
s0iPGGrrmwySTYZzl5t+KRtimQ/zYmj5plGmdTU58XiRDr8ujLN3iPqF/nUV3FACn6GeQwXpIpV1
d/I8VvBdX3Oy32QpEwDDwP73RMyNc6svnRPvNbN00jttsos+Gi23wLudyCDv63/+uOARMRCAOgUI
+0GMaHa68gsYKGydVnOa3Qna6kjOhWHUd2Prp/dSBvE9zaN51TlOm4c6xmrNyh6evyYdPNULJeS/
fFo0Bv7K81nZ3+e0qjkVMThvaZ16ZgVAYIsrQ8+olr3dwrFYdEb/F674QbcIFL1SlXFcZXdZ/SPf
72X1OJVGTPl/suSUdJFsvAojJCLT9Q0vUzRV2NnS7B+NnH9o69cg6RsNGA2eU1FazoU38vEB8PO5
CTwhkCt9uBtJvHqiN253cnrPza7KhRHnRk/syf3pJTJrNj0ZJ9rVhWVwtjBpZZmfYxvCNArVLdPm
989ATeCsnr24D33ginsQ+CAH8LLxLwcWuVlqV3zXxoU8nZiE3UNT1eWjIJj2tbHNvL9wlp7V8+u9
cAsUWMgM1lH02Wk+Kt2p6spOH6vEI501sRM3SsvZ+C671HtK59kDGQvKC5SIs+fOVVddA/9hU1lj
7c72lCof2LnlND34sop/xdhTP8eavyw/NSRP9abEhUBd0Nqfc2j/f00fB1HsWhA5nnfBlYBiAoys
PyjeTXDVzJCST41dV74Iq7g08RawROHu4z4R2NsEs1s23zS23mWjApl0WxBkjA8ufBBnRd16V5Co
VrM1SC+QAc5KmWaxYyLG+vlBL5btgHjYjVgcV9LMbcxxG7s6xrM90A0TW2MdUthA3aUjf33Ff+2T
GFxgY8lGif4L2gPF7fvlWNDiD4WKjYeqNZIMF3iM/fddoy3aq0Wsyf0yVLLaZt3UTVjnqj59ieFf
iGMFLV8vjhZeNEYIy9oRaOINup4Lg9s/k+H3NwjZBAyIsS3cDG70/Q12dRd7hT64TPlbY8GOakRC
lTAJTRtFbpAutGu7UxhegwcHjHWNkdzwKO/ooB90XwbTrmP2znAERpHNnlNZZfVkVlbSn2I5V1cL
Zrbynw4Shp0xEwaihsVGnPhO5ImMw27ErB10r4qxvIwMuxuexCzSgfm5ajJ/UzaN5g8bM9GMgyGU
I3ezoQJxFwdVU+y0gMzxcGz8ST34befSomoDPkXdxOG0zcvE0Y51nDldNOLC8YyHdGZh1T3EIw6G
QuXDLaNx035oCjNh8FtquXTvq37Gi7JSLYgEEWrNeDDnDNs1HO61R+6qfAUJYKAueaFlRKh6Rt2i
F0ocx3a+hbZui/u4rtax3YW9bV0s794VxQIbG/9Newkbaf3y/5qy44JnMNTt9EehYmlFWl4i7K9B
Vn7jL5Y9sMvYYbvoXr/PW7d6Hpu0LEO8Y70XmnRB9S2cL5/f0tkO51C+QBv+49C9Er/OfWpKWtZW
K2FA50VWPloQOw74Lywx02/bOaBujK+npbukHTnfbviqVhk3XZoHc9EFY37/IBqthipnD8aDbOV0
Td6boB1WqoqqvDEEqdx5aW6KkiD7XZKOMTEIEo/VJF1nYHqgnj9/CGfoMXeDUI4xCTXH6gx4rvIa
amknY223j8MS38l+Tg8BiDt5Yj19eBUX//h2FR+MKa4vbLv/emFgMyAb9jo21vePQZN2Y2Jn0z3O
gZ0eGG6J0Kvg2fHH4j73lfaKip0/7JAJHz7/zee1xvqjOWWo4WHDeT7j4vfXTpuSj2JW6WMjvTTY
9O2UB+DmkGYjNDdF5A5xaT1nk+FFi95kjxLR9tcyyMWFHfbjM1jx0FUG6jCE/xBSpzHa7PJaGx9H
j0+esCkzNEqhrsWkur1ut9kPMjPTqBxc7b+ufZ0m/Q95jpkBlOezrb0kzrITotYefINcL5I3plRd
Z3mX2xsbiiXK0GEyCMSqg4unyh9ZwrudAIAL70SkfNSYgBZnlZ6eQQjsgr58lCu2DZZqteVaVysC
N0ENVhJkTR6oCJdg1vGQC+xqeZpnh0ZgUIGVp5tMm3N5LbWJYQpluowfTPb9+Z8ZDpXKfyuUi5Kk
vhh7bkmmUbofEjOoozmQcXk9N2Pahn5amCp0m3kGVl46g7FyUXWnWia1ICOLr3A7TIynhJ+bKhK6
PiN/ZCQPFS4zkmZjehiR4vCY2sUOMLGednT8Wo7RUVuM/TPGPvW9a6nle8xRED84ddu6+xm6SbWF
gL0E6CP0vN/3Xma30TK4BASk7qh7b8uApiEigK+Jj3jClGwOA44ee5C33L2P/URcVzmj0r0SgbN6
+2vmyKPigQ3Hbmh7b9OA5Y0bb8LVKRK96TLLZ1zXPsFrz/v7KvYHccJ2O8e8Fcox88/amWKjitJK
ZMxvMVQudl43+49IRrw69NK4+1pAQ6A96vNl/ua4wvm+dpo+fLexv4f0U7n7MZtEzmCyI+6XsCNs
BOCBy4MvKk1+kbbqDkU251C5XKvTrqWk1g39Rqp06+YMajmvqwniBYkUvZ3/6iRzUCx/ahMKTqJa
u/3uS+Tn96uCabmH/6wZV7ARnT6NVOAl257S0IooZ62lPbSy0m9yduC83S1y6fDhFiPn/OIpPum5
bqzhW+casr5GE1rSfsNC/I0Kzb+vpJBfzFrNfog7wlRtkqpugo0poCmQt2eWm6VMggOMKJCJSBcM
bqIgTWEZICTzj2mLt+HekaSyEpjMBFf6S/6VhqcMNkpbiURuaVVtZC4J1IQ9dEE9f62tPg/2zdI0
KmKqBa2vq/0+QMfipHHUkdGGS41jd0F5pay51K98o5p+tqVIig3OB5hGsGlO/ktPS2Rdj4kYPQRn
qdbCvBkmTxzaMjfziA1hOhkeOXFPA7oxpvsKSAkHCBG46o6FUIofvUm9dxvPZi2vNCdYnNDRtLzZ
e6M2CPiOshAn+t/BeUaTkkzXS6s75BnPqfm2LKrg45INknZpCt8pGG+RNUwQ1CRI4KrtZi88aRvP
GvyXJdm5WdpfQbmqBnO3VneUlsLTX2atwfWXUO4mRlYTO/Uu9+FgiFtRC9loWycFXIyWvOgfJrvO
y3tzGRW2loXQ4gt0+I/bs+NQItCIMAyiKz8rwYWv93gBWM4Dr3aBwTn6uGSL0GW5ooxc86nTWInp
FhYfYqdNj6N1+t+PKoZzBuTE1VYTrsjZUeX2YoEFmmWP1axTKHTM0e56hgh4PrTxkzXp9sGxFCmA
w+I9zAHSDm3ItP3nB+ZZV8Z5yRLFVHflj3NSnftyzXk3l4FRi8fSEUZBluqQqWTPaiMeIIFXql85
Rud6F07Hf7vqan6GtQ+Q4/+5Xn9VjKUAaLPLpXn0SKt7qDHx/D3E1XKA5l5iMgcofqlGPeu///xO
qHArR36127LO+u+pQVPVWlX92HtJVR20ai7mLXQlQs/buvY2xpj6/q1q5Zcq0fI9Q8Aeliq1zU2H
0OX+84f+cfVRKbvwLGCBm6ujwfsipUmhHzaG0TzKri6/90PTXlM6O5FkqH4qQNtJD0n4RuSsjReK
wg+VMe+bkgyXCpadR5LQ+0sjrWg4pNv60cLk93YaLX0zS2f8MQMChqp0aHnzIX/8/Pf+y0Ux/1gL
cTR9LtDu+4tC54cl5WbDI6QwcwPh1d/mTapfK71OX+pxXH33bPvCL/3wkDniVnwH9fgKpdtnnxeT
CthNiCcfi5KpmxBl9uznfv0WeD0Ti5rT0zgx1ojvKvLhLxGP/+XimIGAQK45XGtU8vtfjCijZjY8
5U/Cy8tlE/ROe9Bg1u2NZtIPXkBUVOgB8MBOq7xL5uNn+MLa/WAyyObCMcjM5DxcoMgHaYm5KZ9s
J5W7XtN5sxzv6ETLNqq6qThg8mTdWRDfjhoBQ0+fv+2PHzeeuIiosHpgY8Ow8/1vL40Wz0rV5I/T
CAu2yXIqAE3WogjnrNkxxYEP+fkV/6zas7oT0gZRAzgTsK2fb+fS7aiU+tp+KLIFcnFF3gGQluun
0yGhqjAQhDvlbsECydoNrV1pnF1xGgxf2fs1zFr8dq1FhqRuj6NdWvktQBUFSRybyxN3jmqBo0Qs
aajVygp+KU+MEKQLhTFgZMRCWX04Zh117ObzH/bhUeJ7xjdqBKujk+mddzMLDO4YaNJ+bEmw908k
VIvruBWwuOs2KA4SRuXb51dcW9R3TxLElfHHOmBj+kIezvuXl2p8nOOcqMdx1sRz32r1o5cZ+T4t
KSo/v9SHXYE6CuE+HeqKiwNov78UhqOwXWWQPDVp032tpflNZr57quhqBZnaY7F1tSb/r70pF11d
ehj1sAPTr7+/aMfUBVJbGz9mvZWcaFX8iMTtmuomdm7d1vNObUW1E/JSpwsA6MdHy5WRrTNuAxAD
L3l/6cWc63nNo3+qwWYOyJsgbRpTl9zFHbrb8POHC8LOv+79mwThR/hgr0O9FQ15f7maHZXWIfMe
qTPa7oFxtmzZ9pZCSPSGwu5/6x7S9ecFjWkK5d/Asmum8sxDjK7w6gzX0zQN+2EwKgzFGu2X37ZF
tuuzTNzDBBXxzmI63xEBn2cwUUGZ0mPrF71F1rruDX7Y46XXMz9N43YzeM6U4U2EHuJKSqMesREP
jPHNyPygvC0csp5oLgp8i++GdR4ZDmRA2YdR9lXG6N1rvzQiEy9tXqYlpLcM5hEh68myTUa9fTOA
mIoNaeldEqm8t6bQ5QO97bsRSQn1pA7FI626335vKxGqsW+GG2fotW85ZNzxFr5j/yXtau0Vg8H+
rVwMK9+idlruXUfEdpRMqTNc69boPNqzWN5gttJzia4ywmICWo6Q15AtmZlmPIalStIbaZkZzgB6
qfLjIPL6cYyNcbiqqn5xNrVJDHYTZPCMElVPVTgOYtEjO/Cl2OruvCQHcpz1SPPRZ34hr0IL9mPS
N//I3C/4KkoEm/vS12X6VNGwar87vEPre5jG+Yb6sZ53TpDX+gnzUvc6ya1SCwF2h3/4C4411aR8
C9xJWlt7GLMqBKuYXjSpWvNr3TXVses5WY4Ioyx/izvYmG9UaozfLLbzeotqCmU8uFU/wcuFhBw2
UIOpkPlzd2OOnQOflXCy2r1VZYKHra4rM7j3aRLmna/Xqru2admzF6fPRbuJaXLmqCdAuDzMM0VZ
mJKa7kWOXTuHrq6EAREcfn041mNu7x1CXsabVgEZRC5uYtMXz2mL+Iht0mRO28WMs6WIaDOC5rsw
YUiETptUX0ZEY8VGJdO4n5SfWk9zvQ65LbPsGPhTc6YhhaiywtQM6MvwmFrmTVbX/ivgfeC+tR2E
2A02G8NLm9hBHg1m7uUnfDCreqMGQ9nXwkdzdwVhPPsxkobs7uok0+hgJ2uc6s3UyPwtAfj8mkCm
+i7KSnShpjcVCiG0zbd5lvg3pDt41ZYsjdh7Bf6umw2IlfII1m3Qhnms/zTMVKAydFuj84vNf+gf
RkfOt6MGL3EDH5GhwcjmNobCHfwuzGrLeC1z5D33xbCQSxx6mes++jGgPwwgAdDS4VN2oCpjF6EV
LmQ7hvmA5922L7I2u7M7ct92wUBC7Us9zXYwhDj8pjLkVpWeY9/LCClyUq2ydvMkyzqMe+gqh4bI
8YHvphDz1vN67oiJveXc5Gk3vHaVHN9WKtIvEg0NLZK82vm6n4L+e4UZVHZdkblWX82qanBAUK4b
2lk+e1dFLxxxpePiO3EQV9mrM1a9+BV3/mDTCY+mG5ljbr61KEjjQ9GMQRUSF12XG9ko5uyEAbbd
FXxNMgiJXBL2A7Txxo0Kq5PDW9yrqThOQ5ssT/nolMahahXuTcyztGLfFrNwQnNooPyzHiHq+5wW
B4ye5p90uh2WwSKdCgx9sqyJdKjc02Y1+ZvZG7wk3eiTH9tXWjrmydHz4srmCZq5gnkpzBjgqsyM
zRB39q23zJ7C27R2smxHpeKCj9ll84o6N5Ph6MToOEOI69aCuZRN0oKWm+muooBwXgZiL8idj0GR
ImH4VQfTzR3r0E5M94uMW9RXsd11NyNPdXQ2OBvOxclqUmMhQo3ePLQ1Ixe72XGabd6bjBEKG91v
BBs2dx8Dl3l1CXM/td1obgu8l4y6QENU1QqO/dSY7d5Fd/q7ID3g95I31YtlGP14mAJe0G08KG+G
668vuCtnNU6qlef0P5oJ2uEtGg1vAp3vSjNSVmOlRzXoGkYy6VDO3gblVW3uNZRb/kPazN0/tQxy
LfTKWvutIVmfYNsHTktcV+xdcoH5CCnTNDIicyjx1jbyfBTl1VjeoR2Jn5y66lqwNHfg3gNmieGo
aUlN5mTmvsjF955tcL40NC1Z32kM/S+pys+ZOmw23Ar2kNRmq9neuSuC56DRaPMpfrKrUWIdYFe3
vt82SEMriNhGWWU706i0jUz0+Fu5ZoNmRmd9T9VoPDb+gqr38yrjX25oTd7A0c1lfYG7nxUZygIQ
86WdPRvIVa91QKFvY4khU5Q5sOUxEOmzTctwm2LZXPCwTQzOqCJY4q+O2eg/h6m55OHyofnBM8JZ
ffv+vCua3fdlTxEHQdsZaQkWpXdziCey/2PoS/ndThfn2sinV+X01gHppE5qe+00Fx7Jx6oWFfO6
UNYJL739WYFpWzyNMlHWI3SA5LpPnbzZ6DbGmrOj+kcstgsUxfUoL1z2Y6fAZSE0uDS9KG7PY2mX
rhdmn0jrUaYBtduSpjvOFP+2KBdx67r1hR7v334l4zWgUOyYPjZcsA5VZZm99Qg9rf8+q9wJ9TwZ
oxk6h4pGB9PSttXL/4qbMMTHLR1nZiYV+D2doXZ1A5EE7nn55Iz0I2EStPhn1GK660lBRrGuGi0c
mCqhcOv9S8Y1HxbWyiuCywNrhjYzOA8IzQTfmCMm/3GUDXofyIUwZwkZjzrLSfvNWNjZoV+AEaMG
0cJXKWPzEor1L7cAOQ0bBrrC1VjirDmDM9DN01hUT8NcaKGSBWaD0qgsL0zaoGFGvlRhokvvtQq0
YEK170wXZJgflxnp4YyzMBfQodOft09gKvpUtF7/RJ9j7RmmyQHPIsM+2glh273ZVS8XdpiPSApX
RIZCW786aZzn7XlNM8Afm9onP0nT+aon+eMqbbE52ThOonU/kiLI7sDWNQ3NNVWQUemdH0noa9kG
m6GuisqME3zrtLb4bXgdUaSpjJshcrCF1fd51slrT2Ui+M/dLcqutW2nySQZ6pyvmrgedDkj7Z4E
JocNfcIYbOfS8EPN1Sdta7vptGGj6C7JHD6uEYACRDvMACF3fJhBB52u8cgG/J6RUdNSBV0t9sPo
o1VaZrS9oTcM0oyySclX3M5bGcqlSC7Zmn9cJ0AW5soo5TtlIGm934Vb5j6lrI36aUGx87PlutAA
U4l+Na21CN2lfvX5OvlwQQKyAfLZHGxOIl7/2QX1PtdgY5tPBmEaN61Ecykz2zky+WqPiDsu+Rmf
Xw9DPriLzJrXigCh3LpB/oVgB8qMnXIsuwetzZr0iMSgK++9pvL7A4IubFu9xkE19PmPPN91uSg/
E20e8iigzXOL2CqpMpGXvn9fYGfxaxjol/c9f2ruTZ3Nf+vOoht3lhRtd2G/P/8K2fiwdoIthg8h
IPz5zqOPHWQ1DaweAkvwMyY346apF8Pe5mYgg62z5Nq3ElcFO+rdXqUXXu4HYgWxByB7nGosJ7KS
P8jQlr7rEAEnD3XVzj9mU0MtWi1kRlp9WXxDFTPsAzvRHsgkzJEYFONLM05L6FN6X0KtPpSD3Mvq
/YjZJBTWFd98/+bJWbR7hvvlgyEydVwN47b0T/khxljpZK2pj+EYBEmM+Ucv9rG/FF+mbomtw+dr
4V/uY7VaxjB8PY/QNZ0dBnlmWKMEaH5Qk15ddUqJW7ubPTpAyElvHX5uPzx77p+sytd+Q3ZJkMQ6
F3bnj8vCBdGC1ElpDCx3zmQLCoToeTk5DyPRRXXkVmNew1O39ZdOH2y1Se2xGiMb2YgbIlQbze3n
D+HjB8EpiIoTpT/0bIxw37+LEYfPfG71+QHHC/FQkBi8W7wxiMy4qvelJbUrHtGlnX19sH8Da2zm
+LOzxZAUgSTpHNsnQ8aaGpGMD/2wjEHoxhVhYrJ0tCswnXz/+S/8sM9wGZ4tVQ9SKD6Bdbv/a5/J
GJN3rTCMB18vxyTE8wCUQvTxP9msx7uE7KQL59b5+bH+LhsOA1wxi9HFuQc9QbA9mdpwmOxlCQ7z
tFQ3bjpn6n+Uncdu3MgWhp+IAHPYkp0ktSS3ZNmWN4TlmWHOxWJ4+vtRd+NmC2p4MPAsDEw1yao6
6Q8P4AzkDfs4+8bo1trSvXU4YXMeu1c+6kePTP5MhrOIoKICd/7IGPhpVas26mlGZCrc0e2S00PU
I/odlomm3eRM6fK/nAcvTw2WmreHxIROunG+ZgKgouiyST1hBJEghiLm7kBTpTcD1ZWOcaR/VPyg
FxgWgVmF8T+ff+QP3vkSS7jSabOQUa+e2BYNZ6ZsjROlSyV86E/t93pRtM0Ewj4HipR0X8b0p0Bv
OwGm7fLKBXuxpY0FK8boxKOuXHQ3zx+fMUOtToqun2ZmR2JjJrVi3mQaymWtF0bJlS22Zlos4Zms
gItL57EXetP5cl1cIvSket6pTFG+2zSNtIB8i8ocjkwDRbXvuwxBiiKMhQE7zQaQWVnZqLyBnjAM
etVSGoe+BFgVJV6CNKsn89zwJb4MlQwas+6KO9FNau2glGnFO+ZsqRVUqUV5VDu969d6F2+hbiMg
42NWgSJRQLIEDld2Mc3wpK4l8hCjm1ib0VqyfeGZ4jGRYyquDAW0JRM6u014FyTTi1HpMidciyp2
MhEVyET7lE8jzSZZnVJEn0woFqhgVX1IHh8nuXPXJ3W17UYx7M3aLn/1bjz9QN9E7kGNqtd+1PIB
Vj9qQSiTYeB5sWiInX8gqL3SihFWOWklbe59okStd0R7v+i1IHdLZc8Lr+kvIo7gbWuhFwqWgyjo
PKVaXV4TJLi45OFPoDkHEpgMD/+11RUI2Ctu57GaT7pexjkSHnG4SaZxkoGj1dYW2ungp1lobD4/
lB8tC/N00ccn53HXOQd8FQdJkko7OWiBWDeK3WIAhosp/eqmqaVy7MAB7bpGiCsjqg8OI/GMW2CJ
aJSay9//ceWPLZw6gGzqCfRV9p/duvMmbhUdW2xYXM2Vp1zz6pazCFyPBSkVaOCsoxnBrvTmWaqn
UMzta8SYvg96Eu2SFl8ebwADzOkdwP1hE/e1o2+baGBUoZVpe6OBLj66rTPJL0i42D+knhm63yiz
7fhj1Kqb1sbSczvUzCGee6DZcYCASuJskNtpDgnsUulXWV16G3NIcvswtXJBvWuTSHzUKhEeutIk
uUhXeFZuN0ZicAEYa61ueS014HDL0TjVqRdtQQnbgW00CGy1hlEfaC7npT+DFv5PKWPzWr72wWdF
Vvf9JZPDIxR2/llNgGJZ14X6CSnhpKNf6mUh0qnuLNubCWSw8dxhRbcf4aIjSKFY5b1HDZWje2ep
d1E8u/jaWmKwtrGCFM59imbdY5Yhgn1lR3wQfmlcLW0GprOMi1axQItgIKMOqp3ayVG/6WWIZ1rW
jX1QINhRblq3Tf62uAAuAFiU3gpYDcb4qxWLNlI1bAD1E8Idc/TYl1P3glVDPm1GR2qC4krVXkHZ
xxFuqp357fNzvi4uAGvTV4BUj50eNCUah+cfJkvzatZB80N/zLPuq/Aa7THN7YYxFyO61M/CdE5u
6cLLx7bs+vJkUED3vkb/Pv4GLbq8Qs9ZZQMkPhQ6EIvfgbSMqpeL6Y/zTx3jxQ2j4mOGflebQWyd
szlQM60zNrbDIFX1uZuqb3pil8NmmOC4+akyF8aVnOiCe88PeS9t4c5Q+nEFn/+Qzmq9ebTs9JiG
5tj0QVkN3fCjskBuBgzpMrQWJ6dl9pJ0jPj9spO2s5lLTRwnkOfibnBbYcXgIpH30QjLFTmsr/Se
1mpBZRSq+6+ZRCM6XGCdjk7dTjkKH1FVBnYISvqfzz/z6jrHp053ITwBCqdqI/tYvdUYqbxBRKF+
pDXYd9/VSktuGGoP2obuUp32AcSS0NrNLdSXl8+Xtj9aezHIAexHa5gfcP4iVekhgNl35h0CeuYI
HQAQaogAWAK7G/XFYii+pjiHx/wWhMAs3+iyXCZBHg5t1/lNpgt87rU0REJW2NEPWMvwMTsZudYu
ATtMRmSJ7K7oVZC9OmqDoFfBlav0BpHduANZ17zqbl89gfSE/58VnmiPSpioy7hOn4rQN9uMoWgi
is6P+3FsAs0rjUcxuihJ5306RUeUhtpbN0awbouOZSQCQwI0ZbbHLvzhgnOFzd9pEpBx5BTzLarm
9fgCPSb5JiQQ3I1Ab/C34sACOVadGUPV6Sr3t5vguHtbFK38pwiZ+/jkjBh4OYDyi33lUb/ubUep
7/LKQmVUFDr9jgwe8AHRNKgUTpgCbPYREEzcY03HDVpuR1N+Z+fW5N0xm1Ga/dA42k1We1XCs5ly
2n7+cVcxhX0Fxp6uE9kzbT72+fm37bGIbSLheXcO+OJ/a9exQE8m6JFpZvhFVSgifclMgLZEXHpX
bop3+7g/8rT3xaFXQXRg3oDgy2pxz5miGfVf926gNIHYI9IB4DhWp+WbE1dp9EIRkTvIRHnaL5ok
VvLSQWS23yx3SDAPMF2SKFvRtV8IUAjR+tipT48GaGyp3WppNqUvNL+AZvi5m8t+DGKrVr7xWmdk
iKywiB7CJlaTDWqHLsZ2M/ymHaD3zPsWabH36Iaz0QWiYUe2lMkorJDFeNUD0qZVdujGtnkbtRGo
wJX64v2dr14LcxCohnDbaNqvX8tspVTUtWrdjX1dVBCskavzHjSr6bfAN5puZ1DL7q0iLbN9bCnF
D1NhYzMnda1mrlFWArX9b9PGdnKr0rlM/BKPVOXVaxtw3yltn3LnwNnWN1pN8yENijZV+6exdRuh
bCtULgkXJXwraGlFzs1ouanZ7IF5R8UG9pln/7QKStlnrRnd6t7NkqjbOF3a8QUtd0IRckwT86Y1
YEY+02AujS8ZwsLyKCCYAmmIx7kOBi2ZrK0J6oD0t6h1fEd7dy73bamGwzNKhrxW05HOqS1grz94
TpY+lWANGcWP9oTdutvVTfi9SpnbcLtQU09b9PXM9IcdGtDtOwR5lBfAcjS1RDmmiAY3wONDEyQK
SljehJRcqdTtf0mSuajN1RQJVyLzZQACp0qTjUETSfjlnQ1IwiE5T+NjUyVm/48nB/0nRgWu3ON4
GtWYcs0aOWUTlrrjM25zAtSY0FmFQ51aYBTsEo27GDHuGSiOpka3WZZo036OKmvcmGml20jMecm3
SamH5MGK3Mo59DDZjCvndJX6cUyZjEK2xeaSlt0F+JgWcjUqIk2Obpz2I4grCosXtY8QzQVSMFry
2qDovYJenwCHmTUEX5wWwDuf30pJrloIX/TaXV4vUwA7a91f6H1G+e+508v8t+amZewLLZy3qDZP
yXaKFzKsdLg6Nr2jxVHrt+HU6fck5Zn22L4DtdNWGC8R2vWLslWBCtfPKrGk8xzFGRHFUofGIHjN
sfxRd7kT/25i2W5LaDyht/WazvQCT6QEOTeax2ePtlYCkQDAQR2TYV1JYz+4l/lNuCjagOxd2Ofn
bwCSjZu7hTfd2SAnO/g2Xv/FUEyjv+e20tU7s5Vgfz3ZJ919KtQ5Ga78gMugb+D8uYx/aB5ZF6Bn
8AAjAxqp3fU2zfn7TKjRfWv2QgZaHqq0H9ICWSM0j+d293lI+mC7YRXMvIy+KCp+a4p/nFe08Psq
PaK+OGTbWSjladRzXN5Uq3au7O0LPb13bSgHRYEFzs7uXsUgYamtIXrQqVpUyBYtWTcyokOYZ8gU
E/nK6kffYB4QDMZQZwEiQIpFCFEUbVeoQne7Td5P3XDXTOm4d3HGMn2KgFSeyrrM9Ru261DkaPCW
Irrymi4/ELtiEYBnco4pwnqgq2qZm8aJVO6gDLraHplDFaLijHnSUwXpgTBqyW9aT6S5svCy9c4P
JyUbjQwgO+8Ci8vf/5HgFwMjZr2f4yOigvWwwYisP5gqqJo9FibzQWSj9v3zHXF5GJjVoybDTQon
kYh4viJgpL6J0yQ9CvygzR2LDeZGkiqGX8ga3eTRVUOtBuvZxW89tjvd6fP1P3jiRYIK7YNF0YWe
3/n6VBJOOlqdd9f0ZXo7hkuHgIiknnqmLfd6Hs7S/3zF977F+UvG5mERXEDPhsO99hFgSpjXhRo5
VHWagzrQyJziBJGt7e4UtWqbH3kkki7IxhbwaoyuGBPh0ordL1o0Fa92pEUhctIS4etnOJsolurq
VNjXADQfhDgaEdDbF8UbbFXWrV9VGZzas9vo2Hghan7+pMhs/i0H0T8oEwoWflsk8GKyZcif5XH9
uHglLbLCItQe47IWZbSDW6SIoy3gI/i2XsTKg1fmNsCECbLZQRkN600JNaVNNj3foNyRocvo70aT
hDjLZJAN4YEhHYoLy530x54u+6aeOzBPx2rUtNs0ShlsSzWJlUMS55rofMUgodjCZSzrawR0c6mf
Vt/aItBR3S2oBJgm54sXhpVm+FQ7d0M+1F8wm5Q/LBdoIGrvdglC2amHiDtkFqqLaY4IQ5tDB06H
P7Uq3VgO5YME0TI9T4g1tyQ/fVn8mk3Agy8p49j5G3YHPZhIJfGq16aZjINlZxKZfTHES9kqIvSR
tp6L8HUwzkUJFtlxmm7bDZ4yHhsNusDvtlHqpH2Mh7jrWpo4Mi0jf6qzigHVIO3SOY4GQ+OvEluC
G+S+anPXFUig+dzcC8oar63OR7O0/MVR7cloIPHZQURb/OdgqNGY78w6XxSEPj9Il7fkAvBZBl6M
ZJhNrJozGerFS9EZHV1Sl2KjeB0VjRvPKthnHOn3c2e7mwzpmuzvF4aTxmYCeweYYI1oQmOQEirC
EALAV59RemBu0Mq44icoLdi/okiP9Nuu4Sc+qKkWbRTmXxxJ07iwXnPiguxbhvPdgr52nKBNpd3u
JtQic7/KXfmvOtZp6EtUyL3b0HTn+1aUpdiG3WAq4M5NFHqHJHXv0nRyt5Icy1n6Rlq4mz1UvqGd
ewUa0iqqht/DLENBqeuKqbsn4dbcQ0jRO93F3pTad3KypPiVT2jyPygOokFPc2Nmv+TYUJYrzYBs
ixUizzxsmQagP7/pzCws5QZJn2tKtO8R4vyILWK5pJMEEKi2+mobLC1+xyhVD9BzlcLPZebebgyR
ldNTg5jMN44KARrxDO8r9Uz1inK2dEe8ztO5A8LMOKHcl2Wq/APUFRHZz/foB7+Os2/QOUM9dqE7
rDtVEnRAHLqQVPN+hjiH3sIQ35haQm3kzZnr7COt6u6HuLfDF70eC9Jb7DSSBt1OmH9fPeipxgZl
oMT8Jae6Tcy/3sw0GEk0IGTBCOMcnd9QwqF9OEImPUprSG9VN4US0bYUONGNKdgoe1yFcVE1gUKX
7ZUM7TL4LmWwDWJOXxQZ1tiNYRJzJhFFx6ihc//DowXIj9MmByACPaBRu07M3ZXvscTz891Cq5ux
AkPkRYV/TXXRnbTW01AvjtYIBfyuz8PEPnjh4O7bpDzB/pj/yxCd8pFdnb7a7QD0uBm86qQiuVbf
fP5jLtqpBP9lukn+4UCEWb96J3VqoMwNTUl7Vocgc3VsflpdKb5HEXKwAeAkRMnwewW1eZtUTvkr
rTRT6a/8jAv52eXL07giU4Z/edlNBWPl1nreiWM6S2VKAgDTqtyQKLojQjPWqJlfLHSpHnvETZUA
7XUrP/VzI7G+YTQJgcMfjNGNsSNQgTs+N9UgTRt1gFAoL12umOGJy1CJb7oZYu1hUYeOv8wAlu1r
efPFfoKHhiPWYs625JLr+VQkHK5EYMFHbqRZ9T164lsnzzQHEV/HvVFtguDnn9C+XJKGLbNImlzQ
t6ijz49PjiVAYTRJd4xKN0t/MseJyycQdC6K7YyQb00QfBXKywQKVDgRtoNxkSfDNxzZs11iK5h5
ECw1REAUms0l2r906wKCifMawpsvn6EDlE8qU0UUIvI5/Blm0on8BmZ7vqnqwn1JHAoqv9Em4hwD
2tDZa2UOtQIhjSYx8w3a9OZwa1VZggBOHI6LhEDqaorYCByhikPYh4WLYoFuRT9tbJbkxlQy1doy
e67Q6QljKupZ77DxsayyLx4iKzc8RuKe+TMcUk25FaNud09KPtpLNmjDw4Cw5AK41fTkIKw2YUyb
gSK56TmQja8NphB+rTIg32ozA4sbGw3M8BCPGhpzVq6TTCKF6eCdLpj//bIzcAHvrsB1VPt4rEOm
yO3MBbndDW6ufLeRuIa8Hxst8rqff96LFAMpqqVyJFcH92GtBx4WKugWLjPRUbFLrX+LLQkpL4TE
eouHkrLx+pg8Z0GKXAsbF2URCxPTaMk7lGLcjufbSsQ1kwYXmPY0L9jEylLiQ2cPevMfjgZJd5s0
Wu0cWuScq2DiDn2zhtJ+nfMma4Wvjpk3vUYWfRwGmCnDT+7VpCr7m8zGF+A2MjUcZH2BQvJbTOy8
5li4xt4TSgBDM7R6x3vi8rJCUehjxqxSL9Ojp9Bz2Wvp5GyMyYJCYrThkVmIrvsYAYf0HJkj7gv6
NnFgpprh07x0Nl2OrvuVnsflLI3fxHUL6ZcrDsW1VZxDoEIVbV4UR/a8mHBOMc0UPHTVOgwGYEQF
OJyQoODCYey6qGnfSif0XmGuYZipGNXQf/t8a73zVc8iEZcV9Q/axwCoKLpXmUFO4pJnfYUlQebW
MVKvDb5COFmoGQhCjAkDGr8JfM/KzNtYBlM/8Ks2LppsYDCKSGnkFw38cHlHth2haIl1gIfqrknT
YvDdKpqL+MquvNiULhQPBm/QKyFwErbONyVqkYyl+sE6OiNKcH1WOc9uLqbW1+FlPsNyhiRXQDx5
LGXsXBn5XVZS7iLLsEjHk+ShzLF6XRiDI8EM7fjIN3TL7EbptPqbMNUKl5jBjbDeEI4RAw4oazDT
+tZKutQK/XFqsWlxYOHB+uRzwIJkvKT6Mf4Wb7Fwp+q+zoesPS3KONMeAmSO5gaOVXrQom17Gho5
0qZH+NmIA1fx+jlDkSZLpmdVVUz3d6a12b9mVia4MemJzAKtMKY40DEk+prA7Rr9CS06Z4tTNnRF
7HOEd1eqY6VjwSU7D8YR+PQECJCpN1a64dAr2mZS1TJ61fuqPQ5pDK7Bz0EzGn0QYQRxGg0NbvCV
3biOYxxWDqqG0gYcdQB9qzjGtIu2bKOWt2MrKwsYkiCAarOj7qHL9E/wWrG/sha/IJKWu8nqix1s
wOqg1rhKcXuK/WS22u2gWuMx7bXB8L3Cu1YBra9jGtX8s1Q/JItk06tbMUbeN4Vo3t6i2WYd3DxP
/qmYDhwmMPbbWlerxzz7S9EqLqMF62LREXOXRvl6OkvjoBrCThlu8wZ9hGSsZRCqehmgLTccNJID
PzEceWW3Lz2JP+8GrgVQdyA4ycpoEjurrlSd1vC03aY/lOZcfLUcFAf9mGmL8DuVEciVj3/x7ZfV
uIZwT6cZDGXq/Fw7wlNwVlD7Q41tIt2vMlH9HlGnejNpY8ze9JB1+suyY3nCpS/C9J4Nh5HI+ZqR
LoemwYniACnL+o5sUTtvajfKygcTKBsOTkqbfy0EGc+VhT96tcQl6kTwFAuG7HxhdP88/OG1/lCJ
rt04g1XNO6jhSeeDF3Cu9SguXi09WJdjBVplmRKtBQhbG9RSSdF9U5hjvBkzO916BdpD+GW/tTV1
xufH+L3ncbZxWA+eAQuCnFqsSs+fri+8AW7pbB9aFI9zLISaKerBOS/w/C9wH8whcPrZnh/tZKpv
20yp7WOO6UT9pSlaCv5m1qKf2KjoCepVioLwmDCARqQe1/pGt1Pr1dVy9VfDZTZu9QktpI09VOnX
MoVXsSXWed4hcUv9hMYWophZibTAsWw9ezh4SV7EL940ozC1K0UIq3vLhjPD30lUWNqvGHuOgW0+
VGIegkbtRf67pfEELb6JLKjKRWo1MfqWFQ28skxCETR90f/WUVxL7lTkzfIdnjBO9D2j3u5vOgBc
mwb7r+gGVzXZBIY5WVzlXLD6cSAf3ZYuQK+gbQwglfrgyKphvm9olD5lDM+8nKISYLMjZfvVSb2s
+vfzj/XB3qAp6NG78sjz1LXHq6KZFEGoBtxMVaTNX/U41QCdFeq/w9jO/UM+YSv/+YoXex8cwCIv
QQOJKshai5d7iSTrsvLkJmu1/AG4qdbuADaqP5VEJNX288XW2QLGGP+fXhiILJMxrE54UVWCBsYE
lgULTYOmBg1DpM3HjRtiOQpus96WHWpXvqcU16iOHzwoUJpF8BKJEor8VaZiJYMbFlClOeRjyPxV
V8F91Ma9Oevy9+ePue7w8pgLlcgFo01qgqji+YnL8UmjZmrtA3Fk8Bu9SrGSwKQrvfLtPlgHb3qu
zPes0VlrZmpel6YMm91DhK6C+V2qcrBui9ZU+2s35EWURfQEUQ7IfIjNc5Wsbsgk0TEmwG7lAN48
fGQEOzypkYvgRlHWM5ayOSMzb5D5lUnM5TejlQrAn8IHtugFpouaNLasGmS/UyCns3MmAKI7aYTd
vVSYUj99/tk+Wg0ZJKAp9HB5pavdybSpwF4oVOBEuam4n9SGlrkJsuJhKvqff7sW2wP0OuB9ihDW
PN8iTmM1OXoHHl5Havd7GItw24Pmgi7hTOqXz9daLvg/AgDvBA4mYzT+XFri6/7WJKRR03TSTz2G
8qCyNeu3E1oyUEpE2xRsHDcQQb1dlzPc7hR7Pny+/OpOe18eTWuIkUz04ISsUgmQkSaA7Nk4RTW+
G7KqsUW0Cv3FQ1pWC2rXFPP28xVXH/J9Rf7g9VF2oiqzOuqoDPYejubmKcSPZAwyx0QypEopms2k
0a+83dXR+P9iDCthNfGSqYHOvyT+Ware1aV1EhNN3YfREcp/KC+gl2sb6sguymKSFvH3JAgkp12N
fx0oZu76GXmlqYJlu31iwJC9KQrogYAmhHNrInr4l0n2+zOCr1yEjzRvEXc6f0YdYYdBoIx0ojlJ
OpiOinKyZag+ItMIsiWGPrWpun68Mqa7ZI2xZxdi5oKjt8lFVydSjxO71avQPNXR7M3BZGLu2va9
UwdWYoybsiy6fzokW6BzKziSzla0hVClv36+nT7+GdgRQd8icCGUcv74SoWs0Kg45kkaioYwmZHt
bHSDEYOOSuVOE7F9a6dT/XuKE/cBXFQIYT+5hvBfdyuWjwBmgXCicUxtJrDnvwKrb1E1hB4+Qtc3
N5iPVdi6SSMCrhIlqMRJMGBf5my0S4gkGbIn3jDMCwg5zg/oOzTTldv5g4ONchsBjlkqYnlrgrvZ
mmWetZl5aooM7FmbxDtknPVt6njZUYR1u/n8O1wea/S6SRvQBWdVhifnLyBOocjgvBp+mRvA/DiK
FPV3NQfzXFLPt1fukMtLk9DN+TJRdSeQr9H3XpjFSq3X2Ukb67J/FG06G/uxG+TGsJUYG0k3kc6m
jJvm1cYj5YenSjSj/M+f+PJuYZJD+s7lTYfqQsxD0CBTKmuqTlXfFW/8nj5Ih8Fog6wq3HkfYhd+
l4W4mHy+7MWH5Z5mty/yk7RXUO84f9HaSH4bDeglgDcYyx1DVB9Nihvcq+puVzMevvKYl+sxtYWl
scCNIZWte4MV+vgTKNTwVGVjHN4Ioy+/mjWoLASHok5sM3Oc/27MBLiZJXmhS9OAG3SdiZYo6qNy
5HqnzhJ1f1N5VrJvcgfH2Noqx2GvzraZXXmt6x7o+6ILLZnij511wV6JbZr9eVVET7mmRziZ4NvU
/kDryJ2/jt1oppu2I6e71Rsvv6fihqs7eXg9LqrPxXjTiKZttnKwY+XKwbrY66gCoRdB1bGwRS8J
dfFk1RC2vFPhiP4la3EGQjbJRbmHGth8lE1Gecc4Mj+VsiipVp3kCofrgx0ARxyEE555EHPVVSdW
akVTGdMUPUmshm71KNFfwwq5Qle0URZkWh5dm3GuSpHlW+DWxwbH6oS8do2EHkPk5VHQ8E6oc8/K
XWXkxU1euy6necTsOXPn2tzECb68AXU1A5LPj9jFXWZCw0cZh+JgMdxZ3525JgFOoVn1FIONSXdD
5uT7rs6ieG8x+Lhyvi6fFQ/Z5TkXuIvFaPz8PEtDJGU4NNlTqijipgZc+nW2GuMnLLgfHuprOywQ
cNpEVgLdhc+f8zJ2Lt8UVU/yMJA25npto0LC1kHB8ylFXeYbsrnmHm8j9UYMSvtqx1aFKhw4AxEq
IFmGMvlvRP/pymH/4ODhz7C0lyBdL9KUq4SwtKVSIevtnIwOI0W80A0hnpMxUqxHmudw75HgJntJ
4Kgv3pijEh5MpcxGX8M/vQwmPdaP7aDP85Vt/150nqXmJsJIoAGADr93slcxvRSVXko388jiCO1b
LJetZoOunSP9vFUnzK1x8A0xb43U/s61u6QJMKbptjEgrOjgYoGCalY6hGkAlSxFx60ai+94OLnG
LQwPxaSTPKEzmtI+3/WON/5H01Z+EWiUz09YodVDwFilqbcxtqtvV778aqzOCaMMXqII96tOGFu9
9DTNZs0RkhNmu0qLqxiG8DaKp7ReHAEHPYkQk9dMZBGQbrnLJx2ss9NmR0eV1/wNLuIoP4UfAsDO
NpFDWDeJe8KOY8NEPgF5shhv5kb0LbK11tl26hBJv3Bd4E2R3abPn7+EDxYmqNHSgRlFLbKu0G2U
1quQK+jkWa2G/Qn2sz9om2dyj8w2tlLZLL/GUazMV47d5fVCRqYyl2FWiYP5uqvDRYBVaD5GT0JY
WoHCutYEIIsbDQvKMb3Smb7MTBcPByRR6QtQ5KnrCs+twRRJ9Lif+jyP/gVM02V7IVNDPA7K4Fnb
CdGdxVbEBvhXgNqsnlHJUeqNoWWNsenURrlyrj66dShXlnD2PoJfFw5KFFG4Szt+SobSeamJ5g99
pcLV0QzUQ5ENb3wmbeNNUZghxnaKHEGoxWL/+dd/F45ZHe93yYmFtkpHyVgdAWCsqCCJyDsNSl/W
N2aizK6PyL+O3w40tnlbJJVEpC7JWnQJpWP9iKwOHcHazNP+MFZKGb6ExiRCXzFzLFhBJcfAjhvn
UceR6gt8grjwc/o+TRBOY/k8odBvBXibW+IBrasp8XuziO7nKM7/dXoSD7rDJV70HpKpuygz0uTZ
VZM+DsAcuCggWohS0XLP0HtGHju0bzWtzbdWD2BwF9dKMgVhA05gb1VC2fe5i+q4FaJaDxlWDb0N
qjJV8htr6oZec49vS5ZORhp0kn2PXUXXYbpnaV3sL9hDgDbekKo++W35BTy1nI4CJtWw6Sslbm5V
bVaNX4aVm9NtJ0x92o4YXmHFELsVkL6kmR9xODR+1l6pQQ7K0uTl84+3thVc7i+YEDR94SguwPxV
Fiz7Krf0xg5PwiynfwY7sb8lqMLGm9hVbBs4WZ+YQYUZAByVSWTcIh0us2868SzCcdwr8l3WiVb6
rWzEg4n4aeRLt+p/G2ApE7+GY7vPwqqrr6QW7+OK1a5bhtka1T+VAz/+PNwn5QgJIvKUUzyXhdzA
5oPYVEXhpPIDrDi+k7rMm8dIdKq7V0BFtVi+DNQ0XRFK06+RHqW8agdDNr4y9qq5ZZP3TGW6NPLn
wdDe5lBlRxi5Wv/ShjR7dgo1NbfIaKrjRhMoe20hqRaPVo2N9VYBrMHCXYEtN6qcesN+l5nJf1BA
uckbXppfx3JqtoIx/LWbYMlt1i8DZijVIijJJQs4fxkqrRmcc7zwxADYUH8R8rCx8IGyxxHTnak2
f5TMlXBIHaYSb/pWeLcDbEQkHecGkdgglNhDVvR/rlWzlykv2APclwB6cUlTE5z/MFs4ZmVPRvmU
MXduH402nl/xqg+ze6VWxT1EmO5KRL5ckREXDThSfGaXsHvOV4xHQ9RV5hVPMLh0FYMYRpZT4cjW
j7qJ6Ux1DRT70YII7nDxMdijn7r8/R8wazA/9MnDrn4q7ME9EAsx+5h6JrQ1kB1tr3Zh3R0+P7WX
AZcuNDhYIvpHvPU8Ugpv1vr6CbHuzvJN3KC73Ji1oC/KNDD6AkHDlrnQlWUvKygynWViQ/8PkfB1
glHAmHKtxCmfBq8JnYcEjeMqSL2x+QfLG8iqTK9nD33iZWg6Ywprg2rS+7a/EvY/eOGceOo4phfo
inmrPSUdmegtucwTilvYnnRAtrgZ41fbhI1bNVV9JbH+YD2Dpi4TU4gpywjp/AOLMRoURJPapwoD
mn1RhT+9EoASdJ5ujx1g/PT5x/0grPNoTDHZNqj5XfhSluj7DNNkNE8htgHaLp1iOGkukt8h6bIx
7Voyj3hLtqPpd5LOMuFJVnnyBLNIZFeK5o+eHYIc1+M7wPBdquKPza2iOIISv2yfojAc9pE+10cj
04wZ7mj1iFsoYN7Pn/59MHx+lS3cOLJJTjEiVmvxC4Y9JhT3HixhYuJBGcaq9UarbPQOc+3QVU/b
vl3cxyOWVnGpASwHd/VRRXgVL/nMGESgp42LGDXu7gbC6ZoDbRlVSPz+zIxiuzFMDEWjUi0DtZ9B
FvRcIzEcqd54NWSVyV3cqjDxBhdhZ0CEeMB/8UbnmsXzB2d4AR0wqwb+y3Fakts/3qxnpoox2iJ/
ato+/6rGub2DGQ6aPzWG27qesxvi3s3nL/eDEpHByMLJIGm0oYetgmah53bZhrPzZCKd+cTnBAig
j8bPZmj1va106XeGsWIXez1vOors+rbRNEUPQvA/Ba542vTXZwuNCR2zG2LWok+5vKU/3sLkicTp
AOk+RYmWYTo72da2wNZpBCHp6sc6QzPuSuZwuaWXxjLcFEYZi/rH6h3A8B+yVGbOUw7dQ0HFHI1U
XsL0kqQIOkCHbMcrSdZlncKKBr57S+tv0aA9f8gBSwrgYqyYhfP8GifCDPJ5Tmy/bUq5/fwTw4fg
/3Z2gDAbQQBxiX9cWzzn+WqhlTWke7HHLe3M/a/YFIhAIGoNNPaNhkw3drsIPqhEBFgkOk5wQ4bw
cxT3kfnCyc69Hyi3KZ3qc6Ka6Q7JRgWrgrBL84NV2bn6L+ets5GXSaW7qTIgaL+EHmKuaYUzeK4U
49z2ALM+uh1VLO5APQryLTTLxxt1hGj3NRJGZD4smpuZX1twvngRWtobv2hVQWW4HfV6IuOXNPLy
DdgkZbrFAkO/16Ois/oAcSQViXvT6nVqy8nTXxSqNQJBHY9fqXbljMGeibejRZ6xw3WkHXwIkX3m
K2nofHekIR+W1D47tMA6dtYwxmLTpPSANwPnMUdkBzyhHykqctLBgB+e+gJdUqh+RsoZBvXQzidX
aTxnm1uefItNjBM3rlWpj4UY1GdttLTJ9q3SlOFNmlZ1eLTjyAX4mWjWqXD/R9l5LMeNZFH0ixAB
b7Yox6qiE0m53iBkKNgEkEDCfv0caDYiSsEKTcespO4suMz37rsmakuM9wrjs1Pm7QSh2Yges2pE
/SfQ5jfbylLmK/WoY30q+QyrcxU7BKKiQZPfZ2I5vjUdQNqh0432zPes4TSC8HoO87ya0pemwq7F
Ik36C4mD8kNqx3LaMFGKnkQONOU5dZ5vRA9gt61k0Z4xqa6yTSpH78nFJf9TFA/9S+7l0Y8+D4wi
BIcvxbE34/hLDbHtFZDSiHYYlsr4GQ3/bG1ETjMQFhUZDxuCdVRxX1p9NNxn+lB9xxuFfmoyMoBg
aQUJFvsFAR/YPphkWk0gh/U2DVpd4eZett9nhB7+OTGSTJKF5hPyQhpXkOxpF2P7zp8jFXxghI/r
vqYL9+yb0/AR4LPK9iiZyzNlmh9sGpdUDE6FBL+OKZ3kB3culdohL4pVmGVuTZQ3tbn35BHg5YU6
9if/OZ5Xfetqc8jvuahkO0+93+1mSOAnmLrCDO1B74bnyUdjtp1ngrp3TZTL1zrCepJyTx/mTRV5
XfGxY45okklQ4TNv963hvUR+E30fbBrdZ+SsY3/29VyTG6/uouSQCKJhgWamvtlGsprmTY1G0laQ
4x3Fa87c7VujGIxsWsaIYpcRQLh8XjGZu2mqjHHboVghtm1MDBqyoO51GCdMmDaZLrGWdc3e+NKX
BAt8NWppmw8xztDds8Xt/wKWU/Xf7cQjqTHE6t+sjklcDLd6bzTVf/EAufUDQ9kZT6ihIZJPi/vW
+9G1cTb8apPUdu9b7CbnvcBWYQpr11enSk+DMVzkDhaPCGNQJ2+Dh9qOGuecx40+IjzpUXhMDenW
m2Ea6Jq2EcEc9zgLOuLEXyx2iiyL0d1gZAhQWVArLcbK1Ao3fkTb+Uk4eUIknV4rksLlQK2p1DSH
BcRBPXRiMXvbabal94RlXVzxfPPW32pCb/uNauTw0MzzbBxTXdMObp85wQHNJnQuFbvEpKTdlPb7
MlBk75mymLB0x0gjProzBK6X3q6D5p7rjaqPWZaNdJNFgw2dIU330VYqNna2UOJVaeS0XDkqLwoG
Tu2AnRt6AwN4xuFv93UL4KQm8HmCk2I6HyJ8PnOUDhHGaz3E/JM9o606REWUX6M2XBxfjKxgyZJJ
R7kNTXb58z/OaPhbsd/T4D25Ran9zKv4RQFepFuTmKX2Svl3cTg7mBPTJjIHXPq3dUKYbhN0hMzC
xxejr/ZVPYvvCa2NDKPJcZ5M1UxXCtzLapvRhMPwnStDbw6d4u3VzWBMGEuZ5Lbgm7+DpqPfp2NV
/kThYNwbTTuedLe1Dsbs9NMGn6JIhmNvf3n/1F53Voy7Ia+AYrKrA5JfkJCZdwqUL+LZnKzKDK2a
eZjRVel3rSqyfaNntFIzSXAjiSQDZomN6K4Np9av1/ITGAbTMC+2fuie394HN/O1KPbj6rlzGjPe
BpYKMPOTBCAGXqZuk65pHhlWidf3r3xBJv6sVljWxrSV0S9qDxD0VQGYDDW+Uo1ZP/sIYqKHqCyZ
kPCo2s+zlcSHOu6reCtKKvI7izyXz++vvn61l9WXSAAevcNIbj0f4/yP+hovvGdgApIZRFl5H3Ax
6o9u25MW8v5i63ebMG5AEHh51GyYj1irMtCb88xykXk8m9ChRvJ0giREn0iqIzMX87sd10nyj0uC
i6FY4ESEWoYB+VpoJyrIsKR6F8/Ik2W01zNzfNWKjlucN1RTJ4JLzSsgwSVO7uDNSJfBawxKQRP7
9kUivA1bLbb+p9ZKq7BwCMrJPBnfyVZS8BGyWN8PJLL726kt2u91hTwaiHKCZWeD5f9rsc+mufiP
08DSYSB9fPtjcEkDEDbL8ckfsBudMkNtsH1RGFo4yvsQKO2a6H79RhG6zoiXph0qGKSRNe8ZBrk3
F501PTl1gSBcJs6NsPLh06Sq6KpTwbLlv/14Ft0fS6JjxNJ9jYFCUBwq2MPyRWgW/sqh0CfHImio
9DBAyqWIb/BWHIxPlT5Sq1PPz8EW6oz1vYpNhqCNHxvTZmxzD8uZRNf7MB4zP9tDUzVvHStyOWCt
WGs3ifDHOzrsPthjuUW4SWURKfxT1+Lx8wSx8WuBQ5n7/P7ncrkhcXH4xNA4LZTdtRSgy6J0oJdR
LyoexdPidHjb0B+85GqcNtrYuucxzZNf7y+6Fiehx6Vt+i02B+2Bj7nsV38cdqKL/Xr2y+qFVGsc
mUSDpdam89L4HDud5xwTMqK3pEgKlNVT43gn36jJVmq1xjpgbt3XqHe7qT7Qzo43wUSVc2NOmrrG
4rx88osNKe801S3meWvYPnWgxuSyNZ+npqwxJQYrUQcLadWV72f9OnM7YKRxW+nBgRrXrrOGqmLw
Zst87mWbTfty9n46cM/SjdHrjDvev/l/uyi+G66HFpatebVzEElT2y12bs9aqRENlcdlcvQIpZqu
bFF/u6g/11l1yLC/s2LQCSagF5A+Kg8YCSG+IlO0Zf4Dpez9y/rbcthI64SOLqKW9ZiObCSvHv3Z
ek6Zg1Oy1enZcdLih57k5TVs9PIWAnxDyl5OVZZcExHSrFRekpp0GlE+fB20OnLDHlTz479eEqj+
ol9Zvk9o/KtiQUrdbDKmyS/xKA3yNjs1s8MydduQam9+f3+xixJhMTBZXHIY8eqcZqtz08W40vCJ
OXyxqrxrtokog+80fph/+5093cIXS1+cNKt/zeiYhisfwMUutCwOFREtLPNftva3+wG0AWvOwSNe
6JoI5gvQA1uo4vwgzKK4iA6qzsujEbnz8d8vGmcAKmBocYts8+26SEnQ8aHqfiGPPmKUQ67OrvS6
+GUmkPilype2fuh0Nw1tR7r/XKpAZQBGgTuGvx7s29XqHlFymlVLhEgZYKk15Mi+xlL7ZreyPnZJ
ew2Tu/hElvUorXlpofniD/T2amF5RomAYPiCi7GvnZLBEPV+7KICHg1+FsH2/Zt78ZXgxbWQsBYH
OEIs1v5YpouJHac0QZtNrATIibB/BnN9LXHlwsiZsfzCu1tqEJSF1rr6sO2EDHspphc/BR75j4ht
CzdW6ceEyTV9d+cWIGk3ZucG0c5icAXGOrhSykPpBNOp8FKnCAt3aOebKHUUjp1OjX9J3uNrktD1
Ts18kq4smhffT+qbStcbgywZrRObvJ+JMsVSga4+VCUdvTqgL0cJTwacS8Bzk31L0hZXg/fv7MWD
xD2LE8Oj+FvoEutZSUOd7imU8y+zq3nwMkbvi0G840G63TUPjculkKUDpxIEh0Adx+y378wwmzEa
tqR5wcRavSRJHpibIW2fCNBzuv37l3VBYWIWQeOLnoeQEcro324If5QFMG9TWkezeekWFdchGtvi
xhvswNpgUKKaX4GusnZhuszOIbG6+hnu/wxuPo+AHUbUCpwKynlOyq3eetqHSRfS3HiyHaEP9LFN
tp8dzz+y2GcSQVqj+cuhWrthdjDVe03h6oOdcNLKB4k0RVxhtlzsr0uyBB42i3SCJuiiSciwmk1d
0b0YXttjhUcuCdbxdfc4mk31eTK9emcTXn3IQJ2vvC4XLdHy9NDe8iWCkF/0X0YgZByRefhSJ2B5
uPDVDM7Jc7W7TZPqsj2IJJ6vZR1cbOnL18jwEDkYHyiUqbcvTid9DsnaVC+GNLrxoDHRhJ1SZwQb
UK4N9yU5Lvuizf/5KGFdxoeYA1ANYG6wemGbxonT1Gr6F9Mi+jvkqeonYuePPu7eX3taKbKHXfMa
onLxmSzVIfpuxrW6RwW3Knb6ZGwyhSfRS9mBaRKSCJcjDHqtEPto8Ip69/6XctH+MbP0oJFgLMfh
wba+ukpYR/Dbyin5OMFaP6eSUbSRDNktSN9d2lQH106Nh8VY9R6gzrnpuOR72QztlTfrAtchC4oL
5mcsqdkcYavfUY5C8Lrn2cc2buedXaSmCAmjsMnbJNNzDOs5aW+nWtZRmNXICUL0UGyfvdsGV27J
xfvGL6Hqg6cGvkQZuDpMVTrUjAvG7KPFeZ3j2R8VhyFd7CHqufkS9JO1o3y/tj1ezPpAGdiu4F6g
9qWCWGMbLcLiPh294iMa/fphcS/PwloX1rEZMAsOI83WsF8mf7UObSXdQ+PX3p0PgSrZdLWUO54h
w9Urb8fFB4/7J9s12w0WK1CTV08liwJj0OO6/liLEuuHuPG7rddanRe2re1jdS07D0cIrfDibV1O
jbwZ/czMdwWxoi+48mQ/pa35P4SGv1doJcAsG7NIukOLzdwVXc7qw6H4IaqNMekixQAaWsM1Ii40
P/aG5ORHDt7K/ejgsK1lqtmq2ofP9v6dWd2YZTVOFtIe6D6XkJ/lz/84YBa7RRff8OhYF4F9UwRT
+6hnk9wSZ+RvTVO0/5ZosazHUQ0pGyztd8f7dj0TUz07D2L36ARF8KnXKyxmUkUkltNRH/zztbEW
XAb6SKg5zuraDBMN+NzNzrGUzqfUl8YjhUp7QqI6bBpn6A/vL7fs33+gIv+/NO4kBzWVJGXe20vL
VdxhwUY+SA4HZovJkB1qjl7trC43wkjXpptUqBnGWFAcosAS+/eXX++Av9fnMOPGohcCelp978LF
Xk5ThX8k3jf5mviyOMflqH8FQBFf/V5TzFEDM99YTunfClufDhHE2pOYbf3KT1md7P//JcycwVbd
xW/TfHsnHItR+ghyfywxwt463Tz9wHnD2zdYJz6AheVw0nAgvsmxgX19/y785euhTFpy8UCU8RBa
HbIzw5iW8tU9aijIT3AeCS5nP3n2KnlNiLw8z/XzporghdbxVfD81Z4iUDHRDrJUXdr1fujSassR
T6rj0A0Hd0Ln8P6lrfbz33cVfSD3lYqQk2W59D8+VZziGiefDF5nY7ItML6sPfsEoW6MVm+2zcQs
fMNdba4se3mZzLqJ/ANvWdh0a70SBCTMUaLRPnppknxhRCdCd+7G/Wi1+gZrTeNKk3R5mfg3UMmz
S1PLA8G+vcxgZsCnxYN17AubyOwhNbeBnainKCojJ5R0v49aZzJUe//uXr44LAuEwSSEK0Uz8HbZ
uIz0Zb+12Qj79GDE0jn6nA0hkYruh/eX+tsVwm3yAdLAhiGEvF2Khj5qeyXs4yQb/VfLnPZzlAGE
haSbzmMIJDnfkVVZjVfu7F+eJE587E/g5KBda1AN49dRZ/jvHseUmo9Ubf+MEce0qRvBtDi6FtH7
lw0J/JuHiMycSQBjnrfXSZ9WsyVGztElDe/GTOfsUZsHMoyKxp0+mQ3mtd7oybOZdtiy95HnViHp
gfZJh8p9ZV+43JJALRfjACiaYFRrQigxr2agSBk/kkHQ3zR1ZzK6xmCa4RCItDCr5r+2M79nSRR5
1277b0fMtzsFlo9/PPDVjWAcYpKX0uIG6lrDk3CQzBzrxsVXBmnWEIRjE+RBCFm+ce7hPNf6d08k
LZo0y1NHvezHCOP91MHnoDcHPENgn7jNxpwh5ZJfAKQQtmUmpl3l4maxs+B3PcbZwva29El/4WAf
242JmbGGNjwemEHHTtU96paIxG7uIyE/m3idTbeD0Br/sa+wyN15SVA7N/Yky2Y72VFkfkHykPYb
2+fNPc1m5RV7q+/0ats39dx/gg5pWs8cfwYxJSLFaUWHVSXCMi+ijxUkOZJJS3JydpVhxJ/KytDi
rSnS7r62ypJelYu9J19CJGc5DPJJy8aRqXjqFt4u7W35XEBD/uaZwntWdjSTy2cF2s3QxNYvk/yQ
77rTt9oGnWNZQefXUmrOAjPNUFk1Owm0FthldZfLHY6OaXeKuzZ5HGZhuve+KzB5aAgVevBSPX5C
4JN/LW3Z4LzC7Qs9whpOWeSoZGMR8VBtMB70xUfDKGGlD/lgf8EBtQHINYxZ7uIpUtbB70oYB2LU
fjTSLszdoEnH2M6Wo4aQf6874yzu40EqmiCE+1fU59SbgqgIk9zq77w+gEiS4QDo3vkRHIEN0LEW
PdZuYrp3STZwW2cCF5472cTRQfR5cteQAN2Eul8PP/LYId0cGlCH4Uqs/cg8g8AT+HDF17jIMHGC
VdFI/YNW1Jg0O4UoikcaZVv7nltyPrUi9oPvQ5CLbD8mphTbvtcg3A6yHoOTVrf6LXgpzI12miTk
PDWOeOw4iGAeSo9EFj6murD3hltx/ja6UR2cBCLeAwYFsCN72UuMb5M+zg8D/sfjJvXjVP9RG31W
37GPYJUsmWO6v9ogjZONM/dZ91AJZc272BLOL9xccbDzBFZdXou5LnMn1RrOQ+SMcAd9d67yvYfB
2Bazl6j7pBfNOBkbW1n2rSJsqe1Cpg1yIPRhGrVXIYP5g0040fyNKUs1lTsRdeJ7bemZ+mpOkfat
HhRfj0RhBJW7jqaqIK9GzVjikPYLrh5XTVcpJlOJHj/LxPLKba5NfXH2prIiTDl39SlnT09zfaNg
8LQh+HuuPfM1Qm8tzKo/Dch+iIJI2sb7kStT85h39F6zJ1VJTUHI8Z58zjONYUEOcXEZ3irnh06q
uLwp1IBlWQU2HTZI+56V288WvUvXPkJYNbyT22q13FTpVLw2MpU2M6RaajuSYGXPb2sL9RnzwkGd
YjjxN16uEnzGJqfyz3FVDfKmnA28ATguhzqssc2ezgWxGO1PMMK0/dlrdl0/JnnNeGpDiEJf3/jK
qZyNLbrmWBIOAaY49cMU4qOKpb4WDDqea0pz6luwErt4yIexQG1uWdNPDHmDcUvDbLkYTU6phqwB
x9Ydd9ZsH5mo2v4WAz7jc9MM5WPqaK6/p5Ebq3AyKyclqi7P+DDauXsuXYJgMbmsgiZM6raL79ol
wAhvIYVJooEcwGQeDfgDOUin+4wRLIduX6XBMcOE4WOJD6wbDl7MXwisoQ07z43h5lW8Knu8wItT
YxP8h+DDNc9CW/IURKkKyFIM5Ogao27MtpOS+qdAzFqzHcglwsYsHTuAVS8VR99qSK9U5I2BO80z
3tIEVZr2QZI5YN9KGbv/lWL0H3CbgQ/Q2l0HF6mw+2zn9dyH782QjTEznS7uN2NfjXjIYkKJGbw7
RlbYeLKN97XTdDFRl006bGKIXuTxAYi8akyQfw1FHHwfoWu+uI0lnc1iplLB+grGn32XsftYOFqe
MxUnT7NbYUbfBwMbR5EkwSdN663iaCZ6Jg9YRM3HjNeU+WNURZ/HuJDwwv0u/W/MPf3Okyhzttpc
d3eJmfvxJpmnrt/5nTYeg6CtvhQahOxwmMzag2uuKZSDgfWr0cwWE063BQ+IRA0s141e+pPYkhJ0
ufKqYIn4LNiEsLfXEowa7Hk/Q1oLDsQxkxanml4zNshreEhzq/KHJCHCc0MtNn0wCbhJ4M45XfEQ
JPn4CV5o8SFLo3Tea4Erqwc7k5r9wbI1BqkhJXXUHkdkRb/UZBMa1Vi5zD8U4+ycJzWQfKtpU/lf
Hanxq55IJ98jPA/MPbazzW2yDDhJBFb2fTvlrhEOnSsXMwlAuYM0ZvfWKyE6hx7Un5cCXPwVjz9D
HsfZG/Dkki1PxcZMn6bc8ItNhxuG2Fik1hR7WcVaH0aqLiG0RZiS31g9NzfMcbq+w6PLtjlwbHHX
O4P7kfpHR3wrneAEFSR2tm5rZ+LYRHJojxa9odoR79jpu6YKNIIXsw66ZpG18tZK+wJLBDdN2m1a
Ed+4cVomt6GbKme4c8hseRho+eU208tWB2YWC4nQctPbIoiDce9XpWvd2ig1f2ZNBLMzwaCccIJB
qCzEyKN98oXtwQr20yLbjVrfvXa+qL8qCyuxHWi2uqHn1RmB4e3vhlHi5B9EGtUdpHu96ENDyzv0
HgEP64AEpHuCGVgQPaPrxsNU1R41FvnIX4Pc9OaHsrB9WLkZiXWhQVdThmNLCcOJU1b4upKgpIV2
biiPbSgwfnh2Wg64+A/qTml+802L9SG/tfShfTUEGshwrogWeNZFgXarb0r/s+W0st0Yg+hfM80Y
82NHhGB5Yxp1FJ/5G1awqbU2AXYyk+7Bh0mQnf2kHX56fYyKNHGloz4ZlcrrXdw2OnB0ISzjBmXv
Epw1T7hnprahzEM6++rJSbos5QLpGretFfk+AYFREx1zqMz3U1fDo0+a3MhCBQPeesVrQ6UHfzaj
fCtrt98FVQtLhqqxf+05T9S+8kcs04d4hPXq5IOLbWfsxV8Cu4URycjHzLa8z32wcWLX9kMTcWRy
HCsxZQdN9ycvbDpdpufOmEobUNmKypsiH5IdNH4nOhQgbp/SRM7VThFDRFxTN1GXBcE8PePoPMpD
OlJG7gh3dQGkqNNwp9NGx7sRQZA/aak2WPsYdqi/qWfPf8xiAx5JiVTgrg6sKj61hoRSbk2Gnd90
eey/JkGJgJCQgN7di7HMqo1IkkhyvmL9vc3rjqceVEmpTuCZqPkc1C7JZwnDpkFJ2qGiKiF8bt2J
Ag/FAlyXmwIzDSr22jXEXYTVc3QAyiVgL62iNDvmmIbwIQ5oYkIsrnBlLqcUEp0ptKR6cm3HGE4J
Lz2k7lJGL96caE1oarHR4S0dVD8JUcoR1DiUgo7HaXMaTFyeu6HgA8jzCNu9AgUMOZQMGREe612x
a4MYvUkLk3qG/D1T0hUS5/jQJqhaNnuv46XfuunY68tLnQmmHXG8K20/0VHpV57xiKYrb9HoCYS7
eqAIGp2cJD/n4zz623Fu8we3okE6C2GqbUtAqSAcp1J8v209j+rFUV3QbhkF8gu82REfS0Fe5Yte
G9GwQYSn+ABMNJv7odEqwpytNjGO9P6dkYdjVavxwUTplB9NZxJB2Fb4QrCBJ/U+Vn0zxCG6Aygx
i4ckVbZnYoyP+U7Ufq78ZmzAQfw+3hp9kVV7Mj+8YNfKTvuQM3Cw/vMT/sthjXAr2iBrdbVtjROf
9qhq26A0YOeqt35Ts6zsTFHdYanbUqaIQnuS1Ty8+E1QQJuQncoxo8XfUWsU+7dPcYr1FWhwdcu8
zcyPtt2jDjCCiidXGcPU3WMX6QUbiBH1cGe3gnIGGDLTHqmsKb2cWJbeM5k12tcFwI/+mwfZ3Cuc
8NVBayWt+b9jDszbQKkAlzFVXMEbTg5S06nYPsKlPs091EMT8vAm6jR7r4vp1yIjvoKH/oZM1m0v
WQMB1tQ4q6JFedv/D5jESFIPrSNTGy+7tdCnWltBAe8hr5rQIJiJT8yukTTSPEUJ21BYD715kzta
Y+6Jx8Ld16Um+QhPJk52MVu4F4L2pj+ZefMUXCNObvUGiugWUxP3xQ46u7zFW9/4AfxW7s0pmZI7
z8l5eIppsLbt+g77rlaj2XyqvSw1z+Y4iBH7CUzPd5Nd9NyMNs82hV6VD/7QsymGGmF94395jfQj
rGbf/sUAKrKPhkj8jzqOfdNtJUfns6swMglLjpBfqPNoAgM30tK9smetoPvyod/wjUoy3dOGiYOd
D4qclqpAVaZwlfIPsuNbOKUewYNHzK50tQc8ms+TO5jl3iCW0dglk5t/nAK/Sz7WWjSJLS0hfot2
h9qc00FFj++/NX9DTXB00LEAxpoLjvTbJ2jUcQVXTXePVrycvZSYe7bzZh+AdFNORGX3xQPhOXu5
1u/fX/pv6BFALua4pL5AX7VWoIllw1cQ3uQeAbXxeyul5YU8vmjR0Gvdht6VpNaBFtgIDYWdcpgj
MYohHdj+PRa3xXjlC/oLeoapLP8sCcVoYBdU7w/41bK8uo9xPzlOc98e6qEM5FYbNf3UjUWdgnZk
4zVR1V9u/5K6jH0TVFKgyRWY3Qa4pefV4Bxxfza3WAnEh8HBFxYNRHIyjWk8tA2RQdZsi6f37/5f
IEr4XNAQoSGR+f774fxxsa0xYgyPl+ExUMrfF1GcfStqiJpTEmjHjhjPJaJgFleQsr9d78LC+Q39
ghcuf/7HqpYponjBOAiuwAbgW1EEVrLvTURWg+kN1ZaWN97YyJAwnp3m4Nro8q/LMzvgfwZerevl
J22clUfc9jHIEauVuIed/XEaHuWgvHLTJk30I06r9qak0hJXNsvL4RFGRxASIHPANYPD8vbSS2Rq
BU2oe8w7usEwk+CpG5opokiDdiizMIOFvhlNqlo37d07LISLf0bA+ZLhTzNyROTM+PrtT6i63gra
xHeOmOyZsExlfITmcpt75XyF+XH5bS92RTjb2w4hXVAuVydD6w14Hc7sKx24W7+3Sixr2cV8wA2R
2IW87UWBzKQhgMvbBzLP5IcALDTZw2X3b4fe6K8NVy5C4kj/w3GcZ8BGB5Ford93CXw3CBv0j0kt
nYPZUGiFNpXZwS2C+UxIc5OdEuaJj14hVXHudDzpz3YJg/wssGPYYl1MV5kbabPTRAup/x8/SH4e
3yLZVxBHMLVafRpEOsmowsv+6KL8vpMmIOWm1ALnVonJuNWw79g0vpvevL/qxZ63rApuu4jvMepb
TypA2UQrut7Hws32HmNPkYRgYu32zbYJbghFbvtXVrwYw1CbUKJQNQDz0JWsTpwx9v3IH03nmHmT
Sfp3KZKbdNKjMGH/qa4stty0NwUKrnjIgPnS2etYa/XRMVBqB6+2kpMWlPbT0FrzbS4WwsYwFyMz
2tj7AX++OSRj9/L+jb28TESyC8eZo5VxzDrnJAa4Jgm0yk6Bck++J6JXomcWlvuQXnMsudjKGe2z
nTHz4CSFmLAaUwZ+yy/wu+xU1D1oq5shNKfS3xqxZ77OdrXrsWhrrryuf7mzy8gQdRPEWdi6q8c4
t3bLdCHPT44wtCRs3Ni8b7xcnpM4LuZjW6RGB0IyZclNrKON/NeDZOGewKOAWUbqKQEab7cyR5cm
gyabeK0Bla8qIcuHLUM3wKPCkDcZKlLchxHhoC10++f3n+3ltaN0/11q44sCW3m1ubFnDObMFPoY
xQ3BMWaNR5SJB9wmbuPhhOyzOjauGuRG6p3+6/21LyJYKZfw3cNXjroaqtf6HLFoeqZaTOlRn8rp
YxHnTXnQDTXSV2WMqiFwBvXtWEqYJW0iVPRpMElB2dYd7ijABIRkb21V9WW8mQlyLL4Z/libZ1Km
Yv2Qi8a6cbt8/PL+j77cZagzFp4Y3/2il1nNQ+ty0ED27Jo5IZplIIgvE/kse9NpfvZjYF/LiLz8
9ljO4f7Qm/D/NVPM6EdGs9Ktj0WMI74NbPpL4eixV6XRZleG55cfH2sxJ1p8NRa/09Wl6RUReWMF
eTm2oYjmHSw1hKGWS06kMabpbvB7/SVNp/5KsXp5wnJH4RCxcUOMpVZYbW2LtwRnam8cm0D04wnM
1Nwpq+zvUor2rzKhKW1w50cSHhQCKlqlta9N1QMnw2uI/5X0g74Rm3HcW8D0sX5a3YV60oBRlLSO
BqY8n9H7Dg+2FVvBUQR2X/6bXlXHfg8qNy8T7DvYuesrJ8VjcMoKGg7QFdxOEs8b4yblxfOPmgld
gVyPBjn9hMi2uELduniRfXZZrKoRrMKC4xe83XYWC+G0pIU9zu5YmKHJt3NnlUyeKrN/cKG5vf/d
XLzIy3LQFQyyiznB1h1STI74CGLWHxtk7ttaTdkjks3sMA7Ftcr84j1mKY5jaLqwJKBvrToRx0bV
n85lfzRTPTsI24x2GUZrG4HZUUJ8j3kvjFj985NcOJ3UA8v9RJa7/Kg/2gFoIJ6Cgt0fg64c/G1S
ukW/6QvkXyFjSbu4iWcpXzMpxuL4/p292MLh57N7Yuu4cGapit+uXIPFeBhHzkfoY9Fne47ND4Cx
prOzol5vT1PqkatGnBYWJbhf4Wbx/vKXd/s3h4vqAItgrBVXx1cnRKPR19pHohoDLAV0LwkLu6hO
asjNXd6KV2ngrPf+opdvE5b5iwcOfZdDA7DaMdIx17KJs/RYpXV+KgyntzaE1HnNRgM9im7eX+3i
UyENHXIqvuOLxO5CrzgECXC/4TXnWtaDwKOiZj4VxwnTQbccXsFtucP/vCRS54WdB1cYgu7qdUpL
sqD8YlBn6HkGc8yhYLJWZBQIMPnH+FTHUl25yuWevSkwA7AgPIWWTAxE9OumggyTMuJF6s46UejG
IVFYAB9rxTjw9f1ru4g9BQqCLMWGh36GBddVXsNg380yfA7wIKrqY6q1brlJAWbTn3GLRtJ32nEK
NvM4pFiWICT6qvP+ijumJdkjM9gh/VGV3uCGult51xjolw/bW/Z++nrQDA/G09vPCbcLnOniTj/X
AugxNFEHhyYsgQ8+0Wk3op3+FbZCVUCXtOQFGNBu1k5d5BliDjwGjGaLcfROrTfb96S9/RoNIznE
kWt0HzJp6TdZP2SH9x/ExVcUeAtgtjBAfwsblj//Y8+Ccu4oQTDamSzK3u1CYVmkXThj5Ipbcs+S
K3X25Qu2XCpUWm9xFcIN9u1ys7LIsovK6mz5VWN/0rxKL/aiQLBz5U1etpy3bzJMLotQJSZpS179
8ud/XBeyMKaurlafCyqadNphdtcvHttd/lk4kz8eNRq3Bo9rTfQ/3Miuvr5/X9frE6GxWDQg+6Mh
hbO8vGJ/rN+nsd5wFCZnfIXFVys3bWIYHezwzcWjJGqq7Bs6/vlga30Rb99fe70d/157waU4/xY5
5aqDykeptZHJ2hWna4hJpTwx4GBe6NXzFzWI8tOYNOPn9xddfzPLorzBwBFQiWkjVicuH3vmT0WT
ntOIzz5MYSw92YMkMkqNJHFmTM/jKxvkWrvAObso6ElWRbbBwbu2moXuaBpBPGdnMk+THcZG0RFj
a/VoeanauqNb3JAFUG86oqWNTaOgonloyK7c7b886QWFggJPjuUiXXj7pDNYK7JlFnXGh8H6HDCF
e9AwXj77vQ39zImy8RR42rB18Jy58jWtXUl/3wAaEYigFDvIdFbnfgs/x8CaLfsfaee1GzmSpeEn
IkBvbtMrJZWTlKqqG0Llgt4FTQSffj/WzZYyBSV6t9ENTM8UJpJkxIljfnObMCvE14H5LoIJglHV
qsIG6KkrQGsxWevw6Z2beb6BoWnE61wYjMX7acRZq7P1btBgp8DqOxuEp/xDA1j7lkFB9jLK5Jr8
+OXmXKiLaA1AF+A/hGcHs7PmfHAMs7u14PyNHzOGItkKrACjR2Bfzb4Lolh+KWEvXFODpGg6Cwrs
F/QzOI4cCvKk8yp/qCh1/a6aj90UZR98hSDxxpgAzK5QLER5Ku0rpLKxY8zWwGUK9SnLhPgjB2ex
lchyxIM7rrLHym7lb+Bi05OjUlEcjMz2jZXtc03dRSAh029whwq1i6M6je9KR+itHBli34HjKcUp
ad3kt0rNPNoGlT+dkB8fx12s7e6gGRODNW+E8SdpYmUhBuEwemIClDXtRzpDwx28z26uVnScq2wj
5TDIR83sP9+ptm2QVkVOwbT3EBpciz1geuVLWbfWlnhuJN/budXyQ21HQ8t5AGKzxr/W+TQoVGSe
6t4TcmVoaxD9tnSkZx5cp6p/J1B2PlrJPHyvlOVXmK3Z45NgrIW61JyqP/1kNQYo0S5vb3LfoUaN
CLbjynX79NZoY8/dDkUw7erYozs6YxS1s50kjI9R1GGuqgoLew0AO2PxWAOmyT52Vm9OBweBlQ+w
oRa4QzCgDzF5c4/gcc0EaY0MWWBs067Ny/uuyOMbF21HtYoyvx0+a79VFruJSTl5KDA7hNykFJs2
UE2G9DidiE1qltPT1Mdl9RGilajXdTULrO3D0b/VUIXjtTcMDDKidO5v8kbW/UrXaFL1WMGOK/Sn
wu/QjPGite1W5ZuMSeqwEXjafkPo1DVX2dQzMPSCRP0YkJsfVimQtN/hhMbLhzF3OgN3Xdv+Eg26
Ex8qTEX1fUOEgvc+tmWwzmcF/qXUvXPrZyVOm4gUdnKbMtf6DgtWfp6SOV88jwMt97NIA8hIdZ0g
JjU40S6YEDfcW7HLFgHwrxHCCmW+A1aAwhzSv7a9xsA5NHetM3flYSpbU2zJqTCzs6q2/zVq0f40
zcbLtiOz/uKTG8RNfjeHsWvtjdFrrfsobh06QoMfnubBm5ubaARCAzd0Gj6nc+FYd3S+i5+BSgZz
hWwLQOV9NjaSvUYp+hAKfDJ/D60SzW3TRz1Yw8EpvwMbCcUf0BRJ/tmbykD98Zgg5tsKolSM7hum
xwdHtA1W00NeAXygL7afqHmoj5WjPw1OVqZb12lFf6MjJdABEzPo05Iz0GyQGZZyE8cKtzlZE59v
lDsyGgLNYFpfOLiG8xCrAlhIMCbYEBTO5P5kzDsVGzEuSKo8rVx7NQ9F3z8BsLKfw4SA+0lOWb+V
dWFaj2kygGGLLUShNzogsnzNdDxRxGN75Ud4WczuL8vnJWFv7JrdOsjn8vOicfhUFiLJN0Niek80
AVX+hCyzWTxVbqDkqqBbL29qkSJrOgqj6Ax0vevJgqcDxm7c5NMcVS9cFPKFBu38vbIy85eJhUOK
UziQnu+9zJE1NjsZ7tFbjqxN7sTtuI+tKR6APGBau1EeqG6oEiN/0I160R0tSRdohXiV+QV59KUx
qXrvbjJLfNekGjAnwHUnrm7bDjf1tTsK3Idn6VjrLDBhUMOkHT4q2TKOac1uLr8ZTP8AmGK4yPnw
xrZfcx665o7mdTxszRYfsrWpfLp+dp8kR2z/uMccrqQXuNSNWDE/8PsVKm7RrTW4qtvO9RR4u7hq
vBo485SrbZ3N8VeZ6qlb01KVNaPWqP46Qg9u14gAd1911HBoYyrpZycV0bdsQLLrPrAxwjYTtBKP
RhfH+6h2DXM9CjmUB3pViEutCtrHx2a203wPcpW8qmyw4FHrDD8HoKRo2H+xkkq7xxpz1uTGRuD4
pvXmof7cMBpv7BX6gIm1AaKZ3kduPujjQEpxNJgQWRvERit/u+DsT1EBznNDkohgWyytySAi1863
pERjat9EoKz31IpZsAkBvZjrRC2mLL4lUaVaabAiiHVHY1U/RCXX27ObFnb1qRlkII8dvE0Nr91u
SvjRujMOddKI37H0LCjYxO3R3fal5aoN4rDAmjUQSzw9me+HXyNhR8+Y6Kbz2tRlGWCzjjDJBniv
j+28AJh/A0w+nA5p4uLFBfy7B5eVDXSdPuq+j+sPMvPH6Zam2ww2u2SqAsyrTivZf5vMpElvpsiW
d0UY5fldOXbqWCL1an4ZI+UeqdRQTsSszRg22u8bizx+bG8cC0n9DZ0Fu7xpxrHP1hNOqtHGo2J6
ULjMPbnIaLqHrtZB8hyTDE+fFpDaNwJI/aN3EuN+hmhcHBMNY/2rR39l2iYoM5q4IxiltQkRAswf
QYVZ7XEIESFsTULt1sw8Yb1QtBiIr9ptfbdwcW5QE8AYtCz8GoVCXza2B7YIji9czSCdm70amrnh
JCs37+9mZAWDD3NfTd3vwU+C30lR1/WO/pvbH0x0+n4h3AvOGBEUn/FO7GbAFyxAC/VmwWcAlqKm
2c9e2XU/6NFOzcYPC/d3VPNT1pFG43AH9txyN8oXnvWzSXyruotm5KjB8wP2Lp7RUGyyG+wureRP
PMS2i2pnXD2rArLdQaQIPqzDohwPCI664Y1jpN6psOiKDttSm3Qj6D0nt4Gnlbftqs5wDtoIWhdh
Adcubr1OTC9pkI79JvMM07hNWiQcbt0hKMQaezI3uIvH0NwjD0L5V1cIJD+Zyoz2mlEkWlgmJlA7
VFXq6ocgToh1VbcYrAUB+hdrBVbF3xfcp9Zu+Zw+ykxxlK5kjw1B7QK/g8NBv+0DEUqkG1OIepuM
eFLcLMZSOdLXiUQjorEMs4G/H5Ynw8lAezbG4Ma7snK48NsWOTnQOva0sdPKTvbBjBzkjhxxBOiI
nGS2Gi2kJe8rDQZ7bUyiG7aWKMSw8fvee1bRpMW64UfWaLa2Qbad6qj40ep2ocxHI4DIPi2CXegm
I2lMWMdkaFELGtgxoidb6ED+CLI6NXKyeXP4E9QBELS6zyBFjmZK53JM7DC779zZsvuVX87ZfV41
hXejgzDdFHGZeltjVg46ok7l65U1BdJbV03jxFtSYA2qLsh9F0SrEaTf8Q4vyHWTSX3Mad7iPtE2
/rBJq3AMP9AJksnHMqiQw9RoUu5L/ORJ6ZilRXujl0EFJLMWGkheK0MMc1dNlCPltAIhGnyCI5Q3
911Kr+YLvavshKLZXB1U1CEUS4Zht5sJGb+vRj2CnUccsyjt9QjMozmgrYupWpcWnrGFBQcroPWA
v42Vp8b1hLyEWoXAz5pqVbSJMf2001pMq6CpHXfL5gb8FtqlpiVKF31NwCn973nu5t0W24opJ1LR
VNwoO0BapE396lb0hhTrdnLkfer40v8QNDDfopUJDLm5rXH2xvvAAG+8TsjL8Fo3MgsUd+Ei821O
YVTdg2BvOlq+sdFm65rkuLybEPbP2LOFATAICPeScTNe+IwZyOCRPLqtESxYYmRqMr8sNeDsTj6q
rvLyjVUjHbRNAx/XFEfhO+fPmaF/TjNqhxvoLtNNa+YdKD4EU6J7ERcz8gAON4H9qYkm+Xk2xZDf
QduIOigLMupEBUMJ+ZO7ubSS777hJd1NPESauEVPxv5ihH2OQK6z5J7wX6XYSqR3EvTOwsIIVlGN
fCdTqDlxdtyoA2q+GdOYTS+LSmwqMRXI+nuBfZ9gf/cDgH8DJKSPgmRv5MV4SJ1INeiS53m+6mG9
mXfTPBnOGg5B2m0s2mLlrkzJ19b4vsWPLF36677Vc31M286f9myi1oMWlSlzHcvIyT/qQs7G3pNW
Sa+ySdq1jRxh9GEcUtIlN0kq61TOCxa10FWSH5O4Q3BB5YOUW4C7zcEXRWpukSCjwLNAG2PhkQPq
3Hh1bYKOYAhlxOnKa6O2JpK1UbUejSwoSUX6fPoRGiQkq6IPPbUVUVSYG0hrXrPyIMPpG/IRuz/M
C417buG/od5nBDHIWqaYeFstupFLyYgHawqhwcutPLyvIuHOW94yrOgED8Vx1Tez/1j6Ntnnwm8R
t1KXsoXF5MOZGnoFnagoVUqwqsV2KsI5eXRHGe8isnxRbYYp6k5BbI/ZsXXr9NFKdaC3hYaRi3xA
Bs0efMSQ1VuVVgjNjt3QFQc5tvz3S0c6vKXFZZQkOx10AUC7g4cCvMpB1Zep732LZw1+NLZnI9yC
OSVzxr+lUYhS93OPQjn3hrVOcmJEvUqxb8nvVOoH8t7w7fo+tFVpH4TElo+TDJMUh3Wkh6fVlCiT
71bqfD2OXfzVD4GsrXx4bRvUiDzeJIiodt1MqgqOAkG+YIvk9PhdD27PMzi2klsykJi3D5DbP2E0
3oC79acxP3Klh1sU5edqg2hb9LsjguQxyB2/7372eZ19a5EVVqeyqKH6mTG8xWpKnZ/wS1p9H0hQ
svvJqsR3FElGfTQxi9JYBtV5/1nGXX8s3c6qN8lUOtMBbpS9sxq0TkAhJ216LOtA4Fej87nK9uMc
Jd5GYOjIReakA/gd+pBG+Ij/zNgdJ+qvl3YW1p8mRbtoVYRYbO6dgW+ruMjKbaQ8c95UNFOQLW+c
tG0TxDok9CLyc+CVtoQ/uBLAyD9btsrNHUDTYj5W9Lb7XTDXjdpQ1HjTGvxS/aTLFjAqeCA/0tuy
zYmkpje7zwEu8Wqrx9hqthaAdmvTOqm9HoAClM+YAMzRrkxsw3+wwUTLp9ZAImOTzlgpbcTsJe5O
B2kYrNzUm8M16vHW/D2WvlIfuISnfkPkLr2bkbY4la9ngopsUVlXBMwssMGQzUV+dHt+PhwUophY
i4wu9T7PK1+iUQ1mfDWDjUrcFbajZYViprAmkkR/7rcUOma9IhF0p/sh7+Rn+Ccy2/t+ZXv7hb9w
nHxAOiurKKEDedlstfvZQpkSvAk2Mfc5h+elSwkUGyeKs3CXtWOmISe0aZ5uYycp1QfoN31w4qK1
giek+Un3V4Dguhcr9mT2qQXmZN2Fkm7vGsPsdr6HUGWBK9d64b0GbfSDyMo9VtUqafAGJ5tcma0G
At5J2DbbYjDadKcyYT5LGNLmuhsSgNkxdvWgaPUkfvsi603qON/oxcq10tiorvQ3Lxt2oBwQSPEA
PYN8O+fT+04mwyyvi1unNqsdUvyEA8OA4bkK0qzfS+TRxyPaSL5zrb27DAP+7eEzboNgHDAg9xny
RdZZd7NHlboQNiuDCiGRot4tDLpPjc1MXAgTvlVQ/hAqh55ho+Cw8jvbXw+0On5ZoyivDK8vEArL
r2EICMYXTC1j3LNJiQyUN7mekd+WIfALLt15PtK4K2p6EQi1tMCv+luddwyt4HV8z4KEwhz4CiQ5
C47F+932i6YzR5i/yY/JfDzkB143nQ2liySye3GXjl5xsos5u5EWIgvEkgJqT94gp9kH0CZQyd++
v/RFo98BIwW+l8kkSoPhuRJxyzEZXFAoxwDf2a/20MU7w3XgdbjOeAu18pqv/cWj0i9GVBA8Ci4g
ELHOphn4h4m5cnR+nJK2XifT5H30MAO4n/mNbIGlIzT1zxyJ5NoXf2vlRYtl8SyEwXuux6J8ytPO
jYqjVODVt7kOu+yz4w1awa/8C2MYBC6GGkzMOkxUhZmcJs/YBRWKKdrsYP/4etDRtsvHKnquErNS
e3BLxrxOG53rW2GKoHyM4Q9dG41cHFpeGoBVZCdBA4CnOdsfzRwjLmXMxVFzbflckpPtf4EkGJrL
CCCQP0t6/gklHtKeV8Cyby3NMJGTAhCT1vAyAvxn8tXMGh+zXhTMp0vzAx+oTNeOpfSTQSKbreF5
/xFmoq/syvOB8qJXsCiCI+NEw8X2z5+YG8uTc5voB75mW5FDoBiJtxhswBU+XnJaMZJDXA6kq4X/
GeWDscaNsPjjjkb5FUyH1Le6qevTkFn2f3VvWX4b1p6gGYkhoeWevRIccxm3D5F6IEOStyDRoy+2
9FJz1VZNeeOh63QNx3V2SP++DbBLzFg4Nj5/vf4IlRvJsTIG9VCkMWShfEjiu4h0GLY7TRf85pRT
XJNxfHvN0F3gTKCmzm17h3ws7TFQ6iGlZfYl8EP9NYdM9GzpPNsAfnL/vB+Izo7n32cE+cb3Zsrr
c0G9fsbFhKrnO6oHd/agg1eyBi1a6Ce7CYwWYXaDDCGO5Cdqh2t7/K2lGckvwyREr1CVfr20r5Bg
IKPQDwh0y8MQGt6in+T9rBtT7vLBc2/MUYRPZeX2T+8/9PJQ/9yJfx+amgu/YFr4CxDlbOXSAswv
WZn7J/8My73tcAOiFWcI27mCZ3pjLWbIsJ6QBHfBAp4FEdG0kS5dPT/kgyW/WirsbxfFpmHjzijq
XpllvrF7WAwYKF1qBHyss/kxg58xBx2rHzDSQrm/J2uycOQcBpCw5oBgRN4i+PX+y3xzTZgTEbCe
gH+W//2fUDX1oxEpSpUHgsdPpJ+mZh1KNzJ2dd65yPj0sumvZFNvvVMPmSqQ+w6qPf7ZO7VoNDho
//KYyGE+NHb9sZK5cyq0/vH+s52F4WWjQID634WWLfzPs0EEXMCrs37ojWIhkme4AndA1LuhDJ5i
3IgOsPu8n+8vevFCgTQw2QXeByVlgYK9XtRrizks0kA9el1KnRYlE7V3nEdeu0tr4CQA5OEOXvmK
f3WA/j0TyD2BAFtCv7Xgds4n8LJtZqsIguYJ6KrTrPoZHfKtigpqirTJyk91i1D7jbAz+9AmdMp3
4dxa5k1l20O0F4kj2+NsPQd+0z2LZA4+uW0ld1Cg57t2stdt762LYIRlGvtBMqxL5Wtzr1snNyj8
PBS4aTNysQ34GCUPwo3VoY9F2639RFb+SjQZsiDARJxPjkjokOO92Z3GFFEGHNX19DWLEif+Rc0r
5pcqU82vetThnbJHuNe4UyYSwq4d5lde2nk6y+idjBqyFJgjIigop9efym3GINagip86clr4SSKD
r2b3WsV7q4O3xhTao9+eUeb+YPZDl7TwpgDBF4+uRqcr3Bv/295BY5hK3V/0zF2AzhfenE2TyCCM
+yermiKXWXyNQWxcGXiakGrnm1J205XD+LeCeL1zXGIKoBUKjL/8jdcvQdCnbae6Hp+myhqmVUpd
NqwzlBoqugvz5G4DKx9/Rbgnh+s2lOa9iKZJodwwujjyWnPdAarByrS88i7Oo8TyLjwA2BwiQj0I
ude/SzXQAJx4ap6CfizvxTzEBxAwYl4uNCrQ//zi4ZJE3KL4vMFfPLvMKCl9vDcp3l0vcX7E8RD+
dIUziQ0d9QlGexBO5ZXddx6ceL4lRSQZoniBV2+/fj7p9Myzg3Z4Mkomh11UtSdwY+ZOymL62RER
69sCeZPpCsp8iXmvPjdIsKVyY3X/r1fP62VLlPYYz7jGo4Mhr9zbvR98dIZQfrOCDKZQSdAnXFVB
fZvNWX3to/6tEF8vz8YG3kfDB3xwcA5+62I49zRbg0dEfuiWeyos1Lc5E9rbeJ0f9E/SwZwrLCeP
LVfHT6HlGN5B6wQpHtvt85dSOGm0n1yi7J7pn3wIdYZ4SG5LS25nd8TCtdeTW23ozdsZLhUdnrWz
HMLu4MatMqaV28POU3ucolPQwTiuotNi5dY0bFRDIQ773oyeQr2Apue46uCfCCvbGu6Y5Pu8ZieA
Rh/aYTuJ2MaJvkiN/l6pJJo+0oSOfiMmGza/p0xr90Hjl9F89uDfs+7YaeTbViaC7N29H5tR+Os/
bmL2L7AeH7AmKDQSiNefNjWHoA1nET0iiIA8QoAKyiNWdeVtY6eNv8Wjor4mRXqxiXHNBSPLdrKR
KbaCs6uc+XKNhgK9M1WlLcPxLHE/9roqGJEJXywCMzTSv1jCquPd+w/75sqcVQpx+jH2Oc0ZbYqZ
9uZYPXHrTZwUmlhmbw8fg8oykWXWOA0U8XW43RII/t2/HuQEANUoZoBLRuz+LFAE+IM5Ibff0kG3
/F2HjNUzWgxBdGwxhQh29I+mEePQGbfEzDBvcQgx6vWAGkdyxMvJT49RWNNqM8e0fykZZl5Lrs7f
C52Zv2J5BBfH4dee3Wlxkpm1g3/c05D7nbsCf9G8oF7Y1dtYu+pFeTp+aKGjG5v3v8d5uP67LuS4
BYJPU+acR5F0I1gHVYmT4cUN8I0a2YBuDD+nY1Jv31/qHPOI5xfPuKCnubRQ8Di3UdaTxVjaMoyn
TjXytpd98zLGGN4ZqW2tG6tNnW0ZlpG3lljBZzfUBv5N7wUyupKvn8fS5XcsFG/HhrvCnX22+3OX
gS+exvGTHlXoHGYsDb8WsqwYvU2Ir7gLdmRdiWG278qUq/I/XlrcVTbP/9fOB26uffapZyvMmwCO
60nFppkB/Ed7Zqzj6Tlj0gkHmcHNlTd/+cDLigRurmPaoed9L2ETewz0l05oEA1HN/eazVRO04ey
gN6/6hxuZ1P4uoa+58v9+199eZpXJ4+nBbBn2dDzIF2fd0JTEBeoL/T5qRWFuTflZN7VxRAzP+4z
D1jPNG77zPE+YlTYbWniVlc+9uUG/0tocUmxKQZBi7+Ornmi4xC4YH4So55uDasO9h4I620+uMa1
a/Kt98zeXoojskC0OF+vJQO667GVFic1N9VuTLzymwzcaWVAg9rDEJu/0SPESL4v8ms16GX8WDTn
fTh9C8MWUsnrpYd2MphaRvkpnH1g6V2UPZjJ0G5bwBTHWUbtc2zQvn//257XTOxkmnWAMQJ8bxZ+
3+tFlSrp8ku6uAg5QfsE8IJibWohJ7FO0yxXKxA51jUc/htPuhT2zFSRrCDLPMPhGxZSR11alycg
Yv6xH+b+kZ01k81icUDJ4/hf+9kQ/30boekS8WLp1mBLe3Zosz6K58GZqxOD+SNzIeGsJ7orW3uK
EV16/7W+cWRoz6CtTGuNKHGxZWcOKxTx8lTH8fi9jFW0tVwkVTA1bm4Qm7ZvacFm37Cxsu5hGl/7
qm8vD0blL60YFP7rr8rLF6i2+HzVQZXqVg1dWK3gPKAlXw518KXVSAIkVsxwKaFg3bQYY/hXYuRb
H5m2BurLJrwwMOKvf0OfKjTz47w6xZDeTvwJuckDFDx7ZSKwGWVarJRRyyv93zfOL04xPkmujys7
W+z1qk2ZRt3UpNVp1r44+JEy/S2azHJfN9IXa1X37dqsIqglLQXW+x/9rbO0dLyBdgPeIBM8W9sz
spzDWp0CDbxnPYHOBJgg1e8YBaRiW8/Iw17Z0xeFNJ0WBhQBR5cmBFXk2fMmI4jkIHWy58aw9UBr
uYPSmE59su095IoBuRXgzoRlfFAjmcKeBNo7BogfZIBSzKy4UuNcJgjL70EJhbIR3Rdos6/fge0l
eOT2SfqsY+GAjKunMd6nHBVii9sA4Euog9Q2yps02Jqqz5pNh9ntsE7phoVXPsjFMSCKIv69JCo2
xd65Iow20zgcbUeQJ2b9T80A/C6ZMGPdD5lCDqaXJuYlFagZbz34dpbdVAFQgvc3xZu/gW6wSdGD
48b5B3I0BubMeNPnTnrzZmLvHIwmLV7yfHyZzDl4Sp0SIc4qTua1aPPkSny/OIW8AtTPubY5E4zq
zu6zemqm2kNw77li2rPlvLQZQ8y424x9H32zmPDeoeSVXklJL1obsI9wtFhyBpRKmZ+dBaAaE8lZ
Zp1xQgou39QYxptMnSjjCjtKn0pXBajttnrBT/R3LhPqQ69z/B+FOX2c2JhXeslvfQTmuEurnl/E
jfN6VyoKEogXgXh2FGooq6QCg690PZuIqWTmyil1cCfivDvUOqw3nNv5yi64CEu8j2U2sYyJqA/P
i2/LW/ii/owyrZ+KR0Af0WlR0bgrArd48g3XR7AobYufas6n0/sb8CIqsTT2oj7HkhIoOKeTA/bE
odljB1hK1gcEnyRfoqWZ1Kb66I1NuH9/vTd2HOXookvCCJQJ7fJ7/mn9OnNqjQAC0mcyrOlhMIue
Usw2137qmZvZi91PiWA3vL/oGw/J3nZBrFEd0ttY3v8/i+ZhjrDyZGfPEdqzH6EoE1Zay0dhW+Ik
bfxHGhFHefHCXbjrvFuumeUd/LOcpjTwoT/lz+gMh0hcMlO16TpAYEyQe/QFAFLHLqIrwdXj//VV
Hs6q3OXLSBi3sotb3Wgm6NMqzJ8rB+M1s0qQQBlmE6pFTr/l/Rf61leMgiURZZBqkSG+fkJ3kIRU
QOanMcD5XNGsfmgsjSL1nAVAtLycotZMPr+/6BunxLYRgGA2AG0eWanXi86JbzjmWBonYzCiZiWi
LH92pirYiMIbN2TrzriugAreBpkfXDmhb9yk5KJwFn1QDTSnzwd6KBGYdub58UnUOOmtbBgaHTSZ
zk5QG7ZiAIs+toYFCuAItsZVv25w96QNC1F4lffFdOUYXXxsWuQ4A1Hf8hGWDP31u0hIHHUDTPyE
JrV542sPkGAqRzPcFP0I/Oj9N39xfpbV2FcUIMu+PhdM6mxb5HIwk1NopNE2Hktz38b5caiQNUET
WkcP/7/1ztKW2G5Vr+D3nQaRp7/nIJbJKmjHqURW1v+RFqK3/w9PiCwclSRADjKTs71lllmDwIyb
nNK2eRHGAJWlD/JHCbqJB6zSr//9AZfZHjxYPNPIQV5/PobCWUa7MTuZvUy/AB4sj2Ugup0RMzVf
kxCG2c37K15uGMpHi8bY4vaJGexZ5pX6YqIN12Qn3xxwPYhGCwibSetjbErz2tu8CA/QmikceZ2Q
Ti3zvAcYIr9k0XPNTmFGrDNAhsfHagz6ZqO6Us+bMIidGysBm7t7/ykvNyoLL+NFehKEinMVD0vb
uSd9Lz0lCvjTWjdRYWwMN82tLRBu+QQrCTrY+2tehKXlYRknYpXNAQHd+fpbgnhHyDIe8lPf9/VT
nMKlAGkaRR8CQ4WP8VzoX7HTlejmF0l+zSfpMqOmy8UglUYrdBVyh7PvWvdp6hq5k59IbuLvZRei
6FwmjtgbZez9QPIwRQWiVTa844TaXWqptmDO2/8cj/gZPtrRS2IPXuIskYyxiywh8mQnBlPzuO0y
LxdbM580QzojeHz/jV/ka8szk68uGSSCWOfbC1awllFj5JAjTCRwo0rJH52mbxtyX+7SiJbBCmxZ
872qBBBpQP756f1f8MY+o3b+m7AvumPnDcYyTeYwn+k5QZkf7M/N3CT7XDAaWiPQL3bmXBTWf01S
l3YmVxCDcc7VxdjNYqihDMfLT3M7dHLTioj+tR829YMBn+kAAzP6CTejH/bZ4Iie2yBOrkjyvHGs
GWbTSwQqhNrbeZpaYG5geCj0n8AThsaqsYLifuyM8adJWznaMoyYwmcoifWVU7307l9lNjx6SEzm
7gXxdiF5ATuQBK6Li1PpZpncZtVo6wNAv/LKV33j+Ri5UpnQjkAo4Hxf+QOA7LIU1SlKpfPV60OI
Y1Ca1xKqySOvQ3xUEFav3DyXxRD+fuxjyj9cXWg9nV12raXwkYmz8oR3rhIveew2xR511IEGlOGI
B1LJzt2YXOvDD3NwEQqwECLrIHKOww1C3/28Ndopu1YUvXFhoOwCUIN5KLXRebaFSrUlkK8qT5bT
Jsm2gYyyYiwSjreoUHfqSob+xmoI9yGpzOsHU38+dK1doA5DwxeFADW0n8EpI9xJzzPIf3kQwNIr
Mfut5Sj+yWRg+0OeO4vZzMS62uxA1MGIGiEfO9RYa/pd8o+Bmda394PFG9uX98feBceDOsG5DKMl
B0xM/LYGt+858z6JMbQ5xlmVP72/zpsP5SxuX4gIkKWdbSSY/nVGaKhPusmbb1YEKwZ1dKbktTVe
icBv3Hlw7+nfYMGMQtf55kBEFbEZ1ApOfjgP+BhZ7XgLo8g6FDMeQ5X0rUeElrNdMTvDFf2zN0Iv
9wwKwRSuzHfO51kVaGoncXR1MtsSTX3X79j/eRzsJfzHh6HPrvlavxEViHbLLiH7ZTh/lmorjUWl
UwT1KTCF/QW7xWIjqcIQzCry+yRuWrFlHgWU8/2v+dZzAo4Fa0J5T0RavvY/RaTVt32qnbY5QcBv
1wj1p9vGyeuNoyVocry/9v9xPb4noGmb8QKAYv7l9XqFhuzS6sI6uYyGb9Gol4BbXCbv0ELhMUqI
hdfmhRcbllWWs04LiqYNc8PXS4L4pc2OEcJJIBa7SwotP+ZJjyB+qSSWru8/32WmxECQoQ2oSCTS
0bI76/IUTl8HVJX2KbO0fAiqdvoUTtCedmUJBAltu8ZrD6NlQa4sjAJfpja4AS1wTb/pYjstc0lC
AR0w8gdSt9cP7TB2hF1vOSc8tswDbEX1jPsO6PhwrHDJ8/Z4ZmXXfAcvEMjkSnR54AcwDl1Urc4e
viqmWovctU/YGRXPWTKibIeY6adBSxsijlLtD1M5mKKZ/fxcNV22USLAMQsfPwywW6jtukvU7/c/
ycUW50fRlGFEiwovnZKzH1XnuCebg+ecjKpIf4wyLWLMFabIhq4ai/LQpR3gj/fXvNxzrIk4G8JH
oMuQ4Hn9+nuK9axWvnNqqjB4yXCI+9BCzodulNjb95e6iPvL49FRo2mLDSKSZa+Xgtc2LxeoexrV
5PZr1DmqYtNNxjWZrLd21NK7JSSSHLrn3VQRDqbbauHhz1U0d4z13e9ixLRCCkv+8nCfKFaD41y7
At76eGhigoUC0IDZ7dmL9A2t6pxfdOoHM/dXgzdCVUslMh7M14OvaohQgnn/hb717RbJM7IzYv8F
DLfrW8YYonNOmCG7d4YI3HZfTAo5hXoMrwkmXn49JiY8GFkCwYnVXn+9GvNXo8wz59Sljm18CBBW
cLZ9J03/5/tPdXGXUjUBzuALMqpBffLsFEBkBDAze7jqOiZKum6/1ONRHptfEmLZrgoRcd9MDl7T
aK0GxZVNerl5WJ24iC/B/3B2ZrttI1vbviICnIdTUpI12HGc2JaTE6K7d5rzPPPqv6f84wciShCR
Bjb2gQN0qYpVq1at9Q4iE1oa3VI1LPOwM433MlKQwJdKdKmGqtojOVNvAhh7kuuYU7W7P+frzXM5
qnq5uGlSRWmqSowqT/33EIGQQwFxB3do1fg3hla7crndWmOyWMItabqDmNzleDWk+AETPfMdWfp0
m9pquKWUGLmVGTRP6FhUXuyjLIwTSfcfZspcKQ7ANuGyE9vst2s87gNsXbrZfEfuCCPIVJcjL8zn
pt4WDipk4RRgyvLniys6W9TqSG+vSuz9aOH2V6fme5Um+h66lL/VOxwVN0AKTfCxiVn9fX/EW5uI
JqNMRkh3j3NzOUlpAqKY4BT13pamfe7rUc12Y4QLjBcHKlxbJSto6rYNkrhrbuS3h2ZYUJMK+1/8
+2/rOzKjykAU6R00fohnj19joVfTPaxrpTlgFMTKg9Ffk1YX0e3iSQrBgXKLKDYhxotP9OWwyTTZ
eYy/3xkFCHlvoAwzAnMrftm01Fo3TSGOAhW2NmhbBAh4mX+6nwERUocWvDMbFuJy1l3fyvBUpfLc
RYGKfk/TnpVI6bb8zfdKaFxvSj1pJyurw5WRr9Zb8B8sMLm0NljwJXRBK0ajQTGuOsdBnEPoV/Rt
NfTFgzZEEZIdZXCMsrReubRvrDbIJrBBaAYCtV22G6qytFGSb+pzWMPZqYugekS7rn5ALcjeYiqk
bPFdL7e4U1bf9KGVVs7wdepI91x0B4VngC4+++XXLvPAcHKEsc7m3KkdAgGS88sElTs/y9o06w8W
yRLunaYhNaQuUZ7vJYy5zUOC6eVKvL66A/kpfHF4TAJCYCzlOMsx0fkASXOGMYX/ZjBreB5O0V+x
MhgrFafPesflJmcsmgvAyqjrAVu8nHZQxyhbNXp9TuOwdLyAtPb7NFidssV7DUEcvdJnt1SFNNOM
uJoBUKQRlacwgjSvj1Lc4HWXUrUn7MEqwbsnwDs1lqyvWmhI/i5p+uGYt00te0nXGYpbFqGfeLIe
Q9ZHTrRDhAm6t+WFRTJ/TxsYjn8Yt1hMCi/cuSCNhCXE5QTnFNWCFi37s4rK52YuhBuY6dSbCCex
Q9uVX8juyhXm5tXVx5i2IZh2sMpooC3yJoCRwDGtoD1jfWl5Tifcv0c6SvOMhppsl39eIRYDCry+
YC6ALF+EKhBGTu0bfXtG4EM/lw0tSK4AaRdYsnSkbAjkpe+qeKvEc555oa11SFLg3fvHS82MaYaK
loBDv/lyqXt0H4pRLrsz6KbwmV/6o0uj4KHXx2wrd7W691t1DdJ1deujrw3PU0RplJiNJdpnDGIY
ZKPendMKYWmv4GSDJDFQJekmWT8OVmY/aCo2cy6Vp4/78/0kuy0ODzUfXlz8Dy8tY/md1bKBId2n
Z2rU4duQyNneHuvO8qo8yNGhqZpph6ctQkptFg6Po+LUP8MWxSOpRjDq0DVKB3uul4r/DQiTP8d4
iu86tD/2KO4GrlZ+DYudLKnOPobd9xB1AL5X8ojrqCvgf6wdLxjxPl+cjmSS+xrrmPRsJFP8o4Wh
9dii/6W6OtoKWylV0o3S0V4YrTR0q1lTD/eX8MZJgf9CZ4XCBHDyJffDaf2mCOQiO5e2Fn6tkOL6
Ekr4eeKch/BNUForlaWltTiYQ9SeAc/ywVDFVZefrEuTFH8WJT/TSq8fG9VK9rg39MgjznOPdZle
PDtOEL5WqpV1rt9PsuTlaP28JJBXv6So9Xyf5nrsEBfTg005W9U7Bft5AwLf2aSG2W6ALUovdDKT
zi2atEu80Zj9fY1Z03cNnphnTTMilpnGLRdllf6YJCHvqfvLqopkd7EzRROQRzCcZDpli6M4Sg5a
n6WanR3QyBjz4HeK4r1ZF7nbGs3wE8SUg0x8ggoL3Tot2OLonJQHQTnXdriM2K2X9WX0dzOX0ocz
h3q9g56mG+5YUvkQcJkpclOO2RHQDmJDlhqaT6Wa5pJ3fyZLg47PD8ZnopoiUDP0Ny+DSkWnpy7w
pyb5iep6q6sxyn4lChmeSul4P1lOMW0MWndf6GjEaOvTsjigeeq/Yto+vTSDPvylybTQNtglpyhl
ZrO5U2Up9ZD++Pf+j71OnEQY4PXKq5Lbe2nM0dMiAYhRl2czVaSPqcj6L6BD0ETySVZDv0n2peFn
/yFzEYtD8mKzra8azaOa0PAMjeLM+UoPY6VJ+x49l5N4Dj3KWj6/J3QkoFvKxhG/4cyLJmRm/njm
nyGfCELOfAUibscMzTRi/LlGmNGl+04beLDTHxT8xy+aNrUbwHn+nyI90Zim1mdheiBKL8YieCl6
Sump0ppzX5j1dpj8kW9cTIcwVN/CqZsPRsrTNs+mNd3jRdQUssc6WHRc5mAwAnBaPPgA/AMlrnT/
CESm2gHTUDb8wAJ5VA1CXlNZmx45rgekcVCK7dtoe3+xF0Hzc3gqW5DOcUiB5744ErGfNlA8HOQ8
tSR/KHIcehIlo75l2yEvs9BZGW8JjKEoLhCdogYETFMBFn95BjPfNuk6TwAYZHnSXG1Iigd7yuNv
YTHk6CVB43wwa4szZrSq/SXJekiCJf2Wf8waTez7s7/5a4gH4GKAVpvyslhvqBiHCYD8sW2kEMOS
MfO3fZdqr7qEXLfrw/EUelTO/E5zOuYqG8om9nB4nuNn6vztypWyyEA+Fwd0AOUxqs5kYIuvYZZD
18uZnB3bbPgVmU2/nfMaxarC1yiZ0V9zLRUdSzlUkZa6vxQiiv8W5cXQFogWIEuUH0UKf/ldUvwb
5RqBt6MUUtc2Q6WYXILi3zqX6tv9oZZx+HMsOiQYRVFYB9e+mCYSTnnXd0mBO0CYHTQtRXMgT5vo
BXpgUbw2Y138mAZDsr93vdm+aZJWIOGEf82DQ7CGP1G2SvCBzjCWAvGUpBRLh3pQKVuGibKTlUGe
vt//ybdWh8yf3gPJIQmGOMW/lQ3Sam77KGnK4zAp02tTBe/xVHdPmm/6K5fUzZHI94l+Ns/XZb6P
RnBlS3lQHgNJVnezGVhIyPKO3WZlMCQr8f7GfgNizqwoNsGBWgK1HDiqeNYr5RE7eDDVyMEN4wFX
juDLINWK4qkIT+8oA04/9Dmzh5XdfmOq3Gu0Nijp2+Z1a0OOZ0qJSXlsqyx+7sLM/NrMzfBDkQdt
f//7XU+UgRRye25voCBLiKVU1L3eTHl/5BWDYHBrVScpl4wDqVT6JElm+EQj461Tg7Vi+6IsDGoV
oCwny4EDRHt8SeOr8l62fFQ20eK1o8ess3BkE0WLlaVcZAsMQ7GBohanSUFe4jNV/W1/tnZkRqpc
d8fZSpXt2GJrnwf1/CBLk+S1dd3sx6A631/Tq5tL8J7pAdoQArk8lz0ik7KCVZpGeaxVoPGe3abV
tohM/VUesfNEB6ywvhZlbSC77AcI4yd12v7v/k+4MW0AeHDZeCEL97LFZdKgSxmqsJwONJ8sNKWH
Em95dZ5PsT3gtVJQjHPTLu9XdtP1RzUppVnwcRTeAFfUDDlPYmNAtutYYDMfukovJS9aiyr7/dld
307sHZJVKu2U3AW16jLqSFEJOAyH7WPo4C/zNkDOQJEL+E7xXs+OMrpTFEfIWjuRIh0SW83b3YDQ
WODaeDsX7b7sxkj5dv9HXX914QZFHQS2MC3Y5SurBr3ZI4/XH9OOGibV2gqPbz0ZDwSZXHN9Z0x+
+bE/bDGdKQ9ai0/I/R9wvfj8AAHuEeRRx1rWJ6QOEdvOSIejIgfa/7RJ0jpXSvX5j08UxXCgiKJ4
JuDuInH67USl5lBPTWn1xx61yB+plr5TzrK3QE3LR/iDw16ooa6mI2LDXtzC9JzJj0hEQPdQfVl8
8ahs0U811fE4sWu/4sRXlh4fQ+5cpRIijiBNh9fIaimeae1oooCl+NUuxzds2iBHQnF3ZLtGX4xI
CoFQ8lbjlZWOhqcZQ4x2VdI01iZTIJp6iIgiZgiX3UfQH2ttndyrwQTWsmqogkkMXGzMWuXUKnLu
47M62n3mhrOfPsMHDsvviQ1okY7IBFzd6tvuNXDMnP8UgmHld1R4awRIKfLqr7pZSN0zB8re59GU
KD8VrBKcX3OvNDxoJQ3mVBf1A+8Lwqji1qNZm26v0I3gJR1CB0a+smWTSUV7Ro2kfPfLzimPlVFo
f8HVaaCpZnk1qS7xQck3qCWYhldWuArS2e7Sh3Is2/xM4in9ypF9dvbCFhN9SZalcOGCokfYZ+O/
YTE6j3qO25nL3mvtjT1Zs/PQg6GyvcBQ+kdnjNTaxUykfqPkmLwmPX0MzMR9Bw3/vgFU7qPrOD4U
+De/SvDYWC/8CHQXJcsOTxdsocLzrI6+CuZOj8dfSRyFFUV4yj6IQaKif9CxhPorbYwBUfza0qQn
tLD77zESq9UPOt39Vx9/c3/D67lU3d6ag/m5hA9RuZpaW8NXFVKM5FLdir77qMglXmD6abLVq7Ky
D0rVYkVZxRmGdU00hPiqGFFW/8siodVb0dfLvS62KWriVmD/9NO0K1aSm+vMjxa3LfD4pBvwJpfP
rBlNW5MEsz7a2iC/hzbe8m7kIyvqxhkYOhXN98mT4kxvn8DQjKrvoTEkNljZyc+p4QR4ffhtN+Il
Sh16l7XM/hCHMzpErolGGwrMjlbOa4FYJL+LYyl+LZRpmoIgSUV68VswSOwooHoTNUcLSbWNicdw
72ZqXKA633VgeK3xG4p6BaZWdfalweESVpaqHNuktn+CgJzXQIBXmRPL6Nhc9VxAUICcxb3XIweU
tapZI+WOZ23s6yhGTtKAclegTCuX3bKbQW5ByktdUsxfIC8WLwMe6cjdW3lz5Hjzobh/xgFxRvCj
YAz6r5mCTntt83C00iL7Fo5VuPNT4GAre+fGnBHFAI5C4OehslRscHgtdr3f4ADYTOYDlgn9U1Y3
0TbVCmVlqKtHMeULRrLoHJGGQx65/NwqWHBSjkE/ZrVavaRJntFfCCYiQ1qEleL1ZVh+3L/VrjIZ
yDg8K1hk4P08kZfXTZlb7VCp1VFXQuOliLPiACBeelKLbP4lSQFa88CS1/a1eGhd7GtTF3Z8Aics
UP5LXF7c52rutJN+wsKGsjaq6eZPSFU94rEmHEc1r5pgZ0RGU3skt9PfQ4zCzmaaWykSZiDyyp17
te4m0mwWrAOAjzwKltIAc9o2ZFWWcWroUx1m3iu7NtWljaJ2kqeO/RrvQBzbxfRpdFD0p+5CXXNZ
2Zx7E5hGHeqnujeMLffB8E+cqrWymzFgLOiuNPFLEKK79ZRnCRJWf/jJQXey6hwSkU3CwLrcZfrU
hKOCDc3JNzjEHSU55Bbq4VQbBmrlmEhlX3WnkOTd/WFvLLJNmRzVEwE0UpYh2KhGze47Wz1hJeF4
mWJH9XtKovhPGga5/B6bKDreH/EqZRQCH0ATYXaIpuwS0DqFeN9Kjq+crGhS3+3SyHfKrKgP6Kxo
/+A46eB4g08OSsi6+qBT7ipXgOg3vjPsM9rucFeJ30v2UzA0IMdUTTnVkC8+srHTvks1TA+M9KR9
ko3yITWD6gmTc5pb9+d+FbWoovJ9MZKDKERzaXGu1a7N+KOjnJKpnRoXN9P5Va0dlLMDxFdXOrDX
oZrRAHSh+cB4QG0X6SMt2aGAna+cOKxCRVdC1gI2vuqG5LibnLi2hwqX/6oQkv+OE6Y6HEZ1jP94
uS9/xWLOeg+XABET5VTVfnA2CpOQWVqzhqmLP84/UBDWvTILghpOXh6sGcvfWnEEL8D9I95H4Xyx
BlOGVn0+suJj59M9Qw8fjxYV7CQtHCta+bzXOwtxUMCSVMrFI3iJQw8yM5PNylRPoTwk2qmTbSw/
iiw44ExoRjgy6O0/vpTM0VPqF12+8r2vjzKFOkMFpMTHph0tDt5vaYkWh1OBZah5kmYfG6UAbfFp
M3XR9GyVVrShaWOslMlvjiiQO3ArBL1kEbNsY+icgoLpScuzcpviVd64spwrL6VTmxhsqer+j88P
73v0mbiRhdGeuDd/m6LeISsxpIN1qhQYsNo8aNk2A78t4zDUViuD3fiaUOphc5DiUbRZ+vmZkmxg
TG+ppwRe5/OoJeZ3ZNvno9rPlZvI+YAgo5FEm6L0rZWn39WuFY01kM3kNZj6XRVwhh5l+DqbUWsr
Ar3Zyckokxknc1nAVEXDcWXfXn1Hyt3sWAIC8sJgVRYVWBnTJlIbuWKmSSl8h6ID0kjJKQIsf0jR
f/rTlQXZSRikwQ1nHiDDYjyzjlH8w7frZBixtCsrTmbpRK0X0mfaKkWinBMpjN6UtNde/nADMTKZ
hAZXRNgr64sN5PSS0RvqVJ/auFVfZHPWnhOAml6ML0Tp3h/rKoljLPBVBpEXrBUo9cvNGmZEdifS
6xPYRPtgBG1yrLnNsaDpAWwovAVdNa7Wirg3viVMA/YP9WKQVtpi1CCChJQHo3pqstYIvGaIpNe6
MpzvPX4EW6StupXNc33NgCdC8YaGCaEAFYBFiJ3DyDYlIEsnydfTb5go+PU/phxbClvWzCnzuWak
x+++IfSOMpBXBySS/NChLhUVq5qP10dH4wmEQAuvFGAHy1+DSRNHK7SnU60W1k7OhGlpMP1D2rYW
b68LclC66cpQSybuCjj+5Qcu2qwLa0uZTwE1hOygziaP8172qwd1yKns5iNV8s2oIY5RIdpTv8oz
6QyuK4U+TYCv4jJ+u7/lrkIWvwh9FHi6kADg+Ylq2W/xsdRTkOh4XJ3KsQ1QWTKVJvX8iCfSCUst
RBRDAMORF4R51D7kvLzt1/s/4HrPEyiJWoD7QAxdodanzJ4COmbjScfSAroAcCCPJkZq7ucqUvVd
hCH08BNynLZaTFi8yrn0oAgCLuCl9tnC0y7nTsBqDd4LwXOHKO98Si0+gXVKugaqgithb4hATjYU
QfLX2OVJtw2CuYgRMUwT5/sw+1KvbyppRLFDTM1SViL6crPwSYRChxDoBJOCMujidh6VuLbR0R2e
g3Zy9OZxzCUejsDd2sba24WEzqSsZaFOaX4MTGU7+xR4U3eurKo4SG3YghwkZsxrx3exZVgttgwJ
EhGDpOEKi+rPuYPqmYOrJYW8yR0oYTf7EChLvalNNBj7yZieDAUT1F3ZT2r2h49OMT7Fzc9XPOn4
lfhcQ0tVYV3Ux8rWyofM7hyTywCk9T99bgUPatmP6c6Z0iTJ3FQZ8vKAeJk8IWHtjx7SP366Es/E
GfntGfj5g3idIJDAdahyrC/3UZ4mkh9KsfaY4t62b6H6TG6IMdfa9SA++OU4kLPolACtIIpcXbpp
60xmk4JDslIJK0As5MbERfzCsrw0x25622d5YXp5NLeZC7IHDFo1NiBF75/YRbxkuvwM0bug4nDD
t7yjm11phWQ/Jgb+UG4m8aPdukIOAmo03NKV4a63G8PRuwCASocRouzl6jqpARd3NO3HTlfHnZ1M
SnHQJR+X1SJMvCqNxo0lKeZGbpCfWvmyt8aGeEx7k2IOenTi6vwtOkZdlZVjn9qPEi99BJkoXdGH
8gf1AOg7kPYx7z7HDaMp/w6vFRWr+yu9iI1ipQEXoDlPG4Gkbtk1hg0X9xMP0kepQXRPh2WzIWIZ
u1nCt6GeJmnfhNFaOnBjztCIEIEXyprkBIt0QCHgG4ncOo88x+Nqk2ox9pU0kqaNqUfxKWgG3INA
wL9o9aCoK4f71ox57WIqA4qUyuRi8ACbIkBNzJhjWm6t3kn3U+xrT6asnJs87LdU0O3d/VX+5GBd
nCuIpSqdT5IInr587cuvjIFPMM7zND3JSaDFmynWG/tvYJTKa2HoSJMHRu8IGcK+N19zOZmCj7Eu
6VDSh4m+ZnZqfMfgNE2/gdrTRy81gsmw3Gm08uDcmp1fl+4sz0rnOXI5PeBwMq9xN68CA4U/8gnQ
EDq2MCA/LicwhnNa6hKot86KlcBVS6WxXulsKp3sWTHCOa9tBu6Mlo0/0gpKhxDZO68RLK0VtPFy
8/CIFDRn0XVkPdm+l7+kcEaM9qiCP02t5WAC7UjzvCkLZejNnSRNw0NZWUOzn3Iss36iRuzgj3b/
a362jX//moKYhkA2OQ15NC/4xddEACXHZbiSHx20R4NNJ0dlgCQrMGg37ipL2vjBnJziSZaDA1VN
5a0eoAPSC9WawHgfCszGNA+Z/iH+UvsckIruUGHNXiOD6vXR8Y/Gbp/7lZo/4xNmjh4Dms1rGYSh
uU0VTOY9qiuh9pL5w2w8jGM/fhil0o0Hy+9k2YubuusfAiMr+m2gh1rotaocPDckwOEOTHXLH1IH
7Qxbm8Ggo8XWq3JF+yqzN3jS5a1Ldi3pmJqipsjPacbXkvdYW7q025JkI4HXxweyB4rcbPVhSJUX
4NXjoQ6cYHxWtEZFFhVKs74ZsAa0fsTDPL/KIUY1rhJmMHjuf4/liUYHCw4dlyPpArVKaxFCMZ+0
QqRcw0fEs2VlZ6h99RyAC/zS4Mq3MbKsKvakWms1w8WjBnoiJ1lsQR2aGUx/sVF/i9zaHAxZY5TO
o61Vs1dISXNocgG4z6fRfEnw3/vD/gIjkg7xrhfhScijLLZ+7qA8gvKV89jlhr3x0Z9+6Vpj2JCP
4XV7f1GvckMGQ+MbGx0mh8DksrOfjDSPmroMn4CCzco+MSIAXsC5Zc2dafxNVKzkwt5U8dQKs0UL
02arneRkExlheBKnOF05+dcLzi8CBkSTVazBkiLU+DbNYchlT7ldG39POKW/8YClEd0IqyqltdaK
78s05HMJCHtwuWmpQQ29/MLkQmME0TB4KgytPakMu6PhFx3NYTRWbqWroZBwg2wGUEmI8ZLLXw7V
hb3PK8RUH2tgfl86NRq/SFUdYcgJJeb+l70einKuaG3yaQVXfTGrurelwm4V7RFT0WI7ObESe5pT
O0/EsUlaGezqbIKdo3NAJskXv9aFldVsVnO6G6cA59ut0sQzeIBiOJpxP2MlHyvfut5Yq2gvLyv0
2yjF0TfgGUwzbpkt91MddACazFPqRJW0bZvK2fatb5juZBLAXKlsnQPiw+hI6+H4w8kn6+v9NRZr
eHFDkFIJTWUqrgQHc8kNGYe6K6s67Z7k0DKLTYrVQPoYVFM2/XV/oE89y+VIaNY5KA+KmqCx+JpV
APcxwded5xDIfq+ZNetxHPA42ZSZr32dCuR73GpSypBHHAIoXjCombTjY1EDdyGom9Kr0oF2f8JO
SuFtkXYDxod6gaO2HRv06HFfNZ33lvd67sLn1d79wNF6ayURvTrcrBgatpZwxMAlZTkPpa47SrNw
V6mOtMeusZRnlJ6Uo48E7L9dLa1hdG6Mx/UtUNzEUpqoiwOn9I1SK3jGPHX9XHip7md/cRerk5to
2desLMyVS+rq1FGJhvIhIEkw50l8Lw94I8VGTzraPtkzMqBNZPrcpmYy/8VTtHu9vymuDp0YiwsR
RB/Ri87p5VjgYJwYwbX2Sa5q9UmJR2nn2LF/UoJK3TWdMf6rhuO08gGvBqUdDQUDqA8XE2MuHlGD
hR89lsXobFrzDAsMxURTHZIHpSvB1wHxsbw+KZKf96d6ddDEqOSl6MNQWqI5fTlVfypUDLJb+alU
ZhCFkhFNP0AZhof7w1x9PZBTZH3sFmHjxBV0OUxJj0zHHUR5smoby1c117MTQc98UQdL2d4f62pn
MpbYkJxmZkUN73IsXSaDjnDyfRojPT9yBtQdjjjz0YjQqsIVKS/f7w94a3KiZohZCigyHmaXA5Zy
RB0s7jGSRoRMdtm9aOvPAK0OCNAMa/vkEx58EbF40nPXkcSwQCAiFxELmjEEyMlIvsx+oNubuKY8
vBmduKPdq8B4nqtKc9DLNur3ojSTDwBA6DoHSHYYbuFglYJusoNFSzC23zSQSqWXmdDJZAj4g0ud
zZJ+YsVgNdCAMMH6pxkztuJUW2n/k9TUz/Jd2pUYGvdpl70PyWB/q0eNLFjOJkD/eFdH5RlQrISv
xv11XrJPqbaphgDyCy4Fq718uvjojYBnCJQnMzHlxuGVVNszLl0816ZtoIV2dDIwY3qm1hZgYxkE
+tdYK/Fsj3VeN3RIm6w7QkUv1UMSjTalptiwRjfLkgYiPupoDnYgqpq8FwOKefm2pos+PGYpah2N
NyG2XMMnj9Si+1Y0LN8Pcn0l2vhNO0or0U7kvpffmFY2xGL07JCCvuIpEglQaSrJKaYkrL7rsVnJ
biLJyr5ysBfdpZUc1HvfEtXfmot6XllpsWN/Gx4WFRQZGIrQViByXFU1HLyNO6UphjN0oOHQNlpw
4FBJWyzS/8pKu1mJDovZfg5HbVuof1Pfd5blfSDZHJZ87M/OAOrSMmFhVJM9bgor1DaBlsYvDZa5
L4PTrVWPllm6GBrQPxsKo3di0/JdDj5dSceonc6l7/THDidoSlW6Q+8oVd5kX052ZZpksEIqsp9Y
sqdNEw7qfpTUtQfDIor8v1/C3Y1GA5klxejLKBKOc5UVQzue/XFSf7Xcg3tDq+NzU+G3vnKQRLhd
fF+e39iC8AajqbIUK0z6SDJTo5nOTj86PIajeYZ+2CNX6CWzZYduWgK+o5eTR44bGeX8d9cruD20
PXX3Q1g44RuXv5N5nR9Xz1qJIOImKkdNOibZkP00DMQO3VhVct3lk7aBN3S+8XZ/ErfWCzkdGsei
3gpW+3K9MDKveIkb45k1peE0lUAh8EudygfkquqVa/L6QFhCnZ7DKPoR1BsvBwv7qphbmJNny4p8
VFhqP9nO2Yy5ZG+1eNhUqj2s8QoWWTgbguybOMfN+dkcX2Q8RtCnQBU75Zxh8+epGKdveKMFkytP
sn0K61B5yCvELNtEnQMKEsm4koTfmDT9fwqrYoVRkVtcNCl6ciays+p5IOfdxqpZPGbZJLtDKZv/
RlHRf7v/RRcZ0OeERfqKHItQ/FvyYlS/ruYQUY+z1Nr+1rSSzGsYdGsqtbOTgjLY2CE67PcHvTnJ
z6Y1eDSTOvbllyWDRcGYzvy5hC/64OdKesi6rP1izG25zdlOK2fvetvSlxedNHYuoX0pzYSIvpTO
cGjPAe2PD8gwbeNqQae8TGOP3sH9yd3aQrTtgP+xbQXsbjG5edbqPGm0s5XXSghZwKEGNcD+r13i
PuXbouV1E+hDXG3xHLC+ZpFk/bF5i0MlhEsbrUOuFU7R5Y+ghVYi56OZZ+AISuTqyKs/TKAEPSMo
5MntmgxVBWNVVeHqUmFYG6oPVWOh1LHMbDMJ7VED6sI5n4G/mzzXaMzhXriJY8k4W6hSnaxGnR5s
DBH395f9ak85YlTSFcB3ZGnLVJ4TLUmhNhtnZKLjn7jOxUdn8q0XvVTz7RDhE/QfxgNUQjGCagHP
2MsVtqfRnkRt5KzHek7YtuhKAEOIoy92X4QPNT6nKzO8OqrMkBaXMHQnQJhLHRB0bmAlcFbPoyQN
b3lZwJVExH8nKTX9iDDv32rQUWvs7hujIjwg2HnYhVAUEOv+W8UwyeYhBZ0qnafIenPCwPcKRek2
mXh3ChegX5ncNmsI2qsDSwjmOUEzFTsI4rH4998GpT6e4ieoSmdg+tlfZWtyD2pV+db3lvV2/zte
b1kxFMVJUSsjEC5ikZ3IOsn8IJ19M5JP5RCWD9oY6h+1hrXToOvk3G3P2wINvjW4+c2h6VgCwBJy
OkvefNGXnTJGYfChIQo4fUujRv/mGBkmrynckAqlF8nYKU4GEyMfIKSsBKobJ4beLIU7MNJkvssX
91TFKHCpdfihx2Xxr51P3XEcreoFKqZskHzZa4YjNwcERgm3TdSel9KP+uhIg1Oq4ccYBlno9iqC
HJBIfqAymbuSnBorB+bGLhIak4xEHQ+SwSJbSdtay+ZAc85TGQUNeRPJhCd12LK5mU4IWlnPW8Ph
G4Kw4yfWbVk/6038FCfN8unIacnWqGirubLqy3u1HtLqT69QXAwpAVF24nReN9fT0sY805/puSEM
rOy7sdd3bYu6p2cgR2JszKasDvdPyo35MSRUflIxAc9ULw9lmZglCWwUfJRGB59bC3vpe50W4wgw
pvrf/bFubBXkIUHRYyZHiWTJSgjpw2pWOYUfdeKUG7p3yTMAqOShndp4B/T3138YjnWkmqeDeVo2
KSSI58ZE2P6oujlGsjFu9aMa1+0uUIxZgp4FNeO/jCh8XkEMUL5YlLtQNOxqJU7Dj1Qtktargyzq
j02cW+qmnvM4wYQlAUJzf9BbX5DyoXjusLrclpdfsA91aU7o9Z2lOJXkpwrby9zDiGtqdxBSjbUr
+cbVQXD7BMPAvr9qmYNEbMLMycIPXG1p39GYkPJd7XTSwxyPVfmECNJTglXICt3hepYqp4JrmbP/
6TJ2OUsl43XeaFn0YddqickCKldeUY/c1Mq0dgxvjkXsBl5KNeqqIqsWSoIZUBV9BHmoHsDOajtQ
0t0TwgrFyom/PRQwe5nBoMsvolnd2vqklTXTQua62IyFrG7xOzBfHNlv/jyWsYaE6v8/mLi6fruA
5aG0pUq2w48yHobKLax+at1ANWNpb8f5Wp35eqMwGm07YVpAcrOkWdeS0jmSxtRKp9cnrwtsNHgy
LLbxEreLLzPCFqeccPH6p8fhE91HlBE4kiu6l1IFoeiVRh8UEqO9knbOB0A7CCqhVKxZl9/4ehQ8
eGlB6Ka6s7wcShNe2RCq0UfHtN6cUgMR4VtCHKBI9T997nAnUKIkeBJZRIn58uNV6jRm9TCHH1Om
6Y84PElPaYtN/TA1ay+5W9MClGLxzBD+N0u5agepasR8pPBjDseMs9Y0Oq7V3dAEHheDFa4EsOtr
QYhgQQtACRa1uOVGidmXnWom8UeNLMBXcyjehtCUoCB0yms0dN23+xvkOkG7HG6R409mERpQ7MOP
fJgBtgB0y7h8hsH5aTdm9ewEUFtem6GEYpTwg7b3R1+Z7PJFI0XY3TlNEH+YfdRTD1B71yd7+ioN
9YztgJ6tbJtb4xE2ueE5+YArxb//duZz34ebx/334dT2cEqcWPoe2FaPDeBk/FVTkV6rvt0cEDYJ
PDFRx1/y0opWLXKuj+ijnxz/uzyq+VNhBqXX2nN6AAPc/RmBBpktOMrQpWiHIIwBuPlygo7eaVUP
UuxDRwJJcxvo0fJTN4XVsM07NZ/3TlfJ1mmIxjn2aButaRnfmi86MEI5GYwzeMXL8XvJagOfBvmH
XeoDPbWS/GmyqnOWy8X/WI21gvatw2nSxwZoqDDskoeXplKkhY0ffaRl3X9LB6HtqAFWO5jUs9cU
YG8OhnETa0wVGyby5eRo3/VwguTwo5D8pnuu2746qEU5lV9GsHIrfJnrEjJIW4g5sL+4NCiJLfYq
5gPKAOIy/shol/i0QpHI88YxMkABOXPrIsuR/rRB0XhqODT8NRsit1OV5HHkIbaSGN+4vgRbCFYU
8N9rtaM8z9O+T0sOjlKYxrMWOCO9n9B3doPPzkbIogujPaU18Ef3Q8S1awnrIMi7YMpUIUUqvspv
Z9Zvs0hLuzb5iHPVjzeV305vuunXntkkju7qxH3+X5koLzdRUZ7zocrJHdr/4+w8d9xGtnZ9RQSY
w18qdZbb7rHa/kPYYw8zizld/fdUH+DAogQR3hjAmL3HQInF4qoV3mB5L9Pc9c+tXq7hx+WLPutz
85MAdfLhkkHIAcP5TzLK3IHIEyTvRW7l06ZPaIP5Jh/24fazX/masPhzGIRTe9MqWKwTjhD3LSB+
77pZjhToKoru89xkyHRMkHu7qnFeb6945TogKlJ4yDGRBgzl/Mn0lOsdIff8PQvz4HGamODhlDqj
RxDo86+48pTPTaA18ItcZ8VV8MrDSvQewZlvWc6Oz5dO7ahIxxl5TKMv3qtGbaeNZscVnntKgbyT
vRqbr7xFBOtoQ0tVJthCi+Fxr/bM7cCZvutJ3g07UcFv9NGGsNuVI3zlyZDHoiWALikF37JIHzMt
BBZY5u9laqqhnwID3Jp1LPGFVoXNp92s0dCvBQ94wbSYgDYAwlvy0brEsGqkp/L3Og70fe0wppya
Wf9NdzF8aM0ivqP51m4YcJrWRs7lwD3OyT7RlOmf2yfqSuRw6fGTP1FVM8defL59pYfzxLt9j2rd
U2iVJskmFnxbvt0477HqYGZopOru9qrLLQeHChOOyEmty7RzyW9EBLxz6JZOp9gMm8PE37lP4o7Y
WQ79byf1wr+VQpcLInDAjI0YRSK0+FTnuucu4kmZqxnu45iE7b0Y5nr0mbd0T9roxX+Z2csFqeTl
/ETWgUthCfBSYY4Rj34yUMEu7iK0AX6jbqM02yad1yZ78iX9GfDkYsz1yP5oQAMyldv9RwzO6AzW
OM+pp2BOs2RLIzVvPiueE0ZboyqyeSUKXXt70i5JlnlMjJcpd6e7rZGB3jyVU91qzzgY5tkTug3G
1zkJp101TfVK3iRfz/IBuWrp+SDsxM2+eH1VH2neWOBIAs1s9iObqUatWsXjgNFltBEzFTzicPk3
ujbzoYs9xKdvH9jlZyJ3GGo93WeZN5FenO9wZZVl2ZeJdoKTYOW+3unG59xiFqeEnvmzV7rkU296
2Zfbqy5D4P9blbIUkoOcpSw+znDurH5uJ+2kVpVW+GVBqeXjaGJub69z5YWaMNllEUo6c8GTmXJw
9XEZq6fZGczmYKHE3W87ZM3jQ5zo6luvD/bfOj/wbHJ2IeUZ6Vqg1nC+o0qb4+LsCf2EnrFpHkQo
OiX3lSR2mnvNjPrapysnlG+3n3TJcJTmAOwngANcrtlTY9FWMGbkxI1uME5JM4tPkWrmWxXZoQKh
12rgXyOQ2SZcsn4yo109DrDP9NpeSR6vfK/Mxj+6/ZJAsjxNidFoXVp1Jm1hJ6s3jWsH92rEPMu3
MnuNEbzMGeQTA3t2mQOC7sRd53yj8RUaKwxkjVMaTLP3oGpKtS0hlbZeWqMoZ3m0bhrDEU+V56z1
GK8cYOIDXwzoDlDRSzmbuMy9kjm1eerReMm3IN8Tc+e14Zq+1pUDzNUN+e1Dvx13gPNnLDK9ongx
zBP3be3hPJBEB7xiA/N9mObkG+Oxyru7fZKubqskXDG5JtAvcex1qjAKjwMebRjC6dCEJdjAFoSw
6QeGoTy1s5dp2340g/dsmNcQLFcCIkpLEilLI47pwiIeQYspGDqMXC8oVf4o0RmuD2OR6+ke0f3h
YVSGYrpvem/4bLUhtUBiIQezcolfiYnIWFJw0HQkJC7rLSgrZQ9eUTvBYkjSx0nRS8130O4cX+rI
TjX0uYX6qNWRGu9v7/3Vp6dfh2wAkl9QjM5fdxxCVkE0Uz+VdaSnL0ow5ttGxWN2Z2T94GzCOJ5l
ElwIa2vxlyVJI9Leb/+Ia2eO4cf//xH6+Y9QdJS2Zq3UT5WqtUdQVfm3nBbJzi6sBruC3Li/vd61
7Yb5Cq0fPQHSxsVlUDlItIV4Yp10BTQGN3PWI4k26W9Jy6BwV7bZjIaWGYd/O8mXAYRLhRSZxj0Y
+0Xm305Z62p9apwiUTc/ItR7g+coVxVlH4MRzPfBlLjfdQlKv/3A1zaYq56C3kCwmjRxscFDA4y6
NI0TfeZmB43T2wcg7zJft+d4N1vjmjnQtR12OMuyrP8wCjhfEClzxnR1Y55coTVPqTf0z8IRCZyR
KnWxLy6KCCA4vas1V7arC6MwAKxTKn0u87cUf+DCqYVxUgah7WN8If1hSOtnTx1grJZxIHD5nPQo
W7n3r66LRSHoAXpgfMnnD5ybY6+ZYW2cbGE0L+PUjZ/7vGfoo1cVKhVMZkdETZGN/UsyxcctDBZG
lpHEMBDC5wsX+PWKstIMHAWqud+WU2+N+ywsB8XHXTwv/odIJRXeaNYw0Geqf76c1WbhAOTHPNld
lJ3SUpk/wSp0A7/Q55KPtY6MnYiYRR3+/gRz9UFQJUxKBNn5urOeRgJ5cfNU4kR8UJI2CTem13S2
H8degZ5ARkNnc3vNa+8U2j4ZFZc6SE4ZO/+sBQpzGq06N09qbL60Zaif2qozDhSVlpxwAxc2lOnb
7TWvXfPUs7Sg0FQjQ1+sqQBIMyJS4tNUF0m4B6SW7YMW84OVuC/3a1EG0E0Eo+RRNkoE+/mzoVeH
J27vAGyqFOc3nk56tpmHHrioOantuLKa/NXL1ShywIfRfwAEuPg6wgALb81u7BNMnOBRLzuRb8Uo
nqu6flfKJDtoREX3AVla3c+DoFxZ/sqLJBKB+uaKoxe+VOEFRIS9kCPsUzONo31Q+sAO0egzh1Nd
jHN9hwoFtDEzj6c18/QrD86ZxYsYNB5iQMtJUZAMjg23mpUtc5CytMY2SPS49dsy+I9Uw078MNRp
cw2jwCtiFLGp/n1kklqptDJBQVKTLE5Ughi7MHPVOQnYl4c+1/AQVEYGHJFnzUiZjkjpMEtdEwy4
cuUwrpKiiKQWDHgWy2ou0z6UJ51TNRhqvKssI+0RaPX+U5Kw0/3SHoyVt3xtryWESwZ+hPOXDLbJ
mFVec+ycOmUIu26TjUn0s+ySPNqqfRcoe6OYGuXgmbPAB7l29Lea/2dNwODac9POlmhBiU5cXgSj
rk/qhJTPKanz2p/bwfaVaoxq30qCz7gVR2tk4GuH+88FF8kT9jWtkk2BfVI7RSS7FuDI53j01P4u
AHKydZHbLHwtCZVqdztUXQkhlPFMC4EaArH1Fl3FWm/GMSsq3nARlSVG1g2aah14h40Ztt0K9fJK
XARBy1wZ0KckLyzilaGPaCmbgXUK09oMfMyfY9Mv3H5c6U5ceyjKLNBjiDWCIVlEKoR5kSSBR33C
h7OaEQVAl+81GkvceeLRmOrT3++hBHCg9iS15ZenxVQz+CCzYZ3EhErqQxy5TrMJSpvpZ1IV7ooW
2pVCSzZcpCI31Ah8yBZB3wwTlVBvnewCHssmjoE2VdhTfq5zbPcsr1OPOffOZzTvxpUodHVpIPdQ
imj7XAia2EVGl2CwzdPIdQuc3VCbezM1i+ReB3VUP+jIP0Hojqb4l8L/XlMPuPZawboDjuMP3J/l
R/THVR57dd+kbeucjAjJZAyAku9qX5mbqXLqFdD35fcIogp3CI4P1w0p4flSOi4RgxlrdGOgmAwb
RTTlL5RS7GmfZYbV7Vw1hqmsVgUj2duH6TL06HSA2GFIYly2y9fbBEWd2zCzT0oX/Yx1pYh29pRV
9qs0LriLartGSfj2kpf7ypJo5fBVSjWNZf9SM/IqHBAPO5VV3j2Fihnnm4pKdqMqcbQ2Yr6MAcCw
8UZHjhRoyUVupHozpPQstk96L+J/NWfSmn2YedWa+M+1fURkAmUOCVoj0T1/g6PeanaIxPjJcue6
2KepE89b/PMU62AbwtmmdjCuCXRcOTVgXmiJwprkEls2ud3OsRsrrb0TY1ej2jeVYDKVVIkt4TpN
8Fi6vfsbTmq11rC8vDUpg2m6UA9Lz5GlAhObODHYBTgaCGF5G3S2w33MiDPeu01o/Mgbd95OgzbH
G0WNOnOLMmi6NnO9suF//oblfKrSG8SawzB+Lyw1PYZNGye7tMTgdOt26Gub09wGfx0KZfUPwF12
3/FFWLxjd3BbeN/Adbly5ugRn5re2FSxlxq+jWs4OnFJWfvJlLdfg6TtVsL+ZTSUqyN0YSKmQAdC
bsif4Wiicha0ON71wNLeJhoBwYZ0wn6rW+wfq7FIPpGiCiTic2MlEF/5YvlaP6hxXNrMb86XNqrG
zjLTVk4j7ZhHU4ELnKeO8qUFFHS4HRyuvVZc0QBEkshyuBZLZZAC52JMw3e0UWof1ZHwk5cE07ab
sy/66Flvt5e78gnZcqwgRTHgdy5NnwHDqBghpcopKyJ8VFGjGaddzubHOxOH8jH06wlAWuiM9spA
90pgkoxqlkXoj9p4kYI1XYiCoB1E711QTvY+7YfQObRObP0PG0oLGPlEqmDaK/J3/HFseqNMRBVZ
8buGH+2BS2ZEMRG+VubOfXOILYVG++09vfYKuVIYiDFilXIz5yvWeR97yWjE7y3MxWEfgxIoDt5U
W9EdVAKnvs9Rrn29vea198iEiASeoS5ly+LjyNMAtXQTuLDeIiUwzOq4yRXMGCzReq92Z9W7xszX
3H+vfRZ0gOmOsbsM5xeLKjMcE71yw/cI87bRT4iG93ps5K9NDW/x9gNeXQvDdep8UHZ02883NaE/
pwAtAjqfDdUnNVXLTYCSi7cV3aAWK2fm2tkk7eLtQfwAOr/sDzlo+TkI+rynepv/ULVUhIc2i6ti
+/cPBVSEHJ3dg4IgQ94fZ7OJ5rox0tw7ZbHT77GocoKN0bahcW9Nc+O8/f1qHA0GBpjMkjYvzqVh
QenXFNU79e6gIiTZJFHhm61axLsmMaJft1e7tocUs0zZeTRQIfK///FsY1A6UUamcbKY8b+gigQO
CGRUne5ur3PtWuAi/kBdETaXkhCSw+WmXRacmH1Y+Z0XOvEz4xL3edbAsiLP5RY9cChk8H6EVHj1
yvLXUgG6I5StdG2RIF9sqqr2LuyYSjmls+cyQDTwVoP8LR5F0+OnOHrVni2OD1hxpM0uL5rin9vP
f+3Ll0JwnFOpiXHRMwijtAwSInjUlcFzALntOaVmeSqsOWP6gLdZU+fGytd4ZY6JUQFYSQQP4Hsg
7HP+ds1CwxE1iL2TFk51+ixEHfgNBpvGAZMRE4O7IshD10cvRtcfmZrlL4GFhfN7gUTB79sboMmv
8bxRRosMaDH1A+UgHcDz3xLSdu1LTwSnPMPaw6/Z7ju8HssAsQCtfVB7LzyEWtpifTpZBwVgcL6h
LNV2AbOzaZM5VbqtrGKNfHPtGsBIiK8NBzIAWosgEja6NTMJDOBVidzcjk1WDfdlqsbwvKewu1Mw
ar2/vRVXl+QTx9KZk8Bg8Hwn0I7tQl2YzmlsZ2TNFKNqn/l5g7szzNEgNYty6+vtJT+IKIvdB7vz
gb8Dw0otdb5miYBDkQ+djSd56WqnSPUwFOZkKNqe/nLd+BAtdMMXiZLXmyjqQ1QqDfVbOo/Ba+Cp
qMemIiruvSoYi3dD6TAbuf0LrwQIfpZkt1HDkwMsbqnYEV5gWGHAHKdMKt+b8s7bTNTRp7bXlQTT
P93Kd5aRudYnq2yMtSr+ykuR0le0YFAaICFcnINxnlK3wXL8fRob65nOe7e1a7fYmAmlg2Zb0xom
8kpIAlElOUOIYKkwQc/fiNNoraqPanDqAA/mP82i7N91MQR31VSp3jPSXwl2KmFu2Z80uhbepprD
tZvtSlRi5Ei5ydCfLHYJHSmoE/tgnpVTnMxBtK0KTyVHr4Bw/xpSgL+btLCrwLemEAfC2+/7WmwC
S0Zcku1jSMCLkIymVaL3AKDek7Hvd24XJptSDaw9pu6Kd4eIpfNfBS/ppTGL+qAWbZTsZrtWVn7G
1R3441csjl3foIfZN5DhJkM0w11mAHrAUM2Y61c7jsffw4xT0yZPanON1iifb/lFWnIHENMiGi57
jFmQQ7FIDeWkT1JEopxM47Up6Wb69OrTw+3dXiwm1VGAWLDJqJIhe7PEzOOS5YZk8MGzadOu8TvF
EuOmlx4jgASwfrm92uJblsrH4Ku5LyT4VI6+z492pTnSFUjoz6WIi83UZdHOMaN87wHcubPcVNx7
3AFbiHL1Su27PFVyadkKI9E1WBpdofOl7W5qwi6a9We7DZPHeqxiunCRvWkTz3B80Dv5tixb/bmt
VOPOntzWxwejWevJLYIJv0J2IfkHwBQUtuVdV0RqYnZJbz4FWH0cmw6VkiAmuw9SMW107MvWyPyL
Yww1mJ68hBdL8JsO7eT8sXuPVoqYWnKqPJ1/V3XybUDj4z4dqb7zrDU3yZy4d7ff8sWZkuESaDOZ
MdhMNOjP14xbVwmB7SfPg1Dix7Ab7Z9eZ3+PPS9f6ZBfbKcE7cgHgy/H1i4nh5MRmGo9qOnznIoE
W2QtKKutUQyTjeRO2H2HB9yuhedrT2dIqhAxWqYs8r//kRh3Zd/UDPfS5yxpi/s57BTMiAZwhRjJ
hW9/v5OSCogYAYQWkKDna/WR2zRRYqfPY4AAlhtq2g8DbM5Po4j7tUT82nPB8EJ2mJYc727xbQpW
z0NTS/k2S3SQaouxnat296CGk5XewbXXRmWGeh7RRwJczx8LeB43fpBnz5ldymPfqc/xkCQHK8H2
ZZeEWjvtbm/k5WdAtCHisCa9Ym3pYmwYCXVFw0uLacp/teLE/eoGbhPg2pe0fP1iRtECON2a7tZl
2OGE8gnC8WDYAdhqcY1MakYH3HV4g14f/Sis1Nz1WQMSHV+/dl9Ok/PdVjwt5iYx5+9MlsavhP1g
5fEXKQVRgF8Bzooblf4f4MHzDe8yy+qnOWbDO3X8pLLzVlT9SsOxV+9rV9Q+hfJsbLHiCTeI0q5J
T1+8b4CSDGFkjxcz84sbbXYgzrvZMB3NNhP9I2q2ZrsDwJhUFvK8ahYS8XsrcFcyx6WroGylMIlG
F49VgR994Oj/+FTbNq7MGkzO0UnjyrX9olLSL4ZRYTe0qeqyFz0pdYRzTEtL+LMmHeMeRWDBxLGV
3NY2U+Amv7C8FK3f92LwLB+orTM8OLmVTU9OEOumT3es+3n7sC4rIn73RzlMEgNuCWjcook4OCWC
1X3VvcR4mW7FNHUYOES98Mm0DXcjGhwcnUYJHiNPU77EqfAOiaeX7WbAukXdqKaI3tqgDVdO0bJW
gKYPU4dzzGybY0RP7vwYzVbrBULp+5c+njocRIssizZZq9jHsIzbdodZTf0PkmpRM/nuiAFpW9pm
Q+lUu8lGi8tyfE0taLkbNda95KiNiaKtRMyLky57zNCYQNZ9JNEyA/njlceiM4XaJumLOo2lu4kM
HdnNzkpe8gZH661Ihsbce0Hn4ibvBnVzsCNLrOGTLqKNTY6DmSVqJ9A0aKKc/wjXEgPaFHX7YucA
sDpYsz+tpFKbnesVtL5F2m8L05lPt4/N5aPTJkWTlLEqiJMLX4nW6uq6V+z2BZxdtx+roL+3p2S0
/RY7ASfWN8LKk60yle5raTv9Sky/sjoDMdhS4KJJbpacXRHYw9ipXvcSeioSwe2gdnuy3EE/0EBV
wx+IE7SfaAOUDEL7bJRiaWgYr7RRLwLNB1wYRLTEnzgXE1cRMnLhBmhfdMUO9q4SUS9q7vTLbbRg
U+lK/e32ll9ZT/psgTVBBApw4+KDqB3a+vQ6k2ND4yb0xwkA5cYr0vKTlmfit40S1FrCfhkcuKGZ
c/INkkHylPIe/+OET24i0LXvimNImuv6kwimENxb0iuG4hddgLG3bUQ1n12Zm+ouHxW725P61qXw
O1B8Xy2dMu7JSDsjxt7VrCJ1XAkU8if8UcEQJ2CXkUpIBWKUhS7SMjFEnl4N8VFvpjx/GZspBCxX
d8HXFJ26NSrA5clDrYpd5mLh/NFcPt8Qlk+scajKo+cUEyWaMkT8CWoC4t6XqnW/ISZt+Kh92A9T
FatrmhT2RVFDIg/BgkmBtE+E1XK+fp3kdQLhODoK3GaPaT8axgadARF/Gu2gAuw6mlP3NQK+U2yd
Lk3Kl6hPzcyvCO7fmjqdAtQLLfcrAa0ON90ceCFmbbYi9pmaU4E002QBBXdLBqPlmGDwazlCHw9u
qguGS1ZBFjqDIfEbVRjmS8E5f0brM3nNPYQJ/C6Oi1cYybp3qKyhq7fOGM/jtqlQrtgFwsjyEMRH
g38nTHhgEk2gfElErCevUei0Pz1kYaI3HOVgx4ehx8mZkRQhjlSp/pYpTvAVWy/PeLDncUp2TuYE
2e+w65ryMWVMY/xTxCpcP8/IamNrRWYYbGGq9dVD3prZwJxZFj4gW6pyD+nfGh9Aj9XmYwWb5dto
NGW8sUZnbu4VPImN+z5JpvrIEQLnOvYz7eFBeBmALiVsHAjCahkp+9uf+JKhKvEw4NPJ9SmiOEtL
tHhkD0Xi5Fl3VBukv2DSGWLc2qoQ4ed+aJzYz2fFi+7y2BqwVc66ym+BJn2ZQzM0dimtXf72aLfl
SnJz5dRTRhuSG0auzoV8fuq45Io6KpL4aLXt8DDVYnzT8Th8CuimExXMpvqtpJU1IfWqxTnHP1ub
R1z+AthboL0oLfkFwEXPfwEznI6oQ3aFkmv3uVay6C2K8nZbOyqM5ibDnC5WVPPFjMtgD0B8DeR3
uT7RBWSPKodm0oD4fP2sdmYE8PWA1jTg230iPJCUHvpt2UZ3U8nO8+rZNt8Tt6ueO7TBsq3HZD9d
yTg+5i7n0Y7DQeznd0iKzHKSn1n2NAtPj49xMc+Oj3NrrH5xa6N5Goa+cX1Nz/Mn8gXnvcAg9wG9
mOwdpnnofp5JSuxTlpRl8qYFjBW/WRmC+o9J1ijWmij85V3lUkRKLWyyYcbgizDZVEgEoRNSHTW8
px4mPYFkHeVcmb5CV1fxuU7FvyvfjkxUF1vD4J3BGIMVyIzLNeMc5ybP64tj38zasFPUoXiL3aao
d6KXZPIssrBe91OtiZN/5sgz8o1eKMPzoCUVtqCKEabWt9u/6SMROftNMn1lDxh+SLGIZQ/Kmgv0
RIZc+1SLOvNeyiDq2k8TzQX9KVSTZtj2TeTZflaYXvQ6WaOlPDtpOWG6pYpeotqTKHtD+1EMG7Xt
kfHXK6VNd309FelXjE+G8tDm0+C9jWU3hTuB/PxLjSLZ+HlCKXbcl4ERqivJ14eU6OKhGF4hWsh9
yx/LRMSoutTtCtP4hIH8fK9O4fyv24nC+OLoQXgw2spLTnFV8V160RB7Dx5iGNm92XbtybArkW0j
rB6fbBMu3anOourJGWijHLDs65QnrUj7/B/PiuPpc+7QdN/UhZOfskCP+5XW0cU3TYRFgBsrSHBV
0jDh/JuOo6Tvirwfj0UuHO0OQcTwZY4r8RDApKHpnOXfAIvHcKudfnybBzdeSV0uvhJ+AGsDtwdy
f/kx90Ei9MHxxqPZYQ7p43Zj/srtOrY2gwY4RW2jYSWQX7YImLHKZhn4S0A5aD6dP7MRgS0wsWY6
qmgh/FSH/mGaw2QvvV/8hLLc80c3RU1PcwLxqaHQfaZ1sgbavqyV5a9gwCFbhbLvvtj5cdQro6Uo
OUK4Q0q5qyqz3SrFqD8oUNHCTa8U2niv9ghjC6TGikdjdJN49vsqN0apHgPPdFRmI3m27BYHPWVo
oPdrXsaEZrAauIHWpK3Zzi6Z8FzOECHpbNDWRemGV3a+dxocHzBNE63UpsSwNNP7n8TpfN6JTp9f
gnb+1+FHpoCha2enNApab8lQvCrCVv4S/C1/CtZ+AKso/mg1LBXfTLjoXZnKDSxNZx8l7i8TSZQ3
FSvjlzRrSu9ve+ms96FrDr0Jzu6ypzPHksDXutORsFnjLdDMn8rGNQ9urIdfom62/Hn0+D6crrbe
b8fQi/pWsjUkoxnMOV21jxP9RwlCy76mjd3bx7np2699kDYxSueh5uwCEAqfjCb7LxZe9/X2qpef
JpUWfV5GB6wOdfD8XWMjOnplYzlHF3pc7wO2TPe9Y8/f8rZJnrsq/u/2ehdVDDM4MnrJ0ZS+AEtY
dOP0dTMokXWcZ6A/eaWPb11bdxvU5Nfs0S7D3vlSi0eb7bRWXJFYR7vIcfdzoxpvHRXwzzaqomGP
7mN8SL08243GmByRf1hj+V4mMZjg0iakbw8ck0Rh0bIIBYLlCfPc44huZnpv5mXZ3NVBPad+51X1
HaLeAK3sxM3/9Tqt/NbCekoOWVuZL70itJ/G3CevFbZf3QYH2HhfpNG0Njy5PHaGhGu6RChAxsay
/aT0WjmS6+nHUhnarauO3Va16+ENkRoU63Rlzg4BY3vxt0MGzMKksKKUCaMdtxyh2J4x1gmJ8BHr
ZXUTuE65aSLTeRU0Wu/oM4T3t8/dx3D17DJHZAINYiCEeMTLofP5QfeaeDRLiErHibCqHVJub8MP
0szW/FIF2fQQtSoi4q5qj/daN4CybsPGUygz4PxsejQblE0SW0F/SLlqjxRR4/BkzJ2Cb9hkqr9L
PXang9MW7V2nqVMAPFBUqV+5oyPyTcD8dSt0I/N2AMQG69C1GlZnepz28HNj0019PS8mSVpy5nDb
6IqVvlqdZR5QkeiQGlOV4Qv9wLr4DlhZ/2oas0JgkJwzv4/L4T5q+yl4qEEXvueo+bzGXdMFTwNV
svBrHMsRKy+G1vp9e1cvv2aUJsDX0R1k7gBa63xTraYRnag159gyLou2QW4Fyq5AYUDzs64L1nh0
HyrZy5dIKkMXhCa0tLM6Xw8QmAI7RLWOWoe97MYQJklWymTCR3pCPTiV08wHbYq73Kf678XO6InW
96AdlbsodvT2+yAgJiCvN8NlkX4N2w4UlubHHr6AiL6kGl29JqcYvb1R1345OaQOFgcXPO6VxU7l
JQSxcEjbYxAC6XSqXI+2+tyYR4eGqfUWmp2yAfGv6P/laZfuUqZX7ietaovKtwu01ncxkKJDXdIr
AD/diT71VbAy3Q/FE2LT6G6RfWHHw3ltunwZRSV/H5tJZGHwHl7q7Ydp3NkVBiNHPgkE5mIR+Wrh
GA+NEKVfe4q3Lcbqu9fjz8AV8teTVoo/DpcDNALS5kV0wgPKLdKha48TF+er5gXRdwHmGenu2DzM
U1d/rZu+X5NIkMdoccyAr6HnBACYHGh5FSttpsxoSotjMw4i2CLwF2yd0jXuyrEJtqNbN+094TG/
y0OBldzto3J5I9MXYSLA3Ui/2V0uLkxhxa6V1cccCYU7tYLKt1HdgLSVLuR7Earpj9sLXrkB4FZz
R1mozoKvXhxNhLuEnU9JfxQVQL3tGIgRnYAuDzGSiIZN1JchlUKe/nN72SubTHtB0lNdkIoXTJoW
lvHsRt1wdOn+ZO/8ANxDHQebxe0QNmXzq6a9YT0Xs1WIL04wtSux6+r6Eg/DAzLfWGa5Xa0UZGGi
O7o4iKSYt+D93BkTWOvJq4OME2fD6VcmZFgOQrHUtcHPtW2XtjK8YSaZ3L7nscwYsBrNtLQ/Jnqq
VWBOk9jdm24fvBoFoo4oyyo0v0clXukfXDlfMsekWCcYwU1ZvG7mXF5fTh7PPYO904cYCmukCvWn
HsRE0yHw1lKMK8EPkhiIAjky5Rq+AD7ZqVFxeofj6Drx+FCMRvEfMT4ztqljp80jLg/pr1ROEA9a
5gX/DrXTK9u6Gvtgoyu9bT4ag54qB6WoFXz+QjstaUM5du4jqNsBQzbdBJn7PrZ3t8/oR1ZwHgkk
vc1l4kRfgzb4oh026IkuxFTMx0SLh1cddquxLVGTY5RvBOXTGKbJpyikO72Z0Q6PdopNfrud+76t
H5soigWzUOT/fIFnD4BKnGQrf/IYCW/QMiu9uxJySuPTnS2Nx0ITevpednY6bEQ2Ov+pc6ud0FTg
+4tpQ3sHQwxI0A5ziHH17Qe9PBTwodCEkZacErK0LFQzRysNR0Ezw1CTu5pL6Z+Q4vM5h2O85avo
V9Kxy6kn3SI+PmkMIdnM9mJjWw0fcIDH/VFzqzSb/a4YEybBdtX0vuF2eXdPGDRTjNbc2fwedfHw
yLcUeTsLTeVkqxcWZrJWXBkn1Ja7+FWzZ/vn3+6JtLgiHtJjk8DexQeq5Pg2jI05H3Uv0gy/w38W
Iy4vfugpj/focOMueHvFy5DAilK9i0IXKMey4VSPpTcPyjAfW7NO/MHM9IdwVN4CtyRACbVT/y2I
RIfbi16+evokUqiH25WO75JSL9w+d2u4vkehi2lbFKnppyM0LjdT74bRqd9uL3eZMp4vtwg/eBBh
ThgM6rGfUPuHVNV+R4r7PU8mfeWCucxcJPaZtgt1LUX9MjlNXXPUsrpUj2U+NXunHwJnT+vJyn42
jTTvSfUGKQ2QbSiBijl10008pqP3l0Rgqhz6CAhrSaEL3FeXFXYX554zRYF1dLSpnn1G9TowwFDd
Ndi+rXxWV96lzMQJ7SDzCLly8//oIZiRW4kCvZJj02fzAUTFhM6nlWGDXDf2PTVPru1vv85rK3KB
OuACOEAUAecrRkFtYk89aketUuD7Oml08EZzzDZh3oXbeWjWspUr50d2pqS6HggggADnC9ZhozWg
tfRj0c/jvDNzq3c/qZnp4cak64G5UqfKwHd+AZAGSlKjVPcB073YUXzmdK+vPe0oYgJMriDrc8DC
sdZXms2X2YgEEzJEIBGRFc4CnaJE5QxmKNWPQyu6jdaYzFsya9jnOHJvqKrUexSvki2mrwzH/voV
8oVQUEmTK9TdF6+wDw1jrOjMHtOsSh8iBLTujQDgSQcTd4t+1Spq9GKA4fKs5G40RrA54JnPX2Fc
0VvEOlHH2rowN2OUjAeBAstTkYXRkxYk3sbDHPoVZxv9GRMGbxPX3bRD823VnONKwJW6TTRpwLbA
apIh5I/vhSK7Koxk0I5cydmXudbSXwXZ/51J2B38QsvNeaspuqusfKfXDjHNafDIsu120WbshnKK
pX7gkaGvcfAGt499RUYg2wiclWvs6loWPBzku2nTLmtm+k9mCiFXPVqi6r9XiVJ/wWwRE8Nes8KV
C+zqWhJGQa0rPcwXaYRAkiPSR56rNPLxVx+E+PhS0/bmD9G5WCffPrjX3p4Uh8UgUZWMycU50hLT
m2saqUfUkLw7fBAQCkyKZu816vyNWT/g+nqO/7m96LVHBCACHOjjCC8bV6I0u66rZ+0Y4xHwigWJ
+pDrVZZvmLswqPwfFpNDDIgL9EuX57Nt3HIKmHMcRTon5aOK0ujOcBV0pGMls1a280oopzMDPA43
KWBWF4Xn8H+knVlv3Ea0rX8RAc7Da4+S2rJkO3ZovxBO7HCei+OvP1/pXOCoKaIJ+QZBgiRAdher
atce1l7L7WC4SnDltpV4hxSmL5VE29N/1PWgHDr45t9JYybfRot4ExdA+MEWLlzPHOWRWSqZ8eQo
bn1gKsUoGFN3k4OkGdlpjeGcONLaBmx9ZQtBkVG54oGks7Dsh01O0w3dbOJ/4kr/zrOdaT+ppbR3
PHKm+en2Fq58VYY9eIwhSHJBFMgf88rFuGQH3jzZ1FfjJrsfiv531TLOIzIK5JzP1NjSj1q5FRiU
Qg9cCQLYxa1w3KIaY2paT7ZRqd2/vWQcvKMGaXVnznRA9VtHM/Ug0DCYNyhh10wTezgIC4Pv58te
rzXOrARulcR4Uhylega8ladnx5hy9wxmLf1BhjQwTp0PfxL32FAjwcZJ0YSC++Ij22Eqiggf/jQr
dnpoWifvjlo8B49z6NZPapeVzeH2tq6dISnnJ9mLJXfNYqkh4l2q0Rr6E2Vj5TlG4Mk51GWfpKfU
nvN048OutORsR15JCYoAELHsg41axYwgY+nPc0M26EZebh+cXFA2KJT5gQAtPvVaCkWdyMWDYjhh
/DGqlPCBeor2+fbK32Ll0EMj8CKPl2MIzCJc77JrZGHKGHz2HIc2e132wjB3cTHGn8tmHi+8KuK+
TaYKEQV7gI7AGiFFrMbmF7BJataIDJV72BS22P/fRlDUmClsSG4usHzLzpLWgIVzLNE8B4yCpLs4
qAgrwGp9AGhDPVgflC8p0CrmfRCv33j3XnzjdZjI4SOblRM/3LolQwEgtjRCqE1w6KvfMIIDwI8s
6wOERs450tL8c9EU/VHosbmzu7B5GKyk33A0by+fq8NYQMtJUgi8IZymNI6ecuGOzwQ0SbcfYyBw
I+WRT5CQJN7O1Rl4bWtV3xIFeuvgOI8UZ0EN0eFi+OD6OBSQXPaJVw3PU2D0v2fXE/eMBLXKV9D7
PMGWGTrhu18qAKZUrwjKkex4U7E0pxxlLBG5T3monaMm1fVdK5KSecXc/ZzPdfDz9pF/e9llGok+
HdSIvAFLyHs0x4OAyttBv0KUv/u+t6iP2sHfAwLnX26benu7PICXsC9Kexov7eJJNPOQx7ZIm4/I
qc33nTkW911dOunRG/LgwcyC4amPOvUYidRo9jXspl8tQ0QlxPha7EfGVP4bp1opNk74mzyIgQug
pwZNW4B74MOud1lvglqA42s+5p1e/2ZmfGTUiV5GeXd7/W9Ok1QEexlT5DTDv7bwq8KLC1MLuukj
Qx3ucDaLiBtjClJ0qw2L3+Fs26f/P4uLDx4ktjAniII/dgxqtHvFNbO7IBTthxg4zDmO9fNte8vD
JJVJ6ACBLwBTzilevFW13SrMNMX5Y1WY6T3PsvFYGsGTFqXvngx8MQXJNIw8/IUy5vWmZXU+FWGV
54+xE9DjMlG1BkmXlT4YWvTTXWH/1GALnPapBkPP7WUu3ZG0TesEVgUK3EAqtWvbXWuN+tC52eM4
0pOKYY9iCjB3d6FNpxsKNNf4XcA3/v221eXxebEq3R+HFE76pTNKi9r04BXOHicxqxe9dP/WzDYC
ZzN/GPIq3bisq2ukkUgDm2zgDVFgmigMf1sif7TVgZG4kG6RvpsA4QXHSgshEa9C82GubaPbiD7e
GibjIXMkJJBT9Msafh0FWZyaY/6YBNH0ECbl166roVfW80C7i9MxfkqqbNy4mvIivHrj5Jg4UzNy
aJvPywyQ/FGvIlkrttS6CYfIB57aqJ9VvdCV3aihp3vgwQ0vZivc9Dch2nAuqqLdujeLrf1f8zyx
khYXWtPltJkzWxVhXB36QYPao1flydNcFPX31AORTlBR2BsfWcYxy/UyhIDTozdmIhpxvV5Dmbxw
KJ0QQZDBHQ4ztewj+K3EOAhuMO1HU3HGQ5+4U7IXJeNFe4qnSr0R+i3cxcuyEU6iRSXxMpzr618x
11WnlXMV+g6MrneD4QUHY2qtQ20DBb59edZNSXgOKSVR/MIzKVaG/dkKfW0c0m+NLlmAdI9ZF030
zlaasmYMV08oySgZ9bWFfzA0Jv9tgYIwQqXjI3U1MztVWV0hX6/Flv6+lO/lK6JMD1CXp4toffEV
ebqGuXXr4O+objRAHakRTadBacP5yODp4LzvTXkxB/aZ9FJyDoB6vN40vRVjWEoGKauGu3Nw9PSQ
VpX7PEVDuAuDaYvUeO1jylhcKpvAxricbaOWFGa9Wil/m4Qlu8pzIAbM+rD4yzOjbEspZ+VeuCSY
HhNJchps2RcxG4hJFZQg/wYoEe1Z5/ygAa267+bqrp1676/CiJ2TkSpDunNLtNQ37uXKYomMcEQy
3Odvi72saPiAF2pDX2hTctd2k7h0EcgDpm541W5fiWXiJXcSY5R+qaYDWltKaVmUIEipOgXeiLIp
Pjqh4vyiZlfEB9ft62M+JE28n1OVAl43z2q5r10JKSuAovSHuq3erccnfxCYSEaxZJcIdMT10QrC
MR+zTONoVdpwBq9PySSPIKKtRtE9aHyDLTTE2n6z11TzgJU7b753nsZK00ZW7pt6/1/o5HN+oKbo
GfsW33fnzEr8FDCgcgwCw71rjC3za9stKQVlqYgM+CVgfvXshHpualkcoDllJcaPzB0gCo9m82eB
4/91e7dXTVFMZA5dldye8r+/MmU7YdcaXpP4XRwpwV6Fn4hXXVCu3Y1qVm9kMSvvKREuLVdNxg7u
8kEz9TEZBcB3P5s7o/lcVlauPtuJXQ1fKVs63n72+j7/N9C09txYVBw+3V7tyoPq8o7zoMrKIo3Y
69VWwHyDMHMTnyhlAgMAifN/pFbmX47RWv0pt8doC867+oElbkuW/qnZGtcmYfdjg1Ml8c3Cnsa9
PVpOtq/4zPNTkIzaj9sLXLMma0I2VU0Jv15YCwTyR2Ncp0ijjUFOJboOZ+cpz91c/yceBvP9bwzB
GJmiClwJOorF6cm6HLiM6iR+aaLHthvwksVBtOV8VztltAWqWF/c/1mTu/vqrAY6U8NaGCe+ISCh
+DTVcxNcAAhbv1wRbU36rxkDIyQ19RhDJDy4NmYB9zZ7BfHkokoD8XlMssTdzzDEGp90xpetDa+7
djMkaJbBV3zOGwgUda1SmZop9nXF6POdVUEHpBeAdXa5Qc3pHA6uVxpEu337C+LjQfzBzaATxpGR
kDM4e66XW9GkLsPKSf22bZyfrTM5Zy0Z0mOptManGCzm1jOz+n2h8JRshcghLLkbhGl3sQ5E2B+0
Rp0PXsqk/E6HGGrY52q92fFbNUcpG8YN0N88odfr66uoFxWc274dGcx1to02p/tWdfK9cIdmQ1hJ
fqxFGE2hXSa6zJNSQ1kEelMg2kJkSeZ73eDWF3WKZ+MyMMiwEb2uuDOP+SNSMcmZ/qbPbjhe2De1
kftBPtrZSYtNKxl38dBMJ6tW5vmhdDJzi99j1Sikt1BaviRHi8UNRuTUvVTa7MaggNptBKKyU7px
aA+iTA37pEH8u6WlubJ9SNXS0IPijRr0MjEJIWm09FpNfcVqIjhSNOp96J/UdVDFjIMWTJrcdqSr
q+StemH6IfpYlPgmvRnDuS1T36qn4btXjHdTqBvVHrmQXFDRHcRWsiffnuWhoTvEACA7Ci5l8TZp
YK+TCToWf87L4rM5422paM52t7dqvOwjDWJA3KraOfn7X2WYk2GbhYiep3HZwpyZKnURjsh8Krl5
fbIqaFOctM2Nx2ye03ofjboRd7uwClR33yh57367/bHXdpd2vEwfPKk/IP/7K8cOIV4PeYed+3qe
lr/c3lMe7d6wgz3j2OP5/bYgwiFhkBEIgMBrW54CJXEcNIiHhrX1IdaK4iupURDsElX8vG1qzQ1I
Agc6UxT3CSevTSmmIBSB1N8vglAbD/kknPDIBNOWbMLa5wPPBHCI4Jga0OLRLxtbH0zhFH4YudY/
tGpdVDO7ApKKArHf22tatSVB0dREAFCZi3cCqicb5XEv993Wyu7gmimfka52HPgRjK1ZslVbeE8g
yfQX3uTLYQefIMOImV+n6Hvdp+nQnkWBizij5lX8dXtha9dPJ04jFvY4hsvCIZPvkVdayK+mfWKj
aqJaO5chiad0gGJj143j78Y0xvvbRldXCAoDiCHxPixQ1ycE8P1cdhkHv0lb80Mmsu7XZDX9dLAE
8NvDbWNrLo3MHFomyS6D+ve1sVxilDSVk59kReacm8LIp12sNQAW1FkP0TcvmMQ+3Ta6tkKSdNo0
0OjKKYhrox580kpsIjHrqk0Z70YPNGdpTO6lCp2tbv6qLTklDIUCNQFzYQtSO1sP5iD3PWug62oz
CXUsrQHJLM2Itvpfa1/zhfOOpQHsXF7u2HRi185suCqp++YnaHayHORr0xy1vIncB3Lid7adZGLO
8DNYyf9ncnFaXPDEFXpzhZ+3cHF8iDOj/4EaV1Pv3VrtPg81PZLbu7e6SMl6hFOmObHERyS16Nsh
E6Vvq2iOMc88fgyUWEt2PYL195OWFF/+wCCJEk5MUgSZi56LNbdzpXl56UdOlJ8HtnNn27G67/Km
vfA8zRvubHWBr+wtjsxghXlmhkXpDzXPHitkEyk9mr+JvYufmVa5G7VNecmWrzxklFQbAYIA6Fv4
6qnluIRtU/qOmjf5obFHnTGw0q03QsO1u0CEIAnVIZXh79f3rho7rwsp4PhR09XfM81Q7towLz+J
yXsfXPDlVEqwKQEEAkK8d9eWZiGHOoq+9BE9TPRjBizhZ51FmyHg2lZJtjxJLIeU2bLPUYRFkqDN
U/qJ04Sf8rIOviRz290xVPa5qBtjIyjaMrfYqAHQKgjJpPQbV6oL9nnh7cpCU0rq/3pYHWyn/YOU
k8EfOury9MsGy/WXJG725k43C78hLTUPTuIYJzvIm/qL1ejpFqvZ2kmkJgFHGIPaUlnm2lqEXFoa
RkMJ8b7lPCdKF0PfVlfWxhO3ktgSmhNcSv1VBiIWZoaxT4N2sgq/g94/uLh6pHbnrLLrc0Xm8kFY
KHTsmyAqVeZeqi2C6rVdfG198eapTivDFZfQaDbUT2GZhu0pz7XS26UM56sHr0Jd6rYLW/uu8oNK
bKWkvF24sKKxodtJtMIfuzwZzrqiDfWp6NUtoNy6HTI/RtXg5lwO89Qip6BPquBDhapU/3qxNlTP
HuWfdxJ+vFxwyfdBY0/SgC6VexNnnMo57rgJdZwr5yhvHswRUqGscD5GZRlsySSu7plkbaCpCfPU
0qE01RwoZIGlb45BX++yISgPU5jNd00tOnsfWd4Wsmn1jNLrBzYPRI523fVVKGojrepWKX1FGZoH
t5zbfQEs6b+ZtuCZ29p+Qgotux91Xr7bh2Ut6rReWV5c+UYUgzFkaeXPbeIelXGY7jKlzXdpW0Tn
GTHOv70qUA5/YBTEo0R5U9te+hmoWqowytrSh/ELdhulCdxdNTCPmxDKHFTceLd3B3PrSVo9sA7S
6ajGAPSwFglulQ4V/M8hDseld3JWutRxjxLitfH0rX7TV3YWu+nNKhWJxCZoGeojg5zxv0gjapLL
CKrpYwz/+mMaCvHh9kdde3ChXOd9sgk/Qaxdn6EYbi4AazJ/mHNlPCcwq6mn2hgr4wPcoNa04VZX
zRmQQsrKPSnLInAha2i7sfFSH8YPXfkHha4ufVQ7q7L7newWJ99vL29t8+CJUum/MIAAKuh6ecIc
eXsjUTAjg1DWTtMyAsK68ewt9du1209/QA4gUXSFD+/akK3VMEcnJH1OWsb/iFIP57uSibniVDET
xBSaZXR3t9e2alJmfhR76Xqbi7XN+mSokydyH7mxPHryLKDc//WlJtqHUCCSsc/gDGs24osl6unF
rbJCcKPMhL5VSKWHXjtq7CiIHc6h9bOdAameiKZy7bdm9uV8yM0s089dD7nnUzZkmgP3ZSMMC8Y3
c4i6nVMyqnRu6jaKP0wEe19vf5W1E0ZeCtZYii1TBL/eiFbYYVdDdeubVTh/KRjh63dTkk33Ye55
X27bWruy9IVAzrAL1EsWp5nsVxSxoWR+x+hhc1CjqBq+6MJMgp1KJX7vpckP151ze8Pu2qkGesUV
YoFvARYwCAiiEC5t33SZ942ZXaHEe00dmy2Q29oZkyEQxLlysnJZ4irGRihJNeV+C59ScNDjYPoP
EWkVEtug+GG12nS+/UnXliYZTqhpQAf0puDtZCVg2SnmUCu5GD9FYm6yc1O6xbC/bWjtnMjLY9gS
D/oGM8ILZs1pQVYq0syIdr3WxN2dq05de2qjaXA3XszVDwlJIlcVlAqQwetjmVc9gvc2gK5CjOM5
hm7v4s5Izu1iETvOPonGMfiTT2kTFsgiDZqdi5vQpMglqEgC+lqCrttxLgO6ISYI69+3v+Tq0lAq
kwEdZ3JZW0vzCiZcQfJrKyKm/dNFKMvGUIEOe12MkX1IgI9tCQPKCGOZkMqPKSnl5RDE4urlqVGm
EyRd/uggjWKpSdHtAntuD87sTgyj0v/7gIhEcJcnafVMXbX65/aq1+4+aQjFWJJVMtXFhqIYhXen
Y+CrcVrEu0CoWsWoqQgZ3KmAW6mtXUMTGTv2t9uG1z43gFoWDv4UN7eIvZIJIeyE5N93S0U9EqzD
wmz3wrMPNIPbr62ZjPNGkLC6VgIudDQlEcwyZleryugdoeS+KJwhOaUew5kPilJ1zU8lmSOI9BqB
etYOmsh0K8hdt40nkFg2PMLiO9dZZQ0S+ujPBhWB0Epy54LaikTnuFnxfXSj1tj1BmMoG92wNQdB
U4GeP3PPb0ckVHtq7UlpqbgnEBmicJ6248W1cXyfGRNJoq0S9RqABUQXI0QAn7i2yxGiqoVc2E0T
6u7NoH2zxujeHHSq7mo3hh8ip0l/NEkfPSSq03zT0wIlGkvPv2jdZH26fcLefnLeT6pnfHQ6/zww
175Ki8fSmQEN+krQ1qfMUJyLK/IkYggG1sRdBaYEgLo3ts+37b492dh9oTDmuQGcvwhoetAXce+4
kW84fXXWMzNIjlxcS+yzuJvlVlfpRjy6HAcgnJE2GdmgMShHJBZ+RJ1HeJWgByTTFqmz6505u9Mp
ig5fPcVomh2tJdt5GGOvzU5TkP4iTWi9cKcnY7U1JPfWpfFTSABQLadp8Gb8z3EY7bY6J/aTmsxm
Zk7jdzXEc/yQ1yjwHIPRHsVZGeyIDEHJ3b0lUtM5396ClUPIj2DSn+EESrbU3a/3PqY0UFg5DX0n
IYKFMroU/xZGZ+2qtLWPTgyJPsqhgNY4xJMf2wP/Mgsh1iZLaTcpbd5GA5LNUZKOwD0LzYu8o686
bJU+C2gqx8ifR9eGj8GstPxELQ9SvdvrXjUk0d409imLL+9eOanglrQw8uuIqVJoddN4OGVO1mzh
ajYMLZ+NRm9sq05qDBlefRdTpIA1GAKFamMj1+4SqB142ySyG4dy/eXcRlXT1B1jv01hNNtR6VLV
swkV1XCqbebM4eRT6y1FW3k4rh9lTg0jkMyLMFIGj+S10ZpWrVKEeuyH0F9EF9B34z+eloUfx7IY
szOoimjcGcPcn4upttONPVw9uyyEgEDO8NlLalM9tjrNqGuUK/uu/OYY0fChj0RoncaQ+tAuayP4
ocMysedjQrXW3GljP9gFQHtX+11UqqgPt0/V2yeE70FEZMjOI39KR/vq+ApTTYLAqxI/GaziW6bO
Db0W9PaOds49um1r7WBBOQ5nJ0UmXNriqkRtpbXanKS+YAJmfISMRIcYu2lGb6v4s25JSjNI5dW3
QMsYxkMRtawqNO3pUIGcFf8hg1BtdVXWPh+xMvU7oAX8deGLkkxva0dJAffo2Ud1jMrvSi/+nebJ
CTeOztqSJBkuMSwXgUrI9UZlAbxrORrWPj9jyI5wknawatMXaDeQZ2s+Hk47JEh4cICFLJ6b3AYH
X8BA7sdR5EyfvXLI4p/QJ8XJDsHJKv6YulEfMAKn1t25V0T4JAY72OKQWXvgX/+KxQOvGj1CBHmd
+EK06l3vZvDh5QTOBzE05oOVWfoFZEXXb6Rca2alc5DyOuAKl4CNhCau1VVR4jvRUKSHMAzNe9hh
1L/AWaG0N3ewJ3xQjXbeIjFfO0gQdYM5kvQwb3oGcTdEpVXriR+Dj78ApiR+0R1kkiS7ur0FKV+1
Rh39pQQBHHcRsXrRxFT2MCY+NFnZsZ5G74sXVxMlvDH+cvvSrx0nvDuYLYnPp790fW7Lnikaq0oT
xoQieAyhxa/EjpnHJNmHbWjp+9YxAOFWaZrFu5Cpy72qRab7+favWFswPBEyISElAbd//Ssarevm
nvkv3w3g/NmrY6xVn8o8Hpyd0ZcI+t42t/a0QVBM7/plcnr5yuhMRIkh4wmtKPT87i3129DB+Z/A
EfgVTHeyYW59df9nTvqOV048rM1Jm/Mc6V7bSJsjymmO96maZ+AVJLfx1iu2dkleSkoSNS5jnmtz
eStcvdHK0LeRcsk+5LoatDAdQngfn5vEU344QT1Yx0hp7Op0+8OurpQSBYAO3o83pTOewWlE7A+4
vmUPn5H8kfohSpUd3AKKw9u2VjeRIVzG3eR0wpvC7DSAvW2wFdXasEfay7rUVafugOlHh8gZnXc3
sOW4hQp2m1FUyDwWHl4x46mwUyX0Z9MsxkOU26F3UOYu3HDwa9+Q4J1yOoUJ3pOFg3cGAd5e6RK/
FTWzXU2Ty6KLkub1Xuh6p28sa+0zUnoBWQgCF8DW4up5eZ8HXU24PtJ/QpJoNq2fylQaR9cdkm/z
aGy+HasLfAE0ujzJRObX59NIKYbagET8Ig/7U9ZHXrVX0lLAhgkXzeH2KVk1RmNZdtV4MJeDbJDT
hyU8g5Ef6UaTH6H5K6edDqOGgKcNrqTb1lY/JhAqZMqkis8SrWm3lgia2In8gRbFI0T91aMGYvMA
Ciex9rEaEyu+3yLlR5BNknGdrPf6Y2pM50xJR34DA20BxYz4z2qC9FNRd8NRG/po43OuLfCVueXL
1Ni20pUQGfslEk2HYh5J42BkOJIfx//NVBN+/8ny5CycBUT7TYOyGxkrR5aH7YM98BdAuEdrshF7
Kzq0NoPK6v/AVdMepGpMsCilF68/Z20Hca3RWPB7u9CmfaXU019tKgLvTKRv3N9e3FqywxWw5Aw4
PBbLyoEOEdIwULHwM61Wjzo1v7sKmP3FjlRP2blGW0IjrXq7GUGan7dNr+0jxU+ooBmeJW5dHBuk
2DIVravUn4TxPVNGNdnZYZteTG1EwTNUs79v21t7k6h18mHxMNRaF/bSNG+tQhkZz3Ds+jelVVEc
8jItjr1dGneEs96dFzT6fLxtdu32U/LiD8ks+0YJGG4QJtucDiBlN+r340Ahat/YDDEVSaXkG3dj
1RhphtSfZuR7yVYmnDJuQzXKQKn1rR8iFzUcLKfvjo1jduPpD1YGFpVMANAMEOLrg5qpcSESK0MI
JWRUAp7P/JOrZDSMWiv6k4DiBX8HZAZ0/3LCMR/DfO7hy/JHhcnjOwdtmJ92FRXPUOpYOzHB2b/T
+1Df0vFdPaTwywC+kDRTy47oODpOQkpMQprUzXezdN2PBLLzeY6hCL3LKaw7G+dl9Zi+srjIF2c3
ttzBtckXkZFngrOQ9GR1+AmggLk3prl1dtDnRufbe7nmByC2IqhgSMOh+nC9lwiM9W43TUxNUMH7
BLGOjcZioShHUMCozs2Tl53czFbPRpOU1cbNXP3IcvSFDhY4yyVzolNbaZuCkPOTtpk+lJlRuJ9c
two+BEobFPdVQ4i1lf+vfmYkEHj+WRID5tcLRtqtiWyhZn5RkDnuZs1rfhWRiL/3c+rtpkgbTsWg
peXGW7nyncFhcWVQ4sG1LwOPvigoBddx6tv1+DkPlOrQu2k97ua+1/IjWtnR37BpWN1uarPM20hd
F98ZXC6FWWAEoGY4z7AvXa85Z2Q3sMDyPYauO4G1zAyvPWWxOfKMWoGB1N/Qbi148Z3/1yZRJEA3
/DwNn2ubfR0GeoKneOSx005G1np3qoGWVYjO2nM72dkeqvktows3+GIUZhiG6ckpiZYXRsOon5ia
qorHejLaYx/PmnkMw25+TLhFW2PsMlZ8VS+kzE0/yTBpoeOZkDZYuMG2jgOwPJZ3DDUARZImPWAa
OlfHrYLHcvsw5AFUp7NCKQ5XtFhVbWhB1uetd4wC+FmCyTQ/Dx78tVI560m4otwIRFbtyfsBWski
LV/YGxJdU4bK8Y7ceOfUFnA9FCTCR1BT454J+g1zy017WZ4Ms2RphZLc4nRqPCBupOjeMXOr+kes
iPpYCTs+U6ffIjlY2TJ5/RC1s2mNvelja63FNGpjIo6Ql9ahDHWxL3TxztEeDgadabq6sooL0HPZ
UrbqIQmMYvSOI2rlu9As7aMZIaCga0V+shW4u0poAs5Q7ugbb8jb9WFZPswwPhLsLCk2AzftvbYY
vKMZ9tPHgX9GBmLoN96MLSuLg6+HXtjVncDKmGsXGpz2KbLRFbj9Mr09hXIt8vyRYoPhkMfmVeUi
HTSjKozGO8L7KpUVB5MSEWwKriW6Yyxab3fb3tqqJKiLMpDsXy6JZBgprBsTHbpjOzvJKZ4pH1BN
1U+3raytSgKqLfp1SA0sraiBWjUiD91jM7v2XcokY7Rr9MIB4GBMpDKAf967Lh47ZhgA/2lSQm4J
81GdOehGoaWnuXfLR2FP9SND58nh9rreXGJCM6Qv9BdXxZFf7FaYarYwUpSv6lmv96oNK83YFMkR
wFWxYeqNqKOU98Ld8ppB0AIP2uL8KXalKK2OgFAb1snXjLb02fI6Zd7nmu78MPNOPOP/46PRulG0
E6UVPAm7tX+HedshPQTRqrlxVpePnfxFjKMAneMbQ+G+WH01Z4gLBEN68qI2v8+NtngYCVIP9Jtg
kLdn7WGC0XujerL2yV8blUft9QWJw7Kp0Bs/wV3bnITWBAfiCrHvEwS637+7tEooYcDZIrnKr01Z
DV9XiTBlRmUMyxIqp4hwi6mg/J4U1R9YQxMDuAQYOGoLC2tdkHaK0WUIfbQx8+ykZq5N6ddt7RNT
CvUW6eGbK8nmyTxYEtPTgFqyofcIjEwiL9IT0+DxRxVeMEazIL1JoLs45YnzTuyW9qJOZ+DSoAQm
SllOfQMCCXpT5xWYzFqHjHQYjxCZFIc6JCq7vW+LqFOaYnKDSSJCMIkWW9wUPTL1sPD64GgWTuh+
7RlWzu+sNCqbezOjj77PEBrRO5TRLWR++npAeOz2L1g5pET3Ep/L+aGTK2/Oq0OqasIInaRTjnow
WL+Cxk60w5gb1XNgxWW54RlWdpLKJctUQQOD+FtUUNRwZhxLqEQSaTmCKCpiBHaEI8cNkm4YPKjJ
mrnawJS+/cZcDBJvAhiQ3Uz5Xa+wyFJImVwJsBhyZ6/nszhUg96dZmaRnjmz3UGETQR3SxVuLHdp
WTLTvNwS2aaFwmARp4nARhcKYNElR8phPksNiR+xZ7QfGZJjnBExydbb23reXJI0giLxfTsr8Qak
vDI5ZlQU8Mn1upvECZ0A/c2Lmrtus0dHt/4XDRPj2NPH3vCv8v/1OtR+sQXqmiyRbhFJ+bWtGAAL
VZyov4Rtr0fHpoerBeLgqb7PjFgXB69Ok+Sza4fDvUiK0PlAyOCFG2HP0snzI4CPARLEAZLCLeNU
I1KyNPWS4cJYSXkXeHr4yUsm93NStd4nkDjiZOW69/n2V14eaSxBM0D+Jg+XHFO6Xrng18xOBXYr
qgHI/mY4nurZyWO2TByVRJvFzwI3Er2vv0EJ8tqq/FWvbq2bRoYOL/NwGZpkTr9ps5NZhwF0qfW3
aTNMvWeOavjr9kqXnkLaBLNDZi7b8iSq1zZVpbR6vc2mS6G0s3uE3KnvDyihpdrOjdthSy5h5cOC
FSLae5EVY8zm2lxfUUQmUp4uKK7Z594S4dfU5N3uJz2q9t2UxFsh0tvzA+ac3g00iTbR2NIZK5rq
1W4UzxdtxlPsLE0Aj6tbod2roarYdz3PwUcBF8NGU2eJLJG7SUAGvJWkh7rHElyBQkJjBfE0XESo
KV/dJui6XZzHjnZo5uJZd2uHeT6QmM9BG9jJqTEj7WugQJlzD1JTbOlPvvVaRG54Dg0iderOy5kN
rzdFWfTReKmTLvzONHb4kJbq724olS9cKucJjuPkM8/VVknvrRORIaNs8UKcIwVhrnd8Trq8rZV6
uARjMZ702AgPIcDxb0D0tA9FFCWfBsAEj2Ywt0+KZkOodvuAry4cPDPcgrgyyDyu7QdUehrLYRtg
iuwRAbC9BqLcHvIQCEXseR+FcfatNursN+DN8ttt4yuHj74oPRoidAYLlvxiEeSYXTCy+CyalSNy
M+lj4406Q/ZTLw6DJVpk/9RmI7VftUoSJ9mR5IjB4o0YIYWCX8MZLlEZxcfJdKaLg/zAQVfTqqHL
IIozPnNL8WsJi5QHHnZuyWRtyifqTcVfUyNLoJsIDgSG/knOHAJbi8u9Zkfecx6M8bEvx/BkpdaT
IiM/DeG58x98cMAaPFnksSRG17tN7xGvCdP9RYmC/qcHpVgUqRGtDnqqn4Morj8LJfJOt42a/E+v
30kWDopd5iHA55ZVazhvxKwJd+TBb+yzAvNJtStEFPy6bWZtWwkr6XvD+8DnXWwrRACSZjqDg7sd
G7yXM8HApypqtR/12An3RptqTxOCwtVGHLDyRshyoiv9GfzAyytsTtkYpHHOKXaq6hTkInge6uav
os2LjZO7dlmxY0NeBAceMM7r7SNFVDu97cdLhV7KX209TV/1MnXvlDDTh5PjTN1TqDceuRcz2hsO
e2WVvPXMCEIEiKtc7mIwo2hJzXa66BCw77hAw0Xvk7J5MGZNe69oN3dF8lJQGaBgSots8dQbUebO
YdxOF63pdXKQyjhEptDvSbHBcMX5L111jf/sMfnLNJLq33cfpBdaWWjE4f2D8vX6K9sk8XOvOfPF
7IMpOBFTMsC3i6s6CPfj1HnRh6KPO/XggCTeInBZeQ5cRtplaRqwCO2Pa9udkTD9mY7zJerD7os2
eUW1J1lJe4CmUwxm3KXA0CRITatCQU4tiftia8r3RShpcWHxjYy/klojbLr8+p2ZBkPWKGy15/ZY
KjxLOYQG89mPhR7PxX5QpqyM9jW9qGIPrVyo3hezllQHqhC2vs+TJKqPpiSc/6EWWVxf0jgrD50+
OGq/8X6tOBdIRgGHoNYNTHYZRsygk9A418eL2gyT75qBuXfUOnknqkA6b7rgTGsZXD6CwcWZ6K1M
WFqUTxfqC4lz1GY1P5oGzApMyORJcR6tTt1I4daOAsg6AjNaqFQDpDN4Fe6KNKySRJ/mi0dtCC3G
pu8/zomjfiygsn6SzatsN2puA+2kakQfk6q2zMPtm7Dib+gTQ9cCFIYyxLKZYMJ0oAgrUS/l4Ghi
N6HcZT16IhUU0xKrek5CYUZ7t3SzQ9xzMTYc61qMKB0q4TBYOCTzFs8VWglxFkA5d3GNcDhHSd75
hUkdC4qheDzGNhjz/+HsOpbs1NntE1FFDlPCDr072W23w4RyOBYChCSEQNLT38U/Oh3Ku84dt8ti
g6QvrVAmvVXtKd9WTaFp61Zbwo3CL3Ux2Cv1x3sfBFqKSJIBtMQ0+9WlhJhneMA6/9LD46JScxHf
KGG7MhAhhmVpB41FYLU/eDkVD20kyZUw+k58w9gezUU00ff286vluy3rgH0OggvaiNkvpl12i9lO
dzOKIOAVcuSO16ndvTH+vgn2//f1bYBkATsf7YS3rdrcCzsyzGtwSUW0tRTSF27U9zNiLQQU2txb
4ioUGW3//H3Z9/YeZMBw/+NUI9a9OnEm8icaejhVnTdENWR7oqfc+nMVeKC/waagb2aD+WA0mvEK
S+m9TA3DM5w4jAjRcn+NAEt8hhe7KXdZ0YCilfYHTRUq+znIPo3FoPuyX8Gm/7ZAlqq7BdwAGNAB
kgAQaGyD/2wYth9AjPIwtIGnFESbopf3QDzFBOb0AiFhmuF/OcA1DFytrrS+2Gq7zUu5+et8hKRn
cdY9lGRaHvulirprUKf3jiOQjLsy5N5Rxnj+5ZNAK5/0eYInmbxV/rA6FT/MYLxKKUJP1JqozryU
A6ijZ/TBHbX8pljQCAk2Yq7d+++cBgAdUSoDhwGNytcw3Q7hq8+3EN8IYmqnBL21BrQNt9UQzRT3
4eBDVmCaOnnlEL6zK4HawYX0P9jjW1R7l/IJivP2YgtP+WBhc7tWA3ozpOFpPiWQQVcwIMxbI+o+
DtD3uxLv3knD0EXElAbjZOgiva7XIw+9Nw0VyUtn/fggWifLOQflNmdZ8N+zzd1pBANrKMrBwPHV
CYy5mdduHRCAYMZ7saoHVw8nUpQbLry7UMF6tFS2Hxg0MaJIHv9+/t89hUAF4BgiDcNg6lX88yYe
K88P8IWDlVZrbJP7IBiAgchhBX9jPC5rcDfEQ8JiFMkG3fEykRxkur8/x3svfHdCRcUGGBxAaS83
/ehzGSRq3/RxAFe8ydKaCBvCUJ56V37yO7kMmjFoh+zK6UhpwpdLRXCO0SCS+ReUS+EHmY6qCWkQ
fPj7D3onjL1Y5dV9QuQMYMWCVZZ0DL4sZmy/TlmYH4I5h5xloPOnbGrHM2Bpcx3BROPL35d/fXBB
nMYWxX/4P90rXNQvfyTSOJqY3NnLMLfFXZ6N8isgJ/0X3zLaI5KExVRCiDq+Mpd6/athSAWDHsw2
UBjEQBC8Gt8wTG3mEIKlFyBPHaD8cK8oyohKexzYInRtUyrQKhXySS75OtfjgP7VFT7R6620P8Oe
O4Kjgnr4zZ1VBJsq7BBkF5v3K5ghmHrGdTD3wGmMg8r+I0oNiSPmkTl0ljD3Ry/+dbU4FtDYBu0x
uxCk658Z62XFVMsuqSu2DxZOrOAe5tf08V9nC/9bFH1avGt85vT1vUxy3YsYKKbLAGRcVYjcAhC3
LNkTj4f5HlKmmWr+64YCWxxCyQCh4/MiU3+5oaRQ+HSdyC+2BUvd14v+0Bl/viTaU7SePcWfYIAw
uSuR4O0+xrL/47eiaZYgI3y57KATnsRjl19IHybnINKwwaZrXHzQnQ5rNtmssm1mrl1Hr+8IvN8d
LrUPdndDh9cwGB4B9rbSAntIpBo6PVlXFDVLY5jb/P21vrNZsRAa/GATwFjhdSUaz7pdCBTSLyxD
CwV68/og2yQ8MzC1r1wJ7y4FeAMuBfibvNHJUlzGtNj6/JI43d2pOQlB6ZOi2kLCr2yW95ZCPENV
i/lfDmbqy6+mwIvLQBUtLkIn8i7wx+0AIFPyZVuza5Zs75wE/JZ9grsjHDCiebkUKroC7gCsuGiP
rA+zy3D8oFt+2VrSPSphivPfP9h7OwOyKQDboz+84zhermcCDlm8bA4uPR0WcCXc8KsNu/XKC3xv
28NaCGNbtJB2CPHLVUB1AlAEWd0lzzgswC1TCliRbEnOAvzn9hgl7XRcI5pfA1jsX+bfZci+8Xf1
wh0x8r9G28uFs1YBUKuH6CLCJXAlDA/tTQwc0UklXtBWgBCGR5b69lbDWtur2oRdhf2+Tv7+9wjw
sQTVDuJHb0ArfMLeKUgaXjYtY5Dr4ozX88jHw8zMCqGsdBTIEno6li4cMSH6+/d9781nu1okWpzA
jb/mU2+4DmQck+iSdQq+fkbMp3XCAaFeNz9Z6uWlgnPvleLvvU2136z7j4aAwevzAvSMh4ZUF1wi
KO3XFIO3n3Th8tvff9qbXA9vFh5daA4nuxYzkr6XH9efeN6BaRBepqnobyaMWZp0UXBA85awwZQ8
AzjNE/eSwDV9XKzjtaLFNe3pd14w3AtjvGLsMQhq7XfHvxouYQKlN8eK4GKSeI1JA79rFVfQfGFB
xUxkhqVZMYEiYQWSIM7IlW7HO7sLlt7o7GJ8naRvWGo0WvWaKj++6I2QO8ry4BPhS3booPC1VNYZ
9k+UTV6d5/paX/mdqwo9hb09j1tx/xAvfzniCVd2kPGFUnAsTlD400mlQEv6GimTiK6Ry+aH5MpV
8s5dDAUdfHOgW7Bs/iola4ks/A3SThcDZbOmTZz6CGpIDu54lJ7+vsHeuTxQx6CW2bmye/v85Q+E
AgURmxDhxYv6iR+WOdzSep2JiBNAZKHoWXUoKJKHLfYm+iTh3HyeNlGI/36aILmCj4tXjQ/9+j3D
e2NGdlSE8DIuxqJcaDw2eSZid2UrvfM9oTGCLwmbUmjzvz5Oud3CXMU0uiy0IH84GlJz6RKpGqLy
rdTdeo2D/c7R2fkQkA3CQA0/4NUGcjkkpXg4RZd1892PcRswyFPuA11FfgQ+eLt1fcGutOPe+5E4
Lz7C+L7wa8RSHK4aLr5ddBkVDLDRAIyBGAKqNUh03KAwvgbjfnc9jGixg1CAo//xcg9BiA7Z6wp1
WdrHtM7a2IC/Nk8VtEvHIxIYff77nn3nPkBzAwxrLIc2cLE/z7+uowGRoIerVHoZ2zWEEtASkMJ8
6zqb6wYu0YEhp1YVGNdCr7/zzGGD2Og1mOY7FzNa9kBI7eSAXftt//D/egjot3DRLWN6yWWcC1EF
LOjE543pDCnGTKV/m/T9uobNUvRT/wnQD4gfVirkVpdja4Zr6e/bl4KyCa5pKG7QEn6jCGoKGJNY
LtPLhPb42BCu9M3QJ2tFonj4MEC46kOuhuI5j6b/R/jH2gBoYySEjshb9o12YFVhc1220a2mQiyB
UCbRfMgqz+divd3yha4V2m8BKRXQ6v/8fUO8vS+x2aEfhMiEyTWEz15+CxcuPKBeG1/gRc7j0k1s
O67MpX0p/Wi8clW9vTH3xXZ5TkBZgYjYH+bfH74PEQnjKblkE7VN3nfTYZBddoo29YQEpH0uYEj1
MEXddHR67acrN9i7y+Mdo90J0hIYxi+Xp5qKBH5U8QXr2VtgyrxSsqT9uHUB5DFsK+47jUFAvWWj
MGWsUAFfSbfefdvQdd7fAm7q14OlAmJrWeYyhOOEsU/WHz+qcONnasy1g/7eSuDjIvMB+ATZ+6uD
Pjvey7TL44snuxPML9pfhMb+IV5N9x87ekB47JgH0KowHcKXfXWFIdzKCRJMCcAmhRKPEKqC+NgB
c39mHlmnYW9Zw0+4+ApEpk8uDrLFz/99C++2Rgh+cLF846ZGo6EfE4jlXAa3RZd5VOaj30lddhJW
WH9f6m3muk/rgMnGzGR36tv//q8NPNgh0nwtkotHIBtXgRoP8DVJo+nL39d5GxagFYqODvriiOpv
YrqDt4eIhcwuqJe7Q5CbD5CxXrtyaP2o5K271sh6b7egdwadBlx/6PC8OphEIBZKjfXaeLWmVCpC
NbRs03RK10lc2TBv4zp+HHjUexMAQej12NOTIpMoc7ILRnzpM/j923wpYETDftvcxPOPcIPUezm3
C4+vRL/3XisuGGhW7qNwtPpffr580VviD216mX3Mu8s88fJK8CSpPDb2Qxnw4ed//45IlXC/Ys6J
M7JHnn/tlzmSYc5Jnl6g7SSWUz5G41zGy0ge1pkVWwPC07Ve2XtvF9AYbB+k3QAkvfqUq1zzaLVe
ioxfyEe5Tuupy2T6kAg9nhwlvqrGnE7X+oLvxVDcZ8iHI2QVbzx2cG8OUI/EDsrmGOgC4BpRsM7D
eNtT0ddBsljbbJDveTLa/49eGQjb6IgA3QiaI1I3BNOXbznkMDWjHc0vU+vpqnOj11DWYXIrfVgO
ws7xyjZ657SAAJFDyGEXEn6T+OvQ5yrwsR6auskZELv8FkJW7PsW5cGV7u47Oxa7ZxdV3N/sm+5u
ZlDExtKiM5eKqIGtH5QkW5A63Bis4Adl16hB766HziPSM8izYST18lX269imWYsG5LSsElRur7h3
KRM/nW/VPRvWa8Du914leskQc4vAqQFZ7eV6NFvho+3ZFBDJaaqVWRCNe0A3TWS9awD9N6NGpHe7
QuSe24MQB5nwl4v1ExNqLEhxge57clgY9T6xvIdf7STtoU/muYq9aMAtm9m1DiCVSjD2T4IvaMpG
V4BPb48LHmWf+O1iVhi/vLoYUoocG3OQAuEKisCgD3VfJpsEK0hsy3hOAxs9x7Ek/ACZienH3y+l
19LQe5oLWhZw9PDUAEo0ehXFwjknIZx6i8voQh8k2WlS5ZYV6ofy6Qr8R8zWc1ww3Xgt93SZ8Azm
i0mxxGNt4zX/MsEe6SHz8mvnGIP/fX/9qyEHUTokwyhN9rOFmdXreohIIQY+e5DxDEKge3gyDFGF
9tiyVN1AWARieOuP9Wpt9mFOUOiXy2wNpocaToIQ4trmqU68Qn+GF3MSNboDDqAqIo26Khp5Mtdp
AOWsFhIoSeOg5hVVxsTwMIaCl6nBHLHueZ/znAIxel61JW0f2QpCrqFZqr4voPVTsTgcA10Z6G4R
XW6OBb2rVrXS9r53/jR8wbRrXn8QP5T0MKXIEU5goPSdKkWfJu2zp8N5CcuWRZmBos7oWQLjonye
t39Wvr/kU2rXzUshVcu27VMcz4TeGRhm60MHx2z/G1oL3D4Iyid6jkTsFV+TrcvyU+tbDBFLhRAQ
rGUh11YdOdh98OsKHSnYjZjHFbrePUnJOfVFDMudNW+DxySXwKwOQq+i6igxqQMABhkIRBZ9vCE3
DO4fTX076jKIXS/Odg7BvipsPtOjIptktzYXa/zQEXggXGBDHdNjGKsxh7J2CMGyEmRldpKi8Mfz
BM6o+QxohmHVFIxz24SFTWPoH852ONEcrd4mgmeILSGQkSQHb1Zt3sCNImAVxj9EwtSGhOrDpoPQ
/YbmUhjdeVsCx2sQeUcYkhWJZfO9Z0COK9cc88hHnaad+51480APOVxeurtFw2riYAbPXz5kZBrd
cUghaV3D3n7nQwUMNIALoGkrMWcAWF1RzeNo8q8wseTmH4y1TQCR+hSV4c2YQjT5FzwlJi7qbdks
TZoNjOm44hJ+uqoMIifHscy7iXSszCIZ6bAymLHtotIcrKvPoYYSIEytW2/hd8VoRVvDam2hSzlG
nHg9xJ0gBnbr0gnjNY+bZTuFoP3gn7mRckErTITSjt61bsnmO+qBRAYP2NRGY1BTOQXuZDDPgmv1
DESnd0+ifeBeFQv46V2FZIHKL+CCSXYTQJfIO6BdruXYFKO3xsfM9iF8DkQE5WtIl0PVYdnKwMqt
28DydYDF1WzGIWXlpFqR3kxFBjqww5CEn+EZoIrHQNCoT6tAw3P4fm0JUb9J6wZaQQ6lV0HTpUwr
VcFNHKCfuJDQhUi91sPFVGwbXnGFuUQHjeqAd5jX1TpxwdQkvTOumTxgSkujvSL74UHAaQcXBvxu
Xm3PyzYYlqLcCUPseVCe0c0iBKSCCtS5aHCzWQzP6MnkHhTn20UcnMRwL6yisEvD+wwjTle3q4rD
W52kMjnbPEMpVY8cAJJjaFsmv7cMQ4KbiaW5e9rGVZqu8qzSQdlvbiC/BZ01YD1+0NIC+WwvfedX
oeen6ggC/QTUk5dxGP445/wWd1WuiTj1vsz0GeSufrwzvgrto0qsUhvwqqQtLmYmiSsZ77P498BD
uK2Xfr+tfUmjwtsBpWvmt7/bmHn2RyS4mJ8hlmrEzQwlyOEjoQQSOCDTEMiToesUo+8OxbRSFi4u
HtvZ1/5NB06ku/ReqsLw3HGbtaJUHMODOiQLREkOLEmBl4DeM0u/d5H0yC+q1zkBQgijy6YLda+P
gxC+PIR6DckNPu4sfgk4Uc93sCf2AK9L48HHWYBsVLf91GQa3AHkrrwfy0An63oiG9RmEGbyJfiF
/r5PSAl9TN9+9NoZ/yjKaTuc5tBCEnBAt448CCX1eh900lvPvlDMPGODZGkVbUbqKp1jJY5rGhh5
6sLV7052EcF400+zWX9aDgEUd5kXgtFTuo5Bf14WvsH611Kx4pISHgZCIZlp8GMFgEGd+1xO+mAW
vzU/JoGAUuUAI0GONuX5rhoakXnX9t5ErtSzK3gMZeRWxuBe+KSL/e8gdorkZuqstcthNNDn+grZ
LAg4bDmCQnBA2GH6WIi0EAr+ZGA0Nh0oE0tWCdf3vOrbbRMnxEApP0HagquvQMr5ljephhD0d2Ox
fRAsjJoyFDnAL4mHMKDwCBlyQNDus7RDb3MdGFTXMfc1kF+B+mrKz8zX1Dtj7Sx9cpvd6OeO4FSf
fVSo5iS8kAIkniTc0nKMC3q7Lmm7oDJV+fgjSb10u2jMQXaN4WWwyTMmAMP41Y5iS0MY8OLMnFgC
qAJH0BxUcBxkYvVWWvS006MG5Gf5iB5zzGtk7By9yVkkIhUlYGqoVgoJoOCjRV97aqY+B/CgZAnj
OaxaOYW/lEAWfSd7WKk3w5p70VICbkxozUCa9qrJy1Oly8UgDS01pEH4qbN6RrCQwN5W+LYhRDQY
jdMTgfmKK3fzmOJSTD7vmgFCbd23JOWFvYlSM8dbYyKWbTeArufFN61Wj34kaxFq6MUqPUenec7a
ojRqASeoHGUqQln7OKdwu4e1xmftA+57q13cesfVTZR2DeC+NBOQ1kyp+zGoTYx/1Cx9PCFHp7t4
hJOOdM+87+KhrwQqZlfZGOIquEXjBd8Utm+FeXBLEdkDrFswXfoZAbcq4wpx0rRPbRxEBzjHyAXw
MmW64wRmYXhPqO34BbMzUFRrsDZaSBsF+xsZgaD8jVtpMs3C2VhDmQC0Shs6SG1Pzo3ysZcePpXd
YPZYAV7jJ6UniuTP2A30KZvnbkXkhoPUjdarQn5GjL4Mxra/JFWYwnswGpSN7TJPVLBvTr4lfZ7T
eyGmfDiOKp+no54GJOA+VCzAVIbs0QHUTDghatGG6IfCsxaqQQgq0/02t0mG1WY/P1qu2qAU67L+
prmGHHaeE/p9jlryPEfWB6yRZGtwoEyPUP8hbfJgRrf1DUAgmoflsPi8OIKuEg8HbTOpb83AZnIK
PA3kpqQIozdsnLYnE0WteZQy94pv7TQEtATrN/0Yo4HsffQgv7n9kgx+IgEP1qhC2tc+Wpfgc5po
TYKL7zP9ewCFbajGWMRPauHRIzyjXVwWU1jIC2QXh9ruVJ6zz31oa4jMLH3NgiVFJgwxUaR28NQ0
lSU24EfctiQ5iVCZGD66kXoSmAJQBAW8pn9mHsu5ygII8tZ52mpS81h0T+2KDVkFmceeKJfi95Dn
S3sMC83td8eyaPxtHYRRK5sNKXZzJwLf1FBMhclRt2Fy+R0Jpi4+eIPk2/MSQpQPyF1i2MlB+Abq
oszr2S3yJIFOthqQzMwI5hL5eiuzDwhv1L/ZMJyM6yK3sS6hgJz7B4rt6lgZkT770wK7heKsQHl4
JMCuiKPskS1Xm+XtAEzAGuvHcMYI8VYHYtu+xh7GVqXgepsaOHaQ4jRwDA2QRDlCjr1OSZTUkoUp
tk8SmawBzjyD15iFp1ER4Bq8XVft02MQEy+lSO+KlJcauqUfx2E0//T+xNY6wZN8GiKvWBqEsDgs
03xd7YNrbVCgioqRJsCoHmJStHaQJxBVMko51IOF7tENxsusq3sZwKrby0kmThwM8eIbwidLmh5R
yjtimGZcWzrfn71646B0YVads+k4RLlq77t5iMiXIZuzqdmEr6Jjv8U+r2yXJPMBujN0u1N21pgo
iUnxH+ia6LHxsgEhjkS4zr7J3vHwvGMAKRgGmylOJNoi/iWK1/QIw+sZ0B8WWc1KNpiha4otpdsj
Kotsq6NlyHtANWXgzqEA9RPVIlSmh/bi87wnONZRn93gBgHUtUzmfE6rfpD6QHpbrHW6FUzgjYYL
Zt+hYW0NC6Itq0CW6+TRgWq1lHFOBvaFg32wHpgfCVdn2mhbDzlvYRAEpx7/bGC2lzbhOEPytBcD
CIXRkBD7yW1z5sMIcOS2mjjE030cIaRY5IS6yprlk0MXFUAKILSLDdBeFSxMl16fkpFektZkgXzM
WwDhkW2mcdfH53Ay/j2PKfaq8Ude1FGKag01VgtmWBXHpkhuDUCAaUkH6bpKt/NKcP0M01ru2c92
R8FgaO9nIATIrzmQfNpVKoFx1brLlofJK4irTLQUoJUVhHwashQgPvykzKsHYL5+5EDJ4/DNXvTV
xhE150C2I6Y1YbdF54DoZb4RYUTgW5fbYSqpr4onqEQmn2GVbr8nSGb90sgVQpyTtiIHsySwY4Nj
HM3VgB+T/4DPnt9XnsbQBaTS0UF/XQzROXJj/IGh4EKnRAWFPNvJg62aDKYoLaH9YfNazFwtJTUe
JFrbvDCs9ow1ecUFXx/0EAAnFHQG0Iaxb8PlMvDY4kIAy6vs0aDsaxtEc1fy3Qz5ZOhAoqrjIv6K
lkdBD5zmS1QRJiZZSajjiKZ3AiCuKO+yGEa/QzeVU85SCwtEhjjnGKiuSk1+Wsbhkv8pVkW+TR0k
2Mss7tI//lyQn3ivjlVbDzWpqJhFgD+19i7xdmiCPyZrhqSj6L1GFDEZy1CQ5Cs4IMmfzqxsrTo4
m9gqLVb2fYDzfVcJinugBmqco/wR/dSeXe9r+OVyQIjDaKQJIJ9oqdRLTJHuZwWJgzKCXMLPxHib
LAdMmU0pIVLxKZ1RnZQ0NGnfmGHMPEDksnGoNhBAQZvd9CBqz1uUh8s00x+mjc1F1aKNceutEAws
V6YD1cjYEqjJI8v0ykjZXRw9tq2ueDgzWjKnp6CiqE66auNzkZXQpOwesMftXKYQb3RHSOSRh3To
dsx5m5j1AH48rL6RGCy3cAgDgdbE2n0FlxeF39ZKh/aANBAFJ1D6+KTDnvNqy+LhF+ozDqKvN9v5
ZPbDd7vClSSoAkkpLOTWAmTgwqrgMY/cAIUDv1gfvTgedE2thSn9BLzU7QZBmTvwJkZUq7ghIfRI
lPgTqj71mxaWWgLqSB4/LgyXdA24VK+qDH4JiJYGirTlSFAXl54pMDp1xQQdWpXO4R+Pwpq6ChSU
UCrssnGuVujifozxZEEDsBfpmsW3xtUdtZGuB3QtsnKgmn0SU2i2MjcC4aFTyOhrktLgF4t8s9aa
B0Ff9+g84llInyI2A0n1qCMDh7Ep9bofPFymAczcwfdKVLSAuyd63GqklAs5OFQnd8BaoQ0KSeAE
FZ0B5aGB/lS64s4YwBnJsyX9snFU2UsO1hQK33R5xqB8SsoocVGI69lFBnJ3PgCWWw9sYGsU1MYK
teAD9ypHhpO7DkVBEPW6xTveU7gQrgtdzZf0d+btLFMWWlqFQybhamJxbvzgeehUvpe2yU9B++C7
GfKtLmYwtyq/nfp7vaLbgtukzT9JYmd6mKMUEbcD5EeWEsAbNEG4i75C4DUYwaVIBOpyNA9OOGZT
BHK0DFipNmWiso9knNVT6CzB/72xBvpKAkT9CGJzJZBL3VYHjvARbwdxolQmCFqw2FiM+3OyKZLQ
DC4dO6I+3cpWDiuopCRYZZmJPiTQAOSM1cGU+/cpVYuP6OxDUBOY6SKsSNoXv+OIU1l2uPi+0rBL
aJm22TKV2bzyD0iAFkh8R3BELW0KH+cyRDqwfQB6sQVCwOKxJE6urKIlGqG8ulgPWY8QcqsyOpr4
IW0B6cUbCcIDCPpocQXMT9o6oRP9iZQhBPVGau/3xtWQNGac06cJUZlVXHcCBbafd3/8fuFLg/6T
/c5CrnnNNMq2culATascFCjVE5DLhD0gvBh1z/1I3mRrSp9oP+e65F3Q32lE6engcuB8b8ZF4iEn
nQUc4wXdioZMrIU16bb0VW/EmCC7jzB6jJHInwZ0E7MKIvVuKMHpTtsSe8vxiqEj0R2AZxv5IUbj
yR7QQETVwmFWW8L71CGw87XtEDK9YalIAhpug+xi7i8jGs208TFSKT75q2vR2Ey3EZUipKvt5tG8
kWbDm43EwoYm1H7/IaVe7J9DnJitArd10r9Gzwc0mo9zrG8DiR7/udUgIZxa6mCsWiAZEDVsgucn
EbkefRcILQFlMYUSbWGUyUslrcpQpIswvrMYpwelmSDTALA1nCiOxCj4Z9hVd/gnSxaTM5IR41c5
85wp/QgiFxUmphg2BRMMp07CQOStgsopiDpLF+Ovo95WAYemzbI7z3PTUq9IHmBPBFsw/+T3QAHS
WaTDEfLxfY85CEBH1c5ELCqU5CstMWHv1JFJPaH+KuYt+ZolfbYeMoWGUDUuumcl+qHL8ktQk2Ci
4KH4rHqSZ6ye8gQymKXLJ5pjA/g82PvB/8uatPvkUNQMH3IXbs8hMj1RCZFiqWmBdchd16O9fpyI
9p4WtHjDUs5sphhBrTzj1eq8AGws3qZ/4lAgwE0QcGGlpAVq4Anu4Dj3wPZAYRVlkalcqMKzKBYp
jxNwF88EoEtWrQSMbBkm3B3aRM/P81AMYIVip/X1iIKPQT4EE50GkR49w4irLmvijGUPDB45OMDd
tviHIR1x2+G6F01WUG+oMFuwH0Pp5V994uX9TU6cDh5DKRnym5B3pAG3WM0looqM7va2rYRponXu
nAGR9ZGCtKHqTXXAjA4Mh/IQuBUS7TjSequKDsXvGSyU9lH6C5GNFknwETG3IHXL/Omr2nQiS7cr
r1woXFPjBu1V1D7FFkUfR7RLaSngqvxzyOAyAs8fXAKgP2uBfgQl+CMRXRhVOo3lGR6VTlckZvoP
vr33j9Zgb5cD8oE/kKxEdTPx3o2lP8cGwwhJ6C79hCHCoehH0jcLZBJJ008bz6sxU+MvHjmhGgHR
EsRfZ9d7viTRz3ivfErlUD8cUQ0wgknxyG8mKNSGtc27sK03sepvlPH0R4qB4J82oPwHKTyI+rWt
Nwel7+LQNAguyKp6xdANUwyaKrcDXKoa2CoqXg9oCOA3o6wrRTLYh3FVM6uW3iYf8G0zi8McT8+x
zPgA0ZIOwnqQD0meGaqdoMqF0zHS1zTTFZ6N8QNBlo3GocoRvlrobEwlj11nGo0b+m4/lZ+hYdXO
VQ66GWtazDLcIUWn50mabBc6SLbPc26oqenAnDzZ0OgnAFmmro7nxT1KhQjX5BPX7kLRFbYN6ix8
LgoNhqJiq4dZUAhPQYLXvsZ9lULMYK6WVkZbJdAjmZoZ/kdLWWhAycrEjB1qNYg64z13U0ort8Tu
nukd78WQ+xp81L6Q6BUomtXZLPO6H1fo5qTQUDygmRCSQ+wr8ytATE8bYhk5r1D6GurJYDqCyZyC
rM3Wdmh/9DHvDjqe8AYnSM/ykkvaPWmeoqmOvTt95YExyJW2dBsqBp1GUS6aT49OUilr6KD3nzFr
92mFMbf7p11RGdVkHOekEgPNnwyXMjtKJ9vvBffGm82bF31LUDKdadKpFOl9sH3uk20Jq//j6DyW
48a1MPxEqGIOW5IdlWVLsrxhyR4ZzBEEQT79/fpupqZqxrLUIoFz/lghrTBwS6rbMoxFNJarsqgu
9T6G8THKCbVOfagjwWqniitgy6oSH+72OnqIxBNn2qc11dZc3CFDqqe0CZx8yGoumivr8EheQDi5
KmtnenLSaUNxko7TUNxgt7i3MBEAbIKh6h4ut5a3YpVxl28zWUvjwYd4Yh5jEquyWgr1g3m614l2
6QBN1qJ2dLK4y/7PzSM8wrXT7w/84Hvx4PuiWK/lptn1ndaXXxFRSiKZNCh0eqsyfqDku+Lspmb8
c9giIPSoNJTFVWOz/NqnTeTJ1kZjni6AE9tR4p57twwmTwta7jMvAvHmSSv/omthjph7asDqbWdJ
XMFf6wSLcG9dJ1f2VHfahX/nMpPq1PW27m2fZP7PcAJvCVt0/eRhJHUTgP9+SUyFCDKVli0+KyPI
ha9jVsAUHfVeHQSNchB8bm+cpM2JjE7bRdwUerUD/lQPMTFFOuBBzFaNjfDgqb1k1NsGP0iCZSBg
p49lWGZ4yJc5i9wINnHccRPw104r1IjwuzbB8zTqbJ18dgFrKjb36i+jsFO9zEBEg6e755DmMSy3
RtGHRhJY+19l4g5RUt6aX6EeVnnc/FjoDMBI5xchp855FKhHm6MMQHu5rsvwfrDl6oDhtOUveyGG
kMHX6VvgAvZEOinGTR9tr7HxdgUWN+Wgbd6NcNxG5s7NlB/uwON3DItCjUm/d8V3NEY7Aey2Kvmy
Miy8TMCX8udbZ43OJRtNdFz8AgjN2KV7ir2iKU6igV04TUM36EeFnTRMnG4FBYT40OzJE5PsAevQ
GKVMs1XJ/sYZfUT4la/n3FbLyBzi2D8rExb7CfCaQXZui7XOQuJnzFOJI5g3p2nBbW8P+itWp4m0
/2adbC4JWtgbXniq8oAC431dExkE63Aq1ewc2sIb1bEfForYtyUa6gQEIbbOgdf4H5ypPJwUa9Q8
fc0qt8QNFl9wwTOU4EuftruhnhQQ5SrUlgggqzJR0HwA9bIyFUGAKorT1QrKMXWqgvkxZllukryL
yc3rgaY/HN7WPDOTQ1tHbxbqz3j0+Oco7fraVnP8Y+8FrzOaN+BH3e03B5dnqq8NDoeppkO3cCjk
5tjnyp62nanOz7/cNiZX1jXNsmdWKIprSIDOhyoKZMzkWrAnIC+Jm0MVrGpgrEdzgdCNMitoA12K
FGrBf8edW+mU/IJ6z5bF8X51ozTk04xu9EDGIoO7Za/TPQRGL0+whnZ7jUI/rx9Eu83yJzazUZxR
m3Dl27unYf4He/uMy2WEFGvJXLgjIL1SHzwRs5NMvmqax4rJAXA+d9Yq7aJAw/i5rVsdymIIOe7D
UkdHueawXMJ3X+MpL5yDMZ3g/66D0iLdWfYM6KR2hA83hR2hyAAw7TuvYdHWSR6vzvbQdHbV/li5
899z6bTbDxIA+chJtYraAxRv/8eb3Lk98m1Ra0qtQ+4+zQpL32dtbDU+5Oi6l9PqFPMh0kz3575r
uRKHnaCTxJu84LfpXUUSNBBXde4JTXfP1jp01g8P/cKebVvrzYc5CiYOZVJfNo5Btb9YZdtulCxq
iCNy6qfCP3UAV3YydjA699sA8pB4jKyKuirDP2ug752lnOQm/+JAqYe/mhBFCpalWJvnwSh+oWaM
HAVgWvn9j2ouRJvu2h2rO+riYvc40FIRP+860OKogl4PB4IQ2/6uiKj/S1wHDvXs752l4ZrdUqV9
5639fVE22F5vH9J618W7H/xcSZs3jzZPmGSWgc3zf+z+TOHIAe3jNFYHr2QxZpikm+qhNsP2t9ta
7i3NtXOeIid/X8Gd8B5pAxnmNksUJuMyTTrLazn9WTS83wFyrP69oxAqDnTQNXGmg63DcKyK5lH7
wdZepFiWFDhIp6NVvLBQT5xp9RP3zXseRHkaB9P0p1mX6cKJ5v+i7thjo6S39PeO6U482qvHsjtj
AeCNib6otx3ew9X/qInpID2sGd6kjsqER2RM3Hbh4Mq8uu9O5SSbd1sZLzhaQ6OACgrzOwQYjbmr
mnz5r3Ht+jGwaJZHvtEHS+KN4y6uS1xGfYowp9BJNU2yS5T24+99UXAV2MnLsxz9mBZIA3CV5zL8
O7qe9I7c/rH32ofb4BwLpjWTtZWsSU+06iDxdRk4Z/rU9hOsuXsH3gWu5/Xtq4MW9Qi+EXWJKAv9
13MIKJ/RRnDeeJU6TNFQ6ePa9coc3TJ29qeqJfWn8MkIOUD5dwfLL0hVwz/mZxFbCUxOWPlfVVcA
A0TL7XiRcsv/wGMPX1G1PaE0j7usDr0YyHuKOy5PB39dMosOiRlG6fAwSQU4OtPVvmT7qvSJTmhv
SgNltYpaXe6opKBn1sp4dOI+4XSdGgZJVgtldk1KTeSxLKztsLzofJ0vc4nFl6Uprn8zILSPSF0t
VrBg8s8Tz6TLNra4iDMHWUfHpimLfwRuBWtasM19uqQh2axn0fa3l9gV0jUfyu+w4Jfi+3uhXjCc
hgn6ubqAfVu6x8o3YXOkfWxyf41b1H2vg6kBmy0FMh2qYvsg/FayHuw3AMi3LXFft/EU/9qQALmP
ldvpX8U+LR1II+Uc57xZmgplzhSvHCvIV5LdF2uYtaPg7Y+UA2E4ISc+ufke5sfRCsvpYRTNGgC4
F/53EfXWf2hi5ZwAsVvW68ZUhH/HLdfqx9ZYeCfbSEffVEjy5uSmqg9dZ+bi5K8h1OvEEHaPpqq+
IrKyCTyRyDk8flcCIsPMB+XX/fDKI8gCOLSmto+WsuY1LQNqUw4rw++Y4Urq1bcaikUjxnG4bATn
v322MTIBaY6AbJkLXaLvt8mMNn/dGKMf54KWp7KKqLdna1EFM3rnz8fC9uWaohDq4i5t0IDUWR7a
1CI0sWGEn/aA7yrI2f6aEN3ZcYk3j12bnWO4uarnOduLehCpXdnDR9CgoknW0lsIGBn3Kkr0InPU
DbELOuqSdBEz3HhcBpEowjmZEPujBluDurzKyY5NYobB/xZKd/PjJjTDnbcT9IgWhe6kmmTRv65Y
VJ/O3mQUjW0S/QwlL4SsbZ1qRJJv1bBcm33fnONtMwD8sniKghXEPeHW9fKD2ri9ktiElPXJYR8P
0A5IP2JVxWiOvKVkcBQAKbdeKiQvFfIiFulthMoYKI2drkFf7ME5xPSnMuVPcrs0svaKQ8kP4x+1
8SIN6+N3RRJ0lf9QmKp5GQozfbDQ5CzcwupeZW77F+4aZWXxvoxsont3g+qXRlymdpdtgtW6rw55
OXWvGzzun8ps8aM3uMPKHDOV/xQjJYAzFGyfygVGH6B718453FxmL/RtT5W16W9LlLVODOo5N2nH
uL2r+kpdRoBGIlggu26TqU2xdds43yztLcpD12l/9mFbV9k02nBvNMo0dlIH0gpTO1Lmsylac+G+
3+8oRbUgN71CNhmn04vcLf4N6mTFUy3sKGuiZiNJeS344MPcQs8W2P3qJ9AfW3xQkTddnapZ3z2C
3v20z/OecKx1ayDCKIu8EhraeIRqi8XH1ThWz45ca32nqZj8V3boKBNs+cTLOkHruhRC29P75vTB
ccbmg5yAvqHo2DFR35KuyorVRIzU/uy6zptE7THDuGPK4c2Pqvab8xAFSC2b4tmKrOJwu+r3LFrc
KP+O0AQeoyiHaa1sv0EuMubTe04MBmwsg3F08uPcb7K67TgLuMnJGXQKFES8NI3HhWY27gjjTetC
8wL2WNQYcj1qRPv38W64X0CrmzklsHgvD2g84I1Fr1XzWld29+m1IBTp6tmte6mtRjX3YS9bWC1n
GYYtKwungERDYHmA+1HNaebnRHOqfL9NQJu6DgKfx/jgT0U5ZE0wevALbsXSYHaCrE8ja0T3qOLF
Wi85YBEsKYWz47hVr7OJrPqgClk1P5q8xtBU8e0yO7T8iINgHuFGwo91VmWuan4RBFZeqZPpVerv
tQe+KJAp3M+SVSnj/pP2aSc0jm3bXwWahbZzwPsC0VjnGtU9u/9GZE2qHPJyElU13ZI1oVL/mbqW
Od90RIkqMD963YXl508Q9oWTwRH7RYqU0LXSxsrDL983pDEYmOvMyBG3fV/HxTGkvP2+8dbpL5+q
+LaGbRgOI0uodXa7MIQ6Q0MJO5VLhlDqqqYFiWHVz3/QWLOxoyB3Hvpw33/OvE59WuZC323M4uZg
d5X1h2jy9X4jcKs4rcKKXlfcJl7iNM0ynYNlZ5r1W1U7KS9K1eDaJWswdVtNMpZCRgqSNeY9g0JP
ThMLQh6+7/4GbKMc7cZnb8iH/HluPFleNhQdQRp6em2JrQrdhcrF0neOpRgsLoCFBtZs3InGhTZv
Yuu0BQEc32Q38+NOXtCY1nY+9zyhyPP9JLfCFbpgimOSGnNj8vPqTEieVEVptz9EDCR1FVXuhSUI
L9vC2+6nnJWrwMkO/Hfcm8p9JPoThYjtDKWdWfMOuAoYu4SJ9I01MIt3pvgoyjISv3cWKHnqAcWa
lCe01zZ1dUO3XrggfZ0hUgXPM2iPwoyiXiTZHuFU4XEJwTzTdfWD9bwS+NOmQe3sXNnI5CTP9MB1
0get9RWjav2ufOU0fAv57J9slpDw9ie5m6uN1/EHXGq1pJPII/7kKDmpUdpYr6UMVhTKeKCqxBNw
Kyac6dLKEZc9kHwri6O7duajrtVUpmtZBe7RYzeDpqHHeTkty2Q4AuKwti+z4L4+1SWhuff0/g3i
yP4V0sYLnRWemLFAMStAPOuMiUWIbFz1dOeqhV6GLucciKKaj1eI8T/dBMFyikqVe0wgZb1z4Ahv
ug8Mv7y0HUv9olrknOBC/uQm8XTT2Qto3e7o53sln/YG4j8LFtdbjgF3RPjPCYfwHU9sbo4GDjO8
VnE0/3F5r8E/WgdEbgjot0osAFuC8lqJXGWfujZleJoe7MGq7ip79o610OtDPBQ26QJcCY89ZQRv
aCTn4LA3eBpQBUaz+7CgfVjZm133ZQi9XabTSPzoleJa76c/jfFT641bncH1t/Rcar/7gQvQbe8k
+g8NtlxY8GNRLs5LPAKrBKZ3rEMI5chO41Xv2yLV/tZWfVCfd37iRzyhNUluAYqYk6idgfazHa3L
qLFI3IQi1ci1jVWXSz2QQYbMc5WJtyqPWXf3WYxDd8ZvLjyyOZAmei1MUpwrUDRv39KxyuW/hW6z
7RRiOtqyKt6nv8hiEQMXYNsKasPbjytm7INdFvmVRFs1HLRryrdtDnjWbmzm67ZJ9nZI1Zt+XBbK
SpUuy08jgH2TgHsYpWv+u2nn8B6i2rygRdn+wxQVYjQA5gahQeVKfElRt/29Lj2EL92qvcNS+tX7
MtjAMCs3YWahut2SAWbnFaHM8tdopJMsBlX47Aa3cvGuIKPshukPd4s00XUu+vgnxWnNI+Uuzfcc
L2xTM9kp12qs/efS0fqpn+zllzW4MUNHrNenkW8OoH/wm49qZKjflb+YRA2T993uvKnotgh7q6Xf
3rXjbjF34cPLvNgyD2NrQSVyl7R+SBPvtLfB/tdeAN4HfVPnK7/9pSK2n61qmGsaKC9HBlY6Rp45
3IDjQ7kE47E23XDa7bD7HkzjXlTuB5d5sbq32Z7tO+nNAhrVYyXyu6HI4h6qz5+dBxSUy4E9en1B
e/pf0SGrIbg8TrqKaCLR2EwWRDOhZGnz/dwU8RcGPDI+qhv/NIwnKxzUE0K44O32Qp9qB0pPGL7t
dffKc+dKdYq66F4OAOCOt3kJabwQzP7YfKLkjR/hfo9x3Lx0TeRAb3LXpn3sHSu9zXeSsIfOWn6j
UPhulxUpQrfd9WgUE/4rVa1uYO7nYe5/5hPJmWk5oMRZ38pBsF4R97mkKhp0nyGVC96iGnnDwQ9n
N+3YNR/8IggRiQ9q+i8Idic41nYTPuxzM17WOZgl0O80IoWPesQjpX7EuM7TDWaA3Dvqlvm497pf
DkVVb6TZDHaYBlHt/1LOLl52HKDvU4QrpOjl9NSLTv63IhhntCLG4StoPetjYaH4LSbh/exEaz/B
ZvfP1ty011GKdc6sonaPkrvi3u51e4gBou9g9ZmSl81p//XoLBHa9KZIIm8IDgvKIfh3J37clH9T
Gml1AGdtftu1s21JE9vVtYEvPkWIpCHMCEx/D7ot+lLc+lcHuvRf3KI4Ch9teJIRMf8CZs2cMx5R
SpgHYiu7N2krpvhoHO+AyvCtt3Iffji5sr58rCcHxgDIWz2C18W78ykmD63oXjuHZZ68t4h35Vyv
uoTOIOWVkfyH5N5+tkOXLyWm0PlTxjfXhfElgj9/u3LmNrCHTjejdY9L+wi5Fr4j42rvGZGpPebs
Cp/t2ms+uJxDqLvcuVqC1E9EEFveUytXWiezRs2d1SHNRjgkOugVuzV/XE8ULybAmNOUlXgMu9q8
7tXkmMSdR+eoB6f8LXTufpbrRKNiB0N1YVgTGu+Il/8gPKD9NOT5oBq2vfJ7KnKXry/zEmhk1M5v
AAH1iiNpQK2yBTxzpm/4OhUE+TMScHoAmLFlfLFbT4BFxjiYOEZIrdkiiW9Ar7xvsscgM3RteVj7
0X1ATTncKfSRdw4CjkSF3f5kCA4rUvR5tsj8tUMJGRUcdQ175AGosH+Oh3qD0QdBfMvlXL7UkN5o
Sy1hgJtlL38vW94tGK6QEKld9P8VyyyzOSAsJAmUH7M0+CXFEnZVbCOSQY8AYcbIxx3LhQLm1fv3
aIObQK6gQ3S9aH+jzqRfMnt0Jl1mwc2PdUUcOusvazew4cmyO8V4ZhyxvRdXWaVzZQ8DI9pjIZbv
vh1XKwFds97dYpwDFOMI+j5zjQ7+XI9ybf9OxdBVT5xfrntfN1trsepF+XRgY9n9NFpE/RMRpN8g
S6k7ijBRmFBZPc7NsLNGdYFNCNE+TLJIzd7Vfs+PtdbOFadHvV3YMhQSviJvSuw+po9W7gSvR03P
nina6HUat0a9iaBAaZfC3Zf7sQzHPHxWtMU7D7JFF33wfRldsMPs/xFrXbZpsbVLcS7YAvrnrmVc
OKIIMsY6FpPdRvtjL4IxHI4zG0YlT3MISlcm0agHjQ8vHrbyxzgiydXceGqPPjtIh4DlCAIeW4M7
bBtWBR+x8nxyJ5QcJda5fWcW3OAbDqhjI6QLas9HrMIC+YR13/QoFymMg4Zho+2typkHhN0QSmNq
kNcZmblrUNiPHexSdHbaWeV8khA4418ONgcAdd1HW6uLk9O08dHOuxYn5GelWpJII+B1GdrzhbYr
K5qjbaZBjD3ZOoZRucqfiwi5jKOFrMlHpDDTAo4xu1ZNpye+gbfAbpbuorHXhRAhzNpXD5lAzBpr
1jX1pJOTWN4gxjyUKP3q+8ILVZ7xc5ezBXPmROYXv4sC7X2wmq8Fl631c5s4HX/PodUadgI6xtl1
5Cxb65MAa4e4mZ1ptX4JFmVPjwMsrnPBP907J2IzJuTx3gQhwzNQD7ihTNOWj8EAj4cQcrbcgwdd
E56aPu/UvyDo6hl2BtnxD6wMeffRu4sN97w6DqiIa0ZmVF0OdvloWqyvgOVUwzhpifsoP+0mMDBr
LGZcF64lFMNui+I0kxEZR3cWao18x+QRueVROG7p/ipUGYoHWM6NX+80i3l7zKG1op/YWXAVWF3R
E3K793H13KAXDtE+dm5+xkIZ5gl58Nt+aTdceU9zXM45DH/oslPsgr+0SPi0InkW9PkaVE/WrJST
aXdAigzc2PvVEy0cnMJ7ZKGjuPXRAvzQPDZNT6LQ4B+JFGMtY1LwqXf2T/yEcXi2rbBGn4wfeWku
GNgXKONwgj9PgrWXkjgn1mb/l9VEi/3lVUGONWRVOFUO+ImHHJ4TC9QtMCif4uXUSyafw8C36NhZ
o2ZPndyNbkz3woEeMVov5QRA1DmD6/4eLMEzEs61cATV2SELdyJwbI2axKycoRV3jW/ucw1cm+Bv
FX2W8/sMFyR/NwQkdUU3IMIAh8/t98rq3fHZRyZUPeV2BBk+gkxM/5bQ97srw2Y44VEqEGwjCvIq
ebVVbOsTDIUSXyhN8unfNPb+fOkcUNoD0t4i56GV23hawmVt78lXEDEQexUPZzWaTt+JLs/zzA5R
gabx6rneb7ymXnUg+X5dnytETOI4AwPiZO0wXydbGIGL4UGGti46NnEgQDnuByGdIeApdcjayay6
WJ3Mrhoe/mMEzC0/GBTV2EF6C+NaVz8ey2U9cqc4sAZTGZbijoJaHXEMUOEAm12Trc6dEXSo2pl0
zNqw0HXLdOd5Oh5gWmdVedkYemJTQCRqs38IA+cAtcQm/iPYcYeguLVd/cADq4oz90Gwvq2mpWkN
OwP//cYJIyYwE26vuxVtkL5pkbcq5WXvun+YAFV1lL3t+hxzeFl78ugonz5tI8HvmcyHIfTPuU96
7Y9+7P/PKZhiuEK4eu6OE8IC9j9EQMHjkwqrqvo92JXkXbXzzsIKHVrOZDzyGc0urBNZLHqDHMVc
1E6nho9kG94DBUj/aeFYcTaQWd775z7y5yZ4c3IXV3NS0KcQZHa5RCVrlByb6NoNsvunOUriVDS6
io++VBrbMop8az/lxq3Xe4LJMcDurFH6Odx6Lu+SNJqXcNU2W5BbtyZdG8J8eDNm15n/9OSt23gU
fZiF4Fj2dH88LXE/1W0KDCqq+9CvhfcZ7j0dnpQTLd2xG3w6GJKBD7GwMKljvLuMgRfn920Y2AAR
DVV43lXguG4OLgcmJy1ixvhuA/XvL+gVFljr0en6h9EZ6voacsXC4KwwHH2CdmCNeZj21T4GHXDs
uXENDYm4YtxJfriilv0ZYDIWzlnb2+Dab5PmwP1bhG5ffHQ1+V0uItTKBCqBbNxnJEx0TnWJnusA
SVClEAYZGxzj4GtABYfdcZ3VdXZj0KnDSgvTcN8pG5sNyUh1OKczyajlSxfBTndJE5kepTE8YJNs
Yirjr4mowFmCyIuiLIgMJCn76E2VtzoHYvoDVz9F/tLtF3zVQ/cHVwQsBz+FK16GAajz3o5QUBfZ
ICRLWruaJX/Frq2oGViBKvIEhzCq5t6h0/quwc1dwxPt0pdYRHNhThNj63/+Hozq6qmcCAqhgwWa
JBzj4cduFfH0qxBoCTzOtToerrBASoBDwor1E54PL2e5qfmciqyIVjhOZp0xSI2M6vrEhj4EiJ78
tvnbEB9WPAdEXbT/kEqOxT93vXVxJrMilBxZOwq2jRGttEbsWqOPcxPnoJsJR7Y+GGyp5TvGhqa6
LGhT+6cAEULx0ti4rY575YXdZd0qxQy0k/vUXNySWcokIV5CjJ3R7lvwxujrvnSnuJQI2FPMPHqd
h1Yfm0GJCse4ijd9KnzLln1WaQiCM+ZNmPj81rZ2Zy110B3GdrK/t65p6he0+f6sEaby7l1bRFzX
ygEdZT7HBPyrX+Io/4s0fVlF0izIqLMRKVgYZUE+hMMfy9T5vp03KcPl3e9IseiSwiHOKZFklZDs
ApEDeh9pWfsE+PoRS5ZxTBBmYyu1Pg7wreNnO4Gw44m0bPOBzkJ3OCy4f+yfLroabibhlf2UdR6a
s8fB2SKors225MkiEgwJjDesAgDJrvMjtz8HqwYxh6KKRgGvqBWU57FxqptaDF7UhUW3jHOxHTNV
p5yBaTn3ITN+xQhY1eJzB99Azoq7Jv7wlp7YhhRMMlcmWUKvav5jrpeodQmdZVXxIWHz+81V4Ug2
BwjrK7zP4qYVgm0mLojT7lmiutreJcIvkioE13XWRyLw/nK/jJyNOMsIWM1LUGxdEANQJu7o5+Ox
jEtnfMRsKcpDpLbB+y8PrVDPqWe13nqsyOyqmEkQLRu+QRlMXyBWlP165F1VqS08YKAEvx0O3M1v
HMTdshSkCCwRNIawtCJObu70QHl03s3+bVyWw5sItUFp7y9l1R7VpMLin8o5zpCJStOsPzFdR9tJ
OkQRoFBXRhIzzoBo35xj2BlRCLKSOPbgdn+2vctXKxsazSyxTJoXJOAeCH+Sdr9W9yhs8HJX+iYK
mMKlbM9lv1gIT2jYIKNBzbW7/fQUfXU3fiIY7jATk+8gwmqrDEMk7q3fJIpM02n0cZ+dVWyaXvEk
D8L8IFgC2u44bDNozOZrrEWnjqmnyGhDdeztKFZkxac6kmy5/KpX/9T6S4CEEvWS4+Imm02OKr7f
JPa6NXca/57Pfd8eF1O4w9FTWsd/cKJyYmVWpBSNKLJ0tp8DrbWfSMC8z8GzDbfYgKKovK8WHwTw
gLaUPAbfWeziznY6ge2L57yaEI0ogKeMrqFmv1fF5MwfjJ/z+OGsmLDp+uWqWu8bS2D7ZBALp2xb
sIw3F573bo6yjakKL60OuUAFK5RW0U+rxmARnUZRLxLJaF7tFEo1HUnh0RCb+TjW86Z+OG6r1hVF
6Vp0HozDgGTzgslrcebzjNuvUoQV7Uv/ZIe82R3Y/rzzCA8T0Qs/EN6L4nlnZ95+18hSxJdPvpz5
U0uKFi89B2u5Iy+17PiLj7XfTtsUIILCMmkqmVntoAwauzFij7aoPdj/klqGv4lhTXsOb2oYIwyH
AStK4Sa+Umz9PIejFmNC8oUnYihHpNnc3ly4wXi/E1w8TwcwxrDvEDXMOnAzzzfQ1WePUbx6o1Gh
R06OxME3/8W7nLa/4ACW+gtbFzivC77V8F+x1KvzbZlx1nUCE+o1zkODfHqdD7nV6e40WuXM+z2v
sQ4jLim5Kj+zTU+ORBqi9MTS0liqbE4NID9hDA5O9nMvNEVT4dBszkcvta3vCDYd1WvdDZH/OI0i
714neNXq19ij5zoW6x4PjxYUXJC4wqto3mG1L798EP/84qOZ5h7hFrUzTfl1mVqFR6WiDe/jve2A
/sGrtTGzknnidrevALF9b/QWudNNN7nRsTVxhcBy9q722rtcWnvz4fuNH79iZMO1z55cO11mD5zI
5zivAvs8Amt5h7DnBLpTPBfjicgnF3nPYBEdHBW0UmSbwWl+Jb/DWm/RAjs7iF8u2nAobaPnPiPG
2b1zYBP0VJ4JvVkWdZqiGLEMXPe6Y9/xt7C8ah6wIMhwDoTtBS5qdHbSpz3gnEXupTi0MDa+4s5F
QjZmdHYUaL56PxLTH1Ji2mZJVwk1zFQ/CkbRYbU7I7Id8ur/q5rBhIzIt8J9mdD+SLdSgkTTFd+r
yzgy0AkZ5OaEdnItH/0Rvw311LtbHGUzS/+svJtbmfAJdovrbHacXbjT++WmSQ2wXz/wW7M2tmK7
HdABrHJ0LvivO+/Y7aJVDB/tjvW/x7YWPTCDdfazxiq3TQdM+BYmAU7W5UFVY9Adi9Es/oB8JLaC
L0b1gjQxvL+sZHMbdCm8NoWX7KDLIj5ZIHzDE41iyaSeh559ztBbSjK7S9wburqPTVF2LOddrdxP
AUDlvYw1B9alMPAadx0CYJyB3FmafJLatrO5C6ICALGSXXVdoEcrkop2DjPK00aAbUJixuK48wfj
F10E23SaCbqaf06oRm7nW++GwXu7sb5/E5cQDW9L0DU4uHLHhHjuOnjTd1w0FvklAQLa9/9xdB7b
kSJbFP0i1oLAxjR9prwtqSYsqVSFCyAwAQRf3zt79ib9uiVlwr3H7Du10u8PXdHI9pOcgGV7Zrh3
iz+zdif9RNrRYZCjl8jXmMiFmJ4cC78Y88zL1x0ZS1U/JbW55la8zmP87xNDTXKK1OzEG9l2aRfd
5q0iUd9nZDkO61hO5miBuxT7ANRFCJmhJ3RxW2Uxwp0MlqV+aYNAywddrViO82j4WeeE6c3bcYfN
zB9zzq9XM/uEPHuPdYnOdFEI4tU+5Hcv5bZaMhkcszjpP4crAoBip7TkRybfm78SM8JwvCDz4TKF
6E3ukXma43+3sab+9ztNggJBnrCfZuYXmA3l+wqTYGZiIzFbMdhHxDgJq6W0BwlIaOdTQTQdX/Gj
xuYNoxhTdNOaIZ/viB/M6/VfjG7azpK6iWhGZOzCk43tH7y8z6p4b2XroTyno8+BEDKsFFmmxvVp
snditPe8N1ucKGek1EHGsq2GiZ6xzAN2grIKh5rQsE92oETYKu5TGXTOlhbo2H8tdlj1ibB2W2yz
IgJ7kDDuEC8qshkMKBdnTBgmmwVBHnelk8nS3wW5r+TboltJlDfQiRtseHzlHfuHgNCzQRtbQgow
Scd/ckK1dFdQfEve1oZ+Pf3KIuWxti+8kvtJfdiOlMjbLnZolYWZ16y71k1VEtxnnmDyOFdBx83l
qGuF1Y8Eb0wePrNY+dyc5ppqHLyW0vXn89IrsNMzv9+BQrCVMUJTWfgH0HiueFJ1U4xPoUX2fhsh
JngfboLzeUjBk6gbCsRQXCd3apN0E+VhGgFUiHVyP5uxqi9VMbT0QrMiSIbimNtg5v5h78PbL8nl
2px4bXu9NIohLsqa1T5sVDn+bqXR/DJyz7vMiXSKB2pwmlWwbxlldg1NkOboTBpXeEMikWbfLspy
3H/suhw6QU30IqfZUfUxaytdgrRf99i+yKcJwX32MKeIgn4PyWmSD4i6dXHiaYMNheDniOSz1Uy9
H7bvBLIhvz3C/rQPkcSo/nrBm3Es4/JmiXDTN0AY0ZXxgWKX/2RWr/I80TgNdiXvqa7cFlmDoBlz
ekk8q5R40riNmzJbP0cAGODguAzVElIg6Z3y0fKDxkx72REsJQ2Yl57YgwgiKle7UzI8rlhRiP4k
VSS5M8dAu4xtRsIcHoUqTqIYxzq/u8Ju+r3qV0t8aWANax4qRAG3OJvrXFYwSNAEbHZmGluCSQQ2
I5Nkl2ie2P3u9SzpKBCzD0fzj02YiuQWq+cat2qiUi0v/ewBAjtwSd1rbtj6rft3HTrZ+Rzw63Ph
HESwVIYzQablN7quGA87SrqpfVI6d+tnsC5JNJ/j1Q+0ulA1Gct7WjnloWX5rv4ioKMw4VWRvBvp
noIQEZ559ebIsL7qcf6z0ArjfZmt8zO6RBIf3bYtfvKMEOpmXULjx8iu7uDUm5XHl39wjFx/BXwp
ftIJUBN3g4CKbVgp/ZsqWPr5H+O995gFTYGLaXLp7UJDR4nWUycelgGN6qCcNK/ODpLToVY296ln
LsPT5F2zHKSVp/i3h6bawheZAckQFyJNOdNSLl96OIPNfc5buPqeKHO6Hlu5zCdEJzH48xvP2Tjx
N27URva9nywTxoZVyVOHFmnumkUVZr0fNKVEaoprP2293htYfILpuhHgUnB1mRIQEdq8I7EkForl
hK3Jyh8GXvEAMeJsiJ948bjfSuXEvmn6+Jc5jPP2SMSZxXwCCCb4jLZstFtTCWrvOcWvFLGnwE/3
a7uKHUZd83cSDeT7mGzUK2kdn3QD8FPxMdQJxzVUS9jsFBrdVZcyaXwP5rmsxb4ZhtLcFsQXu6eQ
Q2j+L1K3Y/ArqwMjHtIEMePG4Sxpf1OQNIANo6Ja9L+QMIPwDBVLXfTQLejtUSMlgRvgrkeZ5uBz
+WGd6lyqNB1JomZt5H8Tz2t6d9uX4ODOBHHi8pD7K4WtyHOlcz8UakLtri0bzwafN1nf8yqs5zvS
Q5Ag5v8Z8dC188eAfGi3SdQo14usnWj8dHhbJiPjIqImqkqT8+/g6o1nyLlB2ZrIneDP4SlMXcYn
kO/KU+WitSIztmNRNIiwso6XPX+4Rdb0IohK4Om1qpbVNgzWiswXEDYUUrK5aTP98hFMAyJnCfq9
Vw1OcMMYFbk3GQE8c+PQgQoIh1ZtZX4FYdg5F1cSzUd+DxdB9E0OU38SiPjhlyM7IHCcTQjn81hV
VE21bKsHkqZLw8Tlx9XeC3sGBuaamadKQoYLsgvomIqgeyR5ThUe/89sNaSSy3oJ9D5RzRIdFCp1
8CJAH9IcLGm16h3hkPGLpXmZdwlbOC3ScrYvi1OW48GI2QexlJGPvBfdvLbXZkb0yAnxadqrOsvm
/YDvWD7O6Sz9ncsbPb+3yl4bCHP5u6Ckc5+RR6SG55F53kcqtM9dSbD61nfAcN0sPCIxtapeXBQF
JkZkhg6k8jWmJ/WESEeFE06T6x87QV2atDmK+WPvV+lZ8cijj2SIxj/w7imGTcKDLDldMy/BBsaE
9vgkJLTFAhNFtJogmYwPJGYr/88MVCKjLhpw5Mchzmp7mlxTN5A0BpCWd+CJA0WipAcMODYhmphm
6uUsyVD2dt5zcJezBJnLus+TcQ5A0W7L3h0n8BWOI5mvW+8fz1NFIqmjOVc3l6wgwRocaY/lOK+o
Yet+WGwWIGuK+jtZrNDDdkm69hOSJ+3hIjZ1cr1wODqSDykKBhUx2q2aNKPOpwunFxV/9FQMkhxk
2MQR/PY2d9rTCpzFPkHuoELFbj3YN5uTK4ZH05SBfWjbyv/X+X77lyKoGx5lmGT3fsqIuS8Lw1Tl
NuworMqshGTCB44iUwUrxo+Q7Op0yBi2znFWwI0eU0dBnVgLn/82UApXzbqOxuqQYvw+k4UvaWxR
Hb4FHNhSGSeo7R34Ofxn+l3Nl+eJqjiV/HHqg+r7EE0BLiPHZRlSnAv/58uhdOK1eNHh8n+Pi3Hs
krqcgd3BOcDyZWnli4uuFGFWzPkfX0XTa8wT7o8jgsTeFt0Y9/dj63Zv/ERD8JnV1WC+wxwJCFF7
rJqTV0x9e85VjzPatTpL9/jHQFEyOVBG8CwNeFyRttprEBPkzvOiNk+CHLs9OUjT8Es8VWW3fLSa
by4Yq+iw9kX6bJAC/Z0OmK73sDpJLHbkQg1yQZgnOyCo5Kkz7ooQYekH122+bDWG2ZYPN1NRwWrY
7QVHGKrvqlGgpBC20kHRim5CUYqdi6tMMl0SpqRm1qkpOgEkzqBuJCVjIRUCzRfJ7rkv1uotTkxX
75YJjfy3UwR6OYsOTsij62apvbKhOKtKflurGFJD5zFgrh0p1k3pDjhwG0nZrtybqnCInQGDC+8z
HMa/6HVO+GPgmX70g1eUL/jAxD9i7OZ7/EFwsck6izNeGW/5rHOtc0LlTH6QntRFOnC6qGIEuaa9
HsdPGbt4eYiGGSILpU8P4jJQ4BpqAPeft6oHXgedhQY14VlKGg8+1VZkwLQrIA5UKw4771UtthMu
f/dGYbQ/pojelhGrgqkBmlC79ymwnPLcypBUcepna3jpJF9/fHgvecjcqWm344K/ckExnBQTlQbO
N7Ue2UbNi2ZHt3PUEAjsfC+IZE7bFvCXR1YqiV9m1jF96PnA/HNAqF7xA61lRyWQ6h5kldbpMR8S
91xr1QW3SJaUKofqynphtcpfKyQfSH9sC2ILejU5WgxG5P1QedS+HQ4X3nVN3D24nEVWW46ANT8z
Hxw82Ym73xEqHuciMNgdTpXUGLcbr2i8CEVk1OOuauKK68WTHOITkwDG6DRXLjkz7CMuWs1r/8zT
gATvWuTDsgNgtBKwxHn25dGO3XrfxByiHtM5UMfo6ohHmDbxMVr0AKdVUggobloOdQX+oeEPVZ2w
QTKWZHYtb985Qxj3l0Qju3jvnnbCsdvTKMzJAlAvqX/PJvLK22qgs3tkaqtHzq5G6Y/FYbtJjZfo
4ziXMO582gYfOWFwjFJ25vcImAerH+MTlzEi3hPOaQElPH5Niv7MkUlzbXZZGfIoRJanB55VkeAr
xuwc3GTQC939itBlv+CfYOp/Y0A29KfdtM4VmEGduhxDpYubZIQkuuTG5Z+M61ecN82bJu54ZBAN
4QlePHnG1tiZXl54GQGiNk8XawkvZ1n9rga5ntrBM9mHctcUmKKAijQdit42PfUK4rk7M0dQKAbh
ef5G+JO8h6trcJM6YiIHsrd4Ro7jwBJKPL5vRK97bihRM61oSPP6WsnUL6P5KBZPLaCB2qXa+WDC
5B7fH1ZvPwuYOXxCLi4dzP40cbHyPrFFvOzi2k6ckcknU3jPHCCZqp+l6zochDTRkHsgzHj+L5JT
HD7YC1aj9iz6GL7U2LTys8N5kXskOVTwQmlhTroe6YYnaWYutM/C5E9iYT188Iy3+S2kiX4HI8wm
uClmORf8KhFG6gRKNPmM4kdUEeemeYuGFv+hmx/Y4ZfmVUGa+zcYSn+UkbWCOSC4Yrgphmao6l1X
zASJqQXZ7DYg/4mcU85wPkRNPucsQMkDOylqq45zJZfwYNte2ZdCcCYUI1Um+tJBM80JCIm0OyZ9
HVKv1ci6m3IlR4sWDPW1QpLE0TjpOV8IYSUQJTLy8+WBwA7bZjwv6ilyKqt3xSgqfVhyYaCgqIp3
Z5bI2dwtutQXzWedglm8OsdaX0/omaZzn9KudJJ96Yfmdu1Wj/D3yjf7RhEnpSbdduZc+vTvd5kw
Fal/W5AFTVMPC3TDxS9NunCMh9uF5jkb1Or0t03WUZxrJga21x6DPj+KiUVmE9uwDH/XIzWrTYXg
/8MrNntMBmr3R/pi5ZMzOwHwg6tZhO7cLz1hJjx4ZwO8A29q9pbwdxxdayp8VtjcqRaCWOmol+6s
1+WPPVQC/vlpyn4NnJCbd5QpPPUbnd34G9KA6z0oozHboh7FhExR7oBxqZDcuIxFQJJ3pFd08Ghh
621iJ+d3NDjjQrTCY4UzJRw3uvbj92InWlpXRgOJpIjLbdyNo1FeF+zKHrcB35Y2HiF/eD5ZK9jF
8+8IZbV4UKWbGXrKDkhDHpl1Pz62fS9oulM2Ko+5GzHHGmeig8A5rwYfYeXASL8MdAcWCT6ajl1d
HPvW1+auY9I1p66as++p5CGMsuour5mdZn9v7ArDqcC963YIQsw0MLTdbqu4A3MCFz6h1ueleZVZ
EUaH2p9nc5jLufuTSwbt61I8PjelE2oqoQ4NO/YHH5wO2dmZAvEa/FIk+9W+qqxfbZa85EMcKF78
Gzb5+UNmOm52qmn8cgfpYcLr0iI5Nmtb0ALUxW2dWfU2wpkgGdk01W/ShZm60RBw3z0BPOcGZpH/
hM+v3uHqrLh5IhsuSTIZauUEcci9rXamQZkuq6/uyaclf3FUs/gcwHqbL+Tr2u5eRmFzNoMmSAol
Qr7RtgalPim61CSvSm3vgzqjV19UWHD5NJX+HlPB7IkUWkphnVFIOpx+0ldWV0qiF3qR/BtNU23n
Q8A+Px1KHeI8pAIK90FzpiDdQp6QlyolyLKjnFjNp2ryozNYxPHYqGmkcTDnkrj2zHByT6GydvdF
ax2q3JoLFjTgSKILMrbHguY4MhdZOza/1VY8e6rYjQ7QyNY3Ly2Fc5e3mFVX8HlPERE8AF/gFEj2
PBaf+K8uH1mrJxnfq6hMnWesKdyjZAn78eJGnT+cly5T/aEg/e1sSkfK30uXwp9QTHwgdxdBBysa
lsw9UYlk+5UNhshrVyUhpruzxOEHDfMy4e0xEJhwK1jNu8HEXtqSG7fkmCLfxviGa9w09U6n8LRB
jWej+fSEZN3YpEM+vk1cAkP79cZ+Z0YnLp7VNSG8GRvpdA9Vz+Wo46g4UXimB+rY41i6MWywqSO4
s3YV++wwoF1sV4J2LI5cuepvzZQ0zZ8BzMHDPLJ136Y9oNi2YXFAuc0D4OCbcSij5haFH5oYcLup
IzXh8vCfLbXHXbuu5VMVxOpPys/4MpQsOxT7+UUiWk7TK1DQsUdwVCv+b2xB7UM6xx7QISFwXzcx
Unimq2ZXxGuiT5Els8VjrZLepY9lfFkG67+HSVHfc7QYmo5HpO09dwUYriAW8EkRMZcXy/gE9IVW
+XBHahLPPFtIcNJEN16783Knib/WmRsZF24OJvmxGNjJ2TLRhncaaB3NYQcUIiwUHjflSB9jKwKI
rpsYBs4b3i1/4NI2Kc+FfFrGA9OlgnYZTj4449YpP4Ywmt+Al6Mhajhv72Ql0uqWg3bO8BllMSfy
3CnvD2gWyr0HuxzeNT52A05lUf6xbtbc5r3qy7+D8N2eyyzI0gz6CYzTOLOYVszDECunyY44XHOw
dh9z0o70V2r+bify+uXbyKmE6m0c1+4uwf2tv5IwCLtH8lDzvxFUX7lV3ur9ZprSzQUydV+ThZir
bx061WM9uBUBvUiAk7OVK0mre6Od70ToUiBio0E5GaXb908yDzEbY/7at3Yqiz/GT13n26UfS0sx
7m184GORssuwfqmdJ2LKQFiEwWkZkALOIG6m4GnFIO4+2DSW9h9opnC5UW4ukqeYrry/I8W/VBev
rcefyZOuPppZqvaGK5EKJ6cIcSebmdjZpku6ZUK7s4O7m0WEuLQZQ2ftXpQOavlI/lYs/Bsb929b
FTK4iDARLv/ayTy3o0rny1DUU0wNwvMGIK9kcx9ZTVT6qukkpNuJrPqy72HCPi+kAVscBzOcZYnk
/tJC5eXAhm/CY9UMQMAZ76EsUUkoCUZ8klKLwrsE3G6xmRLynpwS49LCqZIEL2nblbI6DG5CJkzi
zmwD4NB7SOPc4TRF4PiP/cxpwdvUCvKh0ADNssUEQ1WsZ7k85TbjkheT+zhtrV+En9XSe222bTOv
nje1TmuS2SGsOyIqXU67h5kADGKf+n+DFsXgziV49QvKXukeU3yJGHKQGJ/DmXfULspbsXJRRJfj
TwgQDadPIswApOWXva/5M5OtGQoPZWUd2nBXlLjMt3mHrifC2gQf8dgZ/zth+DwPXEVABeQ0TfXH
D6w/bJlzWqoFfCFIQ6SjvKA0eGz1a61vi5E7kzuqcCls1Zalaptz3QFXsxz6zybwcuz6tg9D2sNx
9y2rBjBEvwZ9gSE1EviH4bv+OKnPAgELOvhZaxoad9lsLB5XUqVYAC0bTTcYwabGJtxuOOPBtAZ+
l9DA1CuHpbWZINKB3oz5LKlADQ8cWEGvwbfN4m1YzRZ66cBxx57YeQ8dqeK4CFtWewUNkoU6kYZI
0cQMgQmvgLmH86SjYcvB2qZDwPHEGwN7BH7fb6CJVRU0Fj8PzUbwVvrnWULlEHH79g9XAjIuVbBR
8CROkek27pSOjzQ9DS9v3o85sMhkfp1JmfyB8w6hQRbTbNkcXJhgrj+RdA5tuJw8ZuOF1CXA4W0H
q+lpIL1KVFDBTdl0BIb8HRxI85lXKxzRCuGK+ypBHZV3xRqDy4i1Aw/QCaf2Yx3w26/pohig1Fw/
q9WaI58YIDxwDpynjshMyrxWdhdfSpcqZeiIBoXVBP986aJqOL6vDoWtnG/i9YS8wl6WD2bRPONS
8F0a8Vf17wQtgMLGJQfIkELFsK30VTL2qDlcKyIwQ3fSX8S7Frn7MtRT2+zxo8lfV6YW/CWmaflB
J6nfQsp/IRgunJqNqH3D2R2EE0BU0PZq0G9RSDW1Xj/bqlPfayRyCKJ4NFzIqwOabOk4pgh3VRQh
oCOtbjw/qZ/zmezqRs3kbfnRpuiPhaN64o8W2W0OuaOj+1YUzsHNI81RcHvN2tZVrh+7WouMUmeB
3kDSbeSIiZXAdzkTu6qtx3b2apqoe+TNqYAShjzQ6TA2XLOPCF2/1y5YbYbIdv1l6ogMIN/MOt/G
U5Q8FN7EnMCibShDCseqjfEEGVHomi2MnZRi3SGl7ZJsOeRceywIJQI42X/9Pg1i/YIbUMaUNAlP
Z/iFEOXDKf93XY/h1K/u8hLHVQjCjawVUxy/b0a2DOnTNtz2CFrj0G2zdJNdzmg8dCJe4OvC6E02
17TlkVszjaRX21NoLxFDim3J9/kM0y7pLlbhBm9yWBZ0ZPOEeOtMzeVzFtVMBh7s69NUCWwl1aTJ
H0WBFm5JRNn3EOsoefdsjW6uGGGfkTj5nwRZr1drioEvpjMaHe/XNobvMUDaW/ciSdVTkXn5lzZX
2mBUYas1vHbyba8HPl0QcNL7yKvpEDM84BXyi+BlbFPJLB1ncmm3S3HdROqmYUhSImqzfTv5A5pf
WXRkKTgY9ka4FLOdCsy1fm1lf548kiG7kZzBX2d1sr+c/+kFRn4izmlUr78mnoNmKwcVfyyL0+d4
TkXxRiF4/lB1KBKqX4F5SAAkudvWn+HtTS5vrU3BJvsiBy9Fv40MvCAcbHZ+vySxjg5BCpEuVRVe
ynhof0mLqHVJ+eX9IUUIOwSAHBv+WuXxJSbFWhxUCxGBDMBo9o1J44cotI7ZD2Gd34p64ZHsL2mZ
w+cI9cM0NMkfW/B1OVDIkM6Gw0mi3gOMxF+ccCmQoTF/uUEQsYauesFzMuEy+7sw7AGr4kV5P14e
ewT6giUcToUZ0qeq9kFhTD6xy90Cr7jdtu04Q6LqCzdQm9kXgg+LOwcXWmbOl0R9kozgS3XP7xLb
euAO5Bnni5+A/k9mDg0nnFixhkXftCVy9y6RPknz653rFz/FS+s2ODweIyN0fgrulKfpp6D/1N6t
nzsp8AQNZ+tXSTgqPiQDhH6qQEgm/aPqScZuOKPEt7dZO0ATmMxZcpOFRfJNvJ3Mt9/23b95InjA
XZB2Hrn2OQLz/LN60FCCTe3pPrm/EgEIo/Gxasm8oVD7BPkJdDTiOMPzNh+KCkBPAZmzCgs0IoJL
HJVJixPRao2UQIZhGjn/6jLpfsShRaI/WJbI8AQiFUcTQw3mMEY2r5wuT5YTdjN1q3bq7ankGgKj
YVzlXOyS9LDD3O++ij7qk32Sewqwchfl35oH01cMOhjbfmxlzoKdo9otzUhLtUee/JFSR2u6rfMu
HtvL2vt+ckYH1nRsJalafv192JvgduJFVP/lJo9lqR0H0VzvQPXXTQZ0W81GoaWRv2OPvNgOTTYL
qZfhyByFbvJbvyZ1vL0Oc2D61UIRzdIBoMWp+qHcrgWSg1G5R8/fT+cvLOmA5IGnm+XWAjWX4OIF
B+X55bb1TGoITuvUPYeULLqIZk/MgY+CyZ3ycoZEczZr379Vbsk/xw0Kqx+KBT1kEysn+ZIpJCum
MioGm4bIdfU4Z9XAGZYqrb5jFFd5MvGYvDl9MlvihhFtGr9uzb/OBnTEaoiR/GEccLychmap38Pm
S/qjHLr2ldRiH24MYy+oiiauOZCT9Uv8NnLW8HWG102WwJeDPXmLD8s645KOPUrK1Hofto1b78Z4
9O+xfMzIowDZNdnQ16q6m9nri/E7w2V1/zrE1QVviUHB2KHsfZz9JXrMZgTXX7qYcZ1L39Xzua2S
mhI4uLRWbdGyCvVlsDvHYdfkdIyZKWxGBXfj0fdzbtlt+HIRko5/JjOC/eNHcdRt0ay+BMYyhLjJ
admFN0NCApNLSkVabsYg1NyTguQ0iAcO3jMGaqD/KxDOPCII51dVSQJknu0W1y0HyEUypF722lVp
D6lbVP78wKMlr/+G+Nz9KUC35dqHQdTfQA7Kmhc67a199srIPlsSrChVy5TwBW8jiIV8VosZEvxa
ipcV8T3nNS6n/A2es1x+5UM5tbeuNwpxl3P/m8ddWQYAFKgLpDeGKB83jWrqcPs4op1E47j6338q
+weEhBLKkS6rfqe5382oGmKwbJDa0+EhMb21p061/Q2vd1419O3m6QdFjJtGIfEjMgc2JV9mGtG/
ZbZs4ru5CmW4cw3/xb+UKdvggyapFz/F8Fz5bZNIRnWFjkV2iHNY5oGHeMtoTcWTbCj3LtzDbEx2
ZBov4q2aBT47Hz/TbmqCvMMXkXB0UNhGRB5TO6PdAeoBHJmpZereKEsBv8iSPjX3OAJtuG8NEvun
WfmOKP5msHsPRBpU8QRjDIMkiIx6JzPZRZuxs/NDPsxQjZp1WkmIwnCNT74K9XKDp9uJ93bQ67Rz
wj7iPAm2Nz3uOXW98h9eweKfeyoX4+PA1Tv93voRHxOkFFSPkEA2H/qfGVuXOFFck8ZYvSGGIGqI
2nMbcyatw1JC7WgDgD6gOYN7pG9YSFm7aoI+wRMXKfrkzQfQReeVJEb6mYgod5/hGU4gv1hyL4Bo
+vjeEEAZbhVu7RHpo2kI4ZNdONMsAdyzeoiS3wA4Q8wccs/COReTE5WvDIzk5IHxq96dtnVJj+U1
ifsmeKUD5oMQRIajwUcO0tkOQCsoDFJDduGbww14LYhCREfGffdEMkIlr3h/HOLyiFUWOx1Z8TjX
RW5PIcCD23nOvNdUVhQQHcoC+8o0xSVsXKQ3LIsMpEpRMyzJkY8+Fzwmdbt010JJZLDOnmoHK/0y
Ur+hz0tbhKrBZCHykCocnfNKJDKnxejCI3zwh4xzkf46zPYeF4mkJme9C/935WHafvKdKsM9OU8S
H2wqIa9wo4hw/uZcPLnLGEWBA24q7qeaS/UWwYIhN6YUsYkD3s0XgcbV3TUt5n2rdTreddKRBAJd
wHsxhTRJPbXHvaeAAEo6l9jBI1mpO9+X3SsZp+aLHTZOvyQ/5peJBwTNSogKI6VYm3/U3PoEuUwJ
LKRlWfL8vLRZ/kQIe812I8iDYWtAu0IswT24Q+zt8eX4KxVq24ny+jgKKXNtO6cWu7AMuvo5tXrw
DsFas6eOC9FVkCnzajn65cYPYVKHyaGSDUJBmOQYEc20gPBI607uAjwlPnVFMbe7ifex8x6i6EYf
4+i8ZRRu6FK0zjGIeVUEDb/hDccgRHKnWOwmlBu/5bXe0y8SjKxSOyWHX5aVkvFYFbiTfYehlth4
uR0Ft6kZ08CXc3hD1kavtBeS9q5Vbv9mu15fEW6r5z6WiMXOXQ8WPXiEll8FR8O3vT8mlm/ceysY
rzajB2MO0JycqmM5hvIzz5P4b0KCmIFgldNPVUc1Bx4Go8EQAHF/6ceo5uImB3ca0jjN8s5eS6TD
FpN3GzQkpTjrNecMIx1NrVOKgEnzmhMl+dnTIUAhAhK0SNeCiwvHggbGV0xuwb5cuQb2QZI5BW/a
4enua1tkxTYiWFgeldsV3Pesuz9KKrdlz3Y0uUlHzv4pY1hr9yEZ/9tO4urvENbdGU1RixmsKm1v
Ys6VephsF2IgQUdx36HgQKKDUM0KOMW1WG+XtQTQ6/lSm1MdDbo7WBfNnWxOJ9SWU6+ec6robrOg
+yVcLsgDY7TlHqOLIBhTctqluGBPIXMkFFF4x8NAdtUUfA6t09hfwf8XZspuKWjaCm693ZGwX85M
QkF+J0SrP9hM6+EovCgEhDAYoOyZyIcdLS1NKQdq2sGPmvngxBwG2XBA1y6HepB9ca4LIu/QTzyJ
4MmXBpEvmuPlmGIv1fceE8J6E4bRFO7HNBbX2x7FVLYnEebBY2qmQH+GBbejORhiB3PEzI3fUy6H
QWBT2J20shNAbMDkOVFQCGecWZeEeGubmIkqiLqIcVvmWaSfAuupcxCpwgFt6w/rwUMc04/RtA5/
JbFXHAxrE6++GdrM7oy48q9Rl9bd5KDV3yDW4m44Lf2GxwkkP8du6Fs8KpHo4uAxcFyvl7Rl8NGR
mad8vhTOl+e71NsweoJ6TxjP+MV2AjihTrgP6/Mqsk4uR0EbKWDApqIv+HPMPsa8vzrODYkm4iF1
nTJqZpGDDQtHj9ZnX5UHHifOIwFG7W3bkaa15KRfFdX7JAriadvkOAqEq3ufzdQ05rcdkuomXMhp
bSXSuzxGxo86iEnwfCJGyZgJd2vrqOcNThsgPrNMewvR/ogXwdyAKMYRWcEOrNiZUS6JvjbRUjm/
ciKIN71R8bKNYOTYA+cDuX7aOcQGmCiZhIEZreOvlU5QfSCJBxZ5NGCJiA+3Tzzg3BfOgqTrU9/F
DHhYm23DrLRQOVP6yl0Ow9oBhKDGD67VkenwiBERiG3St5Qg3G+8RFHyN1wQMMhGCf/U1kn94HVB
+9U2V2LI2sFJ7qS0/m3pDLz8x1UssJTK1r2ptWfNd+0WUj+59BcPDMyand6GUfPq6TrMLjE+t7q4
CGXHoPB7EhVLI9wnjXtI5MOLxFfgXT8pRSJmjv21YQv7xE9oeVqAh/M+4hxJymRiPLRvz8v0btUZ
ZG+uQ3IwCAvBz1/sMqXBriYNEe8W/grV/spPDXjEc7/zwAZlG970Y18+99ad3GNguLq5gYCByIKt
BkJjEi49HSRz46RHvOQI33DI0jg8ppM2Vy9k8NfnIO+XH65b/MfReS05imxR9IuISBL/KuRVKu9f
iKruHrxLSBL4+rt03yYmpqerJMg8Zu+1/X89JdEdJMgMfYIksvowqGBa39CSU2149pz8VbpLx6uy
reSRAwcqFrrlEZSYA65144xU+af/54J8CrNwQSKBV4n8MwYpgc+ix0+yg07OyVl3WWP9WAPGXilV
GT6UWe694/VoxRe71SZ8Ng3nJEpKrkJBevLaebHtiXX8cuZJWCyNbsqHbZb1YYIYBOfyxtABIJCv
s06dcmC8wSsSHRccFjtR62tYXSzf8KMU0MDCxi0VlRryuPYcmOmCfwFC1cOrA7mqORs7SM0Wo391
h9JvSK98RdUXjs6SoI2hCyYiHtrhqgcwnnBtu2m6jHZGktwmc+qUF5qvvPlJmQv5n243DJLGoSmJ
5WLkilSdnoivRfP9UuGB0XI5e2rCt0NwAnd4/0DFjPhYvkEdRCFngEimk1Lh3ByrALnu3gXOqc4Z
FZ53FI6XXCs6yfXR7VY0H0OwzikhIZlMT3TBiLE3gj1lcu5vAdyPSArW9SByrxMP2gE8XgNIQwlA
sE6JmbnXVKkNvy32xzKS3lPjlOp888iuu/a2IACW4Tz6wKv+yYVZ2nZCJIVYmDDxLQZA+4wr2GcH
14ZpOryWkxmmP6NVD82I7ksFy3MbZpW1U2a+PehS+rQOVFKvqSyJg94YHqQfFnKW/LoJHJwdBMTE
ebRNrqNT1NGsXes68M8rcRbeHeJKpoIhr/j4wRBTV4eocqw5zoZohAOzqGELOqUadwNDC27T8OaC
jSvf9eefJUkGmMQ8vvO4xlGwmjcLeLfz4IHyYvtMqDTj/m23WHjgbz3bFVG76u+ZJfrDvqWpQISR
VTTu6BnL+WdcGs1gUXXmT2G6ZHn0prnHuz1OEWE5nLc42zzjTU9MUmwb+d1NXsWVk93DvQxqJnAM
1NjlE6QVS28xzRMpnUN1yCb2ibEhN+Qs6tEn48KMnKJlXnTtFmRf8HBz5NIuEcrobvzZrq3Hhhyy
ZeM5A/EqYw9zcS8MbnCoX6TAb41npS/kfkj7jMA34NfQ6VTvFRSB17kHqh9DTQ/ITJmnjO3bPAVp
sK9z2zqTnoRkRRbweHZsQqmmujG0+7ggzxMTToGyiVCOorDrBXJwKtR2BaDj7x2mbr8iKpaEdUQ0
3DMOumkzIdBuU8zYK5/GDKMP3wcViMk0SDAGFnWzZwDDhh2y+I12JgmPjIMRvrjTd7MifcbpzJah
bvuYFtix4z4Z6BQQuCuyEG6xwIsNZC4OR2sSbPVG70/Q1bp9GzF+ywc2vkLGvZ/aKD+BFF6RHZYX
BWFxjdcCXxnJaHVhzoTrFf9soEDpPgV3dnECladgD5x+fmuK3kLdPEbWpSBJyb/LhbNG5zz32gpI
ljv/i2Sn8w+OsumpjvKgPbOqxSq7CViQPRWRPd/oxMIwSQwnJKQOSZakl88dzYVhY8ogyqbMsfWI
gZbw6nGXtFn7iQdxrR74NpvmjIWOcLYlB4F2YoeIp4DH3Fn+FpQ83BnaH+oYW58knUAywt5y0bCe
t7rEkM3dEENEQZ1UHokjJbL2Dvt9uLE11qoQWK5AY5u35wqANAgfpmHHoCd2An4gw6ytRgpV7lYW
ps8rwsDgyJbQn9+qMcCDMgBuOCpXlWmMkv0WPEn4Tfs8psh3/MjU1ks446zkeGPZ98j4wH2yWuYC
jymfEBnpWcKIx8W/egisAo1qx8brp63JGd50RmmkBYE7H6ylzq+s7aV7KDhBzkbMJkMZAoDzPnI9
TVoKB3DhYH31wuYB36w4+CTZgKlsGzXslww9/wvryvSV9NSmOzZlaB1MPZJAIvpQncuQeePTzLqz
+MElr2Hbhf6a/1WFRQoqLFAefBakTv8xodg4B1YvCMqcMa1PvZXWd2bFlLuZVenANg7w1cchpufu
vGiI2GzBIq/aB9qaAe0sRDbwbwxgHZvfc2uR68BUYmKbRpaKlz5MYO/mMyQfIOwZhM//AB5qpEzs
9Z75/jN+vzDIg13pQCJATjBW+qOqkhY7dcDOUBJMzASSfUuz4zpU7mHk1sGYQ5iTvVFLBXwUp4W+
qxt2VY9CYYJidoF9mBjUvN2ZvoA1yAJkpfwF3UuSpRmSdZcYAy7XYyQT3LkQTB+zidy6uMuy8mOs
w8LZh2TN50Sqr97D0thjssOm1HuYFW/g7ZVVzhMaGhYczHQd1BCFHX3jQYJ3A0dk7O9bhuLBBllN
9w2HLmPylNzohgWlHIuxCQON5VcFIX0FLd7GW6AkPEVGICWUouieWqoycaRRkB/eoG3Ww0Vojjna
7vVxFoizkKAhxcZMvYpL0UHfJmSjC6PnLKhDtVtloRgLj/I/JqKG9o4n7y8ltTmjE0WALDiLIaNM
Svx30z6TOkmUonPu/U4/heCMvNiyDOofxGnYRhfCvm5E7J5cIl1Wf+0hR8AeU9mFe4gtbvKqwyE7
22Atq3/YlxyYc7hfJUI+cqCBEBom86R0O7OYDhr8xPzu0syKv4nt9PkxRO7EUBD/Mph8u3mdEg/5
zOrmKfbftCf/c8u6bBov8DBCaPK4iXYrBH6cCo27vAxwQKi0omyJvsj/CwDsSGCAgE2a7J5ghYVX
enHQHmVWIHNQlXNO+mKOlPSShHnx3xD4SMx8wGdQ5QgvsvEo3PI18a5TFAWTSl9mtU53ZmFZHLfE
tiaxGOuFmER8Zg+Su2Z49ZowaTdDPzb5oZksFyJENKf3rNT4xaXSBOo1disv0QgHcKOSFcuAQcDK
OYXW5ZcKW6f8xS5z943S5B4egwrYx1EPVn9oXUz6B6IJbpWhxaL91Nd9eZwVAv94qYIVT19qqwsw
2fkXcU9dERpBpXW/5NpNttnQhvCKNfL3LQBEDzeqD+sAjT2xDUehwiUlgsBNyOOz6zL5j3ERRwao
EB1t6ZitH2TRdI9ZK8A3Jq6r6/dySVbWTB7O9Rf6enCpVkDLGKOQQDomi0Aeic3Ty95fW787myrz
2jtKvZn/UFref9D1RoBVgwwOSRSG4L38Gvltipu+P5EhiGlugTWWMErnA3sPx9x5BbUesiH2sVWB
pUkluI0CneCKCUMdmW5042cadkHgXxzK5OWrWWdlnWbiN6+DX+NEYtLovvuIWPw4H1zitUAYrAAE
jdUOKAD9rEMTSP4lHAARKf/A+5O5BxOVUPsKNDuvgyKS7Aj2PINHpwotb3EGLhRYMTDQY1FH0y6n
ktbQjnRp4XWY9c01JMKdq/rlAZKQdBHHRsOt78JNvZOFk0x7EAdkwyDAh8XdTiJUGwJl4ZBy4eo7
IixvPCvEufQmy2zBaHKKdcsaQattZBb1MRlynKhh0KPtmGBhPggDqd/g545kTdIGfGnVskzu0BJz
rENaE+j4iaraJLQzEbnKw/gM0Yo8CnpSC9eakN1ZDcZXd4Jm+AZXHANzsEXT3/OaZutlKSf3u7BK
unaSOYb1riwW8TMQRtTFydoFb4MpG7pyrPykkXKSZjH26XphwU87sAPZ6L/RHKdkJxSO1ZMqIqL7
uRRjeB0qwwUNNcN+y0wf3TOpLnPuvKxiTt4Yc9fIlkAosCnTXq2Q0a6lyfOH2TZhGvetIl/PKnST
nbl4yoeatpX4RzuIwuvMmBWntjM6/xXANw52sJTI9aOBThGxpH+GgjlzWMgke+QyE2bDItu3d2bN
kWBmLaw5iRKGx6nvrU/c/PJPWPVEamJU7g9EAFX/Omm1v81IYBoipIRBPJ1sUTSQZlP70SOzEsCQ
Ky2UmPD1aIblwpQiHuwRGXpiD6x1E2ckrbVlens3EeAmY15qIFBjt6Lm2wQ8vMs2XRdPx50LtGdr
G6vctwzynLjucsd9Yote6t1MfNNtBT+pZLeu4L0Rq1p1d6VoIOlvM5Fi+MID05B2yPSSLspJxne/
bCnFREGUFI7vCNGoPfFS7JoQTfoW+AFG8QGT7z9XTuFbSVlLIjMYs1+4kqhF5GwWfe1MK/sPh43f
LlCV9hgZWixO4LaPH8R4wGfykTI+iC5DtE4+M4odyFofNflPUYzzAnBEzmnvsamaxrNXh7PYltJh
QVKS3fy4uAy7j0MxzuPJDHn4DNGAuYHL1CLiR9ekDOd85mQsQdPZEEpBl99ECbmJGEKz8Bj2XoCU
R2K6PJEPjhYZBpkk3o/YyHeHHsL6RWKcgOUySl1nz6TpkzMFSKqZ230i9EHw43m4KndMnjKW7Gnl
NsOH1ybReqJb0xNk0TYCpx4mqzgqPmnm3yQAihs0yaueSd9YHhYd0KZk+M1OWNzSet+Rktnes+oK
L9B3PR46H88OxIUW1vRKVk11qSGz2YdE/Z/JPochYNIWAP5ILtYuWhNXHXIXqsc3In35YGaKwq1N
DIaOpQLcRfW1wNqIEYBkBJTMpgsqtekADpQHbIITPkjPsiWXl2tXZA8469MknYDpb2mGpxp8GxPj
0cPC9e4JsgB+aggV/iWCLQtLLApSbXePYeYiqd7ytzWLxXVd2owumHk6LEO5EA0IpLAi7ngFM8CD
nU/M9m3ENS8QFUy7N7MJnygs3XY3rnNz6YZKTFvPdrGutysFySdtUZYe2BpMjMJLOZwjB2jelmLD
iXbV6A9vzaJpD7pMGKBDS+4d24CZ804q6f/FI6w5HDXXx6ZrGvlRTDK8gJ4sPsOWYIsNsSyajDzl
9z+tEnTUfUvEAvG3KGY2HgsyOhx79B7RciYk5AXtEO5GNTQtnse2PDmIbPRxadvZPTCeIS2IEpLF
7VwitD6Q0tB+reR2Wp9CLOSrW0DxKvqZZDqSWDo/Rnh8EVhYfdn+WBYq3TiCekAN67dICQnesxh9
ZKp2vqHYruVpJETgOsBXmTcyWcb/gFoU/nZ1Hdyyq4+h+0j2hPF3TM/a+jyZ9eZcgL+EapXkt4j1
Hj52tG7e8CewU+8363qc3qE1VivuOiKfs6nBKoFJtcpOWWNbT5jbFZ60EMnFHZkMibhQnycooRfZ
G+/QEpyVngjmrbbwJZFrxICPkvoYRfBILsZZoNCAI0DI5jLQjulo6uzC5nZ5SnIe0iNuzoW72c9I
+VQeVyiSPjA6eyp75HFrYHrvBVccUZ11qjNnh/sIFwFCVWMgY7ikLwFWo3PJB+bnUNAdneW7YKx8
EjPAFC3zrYXAXgKlRK2f0aSNd7JENeR/yrLEoWjVShK4AoIfLd+G+nGlsufPgdnbs2Etlb0t8HM4
O6KhyNzzW5eGtqadW+FA4A4kLYr/8RZfFYp9+BDjjmo/+qeRkY6oj3sWQa1Lu7DxaPuZ46gq/Uid
hpHmg88aJnkhIw6bJYzGCN8mLwlCmMtSDZ3zjypkLfYTF9S/lvybr24kOPsUhT0wK8OCZkXYINma
8AQ20Rl3hTqTRJAm564f7Jcx8mteS7YV9r7CTmXO5EXM/5HELP40TIGq2wtThTu8Nz5L0DHs1q0S
ULnRElrDPbQ2Y73JCSdUsuRMGZg3lg6Ncpoj2WI6VurXGr6MuCYps+y/XUlEwGFBkshnCsXK/eQB
xHsRD4CekmPGly9/lT8K+7TkqPmYb3WzVR2DwBEl3lXp/kcT3aPfn/mKzsnskx67tWx3RB/pMoX7
a3kFBXjIu0dAQjIocQKAhZ/YQsqbHO2Fh/KcYHbF0SERj3IiSQj0iSfcLiC9FbV17CeMcvVWzsBi
IaeAOWET51ge15h2uIREkln+tQPJbF2487J1l0YA13dQN3z/2bZ79s64XaZ8LyZ+4nvU0YizzOCp
k29ZvnNaA69iJuf6OLUmQF0OvYzl9fu0D6p7ntOEVLOJKT3Q4xL+TDDW/i4HjuXykbJMns8iQ4TH
jNgLg7caiwOcuEoFDgviVn+KvJM/PdqZ6HXAnAgMnwXhOTKDJmHXL4JnznmLVLPFMGoFTdDcTZ1L
+Ga/1kj1AdhEx4ElFVn29uhcNNjg+UCJSbPdWWHIdBFbS731wtn19kgMgurDKVh9nDJDSf4aZRBM
NnpMM/9KvAQiaIjSfo66oKj97IWRrEfzXjIo8A9jD7mb0W5941JEHnhWcOkBu5vtmlr0rJugJ8n0
BYGVW9+vYKryPZO05LdpYZRiWUSOtq9HcjHj2jYspGiRyO6bg27+tNZp/swC41vHzusC98pMDSsf
Uspyq2CU/G105yJn9AvHfTODbVubGmu3QVvoM2ha0SqUm2USWOYLrWezqwm7iciycrvm6LZrFO5A
dBLSApqrwxg+kYd0TnUZvhJZ290zUGNhEt3U+Fso6kNFIBBKa+6dzvkKCqLbNxTRC6DQxEPAuGI/
IJ7MFQTvhCLxvikpOGeGhvrsIBfGGJsEmQOC24pgo0MduQTO4/qEfypHzzyiyA6rt4Bh3i1MWMsL
v9bicF4iItmWSQR203EA90ZVt1RfEe71BexAl0/Wsz80iF9yDXkF6y8qjncovj58Qew86PANogF/
p3Qx5JeEdGekuZablZelM27ztfok+P3wQ6nkp/NkH9g/zcBG9YhFPY32rTM492NIV4MPPEuteCoh
XZy5hVaQlBSG/J2231jPBQArhjZr16/ji2lFW6IJ12AIzhpomb/XHoOxM/sKvfxkspw+b3hT+DNm
nZhGJonYwm7IXAY5dp1mJ6zVgQUWuAvQho7pJC6WEn4Yz+QQdnd+NZGxGDGYY6ycu2ljiEHjRIVt
AY4ui+1Shfe3XQxapiKvwU1qKF8b5L7BpZBJSpo4mBvE8OSI0ykjkYL6eutp2mkNisMc1oW7IweH
V8ofIL+AU2z96YXpcwhwaIk48WGaWCaeU5RsKGAjl7utHdPkD76WKXrqFPfxXTmvPp+Pz5+NHgpf
L8MrqXiqePJR7dw0O9pOqCVIzMHSzIrz1ADDgs8Hrg/DfbHkPpgrnMr7YI4kTQTk4g6xX54kh9bP
wPZv7JnP6SYeXEftbTkHVx6ZYBrdL9rf+Un4TmNDp81xJzA288+C9ZJFa2+5yOWDUr6Qw72S2mUq
aB47/Iw1DzuHLTabvGsP2u/74M2NcnpNVpTrHm823oceENCIGJz9DTspw24/D2TwxqGLRhw7sc9b
pgJNMCL4re9hCuTfDMYcaiMOUOCkEUMkxBdCfGSMYwmnREdISLnovO85L8mvpkAhI57ek8jJpCOS
B+AJl+gj2iAyvRy7cR76xffIVgPpTBXZDgGn26ZPwPrgRVdAIGQZ5WK3IHa6xZ/4njisUFtfWT+z
XWlQWpcHn0EH4rD0/+HIkPzwimglxdmdZVTApPfJaVY19Q1rw5Gs0lHN7jfaFBAm7NEwHi4h03rw
q71XXaJaeXuH0QUBL33lz1sKSsl5SyodenO/mFnFaY38i1Opg9aOZ4KRNJd2EoPaSP/lo+iJXmyn
/ougX+evzsnjS6sk/6UzgnWBMvEvSFlSHmyM4yenZoC2IYq8sH45nRH4JwMP4Y7SkRDQyrIDhGYV
SMK7tnWB1LmO7ptjPqOVRRoHvfw+own/rplgFdtABcWr6NyHWc9R9aCKWd4FgS7neFGeQ1rMEsB2
jBZLOMfen134HywJmZTDgsg5IlBwvtC9j/6ejeuaQ1nXFD9VtRTUp/VA1QX6bzUNnsyarhJ0EbJA
uPZN+RR0csqvWq7lH3ttXXtX1xgeNL+ZRTMU09Wvv+WCsvBQr043x2hWCeFONZ3i2WYgOMRNYBfd
xir9FiFEU4sPNZXmo7f7oN/XobGjnSpsy7m0aZR88kxM/QG4qZd+TJVDex5YA2PzIFj8a73QaWxD
VIAERs9dSuBTn8iFezeRr1FoiKnronGd3lVv4HKayBN3LVkn9RZ6CRmhjMOcedvabvbeLAI/llPC
zsCAxNYx2s4RKrxYzMNQX3GctNS5TYOWZ7EXcRGLR2x1hx0VYkaYaoEGrqipCF8FdkDxPGHMyi9E
pXXNN8P0EVi0yjBQLTyJc1I90w+nnzD5GLlh0GLSpYMkdWMvFRYGxbRGA1xvB8IHkN61PnC5WGWt
Nd6tTaC7eKEbyl8mr1ccYnPgRdsI4RnuwonhH6wznCoz4mPVJ5XLoa4FhrnB0vyMN+UJVhXGrvCh
eMAne0gPTTtgie2quosAqQNs6lhu9GnBRK3ocPX0nWFk2eS+Rv5rrNBGNI43j1ajGhy7FYeMaBOz
XrEiZ6xpewsPvnqUXd7be/qxrn1fGrGS4eU43RjtyzwZMJf7Gcblwcf4/Fx3ruaDBTcHiQLpscaC
yYo7Ws5qRdy4nwnOqa992Pj+XZGPnI8XO3VbMlbQbxM9sm0551xgCJ2nDyzrtf5lOzV7nwl70+Jd
ZTUKZ8JQACjE9kC87bZQ3drcCUb4aMxq5rqww8JkhCHVB1jmJwbr1cFu+OMvWYULCu4aCwzku532
rHOhmV4fVlFn+WNfoeDcMAbo+Y9qYzLIdikhAijhJ3U32nM1fxVpK4lisxaX8AZRNXHUucOFVBp3
fRHA55xzN1UQoyx7mYKTpj2eNzmFKUGipFQweWj8hSLY7WEzHQxLhT90RQbHQBnYSM8oLdFXcUk3
oIFSWEL0VyBFz4pFq44T7ciVrhnO9tYG+wkewRem2Y4tyuJtJC1dPYuC9D+16X1idK9q4eJCBDZC
cbqylPD1cyGdobkiOFiGd8/QEzPxLNN061kzXkIHeS5AE78d/ySQi9P7IUvGu8bW6hXxt6iPTi9B
hvlYRARjhJZgm8WhPqwayYSotRvBfijvx7ti1sCRK5PMKFD66YYJa6FHfTUFmlnMQWX4W/J+mR20
Ub8iooVCdDNm0MUQqIoILDpfjBscnD5C653D5/WPS7QOLOGoFasYHRexqPCb8ShFeUTwIvcgRRtb
GdNd51bSvDc9hGlCd2cUhSUhLNGpHF0dftoMcz9a9MAoYZDmXLOqyNd7a5pE/Q13ROWPxCBwErD3
NysicVVFwYume+u3ABjMTztYFPKtR2VyRCWffKIY7k4gzNDio5YTvPQ0WXdT3aNtHG+FGgGPzKFe
WUP0wQXKLm4DgSTTjk0/2/NRozaQu762R/8x4+HFJlaB/bi3NEEP25lr7zdUiOwP0vd0hi+SkeNG
2aFfbO2mq6IzT3T/6IH9u4U2mO6LfUmltp5PhwBeZFjOM9+3iI3HuPmuR22AlgMg7XhRXZeu+ujp
1a7/rl64WGf+hqB+ye1+fiQDdhZ3lhTeB5WhW1fkOM8FDE6QDShO4q4YQvtjrt15KQ98F2XKehpT
oce8kbDT7y5zdEKYTVC85yxYCVwrefkw892o6i+sMaOMpXjUjG9JkaYK371UWCvh41X23qNCq64s
pZPkm5d3dSDksuZH0dBnqdjSd97M/GNtCE7G9aSCGjaALIqfsYTieTsr6YsKT8obAKX0ArmVYcW4
T1fJgLJS57nbvxj+sTqVHqcwZyjzaPe1Xcf5nEUFXIaeu4XMm6LFt9z5gOQhB3u3R60s/B+aM3f4
qLGbnnnCDNr6KcSvRQIH7SHZ6i7o3xQy8S/uLM89BmFBWn0G7r77qNindGRP8a3j8F9s5Gc93MG9
RDv+4REcf4/AgdBAAFiD2ZM5JkekF0k3MyAJ6pHBVei+w430CW+rJst5Q7nvtgeDHMk+lTcsEOUU
mUbPvofLR5txqo4VRPRsV3h2hxsUydzFZF0aEa2E92Ln2PgBKV2s5CS6GefRsBblLy+5+jZ430HM
+sL5ZKtEQt0CKjE6ZL4kvpndWvfZBIlNmO00pO9rX+tH2FPMs1s8EIjeiJjG99G6U/NLVRaZf6Xl
cL90HgGZ21SrfD5jOamfm0iH/2UwSQzp7NKESGRDcFlFNjZljGB8Xt+D2ZWngaQ0J7YcOr94ZE7b
sdjhKjqwZk0QCDcadEreeO5LG6qlxIMFpkrZ1a1i6uzaYZ1xC1dHiV7MDBEJHD2F44TYpu6mut7n
4+yrraEyIxQSTDvZwsiPSf6dO5bJWZS2CGdUzkQTZiUSR2ozWxFbouVeE1hu7UrP866ytDRKkNUp
Hrhe2M9PkZQA5lXgsc5vZ78P4tzidNoTrTKHh2QObsDweUqL8SMpbwiiSoWpQs0jsGcOqRl+SjuH
xRZCFcIGTETChCthYJoqnfq1Qa7De04h524M9hVQspim5fBsdIRIYIMCf5XXCYPxf2sOPzxWxrXK
uF6Y8IBJICCnBvWWvtgg3FHliWh5Z99HBQ0Y0IISCawdaGlutwh7A2P9G4o+v7h1G5Xndk277Gj5
aXNtSiK0sQL20yQ3c746pHi7zHq2EzazrxnfXHrOfTB971QOxUUL1RQ3Y23UXg1xEuLP4knyqHDv
JnB4LKk+eWyAdadYF/qYqbIH88gv0nfHxnJz6GuJ/vIE7buevyYcA4haZy+qDpp52jPYwPDvhLgP
df5U2+6XSUY9X8n+IdQT1SwUZwD9LaFgI9b8TZjJjv2j3fzBexFeCc1F1uDg/XgJjCSJGCWFKx5C
i1FYf7JXsbL1hMqi7xvbGx3QZ6q2H711zp2Dx20UIRC33FJ1ez2VlemRphOloCGKISukgm+8UCwX
oqFZiG8qO3CnDZjo0qJZYbHPErEX4V+8UqHLD0ES9BGVzhQQfIxgd1PnA+MHXI4GRo4YFkzUuT1A
t28WH7SUS7eED6/GA0PlOd9FHRnde9eI8AxuIvmdAjibW13ZTvdJHTkVpNtzVvxIyBnvsE00WSFp
8y9Qkzk07uy8Y9QI/mXcyORf2HQEOMfJ6yLy/D5CcWAY0ADIw64CRYH+elqOsyhg+HWkgryj1ObQ
x2bHbdwngv1I0EumNJnxveQCO3j9Rquy/mDWdL5hHfPLyJBlD3M9jHb7AGHRLV8HK15Owst6XDUl
Q4zLBENTRCn4SVi0vfLJR9F8JJ5D3/yDNOcPTJML/xFNVSMQv1Bx9Vcvl/56B8LQWrZ4CANc5uSq
AAS0bzAu1dAl8W4H0AIVaqv6t+98M5w6qE0QDwKnqC4JkCsLSjNZKc+e4E8VmwStJiNiFPgcnx1y
2ytU1xKz4aSC57Ubid5AvJ+TZa1xu/E2kI2cc4W+OZ2w/mKPt51jALRMPM3ZmHB7ozEgSQW3WrtV
Tl0X9zfN+xtvCSEzQ1EtMWycQrKgXcqjtPsSjnWZkNn1B4cLktAxke5Rk5XC2rRw5zs/Kgb3VBDP
CaiNmh/EPUYkIlfyiGV++25VRU0jltM1k2qLTX7nTDUJPK6e5AiMLTPd96ykCrZOb4/rgXVuuZxD
5lps5MEwN39RF0d8EAXvd/tV+9AFD7gNHLO/JQYt715pTWNclDcgKMgLIkZYdvVJ9OwUvOdUrq6P
kwzTP+QlwtViVXbk1m4KFCwb0Vp99JCmlFNnP6qHHjovSvRkf7vOIcRUxGtJd7xpXh1bvjYs0TJ2
o8vQxA6R6zJeieqcXioq+WwPXEs8tyk8zo24fcuMO+sxP2D6KSNGHC0napWOBn2RqcWdEGF9JICS
AAtapLU/QvNBPlBQ2n8VS4DFIeKkPU5oX/l9EaU9Qqnxk1+AZDmOmtTvKXkSRT4gS6flylaDOIsk
8yyAmJMHvivkyH0zckGKp12bLersOwp842gtOyGd3nnMlmnltsHfj0QIVfXrmMkFf+Ka99dJcD1H
sjPRPnNtJlOsaZsV/W/lknyLEkQ9008orL24i/6Fde/0F4IHDAEGc67veO/rALWu6F6RaxABjsqD
/kVZpUmgFC462+nW8x4KtocrUE1spLnq19+W9z2lu9LAjhnWezZeTtZ/4FEA3SawFPDDkl8QHHHi
sBmHLgOIr6f9Q4jlRLI4OJw6zWmgC5t2Cvxyo/esVHK543u1scBnJmTjVGln3fXMd6Jhq1r2L/4B
rcfI+ShyOJX2sywLurxeeZZ1GFtnUQdPDnwKMmfDwKOYohoprEW8adczFc2WhT6hE8yctiLPk+Df
vFZdQjQUUR7Iz3poeg1wbJRXZh54xZisVs/IGZflvugwXfEsw7Zt9dRxmRKfcGVFqhmIak63A9gE
74fVB0Ppmb56PPQNHPoTQkp0V3kJZyH28G+83uxhGfez1WOeaKbhWlgUuK+aUfNRWbMcmQ2nI1Xj
WEkkgCQfpPiHUDmMZ2NxYWyxxnB0EsLWpGefJFwI9kOYPjBrBwxkcO+YXRC66/w2FSNBKpQNGcy6
lJTKz7AU1TVKoRuQzYyfBhs3AvHRcWOGpRznidWHvy4yEzB5Pcre7cC8nBFDk+mnNR2IPWHyEJ6J
4yCTsSuT9GKXVhi990LrY0UwSLnxwwnBBPFgCxqziOwo+kGjVlc0B0Ce0tyxk82CZ4hIYH2Z0of3
tS1Ir2pxrP1bc7ruLbJK48biZl44+nU2AzryIrpwC0GrQW3luMcuW0C7ao8IAgqgJgz31C/aPHRE
Je0qGvRgl4LncO6GMFL9TpFu4m4mDaRgXxaSimvK7aA4zbDS/vXpjO4OkyL0TcIC/1Nriok28wNY
33BciFk5spLK11M/GSiFeUHBzpvsErEOO0ulh5F9DoveoOeKvu9QmQQO38bQTceyHIbvoZhHD50T
yc+3vG8gD9zbSg95d4ejtg+no09E33Auhaxs1D1cp5923+FJqA0kIoRafc1XY+TMvrPHyRgjf4fq
qGhjfvqgKyd0CEu/TMg1gb58JaJqDzDGavHuIhEvn6F6JOp+ho5FRCvsfrCDgBj9W3BqnmC+kyyk
mS2u8BdQseEk3vQM2ooXvw7QJAQkbIes8zMq4oLaHfdSmQ7+PU4KwoHYANzILSuJQ0vcyoEtQ1lO
w83NUpcE3eUlA8V+lZA1hqSxTn3Oy8osqGJ2TrzdSP4N2l2Of/bl1cLCNtm5VdjQRvFUukmxlxnR
l1Bb/sfZmexIjpzZ+lUErZu4RtLMaGy0euFOn2KeMobcEBGRGZznmU9/P2/hApWlQjauNlqoSmK4
O2n8h3O+M8AgfsgKYftnLIvVzQ8+wn3EF42qi36TEWy5RHsajFw2wbpU/ndl5VkcNLa1dt9q4tyy
IEenfIMRbX5MrDCdNrhgGfTMdPFm24Ezvi4ZSD4ULYUyG8tuunCNi3ZTYed/iKwooZuZiGvfE6WZ
njyk1MuhBl8r3yy69ZTgFjRB6Xa00gjm35rkwCq7sVvfVjkhz93ycOfQdYUzIdqQrva/r3Cphs81
m935tNik9zwaA64aFMQEpwhgTZaHbFJRmy79pghrpC7CSyC1yZg58c3goTy5NPDlWBYWIdLJgBee
knsiuy1DzgVp5dUNp2Ao0XtGitUkHnuQW4jH4aMcJJM2o44wq+CEBjRx1eBsHHaRMN2RuCX5p3ER
qHFkcjgj0SeFC7RaRqgjakWKgdi6sprZWa6HMlL1DyaCMyOc0BYaX3vlJPahhIyEgC/H6453Hib0
avodyvwseq9s4zs7OcdzdOlAYRnIvLTnOFxfZ95ZP2KEcjO1VCfye2JfsCoENeKRmYq3y+2bNPHP
tio64Oe2wML3wErSla+121vwPRw52slVJdZW7eYZ0ssOJXE2/JQ0EjJk3xqDzWhH3sDqhpWuKpA5
ViGEW8odN741pKXbiJ2StMWHly9je4PRc8x2HIZ5eQs7SiIzBH4XXSUKVcdda9Nlf4RzBxJqZ3dy
Dtkro/iMsdGzqdGfiprCOauCw/zV5fWG/WNglHXhC2jMrwuuPdTxRVeLhOVbxcJomtjv1YGDn9vf
UemDxeH/ERDxuz8Pq46eJM4HNovsWRLvULF1Hj86aewW025cW/uparV9ME1P4bwCDIyBFHmkbwQd
YjGfWCwTTgI/dUGdtXUs0lVYgcdedYVA3I+IXUtWydYFwcsYnTq7VQKkV6On5aMiUdg7jFKzJ4XV
i2n5LUspntFkOnEUjLKqF3SXk19czVnjVMSox7TRYwge5MOeFIibiXlUjyaCN0F4Cw6EVwR2Ppt9
lh8L68gA2J6DGPq4hy5R8RRzQoyje6hTnZj7GAY/DTnOUb3XaD/d+0WoOjqGa0+BEioncoJMqAJ/
2Shi23qyyykze4eEyoVzF5X5dc9iBcaJ54m6Oyx1LCkXurRY5cEuEkX50sKitDzyxGf6NOwWq5NA
GkQuhGrfp9YBlwuxYQ92sCmzYwEGQlZYNDgYiVcbPZs/mWyhVGwWtuf1W9b3vX7SDVJaAplaTW7R
5BGLua3SKXY7zOZ0t+ySmYr5deClmE/4L9lcfJTDkpVb/HjdtJmjUMi3zMRtGl/y+HguxukM5T4u
gpLT9ZNbrqDbXomiuY5EG4I106zXNyZtNJTMVpLnwGZshgAF0AjzAc1zzWdpeYe/zoxB3CtWF5n4
qUuk92h1Zwu8MWpqaQibyBiMQjUm4lwLdPVgHT15dOtocNEgLmwXLgrN0PU4SZOc7ZDC5YAnSoRM
LNw1iPR6xv9bhdbje05JN/5AAMEEkIgjxwykpTRgVCQIl4633zRZDz0hGTRYcuLWl3ajNbxqF+0y
Q+te6DvjgtgZYO5CfMIqWsXDA/DisfEvGGx3kOS22EIT+DwlfuA8ufFACk3pDfDCajL7Cgpb0+ww
BjsFCMZSeMJswepjpF7IRpiQt5t0HfdZmXr5GzNwf7w0a7r2h6lsya4oIj+Z9nSuHsFJcDHjfS1s
EvqsTsIzYoKBE3ayl4X0pTOF9MTkvx/RCccIPduucOCHTcb0WIPBge2KQc+nnDYLuShfUhEUCNqA
9SFcYHaW5skDUtqGkb8aM5KPGjqI7YJRog7KkvI/sCa/p0pilEHjFpek1yGtdjaduxC2y+xGLUeP
JaAI2G4JtBVp7B8FocsfnPXMG4tUy6vK7Qm5RXfx0uTCGXaiyMoJ33iHvUviJmG8pEIEBdgRGJHW
czyeiJAKf3aVS9xyrULT/UQ/otQ7XY5d85MgkdtqdC4E8wKJnO6R1xGLM8wu+IUq7Qpvz4gPRnLW
dNa2InqNzZ87WiN7Pc6lLqgx/U04UYhX/sjMVF0iHkkh7mUrDZVNAU9tlKsZF0jk4HYzIEtxlDdZ
ctl1beVfQmUYK+zOOUK3iGR7Z8eWiqrNiyIiTbw04cbyrCpF3lnNauVoBO2I1tfEr1ZfJeuxgOnY
cW/bZXjJIYCOqh9N/xmzgHwSuZjZ/mJJQ0pvV5TGpUQJwpiKkoH5OL3bxmSmUpsZPx3UiUXzDFgg
UYlf8nn321AE1N3iUpPsKHQ0WhR6lfiC9BlvvEVLnianzle9uPTmfFE7kiPib90ojUEeTDt4Dd+8
eU4N6st3XUYM6EoFbytACuNG+zqzre+RUfnPHst5ya9hd98Ga13wXJEJWGwnpGAf0GRgAJDTyzah
Ds/5nKMWzQOe5cI5rSS7feaRritYTxDIEfzVa0KiYDQ5bPzS6bKDzvmzHxGJQSv1/fWeXK34tgIJ
tRzColDNlmXvOdymEl6180h7JoSm9cojMuRYBnZd+Q3jUFSQ973D2mnft8RW3a49Q/5HFlekdPD9
xBWnLfFJG3YH6kC3BE4v7rJnGAvul6qS9IjmGgw+zq7kSTZD1Fyk2oWNQQ4P3HRtLHGzRCPWYKJH
i4dRyLHaF3qxDQlMviRqDxRus5E66R6bcs6YU3MY7VPUz+XBJFV0ayRb7uPoMvgilif38a2OREnu
rK7R0KVkHIqN6zGLvo3LYtKgyAeJ+6HrDbOZKLW22k7wKAjmrd6Jcct88iwbZdMweZKOoYxw/5AR
3dzA7SWOx9IellQbHREhtnhniKnwtXUo25DUjAzRQMYgWiJ4wnXISprgUeuuMjPUQsA3qbtBtRYh
28QKdT6tcb3tG81j/B5GON0CL7TUAxIkoPZDOUX3TSHSH9JKxVXJxJyZ3P9QvCxfoevP1vV8IGLO
R7VYLD2M9j5lqgaut7xScCwQkPWdYJ2JE9wnIwneWXamGvaXwAg89GjdyttGZ8X0aduUwx5JB2A4
vCo5jUQVnEdO2APRCo6S7C5rLfpA6LpZLhG/R/UV6jU8E3Mav1H7LZqQrzp6GjCDqItJxSRiYX3I
Xkqrrz9SwuV/pGA47Ytz0vOT1aLJ3LJwLC8aPlISxHjNmdzY5HE8VXbnP0ecow9qzuocKRiHr0Ck
34qnAuRufSKtZ9yzAuRbNqFHUKFbq2nroU7vKHEAy87AocMPJlguyg4wZvlBqNR1jqIxyecqxPrD
sGcikXFY04MP4RbbnpULc6TgW9hY+nx6EqxFhJeVR8en3xWTFxToQIj+ilR31UMalCzKuVMYoVQK
tKfMGJ+R0LReTMPoAehCiX+N6qqPTvyCLlBnG3F0UAqVsfOofZq72cpCIN593tmXPSbHZDO4M8Yr
3rzlzdIm04h/YbLBFjl2Gbgr+J2rdW2b58FkwytGSHg7vmWybOdFVJPbobfPzWIS1d8b5kJAURLm
bW+lNXY/2lXgzPf7ibAkdCOpNpe5U+rxA2sek1rgxPojmhYeysGRDYsXpJoHJgTQbDW0vj1bxhC8
GDk13MRriHZzo8sw+rRR9mRA7dbOPZqEVPBNBZ2HkxXpvLN3htqU10NjVLnv6Pbcres1qn2URch+
XHfErrttPJAHQuzr+QFu+6cpAtmyY7t65g6irSBMiUqetDVgMTTBJeEWh7VFDbOdeom7Iopj502z
JVZXHclh81OJ1RoCjhsXRPyiZcIZbY0wgNzQsk9m8HOiX7KWQln3oSovUZuRJwqdovpMrZUhdUKp
/2gqmb1iO4s+QqB5065ceI8j8vBpWPvRwwafyPY2rCkYt1E8Qliv+jZ6o9zAqwTjSbOxq8KGGVHE
bm/jMW4LEeCsQ6A8l9wsQq3yYptJkACVRKRGUyst+YAmiD2kTghtnonyNneFrd0f0AVGoOiydd/z
GJnJcVYTjbJboQEiGGzxdproo/LWxWOS8S5PRHZjC1x9N1PSqjMyFVgCjiuDFT3IlVlPENpneIbF
DF9RFH7tBslsY46pp6yTgdM1AxxNZIf9sRmrGQoa6A37YPsIB/mrCoKOerglQYwHWWywgpjhfmpp
gjamxdd6UXUqPZYDfcPl0sQNMPGWwcBmpSVSu9gaUm/POb6caDIkymFiX7V1M0k8G95RhLRBO9yo
7vjCtDQWt0XNeuELDw6m7t3g1ZBJ9yPK6yS6ziPEE+qQjGve9bvUw4BK5aH65QxKcNaXkL8KMcrs
hwMhCoNyv1nViLQ1GdLWp1pLsDiMJAh3EMS129tbPeHxJtdbusV7E+f6cuixGWBDQVxQkBWFFjnI
Fjk010jzlm4/TEuFxBCRjDUHioIs5EZ3LNySTcgw74GtL84JBVO32WQL5SgsB89pX3SGguOAW7eu
bhYcpBb2yhAu9BZUVxnfERCWOMzCV8Y46HAWRMasUvlQCX8UQQkm0vk2s+Q6XU6cj8lx5ZxG+UW6
YIRXGdnRCUVJT2cpvfGcR6B9zg6scfl2VWL+Fq9+K3EFd0W7R2hkFzsbjeKDijCjBV5BzBADFiv/
lhIk4FyHtaaGZTqBAJVZfyu/Macbfvo8u5TMRo0kB86atzMeIS3YD5Jvu+WGOb8FvKopDrpWo3es
bYbN7LlA3RxZ9zjRD1LAkEeCNZR6X9UxgnAPI3B8JGhncVmly1aUlyoe+uEH73knuQYewfeVYuw7
w3Yq+eicy/YHtBFR+AiN6rxjXFYJxCBfuKP3Kc7yeD+tIMF41UXGOUoVIcOkmB1evCVekkMUoWXe
NN2M+Yz2HGk7jb1gyhLb9DCayhGCjc5NsU0Npe+2RLNkPyg6fLYNBYnr6W1sMLLyIgA1la0QoKmN
oEMCeTBGGQBG9XJH8eNwdBroUddAINXPDpDHcsVMw3RPoy3IhmNK3iAp8izvVGTAlO6nhAr4tcZZ
oY9uxKQIUVU5YVGP13GzRMoaXuJYmeqimpDYbpm11oL5UdP6t241d2LH6FLwiiDFsvpybJaEewRt
ChZqXMYMRV14n4/o4Mf8NMYTQzSGMz5iqAixp7x3kaS+DfjG3OuWcON+b4fUGbAWHJ6ZJePn2o8E
vJ+pEu08NVtMgDFB222LDOWTlXxTbc9v9GvkgbMNU57EA4SqVljHT3VhlnfKi2W8b3xynkkymmx1
QBPnYC2yammKDZr0sr6O6J7TS0IdvPSmrlgHBT6gQ5bYeEJKJj1Izl2MndgF4fQ7LhRWRuIGXhMK
rbrxSRTA1dZdVWhh+vYeUMNK+YEgAFGjmgQglQWxVcEbxg+tu0TbXts+0XBMJJRGdlSwk7LWnryK
Roa9fqkxsszALga87fwT4/ovvfGX7kfq000fMUwN6sjYzk5eeNvZ1h0z9Cl8kFHadEeqGQIIp9lz
8Za7Nm+TQnWyvJtRa8e78xbIPgqFN25HAG/7RGvNgpvtkyCqJJTY0sNCUaNS7XSk0ULEsFpkSHLP
tHqi0HbIPDIXdYQxZ6dV0hWfgAvgX8yxl7w2copOrVVbjEq07ThkfoTjN0cz70BG10zzyR5TvGMy
mvRnmHZrt20ZVRNSlFm8Pz1/dG40TsSQzHbu1eD88tLnOax+8R0QRIzA4UmxEqzA1yAcAtJZdnZ7
XEcxnKlWDcYr4SMAZYmzZDXwAQOytC3NehF6WJ4YgM2wJZvRiAaQ4ERsT4f8I9pmPZKVNjfzd6tM
8vsl9uMYg1Ws0HAizobwDDvvZa55NWKdbKNvIoYNw7x+sq4tzBA4mjoeqC0SPYp6ZGxyPCf1Js8o
sPuvZKrRJ1mI8tkx14nifwJJgxG7lYA2pw78gUEbq7JCXxyyVcYTGKhwwDKJIByxMrWIecl0llZB
gwD/FaU/675EzxNxtPgR31DZOOQKEbly0oqUu93IqPy5X89bn84plpuWm/Qa9iFTzjyrzPACfjR/
X1enO6PXptDaxt7g3oMUmh4mJ+zfiLYsv5xOZh/h4oUXjjMNwB5rpPqbmfc4djjERu9MStFitUvT
1jtSqXxr5xd5+uoPJag8G0X0W4Kf7dFCLR8jeEaQEkxYG2+KmFytjd9WKLKAvbWfXUahwubdye6x
3LrPvnCdryxJ/ifUaRi87WqKFr32oBsBIdPOSBBEj8w+LyrtgFuNc3FGjJoF7JWLS4NWE0ISacjN
Bk0j7OUJrGnJodfgc1xkQ8gRNkpWG2nIuUZ4CqukwmjMRI5MOW/XdMFY0cTI2TamEzQGNH1WjvNP
Vl+trDu9JXSz/UmJVSU7Zyq9hNqlhO6Zlo532SNDFDiuJLtxU9V81oYMnITuwvPzC+3mPQYkzquB
TCmkrEagWkHBmIbjgcOg+DmNjfywJs7bMzi8sC6GWjefHks/H1VfURIQ6zOd30UWhKzdsMrmpndt
88g7J9JHAvuIeVhQ0gLNKPmeNgPnKk2clXjtqe3P1qxpjPLHtunIrnR4XxP8W7HG3dksYb5kN1hP
Exrh49rUzi3s5TOFB3xTxxYti5Gg8GrfTn7qFIckjDCrLXFuLtt89b+V0DKG7QDvAb1jVWEkSRyK
FHQh2IB9doR3FjKa5jQVxnkYxz6+b0KbdyGSwgWkwhLNNyxBSgAeiMvdTQzE7BLz3/ohRgrzbewS
ib3RM804O1cb560c5/l5Egs8TXpSNqFssVv02m4pt+xZi5NC/jRuh1b19yzamqc0WqrrtCRFa4OK
hvmZ6rzuPocOybQm8uYvO0tRk7Ab0wc36/Nq3wtizPcWObwcjg7zJoYh8/odm1XzaNoxQlYizh7i
frTLYk/dRPA5z301boVFObUrVbJO2ykxYLCQ14kNo77sLs1E/IE9ymNUNFUqCfA6pg8+/a235ZEr
3gfX8j79tB/TgDuBKK2azuzBhwrEn2Hj7NmxUWgu/bNxYbtGhcXAba2zb62/oFwprEldRbVdOnuf
yqnZeF3KARq1zJNIF+Jc3fhAzF7befYwKWt+f6qGkFuDFxqSIc4GGO5Dndh3RCZyTgHust8jFtrc
VBWbo27p81c1OPkrgJfyre9dpJa2WOQV24f0KSw1zOi+rFVxGou0OOQzVMBgZtP9hjCH5ij0GsT9
04ositohpez1nApCp4P+PD5Cg2Bd3mGDHU+ypIs2IRJwMFALS6+WhxGMU11TDpB/g+zKZo5/HMeR
6p9XtvdJ5Hs7bcdIta8FTeejqy2ymbGEGAxCDfsC/EPzzsKb9T2P4/F2Mpj5KK8dRdE2FnI9S7MY
hoGey79ZAu3XBoupQCUZRf4UMPTp0p1AFoS0s2McvOkG/4xpZ/XCUKfy7GfD88uKXZcZiPKJnncT
tdHQb5kRjTWbcrQBO6QUcKGJP85eFPlgYrNmE+nnWdsZ8HNjTIJE04V0XxF4MbkvOCpvjLdGl0hl
6jmAk59Gb2kXu18J4ie9QdXVMWXPe2wZRVy903bklyKZziEBkw3FmK4jMgSwLOULfGB7uWVm20IJ
QcN1Hc+zU5zsdIZ4AtyjAGnkNBBA03Wpq2PZpmcpJqwK+FBNK6KdBaJ5vARpyWZRtmg+mVnY6mZs
CuvngDz7oM5/OlzXaMJMR/Dpp14KGz08Bj5cGaM6i2CzFnahn9bNYzYX3offdhNvUc5A/KwwQ3aL
cCT0JSaiV3KQ4DjpzUD6GOBqOVt31hyBXUDT2bSOU8xEJACa28BLmAR4accjlxiZLH3VinB7O7Br
g8I0Ub7TmcVFtQG30HcsSWmFdzbNEIFwTuckWBhFdFFyEDE8JlXmyxp56W0tODCsPTSwIKwx5SIR
PqUE0TkZTNGNoEO0tiB26289/EHQZGzTr9gTs9USYqS7E/ZUvuSk6KZw+KvwGfE+BtAwmthr9ewx
+XlwntsEGJ7DNWdzdmKXdG9OXby1eVHGl5QQ8pY7oEEpXqfxB2bl6hsQS+bQdSij4iKCxcGE3hKM
BxJWSt2+HU31GJKlQwGdRepa4nwC1DPr6S2Ket7TLDtkG8S2E3m7URN4vxFOUaP1YXQdTGy8DK0r
rknE+11762pnxMWvrOaDZ53kDK3D6mvGCUTwLLILxKtySN+Nj9faHegl96WIIUbh1uvvfYKJmDmm
VXlC1F6PDKI88snOZSeTDm92XnJw9CxGWB2fXc8E1gC2NOUpj+LzHqDL0BAO2IlJNmAdy/uoiVHg
uu7MfcoPWt7MoLk/I4hGxOKsTdJs4z6LnjskpjOPbtnfmKqYLbYZPK4bJxtwtORu25OF4Ic/ucWZ
5cAkLpmyp+KRs7F4jNayLQPVd8t3GzvGPZuHXm2ZszdAwSFn3bB0PMsZCLd78bxlOhFpK8V27Xxx
JleFYDbsaMwiECbz+mojf74uZhyhgRhAbvD1CeZvnhprtPukUk/bhtoz3PBl0O8vsw3lS7BnpWzJ
LFUFuW+51zZ3I6kuSWEuiQnHvsTP6VSB27qsEJfZpRzrSaIUW2tqHVba1CfYg+zVn3ZtZul2h3Cb
b5+DyHvOZcLwNkbww9Cjqd1jZ50/Wl3YzYt2DA1cMY9pR8BtXt0vxdk+RXlrghIQf3qe8mCVbShq
8RLlksZswEhwbHHiEO2SjOM30g/LR1rv8YO4wQyrUUegjsWwod6WDC+LTUz2uNhGa2EfoHoR+9U5
kVtTK5XZMzL29rmD0Zfyejy7GxKLkQuVVhxDbkhJ/nLHxPviWDFegB8lxU2c99N7DD/rZa3Zw260
yzh3R65coo+NwWx2iKhabzsz0HyhGE/Rg0158uxKHA1AO0mwv4g7q3xAaxij38FKj3crLOe3uKba
2sZljYIbqqN94uyipe8QpuSBhXpgOmIviG6Y9rDecpl9wG9MePEQYVaodIv/UPu49ZOItwCbb3Dq
UTV9FDmrnz1uqW5nEzLAurBBgMOss22tgKX+GD8waI4ouOrKCmbckeKmn+l5A7/M0Z4thn3tqSeK
9AmPb3cELSjYE65IINnbsmtlle2kwy4d1hBIA7eEG8Dscd8Gq4cw2RJV2Z9ig+19f75dFF8vT9GO
rTZ0DlpQuJZoCVvSuyxPN3sLKzQtFLnhC9RB4snnqqHAyo2EImEkMQgIlwiIZcXaCWCJfjUdjD01
w5byk5cH1uXmwSPVLNo3tp6/d8l8ZsO0DiZidq8SQQPqDwK++qF6Z9AqARw4WFM2FhLkbynoG3gy
NmF7m6ZEkBnILIPaI0SCVqSFvQ3QLqns974GR73Ft+/crpCJUM2oiZSpER0Xia295PA2/hlA28XZ
tJ7sOU26fVno/MUsKA42NTwu9BhUDPmx72qfuGncfeGBVC8aEUaHQE1bmpuvdEjxRTo9Cq9TYXkd
XEOKGQaPcpLhMWJYggl+JigbMlF+vS6jtPDBRWP5pD2CUgKsFKF/k3I+fx/iKWZpVDXGDpoynGhg
Cf79YDQAlWSYu5qxEks99x6KTN0GeDDTuyRr3WlLi1+T7k0SFc8F9hLCuQ1lTuAqK35dZYESPErc
6C4fS7ffkQMlD6MnSF+aVTZcU/HNycGhqUw2kheR4Okf4O50jDA+QUGl7zbZpudEIqtsnyC6m/tC
DKwYpxWfykENqEXRMre0dywTEkjfsKqY8jhN+o4VtfyJ4dyutrkI8XGQUWmvO0vq2MLlheODYz2x
mKrQqcDko7yLicccA16YLbUMDLDXMTMg/dBt6HepV9Pil3FtxJlRfI6x1sN4DAclEUcSdlfuDTXv
T5cRZBSkaMspMVNl32Eh4oWrKvZ3GLP6n2YukO6yhvfALuGUCw+jwIkPwEIVzwiI2OHVXS93jFRy
JI1ZRCuXw2R4YuJWXzWM5fBd5W05PRWgD70N+hzWLkh1iF9G2uwwmEy99Az2J6M0KlRy7BCkeNzF
xQIen4Hr8GNFaJXuuhatRWDn3vKacbr/KDmOHhdgtcm2VHrdGZpOSPpVpJ7dIS0vRUfmSSArl3W6
q6rvheeiqoE2Vd+BQItvV9dIzAdDvnwxp51/CiwubxSU9YVh4poGNTBA+FayL3Y5XNLnmB/4gW0V
wqFsYK6fxBWI+8YvJTrz4jxr8+uhm9nmFARUYfDJbnjCoB9R7Y5TDRyeDOjhB+UXU1QeyjrN7xHP
xBrdqqlGh2EEx3Ngx8vAISIcNfqPPv60ct/Ho/Y2jr1MGZugVngh47JQdOOAGRZozb1Ef9AGVe2O
7huJAXxNXsaymRF3lwj3FEH0H9jbVEuDEInBMgv3cnWYeW1tq2AVnHB/ngM3ejc59AQLziy9F8GT
0tiRn0neeuhjT2egh0s8fANopM98d75zSFbFX6E4wZq70PEcNjfwBjRJbanOh+jZ0bYozHbgN8cV
2qSKiABoWgAvH1PSo8HpT7U3XBJy58u9HJZUHTTRh+UnPlfHgyHh1N0ErbGu9A7YAzjFC9eH4UoH
ENkDePo4tzXOXsaec38dm8HryqPxSWfSl3j42T7sktgkfCGzW8Pm2XUZjgm5A1o4A1yJSbjbCCb8
4tw/0OPj85sp1Xxrvcsh+hcHZODs8IB9ckgWsueFzxuK7URK0qC1ne2yIp8C0RPJrJivztSwCaR7
Skz5ClqHCOFtHGNjB8PgcPzgCIpfUsIZh03aolWlskhKG1+tVi4dOrVeIMk2vVHI7Sv2/2hG2KM0
dDrs5L+3jNy+tJTtM9rdttum4AcoqAoiXbZ9EqoXtttk/QyVYyPJU6SjB0mFqSYQkcnd7Tjq9uss
IyYtYJLpGZDSKrz5yNsJRUcvROJNUkoasnn5MhrzNYnZxcw6CKk/lQ82h2yHN0scURg6iiFE3V7X
g6WWDVxw/8PLp2UPE575POEbvWbz2DNH86SLSG4a+uRtRrb/PSJSL9nNpVsyeaJdI5uMpZg68new
hDeWFOsRExVVPihhirJ6boC9R6saJP9pmWtZYJRhdqg81EBrjwtx1lSrW7qbsN3BRiJJvlLkjyRj
6b8yW0fHgj220BeaXT4Kyy5DD+n3hfUgtGRCo9y0+Yqd0l22xarUcGnS1nmk5kPCFfkUxptVkDG6
myTil41SIJikEG56IiUFj0ldslLZYohEhpQ4hrB3V1pec9Gfb5EgxUpjHcQ0rwnUowZ9DYwWqBZG
ER0GiHM13zQ9LZtUBBUOKXujgzkMKSipI01G7Pq0IBSbWWRRwzmMfeoaUzjHA0lptMGIviEUlESM
DHFr9LFry/4iDbtIB8noTOPWqJBxBEgW/m0IPGqTllX4gaSoe/ERiVKkYrz4qezG/QFKbOQ20Qt3
du30YOVnCLebpAdzGmB3ky++YP67L5lT36McY8LEZ8uOA7r7e2BM84cq3fra0STf7hO2OOGOUBvp
7xDcubwx3TMEyW1xDQfSwYy8VaidWUWEus235G8wV4P66ouNkhKOgRnDhU1pmv4o85K9d9mV1g34
pxxKnCfaizIrITF72jSHIiHq8eRjw78UfZu9ejEHMmmiIAcDGAhoEVE8I2Syey29TYiW+AWxh433
D2zXR5xkC4JAjyRcLCpet1FLlCQbRsP0PlHItmbD18Gbv2Mq+k3HzvTmrH11Fyp+KCaMJaOI0oJw
T9iYC1h3mcR7WqjyJx1e8pDZ5xlrUrjLCI7dcL9J0umw5M3Mbej2MBZQvGIS8KIpfRcVeFc7S0Z8
DBZwB7xQa/LiL7angxhRob+v2U7XGwoCdgXglxXGPZuXNSj0KQYeQRQXbmAsdWS8edMnzd9CnnIz
95f8jnTlqR0m566Ledxm4CgCewlVyJw5C96b8uXZqrwWEGrovUp0cZUcbmmx5irAY6CGI7PJttkO
2lZ3oH3mdzyN7XtKx/LpF5D3aPjW+TXHb/zABrR/BfDdPs7QzOsNoxeQO7ar+cTgIvki/gM3HLp5
Kv1dA8m0PjbCi4FttD58wf1Qswq6SND6E2Sl8RY4u7//7f/89399zv8Z/azuqnxhx/63cijuqqTs
u3/8Xf79b+wVzv/t6cc//u65SgippI+80mPkiRaVf/75/pCUEf+y/R+xSOKu7XK5q92ivx6B5tdh
PN79/iLqXy+ChcQ4xK3YDlI299eLjHx13G6ayC29MOkkG2N9QiraI+3xGWtt/r+vZqjpbaPgPbl8
sF+vxq2AAdF4SOAE9eQOHxZ4+MXxhwuXhcPX7y/2r9+frdgvGE/7iPTIe/z1YhnIfBbpRIKhQmvx
LhH5yRllua+/v8y/foOKeFZHUL050kPS9+tlauRVAKJ8CZEMp9k10A4dv0yI8/VxkSYMH39/Ofv8
//eH20L6vucR/eUqjFzKgdr46/UW5okD2Xv6voSAjhcB9lZHKRcNjAA3s+qa6cByFq13YY9jQ/aD
AyM08Icw/7DYTzk7b1ZxxpYtkuPIEobQbBhBZQQ3ZJQ1B7NO0wbKAu4f3tSH3//1f/pNFP2oLTB6
A2HC0Ge79p/+eGdh+Vh22WvuNBSnFU6YC+TZ+XD8/XX+9CX98zpS4yHxHAK6tf/rdXRLC8plsldt
kZBjWTFnPS8phi3T2D9P8CEPJYENb7+/6p9uhX9eVcH7sbUnJWaNX69q2EHPYemlrzxtZ2gp5s2F
4IE6RZNY9XV8/fvL/eWXqXiOPC2xb3jnP+cPBwQ+COJ9rDp7RUrETtRO1UvsxjCyfn+Z81/9hxvu
n5/KFxoVutHaU+c/4w+XIWK2myFf5K9hNeMLJY2nJY2djZrHKwhBVRM74f73l/yrn88WAsadK5Dj
qvM//8MlrbP0tkWW9JpM0kkeJpNR4VlcadlFUy2r76aJxAj/k4b54veX/qsvlYwmuguOXQ89xa+X
jjo49kjT+bT1wvQ+ZQjdAMqNxn/jDv3jdf50h5oxW42dKEwkqPEwgjfRIxq4Zkd6GjaEOIHOW0XJ
x7/x4RiAORpAs8Nb5dcPZ9dmZYLs5q+eX/XjbZY1zniv47QL/p3ruL5Gzmr4Hv/0JeLU84oZg/Dr
TEsGNrwTa/RQtYgj/5cb5S9/LW2z8zAuQLU/fyA29kiNhrJ4RZ2sDhnRKNEOHCrhjb//QH95Q/qO
YD0qbA75P/1aea5CRnBx+apzL/pGURHbO1e4Prw+2i26PuV2NrK6lAr291f+q6cPv83/u7Irfv3J
OMMwayCSewU9Lm5tL4fMyNHzf0k7s924kWVdPxEBJmfe1qjRtiTbRfuGsN3dnOeZT38+euOcraII
EtJprMa6ENBZycyMjIz4BwEhBVnh31VN7Wt9xKW5KrKCyA/5gMIxuB4R4asQB8oqdcIGxK9LGvJY
l33yJCOLjOxjRouTMlK0MepS7FTYkkACDAPW8GzUoNDGvKvS1MGQxQaOL4/5b7QKc8fE9eHP+gyX
vunrsWbbk4Zv1sODYzUDtf5uS/UkvlXga9xDNH5q4aU///8NONs+Njh7WW3D1EmsuGRykhGkR3hH
+YuoFO1HkcJ8/cC+IXohYUwRg8fm7Hv6OFAqOUZ5TtbF2pmGml4/WiG2ePsxtnRU1szQKO7Xp7l0
GhUSPK5dRZCfzKYJbhyabNnEDi3iqtiXLta0x56W9sbnXNyh/zvO/EzoaViI0IpjVE39X/RnBzgQ
vvoUWJFufcVAtgtuMQA2w41PurhFXw07i541miB+a1ax06JpJaioJC5opYJG4BlHey3YiG1Lw3H9
WZZN7spSzr6mXyO9MQZBAqRPdk8RJKrbdow85KmT4Ov6wi19UFVw2nXDMmSS1esjz3WYe9BhEwfR
5v7PREy4S1UACbvY8s68YG94ezcbi7h0CAkvuqzzjwJi4npMI6Gor8MJdDo6ROYekaT8FgqUeY/T
l0dRMS3Kh/VZiilWzjOZ6eFhgmxRbMVSrocckDWsDUnjWrJq/5cJGgHm6K3UZkA1wFdNJSO4rdSI
ejqJkpXXJ72bbDnXf8biuhpAudDWtE1Ln/7+KrkZ7brUE9UKHbJ0UGzIbDT3qPBA2aa4Sx12fbTF
pbUET0lBm4+1vR5NDyXsDAc/dFwAy7fwhnPQ9vCQn42EqmAeF9alt2VtI8IuRQIV5dEpf9N46M0i
rIa02lShnTJhX4ZpMLTVoaK62B/WZ7f0LUlkyIB5xIKUnG3cGDY46JM2cjSshO6b3s2bUx+NhQCv
ULgb4W15MJ3TaCnKlA5ff8o26zDLsIfQQfVU+4WItHQnZ56BpKvcHNfntXQ44I3LPJF5V9rabKha
HUBeSSqrJmQLB3qaQfveL4YvuIWAr4c9WGys2NI+ocSl6aghWLIqz45jkWRyYsLgdZq6ROrZz/ru
91AZlF4aFb4x9n9lX56p0YitTHjps3IcYOBrFElkeZbhWJVbcCEKkn2q+LiEBrk4jqmuAvrgWb+R
dovF0XQFA2/Z1tmhs3lyI7rpAB7MAfRa4gyi+V8VYaIFYhbqWYJpdSAINJDCjaF70RBbRi3SN6wv
FQzCe3qJOspIGLTR7qL++z2SCuN2fenF9AvmUYo8U1F5/0BAnt+i+LZmMXapsQPFHvg2Kg83iVSO
/0Zw2EG1iQgor64+tTZul6iEihqDE959ysnHS2P9tywdY57PtsnhMqiZzZam7jpZoH8eOnGGCSTC
gzICJlknV/4H7rrXA81XJVT6KsoznrKJXP0cwV3DmG+FELdNBh5943RN0Wf+hTHRtEyADBS97Fl0
kisd5KZVUIWgV5Ttgc9KIJJKw6QVhC4cBTtMQYFuB58QLKr26990CrjzwZEZmq686Xk7rxfVfQVg
GT7jBTtzCeZSbVtQOmLlTxXKav4FlwhNekGMdwjPVu752ndoY4Xybf1HLJwCUnzOwCRCIRQx+wJN
3vllxW+76ApqVijUxo1xo9V6+j3PIB5sTHnhe3MF0PTntqM0Mn9Txy0yEBTZbQg6TfmCQCYybaJA
jeSkwwUIDmZaoYaTel35IJXg+D5wByomeQbJBp1bCufXgVuh4IXuv2ZfBPh7a6pkE14p7Bf20yBw
vXE18M3POj6B6cb9tBRuptKjZpige2h+za7fCTVWhHRELkZr0H9rG0UQZqAhfckT4Mcnasle+jxK
FWhEy+6kCxk0ZAoZ672j5NoIfKt12/UPHuo+eJXkQ6M+Dj0sB2d9Qyz/UGuKwJx1It50P7zKSlRa
iJBQFfdio86UnanS4W4t6+3wBdkPGSmUgWaZaKkkwxztx+bWBYTXnf0g6Omo563unr2CKwsbbDsy
z+wG6yxiOdzI4ZY2LhUhmxuY8qelz75nCXOxc3PZunQStE4NotZDgInFH3RWmvH9qZNCOsyK/I3D
8/pahHqmJ+PFfVFb5JIPujbSS8yLTtxLbeoVqJBWna/t80bYwef15VgIEtPp1DmZqsZjeDZN7B56
hSzEvoB0R3ahqXGs6GLBq19LwcZ8rko9+w85gPhnlYv4uUejPLxZ/wkLCQEFIp1vjWCvLIxZSMbU
XodB7toXUG/0bpGWgXycZ9q3xh0hzChtaP1E4zvSb9fHXUh9yIyRv6JHwKGZJ6x4bzfw/oR7gTXT
gUHh3k0nuTl0sr0xCs4ICwfpxlyXAhSqxEJwHVjQYmbp1qhFiMLkrnuJkGAO7vKW3luINYuNZyB8
WaiOTUnfCZI1am1++2N9xkt7GkM+sE42lWqhz0ZHRy0VsMekS5hIynCAexcDtVWsQg1vWq0uh+P6
eGL6D86uINR++MqGahAQrdlZ71p2D3btLuXiSlQgDCzzdnSjTHz3wl5+botseAnrYZL2DwrQdr0S
3lhSilRigh0xnybN5KNkufJGQXsp9SHrocwsC1V9ezHjdYJtVa5KFx1Rju9eObaPEd+GlitSj+Gh
rdoEOb/aQLwwjWGe0g63v8Q+Wk/nIJ4+1/qHWtiKtCtkc3rACCo0s3vDNSlV4VAiXWKXtgEPQz3U
/h3jAAwdlanyQPLeKxvbf2Er8hIXKho0Ci+beeafmIaMh6NnX5rCVO8yjOcxx8Um2zrYRhEBX+vQ
eD1TAPFcAKFB7H5fn/NCyjc15riruTKFpk2b9dU9IGK87wBqmBepixL8TO0cIvLQgqNaH2fp29K5
0FG0ol+uKrPwIkD0FZAm7EscJOCp0kHID6bf4uFRIaOKTUDWtk/rQy5ENJWYQgWHcal/z6bWi9bO
fNwPLmCsqvuwUzv/XAdKBEwOy8I9oCpaz5nXEXXWB16c69/+CdR/osu05q++qd4AbbG7zr5UCFLf
JblbAJdSUDc2ZdP81goPbYIPjEj5nXCmCmFYs5DS0tYeEL1wL+gk23cSpoo/INjCraFwi24xtqni
tD7iQhDjpuIZPvW+uDRm61k2GWBet7YvEcH05CFQfR8pwdeo7Jtv6yMt7VAySSIXR1LR/2Yyr74m
ffuiJoOzLkOpBQc4SniQSN0wKh9YNQisYH9lupVvoiSSn9TaE8m6aEVVnzUw4Ag1N0b4rEpoup7S
TBI/12e29A05EIAlbJun+PzKNXrRBLAK2CeTih40IPqIe6xDkSYpWiyp3l/PUHVh8xmpMU7VqOtt
2ft+EGLPTQEIsBsgy2wEYeR3KKDIFmSV9bktrdrU9QenQZZJQnE9WIi0M5rZgX2x2IxHnUbNBEpC
uPIDq/Z6HOV6HLUtejVuR/uC3FP3HNvgD0+ZCjUFDZ9JVMFS6uSf9aktLNvUcbFsne8oyNmuhxSD
1WJRoloXSVF+aW5kX0Z1vJRRYTytD7RUwGQkEA2mxc2Nmv71SEnao/OBpPfFtjCjTOpSfsQpyjPR
AC7TM+opGMbqNhTcTAqsi96Bt1eqPP53/WcshDONigDZik4Sas4LNjVPOXyhevZNjXS9GhriW4cf
5J7xkk8CB9WNaS98Xx7KFEup1sjw/GbBLPMRK2pcW7qgvk8CPlreU+T6Ar0bkCPv36ZT3qnrVExx
9pNnY9lR4SaporkXaUxRXccqbMBzN5iqpu/+iDqGdoJiGwkntYjrpUTrD6OyUEgXzapA5aI+D9az
THSpusGYL62+iRBY9sazYiG5IGRMx10FMUB773pQSECuV9ajR1MIM6sXP/Wso1B6fE30DnX7AxYn
iv+Y+16Aw3VfbG2cpfyO8U2QHzSGgQjP9i+enUZZ9K7nQIQR7UlhI9lwBtrJtgAM4JPQPeWWskQA
DDHFOCjq4/QH9GgkqCGMYwfx/jXgp9A8tkkUZW12cA0QIkpqSp4DHQUuoUBrlsZqii5FBKY+1Efx
dX1AZeHogKcAwUw2wDWpTX9/dXcBi8uRmzJZAEtCNZi6iO4kPIKKm6ETvokoIaaU3hegnSpu5Hke
ak4bt+2IxRpuTCcZic7wxsN3Ba0CaxTBJ9RQEazt6IiVJ9vQUHcSiebhAjBy+3eXnhv0MbQqSXy2
qomGxc0iR0A64w64qptr5jEH1uE9oBhWl7/XZ7u02wxuTyoHaGBwU19P1kMfq+q0RrpgbO6aEUjN
wu4/J2JIv/Ztaj4lwkxu+9gwH1pMlY7rgy8FDZ43CCEi/MeGm221ogKFHtih5yAZX313AxR9sH9L
q11EpXNjrOm/NXtPgWYySe2AZnG+ZhMNGgG/Xx/cC/ISPBHRYEAqwsUENEesuXs0aw8CvA5xuEJI
vJO7HdLxWrixmReyW7q8RC2il0JJflarVZWqKYd6etShYoYHLLZY3oub+vIzgTzuDg109ceh1vvk
v/d/ae70qQnDB6CcOFtmM4G1Y9buxUUG7mhUUGsxhoWjJvv6eF4f6y9o782ntsUEDbJ1TcwLI0Wh
AzuGTXOJ5cABmBt8dlFkuQ3yxH2QJcCVSPKE/ReR4R51sqxaQYxMhzKFsaGLjFDZln2+UZJaek7r
FpUS2k80at8ApFIsVwXuXrzfDSt4aLB0+6LktnG2BoGboSulLyamDthwGGi/JLr63YgxN61KaeQI
IsK1C3ovszful6XtwKIYVA/odZJQXq9KY1M4aFrLveRKgqi2ASBavskwgJd3WDHkYicjmIjqjml+
YB9amq1TnCeX1eZADs+0C5Fj3XwJYgt6n1n1zWfZn3zdPEr5+1ECeXXEwxpD6PW9sRRbLdBwuk6z
ExzJ7Eb1/U73EBK0L2qEBKSFcNFObtggaShukWTvNpZ9cTikScnHJoGf+TNEHkHMJrXPtrfL5JvR
Uwjd5aGk7HsTjZM7bsCg/bQ+w6U4QyAlg6ahC4hrdsTRYehyO2xY0xYT6F3gGu5ORjsi+pTTloNx
V2gJZLGoib+VWpWeNL+2XtZ/wlJYZbayDtzQEhzB622VQdiqyt6wLwE2ETctyVKN5qn5TxP6bbaR
yi/dH9O1QaJAnUCfl1+CiIq60TNdHeWUG2h+8Ha4DPt/EhlIi8BBW3oyxhoJaysH8bkVaqavOQs1
BsUf3aBWYIL7nr0kBilDF73hBulKqjw+5rrPhmdo4VHDpVA7GlHH2akH1xlU6+T5gORPegbO8/bd
X5zCJPgPqpMGl9nsIFcCsEKJkvmlnqhjvZKbxVnv6l+tVBTBxhdfWF1enzKlJ+qQlIFmq5tEI+JZ
WA04Y1IGtxFqOUhTYs950nWt2wKDLxygqdtABkIHjqrr9PdXuVDTyj1WOEHgtIUVPk1wtN3gJvFj
C3MOM7Bsq6e+cHr+NlVBXsC+eYP+gC8XwtcsAqdRIxUidBj0CFiXdRk/GN7wV2pvMH7LaEffwRLw
/ftebjDBff9qTkWZqXaBrvwbZCQO5BG+HWAIpKnNDhAu+9oB/nS0SlY3ItTfvtZ8B78ebLZ16hbq
UNMrgYPknv0nAJ8sn5NQNOdyQGqflBt9iB0pBRIjOm/xlzprEZrf9ZC/YGLA26EKrerGL0vKRmUP
hXcoN26ppQ03wdi5pgBw2IZ6vQfUSFMxfucXouDQI8RU+pZ2TtQamXGK4egsrX/9xS1nYl5CBKUd
OWc74KmnA7qzGa6EOn2KFSyrTj3a1UhKAvrxHzSj+b0+5PIi2AYi3iaNFFL/6ym6vu95IFI8J1Vs
UFY72GTGM0Y6A7oD6FhnN62M0M9tjRDRQ5rYBnY6thmZ/q5B5fVWJnehvFVEAJPwusr/sRqtExuY
56VVoCYzXZwU7ygYXv/ElPlj1wpu3UeYIUS0S8MBApOCG6lEvmdjDRYHm/rAoDwnVNLse6ANbSaV
IQWOwNPT+1yNUl2fRixS6/OI6Nt/659/iljzIzA1EtQpIwZuNksKilYfTHwJQicpUj8+6BXYxWf0
5BCIXx9oKTOlIcl7g7ekAEMzGwmEuo7wSoIMaCEh0BlR8v6FqAP8MgWz5GIP+glVCAUALUXnsL91
1TA/gm3NMHHUixuE59vT+k9a2u06AGxuTqpGPLuvlzWu88ZXOzl0rJ9hULZ3eioVn4TrBy5SKVq1
Fc+XqlPclQDa/mc8fVbmrrTKU9GxCBxNC0V7i0dXk5watYcVLhv+fUG1xf2CHYYHqa/GU4iXEEz1
xC8y/wNR1gCHSrkf1Bvrfz3z6S4hg0LCTEmTYthhfRsexrRV/9FppO7f/5W5NDWDEqpMLjjbz2Pd
2SNE0tBJURqSd1VvJnhLNkD8dnJbmNqe1Eze2GwLmRGFVG4RleLRFFqu59dj3KWILAmchDdu+mi7
fVSfBaKIj4ioetEpKDpvODc5sphYrPSpsrXWS1uLA0wVku6wjeH39Q+QQbwpQ0RQGw1QEzi8SPBH
ZZ/fegxab/JopQ3jfiBygE8VFgVQqp/qFFleJQySZDSuzHF21Exqv3f5gJNzbHMxJW3irC/qUpCi
9kKCqZN7inkTuiSdB0ZY+Y6PRFh4Z6DMdwy0SD0ladbIN+uDLZXFQMVMHDwebFSSZ1+z6/OmFQm1
wEQhf6SCk3E5pKo83vl1jL4CrQh6fggFSfKZphn2DBaqxaACdXjFYcUsNjKHpeVlR6vQhEHkYTZy
/aUDtUnNzB08JAAl884byYuaQjODYz4gB3KgA5N8Wf8G046dx2kKNZwfcl2Gnn2CvC5RPC9Lz0mU
qNQRYu4QMB8Qv8seckn39oVktfEBdYau2IgVyyPTFvyfkf+W7F7tKtmNZOxELbayZTXqkZ6u3j5D
bbYBsPeS+ZjYCQoiNilQevzAnGE7kmiDjgLTcv2VNWxhJK4TzxmgMT2BN3TvrApFzl8tf9pBxhut
O3OUi3/fP+xfhOeUkiimOVtcAW6REmTtg80V9alFIWwXELhvfHQxvrd519dILYTR+IHZWjQHOVBw
8pT5aw79W73pPYqtGaYALy4WNy8VPnx3hYxW2ilKMEjaebGEq976dJfKM0QL7vUpSANwms76qwVG
30jnvg2kSyOLbri30CG/RfYBsRtPrk08HaHHx1ZQmvcAbDE6Ns2DVLAZ9qJsRiQD5Fz5VgOs9j6Q
ddHDoQnOvld4Y17/LhVdowkZ5jl1j0POjosVJnfquaHTljgYbATPpSNNaVA1QfJMcWY2moGsC/tY
8xwvRkJun7Vm3x6KEvaQ2YrmECPC9JEF19jZVAogZhtTavbqu1Pogrckx4Ez+eM89yM2tVaQ9/8p
SdQi7Usl4SBLm33GxXlqVGMBV04RfLa70VoIULL2fSccg9Ghl9PIXzq7UMdnF0hTedAQmt3qtk87
aB68yGipAVGs4DqcfVtEiJAV1tvAQXak+lGG1aRBOVr53lQTNO3W9/NSvOK1zFDaRNyeD5YpSRqU
UAeh0PoVeh94qzzxUsAEIkMxLD7FZoQkSBlkyFutj7z0aScoMNUfygOUO68XVB3Dmkca96+PBNCv
NvKtBzSrWtTVFf9nMdBA2Eitlr4rhV4uxQmjynJeD+hKsYLAguo7QGDBXSsY08h3UaXn9bHlFR1s
wI8WsiqamQjq8zCkczDvTqEqlk+iPTyXeZpXDxVOVjnhwBuQQEvGavjUNBHuIWY86R8F2Kbmp/UP
vDBfE7jhRDCkJUU7/Hq+KhLO2Yi7loMqmXLIlZz3Qq1b/wwgHF/Wh1pYS95DbKEJ1Q0bZnb34GeE
HpKWhE6vpTjJjqMm8juJ+g9CjFYP9LOz0+EDVy3VBMOeSJSUpOdn02hwGUkrLeCJ1IqDbZe+jWyi
MP9DA06/L704PrsCjOvGNpoCzex48vzhbUZ/ntxxTkYxkeJpJSxaL4BqMSsDCly2T9hodNFGRF84
mrAKDOAbBm8giKLX6zcYrmJ4ZQ/OWcMIfh/HJkYUESVk92Chfj0JUgdF8a0n7G7VlZbWk3M5UZso
MwhrFmw1X8H9ZYiBV3hd9oAwmHZqw7xG7l9TDrWQho0otPRNgY5MrBsemBya66nC0ypiPLQAGbQI
/94KPQIga+Zxt4FRWSqfmBwJyt4m7w0w89cDoQeWSjb6eBewiN1tiGg6knpSdzuYg7RHlCf6qiRI
JJ29MkPWuJP+obyDAI1n1AYaerqB0tdo1gVer2q7sa+W4gU8x0lighT7TcOhSMYGn7LKuoAUsuW7
AiNR70Yx6675GuLXIO0KSWueAVGoxVmjI+Xdvv8MkzdQgYNoxf/P1txsWx0pPpCyZpFgDONXw2EA
rof5iqHvcV35ADHYBPoDIpLIodDjuV4KHNF9Fe8x91LBLv8t56qS4dJlYNBwCPJRChDPpGJ83494
Zz+tT3Vpu4FX4Fqfbh4gg9dDu4hI05VIpItrgsbaq1LRoF1Rm9WfD4zDHQdxbUKAzKG4Ln5GCeqg
9JDGoL+J8tKM9xpFuS30x1Kkp8eLaAO1KVPMi4IZMr8i04EioklY75HISu5VGYVGCIHBt/UpLQ9F
8ZFEkyfmvE+VJrWEHDNDqVIU3bSJ/Dtyy+5bXnGXfmAkMA1AoEhoKb1cL5KChhWOvIF7SQK/PkRp
ho9t3soP7GF346pemhRVNqoP01K9ETIoIr0dE1rNFxGgGD4kVYIFfIC17c7L7W7jrlwK62QhIFV5
m0KPnX7Mq0QW1epKRcVfuhi+h/1UIHd4w5t5O2K+iUf6rU2rcbyz1THbWLrpQM0vLnuK57ZM+qzN
qyxqTA1WBwzs8Dgpf3E+8pfYlH/njWI/iNB3kW03fERfgrx4qKO63EhHFuZtyeQjiH5QC3jTa5dc
+LA1SjKQsuz0RaqSftgPrZ3fK3ob/zQKO3gpbSQhN8LqwlU2yenQVWUXcZXOSgERkoWDZ0W+E5tW
+iNpcLmxukp3d4YUac9kDeFGcFkckC07hXDexPN9W6Ng3uZ6SF6Lgc53lLHdL33lvYikiQQXSext
TPBtMAMDRWFyQrkz4hziXUxiuxliWZeBMs4zSozcVyRh6q/14/hm+aCNsHJgQXg60kKdpv1q26qh
nKQSprZOBU7ixU6FVe/a3sz9nTmoNSJ0qhWgnKm/WytjNu4sNUClI+wFDhMO/G4uBdfUn5A2zM4J
RR08lwIZ+ffBfe9dOA1KBUcIm3AAev56snHPxvQxO3FaVvPA0087RCXyu1hcKc8IX2bvjXWMx/OS
xjB82SmGX48n4EBSHUWewoDD3sKRyFV5hzVsLn0OABvF7z2K03BTaZDimMXNO0vXsdDIUEGPCuTU
LeRo/C474P+T3lArK89Zrhl7PH7NjXPxdgNx/Hm9E5/Be4ISup7j0Gd5oul95kwFlNtese8jN0CN
2OiocCdFKO1Cvys3IIpvIrvKoLyiDZ59RFt9tms7Nyt91FwzR2DtZB58alTP8RDKw6GoN19Bi4MB
2GUpYXnQYL+eIXrvA2ofce4U5DvfmyzLn8ycrj5S4HL/3ox5mtirsWbZWhtYZacMae7EA+YuR/TM
keYFaIh+6fq5fxPOpoEm0AKJ2tRbnb0ilTEPaUV1KKfkufXURSi0YlAd7V3TUxAGtZqNFH1pm8BC
t6jq8RgAAH39EXtugxK4YurUPI5uazbHLXLwQ7fDfFS/N7NKeiqC+rg+yTe5N5N8Pehsmwg9wGVT
DTMnKbPxgZ0h4QYb9Dh7W5jAfG+K2Pvt46G5axPd3QisS7sGySFwjQAMVcOcfWDMYqwevYYMIEFa
geGKrfbQt6hqH2hn95f1ib65LKaJkm4rXP8IZcw1xVwrNkGv15mDVH/xFOHjjEJ6lqbeYX2cxQ8K
Ax8mvgkDa37YFUk1pbFqUmccaEnaCYZTnj3+W8ru7z4z5QHdVt2nlZan8UbofpPl/J3h/x2ZHtr1
/inGVvHw20sdFOet77lF8cwYAbsqjYfBRtPaX0c17zG2w6jLnYDS0tf1qS8dGAHjiXcUuxepxesf
oDVIsufYIzoAIe4VJdc+KaVVYYOAq2HbK+nP9eEWzgvYGuQdiak0DedlptwmaHP2UTrKtHqXy32C
i6ZFUZLgEX1FOtR66DBqOK2PujBJOHW8ABgb6uy8bBihZpLajZU6QPXN+0DO3DPEuvQOwiMeiBGS
IMV70xwgS1zEIKtBWpjcIdeftci7spoyRyfN6+jY+6VS3JTo4dbvvoqvx5nFnwyNlh6x19RBmNrF
rAeO+bltULbEcJrix/pnXNisPLZZNxYDVPE8V2ySgIQgyBKnUvNCwOe2m1vRlNWfCUXtFFEILRkr
AR5ju3Lyf3kOpV62z+s/YnEtdShQZB/czvNCbNkUIqD4y1oitk5pKRrPXu1aNyQk43mswcyvj7cQ
8MCeWQIUHmO+SXYaIcF0btXUySPsQaSaKLer6LzejKOdphvbZnFy4IlRNJQhr80zOUUv8Fl1vYxA
FCAg7mfjM310+basfPEJT0xv4zguTo4X1oRB44TMRYGE6WE+OzK5LGrLh77RpGqXN52fHqSgt9WN
Y7h0+NGepDxI64e+8jT7V0m5kStmGVdB5nA6+l0Y4soyuqb8JKym+cKlPh5dtTL/e//6ofoHAgYt
D4o3s+zRM+Q0wsKdE6IJ69HOBRQv1PR/pmaypRiytHrwKeDN02OSCTTX8xMZYtXdgO9PXaN5/pCo
YSDdZX0jhkdy5N79KTcS3cWNPbP4VWGsgumiGMm/16NiB0C5GuaOE+ay/BX0mKWea7mPfotCsb4W
bvSYyT6y0eufdeHKFCj0Esf/1lbm5V6z1oBJqlXiyG4VfLPxKN3VjZJbB6sLBD6lqW77O3+wlOzG
x93a38jzFicNEwyJgEnYaY5PpdeTuUJCtCuO0UZ3XayKWrtwrZ1Ul+LY+CMC2HGL4vX6rJdWWIc0
85cSSeyZhXVEC2ofu12CQVcmoJisEbOlNL8Ji0l0HYzMB6Y5kSqAcBHueMdery1sNjXFsRCxPqHE
P7CyQK0WbvKXUa7bW70GRbqPFC/fgFovrS17eFJ+oE9BV+Z6VJyXXBV0KlJhiovW9YAuEGmQdxEy
Vot910jHRtXqP1HtRy/r33dpWUmjERLmlkYWYLaX8YvBPbJCpKxoa/MRGXPc3jAmSHZ5ng8HpUzy
g63nW9poC/ca0WXCAzAqTVtxPd+ylRHvCDzmS7J3o6tG99zh3XtIB9iUh6DKMWeJ0oZrzbdd/dkv
W/P3+rynfXNV7JrUZYEFAM9kQ9Pxu/4FY9QK2S34BakyWuFd0Cb+Z/onVn9aH2ch3jPO9E6hayHe
gG2U0NfKwkRqqPBMC4u0eGia23IsowwfN7wKbj4wHOxFysmTtMEchEcNRqEcb4QOkhfspAzulvJg
uJo7wjPLYgT93h+V2Lf/O+As2I/daPBeNhDyItJiAmRKmJ9KdnXJSx6BGLxhAtcH6e+o6MYNEM9C
aGBooDS0UScq0OyomhiBRpGJrpLqYSG0Mxqc5084eTTfC7uz/4lQnd/YNAuHhREnIDVKesDkZyN2
ltHXGvamTlmU/mdZ9U1wWj2eqHg3lf9hZW9j7mXgebO+qEun5fWws2/ctLj+CU2KHNsrf2V5Zt6n
Wh3hL5O1xa/cLe+BEn3Ga6y5w0E1K47roy9+ZsrRwCoQMiNRuj4pVToorlKzwmObew54w/si8YZf
tawN0NTN7v35Nc8FgDs80fjffAcj2R1JYRfFjtHUv6sywy9K9YQjtULfkppeiLog+yjoIzaGNNf8
kSKaxk1t2Y8dO5bv3CJP7tTS7ZtdJXnNOaiDGrtg3518i9+PgZ7Cz6uhZ0tqF1YUoL8cO6IModKY
hW0ebUnTLzVp4MYXXdq13JOgwYFxEPFmVygYdHr/kRY6WdK0GKWMSt3eKUXcYvMnmfYhkhRMzdoC
H6ib9a2zFPwodNHGgwMBdnS2ddLGs+tYAukNonW473UoaBZkgD9aUzUbecLiUOSAvAL/gr5mQ7mo
gjfCl0IH2HF5axVjddtmsD5j1MSfPzAr2qhMCSoWN9j1gZCyQY8GHDsdrHJRTcMwcNdHjfYpMLlI
PjAUDsuTRiJF/DlhwRzZuMLi7JVjgYFiGw3ayfA13KL82Mz6jTizdB4QfPl/o802Sj1EPfKPSCMq
mNbh4pYD7XoUbqftgziydwVOSO4OCWHznOtVupECvcVzcySAByIigrIB+2X2WUdMzmWvZfSkISHE
Ir2LUfFUlA4tBahhJrjqXnmgDKe/JHh7Y9sBsv8uxgN8i7extJcQJSPkwcbiDTPLDZSiGTBqDBMn
6aru1PqReU9jvjwaOl7Ru/evMBh25GFgLnNSZoEAm2kYVkKKuVK8EGOUJhT7PKgAUhc1ref1wZa+
MTgcbdKiRO+TBsb11o31KpeGNAsd+qb1AOhXRB1uqWNzbOMSe17VEE23r3CFHe4E7mufbAzX8gOo
r+Jp/acsBCXeh8ReE2UobtTZVerZod9XMcJyQRabD2nQqfbelDqcvP64STSteaJs7e+Fm4zmN5aC
6MZMWLbZt6YTZuCzCsCrAHX6WweaJ04mDrrmjy4sC0QBAiuN3n970uUDIYNS9ZThz+ZZKxmqq2Mf
OFaThnfu2Ge4T9tdfwO1VP7ktbL0biluED7T01RnuEkhZxYJkXOQMfYE1ykNkrmDKGzdYs4Zf4Gu
au2N0Ou2BlxIpcHMsJCkCMhmzJtTaldnstkyYChCY9/USp8dI9EJeeNTLm0ZlKl5APPo5kKbbd5K
eEbvCYtP2UrRkxJWOIInmdZ59x0tTu9c5Ba1RRd9if69I3NiaE1N+DXKRKAaro9NEICWUAS0nrSz
eVi31M19pJvUPAbKG3lokWDwXe51OzX/eecxmfYN1xpPNIQdEXO4HhnhIRmpYbtxPEF7fG+KEN0O
XEZ8aNyB0at7kY71aWjFVqh4EwMZeKoaAUoBokh15XrgMLWsIOuTDkH8unzMsvbOa9AhxiA+6d5b
EpuSykmRlyaHoNk427A4P2FAbfumE2nVcMFDsn8OMJra2+1gvjfaTkPREibiAHDglFzPqig7vW9F
aDoNrc/umEngAY6qr/f3SYo13PravQk307SogpE1g7sBN3U9WB6qZFShFv+wYKYfvcob/9M6Y7j4
lZx9m/bZVj775oBMk1MoqlHth944l3AfczWuyjpKf3S+nhy1sip93LTs5D628/EnAmT9LTKb9gem
yTseWBrGRNCgZsvnurWR9pDSfxR2aRzSVJbkHfSTeIcoQXKDM24tPjSijl0Kq4TI6ayFk3MSQ5rh
8Y8kH7tdD6/3MTEb79HH+PCUZ1a3Md6bvIjvSt5sTWobk4TubIaDauSd1FvJjx5K0HFoAulYy3r/
jW5Lc8LO1S92SdSHPBxs196vbyKNTfKqTsGFwSseVi14ZOL6mydnkoY+dspD+JKLEmvMcV9vmRfN
+UCkOORclCi4FiETkvRc71OkRKTGqFTxS/TFcMrKvP5Bqe+nMowypGTV/5H3lXSKrKj+Rt2hegib
6gk4VP11faZ/5YBeT5U4g0Dw1MSZAI7E2+vfkWY1SBF5LH7qSmxIOeZZcd/e47vcoLXe2IhM7TI4
BcER/QsZpkQUemq1MzGv7z6PsTZqN15jZc2fukaH45CgdPwdq6zytxkB7ILhglU48vtBBpABbKvd
fio7o/oXrK5+wdRYrnZCS9pPam40wZ+NqU1x5Xpqug0ndCLQTaFuHndqo+7ywBXBz74D7vwJpEP9
E7NbrKNJe8HWD6bsHSNUovWbQC009VgYvRyrxzRI4/F+kHMhvpiB5Mc7bMU6/zCkoTfA7gzG/CwN
WeR+EkCqs9vQo+iBiSX6Ord5oiTiKYr4o2m0qr6BnJhFN+56gBMc+IlcPqlVTkWLV62FEUCfa5rF
8AuocfasNHbQ7GyBtUKt2N7JSNsNkhjpz/wjIloKcAKoHwVSksd5PA26VIoh4/3U4yDXz1I18BDb
AYwvjDshdYr2YAKIEY9lA2nMRtloOOpuJlJMtU0tOZWhZ/2UfV8SB9ceknAH8Ku19kVg5D6+9X6Z
PieYYUa7Lhu9z3oD6+NBt2oVM/na7tKzbxUivVSa63r3muapWfG5yKpBrh8xiU3Omkp35XkMkZK8
ibIGq0gMCaQcv1+t7NszfZjyTg7TpMIAuBfBl1F43WNqlIq1M6Um/G1UPhaImVaOX7UU5Z1DJbWc
xtiMi1M4DH17g0dn5J6zsFWqfR972UMWx/+Hs/PaiZsL1/AVWXIvp/YUBgghpJITCwjxcm/L9er3
4/x7SxkPwso+yBGK1njVr7ylTpJDV3ljdz26c0PtbTCm0L4r+zx7SSmI9b6jh029dwx8BZ8mc0JK
vk0zJwmyPLUif0SB00wOdjaE8WcYINmjNzFlNwUtcieoLXzyPlQ1Kt0dZQKTprwvrdpSbow6dH46
BEZib9Re9rFu5k4iqIAp+dFCOC3at96UmacRH9hqJ3UQk/u5b4Zqj/9sJn2Zjd4Doqp65auD1XpH
MHpp6E8WxPRgjFoDW+HKmOQBNk8XnxqFCg06BrPy0PKMhVclOgO5D/BqFF+8eqjcfaHZwt21HbjW
20JVqwyhbTv3+j06HmocgMIdnZveLDWHtgGackFdhwnEoGl0vxkUSO0bB2vA+gt5k9ndWaVVmHT/
5/Ra71AN+FwJTuttUzTjnWo1Xednlog9FGrnJjrVvT56PH1Nbe1No9Tyo9J5TvJBTfXUvqtiaYPr
RVR/vmpjN/F86Qrw6/lcQMc3R+Um7mjFBb2aDMXPCD20Lhh54J9du3WmoLbL6p6Lc5m1xIxGrL51
Md0YKElkd045zL+iWQoUsmXpVFgNI5qC1EOmNqGj+1UfD27Aa2VPxwjbmPxuHlRFy3wj5VqtdkqO
YMAHk5Ak/ILJjdad6jrytA+m2ijFKcSleiwDo6uL/AvO9kp0GFE8FE9ab9fFx1Z1MlnuWpmF+n4I
9QoFKieP1eRbqIhO6P6gtU6pB/kQ59ZnFdChfZOXgKtOTl1GJe0i8oaAo9fJL6qr6EV00GfDqHCt
jxWn94fcNsPrYbBHfEqaOEobuNx95ibSx0gEcccm1FOx0+0ppKaOpdKPahKR+lVEjfow0xaM/KYH
H3iKuZS1A2L/+muIW9iNqaELsIMbjgup3jeq8WUWyjQ8aUZlAETp1S75OlS9dWcqhqhvrY5Xyedu
Qi7ZdSPcVutw8MYgsnTZ7HrPBpYz6GWuPuBinLx2gFytO1UlI5qo6dn+qCT5HODdah1nxJ01X20c
+9meC+N7jfiFxvYW+Gjb04wPcVgZQwYB1Glbv0TTKAr0OsKqtHbaskVny0VIwsyrEajRHGuI5c7d
i4tNdh60qZLft0AWXV/YpTteFbRZJr9voxCjXqco8+saM6r2oAopTrORGdqukfia+94kJ4n+nZJ0
6p5wqsx36NK6H3tlVmq/Ne1C25mhVYqjYSa6ifGxhSfxoYEtmp56OEstKIQs86xHZEjyl7A3OddZ
l7VihxRtb36EiSe766xBhfYWHfqkzw+JOpv2ddyE4ruVJVO7y2bDEkj06ziIO3VkfYF0ngw7ZZ4c
LGNRe+zLyK9dMuhARy37Y2SmofyReWCWAhpEeoI3oLp8XVn1yo6uvl4deP+R5Ko6rqhPZa/3V+pQ
6KRrDSySIB9FPt+0QxZ2HyFfI4+Qwc790dA2+s3DZkZfo2KaDqOGltWLdOxID6x2BuSFvn/WHq1q
Lu5VL/WsoLSbxNobo9lVh4lmUx9Udm2OB4W2JtjttLAx5U7BPF5l9EfErghN5zterfF0M8iFaexm
ltmdOulN90AQ4tIfZimL2yYF7bWv7Hi0T4U2sJ8ha+u2TwexbB7MuIirIyim3t6HagEava0cRbvt
e9SFtF2LQJX2POWIUt2pUEyR+7PGJNNvo6WECg4gYj493owuCMljqu9dMlRlfISkjmPzLqvEnG8E
s6tAmnrEH7kKomiyk0VV6jxm6Ixaqlnb2Y9qIbOjpAJ9TXGoDEbWe6em4J/z2Ch202htSa7/UUX9
OwJbhqZ5TZuIJjpit6vgocNwGM3HyH2MxzAdPiQFcg4PIjMtStKppXd4cI9pcwffBCK43bnGvucy
GYIEocS7Eq0NccqTQbnq7bCbf+OAqXexr5L6xIe2dbTxZTQH2SVIdQvtYQbjBaFXzNEndRhmdyMf
0ddJAfVReJ9LSwh4DCzjVSGrbSLXoiuTPEVCKg8JTCD5gXuzLHcaKH53Z0WUL4+F1VvexzyH9ryv
VVn3+yaaCUhSIwFPD5OqPoV1X30xwcD2FDel1/8OB+GW5g6Kehd/GxShqgfYFbl6ir2m/VUXtp1x
Z7h5eTMD7euviHMKYwPheRlZ0vxZpPjpCy8kiFW1pU9Gu0U8yXqaDZ2kh5dMi+5TXTQ3g9I3sU99
tmw2KjyrcgfRLMpbxBgLX3CRWFvlHk1XuJNOmfNpubE7H1bAEF93CgUDv/Sibkv3ddXRo/e9WIKB
6KLsS0F27fUAfiTsvCmdn5LIavurMpLZlxqR9e5jaIQ8di7xFGbvnPXxUEppVH5edO4Wi+/io8FT
qMigULLDJJf61vlxxOpDw7Pd1p5CI8Pim+jnhya9tIBltaXFerGmDEX5iiYQG5ei0rKj/8oW4O8k
IpKV/kR4UPxoJxndOCJufspqnvpjpTnplsfP+q5BioY2Aah4dEgpZa0rZykKcSm5nXj2MlNYvuJU
w53W59qtVFAHjCoMNZyywkBklFq1cc9dTuyi+E697k9ZxFpjTAtroDnaKMmzlNVYB+lkx485Vdmd
PWbZRtpsrXNLzhm1paVxAo3YQz7kfGqjAa3WWcTq05hgJXeoKq3o7kelxf7dIhMc9lajzdCiuAis
XaFn7k/gLb0e0N2CbjYpWTxmfgIlNvssapQL7SNU3Lm506ui065wELe9hxnL9AoTeIXAufArwxDV
azxVoUWW00PvGJEqx7rza0VAEO1DtEzyO8/N8jzQwX6me73TtUcEOgfNt826Bnxa0YYkS6yS9rrM
xSy+mE1lNffcq2WHQb0xduUOmLwaBQoW6YoboHUaJqfcBJXrl3GodyQLoa7sHT21kj6Qdq85B6SU
sXUPRrN1EBxiq9Fh2Oe91S+O7aUs6EKGSdW3D+ZMJPDdC6O8eHZEY7X/WPxjpy9MS/JjFV4Rxb/V
hkfCOYmHZpgeabhE+3gusHwSsXvnzMYzHpnKRqNwfaHwvJlUGCDDUYnW6QmebwLZiFEbhFQflZKU
62BPaXSYlFS/VzMri46qO/c73c2MxE+FUUd+a5epuXGHrs84vwFZYw44NST6lWtJ2CFSlSjzCv0x
siMjcNw0/VIMpfBpgZhEbnABN6q5F5WrPyPyRgA/QYCB0sr5V6eV1ll10uqPjklwFkvUDzLRxIeh
DENfGez5iMCJFhSx/KbESnKjdWYUuHW25Ubwxpcz87wfaH5QqftTufjrdsstkfNWZMZjKOP4pEJd
25t9M30CuabedLIbrt6vJ63Vv5ZAamEBc70t0rTcNecf3kxON1iDbT5Oidf+cmRm33mkj/YNfCRH
9eMucb2dlOmcHfFPU6gUNEqz7/S+mnfhAMDvAFgl3KgIrcrP//0oBHkhglDwNtfMjAj/og6uoPkI
jkoEOgJVe7esO9Wf+2L4mZeIORzmxgjV7xuzsS4MLbNBCxi+EnfupQZsm04ABLkZH4Vww2+AdJp8
hyJpdVULaXh7UYpp3qVhIh5Tr2y+035O9jCXVe0fA5c/v4PxQXtR2qeoer4qpheXiTWM1mPX9u59
0uhOEHrClsTStUPs7pZpd3z/29+Yc+ySaJ1QEls4yavLn3auqsxI/T5Wcfw7GczyRjVLrLtyeGs7
6p3yGzZO+v37g76x3VFYgZJtIsO8qJCcf2evUdlRc8L4fhzUK1MVmJoM8zw+0CEwfddKoy020xvX
G8pfy6SilgEuaDWzHqlK1leF9Vg07dzsi6mZbzDLcWYfTfPwDoCbTAMjsfohgFBVBmpjTBv4hMuP
pvZIkwoVffpGQNPPP7puSsSpyozcpeLtSaxOJr4YzQychJemdxpYoo0o4vKjGRFYGx0kl+7DWj7f
jsxQk1SnH/sButFsKvLHqMjpIEWeX3uYVl21hjodK+7kY8YLsLGb10EM+Da6nog2EV0sC726XPEi
lCa5sf3o9aI76m4pd5HwRrRnx/nw/oZ64yJnMPYSirNAJGl1nE+uqMx5CsfKfrQHRLb9Du2mk/S0
TvhlbZty17tdRhWr0z5gJV94V5J9stfpaAG4i6sy+udTxc/hfgW8rrpLH/3856QyNPts0uzHetL7
T8IO672opuzgiErzZzilRycz/1GclOvzvwmHgIWwO8pz54OOrgLvspL2I7GNc7RLdXhOHAc4SAtz
599arv87FuodlO7xQ1onkJSIjbZJUvtRK/Xk24B2ol+g9X9qy7LYWNt1HL58FrhXZPR4qkCOry6L
2gOQpbDyj5ndY2rF04HAnN4EU1qeYitSgmhGt1G3onhj/749MApcQOZhtK2/URjUhMzesh+VofV2
Y9wXVzhS4P1UeEhnd+W+H5qn0NLyjYtirSHC5CKnw6DkHQRDCJyeL6TVd7Flijr7aY5olHwBWexp
vuFGGk3fTs380qLPc5hyYzAPdW7Wzo69lWpY4lRDfmMKTbLhh4oqctsbyd7AZ2XLIvONA0c3kdB0
Qc9CZV73/OJSlmmZj8ZPUcmfYZilB6tPRGBkmb5LI4wHQWGagdnOlV9HYxa0Y+QdE0p3u/dP/uUl
g0EV+EvsOZA6sNeRk4zVthOidx+R6RJAjvrxvq175WkaLGWr+nT5VoJ9RCeC6oJJX38NpgNaXuU2
qcNjSgfiJtSM5hQKKwFuryrfZk2mqGk2W6d6ObXndSf6RCDdSXnpyvN6nW+GZI6cbLb7+GejGzQv
aL8/drhTtGQDZrermm789f6MvjUg2nOLOcKSba9dnSjNDCIy1eRn31rTd6C77d5rdPUIlWH60Un1
+f3h/kR16w8kBIWUsni40aw+/0BYt07VOU70s47dyv5c5qleBZQRWvUmE2rsKxWlUaS1frWjCG8a
A0NFf3KkdqwI1va93aZgKIe4yw7WgAf9jwqS68aUvLHwSJh53OMU/qBdrsqOkzdORhy27mPYmNWu
tIgYklFmFAHS4cXMO9dvRMID8/7MvLG1kWeFWeaSFCCJsOTtfyUFSpvVM8bajIq6C0ClVL+dvdH6
oSpJm2xkQpd3HXvrj6QkYRLBySo+UjIryQSKaT9VJ06Cui37Y960mV8Qd97YQu0eJq2rgiiFTvKv
X8loUCiAnOGheEE4qLAkaIdOZD8RE3MMH3xSEQwtPiB+mptbQrtvbDZGA0cHKBNyMurHqznFZaub
hjb9iVmmqgeFrEf8Ck1kd++VBDvHfWbkyLnL0VTDQCn7LvoNSXv8WNGDDX1LD9XfKiKIzs1U9fW0
R4PSTb6ksmWf/uO0kASAqnawPqK+dlHDjDHDxKNEiud44tEJSkxGd5Smp3CPDPUWcuJi9ZdIBUlP
ci9SL2Ac57Myp3mDuZMnnnM9TG97O82Obp7TIWd6/L5UjK8oPN4abd9sPLEXd81S3yDzJT5FmAou
xvnAohgp8VCRekp4H56oLc03fV+Nn6qsHp8ghWyZfbw9HvAt4nDKKhdVjsIxSnNM9aewzYsrPcOk
qx+LbF8glVf7ERrMG2WVtwakbYBSPM0ZnsrVBzphNsRxOJpPQDDcp7kf7fsiozum4na4M3pz08B5
uRTOblOuJ8yaOMN/WiXOeik1VTSdpSsvbt509q4cakmbQRe0wEMvLm6MRmT9c6ZNjqWcBFTn8gEs
tJSfC2OqowNeqiVXa5HqSbiR9BGPr3/bwv6FJcEj6miXcU2rRkkjx7x/ARUgFHune60gkgLFGzvB
MBauFd66FB2OkeJm80ezoQhOW7Clo6IklvDuqkjPd8jPFM5u1Kx8uJNVhyhM4Zhqe9UUzlCcRiVC
YiiDYo30InAo62puYzO+ajDs7A+D2ufKDxl2AB+psBnZ3u2keDGIFYRP7Ex0PvRaXDykGaLvIoD7
WUzJ3q6Mpq79gs7xV/q3yvTDE9J5NCy6UR80MzYfCWKT7GU2+6jbJ16RiQDAQvYspHRivyoczPYq
fEKPXlSjqT/04yTua70hx5aVwX8NLJVkBN09uqDDqYxsK35wkqR7QKUyHK+UIsw/AxlB0UBZEEy7
KXFoAyrpWN1MutS/zF4rtZ9TPmO0VaZpnnzsaYPc2KhBxv5MRzFbDEDs/Gtrjqp6cscWlJs/tyCm
d61tJLceZFf32oxco/OdSGmwScmaFN/kuPLkiW6RqF/bnJJH0NZaQyF61suHBCaySZM+TrNb3IMM
leXzwq+W0+Hm0mrlZPuWnZoIBw1C2cUlpIAjMs3KbZjnoxfEg1M2X+x6Euqw78y6Sou9HaLHK3D+
iYR7GAGz/5iVRDVfUtEnwyHOKU8evFoxfptxOJc5FCbXo9JrD4Chho0H+OJaXOowC9Sb+BbG6roe
pXmRGueVOr1wRcijyIbuEJsyOixZtd/QXUN4FzVxNR7SjRTgYmQHehjwWfqo9Dl5Bs7vxdJGFCCf
evOXPah5g7QEjKId2DntEz228msDOgezCcp2pXeUmMVT8X7/+bkoHRB4IMeCxhSIwYUid/4DpnyM
rTwvot8Sdb7ok+FK94cyaDOBWN58hG2eJDdzHTb7RHT5V16naSOuvwi5QNhSO6ADQ+ZFt3kVkNBy
1AoSl/SZ8F47xjjYRLuqmArDR7nkTsFGzqWZ7lVbcMn1hU0ZDFUYAm5C7iXoXuVemVvLsWpU+3lC
v/1Qz1N9qnS3OmbojqKNWON38f5Mm6tLke4dehMINNDTA3m7dnDssgilYWf0ntFqc2YwRH3mK8sb
vQF/W0eTC94djC2vEEoeNrWw8xVVFaWaeWW9ZypFsW+Obf/FKqP8FdCN9Y+SaAg/IU2wxJNEL/ri
/HQ+lj6Z4RTrQ/is4gF1lbSzvG7jWkURF2GWut8UUf4TgP/96v0ZEFgStD8OC2HM+YDIYWdZ7JUe
vTpLfHJ6r/8YutCPe3WQpwm7t8gPK2oGeVOZJ6OunnRZKVfvL+RFSvznR8DmIo5i59ISPf8RTa9V
9PMy7zmvO73Zhfbs+jER3lch++l6mFxzL+wkfRnGKHzVxTx8zKxCzX0rV93D+79lfX/891OosdLY
oNi5pkdnRaeOs+y958pzO/vk9X3R+H2HFanvDejX7AytnumblcknrZuiT++PfrmlWX4UVP5v9NVE
IMFlWh1Cn8/1UMQ7u3WnKDDEtkfv5VllHJewCvI5NYg1zWoy9HHwZMuEZ3r62fRg49iztI48jcON
HXvzRn/irfHArsB8xgAIMO7qTip71548b3Kfx8Ey0HEdMTmfpiHAD8f8Kesm3nh/3jqy0DaIjDm0
AOOXef4rAewXDO+YR95zFjXWvT420WMh3PE0m0m2RSN769toAVNqWGhGRI/nY6UNEWGD3/Ez9vTO
eMQ4OrspjdidfSVTPMx6M8v4+s/bBLyERnZD2QYZo9V0mloxuEpShs9KqHVR0NJ2iQ5qylO+ccW+
cRoWywIWjRYbHcZV0lflFDJwJwifW7Uqg7IIPZAhlbK3sem90pspC+oybL4kSdMe3//EN1ZwyTIg
7kMyoC69WkFdIr1p1o33rGHe7h1ndU7wqDLNea+OwO82oob1m8mpR4iSBB75RLS+1nx2O9alkmmR
8pyZitkuBdkp81vdFi9hpWREETL3I8MLf7z/kW9sHS55pB+ojLFLL+rO2KhQYbaY3rCJkJgo+ytS
xfGkYGKwt9LuH81clteFDvVCiSGFY8wldvnrWNDFajJNnZTnpbF/rcDH2fUl/Km94sbJrcksbPWJ
31rGRQGLOGghx/yBU/01IlivxAsRL3mOUNuMdvBpKQ7odlIEhUi2bGPeuD0Zi0yJo0+paW0BlVmD
aCvRh8+FWXU6HVATVI02zurG7fLWbiHuIN+n7cx2WZ14r29qI52d8NnJo+4068O0T7M0vqbhGt46
9ZydmmkONx7JtwZdbMcpasPAA2xwvnZjGZZe2nbRi0KmEJhZM+xxj8bMQ2j1VVd15odKj5ONU3g5
KEppFDN1On/oaKyZBkPYq3Go2tFLFwuIsTly7nSIoKMd3DGqbwu98Sof/re5e/9gXK4k4y4REHUt
CEBrVx4q1s0YCYczkUqj8WsWgpCEktHv98e53J5coKgzMZ0ARQBHnk8qHmh23padeBkHx7s1pnzy
k8GxH0xd8fb/PtTCnwCoQG7ADz4fKo/iNMFmMGaoIb+dFD35gpMk2GZELP75WvljtwjvhTd3wYOc
DxXVrWghdPBVnlF8yJVWOY2TxlHoxa0r2vLw/pe9sUlQ5eBx4A5dZGxWt4oZVk7exTB3WrW1drEz
yh+eYmSn3EticIOGjvZsuSXJvk6zmEQ6KCiE07qgzLf+RoAZTWEWZfyiAvM8GhRddgaeqH48pcYd
FWYJw3DUv4FOGPdeqtobD+NbG4fQYimFLbyttQp/GNeTUxtK/EJ1rj/xTCaB6RTZgzP38en96b18
JLi3qWQjis5ZYLeer6ZVur0123X+0o6ZUe/VPC7TexexfP0rFSr5KaqgW29JTr01KLUwDhrJJKHN
ak3zKk2BsJflizZA71VxLf5EXci4ncZCXCGvMW7cbm+MR52AxBm7TlK5daBRePbcgNspX4zGsXwQ
nDGqokMrd8M0mL8TysQbL/7lAi6vIA0p1PUoaq7rmSBakiLqxuxFnfT54JaR87WPDUyBtH7+R9cY
lg96HWLFdCMAJ1ItPl9BwohSDEOVvighnYIvU9qQ/odemCunErrAl/f3y8WXLXkcvPdF0or273oq
0ZeMqsGI5csi8PRTonrkawSoPL6K0f8/xiIzAyGxlDoohp1/GbCnylbnuHsx1NICJYCg1Z43EYJH
q8RbLYiLe4YknNrskhvxZeSJ54P1JmzlOtTHF29s21sjjO0A6Unr49gnp95L9rFepBtn7+IdAuYF
IBpglc4x8NZQwrJywyKLEv1FTVXCF+kUtbrXqRVu5H2Xa7bQ+bAWp1NPlc5YjsdfYZKX9m1Pnqa/
SHoU8GpxF7kWY9jLIFO9rShwmaezlJ/1WkBiME9RXqYHfD6Y1lpwXjov+5VZnQFqr7C+wghNgnnM
HJCLcRFAZPP2UaoXv97fmhfVBgRCEVdY9K1RnlUvIjRjtI28a/rmNyVT+ylG4uyGzGp6qBPYRlkT
Db8qZAO/JKY2XuMt6X7T82nYmOu1TdgC1HUMVEoppBPX8O/8++NCGcNytuSrYYBv3892Eja+FXdR
TV1s6hA2iVVUj5D5N78qZi5Ac02GdpUPVpNSM871J5nCADhlqlaqh40ZWu+4BZnOc4ZELVky0hWr
H2fESIfIzNJfkSkyHnozNJ4U6A0/qHg3uJdp0NlGqkf7mkz0pk6K3gk8S9EWTmO5BBNm/62Z0/E7
4PNuS4vhAvu4/DiQj4u7GjsV3Ov5zGmNm8lem/VXtZHeh5jO0w/NUrLa11vX+DjAERx8TyKo5A+U
63Of7oQQu76phitpCsizwqyFtbGe66dj+VEkwkQCZDULT/v8Rzk9cWKf2trrPGXjq1Vr5W8ro6pq
smoPyJRtuZ29sX84oNSoEWlGnALlhPMBR4hFudBG5zUpGxUfiqGQ6CE6ufRr0UYfy7Yq1FtHTKpv
Zknn7kqe6oewMHsffmD+q5iIZw5Cl3mye3/zXM4Epd8lWScBAoy8zkvcrERRotPCX2lnPSmpHdLu
L/rhNnRQbcyT5vX94db3MZVeeuuw8tlqJCTrWmXodS10ED16jXgE/FnFHaZVauWmqVp5GoyivzYH
V+zfH3R9ef0ZFNcuKvwATqn8nk8+dDkBx4xByxmspTSEeaTl5UEILLX7DsXT44i6zKmNYPS+P/Ib
s8sdTV2bQveCsl0t+zCL2rI6JXpFoWh4rKRb7kQSGzdmN6a70RVX7w93MbsQJ1Ab5ZbmtUN9ZPWh
REpqHCdJ8srBaXPfQFLrZTS6qUWcIx986lpo81pmv5Vnrp8iRECY1aVSAKjgsiCs4VfT4ReRvjYZ
RwfaUbmLvCa0cPbl3fvXHctgtDbhlBOKLarV56tZNY7eu0WXvgKtiCe/htOqACSg+gFwXNkj2dFU
/xi5833U8WHcGOCCiCVWdxgkyYRGeZ+/WlFUXDWh697ABg5Pcwxv7P0lfGMqGQrWGw8N8jVrqtEM
qbtK1Sp/FZke73NPUw6j0PUCWiIFgo3vutiey3fhNbJkmNhirBVIqEImmqI0xSvoRRHE6WhcdTSj
jtPUK/c5bnP/n/GQqHEJMgHmrr1yVAmqKdHi8jVOrAgtiKqs5UnVR+smaopS8avKNDagkxdnf/lE
TsNy3YAPXS9dKujJK6mTv9pJMn4Kk7raN2Vi+02XArhRW13e1qa1mCJXw1bQ9MZa8ryggMTeWRK/
5e9/RWiTRcIQQfV8Fd1YwsOh3X/V1kMS0+nO7fv3N84ba8lgpCXc48Tya45BURhxnhlt+ToXqbEv
8arfAykcjz16jMEA/XDjrnlzPF5OWqcLlmw9sbmud6LKx/K1axL7ioJEik9gk9/zcBVXLc/8Rjvg
cjLRVdKo64KPXmyHVpNZj7kTDbmWvs7OoD7UUVfvKDBP9xTyq/37U3kZchJEQcohcf6jeKau7lGt
At9JsJS9Rm5dYb8z6xmaC6793Wv15BP+8JCdErUGOdUbH214l4e2n+uNFuLlBPMjaBDweqBAQmXr
fPdQlZzUZCo5nM6cHK20TJCbKIxfzlilV61X/itah5Fw5wIOS9GAUtO6no2icV9JZS5e28l8arta
XkUGD1c1O7uYVOnw/hxfLifQMDqxlCUXo/K1YBXcli41QqV7NVIzvIvVGcmaxItPptG//vtIIAkJ
O2ju095exXqxh0GmVJr+NRz06nbWPbEf+ig+YC3fHN8fatkXf2VJwLoQswQdC4RBQwBsbcQzzS1S
HUqu/46K0oQm2er7VnMHPMgVBF6i1j7lrhXtxBAnX1UX1N/7w69j7f/GX8Bl3HgGofaypf66cAYg
m4MUUvsN9cE099Kt9W/SlN2xiAZr106VeqtG4aMa6u4VCG5AOPY8H0ynnT+qMt+6/lZX7/JrqJbQ
AyLbJz5YJ6i0boFMa1L/rSu9s0PWAAqGXYTGQ4ou+LENTYQP8jbU/CRt+o0gYXmRVyuBahhHmM44
18W6cmqPmMzoUWH8FiMNp6gr52964igbBaF1WP/fJy4fSDwCBXoN5cslRcyi0IzfEszPCXEWwy9a
D9EYvWnEQZ0snNoTFP0QhJk/JK1yZyA9eoodecrKofoMfrrZsmpZN8b5TX9K/bx35KsE76uL0h27
0VNy0/ht6+VTW+bhlQDhfuCNfOycxG18Dbn/eeeFffxQTzE0kbgDiDUT1Ly/HVdH/L8fwgsBP4JK
JPnz+W6s6gINQj0zfwNzjPetl9inWKCFqvSmsn9/qPWNvYwF6IuvpUABS2Jd2u0GL16Mv0TkK4aL
igYR3U0/yOgnyjvtaW7neGe1ZbjLEcHfjUpIQRvUz/P7v2IVfi8/Ai03EnHDBDLCv/MP1iK3HCwQ
O5FvJq133bnep6oZEPWpta7+nDQm9NgW37iNvf7GLkTqjBkmyCDcgEFxPu4UYnyamgiH+KMR3yEq
EWYfOqgwSJEo0+82G909XmvR04g5EXwGZIhO1qgMQYciax3EvVpdDy3Nto1o743riN+zqCGSYcN4
XsOcvdQStpc1CL6CSVU/RGMnTqiXuX6XOmMginC8HhE4QT4ksw9o8uDJ4rTmzTQX+t6gXf3t/eW5
3I+oa8LL4lVHFIMJO58mqXu9LdUyifzUMgHKYDz5kUWBJ22WW2yWi/tnUWsFkrOMRYlubUlaFeWg
KK3TR/SG0HoBXY7iUF/lUbWx+Bd7joEgBLHnoHxx3Je//3XlO0M9Tk2vjhF6u/mc7j3cAfRdJpEa
+1RwO9s+6D8ZXXc6aiEb198fwPDZLcvgxJxLlZOeChft+eBhbYuhmg02XgjVajrMVDz1G5FV0X2c
G8ilZa4jVXDsACN3k1Kr3rUWIqAGY2ougzqJ7MKvi3KSvp4OORnrqBFXJT5CFrF5X+aovwVIY0jT
B9VrY+GLEEP8ZCVdqXyym0oU11ai9Cpsdiz9fMNWJ2J4bUTYqfJDCJjxGJhG5D6jqlT8ELlAM9Ke
ncbo9uHcuEa5o2A1w21qEFT48f5me2NdUAmmaQdrB2H09eVH9bs2stHQIt/mPTgVbZh/MMw6D4So
ip8kreOP1nWbLRbDxZtLpAOTZAFBUAog5Tlfkd5CFMdscz3yBXSn9jTU5dQEQPMN79aqGzc+wesa
btCdq/J9TcNm69FfRa2LSPAfXeSliwgBdI0SsqGkQUUaDOFL0HGTD0hXUnOHd6AGpVd0z7YZWRu3
/8VHMyYCnEhVEOUtJerzjwbVjuhPj/aTb1rlrxLDuY8FKuo0mQfvWh9H82jBRDjY42xvnIA3vpYM
AUttnv6FOrK6eUnlUstLUXz0pya+cmRUp1eRrs/Rg4yN1rwtidjzjbzgYmfRz6dwtsiUQgqDIHP+
tVpkdklHUTMBLWyavkQvUQZaY2m5nw9RFSiV4n1oANuEG1fNn1rg2XEn+wKvubAQQb2gCXQ+MsJO
pZcbBnQYqfayuB5JfdsmqDpDy75LCPWgoc1Ok1cuvoWxDBwXqNHtaMdF98EpBkKBA9k/QhIN6pQf
u25WhK81OpD5XMm7aud60jwKAms4h1WLyjUJAeJ0Plo/kfNLpJnd7UxCefXkGCTWCEPRXwxvPMlp
1n2lcLQYVy+lnfdmnqvxnZ1SENqhot1UuwxA5j8KjxNecufhVU+GhhonTYfz+UiJ9VVyNP374HU7
S//qZcLPp8//dpGsB1lNetoN0pg1oX83PqNJofjj5Mf/Q9qZLdetXGn6VSrOPVyYh46yLwDsgaRI
UZREUrpBSBRPYp7nt+ln6RfrDzzuKm1sBtG0wxG2FeRmbiQyV65c6x8+Ohtrar2O14OsLrxtiEe5
IQn1gWumqymekC7r6MLeUileL93VMNoqOpkWmk2l9PIs4mjdyZ+ni60nWV/B1kOsbnuFMIxSTXkn
sPnDD0rrSpNvPokv7Vf17u0Xs44665FWUadCY8qSa0ZSPiaXKIYZO+M6vMQ05u1htuZslUWr8BIK
OILqQ3Cd+7Evfx4ulNt/b4hVFIsGvQ2kIFIfCNSe7gduuJP2bw/x4rXye+xYz9Yq+YowStLKiseo
flQ31WEfwZBwu689nIJfkeRGj86F8KULZO2MrertWkxsvU/XF9EskqqkHXi+WBxq/dgE3pTdyk3r
1pJxqaguois3hr0T2oWiSa5kVICHLiT5am72fGd/QBjD/IKQXAMZ+u1pWaek61lZRRAZokGcjqyh
0PqZDZ+a/FtXb8SPVzcEx8VSK6fPsyaYqiGZH0IXrJ/E/ZJdKt+d78IX++L49pO8ukx/G2a1G4op
jpwwYZjiz+RYPE2P0sV0+PeGWO0EySxbLaO1+tDtxG5ZppP73mz65X389hSrndBqUN/ndBnisvwg
LtWL6iLZ2glLBDrbCb+NsdoJdaiXVq0zhvIxd9z+A/gxvOHqn2XtdpqX/JJ//nvTtsoXGuHIUpux
+os/5yvpXrvMD1svf82h/2uH/fZMq3VsJUpYSkhfPwTfyw/qofhu3g6c25d9vW/vw6/67LaP4YaF
zNaKWx2MbVKMdRgx5jR50oNZ+VLpOV/Mr//e7K1OxrwUKWqUzN6wG49/LTrt4u0hXj18KfCSL6OQ
xTY9TSPwAZoBFCbqg1VfFtJnW/9sDLOrDd/+vWFWa1suRJDGM8OU4c4xDnFyWZZepG9s0rPyExd+
qFFcfUwcEMAtrQ7g1oIjX6fy/M1p7DB3lWjsPgVAMXso7ZDo90VeIB6H3FR0lLAUyf0EOb0/o6TW
STswbPjxvqcGPAJGbAHcAsuhzb2KS9Mw1lrcBso3O0kxqZPH/GNNhky6Vmku19BxI5NaZvH33b2A
VbAZAisCvgl0/2p3I2fG10mc8LswMkd3gzhK8Z4OrK20cH1ykP0v3AimGSw/nd5VKtWNAeLhuhp8
6xvVrkIPXF4nX3Ixnm3Fo7HWvNNXDPAPkD5yXFD9Cy//5ZD9rdCQAq2NRJ2W37UqMzz2XS57toTn
lmXMGBXHbbkl8rje4NybObKWSjYCHRoeOKf7oqWqBU5Mi340qhRdzWESfTRxXrxGfNn+OBdz8SGF
XLBRtDx7f4uLmWIzqYjo0AZabcZMS+VRQiQakUUVxAxVhwP2Bar39qo8e3to9y+oAEDnVOxApp0+
mlTayMJnSv6jliqn9JALLz47i/HzAThMtnHinD8SrJ3FCRSsJNfUtW6kXVI9xJ4n+1Gaefehxlzy
U14ZWxO3ToeZLEq9S9sM2Q6uQ6uJk4MZ/B7dka+gAZC5lUzjurci5WhNiyBQZE6gXQVqAymlhy9v
z+ZZ9XcZm/YVIgPUFJB0W60UQ06TSgqF/bUKORKg5I52/cMaZQDueRF2KPDadRSBCZ9hG39BPTRX
HdcUIpGek5Rf25jwFyDoSRCgaYfoFNVP+kFgXVbfh6MwQEBeF/ethEYzkiVJY+UHo2t78SlDYsS6
qttcV3w65XXjCQSbHVfWWXmfa1Qhymdchrsp8Brk6ZLWNSGOm5XrpI3ZXGZqY5Q+V922z7xJUNg6
TnoT6+80XwITRHsGTibILdYOc3q6QqvUwXhhSPSvU29KN6CZET/u6SI/1Ham9HvEegrAWm+/x7MN
b9N8pCzF9qOFBUDrdMyaxRvaZmZ/LRUmjYJn4CLZYV2iha9dBOCZr/XCqi7eHnR5F6fviv0O/Imn
5RYPb+B0UHVEZziBF/W1VPvZ3NWx3qR4fTaaccwdodl7LdOV9BBlvZzvTdTbxAHVc3sLHH6+fWgb
wkEGtMJuBM95+jX65QqmQwX/isBQPt8NUutoLh7ppnYRgo6r/LmmlrcrZPS1d0VVGsGnt+fhLCQt
6idLl4ZKGmSRdVlJjkvdiGS1uJ+TKRpoHcTjuDeqYArdvDPFVlA6G465BhfI4gKpBDB3tUVsUVv4
gVjJfTqnKfWeJoepL8XQ390Eb4KNCHE2uwvxhtMSUDXnMjDW09kdEvpsRthJXzHEmj6lndZ5Zarl
hzIRg2vP1JWmNB59inX2xpo+j00vxUHcfZb/ADlcLWoqVAY6Nml9r4W1dFNnjvNB72Pnppg6w+Oh
9SstydRPSqCHN7oS/qkqbbaRk53tK06zhde4EBv5P2tmo2NkiS6Jikycg4bqepn2u6Bb1EWHwcgv
9Up8ixBY2729oNZzjgg5eALAWiRB+IuvwUWRHRhVO/fGvWrMzoeGHuynIRv0/hMa5/Ofg2q1pg/i
t2lvpiZwtsyVzkZf5Iu59TI+804B/vSNI+FeJb09jPdmYdkfgpQa5M+mVJ3Ui7S4pmUA7Cg7cDYN
h2JCdva9r/2l9s1ZSAeA/z6D4wS9oO5pRtP9wM1I8cJYtS/zxO6SS63HJ8ctANnf5I1afo6rxrzM
+yn6qRXBaGyEt/XlYvkecAhggSyQS+rUp/MgGcrgTF0l31dNG0wuGUJZHwa1TWsU+4QAAtVl5QZU
53xMENLoGTDsX9220zG7McOOAk+BewcPF7/Ve+fjXDlopCSSDxxpS517vbwBsGGKBHePG4eMOt4q
lCRGO6tNU9b38YyySdi3wzUqJPNechyhulWpkvcDNPj19vJeZ1UadAmOKARMWV0c9qt9LRJDK4H2
G/dah/P1IoIfPxj6pG0diq+Nw+ZB3pDBaCatFnLWDXZUI1BEoOyl6HIOpNTyMvAF+saSXUdkHgjo
KMGYJI1AuQZYNe3koCfXKfciGRs3UYJiN6Cy7oZysOWyeL45GYqUHuYCmFxwsacLxOngeOIDpdyj
Rl980ObauuoGPaAvyxKFNhH7bVjMP9MeLaa339r50oQauFjlgdThna3hzkrjWDgaqPI9/m7WPk9r
S76sSDlst0pM84vW4fT07hHRKKAPzBIlI1zDMYYkl5Oml8W9FSbNPjCtdu8oubOz0WFxLZif79NA
gpoB3GXpkSxsAJzIVnMrckR3pryb7+NCTQ9O0zRQg/vqKDLZ3JVF9/j2450tT3DNC9ZBX47yRQ/0
9FXKTj+Dicjn+zwJo5ux17Qd1a0toaVXR7FBjEGWh8S3Jj0HAsH5DkPDe0cZW3+qUh1bpHDciJV8
db7t78kgolgL7g+vYBwcYdasLjFGn88dch7R10CqJUQH6wk7VRPvqOTnaFZRI7thAoPDcAHLVU7s
anEU5o9z3RvZIrcOyvsXaIxmOppDamMF06YhHrxxjiOOlwIMc3A3Ky1ssDRceNJvmhMHfeVJoTnU
jgsovJOwRZnsEREaM9AaPmlI+YdGKzqIz/nYtOaBtndHmSuGK6N4w1SHRuIHmM9OI74cVpldiTLA
5cGlL0/d99A0rJLQi9tZM6m125gbXeBBA+vAhUWe2oBE6qynG6+letkbxw6jYuxEpkKtFNMNwXIn
FnVJEERuP0An+eDEeOncwDbR6sFH+miskp1RNXZyhYJaWDxGsVoUn1GyC6P4AhM6Hd72YMoB/k9T
Pk4idEtFxXDIDRHdqSRXVcsUGx1FK3puOlJr0g0cjKq6oK6hxA9zrNZgZ8MAbQ3VnYcyNDvuSlQr
jplsTPPHtkG06cC9zk7+BHDm4A6gCzQpPwbG1FH0xFYx3tdYeEVPsL/yfBfha6OA/gDYyF8CHt9f
DhwhwZ6rtxn/WYxtIu8r9IcGz6jm3rzXkHmqXM1I1Gw/RsUs39pCD9sPqkiNCL8drewS4aZaiKAd
1h5YnrqWnnTpTasEKeCXscN/+gjZ25KOQmhtf6eDicmwNiHg75zRSY3bpMZN5pssU2YZPSXOEAzx
4FfpWu06Y16IC0WVimeEqctFY1cdo12QagOoLoEXzcFxckn2J7UZm8/lIDX5YSLZDQ8lVfnpIjRJ
+Pxy1ILY7/NQNL5lS0L3hmBIh6tOaLV+wFDGGby60jCI0oO+rC+xwzTtz4ktdfbjFExOPXtxD9hl
N0ppIbyo7kLjgMxMFsKjMO1+T0IGu8KwG4yA09mue3fib0d+r4BOSTwnwlICKRwA2dbkquZgJzVL
HrOvHdIbFQaCuDG2060UStJ8ST9KtB+HvlOjb73a6MZhCMCSfJ17JAOvKpGOg5ulCGL9EDE+gDvM
KrosJ6trFpM5Sm+N/AXiEEBvy9RC097pVoliKDqqurY3zdHKroGE6gsF1+yRmHFFYzRyDvtmgtju
2h2CV66WBk39ha9gDxcj99b0GFe9I+86XRuzuwKwbPlccdFPsAJChOV2spXKkL0I/S4AdeqAGJnK
8sMeqJr1qfDKxDKm3JNTpW6Qgi+LPPN5dVqEZ92Mu8VNqYcWPs9pFPTB94qvhIWQhAlcYPhpoyMX
MlSApn7o/TgGkIg0gbx0lhMIruMkyMQFRNTINr2ibON29Popd+ZnWbKUQnGjXMSz4cKU7ThUlVxI
yrHvgd3/ygFNRO0RDTpmwlcrbkO/4HPY0S6HJeX8fPu8eCmA/h5iUaMji9Ep61FjWIjCpwdGk0Ww
zkQt36Pj1WvRIUSVBy3u3CaS3jK745ju24nr0F7TA4cpRKY+m55FbmVAhpo+bQoklmVsMDynym1x
pHiRm8LH1orZ0MphU1VwnRgtrD+qj8gdLYqZgGpOv7GDg7zQglx9HBFZMw+ZVSXqcSgdIjcRPdxK
js5SFIb5y6CVuyp15NUE8aJjjPpS6YuSNrntajJYTi+t6/HaTCOCsZyX0TtzBgjnKrcEgAyA9djW
qyeUrLAZol7NvuliaosLW22rbq/JwpofU7QB251ZGkTzt1fCOgnUl9QZyBr3EnAsYDZPpzWPcWdw
6qT+FoeD43hdUNbhMxSU3L5K6p6orCax1edsjbltDqFqjMq3t7/B2YsFEbZY2DtApVEhWKN3oGeU
JaE5fSix4HtwQi38Ncp280nVK6wZ3z3Wi0rTor0JQHudwXDeO8PUWvFDhwLvsSiNUfWp27c9GOjK
rjbS3LO5xVqEegNtATYatcjVGlL1ScKFr0selKHA+Q5QoHOHy3B7O0RZdsBcUv3GTSBR/dJKi4e3
n/SsAwSqn2ILOhzQNFB3WF85I92geEUi/YAhV/ClNGNKPHsonqEOOlpCzHyfijRxPJxQ1aeinsQI
VQ0uSWd56qyPyqfeCqRxo65/VodZNPHJH0mLIR0sbJzT5RZVzHM0GfJjFs+6dkPxXR39wNaach+N
VQZ6ahC1lB1UVWpjxbXYZuJWlMag7WvDwifz7Vk6e0OAhEmZgU4icb18pdOvM1ayKlrdih6bJrB2
SpqMAOZgBBix0vjqHPb7YDYqb5SSfKNDtY4vSD+/2AbDEyIBJqSdjjxblRSVdhY+ci8j62xjdHgO
S3EswKNQ0r710M2zd1YEGJOMeqF7mAsdan1Fz9qhmTOy4EdrtpIL6G/Rhdk40l0UtvGF2anpOxEt
jIdOmUJcY6dR/FjNbi4pdRukY/OotEWApZDZZ/dtlAW131aFWrvNbEAS1LJA3wAEnoWUBfm9aOgv
Rxvw+1UtYqCTu0Sz8dEAVh1fVrEj5ddhlM+xb+Woi2/M6yureond6PVDykckfa25kdMjy4Z+qB+H
OI6yr2gMDljRVnaOs8gk9PiSOgEqgAUWfZkPELgd/RBRy8iziyjZKlWcryxCzVJEoAxDMXnNd8uS
zA6TfggfF4SqPxlmcNFoN7WleYLK1vHtDXQ+01wxYC1SQNYRxV/zysdARZC8mZxHG4WHr0U5KLdx
aSILLiPWeff2WC8NpJOkZdGDJ4GFyIBgI5SW0z0TmHnrmF0tPWZtLrhcIedrNZGHWq5DM7Qo02z6
VJDgZx9Q4JIlzGrRSrgvKzp6H0pNEqKlB7R4cmC3Ug/BVzmuxsUfG39b+1i3faNcJ1MZppcZ6DV0
3zHjMr6Goz18fvtBziYNjgBnHjVRlExoVC9v8LcmbiswwLVyWXmgn2OFl6yN6pvNzTBEUiExJf+9
o6G8gUwqytovLY3VrGlZLSPrm5kPupQYD/jvgiwzJWNXlaW9sRGWfXXyghaRD2TYYPosAp/rdviE
5BwOuqaxwFCV5Uom/Kiam2OGqrs/i0Z3Y17rBSdLvBOzXmwkUOfzukiHLdrxSzES3u7pvHYGwKEk
quyHgEtJdJw7J0845bB+uRJCdqSN4/1so8EGXFSd4VQt467ZBR1SrRR+ZGSnja719H7WvLgT4pIp
aEB15/EG1GY9HqsGjDPtavrwlHTXGLIkwoHbGWT1Z6+at7bdi8s6MbsvQ5E9cC3asg4/G40OxVK3
h9qNsg9w49PJLJuhTegsjE9wB2i/z7WMba9VONFBtcqo3E2IKW/VBdeFHxAr5pKILgwaIuqajpj2
bT10ySw/OU6Q38K0yK+62Ko2NsQrT0aNelFrWY59cvvTJ8MdNsp1u5CfpC7o743eGHc4L6R+MaEx
6apS9fy+DWigUQZWmzI8lX8QHKvxOuzNx7IMkic812W3csJ01/dT5vZxNb8zq2AoPGOg+S1HEQnN
eq/Dmne4CrdP+WjWB7mchwN593XJ3ewaAaj+nen0CwAeSM9CdViId6vhuB/G1WTOE+Kgw2IEYrd7
oYvUMwtzy4t2vbcN8liq1MseIHSifnr60sY40RMmd3xqrK7AVj6bLyLEJD6EuDrfv/2+ztYHLwq3
BJTYOETJWlY5KqK55qTNRvc0tU76aCMrYwsrKvFXbMNjLcyNY23Jgn4PmlAX2F4UOqlKc5CuF70h
z8AUIMk8Cau0Ho1YNiikjfKAD3dnjfkOWRBQrwv6SLwzXtKLREWB5hhbjuNo3RTVh1KeZjvPnpyC
U84liwvcmYueN/aYWG+slfNZJZ7Q0qbhTPRicZ6+wK5DYzHtjOkJ3WL1aEVTWLo5Aiu/nLyv7tLJ
yjae7gxwDAWGfuuihgEyBfzS6j5NoStMITpJPxHkscefJjC3+UKy4ihQPDutgxzO2zwlpbqbsf0Y
Lsoxwhgjr6IivJgCAwVFt49YjW7Z2W3mt30U5y0mZkMet1fk64rqKnIkSx3uSFqQKW6H8JEFtAZZ
ZgmLz7qjj4JsTrml3bWeygUTghYTRwCtbNh0q3NObpQsm0yEyqdAme4K6pjH1JmqHeJTyTdDmYaN
V7fee7CIuJa/OA0RyLi9nb46uSulQK1q7TviS7EHPmR0JaSKDglNsK0L4tmzUZfi7F6wZoQUCG2n
YxURm0CnzPQTacrefC5lJ0YGTUyik1K/wxeo2Iu5opisxgbHoddHACFHVyAbXCI8l2Jp/sPpRxDk
ZmjHNRqKUazFfgPES8dKRq87l1BMOWVjjtY0S2QKFswMCRAaPossynqSTKtMwkrt7jCeQ0mnwSrC
V/MZjwV6obnwQVwpN3nQdk9O1WaXdPbap84JsycFNaafKZCuLTuVsxKAiQgMAB5KfAsbGUDY6Vxy
sId9GpTpU6c77fCsVvjN+vnUJwOu59SbpZ0WNnLy3AtJa7H0Ref/k8DzmuJowlcWh5xsJNtKm1bx
jnLIonUEa4rYg+HSOo0xAl0KglJp7wpJGn1V6539lLbpBeIcnZcgPEWVKdzS8Fxf0V5GhZQLG51b
CnzAVTDIRB0HZmq0d0is5Xs7HsJjmjvVZaFS9qyNob8iv+n3OoeKZ0Ik/Igb6hZ0frW2l+8ApIq8
GHAj+3et79fZc10EulPdlUNSxh6KcYrtZd1kH6y6sW9atAC2mIivTDZ1tUVTAvAYl8LVdgJpPJRj
oVR3STdpt/kwlgcJb5/HUDitb9sExDnQ1cPbB+irg4LbpEcI6uJMmxWjrjkQ8VDfmWkvX4T0Uw6y
UkXXCNQFHnTL3kXzbEvcaxWkXiYXATaDRUVtGwDX6WKvDLukQtQ2d0WSw4aLa0KwBsgatueW6v2q
avTXUCb1PBpcqDKvs6w0lmoaMWp9FxaSmV/AtStkjFIKPbii9zgbxzBQ69jVbUltodYpoto42tbP
CjhsAVIvqEaiMZnD6bPO8O5G2jTF3dDFGjQ8Oz22jkx3JxiTjUvOEiN+y04Ia0vIJzHhfyjYrfVP
UCRq1UHOccxJI3EtOUq/64pwK/FfXRxfRoGbTtwneJKMrE60VomINFWZ343FFF53RfM0Z9L4uZVF
iIaVUe80lFAwP4urI6jO728v19dmkzKtvghkwJddI3NjSVhxL/ToTpqd+BMJg+Q5xdxfIixYbOyM
V2ZzATguOQm3OHBJpy+OjtiYSkZW3Ek9Ao6iGduPmCckP95+oFdmc8GpUCcBhIvJ3CqBTbMkwGtJ
Ku8SBfIghnK1FweB6WtOaO36Tq+O/aQb9HybJvVCq99iAq/j3HIUQobn9OHUWq5Yp08Jzi1Ls3ho
7zJlDm7loKRtLmuRnPrYF5TfA62U/7oa/+fT+L/Qg7v9a0E2//gv/v1UlLB4Rdiu/vmPj+Vz/rmt
n5/b6x/lfy0f/e9fPf3gP66jp7poij/b9W+dfIi//8/x/R/tj5N/7HLkeadP3XM93T03Xdq+DMA3
XX7z//eH//H88le+TOXz3/94wqC9Xf6aiIr8j3/+6OLX3/94SZT/8/e//88f3vzI+NxF/X/+9/nv
P/9o2r//YWp/I/WVF7gLNwwKM6yT4Xn5ia7/bYEVIw3DtYoTeIH+5EXdhn//Q3P+Biuekik2nPLy
cV4eOtrLj1Tjb4s3IthuGgsvH/vj/32vkzf0P2/sP/Iuuy2ivG3+/sfqkEChjuQO8ADqSmikkDSd
LhJqsdYUV6q6y5KuDC4hUERXYdwowXG0e835bhRFaR3VXLSytJGrrTb8y9DA1JfbJPUbzsfV0NUM
olsP5J3eRbEv5fH0BURk43W9DFfm7b24fkwuV7SaFjOfBQgEX/x0rD5r6PCE5oTcUDbsm0b7hcP9
uJ9TYT4oVVvehJyUG1WAV8dEm4sLwhJMz6IMFlljkVmTb4OEcy1trJ4lHJMepDKRbpKqvDNrW98Y
c7XnuYqANkRmhp1PT+Uc/N+1ltzoDuKdpQgTF5Uh7WPCdl8Y4WP6GTmW4tPbM/vaiBjMoXJPrYjL
1uotDhOm1mlYTL4xVMmVJlfxlWlBa5crbbiXwe5vxO5XxnNoYkCsAC9Hn3Y1XpPGjT0r1eTXmrgK
+8Sz+zC8qU0RXVC72PLheuUdOlRxwG8SwNFlWcXwunGaKBrRzpeTStA5mD4qUnodZR0Xm9w4anb4
+e3pXB1NywtEPwQ9bZqwnEzrUxBtJEAsUzL5kWp+bcBGXxrztIWBfm0QyjeL2jwFabLh092gSiO5
cYPE6xwAfvCbAfy1Oxe2ffH2w5zPnsWaAD9P5Q1k6Drbr5KyWlRWJ18M9dweTMBV0UfNRPJ030lk
ObsyLsL0CnOobDT8941NWMUPhHsG0ROkwlqST83iLIcBM/sU+SSvF2X7VQl7eR80CnaLNKEu55yJ
3ogz65ldRgUeQWymFsfrW62XOaGKRMFj9qMR3zxfNwOz9kJbEVu242cDEcmI3UiG09jjQVcXqRYD
kiKEbYakNho+AzL9n9RMrjY6Ca+NAhUTP7jFwUZet0iARg0kSqHsZ7YyfUeTrrF9Q4SK6b3zZYEG
RaoE2Qh29DLQ6YIE81QKaCezb3Rm8gsjXHWH2ET2EcnU7irnJPFiW7RbkhXr2yirgpsKqBvOUfCU
Z4VTuwsQxIqT3jfVQwkF3052VjMeqNMdG8k44ku6C8ruIGtby2S9MRCAptYIQ2tRx1v2yOnz6qjQ
SlLSTH5laeLDkGhIo9sFFG477/WdQIKp98H9tLdvT/P6xAVDQiaIcCtZBX2ZM32k3OkHaoIyrf56
Mnc6BKugc+NgqkCpoTkabbRKzpYP45HKgz9cKCeEmtPHzIp6kKsANJ6oK8VPzaI4Bk7yTvVE6ic0
52HycX1ZWEtrjFBbFgPImcz2SwECakyT7j6zJ+c2Hsbh6zsnkKFQ9QVzi30GXIbVOpVqvRjGObR9
LXQa6pUOUlMWCoa1G9G72KocnU0fo5EVUtJfcjT0uU+nr9PHDOUcB7lAS04uagoV7hyOW0a4Z4ti
GYX+PBuQLgyN0NNRSqCIBkRZy7fwIXnKF88KFNvyxk1V6Z1N0JdXxe5ZGG2AjSi+nI7Vjuh1Gqlp
4Y4XpLtqaKJr8PcA+XEl3Vjrr04eDF3Q2HBuIJaeDgVIeo7NmclTRVxe2YneeDMSb+8NkMvksZ+A
b5GQn5nSwD90uPwntp+hB/Slz8v4EpGefKMcu855lhX++yirZzEzrYKCx7LLTFVCr4rJmrQu9HGE
0vxECtONZb4W0fvrPdFPYusSG89KzRBWgp7QZfm12Q5fyzKOPg+i0K4S3GH2SmzqLj9V93bSyJe1
JnV+wkXan9Vu8OPE2MvoyW/UWs4i5jIFpGD0s5els+4ihCDFrSlj5VhNn+0lRak/ZIVi7ZshD71a
7n7JQ63ev73bl938W9Hlr1mAF7Fctii8q8vO+Q0gAIZ2LsZMwfGXPrArD8Z8cACuH1Krk+6FVtyJ
oBuu23S0jm8P/OqWpNpPXm5hN7ZW0gzrYLKkzLB8req1Iwq88y7q+tnDV8HauDCsihT/fMb/GWoV
oik9ptEw84xdOIwf8MK6U7socfG0KF1Fy452I8+fK8qx+0IrtpACr+5RmvMUnGjgUEI7neDCabRx
kHipdTxEh8GZtcPUOFt8iddn879HWRuvV2JCma+3LH/W+hG1+TB2c8cuPaPUt/SJXn2gJWQTEWDa
re2+0nmQKpImXhz6iofcsorvFu5Yn99eHq+uS5rLHKl0FahknU6b1EXCEDHTNhpmfonNhnXZB4N4
GEFl/CgUWIxc5Y2DXSF++K+MDCMXljBBaU0JCe1cHjJ43n46JMoEI6JQjqYcSXuDauTlWOm1b5qw
zYa6T57eHvq1qSXbJT9kSyC4tjoM50gupWHRzkXd3vo858BWInUUG5HvtbXy+yirqZ2sZpC1BpVn
qVTifSAVulcpTQ0q0uk20HFbD7QqSbSZk1l2yM7Lrb65QNkx2Ddtt0Vke+3owDwJ7QZuloBxlp//
FsPANzVFqfJAU5U7PviI3msckjHFoo/qznbRbCyRV2fwtwFXR7ys1bLRRqrlV2aaPuWGmvoJjNP7
ZkDQ5/1LgsoVQCOkHMgmVi+rgnmCvC/HYl/X2pNV99NFPVDLfXuU1x6IQopFIY5THqWR0xmsGj2s
BBA3P9FBD3PTDa7U0sn2UGm3vDleHWoB8uncyQE9rJZEHVJoL4vY9sHyl+7iOP7L6ozs2AVh++nt
p3pt9S3CHsCLyGXP1kWqxxANc074FriHJ5dYAWQS7Kl/ZRQUX4F/KgDMVw9kOwkduBreqxmUxh6U
R/lhKobu4t8bZZUeTUnDFUZaiFp1TJQXvbSLtCL7l0YBh0IlkebWmrtYBbYcjT2xrwA26DbTCO4g
iaPd+58FUX80JKgaIvayOhKTPphRQOJZuCTrrqOKjNiubRVmXlloSz8S5UoK01DDV6M0qtF18VAq
vhPD/XJhhOF1FExGvTeCQGwZm5+Pxq5YPJm4bS8Fi1UMmg0IYElgKD5KDbnqhbVdFuBvTS39gOtZ
s4XpPl/aYKop2NNfBnfCqzrdsAoUpUlGe9eX6kzZk0qhJSZsbaPS88pDgSNb0lG0nJfa+ekojd1B
6qXi6BegLHFesUoNE6xaoCkA0CXZIsKcP5RJlZwSBXU0tLHWdfo+q0gpElXxi0g2flHbmnQPCuGw
VYlZo3tJCNH/WMrxmMUteJPVFbcEzDOVIFj9uZ+S4WeQw0cDk2+h7nmR4B6EPJvd6FBERI8Z57Ep
Sdi8Hg525saYrBs2d4HJ0u+od6vRvrCxtd87SiI7bhHYTuzxMyXP9pYlDQGVcehRh66z43daBi6P
sWAboDYgvM+SW6UL4AySoq017gsde5bhjF54naZX0X5M6KO+vWvXpyzo+sX/nfrDQrmn13O6GHhj
uCsbBrAOg7KVO2RS8g1aaZH6gs85fmEjUbVx+q0XIGMij0KrFOkQBl2j/jocmoo01x3faWbHvioH
uBVUkTQp9pMuh//39iOuF6BNJRWMGkhUCjmUj1ah3AAaVzkJ70zUoUUhAh70t9rs1Y0oez6TMPRI
Vxas2EIeWA0j2XkdFwgk+4Caqtg309J6njKWhzCC8juAcmV45xkFIAO602KHgTAUvnarjUwReKBM
rAZs5KE+lk0eX5RDsyl9whOwCH6/TnKdW2zzoEPQCaT6tgqDTT00OQ0glATUNE9+pLIpVUfLJnm5
i9S5GfaikjHWc6egewzjdPBRq0w+plS2PopeGzuUwGcNOu0EwdUXRdh+rmA6/pgzwFUeDO3MJRoW
j3MirhyhfMlFoR9BEwQ2CvyBhoBO5gQ3SkZmbprZcEuii9ZMS+XlPpyrdldGc/wZNElzJ6mQCQGH
hLW4iuW5LK8GI6n9kdwqPE7dSI8uURQUO6zayFxIytkXo+0wkQ0i/UJOCX+7yIqNhx7fq0MaVNON
pFbPJcJlJWTSWXbrIFR+ZYBW3UFp4u/K5DRXZWOlt4OkcKxKRR1+gWVNlNDyzg/4Jm5tB6WvG9PP
ZMxhznb61H6GLFyErgO1U/XHOFfg7FSSNbrFAGvQn6gGlgeRDKbYyXNmN7DAe0NChh2EWtQiem8O
mX1VtVKWQVi26MGj0+FW0J9vkCCMd7BDa0/qEUpB0LqSIcLm8nSt9V2xn3Q9UdwWninahHomxzuE
kmw3wkvhehKZFnsOUgffrKAf72OdikgCK8BLYNW6Qxk73V4KQ+1ZV3t8CUZJCjMI4Bi21gUHYy/U
9hiH5Lv3LfYFwpMUY5kpkGDWTRgPmFMZgzRnXiaoRCKikMWxC2HUsB40LR0Mt3BQOBkK3XocQiRt
3EJSnMwvbaX4kcY5FgMJ+kJ/pq2SXzW84u6LpKRF67g1yFPIzEVBdxGldrsxFbcPu3J4zmYrVG4b
wQd9rVbNj9akOMElf7ahODmDCXbD0VTLPa0rOmNgDlLlutI6td9NaV0eA5Hq9Q6ddwjbWiFgPGeB
Yl4JGSuxS6UI+/JjRdAxDlaG7NKvvsuicg8szHpItBD1ZbWdo11ni+xBHeM7JZwKOPld86hOqoVJ
ojRAXs+KuNSgPs86Bo9ocz/NSpvcTmU37/suDRVPVURyPUhqMLpWXOueLqeAC+oGcQyiWWkOPkXP
SqDBHwkxevn/Ze7MduPW1u38RAzYN5dhUyWVesmyLN8Q8rLNvidn9zbnWfJi+WrnBGmAE+DcZV1t
rI1lWVXknH8zxjfkMKlsb7SubnADywCwfxsuwSROTeTUE4wMX8+3/mzq4TQ2Sf9YTSD/U0icm8zk
ss2P+8YPw+8/wQtYJgS3eRu6e0dyURzrh3ZuOg/nNG0MsxZVlZ169w7l8B6RTrBlbY+dKxuGRdev
wlkPtJauNEERJe3cvoaBGXizJfysqskrvxfTU7KQt/NY7UTHHhkfh7tnimixIzd7PAdp0kWdnx7j
un1fZLzEWYTrrPoJkmP0bqJq7KDCt5VlXaZ4356sUCdW7nAubdAYKm3XbDvnocwau2FdIsjJETnB
S1OcWtEu+IPdUpenKN7aqAjjSlu5xxnPq9YtiUib2HZPPu/qkaNjaqfTqOP5OUYB459q1ZvnCpDh
mJehGFkxKU2r5S1V+BubGrnpFvDAOh85xhyiinbkVfFCtno6V7oZC88+JMB02wJSWG+d+W5VVjAR
fpJoABxNW2FA71X91MztaNJ4Hecvv7Pdp0CVsskPm2CQfHI2nyA06G/3tQNoMY/R0t+SixaquxmF
649q5fbL1801cW50qzAs8VgnUClameTRWppfsu1sL5vHWHySgdxFZ7912K9Y01Z9hVjh/HyYKptN
K8EvOBDapuXv63T1R4gs1k69RUqrYLtvNSft+eosg8iqM7TNHmR7NYGsWI297HjdF32ndyOQTFYs
qFJcMZ0oZnvzwmyuvMFVqGNi1eZNqNroNpKODB+425nR8gwMzsXGatWdSMKO7gGcod9NduuQxZFE
Sua+r2AwVwsek91rlClUWMIOMGCZ/hLi29a3Ip47dRJ1Fd4n+GGmVASzTUxJrJxnd5l1kzmr2UhU
2uvo7+F0ySOlk+ff1M0RfIbhbuyLt6+GfZdqk/bGnzcxZcc0co5Mre/8mTFgX7n1wfzpghUKsyPR
hDOUmL3jk4qc/cMkO2SJuDHdfLNzdbx0c+NyQUy4jbLVgINIgzJKymynb7uHOTb9tropCtPBkRL/
07JvCL+WspnPzqQ95FmgTv7hIduJeeYedgpiHPkNZk+LNTOIDnx4CX7fnmuxei/11LbBqV6swc4W
Oanf09RyBsWh3uocasi6n3x/rNt8rJSMsnmI/D5lQZTozHY3TBqxj9Yt23gafnr8iS7SgrKXmRcp
by/qdbM+7ZX4P9k3TIHFMHg/Wn/oAj7RrevODrvlmy2IVi91FpCNqRlkBDURpNe9E7RVnzfzWv5Z
LF91aRTIKUqT1cdBS0bJvp2gtoRuOoTN8RQ7PTRFKCfMMpjcbVPha7+Ps5LJbJzBx1AemaS6eydD
pbfzdfC6jltZYokPfKl+mZLD+jF06+O9NF1znJKulj/9yHT33d7bbuo3M88HMubhj3VwNmbzvtfJ
yxRKNOxxY43k4eht6FM80hLwyqbqGHJFzf0mwIGWWTIkEqKU6CILOFk5CNJw2gWox2Sa6XTwYQew
JDS/onSq2U5bBW83XVmf/xPEyvPulmgiHmIex9lPRy82yaW2de1nHVSaKeMVa5qsV5A9UtNxzma9
QI7NSVChV3c7Z3qsBXbFtGPCkFBCNFVCN5EE+mbVpBdP6zTAmE3kevxwS076WzGT65jrTQbuV3kQ
KlkY3926x2k07OrTicwTXTTEyo55XRFI/2KWwHRHQVxh3f6K3KaZfu/KCkvGj1Fz9GdfhsJs74om
ZzM/y024bFSRowCTedmkkW55EsG+lk5RqlXOtPM4fhm5dG4fQBXhg5uOAhPSEpI6EloYMPLdKNH8
boB7dz8izN+9DZhl4JxEayuidCjVlVgdAZs5zUOo9akfm7XMg73bjrSphn1+KgkWuHj8NcLrCd+a
lKyd/g/H9V4V0bLOQAXrGsiGIrYTsneC1ThdG1n/2UirIHjJVcsbNAcIJH5ggvPIoqE/1ew3m3Q/
+Dc576/7MLDV4U4VfJ+px7lXZTjRq+hh9d0WwTp68k+IaotVxJDlzt6yC3m2cPaSZrNSk6bDEXRx
UQ5KvvRE54R3SnbWD+FwSZ78ChhI3pvRyEIO3eokp6UN1Mo6qdrfJm9ojwK5WKuzwYqJ6upNi6uw
Why0xtOszPu6ivrKj/Hn+KOfrLVP5ylqvgQqQJM5HZCD1ICESk7dMaxeJg+Go5k0On5T/T4uGZ9g
MGfkYXblqVL1UWeeW8ZH6jWj0xaxK5LXatHLows2ILizGkvcoZcJVcrKsf7Uned9ti1M12/tPHbL
2a9N+1SrjQNrXZr9smopjxQus+cXVoLxIRuY0nxGvXKHzGVcUZ1Wx5kIMDlifzzZ/ho/j3rr/zrd
oMGqbduB9SYyAZWz50o3x1ajXvtoHn9xILrfhpEswSxwy7U6o4Vuo/RqCGXfakKZjeNe/73qK/zz
0LnHb21tqLMtzCBxXs56vtHtPpcFCrj+bzJx7afMaUg7WrtdPCsfa0hKIHH5p3XDndZlDqncF226
P/iAHVlM5BXe28JAkDlwm0qat36jhSud9TKCasHWt3nRfOq5EE5Wx7go9xwcKGmXeLNfdHQ8knTt
TvwgyPyjNHrGKl19AThYi224/uJ+uG9J7uvj777MXQofiD+57MWTE6nmaY2P3/OeNDmzpvZBVSO/
QLOtMdzOoJy255pX/dssVfO3bAL3ADt0jHkcHcspHOp15TiKnTHjJtzOJMlsJ3Yq1qntKpcCeTHD
r6MXy0dr+W8gmZo6lTvFURocTRyli3K8sxALARicB7m9YrXFSuzq65grtHPKcVoZIMO5U7fl6yBj
W3OtLs59XFq3po3rXGrlfCOATd2bbp2zddfxQ1xHy8nVSfI9Yf94l1AiZIB6SVg5bGl9m0l9/xz8
bnyT82GdGnf1v62uFC8CmnKblknzc6wHhkAB5KglVS3N6/VrW/PZxOZSU96fmxIbDsdW9FHFm3wb
ksBkpWvEox8MPY6vlZrKsps0DIZvRo03zjEPSFV2c++KUGQSIsWe1kabTNjTkVH5HJmIW/+jWfrm
xpmG9gf5W6qwdoAaPnigLChV/BBaTEp4Nt0ySK2SX2vq9NsWcR3Wy+FfJLF/uCNID1K7fb+b/i4a
/fMeaZ2iTt3TsfQnbkImfUnYH2knnT5FuOB+2HTYN9GkuvM0KffTYDdhANi338exA2oZVnb0ZGoD
H1jFd0qX4zsgEmZldtfknQ7XO0woF4tlzF8ttuVWCnI/BsCnnm0N2ezbWzY3YNpVH1gfte0t93oN
xm8Yv/dXbe2alDi/7GlYpWvfgGraC5tH0TPCO3ld9CnoNlOj7Vu2TNPHejDVNf3YFu5O5pwWy3ZH
D9potq528tksbVSffFU2Wb0lYeoPa3xjqrbKtZyaW6R64V2/DeZvHFveTXe1lcvObfKELtpI+2c4
h9YrCvryBpCHdQcIrrlpZqYRaY3xK3NU9Tztwfbs907zrWlCkvaIPH2olbJuGUuoGx3NnGVC/zkQ
apy4f5w0aMPjB+OooYDdsqdlvHX/lF1lLhNbx/s+mL5GSi8aCy9K4fX6+QY29E4OY/NlVcP07Yp0
uYzWigm8ZOCQ6jDkM46Rv/vzIk6kyU59hguq99KAodOppadPN16ZW0RYL2DOkjtfIHjNIFKvqTEj
D/DYSbeoQxHmM3vZiz2O1mUOnYvoZXnrh1N3d3TBd7/0rGfQ84r8S3++C+za5nk0avoI6zl6RI3z
yoER/Rlan7shrLznqCv/7v72cfA7fNF9TGs2BP1EYCM2ZRwsbVgEXbu9uWbYL71p1hvPls89rE3e
Gw5VQjPgmV3J/8+oMai6/F1+NqJpUmVogNVRNjrzPBoR7iXPqbNhRgOd0udPgCb9ofzheLqr6aEY
k2X62GZQeO4eJunoO+YG1BpXdqO6KzWsWdV6Xu1NqIzy7XitxynM6UWdV1FNtir46wdrlowMFfKj
BPeW+ktvWQDvlu1VyYCilag39y6cmNums/S9HzNeDAPbKnR/ocUeTrWfbOWpA3BtZeYI20dVJeOR
Mh3qoWAvlazyhW+rzWBjzyO0Pqx8vPBz/I/DEdvx6oXBWSegVM69UCUara6j3Cq3zuYAOcbQSxt/
ZCKLrcY81iSEJmnDM7SknSVt/+QTh9ucgrV1OsBqa0s0xOwdzm03xvLITMCHR5SSgoskaxEToWjX
Ysohy0XPRAeFcbYY6O9pF3v602pdDXKwDUs37a3K+5isyplSVhPA/ZbW3cFg2IF8mPwl0lnrDMnv
dbK2X+G+7889SfWwCS2/qnLBqf3PaDVxl3O3Dd5pX5OFBxOVXZXFbeRuRRNO/vs4E9qToaZsulxa
V5sX6WvT/HAwRdEZ2T/dfBJ0RAkZuP3SFi0k9bdRTE2YJsgxopTbd+dRYG331bu6JW9wWCMv3eWu
SpSze8A8TEK4zAJCPoOXXfvlw745LWxsdk5lqppWPibB7Fic6dXBvClc5vdo14yNR7OVH0SM4/C1
V91UuU8p9vdYO+Bz0yDmr6kTy3CroLyg8JalGz1Y3rVn1tEem2ycygkdsY/cL3VHkEnpQeUPsLpc
ls9ZxPwOg2ZomggGRyknLZ+eW0GSS+PJHXTmQgBY8sXp4gcx9vGrWUSynoa27EKGO6tWeaRoxfMI
A6J9uwhTGfQGqzy1qjM92Yh7256cQ3BENiOC/hyth4rOyRiH68XtV3s4Q92zbvAtf3rB4NZF0Fdt
V0imsID/Ra+XTBNRaW6otve96Dm3v4eLV/6pgFLyA8JlfI2bZqvvXYq6NqeHdVxGPn38e2YzKYoK
DgSPYFWXr1Mp4iizSNgzzPwQ6xRW45Um8+m23ntRMsjmAWzp+uIqrAuEXtOcWsyJF+hOnVCpv/sr
b6erve4Ul4l4MNNKP5aIjfkRVKRoSRt7tBR3RjzH2TbDAzt1Q3S43yZQiNXftu26vTh6OPy3DjO3
h1FX8/Fmm8nH4DjxStGMLOhgi9HnwzjFjS1nBiSTgPWHq67JbU8EQU4+ZzhlakyaOPNKad2xHZp+
t+xv5NUb7pKcsrYjUEfUIY9XpMeXoxJQmktT6ydXaQ7AI7SPOi3NOC5F6Qf741FHY5PXsON4IomX
+CaOqIrO+6GFn6Po89u0n9HmAsgsa52KlY7ssowOX3y+kOS5E5RQ+ge3zz4r/x08Vdi9rMs2Lg8t
up7Qz2q37w3lW88SOPZk+XfBQFsVJhmmhqDR2Q7TapiP/jrPPvR7vPdWX4ycdYxrw6ijz2Fx/Twd
vU1hvJCPmS6JK5d8rw5fFgnU1PJh0UHkpExFA9Q2ZZhs53HuNmTriOhdhFnwQQ4SuqQhN1C3RzI9
RzvnaOqLwGBqNUM3P+sO8+ODrcfB5rvdJ7qSYT1sRuNed5xDZNd0onLhcyq9aohulUjGGU0FlcKH
ZjoocrDLdXSCjHiAoAM24drfVWvVQXBSin3AXaKjVoFnCMT+vG1zo7F79q54CzYw12txuJ7FNzkM
DeSwqSnX5VvbB4Aqj96S8qXU0PX+rpM9WJcaTdh8iRVg5hMHy7K+yUS4CNPmtk5+TbU3h3U24mo5
4DY2vhWcAxZD4+1GlQs2fXTCeYROOjTLY8PIbxrSZK6FM2X2wBLJSeHAycnOdjPN2smIZQ3/7psP
laDcWaokDDkCnSfMFOz1dEAP6jwG1oFbf2fYZUuOssEyRCuNSRkuIqUZBH6R9puzhe+J6jz1ZMj9
SHBpugx/wKwKSqLDr3XFbhgyyXFLJeUkF1+2VvjE/LyXhVX7mzWki9PGFNutZYLu0dLUUdgtaRCs
V6l7Z7ufXKZFZBEuFj1kIEXS0FxqFVLojWybUobXEE/TaAzaBYvmFOnCjlYrusirlRK+l/bmMsmp
Aavh+7AoeZyjRQnKbYu7nJ/iNrXVpVh5LPWO8Litl9xuhx3j+aqTSZJRHkzJ89DuWt+VAGiqO1Jn
jyatDkGUrMemoGHBL1bgLYD9ZXdj9es+v7KdKt1TMHaBeOxJ4WYRnxzLHF+6EkGtSQ+4juPTvBNm
8TU6LLvedG+TqsN9p6x5Pv9ri/mfcij+h77D/8Or+P/0Mf5/6FAMbPaJ/7FD8b+O+3/7t3Vvfn/9
77bGf/1H/8OmCDrmf/oSrX/97393Ilqh/V/+hTyKMR1e9ULXn/PvVkQrvnoRgdxcTbtRgMQj/M94
EYE0/MsS9L+WpESeIOFHC8qeGUkoa9n/a28/a7tz5zZOoBwfRBGsLoyGzuFicIZL5a2l6yjkB5SN
wzCI/e8MeWy3nznxHVKQLRaiXFoTfegqs3LpBt8tpq7yNuvBq6tZ6ayPAa4vF0yPxi8fUfT4ak8D
rgBGZZuedu+89gLw4huYXb+1CmMtLDwvoxeOQ/1Y0UsTkuGPq47T1WfFn62kk/hP064c9TCXrePz
Wto1TOV61etvghXFUOgBS94/uy9ik4I/00PRCrPOBUXAivOE9ccwXUYmZ1Sae7lZpBOWM1OkG80p
SRtBhYVtImMMJJc5U7W32znoIqfjjArMfV+JpXuc92NrLlvTYyJJrbBZpn825UGeRMRcvvLlIUOQ
jLnrvHWkWz8Q+57Ij24LdOHE1Jc+rL4+FZVOlqKOePVeEsb67/yE8StJlvlR0Wis6dp6+M5Dtwyn
G0Z0+rI5xqtQ1DIEPjP9E7/7hDncnR7q8BkCQcAZrEmbb+99YzXnzgOP/AOiz3J7NYwVZgv9r26n
hJUNOl1KS68JM+bqU3JWlWUz+nec70KIlaEpPFoGU2snK33Dh7Vnndo9TmO7ZynKkJBMWCn87bLX
6/Qhh1rnXPcWSHAzRHcoOFWQWSYiyVJuQ5nPHeNNhjU4UB0uEX3TBttuzsq60oHe1prn5/tmjNX+
3dg9gqK2LMvr2dQ10ZPV14omBJ7wkqEycd3bsCHciG/aq5K7lcDr7pd9+MM53h03twGN3ug+qO6E
6y8ZaRjJm4DDw/ao1jFN8thc9ZKd9XTIoMk3Nx6yTZP8G2tmzjWH6bPRcpXEAdTDz3gR9UlNbutn
TgU3H4IbSce2RZ+Zqs6NttxTq0l7sNGnLtLereqP9cPdlmnMTEgNm5aLXb+zEZfP2EHaJg0Ya38z
qxIHgcnrrv6OzjzvReBNDHjGIOoy405ye1q0x9dZWK5epvKaSl/WcJEhvG+6cgm3gASd9Y63O/cc
5FbBEH9tHsTQhzwwbRjad4wptXfXrNEaFvDNKzqokoEDq3MgNvGOBhGzP1utRkxklQyj+Bqc3jvR
QJubUuqgvkDydugDXFqDP7zBwK5HVV4Gvjrrvi4nf7vxtRE+z8TGelS57fp9iIawflZ1p/JlLb1i
i7zttPW7mYHv+eKPDCbvIzHNcOMGO8PhA7Fa5paG1liIqX/YXdO/JbPPsAr7uJOXyVGfIJ9vPJwH
6sY8Ssz21NWo7e7WevTJCzpKf+RinHcQPUsUtDlLpyApkoNqDZ/NWBlK+BbI+9hsXnEchmmLlHMh
VIMNrTw8GhR/dir7xWa3SaUY9FH1D5qS9YOkmh4/C2tjdVOhTuhO2oqsrkCM5dU5A3RzI92RKZcq
2XXfK7/pH0QcN6+OZACx0KO/79qVH3hME5D1IrBzDokqY6/fhWTwTLWDSIsV9VCME8gHpFvl1Z9D
GlvYVc+ih158pqsLq6snb6K6naWVHa0V3zMUbx9AEhDBjXF1fdhEIj5iOfEPo8C92/MIw24e0bwa
HgjNKITiWyAHCdVpOkT0sNVbvOT+ALLzLFxvOejvopJZkQE6Hx8rKylGyo+x3Q3IiiffPe0z/N6f
q29EUgQacnrhTJwdmdis+UkIs/vZNkamsAYCz1MSjhglYVclbacRbfQgFxF8L2FRKvpJI7a81fpa
Ji7u9gA4lcU1dHEVfMLdb5/NXJFtTa/o6CyY1HUl0e+ivLdKNbxN7P7u27VUb1OUwDvcLFZnhOk6
rzWw36fRqsrvrO0W6y8zHHp4QPbhztxmqMKR81abonZ1z46l7EqXyl0HO1uSgcTIKqc7N+X3bfAa
Iol1Yi/PC5YK6v523aaTlO4uX6IAXw5GfSnOWJaDn2aK6pl9zy7tzK6GLmHyDLdjrNWcY/rl6/NG
hzY/EJY/ZmQiecxAXLFSg/LGN68hO6g747FZ+Cw5ny5WOawTaJMpYodnl9NLGMx6yGAz0tiS/P2C
fZjJB2wx/yVhb+2m8ayrzygY5ftCfiDw8nHpzZ8NJ/6PmnOJsABX2XzNPVya68tUdUk8nDZez65g
Su2CQtt5SNJ239onbGOzzYKrrR9ojw7BDSdkUgg32mdCiQ0ShmTpJ/tmm6KdGKtmxf7Of7lPvxY2
XvyIfeD2BaONnIOht3OzCfu6xEelwmqW/2928MhjskoX12m53rcATY+TwnhphuRbwqg4depKwINb
2eZOKeOxNRu32CXGbwY2OZwlHba5RCxcn+JmuqoZemucTyoMNv5GB2d8OM57zTBjtAfJyefVNUP6
nYGtbZvTsXNE4IBwTtEALoekTLudnBNKI3GJKe4RXbhWWN1Wh438ZHf3wf4lJwdnej4OXNBZ2del
PnHHO8+kDlk9924VSTZ1jub4a/szbSKfVgUu/gpQ84IvMcx+fK6nQ8PVY/RkTeTLt86NN64Nk2oE
pz1xQSWT9GYk6uA96RnWFotlM9XZJQM0v0ULfwr4yh7JauzhnMzgFfmlxoEtFCOo8ZYtRGWnlI+b
JGJskrfWgjg7cyzfL7iT+JqSvqpoPsF4Tlnn1tt6WUK4OrdzYIC7LYHy/xkdYihvqihZ5ylr9S5e
j26Q/YNtJ93zmHDspZ47zupmtOnXUmSn7otbz3OQBQdDahj/fvtxZc6y1PC5ad/LTtvfWIryVzsY
w77bq+Hpjfp+fGUsHv+Uorc+W69J5odSiGB9qjmqsp65KngzFFfxFcXeNQVgIvFM/z1wGXfSi7I4
6qLmo6vq6tfQlH6YwRqDhKS7Evwtu6pjvIuN5exMHNaAewqHPAIO0F+/+ZOS1ASqYQQ0BYs6q6ii
KnHBSv3A4mrbgkHjjihytuXYF4FrG5XHu6dvd8sOyPLYwOhlNS5PplOJnJmoJqalgeWW+zkfEcGd
61Yp6yRti8gG4e0kXhH3o+QbFCX5GxyH/qGdkRNyFGo/Th3BG8xOe/wX6Ton4QsbeRmct9qZ1Tv7
u3IuNuLMeHxn4JonpgdhfwI4ldzzFbN8lVYX3qy8VC/0zO6XCsFvFqD1HTvrDjgomR93C38/hAE9
+IgxtmAtotDlwYdwShwv6DkWu1BuqXPbaL6soRrGArJyMt2t9uJZy9kzxoRsvhJZTud+diUL2TaU
3/Thd7+3aNusLAL2kxP9IyxMzjVTRJJOZ0pwucdvgiGHcxkZebKTsQEsncTYzl2GOtr2HrUpKU36
jWkw6o14fZj6KuLSTgQ6v93xpy8mlyE1CL9+nWnHrX6Jbq3252Cs6/Kyo4o5MxMqX1eenuA8BUM0
fzGrbkyVD0c8FhaJacurCg+zvPQmNBySRnVEpAlybBkylp0XvC+EiRKfE6z13RZUUZyJsAcJ4SVK
2Wm5MutI6yi+SrUJOLsorLBjNi+jRiU5ieQduUVinQRb/vuAkstLWWOPYxoaC42jI68rbKtF5J3J
XVZxGnIldaeqQrRfaGU3N1r0ibr0DQLP0gvAAqZROZBdyvDAvO5qU9jp8A/fMjuzVUpR31NQYgoj
N8bnxOfrEAGZc60T8Fi4sjstopn/Nn1nIdnQYfBtut6oaZLM1WN7HF7zSbCk46WuD5S+iIO5dp87
8mn8UxXLpb5Eoxv/GvZ+YsuIW+ESATny04VZQ1VwK4dN5pO+/dMbRwaJXLvezLW/Rtsz00fvz0qL
iCTSbY+HBTnrehste3Tc2caqvtQ013dGrOHL0FqIsMbJr0Uax7J5oO1cspk/fU+nCQ1YleqJRuCW
XUzi37syHp07TZirlx/bZP2eEcR4l/io7O6X3zNa/G1X5YDVfl49IlCmRlJxynD4pVupz/Ui+jtk
Rc0l7OuaQq2qiEYKliXdtyH4QImz+0VrW/V3KzIsmglLGV5C0UQIRCt7TcOZ8yBt5gSZ6DxsYmF/
1zE2XBiWvwt7d8sHkHtJVHAqMdmt8EV4D05iBfoUNapfvksv3Jpv3cEQBxRC7HSvytbDeiElq5ny
earo+bLRkBp9q2Cq2w9S8TwUsyLIELHIQn0Xcpn98Fo2TGcgePqbPxrbLtgBSDJb17gVjy4ysp+H
y4cMd7d29xZxhtFIBxrSLHILkY76I+19Dt4V0pXtPBjl5O0eiHOjl+r1MJH9HUe++z6I8LgdbIbG
38mmMHiU3f3T436KX9qVzKpUxIHkmSYBOMebbSionXhBbbSzuzpPyITi2yryiFvCZeVnMJCHJxVW
3U20jvG5CSwCIcmeOa/oex+c606U0Dfnu8UIkaeSMdjMlG3ZOHQOQSoV+4oqD6IhOdKQ9u05NKEz
FmtjgDmyrPXMeYFzZIoONmaPanSzqyJso+SBWvf4pAytK6bX/XRjL1rf7+yuY0imQ5BU3F1udKJ6
bhxm+GsYZSWEqCXjEuSNHpNg6j/wiw3jw8wqBl7sRst7kzD1pdwIg/bbUA4b2p0ZHyj6bFbouOXb
M8RVdYukpSNvwqU5LqvhTdljaT+2KtwQTCbhk5LO8uA7+0gDoQa2DINGAB1G9lB+oRmjcwEJtT0h
4yLO8YDkfAkmXz1KZ1LH5+Tp6hK08cJKREf1XRxv4u7oN/PbIDmPCsgWwyPKEHFWSQWBsW9Fu2Ux
5nmklfj2X0kkjgVhIFe9XJio/a1T7ZykrEQwAhBLNrnZXtfbbxPU63vpRSK8kCyEpmvu7IXkpiZK
3tm3VW9H7Q0Z2kjFVMYgeGCVxib8fPij/gpIKHuzpO98bzQq62o1likQlO/nCekNm1PU05S2i0tR
5rbmcVMj36iJd51tbreRZLaHPvUa6VV8IyFSG3dRLcnuYy2fSD+Kz4kgqzCPmt068QO3+HavlVck
htnB/eEeAVpa0uGQDQYu2zSaCCdr2lV42eE0oPvZMtospEurA0ds8cXZsBWx17BgJCJ1oYp9pqmO
yz+jaKsflQzoORVP6QVG1PSKGQc3/s7lPyJGq/bxaXLgt171cYnLRse2L2bw7PVMLTD/8y/n44/d
EmGYtwcWuHur6udrq+o+dHSt6pUbLfi5eK19G2uiilgeNcOPMZlifVmdtcncJkheYtdfUeR0a/cW
G3cJi06rKbiprhLtzDTyuAt0WfNhSxYot/+dozNbrhPXwvATUcUMut3s2bMdJ3ZuKMedIGaBxCCe
/nz73HRVp5OOvQ3SWv+YJx12BRyXw06NZf5cbNOa7MpGs/EQscPlJrnxz2io0veVyoHloJfQNne1
RHB86fDIJ/vKd+avaI2ChyB2csScQ/AYlsv8vYWhalAMwnwVlHueknIuflEH57YolRfrZ4GH/qWY
vehsxr7HXL/a6K1d/HFfJgVIuphKpR8ZiZMj973wTn1cbDsOVup/UbLAKg9RuI4vriohbTYKEco3
9PU8OZ5xQOjZ7UgGYUmLI/Q/ujNPcgJNIOAmkG+lR9O5xyMWfJGxN97B1ac+kgfS0q8e0ui3wGX2
4W2pTn5U1Be0avlL5KTpM4lyxbJf+6mNz45b13tD9uxVRFWnAA78/rjavn53UKWf23ZCcL8VLL3H
aUkCy72cDL/h6hvvp4mTxcd1AQzMYUHiDLLixVww/yO9LHGy35i6SqT8VaPIT9yV4k1WmzPu3KqB
Q6LTbXvJjax+O3nEeXuDGx7GvGH5F2HfmCO9NxW/OXbms1M3hBQhOnc+Gam69oIjsYPQ3OI9GgZV
7GZ/ZFt3nPEqQ3917M6CQjI5oAyDkyPJKgNO9B4QZ5CSiAZfLagivKYb3xPTqOmp3px1+9cTzvKc
civZxwrliySiC3huaYPukaZQOf+qKldZdIkosW3iOsNhjGiRqvZbGy8jslvOqMekCkyzH8BRH5SJ
2u49kCXCgBgDTofimPZxy0isbYo6h16hB2LKx78Kbu23FGMqjwoSeEXBACc075q69sXLRpweTcPw
Hclzr0Jj9q3NyWivWXJ34Sajn7aMk0cMzlGwG6PZVbsYaUWXpRZzZNyqVGbeMuVZAEr5XwXKUqMl
Y/89LrhpkJRW9Cgz5Ktz7BedPaK1t0+8yva9zfPl1eS4ijkUFxmykyfzvnSlbY6e6sOT7VIZAsXV
NBLmzlwcqi4IP1a4znvUvLdTMNYTJXyWB+Sw0O+VnpVaJnr8wKHWC2LVhf+fXJqPofDbejc7qXkO
fGve6Qy8RaFuaVjfaGglsiHMyx8tame9gzWcxX7cPBj3caSR5p7CM7NTs+v+bnRdhgfTddV0ttrO
y7v10un3DCH9AXdnslYGeDFoiGdYHQN7ddwVIVk8LNO7tIYzE0W/aw/BkKbnEq1AhyxQC0v7I/P9
S147QpNkLZP6JWxIoDg4BRkuu1UM6VclgVt2fWFQJpRJo578Wi2nFlLx9zZ0xb0Tt3ZfSWc6CKMC
hA1SgC/N8RIgNrDRuZRInTILFl6zMSX1f9PQkpwRpvLUVINzSgPj3HeTWc9zN0WXGFnrE7y5+7se
l/me70s9ycB3zjPKWbSenZ+cOuk5sLTWif52KYa/HfUM9jzZWJ1skBd/S52G7/WwdfKhW3t0Z3qx
+a+qbbqXonOqc25Mx3ItRn31dJDXWeE7yKZcsYXtrtdLMjK+lwAKQeMbdM/or7+DZgv/DLWjLwHw
7GWIE4bt0pYVyjJb/SyHcMPHK5bZoIaIt/43GTuG1yjpvZcxj2R5BdLsw2tJyTqSy44A/YPoSo8A
G1Pps0lnb9iL1NZuRsb0hpTFVzetTjj3qF2Mr4N9Ay3K5d/TBgE1GkpxB00c/+pixDDZGqJ65g9V
zj3Ju0PyF6Cx1dygqSgRRLj5fCTOEuh55DTbyX4Rp2Vl5g2cVT0WA9zzDji2WI6DjQ14ghNsUAdh
PEC1OAOvHB3vL3M1mZsPCl3AYUOgULJGGMTIW0pDE4F500cOS/uDLq245NiCms6icUnjfeRZf3oO
5YQia2boW7NNhTeFUSPL8nn2luQlktwXj6FqW1oItZXuP869/IO2g7i/xkmFPAWW/RmEnR9BQHIy
uY3hsPfx2FN5mYc+qbiqUp+JbNKvKUqah7zpEzRi9fAh6HEj60ikTKibM6dnlCFLtR8ZPNsjpCqw
pauXpTtz0Dj3mOexiqKrompRG1k/xVvavECd2+7qDGmL+idW6RfKa987NFGQc8sod8VgkNdYAED9
IZo2LnDthAkx8J2H6tAMiJTxQKfcLQR1pFlvF424jt9OmnBS1KfWT6Mr1bX6a7vpOXlLA+Ll/dhJ
90IiMYyEI+Z9GjvlXYMnst3DYejf0qS475fDjCnrSFTp6BHKQGlWKhCJ7DjD7VFhgP07QXb/588d
BylaOUAZ1mxkEh1sdo+nPrR/Uoac+9LVDlivo9Ynb27C78Kf+vM2ONMr58q6X8KmRYQ/O/l95DtV
c0ggb+RJVwNmDtwwiCkjNVVZ3VgMWRt9BMT6Bov2j8PoAhNszVplK4LDdyoI9L7VgfjnVsZ9Lfqo
/9Xg3jsieRTqV2m8Gcyqddr64K5t9KKJrEYipjz33xjG9gHoPOivwewzd8edNSunYRP250EUdZux
6GwqExbk7QVoZEVqQOnCc6LoWL5r8Faud1ITknlhljFPgXD89EdHNPLwHHnKIOnil+JnPGniBNwR
pCdb0sT8avpouTNh5M+7Is2T4pQWGI4qlFEjZoGoi3CDVNHEWjXmxcmkvCwcwjl0V4wV+ujOUxp8
SrHiHm/8llj9avNnte89Jwh3deNV3h7E05AKAlQR342l224ZCJ9uJCqEHEEL/roofFiYkb/zLR3K
x2aclx7LXRK4iJ+dtKdHjAeRIw8TlQgHDQFDpPNboKrZIwrcifcslGxdKEV6nm+kP1k819WbxKVC
HIFTe8y8VUoAYDDOB3ZCM0vUoIO77dO2p74UXK5C70b4cB6W+zW2ldhFjsCflNkGdDeL5bCcFt7+
t43ia9SF/P1o2eduHLObFIcnufb/iKD00LbLIfngz6KZrAN1WTHfn+CWpq/NN8iJhbY/0upGU4X5
QGR5TaXpdBPqbyET0rp2V/yHW/OzWcTi3KdJJ4eXKKSnb+eXkx9D1MX9D6dW8QvZkHN3rbEMdftt
08k9et+QxT/Je/VC9pGTnFXua+eESmnOd0upkukz17nf/w4Lyun+bnrdLAdRwvpPP13VHcnyrJuX
QCzpkm1SeCjfJVrC/8ZOoBUlRjBMD8s6VXG2wuDBZkZQHZnNRf4NTgVcxsCyfClDnN255+Pc4ahf
HvIIqeGjXWInW7hqQKUmSYlTG+jOOxA5GTWfaIXjL99YljOxevW5d/LxT2/hULA1T0qrnemJeruM
wOTFhT08uE4VGVZZFPuQHB0R8HuEq8lDE3crwlc7RZptGrskfIPrnQIFKvKDiyYZQXlibMB8kSUj
CqjG9I7yIN+u7ty3p8jOa4y7UgloyooSCooaN6PmB98vY3HxQBj1LRHthq2De7yXtc9TShrJ9G8l
gce/6hmvxpUfangH2eDNu6EdiU7TNZ5VNEcRGrU1nvv1uvQDwk7aIfvPHGYenPT/gPvtK90QAfiT
OdL0My1vXd/6BzQb9kO1NYuRRekprw2nxXxZh3LxLuTMyEuMwTGGrQOnCNJ2qf8ArjuY/RSlj4J0
oPAUT339sEW4/ViOFFXW5Ajffgrs8iOg7Z3TCO/Vxo2TpbXkrU6TaD77zRAeJtddLyVTZ0/xECtC
roZE/4iS3KbIu7rSecCNtDQXL3YIz1ln77A0nnsHI6t+WVMnvL3rbAks9urBe/CW0Xu99V3NGDpE
xRxsac7bO7haMDqES525a9e8m9V1kA7B0NIFDDtUc9lExcfa18MdozjE2RqOlW0Yd+Pm3U/t9oU6
cOP9QbFA1ZSLHFzAULTl/dojQvLODDfu4pJqBxb9UTStLI8t3qz4aWO7YrNPdG+PFTq+8o1NNfF3
KmH0w9gMpkOTuKA1/LfWW4B6DLpIlffFtLbTgTmiEvFB5zS2Fvft5KcLVvFRzY4+bl43xuJU9bHI
P5Pk5geLyAQ14Z8VAXCwY2ABgzGgnfML+mIquvfFpCk2Xuu+lAlopVHbNRy9UHP6F2E0EYfcECN6
6Asc3N1F8mYuH3VUFv5z38/Ua8ZlbhtEAJoVFAvQWGFH6De60x6xFod2rxG1GZx1ERZtxHq1e9o8
F50bvuhefPoafaHJEDqw8mbWdxXitUloFCylxn44khnYHJdwUkhwqnXUbwMETA2/W8MB/aBWtshz
FmgNZn/t8WvVa9ZH2BnsflYLzthsJozOkXu8JVIMJwEojWy/j7zlHFmHCe+xq4Kk/9Px1DDl23Xr
kTw7pWEoTnywJB6XMFrum5xpAYIJsowVAQx7eCZfWK7Pcy2rFj3s0OQFkkdkOWSohW4447nSCHXx
vClgtjMiWdHjS6QpqT4VZeMxJK+A8xQWtdZMZwlkvWZTONflXe33g3zi5DDM01C70IGtqStPoRXU
/RJlfIw62lExfXPA+cvSULIqOsyO9ZVWTtU7WVmaOfmLYX9M3ilMJxGWRXZoD0sXy2JfIzcNsxII
e7sb8qnhenRR2xveP/Dln72DSO+Q6qDpDpD9HG5dhHTkoobCqx8B0oKVvtlxWS6kBZj81De5EH9H
RDut3qNgIuD9LETcB/vQRlZEmVyxlBf7vkDfuRwgr5bkGq91G3moaxwwQWhiakueAsqq2NRX21RV
cJZJKfUdAjLj3wBp6uWKHfqR8r+xghu7DevoE3uG57z1o1OzujJaXnWtCm97E+4YRCekNHDxTEom
dE8SNCZgGkdiMu4KMQS3nklUzzgYqQ6dM5OGZrpDqy2rg8yRbyUX2AuDH0cUqz2ZuHeDw1g35IMP
Y1EDR2EQo+EFt1Q85ifOhsXV59HlJcLfOkAHNxg8l79QMA2+uCCdnOLI9xeNF7mhJXlZlnJ1/1VY
qMC2eSvUn6FwIFb+0XpvYIDDrgshsRiWN5EVgV/2VbtLlFtwE7n0RXfOLehhdP6O66BxJy5BV2NO
mPuRLAjrLkDCQMGQcuB6N1t7Mz0GaFEhZ/1Rrtc5tbHzWKH8RSe94ah+Jnyw4xqVhMljItRqqfq3
Ial68c/RcWnPclRuf98QVV5hgzIblbooPP2vKm5vBiS64QrvjkQHx4dKjcbknyaqvt5xDnbtwQdc
1vW+3nx/2iFNrqeHuQ+7H67PspyNvSeaP9XqGpIw8I5FtUbYD3jSQR/LGnvDZVtRIvyYAtPmBred
E1WPNWC9f5wHiILDlLSli0K8V+KANmwqPvqGIegSSmd1ft84gviiubCTT45HZbJ0aVT9Ez+sHR/1
oAjH3JHoX8wUiKliuxPtSg4okLTfq+NUctZxW0zVSkCBdFJySreiVP0h91O5HQU62nDfjI11uCox
nH6lsS78TwMYGt0DRDE874TLFfDWhLHTnDqWB2c9eZ7SW5TFm662hhMrgUiGFRQCFtVF73Pzhk2u
igHzW0wjiAnc1HTHhJKdZjhMjL3iCpbTm8vGfLx9YDfxwiuy68lx0VKNg9ir2ar1gk7HHx4oCInS
f/zTsmi54dKbRzKQORYuQCMsZ2vvVcuh9S1PJKtPnlaXhVgorHlgYfkRcWLdvLq9W2Tt1LElcCY6
cQ/U56wzWwVJIRieu5yP5rGDvhK/4q4fSAKY4tnq64L9ub1qpAv5yfc4q5/XmH85Jy5hBNUO56Gt
9C4k1YIZS0gUBM/EYAVDtoVjMQLqWH/MLzGhse2xwTHXvqlOdcEr5weiihM8+9a+VnUrKSOZS8Nx
rhva1O4LJ51dZu+5xK3htUk3/Qwb4/R/55ZwvL+xGqb6lRO5h4lSIY7PkbPGvyf9ZgjxYova/GQF
IwZ6Q5YsvohlYFS5pa+09RMP+TK8b6sSzbGwSziur5OUJrxvvAUvBiMm/Bk9iiWuHzI+bfthyx4W
1faVxXa2TaqMjqHxa+9fSI4xUnjXpC8RTECs4FiekmL2NRKTKuKLfKoshco6Y2Yd1g4T3jytRzw9
7tgdgAOH+WtWtz5mtvkIm+x+njyFJSCyVlZ3wCBypu+aDlfxZPFPguBsKE1K+V2TeTDPT4TQrM23
nycshcBQZW9ijOvM/cE9yQ7RyvQCapWVw0CGjV+71bLzSDhwDvVcTHBRvld7zgFPMGbCUDab8k/L
jZ5/8+s+VWc5cZOixVkbhOy7Toxd9YkJPVfqkJYLas0dOo15W4kSgOdZMz7eIXgoIm8KH9miKJpF
K4Nw47lH1+ch+0C6VZ+Rn6hm13KHFx+579ulPijT2gJKfyZs5iLmOUnXow4n/lKCBPyXioyxeJeU
vgvHEqOsW4eBYufQsx5ZGLR4SLKbPudShy+tI+OF6nTH3CMvj8M9yXC6yzpMxeLRCWSAYLelWII8
DmG29pSTnLIdxrQNWLXRq0/mELuj2w/QF7N8zf1g9I4iN3X718zAfk9oufzlk4hjol2JlSjCpNhh
kMXMK7Y8bk9IJice2o1opJKV1g3tvbeO4eOKHeQ45gN9gJVxEHWWNYI5YiRn9kpM3SDDXjg+dzoX
5zwlAmo3mkGesaWPjyu6sBZXgzEZ8GG/x7xV4Deolu01rIrwSWpoK6iYofoca8wV5RzE1yiIS8ys
YgwuXuQ4n3Ec8sdzLKOQ/nnxUxHzQTKIdL8YN8OTriOPxmO7ZO6sIput3ETHieKSjIaL8Dq6UbN3
tmqD19El5WVzOz9J6TjY2baJWDenzmOIRRs9FuvY7f1gCx6ELVyIYzDoS5/O7Zu7rvS5rV3y6vvS
2eGJx3sJVOsPLN0WgR8nxM+OzfiQVNv0kSAjzvqy7AgEorxYDWmZYcDWuGW9yCBnG9UbS1MHeOZ4
ElJWdPl96w2OyJSvkgzAsfnAGg+tjIP5n5sUsX2C2imY0MaGHJI6l/9pvTTY13nGb6el9L+bcBtt
RmVGcRpia8Yjvx9xZyET3oqofEynoPrdFhPKFm/U0TuCWXQZoY2ZDuYpuIxxh+Uml/k9fgwgRnw4
IwNfid+H4HgP89qgEFv2ExKa3BQjoslR73G2YISJKOOs/q/NBVYXAP8rzl4uBfcxWFk7cdvmybP0
S2i0vl7GH66J0O3yBcuHoF4XfydKHsRibNqHGnNcdfFQk2RpkHcE0tTJpnZ+79COko40YgjH2seY
Is0M7q09+YUrD15nkOJwqfg8GsMa4DbqMO4qQIpztwzxqbZpAduW3Cw1GjwRVhiou2rg5TMZ1CWb
+oocnq7DEN0toMlpjGX4CZRVHwNdrSeiN9IjLBlg4RTSIEHERHlZ0WQ82aTrrlZIpvVqjjfwSVSs
5h5fWwvaVrdv2IQ8ckLClFiIZIiaO2NLtl1SUndSsjISqgBbyCNNQFQa19jCiWKCnCXXbUVIkDrd
dsx9cKMsKrBJwhRG3SOIZHC3+CEsRW2HdO/4KnX2LPPNHjVhcCmDWp+xEI4S5sLPLzlnz2UyxFmR
boJjfACVbDr6KUp+8QPxbPdWTiyn6RYG+9mACrMzpPJctsHyNCx1eZ+nUjzQM7sg+xKifvTmBQza
jePkVbYCSVkQOeG5n3vnmidr+McF4ak5XuJEhRfr95V7DBA4vPe50/ygG7J/xwMprv46+gc8SBCj
nt2KM1MrrEY+y0jeE+3wM2kWhsyNJrzCeNu9Ajq5n5ZK99A3nne/lFI9lMhZPtJhSPzD2NbBoWtj
jMA3g0N6Do0YCfhqovqKfYC30Jva9ol6YwRFKZeMDHncd+3qyfsROUt5JP1L79c5naZriOIlY/Ar
O0y/q3msYfQ+ugAx/5pE/ZnFuDuOdushUIU/+BkdnZ88z/VdmesCOyzTxmF0RP2gmjxxdtAH8aPh
ckLbCc/JLQEndaacldeNWvr8B1D0dj+xoX8YN2yucUjuGIG6THRBDzpYEIeXSVIcnoVKsXZWQURv
/Vodo6BKHkNG1HvRbGYfboR9ZKXH4PysFzOMWAiG6o3I3+U54eeQcWtTYuNx5vy1aFnVwd/YrQak
cl/MX8KeOx+/Yk+c1muHseNMhjHLLZk7usq2YS1/EU+ZfpaNLSX3DY4yHmDYNkGQDEt1E68l/icz
Q+XH0TdZPvmbVGMIVsLgAtKicQqeqeycsYwqPWO6hhTo9gnc1jOL08I+ELXvGq3wXaAC8WNKfRNd
NFjWaUq2pX/akLng4Rfh+l7knfuIr4xgl0aJFw8M6eISJHPpIRIUVl+dekebu+GpAG/+iwAzip7X
VZs3EEjtHItymMR+YnalK5mMtfUWjxUWuK2beT8Obfc38raZBIzIuXL/V+OPsWoDsZ9Ld+gvlUao
e1CJSn8k6DD9Xd+s2KPXkij6o50jmqug8+LHxg8xrPe+p//MpL++3xQRKcaYTV76XLaHsqi79uRS
621PBTmk2wchNUkFJrny58988A3hV8UWTv8RteJDq1EPDMk/56h93JV0PqdK3PJiiO+rD04oGr3A
d/QhwyBdH1X3ZPJqXgAoRVW/5C7cw23D93LS4yJMyGafu4UI7rjuyJcSZdIiNMjttDAcOehVNOLu
Br9rqHxkyC0xQhOhTwL5OxPjasDMAhuV9ylfHFIEeMIFwpjf/Qshecu0Uk/DdMcEJvKdmuLgmeyy
qX8h1iV0j06SjumlB+IKWSA5C6/cgivZbxMKkDzBRrAfilQwPTnLeuuzLkC2nYKsip/S8XKJsA75
/NFw6Gy72kyY+gg4os5kE0J/hsTd3RVpH0RHpyqV+W9mKcwa0Q3mytnlfLmMGsPeRhPfvdMz/GiE
n7xcA4fIrh5mso14AW1yDKswkWeyhbYrYH/5QlAihpGtck34qcwwDL9SWaJoIEVftMQEOz7gqJNC
yHJPMQIngLQlVfSqJnCkCm/Kw9XPh+GuLBad/JAhH8Mp8jcx/GvnuXaQDvD5M6sOHPtnYfSQ/Aar
XfAwR4he2yQRkqtENfXPmxV+PYkFlhb/bRcdCzS+wzeeGmW4rW3svaoRkPAe8mXqQBlWnXj7diX/
7mKNxNR0cCeaaJosIqUjuoBCjj9YSnGAi6nurgT61hJtuuuRDbN2RpB8kC89kqqB+/+nqdok2CuL
U+E7Ijvty62Tlh/IBoNuQdCK0OCk9ktxZgZxFBOU5oTau4RzgBQnlDTj7E7AIzv8FTl+N3WoVyzJ
T7CjhPObsf4eAxrhO+267VexzeysWwmGspN1lI/4qLrXZO7WzJqqibOl7rQ4S+//AVtuvd47gK85
/EXdlAfMZnr5pkV9JT6jyts77NFV8pIjv/mLAHmpLrHBXwpjxwV9s8dhvuiL4rvVoeab22pgvNWN
zzTWVn8rRy9XyLU4PlOdau9R//51dZJyUFVJGXSf2zrioQP+iujti9GpqqwIt4SvOYH14uAbHOk+
IrHqZUawVld8D1sY6dPkJDoga7CCmUVFaFt9DiwO6iYb+shBf85KJ1y8uayyWYy3wT22bZg7yGB8
IlFFhoUKaVadiqaksBe++dSKzbQfjlEWFm4YxVYf5zUp7e+SUrBkVzO2K0zO/oxbyx9IkqyT3vzd
EjEQQtB24Yrrb0GQA3a+IdiR1uH4Id5nH6+R1mx749h9K9eT6x266AR/hyhM5Lzj9RB+yzCD6fc/
Bfm4PSiKoXkglhINi0UCRpRKJ8tu785FXQFZbkb3J5fIEXq0+M8xs6huCIBRKO/Xczm2QpjM6qj7
M2wGMO+60DVP6O4S+62+RuRhkCOgK7dPXIQBJAq10VtT2AnrL0FFIygKY9e0+fuBQDbU9aCa3foo
NW6tnlSQMRwSJDwmDDHwgIPTKB15qIFBOolfoSDC/oo1ydFvwVQ01SGOUo/HmOklJiG2c+axuRAs
EH5vfFKEgqE4LdZDNKTO+NmNyA4IGYKiH5H8B4iaCG20CJdITFXjUS+qI0FvdtqFV6INbffk9eHC
Xzv5UeU9mEmtzotL1FocvgNWkazipqMUpzIEXGdDCs2IOtpG/ThkqcRQdl+gUjY5ORCyaP+ZWnr+
tyckPOahGxD8unMEr4Ke/WVo2iK4svh6UeYnADsvvlboUXuftJa7teTjeRsBw9dDiPJ12uV5HV6i
GgnUjmgG8KlhWd2jNwKQoo5fSTa1jeovDp6rO84kUj5muKkrOn1UhKqYv2tYxT1xAGmw9xmY8DQt
1TWR+eIeR9GFx2BIvPseWfv8NSrDGXTQQZUT8i6nhbSzNQw1lyiuNNIFbGzlclGKMqjM5+ur8UU4
8X9b1WPH2chC+Z04xpxm8svKkx+0SQRUBJDBQ2rh1ptRxjenKs08WWFTQkeqZTqqxowraA8/gEMU
TuZhbLA9cij03QsS2Pzqq6h/s0hjc7bJcX0kpHL4MBpqYN/7fbibpwInL0StWp4CEtb6sx1jD/kT
Ctjpgt5iu6vJtVkuaHEbiVGMaxKIGIRg3s2t6KvT4I4jv1Rv5kJPZfVUC80SZggnfwbdj/u7kBwN
nnx3KV8oYJZqFyWuffAHNCks0dCmAZTonAH+afepmyBSb9QnivWaLfhVeXOK2bUh321Dk0dOdZNW
HS82WTOXQPZEkrYYY4ZjF8PPZ0ku1V4R8veLOLImW8SUeuwwNUxag9jceYy3Rp+aCRXbISRZ092L
FQU8EhjRZCXhaetOp7ogHTf05PSw6ZAtDqsbQWBLWENFYSRa+XaZ3cTnKh31I5FtSvI57hzOwSHX
24XUg9k7cZksX5ZsYA5EiUpHNbN894V1yUowlLFy6cJP3s0ouDCCbmI/1DOtdKpZwwtgbyBpUiR9
LXAkdFsFDf4zXko3xVw82b8ywrFL8qKYX1u5RPqSRNv8gxRSomFdZ6pOkcplfyT8PemPbWLCsy4r
n8TJ1mvDJw2S8tzV5XAdSPGKHofEjNeqwSkYSaZq047rxd0acVmMji8RffLfdGYv4BMSeJxgIPXM
dsyPKytzkvcOMc6O72QqqnOLG/PMqyIPbCsLA5gGdLuWlt3uQoe6j1GzHjfxoEZEgufBQRFzdANy
ZhCdOfCkDspW5DI5KVP7VkgCi6mYPLglcyqX5jz8NcXKassOH4P8bcu2p3Bd3VXg8rzNyjifQkLb
vHktWqd9PmsAjxBLG/4NCW3MPU2fQNXRsW2Sctkvs4bqNYViapprn/CuCAkBaIGYLv1EwNVeMA68
jaIC1QmGHPyLdBbGS9UOTO6+K576ReeM1xgtd3MZxC80o2PjI7ajO5AEcUuGm5zpOXfItdlqp71a
ooEOtxreSzARj0wSF5PxWKAy7ObRPNqmxtfCazewcTbJsvfmatxHA4MHfDEJcjby26eBZy4LADj3
qe+W9ZW4p3zvoet10PlTKQlhWkBjQZUH7xMHkwZJTcKTTB3kTWU5xzf6vZhAgIMGVRFAT+9extRU
zj52BoGsYMrVaYP+ujpIc5i9JwzAR9QwCJy3pOL1Leu+z1osiViXKh9RoHQNfLI/xZE9lwjE8Vsv
U8qU4ZOERBLHejbu4h3JRAEnk17u/IdRXJ5EE8vf0Ygmd7flbnDxJ40gptOEiu7ohkf+EgT5b7Je
059h3U6EZaCauuIw648ymoaDG3ai+jT0Y7xFfkQ1UkpcR/9zIOj8oofQC44dbBGbYekLs+PpIBYg
KmXznzNN8fOQb05zbrEAu1lHsv/JV/Xy3Q74BkNMjy+dVfW+Rc3ckdu2omtQTquIxUGlPUDmPle1
HZ+NCZr8tYQVfVIT/AtyhphdqkZwBJDfEZTkz7ogo4f1jzw1D/msdqluvCxdG3zHS2fzr47kJco6
XN6yrgtIg1JkDWLGBuI6mwrVGjnwyE6fprY3FaZ3pBAEZEEZchpUP+RA5DMtNm588OCEGH4mfw+Z
vAKXIY6u3CR/CyOPBdhgzUII1hKcuIzaEIwjwfp3TUCpHn6AydmnEyZDOQTWPZJWaN8sqdPVDkDN
PY2aAEaOzb5lycFo8Z06G3YwdyaQyxv0k1t5ZXwoeo6NjKjsDhSEkeMBh7EaiQSy+ePK7PJzGVy+
wdhEkg8oXwxyaRAunxC4YDRNRKB3Pb+y9Mr0ITGmuLT9GNyn/rhWV4GXghRRWuP4H8wKd9L/SDqz
7kZ1dYv+Isagl3h1bydO4vTJCyOp2kXfCiTg15/Jva/71KlKbJC+Zq25bMBH3QdrEsid65auP09e
P9XARJkLIt4ea5nvkK0iVsARYF9jno/uhPJg/EFHUN4pMQerH0SPeLsjYMBurEGQh10mmBPk/gNa
jzLZpD446XMyNepkhrz+abyqMBvG5vOZ/9l78JoazSzfouVeBANo5wr/xn0wkZNeLE9VJ2sQ7Se9
az3cz100zWfT6oAJd8stiptE+IDBjOgSpuTwHS7D2qxWDdxFNKS2zs9qMgOTZ7v4l0GXh4Q6Bf2/
BYWqv0Ep02F6jSKcWhur1O4ldigrXg0oKwoFP0qacF+1cYYvoGCzVekOLQTSyfxUyr54svzGT45V
tbotjWOwUTk467o3lc6kgm3moQpRl1WzE7R/MU11dxA+FKQzgW57p+C7w0JAslru0XBTjdiuHjqg
pHUrNiAHCorBalQn9ncRnhpgITtubfNI8dr3n3hGcJ4jUPOas6R2kqfF18llma3pOyRBmfGLXaES
iuLPcsbxc1uHyOazE+GMG40tL1zr2C2+8pn5xYb2dXlzUNTwRLPjRb0Y0489uOCpIPpiZ0AkF3rZ
qa+EKw9+M+g7fkXoC3QI/T8pZfzmgqVmntyh+MvLzPVZ9DgwCRBhFpC/CncQR8FOBFwfyrgEnwbS
mQQbIvoiiGDI1VKzfHE4Zuxw6Mo9GLAx7lkW7mw8T8mEY/oYBbFJdx5RtFcjFxvahCp9T/m7bsQI
cVzcrP91w7G9DWgSls1c+gwdeRTY/JeITG+FdMLnGh7rFqPguBvq2dlbrW73nC+QkV2JVhc4rpxe
A3JttsGSD0e0dFH3LGsSsO5SASP56HEB5Exdi3k5mwCExz6Z8fzuWC+596piS2XhjTk3XmpjeBPN
zNDXsL2JGP96il8MusT4GCO1uyQMxv9YIGQ++5XsxaWlY4zKEpVNhdfoYGt7PTZTWA40HH7DxodM
u1AFKjxNua/3uKU4dYzl9tVunhfsJCBg8McoOxvR/Y58dg12iZm/l/eelJJdw3phNyajBG0dywkg
7cRFIy2881RMR/Qa84+IlTn1nQYqQDkL38ZffVANoof/eBHJtWRHPzzQVpI+OQLKfY7QRf41zhTw
PDFo3fR1qY9Lo4crihaWu8rEyx5HQAuGyljnYHb1sZuWEmHu2DDgS1yWl3s+F+tlGAI80+mCWjWX
bPwZ7QzNXg8hn2tJJ7C3cSd82gnv5r/ZbpX9bc1IJmEIIvR25oyqHF9ytdNCd4+YjuRZOTZDpEIP
EV1UQkYOoOgIYla5TMxsarMd0HK/9PQ0J9Wlmm4mrfNjxkQYMX8A8B4TUG9Zp1I41BXEcFTyQAhm
NOyWjpk49uqQbzZQMqB8KhaeMv4z7hYIaFSlUfXQ61pdY77we3RDGMzK2Al47mAhb9O5wpzWJVhN
hByqC+2mv8cSIv8qANHodUk02qLC6eO9UTZbUoAbZD/7yiDgxGnwGlSB177nbeqzUpLCbAomK+Up
EC1G3CJVJeeCxCjPsrgO+xzabJYcWgfeKRsn5tkbwQKgfHX6IZAsVPn2WMWzZThpTyhJvBK4zO04
ECt8qhglN/sSPAvSF8FWHS+sDsHEIuc2Kf4gF5IKy2bIgscWWKHzhM901NcRP8ljlRb0vdIw5H+y
hULBj0jSR9XAXu3oAMJl2Mc3b20k9tUO/scwwabMl0c49Yq/ghSMCUP1x8Sy7JU6EzGj76dhdYes
OTP39ghM7rkwo5sfq3aQkoCnwFL3mdNGzn2/2CTD1o6L6D4emu4ETNv+QKyaf09RoVu0hXC0mcTX
7Vtv0UfZ3N0ZOj50eepoAJlCPoATjEeW4WPAhhTvazshTHTzu2KMi6/MlOKvJ/3wViZR4F4XpzLZ
Hf0AQkZu96napcwSGLwye36oYc38kV6ZPSq+zhsS9gGTtyhzyU7MnWa9DUffic+gX1zvJtAie3vP
HXr4DMzEBygzmBi2oUHzshJLWQvZdGTdRlN6u2LDukGjMEwoTac+tijWo+kQ8xf+V1bwa9iaWxEo
9CQb6QV6Bytjng6RPJBYwR3T90hM3sWEXP0oYwQve2FH0Xkec3n0/LR9bMYuA+yfAxfZ8dMMWIoQ
551VbWYAcPMyfphiaf+FspuAmM8hVuY6pEKDdTrOj0mDqGA7Ed7TbBsUUPciZOwER3UxfDpeg+JU
ND0bZcB+DLLjGAn7dZFJebMEGNOrtXgoWQIeWnG0TKou7mLN+2Z2wkvpyfiPPSF24BQOlbiDC+gl
V5hX1bKbbbsj/VTVZXNJy8F+LLO637GyjG9AktVrgaRYgchG8nXXUF9IiEkLiHAGXti1lh6/FMR/
ayR+qKiYmyXMtM33OPIBlauRM0biHnR2dWILbx6TPCZfA5l+s5+Toj0FY51fYTHbJ6hLs/vJsl6i
qy6oHNIcXTJF3dANzxBFlb+l65fyPOcBME7BhwpYVvsvsz/G0SPiCDq6tsHme43wXywr+M/bVRo/
gpoiduEu+a/exVjQYnPLRVS1tWIiaL9KZ/Ly175W9cRetAZAhB0rcqmPG35ftuWO72Hk6lLnFTcP
BwMSB9e9c8ZIPhTEBe1UpkaCPpit8OP6TfiCxD8ab6jz1xQDJ+UYkEzx2FTAP+tupMUt3R1+0YII
ltTGHMC30hf/bEo7/82rWitCjxcGJtoM2pZ3xiTwfZq0QVGBJX9QnLQypkXMADD8dXxY5EKWdnC1
ugGVCl4oFeARGKuFNdaGGRHR3oTZsN5i6+5BD+zEOF95Ubp9QETOn7Ccol3pRsjfM3scj4vFRHFT
dT4UodqDEH1ArRFc8pl63I3c8L7C2IGpYvaSG77dFn0BSHryIqfgWsZu+GNk3tU+9QI+lSfXwlRy
AhiFYwD0AUbgBoAghALMlFVT6mshohpeKj6ofqeZs4N8cGaT3Y90EOmx8gZG3jmoQrNpCi/TR6+x
8APnQ0cQCgRK841NJvDeOvxXP13AD5r2VZ0fWhiOK5VMQVjrjLNeOCLco3YfxYE5rr2cfeZFm9kZ
yuHihDZuRwOT7n70EuSVgHZ89hyw1IPvcTKhc0oGQcON1okNR6pC7g07r8f57yyL9qVnwTWDjzIK
MeG2LgsG93NdFILMprrJP1hA2MkJZQNE/3XxjVakCycfoX6Q9wfZenS7RfB/ROxyJDwMNWh39qko
2Ei7raqWQ4+gi1ffx9kibVNFdzTBi+Z3lctPSCt734xZ/xGzlcqeBCk0DwyHlmLX61728HjYfrVb
/BjWf5Xpe0IjMtFfWGJykrEbtO5LsUx7JJ4lhlGBwtnJh1OvCqDZddHA/kDAnqMibXz3zRortF/a
r8QPgIK1cTN5nuRfKnImlpIz2rZxmiioQ16NJG7Y48CX4QhxXXzM72hqUX6B6eJoPsB9QiXaMb4V
+8g2y3iaAheOVMlg+cMrSCQ4MlgsGBAFJkbiVC2E38QTWK8OFdWOX77Bhwsjk0yTnOV33/PyYbl4
LqI8OyqdVC0ANsNYonWM1Zy14vfcBF2ioXvnWFIfx3p2h5vliBiRZBhmqEYVfyTMnFX4Mqgbr/J0
g8XkXHJdlU+BMQJ2rx0Hf5jwyyta8WFXTnKZcaFQWYJuQ969orxU+Ol24zoRydY9aLpgWYM6LrIv
r41ATWOp9x7agH05o5OJpBjCiBQiqZjd2iZv/OLRqxqBacX1p28oJNE1KdBP7hfsJjYuTXs+TgC0
q+MErtMH0tJ2wb6cc/tdoadnoOj7EPsSdMDDiRdNAIdr04zgtBrRRHVZAqPuu7zUrz3sVmKp2MiV
Rxg4ptgFeVX1G8hN9fNCv0x4WVo+wH5Op03kyGBLuukCLgJtmkA0CHg/CWGiZuN/vP64oizlUn05
uEEBVo0yPrfTOMnTWHRs2TF+LW/tos10DCvf8p+Lnlwe4CWqKLdhBMNlg5orZBwvwSh8YS9feGFV
EkY3lTPF2tKYtx+SH3wCdmFzwlWUFJcwTGO8sanFANSflKO3WqrlC1H98EOTUGxIYZqhw8UTBCkR
MEJMkKsdFhrAFyddSdHrYsE+DBjM8n3FGnUlGyEnjw+eQ0DeJncQlbJYSdGMc3EGh4EDqr21ichQ
ntlhfgCK2l2JZU39GxYm7V4jp/QvfkXYHN04u7IzUvfeu7OcEN5S5En3G4q1Ix382nWLJcEKqvaQ
ik6mDyU66fwz8prw3AUIPyFYjUpAYMgc86wHp3qTDTVfGSVr4ElftHckZC75ToRwbGbgUr79YdJm
+o2rxjpNqnHT7WLm+bm0AjGwbFbNP7IpGiIayr53nzAWeOWBotRCE1gKCE9+Cql5n8RWe19Sy1wh
J7AziDyfIABPI5E8y2qM9yJmYFUe6EEpuQZpqvbYDzSTCPIXn2mtFdm30oF1TC6BV7boqMzknxys
npcKlf0Oflmb0XxMy1nHYegdYhSJyKQqnnU0utHYnJN6ik4e+NqngKg5UPSjU782SLL/RF4sty7a
p/usVf1/UwAoH62thrGR2PaVi1SzvuyiDxur5bRJO+RIPF2+uWqE65eGieUW5IjCwNkwcX5iV4ND
0DHs5C5RynzydfbrDHWTC/ek+p4Xyz7EE45ISvTY5p8mvoHNlduy3qAfQtBJ0d6091Niwy3NDP6e
jhmHu5dhtHyUZMr8LWZjEUJgs+DoOj9AYdZTkhLqNntsYkz0krGcuG+btnjL9IiAmA8fylnAC6HD
2O53FSwm8ZorEMDb1oTkFk4BUsbVf4FwYBjEGSQvbKIOtTw6WdGXf2EjYJdI/YlhqGeL9aCc2Y5B
q2t/CU1obks2L7+pFv6bFVmWuIfVWFtXxiYZLwvbQFJKCZwz+8BGY/NmMl9yOTFbWbFoerpjcS/I
Wym4FM/kk+lzwgQwPMAxX6xdiSPjyMWaJpzw+fjIVdyxyU6I45Zl5ZDY0Tr5UYwlaXkkqtv3gS64
HyzqIJCOPFEWiMWo/mVEDHE0wniBEEKtM7B0UKdliRgl2hp6BH7L8syLOaAb87pzj9rT35TRHLv7
uEaQBLqq5yqEb4ZVJikHIhAUpI2UvYyX/7Ftk+6R3Is7Dx0AdbRPTBr7+wQ9XD+Eu6bqMMfxMAiW
ZXGEqVsCSr205HGDswF2VGO4xVRD4cYujTURUYbigFtk2ta+ZHpJsIx+IcsxxcXW4s65lelAaR7P
c36wR1zu4WiP7iMYhsU9On2l0vPiYM6AoxWmry3TaNA4Tt+lV2qN5KpTTC3gSCkiOO4J6PTbKKqf
WBkv/SN8RZRXEPGUvJ96wX6vnqvOuzRs1Xl2QS8i4bKSDuj3oJvubpnnKkOPQzbEDssrhnlS+whR
SkIPJ/XQAb7FT4WycId2ePC2IDNQSEZ24tb/ukXWDyHX17eXK/k8Wb4++ZbhXCpShMyO7U7E4CwN
a3ofYf9D3pRde0AsIx+HwKnflyAvzL7VnXlhnijS5wgvi8i2hILY+itZnKgBLiYjdg+h0zHZGEYs
69pn7vBPkmvlf/u0Gv8MMZbets8n8SUaN9smCEgklvResF4qR+/m1UEf8FubaXmlTvbWG4uJDXG/
oVrEqaTBat9CHTf935KAiOyXDiPD3qCWpLjIpcd0zmKIm1ew71sQypbSP5QyIeSuE5X815ogeg+S
FIAGm26ufdQWPBdsWZV+ZRjIm7kfcEE8BJZ24kckhwgRN5U9szSeMxl8hLL0b5PlFM1JE0999vwa
AYQ7Ny9+phFW2X6EfVEZ6FFdFLfDxs76+ZIT/PzddgCo/tQ4MX7rnmOUZSYBKH9MUEXtQ4zOwjvD
MgxqlGWSXkBhBmXKUaMxb79p67r5LxaqpiDrUrr/dY4bVE9ipXzY7AI89JA1qPVjj1oIi7ikodx4
hCNcck7ea2BmFcIBEe4PyajhyYs8RCYETsm9F4c85WqN+7CFMA7KDaKaAAzQgDVThGkGCMZyzlFF
TZ/d6IfdF7wNN6fOmRP9rdzOGG7lLPxAa2DUM0+K078DESR8bTtFwyC3E1NADNxN8cQZAQCmNynS
D8XIvgv7ZK9EFN111OEDADQHIBZ2t9E/VcVUpec0d5N/SNpFveOkdp8oXMdL1CxinXtHw2/RVe1n
m0+YLvIk6U44PIZnBSjg2Mq+/dFAnx4gu/vqRdpJhnrFcqNrOLgTWQ1pZrNsRg8JrIqqJ/9lFm+c
+DDmCFUw0nqy5q/J5mDPdjSIwbYi+eNb86rA/I2JYwFa3CATHHdRDl77i5Obf3KhYIqZ/cT+Q5fS
Oc1UTu6lJw0iQvy02GxdjO1kNmGcqfdewPgoGL7loCswmwix5WN0vij2BCSWlBwRWGJYinmiidJL
dwKkMKkZCTqVT0wMOSJAS/v6Zlc9T//GxVnT3o+YANtdrWaYNMGQqmOUC83ArEEztMN+mGXQuhRG
LF/q2nkKMl1SkA9MBJs+oG1YslKS1oCEMADcqlq3OdseOT1oX9vp71BTjt/nqWQArPs8uZ/wQfxk
Ebv2ZJ+wukOjZrvsUD1wphPwiRhwmiqX9EafjhJK9QXbMDVNN8KTI9Rz+JrsEwNUNig1VoCfRvbJ
8pIRbQH3FV3H0etYPbHD4+CB5BbbO+MS33ZKuXQRLvNEV8N3XdThNceKUrM0JC7wP93lFfkmaVzQ
tiEq5ZlZoZBdfMOE1ZRvVQbFcd9TpeWH2S2SfenCJz6Q+znne3KLohoEBUHEf2zMe86HFy4OEgYf
QuHbiG+h+JBoEFiLopmN0wvMSveFpR9hLZhBUYnZImo3DUfX3vdj9hIO0QHH2uOwbenpq3thJizW
GUrXW+UoobbCWMET0+842xcODNs/g5uOPCCQRMPhSGmD3wTiIk0v2eAxhY27Y+2EYk9OfUombDRi
U0BthPEyyMTGxuV5rMu6PVNVWqRJudKyXusBjPdRjmmSrTt7J7lfPAvEnldNfnenDPP968DT0x0L
pSLqQJ/x7C5JsuGe53d5B7SlSu6gFjFyN6A4aUKb2C7SPbrfdOrHYtORIllg40hzXgvpe/poB8Cr
9vPoGBho+Yy5wqNTh1xUz+dmsvMJTplb7iOE3wzPMHWcHS+AmC7kyC6lcrFQbkonbvY9Ecf3LEXy
FwJMUYTknl+9RyUQEzqcJv1hm5X8QvW0oZAYjTQbDSffLSySLapID8iUFSRVhYZtCUr1XbRzqE/5
RLdfhMw+9wLcziFhZ4EHthTQDaIAvN/7ijnLqZ15m/c9tU608Tx2oTxTjUuUhCGuF88XFDJ8FnCX
GDCty3iIkUC+yKbcODokiIFBPAb/rKwZR0uUX+iCApuATIf4nHsykaMA4ydszY1XLB0eB6WZqMTh
bKv94jK35LnqZyfeyXwx8qvlQALb2jLLeIEoaGXPYcbw4oVFIhVB5IBnP1F1zOnbwjmY7N0kxRhF
03QmsXGAPhPrY5A27NIJW74gxQf8BmX0RGQb+rfOz1lqlI4WGGfWN9m2odUfuQyzwN4k6A/IghI9
TBaEI5P5JRGXX4Ih7AKyzXFwtKG2rxVb1oGn4WXhsS3OA3oEXHADbln0sqF8k2VmfuCjeO2HhaEC
M0PNj5Ew1LkQ4iXucyY0/+gsY1SKvSrZxw+1957HbuydmG7n9ymtMv1pQeDiE+IUIr+r2bCcTkxy
ZV7EvixPWOwG+MA2jK99Bnza928EkoCKDJwJt5HPXHzPiRV8opixnpvCRRnqk1i8c8COXKcR8kkK
zpUdOdnRPw2IrjtF0POBtgu3km9X7kmjb3hNU9D4V4m/eQc6wiKFOPQzf4vGpXwkUtElWo8DlOWp
Y1j9s/vy9mx552bPL6hfZprbV4TwoX0MsTzyMREmxVh8KkD/B6K4qKAjx7BpY/EY6kGw1JwTNIjI
C9zhPSUY549xmEDjMSbqnOCRML7LBIGzG9YP7pvHIr0+T9ViyF13bZWdIB7E10Rx+eGGW+dnmyHC
RbS+bcr5bARkwx+qUD96HJCM9i9TMhbiTsKrXF5l1GfqqwcZeqhb0tzuI6cp/J27UFc9Lkx8d9Lp
50/Xxdu5Lr/+wThEmGR3gGnrEIlVPPbtt1/N1BltPaqAELC8uIeSHI43b/KYmDQUNyCvAhtNpR30
J4y1iXvue0qNUQbszbuGP0js19x/t9YyfVoWxnOQVh1upEEfgYoEIU9DV5+15daM8wJ+RLZws+we
hNTobZauzK+OhELzDAnDjVGChe6JO2OpEgSvaFj2DBzCLxukxQ2/ZgHspIkYJS3KpV9EYr2rqBfg
5ljZeARXQF8P7rn4j9SziZWyLpIHM9TV9NPlEpHdFIazgHQzqqPvkEJ50CVI4O2IKJ8YbihKX13o
wlhtGxzjpgwkyTNMmh+5IcRLSfeK8MRL8XzUsvgFUNtdAXpPCve28p6gGOe7inj1bE8lsbz4Iip2
cy+s+ujh5iclKsZUGjtzgccEEgsHk320KbbfUoNdfZOE2v8aZvzfNMJ8TRN9/c6x6PfoHa3snQTw
+QVnQ/uEG+YHTar5hWafniZoMwzvi/JSIpU5ecAEGcH7bc7w2ARnIQSgn2y1MJPFNtj9Ft66uXNU
Fnn7wSrILdNVYt98X4Y/quOwRvmT9qeyqgXwi9H9cBkmMCQaO5fjYYjDU+iSwRb4K8YHmQI/JaPi
9N+S+cUrLtWZJKPBgm4RxB47Pswrro2cGs1kFj1Oxq5f1ji1L9i1/RMVKqWYDy4IV5qd3Uptgp88
d1sMAkJH18jW4XyXeGkojhhtsa2QSxceTUbvh0IJTpbAlfPgOzXNF5XC3k/R0m8JPRfoEXKUo3pe
ri6SeypNiM+s0pGY6SitWFvZ5J/5tkfeIZqi7IPU1fS9pOvnkFfRQ9qW6qVtM7BZ1DPFxyiGz6wv
Az6uAkEDCYP11Ylj/6sB5PKWehMOSDHk2Smc2Okv/vy3TaU55skS3Mq2z4uT5MXbe9x6w6YPXPHY
1T2ymxDT3f1o04jvzRCOOLfC7jx3Hp+qaIdP6o953+OMObhNEk2/QV/Z4cGCuXJoYAbk5HxnrEeR
faOStRDJKb4tgkwiHZ+sqY7cnTXYLzLyzYO9NlnoRnh+UwOGEoFxdOeSD/dsM0nYcEmRHsnWi90G
CSYX1XrZmSn9fvYLQzC9oM7CYt7nrPpIONK6G0Ga+Dc9pQDg/Lm5WGOWvM86fMFqZR1c+HxXG9Xz
qa4d+SQwkx+Xspn12WmABHAWtfQLSKXrneN57iXj+4FgxPbA2fie8dnEjA5lhl/W7zPH8AXcHd8t
m6aUHU+fyY+GPeZyIo97uflcVqc8je0P5A9EVyB6ZqkqwH6E/TKSFej50qd7HH6QZqrXKG+QApVh
/oEQ0z3XAQzicnRJFyWFBpwgKKw/bIpSoqyHfpOBydyEip+rnmBZ5SOJVQlN1a7xPChYhTAhAF7D
ONgN7OIRY8O406mMnlOWTbT0OkuQhVkhG/vcL1NyeqB3Iaio7BOaLPNXT+304+VORTk7fKM3JJSu
NNOa6xVH75aMUasl1m1Zf1NEkM1MFAbvyEqAwXZRiZDFAghuQL10sCN6gKHXp4KInS24OvcOOQWN
qBTTuO48c3tTTk12ERht+FEXaLlVhozDdil1wJ5ulWai7QOm3jgkaDyxoAIWzdwnnyiYerfwOA6T
nkQE1Z5BHyhyXsZBPUXJcuKzjvZttyAHFBbrPyy1Py7SgF3vaOsyZeaCpZppZRsO+T/ppARNDi6X
n+JTXaArFy8LKXhyN4aG3BOIByTCgQSm/Sy50AByfSb0u2vBNvb9uhKiPEQl9USOhvyyVHBNg07f
gQtI3EuUOByqDgjrB3tExj9AfdrijodgiqrmSrFUXoNpNZ+HSC1+43bNUQuI4GyjQoYHkkJ6B/oG
T7TlWP/lHXgwN5sBLeIzODB30awckYKVnSfqLQBRLmIpqpeiEQWcy6J0z5Jp85cUXXM3kSp4NJTD
v1Tu9Z+qah7L1WHJqxsL/s+EHW1sx3K+TVs+NqpLPiUc883ARvQxlmF1gIzuEJScgHXd5kGkbQw2
DZd65v/WllPeuLCmS0Cl1W4MWJ7N2JPtc+o86meKW0hyngAXQuzOeoWW3Fjv5E4C0GWWyycYDSem
FDYDSH7MpWN20c3ZfEHZg9o6zXEvIArpdmkpmB5Q224o6aOPjmDozTw24oQMCABHTtbslJfdqyoV
zSaBQArxUbAiUxeT7ZswyDhk/v+NqHT5l+VUVO/9OXEe1ixKF0MDM6MhGaDNdx5sLpPVvxBXSMjm
8VsFr92QvhVx7D6Q45I/+6zNd6WaJORx6v9p26EOESTNL6TTldWY0rImLetZmA0bNvz9Wlmkf6bY
HV7o9b/a2IuPKgd7jKOeCoEVKREEVffNIt5kFH5td6dVLslCZIsNG4AB3fcMZSfdhkFb6ztb0fJ3
Y/+X6XC8U6QkArOaxvY5C20JdSrKVuF5hQJI5CtadAT5jjvcfQ08Q8hO0Lfld5c76XFBfb/Ne5/B
Nmyz5jhDMntKet0+06VwloS61X9J9NCbdlyQEuia3OtNGwTplnNBELcD4GevljAdDqtcYUtXabba
AhbUkJ27syoLfceUYEV0C3oftKw124zQvrgxs90es9YOMbHaNzrrMDRUWFXtnKT1cBpJhMgb2Q37
bGkpZRvUVSRytbsRYCXHyfwObA79o2esYatMhLXVfLRpErDHX0EdqJ1g3ySf2uArhaIXYfJFqZxO
k4Znzp495DjDU+FYr+7M2sbzdHFvC8/9ZEaTfmlht+doiEJ9dMriCCFylR8VfD/Yw930Ka4Zhh2E
C3+x73DubEkbQxoT9+TwGAzYedadwbpZ54zFY3O0BsaDvhbhS4kr+0V4QbqL8L+RyxXBQBPK/Sg7
ZX9a4NqsY5nZ+S/5f0huuLWqP2ROm2uGGisC7k5MF4GrKGHxi1Psk8BRcXKM2UM9hOWdb2S/7bRk
1A/3AUMH8J14CGmXG+xCGdp4f9WxQyrNxvaU5RKjQMaqqxKJj9Jv+i+ZEEbhlrzkNsbyhuoYRVX+
yeCFf2yMbtXA5jQqqgsmgWjTSqMIVCfDdjNPM6P1pUjUmy7m1yRea4ScN+1o0HIjBPaD3QxTaB8O
sjxjPEueOlYOX3nsrakblWCsve4a3Cnl+MTjRMkFdP3IkoGphrQr8nXs9qGXkD/zueheDXyKbVFo
r98iTCB/HB3X66r1e8fyMFeXmKEH1VSSNgQCgXi9X8Co7wlCUb8YsCPNMiupOeCiDCVYILyZ3s21
vH07TNOfpiN6sxr5Lf4EJuPJyqp4a7UOoH8Hr853qwtzVzGd8Y6UQBI8N5twvGg84Ahus8pioouu
BC73H+gT0wfzE/soyyjoCLpS3m2UTZ+eC4d19kEtvo+RByOc3jjYtP65js9VNCEm3Y2pPfzl8XXq
Y8XG/s3NM1N/21rXj0u/tE8C5sOTQXZCb9dFDs5+aYoV0w/C5oyazSdVKrKB9eawOM1OQWPHyhO6
fVg90zj6PdOOlhsckWvunoRXrxS9uDJ3ejJT9D3S5wmEUgr3Bqol62VBdjv/7TJegUUISLNMm5CJ
jEsK2HDReX2XzZKbly8wz6ubMKMGwrG0xSVzRQozr8l+ZzclhliirQ4OAGmC8gkPgGv2BpzYB2l0
1FoaA9whDeuavPMcjXQ+1uLRMaD35OAThZmUi3xJkyIAKKcR+73YjH4zjg14NlQTo6fHPbKHeh8P
jhXdo4Bxw+1QVsE+ywN7bzr6bvSC8AuLjMi/A41ryqgOiYwXtVA2g5AINZ/rEBV+E90vaV3bx0FP
/n/sTZtL4Q0ZHSDBHg4Katfc8xauyGNCCA5QS9SfDLnmI1McsnyqyPfRC8ce2kyIDiwgJcYivdM9
KaFbG1YBYx1s/tvRZ6h+CKRYvtDcBBqnmM8yNrHrsHs0A75R8ul6hLjDphwCSIFBn+UrFM6lyUt3
uFw7ggpn7KdXDyZe/coOy5oR5qzG32+b/rX5TH2EBagLWvYoWCpo+fnjrYvjNJisimqL8Ca1dRUD
qQ4Rb6LmM20CPyG+qPwFkAmjqC1rDid806xCMXilfhGCkIKyusXqU8c3LynSJN+hq0qnjqqW2XN2
4lQgn5vhqJd4zxFyCtzCSCPTNxCKefweV6OOvgz++OGiDUp+rCuNpdFoa0B0jeEiIqLQPSIMGMwp
5TXNK9Y7qbbgcjSxnV3dOPZsuNQgnQC5SeIfinORZGIizGpZ7IF4pa6fKtKyhqykeuM/5QjOQwcn
O5VGEuMAowPR2T8WkXb4nylBoBgYCxlfAlKOMjTdc1rGXYy0gta4CCDhgX3pD0yVIYBz5yzPKEKi
1bpCCOZzlNuWOnUx1CDyU7hJNvRfDm671o521RpIzV3Fe4JHlpFYOiXMjtFHq68imdaVFEG/V5rb
GJo60AuKL8wl/mbog644jZVZhoOO/OqLHA27OlsFIQUOVqBx5+Z2kZ9opIlNDGez5A8g7nJxnDvh
yfMEYi1GzVlTbsKScS/aG2lPAPSwcwpoXF+g8gB93Fh+Owx31RAzvEGW39TgtWQ2PWNpQjRc65Du
2eVSHx+KYRLBqerryByklS0d3rpGf7nuCJp3Q600+fc0LuakMEaixC970b/0K6ijcdaURuSuDj3z
KgImczHO8McjaFBbLB7JQCq4ZX+TkIwuxIdszTVTBe6TSP/H0XktN45kQfSLEIGCKQCvJAhaOcrr
BSFpWvCmYArm6/dw3zYmYme6JbLqVt7Mk+5yw2UNOJt6SWnKEV+Yvxy71pZpJKyprC78J6WiTVTh
xeUkkLSZGsNbZyzeE94nPb1QT9Q/SE87/KVooIFRYttqX/eVDc8uQIwRluKt7+IsY5YtzYljPW1e
mRPq8XcE9/NLNx1BKIu9uE+SjOz+He6E7r0t0xaqLTr7U22Mw1/gEA05EHfFzVriJr1HQrTzB0dZ
zDy2P+/42KXfBCu8/mggrG5km+QPOSdBuddTmRYRbeH2j5RU5IQZ8UMaLlAtk0MB0i0lAZrx5wQ9
XJ1hhUlaqgwrc8K1aK3lDyl+vHaJasZ9sHT+D7A4kzg15YkojPbA+Czhaphhmsjm2Dh5818PVwRJ
yTSopevXyTybLNi+iJLO12VujTe+thQ/YRSi3Mwf89E79m4s7iceLE5UC12c0wHsL4NZyynPbz53
IkcVLIc7tALSGiT+2V2oPLgrgbAZYUIig1ciJ5A4T+XavBHOkej9vJEwVAsrI8wye4InmyVt3keU
s3X3lCDkHu1NLZ4R+o/Vd0z/xsV1ZXwaXVLk3NVTAfJGNCQJZc/KMvRqQ76sCYkO/h0EQGgJTRrI
SqPwLlQpEJOSBtDAWzgn1ah3paxCjG1u8VaBRJ8O1ThWP0Y540sbkWX5zGazIDkEm+jHyYmnEqEX
sfcCvrx45jdasw7oyv5E44f3IVyebwf0Pwv7Ua/xHWe1P0YdxeVG5PP8bfarjb4eEkrh4WmbjjNH
He43TcTVJNvXE/f+zNYpbs+lCxj4hP81Tf7rurTKd8YwUZFuTEqVxxguYwYkltuDlMUsnmGcg92W
rPluVZ7MaCP5vyevGxVaiIhFsS1LpsHNxA8TSmgLYZwLbhqecqxbZxPYZrYXXIjftCfyXGZ1K68M
JLBMdXn7Ew+jiVRRGzVNOG5eEoifxoDFhW8yNNhlPmMrrgTntl5by9sTcQHazElJsLjn5H0iRFB9
iMal7pZPL1mCRINHCikJA8LGbUgzhOIgOuoky5KXbkF13o2Qs8YtyoH9mMEMa0LF3+El0YC5wtl2
ki3UWHFnDJlJLCVZi0sz1ExdPXpr9dm5Rte9oqTWF2NYp4To1tRmJ158zk4R0hj2iGp89tiE1TP0
TxCRDk78C2KceRIJp4ZIY/0tKr8kQ1OuyJ6C+ByLoAX05e0zl9RHxaoQ4wzNZgL3JMHePKwnq3uF
FSaX/6y4ogtkUwnUu+/c1jgUmDpteWAW1HLTd6bALg2GOb0ORc1Po1jERPGRI+cAEE+AiDTPlLrv
lokw/0YAPJ22pVHpZW9ORpzvdeb79n4wUMIsxWdn005q+PEFq+1Ilu10Efhx2u8WKbnAy5B0wxFh
3Egu9LoXcm/rXEqGpxJ+zISucC1n28fY1DFtkyrNAfJJAkN0mrBwA3OCHCv4UUudTOaBjcCQfbHc
HdWdI4maHyzLadxrjs5sbsxubNdD2fTUi9nNVLuHxexy/8htMaGFZzee6ZDwFAZDY7EqtU1o6luz
bb2XmkQkVVPwoJLvQY91e0q4/f/oaGFFwy+7ezY6jJthDyBkvXeS2vzDlDw/jMkET7rNgLqQeRDm
46IAGYTzBDDm1DWW94eFgQWddMzM23o4Hv0TRSOr96UAh4ajj/tpAGDI9FCV2b3XOdrcaW5igycR
OTiBo3e7lKl3Wv2AGmRGK8S3vEvh+YF7DyuaJTkMaEcWUW6y6ny2Ya0dS2g4jA9T/Tt7+KE3uhuw
j2gXlPNOJDWqwOCMsBHrUg0P3TiaDJOVZhrOVOa+8HeKn2fXhAjHnR2YEOZiepxy32/GpwyX4DFf
WfDf+GnmPcn39NIo8WEqtrzhALrxYZ1mkCvU4KmNC79lpxpzJYlv2CcfvmDCQS0xudd+LN6Jog75
0zKaLmwqJPCtxbnLBsSwHjzAQiah50qigTXGo8B+fsmRUotthcYXtUZOF+Gt8qGr8WvtShTyI06J
FMjIXAV7HGOs9O0grz7WShNtrWzaovaTno3i0i02HiUtgIUNKuBnoeN4FTtAaaplxRWvZYEpdiWJ
1OTWv0IRh0qrmRupaerbNOV/3jAx9/wZ1D10NtaoNkvWFpdTWVibbGrAmNXV8iXtqoO5uxJSMcml
nBzLfklQuXdx5d+AVVqcME0BbGiq4AN0zH9gjhwIrHp6xGrI9z8fV74ESLbuw8z76QoxeObAQ0yN
8Dsmb4MxOPvC52NYTEtKxUWVCfD5KS8At7XLOwAG2JyWYPjXukNxqltTsnEtcGnugqyoLoEVF4e+
zOVb45fcgeywiRx1QII3kyIsjlHQT/MNd4K3y1wcyTCH4mCjhsCCl0Z2aJ+OlFFjAicyN6wdDeDF
1Hh3mSDeDE0D35omJ8MSBUCJ7aw7N3a4SeEY3GdFKh9SPG8XX9AyhDANuMhDLcVm2aqfkWljDJnb
lhe92hCQmMQD57tBWbUZefmLbWfbQpVquCzQyNp9yUfAjDCtxw0/PcXdsfQK+E7dFnO3G6wxm49s
cs041GU1wJxlsiACw3fjma81TYuoykUbaS8dzdBzVFt8F4tmheAaM0duDnMLlkBFO+FLhikKq02r
wZJhi5Yp3A663qAPYBw7wud10adns3FUJARfv5DHR7V89Gab1lux9n73MBvJMF2QWch0SMJ6Dp/9
AFPDJolJo+4T44a45CQAWNWiodjb0powA6D3BDgoTSfYO60ub/haCn64XhL3HjDFbYM2pP+ChDAZ
2IB2uXX/cIJQgIhfHuKHFVNEErE5p+MWq0QFoyygAo3n9siRbNempigPvYwiu77CHqMX6fGXFzw8
bxIyTqVtllZq4TaqxIhyBewMczle6bC2Eu8ZkBZLNP7z+buqG46zxQ/aLztmw7cFeRRwgxDfba89
EVt+vTOtnLsZ2y5RL5LIJFKJykIN8b1+jHBaOs+AyAK2cpg2Eix+eZvt04KRZ8eZzXYyH9LAB5Yb
Y6r3uI/4mlPFDNAz1RMYxhRqUOjUlrMciAVNetvV82Dviadawd6GbnRsAtgueDpSrVFNlMovBCOU
2g8F65Wd6FuKKALZtxBSfKN/cMZbNYZP8fxbZbSY+AYSI1flFGBloQniCM61ny2cJK1p7mmQQUTk
k0TdbEYZsX3uqFW0SHHVXfoLpQMCc+0v8ZcJwQynyaAyFeZBWbJ4suPuxaSP8HddetjZVDpx3+PV
bXjbe464/dm0772tyUDsh6mzJEzXAcA9qaXPKBCke8+OmmWlKoiniMOLyWJy4+tKFV0EY3JYQ8yw
PBFxJjMGUuyr1xBktwWaz86n+dDCtPiz+MV+1Si+/l295MZ85tAkGU0hnEPWjgfWE19voqze3Pms
qwKaXpgIgsygo0be0ACYFp4CbM6A52JWOnyezOI4KUhYW90vwacRW4a19fJbXAgTa+2CNV06iy1D
337iLIXRxoRgRiNPCjpwLIwItFp3wRA52Jvwetr+0mC+GHsfqYn3zG5oHFBNVgklajP6JfgMray0
OPfoIi6ad+NmB5Zthnl0LYl5T8dtBc9Qa9/fze3ARwgUiRy3bLcam5VN1V/dHHf8LTg6mXDyOPw4
U2z8xHVe87wVzPh+yCaLE6cUgv6chIijBD1NFe6On0NTAKWJW+eIb8VOnh0fV90DW/aebg23cedP
V9iNiuB8WuO+KH0r2OIbkS4rWZxY9G75/XfKRdKHUAK8m9pKx942xXL8PGclnZDE9wYEHWlM7o4h
vLNfM8j85ovgyWUAh/aygNwCn88QD0pZXEYcgJCQGIRPhTS639kebhTzaq73DILJ8+iRFdm1jSBS
DpRm9i+mFJlfgaPWJYgGV9fLTs4NqFkPKyB7+eFmUGUilX/ghtnjMTm4/mmprPhvdsecOqrSzn6X
VLSXit5qpBQAL/zeV6eMqQ7FSYkbKMAG1LFQZb8CYuwTB17To+Ba4I5IueJUSxPDAJLhZd9oBloj
0rZYlGIlT1WCK4ssRbs888+8pwDPbbtbbUx0UYoGbW3J0/c/7GBnI2RUUW44Gmk/PqDYFilL9KGG
vyoml9dkjyHpzkr8yv0wYvI7x6XIEXicTtPtDghyLLZznI8XPRHuDxccJ/UOialV24SQ3xU7BK/f
vAPOZ6Su81Yu7nLusOf3EGRb7xFIM6001G6o4bgwm3LQduxZoGjhKAQ4OaYHigr6P3Ns8h+jz5iF
px4H5dEiWywOLrf1ywK18g9CUawea4uM7Ka1qvV+ZIh56Prcva+Tlk1EzGEKx2ZqjKdkaRvjUvWq
/E4phf/nDAndX6rFF4sw0NLIQPWnE4Lul7jxdE+XZNAZANW0af/cfIN8XY0sv5fsEv8DaSR+safX
j36y4EvLyfntMToBrDUTm/IwdlVA4DpqRoj9ZTemVuDJkQ2aXTCvOUIwzBIAtd/pbBnyLaOz81Qq
2Oa7opaY1VrDYavZtdC9nsFmWm3Y4TP8aU3e5XRQmO2boG/M29KLkfVRaqm3giP+P8tHj4ODlnpf
pLDp6nJFnhAUJ60KgyTDWUdUWJte6C1pylKVLMLQVsF3rLIOGQWq0movTHWKP6RiURNlrZT30uid
VwiZ16JZXsAwPpZZPj8a80J1QzeLC84ySD9dmjyQll3uOz5VGWDruTiW2HCP0tIYLvAqp8de9zLi
oikOWLHVM/0+y5Vd/rrjkUdJ5ewZX9gXzTMVvRzR1ih3bU9jVw52KhJ+v7wncniZamfCtZDnWzu1
vfNMcOhO1j2u58I3TrU/m6HZu58rn5Vd7A7PClxNWIPdw5lArx0+nprVLOIj21hFhCbwUv1BTOGd
db3/WxJ0ejIGOAWM+NkhxUdJ63MZfLUSUFIiNGuzFv12EzdlycE69tESOPLLBan0bqT1jV01WtVj
LTzzzp7SeIuZ6yv2qaYBFum1GFZb+A+oIepC2Oll5dLfDGQDYGsZXUhUI6fTcM5+GxO23LKMxqmg
LOWpyuEzmGW3PGIdpBujM+gT8v3ujAu7OhfFmP+0bQL6I6/yQ0cj4IOhx/Vd8r0Mecl65IPc9YtX
+3LkCiXYkAIdfZ8zcouo+u4/rzWHM0SlG+qyi39zhvkw8dfuHChfXSyySMTl+/qAhWt8GzGIsdbt
1UOgPB7YHaxIw/SGl46iOCAa5E0A6yz8veofPozBdugq69XEMrn1XWkdIXDbB0cP9lucJ/LfSMJt
31l0A2FAEI+W6ItX183Vh+36PPGthuyxxQq77YzymZYwtV+VSZyBjPTOAIgiW5XvRdX+o3ql3gGR
QMcrUSXOWkMFjxt80a62HQRfDFz7GGoC4Renp5yHcqP9UmKNZVrBGWZjQgt1UYi7UunsDSJQiVWa
2RFHyRiNQg4HV9bTHUBXiL6jRAOgiQgtMUBgJNvH5gLl5Aj7YMH2kk8+C57Z3zAxB49cLrKCar14
95PjP4/kSu6KdFWSg7mfjpZplN+4ca+kR9pPeySFE6QjJtlmPtLOFL81RRAZ6GifLi+i89JX1r7B
DkG8FMGW9Fx/4AP0SFb4I+u5n0VpjH+EAEms8mwsnbl/5Jj79Oo1ey9cZwpB06JGWRCgagoWYTT3
COzIXG9zBrc+rcn+8ABw95ajOBfgC5JVtXvP3sZ0J11LIFIajEa1E01QHgAHq0eax8iBVpN3XEkG
RaUYjkTtTDwjbZCHdH7zbht693XBEfLJr2Kib8F4bgnmfRoFrwasE/WFWjg6ahwcNSD8RqJENUXP
h9ZKnYMLiI1ybziFrJhrlJtkWn8rkS4Y/wcdrUIRoprGd2GYeMbpkpXsYhO4CPE0IlXyFuCGm7Ll
WVIMTgGukbzLTsXbhcK+l0Kn1IGurvJ+YKBMD4XNDnJTdysBBRJxiPK4RK2fpO/dUEJzEhu3HXJY
/4ndfq1t9ZS2LlCBXl4UqFGMNhX9GPw7ChJjytxSzzq852mtn/mdyA1XtrcXZN7RmF39n+mYwYc3
YYNMZ1j3SrmVs1sTrPwJDDGov1hmwnpNxIu9KCIcrkXE06opPaUG+yryBg92DkFuxcbp5a88Q9q9
b1VzWK4lZDxs5u1RJuDKyxavgtMgwko8DAo05kPpmixD+2b9NGdaQOYYOz6rQuvMcnbYOROdhMLC
buHBWj+qOPiYXJD+Aw+oa5b42R+6J+6JNkMCMIsmj7xMeiH5ApIejIUxsms7/FgeujVDL+02iPP0
9ygP0F9jYzTqmVWJBghiorQLYYFoV+i9Sp38FNdNIQOef4jf2y4O1CGZqv+/SUlk8Cx6z0ZTfxDy
Y3xnZ9WcOI3TrzKR1rnr9D9T402AjvaVOcI+K4ti7IlagCgGObcVg8UekFLwe7ZYBEFtNuYhXi1S
/aW5ROYw1PckVYBPFB27lD4lLdrkslYEpdnOAddT30OeO3e5r+MH4c45BkEj3Zqj+wYINnlDg2EB
jd/twTDK7HNCXXiaRUeOsIIQryBR3lE68EBngf1Yak/su2XOHm1D6HerxIo7FGK4QUlvoFej9c/K
z7t9EIDsZRa0SXsBlLgnVkLuV456i8zTvDSOiRe2mNSuCWJrC9VJR0hu8jHjO8HAnFKCiGGb7Nzq
9X9FDAIMk89kX1nQxMTItTgotMHQKof4upY+oIaEbjxcivGd9igX5kVNNxI2L/ubBBihmnnumRSd
kdOKbOYZxgrMGzwa8xsgtSYJZcCjc+OabNuGxHYuy5K1d2QX2eSLxApXdPd7I2nFBcZkf55nX51I
Uqh3r+MNKYWndojBy1eXpE8gIvHRJv4jcNwv03FbXKjodZvKIqAj09q6xkAvosFd+rNttdw+XIOR
lKN9FEt5vUWDd9RYwacvLIP1yTDtl4AfyOSVo9q2U8LjzHf7YKPxfz1khClPGnfDs+cO4nUYOgkz
3gRwuIvJeg6bWvIGPsvclQe/r80j07s4zEunaMnghX/k2WQydjTWp1zt+FiQ8z+plddPwKYh7GKp
dyN2DoFJueuelqYaDnU2z+/k9euDP9Qg3fjBevAF2Yk+z6pd74KOhbo5G+m5Cxr7Jbd8/rR+nwco
S/yCbziN8cHoCmNbGOnLnEE6pDQALKiEluRsJ5N6CK0hzM7EtTC9+gkrfQc1EjCrk36rPm5CMcXx
hzaHe+Bh7pOV3ShmlRfHZ7uX6UPZjNUrmTVMsCUo02CkfZat7dh81Tk6DQtH87ewqFaph2YMO0+V
8KAbWi6MMb5S6MFSEebxD6Xbzjc8l/3E25UMD7SNixDVsq+hlPBWxCBdIz+OdtgvlLid8p5V1Q24
H2ZxZqchKySKGzFqYl80mgUTdmw5GYvoat2Z5ZDs4xktlE9Ovq1zYS+4LrlVYsVcYK+y+U1TPezd
efDehllnv5iDcVcA9ApdYuR/Sy1wAnBmdJuBsuB95tnvw0S0dRMs7jSFZM3LK0pJAS3cNY1nixzK
51hrjT/CNeJINm58n00yxeXNS2FHtfFbOqiBwgzpPOJugjvGCV4w8c01HQEOSYycgg1COSxpPmJq
FF54leKEs4ckxJvoR13lGvukEuIvyCcgHzfcOj0AKbN57L44lLsTAbLUM+blDrZgvICzoI87q+aB
LmAaetgcliOT69RdicqsT6DUDB74i4e4V5b6mMEdYqJbPJocWj+kVzDGv5mM365dmVFjt/W1yWSQ
cYOYaZgIwTsj8Sk7aOKG8aDLUpjMgTxSch3cq3zovgeuostUet4rAawxXJKBvQBvb5d+J5sPgurW
ItigJzfbGAH7u2jpjmcbNV8EevIhI11yzVMaEkPbNuvPnM3qL5nKNKL+kk1bYQ6PfQuEwSrS7Le1
bDxQxnirzoqdM2a9/H4NZiorF8N5q3G+hs1QjVESCO9m/mv9dzwd3Svbyfho21X8tqjxvmnW4TTk
IPxrKm9+Et7OO3IeHBtLb21SkBk3TIoAtOPTAS0KYzhhjOz/eb0eI/5/8Yvhm7yIlUvp3AhZ/wRh
2Y0snvtku7zlImMxH+uEe3uq2NygQlrDfcZc1FIde2Nx6eq/aanH+xp+353rkh3D6glT3ZwJGJZV
/svSn9M9S40bRVer73GmQhZN7zSDytoAfE7+IWYVDzwD2s9l1vTSKC3q11Vbb0TpEDB6mge37cCw
HbTe+BDAOi5uufAafchx37WBy45IvjdRtODKU7cib+qYe7Yeq+RqtVrd52rQ4OlnVW1oX5ueACjq
iK+oSe2C4Z8Q14Nh7yE24Wf4f5pNWWt/nf1EnwaAI/2JjsTxQLtMdddBAd3IiWfWBizuAIOsrA3O
3Sz5LNyROmRiaHJTJnMZZVPCCxNV+M3tu5r4bM6qFkbrtQDcuadwzIcLZdI+SiRkxnoK9UgTtiAx
srEAz/2/eYIch61pwcXYSpqMyYF3Oe6hKo3jAx7DYL7SdjLKCwaiIqRTIn6GsSGY9OElNUD4b61k
3bYEKR110u4ohfBvdSx+Thu0sPr/QHBmD7RkudmXXnw+bjPvBL7/r72V8Ufq7OGDjUgRlvywyq2z
+nKXu1yLCUrzuw/WlHrQOWk2kyEZdQdM3ShLk9MiKwj7MMu63c+B6H9SLvX/r0/8LxyCDvXpoCM5
QsbdSsSlOq6G6jIE24C9FSsayh+Zb9pi17FyfIrJGf3GHSTUQsUSIl7l/CXu2KHJoIpfOHUCY+Py
zSGv0qujR8JeRt3sfQEthTPfLDZVQwBlDjblenyiUsY21g1E49rFNFbAqnAmJSjkf6BTWnGXt0Qn
tuB/uvNKU87zNACFIG2WnoNsVv/SruuvcVAXBHJV95lxKp3I0uowoab1mfKP/BgQ6b2wRR32hmQe
yioXG+biGPXOt4bsUJpdV+0Cp+2uwpDrm1El8rwUhutjy8M3iL+hwpuHmiL5lfRmBCU+DYfZzU62
VeEum+fhiifUPAaI0R+Fyq0dUboCcbvu3fsyNwZsnUxm8rG1DfWRsavk0EJCaWNnIUyyttlhxnj5
2SfJ8iOtcn1U/lA8LO3qcibQauErUzyIXtISrav63aFMNRxi5z/oVj2tFABN+6o3vo2J6pvZ1tnB
gyR2s+zXn/1sIeHfGiriKpWoV276U+D9YBlQW2dJneNm0nZGEp+8GbSOxANoBrziMU4xTW2ARspj
oqUNzKfOn274rY1OKZWSE5/sXLTANQhZ9cyaVuk/kp4eXggrd3c1bzzaPIuonTDxjvYBKIy9X7E7
IBo5yx39k/p77XMDcsSK4J8HmsAFbtO67hml0BkTYuazXx9NLjPS/kGc2ndjiyvKRP/HxFnKN82r
KdgAU3snEkGW2iBr8hnHrb4nrTw9rWkyHGuutposLJUhjiRTbkPSwN8L1IG9y+TvaGdYo7GS5T4L
4ukVhMpwpvK6uopb+wggDgfDK/tdlolgpJDVehFcDReDB9RmjIk5GYGrW5FVpmCGlzdha50PEYWn
7heD1DRH9TjQFIgbWZwlbm8RWQYbd+gGjNIdu7z92MJI5s52PipzxbnBu1Kc7MRfSv6beERNFMYr
S9QAlsacuajwfTb+wtAQFhYxmfLDx5O365oMN08wSzowbjGSyMEt9V7fgPdPCM9C7iDEWSd8Z+yC
kKMrl+Y/1zWDXcac9MLOEflpqDy2gFlOX9sPucXpCSU8EVHaTKrdTrhQ5rOd9th6aa1L8kccOBYl
Sjxyfm0pTHtblSxU7rD99w3s4TT/RJHE+0QfabpuSPzgaRbF7BKKXPhX0mvEKyrSWUfsYskrm+Ba
McFERCHHhs+3GW8yNUN4lQOeiMM6G3e6vCFmrE7iNOu43+hi8ornInAGNC2RVSxpCp2n9PKkGBqq
oEueJmxJVzhKOCXSwiAODaNlBz2Q0d+z7frQ4vFgTilrv8eoJzr2fAGopGNliBtD0wvWf4QXyA75
6zCdOr2K9QTPsn0BxgwUrmNrDUChuc1juSdi/xHQKytgklTcmU4KbwhQWWHwO3cnMpQBbywUsJo8
49ki7MpXIhsqaoz8ZCgPGjAYCPwZMBgp0Bb0G5R2cz/JnpBKXhcfE0ZVhkOCc/LmS6YXTjdtcF6z
jl9LZloroD7Yv1tofBYCGmt8XLQ8hL0qYPmpnRTahzLgW+zmxTf/Fb1BHQp5KfOcgQXgxdm0ACr5
S5K26bNFwMirXPc0TaPn3ZPWafn2t4IyZdPwjPMidBXvLCnqKuzAo7TnSgTegVo2Ux2nooSE582Z
+L4RTpmBddf82e7kRZWkDmOTs2h4YQfbr9TRQE6IFDVq0zkTpvNn6pEHTJn67R0gCOeBnhbvPeFI
5yGLGvrSxzyVdgL7MdW+AMv2btUAtAm4Y6F3Gp8AT80jjFqN3GpVjR/hvhT+zqvYrIaIX1gz6Dra
T6qcni1U119jKF6pCgbhkgQoquTZSTU40FP08g1e+IT7Fl92XFgL/lo1P0Nb8c88bBg/Eh7o7xjo
KXGgIhVtDdR8XOhdAJBzU1r2O+9HZAZdGXvm7eAt6+a/xc6ziP4UnnxyRGF3quCgsNozUBB1QAMf
0icMGNSvYkVI/9kjBg++DMCr5c/Cof0O2OnkEiXdzNRtN/b0SKsDfcikxAHEPRKUvPq3yGLAKEn2
9l32LibGeeroNYeNu6swXIVilET34B5SuZhYEVYqgq6yzQ9W35d4Q/xxb1GMCJpSqntyLd5jOyDE
b2OaucAXLFNE1uQDp+N0h3ptnvOk9Y6m64sPZxjiE6w8Wq58I2g+11YFd4W+maZi56UcMbePZpD9
t/C835vkrMnWghtpcNqUAZtpR2+swr/4szXfCaiD27IxJfRQUmyYG9IXxebM3TgDRlE4iFdEZvGG
LOjfodo1v0ks9KPf3EaV+A70EBBLrBz+2StF+8Ac4He3gWo9DDe3fsFsOlvCf0ohwIKKgp1QCQ8P
S9dWROtXB2JFCfAKUPR75Xd/AQv2CLhN/LWAUvoX08fN+1g7jy5gw6iI23lj+8aBtRjid+VzbZsE
dC6jFMTOZM/1k9XNa2K4TyOD5lHAV4k6uiLvATsU7FU5olh4HZKCZEkfxEZUW2m7yZGtu3AGLH9X
a7c686RFifOvLAszTBZKniEFxwRiUzNlOpyexVouzsbvYBiXE2WmNSfODl2ZzQOWvT1OEx6NLLFQ
PUasiYv72ZGM2Ayj/eazZNqx3Kk2RNgfvDaI743ZussJzm1GctcRsCR+VH05hMvq6WiZgzZED653
qwFLdHT79geM3xDhax2i3nHe04VIJMXsW6Z54JIgjJljWS8EpudfMJnKk6vxIXeCGq0uxninO5LP
lg5eygRuHFXCUGHkz0oEErCjru2zh6P6WKepfGc3fnZXHOOiyzJakl2U1VF8Lov+z1LFXQ8HoVfa
shFSTXW24yrf2548Ylt1Qum7DcpOnB7wKJe7pEvREht3iZqhsx4R/v2zmy1nwHoozvH0AlTHYSJa
dzp1ljOGy69UjB7Rmw5ANrblCPPTNyBINm0JnZL4OUFGUPR18xkmhENXK5keRxNFpaT2nVPCPNHI
gb1nbr2wmx1Bzs5eHLXx0lp9CszH0aQaCMFqwj58pqrTk1vtcTfwzQDMKsRm9vHysuZx93CRrCd1
MzkwxDLULqWz6zXwienGyuN4wk7dNfJeYQLFmC7S0KQTF3GNrnJm1lCQhMYWbw0HAmN41CahN6ku
/1U2H5/BX41rxyx48s2uPwB0mbadnzWX2B5eA5aQz0lnIzjleB013aN9bO9bz55/hOnyqHD8i4cO
xksMbBCYiy6CuwZYi8DeAfJRcd9Djtm3g/GjARhvqNYacAuTt/Cl7GnL4Cg6eFnn/VAxiF2kKKeG
Onqir6ZmC1UGQt/jJLsjtEzXuGuyy/GXutnZzhIfS8/gzcv8nJ3SekTkABKwnzxTsMggzVBRBAA9
Mld02NJW4JC1pT47F1QeGvKTZPcw4FArXZganhh5kuPL3MD3GgiRiuxeQR2KgEupUAVt9poK4wdg
+zid/MwAn0lC+g/fsQlSBnb1HvN/g4E6o+jbqGc3WjsKbJFPp/nIdM092NjjGaKNcci9sX2kjyX/
5FmPUSpTDj9LVLesXZpH6iC8i2XrKFh+nSZzUIo6MrI3yBgwipX8YUNUUUpLHnWAepGbY/Hol7a7
CXzLuHLd4GCZvhUOnHw/IxN+OvYg/9Ojj4lGJMuy1XnSW0eWwDzus8+xd+IHya10Rl2McBX4d8Qd
Lq7t0bea104yhmwO3muNI58bFkTVwGMho/enmkv82M1IjJTPPquy/7Lew1oeqCLkfwQnM13b5SzW
OnnPDLqr/djytsh0Pt1A8nuxl39q0vpJpVSZOwBJEA7KH9OPMYCk68WnxeBBtZi+zKS6qEp17Eat
AhdzYe4qKnu2KxaQcuO6fhst0+i/shwm1lGOPCxHWkz2udVxKykvuPi3bfuYoUHSsASYI0lMcW7n
jguwdasXtiz0zvK1nh2zgd2RFq88sjiQ2LsRZ+P4dxpEgdxl0wR6VFbeA8v8h+Q2NoKIK++KdVQn
ux6sCHd+80w9d0zZNdVMoWVS4C4TQpYV49oXxioay8fhtTNwx1W1L+n3a2AmtR6zlMmuWQU34gg7
6Oss9Mkc53dfJVEw4LWqSdmssz3DXq9bdtFW9V9iL21Lv4cBdcVjJETLvhuy3HsrVspb5iV/MF3J
laW6/1F0JtuNIosW/SLWogsCppJQL8uW2/KElenMpIegC5qvr83k3cF9NyvLliDiNPuIczVG+6LN
f3dGAeYG0n8ATtCb+WXSNKPhFP/pjGW4UO2BvTTyvIbtop/cIHAQ69P2MCf9+nfo4rtnJ+vLz3PE
1fDj7hBbaffGq3QOzbEGBuKWffElPc/7MScr+yGFAFUlSeuQnbr6XySj5zSlFRMOQ//VOctdexkS
w4SXte0ZB0gWr3t4tjoMPewS2f6OCSVvMawymlOTeRxFpa9YZOuI9Ap1yTFtxkSHgkzjllfIb05w
Z7Ck06leeNC4VLNPdjtTHpn6ON10LUNsg1ZliBBbHcRg+nTJhtX1UO94Qa9em0dUQ+LukptV/t4t
uDGD1Ix4opVq/MM6f68dnqvSiKm7Qv89Dn5wAMn+F8V7AWfdhQXcsUuaE7RMAXyf+Jq4t9pIDtNM
DWx0qijbdUjhu7ayoVqnw2hgBuNuCPXeEsrZ4J6DVrE49E5mCahTsN2Tu+ueerGIJ1p2o8nlGTJ0
1P0XKH0ExVHisZQ1uJngOc/oZcmIHAatHra55JyeWM/LLhy/4sNEdOKqqy8yPeSxhzeDuTIPwoii
fkRQAS19gW9yiGXtc/CuOs1aG5RRA+reYRjJHVZjfjS7xto30i1fNJ3BsE5XxTArWYHqCg7DpXeP
3exoUeKjXjp1vwjyNwfHNeY9i38cvm0Jr28Y1E0vycOHUMORBKpzCdNZrWK4bYn6Nz3l9KfLu1e+
QBbLncX0Vrkk3/FaxQ+XdVYaHKrVj1wV7c2mj8jSKAKy7Q/frRC0XjbaSh/JaBOn9oJ41Tg5ROVA
NyFsI9d4qboGvb4TJnxRFunnmeXCDdyS34Gu6gsomjrs54TTol6Xx3Ps40trqObUe2mwm2JaiLLi
3JbGv+ey5eXoTu6euMZbYlV3pVpepQikEyCOWB5HjkOPAU+TwtBEHBk3qhhT/9BpabxSeVwlXNxq
m6Tu+t23PpwVUZcFHHPIahZHQyQvCyYPeZy83sWEqF+MqH8ucki7HCrMEMXGDJXfZH9M0gQ8Zvji
9iLIDxMyVsgTpIXaRFYpZOpSsEJvDC/pMGimfqhvbEj/ZjGRonW4L/XSLyUorzDjtQ57N5d4xtAE
BbDX/D2VcuWeZgk3vRgULxdgANy7NnWrY5slUJwiODOe/y/qkqtLqBr6KS5N7v/iOuCdFggkB3t0
xE3yaD8YGS3gic9FFfFyhGJihYR3udIimfbjXkX++OaLuN6lws/e2D84N3g6N0c2zl8KNhh2QxZ9
OdR1V9weHDg1+CHO2kfsmwNNWy5FPiWceSKzUy/o6sE4j5hgxIJ35nro2BkRp1bK+cxpx0F8BkP8
FBjuiNYODyZ3mEs4L3SjbwUM/bNcwCfyyVXyOyhl92gN50lBNMDoQqA/Ef0nqJgEfXpJfKj8NgeO
DeH27L7kuCfDwLJAxrfjPWrLdDspq/taMOqQPxjhhkyTntMhjr1TKYir1ughnOVRxkBIA+uD38N1
0y4S50DFqtjxXasPwA5aqi2w/Vzm5kA0S1LLnDtZTQJEyg9lmow7HDt+MqIwvjiFAsSnQ7YlL/m0
kiPxY+3yrAhHUjOZeTVebDmVr+4U9++6Ec1TncfmvkuW8c1iEQAVD73o3HnoFKKcL4VmVKe2S86G
bAT/A2QdcJwc13KVZNxpRz4QCFYZp0OxZ2tJPTWqc/ZDZ/3Kg+os/H780dzhLjQBLZ69tGAmPC+n
+5fwgy4Oeel6BAybBjZAmi1Rf2DhYcRjjaJnctzDJdaxlz0KxBp3PwrUoJNndTz2FVdmmp6oEJtE
dZ2FQVPLj4YaRegyGf0sU2RpY+mJfJN8rFzeAXn3IqX/Yw1pglbVOocCplY4eTPh5NwOBGxmbwpd
rl77hYPEofb53pSDhKI00SaK2f8hyN6srp05AcShfkty3c2XP7pPm19zKf/MVecdCt3mIS54khMo
LPkuI7cdF/AxL5kojW9f1REzUmuHnRwxXVPfZpMX4nHDxbQYNgBm/8DvpWhp87ZZCWvbnBXOAxen
ftv0DMrwl4eIkaz3eu7y9bmrY0W/nnK5G7PTRpa6t7dLkJ1ElRKZa1pNNnZurjwy4REQGyeTbQ7z
ZzfYNZAh6lQ8LJm6LN4GB8PyLMcxI7zRVnxMIVyRWuwTnEEEBjZiUn4ie2I7njxAD+hORUVQaOsR
IzuQX2sxN9Oy/WAZho4vXBlXnEvoB/X4JAlp4fwag07W8xjxCU33tU6J45nDdSHHDHzFkyJcyug/
TtvLw6VQbW4oqttHJCp9GkAsvNFelgBGiAZ+NFLD6ieQWD5MPY6HPAnIXvb8z02zi//BoBzCgDnM
M7X4byoc1XEhyb5G6liFLddtdmOGKLqHotJUoSNr98Hpvb/kE/QxIlgIeIG24nvktV6YBnwuybwT
01AjYq2dfbEV050TjY3PBbcFXSoxxSjaD2cT5iiWOjok9j8mA355QhiRST4WMzCyf1MmozTrJL69
ATfFZBb7jT51FsQ1FJMNmkN+wH5wsrCwiG+Q6k+sdzvXH9lcIUPOM5wbqv8O0T3R/OuSEtQnoFK0
dzsc5XzP2drdDAlhI74/u6ka/CcSN96tJbILyBhQY+Ni/86CXSXeB39SZ7D2UTkn+GDjR2w74Fxh
zUGT4Q53apZlIAii8ghVTsvxzD79skkXXazEH8u6DGYibx0H4SMdEYd9HuikIOuZ02mAgBFhG8+T
lVLYwhIKC8bZF6deUBGOZoMXUAVJcuz9htp1CuXbLbpg16LDEDblyfvN6YpUe9S771Fif/JTXSVw
Qrqb2MiuSySXz8qFYVh3I8G21mZSc0mrZys3dejrmWB11jzYIsW6j0A7r6sX1r8Y/QMe4GrqoO9Z
NOShUfAPWW0GJG7eVIA94bJInr58euZ257cEeZRZc1LK2Cxj9S1goa+pLiyRDAxTRj72UpeH2XoS
jSAWMo8x+Sgt5O13VGQ3tZNxigxGlqOghd9VJv/Ni/+3p9FPswY6SW+we0VOqSBz2btEQRcm2sNe
SJu7kyABCqMQHmea1Xvbr9b8zFLxBy7inTIaU+6e9NL/eJG80PZkY8GizQ6wnAM/w14LbgYL1NFj
hgtCdWHupyfev83LREVzPtE9d+hU8R8zSYOZpwYaYM9sjPuc2da5J/96RFQtj1nWMxNiM9SHjxfs
MAhqzE6LwK4dZ5eJkMbDD6ZdAlv4IE0HE7wwfy+xcdBNy5JlAWmxGQv0rcQOXuaRbQU5MTxSzOrk
K/aoiIIZXzGDvmAfWzPi2+Qt0AMb67vqhkTtWRgFHTJCC6080R84hLbnciHwxTymuvvtbB/bdFxx
DgzGBbamT+AEOD1ZdsGjCp6zwHiMjl3vXEi4pGQNNNxitCdGgBry7u3YgZDpWdX0V+Tq/K3YXgO7
z4j9pS8hrqzdCP+7drSYwymbl/Jiwj1/lUi19ZnIAHqFbruTLusRoGnrR0+652t7x9ati3Cqc5AP
yVwO4154C/3YHe5f1dG/Ke3L1K4P70Y3r1M+PTLbFDu70b9pF01qO2syl+hDnPzUwhYk4HPasW0M
d4ekVEycTcAg2E3cDI9lGvALnEzxZ+oDdY7Q6Qg3Iv21fvFuGFQQ4xkd3SQUloBP37Q032O6uRO+
9jTFaJMFEZ/czAldmAV8ooheMGpNaxUXf2HjVczFeM3dAvKbJeNmWyi/5G2bjaa9JbLAIPc82h88
1uu/nAKWT8XlcgrbRU6vaK361V0gkGf0sY8WiuS5MMyPlZIdMjHRhbFpB2+EoHs6P8lIRNzpO4xK
U509s/FPHCZgX+STDAmdI9jZDLU8g1aYC8rJTUYxOo6ugrdSfjccbY0XnOD5DF3FI8Dlq/5I2GIM
sDqIMWXcU49Sj9HNshbI0r3Mv+ay8H4pBoUe7lI4H6y74go0pfY3NnhovkWa+aAtZlVMWSRiC7tE
EgggHQCcVG77nvEHfzZFrfaDdkPUChYTFxq7e/6KNscyLWhD8xSPlrMno/SRAmS7jT4gMzQxaFpg
IrNpn84TzZVyFPl2lrr749d4851skJ94Uu19j0t2zWfXKNM5CeFOAH9vKKYdwdg1fAa54rFdS66Z
adks3QGQIhCd+vPOpC9yTMtAPtVL/h+E8Thc6BXTkZPNOfHap7Jb3mpwVbbGMgLMxESNsbR/+xj1
MJA1iWwPC3D0XInBWBbGxvPKBjZEIob1n/UWVWnxUxIICYNmaEhjpcFCm9XI90MbuUcTxjPJzaL+
XLzs4Kbls5ek/3KPhwBNfGrZfUZFARuC95cam3UaQ0hmwlMj28YJ3KRsAL0bwwQNqw4BjaZfV37o
3svxykBwo8PygG1JNO0Nrv0nUzv5bdHU7jvUZ5QbjCIVBceOINkx55YgqbrNrwOL789MJ9d8aGZU
4KHR+zToxQX5hquzLIdDTa35GgMZ+psCFwAoDPgJOTng+lHY9V3Oc3DEm7bJYdFGX6ZG7jvp/5WM
fl8YAuLIAWX9wCMHSqvI+CHwNd7LiTMCudaFOphXfymcBJ8p0oUJml6LrWgH61j79rsVTEVNuaVo
/psI6VDkhSaV7ItU2i/ky18YcnDO3cpNiGz/yVeGeCIpiJuJs8xWrZUDrk+ilwSXcse4pS135Ol7
1kAGJwjhQc7vzdBbv2OPKLDtU5Qastq6q8HifNNAdjaPVdB6O9HW5b0MsmnnUHF6ADUUwX7mv642
neNoWNlEnS6YnOrDEbJp91on42uuC/tpySI+rk6aHalIFmfOgjgknk1THIDl6q5zuMU6YuN5NEgm
eE3R68cohfrVt7H7H+eY/pzHs3FQ2souQdL3HnqH4R4AbVk/iPjJX3O2iL0jkhdzV93kVNxGV99r
jCQ69QHd8bFIi8dSDfmeTY91b4X20zYYPQcer8GANYNVp5IbL//HrUBPsyaNq8A4R938TVO4QHbL
Yx0hlhcevXlcwgo5Z7NUFaDY0Xq0zcQfwneWBffiy8q6Zj9yW8m2psnevXBltB+niikxVjyAdASs
G+J8npIGHijqVb3M8IwwpI/VZMURxY7eMU4GT3PKYHUzPjq7MSY0GCu6Nk1lD8es53fxukAwAs2Z
e9yMXaDTjPYwnKmBbuzYHyWnEkkcdxeszEEAkDxYXUR4dxE8F5oRhplgmAxVXFMRZTnYs34SXMs7
pAQGvxU/in+JXIrTUIzSwNvhcVeZbISEI5W4u0+W7AKxKtjzCSye51L80dT/wsiCh5wIUIZ0C9rN
yLctG2lRz55mVR0ORfE3ELTKaI5gw/doSP8yFSOI91YxHjphHG1RFvT4qheHuwV5eIoNCDqMNsQq
IfkCLgxLwMIEsTzDPjiq4YdCheoV3DrlXXaDUEfVBI4KY3NPcA+ixlSR8/a0N90WirtoQY2IEHCR
/Igmopg6fgAtq/LqY1xjH5CedoLlTfRd4oVtK7tvrcyyYK+hnNNdNBGF3VKN40tHOmLQH1CViNy4
9WBeJUva5yDLjeCVRTYvlFYDkrWCoxKyGW3/s2gFv3huHOnNRIBppwkWfCUd3L1NnrjOrYnmnvU1
ot/7LEiX6EDOvWrRgEq97g7i0udTj34y2V2fvnIBnJwQNCZydtX45a4zpuxLJHa+d7hFeN/cx8fh
ZGg1ZnvX7JgjhalFTs3jqX2x57R5qVs4VRCQI/kNA1+WzwkCpvvaCRdfCdpDnbxoXgZ1GESBqu4A
twXXPrakB3XWtECnvRaZIVYRLbl2KXOOakwz5xVfk4KLY8Z+twGJwg7hlntIvE8jmsvINIxJI4zZ
jESrpbhSGHUYtK4MnzP+JGY9ImYw8otThYBxKl2Zo3iQjSTkW2twWim7zL5yNd3sgjvYRqplai+z
Z1vF6wTDxTj0qRzNaGPppkYPIavFVtbyqy1ZqLu4UIx+0VW190Ul4uVO+jJrwzbq4vmdoxpNfnT2
tPrx3U68cOgr5aFw/YiO44CA1JWiezIKM7dYe89H74uCc63ujrLEcsAOIN2yWSy0we2cAF1RG8Sm
AfphDv4zMiIqYant8sarWQJTW2Nyi4mvX49UzXXL5OxFbDdg4bx2TnQWxS/XzZg2J8wmdrwi2H6N
Mmt4SjESi2sMspYkDfGw05K1pftk1SB5b+wlVA8uf7k4cgEaeezmEwXiyAI1ukkS/u6b3AdgBUJm
gP848rqYkRN4WwZBWfBtdW2mBgZZK2vHUyf94njoMKtoqvJ9bvOh+QRyJzN+g4Tk4RPoQxtlGO8N
A7TRmR0x0zqVSR9PV4z2WbD5y3VrC2A/+azLtpa7MRoosmh+8NcyFe54JnlWddDkHP9IEKyzP+j5
smvqMh968Dgb/2SsdHxghjTiJ53c9DqKnhOqwEMNobjkZ2A2/b0YreporpWS2mSRamMoJHYEDW8N
+EPL+UBRyxmjrGQcfdecWMcXjwwyzzAWpp3ScJlzqbtqve6WA00mr4vS8d9E87neVSKRzZ4AztT/
LgwdxL8zls7Hs2mPdn4tejmctIdiyppQW6yl9LElmWzE0VmRODIfBLSnB7VEgIBtp9nI9soFsD1j
OAm3nyfCSzYhuJTHxeSk5L8W4Q7ptaIJlz2Zpc2GYzzb2dkhOK7A1CQuLhl3ZV0gILLjcKzMjLiv
1cQ5KRknfsQ6YJ1AFC3F+6EsWIrss/lqEOXuMZxF+mksFUq7W7GQfG+cyCAG60DT8lj8lrdsWvzP
YSBBvDEmhuMjJPiPRimxq6bIfPi1qk4i9fpfsR14EtCJLYjB2bTDLsECaTZNYdyCv5t1NbDqiuKB
XpzV6QFRjIm+UcdmcrAdag482Ckd8MRh3aVvI5LbpJrrb8eLB4eTQqap/k149ScVm+MPI1HD15Kj
aCYU34phCqGHo4e2MQCcNXZhReoUdY1NpKvoFnLhZmPW5ww+B5DVPB4Q2xh7KSdsF7jSsIPozDuL
vfy2BtGPHyxQxN0+m+psjXkkKTsezZT62aEdTffWchVfHo7lFc85qCNZbWjfCAAAbPMwb6RV85zM
7DGQI2O4b2MNBus/VYUIFGq8WjRYtP3+0hn94CJoxtJ/MiHzRxAmUvu/mssMtEXAdtYhYV3r3KBp
TyRNbeMduhpQAgY7Bh/m68pUTrathV3NNa6zAcme/ZyofoOElDGqXWQxsQIzqteBa6sCiOfADSam
wKt76tvmLW8ALYg15vuhhtYJ/mkqwsOd1mkNU15oKi8G5iZRmCdr7kzkzNqUhTj77Lnu64js5LYd
wFhd03GwNbsKTpWclM8J4Tjg84dEFvt3p00hpKm45vK6Bm1O0gXdQG4X0g9jVvKH438Xsv9GqCgG
sPkc2FiXF2UR3Xv03pow7Ofahk3aYm2S7WMN6GmwCp/ydUoVnMUs5qbYEZhK26np4OmADHNRNSdt
rcFAc03S7DMVJP9YybD8J+RKr3wib+mSBQ0sv6ESbKG8I0VmQlLpykZePTIxe2vv4HnKuxPECc4K
dsXOWeCt7jik5vN16nnBPpt1i+pF0Ki5yHKsP2h5TByVKqP7LEy7CfO0VNYX57bylHI6wXkWsQf9
hch2967omCcYL463M1scyYMdR+C4vMQ/ZWUb/ZHg+tHQB3UBlR2dGW4erzK1SpA5/A1cVo07pyXf
2VP+yPD3oIUK4gQdFzHMLv4DOp6TFIADpCYkz9Ux2ROp76admwgIgWSoXOJjjosBS2cxCWOLuvCl
KoNkXb3oh8W/eK4NjGscaLD0fBaowNViKA4dGAJMokqa7361wpuhYSEt2ktahjkuZbkNmhlkPr1L
7nEFT5VtphtZsFjXOtuEs/NHOsjgzr8mvh753WHNmc7JXWJu2Rt7cPrkwMG7I0rM8Ia4t6R1T4aP
MUvdfCJzCPaUrFvcCBPLwpk/HMv1PuxEWy/5kGObj+sqwc1vnba/meydVLceCSb6KXH4eHLYkucp
YDrGrY5cMVEc0ZpYaoplWhjpLqBMGRe8Jvj8Ho0xdXjlEEp5i6dSXqXsRyPbMGBjFLfZ5M4DpioB
Dj/x3FebrjTkFydTy3gxTWzSLxO06IGoU/ExUKsbf0jlgkDjfe4kX7LneHIgza7GR5XNCRMwkyTL
481q3rWKQRCWb6VLU0fWLw6w2pl+NXfXnceKDr+2mpLFZSkzTf5r5bZ+DkabhVyK1YPPRKSv9PXs
N/ZHWCE3uTScUtxViact4i/KU/28IyEX8NXiVx5dIoCS9DlVE8IDGRhHGg25dbqpcnGZbJF4T0Jz
QTrDYyzFsoGrMpOHauJ0JUk4EADeETZiQtsOevwcBdRgzaT841k+f6xNCDLEzxodMl8coY/RbAcn
8Pc9Fj9fk9Cchya+OBP36W1O2r68Z40HBAIpi7NvMTYe3MPexsazzRzgRy29ziDhJYSkWefbNHFl
RyYXDGbghWw5eNN3AKf0ybD47dk7lOPxY6h6w6l2rF91X/Cy2Q1vFAcRh2ZFd4n7Rp4RCJJsSxJi
FQs8lw+cm7ktvUQL+KS/sXzXTk/C9azgVGWpzLe2wRtjgwZLHDGR3hhS8lquSMDLV9xZZnsY5sZD
emlnBoGGhTkrGmrjlvCee60g5wH8E0mV7XK2QxdqvFFnfJD2jE6+bCUPQ/hVzqO2q2Z6SWl91tm2
AFNEWyxvYl/srd5S7UuZzCPWBUhUqgSCCCofgkbDI3H0CT1WXwlk2cwmz0BGDCGuEhBMsCOqLEBV
ZHVnfTfg5b3d0HJq3mZASmbiKlYaFLCoZDWerWD1qOrEFqrZ1WBGAq7RchTzsMtGPpO4X2xPFyxx
83Xg/rWnGhjv4mkQvzO69zefT+mRcW7ZM+631NPDNUz04GaMgKH39FCACheZS8m+RZD3nGBqd2IG
MFe0DZlaUtXjb0yiJPnxFZvDN7rSBfVTm4XAvY2QGZHCzLq8f0ncATPd6f2qOAABssQDjRyC/Sid
6pA0kYEm0EQlBTlm7JSmMn/0TDqmYVZn9YUAQRHqxpTHeCJ2uitr9KdhEsCnZJXIFT4Z82Ne2htj
xJylYzF2XUiwztkjpY9krnACGwA52VC+9ZOf59fc9MeagPti/gmSxvqDUAPatzacwOJ/DoXwu+EL
I3ZLC9EmnnqQ4ZvUK7GW+8J9p8/p7ihODHDFKuNiUnvmUIc2WBs7VfhWBRyuKAqWrwEvkOOxq+jX
MnVjqGF1DC5csngB4dlXhn1uYtdc24r42wOltHevMJT3y+yS9kYgfIG+pOoD8QQWULCRMofczzzs
wY1NmP31gG4DNtBN+Hlk9hDCGmy51aiu34uGiDqqpT8+OMFl9TsQN1IHvGW1pEHYc6pRYuYt0Gjf
87eVS3Zzridy5VD/423NgiYZZmXM+Qvj0Yt/0ANHtVPXu5E4+nVsqbdi7RchvcOS+TXpeQIOWIGc
ytbktFLnBVYZpXBp2gN3giVOX0iFt+4LJK2RVpirfS7jQWIArWHUWo3jGcBi0rLQV3HseQMixz1q
Z3srEbMODBEKLx3wWhfejh3XGpUlz37PEOFm0GQJcyLWeU17zsSCYi6EWcouVHLs/7rF6oNnyDPn
VvoAb7iSMn1l9817ncbBIRWW0+xj20p8glzCfSunLnjth7x/s9og+TuBVjC/BYiGFffuW3+IHY6k
zHOhnzm0J4BJkolAQi6akRd5Auen5U/pghrh1Ojj5M0YZuM/RKL5EcSZGzE24QO6hd8HAuwaAZZ7
ibis/23MALGIZ4H3BhebRaQiH4f5XgBHv6mg518edILD6qqryzh0VePa7KE2bEANXlK3YWlRD926
VjFfjAx7kSVSS79NSZv8CkhgWXsy7kn57CuTRkkU0M0K0Y55qpkT54iY9PEbnEpDnGfXHybOPQWE
bgBXoq7AfeeMpOB84NWZQxDcKLsoxbhrw3BQ6SGVXUoiuAXzqkxt0jpJXCsc2O642AoDGpIbO9t4
ebz3QuKA0fRMNSj4oglSvGNJjzpsca9PsvTg/EMGeiw21suZK6lXnmOcz9+J2eoP39T+jUaDMSNh
+DN72Da00CC2xv6bZctmVJelQROqCVHxrnpKNc4fi8GG0v8xdENAhRDPgmUGbzCieBmYhMfg3S4I
ZDzWoZz7BGLc2mguEwu69RZjHisoGboRX5CxKiZ9he+1YIfJ501P2gr0XTe9fLLTunz1gBpGd2PK
2ai1Iz2xnKxkH1i7ylId575IBXVog79MwO036TEdlPhIXPbqTpj0snvrOL1QPS/sxNoF7MhIrtIK
jO6GNuQIaMYA128xL3iMWjf9LRKreRduC+Ym0+ZPkRXBmRhM869Pzf6apb57UUUcFwc70IwkBZQj
kOvGMv1Tzt3Kb3WWWDO6Y3hPMsLceuqSKAm4G3IkvszCbO0rmeeuOTqaf2MSW266DZKKqlY9+WkD
Ftn2nG9X98aJqn03ftBMC0xkdy6k0Nxbusd/a5+X/710S7ReXImlDv4It3OzWzEOGQqTDeeLMQFe
KQTtImfi/WLx7t9VTAhbmwAC2VHrJdU3rh2kqWnJc0WYsgyWIWOmamE8eOGkefK8jEzsOKuArfNZ
x4+WutkQDrOVwxRfEse5E3YxBiKpHPnPE7MZ/DPmjLJM5Pjjk+b18GLLZb4zIeypZzaHiv+qKkZS
HYPYg/uQqpQa2vq7g1RLUqmiz7zrqL8YD9cGe1EdrZjxEBjvcxuoF8MN4CEbmYCgt9E8c+x6nQbO
4NCLJADsISNRk0qVI7eEDcbpaMDwUGIC8sXf9xyBPGXCQaih1J8GjmDibEWv6IchR6VTfERrhhtt
O8vq/LoMnV7NhqcPEUYEOWSkOfmIocspOub10u7w1WmCI6VM8t1lFg00ONGR7OoGnexTwIGgZ9SG
V1bQXgWW06cXTQA9ekgRBUpJHXPJL2emUjPIDsAjJrem6QwJnpulEDmLIT2lTOuzLNseeMusk9i8
cY3sie4VdDYx0Z3azelIUBwhKue7i4EaTz8W3wpt6MR5d+KH19XesbQqmhpxOxmM4vni5Hgy74CI
cCoBCwv+xHtdy8fqL8zc8hCPQh2chiv3XynWD8nASMdJBjbOpFZp+TNljp1xubeWnWbuXO7Y8ubT
OA4NQmsyMMH2exnpsR6LmuvHU2pIVd9t2xiafUs0LN5aunKLk9FNpkcJ263ELY9zApMs8lE8Ybfn
OPH5h4/pjJ751yWSXxxosvHYzLjaX7wxBqeb5kVzh1/NqzzK1XSrcQzMYNP2ceO9FdQu3VfaC2UR
bwg/GSHRNmKECp4Vgb9g/MQJhMiQBiYxeRSjmCyHMuxbwdH73eIMUr4sWZW+eii23N3QjX8Y6+Bo
57tx+2J1bVbvGFnwLxXf6//oOy7Ak2nxhlzIEIvwMq0p3wiuHhNI9br0Lmkd81+AuwcyyPyCD7Gz
M1r1hL2WAkFNFqfxPjxLzkcABS6d2YqhQsQ8ZzPIDNRvlTenzlG5ce+4AxHhsBwx3WuepziiWArl
sps6GXukXgLnLYUJSCIqDarinOKdbwOCyYPajWVmtzfStGn5X5WQnv12PU8PDBkSet96UdeP2zw1
jeg5MSgI4ay7nBBoxda291UD9pDGJoZCZn9SAsIkI9QV5CfCR+pmTy5oG7wG8StgJS6iksT6MUM/
PI28g7EgXpTcchDvb4YV5dHfoEa3gljGQxm+7rfiN+od+Vq1PRMGpWk1N6djDflDCwTwfTbYyqKE
aUoZYkfRnIv7cQlpIbA/LPGhgL707iKv/gz/AEjFIm8VOysSG2hG+gjCAj0H/wbC5Rt6V0J+DR+U
Q4hPMZ8mlMMlqqYEIfPhnPlEhk480BbvwaR3E4NIMaKOM7PCRyyY7nPuxeJUWxVZRBo5MCaV/96h
UnFTV6Wc/iCfE2Pl5jmTWkBupDlLkkXhyvx1Av4Nt5abolEE09C95UVSudsSNehr5lmMHWp4SckJ
bJ7eOg7Xz8WiDb5ZSfMJTcc9NsoalmsjNNfSFO7r3gO+EL+7ljkhZixW7v3hjuFSXsPesl+LpPE/
F7Yi4nhv2wsoj4mnP/APaeXQsdwoe6vqOo7uA039PdsZkNO7fHkdrIzf/s60dTy8u1NhJWGgZyCq
zJY1Vf/Caycj8FyWVf1pNzFfT1owyX88Yvyvbh4lgkuxMEfLFrn7bBkiMCkjNFqjqBULgYnSdV9m
7gfmqWcj47v2Bz/9JGAEx2wSbc6KtB85D11HNj2hJudKlIzul81Y/Zk2Mp1azqsifuuhdvkvDJRy
2+KbE/ya9aQPgWP5V6YIyktrrZF7RNLikwPsfET+pUXpO14fMtgMMxHCfw8PjNjAfCvF3H5SlEin
19wvxrnd1Nrm/3NVSBEdOdr+9HjZa3LfY/kKUg38pEFRrKvKVoYLN2YKLzF3we3SB076N4I8eZ1m
1hrPVhbUeHV576mDPSwcQGHzqUOSDhmmTNtAebE5tFKjxfViy3fy3G01dv4TE9EcuWmA4Ozmden/
h+WsXgbX1nA2RKk7HfLjN8xrFcix/c+C8mO8j1TFje1C42ureEi7J0taLRSwWhqaYQZHJ38k59Pi
1GqoETbDGPKKmK3bo0NBWe9AzZVko4IuV3c/+J+z82qSGznX9F9R6HoRm7CZ2NizF2W70Gyabrrh
DYIiOfDe49fvgzk3XaiKqugjTUgKUaOsTKT5zGvUABuOTEuz/6b+ZMPs1tBbKJ9TMNPFXpcSPiL6
mEhlQy8eaK/aWhp8NDU03kQ0Yvqw1+amUs9BXEMpJYbxt7Q4kf9AwAvxqgjOnLbn98nyqRxEAf5Y
cTNjrIBGYeGT1u/82Va/ZlpK2DVzCr4EiG+As0gQYIZPoWGeSVRopNtmzgZ3R05kmP9xcwi8W0SU
6RKj/iMmgmGw+fSa0DFAYggmIOUCWmQvZqvhV1HRBUX90aFNORjZ3kasq6OnJMkDkOQCc2KEi1it
FC1UFCq7wWEwIWn3KJmaW5Nu3Gcw8iI5xEQnS4dcTOpnjvIs4lboWuYHmtI+BFbsYL1xKPIvWVvX
NDzibgpAVi76nWS3IPoOIQEqDN8OaRWE9YL0R8cNNn5QiWskj3rcRW1zEFMptW8l4lvyr7JzUWds
A94dD+0t0HmVzn+miEf59DM6BymBMcHzB2PsRDJvLBMY1x8hnJh142JxUSZGnW1+AM7fKuRY+MTf
S5Sw52+wBZwAPZ04C7uXAufAF3q3Y4CXggr+Rmm7Sz5VlbLQ+QapcEw11pCoWIJ3wtDTdn/g+aRj
RmBG08+pxeM4TAO6rNBCzY2aAjDYUgSkEDQoFvWkIIifyi4o/qS+cikA6Db/Ct3AOTiqp9a0tL8n
D3i3XX+ro9H/QwtPFT8HHgqMI8F1Ex5pfl1/zhFoQEKeGuCzb1eUBhJkgng/DDX/TLSwhBRHYAex
D19yzGtKLh27A5b65IxieEhnUT7W4eC3nwH7jObzohJQH1ujRbNgV3bVhK1I53OPWCGM+Rd8i7Lw
hRaTwZgigXNqatjWHHGtcP5gUUQiGqs2pLUUd4fKVfJDZfXJyZBJta/0WPxHQuuDSw8yHzgaBjfV
O2c28KqiLAZAa+ZIHuApCAGIKpqPepGTBHWcDTWaGuUdy6ekQsEJWQ1hz59qDZjVzsrs4XseZKN7
TDCvnFBw8l3ME8yYasQWbfYcO0IuD/QZkPP3jXH+ntMEAyiq53M8QYPgbd/Sk3IWCUwijE1v2Kr8
TINOzacAAmhC0jMphNe4F6uH0O5rWkdT+UQ7Mq+h5Ni5+asLnfKL0jrdQr5nGuwZ4I3G39jmU//R
yevuHSAe+YB1jgZ3JzEAXOQDUgSTK92l5J8j9Orm/fzNbMsIKSsxDt8EfGibChP0UNFnbOGIdbUe
CJYCjAlz94UGE2ucaSrWuMhcG3on3lw2nNws1ouXwC0zTPe44oBKdgXxtY9CigcClepigFR2uifc
msFhuFZpbhNQuPmx6OiCBmCQLYTSwRc+ZM5oJ5z7vrb/Al1ZxC3VhriiLjDPACfNBwu6ASPEkwjV
JxCw0dPcZGmBsIHqtY/9rAZMzSrXER/GSm+Fx10GiZAsrP5RY4LzMRFa6X+VZafZi+SEUZ9C3zAO
FUQMD5vd6b1lTfRktch5mkitmu+9Qw92SyXO+E2VpYi+YMswf6k0SdRGLii3hWJZP+GQGH1p6OJs
wcGW9m96D3Pp4Z/pPmYdBjtblE9d+lAxjkRQibE4eER7P/nIuwA1iZTA1PaRrFy613EGr/HQZHKG
wjJEHNHRqxDOQw3YovKL+x2+qLhJ6w4uDwiiukO81VOiBwOgSw+D8iFphSPjXcD5JNTN7E6+xAOZ
5a7p5oHs3py0j6WaNHjG2VLQfjcDJw+OQwxTBz8l1+5/6IgvJp+nZkwChOhEQ1nCHlxoMhCtqCYH
KE6NB63Hb1NsTXwNMm3TWSV9mEphCoKqfWn4U/8MGSCYq7+lqLse2mJfTtAooUW1I3XLAtxaPu36
Ksxb8YJqbowHuK/R2m8+RyaCeV9bVfTjE0AdrQx+uwTbsX+gf8YBA/M9Apc/qg68MVZrGZTe9+R6
M34clhRukCJkgRDEA8YiUB/siezzPTV9Ne+6wih+RLVe9MfY0ioaSHplWt0x5iHroOuNEITyrcyA
cJoPtIvC8K+wt7ixHib8Q6fyoOfg4+z273//63//v//7a/w/wZ/iY5FOeBr9CxGsj4BA2ua//q3r
//4X1/ryX59+/9e/SUPQqrQlki5Eba5NhYs///XzOcLsjf/1/zKTIGthX5U/faetqh2Zz3BMRap/
cwzyCdh+8LQhzmPM3Qh3InupFZ37MaGvFQFPuv1r5PmPMSRFbkwjXDidjrt0UM9/DN27yRl49/9K
dOAeO90q3e86nJZ2b/TZlB1xVIEOXCUhIcUbR4aUb9uGkKZjIt9vWucjGxY9IC3Uhm/Eismxzib8
WRzAcVI6wTvIkb90H5mr22Pq7vl0TWTnTKVb1MxRgpMYvJ8PCmyKUpIE740TyNA8KbNzkI9sLTvb
0I+l9bQZODZczWVj6x9tA94pivi2m/I6m5KyUEk3dYfzayEeHMq0MUWsuiMowGRzwSdqWF4nY1z2
L4Pe+coLMhKbd7cnsfpkpnBNhIWV7VqGBdLKVedzMFig2Q568TxJvQeeVI4/0NDr940hEOwyCWq+
T4YRnG6Puvy/vtq1pm4IHacVqphsFFu3ll39atcWc5OEtu8ULwg+4mZR5ip71ycwC6ERz+2WcrCk
v4zr7ClU2HTc2ab2ldFNS1rsVoN/E8b56B1Y2bppRPHiF0P7nGSm/RI0C0wXlcQ7Qy07fj1RU9mG
CTDPcS1r2UKvJtoYpkZDwCpempbMMgf4sYVMVB+6xB0PtRTqy+2FXX9O3bDYkOANlc2+NMTqc9oI
9lQj9Idn7CfhLYTu0mahjoG8XJQ/UPCnb+QQHt8e9XJBGdWmgG/pBkG4Lc5nSY2DidJ8ey4SQvTN
rDn/CRsq2HTNtPnXm8dim1IZU7aO+un6jhG44CGr5fjPTjggVmHG6JZAR4se09ysxNuuFfapZZmW
LpWhWzRa5WqnWJDAHUrXi0PQQudHw+7ntLBxkAIy4K+RrOMvmUb6tL89Sf3KijKwcviK3KOuuXzn
V/vG1gCPGm7qP4O+8krNrNNDbaLIG1BrwWa7Qag+Gub6Z+bo36zFrGebNC2GAz6KFTW3rQPxYSCf
AyAT/xhHY7zzxS/3Na+6y+XnOBQchVj9viosg6FBuOJ5srAn2YSZQ0kOrrT1mDeYP0ZpUX27vSTr
y5ZPIQ3uKPYYy8H1cb4iIZnyrELNeuaT6YAC4Q60FATARjtoOJsoSD1YjkbnHupJe4gwyN3e/gFX
Pgl3pc7voLKlO+Zqkye9DkWkC+Sz043GKbUaqkhl6gPE7bs7Q61f9WXfLXAg7ljAbEhlmOeTDeLR
71RWOs9I2rm7Ek7tAeg9+SCt/GMel48lUd8G7qu503UfhY2iABhQz9nD7Tlf3tO2q7s2P0Ywc2Gv
XrgWRxcw/KP9rA2ugeLtqPRTmabfYdIT5ReIsfapmHbwY6M7I19+bp4kxaBK8ZyzDOcrUKPX4vS+
ZT2TtUzPw1D1e80e5W6k/nRQc2K/oyn1oc5G+08T48lze96X39rmZeJV1HWiCYAW56PzOCnoAo3+
bMQEsXo8FCN6T+G8M6Om/8/tsS6PkiOlwKzOMjjxdNnOx8JvGu+NRvnPAiTjQTTuksuF9hF0dLvN
xRgfb4+nXwwogVWakvsFMrJARep8wAywRa9ERoMv0PTyEYPD2HzoaXZSFY58uz447SBOGVY36EdN
AVZ3cnbM04Sx3fyxQXPyPwU4e2TUm15oyGchcr4Z0qCiqhja7ofbv3b1Yx0HGDvHQDqCfzV1d7UD
+2bqUIvV80djzucHZMLqh0LL9B09uPQ5CMW9o3c5nikMh8+BZq9LoXY1ngBphBN6UtGUdHGozQf4
6iiI+oj806dAWlwdbk/wn4vrVYjADIEpCSUR8VIcfHd1lfbAJApwS9Uj7eP2i2tp2dGyjHzrhGI8
ReZsftcGK8EHbgQFUmZtcpxpWO8EacveNu7e7Ou7579/jyRQYDMiZ+iuTp6eIqPSGagoAZPJsxBP
z9r8PcSlH/7tl3TeTnU4LtI+Io2POTgZFIaRRX2xMChSnonb6Zc7C7RKcf75QSCPlGlyE9JMWR1G
OnQ6KMmWTxJkab9FDRpsgoVPExvTjsUH7CPBDlOPRcMIp8bJPNidJv5OSyMKd31m0WC8/Yuu7BFd
uq5rK2GoZbucHyBXaAOx/tiCAXDSgxvr0wuSUtORcoP5R+jUiW6Pt7qFlwXgKdBdxwHgbAhjtSeT
Du+bjurGY4VcNJrBiDcNT0bi0NOuTKD4D6qqnfF9TUH7M+6afX1nixrLjbDaooSvPPisv07otQrX
my7FLqYJm8dwTKdTi0UdgqBi/OpG9XtifAv1rPDD4lv7O1taNGS9Jk9SRZXcwTj1AasklMVp54wb
CfQJRWBd/R306CoFzhBv/NCJXiZTyofITAGAZBQWQcr+vL2I64+myJT5YGhAWrwsVFTPP1pjIWFI
sp6eSn46VjeOjWaNjD7w8smtjlfB8+3xVk+Io5RjuTaMaGHQA3f11bEOjTqUCIFrJ6XcXsDtpOY8
0l6sAihumzSbeLfv7Mvl//L1Z1KKJJTX2mSeutCd1cl1oCRQ4letZ7WifJAUuvH7mJApaq1m69jV
uEdisbizOVYPNfNU0ib81x3DXgQcV5sTt7wpA+WJGYGSioZhBinN/uCkdEkeKlHW0wGdL007jY1e
tvTpgTNs446Gz53Jm5c/xBUojRi8o7YiYFh94FyA6KmhennY+ojhHe21sH3OQJFnvNpO13y3Ot2B
zdtR59uZAdo8GfJq7Th9ln1kN+9a+qziKwVdm7oIEsIi+mswF6scMLwIbb6PwfYlzxVCHP5O0E5z
fzUWept7HaQ+F0/Y1eK5RKs1JHGtQMihY4GCPWjoNiQ4K6cIo+hoKHVxalAEwtUns0ZapVNcaEvq
GYnIG7qs6/FvjADVb6FHacFnc0CV+UsMpD79SFSNCuE4jGNnbDCPQJP79p69OCOk5K5tmijUkMUZ
zrLEr7IOA5QeXgggk5wmpyea+IOzoamICI4xl78ppag7H23ZHOc7lgE5ITp/Kb7ccvG8GjBpYGxj
RZZ5YhjbT0jkli94ogZ3Rrl40jhiDEM2bXAoeGlX8yoRbYmBmWceEA1snKkVnmrLxKXF6k3cnkvj
pGVIK+L/HcJ2wqskLbNmK8Mpeby9wOubnB9CJmmDitEpurjW6lIYExOZS6wBvMC1hi9WlUaHHFtq
L8eIr0ddflF+jIrSS/qqurMIV46HQTHKoUAgSSnWS62jx1eUkY5fCITCrZPn0YcM9aL9sOzCESrH
CZSPxCcS/+GUIszH2zO/8qVJZUz2FcG8Zf7zxLz60mHWGPOUgZ8Mch2gKyjQ7LcWZdHbd7ABlE3w
TILcFc4qVuiHopMYkfOlZwiJCJqOzpOp/Mk+BPEQfAPAj/L/7ZldOTR8UYk6IjETcjGrzRU34ViG
WRh6jYUdjtU3j3AGAdJ34MlsAy+M28Nd28yoLusC3Dd/sZ3Pz0wtkqmlCRZ6g5PyjI5Jzf3mc3mM
Y3JA3AGLlLREWWOKy3eBT1NgUq3+QdTVr9s/5CIqYDNTFKfSJJ2l8LsOS3prBDNQB5mHcKqBtfoo
R+VBzxmT7xZepfOmwq/K/DE2YPW2JE5GtHMKasSbWdla8DuRoyg/+J2ByCoCLfXsaBsaGra5q3U3
MMxNQSwZe3E0D+X7GSBS/6HSJQR/VyBt1Gwzv3PNhyK3anA3AGmR5Lw9wXWixNPGBPnLBsxLiWOd
CwAvyFXEvY18XWrmhxCBn1+QLdGrTtTkPHDPSJJDLDHng0EDv1qMsvrPJe446Tv+1vzFAJXib6Vq
oic8rPXygK2u8SsmrNTv7Iorm5A0ieK3ZNM71OJWm2IqBOzaJvIQpZxNENO4x1qBbL7Ys6GKp5b2
wt+3V+fKVeawKiwLWZlprLfh6MQGRW8t8YbJ7XfY/NhgU2Xkxdwsh9I0mneNGWA7WAbxnYTgMrJy
HRNBU25S3gzaH+dzbVIdk6QqYms4GL/CpzGCDAhmFz1m4K2fbk/zyr1FzG2TD8G1M6lxng9m2sDy
9bLC1c5U46mF6bjVp+R/8C5wddDDkZbhkOusAuwBw4U+gnrsNXNCXRGoMShOoWt4aqJuhKRBhwHQ
BCLNT7P97Qle+45ES8IRXGFL2fh8gjMIGbe1itjD3CelmGYUxxbx312oGD5roI9CVLK2gTEPx9sj
X4arFP+Xq5MNy5WtrwpqoMnNoXOTxGuVVcgPoUY1Zo9JSfhiBAbt1RHnRKwmitF/+9ZdwpvlCSbx
hkFzPuW6tMyp1vzYK7Fb2SdDqW0mcOXvxjF2/oxYwuFMERSwS6h8lnee4YvNu5SsKZMLWnaUt8zl
c7x6BwFxB5HqZsNzoLNtC/5Xn2bDR5QvFtmdjOdifUk66AvqNOSYJEf0fCgbdEVOucbwcFg24MLh
sSQBf28Cpxn3EyJ4NF9F9taLiEVdRuVhAGlPKHk+aJ0CnJ+EKb0UFY1HMh/0pPDo2eRzGx1buhB3
1vPyOSTlIfdwFOUs4cDAOh/QkBleNklm8woB4oejiJ93HP9dORgC4CYybfIoY/Zljox6COcCzqFx
KEbUY964m/kdpi4pB1CuZ1utNpXlxInlB77lNW3lHpsWjCUCEfnOqqW5ATMrPucwxe7M/uLwLoPy
Ti3nhyHd1WpHPuKUo/BNL21iJwRG283AVgZC6I1LNO0hNYgutLQz+VADIr0TbF3Zy1QEWHIqpIqQ
cnWAEU8uMtegQaEgcf1ZRNSPbd+jeg6eFmfc2+u7rN9ZqsBU6VASaRiEP1z859/ZEnrNUxLbCC3R
f/9WSzwDEP0oivdAsRKkMYIGisHtMa+cIJe2j8OFTO+O+tz5mLNGaTMLeoI5LMPgoVTx3tcK94PC
5OQYLApv4GCz+M4RurasSyRJg8sydLbSalSd3sYQtJY3icwUiFA1DXpOgU8hVg+Bz96e49V1RQWS
80rkwFt3PlqWyi7WtNzyrJJrqA1lvqVXrx+icPppomHo3R7u2uTIAwgXiXKIHlbHpIPAFqH5ZKIT
MWXb1ogwyRPAWHJECe6kHNcOx1JbNQ3CZSLlVWBe6dUwW/RWvLTDHEKYnfugIdJ9yGVunlqQ7l/a
SNd3lC/RQ7w9y3X/jlLZEppzFZJzkXBetC9QPEA2NnQ9E731TAFqnstiiyDOWG8q2CT+3o1An+1x
2BAY62Lca2EOEbiTS/2rNR2k+X2I+hv+3hhpTNT1JnGYc6QmvgCq8I07KIBrm0Ain8BVSo2VN+N8
E/it7wd1BAd4VmAPezCfCGTI7CGPSWmmMNHurM9FVMXyLIAJNhxpkyuXg/fqFZzB3pfVFKApnrXt
b8wc6yM81Oz97a9wba8pR+jKAZ3ITlhtbatVYyVEbXltUbUvuCtlj22LqFPUzNadi/hyKKoXukmR
knyBaGo1IQwJbA0xCkk03IutH7bGvqssJJ6j3rxz6y7b9vwiXAolArKx0p1LqEsS2E0NCVCC2Feg
rALUj6URtV/BhfcHn3B/D4De301mCS1GoMVye1Ev70SGl7TEQRsBRv5n57/6dCYaS0hN5K43hWp+
l5bWU1Kib0uJzceJHrShESIccHvMy5PMmACKJHuUMFytYlQ0GDEDnBaZCkp1z2IeUS+Tg4k5o8zf
2wUey83Qw7sutF+3B77cp0ugxs5Z+pALvOh8nzZqKKsKEJDnxJljPZVWgy46KslV8vX2QNf2z5LN
LxkcZYQ1gqLX7L6aTO6LEFkID9/u8l3khF9qwdLeHuna9mEZraVqywdcJ7VJ2IpoMgLllWGtAVxz
Wqwoozp+1IcBpbgkr/pPSSqzv4ZOxH9s3sZPt3/AtTVdIhYKNI5BxrF6AUiUS03LJsdDMGr+4KMK
iH8R+f7b7xiSQ2JRxUmhW7PGGPWxtDSJVIJnh3HcI2jaVuqYUF588y3DOLyfoPAoOnPzn+8Ryrez
mkuJqyXo0h/SmvNHGEQ1CaP4fXvlrhwDImvlGOD9ln8sm+jV0ZNWaAGbdm1vLCdt7ws9O1DjHrd9
X+GsDeSMgB7LZZtW6Z1vdm1k4kyuHEeafLzlz1+NTJ9nQYVz58AUz/5CKSneuXkLuYP3FKXaWGZH
1Py6HVCye82nKyeD2iTtLxqS4C7WJ6OIemikYSe90M1hX2l0t6Y2TXbdoKLj7fW9fAUJt1y4nVw2
gurN6r0IY63/h27pQRmmjeVP0fCQWVRwqBMjsaJhE3h7wCt3KdNSNIh4d/nnelk1tKjKMuZ60QMk
lHv71NkukiaRiX3iUNQ7idrH7SGvzVFyyehsVXaRbZ5/SZKUoUKOzfTcHmntANzso2VAWRCysJCW
Sdw71821zwe8gTKlQ8ILcuZ8PISwZzGZlemZlgGygF+E9tiMD8mg3n5X05UlszYpf13WUKJ2GqtS
9KY3F7b7Te/Dfqfssbhz2q+dBBQ+bCpQXCly3WMzGh3tP0RXvLJCNLlyM+0rFgD5LugLMO12YzRb
BBh/RNJ/I1KTi4WihymVAt5nAfBbxWio1if48hGo68B98w3sV+drU7jfDB1otTVCh6iXHPDN28Ug
HEQlcwH1ms5ymb8++EUrw7JPSPGojh3bIAl2llv4nzu0SHYVlMzoTmR4ZX8aiCBSuXf5kECOzgdE
lADe9kBG27eNhbl11J+M3PBP+BHRarebL7fnd4G+WFYVfVcSSvR/AfmtzoOI68mO3M700PJpt3YQ
o2zTgyOMhgE2wkhssOkjE52N3pKkCn39VCzcnoHeL4oOYTPcWfArz7NBNYMmEY8Xx3P1lUf8FafC
GUwPP9uGrrnC2H0DJgVmqoMd5EM9uOWhgb7wUAHCelZOnB5uL8mVE0vOuSBRkMsBS7d8oVef3PJn
5UddbeCAM/jHiG66N1Z1sw+rIrgz2Sv3n6mDV6XlqAC+GKunE9VAE13SzvDiTIlHuCUIoXad87WI
5+jPJOPpqTV7ceeWv7LCYMUBAJARLLfu6tJtXVv2crQtLxfo9yIk7nYzdhBIt2zSCjvZTY+S4Pug
Re1miyS7fJTWEHZ3Zr6cm1UQz3sKjsemH8ZZXn1mFCexcDVIgCZMFv+KmsH/NPehMb/9NIGbsant
Lm16tGXOv2WRDgjvFbrp6b6k79IhY1qUjQEhHyKemdPpffvecbl9QarwNbmqzsfDnnjANJbuV63p
2e9RsxwP83jtfQHj4M7beWWbLo1+Y8nuCSXXeFBE+wKttlLLE5SJt2i8jvhVtsgmB0aIZPnteV25
lQg+gOAsKQiY+eVzvjoTbhLPvVnyambg0z+7PVndBtof5kom1g24u7rKvzPklfmxOcmxOIS8aett
ChEm5jlThgdlS7yrC7ukstgg2ueganp7dldOBEU8m1L4f/c5VrukifBy82Mfdyd9wejYCG4MmwBL
8B2EOZjdZj/+pZmDcxiQMiDFnOzn2z/gyj0ANU5RS+Q0gLxcXcJTlMo88ksYlWC6NVjx5gJ9Q+sG
tQ1j1JElArmTbOFjqerOCblSP+a2hdkE1pqkiIz2/NNCXa6aqghTwiBbTrADffTlhIPp0oxxNp5d
mkKWLwqT94Ohx9te4eOt5lD9sVrp7G+vw5VbgVYqKS4AZzb2P4STV9ssGTVBVi2Sx1lL9D/sjGxb
prH99mD+9SjrSmqPAFGHKH7yaIvY3xnuaOH2gRh0q7Liq7Td5zkqa6+L8nsQ7mufmYdFcpJop8H+
OF9qKwfI6cJVfxxgglmPU416w2c3sPUXOqTpj3YUqP9JPZXjnaDtyllaOk2US0jkkdhavTNxqxkO
epTxI8oP9YPKG+MYxzpWFUF07/3+p2u1utmV+ifSVRJW0DqAaQf+zMTg4lHWqYWHCqhWzHqiLMPW
oiu7tjxh2tf5hwB3SOx8xxyE90NVwTOecYyGSHTnOb+8usBN0mpaGgQG1+TqOSfoSWZ/yrLHmLi/
whm0nqKtIOb7NJX28KFr83vknsvVXgDbXJbwMxYU++o6gQwV2EKLcaINx+yYpyLaV3bW7KRh3YtV
LneUabuUZxb6FfBpd/VhcWZtMReCzRY7VfMz1KMcAU+OKEI+eQvVPDSynZhcxBJvH9QrU1yAhLzg
4HkgzKwujd4puxj7WN8b0aGreUnr7KmLwrzYlkkCPuD2aJc5B5Uaes/sXR0+7Xo0E6oqbiOga9Gz
Ve9TFND2ftlhEYO3N6K5U9e1W6NcMOqUu/1ftwe/3D/0DhceAvOVVBdWd3MBqUMO2E56dpRR4Uu7
aVPbZQ+13nE3aRBVd0KIyztwyW6AFVBi5DW4IDSaGap1ePF4rV9RRLVT4ziAYtnfntXlB+RpdSgM
L3EgnKXVqRikgXIv1uXeRFD9sWjU/F6DOu6lbe7eS2mujcWzJijbUOomsj+/9mQk0xK80+QhLbSg
SDLUpxH9hp6c3CvOXhmKxGmBzHOYwHqt4q8YA/t2QEbcmzoZ/cRiK/2Yx1q60+Y5vrMprw+FiB5t
R3Cn63sOI45SoHHVI8tZjB8REskfjMLK96iJ38M/X9mC0CMWfAtB7NJhPV9A1fRY9LnZ4PWIfB1V
jWh2Fg0ATAp0Aeeh7e5M7R8GxPkdbtOjX9A/EoQAYo/nA0IgFuHg+L2HjWCGx6ayo9MUjv5LYVX2
X7hOiGNdKCT66ozSiRPwju3KzBgejBSPGa7yEgdavHZv79nLy87mwiFzoddKDW5dCctqLOGMGKMr
JA4Q0zCmYC87P/FCJGTQ3xiPSIJap9tjXll6uldUVcC1cZ2vA/ous4Y8RY/TM9Ht/a6BaP46ViGC
mYhAHPQGj7rb413ZVUtoAFoBhpfDtbNaeXdEUSeLOq9BHtrLkUE+UeOfH6Rs9OP/YCh4MKAkyLXp
0p0PFend2Iep3nrIc6Wk24F/MrXAOoQkZnfaa9dmxTVjLWWUpba42k8Yb3foXcWtN/ZR81Fpunsk
4NU/U+hQdxbwyiaRFKIpnJATSXvd9IzQ1ihFJVtPVCNC81rtPgwSI1UZxsNTXU1IVM3F21NqCm58
LWJoIDVknOdLGbhNrWQmaq8YZrAtO1ROfHBvKW6NGa7UIRrL+J6N4ZHWPRJYhWum/m/0WMrmTsv3
ynYl9uJd1gElUplYxQNdl+JuXBdgwNH1nT61uByEp7yu0KAjydGQPu0sP92+eSMpk4tpQVAx7vp5
ls1EoWG2Gk+a2XiccNs6RGi/PFgaekm3h7o2v2WJSUNdokt3+fNXCQJmXGOCXRTR+aKz4wv3dz5H
/h6Q34RygdYfbg93GXjYdL14HWlK0UFfo2mNridtDO3aczn5iPBDbJ+wyXgo8+ITtkLRQ7M4dKHq
09w5m1fnSRhAAkwR4QJ4gUZhPml48npjY0efEfRIvw+OHewQXVjUFMt6f3uiV7JAKtTLqSHyBRKw
fmJiwoyyasves2FhgXaLE/zJU0zEttPQoi7T1BiTBFOkUJTM5pGEKQv+k9Ra8mPUk+bOpXt5XXCW
oBYt9VZgcevrIpzQMUeFZqbuVg3BDu+1+b3bJ9V0FI1e3NtTlx95ObnoNiyk2mVvne+pPqzjyUor
4elVgYNZnCD/vsOgzvwyIR3+2XVQ2sZsKk52dZeUd+CVl9cVbYF/utnci7y3qwMLrklfNOGER4+k
2somLn/oQx39KXINMRl3cQi221j9vP25rywwUHQCakor8KnWoM4YiVbLHjDjDXS05Ky4VR/yzGh2
KmiyOzv52lA0WZeYlpFonp2vrmrsKrRsilNDkZg/cjlOJ7RS0BwUaO7dntWyVudRCwz1haNlUT8X
fMzzoQLeyEVKf/ICENMH2qo2is25/ZACNXzA6hZgQKOBgYnLEXGJMr9zhq7MVAJ/53PyFpAtrB4B
hQpvthBKPUKm4tiQimwG7Eg2iMndC9CuDAV6iG4IACloeOumUiM0k9gzqbwSMPxed6f0JcMVCePT
OrpzBV7ZoBSF6AtSnCJlWPfLaso/GEKPzApBVOD9o9Z4YN4zTOsRh/6WlRzkx5rjUrz5KaPfipiC
Tn4JpV0ta/DqqgeMG01hiOejiSsI8KVATpLgWs7zrkUi71fp1kP6RrKtgvMM99W0COkXItVqzBYr
QoERdu5l7lBmx7kSLi3mpO/dd6E1JdOuoOp757K7tsDgs5am66LosAaMUhcs+1RRiZ4TXFL9yv4Z
oRK9UR18QMMpf+caxna3D8rl68I00Y8A/rC8pOtOmj4upkOun3l1ZTZPztyUh3Y0MkhYVXYctOae
csB6PLDNS1VvYVVR1FPrqETvUNF1RmWdJj0tAkTpTcwrsbUNg+593Iq0yzdLi0rc2UHr+2AZltbC
0jZfJILWOa4oijyEL22esLdq+odyQp92m5m1gwZ2h1psHugQ4TJb7UIa+PtBjcP+9kJfPKtsfuQd
KUCBNeFKWEOQ6wrz3TkLjBOWQS3F3GrMh8+1DX7p4M5RJT6OGHU6B19zff9QohaCY1ZaJsHTUFJj
34do0kd3YvGLAh2/iYKNuWB14UJBlzw/WGHgBCBmy+mUlpW9KYKgfhzprG5taDNAKUL8bWC4bhVO
UtTwkuBY4qz21pR2+RE8tUsIB1MJjMr5j9B54bUIsOxpAKazl4oB8RAfPSnbXwIP4zsh6vqNX4aj
sE7qsfDpCVPPh+PwYmuUGf0pdIax/phkbgo7KZwQUjk0bJNYbtCsTfBrxuwtmmh5YoZwZzsuU3r9
PPEbgI1RmuCQC5B/q+cJofoI7wyrP+GMZ/ztzFP6Na3D9H3dhP2d6S6fcDUUBUh2HigHCpxrTuqM
wZ9oBrtDGy+XeExUzd4hAbvzNFwea0ot9A+XOIILbB0zupmd04kf+lPfl9NTnULrRaECM5p0FBuF
qN3m9mm68hEXxRUe2SUVp+55/hHdGH5mrs/dyeTrDZ/7pCAe7zJzGjNMDjMn9aC4GT7GiPgVb4K0
tcSdzsH6rqYlT7REKAOxGTCcWG0jp0wkYuNBc2KTxVgTxFY+pQfodTBXkkoieJVrUYfzZGZi3X1P
S+mCcLYMz9R5oijPEOisYqkud3uJF/t8wn8rMNyHviaxTzYK26f0gIp2rR4VvT/xJbdQyKOcrtrS
Hbb1LHr1V4fBiv5+mJUyj6ljRNpfGrp65cHsUT3fawL5gmMDwSyot8FIueBX6Ndx+lHvYoklR7Gw
rn4oFwPm5wbHcuQzoxDxzbd+YVAlPBM6/RmOyTqEsiI3Au8b0PuKqs952OEA3eJl02gp1I2+zx87
abQHU4+0O1Hq5YExweMucDxuiCWLP99aiYlX9ehM/kkIkKQxudc2dKbs65unxyh0hi2SOnbP6vvV
mAUXhtX5J6zqjHgTNN0iEWX1A1XDzi7VUTmAw/dyTAwLLGkWvLx1fAAlkEUIM8DN4npyPstQFvkI
n8s9zdKHG8pNVW+6np7THCb+T1wBg10SpJ2LRJfT3uOnX94WiNmQzlC6gylBOHk+OEJ8pTsPs3sa
ex1bIGFn7+JKZR97HZ3HSjHq7cleGY9CDDJ8C8kI9sLy56/iRxdt2z6MR3lqkgor48I0ezxOa5hs
TamRADRBdSd6vPKyopVDwEEasmAa1o+a4/gE4FUuT8HcLrwTTM7ngvRDTPTIZeWbiFZWYUEjAzBN
FBE8TxFs1UEPs6ekcdP8znG6tgRgyylQczoXRaXzJahT9ABo0rMEOE94WjB+RiS82vu9SJ6yUovu
RDtXhqND4sBSA9i6UA7OhxvyWLaYPtmnYIyzTdhCDCmCydnrgT5uJkF34fYXvozvALpRtCB9N5bq
4uo9GC3WEjOawOsKHAw2c2ngQgoNXv/pFH7+ruptB2uvyeq/IPyOGZGLS0n+cPs3XL4IvAaMDzsS
lYuLiyNzaCT7ZgM+a9SLh67BpD2JwhRvBookeYCwYcp198Z2LjVU2rnoPfLvS7q53GavtnZGk4si
wRB4iOi5u4ye6dEtZH6A2H9P3eIyaGGoJT1Z8hN6YKtvagrqzljFBB4e4ppxQHsyKPa2gBS679PG
fSvYlZlRt1wSeBRHlj7O+cz0MimxMDKwZJba/+fsPHrkNro1/IsIMIdts3PPjEZxLG0IybKZUzHz
139PjRdXzR40MdcL2YABVbNYPHXCG5oTFpfKpsjt9DtuxmuNibe+VkBBtJfod3FircXXUQUGtqFa
h1ObZc17I8W3s7DDeVNpqIaLYTD9ZEQQFRU5bMxhImG860X7+8fnje3lxqGspkCQMNjF8waZEqpV
73mntuvK/TBYH91pTh4CECjvjwVkDCQvBH52d9nyiTPPmi1kbE49+3Fw80KtNsLAEsEv+kz4WZjH
75SZJOqg28OlSveXIp5q8/plxrOJJP+goJg2avojiAcLZr5WH2GUtSu6Em+8TNnAo83EDFx+jItz
qodDroXYJ5zmqqFPUNeN+k9Q1dpfdp/iiFJD0j6bUzti7Tx16uNsKskLBoDmSki6DYGvFDIOMdAs
yhsZsv74Mqtybg040vVprBSXRm2LbpZI00e3FOKkUeEf7p+fV13X60wfyhopC4UUo2Kq7OsFyxZv
Q5xLqpOHYQ2SJXaWK+UZKXLH/jLjQsEDG0GOLrnUpjm0nlkrn0Z8UOoHa1DT+t+gVibrbMeTYn8a
8ETFskY0ufHTSTo7xJBnMKLYN4Muzk+jPlXd3tOGAl3mWGBftEl0HftO/Abx892MjHPVeDOFoWe8
RJ6DZ89BE3UT7S0z7cHrw6XQv6sYxf2NxhbOii7q4M4uG5IwfXaLMu82cSAKZXd/i24jNMLFnAqu
CggXpJfXO1QYpc5G8PvjpgoO3jh/YmI6HhmM5PtmAs+rjsG4knvcftak6lK5j56nnEIt1lQUE39r
O0W9Ff/GbSxwbVYLy8bViibkex8PuBRpFcQLKj2G34vHS6a8iJQ8O431pH8zMa0It23qNqMfOHo3
Hqp+BKM8C+Lpysq35RgzfQg7TCr5tsGvXq+ce2EumAJ3JxsFoBGCfKiCPlFCfFtohqR714yxi6x7
LFtnYtxK5Lx9rVSAUBVo7NA4owt6vTqsr1pwbY0nq88NBLnhEtJJGHc9nZ3HInPnj4Vkfd/f7Dfe
q8dIgskazVcYo4srowMqzcwd+2lHH6P62BfQBo+qXkZoYjfvvwuRWHMMNDfl1Jt51/UTxiGmD5PW
9Ce1Vq2d3WATToLjbebEWOtT3WzmKyhMR4jAoSxg2HW9lINW8zSWUXuqwFpioJnVO+z9hqcxVLVz
kWQpJqrpGqb0ZjMl9oTeD9MtUGKM9ReLUleaQxk3pzYIUbunHWY9OfXkVeinVeHX+29OHoerOInC
Ehk5aCUApby+xRPGU4LTJn4sp64ZvN3IfOspHypvEyJRtptgLm6nlOzR7QrpzV2bK7fv7f0kCy+J
pJAte/wCFvdTGgOLwuWoPpUG7HiE8L2DWQwZOtOziD6gY5z5E3Mnk1+Aj/gWC+Jax03k3eB2knPw
f3TzmR9wkpeaNalXYpzsauKUzwaSF21nYXiA//cmQ8j2y/09v7kM5VpSqsRgMkzPbREFO0tHWrNs
xcmaDJCsBV6ZyaZo0S7dE1GsvRnVgbbyhb61JphyMh2GashNL8OCiZyHsIP6VDdWFR2rXIvGr7ZQ
8LEuaQt9cqDNv3fwI/fUZFRJJJKj4qVYauBko5J2Vk1jryv/seFQ+fYc2l+nDkGR+1t621BmLZIL
DjK5FZn3Yk+rJA5sK+/ESeENJx3T2arIQj8TbUPLVgkm7UhC4OU7t6q8ryTqlbWL0lhvPin4lgbJ
pjHqsl2JxW9sOoklkCtQ77LLuvhRSJi0LWbW+SnBzu0FSGL/g/o+UjbA9voDfamwef9rpolNoSll
F+R3fR07qmK2HKU08lOX5XXDdHrU4m2EJ9v8IzBT85vRYha5kmPq8hu9jiGwXWg/QpowONLL4kRN
ByO2aJOdZoAdubOZ+XDiyrfwKZxQTJFtMj3Kqik6GwYORR9tu0iGfY0vm/U01TrKOa01DeXfGt46
hl9ZWhu++ismePp0Nl0QLw5Vr9sNkeehOYfz12Btogqjsi+qM47iWM921R7un6g33p3UwSWHcG1A
R8sJRVQajVOMdQYqt4yPhWLpx1QR406vrK+VGyUr0wdZmi72kHYxJatU96agXMTBKs9LrYqT5qQy
3zunY9tcCmda6yO+SqIuloHeB3iCK42betlrF5GHwtZcDyfMVnrnRIVboPuiYiqyr12HIXeggOW3
t6OCN8KXGr1U7RySqyEibWRF+j2dMRh5xht6CL7RnvGiD4mJ69u0tbzC0HdYCIY4/KVkytKpdayw
YsMu0z5Zw0hMhw/qogU/1Zmxs+I0aA+g7GPlCGWUjlshihomIJAD/RhXZq9h/1w51iads8n5iKyt
ihxPkHnzj7bEmxbvS8y8fhWKpka7PNDN6inytDjeZQh2DH7c4AW0zdx6Hr9lpom+TKzr/b+4TuTT
01xobXfJpkgxkKk1olkjP4+KQjkLr0bbaKPpyGqkG3AdlveE5GHg0o+cMB+6f8hubl+Dnir1LZgs
kO98P9efq+oGTeg2jn4cekwt/1GwX2+cXe66Q9I+VKOVhFJxKFOf5oTJsm/XIG32SWrkw8v9H3Kb
czCBIWmV2s8wt5fIEkA1bAbVyKlF1Xc8NpU+YhIeRnHmw91p/rm/2k2GDFoZ7ANJOVoYnMdFhgOV
PZw8puen0c6cOtoiaW7Wz64gATsU0xin/7R1mHTa1sUzzdnFI94un+7/hDceGHw4zFMo07Q4loFS
GUQGLnqqaXKMxYsBt+NF4HmD6yrOLv+PpeQnzegJSsny6vWK3JnsuBCnFn1q7WWGuTF8V1JS5X9H
1MnMj/eXkxnb9SfO1kKSpLf5KnS4aKYPXZ1UIBLsE250zWMuMKODanvKNNE94vmabYAxWitXwBtr
yg42/QUuAFhli3NsJoBlMcXClVZMRbfVu1YXvq2Y+dc+bBQflZzuc+ThunP/UW9eouSwAcKQ3CBc
a5ZdBfIrmwm2Y4OoK8xHB7/tc8zYHD/Ndi3BuLkOXpdC0BCGryQJLo6sSKKgQcnDPjaRUv80G28W
O2w+02cdVZZTbsz9Smh4c0FuHyk0z1Rgidc0yqhhYKDYR9ucfwXIbj8OuIVtNXf+netq/PX+Tt7m
4Ug1cfNATeEdgkmQ99MfDRqMcWbsLR3zWKpK+lHrLPW72ZHV7JK0sCN0nIsSn+ZkaIOTrjittlED
pLK2WN/qu/s/5falehTNqGrIWZcD7+f6l3hdwwAzxmV1mJtwExqRetCtpjj0YGlO716K8lF69XCK
VNCx10vheIt7fYUBKD63bknbJsoM+7MuQnt8IU1zvS/317uJe6goSekfEJrMX3i11+slzIynUVW6
g53Yw67J7ejX1OIhRetHHCKzgq7ttuHFNKt4e3/l2xEpJxcbAaAWKIloNyOPrJhdgcRNe4icBrs2
REU+xZj8XhQjqHZsUbWF44rCj+a0AJ01B33Gcn5oGjU+2V2Jf5yJfijAhHyLGB7KYXlVnjKUnSnM
vBqT076zPlrVEJ7UAW/DLBD6k6klzkqcufko5FNgaAUBHLY7o9DrDYyBq4QmNocH9sm+RHVdn7JS
TfwE44c9RmZrqrE3gH8SIDAhiKpSiwNNWEYYkgG7GKoEUJdpRtUeNfeIEboRdBnalvNc6+HnEaXR
7iycIA0/dCDtMzIF4DwPLuYc6hdvjFzlgJ0mrbaNgpiSuVbZvWaiVwGf38hXi5QCZRZQ40VoUtAI
ttqxE4cGa4az1kz6RohIbJo6Lv1oUOJfdq4bO3UejMexDCgy0XnYtnWCo22VJAetU92tZoZ4UEVR
8hHjbXPfWFa9beYyPaHmnz7gOoj5J1rJX7220veeiC0/IyadqqixNxZ2qnsgI8oRm+Bp5eTepEjy
6bg1XTBLCK4tZchQFURAqFTEIQ+dYgu9Knt49QkvK6Fvg7RrH0c0o7Zq27UPDMOi94YIuTztJsR3
5AB+GfdToSFLPEbNIS8nIKd17B4iUc9+bxtrddRtdABcylTAIFOgFFgSTjU4fmNlG8mpzlVP9Fst
TZxgP1hiTPbGXAblk6vbifEjCKNi/jkL2n/vtDWiTCU0cNsw+yF/AKO1+L6sdFAzUfAT0my8RGHZ
+PiFNo/WkNfnxuZDV9p5Pt6PTTfJg1yUB4bUJQP+Ulx8QC1WuHaYnjyht33sixalcZTF7dI5qliL
zH+nup4nqV+kpmjWlMZvrhuEgDhdcjwC6pcU7fqRp0FUeqmpwVEZ0ALrLAd8d++kO/pM6cpRvl2K
TiIzPJo4NgFlKRESUczYcT55x7KxsyMtRP0jChqOP2PAu3KJ3gRKLhka3xR6sr9PL/r6qcIJ32PV
CbzjmMbhXs0RiXN73b7AB/gmUj1973iH5eg1M0MjJ5Hz0Ovl0rHEYgnn3WMGUX6noqbuZ4ipHZUI
cyylQg35/pExFlvJDB1EAYnm6/iCsmCR5NLHVAPTGJQHE5hIDjq0rIeHPBZxuo+63q1pH+YO6r+0
00KxEY5aFX/h8juohxRfSPviDqaKlC3+JKjawlhU96Sv3fy9oij9l5ISc9ZktsAsz5Svyc60U3s6
WEAD5maL3VT6MA6pau+1sUqjjYfyf+0H7ThOeF3Nwag8ebCXn1ElMbtjMsFX9BHiZuJhBiAbjk5S
WeN2ruogPMRt4OSU4Lk2G2tIj0VAgWELvkNaHkjkjiz3r99Kb2E2T+cnfFAzIzgIIb71rWV/MYLR
8R2zs7dJ74Dnmfq1vtfii2Zh6jryN2ipZBqmuVhYo3h87SsjVRYipKFqP+HYKLs6bfWTFpnDUYp5
7O8fiTfWRJCTGG3Ig494y/XDYpEcV9bs1g9j6NrHMEavoOgq9yISc0JkPEy3wO/WaMavBfofdy8K
p6i6sqQEbCJeuaybw57r3RLWfKGBY6q7vndnHVueNiuZoWlT9LsUwfBXnSoGNsplk5m+ix75pxBT
YwQcEnj2fl3bTbOZ0At9Muu6EPsgjxznMaxC95s1Cz18KZNcyVoiMWA+tMSzyMCYPI+m+rls2Ypq
44UYKj+hk9Um235qHfeLWmtusa3Vsq0+Gm41a9/EUPb5g4NZWEpLJZjS0i8yMNQ5Crxex0mUgvEh
8oAC1wqMHQZQp5/o7KHX4au1XQHRcSpvrLda2BRi2+E3dGkauGt77pH0pa+QqdswNx9OyNDP6i7m
2vwwQqX7nWJn948HQdHdNJhgvy/S8QYgdclzBiCcifpSts5jWNKMEFEvVSemT1Y1l3+1eicutsEw
05NKdvfP2U3kQSBPuggAosbchFLl+pxZqHLGIXnTUx1Z0wHVseRhnqPyACJ4PrxzKS5DviK8/nCM
kVSR66XmNKgLmLPBQ00N+FkV47TB26f9no3jGpvhVbznz4MM1oN+CFIbr+o3INGu10pzt9aou5oL
gaSkQDHMNj9b+qD8MJTErDZ96op/GiG6n2CPhs5XEKrxDiJ3hq9upocpzDY8Qo6tS5cXdhCCGPXU
aS/t1GrvxCzLb04qEBHYJFaQi/v6p85hSdO37o1LXZrTd0b51bnvDTzdVSMDLwg5fNKLn0oiqpVG
jtyDP/eI5gaEC9JBCyoYHdRFiCnSxs6HwpwvgFb6i5pXw2HqUZy7/9YXCS+PJ5N52hnS4xG+jAx0
f1TiZVfh35hWw6Wdc7FNXQzuGFfk8K8GLHKrLD9qldU+h10c781hdFbi6CJz+G95LnMGq/Q5iOHX
yydTD6Ji1vuLOcwTqhuV5vm8fOuAyGy4L0Rpr2nivvXABFHJaSHHBh5yveI4FXOpFOSb+LxjO667
A8gYAz3y0kPkMqwztdmMeTt9UEMse/rJS1ce+eaTxhZYpp80qeSQ9waVoKEqD8FLuzTW3G+V1LY3
FCT/trO3pqn8xqMyTJDfMgNsKGaLr6yFtJgWWddeIiWssYJg3KGayrCdergsKajMvab24qkYne/e
aK9Viq9OlIsDLOMl0z/eLxPmxU43pRbwQSbtpfZE8a0OR6XeAVGPgs+GMXjZBuyH+cvRZgjsfWv2
5ab1OtND41QPjI28eLUvIXOl/lh3bV9vzc5KkfjWlReuFa/c5a3VnWevxQXM1uIQfTIhNPPBwXuc
CRD99WTn5H33yyxsNfVRtCk/oieqp3vVnKYKYeFO5Ad7jDTb79oxeOdcnSeHGk+ij8chKHloM9fn
DGLcaGlQ9C8WhmiHHHXOTe8E/RMDgWElP739iIiCktYnjfJgyi4uCdH0mjXRyb6UTv9vUVNBB0No
vjLWk41VqeXf92PGTfJDhQzsAmEgKeZCTLx+tACs3IDtLUKNmW7+O2Los+vcwQv3Vmw8Ol1YfNWr
OV7pUL6yJa6PE6sCI4bIg9HXDXLZmYwgFqVnXix0lLdVYYYnL81/46QDtKkMHd9q6/xRqzRl8B2p
ADzPk7MB5139KNzB/Sj0bD4YVbSmFLJsZsozDokHKLnUuuD2lB/8HyE0ZxZcTpjjXszQHc8Jqf2m
1CdxGuw0/jJo9fBCqf3s2sL6EJEaPgSxZX29/0ZuYwpXFGMFMJsICEJLuP4J7EOS4atuX4K6m3cR
njSnsBvcXTjG80r4euPlg954Bfxix4qA7vVSodW7ZqhR1BhBqu1UpDuPnTlyAVeoT6hI7v9wFfxg
7z/f7QkHEvOqngvSiQpzEUpKLxq8mSh3yT1NIO+q/ZymIH4yIUUfpzgxVhp/bzwj95HswSAAyc24
WE5APwhGmCTodFvJpQl6E0xcECIil9X7ubN+Fx7f1/1HfHXi+/N8y5yIji30QyIGuZjcgz+OUUtv
S0WaqrqoZt16fj04Q+5rSEM5TJ/n6CHP4yL5jMCc8xeEtEAFbBzU86FSQ930URbPy208mVW6EXPp
Gk9q5EydT+PQ0fetnbvp0ZjKeu0yW74Y+aMhsWGMCupCAk2vf7Seo3VgT3DXYrYk+Vh0qattG4hq
v6ooqqrnIRysdw5HpGcsrUeYhJT/Eum+iKyzO1p9b0/1JU777BcJpJtvFdFWj16SdM3eC/rpx/13
c/uU3NcS6kHXHt7IErbkwLbNpjFoLqKvy0e9mdUj7XbxkoRqh1SksSbUsSyleUIAJgRyRHnhDCy1
qXmVvV7mOHuGIOpDan0tbreha+TBqRR4bm1stEi/2nOl+IPezS/vflqgjOgdoAdJc2UpO+NaBX0w
4tYlG0bb3PVmZbm+11Ve9DgOpbpLcD4PVk7/GzssuVQA7JhP07WRX+Qfh1+aaueBY2FaNmXlt3jU
a9S/W1fdWFqTf4xdpfl0/yGXEZP0QU57ZLOX6uKmgG9Mm4xBV6aLJN8eM+b8e+EB2uyyZq2wun02
qiqAVwRLuhM3CMIq8PQGVZLxMlSasatNs/TLyVMPYRH+PdP/XAlebz0Z6R6rAeeTBOPrrZRIksGA
BX8pkNeMfAH5vtsOkdn+sKr4vdKeuK7LTExCviWsAM/P69V6b4pNF4j3IRvnYefo+csAh23bI973
kPaduZIFvH5qf0ZJ1oM9Re7HYFQSfBah2SWHGgC31odSGyIIy4nh5U9t53rtBpxXBmFLj6vDWOFd
uQmLwmDMpiAcdMyhHH3GuNOLEJasinRTV7kLH6bRh4+ulrovtSIafRMgsvpZbTyl8ItcGRkrw6J0
fVyps12YICcKLlvpdmEBP52GligifwrR8PMjp8q/3j+iy/T99VFlZ56npX+7HAaQ8+IR29fiMHSK
eAqbJAIurdZ7Bm4FMyg8hUabTrJWmNnB8YJpJau8Xh71GqlDiUI3rTwGPoT36zdbaFmru8y79tNo
p8dAz/XzpAzJzqC3024HRanQfIsLIBRW9T1M1TVV8gXI7r8fADYEcggBH7rl4iA7Vu2FKfjCvdFg
31rokKMTbVY/RSCMt9guz4+j7lofWj3vT0Jrwl0NqnSb2Eq1kn1ch+P/fghmP/TdJGWPX3O9E3kd
dYo3uyqO5AGjfhpkSFWGCPV2ddOdA4jZz3XnhHtYJObh/hmQf/X/HXcChmymkmdJXq/UbFvswYzb
N3iKSD+kjh1+SYM5eGgocFZe9XWEel2FwSNX3Ovg8SYYZnE5q505GwfXpNFBz8Hd6nYQ7LRJF1sv
Cdb6P2+uBwCJooXhNBXq9YYGoLdKJzKNQ+x0+odYabnHhDZ+D8LR3c9zsJY+XodEno8xAYUYEltM
9BD2Wuyiq/StJ2jsHeKih3WjwrHB9FTZD3Rg/Psv7FXI8uqNIS3KvUmmwCuD1r/4bKyQCx0LRP0g
rLZ9nrsu2GqK626gtWoHtU1+p3lUnWgrjF9xdpw3oRW5j6obp1/sAncnBebMgcMICMIo3e1E5nWe
bDzWdSeJn+IoVz7NdgpKaUA6WkBpPPShm0O5loaWaCfsCrurP95/psVc+nX/AHkSEYhGspeweCbN
aiYa251+qBFn/cxFnaBL4MxHIzUELW8Q26pZ9Ee9F4ofZbNzzApbMPhVxM41JgQUXJRc7/+mmyPE
NkvEJGM0WfEst1mtIs3omWkdXCO1PqD2/LGdmukoCmRky3L+9/5qywjAASJNkPcb9QCbsIgApT2P
jGsN4wAFyPuSeoimcQbojquNeqhmU9vUMNW+JxXx8d0rM+wiF0T9jgpo2UZII1I1SCzGoeL7PEca
uJjEiIKN41TTZ9WIlUvUzPopUJq1qdftM0OwoH8Er5Kgx4jl+iM1rEDQe57CY0aRtNXart8bCR6F
pZk5vueKcpdlOR7BnbEmBH37bkmzeVwp3W1RXyx2u6+sQgBiS4+zB5eqKp1yV1pG9Ji6pGoIga1x
kxbrMb6TXg0yhaGiIAQu1stGE4WbsIKNZFRw9fdDqpCe5ZSxrofI8jgjrUrHuj/ef7W3y9IHhC3H
5c6hgnl4vcHCiVFytoV2zANDwd4SdzCM2n+b9TDu4zlcg3gt7nOeUk4QXF6qBUmWTsX1chArutBE
xvqI9ZnYNp7T7dKyN16MIo5+WIrXHtPRtbfstLrJedsrGf7iOL0ujz6d+585Ov9xvbyNIVU3IQxx
zLjUzx2AxE0bK8OhrpIPcd6quyxOv0OZNPb3d/m6lqcbRktE6vk4ECEdboLFumGhxl4Tmtoxq4P4
xcX30jfTIXxGZ00/zAYpHqPmfCVNfXNRessAvaS10DI66THqe66X68dRWMZeyW0X+QcCptlEMP6p
6bZ1q61ZqL7xgpG54XOhVIV5cSO8Bb7YnnNTP0ZA2Q74LgabRNPqg5GggWFTYfle0DXHoCytLWwg
/d/7G317nJlTaAZVMjw0ZLEWl8SAvqwez451RHB63GWdlfu6MyQHN7KSzaxG7/MnlC+WHwlXkRqA
7uoNZH6KdSMd6tQ+Ju7o+nbpuk8RwBGopTUilyvX+lsPh2IStzoGhbImvz69aG0Uytx39jHlDB/x
kBZP+iABkoM5fMv5cFbyvgXL4b+ng04IoYPIy5xg8bXW5TyivxI7x5mO+aZOjPmhGob8s14GYqML
zTiIyC4OembiJgcu8jBxB24SytdDn7fzQxLo/acmwcmdQqF8Nqoif24deCmVpkU++KMc6ItKSjQE
4ZCv5JOLfEu+Goo0qjP+DSBkCaqk+dwbZZDgTa0N+bPV5ZZvaIgA16Jb09i5DSuEbemYoiKwQKqu
X7+YuQ+0onF6+1iXbnL0dFg4GtCX56GxgTtAw/XLLHb3cY1C5P3z/tZDQpzjiqJqlB681yvbDTdk
5IIawq3F+mv2+AGb2qgR+ik07cv9td44fuafay2+rQqFWCzOW+fohBr25A7U+Mnp7LMNb8EXZu8c
76+38KPh+Ek6PPgz4Gh8X3Qtrh8unqvODhj3H7mauk9K1T8XWpdu9SZqvwzCi37XXnLRu8o69SiV
bJCDY5gk+ydtqtTb+z/mZqPBloP3Jm/ntkQGYfHtOT2W1ypE7uPoKLaPmrR1hhv6GHmN8fm9K5Hk
SrlaC8YcmcfiMAF3Mx2F7Jb0HE0FJZmV3VA5+ilOdfudAYXJI0vA52BzGZAtH6pz27msC0876Xad
X4o2+qm41e84G/NPWq5Ou/c9mJxzksJK5iON0xtBB0yFaifMDBOik236ovGSB6/AITLr8zX3suXV
x1IUCVx5EnnGmHVx3/ZiEr0zcjBitZk21dTa8kzMft4G2i6ajF8iN52VAmX5ebyuSSUkHQthoamL
E2JNCSNds7FOEaL/e53J4xYj08KPbRHv2pmG2/3tXAYduZ6kT9EYAXVEsLz+OpoMX4GCquQEnabe
dlrFYHUEsLid6Jj+3StI4Ktj7s0QAns+1fuLy7/8jwITgQW5OGsDsOYKWE7s1aBwun60LICbtfrd
qCp12wUCK677y7z1Hmk9UHTAKOSfRcgp88rqPHewTrjDKXt7mr4aCiydxEELGyGX8LEOnXrl1nvr
PTICoeOD9NQtTcZGbrdq09g+JYYbXlCs7z8mtpcSwqfS1/NB/XX/GZeRRW7lH+st+xBmUel2Sjvp
VI7lV1UM/QPSiNM/fey4azCSt5aizODhZATj2FwfGRpLsPvEAGelpl2VtWX+5HBRbSXxYiWKvbWL
8OMBpwGRlLIx10sl6lAELhiKkxv0abIJ7ND16zhLyRtQ1Nr0dlGspLtvPRx3PQw/ulVSke16xTxs
TCNTI/vE2FUcCDTKY6cH1ikFDPvupRCRkiMYlyCtURVfLzVNRmclInJOWpz/zjJjelIT/LqqoBpX
tvH2oRgPyLyCmRzl0uvY94+RRNcPblM6nXNikBB9gJtv4I8ySDXIeg2TcvutsRT9J3nrvrq2XD9U
2iXlFISGczL07mxn0qLZHVpQcS4IOQctACOy56/3z/7tKWHEAy8TGqAEwixNfqZuxgnRnYNTGwp9
Y8OhPatCk4oDjXkAMfo+bTfqeMAJsiqhiYoEI8p118+YB/04NmQIZ+5SezsVInx2zNRYaQu9SvVc
R0eWoUmF3iiJGWi962UMLcysyRxD7Am9/OBkWeM3c9Z/ipVp2gxJ3j9VNdMDJwmiT7UZJz4p6hD5
SKbHu4Q/Nk3T60fYPx1jTL13VqLq66T65veRIDO6lMirJXbZ7EfkwDJNOSV2H24aABS/8ZzqH0Q3
fMtK1JaUzDb2MLmNrdFWgBrywjtYVtFspyDSz/0wtsdiTM2jnjSG1LJ5rscZGGqdhSj6u4bPmFL8
ZWGR6OPcR+DOUO5TFDvc2VZi/06TwX5EoSvdVaY5PCrm4JyKMR+PfdV4W0uA3B4SJ1y5L9/4lIAm
gH6WHSU+28VHW9p5Q6LeKSfgqeM5i1BonJLCOrdUiSsb/PZSElrPZIAp2OJqLlPRmFY5KSeLC/oJ
0jsa10CgzmFfiJWlbr5aW4I+mFcyFgCN7i2OWoa6XIrwSnx2+ibaxomin7yoUTdO1Cgnw4WyZ5qI
Vt3/bG+ej0XBcjF3Y0Hpb3R9vuEAEkaMMTkjd9Yc4s5qDoYb94fCTNZu47eWouUpBYqZ79HSvl7K
USDZRHaQnJW2xP1mtMfHQR9bf2zyYoWPfhOMeKo/l1rcjl3WW5M1uglSam63EZFW7KbIiLbs/68w
ZJZ5fxMX+FOCkVzPlbg0rhHyxcWB9CaosU6NCGHflZZfKGW5DdOo2unjjK+QU4QPgwWmxSocZz8p
RgfTQJkBK6PZoCda8cFD4OfLFPYV4jMUJmWVhe9NafmFDn57kGQ4XbyE680PnKLSEgPJF8J//iHp
rJdR18LvGWvuPTMr3yea+N+OMK0Abcp8lQNmXK+Hq0w4oL+f4urSF/ukmMVTUnQIoxSOskE0oVY2
gx7V/kzqVmxGs0kuNvZzKwngAkv1+jNgBAFigx8DTHKJvNHdWi2KRk3PnjGjFqmoiPKO1TibT7Oe
xjg9ZcL7aTd93NLxyee/Gz1gwOJB+K/fG7MkOvNVfZzuN7yWxZEEqIW4bOWm504FpjmHaGqhGJDv
Lb7ulaWWjTtOIx4LpBHwSKg+l4AL0ZZ9UuL9d67STH8K88zZWGDdd5HmDI9jUNu+iwXDc2RH6iUI
MRe7/zW88fG9MsAsYIqvvtrXr35ExbBs0S07F1o/7t1Gjc5loja7aiqnzxaTzZX13nzJNIi4EgyQ
AzeiUeMwB3OV99m5t0eDA54OwFjmtt4Mnh1l/BlZ/gzxIPTnrNP9ckSrh49yzXPxrW0HXy5nHKRA
1jIlDyrh9QggZmdndMbPI5C3fYhV29nMum/8n+HFULzMt6cm9m3Q0e/z4/rvqJNVAmOgYKbeka/l
j/yynetwCqo5O5tdFtA0atynxq7iMziKNTfA2zfMEabyp1MK+Jg+yvVSVQ9Jvx+9/KzU0bQpB2eg
PewpPxEI/aJ3cbomEX3TPpK4fjDrwDVJxiCKLqIXDDcwxprXnMfScX01QdmxQbkYnlRUbpSiQLUl
h3qodl626w2jO6CH435k/Gi9OL25NpO9OXCkHvQjOXJ8ZNxky62ui9bOJmUcj6mTtd6mBi1yzJis
+xy1CkGSOX+K2YfTVPXmd2b99SGOlb/f95XRCpV9SvQf2A5IUvr1O8CmyyqHEpZaZ3jjk4bbwMZy
yuiC/sd4GZ16rT2+zE5ojXN50CHg8qAsWyYKuCeTbBWWdvbMwtqakAm2hi66DWZIOrobeuanYWGv
xG+Z8vyR3YJTkTqTYGDJvrhIlhpMZh205WSlyoM7lcYZYHn0rLRqj69Ax1i27a3jWOIMkhfFWoP+
zZWl5oUkJyMvuAjX4xjSHpqg6GmppZ7L0HMP2BI2p75Er1qgzbhpVS2isMEu8P6LXfRjeGZUoGjg
0cWTEXTZ7E7QDol6pjmPDRCpbdprwT4ZxDtnlHIVPioggZSjlIlLLXmrcZrWK+b8cRy17hiprbEJ
2zF6FI06+6k2K6f7T7VI/l7Xo19hUB5KuO8yuc0B/QyhNeWPmeskW9sS4VGMLd7js7427n1jKSTQ
6IlAIASTtwQaQXqP+zxz80eqXN5TVQaOs8kHRFK9OnHXCkSZtV4fUe9qtcV3CG58Vpoco0wGIYbj
xwLibTfYGWP88jOJvPHMDV1/qUzhPaJiZmywj9ZW8s9FPJabK/sKXC4EJsBNi/A44BKTZpGTP5bC
zMNtjkqWDznU+CwM82IqORqc99/mMiD/t6IEctCble2MRa0ytTyyM7HHVjhPl9SaHjG38v4tOqU+
d5j2gYEjy60S76X1nED1Q4tOB+q7BT+uWiNsLqDORCb5/JTo1INom3BFXMfCLmqaBp/l4jGdLYXJ
r8hsv68bE9J3CqqtTXgbuR4e9MHJfSXI2nCjwWt9BF3c7KzIRNHaoEsYVq79rStRtnRQJDC2QT5p
u5WNe+u4aPSZ+Or4GHhp1z+1HTTG5opaPPY9rpkp7F3sBkLbdwJTfYgVMpUWkNyP2m3Mr02ZGLvQ
7d1+5fUtYvnrfskSEyl42fJSF+VKJrNlN7GLR1W1ZhARg/U/6r5kOW4kTfNVyvKOamyOZayrzMYD
gVgYwZ0SpQuMkijfsLrD4QDeZp5lXmy+UFZ3pZhpycnDHOYgmckohgfg2798y4TmedLvyDApWsnR
o2mo/mI/+ddRQR1PL/pdSJXerNLKa9IpazBLTEXpNTCsz+0cdgC5LOt2Aqh008X8tRv87GnV0/rO
Pv2jQwFX5X8P/iY6ctUwQ9LCtOcejbzrEaqBBSiPyVGE/ac/n+I/2owIv0JsDvDtoJPy8wxnvVfx
rl/a8zJU7Wdgk9U2VdahBoSLmjbIhMo/H/D3VxWUBwC3Q08LuiK/61boRPYWhZ/2rMXQ32gOb7VK
JHbnlvEW4ugCCqrZ/Dhhpt850/9oGQHrgp6ej+QKHZqfn9SP3GJ8mbdnD342O+EPoiAOzNygSfmV
n0Kef2VAhfz50/7hoMAip1CDRC/7LXUDssvogSysO3Nh1weZpP0pYjA/THVDyipm+k70yXuCzG+x
oz/WLvKLizYjwGG4N39+1K72K6bmHsuH1/HLAvH/PW6uZWsGae5NQL7DyjW5zoz3cQBv/gy3EI0i
chK9R9n+o6eHmAi4CgiMLj24n79HNQcS2jFDe27qPCjjJbHffJ6jM+1q8XnOSXVarHXvzPMbqtSP
8/VSkgKeE0UiyB+/mWiAEjK1LCjzhxqa8TBx9x4GSyAmkMn5KVp8f9ywwV9fmrgmJYBHfJeKfMGU
dN2hqrq+RLOXnzBx79V5/uB1QCAb5V9c9MhE3gbifYLGqk0afkYvBwJzNluKlOhom2pwE5cgq3bL
UrvdX1yBl0sG4Si2G5Aiv2t+Vl7PGgXbn7OZOIO7FnDV1LcdnCEQDDTXk7PQrCE6eWcWfvesGBZh
N/4C8ggx/5tJ6FnsEbDQ+bkeg+B7DdvqA+Aq6li37llcDrVoXt6LRd+MCRgCSNWonmCxobUCfYyf
l1s/GxW5emhvevjJiJ2uQHyrKVC1Hek2aOel461fjbYu83Bckr9WssLgl9ouZE2Ae4LuyFuLd7ny
BgWr1N50w9pdIY/7gAqXLIbZBBSCKvM7l+KbcxtQSCSXaAIB93Fhvv2gn/4mf7b9lJAuJuM9/uy0
XfgnRxQ05uGqswd2Mbr981X0NonEeADkA4l54eQg0s/fXIe6S+M2j1x878OkbTOHSGEaCemBBHJs
iBSXeet83RQsyaeSVdGR5fV71oq/f+TLV8C6Qjp/uaveLCkACUCUj0R8b6JVbvNpng4d2uE3ow9w
/oyKc/Hnz3z5vN/Eyv965H+P9+aRDbTpZ8n6+L5v+64w0Nq6Y4N8T6fs7aL99cWCGoNNApHGt6VH
EuumIYmJ74e6rRVNyfToIcsslyxl+26o8ytANv9iPvXro0FoCdUJqC0BYfvzTtG5Ucxna3y/jp0r
4U+XFMkINHMNvx5qHXmvxvfm0v8x3g8dceh2YJO+7fusaSID6Uh8z6qVbNsgGTZwWwMOMPDYsYZ0
yCMxjJdzMC1/rWN6GRn3Pc4+RI8XX4Y3i0aZbAmUkOSeJ6zdEjuIY2jAd1+77j0JmD9Yn3DmAmEF
ZCfAxN+qZyWsHoD8cuQ+DNw1B8mdRrkHFEg9KcCi0nl4j/n8B0sHXR7UTJGiAt76FqQA6HkfrJCT
vbeLZIe2sfl3rSIkdJHfbap4yTcJmLjvHDx/MJURRG5Ae7y4yOGg+3npwBYvkiq0yT0M+oAezeV4
yGcLZe1ujM9rBQaF6rr72J+hJ/Dn+/Ftd/MylyjNI2a8VJAu0Lqfh64czMVsG5D7fgG7t04G9Gtj
qLZXgEeWS+W7olNMbEkKQyNfR2yj/B9UKf+hWWBsVY0y2fK29/eG6feQ6j/PBYAiuNkRa10w6kjp
kIn8/N0CqThHcSb5dmFG5FeobtbhVSV8PeRFFUVA+E7tKKcPje0Y+WuWAD8Gx7BghwPoBF7JW7wa
dxHKqfBI+zb3qSgVvB6OeJG8UEn6Ht87x3P8+1D8dSg0JkA8hXNjCpDcz88ZS4QoWTRn3xbg0nZ1
GujShfWyzxMLsQovZeNVrnz/KYPPGJVwR/1L1yxqoBgc+LRLdQ1gEvCifh6f1MFsUc+Wr90Mhsg+
h4ajf2sGPiUf1cADV1EPYgrre0vvsqp/+9gonqLHCXnqHygrSFX/PGwohnYZ4yF8XU3jgReX80Rt
IXeVDIe01v1kCiCGfPsQgWqY3QL36cvrxTTc0DisgHGH5Ea1HSukzO/EWT8fOvhGF/dkaIGjvo2W
HlSofv5iCLGA0UuE/wpYJPg0sVJBKat2nApimuE5a/vJe+cEuCzl374L4IAhbHkBhVyA1r9DR2Ye
NAKnlPDvqG8Y+HHP7gmehzMNmoZ/+/Mt/3ZX/RjqcutfjHUQvb45vfloseGGRXwHRU9EJ5lbgNvA
Z8rqxyCU6e0ycRgdYq+l5J0Zf/tesdKBmgcrAhU5iJW8dYpDMRuOVjnuf6qm1F6JrI12C7wDIirS
xNtDm6V9T0/+d+8VOF6IKqHQAYNJnK5vpnKq4DnV5BzmtF6KvrrHRrLpWc3Ae+zY7s9f7M+nOJoP
kPW5HN8obqDNh03187LxcIal3jhoRiVJqn3XNmjk152jSx+IG7em8Q2E2RTl6drs/3zo3z0mMLWX
OhwW7UUa5O3Qep1QGIT6JPzM42y5ZvlSbRskKTfhgK7fXxzrgsfPwdwCXQrQm7edbiM8CxRLW+Ex
bSU/Q1SxTyjgYfbUrCY3f3VjQEAK5VEwoVDfw99vzkYVSFTJV+U4OsTAFQJWpBpqZJ3n1OGieme0
300h0h00c+BthaMJOpZvRvPXmK0srBNO0Y5ueBE2LTlowqsY/Y6aqAt4FyyEnCzdOVri7PnPX+2b
jABLCC/2V9EGVAfRw32zNx0qtXU0RRWn6HqEPsTTI7kUvWuy+tjNOczDdMcknMF9nX3jGZwEqBpz
/3kczfjXjMXwXS5mwhcDAbQUL3bLb74Lh4nYmuYu5dSmkdjZsB6vxq6fMONpC9uj9T0Vht+9fHQT
Ub2COxyIWjge3uyfcLJsRiES5ITWjeYenVNbQqXLo3FdVweuOnvHksgVBPi8d/bP785EbB8gvLF5
8dioh15u6N9kfvBOSXXWTBh6jmTzaWn6ezg8R09d66NbnIbLQUFK/p3z4oda0m8OfWTywK0B3RhB
oRfWr29LOVMlcAd1kY/VhsDdPPiDM3Oh52ZpIdNh4sco4XO3n+s5/JSMjbiLmtC2L0kdTCcD0UdH
SaeWJ+K3IqBzioDsJGQbPwOkR85BauZbbTn46oIR5+0MCJbzZxyG7jT64BlvRsRu+jaF+Jn9tR//
H1/n/8Feu9tfn8H88z/x768oZGrB+Pjmn/88i6+6M9338T8vv/bf/+3nX/rnzfSqR6tf/3Z+6c3f
Stt+exlF1779nZ8+AiP965sUL+PLT//YtqMYlzv7Cqm8V2Pr8cdw+M6X//l/+8O/vf74lMelf/3H
L187246XT2P4Wr/860eHb//4BdHKf/z20//1o+uXBr/1P7+zlxYODf/7f739ndcXM/7jlzT+O4QN
EduiAwDtbpROf/mbe738JPH/jnYyKLEX2hUQTJfgo+30yDFi9nfcnCjz/gD5XzAdprOXH4T537FR
caPDMAWgSFS4f/mvb/bTXP177v7W2ua2E+1o/vELgr+fA9LkgmJCRRj9FOx+kMTf4hhsz3yIxXug
a7dOnuBI87pwFhVQYD7FgiebmrjjMEp+RNCCauDEP6lYXhRaycYPl3AbwD/s3CUzxPoNbG1KuDtb
Sy0DR2/TVZdj22Y6v7UEuo1bQG9SQd3IXH2rJDHTduAxGXx8yoDSuaZyhrvuV2LQQPtGCFQv1tmi
zNrnYcc+9nJsnqcxnc5jnH5JbWDv6rbxfQqsQN3SjDfQvIFc15bZJD8MSV5M8VipwvdYdgf7cC8J
aDf7bX92aPFWhrpOAxQ0Ai17yjORrXsRNxsLPFYBHUp77DN0Sgzwlkfg8O2GDG7ejJ64TdfZL0hl
JuqL4brBOU69Ibrilf286KSD3mQc9jSYhT5C8PVkSCtqurIgLeq5k0Ub6mSXtKuiAZBq3ERXAbdy
Vyt/MOU0jC2huV/ZbuPlLWh+U0W6D2Y10BwLC2MCVNzZxVNziqFD5q9RcwoSAJoGSL5sdZMDeMrq
5KYB/Yb6TfDdestZNsY9sKG5RqHLsOu+cRB/RW1Mf9A6pgRSnGeDj7Q0ATs8OOCCx7iLz2FqpUKB
I6vmzatZpphsAHvrXalD2JfQmY88LC4NWLvhhnzwtM7MxjG2AhLru3UzQzIUPukuKzsL15wPyxLw
B5tH4xX6Fh8G4aA3lNi4KYPel6X14/6K4LXd+rI/2GEtAFe77Vo7bpdgCIsabbYCKUMZTOYF5FOo
kwXG3xFcTigMKVPyGsLigN6MktZBTiHvENyA7mDJVoWdS2iPJTMd3Uj4LcsYR7qFeqeDLni9PMEi
NQCwWPTXhqR7pLpAAbiVlyljMXpVa91XW65hGgQHUaTMFrJRVMrMnauqPuhRjYbyuHP9Xd3wlR9B
MIf+H0r6TpekdqkuCFgJehN7PoVqNdIa6ODQASA4sglNKnbGYwc7uwotpIltBDfTZtJ2SiBXNW+x
rSWU2v31AfjfRlNvdqBt1PYxqNYU8L6JofCVhh3y10QAK5OBHQthjxukmNRWLW6YPrlyK7PF2EOI
oo3ngWqxfEbn/HuL+74PuiPrR4iDSnRs8y+JiuZS9elIK52f0kBUH2IH2jjaHn3p98zhNmphtYJ9
JCD/L2HVO+66afaaVygiQpTfwM8dLF3Zz9BRU8eEtG3JVds+xJBVExQm6/YMLcx8pRxHjzp20zDf
AtAoocAsp2yhkWyndSNYZ+nMYr+YV2mOXug39yB3pw9s8k9J2IctrXpvOVo9Adrm5FUXtWag3YDi
KeVoFcxUJBM4tK6DdPUCmFBdonBldhncAUDwSX1e72aYyr34gwdrTbSgTLNZzQx7oFjM5GhDq+58
0CIBtja6P7OuEyE1/tLehnawHe3nnnu7ESWmLxMLIC2aajc3tE67lCDLXTYxi7NSeg37vsqLjbJe
xgLmFSigOZXceQvjER28+nvuYvlc5xB82E2CT9RyG7TU0xICXlml5q3XcnFfzdNLPqv8OKCSUpga
ereD4mrjsSh6BCjAHVNvMjvfhNGuEUwXMsgcSIyDaNXWW2DjttZd7u+HvP98QTIcc3haXUEMgC0U
HbzR0Xiu5W7sKzLTWA/RxfqqznH0jXqmIbQn8MIh01A79zICCrSJDChTeLFYZqLedt2k6bLO3XTl
9dqCBKeCtqUuYXqFcE6wHjubNtcyjftnmRoH9mFudspyXTgm9B403McoM5YXM3lEmnzpPhiGGLya
9RPo5zd1DzawN2V7uPBlLeVgziLQfMb5qo8GhJ8TsJyb2J+U2bOlP6cNeg4DrVEPuZhw+TNUb/TI
qqxoBogB6xk6YNSQsBgTYk98TfWV57kbkvNB00zWsDFa4lCITYP2erLvhUjulAfZgsiI9hPoMfxp
taC10CEMP0X5cAepnZq2sPuije6fsMoh2zildwAHIA8O4jvw9Refrnw4Vzl5lYv6BpIzgXIpEsoC
ti3+NewCIemZs3bGQdF0aw/mkrZk44aoBVc5vscVlR1FW6eFZvF8Hvy+eWybEPj0OGu2kecPpz4A
RBnoRzjXrZVGUC9tuL7AhKCYoOvdmcAW0B6WdNQtrlzRmKPrcoiZimHZgjLdwBRrmope62jYePBa
mGgPNxkYZazxtsmlppVxpy6MYAfc30NebB1LZ+CEmGC3VdXHoUWODkQ71DJpm+Rl5bW7Gvp7myH0
oAchhIL2jwjs5zWY2scR8lwHMYbtDRwqOm8jAZheKKh3Gi5YQPitm0S3j1UqJCaSrzg1c4jbdnde
sM4UMroq2lRsMPIIjSr5sowQtwZbMOJ6B+vS5SGUImiokCAR0DC0X6cUG7eM0bdtNxm4OB9Wm4lj
1CbAjKPh9rGfgmg4jqO4RvcIF8tqKkdTU4ONnvunWTBIGDl+mrPUyynh4OdJSVqPJkBYfVKo6gRQ
SQXeojR51dwmi43ibVX79XlUTTJe+YGZZ2rm/pSDH/IpZUqHp9mE14FW8tbU3U5e3Ctl3X5tpV+I
aYrqTcXVoDZhO4yPq1D+TFFcOqGI1EA5BSGi2qIXuNKkkWwHGwaJAj1kRiI7z2STsQYCsWENUDau
ShSzZnEaeHQvqhBQeSwTPmxRac9vuY/JKQVU1HJa1a7+woJRWYpusQwpCL163MDRpOo3WQ/AQyHy
Bs+hwlirAiyhqN+Nc2It4Cx+PG7gctayRzYu6WvdTneV9EfQ+SMwyA9xj8iqwAyOIV2hpNp9iPu0
Z7DpNp0u8yZLX0Lh/HNvkeTQGEFpdc2RSmrQMaWwtAcEc4bB5sUMzYV5BQK/Ft6KlizkIMpZJ2bY
TZCp/S6DFDpdnvY+CBjLFguW0t4zflgCmYZimze2U1Qa0iU3U4hNCyEYeA9Kdlq6LjsaCdiS6KaP
mnNd9kEIsSocptxugnwAYly0sErGSisU1K1g8Qk3HC9OpMVUdf3HGS6kbLMk/hwU6FvdmqA6tRD1
LPuOVFdVE06lV2UeL9rMqnm39tbzC8YbH9D4ho8bGBEsEEGbCavpoNf1AMMfcXSShx4MBYf9aENX
IhPUNBD1ay3iBILLUXiNanl6rpbJAWi/MFjneKAoguHWTl9QR9LbaK3N2W8G6B0kppBpL+/43BCD
jYBGP4C/V0RBEwezjKA9auLzEhG+y633oGdfsGJKhTkK8FO3UuqnkCXwHV8V/7ryZe+rpoULszEf
UtfOnE4yi76Axuf2NuuC75jYfs9qmexy590h5ZhzKlrRZojBq4+gKs1bINjyz8MAUeGSz0aAc+My
94STO7PHkVfQDyPabbvGZU8c93RNJx/onkIq5r5MHlymoqpuPrvVTQD3R+OummoCT6Y+8g55F9Uv
PFJqM/qL5jQ0Qf917doAbglAc5AIUcy2lcNReTbu4H6toQK3zmSpTzZKcVICppmsRe5k/bzOE6iD
UTotx2mVEE9rnV3zQ+b1cJ2pvADisqsVIxpkVj0GyTrlINsDKrHLIHfZbpyDJCGF22jCzlm4EnLm
JLYgK6hWRHst0WSb8mh2m6Ud4vY61myYN3LBcUV50nW0Aq9wLPD/pugBUCAcGmnQtK+o0JAAoXfu
opCidTKsaJ6N4bID67LfjM2Q/+CpTMDDOVmE2Zx8kVMz3dYA18Qldwj43JZhi7ULZWiArA/5BPPV
z7pOEV7Hgz7gIHBNS/Ohty8rPBCDvYW+jzqZVXTUNtLb+NaD2ZImarir4RLyTaU8FBRWTRelvCom
j2NMBOJKm5J+2w817t1lXs7NEMfmEdcIcIu1z3S19br6AdOadkfVTuG6nZu1njW1EKmYt5UezbeB
w2OzdK6/yV2/SyPegIC7mOeEBF298QzPPpJwwsEuNcQocU0YfdOnnbqqIJ/7pYE/WEon2Bx9muK6
HbcXkz9SKsh/jGVjEE81Wt+iZY9NHPH8RdTIjjaIh+9AlgOCb0nGcWsYTpRisgQmklGrZshnkCpE
2Jl7E9k2cCLiAKP2wit93F2cBj6mfuc7BUVOXKqwoRqVRIcaemXJBvyFJC0HJ6WDE0SebJjnVFyO
SBqTz/Nkhnir4FcK66B+jD8AW5dMgGIvRl3k45uFXnzg7hpUzYaSQ7XXngQHhS+ZRpZQrkFkhx5h
03zXsG+vyy6XwRMCGK03Jp4uURJT+3aa2uuqYd2XeUmzgQae8D8mMNhEmjXxNj/5sepuVd6TeifQ
IEEQF3VA+vjRVFYAp8szQaKWHyQwjrj3TZ/4z3lec+Cigt4714Ile6Cpq2vte4KB5Sa6p5bxRZQL
G6e7ugrGLxrVyU2/RtV30w5TqYIloWnO/RarZUYwi0ZRdFP7DiSmORg6hr/TntOEM3ntz9Hg7omL
6w0LyBrRfiX+VFQA6mTbUVStPFuoTQ4ISVPEkAM3oNlXNkNyFE3BEkNlrMrYllRjXJUWfgAfYQiq
7/O1sgl8UpzYRxPOgOcur/zqCHagMwjrAd4sOCiveiNJeE49IAJgTHmsma92QY+ghibDHN5OeQ+6
5lIt1uw4QVBA0QVU87nNUVmHmcroF4FpxUe5jnNzzCfhqYOBLzNiXr6shapXxk4QmEEO5PQcgUzi
oOi8FKsW/CEDvX0p5gEt35soFktHh8Al7uBNfgpXibDrxzNfkaPdGiZzWXi5DDV4SZH8ylqoMZaK
+1WJMBc3mXH9+CmPK+XR0XrJ1SyzcAvEKqIaXUvvbuG1wSWFFhYuwuU+uegTWSjiFVUcoV0pRXwN
pbnkgEKMudW1uujHtB2tvaR9TuEOekIEkh1ypCsPEKHhn2sGwTV0o7KARsjRcZVe3C2x4KaBUbjc
wWEpC2dXKOhHnqY+8BHlNN02CVtzhGL1eiNizAOfxfXI0b7OPVhRVTgOirmtFn6dRjIe92GAVsxD
3dfxdw7uIxrswwRnglx6Ct4rQ8pRp5om4DawzHXRJixpb7NRrJAOqLsEZFg6pnObf/EitCUVztVB
fZ5c05/0gH13k/YeafZOeACnUb+1+7jKtkBLVgWKWA+wpnuAPt9HmZNvnq38j65OsSeD4XHuetRv
PH3bEnyUX985n+2bDH2drJLLjUW499Aj0kY3i5yrvtmTLPNg3cM+jArXHgiww9R8QcwK+4jhLjf9
vQ6D1yaQp9D66UbJZtuZ+SXknijidDwAOnKPrkJOR1O/DBfzMz8lHz1Q1ehEuluddYBxN5+Ijh+E
7904WNOeOlZxVNSArkt4d9PM5gI4vXI5FpkO1hfSdZ/APPOLLBWkbPoe5gdzMFLekK9DosJvNXzJ
cdDl6HFo9jKHatu16uTlPSo0OcoodTpviGWCjrkZUDMKLwtmhHUIMmoaGDCbQPTZN7149CHBijIM
gk6s9leHyj0NpvCey+6DNkiIiFnpkvQWyTkMsplQBvbaPdKcvS/9jgisptqRp7zt12Hb9ovFV0gT
HbMntUbAQaz6hPv5ulo07rhoGWm+zjdkyCGHldyjpnPugvbg2gS+wCh71ATnVoCUAs2holrVvh98
c3DeBBh5KMvUn688015HCOErJRO6JugiA4AMQVh+conXnNte+ggMuhsfrhybMbk4pURrqbSwpRpE
fgjljG8y9zeItwzMpSfKSeu2jc2SrT+OT/mS3uog7wDWYyfQVB59nE/oDMD25mkYyXd0tqITDrbs
6CZkuajZDFeeGtbrIJmvEWqFtEvTfaYDlNFGfyOT6pW1MYFU+fqC7vWnANoWW1erQyc8cTIdu53m
Djze8Hoal/g+qtGS8AngMT14WCDrdP3BQEdlD8OEiSY9ClSpzSKKtKe/CmHvdwD04TnnXtn3+IK4
/Sni1iMMndymWiG6Hwzpbq7rax2Q+ZBwed+BtVIgh6yw+AZx6jxiom10mXOoyYIBNn2Bq2dMQ5iq
wPsYb7Or176AlH1Fw3oeDwDc3QSefFibGlWkqV9ucjUtX0ycHaDe/AEErs+is8cGLMNdpJYbFBMG
Cunj+wDBu7/CIGaZAHRu4AQR9QHZSzSUTjyI4X/UEEi2mNVinU3rDZnDfu/Sfie6ZqK4hrCccHpv
6rAxDximhwogtscln96nOngZagS/wJQ7qvo+pa3X+PvEBDBB1OG5DZ29yVBQo7ZXjzpp7omsPtkM
Yh85bnBEG6gL+NVrjSqMyv1z0iAwrYQY8V4FriGb35lMt8eOxy2ikRpGZzXyaLN1F4duEFTIM1v8
uUQB5Gbk2eeoGq66gHyG+QMEmEFlvcRFF+V35ih69p+MB5QSE+t1loKcvgTmxBI1fs75pEBQF4eh
jo/+OGQU/mRjfgPjQ4c0UiZhtRVDzL29gSc02aPMjzppSwAi+xq14VB/03ngditX+UkAhfVgus6n
Q8/DO82z6DFZ5XqaWhZCgdr/CH8RteWkBgoVWj0FWzzJN84sbu8g0fAR3tM+bacl3aZCp6UFOvXe
VHw9Rn3VYHvOXokGN6FT51dfbIN6hjESgSQQCFz2uGmmeXiQVdCUGtoPQNbxq9Q5dWDtEJSplC0d
e9TepDh2qnvMmvUOTMlHhjCfDnZIryY40sI6DTxvBKRhDGHAMTlD41mDu5hUBRdiogT+CmUiucMV
lz4Gahw2KDO1tBVhcDUgSNlnDcxNfX6FjZtQhcIcBSrpo/ZXeVBGNPtmZCsyF7kWU58220BAQbUZ
z2mE4kSjxI2V/tMyJHvf9H0Ro3p2BU768OqhE7hndl7RZm5cken4JFpDYCE+H9rcHlw6H03TVA+s
t8uJQY5aF6mKDixBAllFyjxDUBMVw1VeQ+95L3mjzlHtxq0OJ3USMEz/BHm0r3G2EgqtcggYZOPT
CnntR3SC/IIPvSpdpo+znCHuws2jTpt2w3V4hF0l7QW8WbKoaT+GIp3pbLsvzGNfetMWDvbuZUPm
schr911hk3QKHTbq1V1Tihgn7YqkEdlkhPIGMlJ8qgonbCVrWFmzWFPnYPmKpPibhDVUCn5ErYMd
wTlyEHH9DQkOLngPjr1DAy8o/jxn1YYEyxNrBiTQzD4lcZ98AkggKrH28OUzw9pNPqnzRVhghbrR
N0fWHZ/Tz5VoP1q8UEgT4TsPQ7ibl/4Qq+Qwq+o8Vetr6E980wzo7hdORHAHDWfLDuiHNRtjc3SS
UDOPITSnunKYYXlKurZjBZpr1dHimPoQ+fZZjmTcZkP2Ia3kJ2Qn36PV3qiLSccQjteIC5fNFBEU
dGy0AcC/KlqOgg0+8yFLRiQ8cIk/a72+xDEOICuH9HZIVQlnqvMUZSOqCUEcvtQS1qaABEZzVbJs
hHlFN4BJgzqmaGljU1PEGumtmJMRB4vq8ku5Lb1xfMRsZsgWoPJGTsB3Ztt59HYowKRbxvPuuc66
5Jxjlr8RvzIvgUee/dU4k0MyYcmwq2tpbuAi73noN5JKFGjt5deIuNpoD/2PCjK1Mfrl297hFWwq
VekPM9iTd1zKEn6n7jixtid0zdL1CYrOi6QOruIjkmIvEXYz1z203r2onrqbCUUFhndM1qbKaNx1
o7yf1mEmWxtoK0tkUo7fN15I6g0Z0a1ZyJQdNY6O7woV/LNvnXwNk5FZCoqXmJ+IqicfJ0La7rMh
MkelVweLosDNRJ3xdCm/4dCLIUeIG/llg9IWo1yN0Q5FMxhX1QpusQw+tZXIPi9Nc1bQwGyg0oSL
tIZnYx8uG5Dqa6pJV4atykoHfbSIgvXWX3sZOTdV630VWGu3AQCzME4zhQ6XqcxdhUozTIAh0X1E
h7gqA+Z9w3Fz3a7Rtk5HUpiMgU/Nh7mYOr5pq0rGKCDkaiunMfxGQscLbJ24mLuhe4ZODC4B626G
SoKL3TGoFq4gy/ZR0yP+xgqDAC5A2gxwZHxZD+Wl7zzxV0+ewFgPwgTJZtQ5xBQRK5Ws6lTRfloB
t6GtidSEzR36G5KqtbSoirKyj6fquV+V+iKh0TZRtJ3ngPK2S7Y2qTdZXP2KW/t/AWfoX9uHUb++
jsAz/H8AYgCG4E9ADOur/vIiljcgBvzOryAG4gPEAObARW0AmGVgJv8LxBDHfwcljABADdQWyA0X
7vS/QAxx8HdQK0Bt9iFaBkuci3ruv2AMwDeAkozQ6qIZAQeY/8PemTTHjaRn+L/4jg4gsR+NpRay
yOIiLuIFQVISkNiR2PHr/ZR6HG7J9nSMzz7MZaK7i2QBmd/3rpiM/gUZw0We9F/imksIPBH3XOGC
dlyD9NjfpFxbRj7sOmZ67G6NPGhdon0FyKv+plLvN+Ppz4+xLo01jmVS+s4d/6tyqPYnw9ig+uKC
FL3jCosVOzXrISrx+WU1rW+zmMl0UYJDqq/XOwf3A6W2RvHuLOVwAxaY5tFQS5AQu+ClK4cJgjX5
O4nxr9qqnz8majZ+DhOZEeLWiwDqLwIniWO4F0UtYtu0+v3SZHUfVJufXo/D8j3NyuRGevA7A9KT
v5HU/Rb1/o+PBlLESXLxzf2u+qxzY5arV4iYwa58mMt+eBkwa8XShAzcRpd7tRmS9ypJWQAzfaAu
NOtfrJGdqnJUbJTT+jf63v/h0SD9nLQsfFQ8br+HR+UZTicd0Xu8KkFc1KLpxY4it+rzL2/LP4Q1
fxXS/E8f49vwLpfn7/LM//o373pjqKx+WOImqxQgGBC8bcP9/x8+hfcFxxLaRXpcf/2UxmkBhb1u
iWW5+WGZtdrOY6T95x/yqz7u53fo2OhodYdHCLn2b47WpCtmzy/kSqR2Yt4QLLtS+Vc3DwLXGX3C
CeWuRAjF//xDf1Uh8aGcIIiQcEbo6Gr/mwBRmP1Fc50INs75rS0aebd5AuLSr9M30dQk1q9Ftesr
s2UAa+znf/7p/+3bu3w6JwiZdsxF1Gb++nfdNi6qvvNF7BAzbPuNe+ck0/jwzz/kT//cL8cUovuL
dpfCq4vwVP/t/Ehb5gESG/O4a7Q1mu1svsmdlNiqzSxBL5i9vyb+yl4Fm3ujZjPdb6KyOGO2MirH
/rsvluGt1Vd4jE6HIQ4udpm3dGQ5LRN7vs6KubyCzsyxMBQTdTT8Ri5TMpoVb6Vey8DlECTb6HxN
umlGalHoSCGq3macyycZT7YDJgOpNwF5pvr4NKpVxmowxXWv7PL+ArGGeaacr0XRbPs8911sMmX+
w+0s7Qsg8LqbxnmKVr7mFfNIlsd550xE4rj1TalyJzRJYNzZdL2xJpff4aja7wQysk8sjLkwRisu
uKSJ0Tcnt9XS9KBtS+5e63PpX5kdYshgmMzt20bIzhW5ke1VBp3x1PP+g3BoZFgj+HZkkPKXqgKv
bY2vo5PPiAXrl8kdVNiwqvDPIC8+5ZVswswZ0Kq56YWQW0GQ2lQw9fZ9G3lwHDu/XKcXoifWC5vt
R9pWWrc6awBQdD9t76mxIlhVfX9JZSfDMmwtuZF7MDYPhJ9Nr71ZYrPpZBugtbftSDrLwXPGNKga
nGrl2nZH9jlAgYEWe9fSir1qbCIViGTLQ0cur1mjptgxlbW32yU9tBziAbe0cVRaQ8xp7pBUO3vT
cbRGWBB+UJw9+hvq2e0O3TpdKKYfNY423FFt5gMBDU486M10aKxCjwQqnmRKHtdRe0jHYT12ug7+
5K4stc1uk319GqnKsyZ27USvgF6T1joobRJgkCjAh8WSYUaGANSEfRjWgvbCHB2h1jX9mzsOB9NJ
jLAdeYLaBCc8AguE3+E4y5eSHbMv9OtRCvZxAMPUsu+A7B5yJ9+wkcsWyi717xyEusdGs8Sxbsrr
rClujTq3Y4TM04GYjjcyu5u8+RzM8kSv0nOdssSk63CV6PWrjYn16KX8xUqHzgejsqdIwI8FCJnW
0EYZLJFkkKOTKnuMpbrEEiw9WiswSHtrg2ZYctoqxGODx+GAEEc/+KOfRoW1jTsn04JkHe691U4C
i/BgClHNs+7lt3KbRaR0qyLrts6DtoALJnE972+tBBq5N/xj70kzGmuxPfTaIo5ZNyV3iSo+6E8g
k28dpxuRZVNcF+lCpfuoBRdVSTTV1LZU1XoDklUG8H/MyW0/HfrGvF67+dBZy9de1xsKGupX0plT
pI72Od/qew224slHm3MnqHn8OqGsO7JMnGG7/Lu6stdQUqBNz4yiJ0ZN32zS2lbT5ce22zsnXfZ1
Ib8l45YE9DOqiJ2yjybNViH01FMjrFNjL+V1UvBH8423SbYTeRLrO0vNGmm1x6bcHozemMDGkGN7
6EzE8DggYWPzIuZwovwz0iyr+iQxZg86cp12rQ641bwa6F9eNKhEzYObYSfborLUDtbsbrf9on1q
mZmEZe0T+2Xm5npeGfrIt1jNkKcqD1adR2sYEm23OP1HsgKtV062n/3sDfnAuWnUiyfR4jjkOlGz
0POCXg7B1T4KG/qMkp2cYHxUIJ3r7wsjQUHoaLG1rPfGVh6NbrN3jUYU0rT+fJ3Ku0VvvFDkps15
gFIi8znAe3ffq+Fq7vKPPEeq5o7mlZ2OmxVU6/vUaTQOWBBSLV9x044IDlIVFP36dfTd25GNM+5m
X0a6spPYMmvrw6n0np+D7G+pZ091n7+SW/R38nwueq68X++qS/Eu4+4l0xw/5m93VUlKNTC028a+
pm3rrhzntt4J+FteCjvxITHNpaS+MLNVd4vYFyHGrAgoOPrORGx2C5kKUNWILtktw5A9eJD99CYp
Z1vDsmqajxnY4z2h7sfeoeKs43ka5i8jGVc/UgtIIjQ0TcNpWHbYMLt+XN9W6Wcfmtz0NOypbWfA
qtOk2qWjfeluHKp3EgEpV1tqx/6sKbS9k/RPp8FcacYSba5X/XBLrXgfAXWwzjTewAfnW9tFup43
rPipS+DpJJfqg8dPnAdNV3e6nULSCJz/9o6CDHnXNGNDGjk+ZuAUfcwxbRFtciX7abbDdctgQDyP
iMsIrqe4RaDlPUDZbvRY9GJqjws+r/dMm9nICeDf3uexXFIuIFtu95luJmOsdwCeUYON24t8a+5c
SIIZ8U3KWNYHfXXJlCTYt/lMKrcjzHHShBbNquZgs5KhOntWTvQkEJn9hIGtRCsqhuKOPdnkdrGn
nj+m5i1ekJbCP2lF1mOzEQvsOomuqAn7RKeXohtmjxZkX58eTKdxqwh9nUXAnnAR7LKDQXxUega2
SjxHdSNFTv2y5igkOYMwl+GKhtLZj5U5O0tY6RKApm1rEyFgnRcv5PALAk/HyS8iskEvIQ4C93+Q
pBXUCQbVar32XfLmdsoekgPNZSgbyJx1gRZHa3Fgtjp/JYFtLFm9Oif/pqer8AkJSDmzHDdJv9lu
PWXo1dIO4dy0Nn4E6ie/Y+vhvCc6EPStBQ8KvLKsmRYyMuUvKKCOgFqf24p7HHF1MOSIpw78b3oD
pBHOtawIUoxHwd1x62xaVZxcW3kJMS9W3RtXpTfVtQxrfVEJ4XR5U0RTv6y0dKdCHvNJTNuz701U
aPusqC9aDwqCYAiTV4wq3rrKnc5S0VIa5gLOTQBSCEtjmfFQLeOTqnXO6MZNlsd5Iggiyrge2qCz
Z4HogofhvhOZXhJEmlakThXZMIStXaCO29beiFu1iZS/YqovCLEcxQmPxdaAyvDSlkesUI9OI4fX
zDC0ewdp3Sv/yXQM6fkuPke2t/duLSET186+47mHi5s0aY+HVbhLE+lpPp1Xs6tFMG5wv6ExKrpD
Wsdyv6YdTj3kQL4qgml24cE5SSWE04DamC8DUZwc54Wvq+jnz17anHZaMiIP681szuLKNpTBQzvZ
DzJ1lQOZjOg4kBMWvB1nuusgZkzzFw0yHvxWqlGyZG7TyUMQ/K71U59EiyO40yyk5SsvUq89U2/D
HwKv3jLFpdFNXtAgvAJbThsSHA17KM6uQXjkkmoCkR2z9qku3NbkgpuTJuzmIduCyvP7IdDIo7lR
vr7C8MyDhYYl7b232azpkuGFQY48uMV0btJiVgFBKYW974cKbtlKRmwBGM7910138/IasRAB3ojM
LK78zckA/rwG9V0x6suRScV7twFAn8iRFWjgDarmubjpqNxxVtjP1ZqjnJqaqi328CMbp9g4VIEY
0PQDrq3ut5JSrHjRFN23tG5rt/OqJy+bXwrnyufpkDEqcWvm1kcVfbVYOersbUlHtge5cBqtPIfz
oTaUTwHQpmAACEBZz8sseniUtUjuO3cgmmfQJyK2ppp3BlIG/2O4qlLpCC+0bcPmLimqWCpLBG3L
HhkNBhlQQe9L69G0pzSLVxiNu202NnnGT0MDUYHD8hbcz/JCEkKkHpBuiulDrxlIkQ1cpM0tUMcX
35bWl3I2NRlOTefJKPMWpKa2281np1vVh4/IGK4wdboy0Ndhu2ftyF+TNGupZZxs82xZCZWFxmak
Hw6PyLFCNgHH4yE2Dn3izJDt+72qQ3dL4VNatM0lQLtSz8i93ZSX8VIbsbB8KSidWc+R+mfzR9a0
WoUMR7PsyG1FH/lOnaIM0Rb/oW420wxbpxPcSdjVTnPZdveer2WfraW1j9PKJhMmXt2/J3gHjlXh
WciTdPI+w6W2pyFU/GZftSXbROgOedehJCnbp1XIIYsnoywlDjt+DNIpZxelElnA9t7oh+RTdIv1
XRcOplXT1Ka7wWu0776tjSUrILLSCDXkvPealOuzbk37TUcdNMQdMo6XiuMfc6veTU2M6QNZde0l
W3OqDOW8bWPaPozzIFVQUq3O4rB6HVA2SmLiMl1/Q1C7GtxPbi3B62eDUbJcE86x2STpew8HVzyV
bBEz1NnSpkcXtOyMFyy/V3rWcRmg2kTRVOsQOG0xGqgNjZHpImWe2Y6FNZXvZtovu3TWJW9A6nE7
0f+BKNuV2RMkSsqs5dAQHHOGNCXviGlUR5J5sVsUhGm0YbF5sBtbC54UALVscbdm8xchNbByUjib
BwRjlwfrstxgv/6CznF+GJzRpNbVq6q7efBnhg5uVzrkMQpjNXLYoyIpy/IjmyimCxss7mOketU/
Fzg2zmaeW2aoXLLKIF6zSQbSny8htrT33AtVuH1QLBfC20d1wVKTJpiPiyVbP9qJzhJ+t614GaaB
5WZxB651TZssrNDTVHb7GnlF9sWpShRvY5591SpUAEGaa9N15Y6lfT3rXndbgF48qKXGRixEgj6Y
SIoxC8vRKpNdNSHbC4elbLoQ85T3yHWB7qnw0t4MNRdUbCedeUBZq4194OpukgSGaPP3ZZkRa9aY
KLwXNiXZR4m3bNtTn5iiPtqyT6/c2Ui+UlqdF0Tpe+kSZlyQawx8iQQmtyFSxzEfnBfPGy1v5tup
aQv28mkNKNOewSQWV/W7wRAJ2fUWN3UFQ3lPPHzhxS5TxBhATAxNJLph4pFmktubk99psWzW7ita
TunvVpIZ/Jt27jcNDQqJIQH8z0VwlLjipif/yo7wNRHxX5FxXO5M/o89fWmWSbcs9DGKzIRFQc7Z
d5r5uAhnyub9oMkyeFGHoQ5tsKYQevq9VX5H0J1D5hbISgNapxCvpzAnZwtPzRigBFX/oDV+MWn+
FZ/8WZzz+zxvukSr6lgHBW6/XyEuPNAL7s8U3aJl11+Elfqo4m1JYKKL323XdJbxpbUr45RjK8Mv
NKh4rNqxQ3Y+8bqUfu8dOzKDjjRCU+Now0IhEOh1OqlzbTG+5dJbop+A2f9TMf8mDOiT/52MidH5
T99r+f5XD+rPf+dPMsZw/rjE4+qXGLRLIvHly/zTUWqYuEPpgsQ9/7PD4LLW/ScZ4/yB85iwK7pC
LlyMC3j8DzLGsv/4aYd2mfwwoRrEC/0LZAzL4QUi/svDpuPopviTsEDjkpIAM/Trw7bxE0zOaEsm
LL16Zq3xPjC/aWhWTe4+3C00R9CBPK1eLGs/byNm3qoJ7c0yZzQ1NXPg1HFz2b5qDtk6CiM2axcp
u7WypQ+2lX5CxWcZ586m3bZGNiFAZ9wX0dj2kO/QIqwoqyFVGlqD4p010wxRP5bPEWeU1V4aduus
kE8w3EYTt1YzZLu56hLMWFabvHNuoVmblImPjIJWl96bDflTtNXLYgITkMcUJmypAx0cpko4h6sZ
DMhMivOY9qzjvW32xoH+g5rbtUabr9e5cCLDRlrAq0Rut9nY6rpIzYq9ihX/TRWeswWJnZPQPjU0
yiMdWNAbNJ6+flPYRmg2SHrjnax3eZMnw3xCRzRhzmuoJhmmUS1hv9YsvMOWgX0oBnmXEHbiR69N
jHP+nt4nrIN6CzkUL6oeXvM0NS5vMlUiF0OYO0WIPJZXsVndg1kvHNodjeEMTGsxvSYYWaqYWkr1
WqW29dU1UvvZTZf5rej87pxgAh0iY3EY/m0WQWReZNLXYbfkt2brh1hE8d808F3+dmitEkUNw23I
+vfsp/11k4EIa2YV1Ibc+Xgku1Y7u8lrha3dAlvCaZYgX8p868BPUZNpD5t+7LF+xFiNKHMkh3B5
97L6XjcQw3XB5G0vcFDOQTTbcLvlMvLTjtFWCyn8dpFnVh+bJp68RApKUsawNbozecUhwt8bxv+9
U23nZRy/6Il/lWnGc9l/p573rkufS4dFshvCPNVf5VifKm7qevPOIwtXqS0FAjqGdU0PZ8vcJ1n/
2qENCOr8tpvXPVv0Pa9f4Mxej5C03ndoNgzRoM4i8wG5LEIdBGFyb814F7wk2w9Fe9q8Su3pq8Sy
UeHn95C7uY9Iho554jPgpINg9nXwA5Rb84nW/WguPILeTMl8BuYBYmMaX5LJLaPaMuJp1t3Hwgam
C9sBS2uAgMBiVFy1V/Y1GVjd+EMU6sbx8jskp+11bfd5OM39/KWnRF0hGRmTkRtrUrcuoJ7FTJRO
3XHwT0rIyLPGO6fXd9LcqFHzX3zjXV9v0SGC6EWG1YYzunIDx3eyvpQFhjLFd4raUyR3q8CwVuoB
1VRbfAEJMW2F2lhhh27R8Dc82m90Ft4n2/BoujMVew54v+JhMSOtWqI5vwXr3Xl+F+pueu59LeSw
jCwf08HQ7aTnXHuZvlvwn2MzvU6xE221tuty++T1eeT3zDp6fbDNYoSDwfbQqkMzNI+j9pSVn2JM
rk26q9P1VQBT44T4dIHGdXktk5LFqwz95SCN9DNzXH6sLEY2AboHNPQ1A5ZEcxi62ePsG1+6pW72
eFg+NM1/56m7ptOVlwOJp90JoKPifvYxHUvVfXG7cgp1VJdAP2boeu094pFdcuFpOmc2seG+YkY4
TRa4zOr4IZDljkmCjHYHB1G97S1tWKIEkdXEb+ZghsxqA3RBhE4yf7fHFRWHNQpxLxW4jzBXRLZp
cSctL07m8rRU3eHyTHvlnOwTVC4RTyl2bWkX18B/y8PCx8wdRjatMXBMTjcrwagmk6hw7D39wGPo
CuIoivFob95jBfg39fNFIRJs21mX8gqD364psahaPMlTX97qpfzwMzZCA31lWzCjBHBFuEg55P1d
R6F5MeEB3xLe4v4V7f5bRwGRW1f5Y01aGaltkVWZ9wR5nfXqZEv9lBYIVKYSwbV769YKjWuxulMb
tp16dPPpQWjz0fKG2OjvNEggXMcPTOuouwskM+/4IhAD96N6xApzM2k/6NV5Wk31IOYrH4Z3Uu7T
0BZRi9m4utjdh/2CnSaQ7bxcp9vJbTiM8f8GRi7PW96dtlw/0TJ1sCxeTNTra3eftUsAT3Oyqy32
y9tSHCpTnebMQ8bdULXa11jhptSNXOAAPR/cuHF18gPW2SeEx0dxsMu71ovMduWoKash3HKE+QIj
xWIfc684yNlNrmv07e+EJZKIgIXWbbsz13QRbNpWhMU0PVnMrEHWkTsRbADgeJIcEMEZh7RC0tie
hhIiSqKuFtE2sJDZpz75VKV+MmaS7OpmN0xVXBTcADlI2lhhY0cLWYwfnbRPlM3fGY0KBCpni45q
m6Vb2B+0j/tbfXaXs6exAvd3hFFGs35teaiIzT4y2uzg43QkKECzsndzGzAaaLNCClr05wLwbSxV
6K76/C7b/qRW7cPK2x+VNK4BIJzAtGjeQUi1DnLXDQOn7aJ2bnXs5joeU+cLhhHx4s0G4Jh70tjn
caeeq5GAA07NCgbU/uptVJx1zmfnahFOxo9NYT3qteajWBN5Re5H4AmD8AvPi/vV2ploZ5F1NK+Z
puaol/rduqVEC2x3YPZkDAakKPNyNZGG3qrlBlvNBSUn9c6ufMeq8y4SwBG9P8OA34hhOWAPDwyo
EFzKlMa76Sn1tWhMZ/+QunqsTdizdfmKzo4vqTilc2fco5GMtPWZqF7qZtCE27ebwrerd3Yea8PO
Vn7IXbocas/m7bRB5rbysJqvfZJ612pbjs5s37BU/bC54egHKC7+kmCA8CPG4dBcrtUC1YR3NtSL
VeFn89qnbRHXaYMy21v9+yG5Q1f2suQFW4O/q9iNluXDMyQQSrOAjrRxbo/41rN9Z2LT8tMv+UWS
L5YpBHXZjdYgwzHDPrQieod8eyG99LNSDefYelCqvx2B66TG69MMxwLNSbCZ9s70x28plSmhbRPY
i3GwGdK7vGVTJ9mtj+bV+EKfocQyNJnHWUJn44xjjbFPqZkcoZ7AH/ccH6GxKe0m5/dzdApI/T3B
EfpdCg6fm2MgjXjLvzUJufNI2shsbUIrrzh3l/cK7W458UtiOMnTXVeQmFG8mbnXRF79FXoZefX6
gPEYKvzNHFjyUa8jDLqXyAJyqkbr4quNQHnZBFko8haXezhlpxJJtnTqUMf5bhvfRic9kH5wLCbj
VDZMttQAgLJz2+H4FV7o9rDsst6xz11AvYAN7c4nBmPQktDElzbQ1E6v6bPT1EEuv0KyZXmP4FjJ
6iw1g3uK/dWxdukKjU+/S4nVjGOiuZ0RgHohqSqCr8258jJ8bFbVpwcpumMudJQi/KIrcW/uq+rs
x1kAMdotd3KWH5hMDso2gkQYYQmRlm1rnCafo9WvEaLsXZt+m4QVbdijFMOkDlN/uWAXc93N/CBg
lnGdoJR1HB7RgftO357YjeLNxMLoqfuZUfxe4s6LJgTX3YYYdG4Zo4bOvGkL8TwhhrbS/Yr+U7+u
2iH2kxptMdhMbu3K9sNbltjJTu70vjTx6ntRgkyaP8e+clg/vif2dCyqc99mV/bQXAMCpK/E6aT3
K/GR38ehjToQpYacD749BI1pk8ZmyhpRjDUILMk3LAuvZmcw6dZ38uL068TwDPfaHW0dgFHkEVgF
DsJVtyJSdJrAHczHGgM3+o+66PAYDGG1aGHW1dm+ye13t0fOjJE2D+tlBaF0v/WOilZN/2KTKOpv
yIVwug1cyiU5Au7QhrArfJNu/yENnxRi89swTvN9XSG06LhPEgs7HuGX7nei5d46dWWuTN6FDk5/
nRNGDWx3gKG27+tlxCNxLTXxvXIZTlDlLwpMPGHKqX0WBV3w/vJiJMl2wKIRunoXd6SGXkYZQeZa
7yDxzMQOXvSLXPj72yBwy8dcLocyN29Qmezd1t+jDN1P6nsKQUiAYeQkn0k2nwdyKVIT3Ke0cDzg
+Gvq69Qtdw5xPnlWExDz0LuHqnrgZwXA08hazuxnh0tkLElj8KtIjEbYEKJPSEEweu7BIrpjm36Y
ktVBrF9U79yggDl5nIO3VjXubZPdclZ3Rt6EeUUUgWfmcYmgIeohTHBHvRsQ9YC+ZmQroxABCdpg
syYMC6Y0Yhi0RxMgiES5k7vYb7BC1SHN3cPStcmxcNIBZZV29t2RSQaeyyALxH2AUIpQyYWU0kSu
pnX4bUr1boKidq53V6fkUhRXRq7ukkR342lzTT2A8qyv6lJFXlrfmK0CgRopNXdWyE71Az8pTnYw
UTOC98/RIOu3GMpWCiJniUoPToyM+5t000ITqXXXISCcMoBsKVyMr+P8lnkc1eiTDhuTX8UCnOrv
RZHzdtPhiifAgRMeGWdMQCZe4IrVYsWmFM0Ge0sm8UYKdj0Wl5NQvFqDlAd4pP7g28QpITIiajZP
utjReC/xR1uhhYl+q1S5My5XAqa/b26BLqhpE3VlzNtwLWDUwzIFvNZ8T8XS0E5F0X12fbI3hWbz
9S+Yzs0sdrxsjbouvc7NBCra0rwV+JjzA0XdSfM6oMKy3k/jznBmAlgW89re9KM1+hEpyDejpV7q
dT1QaRGs+PGDrQOd1VItFH7/XqXT3iXfImrXBRFbPoVrHpozFEpfobZIzemhM3M4VREtEvzbPZRt
FdUEQa3eaUhQNrvOGApGT6vWnaNs79t+P5K2SPxTE/jNEdPoDyodLt/fuENRwX8kt6ifuWhLCH9g
lFmeM59Qq3AovR5LBgqvQI7J8CMRsBqHdcZcDH2hq2Tnk4NbERmwjV4kklZ3CBQaNSaqzedfWmdK
mCDpVus8NphOglLAV0UFWVQw0nJLbmtL1xUHhrHckAPPy6yZen/VkqkkwoqR9DVJDORKqb0k+t5p
HEOGQ0dZxVQtrRaRpWSckrrjjhl4efGyGjiE48XA0HbJfxzJRhrJyRNwgG+kOKTOsR9MX7EdmFa2
T5qGvcc0c+OeeYgVd90mtsrC37JXNF3897y02eLCaX31Z8/k/wOS/waA+L/Dkf+uqt/BSP75P6FI
y/mDVGZCDWlIc0glvai//4QiLfMPi70doggTLDLwSxnjf0KRxh8mmeJIqCl5u8CXoKH/pQtH2kCs
OjkhYOem7f8rUCSPx29IJHJSAyWYRWMwySWo139FIokDGVbSYPMYT5xE2ddmEXqXKW63zA0RgqZE
G5k849IdnrD3entROW8o3aNcFjeZVjhMz88MpEfihF7M1bnqM6rF8VsXyjgMGPqalnt5liwYJrfY
YiWBSuvquSCD4Jr8K6xbREdVPnOXIiTe8GX5Zlb+gIyw37nldp84bRIJEMIrhOIE6qTvxK0j3VZw
VgaYH6bPHFfn8pHSrBFYENShdiELiTx47LzpIHPPj7exf9ZWCdjZkmfGkC/uMiBDqKvtYRjsfYrw
/EZatffg5NV4P+dbHurdUMZECxiHRXXQ2Miv+0RreOcf+4Q+c4L7TBjHe0EsFJNKDocyLgymCUoT
7GhH0gsakpJRdXCK+U+93p7ThEnPr4rbdjSHwzql7W5bzPKjn/QdITH5kSRgEr+qsQ+NOoHG1ORx
ztevnRB2aJhcF1u1nCYBoTca2OuNwt+VcmahxhENJZ6O16rwaev2nnoi/We3GpBK5U9EpSs25sm4
F/3oxD5TF9YYhA6rhg/wazOxFavlgi+QL+YAq0c6csdhc19arf9uinEiHMMXRL2CFnUt1jO8mY0+
7O2ZbKkKqs/ItrfkElNTlfhxLskAQW2PjwKoOnDrPm2CpVFPrk5Kh61hsfbcQX/VHHMIjF5/8j2k
gdntSqi0U/SvdQvL5kC6G6SjKCc9OUPfhhYpAkEKqxfkdEMMK4k3FhsKY/c8PEP++7c9MqkdxtQ3
FJPzh9WI/lBr5RMAxIOGxXpj7d7uqpyMjIYU3YvUjdQJbHcXIuskUKJEZPzydwRsG4BPTiVJ3Azj
ULhprd0ZSf699st9sS6wqpUDQM2o6CHTIIOmuE10IpBIdiFvZfzI9edG5c/K4y4UxM99ZKS4Boks
hmBRswOEOCdncenpqfRK2xXa3B/cJZueJ/S/V1xCa9zxSO6o93nAzqWFnUcBtVmTwptDM6JuZm8a
nTn5LkueGJksT2SZm7HMlXlrohYOkVfjJSBXgLVqE4d0VhkofsJqZaPfTPUK9hcBohHSX49HGEHt
td8t3ScUZ3EzGcS7bZLQsglgMzmSkO3flL0jeUnLp42U3JDjKyxJhMsIZL8ng7KlvcpbwtLSyyd3
YoXKGoOH02DpIs+dB4Wk4NpMK4RG48OkvI6qtLSmfr2r7m2xfvhWMd94VlNdITIlKAcwKNbaoWtD
uxxQH6KLwymPs6qM9NrtbqTdrcBJon8apYXXNRXZFdnJ9UthC/+u/0mDryixSbZr1yDv7fETvVx1
wNXZ1qHK7fKGFLbtXtfZKqQxYICDG8+fDC0xzkXdAfZXPyn3ahvF5YFxlge0Pst5qJ35msDC+sH9
yddjXoO7L/yO2ByJfiIcEydTwZKP237ahB0jUZux1V9auXtqzd6QIsirEWytDQo0qzOjyYb+qlaV
4M1U5rtkTnhRbluaO2aMBk5h2GJjzdGJkJlyEFrBU295S3XsncUHz2p0PzaWPvsP9s5jSW4k27Zf
hGuAQ09DR0ak1pzAmEwSWjjgcIivfwtZz+ySWWzSen4nbd1W1oUMCPfj5+y99lPZ82Pw91krbZrG
mVROACF2xK1Ps9TluC6HmxGV1bfOhivARKA/zm6q3jJJuZZXKhp2U1+FRxgxrDCGzN+c3rfWym9x
xY9GD0pkYd8w8fGQ9NhlspvdPpyQ0Hn6idCNGJQn/vx1PAMV9Z3ZX9G2cXZWU1v8mcM8b2y7tU5t
j/4PT7A4mjIZb+159O5GabYnJ3GH7zJEKLcKfaRNU8vZ3Awr6JNpYxyHD62Hr0AB8d0RnIs49H3q
EnkwkVOfWxtMR2kNYk3lGu6MJJOniiHPpmQpvmK0EbxAayi2RqUGEqKqOEYK6yI0MTJma6Ioo68U
v5NArVboL9mA5kCIWB1kbnW3yAEHXK662EcscWv0Og76VwRFxAYXjyb/9m0/W/3Rc4lgn5s82uXs
qygKPxQvk8UQZCqV+x08nHVG9JE9Bx8amdJK001ZuPLRQINAl1Gg/0VkuIaes0oSaENmU3lnhWby
MuoMhLxlONHy9SoRHCe87esQjfAqEZBT3EThtkWwQrGHVxL5OaJ0hnDJpkdhB3xw7s51ziG00Yl3
Mmu/fw4ShJWxa+a3aRR/VVFi0dPQsFmLAAHJSCbf2GfOpmsMC7dq7TOsSbq3yUizh9gmatSmNX6C
08u/HS0mB+RxaHa95zbHxOpjvn0MsAdpus0O03VxY8Q9qNNZD1ewYh9dsKzwV+jJNH6E4dpzylsq
In+jsoGmqu+oTV2y2hWNlue8R9Ud5TBiE+jxB5DbiEPKwDgEyZIsnNf2lwmk1Bq4KgwbWwU72wC1
F8TTD4DS5bkX2MftNrw1xlI/ugZhEsQk7kZ72Fq1eo0Mtu1mChMexi7S1XjsB5LHffOhD4xtbpv7
Nh+sI2/l3g7ZYxMRJJwkqMVVJ1CWWhtQBfU6LDP8v0xoV6VkQGK0BIegz9wn2nuJNVTL2tMRiX/1
OnD7l26BYzhjvyG1C+dDI4rvupvzu0pE2ZMagYj0yEFeomVe4hvVdTl5sDQzy77Mp8HEpuWkz8Go
w7sJ5zPUA4SStTeEa7jECw47My8oGu4ctHT5QIGVuvbeG6ut5Rsa8ZJ/XTrJrmyDNQ4Yc5MPKciL
xNvRerrzSoa2o3TuEsN5nUxDvbiYb0qEDGcXw8YBg9yh6Q92JDaB2+0cnL7HIoDoYgfzupqGYqcY
2QTofY+Qan4YstwkKD3WssLQSuSjDQQyAvTZVWvPyQ4OjXGwrCjea4cBsCfddBuU8gETVnPwDZ+q
IY+2OShwsDLQJCf5PeBDVYO8G8v73h8OTPVfoc5t6ThcQQyBvevFuB0nzObuvg/fx3q6a1tCHBkl
IylhladRmrNzk6QTNFc9VVafwoccTH3TsXXmmS52MYI2NtO9kmBNbJvuVy/8DbMf/5QW5S436cSJ
LnxEt4foyp9+mB0CMO0VTIa1M24E+B5KUoarLkJPQNP7QHvbirL5AiXfBgLuD8mswHWGe+YvzJN9
0cgroht2jTv+GL3psSeRcoM2YaYYoqsRxx/2/LPnlhHsw6ZZV7rrD8LzWjQ0ImT6QF+ezc54MZXF
lDTGw4Ldfz+TRcypdTOHk81AMp8Phjm7d0Hqn5quH+BcRbe1wIG+UrZp7tXgTqveYZKYWvV17AbV
hUts/KpqYJmlk3OSLdPcMmEF5zMwfCZjU4BOwJLFA21QGqgR4eaTUJoXvqdaS+Jz4YM+Rne5D830
hxpp2cRCe0esPWhtC3wBcPEcAC0WvYXKm5/jcKTnhwz8skEIxiSSg4ftBafQyIKDCmP/5GqSjrFu
GfUzicB0WhAZHBEc4/Fy9Ew3sLePddu2+7atjDXvbvRoRuChdRH61/TOaVYHeX3RiinZhGJE1pRC
oWmkbeAcqZ19XNBslHVy7Zs12IRCiRsLeNml7YeQ3Pte3kWVm7w47Gc7oej20VuamUp7QQmNxWQT
o+v4AKRVNluhwbQ2IZg5pMQzgkZf07ilzWItcCZnwD7fTTndnJbqs7OgX6HUzvT3AQTigryExSXn
GzlLnBTIwqyrOoTb5TdNdoHa3QLsG0UM7IgNVYMpnuGZ5mdReNlNRVG1sSqlrhpoP3S4QYE0tLZu
mbv59LkK44UlIPjS57l7AsoQr0Pf6U+B4vYMgvkk6oaveBmgpZULvcaXxiGWQ75y1TutNPxaUb/u
G+spaKp9lhCvKfbTnD7XKe3v+UeE0ROz8A9h0pBRDc3dXoDx6Mtzi3ZdZPFlJFh5c4B+WR3tEX6s
ciN4UKX+TnndHWsrsVa+M7y2TpTu2kxdJ/nNZM0Hy6OA0vW0L+Xi37WnnO5wlOl9O0AujoI5OEYh
8v6uZSPVAwpjry+p92e9FkreYC1WpMmGc7H12ng4uPjHXuoixYhSzvFWZzXOtNG9aVPw3r6DDMwE
9w3hsjYedFRkCOkDL343mYZt+07BIPN0XVN25w1HFhQUdjoXt2mfeAwM9IOLP8tmzGlbzqoVtnzt
BTDsFRORZh0VUr4hIe+2YWWWWPA6+dIZIcISu46qfdON6b7o+nYLAXD4LkrGgF3VRLwH09CdccWB
g2rc6NJosnEHFrB+omlXnIWsH3Nmofeo6MaNtJAXr6p47M5sgmwWkAkuevJmUkg7S+NtjkJO4pPj
T+gecU8ioHTMr2nXmxZrNbhIaTFALQOz3nlyCH6MhMZhRnAAmrTwI8h+L7t9u9gaXKCLZCMW7blK
0cCNbtPvk3Kojr5K6ieDAy2j3tq/H5sIedCs9SHXSu9VCBohS6PoIIH3vgFjjk9xZbZ3AvA/SnFi
olFqJu2Fdsti7y2WQGsxB+aLTVAOHqNuhE1wFVfEaUBGclEKL4asYCvDbHjRtVejQKXzBX0eK6Ld
dtgSh6UrnS9exTlebIvISO2rZPEy4t2eWJlz/dyxUuyMFs8j+VrRLvowQpaagUy6uCMNRfVYNGlw
Xkb0HNGHhnlrUjzD2NfLF2q9GjDaSmAQaKUJoMWE2f5jyFy8meD5m4tp8WsmQWm++xHOrJWpQEaJ
xdlZzi7NXKSsxpVenJ/Y4Z2JeZ8XXZRjcelNfvMdWtB3pBjZal5wczn/EB04jtJ08ZYix8628Lox
nM4F9Ld0caFC2DceEJdnP9LFo4oYZN5XUeC+4othMzBUcVsVvTgJs0uZApv9Y/Zheu0/DLDJ4oXl
cWOLZfTR7cMPs2y4+GbLDwttgI/l1vsw1oZYbGkVYbaFS0qDaXHg5osXtx6Ve7AXf27zYdWtP2y7
3Cj1JRHN99zsxY1cLL6OE8rLcLH9josBOJsXL3CFk5QXAYMwoWnTJpymryKeX7Ub3SBhZ7E06pMq
us3EPG71f6pLujmkeAg6kP+5y7n6WsXF1/fvXfKL6pL/zz+dzlD8D6gKj/hZH/mgaS8Szn86nUHw
P8gdqcB8x/SJ8nH/V3QpaI8iZqEytQLqGm9Rav7/Tqcg/MMnc5NsLpqkkDP+m0bnJ7fewthYvPOU
WRY9Tm/5235GPpSxYARlhOlhzmpnR6snA7VEPr03V8U+tkGJ/nRrfoM74M/+WeDpkJZnm67j0lUl
KBa56a/Xq2yLRaWq4sOElnvtWF304OikPNKLzy4nRFZsznDY/nzRhW7wk6r046J0mcmIJZaZsL5P
qlLRBUOvayc+KOka567IEzZ+z14Z/Ne//L5POILlUnSN4YrANFnQEUtb+SeERqWxAzeeSA8TZNtz
ODvGBp+WAxYpz3cQ6sBKKYavH/8tCczh8c+/9NPlA34k8lli+oBTIKH93LV28RiDGAzaQ66oDIei
tHeqno0bgUcBe3aNaI8CxrlCdC3fcPd2+z9f/yND7KdbzR9ABLBrOb4DoIX//ARUyQdWmt6z5CHq
l4ecj+Kx74z0Sw6vapNMmJxZsxPn1AgJt0n26BgrF5PiKGiiadVZ94yzxn1g9cPLMNlF/I80/D/K
2T+97x9/n1gy5BzB5NUyP/19ae2SDVSY8iCDBMcV6oFN547eISj0uFVLO/MvN+STonm5YMAQ3nJ9
PljT+ZwIbrQKFJZiTgkDABGdgznMWvHLPFCfUc05spbZXQYMHeoBcWyBUIiCe386j3Weq7/AMsSn
zw89Jnv8x4ID9MZC6f3r68miX7eLwfSgRefQ72jjsF5Btu8upLDAqNltkoFLxUGd9s27RzbQvhu8
Gd35hOisj4LkDpCH+YUeMuJoQHUx3RCSgZ9i1TfHdmkiAs72LWp4ZXFoGpAJUfKH6bmspHEsk2Cg
G0zPiFZCHV1CoDa//PmGf2S9/fwGLj8Rd6PFU16+w89fYKPQZQMIh3pKg9hCpyk7e6NUMz4WrZeT
09WMT3Uoqfan3gpRDYKZkxxQzi16kj1bsDqiGuvetOUaN2B1i/vC7c0vIxg+JhPZApi2mleSrWn/
dn32bluFgi+qxNd+NhBwjXTRzLUU2n5yaLxTaFcz4M9SE1lENvP9n3/uJwDJxwMNfQZlFKOgexZQ
0s/rjaGHiHNeUhzmxRju9Xi8ugmx8p+v8vmr4Z5aJh8LmWtE3v0LUhNgo+pHltwDZ7T4xVg6ZZHq
jrqd3e/Bkivw58t9Wq+XH4VNZrETsFtYnli+qZ8WUX/EczS3XA5tf3wJ0+WCP2zkzDvqvywHv/ke
2BiWHZZXxvM/xyOXxGnHdtcVB2xZ8SVk2fEx88zifjZkd9HbKaoCK0nv/vzzPi/Sy89b+DgOyxBL
kFj++U8/D05UaBaqgh1Ie+iNnh76Px8xfA0IvLZsENee/TRBcH3NGckDzHWNvz3Q391h5qfUJa4T
gq9ZHvhPf4IxLGdoczmS1WgTU9eseW/6CperoIPylyTo37w9PEloScxR4TR8EAN+upi2MzzFedwe
GsMv7p10YKVFVrqvqTZWSaHUtz/f38+WpeX9sSmz4BwxEuYGf/ooarL/UhmW9cGUcp7XDpMhUO1+
jZvOUbUm4cTI5xsEAtUmMbIoBvYdpGdmgXRNdJIG2bFmWHJZRWn31ntt/1aKRjurZIgIBEqR20aO
al7//Ef/9ol4nkfWLS8/Y/FfnwjT49wTdNwOTGMRURhUJpFfVKcQqMHDny/1u5eeQ/hSOlr8Du/T
paoglZ3kJ1EOtdGlJTrrsu/GgZQkGVyA465Oia29w58v+pvfB9dowRjh/vcI6/z1982DI3NR0SgZ
YVHsfLuKLjmle4fKjYx/1Bb/cY//zfdFVh7GBS5mUyp/fvzJJIuZgBDCuAY0XaWXZefSnoOtdmR3
i/xzOhIpopjg97V7HoIy/ssL/7vfytVDinTkCsFnBEZvzv5gwOY5lA6gxxKOCDzlJryGxxn+BS23
/JZPux1MZch6Iedu/1+lLQU6uSUJUbEOe9bFWIGQRCDH3hyYs/0UAxHJNgHzjQtD/vWR/uY+o8BA
qIoMmFLX+fQeyQC8vDt4zSGVpt7b9KHuEomZH+UDqLhsRuzE5E+MxYroDL69gkCgzZ/fqt+9ypjF
XN9FpWH961HPXQCAPXCbg5OYEBfo9x4HFZlbekW3ZWxYiLhE8bea7jePlxXTFVQYxJ/6iwjl58Uz
gO9nyo7FM86c8CqCa0QnDgoELl0vynZ//oXLTfz0gGHDCd+kfPR8Tmm/XqzhhBTAVWNYRK12lZbt
o+7+WqX+5iLkjPKu+uhnBCzGXy9SMl6FaJqwIsQY21eoqkLSsmIaLH/+Mb+5c8Jk3yFClQzV8POd
K2hq4QEFdThCrHjKUwZNmPkBKugcceJf3o3ffBqCvZQzlU9cLGKeX39UW9PbxPdMOBi/eF8mYSo2
oUlFO9OHPmEUNm7ISiQoYDC8r3/+nb+7nyQDh+7yYxf29a+XNjJ2KDWidSxyz9i02nkzMna9P1/k
N+++7blI7nwLD/q/9nDMbtIfTb9E5u/yGs4UDUxOu4tYDUT55RJOWxrGfytefrOZ860DKuSXsVV9
PkDNTjImUxGVB3KQnKeKYe5NwJjsIbBrpJxe+bcvfOm1fP4A8HbijXHYPULKwV/vZex6VlnMXo1O
1IaqggA2kmjPjeQHH4P/yMIQQr0Iw+FxboLoJqwGnC2EhGAwi91M/mgcq7gfMsEpoK0mf494woZJ
MSRvrpNS++euGmz8hHpRt8sQUjxcrUMtRfdA4dI8//mh/eYLgKK5ZA+x95rW573J9sxOIdSsUeFj
syeUyrM3PtjRZ6aX+vq/vtayMLIxCJ4VZ89f75wvgoZhYE5x6xkxuIxh3mFOoC259CL++0tBZWV9
YgxN5b48xJ9KvAlNGCGjU3H46Hh0JioKk6CqjRMh3//zpZbO16cXgt65oM3Aiu/ZVDG/Xot0QmMw
x4iPa4w5USvPxplvec3ewlH0pVICw70D73i+VsXE5tNPgfcOdaK474yhgpnMe3YzBXo+K78pH0kB
QNbHI4FJV+PN+fNfK5bN4Nf122ENotI2BcJEy/v0EKQzde5EaseBRn98aga7+VpgrTwzvUgwEKRp
/IZmtX1QrowZ9xAEta5bgfbATyQQNideJ5apbttaIXsj/OauLnq9AT/YXeCcDW6HoBr3zJAY+kde
eRogVv9l0f6UN+5TTnPAZIenoOFo/a9yxmpmg4I1wN8oUDIUfR0264xIt5VLWtO5ZPm5ImOSDoZK
hrUZW29Tkc3HP99HiJq/dlJoWlDPQfl0XY73Lo/+06KKTWxq0tiqD75ilLnOWhkn14xGWyJmsgaJ
l9Ff+6xOq1kNT35GWs8K0Q15u+iK8KXWT2NbZ3JNO07d96OR8jFkCuxRjcJgajO8UIg/HFVc66qF
2AgqqEOgYAzu25CkqyjRJ5o3m7bTd+i3v1ZT8uj5y+tlj8e4DPdpCO5fEhIE+GHJBspPJqawmTBj
M+yJvYPvK5Otk1TXjdWShZDtu2Z6NIG06PCLIBcY4fqhyjNcIfoEcWU+oneGBMKED9SYDudrIgrH
bONV3jHIwIMwCaCVMh3nVj4RIoZmB1OrG5w7DBRx2B4VrCQ7E1uFgzWLi6Puyu99ZGwJRNkTXE+m
QrJ1ff1qK3LckIC6NC8SbOtxQ6xIZmwNZkarIjcOMwEgI0k15tDFWwf9QxdqlGiZshmPu196HGYo
n8IHx4wQe9/YRAznHJeI3kJtn3RXqbLiQzUb58lN7pw2xPZcVK9VhrMLZHruRm+2L2+nycF8Fb7Q
0tg0wtxheMhV9J6WBjcxfpCTPiaOuGr8eYflOo7FSQft6zjRYME60BM9uGqHfG9k4XbC+WgZGFHj
CPHRdGpxom5mzN2Dci+airwNeTc0GHHcF+29OzMieuG715Dmdu307tQG8kVa02uvERdeY34PUNAL
m6kgyg2ilBna74sWq2PgHn2okl7VndIQHNtkB0+NBYYlpMU7D+2lKGqfwyVeC2ndFZAt/SKVW11j
hJDejrcYDJ7DWA5TrimjamXa8zrONfd10tdF7z3GvM6Fn+EmRJ5fNthYcthCM5IQ6xswmp1r6ADz
fHTlkz4zd95jk3fvImkJuPTlujBiZ++7ycr2GHWV3athCpJhCAhtoX26ZX1lo7XdRJEB2eCqa08D
OkSmAeuQHD8jM460fdaJ7Z7nzkYpwTZbeadYeZc2MQBVPYxrtLkXsi1wrVD46vAR9eoaDvx9MOKf
MIrqMiT9HdjbiCjCJjcnTbco3V5JBPvGLAIiZXKqgEKqAreTJ8oTOLNLt4YOE5fDdrTIq2KZfMxm
eW8O5S1p3d9muE4zNddaRd8ZSq6bFqea4tv+llr5yXHx0+rsKTNfqkXdw2eSZiMsRv0UdtXBCLs3
dCuotvFDMh//0QXdMcKAbBv1e6K9s4jaTdlyE0bIibrdAsFxwCUHWEKhkPb6EHvRsc4JQGN20J4g
8+wKW8E6FigZfVD37kPhavj6RHEjzeNLkfw7xD5D+QIq6a5iV1yVgFxVA8seNpYYQBcQLGPSkzX7
5G7mBjYyPxWsIwB5EQRnEjy+1s2rPSWq3OPas/HWjrQdqZobctvaqLksEvdVYBbzi2xLSDPex4a8
1xwpqJcFGwhsqzK2t53XENTbAS6KMMk2zClWYZiTmeR5eJQJlJBTfUX+7JuGm/sUdHLLiX4nzfAr
WLwzco47SX4q3UzPV8a61M5wyFSMXVz7e1JLFqXkuZrgdsUYbmKjj69hvYD/y513WIoPDEKv3IQ/
uIkPs3vocZrwRuXAMRiwUy/jfE5uzfzdqjPCQvULNnxCYMbbSZFRU/ovGcsq6bfwU+tvpN9hsUdP
ubH8uYVMl7jP7uxbxwnTSgN86tS0bXGNUqHahVJhhy47iRqihIaJP7B7iHUrExacWFxnMQdoQp59
Oa/beRFBgmmr39yE4LJNDaBio3ykGMEEFamfM/8iCnP/EVcR3puen4chMtwacjzgT+y2o7QgXTNn
Le7TgswEYk9tqpSs0N/9br6b8+qHadUEsk/+vE1GvKhTHsKR8LB4NsBSv0IBNI4E0zhEIGE8L4Qx
b2u0hw+w095D8mxxZ4UALjuzw9zNIOqRTxQNsF0k3hFLkb6UgTH3e1KTkXqwzF7HiSyQx04Yp4cq
Mh5kPaUvk5DwJGoTqHzijsYPV3TkDYWKxdAE4q1wwBfhQyrt6LpCgkXp4lQAloMWylWj0OurpnPn
rUGU5SbrG0Tyka/VJQpZFnivj/TXUNq5udNMo9djM3whN899m2YuvlJuOb226DAhcUjQmzSk8n0f
2QnwidZzt9XQZXc0UArsDoV+pYwuv1mjIibFJJuqKIsG+IcmDA+34qX3EYaXi5zw5GBIvpZOdN/5
fPBlUWKVdObQ2QknqBc3qzVed0Pp45AtQsx109yDoQg7mGVFWtS7xASNN6LN3IhZOOugNusbQ1bd
OeUw90zOHdFnLdbtABnX0bArEtFLJ7icwhKIWFWr4NVzDKKyu2XtMTz200G/+A1WeTRCyUVmu+9Z
q91dpEb7UCIvQSQY3Dtj/dVXqjxUHArulc7bBzfz7UM304/sRT3aq7ot9VXZE6WIRB1HWmd5bGet
FG90r7pbEkrxO8NyuGCqI44xbEsE25axnWlqns0IC1uZPcyRzjY9togLRnfA6DxCGjfQZUgAtsBi
1eQXbNMumom1y0f4oZkXpsmOWJNpF1mSaKEgC8hFTZhsgg7Rfb9V5thIdruCZhquWhWtIRsWa84z
e0sZwdsoU7g26AJ3cCdmGBMRktaKTMAGMskmn4v43M9ILH0/0ZcJEkXST9NCY4zG8Y52cAJiCuTv
ZDsE2FYpjERLu8EXPWTU7QjAwMv1eEJ4xzHIUwQCpdG28QSn6xKjwvzcotvaj2NqfU8RQ/2IYjd+
NEyvfpvlbQR6jCMfRfTeCvt4B6M6ux7nqDlDl8M7mZcq9dc0v8ALeZL/7Q/IFZFZkgE/NFd+aJlv
mPCxwhOceTFQI98B6Iophwyx1QWynqkZ5wtHe/4qbF1OREODvVQqLb6juIJjySBu05kjrvpKPHem
zcDUgFCDHGpUM9qsxJxOORKvBPIgnr+8BvNLTSL9x2gw+mcnp+MXA63VW8jDVQkq1dSHUYnpW0Ds
IIKbkYNtPpiyQG2D+BLQKTsPSm77egITVa7c0hlvK8A6z/C0rYNbjZgMof00N6mNQWTVy9F4s7IJ
mZUpEuQqunxqEnbDkWydtWx51zYICqH82WCo1wDV7G6tq1ztkyoFVUCRfXA411642AsfDBfkL6hD
iP68xKK5cStwP+spgcG3ykscxLGpcnbzjjSclTtIne44GoewREC6mj265jRu7Ae3wX694jnnRx6e
kLu6b/Q+zsvy3aNvda+ZDrx11Q9gGkybIb5/Z0xlb30knflwJi9Qb8LMcW87m8V39CN/nSDNXBeF
6d9LqwxPSvXBCvcgKdDuoFnME1tGXz3dhdeqySoyz7W8UFAWCRdwzf4FdNF4aZXKW7s6ObltXBzK
MTPXlWXnO7tlo55Q7a8t2co9n22/g2Pbb+cZpA79+R5wqyZnrPSco5zUsoNwnPwyICiB1s+k5h6t
WZi/YEamWPaFOljgNra8+E25kmr67hpNf2mMhXOcIMO/upxK9gy3s1vRuO2+C/zmvhAuAYC+kbxP
TjU/NUNWYNGt9kqI4rb3naeuJVHMNIYBLPxSHyZinFi96ogquM+Bs1MxRPrVKRznsg/cmPC73iPq
Kh+a1YhM9OhOtolOnHEegdazrU6N06bEy1dWvmo7I4d25BD+M3ltfdEr1xXAK0wXrvqoeQhJEd/O
TrbYaLBhlUbNzuZia+dPctMHMfjmLort8aGtjQA0UqC3gYueAFXwleFoaHk4rBh6VqkK7me/9qYN
863IWBVeEzwk/ljeEh7SyHUjjCTdD8qiUdH59vfEbOOdU9iduakmmcKvdcHJEm1urZoEVmI0hc3R
dSlRuPvF2TGNw8Tk+Q2GWnhELp/R1HZcvQeJQwBootvirKe5e08iCWMMjkAMd9yRAJOAlkNDjn0c
eiN1ECDoovpRGL111XiJ+6jDykW2ben4rAvc1JRC4MFhTOp+gzMNN29def0txjhxmIO6PgoUtVjH
UnGCNwBGCRXPVTPZy6vdz6e25GeCCaZTNjYeiBHPwrDl2F87WkLrgMJ8PRkdaA3irvLN4MFDnqRb
3pkUslvHhSqDIVDOJxas7wm0qe1MtXLqqliCzdfVVz3GvPB+vGlqQx+VCkN8N1KfY2pOzpw2iHjl
x1tGgtM6GOuMQFOb2OihfTZbl7PJ3FsvaYdHQUX+k0WK3zrIwYQwUDDJADV9+5iOhLVPdZlD6wyz
gzfXyTbWg9qgLDYO6QCsx7Iq+xxRIohhgB6i6SJSeIqJUFL2fYMhPi4LmdyjqCj3Wdwml7NCBco/
1hU4IG1f57D37+x8mK+MZqJ1MYSKmdCCsiQ+9b5FmqFIhsO7CHITNY05BUfe/fo5sVtjo4Y2ehoz
2d0aQ52RMl/79a5cblHn5xO9EiCdfuq1B78d4DnkL+x+i3NbxNaDY+UzHSCo5ytmgTQRrLhKL+PO
Q7lZxRckRIIkEzilO+wagsCDg1XVeo1mGP+R0aL9pMD54Rll/UXPFeeQpH3uo7F99dvwjbYCJnKf
NZAo5sMAsIsjjfUFPnd9Y7MubKu4nO/8XCE5jaJdJoz0Nuln/M9NFk/7GCrSqhTVDIvZGzY9cmSK
EHqsbajKS9Prwq3jKbmNZNme8PS7uwTo3C6OQKLAVTsCo0kv6UfBEvbJc47sycJrMMfP0F5jnDm0
AOzyoZjIpdSdai44V4LocKLqHNoEefMNqI2MnLceUyC13YgtU/AfFJvbijzX17TySP+keNxYrRcd
smCuwc8lwdbIwLDjIqSt4JWklqdjtxWk1VJotoAsepyXrXoCTc5BxXZ7YoBNHHAmuN61ZaVZjt43
Dek7RDgISEF8zKZyJpnOkGRw+1bj8LmBvujyONxWveFdZoVKwL3Ueq9Lw9hjC8STp0sfO9lYXo+Z
23xrKuwFfjXe93X0AY03d0mfls/9gOt/GMlqE/XwIMNRMO9v3KcixTzcxvGw7fIhv4xJBt6YmEqc
aroozMY8imIwr9oeVXACUP5gyThYqRJisTSa7mLmkPeNkEBzp7ysA1gNvSbsg/HRAW615v43a79x
8APidsVtYX9JOaxuMNrO20INvOFW1NIdrg9tmc0EU5NzQg4vLQhlpNVVOKhmm7dkXohBOtcBUehH
C7yZ1aXqSUXSObCi64uoVUyQsOBuHSLO34aJjAIP7giSGDt/olfTf0UXXd+GZCa8CE2Wg3SrfV8G
9kkNUbdBNNjCdwr1haGtKjykFW3l2hmb7dTYHc+uWCyqia5+4N1O0XpDzsc8kfRMHFPzYIo2uQq9
RK7By/FNG3S8jKSXF+1ENZ3oSO8gH5obHlmxThoD3oULECgcgr3NPaVFZAWo9bDuyk6tjTR3t26G
tTYPBMUnVlhjKtpdOeRQGrqwuRvzgnyVlLVwKPN22yCUwijA2uNxhtlkJBZceuB3t7kZcGYO0xzI
iJI4sdCaIZ6GHgQHp6fTNmQ5EDQ8RDe+p70T7fp2N3n2zHvqXbS4KUHO2EN9DULNuq6oAA8GVd0x
yHusCMqOdh0umLuCM9OKCwwbFQR4XwhrT1Zg+w+FQU7yaDb0OjppQgicAQClb+ZkeleFxNGCV/1K
VxT42pjf4RQCBSL1kUyQcCUGIX5AmUvWvaym29l3i52gW/pip5NxKvDPCQxuYDtB7PSPkRbVGXfI
tEnc6kpp/YXxMA70znyucuwGRl8XGwguxko0nlp3Ji6DwsLk4xA4cNvomn2beShabzJkigawJ9Lu
/oLQ5pSDuYz2EGISvvaRZFcnCp8GC+xwkaXfcneYz7JjdEXm4eyvyXQFSqjVtHfnpHzX1FY7hcDt
aEHpvBngYW6EYM31TYqVFe0CrDuylM4XRwOuGcrC2JK8Uj4aXRedgs4LdoRVwIGfiLl0VITFaYwn
Qny9N1D406afU/znbeK/5bKp15ybrEOYOM5Dj7J8BY2n2YDmCWm3lJB+Uq/w2T6ymcQbnhbc3Jkw
m5RclDA8W3lPU9ofiE3uRnVVkCn0WJJFxIZSR6S42vnFgCyKhs6E+QgO+wPuOfhEQ3cMnQRHE2S3
r6oH2mu241VdYGknTb1eYUptbr2YkG2zkE/CGSqicn2SPidIyXMwQtUrI2+X+dgEci/F2Tl6XX/+
f7Sd2W7lRramX6Vx7lngPAB9+kJ7IDWmMiXldEPI6UzODM7T0/fHLHdbCmtrdxFooGCUnXaQOxgr
YsVa/9CEon2Ys27c9QX3xx1aO5QuqynJro1wzqAWxr8WlWZ7DwcDLzZb3S3o1FypIS02amHVdOwM
JHsgVy97RHACLLFRUnBpaegYSqNd2VJlS/ss0C1z+TWRkd4ooaMdxgX2RmIg2oin9BG0AQhJw1X3
reaIP40QSQOjVlqyAyLPi10LPTF65fcpSDHAneyOX5xkGn3LrK76LK7vumikbJxP372s+RknqXN0
GhoKo9XM8OM9FbmXsbiaoESYF3llDz9pfGglWi1ieEq9Of6Su2mDzc2vtHG4a1qwn/SQbgGlt2Ln
6EvxLRJ1ghqi3V81w2hewTAZ7hd95ggZcfw76JBJgjDVXMqdXWT7aqGZu2m9y1dxJCjl2eGnaGTz
CqMlDxK4HA+crggSVGW4T7Fo2IVVNglMQExxzJGYzPcZLitQB+uWhFFk1fewGCdqa11IJQoj7q5P
oEbjTnsFO+uPBsrcVTN6oZ9BrvlMk9L5MJdYZlzEiAtahhfdjCLHQ8pUhXdscIBVuaE3MRRfbhga
ut5oUV/gOy/g781NhslULcBbWOZsomgfNSo+R0pdIV+nz9TbctAY7V6MC+Qea3ykZFweBU3LSyfL
7mPLMQ4iIgWPFxo65pzR1clgqapiyS6Bj6KhXbvV56UQcG9IZrFY5oKHMwX8wflod002XVhar0G0
xq7v0CfJJ2pWNIdh/nTVTDroOBl2Ot5k7w0bKiJqUPmRx4x3oYvKD1z6/m4Kc3Wnx4t5yAtnpwHK
hWaJ92qfPCODCY/VhIxL7yk5wnE71ItdX2ghTlpL7fXXo+GFmDeb982IQiGcOtJPWBpP6oAiW61O
qFWGfaIcxBhOEJsnhJcsbtJCtetfaD2Wz3AP04+pMiDCRfYFx6mKffjixm1PI/NraWNoehGRaRsX
BSYnPyuUd/2VLO9VFZxMb/XNgENwqalZfukoGjp61hck/uEUFfBykrp/Ehp18dzE+MqDN7a3anM5
FJ7bfRvs3nb9ORzxYzBxOAGoalo+co/WA2XTbJ8bfe0bVd7fIuOYXVUQdI6xbsY4f7MSLxBOoLLc
DhVdjrA9OF5Ll81NkjtlqJHN1KHS2mR8Vz2r9JrMQKB44nhBayJ81CDAc1UUi0oO2xlPlBQoMbtC
v25iu721hslB0Ceid48m0LERLnl4T0n7aLeELNcpeM0YtX9cwsS+n2YDCb+Yio4VNf2ai1nX7TSY
JG2Z0T8jJYAiSudNpnsxMYfI3xqJgotDZP+ZAPCB5tUmzT1S7BwYDU2mjrzhKkSM+ZbDmuadGzrX
NaKodK3gzAe9nhWXq+iHfuHU1Hdqqw2/Lk4sLlNnUC9X14PPGjWmY7Zkg0cmEfdsrcPCFRnQ4/cm
BGyeJlV31FQPO0YHkhQ8hBGz5NJJv6iu0Txojbk6IzXk3Hk6LtFuYidDy2lRMDHxooxeSZQiAh6J
mbEbe0DEb0b8/hZysoMcWD796GLIo3Ydr6oca0MqFMv4YVGU5qMIM/06D8vqMdWijGyinLkL0kk4
1LE9XGc27hO7KO16hAoWj/7JkmnanyM+Pje4OhR/qIUt0IC0p/R+mGMq8uiKJPZN0aGmceHWIr1B
lgHgV1ZjPb93pkT/YiZD/avtM0QQ4fuX13rqcjBD4nKVCwVK9305Jj1HLzfuGxXjqvq2cUpF32mj
ZQd1rTp/zglkioV98Vc0C4QmycPsQDNMztVJ0eJw13vILO6srCmvKxuBlX3SKvUjIpHmZw9V0x9q
WVVUC3EPddnDgMuMbFXf+1YdkAgbeN0+VZKbqAf6m2Ft9Rkb4/oXOkPqdz6yg29I4jWHUVfMiz5O
cUkHrBJBwsXJGvEKQwERCs7cPbZc6ajfZ3oQxob+UOXITc7YMxWcjMlcon+KZXbcFsAWRhQ2yZfg
cBn7uF8ZIl40PaEHDXa+FgWUDfP3exnhYO3aKlXTIwlm/a2dJwvhvmzgrxUiaJ+QVuGXaI73AVP3
8NbqY6z/XC8Og3lypicR6rnqj8XsXaXNsiBlbfdZfRuVDjxcYJ9J+5DSOQ6iUIVE7aBQ9ysZhrh9
GNIq045mkZrHAgvlGE8uI3+gVxlllzDaY6S5aMAae5VuGMY5RWmgAuiZVDZ0oj7sUwOrvpZuKwdC
DH6+mDWIv25YXDvYOjzgjdL5VV9gnd05PRPSzi1TqoE8jUj/Kw1lP5oX2hHsBJlF0YLiyWhdIe0b
Ud3Yhc6SP1DSiL5ShucG7SmVeey1Uf0uWqe9on6eoiiU5p/VKR0yvC9MRFgU0flhOXc/2rHv7rR5
mq9sK+2Taw/kzx0FWYZHdwlO9QpecTuPdcqNPkQShYW5g6oFJtvrq284a4a3XgpL14GmccQVMw3c
0AbRUzpz9IemROkNXOK2vRighwyHxqbwhAMmF6RDRtESBW1gCPgf4TH14BT09XcJ3mTFHr0VVmMU
WkBWWpf/2xhhctNTGv9MRQD3jyapGjaLvJ2ehWfVj+lYdj+gX+oOJTpDeVZ0EPqWMOpHqppoKxqz
sPeJmxkOTorD+NSoRvMF4icGHFrpfubOYN85xupKk2ferWhs8gOsLm0O+VKhodiyX4GgIR8Psd9D
9bKK+mMapwCHW0vfqZNCXtmxkd4RB12xmyjOZqu2InB2Q8Ooc69XIc2D3nDhLKJIoH6t8OJxEckB
DE4Fi5XVDKn52aVCX0LmNvgQCGvTlGjUnI+JFtb1gOgkveqmDT8BtuPcpRiM4ChEh309oC7p5V5+
73UlctpaSF0VWTqCHpUfQQG0QNcIMNuM+iaiYp+NumAR0Ar9hjyd/adtxOlNjL4qZch5ZHtQOwDw
nWI6xUXOzZy2+ow0KD0GleDJxQpZTFH27/dWbnmPMToQ4HI8VqBS1XyEsqdzdGzRh8HKKLUMKJnI
mX2OBk8rAmpU45OCplCggnX7YNAweIgScBz5yMLlWAhvY8fOH2Z0Zx8zz43bq8RqnT+57IzFXgwd
sZF0sFFICBYFvoIiyMw6kNU+eTS6SALFPrFbqCN+zWdEdi7x6NDbSwwX4k8cRTWqR00WpqsoYBo0
rhOBRCE+it1Ii+N7nLO0M7pXd+BQOn+2RHbE44NdN5ujr3SnmE5H0+fyw9i6M0lHHC1oaYer7O6K
YerBIv+CtSpQPQkHtnsb2QuUAtI1vruKi86duzJ+yrnNjiuu0eKSXeI3rWUj+z0PYVBvHr/kBo7Z
F6OnNw8dZG5aUWHaHdN1Zy45AI7eMk03qhXCyS9F9QmHwInOkYaLMkk9J1Bm88dUnFVfT8v51lbd
hjmAAnKP0pCwvmd5kyOjlMYYJ0zU1dcKFR9pKvLOFygScaoWBWLAs57a+Ye4mwa/7mpxqSqVwGBU
Ua/wSuBbcMhVNsrdiAg3TrNq5078dR8vGXv7qCbhh9xCtGefLAb7nBUKNhG1VozPXClVP08B9liR
En9qWN8f6ikLb0eYiocutoZAiTSaZRM59a4QC5OEM1PRXTuDQPXWKUsqraXihsrVXKj5fCEEC07H
i8rcDTNsf12n57qKv5Jsq1RJ/Zh2DQicfnEvUryvsJtzXFC+ELJgunR9/ThhSxWvypLeh6HC5pt5
sIOwRgs/M4qm3iOdjROb1VpXgn4CHXsXhKmuVdajyer2sxatcvIyYT3nHChkyVCegyoakUoFNHVD
K5Qjq7Phm5QmQHCShzTwJojqfTpZIJQslspAh3ZXuXQ+AHZxXqjxPD6ZameTNzYcUviWA3U35vyB
RAt/AtIeFm+XevQo4wrj593o5ByYZIf6Ndf4/sNcD5DkqxhQRNy2MLrSScM0tfvQa4hluyUsfhvE
xE5RJtgw1aRc9f3YXlGa4NdY2IS2O0rjSjAhVoEdiDOwxw9s/x97LkcDJeqpVa9Tj293t4QaBBpl
pMZ2mCYtUW5BHqDur3gVnfa0Xqx/g///P8hK+j/F3XPxs/2f69g/UPZqkijufnu1/P13j6Lgf/K/
8uq/aP/X7z+Ofor9c/f86m/wQsZJ62P/s5k//Wz7/N+j//Vv/r/+4f/4+XuUx7n6+d//9UNwyVlH
ixJRvuJWAwk9zce+nZ/L4rmR/4O/HHBU7V+aA0nVU+GyAVcFPTr+bLv//i9o2iBK7RXmCDKXPwdo
/JfspO7+y6Jq5LnoN0K10E1Ani3iCjH/1b9sOLe2B+8XbpNlufZ/wsZ+jRtXgMU7kOug2r2GtC64
wzQGewkKGbm4CUk8bkzAyOeQnK8R8X8PLyHhy7TCBHRle1H4FZdhOt3Mhpmtyq6IvpAuoWg5ubSM
L+qyPMPFeQ3W/T+PVD0JrBnrwhmq1qlWzChi6TmXgq9TnJEI5LaoifkaG6z7Dl+07AxX8e05BKf6
eg4RhcDcrV6w/VG80ESiRauuOdDK5QytQHuNQ/37J60/9QXGmYooxOV8FoHZ9kN/qVd0cvyxQZMu
j3S070iDzT8soX/ALLS+QY3Yva+UQeEu1irqGdrPaxj53+8ggeGV3FRYoX0d2OYESm5UzUg9pGPe
P8Gqyv8jUPffD5Egy/HQWdRCHREYqA/jjeFqv9K8ds2dHSnUfV7E5v2/kdAv/cVOfa71n7+YzYlG
uo1EXBXUSQkrfjR6QcYzo2+/bXwJkb728CeLDh7FwZIS6GSPHy1O0ev3Rz/1HdgQXr49ZZpu6PBS
D7jJmk8k7gstxtJ1UHN1Fk3333/KqTmStgUVDXjdxrI30Aa0NhWtQ2KG6uqZtXRqdGlXwHIdzyQn
rQIuC7SWh4Z8oUAVrDm8//baiUmSWTAadV9zVkQVgJuaxg9RYs3qZdrZ4HYsGxzPDqNR/LojVQyf
MqDlyaVGK7q6clA1rbE0ac3kMIYdhbUu8WwFb1p7wnUuKzXt3CueiGmZPj0nYhQwGqogXFyFIpNQ
2/iQmZFZgAVLU/Vb0mXLT60awKVw8sdX6Ht4Yk/NnEtEi2jbsO1juNLmYpmkR262No+VEXgVsEK0
Wcve++P9b3HiW3NKvVqvfY7yYjqmdYC3QPmJpj99w7kBt7gt2tx1CbyI5iipKBPBCwhyKwdlGGpl
8eTA9v+87fWlzaIb0YSAjAOJQs3TJyVu0h/jXBdn9rtTkyNtFT0pNtgfbBIUb25NQCztatcRO862
MHalzSJfGgeZU7cKXLVTwwtPi+ovOrC77szkn4ozaZvggF3COORQmJuOPi8axKjfq8vqFKaEkfLr
/W+wLpW/CS3/91Rwpe1CR/hkzh2oltFYT3d0LNufoNA097pl6eZ3U9uHyZmzYV30bzzKkZIHlFM7
J+ywnTId0Eg7uH1Z9+Bo0+RQkw07bd/ze1H76vQ6Hs9sBScWgSOlD4Dtas2owirwEIfzjk434e9S
eBGeA5vmz5Ei3GimEdTnKIIoq5Abu5h1QyBFrVD9QVqTmwM3Jrubz8hhnPo561d8EZADvX49nOo6
6NvKLQ9hhZDhYenj8un9X3NqfCngp4ryISIgZKyZ7gIArlrxp5mrbCvbxl+f++L9KXhUYCETuMUe
JXqQqdw/kY8887G1ddG+tcKkkOfSpheNmooA98LFN8bOzX/EkZZMBxVre/0bnuAohsVOjCY14tJZ
eZtb4Tgjgtipzpktf52qt95B2hYAAg2mpvGJlGrA+aAw9D9HFd/sXdG5ysdt0yhtDbaiOHbdzKTh
0GGjXbrQkxxDxzmzJ6wB+dZPkPaEMqdR7mBEGbiA2NudSR/XO0RADUJMbBKwSkab1NVFGLoa0Pls
zr45oW38eP+3ndiQZD4YFI1srk3SC7QrMb+rTDhVwP/jTvmAKPKoPDhxJ8Sn9x92Yr3/Q1VGQZTc
KXOuUC2snySzte6C3voSntnDT40v7Q5olCpJPXV1AGdR2aMgTX+9g4f6/tuf2FBtaTcovCru5/V4
jm2zBLrm9QP0kmgor/q6sscdLTHn1zBZab7x50jbw2wVNRDzgfBFKA/h+Pqp6bXizOCnPry0Nxh5
mLZ1veaV4yD6YxxG0wMFwyL2MaSbrhX0O/fvz9uJ9W0br3chnZKNSIAXgxBAKuoJQoX6oFtYAl3k
Jc5pIBvcp04pQucISCcsdrDr6U6//+xTK0LaHgB16bhvkp5DbzBBOvcu1guDgZDi++Of2H5saWvw
qg6Yh8oVppoj6npkuA7W2DDv6Ka2k2ndv/+YUz9D2iKi3KgAYGoVkoZI2XotXmT0laszP+LE6Jh+
vDomBFytylvDEsnY8AHwvvagwCi43PTulpQThHaXANvijopX6Ih31/iggHU7bhtcivgYUkut6B2D
rzI4DVJqRxit2sbRpYgfaqFjP9Ew7a1hXDu0t3aGQJp527tL4R2jFOMVCmszAVXzDH8KvedBs9uN
875+7ReHP13kNge+WQVpgeeasBRcH7zV/Wnb20tRbS+KVoHV4e3n8ZeBnBdcHQzGtg0uhe1cZogo
i5KbUFMISvwYxSzQGvxto0tBm8J7p27iiWBKk6tyQFQZl76nbWNLkdqZbRdOtMyCGJ1jFIDFsuts
aL+bRjelSMUBJoce14tAmawIOBi4u6Fq8j+2jS5FagcMPU9U5qVUVlY92hQXiSjq/bbRpVBF1Tpp
jIrUHfad8RGk23VEVnVGNOjEFmZKkVra0QCcgWmP4MbFqHA1lERLTe3Pia+ceoAUrMpg5ehmg7/R
MDnTxx7iF+n7tg34HxpARuU6casLLI3qe7PBnFNvN866FKZxCRXRsxGL8exlANTdsfpvgFE248Yl
KYWqa9UgH+pGIJYJznZfhQogcAtMxJdty0YKVmuaLa0BdhkAc5/ZiEX7qZ/V+EyF/dRnlcIVtUY0
TXMWJYjDNr8dbRhUe7vVqnMJwokHGFLEzqBSFiNepUoyrZ7xdKjn8cLsNcvetlUaUtBaDerK2rol
FEZpBAKZgBsrdcdtW6UhBS3a50mch/QDDNc20VgRKQ3YqN747lLUdmh545VDiYLFmYJDsW600srP
CLicmnkpYqtqctQR+k6g0/70l7TLf0Bkwjvo/XW5zu8btzZjfeyL41WYauzl48TM6Pj7dU3TXHA7
+FrCDLA67+MCCy3I6s46EwbrW7/1OCmOi3YwgN1XnCtJlTq7eYJReIEpEkgIUKrnFGhPzZkUzAsQ
tiGNmLNJwR5BrSITro7pbNsqVrO6l1PWteiLFRmLiYB2IFqK/tLrwnMqOqfeXQplKMUAQ0o20cq1
G3/qRXPlwCHZlqzJcpO6Iqze0NgoZjPRbmxkD+5DZl+cWU0nXl4WW9QdlIuM2cshpCMBEGnqcpic
sj338qeGl8KYnr7dGhnaDdo8Fu6ev62/KhCQ+sNQI+8I828a+qtJhI64S4uo+Vhq7SfFSlfAKvTi
Uoti6AC4T2b7GRlQ9PxXMsuuFWKt5rRe+jNbhvhjp+ORcEuVnEJT75Yh7L0ycyGM9Bn09RYGQgKN
AWOegO7DlD1BGsufYJHXcDRbw632rrnQxbBsL0A0ylKO4DQSFUcMAI/+FCEw79tTN8PeSs3M+uFB
ZzQuW6ezfw3V1Lofp2WG0GfaDTzhOUFHJI71rFfPfKPfct5vxKCsqIoWhrKMGA8H6PNhK4+EnZ0f
wUMIVEwWJ6/9qDRna6cCfq1u9B6RFz91EdfHc1MBTq6Pv42a6F+XzZnEYT1F3nojaQNF/sjI9KIo
uVst3WNX6lhWN/NzOCJRXS7GgNVrmxnuBTxExM3wu8rPzMWpBSVtrvMcow6cRCKw00L1kYg86JBm
zhw669u/9avWh77YWq1yHPMxS0SwtF0NoDjS5z0JO07MwOov+2YZH9/fw0/9CmlTbRsVlw2kOoPc
haGiaQipLB7Iso2TpL/+HVMLDGIxKyRqIWTsldIx92ruGdvud7LcYI4tMaIoZh7E5jAh79O1NKKc
3j2nqXpicjQpc0HxPBnMCNqYST3GxzS0w2inO3d8nhpdSlvmcBhHB121IEVQ+lsYqUC3tMa52vRh
f6ufvVhBoakk3dgi2gaZPzqmw9z4VunZ57bTt9enLKbXI1Ng1xpq5FnklFA021r/c4hnQzkz/omz
/ncr+MXbK3A0ckNf2sCcsFjB/QN45oWZZK5Hb7XIP2+bo/XLvHiKZiVjZqIsFWSisK4hRs4Pbp4s
Z0a3T8yRFFpxbk4W+OkugL6NGMOgNUsIONbQ0WVPnXInqrTpz+yCp9aSFGclumt9n+aKr7p9dgOB
9c/Ew6Bo2zRJSQuue2kbiyn0YVBOPribBsXueDizRZz61FLSklktvTj8UgIIzND1vcKNrAPw7hUC
XoSwaN7/EadgN6oczNjH5R6g56CFgDJcZlE/676a69k3CDRxdW2hsg5vbcDkx891Lyv3ppH01tVk
WVp51wPmXM68ypsfC5ixdHJALCh6ejMiQFEO5yAHpuwXTnDFPHN4nBpfWtZw5Rw8ZpFIdqf8yzDw
ezCtOwfIenNwD72+1zGjkKUh9dPGeFTV5qNWC7ip3saAVKUkLRSJwU2lZvDSnYLZNZKDpnfzlnnn
1ddAfRHuVsvndBojCrKF4NwZ7OXfcoCtxZZ5Z3zpu7pdb+nccD3fbVQVeL5aQ33FHOz9BXxq4qWv
qkG9KOrO9HzISubXcdI8XImV5cv7o5/YrFTj9dxMOL06OF2Rrgl0yaMJwuGFSCHS7kch6uFooOV7
Tlj31C+RNisP1yS8BlTXr8vE3k/Qf4LIM4bj+79kXStvpE4yBlIzaIKjihYFE7TR5CdeuXV1pYmq
HH0F+k53oL43lleOqmif33/iqbmTdrC2iLK09iDOJkqt7crWMq0Lo0pqE0SdBqQbQYkhOrz/rDfn
jr1D2sWGyY3RaEsVfwxTENixNzZ4HBtqq53Zjk89QIpvBBFCiEfoEDQlJLIL0+mybF9MdbFsfIAU
4+BV9KZCCcYf7DD5OiKs8FFtMNjdNj/rN3oR47Wli3SaCwVQleB2NszaPnX1c/3+U5MjRckyTMmo
mzMCgDhTfrDm0Ttirf6XAdZJ3flTo0txkRV1ZqPFhD6qhilIQy5+iwnJOYzaqdGlU9yL8sJSw0L3
oepZExcWKP0H06jNLVBGVqYUBUYNGJptuwjGZURcD8fZ8Q8ynkXsJmBcm/YOFxHZ19/XzRH791Zl
pHBOk8BBGRlWQhJu+w0yjK9EKAMtEydDcB8qMzI93Q1CGfojnrftr00LVAboVVA8jYFNKTDHpLrq
HBtjgaaLnreNLi3/UB9XXXY7DWDzDf2xzCfkuUjR0QTc9gDpjCua3qqriQeordN/RhZFfBoWDdf5
bcOvi/dF+KYJHPdCCSe/hJN5h3gU2islmLr/TA3/L/AZy0cKYKGHc2/HbYpNGQZXaM2VyzV0fxQv
33//dRr+cfgwvhTCw7RUtp2Hybo8S8hMpprvFaRL5p0Q9jl1+FMPkSLZaSIHqZWQb6CJmF642SMT
oud4+u6MiJLM/v3fcmLDkIF6IEdbVYf1GBg9RBQx1vpOb7VNHUjXk7F5mY3GnZiaNCjdGQKOFRbI
i6W1/XXTy8swPH2ASTOWDD81+nMdU9CIanNLp41Xl06wPBo7JKaRnxjbuLrHxyoNEP06F2Envq4j
hfA4LebSNhQIUdt0EE8q537albBFH3E2rzdVr/gNUhynkbnUVYWuk63GHZawrhtF8MBwctu2ehwp
kpVpdOLUcmOUXTFerXtQnsOkb8nkeXspjCsndtFmtONAi+bOR1WvQYBv3lToZnQpiKtsGAEBGUnQ
DzYgZPwAresSs/v6zCZxIrAcOX5VS88bVAwhXyiPc+Hh6tK454TOTw0uHcMTgOBJG6Mk0IWmIPfF
dYf2ofH4fli9DXh0PRksFymOFiHzFgfOUnv5IarcGFPejBvsUFeeu0vi3vwDbasieYQQqTzPhabW
K7+OGnXw/juc+IUyhK7LMP4YbBL8JevrZ2vssrsySp2nbaNLwa0Z6KpmdP9XNQ4dZ7Yau/kZStO2
0aXgtiH8oYDuRkGTRt61MVqWj/HqWcDzqamRolrkiqE6OZ9cMVPv2oLcu++GUGxpJ/Lt16e+OJyn
sLYiFImiQPPCXxbS4hfUTOLDtpmRQ5quhtnFXP3rnlK6GnL1nxBqODPv6wS8cS7bUkgX/dwlrqqG
sPZX/SIbeaK7uFZMKAaib40zTzk1/VJgN6apg0VpWZkoG0V+ugqlIDiSt9uyO1uKbViHdmpEi+I7
qFTSXtJ2ZjOm+00fQIbAQZahboQgnb/E+DbnhYnq2BxuiyoZAVcPbKWpy+AQB+Hpiyq7FrNpbVs7
sidYA0940FLF8+OkTm6MaVEvawXh2m0TI8VsQddtEZXr+X1X2NgJzDa6y2i7bxt9XbEvgiopbAvl
dyR7jU78ckUudi4qyhtfXYpYPR2goigt01568Q3W02jXiDLx33/1E0FlSSFr1I1W9uFCvatyIFSZ
KEZ0iAvAEa+QVh83TpAUujTZlhHqATd629CDYUAEUyC7sS2Xs6SQ7VNIpF4qPN9JU5SGOy9C40Qv
zzRhTs2QFLCaiwBzF4ZsO03tlag6pt20A0SJW3dcauOm6j/GxNKlOFp0fYihBKEKXDpw1mMfubWN
m5rsNIRhJ8d5naxHVoa2ZTeiAh0is/X+GlpX4hsbsykdt0mZDkhO0ltAMGT82iCzFSyx0d1vG10K
XWeBj5GkRuiPqM5fwCT+0s6dtvHVpcgVlYWY+8LgkxLriC+Gn81U+WPbi0uBu/qJkSCsipALTh2G
EcU3igAhse2gMqXI9WbRoY2th76plj/Uub7MK7r5215ditcOYRDbSBIPDbw0u2kbvBov1EQDm7xt
fCliayNCLrmeFb/OJutzmJjec55l5y7wp9ajFLGlaY7eFNuevwDXv8mplAVxr288Y2UoXOHO4zxN
HIMInzaXRWYq6F1imvz+zKyr+o1YknFweokQo4b2i29MhbGfQYawKaOuc6yyYtzncWZfvv+gE5Mk
Q+L0LC6BXDTrsQLZNkRrdlyS5LhtcClmk4npRgxR8fNKn/wucz4V/dlb6akpkmJWr9xUSQFus3jU
7pvbzcjL6sNsdOhUw9G4seoJFbBtP0SK4RTJ0WHsk9DPay3aYTQ67B3wLxu/gRTCtjfMJiQIfonT
6NMFGUT5o9bccFuub0hRjKK/7s0O8J0yNdRLxK2SHxQlom1XOBkGN5fsbyb6SL5p2ZiWq2IXDtPG
ErEhhbCDYW3mFbSyUBGsD0mvJXuct+dty1NGwRnIRuepGSs+erDGPm09lPLyztjSanc9GQSHvGNt
DCDLqH8a9YcQNdaLRohoW3n7t6v7i1yzwOGmcmuaR4sWhQOSPWWOctKilTC38C9Ity1NXYrgCMJ9
7ISsHW3Qw50RR+PlhJXvmZW5ZgZv7HKy1TbKvcJboO36SZcsBZfEQu+uOyRNWyRhY+QayzZXME0o
siw9M28n9jtdiuTOU6yuTEbFj/WhQ1FyGAOwXuOn9/eJUz9IimSjS4zFhNrtKzhG/xLLbD1Wra19
VEnm1N2gYVKj5vl0pjD6G6Lz1vxJkV27IRvswtkv1NpGzSs2kAIGJFSG95VaF/eaXVCMarzW0m5i
dKtR7R4X3Tui0718yfHQwJKpWHLc0bJSHT5F2LJ0+9yOccgDR2GP2455GWnYtDMlvshU/KKLzO9N
l4GQVJ1OfH5/0k99UmmT8DT0NTUxkaWoaKLOGIcFOLFsosu6ngwcM6uchNxEYrrohl+emf4c66za
NjG/TctfBLHhIrOGagSXXTz/AnVsoksdE4iNo0v5eF2obhsBw/VxLPtg58rHMCk31pxl0FiL7tE4
O0h85aP2I8rtJyusf236nDJebMSwozDcjIwk7MFIDvl8OdXVxqa7JsU/9NBkwtiVi67W/kj09DG1
mzM524l1+A/D06yhFwjFHl04kVzhczUiAm2o2263v2G8L9aKGBzXDtWSczYR5hfDUbx7CjC2v23S
pUw87OZuFI7l+WXUNReFNjUXcbNs4jUSQ1KETnPXWHTDPb+ym594hH3HYnDbtMhQMDa8vC0rACga
l6wvpVbagR71G48/GSHlxri2wGBaravc5CmJw/ZLnYTOtgxBhkilYUszS0d4O3ft7pZ6ncCHOjcO
mz6pDJHynKgEehy6vtqU1sPSNeIDAiDVtgUjA6R0SOMjgrxc9jvRx+jZxfltV6nlxraQKsVpgR1S
VgzsApFtz34zVdOdnZvizNz8hhW/cXLKGKlkoCM6Rjm4q6krfjhgEfLbpRfG91iZ2wprmPleV6sD
OIjiORy84WjnS1Ie9DicFfRMkRTwYfn8SNAFag62iUw9avT4x4LTL4sdvk19t1+WxnrEz9w1z7z1
iQ1GlY77FAnuvpoKBLoNi7quUDwcPu12Krel8jLcapqUvsgSh6MOW7UjvWgLY0g8R7atR2kTyI06
Qrl6cP0Ih2PcaKO7sI+31Z6ArLwuvWao8C7WrIW+szoaigqIU2Et1aaLAlgAafRBQ/wX6zu/m/Gb
i7QQw8jE2iRL5tKkfD360DkpetwWZg3TVN3ZVew+xMYyf9oy7bR6Xo9Oo7l0wqrn3bVZv0girOfQ
vNwGwnBl/KvjRkZSTGy/qw34s5pE3VGv4vBh27tLm0BvilGxMXP30ab6HOo11m3dnO+3DS7l6hXW
iFgtkAmkqoprWm8/jKG5DRnH7e/1rLe2gi3ZTGanQAs4Oiju3E5Lbz1te3XptDaGWNfVlMzOQ7PR
L2AXXVRVeA53Z/GO/9wbXRn9NS2DgjtGDwYyHLovBpp2z/rSK9d1o9SbCBMui/71/CiJWOx29Fx/
Qnb3srLw0xSWtUkCgtHleC3CuRSl5fpJb383tfybU2wieTKyFKyjqVkVpkckvovtXEd5l19iv6Fu
um67siabC7GgtjOSvKoYleMy6dFqAK0amzg8vP36yV8kkSPi052j4Exewnjb42RyA13iHNz0BKDA
deVwxRESYdSM3Fpt8gP2SRMBa004M5baYo9+bihmv2uUOOsRoc7z8mDpljMiMYoD1aZLjyujwpBc
4U7c4Nw0Kp56oGlTYmydbGuguDImTOntRguVxfWpvjTPYzcvgboM86YLhOtKYV1M2pQ4LsvWVPJL
26uMfY1j1G7TniFDwOZB0Qszo5aPWXQLsV1/RNk+3Ta4jABTsIlAmJv6qFl49aF3IBJPdhWeUcV6
O+9xZQDYIuxFa8KWHL+OJpqrhX6I7WRT9QBhx9chAf8BmrzeOf4wFm22wyc+T0ESFG2zbUXKILBo
HGZkx3vXx/QEDdo2Lj7FRdY9bvqsMvirUqCRLjruKpbbxAEQl9jvZ6PZdENBq/T15FCJm6IMTXB/
jEVyxOw1P+A+dU606dR3lU5g7LpxMbX5rlbTZL7dVpB4oEOeKS6eGl0+gku0f1HiZd4d937ycOIr
bXWTpAungByqgGXwSa0dvw7b9AvwbuPj2FfVpkQcI4XX0/6/OTuTJTl1bgs/EREISQimQCZZvctN
lcsTwt2RkGgl+qe/K+/oHH43EQw9MEUKNVt7r70+S2FN0OkwhL57K59BwSneYgpOxaEps9d9Bf7o
z52vcDqCzNzCRGOZ3sK6RNx87Pm709d3FJcrRsM8mpdRnkrcQWUKY1H5/tjzdyuWFooIBgJHDtoz
f6sYsR9BVZbPx56+i5cHOfRsCEpcU3AqfQhEFb1TU7cdW67h7gBuBYtLAFZBrA3aPtGzc4mcQP45
9u675RqCc8HJokTewof6FNerd193hX137Om75QrsMjVaMZFfFfVZLz2abZ4hx+b8XtY1Ndh+3fV8
6jjN6hDOTgH314NTcrdcQQdYKg2uMwQhQOABWxoowMEdsILHhma3YCc5ms3vroer7l7Wrn+La/rt
z4/+TTS+13KZ4kqgMFuRD7ZsX+EyvOk8Nn5F8tiqg1HtXtMFqnw1exq5ohlIc2A5apkwDZ/LP/+E
3+zEe00XMnMWQslQ5NKnBletuPEdsJu6mI6FH3y3ZoVXgAYFVn3eA4uVTKrOXXz0Ksd3S5YttJnH
VUT5wCJtMnhvhxQ21RFgG8eGZ7dqAcGKqsFGCPvEBL/9zgd9PB7rg4O/W7WGQh4SSew4HVxM0zEy
n4PZ+5st/O++bPDfg8rREbySBdH2OhPgVDoo9mCheihhFO31XL0Z4AoAoFQ+bF4NUpEXZnKzf20i
vh5Hv7jm8t2ahXVrWNWAdOcl6Gny4sBlHW5dEC5PXtSZ4jYi4C7A3b9/kesEPLdenQaMyKv9z3GH
ahMZ6TB8giMn+SxnuJZfChZ1Nxr6ue9LAQ4TBO2grv15ivxmE9irNOpZextwazg25mr6xIFEAeKz
7EHFJdviff7zH/nNx9xLz/p6pFO9LVHetGgRzFDKWFUqbVHQYxN9Lz8DwAs32hmx6tJM7lOw8uYr
G6Zjau9oLz+LAGqppQywjHr12PPFoYNm+3psaHYbjFtXL+xcE+XByLczF6V4dTDoOXbvY7sdJiI4
rX1oWXKFFj6YMjarEcATdlCZHHv93Q6DLEhQdTBNyTf4YLxxFvLPUUOnT8eevtthKg1zcXjJ4dq/
bOW3SdfmxhXRMYFSdOWs/DtlUcAvBQJ4hVxXYeQAyiEkwQnAADw6tkGyXWywBsIucYvTyavRtl9S
G8DeGZjrY4Oz22VkL2JTjNBztgbgeNSnOzhhHHr0XoEWw/BgFH7D86LvalBr+1uwG8JjU2YvQKOq
WeRUeDxHi/KMggPpPzq+9X+ZMtc03y/2XrpbT5XbQB9Ts8gBseU3M9AzP4PBOj+lvD036NMAm/KD
GkkBj5z6YK6a7pYZ+uLh6b31PI+8eQPVmEVLMi/zfKxkFe091FbDws1SzZELN4g+In/lb2NFav90
7Hvv1hmc26HMiDBoPvIrKaUgoFKvO1a9jvYqsZ71bAmuUivqt2Gi5va7JcvfzKZ+c7TsRWIVoGmr
a/FwxuDiniyjWVhS94K9HBua3SrbRgtQxoKuAS2i7gmGgVvCu2D+cujpe51YhDIqm5CszV0LCK8C
Pogop87HHn4NT/6Vkq033AZnLQDoXleSw1+xygd4ix18+u6uHK5l1dmIhTm8sDvAxOmPwsR/8+v6
zVfdi8PKgfYtHQjLx7rqT3UloXWj07tj47Jbrd3SsnWAGU7O1/GxoH6XuE79TZH0/9ZJv9iA9jKw
pkfErYDWzqeOVe0FRc/hdggB5EiCrevfw89pGBKuWNclZWC8IonC0o7ZtQICDHjTmT4BdbrtEiGW
7QGghsZLts4rnmrg4+bETJFWx/JYwW7ZV8gY1F6/IUEZQramNQxhcR881iAZBbvjlUP/D+0X+PD9
bM849l4McwdffHewoi81njaOzCqQ7UEeq37M64b/La36/7//V59wt+ZDv+lXtiEmmyjwQadoNbV8
g4mbk2kE49A+AWSbvCt900t0VHOpbqeywe3WXWFjycDl6J9CMoID7kFPvWST6OcPQTD4w8nMPZ8B
ApTLfLLbunzzaSQyLwBZekTYl5DGq7+KpvbtIVWi2JevAZFGel74YT7HCqT3msCsMGmoZT//vJiu
5+r/jpXYF7CB324UAIxhvsE80QOOXEUiZdsW/whFyz6uqGkc2onFvpjNRg1PRmV5PplGn0OQrr/E
AwEz988/5NdbjthXs2GmKBDtBMgteuF4w2GzjzzdwUZ2sa9mN1HnQM4McILPmKipGUj7GI0+bp9H
3j7aawktYJ0xlKEIqloBauuyqKQN+MG8615NWLaYQLEGr72143eCRZ0gJXWsLynae9CZa05XbiHP
Q1nIpN7kh5hE348Ny3XW/usIrMRA/dgiwzJF3N01MNbHkvSjYxH4Xk+IXHFAhLUh/NTU8BQMHv9n
AUXm7di7Xyfqv96dl8DPb1zgk04s+DYbvHcmIRT7W4vM77a5vaoQbahjjfxDiIKzqO6pmac3UwXW
nBpVqDghkNN+hAQ8eqyXamV3SGI0w2vNGxivLuh9/1BtQfOow6izGXIX87vaSuVn22qAd1ZyjbwU
NUeHQq0/zo9ATvItnYqp1Rm9etZng4Vt0F+m/28KxCLeDRbUxWUI6hXHNqcFxMih3P5RbcBYAq3O
Km7kJivgjmEW9oLK0HYPGUyLPrWS1Mc0sbhZ//dzobtLlqxAq3bgeyCIYxoP2AsPzrTdgbfIYoNI
LBC5odbbElLVI0mJKo/xP1Af3h15LZ1iKHpRWXEDYzkw7vNJR1YcixX3UsrYTBKMD5/nWwQLvxr2
w7eAWOqDlfm9lnKFDSCCrmuWw9fy+9xZpDhR//CPuVREezWlkKMdpnnhCJGYSHCCI1tTq/7g4Oz2
qA7a8nINhzAvFIJesCll86a6whwrce/llKsYUXx2A8a+lv0NVXxIRTg0h8KLaC+m7IDd8ZfBYfOu
VhQVUTK7bfuDzZPRXksJQlmFUChiuDkOkHfATzQB4UVmf95gr/H+/4Yu0V70GDlwS4YG04Y537J0
UQ0ckwN0Pstbw8fwnz//lV/HFdH/SB/XYevdjHruGPTTh2VSisIhmqi/1Yt/k/DwdysXLpF8qwyO
CWvFV9suFZxD/dZf0w2dg+laKP5T+G37zXBkMNE2jvDsyA8TMf3vhldFmiKWXHneafdNF/FXWx8z
YYQMb7eZjh6poqibeQ4VbPEE0+YGzdHOP7Ti0LHx3zePGasRsyKc2Uai7iMmyWVU3BxKpsCX879P
V65epqYhNI/GeHqclbYf4qjQL38e9V9PWggk/vt0ykK9NrKkEJV01ZoqVbZLhr6R4a2HkfdyKAEo
9jI3mFGNKm4lfgMCy6Toyw9s6/ixibMXulVM8k3LieaFbouT1OV6IR07dtagdeG/A1RUxUJG0rC8
CDU515PfoqHSP7ZZQzL136d3cKhuvapi+TC5uk+WzbOXiZiD5WSxF7qFyBYPnsTzu9izDyv3oQYH
ae4vYdKv9yKxl7DBTcgRJTXLPTuFECSxn+7KIP3zzPzdw3drFm8OZxmLg2YuN31HTFkm1LbhX0p2
17TS/27WYq9gm1ow7psJKWnftfWW2ta4MIWP0QpvsCDq2NkFo/2spmD49uef85tEjtjL2ooCFLSN
RBSSfYIsQLk67pIVHSD/XFNTD2Mb1eZ6Xxmq8UyWIuw0fDCRIMxo4VOXbMgxkZPjTTAlW9Oa9v0Y
9fWdKbRfJYgWxXyLbjqUw//8ur/ZF/Y6OaXVdqUd0nxuyLAkIWQ3n3xIEr51vTzkFg492y6h6Cqx
xbU/Y1cAnTzriWOp1zTLX47j38yfvVwu0MxrN77RfJuD6WLpWD9ztGce2/P3WrlqhgRtUH6Qw+uk
z+AzP9w2vS0PhUFir5WbOypt3zI8faq2hFZB+UC9g0J7sdfK0RHKoVA0NIeXCr2hJg6eoy3+W7/N
dWP8xcra26RNGvUSC2/tvOniGrmbxnSvzWYrk6A1Zmwz5ofuENsKM2i3Rzg4p7ixpiTvtxZTHyjw
+ls00fXgFNod7KEcCr0UIsgjBV+xE1McJLpuqNzfbMh/N0d3Z7upW+z711k0x7G+ACpQZArSimOv
v5fP1aPfC+moj3phFKWKhSLDxzimpBV7RzSvtA3ymcDFz0oMp7XweVbV/bEKvAh35YDKLdKFKMLn
HMd7ihIYLDlrdqiMLfZE0cqrhNuArM1pa5o3DVxfIgrafvrz1vmbj7pXzq2RMqxufZKHVk+fkLXX
D2ap/0aG+nV8LvZ+aFMTIR/SOpLLrodefeld80lIVnyBO0bvJYPzijHxnPQ/+qqfplzC2fSQxlbs
gaIlDfiqp5lALjmj2gEH0BRF4+Hm2LDt1vLMWc1mPZCcDa3O+4qf0fZ2MM7a80LXQUZRtXQkN3ac
P7JS8/MU8OF07NV3y9i2IohFjVevpCh/+C1Za3R3w6Th0OP3wrqNs2YBAQSnAVL+L4N2I9pTg+Dr
safvTmE1RlOHCMTPQUOuzjVyBigamkMG8pHYK+oojneCvcPPXQkxZgKMrwNXcuMHd9C9oK5aIzha
kdHP54oUmVjUDJeV+JikQ+wVdYJb6aBeIjlkAOW3ToUcdZujiSbBrzvIv1KywFjxdmoLAmu9pb+d
wUzKHdH+oUyN2DulCa5xC21mfFivE5+spdX3zZST+sus/M05z3frVXiV7Moa21xZw7Qy8b24WpLJ
g7IpsdrpN2Row+XYAtsL7BRznoRjFE6yla438MNYH2U//U0zdZ3pv4hY9vq6rdQE/CjPzxGfL/M9
DbR4Cje2wlaf8kmmxSia/uSjCSXI+v+PVQ+tvL2MzUy1mbqm8fMSqLxHn27yfhiVPRah7jVsmxBT
5EtYr8NLTT61DuSBal3nY5Nrr2Eby1rCLayEsbsY7ann6hvAe9tfptZ1/v/ig+yporzv4fm8YV0U
bJq+u3WrP/Kh+hur4XdPv155/rXq+iaiLqhlkNua+QmAgW0ah83fZFTAh123/V+9/vUP/+sPeCis
13BvDXIFHqeFGmBqV57A90lXYwKV1dyfFgkey42/MrjX8sVMy1Vj4lXZugXh9mGEHzOktTAc+xFV
Gx2Skq1IPvAZma10tU09nYq+CYsEJNoSKj++heX9FrdjmUBTL3gWD33hp06g0ylFtm6M07CPxAhw
XF/qNBpMsKZy0f6cO63bIdWta9ec04mOl1gGMT+NMx+jhAOQN8KGeGza80priFXWdfPtLVpSJ3tn
K9eNqdGo5ryzEiDuCy+RETipcQP7zAQhD5PS00FwN24KbrZKTptCxbI347sSYJFXH1He8KUbAabG
g/mk0mCcvSWt9eab73Ri25K6eiqnpIa/YPk+Lp1fJv5KQpYbXH/nZIbY5Q1qVvg4hUNf0aTwzbDe
inXDBAWuDu0pH4qGwInMDFvZX7jw/OKOdt4WpDWKONsDB09NZ6u/rcXXpumuqgls8UuQLAYgAFCT
jDVf4QlvfuLDRcUppoEl30hQDMUjjaoQZxrXi0l6b/BIUvs+w/28cH11Ow7IBKYLjJz9C+z3aX9D
YBna4hV9G6VEDHWDMCckXwFjZGvqgXIoUi098j7gHovf1UBP3QAIafllhSm6BD6QLsXLFjB/erBB
oFGURTaw5LfUc2ORlq30WQbcUPOj7GbdnKTX6RgeYyUZHp2B/Df113gypwGxxJOcDdhfZNjoetm2
LZoSMxfFcIJbmd3Og+yDz8SosL+VM4PVWuD6+nHpCvWCNyyh55KwDX3r2LK+lGr4yhGUfjUe/I+y
vluxoro1sB+bdlzf10PFXubVDfoUrAxilZHquk26SnuwciZwiUuqOgyyUYTeMzzDw0s14DaBJEfc
27QfgvV9AC1JcCnKARkTx8OZXyrVNEFGLEdWCI5kpUtKtZaoI69t2F1CYtUDYNBV85HBrjk+xb0a
XqGVrMtsXUM9fNa0K8oznUWznvuIRMF7XdRTcF46XeizQR0Tk9b5c/M+CiQnNxRkqwX0xMq6bIlQ
WUh77i1lxtA77SW1W5w+wfjfrpfWDkt1Q0OOKYm5K0v4UA+kiNMI+ztK6Z5Zu6RSAlnKXjuQppYh
1n1aso4wCEGqOcg83Pwf1Ta66P3c9Pq2R1ey+bHaKRDnVtS+vmMKwBGEg8qh8GXDfzQSid+CPuRP
pKP1chIbvu4lGuvxQbI1xPfcFt2f7Mq66XnaWDC+cY6hSY2FhDcJiB3X+2YNvLdRmA2GEHCWD59A
dC7rpIWlVZvUc9f6eHs4WzyqAcTMjM9Y5+c4Gpv5obJD7Gf4mEV0Ik6JH0XbVOPbGiBTnUHpFokz
iW13L+IRuUgoI7yvaIAgYarkUiGrVZZdnAUdic3J99R0D9oTSr9eDf//u7q1Jn668nxrm9iOXuGZ
skf3xMqs+8AxhCpjkV95qZNQmd6t47ZW6RQuC2ymiEe/jRZLHD06/XU3aUmoTlc3x/48K4z8c7GV
M7tQIHHdXci6F2W8U11O61df9vguDYxB5yySIAfoJOTt1XWznUUQndjoMeAXmyWsb2HALA0+WYSO
oBH2Gst9NBKC6k8RTNtDDx72t2iJxuGuhKx8etVj0IwPui71clN5hM/uejqIkiSsbSzSwJGCoNTf
iqpOFzFMdRoORfgacSQtT55f2x9+YeZs9JD5wPe/SmOGU1MVcbaUw5CLoAO3fYA/fbi1X64SgkSP
tE+VNf8oHwrBBJgFqP4j/rmAx96ZLuj5bNCPlZXThCtk1MWpX49luprJJriN8WekKbysmSFrXuJw
/LYOvIHfyfxqgS8LEoHF/DiTqE/hQNVkElXZtFIzwsHI4ydMGSUxFEzhml0LeaeVN83paEPvCZRS
yKNdtGFY5xZd34nzmYJzECQECSTs48WSOZUA4uIIsPIk7EgzcNs+4QRTt4ttg9SHq6JMpIwftqUZ
ZALkBck4qrUTXOa8D/OovgaMFF9BEwqewyoEYX3yuqT1cdyoOcCO7qsyZbVb3/ducG+ANo13nQ78
z1Wn3BsVXZHastxSn4n2vbU1fmDlxRdKls/NIt6PoI4mtbB1ykIVZnCCCRJMyuC2gjYKMvxFwERY
608wbxBPZGq/eHWJlO1ag+Cg5/n9UqMBIIw9l6kCXix9V6A4NcQXMyEVyitIDigtnltdPdPKLGkk
2ZB77fDSl9sXbv3gtKALMG/gL5l4ZnC3ofYww7u6/OkNBU9MI591yL7aIXwCiOoujsPhbJfmaduW
eEi2yS+/wwwn2E58NPEnHTOJLBF8ZLZpOvG6jy6VA2hZd6jX0L6v0m3e6p9Y2SFJN2O/t+0GjzQ/
qm8RnNhTpey9v0Y4rICpeGMAxn4pxu6GBstTVdslJZXPHsO5ynu2PRsq6A0OCv9ehGo7TzywiT9G
8/txWac3a8yaaG+IUqyx8aGgGCeF6CNpSlOc2xA3GV+NIkWwoV6Lel3fNyhz3woP07eER3TWF22V
+BKO39Nk13zogi+bDDFos0p4XLmkpfV5beEERGGumNOOro/EiylamwonE8jxhlQGJPgCS6Xxmxrp
N3hm0RRiFZf7nXiF1lFfHPFgtAIw/UWBnppQwbZLuHadSQSDazQWGoZnCN5UGQM4AuQCJp0rn0Sh
V5HAwEW+GYkDbQjdkKiusfEJc+QUydZmqlbB4+Ar/ZX1rn/YQi/Ipto/MyH7RxYgmByG6pYjUEtJ
aLqTH2ofWK4aIVIwsVeHIvfFNmpJqr6+wc2Y3xfz/Fgq76NRAbtg8ZyI5OK0zkOZ1AXZkoX7QWp6
dWuH4mMhzZRSYNpTQxaXVGAUokqhy9sZlLsUw/GZNeNXCgubtIPssEpmsvQn1AyGr+jlrLM28kqZ
jHPpLsJgp/XWyH+E2Zh4okQxHBTb/LpB6Z5NqnVg49A4GUppu3Rbx1mnaxC4nyV0F2Xmj64t07kS
KgNookkGWAFib2n4F8mWSOYLKmYVlDmSspyP3tCnlnjVJbDRlK6qWBJKOE8WhAVpsE1fcJccGDRG
JAqTFs3oFaQvQWRBbVnuuHasyWozNlsaT0KngcWWSBYib0fwmJZHtAuXCUSJYeYDEpqNV/0mLMkC
NAvS27IgKp/bwqaqKb/Ac8kk8DyRsDEUJFvESD/28C5LyxWIIfyRQGyXjhbBCFt9xs6xNf0dr8fH
aY0/lVv12Nf17Qja0SWMy0G/oNc0vkc8yNrnBv4YOOSiefgMBPO8pv5C6xGrpYMwdJqfO2lWnZGi
x+HAaRfDkjfS5FQjpVbeT5uLz81gyUOlG64SsInCKKXzwtqEeU2Mm0ZMEV/U2GuScoDNscVQ3Bcg
an2WdiFpj8j/PY8jndDZ9+6bLTqpUtwhAOofPFo7lbDJzSflR59H6W7bagDUokKQZhD7PcFznp16
b807V9dPsHp4Gyh0y3FXx4mbNtEngN5H6eQbXF6akqXIKjlMDe4QJfn+bSxFTy4bqz2R9Ivf3uJ2
EtSQ0vL1nxJmM/lS1E2fGbvKEzA5feIFzUrPk6ElgterJXoUSXMuGevS0bDHHiW0xJOqSkTQm7MV
vXgJUBQEzgrM0R6mWklVMPwv3HSTam0wdnU3+DeqLF1W4AQdU5+b7WIDzFOYUlKODry6+VnR0gZp
SWT7vtg0MiQcd7Ckm+I6zooFRgI3lgvzbjPLeIrHpciqBj52/Vq2by2rx/tujkbAoowEzWHrsoZM
7mwrjSAIXQRngqTdpybo3AW7RnOKXdecDM7rk6eW8r0hMXkmiCkQKq5ek3pCxDfl0tafwBqHUA3s
XFBPq668Gdlg3+GONj0wQnAuRlvUDICgNjRlZsIQT2XEPkx26H/OAzxbe9MGl8DQyk+KphM3JQLx
exjI0rRcev+9q2eTU0PQIDNi4hNoMWFT3vV94hZOEgIvRpuUTdf+8AmutPE2feRLzDNtdYecTlPd
Qrup0bXayJeqgLUnuvta5Z9GQbwwCbXR352c2w8oQ9b3dp4QHQvnbgPRtJhiUg1JHBHvJt6oyma9
eLe0GPRNQ1pxQoY2Mu/s3I/6ZBqUHLBjiwU6INinFSuTKoM3bfEyc91GCZbl8BavCkBYFpH2AdKU
8tNcDP5nTiXGTtmqeaHUEVykPesh+A8JqqRB9Ro2jc2m+Bpdu7oKt0Q0Q3jjSxfe9ZPsvnCJQj/u
OYibcKuMTkUMfy5Xw4Peg7vefbc2fLgUbmySoNH18LBQOKQmsJfy0iEaJpOqwdtwOum6wH0nJAI1
gAL3J7rEuL/Mbrpd1iZ6RDaAfL0icRKAL3tMZmlmYIWsvJ0W0vLENqF9waETdWkYOkgs4ZMpRdLA
Hjiv56HNF3SG3mCLiz5oJcwrqYIZMAfvoXAQ4SeWbaDRLwQ7YNHNIjMuxo7J+qU54yieu1SX46MH
3WSGIDz+ia7bvj1hVjr9aCxF39S1nymdeyQMIFIXOHKD+BHz5BtaOmeg5ON33Tpi3q56OfFwjNtE
rx12OCU2/REwwbutBsBTDu3rSJFESJbJ9xv4hemOnggzwTMRtJvepoo3yxn8Y4Z2NkOAB2q3dJ5L
/91S1diJw6Avx8zMPkef0jwEX7rYrp9nT04mWds29rCxFWAtzqXEzaTw5EfFyxVpEOpBhz910jtH
NIy3xG3cParAqTGbI4bbIPIh3E+EhDFxMiEBdGarBy48JGjdS9FvLhO6ABSGQ3JwtwYVwpiA8h8t
ApG0q4rmpLCzPJopMPg+joKyVhApLhEr1tsCDYYvE6pLJ0XZdMeteoECKbrrFBJGBntCgvYxs8Fc
DokceN30WQuj7hsmZoMhKgN5qVsjc5wj+mHa6iELg7XJHJPsrP06RK+Wz2RSzN54GmrbPPYoMqUI
ks2LDYPubPHvFOkXnc3A8V4PQ4ssgx/UX5Amnb5AcGjzsK9lRt1cn1ZsmCntBnmDHBuudyvyqEi9
QBDcrVcPOW6fNZwgMqFC86Esut4kkM6rLlV+9zKBpJDQadraBNat4RmYvu3cG+zIE3FdNpKQnmp4
9d5M4xgkA3aUJx6NKoFyGDPcVbNO4IZITUawyWYuKMhNwSz/B9pRfkGgFN+YDhdHPPCZGbwSfOxt
hgiQn8hYvuDeGpytGcVzKKIn0XTy1duazyPTqL9UJuN16GAeVRUfQRvTN/CJqoakWgBJTTTsixH2
sTJFGwYuO8wn0Z0aqE61APmsDWbsgjO8S5G5ax7g/lIngdBTOowQOy6mXNFFPppvEydt6sAGuPOC
ITgbjxXnUKPjox+K7k06jYB6Ab2l9CTPNqLGE8wd3XNTO/6uwxn8CZhB2H71dL70ARIV21xchFXl
o7aqRo86jJuWavq4MeInDEoz7OGsui0Btn/t+vLUIPi8RmMm2UoXnkiDG/uAWgJ2f5Ph2sRx2Sqf
q07YFOhkdVoU+RGGMsyHBlOkDPqLXoI4CShCMLJV0wn2qv9sMJ/9GuFScRsy0NOYMVXScb85oZpg
n4gVuTZ8Sa2o39bem67a6/7MSUDTquVl4o3rfKo0nbJiwM/yNV1zZObJjYnXdytCrtw6hU2XtneC
se9rPY95W0ZPvpjxC2T3biz5o2C4KM58Qtoo9N5kzP2cxRpZVVgEPk59WCMxghR3YqzMCy9AE040
oh8HPawf54Y+EnoNoLgmKdyb6xNUSp9Dr0RIGZkvdIqGlAziW6nbKQsAE39kvpmxSpxLtNvGzxWs
xE5iRQdWaYJ0XluezuhAytemMals4WqrlghOonSrHhCf4JvicACIfvPrE9IAiLpajrsELAHxcQYP
Bv++PBfrEqW1Rd9ZB9fqa16UJG1tg1ft+f2tP0dlBn5gkyB+WKFZ0W+2l8g0LYafXMOeuskgLNXN
R7J0r3ErWkQMvU4nGVTQBMrmPNnKnhpTfKl8A1FxyE4TnCYfZQBUozeRZwvszHPBwvGkpgkRnDI6
aSpg2qiNzp5c4gxA+uhS9hVJFNFvuuj4WYTzQlMeF95riI+AVPWkPsI8+GbE505iDxJgTPnwTFiB
/aBr69QFZX+GO/n7CGVvp2WdbGpaG5zhVXQ7gpn2zo9NnFaNjy2JT+iAWlTb3zjw4+/6uOcnxSWu
R62F0drsUDYsSOBSbvrxXntm7JIQ7j+fEe18Qcxqbh3V62NHRy8NvXW9Q7eTekf63uH8Gzb8OGSK
W5t4M6ePSLKah1HSVztH1dNApViuueJm+dxDD5DOQVPgxQ19hOfbnExQwiRQekxfFl2i/0XoHkM1
oJVnnpGsdrWe6W1dxDiXJ4iVPaS8lHjHJRgD+QK/CXRRD6PWyIIX0zNVm2vPizYu+CHLzaZei67Z
24bPY5DqArm9pAgQ6yRhSeL2sZ7LWd0zzwUJbn91hi9rsQRx5povVwqJuhmoAGQYRuUN+TD5sf62
Fs0kXll8DS+SueLRY9uQ9WbVQk4IU3AAfhnqagpukUefRIqWpOsChujz7IGmuqF5eRQMsWzr/x91
57Ukx5Gl6VcZ6/vguHvosem+CJGytARwEwZUFUJrHW+zz7Ivtl+yudsEtnu4w7s10mgAqyorMyLc
/ZxfnSYw5EQ7eoHjXqx6tLuA88tAgWdq5lUiRZc9RrZdVA86QZHLbonjJrpjhHCzH7WMHlnvc1rN
sZxa/TrdzO4UOYiuWQjmnRCjGD0Xqii5X7AiViB1c3ndGkY37lclhy7o266OTyLdhuaxEiPnbJGv
Y7fvdUNkXr6oJfrcR4bsQiBQ+JViaJ8Ruig6mkuV5S2ZZNJaSyVQ34temTgc8eXdEvJERKcHpzPv
bBuw9b0fmPt+XlKt34J4Ze6xl2jbOH2X+cYhzBqx5p2Tpt1z77rxYYyK+iHX660+O3af3cacSiwM
y0za46B16dNYxzT/hrsaT05ZWo+dmuttH0+X6iJObaJ9WY1goq3VzszFJVreoKNbXOOutAZ5m12i
53edFdXA78NSr+T1obM/2omR5dec3W1+UA0pxsdSpfLA88XpVU0okbK0nG4L8IK3Wg7ZFbbEBkar
kBgXmNDuOIxoXXMGH9AvJd5oVSpjwkORZUFZm1F10NktAEnRih/4tebjTCejH0dyXfW9Zln1nTJ7
omTqMVoxul+Si9mhovadJNjhKcMe9tAtpVqCuOEOwfF33ftgjkILaLuVdsfYdftQ5tIGI6oN87Ez
4ir7Plc1+SeUjszRiXTX7b2IS1/4kT3rDK5d4CDarIxnKrUm+pSOdZVc58wANgK3S1uWSaJ11bnS
8uzktm1+VZADKUKmqDSjxxSwyLqzrX7yCzE0+k2jGd0QrEnlNn6jJe86pEfu6zLKmpCp7MmDa1o6
buk2Xw80skp6o6kAfMbOJUO/4HDz4Gry77FUsCKJ28wBuPY2B9GcL9/HtbMfMUGqdZdBxp1MmRTa
91KCH4eJ23eYpNMs3dsYsU85XW57ETI5L6KCa7xa02Gd/UZf5PBWr6mlYs/Jsrm70cat1o7WZgn9
Pjc3MwnnirS8XVk26sRebU+nJiaDznPl3FX+Slal6S+Wbt9xM8wcrkW0FCKFgxOXEA2nC8rMfGDu
TJez0SUShEFuBvCaGurDaLVT5efUYgiT2jlKs/NgRJZ4F2DK1q5ex9i55G4SsvpmQnrkZ8iTVr/X
NBCgIBlUUdxVxQZFuHD27K3KGtbL50h25lbZxPwZgr0z63K98i2mmb8gKV1fyYkvr51pdnZjuU3P
CBIAsHsO7/Nqm33tY+NLZ0+roopRP8akvlWUjA8NXNlTM42leyzSZqK9l8IWD53Z9dfaajZlwJpN
PrgH26c5c0z7YFqaRtJjtVS+0nLjdlyy9b5Y4NmTku7S08qMVkKVup4etTwCawLbT0oqVACboJSZ
/eLKfryl+NfvoIWi3EvSbMzIAp3c9lVvltTxO3erIt8Cwr0UG/HUf0i5TNpOlyljTt1BufdJNm57
m86AwdsJfqWymPMbyzUhEOTW7sRsrjq75uIA7SdSNr7IzEI7DtKWKbRt26sciKXJtdfKmhT3riYO
ldm8oxNdwSaX493aSRvUfhst8ZaadfqF8crqaogmW/Ndwi+Mc1OpBXU/uHXmL0BIUIqZo17o4/ou
XIvMfBo0qz+udMDr3rYy90WvZ9paspOa4xpvZfmREctJ7HPVXcheWIGDWMRGj7VuOYWwY8ZPaat3
XiQ1kYSbdYlBbiaYeW+ao/6ReK3tq8t/I2+LzVH3dHzd72ueiGo/DDy14USZ+tCAQtCr5WnnrVqO
z3s1l1aeYvYwtoDVARJr2KezkKjrQvhFtra6h2iwTg/VZK6P8xy738osp3yv1Dw8UocmjzIquBDR
uFQYEiFi30pUI6mXcxz08PHCcUNSAOnuTAPKpYij+hjNePo9o1jrOzr67dyZm32eC52sOsaf5KYK
ilaPNr9uCvmBF8qMd2pukpyJDWvBYD+E5O9JWQ1vqm5Ue6HXq/G4gaZ+tFWURaEsgaR3vaSDBWku
OXvrPhcctcYiH4qqBbiWdtM1AXx6nfuVa7FdlLrG0bTB2Ecg1ak7ebEWua8Ac3F8jnP2D+CoWosP
6OladJ/pLGns27j4PlpZ+y2vN44A2MDlfWqhLH1TNPO9StfZueLwhM2QQwkbqKdSp44d5qOmleZ1
N9fJeOo6mRl+opWM2OmHFe5IZlb23MDQKZ5olI97HCxyC2tR9O8myOebVtp6eXbJf46CtU/AjbW0
Yg8HYI2TvdAJJvbdAlLbZ81KI4gr6DDKyC19Lguj/DpUUyNOWxnlzi4qnPodpn6yvW10C1/PHfV+
aT9cHwl+OflNHc23Yhii3O9NnKE+RDp7vYiGF6tEf7FrC2cs99GocSwbZtSQibxZgMAaZDfVlo2X
NIjFXOZhRxCcHi4VAFhIdV5+XqCZPXYXA1a7L5udY+YzO222VDdswtpZzBqMrjMt38CN3dqXxrgB
TIqoeWTsKE9M2wuNSzpPlth3ssdPPZuaHQPGFb3zlBI9YB7ZZHXTk5Y2oMaWafZsz6N46TRtLN7s
FiUHhoRt64Et8qgKtqXH/D2WjXO99fE0B7KNhhszcadvG9jB5q9ptcpd3c10iNVSDBDEs0n++cYw
Hx8PmdSullEstL/gSLuhGtfz3PGjt2BXwPbY1jLnUGVFXV3lvP2VXTFjRSR208BmFA1ij7biyaAv
XxZGTswa0ysn6syKPpuYoo/M0WjC2t5YSk9bXGnuKset3sfIBA4QZNwYgbGV0xPk8azvRJJP0+6S
rRMH2maPKGT0qnkhyjje9hGW1bd4EtXo5ZbbqXAaKN58giqr4r6QaQ8vkacgf1oGKMFjnVdgMkWL
uJdbcd3nMr1qjBKZu8itaPV6ic3s2G9NP0CPtNTt2zTrbegkVfHC+hDiaXJWVXOdnM4JFtpv5ZtK
1QhKaDNenWqT7mGYBSFSqUNF40XY8rqHZd2MgWo0n5vvsilXd8ev6D6xuTEZO8kKOKu2bA1kGXY8
2yGp9HXpkRKQ2ih4zMzYSRjo0Qe/qN96fVZL2PMkTB5YLtMxxAyTFRrxYNVBollc1sHeCop2e1vf
Yhnr5nXR0rTRfjbDdoGmrGW8sYHdz24FC+YvusqHsIghPPZijZrbGW/2sxMllyyQYTA+57Sn/a5H
FTIFbdGYdTDShYhXkuqG/l7W62yfk3Y2sCUD0hrmThvild67ao3yGXq84v80llO+a3ZSixtYAGfe
rRo+1JqKFP+UBy7AwaRbeuW8pjllBIoTglFPxcrpEjCkzaDRd9B7+FbMQXNTQoRr8CGpNvgmMsD4
es00Nk690NpHo6iMz7Vaxi8IQeeDm9eJzcfbarQESpXTcZalUfjrWtoXYm511FuSlZPOCT9Q0W1U
e1yhvZ7mstu8QWxOGVZbrpyAc/LCRxTtHXMx26e0SqC8NV21N52W8qatOk0SMOFpfGm1mLzCdule
VkvpacA4k247OnHZfFpi26j9WCzJ5nPD2UoZxG4tlOilmn2iTBCViWmMKfdmwzDubWmL5jY1K2c6
rOzgbqgNaS19ToDm2qkyx/EsrJ3vYDFz5NuU5AAAWdf2l1lBRh+ocWmGq7HK0ttss03NmztF8zuz
3QZsUdV25tzneTZpFgcvswCMkfO5DzPq9NwfG1ukflrgdPDqZQO+qnVq1ZNbZQJgep3K9qT6kXaQ
1pNt19mapfDAkIgrrBse7VJqBv7Eoi+ujWkt1n1MXmr1acjg8o6whxwqNnqk1QOJlVXoONEkLpM2
piLYjELKm4lrQTx3pDLXE047TM/jSOZA5aUuWVUcG5mV3DFKJEaLFw/DE0lT8r5x9Pwud5L5K5eK
stjENjAenXFNciqFxvqKiFBHpmCZw4ovum+sEC7UZYzYqkcfRWetwp+XJDF9QAP7i3TjFXo0rxaW
Xa5tV70xtVermUGfWOOUhrXK1ZdOFeujsMusepEdtN2hdyNeEozR7g6zYIT4d2fMCozGEbct7MVY
WedYVHK5dVLRfR/Nbn1z8nqKUDhd+nSNvSDejbVSC3I7kRfBYOsqiEQZV6FG2Mx3Rxrw3lZvNJrH
QSs+Ix3ceI9lZjG+fIzG2GeIonFYs4j5XJad7x3d/F4tM5NkJksTDeOYNQ49vSePxNOJedCDHK1H
cxcNvZNdK5a3FRauil+ZSVO3T84YgaBXDGU0g1wY+pkKrBUPSGWocr1oNZPvc9TUN7GtXCPYuphz
rtqKVzEZeu0n61JqYdUl66ONdmDiQ8R0J3FcZ2VoMAozDpS+mbbfWOnGjtDqSc24PrPqvLmygDwl
51TiSfhRE0jaqqPjMGj5ZwFpuXhj3+YS+GoeiYgZsnYJu0RA6sysxnMqhLuE2eDo11bSFq9doyjq
RQ9Nr4QdbQj+VlihedOV8E1alsco61f9mGl9EsHutFF0QOiyUbXZUkFDx3CSb/granBkl8fZN7rN
1E95ffkUtPnFQ7lo1n3r5mCOps79EVEW1JlKYdj7yTk2GaIxUp+GlssAuhoyUL2fOcN1uwPlWvT8
kGtjfk3JNcy7iaRuhzfpyjc9MtOnpqsj8ItF6wD2RK/tOHfSale4RoFgocFAFMJTO6/JFHfQ9Lbd
UoqR89lCiJrFF60R40vRXCAlZN9ldaiSrUoYhtIATWa9k3Y7V05dt0tGzU4DHS4hRreiFxx8g9U9
4T9AW5pkfXe57rT5T4WTtI/ryDD7+8jUWdaOxfAsLzNw3XkJcpIqsNw2/aBuG5i9prdc/sFMKNcd
K6HVBjFUa8geAaqfOHkGItxrxhcqVwMaK0pNYu+cQr5ElF0p8KEcdBDWRhW7bbCXm4qB65nfT6r/
OqOHfI1GXZbgG/oQGAyaNPx2apkQUasoH4I8rahR1qUeIb9oIdmJZqk/29oAaBznzXh9GZGd7emV
4p5x3/DNO5i5rT4lVTcuARyPAflYNIY4SGrHLDBX7ZICvxXt92RM7IfJohlFiuCQgl5WGy+r6R0X
f1NF4vpmlBlHjekA7dnNV8t3YzxT4dDWoHAzhusy6J1YfWh5sTxufdKjZ+pkvQUj6tOPwpjK2m8t
k6mHupkAoI3bEjGg1tXGHhHs1gOlyCK9TRASXy69VbzlWt5/iRqbhSQmE/EVkShnRG5VEfaOtXxP
+66fqLwaAln6Naqv86jQla+NrSYDl2FK005Xdt2G8aTVFGoULdYOgGvpd+nkFhVN/mY3+1ks7QK9
qncudv26sm8ip4/SqyQd2JVUVZoLtKHRxHDUeZkztHTeHmpikNKb0akaBZFkqGUn8swdOKEvpXZp
jrHhDwR81C8l6tHlD+yy/0pT/lN4QTSakk/kXswQzUKFjWb9m+FU/cefcwr85LVYtW1ZFgFLMcit
vMQxTVflUut/4Lz6NaHnnwnWf/I54phnoOaair0VUbAetZhVuh9cpAAeo82SNih1g7qUFnj9RjPd
vMm2MLogLRlKuktoscqQ872yj4upWX/ObParuP53InpYxLS2Ud2yiSCLTpNiDWT2R3M6/oV35edA
Uop/lTsmiElbGeWnrJzbbwuQ+eYZQ9uQhyNb4KY/det+jieNk9bOK1ff9nJe4vOqFaw7o1OPf+7V
f7JJSqHPRPx1216tmDBNfRJHIeo0+HOvfrl8v7sHbpWKWDG5er9mjQjFIKsdA8DknzP1/JxyWnRu
LZyC915LtyTy0TJsxRSeLPkDi/+/WJM/p5xqlxGLnT2vewj7b6KYvLGt7v/chflpudNn6DXzULc9
S/Fz5rohk6TrP/nA/LTWm3YckcZeCMDcKpjLqWTIx6j/XBLHz/mmC6oKsxHZtmf6X3au47bbtZvx
50bU2D9Pwc63pkgpMNZ923fpu9V0xW2n18lvwxH+/W35j/ijvvv7ltT/7T/5+1vdrF2Kbuenv/7t
On3rcKV8H/7z8mP/59t+/KG/PdUl//78LT/8BC/82y8Ovg5ff/gLBDcQ+f340a0PH/1YDL++Om/x
8p3/r1/8t49fX+VpbT7++pc3aoDh8mrsXtVffvvS8f2vf7k8nf/++5f/7Ws3X0t+DFLmf/6P/+v7
P772w1//4qpfpDIswxUG+SHSvMyjmD8uX3GcX2zTEcqCLRUGSTw4nSr8B8lf/6KcX3SlmN+hhJAu
BRQ/1Nfjr1+yfrFwtvCP5QD8CV7vf7+vH+7MP+7Uv1VjeVen1dDzOf7pyGdH138OQIyjKoJqMdUF
Ip9PtQkWk+oujHeqteWBeaLdSbXCfkehCjqHct7JwcyYoemleimH5xS870UT5mtigHTSnzUDR9Cw
9PnOZhwpSgrTTu4HzFAF/nB7uqibNHnvANo1QSIK9/PCtJsvM/6IB0dz2V08w5Cu8KXOdHaU9o3z
uM3geOhGwMmuyi4zT/20xA9xY8uGqgTfhgcCbmFxEoPjxWgR7QCZfHMyJxW/tI6KVqB/5ElUhklk
IE5lOUmjWR+szlzTO4SHKWWP3haQxJ3tNiEhDlnl9xYC+mAs+rxD0uhUTzlEwD0WhO3OqOr5pCNO
hrkqOjTnbeHpm1VdJwg9vkxWvJ5Mw3Cv1KzSA8jC7BfNrCE37Zk3IFOr/haNfbVjssfkt4wo2ucy
qa8Z5bScaSKSEFCCLBiAgNg2k+vWLkHT5YAdDpX5Nu7NdlEH9FHeSFJAwAjyl86wYq91IANyBImH
1TQxNxdWan0uUq0+5HFsXC32gk+jpVYfbPOxbWdGDETx6Buj2Jg+unZ+57iopA3zurL05S26MAyF
WtcbI0evZhfDCg+rGU+NYyNMN1uaARQL0163NDconal9HQphnlrUC4gX58E+XiDozmuoQY8AOgub
wCRvyUFVzwJaZmdvIzxenW/3m+7SE1qAoKGhUfBh9cr6h4ZSHw3RRHhp27t1jxIiYU/UcqYM4XHh
+RHtuc2GQ6nFsa8x6oIGyxmCesqNcwK8/2oDMAWTIV5RE0/nVebG9Yzd5zWaxioQG6H4ZOsSh9A1
LRJBVDP+lDD3yuACUFUn5DGU1mtWp5bnzolxsC1wCB5K1zYQtdpT4tE3zwBSqFzBj03qIXKTnGhG
y8WHoUivjfchqej/5nilZpvrFDDeuQxbMeh2GsQ112jMtbOOhqQA0B479LdrV/ZB2s5CHZj5gJQ6
zqB2IGGiB8j0qtltpox4vxEML2BFq9+O6wK7jDoWwmIolI0p0MzAoEiLmnEGlvI6JlX/BSjIRhVQ
lFNzGONYXhWdKZ5S19I4JCtnDq0BesgD6TPkQ4fk0Z48TARq2GltJgdfo9fS+Mk2Pll5bqGbTsz6
NIP77qrYuYjJpKHdqxi9gFIEFwr912U3t+IanmB4jd2suU5V72h8yHpsfVMy7IM4p2Gvk6VTHpD/
VaGcjexaG+cEqclcnYtJGG5QwzdAw3CLCNJlJMOOsEUHhGBNBliIRHsWUq+uweG6AWGdeDDMWrEp
tYznSSqDXkyv3PlomZN51KNGfrdXN7pn9GrZBWszqCdMmgNORQQlMkjk6thhhHcMrCmKulvC/ySe
FcR9Jrxzo3LmcI7LGwU4g/UcMCuvH7TiLslwNY4Y5ycvS2f8Lkvf2yPKKrO+3RQj5GsLcxjw20U+
l8T4E+axPjZWaZnemM3kwjZZYQtooGyZ2Ydj+WVwLs7P1p2rE7bg7SR0BxnIkC6s1AwN4x0P13ql
WrtFB1FvTRbkFviCh0LDDVpOF6h63OSHfkqTsw7XezfAlF1HVotmqKhqXXrROKmrdcqFRLqaZ2HV
OM68d/vSPkYaM0y9nhjSGzOS9pWALSr9opTWsUflEJSxWYcI3+guFaku93TO0PYuUpij1CYwiKxy
0rNDqulV6Wjda8tssJX1iGbBS6P1oe7VM8Mv0kfLLZfPjWO1BMPMMe5LU1OHKVrmv7dm/62a5J9X
Gz+UJ/uP+nKk9/8/lCQ0E/9FSdKN1Uf6QwnD9/+9JMHS+otuulghWIaXioTC4+8liZTGL4KixLIs
11Xy9yWJ+YswON/xH7nStqlo6EJ/K0n4GUGwrktQL9z/pcz575QkP7W5dOG64PHUdd1AzKzjrPix
rSH9XCSGnMvjli6Wp8fPWpevIQULOVfu+jIbDtr47Cqfjo1gRIgNJItFtrlZ3ewPcvp/7D9/eyeU
WgpTAPDAzxM9xj7JEQim5bHJ5yP7boTpzUg/m27zh6NOLy3JP3r7v/8qrqHSDWUblIPckt/3cm2f
6SIpx/I4iIjdiwnhi7oiZkw/6F0id02ERhMnUnGjybjzt7ReaTuKbLcpCg059n80s/fHsIVf3w/p
3i73lRqTGvWn2BHb1eoVFgx1aj27YWy6n2BB07BrjGNiIShHopwEg7Cef/eQ/laf/r4evXzMny7D
D7/2Eqvzu5ZWs3Jdru1aHGfgMYRqsP8y73VfOs4f9Ib/5N7+/jfZP4XCjHJNiryTxTFJ5m8QOMQT
TvSgm/1epH/4qX6N/fzH5+Ip5tBzhPXrxeT2/hyJG3VuJ3p4iaNWRDgz7NwOZiMqAswOXtOZLxRb
+9KV37voiIk1jPNTkxgqZFLYJwVvvi/Bc00ocKeR4YgKAr0YKOa+GNIVhXWFuRW+xjMwXTdxi7Fo
rQOsP/WDNJW8GxmE4gGvfqN5v21RIHh1Jj9F3HzuYM0OLg9JMj3ngPu73uqfM81JfZiYJSSAfQqk
6cyem0af2SCme8yBnumi6MoQrgSLcm4oY1Q461H90g242b1xqj6rXrtZx6w+rXryJJDw7cxsetUm
7BpraofY4x8lki7cIHFyjZLx2l2MPX6j0YtoRzldZkxd+Qm4dUeCjHMA10CRvqB+72IWIjr+Z6tI
LidfOYc15rhH5nKekZfltygzwk4fnB0NQu+NSesZHUwOToNdnw4fFKHvrVxWCksGZGC2ZX1t/qgl
n53NxlU57upZcNajP+v0JXTS5hlFwCdZkZxoGdKLxb7u3yw1I9fW0uhAyVsfx7ppUA70zWHp3UN/
seAY6adpHW7REH/kRNkjoLTqvUO1xkzYFZaC+e/0dhQ243hoqtThUNefY7nseVC+aVGieX2LGWIs
vjg1hpe4peYZ2v3Wb5TcI4rHkirQ6yx8NoCmn8QQif3Us17I8Uae1OOHNhzjsYPnxJHZ3vQxukwH
kDKc8gG3RB8h7tsQ1xh8Q2292JLnwl3HMhRp6bwMI+J5tWZfVC0Qd1CjwfciC3Ib9hwyLwIuOh6M
CVLUhbI6LY5p4aF3XjR1gVYt9zXP5mdzkws9Gk3jWppFkOm9X02MWHApAxp7OWw6IguLbicjxLAV
S1i1x8xu35YsXF3HG3PEWlLgmaKWs5nkOCSJHmjJcCLHRnpo4M/QiDGiOoLI8aWiBb9fEmTCY2/f
lr1z79AZoODR4FgHxaopw21IHzb4m3VJ50AsxQH1yYtFHBeK5xO7M45KeLJ2DJcMjr879/JRudUx
Xt7jRF0VavGhPPdo5ZuRQDWN7PHqmzC2wJy6oxN114q49LX4gsEPgf3gTUI7xPIxZkOvZyPEBuwh
pEUfJ7zF/rTIyw5Qh6qNTsTB+Wsxhih4nUUhk21eF7ZXR8DKsvzi+g7CBxOTMK0TEc97HWJCu3ZM
PCvw10Z+MxbVVYNhyUpu4nEfOw8x+RR6t4ViC8RAr7p8ofAcBz5dPl6N7W3eTIhDFiJWvpjO+tVI
vjbju7b2/og5QssQPb8PmggLeRfL543gjXIJFjSWQt0xd5E/Lr6rkeaAkyt+zyq6yOT7stkIXnfN
8A7nHOC22UrtPKhp5zSnpXyomBgduTKcJ2/Cggsf7qNtMKzhpurMUNfsYOkyfNIKVXu3U7oVau6n
ZPxSLAGOAToS9MS546evXF63Xx4W4xKxBuQ+3zQEvEeFEcLeegkCnpr8iaQ4buujhsFGibOBhC7K
MTK2xikVLpMBmlOmM2Il5hGeyl2NZnSsE1zUb2a5hatu8xjtSSIJ8FnunDK5VdPkU9eG1uwGQzeG
l2tZEm2fztaOWAlfwX2VJUPFDLR8LFO3rZDY7fRSPZgthpf4sbFrNG5OYDUX+kQFi57s2nbaNevk
90XsVdGnEv3UuIWbS6AhyRCIEU8rElmZKiyTlg9tdnbU17Q7jyl221TzRldcDYk8tALDWISAsTKu
VVJ87gACEImGprhay25vis3TrA4rfOprdBIVpj1ixPpOOxAj4bfaHYo6Jro9XKiEWeSkvKhQbePO
mFu0+l+Zo2XhKGFPua7weVjGbaa+SMi5spS8yrWq84csTW5cxplXt3HFIID4zaydnWt1AbkihNhg
X8NoYIo0QA7o29ENWap7VQoT47WpXzr9CFCEt92ahbunwOWGZaYb6F1xIHfrOJNMuatl+qXqLs5X
JLxIA/V+1xQ9SujY+STi2PLLQa4YHNYdaiJ6fvT2I5vGtkq5W8oLrRR/b/HtzXGyncjzeFyM2D1H
F4KxLvKS7BzgiYlJJs53XU13nUTWbe01I3aCVOvOtdAYdMwQTIaTBJNWfEQbG1DW4Y405zOs9ns9
dfKARvQe1fYVqV5XkrSZcBDx/r8ulZB5/1AsXYoKxMmGq1s23k9X/hwgmcrexHbraoeh1YKZ2UGk
pBwQ4FWPl+iqME+2cz4OWQB9Ci9NhWIauL6FOLvW3O6lkZbndWnn2hvIGyAoZSTl6DgV/U72SIBS
ZDhu9nWlL0YNggn5Pdpawwocdh9sPi/lZOtPrWa9Qpgmocu6lc17UzhIhjPqAiRg2dMyIL5hpNFy
ExEvgFRSXRvZ0V219Ds6J/vOGrfyK1fHbj9vzW2nTWE61H6NrsErcSySHYOsHmP3FVommcavse52
fkxPn7g3GhL8SYqr2bA7L5Nt2Gzu61blxHrEHKfgP6hOXyBI/Xoaj5Y9RN9qfOkrArVHKZfhTLRz
e+eU/JphldZd0nbZ9Qo77YvJYQ9hfBMBBt36LVmz+jVd6x1pL9dDP9wo3c7vB8vRSKspP81mhO9/
xvcD2wMugiir3tzLPIXFi7FvinlCZrTV35SDw4mMqbvIbp5nPTFCc+3IQskAO7Akp0xVBShlh1fr
rXIRVeETwyo/J11oYjlC2+FGZ7urWs90mP7iNW6++WXdcu5OhdgRRfslgy/Hz0jyJCihZvraPHOU
qP5UjWK9rwf5Wiv8TGMnTh0qkmut23henfjGRsYBiuS+2yRFgWeV2INaskhxXFhYOylLyiqt9+68
OicKL+MS3oDlutNioAB2ZLYQ9ia3Vce6nvAv6t1tX0xN0FY4VZHAZm5zwz54tWzm87rJUyUMQifS
PFzL8otuI3JMhk8EIhl+v63ox1eEyPrAss6Vahn3246BpGi9JkOhIOwGqAdaovsSKRN4xl0kd2BB
zMCd3LT7wp3HtwFpzWOlu69GyaAi3AcU2san2MXwhiPxjpE8V4tJIlVVTF+xNJPt0jfZeamXzren
6HZDzWSUlCE4lT2VE0Q94mjEVjxdLONUIgreVRuYa9Lbr0vRUWHo0ycnK9rqC9oNa0XaUbcERq+5
e4JuljaeN0W6k6ORhTAZyKjChIhLaii3dft7skHIRaDDe8t73Jmessv5o1DoV8YqedwaqfEotIq4
Hp4YYX7NxCnL97JN3hjDlrqhncVP4zA2XytB3NPS3KJj9AayNkC+8viQkX/ltWR18alG42j2X6qZ
/cFfR33FaTfUN50cl1d7kaeBHKO7XK6YeVu5Bc1Gvs3/ou7MkuNWsi07lTeAwjX0cPxGIFqSIilS
oqQfGKkGfevo/2psNbFa0MtnSYLxIkwqK7Oq/MpM3SsPOBzux8/ZZ+0WaZGSXiXVpsiLAFXVeCjR
xx1z/7odxX5IuSoo5o2mWF9MREDolyILnbhJblTv+soT5je9iesbLkhETe24Ucg/b1KzWafVjVnn
+Xo+0CYXGB5RgZyEp/MZ8WEfJNlsvzhKt7yZSwQF52VKV4GLFolv37V+afEW0BN6ps58MdqdQhPt
GmV+p70UoCm0AbJR1q1QmOtDsckHbWVVUKd61KLaE/2VETiRrigfCnRISRoe3OiumkYEP8aVnKo7
vc5uSH/15VPVXdnjuE6IIkz9WfR3Krr9VHRbF+Y3bbvPCVnEDDG51X5v+5zG/KTZTZXyWPHB5q28
DgS6d51m10B/iab8iKI6WkHaCOaTkW5yu7T3stJWVWis46HJaAFwp30RqdVGJuZWdbOVoMzrRgkt
PNyR0i9t/zOTV0aDuURUp+ugalYKO1entlcBbIIktzeV3ZOXhPxWY6s6x1SE0R5lp1WpHCqaUWF1
xBiSZdlVE6V70/ycaY7nR+bWpMNvTgEq1Sz4TeONPXciT9MuHR8dtog2vkULfEXaf0WHahpGL4b4
2Q7XcR6PAE3MdFd2UUl3efyhHm7w1X5QhsrZANJJ17AC7ujF9qZyEjeD5ECljE2SNftJq6oxi1z7
FRn1D3WuXZl1uP59bv5RJvD/pDr5Jl/43/5F/w/WMPXZnPC/zxiCzaqfm0L+x//6n/Xzy0/5H5/y
6EchX6cQf/8N/5lDtOx/DKEajnB0UvsmJcr/yiFa2j8W6TLSgKruGKbxuqxp/4NzmKVT4nGdOWTh
B/1XWVP/x6Y4qQnTBa5gCSi6f1DWnFOE/063OIzJZgqgjMuQw5V2ia7XfHVyCpWQuU8nG4qI7250
u8jvXs3PiWTVnIxajmKSpTRxsDIEygr+/FWyShh9ZJR1q3u6SmeoUvTGN6Vti33YqNE1SVRlVXUE
v1MTGp/pryouDL/Ilc0PaRqMqqGuRP3iLIanGy8rfJtkfE/CaYOdOFg/jVDXqMtLlsaLbOC/hjIt
i2EoVuuLoYw0DXVdGcAXVu7WzKbH3k7RZMYFGjcHLU6noMtv9Ojr+Qk+8RqZXzLKvET+i7HQcdRd
rVgpB4uHrYpPEsJV5kRodyGQXmQCfz8cERNzqXP8kN5++xoTrpmTwMrLU5Uwup4Fy98UxuXKlZnX
apK0388/1e91sVg3fC+qS0pEmI65tFtxy6rQ2t4x6DvqIARYTXZQYgKZNfaWRe01KYzwtZ3Qh9Pq
uv0LoNe3SC3ybZlr5YV86zLZPj88v8U0dc22hGktF5GMRsfBJISKDrgMDiHHIzNy62e2F/idvzam
aVwXvkQlXmgHQdGojQr7WxD39Gio1PHOT82JJf3m1yzENVwt1Mg1FcOjCpR5MDueVT9Qj2ohacI+
P9SJtYWmAUEB1XTS7mLx1huT8zoA1sTXI90DTdsPaSn1CwYRJ5+HWeF+xpZo25RgXu8QqTNqLQAe
3jRf6pG6B3gyJw73yeRf8nO4NNQiYW/6jRjs2DQ81aGZgy5Dd+W05U0TyD9zOvq9uVqGazBtbK8I
MxY5ekMNJlOyI3nlQOMgZpHVVW8AOTv/ft4/D/gOvg72NVy06KV+O3VJ3JFMdkThWb6hHvJsGg9d
kmYHv23lXwxF3sJSXfBvlJ/mpfJqHw95TX5uOgBB08mngzGkd1Fk+udAktA7/1TvV53gaDNNTiaD
6tpyr2kAtFW1S6sffTTlLizqbmWn9SUO97ys3m4wvBq6aPTfRwNnw9sHGm13UI1CKz1Ob+0nfJr4
Wk42raW2hMSOIOkl1jt/f/7R3r+wt4MabwcFpFhljt9D+vU18VkoKFwA3iEx1lISKOfHej+N86vS
6FLheEBQsHhjRVUNplXbQNp6Ml7N4FbHymwuGSm8Pxhc1Ce/V99c9dQWJSJDE2nmd5aE7aVoe0OW
zp4+UYCPfcY0ctm5AOs+8doApbi20B3H0imnvp1BKx2c0OAe5k2y0gs6KYqepvihvIL0MB6rGHqH
61MjPz+XJ96bzf7PJGKzNKvO3o7qQP803IxUbQJYZ23ndXZMUal5ItbqCw94YkLnwjILU7Dx6kuP
pRDHiyEYOh5QbbvbwqrbB/oYhFeUQ7U1Q1dc0nufOGo5ZS0iTeIWnW1k8XAySOQAQ6qmfSU26Dpq
8oJDrrJojOhJ8PpRxc0DSIj1XDpmkq3rpm3uaauv7iO3Ak94fqrn0RbfJXHvHKoJ9Efm0rUpavLE
yfCuhBtq+II8YkoTlNY0gDTDPKg+SsB0c2+srU3rOKbZ9sKrPrHA2JfZs23QJo5uLfaFLpe6Bla3
9lqY1lsjV0ov7WXjpVJ7bmPIIlWLpun8M79bXjbXAJpk5n2POjJx/ZvNtRe9NjWNbD1dy2OqGyAk
EtCTa8CeP8+P9P5lM5QQ+ORYPBsb+WKoEqqLsGUG4ivX6tTLHN3fCdV3D7XdGKrXV725Gws/3kzY
oDlr3Q+dg+jNFoUbpDPv/K858dyGymuGZyd4+vmq8/pQ6WEiNK0ONhZGl7Vy4PV8tFItfKwssF7n
h3r3WaHjgJeGiQkqBT7kxc6LdTm+2xbX85IWEIhiMS1VMH0++bA1t8HYii/nx3u3+zIeygx9LuMR
MS9L5zagNKf22THq0HW/gxYHFNjUyuH8KL9n6M3XwjCGxQtVkaVQp168zrhDejFZAEihtfpXmnTJ
K2GsRl+cEunaEb50vYEbBrZpLqOMVRBvnGSAf1qK5i5TEtAdA+0k15Noos3533ZqBiyT0NF20IW8
c9aDI9gpNrbqFDMM9dgZxrCdijS8ED3OD7iYADbmOQRiCBre5iX2Ki6JWoB2qTVJb0yiEhpyNyXX
0ZQEvldWLe5IihrfSLZUTy98BUqE6yoXFvH764FNUd9wHN7DvG0vnTmDSku0woe0EYQJOFrHnrG9
mDH02I1ftSkZJ1SrNCUGYnA+sUbdO9lTQhaJTDx9ohBSqlZ8oeXk5LRYIGwgWBCELneUQC90ejZg
eTZ+EZUbs4RtRzylNs6awyzZG4UELONLCoh5425Gcqf+hU3t3UbKtNgc1dxLbSLHZfxRp7QkD868
NCk83JbMBhLWMTm0QnV/TYoYWKOTduEz196Palig78g0GAZNhPr856/Wg02vvhIUKewZx3gy6w95
0dwIH/C3gjTBANRh2gfDDrC2Ha9ieM059V/nRyddyCoglclo46lwe/5LOPGbbGRCFlsdBm/kgd7+
ptAFDqjSQQsmymivk17qH2SpVXfTjN1R4qm+dUanfDk/6PsNjyWJHItYArEYNPe3g45QB1phF6qX
Sye+Gn8liIeHMttwtGV/emTa7OCo5AzOTdtks3s7FN45eSumhAJ/HNX3Rha3GyPP84cEAe3eTyNx
PSHpumB89n6Fz4OSJSPlwflhzM//6kVrZujn1VxDiASzGAIaBbsq5T4dS+hRGdLKva+aKtQTtx0/
NHo5Hc5P8PvDi3FNAiYOFpS6ywxFUNpW3CQRwoEa54qQm/KV7xTya1+n+oWh3m+lIJ6ISHReJTO8
TKKVcTnHY9MI6dDyf2S5H33OW+Prnz7PLGJTbT4/yzCEu3iLZY/mORAM0qtt/VBpFlL/IjS+J3V9
Ka/wfm0yFLcAlX5oZJFLA7h+DEEwhzHtcG2NRphmbY0GzYg9W6YGdTJ0LX98GM0nJI0iaIhNHWPL
t6ul57mKVm1G+IaailywUm70vvsz+15u/egA2Xjm65bpINJfHEaImuvWQFVOaiYZ6PWDijsBl9qe
f1HvVwOjEB+DpyclhQL17bPAAUM3EsnRwy4M4JWM7as2DoYLa+7EO9I4PVT2kDkps3QHTVq1I7sm
CBRRWVKxrOwDNnzVR9MMQ09DT37huHj/OZmaIB9NhtGcU+OLi+SQtJhJQD6lVyICeRwriguhN6VI
lA3DpePx1MMJU3Pmt0S4vfRbljDxOlsqraf4DQqRUN0Bb/ilqvEdqye/sD2eeF/cq7hJzDvVfDa9
fV9aIGq7Gum8qOrK5c7U0L0bVu3+/Ko4MX/zt6TNgjhqDUvT86LtSFEqVuvFZvAzozxFsGN8bdiS
dn8zEBUI7qckaJeLXGmxYdNKo/U6mhE/Vn0erFn40zWAuj/fkVgNBnppznGbFOHbiVMEtVjhq62n
ulp5Z9B/tVGwRnhAVWVceEf6vLzexpFzbvvfY+lvx5rMUA+Ew7W7Kmmk6uqSziXDQV2ND4Pm31Nn
7+xtpmiaXHduPeWEUdBeaL51CPyMURYuYh248XTwFx01415HzgPvXHSrIcer4hGwSPmzputKX42Y
86AOngoUruffze90y/IxdJtgi/VGTee3xvbVqajUuB7TkN7Rfh+oG5SA8qYFFvhlpKVvY4Ft3zi+
j24tMyflWpdoM0fHLP9iKc6TaRoCWxwKXG/nErotxVdMBzzoSAgTdOLcUkWBR/rIujDUiQ95jvOI
dMS8s1uLXWNsygLtfj9zeKrkJkcv769HNBLXtY4pUxkaKD/OT/HJESkpWFxZVRbMYqFYUNdNytaw
AUibHCLDbvdgEGlyCVpfuzGSMrw7P+CJ7cMkUKG+Q5BEvW65fUzwCEx97D3s5wtPuCMgad2OL6yc
E49lcmLxyn4HActWR2Cb/tj1Zu9Vcal6cZ+2R2Ba9X5So/oWAmh7YbxTK5UNn25P0qsOs7n4uFHO
xbZeNHAxR5SOwVi12ynQofTi5vY4VqnynBl9rHiCEuJ9VLvuiwDDaF347hetnb+PbGI4cvScBKSd
rHn2X30waucksq4HeupMkFsrwwzbawDS4S3oJXriwFauC7uwV008AMBR6LJSIRfd4EjfYhblVAdh
BtlNkA8WOd0GoKMQ7YXrw4mdfS49qVwgVIEYfbnGuaqoSaH0XikAHKBXhNboZr12l+d9//3PFxuL
m6/XNYhsxWJ1u32gqGqGiBVVF/yVooTHOgDt+4tR+G4FdT3k/ssTsVfgMugl3kAU63zMedDAl+5F
V8/5w1jshWyENg0ypIqppi/mLZq0tC8NFxQxAPe7VK0MZ01VPgZt7vTDzq677GM1DH5Pc2znXshL
vL/zkZYgVCe+QAZiLa8nQ2SZUM2ZSBIU02EEDH6dBnW8DibfBwKro7rXSvPl/LyeXCkORVOVPCK2
CfOfv1rMlatbXeEWg5c1yVPdCpyl1Ap+C75jm/MjndqU9FcjzdvJq5Ek2clYLRgp77CKmFGtN+GU
9heyGKefh5ZmSs6GsJenWabjGmxrNc9jYQBWBy2A4t/gFOjK6pe/eCKQ4mQtKPK6y68sTnzQLj37
EcxCDUslFO61VMsLT3Rq3uaUJ87Tc6Z9GXhWzsBeb8nBM6HUbeivAdVXDuOfn1FcrP49yuLIwLpE
ViChmDeuYA9tYXXe4Bs2kjTXOZSBRgvJ+ck7kVYmBTanWFl4LhO4+NZ6zaQnOWh6lkLbe4Ep8IlQ
ctkf4T6Jp752teNAc+YXBIjpJ6SCyrXftNGVmY3CvnSyzCfH8run8sU3IEjM0ab3dm12NmG4YgKO
GlHlsmcP0SZTw6dBgyIV2vmvbsbPtVFwjBo5rewhCrYjzTznZ+TkiybZ4xKbCHQsi9t03PqhOkw0
qtZuVe6tTmtA+8nswiVtZhy8e1bqUphEcHKT1V7Mu1Oa+DIVTLmsAwdDkSC5T4g9P3BWSgSCvt0c
Ixk4m3hM8hdFoJijU5V+KVJyz2NHSufCQjj1xb7+PYtT3SwTpzeHHrtBX6DorZkA6hElODj6of98
hk2XrZ0Uu45IYTHDCchsm1IGSM/RoKsZ/1EvK2FynR/l1CHCoTDnFLktQvx9u5jqthcdNpE9YAQT
sFQ00aqPdwC1o3tTTTDSA/ZUYhcnyTQZfgyD9vz4p9YRdRrYcNxVud0tPmVqroEDCJie+dDNjlUX
1+syyeqP50c59drYYumP5rKFwMxdPGUiytzyg8Fz21w7kLqpaeKCHXs3TgNOvX8xGMI3rvsGZmzL
zGTXxYHsKVp4E0m77SQKdQ2RUj+EAtzj+aFO1EfYAZB/EePxH3NZYdIxLmjp2x7oUxvDZ2wrgsgD
rKA8gqa2rrRiwDBkiDv5AdZJ+N1KaNdeQVBtq8MEUuPJBAVc0sOt9du8zU3jwkycChJYKrPQwSFX
vwQrVUmlYpysQnHXVWOfBeBjVcgQd5MQ2d7GWX1lmpn1eH5OTkX6c7hrzokquKDzlvLq6A7gZOlJ
xlY9Fmm0wbzorlWKeN3a1letUT6fH+zU8nWYeKojBPumutiL9aK1B3VkF6COrR8NrMdXULvbC6fq
qUdiAtkHsbAm6lp8pGMe9mTMuLwAsWueZr77IzYBAXDUsDoOmtr9zVMZpkB0z/bOKn47hXhgWA4O
mL1nDPYmgN9yNzVd/XB+6k7tPI6tzyVEVAfu0vw8MsGNDyplkgrkKt5RGqDIANgApYy6+eZjr7yJ
fUMCFOi1v5lP1Byu7bjUi5f5WQqVHWAFhjYCJSAfW4fHqlS0cJPZsFhWGS3ln84/7Ml14iBtJzWL
4sxanBtVobedgyTH63uX9icjMT2li+Lt+VHm97KMDHgiFIW071ukg9++tyisddFHmMT6fqZ9MOTg
QuoYm4Pa4Ep6fqhTb0+g/2KfI1WG0PbtUCnMGcXSkpHGOKP/kLi6+cl3mhyDxgBzXt77AQ/q/kuO
G+dfTCWpZ3VODxN+LJ3nS9WRJKjx9sqMIfocFaVB+xn+OOef79QLI7dDXo5rIi5Si09uSmM76lIa
LLEqKrzM7TO08JCf/+b8E7TaU8mctZfu/Dte7VYlwUxul+PgTezCOFW54w5r0sr7m6f59yiLDxrc
qp0acHg9FauRjVCzFGtPt/6LOyElYmJ/9FK8msVmWAWs+9ok12CZfn/TRj4wo76labvGysH26OpT
QNmm/QVF0clUC43qGkPTAM8euZhDLIUbVeM60LemStsAcHlotqP8xJ5v7+G+dQBLSvqmi7i77d2Q
yzL9rudn+OQNwSWgJItF3ox01tsfYU6aLLSBbw/AS0Q8mg0HMO/lMwbi0W6ccvOHqk/G11x35XpI
8Z6B69NYdwHAmL8IHF//kkVIFee2XdLXwx3MLtsrLQ/1bezW1YWXfeIDQaHPkUfahkLKMnCzysYM
8JjgMjR19JB0AV5Y2H+U2oW3e2IcbhjcdQiniHWWZfYy03C9AVbsWZif4U9QdLuaWtqFOTsRqVBS
1ylDEjRQiFx8ILmaV7SfhjR6Qqpha7bH71mW5LsaNRQl1wC/CR11ye78ojmxXyMKIseKhH8WSC1G
raFNJSEkJrrSW/Uu49q4AdgKKrlXfv3FSKQACbCpd/HC3q5OGkKnIBUTAigpxivAAyCIfTV8iOSQ
XTgZTrwwdEGCA4ijTqDRfDtU1MclDjJCI+OYZKsBA7G1XoT+hR1t3ksWR91MrENOApcFmetikYva
8uvaMjUvqBx0W64twydV1um0U9suCchY5jSBnZ/EU9H2m0EX1wg7kaHduLSUtGnSktkIQ33XmXqz
mSLsLdYYrOQ7o8VR0VQcSVuEGGB9+bb5WY+UK+E3G1zuqjXoX/n9/C87Oefkt5kNKtyIdd7OeWu0
SNpIL3vkKaqrMRvTGUjd/PknLwxXndWLxOtcSd+O0ufdRJsaiKzB4OnSJA02ddznF94sV79375ar
ApoeboSID7iUvh1HddrehRPeEglOTr93xqn6AqV7ZWrTVwMnuSQVdbKzOkGlERfD8LFw6Pz3pIY1
0y7EMexDAFkUp8bCN5R9PWmN9dhG9KnestPkN0M7BT139860aZMNhHqsMjekm1QMEOoDQ4/LbVTX
TuDZQRCV2yKp3G/+UOJFk9V+YdFSOVpXGAUNI8yhdiS90kgdOmEY0rbKbxiHGU1Gd25WK2Oyy3y0
aZ7DJgJKsAYO4qkxiQ1P0wOJWkhqeJaBjcZVvE8jyLa5mYqNO/oBvPly+oSLWEyOM58YfxAVtoKi
M7Etx9nJb45JD8AMXqOCKATfGQVLmb5oYBRh6sBx3yZ9sBpbP9M9uOTF17qeWn2fWwYgCamR5IQc
HuN1WHfIllZSl6XYpRp2PNS2irmfJ+wNe9f1MZaPjuKmR1G3ctwnSFcrNJwU/q6kAbUA5+weCl9n
lvaDP9Ao5AGWBI9SCDfq1wXVhWSNna5efZ77ebRdHFdMkpbYEA2EnO51qx/B/KTDZGDqrioVGPKI
Dkf+WRyaokiPnnQyQHRYGV11U1RK+cWyJMA93amP5UgvBX9bVBbrtA+NB0ww6bG0fMwpj0pHWLRy
ZYuPt+lb2ioORpf2RM0XpMsDI+6uUr0NnFXUSflRWpHZeJpIKAwEeIEC82/tJF6DgHKuY9uBamb6
kz7sZDSoT1CV6XRsLCwDo2CETeLiA1YdyMbFxtppdOxC7CFMq+uKPi19m9ErkXm+0QIBN2BAsoGk
U0hOgj61tYZLU7XvhFriNOXkyme/7Lov9ZhgVeb0WtpeCdwDXkYW7zNmCP1treXllcCHh5q+Sos3
1ybVBngQ948qFk3cqMy6Pzo0+6P7iiMAfthcNwA6QfLP7gIiEB/URoIOwEIoGL62QjQWfd7w+KHM
NFiq900K6BwCn/FryE04J4pqxLtOqZVfRUQebEW/Utxv+ypn8ap5On5kT07dzZRP2ZOV5amyygMy
WGtSteG3OC7FwYii7GcBefauxx4rvvUDx3zCsyUGFYDYS1/1YRiq9Aobfs3iyZA/Z25jVNhvQsw/
ZM4oMfgG3PmUdypWZnwafnE36PgxeZg9VOl6cqP6B9hRjHuTNM9LQEtl9w1nKYiXVSPw9aFNGmKp
kvbdDq6/r6+pzRm3SYjHNdXjIdyGiJSUTZO62OyEJlyAVZeDJdqYiUvzrVNjYo2T2OTegg1RxErx
+SH0OsPBS3lpOIS4o/aj5t70Aap09xLUqqKsMZSLIrr2E/MpokUCnzennCCPhHGUeAPCnnqDAE0T
B5c2cNWLXEHclruKbaylnKI73AS58VcBOp9159O/sRb+kON7H6f5wTUjbJuiMje0TV234NaxAYZE
MruHgGEP4lTetwoAam8II9hRFdY4Jd56Vhff2DrmmOtoql17JZSwbvn9XQ1QVBph7XEPyr/ovSpd
mE5ZEe9GF8LgVldDCGy67PxkX/d2W0N5j1pOHWj5eMDnfoNazjXy+2EQ1oMS9pVO0/ZUZygH7F7D
EjSBvZNh4JCvfITNmPHMsm5ATIASNSBZ/W6wcYeHQODb0zHrZI6PdVb1LkLq1pIOLHllUHxNvqA9
zAflXlX6CbJOoxqRkn4qhkTYEc/v4zKy/h95RfMixDvT62SUfyAh6T5Y7EqPll4r5Djpvt/AS02P
MfzSVaBBV9Wd3932jv5pxAyVP3Zl/cnBT50VlRZKfiEUfKeyFQhoKOKhrCJPiSppceEMUIziyoaF
RmwHD0wXLkYgvLC3VVOQpviI63ldeYaf/OCAwqYlVhxcx8g3uSabTdnKT79Div8LLdK35c/8oal/
/mxunsv/D6CJs/Tqv2+BXj9nL8X4/Lrlef4X/kVNVJ1/0GHYpB/QQdOlQ9j5L2qiqv9DPIqK0aAh
muokacd/gZzhKZKo58+43gskI3MH4L86njX1HxTkvG36U2jJmMsof9Dx/Psu9CooprpHQoYbuIEg
Ft38sl9Op0cfw56u2Sd1HBx8x87jVSjl2skm66oqu/4u763g4GAzv28wlbxy4kLcywYD+cGPgZm1
fXqHd4q+oVwgvyuoFPaVA4wnaSQhU0Qle1PxBd53cG08ungeJwycty06tsOrOb/7z9/8mgH4W8e8
eBSCWRUJqj7Lzpea27Zz24wuPLlnA4t+GLXEWVwrioPRt/GmT3sMrKIx2RQqoZjBU3/By9TGkMx2
7i1jinbDqGofAM8VH0Rm7M2grvYl0c1XKK3aJqJmjXlzFO1/cycwqqm/9lLtv4vBinYFVjoHEuXD
vdoW0YXU4/I7n98RLRoki+mEoYqyTE+3dVFRSXTqfe3EBAPNkD2rYzJsykEr9uMw4jmoq/UOO90I
pJUMt3FnQwIMNPto2320QwrZlhdC7vl68HayKTKxXkiZ09GA2PdtwJ2qbawPoSb3XNaiHVqUmM7f
Ut70bq9vJxtvZfxTwgs73olBLWTFtNehXkC7uojyG71tG9Ru8Jt50V+jplRSyk9QedZaU9l3yZi3
e04m4fzZVZ8XwLBIWS06flFoLIlJfozeI58YtwKFvMJbFYaxUnyKh5rVQZfxN86P+/OrmQvSnIP6
9xQLFItoRl0XQfDcyEHB5u0U22VqYiSYcpvJh2OBtqpei4C25hErrB8AmozvtNNoX4lmClz4VH8X
dnr5WNdmeI2NEcilrKF6Ymi0Ku36VtqfFLTbq4L+kHE1xZFb70ossGBcKTTTfcJgMia4jYaHSOAt
DpLku7TDARg0RGxgQgTHk13voVj7uE9KVT61xAlN31WHocayK4rD/NE3xbQx4qb/lo6oLBM7cJ7x
t1vVJU04ScYtdmVw7/ncODnXQTPrrGsdfPCj2lQhO0YpLLCAjpArZcIrUCp4JYXZNP9vIyiGlVEg
9/GCGBdELDuHXcF+Bi3YSp/56syNUbqzorTumkNjh6NCFqbrvyl6Ii2Pujgif1pNq4+5luXPWqgM
5YoJHExiD7iNqyKng93tIArW6ANv3TZoHpXSMPDXzsMrxe2hXMaoskfsMld+Nugb/A6dI65Z6ZUa
cqlbZ+QdEEc2tv6jcCp1i51WvZdh38WbUp/h6X79lKj1F7OyMYcK4BASyURldl+JMXzy4es9ooIR
V0VtFBgoGumwEpIvl6DKhgWjh/ddG/YSeNPoyLXKLEhNm6GQCVa8Y5P/lHpa3pg4V+3oEzbWU8v7
dzKJabiZN7eEMT6NN8L04RAVCPXXk1X46yHRrGMAKeEH5Cbz0ce488rNsCmVwzB6TlgrQPPt5Dp2
zKDfNGQfoWNqyWMRzIa2rrQ7WuKEi9t5bnzTmkgHrcUVzYn0jWtRZ59q5Y60ZrNvMCi+iYZgh+u4
dZdbkJ9zsxuPujkLcgp5hNb+Mib2NQZJP0CMh1s3SG8Ng413ip1k0ykSjkDfFR9Vq8i2gdV8l8Vk
8tSO8Fq9f8DoqAq2JcBKhyOgBhme5I/Q0IKHmD+600hBUGwQ3U3ecrtYlRFKNndqhMdrDrdOZuKj
PYZ+64M6NOW2Tvzx3qTIDaq0He5ws5Jb3lHziJO0IzYoY5GquFnBzSgo+QYn050RnVzDD0FrN+An
J7GuZKlD/UviYG3pFQrkYVIenEk1XoaYexRAcDiJUuFuBi7kBrvE1nNKg1xDUI47o44Le+cqWnyX
Y8y01TEAvbX72txZYf7D75QQl6nQ3yTsELcjZK5vuY6BcJdMHTw/+MZ1qc7IxXH86cgRY9M2+UaD
qg/x9a7xm4MpuUWiIX2q1OpWVspnfRB0VLhofn2QZo8ZVmDHOK+aB7ce1yaDfq8AU+3VjANpX6cO
2CAENOHPLg2q27alp39FSlS/ISoFOoi6pNwbrROt5t6vSsRilcvoOOZc1Noy2aZlfheTrjuQVTBw
Rc2m4cEuhb4ZKsnXg7zYU8bJ2up6nH6pOjca1zbfpgSDj0P4CofLnEJBJjAf1ING8TqjN1KvxkWs
Wc1nE5UEPKEzaqH7vEiGj7THEBO3Ai/OkbyAo3L7aE1gVHFEzgFpvXukb8U2rikTT4hjYnstzeil
G2r1rrNEZu87aWAZ3jbWsenDK8QnY7LWKsE1NwrIhUyp+6HT4uZeRil2AcIPbvMWmmwXDMchtz7l
ejDcYQR8rePItpWmMt72ajUcTSd/abovpuKLdauZV8kYIUgWZhH9ChLlUeIzvZu7ZHcitqYNml8g
Khy2JDJLusjg2k1VYT1yZfY3Zpvraz2fPgin4A2INNzqnZbtqM9O38eiyG5to80hxuNZTKdkkmMq
3aZjtaaPMI8fWbjO1if425MupTNy1KrmQyKmABP1oFZ2Je4wxwjlTbA2icKylVZU5E3GmaJP+S3+
iG3U8Ekt/eJaxahhbyq5u041udJF6Fyxr9krFQIlQC56beG1ISlLatDA2MvRgpqJ4qnyVfvehya/
MWae5pTrsABw+qg/mrWKUUditYew46Nv/Y2Ice3oi1Feax151GbKzA9T4Y87GpaP+G8+ZWP7CC0F
GvaYH5sEq9fVlLUlGNcswjRQmw5GAJmWrhTqLzJS6WPvG16HUm9kU/TkvjrFo1NBObgkbVdYJY03
Sg5/zqj1uxK4mC/jz1Eb3meNglOTqLPwg0jyYEcJwtqHbc6ly9U+xlKt1r7SpLSbcm7hMS+f6EFr
sOFVeEsDFhzOylI6ucGVWftOmrRdR0YkPwpVyT4SsH6CE2p5SpT4uwDpy70+uclWcySk2KYWWFBX
iIrqrjwUeulex12V7fAG6VYOvQJQAG38u3k4xzCi45BAqMjyQ4/pYjx+deMelGvOtmlUvyKu9549
+UG+orV2ZZbNFRXAX60f3SdYfrYV2F7TSc0VUiaBcFRpXzIsLNZNiiHDKLTkbpq3o7F96Usfb1IX
MmMrj6bb9GtMlF/0osPyoav6g6FE9jFEvHzFdttfla3Wbuj/qKxfMGTsu8KuuseM09SLG8CsvRb4
gNDg4k057tuV3gPEk8Y91qT2F6wPCloGbe4noaWug7KJP6RJNa2rREAY4v9Khg4l0hhOqxEh/C4X
Wr6PwAbgSe3elUL5UtTBzg6nZ5F2MZUOzvAOEplM4avRKCPuo7SttsHgOpim6g0WhQW9Prg+99+a
ttc3pV+i3DGcT1FSPzZF4+ll/ezoHRHJNP0o+/ohn0RwLwIsbRzduqmqQm6wtlz7M2yjEkV1k9VU
Ozsgo+tKS/kLkgluX4RV8BQ4e3fy7RUKe32NrSEmOyVOKaS5wmc19Zutrw4YGrsCJnBvfza05CuT
uy6c2P6cqkYL0dK6qrEYIf5K9bVTjTFba9/cmH70HBBdrfGlttZBpH5MbOuTng3qxtdSeWtbSrEd
1eGpsZNq5evhrSTbvO5ru95FdvmrC+jfLmsT+EF4VPzyil6hddDiSGoTZKWCU1Q/SDRuEo+XWERf
VDW/p9bbQ9yEeunM2cBgDLKt0btfm/9N3Zltt41sW/ZXzgcUPIAIAAE8FltRDSlZkmX7BUNuEn3f
4+tr0pk3U0Ja5jXHqIfzmE4bJAFEt/dac2EJNrTA4R745KmSUxwW45fRzjeBrYaN0tlz9s2T0403
eNkuTUb6FsKhuvYS374Qqd1Q/hpvFVCEazeWXby0c/dzVLv3tVuXH4cEI12uPlVa8RTVmboIqtq9
I4B2CwlbozpofDDI6VhK4JdVF5qPuT6IVdA102Zyg54hFGTHuGvKYDUBILkYux012OAq8Wx7nTv+
8MErAR0WYPkMK3qYDLLqu8rgxVaKwjGU2L5wv7WB6Ba9Dv0GmB9RjPqVJt2Y/MNMbF01oDLzp5uo
Au8cJ0hgqc8O/iWu4e7CHuNDznH8qhsH885qjINXNdE2GMN7lx39gnhL833Bw9+1BDFtRTPt7LS/
Db0v6lg1YwRs4jz20OcHihgcz8dEwDHAcjJesSkc77Sq6MBdUsXXm5YenK+WPSdmV9eAgMpmJ/Rs
w8J6kwz1uNQMedk6IYm7xVcT2uSD77Eh6qM0uo07k0T1Or8NhhwKOZviOgufS24MElhGYTm69y0H
jnXWVeFFTpX5M4FVjN+qWhUVsZTLrDK8bTn+MbjBVRV8gES0oJe6TTSSpJc13Yx1Z3f7KQAdVBQV
28Jik/XUm7Jbo59uKJmEG1jZ1WUbBQkquiZadMNgX+f29ZDH9hbDgnYvKPHzYhrtPq5cxGyDv9DN
QtKm0QLy5UkdWlqB4W9yN+mfzaimaVQ1csmbre0DG1azNho7exjXNfuVRdZn7j07ih7ior1qjSp8
n1HybHnm9E8yUafbghwq2sGpHi2mPJ92kbDrReIb9zF1zKCVRG+Xg/GB6gOkJ30j+iZdW7UOElJe
qiFMPhpVehW6vX0RSoZ7zR4m05P2W+W2OwVfPXs0nODC975Y7bgyy0lfsvKaK90Y94U/pMcNPQx8
SqWLbDR3ZcwWTttGxNAyoxW3EgNN59rFZTVd2V39OFT5trc5D2rdI7E3VzD3LzvLZo1UwYMWAckv
0mOqVL5Ct+RsMRUHi6GnNB3JQBNA56FdxkmvbciAJwRA9IIsCKLqoZNUOeeEMj10P/K1g25fR+8p
bVOl7lddMKw0eNzCvRjd5Gt+VAF2NKk8ed+75QfS+RaNc0nxOgLDTHRp856+26odnguTH0IHEpb2
4E9rx7ivk4Hd2nhVGCWISLIBDKi0HntOy9c/MHdWy964jCObx2FdNG664zCLBuWxVGm6CGyfra9z
64WPXVwVjGRzR736vSyYedJqR7F7a0QPDDJaZOnTRI7fLhzls28Ge9u8zInKWTvFZ2R+xoUjP9Et
sxYd7UfbvB30/ELwdn6r27p+6tLM3nu+tzNJul42Ew0JWuH3xJTfM/2ByyZw19wpz3fiNbbDhFXc
GTlsQJvBW6VSsXBEzMTgUrOaoM+2QVz8EcKCaaPRu1FuzcGn0jeWUsNjUkNGM7FL6SqCYN+7FMUd
mPeaKKeFEAHnb+Jpry3XU3caUxs8UJsU2hEd2orc5+K6H/3gm2Nm8PhHQ9sFXkO3MctW3mSnVNvz
QVvWNkj7ACznSjUonBPB3pfOUUOb+5hUoPQ7dJH9ITN15+CXMZFF4KGtXjOWns+jkFPW0zOU3qpp
H+upRoiTCg4rlRYD9EzUJ0yVIcN5dApYpkb3MUlo1hqe5t6nw8cS5TnR1kH/UNrsFLzWoAYFTuCu
kB24hzZoNnpkx2RS0euMjzrCpYpNuSPqRr/qM21colA/yKBnk3jUXryvgtTapXl9DVTXvGPoVysp
YnchdHqghFg3u564spuSeMSNVHSrCIa/R/YV7cYpnO5S5xi3EFiWeKat6OS8RkhvOXr149qqNPE1
pABh2Q01sybcajQewZ5imyMur6cVJ4qs36Vemd3remtfCm2EtIw0jyUDcnhN7/RiJLcZi2V9kw6j
j5zXqG7VZI9LIyYwAeUKM4ajR3s/NN0r4Yn4wrCHXe+VxjVEPwK91FTchRpf0iSVLKQPYiMxUuHQ
PaONsgj4Mjnd2JHFAbkEClFy/t7EdfmZiA1zkZMge+XJ0b+Wlm+vQ6tov4+0pL+KAjphDy+bPR8c
b3NJ1oJ5XTp+TKO6o0FMh7u/1X0jehxMEdpLYYxsBURuOB8JYsc7y1klvo3kUC04uhRPIp/0hzGF
GLGKqiDZS6Glt6Gw02c3y2ANEC68mKRm3oaxnlz6OZs9K1Vw4uNManKD0ydkNfb6Giqudl9kcX+l
aldw8CBB5MIbi07f5KXlxaucuXkV5iNnpjYVu9bznFWShl9U1SjoWiw7kRRPSlbqOeWcvyBA3vyO
OawgYihIuj2iQI/gBa2jvVaXyAmogR6tHwlt/J4O63NCYakOp36juqZdFDLO8SNxOz6LVBPuMpcG
kYgTx4S06O8JPv5oYZ9Fi5AtA5kpGoBt1S4nI4b0jNf2KSSV5EY6kdxorXhASyA3OazpJ082lwl1
yTW3/4MvSXpL4XErz6STS5LdVapP0UVScHpnv27taIJ6yS7tmnKjzD7aWklXX9hiurOHI0DRTY27
Kao/tMf25JHseFcZLkCLQIvfd5z/Np3iqUyRdLelG6ibxB+v4qwyF2gOst3xOI71djIPvKTjOrBD
bVgE2uTfukHs7g3WZ31U45LgGusLTzFf4j/8zAk8MJZllRCug0sl3muVkFuj8qO9KtmhUukcCWTu
g1LAmJHLshvjmwBg1IUM2+y26hLtvUbk3xPrQHnfoymlHRxSpB5RAPioE9AXLWw9SmHUa1HwjdCi
2lkYNTHihevGB87u8ZJDjvl96PX+3qxkfembOFZMlyZaDMZ8aYalc6HRQb/WNcd73/e0+404lhsd
6wQHZY8MU2bZZulT7duQCnmTTpNBnPzAfi1zFEVJVpuk3Nbwu3aROQ3fJtNq1pwbYrY8UQ++02On
32W+canR/fwQd37z+KOi341d81hOvbbrA7d6avygWNTQFRe5kbd7a9DbYJWVUb6iJmBdaaaubfRx
7D55Q4zDyBynDeelG1rbxad2aoy9XXRpuEw6y1smU2o9OTlocrPXtFtv0Ih28bvik60854YDNZFx
RuU21wa50ZCUMiIzFkXaTF8rM6Ye74mWzuw0OFc9Ycy35TB2C7cNs3VpFNR+GhzBZehnVwG+M+pN
kfmZZLjkpguijHQZaR5DS7L+axpH3sYglIHAnr74FI++c+dpDjoSoxDX05DVwcLzmm7vTop6Am1i
SrOTAK2yaKa8eXSbON0mBMlhP4/0Hg49QHeSRQL3u6ZxhGDzlbDzDAryhsz+6+h7OR6WMSNAvlXv
A3+kbaLZxS3BfiaWdu3LACvbX2i5tK6ov8p9ORrVxpc5CX9iqoCDWYH6wyCMfR0ZBQqnEjPgLSEX
8Q3inpzFXcRfhoqRHNapc1fUhtj1tS2+GKXuk/NoWOvRFNNmsDJjb2UswqM7FJ+0lP/UI1KOdNxh
+7FxzJWfFs0jVjHvus6tQ6Sa5FEmaXOdAvNQS4+kaIIkrcS5o4Ed7ryyzbaWyrhJFPLyXUx03tr0
snQTFn1AYOdYUAjmqP/YRhaJpno5ERBEx9+/6aUJ2g6Q7n1as9xumxZzmJ8RX8G+A9kcNIX2woV+
uURBor42I/PColVN8alAikTyTINcdaEpiLR6l6k7T7mEBsVNVnwi3NJZD5V0nhE6C4hbHBm2XpCR
3mOlYAWOPIc9/pLm0RyokK/8Gl+WZjbGrg3GfKkJ01oHpjFe2DbVEdZ1tvP4WseF7Uf6nwCl32pr
/y8yAN9ker8if/8XJQWa9KPfbnrfV+F/rp+z+HXbm3/yZ9vbMd5htkSkqkC9mfS96dX92fZW7jtL
YF0F0mof0akoWP/qervvQCah24VLzb/SATj/3fW23mE/PSIIBSp+unE0f3+j6z0T0ZrEDvOtMDzY
8OjQB89EtEXm2YJ1cFgbVWfduTY5t41tlPmijtJ+8+Ku/KQtPVOd/vlZNPBJvTNpTM8pAuGQxFlI
fR7IXBKQG6BlN/S2UjTmBXESkTBOKE5/9tvoVGKwRPqMc3bWI1UDQyFTxbCu89pfwS+gwJvGKYdC
dcpKNjN0/Php2HYpZZIlc2TivG5QmqHSagFqYm26nntraHX1hd5i+6B6oA2LMvG8mypyciR5UVWr
9a/v688+/IhKMPhoHEFz5sqghW7NnnlYx1aWXUhVY67MJj0jXyjMb3TLqG91ETm7KPGi35PO/vjd
KMt0evKwv/nhr3+38A3qREoMa7Ah6Q0bUeBxRRue6LDP7QHHj+GYgdbDAnSAdX72lqpkRLUGDoIo
LTLtcnaM106PnKpIS3FP4c1Zx42TZ5CAx/jWrjkTElA0ksfUUYT79c2eyWv//Co0voHWo6tAEv76
F3uNiRwzJWit1FBxULPWlj1yuROkuuOr+U/DG6I5P/jo0YaUhIoO2fDrT/EFrbTI4ZFSdZw+UNsa
CZSoJfYqpNsFXY6+zoJNQxvaBlzn+A+0N1D5//qnzjQGP77EUUXMfENrkLz0118C2QfqkYYv4bYc
QB3qkR/k2I5XovcjCuQgGTLA+u9//aE/u7+YHZmOeNjYsWYf6lC/14opGdc6WoO17/rfjdE9ZR34
2Yfw6NC+Y57994e4TaFiJ7G6dV9wIIqPkUXMRGe8KvRbbeb9H9gle/YQq9YsOEIfXxVJAa9NfdqO
np2cQN395LcghYEvCf/NQOZ3fIovPFDC7j27M8phPcRUNWv2cctKpO6Jufsn7wJVI6a3I5AVuths
BKLa7PALeHS9a0euDcPvSFeCZP84IshbWUOjbW2F+PfXL8NPZnCJtcPC5sEEg53y9W+TMdvasKq5
g/2YbuB95Uu/Y7bBYniKMGYcp6rZkONNMDHKYJfHa3jUoLy4jwmFWeKipu6otWi+ENgg3K0zVTi3
DWI9s+1gdDHFiaTLqKWqMfpu1EV98Os8sy6dfvD1pZMb8Smdz0/uAFawI0vLRAb3L77PFI0y9IVs
1hWV7kuO2tmGc417ibAgOPGIf0xdr+8Aj9BkFYO9hzJoTkttOr2r84GaDLANpOLFljXlIdS6S0P3
r62+PSqh1TotgiuU8uXvzqsYEhUqP8Gsig1sDkzs4CONNL/pVCMFXnJ8SWkmUCr/9Qv1ry2IDfaT
RYTPkNg8j9rElw+5oxmvmrDAc6LJCAVoOWKvM/RFgqlhKx1t/euPA1Y0f6vYdVOPxAxpI3lhjL7+
QN8je7fRonydjmZA/vdA/2yJHdnqFnXQePAMUSp/K7ScIgFCtoTApUQhrdMJ8oGr3euBXPi14+Qb
wfbevxQ6XW0SG+32mixxpDT0dPOvdTN1mHlAroWbhKKwQ+AW7HMWC9zOm8bykOR4w/G0EgJ8oONE
HnuIKCdQ5daMTNWvGqsoh6X0U3kHQX2KlspJ9Q8qcrCZ08AKPtIaN2in44+NV23qBP6mSSD2obuR
rbGmMlaLx6rSBpdEJsuJVirLQ7myOxEFt1lc5OPVlOW2wynY9iTZpCN3gLD64KuBbIJTFCwBjbPW
iNzHhMGBNcVt79E1RPcxUm0k4wTOAXLQlJveZ10U1gRJtkJ+rpOQLmyBeiSif9gxQxROmdOT9w2K
m01t+3SerT45OFUYN7Qc4oLwzWNf8EiMek68RKilnoeZviwUn5YHpRcsPUtFz15DAtui8sLxe41X
IV9GelJ/9zAwEjDJnKtfaNS5g53nluF11LpU/VNS6a21JsW0Ova3KZHGaNbzZdxOpbkX2A/yq9KS
dX5N2RGh1MJ2RjfkEZeaTPa5X5n6qu2siv6L24luSXuw4K1pWTdWyio4+fUM/3jXaV6t74SnZZ9t
2UwZkaExiZ5FVrlf0A8ZwY7aQKzWORW/TSU9nVY+3k+C9wb11DQkS/FuKEDeSNkj533nwo64xHOh
3TlabBur3MvZRMkBzNXKqTm6H7UJdKRio9FjjDR1222aqqR8Q8fPfS5st0221dAQcqvhL+oXHQVU
7bKLSzDhxJW14O4aw7sxs270rgi91d1lOSXaZclNLpZ5H5nRxiWAIL+Snab7K8Hc0yLX8czb2Pdl
dUlx3ioWkrv5MCYkw1066ElG2spx1VzlymwPKaqcY0mAmEMMNbQ3qWyPYukkfqCvM38Qh7Dzwush
KeuaCNw2+4MtwPjEjBdk2xCDJEdx3EOLsvBUSRZPK+1NEHv4FlFjRCmJmHn4tXFURP84G5tnOi2W
gYeCXfXCm9Lqj4RpAFJwUtCzsAlz4ChfEgEKdI8aowqoKdLHKu37QR6TF0vHgXEK5AzlbWU2arid
holmLuFouUEyuGxNktGKQqO3Z9W0TRu9rtul7rA+rfTOTNOlODrjF42pJ84ud+yeRmXUmNMiOX7Y
fTMmRftV+WWQPmJmd7WFa7fFYwGwbPgY+Fl9N2CY0en0SSaMNJAh72/hTd5Gs3jTGYEBXQ8PdA/v
r23pO9m21oS2n37HNUIG70nW0oami0HC2ZS6Odz/mD1/q9rwvysl/LeJ6Nl7vF1O+L9ZE/rt83/G
/yyeOSZ+e1VW4F/+WVXQbOOdDaEOzQJGexuOIVuHP8sKx/91TBJhkbN1PIfoZ/8uLBjqHbRnFx39
X0UH9tf/I6e337lI7NlGci186AiZf6OwMGNm/igpINc9AokdJPr/Iom0dG2cIqoA0Xapug/BzF82
o0PFStHE+IJAlVfX6mJv0+tGe4MsJMUM1o+luYg7YgUEkSR31kCc+xhO5hOMgZoWXDM0GZAvffoS
U+DcepOGgksxTZ3wTf8gsP2zF+Lbs3aBSuMUAg6BjfVsN6jpk6ePORiaoLXG536Q4p4xMBI67YLb
CFy3+kDcNxrixCNOcKSgaoctGpGeNAwoWOauGlKEdKgjDVjvbLvoMWox+eSBsY5TXe1JuBhv20b2
H2lFU8Av6dvcdkM4bVicp7WtErxEUaplH1GcZfrBTzJIyzpJBXd2FAXXnqAP5Y5VEi77lMrgohlj
Cuih3okTO7PXW9A/bwXgMw7g3A/zX8gIozW7NLHxQ9Lh9pZFE9BUHXRtiZ3rFD7z9W7pz48CmML5
AhgM9YTZXQ/xABtNCpDHVhTUk6zQL2vNw/7lds5C1Z7a+m129/9tlum+V01bff8PTp36P5s2+/bc
QP75bzDt8EzfnnBgtGSvJpljFfAvy44030FWseEw/ZlFyHTxV+1SvgNdQLwErhn9r6rmX8VLi/+F
/xiCCkmFhvlj+vmfOcZ5BwTOOB65qXb+xvTy+qXUuKzipMLU9no/nbjsz8pERvtAN8O1ZU/VBj6g
vx6x025f3ISflCuPl/pnCvjnI2ZeMsD5/tSpNt7Lsv1sDcl7fH7cvr/v729cmtn85fED9nxbO0MX
7ukAPQxVjCE1vzjv0rOhk1CuFWVfxfuaDKQ1B7mWdEE85uddfXZu6oku1uwuT/f90NoLuug0VZG8
n3XxeagPmy43GVMr3Qszv4JNhRx3tE4l97zxNOdBljrRG6Lo9XRvhRZJzqiO9Fa4Z37zWX1Cx0/a
EaSV7ttaWdd0gtyFntMl/PV9eX1o/ftFnEPWSQ4pVamseD90EPA7i5zwGm1r+hghVT3zFxzH2Yuq
xxiYySgKM95P8mtRhWTfxr+XQfnP158NVdUq0ZQFoj4ZZY9TW2RLQrar1a/vzVuPdTZILQs5vOs3
8T4FSbxQDYZ4eqCnOMRvXH1ehDQSUxvqll57apirypKPozA/nfXF54GGnZkLjC19vLen7mNdbtJe
nTe5zMmWvSECmPzIAqKh3JGW+oDuTD/xmryuS//9LOfeyIoTX9OJKtqLJkV+BwZdPfoyA3SQZfUB
LV/gLXFx1uQ0Qcz5MrStd6Ii/tajOP75ixfUkdogairu+7rkbNbWBI/hqfvjvIcxe4tKU9Ze60pe
UXyr29yOzW2Td6f4p299dfH6q6elm6SjNaDY0MRFV3nkZLuxfeKJvHXx2XxvNwNhXK0e78O4kw+x
yM0VhvJTya5vLLPz0rXtVyg3EPLs4xJhEA4yNCq4of6oEyal5Vk3fw4qccwacUbe8QuqpKaYjI/F
zk7l171xe+YQ6ay2zMqswnRfWAGBB86+n0BBnPfFZ7N+1/tVSFU63o9jsiddcBvFv8kv/Xugzc2k
Xe7Q0wnbdA8JrljTUtzQ3TxzFZ83CvtuKkSYskeo4DQhd/Rvy2w6b/8xR6Wrtkv6Hirovqd65S9k
KaPnsq2i8zZl85Sk3BzDyoQvsKeqhdnPbo+IDqH8c9+X2Vi17NGoU7NI96Ft3ushPpwEdciZL8xs
rCpW2RCHY7z3CyPGLaRlZEmV9YmZ4I2xOk85oPjSwtniqYopinfB1EwXWpyKpRUL7USL4I3RNO+k
y0ZY0Zg0yR55M6WxepnrCMB+PZre+PpzkqUvVODXbRjvDb1KskVtxdW6jIfsLgyK7kSv7Dgyf7Kl
P6opXi4iqPwTqrFVupf6VKxJo+qXoGxbNmu8QL1SH1u/NE581lv36ribe7FgWWOPGVR2yd71dXUY
IX3snNA883Ay12tU9pQlCeXIfZcUeO2f7ZPRt2997+Ofv/jeRONpgd1b0b6RVrvuOOxvtdJ7/PVD
fuvis4VWVr0FMoZjGzK+fGmTprKC9vdbhK2/58y5CMGF1FOmA3ODJ0S61AFprjTZfjzvm8/GbgYN
zHW8KdpjI/+aQpykHYhi9ryLz45VeolJB8NOBGBYphekbFCmT7IT0IQ37rmctZ4qEKNmRlbHvqix
PHWN+4XAl/Oe55xNPNKq6xFsRPvWacj+nmxrNerBcN50MweyRUmlFO0JJntreF+K/mga7/PzJuN5
9oKq9Kki5SzeI0LyMd5V6W0duPWZX/04y70YRWM3BkWt2yyDdf7NEcNV7sgTE8txAvnJJDYP2W77
HJWujHjNSzE1aDtdfQOeTZ+WgNlqfL2GfWLP/WOX9LOPmg3XkE6ErtlDsh+TJMH17yOSgI+I6bdp
d1YFBqvxh+/UcAFkmwnhiVQ0yayIII6kZRteV7RDNwPml62H7AkfmB7cSht00tjq7Z3bQBUCFkC2
pV/am7zR8eG1nIuWVl1lWP7GqV/7nic3vVsk68ztPH0RoqC/UC0F4n2Th9PanMbHQEO7WUVDbm6M
ARX4EowMjekWG6RY+0khHuJQpM4SdULarYLUI9fNm5qLKUnlGjt4ka3CqJPbtIkglvXBpJyFE1jJ
DlOfkWGRLG3vo9ka6b05tU2yNLDJf3BEjbvO1cSOVFPMUroqbjGwZyee8lujdrYRCTD8jWnMUtsK
tRf0EbMqO7FFe2OlnSdm9ZaqbY1c3z3w5Hpj50hfojhRa+y2/u6sCU3OJjQh6wpdNe+oIFNvUZX6
U16QmnHWxee9dE2ZKHyjgn03iU/LaZD5Ou7T4rfYxX+vInMmZlp6Tldy1NynNQ6dR2qep9gpbzzS
H7SeF3NC50yNVowUFOt4BOSej0iHeTvPm8/m0sMA+XDu5OyfJjBfS6dyk3Xv1Pn6vHs+m898WN+F
LIpoT1cyW8rWOtRS/V5Ywz+3/HjDXtwYS1MqosjK1k/zL2w3C5bUW87c0c8znQ2RUJtL83jfjfUG
UOF1mHb+eeu2mA1Swg/72LJi3kRsu8uRhvWj2/nmw6/v+Yx29M99me059Ca1ZJEJTsamr64k++Lv
2LPkajCx10yjp3+IU7ynDWnVW8lkiOtTxy5ZGqO9izLiH/mb/K2zXjBwCLOnlBDmYztpuLfzPLo2
PfGlruLuxITxxqI2D9axDU92ZuiF+1TTUGoIZxT7woGGANjecqoFOoD6zHE4J7A6Mu1tjhfR3gm8
6xwMioMt8bw3Yh676cqkF1XjRfven2I2WynHU5Rh543CHyqjFwMlo86jcwCL9plfQ8JxanCF2XCi
5/nG9PQjBO3FxYNiaIHTqHCflVJfACJl5UvN8/ZDc0gz4Eg4mIrZieQpvI2ZYhUdMJyeN1LmYCiF
B8uFzEKJ3Bzr+xA61XYsDblWsDmdRUUx73q0fQ9bYBoe6jRJbjOnwonZJR5RKVbSHoaqlyfe5TfW
1x/D+cWNRF+Oab09ns1c5zPge/xYRaZRIh3qE2vUG6Plh4bxxSd0NHk0N7BCrMLpuNSlni0CiQ0F
NgOt9GUAzn/16zv71ksxm4L8gfTYyXIp+NrT9Q/pfJjIE7/irWu/3iSc9f3m/DOQxXYFzYaxDARo
ofUoWJy4Pa/Y9C86ext2mdsKHiTa2rVbWiOWBe3x1998Jrf8e3bXZ8WIaLJ7hFJatDegSCzZfxIL
FHQQT2zs0vsSjRmZkUeSJnjAcVH6ZnWDcsA5MWR+evMVao/XszlCwdSBK+ff6uQDbmQWq4u8b8Zz
pkGu7ry+OqFzHiowzb/1SKJE9+CjPouq5JzJhKvP7lwMMCb1OsM5xNUE17eNhkXrnQwofevOHAfd
i8HlK4HCo3DNQ+Fh3mq08Ib6pTpnEeWrz/ZRAbDWQumDdbBq9xHrzyMi5LPWNa59/EEvvrgTVXZY
EnZ4gKG9ZVeM3fCUFeCtezI7CE6VZKMTSfNA8OOD5aF0i+Ewr84ZCXzx2TaKA60bqU4zDyME8ic8
sO1lpTfZZ1cf1IaDs7VO8lxu0qwWFyG0lpXK7ejEGfetXzab4KrYx+ZkKfNQ5XW49CLrYurE11//
sLeu/XqC+z+p51JyGXgg1tAffNftF7kORuCsi893MXqsaYVt9fLQ6Fm8CifAWviqzrz4bPwqKMdg
9xNxsEb7a1FOWE7l9/O+92zwNgZFHQjA4jD5PEkSvm6KXojzZob5HiZHWDuGXiAOnA/NTW5o+oVw
ouC8wTvfxOh2m/jYfsQBoueF0ft3QeWcecOPr9CLsVuMOUXvwknxxwJVGDzfhC3TuucsZFgQZ8PX
komtN1JLbsc+QWQtrLy+bVFen3UO4vqzAWzJsutUVwW30dgEiMNHtZB1cWqhPH7Lf1WhjgbK1/dG
I4vAUliNASRGD4IcgVXYp9a2yyMBxUTLuk0Ph+E72mPKmxFgAddp7PUYpcN940RATLRCnIoEfmNI
z21fChd+MmhNefCMaFsFpnMBrfNUYOMbF59vZtpu1MNJBeWhSbx7D4nAEvLYmYvmfDPjC5/knqZw
Dlbp6gurLGB+G+dU3rFtzMY0seFNCUa7OIQUgx/NOFyGQ3xWz4CLz9bjdgoNS0uH4pCFNiASc/Jc
8N4S0OFZE9Lc7lLKHodfSv1IxW14GaVtsLS7QD6cd/XZwMYSYBft4OWHDM/monXN/sYa5HiiK3Hc
NvxkaOizgS37oZsct1aHvgO4lvsyXPQtRiR6XMHqvB8wG9vSK7vAGwcHyqa19vA5LIhdODG033rh
ZyNb9oFXFaVpH1rbDbaAv4plLTLtvOl6HuQGkkCU0kDvXypxY3vJdenHn8+5KVA+Xk9J2dGBOyGI
P4iotGFfwZh6qjzSsc67/Gz5dfokKavSUAdpeDtHexiaU17hn78wYp6H6plhxsliVIfQDMy1F7sQ
J7okWLpha5x4qD8qjv9+KTG6v745tuYUHqxx55AqHMiJa9SXpd/cw+hrltIJQ3s1UOMhdK5fdlP5
xxT5ckt++PQ4QkIGfVIY28Yv8ClEXWZfUmyH1+rBdwmCIb7z6/qLbundwivy9zCOaaoO7pKU7GZX
lalwL4dQfDjrKczjis24iCUac+PQK45IVpTYmzCHa3HW1edOSl114NQ1Lzs0YoIJF0NRJEDLO6fp
h/t2Nu30edgVtIfwurTR167vr+NO3J33xWdzTgdRNvC10j0orX+SNn6VKft23qVncw1JI2k2Trl7
aHWiG4ReHABknHcmRcz/+rUEemsG9Ijcg2+pK/uqN9ITq99xVP7sfZ9t8z0i1J2GixKMlOh7q0iA
luoGxf2qFOumz8tnzLjW0tGMU/mKb4zieRKvbOD6+3GhDqY0xmtQRfEl1GaQlUcm6lmPYu7DdEyj
s0Aau4ecYbUo3ORGdclZZy4xtyobqLII7ancAxbU6GHIy/Jj61XdWWcAAklmz1l4bNEla6ITl5el
yD8XIjjxpN+678c/f7FLl2MFo89PnQNAynAP7ZWSE3i/K89puxOL1o/DxE/eprmyPQ6K1skm6Rw6
enJQfghbKkiXWQRYNh+azMrvlFN18P5bz1kHRjFtY5IY1n2eGRcTNPbbdGzKVZorez0UUfb1vNdh
NugtnJKpX+jWgRQuncDheGvYxdN5156N+ji0bbS1ETsMN75wdHBnRURM13kXn4367BjQ69HwPLRx
JTZmTo856NwT26+f718wxrx+HyZoW2OvdwbHzTpaFJXuPnWO75030c4l6xLSmya8UBxaii9reE+A
ZHP994Iu/yo/Ktz1r797FgxCdYZnH/w4aXZpUD0mbnkqc/mtGzMbg6RrmDGECvsgve69nQoYbpV1
3uuCf+TVIASSg5glojYxFMNV5BarLCovfv2y/OgX/GTwqePveTHAO+AGbo4Y4RCZfQIjuPe/mJAf
720PPiZ6LgUFwHab92bigZ4jv+s+n9RX8FzpQxaahIPZg/MUlAgGznt91WzcUcseBplayUHoooBA
San1DhSzfd42Qc2GHsYFF1x/kh5Ky96y6H5BU31WK4wXbDbyDGDT+Lvs5OBnKtr0NbY1HKpntXW5
+nzRdb1A0xyVHEJN2TcOLcLcN+vzFqh5uokRGfjFOekfYKTdY5HcBn563ro6txQAUMNvDQTywEb4
Ggo8oIKzKvpi7iiIzdL2J9tIDq6efAG3STRhfN5rMrcUEI9HeCwJkgdN079klZhoqcHX/PWge2Ou
mHsKYqeK9GoUyWEwM3ztkai3vYP987yrz0Z0nThxIqXjHbyh8FYQGMplMhrjmd99NjxVa0OrCMPp
YBTKvQBsBcA7cooT09FxKv7JbHRMw3o5G+kBsevA/52DZ+rfpyxtyGzKs/elMnNCJHoy7cJpOtG0
fOspzEZr//84O7PmOHl2Xf8iqgAJJE6BHj207SROnBPKbwYhgQRCYvz16+5Vu3at1fvNl9o+zEHa
3QzSo2e4rh6+gAUNZJd1NOKug5RxtxDIAj92F27e1ox3QdsmurnA3Az4VeU/h8r95Sr94Zvfzg+M
ApQP45CgGFWPeWFoHPbjwqaPLQW3AwT1NDbNNlfNJahad9DxtAenNfzLZfnDDb7l2mxgCKaqB2OX
JYmKC7m240MyzgBZdB6zajnpr0TxtIcU80P34XasIEy2eSQVyOmY4puhVIkjX6JzKPbFxz7/Zm/O
gE3twe1SFz8Gsuyp3UMvEO0+9uE3r3IAoehMydhcVoiC8sTXazH5ZPnLY/Tv9VhIB27e5bCmTpEu
QNIFPIsdAHWyAJ0U5lkXVntdO3+GcAW41oiYvBsy+st3EaK+j/22m1d9qAAjrmikLhrAYT4Cn5YN
H+nrwO+6ebMbC5VNuPjmIiBEGGvwWyv3sVDsduRAB7ALzZHbLrS1QT7KuBhHkCs+dEluhw3qLVho
pJ26AItawUePtqA5/suL94c143bYIMati2dSVY9xSH8GLU5vwB1/8MhxO2WwsGXqsZctFzZPDlhu
8Zgu6D792FW5iayx4BsQ05VC7bvWQ47p6OTNr8nfQIZ/ujA3LzAXsetX1JER+dSHPgNaGdKyj33z
m9cXMLcGnmgqLyFbwziHwefK1JLBBz/+5vVl29Rielgg47X0IIt7SBWW7mMFrvh2tCAaFBTzW7hc
+iZ59WnbFCaCjeJjF+bmBe2BfsYJXiyXzXG3i9cZJgO0M5Qf+/SbrbcGFXqGEDC6tEzRnwtrYJlt
J/76oU+/HS7IgmSl1oXbpa2HX8DWXoCi+Mu6dX3k/iX6uZ0tiCns42E/+Uu9OvlUDTPw4Ilsvwxs
dp8/9u2v+/L/OO5lbTpyyqy/MOipnwMr0qLWmn5sdbydMBiWLsbcJ3OXGifFI3DM/AGnSv6XJez6
wv/b5bl5U2sxuQB2MXdhtaHvYEfCQgBVwgHc5vFgRwFDzQcuUgou2/++SGuHcsRYR/zsN2of9Ayj
ZAimyUceT3z6zaqgazw/qtn4GR4crMIqQZGshrHtY9/9ZlEAqCKC2x2f7qKsAaNsK2G6/9ABF1/9
Zs9eBXMRS1d+DroOLgfKvie9/1AkhQ+/WRTcsNZxJBZ+lgGpH6uAfA9Sbz8S1OLDb9YE7qPWcjDm
z2mtPlUdmXdtAuLhf77m//regt+Z/e/nhSOzO2ykSs8Bw0AGo6Q+9zKxJZoSP5TixZ/g//tP2D4K
mqUO07NfxqiMbLx+zpYh+8uadmMC/j+pMXz8zbKAZlJ0wNYtOw/Mxew7jRj7hMaJMK9Riz77GiCs
lMwY47ZV80TNQCY8WusnjHdOzx5u4J/e2and02QUZQUjB2pHbn5hcRVeqOVsL2kVfol01hymdMsK
GM/kKYOAG/gw9zG+QMxvnp+kniI62QalYKL7R3SIkwcH7p782KJwm2QPwgB12ipNznSuvtmg+xS5
7i9J9uub//8sbLj6N+tNhPkOHNhhyAraaD1vHDxCgaGAv8RPf3o6b9YbwzOcclFtPNs01WmubboV
cTpELxGaPT+SicEvuFl1MCUrF4CukvPoxfrGR46+0bZ2f0nGXJ/Cf7s+N8tOF4YerPpsg3RQZy+I
qZaTwuIJYdCYOVKE/QDgYUrjvw2W/OtGg19zs1i4BpC/brPJeQYbuOxwUw41CZoSNBK5NzpYf/zn
deO/4Zv/8sNus+komTVezSj5xu0YTZ86io7Goh9MVPIWzvtOz32+kqT7JHQC7xhqXZAqteAg4g46
2OLybBPNXTwkcBM1in6VySI+N82aPcM077qc2ongfdThI5m2+cyXQJUtXAnPPGzri0K76kG1bv4M
GiA7jcBsuTwUJr1ji/6yKUzfd3WH4+AkQNuC6GSKDtlq1oMFwPxLi5PjfQfp35wDxwbBUivdVxGr
v7HM//BS3NYCjG9MK221QT1mol0SXenp8m8N63+4w7elADJAPAYtXXpWeKsPVDq1T6B+3Wmonl6c
XNXfjtjXF+Df7vD1C/yPeAuBnLIm67E1BG0fnno92zKrKxHlGFWSO+lb8zW1zv4IF4uKR1wjpERK
LcLwLQoIsj+4ev0b4u0PV/Q2EasouDpC1tEZxtyfDl2JMBjj0v7lWf73H3qbiw1st2J2YojPdEy/
LzpvnX/7z5/8h3t1m4olAVzLaavicxgAkjEZORRhOIO3slFeoAC1/WWd/NPluVmFG8wjywgTprhV
YCwjY3cwLPr/I2P/3w32toSTOmHnrWHRGe8S+93DybkHRyP85z9fomsU8G9P2c0SP45rJNDOQs9J
m2WvGAFZzkSl+h5jg93OCdHt556vZ9DX58N//ot/uFi3VZohnNb0yjg9q4aGZ4pHteTg2z597NNv
FvwI9STQHDQ9W4y4n6UxUX4VYX762KffBAprB3D3mhByNlDImHzoEJGImcdf/vPHAzf5hy33tlSz
9a5vZSzDcwd/moD9Sm2geIAdAbcRUFw1F+HLNk+p+ymTrMtMrja1bGhTVXOAJKiEQwJ65K3BftBD
puOMSp9EhqirLQYIC6e68BhliB2gvm4FWCNgBJIn/9+vYO7hWAp/A4mcAfEQOj5uj1CeJeKH6DfI
2MtFTGgSy/tNK/MYA/ixG9YsPoiVJsHOhR02i2Ua5REzYxA61iSLvvnKDgeaDfdxsyqYrs1a5VNv
oFWluk5KzNe25zaqsQFnXs/qaAOe3LeKjM+RDCsoCDeMQ2Fioan3Mot+CxlsMFdDJAu+L6SHYea/
VmypgAFu0zedLePF1ibc1yzd9vNWafV7dSusgRA5tdVlyAb/TXN4cQ91l7TthY0Oj0fuEP1pPORS
BXlDIpzM4WIt3dW3qLcA93htJl4OY6J3zBN7L9Fo9VPCqAkOfvupbzZ6n+E3aExCe/h5XVSVadCo
olGjfmYD6HJ5PFi2R3J6ewplCBVY1lbw+lSJSS5tIiqkzJk8tqOOrrlBUKObra3ccWuWGEY/gOQA
0NTZN6gwbM4ZnFAl0fEXzIqEPyoa/4bgsztfOwFek4yLDrS5FlpruCqbMlvapNQ9+L0g5o57xYWD
/lYGlTwyBl3iMLn+tXdtzIu4rRcJayYwo0dMdsfhJQvQm3qop9nORwXbPfmC3lXLdkFn8P/RFr0s
xZRR00C7leojGjijE24A+mBygwJwd+pnwYO8nyMW+FyyJFCv8BHOMRxqTbbWOyyb6LQtAtNycw8J
pelyIjtAnAcRPkktQlq0qYn3EAJpgNZG8JuC0ru5EyfftLK+mGUc9hLP+z18UvN+JL27nzvWsxKy
cKjccCgxpWn10D9f/QXQGToLRea1wzSFuRlwc7hdodaCTc+roEPnLAtG/pDYytavxqJj8dLxaPNp
XiFyDAtTm8ZiWnG0LfD9isUbnExmbug5peAx7ePVzcM+Rn6EvE8g8W9P6FvjEs5bHfTfYojG5uie
dCSebR5Tvk1500+TuY/jsCX3y9r38gcGFCIUPCVKHvfAhpvkue1UGOQrbkayr2Vi0j2mxjN+nCFD
54WB3Ykj4xO2XVJMbs34A6YGM/EGDBIZ9tWWEHPhyMPzctOQDpp8XsCNfq4m0HL3DaQv874Gy1/+
alLjlMpxOJvEpSd4EA9o15nSc9f1qjcwdUnkG3oxjurBb3CFPDV8FDs1BNUMY6+wE8Tq2TynX1FI
JP2bXZOmf+ZUJ4hYQo7XE2iAnhw3Q9nyW8V1MD034SztvaFodDwR7fDIRjVorScPpa7/hdy+Ig8Q
ETb+DbbVhR/B15TBFwHyEALIzrEFKqge8zYFZ/BGv+J/mfGpt8kWsnwmATePkoVuPCi/puOOokRh
PreMLuMDi/Bc37FRB2xn43Ttv6YRjiI4abY1nuNRh9mhb8bMPmxE+PqYKaXtt3DjsX5Yae9EVEyY
1x9FblNP0hNT3pufQ6Xm2BRdNMcHFbVJd2wXvYq73nRbBC5Yhsg9t3xpt9OSaZCxCsxFd7L04YIW
tRwy62D6asA08Pt+tD25j7Earcmuk12lzg3IX9VXdDWkzRedmiyNc2PmioocTi1bPbZYK/RpwW9S
z0Ptu25XZZVLMONcJe2bqVbHzpicS/ZyALXh0EJCmZZmg/d8B38Zt89V3LmwzVUEPtoRYcw66zIx
U9gew0zJxUBpzJ25B+IFaLsgpdLDJtqMOj1gI2LLfZRJeXVbjrP5xZo0hl+562PAKCbdwDw5pFdV
r2va6OcGPfoI13nmF5UPA5uAdq+T4GrrkgGgNLqz43sXsyV8Mq0BdD3HSiOvwuUotAJpKvCawbLP
FPp8tqjDBoXedDiLRSrn4IXZKBrPxqb1cqC6ZRx6vWjiP1QHbcYXD9CTgcaO+OobzJdz/KAZtWhW
UXhIf08w/LJTDUCoDcHJB1n1HxrGfjiSjUK77My0AEeFqQn7i00T+CU5mWIyfGWxhOSykxFZHhoI
MZf72ZIrg7idIGF9H/1YZY8ceuz6bcGLMKHLAwna6gvHIE6wV9UMBEjM1kXcS9LpoLBkjZK61DEl
d60P5uDQDCOs53NjE/mO3FHcWmgMp0i5Es1PGfIsITaT8Af8xuFVi+B005TXlwOj7xVNoMrMYxMP
IQMmLUqaexlH27V2J0Q6/dy0dc27wuSIf/cbekVwPFvV+gWshKb+TLppbn6NrYTutwQMLR2TfSoJ
8kk7wPEjfo82RT08xyoIXX3UYVjzuehi7+1xrO1CxLHPrloA3c4G24OEZwaudzSwahTxWrR6wIIJ
8n4CaH8t0bgEmnwfTPcxt2BumKyiDLttVbl+yNPBD0m0g7I75a6E2zLp6AE0NT++AeY8Y6B53qyU
U77ScJDf1ZhYvxbpONkRTgn4hke4E4yY4AEyUcCn3EdyOVQt71xzqEiaiqiUAOkG5lzzaSTP8aTT
eS7IkkF/oLQZe2D1m6iWZxiiSbfC5hi1Gv3bfGbNOUFNa0tLPnnD0C2ejSY8KBOgRToPNFHJaePB
2hxZgKT97yTsU3aYYxn0hxqpJ14moNnNhWNaIWBapMPsMvwl0Pi2mDGfUrNL1bSthzadm/gtgPXO
7Rak5n+rjZnoF9MTaY79Av2AR22maL00T3GwJGGeNpGiB/QWCH6XiThcjsDi82U9JhuM3LyvzYr9
etbNvhqCKfxiSAMdcpoFVaIOIl6a4H51wRT94DoOjxSAbnXg0DirnTDSJVORAYglHmQdRvFDt6yL
awtk6YD5nuxcPQktDP8U6Wmy7w5jHadgHMxOzGNaALofZudJCn/IEEYN30cMCkVn/GTi+Glostlm
eQ29BdtxCEszOCmAIzInTKMMWDWkglQhW9zyDOVXZlDvNslMzWFtfBy/RFu6iACO3dAuZw2EC6oX
kUuiO1DMY4RreHWjK2IdUzL1PyIgdjhyyc4Rp92pjn0IT7LJurcZXfbjnXVbI0vF1phD/esw02Yy
ZwKXB8jCyX+ataqW3TbVQX1GZJ2Sbx7lMH9RHehyL1W/hfBQwMI45ukCGjtHzJF4fViGwOKbQNSw
jUfcP/TuAw/lztRp+XOBfPHkVbUdBeDqvxlz9ejyeTJTD0BQZcZ71terupA1UMllXZDc/bSStV+P
GKbREDdiZiEhd6wl67rvIFfpfgHeHiT7VviQv6Fnb5w/JWOm+adK6KH6ofBdEe80jG31d8DHAqht
Fr3V6WXTmeo6JGxaH+KXhTAZ1GEr7yRxdMX7O7hpiQpkbOWK8U3KxIkjv71HJ7nlOoezTh7iZmIO
a8XSqEuVjiJARNmGB5sGfSEzPXi5mwCaHz7DSGMhUg8BXww+jZ2V/bxDYaJK+mOLlkYY7zm2ag+t
aFYXQ2YCguBsS9jPysycWMwlAWH8iNaNRAKMv8HJEs/TcoAtQn1iCg26CPUZznH7TnUU9Jo5HEP9
QPlg0DvYKK7tY1w1bRflY7qOKfZnSGQdblwg1Pag4QsZYTfpV7ToDNguSNEm9fjssEFg+bPzgqFu
WGikKdEJvfQ/IXEOntON4vR+BT/dGYTpfsOKFg8b8nU0EJ/x1EY0Z6pP55PjCKLzcNJrCMmt5VeP
eZZk4j5NuaEIGUC9HHf44PbYLHiJP9esz+blwWZRb5/mrlpZ2Y5tGz4jUJDhblub1Yt9oMOUvYwZ
opW9GVDRex4yCLcOAPdW95R7d6ezBPIORdAyjxbEJtOHQSIsuWwIAzWYYniuut0QJo2zpynpoMBB
RH3N79XRFDxggsJOvx2UGuyfOVLx64wk6S8cTrGY7bNVd2k+xRUsJT0dkp9rmk2FFBReHBfGa1UM
HMOcBt74kEzrTmEyA3x+OiKTYU/wlnZ2hwN+1vCSjgCTfK77WsweEnXirSgDunEi93Qc4vEpydwc
P9G0Dt6knWHDKQROBrwgq5ENf8XJmPu7sekF5DfwR4OOVKgA+Lcx10it0qSsqYE2YfGZf6gXEr5D
22GhCVtUoOKqjKc+iFiuVTLQbzaiwQx83mJGOF/QADU92GVWV79AhUgWSgL0csY7t4iq/85lz+dd
gzciebnSVcZzBrViAj9WT3ypLKBHOXUw6OYafUcb9DS+jmIcd/t2eoc+NooOK0fbvi/YEgzBKxZZ
nQ44uwbNutvqSGFyOoM1GfIE2w9iPKRwNNcPK2yp5DiPGR9/TfA+mxo4Mo1yi9tQmUg+uUQ1wz1a
OKM4O8WI799chZYDNjQdtkfkCM5pi0o+TkB9tOPzmJSGCBKXA1xtb3LmwQHGDXox4xoEZbDg38i9
k19Ws7jfe2XVA56V9I7yJkMRyq9B4aeenDRZp89qSbtPI6DdS04H5DRKYHyozyNUi9Y8JBHrss8p
pQvKEKb/RZQjGN9r5ya3w7Lli8jSZz7hiIWQpC8iSHRx2sJKW5V6ozJ3c/PkyIAVfqk2coYvYbjD
2+WiotsWCNVttp0aHuoi9SDE9eM8HZPQI0CBbjcPVq4L9BsMB9VPooySzR0dSaoDE9V8VhILFI8m
+JN0lzzA8EaLqIbhWMdr+s5pNdw10RbumBuuQkvVFDwmc5FAgHaYJtq/uclh0erauFQVi3ZphWUX
zl5MBPP5K5BxDY5lFIGTx5F7a10ILw7WDFDOtqLx6Yyu6quTmyDh4VX6SuoJiLuKLAUWimoXIH8S
4xoE1d434YATU+dPa7D88LRPETUCUIfbg+8ju2YpogXj9zkVceQwYOXtHXgXMU4BdPxtbRp96Vss
HxRms7e2c3Cz0yF9SodefQFerzppMVRnxa3BegJIKwlsCpR+BMeAJBsC0VSLnVELwqY6s8FxlsCO
r1YhpEtT47+PK1gkfZWpO6Ui9lk5iWpTSsSeV7E+Nj2CQHg9lo0WmG6t7nCqRmzXVvxgJ5/eYdag
6/MES8MB+naMGEJk5uvdUlGu78yYLP9QOyAAxuGWPtmmkzj+A0H8q8HQztHRYH2hNcQonWDgwaRm
w0UTMimFsuGuJbb/YaaZ341p6j6JpY/x5MfwlyD+SvIaD8PeJmK5w/GYHhOFVtAtI3jQB22OrRzW
rVgzP+81zJdQkcCT9UvACX9RGRHfuhlo63gKtN6ROupeW1Mt677RyqVnGXbNXmqfjmUEvuWnRIj+
uYcL/r2CCfv3JJbgaZhTBGYQ13zZOuiRHgiM1JdpMNVpjmvMBC6dmsuW1ogB1mbsDqD5N+8e66A9
phvSXKWqRXVQSbXMBe1bSATQXLMeqywS9a4Lg2DOWdioqOy7LkFyy00wjHCpRlM22L528B6t0ZvT
C/blXLZreAcFxeZf48TP7C5LpkCCRqEhqMNpnVJ4vbMaCngG63yUNuNuRiIPSSS9/gjDVb9BpFs/
pLCSbbh3OCLiWIlR+Rz7ZLDzGOT5BAt2R/JhJK79XUmFCdgQMdSjUPGSlkJ6Wues2dyTiBBi+k2N
53WMIaU2EbfiEdUwcPA2hL8C6lMqLjB0mKzcBMZH8e0RX1z1Zut7Cg/VSST1VR8XDL8rHw4bcp5z
de45gcgFZKkM42NY00TRht2oijiW9ELYjNdonnTYlyxKgOVth2BOgCbAQH4+wOPHCygPYKMG5pmA
Ns+w++20JvauTuMe3huuk+c6ti59CAbPf4ZMgu6WNgMC2gg097ewpzDdN6gAhLt4axGmMNzVbtfy
1X9HjOe+VltW/ersQCC354GIi3SmCI3h7Zri87jglFmsUwZYO0LX8BuGSsdHLArR+2Dr+deAstzT
zMcVQoawwTMZzJt/mOcsPc+1qH+krU/+QcjGvppQM5zJri7vuxUm1991hfgtj3sKSoVAnPQ4ba7e
CrqQ7C4SLsZi7l380nhEb3mI5x/K9akVdzEiEDDYlIndvlrcZvbC0ak7pVGnzza6pkAY/liW4yOM
R9ypkdRobd0WBKg69lVyQdtSJCMaQePENUkxznbqHn0SNkLnrA+b7QlyD6xs8CLqDuOXYxV8WxDV
nRNAd3bNWLu0RLMaMq4c0vdshwYP/ynuQcUqYOfiSV6RSmTPG2qtR2Q8cDbDohhWSAzxtru3Pgxt
wcwaHFmF5tFd3dk0/lqLPrts8dJ97iKJE/jGPNhZlNXIfXhbuW3EdrA4+6lN6fbDezUeF0jK6C5Y
tXkhngbfg06Drj9wL+9GSxD+JZY27rjOUr6mmyRTGeI8+zxbIX6prWmbI1XRNhbDgtTePtWaQ7EU
t/qtXdGmm7nJPPasknxXJV097JCzSKfC4AwizqCXrSOG5Hh2jtFiZA4E2mRV0nTocJ9CaUWx8HDo
dxBit7yowWXBmQM9H770AyXPEKfjhuKzwblGg9V2CXUEtGmHzaLaL2TBltXRjps7OHDnd5k4h7a6
tUU9I7WUH0I6eCRQ1hVBOHXwPr1OspkZkrOiLut4DbadJIvoznIDtixv0KoRn3DdRLpLiFcnmaHC
N0OVB7kfLt17gBEwVbQITB4yEiLurMLerSfWNB09mYyyb8MIhP4TS2Vs8rHZDF4I7GypPSF5UDe7
gSFBdkRL7ZQWFN7Gu6peYLGKLcM2ZNIJM2yIvVaPU8IEhAefllDiCKemuawsue6/cdVl2VF40Xyl
Mqx74FujOnhmaxSvBQL0bjkErhd+36wsehono94bD+TELpGgB+wMwiTUViIa/WhrSCULwhMndpHv
rSnCYSDjA/xCiceZdgqXEpx0dulVMP0DFZMkx6Tpsh1OeEishGAdtDluWPsOIw8p2TYqMGP5ehUR
p4gMBhzMuj3P5vowwCnD8kYmwQ+4fNgDMhI8PazErifUQLT6QTC09zINQuMsNFT6vg9HbZ9YTcIT
UpBPNWDVl0iE2znCsRt932s39fkQVwzJRgNX3gGTBzAhGjmKNwzJrtDKRGQ6XWHOFCCURRy2eK5x
ZN50skO33oAAv5vve9g2cUqfF2PLZElEeAhY1H+1vYuzElHv0O0M6UaoV9epwZY84mCW903MIUN1
IF/oLlLsZaJ1/xBHXPncIbLUOSXav9SmRd+ri2d96KJ2+1kTKCmLts5m+tjH0+B3WTZdGREWSz+y
vLC85ok0TiB+ChCsYeYEPZG5T4AIKJd066ZdTLNMHZs05GmB7CjR+4bWesbAeiqzYsYERpm6OUXN
Y03XDqBgZGzyKJyxohJqsscECusioFz+WEjTTDhjwE+2x9hPB+ospCIHC6fpPo1NpvIgIwSZ5r4X
YS7qTvvTZvrVlqYDQz1vW9iHSm3RwrZrkX06sZGkF+Stk1K1RDzyiuI5iSV7TX2MfBXHMRe2H1np
VxF4l+TNkrUI9VQWDQWAwaopE5Qbrz8FTSD5nIEAD7cm8Qdi4E7PtSPtbkkS/VaNtd/H84hDf+00
6ixTNryMQ7d+T8IxSUqmUUAo5gEh926UEisBWpt4+FSLJf3cblvjclf1zUvQTCt9tLxF/3DDoEoo
O5Qm1l1SBQuyozoxALovyOIWePEYQPh9JQOMzLD1BZOJ61gip499IB6R/8uB/uz9KRQtexdZ3Zjf
G+lnleN4iWxB2He4SKabxF01EMyXGAPvZq4wObc9YVisag5DF0wWEbLP7sHO80/VKKp6lxrJOZDI
DgfRhWXNVgzQX74saqNTsW6s+ozK2vCrj9gK47qK1DFpgcPBPo+dSVh91siLLXuCU+O1sjDVFznj
mcoHAX/7XW3n2p1XySAJNQp5huMoMg2nO8iW7xbJ7p3oKvltpun0RnS0/lxxsDkjAY+njqzL5wUC
WoJQlW98Dy0nBSzA2xNeLTmXK6EWxsqBE4rTTcvIuUWvkvscddSnhxSjjv2pqjO5FigOzI+Goi/g
DgUsk31fly1CNW5A9I0FY9C/+n5YfwxbHQuoCafosxKojglpoxM6F9K7cY6qnzjwJO6wbJVEhI5i
zC+fDngKBOBZaJ8hPUNhOLU491bdep+kSPxNlZOf+Txf4iqhpU5oMx0RIFwtFmuNmML6n1m3uOlB
VKgR7gxm+u4amsYnbslw72eAj+qQb32BtFydIOfLcCCylV5OHW40EqRdhCMoc9jgEM1Jl+uFDkg7
IF1atJJOOObpJf5ZWxRV8ilAccaDff17apAvxlI/NZijlNXr2tqF4fFyrCtFMExYeGbrH5Jgkb81
zRAEww3KkhzFTFRZmJDAeHlju2PnefNpCWoUOTF6/WXB1obN2MEXmpiFohBsuTlXOote1oB0P00d
hLupj7tdFKJWBoNKiIWOIDIkvGY7EofivPWj2c8Efz4Kfb13skPOL2uwyWgUeXLDeL1HWrgXUDhM
0pYjMmsvTZPhJCY2idL7EFYPPdAdG6xWi3+fVGPLCmYb7CpBC7gBj7d9JZ27Q81KVEU3ZfFxZmZ6
ZRAYtYUfsIZEa8UeZs36I1krQ1HbkekFJzDUu1E0K0ybDEgCVIK8wUQMKa4W4hmdA7z0KbTKS5/M
X8fAQfSKkvOLZQFmSxNwkpDm7I41q4JXvO1oFw25CXNkw6IDiAjhbnZIIGAvFIcWg094g2SFYwkH
o7DQWuK91JtBCLeyxzSd6/cosuYO+e8ORzc5PsJXizpEhbi3iFDaOsYOOYBwEPJhJLBHIyW64Mjp
HYhEkOTkugUxmGaUlKu2LxO6QsqYGF8kC0uOuquWI41QjDVmXe9x2FhBdm/hqkwCeURLUnJq247v
gVjfDpAtt/e+TbKdseqHIfVY4L9iPLqHRTkfuyaa87WTa9llS/bUqCR8nSU4qShMhhckdeEqkDr6
gYedlButu4KQqarKpQtR5QDJKu+uFILKbBUQNrDyEYGcIdGhODoJZy7EfQ6reBC8o92sQkJTvgOJ
rA/pXPH9xNGPheeC/mRhFY31biNID4Ioxdrnmkm/R0YaZdFqWUoysPHA/MpgpK6mf8bpvyg6j+W4
dSCKfhGqmMCwJSdLo5ysDUv2swlmEsz4+ndm5yq7bGuGBLr7nntbMJopJnPuW5wUVfsX95P/gnV6
201+Yz2sBZrVwpz+zWLnxxHZ19nlrMI+h5EWD8PS//hd2+3LHueal6XRwRuQ9mhBCm7LIvDemCwM
bBHS5cWSqToAHfZc5OyYd7yxPTGH9J8rPb4NQZV/VJbvVclEDXDs1ZDGJi3LuzEfwxeyKYKd0cwj
DoLlNXGpNJsqWvLk420MrF3a2H8CqBw+z1nuTKRr+BW1+cG+MbrUCSRLE0eLnJdEQU8oLnuiBnd9
CdbUr2P2tIr8l1PU2v5RS+Ou5cUOrMb39lnQimRSRtXucRknLsLSF+gxT2Q2sjqe7EvHFYfNLxY2
cIPKZ0byAtRy/pxNtDYnyrZtfWWUWrSIVZv2onc1zN4fWW6temSvRNDvW/al6n/55pqRBdQEI3Q7
NajeuZrIhONPmPdWe+HjLqo/0oEkQObWnXp0+tJ3742uy52XzbXzubm26S9OadfIje64qP4lkgJC
htPQ5pa0qt5e3qNJq/5vKBafDfFNl9sanJffoNqwmnyJR+gclUxekTHT3ezom/UA1NBeEGYPyJ+l
vddzk/Lgz1Wxd4JxfFPLlNfxMoRa7NO5L7aEoW5AaemNoOPciGPN3yu71lE/W196aF6pwEX/wPKF
/oOGsqNGqjhu6iSvzPZhrcLSz1EeLurgcjVaSVT13ZWhigPOUKZl948l4WPz1hVya15sp1gJyMu5
+NcdThpdxDkva3HfDl1fJ5HtmZy+ExnLi7mWm+axGUeSrFcSjam6SxI6MVAvtkZqcD2QmUsUud52
H9ltmn2Not3CR6otK//YFmm62Exet3wQOsXD5DhIT/be3RbnF8JraD+VDFmyfyocm39TAIm9d1tA
9Xw3Syukm22ZMJxbPdlsyS7xAz5R+ozZfgiVeIsWnhK2l3ul6i3AhDwoU9anS/bCZWLKm0M4jjlz
41HOLGZMQhVOxAEqxJldPkA9iThoAX1hadtxrZF9rdSa/tlLB8G3R89rPcmKcJVN8eCzYzfh3h/1
PkptMX2VUjTL34iRUujEm9CrbqjHVKTWpOdaZ6bM9ZQj/g1rl326hUART8bMDcW57tQQ1ruiAze7
VGTppyViPEu0r9Ema/sE76O386DFULe7YKjD6mFY9RodA4WvvD8vgZ1RFmWhb769mRSghMh3Qsaz
ZkJp2tV1FCzvitGW+7xORGn1u3UIJvyTI3uPKH9928gHkVPnIlo7EBqWxyc0xzIFGGBpOza0+8Fm
3XR9R09Ktxs3TrNl/8lNSkl+/uzjQHwSirjK/i51g6zVhzWfmYFNVuZX1x49rPqDgNWYz4EDS/4r
WBWPMOnn1ZJbJytkG01NrRDAyqFtlfzsu9Gp89DeG9tvGnonNYpxycAfBNOGY82XmVVnzhMauFPT
tI75srI56HbuMIZ5+YJYsC3tw21xbW3tQpP35rdvZ/76UwWTKlG4N7/6vTIRmPpD7rqZOnSEhvW3
rDlp+mtmELBjTRNs7VbGA/XRZHPkvnRsYj4hwM9jn6CHZnRGhh8hJlMSf0K8gJT9Y95fBnveviqc
d+G46StUetVcbUlr1rLJ3g3CKk4nSX+yuZwTfNJ11f3mZS68qzU6eR/3CwmEB7sYFW9/2RPgP9uE
lq/DGP3LlJX/zNQ/64jOpWQ4JKULXpAdOy8z1UvqD1zXxqr1E4eJX5wRt2r5WoY5pvLFqubxKjro
1EtRdOPBTgdd72DW5b7gcaM2mfvwPxUVZRSvbtHzimaUFZSM/Sg+as7sds/PX+GGBo2udmBJ7p4V
0WZ6SD0GOj+SwInuG+LL+a93VxMyWkBAZay9hN69RKSm50DacI+prwGu7DaqXsIuj0Qdr77l+zs2
gTr6yqix+lJANhP2QcM8EGE06K+qzcP8sLm8v/suQgSO3WlldV3SKyeQHwseeXcf2dY6xPQP5nFr
24Wl3DMGD5MUBfPXJwH1Ig9IzHMdF+5GgHfTr/1d7/TTmqRplaoTAS4KVVJtoox5ecSFzZxsG8rE
4n1ai2+tPyzbdmxW1tCQMxydt4/VsWdNcSx182u2o/Y4LhBrbuYH58gdGftJ2NLEKSs5xqFj8Sox
yCh40XP2xcQRW9wTUvBDs2tbKIBYGhWMp4YHwHlLS8mUqKtElfRpUT0NXkgazUC1S9GixmlFLSzq
S1nmgTn7c6XP4Ov+HxmtltoDbFhfBIPMrxnf7JCopd9YcFD70KCBpV80jEDwn89s/jd+86A+rWWz
NDtHekwGA4tS8BygvnsXoIT52cu9jSF/3YRpPJG497CUoijvcMK2VBtuPf14XeSuD9Yadd9oeet/
dRrUJfvAU0WAweR5qHoZPhEBvZosUTqHpJwXilgDTwYnxoz8cqISRmriyyIiyIjq2lWhv2+yej7K
MFiLXZ8vjCGs24vcOhFqyNbpb7WQX54MyOncFXOXBYxCnfLDGeb2b4VQ+F+7ZK15NZ7svzeB7eC5
wHyc3mldCn1nbWKODikKud4DTppuFzVDTWGyuKp5kFu+8NjmDFEOeL4K8eLDd2D2MqX+jSR344xv
43q2B6ztxER/VR2SXZlZOkWJyQo3WfIJAk5uLssJQzt0Sy5UaaWPDHDxesXwruXwzx5VZu8VKAvF
lhVNUblr5FbbR9Fp4XxZbdr2H7xVAZvG6o0B19Jb5S3cpcT2zRdXB3+HqCt/53bb2zxDZlKHwCyd
fwdDxlWdD/i+SNTqg8QI2zkBKBXsZlIMFsah7Z5n3+kZbmpQhfwpY29o9sKgyn9hBFtm//kDPQWr
neevthnFsxm7tUlsFrbVWKamgbNfTJV4yTi7nr10zQKWT80y3PurKsFOg154+d1SdW71WXpdw3GZ
KSFPCw1YcIrwxFuHwGc8coDwyqddZi0gKvUW4t1hJSKMT1AV1vba87urjpet9TiXAo+198M+n7XU
OzfLeuetXhnursfKqY27KzHuPWVja0V7DyqJ58rUS52oLdoYzy5OBLgSy7kNWjzFpUq/K1kV8p6B
0JyGid+loRczRDL93u39QF7DjNL4sS4Xfa7b3PUQoXXPuTQV0XAZw2156wbTq1hIZyAWta9RHVok
zmO9Tdk5qDnpT/M2DUvM2NTPETg4h+66bTDOHfioVb623EpA7Y238eNlHYPKL2mm1tuz8crjvzEv
s94thrzjxM/r6OyThfwarUvwZkV+9On0PMnJaC+W+LetneLXskn/OqOrv0NrDtrDioI1xyrt1mxf
GUbHiaAs8/84nH1CxVOkJvESLr40+5mMi/7DMyj/h2ptxvS/hjIj+DSdnJ915lR3glLnZejCHgal
1HxfVSo3NIZpCmJLeAXrvMJgG3jqp6rp1ZPXN5X1ONtwqPdVOor7roZo4eZstodOUFZBZxdsz+lH
haYC+YnhqlZVtZeBUGUcVKORqOV25r41cHPn1h59UqBrrZKFLiHuaKbneJF+dNINfOfciP7LZXFC
FFeZox47uxLWk+RUVDtTjO0vOpMMAKD3qLpahjjNtawrzWqxdsFhNBYlUeFW6K0cYgTVpDHMIzmU
6DnmF4tB2wRseZhuuLzzVA2DlT3Xc6Hb1zBoVXHWqupvtT+vCst5XMZL2+zKl9Ufc9hrB8DvqKj+
6zEO0s3AvjCrfKUjidp9r52ZzUqNvGZd2p8j6gVAC3aLuS8QLau3o9kahg9TOeCVweLX1VvepVaz
z7MVYsdGg2EiuKRD9mC5kfVY2hY7Z3K3HMpDtqR1eGq6Web3QHwFA+K5H9N/SArF+IvdxF37lroG
VYhCauQbMPVwTRnIegcY+DFk9DhP/OYwtv2RtF64/0yhMZ2idpyXcwXZ+1JMTukcOqdLqx3SMFuC
bZMidSsBjHlbzc1Ms6xtevPYbR1reTGCsB4G2tk44pLg5pNXBG5+iCZ3ABUL3qq7upKDTxKCGfur
O6+qPnmlUQaBZYTlZEZujkMr6kMF43PuF46KuMBvMScUquPDIAa2CIQDTFDbZs9RMLSXcXb8Po6E
Dw0kNugpjdYi91Jp95qhfyXtJLzlrtep635RUWx+Egivdc+ekeZf0fEWvS2myq/V6vTfA5aTjO0+
y5wltOvLdh3HyIev4OoY2e7KWvJjt1l2cTehDi37mhVG50XnEAikZQdPMjWCintyJ9brdflvHfnd
MVhHC3/S6K7WCYRf6kO0mKBI4DjYadncpjwXZplst7NSZY6ePWTz3zCSMki8ebGbZMrH5gyGoF/6
VniKenPztmgnW66uBAxsUU8zKfmHkDdxpFULrH+gE3VSj61T7vnHSd5SU++7d24vuug81L2udtjB
yEZIS3rwPzzV03dmtnEP54UdwfPTVu87u6a396pbQpKTDR0FoVjJGp/DQ5EVJVE906QZT9ocVru2
t8Zjb1iNSIVV7mdZLveSsJcDjslpt1Le3U8Zc80Wz8H3ErUFD2RXXqbUdO3OG8b6yS7Srj5WOVFG
SCP1SdkrIXYid/ecZQ6a47rNB00tFBeRiU6yK7YnPuVx2lMSsnNNRr41JnS40KVulx2mDL3gueOy
IdITc5X3aq1qvvOibtqBVAwxd9wErOpp8qv8tgw0Y0GzcF8Mg4cm0uqrJ032S3be6rwX2h5t77jg
InK+tC7y5S4itPDeGSz56ig//Ewh37IEj1E6x6FAJA4wrw6xrgvn7wodZWIrmperku1yqtwSCKYm
9/zY6NvYoKzqu6qewozPXrt/WBzjtwfEVbwDyNtVncxNNatzZuAnatvJupOVysilJCDoqbIy755v
jDJg1SwEpbTsL2lkeQ9pmDMi9TtPjAeJO+dxVdt45S/5AtvSTkwQgXnFe4iptQx1yRonNVknQ568
YctiKdpEw8uZY8DOtbvQDNk5W8Qad7RfJ/Dx4bUttZsyU/Ln7SUIGwYNhpi9Ni51ILYHgFm4cIo+
8e7PLnL4oufbXW/ao+3IcDwidG3rvuFKtP5a1uQscQrpVCYMJmAMF9etzG6kz90IrzHAahwsvez2
wtj18lBPNneFwdjTHler8cSuRx1VL4hL+XA/iYjGIkbc6yksCysS0SVlmb0G9qnojiKII3kXjBMK
6cYFfeIYBMwamy6lwVza+Yl+3vth34eP5cib1RqzDjP78IHbLlYg+ic5idFjW6Vu7QfKzSnd2S2I
/KeVl4KxoCXCfbCsVMs8tOGp55mgbqPAVomkfUQWs9fe7DB1TVtcB36rn0xDfDrDvNXumXwPWQrR
AVv7SqUyk9vj5RmWDPLi3thqGojL0tHx7YfI7t89r113HCjZm57x6TAanHLK79xEftI3SFIqhtPm
IGCcyCluIQI8uKFN0YUqP+/5ju0fi8ZkryZPygNXJaxCBjaE5lVSScd6KSFPlg3C9jpTsPoJt+k6
3DdAFcXBBgLZnuypH2xEk3qKDrdzmKhwZEkrjGUFxZDgJbHVPjOF7z8t6y1OufO71X+MahmYR0A+
tZzhItiMtFm8VdeCV7W+zIEcvBP5YDm9n7Uu3jFqU1v9dbAcEC0uckYdCsF1ia0yDX9Fbej5T6Hd
skjNb4VycBq1VbbzlbVOybSmpZ+MHApNorsRm0ncw771z9vI3cvRn1VAWElV8zwlAxcIYsSUjtCc
yUacbX0fTT3BtpDgeS3e+bOzd16xHceT5Yb3tW7b9Gprt0r3S7NmH+7UqB/sYYy7PSWXYKf1Jhnf
Rp4XTh+osV5zVy8Bog9jSrBNcNYeLtvth0Nn0UHHM5Yph7kqDMCuhI5nWDQM7w6mne5QD0FuHZsw
mP9mqosOyjdDdxpd+oWY3MztEEB9Zqgz0/TQt+NUH8y8hfqlMVMpgF7yTEVxqjqt9nPUlH8EIv7w
0KiMxCLPi7ajTxr4Fi9tpchtv7kMqJfr7LCleY55BLNy4q9++B+cmfdCSFx+r9oABTRUDp1tuOTA
JsaM20FTSqykcU1W94Zuy0cvssBiCl83ThFn1eymp6nt6vTBFca6uT3HxgUot6DFrp5ZtuZXuwz5
Y9M0wRZPmy/fZLcIlx7dCot7R+KavC4D4sTfrAzweZlGBa/6hnEh0KEhXzwm2vXBKaRBjhKrufIg
2VTS5WJOwyDTp8qAVr7WNOxPHpcuDAG+ul0qh9XcO0VeBocQmfubYmu0E6fhFM1jOGfzaY0y0ngB
ydfahZs7M+qfci8uHSN5cNr+1xD1zU6j/Pz1M2ujVIlQbcS8qE+1DM0bbzPCpUyd04TK+6fPpXld
V+nfO81gfm/sWz1MXVPcB1bg//gpTAPqA4Bhros/BF10TVI5csN0Ldd7AZg3JJPuV1S/TH/VGBpo
TbspeKhxhnJDcHeyXKXGmVgyIg+csfsV5b5ATqvMBxAjeVWoj+dKBHgH2XWU74t1k3dibfMHu5rp
jE0qmH4FPdE4tGJOAGGeTYfeduYj6Mj4DVcmHheVo7BDYt5hLO2jPYa25j/QKCvBMcO0fljEW6gW
/dJu3frjY/G4tzGrPK3Beil5kI7USv2rNffcXVagpyPweXYJZ63PrXCgq0VJjZkXrbW35fyHuQRu
nEEV91BhuMCc1b7Pmkj+AhzuSPFZo9vFWAPlpOnYnk0mrZOzNNs14BQGOKnbzzYDqhV8I3/UnLf/
msrHzLKOrGmAGnohz+CWtr9OZw8I5N51C/0f+17FmWHfcuavorOhrFbX0C+j+2y+EX1DaleQhDY2
T01dXM2d3nGShQwe7SZDDLO2PZopKiRAtmQ8tsLcRAXaJC56XDDZ5HcvZDKtMwhYKPqY1rN+dhwA
R7mIZu+M+fJVzzUjV4ZbKtptLOs5DWodaYs1or4uaPpm1yOzMagdrlQL6DReqVc4LplwJxl7g8Cr
Oz3BAAZ9dh1ED4qg07ZKrNL+GcpAnLOgSC9puAa/VuG5DOVCyco6e/y9FWIC2rCKj8UOUF2mxblH
YFnOYjbTHUaYZpdGOtxnTlRcult0pCiy9QNZtLkvQmuNRyrfm/vQPro0r6Fx1wMGqZ8AvvbEAuz5
RDPr/oR9N94NRrbPDA2Zvt7WSRTEJyeiI7weucXyOPJInIONLbEmWNFhxYSZx35q/hDmjfMcM/in
Pzb6d4aD5hlpHMPzglDZiWo+1qIduSF5jKCP9bRjgOUMydYE5oPnF2ilb8P3FH2r3Dmzlf3bykbs
EQLoWdGsH2zeOcTbKbVGqlKruQ5bKe1Eup79mgnZr0jzVn3ZsrKjkS5W50oXZl06BE8um1Wg+XIe
7ZoGnhmuIJcfatNjUhL2lccN00+s8gsVhGOGXelMQEBMVbbXUUxdePDKrfoMfY8pLCO4Pf0QrFww
D8UTTBhTHQYF4rx1UX1qXTTAMG8xDnFGNzGVf7nDczf98Rs//8KfMSB6BMtZhl557TJVv0TD5rfP
tYeLQKmu/hqaBWdztJHWEqvRC2lw8EXjqKsgipyxfGCzBggXYNmxkkVxmeqUsXfqjisa4Lpd8s6z
7nBo66NAe6n31L7l20pRCP+Hyw0zhqhQGBeKBadzP9nu+92Efo/veJy4CCe/sC4OISkIk77rJPYC
XH0qNg2kqyYHBRrX9o6qYt75zBTAh6b66BWb/HGA8h4GvCQ7J2y4aflafW6RhRZIoU0kVMVlwlO2
flhAZhPL1/n0Ma9541laKzB5P9ChK9HkhwUaAl87ekNwwQ/pPreLr58zY7ZTb9fljLqsJqim3v5X
Fqa+YFG34PlrAXcYkeWMzzvvo789k9Us3m7Wv8RmHcmd403llQSckSUWEGwSaz6t4QlEfYNugi0q
YoqdJo0XTGknSsHw2iud7hkGg5Pozk3qTte/8bUhJEOCjXtr6Mf3FA+m/UmUQfS82hugRkYKKssn
fXfBA4gZZToE9Wifaw2qg+VzOmxsOobD7et0SmZrDC59lakVSZ9FpxebbAJKs9FujuOw2poJX2ee
pE/RXkbdPO8CvzKfqa/ShOh5JzqWxPF8Z60//KWokKeNlupgZGXtsc+0b44J7TfjzvbfrsW9Iqcw
5V4ySH5sI8m+lZ4dBd7jePeqbsa97RZgxsxzZBm7OPcYwC0V6l0u7AvExcIcchTfY4QZjwFzUL73
S+2diV4VP4wYvOa04YC+w1zW3kFP5OfF6vVVZqIB8oza/r4UM8/GltkPauNniyS1LW8UIymXqhUP
00CGI9Ov9Z/n58Mex4Hk/2TJt6XKsNAgeaPLQe++kgGWXi3glYeMTc9Hxm0dfqR+O4yMD7xYZHOn
CH2e2te57WnWiopRjCKm9mHLm/Z3k4vmSUS+OMmgN2899Bf+T4ZRJmFFSFfgdSmYVPp+dHCmsno2
ZnEP9mIkw4c2+uvjTyLAwFg3GLssTyMpRvsJ3enJ1WF+X6bb8nFDYh4clP33IPDmr0pRfeCnMv9p
wm8zHC/0DjENbHVhhLYlrp6Gi4D/f76ZDLG9CB6KhI1j83Udasw0bLv5oyzXfQlArc+pG9ZPhWOm
3y4rJl3MG37ZctojNUD6MmUlZq1EBKCpG7BA2ByEXjClB29N5wdIPqdIiFVrioTsXobZwBE+ZFQW
tu/hjGd2z02zPWbjVDT7oWvsV9/imijxt/5eJw+0aI0Qoh8svFjFT57a6Ez2BiUeMTv5Z0Ea7j09
VeZvThTZYRi9KXwMZxuuaCQz9l5n+C4ukyWsj2FgTLVX0upBAMcuKM4qgzFpGQpnY7lL2dOLXl8Q
jXfEeR3Wr0StRPZ+2FR7hRQW707HEPoQNV6vDm2Agp2U8I7ZATOR/K9Tqd8etx6nTKxC7m/CkJza
+iht37ePeq6ZpG4VXwKBGvNstA/11+DKXieRXoZtXqM+6bgGyK1jnUi6JTR8S38PZbc1jBk1dirG
ScUs8fyoaaMHxSR98CbhFswDwGzWgx5HeRbB1jvfNYJ8woY6e37hEgzGt2UJM3U2rbN4z0SrmTUu
e8GbSzPn3pEa74OXD+n2CPoVVvd1KirS3Ciki+FBDn2xjszhbHMgqQMkfNW5F+5E18+iPbjS73dA
6GzZwm1gdR1/NGu3ydptKrCWX8D5N7mQTldgOerakFgTQmLuK/L33I8GPSl6Q5stW07Gqtw+O8UE
Nr92/uDCNDT9Yu+tmijB7TiYjX4XWbaUV9JSnCVhutPDRka3/fEvxCfTBpU+8EudWl63JoX0Bn1F
RgtD3Ca11BkcWQB9F8us0eaumyK3eTEa8u7R8i3g7wS7odFPbkjfDuUsZfRmNZYe2ULtTes907bt
R7YRMEiMT2Y6tAqdM4p1Cs5GQR1If44nMKH25Pn2snMGgWBfm8F+ZfW1vrJ5An8GA8LVxSLRBu8M
I8PPrTY+C2Ioulyah2e9us/KWYtT0DA5m3TgJX0gvd894vd3hoPlMvWet9+8gLFAB1WF1L7Zv6jz
BHcHqTXsaimf7NqmkJTQhjLU4CjL6Nd70t2pn50incCIWBe0qS5844qIjl7HaqIqL7mInXA45lgF
vkif4fToJWVPXEsmSgFhHBfPWdd/oA12UugbJjOwJxT526+emjlUT6YTwd1cts3Br+Dbh6GoJMPU
tPJ2YEnO02bEdmUSWILo3vyGcb4Uwy+dBqBCqpPqh6WU2MGbfD2Yddx2We13H2tvwf978/oJIaPf
fUeg5VSysb+j3l1OkbvA41D4TG8kHg545HO9JsgpK89GuywPrKpvv1oXZ2FCQxkd3DLc7vJ+qj68
qlu+S+KKdKJ4K1w0dv4pQ5bBvQk0CKJd1x8jb9xOKr/qAKym4BmXqv1H5KvZ4bb03oyT19fSCoos
rrt1+qw3uG/MOu1R0mXfh/Stp6EHlo43PD5fnesUL/2yaeh/+uaDx3FAV4dBPC6lUm+WaLPvRi02
VfswebvSXtWuilz7tbOGWezXkNxKnQkMOI3bP5Z5yWGzkW7wy1sLvDe5b7LXPhz6C2C42c3N6v/n
CIvJAaOzMOH+ANfuB/fChhZ5HWzH+botzHxi33vwY2EbuteOdGz49TEFWsGf8ZxpDKr4IYv95LNc
DSA4e4r4Lz4MgRn+4b3EcemSg6E3DK3YTkM4hjHL7vyOyLjYVWL9YtSgH0ZGXYyBm2lH3kXxMWKY
eM9m29+RXrgd/CyrMZhD2lqxDqXW+0o4fr3DCjo85OTf+A/4EQqG88JmLP/iLKPzXSyWbKENwIZ2
WOe1ddhEaxK7XO23ukQPXHhO1oMVuN38CwXVt08OQFLHzuJy/GK894XxDubTxXbYxz5X2QNmbhXu
yqb1571Fa1g8WGMns6u6tSisH+773bAVjUnmtGME1Ki6OzQuhPlxMno5Gk5x6lvyEW+QRBR9+2Em
1EFEC6aN1tnmm+7rteZkW/MA7kf6yQN53tXJa1R4aC1QxUsqRqzPYFYvxPBg4dncjgIgCvLZXMa2
cQ/RQJM350IjjzHjosEYJ47oibpqCkk+qse6POnlxlHe4jcOuq58Jl+RV04J59q0m9EfTt2wzL/z
Db/JKkc4KRQ51+ahjhi19URrrAsof0x0aA9v6hbLb4gWYqsc5kEUFNBGt0jdok9sajMg86DcMLKm
ShN5ogubKWwD/VhTE4lZE8NKUJA59d0MTUyrdOH/BQc6bzeThYWFmSlpt0+DtDr74MQXopOWO1fh
i10VtOVgrdwHDg0CT1jXKmsPBwTjnEar/AMQuAx4UMf+fWa8+V/FdfRbuXm0rx23ftQm6j817e9+
3ZYtYczcHBuLOHKsNJ1odluViddCRt3frXbqPag9CuQsdJs4AUP4wIQgtqCy2sMJe1tzOInmv5pc
lHeTBqjhcvR7yhID+JxKUPJS2XqvwhnYK3UEvJP/Ncxpixgb2g9kGpbg6IU8DggkB+6j9GkItu09
ar0GvaYo3hnHhm9TjbMMdCSv68M88PkBiCCt5ZABLx3ZarddFHXzd6F5OYjBg+DDqfvHyNJAqIVt
lwQAk3SGNnNkoHKUqUZnRTIXs7hYCM87vViUwLAY9l1G+k6W6AyfWOjA3B4tF4jrjCyJ+cVZXZEz
R29Rt1AbtLWbA1C282zr+kQSbPXs5kyPyPYqEjoBfClRB3q4iozqdiLE6mcyDvRUBDqSN4F7KkaH
bBqDGvLI5bx95pvUL6InwgG/Ic1bY3fYyiK3WI/kdkb2gbbIZOeyaKTiydb2lYnsjQ5BtbmX3Hsf
ZFeM+tBNgxrRPP36y1pCc6s1DYmLJtNO+wzwEt7LKB+Lj6wbXXJy3CLRVeuetOt1wS+vHUzNuYOR
LsnztjsZH9c6bSiJBotkaWtp2ml9KYCZg52qLcfsXGPp4SQbsEioPDtkTKus0UO1qIa3apuK+jDe
QnyOY2/IyiPFLsiOvtXMhh7Er+p30btzwYaYTN9At6jI/lRLmvMkN71GnwxIwkpf543oFCvZti6n
MfifszNZjlvHtugXMYJgB3KarZSSmbItuZswfO1r9n3Pr38r76iMZ1kRGFZUFUQzcUAAZ++17ark
DL0GS+lAZuLK9ceUZm35ayglUhk6ZHlxv95Gv7T+ahp3XF8Y5QGbxMLNKBFMWKMGoDDdoxd4wvoG
AkBKSk9WbvMhqAjYSPYO9xDTpXDmWZ5jn+uGvYP7j846n1ng64OQ+EbSWXZ3MDyqD7Qngw8d2TTP
w9ws1rGTRPAd2OQu5TtjKMf5gYvI7H0VzN3nbfLWYu/56AxPtlfO0amA/nRXN07zkFY5TQ3u0uhi
wnURl4XS3Cd5639Khw4bl8Mp8EdqRWt0sWu27F8zKFsediNYvohf1/X7SjOk3bvd3H/HQQGXcBo5
tz24XRDJM10cNzq26L/fxblIvy84/D7axup8HjhQoDpBQ4YzwU1S5zJCKll3HXgYuGIcH/2PtOTm
9mMW1XsUVtzhlixGjR8QK1i2Rz8bsYz6eJ2WI+BCLDJotoYPNT2RkzVsZrhC+nhHd95FXoV0aDjj
SAziXcH95QuqoIzPQB5H7EuS+VdD0/nMnYeb7svRHe+zSLjjbp4B5UFsSH+OHveddMn8+Tutnewj
mIb5GnDtnx9al9s3/rEEE6xW7d5FwiZunl5582mE7neeZOI9lBE8lsK33V9jQxfnHIt5Zpk26GmX
jBcGgy+tc7ENfShQyy/HxUN6lgVWnx2TiCMaffMMY3iAj6IKSvvkoyV3L0i8+N+yGtXmAVqobNCZ
IP7Y+ZuRoXrjgvpsE414GFuMEUCe2LxS2jZInaZkiQraBbPLQMPtn2TDgLYDT7Ccu1aadJ239X7J
aenRK4i5veTovoPbPX1vZTODqsiHYL4fg1WeOo5vJ7fLqit6QkBWyMSKS50t1SMd8jksyry9eFGU
hFWdRQjSBvtFlobIL1lRwkYY6fGF/tAGZzsLAIIZ7rMw6/XeiRyX9naUB5ecnQkopnW+k9nSe09V
GwX9O5r9bGTghGTSqg/tusBmC4xE7lGvYlhqm+gJp932bu0pzGH061PfixLUHsIfUEblBd+3w/mu
wqGRQGl6l9JNpQM+eOIb4H32xlGalP9Gyc3/lizdNzLui31wI0Ltq5YMSs4B4kgbaDtA4uiv3Cat
KNBEZMZ7YQyjOMZ2xpWmbSf544wU91xb4BjN1u2/LBAizPuMjyl7ybE5jI1w75x57BrsGcXgH2qZ
G9CMCu+I/elz4eLm9kT7ubQaEQrIabB/tvlcBZv7PKZm/6Nc/O6p8+AkURv1R2fb7I9JAlqPz6bJ
VR3ZXjLdtVyWnqWVZzxngayFRqXfuQjQyx8wQdYHu1/moys46uwoJsGqutoW92tmBHJvhXITooad
5B4Rtn8pp3ahiwFblK2fv3TPgbWUJ7ZDXDU0+dz/U8P2ely9G8hpmNeProADve8bvmiTHKZzn2/N
fb84wcfNqLwr1Bj3Iwd645GeovMgsP1wkc4PXV3Mgevdloug/AxyRJoQPvPiocKFIvZLJWX66BRF
873tOnHnIBzjyBkvdJHgeZ0xrvLlXzuc37a9jbstHea7JB6iB7+K5oPPovfDJVDg2fdIpom54j5n
Nv3Cgw9kYJ+UE1/kecW+nGXBnZUhFDNR8+CYgnb/tXdbLC4tbrudi/D+TJOB6otM2axHh7ud+M6v
8/ZZdlb+YkIy2OH6NE6W0eB57YE1HDpEZc1u6qf0vu6x1W+V2X+AKeo++uI/RdFstfjcDVZKhA0W
59rBrMLMtwcUmi5XZtGG5yLJyNMxygJf5uBEw8OSIT+pGju4FLCLXjpu2budRfv6GjeeeFxGOX/p
W/PnutnpF+GJ5IMckvzqeUl7iC3OfmY+FnfIeLx3iA36k+/XHlxxP2ruGhoiZ1po7FsBFt7WLfqa
KIXjb1ECNe84cK4G75rhQkKGeuubUpToNL6aYnU/z/1onIgvyt5xvQBVQIzFUdrolOPan6AaghP7
yYdX/vAMXDcrM5XYNf6fh5r0rzAxuvX7aCzxw7gN2RGqisAoVnOp0d7BNs7ZZZYpeGHnvrDgta2n
oLaiDCJJSpDAP1lWW81jxscqwbo3u20fejN+lGIHYa+crV1nSDcKzSSvuT8ohkCOH1Akp062hx1U
0iTg2MNySDkHfokwGrQe1YV8rnziFLW5QI+iZMBlyul560N6RHnBSmBxKrjyfQUFsKu9AkHyO7Qo
UWacNng8Mbtf6Ownf0Ma+sFAj1n/+3fA8CvsZTWrcYhnFGsyFhcrssIA/XEL/EFvaAUkDfSklDPp
aBdezte2Xy5V91by22tPfSOk/w8JnUOakEVRiQt+YvyT574YoqPeUyu4aEMg5cpJX71wxfG+dzZv
15tzozm4QouOjYiLwi63LnE/XjnrfuY79wYd/rVXouQMrBEqQjSs1oWzD2SD+KOR447QeidqRqBH
mF5mWXiK6jL6xxnWb5Kprjm2EkZCSw5RmC1HrkQgXNm1uE8NzaAWNSDQtvEwW7SILgkGlIOdWja8
Jr/T+zFdBceP18TPXBNuCFtFHIH5CaWgXgSG6/4+v8u2gWKSug1Ha9h6X+zsrbCs2wB/gLu7Sk12
ojYTM5PNxUOoZHDj1JVozVCspdCWNUOJXKU6Hcm9JJI+/ojIf9lNecU4f9CbiUp1LvnoZ72omksR
+N/yrn5CEPlLb2i1Nlt7yEvuSS58U68mR7h6eiNy5JXSdJXSXNqxo/uarheT1AZ/eXLX/I2Qr1dG
VkP+RkipYAXi9RIHcB0ccYsiCuJZb4KrMX+yEWbLPflC2fv2FWlRe488edT7KR0lJijpEeL3/jhf
vHl66EV8JpfvvdZP6SiVyS+5tR0K0EvFXsNKlq+9HDTfuFKZpKHn/SD66RL1eXtEleYeZbtamm/8
9jv/73dtEqAhULpdxJpFYbdwdCXjIX0j8+y12aLUZQ7ppHVthN39DarQjN6/UeRqPrlSmBm3Ht3c
gVd2E2QygVFzNiidXO8j4Si12Rllw2ZyG0CwygH3Ate1USI0f1KlPP2gT3IQvyVhSRJnS/zYOfV3
rYmo5vsZce/nU9y1FzRH+FGKXO5aAf1Ob3Tl0+nEiwuvHcw/CzhEFSN+yZZs1vsE2Up5ppgaLDcf
m0skxM27KdnM5nDH9B5dqVBfoLsiG7O+xNXmQ5WZQhpW9V5vcKVGK4BhmeC8fME5le/A6JwEjnDN
wZUSHYs+LceJj1tqFs+gkDhFVuNbObaufZt0f/hA20qN4nc07TVzeTEYyp8tIzvXzviJljt4wcY0
gVka9U3dL+8buV2WmgZEX22Prh+U2wn4SvwJ929+n7m0zWTUB5x1bnflHHTQNPQ/3QU5GHrH8RbP
0O3RhbwnGjLZAzRBemVgxO5IJvdGJLnuarmXdiULYZ5+yIW7BKy+O87+/tNcBfm1MJH6IvNcQqxL
6UVCXtsliXFfjM7HtAuuGXFu4zx9XtaEi6otR4TKUW+r+LONrIz52a+q/DR4ZnxEgxac8i64XQs3
73O8WMciHgXi+WS6F6hpXfQ8BA2sD8si49PGOa9/IS3jzi66ud7hgTR+wsuWRJi4E3Ih0NWTgx5d
zPa5QZDyiG275sYpg7qcpNegjaIr8NijGffT12y1sAMP3mGVkX3E/PIg/O7Lhrbh3hmLq1FN/Ynr
eoPzeb18XwJ2Bp75UHLL0JpRI++EAb0KAzL3Q356w2JLMUFBWSbUyka/IDqsUGthbK9wszm7Moke
03hE3Vw/iKa45+BafVz8KDq7BqR4D89HCOcPH+iKHnYCn+lYT5NrP02+O584BJY4rOWC9XEIln1F
O+pI+2fce1lQfM5SNIjpYJwFeqqnHBocwMKwCWAOl3X2shUE6bI7q9YTzeA74D7PjbHO3I7gN2a/
eQjIe18PwMifHCxrexTUkMG6Zb0DskHuQ574jyBMZyQ566OBMRmjqLsXcRTtfX791rBdSR/WW84R
GN47zxY4cip5QqzYf+JKEe3OREeUgIxRYPDjnvsZcHOK2RdS3R4KkHnyZhqLe2zoGDc9q3vw7V4u
dLKdFhw5Pe3BJrmgadfhMQqGsGYy3kjOR5/c8vTsd+yygE7N7r6c1jvumB7nuHqZh/Uscn+sjjW9
Fs8JvOJDj6zlcXXNdxnY1mMPWnufyAB/n4AzOwFlfsAKOOyH1nwRyKdOJsh4JlrGlbvrl/mFxpN/
lphQPB9bvBOfSZc407u9iSB8Xmgz/gpoZR9KCbxAcgd1P+IfPLR0OXex55fEv2xAtEeS6Z3t/TCQ
0fYUxLKH+d93gLjE8ki/dwV+XlHCtFctJGc7sS7vVpIDAQet7YaZmFYZzcZhsi/xUrhfnJHk0kPn
mx9huHiP7lzT7wT0XH6eQSPxEpx5T/czWD9Cenrncq9hvUT1SCpIfZ/bnvmYwj/m0qc3T6MVPLVG
RrNlzh7h3x1gft17NiKYYJlO/U2YgRdUHFuCn0cnz/gJ1vXspzEwKeAewEWY0/ubDw7D2PI+B5t1
Kuf0MuT2A1fs/8h48kORWaDOho7KXrdm+7KlRQFDJE3dMzkZ1r6eTeAqbXIpTdv7RRTICo8FHjSR
LAFuC8+V6XZqp9R+dC2a/AdrXMwTcPN3bhpY/gFQPyrObZJHJEiRcajW5raz+pYkJMCABCr2Ls39
f0VUGRlwo/ZTmpr5negrWoSYox+nLfpUpN7NTLlN5dXh6udklfUFwQq1Aak6GG/3WLWDxBaHyQ7I
FMtM5NxhyfmOm1h8IuG3ueDvyGrgBKhxDOh+CGbRmvOfJ/PqQoU5LvNqIFppbkpA2RnG0cc69pJg
LTz6fScPft4BlpJxx2+R4ERdU7N67NfiigotekfGydVgCW8qLgFt28DJgOCM4J0ZHh/LgYC3/1V4
zV2Vd3dMMOMa4287RTKBEB7RC1gQNdZdiZTGbUHO4YqlnKN2+9lUqAjz3s4/ona0kN7O8Rfup8CH
eUtq7LtqNN6ZNTrh/TwOdNOLoB5/GEhHOhhUVfscdeO/yDyNB0iRKItXfkv6I+MlNgA4rvykh3aQ
2wd2FdsJIUezHRDMo3CkFfZjcjoO1JNHeqGBXcss8cutTvFNrMN6rK0px2raWMdgQwmSBF1FvkH3
NMzYVvOBYErbGWJUWd3CT+PUXgBIP/jGvWJ8Zw5t+rkw7aG+TIYzrfsBvepjNk+B3NvB8LXrUU3b
YPcvUzkjPs17f6VP4w3fR3A9+yoYNkRMjvuMeR891YBdl8ZyeQAGhP8SojdeKYBNQviwaYCg3QVI
O85bXsePUzHfT67oLrjmE0gErfOUS7M82B7Xx0Zg3vckRh1tF/T6fi3jJy4eifPanHFGr5TZyckj
IWeqA08+GDD222+SHJ99vnTx2W0k8Luge56SQnw2+U1RwZZ4E4G31E7jNi+Qzrbx4NO9tA9+Zskv
xRTQQmtN0w/bcruDXr7eOS5KuYWwlHOb0RsAoJ5/j/MEpQdU1IrWqP0LCI3/oe5oiw5F+tM26cGh
QRX1l3GtzIdmCuIvUzeUxxY3/KFgRYbKUicy27GpKfZJOg6YpFIoMVkhpqsxohkYoxKWmxx8m16S
9YyfUdzHaGt/rcRkvci2Wa9GVtKrrdwS/byziGNgYdm0y4GeEmjMazZM25Njbpw86HexosUARgtE
J6emJ7ibzBfUTjRtraXdl2bR8c2qbZwLgcBRUjZV/xAnC3A3YszG9zMW4eeay/JH/D7VC9bC8Ti4
dvwJEXfDDmFs5uFEhtZ6h7poqS+5IDPLFHbiks3W048bk4pFKCvq3dxwejY2B7uTkxhIDoJjGrUk
T3irfZhr590MVpp2OyaefC5enD6aCfaI3tNQMQRWv644W3xK2dhBdrJH/gI6JARuafsSsRPbo7ys
ntY445crpfFGguwfE1KlZSs7XG9O3WjAiX9tBxOYX3Nby8oaqZe/xh8Gh7upG54i1rm35K8pG174
R03crr0fWi1Q0MDYG2mscz5iaOVMSmqht2FF4zZnxENk+z6AIXeydI4wjK6cSbN89mF7Cz/MkTTX
4qNoM52jFyMrB1KvdkCxw8EN4VWP+34mosLBXaFxOILAr+RLp0T4TluCsAkFVrxfc851BT07nShH
RlePpFVUuA0fodBwUVT1/b4mf1bvwZUDaWUHizGblhHeNJwWOCs6FzpnOp5aOY1C+4mX2uSpvXLh
1CB2QZxpvhDlLGqg2aFfuzH0WH3EFkTLuRx17lx4bKVQzcybEtRWBi0vfJJsaujSk5ClOVGUwiws
O/U6JCphCjFph5dP7FKEtno/plKaZMt4jqTNF4oGe0EKGyECJqr5cyqVOU1BiszZMcLamF8MUg/j
PH5jbby92v93POeVK6VpxVkEJ5ufs/XrI8Dle6Kf3oimfWVooRSmN/YQNXyeuudYLIZPRK7pvQ+h
FOUkRsD7/mqEplmyp0WNhUZX63cUSlFyJiXPIKJyrMF5P9E+534u1hxbqUpBS34kutAIl7h9t8Bu
Khrvl95jK1UZW/aw4oQxQrfx433pjl9dVE16YytV6QYtmVxQf8LaQYS5zcuTY40vemOrNYkwqph7
pp+U8sNYohuNEUlovm+lJj22OPBjFyZgy54M4yaYSM0ZqFSkF4GOsrIAT8WESAJdbXIenWk76b0V
pShzAhPaMZ2ZKPVy5xEX6KH40BraVIqyB7mQGo4ZhYOsjl2FTyKwdK6dpWUqVckXzOqRg7B6A+Jn
/2Aszb3eQytFOedzPHbRZIRrhnXj9hV2fLLe9QZXqrKcepbtXgah064vonO2HeeKRvN1K3XZxg64
kjJrSUoYjZ0Y7RdheMnh709+G+QPa7epFGaAxxRm2NZdkYt+SjO3OK2cPoNbUvHf/8ArK7ipVGff
DSDF6INcc6AHO3Ri7S7x2F/pja6Up9sIdiaO11zTJMHQWglU2ajP9AZXCtRNZ7FNqWyumT/a+yru
gLUUs95H01Tr03cXG+IsT+6i5OG07t87MADe+FlvE+///6wiUEoUBCIeyzJpryiUx28urjZinJrx
zspB/xMJwqX539/Rn+ePCJSCbSAuNA7Hn6tEqcSOyMua42DYwbNHDlCv+UeU2o0mqLRAEptrT+vo
ydmkfCBeB6vi5r6xI7097p/el1rATW7AnXSba+Q4WJEt2yMDOHayMGs28QExJmyXwPVPS0XSttb0
EoFS1ynpEtLgZotvov1M+iwsJaP78fef5c9VB1uIf+f/9kwl5E2uq6qrxQnwDvYSTYXcsbW+5iJQ
alpmrmFvkBhCHPUBGU7Qq7M119oFi0Ap6abJXY7acXytiiR515CS+GETRAnqvRilpi0iCowo2Kar
9LJnSBtf5xHssd7YSknHXDOWmKX6K4qJJ2KPniYMRXqTxVcKGnk2dOiy668u8gMoZw2X79s3ref2
lRoeOlyWbVb2VzMef0Sm9SSKQnNopXJHjOYtcKz+2sMOeHQsvEi+Ica7vz/4K4uPr1Rt3U+BmxBM
e638idsk0Mb1MTUBW5Epi5r+73/klVLylTKtIQyADUfg2nADTRIu+tp+/KA3tlKm9C2twVrb9WoK
eSGP4+vojT/1hlZq1OCL4s5D6YdLbyDXG8UjDlXzoDe4UqNu2yaemIiVD0ziaWD6fSAVT3PKKBU6
lDR1pjma6ZWOT/kWfZMD4l2951YqFNGRRPVvBGHXDsFOWP1719e8ixFSKdEh3Ub662UQJkQCwSmo
aNoEha336FIpUjYLWT901XDdPP/R9NdHNJPPWm9FKkVKwrO1VLZRX2XN2uKs9s7mplNvUZRKjbZT
BBOtDbpr4gZfY8eO6V/F7UnvyZXaBPrLFs3bqqsdtU8pd6VZ8lZp3p7vDzsCqZRmza+ZC7IeruAE
/8XnH+/HyPs6Dr13V0vN+1IhlSqFsex6N4nB1ZSwjzIUK3J0tNQqUkilSivhzUM3RNnVqyZ8Zii+
wfVUb+yYbu/hT+9HKdMMGlO8Bk12zeGhnFPDd+niu/0bK/troyuFSkRSQvcpya5WIuWphr62/++e
UGvaqPrusq6xqdZDeqXN9Uz+X7LzzU3rnCk8pU4bTKYCwUp6Xbb0DFjrx2a0s94a4CmFWpYNDkGg
m1erSt4jq/jlAjHWHFupU1IrJA3aKYWDN8p3+A7xZ5NzpPd7ekqhIskssXTzVrzM+GCW88+hApun
92sqlSp7cId2WqfXusXG2Y/4hsjLcfTmuadUaE+aG5lsZnItfPMzLOlPiJ20ZFOwgZUCHb1Bej44
j2u+YtKl7XXntFGst/B6SoGaxLfBYtrYRxs4oPyF1q9XB5/03rlSn9Fw89S5PDk4vXrvuwgWiCfO
9R5dldbj5Uv6yZ+iMBindN8FfnBciAnRHF2pUAx09WqUPfduWfDN8kcSNMsnrdeiauuRNm4FOenc
A6XeubW7Z1nQxdQbWynQafLWqelTPzQQ2MPFG+JD3YGp0RtdKVDHSctcrLXkeiz4zB3coZm8F72h
lfq8uZzbCPVFmJfo0ooYXUea675x+/eDLkG80FcXIwprSBp35KecDdzxequWq9Rn41QQ03s4Dg4x
Fd+WbPV+LR63zJq/qFKhdWOKZk4yJyRTxT91o3OzRAa/9N66WqFJnxnzsNghPdkXuTYPWzPp7dBV
gb21bXTZSKwP4y5odggpM2L3tJ5aVdePPeEIkZXPoVEAF5iQD3ljUp70Blc+n+QlRmbtx3PokFNt
OLcPka11m8eN4+/TsA1A9U44k4l6MAP4DbbZnop4IKxc79GV8lzBHNV55AxhuuU5vZkUydrQf9Ib
XClQEn8AXeAPAH9607PY27/BaupNQ0epT/ydhPcV1hAatXVcEgI4ZY4FUO/Blfpss8meTFsM4VwO
dxupA2P01vb/lQ2oKq53jTYmnmIZwuaWaCo2NHMNEVF6z63UZmL7ztIFxRDGFdyhMvgSJAQnaI2t
quvTfhqWSAY4NDNkTpZXnKbE1txq2cqnE//7uOUIMsPBdl7ykXDgqdRbVFRpPYEYXUMgIPwusMvk
xvqoYdeBQEW916IUKNGFHjxf/zZ88rM0uWz1ZpSteoMr1YmmETBN6vYhSUsLUtgC3dnWf9QbXKlO
4U95xoViHS5WgPD4pneyCBfWnC5KfTou5KwyzuowCsB0jMVBOKbezllVGmV+MnSuSGu0EsQwjt8t
Trd6r0T5cOLwglU5MHLvAcgkF7Y5xNLWHFwpzsC1nHYAwQALkPBmkloAAgI6BHCq9fCq1mgMUEJO
m1WFlrdG7SGznH49r9B49IQ7QpUfgMxExGhuQ1htxYXoFxstKIxGracXSh2BaBlmLOJNaG6Ru9+y
/L0RBz//PvatXP5wpSCUMiItGBCQZTK2a/uXaLDtH7ctGL7xGU313//GK+u6qsXa/N7En2JX4dAn
D9MIb9w3r3pDK9sLejn95HpuFRY23g/IMBH5xMI1ar2FQBVkWUtsF7DtynBqaNbu7W6pfglAYR/0
Hl95+2IbIWdGpN65QLQ+GU3k7SajtPQ2SKosyy7bPkhEXGKn759zt/05Ou1nvQdXlrANnkizNhmQ
+fVbBVLKcaTeN8lS9hcbQEmjyBl5mGEq33KBybfXe2hlCaOPODodoV7hZMIFrxxzn8Wd5sFCFWRl
noxngkqHkJiH6gcXRtsLpyS9zYsqyfLJnXItk2me+hYBcvb60dtcvcszVZTlDZBDiDCqAMyBbS/7
YrmjaaEFSJDoAn7fpDckEuWpM3eh6LwG/sc019s1rXt3/aL1owplJkblZFt9t3UhBD1yVxte03EF
W/7G+vjK2iWU6Qj5WvZzPDchESdXgO7VYSkzPT2cEMqErMdk9WUGfIOUjnfWYlzTKNPr6Arli+qX
bjlmRECF7pQ9B1N3dt1Ob1lRpUhuUW90F3OW8cyAXpTPz6Vn/KP1a6papAT9fFuRphlOcC932YYQ
v2812zmm8rHYEOMnhh23IcSE5T3EsW2/Zk38xtbrNsofvqSm8pWWLtYUfzCakMyDoD5AJPa/1Wmy
3HB0coQ4hssnK8Fl7/VelfLt2PqljdK2bENjEc4+gnKN9QlhbHf4+/j/feP+9A9SSrfLJt90or6D
8i5H+X0TLfRnf4iqL/Su/fGl9NrpZmvNYlmBtYxT3KdxZzafZlNa3cWRNcj+VABbhYglMyBjUKXX
3dDkGbsLYd/g1lnR4+abjOeIyMUiJHb0eek7UF1ztMryITUGezxPVbLuYjLSrJuzT9Z6nwNVJTVa
8hZFYTVhIpszmm6Q+G+d7v8rsz+9O2XZ8CN/AmnatGHV4sy68alN/ysJ6xx//HroAnLK1/6FLO98
vicWtoXWGvUjuU91b2vtugha/n3l7eN8saHY12EedScuLf+Jil7rG236yuIS13Are/he4Zb3Bz+o
TwIW+99n3W32/unFKU+dQVWOOriMIajCMTgOxD2bh2GDX8hxxvA1dUCqEsysa9H0ud2G/uYcCOeQ
B0xxwRuV8+dvhqkKwVrDItQrt9pwNZuRGHfizgms7vV+V1X9ZXmiAn42tOEIKv25KqHrpcaYa23s
zEBZIz1JMJ4dsLjbK2RffMlHz8Bq+fcf97UXoyyRs+87pNkzb1qasDs78i+FNPTmpKrs2iZj3axh
5aXjx4ZUD0LXhhmndQQzVW2X6bljQg5Ayw2P28Mmc++lUb/xyv885U1V2UXUVDlFU9SG0Va4e5Nr
qXuZyuRsl0v0xoz8bzP3/8vKVAVeVlE40EhNPhZlUH7Pq/4XtPnqjiU+hb4YL18xuUYPhhHVh2Ux
112fl+PdGJj9SbRj8r60p+Qw4AN1dksm+3vSA/wLVHMAgoL/6o0X8cr08JVFswoaW8Dba0OCKX91
RTFhYV2Ws97cUxYWDwxqbtoyDwHgvN9skp5cWKtanxIzUBbEkjzobJbUpFyKf5MYOHkbaO1vTVWE
ZttTuSVr0YWOG4DWzh/gY//UeiWqBk0aLtiVHiq9VfvtIxMvuBv7cnhjzr32a6orySZq7hZZybFo
vzPlU+QaWod+U5Wg5QC6cFYG4Pxa8Uw2vHc1ZLZ+1Hsptyr9HxVnN48LOt6YGzT7xitc/Wq/FPmz
3uC3d/U/g0djAlso5xItqGAY+wmxWqNPEf199Nub/UOR+8pRiEC8oTPiuCPwmYtco3Snd9lqVpfe
dYtL6dj1J3ZW4xuugVdWLVV5FccO1Cu342BUYNOux5JMH6NGx4tUWO9zocqvWgmdhZiiJnSEceFc
eu66Tet4ZKryK5t4mSYw2RylcnI/Af013i9eM+itNar+ynHrJMkLfuZIkGhRp9x830JI/v4rv1JX
UpmgRZenywxuPUxv0RrFvEoc+f4/eoMrE5RrUidNorLmuC5/OjF0yAXcieaTK/NzruNoJTudj2gH
IDVaSewiEUbvPMQR4/fawtVjtFY+1iHxkA+bsaXYPjmu670X5euxmWUxzj0NgXpLvpDN909fTHqr
mVS+HRF7ogDuUBF6rTFc+jrY017v9Oa5qroihhq2mVnUoW87h6rxP+dV8Unrlaiiqy2p6Rr5DO0h
FzukRfyjJnzxjaXslUmuqq7aeWgjMKYcXqC0HhYv/kbYuub+3FO2oXZNkuucsnTVZCLeWY7x5Ef1
rLdTVFVXfTdHAK+h3k6jrElgMeHgpL7mz6mUZ5yJpnHz2z2gMfwDxfahauUbB6/X3rhSnIS3TMWy
rE0YJHDU55GAdctv5EVvsijFmRqzFwwLDRiR841IY+O+aps3vkSvPblSm2ubz3YWz1VoNIfCcVwM
9nakOQ+V4nRq3+99j++EOVU/iqS/T+HH642tKq76pHMAcXO1mNlw5GHU3GIrtF636/++FiZkgHiG
yzI+9vITcb5bH+ltR1W1VY4CchLVxDTxCDVq99LxAs2HVsqSoJSYEOe0CH2fMQnqLfaz88bp8JXd
isox9Qcrt+LKY47EsIWJKx6XX91IHNU8bPOz3ktXijNYpOkCWCoQog3F0fCz6+LOrd63U0WZco8e
zEHgFGHFjZnhRPdjNH/We27r98nSJVu1WibfNunnFxtOUiTbn38f+rXXrpRmN8SYHZu1Dgn6re4H
p2pviVDBvSM3zYdXCjSrzXFp54gNy9xbR6C6zrusaXq9n1RVXdVrZ5bcE9dh548np+wg35RFqrfi
qrorsRqCe7S4CavYPeceIUF6vltTJZqOnZHHUJeTEBkQ9Pmq/zjkqd5qq6quxspzJxwzTWi06who
Sl57Yeh93pzbNPqf41E6TJkjOlZE7nC+REb8Lu06vd2KoxRnn1tSumvRhH4xfhpX/4Pbpf/8fZLf
hvjDsUuVW9kTePu6q28tomEi67nhptt9443cFuw/ja3Upk0wQV42ZUMikNnsPTshcFGYGQmTQ3Dw
XRIBlsg09m3cvtXG+E8T8ac/qdSsO21l2ku/Dot2WL+s/Yy3Nykjcr3IlnooU8FfJ9Zn1xgDgTUd
0Zcfgs1k+1rL5nPW+csHrxrGPbcJ4zUXUXnOi2x9NktnOMSp/EBYVrGv82bbk1qaPw742Xd53oyH
rgdPlTZddu5IIjxla/StJoT+bK6LGet9YlSiEMnqBEoNaxm6nve+CIIfIhJaJkd09b/PXZ+wEccw
qya0zYGwd6Buu67qNPcKqsIsaMj/ST3m2NBzmIRYuu2yTo+VQ2j9748+BcinTdKKQ3IB7gjaSImX
zPODVnWoGrMiq2IrknkVrqs4yvWWNxFIPb096L3fnxwytgysdClCUSYZaWP+U2Cn/+o9uLIYyUzM
+CfdMoxF+8Vzg7vVIpVVb2xlsw38rMx9n6KBFfgjNsp/rNk/6g2trBgrfs8gGnklmXCHUy6PC1cP
emcblTRFlJSIpl7GkKas+t4y6+JRTEH/xkt5Za37f7QpaUxzUdRlmFmiOBPCVtxtiAUa4jr2uXQM
IHCVu5sn19C7plFVYUZd5clEvyMkdnhKjiOQxr1bCtYirZ9C1T2NiSwbs6kqlgTrbEs8MkZT68lC
TUv+PvVJUfSGqOQoOKXpi+HM/aFNtkDzzSh1tUYwHDtqNXTMzt5NGckhqavn7jEtpbCIObMwPCf/
x9mVLMmtasEvUoRACKGtqqonN+15uhuFfa+NkBCax69/WW/lxl1dEWy88OIUjTgDhzyZ1VOHlnOW
V9RkLEze++25k+c5i/rR1OhKNEH3Ta8g301H69mVoI7bDnoPIuCpmyco2OS41j/ukJC9cljO3+2F
tOvingaANSgtlAU4DvySR8h66gOmCboDKB/pPaun4U0DRVq/cog6SR4qaRNILEkNWL7+WNT3jIdf
/T6AkwcrPHcDvjnWTxt0MrPI8iULt/rD68bP5++FTXJxUARqb1udUCDatvSmSNMj1FNvw9R8J5BH
ff0n/o98fOk3nGxodaxB28/wB4wihFoZ1//Z2Op3gcHgZTAXEDBfFH+jiBgZhNrD6kzSiWxfT1H3
juUJVtJCqX47kLxY/50HYq7hhi8uzfF5UCeQKQTK7EmDS7XL5rN2mlF5+6gtOEcOdVQ34Q1omvVd
i3vKbQFhykeWBPSb3XT0kHTVdhcsIKVtkoQfAfzqDq/v2dm5XtoyJ1ykVGmoawX1055s8RF83Bg2
Gjxbry5CdQx3zkqGPDxFIOeOodZ22FJgMf2W7sSLFkzlwdgMDXjU5gJzTIs95qBt87TuBIyupzya
bIu2A8GU97irKVsHz3uHC01jaHOBDRu9KQLduIyrjmedia6Eo0uf1AkQNoeAOAcn7FO0L2D3DH/n
NNivuNgl206IIGmJpkCNroAZEhwVy8oMrG1XbkznLPLCWXTRaeEM7UTeWLy9qLI47FDJPtgtEm9W
aItdaSZdWL8LUjMW1Hvg8q2e6lGIIzhmH+ZNXzsyl9bv+Di4uDTHc0CNyT2x3Aswh0K4l0Rw5i7x
u6q4SDWtI5TgTVk/dWAb/wydzXdRMFq/zBI62b0CZVMdjtw84TUSAtFj+gXiddeC86WdP///Hw2C
BS/hq7ULVn6enEiaRwOGeK9A4KLBipXNvcjrQKILzjMI5+VZIoafrxt/Mbnz1OUzAc/8QqEWVD2Z
ERT3B9VWIJgnUfml6UASMiV8g8pdZE6v/9qLuwS9Qvp8l/IaIsAUGsdP+TbVhy7sP4F72GebYNuJ
C2BQhio3pvqepq2AzimL0sMYj16RAdbdyNDUlm/lAs9iYfRxSdFRgHKpuXLuX/wKoNty9sXU6AHZ
Hq617c0pN+D0H6ArG4mTxqwc5YVfCRq6W9T2aRzm8ADItX5LVfqYWghxenxa/AnOBoG3mS57JM62
518sLO5UGn963fSLtRVPXdTaPOPJOgYSEY29Dq39ImrtfQgI0K2tpvSrYqL6+PoPnblZ/orQ+CG3
wEpCKLauqXlKFTTQMsObDk+em72FCu5yb7duBTYfgiKZyMMKGKBhvjaI8v/U+MJPu8+haWxtgXRf
o4vezhJ09yGkJBkIjGZlb0aIsmeAf6QHbTV4YGPoklFb6k/cQrKz3gOvJ0JsgBviQ0SXBQLHT5bQ
b9pU/1StF00kTDuV2ArN7Q3lKN4gkvqmgmhuZnv24/XvdiGsuAi7dKNd0+ywvQfb+zIaoYSyNNcE
Zy4ZP///H5EdYkSrLrRGXEmaN7mKS0id8vHGb+VOGYaWdTPj3Q4l5FSHh2oaf+D516uXgy13ogoU
tGdoFojySRcUiEkOKqxIt1eqmUvb4sSSiZTQ91SqwoPv9u9C+vGwL5Xvyp1gAvQ2DciIeAixdTC7
Bz9HDcVlry13YWtxUXQLxBmqpzQUDAxezbdBxT5PEMimTgCZZyiemg7adWoNo5s85/EBbK761m/l
rnemlERJiRgBcdPgY2fmh4bM+5XYd+F7utC1diXbVjMkOLbtxV2TCnOPFr/XazVP3cKOgrmjnlpd
PtmY/ihVdWsWeiV3Xli4W9bZaBMjh+rKk2HT+2QDNye4J70YvrFux/lN15WV6dBugmwFZgPG8fPa
XD3l/28OvBD0/6rslnnb8qAtn5otNOAU7XL+cVjxmJGVYrd7tti4+dck1ZAf8qXOxVFHJeRIqj0c
70i7s9t4zIMvaq7qTPcmP9I8og/QIhZoW40iA89j97PPaegzXgMqGidYhTFZIOwb6CcMc9yIEVqk
iVJe1ZtwY1Wyg/cKck4KINgogTDHJrJg/+bjNyJ1QlUEN9whtVFgm6eD2ZrPbAo8TTuBqsXdDRof
pHgChnc/jmNXPoJ+2gv5woUbqsSwdEECVR5ZpDZ6N67x+BP6eJVfOHGLzoW2tA+mrXzi8/RJlBZD
pKthB589T91Ss1YRVA5npZ86fdArHuXimF5rx1/yeGfTky1lS1mP5dO00O20Ugirx7367LNw4Rab
gvRt1TE8Ssd1/d/Gp985XuO8Uo9w60uSR+skMGvzBK1yknGh3o5h+N5v3U5ymBaGOqXJNSh76vsc
9OFZSX2d06ndYpr2e7ka/ZQnrTqkIzkk3bJ4nRThFm8JWDtWNaX6aVbDj4GWcxapaPa6cAo3IeN2
G0OElOHuHPOPStTvmrT74LXhwtnwqrLUcrbCtLEtRHUacRwi4RdX3GwsAEXhVPFApmXdHtb6tl2H
0W/D3St/1Ma0xMBbIGcAJQ4kyHXG2nbzO+PCyZhFEkJtCQJsEowm5DGGF30qp3n0SvbCBZJjVDHK
43ktngB5PRXtMR28IMCItfR5mV/tEbJl0RdPTHS3XbPcbWz56XdSnPzD6i4CqeZSgIJhS46MjxsA
EmL1Qeli4U40bOpur0OChVd7P2Rn1fdDr5kX0p0LF0zP9t601OBzQtorfFxYGR4E5bkP+BLWnXq5
7AEeKecykH2t81vwGG/HCTdfr213kfQqOQttjEkuK9W+C+z0Zu645yl3cfTFjsc2wFHhQ5VFbjNo
sgZt73fIXRz9Ou2U4228eAo4vYtJo6DclhZ3frvi+KdoFTK9bvVTsu3mVIZaHGILCVM/606JmEY1
SBEXWB+Wt1v6Y8x/+9l1vBMk0broCcqJSEG/gk+y09eeq1+eiMUhdNyznZOacBKgPKwG9j7GkHdW
0VQdu6YSb5aZ/1aVtbLLi/kpmKb5MM2dF74FP+347ohMVxSbKiDLAaGSfNvnk1pt6fcx3J7Sxi1Z
t4GrpxibNhRblVWT8os6LsYeGqBLC/0tAPlC3R6iAEK7UeilSsaFi7HnVplFBQwan70+tmw6MD+a
fZh2Spl0WpJ1IQSmcw7BPbt/j4rOqyUiXIB92GH0K6hgu+r5Y6q7340FYsnLAbjjttMCiU2Mtito
wCmd2XAt7xZUZV5XAeHSmpZLHawV9GyhUbTMGUn5yebT5rl0x3erihtFJwvVx3IIs6IM+GEawbLr
tzGO94IzHZSsKzZm7+sv4MT7nI6F1+AODovjngqqXh0zBiUeGi13LLefC5YYv0DsguwFsf1ShzNO
C43ukil4WNAG9NoTF2TfoECibSiQVleoqeXhTrNF+CnQcOEC7WNlOw7aF/WUBFt8aJcIRWTRx1eC
1vk17u+eiIgdBwWhTAX4WRrIMiAQttVDn3XCrMcd6FvPnT//9B8dXWBw0qUiNJAjWOYgaqtAcbB4
3vFix1FFAPHR0Rj1BLVTe9gj/XEg3U+/7+pkVzpBmTc3NJUFCpmtnO8ESf2c1CU3rSLVls0eBjLB
xAra/+l0NyYL8+scxY6T1lrMS1VsqYSCkznUPYEGdr753dhjx0uTUUNxZoPQLhXDKdfrmz6xV3bl
fOheOIwuyr6mFXD27RJI6KvZGzY0y32ZR+P9zMf4GzpV5Y3Xh3XJ8cBjUOdq7lPgX9QxWLcNYELu
JVzEhYvm3/SSiB3XPAlqvOmhBKviHV5H/C7YLqBfqFTUQYsiO4da8WnsMAMy2+CaKNr/AYkvfQAn
Gkx7orSZ4Kpo8JZHvDpCS3aDCuJSzT/WpUf4CekqMXqmsyWf3iWsf2tsmB+39CwtkKoPxcL57Qq5
ucPc1SFkFPePTRSbQ9fF4e1kiq9mMupjrLs7MvZvhxIoyDCGYHGczMUjIXV5CBPxxesru0MEy7qp
IC32XBb4g6CzC2Zy3n3ys+2EHU4hNCpIIOSmKeSe8+IdX8218e2zkZe+ghN39tJYvU4bblKsfhQr
IN4Wx/OKj10y7pQHjYX4RhlGqczb5HFk4l1nd7/I4NK2jjYogpqXqTR9tAyZWcOgPbRsqP3eBgVz
Qk+aLmVfUJJKTCiOkPhO/wHczC/Yu8D6iEw9mZJZSKZCxY/jrBd9IDZIrlTw52z3wkd1sfXQpRuK
ZkFMrirVH3JgC++WeCpPZFS7X3BwEfa0WKnuR57KnocSOsw2G0TteUlwEfZbrPdtNlMugXfkdQb8
B9CFa9oq5teciM4b90eZUKYt4Fr5msp95B3mJoy9sYEVPuR2HEPOz60nNJ8MBK9Tqab1Qx+E3zYW
ey7ccddlnxEj9xYeRbdjbU9hW3jmKSePQ+WLNlHbwKEYu4nxYPHUxiS6ciD/T4z30ol0vCkywOXO
ZYkvOk/lcdWTuBnoPhzqfG0faFNUR+RI8wNPRSHNTM/z+yVpg1OXpOa2NMiXM6iwrxzdl3lpuHAh
+DknycTbKJdJGw4PrajsQ7qg2ZbpPVSnWhgG6UKwNH7plz6vDwRw9DmLlxnoUkq4fsB7nT5WUdJN
Gd7Kt4da7ePNso5cZ2Ghq1tSgcLg9dh/wZNdgkdckslU9J2QdozsKadj9LjblX8Cz1fy6fWfuBCk
XXhzzUAawZdISK3Yv4q2P7qOe9GxcOihPPeEvKwxpNXXSF1FwyDs0sfZvHK/Wt+lvx3WfY/ToRJS
NfRzPND2MIXtd79NcYoTIC5GTIaJRIp+4KfC7Lcx64ejl3F3RGMFqDtSk0hlyII36TDdkth88DPt
vFygZAsSlqDa7Hb62fYjSJXm3g9egV7w869Z1PCE3QypjCb2oWqX+xrO6rduJyDPPKI9a0aEzFy8
y2v6Y06pXzR2CWl5SYdoIDA90O2hzMXvoEw8TTvReB2LGDBouE4U2+oQJyOGbYDq9tsS6uy27oZm
NkLIlC/VMZ+m+3jtqisx8ILTu6MYLMrrtUEbXa5C2Sys6h340MTvELrg+RTUpVG4tUKSPZ9uc8xm
HPuYfXx9W86H7YVM4nK7MkiYrXiCFrhv8vl2qcswY0m+H82yI8KUJL1yrz17zEu/43xbDFFROrBJ
oJqf0EpYwBRZgOSBtEfOw+ouTGd7iAoQp7z+Z134IC6uHlJ13b5VbSK7NvwntZDyIsSvA+gSvgrA
T2kR9Im0eHDMYj693ePqnd+ynbwOnBQGT8GYJPt4/dgO6gdYn/1KHRdTz5Ni5KqkyEtDk0MvsdCf
wdPsRcvKhQun55Sl+wopLCm2fD5iZuJrFyfEL5r9xflazrTNcxivul1kjykrxRXL58T5wql0wVZL
xApagPZZdmXE3kQlKx90Wc63ERhrMxN1+qYiU3BjQ9Ve8beX/SBxcaOQ9ShWsXSJ1DZGH7PTma7V
72SNZIKXmyM18yevo+SCvYxOBe6hkCTbIAz71AYDOZggEZ6n6ex3f1T80XlUuuBzIqEpHB3X7jwE
uAZ+ecAFe+1VNwHCVXJ02Iw5KgiHnYb52vjZhcjgYnnKpuh7nrRcAkjxaNbq1vb5f35b7tT8sS7m
CvOiXEZCp8e9TN81Z/JzP+NOaKimodvZxGN0FhCtcUMsPgJ/o648yFx42ktcME8cTpSOVYPjkrKw
ySwkCb8WaRw9pevwvSHddmqqfTzBWaasW+fxDYotL0A8T1ywzyTCYQUiPpbMBOo42qi6YdQwr9yc
uHDqaW6o2vYklmTLIyT9kL3dwya6dqV4OYEmLijH0KIHw3LCZdoX8aPYeHnEiDVuLHkfru93PBX5
1YuJy19ahPlOYxHGkhM2fIj5sB7W2LRXEvTLfpG4kEWtSFiXJeMyLlJx6jH2s4Z+l2GM8z+PFgAX
kG3ex1jOtn9QbfSfmtgnH7dIXMSiCbXqyEhjGQ7bdIrpFt0P8dIe/ay7TocjP4Xldt7ydTo0rGbH
GMTWXsZdzOIcRLyraoZdWZYqQ2cvuI/qxEtPkycunkv1tu1ngtOSkAbM1NVKbtGA/tdv6c69SM+a
0aBMEYwC0H43VOLVz4vfAwt3rkVTuhtVFQh0A6/CrN2nGwhJ+kXRxEV0Qb64aOdmj6UagvCYm5yi
UyK8eDKw9LNv/ZEV425tNs1X7PmifyczXw6t2ry0o2HcqaCbvArRuqlxFo0th0M4AiXKcxZ78Y3B
vuOkEKdJERwN9n3ePoTo32UjY371IUg/n+/MZue+IZWNpQ6D/H7s2/8gqzf6RXgX16X2GC9PgMvL
dNyG+3wWzY3uMRbmddZdXFdCKz3SnFLcpck/ISOPazd8f930+Tr+d/mZ/AXqGkbeErFTyaqKvrdr
aO/bPu/v1FqVfmHdhXahRFg6sJszvMu1waEukwzqCdzrloWB8+dflYVVSOI6YDIicZepuLmJy+ja
pPyFhORiu6J+F3W4dDCulzHD5NIDt7vXPStJHEcNKPouQVycz3oI0o0F/XZQVfu1SFAAP98W4K9y
gqHuWBYiuW1qcwAi1XPhjpNOcYwjw5tYgjHqV1+W3ysaf3z9MF7ab8dF80KRqDdYdVSJt/ta3s7k
mpTCJdNOGh33vLBtoamMTBMf16Vrs64J/HAEiQveMnmxJCVrqQTd4Heig+MQst9ee+JityDvHsed
Br/UlIJcBlOANmsU249+1p0sOs90BwK4YXIk9msaG5xygNy87guJC99qpyqOZ1xvJZ4D1qwqlcq0
YJ6e7wK4YjG2SxzMTGKAu83AHv1zX+tvftviOOfeJaof0oXJpk5+0z78Lbr4s59pxzN73YhUz5zI
tgehblaEzHyxTMxePcbkL/xA2DezCjsqB9XEGWvCN1U6+rmnq3ndU8F71EUUGTQ8cluFB1MUfpi5
xNW8bsZFh7mykYxz8x/Dk4sxnh7kuL6ah4YwaALIcGfvMPv4JiVQqfT6mi4ujM5LmatuIXJk+3JK
ZoO+rhK5X953oWG2S3W6sZ7IypgD2+rPZdleeb+7EA9dXFgDwEEVkQ6mWfwrVcWHumE3fnvipGRL
8dAHcD6VHHwWB0TDX+3k1/lM/iJg7ftZR8tGJSnH8FQ34maGNp1XWzVx0WDQtFAl9IMiWVj7Odpr
Bcqq8avfpjhu30Y9D+YRc5TNsJps7fm7Fm3og59xJyVvzSqgtG6oTBpuf0ZVWHxUpPjlZ9xJymeN
vq1sJir7YFvvoqV634yr36tF4sLB8hwMiGomRG5dsN1EQxccxeI3f5K4gDAWQS6yBAuBHFv7aU46
sFSNXpSBHC9wzwusotU1eiwjkbOq+oMCUWq2E0AzvPbcZUdVe16XY4tLrama36ta4EHQTPGzfb4J
/HFDnMe05ntJQ6nLOr5Ngno8RAITbn7WncypBghsFaQNZb1bSL3Qx4CVP/1MOy5UQEKvpdaEiIa7
LGLxZa4XryGOhDkOtPS069Y432W1gtL5gElZ9nmc1vzT6yu/cMlyoU31yEDPv4ShnJaxqI9J2Tdo
YeZR8I+CHNCVXs4FVorExTcBKDsbu6tQRrWO8wOLWvPBhDV4UffGHMQ+tdnK7LZkSSwIBS0GqFTX
AGF0D9T2b9wWxen1P/dCbnH57cK6atOO1bsU4Mq9FQH/3k1ivhKkL+yli7QCc0QRTWm+ybbs1u4w
9FNSQbCVCDDI5MKufknMBVy1a8STIUx3aTe73m5gITjU3mW3i7WybT62w4DzVm/L7xQIlAOrrskf
ndPsCzd6F2pl5zTdkpXsMkkB42clNd8hG0ZPW1jHD1PflLGfq7uQqxD7oTRNdnTJ4u17ouP+QMB6
cO054JxfXvo7nEjS7nOnRal3mUbpfMIAS/lLd4L/GwDFdw+BsQKfPez6UzPv5MhjMAixhASgs9tL
L8VknkROxFG0L4bZIJjt7L8EoTjrQ+3ZW3BRxIqsY4PHk1CStYkPNWQMIl31V07v/9FEL22ek7SX
gCQthnV3uQ2hutvN0mdrrOPHsdiaY14KfRu3GAxc1toecraTzKSlPVSkAcccdEQyPkDCq8cUeJGJ
PohO22bwllrMoBFjxbbdlm0Y1cfc9vXRL2a4EXiuGzqYapVQG5xOQ4p37T3cPMt0FxzR6pafp9Bh
3aoiw8v8fIOr0+K5dueCEQZ9nYerWc8oGsxzbiYrhPJM1y6Yy1DAkIddLHKp8DJlzZIR8KH4rdzl
ygXiFhp9G+JQQMChnZd3Df7xCw8uJi/d9rHQabPLmW3/dEYb4Eljvx6Ui7eyjItFEbtLkML9mN/t
Vfmv3zF0yroRwyaQjRwQmG0NqsWUox2dTaBr9dtwF3Blwt1gorvYJaO1eCOWtj2wfrpGus5eDpku
Je6Uz7Zt83aXnI00A/GiPW0QZfP8oOdf/aNwhFYkbboO1sHFm2e86MJsjiu/CszFFQaYA9gKwzfZ
QaP6UzmQ7R0fhsBv6S6wsIGeQ00DsUlbNOZkNsyjpmz0m5lLiHPhDUrDGku6WUKJ5SclfXlsNPFi
FuWJC71SVQkYXbdibqKey8OwmPwWuEV1JVG8jD5JXOwVKpqI2mJcJeFVcrNC/tccUx0mj6aKyx/x
WYB3TRSQBOk4+v5FTlbNRbS0M9OTXAsEm67HrHe4+XVMXNAVmhm6Y4OaJLAK030eEXITY1DYr7B1
cVcRWwyHWPIoaU/AkqqT5JbgjdrTupNGlpZsgG/wQVaW3ZnxI+DxXlCZxAVeDVFKx71hgxyq/L9Q
/9ZgdfTzLBd1xeo1mXPczKSN9xtQ//XZuIS/vYKxC7oK5h3TJnQcgKp9k1RrmwF8pa+s+xzQXyiQ
XNjVZvsyxojeINO272/idhtPAHxEdxG46R/snNMfiZqvTa1fiMt/AaFmgktxgT8EMvYki+t0fr8O
Q/mP3zY5cdmkY7vuY9RjJmfa74FvnzOwsfmBlRIXCbXxRmEOq+4lSO5/LXkoY8xL+y2cPk8oka3I
0CSsk5iW+RIH6z86DTyTlUtpNFZzCoEpHHk7DI0sKW+P57Dj56ouf2YTB1EeBHMvIc9+mOMwzNJV
+9FVAJj+fFtsWUyQq8TSEcvKN8kOKIkJWi9Ofg4453Pr0VAFqxqXXgblXh63cMIgxDq+9/miYF59
bhxgOYj3gfZfttV4E0DtMAP3qt/sGXdRVAmu+nyYeSehHRzcDWVa325m8PNR7oKoooConFPdSWvp
RwwhHOp1/fH6rlzozHAXNrVizAmfsutkRAd+l6/JXbfMSB3NIY+adwGJT32afOdqKR7MqMo3zAL8
tK31tXeEl7M8d4FVW7Gi5bOsnRTEbC1GWgy7HTpB/7VFsT6CVFiRbDHR8kN3Rel5FBznBrc6uAlF
2kpLhuGxafr2ZC3rP72+pS9HVO5iribsWyVQ6koIgZrjHIxfW+N3BwCP4PNDHC5TSQYztnKwX1Y0
OLJmsMuVtHNh3S7gKmli6KpY1khw1x57MmIy4lrf55Jpx7E3qC6Cz6LClizi4w3BP15b7VJn9W0i
ttIssIuBHwgkVBkLmN+wKlgbnu91Gw1BGvO1lQhz3U0CwctTRFh+8Fv6uYf4540lbvL/F+dySnKS
tarOesyYeho/f4c/jYNjbTIBaeRyqGyYZMNm/ZIX5g2fmwZWYUR9EjWyL0L7yLt+fqSN35wthuWe
G69pNxRCx7UcNLnf5/Fzvc5XWtCXjqDTdaJQ3SmhXGFlycU/GENTWbfoD37f0vHKitc50CBbI5mg
n+ZgfSxj1OBetl18FeTFaajxLicDxkuT1W2pHkEkoP1CoYuxSteJhYZyI8U6dQcNHbPDGm6eadGF
VxWi2XJLUytZmv8IdL5n0zj4+b6LrqIlLXQhIoOzMpDTHgXDsSLaq4nDXXRVk48MQ4/nXe/DO1xR
vvRQjH39g54d/O/qHs9zz8+4jpiGbtVmJCYd+LdGBPEx3vFOMIDl1+sBHc3h5z8Bfp8tyvMGkZwF
n/oEEipRGnjd13jiuGiQRLRc+W4kW2dxDJJeASJq/SgF0VJ4vvKw5hNRRFkp7Lwdkrp72KEpcMWV
Lu2846bxWPDVBk0rQeUwvB8ZXY5JLro3Jgdq3+vjumCrs3AAZgp1I+kOd9qHsTzwrilOeg13L8gi
d0FXrZr3RYwlfIo3Epzfd5AjutJxuRAjXbqsogl33JCrWq601nJr5vxUrtF6ZW8uWXfyaVmNK7S6
h1bWICOu2jyFmt3yxW/fnWwqdAQOoaCpZRHW+71aYvHYtmt+BG35tUeRl2/l3CXOWkACEs5xXksS
tOHHYFmMzqJqGd7oUgBvHJT8tBWUX4kSFzbLpfgYynboOxDKyc1ub7n+CW1wv0ToyoSClQEaiJC8
l/0ef0mD5n1URX6mXfavsFcU2DTRyCEZzGnsH/eOeqn1cO4CvAKTmg19adQdTZNkdTk/ECj1eR5N
J+yMOpy7dIlqOTYFGCCCucpU5yX5ipU7YQdkfaDoAhWMjMnvTQBtOGvu1zyGROPzeFn1czvQRbey
2nK0t1Ja3Q/TfE2a9eyZL6QqF+M10iQadNAZOQICIx4YjYvyANTkYqFME6tfJm79ODK4i/nqAVSb
t9YakOCGt8k4f2zn/PPrseGCK7lEYMsgaBU1i5VVXf1AN+1bG4AC6HXbF1KKi/lqFgCk2wZFSJEW
pjsYDh3YalAYjyzBiulXzbvYr3oyVU4IarR1WOaDMPvTGOXXmJEu7Y5TK6ASwRjMRo0kEUsPhE/1
qRU9v7I/F4KmywbGdBCn9Tggn6dd92ZZcshbJk0tzq/x5XwgNGlvt9qQKwHo0udw/DgemnDZu9ni
7Y00pwQqfYDJYYiRGC/JVM5dUBhTMTGYUUWKDKpMUDtnNFZ+vATcBYU1Qz5MUw7jS8PYY02m246X
13hiLuyNi761y5CuI7Q6ZQU2l1NadP9Br1g/VJSaKx/7wlFycWd1mkT1MpBaGrochhzqA2ytP73u
aJdsO8XDmC6bDurByJmrX0XQfh6C7kpBdeGMuuLWUxcMu9qWWnbxMn7ggFl+7TDtqaDZHPdZozv7
FDLhhyXmLpxrrue8x8M5PkOsyS1fO31Mc1b4hQoXzTULu3M03BEqyuGXpsMdAUu0X5J0MVwzX8t2
31qDjnVhj2sRveXVaE9e39eFTq3WYGquwsJNQsUx5W1yqsC24tXN5y5iatJpB7bDych4LZ8i3Fmy
tB9/+K38fKz+6LVMBSMFQCxGNiu/bwZeZCpVnvchFzCl7R4mTd5WcmHQ9wuXh3qc3vut+xwn/lz3
NpUoTUgpbVeA0qxr1owMfnJE3CWlCmjKpipZStm0UX0A2ic4KLL7XUFd6BPaces47UTL3uZfKtwT
dzNeMX0hFrjIp2DMdTtgPFHycQ3RjdZtfs/afnxYwoa8U0FAftW5qb77fQInXaWYxrYQsNOyEVN6
R6FackA/85pUzoWA7wJoikEZHle7lhPUCf9ZtrG/UZRsD2MR2Cuh80JUdnE0cV5uSq+jllbnGM+B
wu/BdIQdvbbHRdKMuRFgtlWwHm/3c7MWp7Xjw62fccdtt2FZ26HmCjMd89s2nu7yYfcT++Eukobw
dcyZiZQsgXg8GMWjLNDMD4DNXSRNhclZOyebkks6fauK+qZPio9+m3L+zn/EhGQyU0KB/AO2O/6c
D/1THdlvfqadOjNnqh2FNjC9iLvJNF+pCf71M02fr7rnOyTbVaekngbw87AdVzjuB8/jf8HzorVr
8yYIHhMzHJd6uJ9J+9Vv3c7FkAZLiB4aTOeEfqY7b7MyCP3oELiLzeuQq2deaiUDtOxOKwDJoFyA
ZLPX0v+CRAXz1GiaBo9xaN9ptsp8En6VgIuHUhbTYWqlwaPQbfJ23JrkrZpyv6TnwqHotKh6bAsl
pyaa34qCLacuFcyv7+riobYgWcjWxAp4KHKePtfgiQ3JlTrjQmpy4VCFhv/UEZauJx0UWRqw7m0M
HmcLun863k540T6SNLh2s73wLvt/bsU/QgGgl7Mg0xI8Vl2g48MaNPrYKD7+FmbkN2i22Zut7YLD
zuLCLyS7ACkSzDbViQ4et31qfgciGI+4UORe04cgtHoeJcg6E7UOE/4g0v4YCvUuAcmZnzc4jlzk
TVyDOhi5hP8GvX5z1DSmV5Lghe/g4qNYNKAUsYGSFvIGsuZte7OTsXowBq9BJkqhyo6x/ge81Xo2
mF3YFM8nqLmOQ/BoV5xi8T/OzqxHblzL1n+lUe86TYmkJF70OQ+KiJwkp9Nlu2zXi5DlQaIkUiM1
/fq7wvfcbifL4WgQKBTgHBhKisPm5rfXqkbUx3ZuRb2hzU2VTMwYvcit+Wt3gkTnUzcUV2K3C8GI
jU3lYqIVOESRmXl7r5bqca82tzjHhqTKeZGeRsnCK5ZvETxBtw9Tzt0Gj+0MSJYN0nIaey4j2wON
wm9KDG44Y2gDUkEAK/YQ6lOZ0eN9s+UqCXyfuJ0Hbakow6CFzIslz+pa3Tcj+7ShftVpQtmE1FhG
dJoL6mVgJr/43dLdBv7kphQS2oAU7ORUP+yryCaivpU+eOEB+TSnjZHbgBRrMLaDfMAW0EGWIW7m
PyNi3O6C+d/4KNH1cli0yLZq+wSjmTdztziFZ9ymo9g0yXwlPM/kDpnQnc7P28CLK0vv93Tf3xPJ
3Majmp6zsMBGkkFsR7/a/GiCGWtsHovKEPMgcYi47VEyn+Q6ym+jgntPWOL0/QZrSnhDDmb56Iup
eAp8mBglEDRih2mdRJx0cz19YSiDeRe1tP5chTsrkqCswzem0lGRaBUij1MIar5J8IEfKWFgm7y+
bkA6LsGpKeLmMMXEPJdxt9/gggFFwYtSr8vSh1PyWk1LjGK0cUg6T0wmKTFkXrUh2w+bFwSHsIg1
9JQasiSsLHE5vwxRCvCi+rTGXgl5znjmN3CzrrNCec2tBzHd+3BZOjzSItygOW7DYR0r4QtBaZ7B
dUgmezXiKt/N2ZHbcNjGR3D6g8gzDhOXdgnbxARYRH49yX9+u8Bt8quLdFmb84N3qHn/NuCwdw9b
0q8yUsVjEbTT3a8/5ufbArfVtca1G3jPwjzze3Kbx83bBSH9lT/hUttWTCHDBvI38xBnOcG9jtds
J856N9MYbrNejYrDHchEnoWGZjLn76FP6BSochv1ymfkZxoxxlnjx3lCvbee718rvft52gHa3S/j
rLiNWoLJI7K8Rgn8RLfiVo3GP+hxN06BIrexr1DNo1F9mWdTOOokZNurCv63bu/Uxr6WHXBu7YVx
hqTMvb9X/qGd/cpte7AFtoIZHHRU73E28Xk7MlQOHvq67Z2OTigcedn1RSsnr4Ree9aP+RfZ+p/h
9Pr7r2fRz08f3Ma++D5BoIpMeVbOTB1lEcyniIrqsYph3SO0t9/vEM+/8mEXppWNgTVIy6xQS8+z
tasCJOH0E1eRUyoY1cQv+wjF5WwoJVadbRLjoRfrqVgiN2QQaoMvG585G2PNRzx4TpqbjnSPxZi7
qe1xmwRDaUoAI2a83VnHDFIEcXXioYqPv37BF/rcBsG4WkOoBiAqGscwP3h+XyViDzq3SWWDYGMX
wfYx4iJjHa794AEyJzur3rs9unU3VFS+PNtfiyzUBjYs5ItkudtCaXNgplyHelPoFagZ38X9XRv1
TqcVbmNgXQH3OG/3RQajp1cosYWgBx/euHUIfTkMI2/Qhi3npw5RYE3y+hDFnlsJAMqsXjYe1/6u
+2oXWQvfmbLz1oTB08BxnFizE8OuoLlmIltb8aiVGY4lqaTjELdmp9zoCE2BIspWqW91RedDFZeO
U98mv8a4KptaFmEmV5lSld/Hq2PYbxNfaynDNuRlmNGlGBLtL7fBIP50Gio28tX5pQ9ngyrM6vGP
ienXdTu7LeK2wpaCjjaJKhlmjcRsF0F4T5h+cnvqc+zxQ3JKYWXy462DOeLkZd78J633t24tn5fH
H1pec19p4p/72gtJ5nuVd7cOSLe5tW5NzEbBu2zYVJghl8chDLCshzr2rwS631O7Pzll2YiUUc0K
qwegbxArxnTftCGHtQqLe9i4IHzn4ovwojLZ4pWnhKvwGXNZ3W0j1p4y76lMiposp5BOHNeMHooL
Cmxor9cuKH3cUTf5Yat6321htcEQCgHPcBENz1Y/OQ/q8caph7m1gISFaXnVoF0Shgt0TFqS6OrK
MfbCFmnLgOXBiANeQCPMwzpFrSVNgihycy/nNiW2dFrw0t/CDOmOzyFRnwxmo1ufiJdjWsOqPPQD
wbNNk+UoybDcUL5fS1Be6BUbEqvLqh39ouBZP7O3vO6qBNCPUx6I21TYKnyY9eAGLJNKHBBffhbr
7pbwsKkwz8BCm3uMZwKHZ8jQzMjW1LHjJmlzYUIUiMxGiFpATu/rHEPTjVE3r19u42B7U0NvfAbk
J1nnQTCnb6EacZXyuFAQxrm9RgV0aJsZo+UMISXz2YgiCmFblPjY3w66iOlTkQfDO5LDMPWQT2KQ
CXytxK3epuXgT/3mOGyt7Tof+5l4Ig/ORnGP3t5lqKxyqujnNmglJdILw2ZYNpY0U12b+Xnh2LR9
/JWbCXUX04zMYN08GD7TqbqG012Ya+x8Ovthd8KaJonRNMg6aY40bG79fT44LRK2rNfU8W4EHBlk
uEg9SV6m5cqvNH0hI/A3lplJXCgI9HTYdho2qds3OvL+uNdB43bwtZnmPpC6mZgXZAik73d/fHCe
bTYd1lZLRSCSFWSTQp+E5E3XCMehYkXSPgIBsc6bn9E4N0nkydTfC7flzQbBCJdd1/n+huWtr46i
NFECBRvtloCxUTCPdgHKkUqSdWvwZRt63IvIKw9+YbDYIFhgIrZFZt8zWYot7dR5kE9zlcyCOUZh
Ng3Gm3UvTRfsWRv2KhF5/qmrxLVz9IWspi2fNQyDlkXc77g96+Z3mhXVm2bpy098lcUd66vB8VRg
o2E7ko9M8G3FZYB4i/pKsKKTW6Bjq2flgQIPufAli+dmu/OKtj1EJnKrA+E2G0YELjH8Fq0LGh2n
eOxvGkmY28i02bAp2vYaqqroFaOWxJvE6x7pvCvh+6WxaU3YvTH1sOMQmUksNgfl6+ZulHFxO5d1
cGWtvLDCUyt+Re2+EbFG5XPRgmWBsNdhaINrp+tLz2/tqB7xmqDbyJJFWwTXbb9TGVRV5Os5Z51b
/G0TYXlZ90iLjUtGy76/Gz3IWFfIZB+dNimbCIO4TAuJbPQOBY6QNEHwiUbGLdYMrL21b9oKVl/N
iqKVCqIGIkoG2DZdGTkXXqtNhFWB6QfY9qwZ4e18Q+GAc0sU6pbduuX8vn8ICxQRftzV8ZyFsT4O
cni96PHKcnzpwc9f/6Hpuaci75SZM+1tT3FTxoegMKPbYLfFGJGuGyfWkSFrJu9o9Gf4wjhdqvPA
mqkB4+Hc7OuYMeHD7VO3p2Wu3S6QuY2EzT2b1mDzhox5bXFgRfzGq0o3q1tue3D2EVNxRdoxK8X7
miiDY0/t2N82E+aJmaCAAW0b1n6Sxfg7qlvdZqYNhDV1V/dNWY3gOjyZQM6zp1PjNnlsIqxUFOkv
Xow4YYKOKANy8MI+dtswbCJsW7Uqhvn84OW8H7o2fwgnGpycJqYNhK11C10QuPpkMBl7VZPoeRPV
W7emrYm595BLXVFul+WQd0kqOj1J4bj/2+yX6Q220VgNmVHkaz6H70izfHJ7bGtiInM81MuEpvOx
ecy3WzKNbsdFm+8yPC87AZvorPRNcWw66R/g2XDtsvrCOvjdGOyHdbCBqXLfwUo1G3EL9opqP7w5
p/DdFkIb8kKSrm144XXZJtZ3gfZflV39zqnDbZqLkQoWG23RZeEW7jeNIl+8PXIrZuE2zbXvXV9X
qALMpmL9KwCYYqarwdaFHrdxrigXQu+bbLM1Wl6FQ3fYltUt6W3jXBUva+jurzozsDhMRSjme+Ir
NwFIbgNdHXgPw8AsZQht5QHVh0e2wqjP7XXSl/sxbaT0AyTqMw1l5FPHWnOK4t53y6vbSFe+NHBo
WIM+2zZxz3lG5/BKiHKOon6Sm7aJLj2zoMIdhs5EXnvTqZ9bkD0jMe3nCMa2b/y5jO+ipdk7xxll
hbpRLWDp6U/oJxaSUx4ZcajH4dnlJTAb8gq4go5vGDVZNHifex2pJO5z5bRnMBvyylE36u+eUFkx
tO99GBRL4TsFc8yGvMKC7L2cWpV5kaF3ZuTHJt+FU+TPbMaLb1IE+TSpbORgkicPRcIxQcbQrcut
EBfrY9y1plIZV6Q7tvOA6kvI8zu2fl6Dfljd57UrFTS1dbYX0bNqtyw3UAv89ZN/j2b/PvSZzTmB
P4oFilB1ht4xd2HelTrp9bAdDVPqEcpe8ob3/v40LJF5NVXjdlJ+699z7VVY+6IJfmCyUcfzYiiS
hTX5eIAUY5/mlZn9Ex9AfQW92tDbUKM+NAzhQFsV8ys4zrrh/sxmqIiBYVMvMXvpFn2ZmX/bm80p
14Bw/GXXl0FUbT7c27Kxz5O2g7kmN8wtDc9shEqxfe39CnmkJsjhwNW/zmtHf3JmM1SSxjPFWral
c6vuGvjgfiuXtvzy60Hz882P2RCV2OtlNn61p56cv6hRHJdAuLEYzKanDMv7WG71npaEQnbKH6Fp
heokN8tJZotAtGsdr7HMwxQQwiM4yiWp2uoPt245J91+mKekXQFgb2pPIVDfH1ZUXd6OEXOThWM2
nBUuuReLfNrSyKxBmjNVJVD0ME7AB7PhLCSR47hTnKer0fu9Tyt5aOS+OcUFzOazKpHj0rqoo9Tj
87sISZ2kFLnntjzaPFYEc6Ku5EUIqRPKkwWRZFIV3E13jtlE1qRwI9mHZkvBk/c3y1jWN0vu5tvK
bCJr4BBZGyOfpguPPhVa3rCxcyuIZjaQVRGDpZzXNG0h07qJ9zpv3fZSG8bCNUAchjoOUiow96Ny
oAeklZ0OSsxmsWY6IsCAYWDqVSbNDTy2SeRYFMBsVa5Kh7nGcT1IUTm7HUcRsWNF3VJ0zKax4jgS
bdmPQbr3/nBYW2QYcojiXtmoL6y5NpEVa9Rx+3O+pi0rm48qiJfxrtxJSZwyDczGMzzUg0Fjo6Fp
VKK2LZaJIrUbiMxsNKGMWg9ngR3dHnZD4i9QQjwLaTqtujaaAAO4Jtx0t6ZkmdekLcfoOGCDcltc
bLGydQ7g9ABLrrT2C5lAMvOhia9Rq5deqZVtKBZYiuyNh8W8lV2ydONdT+b3Tr1iS5WJeWMU8ohB
2tOS3WgPRQCzQNLBrXXr/BIvtIZ23rSm1bQFhzqY7nNvdKOQmc2qabmHuymiIA0PzUa7JCwG14EY
v9yhlaER33MRpMXK7qCXBbtMde365cLbtFk1sfVRXPdhmDZGvFum/AYlfdeE2y61bUUWs+qiutBL
lPolfUJF8Vu+RW4bv20G2VHdDJUWazp4RVMchio4S/zzDX4cTmPFViYL/c33BxhHpZA5gp8Y/1CZ
5oNT07a+FGl0EcocGxHSMTAnmdoQbpahdDvq2ugQlDiBrMEhLuUBDkEFro2e5LqaO7dnP6cifggW
qy6gVLeI5FpvGJOoi28gzvy7W9vWcCkaqKV7owlSs86pPy132767rbY2OtTvPNzENgcpBEXXG48Z
XGHGC3FLZDKbHhLTCgjWR593GwCPNqfVuziinmOf05d93u8CIt6hXtNmiuhNjJD3VKu1cZtJNjTo
j1JBXqjf0qn0WYJ79iXRBLVcbu/UOolCUrGCGaxcUxUuFVCPYLjTuBxwyxnZwlETi6ZmKVuaElI+
mmV+2ObI8cltnEkMpA220FtSPhPxIMptvgv9lTml7JktHKVmOBTBb25Jqx0uXVNdNu8jNvCjU6/b
SJMvWIdcUkWxYcTHMCcnuII5lXowG2kal0gyOaotrbqwTzzkdQ4wP3KzVWc21YRTS9iPGx5cDH1w
L+JNnXIoRbhNJJtooj0XVcHQ6YTX8t6XZkhztV+TJDxnzX6SkrKhpmheStrgBIdFoJhufBLRL40I
1Vu6meHKH3BeCX/2EVboRaah8SAp7qdDpOPXRSyHYxMO4WlVsYc9hLrBrcwGnUQPs/J+ifw0astP
LOqf8py6RXg25dR4szf2mvlA4WrymsZUJ8UUhm6JLxt0mgOGY508t75Eb4jwVGIG8pfTpLIJp0Hy
DgJXy5rCtbR+r5pyeb1EFDrjv24+/vm7tRmnaDMkAgu9pMrrtredD1ObBMbO3ampA++4UzU8yaFA
/YMqS/XHrz/zvGv/ZDz9Tf5ixVYF4S6Tto3PbzcPR1fpeTcEkNsHOPpuT5PfIxP66w+7EA3abNU2
0XarB4YFlc+/owbgORLSbQ+z2ao+LBfeaewyeokPph3/KrrdcR+wyaoKruA9XJNmpA2a8jB3M+4O
YjdfEWaTVTxqCGT8+zkN6tDcw/ptPuGs2bvFsLbwls9YZ6AhM6fTANGJ80UULNkcJ7INVdEmQpoA
vE3a8JYmsY//FeuVcXlpqFgHNR7k3er1Ph7cX7zjeiZZhki5aT0xG6eqSAQajGDUqwI6OIs3J4Ys
6xunUW7TVMMK240G9skpDrDVnYy8PDFbH1+58buwAdg81To2KHLpmiWdoan2bgqgNpc0Fe5x/amE
lt1UOUodMRuu8iZvy1EJuaRyDz5NfEryGXlttz4676A/HCJG0HK11uGcznLkCVRRanC0/Ue3xs9j
6ofGu5Y3oH6XGVtAoWGAK16tZnXL8tls1Yy5pOqlN6mI1uYEd5MWKcroi9uDBy8fXJkWIMFslnQo
2Hg7dmsMDQ1Yxbi1bgXiMCRYoGnfL2lfFOGB7LNKSMwHx9atCdvmME7HRdyc7rI3ST1C+12J9pqE
+nlc/GybsmptzGhE20AhP0UCl90QrMhZwdr4bgvz2m0HsVErsNHlMhfFmC4efUQxwLfFD90cPZmN
Wmm/qMK+xnAPumo6cUO2hPPQ8ZrVZq0mJaZ8yvMp9djWPgadnu/qiUdXIs4LK7ENWwlREmxS+5Ju
Q9cmayDeVpK/dRqSNhF13rDDfKrmdGHkvlJ/zoVblQuzRa9iVgdQGQ6WtF229rBNe5Ds1LRuy5cN
RUG0kip/QZ9Q0swnsk3yyDh1E6lnNhTl13Pg9QILLwm2KtWmhBg+jIPcnt2GohZD/Wica7QO9fEb
uY/DoY9Ht+O4jUWJWtSrR+Sc9rH/HiKTj9FO3MahDUVhiBtdV+jzNlD6VOn8SRNvu3EaiDYVxbSE
shWhUypRRH8oyKAPvb7S9oW1y8aiFDc1qA1hUlgbrgfVDc3tOo31US6VY07OZqM4Y6UsJjmlFY3J
zYis661suGPYbstd6UKTtd/jKY3BtWSet3/wZ91eQYov9Y615+0zxZE2ImuKjGhd30Hmr3lTk766
H4sgvPYhF9YwG5OKTKthB+1PaVBNd9pnH7aodIv2bNkrsynWnA0+0tYfaDIN3pDUZLvS+M9PhNQm
oiTEmwm8g7E+So76+mEWp2U1cG0FzfzWnwJ9CLqCHPoc5b4uE4HamBQqsgKoUc9zOnRDcDAhaU6k
2N2kAqhNSgUL33xIhQxpJcds5fETrfSVdNrPxxG1OSnJmi4gE9LGoQ7Yvbf0QN9N0B17CAldiRAu
fcT56z/ElSQGbNBEuLCLy2D92hJRnRaDWZcMWlwLo35+Hqe2NFQMOaw2mHCOFX1lPpuqJCcz0vZY
yc2/L8KR3vGNNE6BMrWvNz2Dd9zsRZ1ue/tFV311CgkOWm4jycpZCwIN1njo5lTR+EPRLTIZCtS0
ujVurRolKFaPrHzELSH/irrxBxQNfXNr2gqT24ohjTedtzDwPG1C9dz81Y+d72aKQm14qg5l6Xci
WtKgCZrXRV7C9XNunaptqE1P6aqT3OTjmMZrsuxafhmanHx26hgbnorgxTErIwakp9oPKpBvhjbe
3d6nDU9RWAWADNja1MhtTMaC3/d1cCUjeGERtZWnyulcbNrzNi1yfzrQMg2Ilsnc1X5S8+W1jPL9
hjduN57Upp1yHSK1DPG4FJScPFC/5EkYN9IpCKI27SSIUNCQ3kxqaNH+iYQIuZt9KGK7vWFrytJN
zK2v8RZGuIC/zrc6v/XntbyyIPw8c0Ft3GklzMye8E06sY22SbvE9BDBQaYAWIGdTEWB5ziarCnM
+BhDbZCM6XwWGmzhLJUE+aYPv+6lC9uAzT6FofLmut2HlIRb/lZqWAg0nfZvphgSIFc+43yu/ft5
l9oMlNd62uxxsaRibfzDFqEgagu092oJTHWsRVnctMg8J/HiB5B3xKnVredsQgrG72Sqw9F/4Gve
nXZ4Zp+81Y2PoDYhNcxz0K/77D94RUmTfOfgmR0rSSDo+nJzXhqGq0WOxpuy0Qnk/Voeu+0INh8V
DjTsqI+mRQjdk3jSKpmAd/16NP08NKU2HqW3fZ7bKJhTsS8IJSiEmtO+jtYrl3UXBquNAW1ShkXE
gDU3c2nypB/bMit0RFO1xvRKlHrpTwhedn3tBR1ZFfLjayi/4a7oICeoW/y6e74fqX82E6y5XKoB
nt7FOKRAXkuBjgfFvJ3vDkq4jZ5QJdjd5UU93C9bpQ5T0akbMqv8RFulvv76ES79eVZmK6obZRa8
pZQrqKTG8XOY989OTdvEUB2s66S3cU49f4WX0+9V5KbaDGLq5Tup+h2miWxCFKPqJwh90NmNFkQ9
xsuWFw5kUgtcWHDuvUHu85kVbmZ09G/aVrrMUVM1YC4Q+S2MUIs8xvVfbl1tBe96zuHpvO392V39
eVzfBN7kOIVtUKhpFm2muPQflFAI6NYTVeLK6fjC2LOp79yna6O3AkuPAtYQdcuBLfqDW4/Y01aM
e8lytF0YCf5w1CiACN2YEmrDjSj4qKjfyjo1Wn+iiqeSEjdgjdr0FDXE6/JIkIfSbG8F895Hpr4S
K16IUWx0SrbhovXkkYeC9ubO2xE5sK6LH5Uh/AhFo/2dU9/bCky4NtPtHuXkAaqZSV7nj1C3fu/W
tLURjki9V3Cj9B9yob9WozwaWMteWY0vDEcboqq8dePhEpMH1MB8JVH0cRvyayoKl9o+f/2H07WX
d2GhC3RJobvHXgX8CE/c8OTWKVZki+mJcRjgwXvVPcm4h42mGN3kg6jNTw3wBK76nJMHsQyvC2ru
zOamQk1t3TXIwwkV12g6XuUhpvy5CMm1CqpLHW7ta+3A5o6NDI9NcTUs2s8ejkluA8VGp2raxYWM
KXkI4/qdbro/4lZfiWguPLbNTcklgALUgMemu38/S3E7jNzt/GNDUwP8tCLZn3ukfG6H7SHW4ZXU
0aWHtiYlUTqYGx/9EbT1KZ4Oq5I3TiPb5qVoXnk9It/zSlL/Qeo92Tq3GjJqw1LBBsXQQaI7hqp4
rZs6kbRxO8fapFSxmZLDAEylI5m7JFbrftzL8ZrJyqXetna2HfUTi6mrAC6MxbvS26Cftm+Oh0ub
jCrLYKFkkMGDMPmnahaf4np125FtMsrE/bLS+Txr+vxRL/IQauI2tG0sSrWlGOcFwyQ3OM9NhYRi
WB4dncagzUU1oqi3AkXH6SA7eQf1fno0Fb12Fr7wNm0sqgHyTjzlY8IL82luhtPaGTfRJGoTSXG8
y6qt9xq0IY0Tqthf3bK6xW42klTJIMy9QvlAUr1kms3tvijHps9d9cNeqas1l/HsVWkAPyRWJev4
ye1NWvtkFLRK5CsaRlEHFtj2oEzsFpfYKBKHziRc4c3+MPOZJlU4rKiUhPqI24Nbx8TVC+qc+6JK
Z1O98qvmcx/2bhAVpdZGObG9jmRe6RQTCAAVAUpLE8iDTW5v06aR4HMxLzUZm3Suy/0uLKg6hrNr
SsfGkdaiHgUf6zatqu7PgXafh2hxE/WnNozUeLlq1Kr3B1iRhMkWzCQJJHOL2Wz+aO/bOagitT8o
2h2Zyt9TWl5LK1xYU2yzvz5WZADarVOP1p/yHWXvo+KOx9jAmp1kjOO2bU3wYKZ1bQ58qCLI7Vez
m7c0tRmkfJZYrPyhSXOP/+lBb6MilWOEbys8rY1HBr+ING6Sc2g+duN6Q6W4Vk7LsT79JJljSzwt
IxkhZCbadOu69nmpGfl9aI18W8yC3jotBLbQUwyNUBbvVKf7sv3ZVOpVIIkT+0Vtnach6Enuo8w4
Fa2Sr1gXkfua9+bKcP/exT/pHBtAiiZerevS6BTK3uoYraq/oS3bbopm8w8BZ/Oh6FuSJ76cpvd7
GO+3C8bw8+It00dcCxQfA+zv+RG+5vltPZfh8zogxRH6Q6lvoVE5HeCg4+engPDhWMgxvNlHro9O
vW4DTrQ00AREvz/g8ukIw746GdY6cDtM2HzTRuXG2QLt1NjsSaW623q6Vg/4fff5WaefR+oPO2m1
MxhW+G2bSg9L8EGChj5CmdFEdxUwme4wwR2GH0jVQ/0Nrl93QF697uB5+XqYRcFOY82QFeRT5R2D
JvarBCUd4zva+CTNi1nelsVMjjVkTW4jVJJ/NH0cPaJIHYXkUojhmPsbXox/jmo0Zf4fi8nLGx7w
4dUQ4HpZyXG9h1phm+Z9f+3+4sLaZ0NX+Sjrqh/RnaH6MiwiJcbNQIbaMHkEjxSju7FFWMLIm36e
1iSYROR2t2kjXXKa50kUeG6YxzyGy8faEWSmNs4l4FuC8wGqk/KwOKL48VPscTd4nNowV1vDTDLn
Xp326/BWlDl8tfIrK8aFF2mTXHXkBQ2KCMu0q5Y6meKhuoV7j1uxPLVRLhWske6arkl3r6ev1qhd
IaDi6LpCbZoLmBIXeSlkGlbRI8zkgJo0bjGszXLlZKWqgRhXCi7yr9wb3u8+cxuCNsrVzbB/9aSU
Kbr+KfKQ0YzU6maJC8+0l0uRqmTL4GMk0wJnkmRTuB7risotAWEzXCDR/chTi/fAKu/PekLGB3Uy
jgu0rW9VTMrbin3yHugmPwRFm7LGjWyjNrklm5LVRYuj/DSM1atVy/te0fDJadey2a3R25qwjOcS
yO/4SLSak2rs3K5SA5vdMvnKWcS6ItVBuR5Np2GZUOxOx53AxrSoLlgB/zLcdvoyP6EGcjsopZ1y
BYFNaWkKRzoP2dhUNd56aoM8TlAN9talzwOb09qnLt5XzKIHZK2mex7v+1ENwb+vmP/z8/p/iq/t
0//bucd//Rf+/bnttkEW5WT981+3X9vHZ/V1/K/zb/33T738nX+9axX+s3/kxW+g3X9/7vF5en7x
j5MG3rW9MV+H7fevo2mm763jCc8/+b/95n98/d7Ku637+s/fPrdGQyP/96+FbPVv//7W/Zd//na+
DPvPH5v/9/fOf+I/fzt9Ns9f2sH+ha/P4/TP37yI/wMFnyL0MeJi7vOzRsby9fu3RPAPAh3biHAa
BECiz9/S7TCV//zN/0cY+2AOBUOZEPsO642tOX/H4/8gPoW+f0xYGOM+/P8/14sX8z8v6j+0UU+t
1NOIVl9iOdyPo4jgqQSjQSzQmBWBeWtroPO8e6e9bm/g4vaOwu9gUN80Z3fNKu5bfWuaZ63/aKIs
juaTHw7JtLb3vWdu1z64LYPhRNbtyln8nJD9n3jw/FSCUIoYP2aYpYF9am7aFckK4YmTIXF3mKEz
dljGSZzgbGBOMhTXsonf6akXHxgTAs5DnHsixKuwEhg5fLtmQv3wJPdm9JI+1Fw9TuEe5gl0sDuU
VlE2DMmivWg8hARkIHxltPd2hJwVOfr5OKPUpeibRzhwyCFRuEnhCTF8rJKFjN4bvy+nD3295og0
6wq+E7iz86Enu7LgY7fuFcwz53L/UFYTzpRQJS9uc7Ft3XGO46V6q0ex+ydcyuwDdKdkn9+c/5Lw
NDZmhNMMDD/K23AhQ5OgQlLGD7Q/v82m0vWcwBNl+j0f/QiWf1uz33SrP/NbCbzl1gu3Cmp5nmnY
TROU5qZUBQmhV0bDhx6epsut7HnPExy6qg8FV7AUQX2nHx41qsr3pJkX8wkmlF6Bhbsvb7q8mgvw
PgE85csuCuEYXbNBJZqvokpCiFBNB1EUPQy2fLWTQzW3erphJQv5AQpY++c471d4gMMjQzzUBbwb
DlJFEbS26djWR10s2+uRxqY7hcGG7mW06spk9xroN8xxpKZTMQgkV3Tp8fJgPA9JEUIa/t7s/bBB
WScO/0BVm2aHpVn86a4gXfXoe8F8DaMT9uiNSQxxakRRgsK9wjYT80wlm1Vt9MTk/yXuy5LkxpVs
t3I3wDYAxMSf90EyInJWah5+aCoNHMAZHLGbXsBbRW/sHap0rRXMtAyr7o9XZqVSmaoSxORwP378
uG+vQeINHmTZkTZsPAqJ9QQdja4LqPXfZF7fJTGZYOUuBGtPrrWmVFNow20Ggmi1A80sS1tdUkkP
Ta+6FZpcgy0jN2lW3DhVQ12g9eZKhOiO2y3honRwqVXRrzjmjxuFFmooqqfYHtR5wIbtpQGchZb0
6Aw5zPnsvxtNZx+LzM7xOm4SvNNYXwdlWh8TmgeRA556583LHKqkqiNXZmmcTYO6QOc699TRaEdQ
GBN8UcA4pWzfHUd5ss1XUtA4o0l5H/B+fBUI2b//w/T/NrF/mtRnR5EBBRuQKRQp7RzJdElZUYw5
jZm/1LcrmngcQNz3L0QdvyKXs/VFRQvFKaPMl6Cx7qlFXYG+lU2CybSN0Y/BpMWbsR/4D8rTGOQ1
/hCswSdYZh63IPBEQ2eyC0Z6d8awnOdfsJsoKk6JgwQkjeeF/lS8hoKlHdB+LnchelCoaE6TNSy6
9VJR/O56PRl392Qla9HwPK9oDE7VfONa6d0UHf/SZd2YhkPbtce2SNfvaw2ub1SRZr3gr+4ep1/j
M60JDaRPfdzz80jBg4Rlm3KPxDjU6RGKekmUZWJ8VKgOvVGrL/96+UDtyFfbucUWo0w2gCo7jtSe
nps3XpUwJ0nMgt4cPJ2p2JKWvc9KSSKmluJalCZA32xvenBULD9WWam3Aqmbf1a19OtLAkaoAt7F
4dHsEzbAv2wH0WgaJwVa0+KOsTe8W83rlye8cZh2Rxs3FL27IGFHqdrzsmaNAq+mnWhcQOj53RCs
7ro2i3onMheEa4MTHqZZmfwjf3ubG4c/xRRTmvvkSbXH6AWrKUFLjkU74JnNRnNwU36pE9F2OM/n
xonACgV06+sNUO788DRNKlZsJ4m5stlxqZbu1EywiBWyJp9fXsan55QTGbBge4cIwwN/PpTTGVws
HRDkdqf5vg7m5gPgalSHth4/NAhuL0RDz01NodMsQ3tkotk+keIti6jrSZO4yZvuJCavhFM5F/EI
JbQLQ/0CHf9YRphlGD0WEE5++dX7XG2moJ1NTCoPQ2cnd0hpjYpX0YrmL39NuimCWJ+BZJzupime
Cz5fMWKbOl7Trl3vKrThHQ5D2i2Pczok48G0A+H3S65WhibmIFReeHh2K4OvhWMtfQYFS4WAbp98
G1MI5UC0jR3yMllif1ib2AzFciSIJC88/L8Q9vOVwVgQNyKEwqHHL+e7Tt3oUKm3ssMoR/JldksB
jbhE2PdQLg36yK5QYAwd9G78E2Sp/DQyqeY3VBXzGumAg99iB2OWWOYu+FohPauP3CQgTVSLz99Z
W6LCXTaW8dgpAfoRMNSSXnhZnlkveE3QsFYCy4VQ4HwOxgQLFXXuH+jq6ztW+vrGsR4SppMZ37x8
SXa2ZtsaWDO49hRyXJrtkbC6y6yBMhp8NcgvnYBVudeQerPwK4veHmhNkncCtUAXLNyvJNRul5Qv
/O3h5rAF+9qfZtQER7HyD1Wd2zdF1yV1hERP/6FybpwBxxUGCskQEI+U4sv1YBY6R0PFaBcVSQZk
1/i2lleD66kKgZ/Km1wWrjmNY56fRF+hxcZkg7y+Abm/FLeAs/sqtqDQfisd4O5ID5MuQ0MLPccv
L+jO/fm1oJKqAJvHFIjg7Hzvaj3MdiYIV1ifDvfB2ELqE62pLoyy8wH+HoVpbJmEujKUPM9HQfeW
uUKBPj2UQ13eyWmU3xuJrqCHHFTQGz9B9gbVJehXNfLg3Ygn6sJj8cz4Ae4Z9SUqi/UTVV3IdTPb
FAJ2NK3v+t6/bRm/yVT30Mn8RzXyMay1+sCR7315dXc2fZt3EEiO662F0novu93VHrrCzUQcqtaf
Dsb19ppAjiKSU5cfkC25xCl5Ok+IPUJ8AmBDoGmwF7KueCeD1GvYwSxjfxc0fvmWV1l9bRBPVyHP
M/8QeMw78QA0HyhTyUsp4r3zgxkDA8At4YgjoIX6JN2aQ+6KqQ4zzubkrVKV7tE0YR0kYt1hhSo4
VRPgCEnnMmyM9IuINPkYhNKf6vddjna0F4z50wMOEEfhyAEOwOLsuTx9BmfN631+wJ+KSHf1T8jm
XVI9/DWt/zYQcPcoBmDAQfBPgb92JhBdPAdbtwE5EFMkLmSpFN9ai77GsU5qxY8VzPxjXlNRhVCl
QzsGpMI0O82kzn7KpS0/KwrNhhCiz66FSpgIENdD3+g2C1xuj9BprhmwnIZWEc9c+dEa46qr1OgC
hYKQ3KlPzg7rj5cP768M1G5SEpCVVhJcyoDuyVtBmqBXYs7ZYSqrIyqM4dEWcg7pWMlvbnELCR0t
vS/5uqg+9KZuPKF6bAlC6vLlYF3LIp7X4jXXnnn/8qedvzhYbtTaQsReku3juNwTpgMPew1xJBVr
UBDjadA+kmeAcl7rlIoP/3AsTjWRFNLKG/jG91jTOM6dVYypWOGJjnudVvE4OCh/ow77gjfwZFpb
1CAJQzSufFyenTEOMj6sbh11DFzJvzPLrA5AcKYTJCXUhahoF/BjCbexgGRKbK2A4d9M1x+53NJP
NXEtxiJgEDt8FezROEVjRdW3wAfwpaH/FjaTG49kDNhNhjcuDDpDQn8s2mNnUn6BKfB09vDj8brj
id3Cp33JJBv62qdWYfaQ5jhaOggAe7O81v16qZz00lCbHf1j8pAOJKwuMVSeNf1hBbwRKVvCTg7u
ks7IuceyrTOASgqzgJgf3SD2dD+mC5DERi1jV5PpcQKT5kOjUu+NW1b9erIpjU1ZX+op+/TqbqPi
wcXJJZTj9TmfYL/WaxZMhYILPau3hhReGCy8uA6cZVcpEqFRqxob+tnaHGRuszuY9OYxk3n/faI9
E5ARhuoYVO3YP99kxDfQndngYqh17KOceipMbQYVz3oJjm03uHjpx/nY55Bd/KcXF8Qe5JCJD80V
hWbe52swN2nDZ7TUiCvXkCs/tfKeBcw8kEaV718e6vyR+bXJGGrD/bdnBijS+VCOtl2Dm42hrFSR
KEkWknS9ZB7OEZzfowBF2jxfhnF2o0hP9C33QUTNFlUWR1ZQ8dm3aX27VIVw4cSC8ZVsanerJ/Tn
eHmGu4f978HZr8VE3zoi9sW0NjWOZ+moYif98QaI+nhMTcdfgajYxmWVBadUC/EB+EZ5rFRXXiME
yL+mau4u0eTPnZzfX8KQcEB4BqxlnwMhqHtog6VWwKvX8t66xHyzslseUKRnr/yarEfVsPa9msn4
rrVgIL28Es9caM183CnY/F8v/vlem9yRYjCejAPhQafVI/6HhY/JsRiHd/D+x6MwY/bp5TGfnbKg
TDKKB+jJSyxruXp6qVS8NKWLTACphgZR8HWbae8vPK/rreO0+jDbdTkVlVzevTz8M+ZSA0OS8Ckp
0Nh9fdxoqCmCpVNxoml3zLQ/Pi6VSe4HxsbvLw+1a/n9e3f/GGtnmknbzL0GIyGeRNWHiMXFTVNY
/5R6Y3e7yqy/Ukb5QOXd9FqAnPlA0sV83vT+70ezZv8DGwKABHcbOQKF/MD5Zq98Rb3XjLMG/Z85
HjrYUZI2P+EMLf/LkfaG0Uvr2ngYqS6DNYJ6OT/UNKdI25AuvrDG2886c+w4Csr/mNXOzygJTaYS
LSli2sr5lZNVeljWir3KeB5CprY46L5BF59OJWVkc3+67+f5WCL9f+FDnj1XW8AAkBIA/55YOgKx
5HgOVOxPax87kbiIzYN/XGh+qVvrc0P5PgB+ikY2gER3xypL7EpLC/PlZws/lf0gjqiv9mN0XGVX
Ly/vedD39wnGeRHoKyGpRgLj/MwEZas9ucA5nWukGVFpXX8JSD/e8oBXR5er4R+xVP49HlwLuMUI
OPdPKspDEB+MDXazoyoakZ6KGsYuFRQ8Z4J8ZHclQCUkifYQiKp4xTqKUdzW27ybnffgZwDtQIH1
oeli0igYcv++4n794M/zJWLIc1b3z+F3R3bxrVL9tBl9AQC/tJk+lkZWJyiZksjAX46AGBWnl3eS
P3NPfAE4FqABwNc9si2mlDQergF2kqMfL6/L6xXey4VRnj2agiOG9OH4A/o9Py8eGmu1XGFqRUn0
SdeLOEFtM1QqERfii2eNK+4U8AHA5kA5d0OZHv6JQZwDVYQSJ8TrAIPIfFiuSjPGdZKvh4VNzdHx
q8GM7adOKPcVSXWyHloAuxdcimfviUJ/cEwas97f/pb3CjwlrG6BxnwHMm8t3Cs/uLeF38XjPIzX
/4Pd/GO8XcRDsrVekPTH5LOgjboh5SHDeBfW+LkzA4xQAj0GEw8P/vluJtXkNT6BbbWlV72hqAaL
vTkj/4O5/DnKdqb+CGCGeq5o7lrceemy0whh1qNt3aWeCM/deTjqKIgHeIYweDcXuwDBrD3c+bzs
+hv068690HTF/HlakUcLGz/vAN4hZg5V31F6Ktl0ieD9zOVA1gUNgiR2DqZ7h4+XAaj1U1XreJmh
QDtmozsmXWaiGun0Dy+fj2dMTAAfC+gZUktI2+3eekmSnixeg6FYWm+1UwtUEEVkbYNSEDxhx7JJ
yPHlMZ85LRhTKEIEwjTE/Of7aJfV88oVY6Z55+KsKOgNNMwuZbGeHYXhOCJVJsSTF0lN0rm1L3U8
2rqONWt++p1/ibP77PKBO4C/QKTAG3s+ldL64yopdir3K5XgXdDm4MPifXZqZK8AL5vXc0H9f37d
AF9s+V2YaLDxdwsIT9yX2YRRO2AT94Bb+a3JLqZ0t9dl5zAFQhAE0/BSEFnvTIdlDlUGHoXpmBdz
MqPqPw5L3hx1Vrm71huGd4Xz3amrSR+hCQ87mZat15ZBfij0uu4SJPXsUgsZgIVGNhuzW+qJlqQR
CkE0sN1gDee8RuHJzLpT2a4DTHc136MxEIg+Lx/WZ8wBVuG/h91W6Q+jk+UZmLzdomKxzvbA2in5
gZp/dTBD0MVV2hVrqPwe/SG1WKMBDfgujP8MZuXjtdjIIFumFDf1/APA708HaF7ouK8X8wEP3FhF
tBcDCsx64r4umjTfnZVuhUY+oe8aVvOvXol8ajhUrmoOrRMQABwrhYzMy0vzq5zlyQkBsgGIh8JF
2j9mgxwyf6FAAOC/gkEyStCd2VB6D4iW9UNeevTTMvJTYYcyKljiDp0Y1xCdudd3bub8h+2Tz0qV
SeQVOb/ugrQ4klwXr3KZQwwu08l0ISXynE1Arg5pCZiujatwvparKD1dcaFj0F78CLo32TVJEnnh
jX/upAYaSCPoAQg49nJiXVZ3SH0W2LESdYxtPntLGKhkPkKHazkF9crSKG08Jy6M+/TZ4LgZG0AM
2Ba+2+7lquu0KKCXr2NN2xQ9uJf00KusPBZDm8Yvb/1TVAZD+cgrgaGECGO/83PReiMERxAiznX1
aOcR3acLNClbwFvSfnUwPinQk5qo6osy03KJOvZLOP785OHIMR+nHRMF4WS7tX/cyrmFqmal0yQ2
EK/nkck788N4I3wosA75Q1GyIA3zkcg79MRd3EEO81uPVMiZWt+2ecjrzMlDQMZKx7x3xRwyr1JL
aCWoxFGCap30RLqJf81BRZ6ixUE8+YgXkj3oNTVFyFTez4dUkf4NXHP2egMmv9p08hwKycumOVa1
7XnYVN3yqkZr2ebw8vo/PcicoIsS0l0ExxVA9fn8A6SbWV0g3DIinw+2UcWbHijnP8YtMcpG0MBd
waO190PaUeQiDQywt35EUqdGy2Lhph+GVZfEp547TwyzgXnb0rJ76FaDbhjYESOBu9peQxmGvSej
849+2wPk85ax+8nW4TB7wr+UE3h2KTUgNS0FTvS+JIkNqM+qBFDjra6xCeeltQe8q/nJJ6v6lMxp
d1KybcNUK3uccjyFPfLVtzBq9FCg+2/hmeS1aJP59ctb/EzcsoW3iBI2Chd+s/MCByvwxpUTAKjV
Ch9pJ8veStBC3yEPxB8W0UJr3xlafltTH/0J+kGDRek0LmG0LF7aRdXW2/Plj3pq2vBNHLHLFuRv
qeXzc4fushm6tq8KYta6eSiLAZ0Lxsl9p7xpYkgAo6NGV6WXqDTPGTYJkipymkiAwfE5H7VHeUQ7
cQGX3FVzlDJRHxFHfacL1RdM6I60A1xBwLVgEkcBTjHoobsJ9gm1QQCkM+6ILm80eMth6y/pG5ib
8Q69I4sx9LKZfSkHWx3HQoynptYcWHBXvGGuar/pjmff24WRR+ktXROWll/Sxn3ikmzfiIMBXhTu
CjRBzpcDYn5e1oJJF3eiXB5HgV7oCSRmvqIBmBtCW+fonNnKbPk54tM+rczZ08un4MmV2X3AzhXr
51pDnKPe9HNL0M6z4L2bskso5BOTsA2CAAyONWUadI3zWRaDEsWAdyYutHeHVN6NKf06Wjz/rhdo
+sHFG2H7C/7Btrtnz8o2JuiwiLmAK+F352POHdrtSi/3YkgRoFn4nFYpzJ7sEc12p7xOvU8vL+SO
Ifv7uGm9edmIwp50yRUeqIzKU0msyJjE6ZiKuLBQdIR4AO9/LlPV/VU3gQDLD6VHawdCoawuBe9P
btc2aTgMG12DKRyo80kvOGdZKhovzkGXDdERo0MGlIiHsR3bty/P99mD88dQO/8LOc4UfBkcnLpe
+E2hsjeuopcUY57bRBQHSvz9i+m3G2RVfFpS6P/FjJVZcqhd63SoO01OSWXJxwWM958vT+uJVUQ0
i1UKYDzAm0RZw/kKenZdQcfqAqBJib2lulzvlVXl63JJ8zx0Y1Eeayeq+H836s5UmWRIp3Ltg3gK
guYowC/6ydC449jZYIqVFO2dt9rkwnP5dAfxuoAduBUKCXAkdovbGefkkrEk5kWubjmp5R2laXn9
8tSe3n2MAmoKXJwAzuUTqU6YF+3YlMRlQNcQqsIg4GccGdt8djIE27ZKT5VZ1zlsiovKuU8jLrGN
LsHBB3ZO4GKeb6fx4DKWjUjiNWDFgy21VdFUD9076ds71lU0qsuuvV5tpt6qzgQQC0zJUSKXf9PT
ILsVtrsU8T+3IHD1UGyFsoCNNXn+SdBszvt6K8Qo+kCD8teYq0X58kOCrg9JxFkj7rtazlVcM3dJ
6AHECPz0vVlEtYiAlQCn9Qk3dKbVilqNKT1k/qBv043UFqVL48ZDoVpU5noE3k+jWvGqSOliQ0Sn
SxuRfC4hhtoxWcB58nrI3otOilM9tjnkXdAY4yNe++wjErCP6DEWjCE0cqENktmsF2Fm/LqOgqTp
kFZuvDU/JKh+/ZSNY5CdFr+BgEDQ2P4Rigs+WlJ6dH7NxURejX5v8rAgVT9GBvBFEwbWK03cWT1J
dJ8yIE6PlQ9OUvur+3YFTa/vKLtYftag4d8FDmIoB6P64uMyiLoPa2R5gbMvjr/127X50IMCg/m0
a/dBGEXuk0ktddiVQR2EkBrHr3WCJt/RWquyjGow37+5YWFZKOTgQb21aNHFtekbvtwoMk1DOCT9
mkW0mdsFYHg+XEGpoRORcrpCDCzbMb3zBFvBZyd991cgdZrGsnPkGlSV8eMCtnRxGFo/92PZ6iZ7
7c3MRpUujH5n/LU306GbO3SrAJakpykS2rsiXRqAg1GPPXVx66pesfcUuSIERgrzq7pYgy7QzZGo
2uR9nvpIceTAGd7RLNWankaUk1ZIDKLLc1j7WZehNqqaywPNTOBHJFFGxkKOtA/TEr32gAYR9XVY
MvOln5D8igoSdGXkl3xxqKbRAl73aOYhrMSCuN/R3NiIqnz5MQmfvG6RkP6RzUYNIZEVKaFSATnj
WKOUwX2wukrno6y7xFxZybspdI4MbbgsSAzFLUXP3KgfNdy2Diqqb6mtAeXQEmBW3FqBqJWZDtor
pd8P7qBQq+Zu4DvrAZkIDonaVq+MxUHmp94hTynYQINbvJ9rhzOwQEsY8ApP+0cgLT1AU6MSG85w
HbxjUSYDjro/yQctnONRORK0S8jQeSrsW+RwmlJalDhBe+w70gGqiFdfpW86tDtYQpol6nECm9GG
Q7PUHSIAH7wrT1Tm01qncA8myPK/gnupXw9r174FKQGdd6CH0wLuZDV9XNuuAEuaLf28ncp5uuug
biqPs4KObEhBJphCSxprQuyczA6BWMhnhsv2HkjPNB8EA6ITuVT213lPCMqeRcP7GP7R8hcSztNX
P7D4QcgGotbQq4zzUZI3oXlzkpK3SHyyLwK4YBYW0MGGGu/oemj8WbEcAKJOHMzgRMqYjTlJw7Fd
Ha54ofMfg5+sN8UEqDu0ZZ49Jpwtw41Pq+rGeK2tTxavPuS6Rbb0Mcm8GbTBuSuQJk/BBu+QJUzv
tOXLG6/31Bc3GfEorBqyK1lkKGQsEyNiSEwx9GhHlHLPvcItYVkr9W0eg9TH+Zsncu15krkQ3MCi
ijUEz3VUIZ/pgItnvEEbON+O8Qotjh/dYFz5OHl+mkdpVnjzlSQr1WGJmM4PFVua/DrrTf25Q8el
zzRJ/Q/Wy9Y0JF0/QRjAiuCLLtIZpfxoZgfook1LtH+p5gTYXW4g+wGkEa12m0HAJ+v97DQX/vxO
QjflCuocHso5A9+FLTRVTJn/tawgk4XUlMWnTJB8DbPW9DDAQvR/VVPavkvBmafRoOXwiQ6lpFdS
qFVthmGUkRlN9p6kUr5nxWjsketigVDLnFfLZ6Bm/hJPCxfmsOYZe73kybSccCkSfHXuk/Fb3ncl
i6oVhOoQOgVW3ebp6qF5OqfSP6IPd6FCahckuwObDE3I1kR5UeuBoHRY09LkR1RKNWVEhgXidvBS
yxB9gFMPuLMhX1pu3Hi18qai4VRClxcQF6IcaIRNZI2V5WsZL2Pb0FDmDOUUNRT2ZajbQX2ZFpt+
4CIF8cvZLEmidhpRa7YuxLOQXZEluW4ynqZRy0CpujKVmk+6kIWOUBdixitaSv8D86YxObWN7Ktr
q6axDQnoTkEIFlaCX+c0VceRJFV+y+TinbLMkp+s3yoL+ULMeFeKau5DXcCjjkbL5+S9GTxbPyrX
oKNNKRUA5HzgFOQ0UPyXUI/gDaMozsk11HXtfzS8RQZ4RihEIDtjmvy9j2LY6vtginmOW2h/1mEl
bXtLx2A+oVGOfE+6wH3i8ED9Aywod9BmTPKP0u9R2VvMqJF4gEiO3xwMr+sCKhh4dULKUFYNRkKA
xCgZS2C1Pl1JaFw7BpFSmfcVnVmDCjgMoIm4NEW/xI5l+Rfw/ZYHV0Fl5A2O9tzEWdpSfGnufes5
H8drf0yarwS5EhOh4thB110mKWxHMATOv8lHNIgMm9obKAwvercdZxB8xAEkTLAJTN8P5iBWuX7M
q4F+8PwkaaM0N7ATHvyQrzoP0juem56FtanwtBM+8HcpxPU+dZZPCNn9BfGAZyd/grJhUQxR0Zvs
o18rmkaNsfX7CjQiFkNQjP70IEvzY/bd+hl10zMuXscLtGFHc0k4KKtCC3nIR+J2eaS9dT2Q5GOd
NGt6KlVeXgthsWdLXfNHACnlF6Yy9tCLmi3xujbN8N7vi/x+qJ3fx0HjugeL/yoJkZxt5YGwzPyV
oSNEFuVFXYloXSe4c1IX0w9GZzzWKUnkXdGS9svY9KMXLoSa4TCtAwqRdbOI26EO7HCd564bTrw1
no5oWTPwTEbwlSM+ZbCfgXOiP6ICh7/mWb28TWq99ifV5rp9mByf0Q56BgwKN24MFLIKONchakGa
Di8pWO0hoqA6i1fUjiWR9Kb1qxnquoVrU3k2mrAu92hADEq0alA7jpLzspmirlhuEtbP0exXP/wp
g1ht23HvvvSzwsQOaRsxS1Q55zhCeG2AIU0n9OUwt6VuO7318ys+N7iPQzSNXpnHdd+OLioH7n3S
luISiiGzX/t1660+IYIXB+m1+qZu/Abdd9BwDC4W6HNf60WfiF8OqGXH94ZVxdipaHpi/6q21gaH
vCpZHnFdJchbLMFWmooAQURVZ5Mcj79yN34xNyQunIcujN6YPYA7VpuYDIq/KXMTAmaEKqIUHLOu
TAH3mHcMT8nM2hKlgVOD57tJXDOAA+vNK+qb27qDGn2KrkGFJsmp8EAcOKg5pWMIy7+YmKKY6tBV
TTdEMsu777xaxp+adPCI6lRW99DJAW847Sew8Mu1kAT1UdqrIoRNvR/1zPUJHCJUYodJAqAupJ1I
xwg1mwZCVRKGMwyQvEeduxC1PazQoSu2IItdQq1/pQXOAwnUwSABg183EHHPTq16sDnLNfNilKRk
KBNCHNOGSd+0tytQpDCRq3+Dw+yuvK6crrQa5kfhdIfurjn6aEBz5Nqzyl0FY6reVC4QAKbz5Lbu
JxGKafJPDQQ4TkXBWTTXBNrw5QjyukOHj8JY14Rt9/7lOPUZ/AaFpqhuRnkNgUjFvoy+c5ObkwGa
ajZABkwGqrrn1NGobbm4l8FYRCVNigc42BmPFtRwPdhRZhe4UE8BHFTRI6BHfLYt7h4oVgtUpael
DGLOyiGaSTG+ga2BO16v3T8PzM+G2sWhnjd0HaSsg9jWXnaVGWrfemlJAW9U/alcUSjh2u4dh3v8
8eWVfgZ3QH0PSqmERssrFG2dB8Cy4v2MvHeAuKJnaHdtOrQdMfXh5VGeXUnQmRFhg/0I9enzURyp
jS6LIohRIFZ9rHylbahRxXYC6naxSOf5wRBOg6atIIKww2+C3KC8Pwd+w4ulifsGSVJ4nm+CFXHT
y9N6Gr/jgADM+PdIu8Vrqj4D+xy7hoTYcpWppLnS6yaoLBSYu+i8FUFgJXv38qBPYTiAYht7AMWk
uOx7MTYxzknWlmMQr66n8coU+hmSh6y9o0lyqQJrO3Y7u4JHB8lWwPYS1cS7CfZ12gxWVUGcdIz/
mAMr5tgXA3/bLAOJyymv32W1X35io6OnpRHsw8tzfeZ0AjoVW8KAciREd+dmlgncbgbc2Gez+tCh
HQj6FuXT3+m439JBj39PaKdRtPvX/3Off+sb2/wc9oJEZwpGr6Yf/TD2P/51/7W1/8JT/v3rALWg
/f+zjfztD3Gk31/y/1PECHWufyz99iVnKkbXtvxq//Xhv/5vn/6of9h/hX0+/Nd/1vm3r/ZPZaNf
P+W3tJHk/8FQwkS03CptKNka5v2WNsIfoVoE1L+t0B2FtVua+d/SRvo/kGsSvxg2SLUojT/6rW1E
9X9AjQ43CnVYIBeBA/hP1I3Or8l2ZLeGxKgjBscEiPVeWRCXo28XK2FRed+id8dio9pCLMZB02j9
+cda/T4/f8p+nFucv8fSCpInUBBC8m5fSAwBYVdOtkjioRZj6NIU7fyg+XIIMnvhQuwkSn8PhcQG
0PBNsmBfYru4OggSqCDFbs6i2g9uJ/2hrpY5pis3x6pHn79lmq6lSbw4mdtPq0IkkZBHdCltvlT+
zyl9AyGa4iC8igD+CG2yBqHvGxZNHPyC7JIQ/LmJ/Pt7UbQKnxVUOI3n/NzyF7pH8D9TmEiIiSJS
7Ejkz00bqtmpsKXJGnsa7PSX94NvaPl/2y2MKhFUokIKxGnknZDlPR+1LHO0lVtht9oCPqbumtdp
N/0EeaF8DTL1PSwowjpvbu6z3ENW16cHvsrgfgIOUYMYEHdtEee5fo0aOhPhLEe+nZow7e7bCTJC
Zj7mlK7wRaUIV+gdhqKqu0inwZcVukOlaZu3cy9fL5NdDvCkwSjKgFSNUmcHofITukpkcbLx2mib
rFHfBxaMpxZ0gxbVmL0X+cuUX1JNeGZJOCpNtiO65WH3JXr9vKRzDnJVnGlwDhB0ichfzfe6RBCS
w6sEnS/9VA2DjKhN7hB+34DXDqCuTS81V97lAX7tDjhN2JUApXnIBu6cnbUxilcTisNJkDfhNFfA
Q1pwWYpKV5HriiEsSxIccgZyLeWANyAetfI+mkX3cZ5kfyH3/sRSgF77x+fsqZoBB93dTE0QB15r
IPbVQYkUzLPIHz/0s/tnLdj+njzOJVo9BxBHknutyXxJwWqfAnAMu6QMg3mYDmn7/9j7jubYcazL
vzLLmQU66M1yaNJRJuXNhvGengR6A1rw18+hqr8uCSUmo3M90VEVXa+iQCTMBXDvMUa/sgM+EfTC
DkDVDFcuEAWRWhT1MnOtgjRD3NseycLE6cf2VZ0Vsc24u8zJ2Ds0mTw+WuqhilQCIQcdiNyKe5Nj
mJGOjG8mIadqNltjzG8rFSaBCR4ORWH+UYuuAaHvssMF/HIaJOoStduEcNnwqzLeEo0YTsSho2b3
V+oEDZUaZWymy9fQJ9aCCmJY3tTgdVIjs+fYcYVM75A4UK1pr2Q+p5+6fU3z3AtBpvRyYm5RE8+R
7oFZNhBtv4iU/EmL4YVSqb6wstwhNp2Qs5aYo9sIKWn80MflhNdijaRV2UxzBjHy08JCTgTeySvj
/ONaBtwe5TSIbpkY7u+RJhqRzjdSvBFQleA+H90yoROsS/Vy1+rkPuqjMpClyNgYeJ45JvV4DwWQ
uE8PAPT9Ph32vhez/lpaMzkRydpZceQT3PUFvGXaFdx2wtDyTGZFjtoMhgMJJMmR3uzBqRrQKKqo
lVaQHT9+FFQuEERVAFrFj0qwVkCMwEcLeuzb1t5QA8UXDfj7KWamY6UoEdDk5fQvFTA8f/1UmAoC
FY/XNSLyvKe//FTIIKAaXeNB0ejdHm9E2cfFO932UDcrYXXpkqZ7NcuJOHD4e+VSCknaXt9ZSBOv
/Hz5H2c/ogcIqLgIwQ7rn3BoVCOmErUk26Ns0FyeS70bSmrkROaQu1IdVe6Ee7Vb05EdQpYgnY4c
gq+Y5KrCpeQALi8puxJpBJbsTg+S/o+zF13DsjRxV4ArM9Ji3wcpjTNKdXCjPTt/UcGivM74FU+R
ZxqMDcruMvaOVG1LTd2rqgtmBr/U4N3i9HqMAmSuI5FCZ6EnVCm4gipjWdkvDSp8M2EmdxP1NlYY
jMuaxN6O0Ch0CEDjrlkYLvLeTtgnl7U1WH6Vk5cx5h61WeUY6S9D6m2HcKyOMbtAKngH2b7QAb64
cLsyRn6E1BCtMaJfKCZLTjSBvF3K04VJr2uzAMsEmSUkZ5qASHXnDTlBJgADTemYeAYHHyOGq7Ir
19kNBAhXYHs/HRSomkMxxgRyDMSl7+OpR3VVdKFpQVUISAC1Iy4KWj48ox9iBVKYn7P3/x8lX5RV
5fn0W5ZW3ZUF/V/B/Lf/fft//f/z9SHy+V/+9RABg/VfuOfjfyBWAdA9X5n/eofIsvqvGUKtWTaw
DlDLw4T9+xmiKP/CFRrBw5DmSIkLwH+eIfhXuK3OWitIMAKLgRfKfyGy+j08EFBszVmoVRTEkmiU
DxHrpYDqjZtOB7vIXGXN4HupceFS3fMG901lkALIBTtG1zxWMd33tvLXEsTj9GeB2O+v77/7Lpxp
vdlyM00bKbDNyKlxO0DK78s8/vBg+n5o/N2yELYtqG4qoN1IQU0nH6QxXEwaZ9Yu4uOlohM37t9P
f2jpJ8wj9/V8UOUauHh8iFmXMrswtTXe+NLQCzEV3iKTEgPbG3TwTB4VDZNqu3DjXkk9LvVbeLjE
qOKi8joPEFS4QDuvfp0eD+H9+PfIY71/HRAQAUIuVZUcQOVqo6n0YFNcvXOCynW509P+uktHRwfE
FaDMHYgZR5CwoBRlOzbwTqOtX1MYWJDMCqy6vUzwfIKhlWGUqTMO1cq59f3Y+ruLAl6urHSrN0tJ
CkY9eeah5FRJ5E3pB5iuB1nvt6dHYmmEhZSSnPVA9pQYYbl4Rc3IGZOVXbOwMkSPEloQ1mQNdrwp
PfI0dYxxk1srOMqFfSMKu6EWN7ZQHpaCvEPVUfVR33QT+c2MrgF+2IVrt9rP9Prfr4f/TIGIDaVt
qZgQBZACXX03xiaosxhXqdjnGbR19TDfomJ9AEbIk8vsUEr6BrWUhxzpYp7aOAwbf+CSR8ngATa7
hSHFhpjTdQ2qN4tTL9LpJp/xHlpxmYSDZ1kpdcKB7UbJdnsl8wG93SiQJps0smUUD7A+QyHiceRP
uNhuIlThwuoSnqy4aaSu3kdXXCquO1ICCzVtSiVDrX28AqcKPdEdFVT/UtlkderLtPXNlG0ReLxY
MfYAaABTMlyR7rXHQW6wP6UiOT0IqxoznND8A1FmzwwTd0Jp0tJuQcdyWpXdnF6AS+tEiIHFkOiR
NSVSwIu7mr1qyYVcrmlaCxJSf0/g/NEvcS9JegYXGuwho04d0JQcrc1iJx9Md2qSHbS6edv4VDvG
GlSSFeg2F7qvctxoYnhZjKmjqyiMZ+ReZXRntd0htYsDSkg5nFkSl3drz9Tv+eW/uylE0aKhdVcx
rOe+r/xBeU5J5DD+KsfcLdnzBFxpqpkrZ84nH/mnRS3EVGzLcZJJKwWqFT7xRN401tHAcxLXdGey
yZ5n73JiYmvp12BewWFckj1qmIEatx4w4U7f0hll9ESzjDpR+an+7TNZx2O2RhUD8LusgjtN7oLP
iNLgBMK85SYJzD1rx9ReAKZ1YNJzAZqBq1cfMhphPXwRjbl6Vjtp2rlFXm6VcXJbw3KB8xnkx7K8
DPGIMMJ7K30vgV/IIc1+ev0tBECxfhASqxs6uOoGSmcCzzfCeWelZUHh8O9pFSO4nE0joIGYVqpD
FzdzuwL2W6MfMfxO2R8JcWWGcx+gOfnV4jtzSl0uawAsIQuGOqUxPY1mjD/ScbzIF0l8UxjU7SDN
XijIRZ33+4UDwCjBCEdOigdxy3dUw2lG3k63vHCAia4wNkgMYVUoOFqiC2BgfaK5sfonr3cyrAhP
f2IheIglyWqgSWwDTBW0BCf2Yz/8Usn76aYX1oWYxE6rvE8bjnVhA3DZ77i+cuAujYoQ72BkUySV
jHYNhJGw62a4klOzvQX8mMbuTnd+aVyEuGdkRdPLDT4yhMfSuErqNyNZef0tjYsQq+BLbUwl5VIQ
Ma9QkdXxTnf5U/nuh7gkKp2CC4WEUj9KQSVDqzph2yJsfQOIq0IC7CKx9mb8wprKUdhDnOwBxnAh
fn0/tK1ngoYYA2YlayhtxqEzsHTX9/EG9blDrOWerrANDdVNP9VbWM+4dSo7ETP2cXds4vGmN68U
HYy9/FejFT7hewheVG21jymYe5uKPml0LRexNHjitbOHmRoQabgUMbJR6w2zycptcallIdaAT9gw
KIHPj5TbhF+oEDw8PS9L61WID1UUZjnAdVOQN60zDOlG6iM/QjYfZixmJq3NPg7kf06+IXrUQKps
gvF4ilAZbYmyZ9rKRvi59yh9fb8AdHmcYMfhApDGkPqlF1PyNPEPCA85KTB+p0fo56EH+OL7NzQN
wMkYypRBRt86GQZp5/ijoW4vMuOrhFWDkuOkZpEPOwkkgk53+OfoAALC9w4PYwRRT8ioB0DybaAW
CphpdE3oSkxeGo75z7/cuSCSwBo1xnDkwE+2PawD7ZUDdanf6veWaSqFpZTaU1CGdw1S6hoyZTpg
radHZWmpKN9bR1qVagxc90C3IRaa3o+oEmoxwEOKowx/Tn9j6RcIuzTmat6Z4/wNtmu1BzNtgMc0
Vn7A0sALOzUuM9bxDjsV6t419ujaG3+hXZEUEoEU1lo52u1+ZQkg+CuzudSssDUrQMfi2tanYJB2
EffDyTs9xkvtCttxtBlyyxm622qRM8h3jbFy8i1MngikgRZ6pXdzw5Re99KNjDeYenVen4UdieJs
PPQDxqKo9qT3ovL2vHbnMfqyFxW7SQg066YA3D512ulrUgBLYyzuRIDiaFvN/Y225m25Jkyz1Kyw
BVEfbFhdo9k0voxVF+CE84ZB2HZpjUsia9BuTm9G9bUe3s9rV9hxbVqBqWwjIGXmrzG9jBJ23t4Q
dQekERRRKOJAbXL0YGISrcliLQywSDnLaDSFWa9NgWbcKdMdiq2nB2IhdprCnoviATwkQKyDpLox
0vama3JkwqgnMWsPOOyZoyJcnWkbhTAkxFciUD44OZRnOR7ipIWR2Ld9UvVN3U9NJQVT5Ld8P47n
nYWiYFUeATwepyoWdLYrdTexV8Z7aR6F/deRKulqDe1yPBo6YM3PukX+w65JneQaPtSIF0N+KLRN
eN6jwRBFdYY2l7uptiHpOXh6seNkZUX8nDiBPt/3ebOiogSaBeMAg4aBfWhdtuVd46rw/rXZvUbr
TdweTy/xhSEXURqpzCDsyMwJ72Skkrp7ufh9uuF5jf1w9RUFQPN6qMwWHIxAAi8OmkRbheMY0Den
W1/qtrAz0zy0M4nirjcqgLJkmhu9ntewsBnBq1SrwsTQ98w3zF3YndlhYSu2hVEX4WjhcmpazqRc
x+d2eB6hL2chVxVDxkUGsa86qvm+61ZwM0sjLOxFpnY5GOaYvyIKsg6Vbr6GkVlaGcJxyGBWpdpz
9ACA1zHxsO2UY0HXoqnge/g/6SnjEzPzZUBgWjFQa76Ayclrw6NjZGculIc5qDCoooOr91DKtVOD
JEnBAePAdVH5NpO3XNvM1tNg7OzieE3SW4C6/90bYSvHHXgCKlRYgqY33TAHY7DqnFGGdb3m2NgZ
bRK7nXk79pZz1gLW55jy5ef3ZYwv5BkPwiw6gtd4zVaC/sK06cLFduyZDkQyfonZbUGiAgvjGmaG
K71ealzYz22D0lU3r7ZWld06SzeWdBcTZSWefupi/hCMRCBJBio+a5gyBgpDLqUfnQ6+XjAUAvrp
FX7dHrELhyrkoPAuMGQFVMbEAynYG2BE1VamA+zyppTjK3CsvCwxHFCXDy3/7zT3/rNGRHXqyZAb
Ix+whSOpRkpoP/K1x9/CJtaF4DBOwIPgsoKow8GR3hfmSjRbmi4hOGhTGUJvCO3G8mEsa0cDawti
mWvTtXDvEoXGQL6Ftdsc00C0A6cp26TclUBNSqsExNBpOybqh508AWPiJ/3vwrzXlK0+YJoKOFfW
f7JBC3ptw6snbcr9pkk9I0+3lWKAdqS7UH/aV82jTm5Pb7j5ZPhpbQm3cCZBcqQZch5UoOOm8U0D
Xm0uty7kCFY2x9IsCjEE5Z6ubqCnFJRAribZB2/Pi/GaECsyXa+iWCp4IKG2h4fJmU9rEQ48yWVK
eYWs3YA6Ccln4B/bnh7thbHQhEARZ3A3HSEcFfAy0KHp2a/M4lK7wrmvyjqg5J2MAGQaqCwOLsw1
z5s+bd5EXyIy+AyWrNUlDwwUPSGf8HTeSAh72+41AgCnDh33xlOO9N/IpP8SFgLM2/feQvIhAwtb
48FQePrV2c0q35u1k7Tt0zocg/4ecNHfVda8nR6GhVAkOs7AQ5a2rEWhtWe7BCA0C1IX6pooztKq
EHYeXEtiPRpGHpAM3lwOO++SKRoM9RxX47JAsyNQ2YpTn/fMEX1DRkjaYPrQrHqh3yZrepULYyBi
XweJxBVYyLi9R0fgUl8zUqwV6WaWyk+xUxREY4b6710XNqUr9y82jma9desy3BjTnkxQ5WzojQQx
BgJRE4goOBwe0ZH13sBNrS0rPw3vCKk2ZRnY1g0WrstR4FDuU/ZkQPmEt9BpSKCgUBYOOL37MRn9
InkbGNnrMt9Z4U7vbtvhYFi7yt6HCYQrkGn0MxmUTgaYJ4RoJMPPW5DfJwkoWwYxHdkl0QOTnk+v
3qXBFWJDq5s5s/qBB5rpNoYbMu90uwJy+T93ChEVCiHLuOZUGgMKXI1h3tEIPoCytMmH55DcSPGf
LHsn+V09POn9K8X15/R3l36PED2iEZ61RY2XtkX8othpfIXgsNSuED7SGLZXmk2QcfjVlzvwrc/r
rnB2m/YI8Ks+N/uhl4euX7keLVwJREIbTjxYJs6zGiZPBi5z2XRrGG/hcF5xH5S978FUzSEtYqno
dhk+qoYTr0Fg50P0h6uMqBRoaFUB2YhpRGm7cHoJzugAT2jJrQ5t63ztMr4wlYpwgttZC71FSFkE
cr+lvQMrmNNzuXAQiEq/0C9peqbNc5lvoWvtJIXtanStuLTUa2GjptyChVmKXpcAcJT7odqf7vUn
WemnMZ8/+OV2EGYVMGUtpCbL8EKm6o3CD3TQQNq6l6KHCGAsSAp4Uq9DSjw5gpDkEPlKtskmjqAP
09Q7HfYmusYPBQqXKk39uuo82BXdyET3CMErBabkxXtX7Vh8L8mRV8iNO6AANFEGCYo1ywdY1y2s
HWHna73cwwMHr3r4BXgTHfyu0jwLNeeh/pOEsKZHfolSaJLWuRtJlp/rtTONkZeO+z6zHL0z95Ak
chp21VcDIGkQHYcxDjGyXYqDnRm+Ik0A81Cg1DRPBXSrUooLo7gYdc0tQTWz08y35YdR+6MqCTA3
z2ZF7jS53+hKfl2mv6X20ewUvxkh0kd1xyDGRi2YX/Sxw7W3Kr6IIgJEi7FpYWoVPcEsydLqS7mH
2dQIfJi+L2CL2k83cEGBPgDkNuB4D8KLY1kPapV7bPyVZbDklF4gGOE2UotSvIQ3JcS9OVQcoNVh
WcSh+cOkH+E15IapudUBwy+s0IP20yQ9hBxSOVTzU4gHGtajBTe3EooHHIwlbkPQYEtgwRUl0hH6
KiDDE58pMiRyPyRDB6HvVW3TY6N2rlo358VcSbgST1oI0Qp9rrKoLipkfemeXvKf5MwflrzIWkJR
2cpM6HEEVXVfWhfWn/KCUceK3XjaQPeEpvuwXNleC6vyHzwsnUZAFOIlGWYHiNA4TbQ16tXK5EK8
FLEdvUy6EgZIyHES0JDYLxPXDP6RqRdVdp+Ve7vbh+pNm8HnxHxr6F1ZDYcMlH8wOHUIS0XQxTOY
q8PtytYu8WjaWVl9J3XdLpKRejAj16qg72DdMlo+RgxuOplrQIUqV2RXAaKa2PAITSHYcBgAr+t8
BexExR6gY3CIksfYvCnotjW3pFrDHS7EQEk4hGFxPIacSFgQUCoH87Ttb06viKWGhWM4zEDkHwjG
MbfdmB9Zf3+63YXZ/4RJf4mtU2TIcT0nVqzmImGHMdmRcQWrOx+1P6zhz0zT16aVuNZ5jqOyTzWH
pn9q2rpFKztFlGx6RGxu1IfBWtOuXbhQfFpCf/laqEIHbAj5GKQhNLnuWXqpGVA3WxN4X2heBDWD
jldNfYkzKIxHyL3EfsVf4S3sGuDsnZ6JhZ0iQpubroeQ03xjkYpAK3LHtvZhc8DSNdZ8exfWkAhq
Vgp4UWYtDmg81UBVzAb/dM+X2hWioJzFmZpWaDfVN2O0yduVKLjU7rxmv0zpoCqdDt8dpObS/Si5
VF95BC7N5fy9L+0WVcXkglEeIKEKimAB+HTuNtqxQx5tZTIX1v7nm+PLJyDb02vQoUN6rn7M6leN
XLF0cOBggzoP5Nn4DDheu1gsDZMQc0oj7UiRIEU1toWrdNYWQLPzos7n8fTlZ3S8Lgstanhgcchh
BclatXFprQtJA2hZqBxytiNKas2lPPB9WcZu3ckYnewgEc07vTA/RWN/CEEiENUo47bPFEQ3U70o
CHgq6oVt1u4kHSGP5PKs3Fb275YfCbD0VrxTtdGRmmu9H5yhnpzEgooY34RMdqSp9gYSbxl0Ysdq
uofQT6G12wk8Pat4T/NLAtEzErNNDVtxw9qc7v/nhf+n/osFBQMuEhbDzira54w3Tj32btLhjZ33
fhH9TvIU1xwFGrUtMGI3VXidGTem9ZtVzK1x1CWgCEpT6kGCMpiQVyM2tHyTTUshfxjdyOljzr3c
XIvAC0eJiJuFJLzF7BYFRy2FX4fXb9XkvCSsJCwXK5IT0s2HFGW/u7GDRm23sk9/3ju6iD4MW/Di
onpeINZbUR7J8HJ65uQFCDiYp9+DzNRKcFWy8cBlKJYo0DGl7DYdXnP5mhXIk3H6SlERyKrXGx2G
JbpnaoesepTpqwqR/U5J3BrJDnOSthrkwij/GGB8KiXP2VBDvoMCpvYiQwUvy/ym3iYUjngkcQaz
d5VW93tTcwwqQxkNxJKRv4fkImNBlFxI8M6qLvU8qIpLabrMIOfG31u2q7SNTF6M9C6ejqRp4k3W
3jcS0OcSCKqWTG9BpMZKZzJ0AlO87w7MeOHDNYwqPN16bdkFMzzaP0G1OHbDyPYnWBzk04fZ3mot
c9rocoJwU6ThgaIB8a67tQrLQM12IrW5BBMbULh7k9/H1VEZ7uvhdoKqVkePUnE3FdAV3UvkKi12
NL+o6mte3yVaYKiHKba8aKKeGQVJDQb9cJ0qFNnjhxTsevVPo0HgUT7EPNzGSe9ZzZ+sHXxJM6+t
unniID1FxlM09G5DbtB1bc1yc2lFCW/3nqpDXUq4qIFYkrRXMTlrD8Cq/Pt60nLDzssR7Q4KyCiX
01oo/sxc/DPGgLr9veEaZJCIRiMalsINyqIOjFe8KLyhOXEi/SGTPTV9Tp5eQlhzXBDzhehvYQqx
UmtvW09G/K7Pwggsu9HJTu9TiD/dyQnb6HidlhQEu/OAURDv+N7NUGqHKpaBwgir3NHNQKIrW3Xe
kD/9fuFVXk+xmiRgxgRTpqPW7kX1th8f1PHQS96I+H46ICwtC+GQjms17VjT4v5eo37u4X1yXrvC
u8AyIARpVjNSIL2AxUjWe6fbXcg7gyL8fbzTzCj+Atj0YKeypPBt81fUb5SZdU5Sr5NvR/qmmm81
P1QxqjbQrB3KQ17wDYOZ7Ai+bDNrVKE42YM7P/1m/AopjcwanbaG4KfmacUVaa5UAwwiv4V8tRRm
UDr5UOxkV+TvxKr2XVFcVVAWzORDOhI3tKYNjaG/XD007DoL/ba7BBteV690fQOjpPNmSgS92gbh
ch7iTV/Xt6l8Ac+QMxsWToSkH+VUo1jBsuIbb128cklYWFmWEHBgXqqSfM5BSIRBzvs5RObq9BpY
alkIOdzKKtKREMWSN0LlK+h7roBef74pQKHq+9oqOsjZQw4ViA9r1hmCWrJx30OL5XS3P98zP+xo
0WAxKiJVinQNT0ECcdUILgIDyFSZpCAr1W6o+m6hgBkWEMLSoR2epxmuK1LuxHVy1VYKjmbyahbx
u02k82K3qEo5Abqeg+TAg9xo/6hPkar9Of1Tl2ZIiCp0CFPocA0TkOvQOfeUtavcUrtCVIGHRlyp
0PwJOlxnIy96P6+7QkyJCcpVSQp8jGI8MelwJigZKpXf11Op5kZNSnQ3N5zR2nSrtY+5Yz+sJBE1
20tJV0UdOtxCO8g0J8c2HqwclmvFRQqdXtp/FBwPi9ZLauJqkMbnmptoYI6Ot4X1FiU6aL0cfF/l
GobIzpQ9V7y/G0CjbLMQctcPkEaHH/UWdgeO1JY7+GvF/fOkXE3lEa5QWbbr5O3U47XeXg/Ns0r/
O8PT/yl9oST5fcASJZPUusKAaa9qBdvh80KR6KoBn/RkiicMF0mvab+VmpX98/NzURdBuhHkYmVI
Sc9+7NeDzlMnLZEfgWxSrEHfp43O200iZpcOKu9AxkNYUgqvh1xtY96ftfBN4Y4B9SVdqqD0FnTj
rms887wqF9x1vs8jKUM6lRbalaWL7nlY4zssjbew/UdV7ehk9kC3s3sD3N6iRI30oaN+2dydNyBC
JFBLpTJgx4zcYJtfdg1SsN3KdW7hbBHRunrNZagToe+G+lIXk6PAzslaczRaiIsiYhfuG5rVzI1P
ut9BkEdaObKWOi3sRwUeD20d4w6qJy+G/ZGhnAJjRf+ssRYF7+KwhOuFgkVSg40NL5e1Ti8Nxvxj
viSHoAEGzf0SqAfoOo+7otqe1935c1+ahSR2JhkdumuGv6h8odGzajW4FX1vd4I/jF1DnzXAw1CV
/K4+s7/CHrSmEZkgKUXQkz2lcfRsBUy6NLzCJpxV6BrVTJBx3obH/uG8wRX2XdzpsHQ10Gh/wfw1
wY+Fnop42sHW7CnT/uop0j6ne/p5W/vh7BXBtCEEoK1KHsdggPQ8zGaAMMmN34PcuaXWHLIcMqZh
0BoynFBUN4UITZyj+llQVBGPFcSQYLVZbku8MJIbArBaUcDA6DGvnjON7oaCwvJ+8mI6vAEs59cQ
iTDhxsLCztVbaOVlqnJoIHmgxw9WfEzAOGF7HTp+ClIo16XSb7sKDjrsKevrfa4iPZ28ACHiFtKk
7tNIB/zVyGRXAjXGHSUTJgLVPkzzfV82hwimAvrIq8umvRqU4mC12za8HUckVIKI7ppM2SoNpAXl
UQHUVaceEpdeFcbHaSiDmPjcGHYKThSngTuVlk97uxz2tl1sNSpv4ei3KQb73o6hyFlF1NiVsFk5
PSML0yxip0o6xfCYLVEqSr0QWufaecFPRE/VUBlLRhOvgbi9aJRnA8ZLrXQeKAHlgu+73qZdXBUq
dmel/+mUO57fnx6MhYitCsGvqVIpabMJ7Aq+6S3IpnbPEIn2Tje+NNLzn38JgU3OBq4rFMcMeIwQ
YNV2p9td6rQQAhncU6pexkjD+wA3cZgTbOZb1OnG5XlIf9iwonMbi6GTCgElnDMjgZeNDBFgKOpK
jyyCc1DRw9sB9rcy9SBc53XWBzGeK+Be0ybcan1/o63qnCyNnhA4E4vKbWIg0EvWMykf8zPvLCJk
KZZiGaZW+H1KBVeoa7U7b7Y/1Qu/zLbcNSN8TRA+1Q194L9Pz8bCIIhw/nJWRI3sGEWhDb3kK+tn
YYZ1YdFrTWXXXR/xwJwgKo+c9tQCIQOd02mNrzlfeH5YQyIaX29DFWZioGbAv2lTQAZJ0kcvw20/
bu4z/nze2AjbAL7uXBsTDHi2ry/Pq1HounANSOXQ0NIZAwqhh4caf9G783orLGfSQNhbQx4+SLTW
z9XbCuSK0y0vhIPP1N+XhVd3AxslMJCDlu27UUMJCbD8ZI2isLACReQ88H3KKHfod9EAlHMHF+KV
c2ih2yJ0XjEnPluPg3JqvtZkurGyzoHoVb4yKkv9npfml1HJw7oZihiro56uG35VrWF65mTED0tb
NP4lvBxTEqKWGlrwiAJKDUUhNwWLJg9TGBxKHlNin63xvxfQrXAN/f4zaFdORt+gKgxXrwkS0235
CqcoWOuM2yFrttCddiEl6VesRlIWVZnumIbnBTRtHtkvI6ga5TA0MWJPeouSzcp98PPE/mn8hF0L
xdgxtysEn8KiQdT5bQqvNEu/LpBRD2HYU3O2KzTdr3B34nnpSxJBpnpfaUCdFMWWw5col1/QAqxb
tqn1mEvXU3lI4XE99o+J1e0pWCkhEISh3P8e+l9pc5c2O2nad3W/GU3LZfYfYq5JS366f//0c4R4
keQqLN50NgWqjFzPAX7x0JWF8RUk0KSuCIDC0dI9T6/BXsgb2W3km1i5Pb3vF4KsyAdIIh2U5wSv
zTy67GjshNO+UZ4yOxigV3v6E0ubSHhncAgWt1gHgIQ8TrfpeeklkRPAWNJk8KUfgyzFXJpwpVrb
83Dgnsf9h/kQAcPaAMxNVha43eowx+tcpfxtDBdUgvvT2wB0Ya7uaH+dVjYsN3/1EUXR/QAMCTRB
mQtfeafvdxHMAasRWmVPg/lkGYdBfsaKdaScbGF87DUEXEbIrdnSUW4uTIgN4z/pjkUIRL3udirb
TmW3JQD4lcYO+q67BmJobXSw8Vdm3I5aeKjsKpDZm2n3TlylLnzd4e4ErRXtvdSbvWLeE2ZdlS1Q
lNoVUuw+vCG2I6SNlRgqEGXs9SW/nUbIyVeHNjwOcoHUo+GFRehJJHQZ2YUmnlZGBf635XRqcVna
tUeHxkfJ2QVV3mPJbY7ERD5V7gj1sp4Ot1ElbXTyWFTvlSmjoI1/sreDbbqZlflKeFfQQ5gpQTjE
m1E9TtPF7NEHy0nItTomuSzLQ6/JbjSobtt/cHIBtze3lHdaQjdMyzGa8CcsS78O36Xh1zBajmYC
8yknHxWGyOg7l3aDT6QrO99JQ+KzutylMgWhio1OJUHbk0v7EQ7lXIKkIXkf8vHIEXXr4qOWDmnb
7FTrdZiRt3GJFO5GRy0tUZ7yKrCH91jaN/GjUiaulFdINMKUjFyNVr9tEv2xCW9TYPgZy2/hCBdx
bGAYYOFJuYEegjfMFqXdBywevAJ2oXqibCX9aEMEPFav6mxyCMKSM/CNTO1NRiVPh32aimhEQua2
dot+v6XJpVbJWwiOuxXYD/JYeVY8eZp5h6wZMkZOA7OxkLduF2eujTqdogSMpU6fvpt1fKVNkM8C
m3NQryYoIFqN7gKL6aj2r2zcAn/swZthO0VwxOtyHwcp0CCN5NW2r/mJdqcrx8a+p+N9n1z0cKHk
mxH/2M7/XyeznKRb11CWfKjSK/y9wN/7e3vb+VO9QeWU2b6bRl6CvHk+zGan20ZhjoJ3dt9fwU8a
FWa/Na5yFtTKMyxGgapBIC4+LOWlSd/U5tWytn34wsMXufvI8O9MeZtC+i42czfLYOuW+El2GU6v
obJLdOCEIX3dH8fsusqulGyP67RLMKCyHYK7DDQmPEAu8/ySxf4g3dqxBM87YGbIVQgsBbw7fYlf
I4+zoaTe1Rb1mvy5TwqcL2BK4XbBXvNkDzfbyxCWhTC53EhKsWlrgCtAeomIvbOKcZdr1wAEuy25
0vvLwWjdtvWHHJTq/Jel3xdQuzebzOOsux8hXaYgJwGVvEvck/xWvs4pOtwc2ETg6fY0lXs4HG96
GnSl4hm0dmL9wIre0bBISWrDlg+oaTl07LkwW28UBCITXD94YDZaCkg2hhzmkk7X2EiNAGAyja6l
NF5tbdUwdWLsqSjrLu34qGvXpnTMLeCyPQDSUROTuwjaCb9MdiMr4wXVlNsxAwpF1RySPibIq05A
OhWo7eKdbhV3aRvvbEY8yEf4EEgtCOrDQOFm3W1e/WFjeoRG/yHJSidUk62q3oZWDmMQiKgTiISg
QDI2KpDmg6PkOt6jnWcP97bNodKv/T/OzmM5biTatv9yxw8R8EAO7qTgypNFK3GCoCgR3nt8/V3V
o456LSmCo45uslEgCpl5zj7beFbz3WwzlK3wz+vI7aP5OQdMIZjQTZVHfHk3hj5tWvE8dHCgWHt2
pBOlOzuWfb6m/YriPSH1MWosJ62LLTN+R8LpY0DMrBlHE6Z/1T7rCry8LtnORCuiO7dGF70BRKvM
bbUXYT6G6suQtGcV60lyyKAhx46q1T7Ueq/u3qIR3KXsvrXy/EOB0WcJ6TR3HALlml+9M53KLMif
G7YpscKR1u9aOqYxQ4Mg198rKPD53BDyyRGSG25NLErcZL7ePS1NuRFD6M/LNV8uca3S8NOF8KL+
UOd+HPm9BERsBoQrriOy1NQrh0PefZv0u6F5MVUE/BepfAVCleq9QcHDb8yiwF7+rYwvE29QQ6Th
CknfbopNCqU+0+6u6cPq8BhVzOTVyDcJSGw9u7pLJ4CqlzR51FkscUlKckjUojgwHHNKgd189jZX
9Z7NWqA5k7QYhE6Gf614tfwwKuQfcvKN2rNmPawdZMvczSeUZ81rFaL1FBmftJuiU0Uohd7owGqx
R7btU6K9le1ekYBr45oEDNA45GWwtHCglaa3rv5pqDuto+ird5VxqaMPZe1YEUdMdLZps+3zH0q/
T7mlKtpDltpd8xhKFAyGugnTp2kJCF11l/AFBpFSKa7QVVJefNmCe5V8zIjsxHQxOjfqHkXzrbX9
Yr6Txv2gJru+fwDs4QjNl+lj1cmMbVNPlaQgX3mLvpvle0cvFSskJC/WfmSLTWsMFdKdmqKqPpWl
gqtCRfHVbiPii4vKJ5GgGtJNU7J7xW6n3JPBGhCBB41i9UMrJVI58hLjHjHgLo/OKwh23m0n6ZeJ
hyGkHbli9SsAn6TDVNfOyMChL0LgV5aLUxdic91v1qpzwq5/Gjjku0uR+Ut0p2vunB2Jy4T7Esha
wGEMd8zJknqT5K6svMvydlYPhv68DneK/qLk91o+MB67NBIELgTMg74J1bvRtn2FGRQ+GCnH4RS/
9pHblltGSZg6PCTjs8TZ19o4qfc1/sdrC3jLZyD9EGV0FxFxbKbSoe3fo5H4xlbfTGO7UwcS6SGW
VbI3CgqycWtVw8nOiYDvC1I0qQvW5k5tSZBpwnNeMIegaimyzMVe2In6Hdvz2aoPA7tTVddOQg5v
LLpAmgxHtSZKLWxVy9EjVY2c6EchRX42nkivDUQp4ZA3kMzioyO7jwGv4g54lrFvEn/KyylTD0X1
C6tISbnP430/PIbFsDGa7/0aelF3nzTswfOpTl7WBEvctXVtzeuBrfWE9IjXVPWzCbu5wR/Q19gZ
O1jE8T6kvoVXSzXJbOCfRGEgVHKSMuElstyOHmZlB5hfhXjKre3anxujcpvECPLhUInirNTTOYvg
aWEMNEvJscFTrIdvLxGW7JizRWf0C+UyEXXdQ900Th2GBEXkQTzWH/3cbOfBs/ijQ9E6Vdgci2nC
GfdCcchWYPuwbcz8XS2qTZIk7tJLbld1vqI+wf4hiyJzVvs4Gj9UZVeE1+eq3XehSoxG53Z9duh5
BCYdRiIFZjriJx2Ucu2X2cfK+VZQvazU9JoNBsFLrFFhN1rsTyRqq8sPiQPOxA14aM9L9F5RTBNX
PljxlhjaTdmQvmGsd4Mhe6WuXxeAiIdt1IlTj9BJM35abednlu1FEqqwsNz1i7y5Jhtdk4fSutrm
yttc1q6Z9xQCjnJSem0TGqrX9omvJKY3dtu2vaaEIiaUrl4Y+2w4ZebwmJqfpn4fmg9ZcU8B2ndd
0FaTt2YHQQa0oTTE4GwxiXHMgdiDdWB/R41SnHLFIJUxJlLZOOlV5nYNtWGlbouaJLL1Gt7Owdbk
QdcgBzMUlkblqNdweJ2nNqjIqvRgNH5OAq+/hcHDaNWvmnXW5ud6+UbNsB3l6Y0wCD5eO0RkIqNL
YXOb4G99LHUgR4aXAsWu5nkeyc1WKecHXkbK8roZ78modTr1Uk6daxs1C6N3JAqqwZwhaU80BHOg
WK9xofnrUB7HkvCveMbeqbm0uFXGrXKvGxw507DpmuygaiW9gOVF6SEhaR4sQuTC6Yg9bwpMwkwd
RLgiM5jqprWdLrEcS9415KyoGRcoeCht5xqZv1ozrtL1/TLckT/i11l3SqzSKex4C43ckXC/sLmo
BT8jrTGKNleGfPZWq7PjiOG3xmNepfUoSvhjuvGdTBivxV5HoSha1c8eoZ8ZWhtRkcA97QwyohoU
RLOgwseIRjVyTyvmh2ydAkJ3NvY1chjgaaSSn7P43lbm09pjvqEZstOXP02rulOTQ1u9d1rombbK
4TURzNJtrQ6WfnzuKjRO9oEE5Q0m1B5OevS26NyqAGvjTfg5hokb9i+DKbZyU/rYlx80sefvyJXX
2IiDePHF7Gna7IXYDhFNuxT2r3TEKkeUXkbYXRy59VUxfRym3q8Wv7fuLI0bR9VXThDVh+Hc1JZn
Tg+qugQ9GFAl2xuc+Pw5US9tXRwbMn/hfCWSTeNYu6oZMxx77mkRI/MliiungRxP5ZhGoWdHlZes
FnLVaTfazacVZXQ3PVubNXSnun7EvYXA9QvRNj9Iu79f2GlQQZZNkKyJA32hKPBFno+lMlLcYQeu
sGsn3VzuCFD2e606C/tgoBPDYIdUnBLNVgU72d6G9UNHkF1ksjt+S8QPjPnqTY2RZ5bEHGl0QEkP
hZ9dHE9gbVDOkw3Os7YR2Tizr8iVm7XaacJjwFI0l7UV1OtziVoy4uA1pkdsFL3axqo8rJ4mY36S
8e8e8sxh6IOwMeiUINf5QBKWsnk5CmnyxsnyyYqAKOAQUeo18bAx0yclyl3SUUjcpp+gkZzS1ZlY
gnNYesP6YnWUBIXuFKa5FanCgS4kEr/qXcFWmfV477fzvdA4XRWldxsjfFnbzCmM+LzqwlXlnZxl
96L5tBt9oyPg7DTiDpEnr3DNSWZ2epqFxe7O+vK0anflFB7WXvXUmvVoHER4WWnK47gPQkEXHDWu
2usOOTNBGZNOmI7HutI/dVzpcelvqvte863yHCl7PKE3QvmuJi9jfBlFvBH9kX0LNnubnJoUWKMZ
YEIT+kXmt7w8SXHqhKHqZFV+z5iL+qHeMOYNzEVctDTeEsK467PopBcTubHqz4wK1RzjI6Gny9gw
raJiEAUQDEHereaLInFKpLElkd66KQWaiPcyVKxuJD4dPzjqMiIaqOs0DQeeItrU9BIMeX2S2w+h
edboNDqLYfL0NFgr+TS0/daqBZF2Gk0EuFcv+2re5GbrqaLaGHbtZOx2qq7cJVJ8mhgZT7KrIwWT
qHSKCI2S6koqQQOL+TbbnyKPD02XbZTkR18mz0xl7kBFMG9Q9mXMCZcP1tnW26euDwPodnQL93ZV
3dXxJZ0fro2pQ7Kul/Sak06nvGTAbKknc1ocW+8pz1b6okNktuc65BhY37FFJHdK26il5K32Wwqm
OLGKwI3g4+YxI/KR/G4mxOVblSNbvyI58UPfvqfANWSIUpnlbhN9kn4BrhU5HWutw6h+0d5niJEq
U19TfIRW/GiPvMFLYAz21hxoVRrtGGcaUeYE2lylNK0XF0ZQCK/lzqzps7LMDcnaW6M+gzg6Cl89
VuJBZG/j0tqY+egIKfFNoDd91GnwWRPEAvQ2Gu35uvHstKjb4lZk9K+h2bLJfq5snD2SzzSMzoU0
biOK1lyjn1AyGMipoyb551x3DtR0wgcuV1hE4Ryb9P4xVbd2c2bohgoGa7PyV9K8iy48JHIfKA3n
jrLcN2TtWfmntAZGYfhquMttLZhj4cRrG8i8talG/TkbW/LtcnpjRVu9eFnZ82Rt11g2fW3lkjK/
LfLxvhRvpTKcK9Aow9A2w0itHsnnlVvrkbd2RDEk1rdi3cvW6whFJ5J+Vcs9sMZiPxpu5k3Jz1a1
jwJUKLPOSyf8jJqqnDJU3m+q8V6E+wmkvd1OfRl0ut+hRZayU0YlN3bf0nJXAWLog2fIpzDpr8li
1Oc/SoyU09jc1CymNtH9df2cKVhWussZM26tO2bK5DUAxCmmSgZyJ/A1aNvTXTFJry3GlkNWnlP2
6SYnPKHId3GDokWsGyWFjlZfynF2s0TbVPSl6+wWdNpwv4/RaB+tWNsWlHCFGW3E/Fb0w0EO7+ok
QYl/V0W2KxFq1ot3vdNxzUpOKaMLmfuNZJOnP+56PbuTjIbK+LOwR6cPR29sqP6qzs3G0R2jhFyf
ELjyOVzDrbADmxmXSapPYuWHon2py9ARK7VVZRwGG0mNDJLbX/tI49TEy150DroAp7XgppuFI+VQ
S7rCWeCpi0w/1jObuGg3Ztx5VUUYm6UgfpicgqpgbnQQO4ioBK40Iy9go6B7QalM5dRWv7qhfLGi
qzV9ehctlicb7BrE2BpN6Bb1xK8Obpw2TqxOx8nmRSmyY7ScZzV/SJv5vp1LlPZsYqnk60oSjFUI
DoC2v5y2GVtVa71ZZrZp4L/ovC6qTBkiJVyNfcN87dFlKZJyaXTxYuDqAjrxjErXwev91KzimUDJ
nd4pp14fT0s4Bx1UWhlkW5V2RY7tPgDk9ddTXaIaLz1rTjf5KO04DtWljekxKcei8dQvP+YHu9cO
fd9/VyeoKCpd6BBOfqSGQLqVgR5YeowHILYWPpoCOGLE6r3c2lS/7coBjyeDNSbbaWk/ZFEHhbq6
jYxkr9D3hSJ5fWVIwVS8raF+MKAbLAbRJZmnJlmEAgrxv0zAZPV97iBFN8tZDRW3HI8VJh0zCYDz
JgufjOhb1Ir9UGcHvO2+xys7t5iCdl0cI2WBmK/2SNyN8tmMrw35HHpseatEiE4fenFWe4U63XVt
Pm8sM36gKYEd4I4ljbr4Fvf2forL93mCumtWp6UxdkrW4ighS9kmtYhxLZlD0QhNbERZCg9+4v1a
vEmXHKs5Ssp01Fqe8fIYLUdbuptTvrJtFxexI0fPqeVVJmW+6IkpIM5zUivT1Y2WMJdVdpr2YuDh
NkhpRBFlOGt4fmiS9bPWg7qtiVKRQN86+gzR9v5E308sqdw+WGl1kZrGE5m6L7sF/LrxO2x9Ig02
1PwoKFe7RuzbWqU34w2zSS9MVpIMk7epeywALkKh7uXeAtlsqk3fGtRMa+VK+jnNdpGtY06k8wK0
1VZVL/p6juHi29PkEpbeelre5NCpH4wIGctYvttXZWM2+LFQGYIN/vXfCYvxNWZVDf/sGRJc//2q
FQ2r1VspBifF3tTI1PqkvPY9uCVx4WJQKBFzPCX1Kx97J2PXojXHnoKhW+OLpQ4byYjBUo3POaxw
F8KKpitsx+zRtJj3yBkJfzza2WEqAGFaSulZax+7ygrmqd1MTJ3DWfajAfxJ3EWJ5sqQXga5cfpl
eCTK5b0W6A9aMh2Lt5CR6/xptE9W+LEOHJOS5fdGHTQ6cDBeH2P906qfGmtfiJEzt/Pa6TTHpd8N
iacNd6Yt+Ra/Xq+/6I690aj3QzcEndBdzF7RUIgNBcChH8iROjVtGkTLW7nsYuNQqMWmKI/CfGnk
jphZZROtsiuBGqSyZ8toNRXVSUwLaf57x7tfA/EqzNhUQR1eARgvaCkUWF9KHCRS+y0Z1Zd6MnKW
4xQAfT0U9l6qt5kVeVO/W4z1XabsbOceoykEkNEunLZh02wHCWPPUvbjBJRqICxXMXyZhbDwsIf4
55yV70lXsMJyVzInjtqfhJk61Wy/JBo2k8LKHu1UcZQMMr0E/2xN1ROGMH6UKdTW+3E6cGzseMGD
vpV3rcI+kI2fJrtU1dXbVXmKiC4xuf+Gp78kAxBjaLmLrb/3/QhTLrmIyNxoI2e0UeKmVQEgrWu5
LUe7cC1Zd+f1QlCQ4gjgvnlevFJLjri2XMiMOU5ddrTNdRsn6i6U5K1c2nR1+jFOyosCkavvuyCk
JxgL3W+ycauPJI8wtlDyU6Q9Z8trlX6I9COd3iOOAAVvk+zYa+/VBNTe30XGeTIvIz1biVdwBBIJ
YCJJuZetH2n3KpbXbPickVuVy1kft2D40ARl2wdB1WLDMzNkCqfr+LpVIiSY9wwUlbbkCveRerFB
ZYS8k/r9PF2y9hTVZz0/KfEpUU7y8jGrVz/vR15Dd6wzf5CkC6agJVvTKpM6GiJMzqblW4yws7PO
o3GXX0/ApybOHhaThrQpvLwZHR7Gz6r6aA2/1qA3dpy4szeHwpsTh53IxsElfjSpdw1A+DLG4zNy
G43YWKgpGATuLZ0GDK2sttfy87W9XMR9Jt21A+hReZJC7WHV2qPBkRbpjAK32JIzegs6A9kw1f96
b0y7sPjEpBS6xXGQPxQp2moaC2o6panXSS9z8tzOjqrsgQpKXKOy6epT0x1UI6g14RbVsqf9z+3r
930YLO0sJeeuvzN0rEuY9jJMi0AvD1O2Lwdb+56uaoC66JBXb+osjtrwoHczXsyljBuNeB+q4c4g
adAV47shv/Sx4tNp+ZFISDwk7qr3yv4He/5ljcRWl7TT1R4nHy52/FoMENuHZyl5KZgX9Y927aa1
vdfjvU1pvtWtn9L0aHwv053Udl636EEnn5XiDik/Yw2nC+wRumnkRSGGPZ32tBSKk7MfT2HDe3vW
8pHU2LPVxR4G6UGuht/N+BKzI8gGBj/UiAwMaPzsZFNaQbujnSlMct3tx0HKdxL59oXMB9UkMz3B
lPTkAVRSeqyjn0VUfIim8tZRHGUtOpjqelRrRs9dpzmNBbcXA9acOlwktmewfSeNbzJ8JAklAQV4
zGhJ9TL1p54Ind4evDaGtxRrrjo+kwuIT3DHzPkg9x9qO/nwpjYq0EcOkGEUstsr0uNc/0R+1XRg
GTU/KdPnYaoe7eFRkSXvS+SHW48wPY66dpggCuadK5XM7/8SQ/EbUsU/LgEf7w8JKb//+z/K/0vn
ouL847p25zfiVFtfY8bf2oLJSSJXxsJ1UwaZw1b+ImHymjr7bx5QSYSZWtswwJYWM2m+or8QwH4n
8PtHc/+vBxEVjTb3pLcfMs3cpcnbKI2eYiqcsUxkVT2Ys8aJctUvxC87nB/zmMBv8FeSl90IyXv5
w8yyv9zL776TG1YSKn8jT69/Y2MwmnKzL37VN+ygMZtMO6v4SuTivDDKYgD+tXfzhk1or6YYk6JA
MaS4Q+olfyP8/IYaemu/k2itnYUq+mYOm9IoAs0+07Zvwnz9C/nnNwbVxq0DTyJHvTQm0oSLKXBd
4wxrH0Q1NTbD8VHZWam8mSUyCDVtR8d4SAzD09XXcMkpQ+9KwWxlZB8GGVHC6iy3411f/EWp8dtb
u1H25mO2ynEE47gA9SYuFq36Fu+BqK6P2fCTGfSuGbZl/wzbRzdPNRbqJi4WUmNh45BtcnoIOiFS
AY9h8aQaX5Tv3tr98HVUgAkCm9rCBXMmKfVLr5ByfQX+tfoauxi6Tobp2jOaXdRfw9d82Y1/Eub/
deGpaiurXbmwHkj9hgyfr93vDR3RmjJFl4SJZaPqyBptqPu1694sfavVs2ZKWm53Ud0I9qEBDPK1
S98sfxLx1HIdUCKW/UHO/WT+2k5/6+cTEydQRuOyHJSP9bX6+eeb1X7DJ/zH2P9f35uSqJJlLBbb
sQ47C5rHaFzdaIFP5jVhcJ3fJYVGCRhehHSdWWMM0jJfnPJjrX9nBCFJRz3dJ1QTdUoslqrvmET4
GUm5zfqzHLGVnebzdTqfyCIYlW9y+D42D0KVA1N6iqMRQtReWU3sh1lMhfLw5z/runj/gxB46x1k
qWmsqCD+h3x6XPAqmdqRLIZu+q7VzXtS8yfG4fy1V/Q2zXLJjMLMG14lK71bW9+yX/78N/zmdLq1
5NFKfSgVPWG3j45Veu0V/nzd3+z2t76Hpj7UeG3ybEapYiMmhVEKAZZsEsD/ZhD7jxb5v57/TfUw
prImNwZrIFVjZy0vZXWU9adqfOtzAcoYMkDejdqxq45W/lZ2dxzrVfnaSBJEt2wDigl0nTtV81GM
b0J6DK3XRP1OvLq5ANiSqEESenedWkrY7ERAO1XuV80vjTkpSdimWnOcPyfZi5G4cJk3NiObVAQK
5ktWEzu9dVKHwJruZXBE+UeSXgzlQ6zfQZ+dMb5T5vvVvGax3RetOEvtYU7PSQXtoGoYMr7V4Dtm
095HpQYvEgZP9ICdod2uZOxWj7Muu3XxMob7Bn622EfD7s/f2u844bdWjyaisD4d8CS6enPQDEJ8
YlSDt+YyA/SbkB+FY0QKiRuVW9MJ64DvIor/4gf4u5fxZr/sZlFJE0Kvw9yconA7/Y1K/bvr3myW
ahXpsQR/4DB82k/1X870321q8k2htCRSZY8NdP1yfDWIF4UKCjzm4LqlRyh/O+C4ofXnSHGVxdzI
8krCNBOJyHLrbhdnO7r9qQ+MfAE05GEz1bAM9RRV6zc56e6EXsI2MC92Gbs4CwYK4PKcmLto3RaR
5sRFclzAkzPtWJDNkmh/U3b/7lnd8LJ7PZ/KNVOoCfY4EExfc6HRb220xo5pdhtz2eTMNC75m2PK
dan//1uAfuuhdQ0byIqCNyY0GMv9RDixNduvnYX6bXhn0k1D2+A9d0hWPBi8Iv1Lofq7m74pjxSp
QHFdc904KhwxgnRAJpm+lp2o37o1ycR1FPKAabnywXT0S92Gfuut1Elq2eUzWhHrW/hk/vjzbvPf
r5oubpZ7ZkadNELTuXqTdKnbfa3j0sXNcjenrgqn6xNYv63nvzl9/PeBpoub1V4MthB6WFDLiSZo
BXx0OEiWDE3C7t2vPY+bpaenbChTrs2H6m1wy19fuuitWVGKG7Oc2Lxs7bfG8kBxvnbZm4amaBNL
yBV1IixGxlziL94Mv3nKt1ZFqhG10qSqtHDasLUgABdR7VidFmj53wx4f/cRN6svU/HWtGHi4ivP
UOLXaF5SgupF9hfnov8udXX7pigZ5DTWJKVn/1ym4xyNG5FPBxs4c1HvEfN8qUzXbw2M0lyfzDnD
OVctoJlvRR/5X/teb9ak2ujjsHQKmvqX6En62ott3y5IvWJgKzMiMJRwB6iPpv3Pd/ubndS+WZRm
GGG9ee1WkmybQXKivqri0vvzxX+zPdk3y1EVRAoXqB2vaO007hbta0/j1ouoXlIDZJxH3HX+cuWL
b/58v795826tiLAwaFT8wxYi4SAF9xjXZ3DmLs2SeqG+/uVDfrN6bn2BVDOzoz7lQ4BFr7wO5gs6
rC+t+9pBc2sQpBnkhUQdng5m0yUbU1fcCrrhnx/Qb75Q62ZpRoatZIPNF2qEuMHh/PCXqvl3173+
9391tzZ+4sWycM+q4U4fUhr8+Xb/+Zv/o7i59QTS+8kQmZjmg4wmbMETMIWTNkfHFHdWaf65RiOM
R3RFHVqNpXGlWUbCtTPhXMrqxmSclVewue5M1YYAjMyjiYO01hh6FsG0Puvlcp30H2JbdSBLXt1B
tTp+FoXu2YsZVCuorBYo5ugCmDk6Fhph+eOqjpAyGarC20qTRZrD0cSwb17zgy73UDUfO6jdicn8
HDfZwnpnRO8pdFkRUJ/JyCXOy2DN553at16Pv59dutJqHvNo2YmUHw+/DIap/fOqRH6MMmks7jv8
/EP9wVZhJhQqetRnDOxgF/z482M2rOtu8V/P+WZ7QiqsKNSmE87dPVrbl3B+NuAbSRAoK/uxWng+
4duUSoEqtN0ier/P2v3Smcww9la/MJeftoV1KkOcy+Gn6jiXz4JReb0Z7Z9XVCKr9q2FmEitgqsF
yax5GTSASN5DFQwiHcEOP13Wuyb7marvSB9QODyVDA5Lfbsye54Hf9bhsawR9obu1BRuAs87mT4q
dF9YGDl6121yyMLWPKMD2upK6mdMN1ZISTmDeuMnqdHmdNCG72MugsKeAiMGJIGhvfyo1B8pSSXz
tEvhZSh3fe5LAt4NM9tGcdp6N6ufwPTOZA7PWVfe1VJ/WDKGSiOTSkTKnVY5LZSyEI5JpuEBO70s
HUzp8X6BMh8VPIn0bDGTQ6AGRwoXtATbfWl46OIGDpi+zWPdmRfpoerhfL4ryrIZaDbruPKzNXuZ
yf/Ok5dqnb2qPWimX8nM6vFzHJTWtfjhVLysRCFPxnSRUJA3Ov+zmowwZCXZ1SCMD4u6YRnU5hkf
rM1cb82637TdhQANp0wGT9M/8uZoLIabmqWjTcpr2TXIFOGkc1djov0wsXEnamqbCFzXp3Hw5ZVk
azQpRdw9zE19ZX9pRvewjL1ro6QYVMmFtxHMyT28aasovRyDcktSnCkZdyMs/MjKHWIl15rYiXjd
SQis9DMBe24OHV0YGUEZtqNwCwYf3cBkGSOoWNcBo6fqoauH7U4JO3+cTJxOxV5B6inCGU1V4cVW
vx2YtfVJ7OWQFbJ2Dhrzsx9DP0nEtsRbU421jzKCOo1AK2JAaxeyZyaqW+aPS6tdLWIcU8Lat83P
ufozse4XpAyApA5wCNRUQX5e4djWsOtjw1muusM1hEz0LRf1xV7xZGKCYmwk9AiSdBJpf6oZ/Daz
V+jfFuJ31+RoYX83bGmE7sHL7ux1OiriQYl/zRFqTQVKQg2z3aicWX+Sp2kvsgBEibloGBjwLfjo
zRz5TOksYToCDjq0INER4XCaFBm6WAkJs/GmfH0abARBDbRRWd+UfGN6+drOrzJvItSomSFBOIZO
EVZQpYpNF0lOu+BBQuzLKqyNNr3ie9wlsZPNSEwKmKlr4U/aXobmYPYxdDamljVs3xwRwHuVacgK
d02qbWJLIycRm78CZWN7TJbZxwUK60EvzR6zwoY48GvU7A0JNUq3l0rE6eBE88gXPpqOhl+QJj8Y
qK4R7mAfrmKf1RlvXVX4MdMMO30qlodOhmAeCYcvA47VQUUxLEr49oL3GDCyz16losWZSEOLoW7z
yb5EhngcrQP0rQLac53sJxzN69k3W/M0sEFb3TcpRxOYoRVNOleuMWtOKa1w3GJsAns2jzMv77/N
ButzgKZD4sio/cKx0VFlBFiL7tbGewO7tZ9f+rkM5MRi9nrJbGwz7S3kIKXPnCEmO/IqfhyzfbXe
KRxhSvLaDbDi03dh6tu6NqEbtlthyaBz46ZCypkb40aSWXQIfu7M4lJlvMazsbHh9ctiu4hTaBHX
1lk4RlfO2D/bCuxNOPZulcW/5DTfR/FjwXydtXQ9ECcDApT1qk8lW2TprX30GjLt6qEFF6I4mdGb
HUGF54Xr4c9N5MNsFkhDNUtUtl9SmB4lETpVtt6bjfxcwIlfCuTFc8m+nIq3QmJHjOesDfLZdM1+
dloD7Nloq+/taO5G+QgpNcYtBo8HpMM4kJqlryWHfvyhtKckP6nyd3ua/bTiVJ4ZSnZXy9zpoOoc
+z+Xvtl1tRZk6QNcQ28JyxMdgKPzvZEG02aPRo0nMzLAXsCv7RkehcVWscSpVU9j+6NhIh9NTo95
vdnjYxjV3mLvjHbeNNZzb7+BLblpMrqN+WIUn5r5OKbfyQ1zdaQkEUXHUP6w0DGsJO+onXVp0/u6
Iy4lekzblyLxWVHBFHI1I09OUbbcT2SCJdI+myy4dOzAcHDxVnWYuCDEg9WUpR2aYHvflbIzFZAH
ii71hvQhrPrDWKLTgItjQvNu4G6aVCY0U6YQ38PlQc5KeLgQWKL4KVofuQ1XhnQk2+MPbQyPrXyR
9OcpCXowYaRUczLtcmlvhWDC4pQxQqohsV/tUorF+hgqTpzxV4U2L1lyvxjmY28hdROs3+ZbKJTd
HDNl7WB2Srys+f9xdl7NdSNpmv4rE32PHgAJZCY2ZvrieEN3SJESdYMgJQree/z6fQ5Zu1Vil8SJ
uVGIDgdAus+8xjThy/gLlybd2dLWiEZC4YFA7dbtPlLQ+4WmhfPeiDnEPNGHEDMcvemqbaxVxN7c
1DDDqx/OEG9zQqsWoEtU55hAQWeHP4D77zqQxnII4b5FP2Y7u018Djf/rs6yVeYGxHn2qmB5xgV1
R71vux7QFYT3qF3WobGruwJUuAdX885LQYbmxUa2gKoABv8+5HJe1Xr+LuR6l7gVbdglZdhT6e3B
K6aw3hGvqU6h3e0ao1pFbMYwjXeD2FblfKGtx1p/BwO7sFO5UkW/CGe4lxCxSlAeY+zCyL7GYWQx
Q4sYZgikxrpyuiOwwmg8xWW6LpGcl8lNl0Naje1jc8YSlgSotPpaB1a8Kpdp/imxTi3CB3M7rHQh
1qY/rchVv2eQUL1k3kQBqlQ0DaYThumbAiJntB/giUXtjQuKSUx4EJn3PdKMCjJJ7F+m4TegtG7Z
HwZ5G3NOxUO+Dsgldacu4wREGtV8n8gKAht9hiLBJnGAOt0cUAqyFlkVQSnf1FDuB7rTNaAgtoO5
/jpXRzR/iISgK6vis2kgfU0p8SxD2xkXbhXctmxcE0yAsdl41aXnXtX1qo1OdjHvzHg/Me4NbC4/
AFVsFDthB0vAacQFB7/c+uneHpqllOFqZjtzFXhOyBbaAZxtlWtHX+dsymbVLey2YBcH8gmRSDw5
3e2Q3Ybwz6jCFudSdXQqAcqhmOHV3iZKCED11pDw1IR5EaVXs/GVIwNE5rASRE5lfzvF9EmDjelf
zhyedXWnZ70K7K0xLoZb1VxW47zwz70W8xjMJzv/pKwbN6nXmB0vHJrkUXfZqS8NvMx0P7KtScJl
cAKLV1w8egIJ4z5HXzViEwm0/+bOHx5M8xQGz319jOLPPtzqiLmQMf+Ee1UGz14Nl4oLx5+KOjo7
XhNrsOFqqPu0tPBX8AN9E8LCGRW4ZYzQ1h1ExDozP43pqaCvrnAeAGi71pm992xro6V/iyn3OvGO
GGHopN6UJfB7275oi3Cfk/34QMSLVIKcYni8iXZB9VA0XzP/ronurcw7QBJCEFB88sfui2GWx5Ql
XahvsxxPPd6fOC9g87bKMT5rqD91xSenZYcwITKExcEH/SkiXgBs6cgI7gB4LRtoor3JITCdiszH
qmxc9P7VhHtnCdKtevKt294uFjVEDE+hX+DcuwjUZhFsWTO5cMr7Pt1245c4mVZFd0Cu7GwUStgK
CsthY7TEZc5SFOUJ1+EFiwwOPDxmrBtY7E9WfNsRXpiMvncPvwvfkXZ4qv2joCts31AuIdxf2wCJ
2/nSdS6iftxq7a1QAGnN48T5kTlfY5gOo/fg6BcLSz8ZFeugL26VE9znkLUjZEbQQGmRgV91PtD4
kBMoIf8M0Pbe8k0rRdRhCreZ9c1vp7UeCQNAhS9rZ+eE22moYLIfLZqYqST3bT4ncQEhOgE310Fq
R4ahb+610RzNAtOYKmzJmaW/mwmvi675EiKQLb0ODla4dTyEDOgSSTiIfQvOM2vXAayDxqk+yc7b
o6l/NcDqVxOo1nSVSeTTLIh3lrccsNiJz6n4QCgE+7+TNy7k/9C/OrNoEE/x9aYdPXpzbOMBbGWE
BbI53EBoqsgBhnMwh62eZ4ybELhvHowrDWlCNYfIvLCLh5ECmkgniCLzMvGJyOFyWFLfljM+Iefx
9KZt3u+afn8+hOy0+hE56S72xRLK+VLXECKcu4kSQka1yYCSNafBCsIHkhX7qAMGLXfjeGhifa2c
DGJtdCkEIrkpoMKqXYfBNkZ0RTfZrW852xYmTFB3V74jDuimbacQ6NSA2Vs97mZH71VnHpuU+ciO
pBFiHtxHA9qPn7NBNbcBAP+6/trX/kZl4Js/4dlTTv7FlKu7NBl2lgZ5iBDOB8fZL+oH7wqFMJd4
GXCmjxPEQnjRYf3y+wu/Ipf+5ph8L1U8WL0cHLsaj7pr79nMrnxkekZJHCoQhsAjaiL+1xmgT/2C
XAMxiFxCLjvOhnWdjHpvNvNDqH/EXnDl+T9+f1O/qLm+VziuZ68CPy+RDUudRUIQdIYoD2XxQXX0
Fcvzd898Lm/+pZrmJLrvq5SWXmmKVTub90NwyG2sioYfkXEXdBaN+b01gDRuDwNnYjfFV6m6qj60
3331U/u7O3jXIUCgvJDMQZ6QOsoMw96eMvgg1Rok2cEfPFgXuEwW1yM+ChFM54azKrM5ZfKLtjwC
dR1RVdC2+b+r9ct3ZcsQIliU0Bg/hsbWGu7n6IP6Iqfr309c+a5wqWQOf4Pz6gj5flHhsUs1Dl7i
DmjEHckz5JD8SACElUe6zOn659G3KkWo3lqZc3NXcKLMobOqIKlxFqwdqNIjvIU0J/099eWjCJyN
K7uNMzuHsOzXofHogBAvhL72ii9D2S+nIFpn2UM1q+WQwIYr901z4U8PeVutUDfyYMRa7XUdx8sM
UZGaQnPl3wh90Oym7GnLUl7A/Kuqz4nZUV5D2wYzoRFCGbt7U0AISualKh+RCkl92GyHtkeR21yB
AukyRfAITd5oP4dslCOMo7HIzpWEpW80i7PKQNWVRBVPSUiwmADURUAjbWGGhvqylePecED0n5U6
1jq98Mw1JFZnhq5YXYXFvpn8pUuJ0KYOMYpsFyPElZAWFC1kemvvlMkCQTc4qsV0H7fFqu7CvfI0
SluPShC2R/ukOpSU2LBaioKnefyRF8GxhOhTheCnYTGi0GKLrTtceMhVF/ga0CK7mOfoqo4iTmPi
dk7VwYpZK9kqGGGAD9AZg62/CVwLtSnFUEN9HR9jx77Mix+iqHapnlZpd2b3H8rwU1TPj8lA8CPh
DUprTcq5LCNOHGh6Tf6pTy7t5BKgKOJOfrzxpmeRWevJjG9V++KF3xw7XJUD4nGZovARk2sli9o2
l2O+M8rbVpWrWZQ/hibftcZMzvaonCNAcuiu7UUmxBo9ExJ5Z4mq0qKX2c0MmXyAb1T342YofApI
6QWEt1eH8SBMHzXAgjAt8Mz9klAg7s70SoQU1RxTRlLHzLoK58uW6LGegnvX+DzF9dHLX1QIq9bN
VqOo1hO8gm7wrpxQHNpAPEeCCgTADc98MXoB9xhbrcZFtrbEaP1zDG8LdbGu3Hjoa+SZcxMr84M+
yC+aOfLdmVIlcc+U8Qeijp6q4d0YhCtDAyEJYcfNHyEcfrGXv9flRq01txERGo5tcp9hM+w2Fx60
1t8fFL9oi7yX5/bmnCSFSOpYmLs4wDBvnD7KH/9+33LfHREqsCKHyu5wHJvLrr/jBPjgwr/obr3X
xJWeKIZcUSnvkIfo/RllMETkMDvOzY+Ot180G9x3u7mr8rRJZpeBhclRJi0egpJy2SFGsiSK70Nz
O+WafSZaeo7+oFn/q2F+t8/ns2Wq6fxYdfgk1DkyhNOHBMDvx/lXL+1dy1gnYZjNHeMcuCZO5MfR
biGgIkI3fP/9B7zSDP7mQHbtn0OC2G9B0rqCE1BO5516H9XRVVI6z1ZAkR5r3oidtbW+qX4kvU2v
Mv+LrklJzk54EO5QWVp1JcJhwbRLSjJas3j2ZLZv4VvSvNvUvbWO4/SYE01/cMe/GGX57p2YcgpM
vxxpNcIwlCFtBVlcDOldEj4O5ZdgbFFZCx5nJLkcRD+8BE0fZSBp1i6MAVRXCbWzgYykC5OW0lNu
fIsRgf/9vZ0H/W9epnz3Mhs/tlCX09QSwR1yiEzUB39/Zff8dH9zafddVaciD7Y6h5nQ5vFN5k7b
KgvWXjvsbTltC2hphlUumiJdIVyPyg9qHHnx4EEQsihqB/lOx8Myll+tGCRlIQ50mxZ+CCY1Xhbq
OYjZuZO76ixUQlnTsggz8AQ1YQgPaEEFDXJaJpJufrJrdLsW4WPiPyVuuYYftyun5KGYxl0C3DiN
bgTN/Byb1c776vvOsvG2eYT0wzw+O6Nzi2s0VQLxwVv51fJ4t5NPiRcGFZL8RystKIKkyxHBYMze
6OT+gV//z2/j/wleipu3V9z867/4+ltRTnUUhO27L/91GX2ri6b40f7X+c/+/6/9/Ef/unrqIb4X
73/npz/hyn988uqpffrpC3hlUTudupd6uoWPnravl+cez7/5P/3hf7y8XuXTVL789z++FV3enq+G
iGb+jz9+tP8Oa+kMQf/Pv17/jx9ePWX83T7/XuQvTfT0b3/z8tS0/Llj/dO0PCFsrVFEtc+p1fBy
/onn/tM2HdvUQjmmLZyzW0Fe1G343/9w/ym1KTxPe46yHOGeN+mm6M4/Mizzn57pOiaW5LZnKxuV
5v93cz8N0J8D9h95l90UUd7CwRLvms5S2rZrCS6kldBa2+/PskxYZu5Wsbx0YjE1qDEaXt0hljjV
gEULGXDeF/SjWDelg7VdF3WiRZhmsIGLZo5s1pNdGPJg+31P470FkkUhWAdY8jhTj8FlI6FnGxoJ
1AXSUCYGeaHjP4dz04SrxG6C59jHf30xNI0LSbMYs7OsWlZXaq/FANp+XrcIaRhfO68wy2dF06pe
43hn24shCs9SA5MmrhspUYd36dz5MPC1LWhbSU0Tdnl+/nkXWV2Xfjo/h7kwJJKqNlr/Rq7vAu3H
D/7Zvem5HFRezJd9m1jZMRiLlNQVHWrjLvYSNB0ytGhPnReXfrx2AMryO67wAvyzTLtGtSgfejND
SSo2ZYEOpZVLZMFKAAqXSIl0xp0rOvKDaBwh+JqVef6TJJJTdqxTLzdxZYlj6Jm+ETr246DioThx
m3xHViluoolT0R92kpqIt7b58y9Dq0uNepMKnDu/Db3HrjGQ6U5k2Uc1vGjlInqnujgJSR2ToXsR
kEML4s/cQu1KlPh77ZUUAqtKziFzbRqxGawp+ybjScCVrJ7DqkXpRUxOUl76Q2ol2z6afetzV7vB
58pJEzTnzMZpdy3SuA3M0NFtNr7pmixbO8+o3vIFrDNbxkepgmnYRwNiVA9ZNqXDtTHPcfyCM4jp
XM5WkwNGrkUxbpOGV/dYGdFg3A2+I6vn3HUsVKbjNEe1t2Akj4Oag2YxdGWcbfA2GXw6RH71EAZF
mO3TXiAIUySlkWzCJLETkuQicvMvwupQ0BKmW7pXrllN3UsalYx1jmRH8l2YdYNETOc48RPvOZxP
TSjb14FtTIoqaamV89CB3KcKpKosbR5rJ+gkmhP5xERLiPkJMBNp0lfP4nK2r2kWeOEut30PMMDk
KW8bRG1IXhbSxk0XFqs8O6YatVaMkcNGrAo7TMOboEl5eX1egLwGB4IQTTsq73qimJofk8DzezI4
JS8iE1nFz2Z/VmmzvTz1dl0qBaRjI2lZUDo22r2sXMD54WTwtL2O+bye0W5vS+1COcwbQo+Vgfnf
ZyTekXbOnd7bWKXQ4aVZDIW9xSYzLHehO/TWxZCAltha7cwww6Pj3ygqs/kBOFnrfJ9MONlj7bjJ
5dtN583M9O2kQO5VhSP/R0l0Nh90Z6PYNKQ05hwJ0+zkWyajYJJVGGhNYWi67GlY8uJ6c+5erNcZ
GdjdkB9nX/nVY1En8Xia8jTy10hdJsYuV8MkD5gGDcbXJgmj70WKEA46QoET3+ZB6otw0bkRheCF
zGmjHgOj5xJ8lO3up6ovkbU3DbqLYSmQRixFMi6EFSUjNVt7orLrTyJFITsJTPrnQ0EzFjiOCvaF
jOL54e1Jk5FK7KlzElE9l8gkM/+l1ZqHYmrNdRbEjfm1RxvZvrAMdxi2aGnyqkgjeHafMlZ2jJHF
BhGTO77YeoHDC9OT05pfxpbqbh146Nu5pmyOue/YyVFFKeJJqsjZiXQZhN0+CjpBPizagipn6rTe
pyKo87NSaQ80qgpEfwJyg1xNk0koz63rMvEsa1a8nWYKkL4gp9fECCM4lu3csSFvDH+2WIFRySzq
jKT0Wfh9svXpRhaLuDNmkvWh+z6XdhHeRlURz4euN+HR1r1dNTuPNH+BCF0ltgOaRZSeUxbkpeXN
RnU7OUEUPnWzCK0txnyBz2fa1lMQlSk1rjCp8/GUxjzVPh8L5rIxZuyjzuBNLB4IokociK7j4gAV
Jsy59nAWvMkpFCUpZOrJYiO2psoIH+jQjXJDnpCPV73yYwSgekOh0r+YnS4IbuK67/oLV2MOOCBl
ZtO0S9Gt6wEZZk1+rhVLK0MNMTHcCxrKQm6jLmV8ekOOhNej7YItMdQogA1MAAcXQyLYBSLV8m+Q
GhH7+yQmu9o2TYA2DFNSetRrmoZadeQYEDNAwL39ejUNDoqVr+trqjF6PVqDn6Z3eK+18vi27lo2
wGmnfCtCbQ5mjHfKy0pRGxBuO9/HlU2NoEzLtruaxjoxT12aI9maCL8SF0UTcT12EPARycL3WzDC
q9KLWKWBhtZnrECu9/rkdV7QPRIzqex6BmuQXJqDpuho0RnS1K6EE/m70Om1go6kKsbnbfH3Sdlz
9BWvV6zmkon59v+mLXvjbuJU50hNBLDTOSrQ64oKmZQXFri28PJtu0pfD77U08mMnuZ5mQS9zxE8
SnKSaYPy8HlBjwk+OlSeG1W1aB0h64c2819CuT+ipb9GR8Rmf8kjtER+0jEd14bHJR3Hfq+4P6Bi
WIflVBwCjqb5KrHHOd4PqNI4i7CyvnsBEIJlkCWD2HWlcJ1dULa6v/39TYifEyWtPMtyPYXyoec4
Sun3dwH8J0cOxEDh9vUwoGku40NglWV37Wjg9StluBFS+zIQBCWNGxUHoqEUgGSSITjkZZYmS0k6
VIZf1zF7PzmqjBq3PJWjVd8lsmZ6MDHYPlRiJqw+msUDwnPDWD6Lrq5LuDgNm0LWayYCYtSowLtz
Po6c+q75lAnNR78FAHII8vl6zsYC/YPIj+y7NpW+PGbC7KcPilOvj/5nond+NYJmI+AXqLgKsb93
aW6FBHJrJKBXKmEYGWDRUWAb1WhgYsFQCGtnRX1iXSP0zIaXDb6lrhoV9gFI1sm0Nk2CovO1iJ1S
rRj+kuKe0AYnu9FNWl4ow9MHcxR55i2DuAydR8N2enTs+rHi3ed6tlZ1avGdvC9kAXTTgi7XxnzA
xaQqtIYss7WPToAaGS/T7Vg3v58b9quiwp9vAFVOMA1Cusp1Pe1a5nsOaD4HfhonSIaFjR+JbWgO
ZXKfBrgH3TqwQ+ZD4bhnsWQElpHtThP2rjDEW9VdoBTlPERmXYsV2kdJtMawDiargdA08DUa4mm9
rBJJaINJS6ZwtVYFoNky9lAsrwe0V+bJ7+QqqJ22ey5tBwCeEbcZhbYOsAy+Eml0YHub75yCYzbu
1XckGuGruOlVJLxsPXlFhXBbcjtG8xe3P2tmEQos2Z9b+n3uMm/dK6soPqfzmb0gDfRurY2dhJsC
2B5b/XJUCYbJ57KrrtqrtDJOXUnwmtBCbGBHtu3kLrPAO5ljrC9Fh/Zu5qGmVEqnR3NqSg6su80w
dzg2dBH50y42rWZcsxvc+r6CKI8eDP1qFNLcfPSXuT3koOGS/kRVeD9n/T7P5VdZDg/g4kakYpDb
wdnr1kKazHC1WgAVpJ4iJWVvCd7SdM77hiWbF9dS2OYOgRvJ1WDPwU3q5337zVSFG1+F1Peb5VtM
bQVat3dZWV3VOSLkk3R3+ZhejkrdKLC5gTAuqeJfByaw1kgY1bYsp+euTo5yBMYaeeitjt5Tk8v6
VMGf2rq1E61EPDgLt0M5KRC0ysMJEUc+rlxYwNbMasDOyjZXvUhuwr6+M+YI8ejiu5joSASVahZt
Kj7VIdg/iwxRDiH9+uAA+P/G8MFAyrQ72BYq/WMffwsFINQKt4g0Bl7m1fQjmuqKyAnJVtzUpkTd
BOP0VRryDiJ2cyxVjyNiMOsl2ZJ4SLrmRcN+mKWj11NwVsFO3QftNT/MJgWzFXbfg6C+t0VHFVwY
JTqiww/bn09SgaL0kcERc4YQsremLu/flREZizF9US1AArbPHs2P+TC4s72Kq6pv14aHJuO26Qmt
lkNlGQtOnCvL11szBrXomt+FtPsLgmS0oeMYFch2uERUYZM58WWIUPcibvx5pVqUTTMXY5NGqafY
sV7mtDxVibhzE//LNPCWkAP1EQyPLLXGYBHznsxdmgaOX7ShOvbiwamiZzp+dsQkrwtshBoxN9uK
nhKhpyPJOjAUav2LojJGNHcRR1HXae0jhIXZRnQBWq5Bp90iMFlFvmUhIkQssTayJP5O1wngWR24
bTSQg5yVdunmtl9VnMWXWTAjkq39VvoflJ/eNfm01NKmW++iZWpJ16Mu8nMRtfYUGj6OJ/ddIIjp
ZkQSh8+OrBFBKeoSHUgjcPPLKPTpM8UzkiWHsAJyeNmbXqeWuuI5aIOlMy37wv1Usp6BT3iVn6A5
FsxVce1U9HEeUq8vm412c6JX0yjT+05VZv41mTJ0k8KZzXoo2hmfyignUTVtkPc4rHuJEt/KdBLl
C0whA5zu61n7+93aejUY/HO3PgcUhGCmB1NPwxX13juOSReVpUynw6Gj23kxeEI7N+VcqRzXlmEC
vG73KULMQTiBTg77qO2+WFMdCHvjkaDYdyqzS3v3lhxTrynBmmSx9+i5VG0f6Hc58l6YAMo2vfTN
6w4qLYp+4zA3O+GRSJGMV8S2c0Ap8NocEdt/7K2+7i5GJUGHDUN+Lmh0YZWdA9ai58R3hgqARYV8
vXfsOEm+tGokC4KQmUybxKhjcxlMcdV/K9JcVgcU4Pp8Uejcu+0zhTVPb4vz65U62OjCDfJ7mKdI
ukzFhO9IFJr59L0tzdEGRu9PBrXxMpnDZVCnhtjnuibqo1AwZ0dVudQYWjUQfzSjIESuakkI3oCd
/mF4sRc/6UjBG+nIQ5N1MpjkCtItq3ntWG4dHWiWQ203c2vMVnKe1bQNCcN5zrQjh1pOOVNoZzhu
hDZ1UFn2pue+zD2NS4P+m20kBz2Wk7FpO49YdwDL7R0jDNeRE3/Lp4xwzNS2MDI/hKniJlxaEA/2
BwG2Rj7YYh6CK5vDPFq6lkTxUpMTQ9Ew4wA0FKFtvogxiXPWtvCoCetgSlH9K4DBIe5uVQCP3Dqz
yGiiqSbjM9JdHzvAcluvnIGQq5xustRprPaVC0oIqI2fIilv0K/VSDXDl39NSi2vzufVTPp48rI4
a1G3loKIMWjRRHRkNJ2mqs7jXTm3ebYrpiYEEYbEdEI5vPXE1tQTGac966y80paP82dq0jeaBgs/
EXo8xAuDi+DCya+HEcIB5BRMmuwxT79ivN5Fd3Hpgj3Ks6LQ16Ma+49iwp/VMM5rTBNqC5O1Q0DI
avt5n2kBCxDRe/3BD3Ja9WnRVCfXDNQn47U0hSofqPMxaVPjEQRyBYIOivXImJSUAVAuxuYpLkna
VhEFA7rtaqYaMrUBkzPPMpgluVOjpW+OU3EjVa/7vR1YQCdLmwB3qUugrn6cy5MzGO6m0XaBVj4f
d+93ePiua10wMX+/r7xzBFNamwSGniQG1spS1nuOLbGDVXYtdjxJ1GM5FVse3l6ol6DOiPXIFO4q
MxCoPUwSPxMUOQ27ep5n2Iu4TES2vRtASPsbwOQuvQg5hurWcPLuCxiCFgRCbwhY7U6MvK7BK00u
+3lEttYiBaap7pVyuEI0AAT3B0/180Cen0qZgvIsbllUbAlyfx5IEwh+qzRmVTCMWNJz7ALUzGo/
NlcWQW/1OITGuQg1RWN428fMfKQhSst/itM5DoAQJqlh4YUjLU/usimycAGVI4WWt10kfC2zKci9
L5OX4miHnCt6ChdTVJMRazzoEg51xDJve6gn1c5iH8Jeyeis4HOJnEBzTaWjh8nkGGwIv39262dE
DM9uWbbJRPa0YwmHY/HnZ29nXVhWD1JudnLKgEliegplvwkGm+O2oEjRqAam5ytN1mmphMrW0PQ2
xI6pUGjc/P52/m0kpNasKCaWY0Ln8d61kNDH9yrgyjYFqc4sHoQQsAuM1MH+x3Qpv27ClKxnn2Sx
0QMYkciU/v4GXmV//jw4eR+SiIH2hCl5L2R77+4AsEaTUBeDNDmpQH6ZYIjFiJ0So9WAcTkpl6Nf
lY+zXdDNZmPI2su3yR7FoWkcZviuxfDBW/n3m1L0X5ilsL0U5/n7CRpnnJbKqqPtW8UWPBwTIc40
h1MYF0yftyjEKrM2+Obn05Atqrmdqx90ixpUBSn5c0h88KbOKe9Pb0rRblIWkShGCNJ+T5BtjSmK
LSuJtjWNv/Ybcod5/b0Kh3MBD6WOYBvUlJKWwvVt88YXvYp3sHNFfpHlqYkKI7ZRmHU7HSurfk2P
P7i/f5vZynaJBdmb2ahs2zrf/1/gdVZvodE9BsnWzDxspFqVzw01+yJHEFwFLrB/7Um7+eROwkWm
I0hajZGPBGx/VO6ouuSDF/ZaI/jzhWliUeF6pmVbyKN6mtbazzdUcpLDuEnYJK1A9beIZCI1bxY6
EOtIcEjhNWRm7HQBUTzGUoGR29uwSRheBC1Ff6sLyoOHeOwUsvFFVCsaO5R4nZ3bWCyQoA7xT3Tc
irJwEHupjw0a3fmLLuTEwT8joG9sdynyuDVWgf7GaTlrFpqoHy3hQaT+Os9Gdu06Tw1jr5ImSK46
q6O8rIUJcaWzZWvfBVj+uR9Uv8SrVsBfX42koGAKhw6h7bLqaTX+NFZzowxHhAlQ/rYM5we7RJZo
y1FjfIYRzISqdEp3ohqc0NnZZRQHV2TkfMec0KyG7wCL4LIboswnWwXkdpNXQhJm5ml7mfdeGcEk
KyqIA84YnkVZqCZgzjXqGdfj11jF9cXg7jp/ZItu7KB57ufOwSbJ9fXprRpczCWr7S1YjwaLz5sj
TQI1OpM73fpzi2Q1/w2atYvT4iOQQeqRzqDPIWLnU/9+Kw0Vhkcj4y20S3hPzSZvSwaMKjZL2vHL
bHy2G3PonQXk5zygABIlHejp3uY8UWN1FskZW072iaM0XnL+tMmjlQ1NdUlRimuUQ4PtGESo3qye
K1MrPiIcqO62+RDND5iUgIjITL/RV6mlCHVHmiKYOb4G4WwdxFxvH9NGDrfHdot7FA7RBkX17LU2
FxaKytVbVN+iAFZcT0EGusSDxUtCJDIGjBrh+dnKLgxpXL72GLzQO8vAvx6xJEZj90ILmvsiyaqa
RwQT+bOhDGltxK817zQMfUyrOLRRmp9CyKXHt0+eyzKGdxo6MNHxunrtBr41Jt6ma2d4PJbi5G4O
mfZL7Bknw4EWwKnd2ta2bxXFqYFsjVKiPfN4mFdwa5boQ7qLSTS1m/S1x+KlVQ6EQedDeCIPV8Al
tAeOD54cvlooYzstYWVKRFueejuPK0R2pecgKz2plnUmivNktrFgwdPSFRbVqiAZZ/tHZpEC4uAX
SrUKFc29vfRxMV2r2SXsqVzNcJoJSmjNalRFqj6Xru/TJQcHgveWYfQ0cMs87VeMficvhCEk2EgK
u7rBNqpP7X6BsD4NlSKpGIek8okb6aaeWz1dUTaIc50Xdu/kfMcPkxlOTdaf+3r0qh8jQ4j2OdTK
/eJ0Tdwd0tYSFOzmmQGp7Ilr4S7A7TYeCfxeWtG5TD7nNmkcReCcCT40IRUfPZKM3FZS1QBE0ygb
1rkkWYBbQRtxZ0J34xgz2oZGYzHhqbqmMsGqbuTEglFlVj4G41DuQHKZ4c3bbIFPh6UhAVH5zUyz
qL5uq3bwt7E9+f1dng5Z8+gYejw3btKYWrHt8yzHebT9muUPiShZ94ZpGd/zGN+zxK6T6AEpFpMT
szQH7DsMH0LD4MsYr7ZhUObeEkaXH1SPojx2T1mNrbJWUO3ydGYB/rFDkn0yetLFlRewTthmu9IO
lP1p9BPWRPnaWxjzOmE1NFXIe0Kqht1D+fV5gbzNYfrmPHwwDDx8iJcHR3ZXxZHzkFluQ5/Lxx25
jpp5oYgZp08DLmPjKUgDyl1LV4tJrrCLSe/lPPXByRqGHkqFSJiwz8qU47RklrjOD6vT3DbdGBfZ
uHwiepcpJJ9Ge+0+o5dzzhzOmy3gjNTlvbpq+ZYev708J+KEX0ZhYI3sDRW9tMJpCH69oD+398hM
IbmnM+Q6v6+iiTK/y2ZVT6Xwr+x5HNVpGOlcAnBzUEUcfU7LELKHV4xfSQpwtAM2BXjlc/a6Z6na
hetg9dRAsaYcJHUEiRvdfCW4ruBctMv54f9SdmbLcSJtmL4iIoAEEk5rVWm1JMvbCdHuJdn3BJKr
n4eiY/62PGHHnDi6w7ZMUZCZ37tu4yYtfSwmqdZO+ACnVv9p2sCtH2zAUJ8/HupDHDsz/Q21sz6t
k9vRHdZ4EdH6+xxoPaFA16t8ygosQUB/4+S9t0Zz9waBYjGwsoIVkOYKU6Pte5l3VgjyqNv5DBsb
9OeAiba6a4Qs65vIDERSEOKcrA0RKak7XeuOa3W2J7rDtuYUGn/l35Yv+DY2uUUswVIe/LTtcHp4
0tRnn63gG7ohQxtHoaMFh3pZOti2oW7nG1D+Aecuayye324p25suhITbzQOVQed8dDL37NFt3R3q
0K49vOtg2Yc5kEYwy4dgHalHCCydSk1VjvceVT7pWXi8C5iNYnY4sE2eVMfNMn1xvRaxmknbjP5S
Sk0a6EhrNvbZ5oRM8LTHt1LuY9GJ6vPYszeij667r6XIkN84/mgBek88PCvhOI7IT4Zs3mujfJ74
bGwwOkLHVjuAn/WlzQhWOI4to3fIaWVdDYK0YpvkOb5uk/zCPOPUFH5Vpfs9jMz6Gq1r/PwMPSDq
z8zUvj4vllgRpklqn+D2Ygwt+Vz02ourx7kaEIfYZbLUH+B5W/kSbd9FvKx7We6EbHhtjXnInEI4
VThet5R5+I/Ep79QZjEUrXnNritr4uDB3id0B1MzZ5x+wTbe8iSI03zdVre5fTumbEcI/7rcb5KD
idx/rp6F3H6MFzOMzypn8TqVrZ97LyPbpnduw677Tfbgz6OfhNOSnLeEx0kTxu/HQ1eae5Yb55Ds
+BQC91HaMpkuw6SB7NoJ7OXo2aJFkX/lZFv+SHB2a48Fn6jE9a7+5rz+8zwBeSeuKjUh12P7j5fT
1QiWeDmzcxrSUwcKDyN6aqZKPMBIdbhnEYf0DXh9EUu55+UGWwi2/TJ2uKoN7d0I3CX00EP95gJ/
FBWDK7MruYyE0mcSC1C+/HiBztjLxpoqUswD8mIaR+TFLRqf7GNvO1PxJj0EHN5UT8lxiao0vUEN
opxHKnEZJdwmS6uXOR6ZYRtnzNwXtHLTkxdpzu+/uc4V3/7vYToS0gdoA+ELIzdirP/xOm3LLLCU
o7zNu5DzPCJTNFalmNBDJEEdBbe+mC3/y5xk3KNkDFT9pqwsdb7LAqDun20K+PU1/TjXr7dO8OUy
1rvALMyL7y6J0ah0RZFUtx55ZMzT/vVzO1kXpcfUFZSCCvJyzNPQtcFIyrvP6vPrK3gHXa2XgPpR
2n7IMAiy8BMrkDl2Z9Fqf9FZJ8M37lI1QCovZn4zC5jw2nUSjS+Vl49cYNu0VndM4d+8m2RpHMJB
UiU+9RwCg9vCaZH00tc0eQ1uLQehzp0/Ae7t2ihd7HM+9V3/0BdGCkq2JD97mzLaRiTG2//6g/2o
tl0/F+w0C6HjElYY/YRCVshcAjGvuhuPNA22j4FvPijpM7/tO9qk3+IxGtz/b+zTcwMRQVp40kMs
8P5uiimhv6GMvVuRjRyde28ayu9GmjC5TZt+7s5RlsXJXRZkXfoMM8xZZxt3xFV9uCkdm+tMZc8t
zQeNRypOZs+DemED7tVdPZhEfFSktNc4nWp6IXUcGH1igO+br97sEOFQl9kyfhllLuoDhLSl7lHZ
yOI4yUkRTjvOc/0bLfn7NYAQI+RzobRtbjoI1bs1AMgObJQB9jYyGU+LHNx1EnTLaHrzXMTe33/9
5f4/kB/Pl2QwghgwG/+E/LBxWK5vV8U510PVUpu6wqfkYNlPVZb2KGbDKexv6dPiBm+CnmgMXCTp
0Ri/ODURmXe/vqJ3OgAAMgl0wQLoEB6yCgLevcoy1gmjZ9KeTUft+THCeUTBpNev+Ws2nYwxLcT9
autQ95isPIC0qxZEsO8VZ4/eN6JAYr8sTvSYmGQHIUijbtb1jCOrvoWTaJZaxzkcHHlhj+bkYzLb
PlcNL91ehbOwbxpvDmjjyQecBLkNqXemNDA5darofheJ926TBD5iZwx9xM+spBGQ97svPIZ/0WO5
mFMStCS2gArjRav6uEtfNIgyXSEpSrwHiq+ItS2yzunvxqBIL41MQ3wAv775Kxj735WdixGuJ8NA
OAEq6veOhiD2NVnE0XxKp4rliVlxpMlegP2f3F44j1ZZwFabahLmJgWOrijj8jTn3F9fxrVU4r/X
4QPWcByQ0nERLLGg/rjD6Ia3slStf5rKyvrHjuVMDIXflE/upGoCkAyylnOg/aR6EoS7kZDiJry2
qNaiuVjuhusgGts9u/a2Nkhr4vuXcwMNl7EVoVTsF/Gog8boh5jDVf/YGV9Xr6V0RSsO7Gm+eYxM
0zbfkS5WzW/Wt+se+d9PiAKKHQvJywqKU1H3DhZnAEK6jZ4WTp8YbMJr536MPhTwbM9kITPbTxi9
JLUG9R+JG+aEahSZCxM0NJP/fRobCP59HqGQPqObRtr9my9gfcl+vDwk3/a6vSMZAyp/9xJOg1NM
OdkAt6JMxbEMB7u6CycXG760+r47mTpmLxhcufS7XlA506H9lbsiIF3maLrYj+6VpyL3nlKZZr7k
FLkll76SDlaRVMciOHodj/4DBcGceXebJouhd1nuF1dM3kkNcSE/mjzW8fHXn+39UYEtTIRuIAG0
bb6E9zYBEZSwfBILVHHFNrfXbm4mkiiCRYfWE+cVXsQCUZh/rBHi6t+4j69dLP+7udcVDsUSLJfL
F88zvl7hf4DjzEWNNqFSPlOlWmKlvYIcpZsxFiQ0HNaXrLKIQtjgrsAOi5mQphVmGVE4Mmy1lE7v
poZCzUMZZa4+OnZM11HtTstNP7fotxppeNCjso7IPysDslosqwoo0aV/NzirdpB4fRIQv+VCKbJX
/lWrSoy/iRL9WSSwPj+REwCh4f2Q4v3aBhWnLDVQ2E4GEiizzaTRr81DgC1GlKsFdFYMNE2FrpfE
Hzmshl8PbANWgX4H47XiqSkUrY114lC3l6Uz+QYBghVkT04Z+zdu1PjOIQJdrW8odX3yCkwZt5nq
VEaZaIe2vmpnu/6MsyKiLasG45psBqhHH6kix6YpssG4Oqf77I9VYNG5mk5JTs1wUbyZ3g7KW7eK
dHMv3PFNza366kOztTs3Y5n5DPlIqvfVP3k/BAmBxmOJ2iRaktHZj3bSDzSAFXK8qSKkCzvcB9nr
QPdWtA+YwUN66Ow1rsFm/2Lq5wKzoQvKA5ILvNFhHnGB6JfdCmUNemby+OwWV2BKrayyEur9KFSj
aheRbeB/UnqifJCFAyTQyVggL4lTjShnQpuiSK1L2z2pNQcjztNlOE4KSviua2ea4abWhjt2y9yS
lzqlyNIsdZ0dCqugUzgZEhuLtNUO2SsPzAqhTmOC7NhYiK2oGsP/RWlc8mfoltljZeiA+dBFxeIy
3K31pAsqqkuQxsWzEyVUxLai85jvlzKEHgEf/muTbFamjyZS7MJoOdg2o/uzk4c8whvMCwgTprC9
GSYElEeyu5RiLtTDhh1XbbC094Hwu3/hcxUUiCFNUPjtd3Y8jaWBc83OjqPmH+HmyjoWmmEL12Jm
3aAHDoanXpY9hb86mE51H3uKOP6qNpdgLKYPVtZl4z4dAyoDCJyjCTEeKk3LnnHD6KGeU+sgwpnm
UttqzdtQWRwNeSuN2f964bomu/9v3WCPwD7FlON7CHl9uN5360aL42pAY97e0dRZ/gXWms2vqYur
5gCj235BGo1ULgzboD0HV31kNQ0kgrro8saH+SrknmzLYxmIiza72DAtqPauKpMNeOc8t07fSIWx
AoQ1p01ul5XfzU1je6RXsbBfhjTq3Au4elu8WfzdM/pT1zximkI/nNlflsafeI8aCwMTXYRrhEpK
Ms68p6OUM2TXAoa+umgXmn7nOpBi6X4zIfWNriLynWftEGtklDg53Np8NzSKHKh6FD7TXceKlcaq
Dc9+bopA76p5SqbDhnb0GfkAd4h4QBeTOGbDHwboqu8pIE60R/rh9w/hYsTfdE2n0VEITR4Xzc50
pEFnQXxsdIod51Ar8dXJMF25i/oq0KmbgB8pGgWD0WEnqb5mEV1qZDmsngIorBW/QJeJ4wBF8UI7
aRdO+q51MSngjxyT5WZlbT7L0etIvlhUqkm6snM4niwbzfcgRZ6MZ4FwBkIVquILJNpUn9j4Wfq7
0EqsvZKN3d4FaojIHAqnzM6P3kB5zct2nXHfAD8vIiiy82xZDCrNaHrSNuesBV/vcVD61cHRM214
QWfc/jdb63VB/98Tys4WojJfJQ5RwPCCzPvHnc1LlYJ5IeeDUCV0u5OFipCl0aFEt0D5PZJxHkQx
UTa9GL7FfZRSxSpMUzwasNfi49y5Jvuj7XRJuiMmIclgdh1vk66tP1mKXe6sS120v9up3iMajECg
S+sJnDkIYOTdIbykcDewIns5h13i4aOiICY/pq1ToDiSKM2+8YgCs5PVEtYQzsKTL4NXW8vJBvpQ
BwlLgq3y/3ovP2z37L+C/WtiyP9uJWSuXMUiPgdEb50Gr/1X/zkkdK3dNEmfSTKTMh677UBuE3qh
PsRWE+RvdVFm5AaOU+PZx5HJ379VPZB3nBLyqGmfEDcs72PN5okSPKZyOWS2GxsHRY0/tqj7EUat
EwerNe2UrdLp/LaJIOZqVvhHQl7+jkwl8Oqb5QphELgKNxV18wSEgWwG5EEyDRACDdrfwU+uUpPt
H1LJKrAZdMo/0fFVY2S7sr8b9xeQZhvcDmUI2jGhAuEdcM1AAmee2NQII7AbX0inMH7AQadW85t/
/QsSfTisUq9JoPPjPhb32GHIN6zdLORMkfHW0/bbt83DUqRWurMRd5H2EDtcBAEKwBQbQpZYZQIs
o9Uqx6H3JlZ3RPVl8X2DEDY+BQJt66mIEujwX3+t16/th6819FBMroiGx4iPfODHNwSmEpF52lnn
xhRj9bFu5kW8ermNmzCwDXfMMi0M5UaUbIxI0Io0Ih24lST3Du3EH1oKDIDP/Wh1yV0zRtSWgAgx
1JQdNNRpzpVHbtY4h/YRuVvefUxyCejexey7vxnX2X/ejQphFIp1Zmdex7TFsfrHT9SjLR/nKo0v
9ZWyWxwnq+5bkkazez3n0GVREZYYMTbF1eai60A1l08zAnp+Q0zdai4SVV0/zMa19acW0SFfs3JT
nsIgC/mslQwZCGkWhWh6JHJmdU5ZhehZ1ja6Y7k6jHzZN8GlmJTjPW5I0OaM2Fg0qwyw7ERqdaSx
FGAMI+NZhqlHD22hxr8xRjjpCy5Vob/Wo6fH23Is2+xoL0Aiu3EsWIg31WDdT7AFKlYTpsygLOEL
fGxImIrEYhk+rD9GPe2469RZNOV6tXpZjPfBQS/d/tl5ia0fbJBbONdYFN2uCxum/AA2j2Oxb9Kh
/5aH0kILHNQpNDKH7PEl7jov/JYjkuaos6CYQdS6CgC2SWEjyZtqClbfbqVZsPSa7nG37SD/MvxX
OXEiQ5guFWGxOIY4eeGJwtpqPvpRMFiHzQTjDpljXbB/JsSSFTHUfkLIAflrxDZnx00QZOJCZYcc
DitbeS1uD+EuHNs2QcAmrfA2MH+bcjYMfbvq7Goqq3OwEfKSrlQQA73nPrqNtKjbvnJi25claCzn
RjfXfVixFBNvpCX5pFCR7nzDJoE2+l/1ah5k8M/47IrS7HCdcXwjVXTm8+Yp6vdzNk0Rp/FNnj5n
AcGHKaNgeHKui8W/pj2iBnjPGHVRU8hxjPDh4B+w0r9FE6O2rhbjMLWHwp3iQyFJaprpa52WdN5X
XYbbi993ch4oPfXo7VdefFMilVJyJ3MZr1+byKhT2ml7xJ08eDKJnkQyRYAQVydt0OFhu7XxadfH
JuDdO2OOzqHWU1+v9PNKRmN/q4KGlwCma/0/4zrrs32VfJsu43XfztHkH7EAgIOuxPV8XSsqrDDe
viumPrwoVVKtvaMWrXSGPUHpA10YNfBavsuTPkIS0Ft5n8ChrdrEzfrIIWc9VFhoDHJUpUFdfg3r
IXOfqU/gwyWb+dHK3PVPFXXLF6B14/JdD83MHXKVSezbGY+z/7Btu14hQ5hTWxuZP0Cos0TUCaN8
vTPsz+HIYON6y74DoMluvVYTqp5YTaz2ZeBa7alEtUEAhnYZIGc1UOA7WLItHrbHf5NBBhFabizQ
aWOpv9xSe8sLL8xQnIN+MHLngSVGxz61TP88gQ0VO6ouhaF0dyg46VkJXqzvtSop/LbqbixITnb1
SqqLdOFqTd6sdmj8nl73Gtnl9JILlZYPCdPEbns9Nz1L3mvnU25bqfweJy3z/VRCAbwkROYMyU7R
BaZpSq5mi+bsBidWm/N+7o2wFkGWnzQjpWkRsZnc3HS50VeuFZNQHR6YpXV6Uf6qeiM62K3vqIY2
+lljIN5BgZH0iicyWI6lMBlZKaDw7ml7F3oOh+e2qHJgCBEAKGgJZryDFvWIVR0ydCxLNDdfgysY
vO1NyO24eo4Jut1HHQjB478s/tXfLzNKpdJ9DuCmXvtQj1gBMsIXml3W+G65r0RkLR/IQcC/yYg8
43bNVdB8Cfwwcz5GV+Hq9vMoq2QTwIoah187YUa2PQsD6nNRh85y3hILNqSvGj2+j7IYOeitj8ow
XxIEwow1IWDaJcswdhHKWLgEDC6ubb4iWcWcHQ16id8YbdSAHECphxbQ6xCkaUbEgBORx7mZ3JtA
IJ3qC50VZ5F4gUWy62opXT/o8glVXlTfVAS9Orc2lsGJSb9zB/rF1q2jLrpcHfBlZ2uWvBk/s0SE
0eXfd/YqHdn+e+PFEwIE3FM4uHP5xnfTxicAwzk9qmaKrNttoS2GfPlnRgbcEKrmhRM1AKml76CH
tD7kCHgIfMmdwr2ry9ANd+NVlVPYJgc3wEijCaq+6tNC21vTHnACrtqF7Oo5KEaXU0mIlJCVrp5g
2IlZWFXxS+2uJnxVuwGBwmM83vlNTyzPzlx9taOsuaEyk/ztzFvYFMGx1w0SuBORg71kBMI7FVPm
bWbZrLJBOGHHNdz88k7YHI5ew4ogg4fNF4H/nR+xvcRDPVkhsRFyCG5Ms7BvRgUr4+3Y0FJcY25g
UqNwoEDL8tlSDlv05vtzycPgQ2i7RAMUowJPH/zaD/WH4WodR11HB3sA4SaGo38F3MowDbgTdMqh
LiGcOrdp/LBoKNhty1voTxGvehv2Q3Dexs9/LQOQDOjZpM3FbRrCyeTp8HGMcSPuMqtgPvz1mdJ5
Z6sN1r4shLtI5xGAev77+ryhthAcZXVxa9bDx7G0YhYIr8zLhGg8p2N9FzHLwhPxALP+h2MI4sx2
JjNvwqRSckLJNW41miNCMgO3A7IS8295Y/n+OhmubDQeAIE2WAZE148nRburYRID0d1uvvwZNRHK
S/RFmoTlvEF6ir/luVYCYBPbohaXBYazOxNa4lCWnSE02Q4FKCwQBea437uDFbilOsk8WrLDmoWQ
HGlVYa+bZ4RE58GyC3NSizu4N3XX9Q4atkFUZ4SB8UlkgZ2fyTMw+NRqrIe3NSL5iDd6FZqNGePf
oQ5sKtDIRNK4gO2+yg0pegF7RzFn3ZHEjqZ/y8om5pFuC49eiSKsxnPfhLp6yRQn59sSdURMT1/P
6Z324oinypDWhAwKaS6ZSpaEBdABgOKnTZiw4nkoQbdoje1Ya+CzUWReV5FmiNdFlVCodWoqNeeC
zVpeOaHlkTDJVH0kw2LpD/j72/bs2sSkfRqXil1587e3m55BssyfdVrzvLbX80XIyQ+dw1W0VwDI
kffrRQ1lGGWqzW81ue/mhsjxEWEEAUwfLiFm7x+fhqRw6qVtPHzJiIY54F8R7uV6ftnQqPh6joD3
rZDw+PFVxjRH3rd6qOryu67875uQbJs0TeyFbFnx6shMYnOfMYMRsAzZIw6zGfP7NO3z10yXWIyA
eB16ToJ6/fwoBp8SAF3CJ0t20r0TNSgE+5Kilk1808t+3VGuISCt49sXHG+NeWxi6X9z/CKChxyV
k9yCiDopwGG7RL+5Vz9RFg6med4YeGEHAcv7obHkQ8XkCVm3c6wRVlgYC/sjwCMNq208ZY9dMDCJ
mybTjOVTpH9LE78jZYEenfXlxZ6Ovw29+3uDgNs1hjiYvrhrQb/mi8EQ96VXYQIaYqzaPGWqgFp1
QtRd54GTMek0eDnGm42919uTdkUaC5kS3tyXcqb14mo3CgrPie/qtnGdw+B0wLXbEquKxdEPrgFT
2g2dztXN0rqey97uT5/gv5ziXFz1hJs+79eL6k8UZBSAYQUrjAWHgcX13WKVVcIzXu0XdyqZeTyL
xAXa2EIrAlVF+Rq75KSIMRvG/HMVN2hgUII7+u/JU/yFeomojPECv/pzasvAOf976r4eT/LB4bjI
CrPmN20mHtvN2Qq9JkrCI0+gHd9tb2ZJqw2CNdHzz//6I/70VGH3wLaAidPmmcJq8e4FJG+HNyAc
EW47iXWoXa94TkZY/3NqD1hTFFu0cyNLLbxL5XlAKL/+93/mQKUPxe9Dfkc+hNz7W8z6gMDDeLQ0
th54i0xiIBsfNjQGPvb4tc9KjRpWJxZZb5j5ECYmfvTULFaSPwMdgWThkkJ2pK+o1m8u7z0ZTrAU
Oh5YbJ532/2JA43jDp27cKzb8bpEjnHO+WRj0Gx8D/XrYDXqYo1xNh1QFMNSlb6dPW5+dzwRiBDj
xStvS3iY+V74ONmPxqQLe5ldZfRpIn21b01egzVu3/WvP8BPPuVIrh4jJ3Rw4SBhfv/SzmYOJ8vV
yZ1QflEcetdSgMDuGmhVFrYznbqmkOKxuR7tsDubYdx53kSke1gX/V8bBqWKfGS+8Yv4tszrzv/w
78t55VgsixH1dQNXsPjSEhSXA8b61AqH7uxdZ4YcCry8s2rh3/WMSdQplUuaPRGMZkkAinX3Wchs
Ag3sZ/kbecv6CP8XbePR5nQEnuszqSDifufUdss01F7Y+fRal7yfdtXQUOO4Kw9JwPKqldOjVXrP
ivSQ/jfHsp8enwjFFEA4d371wr6n0DW5Ce3SSYs0pNqb/gH0K4YndgubNVrwYPf7Pp95qVKVUlCc
FPzaE2WxpP5v+GasLu/vA0IarEEgLzhuHRi/VXX0HzC5H2YzaG2pi+KEX5h9Wzr16ODDsIuctps1
FOOFYhLgzhLVILB77Kg5Pk2Z5BZFV2sesSE8N70oevdpcgXwKSLDeHrrKvQfT5aCJPunWTpQ3RLi
9Xsu5xRbbdSEr55w2hb7cSu+5tj5qXWr1qUuX8SYX1zE78TQXeV6ecyp7HXOxm54ZGoBra2vy040
es23FMFkcESymevDdi1JEK3wdA2D/31j8RffwjTaEnXnf0HF4j329qIkOPd6WWkYIf3LQQcaeiCI
8ziGCTFWh8WPeOKnyRbD87az9nL1Znt2vkJuV2DbXhKuRkqfBEUZB8L6J+MY7R89fk1fMTyQpLZd
Tp4HJn4LBrUCyHkJ4h5HwXpHl3TgajcA3VDcBE5uiYXDrSfJ4VdeG00kHth+/SlA35a/SGsmtsmu
BnyCRz8gQPCfTQC2+SglGd3TsVv4wKfeHizni61Dmu3yRPA1bV/Z0nkcETsfSTf6oS7Ajp/PQ3Qb
ZaT93I6jFU8fy3aO3zYx4nairCCzOBC1uKspZVhmejWrFE03mJUdLg/FaKfFN3soMf903pKBSqj0
70ZVsvrgsGuQU25bX6Cro+iykQmt1/Cw2FHCx0cLEQ13funSgiKuW9rGMWwCST9peOj61LOtBzzG
MbacIc24mm2BmawFjmEqB1a0BOf/X0Nuj+U5EhOB0gGdYg1hudj5q52QLVJvgRz7QjJL334fXLRV
L5zWI3NTigR4SQ2y4aOFV/airBJT3iz5YI+fSitgPBp5McjIptqnJx1MKpXtMkgR/yRTHaavqhtC
FFs2gU8PrdeCNZKqh9z1i5tN7GH91dIqEPAZAhSxuV+KeFjj6aaRawvcz8AWwcWpMnpVFtd9LUKv
RXe8eORPNe5exZ6krwrkGP4S7jp+zCfiZLoyEn8r10r2PWzPcWqslXhu5H5paH+ociu5K1PT3APy
LfvBVXw1uUfgYUOY31D4A+k4Qz5/SGM35Jjq9+oClq6ORdTFj34q/15I0jiVYTccR2d+ycfJ+15n
lrkv2j58XdSsUVhE823rBzF927P9YKWhwrpAHxwqTHUkoWR5ZMtMTm0v9XPTm2lv28YQaWXV9OQg
cpcPUIFECMc05UyNPsIAoHataMgaIm0TM7ZoalxVkXxj619uJYzoQQBfHCvjdQ9OsiQBR6rG++KO
qf0d7wHdKbaM9jZNcafKspKHZmppi28HQeXm7J0zh1d5N2K8+aQ9Yy5+237McSnAnuJmPODdyu6Q
xZOsjVHiNEIpPXYwNyRHxyVEKQ2es6XcUzdnyqX4RX+bYLT2vW3C57i1si8eWo8LUlZnrYJq9T42
mN+00PahdTgW952V5zsmqfjcW/Nt7mTzMVmKhI7Aajq0HRqsE4oc+8bumEeXyBTiwF5O9xbHzz9Z
hMHfOnJQbi030yeY0v7ZGtzkQq8MDp9iJoB/dD+3Za2ewqQhW0MgCWS5va+t9ANR0jTacPY4xpnB
GSZTb2GGXKqTbZB5HpKa4j0mHaWPHSqr1EnFm43qYo8XLj1x8FHfl4mUXWtyyB6p57/tuJjJ3GHL
ysLqDyfVNo2YErrvlYTdhOSJ2P+cy1Hd+A7VcZQ4sNpwn3u67OZy2XX99GHJHMJ6MGch+arcQ6RI
Yz4ms1jO2tRDcMQklnUHM5cty84SFvsOndhHp3TJ+XHzJTrVqhEXzW9xuKKJNfERSumBAtUpZX1b
+gBFg4AJG5eku8F3Lr/5Fq1PPm0/N1Ft/d0JW9Gc4gf7WLbmobIoYHItz/pW5172hvyB0MSxHe5B
srPPmaVlA/jsVndeTLMTsOwf5VCJvRJ1eK7Qah8ILgrb3TBoorMkK29VCwpaGhcUDpwstg8y7ORz
jWlvOiSobV4yPas9uiPufOFGRyVDR8FZEp/v6En9NaXec5Y78V9lJucPfkOSSq2d+YseVWXtRTBF
x9rxp+aztnP3c7xETAtMfMGO5yv7KJ0xuq9R4t95g/USZzHfPTjbgXR0TRqKfLIkUNiNi0GFpsPU
svdW11AJ0VloLRWBoWdDq9QlLKz8UTSkMKGAXb6Q7+vvCYGxj90olzcf7PMuKKKYt5s+AyNnD52T
Vdw3QUxEq9VENzJY4EUyfz3lkKsms11VFPymHIb2n1JJ9TREgMqO03a3pQo+eWkrPghOJEWNRc7j
JHREazvtQ03tRCFpD2uFeSUpIP7KWE+FVUpYickdqjP6ov8QAwATDWrUh8TYH7w27/a60N0lmxo8
Z/3gkIZarbdIYeqvlmjcF27en8ewTg+NGV9NXiTPYgj+Dkczsx6N0cWPfXMjzBzdxDpPaYEmWQ0g
u5i/5bI69VCH91Oaenu3np0/gtZZ3N2gp3Ff4ZDbY8RWH4VAcyT8texqmEr3U+svzqNq7fGtirLu
LWKnfimFKsTOQ732iE8CtM6t+j+7oqrOJBQzC/EakKMkc8wgEQkYAZKr0K/F3k9H83nOfSrOZh3Q
VWj88KObBOoUx/AhC8sJpyyVfYvUsHxeGgSAq062OEYAGDxRUZR+qTwiwxmzWAqHhOK9xaovHsLv
U1g106sOwocwhfoQVLh+wMQ2POFAyM7UyMQHHm7x5M8R3aFj0pxHl+QK2tTkeJ+lfvQpT8mFQhrj
fsIKkZzszBd/anCxCzxX/ZfudUgITlfjkHbn7tTJqto3tk4fIV896lJNSAuUNewLi4gjkSbjsFum
Ytgrr/yj7OySqgrcwoiYIuveolprl4/IG3BXZGc3mcqzHc044eZmfNTEvRGIlkQPlUrUZ2+gPA0n
w/JZQ+t8zcla2rdRspx5G8w3eiLyEZFTLo95a08UjAjYWYxS8s+pcB9RrVZfK2MLTIwTMfhBV0dQ
ZQoOrdQaD7vnR9BFmDtOTlY6f/hKca6LreBYTC7BO66yOvTJoe7tHciiAHulxpbotEQ/5YIq0Na0
9XNRyMgcnaFNFQqBfDjlswpf8QWHx7rRN1Vce+eY08xnO8UIrsR4LAz9K1M4o7NxmmhfOT4q/oqF
nW2yeWZ37G+8ITKHoBzq+5yz6E4LhY3fycsTm05xqkVxikoKYbwEbm/2F8Qeg+PdENCanblPjxa2
648O4sVhF6NdfbSalJDohSpKcGcqGzMEC+dSD199SIezll5/canIPFZRIjCKEKyXJ83XmSXmbE9m
OaR+QHdpMPj9rVPO34hCCB44UzyaiXUBGtM64b26NGs3StlKjs4cP/doL/ubgWTMP5hkkA5SVRRz
OKNNe6rJhbXNKert/DSheThwBJAHEaj+a1vHxSNhe7TwukHxUI+99chz2XHyGSifHAKm8FlBeVqT
m66pRVP/D5HU1TmUZiHDW8XY5vxx/mKE86evMvtzUFqfAjf/pmtNVCZu4oz26K5500U26T1McXIk
VLf6Iyel8oaza/js5XXwEeFVSkQZHXUVgPdOyZmJIKmnJ8ZS7LlzmP4ZN8o/R7GDjzSFXNhlJixO
IUW9FzbG6hHCaMYdsBr2Rcn+lOhHAvRsUL8yuEOo3z8WvpfchRDyL9EwOqdA6oLC7LmLXtEidOYm
G8f0wfaU94GflWOs6QX0VPDVIpB4X5GfymEi8G8t9PTVnqQxvWCjmjleztTsdN7onA0BCMdMe+mL
kwbtI4EF9J227dcUM+mhbUnSG7CU75s2sj+4gbGf+zroaFjryqcOC+wtCQwtrwjLiEAd9H8oO6/l
uLUs2/5KxXlHXXhzo089JIB09BQpkXpBUBQFbHjvfut+Qv9YDyTU3WLqhtgdUVVRckQmzMZea805
5iOLzXxFJAUrcx8+K72NtRTop6fbxVcTXz0ZRFSn0PpS7miipxvKyKYKsi1WV8KNDQZxFF6Qw2w4
Ytu2jLGo06UlVS0u2XvG9vyJ2jt7Vcxaes4zmS+QZ84FzW/xoGF6zNwlbsONFSqEvA+GfQeh+Sko
J1J/kAN/dcYquRqMqr+cBTwA2gX51mr0aRmSZsAzc/hkLlZY2ccybKYb2Q7rHVN4ljMRXOEuZ+9H
pfxYYUm/ykb0WlwOaWlvZgiQEwMLQxAbvIeHY89Y57tUFdynlrgZjKn8OuYQzNLQzJ5yNTLYbLNv
SKoBlqEYAOhpPCsWOXYkChMG5PTqhTlFJG7OJKCkbXplUEt9Bp3dHGVJyz126da3SrIjpmOBcd1H
MbRzSTQvNHzTZ0mP1IDHgbCMPJIdeIREL84GH7gaNTSYJQOAHgq1dT/h2rlu2HXR8iTw1Bxs+7Lu
0CQXmhpsk6yeL1S7qYlEJlJOZnpzwaSkhnaoA+2LFfNicnLHm5r8VcY4f2/mugzSQSU9FLTF5DnM
YcBrA6p6VMDLHWNZUrygno2tPVu9H0plQqOSOLNhTp5qYUWo5JvyImQRy8khzVuvVVuuodY7j5na
4yEW4JDQrRjtUUlixadJhO12HuXyFrF//JCoFoog+LsunSwSTdIu0slB7aYb1OL9pRzVSwhnUnbP
c6LPhJhWvEStOPWzlt0eyov2qEdFFd0nXWZsEdpWXpg1nych2ztTWKo3tNH3sgrbx3TM4he8Po7X
oPpwoeuorpWY4mANmeTTSuzEhtg7FH0Ws1vdKsGCzqk5+TMyomOkI8bwoQbmD0ZSOojXTgQs9E+8
+1RhMq3Leu7ae6exlOpb1+N1pX2S6s4FYz+TVMo2AakU9h3xk8j3+PCgdkWwq53Eya9XF6GMEj67
HZK5krdl39sZVjCbVBXcWCGhY4FVFP4wx5qzT2A5odwqyf72Wl1ojdtRI6UPHZ0cUEonJc08jIF0
IdDys/dP4tjeEjyw3PBNNCnyA/PZ4lFRm5iAA6mW8kcYuBPxuQLGnJ+Psl1+zoZJumx6nZK6ckiz
u6+dgo5KjV5vfKR5QjtAE0ZR7eRudg4zjPpwJ7Q2Mm9gxTnEHSb0XA4WiTTfVc6RXzfIHz2amEK+
WCecTl7xeUPuFHWnoprJr1dNorAT0BhJWcHNXoxgdI4wydGtQxQVtMdCy81iN0QizD+1YyPsG6np
+DSrDHI1uFrhaFJgRPEo3XRNmzJtHbUwB92Klpn1vMpzbRsqE20R3t7tszPbRHWKKVsu5akJk9pN
DwPAVqqSk4zQ4qmGLxn/GE/to/nEqxpTKPQ/GySjEbGRk2o0kZc9b1V9b2YTt0Enj5N2dOyqN2+0
vqC35SQhbby0UoEquZl1Qoq2sSldmAOU7E/lLBO1bivl6I8BXDWDHFkYFY9GhfvggCFPi73GEuhF
CZRDwdmeLtF61VsEVQFx0MiCsi3QdTpNq9EGqwrNORHL08vim4yvF/7MeCHY12AiGpuOv6n2Jr0i
SUxN9ZZF9I1KdtAjQ2n2gtJeCx0jWuiiuOUQh/DTCiEvfkXCHIwnZeoWVWoKcCDY/rmTfpYaiQcW
fS9lOHMAzVBQCZ/ZoWqlLKSOpuFPmg8MvkS5ChedwQ5IJ7yKBsVBCcgFX8Nlr9NvuOKV3rwKq6rm
PfqXzPIbDlEef/IU2TLLyAcc2o6MIFM0rjdk1ATyvmYRinYDeRHNB19CX0xz75rhTK1xJsNo0THm
6OeKYrAwAzw4VRzXAVWpGEj7s2yIum0lzaF9Z4BruINBkBokxyXd6FdMyMYnOaOAA/5jOfDRF0BY
6yGfYrilVnTVdzgS8KXMSVfMd+tP5oY1s6twqEDwdyfIZGgYC6ASmiEcELce8VV8nnts6u58Gn9M
ulDJ3JzKyQt7Q31eJZ0aArdumzgK28U0N2rroMu9diV3aahcqQ6D1gYsiMYEohLSCHSImS1vgVBC
AreSY7S0kBUyxkfjg+b+b7ZNTqCjaWC7KXtt6tyz8SDad1sp5Jq366mxKVVCQau8dq3XpTnuQkX2
khZnmQvmYNFYr4NKWTCp/kBXrL+HkTGgZd4pQzeQbSjiAPfOJh1xqeRFW2NQluia1Nd5ZOXhJV2x
ItkC0paRf2eG3X81dPpBd30cLTpAGXWT9L3KK9RpywNGOptZJ8adBCZwvFvFlqsIK01BSi7U2VhM
rjqy59jnskywLHHtlIpFYTwHLcu8rBoSlQczdkyava5avkh1RsJZX0bqsZ8VSsbCkqyERcR24m2j
F9OTjKkAgxqkEN6WdXfbKzTgD60hybknjfjlrxiKIn8wphiPxrrKfPB8//ZoOPigFu2/bWBwZ2L0
fj5S2rB3zHZ2LszKoTOvi7TLLmGD1MlBGU1BcEXn3DeKaSueiijgoWqJSHLzMbOKyz7Tc5og+MnM
zQcf6zczOP451hvsuMgkljvq/cdKJsPoSs0iwFmyWPcbBj+Fi0ya3KIJTQZ6ojTu2m8q/YvwLscV
QE5GXGoPWjfyftdDq0P9bwWJ1V5xZTJ9i0mMaaldGS1l1Z8/rHmuA6cJhGoGyNQCWFN4Lt5/2F6M
/VJXVJcDadrxZ1okvYU8tc8RCYQDO51LzB/LtuMkTl3N+ic9IdIuBoTmKd9l7fSviK+f8rWTuyac
aLLulJ96gYX9LhEpO+2YZ1n1TpuiJL0mNIj05J5dR7Dv2CSThe6E1byUiEHlZjppB7vQcFTJLRrl
uNJ1owr1+sHg05WXDVAfuhXLgogTqOint0GukmEDH0x7y3F0dt6s2uCA5KAOLjXK48pjMs3nQtdG
NFtRhHQt0KWI9jAlM0Ft8+gsya5zXQIClvVhYIgwgBRTJStKMGpkTbo1JSMxXc3JgRkwgRduH/MQ
bvQwkuQrtY57AqZVuWq6S2Ogh+BCvmGog9acxVPQWflQTfb+OvJlsO8gJsYli8+Mu26ZJf4yKwzr
inOaqd1xnbJBA2zMOycMedrXqVB/msmsr15HyZISTK9i3E+5rj3zehHLosdwx/2fUDbOHEa8iQ0e
1MW4K5vM/n6bZHaEoGTCnHqK4gLSodzV9v1ojmVzwX5KHbm7uqQgtFbODgqotzdp1MEH1C3GUUDE
ckqeB3fpongzZtbEso0ZCHVDtwWknBbAqzWpkD54NJTflhcZPgkPhYmTeuGhnpk+FtWzrJkBkcen
sepCoM0IOIaUTFawOdrbQqqCdksHqxWbYmSSsEH820ZbG9tPuytsWk3eOs3780N7Bi1ZLjZrFiAj
1B8QSaEMv7/YxqyVONV79WiflJ2lcELrkMQRd6Qp2tKvKB6MPbUK2xGMr8zqVzFtpU4iOSq2Ie6N
qWqmvV6NcF0zSWqNA9ZFCwoNMGfkANE4eKOhtfV+gGeW3CFZLpNPaUqNn4eBCD94EWrLmvh+l0Mr
h3Y6JAMHdN85NFkL5Z6ZctAc1ywjp8JLcAhJHQPpE0fN0tkYysCDg9lMR6mcIKwgbSnpofToTCCy
JGOKRKEYls6PjhJRGzNFu9D7ksdu9dEUnVAWG3LfkigcIB27U2jPQ2MUbbXrqm7ynaAmiCPPZqXY
zgVy7p1BKyhlwLRoSFYy4LRoqcOTNHn1iXxwad/vCJZFydLQOBsKfjRQCucMhWEyZwUjiYIrbEnh
Sk5S20wGMHfFIJmENIJgKnGkxU1YSFl3HXzQIFXsQ9nWZA2vFo5ZhbR/jSeC3kyuIKQoGcsaGOXr
mjZyGoYO3G840MUPco0S6nzUHuws/vxVft/cQFhFIKiROogAzjbP3oO1OmidlQTKcZCI8jnMbVIW
Oy4s/uIqLZIvow0l3djItDwAmk9ZTeMd1+tVXQ4dVXUxY8Sk77RAPMGcd5cZpgN5E2l50m2bSQqP
sBzt2S8Nm5RjxEriK45yzhnb8kUIehJN1yceVKNTD09bA3aXvZv7RnlacXf5KU7GmUIOMcuQLW9M
JlkPqGG1gjCQqSwIpWgRrPoUNQ29bOQYX6U0moLvSdNaM2EKQ9vcEABfSO6fz94Z4gUnIcJgjkNG
Ao5C6DFnz3hXUgT3Y0zdDDlb3JcVKlmyEUl8fSx72ai2q5BjNd2tqpgkbZAsx01ZVzd1a07j1z9/
prN1h8+k8KFYyykg2N6xb3i/7vSS3Xd4RmJ2hjEz/1XuBZNcGnwItvUdTMocdi2egDeTt72qkvWJ
IGNbkLelPmGD1cIfTpO02dW6HwxPGNvJapJFUwRdzC20JCHkETHIf1rPyHNY9ANcQXZqveTEVOR/
/lrK+YbN4GRTJPIDcG4CvT57d7YojDWJffHOyTsedNOSyufV/VOd/F1tX5bNsbASof68cWKaWSBS
T44cjK32TYxmZjpOEQbR3TSyWm5oU7GEffBJz9VJfFJQWfgQUG0gDTq/KWpmrjIgymKXFXOW+S3e
Lpi/NklUzxLAg4i9BZYYr4DpZ+1ocPQpmRu93NwFgH8JeO115aJBLEQEst2m2q5JGb9aSaoWUBtJ
/LshARBXE9NO1G1qYnwoSf19J2ArsoOKlO0Ayxzjlfe3UKiBHTOYcDINllTjBUZ9UBJrhLkF/pgS
gf80C+mQdeQZ+VM0y/a2aRmaQLIdjEMfZUXLYH6KdxERXgyNOrX3gLHCBSk0LdWvpCBXPkoOOT/p
BKee5KS0EiCLU6m9/8iWmamQCZKQnLeJBLH1JolNp+p824pk2IVynnlV2tKNyuYkuhXsS5sP1gOi
Wc9ekSCW8AbygrBRUxu/nbnEosOmjYp8MGIERxeKGSJ6j6a2bWAhMbu8r1nZzacmz0FlbJQK4RSh
EwtmbHUMryKwGJkJ5cUKkC5FD6Fqdf6uO0NJBDPPGTRVjJk/dTZFnlc4L3I7ciDZLHbk+NT/YpLI
/UGKiVltF5KI48sSsMrjWg3giqclVpOMMTwyXjXlAwTBnPvOmbQFu9yWt/iITPUT7HdL2sVYBYtX
wIrDLSehU29RVdWBv37OsBw5ami3NBAVaCrIjbRsDD8R72c0rqaV8pdRN7HFdEDYi4tMFXr3OI1o
CPxVKkTfjLYXwJU8/oFADJXApjb1zDiym7YHsnvkJIAXHTbGba2PUvqSDggl3LiLmuhKasCurOKg
kF0/DmwTRxmGLFMPbnERKbtSIJfAYpBRWW7lpJ8XD2I6Sq6RotwjFJxoq2LXmgZvp7XNoLKfVW/K
TqGPGBO0DhktMSIF0i6OvltuK7Um7XRRUdWm4FuHoZiJGBzqgkpwlR4ro+QYT6uMHkEn5BLGg4Z9
6fQQJkiblvoJZAfDYL6sMAT/DjsCl2RqBnqMUh5Khj+YWWI+QYVDuKGpJmq5VTXV0osyntY26yqB
o5tOP1c6QePsLmRJbmVDTFuEKHLqrjvkfCC17EgvjJ+z/tv17bR2L0lUonuJYpfLl7YGN8p6KTVT
gaa3vsFGa+R2wRgX1E9OAeVoi7ORfpZPWnhbHJI0UMo9ygrO2qr4UmxBiT2MXSjtEnuOVF9pTGiF
bVjKMfcm395bu9tVhSK9cWeyNdOSkaZe3ctRmgrf0mGMXuGRzAPfDtXY2c1Opls7QSZWcsEimndH
xP1d80nJGEM8AA3Jx+ehnBOD/tYC78gqnZ2XHAfapyBtRumw4GwOTOCdOxRIKIg364UOR6IUt8yR
JGuvBdx/i9oGpMllXbNLv9Jiq9Y+a0mdWLbPBeuiq8hptO6QtJjFifMspyr+YRJEZDwRI6MOh2Tu
zfwqks2OyfHqsp/zmOd+oTZYN2EkApjMObBTT7FKp/XV3EjV5Q4Y630A0qfaEc8K5HEjcmfaMWfK
Mbjgwan3aEDC/tPauSZlhBNuSs2iiCyiBOWmkZKJtZdPz+Lau8VxuryhI9IT+vuZz5S1DCIrmkA/
iQQRPkkWb51b6AvoYB4FTbfjNv7gbX6Kpvi1lGC5WCTymFNMyHjaieP0ayXsGCUFmI4NKY2dbyiJ
cRLbuJb3NGAsGgrEQ2w0k4AiJpNGJR9yi0lxrOV16sta3ndbEMuDsiO5WNyiWmN+XoTcXo85qvjR
G6uRtOgl7zXDuMVzc59LbZDcS42SVGj6mjHdVXgr+httQV54uEoZVlq94rzqVd5aOw2EWPTMqI7W
HBMtAE+bYmh78EBVZsSemZv65MmdowSulKTEvi32X1Pb9EbWyNdRJMjjKYPKTu5TKufKDbmd80MJ
IR7N36iO5rGcgrF0F+ImrtNQVO5oNqCNiFY1r9M6Lj/qPRjnlgQbn4nBiYbUv8DHzruYtjrHyUQp
cFhPLk9gpVIiB690IfpxQ8lf4uhLhUBmZNmPKJLD+0BjYo+kgu4iyklAf36JdImeUAOcqegL3uvF
8hutgC11W/Sz1fktNi9BnzI1Pa5wlG9qYtXiS22MNHAZU6aJY6PTBxduh6xdcbOhH4qrMOqj4T6W
dMTShaW1GwtKeA0Y0mw/hYzLGO2gjZpci8SHK3Jru7s+qJyXNmlkcVD7ydiONcI+d8xVRIlSxxVG
GlHADY/lIWh9ntrswcwj5uhs42egAFOXUT1HRnU1BCwfR0BwFCgKac0HSAiidoMZS5CHcFMvGLMk
/Tc7dbqDVZf1Bzv23xTkVJLgjHDu0aTX8Wy937pkYUCkgdkbh2KUxmchz8lA710hB7BkGjTTmmP/
xSBybJuXP29Vf28scsFpb9u0SLDjOOeAiQ6ZZJaNmXZEo4GKbnIGW3JXf/6JROKGJA7Y+06zusg1
HDhDV0SClC9ru3ENM1hd8FqrlsqSf65Xn3UGb/ZWlnMJc9nilh5PSLuM2bsDdg8cBdceXRx59IBZ
yQ5a6n/EOfJ4QTdamb6gAEehluA9wNFXJrHZf1JtSTwEiKy1zRouQEo4Pzm2elbDnjGe2BFWHmaX
iYx2GZvEqXkwnDb/gjZlDIJq8Tmjned/qWWWCTkM+u9RQ6IvWr1cTm8k9uSf1G5yniuzU1qvQblw
nFRNv1acPC9+KIQ8kOTFs/4KjnoO/ayaWSKjU2K5SQ7EBPMNyPiO1On60ki6iVVtqmQisgbDmb7C
2Zif/nwJ6c+dbTnZozM6o50oWwb7zvPNeqtVZUMblIxC0E/NM5RxSpq17bEGNiT1AuikhTDnr2zb
ynCrdGzHb+KiwRu8tn9RFuXZwSC984eU9KFB9KUTzD4+jmK6FXHAhJgeQEl4YqmmzZc0zkaDxGVT
i7e6QPV7iVskt/y4tNCfSpnR9BtQ3cRjsg9cXJRSbAx+PPA9Ngij9OAG76MWfmIyKZMcBhUQkQBd
BNVlo9oU+34scnsT2QtMenWg/6QESW1dfgOOkE1H2HXzXsZ+C5eHTgX+mnRue7825li/llO6nDBI
46VlsqrvVzKG6CtFkMuJLP5hTdXo8kgjzIZY4xuG8BP5RUnrIIWw2d5tVkjagJQ0cjO6yt+5vdBI
GadEbkJpRkRDhkQYXRDpAOMkKjPI83Xdmf5K5UAYMb9wNwFg16GrGihwzDrzehW17jcLD0D3Jsia
gFhxaouEzcD/DyVK959gwqYOqh+xNjA5NPvRPFiBhNM9BVF4Z9V6l+9WwCMxA2xc+WDhXGyINx9G
sncrWiwWcdsBfTG5GVypH9EjyVlNRiq4U09RUxkEb1gFyHUctdnC6zUP0lyr8c6OjAhyoAJK4jI4
gXNON+7/eR3/b/hW/MQwNf/6N379imeTEWvUnv3yXw9Fxn/+bfk3//V33v+Lf12J17poih/tH//W
7q24fsnemvO/9O4nc/Sfn857aV/e/cLPW9FOd91bPd2/NV3anj4F32P5m//TP/zH2+mnPEzl299/
vRYdsdf8tFAU+V8//+jw/e+/lKVh81+4quXn//zD5Qv8/dfxpfz3//f7P3h7aVr+raH9kxEzjPC/
/jG8nX5HVf8JA573xjIgojXy1z9IWGijv//SjX+yHMgK5LBldonW+a9/NAV7zL//UuV/ElS8tM15
7eBcApD1n9/33XX77+v4K04Lkfy7FQhwiIZ7lnkanT0oDOapnfDLZg7AIB2nPslv6dOrF7ZUBJs4
CbAuCHncIuKdXWtsqSrb4ZFEi2t2ssG0q5/JWvRSwzyIobjs5BfAYKiaujeM9MPGidCbmcckE9vt
nM7X5Ct/pcewCcSdo5LxMVmDp8oo6NmcZV7ZZKMXykYAfYSclyBD6WwZ8YuO7mJjzZLwYUpniJ+Z
WOPKN9wGhpVrI6J0KYtCkT7NtDG8PFa/h9NEFIJdExAW3jRheyHi4hXuGkXOJKWbWbNCKBGflrGR
i54JWV7taGir1C92Mb3qTO33TmJF1zQgU78p+vQLhWlGGrbS7WOmZMltfIuvjhCH8HLOILnWnp3I
B2e+6JPwXkKetbOGqtzk4C09GU2bP4fhUyUr8wa2i73JXh0iKazhqKU7Sz1MuuM62jaO2NYu0k39
tUvycptFhr7hiUdkok05ycQ5Ie5+GB5gD0ueZKEUGsQiVjJBnkoo415jAGG9azIIz9nwIo0XI8Oe
qimUfY6ktkNfrv1AmlDfhHNnexis9CekRS9Y8JdcyUT3dVD6JCnPMbah7HvcNOzdw0D1W5a3zaTP
IW55sh71oK/dvC+lbTAXr3032t4cFo5fCfR0zVSl3oizflPrxuAxPIZZk8viamkt+UOBm89RatUN
+qZ6IHs6vunsxmIYyKY/kfroUvTAPxE1PIXV0HiWlH6DJJNtUJfTPOsJ3VR73B5z0KdP4KMVHn0l
u2ZmqV6gQfma9lOwyacc6mPVTpfaMFo+0aHfljEPgRfWc57iDg9DgDFG5ag+BcnoWm0XbdXU+MTF
E27ehOGx1ZkgWpU57qGQ300GoxHs1IFfwdB2e2MqPjE4Dndj4jwyYCByGwExEEWVJLMu1z17GJrj
PIjgVm4DemuA5y9yfQiftcGw2GDPI+00BWltbSxMz6wTL3ATLH/ql5u8S3Q04FQsMpOgjUbJ63ch
8fQxjOADSagoPvvGdKXK1iiustDthkknvZNYwGDEBwyKtNyIsuPyDUmJwagLAYyhEBQx8DDebVX/
I3BEf5WZGsOMdrZUn3i/gqJeBmxnbYWy3fbD0CPumgOvAjpxU/cYUETMHWVL4BUTwes0mSGhKsjP
r+lLNV7DPGuro98ie4Fo55ZEBiiPCezNCF+Lo8yO2yFx2alWWl+QwE2tG9tkdYipUz1WxMEtijrZ
8u0Zp5hz6vfR2LrxQq+30RwcIlVtEDhRz41dEPptWGiHkZhTXoqlAv8nC7DbaYviPV6og1gJQHOC
JtU+s5fCLac405FSWGzq0fyStGRRjYViucISPyw9bDwE1J07wM+i+phu8rqUXF0KQavWmX4dWTy/
uAYGLwyH1AVjEPsMDpWNEKa9mwrJ9vq6qK7SItUOtOMmz0AADdlizHyV8CCfiq4DvElYel7kPB0I
G0lnDmd/yoaEVjxPLZSHHhUijDP2tUvP1tkkiVUcQ74uNV1NFAry6z2C2Z7W7fyMlCl3Y90JPRlH
D3KQeknErUMi44zCr8vG2kOpMbdVjFnwl1faz1fIr6+M97Xo+sIAXkzxzzuLSeZZs1YClwFrr85v
LUe7yJzOM7j/5dL2HCl7DGBwuoUSHP58zPfzA45JW37ZJAKdA1Ntns/eO1Vv69lsutsew5YL4ci+
LmQyKJmPWdd/PtT7go5DUUsxTrdMGhsy+7nl6//yPpwkNsEMKbVbpJlfq3zatnN/xGDj0cn1xlbb
/flwy4j7v3spvx/u7GwqcxeihLS1W0ngmounJylC8puMx5JD//lQ72uN5VDUH4y6dL4YI+Dzabsa
oDdHmyER6IVNweMl87/++Q5majYrHGS5Su/PHIJHOOFhH9/VIr7j1fUlt5r7Px/it/uAEfkvh7DO
QkKNsRNSy378TomVL13sHBwxPc8omf98mPN7gFtNNbBNc5IU7Oi/Nbg03m5DDbE5KqGk3dCxwls1
BW4jfYCaOP8+HIib2mGKa8F5YFz3/pRN9M+VyQ7FrZVm4ONeJPEp0T94ds4keeSWWtBJUDEg4bZR
N56Gc7/c0b1ehwF3RXibx9SBHdHc8m3s3In0Mpf7Y2bhQDUgMwWf/3wSz2833TKXvSuPk2yyyT0v
baN8AGeHpOO2gj7zlqN/+/PPP2kwfn10OADCNGysLEX896Qu+eV7CTuepjmK49sxnOiB9X1xVWsJ
xlDMwq4qB52fob3BQ1HImIIxJfWMn77i8cPgIhVPqjxo4JONwlWr2LjLiOI6TLL5hptZ3IrCyVzL
oZuYIyLwld4oXVtiaW+iWWGDXA3YwwTblXkRJZWJrfmgyIIbu1faTU8oxxaGh7EvVGP4YH36/ZZZ
vjWtQIbXEJJO0KtfvvUErmxUKksgRz+kBt7Na634Xz5l64nV8dMuhzCss54W7T1dilNH3Bps5iHD
w3iMuvaDy/f/uT34HqwJDNtAyRjnB8FsDNs4ZEN955S8wLw/3x2//3iWfgSSKmoohs/ychp/OU1I
hsbIGarudijmjf1gfShe+ugAZ9olaM9SqiwHGGX6kZuy/eALsLD9fqlZpOVlHq0qdOpPKJ5fvkNM
g4Yw2sq6gZfWMQnJAYAzIt+3SGv2BdouD/dIgre+idyWJX83NIQtEfmBBdVyBgtlSoimHX97X/U+
/IhgM/eO2JYiejUazbx1Aqc7RmkcgPYd1GdZjmnsjtCKvAoP56HGVHBpUTZQ5Q3qNfEQo9t02eQi
G8HO0Rj2RVjR9990XVOoB0NOyZnkpFz3RZs9RI4ogTTDo3fpHv+grZ/tYG3Fw9HSyohWT0+1Fdvj
th462R3B93pYAR9JHu/xAGdNmG96Nlim6xTzcExmPd1qTVaypYoAENrlczk6xq4v4SWWaFhdOvPO
NQylzEtIa3SLkeSBjcwKu0mGNviiRTSTYmeqdshpItrQFTUuc7MbGwfevZXIBXOcxv5qJl1Dq7oM
okvTnqtHBFwVoMrMPFpmWPtdg00nyYd0K9RI/yZYmI4wXzsPnViyM1Lb+k66CrPLxpI9iISyP1K9
YtZSEBaZtnywbXaJUqhBmbGn10yAqm7y/tmi9+QhLl/4rqrpkjRd7WqYCvgjo3tZLZcxZLLRmtHc
xiVJyjiYxouwCSWvrfrE8FQNc2dRpZypALiB3Ei5jzuD0YTdNy4bZnODMQcsf6rP15Xo4ZgaVbzp
MI6S8zBVe+K/S6BnVstWXy831NzdvuiTyFdKbcD+SUrshrEL1X0rW1eVnhDhiwHcc+zUvkONwAHi
UY33c95+Vlq5dsEAJEyRiQBWsUNuYNO3BwJlnAsl7fRLpR7ky9pc1GSpMR+RfjvgAiOxRQJf0hiQ
bcokR4q3Esw4/S3ujCv2+5ivMhkvg5wU94gKdW6ZTn+zqCJ0P7Lr7q3J5idILsFhtGu6vwxULueg
EW7aO/N9gbntAoL88IPO+Lc+U2pXTmpz2zgs9hqQjS0nWrpp22m+SwYjQRhpRnsFqJVvoz68sSEV
cU0t7YZK1zzEVqMRTGI2gDAqNu4h+Tg53ETXycLPDoO77dSYvVu0Y7RFr5H9ABhN8qVBOzvrgJRE
YNvB8aEsm5U6PSYw04kKIHIyLyIucIx12mx1Y9vEen/IuX3vR/TLwo30Rrur+96k32rPriIZmWsG
PXOsLCz9dDbaBU0jbdKksTbNZHSuEqovNQlwfq4RK9DqZbOHUVDz+0jLOckZvf88fLN62IxaseAd
bRjBVoL7bBbViz21tp8bMnb9OfeMImwPUdgV19LYV4dEj3qmupOxTxCQHygNpst6Vig9SkU7KGSs
8JdNxqMA8NFqmoyXFkPKRp+n1MvJamRspg8XTsXkc1I6XMJhjce4TjdDUVJUlgVjIDNTKNUncawa
7PFdMB0DiY7PS2Y+UrxeS4ReuXAPikuT3dQliQ50DbBxI2gI6QXFjRvnD/ZgePh54bbHS9E1CL/X
ku/sjT61GnRnVsxC/6qGY+1ZTf84mMz28zxQDtjY0i2DhvhmBqC3F1ndbZRmao5GYkm+OcTRoaaF
ts+KoNylU9VedSA4XbhvhTekNuIESSVvRWrT/q4uu9cpwxvGWMu+pRinXwD43CsZnHqiMbWrCVzB
QWsLGfd7Fy+5wI4/pDSqCXvC5J7XvQfZk5HvKEbSSrEGh27dsngpIB1fJAiJF7M9MutjZd3VUcv4
kjgUl9xaHk1wzYfCrDI/TbNyCx8SLQX9DaJMk+JWGWiKkGqU7nMmWld9b8zbqKq+z3HJhCCWpKMm
ZCo94SSbQimcY1cET53hfJ1S+XnIZzyayCE3ClPIrdED/sjH/FXtZXgPKnTiobVZH5M0+TZOWbMf
86y4U6qhf5vlKIlcrdOZH2ADfOgX9ggrYXUgnzi5tkqlvCHcSodMHYvd5GCyhT7hQzkdwYpgfxiU
fp+HobUtOkMcqNtlt1kaZ12E0iCa8euQWSK2HUqF67kWJN0gM3dRTDvPJMfC34/D7DCRabXXzTF8
VsDG+maBwD1Qu/h2MCXbF8yDIfqNCubPsMOR3WeL8E4QPKgu8RNlDOZCKq2HoWQYgm2s2Tfq8uYL
WOJcw8bqkkpZixcrYWYsbGlgheeVsJna8VVGOurbklwc5E5LPjlFbKcLYBURrRLIx5mgnus2vWUo
nsT00qzhtUEm8QD1gwlnTEYpLbf7Si7mrYZ8aqtE+rxRouFtEW2hl86dYx1nYEwpD69gt4OJwojs
ksBE/zOO3kon5q42Z3tjBLm8lyL4IxmaNpd3p7gdLe1bIRrAnv0AVqcJmhvbiotvMVmrMb4YSXjQ
CsprK4bOQosp3WUaETJTpCqupAzxxWjLC8NnCZ0t4tdu1DMNvyHiXI+Q7eQuss2Jc0eqF8G5k8CY
HdaVx5xG7DI1Dm8nB9vYJgdYtWVmDf+K3YFv5VrqNi2AkcqprV3aFDH+hOiVnsq00cdKBaCrf0HK
o1xhPvgm8yU85Bb0Eid6ifjZyaTuUIYQjk0gR/FJ12kuViLltZ2XReUagdlC1idUr24N+VoRbXph
y2Hko7ufbLzUmbORdeB6Gytr9aNEkrgHpE26LQITV8IiBxzhbGxCxFLX/0Hame3GrWTb9osIMNjz
lU02SvWWJdkvhBqbfd8Gv/4O7nMuykpvSCich9oo7CqImUwyYsVac47ZV2zljpP3BKfj5+lHdRNU
RWVo11P6zMw2O5YuyLe6S/jTpvZTlUN8QqTn+C0N3zAFkAs6QUoPEz1wnGkEl9VnvzMj6l4SU/ya
t//MJgFYQGMuSFdyR5+QZPfKjOeXDCo1T4M9eoWjFYela4tfjBYQI/VE/ELVfDOy5KWedeVl4lS8
Gw1n3Eix2oO0SP4azQpOUQEn55pALLrsDBWDwtXjw2TggrYHtF2pm6j+nCLISx2p+H2r1WGvTkUA
v5oKo5/k7VioLzHhSTOk9O6VLIBfhlkpR0Q73eAZxBn7WAfT0wLyKEQg3PmzNb3qhc13RkcEtYlg
Cl8DpHdBo3i+tsi+8nTJfis1MhYCpQE7gyrrZo7ltU4Xf1BBrxiPXfzsxG6YCgagCkulN0/GckMa
hxVEY/NbKddfHcp8umx97KlCt5CCJPOJYqPekcPhcFpGvSnreQx6mFp+Y8HwYwQ4IYYe2rDHn7h3
GpAxE51LPFo2s2JQuFc1y881E43Kgy9X+6RwgjNCN+dXHT8EXV2VisoU3X7s4nk/uVEacA6IgzKL
5G50tfiIFUX4Zq7+rEReHGQ25kzdrfZCz4ECK03pXrSDBeSACZ/PoEiDBwIepIBSsTfWKPeWIpmI
8LHe9GwgTUcFf+Rko3WC2WvuQWEk3xW3mjDeUbfnQ44CioBzX2UUQQCP614min29xVX5dbUqj3Eh
jXCkkf6YioJJT8VEqWWHpY+ZVVlyMTrIZ0QucR81y3IRlwKASGs499KhpYrtYKGNgk2fDLO3auqj
yxmm1xUWuBcLL+0u3aK1nRLhhpcCcjikTgGVx55rBFkGFl807uFSjeYhLq3hVS5VdL1oTnuZyGb2
tbIR9x0h2Z5g/d+GuMdsqe946oxA7d1NODzltwU0J89a6u9kHfPo9B1BcRke6KrTnxpnMMABlUvY
RdW7pEYKLTflUXVZhBCrCgQnPd6nujQk3mCL6QDZDZ6KtjNM5kgeBQnKJG8mrfbYG/q6cw3BEYYu
e0fHqAYKpuUcoYU+9rtcJ6hunrro1iqm+YphfXzFYicPU1uQ3G5mBFi0E/awjpmHaNKRZ5igS1b+
aLgiHA2cVtdYx1y2muuhiq1g8w9ue9/3uvlWVnkWlo2BqaFqxodSqgY7ZzvtS7txHmqeldARE7uS
YTYkRNFkONY9AVYKJyXS9lRz3/e8iq0wgAKoznulxVbYVozc6liDTdsmSZBNeryjUgCshvrTAy6s
+4aRgi5YNQqMuITu1OghPeHmKkuHDnmWzBi4tOluaeVrTsfGy7JGHuI6/mWWkPPcnud9qBP3mKRm
co2oNPc4n5Se3VE26sak7JKyWr0lhzSlNb0WMGJIyDLNtPXbkqbtTRShIfFWBDDBNBrqYWzd+E1f
lwGW3tDs2zVhitZE2aGQYnolz3y9gl4dI79WR6iIlbwlXkE+ZlWqXbTrJANDWTNwa7JF7ayYx47A
vRM8JPe5sNrsu6IIGET2gIEnUZR8r3HO2jPsxNTp6vdmIuuYMRhRGrg983sdPSUhVfSIBD5f3llO
XPWeki25MPHzPWYqqB2OgBGzfCPesW5We1Pv54CsU92HW0Yva1YkUH5QWgPGiF2jrt84eaEhJpoT
7VciU2ZqRMDJiPnQmor5peormGF63N+AmR8gn8nsmOL7ClQRv8Wt+42ZmuIt8Da8aM6tQ6Fn5tVk
txmymsY4YsmK90bPvkVNml0bprFct6tp7ISOxqlncFNRVYbJqMm9a3VNuK4c/SeRoLOYma9xhi69
wSzIMErHPkgtClJV2vpVN4jfxJCUmFGaeW/hyQ3mVADcYZkMOJffEYgwHxMnIRermLuTpS75DjcJ
s+Zk0i5thrA+h97kuq6s7q7SCv1CVJUZSmusQE5ZIij6ojogqIHQkS2osJIU4R9RsiTu0TTLvbV2
fzRJ+kup0RnVjWkeSsWJGLG4P4eyBYAljCeLYfGhlZXw1NztTxqsJc6Z7iMnK6aqExXUROJIqEFg
4GdpAXEg7Ed0oxuhtlKgWwZ6sAxBj29ogL4KR+ftT7kvlZGCWcDNw3waD3SSWAyE1wcFkzc9WLaG
uFvnK/CINBt7072YStP6bqTzhIhUN/cpwQw+VEUi9kaLAOy8d/eLq2VetCqcBUBgf1+GUguqdI39
eRbvDHpzv4GSf1lmxSsYuu445XLyiVpYboY2XvZqPv8a7dG9lo3SAiZzt3WxXo5xWele0rHAJ0pW
If233UOpdXMYS0qlXtpsfGDUvg0JoPIJttHzLHU7WGAi/NDc0cHoGZX33LiYW77kb+2ibI9F+dOY
9IU1Sr/mPbEua3hjO1VR0c0OJlQXhOYexgQ9QGlPVl1TG/hGtTIY637YoWZLQ0NhK9KrEcRUgc4v
RtbrgfCIfAgeJB+NaASJ+9S8ZVCY4RHD6iMEnDxrGn5FKApBV8BdAgxqeIYTOyEapvEUzWN8cAWQ
lDG2sos6nnMchhmaH+RQteiPaltpB14RH9XrkRmteYOJpnxQnBWoz9A85qAiQwNCKKK/1UL/kGa7
Vqv4LqKg5W7Wc0g8rHFsMvGMFhpKSxnNYWv3qkfQFn2CKpIhaqrxGaeuEqpZCftF1ec97XwShtWZ
5rlda8ue1pdLGEtFgMHKyfg4qzmW50ip9joiR0QanCQmjeVOFFuJmiCnpEJtQVCi6RJ4wa7TfmDV
rjWuPKHSMrHOHu16/A10tPcIvsiDrrD7sCdW1MudEkbVZOT3NaJ1z277ap/Msj0qs+z3PUg6RMx1
fLDaCTQZPuKQIPfhiq9Qhe1iFFdGMguCE5bhJcvED0a1eE2XIQtNowJoMJfqLjMISGlBVuwzHEkM
IWJ5oGPFST1NGKGuaALdPmk2/3Z9owrxuxacmkSbj741ITMZZmQErpFVBz6n65e5RnVCuzRE+9YR
mMRoCJh1f4t9ID/NxvhKtrLN+ka3pNDS/IYDDK6CyQGOL9ecKojH69jmeQ01cwbn0vT1KR5o8c8D
ApYEcIpf9G12YYODeIZZrL2QPCk3RfcIZBHaW9/q9qHJeDOzpCF7abBbBY0c8LlmMemgsTJ7RjN9
d0Sm+VWbTUHfkcEQ97I8AmQRN0wleBGcrNurWSvumsFBoLD2KkVllO5nK6tDBTXqDuGpu5sGp/cM
W+fbtEazz9ZxPFhxMe3a1PnRGtqwr+iB3bYyXUIXluBu0Xhkce0nNxmsvH0dLWIfi22v4lAHxLUT
BC8QQYpFxUAvbT1PXQcXEdmDV3Jo8ctKJnexIeojfEfrCmFDH0T63B7XRds0wxNormFBLZIwdyaT
NT9GRU77IXPyYJSawQg9tQ6xwcCGZPkm5JlkWRxKsQPVt+4qp+necaUn3xS7qwJ8WBqJKLSto3Rr
GHNORAfX6bs1obcx70k5CtjNAI/27B9jqXszwkVk6IV2CfyuRTYqOP03mCkYuFfVCRA5ca+jeM6T
VvXjLAL904KATGeEd3WuRF6SjPSrNxCnxcD9EqLEcgGlv9xHKOvCxq7hyDoDGD98J/u6b3PPhBZP
8Bw4oMG2chIjcnGboDI5zDEb+6pUv9Y4L4+stOOurmjOreUoLzIjp387RBQSJAHv+SGjwxRvh0Sz
d4NmNZVnHU5vUJLQjSPTWi7QldQXKRzfhxZIGH84RnviJOpuLvtXGuUqrZcV0a4Nok+WDaGsq5bB
h6IP5o8KHprRyDN/mG1UEFrR0ATuHtUCuYzkIBViqSNVl/nxMQaVfU+SqtcLYybOtpm9nBLKE0Yj
fYJopc/5caCfx7m94Dj8VK7actnoyoNl0wrs7Uj1m3hW2SAQd8SqXVJo9HSk1vbNKGgaTEpvhyAE
hAftvbvd+vm+2zvs05oNWyAZSvpOKrNKvaZ0TLeAgxylf9AarfIUcUy41FDDBmmOL52aWvX0RTV2
HX25+yy/JZA7zwzl1SkXtORG74ZdmnNvRWNd07RM6F3x4xq6Iq8SkecEszkZVJSR0PvSHh/MJEIR
lqrjaUlVY9/r8bADqDf5edd2fPNiGzQM0tOxxQSurrX+REbuPrLG9DSD8Agm2JVeZljdc5oj/ekK
0X1DsesAXESs7DdFPl7VJtg0Lc91X1Fq7ZGRy+SlIAVZu2piM625MmmNlmkYlUhAXFKRhqK4XZT+
qZu2jv8MoBGB/MQvPHeXBHe1QeXM3XveuNNNRMzxjVZzjoVWMO+dNX1ERDqcEFDhLSmIRWMdW2o6
8imcVpuGbVhp1DrGGNffQYxqv41IdQaeFDcGBg+vdXbotw1mrULWc1+kWK19m82CjlRBXQjsJTDJ
yDmJeV0DjQVvn2nZtEN3C7RBz0HrKzLfcbIzoPzQHkusQkcgaOrE0OE3RJu0FvHiWW7c3HRjFf+A
VKBcw+wawTmsug9WAoxaZUa3CHeXXZUVxg/dLRHldDadMtoHcYAFofZxj5inIbXma4QrRMPW/frU
8+zeDCqOCI6GMNn0uXlqpwqhjOiaB4PJnSFGGIMC7nTJbqObafHiZKp2FFEy31iUXJ4e5dMhSlYl
MPtU/HTcUv3N4fAHkcvzNcM2FSLemj1mFoZvXN9p/zQVTnzcXJN7ZVYf4HfGHmGVNusHcXo4jq55
6B71vnbmQMxj+aCOTeMZSVPse+IQSfVt1nJftEQXBLUsGidcmwZk9shzUmY17evONglnyd9ZDMeb
SE8F0JXhnllhcijYBejoUjJMGuPvqaYnZumD7kkzswIXGA6P0wZcdIzsjsy8V3VOC4DqHChAuEw3
HSBzdliAawkS800bjb+xnV8R6FghXOFkP+piajwYZ8qlZL4QOIgbg54H5DaDZcALYU6cmznvCwN4
JDmD+mWpyukFscsG1DG0H3ZsvdlWpDJkKKflJu0sBXcKKBwyJ2hoFApiRIU+dU8ztPPLhCVfSFf9
veJR8Au1Ti7w5bvBJIV7RSxwcoMqhSeaimIKRO8OPwYG8hADw+KnIpaVldVUTq5TmrSAlgWDQRYl
7Ezp+DqIwgDskM63BYZgYqJnHRB8D2E5t7vkyU3z5kJfx+E0szdCSljrIEsc5aqWTH57MRw0a00D
h7lWyEmsoyOl4AaEh4/TutH0UzM1/b7BheXDxEMeuUYOzsDCXohsmuX3UTgZJqKWhmxnJ80RoS5a
UWcQ+zqlPAOmCeCi7pxfipwGFN7RtjVz1tK2f1RprezdtOar6ozGmrz5GemDOAgte1/0fL1gCPi8
uOujk9XvtqLy7o3I8kfGgYpKPYhG/sEZ3W818XfDnqe02G+JWf6MWWXxVVoDj60ijPdso1oEQ6w5
l0RA61QN9KrqFI4Z8fHxZV/U+p0s1pIRVmtDzCDvbLxKHQ0TIJEkV3wmeARLhuhVK9vcx6GU7PUc
cWq/RjNnIZ4XNBVZjHNozRe5H/h1QEDG048k07NLCYb/Ou+ZwlQC+VxaWkWA4S67pqOxNiF+0bgK
HQaNARNaNtqoE0+1peBEs3ogtE7covOt2l3KlHg3iYpRYaKugWXDZi+bXrmgT1xd0JmpjhET26Mp
kY4401BgGxMKeZI5TyPzj7sNan5oWskBhhSxew5iiA1bY9otrjUD96Z4BofthpkBp74conhXl9PK
9J3XnwyQJjBUh/GbrFeYhHqEVFSj2I+Nwp9iJwd6qOvemEdWMM10kRbd6X37PSrvMuXH1DaSDTyh
z6aD6/BLt/udwnkgMTAGjkyuOgGG3Vam6VVM3GWxvhhtp77T1FYH/p7svk1d5YTjGC9+XhfDLskH
kLfkFXgLMMerARuGBwJSC8gx2XCetnmyMYv6Bp5Vyj664vD83jljA6PCjRbmW23Wu2UXpBg794Ao
Gl9tmDKpg3xxRMLxulwXig3W9dTxchSD/jDK1xm0ITpU1aLJE39juzMeo022Tb81f1pSW7y5LcbG
siPXD8RByuksy5lZ0mxiQX8rLDu/1ZkqhYBDLWxGoriXo2s+wzxYHpXeHNpgWgoQcnGh4QHqG69s
pt5rB1rGmFSezb7WPbvi1OxacRK02qSd1gqWJ9hvGlWOzbyRc9BEg8emOM+A+voqA5wXRYKzJH4A
VHgwqHkVLPnyc454tz3iHoaj21tTSYWa695C7XE96rC4c+qFhkQmustWt9OceTjA/sMhV43ToYzn
+AIhM3DnytaeZSFMGMiJQY3i2vPN2DZmoEMvJdhcV6FiGBRKZh/VO7NaNJ9njgQvXcPWxrHlwebU
5Cdx6ZzkaCIqAMP25HbOdqiXEk+0geI4glHN2aEHeT5nF6XaaMwWETqvTGT9QdHt3WDoIlTmetjz
aRao56Ozs9RIfeIFoh2uRsZFBhrmWwE95yEmg4k2HNIgK2YMmc7DawSvEO1/RZRkozYB8tDplDR9
haF9KNEyp8mFshr8Hhl80cBmOF176diZQ2A3snhQZJG9Mwl0XpPIyNj5l+k3hLV6x7F93peLyL9l
MnIPQm3T1yXP6dp3HGNotIG1jcohXMmPfbBLOd4zVGRqOinItj23FhqJrZN6M2p069XZzA4QpCKO
uEPONFbtRw1nO/bJhl4AD2aH1WC04TRO0tmbZtPu3FFXQzAo2RgKRZcnWoJrMCUEAqQEKOxMvSBX
uZpuFqUxWW7099KuVApEetWzXg0nQiCy40oXl7FTvelrFPNNJXQNT5at0g40XyUkmtBOZvyNTan+
Sij3PTifsa9rtb2zsTKvauUl0+xPkKK9qdQSDqkLlolBoekDkzn7lvDg3OcY5t7pyI3jzmzW9JYh
IvJoXhfozdpKTiOq4YJHPPFJ6pEAarvkumCIR8t9VY/AG/UnURfugbvd31XtBtpywAWkqs5AsrFu
Joqdu8rp6cFgTqxpRvGqEtdRbbWvGgLuaI91XnSh6A6aYp4I/ajQ4EhelKSEZGjpah+uxVDSFLVF
i0mA+cRlWmm233TrcMpts3gl9RexN9ipkwVr5kcCqAWJdwGRp9hqNoqUHU1/BnR2rIYMhN2LQQyk
/EnnxQCNSTU1ypa/x3LSwOJpszghoDD6lca86gZQ3hvmENoPzG6uGXQrNXu/0DdhpoE6YFPAdT7x
m/KxaYb+oAmDXoNFcum+TIjE9sD6X+fkPHBiSbpQGXqTiRWuBoB/3ItIl8Pe7Ibi94Tp8DnCc3hH
3p716JKvSj0UU4Fh4Q+twr6fyY3ofQrO/gt93b/IPhFgC9XkjSVSknTJjwq4FqK1Ophxewtt98pm
CjySkUpC8sls5Y2hV9+HOPqpIjSomyn8b8V3m8gY1B0GVaSZ5wFbk9uqa8ridpv4K9yF+fDf/nns
0AJrFFpWpnLnntskFczugRzcCJafkebvF6ysv6V9m8VadUAt4nC3jE0e/IfuzmA8TtC6Ft2YkXGV
uzR02+wLLfa5wtgkNg08j0oXj2vRQP94CdOiDQvSWbmeAfa/y2Ivij2eAaF/8RRoGn/oT5HsJr5F
zU7Ymc0/OOF8vBAuVgLYrK691oAE0rZSrK1JOcynohvwVVhlj5fDWMO4pzkOMWa6ilQ1Jy6Z47iS
9cWvcXJWTsQTmdSwvMyQhnN1LAaw4+1Eo2Cg2UnfFq6yR/nBrMGuqZe++hb/JDmefQ0HJhsOJn4Y
MvHOtOWqEscmHd3hOrb6DkeJTYc0F1RSiCnW+VUVtFogajY+p0OmRFmyfWaUZR7lBn22lbJ9hQ79
QKvJPJDo4mw75/wYYSDwwdBhB9O2fjEo8m8JHZOdIuLiAGjBZI6RDeUR3Yi1E6m2XhJUN/nmQOXG
FBTyYSmYKJFpX3AsDipNcX1mzI+TNlYBbrsm4NVU0Fl09qFWJG3KLcFFiWnuV131PVpsk+pMFRAQ
Es3Awo64iBKQpQ8P1t6CIUQlmmkH8NvDyU6HepfagMcGXo1vchy7a3vm+azW9iGH8XWTCrU/VTpK
KucoGkIMkiVuvQj1zqFpFiVY5uaNOsL1Rq3tH+1ZQVgWL0PQIdIIMkJujprTXVAeU7EnaT1fKEbx
i6fHIQDRYVJvTeuV7ZTt0SZ34xlPEG3lcbLsnZSi4fngHCgNKnWPtJp8h5njtyxIo8e/rgSEoxW7
vqJ11Jo9ASWbv3AZpuy6QNNx1zRxDgegzNej7DhdVphpQn2BAeFCDwN33In0ASMa2WKjsvjUfm+a
1VrArTkmShyTF2UkrMFbKhs3XYTTPOf/c5UUkpWV8wvbf7qY3NsC3SLQjkcKg4mUHjGFOjFlplf2
0S/HIoJo7m5Ea4ROWnp6nJzQpDBqSUvObupc30pair80C0KavzBMazxyzej6VioGLCrfI6IceRlr
WruDXALZVnHpGimu4bNVc0J1KM9PrjW+p7RT7yA/N8feJrycVKHsGqZUcVx1zQ7KwSXAC2yW8GTe
Y/WKVMWftb64y/pahirEQfbeVqKCmVikdpJUgC1HoRxPA43KQAwRTio8bND3R0cyOLDWt0nh3wHo
F7mXzDkTEFtrQJ+SWs3G3BA+TuLe6mtGOr7FaoRCSfTxdTuoS5BlXXrV2iZtfWVSg3UegA4kdYN9
OtNVz+FEftcoP2T/NPgpgLl9Kwc3tBH6PeMCv4WJfAk43J/KqLxK1xF9X1IEyPHqxyrp9Z8dxOtv
cdu3cGHi5NiIct4QR8m1OzfOJdUBXTsAbvwMZrKprWvbggcOhdFguv1UIyz8jo9clmt/6MTcMdfL
KhGmuAIY/tjLnWozqIur6AdREW9RrzevIA4i8g22MSE9SOdaQSaCFtTUmefFIgBOTWIN5/UjTeD5
QrUTyUhq5Ezfk/6wR23u7DsA6cLT+iDTwoLYE4CkT86EQFQdHJTGyyqY3HZuyuTaVWBqrnjEd8xr
tKtkkvFFbCnvDTDlPc4+wsu4q32BVIWPEP1GGtPsyNeaUKp1o69J/K7Sbn/LicOlldh0ruNNWEru
wAEAMX0QU5svNNZ2flJw7koltAdH46g9W8uLRX32LrpYu4hzOw2YcwHxStzupFiyClfdaC+jep7C
pp/JSOoLju8uMZCziTdNakpOVx+rXGk0NIKHNYu/SGE8s5ORcMoO66iq5uJpwDR0pqOHFRF1MRmL
txqQ9iVELbXeQJEiS45kodfBsfrvnYPksEJ0nn6xr3wU2LMlot6wTM02mKOBrbbPNnpgWhCNFmTj
bbUnHFotdkP+RSm0ffz/bFzbJXTQ05sJh11LgJD9uP9WI8uSHCb3Gofv8t6RlNCHJMR8XhB9dZGz
amIti9rYoh2uQWRBxGHIrKc+qJv/21W2u/lHWUS3o8jycnavKdTX+TrSfA253nj6/Cofiy9umOtQ
phjcMZ3bpZ0TEDMdYbAxJSkbRDru4mVurzM5xfvPr3J+xwA+aoZl6waYRSBG5798n4u+UdV2vWUS
GgfjKvN9nnYkwDHEJ1SuyL940rb65M/HAGm3zenKBdUCJoOi+OO9E3NsOvTky7s6eUIWvc7Pbk+n
7Fbrn6O0Qpz4lTvqrPx3oGN/uOK5VQ6BS5bMZNpiue9wrhnZJWGfMIOS93zumY83NFkYr14odX8q
m/Hu8/t7Dtf838tjz3JQsWj2uf9G6vCBnDmmeUWUWbS0zyOQJp2p0JSmaTBNkUXhgMRaEm+Poe9B
oR/y+Uf4u8TG92Zi58T4CMfMOHvzLG2CO4ug4jozEXHos8Woxp2KfQbs5mRWw8/WyQz/82t+/JnB
KID82/yCqLp1ILPn37pTm0Y3kaA8OEoxe9BEQpVJtxQoJZtrKhVCiuqgLb9wEX58mLkqmEqBG3dj
2vLCmNsZ4I8XE79JRNZAEX1jwExvlPagtGmifrGSfXwxOUtuRy3WaWaAOquZenY/FSKLGqWwSeXs
n4voSTl+fuv++vPgxFR+Jb4KxkHD2f73P76EaS7EmSApu5/IeErvkN5/8Qp+XOy3s7CtUSVYBp4h
i5/mbLFv07mYjEiY9zuZP6qJjniiuvn8O/x1iQ0bzXoPEwrMKYEDH79DQk9ch5YBpnWS6BNItVV9
CszPL/LXjdJ0wa7FUsI3UY3zBbJ3cyNSirS/06edvU+0L/aSr/782cPUZqVhTNufJ6cnC2n0fv7p
z59VACScrfmtLdYFxzy3Vy8tIB5Vm5s7FabQkIbtpKIYfyzRTX9+IbF90P8sufzeW5QHxkIA9LgM
TffsgaqaSuvzNdfvrIJAr1QTF52JV80c0BfWY3mzScZoDZ/6HsvWurBBz4+YWf67XgKfAts6SkoD
PzFvznkXRhC4g0bFnO41dX0xG/MZ2MfnX/S8gNL/eWEwXENQN7aS5uNDt8wL+k3DoSfbtAGw6RMT
hQBPhQ/74djnNUAi5g+fX/P8ITHooQErhtuK8IuHfnsR/nhZRV+bYwUR4o4jQGuHFNP/t7+/PUV/
/H1Da+qe0duW+3fnMoNsvtj+z+/ZVnTSEPlnM94aZGfm09Ql0Dajv3RrglcaSEcyjfGimOxNSAL0
rogQui9f3LPzsJx/tkRXpQhgESD/3DirAdK808XALOBOU/TrRRmupiJjwq6tv516fbYaJE1u8rIs
3VW9mIGJi54AKGIEjewlUywa1pvGT/hL6fhC607oKb94Nz/uXv9TMkCys3lHqb/UcxTQOMU47BBf
3xUlb826MLR2XW8w0KNUeD+sWgadNbxldv5FzfevxQpzDoJC6O9YrAsff+++ge1oZEV5l+N66SUN
1opymX5laX7nndGnn05/SVDw50/Z2RLx/7/wfy579phJWuRJ11CkRATWVcqhnV6X+aeM78zEDdLl
OYrwGvY36Bxw7CVfPOPux4fw76ufbUhqndY4g8ryTskZSWEkPBU2oYdJiQHFKl+B3+YMXSuOYgly
c0a8b8zIfhWT9c0sbJ99aNeu9mWD94V1hQggZm2LaJCYt29z0inMetVbU5E46sYqbGau0a3lrQN/
jQ4gwwAXKiAw8p2cxt91ib/ErEgVREg109cSFY4KQjqzCq8u0qfrhDRbYt0Jl+tPTo5ew5lJ6Ub+
VRIOIocq0HUemJh1Z9aWwxiR141L5ztYP9CN6m2UNz6e3sXDr4H2QwaiqS6cVoSGbL/NlkteHXP5
pXJWpvhWHjYEqLJoYwDEcOlHZkknRGQAabQ9xPlfU2u8YJHBJDgPYVfqfifrU4qqD+0AmtU4fmjT
Hrxwrz3RxTjZzq+cWSmdr0fL2KSQ47RvVsrPGdkaKSwCtcp0KWvjYVHmyyprQ1hyhj/hhm36+P6L
x+7jHvi/PzxtcYo2Dp3a+XvGOkCjh9bMnWo5t0zi4PCQeYASRLlYYm2fyDY0Sywh1roHIXkSJNEn
6Qz7UtII0l6qUbnDFPBVxb7tE//ZL7dPRWFH0/6fAgmowtnypNfM9VKjbu7y9t3kZMLvZCADUMR3
ut8uU2lFvgzTgz7SFui+WI/F3+8C6hFmFFC3dWv7bx8XABUt0mTJnLJgUqrTipJmpytaF6aDsSLz
W9TfHYqS19Ud0M6D8bwhN+6VGXVysQpVDZVCh4o9u8NN15KVx4Y3ED/oGGQ85eP75z/f9lE+3ie2
WosNkN4wLQt7+yp/7E14fuAPOk7HWnVj9h3RXxiQyIhS+m435w+fX0z/mFbxP78KiS6OARzENtAt
fbyag3YeMZ1Z33XuMZ3e0/rJgX3tultY8a2BuiAbr2L1JzJDr26vdVt97eCDmWt12S03EZQKzBGB
7rxUYOyn6jfxvyhw+NACdytoZhPHf6xfLmpKOzO/dbP/ilbxPx+fKaIDLRhD4V+FQprFDeMJ2dyt
xnCKZH6bp22KuVzJv1hN/2ULocwS1D+MhmAmbMS8P38WiGii01B33VUFelra7Mk7aouCME/7fSGR
6iZ1jeUKpoI8oR5GCJ4uxu7zH+tfHmKGFBwBKS02psvZR7DstJyjsW/u0vZRzuY9OScoJ8hqtg9u
8WaoxeHz6/29X/OV2axpX5g6VebZG6uoca2aOTc3rlzrzZhXAloM4FmxPSQHs16070RGVMgjBZr0
gXH055f/16/L+AocE2hAaMcf77iijii92qrhIKLitmVO5MV1dZ8OJYY4qR4NXozR/YqF/LH0/OeJ
csiYM6neeCP086yAXk0iOtzbTU7A//UFQLzlvy9HuLH/ucY/L+Ufr3hqR42yTkNzZ2h7l/H3IA2/
MR9RnGJ4WoKJDGc4pHKsvniAtjv2cWnhujZzQTJd4Bydtw8aXeCMjRzuqHAfJkLVnHn6vqKb+vyH
E39f5+MSdrbaEqI91hpI3btemDd9VH1X6glZa3GIEwYz6GaA7jyAQTgORrer55X2UReiR5o8t2zu
51x88ST9vSFun4csHronFMfnqKAFfsuKrQhHT5oe1Rp18DgcyUo9oFb+ogr/l0sJUCimtd3gLW7i
40NLIHsWSwRBKB+zb5ZZu3c58eC7ONN+x5G0v/hi/3KjuZoNpplQxI1Q+fFqgC5HQRzSdjWKrabf
qXYVltoX68DfLyKHS5o/tE6ZjWp/zcNdXFZDsvR3jdmFfTm+2PiuTd3hxczDbOgvEfh/8aT+/RZu
lyRxaHsPaaKeLz2ys4tFcMl8nbUjti7lpLbK/PT5g/qvV3ENjUOTSlTY+fugu/BBcVnS6miqu2oy
vul68sW9+5dGpUkrmJ4KfULDxGX18SdClkt+zrDS7yh/d1rtt7NEj/m+OLQkG4bGS2BUdyuGm4yA
gP/+6/156e13/WOZ0TE6xI6z/W59c2iJQfKcCe/F5xf5l0eQBiERR+wR3MnzfbFqcKEgEjZvyWBv
QdXo1hUG3/K0ppBZP7/U3+8WlRu4L2HzLFp//VxKRp66tLL0boTSzoOHMDbR4ctIZoVB0+brF+vY
9tP8sVzSgqTF6uhoTFRN+3+knVlznUq6YH8REQwJJK8b9qxpW5Y1vBC2ZDNPycyv78WJ7lu2jsKK
uv1YccpiQyZJ5jes9e9lI4sIivb4CC+DAQ1RK4t6v/Q6QMt8rrewqftVgm19kq/610Up0iSfQ2SZ
tuqVQPbnoIW5mdMx0rsXGbaYDAyPA088Z+fBHt3dxPM9ZaOWfTZL333qCbri9EFJZztAVMh4rqP8
+1RpCOXnk65dTEpmj7oysl3X0UHfVwYIljYybjU3GR85UEKYYat8khHOLF8NWfa0uBm9bGa8pL7X
j/klqeELFHlr3i0IzC7RRDl1JY1PBudfv9hmvrEksRxBMsbq8+cvVhNV6dQLlpd5ei6RUlnZxmsS
3wjBqRbIW86G/d9NP7wmrGlsygn6EdEhhvHnFenLG7ImmcqLIdbIYgcZzYH5+8n7tP7uPyadbXOU
JkTNws4h6b0StTdqum4TrbwI60R1CDGK9mn2Dkg/mvHt7++TsX6M/natd3cU0UJLSJFrVWOzzQuU
V8tF0FGfuj+Xpqerp4YpcS7HN8+7p1G24AT991+wXuBfP4Bm/pU2zX5WX9/436ZdFFZUcFaQWoqT
C0Sv/GRav1swmNXG6rPgeENylGf67vNY67nZY53RWF+/Z3PQ0+av7rL5k+3cZ1cx/7wJ0dhL5k2l
dhk9eU+Gprp3YnqixijWrnCSWbv/9pmtm7jVyMdRgI/+ux1GpmvW2uvRXPqZGhSwkf/1mPz5999N
igZrodHoXnNpXjo6jOP/z5//bqWpkVe56HOai5i3bk6tf/D3x/PBpP7z96/D9ducMm3N1ekibi7e
cie/ecaFyAuZ/YKIkkXt1J4+RNR04nHRvvz9yv+ezH9eeF3Zf7twRxd7VfeiudDSb0xB3X9yZ5/9
/XcrHoKYMQbjwcDw8aMv6bOU7md//92XZ17mRdMXRqZcboT4ov93QX3J+vnH87HfZa9wgnVuRfvW
hdMB3X43uGH+PgDvtiL/9wJgSAkEWAa+2j8HACD7RPe11lykvG+q/ST2Rvv690v86+v8zz38zyX+
iRL8NsaYwYbcrSJ1oQhvi9wLNKH0hXzUzLWk7LMc0yc39D6NIEEkwIrjVSS37dHw2R5hef39hj67
xLvFi1ZWz5rXtx2IVyl807jql08u8fG8+s8ze7dgGamKYNxxCfqD6Cn0PtP8fvb31//+25hgLrNL
rBzNZcwOqtj29/9/T+jdgmVoQBWyhSEn/JH0QUHV1H/HKv1/b8Z/ntC7JWvMECIluWwu6qs5sTp9
MgDrP//zK8uLh/uFzRKnEPqF/3xANTEW0H2tukxFu6d3HqatP1RPbThf/v6oPhyJ3y70bgWULQwy
01Hq4rm3moMrIPrkg/7hbKX4gcMoEUvvn7X/t6Gm52FOjTZVF73IAncggdXcFu4n5Q6fXeTdfKIH
Y3LACqoL3r4dndL32eAG4Do+yQ59uJR4AtkZVRUWZtY/R4XejEHM9DKQCAd4Pzr+nUV5p3339yH5
cOxX8CP7SQog3ge+7aHVZOkwtYRxShHa/1qAmz79/RofDTtZd05IHltxcNN/3klhNh0VIoO6aO41
pAZakP8XW5LfL/Duy0d36Ypn5wIehdTNC5yiTy7w0VMiegLOlwwFt/D+DmwV8QSX+lJ8RyVRTXuA
UXX1ycnuo3klANoTRvZ0oqnvLhLmXQjAiKif019p+dOkbjrjk63o+iDev+liLQYQ6JpJdL5bq6RH
X/CAGf4CPOmr6TVXmi5vKDIHWRud8iTGM7DmXf774f/9ou+Wl7juhybSSOzY7uvG9H78/a9/ODS/
3dK7pzZHhTUWMFsvswyc6AjKjIaarv+ksubDqwi2DVQgreVH775RZSRTdqZRc5m3cXIr41fBudb8
5Evy0XsiwP6LFV+/nrb/fE+IN3R9XRtMgOxU7yznk8H/cH799ufNP//8ImGSwbph8KOe/rcLH6te
3/19ND6cYI7jrLOYaM/76MRSkA42xcSpXtrUIKu9RNYLCnRjw6nKDrb1v3pk/3O993vGtlZOPmdc
L2dbUiz3c2P4f7+j94mdf3aNxHlci2DLuka+e2fcDr5E14dkwNwDNC84YTZaFVBxtB5AnPmB6u3v
V/xwnH674Lv3BR0i1UiKC3YmfQy3wA2L6vD3S3w4nT2M2B41NAT8380021ZUb5RcQoPaMZmQVt4a
2924x79f5sPZ8Ntl3s04XnukcDhwLmEZ082/j9S+MfezlQYAJDcRF/779dZ3/f3yRvhPF/Zqs6LS
5c8Z3hROZZd5XF/a8i4L34pwm7lXUBrzz2o7P3pTf7vQ+wSN6wxjFkkuJH8B/UXx9/f7+GgG2Dph
CZxdYKT/qdz4bRuj20UBZogVU1o76QA52kTWJzPg4zv4zyXePaopTTzslAUvKqxiJ94Pny1mH02x
/9wDSfA/x0KANpO4a7mAU2/MgqbHhEIqoTZ98Zn448PHRXMZXwFq0QhR/nkpkkN0BzVGdakWCAmv
nH2L6bNS/Q9v5z/XeO8kGJA+lnxSqwtAECEegTvSoxNan0X3HPnPEvmvSfyfK73Pqrr65MxhYVUX
3Sgquro9eYMxsQ+mhsLUFmDJcSQae5OB3TunA62tALOhTrh0F9mNSoMaejdFW/wLQPzyqBqDTuai
XRuPc+o2D8LqIhBQgsY/AHUggKOSWWyUDp5J9xmgJAX89fIz0zT3ktK7F6Rzg3qwj13qFBPL7qCY
mt6hLHLkBipahYNFuKvQdW8Isa+9/zFy8slw8XdyElLAZwAaPeR0kswIAgJ4XvWefuhX2akYKpVR
+VGTvNAF9DaCMNimU9Nti6QFpt2C3k2W0flJvx33aeIunKi33BcZiHxaHE2AwGl8QYR4KpeC82+n
+xL+oQbpADQhIDUq6qJIwMYcwYvmaRU7B3CHCThsRTOSOU9gHhPRbRITrJuZOR6yqKYMXBvqIwkN
D8ws9NvMnMKDY6f1nVnlr1YRiS2oAffZhXe1RzNZ7csm7m+hWtBxbNIARp0vJB69G4NWFiayqd4+
Faoe/DihqFVzOvtLaw3tWa/hQwGTa68g8NbHDLUZrtZGHAwjrJ7dLmr39tg3W9fk0OdVtOfL2HJP
pQF8ZMlzbavgXAWuBfouVMNLKyLHL+3e+BUKoJamsseHuXFMOGvz1APmBk09C0VaaVl711UdAuuQ
VrZNhj4JliYyNpOYR+K82mTvowZgsueV3UPVOSLIijKEyw/3+yofY/PKjIpfjUEUiGoieRz6odrQ
1e3s1IJQuS9h5cHIMHFT8P6PiZxeksEDSQxnbavL0NnOZWIdagFqiAZ3dZ1kUp7wlHcHZKf0mVNQ
zlg6xjmOmh9MDHeXm7P1HC0OyA2zpQG9j9xjQxftJurmfJuq+c0czyO+qqGcvzbu6t+NqSqr8fbe
hGEd7u00TBH3LfZh6uc3WtU1AF2S8ZBlEzhwIPMgzgG21zRP7onzp1vZlt2xdWj1GmvafZOrIcO8
jSSdulO6590NsC1zT7t2dCjbURzCqocTDjSTTv7cAvEyisy3sv6XGrWXZrYpU1BuuA9dZd60oqAs
rq2Ruiez+wSfdnY2BFfBjiUo97JJLfs2V+5Gt1oDLFcE9jGJtbtyrOSZAtVu19nptClNOAl9n0zn
EWjuzqnh7XdxE123rvipeTpt9bKzfaMBATPksN1E5r5MRkoRJ8lgn7PfuMs1UARhZ0xHIykm8klW
cq2yeDi2oRF+CaMlObZ1hc5taqpbb4bU5S2INoAi4XYoEYZpJvQ+IaC6ZtCQtkWeGOC7LHmTdDF9
fdA7OMParw4SDjBAtOJljfyBhgFKP7ASX2YmrIwiJAFf1eoMzY6skB5djyA0j2UoKUgENEXZTnwn
9WEK4kqW34DxuhuL/7mzRG8HE/z73ZAuLoCaaqF+D6VLm4bwWrTR3NUrysuuyzpoeh3vG/gmBBor
EWkCQ1LkKxK/oHKLnt7oyuF/+kkLaznuqwSEu6pfIw3QF0BxTA3Cxe7u9c3sd7b7MyYWsInaVS4n
ZYwTMMp9q5MlfbvZBGbAwVghJRa8IaqCuNMdGB9de3bCRLB/BOo8Rk1/H1FBtutWsFdfL9Uplmyd
hxKYpFMtzaZtFkpfswaRczeHd8YCHViP6+e0Tyw/4wgU9G0i+MmKMjALSDcszA44Pf3pcRyDA/MQ
OKKI87ZVQifhArl8V2gZdEClR6+9yi2/gdPiJ437okBM+Wh538ay/YlzfO3FTt8GW3u06h6Vw2S9
liELfuvyAERTQ3OUzattU2fkmmHtG32P/cVK02Dp6bQpujq+p+wi24Qu1Nqy076qbOJnNk5OB2RM
s2OhLzTHmvgLu4L3plCgomRp7R3YlJuxYeswCBFRlAxHuRxmevGgJLYP/B95E/NkAh2WKBLnrBgP
idvCKLGb/JtbFA8OPaOPfa8V5zHTm9O8VNE5IiHUbIQBrrpfu2rdFeMI/kZ7FZH0ggKVcwDSaASx
HdFl6mlgUyhRCYzYc05l5P4Uki66BUbYVet6EM3HVtuQJdYpEm0nEHbUQERqoOIfs/zeHIXYDilB
QZ33BPF86HxJe2Pcc8hsr4Gqdzd1LdKTKlh714zvFankLMimeIScZf9iEaqDAT8jyx2u0sHpaKfO
ZLqrB2/eg46ddjHhMKb2iHo8gkgDoAZilLBmn4/tcjKHfgyWtjXv6zR2Bg4UfY+BCwPGPqENfDPq
XvpNhC2fdZPN86tWA03dwA4HHiMUD1Mfo0s6rYYfc4AM5FEF7lXyu5eW3QbFBmRRbxE3q0QZbHLu
OhsTZhOWEZFdkaN6clv72e77b7MNdVZZefIFTUYGM4FdoD1gSXCc2dvQ2qPOea9Fd3YC0tCDIeZ3
rUXNypTR2D+G04r8VQXIk8QQ1iHMUwZhjmx1KmtBcbK0bUAzUXRrMmq+mr1452YlBlM2ubsuB3FS
rnTgMuflpxAh3OSUXfuu28NVjct8kyPGPE2umHamstJjCwPoZsgEvWGRQG4Tip9Fs6ZagR+d9K7r
tqORy6cQmrU/13N8qNl7+G4B4RJlNzAZ9IVPLZB2yMp0AcL2WOyvyyxBq/UihdMRGcOXAv4xc14v
rw0BsmDU8l/1wgIZp6SjWt1RqFu05HapaPAu7CE7UDq83Nb0jvCfrTa6Es5ITzKoqfO8lvrBt44C
vnjhfdvlYh/Zrdh3OljxHP4d1JO+/lY2FFn1RSN9fqqx02hR3HclpCa/Qo6N52nwbiHdMY/nxnuV
ysW5qTQjgP3u3aHkkVuhj2BNpo63NWfzhP8pBqhVfzNLrfvuQDmCAZPNBS6HpSACoC8s9mbWA0gU
o34xmib8GvYRKNO+mfZZaYRB5JXzFnBW43vlwqocSmSdtlb0+6Wbo686mNQvIuYTSMc1GEQ5DUGN
GHxLqUX9VawUKOxncttpLD4krKmYnxCL0w8t94nU0yBtBpBiHuWYaS/vnbIFaB2yf4xHOVYIfpuf
FqASxB75SK8HQL/ccH7qgvJwDOhwAhUV8Dqf32iTD1n1A9eLvaPKW9/QvitWAplEUDarr3o30ACd
etwr7eVVcU4To/vaePN3p9Vbdj/92zyBW58nS10PytSDTDfeJnsdtInaM6c2IfSMEn0p8ExQoUyr
aSIaR7E2yAbJsl43sXETU6y80UoWU9kly65WNgWtoLh2Yjam+3Caa1+LeRnjPH8YabYPKML8Jc2U
/A0dDSdkN7d9YQQmLcfF7rXW469rmQTyJGpY6Gic92OD4XWEdrnRp7Hf0xaeHKZ0zih1dowdDPhp
C2U+h0wQ5ltXME+dNoJ7K9kDn2fb4PyQ5t0pSfLmi90U6aGZHMuv9Ha8xobVfefBz3uTWokYvtBM
rtL9p5qkaXkEU37GjZsCVcvCr0Dslv0IEWlfEjBD0SBR3bAFMcjUxuqMBb1/7Cppgv1NssCrS3lN
Y320sxe2TlbtdHeAuDkM6NjyXtqUg8cuU/N4qUFkKjarQ/OMD/ZqmuwXesJqsFgyLqG52E2XWDTA
WFV+SEDBhztbV9ULVK91UpLiA9ZgWfuitIdt43SrOLW0PT/vJ2Qoggk6fWuBLl87I5/nAb7LpgAj
eLQ7IFUm3FQflCp7kMUBhVYKZ+vJujpkS+JsbEN7ztsOApBqqqOsneYxawyOMrKIE0BM8Lv8KClX
MlGqs6/y9GQDHqTbhDk2QD/vrOxIec28HYo0vjNqdLTgmZV7Hyce1iAl7ocRjkYUU7/N6i/vnAQA
SOgSYWhUA4sFLZnbPdPiSfEAFbvyVLMXPFqDluwaSJZH2JeU5LPJDnKrrXGSjm/WpNv+HLdwBtqM
SIVAc0LVRYFLil2Q7mQebK3aOqa1++g5Li+PVBGcdgXZi/VtU8bhcx52pS8yYaKlMdMgG9eVEZLV
pnbSmDMUwUQOefF10bmEw0w3LG4KWNhp4IG4Z58vNX6pkbOrgZDKAmqn8zXMWUDxRmov19Ko77Im
f+6hxh9GBwrUprfgO2m5p/Yjpdr37qSrIIaAuKUJtdghd+VjgdMHFBMTFYBX/I2NAbVWKFDenDia
Xl09HO6GObX3tlGV4Hm7+AYDBI2X0WIbWKXcIdyNym2viorJ6UABQ39TsdTSZxBtzFJaRzed3IO5
xNZGC+GNsykZjmbSu7dZqFgLylXzMCB4BCneFIFqZwjAMvRuKf2C3m63z5Hr/tRyavZMziinCUH3
Iz3C2l7NWvXdm0NIk9RmBxSJ1H7cweDUirgDxhRqFPNbIKxYN3xba7QD8BzKxyhh3+iY74ImjNSV
M4Jw0Kl5wg3OR6zm3G9u0opdIAIFbS/GER2zA1T+Tm8nuSEVZm6NELCxHaXLpqAYaodgm0oxy11I
grPX8+LypxcBMq0rPGVGGYlNyd4uSIQ9QZ5L5iAGPRI0tiaCyuuXO9OezeOSoJlAGDBfR1bmcArx
aqrPlNoLu46uVGuD/ytsiXog6W+zwu73tEX2L7M5Lxi3dJNsIKcdtunZjAwleSyNMzUmsOiB8+8K
LINPMWvSGXRiFqRThrCGCWfesRGGClrFsPi9qr831fhzGJERxt3gbaj8Xq7M+L7PdwjfU5/jEoNj
ZsYzG96BxYh9Uq3ZnT/2Lb0QXe1uY64XmJFpb4yu5pgIxCsLkjjOAn2W3pOoHLB5duJmP5bQ/Q73
ZXzIKb4/VvrMd0gv5io5UicMOtluDGR5Mu6cX3FmT8dMTVYQTmm+zXU6Keo6pAnJgL6FgbStbtrO
fHMsSzuB/p82+TKY9BnCHOLNS+AoDqwMSw3nM5ucl9Jxu4OVV0RVXGGwXVTA7yqLSvqSbvUaato3
T58fXTAq7MVmBARtzY5Qy7W922NzzwqiumPJDpdmeyjNWVX5ClHiziFvunFV14JvXC6EOwYaRem/
oqXCubUGmECJS0G7MWS8flJ2+0SE0UE2pfoSm9K956asjeMyURNJK147vkBJhygkQMjpbLo2FEYC
Me2Gfku+XDz2SZ1s5y63XrrYNG+8NDOTTYO5mQxnjnGb9fY8CBrZ8q6FZqyHj+BtaDmKNQoEWWiD
ToCBL3NlHlpviAJQYD8WlQ1bYLyQ5qTFykrL7i713BBmT/1jGpR6IB4FYReP9o6qVwDygiGe51l8
Kd34YUnHKSBIBDbakhXEvLkIiFRacI36nyNucr82svoQ90qwNDF6OoaLYzXb7Rd7KLWzsiv3jNMp
vnFFvuyKTGbbBRMTUd6a2zDWKIH27FVWdZu5EzvbrlREAgWhjijkRbVf+QL9RBMLkJsKMp/0MsdU
DQT7NNpe4Kz9d1GSuHxpV6mdI/vbBErUlVvyaSw9wJS14cToO81mG+nedxokmp3WlxOHSbv9vgzE
LOl6Zj/WjjtTVMUNu8jhcSqBeVsqjDccMiv8Crbah0WfrehUDhFL7WTPC4C8XVkO7Etmu9hy/MGZ
qM/g9uouTw9dhe8tcs1fYEhpWa2Xxa8bG7a+kL/qWm9wQOXZadZm+5qGvDIQ3UiXYRRZ6ktT9BPn
/byDMaQE7h0wIjsJSgyNd9juarhLGystflA1FPPaqrd4goQLftGwTk7J7O8X43VFDm7oCqt2Mgyd
bNOin/yZhbh7q9Y2bgvS9Ft0XgTvxGAFfbcKTlJ55S7IiSx6oU+eZFEgCtZjWs4k7Eygm3R5wBjX
Yu1bPrf6ZbCM+KJaq7z2Muk+AXIimsUpdsPDxUBHWdwOnK19EG47B1C9rC1+umIrHBwTupl2gRb1
Jqjuqi2eu84JzwgS1CGOjeYQGm18hzaiDUpjwdnBsPh9Oppna2BoIidiWdcbe1uNsL6LMF32VeqZ
ZxM041ZNBvQrCx2d5xnV/h+VqYra3VIu37W4d4nS1pNz7EYqAQGMUHfG9m5ntNAj21obD5S2g/qW
McORj9QWJMI5jpM4yDr52jiAJOOq7be56DjA6XF6pP2jufFQs51MzlTnBRkLHxlliF9UVtXPjuye
wjqPzwaA8n3WQmqekvQtaify8iNRYrGsPvuw6+3dgj50x2uVB3QSENZqOD8IN9NvkeDxftuQGOfI
07dFZXUHXk5rh2tVgC8y65OmpvLeDFP3aVrkD7ecmC866w2cq25XuSCqJ62UR2E3FWtJU36ljqIN
IO2xUpe4no1MS54H0+2uEih2PhW7yJrYIPrasgC0qnNISoVWPyxJh/GRKAYiO6cLw3sGw+CUmNee
X7aQI12jRgzl0E9rtI79PC/2cKKEp0ejMJlrwao+PvDxE2sU2DzSVKTfxjWBDDZJw2Ee3NUswUcT
xxUtBAI6bVFzYLAJ0L+BmYk9MOxN8RpHkGHLPi9+EaWlyVIqFuS5n5xriUj6S4xml6+oQOAgYAmk
EFYDfQhxpHqZuwNjBJNSMLFvEb7EJwrYEZxFnfJlOE8IQ7vBvu4dAneLiWShao0ngF502kzNT7PJ
xgOWYQCwju6KY2d3NYWfgDi2+liXO8uw4mtTVSMKGxdZk4f1TTWmeHRm8URBus5Orn6xs7i95c8R
JgCv2x2R5j5lg2UShBErR63wjIjOisxxIPYb0ZX04GWXq2Oi0zv1ZFKiEgyqaIMBWpxZPq2WgbG9
NyvBp6Er7V+SRf/KLcZn2qDrEyrhTdkSlyLc+ZwUVN9NEXZhwgydPynKjnJMtVs8Tay/7IyfUxeA
t1nAX6PEMb0fjEqRTmgIRajS3YVpGR/G2jD9inK+I37Y4tQ6dC3wytkxHcU9m0fT7L1z7Rn1s73U
KsQC15q7WSQPvRdzlrHG57hebWRi0jlrWZW4l0QWNoUjJttvGrz1+6IoBEqqwgo3ehp+qeNxvHYh
E2Yof8NFPZT91HUoS6f5wVHS2NZdWAd1rBZfb2JLP6FVkccJKc1jqPQ24LWlrN9pw2M0E2A2vfgb
WQfdL2WEixWv/T6EaXjgEBQeYV0YgZ1G44OskBMvVF37WtQCw+lHon3eUK0qHjtoZP2j0MsfWVUY
PlYUkIG2SzTuPHDqVNs87O9yiSCjl7i40MimnKxic9uApCYUnP3oDZbFoS5yIhOCxIveu+Fjo88V
2+rJaw6oNrde+kKsrQqvyrJ3rWu8WiMN2UOXJHug7u7NApeMxj6R7GkdTXwJEnhTZoqgWGGgInQ0
523JEBOVo9XBJ6xewzxaI5jf1GORnp1mZ9yvNwBGIOB74ThnAdUdD2GFWm2C5KjDMUupGmsasJdV
iIXWsBpj7xhYejoST+CxEYlFjkGIo5697Vz33cmFV7REg7aZ0+zBMEjbCeB8uzSX9hes2T9m0zjP
WfZ14YXf6zTtYlwlfp+jucMkfy3G2cCM3GIm1ZOfyKNAj7hnd7grqMWycW4QGDULh018kYdPFJ55
12ZBTsh3Zy3+VYux/5o6sn0xAOUH3gz+EW6dsfB9h2G0TYtuuLi6tZykmbxIq/0W1Tq+uhwoZmcM
RMxcDQvdVCkGuEx8T9QsMRV8zI0ws/y2r/XxLCqI8oSRwRYlWhjYGsHrMiGO0ZdVRKS4U7t0PbaC
iSalYqEXsQa8fGArx01eojPODbIAxJZysiGswjNPyxcj/OuhNgcUjX2yAx5O439b4IadqUgoLEI7
WFD5qgm3/9pO5F6aJHbP+CafWc/NvUt6xLfwIN6iikuDkI4zv6Sx3+HFB2u30elpor+VaBFGD95n
DbMJESM+Ppu8GNqfBUCWjZXJalu1bNZCw8GFPUY/J3eKtxjBl3JLTuSpYQHyycaA2w6n79gi041V
zwuZG509CbaqnakJTolJPelvhkbzSt3B7EwxAG8ioj6gTz2i4HWJgI5YwsWaq+5LmsQwFAaoSl9c
syjZGy9148/l+GKxTgU5GjQfcPN3qUFNVabTzAR2e4ENLBXfzUga1yR5qmubtYQfYv+oOC2f08iZ
sd/YgiyLB+igNWJQJQZ53CLMOLznz3oUNYehSb0TceofXdyP/NmUOGJaNivzkKrSIO+G7r7xdGK7
YaaAsCPYSPIi8m03ihHwRv1tWajv2PnMrWg8emxTvtVs5PJNhmlnwCXkqpmMTf8oCqyNCEKKa61X
RX0uzKy41kk7ufAauumOdvx0lw0MkAZocVtGenFjTbl5WxP4xzRQslnU++5hhCkTWKk2IdGrV52l
+a0SBANnEzRhb9vpaXG97OTo635bMRZkXzlOm1Gza6IsDpTH2qkGVx3I7mDzbsqY0o0pP2qVZ7L0
lfrGIxYfhKn9ZJT5t9gbJW91G2+XJDQPWMbtgzeZbODCbpI78przl8Gib7JzR+sI43Pajm1bXFWT
wkjSSk62/F8wp4Caz6zIQ9buMBWFM11riyfPbsS/kNiRqxYfxJQZJA90M4Kzq3DVai4lAQqspUUo
6hIbKlaBHjrK2yg9i64V3jcSOa65Ifk+7PI2vGM1EVi6Q+PkGHl2GDqRHFYvEaebhXR/6nFCQIu6
zSasWhAman+cCXdBuqZf2aYsAf6FIlmJonSwsbQmq996Iuy76yKC6Dq4nxeTvRBJkCjzJ6NpzxM1
WWfdTszvGf7tDeY4gjUKyDp6mOogoURdDLZk+yjtL1k0pPvUaRBvity47tKVRyCsIUD2spwhA4iT
49j1UWgQQyoZolBXiXqJk6TeErzLfcHm01+8wuSLwtKPhTPDzasP99ZA3gbKbXtGtkg9W9i1W7tc
1oImA2KBYVckjJdObbwZdbWXLcvB8yJnOwwi3o/5SCZ6eVyaQR1QpFZbdxD9F9bnmawSaK606fOD
ZYTJVW2q+gzFFr2FNTSX2k4lya+5Z1+3kLRtovS2VeO9YK950Ca2Nnmnif1SrklsoX+3PdVezwJE
Sel2zrEl+HFfD32409lT+C77mBJIuxWnxa2KHbnVvPEtyZzxKRpLJ97MK4vTyVgJ6jF6K4bZ2WUy
CTkwjxm5b51/MKxuhnIUF84Q0ffOtsp9Izukz11G7jdqUj9L3eGGtngcg3qjk0oLG3ohI++EUds7
8RU2j1GW1rSyF8CD6wwnI1/ipc3mPeFXFbCtb+5UVo/XpVFkB1fKft0aanQFkEl0em0+GFpdUvng
sCWeK7xe4xxvnNR+yOve25MJUqfaaVeXfaNz4B2AmTgdGpPQA3Nbhb6WjNNNPUUV+rHVf2Z5FaZk
75eWG6+KYwhp7FebwoyjA0DvcbREdhnmefR1FfVbmv7EbUkYeZsNZIBNOypPqZfZJ/j3yT4tsodU
uDlnT0M/t7Y58QA6ALllBumWxA5ZKXpDnZHWVJJc89G0w+gxi+a3smueQdPEvlGUQGqqNtmRadV3
rs72SWj4YldzYjDZrn4bhXTje27W7ip7MTeYeM0gYe25LvM2Jr41k0d3poehyqnk92IUIqRYb0Yn
LHCCGdo35EBHOppv5spIdmQNbtwskRyU7JfB7OLAnvm4SoMpDoE/vvIY1T1HM+PGQ6xwoQc888UE
2ppeHW8X9rl8Y49m7HW8ZKSVMrjOmlTHuQUBbM32C+Dm+kCfNlUnXojqqp+sTclxeBd7tsGrYL1I
cG8kC1Xjx956HGv0p0WMyZVXhv2JcwywDnLmCR9abaRUjYBAAk7CN0TJdKlT64KgPrs2arwmSwxo
Z4njZgv51kGUoYxbmuSynVdyIKT3Kt7YTk6gZBAFrSaOBLY5Po7ES3dMsjgg1AVh2mjtwxJ6ZOkd
TfwKQbutLwL/nmOGD8ga8ZmrvdmcVdB81M/eBI83Hvv+OmOxPqQatxNZBH3qVnyj3iBe4T4LYlr0
UM5SXOS4dI8OPy0gIMWI62Z41uwQY24XP1Ppg5JKUJk9JG5gRPH4VVauy10gU7Iz4kkgsrtj3bnL
rgWoLLvhWxWSc0xH9NSG6pPNQLdyQF4k9KUaiq0XG93R7PPurtfDbt9mSfkVlLoVYPY1fRpjYiKX
7Oj9sBmdF9vU28MgZ+spghn7oNUyQj1StS77GtJSo5kTxqOayG85Tm1lTHxwbtgFoU9CkVc7/UVZ
5fJlGAZAPcSf8D/2m5he4WvLadrv2NnLK0JRglIAN/wKyZp3txnReEQlKZEEnDEy1o4Tp9Jfs1Zy
ygFB9GPpwuYpN+RymOLU3VmxRUSRDGWlCb/yKOICnsse/WdXjf+HpPNabpTp1vAVUQUNNHAqQFmy
nO05ofw5kDNNuvr96N+nU1MzsgXda73xPdHiFyrQ6Qq963jmAgiQpGUXsZqc3tyY/2Euxjpse4jG
ZOU6tmxhPtjZ1P2nD+34Zuj96GesuFSULSpkOckBa7lYe1fTryyIMW2FyvFVPsX7hDDawHOUEcYe
IoU5qmIkZ1K8GMr8xQaREV0xOLtZmJlvGG2E4ZBbsrdr4zFjHtsMElqDOksKhQWDDiZuqqYgMfaG
2UD6a2h/zWga/TVjIOnLLlObkeK5D+RSYpuOzqvbS/FkWo3Ys22h4pF5ywnfcLW4dnSOsnbdLlOZ
0V0bPae0qJzgFcvXwUZ+US1ucTbkEfUUnc65lr3TTkr/Re1U6MzYeCwX0VkCkfNk5v+wnAPhPBLw
zgTgd7ytOoBzSpZ0jjhgesvKrYHsCLLx0lbfo5Fdo3WBGr2lxZk0Sl2cgGY2NSBBHv/QicddCdxb
0BB25/7di1pekTxubdntLflC0y5t6UaQ28+NcbJt8MeHODm66Z4+qxRiSaf0x3P3dstgdybfNKJS
1SsrVh5rU6YfFiXUpsavd78We1n+eM4jq9Ym1dkW+jPgo7Gy/uinAbizUmHacauQSM239VU5j7X+
arJHVQ9JuusdED37sNTUFBe/5bQvAJ56zRfIv6v6vIAkpVg5b3diWkFBFuMANQIGx93WDX9EmzMk
/PZaQH1Zp85z+aMIExPRdY2/jbKjboFiXw9VS9Jt4/oltj609mw02cGG1ZbWo9N6W669cx3dVTh1
2PCbp7EqqOV60tV27n8WMAs7R+/ILqVPbwtoVB+H04gMgWXIZOICzS6mvZEdreXkJpCxVhHY1l4v
HqvmpeLV6ViuL+4AuE9hCa1TQWOeYf58d3CDevy5f2sy+WOxDKqMiMCVItDQdh/q7l3nwIyb/JiL
3WScaCc+lAXVLSzOnAxK/84SjTC1A6M1eyS9BNNzFBPLo4BS5x9OoE1JI4QCf7OaYzdx8dACmJMV
qVdvtTzIlK4xYW3SaNq05jFBkcQTw0US8KkB9lrjpunnzvqM61thHIbk515zR3COP9n8Ai+aoOD6
4pV3DuwTXGVyHj1a2nuUmM63Zbws8xvxPhuojd66RO6ugcwiJ0JDtDMQ0tuiuQgH46fIKIPiWqVz
LV01WtUvdXRNLbq80XTlF5eLXNKlbfV6u61ZcWkBRCNW1loHrztar8loVwcQ3S+Ri/xK50forCxU
+WUqXxLXC1Omr6GbkUxZN9fW/NLsaW06ryjXeord5DkS7SkZV9o194VTbSZK4UnLp1CSVmHiolHx
Qijd7W7zxVTgHhx53uvYcvJ6sGsF4Gm0scZXmtMCMqf9lnEwy3cpbPNEYhJq1/0Sp0R0Pc/LzS0v
kobfmaXe7j8y7f3edAfr65qXnAxsLyeBfniw51fde2qjXYZQc23+wCR3Wvemr0/Ce0XjvxZ/E0WY
8T0SzLjnN+71MUO1trtXrArb8JPlM21f0/ikj/o+iueDnHQ/J9a7rYme8+gLBKhnWoA1OCyocyxk
ch4Nil313BtvvRmYlnZFMRLW4t7rSYdp+mspD0q/pK+QxKna2zTjHf36b6aToczOK9+WSg9NDIyz
RD4uATAk7Yb4KKCGY8YB5Xk/glNjsW6O/EEk6McJTYAOrQaA7KvYKbLNM47bBab+cFdLwlCWycVb
DEYSDkSeAfakQCuqMO21txGZGrVCGzd6zO3bnOT73PwnkL8vFbVISB/i5t8Us8UNLxQ+3K/C+b71
W5gVNJQCzcbDh54VjKSlgY7lxQPMYjmkTLNaLiy522aiyD6JjhEtT060GVIa9ih0NUMtO7V0orj3
6pDxZkj6mjqIcdghhlUO/DaY6vXUUeW9yFOd2EFsvlX1p67zq5hZddAH1JL45i0MJ9/Ui4x7II4r
bUkW4Xex+28Qd53qfM2XISi16L9+bAKAZJqyL3I5aOW7mr5tfb+UO4NxKadpxPuq7RtRen5KuVFu
1pzNx46dsLJ3FQXVE3XhuUF+3iMXaprvQBOLSfNn53vlsJ3a7y5/cewzi8XGbj5j9YnWLMSSx8gD
UWZc1wyV+37SLu68J5txcHkRbopy8PJDqz+BqILGYp91vrT+OeYVGdJtWe5E9taP307V7BY0uGgP
EMA9W8Q+twgQK00daTHjrCaOtfyy4pvTU+5SHyBjyMN87pv3xT2VdEz+L++PdmEWP/5hZI7jf419
83hLPW1vy6di/oPpqPsfBLh7ytPYlWkAEz/lcoxLb7e056zl1uT4HujmctAxmtluLV+Ui3B2fZD2
jWttyyTtkw4a/bXAI380K/kSHE/bVfFbNj7qy0eJaMQYThrTVex4w/6uPEatkXIUSSqhMuRNIY3b
w7GgOXrHtz9Q9lLXYWXK5NSaxW0iX4gvPtkyuPhyehwnpIUKQLC8Gh5wY0aa01s6qaC3v535t0eP
klFwZs90Uq2UjfKV8DD4S/arQTK4FEsPiK+nxAoq67/F1nYgidSkvqM5C2VEKjpH7jrLh2iAIMjt
0MhJeUQLVUj1uRjmto8PpfsBO8ASXWxL+z2JfuV1II1XL/f9l3tohwfZ8AcntuTNWO4G6Df8k4cp
OUj6HBuapZL1fFf6jMuryXGalxwW95PB+im5oKIZkiK5OSXpH/Td108u/aFNzpf8yenlacuGHoMq
LwKZ72wOFdcgv2b9jO3nXp0z75e+x2I8xvO555mRw+X+pkE/8xIdPEZtcU2bp0jAvttOSPM7/9pv
XYQL4x24yNT/54F+QZlw53R+F1PJlX5l+aVBaEBw6CpDRWqAfRXiYTEOXc8Sq++t2dmO3BemezQ0
yId+a2VXCSMykcsSo8AQ16V7WqYvx+CJ+SzSf1piQ8eiuKewuNEuqg2g+kMKT3x9/Jyc01rfKAKp
YQGbhBSMty7+AufRqnlPFUzZvugmsswv3TlJ6ymaXqlQruPDam+75FSWT+W6I9XTt8qrBwpbTw9F
drOQ4qbDvyIdeAhOtvs62ruZ6yuN8bK82uIlzm5qPOvxcbnLp4aPTB4JVVWry6ASpgRZ8oTSavPk
iessCHjeytHmffxYjQdPhaxwgT18cxFBbFMzIbnefmeZb83q7I5JaBc0PupF2NFfw4ZvDY9JTheL
oI4pszaGvpUtLhpkUhG3sn4vRL+UlIHH9UE5T5k+nUfxL1bRrhAeuDSt6d2VVcaXTsfCU21G6IpZ
3xHL9ZgaTch8zqQMUM3or0l9q5fsI8m1YlVzuHnd6okYP9Spr+ZyP+2y40xrX9F/p8iqy4pGuepQ
Gr/J6Gxa8Z5xAAg9I0Et8wGgSyb3Geownn7VkgRauhD1uTxkfUmOLoitwf3Gj2/0b0Tt9/SGKu+G
44JZIN6u9MQvjBqzEzoU8zTyWchim079k4ppL1wtTpk46KLP2UbVP71GzaWIbF9raSEHpFrtv7Ev
gzV5npqvKCHjF81nxnlQA1d2WpDqD71n31YvPw9NvJ0srqq43BALj79D+FNp7T2BelFy4inx2hY8
zXVxNFX8bZnQU9lvO1YQD2j60c5wFXaBo44jsVDw2Jy5dA4CLlf8kxVClkjRTQpslHXP4/hhNTs5
PET1D0oLTuxo21U/Jmw6VTfwm3+1G0pFsEcUUW6VsYK3h8RR29H4aXGFR17VbCRJ1wr5TwPcqWPc
2Yi74Ff70LL5UFfqgK7kDurHf120c929gdhNc9PNMnORJS+LoN6o7kIgv/NAgN/OWW309n+N6wZT
9zZI803k7deqy02h975l/rTlX2I7J5vKzpjw2rL4mLqU1Rz5G5QfxPI67mV7azQu3uQt9V4TYYSq
Q/S7/jcjAolequXPa6lBx45jfCoafRSfONlb66HCCLOwHhbyX7xeZBdkq74fnfGs5MvUbmXKkEKA
c6ZtDPhfVh29+8mqk2q/bPOxre/mMYiZU1tvC+NBOfQ0HWyHJABKI2w3RCrhDwyHskp3agTSReQn
9MehOynr1MGBy+SnNG1/Bi4etIOAFm2AcDPj1cHprxk7JKEbnSWK2FQ6rPjmsbMgA/DT+yoGZKPe
ZpP2TjVszOJxdn+oPP9vpejTKinOta61+YKcdZPWM4jPL2e8FV077WQ4hzLbqdzzXT4bHLm9Pnn2
nxpwvsy3otuWyfvkRJTEcBrhUzpqPEWwA/SvnmGbTfu3ihs0pC9QIykyN5wtRB1nxZ8+X/T2xUbF
Wp2JJYGz4IHWr7JB47Xv7i2u7qnpWXrs81j+mbDJMW2rHUhV+iIV1BJFl017i+RrPtn+uFyHNoLb
Zyx7N5B5LYTdOoDqbHs8AH10cSi9qqvncqQN7NntnqZlNxIdU7k+uC94+dEu+AvNres/BauL5Z36
VD/UwBj5wgSEFbEs3iLNfphT0nJOmAY3/fpUOKdSfmQUVq4LonS5IrGcHhJ6pEY3WEkeWjHomcCq
Jbt0wlynZ38jqtRG7ePmkpWs5jX7Lbd3Vf149H0WMGGpsSvGrSkSHJZXBE5Bm2EfiZu9St/Gmm5w
vYOp/k6nLw/bcoLEQDM/KvFf2427xFwCUz9QXYmAi+d4ddWj0tS+pWBH1nNg0HpGQ3KYaON2pdNY
thg0LJq78+k/C13foudklKsztq8jOEO0wez3Rvepv3JSo7jOj5EHqq+5VyyF/ppX56JeIMfxQQL0
0EqbLqEY+2NP+D2/D6dj28lRA1rdzSTBWBkafrk2LCOyMVvLz2P9z+3QH4k5pLLs04txF4HCVp6i
QqzaoaI4OsOyH0hY0u8iJkrOEc/jLkFZYyGfXr+NSDx0pIFT08bu5e3MfghT415pOgZtZe3bhZfd
WaaDW8cfaq4/LEvbe+sYulI/13W+dZvVBwfbyKW4gWSG5jgfQfc/bQZE6Y3HycwerXwOpmnZpk3S
boRTE40uqULQD4Orncs8PiWmtq2g+mmGG387TW5VOT/Fiw5rDzk1CX+1+0PPW5N6hBSV5icyF2YJ
Kne5jbtNmms+edfPloPcK5GHymz/zbkrQ1GTuekV3tHgwkUJ7uvK3LSaGa40zfn0duH/+1vKx6F/
ltbIiLxWG+Hd17jiAyroNqX51pjxEjjLcSUDBunbrfDghExvV3UGrCQdvkZ/qUqovApGXnX7OYpu
Ih0JEqazQK39Va3librIIIfBi3RKoYGV3SQ9uRzQm3iNbsgHLzPp1FVsv4tm2IxcmkMusAIiwhHx
yYwL6lqzV4Ng+Vmsr/3ahx5/R0cKqZbY9+YstDg42kjnRVpR41AYHHtBTiK4Zhvnvi73Zs97in6S
4C2/c50QmvKz1dx9Xk+Xzpj9GgNmr/+7M5hGHSz3hg/d2MtufgKHfJ9GdbTyKDBX6peMON8Q+sva
c19op5rZrgeQJwrLXWoUvNaDrn5UZO88oe1T7pNEt0MberlkUZTQBWjdSRbjCpa8vcRCnZKC6T3H
JDdI42bqYyj/VyhNCZPVB0jJ/CTp9m0/UKA97JQ+U6DcQGUZtPMtB0fUNJRXmBfv7w+fnYsZefOv
Z0V0WjrH3lgDss6vsmZiG8X0PIIeDU6zjTXAOB3IZ7bnoAB+B5P61RfvKSWG27fHhB9KFr9dzfft
liFiJFAmj/kHhZnJCLneZd+DFS0hjTwoaRB6TEN2yKci8LrioOsV9s9s187VJwxyEURrEvPTaNuu
g4S5CwxFRQMi5cGBM810O0VbKGIrVORWJllMA2FNfXvEbSDZS4VMT7k70Ywc76JxXgKL+KkeFKKY
m1Mdc5a766uFzHUcGIhb2hQDlyOgHVeeRA8YUNe7E2KiQ75QyInXL/ISFpLuvmMfkAkp1rruSq7I
s9Pxg1fzA53VxSbDoFB28XvLw0t1JXHO6rEyHYourLKh/DN7Noe3fGTL63HNGxLrIL9Ojoy2ebaH
/DNbJMK/xUcDuZ/LmApPJivVMNbhGEXtWKEwK4MZOikyinMHD9YMHMlMPzweGfdHq5qHBYlkn/BS
GJXvInlArYqtGwX4yikfpbSu8yY0LQMGC47dJccqGjYZmqCqhsfG9iAZ1GrW4q7mIqIcANU1qHwT
Jp27FyCrFHCF2TiH+eBsRG7uaO4MhF1dGTOP2IDZtBiKB82PCYN3Be72TmImworp4JJMK4AwK204
4jiKl6z27QLH1tAevWzc1PedLTFiIMR+bzH1dqr8s3useKW5fhgTRNu4XEY2wxU8tnGQOLtUIukJ
9Dx9axUnpsRcVKkcSE9gA6T97yI8F1FtG85RfepZCPu68A1t2nIyHO7C86XvAoEQz5uKt0ZlRzVn
uo849mFNSBUdrPKpttEkophgM8TallnVR49djX0NhsVEAJsZ+qUdQcldPmiBWIq7BGKWkczm7Ut2
+LbCKYPzXfkWQUQxMAVRNPvk6W/NyNko6aIcKPy8kHjMmiCe0IE7YPF5Y4KZYFjl+1zQM6VTNm16
FI9+p6FfX6OwIXO+WKfSl5oNrpGVgcS63HQ61y7WosQNkGf58Xzf11vfrKqz7mJDNjhZ6r5CmSQ2
XiJ/TJwm/pJbfmJB9usuMmmuUj03MB5i5+/735pBvOHzauvEF9qcZtmF0aqHJrheY5gXA8y/Xfhl
xGMvNnEnTpW1vpiZuUfKvaML95mGtkf44EvDL2ec5U5p4ezVgKHZtE8W6xAPcoedKsBoFkLJPeoD
oyoMpIt1kBjbR/IjP5sJQagL52foKwsHrgyZwBl7gdszlDPDJUp78kzWt6k6DEzsmzRb5sCe6eHp
xqDv8EILZ+fN/1ncXmPDj4Z7skeQu4nqsQwGideBPzUIYEgHRmErXhG6W9/Loh9Q13/x7HHAYi62
kBoPzvBR2PbWLLKHCYBumBPo4AoHWHxKu3aH0R9uZ/DlnD9YVn0wFH65etwJmT1hDgcIhZeFsj/o
UhwMy/trZaojLMKLk1TPNe08d3Ld1D0wGV6K2RsOCqK8jKxbTT4N/no+ZV/ulIm00ORAsp2PRQOB
H3qHLEftc0I36EdEI2JimuGD+AcrAaPkvedNdF4V/rVpiDHkxy9eNV+GQmEtROlvN/QVqYVfkTnW
O7Bl+IwUH6F2Jd8cboHLwcK5iMr6zqRoBA1ggZwnStvBgEWW0yMzIuCxHTohsHYj2CwUI/SgH2lm
hQOIGqIabMTbHdRqmAwz5eao1CKWVOGt+7tOc3H6SyK8HfHfJ0ctag+39uPO5tZOs/MMylhaImxi
+a7H41ZFnXWdphr40CXmovbYadzAgU2OJFXMI50yTusG8X11LBd2eUyrOuuE7PprW0Rs4MbZbNK/
2nR/PXe9dHTkNE27tayeubA6Tl0eJuSIziI52lQ435UvzLzB4qI+u4NAYEoSIMYQHZjJvG5MOw6F
CfJea9zYLkAuAGV8vww1zDYp66rVLQiNBpaPPGGUm8hukmRplG0cImfYzsLD8VFUOwj77VjAuPa4
zau5qw9WQmAjcQvtbDN0W8Ar5CmsJmD4MO6cokJQqdCXZ5VFKiI5NE/agnk/w2d3rRtJHw8NW6xJ
+qPHC9oUZedHiXvnh0bxaLh1426LtRx2ZZrg9xwL9zvr3f/0TveupJBCPhhUlbytJvyVsM99nznd
a43i453cqGI3LdwGk63QQUuUQSa9QPvIoR5409b5V5aZxUMtkXyhGaKvaTcm7nDohAFRYC0a2479
oUarPc1d8r3mvdphPkxxlFcSc1yXl4xk0YNrGBhA4zXhmTYTgfgOIE8QZaG7b03TiQ/c/u5NWEuZ
+2ruxM4C0/Y1N0p2RgXikI9RdhyFfWw8LFtWh9t6FZOxKVIt2881PqI0BkfqVwvLG+bMPRTsELa5
g1qpR6A3SzzHA2ZJZENYmPCq9WD3v5RXI6nNqPM1XUd8zcjeQf8RwMfNAMmXxdGxT1nqy1zNmFU9
AeeEy/oJFVpyyDoMBWAkaQsa22YvKlfdY9nbKPehq+eH1AM/NjyTkBeBN+cxI6fDJd8knm5Tkzrf
srSJMVlU+djNbvTK52jOhm1FNET3mo3SaXmG89/GcWMHzuKQAdFTIT3QLAsqNU7lt2us61ZlfHt6
Qb4HVqQvNWtTjCqqB9wZSSPAYBlkhY3anZGq5/hckkdnHeq/fB3YcVN+c8TaC+mhunZIIsFQLJaX
HJVEOCn9uZynn0bvsmNlG5fSLkjuSBzmwazKaWe837eDiwvZJn3l5qWNgwNv8LZrNxkf8M7eC3Lk
+Y0cGMr26pxQCJyep67vxm1M4fRJ96R6HXoBB+yVKyYwBxMPgqxHnhXrVhFTENa6aH90xJG7dp3H
fQVnSteHREmeZRG8DmmAjOiTqf3IHrG+p6kXM8Ze5Hrkfhs5xl2VsmXgKPjfS1ARX8Ehl2ctHudW
539vpu9cJzrlHgu9NxfzOXVbsbMnhCRMMk2uHRGt6EDVPfC1HZccWQYQMehg8YbX9i77XCt766Vl
ekYeIwIhICwazKtMZ9UwH0ZRov6QSr2O84gpw3NBBHWvftVrnWF11Dixc1wt+qbILIx0GR55NIy9
hTLEHnb1nfRpJs/5z0u7Irx7v4gOGFvsiTn1PvzUaVA09gysETNfp4nr0xk5Ad9yGFWkwD/zX3BY
CYjwWi/VVSgylzfE6EBJyxiDHTDDrh/TX8rcUpTNEyBRlXv4FFposIQkL8iP5pqnRc2nMczepU9J
b4KiXLiAe4IhlgS9rQs4mmVqedBook+B048qnWih7+5xU/TXZQ5zhuM1+6bOv81ofSnzGQvLZUzl
zU0oVcCvSXqHNy8o/lDY7OOu5mAXzXPGVEXfdMLBWt4t03ZkV4/5bLpcT1Q7sp9a0UEJaAW0Y/ar
NiswzrWkCy3iN51HHraQXi63wSmpWK9HF7kugEMwC+1z9FhoFdPwR74YNa5LMR6mV8IGknHLR+8O
ab+2HAagscyHqg5KetojYJL4x/Tif0wr68WYq/qjACaylte4IC2QGT0hgyMi/mBZ4cbwo3LclVH0
1+lt8aQrN/odFmnEcONRenAi9yHiRnyeJqs7WRrywlKj7p3CBI/T5X56FKsRznbq9xGRbQy4losd
tej68UC8JAR/bAGMMANltq8nk2fQX6akCvuuIPYAJ2yzN/ES+dQ9Abgu8QJfkrV6hz0X4DWbBZpH
YCy/WuNky9caH7S0TWj75po2M4MHcNUM+zSR/oD6ib3hXHQfZfexxTsSTCTKXVoLFbFgWlvdCJ52
pMhMkxS054PGCC3b9UNbYb2tSTN5Jux/y8zTMog0HElcQhPLCkP5WQSwr6Fn7wC8GrP/N91TTEiS
6/22s6JdT1IUUFDWbtXSkzXSuhEDyGSUDOLIr4bUmKhELBj0aBtmZMfaR1ufTsZVEkmMuQh/ePP1
fIs6lndIlRiJoLw3nUi5mlQEjUZbaaBina2mZGaONedrxfQQFLqKmXGpC2Wm88CsItwgaigqv0kX
Io3u8sDIw42L5q71+6SL0TDIxxjTSOwnDdIJ1Q3RBqgrq+kWj6IuGNfm0kzDr0771PgkmdFQI0TZ
rZvM4tB3FrQRRiULXD25mgOqaeyKYvorudhJBzPFf5Xr/ABqeWEzlSxbzP6570XwgF48HkfnP2S8
yAzKlrhrXRMaKluatrjfy/eqtcUj9gb1QWiQ7k93zfzkin/DUGdmmBaTwRg4EFIWE4B2gEIYDu6K
8Maig+jW3gWQmQCycth0QmfAJFrE3Mn4snAsW713awuBmLE3TkU+93cfUoPMMm2BcKSGxaYpPty1
IMbHbb7YYxXypDhvePWZU8Yu6oUPVUBsk5sl+YVMgw6OtnH9pOvzh2aVf5FK75OuPX+j8/1pFnRQ
c+s8eFKbL1ES4ec1PPYmR2/HIST8zoqJcZA9zwYuK0ArYP55lnf+3NP0vVlnxlc0R82RbBf60Rav
vGGhtM+lIudhM3lTAiMqZvutRA8bEgsAkpBrunYRCRpId0r1e/gQW8wMmrEaheedaikz7zGNPdhr
S5t54ySQvwZrIolwiWfvsx2QbpJpIbe2nT7E4NytMvxYfEQDiwWwS1QnkAWzJ37zwn4iPeyptRRw
YTPezEk7V13evkWRnaF+aIEI1Ghy72UKTqQff0rR67DI1us0JDBiTvlGY2dysZJYvdpsJGz1M9Ct
iVt9ibzHpamfcFa9FC72KQvLJBc6J+lmbdv3gYTla5kxC1pSI/koJYQnt+rpszVRqH7jxnlZcQiW
D3pTvLXx3Sa2OBBc1aQZtMEyJt1TlUq/VStUgctt4YJVbMpx+Cuq8le3sgp4CqWQtCGlWzKreFey
WI1+Y2rENeg8ptHOSCMVUrdtIec3Gb2nAff0yITqt61W7WSq/tkEnOzI3fBOyxDf60k95AxWRsZb
lwAlLuxLPsFepKz1ptgrs0a8n45ebQRzVpoGrKtlUEOZ9X+a6ZRhkY+EOKyIr4vV+U7B5rZVnX42
TYWfZGEVagpt3WTEufhqcVrghBX2wyUdI6yWpPxuSr38IlLtLujOwSlDq4NDa/O7hKrpDHWVVsPB
LRZISVM5zZMhMoNlX0+oDNDd7AWUg0WUawyVQi9jiIBkbPd3G06+jRINmDVzZ+NQZ9XE3B4JO9+q
webniFGMv7GSyEPX4N8bBwMN4Wpkckv2g0L4Q2PdJlqt9WbEk/oueL/zUHO197HQ/q3V7OwIm6u2
NMcRMeWM9u9oFqr2KzE9TGM/vtmGhwxa9uil7inFZU51EVtj/wKr+6LjkwyKSHMwJYlh2xaw+0zi
CT4H/Y08LW8+iCVa0fa4v6PLLcH+44RjyUK9bQlxOpj2igu4cJfyoV+A5FrH6/lLNgsVoc8QLVF2
SfL+ce2w+DHMCSazvLUey6SCpigXHfqU4WmTVyTC4oBGM+DxxSQjeqS0HxxglfZ1kZP7qNEzvx2T
sTxFUomQyaYF/qQm0bVpn9w4VuJt28jrfvN7mBtqFCbG0dFuihyqHwK15vNgWePJFH13iJnfA9Ag
kEtvcPbSWq1AK/WB9URXZ96z2i8sHjiytKa9RKR0GT3ZHlI3dQ9F1wGXWxkO1mmoQdLorCHhqHro
Js6XcgRzA7007zgytqOO+BIQPg2x5/30IBtq/CABR/q5o+xrXYn2M9f7/th2Xv7Yz1l0EeaYvevE
yeDi1ZQ/5emyHZccKoocrKMDxcF0qKwEF0q3HC1b/6ZQBi2P6W70mqbAMvO0w4jnfG/FQoU2gJmf
OWazBzVBwyB0znSXjxYlpjhOVSq/lE70L804UyDIOwh0LXvN/1/mhVwQKwMGPqpkVTinGrCbZ0Rb
YzR+VzV8yAXnvZ7pyz8XNOdkzli4IefrI22O+fOqo6/Ti3k+I+uWg48/BSq6L19WOyUwRgJbWhqS
Mk1m/zVWx5jE5LXpvcH6cwabF5NZ2k/McXnCyCX8Ge5qg9vM2MDvA7uWx9Rb7plDWuPPeXrXrY8F
N8A6JWGPC4BsIOazIcI/1MeNsXVnzwh0HbZV9Uuzx02N5gGpS2kPIUcA+R9R45w6ymH+JoHLuZ8V
q9KQaus2ZQj/yS19ui3kjwd10rIDkPVzVrNxK3Trl4SzftMlA6QVg67H5JBL8tnuATizQ4rm3LTa
c+PkdpDLGc9Mqs3Q9Gj05ZdUTfLGtOF9TIKLPNNTu9vjkJzeu9LKdjW+Gvx+OIoBh9r6fXVwi1Uo
J4KeHNOtGg35l8onq873kbSnx7YgZnJbxjCGjRdzYYilO7amlhEPoGtYLxm5yWErPqyp1UP2SeSa
9Omm75RfL2whWCJ91KrNBuqpCygLECepVQAsCZInhm72b0CUY6VVn8Ty5cEk+pei194Nj6pipNXj
mXSr7hUldH+FnTYxIcbAWUYenTw8fVgH2/gbPMdmjsGp4jZR990upIkIxYOt2CQ/63rVQbMmQJe1
s888X802a83fou1sjASq3CeltQJ+Fvg6r+SvDs5xqbHx2Z5RccK6/Vk5sQEIL9JTh67rSDLItCtH
OSF1yqqXcsBY6hTL7HfZAgylL2Jk+MXXFPmtK4psKyKRYQQtc0QegC9jse3KCeaAIhr3GvfZBF5t
mKfWwga5lNGyX1HIP1sQqQjx+2JLkThtyNgQzhRcwHVm8v84O7PduIEs2/5Ko98JRDA4BF9zljIl
ZUqWZPmFkGyZ8zzz6+9i9cO1ZcOGq9FoFFAN0ckh4sQ5e69dbEzPkGR7etBS4cVv07k0NrPrDi5t
J4EIvp5KtXK1A9YpETby20k/txEN+sRUQbLJ1fykZsVcCeiUoovqB+hAJ1RKpV8mh1bK1ww3H5QW
zNarpppm5qFxWX+ek6hDXm8WKAqyMTTXZtmB1SE74axl3dOLN63bMKZZ5QvgTWOPcmbsGNFBA5u3
WdjU+3gIlit4j26btm+mpA3XNNgETKRoG+YI2brtLG+bzUn6bfb8+pSUsQ93zk8HZ90oxoO168i7
2So1Bu/a3pVtrLcp57jrrAxbBoLMqRonp1wICRcjitq7VMLugP+0xEkatPEGNHxTBDx1nNP5EVxv
cZiLQZ6lMpy1p+P2jAc/35XmnK2nRo4HBgPJunQs/y3tKUFoX1JAzErs8cOi6WhY7aM4AteVI6Pz
ISDuU11IrO403PGRI+PSWpKGbVPFNcPrEDflXZxn9ldgAkDfbDr8GXDImX8yA8B5rIx92Ljh2qGG
2NQj81VnlNkNRmT0DIqAsxUcxJLWAZiZhDzIXT7JCEN74G9a1wkeVcyQjv3DUE+iNrIr2yubY2sv
bxS7xJ5OHkPyRmQ7ctLkme9hGUrR7MxCGqVQ00gG7jMPnlD3xQ141M2cD0uXN91KEYXPozuJ60x0
9aesKyeUQ3aG6tJJOAMZjE5TSxiIOsMScCqcZEL0YHvMzMmSvP4iw6j6NkzZ+ECLvjvgNEmOVZCV
t3k/fhWOE9xSVWS8VyicvbqqcE3N+cFzyuE8l7lzxB0MaI/J5MZpbXAzKsixE+KY6zUrfFkzBin6
SnESYmTnRbTCojaQm7RocOtUgINR+s0D+mQgywCMV+2cT6sJvMMuaPjYJJ38jawFdWYSLC8wS9o0
0dRoMd3Mn5Ogsx6bkMKNbHVQbn3rQInU3i61rewg6Getys777KThkt9SR/A5HEEDgzzgDWFh5eM4
JmxSlC3MiKDBYKof9xawxe8h6rJVWgz+QWSYSe0MaV4P64PZAIccGZFHaTkJjvTRi3YMzNS+G4C6
gkgq7pYVbOViwlzl7LxbUnwY4vUFAKuu/jIJBLuR7d/6DtZ2f8rjTQ1+CkFL+D2ifl05cvw89WiO
69pXh3BIH6ma2rUWxkOqKOBW2WBVz4EjxluvCsRpzqNvFsHY/CN1ENwWOhG7cRx4v71wOHOCtHbE
TDefqzKleW0ptHOlZAIWRu/ZrJkbR233VLKXbExStK/EZBlXgW81mJdDhkPCgrrnutk1sD+0JeEc
mEztsE0ictXijfMsbSVlIGAZW2VuDd6PdehQwFWWdPa64FQ8KNk/BXHu3+qmq09FlPdbTkmI/YYs
emDegZu8RjQcATsOVzMuqdVcR29eFhXHvqjTI2oN/unglOgDBKini66VpzQp6bdA8aX6CGAfUh1Y
6QOcMnXo5lxeGBAh+25yRGo9xgWEPMtzCGRMITK3dkMXtlJf7EHkt7xz4BfC8B2gBnq2SBV3rq9Q
TESFOX+PolZtGkVHlc5HyIEHo41dGuZKW/kzhaG38XWmtiOe7H1fEc4eVDXjV7eg527m1ZqnmwPY
aBQ8R9M8zgLhjQqRJCPrRCHWFlgwUC2tRoBae3Nu71N6KrRIsoexs85pF5RbAbR7DxxUvLqLzhwI
mLd8PZSQll2j27XFjdMbbzId6l3UWGMFHLast3Es+2tYJAMRk/Ernmt/nWUCga9Jdg65HWJHwNR0
DGeLXkMPvwgiXb+rOlNwBAOp63bhK6SbbBegugCBloynIi84aLQeOieDo8AmtErqeoHAwnPMbB/N
jbsNprRud6jVmFlzzFgrx+AkaSLr0vXIhHNsjx6W2emkpxy4l2954bL0J+eQUcAb6QiPdK7kJW4G
0zmWRWFmlyRt4Z8zVUXszzCuOZigzt5l04aXyNH67IcIjGvCw+8iACxgbPzaZz9KYprn8VQUqNmR
8uJG4vwVLnrzLq4oMDnhlNd+PoZ3UmMRzOksQzaBy2WW6bsImbzS1Mbjx7yb0TmESeAE1lPlLzwq
MCZ7rLI4/Z1AHEvPo31TwlB1gtnaTlTpe8PEHtRImrhoap2NpYLXFL3l1ezI+hQ2drCJ6wmIZUcC
58CyvE5Gzzn2ORHo7pg/B2mjdoGH8Tcz6fsZ8KN3pi78T3Ux4+oYc3djg8rdmdOwSDR5rplVvMSB
RiysDV7onm9KyeYbx1uGrbOpt9KokOdmTfPF7FuPj1ssZgX0+XwgwIuGpsfUQd1jW7SRUx9K6ogh
hHQCL41ubLrrFLGZC+ApYF7ySeGT77fNHE2fMXo0a6/B+Ax+sV/5zoI7lxNlH8yUlOEgVc6QJpSR
7RBfe2qEkpx3D3lFG6pLKV7dwWBCDDzqYLq9Pg0WXoEVYEBmdFXR8NbEgTky+K6FMx2zyIQ124/x
J7/MvrECg0HPnWVcVMT33eSPD3bWFSxLZM2ttYty3AnNzxMUtpM1TglFPhogj8odSGUYPeZVDMl/
RuPhu2O4CwVtfcvxBdqPWRV7NApU+dp7D9zsteW4uc1aGe1nshWO5VglG/KwKfRIIOX9AIXH3hch
GqDzKB4D4BQrd0L6KyBuY72Zg40aHalXMdOGTVDNEd1lQ7W0VatMroXilrWzaz7g9JT3KosRhCj+
Thx9oXngcazO+k06+JQEQIdQuRb+YcZqgBYYZd1Y0sczfCYfcc+oVxBPNzOWIyujDr+khsP8gJ7Z
wTTG+tojkm+DDgN9dQ778ZoAy5Z91WhHHg01LVzD5DQaUN7DvrF33KRwN9neu+GECMSrwDumqubQ
zTcDerycOYNHBq1cL63Z932g4oGPcxUiVNhex7rINnlUBHvJIWw3TT1NzDFYuCBgJxgzxxVQ76DZ
Wqop9rGO7YdBOenDFAUAFtwyXrgVamU3OC+DgZlPR4nimm6zC2vzpW9c+24CRrvrlMSC7FtsXMra
DdaVb76DFe03ou8cEHxOIB+CMWyepE5QamL0oYvetDSSGn5VYyCNEG1XX9eWEX+yNEWy2SqHlknX
besc2VkRpe3LCGnyvmgDCJ9s4K86wsGa9BwTwYxDLx1QDSRWYwLjhbU4a+R/ee+oPVMBKuMauCSk
n5GZYDxeYE7La8Ox21e/su2FM0bYai/hgxg6adYyLb/RZlDvfSdZz5nKbR0z5vysQTnMRoKsA08B
DhnLWfkcOXeyC7NXJ03UthvG9nPecaoASkKRPeivEgDkugt9taOGQPmi7ZpmfTN2l7Byo2PR0TuV
SNhG1S9WF4WZqhMyedEM+jm8o2Fop8o4V6HO7lLtVBeTjhZ9VfrCSlo4f5wZdeY4OYjmk4jUBpD7
2EMGN99pxTmQIVxH5MXgbkJhzreeTS2BfZCGD4MVpE5kiA0xNRrYq86k5xeP76jO84M2WneHu3ja
QyOsD31FCIFAtfWamsMwI8i2mkPBirGx5ob11BqT04RJGYms9NdNDNDer8ivT1M6mgrVxw0HZ1Cz
A84cMFWsfoV8p/ahSrPTZR+u6+vGoKKYgyLfwo4c5K7R5njvazS58NbCs8R3DswfdttVp2LNaNAO
D0bhdnu/mluAHO70WhMnscM1z3oBHJDlH28rM4P2KQ0neFpW5jATWDwn1AcHycDp09giKReDmG8E
OyhECMfaw4YFIizYfwdpGrckFvY7zl7mYajb8C0vpXGl/DhZz8X41tvS4aXOou858D10kGOzk/FQ
7gaZWDubbtfWRoJGz0kBwbSocDMSBHYWIR6oVe2JWlw21j6d6DfGkbkfQXmvJoVduw9sxj+x325n
1bjoTknZKNre+VyXA726ZbGdMPld9crwr/VIJ3wVjfWXxLD0F2uqmSkWTllcAQuuN45p8zxgCQTB
S9ahSERNl28ZRvgHN8aL4xOsss1FER8xCRmHJAzibRR0BotrkG/VhFy5MvX31jKgQi08MDo9IHzC
BK6JhKnTzhVNQ/gb/Ee6DMw8G+M+EAWZzFOk70cgVpAXYJNgSEG/0Nnyyk+Y5A2OqS/Md9jutPNC
aWGeCBAwjg58QaoUGhJrBYp5g3P4nTndIqsiP3kdCRcAU1MQ95EkHSDIxIuvUhtVdwpIzfGOC9IH
p3ScfnZzAx5j4ZeXvMeRE3qzPBpJWT7bHegZByPatuN1ulPUQNcxUIB17aBUSeM4uHGZS50GXn02
qXZAD4FLIE+I9+oL+IGh/caUSJ1xoX9FBEhvbh6DfT847aYKlLP3OP9dE1shj9qcmh37b7lPZxa/
uM49DKDZgJjZinZR0ngvzOQI8ltYygRgIjB1SLogQrJZRzU9E17ANQgzGiYZGssSgsiKQUz8RvcV
LhLmgBtqRN5HJXCjGQwMx6JAi2lAsQSmbS2lnPsJUgCOCdhBa+2BQcTsEi4u9Snch86QUbATBR07
xlc2+ciCMcbCNMSztYt9NzihfkUfONMnNVSM4FYW1s4U2TO9r2Bb0VRcT71pUHEa0ZEuXridDPrs
bVaK73PoPdZYYR6d1OCT8iFUX9xuFDeYjesdVQ6ZIFjgcNYrd+3DNgZsgc7Pc229qecgP4XZaB8C
E8lJAFmhhvXhMom9ZQypn2UAXppjSX80BW/HXMwkgcczaK8QF2EugnvIJId5cjGtOBVTu3zMqMGm
lD4YvkbTyNN9kmG1pjTAO9AYYtukQIJDVwzrQuTiimYvlIo0Ko/CZR1ae0tAjxom984QKIVaWkLQ
wPjAk8LdZ2U53zWz49/LtBEnON3zOpL0BzwnKg4eo4wD8ltAB5JyZpeZkAPGKH9qcgbmLLjhlYKl
6CL8n6iaS+iWq1G37mYg02ar8ip6tvKJ5BD6hug46eVfa8NWz8ie7F2zVBV935f71qQBTSvMOs74
yg8xTK5dNqKtjaIe/saAoHi0suIpidz83rDx4XJmntBx0QBP0vKTN43mjlUCHhwTmEObCPeShkax
Q8/hPiH0BOyRasZSSBSYexYSOyuDmjHtQNEDZd4RPky/dGRoutHLiMiZPTUDdE2QNOeyQuvRePSd
dcvegMCUcIVSGI9WkgGvSMP60chGKFkMDG/BR3OL2zK7wH0H0mGBkmzmstn49lCCCxe04JM6Pflp
OX8qKMBOdhidJ+AVmzjv3llUOCN7pAxi+5/2PkkoAEaocm3UPyuHQpGEDTrNcNhoSgyY9NL+qoQW
ePIz2jZ1RVOSm4kQeVQSdXEr9gC4P4eabWGVdyHQY3RhftqXYuPayXfgnwWvK7wCzKMVgiVEvWA6
5GUMhlfMJl8acBdXwxxOTy398g3D2X43BUDsorz1qAhC54bxWrFv/J6jCe5pCAvk6wSkJv1HqIVr
GjabR9NiDWTGWyUJE8asdIq1apwK3jBbUD1m+msCBvJU6YhBYk89K8Qc3nCoqzidoIW7L3WS7XXv
WRt/oj80SNgfZa/iB9R/w3pgWaNYRvbTF3oE0Ukfs8kjFOKF755Gs8Q/m5zm6tII8Cdg/8WLXXb2
W2QuKC0Xq5ADf2Udj1FzI/3BXTtdMu3y2Xd2Wnj1czw09BJcjsYQyKHH2+F4QoAuv/Lx40FtxMjA
MB9fQKxbN0Ac2Uc5jeHcYRad5l52Qk6aUVQVFB7kvnxlBabYAkmCaUN4+xBc+jFJoWyYowKjVAeA
pHw6KXHiRztZRf0qqBboJWDOgjcpKa5aRSurL7unCLXXs6BeQ5aL99Tt6VatPJ/worjswkcGwz4V
eZrcD6SQXDwfFS5+9fYzqm9zB3mN84hjobvh/8RPg6usg4084qrqaFauEzo1KOPTFHlsBFj/VCV5
Rb+kyq5YqeZHU5XGtckQf59WHcsLhYokE4c60uJkGLv48HzxCrPmuRHBpYP0Dvqf5lLqPZbDY+HS
1JN0cO6q0dVH4kgpetuZoynRGLwqRfE1lmO6TYKkuIkddzGUtzna47kQV2bWEbpAo3avzCT6ZC4O
MeHK8ESzLHnPFBNpgYrsVhRoTxngjluvHdPj2E/FeR4za2cQj7YD1EKQgZM8RYaqinVziAuCYEDG
efRoNa11UlQ2dgBF+ZDprUL/aF2F2Q12VgAlnc9wpGxNLB8xTQgN+WdBpbRPUb/gNjSY03rIkJYg
/WQEgLJvVNEMg78utqwk0bYlVoJLkIrBuyA2k9GVu7xWNdL7wp+/+kVq8Qos6o48qq6DJohRvhpw
28UyKIq1dbHnWW0nCE0bz2q9vVY8LqcGUCB8GF/wfp7oLYtXUpDsgxMX96Jqqh293v8T0OHdhsy8
kqNHKFIyvuhBlzfYnsKv7GzjDboQVDuAQTN6lDisOnIEYD112ZmG8PTcF6wFTGFJT0/dx6oa61Xt
8kd66X9VszQrEnI42sGeRklgTc8TR/CVrcboYjCP2c/KhGqQtrwtfGjHuOM2gIYnoQVfSsfnYcEz
XCJZaEGVxwB5/SpyKK9Ihtl2jb/NsdIOJgC8qgX469HHXLfuGW5x9VhYYHlWYRAGR29MrGvUfOXG
mSYmn0JNN1UM1N5H+n4rc3pkBP6l+6DzeGF610MSxPydcSABHZNXnyo6zmeGGdEalPsbNpZgCzc6
ODthJQ9jD0guZoCIrsjMrmmtYsfNzGLfKzBzflcHd2PlfIVOn1/LosfrqwYNdn+ZqHNiuyWOimUZ
eTnrBQd1ORb+veOgmAzcEmBqDtcxYZJJC6RmasRx5zy62A0iSdtBDcCI2rjUt3XfsH161lKeYQOJ
R5HQMeSpTQI/U5JM8YGX3diSKRkdIo20ilObueCe80PH57hqcharofWiTRhhTLHbsrm3J+3vWFGg
wQRkNSFmNHDmAMzkvBqxk+ryLVgK57yq+ndt9t3XzOmCXUo8GJQ5qCyh4fd7Gpf5g+ingAgZq2Ww
BXc2jtHpuEpMtKphEPooTY6tiwXblzjdpAlrwCKRODLr9ti4WAdsz5qeCM0yaSz61jWaHKzijnzR
4CXimE4T5MPWhuPWhvC6Q29vC1HcgvKK8Ggh6CALb9gQ+tUxGyzpoqVIiw3M1dLHb6bTkpiF3B/h
P0Hzab1UkKMoresSgf7OUb13VWVzuTckSppuNuoDHx7FdEOTvY3daBOYmT6m6GM3VHWsRm33uURW
eGhQz9xXeia7tSNcEahCvKMPPVyB++RzdRvK9UnoR1+Keze1h01cTNZpdu3PZm9Dk0/ZVduc4QSK
S33f4a87JW2GtLvl/ahsxNqp0YUHpioxDAcigSbPwh1bocVixspHQreUmstQ4GuZN92QjhVuhkRh
xoG3zZEGg3YzNRPrfVMcpYdxQHXYR2FqdtAg8vwAW0sgBO/iQ27b1Sv1KlUOalS4MEnasQRaor2C
tcWLCyfIQLfE0TV7s6xawA0Mq4MdG9EN75W6ItBtBig1u/gKw4YsvyL/RgmEYdZtyxfCkzAS90bn
riQHUySLJs6TGgkI7TwO566SrJXojcakxp6U4KMxkKPfKz4ulkBpbZwZE0tv1biuIr95ruu6uYiG
DMig0sk+mEa5Abpmb1DovjL8ZxwIcvNUsO9snTYAul42wBgwbK/R9biHNIYroDqPxX4yv3SjW50a
pvd4jhj9NBIhc4rAe9WTcLQZ5PBKvprYY77XO51Z3TvpRs619GKmRp74Cqwv29VQV++9wXsNXY2y
raZxwODsGwJfuWVqw/k0ShtaSLDedDkgB7E6Ird6h5afKPa2RYUmsYXDrbH9nTthELRI+tpYpIPv
XY/0rmI0C774UmWHzlDB2bTb7N7iuIiGvB1p2NOZvual+lq1zCfKrODcoEM2Ir8X28EUSEobKVau
a+SbEU/vyppyQIWUb+txxqOJLLDYdgE7H2xrsjkWqFDkReOe1p2Jmo4+DE2cqSVaCxqiZ7v084i8
2PAoOIGHYtrqNP9uEre4gfWUvrVTOVxstzNeq4H+UGaqFkOidV9RWN4yWINFJfzxC9XeC1Izh14r
DhmiUcdN3dEvGnrUCnFcfOPH8UnTE1rRl0vBVDOF0mXYXI+pZa2auqovIcvOISyhZZJGw2SCeaqZ
42hHhUPGCgMME3dcYse39hxxhMjw0zJEL9fuSI7KyvQn/wo1ALFQnTshK2ZPEzMkmo7UD8RSKJoa
t56vPa+HdRzq5Ln1aVhrk2FDk7A12GIgxhWS4jqNYqTOdH8B5dcN0pzhhWxKOspJ6sIaEWD8MZWM
Y3FgPGOskwQ3ZC8VwelprnGX4KsQA2lEc46R0iMaatP2rSIdvMGsXk+EIzBjPGJFuYuTRD+iBIrX
VV65e+QtDAOAfODn6kJCI6dleMMILSo6igAk9zhpBNJj12hOdutUTB1Q2zAnsDhpdFMZbHXvfg+8
rg+YkY7jct43AFtho8JaY2+KYWKCWPmIlmHjQqGLnam7dpCsB5SCcZAg4q+SmhRaR1NZMiCVz2iP
nqsTgZMdY39ZfG6AhE8ctOyeYasNldFYWn6R1yQvQ4dKy3QMqOcgDVGvBfZ1Uwa0VJBsfHOGsfse
OHAMLYC/Rlq+azqze4Q45Z7kuGn512XfsRtYm14xzg9NvnPoEbAFF5SpYCleRxqUdxYCAxKfKlia
q6JmRqlTa9hUjkj2NercK4vyilxF6rdVw8aLGc5NDjWRUFBOQZ5FGjNL55lQghOnPjHGmp8cEhIe
+P8lwqANjW3WRcbW6sIJfx9qJISJ4pvRIcikI1d9SxwVcV5ITA6pFbdGLVAEq2cs7SjNjp8r++g6
iPgajC1XHEt7nAZxc5V09HhgyuutydAOkIhyoYbE9rUpk4gg0XGnKvzJJfNRwPV9b5hPDLHxS1qm
3neO61xbPmUlewVmJ6mCbZlN9Q0YcXtbz1kFNYKgALeO8Lqx4GWjAhdk80f8mmqyLBYoCB1qNGhR
tLbqDp6NY6PoDEAXadlHe/QzTBHwv+PCrIdP8eC3LybQLhirtJYulUJhRgqyvZ5LH/Sy4vWrIwAv
hFM+aUbhO9e/87A0UOAt2SRiRuxaGWhobA6gJ7qDkIixjKH/XGaleWd9CSgUPld5we/pU3Eawtw+
hxndWAPl/b0oS5xro+dhu0fciiKypiFvM9Vl8o0fC+m3a0t5dAZslNDKX+Zu0Uya0GlFhMWcU2S3
bdvoxWJPXKU9nQr66rRhsbcABR0s6DQI1iJ44HvodkgkBIC2hdJqGBQgsfAYtkq8SBRy3o1NFgmC
mLF+4ggs9z1+cRzSpKVcV1LyqcQ9JbGMx4PJ7oUm1hhvXVrb4jBWqJFJI0vc8lKMWHt9JFUsRjTI
TLPWK52mfG+l5rFlWGwiz4aEb+fZM8ryJ7d1WG/6jAzkiPxhx0vqd9C9yJ04+jYwZZ1kM2cTmDHS
i1dehVt2ClnKjRF2Wcs/dB1Xhn0/o4pClBfVz2TEmHtdpsNDEtoOWwqvXWMyRWV6NjNIBi+jI9M6
mia6djZuiVRFdYxTaWNZFqCEqMmL/dwq/bWIW3I5NbOBwEcu9eeE+N/GtyutLUyolsv//O//lD8k
xCN9I2s5gl4MMQ1oofP8r3/eVqbyTFsx+bFNIX/+850VWBy3p+KCNfpTMJfrQk5f/nyJXwPVuYTt
Uagr07Et8SG0nSaby2S6Ly5yPk36Cd+ck+Bbxg755+ssd+LnOHV+hHQ9k1ulBEnYP/+UiPwKe8q8
/FLGdzQtrDLY2KzLXfRSYTv887U+/CbluVT8jCq4klTSE0tQ/Q9PRcUMM1KG15chMPOrEhDGjStp
tKYdHyj5ft71f3E9LSyuiF7O0h8ek8cXDEWgiC9AFRB2184FqQm7x5+v8uFd+79f9cNVzJ9/VWwS
RcDcI75I+W0BZABH/vMFltvywyP65QLq5wuwsI70ubhA7SNMch9lf1/3f3kN5HIvPl5EKWl6wuR9
VtaHZ1OQVFBjXQ4uCJqOSVTcWgZEAgMVHbDtu1GZIGz9jR+hBZGUXLl+/PcfqZTlcqbz+MXyw49s
Wx3hp6OBlIbdJogUcNm7cvr854v87gX88SLLo/zhBXRj5qQyk8HFxNbWRLQAJqhPxsXoP/35Qr97
ZMrlh6DYUxBNP3xVnT146QwO61JX7ht8kG+Ow3ro9Zc/X0b/7qFphwWCEGNQzB9umsyxike5Ci9x
hPmyC2lDdxZ5gPKBJfoGO973Cifiv1/Tsi1P26arWaE+XJPHU7iOF4cXz3nz7EMcfcqia6sGWoDC
fyBy5M+X+92dtHCRkNjlKkc4y3//wyNrCryNwVCFF7iFsv4U1yCxjn++xO8+YEubFouTg7jm4xKY
yKGiFNPBxa93Wj7k8fmf/75rKTpg/HEqCrG8lT/8BJKVcd2iHT4T4raS1iezu/33C9DhA6RrceZy
Pr5tKUk9htlY8O2GLVz8v60Nv7k/rsfUnvdZasu0l7fwh3+/1KU7wUL3zml/e+rt/+If70mteH89
02Tk+/NfJ48pJ6bC9c5A3Av7ecj+8o385pvXwmSfXjYAkx3u57/P7DBWEwPjS4OBK/6qHBzjQL3/
stX85h79dJXlv//hHmGRjfIh6Fm+cMTS8Xp16+Tmn58yl9CmA93XFpb4sM/0BKoiIGSFpMlJE9g/
1tW0+fMlfn+v/v8lPtyrLGjIVh65RGBeKwNVCEfafeud/nyV33zS2qYww73v8NZ6H7dl1ZdVb3u8
T0t2g7r3q6vq4c+X+M3j8Nxl9ZW8r1zlwycniSGZa49XtoXjWgNO2P357//mRnnLlu9Y5B/w58XP
jzsTEcfrVvDFAW+isSMI8YDOMYi/VEy/3ioeObwH6br0GKT+8OmN5FcFZh145/lrm9ylT13/z18f
F7C1yY7PacdUH76+wNZ5bQfoJvPgxGnT+ed3VvPFKW4Vqkmb//TzfZJGY5cRcaFn19hNN3b8l9Lr
l9ujhRAem4JlORLN0ociGY+ipmlfmeeuOFrv5nCUevvnB/3Li8QVpOM5Wmq2Otf78F3XxujXxtRY
5xI+ldWAxp7v/v0Kpin5X14nVtgPt8hweo24X1pkjdHixY75l1f1P3/gp8qOJ8xnpvCqKFv/UuHb
fdCD4C3nc5h2GMfozQNSotNlRNc5AKhEk4D4MAjIvdvaP/jVX16BXyvL5fqwoZQnKVTMj1V4b880
OrNoJgvo3qrNDa0knBTHGfuCt/fuasIKvkNI/ue7qoTr2NJ2OaVJ88Mag07XcfH3jGcERfgSkvYv
C8xv3jz+qhY2LzUrgPVhMe7S2LAWj8V5Qax1N1ZzbYT/Wjbw6bApSgaaFJCm/FBD+nhI0ZsKiJ3m
N6mijTTe/3yP5PKP/PBmcAUbqf/y5dt6+ZE/bFokSTljUA0jLzc8LYIHM5ij6GvaO2M+q6/Oi00r
04ZaOjXB4c/X/u39ww5ka49gKSqLny+N0KxgblWOZxrwT0AmPieT86CYj/75Mr/5fDlFY2Bz6NpR
rX64h9kEV9SW7nRuKtHzoKL6Kk3S5C+f2PJXPt7H5ZDu0UpzlPpYo0ZeZjQ9tuOzhjAqWtYi8S5g
atkCj/V0/1/8pB8utmxNPzw0WHeplZcBn3OzECQ2GS6PP19BLrvXL78HIdOy9biaZ/HzJZj78T0z
fDkL70EzFGWMsu+ql1JCLIN9lxEWkDHHaP5Sh//2NlJ8uNbyUv7SVQEuNSQmuoVz2DFBdHrn01gM
twkyEp/M8iYVf1mZfvtyaDYOwbFXwYL8+WcSgoVcp/OmMxp7OtzZCUXjf3MJj8WPG0nC48fSv5wt
GTilms5DU34XtX/tZnr/56e1PO9fHtYPl/jwilN9xAEp3NM5aV8lCSFZfjeCyw/tv74V/6kwf7qU
SweH0k067IkArz7csL40kYsC8j8bMxkBjZ9M3ycrc4NV6kl0wQkBPRhgNlk0prdgZquNERMuXNjk
/eKURa/kINgYS9Q5GBvnbdmDvNMB+YkIfYFHSOrbVVo25COy4OIgwxcQdGoEuobWN8qwLQRDY91a
0yAvauyYjKS9vilG3R9SGTypshmeCeEdvyH8QlNkuLhLzb6O750wybYN4cUbl71wLW0c5ZnO38pO
YqNUYoYG2RUdpoZkzJDRe2W2M4K2uKqi0TkEVt2v2s6Z8WMO2dGLpmmLcbF4dAmMWlsVaSBdWBt3
oCci9GSY2lRROociLMsbMm68/Ww6uHTSzr32+2Y8yAJJPCMQhpFeLFYyE8N2jiua+iQjRUfTN4gA
SZgHM/vuLoOoozuG49iireB7oWlGu3ad3qUjjeIiZmqHlCdaIZ/BLw9d/iZqBX7lqaogbWF6AXLy
Git0vZbN1L7WE0mzJkRJwqj9k4t77DYzc3HfZNYpoDdWMqqZ8vHa8sj1iDywjmFeB1dO0E4HxZlG
sdvuAselLxTrb7QK500UA+N2tUs4QRwxWBfEhXQwtbde1ySf8yCFetcl+E1tnOsBTCZogM7oyhOZ
svc2Tck1gXX+JY69N1UAoJ6Svuy59eTKM4TLvYPBMAWfX/jiTTDiwNSUnxFVMGJti4UeWNfzy1TH
GLlyiR4dbMIADcYz3wDIQWwatOl9iXQgXrAKNfjSaiNeG5PrPpqTmb8hlpKfPN0UJ+a0+aoyvfda
5O3zrPD0cn8eeDHgKGbte2aMxsNcUFTwfkSPmiREfdVaHfmVwVxj67EjMgbwKhUHunXfCaVx7odm
aNdAR4ZNpqfgkOdOv+59tBYQpeQFGY7GE1Qh4fWMpnmLyJ5bCyOkO1Wbw6vfeBnqe5dYbTogpLy6
oYFZLXVvVDU8RGlqHorCkNZdaXXBPiqBX0wj0NXQJedhzLKajIXW2sqWvShcXhI4E5BSh+lcQk/k
PkdfE8j7X/KAKPsQlMOCJZGPqLCUc4UwKdsNCjb+5HPvV44ZBheXwd4tuc3Bp7Qqv5humT3/P9LO
dLdtbOu2T0SAffNXvWXHouI4jvOHSCoJ+77n03+DdXDvkShChHNQQApBobjFzd2uNdeYZSa/h1Sl
w9UEYNuoA75SrVDuQr7SIHTajo/Unehb603pIbonZihtfBWtshL36S7MY3yUQrR6g6BBih8rNVOf
hCU3B/5AWwURvbK+qhLcTKnGglZ0lXJrdGL53WVmIn01YveTmlc1L4oGC/bZput/GsHPhr0K/tyq
UX67kTYAYwzDjYQrKh8Z0Gul1dBeSwMcHGL8tdlakJJ0J91oFLXtql6l4MaSG2BFvrRTmiJ/wDcH
cZjrGa8lfpjHZtTRRC4sZMhupINGJkA7UBKdudR9DKiwEDIblJDUuLUEkY65y6BTd134rQ9KT8nf
ykYVfuoV8pdBDfwN5S0oqv0Ipbnnt/gEASCPi0Qlqwrr1tcCym/LmkJC8lDlixEp5Qi6M/dxhKlE
URvdn4Yj1GPBVe9nTX3KAzxybQWjGhKQHMZ4HhRuf2DhESltBmoaiY30NVCSMl33aVXCm+rCn+T8
YCL7XDrXysjhtQq9OSpBru2zVjC2bSQ1b5Tx11h5m5m0EZqmQnvRmiBtcbCJqD1/03yMUQIywV/k
uCIzCJ9m1eiN90gpsHbunDpj+Ra6A3AhuPdSLT7XYNN2kSCUn2Nd789BBDi6rkxQ8smgb2ozTO1G
wBVHoDrvUNXCsHUzPfxWum18CCAEr7tSQ7QQ4cTR+2l61EsHDyJAV1QySGb0WMWq+pRig7cRxOqs
QQdbB0B2XEFyqJAqf1HhRu6speANlN0bkXDs2FyhowgH3XxD/SKqDYT5gpUMz2FLdZRgIvMMkUWR
5R78T2VuYuJlqQ1YsM5YpaiTV9SIJsi2UwC7Xom3RZFTTenwo56oQq13PhyJT4NcWnsxNSGYZwBu
8gj3KfiN6cbTevXguqK0wzbP2nYYPqxzRLvf2XVxSfECf4vAEYd0AaoxzI5gm4WM6SZVQcyMUPhO
J6vdCsCVvE6yoOrWEaJBbI510qYrpfIKuzDd4nMWoGdCpY0Jak3NPnx0EoFu2H3FnNPAmK0aVqZu
is+Oh/GVUgfiQ2hhlZjhyLvFOaI7wvTDXBruwq4gX74rWf4fipBqeaEI9Qcg7MELUK92LZSUpBDg
zzfI3qp1GRry1vAanQRkLe2FHu4gZZMgLFDHuhvKohCH4iL1FPWmcJBD/tDgX1Ld4WOEk+LyAU1M
fO+FsDjqVidhFQv+sAwsd6+Uefa5SKPsIS6G+jUvAABLPULKosSThO0s2lKEUP0Ix8ruzuzzlQUc
bRWg29ontYy8L6C3VrJFkYkWwWcMMyt5iGSADIaS5o/ZaIoBk8o/QABAK6f71YuK1POfQMfyvSmM
hiwuaksU2xARh/pXqsFqrgyu3tTy+oi6U+mROeusiavKOzRH3h79PYt3hYtj1DjMMscc1RkVpNQ4
h4I6ROoD4qjmmbuODupCt/oWUJwT7FBYv4SBmx27psbwC+rsWFvowfsB5ZHVon7M3LGUN9aMldnI
sAoUyvF1lE4bARzzIzlskw8JxF3pMk7abvIeJvi1O+ByRsSvs8tVw9y1JuRUUQSZ3idwQiOtztAh
aYDOOqSGVG/+Yw7NP0hDjfemcSRO7D5rHvXD6AJSFBw6zha9T2FPVcCYRDXvfioFLASVsEbyP1B/
JWt1tQ+jBFY2RE2KVeC/gZY1KF5Mqa/FCP6JYwFjkIrBVVd7EN3TxgJzW55RLIE/kgwZEnZeaHvf
gZ+DRl0dwbLsNgGlPBvwxRwiUIp+7lSMPVCPYskgWQM6oAYyai43LdWHYbd1ytI/JFQB2kMQOYe0
rMvnmPLPjVBU+jMTqd92wSjGKkPxuUhShFAUmewCSoP3lI1jDZIHsJbiCLYqUR+wJmHlwMyvjfql
l93fEVWzkaKdcg6YW6r02jcdRXy/TtEd4j3el7aU1yG1ulX4zRp0wKGBNWxa0fsnlEKKfoQWwLWD
uUWSW8q6HOlIsmxwFNCoqKgKR9zKJgiWvCkpCx7MblvBRVo7kIS2Taa6u0BA2zfkrXqwpLraRgIG
rBE3WwiB6fu/iBUPbs3JVIdgo1AQioiI7D3XGBNrH1nZuhBQtp7U+1tdcz1qnaVM1vaUgAzNrmjR
QwKMwFLPc9+of0aoQn32O+cIdCYq2VjbU4PmScvzIMIdOMiAOmmqsCcXXG8CcExHDVLUs+Uav2AF
g+VKGfSqk3m7rkZ/X7euCdSvZd+J2QfBX+rbPmiqB0OU6xekq97OoFTvXZEj44mMT/XFqIToWJbp
YOuC62NMD608fSzcQaPeY+RHBWU5cN6O8uBUon1eefLQrdHLwCIq82Ab9aTe00gL7VKSjM8czSg8
d7Joh2eN/pR0jflKTQpIRKrr6mPX4eCMeE5sc2pKHP931CS1rQpG/BK5RvhY5Q2qo2AsIG9NdFWV
p2frnCPe3kkrYWeNlcMwJVEEDgpmJPB8DxFIl0Nq4cuthsZ3Ag3VEUsNUn7UQ3xFYhE8NVB7VmE8
htX6xn/1Auh9nULhLjYVwNXzXPxiyplvy67gr0PN97gP5TWoHJj8XhznX5oIGLc2YBFqZZzTMfIA
yUWE/ugB4dimbvYmlEjZkkCPn0Zs0KPsY+gFtMk9ZJqSnzSkwC8GgrIH6hQYKqN/VK4Ff/i/oJa0
Sg2kmLmpeX2ztxLWUu5buY2IlaN9ASkZGXjrbD1Myrm3AMsQWrQvyH1RDKpcNGLPbXEo0+SdXmji
yWJif6lEPd16nkMtcdB6OC7F4CG7vHkUQ9jqvQ5Pylfj6rMaIuVRuIYDRarLXQHkw4TqlZTd19BR
hU0N6grEH2BKPGebZwRL1LGzHK5FqD87WY7UHapZba2UYrv3NErXnCr57YQFiH+9yY9p4UvPqWzC
8RTLTaeLiL4GTGm5ClRPiuRVP6IELKjo5wqVLuC78KjEurXFNqBJu/DoiVTIuZWHReAg7j1JAJIL
1FoY5OHYkhdFuhnkR8FCda1o1Hq7g1vBZSfXQExc3nRVET9ScgbnBC4ySn+U51IWUEkZWNYOdDjb
epGWX8Do/Qr8yjyJCsscnkCcW9pcIPcN2BJ/S+w3Cykm7+/UG7kqsI6LE/VRSiysXGrxtz6ag8t1
gfNRp3RUagfwHCk82w2a0+w8ElJri9MfLghpv9WRf44kbH0rdJhfuxo2Yn5kBn9UxO3rVnGFU45Y
/ogsMd6FbiuuSZtC86Ksb8USLkBIZWPwtTLZt2LFKdSK5KNpmQWsdm04CGDqVl6IuEscHVhCXLwf
GsorHjvTy1BHYVao+W72XuVBvxVbx3kY5CZeD2KEfFPuwx+iN1DxU0jdE0jkP30QRq+qItCXWvi1
tUphl9bOP3VZxi+FEmR2FTkdZF5ZtlOABHjrsCI3sp7sOYlTsitJ8obACMpuL1VwKSGSjfwPwxk9
F46166NvImQiPosEcyl8aStMP5JnT2qpNRXRPblWL5zUiqiEHqjpI4H69FOjBu05Bh/2qlXSy1DF
BmV3Ymy9IJQ6KQ1VaXCEsfALI6T/eMd7the275bndZjPgrULVOcP2KD60dDQu8lNjsqOLWvteyho
U71olPVgtjjcynG5htbP2Qy1tmjAk3fbTRige81HvjfVF4CJSvRujq9lj0ouifsmEbFazMwGFykg
ZRAnvyKUMg+oapM/YdNDqOwhgTaKR02PBryz64v8pFewNiuQ9Bp4G2n4rMMLftBrLAM58op7qDJ/
iii0DqBHwk2HF8GKKi3QW/Jg7GJBevLgqa5NNxNtqjrHLjT6hwo3nY2vhD8o0PP3Ebcv0LdRTVSB
gu9IIvKUJAJHbq5g2hHpR/eadjqA/AH9HAB76MKCULw5na8fdebG3gcezB0xEmyB8xT2PhibmXlO
XKuJJfCumDI2Al4DXqqlKJhDdcPV1cEexZSp6+7woq8MjKBhpXmcLgzwitCSOQZA5/cRwW8TYsQr
t85/m36NoJApfhAIJGwhVaGQ7wphO2RZBkSZeSCEHT40IiMKXG27kmGvfDLrLqKMr/C/3g8g3oRB
x6ieBY8IaJFkmdMwaNG1ujYA67dr6UGXn4Z0IXA493yTuCFPljgfKJMkXYJCX0dZNNhV/dwFD568
kIpZeL46ycW2jiGYks/zrVME+KJd3++em0wF3UPmisMCSUwCn5P4KkVr7HGdM9gtiCqF+glx1wfZ
Qp537h0uG5nkeUst1lq9oRFM76nODP7Hx08+gYW2rqTIYrANYo7pOXff7/fR7M8f82CyaUFjnmo4
YK32ekj4yY7L73ap/Pjw0ynAFBEAAfCRgO1fx+mdoq2EotFFWyjk7/JYLNNFH03CGlB5yHaQi7IY
qdMcZcopOsxKjGkdMT6RKSP9gGfh/deYGUi0gXSDNBR3EXXyEUi0WIqf1JotWSeptIuEUMWX+03o
01zA+BooUw0V4KuCePS6p2o1Ba4rYiZcs0eWsvGiwduNrOi7AXR1YUyNQ3KSDEDBKY8N6ohHpxm8
nkhjDvhNY4PsDmHcHAenPquW9EUu3X/EviYe2S0IR2aGGU3qKn5QtKnpk/yDmAmdGai5ZqcuzldH
z/11v/vGLzB9JVQEzHHUVKg6JknjCHC85uBwYMvJL9gdUAhWBFNXVLKsRIkwkLfQhbeJNr4XeX+E
STRr0DnX30uDFRUlnqjbSWNI21x2sPaCu6k5+r7FSxRyCjHb5EunCNs2yZyFlW2uO8d1zaRTkclM
tQ2EdSuBAgXdRsmy7ttjgGfP/Q5damGSSGzY072WslnbRdwVMySNL/cbmBvwujoqZFl7EGNP5lTK
YdkkmsSIoDSDJEurksKBEQQk5KOdNUpNFLoLhaxmIS24/lS9xLm/NWrFLomhUdohEMi9/y5zQg1R
ROmIyG7UO06HXzDIhVjlhWxTV8sbUEVtJwVVlNlxwEJHi8s3Actu0VH3pZXsPQJ6avf7/m+4+WBo
DpDh/f985WQf4kRtwhUjmThWpVpjGYO6MObnWuBAyPRFTCjz4a77EfInZVZUFtv/BrcoPaI0v14S
mt9OLBRHisrAEFFPsHNMV4o+V/McpA3WoIabIDL71+anMLnDWmUJ5orCxYgy8EegEv5rqvvmTmmT
n/c7c3yVq+Vk/BFIHIBZo9YztMmPiAU3CYw6QuPArd6ASmbiAi1j2geKbd0Ae/6L5mgFCLSi3W7C
QUm0rtaV1tYSeauk37q6pBysXJf1m5ouyB1vVsrx1VCNmZphMmCmQ9UoFOygqMezu078KmvurtDh
PWnkXtg4AYtobbLx9egfCdvq+2852zLVCoixOI/d6IFbFWyTI0mtDcJv1VJMKpMt1ZMHR3mSmnNJ
FR42XQvL2M1Wx9uqCKcYs5bI5Jws016j6WRKzNZW5XTYJH38rMfY66XwjkzKeHqm5zaWIWrdf9W5
ZjVD1Vl3JHMcRtdTRS3LGkNFq7M1VrVY31PSBtxe5qYmbfhrmi181JmpiYwOiRgiCzb06ekhsjru
hobCeHWJrhPnWhLTjcv9dEIg7yd/xCFLJFN8/UJKBFAXZgxzn2uiOZJwYKtHFP/e77fZ9yB1xI6G
8FedHrSYAigH5LKzB9XYdIN2Asby8DdNsH6hFufQO70UeL1A1L5oOjvM0vrcm8RGOWG7L/dbmRsA
BuddYwQDIMOZrJWQhwtNE9LOZkiS1TtoxZgiOmZ4mtQaXIL3+83dbKYM88vmJos/ph9Njy9TB/kB
VUJHwf+X3tJ3Q/DP/XbmprAhs10bnBolVLrXw6AWM8tz8fq0CdZ81pyMRbh/DzL1qwGzTaa8EKT/
c4yYemFczO4KzCeFM6sI4nU6odKoiSLPDHob34YVYABiG/lW00piT79y6zXltOUqP9WlAqG5YU8J
GocH6Ea3AkhBsLSq9CW0iMOrxDlcK/5kwq/7fTp3eNBEg6GIxJIhP5XC6lAly6wdOtulQJkVWEaL
IkSn2sEq1ChX0nDWk4MiYgX4R2gfPl4ExVLMqsyfKtc/2HPX31RtofMqvijbOdTmmDCm63uH+684
M62vmhi7+UL4Zlb5GIkdZNvEsr2Lgaqe7zcws19fNTA54hXUhdaaxztIAckQZefVD22G6iJ4r+WF
o8HsuyiSzu5JZkKUJku7OKiyEpDrsg3AIc6PJUHiwuPlSUikC60Bom7E41eZDOgW2Mn9rpoZ0pjM
choe1z8OxpMd0W9UEjO+RMwFNjV23bX0miN8OYatpC3sStL4rMmuYYgmwQVUvFyg//3vF9+9x151
kFJxQMtvAaF4V3FoFPydl35VvV/mMGaB8oOJVktdCArMLL9XDcvXAy7QQsXttHqwoQO+oCfeesqb
09qVXG4G/1BHC1rBueWJ9qhbYGAgBZ+W4GVConBOLQc7k92feij+zORsS26GYLpHjXyQ7EXf+Gdw
8ielQcJx/4vODBmDBBYxEEqIqJydjMjayjQzrhFfypTJQLBf2FsWHm9NRmQDeLz3ZB7PPXiFf3Rl
/vmL38+RnxsUUlyuT9cfyy39MjDburdjV/gKx48Ttwvb6X4j40OmQ5FKif/XiDJ5i6rBpsJqcxSq
uCisUDB/TkLtlTj0r84jgC+K74I1BKvE7Pb3G56bbxIwYJNZQInkTYy2IBwuOQEa+vIb8Di92pMe
vN/EzO5vXDYxfsGLaaaWut41ZTzYvrFRfxTSNi4OpbYwxmeHgU5ls4pNh8Qp87oR8AyyUkIptpUB
ZPU6Weqn+Zf47/MnU9bpBTHTXGodQJ021t6Vdm11kJfiUPNf47+tTA4wZWX2ddLQipJvRfx/vgGM
uf8xZlv49wDLNVa6iRWmel+FYEdHUS+69ciE2SyXz1Khbf+ndrTJgMbjsYQQ1fe2xj2uk6tnl8zs
SvNK+2/a4c6Gatjgujg5yTpJiWQNsoqtpZ8SNMCljeTifhOzQ8v8bxOT06vlFjhiQOyxXbQ7JXh4
LVj4KLODi2OjqXLlpVJ5MngFUvlpCfPEDjk+JsC1MLXc4FHXQij++LuwEBMclDWRYMz4Sy7mYkgx
NCAz3MBCAoKoyRYePze6Lh8/+RoRl1YrRqmJ0N7YyL8bNKbqX6wmnHdZrKi5ZDsbf8LFG/SloPiY
0ou2l+MjvXYfEFWAgvyLbiLYTWgOCwkKX68bMaCjBkCrB9scUN2IFVwLU3u938bcRyciRsklAUbC
DZO+MvGFRNHtirYJcdsKIINBu/AtgE7B7n5LcwOYnZ9TPHEri+vR9dsgCCUAIfQkaQqz2UuRHG9c
igo+GkM3eb6oUceLuxjCvckgFg1B0wWf01Rb7vCNHxY+yVx38S0kjVJqsolTxIMek+53Bm2wewUt
pJuvI2PE1Bz0auFYOA6g6VZMUAYmDtdIQB+Tby+XiaZ6rdPZJKlXTfgjQbOSxAtXjoVGpssjktpS
qcHV2EmKhU3+1qgERZbCFbONcG0ay7BUemwywjirJw1HlY4vgouc8Ie2Vnn18vHBRUdRgTeGXm/q
rWTidQElep1tons9AquV945b/7nfyPhLb77JRSOTEezkBjREXGvs0b8nyt8T0uiZ8s6XsdK/aYqM
oCpLZIRuLiCtig3SYKBkDzrorrJYPGK8dW7S4VMW6K8Fst77rzY3OSmul4hbIeNVpktNFhVqEeYq
JVEa4GuJi6GysCjPzpz/tmBMtmL8rpWSKvzetox9gGlY9GmUui0dwKTZ0UZsT2IR4KytTLZJp0my
DIQWMTjKVThZfGpxso+i8s3Fl/jRqXO0ISjZiBzH5jeoVRCYSerjKdZBkQJLBvhrA36t3t/v35m7
FnFHzoUESlQ+6eRnCSX6eLkLWWab71H0XSrOur8hNE91YAxX4n5jM31gEn0id0kmB5c25XqlVQxs
eguDdHVDlRB78KpSWUMARt5vZmbMsMyOKXHgHAp0ietmZARmhjNwn0tw9bAsylM+fpqmAYsIJC9B
Nfr4nhebbOGqVNRkOkd2BEfaIya6Cx0181UMjeQgugciZgAyrhto0kgKhZpkTRYXP2PJ/6SBG6au
CjO1irTbyorFZp8n8c8Pd9xVs5N1pHezFjWP19uFBu4897aLRZTSzLf5T707s5nU4b938YuuM4BV
W/BfKX2NMX9NKgRxQLDjHVcg/VHspfJRaHzrGYk9NR1w1FY40cdbvAJhFcDJ2rtymsMXVYP3+68+
MzT5XeMCzbhTsX297nGsVFNMU+nxoH30vuGBIHrbv2gB0AbMGAPQzzQ15nvUzPlAfmwJsWtoFgiK
X1OMmO+3Mrea6aKpEY2kWpDS8+v3AIkaqY3FzhlB5UwGNKvFQ1lR2GEsDNGlhiZjxTWxEmkCGnJ6
BCJiukGDderiDr6Ppb7df6m56QDxgQsMcSgEe5MJ3fruwC5KNWci4DTd9tvUEjCJQ1CDAeQqamF0
i/73+23Ovd/4nagqZqm6SWa4Ob6GZkHNZeScUvVsRiL+B2thMTYu80Gme/dFO9Ojjmj1gVz0nKXD
LtmkVDyVKN+sToAZ/dWIHpWUuBcTPjiC2nvIcJC9/5pzXXvZ/ORYGvdgJRHrsVZKm7JfF8NbWh4l
bYO7nGgc7rc1N/c5pdCZnLgoNZ6MTT/s8MepZa7vBSiYTMWmtkeyer+R2RciPyrpCoIiNoHrCYCN
soFtB9+NG3GzVwRheAJ56OCYh49SAwt0G6ht+FLG3hLEZbZljpMcwIH9mdNdQYko58MHjrBleSjk
al2QzRnkLz72f5ZuS8bChWLm0Mf9yyDrTJJyvOxdv2gxcrtqLDJtTTgTcon7XVY80q/6h1kopsh1
hfMx5eEj52gy+9RK76jrDUSb6or1UPyi3KLyvt7/ajNDg6p3hgVkB8q11XE2XmwLpYhTWY/i2U6H
L86w09qHv3g+OILxAsb9fkpcyFI3lpoul+wS07F+lZsLq+Hs7794/uT3i6MzSa1Eki1DhQ0Beecf
ViqOX0GHGUGcWgcTN9mgRKJScdQroi1i5SNvBjSzH+8icH2ASkbC4s2Cl5llG8eKIdnmpx6HR4EK
q/sNjDNvstIxVMdHs/ej6pycmgioRaWjNrKtRqGxqa34wcFHS2hrrK21Q6FV4bporYGiy/Db/ZZn
1nIwVKjXxrwnQoLJmlAnoZgIowwTX4G2XetfBWvbJJ//phH0awYu1ajLJh8I2zgpwLxOxLIaS5Go
7x9qB8QsFkOvuhLv/6Kxi2P7pDG1xapARMFm16X+ua6Dl7FkcYUJ0Akk78KLzY3ty9PuZGwr4L8t
o1IGW813enusft9/lZmTF4E9nTHNed0AFHY99buiNareIaUVvGOiayq2Uy5sCbMvAA5Q4pJDCnoa
/LaM1hsCaNMkMH9lyUqLlqbO2NvXIxuKi8Klhgg7/56uLpKMtxQsIeMEZ3yTuEfX+uZTnYwV3ab7
MNQOkRGNKSpCICJK03UgxfEHB5ZeP6XS0X/0nQ9fba4fP25yFwux3wKMwIxVPyVP5mgXvPApZtLl
aKRYX0bpIMm26c+3sl6nkLnSThSseAVchOFUu1Cw8wdJe8hkcaNXv6SxHFh4lCiVlLovHx1t1+1P
3s/q+5SCsFY7CdZrTrlu4R/rWFpY6W6HNI2MZCzCsOiXpkKLxmqTfAh5Scn/jHULbs6r0Djff5F/
pV7TQWcoVBuhx2JPm0rBcCAVxYDD1onYfL4rmlgHfe8q2otX+8EbvUxBZxp/tnr87upMVjjyZL63
EvCswZIyo7a8sspH/KWKZ6SiZB8HJ/DfaqE295Xa1Y+q77k2vOf4YQjceK+5RbjPFCRu2GUpPrXP
cnVg0yv7jZb03bHjlHLAnAexKXqIh76poh9N7rtnMk+YvQem9BYOnfDm9hqoxN7L7MaDlVkXQ4RZ
aYT83h3CVRJI4dqIe0yuwlpK9ixxDQVbQ/YcUL2HOFdVXrvAeqnS6g/ugfJKwFucGrDBx/iUOJj3
UPS9+5725vAIs71+wCMR2+uoyfU/HVqy35HcC5v7X+J2edERmOjaSEIDoDpNT8hC4+lJ7MknT97k
CjTQhdG09Hx5MiUx+CtLjItPVf8Sq2+q9uP+779dva5//2QBrhoJ53VVkE5t5Is2poblJ4lQOGAY
sVGoq/Fk/xlUZL5AwJubJONW+S97Ur3ZlI2Esisx1pgk+SmifJSq7g8DNFkrL5qY3q2U0ikSL6MJ
C+9K6qZ2H+248fGQZscSHuVmx09TBmBXu/pJFNsdHq9D/juLq5XqHF3KEe+3dTsIrtuarFtdXqmR
W9BW35h7F8yVLi8szTMtICwBVUd4klPadBhLqZsoOdG7k9Tssi22TPdf4PYMxrGVzXFsghDglKJp
uBlRVlcyT1L3UnNHybVRHHXAJ/Z+O3OvAa+WIybIzpFEeT1b8Bp1c0FqzJMvfm8eE/Pb/cfPvQbv
QRkyR1mkqZODF1kRIfNcSz9J8HHPnTkA8tBy4csQKe2z1ojRAptLHmf39TKvQtEeKX7IblHBTs6u
Tl27DZY/CeKyPD+3Wf8gmZRKbws/HOAYmSL8puTdFLNw2w5h+WzgYLoKkgRrxQqsm4ij3bE0S+sl
ZWWHEq9H+a4v1ITON421ksnhDw0d5HlkIKxTIa2/3O+w22k+boRgxRBvjMmpye93I6lqhHiIT9AD
RK1ZkdlZFR/OSaksYUwQc8Qx32S5PQ7DKpWdwckQ8/WAvrDUcWjTNvff5HZkja0QLOEYOXPKSwov
lQNsQk9Cg6OPt26HpZ1krq/GsDL5TmoRbkp7cKrrO1VMwpMSiyvNgAAg1qu2+/Px9wCez01F4ibM
he96hnRpr5HzTKNTj1HHuV/iVN9e81B6Xjx+7MaLE2QgVa3Xajze0d4HfytUT1A1znmFu8heyj+8
LKr6yHejoJaQ0s2XJwmFzVPH6JKT6JNBlTfguo/2Fsxfg4Aw2W6FxO0kzAKa1MCSKi1PmbwphX2a
LqyL43p0Pb95PmkECwWnTjXoZH74quj5lhKUJ0kug0+NaHpfRE4Ux1DTiycMLtsHRRCNVee1S4Vk
t+N5bHlUOegy4q3pUdxTM7ycq7w8Vb+aaBW8/kW/XTx9sg6LfQimIyjKU453oF49NH8RsCBFQtkM
eVULhOu0+NEKI2AWLHmnDnAB3kH4Zn78FViy+CqE8+ipyURRXElNJJVP3xfPgvMkYl+y0MAYOpt8
fFknVkllkykxjMcF4WKuSLUMfMEcj3a0tXWTVls7BVymtRjFhnVwsbr/wvU4XVPIq64zgcsZFn1N
TubM6X3c1CHx/kgdq1hXolOsmdmvjBgJ1xS3Eam20eudQPr5HDayiR+HZ+5yK8IUT+5xRI0AK3WK
/OK2lfZsOppwCLwEwSNs++G1s3S8R6RUdg8l5TQZYDms3rGEHh5bOW9fYxxOVq3uY1CelIIhrMtC
7DdJkRkfvpDSMxpfmKAqLPTp/BNzT657TM/tesAJ8ouZL+wdt7Pg+vnj/nvxCXKzqJ2s5vkNBah4
ZWEFc/8jz8hLaYHxyWY8pj6n0YHSc7u2A72NvPlzhDpDw1CyA0wQATETPuVetGnz9z6JN/fblcfh
eT24iAvTLFWvBAtuIuFOaPZKZBVIvhphlWLKpZOcyZ1g63VvhfM4uHvJ+dbo3x3q9kT30MLSkIIX
s3kdKlT6RryOSmPdqn+6qHuI22KV5Z/Uxr7/I293vKvfOJWnlmbaVHpdlXZWbjNhkxr4C2//tyYm
C7gXKTjikl606+gt9ZEOYhUuLix2S68xGUQGByqvUHgNLTnL6fdYwXs5Wbht3G4UY1fB7WWjU5Ha
ThZUgfKuBnO20gbO1D73sSicsPXkvmnBJQqGFAPURnjt4VstDOB/VesXA4nBI+EAolMEzjnUYtG9
niJZ6MauBD/ljP8jaIbY9/ZZDzAx9fVeWHVO3z5LIQ5EeS2+B00Yr1VHP4tewMBWGhT94CAecnxO
NnFivhDMCDdK7UKEi4fqsXHrVyOC6Xb/o08Ryze/eTzHX0xrCcKGJsV8jkzNgIsJbzibPjq59GYh
YS+UZp1gBGup3cGMtSekZet6kB/u/4bJynLzEyZXhd5yQqxO6DZxeBeEowK08H9rYDIitMbrRG98
x/orkLE8XHj8ZFD/5/dzrGbtGAfANJXMthhXGQCbc5onAK0+YRRd085fvMNFI2MnXnynIjCjyhdp
BMZir1Pgu7AKLr3EZOz6UADLaHyJkXg4bHpIjsFCP02uhPQTyTdEA6O9EiV8U1UL9jB6JQt1ftaJ
XCv6pz55La1XR00X2rkdT7LE7RwoDzksdESTVxHlymuEwg/OqbmO8VFuFp5/21XXz59MmSEzKq9L
eP4YCzR3FqbOyULOcvYVCJUheDfHcMDka3dakISC5fhnrzI2JWUlXrpwX557CWwDxsgrp9sbHUes
Z6Kn5ol/zs1HDOKSZBPGCyeSpSYm065xhRDeSuyfm3otp4C9OLh9eFag3rh4i8mloDcSsVI83kIv
d1UM5WZhVsx9h4vnm5OUbuoruFfrGIKp0R83jgFPLqx9C300PbV1Rq8XYBx9rpdvevanKYq1uBSw
WmpjsumaeabJRkQbdb4We0BER3Vp9ZBm5jYfgin3HwLBdM71ABMzIRe8s5HCRJaydRceMOsIEpJ7
rzE21JXyAOW49n7X+i/B+o0HtFfvwqLc3V8m59/1v79jMjctpSkduHbeeZA3tbwzvY3e/EUT1MSx
w1OCfKtPwlAajnAV+Gc4voq+b5yXYknIP/cWl01Mpr9RNI0Rhp7PjrIW4XVVBywR73fU3Ae7bGL8
CRf7ieOpZSHAMTv7xjcpxgr2YORrXdvfb2Vu/ly2Mvkc7AaSK8QufeVQw3rIl5wAZjsK5SIRP/wT
bm6evjb02LriL5aKD7AQM6Bn0vYvXuGiicm3UAhqNGUkM7IroGNrM1k4Nc52EZI6FRdABG+qcv0h
SkEK88rXvbOrrwQR7OzCbjX7oS+eP/n9lpLVKYkX71xbz+TXguTZhNni/82kuGhlMpzA42t+4Wje
WYt2cvAYsuKbS4k8OuL6dE3m4KKJyVjC1VkvitjgQ3zD98nEZzg4Ju1CI+OGca+RyVm0xR56qBJ6
C7PWXV6JwFogHmo/ahD6xhnEU5R+/ovxdfFak11S6zzJI2Xunbt+B1g3WFqal8bXZItsFGqb9G58
vrJGNKB/0PVrPNVdfpZp7kjwE8v0DZ4/+hH/jpagIQs/X5vcSpUqMIoi4IMM8ir/pv/8nzpfm2yN
cojRK2utd66qo5bvFiv6ZyefybFXR/NAEmQynKq2NI0ed7czOQgtB9j07MMaVd7+4i0uWpkMoa71
jFYuWAVDc63F4Gc3958/u8pePH8yhEoAR6lriN65HB4aO4gfunZhkV3op+k5q05lRy1b3qBF2UJ6
JVw17e/M+fbh9yAvgXiZS7pEqd9kLOVViA6yc91zla7ybo2ZcFctlGTPDFcZZRg3QZT7EGgmn4Js
vq9mXi1QgOusLONXLnYLK+1MV8kmBHz+oZ0be0tRdcSQ+4ljd62y6cNHK3gx2kMMsfF+Z42/dLIS
XrUzvunFAUFSBLMh3e3YkfCdkD9o+bNs4VSMy0GXf5fThY4bZ8K95iYbiGy6HTxzmhOVb3FgO96+
j99D9QlvxIUN8XY0jzUJhJMpGgD8OdWDOnCXhj50RFvTD5DGjeQZsvP9vrsdBWMT8AAA2Y/plsmE
0V1uDTBeJDuR14arbitv6YS40MJUazqYUVDG/7bgv49c+iWro7lOImtLAhfrF5A7k88hVXgiJEkn
2b2rownQPmPGfhDSZn+/o26/OpI2daxB4R5Hfc1kRmYBMmAEQJKdAv/AwmQvFNkvycm3LcqqvKwX
5s7sW1GjblFaAP9pGqAbsq6P+5K3ioXmqPnOykxEoPH/3H+p25ljIjQitY4SmDDk9C4EcJqCGI+z
QuF1j0Hefi6NIloPyfBP62iPyTC8mJ6xcJ2/XRVokwTV+K24mEwl457XWP9H2pU1x8kk219EBMVS
wCvQi6SWhNS2ZfuF8MpSQLFvv/6esueOu6uJJloz34wnYhxDdm1ZWZknz6nTIQPqNQe/8MzybxO8
D1RY9rXOkhXXsLT5AE23kS+HBtdF1K1DBCKaaoCQi/FTmH9BS+WKgaV1OjUgfsCJ7wG63y7nBAbs
aQfaUR9U/WrL/OvLtGwEaTu0s6KETOW7307zmbaOGkxG4Vdz683Kq9GsGFmeqn9GpOie6Xptpjwm
gdPctTMEzFdmauX7lnSA0oIq3RzCmTUUDUJQrrgRT4NbBhsLUF1gaMH/eAFqN2kPFCUWJGDGMUl+
ZEgPvmMZINQMP4n2kQvmCDBlVECImGjETsB+b4cx3UEPFMxlvU5Xjv/iZIFHGEKPEJS/iMaqYShJ
r2AxDNr4KAx6pv6e5TixIF3/0HDWormycfTV8hin/IhK2RqIVm4N+7skEMEBPwXAdBetS7o6DExp
LcwYhV6zkeI2jtUDiKA/KrHuWmQ2vKhufvEZ2Po4TiBWxvdhSdwmVVxalZvr67fkeUDmCsgHukjQ
AiTtQC3perUbgVY3da/6pKBzgATV/I6VMwUZI7D9BtiIpGOkTpPVd6FJglSP8709QsCrKq21tsul
/WECYS1az3Fpy+1TzIFAsooWiyCBElL0AeHPO7bHqQFpruwy7HtcHSSw0kMyPrznrJ5+XvJotWFG
rJ5mEswh0Ig+v/mZgback+mRFqGae7MHzREJFGvfl3dcXfn+4k4C+glKbGAh1uXArCvHguWdQSD+
5bXVrnGeHXKAcsf1/bq4yCdWpEkKqxy9c4UOj1ylPukS//f17y9U1NDxj+4mBOEgtLwI/mLFTBH/
ASGa5G8m1Nopgy5DEGtPWsIPNeRLzTb0+2yEnspzP6zk3JdGByI3sE8CtwSsjLj0Tm/OdoYOMJob
A9sGwWVU+Pvro1sK2Cw4HfRnWcBsy/lqiPjxMiPoGmMjDxPXVO3aMxXWfRoRLG57TS3uTAjgrDwO
lnYG3DUaNR0AIi+wcUVKuqYD3CMYCqBjOp7Nj2YD5TPemt09eDfW9OqX7Ik2IkiLgk3zonk/mVis
11GDW5XQXd7a+wbySnSbhiuzubRap3akvThNwPXyqRLjCj/PrN5DnuLT7QsmOiGwWNCpuQhGKyjf
zQ4BaUc48Z0Zp4+gv4BSYz8+Zpr5AMGk2/ONmLITg2JuT3ZgFpM0tlUYLJrPZn/PaeWX04feGN7h
S9HnCswlqE/QjyV7I00Jq8FSVfCBlV7neOrM/etTt7Q6ABmicQA0nQC1ib8/GYk+TyUC0Qk5vwQa
GSXET26vJCKwgZAs8gQQQILI67kFqCkmkTmLfT2UaLwMSkogS/f9+jAW4txTI/KtNmVtbaUxjPAB
/XZ4r2zK3OpcU9O27zEk2AQECPCirzOFRibLxbPAafeN8jNsH+rhw3UTC0uCmxl1F8CDwD6kSvEV
Y3mSWArTg9z4HDm/gAy6/v2Fg48HLzgP8fBFx4h8BXHSzrWioPM25Y9187mvdiw2oSf8et3MwpIg
XAJToCDPxXUn7d2+qgif0HEbJBDvgJbNZxD7v8MCWgg1tHNpInA631mQRDEn5O3QQjyWmyQfHtsx
3FT1WsPg0kAECBe0lOjswKVwbqYktWFPNu66WXlUZygMzqlXlytv24VFR0ci4BUoFwG9Kuci+FjM
ejvjTgv5kzo9Zb9unyodjEaoH0GkB22j52OgigPFTBttuxlEvKDjEOSl83EO1RVfvzhVuL7Q8Awt
cxg7NzNBJdUeuwFbq9d2k9JvWdl+TmK2ghxYCj/QsW3aREObLSQ7pBgTDSmspkUE/+s4oZD4mzw9
S+6Mpt0yyCi6bRrviwhKKuV8KGr+Ay3mjduBQPL6rC4ECvgZ2IGYUbwcZbjuSGNIMTspaAH6cTtk
EGU1809dSt/0MEYpZfp83ZxMwikeRRQbBPc1IK7IV0mr2AMPHmZ9iy5vNGlt55KkP7va6aHK7Kh+
XI39ZnJmSPxSJfsM2iTq89AAVo9Dm/UdPgQZLcGQBZj9Rb9ZVNs1gMn4JVE8uuiycqfQ8aIc7Vpr
LY4yYvLvoHVdB/UODF1wjU9mHlcNlGMDjfLuMY7YG1PGCPpvrIt3GeX8KVN0eq/WRuO1IbX9TrHe
8eTFwceTGpxagBjLvoyGGYRBO7Sljk280e3ypdWtFejpklc+NSFdxMWANo1GR2MtUgIAZz4ajuLX
ERTRoht57f5MqHh+gLIJ3QsA850f0nh2IP5KMtDG6l40utmNJKZ/vo/gCKuFg2FeHE42zEgazqAz
HLw+erLUlThZXH/nSXRInQqKLhB1od1KfiY7Kd7IvQZyFpKVe1P/mmTqpiLHPIrQ8fgK+vnrh25p
XeDNxDyhXwkN3eezBe2r2CnCegoeNOttC86Pt9u/j+ZMEw4E9XE0x5x/v6sM1GJZOwVooGx9Gj/N
2lOy1py2cLvAc2i4YeBBRAL13AgecaNV9ZMZgGkj/JDWH6+PYfnzotsdVz3iMHmOoP9NFbS4QrDi
a2HeJSifXDewsOb4/f8MiL8/iVILvVHqrIABuIJdrQF+HPa+Y3/QzH4zgt+u1yL/usXFIaE5Gc09
tihtaucWY2YPk5pkJvLbmyTa5SvX/cJFiQyaCXUbjAtqRNKMtUNfF03dWhDRgeKx178U6TsGcGpB
mjLWlz1tzMYKivknQ+Es0dfQmmtjkC77LonA/9fUVtCFG0I2au03K2dj2QLYwcDQjX8ssUgny66H
uslR4bCCuLlHapazg7bG+7dwvLEQ/0yIn3BiQikqdWqQeUOa33FzRXhDg30tPt6+m06tiF9xYsXM
bG2uZwwkUfdWttPWkCliu0g+EcpuIHwn4K0GUkj6vkN5MbZ9ZgVm/I3yezAfl8k340s9344VRGUJ
lR0kKkTpR4YBkwJMHXbBrWDOvjTKL6dcabBaXI6T70srXlYdofC3VhDavTeomwbA1tD4WU4rt+3y
hP0bh7TsbQPFmb7HOAay6419GEPXdRt+d7rN9YVfHo/AS6NZzFDlVBKkK5QJCR8aKOb3DH0x9jMz
vBu7q8SFi0X5Z0TyVVXYaYVhhzRQW/stzrU9GCC/XR+HmI/LDfbPhPSYSydNTfRBoaC0sb5UPdtG
RT8B7b/WH7PkdnEbgtpXCCho8uU+8ghiOehqDhTuTpUfrTFILowD9I3IeYGnFhGl/ECpZkh2jlMP
BiZnZ+Z33U9rrbV5YQQoTQpmbRQp0fooXbWaAW3gATxi6DC5b34kycqGWhoAKHCJjf9oQHdIFwet
VAcSliZuwrIHkULlxTWI6D9cX+3LMTiwgJsPvkRw4EljoCCUUaFVqgXN6E266/R3179/OQhB3Sa0
4wQ73QVGZYZkNdSekJ5u0HUGmMeGa2wXxfTmQw4zUHcQlKuIdOV6sQ31Wl4TRQumEVgYZUutl5wc
WrbT1lp+Lo/5uSUxoSf+PW6pyngNS8p4dKr7HKB5AmArhEivT9xlHHRuR0zsiZ2SpkrOMwfiGOD3
MPTnrsrcsg1GvfDr+tDejlhykBHEP9gL2M3yabGd2ohAz6QFlhVhF0DTN3qERp6rza/Xx7W04U4M
ySkWPpWZrQpDIWRcx+5rDVDidQuXDh9QJZDkQCVIoKPkLT2AlQPsmpUJqsnKnw3og2vp8L1s2Tbp
2XdtHj5ft7cwImCwkLoVr5RLbS4FLHN9R8YxsAbrZ0bhaqz05jKI8DEQIkCJFAl8mWKO6NwAYasx
Bqn5Gm+NeGVNFg4pQWBExcMHQaou7bUWSpxaHOHz1hvrDnX8mLGVNVmcoxMLUtRiWl0+5iHokEPG
3K49TmvB3ZIBiMUKP4//gj87Py5qbFuJrhXg8YQEd9lC7Tu6UVYIdy+SAicmpCA4j2w6oiUKkhqI
HNvZH5AfzIaVbMtC4gdWoNxLkR8ELZa81BGfdK3vsJv65g4K1oXuFtWORrtI8XAczWkDDny6VuRY
mD3U16CFCAgeHo2adNVEfZ2zum2R6tYGz246NPDdfg/AAhLpKHsD6CdjFUNjaking5++iL7bcQHM
nd+z3fWDuJA/gg4TkrfQCRP5T1s73wRZpodZ16NWU5aPkzltWdi4akFdNbuLuseI32d9flfymwNZ
WEW9A+l7wXgh53OR6LVjyJXPQcOgVDn3P4bK2KiF8RUEGTenwWEKNJqIyFEhQjb8fIBaYuZE7TiS
rs6+6H8N5Em5kZFR7PIzE9JJTVmJPqeuQr61VXw2TI9Nw1b2wtJuQ1M3fj9ubDy4pZijUnJSMSVB
bjPtI7A8tU+aukb8uHB9IrAEYwfqNohv5FJUXAz6LARzA2VwtrmTPeeV7dEcZNdV6IcEMr1JU624
0cVxoXiAtAhahy6OLlNSPPMLrI7eQtgcGcqf1/f3gpvGZkLiSNBN4Skh+ThO7T6hZTgFPHlUKwad
3NTtk9uvGvAR4OMIawEnlR0pGP5t1kRI6WWgOUnr2cvXHkoL03RmQfKjUzMraU9gAStif+nyFQ8q
/u/n7xfByeSghwYpHahYSRu4RKuTVptKG8Rmdc/zxHBTwsE4PT1VqfZkRxV1GTEgKbGW6FkaFzpB
kQtF1xhIziUnWo1xzeOu6BBCDV4Th95wOzYJQ8ODAkBmxAFwAufHXw/pZHRT3AVKO7hmc5iU3Ti4
urO5vs+W7iBBBiroj1Enhq85t8NVBaAIBXZ0MLp1fKs29FFV9nV7T+15T9rYZ0Wxi+wZzaJfr9te
CK91kXLARYt5vMgoo141K5HOOshMfFRm5mXd/dQB2ZbdDo7CXJ4Yku6KSW9FwjzrgpnqoG7lbpqB
nP76YJZ2hA4OJDTvqniZyLhplIcSKy2zIcizN4UByrZyVpcmCyEnuGgQ8gBwLDnSTOvGqGQo8VW5
vW3hS0lH7/TIhpjBimsTO0s+VOLqBnk7SnEXbDVgGTXBElv0wdC8ztGwYeW3SEHxIoy2Sfnl+qwt
uTk8QoDFxetX4AjOd59h5NQoWuw+Lbb2dAQLSp7yn4qqroQLC1cEShf/7Eg7YG56MoBQvguS3zRq
Husf+td24I/Vj3fsAiTqLFzbBLgLKrntlqd5ppdjG7DeB0vcmijP0nQJFkJUSqB5qcu9JgNL8r5o
mi7opiwY0ZsYVvWrZa+1GSztZaA6sM1U+B7kbc5XhQKooA05xXlhsf8rImvw5SW3jaQmOH2wmVFg
lVedJxkZkrAL1CLg6W+jf0MAT7pDid649Ku1xqqxdHSwlf9ImYNZXs5u2opeF1kGPxM20I+Lv9Tl
j3xG4XgtXSATn4p4SjAF/teQmNeTd7wzoLatNcJQ/qQ3qW8U42Gew71Oy4+V3oGBpX02GN/mYIzw
jOxnGlEfi7yyBxfK6PgZFHl1PFQFZYF0dTRqac+tisup0KpHs20fh6RAFVf1apMCjN76bZ6DTZ8d
mr5wXMBG94mtf7h+sBfnHL4KxRCEMBcP83IgTs07HDitM9w829v9i2V95uGast4fDyF7K9sRuARA
t5CPlfZSTzNzVEJ4EHOAIHFUPPBp/FAOPbpR68FVJ+rnqeEnxZvdRt/HDopfZg5h67nwatX+oakQ
6eLjU2ejpEkE+Wn2bOVk06hrzA5LRxe4H7RuGFCbxgvifG90RYSSe4IJyeieVweGjnyb3Q4sE5SI
InEAMj6k4KSVRxbXMQHanAJDfSzIjny7vqgLfgFpI5RtACoDE7IcL3KIZHdgFBuh8du45Zs53Q4y
xoMR7g2XKCCa1BKTeHKAZvCQhmaB389Z4lXIh60Sii24HgOysAh4/qRY5AaXXGVRqVbDGCiZ7ll2
jnT0Szv90M0Psfo9nB7s6viOOTsxKA7KyZCikjvMDvHGr5SD0miunX9+jwEkdeF4sO6yd0ONE7Rv
kSqUzDe144/v2Lh4hQLVjEgXCCZLGkBl1OYEprA+iCzHfbK1jzFZqZouBBywgJ1raQDJ47EjTZHW
2tyq1B6aEelnZXa27dwmrgNgJONN7PbmmtrxgnM6Nfgnt3CyJoaRsDapSR9YUPzIxi04jL0yOart
7U/4MzuSbxo5s5oaVNgBs51HdbLv67j7EDv19voOWBuOFNzUZNCKYpixQgMSbtoTrT8U/ZfR2lw3
s3T6TahQ4F4R6oly5lCjVUy6BhEopLxn8xA2K1fGgodEDw14ClFnQS1HBrPxeUjLKu6gyD71bqMB
wgLoR/Pl9kEI3Q4oLiGOUmWKWmpM/zmOxZxAyfKV85XqxNIsIaWHfDTiGwOAnPPN7MRlrWZDPQRd
jPCyiXe3//7Tz0sBZm3rXcrnZgiq0Z8tj61FmEtn8fT70llUE+Ds5gHftw3Iu7phsSPkviw3w1rJ
ecWQzAo31JySFI3Tgd74dQZJtBdn8jITGdCVV+ayIfTeOHjcXpYICrs1FTvmQ0DBTOsYiRdBlI1Z
rypIycduZXst7WFoqODlBH2TS6bPgSv435MRqz9/KdnRVg+lseJUxApIAQ/eF/81IU8cuhaa0bH7
IZibZMdwzls0aXo1f8jKA6WJO6xtiSX3cmpQ8mJ1YZCGzTBI+2959jAkB159ydYugeWZE6IaqCFe
MpUqk2UAK6sOgeLgUkb7khGD4xctJ+84P7hs/t+MdH5Q4w4zYIGx7bg/N8bOUdaykYvrgz4P5KPQ
p4+G+nMHAAJ+MtYRHEBVq8MD6/vq0WlB3xdqdfFgjRZBlk3t91YzOfuYTeb++gCX5hHBP1KTQGdf
EvmZE0N+f0RXJQ+PRL3XRx/MkP+bCbFhTq7PhqMbGgBdNSD8y8QinzhHB60S140s+dE/aEYAGrVL
nDkdq4LmjYYigvWl8Tt1JZRdqh8A2Yu2YzFLaGSRdrUdDlNYzh363IHQMysXCgpFd5iyH5OZupx+
M0CObyVr4CqxveTDi1qvYyGzAm8k1w8qA6oLtj6SoCNfervelGTYltqDU/jghPVa8Gdfn8Wl3YD0
u6BKx58XeUqux9Di0GY1aCMHojjGlD2N1Oif51JZI7aWWczF6xddtrBjgkICdEDit5xuCwUQZ3VE
2cfup23TgJz9BeWFLVLZnln7LZm9DI5eHxq3RjJbgUKEek/BqD9sijx0DfK9HA5t8UPt0K3E7qpq
TSmALJ1MNN2IcgSi/4tUp106U1HraI2ajV3YWh4PybPeUQ/PdFBFHoxkh95aRMJQ7ftmGneseoGz
8IwRYYj+0vd3CID8MltLkcscrn/njcLlIUmpCkIaad6sAjSuGbqBkDUw8oOT2G6r7lVleMn5d6VI
X2i3qUzu5tZhrB4T/n2Oc0CJe7ec612oO/ddV7pKHUE1+Xno0he7IV7UDCtB+vLyYvoE7AKtsnKq
rmEF9E0JlrdKPzl27E7zk9q+zlW1hZiMV0JJJg83zvg7N7dGccj1+7II4jHG47/wNVJv6ox6pgWZ
EB66qAq80PTl5r0uWixEHUCoPP7pPT7Zf2FtD2OYo9eib5rpdQKt8UHIHWxoMa0hKBaOMfIraDMS
oTCw+9KSpVGvmHWDJSuVpjywBsJsY9pP9+bUN549l80Hm3Xla604yt31QS5aBgAU+Wz04FzUukyN
mSRFTScYbLDEUdUn01MzPRV1tB1AdDLXt7ph5OWRbQS4Cn0B8FrSoS4IS40yzdsgsR+06eH39dFc
hBb4Osj2xb5HBQpH63zrT7NiDCojqN9w0/GKjsUu8MCdB6nOZF8YLFrpMLlwh5I9+eYaKqUZnKEN
BtAyjFmsuYUKBASygSvTdhF0CkOiMoXsl2B+l4IAAQxl7TB2Aal66kHZxX5At4Xu2kryUevjaYf5
XsNFLU6m4DBECw0qRnJNijtZl+vUaAMyHhoDSmHpw8w/Njc/cMTQTsyIHXpyzBDBtL02woxemL5q
MDcev1zfFQurhKIhTpdIA2FzCD9+YqGhelYSMteBNcefurnKXotyJp7uhOTzdUsLU4YWMMiNohNT
YG2kc2znFNjKpIClkH4D19izkjt34ZBt+qxb4/tcGBVIZIG3EGQxAL1LoyqSmVhRZVbo/3vh3UuW
3anWh+vDWTEh5zXQv2qlOYcJotw3UNyqyNOw1l+8aEMDexPFwRX5pvPFyVFPjZMqLIMmsQbkZvIe
QUyWPeXhbK0cooXVgUuwbKEmikZmeR9A4X5yWl7WKB5vZvvOnPdNvx+z79cnbeGoApyAbmkBRUfg
LO2BPCyREKRpHTh9buYub8m47xTQ7xOkbh54G2d72s3JCpDkwo+bonKMHnOMDnrZcm8FYWqmqJrG
gYvIvTLKXIsHKt2WQ+hrykN0c9+DMIcKGABTaBRETv581UzsC6MdQh6Ms/5g8K96r2+vT6OBL5xF
tsICMiqgQoG2EHDk5xYmTY+A8CjLoGsPqeW2a4n+y6rGn0td8C+j1I9EtuRSwykHE3qE3ZD19+ir
KcOH0nq2CBzcs4GCWPuZJc9hdZfbK97ocmAIJjQEtdiAcBJyWmrusmFSNF4HtGXsDvqos2db9tqb
6vI9AiIS+Dyh6QzHhzDwfP4qCyrwA515EHXth4xob71GvF6P/DBjPvBIzI+70ieVOXkONCGvL97l
odaApgOZELJ6Jt7fkm8iIThbR3XIA6yhz9QIJCyqezu1GNrFT6zI7snQc15F6pwHTqF+HJCoDGd7
c30g4odKu/DMhLTPY5OC+HIgeUDz3xN/7QAlACHPzugeu+hrGQfWzRAqaUza+bLFpa4peGHlQax7
DrFc5Vb5G1zmmDX4J2wL9ERD7vvcwuyUVWO3sMB/1w/Zihu63NznH5d+ftrahc0mfJxpDxPx+/D1
+npcuvDz70uHNlPDEQT5WA/Fvq8+THSfp3uj3F83srh7KTJ8EGXGn0SKSCLqKJHZ6HmQWvdRfZji
B2quoC8W5kkkvtEcI6ShTFuM8zQkKZyC0TTOAxU0p26frmzb5c+j4A4sFsBYMqS9Tjn0lhSWBxB0
rzXLneO1vNflLQe/Iiho/2NB/IKTAeRa3wOSmedBptHtmMG15PG+TK0doeFhmvKVdV8aEFDZqBYC
n48XhOTN4qSjvEF9MGi57Q46g16yd33RL4vtcJLIs4uHPHj+LkJsNeT2kI4jRsTCh9FJPkdzfgjN
DmTw6oPSKl5Ls51BuvuYKBsyj95Y8ceEti/Xf8fCRX72M6SJ1a2icThT82A2e+YlyfgMWO+m4e3O
Au0keiJ+JfW8ciVdUpb/GTt6cRGEgevlgusBDNi20vR5YPZWMDrZPm6SgzU62xoExtOcb6Ab8TjG
k0uc0teb2WNjiiJ/+hyDplmt2aZCQ7l7fSIWTiFBiAHxPxOdBRd3SNc5DZ01NQvIVAP5EpRz4Wfl
WoV4wcHDioNip0mEyIC0sVqLQwfKsjJgxg6T/RBCkTN9jQvqlTVz2+G1Zp+uD2vRIJ5woNYSjeJy
nhD9Ucqc92keQJ7P6hs3nrYVCqFJ/FgbltuUKlIv7HaHBhUIyFhDlGOhnUlR+NynLdyBXu27bDOR
CI34K/mcxeX6Z0PuzYg4Xostxbhi5DvtGBaSr8m8pmu6YEXwlQKaiyYNkeE6dzv2jDQ5za0iiIq3
sXpj+Uemfby+QAuu5syEdACT2bAYGcwi6NT9L83ZXf/62gDE35/4zRaHKVRrDCDWDhRIbCizKmm3
4ssWbsmzIUi3C++1lOgVjLTkrVXznZ4zkKBNXrRGeL1mSDo9VV3XI+64IjA7N9b9CDhPdpfra9tX
rKoUhZ2NR7qQjYTqMytghs6dx9hPK4PMoQm1yniL+sTGyr5bFZKtkDuzh2pX0Myl+a4YoFnMn51O
8TJEv+pBzWeXKodqho4Z/4LXoDf0lus4bD+xYWNrlTuCtLu40/KtlrQfZjJtZ2djVoXraL/A7OIW
7C2DdHGhFcgB+pVF/GhS/RTSRrb5U+0/sSJyWfo6qd9HZIJargFy8tGJH1Wydvsu7FEcNaSCBMbh
Uh4s6UfIh+dFKUAgVOObxkxX5nzZgqCi1QSbgZyd5eZUlNRkZaCR0RtsNHGuIYUXTgLG8M+CFCpG
aMifuJWUAScf+nA3h2+Dubl+2NYGIXmLru0tx66zMiD2d0071IV//fsL2/9sCML+yWHu21otVYbv
D+pjNgDUfDfN26hdOc1id0u7/8yK5DJUanajoWEpLJ0+IBPoRuEOsZBLy62iDBun+37TqPAkAKU2
GoVBmYcYD7We81FBJaGp9YnxF7U8JJWrpjslui/pbU/ECyvSmUZWAVDhAVaq/D6K0Wt31xnfbh4I
4hpUTYFZ1AE+FVfxyfJkY9XFlTkUL98z/rWPardwanctEyLnEcRAkKpACtMAjvqy+zEFu5TRQFng
hX2z3F/wKIkV2GjqTd1OuTe6p3HyYufT9ZGJJTjZErJN+bIFj50O4K5dvFhRt5nsN1Y6m0gzvIwf
Q+e2i/3ClvReTENHm3U027/Y6CIdmOUaU+WRNdKixRGJFjJAgQRri7QditkywAyiQArP+dTk/jz4
Su94namh/LGyv/9UAS5mT3R5gZEcbL5ym1yTFtagthhRa+2th+yFbfUt/W22fuZ9qIwPJjqN++5j
bN6NxeQmI9QtjU2SPTv8MYv8JHzIoudsek7Hu2qNoEFyWECH4t94kgsKYJx5+d02ZlWrKJAmfjX7
5nOtfdQL+vv6zlmzILms9r8WdP5SOMH/+HXJVfW16kDDD7+/Ju1mYL7irN0aksu9mCHx9ydnug4p
6Ua00bxa5JBxN0rczHxYw5PL76G/VkAZBhIngF+pDEztSRXRtMn017ENbRdyeXst7De01/dFN/xQ
NGfbRM2LNmZfSdptR7M6OvGAZFe2ozY6XPpcRXAS3kh0j18FFAb+FIztaLeXM4eMhyOaWMv42Dlv
lH5Mb0OaXXxeOoIGKkxs0PD5mm5ovu1W3nOXOw+TKe4TBO6I3OWIomJJqcejGb7Sed+Nu3S87bIX
Px/fRz4VgGL088sZcFRdoj5USPgKkAV0S+13/HyB7sCFgmaWi/5QrahIaamN9Vqj3eOBxytedml2
UBVF2QAuAL0r0slhhp5GZBrD1y66n7b1ePvaovIBn2cC0wvPJ12FpORmmSpZdKQ6dzUcnJsPPgUT
ORBKgmwLKXXp+zoSCGMGSd/XREGyl3+olNsSZn9W98SAIZUDxo4SgC1s5TWCanO0K9YaccX8nt0J
2D2gySCCDp2i6iAFPWOkoXLY8ujodDtwWQCJPt0Yjf4ZAiDoFH1JIu61JddbqmU6p2WjvDbRT+dR
Q5/nddd+6RrRWwPufvQtACt6kcRB22KrTKWZHOGBpmjLKlef9452+0Y9s6KdO2CiTHVb63pyTIpN
O3l4HV0fxcJBOPu+FLNnU5Txpsf32/quTe6UG1saxCqcfV9aBfxyhLaJkRynT1a8RS7/+s9fWARc
F2DPRLOtgzBacqKJaYftPOrZkQOlQt3sQWeukqy8CC6CJWxR5KzQKWpAiwCGztegqepsQlkrO6ro
Pwntj2FxSJQHQDagynx9OAvHAicCxQIU4Ai6qyS3lCddaVlp1xxz+wmgdqa4hrNC1Cd+rHTyzkxI
N3rF4xRevWqOjPJoOxZNvrWjqXpUE8DMHNYdm8ZMPgBkxlwtzA1jZYRL5vE+UAUHD9r+5WCwtWhc
s0Krj5keAfY61xBOR/r/qdSs9jktzW6nzkm6dwCSuUNNoF9BkCxsd1QB/5mXRl/E6qwaCqmP22r8
zJTP15dP7DZ5btExICBWoGiBXz7fKGY1mpPW6vVxJJ/q+Vi13kQ6t+nvHLvbKDcKeIqj5QChDs4h
NH+DPVCyZsd11GpAIR47CD1ose1X5i99NWO7sPlFJynueBEGXZDHZm3BbZub9TGsD2Gf+GP+axgq
tHdsrLW86dLigC4cLXg4ag40y86nr0iqqgIIrD4Ocfla0+h+MPWVe23pgP1B1+BWwDGT56wuknG2
07o+cifqX0Mn1gLgl4BUThV1pTa3tBksgK6AJReQO0N6yEVqWqqpzttjr4M2y9I/K6G2H2hTuG0e
+ZlFnsew2FzfgLJAx589gZQsxC3/OkTJVelR0bWGAqM5SOHccqBb8DeR7PesxdsI9vuufxvQxTbM
YNhxNqRM9rljbKvWer3+S5Ym+uSHyMXithrqOJvxQ1rIztH+ZYI4K6/erhtZcianRqQprrqyYWVa
t8eu9WflmQHBZ+0Uoruhekzj+2btfC9tUDyacd7QQAOaVsk9J4whRTdhUGoWu3X7koY3cuP8Xb8T
C5J/Apa0J0ZetMe6QtVgNk1QR6xR/8tYhb9GEPqC/Q55J1w25+cM4Ax1MEDSfWwU6HU88FnzEgJR
ii9EL/ZGuG9AOk+aNSzz4mKdWJWu6tBq8qKY5uaYjQVSwXeF8Skc7tX5jg25p3eZW0VrMD6ZHeHv
SE00DArSN4hZSy4yDLPUaZK4PRZZ46vkLh++xCGwJ7sq2uTxXZ+Mbqr8avjaWBc3yold8fcnz+Yo
mSZSRgnsxsazxpq3sKhXLtLFAwZeVxt9AtgwMst1zNtmUMqwOep4v9DHPN61a6z6co327/SJyRPq
sKjOy9NnFwpL4FGObQ7Fi9HxUueFNugJPkCM3iPNb259J9Gz0n+My6f8RnrcP9bBOQM6cfTi6GBq
kSYxV5y50nEWptFXO69do21bWqTT70tnzU6nIYlAX3DUdS9DQ3e38ghcugBOvy8dM9ZzljGSwjtN
aOoJU8b9yogqF5WM1gNcCNDLbIqPyqz+ryOTjpoRD1Wa2RgZn2c4kd7N+d11zyvmRo50sDB49yBt
fdnzSSYbxzkvsTPo3qGf7AYhzktCfl63crlCqI/jBQcqKkTflpwXSlvsiwldZkeyVfTez7TBv27g
8hAJA6LD4u8lLW2xGQqJ0Vj1MDC+teFOU2sXce87bIikFiQZEa4ZYpAnvsAYspGBsq05DsWuYptM
2w1rYIrL1cAw8EhB0Il39YXSihONYW8oMMFtn7a+GuE23LC16uPiapxYkc5Lro163RlKfYQCRqo/
O/nm+kRdXhAYBbrSEWr+mSlpMbpRR/hcmrggKqgTgE162I0ad8fskDf7qXqyyVq4tLT8IjITGNWl
dj/G8xkCkc1xQn+kom+tIUe07l0f1ooRueGP9PrYTJnVHOPyeTZ3Tu83ZCXYuvQ0eC5iA4CpHG9g
ZJ7Ot1gIxtGxT3HeE+Tx241Zez2FOpsPJa6kXPFqy8P5Z0vyLepoxxnEsBGhACKjoZC0TdewouLn
njuX8+GIjXJyYtJUHWdaZbg9p9ZL29LtLBSSTM3VWset67Un6UKUcGaPysmuBETls4bpi6NXsNi7
iXKvlpHbEB/6SxZ2opI9VOP9eCMnEC64c7tS+JqG1Yh/IZzUyaFnz2BLN5zdKmxzyTmcbA6ZM703
uxrU/7CCaG9Mv0TpIa5fcRe9Z5f/d1tQKVQoW6jxORGsxMq94/g6+MJurMJfTJfkSEdaAQsKTaEj
epu1AS3mK0NY8m+nEyX5n7ob2zlsKgxhfBtDD+1B16do8fsEFTDRRnDJq8i5wdFajpMzVLMX86e5
+fkOA6KnCepBoE2VCxZKGuvqUOnIHqVv8TYtP73j82C7hKA4OFQvOmMBPUn/j7TrWnYbV7ZfxCrm
8MogaUd7b0r22C+ocRgSzCSYv/4u+N5zLEG8Qsnj8otLZTQBNBqNDmsN46Sx2Jx9ow10iRHbXJ6z
4fnvZ6feRNrTXWcMr+pKhEjkUO5uf//mQUBbCjLduC2vHuSU6KCH00gXO1n9WK2fOsSeEG2Ihk7m
m28aMB6hR3kUnuLiO3Fw1VbpVtzH2pRFqp3sNLsu/E6fS1RlV3g9rofbU9t40sGUAKKbl4hydEvB
ZOZ9hnC3bXbxWFgPizkF2TKGibcHIUruvEwlVhR9xI4ikbu5pEhvIPbKnyJiA5gzUJIM6IyOp7zz
kWf1zfG1Kr+4lsTd3Lp0eGoQQVg0FV2l4pIJULF2VSJomeOlb5KI5vpDPpsSMVsqiAofXo8BWOWr
nJniWoNSOUYf287qoYtt2hd09ST+4JZynAvRL/W8McHQoxRmH7cICg76brFzn7Vf6nHXyDhlNh5w
cKbOJiRY5c4BCn2XOZCFCjhynFjhW3S3qBX6d2PVeUb4p8e/AaMyriSkpSTatr2eHloveETvKkeo
j8itjshNx5aaBisbXkwyfrmt+VsiDA1JPBDTb3QtG6zWcoOVQ4ywnv+RoErt9vhbGn4+Pv/9zCql
wDkzmYnxHSMNCnv1lfbVGaLK2N+Ws6Xh6IzBIwEOMMizhJ0qWscd9LIeYjQ7HdYsCcoVr9Jh2t0W
szkdIA2ZPOl53QUMVg3XypQK07FR2GTvANqh6z5DjO62nA2PFHYIeRkHdx06Y4TpjNNsJEmqznFt
NoENCPRVe5jaB4e+6h34cyU+6YYSoM8Q70MEqsEF7AnWT8lmYM+U/RLbyY8+6Kq/b09mY9FQtIxe
NjQp4DkqhvW7zF4AYuTMMNzhOO3WEnzaeyksw6+wm+D2QgwHfQP2MjrmBMNQqoNTKOOKNVM630hO
WTOHlfWu5G+m86onO6tOg8WiPsr+g3qpw6oDK0oS2uzVNkOjk2XgN2dtolEQlLLwvcQUcG2qINDs
6RIP5b5eI4CdEfKYfb29tJs7dyZEcIHV3ASyo5otMFClf6rXP3h887LN/05CWFM6IuxiJdUSZ+xh
SgJkR4xCcnJl6ySo+tIkvTUaJaaQffeywH1WrICOsmyzbKH472d2KJuVZW1t7EbKDjPitezt9kbI
ZiE4v2Y/awk6LrBQ6LioQzK+rN6zJ8Ogkknhv5/Nwl5yw8lovsTUerJTJbDG0i+9R1OWe9leLZxW
uAwARxZDh7U+kkVN6yVmbqg5gZTZRza+MA/UNGjUnaBW2rqbjUNWSJ4KG7cB1Pb393Mf4mydSOGW
KDroljhZI6LtWoBFNLvbG74pAtxmYNUGniH6fC5FGG5SFulA5hhwSgYAoqhva9FtEZurdCZCWKXW
6OaSlckSl90rmDHW9v3fjS+sUtoZuZUCBRtFJIEzhjh3t8ffWiLUsRo2ak3RPCJ25KszcoVjr6+x
Zb9n6velGf0sk9R38G8UjT5nbEIRA25JFFJdbsOyWKCvpo0ao6jVV/Q4qVIIOTjOI6rOJVu+tR8c
AAQlWzxdLIbzNdakZT31Kp4lT0wF7xHIgm6v2NY7BA9EtOOjvAcXstjz3akryILwRokTs94vOOVV
rqm+1RtB5tAPTrbuFZ19G6j1uGaygrotnwPzstBECJCYq+KJ3rL6pEV1Q+yxaKoObvaoJ4+FufNI
pBPJRLeWEsDX8AyBkArfVjg9JZ2WFRFXPR5MNRxQq9jJmOL4xouKcS5BUAxAZ42kcSBhmsLkNdvN
/yQy+PUt/UZOHy1+0DzouXBzTYDpWu3a1GK1DB3wV+SH7E7eJR6zQe0Vj0sDvQiuoLBODiHmvFrp
Gte64pc5ct+O5JBu7YQLXUZZDsCLroBZlUxp0rWs1xhIEH7aZ/6P2yq9tUjIPlkIHMANwiyEA6oV
gB9X4VtafRZp5QvJlEgZJe/orUmcC+G/n9l7SniUum+WeAVvruHrenR7ErLxhW3oi2XNWg+TMJJ9
rwazFd4ef0tZz79fUNZiAe5rVuG+8vA80poZFN9vvVVGjSExl9sTQcEXspF4xoidk4ZOQL2ej0uc
Z2uU6Qwn+/6pIDiHukGN8zZcRVLgY83OZEwTwlD5DnhJLwYA/IvZilCaInkebz3PAcUBAiT0CqLq
RTwdZZkahWW0UzwTVoWqN2t+XU+mb1auGlV6SQNj1EFdo3T9rjUb721gc3vU7Uo5zIiHB8uoAkfq
7q28+CZhKxdLRS1Mj29qKxr05Y9ReW/BxXAvgBu3DBdyhMubzkrZqlo3xUYJipn8Tc1OCaX+jCYr
921Uoqk/mbas/fS6e4RLBRwdKqaQVL7KKVsaYq9dnoxxbpi+4yGl2PlrHzpt1Mx7Bzgea+YFanUE
fXlnNJKl3bjrQcwMM+Kiv/YaE0/xislTXGeINe/vTMuBXfxSuVFVPxFL8iDeOI+cFAJxLCAZchCe
S3vC5pyg26Ea41X/p3AZYA0Mv1kcP2vurqdzOGARr/HkPBDifZ8VbB0sbRjjqdsppZ+uEsO1YX1R
YIvrCeQWCKeKE3GMVnFrIGvEQzeAk87cr1oXdIYsnb0lBsgZnB4Q4Zcr10E1FmBbmO0c0zIs6YGZ
75oR3z5XMhHCueo6mqN7CCLAaEoB9aU9OjIQEpkI4UgZmb6weYUIQ9kt9GlmviZT4Q37izAIrCIP
+KK3WYi0pOVaLx6kxOY+U0NXuf8yPx/+l3t5dg+mulM1qoHhp0+u+drn9z+rLoYXog2m3Zcg2cbw
Vh9lylPlBNUkucm3Tt7ZAv0yQGczUOtkVFUk9uLkU9f7a+0PAxpZJXeUZBfEU7GCm9pjaTfHgxNO
WQaj9fO2ssoE8N/PZkG1lI0OPw/m/FX5VlT//MHwvGgeITvU94jfn/aN6bIap1qp/GJgfkb+IFyC
NPhvCcIEdBNINayCBNoE+oORR38yAf7OwBOHBx0v16dcdKDdpmyKm7UNVFoGslzV1lWBStj/CHCE
c9a6xeiaBLej67wWBQAskc1Zy1CZ/dqVFIT/Wm3hpcFb/BHlQ5UvUBGFU1HP2eqt/TLERRdrVpSM
D0Z28pr9qD/3jhH1+j6hbWhZ0VS2fuZ8ur2UG6827gDB+AI5HEV6wkybxKjqTqdtrBcL2CxbfyqG
gJvJNPWbBFED2d5tLC0imrBgAI5F1FisfrSXrMcPXhNrZe0zcjDTF6Wb/a5N/dw2JFc+/3phbS+E
8dmfHaTWNUhSGm4Tm3jX19XjOOwU9pYUP/L05OSGb8+GxIRuref59IT1LODiDCklTUyq4i/WwwCl
+q5nyyPoBEG3uoA7Y5JcbRvWAvEjXs3vAOHoiiSOMq/1ZlVr4kr3lx+1ZPQNi3oxunDWjFHRq8HB
6OOHYv60OA/g+fBkVOBbNSAXUozLjWKTV5mdASnLcpjAQ2rSzyyh4eD906GG2vN8Zd4T9shMGe6K
bPEES2V1M2AMZwhuhmBAqO8PrtSLiXGn4UwDFcbackUzXYyig770E1mmZ8PpMF30xaAIEJ4TGM8u
xydpOfbIqtex5X6h7bMOloT8220TsbVE6AKE56zyzhhDqM8pgCtAjbRo4uJZWUNrlpwY2fCC/VOd
DE1KS9nE6uKP41/jIEtCbAoANhz8cfAWgLXzcomGCaBUimLU8WK+euwj6WyJldkyaS66DeHcIAiC
t/GlgGphxmjhKRPTun6aabbrM+bnVuMnzI30RoYlvHUiea2Bh94uFGyIFhSx6arvU/RpjO67UpMA
5MdA+I4dydtiQ7MAZoe4DseY5ajAl7MqqNIkDavamP4DMAH2Ha1dt/Vqw1Si6xsXAcfB1K+oVxBh
W5V+Ldq4yEB12ynmYz3lUTYMu8kDkFfTowHrTi47/uy9kCkc9xzwYR5xyzZuy58EIN5p8gehyQsJ
wrKVmkMqfcKsmoWArmaXAwn99rptqNuFBEGfy8kFNVSLOeQdAJXobhh9tdujYcCxP9+WtKUCiK7y
jiBc1/pV552rOPNEkja25tjtX1riD9b+toitkDUngfyPDBHcYVbGdspMXJgde+hZGljKqfAG37M/
muRDOX7M2o+WLrulN0yChcgPOJwhGcEf4ZZW69HOV0eHX+CGxN0bfXh7VpLxxaJT2uswaB3GL9wX
0wjZ/PP2+Bsm4Pz7PcHipCP4d+zEbOK05wkq3Q3z/BmL9e+k6JcWIEnHekqoASklWDofTD0kfUBk
wMuytRKu/lxX2mJwMZdx7P9qjfqZNHfC+/zvqf+93R7/hLNLGNnb9n+Xq0kBHhRQGWaNbDuEM08V
m5m1gYVaGfJGkdI+Joq/yk6jbKGEc08I6dVWhRQn2ZdFoMs4ZWTjc7tztkpDPehqlXBXCE9PdBgm
w/OMm+zTbaXatF5neyG45B1rVnssMYu8DQBTpaOJXt1l2cdMVtKjbVqvM0nCIa9RT2IYJQ6hh+wQ
TbL9tBaF72p9qBvUjMAr1kRrru+Jmj+4yuDrHvtcUPXQKvXzNCZ6MKbOl9uTv60oqBK9XOKs1oCT
UWGJ6zJKq6Bnz/kXtD/eFrIVZT2zDpoYpV/bkqpFjhNFBk0L4fwUPmkSQDsyOvlpU6w+3L33HJsd
0XTtfJe6sz94oPFI0IssMfDbWoW0J2gtAFIvFsdrqe21U4v3Hul2IG9UhlAyW24fhDceZvtbgKBQ
XtNoK3z4Js6M7t3J+4iayt4FLEbLtMjUs4Niertxth4nzFJPvR1imPuuVd9uf8f21v7+DEHbVjVf
kU3GPVYPz84I4obG8FHRjAe0I9nf7RP0X0livXyVGpNtdZC0mp/W9AmcElV6qJMnaYfW9gH6LUi4
ZTyHdMMwYmVHPQS+AqM+DsXtVdu+/n/vnlgen5N8qkiFF3pbA+NLO9n1a1u+UvXFbJ47dT8l35Z0
iW4Llc2Lq+yZoUt0t28Q4MHt7z0b7LV08Tj/o6vz99LxTzgT4fStrXdchGJokdYNb5adPCw123WT
s7s9m//nuP+WxTXzTNYKWL55bi1c0+lrr/8ozZPjfJpI56t97nvN9xGwfMvXwtoDSkaiihKlF4Fq
HZaMxQh+1phpe9bvVO9UkSgfJDPc3C9wzgHRE2DicNkuJwiuSaCh9iv2y2EBfcMLIZAYEX44r2zI
mQTh6nOJpWdlgqvC6h684WDWgdUcc2XXplGiPS1MknnctIln4gSTZYydN9jOhDvQ9pfGR9TttkrI
xhdsUVOAppPaWLA233/uZRZdslhiPADFF7m6aFisVAsR1Oo+0uQnoYDgf06CP6n0QH3Ef/feEGxQ
4dARtLWYiqWn6EVL/FRityXKZeiXytUWmsnsYcFJLXZDglLpD/P48K+2Q6xhyItxTrMBC1Z3i/8+
ZrNku7enYCKCCOgQ+6pPuNHLbF483PdGdyDj6A/uPllltUXbOvVbCP/9zMpYc+0ZRc993O6wZB8n
GfOabHzBYo5ayYaqxviLtbPoQ/kHTZpQpN/fLxgRBvBF3NFYJI295cqjkwITde8AJPX2Xsv2QrAk
jodcgZvzZUqizAI6K3wqiYjN+x/YzRxMlDOJCBpLkEcDBAhC9u4cKdM/ebW3MvQDOV9ruO23Z7Np
389ECW+zEZlZOlkIACTZYTE/9+NfA5r1mSPJl28v2u8ZCbpVOVo6OaASiVnyl10Hiv2U55I7RLZo
gnrpQ5XllQ03dOqfQYiC0n5QJD4S5ga290cW5fdsBE1bQL1nq7+iJp5ftEjbBFJYp819AasBaDXw
56ohp5waZcbzBga+zcPEeHarl7p9sWVsNVtnEg0PQO1HhYF21ZAzO2XdDNkM45tGALFTZfu+6f2d
CxBU2fFWr8gILsKhA6f3t6HeF87g0/G9d94s9t0Zi7AeJcAwW2t3LlPQ6RY0HjN1xya2rV1V+STf
6U5Udp9vn5wtfTuXIqg0sjxprg2Yma58bpd9VqKme0e1cJWhRMimIyg2RyHvWMHwavdIXPbTY9t2
u0JLTT+vFolXuxWxPZ+UoNmOM1hl3WNS4NNL84Dkj+sc6XM4qR/BbH17AWXz4gt8dt9oc4JiihHz
0vRwoShgPqzzSz7/QZD7fEaCJ1YNKjOWAhqO1iwHYP8LgqiSJ872RDwAKqFBHDBOgjOmteoM0mTc
CINtP1tN8665057CswS21B9Uj1kmGn/+T5YYd6wHkswa95a6h+SgoqI585f7SwAvRAgOmQIMGb0c
EMJwy73Wv7rm4fa+b9uc31MQTMKQ0GJdMh4iAciP2v7NukSyITIJggFY534eshQSnNhYfe3Lv/t+
4eAPqJJC5QP8ybLe2yyq/uRKPt9i4bwPZZIndsLVST0owyc7/9g132gqqUrgo4gPonMpwkm3UnvI
wEfaxEn9scw/qfRdkRGKyrZBOOAUPBQoWcXRm5ddYgSyrPhm+O98CsLRtlSSj+C8w0LledhmNEzy
TylKHKvmSSk/mnO5Q9mx7zrfzPlx1F9S76dh7EpL9kSWTVM4/jUD/IWT4EgOqKjok53axbcV7rZ9
QVHYpaFMmmYwEv6A0bW32TzQcjenH7Ts020pt6eBevVLKQTu2VqXkGLgpWccjEXiAsrGF469ZtOp
6Bq8kfQWjREPYOO+/f2bCm2gshh1jI5rixRu6FSy3aLp8MwrRxS7gkty7r6RRpc4zJvTOBMjTKOm
mr7YBm4t1n3s6GcCSrzb85AJEIwXXfSsBQII/NgGd1X/067/+ncC+Aec3bur20/9OGMG5RxqK1Dd
JdZ3U10BfaZ6qPFGe7Rgv0YtQzEUAF9Q/xNknV/YexAMFZPEB5dJ4b+fzUJXXMS6Gb8I0ZYwa9Fk
fanh8heOLJMoEyRYMW+s6JgSLFeSzD5LjmZ1HIHauUyf/mBb4D6YIK/FX7HHdpn63FkzmP1VQR2x
Cf1F+dRtEZtH5L8iUCxxuWagYSooWWHzVQ+hHR8UFZ0sWL+pvWciBCtSOiMB8iJOufV9BRjDz9sT
kI0uHD7iKO48L3ji98k7SuVyiaGVDS8cvU7pzFavsAWKs68MYKRL1n9Tlc4WRzh5pDf0jjrQ2cre
u7v6y5shywzJdlg4e0kzlq3N09JWESzZK7K5tew22l4kIG46AGYGxZigROrSo4TIwiSQmc6nIJcm
DDbngAPgeuBEAjKecK23cEDLIm8RJyozvwWCoD09Uft1SrWdRj3foGOo1e9O/221HnPy3KCvL/Oe
Ufso2S3Zdwj3ujH1bcHGBt9BPi79zmZ/od7jfn0GIx9KrwAHoF9121QZ6StrnEoU+mgHD0TgJvt5
W8LWJM4lCCemJms5e8NYxqvxT1K/mu2DAXCKO2X84rHjnCEWx/oS2x6tgujTuLD6lDcKPaR1Yj8h
2uM8NIvtSe6WX1yFF27rL1mWh7gYqnevSiHnHBBnRQ3e5pLpQZahqQfc9CULh/IwsOehMPxayQO2
NEHd5++gtaBFc9Bo9WzmjU8cPWA0R3W6KlmCq2AAPsuG14HqIoMDTIiWoxjWRWnG9pQwxzfsPlKy
Y43CXi372bsSR+fKigiyBCtSjJ3L2VDbk+t+Tr3cL4w6SDPdpyuVzOpKeQRJ/PezO3ZR7bxtkds9
2QmJlhTEjlMZTdKmoc3FA2c7Mj/o27lifoZJL62hbttTZv5QmjYotQ8U7MxgPw+rWsZvc2W+MCe0
Y0NNQdvOQbIv59Q6JKPAKWpOgOf+ZPX0acxTiZLKRAhnDpDFtqkg+XMiff0tV9zDQIgkTrMhAqAv
FtDxLQM9sr+eRmc7Yy5jaykgzDr1uRo0n92KSeawoWQXAvjvZwKQcNA1Jaubk54RP58eYTV28wT6
MNmde53cBFjK+VQE/ypB0gGdOzk2ZP1gaSmQT3sfeCN+0bFwrR9AI7HL+j40inQ/eJmfd/em6gBq
4oKjxgKuCf6KHVatVTtjnU71yVirhxSTHVTJy2dDv3nBuwvwQNSPgnn+ci2dstGspUub0zyT/Zjp
s0+m1R/BjOOXzCJ+zXKJxA314M3umok4ESo9RKBvV3GTNCOQWCk6buhvs8z73hIA4gcDqLW8+VjE
f3BGJGIyy6pPQ/91Sdto9GSIVBsKCDJudNOjMw21qeKi9fnY12hurk8Wnrvqmx9q9NPta4vf38JV
AgkgHcZzBDyhIn54YQGCf67V+kStMjDbybfp98piT30xB9pkB5obzTJaqO1Z/ZYpmIZ87o0CjV+4
Kmc0f5rvvXqkWhVY8/723DblcOQJaJwDV4r/fnZ8y7EZgKwwQKlR+jTNaxclGUrjpsYZgxJglvdf
FB66a3m1Mvo+0edyKS5lQ1EAOTA/rVOLdEsRTahIatW7AQoBGgafE2cVWJwqEqGXYpQhrxSPeBnn
slrCWtakuKXU58MLm6Mn6ToApD87NQXITDvLbB4dWxreu75UfxVdg1qGF/MD4vdyEt1S6gqq/dNT
P6U7JQX3om5GnSZDReVe8qV2o13URh+uCZx/INcJW9IZcw3yn7k/of8rzAxwQn510kfLelK9XVV8
u61u1ysHY2Ch2JZDXwCWQrDhzC6H1U7gAS5LEgyoub6bIcQFVRRA/hF4cVFNLpaqj049DNOqNKhz
MXfW9KkunjMTWEPrV2e6N7wriBKOzjzRpu8apzmVtu+Vfivr59hYK9DkgjEHkOlIuInecmIUwFND
NewpK8nku2BH91lX3X19Q2sAqQLT7MJBEOHBoFbZ0qv9cAJ3jtrs7A797IErg7/bmAraFLjXi85e
eDXCC4mhtFCj05qeCJn0126uQKzs0kYSqb6W4iCUhGJuODsADBCr4Sw8wtaOtOSYdL0VglOhY2Z4
r/5eihDOpKumyqQBrOdope/lHLPDvxteMCxEyZe2B47jsfmltUV+d48T3o9oF/F4BpdnjIXDblZW
Oc596x7J2EbLa8LM6O4ZXAgQDoVtAJm0Szr3uLpQVxcUgvfmbIUZCBakA9+lideGe5xrFqJax//u
lfCT1rthdOHr6fytAQYZzUZL+qX1pfmkggnWLU/V8rRUae4bC+Ld+v06eylGUKhlnuoFeEflSd+3
6RyaqgwQ5PpQoEoObTsIsOLBiUjJ5TyMRVfXbvLyE5p/ffcwqtPdVzoXwCOROOFw9MQdtwjJjUHJ
T1bxAU1bmfaVDvFtpeJDXF5RuC8AqQ3kSt6kIV7nFdPqMnfHHHvRo/01qM2gT6PGyyXGcGOtLuQI
xy/TSLGAjSY/Ecvzm79pJkMclQkQNsPNHdawBQKaGe/k2Qw0em9OFlCSJmIenLnKgDss7EaetMai
jfZ0BJIYnsqhu8qwxK7cEkiwVN4rzi+MKxqi0vXq2S2m+WgOYZ+EiRNNncQpvVqmSxHi2cNLK6vs
DCI0JOY+eDLwgSt1EoYXzlzWEydxJwxPtMfhH5KhE6B5rO/uoeBSYGHhiQLj+IpYr7Dy0gaxxXyk
j4oKAll01995KiCAP0OR2YSluurKm9WVMWqs43F5G+2HkZzI8nmQ0TNet+PipoCJQl8pb/m86o+q
IJ7Y7qQDgAA3xmQ9lWMbgLL24zr0kQ18Y0UhO3Mx/6nRqqUqsgv3Onf7S76FeBlwRziu1KX9qto1
ydy21IHWUfiNpYWGcSiWJUAKL5jMxyZ9GZdn2idg5t0TYHLO9GD374PMTl/rDF8GrLb1ixlBfLgU
bYoHYDbqsVMnQQ9IZ5YWoYN+u2q+1wfgE9bw4NQ9+GTAWb6ccIueBDVtFz22PqvjQbXujWIIw/Oz
d/bgWycNPBgNhjemOUJZfdrLmAC3VQb6AiQ9FT33Ivq51SrMdVsLM5jwwJtqv0YbN6GR6aE3IUKp
cGPvqsnxG2k/xLVtwtqdSRYyAmSdcqNYTT1m6mO3vkzJk0vfbp+6a9sEEXgnY3o6UHDEyaHZsh3q
VNdjyvzRCfI1vD3+hqLpKo40bjuAEOIde7k/AC0hSQOXHUmNqG8PxRNrwXwgueg21gk4zYhtYgoc
NE84VCZRjJQalRkr3fRAlfGZGvNL266723O5CpxwhH30Wbt4W4AbSXT78y5Ve03tTBSJfRnMB8v4
p0c7DPE+MH1XtChIUmWNxBu7g5onDX3KOKboMhIm1vZrVXmVYcU1TYNOf5tbSTx1Y3sQy9JhCvDO
RAZD0LC1c7q5Jakds/RtGle//tqhpLOxjrdXbmMesLcc6dgEiqJmCvOwjNVx6kKx4tHb6UpgSGYh
G16YRa57LYK2GJ6pbxaiL/kqST1sCQDFOBLUQBMBeqpwxXatRzuVECu2u9r/4eSy2ocNBeYRPxWM
6TyZIu5z7pGxq4bCjvP51FECvAYt9Jy7fSkQB2hQYfAeo6NfJA/wyhV5qnq2YxWV9F4dFMmPu3fZ
gXcAhVLBfQyszsuzvugV1eapdWJT2w1paMoAkTd2ATEQrL7qcWoAESOq0tXJSBHKi0v04iCtGGXR
vRMA0jd6hWBEIAS7cTkBe/DaYgYCaGyQkFVBW9x9WV2Mf+UIElxUBcIJsao99T+LWmKfrg8zOLNQ
fMLPMfhkDWH9K29iTm9rJJ5K6rfe+urN7NUZvzoyYptrdb0UxH8/u3TNzk1HoLOTOEui+lGZIxld
7dZMOLi7DrBX4xpxddaddEzaAkUnXhVo2RfbPCWjrzFVcnFcaxRCUZCBJwbALa4ge3o0T2uZ2STH
1Qwq8pSa8d0KhfGRcdMNdK/A67tcqKKZ9ZYNfXJEYDAfD5kMFGzr++FVIYiDOAgOtqCw7oRFqg2a
HJWperf6+TEHsKTEL5fIEJW2AkZOwkBod1zQTzupO8+R6e21BFSm4z3vOhZONdziy1XyysxTKk9z
4z5E7XUv01Zu/S+e24gSnA/Ple1MWw2dVimCIm685NGkz4FRqoExvPaGExBDC5L7n3uQB28EHOrw
d6/AN/uENu2oUw+Qy+7O7r2dxI5fn77L8YX52N5asKohmM8KupyQDC/q/ffdpQjxvl6K0tByiNDt
ndL7jf5w+1zw/y9uCYel5kBkhn11n5J1Zsnq5EqsrzMoB+B31gc3OUzk1SPJ3R4u4kRnsoQoyEzz
opsXyHLZO6LCXiWrFthQX1Sw6Ejj4/GItKPgHBBndLxGsUjsfsoAz6+md2MjcmZp/lpDKecGvKea
mOA7cXoSs8fa9KLVmKLb27FxQi4E8BmenZAORRWsI4zEWpbvk8F5BGeMVYadHtp6fyCGu7stb0OD
L+QJB95W5qKwc0yosNQfaT4caFoelqL4eVvM1saYqDnQODE38OeEgzLMbdXREtPKijegb9iS0O3m
8OAhwbsGmnwFEJ2VJkWtQEPAnPClQvN9dXfaD/uO4iIgL4GsFF6VoFgT1VhruxWJuxGFUrtWv9ur
BaM4iDaRxwDszlXoi5rDMtjMs2KjC0ctKIrw9vpvbTNeSjzgDKz7qzjnWKPuIGlsMy6S6jU3i2fd
GPZJ692b9OdPsjMx4gFPu3oa8DwEzk6ofldlTYlcSwRbdTG8EMCwADIOhEPPjCtAMrY0D1YnCxIL
F5UMQHBzvYAYAGvlIkEqJvt6oEVldZZZ6Elcv6m598LQGNRn2f72tmzpLXJ9eHTjJYuqDMG4j00/
OMC6tmNt7ANW76bC+ZON9xDh4okZXh52aU+AW0EbwCtBsdYVpDwtsESjRWZENqdxJkSYhqmWhTmN
EAI8ZqRm3kp6b/6N69WZAOFV2WSVmycJBAxLiW6KzP8DR+FCgOC9qaxG8wZfJiCJhd6L493/nuH4
Y8Cl5tlpRG0FO6vWRWamxDFio14fJqpEayN5eW+o7IUEYad1cxwIJ1CKifJ5YVFXHO5XJRhXA1YK
MH0ayogEVaqLRld7ascJmR8UkAnUc+vr4+7uIwG2BRNNFKhjBI6aoEs6oxzTm9hxkz6bH8A1d//w
iICC0gGIXMg2CMm30mZkHvXKjqfsk/tBMT7/wfAoIUQchxcPi/dEWmt1NQ3QI4SLja90+XZ7+A0D
CK4FVNPwciHvqsYzMbyyWBtFie2vtjUGWmEHjbUEtSdLq183zaJITNdwXXMIftRvCetUa06xrtag
xCpdI3WKqupJbV/pvKdaHjhGqCIg7taS62NDhX+hpiNI7YFAxBGErnqnKm2+evGUfG5tKzKb5lAk
dz8EUTAG3+0/QoSrPDFUUK9xIZX1od4Vd5fGAisYC4eKSI7JfqW/i6Eq6Qq03djJwYU3dC95qkZs
LF8A6Cp5MvOjIFyHqH1AKQ9KbBy0aQtHJZ+6fKUD8eIV/fKO982230nxYHzKNFlB/MbGcHUGspJm
ITsnpkpUm/YdLhc47uOy7/CO0jq0sTF9f1u9r+8RoBPbHAQUCJfoWBOMJEDB084kS39Mbea/T6qM
s3NrfFMDezYqX1CZKEatZsWy1nos+2Nl/Cj3VvP9/s/n3KMw76DpBur1pYEcwIozz5XLjt780U0D
rf6X4wsGmDRrbXQM4ydu4Jzupn71bBDF8HXH9+PtJNwfk7fO60y85LSoD521Y3df4cDcx9Lj+c8L
UcW190qCiiaHdsfx4Nhl5HUywKXrzf3lnsNLNzVEVcVUvqIvBOHusj2iwt5LI5XcHTG8HF/wbXs1
sYlpFS0ge/KX0qdVKxFwfciw8gBUQLgO0W1dTM+5uZasbtU3x9pr/u6HJfBG3itgfr2tpdd3CAw6
N1DI8SKFIla1pugiUKuxYEc2fclNI1hQA0xQMFC2soTT9Y78ujpsB+hwHirA+O9nb1mv69LJanoc
53Hfen4rQ0SUjS+YC8pGhRo9xjeScHZ8+uP2QsmGFw7EbLkga5xYf1SQA7a+gsXLv1sAChZNvPYs
hOqvuLrsiTUtcdX+WAI4vHvQwEx/vwBc3mjs+XUixFxJXY0mXRdWHLPyrz6q7uZlhQeC04ZULHoY
OG3v5f6utrvYZdNkx8ENGdgWJLfBxnm4GF5Yf5ookF9j+LCwvrYP1fDl7tW5GF+4PouSGUSZML4O
IJi/Gzfd3R5/6/stD46GzUmxEHy+XJ5l0fR1VfLsWKSRuew1Es26JP54HS1CzZqG2kdeXYt3pHAj
DF7pJquaZShZO7q0DvouDfoMOMeugyKgyp9kjbUbZwJ1oyizhpUCI4z4LjbHuuhWN82O6qT6VfrQ
jcfbi3YtwAPYDDLHeKogOSlWjU6MoDtVsdDgmr8R3+zvfiRdDs/Fn5mkheYZAj0Yfs3mnTUvfq31
oGqxJVsvm4VwMnDiWY3AQnVs/ToLQT50e5G45l86fpezEE7GCjxDPGQwfGEuvmV+UqJl+Au1vneb
D0RRkWHHWwneOHKhl4uF2j9AWNBiPnZ14zsF9TvJVbSxTDzHhxZORASv64zqAiyDgz4PRzswh7dC
v9vT5ww2SIGC2RYvCvHNzRSwzY+lOh01+lyXXpAm1f37zB8TqNhQOSGi6Bcjm9EtC/OWI6WPyT71
7o4K8sfE7+EFhzLN5iRNRgyv25+H8mhHt9Xo2kDBDwPABno0QKoHj/hyf7tmaRXLrtUjwOuVx1rV
Sh+hLhdVSH0nxfkU9xpJXHAe40VpWzCGV6xCZoF31/+Q9mU7cuNMs08kQPtyK6m27na3S227bd8I
XiWR2qhdevoT7P/gmypKKKJmxsD4omCmuCczIyILZiyfmHb6mGvH210Rd8R763DvUCAcUTt4N9dd
sbV5XEjNlk9uMbsvEK6vI03J24PNVBRxzmnMgtsG191BV1zorPD8OmA7wtj1rrOAp5GNUfq1cncJ
k7yE1/25bl64O1Ig5wlp0Lwxo5RU91U3QTjep7Lkj6wXwrBRNW20xIKZwQxq1188yQqTtc9/vzhu
8eBIvDZD+6WHNPj82OaSV4W4hOFZArqLvQcUMthzYtZVi/G6HqZxiDT2SfNCV8UmP98905cmxEhI
YqQKbRDejDTdb1iQSrycjSHiVSNAt/H4NhS5GMQzekaNYoh69eCWT54s5brVPnAMSFpwoABQnddT
0CuNVnVZOkSIcEIpjvj3Dw8QGu8cPwO7QRNcEB1SSq6BIgERJxVm4AIXv26PP3fDLi87TDHSOnis
4+I3AcAS1miXDW1mAT4RWfVJicEC9WP3hLuOKp9uG9oYKbAIuQ4dvFler+h6pAAMzrGj4y7KbD9O
Qk3iesia579f7AXquKiqVqP5MX9Txu/mvaII7+N08fl8q1y2P2dDOY5oX1W/aU1Eotujs3EiAd6A
mCwi4Jy9LHjLim217kzLPoJwy3dWt3tnVHyld/aoQSDxOzY29ZUp4dorjMJAMqHoo4ztteF3nu+q
PpHYkHVHWLaVNVS2PaE7WhrGJFTyncd8JZNsbtE/f5+TfwZNPDtQpSNrQJTvo6kZ/axSfKj2+IvV
BiT7q7FTl8m6tbVZ4OjxiQKrYcXsm+0axRqThkR14sTfNXdCQci0puYpzeP5cSJsfsi1MZfJL6yw
1Ogol8sAKO//VOGE4VRqAvxF7ZCoaaj5gqrmdozbpHQgnDGirovj/R27tN/Huc2eagx96pdKN7f+
5NrjXml61NGLyVKikElb7BvLSST3xHq6sWYBfnY45RGUFf775eYYjCzrGMbFY8d22nXDB9siYVPJ
qvSsJxx2EPUFZYWfIuLzpekW16ItIZHdPZEpPZVKHY6Qzsygw1BEwP5KlvGmPRBsQUVF3hVc5et+
tQMYopORkYgVqQ+s/IND3/Tpo2Lv4vqkj6nE3Dv6UTiM4faryAnAswY1QHB7vJwVOUkLGrGuZgcH
lFvUlO80+6EuR2M365C67VwT2pBs6o/MBas517Rkj3o13wBJVf8M+YLKXkqtfCgR+fBJ7lGAXQv2
5/ZhtXGCXH2mfj0sGthVMQOzJ2rn9Lk3yz8K6orog3O6bWbjSEepKlx+kPpCmTlXMENIN3mzjsNW
Pzva7u6yXthUDkrWcKYxMECe6J8vWWfZU6M3UbdX4k9eHd3/9Ug+A5IF+sU6x53qWsHMljVRPgRW
HlpjcH/7SDzDMYPvgeejsDaLcXBUNtA2MrNHcuyLfzH4l80Lt0RMWqsyWjQ/W5+s4o1JQisbc8tF
a3h6BXiPFbF0LjKlyxS1jRojdMkucSTRXkn7Yq6LtUqZpTHaH2loxv4occs2dsDl5zvCRi27rK5G
KOJEZtue8h4lH70umBfneHuO1+eqBqdbdfB8R2jffk8jXpyrhDVzV6lWE5XWccksf2mizGoCj/y8
bec9WCYcPOB82CY0U2wQMcW0cGnENku0rozwNUbgdq4RaKVNA6/K9X2qZF5QQ9Vql+Pkeky9sgnt
fBpwNkH69zfIAs2rk07fjHgu/i5zRl5QsmP8VLE0O2hD4r4w4kz7luBiVpOp0P2pMRzZHbmecFyQ
OmJn8GURfxevBjLTwpqWFFck2ce+Kiv/vp5weGYo1IzMAVLziCpfH3mJpg7FNOQkQlGosHQf2/K8
yAIq69nmNnCBAqqE8188/du2NpsUSIaodrqghmZqPHyCYxhQqoS353vdGw7BB0OB56L4AXjdm8Fs
PGp5Fol02hz08nOva6D0/71tZD0j10aEA2q2mw4iqjYua3sKcuOTWWn+bQuybohn1BQrrTnBQj6M
kOt78bzArmrJOSszIvhedtuWdpnA94Iyf1qflupRlTEON00gcIPk7DvtQjhNtDlZgJDBdDjKflk0
f0T239O/3h6szem4MCLcplPi1YAEwMhI3rL0dxNLomnbnQBtgW9BY4WxW4hpMXXCOCk6DRrUuXWR
NscSkMz5iqSm8YgjAuT/347o9OsWQ42rxSNR95X0vknDkh2mbu/uRydo3yAOq8u8/nXPEP8HTg3e
N/4A43O9W0alMNXELfNo6MeTmc/6keXZEjaxIZmiLUNgrQM7AwiksXJvzaIqHC9r86ity+EjGFHq
o4M6HedFq2UMr/VZwwFrQKKbwOyvpXEMd8qzolbKiE7Hnp6S+mnIznMtibOt19w7LI4fmUg6oEDy
9cgh34r6w4VTRnX2pLl7KpNd2BowwO7+175wADAUtrXdCu0Tdta9D4w8u1Ry08u6IGx/g/UT9ANg
QtUO84vdhLd3JR+B64sXfD4EdvgLAyeuCCD0il5PO9uYosz0dfMbsB+4upL05/L7tp11NzhvUOXF
tg2D53+uZ6JbssKxILoVVeSY7WhzvLt5oF6hEaIB5o4rRZiIVmeZ25rtEk393/TY3Mu3QtUg/hqC
jw4WC9aSsI6mwRqomnhD1KJ6jPFW3o1s/z8DUFoDSB9n5OqpMUDw1bbyMRrb37rzO5fcIRujjznG
0IDfj7tdbL6ZFyAnlBnh7CQO6AEVQSQG1hsBJCgelACkFllXQ1ilo0MTgPPZFFnU8pMmctXXuLhX
BAGDZEL4EzhLkHDgsgv4sRwMV+KwzIo6VCjG+ddJ8lXrMwnlSSHXhQQGhKaQsr9eo0ufp2BOFnZk
PbXqF7fOd9Srdpb2dnutrsB3vB8IsWE3YMj440mwE5txl7LMiZo00n5BA18x983fYf4NHbVjUkli
IxtzD2tcpA0xzzUqaixTpJlmWOtTqD1HVfkvpgWdAbIIUAf472KIeEk8t1KnsotyzfY/eMyR3Lgb
HUD7yEvzmAuHRV4P14CqTU2adl0EVkig71BSTrJ4+eEgnIEctotcvg6NEPALrg1Aoc3JIOzQRXY6
Anf+0mUvbfXofla+1HTZ3Z78zc5c2BLWWFkoqdfHsKXAOWFZoLB7UfRYXchVAv4KNgCCdqL6lzkp
pj23SxdZ6nPfGkeXDv7kaJCAktVU2+oL0ovQGAPHhBPChXFr8gLRkQa5hx+dfUicw/1DhcgLDi4P
LFSkMq+bTxBSVBJCeQzX752d3d4dAgCs8qJ9YSoqLQUCNiZ9VC6PCglyR4JF3lpWeDmD84ggwzr1
U9cGCvcNdIiI+aeav7Xp77r5mavfi+mvpcnKta1ka/m0g5sEZCUcEuiY8RP64qluDcq44N3YR97k
+aW5U8mxPc9Q4u3UNzsPvPxU5g/1T8aCeg7GOCTFK4QOEBoC3/32vG14yNefIqyLqvK8XleMPpqd
2mfK86B8n7PvRHmmOa+WY3XRkr7o2afbZjeuIGxg6PwAgw+3UhR1RjkLoyloimPoa/sdeDGgum4b
2JpPCLoiA41FwyEB1yM81aqhmISfQ063Y9mx8ZrTsDSBbh4LL9tX7rfb9jY7ZHFSD1RzOIHv2p7q
sixvNa+NYst6aZQ4nOr583C3dhFfOHheINCJqAU/ma7NjBMpmV4jsgMZFqU+KDJqBP/34ukKEjw8
M3iYiKMKroG5QNtFSeImUpunNrXDcf7Yu092/dKxbn//iAHG7Nkc7cDx2dddKWsz7hNdR8wwZcZu
MSvdT+eRoUKvI5OJ5pMt9AqSrlzRAVFcOJyCKSu2Kjubxj4aobb3taRTu9PStyoejVBniaygwsYY
ctiuDigCkFlwGq47ZgPG5hSQQIwUBsB5hooKD65+TBfIbd79YsLYYTm80+xwHQqOdEqc1BwWntJK
dnnXBYNr3X+du++AIESy8PIQBXFaLc6KdHa6KK5iXExh2shoonxFiXMDhDDWARY0pHcF/8ojOZkq
pRyjLin20Az1HTI9qwM5DrP3Qp3qg20w5quJKll+G/chOuQiPfSu9ir2LAeJMBl0t4+oMx2/Kfa9
Aj/YqXhCAU0ASBW49GI2SBunxlyqaYjoXyXdqzJB5o3zBi9x/Z3CCSqTKhwEuprMqGu0DNEUG77T
f0Xd9iCZZTGzjUHiTygkVUDS4YTO66XcTF08GDWyHtkX7efy4/YBsG4cqTnoGOAWAEl4xc/htHe3
BhglGgb6CJ/uESF+ya2+HqVrE4JX0letG7c476NOHYOlco+u4nxADTpJNEvnp/v1IoYdPHaw6fFc
XuHdezaZs5G3WZTHbYXCidOAahqxGThL/+x41cnUviasDVs92bmNnTyxmM4/koyUP12UqNl71B79
CZpNh8Y2E65/NfhVVZphX7rJ3stNGRx2fTtCkBnTySkrCCOL/kei56M5L0kWZaQ4JGYTuNqhXObT
4E4nG147YOi353ojKQ2LOOS5dCdPUQgrqR9Y7kHtmEQ0V7XA1Khf6U9+2NVeSNR63Dl5Mvq64hkh
cW1AQRPjV8PMCS4IHXZjl/US/2DD78EHcZVBB4hp6FAIN93SMoBPwFmNCPk858jMqztGH6v4wR0/
pJ3h55q665qfni1DVKyvB0g54Kx7l+G1V+IU6aKPC3MojSxofS/19AYV485PR7fxaWecS6MNJWO/
MduI3CF2h8KOG96mrtd1gSL0JEKdUn9uH5eaBql3HFIrNKe33t2bygcU3wsN/SGHmn+pffU86DZb
IbAK2RzoxdfbH7Sx8UFbQn14PA9BhRXzR7SA5s8SDxTF2/dtckxkb9yNXX/VvnAtMojdeirtadSx
M21Lv+2ZT6Ui17JeCAuoRk6EQgGERklm7Wr2Q5NWkZD0wxR8yqmY7cSaWxrNbtBUp0k/ODL08mYn
ILvJPVb4LCJHMjHw2CyamUbDb+LuPU3yatvswUXzwvnbwlf2csi1RXjSDoDAQ29TpgW2KhgAUWOO
sAGcBEsKp5owD6Nl54mtmDTK5ofRq/3O2hfDE/7vmMeyoCEtA6c/m8vXKZYpiW5sZaQWOC0dhz6e
p8KhVlr6ZDVuTSPde7LoPluKwIGnp76AuiVxVzZN8SuYv2YQihdMmfqANKnJMFF1mMRhT/04PtLY
r4e7c+EGRCb/McR96YunaY+USWnWMGRqZ7f+0J7u3/s2LnbElhEbdMRU+zQ2A9O7/H3v93Q/Shbc
5jDZBqYDvEW8X/jvF1/fjB3I91ZDI8UIcuugPBs/UBKzlJX43FrXeLoiRqu9Z1+FNWdnJqtzE5fH
PIWOBzSLD2mQ2wO12ZN/TKyy+ZVW6IONdGVS7jDblX52s2CId7nUA+czKjgvKKjwv86835QXY0bi
OR5TGzkyT/M7ss+H/Yzqv/eWFubb9NKKcBQ0dcvccnCRicv8cfQrWapvsxd45eE95OFmcYQpoao7
Kqqd0iheAgMBtMkvi5NVRbdnZXPigblElAgcjFVmHyLuFZAXyIsmKOpuJ1+c6QRtxds2ts5kCEPy
6gkAd8HU9RqGb9Qbs1WXEWrXadl+kAHBt0bqsn3++8V8lw0Yv4vWltHifbYgtZwh5piAfkM9Wfmx
9ze8sLS89wgnwmpA/IlAiLoo4sxxkyoiedr6zmh+y1MXhYr0QK1ByOmrow0gJjXSQ1l3fsdMvzXI
rnXu5Yti8YFnjPLpOHIQEhKjQVluUtcmyMvp8a5x9i6ReJMby8KDRwOHhr/0wOO4HlJKp54xqygi
Pa+f6zj+Rb3uVEyZ5DmzsTI4PdHBQ5wnfMXIgl60IAmQFmbSXz8sGa5H1jr//WJdZEvTgHTcFFGq
f6ROJGO4yJoXlrUxAcTVIOoXecubt7Pzz7d3zdYUXKJKha8fUUgvmbuWRFYPV+OTYn26l5TNF9Gl
BaEDC1iJesu4BXNXmLvx7XYHNjJN11gFIRJi6cOSgbRNoqxsfTKnYAichuJJIV6AcH2l7XOI7NLu
9bbZ9WlwbVU4l41pXLpxgtWBa6aF9Xx0ct+8P/uAWAhYkRCyQ1G4VQWiuemcpKsUnP4jigXEz1r6
63Y31qvLBLMMvA1eGQKsduN68SpmU/VppuS4+FNfiz/GafgvDFgIgnE1XYAIhNlZ4hEVnQgrIqV+
iD0ldMv+cNvC+sZHFyCoAkAaQjtQ/LjuwuTM+oI6zHnUd2Fu5oFLnuruYSFZ4GX3d4ZHXFz+IEcC
SkzOFgVg53Y9JlGiVTsjfXQWW9KZjfm4siB0xkuWOe8UWKieG2NXO/vbY7XRPEKrvG6KCWjaKi6p
EEbmelDTqGxPVVDTu69gRAahsQmuDtYUkuXXU1GaS6apaV5HbPyRQ+rv5+2vX59V180L1wUKf9Zp
W6N5mgUxtjexx9CWRQjXGxsUADjaUOixuf4eX24XxznCPkPstkP1qpphVdYhyluEFjl2+t2X0rUd
4bVtTrQulB52nOZ1rIGs+317sNZTjecVYvYeQmxI9IspD88ucuBeaPba/bLtR6RKbze/MUxYqEiG
YzNwqQ1hofbEGdUBpCZgXdxvtjrvyUclbQ6IOn+7bWg96QhKwJuD6ClWLOrdX89Hwqg7Z0UfR63y
sez3ybK3ZW7IxlChhBQ8EWBScN6KfdErw5tq5GFfk2lX/6xkREhZ88JVYZYmq3QPzSvszf1ZdxLs
w/r8Q8gXqAcknnj9IBFiXzZtqTd6m7+iopdhvKbFVy9/tbMwvv/wgOQM/DSOQcLeMIV+WECrO6PV
Fa+1UviWrfiOs7s91xsjBUErUFxwYSDKaAkbfDCNzO5Nt3x9gby3P6EK1n9rX9jbtTeYSl7H5au5
7MzxWI6SqZB9v7CngeYfEVDE9+vTkU57VzI8G1sB6UVcOwa44CjeKrzVmMZU3KRV/krcH0xpfIsA
PJ7JikpsdOLSihhqaMupbAqtzl8Vz69+2W93T8FV68K5Qc3WrQq7zF8huLFMu9a8+wqCahmUpDgm
Ek9KEQ05sBHz62X5K8q4MhLOMkGYzTm4aF+YYkOLO5pbaf7qoNzcACRxUMjCYzITwjRPi4LAPRJ8
r7q599Iwcw+arBDcxul9OUpi2p0M+VQ5QIK9UtcZfs+okx6ZDHVDrLaOd3CxluPtWeejcv2g5VVB
oQ8DOh9Kd4hu5gQ9DGUBUerVmiaUniZhMh0q609rUb80vjbLvRq3yMOjxgFAOzAGt1m8NKgeFwTF
5vPXRvmRtaNchGO9Sa4N8N8vvIS+T3NDrxmWWXO22YmN+9sDJmufr5GL9i1rSqp5wlaPlyMKqkpx
R+s1dv39wklbJYQtvYcBSoqwNsLBe87vrWGPOcAZzn0Ey4BvrguHbRlbozED8h0hrARETFXcfZij
fUStkIsDnhv+5vUQOWlSFUmR2JHePNdHW0bLX1+rV82Lvv5S141ZUsWKqqZ+dk3lj+eQByheheBC
HNyBhLcnfL0j8QZDzhtZbxAEcL5f9yZneT9pfTxHeZj+rNP9UAazJ7GxsajAPOIge2Qu8NwTLvAC
2tVeaw1qROuP07QzZHgRWfuCq8aazNFzBe2nRlR3H3VDMuN8DK5PEQ8PYa6OAa4f/DRu/3JTEP4k
y+0hKquzoSbNacqaZygO/wE78C+bmofe7NIHL329c2pAFYBUJYApWGoQkRGmJtUGZV5SvY/UjviV
6VtN6qvOl2T4/S/sAJyE1AgvByl2rzH6SXFV8Lkz8LjbISxYWJu1f75tZbXz0QuoTOvc2YWWq/hG
i6feYQWpAOAoD0iKpE5o1PceXjDB6fVc/Igni4U7EqzMPtUgAh6havcSZH04p94sWQurtcZtIDgJ
eRzUWwB5+HotkMHNUXjLBBIuPhTd8cvtQdpoHWxSlEnlEIu1GLfbQhJMmYs5Atd82Cds95+aN4SP
V4ZhaPMFzY/uk3boyb1uKFi3F18vYq9JGRt2M6D5TtknO8u8f3rRPJISECrnhATh6/O8BrjX1udo
eNKq45Ccbg/OxgK9al7wEHPdjofYQfMosOC6H0zyIbtXAgzQUTztoUoE/BSIGmIhDVvJQKCsmBpl
bewXD7Mng4du9AEGgNzAbsZGEJFzXTXp9TinKjilsZ8ohj8VLBhGWaxiY5miCicuCwCaTK7Yer0J
LA8BBOxnNSrssJ5CV4ZK3+rGZfvc/sWBOw2qV6cT2m/VlyL7WFb7JZN4hu/iLVeHOuYCGS4+DwjO
r8g5UCh3QSI2logm/XJS1Lre662eh3E7JCnO2vactu7BdPuvuFvG30xfCJyJUWXUp1TXokzJysA0
qWbuIF6agtXvUl9zqXdoSOoEQGGVz2mbZr/xavUmn5rqqOx1SIWGvTPaD+7iDPsh1csDYnuo5jFX
+Xe8fu0PsQ2MIKCVS/fsTF7ra4qTBNQdrYgaets9FFYdeg4LO2NmVmCro1uERlkaKBSvFHsyJ8oZ
b2Vj3+daekCN9zys1TFNfQPJ9T1KOyc/9Skdz/FkfVfaYfItQHl8og79sqtbB6hHPQlUbcqPi9cs
xDd0oj2B6KX4XbN0ddAopvNG3aY8dClpjg0lXdCkeXuuq3n5nZjG8Fil4GXTYukDN9PSwFVadd9A
wjQAqou9Fi5JgiavWt8ttGGP+gOt3wHr/ksdHSiiVLYZTUa9jD7UleJgniv7BbVCtF/UdScS1PnM
zjj7VdS4tCEgBrWZ1vs0konsmZP87MzYlSEe14sRnBtEFnkEAiggT7iGZ3PWe71DTa4+SYNCyVq/
tBR/1JIf954/SHYhomxzcSwEMoVFD+IlsROWaWfHPSZ6WC++9+m/WeA9vdhWqAlraliS2rlzwEEt
j22M/IGkF+uj4boX3N+8sIFCb0tZLLBBTd+Zw0JGLNiaDaiz8Hsemxau0XX7yYyDARVhtfNi/kAt
Bg/o+0FyNKxNwMuDCYRhccLh9Xhtollys6uHzIwME1orqKOZ7WL71+2pWA/TtQ1hsgFuZk0DXEKk
ZaH3nLK7r0o0z6OKiGpBjlhktbpGbVTV5BiRPSkPbVABKvcvvh8wHq4ogNp+4k2mmFVTdgn2agJP
0dWjnkh6wNfJ9fGMHlwYENbRAKpNok2WGS3WH6hk+Q1JfEbBuJDF/jYNIVgNwiziAytQ0GACWZzH
zIyo+zpOByP+PM9fXV1WC2xrUaFiNVAI/N5c5YLtIdfHEQEPcMRaP20eCDCLpPl8e1ZWb0cuW8Tr
94COBj9bBDgxiio0TTMZ0TIZ4eIUfjU9M/Ok9Z8J/XPb1NYCBgoN+ERAAtf7sK3UsVP7UYsM9mlS
Pg6H282/Z8/E+UfVKbjySOjg6BVe8bk+ZZoWD1rU55PvzX8pGw9IGgYpffDc33r7QNjTqCaB0jq7
un6cus8gC/jMbnZLGWnl89g9l+yXsaCAt8TL3ZrJf74M9RCuj4el7V0j8dDzjHxkiz8DRDZI3kpb
g8sphaBJwr+Cstq1idyeSEHGRgcv+ajOj8vH24P7/qgXBxf+ITaYjSttrUmv9qoOHwZr3lADp3L9
Us+DCTKA5JjnbaDPeciUD44L1cQkHMZ9Xrt7LfsTQyokqb5X5VFvjorM/153GgxUIPCh+Yu31YqH
4diLa7d4fZ9V0gQ+XAzJy2290a/bF47cWhsy0hK0P7O/o+HsTL3bzfnJ7QaJIVlHxNljsWHWIwwZ
8EWgQ06zxb89gZtdwTgB0QShj5V0VcqVIBIw1s6mWX2EMNlrV9enkXXfm0mmkLFlihO+cDpCnGsl
ZNvjtR1nfWVDamp8trvk0DbI2Le4d3U9+Xy7W+udpXPJ7f/ZEuJEVUwth+SwlXZfDexmVAquZUGV
rclBiB7IL9Ra4qqn11uLeuNoxllsnZmD8qFd58sKDW51AiwSwCawgZBqFbyHMiWoM4L75pyak6/i
lK/jcYfNc3uoNrsB8ByvqYVXjIhgUpRpXig8pLMH2WrVV1A86LaBzW7wawQVr1DrRQxD2sRsY6tb
0I0+Rw0ONaSk/dQrk2SvrHH9qOCEgOf/7AivbkcfXCDcVOucuXFQcERuoe0M9tqDA5jvhqEPZrXy
2+Kr4X653cONIeQMUiw3BItAmBEmytNICuKGrZ5Zgqey72n72+1vjOBV+9z+hSecJt1kswntK31g
eKFJg+zttoWNvXllgX/BhQUno16WdLAwNnvN/ZYBF/iLyDDhW8NkQGEVtwWqBuNpcm1kiKFy7Paj
enaclzx9kfG6tkbJAEEcGXawS+GtXjevJDZLe2NQz56BumTDjsSuT2QJTN7I9X2HJ9yFEeEJF4+1
0qkx+pAtpa/EP/O5Chz7o8b2JDu2TDItki6JW6dpnEFTqwnTkrEXp7R/uCN7cJt0d3v2uZ9xo1Oi
jPLcQGVqnNGpZXg04kPWRmr2QfdSaPPI4j2bpgAHA0USMCRojl9P0qIrWmJ0VD3b9O9cvC16EY7T
cMiSqKxzyetra1HDDX/HBINhKJ5sYLm0UB4s1TPYwmGp/oi5W4IbR/txe/i27fzzrBcWnlNAv0a1
O/WcJwfNyYKK7FLz1SC/b5tZL4Z3rUdOsccKXF3VIPMkTKXxAhz1LhtPieGzQkIB2DSBNCf8Acgn
uSLiJrXK1NTYsgCIeEDwZqDHrJfcBuvBQkITbDle/gsZCfFhkUCnoDaotQBLaQdas6fKs6Wfy+ne
WpE8QHpph3/HxYnW4LBZKLWXSIMK3e+llXRjfZbxSoEG9C0hOQlMtbCOs4pAy1RpINTBgiUPQZ66
Pdmy9vXrz2eT2yFw2ToRLXaWBS283JTdlxszAacdaBUutswVxa5NTF2qp9QmcTRpS/KjpXF8Llzn
Rw5NgLdiQOFhalQ6tEgg/uYXvbLsOePY94j+GKfladDVYGDKn8ZC0drZ/XRv9xH7gWglH1yEHcT8
S5GMlTekpXau88Efji4ie//NgHCO66VKraJrtfNovfX7rpVo1Kx5oRxv/k8H3n+/WH5mbjdM7xkC
ZG35yJA/7npsKMMZvzpsONouWHZLeYin7q3onZAoqMNrOjsVKg+1TXfUBFeCliiWQKYwRU3jrs3C
nNYS9up6keEj8Trk6gUYYzH/DLX+rLFqTzsP6c5NQojX/otB/qd98fpKUCB0jqmtnTPtQLITk10m
m98PjAw0dxF6XxWcRVYiT4ZYx/fbn93u0+fbX7/eHxgdFzsE/+HIFfeHvXj53JSJzv2J0zJ5wWwf
+jHdjeMQ3ra05VSApPkunwJWqhiJ1PvWMpJWxUU1k5PjFTuttE6z6QajpvT+PIFi6MoU6Td7d2FT
OMCswm2zmcImEmS+4p2W8lE3mO80f273bX2lYBQv7AgHGYntYs7Zop7n8gtY3pb1PUn+xSP2yobg
fw9a22GhwQaCER/6cf7Qa0iK1ci5xDL89JrYwjf2RX/4mrzY2AXtnXgeZvWsTlnIixfSJ4ftMhtl
D+Z6t6BGC7IJYdl8raYvtQqX8PX2eG7NGwpmwnXCqxzBLMHZ6NRyMSCbgfG0cCq/QOofBX4HWdWn
rRWJejPw05DEx1+CFbNqLWSl0Msx/UDJS9N9UIZPbfoJig07tZV4uWs9a4zppTXhMCbMiKdphDXw
oh4s1L/IoAAxmSyA+7bT1PrErOFYZXXoNk2gusv3acrDjiVH1dDCvli+JY0bdIxJjsc1L+P6u8RD
fK6TLjX4XDu08j3vjxGfqIOgT++r+TGlnq9qZBfLmIybM/zP2IsucurqWRYz7EzdnMM6Nb/YoxLW
WbtLiKx2pcyUsDk7AGLtnGLjdPO+HD/WY1ixoyEjg21ehhfzK6oKjuW8MBQBUs8xivYRbdrHdu7X
RfWkNbE/J+DsJZCvzebIKvN9l5cf28l+mBk44gR5yAS5QVAhSEpDI8l9QqYmYEVyvL2vtsIHKIkO
vxdq3KAVixKLY1Z7LfH4ks8fqgrlEZW9Zp765mluwCMt4qeUIWlXMn9CCvS27a177NI0fzRdnCku
7TMby189N+2OPhBld7v5zc0M9aD3IC1QM8JRbyNfq+AlhCMr/+vhfVIUvZ8RZPS778b0I01l2JAN
e7xaFURQkOYENoGvuovuUDp4reIRvJHjHa326t96OszG3tI+JTKQIT8ZhJcr3pFcRM2A0hMEha5N
pTlVPTstMHL2/LdxF59AtaF0s8iNVUi8DkhoZ2Q/KfP+9pBu3Gqwi+7hhEBaTyxzCQZN2sRFqp6H
5GCT0EoDQ1b8fGNRXJkQ9ibiaIPVm+iaMpaBxt6ArLt/2V1ZEK7NTB0ahxaYJwe6G9BNgPLI8B9N
CLdlXirjqM8wEdPXtn3I7kbJonwmLzuEVY0N5Ig4IT1JkrwgOcIJRA+HZQdMTHj/TENqCQBQTr9c
pSe7wUp76hnLuWTmdzrmIdCBf0opQm9rQbka2MsIWqO6jhhCJE1KuoI6y1nxHjz7wJTMX0D6u92X
jeMeMkv/GBFmQylxCiNHtpxdp/aVCtU+UCBbe6KZ5MCRdYb/fnEA5OVYEo+a6Iy5S9vAK8BhlJjY
iCPxCitIgQIhzdOg1yYmxOOrzvSWc6Kd5ukBLtfwZbTuDodAThZwTYStef5+FQ5pOjt1BnU5z9qh
aQ5AqgDac3tKtvxJ6NVC+dgBlBEyjcJYEdVocR3N85no+jFWEz+j/UsPtM5AnN1QAW+u6Yei7f92
RvvoEDMYmiLoDNmUbZw2+AykrRGSgzysiFRQvUFxTWbMZzsgOQ0gYBXc7ujG2rsyIKy9VDMHQI6d
+WwCg5zvavNnm6t+0dwrjIblDewgqCUgbCITLwxn3Cb1gMQMxLAhiuZ7VHIabHkJkM/Fm9OEejmn
tF6vO+QVO8hmKTNcmQFalOTIjCKonEdqKHtQXf1Ze7bj3G+sj6rz6/4RBMcVIAnk43GvCku+j3WK
oIVqnFt737m/nDpFAHBvSDK6GxsLSRSkm1BdABk0UUdjAHJxYVQzziR/KrombOYMkgp/y8oLkET7
Fz3iQkAQS7MR5RH8fh3CpMbcG+bZHV+W+Ifdv+Qa0GFEhpjYWntAeQIGApDBRpyg0c00zyfYIe3O
tB7ayjd6H2QOyRrf2kQXdkRQbDvruTOAQHUe3WcnY35/t8o4VvelAcGTQ+4BcBkDBlT6AIZtLoPw
ryV1uAHIdHHUsAloieCJZmMKiapKNc+VnquH1uobv9b6zEcCtHgyEsSJ4qVlB2ZXP/R21Hw8Heug
RWrZ99JBFirme1Vw7rCNNWxjXuoMKdDrvVZYsVGlymidq+6JQU2/fNI6yRNv2wTuXJ7DBbVbOJX6
rkuQhK6ts93WP3Lz/5H2ZUty6kq0X0QEQojhlaKmnqrx0G33C+HtARAgxDx8/V3Y5+5dpeIW0b5x
jv3i2GRJSqVyWLkyenDcAoyhbHtb0RcVA1ja/ytGsUp9GsVTo0NMYoKA0un94S/ymdir/yTMV+Ds
yc0Tp0ksq2BBhjHE28H4eHsBCy49SMRmtiPUOa+Do4RMcSIkMQOr8Vl4byZwUnY8vceox1V0xeKZ
nMlSdHCsBzwVeKQC0RpeZmwcCZzrWspo8UTOhCi61bbVyOvfQprNT/396GxcI3R6MPA1wTlVHQeL
o9bZJTEMDs6aFtqDYY/H2yeyaNPORCgLsHtDF1qZ4KbGhXOP3tp6Y2nghq0x7MyTphh275dnA7lh
AeKM109XXh/Ad2qr1QXkNaaP+XAeNdsNJhH69fux/9gwghFxcx0XTPKKkbNHOWiulGaglQfJD4fb
61g6eDxteAkQ+4CyV7mKKbWyPCcRTGjmad/yNTKiJeU9/7xyD0XRWmMyH0tnblmKUeAPjrmCGluI
eeEs/rcC5X44UR5iWBtWEIk98PKFQIXgILQtGrMLb1ibpbe2IEXPQLSfRxgyBAiSdJABf+oJAc5r
f/tQ5o+olh4DIagN9qbfY/QurReIdcxGUG4GSfqx0zC9FK3BEfvHoC/SeU5hBm6LW7o7KN4BQIkI
fmbdvxSHfv/KBQ2RCSCCAQj+i9VpftJzzEHc3hY0f+h6Xf8JUjYvBOFyVhoQNKIX767mw6mNwbWU
xtlLjmyG75R0zddZ1G9QAIB7j8z/U+5p4da9TIfUDIbh2Ym3Sbvisy1/30SMiuQHmryU21mkwzz9
ajIDFu9l5rn9ypYt6RvIvGABjFnH1fsJ3EDpZFIaAe13rdihJJFmK2Hd0vGfi1DuaBb3fYYWICOI
was++YNxV8Toi1hRsqWNAuMDAacB5v2iyHapZO0UgfAVBMFB2pSVlxA6bdymXMOILWnYTD0F3hj4
bYjfLqXoiaR0qBNwxBG6TSbr6GauT0cNMWJc7aj97onbeM2Q8JpngoE042p8Ux9GmlUQFMUwVDJ+
7dbiq8WjoRYwQmhbAApBuZlGVbnTSFJMchyj8MXOB7qtiipPPDaa2sZlPVt5DhTLgw5SYI7Rfguv
Bk8NIOiX+5ebTkExcc49sdj02sn2SPvsTgeRPRFuwald8aPUksIfeXCjgBtAigKA2Ut5PWAdZVn1
zskKDSAHTIBsAPjAWDUGhs8qrYjnZHV9j96Hek+M0jnmelp9epdVuvoNqv4nVu0kXeucGACrBp8Q
R5ruBh1EgMUbQcZK/7Y85Ur/Tx6gEuDHQ7+dmtvqMLgDw0Yz52SW9Vbw0kvC0K+itXTm8t6iLxhH
OuuompRtkBYwuhByhkg8gT8V8/2q4r5xgf/saPzcFvY3tDK8NSHbmHW+sqnKdf+zyDPhxuXB6g1K
yIWbOCc6OY+84keX5yu5DTU6+y0DrBnQGlS8r5NeaWlqIq1s68T0Z1cU/hTe9UNgTKe0mLw+3xpt
vw0Nd0OsaN+QNeoR5W7+kW4hApixwqBgUiy/66BzqRwgPe9gWab8l+1Wu4mFfp6VK0mIxaNEIPqv
LGU3Uws8vkXnWqcK4aaHFOC+icxPhpg+NQ0gXNFQHKVsd/ag7yckxt5nuv+sFIM7kTGY16ry0cRx
GDYG16xTPNzXn+la0LmkKjA6/35eWZweZmiHi/F5sLp6O4a/3nvf8HLCvCAEwTGBcehSFUt8vQ+H
3j4V8odo+s2QH5j287aM6zXMrzMALkD0ohdbTRRUI2tG2+6sU+pxdsRsjdufv9a1y88rjpM1GkWU
uvg8jbWvwmieorJ40Iz6vrTkSiC1uJJ5IABg1ugUVamTOJ0MjIIYrdPkNhiFHHvpj9trUZ5oaBPW
AsYbpDFsC0UK5U3TwBTNhNmi+RCM66gdlqhfS+p18p46a6Z2cTFnspR9K4sp4R2AvCdDRLsir322
xiF6/WBerkZRrriumiG2sBqOtlbbFxg+UbuPLUgLrfanszZPdWk9IHhGEh4v9Ey9cqnKU2Y3sT1w
69Shd7QM3f3Uf7p9On+avc+c9N/nA3IuXBmEA8BUKC5UpI3O0Jhj9Ax4cmlj+DkVh9yQrd/gta43
A2sZwJbOtM2NvvrU213s86GMjrKmg9eB7+550Ep21MssfxYCxBeRk5qvPOHDx0I04x4WrH9tHfBw
CAwhOXToOTxIamFQwOSGm1KvMQI9SWPphahDbFOdlNvUbsaPtahxhmFsAiYWhw9lU3Z7UN50hww9
Nr5jYf4VrWNnK2qb72iX9t6kp/FdmqUA8ttDi0qy3X1Fb+AvG9Lva5Lpz41VpbvcSN0tydyvU6k3
+yrjHaZ7AFymtea0A1e2ed9izGjnhWVHvaYrxlM2WNGJ5XW6mUBMtCkxzXrHYv7PAI5yzy5isokk
bX2zDLUndxT9A+Dk6bZCQ8w9kSnGHPSgopuSvvAtVBYAjTXRYJXpxaYY2tAzkjjeuiGnu9E25Iew
jeFbdqn9EsLX3IUojB3Mjmn7oo6ye1lylCimwTiWtvlFsiHeoInX9MZiigJbD7uNFhnNhtRJ5jkV
ye+1Uv8n6knsi1r7iCTl9NNdq0Iu3fAZdY7iCTo9YXYvtdRu0H5poo33OewYhjak98yiXmqYn52x
3gvSvS9p+VthLRPtTcCegtpBrX01dk1YT1j0bMfxLtfEDlWP+8we/uIZ+V1cszByCL0byt2LGpAq
65MVPZugdUGaIX7A4Z/61trdvoFLdxxTpUG2+HsekHrHO0yyp3YRhqfCKb6b6Dj3GhKuuE5LMpCO
gxSgO3DXlROqGiPXUVTTTsaoeQaC7ip7X1z8x4qgFA2vHnKuujJ5yKN6ZLAiGCgxhEiMr7XRLD2J
IJSbWSnRcIesxaWSgWcxBAdwHT3zsPEKffJAr7yRNohh2f72gahFrj9rAZkg0kyoByMMuxTlFuEw
DrSJntGxf3D5sIf9uZfIw6KM42lc9+u8B+LC/JY2+WOY6SsJrut4AdTqZ+IV/6iN2jYZkgEGeXS+
Tsx4YXGz77u1LNCCk2n8nu34P6X4/e9nOXPS5ib8mFY7dZa0vAjceqB4Sg9R4342yjawKttv6/Fo
DTBvGlvRl6XjRK5r9gdQx74K3FM+OSyxZXga7GzHs2+ySbfZ+I1PK5q/KAfJLmRuMe3kqjcpaQba
6vkUnkoBou/6M+iHvNb+YIovt5Vm8YbZ4GWlM2kdkjeXOiPHTNYWQOSnMNvS9DFdG3698H083XPH
CAjSZxLHy+/jRiRosHbDU5t/QJdp/uH2z1/SeXwfmEqAPNAaqlZXE21yHREm2gnG3IBGdHQjNBrd
TYAAP7Y07Xy9zh0PEy7rA9AHxBf94BxQT19DmC4uFFwBiGOxl1dUnv2EtmBhpNDK2rcf2Vqb3G9I
lOLuAOSGKj8ybEjiqBmjwqx6OlAansYmllsjsaZNwVxkwgQ4OnhGsi9jL4RviNLZo+cNPB1dyPcy
0Rne2DD+0cDJ2A1pJDd2XYJGg7TZHiwbX50qcvyUhPAM0nT08kLDaDLZ/kpcdp907GebtubjVBut
3/EEzXls7N//YGFlbM4xzCO41PG5ZklEwnUnPGkgsg4Tuo0yO9BFcbitKosHBDOMNwsUG5ivc6mJ
8FKNyW6gKdQJvSLjm3JFgIqXnO3vjEP8vxJUkEEfyazPtFg7hWHvixSQQ9OAr0Tt53xiG6cR922t
eZUh/HQie9Nunzvm3I+9e4gscbRYu5mJbJ2hf0RZaJvmyYHka/yLC0YavBZwC+Y5BQ7+vtwFwsqS
R8SBmspHy/GRE/TKccXRWfCrZnoO3QV9BsJlle0tq1g/Sp1op7H9EOqfRZb5hl56k4tBL+OKAViI
a9AyREFdhmQqIlvlebVSs2ciyaLnROJUy++aY/lxum+T/agZG6s5vl+JIM/BDUfKDziLy+3jrShr
8KRqp2F84kCR/Lj9+UUVQnA+oyoQ2gL7cPl9JPiKujN67dQPjNxroaVvYkbrDZfgHuITGnnyxjWC
qaj4Q2g7zd6c7MyPmvALotjIn1oabnN0Tn8EmiX8PmQ22cjc7Lze1hok5Tv73qzKaCU7uqRTBLRx
8ANnaJfqR5fwLY0+w6Y0zufIQruMASRNuAaHXXgRwbP+rxSVHZaNWprKhGknnUCxNvyt7e85X8lg
LQoBcxaIuOfksnq+jcNKaxACRqJmro8QM/ebBPNcMWWBbJ2yWoPSLF0VBOYw6sj5zIi4y/OeMEQN
UVChnTSLexIp3d79laVPTYmhvPrKVVmWhQwknceRIgK5lEVpnLt1gbVpc6DWRh7JW7+YLLwFYFTu
1kocSzcTyJ1/xc3/fuamZZgPKlmGpU0cQ8vJ3h0bz3ZfGiNIKsOrxOb21VkUBygpAOszKkktcNGe
uLyWc6ggwPgBC4rxKN7eZGBMXMOWLmwkLL2N/BDChjldd7ky1nZxVRL4Zm3cgwUjeetCuu+1ZFvV
CYpr04o5XXi4zsWpil/1SV7EzoCXf/LACda+c7rb/GxdfF/Rwcyuc3u08P2pgJ/k5WulTZVs5I8A
8Ju7BmC/qHipPmAzgyVFiwXU5g/D9qPCm/asg3OyhZmOUy/p8fT11lbP3Y8GL9/0vPMYyeBs2C9D
3z+UUgJjmazc9QWNwcLRPAA7i8KOPe/7mYJa42DoSQGPagp3HSb6ZeWdBjBUGseHIcoBkFmryS/q
zZlAZR/IyLuUOnp4crTukaXunRBYtwvPahz9SSMrN+K3S6i4jCDaRCIcffsY5qRGz0CahCKdeux7
x9AQKtpHOglMNn2zso+FV4JyrgfbUXeQk7lPDZx7JNdmyCzuMViCMAENVFRXSdRRa2Iw2M5hTBJ6
pvbUDqD+3FnNyXVfM7HyDs337mq987QgRMDg51Rd5EoCIJvOsRkAL76Zsa1DHqLhR2EmXgg7kDub
0FoJ034PZbiSObfiYvATgKVq5ZN0jj62RRWeYutDMaSetIifgPNjMoGyawJ7+OKMew00Yvhvt13r
eh3mG8ox2dSk2Gii3qR55BUxYrzpMbV138VUzYqYTxiquS+GQ4POqXyim3ruJQ4PWm9suHlvl/eJ
PuKtiD2tAWN97unh3mFPHFmSqH9Kkm8sPLAUk0G/ae7ryI5TeYyH3r9tcX93k6lrh3rB5KLegg1Q
9LmOewQbXRKeouGt7rb5eEJ7rmfHk0em79YovJYcDKt71tiTAEyjSGNkIMatATJE2euepXOQeTmH
27/qN7vz1a/CT0INH/wHCDwvr3VoZqNFcuKerOhxMBp/aF9dePwpQfsR5laPkwa0705O94V8owbe
pLH1zPKrpk8bxsDOz/+J6nJjJnIzDUHXOL6JaXT1uBubXyF/cAvTD8u1nMbvevX1j4YPC60Fqazq
ljdhabecMwxQxq8RXIKJABWH6JfoJ98gd1r/IswGAd9rIx+L3N6mdNsh42bEe6rvcpMjfUnBkfLG
LIE5g/dEy/ZZ9TTZn2S378xTXQS1+9Kbh2l465rsaIkfeTkgtescZLziIi+UOw3E+qjPz5hd9Kkr
z6PjTKKJ69BEnRpDJOMnrb7L0/uxChhUnsuXpvxpJkcUOt494nN+aUyYdODP0F5ig1Lk8uzrauyr
LgJ0ywqfW/kog9u6teDogowLrjna75GaURXerNMubmXJTiCRenQHsGtayHBN7+RA+LMKOi9gTuVd
NZXYNdJssqzYCSR0fhM+NKRcCbkXXAos5D8JytM3gPC0q+uWnQAZjhiGV9HX2zu1JAD0y+jugRRg
NFTTYFpiGBrGTujl8jy7zv5iAQ66XnAQiAmu0mNUgEWiBgfTKQd36CH//he//uzryvZUVe3StsHX
ZflJGE9OvVaTX3gWkRNGwm3u2oDSKtvjtiPtIlFaJ9mZj+bQnvjgfOaD/MSN0B/t6DCweo21fkl5
kfoA5Agjq8B8QS/vBpCnPek4lLfjNR7FGtN/ig5z6AWGn6yczpUoXPx5chhefLz8qHdciuIWkiBJ
2WaBTu8qAZzebmpXwGBrIoxLEQbGEHYdxiAEsRi7Y2ugj6/CaIRTYThrsIIrtw2rQfpyzi+AoAg1
4UtRU1QIHsUQpfeRX/bNXufc9lyriNHzQH+0wHPeVr+rIHQWCBIUTGxBjxxm3lwKJH3JaOjKNEiT
19i6I/G3ChcoWctXLa0L4E0QUePJuR7xhgkGRt62bhoAtVHtmjjfSae+d2T/HWHbgTX2r9vLWjoy
Csp0ZM2RfLrCUJUT7aPQtdKgHi2wrsXppzoyT9JYA9ouysGcMcRm6A5Af+Hl9mVGjmh7mtIAnSJe
VcPh/F42K/bt6gLjiOiZDEX9eASUOA/1NECE+MM0o9eJWndAPqC23nw3ouIJkDW2cquWZZoYZged
AL2Kqoeoe4zFYKZ4R9HbE3+0egkO6DcUQszuHsTxK+KWt/FfcSoLiJaNHTosaAreP3CMIDbUuxJz
Df9CKcDLBYcdtglHNivpWRAG1HCUtlmVBZmRbsRgB2x0g6lfS3suXSlAatB3iOeIXt3h3hlDQrmU
GC8Opm4zmtgrL+N9135KQpjc24q+KMzGPFjAR9FOoCITRiaiDOmBIhiryi9MlKaK5Oj2uTdqa7j1
JVFzJxZwFphsjCrO5fZlpqRJm9cyaGtYo/5lLECVN31HqHB7SUu6N3drzyxwBMhr5ZhyVrQppVoR
lFlEdlo6865ODHNZyQ/L4B/htT7ojfnOYefoVpgdyLkwBdQyWooUQxhrvNZtDqmN8UC0B3clAXDl
pCifnzf3TPdkmrQiKSMZlF7P/dVR7UsX6PzXK3tm8aLWjAK/3nkrSsRt3bCxVkquayuYj+1sBZxV
WWvNK5iSrVavNhWufV6xOD03q7xCHwEIWg7aExpabyvV/J9fBD3Yf3SIAY2OKQIzE9Dlr9eB7uiA
VZZBo037Ir8b+p3Mv/DigxgOzNiX45rAhduCBw/RCfoV4L2783rPtqsFMbJoeSUCoZcA6zaR9mCn
FZroC0PzoxG96LcXuChvbsrDYwQQg+o5DNVUhGU7QJ674x9R/vwp1loVfsccyibiHYJvYgFgcN34
yUaSWBo4t4LcQke9B4p8bdPjTm0AUkK/+HMVa1te9Bstcz83ubatWHLK0hHUBwAB9eWzwVA1lAnh
Hsx0+6mYpuG+deI0Ag1DJD/iCAkojp2MHiEHI7QlmpVkl+sPkrLEl6Wlb6VIKg+TvKNjKMzes+o2
uY9iHm6Gqk+f69KKvCaioX1sw46/iirGMRcbKzL9DAlTa5q2AqmTzkOvZ4b4O3IPsa5PD4jktCMg
d6GP8+EnMAYIsqM9ReIaqA0PdYiQe0aZv/VOS056Sd6cIvwqE22sMVSgAfgwSfVtr9lGBNBF3YEO
zTaFR7nzi9AufKGabnjuEFlki4j/kyXr9EMmTR7oJHYzn1sJ8kZTXB05oaMXk4jcockz/OamhtF5
bYQ5oFqaGJvMFOwuz+x5JCipPIJxD0/5MFK/L9L+qcpzG/vSVyu6tXA3gUtEzWXOYaLapl59uxsy
isAKD2b78DOvyUrWeUF30UkKIBEK9+DoUMklWeNgXAQz8yAyCy+Z3kj6mPR3HTbw9h1ZsJLIUOLy
o2oOD0ANhXg/tVXYJCLIRtB8pw+ycgDfWEFtLGwWHn+EIngjEW1RxV2LCQX3p6zyII+P4Ud7XMsC
Xhsy9HcDKD9T3iEcVV7hYmRTTUotC+zoc5+GHsj3t7d3aWkB4GZBKzTyAdeJDfTV6YkWCxEk5Ya1
L9ZaGXXl+2rpWubJmIcdvm+6W3eL3OP/189nikseuWnI9BGft++B+m7W+p/nh0KxgaD/QRsaBuog
86M+JPWYRVWcyiyYrHZTy/ZI6Qm+OUzdUV8lLF7aqnNhysVz+ozlqVtkYJe4d2BOjI+392rp4s1A
NOQHwP2DJMflI2Wm+WA5gBIETbQt0tpreeHlxC92t8Us3DtwhKOFBs63DpIU5Ui6uKEo++S4ElPk
UyJOZsUO4WC8/Y0YgHPQeQZ2IfVo4CCWGjOTPIhpG6DI4PW9cZBsjdhnwZWYWSMQoUMJrrGVEfpu
8nkwWzBqvWe47dbq+dYkj/F0sjgIU7reC9f60RYUYT4i+PjI14JxTfGOuCmgc6SogvhZywUanor3
X/p5OPrMlwISKAzyuNSE3OaVYxdFGVCJRJ3H1uolC9eGUaTtZyYmXBqVhScpXJqmjSEDZvj5hw/D
SzX4axOOF7SZAVqGrjO0EQG3p6yhNFuS8SyUAVgZP3Zyi/FXwKJqjje9k3hpDhYgCaSP0Gr8rYZC
tiBmyTH9KhhyuWnxJ7ityUvHPTMgz/36mF6nlurHGkckMJkgGONsM/rDuLZViwIw7A/TweARI1F3
edy6BgsPXHQVoBBU+hn+vH8BeM8RKMJ84V1XbnxGCtfu8wobZBuHtol3lBxvS1g67HMJyjPb2CWp
nKhDOALCt8g2fDhNW637B/Mlbgta2ir0s7suonlkeVQodZxMYzWCaTCIvpXxwV1j91n8PPx21GIA
yYBbcnkSttZF+mhZZVAXL2O5Mey1Vp81AcpR8z6VbUwhwMz3RN+H75vwPl8F1FuRJ0KLDya0qAkI
sy1z0yo1GdRJ9YvW8OoN8X6XB54/xofMZRDYD0WZ0Os7AabUy4C2QDMD6bZywguqdPF9RZVqordx
k+H7fVwfU63/jOTNzgqTA9J7Ky/hwmFciFK8N/ThIjkUQ9RYeTqmjn2+rasLD+3F52fxZ0Fn0U5G
UWm4FDZGpjheiLLUWvP14grQv62DqQQZfvW8taTK4yZyi8C0CpTZAenR3PGdc0BmpULOE/hTDPtx
EHcoz11ut1phhQVOxCy3U12/1aa5a5t8G8o1PvPF9cyIf2gWyohqtokMdgw0ryMDnj5MhzZdCW0W
T+Ts88rts/QSM1UtC5+v06Otb2uy7at0xRaurUHZLmLl3YAkuAxEvnOyXX+4rVUrn1fnaCMa6MuM
2zKwxAYsp9oacGPp/iFXQtH+ZiNzoeZljbCRaVxApUrRJU9DbfzUkjB5btJIP5q0n1Ye13nLFQ8e
/ocOvNjMVHNlsYp67AaKSBMsnoI8To0db4y0c718bO0NwWPlh2nivGU0MdZwaspOogKH1vg5AgVb
oANs3KwtZ/ezn7SCmLQGqNJ8sOUTW4M/Kdr2v+/DIiNBM8ONZvln368wyVI0uY4ObZL7Zfwcxj/n
HvXb6qAc1x8hqKwA+YaA/Wp0UmW3hiZ6Cw34knno/vFpqO/MFDDGlbuzJAjOLsItXE34EMpq6s5y
RycBkUDbAaCVsvSz0Ru1ZxBM7aApaTa316W4qL/XdS5OORxUkC2et7M49jV2Pmf5Lsx2ovtM3S+3
BS2dEvLocIcx4wgEQ8p7RsAnlVJXAyd5+8Xu38JpVyUrr/Ly1v0nQnnSSgPDAKYOIuzqmLhbOR3N
+kiS/e2FzHbl7Cb9b8f+k6K8ZkTUDs8L7BhGdU3DLrpHh2Jv7wG/or/Qv/8XwqDUaBwE0To8jkvd
llIzGqqBfSAvm/GoWxn7yPXaBtdUTo5scEG7W5a95YMik+sApgz2yg9Y3FNkM2GqADS9giCVjpOG
sZMbAYnax7JK/xnqELh7EEB6XbimjIs6ciZs/jFnNzkqUVwatcwIWLWtfgh+KNaSYfPtuTo8RBgg
kQGfKIbSXkrIWTYV7kzT0bEPSfJkFSuP0vIK/vu+soIMAXiR69wIABj0auNHJQ7jX8wYRU/lfzIU
nchHPtVuBxl1OA1ow51eofmGlxTd623lW1uM8ox3aDjjxMJ9Ath5D8ZP4As7P9FWNGztSJR3vIwH
4DJMSIF9T1BOtg+hcP7GqKIQD2Yr/IXGAuXYu5HKDpMWoVh+9Kjpm+pxaFfWsbhbZzKU3bIxflfT
AHrH0IW3eNg15NB2v/7iQNg8dRS4FuOq8zRzRZSSAltlZHci/DrjLvU+XHnpFtdxJkSxorIxMtLQ
EOsAeqlyPT5szcRaeXYWD/1MiGJEeVsmOWUQYmjPNohP3080hxo0/HWkd1AausqKhLXe8aFnFAEm
WiW+9UBC3j6K6wVQOFOY4YGENKgY1UrXpBtgiNcIDYb7CU2SonlnsgLPDEwupmyARgLek6PORA7J
OFQa6gMB4/rWGdINMm23l3Bt2lF2QPSqzwkqcLvrl5eiHIYJnAUAqFE5Rg9oBf+MzA/GeGTFB7dK
DreFzTfs0vAieEKSDe2r8AfRwncpLAr71EoBsAjKxp/Sr9UEQ7LRozdKV67h0sHgJkMGMBzXIBgg
FGM3qRozCB9Blh+KFQO//Hk00yGnC3yKGgkOjVF3jIPmS0/vgbxL6o+392nx+0iuAV6HsXkgNrjc
p0p0IdMSTLasx03W7dHMcfv717cb+wKUxgylxvhlNckW29ngcDdmQWmD0PiQWBin8/6rgYYxjBhF
4gIVUxUjygpMaCoxGyog+UA+ycTt37QhXmNC+Q2nUzQK3jGIXOY5kHBMlHfDFagUNc1IAm1wMUUI
qQWdfhsGG37JS8lMFGrzfZXc1QPaOkAaLn9k7coFWjgroEIw9g4hHAMpsPILSKfJiJmaHuxCU98X
yTur6bMJOP++WjOawNzQ6kZMUAgZd1FdbwcRe0albQFAvq0VSysB7aOJES6gT0Ci41LrmJwqrRB4
u8x63D615bB99/cNAMXw/CIvisY+5U0hpuBF0qc00JyvXdCuzX5Z+PkAQqIXEo2DGM5mKAfR2npO
TKDwAgdjovoX8/0eF1Du/33/ir84yoRtVQ5FruzXWDxg2AvK2vv3bxEeFLT4IUoG44pyBBWaLGNG
egpMouUlyP2sRbDXNx/gBTCZIxiHXcH1vzxjHQ3vTSN5F2jZLsdMg8RLIv+9a4AIULvOiSUDXT+K
mxXFYdZJM+5Btvs5jPmmblYcoOsnCwKwQ+ATA+oLFZvLNdgt2OgGZI8DmhU7PFKbsvBrbZc5K/dh
Tc7872eBiMQINJIOkBPBja80n1K5C9khX611Lh6KAycCxXl0Jqh59oYYeTYURodRjMKvGv1719oe
teLvtw9mTcx8gc7WY4D4cmScdIFozB1FKi6TxT8Ozb7dFrO0bZjAiKIqQ6XwquRJBGL/SbZtwHlg
0wRzM3KwYI1+Xb1/MtiMMwTuBzAj5EpU0g+MzW2sxqZNwKy9YM+de7CixnPST330beTvTl3MwoAz
RM8quNdUioWaNSlA31oTlNMhtgNwFdF65SlZOiDceVRxXRQjrzjskbEzsrZM2yDmpif1DzPfuyO3
t49nWQgQ/Ug4zj1rihUGaqhIddNsAiSWzMFHAxVzVizAkoiZ6wKuN0JUZLAuFU2PgZTSTOhzJj81
ADIJ/WSu8SAvaZmDTDkCIDb3pSsyeIWKJ1LpPaxxemdL88kt2E52lS+Zc7y9Y9deKzxIdHGAAAv5
gqskbYJmN6RmsiFwptaz82OfbJlr+LT/hMrxitu0tHXnspT4MazcpsfIniEw+8+O81IVIA5IPt1e
z/LWzUoG8hpMIJp/w5kdAIbDGNAJ1QdoKCPJbuB3cto4awnfNSnzv59JYSQShDeQYmrDnkRg0cKk
Rtt40uv34UvhIOF4oGeoFqNJGGHMpaA+at24ovUQgEDWm5CXysaVV3nxUM4kKIfCBumm3K2GoKLf
h+Iu5Bi5ttb+oFKs/F4GjD/KSvDKUcZX9kuETeVkoxiCkL8W2ktu3E2ptTXdeTw7ekYLsdGMu8p4
qNpyZXnLomd6fMTi8NivqoyRE/PONvqgtuSXzqZ3XJCPqSxPk0O3FHWusaT3GBmPZkKMJ5us6utt
hfx//ABgxnTQmjtXaWGJuehdb0BXnOqDMH6RrvOrfFdqR719dfi2lYeGPJj03fkgE7iS/6QqllCM
zVjnFqSOTHolXKLSH5N/IrZiPpYuwrkYxacredYyPlp9UDpfLPFVFjuJ+RT27vYezo/3ZSB0uRj1
cR8LFqOa3geuzb1YJl68AjFasoIYr2HhDQSK5SoJXaE3IeJjDyWpuNzoQ+1HU7bXXGeb6NFXzY5e
by9ovlRXC0JYN78gKLaqVorCQo1xOPVBCApQozySvPDa4Uh6wwdDn5e9Ewb05/7NdF4WqH9QdFG0
wc2BWKVRNATyCw8/m9aK8zW/R1fLOfu8ogUZGiCcrsDndfks2tgHjUgMfnUUk7wGkFkXDEraSvPW
teLNIzARas0G8jreolWcIHEboV5dfHZ7wzP5NonoRiYvt0/qWvXmRAjYupChmkGmiuppbSdasE+J
oPCsMdq4+HNbwLXq4eOoggG0A58C8NJLCz/Fhhj4NIog3rlka/1yR1TCttmKGby28rMUJHWQ4ML/
VY8C43LjKekgBQyRnkfBDfJOKBtU7EKCGsoXaZcxZ5ZAnF0WwSle2aeFg0BMB2zTTDmEzJRyEHEN
EIp0J+wT/5BvaLSSNVo8Bryw5twaBcoh9RhyNvUx7fF5GwxWCfHS7qum+cT1gbzwbx/50mFQtJXP
I8bA1a/e/qHPwEESpwLz/T7aiCPEFsMcbou4NjCg/0UBBeOwUJDGKO1Lrao6Zqdx1xeBnqQ+ae/q
6QuzJcKHdpuInaavQUGXtu9Mnpo/4FY7yCFDj3gJXDsIRr2CJR/N3CWeLvNDJNBje3uBS3vIkNyb
ISV42dVkQmNxF9S6ugi4nrwaA4eDxDdj5r775UH2DbmveQwRYNmmYjhNLpy8TWxc/0l4xzFeyyQu
LgORxNxHDfS3Gk1o3Zg7ea+JAIAZTFSwfxIBlqYh7Fcp0mcbfGmjsRJAQUHoCfghdu1SI+hgwATE
HF38VeY18qiVRzGNnm4NW6odLOsIXvSpJfgRhWcMp0xsbx/Ykoacy1f9TDNpW/DMFYGVym+VSR5y
0Lt6gEnuoko8m8JdQZct7SxqyhiZhnr8zPp0uV4DtJxOPUagKs42AriphoyHkv+FepwLUTZ1ArNd
DbrKGt1AvlZ64Yfbe7Zg86ATgOAhewKLp9q8eqQtStB5FTAvQY1qzQ4tfh4fN+Z0FoBf8xaeRTHo
UKmmUIwSA3Eir+5eixXXd/H7M6MaiggAVrvK5am0kA+8wvdD+ZKj5fnz7d1ZOOGZHA7MMOA3QPeX
8vPDkNhRm3Pggtt4Z+nVNgVZ9JphW1rDTIKL0GV+pNXhR4AP1iXSZAB6Rd+aLvGaYcWRWRMw//vZ
IehdzTp4TzIwrNfS/OWSj7d3adZz5d7PL9q/C1B2iddd3LNmhibmodex/YBeKHavyy+3xSxcb2BF
gU8CfBCZVzXNV/R5VzQTK4JcrzBatDJLzxAx+ozpa9g5X7SoWbkbi6eP1gbMIgHNGhzpy31DH02R
NQ4pAgaaaiSrUeQpI/tec6t3Im1nzwYTiv4PZV+2HKkObflFRIgZXoEcbGfZzvTsF4WrygUCISQh
xq/vxenovnY6w3n9cM6Lo6REw9Ye1l4LoGcUK9HEfyxGNzUgnhajo/asy6Z7cY678tQB8FwcLYK2
H/TGHm1QTCteRwFuSS5teTlO9XhouuKH0Pb/PuLjLEfmUBRTTyH9IfcNsS6rwfslu3PIkBMfgn55
FEHgxUJP5Rjy7AWAwPa5Y/bkdWwvR/HjVAiqBh+GP3pAZgUDUzAM34Ge8XYmm+8P8Mlfv5BNAKy9
5KmP7iF4YZHQURg+f/W6F9cqku/HP3Fe8YbDFQOdCTB2x8awlJGliol3ewKFK4JqPW+y8Bxy69RH
QCIUwH+YRNS+jwreISNWr4a629e+TKsVZe0ZL/yENUHldmktQryy8JR+vnVNw+qi86nZT8HVKC/Z
eDVB6szLfr5WQNwszCxQAEDd4PMssWlVXlpYqwlslbl4B3TUgTbY95OcWqsPk0SLw/TB8PaAsjRB
j7Vq/WeVduLM43divyFih5AbGlDLvT46TyMELHVH7HZv0U3ppPoc3PXc+Edmw5Ykqhsf40tzacX3
g5vO8oyJPWHTEdQHoClcFNa/bIMDskd7jCqzb7HD2p4yz3luxWEUh7x7+vFmxOD0iIA7heLylzwn
abWNJmep9892jDbOM8Hd160GzABdHkDJABHwJQXXtbFvHEa8PdRr2i01Z1zNE8PDPcMTBOwxWiu9
I9tqz44vCzG6sOB5onWZnENSn5wAT0MAJm9EWcd9SR2xoIThT4CW5O+XffH3p2v/f5UdAV5BffkL
KQjvlbHtsvf30y/eXlN5xgE58eMXhBJabRDqIoY6Oqiei7ZmUJM5aN9y1q6YH+3wHF3LV6sEsmxE
u/9hzXHlloP84SqXwm+ZJ2zgBXVS+KmOQba69X/IFwRbhPhv4RcBMhEAk+M+xIkVhtTdYO8jtFXy
YFWGZC2C6McWFrPgAcVSEZinY9or5akxopZyAF8Zkia8sKaVnPbEO5PxPLVkYDmDEQcTBzzbI+vX
5EE4QcDE2Te22BIfkSAarq6RY4Uyd/RziXFkVtHjCBA8DDqaxz7vTxTlBbdoa+3DROingj5+f4C/
mkKQ3oGOYckFgML9vwz8h+2HdHGkbCWjPevNQ4fmaaHdJLath++nOXGQP03jfP4Kxn1vqkMV7Wun
AT1h0o9n9uTEBAHqI8gBLixRX8p+XWAgsWLjInr6j3PvVGd+/7LKnyMB3BDA+f7LoiGWObqI1C2d
QDSOv6/5n9ys5TNpdqOzJvOajf9+vFTYb+CPHYK68Zd6MrjHW1YpFxisFckvyx92riw3EYYQVdhF
ZxcZ+yM3Z/bdYu6JFeyFk5Son5zLlp7aiI/jHyUDI0bKidgs3Nt3mlZJlJ/Ttz5x++DWIHkF9NhC
eX20FX3cxiJscnsv0HgzNAaMsWWiZA2Kje2PdwKwLfi0UDZAnvw/tvAPd6OsrLqdpCL79rLsb+k5
nvYTK/Vp+KOV6h1VMqtqyR6knTQp9RljeG74oysHZiJN6hHDMz8ri5SdI3VY1vnoSoBzFXAB8CEA
dnNcXlVl589lXs77ujt0wa1XvY7lz40TGI+QVYbnvyT5j7Z6smSvrEYDbFxGSQtVTlBHeOOZat/J
70BMAW8TbNIIhz+bpsIj1Rzw0gbLUZ5U435sXdBx339/lE5Ogq5QvH+AiaAo8nkS6UadVWpK9rK+
mf13cD2AR+LHKBE0wqNwCacZpWLA6T7P0ZUtUoQ+AIGBc5lXJvHnm8E5R4554vYteQowUaEUgotx
9CFjrWhJq5JAIeJf4+woCD0sYK0evl+uE2f30yzLr/hw88gUerpRBdm7/ntDbiu6/n78E+YcHA8L
QeZCWoEk/+fxC14CFs4FAXz64JWPVnsR1xcuCL6NrxJxrvPo1Nd4cHwAckRY+aWMPkCTLwTLGtlD
6GoVDqAE7s4d4hOVcmgyL11AUEVApfy4SEV7lHdVrcneIdNvPTirrgbn8kzllqOIXfhqG43eKmiC
lYO+NI3X7ExIeOKEo30ByD4AxuFPHtfi1DCVxPLiea+tB3/65RYXvL/4ftdOrSOqCUj3o0Vs2bvP
u2YYlZbInXkflOHO7c01jfszsdSp4w3485JPgif5BWBtU4iAar5MoX47tZvIWCTD5KNEeuaynpwI
+WMglBbP+9jqGOyCL9UA40+gQipF6CVkGrOAuSyVcnz8fuVObQ5K84ill+6Q8FiULGJgZ4jAFYWG
B5b6PRIo7I6yIvt+lmX9j14EwGv/Z5ajFydqmOVrKF/ua8v/VTddYkCw7vdvFjObgJwxEV8/6T/X
G3hP8BCgbWA5LB9MBJi5c83GYt6XnUSl3E5tD1Ku1vP3n3RyloX8Y3H2QZN29DjQIkARi4fT3qZW
DmHj+XYeBNS8mvzMK3Qsq7VkayCc+v9n+lIDJmyS6NPDTLaT1PUdDZ/i+p/P7tsW/OIdOvmK/0Wa
4usxRIMHCMxgMvD/L+e9qyzi8cGZ0PibdNVKdeCASqCW8/NVXLoWFlOLGOM4yKdOMKLrbcStAlMZ
nyYE+rdx+ef7Sb5aB3zKh0mOrIPfqRYUU9O8tzoC/alh57vtmQN+6jT897gioQOY+vFpgNh9Nwet
P+3DeFPPN9Z00/WbH3/FwhuxyDQAKo16/edjPVfor2rLtjncRNpLEIicMdMnVilEYIGsFJDeMKRH
qwQxPyCN46I5+FQkkQ0d2jN7fWqCRQQEiU7kH8PjxgtH+2WNKFgcOp5NYl2cufZnhj/O0lZUwZqG
GL5wHvJ5HRT3P19/aGEBz7vwlH4BKbNRg4svsuvDbMBkhJpucwY8fuoDEIH917mFdFp4ZFGcvOZ6
yuv6UCUtfW6aH8fBAHiANgVqbOjZQjr+6PwQIcNoJOrgCC9FZzgR5zoZv/pOmCFEPh4pI8Tax6+w
8Ebb2I2tDhDMKkjSxFelnZB6J0oAYM+8kl8XC3MB97eUdsBDcfxuuT0bZEOMBuJ5J6crNesfXwf0
C4DUDbUwD/CuY0fQKQD1K2ZfHYqpykDhmBTnsNtfH8VlBuCtPFj3Jfn1eUM6Y4kZSoLqkLXxdRxn
XZcGiX1OdfTUQiGJCqcIcNevlB01CVmbD7E8eDXJ6ByneDR+ejHwHR9mWI7Fh/d2jDiqPCNm4J1I
B0ay4Rzc9OtbhBlQLvxPtwAKEss3fpghrkO/amIiD6q6rBtA0rZtd2l+SNaCdxYpoiVFiHwzUmrk
yMDmE7CsM675oTVyDZki4Z8LLk7sBSaBsA2ALwvQ7sjEhkVZjHEeqYPLHkRz2/7YC4b6AYQqYtD/
IHF+bMEt2sw2Z6w+TPR2LFPxcwOF8VGDXATkkHL8GqoaE8ac8oMpVEZ9aBlb2++P0omNhtoW8iqA
1C07cRR92T6bg8kE/NB5a2n9CvRlXGVcnXmITsyyYFd83LsFJxYvj/mH40QDm/No6MXBSir9/l7F
f84Zj5MzgGQa6QmQBcAafp4h6GSjiByxE+6ljN4Kdo/ufjQbnlmuEwZ3yX8sGMQI+KNjJEuFLPTo
g6LzYPnVrhz8zBq8TJl4PRK0Xyeqff5+e06c30/zHS0cLxTtdYn5+mJaBZ5ZkXMtAF/9KCD4cNGR
WVs49o85WXpSzmM1huJA1TqiEOeJEuX92JFCwRjomYUIHAC0/2RSPmx/3tjg66R2c+imV8d5h0rn
96t06huAzIlhrqB2hpzL5823eRh2PHLEIbxzTRLrK8bPVN5OzgAGbmQ64dKAyvrzDBzcrGPrKbg6
6PqJGEtjH8pd5bla7qlTDNz2/5vmmJxVVeij0j6maeqVJ26t8g6tP+fEsE6dKdTuUV1HHR+JZ+fz
t4DBTEa1qcRBxe/1XXeuB+vk8CiPIUbDnccr9Xl4zfsQGAeCAxXDIxn4CqSHZ/b7RICGA4VOexzd
JWw/znwRR1lRW9riEBErsbutH9Esl+9lWa5qCwTFqP4MkiRyPMf8deocLN2xsAGnGJIiXgjdzn59
kPO7Gz/Y6tGZ/n1/mE84KbD3cOYAGwDK8bhv3StYl9cDvN6gjlO7cV/DvNrMvvgbKXA05z9ncoFQ
L+4llIOhUwJH+/N2eQYBTtvS+tCjj9WV4M9S9sqNzzwAp9ZtaQRb0kVIIR87j01Z9HxSmEX1uyjc
9GPmnOuMPnV3QN+JFm+g9HAujpy7MedWGSq8MV19BWTHiqk6aYfrdjgHTjmxQcgTIUaHrhMefe9o
xQbHE0A7TsXB1ONzL+wMrmBCcisJTL8ah/Dpx+cBaUQAP+FiIGo/1viOlXFBTy74Ia73BOetfJCO
m0z4j9D776c6cXWBQYaEG2zDIqGw/P2Dna7GGg5y78MZCJ+CpHd+/pihVQTsX//JRQLI8Hl4Os1U
G2zLgd+zLoXq5ve//sQZQ+8fHmUE1ahTHF8c4RUWJappDsbJOM38MJvs1fdTnEjtIhmJ8wtoIDS9
/GOHLG9mbL6G510Gv/MwrcdyE5k6rfq1IZs8XtO2XDXimjrngooTp/vTxMvfP2yNDsJ2Dl0qD6M1
/DLBkIWju2tqegH+lzN39Vi1bHHLMRe0A5fucHjPRz4haQoOfic4/y5IzPLyOnJ+ef2vUr7UXbwK
orcgvneZzGhg0u7cLT7hYCHbS3D88HRA9+fojKBdNLd1EMmD9P4afRW7O3R6rMJpQ9U2H+Zzn3ri
xMMlWYwSon//i36pVvEo83FAJDXfos6RymhE7lemeVWn3H8P8i0YHlu0UjjgDpPqNnZXTfxy5lCd
MChI1eJNWfL10GQ4cl+YVGHlOYM+9LN1Y1NcDBTBMlqwtZO7927trLvWfUb1Dc2tUD12yaqHwkWO
mKOeoHxnoFpgsxqMTG7z9v1P+/LLEIUv7dTLbqDl+Vg/KK+jvphxqe6G8QbgmwRqgVqvvGJD8h8n
wzABnr144QBagFpHtscd5dBp3ck7t67TjcyrM1t96lMQRi2VMqSOYeU+X6BgsianiAzGt5PGAWmx
0Fn7p1VvRfP7+0X7cqaWpSIICZeOCwD/j94HXpXGHYWn74J0Hld1sf7x8NC48BetqtBF5ufoQ0bm
Ki510d4xn2fWqFIQDZ/Ji325hAg6PWTdFigb6pjHmRhfOJM966C/891/lbhj44ZoqPoeqA/+JO/M
+3ZiuWIPd2/pKkVR9hiO5HTWoN2g0XcCpLDk0r798XKBHhkK4gj+AUY5roW1dUV7jxf6Trv/8pUr
/v18eBTAgAxDtQ2yp0d2ealARFXg6Ds0m/8x59ymU2vzcfTlUH+w+rKrgy5krr5T9VsauGfyk18e
TGRFPo5+5Kl7pcl7L8Jvfy2ng/U6dI8/XxtkwWDTPDDWfKlPW+3Ae5Tb1B0XLwb6rp3tnbkLXw/q
0oaNNx/pYfRPHVfuGtDhWDbD5hbxr3GE8x/sBu+vG15N89ZqfxydwdfDuw9UG2JlJHuO3kXLw9sb
NaW+GwqkDWuT1mLthw/0XE/o113HPODwB5zDQ/Ln2JEBYidu+rzTdzZbNWw1nLnd54Zf/v7hUI2E
8FZwDN+1OyYf+I8JxJZlCtDrD9qPGPfi+NB6cVnkFOMTKMaOTX6jVJ3adp2SCAS9bnT//Sn7eooB
PYKTgiQ7Jv0iMcbj1oT5PA53QGcm9vCeh4/BcIav9MSSLaSeCGAgzQY2v6NPGua8gnNcjncDpG38
RmfOj40gCt0IKbBkGP9LF0hOWw6e527AQYae3a/C+vn4KG6DTHMJvkD2cfQBWDo1RaTy78y6jSVQ
fz9GgkHNEG7CctshNfylb2auKz45YeHfxdWrX96xeg013nOdGSe2GncPFx2ZBfR5HTuHAOxPcKGY
d9ceXHfMTFuvih/zHeJDPs5xlB3pTWhw2jAHY07GhkflnsvenzBaS2MJahxLTe5LoOo1XYfGXMwg
i6x2r/GwrLl4J9OF5a0qcg6ocWLNEDOibQr9cQvP3vL3D7eddH0DcI3r3EUz2VYEQscQys4339/B
pXyCcT4BDgApBkBvaQoB4d4Xxkulu5kONHDvWB8+OkUnfqERWWxHBhUrYOqcA22MuukCp04dGrob
7UzgdB3QkpbEcz3WaTySCdJwcaA2o1/znTLmdxuFv0kFRN7Ug3tj5Y1j8DbbBXsoOLVqIA07yAjy
CKD4xBvcP4GHbh3AotwLVYmQJXE8llmpLbkaOmFtYh2Mh2LsxoM1xcGbhzhYJR0PrbWxpY1mlvyf
VMW6C0swbjEgM5SyqhSFC532eYh8XzzaF4yWv0urgnCXCXQSexWHeESh3qvR7nYjOA2vRGSQQ9UO
ey0EeieSYpocHFQDg8hzbz1r9GinqvBfdW18VLlC9qyVCaoENAB3djQ88qFtsjmcq6c6DpusY3a/
9nnsQitMjGlv03nLeEUSaH1VK0ktvHWmegD7Sb5rJ4us3M76PU9epJPezE6RhHlU/7OmsUi6oGcr
r5LBtZzsBwhBVQ8azMVbW2onjfwu5GnOZ+i2F+hNclddAs2ap64y8fOAgly7iuqSbGzZvVWqf7Jj
MSZ2MzlXUYxFT0QMKURt5PhSyibUSdj4M3pJ6/phkg3iKseK6cXkum1aO6V3G7IBclqRFjXPhHCj
vdc5AwocRZ1SVQNkUdk6vw3dZvrDSP8udd6ulWxfxYy0XlKXjj8mOpd1mPA+ehwkfxzb6MmZ56lI
0H1G9iasZAIwIbi5rSnPyCwi/Ls+BwlhEI+NTjvLEn+DCJAintM87VsqDgwppq0X63vA5F99e9zn
oiycbGjHFWvJu7EHndAmGG/idh5M1kad3/xqrabbDFr844MX0jX6EMBO0Pb+fcB61aVUook9s40L
Bti8j9oojcaJ3QHq8SwCI/CgWMGIjM5wqDR7tVW4n0oj28QqxfNgyz9joaxEVYWXigqkIYOfDyn1
WJgwWUTrVgb6Ira6wF0xJsWKy7KoM4I2uSszF0wl0lWgyshdmRBG+1UQlGzTlHOe9L6RmY0+5n+y
GuVFVdUPUB7LE9JUHnTo8qeutdzHQDjNxTS1f1Vg2j4JZC4uJZ+stDP+a5e7c5hZodtGW38Miihx
QD+s98RUoHxT4JWqh24Ap2PVwJVhLOM5QlsUnB4BGCJmY4FApLuciqrzbigBBGJu9Zwo3zTZSN0q
Hfs4yELO/gWlElnYlp1ZNZHPE990DV9HYz/j8PhO4gxkV04uEYk3eUpdtFPtJWChs9OgHFQqcgVy
M96A194GKxhBh0uKHJjJyFTtnQLsJcYbf4PpVm0CXufpQD0/LRrXH9Ztq30vbaforztbbb0bKv2r
anT9SwyidHAY9INT17uptPY8bKS1mXsp6rT1SA+CS3ZPR/5iRyVMzcB8b858NjxLEEgNlzpi5c7v
NRrpOlH1dmJJ97EdHSwdMj3QA3YJ2qGquBoeBKnz4cL4Vr4dfJnfTaB3sNDL1El4WL5IKit3N9FM
8wtlasFWpRV2dIOzeVNpsjEU+n2dUz2HBA35eP10FuAHpG0om9QtdA5ZqIqW16qGCrEeaZUNfd+r
1eQPV1OuxqRnZJsrexs0nZNox3mYvXirve6d94HdbyFwHv1x8G6ux4KSP1SvO77uATlfETrgJqC1
/GYsPYcCbAQFRGFIdK2ZU7Osanz9FGl3ukeF8zdIrMlVbfpbwbFJQtTTs/KbAlaGtUUKTKXdruaB
jykHjGmX+xCT4D4Z3zqj6cbto/oBGmcPsyhf0AckLyJH+TuHB+4uUjgsuM1W2vs9TQAuM0lpEZYh
0UvRky6m9Qy8186qqCWu3KDvx4TX828exI21setYmPtBg0r9zTOek1XDOGQdjH3CCy/IUPP0si5Q
Cmgq488k5UETJ8PgxYkb8T8VdKRTyD3ytCybnl54YBDMgQe1+4impW+1YJCyatfOjBqGaj2KmSbG
IXiDnGDAYz2CzY5JUMa3W7ebXpqJRxkkNVginbm+yme9a4fCJKbnwBLa/HccIVdVyOLGhLOTQezR
Xfk+FAPIAKPqD72XtJ60XvBm/Js8xkhqmqbLImfSIpl7eHmJ6IiUGzenzN6EePqqbIYgZbWZJlHj
wBZ5A2UV4xap6RhPChGjjdJvHpx2mmUyVjXNXEPHDNCXbRla6czRqmsLARpL/ETi1jhffHA3jeU6
K1Y4Ucq6qPzl4l8mvOMb6dOE2tgT0+OH4ZXu7oCnJreOzkWKHmPcVq9XoAEpQSydKG7EIxhR+VpO
xFn5rKIZ9/RUZxTl/xRpxikBmXyfuOAv3wHrmW/4OBdJZIZ/E9YyxWsr0wjFvNsARAWbJT2Z1bE7
rFxv6DvsAh1eFAcJG7HLW4Bt6EpYpXmBDRxeIB86ZTDPzWUTFe0hgponzEToqZSGQ3Xt8Gl+ZgVv
3F9WZw+voFV2kllrNwUKtEkLY9MXres/dhv46wDmISGLjGY/OjSVVlddQECUb+Kw++u55kAG+9GR
ngJ6xYruIlm666grAp2yERV7F+UVZGcCurVd3WZUFk0KUkyWejR2dlMRgKAsEO0FDLJIRBk1q4rp
8B7vmLoe3Kq79Ctwg1QOrkbnNGGZ1oi5NkPldRvqVMNVHNM8iYoxcuClmjkRkVC/0CvtvbiQMjVO
VDwOBgJ9/hipK57DJXPKEp1lLZwmGSpcmxGu3G00q1hCCWt0k7x0xd/WkDDDb7UTr205hKEp+Ztz
lCezXpJ7z4ztuLWCvjI3vWcXf1oHbkzv6ksdO3vj1WwHHssY9VgVz9XGhqqETudG7wgLD1UwVDjL
Nk8CX7/kkbmVpWq2VlwzSKoUG/hqkT+CzHNclwXd6LbrL6rA8jLbGoML8LyZFDhqlWjSO/2aNSBa
0/a8QKvwXLtT3aaOQKt759fX+ezmK+oVejVado9/0WZx/qbbsE47ZekVjggYawI3Y1KWyRhH8wZP
7T93sn8PcliDAUIA9o6CQhVvvDLKFPX/5q4g0Iaj6B5A72ESaobmlLJGUo4VSVxCGNwJpEmRUcMq
g2Y19WxI1cqheEfvJl+PEoqJvdM+uZViKXeCl3ny2WVl/JvBdUBuFcl/dSOi6zIn3V8015Adi2h3
P0eUbmwuwEhgDeWDyE2zqimZtrkMhng1eZyUv6A3oBKrjvMrgoUHrSv6qKNwaOLM0Z1vErex4HxV
6F1YxcME0GyE580XXQP3zYIuS4u381lOePsSotzizgPp7ZRaTLlv3RDqF6dqX8Ee+zbkAU3ruWjh
uJWQPRnuKYTfD0obgGEKWJkdaU0vM14FnMC+DqNOI7xEf8dojjYg0O7f4ELoDJkbP6k9hrpMabRa
FbmlVj7l0woStuUVOvL1jVMP5LY1AVurQPrYiqCq0jJv6ziRbKIPlZHAIFKn5eHOdGHjJLnXz3OW
h5azthzyjxamv+GOeNBBUK9gfREyEKa2tggoyFsaIJx6q87fWCsMfFQdaKxOGxcbCKPD5QCM4dWz
dHOFsAGsY7NVjMNOeLVy7rkMhNiCeZRB+Qu+LQjHabmuuKqyihX3KBH+bSp4eY1fpq7fTZmmHeKJ
eP4Xx72BJfdhcUL8eogc+qu6iqonQMii3SydcjWWQG5PuNN3JpjhwTfKvDLHN/eWZ90o3QOXFYcG
IdDUpaKFntqq4TUI8kRh36PKHpmNPZWspEkjIFN85Uy1KEDl31txB+cUxQnTKQWXcRbrfCBo6Oms
4KXHBr1QHvv5L98grRwCMrclbGy8C9nb16i99mBS7N0mrT1IbvPSd7tVEWnkePIJ9RhAzr1rFbAI
/VT8j1P6cGdBFnhtx2wAG+dQXEKyuVGJjWTUo9U1+QVzaT5k0gHLhiUCMDuhfaG5jFUNoyN5VTyN
QR4lVsixDoASgfxLNuibsN1mhYalt8CfKwIEPVxgb4xupWll0uoCknjtzNIqL++JPbEUktp3NTEP
DYoEl14s4e/ls0mmOGpTWtT1TUNqkY6ohD6JQNzOsoBnRqDsFHQEt7poigsbr8aG2TLagITCwWV2
owxwanEJAkaiD+jGcZLIo0r8yodC1ddg2TiYgLxC66jtdjQ3XrSnhIAeaSYdT6jif2q/uycuf3CU
9nFevf6pIL58iHhry8RypvlJet143Su9i+o8yIB4q3Dq4+i1Z/OTF/0WhcBLKC24gYFvvZaiJAmY
cgBQZ6FyijWDnOKBgsfmKcjx672mCX/3cxclnefuQTDtr6ZJPjZlx1JR4l7UUfve9lGOW9Y8ecMo
UntGNFiMqklCyKRuVMBF2rpo0unGmNzDEX4oIo89gWU9fAPrWHE5+7bCM9qGPOEjba5p44xd2nDE
sBytIysOxMGuA1sUWdtzTg9NJGKRQUhByO3sdYdWBNWwY9XCo8kDhHVFjKazbqDvdj+9V6a76lUJ
0uqgfpvC+a5B5qJCyATB719dEf1xIfCd1AoA0JUqOjxKA7E7kOtFAAVFoQAzXQSuKlSDTYMNB0O8
cxGbJkS7j6cu/Ib8JqP/24u7Mm0EDKRfk99Oiy5KB6YomRkWA8WsGmXlscCaKWoeZ4Bq0imyKW4Q
7/8pb7YS7od5Oulw5sg4FPnOiL67lK7VuUk1yB2dcwvdhj5wMaXT+3ZW5cHTKAH8t9l0O/IgzBDc
I9gbWAnDEt9rQp8s6IYnoc+9zcy4TKfZ5dt5iIp1U9IOP42pfTCIHlG8XNojaKlf0TZvMjbDyUaE
CoNdTM31GLn4hgHdgtXM+3trmPlbBQGwZ3Qrin4L1ix9UwIfnTh4evp0CL27GVxXDwrcCttw0KxM
nYJUO5Ch+Q+yyhlueKANMHYQV0rgNrovEgC9i9kZhy6jjRWqtWjqYNN3au1LQZ4QEg9ZDdTWNZzv
btXWTYteAdd+443ppm2fo8UawRQwiTksBV7BOIkNUWkbxfNGjtEzlp4m8ErQ8BHBX51mct9wb9hW
DPF/2G8L217HzMSXRIcDRBoo666NqbS3i6F1uOp85lyyNtIpKtc68wbziAypuw0s5yUuEFaNTfxQ
9Pgwt/KhGu/vaEnuBmrgh1f5n7CVL3DMwtVcuPHFoBEQxij8j2E13Mm8MGalNeGpJoPmqUWIyJRL
WaYjhDRmor9DkG6lvsXBMujxbc2draOCbWNNtU7hKaskDOaVgnsVB3zr6ufI3ZqgTezJf3fGXK9b
Je0rtyiAo0Tm9d1H7uOtCA3icUHyLgs4aG8nLm4Qez46bV6tqr6H0y3bcj3EYZtUXct33oBM6qTI
y2QxeQUB+LDOBirfEFG5lzbv25Uu5uCaet6wH3ROMzGCF4eE5X1t5j9l3vibHhTbU9K6RbkrQUH3
UM5d88Zbf7yPePwgLMILYMAC5Nw467MK1yKtjB1fKG7VWQlapSaheFf+UDwiDwB29PZ2Lss/Eh7C
VT665BfLA5WNw9gnBDbmao6kc2Ps2kO2prZI0nsUpLqR9Rw7w603z/ZGC29YNaVhu8EB7y9F31jC
OvEvKqx37TdeEkflXViBjUzCX87Qh/2bUgE+VArgE51ZeJH7dRBcjmAbe/RmZLxKd4jsFPy+4NQZ
Ecf2uY6i1M9tAzHqcgapgS/hC8QWxAApUl6d3Utwm5fygYkc8xXhUx87fdbzyD4MgyvfWaegekJh
PdHhP8/PEk/CxriIbNcjosG9DhyEkEEg5Z/WrUBy2qqDto0D6mD8jNSUxWAQPIl7UQXjJV5aFPCm
mI+7nrNwPfby95hXMEhBP3T7rnXUM7huZjAz6nqVayu+hkpmvi5n8V5pRIolWiLDRNN6RLYwfkUG
oExzU7dPMzBpN8Ho5HkaRXTGp8FluQwcxQgET2i4Hug0pKQrQYfvRI9Tq9l7jMTnLYignoCZCraz
M7lpUSPES4di8lYzDZ5sZO74DOMagH0eZIBF9afTjsEXlC1PpNeXLBukNR0qt63ewwXOwOjwf0g7
r924sWYLPxEB5nDbUVmiJHs8viFmbA9zznz681EDzN+9m2hCPvalAFbvVLt21aq1cISOr31veHfe
S5Nd/vTaeell/YXfXe+GyhubbUmebIeudrcH0FS+ew5vWqVzXtUu8LadnlsbVcs5kFnabxI91LcD
jufQ6Ln/VwSU4jUqDO2XrafWH0DvonbTq+H8upBinZ2kDQMelnewVvTRTVhLgNiAGYNZKEhO3U2a
ORx1OR1f6O+zH/Ueja8xNbLj7Cdem6p3pl0kZ/YmcaRuQ56Zg+Nr8BgrIEzMbalo8UoFdqm8ACWK
MhcyaEER0WlFoSuEVaP2ZnV/TNa+027y/vO1K+hWQCFAvAHeQRcqMrFlE1iksUbxbadENySrrhcv
Fop7dLbDY8DZ55+I6TLIU2lBnWlvqbSvja2yxoy78P25WgwkhAYEhC8FeE8ay54T14791hh/40HZ
f9d//8ISnH5fRHCatdWTXOP7SdGRJbrRs1ufLNt1IyuDEAXSScWPNokem5r0A7eItFJAWvo84AnY
7sEH0rE2//2kSqWS30H1xLTAO9/98tfEAS6/Dj8f8HMwLTb0LWKjmj06mqSFrfYGoky6tdOb63Mz
YzzOS1/nnxcwa7zedLUO+LxcPDjWbTfd9uPRitfgB2ujEM4B+UiKHFKjvWXTj2l4D/++Poq1zwvo
BrWoC5+6sPZWNDckt7WVFV6cJCqR0CFQ9TQNARUFQ1lmhri+t0w+2PFmLDb6r3yNLHVpDCDaZ4Jl
XogXpENeoQRxEVHmTlHhdsZ8g+rm52fpQ9kGvk7A2WJPaBjVWRrC2fumk4UM9X2af7bNju66UwPW
+Ukwo3yKCoi+3lqt2/T2zpPXEN9LkwT0H5UMjSZjbJ1bkMpOI9Wk6m9fSZxtTG+tG2Pp+xCRzGpb
MzhfBGL3jh2HWtGabz3XIAG71UsrizDPgXDgZigGPx/k5qXWahvrFE31xnrr+qfJ38EX0R+rVyf7
/Ik4MyPgo6Q0in3HxkxBoWDnJyuIxIUTQc1cNui6Aax8ocBS5mQ7giC3iI+Nx3jYGelRpz5ckYO5
vmcvLwhIvgA9AuimzZjOifMFb0xF69LC4WmhT+HDaGRvpdYbz0Xb6SuWFoZEuxr9UTONAsRJgiU/
oEKtxrb8pii/qGNt+8GjhBfSlNF+3hLQshmmPMOwwXufj6kPodBg841vzag6VEf7qrsHV6B+j/uQ
JGRge5/GEZLPgOkCmDDbDgb9c4PU1kaAbo3+FtT7uts3a0TgH709wqYGlqoCo6XZecbQnBuoNItX
Sk4Yojjk6HzJSLZpmNgAkKv6cUonf4CKoEA4m/KOD/BT6W95XFmbZlLK+0mx41vKjuGrApZg4/N8
PpJjsp6IWMcHLR1l6TiaZvusUJl90obviKPBMmbexIrRHBLZ7/dZRVtTKBdWtvGMqH6WJ8vfD4Ys
/V0nsfIaRYSe1/flwm6hQ5ZOIZ04HaYUAZrioB0hm1Olvdn4Uid5H1V1M0xHsnjX7VwC2udWXExR
1yMGYN+cT+0Q0zzWhrr21hnhRutfWvgjSGqNNfkp6t3+8NC2RzW95RlImnnFWV02KwFPY5OaXEx0
jODcz61rc94ps2XvTXmuLQM6YZ8J/lHoX5ww30rFVmnJtK1QWFz6YLYqQBw6bjCsih1xXmvmtjUU
3lvg+0dPkg7u9Sld+D594HRCzOph8OEJM2qNcp+YXhG+l3n/lCnpnaZ8lk+aH31qYd48JxFhnjZO
DR9l+N5SVG32kvlpFCTfB0Y2w8ng0rSFVYkNFJxaLQ7fo4goYbvak7g4QxDUm+w4oHFil53TFq2c
QOL3pvCmt9IjjLy/sQQnBgSHVHuDXowlBgr5UL/L6oqDvfz9PFioHQGtpWf+glhR7hpPy0mOvdGK
GBcwIX86zuH7rAAcv/PTUWwtiBVfavLek95S6z5Tjr29cuwuLz2wpx/HbiavhWjnfP+oUoNohWLE
7/Z0mznvkXnIxrvPrsC5CSE+yIbSkAHBxO+GtKMdK13joVlYgo+eWfryiGkvDpkP03JsZEjl6fJt
epf7nz4BDvyDMwvMrDxxceF0fZD06SRF79mPACxz9/kNRF88GEccBL7PEmYnLlM1LUcnftfIjaub
/I/PT/7p54VXtdpVZmN1fD7N7u32sbJWfv68P86v47mt/7+fL2ou6xQR407n+0q7LSyACeqG7Dwl
821or5EbLuxVMidAvYFPzrxdwlEeItMMEifN3i3zS952mwExtrVWp8vLdqbF/Z+NebOd+NMyrSGC
ITx7l/ZFH266vTJnLvefXpQzI8K1YJsZZAUeRnINmbfofso+fa8xCnizaC6mAY9QUxhFaXhDHWXZ
Ow59P+njnZe0x98Yw4kJYTH62jMzz0uy96/1+DhEn77WUMqCsghGHoPLR3RLcdJVg0999y2N/24A
X6krsc6Cz6CfDSS2w0TRcy8sc5KDAhpyz3wb5F14Cx7m05Nz9nlhgWOJ7lvA/eZbFw4HiMvyeFw5
d4sDgN4V6hTiFuL78xVO1NCcuqlngioAjhYCPP2Khfk3CicbzBD3GoBl0oni+zTyaoU8rG299dUB
kJsZH7zucH2aFg4bQiS8sUn7fZzq80HkIHnUnPrmG0S8Wz16yqX7wq+2yac1F6CwJGNpWjC5QfUn
BjEFD4QQOkv7zY+Ke+8uXY2SFrzgmQHBiQdqEFQjtfq3+B9QhU14MMKtldB8unLoxCCZ7gqwIHBt
kR+aHz9iV1un6F5dIBj83ljEYyoQA/VOar9aNCq07e3kjDsQXtQjgpvrK/XRM3CyG+a2Ed6QPA7g
7+LVKmZ/sybUFN8btPdxAFlCn2esb3zgD1+cadSOIXLYVC3yr2Fj9L+8VG1/9bnp3GdF7/2TOmZ6
l3ny1wIRj0Oqes5G0iaVYm4HBk2TeFo0ZQ2nxpgE9mvQlOiutWrwDKtwjyA98gDb9K7TtvSU9KUP
CmH4ItkZ6ISi3jth5RzBQBRHpdXAhwI7vK2BqiBHEg/g01MnTh5AmwavvWO80ycq765PjLCF/50X
jYQpTZO0VIvE2r7qdGlgddp7aNx/O+bZQ/ztugHhoP9rQIccFYWNhfAjqevGkeVWe5c7fwe6vurU
lSGsWRAuixppaFUPGAJCGNLR+40BqHDukq4jfp154c8PeZCRRstrhc/r0jGMgpuV+ExbWAI69GjD
1GmLlC8aSbU+JI9ml9o7umOQlXpx/ORbSvFFaXL/RTagZpKMCamd3Iv+xToacWE8Uo+mmtX1Vn2w
tNa4K9TYfE3rvDmSMlD/Mfv+0RuT9EZWe5vkjBTtykgqbp2pVo6gUWkGsFrCQaUGSGfXxaFrwFR1
9BqArguG7RjSBLel1l9viriVf5YwJ29ajyaKaRy0e4BJq3yq8417ekTh5cRT88yc9YptILnnEy1X
XTxAxhk8141k7MNBKV/Dahh3HXqvh46sxtNYKBna1Zm1iQKTnKnWHwqweHLR/QyzNv78vsJfsSoK
+U32rngJRrSxBuagv2vqP85fvvb1+sEQ7qf5YLCjoGakYUvjbSQkgorGs53U9rR3kpwbHRjEMNyB
Ur9u5IOr/nRSP6wwgFn+3aB0JwwinaxmiB1ff7dGa5cnR6/+5hw70kn6d8CBQNK1fBf/mtH35i4d
f5qKa1rfOzL3UrcS04mkCv8OGA4q2DQsQlTxKag6tQcRZa6/q23+WJXJvteDFwW9485H4SmYnjQP
5BWUEVqu7NU8X1nOhWM2U9r9Z15wEyCd2jYKMd/VQDvjDT1EUnHv69PKi/RinOTC525OFeKomXBJ
7POf6tYxPNzJE8nLZwm6FbPgdumL+KAlZbTvo/i5tMNvg7RX6vhF1sOVgapzjeV0zeeD9MFYQg6T
1KnoseJeI2lAsu9ZbafmMW8dZatKMgjGvHhPSzl5RDkqvw2iWJ/zi+ote6cBOYpLiEmxG/JNayf+
1u+cf6Ymgsk89QsAjAOkEFXX34C0XwsGhaNAlpWJIgtBAoUGYrJ45ye/TuMsSocyc0cdPobmpkpu
fNAS14/CkhHyA3BCzxEI3X/nRpIU/TgE12dN0V9p8d3r0Q7547qJ+RMnE/8xjlMTwjjsGGynY2Ki
CP8ytfA2cY6252yZuVT1D22wlvFftEdxQcNZ8lQSdXKDdLIzVQozt5MQSZz0rQ4HoZSi2Nw9F8EP
Kbq9Pj7hpv0YH48NjT5+VLMumC5HfZRomggQZ6OXqqh31vhJ5d9/LXxIo3xQI4lOUfLs3tSCElCy
d/ClX731uVzOxfcFJxAVetxk5N9dPdY26vArnlYO39IU6SSAFQpW5HNECry2idS8lSVkUrVtxSyt
VYeXdjEwOxr6OS0a7C3nuziMZUXKYJ13Y4dmk1tJ2pfazfVVXjMhXEygszLZ8dEo7ftyb7e9q7Tl
c1haK2+BJTM80ODXUmbuCZGzMSzMULbyNnaRp3GSQ98c07U61ZoJ4cgHraMOTtDHbtJNxdGGAOtI
bO3t43o1jl4zJRz9ckadDSX3N+v2YvXBkzncTt3r9ZURrrCP3TunEwgW5rUXWSjKDsRi1cmxW2f7
SLuZzI1cbb2/rxtZ2sGnRua34kkGqaDgZvuOGtPs4/ykFW6kSadfWfslG6ScQWnwGlMpTJ7bgJda
oZUnSlzIlmd08Bql88JqcKMA9YEg7INk6Pz7FbcdfSxh4Ur1N2loeHe8NrS1fHqizowIvmSoAjvy
lQhBz2YPnlmVVi6shUk6+74wSYE0Vb1tMAhTi3ZG9xpX5soIFqdpZmEiGrEh7BSWOkzTLk19GxXM
aTP+SStqvLKXlg0gVcLrkgKAIwzB0uieSrspd9vOfDDG4s5u8ofSy96ur8TCPQhHzv/MzDN5smXj
jsIDzA3IR2vgOLvjZKpE0+1m9J905c8w+PO6ucWFgcdh1pnj2SZmJzOuxlxWGFUf0pdj0Qxb/86A
TiwI8+blhlzWtZy7SmbfOHALK+Zz7RfbwXrR7WgTpt+uj2hxnXijI5OiE7qK2LLaN+gOMovcndSI
/pPpn7EvKZZ50koAMW8oIUCyCFX+syNcLSG4/8Io29y15v6MRO1MYuCRvt0BJHtnNdIr6Kd05YG9
PDjEXg3ysDPy7Hx3kKUpO99kd/SkY8pj69357UpYsWZCuGjCMlcKOjhz1wFTb97571HxW2d1BgDy
JAVZJVbR6brutKaCHCwyXrPul1M+hcX++i5YXJ0TE/P1c3KMinQCwFEQ3uX5tI0NN2xAxZo/g/in
Eu0+bwpoFVQ+SE2ivDVP6ImpDKpgPam8zG0DZ6vmyaOX5rSjKPUmmfQ/lJQWyesGl1aIuEmfgw24
nMXHpzbjx/URZXSVx2UY0Dqd07Ecr8nhrZkR7wRcthJYjEtSf0Z5v9HKH4a6wue0tEynQxGcQzrl
Y1npNjbgNK/VYmckSMmVm0b29+b0en3eFkIOpOT/N2+Ca5X8Kc39hAE5rI1efTVG0OdqvveKlSO0
5FTJ/sDvRB0R5UUhgJLVFD1d2c9dNTPuJc1/oCVhxcTS4pAAAAXCfziwhYmzfHOM/JA9EDs5jZ3P
k/S1dQ7X52tpGKc2hPmqlF7yaGfK3HTYFdXGV35jH59+Xzg4xmjqNOTxfZ59m3qi/7TraPRe8dNL
qw6VDPUGjacesNfz49lpCj0k5pC6yqAeJcgCYJDQ0h/5J+tMc0BrGbB5EwGa0MmIbqCGsAAq8Th1
Pek1NG69tVzM4jhMPAxUSx9+83wcWtrXTkhrlytPxyYpNm1AAjo5/ry+5kvhB5xUYOPBfZMqFC4Y
0qX+AMVC7kpTtg2Km3b6rpUIn3Y7S/N3er0WeH4Ux8RrlG0M/tWCOvgiaZ9rVgLDQpK7yKxO9xbp
4W0kVdpOHhTpGNmlfmN23ZeZJXVfqMa49zUz2tPAIW8qOAA2SkkGZ9SoN6ihlG9D1cnvPFirdten
Zem4oVUBiG5+412wSlodOeixcXC52ddYLWC7/Ka2v3G3n9oQ/C188LKkyFLmyqorlc905cCusXKk
F5f3ZBzCYaAolfm0QOculFp3ltq/Wto0N37elVGxI+taIlUVryRL1+ZOcCOponZJbzN31bfUeqrS
XVf+jgUQa7yRZrio6AxJG06WUjqEfHm6LbvboPs7G7vf8FZ42v+MCMMYUnuyxtHL3S4rtroUQvlS
bero/Tc2GtEdQGFqWETk56fcohUfogyTBaKpup+Ok2ptFZ40160sXbsEX5oOwRZdHpbgeaOi1Np+
tIjxOmibIHzJj6lTbcbyPUh+Xjc1T4t4vk9NzW7tJDqKZsJwsyXWG4avffekrXx+aXPh2slTU4Od
5cnOP29lRmLFwL7IvCQPvq0elN6/lQL7c1DaD+cO9Rk8M3OL8IUAo+WV5Hi6ibOpQ4aQy9KLZNt/
X5+ppUVBMQj+YoKUyyRSAVegIk1x7uK90ubgBAc5OGoFXfb764YW5oycG+sO1z2Zl4+k/8mSVLmf
eZJmxW7c/EiifakcYmtlWeZtKqw6oFUCIDrNeIeJ7xQnjyTDMqTYNYt/eo8mTWfrSBAGZLcQQO0U
57lck0NduB7PLArPljjmMRizCdhnwybWHkv4atLJ3JryuHJ4lqbPnsGx6B4DYxC9TRB2qRxCceQ2
8LkN0aGCsCq1V+K7xeHoHyqTtOpzgM73NYzCwWRVAVkl/5uRFsfYvInqZqfka4I2i6MB62nOOupA
7ufze7IZ2qrMoKxhM+jSH3TXbhT7W1OuRPmLNiCYB7gKXAHGvXMbPqQf/hSwNogGT9KOsqjc/7q+
p5fma37wg12duzjE7IyZl6GN5FlC2sTY2siXysqwkyH0aMeVY2oueDSYjEkxwXeq0wYhuGiIdLqp
aqvEdfSwfinN9nuZelm+NbQoBZ+WSi9e5j0DczlIbkR3hJQYh5wACDIFeOvAvqffqCnGe6eZ6k1Z
RCbv0yn7lnpjeNNPavxPQtXg4Eyq8xiblXbXQWMBURaULEZhUKiQ1OYGbZzBBX6Sbaq+H46xpEc7
HoudW6H78dj1Ek3Vcq/+zJNGujcLRYLXo9acH3LR6gMcMHa709pW3U1T2f/T6KgHa8XY/6og//ji
p0b0w89z5yaHTenOyFNpZ9O+f6Ti/SXqsm6T+5N/E0rmdIR4XT/A5ADXhhRMvH479Lk9Pb5J4jD7
1WogcCR40KDxAbMEjeVaE96Cz+QQwjpLHwK8z2J9MlHTrIYOhQTv+B512wamrjhaOe+LW4uzjtqQ
w4NO3Fp1BGEiAvSc9/KIdsfTIG2K6Hh9+y7uKQZAnkznEaHO4zw5hfmUWHBkYyMFSPMkZ9X++vcv
xwABMPOLRsesJSZ2uZhmKWV6zSmHi+YXNBT7pkr+6APlIVWtlem6HAqIKDSN5vZUGZSJ4IiNnO6Z
rogxdfRaijorzzmxM4KreEZcUdadMSw8hARnkufKBLUVtZaUCijMszWRWDlRocq7A/yGd34+3A+V
/H307Ickno60Nn+To3jlZyxN6MxmPuMh4RsXhSHkOEMe22Lj0STlDmF0I3ckFYy8voGTcnt98S6D
9nnE/7Olnm8OA3CkZoRa7LZTdchhADSn23hCRr56tSv7MVq7EhZXkOwSsAYVGLd4eUNqb+k8Rpjh
zjvQYfnQqean9ztDIhPDrqST5kInUYkrp7HJZqJfizvyf9XpmuzN4iBmZVfypIxDTJJ1gZSFTa9F
7nRwzLtqDUi/tP7gwBTcAmgUKqTna+JLlZobHYXFNGifk8TZKxHUHCEkEJVtrQSfi7ZmoN98PVNi
Emz1SBDEDsLZbjRF/W1a6cOhsuph11lDtgucslgB2szfOw/e7PkmpdOBDCM5JuGExd3oOQ7QDldX
j7EN8RmpuMP1Lb20OnQ2zekYHjkXDPpmW9I1auWYGHzr4FtqsW8hrVt5UV/eDgyEONMgEYxCiEi+
nCeKHkNyQc0UeKacfjXKv+3poFB78s21lvxFWzTYgoaX8UyGUA6oG8D9RhPE5LTT7t0kr7k1eG1T
S9MgJ4NWzvp78gJjxQ0tLtWJVcE1OAQeikfTp9sEw80cQWxNrVW28HbnK2590RKwK1RUZtSumN6C
IimO68iPXSP/MxtqKB5eVXMFab5gg+0GH7rOerEFhY3Xw78zVoETuiHvuKnbOZm609cqAwtb78zI
/PeTq9afURlRhJH0L0StdxGJj+t7e3EUlIJZFoPRiKG7POZyUrRl5BZ9uWsa+Y9iTB5Vv11JeiyN
g24gMMAmOe0LLCcY6LYOwZ67KVQ2X6Tw7fooFj+v4t+A/pMiFSFGtto1BNV83oNQ2rxRIde6bmDp
Iuf1OVfMaS+YG8jPFwLC43pS5SF0NQiNH8BsvdGAkB4q4k94eAnfrSH/u5IM4xHClg523ya7s/PE
fCi6SFnDoiwOF2g76A2dx7f4RMmkEb6kQQ/dQZV23dA9Br335fqAF65xZX4AzU2d4N/FEzT2lVKO
Ehsv0b7SPbNLZP0Y1A9l5OwU+JoLbWUFl/YhD3CwaCj1UBcX5jcozKTLrJRrw6teU6N6csrwpun9
b9eHtXA7zS1HxDlUOhaqUd4wtk2hhW7lVTd+J38Pcg9o7uCGrf7ndVOLI3LmNxcOjHKbMCK7DjMj
D+3QtcqdJYOEeOrr7XUTi/vgxMT89xPvUM5xuAzJgNv1Sr6bMWKwMSdre3/NyjzQEyvVUPmyX1o4
uvhG1Z6M/ub/N4p5zU6+Dx9xlUNEH7oT3FWaPLwYwK8/b4JVBx8GKkWlL/LcRG1oHZznHu4n26fV
LlqJQRauU0RRSbIAUwdGKZbQfK3Gv+o2ebbmRjXvVfvNgUlvuLe0z0ciODlyE4jizuIywjhIkkbN
0MSBi5LVoXOcvaYln+sbnV8smCDjxsuOHIh4IYB6b2h9CAM3eIdk+ZMkKBdfF9Y6ccbQ9EO+7jTw
8j3Ua9lCEQN8YWBeqpPNVBX1mBj1/POVcpej8BjXylaKRhpekNgK4GtK2+HX2DWPvj58KYq1vOjS
RQH0CRVeYILwl4ii5Pj8pBnb0nf9WH02Oogs/85otFETuHKbEI5qzThmDRKQCoyAvvIWK79xXk9/
gUgZBaWAV+oZv6A29Rc59750ofP5SA4oHPUl9gjdcCIezjf1su8r1Xdl52GQHtPKHZ2VM7XgPjFB
c7dCrg93Lfi2wDZLK9FM3w2NQ53CzHUnrXVTLq+VOrcBgLyBKEHAdEIIHbcQh/guTLvZn6rVQVM3
wrcu2Y30AL7cP+rQ221yy5O2vUNaKijhHLdGX7qNNYTarjupxRHPApQWLBVztvt86/ZFrlaQVgZu
o7wk6Tej/OXnK4lasQ1sPh4oupLihlGMDkAReIZmc0dknIUu/vYnRcsfga/D5verKduDYqb3bVZ9
ga0OUY2Gvqrr41u4R0gOE7PYDoMjsjgfX2MDfNdiO3DtLtwOf0xhsHIdLk7giYE5pjk5+1I10rEK
KblbTA9KjPYSZcnPtX/+O3+QlADNmCXiRO/Yyr2nyHVBoDmV+x7mu7R8/41Zsqme0HBIjUAMNO24
zZpa6kLXj3oPOSeEr6EDXkPlLK7FiRXhdDURHPlFj5WoUzc6GJa2VFeWeyGCpOmdlggShZTMxfes
U9i5Y1VpSJIbEsxNCEHlWwR9+P00BfENHUXjM4Im6k6zhrWs3kKUxyUPkz5PP97sIi4A5tbI6XWC
dals78yhuUvs6V3tuy/+qK9siMU9d2JK2HPeAN4VCnZCMKvxNl0bFE9qPvVbW47WtvfimlHPg1KK
stsFCHkycg3FEqJ+qz1mb3GzEoYtTRqtrsiv0XJFtCK4Hy+M/cJpp9ClLTPJhydbe1CSdlvW5koQ
s2ZIPT+mmjxBsWxjqEq+eK1+L9WvtAbQs7EG11iaMLp3VRLJlsm7U3Dv3hA1UZZLgeslx0q9GVcS
NoufJ3lCjATtzIUw2ugncTrRIQo84an/4pW/cQFSXP1o3AWeJep8UzYqlGgsArc1FBo4J7/4MvhG
/2BW9Jtc9zmLFyHS9DAjcVTJAwhvlWKEVLYY1MAda6nZehnYwCGOqyfLa4Zio0XKJgiDI02C0KG3
3c6IkHcpYtn8pfXtGrXO0okiMUVQQbV/BrCcbw86kiBS9mzfNQf7XklC5Ie8XZAcrw95cRNazOp8
E5ECEyLpIIVefeqywJXz5ocd5ZAPO7/ikpJXU6/kPhYHZAMc1RU6GulNOR9Qzp1o9HYUuErsdPu+
HIvnFg36u77s11TilnzunOXlfsfxXjT3j1LblWPIOgZmOzzXCTAZo3wxanPc+TScPVZ+qe+0qhxX
Hg2LGwh5XSgRKMzOlZvzMTpSaJZyNAQAo7KXInB2CT04TTLCQ1jsGgqBidUlW6t2aJ5Rmx10zQdv
1D4P1bWhDrOsuUsDbIL4PIqC3C6mIkl5ciOOAC+K/2e59uZe2jgnNsQ+oALSL0+1sTG0x7zvNoZZ
bMzxVuujlUO55F6AiNBHSkrJgGzqfEpVGoCUOFMpEsc3lr610rfPn4CZxQLAETckHETn3yfJO1aj
GaVuEnTHuvxG0XCjNF/VNXawpe0Pc60JZSE8fEjrntvxVdTBOm9MXS2YNjPbIvBpCfzO50fDMwEf
pvA0vtBHNDQ/8524S90KqSEVDplbGOT0NWnBpcU/tTKv2UmECfNHlWlan7o92kSVUe2S4a8oCDaZ
9PM3hkO2AlgumpKW+PrpZB11Jl9O3EjbWdW2cdDB+mtshpVZW1wbiC1mpCAgLjFx4YFBqMyyTtxW
aduNUyF2oDXfWyNeeXcs2cHGB1caoaBYpIvCQXMGWPXdbKp5T2l+udGc/Dil9Zfr87boiE4tCbsN
wEJXOcqQuIoGXf0Qo2FkP/SSs4kT4zYMzZ3py4dpst8m00CWIkTTQ1k5WEsHd04wcrRmDhSxAubX
Ua1IyZS4lt18h0D7JQ/WwM4fGV6h6sW7lbr1jIkDGSdckkphoKkVZqnrlMa7Xk67eIJwu2R4cb7l
sgGartcwgw4PGkCceHDu0jy6Heo1CojFhSW6pyhKk8BltiOCjgMqjdTN1RK1PqncIUoR7GrgvtcX
dtGQQSF9hs4RowjeKk7jMKSNnJM3xDBqGaF/oCETUg+vtb0VW4sLCO4UnN4cGogUOfGEYBu6gYCw
66Pz1CS/ETdS6Pvv88IWTT3LM9qBG6RTzE2PJkr7x/W5mh/SF5tjlvomDUTlWszdV1Frdpnqp65f
TD+t4s4xt1Ka3WmTse/rZn/d2OLCQPUGvQwoigtsgeL4zaA4gA0t+5nWko1cPyewMF43oixbIVgj
skGLWOysb5zcwhvWmVvr8L84+fRsePYRfb+D7ncHPUSnczNuUOtDBkudpMc8UJ69PLhBnWaNd22+
d8XZhQ3oA1RHnKoJyzcEZtG3iAC6LSo9OyAyzTbQpuKg2Jm9s6wuncUQExQHnS8o1K557KW1pYyG
5B3ZRbrG5ok6uYFSz+v9TKFj36Zd3xmVP8sc4bGRx8J+KK1/2iCRfmOBKchYH2hSwD7C2yCSe9h2
KGa4o/QwA36c8Juu/nV9fZfuVQMPAuzRBDMgurMCXaSmG5hTzT6q8V4JDqpz1D4p1fuRvJkzsg5R
OMTDphCkWj7yDkmppy4FxCM6jkckZZ6mZI0GYt4AFxuEFBfpoTkcttTzJQo9hUDfcVI3Vf50zGDr
+b9kVI0C61trpptWGVcOx5K7Mk7sCQukIw+Hxp+Nu0KZx/hHRYPr+uosGZgLAoiO2xRXxR2Qd5z+
0ojnKOE29O+Nl9/4/MxUSfAOZ6j4FEtTu5uJNWKi9n5jwoxSlGvkfIsj+J8JMSVOrh3BFxuEbxY0
6e04lMmTGqDyen0gi9lVYjVa6ygA4Arnw3tyONu+GSu5AmdlhKn15+gN4Y0USunW0KHvGGIvPsL5
pCAhmnhAcEL9kLUjCkDXf8WSqyRtTul2ZoOnO+b8R/hd2SaN2RFrSdMW0M23eBpuMkQ9r5tZmtKZ
2VUlqgMYJaYMLKRvlSmdO+A8bzuSD+jXshJrFua/n8zm6NfonEVYIPq1odkwDr8zAjgviKDA28jC
9w2vtgMrlxJ3sh8T5EZXMoNL9wQF7blPmRr9BfFZouVdVBfE1p3+YEfNxrSMLXprG26mQHpwInVr
KCsjWnKjpyYFB+cT6Ie5A9i3ITCy82GbVrcqVTytu7k+dYvx56klYZNNegPULm14nIbWTVYhJqub
+zaNDm1o3PUwsWwSy7+z4TBwpOaPLDN3mS29t160knhY3CMEwITRXIlEBud7xPKRT817Hhb6UH9x
kv4OJPrKWJdM0EpBeYiwk3+CCaOUzLxIgXDS+hW8217qocTYDV+vz+jSpQETwBy00bNPZ9X5QLoc
zMxoT7E7mMMu8L/oEdnXx9x4aIxuY0mv163NXxOvqJm/GiQOeBaou8+t+fLk10MKok0zM3jxOgf5
Kuc2iJNHP9buHUg0V66QpbrszPn5n0XhsDlSTf08At02RvVjV6TBNpOru7Gb6EpI2/uh9A9SZ27G
qkMEFX3XjdX0u+uDXlzIk58ghE5qOk5TOKWQeFSbQdsF6cojd/n7xMEKdQ8DlND5pBqdBueQUnKP
+a9q8gMdzpVJXPLs9Kn8Z0AVDDRxI0UVqxamI8pqeXYLBfYPTV9jdRDciAZT/PymBKNOa9fMhHFu
J4vG0u+QrXsGNjHuGq3UnlQ9HI8yCjUPwdCW2srAhJn71yCoKhMiRLSOxCM20bw/lcjLPKvJzpSB
0cVrQeySBRLKBH6YUS4Y6mOgo74/lUi8BZqrjM3rJGXb69tL3OIfo6AZisB85j0HB3I+bd1kNl6J
bupzUBjTBsDU8ANpQuPYR1m7VbrGuDcQT7gJglL9M9ZRrDe83tv59DGu/BLhdM8/BGdInxl5PXDR
YuYQhk0rKbgMnsec1FGwqZx2l/v72tnp8srjYGFeMTUTsM8cnxcSA3Wla/UEMvdZQ9DXdJV+ZWdc
0OjxSXqI5xYzE4zvBQ4tSps8KLJKea7kOL2TIx3twbbrXM8EQ9GZicarr07DClnkXL6pu968i9Bw
PNS5T2FTGg30i53mUEWK9jSkY7XP4dd9900rPBRlM671Kl4eHRvYM3OOEyCkEIMvy85yHY2H7gU2
qofUymkm+wbtyqYekpUL43LmsURIToEEVQuoHM53m1aDdEJCr31pqm5rpHs9XCsmCO6G1cQC+4i3
CvfERdgfOBq7yLLbF1+yt6X6mEhPcrVGDrgwjJkFhzjSIi94AQrotZqXbh13L0P0V7LJu2/XD+Xa
5+dr9ySGjIbMiixkC188GvrqY558Mks/TxKAMpMK4EwLBsHKuYFq6AaDmKt5qcdtdFDWCPqWfv/p
5+f9dvL7rWjUwrLg834wbuTnzljLrKwZELYRwsehVSRe8xJONlREE81V11fgchfRw2MzQ1TjQd+J
zsirx1qrPE171o3DVNyN02EMD9dNXI5hNjGnXKkvcB6EMUwhDiqpkTmMumMe7MY14IqYVJ79GjGH
iuYSfXTAOYVSTJn0Y1UoVvcceF59qDSv/KIlDSLMTl7Er1ocqO9TYf6YG64PXToox6DomqfITFNp
kzuwxV0f79JNQ/sgfRwWsi5casKmkxtL6utS6p/p9mp3sxDGPrM7u4JlYLBvq1EeEVCsApRsnPZN
Vi1p0ze1sfE9C+nT679lYXnPfoqwQY3YT9VSjofnqbqVnIOvPSBJft3EwvJykxH2zDU9+q+F2Y/G
OgCOjIkxe9LGEILUv68bmH/jSTQ8L++pAbGkF0+wickZBow3B2lX/caats4nUa4XRoToUDVaidQ1
RqhFRNUGFePrg1haiJNZErNO5sgSq3E2PNvy9/T/SLuy3chxJftFBLQvr1KuTtuSq8q19IvgWlqk
9l2Uvn6OfGduZTKFJNKDRjUaqIYiSQaDsZ7DQovui/LTbRFCRPu+hPc8r+0uN0GMGmjUza46Kl3Q
ZNNoeGmVg4Iz75Xid2258S+rBdNuU7mzz0HePgNad7oThAW/AFwjFvxSxNVL2kFQBX0eKWWd3gd8
1HrfjeNAXTiY5ujOcoMoSEwYIVKYzTTS+oCoG7XaTNmOWxLDeO2lwZXFAM7CtLBCsmYa4NAbMfwb
jJM3pH6R+2O164yXXjbss2IuLiUJj2A1zl0566wLXO2rOm9Nemr5q1bsTLp30nZTW3uGFqlcViy9
vreXYoXDIpPV560JsWh5nY85tcyHKQfY/G2lXJGCMimQf1GoQb1DrLYpKmXGoNZ9EIHSe06+5fHm
toBr67DUYf8KECxcHjd8brK2D6aU1H5akcFnQ5G/kjwdd0BzkHEbXN8yxCnoFEHuGFnbq1y44xA1
TdMOC3qNXtXcd6Z96huFrxf7ZpTMMK1sHvwudHsv1crrShHjDSIvG43KZfeY1Hv0bdy9d+iVxEQO
PDw8oWJgV41pXtoG6J7H9jFJdiBrUNvdJDHf15YP3R4A4cXbj/oTlnPpI5FSjecC72QwKYc6OeXa
xk4kKWqJCPGFaGOlbE0rUoMUBa4YwD2eKuvIlIkQ3ocJaPoFJuQQSfFT+s+QHBsZrPqKBFTeMV4D
4g8goIu5MicrCGhjijlIldbYFFl6LLQm8yyzeb196quCkOxBLccAi6TYfplqGXGTdJoDp6lAH6+d
hjhnXjJZMudjxYSCbg6Uvw5QpnBr9MuT780W4CBNixUxvnXm11aJfI0VTwatPGA/316VkKHDk4AQ
F/3uyyDoMkIkqBmNaDuW6FoILTCaxfq/ZvTCu+9Wf2Rl5Nu1c/d7fiFOLHgPPSgAcsAEhQC1srJj
WQ4eUOduL+n6oC5lCDo3TwXPTI2UYUGesuJgjJ+p/u22iGsLcylCuzwijn72gtKoDIl5HB3QzHPJ
7ZcJEHQgsdS601Raga882bfdLlIKyQtz/QDAgiEbBro8DNhcqfMMsMzEyEsW2nxUUGqlhxic315c
2bvIyO5/NS+lCY+10YGAaWhqFjJr3NpO8kxNaWPsiiqDrhnZtiUiuwaiGPqBMeDx0XDKN6UTDu2L
mfi94tXtyxTfbQyWkb53oDk0s10NT/dF2/Y1mBZCzBp5Nobbq9izZaZtRQlQ6VLwWC4ND/AELrXM
GGjfGs3Awk4/fjajw20dXrkmF18XdFgBW0CbqPg6umBeJmd6VkvyHGHKRnId144F2OWoNeAtWyru
l6so2NSWfFRZqKLXNjnF2TEpEi8lp2baNLakK1UmTNgyWg96b7cKIgXjB8hqlZl4Wsb8NFZ8w/wT
tbLu9fVN/Ls4YROr0h1LYmFx6WBtImBCJ3buszsp/RYjvZQ8MakP3xozl0IqIG/tJEaliIWZ1aSv
VVI3DzbpVYlOr6kbwDRcoEUpGPQS429WgWXIMCMWmvxzz33X/n5b4WTfF1zOWY/QX8JYEuaa8qLl
P7pM+3pbwtppnK9A2Cel1Dk4ibCCOD8qyaFS9qyU+JbXjzMQhzEXD5wb1Imv0of2wGqeDzjwpvvS
FSew63i5oXkgKfeMVsbuu75jf4Utf3+WJ3NMgBEWDNqsWONmKh1/+nV7w9auy/lqlg09E4Biuz2C
toohkfiZm5s44R4GP7y8SjAPzTxG7msSe1dkgOuYGL1Gkx8CxEt5WjSpBeJPGkYP049MZmnWtuv8
64KCaUpXMlDl0VAnhvdc1TJndu3sz78vqFc359Oouvj1rIev1INU5p9UeRvi4P6sBypVZ9u0HNvZ
scxGkTuYWqFhMJJfDtCr3m4fu2yjBKcvIYXNEgPfL3SvHnxre/vza9cQKTxMqIBO+NqBtcvCnHQn
o+Hc2kAamzZFa3uzLgNsWjsOBLHIMwAHDq6MoEzjFMdOPFAaJs7edR9U5ZMOZgGi6T5Pft9e0co9
QZUGuJbQ3BUOnjLhI430KQ6LyvRoNO6mTntQUJxXq+IA1KBjnjYyzKuVXUS/C2ZXkBBdSm/C8lTQ
ZtS168YhAW/3T6fdm/Hh9qpW1ADzG1gQumoWJ0N4LNMcA6EMWYBQNePXXD+qyiyJMFckYHIRbINo
9keWUxFupK4TwKAZGHyP2EP84HKJMb7eogXCCNxei66h4UW4kBpnDrEM0ocAbvRIzGvfcYYvsSaD
fF9+5mUqFXLQKbGMrwLpR4zIjDy3Rs1uhrBMHf0558WwQR679kC9bmMGa5CB5ogtV7CTi0Bk59H9
gUkGEVLTnJVBAePnEDLQAQBaE+01W6f7xezHDuOfMd+SbvY7WaPN9WktGBJQNdQmUV8VS/1ZjwfU
MMchLOz50JRFQGm+va1yK1m7RQaImRB5YCJLbHl1tMlmE+NDmAHELiYea0tfrQ5lWXpZ0fk90HoY
moc5ODyNXEaB8V4zEQ8Swe4yr2EvpDeCxrtoa60N5FpDp7OeOKObtHE2qlXs2JA8WLQvMS1QerWu
b6dC4V7cIG1p5WQLDCPPrqo/FTPwvyubuh4kFmZNlReyd2C9LBCqYqcMeFHycjZrlMQUnfiA/zNP
lDqO10aNK0nRrmkzCttAsQaNKdr6xNjS0bMWqNNtiCmMkqZeP+8ydTNM328f9Zo2wXKhmXdpHdBF
baLAK2Qk0dowB3cNcKA+YXxA4u2vbRpAeoEIjBwGjLMQWlB7aBQQsncIw7cqGECHNvWyOzmk3u/i
uRBBZ9BN1yCHlXWhmwGF7UmGLLe8taJKoiMF7iQylTY66C/feqJ0KloBtD6MTPTM0z88o97M3krD
3tcKml/DxrlzgvQ/KzoTKbgXIPFzp0pR+1Cv1G+IBb7ker+7//DPVyV4GF2aRyWQkfpQmZ9U86GQ
1V/XlOvs+5Zw8hUmbCMrwffj4k+u/6q0j/x+ZF1xGzHIeNVuCrBcrTUUFPAHZ/STLN0Ug8QSrq4A
572M3JsYyRBuYZYpZm1Ndh8mzQvGB0tJC+G1x7J03aF+D3YKzAiLzpHaAkCQAmIaeT12yA3F65oe
EfjwmGfRK9WTt1TVN7fPfPXVgquCPnMYdoDKCUtisWHRNnchM927/HtGn9F37aWx4Y0s3rLuR1o3
B6PZ3xa7tpE2Ghk1LHj5R5A6WjZVlUTpQzML6BufXv5/n1/En/nidAKxVO/OuJ/ZJune0lbSULtm
w+AbAcgQMdECIXH5/Q5tKo4+4zJqzVcA5Xm9yb1KBpW4ejTnUoQ8BeY+0KGvYpMiZ8reMmIYxzyK
zS913ZDnEvRZPvgZAJ440x/MbWmg6dOdjYTvVge9oKiwInAG0oRgEozCquZutvowNQYv25lE1lW1
vpP/FSCOfjqDjXGazOjD0tokGJhx9h/StbM1uMJhETtmCue4VUbHtlpLNtWf+7XtXIBwTkj2MZrW
WENn/zR/RvpHPq9p4P9GUGIicLpUtiZhHZlNDrN5UDW8/I4sz7vmWyzey0IliF5LEUTXNlOmEnfC
ZaQ/4ine5k66t7Sj3kjgrNcu/QJuC7SopSNQdCOtEXNEdQ/rqUTP7EGpPmA9zz4vEljpIDP4j/VU
nPyhH7N9q7mBlQLBspqeY1MLwAXof+DkMWW+QGXC+1KEF83NCvQDFjCe7oGBdrOfZa/+dbiMvDhG
Apb5HTR1ifGkMpdRk1luFaa24o/DS9Ic+7o+Kn3kzYWsY3DlLqJZdCmVIV7CcgSvpq3mkQxRW4du
aWzHatgrGn8sKllGZs2uIQsPQgDEZsAxFKletcolptUBAxwgez6ISozq2S26Lc00LzFCu9ulVTjT
+z1bTIXC/XAWr/Mqi4Vpq6ZQTQgFd47XnNTq921VWLlEAG8G/xyQmxERmMKTMwIpAq6NVoVJ1vqs
/qcFpAAHMhr7f8pZDvHsaeti1RljVa9Cw9gplpdbj8zdq0yS81tTBaQxgCWCfjN4B4LNrHQzyut6
rMKm97vqmM3bqN7e3rAVZwcZBjSdACMCQ7tijzLBUHHTRlBtcAl7pvrJKYN02PDmKy2PrLjfNbwQ
JvgbUaJkyuxAmDF5leqnmsQQrN3T88UIp29MgKxhPb6vVi9u/mOqD3H7u9UoChiS8GlNz9C9gNZe
BIKLm3h5/m6DHobIVdpQp282a/0C9TIQNOvNr9vHs/xiIcTBSCmIWxb28KXafClHqzgHsGfbhlFH
PK9PZbzFK99HYQQKpiwwXDAEl99Pc8WYSzeZwuG7pp5Yebz75yMLh2beJRbAyJ7wJqdQvLEAmnCY
PVLrH9v49oHPv6fE0WCNgSrBVLIOfm2VuDyM2beaYep1/ogAPJNoq0afBPJxl9vDkYlx1Fnj4WBk
Phh+eSs1wytBLAAkMC+3ULCiWCX4do6agd2rtZAgAzv4jhnN5zpqv4FD4ZkPtm8zcIr1zWM0EQ8F
x5NSOL8nJLYcjsignA8JyIdBA/7A8uZ3ZVhhmQz3O/Hnv88QHlcaY6p+oPoQGsilKVXlyVqC1lQQ
VeflYYWNu4L3MTrb4ryahtAmtpeiZ7VLJae4qIFwiVDdfvef0dZ0lU5J6jIf+4YMoTXPqj+Z9Wen
zw913Xk2TdHLBzDy23q5Yh0gECDKmPlEJ7LoA7WaVmTuwMYwanpr0/bzz9GpbZ81KRAXxn9vC1vb
v/fcqg0cMJTVBQWKtYqmvYVMru0106NbSizdyhuEdeDDKG4inBItkB6ZVWK0aPqfq22R7EayMWQZ
j7XtAlaQheQiWjlx0S5vma5XnZOr2RBOkxrYNH/pk9Hnc/aJl7Ik6qooZIfRGq4s7PPChU5a4rTW
nGMcw0i+14DI6JLsi8OdQ9fLyLtXzwXv9sK7gdq9aFpjpCWjSZmHsK0yb1vhX7fPfc2BA0wl2tBR
iED0K6ZBXAMGIOrHMUxLQ/WUfnziSv2k6vGhptp8xPzLblDTZzPR9xPAJW5LX1sdJgXB4mqiYwRv
x+WZpWU2otrb89DQXizzk2yKYk3rUAdAJQ8eMMCSBcue2YnS5OM0hi3Gv0v6phhBlEhKIGtLgOML
hHBYcbywgtoNTVuAvhNmAeAem58E6ezbW7Sma+ffFx6/akbuylXwfa1JjnOXh0WXvo3p8MVFrfi2
qNWloBveRbsDxq/EXu+y6rN4Br1CaJK3AaDMdH/7+6vHgUT0UjHC4Ib4SAHBgCtO6+KG9o9ac9JZ
0LcfUKgl1/2/IsR3htCmcSfgoYWFm3gGxbiyxDlcOw50nQLtYemvhk5damw5ERUE5NYUmtHOyZ8n
7XnsD8rh/o0yAVoBC7N4VFeXPrV6zrt+CnvtRatfWrZvZM1Ha2cNK69iwGW5/e9m4Sz0UJupLpnZ
TiFhr8Tv+efbK1grMyF8gj1eagPLOP/lPnEMkg1zVivhbNf59xEtqJvMsON9zGrdU7q52CLvPT10
c2ptRrAJbvKiqV8a7spYK1cWagCMDKGiBVS+K9SdotInE4jtc6hOyLG5nZfLAHZXfK8LCYIR4307
OhaHhLrZtY0fk8+R+pjCxem9PH0cFYlBWJldRKft2YoEFaQE/XARiELDIW79bvqm5PrONp8dcK+Y
dBdR6pfTp7ibdn0R+7UOduTWj63IU8x9PPB9kYWlcn/HwQJRjjwQGuVgOsQGKcVAQD5yOmJAxOeO
lxSnjkvmoFesB9rXMNoA4DJYDzF9MnG9HKcULm5TsX0BLZrHbfmB/Bxqk3gNQTIDciUxhTkxZjOA
QPGwNn3gr8mGeVeU8eLzwmMRd0YGQEgyhoDeLAv/I1OPqJRpGlrj0fghZnizwQaSsJbiOQW/r4o/
Euu6dgRIKzqgUlgmN8V41abljLYYk4fFO81Ym/vz/TPbyE8jh2ADSWeJVwW7MVAepfY4IxgzVW8L
koL737iFkQssQstkKIr8l3ZpcGKjH6yOhxr3e+IlMk7qlUwIZokWHGd4u8BZXjTg3K6i5pvwDCcc
xU+z3nmVDlo59uSUpwQjJKkMDWTlOboQJ2wXsmMzbwHehDlL/6fyBjygSoZ+uaKzGLgBtJGBY78G
XAZow6CYM0R02W7O9/T19kuxYj3xedw2jKaA81WcveqGAmN+RY0DB274CWkS+5BSp/2jzZXhY+ae
UI9MeXyK59LazmlN7/bfkFSA9wbpOjxgMTJJXaJHfIlMR/ZHUT0O+t/bC7zev0sBwhHlfdeZEdEQ
+r5M2ony4wc+DzLnJVeJ6FesiBSqirc2hdNmj8gjG9808267i99/JkBwQPshN8fIQRhqNDs+bJsk
AIf4R9YAxBxkKJe6iOCnj4zWTtc4Q5jWzzEJzM3tzy87fBm5g4sclx4wEDBbmLS9vJPEMLsxH8oh
zA32yAcM8sI5YcgS8LujXERQiyoDdQqsr2Is0DRoxzObtg9zpdzaOdsr+AOOn+3t9axoFMgRAK0J
Nxqmxl6MwpmNcSfAphlU7cIusDCPoimyUFomQDiPLtGUwsh0CBjtzQggRKpLlOrdhRXOBH7Cwo6A
6Qc0dAkihrijTe9CRFLS7WS+VOaXrP3XHL/n00Exei/uam/qUh9IR6AvbTZT1Gyz+5sM4LGgNo+2
bviGV21lCLfBeeRUTkAAEeY4tW+ZkjrWiurBfwd8rPVu30SnRbP7lvd9ZwdapXt634DBSftkZoVE
w1cODEE8Oj3ht2AKS+yPUwCXbVRZbQe5aYIqu/Yz3t1vxhAogMoLVWz0KordREbktDRyEyfIgUxc
5rqfKZI6xdoikIaAGVs4JK7Y43TmjiB/Z+4yubo0wQ/3W3oMjv39vmDIbFJGpjskbmBMfpdt2m93
38qLzwueBVPsYZw6fH6sfGAOAitYVtNb3SCQZ6GbE11qsPaX976Ou7HKgDsSNHnuA98OYJAfOGQA
N/1XgvBWNc1UjrUGCbR4mb8iqLi9RdfOEd5YdxkPgg+JfJawRbVWtYUTUXy+SZ4mg6RezdwB4HzW
L+b0h8YlR9X4yJrOhQq7ho5KTFk2qRvwOvEzoviFrA967ZKfSxB2rUu1ZnJNSJizXZz4rD2y+91W
ZJyXoSoNQQkSWkLgwMFx0rYoWAaTrnimgjbJr7ePZk23UEjVgAiugmTTEd8UvYR31Ed2MPol/9LF
knzAtZ+KYz/7vGDuK3OcTW3A5wEv7CX8QE3g5BxT2XTjyiowCoQBZ0zpLEC4whVnMYirRiOPAqXE
xOazWbzdvUsX3xcUuJwLdO0hlxGAa9etd/r98SEiGvRTovsXODtXvUhGMeMlmpsosPmnxANt3e2f
v6KoF58XtieJASpTDPg88CgAzO3MG/1+b/RCgrBB2QCA6LmHBHSC99vs/gZp7A/cBuQaoE1XILkD
KmxJAUYUvHOKdzRSRWL/VtQUxSN4icuAEYBZhGvmMKJEBW8I7F/ReEVsbvKyCNtO95ALlziLq7JQ
MV1e04WWR0jjqBbLgHI1wt11f7b9D1P/PGg/iKz4v3Yj8Gj/nxQxoaElxB7bHFJmJ99Yg4vi2weO
HO/RgiCHNPvVq8TRJc70foyCjZX3vtN1/m2lXV/B3+8L1hVUJaZCnSEC3gOYF076/IEHAnSXCKDA
6bOol3AQGJ4g6YCe8KAgbw59k+H2rl26s887QvRhtEYbjSlMt8pPmfkzNn9qROJNr20RcriYwEH3
JwrAwha1WVe1+lBFQUZLkMYqT3Gpfrl9CouBFvx11GkwoY5+WWyVtfyEs5hDy+xaA3+LG9QpZiBm
O/ZzS92apbu3tXjnNsgF3Ra4dj3wDCGniJgff4RT4WZvxoOKNanE8Fuw3Dl6CrCKsKYSt3N1ZX8F
iZnwOedZP3AIIuyTNr7Qst3oXeWR0Q1IJDPw66sCX/aCX4B5GWFVmkXKyVChzHq3tbbDIZtPk/37
9s6taQN8aJTTwAuDxixB4eoo7gGPBSduzhJkbLxqjve3JaxsGcaI4Y4sadLr5uw+0hOFZKUV6M5r
Uh9q4FFR+j0hDOiRElEri4EoHXgMuJkgrVg29Ezvyj514qYYrKB/crTPZv/j9kpWzgO1ImwVmnCA
lCtmNNvaIXHSJDYwKdUNy3/lRfngjKE7yEA239VIuEAgQl4eR9A3LpM3lwvR7E7PnGq0Aj6Uk1fM
ySmlxUNvWRua8p98HJUj9vVVM8fNaBXb+5eJETbk8IA2AaQj4V2Li2zSWEftYODFAzUO9Nktd3Hu
3m+HQA+E9PPifl3nh9ERajR9CTG9uo+3fS/RhZWi0kI/9Pf7gjLk4LiPrAinpSaFpzSxZ2Ybsz2O
SqhMD2WNS4vGTUM7uuTugtyl4OVCnGnh3FolCISxMBJY7lc0zoxfbx/Qyo26WJlQQ0JOjJNBhwDe
T76SolEPCSpaMQ8NXfjvL7elrVwq8OehUciAfcXooaAOidVEVLVwqQgLLPJPzWQ5z7XlYFoePOnI
hF3zGRYFB0w0swmgoSyvil7NePRMk+/UrNilab27vZyVFxZ39680QS3SJHI6BJYkiDW197IYA7Vx
egI8qWTb1uTAK0QTHSgO4aAL25YXNFKyyCRB1czHvmofGUZr00xWT1zbPEz/YyAJ7yymEkT77erj
HDdYjsYyL8KkHPhen8bOQ8u7xN1d0QP0tyLNBacBMblok4g1pllrEAB2ABk57vzUlZjXlR0DBhSo
pjCCiu5QkaOsdzOblUbuBjEuqusV01ad9rcPf20N5yKEw7eLWjNZVSCrA3YygOJKdGvl8wAAWWaO
USu6Rn5Q5poYfek4AbDOjk1ZbfOcSnKEy5svvAwo2aHYBfcK7bniKcxwP/kAYtTANYjvGq+V9VJa
O93FwMs/UfvcShvR19Z0LnD5+zNrxsqZg9QAArvvbZz5eAckerVy7KDYg2nCLMgKRn2MYL9SugKD
4QBlIAc39YiM2H1tDSgUOoAMBIwB6Fsu1zCMyViMuo7B5ofZRqVbYvBX7iAwv+DrwuvAPK7Y4YXI
Lwd3iBqHHMxcft85Xk35oRp+E71aRoTmL3drsbtk8pdxCswdi6alVnnL0SRBw9E5cT/Rjh/4PMa/
l9kGWEpbsFwoDDNu9A0NbfsP7xLPlfz8tQPHd//7fSGxMEV5Hg9RRcO0GibfmqoNi4at0hkymjyZ
IMGLKgtMzNc5FoLiYJf5eea3MiKeFVhWDEwg07ZwRYK0VIw8tNlymN0C1qDk8a61q8c8rQ89oN1z
R3vMCjvzUBLbYPii9goUMKjqIhs7YWz59pm9Z0NFu3D2O8TAJInjXp+HKA4Nm7RBq6dmua107cV1
I6CzZiYIbUyjOhkcjrjTmd+z2OpOM/A6vaqZtN9KLUNMXTNU5z9I0KI6jefULrExeLx2Sk3BxPgF
aLFxHGoLvA+am8dZEpy9951ebcLSN6oaGBu/Qskq4VEWtoWL4eLkMe//D0aePFutP3OMN3tGNbR7
eywrX3UA9d+nbuVpJbP9ue8Hr25yvlHaqt6wuGcbBLXGJklYdkJxqdm5xt1jKWjARi0ZoBEoxAA2
UrBJ8WiwfMZERxgl0yvIlT8DS1fyHF3p/6UIMbZLEC6bvQW7ZNJHt/hKLD9jv27r3ZXpE0QIp8yi
uknGUokxeQtonfZ3T/uNDbgA9p0ZtkTHV5cDNmUEqngnrp4+u7N6UDe2cViqia8WD9r0bxf9+4H1
nMkQXrsKOOmmXvZx2HGyySfg3Y0/y6by2uHEdRnu9eJtXKsrwOXRywpaMbHC0SUJJruBJhuWzvhi
ZuOnbGZBbKYb160k+cOrvXOWua6/ooR1qUNspaRLaFjbOhzeN4ousCiVZGGWj4jrWUo16MxAUxQa
5S6fWXualXhs5yhoCxDLZIeykPkKMgnLjp45IyTiZgRigygY+nCYtonz9fbxy76/qPvZ97smTWhm
4fvKnxz8hTLKGtnnhcBtUiwAbDb4fBGhauIblSSkXlOo8wMQbIrVJoqSO2oUjNapzaZ9Z4C9PXnJ
DBmUw9W1hzphbBw59YVaCIjql/tUREmVa04UgQHvibjHUU02Tq96dQoEXBnkwqosaBSGKZBtRzfj
pSwG9nmUIQyCRdEnl2I4pXqpOpD6lOpWsyVl39UdXIDvFvIEwPkKO1jVmeLitSQBQIS2VZJvKyP6
Rkvye4zr/W1dWxWFgBrwuoCUvsrDMnBkFcxQUJ5oma/Hj1o7bbX4MWOyLjmZoOXvz5R6NAG0qM8Q
pGUPTAMrUncszQ4A2ZLnd83GuOCBQMM2BmuuEgWV0Y2GOyC3PxN6rPLkKZ7MQzvFkiNaS+wgS/BX
jqAQY48oNXL7pe7lfqEpexsZRnh6zd3q+fxEmOaXdrsrW33XKcq+0/Pvtw9uTSFxbiCBhI+BDgHh
zYtNkhUoOCEESwevqEaPVKk3ktcMGVoZDc57wl+0qefChMWWFu9KbbKiIC6sfpcZRgxvzv5dJU7/
oEcD29dVZ/l6zRSf6CpmpQoADh3AogvzBY3ytKErvRGdTlt70srfjNrfiJqfnMiCUza3j5G1cFlO
mfZoquhzAEtCsusyYnqDAmzEElMtPoGr6Jlz525yuJCAXC/iT1aaRseqbdxTPhWW7+bAB4Kn4/pF
2kaHRol6+L1G9EyLBHAZk+qe3Dh/q1LenGb0uG2ALZDsR244fsrT8VgXRvk8WUO7jYpO853cip6a
NPuX9wxsXn2fe+aYN76SWMMz6drKb9LJ9jDmHXlT0XZHrUetCv3MxsS9PDslszv41J10v4xQPI6t
JN6WRpwf0oF9n0hHN6Dvxg+25p/wlhsvZxMJImD3gZXXcL2hHenemHPMi+p8/NdkjowG6kqFFrcJ
Yw0WChYISd+7ts+upA5q1KJpM7hNbv2rTkCIWvfTi03Up7lufFb0kuf/6uER5AlmzVJ4NKspi0Ob
0a3hUJ+NH3EEl+lUeLIgUxFRtrUqIVZFCVKe1rfJVfwuP5noW56rT8AWuX3/1uwZ+OUxqo4Oo+uC
Qg2w/yQhDpyAwTPml50/aP/clnBlyZbtQjoNSQngFVy1nugRdLrvoBMOCcfhH0BJ5f3n2yJWT+RM
hPCCEgd9IK06kyDL/HL2qlSSk5B9X/DFjAn1VWbi+4CKPJXhB348SgTLLNgSCAnq1CUgNdLdiAQK
o703Z/YTcRrJBqlXxyzo7HKHzu7IHLUaSpUJIloOiofapsUOhbnowekNVKriEcVXZ8w81JArv8yT
aVcoWrNPlSQBqWHFfilVp250lrtbc07TySO1K5uuWNWTZQ4OgT82QkzEaGD1cWygvYbgeNrE2j9j
ru1qRUYFvSYF6PUYll8Ap67g5UA34gCYAw6Qo5J9zI8mQDp0W+KNyITowm7HjBrLuaJdLPYBCvez
ZfxN4fR4W3NkYkS1Z8NcKfWSFXdepzQs5+dc1mKwLsIFBPOC+g3n6nIlA0IdzLCjnDBUQ+JPpD+o
fEi86n7aIigoeOLArrwAMl5NLRk6OmRsA/0f1p6bXwtVYoTW9F8FqzkKL8BnuZpHrEYCqIweFnWY
3GfdVQ8x0x/YRDeKlOV0dcvQRwmjZ7uo0gqHD5tu8SGycJ/VHxb9HdkHejf447JZ4EdSUKxYykjC
baYoZXdUa3Cb033ENoa2javtB3QLuWgVE2QgIxMJnOtaNThtdBK0VUKPEzgz9tbAo33R1rJIdwnU
Lrwy+J+AG4O9wSOBJJKwYZkD7peuxOiw2k+fUzc3vb6Mv88F+4yUy59mRpTCHVUG17MqFYlftCEv
vbVicFJggA6MMJ0aVD3dxso+Kbhn1l+TaFvPpxnYgLf3c8VJAXGGg2IGpryhHcKRmU4Uk6F0FZCY
/xsXGPVmkTdiTk23TzXQp24LW27l1Y5iVH5pSl6ulHBrI2UCVUtSgN2iGKOTrSMmmtiQ7Rq1xmwm
SQDxaJtbI7eYZyS2jF9l5QKgCr1El9jX68o+UPyaMY0TNRjUzle0703zKaJEssTrqj60BjED3D4k
fK6xVeKkoi5rVTVwtBc6a14/Pmil4oE8PrE3cbSFE+CmP2/v67vWCxuLdiVMGS2lDwtzopfmsIsQ
oWRZbQZGmdZbsCIBe1UndMvqTjnkSqtv+lx9Tee8AcdrM7f7oesKf5679o/TOHxjsVJ9divaeG5l
916qWN1ea2jzY9Db7nPRNLOn11P6NNZd7OGV0j5p9Vzs1BiegTLlUNSas5dmsn7wqc4P3Oaaryj9
sENskfs2UBiyTZmxcms1Ct2ROeXbtgbjnAc4g9jnMCVBNBPrc9/YwAxSK1mv0srRY2MA5qEAVmVh
tb/cH9I1dWwUGjp6zGXuu6p3dW9wbyaqf/skVgWh8QpPOWJGmI5LQbTjlcMwsRZ0dv7Uq/pOTbNn
a6a722JWno2L817+/sxtijtdoa3RmQHYJjetuqOlbwFtCaHZbTlry4Exxz8AUViQSi7lZL3hlrxR
ncB0DqV6KuGdfWApaN38K2Kxh2dLqRBp5FkJEUQFfbRv8Qc6Hcnv2+tY2S/0iyG9pCBoQeVZMOXJ
XKVgRB2cwEk/G+ohqf0yhapTyeVfsW8XYgTHp6vpDIo8iMnMfINQWtX/0HHD66CqJi+vfwAE6fa6
ritT4MQ7X5hw8TONkLItOyeIMtefO8e3E/TgRWzbuaUX5Sdt2ulIYGjqT55ve+t4W/yaegCjennz
31FlBfXgtR1XGsmcoGYmmJWtU8TaL6Mj65dcs6m4UgDgWqqh15MmtJmM1CaYyknr0nc50Kpaj1C8
i6T0LPqmpQ+FYXpSQq7V5Z2JFaxGDr6+Jh0bJ7DLL0OzT6jvymYNZSIExWQzI6yfa8zQxOUvfUp/
DpxteS6rqqzp//kGCooJerTSVmNsoM6/ldmhXjIpyn7Ut/frA+YFUOlC0wKsrfC+2wzjHNWk2QFg
ALxK+zSwL5kjQzZaW4uOMjyorxceTvEuK3iWbMrRGGUM+raYXF+fNb/K31omWY2xKgmQC0Czg3MM
xJ1L02SWel8kSowJCHBm7Xji2H41z8OrnruYULNY8902GNlFqjJ5HWfjzgTdyCEpancPli2KZjRX
xfg9IfrDyIr6WMRV5fe6nWwrk6YPSZMVDxZD1XQkhubPAPj8YVol9626Ujw0542bnrfWLqkdE0DK
yljEXmkmzacODNB/kqysT9zMnB1qVumurQwkfmxghbV95DxSRqaN6bBml5Q2f1bnhB0nN8Fb2/bs
uZvQoYvBhdKrWos8JU0vwyhZ02sb1xWbBl24gtJNlKQ1AViB2gGmn8ifoceUpSRFLBMh6DQl7WDn
ytKz4j7p6qes+1Q6klLL8gnBrcJAOGBJUL5FtVlEizEShkaTmkUB4/X/kHZlzXHbzPYXsYo7iFeS
s2gkWZRsx1FeWLEtcye4b7/+HrjqxjMY1KCkL5X4xSn2AGgAje7T5/yTa5Dj8kimyOHIUiAQ8wZ0
FoVizJWYaQa7Qb/VLkWmy9sMMKyDWP4YQLsmBWdCftQ6dupL545l+SE20P240jtXG3Yjib+VpX24
vYGlA0aC73cWAjQ5wgaea0ufLFYiT5oaIDvIy299rwI8Sx44v4lM/n9XCRe+vXXapmnYv+38FWyw
dv/QuZY/9qdme56r/e0BSbcw+NVwHoHPDQn7yy3MimV2EcK6T1MOFvvqWLF/4fv+bLzctiObOARJ
vEsEzn6VJALEpsvz3nafNocFqfEPfb/IJW56jnvn+CP0+ooVssoZ83wdE+8pDbox9anyJSjbTzZo
FKHPCGkodBNfTlUVj6gkshSXOVAURZgXR937wGqcm+CrdRbrWRSiljY30RvPBdS59CDOH5K/378U
ELJBmA+2meuMjVPmq73lOnnqnBctjvLd+z+PdkteF8W/VyHxbGa4/aYe7gveOrdAd/qqiCL5tSKe
OshqATTCWU2uiM6nbiA56rHxE5QzgmaafoLP/471nm+leDF1zaBYFZU9YUMOU6VD1AwlPa0cP1md
faiT8ZiYKN3E9MSGQVFBvEYxwZPPxyccMl1ME0vr1vgpHpoOfCGG8Ryn5M1mWn3o147us67s/NhI
WKiT7tek1a+grU2OG1mdJ2aly9fbK2qaslMCRP//vdqEYh+xdSP5jWmgk5Xdt03u7k0vKw/lHH9D
mnHb66gS5VpnPS6W1u631YrvhnFqdlvsuPs67bud57R9uBlT649NgZeM7fywUAg7lGubnOqNjOEQ
owinmXG1Q/+BvUuzykAPO52QVuo02Gpc+urMjECGg1Zh2jNU0RAHHUqiZ7tmHSG6PZRd2JqgBS1b
A5JQJSpzNZ2m+zJbsjs60IX5nQfgLonBtw2kRhdM2ers64bVpyGx6N7OtnW/tEuJznOn9rUF/Xg9
OtUPBYMbJ3k/H/U0Jz4KM9tXbyUIOKa5OEC91TnmhhEHro6S3NwP+otNkHjdkJF3ofBAGn39pMcJ
aKWd7WuF/+tTP9F6t5FtO/SV/Urc8vtW2GRvLpoLwbn8wdarQ4m3yU5rreopq732MM9LGVjtXPtL
Y4Eef0umh2zNNTB9lGtQgqjF98ZkfYEIT+o3ZdIFXZPHoUs2/AWyqzsIQI4hJNPYV6dOu3A0mB6O
LisP6EGwA4iSLgHw6cMntKe5B4jUuLvR05MjGO2WMOsAR3an5gstvNnwN4SEO7x9KzOYh9ENAIJC
VbRvkGhOsuSRFE0Wttmy+QtQ6H5pbW/tCjXvbjT03czMFjj3bvDrAmEf8BXjp6lm+s5e1jJcrbTc
mZU93fdzZqBpapzwI+N/xs41v8b5ZJxoR2YaQAV4+neoE8MJa80CWhoqAXQoat9AYLwHp/+vapoW
HxR+1a9k1P41565+3EqEnQOts5dx1XJQfM5zAAgHwculIUAHNvTFo/vUOM3x56X2aJRqlXvYnCHG
b13JfVM7Y5gkLTDAINgfQjZuzkNRZ9VjlepbMI0N9de+GUKzrpqvqUnaaPNKOCNcqb4Dr2nm6/Oi
4+mZIbg0gPYlWmeiCDsRY69nOlCSXfFql8Mv0nXVJ28crQC5cfOX3Sbe3q6S5IB+5PmB5pYXjmDD
3S82a8JyqFcfbGH9U9kCrKqZSbOv2346ZVCXhTrM1tc7tx+1kOC8vO+d2T2hboOBLlUWlnr5Nnfx
eJjmNHvW8iwLoBWZfDXd2Rh8mk+oZCbJpN8RVqyHqula30qM9GTkGj2a+uAEZEtTkPMb3oH1xhIy
Y552bdPZwN30cbDVc3qXWX1zmLZf02gGKfy2R6UntEDB8IHLAQUPh2vl6NeETvo8kdllLH5iLuOq
cGPr93W6x//8i8XDg9upVHBkZyNH/3A2HFCMiY+gJRmtLgGV81O70KPVAuvKlv7IuhingqlCuMrC
KBw3HASEDXvFi8tWy2Po4o6f0iTEqjQqhJz0+8hyOw7IPWzcrZcByNjlZp1nwE5VNrTiOuO5X2tV
Al8SR3G2BDx6kDC71mwkNbhmaZ+5kHA+6OAly3fafHf7xlKZEOIogIoKzVlhYmR7rzZ9E6pN9btx
bMiXEbxLcF2CVB3X4+VclbhEDCuFNiQFg9SpyxVhgGQpsMAcgMUbHODKl5+fTLxk1sKB9KQXuKH7
bhAhfj0qmECwoT0H4G0hd6PpxtZU3pZHWdX7M0Fie/1yexFkA0CKFyBIFPAwBmF+KkNL3XSF7GSf
BF2K5vb9//Z97gRnwfJiNENPXHyffMvt/aIpfEgS9aGbyEGfCXjGgbwTMk9N0qEzMGNZ1Dj0lNG/
0HKYb0swEFQIhh8fGMqZLWGqcNk5Nd36LFr2q/1Z1xWPL+lQkBCCFCBeL1c12sXTIG+/sjyaSvIM
zBP+tDO2R4Ae1o1iVVS2BLfNasttZsQvkYW2n2BJ8r+3SQcqenDLwCxqxwer8bfbsyfZ7QQhMxKf
vHJxVbjV9DWxhjXPo7QGf1T8sGbslMWvt43IvJk/OUBgjGMLTnHpbTGxVn1aaB7Z9JNT+aUKN8jn
RXjUgAcScFJcXVxHTwixTZpZOSL9HNTVxIf2sD/oP4x43sX0/RX1C0PCxvemzPPKBhvfMn563t81
dEfj7oujoq+W+MGFGWH7gJvUqLNax/my/cOAWmugp1mBR8xJnnvz39trI3GAC1vC9tE8MHEXhplH
YxNZ8WFqomw+fMAE4Pa/4bccdXm5/HaaDrbZYPmL7O/B3uXrztUVbiz1AFTS0emsgyBbbDF11sqt
U9DqR1NRrqDPqPL0C1Sv0pe2zyDfZzW6IkEocWnQRaLVEJ1tvJguuDTZSNyZW59Hnb3b/NnefWDK
zj4veLQ+gr5ej7s8ms0YrSP5p9zT70xLV+Qg5dP2ZxSCP8fp1A9zMuRRv/le/E+T7dNmH8eKpInK
iuDO2YrAlsZtHm3ayWnuNPsL6+ECwf82ZYIjGzbWf6BYkQzMtE0LhKL90NP9bSOymhjWHUEyVh2H
pijbw3rAaXUbR83aGCUeC5A2MDPUiECUtT6ODEVGvC0KUFRUdhXkY6WHNg6+sEoKphiv3AP//BLB
RSBcqSUsxS8hcWitO01XDFX1fcE3hjQFRJLgEDKxX0Nw4t2eSekZB05U3KyoMl7xuMxzoZn5jOVa
+ueqeDTHl7iIrOwOKjUfmagzS0KsA5Yjo9/aCbeP9oZ+nO3dLE2c7vHs+9z9z2KprtJcNFBjE9EO
LD6xbRdBgbfl7enij4erK44DTLjsLbKowmqvkwaWjQmrXZV46S9Bqn3fxnjHeyb6ZPLH6mf/7l5k
Pi5cqqALQg8nbtbLcTVm6iRINRdROfmW81zb0e0hyRwMlX+HQ0tsJH2EdYH+aVpvBS0i+9COT1uh
YH/j0y7OGGAy6KaGnsU1xLTp05YuiQlBTedfmwXznpp7N/5yewzXrQSYJGBi8OqDXPR1wbAs5ths
V1jhPe3d5yUP3fy+TNAHGGoAHczD5q9aMFgq8Tvp5IHrHDbRJn5VEwCjseEU8wa7QOB/mTtFAC/7
PChFwZDKm1OveJHjsnaXupvLCNDUJd9n2ffb8yb5PocyYevzAwzyZ5e+tSbOsHlWBiH68cV+bVsF
dEH1eWG3AKxbzznF59MGumBZmC5jeHsAkrDpfABiyMmqejDmElwGbmyf+k7/vMyo4Dmd6pSX2rE8
BOfAlqF7SThcTKsEiaFdZZHed2HvvQ3IWn4A7wqw6x8b/Kg+O8CqfCL1VuK1Niydb0+172YNioTv
f5OjlgB4Hsi2DZz4wn3SdG42I0bPorZFwKR90dnx9pJINjze5TwAdLghkU0tIamdlLEFKk9nAxju
VzG0e1u779Ds8X5D2HlghQOEE0eMMF+5M7RshCBcVCVPqfVLG38NCwnsVVWrkQ3o3I4QN5sdAUZg
w4As43tdnlj2o5tCMqia3GWbhYMm8TDDA/Dqsa6PXVLZG3IBs7mGMU1Bt6pKvUlHYgIcid5C0LmL
9cXNKCHcXKxpBOqMxHf15ujl9VeLaEetUdGWynYMePv/s2VderO5tlnR4bWEa8ukPm2TGHVtLQ5N
J952tx1BFg2CxpdT1CKDCZFz/lvOdo5W5sngpBMYTRD1UaRKQXbx5vXayaxZ6KTpL7PXdwuObz8m
dDfF+lthx4qXiHS8Z79BOCFqKHyCVRjjnYzJDbra24Gv+Rk5blV2WOonZ4YEt9/6LfdipuPI89yH
ckAKdes9TTGlUiNIRvBCMaACYkdz3ZfVsA12GkE9EHITKj0V1ef5358tGHHXJUliF44IHXjk1T5w
rYFvC1gLEGuA0EPwPYOOnW4m4IuoIJmFfrLsYU6oStVeupnOjAhjGKFcYszzmEZ6G1nWv6lrHUyz
Cgzz823vljoWSgG81s3LPoIdlq6V03M7lNytwwHFB9QzVOAx2YIA/o6VBnAaRVLBCMk86He2Be4e
6xcwSYmuiAJlg8C7mPO24K1+JeY3Q1ixL3MPC17vWBlStoMg5e15kg7hzISw6GldbeVQwgRtd0kS
kvD25+UjQNDPwzzcasK2Q63KbJIVqfLGBUcrZCrWYVcxxRNd8rygQNX9Z0S4apheQr7MRRoQrzGn
j/TspGkPWnMsyn/H9vswKeIz1Zj4zznbhkPR9kmewBzTv8RpBoaNg6PifJcvy39DEpOONVuqQgdw
BiKhdwU5aIplUcyYGG1U2lZ7bMKyLA5K7dpyXLPl2OrjzivHx96uXrrZ3qOgHNz2Br4QwqvmfKFE
sHnToimlXwqY1f5JrNHP44iaUV7Ph6VvfbRa3DanWChT8G06r6OrV5jEZNUOTNtScKCYMWLqUREd
qgzx1TzziHmMF9yfMOSyn3H67EIFoF6OtwcjOzjPnFzkLSWJaXSdkSJnB3X67Ng2j7T1WxUOSep3
CKY4hgfqziLHY55kmUsWFAw0qDHERR4OH2ie5PIo/1kQbnxDs1AfB3o0Iqzx51f02/m3J0o1BOHI
cdeu8DwNTjYUT/VxUrFzS9eaE2BCCAH3iqiB0pEaKUdXQ8Bp2362PLfrtzpW9Cvzn3i1T85s8N9w
5k9JWVXD4oHX36AsqKe3zfnSj3t9w9v81+3JUlkSVsMifTI7LEHecd4NW+c3aH03jSnIAWTo021/
25p8af7MnbA0NB9cK+kxdxo5utCPyRTnC/+1t+ZNuAjQtuCUhuahmmY85PF3L/+LgTZ9Kn7cHobU
DHQqkMritLGucK604+i1ZFuQXKxoNKfsnmWm32pbkBf2vx8wBS54nhEBN6BYrE3apHXIRLNoq1xA
3lZzeMjcbTzYYz1HHriqFTMoXaHfilLo07mGARRssHMdjTqRl26Qf1u12bdrVcVLagTvaLx00cAO
sc5L915KZGdQ4M4iu/2exzUK9IpIVrpHzwwIfoC+c+bmnZlFWUKOnJCwoO5nJ012txdHPg5kH8AH
yYs3gh9kZdmB3wMnTT7vdaB/6vfnsRD6/fk+t392DHTZZrM1xrVS/AWJNaIiRpH+fIgkgLeNS9GJ
Wdk+JUMGLmpUA4pv9nBAZPaB6Tn7vpAzWVBmKgYNZa1iC5LpGeP4374vTL+59I3rpajMeHNIq53q
tSXd5aCE5iQ/6OIREyWbMxEGihpkxrefprMGSw2Iqfut3nTFPEm9FQuNd4QNNTqd/5CzZaa9lTSI
nXEjGtC1B1IRMMnAmVWkG7LxAD6Jfl1gTIHAEcLWZlzmuKhmoDKgZo0acwVSlM0Jx95UXMCGbEAW
CIt0QD+QIhd1P628acxkwaHVpdMhjesvWo9+1knLK2BXAQxkEBcp0ims08NcbuFIV7+tyGMRLwdw
2B3IB7jm8Drj1LrgjTRxLlxOcJIAl1B7qKGs8/F1mBWBmWwbnX9dcHOrbrtpinEbDH9ba2ip2mZl
k3n+ecHL7VVruqRYc+je7+s+XGvQob/e3kgyz0ApywEoCxAHUIpczs/mrdU8twg3aGH7zRdyP1bB
0qkSgvzQFS9nToEOeW50J12BtwumL8NAsJ/ipPBH59OANvviOLOXhlKQaKjAZtJlOTMn3AGd2y0r
6MzyyMi+4u1pDC+3J41PytVwoC6Dej3Qf1cFIJq6bpHFXhJtuvVkjfMapjGSqL01n5rBDikQCUk8
vo6Tyt9kIRsos3AwYRMjvcEd5uy4mDVdy6kBLjvcrvtqXkKLmfvFJEfTHD53M93dHqfKnHA6bWa1
eE0Ncym6Q5p52ReuFgL1FTjV+oSO3vC2OZkvgtsGzRbgWQb8ii/r2eiKqQEb6paB3NXMX1urQHdU
AbyS5jujSghMtrMAU7MJ5hLWRD6BTOtmZ5h6ELG64dQewMgEmOzt0ShMiLSkekNtdyCcgrV+Ndhf
ffJjoT9vm+ATIvohr95x0n80SomH7VA4lUMT1D/W9r7o/05VYkeyIQAQiuwNZwJC0eByQZYsrRLP
yYqobvE0sJd723hpPFXrk2wUAFmBCBa2UGARDlF4GRJEXlFAKvp7nfy9vJv5moeaZ98XTtG60XL4
K8rBEGYEXKToFHlsmduef5+P78xtSxBix5aD7/f0M4D3evpL13+4heJdqJolvlZnVtBx7kELsC6i
uX9aH5xBMQjZCX0+CGGrJ2ORVwDvYRDDwwyBijZ/K6G/kIz3qHc0muqhrpozwbO0tZmIOcDcMgbQ
LGHxi7MelBkNlRXhHoC62mrEA/csu/fz/jW1PX9jB1L89f59eD55wiXqkjHtsh6j8ZpfHXR3ZhU/
/LUM5KUPi4dJrXNgPSuLqCD0OEz3Bb3X4jst/sqyn7m+BFP9MnQ/LHo3GnvL0E6TahMppvI3nODM
/QySbUOZ4wfETbAuYZIekw1MF3cfmEgPITfaIAm6gYTqeloSU5tNBjyNc7ABR1d8XnafgXDyv88L
wWDV06410c8QoeExd/bFW1fsYuOQpa/vHQbwVSCCRT8CJ1MTG0bTlZbVtAHzgje1byO5OSnC7OvV
AL0AgKHQoQPlJF6Jl4cBzpuFpN5QRugt9+fsb7DodfppKVViltcXgKGbIJyDIeCErqJDtuYo0RGA
NZrmdVpfOutkOoqDR2bCttEVzcE6SDsKp6cN7Nusd1MW1doADhJoZioywdcHJ57oZwaEg3O219pi
NQywavCBRx6UhVuJBSRMwDADzLsD0ImwGrnhTcOWVlV0vzZfu/nLbWeSTBAQeyiWAJKOV6LI7YS0
7ExbTcNal70/aDU4Gkuf1qoi6fUFAIcCc5iLtAxolsRqjZu07lY4aQkg6nMV79Cp9FxmzwsC9ao/
2cO73++X1oSTWavdzuk8WCuOzqdMxTgiWRALWhQcG44uKSADLrfHYtJqaZOsibTc85cXb5gV+09l
QPj5aP9Dv9EAA14eAt6yjLvbay7Z3xcDEC6UWluIvjX4ft38vTinuQqG5ZQ7n99vBTJHkJ5B9xC6
z4WdkeXL0FKWtxHiluY4WXddciya420jsqnCsxuHIf5AgCesRdMZsUEz0kTOj5b+ZZtfb39esjvw
8/98XliJcc50thhuEzXlFLA+qMbQi7fgA0ZcRNnQ6UBbi3j7EqJtWWPnTUTGU5dSf0SrebYqAjzp
SMCsZuq8mIkX0KXTMpJlWspMFpFuXY5FVk6vdpaPX+25peHt8cjWBOR6JgS4dbSVif3/VdM6Tp4V
TcSK+8jU3l0RA7Lk7OvCQCp3K12nwNcH59RljW/pjd/N7waAwwigX5D3Rf8EqLgvZ6swIOFXNVgS
lizoxLpb14ihvVMlPimZKdT2MUc4fdEDIooSOtoaEwKemMjWn5s6Kt6/EBefFwISDRev1pf4fIz9
0USqY0riUgAPILeIvn+Ti8ZfThJoxQhpF4tFk4ZW1RYAZQeFxJBuxqCIrKSWHMA6kTHlpoQr0NHz
yrHyjUXwOb8Aj7cxZcEMIqLbjstX9fLBa/Az/T8zfLnOotAYUegUWzBTNH+13YJOI+qbzlOs32ta
ZGlDMK8/bluUDozyagUe2DaYEy4ttn1dD8lmY+mXyoe2ycqetEpxDkud7MyGMHmQMNNZxW1k3U/Q
lYeD93Z7EJLrhGfDgO2BziG6FgU/8DS3LkqIZUVm87BtL1o9HrKRHfW5V6yPbCTnhoStT6rc0wDV
A9VlkBVo9F5Uga9kOSCfw+kKXZBZIIa4XI6JlA0Yljg9sfmqk/1g3dkqKJRkshxseYTuqPBek6OA
invB03SCrBj9bOegEXe/D6T1t3l3e1Ekc3VhR5grkBXQauxhx3Znn5WvrYoU9Pq1g4ia66OBo4fr
hghXY51kK1BQUJ2hZoud4gVNYvp9bwTA+PlW935w6aU54URG9TAu6gbMyEXxrXMeabzr00Nth7dn
TcJ6xt8JqFlxIAEYXwQPGFhv662ZQqbEAPV8FwDlsTegvDA0XxfyNwGCvai/xM3yfs+GWQSTuHQQ
jIvwvgKgH6R3myQC60H1uuT/4+e5s5wdbJs5VrSlBVjRiz7ITE7koDih+WoLR+fFAIQzoHf0gtIO
LLToYCpDlx207JuegpdjFwe3l0i6Rx20fKDDDDUFEWGOKKbIywx8ymWlvxgaTe/AGdvfGfUHiqTw
hTNLwuFsEQaCBa6P4XUg9AvKRhHJSLcoDhoHhDlg/xHfRBaIbEdnRidB90NfDlmj8GXZROHJiAQ0
BAyviYHXuWOpXQBYviTT6zCwXWHRe3i+IrCUjeLcjHAODNVsD9vE8eua+Tpl9ud1/MjuAEBJxy2J
4BV0q5fuGxOn78Z6yKKE3a/dcTnc9ijZSQa1dw9km6B1xFxdfr4frZwxy0mjmnBGXDPschrm7MTS
7M6wFLexdFX+GBM7PGydNbRmBCjVrdilifMNyhP+NNtvt8ckWxWk1CFwbCBYJuLpDGYdg5UEZqbh
9Jbrit0u/zrmCyq6gCuJLUpe0ljg5AAaeXXDfnrU3t9Fwum//3xfuLzMZajx7gKk2h5eKOkOoIQL
QLejOBVlS3FuRXg7Ql3Qa20do3DYl72WfnOJwoDMscAfDoVX1J3QgCE4VqZn09QzbA1igqekg3BD
XL0M+nKXU22XarkqySJbFtBjOcjkIK2GSOnSkeeaNhaJsU8QrvmfRjwlbzuVbDwQn8KXQYoGGWhh
PHqll3aGzuFoGU7u9OhBBQCN3jTMft62I1sYHIo8EOeXiojiccattEezhR2vyn13TI+m1jx6jops
XDpfkJSGIjPPUYhiSxq4vbqlxXw1D8Xk+dnoKiZMbgCEYuDPwdElEn0zOlXoh13QetOlOw9K47mt
uA1l4SQSFLyBhD8iRKDQlnk5Wb0FZ1enhfkc+6P9PM5pCPIcxVjklhDroW8QwbGI6Ul6w+u9YUW8
B/EWUvmTX4BpaHE/NKA/ZsxLH97sskg8AjPJjLoDsE8toN2s7w/e8tdtL+PeKoYsUBVFjZZzo1+h
cBqwwZnLNvAA1h+sozPvbeMBJBPuiBd/EHeK217SEolg4syecIuxGET9YFJKohWBcg2gitXtQVhT
+9m+BBVjmAHmxz6QYbgwKm5Zt03zFFDMyCqDpgw1laC6bKsSaAZy6m0XGV7hyDHALWgZDGKLlD5m
0xrW7X3qqXSsVUaE62DSVzcv0ZAfbe2XiXTQHrojq+rxL9urSCMCnYyuZXRgCjNlUXOZC4LHJXNf
h+lltY+33U06CErQR4YcA9RdBMceqWUyCoWkaLSyp3FZ7zjOcoICzm0zkt4rpDAgksy1M/A8c4XJ
0laz9cDxBzuN1kNOOj4lbby3tCLanCVYV17NswM2jT7EXIIxnkO3fD9f4+VvEG5W18ycnDltGml0
7+n366Qq8MpuovNBCnsptZ2MdhYGOc33OXvV7HpPNjeERo1v64qDT+YYnqHjsQH/RogoPAnHpSHN
HBOE6cNxK+7I3e0Fk/kFev+g6gjOtWtIG79tPeS2kqg2qud5cR81c37u0Sxx24x0FHgJgKJTR5ZL
bMlrN4TlBkCHaGZd+32Ra+SX2TmZ6qUpO1TBz8t1rV0OuBBWHspUC3jNEEt3NkI2Zhzq5o6WqZ+A
Wjd15tBhn0dHFWfJrqZzo4I3aINZDeZgpJHHKR/rFPC/1zaNg1RX+YJssZDp4gPEMQGA8eXt1Fdx
DXIJAHtmjz2mGkpmlGVBRscf71+tMztUqFSjn3cbrQk9ZlCzDZPFCFMVK5v0OuJy8EilGxBNuF4p
bYnNfkujRXfvm635HFfeUz1qvj4lEci7voD/E1hRNyqKMdTydnd7hNKZROYbwQs2FUB7lzOpe9Ma
60XM1yz9hNpjBInlQ+xZH7mgwARMOAoRBRbxOAQx0QIM7Ay15GZFmevXMryRRpWYlAwGXg0+MmC+
OHGDMBiWJ5NtdiW6KkyoaTra3dbPB+jJ392eM4mfw4wLOWyEe6AkFjZXAubGyjIxZ9lCUMxeQOXi
Bon2nIw/bxuSjgckBJxHAXLoIsJgatI5YwO6680uv0sm6zAYTmD2rqLKIjmTEHQDAwBuQK6hK0xb
ZdigWwPdXaR5xyQ9qErz0lH8+byoC2KmSz6YK55fjQa21HXwPfJjMg3F9aCyIlwPNfCtSVaAU6F3
ekQm1NeQAFtrVQwky0yCFQQkyNAMAlRCpHLSOvCALsi6Rvn4jWrlvp3ioLSbMHc2f4LAilF8NszW
t7Pn274guWov7ApxS8Lo7DgDFslBI13KUvCmfo3ZXb2BhjVVXR8yj7AwOJCiwdOvXpjrtGxaO83a
E8o9/5RVHfTZ/PX94wHAFR1W+BON1MImGgd3Nl0b+n3G8Hc3djsdgDf6HbjyUCsVTbaS/UrQjsZf
zMjDEXG/tqRjwIa3CdhCEOV70G2Md9uIDrvtAyVkfoi6AH2C5Av9dZenqZ3YyMUzpDKqtd8Vm3Ec
AaahrbO7PXe/89DCm+nCjnDT1u4wNiyxgDpdtcdYcwKIu+8XvT9k7Qu4Hw+WUQZ2PAYTGrxQdjr2
XhMsTNUGwM+FW79CODeGHGLiILHF7ThYvj2woCpQMV/ui+0bjWe/0EH+s73cHjof2Q2bInYs740K
kCsENsTtkSn4lHh5sIzD49iZB4fNkTsoEoWSrUAQZYALFIfjNU/PXOftUDdon4aHhUXTh73qAayw
IA5pbHNrsgaKYCZ7BIjZd4e3D8wZYA2AqUEICi+fS69cC6uZkeVJIqMGh3C4QrLKCGnxpZ0P8weA
XigG/LHFB3tW4mhmCn1KS0+ieN0l1j0pP9uLItMtOQlhAulUEP8gmBBrQ4uJ0kNKHTxD53sj35fF
Iwg77CeiKkJJ1+XMjjBt2mgkdszLnBZ93hrIrHy/vSyqcQhTBR1sBvohfL/LdsQ8dm4AvYnpjb6f
7ZT3fOA/Di1DUUu4GVut0yDeV+Fl45Lk6K3xX81if80me/DndbDvchC1KS5j2dDwxIEAMK5ILJZg
ctZrryELAljq1Mknb6VJmOLM4mTtbZBPG93TuWC/bs+nJAIA0aFHQQsFWteraKnrbbOHChWMQuSz
6b6jtPg9ThR3idQIEkhI5SNmxx+X/t0bUJwClXkCwqPvA9X8fPkKIlTF9Mk8D2yhvC8NyS9cW5dG
nHoZ3H7F8ybOe39xGl/1fpKuDx60nDUWYbIYxNQe6TUADNOI+WS5z+i93aLS8u39cSWyLAAbQk0F
YBHxbUEY2jJYXuNtob/m3Slt399whGTAHwMiyyUOG3ve9ArpB/dnRnZJFVgFeG58swwWJ7ztXdI1
weGJQjtGBL6OyzUZi7Kn45DgRa2dtJ3nKd4UMr/iqvKoef8miRXvUpAajXXraU+tC2actUE/DAgj
H8Y5VrVNyaKhM0ti5Qu0dtaQMFTwecve1j9P1RBA7tgvnfejPyHiASUsdAADriG+XoZVj91pxVXg
JVCcg1aId59uRq2Ii2UBwZkV8fasnJKOFc/bEK98Na3pExudo2k7n5PCOyL2DGjx87YnyJbKRTGJ
J6E8PJmE3dmaQ9utLpecGg5VOviJGVi2Yu5ki4QuOmQOLVRFrgju3I0VAHoB/2COm2/onyoD8RTp
fc/Y3R6MzBCqCKiL/FaVFWODSSvnfGEwFDvNKWZJ7Ke2dgCJaJiw7QOFMVzbPNUBp4ASr3B4JtSd
wHyAtlFmmAHENMn7uTR5mfWPAT7as+iDon3BmXQ0t88OdA2gVjB94BiABVBq2UCbQx5LyAhtTRJr
LLHR+ZpD+EGvfYVzSdYDMAGg+bj2Glp5hREkzjYM3sRx7Ola+gO2KDNJQJLprev/vb30sqcsQJX8
ZQR3RgVZOHOqLS/G2EUdMZ7iB69jb047Bin0WdDseEySLZq6/EQbezewSfVc598W4vhz2+Ip5JZL
ZicMtjeUW6zloQLOb9bvB23e1c5r22WBNStOCskJDpNIIfNWN56BvXSOEjkQmpRIvbYZtF3Ww6Ln
we0ZlZwMoGKHbyDtjjkVN1Nfz3ShcYdOPeIECHp8e3bCkqrqpVIzaNbgssWIdsQcMmqCS6YXG9Jc
lnsyRiPwvPiY2lQRZ8vmC9ULZNy5ajGkxi/nCwANl2mchN8ixz6BHIoiypGc3LjrgIH+nXi6epZU
7dT08EoURIoqcNpDPB3BEza5ns9AHFM5RLE6kqDHQ1IQ73O859AILWxdq2p7va+tAs9VFqx5gYo2
uFfMI0mTY0d2t11BurnQK8I70lGWu2KuZ0PctTlti0hnia9B/DAtqZ9OBo6l2TehEENHqPe9VY7q
efS72V3cWigN82QHRU1V3NZISpK0N9FDCKwZuQfoqfTTrrPvh3JZQG6oV6FrNR7KUYwFMfKLkF8a
C39y5vXkuRWI59z6Ic66vPOHlOQvoCTp0ezs0l3LvLeUrM1pnO1l1yB+VQSMMsfmUG/OtoZTVowY
atMbHa9vCtx6xRdmr8Ay2bgmmArIJMufoEHsP0Ni0OAWrFnB8lVErUsXn+nZXd9mDwQvSQZx9emI
jOhDN9fhAi0paHHtNae866EbedtHZBsMKCokxTm1HPrVLjeYW7fJBDqeCqwFw2FOtWP6gQIgRDr+
WDAvLZClGbeRwELJ/F6/H1WaibIFQwSEcNLDP3gVXX7f6lqrxHarorHaTl35xQMdRGL++MA04flg
A1UO7gyRF6sxzKKyvLiKnImT8ISlCuciO4igt/OfAeHOzVrbSpsCBoBC2Y/luJtXSEdht/xC3eY0
d3rlr5WWhreHJasQI7uAJkguFYoinXAeLcAgt15OS8hCsMDKaZC44Jsq3pys9gdyguo9nZ5ct9yT
9mcGqM9t87KlO7cuON9YTrXjxAQNZ81D3NFdZSV7r1eBLXgsLJ5FUKGBXBOSvGBv5b/iLCAD7tED
D31SIYfS+6A0OkI1+S5OW/CElObdjLxAwSvftnfazOlbvZr33pI/sjF5uz1aWVjleRwjzRtDcTRe
/o4BgvBj9X+kfdlypDqw7RcRwSjgFajRdrlst93DC9GTmQSIQQLp6++i7z17V2FuEbtP9EM/OKIS
TalU5sq1igobtUGTsO23bKMlPduAC40HaWLVK0d7YXbBvD1JPQA6hfttmpeLcWtVafWdX1co81Yh
sHth5j4b4tN/HhTcOzIeIGLB//OWel+vylGOuEC7HIAj4PSCnkABmyMyhbLtbVsLvurK1mxAUK13
yjj2irNRbm0/KMzw9u8vnEEMAywbU44VWqKzWNTiaLRzRrQK5tZzZjibmN339L2hD7z8BmnfFWvG
Qvh5aW4eC8S8BUg6hjnPfDJAwtwcDJC5pvTB0XlQjA+ZhKzFd+bxQMqXPnmW4xhVEBIfvov4vSJb
zX+/Pf7F+f13/PMkncUtJdDqS8+j2KonQxxu//zK9P7xRRf70bagVNdqBQWliBb66qn3oCT4JOrn
JH6j+rfbxhbogRAxXgxmtlncyugE8TNYA1O3VF/a5I7Jb7r2m3l3XdwHWnxH6y6IezOs80faH1Ce
CSp7Jd5fOoOXXzFN+cWYGwPhC652eta6F84CmgRqjTpjwa1goFNKiEwlZ3ea9gsT0iUQxe6waoXD
N47Sto5O94VvPgK9t789qcuj+dfU7IBwSDM6eglTOr0r8y6U0KJYowlaiJCRbABMEvUrFJznyU1A
yFhWOfDWzIMKJ/nmD14k72nYJV9vD2ZptyMOxw/aaLhDK9n1vBWjiwvNw9VH8y2DqOPm9s8vLcvl
z8/CntTu+9a0MI4m32c00j0wngJ0sLttZWlFABfC9a1PXVfzCiY2hd9bvVmcWRrp9DC00JZfuT/X
TMz2F/U7xeoaJurMjmjyUE+x/F/IKyPHhAYFIMjREaXPu9/0hkh7MFw8GILMvU/oX1wdE6YKNy8e
Q0j9XC+25uUcbagSwTbjwXgCnc3KQ3JxlvBmAPYRr8gPDZA273Kn0Qc8G5IS4jZ6SMW9TVa8yVK4
hhgRbYl4dqMSOG+n1Q1TyCrBLDHm3XMjO9Q6sNeOChlUvZBHC81Gg6J3YgR5U720pApNCJvf3nJL
Gxv0ANC1AcMhwfm5nsrGHmo2DCWFHBrXtxD2dDYQFyv3RQn1zp6I6uUv7CHqBhATzxNQdVzbE7Zf
2S2j5TnDjEpkZnYi/YJC1W0rxtLtBKDBP2amYV+40alNw/JHUCvkg3s/lCTwkvJEi3RT2e5dCjoX
PS2iCumh1FVHi5kHUYGu3hbfnT7/2pv0xDO2YRZ5II33aeXbJlc0i2DRuYNubTSigaJznu2dUmSm
LmN6Rtb3J2n6HpErOl855AOPSQHOD1HYRdDoEnKXRn5PumYHPmyxsvsWF/7iK2Z3maHHyoTeLxym
hHb4m9LrQAFW2tmvfzVcbO+pERarPjusKa5nZjUOPVsyf9CgSq1TY2eluLTzikEUOj2R0X5uXflY
lNUrkWuByvJA/7E/R9zRVIK7JYF9f3yxxufECvQW4oIrO27JY6CwhlvOnc7S3HVnddk0vV1UGGUT
Wv2pQj+znm1vz+WakZnz7mxICes0q87C+VH1e038VOaKa126sCcOV9SJAWv5UGdtOum7SULKs4ly
u97cS80PdTLuNXpsWrIyniWoIqCk/1qbXatgUhvtpnLLs5t+Q2kH7VJpiCR5ICx0m+dpmLSgFy6P
tv2A5tqVFVtyEZe2rWsXwRqb6aUJ2zl3gtJ+EX4agmA2IDh8Xf6K2tzKpbKUwLsa7ezIucgB6Gnr
lefYKLZjB9JO/cUYqw3nT97UIt5sDBtKMTxdmealbeMQ05+ohXS0J89yKqKtE5eqHjkbNHV41lHS
7wZfg+oubRwk/LFnkLmZGDuup3NgbsdkAo/bqPZFOf5dWRnHXieoZo3uIYvXsBSLe+fS4DTqCxff
gbW5HkAMfubtNmsCEMYqK+q8XVaADDUQ5hMl+34NDzqNYu67p6t6KneiH35egLaI4gN4BAC21sJi
V5ub2wd88eeBNZiuJ8P80IrjUzvpTIK2ohpsYCV7aLr9bQNLW2FCZv5JTSHZP1slSnq/VxkwjcJ5
FvVB657jfCWiWBrDHy8IQkcDCZLJH1+sS1/3Y+5ZELgwq7tSfHazlQh26dwiUJnukj+yhLNIPx4z
s04FhlCBTKz2nIhx7QkJGnQ7qLPVik2pyufbs/anhWO+7Jc2Z34qp2CdazLAZkHkvqVVEYKFZ5fU
Ophwi00BCt4EWW5e0ggdTtu6SbcxySKkhJEIxlvHq84NVWGGv3l9fV/26T0oSA6VwyKMJkz79Fdu
F5vM5Hc9aNK0sok83h/qzr+zYvfQ2GSjlyq6PabFnWDBGxC8rNEXM1smoLQV+HanlkJx4PXGrXfl
f+eiBnMEsqt4tsAjADF0vRMQweaOlzF09/IIGR6NrJyWRRdwYWBeOjXReZUIQHTPxPECxzpIENA6
Pd0S7Ym6m6576rWfLcjNdG9t9hY34b9Dm2f/LIguoYkACGSugQMfQnjup2Q8s+4c131I11hHF4/U
hbXZ9ivjgZgQ9oP+Vi9e+lRGoijWnjyLKZbLyZzdh2QEMNEvUcyMSbGvOhKI1gkK0gZZZh8IOPWa
Sn0B/OHVNpttXnpP1EGnkWOF6QjuwIG83d6fa2Oe/n7hRkSBepE31VbdDKyVPepKauU+XjwBF7M6
/f3CQj3GAt0YONQGpItkvFf9s7UG7l7bJ7NTRnotM12OlctrEcb2JwmiuoQeZCG2Rf3T8FdimrVJ
m930XdE7zI1xIDR+Z0ElI29WEnFLpUCcaby6wQfzp+p9PWlJDlpf5WNZEhOdou2XOP+EZIIen0bj
qRInz3nWVBc0xatgn0vaBLTe2F0c2lYfULGr6Rej/tGP26pZKS0b00x+cNEXHzZzNpl0y6SR+LCC
nESdRx4g80l71uXB7GTELIDa6zM3fyj2S6++i2abxu95d6jE19v79v9zjv5nhj4I5qLzvzIyCq9H
lRE2GjmNgPcFmVFtHcQlqteDDlw9id1G2tjvFNTtbHwueKf3Rqwfwev06/YHLU4MBK0cgPNQ3Z+/
TISEjBmTaCTuJA+s/oBWg/0AebjOWbn4F8/ThaHpLFycJzVwiOqNaMixTXmsUJfuqvaOr0oELB0p
YCXRQQ4SMoBzZsd2zLU4TSnuf+k4ITrrOjKEzIHIHuQohyzZ0XitQXpxb12anJ1iJdOkVS28Pe1E
mPGt730bkYfu/aci08NRR59GkUZj92XMtugWCk1t3JDh1NUIt/01CYbFZwTEvRxQKwNn9QFFYfga
NDKnnqRKfZZsB7XloBz2nD06IgsE+273X8ZiBT225Fgubc5mgJgpNcTkWBw/27MgVen+9i5dXNWL
Qc08V1V3saEKDMoZ2AbtXmHFvvpEC1TXR4b9wpPdbXtLzxWEkCCXt1BM/MBQ2nc8H12JXdSybCea
MRpiBwWa4YFMbSOFuTK85fn7x9w8UrFMkXPbxA4C1xgDtlysDGfp7Lkgdsf5BloI/CDXZ68qwPjv
6nA6JvC9jtg56ALOqu3tOVs+BxdWZiEC9rLNOXANZyZQ/ZDPNrmrymIHBpqxfanEs50/xuZ9bhmB
yz4xcNjG3fPYb8vycPtDFjfLxXdMs33hacCFYWpxj+8Q6r588/NQdIFubVrvnrhrY16b2Zm76bhu
QugWttL0u0afhPML/jPLvhSSQR3wrXHOvdyR/JvX7ITLgqnxFhqst8e7GOhCWQsrjGQ3QPeziVd9
pbQa5Ehnq3rS+1dddmHe7/PcCUAlHPoxBOVcOyDkKV87l0vAFjzqp0YnAEqgxzsz7SmmMhDZoQGJ
Ds2mtw3vuRfyW+6wMkBr/W9CGrrRUyPeOqTPAZTO3zNpti88q34MebeWRFlceuxyVBXQqgusw/XS
u8MIWsWpaa21202T6OcUwpYaXmFZW2xpW0RcrL3+Fki0DUzBvzZnhwteuPWZiwY9wDdPADptRGFu
aNVuPF1utV5Edpk/dmX3fczjvV5nEVxlxPrsXlhmdHsnrA1/thrEE2Y1TC8BW7oByLXDbNL6ayFg
TDeDt9fZ59v2Fnf/xdBnJ83QRKUJE25S7+D30V8O9Zx36dLvt82sDWt2yDyRDnrOp7i13VeWH1H+
xnp4sLgJEx2FNuy12wanaHAeLV4u6ew+c6qmB7M//HGWVC9xU/0qx/GQxnVQSZD+2swOeSU2KJzs
/8IukuA6ZNrRbPTnoF94Lk+zBgpBE+SPUv5g0O6+0tlXCBxsSlrc6Vp1yAoVueIv+hV9PPFNC7kl
yIDMUVW1C9ylUaG/2PSLfabqQwPMXg+sDHOclZld3DEXpqalvhhhnRp1bKc4LBaVG2Foz4bikcjL
FbDRtEAfFhDdLK6jo9PzQx2pHPvMbnSYKao+6LI7E1CKctOuoXwW7+0LM7N9UkluMs2HGTPuvxea
/Z7X7spIFrfihYkpUrmcMCuJy0HBo4Fq8SG10nuTcRpo0hEA2KFBkLafVSE3tYRs6O3NuDQ4GEZz
kwkWK6Duri0nYPcUQweZIKctQoh2BHGzEpYsWfDtKfUDcCxUb2fuamA8N4QNwK9bHfoTy/+XPz/z
Tn6r5UhO4Oe18pvMvsdroJ7Fz5/INoHDwGNjXhztBw2frwApRyP4KUvaJxyhlfhi6big1v+PidkQ
0NdGLW4A4G17UeaEpQjTtVla2mCXJj4sc91n3OGI2vr4zgerl8sE5LnlYyl5aNjFb1yjj1rShrd3
19IJhdTlVIQF1SIo/q53V52opK1ShXxShqyc6jeWxd9smpwAbl6ZxI+mkCsHJg7dE4CU4d+1qQpa
HSCOhiodtiBwj9m3BpFIF7tPde2R6PawFmKxKTGPMNuywCNrzqv2WlYqP5+0lMC3HSr1C/CHQMk8
0OpdN3zWDYZjhFwPyTa5tvYSXRwo+BIJAkF/Uu+5HqjLe2XaMYOwEhnQPwocc6gPzNohQmuNgIDP
Zs3ix/2J0aJYDz07AALNee1oHICXZiYe9c2gvYIUGkq4BRI9K6mDxXFNHOmeC+gqOnmuxxUPKm4g
GQGyMwn1Uu60G2rYR8r9e1OuEat9PA4Y0YWt2YkjRFO+0+IuLNwc3PjaXVGakZD+lrVxlJXlRu+b
p7YUK22ei0PE3TvtGGgWzbeNKggjYHpAgyS3o7Ya0a+aDIGf9ceigX7f7U26tGrQSyMOYMDIvs9z
PioemVNX4M0x2S9fAsWJk+5qK7HMR+8IyiSkH/6QIOofelPMNjaatENiyZFqRFKrQeGtWeODWjJi
TrD6ScoCe3B2O7oml4PdI2CqvRd0WgROucY5sDRXlxZmAcswOEXsTlwlCrQ4VY3qPaK/LLY2/31J
IFEG8C4B//AHCbbEjNEOwVE5VPGx0Q4VCcZhxeMuuqZLG9MevAglQM6V6G2PqFbWeTD6kJh4K1sZ
kXwX8yEYzKe4P8mxCwz70+3BTXN0HY0hgrgY3GyVQOtoUGXhWZJb7YaVdpDqX1M0nDJVoIwpQECw
ti+WV+3f6ZytmtYbSSscWGSZ84mX7a4RNMpBkbZykhZyHtdDm11jqdsB5y1hqCx3TfJJz6vQr/eG
+Z6mP1paRA29G+w3NBAGtnUsQcltcxFa/OCmL7fneMmBXMzxHMdSQxIOMmgoV7h6mwb64DybFT8W
Ld3yxjzctrWynv7snsmaxPNRW0eW3z8Z8h7pfV8vghg5T6K+umvtr2v71jev923WicSuHTz/lP9Y
ZL91s0VDETYs+8mhIBZX4ACpJmz/T2N4uj3QVdOzmyeDvIlpDtOsNpFefwZWOmO/B/8sPNzo8VdL
PUB5IyAD/d+5gzlcwkCrUJFqGLLfb0rxxIzDyFfGNh26G4dy3m3XZP9zKBEVvRW2eUjadJ+n0NDm
NOKutnJSlj31PyfSnzkf5Y9WbHuYSWG8g7c7kOLL7bVaurgvD8DMyXip5uR+Cw+qWSRINTAj9SCq
FVkPGor0rtO8E7f788D/Aqc5uQA8oJGCw/jmgL2xrXOtpIhOLC/dFUYaKKPcdUKEQ1WHim0L80iT
LOrLbW7decNKZWtxGcEQYIKBAtn+ObJZGUbnjCUckK+fxjgicRHW8oVonySAobdneNnUVN5zph7K
OVSvSnImBMNLYQBxnBn2dVQnu5REzloNY9G/gMHy/xma+zLbzfQxn5ABMQhdjDdWi2ACIJbJvWm/
u/Xz7WEtVEywgBfmZu6sccq8cKpJ79J/oRVwbWUNifJXwo669atzH8p8PzQrz/pFd31hc+bTkhr9
/jWyZiChdXeNd282TtD1D46/ElcuHrsLOzMHJq1UT6EnjCq2gwzgWzP+uj15a0s12b+IKewcb+PG
xDjasd1wZgZW425c4UcStDKtWUdpi5r2bZuLl/vFmKa/X9hMpO9VFZTGzw7Zp9BJp2FpRbdNrO6J
mbuqGpvrWYl5c5R6rLwsSirnqbOyI0gEoxJvSabrO5TA98YoV2wvOjJQJ6GCPgFv5m+qCm2yOrgX
4ciqLnSr+wS4IAjFpC9xLrZe/KP+7xJR2P8o34ELGSVgNM5dzyfwz2YK9FIG3gxjW5f+96HMI+Tp
ft+e02krfLhwUCuY2mChsDQvQoGUzxZeBU9FcxYO/nfmrtRB1gzMxsGMWiiS4NLstfLzOED5nCQ/
bo9hcbtfjGH6hIut52n50JUVTDiODKzs2VPeLhFNUPdPRv5mj2vx5aKbuLA32+p54aqkqzFnjYns
0qd00ILB364LrC9OHVJxoHImqAXNMwdpLPqMjWCByHkIeaXY292et8Uje/H7M3en6X0uoVcJQJQX
JsMzVKnWIv6lESDrMgUYEx/CnAGqS8GQ6UsXI8jIpkaBRe+i/z6GSwuzMXCp8bSQHm4lsFb4GIht
sR3KmretLF2yaFvV0Rvj+RNi/HqHKc7cvK80XLLg+jBbvpHDVy3pAmVbYdGtBPLLk/avseljLrZz
jVd7bnYwhjb8bZs9at6a5OCiBaQB0IqLzM0HwHjfML+lHkHYl/tByYHya4PbE7ZmYbYsLKN92YxO
dv7kq9fcfbv960sHEBgAkLuieO6D5OB6hmIXnKgJMLHnLqi1vRxCFFTHtR6EJa8CmkgTGRnUXz7k
wZUtCKTlwVuVlb9ZCeeYZSHoFoMCJ75KAitfgWss7jEPJSZkGtBONj/tfpMMmTvAnsTGiptvzLDD
3PtSG/ZOkq+3J3BxeZAen2QOp2rMLLiqAYh2xgppoMb40gPv8+v2zy+uD9qskX6HhguEI67Xp4kt
jdICP08GZ6P1Y6RsF+TmWdgMK5aWFgmsCYjxzYmGdx7mN6ham1xHRGAKJ+yGPMy1h6q+Y+0wFSFP
aVr8xcaGNBTauXUbOhVzWg0uPdGA8BK5rSoSAdXD2zNnLg4I6bk/wg6TzM711Pk1jeOyzotzLrmO
9gKKqnWikCe2HNQ2x0FFLAPTHEqvnw2A2r+JCrwEqRM3G6ogrl0mQoWQuzd2Q5cPGw3kawH6cBm4
R+TwmBE2BCpBD2zsG7/sWtZolGMsAjkyuog0f0Sp2NIjqnHvq2CxWtnhS7sOdVEyaTxMAObZvcny
njsE9LxnLYWIiA5lMuyPtQLZ0qV2aWTmquuRao2imEB4hqbIAw+p1MH6Cxd9aWTmoqXbZmCKgBEt
qLztuNZTujhReGkBKofX1oeSgVX54LlP2wKEGqQ76o0DaQ+l5SuR2dIptT2QTE3CXS7ytNdbzZat
nQBYiI5MPT/qVAtKUW3QQhQoZq+cmsVFAZUV2pNQtQTD0rUp1+uSwUmd/KzbTO5HQmtw1MZuoLss
298+QX+yMPOIFsA/MICDmZmAU/jalkVdUlDNRndkjwYdR+EElKNrPTp2BbWF1Bu8wLOqEfi7mG86
FSO1OnbeF0z1V132VagLu4468BIdXE3Y2DtCBbrDLORH/faE26iNLF0DGU7fDl9oBlnVrG3lEV3O
bYCScLG1Kzx+fK9Od7HURQz6p9Z+bGj/VRcyvfNHUUZIftgbj2boabS59+ChWBOq1HPPJW7+kMj6
CzglxudWr9TOsfgXJGm+S10Wz0aCfsgcgKM76ZFi06NFBxRJeADJ4ocum2TXq3wirgHWq5IKSTBz
fBFpm0Pxl5v3o+vEQa9nTgBNnxOossl+qF0n6IeaBi4ts6AX9Kvuy28pyFBC4CzUNi3eyvGTp55q
4AjBSLIDLZncFi2HPEqlgjTOh2gAjglSoJ0AtZEM68QJ4xo6Wq7h7ZhfllHToR/Sqi10L9tIDNYW
rcPO7L2jB0BY2KBWtc1Z3fyNK0CdHPA69Gd/5KXhNVW8EHgWKnBhmG0ZKvtzLVac2tK1fWlkcuiX
0RqnZkeTNAe4Wg+hJ/xmUn+jSoivDMkWK75ykhagypMuGlReTSAh0XE0s0d7jLWnfX7OzV4EVRYP
Zz/V6kNN/PiuxvYOjVSOG1cz/TuD6+lL16DeFDJ9HB7Qs0q2VpPT44hn9K5PqLWSQVk66CjnErxW
kP36cNCJhf4U6Tf5efRVSPU6ynQ03RSvK2ccczo/4j5ya2jogvTgB4YCWsUst1sE/ZlN6NR0NXxC
+PSTeqoO2t4mj0nJxc7AXXNPSOWs3NELKw5cHe4xkBbgdT4vfIIAhYF3tgThioPCsSnIvYrzQ1w5
+yYnnytb29we7QJNCVhkkHoAIwqaoMHycr3FYguMhr5IRsAZoFVUjHck/ay5xjbvTqi8anG56dIv
jd8GbvM+2EOY6UfW/vSsF1zCATqy0FuXPRreGn/Wx1AFzhXqB4i7ptBrnuSEhpOWJkksT5XxWRRs
Q5ovMrOAUvitOvvI/Ofb0/Bx2jHd9uTWsbUmQtHrWRgbUmiarcsTy56H8kdTfqUgeS2NItKN77dN
TT91vb+uTDmzIAzsrG1NpJKnooxR7t36+aYAnM1zX3lybmQEgqjbBj9e+Dg0aE7EcwYN5sjtX4/N
oJqZgs5cnUprm4soXTmViz+PGwN0hEgSf3jKMCotKR2qTm1Co9p4t+KX29+/UJLBAKA8jeQa4v0P
wBEKfSEkADR54uOj3UPgwTxo8nPrnYp+29nn0v5Nhyfp9CvecHFg/5r9kzC8cL5MoQTFilydAKog
/nP6F+ANsK+i/g84DJAjUIq6XhiROTRlOaCiRd+GdnOXZVNfzE5r325P4MJACDBXgN1AphsLNPPq
TdFoEgoc6SP3P+foTaOoGvx3C86kQAXGdFDKzqM92fiM1B6HIzDGQHN0MLyuLMaCPwDGBUh26N/B
Ac7L/r7y6y7Xs+xRaT3YXBQatKug1bQAwVoEBrPQXCM5XLIIOgRUPQCaADRzuo0ulr+UuCSyjqWP
LvXcOxwr9145utoYVeOfUka8ItBpl76o3vzvDLAmVurPJYQaE7JY16YZ9QrwyxB6NuRntBXHKzfc
x5Fd/fy894AaqBurFD8vs2MzHtHn4DpbwTZW9rPKVrzDNEvX3s7UPXQZOeAPwJU6z6Z0Y62DBw50
IpTE58RNHgi0AThdA5kuPTcA4QGcFZ0bCMlmR4nndWJwvwenxNT4U4EMwY7S2tlqfH97p//ZaB8G
dGFpmtyLbUEgUA/gBoclkjzmfNADrpmHGALSjsxCtHRERUcDvxv2lqs2g9+fUtP6TNIxtCTb97SM
tMGMhmHtwbU40dA9wqsEhM5IIlx/V2rqXTzEAz237k/b/ubz386a4NzHSxJreWFiWoSLoVeWIRuW
Swrpke9995L4jybbxsVzAtrR27O8NpjZJFOwH6dmg8E4tgz88tCPE/3CSqi1vGcwYdMDFf2Ls7dc
pzLQT1cd6K5Q94tHEbpIUWfuAcCKFUsfr/xp4v61NDnoi4nTiN5mcQ1L6IjTQzAutWGeKetoxnm2
jS08HrIaUt0Jw9NFl4CL3J5NNNnDwPWmvb5pZvNJiOR4POboxqnQEW0BbLB1Bv2HlbTeawm5UZAl
1ORL67n5oaTMPhQ2YREHo+G3KlbtD9dt0NHs4HrSR7fb9uisQ5OLJbel3r3h8e2cAAwD3UJWkA0w
9O5rEie/Cu46PMyUE/9Uvi7B+jx2W482/IuVuZ9yXpsh60i1SxxbfCqNMR83Se5nj21tmu/ZkIhu
T/CuukOnS/OqibYJGScQGRxi7z4r2fjclGWL1JPWP6We9pa6hf8E4Y5y49Na31E5IhOVVEV6GhLS
7lBedooAAg7Wxi0Z80KReeIgugLM1yTV8GrngEpSM0kCAdzvzhIFGim4Bu2KxLa2rIv5XZmO7JAb
ThskjVBHmwzJwa6xZrnq052GgAEM9+jN78C3sBW0MaOkN+OzgecRajhoejJtiedD33UhrpbED7ij
e1+qnsaPxFJDEziDI34M3kCPutp6LX+P/fa7DZj3kGl7lVuRC1qZ5zQn7V2ni6dU6+1dNTb8kJN6
3KQ1cFbohNHxJG5kKJjdhy74mx5jwdoTR+Xxq2Nm2q8aPTPbbMzFi+1r2p3yGxVKq3e/NWSqBWV9
+ei0st0VROZbpNU6vLqpQ7+13PCeauxl8GtlvxSoPbedQpLSI3a2LVnTbUw/dbcqc+rQd+PhiBIT
ZACtMt4Pqc+QDYCAgmkOADnW5hgaRpEf0B1E8CuDCNvR/MFrrwLDgVSRcrw0ghPtQ60CNCV81TMj
LLSxeNZ7t3xVdes9F2adP6QgzApqlLfuKjcxHkVMQfgRtyVAJ1B8YkbCPjcl5zvpUTekIL3fuTR2
HgwrQasMei7AfI90jTQ7CGRCpxut+i7iC4e6R+pU1nddWtq70cPn+TkYFwg6ag9tWfCNqPVql3Ed
kz2U0OjwhnzDPR2yDbLut65miMh0On4gcW0cNYu3OzcBQ24WI62hSaMJmy4WoZnn5o7YDRxA6Tnb
28f+o3+7PvSzKMKONea2bZE/oodsa/pfmmzng7A+9n/etuMueZeJXRiYTDyfwCt/7d6Qr0zGohqz
x9FKyffGcfMSGk1Od4wtwnEGkPnjduxtXL1XezwkSKAG048YadqjaxR+MJaFBnXxb0jbhg4kTx7G
Ni9Dk39ltg79XLff8Azd/oPq1Tkt9eGH12HHmCTbdv1ghlBlMUOws9mPFaKaHaSLx00+oAs452UX
NS2tH/q4t55RlGp2mqnirYihRjKaajhnXNMi1tHP0u/afeYgxaTZuRsJLkAaC07qXV4y/oP3tNqW
xP8pK0gKJg0QDq7K/LD2Y+tBNsjztb63NR3ePetSDRvP9xoARwsiXhqroHsLsfOmLfr3srMghdKC
JcGSOt8JUrZ4BWptGpYUG2IExwxAFTqihtgSgdtl/XufGXag52LYxR1kiNICIq4N7bLH0uAsrLq0
eRoquVYs+HgFQ5sNxFUIJoD1/sD8WnAg9A1B0sepsbkuu6NvsWdljf85TzyZ+fdtMgvcDO7krigc
RNmGEWIygo68NhKFhOG/v/DJlNICsnfiu5m3BHSl1wmgO7JHarkPdZxCWiE236TbHP2K7pI0frp9
KpZerVcTOEusFGNTVpXupo8Gc+t7kvXjfYPgdTM43NyoysmPCfIyIsBF6D9aPfHvuEq1I0pe8X8X
+8GbbIr5gXkCyGT+0DSymmqOMPApStZgukOTYgWSt9sD/hgdwoiNABQ5AJTL5qlxM07QfiBV+mgO
kSVAV7pReQTMRM7/4rF5aWgWTcVZrincETAkHmM7C6pyJUOzuHSI15wJXg6ehDlJaZUaEtKvWvrY
WOqUyvSV8kGAOn14V9nwFKcOUv3mA7pk7rt0+M2a8fX2VP7h5Z7Fa3j2YSZtPHU/tpRA1yq3wWgZ
n1xVyyxISenvOvA5vDpmCR28HJmWLvP8nd/yMUq40923Je02Axugrjo2+VcwIhgPUPOONxS6mKEi
LHmtDbeMfIEd0EK7dxvHur9vY09tcQ2+oyGpeWh82h2SPmEtwE8G3RZOI54rqshTilah0OiovB9S
9PKa6GWMSOaOEWohyOwrvxi/SqzKUyyF+wRu1+Q9br36U6IjXrw9OTPHhCQd9takVgr6QFSv5o/j
UbSJzS3OT9ww3yjTPwE+8dvq4hUz0y66WIK5mfkj2SatAvpj4KehdN91iZ47nNXbI5ld0P/XBMhw
cTSBKbb9me8rjEb0oBWFwqD61lveFmkU9J10EVpsVo7MoiV/SirbSNN8EONKOq/TDI/xU2HJO7cR
SSicJkxb24ro2K3gU+dP5D/jQpaeICmn+x9pTGM/Zo3ljt2J1UO9haUh1MumfRqMxL3zB3PccKKH
dvGIOlgetF6VHHPiMITHbfEiIdOySc3MDxgjalNzMNbHQvSH23O/tLxTYgea21Dc8ufl4sLP1aA1
encSsg3SgryYhvvjtol5NeXPPEBBEEUiwBU+6nl1bW+l1LS6k62E2vhDpTaxgTRl3GtWAIFNL0oQ
J4eJxegnUdFyI21XRXjqGKjXMSdoTAMdNBXrjyXX116/S04OpI7YeRP521RruI7aqBSF7sXKOplG
I3f5YJmvJejBnl1TlQe/ASCMoPQEPS3CtkmO6yJtMn9rKiN5vz1Ps6WwoCCCOjSAR0jf/CGZvP4Q
w5PWkHBpnRilx6ysj2s5myUDaHma+tbAo4zkyLUBs6mKIpGJe6ruDeexWuulXvv5WfhbDtqYdRZ4
fXpxpHSPQvDt+Zk5vD/zc/n50+G+yB7UwqYGQIHuCdmWSvwCL3y3JtG9VAXyQc6MPKc9cZ/MWwOA
1LMNWWbkxFxaxGAP0FyQNmXQiwOhwOA2GxcCBk9TBUnumgw4cBSp2fH/kHadvXHrWPsXCVAvX1Wm
eUpsx3aSL4Rv4qhQjRJFUfr176Ms8K5HI4yQu7t7gQUuMMekWA7PeYpCAIRsm/gJzp8+Dm1jQ4VT
PWaKpkYCPcF3t7EhSdAxz/wGqZc1qORs4qf9BcVFOCRO6xfCP7OJER6qKk7csDN55NbJXROVXjg0
J+HKqTiEW/hmgwxl1+tjxtg5VaKePQjx3jp4okd/9XWnQWBJAgfmTNp4NzRAwDFqdcDlfS5y69Aq
bTB2EIGiciXMVOGZXWcTmG3Kf1E+h7z09SLCs5aWLI/Vs5Dyo07M74R7v3jnHotCIf6AI9vX8K9W
lu7sC/1n6X5aVrMvBAXXLKdgOp4d54num+bvoO6YOxW4SdToVfTu0BieDcotgTEhZqedOwojtqw9
onjx9refBxFwOcNmCUfHDQZsMCpt8IbCObuJ3vkeV5JXNSE9Hp+iWwk1m6xpNMDLApg9uctN/t/X
nwhCDUqPZEugvBJ7hZ8nZvdPqqCo9NcjwrkP/rcFXwE81mdZh9CBmsC7WJw78DOLCttTvCXa2vPx
dvP8eWgYyBsn7fr5/ZoyFFyscujPRBpRDo3ALols9ci7NWbrYiDYA6H4MLGw5+hZreGkV0fenzWt
K/c13KqjpIFgYesm3zUcWuHfzx4aGf8fbjZ7rHLAuLYRjrHMRzUklGMcmdav+1FmFZU/SwGvD+xV
LDl0vGZR9K50OpSU+7NAVdBM7a07nE2z97PsvQWk1jMbABHp5n7QabdcHxGwaQWjG0vDMOA4MSsS
OxCvkWUjEVQ2vtS/2A3zU2MF0bK0yHHSTcc1UBxQtL9e5Nhm3GiBFDybqeOPr6T9S/bun6n7HGC2
i+yBdSbWeH9WXxMJ6aWNqa15TE6zP5+ozyGmMX66kOFoNOT5iBDxToXUmvIrGAmKkCvp49LCBgYU
Ks1AUsDhbVa+K1XukqpDlFH4ireVcN7Z2P9qtqa6HaDaQOvOW8Ox43Rtn1BxTlpvgz6+P6AwYtof
91fWnFvz56PgVEOJEMUHSADP1jNS3YZRDRT6ssXG3KTgcgoUhRPgwh6oBcW612FNz21poX0OOVvN
qQJYtRFX4jycjCrqy939Ia39/Ozr9HieM93FxLXxIx8vcKX/+98HGWCSlsYZja7m9Rqr3UrXwDPu
zrXL/WRqxqwpVy9t98mRzAS8GV9m3jBsIB0VA0TfnZPsRY/tMBc/ivzbvxjFBD2Z8KxTonM9ipE6
g2lZtDu3PprogVkrKwnG4iBsgEOAPgFAZH7N8J60kGxXxbnQ0W7YU2/Dy+2/GMOnENM+/bTbO6Sw
WtZp4szbgxh2/K9HMCFaAPTCfydw/myKaqFSN2vs7uzx6lDz9mS3TwBm/u0YNPiVw70H7wiggOZ3
vgS7RCu5lGe8JdFyRM3n/u/fnoj4/T8y79NbF8oM13Ok9QPtOkBgzyaEzoT9u0N/KBkPxBRRbuYr
kILFYA6uRw/cNdR/pn//6YO4cA9O1biQZ08r98Vw8oCIHdTUV7nlq+2/mLnJlgT3IWoF4H5fB6uB
lfZw1A/n+L02dq67MnELJyOg6uDwTo5I2Cbu7Pf10Shz2ijyjF7gF0PvoF3l1gH0V55AgYdeb+O9
mJQ+KyI+cKN/uf/ZbnePBlwLTmc8Cxxg5mdLm/UGJ0rR9UgF06BUz435wxzZygK/zWU0YEoxMowS
hJq5wrwLYcAuz6rhnDVKDTaYKoOhURtggh29PyS8Ut6oacZPhl2wBxM2pmvk0YX1MoFG/78cNRul
OVZaXgrRnptcjWgC4d+8Lw8jRHNMrXwbijq6P6vT712nB0h6/8B3IAg0aYleLxn0TVyBBmp7jple
+Xqs7HQmIrATTzxfFR+adtY8GGSOUCWe/HOhAHsdrOmsUmVV3Z41/WPsP1Llm2O8iOGLBqXdEu2l
g0qVvdWg5st+SWPl/bU0s5+DzxKhRlcUL+lYe27LFg0tvX9nTv8iqeoFY2nvDLFGKJ07JGGpapoD
10N0plAzgm/w9XAlnUzmjLY952rZTq1BbceMFA7IOsp4heyyhzo3skunQyYibaw48BrAWq1G6wKc
jdbKl17YPyhETy931ZyAabOTiLO8yEUy8nPTgwjS1sqFivxDJmv4kaUV9TnOLJeBFTOKWiqagiU7
aV0WKrkSZHkS8PIvheX/M7/IN3GVTq2PeefDjfPaJaTh5y5R4n+gGtP6lGbJr/s7ZHHe0IYDVsnG
U3QO7rVFO0p70PiZe+zLUA47p5ZR2iYrIlKLYdBYNfGcBrB53ilAxb11SR9jMHa565zhufGcoIfN
60qutvh5LNBQTQcQVfC3rxelglax4w0dPzMvqdHPqx4Am96UOhvgLOSs+PEsHKdTsga5U30yqp2n
VF5GvWIEs/rsFFYoLeUEE+EvsdSKgLiAJIKOs1FL95deraVaS1cVBF9BUMVthWxlPp1UIxYfdA/l
bO9ZVXbAA2GLlSFRaDiUYaK8NX2ME2flwTit7fkBh8sXVElIbuBgnZ2mHWW5g0Yp6mNaHQLSIgCT
gqJ2qQDol1vetnKKZCvJX4rrTBsB+lKArqCiAPfAeZIBiKTkQ0rbcwm1F7SLfSM+KPpBWG/3t8Lt
OwJxoAKGzA/sN1SxrtdOawE8kArEEeqbLD60plxZnEuf7SrCLMMYwF/P+rwAnF9ualD0HLisi7QA
RPG50UBa6l/x8vdtfVy59xcuh6u4s5upKIBtKGzEbetXZsaB20KqZNfSp4y83p/DpUhQJ5m0iLH9
bi9cUpZeO11DFn2HBUsiz6L8aFEBGJ/uB1r6WJ8CzfmTnU5MIx86ZBI67MuPa25eaz8/Wwue2iaZ
STAOCQCN6QmgSNaqZYur4fMQZqsBgOaiMJTpyq7PA5psTkVA6aSbgr+OehlipQRUyzaDszJ1C2cx
zmFsJw/3yq08q24RBcbrSQu55GKIusrk0SQicowNGNzc/0pLoaDJY00nJPyg5kgPqBrkXqXhxPA8
enQSc5eQY2OtpD5rQWbzWBa9Dm/1vj0TPsLs56113lNw9O6PZGlhfx7JbAvZTgsFBReZa+Lu4wm5
Ye9M/cUyvppe+L9FmpbmpzcVg7gsr3MMZ0zC1AnwTm+tIG5PGV+5k5fW+Ochze5KYYxgo6gjjnMy
PKix9eRQ45/7Y1m4jqFy+N/vP/37T2OROWykDQWzZuMlFZf/pIYW6IAzromoLA7FcVA9QYMAAaev
9ymOzpmTsBxbiWaDdYhtSw2lMlbR/dEsrQEU/8CiBYdnasNdRyko8hU7nV4TeeE9iQYg84aqFXBs
hhvytGQHLsbm7X7QpSn8HHS2upM+SyQpsYW0/AjUS2IAyHFUypf7URaG5piQGUbhA+1xXPLXQ2sS
6saw4ezO6VCNj/rI5E7NK3fvQtYrFO7AHzOvWyPYLT0hHGSdaIKB/4w5nW0qoWInDRqWx6g82u17
49gPTdpHMOsKQHrcMluEVnIiSXYiRIbNuL8/6IWDA6r5aFZA9BuX1XzVVJ0HSHXGm3NrlH4fm3DD
e9XXKOQLM4sg+B9uRTT75r19WGeorGBFc04075DGABfWzbGT8FHMD7VYTTGmNTjL0aD38IeeBQYd
+rzXH9JMe17QOGvOTZE9WjlRfT1r4ONK3612IoVRmvqxMF8K0fiNnQSyYNnm/rQubMYJDAT2Hjpn
5g03VOQJaYbCYwARZD889j3tuzXG70Im+jnEnLiH5yM0vFqHnam2Q1X2lA02/JSe0SP2a5s/mea/
WCkwNpk+ISSU4D18PatGDlJzbJroP5f1u93JF9G1z4pE+nZ/6hY2O/Yefh8oFQ8kq9nX66SlNyO3
2VnLTLyhT0X3teOPdvr9fpjb6ZtaqGho4AnhABUzO8hSh3uDrAf1bEEcORy70Q2Zrvh2bMIkgsbB
QMD11oY1kNXtwpjCojgMOpUGdPKMbplLAOuVMlfPtRaaL0Lb3h/Vn69wvfavf382LKB6cDvU+H1o
guY+tIRhRw8v27CT+RmGgBEtzG3X8596Wn1DvvzeNOOmVlCg0cYyUPKWhKNmbeTgnsdO8b1Eh+aY
+SUjxi5z5WMtPHwJvT3lIxOhanQvkHf+KuM40ON6W7ki0nT2TMsalDsBakksIwK4FQe+3ujs1wbi
9Hhnp+jz8teysXe0twJbMQKNaw9UiC3O5ZXqrD5N6HxCUBPxIAA8iTHcPFBL281s2mPC64ReRup2
h75q9VMpNbGLE117gvdnKnwA/quLZ6o/FYU3z0NMPdu3uy2xT+OPPunqPFRSl548YpehXbs/m7oB
NI53w8oFe7tA/vyZk9y9gy7CvKSkmF3lAMRonwYXDJhvcXh/gWj2UoBJAQ0JAA5JFOCv97HD6JAM
VWudStcuApa6kZUN39puDAytj+Djkvoai0NG0N8rjQ3Y3werMSAfyco9qgr/2JzgSmrIo+K4e2lm
u7Js9vipsILbiEqrAFoPSAoGDoFGCCKVLu3CQeJp17jxReWcHkDxhjFMbn7og/sQVzo6r3rzpavj
Y5F7j6xq4gdZNacuqQAMTFlkV+ByZOk2M4bud2wwoMxJ1oYNHKn92oFScUn6razdtzLjGQBC8pzI
svep1kaKlj/o07WWGszw+wTeuZ03tnuWwmys6E3dF27eRxKe4mFKaag7ym+3zgIJyoyblqDSVPC/
VJjvCGjPQMoo9emQ8g0BJJD5JMm/S9c+ipK/pZYX9qW7N2t2sbT2ZGVZaBjJE+fJXhJ1b3LvgUBB
P83aA5SK38BR3CemvQOnBxq9XTi2Y0j7fKPZ+qmQ7S6r2FeHNPvRio9jkm8q1KRG/r2qtLBvrUg4
ygnWMsDn9F5k9TWcP4ddNThfNZs85YlAP9Nr1JCO9jFuVFQfWf8OsY63yuhD1EnPdqFHrPdAOsnP
Je2TfaEI4KRdGekJVoGrR0lq/QPPq4Ma8y4ovSwOytGLfTnkyabS4hQ0gfQ8GhkqjX32lMo2NLj5
j1JazsaE+VCIohDUaPryhxE7zYGl2dbu4OoGIKFdg5FjDCHtcnNrxcXedAoQLqCwGYA6hRKOS96z
NGkOeeNpocNUIBucPnSBTvZBBUuCLq5/SA7FMJtYf0cAQKEFEEkLSAADQEnkZbPaZkoSFT1oTZ5s
uw5aeW7hl9TUz26crOzz28TrOtAs2wTK3nK4MeJ+G3eV8gE0b/L3j8LPIYBHud7pndULBa8NeUph
BJB9rdmG8b9+d16HmF03dQliWz1NFy2iEf6Jyg91Dfc2TcT1AT4JXiEzxieBysa8qk0zs0ee4IqT
0fJvjZ5EzBKBy4ywTIygsNhm7MlTuirA6d5eHLY2IfpUPKkmqsLsA4GkUBMQsq2T3TglWOpjs9Xd
7rkE2lFDZA90G8PraDiqY7/xtFTf6PXIw0ZVfurtENVGFxKaFBHw8P4oBBpMnj1dMHuh0CfFLr91
sglBwOr3o8xznFRxcsw4bKIHyVlUt2Du0ZG9SJhI720lCxqifFdZ/dgrKgQu+qdiNB6VoYSEmnlM
+56epC4KGJsNT7ZXRqIztzoO0q42vxGa//CK5C2PC8sHf0gLtKbBxevJ9zITPyyNH3W1Pg2mFqai
Pjl5vY/7MaCJZ/guBHAGnv5ASRvpgGUdU+CgN0McV2An6kcOuWbaml/VwcKdwAJTGIHaNBszEShF
ABuUCO2BmPouzcZnLTcsv8+8I0pnz/evtdsXBj4WGr2wHgPK76Y+muQu6s6psE8WFzEuBVb7dTc8
dXr6VKmKT2x7JUtduEWhj4gyMGQSgaaeu4cUZaX1LRXWyVS8H1pVvSVi5YD4U8C+XvgY039D/Kmd
fXrQ4y2d81Z21kn1WvWMSYyhjdrrb4NSlUMAfinyF8sINXVD0OAawoto9L2aZmrUFL8N1d2WkNFW
IIsuPxgLOS6fU9W16OobzD4XagPunR2WxiCiqmBjCEuJ8ZVmWnuksJ5ayUtvs+1JJwEtQQtdQein
zF7wdKBVIeionbyxhIpNkrjkMJSSP/fUgw8qpCZw/iUDP5XtUP31W2yyBkEjBNIJSKnmoAy1YTW1
wPE8UWBOv6BBQzewcuhX3hP2NITrz4ULyIZsC+oiC0BGVwco3ulIf0ogRHdkRsNenIIX+44zIxAo
ymxB4kteoLOgTGYl9j850E4HoGogrBqrxgGWDs1kr+q+gjBsHZuUU9hx17npW04Cvo1kae2DApg+
D2UuIxpb/1SNHj93Q1XTQK/b+IvMVPGEh7EVWXkMBjeA/eqrXhvqz5ZA1dEUHDkGDidoMY+AQULT
8DtRLb7xKsd7cYmOy2hQSlSnWH90xpYczbYWD8xN0pOipCxEZZbvBg0Cy6IjHCI4WvrQtRKKbTp1
vrSCDF8JsfsXUdZYZkjwPzS9BUEbx0WQgqBLfJbYSgGDAjsOMiIa6KRKYwvt67VS5cJ6g5LsBJNW
IT5wA2N2W0dxUz3tTxUgLF36u0pfEr7PEzQpIdBRWe/3j5/bNytaM+i44n3hodAxv6NAd2aekhvi
1I+PqN5AOuyhNN805df9MEujshDBQHUKMKL5oTNkSu5Kh4iTXTkBic3CL4bimyPpTxUKHROp+3UE
tXXlqFsanItKhmtDNRlkp9mDIcl7QIEzMZ54guJ8fBmtH7FGg7FY05tcCITaELYP6orebbcX70pX
uN0wICWKuu4iij306s21lOX25Ea7fpKeAUEYt/scaMYcwerYLYdTxh6H8vL3EEbAZiw4iplwrcdh
MCtf9PB750xFRlR4fQGjaVPxtS5+U214E91fDUvThewLJBIAD9BTnuVeEM4tHBkb8qTJZ1ffYA9J
56Ff67OuRZmd3NhbWt1PR4NjpD6MLLe58Z1PxX/r5f5wFhJiYP/+O5zZxCkM2saVikBq9RuPPSib
qurb/xZiWhqfblSpu9KiOkJQL4jlqTUDpV/ph98mIvj8U6lhAs7fcls5NYnGi2m6WpzWsPtM3hkP
WqBB0pUrdeHDQH7ImvrQcBq9kbKpNdmNvNLEiVqO+JUW6rilcPW6pJmhR5AxA2b//uwtB0TdH2WJ
KduanQN5VTVmV9viBFFV0OPpzsSwSqBLiFzziV+YRQDQACfQUZi2NHf6Uz59KNUazaFAenASra3v
xy4dt2Vds19F4slng6tZ4MgeTNT7A1w4GUDBmxg2gPXgoTEboEEk7ZiSi5NlNixqBlXdCGdQVr7b
wjq3gN8EdmECLdwIUltG00E0thYnrW+GL0wOFHW3WIuGzliDz/xBI8xyEvQdJ6939BfAq5u9Yaiq
xaBIUXFKRpGdRWFWvgZpuUtns/ZLUo/GTzrw8eQ4VnxuxlF5zxKawv3Z7sH+LMrvfHTTA0ESEtUk
GYOSgxKq5F325AkPpZNKIyj4wXnHKMfRtwtL74KYF3mUw6zEl3kCjRHJIRfPKraRInfDvhnjI/KX
Lqg9rvrIA/pdItufvDYFEJMK9kxXsWiQ1VaqEpUBUUON2iihQ4q0wx9sGTUJRCd7l6ZIqmTsg34b
1JkVb0xpoYORO94+NThO3jHRQ50p1r4r4UdkZ2b+Brbyhya59eHJ0Q7amvOIm1p30LWeRGnC2TYr
Gb2oZQdQToeOyQeQ9Mopd7me+4aWQafFbtr+kWekL4P7i29pWWBJQH3bBo70pu5XF7E+qmConEyu
klNfVe0PCnmco8arYaUmuvCiRnF9yiOw1sG9mq3zsSG1kQjan1qlKzejbbkXSgS5MAU+nlA6NCLC
q/zo6Dn5wFMg+RcjnVSRAfUEQgI9p+vNTVuqAL3b9CdXG342HRjkdgYjsDhfA60vnCJXtZzZODst
Twxo9clTQnyIGLhx6IrHIbuINePxm5MR7G+8aRwMCWw2PD+vRwSotGeznmUX0zvCt4XwbyUgDM7a
CwO/crWZEcWGXATAnLDZwba+jqIR8L6obaUXIb5J2gPMpcEnwfGZnq58oaXxAB4BlodtgtU+zzMz
Wpvg5JH0klnGAbO4NUXld3l1yG13d3/Z35y5GBRYkzil8IwGkGz+jYQ19jaUfi5D8eBs6nHlOr7Z
Vfh5DxA4JEmgFtw80we91kkBVOilUcoNc+jXAXVPux1XYAR/mlLzb4MNZaJl5ejAZ8++jfRUFGwk
DAw8owiNGrrIKFQ/p/REuifwpTL+XEPXB40fP5NPkBtaubluVvo0TBTB8KnQN7uB3bq8ogVXeXph
vTNVyJ9rqfzoYECRkfowgqZ1/6MtzuqncLM8Cni/Ok8sSL5Q3YJEEQ0061vy1ySB2ZhmU6qasi+s
QaSXsm99xzh47cp+WhgFVp3hQIEe3un4ctf7KU7Qdzd7jIKlZuAVWlCYr0W1vz9VC+sbQaD+DPCe
c4vJVaiTQLjMhRRl/p3Yr2u97oUPD1yRiT4RKFNgnM62D9adynDhZpdaxatcQbfzoYxN8Q4BTDvM
cgc3NRTKwvtjWpw4eBCo4DtMdNTZl+kLNx57DccDeNqB7rJg8PZJkv/9IeSogDuCcoR2M/Dy15/H
tphSy3jE9zcSvzMfS/matZNa3MoXunlU49WOKBOwEv/clIfMIoFfveXQC/+DNHOluuE1XIgh4PQC
d2rm9+APBmZWW9v70ziXPAC6EpEh9+DqqPNNf8L1CBXGgEkEJflisCTSFHMLTtwGNgY/pN7uRVV/
NJZ1ovYYmqw86t3v++FvvyIewfATAQgOiq9Apl1Hh5RY7sJiqrqoj60Mcu7Hfw2CAKzkU4R5r7vU
1cKsbURA29h64oyV75LqYm2hLA7kT+UNRzwK6LOBNFlMjESLq4uUm/KX7D5s9/H+VN1uYlCVptvp
j2zijcy+6LycjU1ZX8zMa4OsN5tQrfs1osbCekCYyWQY4sU6XvSzFW9IPaON1tQXNc/PRNUhCZZE
lfdqZC9lZh7dUQsTzQa6GZ1GXqxs6psxQrQAGC38B8+SBXmB3nZHlmnjpW2Ft28zpd14JRwZ7s/k
9C2u7slZlOmv+PSwUyZh1MKdHM3INh2AsIAoUzG4ESv2Vb41R+7j8rwf8iaZQUjUR4C8RAEaJK3Z
8mDwr4Ipb6leHCHJscRT5VJIkoU68IWhZzTZymJZjKejKIN8BjoA8wKQ55XtmDVkvMimSIO+tiKn
LI5enf3sAJG/P7abpT+N7VOs2XR6VWkYxEtgj16PF9dot6KRT/aoRf8mDK5IFSg1/QYVrtQxAAA4
iC45TGj8seFBLt3SZ03/fj/QwtxBagA8AgiwQB1izsSAfRkkwcigXAz9ONZvtDkb/L3NkpVpuwXd
gWGq4l6Bpj7qGQACXy9Dg3HKgIJRLmqlPzmG9EcKRZzxobRgvFhADlVoZdg00jomCml3Ag36yBVw
9Lw/3JurZ/ozcPMAHAo/yxsROEUOFaAehXIZO81X4yiuIpESKME9l1TArHpzP9zCakE4pArgLMFI
YL4TqGUroKVg1Gl+yFzIvb50ayLlKyHmMlUeSxXLJJ2CfOSs0G+6vW3XcGjTmp4dIZ9HYcxOyRws
ZNRneuWS55u+3FC6knesDUG/XhtuWmHPNpglQSsfiE+obOS+3r/e/xZLnx5JDcCBeImjRjIbhalW
hVIoLrlw42fi5oHmfen5XlMevGHES3VNkHpp0lBxmizKPUiiz2v4ZZboRuzp5NKP31M4JbBmVdV3
ae9+DjGN+NPRPiii7vQMIWoU9I52YbxS8Bp7SP1flLwudu0gPZ/yqml8yxi/6F5M4fQ7vBvSCiEN
GhBiPFWpDaM5t6tXNvzSN0UV0dWhrawix5vt98bIajMmhFzy8aGCcLpEo9xbKzcsTQDO++mOgQrQ
jVMbnK7NoR1U9zKgR7L/Sh6MNYEZNBMXFv+nGN4M0iGSKjVb9HYvunS1y5CjeFgKqBnXPaA5rYsy
VSHrn3XmeBvhGv23ymZV1ErD2QsAWiAY634Hexw6yFn8q0VaGGottFZUIEkDi3lZKApLHCqEOOgA
CuyYqnf7uBQKam0CVTSuO2KrqG211Qrs8BiaXZ3vqp3tmxDn2kOSOQvR+Uz9YcLWUlvTIDFes0A3
U9UnVvrDEbYWyU6UqOdZdtgC25PDSjtsO1cJzdQEPzVgGhhO6lOPnr07iCqIG5nAqd0LCjWH2G8W
K/4QV47PG7hqQYdUPxupaftU11q/1owaLn+yOfaZVhz13ul3KgiL28yzq2PKvSIA5Fk5KWX6jZUO
FJQqVxbfWiFRjZRpXoUoxQ5gPQ+NsmVjzSNhZFbEaVJ/yWLN2IHd6bwVcWJs0eU2wqFL+aFvSHoo
KzsHG1LhBwUmnb5apMND66jtJUkcAC5EDUgp1EW3kLJ6TVKY0ZDeIdGgO+XBHNtsRz2r2XaFWkde
AhB/gupOCLtXGz3/Nr+AG0OClFh5gCwa81nYPCwVXMSECiNqbKPc9KDebrijwIHOhTawlHF/rHhi
HlIDUKa40+hO6qSOUORGST2BiRHUbzwIbEsdXrlmEgy1lKEEhddPpDMc66Hp8IG6/khcWvjS7O2t
OqrdV1eZyrSZQy6Nk5FNj7rUpXWc1LfSPvVz1OmhEQMsiakq7sa0yNkgPI9aQoG2BhoQnj2q+nL/
NL15BgNZMNXsUb4Hchj5w/XZk9segwBlY0Md1goS4oaUDFvFIUdB0ITL6SoVZuFAQUDscVAfcZHO
UaWaxmPJR25fMvha5cr41VTUk/Ss3/fHtRhmKmChtYyewfxFoNZDhncJsS+6yRRf0fRvnW7wbaVb
9e5fRELzFQArQNbhOXM9g73KaFsNun1pM+47xNjAynTTs7WMZ2lAEPmYoFzg96OZfB0GTaW2rtwE
QKiuvbSqLnwDoPKNMJM1wZXF0xiJjgGW5iSZNrtgc+iUC05s9wLD2cBJgOjutSKEqNhr1ulv9ydv
6TKHpjce8SgB3lJvUteqkbrG5OLJ0vVxNzyYOT0pugRm0q1A9aGhlnsrupaLVwE6zfhYQMrf5Mp1
nsLwK+fkov9w4YAW3R/S2q/P1kNjeGOlVPh1uwIRBVhWq1spzS7sWcwXgDlgSGAE8z0LaFXujZYk
F63ID7GRbHOWhaVnfYGgbeUrqb2ywpdGhMc16kloOoBpM1t6rtNno0Bn5+KNxQfU9aMmS//FkNCQ
hfbBBNG44RQMqL91wujJBVZlATfVo1PBHkj7xSweJcqas/rCXoL9hQmEN5JIlP6mCf6UcIERRbKi
0jwIqkOmE7R/amWbfFwDpK+FmeV1WdYLiHOO3mV0LqnOfKXfI9FceQktLYbPY5k90nlh9EB+IIhW
XKp+X9S+IY81oMrtCr53aat+CvQH9flp0uouG6VwEcjotr3z2FdPdgGxrMSAE+Tv1lrpC6zM3fz8
Hm2uNGk7IJrwXgwl23J7eCC4ne9v1sUwsGmF6JCHM3x+qoLUhMQsl95lGIMq+wIsrKLs74dYOk4n
oTkIAkL6/KY9CeXh2nTHSRo8JoFQiQ+El1tlAfgT9wMtVIgghAsNdkCpdDiuTWP99IEINJ7L2oGZ
iwJ0af87ReII0/uGRF6K5BYEFuA7/7eI09A/RdQJyzqSIKLXsk1dQe6mfpTWD/j3+H21S/QaPKC1
hs3iMvw0ytnetXsk582AmMwsAloWyBdfbQ/khLrYtDkLemmuPGsXPyCqe8BVTVKIc02kAQ1wNU4S
AmPczQgjudgCOp98z9Kf92dzMQ6w61NjBYtlDqAfBI8pOm4w42ltqBFCNrj+EXvthvCVnbx0nk+3
B1Yj2tiAwVx/Nk0RFPBG4l3qBgQ/N0q7Namg24Is6jMQkAL6HLcRGh6ztYjeeW40QtoXKFNfSmZu
C9f+ynqJz2Q9tdkQAWWT+5PlAcRpk62XGb/uT+bCxkYHB4mta6O/d2M7qNA+trS0sC/aAAHcQsRV
MIwwIXWZMkb3Qy2cwAgFeh/SMiDe550kSlu1q1Dku9jK2yh3cY+nEbV3KWxQVrUYoKSMjzMr4mBe
DWei3kP2cz6zE3Ae1qy9dWmgKvg4KE4HxzSi+WncgCd0toQIYKmjoFeQsCZidoreFvyifaWpPwpV
VG8g60jm67zRdlBbMHxmFQ0w8pr5yGjcPyAHkxuFVWloZwX8sfO+Hn2kUjywYKMX4q/6GKgGBITW
iOdYVDIEK6rc96yr92mS237rNTasUGLvmDCCoqAl2gBAGyhvpErJzrHiGV90koAZExdDYKcORdlu
tLZE58mFVJxGQ8/jSIe1MVKnSkRxMQr4dFvWEyw27D0DOtZvVFOEdZXAI8yqSli2duMpzvp/ygJ/
gZs68aEH4j1ocYMAyq7CuMaU9ACaLSjx2uRAEjfetmaqceKihQ0RE1/jXpVbWeEKiK3MfXCBfdkm
MakCQLzlQ5xTjlwxBoo8i3ejuckAI6g09mChOpNiF3VllIKsjsep6xxqNMR2gJqKbQZkyoNWj+pl
cMzhsWh67ys6LvpDG1tqpChq6Wc6VX1TGuqhsKXzURIMiDbGeEgAqQlzeJocYE3zB7fufaUNfBPB
JGq3k7/pxgXWKIDRvbbH/xt9g3Zx0NVpF+YGL8EvMGIfjzn40LstmFixAaIrnyyFTK6HOeyAQ4eM
XYCHTRloVcZDDezE3510lG1JUjtQjdQ9FJAwPwlmmQc4sPRnWwLXEkMX/sga6LcQM1N2VPTaK01U
joVlSOmnwtVeyrwhKyfXwuGPjiP4OIBkAe49B3L0llubRWvDCSkZozJ/UboPIf+PtPPqbRxbtvAv
IsAcXqnoKKnd7XH3C9GROWf++vvR52CORBEi3PdhZjAwwNJOtWtXrVoro1sEevX2R1YuFYmvWTZ4
Hp8bnNxwiodcpWBqGh0ChyL+2ik/EufZ9/aaciLdaZfisGqWQEZzruvc5uSGI8hxzVrAJv1NbrMu
6PjTt7dd1swNAB0tp26s7ABum5jwg5rOes0xCBWqdcMD2cl2ty3MDYI+TFgVkLQeV+vyjgldmQ4t
tvOhUX5JDlpdQwwGbanj+Z3xfeoNEUCn5jd2ZF7RRnZyzR0EWuoQJpqwRR8r3RcZFF5Cnf7o6lp9
QNZH+SdS9WDVw5e+QiytWEdFAHgrNLI1IyhPQVyZH49eLUKxsRIDHR8Ig8vRa20oo83J/GqmnYrN
KsdLV+5CXDI7xbCJyWROqXxOq7e0ZkRJF45jz40/wNDdR1nRg40SQgV9ezHVuXM36s5yo/LuvAZ8
kBUNvWEwD64Z5GuvpW+rbvJ/UISUV6Jv/KL1JF47oKo3JlyE9JgF4a5KgpGfCOa8wVLdZ73WYpt8
PRomfupvC2kQHn0iBKo36Eg0PYyfcRyKd4IZKEgUF6SbEUMjGWd1q9SPpbs0o7+cvJv+4OqlvrP8
zt3QtpG8+mgsbHRBqLcqPL5xpcHjQr5yXScp/0+oTYIv7IAegookLdiRXuvUDf4RkKqIToNK6yQO
reFWKSFMNgv4HG7P39xKwT8F2BxSBcWc5p6FOhICt2y0g5v/aVyEtNZW/vu2ibkTfW5ikrTJsqhS
OgsT2mNpRqh2LbUYjAd2etKoYcJrSsLwui+kDZwaXfBIo8SeftVbZ0C9vettxxdftaLkqREsNVwv
bLopTYPeyUofOZJ5MFoNPiPnn7bJ174uuzaAoV3RNyspQdLq9jzOLdVI46noMJRd96OkSqpXdD1j
tOkf+yx9BWL3GTlDY8HO3Hqd2xkHf/Z0slwx7xLE8Q4tj+je9211WNLenHlPQHX6v6FMMgOyFdGH
TRL0AG+XHD2UGr5BffEIx/5fU/bOI3A2FIMmpUQtGIqbv9a6RHTyJW2Ot228P8Sn2+9sMNP6do6q
RUTsaR6ylIyan3yOdMGW1fK5Lv1fYaK/MNocFg91Hyr+UxCItpZW617LFiKQ+f3BvQB+QAGcNv79
bLBCmSAxqJfmoRGilUBDaEw/PTx/m4XxXvXQjh1/tPPgM5B7JjN6aUfrvCSMhNY8iKGzdiAHQjzb
biR1r/bK10JTf1UBXetDe4d63ULCYm6IRAVEByMs84ptsRITpUHBZVzPlYC8D3tzIVMxbwG8LzxI
oCKm4YdcpEOcWpl50JNnsY2Zw09J+e32DM4dMGIP2CAIQmgmmgQgolOJDcGtcUCWz2u2lbswS9ei
QKzQuYHJCdYEKytQKCS1lz8HwtfYrO2y22vGoxg+m86mJjHWWvu2RhhOe6qzpy6s7Lr9dXuUswHq
+a+YHPI8pr2wGximGD8jjWoHnonu4SZMIZoxV4n3W3Lg7/lz2+rC3L6rnp0dgrCTAVtxdx6MOD20
kf5aRuaCU5kfGIBtwjfeu1fIsTz2YP/3AuMQdOEhz/sHMwOwoKYZmqbOm+ZH3ymJvFSF8zOQzYVZ
fcdzTL3NWDlCnGxMeE9PuWeITqlJKfFxreTiqkJLZ2UMTnln1mq91/PMX+mmm3yJ/N45lB5vVjqK
EnQxYNFAPw9Jwkz4WTYuKxA2zdp3HW8vNbIBYXfXrqPeiDeZJX/v+0KnjmxZm9rSA3SZRPG10TXg
LPQrbsPe7GwnQVXYbmXA17fXUJk9hNQRABoC5IG869LDJGYJZskzjIMc4ijrP3opJI9Nq8t7Q86k
bRrE4apO4YzIh5TYvSrMbRbLKW/t3mI/C/EJvUdhF3t1c2rhPKGAORg02oe+tgnKGgGc3oktm7y+
s3cJKnEkunjfdU6xk8g2rABWCivwDPk9j3T10UK0CPVVzTo6Tp1uMiFXHnONQmqEEsSrVSy4h/cL
Y7rEMKijDqjTN3IF6XGrCjr7qCR3mZCPyK0fRS+9DRpA5ir9ZFQh9UnnJJrVgdTHSRIKQGkKROWD
a8vRQBpEeYvF8K5SgsbO1fzRM/94jQ9QXVk6CXOHzaC5hXcowjLm1FnqelUHmkaKWoAkRj32SxDN
2TcU2LFRdofk8VV5R8ykrJKRjTgkMWmgVRvZMGCRJAjVF2RR8q9ius0Uu/JXInKXH6YRxIueGx9H
f+ZKcKB9kSmVdQjSIf9h5VW0zQNTXnDWc3NIEZhV4dIepZMurUCoUg4FQdzBh9ZP0eqNruxvH6f5
0/Q/C5Nx+JWa9JrEi0+s/XUclmshhrci+Xjl0tIh3mTjwhN+BZTRPA/1P1M2DmaWf5ZRWBsMecHE
vOP9n43pYyVrJblIas04pLVwH9U6aVp9+G2iaGB3YXNQpWDTdcJ9ghjw4C1xi83FrGcDtCbPGLVS
rTjAUR46OPNd5c3QTynZSYQFby/Xkp1JCnzIwUpKEYPMERBHvaR6TvO1vCQKMPdmem+ikSicAqEa
N83Z5jZKD4LvPDEP9Ws6gCGinJ7bigY760JANbu/x26d/xoah3tmKMg0VKzoLjgM6kphncyFy2Lp
+5Ngyiv0skFO3Dy8wZkwYogWHshz3x9ZXsmUkMu44sJGu5QOsTA1D1LhwC5lQSguhH8RudP6BbYI
FBtl38nWktTOU9yQE5qUazH+5L5VyV+sAvmYUZttrGHrk+UWMs/19EYxQILItp7CKSM08odbbXGY
I3kKTPHckFe968CKSgImCSNNsh8UKCiWpAhmFwMq65HGmvLJlKhUDj1fjkOLp5abbpXyu+OaC8s9
dy7GmHyEHo1JpUnQKuYiFC2pZx1ccW/JP3iLbILwXi2GfeguuLM5v3xm6t3bnZ0MD9n3kMIaBV73
STISu6ztSnm57UxmJ4zCIEh5GJmvoDm5JSJ3n4bWwRD7I1XeY18Zp78wYcDHQS1NIWM72bxWqfeu
pDXmwRNJbhb24C/VcmcHcWZBvnQhYTAYUeHy4MziVenbf4GgtsZsMAVHKpxXPffeULdh7JBBJMXX
Nb8LHy2N3e05mt1VCBTROkN/1RUsxsmkVtJjBxM5be5hZHFvtJG4luJUXBVFLe8MGcbP20Zn95dJ
fAY8BkjRFM7WaJWbKNHYBwzhZaM9pM1DZy48t64uK4WGaarPSFTwWgYBdrk0UReoiicE4ckVBcnW
hvqTRDkINfrvKooZHxzPuy2QUSOK9PppbiaeUYtCEp7QBH4yevWzr8ZrQ0l+3TZztVYTM5PHc9iZ
fayXaXjSdJ7nrkx9D0ZFV9jANIT/3962drVIE2sTfyOJidBpKoPKdBqBINfLqDv7+sKT4raVa9I4
5A3iKI3Dk9A8mO5WLA7pkmbEkomJGwD+8V8TRrGX2135S16iqhgn/uJZdDFVtChe7rWsiIuKV314
ipT6sfMk8ho5BFfaSZGcg+G2L6UsL8zb/PYe8fUjdeCV6obuIVUSWF14KpCK9nZhuvWoIusL3uHK
v40DQ/ECaS4EOAkCLgemKHormLkYnizhLTya6T+3t9jsIPA90HuMbm7alUC6oLZSLwtPTSYj3oGE
GRXrfVf3O7NIFl4zS7Yma9QllRnrfRmeDIXa/x45yVbb5MPCzTl7RM9GNJmw3DOzPooZkeFYAfRT
3boq1MdmMO9w5A9NP/QLUcHssFCxJj6TteuMXQxlVy8WbnTykF8OT3HWrwpDQNd8Ifaf3QljnxQI
lRk2AKREK13O4+hkdneSv/9wU+W40QhhYWLiqUl25XKjQTQw5JFnjtv5uyh8UrKfTfD6F5uNyiqE
Oap8nRtzsqykGMMIqng1aHdBZDfxHhbi21Zm54n+bsBWvDVJQl8OJHWVqHHH9ahi9zd36CYVtJ+3
TcwuOV33BMsmN86U3E5wfMsPjSA6hf0qRacAKhQJDP3CxprxabCTUt6F8Icm/2k2L0pkRxRqJzhJ
dX7HaGWyWVVh5y1QpM58MhLhtQ9I7Nwe23ipTDzphdVx7GeRZ5pGkW64bngCAfOc0ueA81ipWv1S
JsMfuRO+C1m9Tb32o88cFF9FXBy3N6hqZbpqSaaBOjXD8GSaD0UW2qX7oLdLxcCZewiKO40IHi6w
kXflcmxuR+ARm3J4ypXdMDwD0PWXSJpmdh8MGvQZsj0oOk7Tk1lVR0mG/u8pilYlIIuPb+6Lz09O
qZkkWSg7fH6g5ca9z42POxnAxcw/5X9QReLoXc9Wv2q8PkpUWPQrBUbnVbKAl56bnfPPT+KnOkNg
vNP5vBtvouBLZyxp7c2cTFUFUQFXBcSgNHBf/n7XlB3ZClT/RGerbaa0SMnevkdtqMuHhYMya4p4
nU5jfNpV269P31UuU8Y6Gapn5wkMWfIfEX6iDsj07SM55wjoaB4pA8CLXOkLOWFQiIlX+6daS09K
pO/FCrLW3iptNRP+Q5Tdlq+3bc4dFU42Q0M6kef0ZCIHuA0hmcr8kxxEx86SH9qy+NIi0HvbzNyG
4N2Pq8YQGbTJbS3JaWaqfuCfhvzkDs/Kx48LJBwIfKBuRbJ8CsduBl/OklruTnKxNb/61eb2r7/G
i9Jfef79iUOJzTY3QGZ2J1inQk3bZupzJ0P+ZtpSfN9Yn93ibaAnXFHXtw3PBDlkbHhVwwOHbuYU
qBMnVtYGodKeYmiGtfZnpDzEwh0iw9lSvXBm70FtOErLjWXDq45lI26URHTd9jSkJ6F+6AMga8M3
2Nvz/h8xXQLgzuw6rFHcwEMTTU0blpWYylQjKM0ptrwnIdCPZaJ98aslpt2ZXceeJqnG23Rs3pgs
W5drgyY0VYOTblCcfrXqhSB0ycBkW1tWJfd5Q4UJ4cs63aofxv/D23A+gNH+mZsuIQrW1PH7ZvzD
FdaduDHcX7e32MzCX5iYOIDAMWPXGNpxCJ/F1l+D1MHVPOtitDGThywR17ftzWzpC3uTuKNyKq/V
9K7hoQPtm5xQluttfsE2rI6FuWBsnJ9JkAMTKBAFYg66J6apCd+q2yiVsuYUFC/aTmo+3x7L3Nyd
f37y3q1rUXVig8/3dDCEkEGtLSSotVXp7fL47batmSPDUKDm4c7jP1NH7VpaXJp52pyU9hkiynU+
vEIst+BHZ+46E5Q46rkUoTRUaC73GzR6dLUXcn2CQBqemhV3MHR5jt2b7e72cOZWhkcI8pJcrcYV
gaFghgHU5G598hCC99Wfw8K9tvD96cpnidConRvVp+pYSuswXd/++XOrcfbzp1wFLepyoVvx8xXt
zg8ehu6+zBdCtJm1AF8zVn/pg4DCZRKilWUnVgYNQCdfuuduiRTwNM/xEjrqncF4ckQwQ9kOPAFN
RtMMYR9GsSTFFJFNtbEDWiCc/C1xfjjyaxt9obP31ds3um0cvd+CufL0bSmtNHd/ezavh8o7DoZE
gHsynEnS+PczN5eVFvpRg1edVH5DpN4FHpXc72n64agUfgTYQUi4I3TEabo0w29II4GWFY4r5Hop
ObYllozrXXdpYXJ+OjlLrXy0gD4r7bZZuLDtZr8PmQ8hgapdp6mFxMhTMZDLk/+KtESXfr+9Dte7
mp/P3LzvhesgQM6josnEoCIY3Kv+igbRuPnouefRKZEnFkclcp5Nk13dBFXvaJCxHoHINugFUd28
PYarKRoNWDwwKdyAyJv6ycxxRTFSQ+cYPaIyw/1y+/NXUzT5/GSr0qQf943G59Ebk+rSDoRfrraQ
QFsawmSOytqHjt0JnKNTK2hKh+BrFvz8nAXQFBx6ko7XZMaWUrqC4tbWMe2/O+Ym9qK/mKZzA+PN
eXai9dQyYtmqQMsUqbgtSkqylA3VxwxJjoXZmlsRvKRBwz61Jxb/0lSiCF2AALp1VKUnCaWZXIpW
bb+QtpibsLHtjQ0FjxbllEsjPRymqptnwtE3am9TS036ECVCsnA45oZCehbUocZIpKkvbuIwrFv6
zU9m3Z1Uy30wWmUnldH643t4ZHuGKwhjsBVfDsYHGRi3vuwcSQYeraZ9DsTWtpIlBcQrr85RwYCm
AQgZSebH0Z7tgUzODAENWOeodAWxZLvSKv8Z6DaSNcnCBTKeiItLDFMA4Wg5k2BQxTFemopgaHGa
0HJPSZKIL5EV/aG8DTioU3sbUgJkrRzrw8Cnic0xwXY2PGWQ+rhtPO+0VsufSvnz9hrNbTgStPhi
xLxAF0y+rrZ5jwpD4Z6CHriE1Rj6enATZ3PbytwSWSTkaEJEXpQ47HIMiNv0YQVH9MmS/5T99z77
lonfuuTHh62QQqUHhgMK/fb08R/1Wh1UZuSdTAOaahroK5m+u3RdBUu5mnGdJ/vgwtI4q2drAp14
2Ili4J1KtHiNIj41ch/YaM7+SDR/G8jGS5zJv/5idNAPwTEpw30x7a9s/UCXe4e910Nx45PsDrWd
2D/5xlKbyzW52Zg5PbM02eUZPIGlXBjuqYJtca1YerQKoIDZlKqgvfiC3Nplj8SZLyXDKhDBlqfZ
4NlRlCsb8vHFko+f2TwMl4o/AN8Z3gUU4pPYE0v3lFraKk8+CUNiK+pXxfpze4JnvCKUIgpEjbTB
wyw9uQ4lxOCljkL2CQU0d6XQbLOTLRoJkwy9ttumxlN1tX/OTE1muIpM3Wqy3j0NfXMU+j5ZpUOE
bGTl2FExoIxh2cMAQrZZIoCa3bjwt8FVirPkqXq5ceMg6+WWXr5jqNFwMfjZH3LoY3KTVkLtVezr
b6ZTqB+/pCVmFZALZUdoDSc+pssD5KXVzD2hobeLob0U43ztAP69Pamz+8Qifcb7gnTGVEMlS5VY
zXXPPUVdT0GoL6XnEK2ZTZ33oDhj31y4RecWcSxzUmGg9wxA1eVcppLSODrqergbq7yPeYRudbdP
n5v6Seg2Qb5JpIyKYd41+9sDnduoXECjEBIQJ+KES8NJMySyF0nuSYEE0+v90M71YaOq7sKEztsh
B/BuBnTwpR1Ym1qCaDyOrG0p3hT1j2ppKHNrRpj+r4nx72eOlCiNulvoeqcceHfu/iyNJ0t7DK3P
t2ds5pZjvv5nZnK0K3IQQpcJLJUngAuMwu+w169u25idLaAi7ysCDGoSH0am2CqNaeI1zWozGE/F
oG3i2luwMjuSMyvy5YTlEEnWvcSaKCniD+FQRHeJqS653KWxTLY2estD1vQOY3HhlOgBpjUpT+aK
WsHtSZsfDu2hI42mQtx7ORy1aVySp+P6d9apFcmdeeVHFQZxPHCO0Bgr08x2FezmFFahR2udo0mk
aEtlEm+8tj8YnSz+xdpA3kdFfRzLFa21bmQIXRkJT0LXe4lVHWU9ecHnzC2MjO6CCAp+FBqfLIxX
42+EKnWOcdFb61Ltf7VK7z5YQCE+mhYaU5nMGxgRXm9XjUOhk6sJ5APOsRzpRBS50HaIdq6IRbOV
HplLGOG5gRFJIA0DQJiLfjKwoosapS5w3kW3reLc1vV9Q23g9m5bMjLuxjNvM6hCpfT5eENAJKk/
h8VT2Czc7HMmRiYvKhxjhWh6CSkdnBe95OMznY3+3Qm32u+Pj+HcwCR06HlpIf/huqc6TORV7KAm
qXZ6Z2t1sgR3XhrL5HCiXBNqTspYRJylAbuy9ltcoreftcG5hLwc0t4rtGLcJpqc5gQkHrc1Urvl
qfyLNMcY7/xrYnLHZI2ixUOmC0cHtvmgJt+0hK6du8XOLUyuF90tJNntGMQQbrtWWvlDtkmcZKV0
C+5yLuQ4NzRZ/AHia1nOWfzYWqXhfdY8W9E95CWqaUNu5C9heOa8MxQMhIAjQyEaQJfnJVFMis8C
44rtNAeu3y1lCOYMANbnJT36NKQnLg3IjlDQg1BiIP0lZT+XqsFzmwuvb1HPIP90FRG2tdaAptbI
DGTC2hnk56j6kvpL1LjjpE+DeQR/R2pcpNGvqGhqVrzy/YSYOsnixnYiUd+5hkLjVw8Hetd6/S7y
m7aAm8OMFxgWZidwBCagMAsb4hQeooViVEl6JBxVdF8HKbW1YGHLzc4hL3eEBqDbuQo2w4Cbri1C
4ZgZenzqUtG5j4JU2celEy34zrljNFKrESlbI4PQxN/olZ8lTTYIRw1G31Z8U0mo+OFXzu/CPTA7
ayYZHHAW1rWgZ1mlA9wMbDvF2xjN2ltCDy99f3JuymbwitithKPlPhpoj+Rfbt8BS9+f+Bsl04gB
jPHYtGurCezY/HrbgDS7p89maOJoCqe0qnK04JsrKbYl3w5ehZ/oBf+U3v9phLWg2sUfJaNr33aU
vfNy+xfMbjt4kOlU45VKMufSMwi+2StouuK06w3KIAjESUuiSzMmSH7SUYh7AHt3VYQcpA6WM888
9rUM/WG/cgYF7sBftwcyrsXEO1xYmQTsbUJ9rVcF4whF4Gtsxdu0c48+VFQrN25/q2h9/oU94g4w
l3ChsL8vJy4XDacq9NQ8Opqztep0rzWhnZCrWtG5eSdXVFpvG5zZjDyA6ZukF4fGySmLpIbcV+J5
hXk0gvZ7b8Vrsc//uW1ibqUAjIDjI7AeqXomY8KPV+aQGkfDeZK9F6U/NPlCSWpumbiJxqB65HaZ
xp+l0w59kATWURfSwE4i6VnwSnja1PgfDcFUEk7B3e1BvVcbpzvj3OQ4sWfRaCkruZP7PrztdbsT
oLJytXTjxeZzCwhT8tytEJg7L6he66Y8iEO3abPok94j8i1Hd5pX3PXZ0uvyuuuRzh2KZRJSZCga
XZHplJ03KJbL+0Jp3ZdM8E9tHG6CJr6vHBihm+y35PLj8qRdK94SV92Mz4E1bqSqQ/2YC3uyc1Fr
Ch0QFtZRqaNqp+pOtUI2L9t5hZtt6jhPHzMv+BFEVrOwg69hV+Oo+TL9alin8e5yJYIoRHzJEayj
lNTq40ASc9+Vsfjko/73COVXsEth+3qsiy77FHeFuKlAut1JcfV7YUvM7kKEFdiHAIm4Ay9/SKcb
fuUXVP10X9FWRViqtjtk7SPiz9IeirjmW5xHoQ3vTH0oSq94TGjnXSd5oX52Sjldu2mQrJysy3cw
6rmd7RVC/pTkbvh2+4fOLtXZ75wcyFrKFKX1HesIusNbeVnW23R26l+qvnVWWaV7u7YUtbXlpUtr
NecKtDPLk0Mj5S0Zg9p3jlWvrE0PQbl+LSyVv2cCEfncyPgjzk5m57WOHnUYGZuX5Y1nbtNmNRgf
BXWNu46NNQIFxhzFZNeFhlYLLbShx0JRt1ZTbDt/KSU6P1v/mpiiU1qALwmxr3lsh/A1BuBNe+mp
bRdD4Dk7OkA7ajz0rqAIeTlhSWsKNOh71rFxP7klSc9O3br179ubbu6iwf8rsLEQbF9hOwNIzqJB
wl8mAQUAFHg769NtC3Prfm5hsrn0oRRlJ8RCOuwzc5/rP+KfyhJT8dzZ0SFkGQlO4fWYYkgNK0m0
IrLMo4gGd5EC4LC+SfWvQY4h7k9Xhr+5PajZafuPShh9HrxSLtfGkZJITH3kQXLlHrkToLe3vz+7
9qSiaJJCQxAOusvvwy/vOEErWseIpsSNHjUZwVSBoBsNDavbpt7LE9MrE7z9v7Ym/jEm+5UVUmsd
O9X8rXnWY17qT6rVP6VxBppHO6HG9113ZHh3xT0Nwuu+kY+dIW9v/47ZfYK+JXhPfWw9mUxp45UC
Qh09OxHJ3QLpCkX7GRa0hNP5FP8c0HldiBWWDI73xplDCoICXixtYGN+GZTITtXvvmjn+9ujeg+j
rmYXVb6RwpW9KU5wSwl0cWHgh9axrI32ji6R1yGTJfhLuuipCaN0I5Zhvy5yXfuiO5FyF8UDTZFD
lK0aOiGOvocqx+Cbzd4b4nqnZnmxLZW6WWmJ1a4sEKbbNvScddrk8iOXV4qEiuUtDGLuBh1BhTrZ
fji/ptFoUAlQtAyGcwyVYKfoe03bayJazPR+RM369oTNrcq5rfGkn62K1Po5HQgWGJ3UyD6ZUuTs
6971fpleWq2yJncW4pS5k2yQxEbgijIXgJpLe0LaSAE96c6xa7fSt2yJGWD282R6yCQAcIDi/vLz
mpBFSVoCBzLDB/0ohcfbszVXVpaBxNEVRnQEEmDiKMyyk5osVp2j4Lv9iw7F7WNvmAFdewZ0DYX3
vRkc/UnoNeNoGon5oxdE0YWxW2pORhwYfzOZaCbK4N7RoNQnm71ynQS5OsoCircWtVUoLGyOOTfP
Y4IOOHXkz5tm6gcIFyst90hsCum33GlfkyzZVGlnl7Rf20Wc/fGdJRj/rE1q1zDYUNG6grsbjZxU
WcWGbIVHaINr9Z8sj1dCw7vzey56CxWCOcdvjG0kvBYgxZy+nzOqKK7hcNSU4TjIPwMSEfRCLUzj
7KY8MzLx+GKqC36pmc5RhPA39WJ7qSYwZ8AECKVbZJ1GaNflrk+CtlJqn1iv30jKnZkuTNLS58e/
n/mIWqozYi4Oldcpf2BkPlCxW98+WHPrcD6C8e9nJvIWUsrYxUQvHSzt3m13ar1wdpdGMbnw3mlP
IYymGPQsNi+Ft/D5pRFMrje3VvzAMFwcmyjeu6XzbUjEZwORqv/fRE38teckpda7mPGTnaOsnXoF
U9xfmMCjUAGSwBlOyz9WiTyk2xgW/FRrU9g3JjW6hVhgdi3OTExGkdCzWZUlJjxeWQoonIUhzN1q
lK64YCwFloppPBeHetB1TYMTEXeOS3VhWwzf8mgBIz1rBZIbujPB9RBJXW5aJYitxBBzLoN65R1i
1S5f4mopXBxvlGlAA1bzXyOTG63GFzagEJ1jkSTPnprZeag8NV33Qmxe2bnJG6IetVyGbu3W5SrK
lrQo5qKRsx8wvWS6MVFbFfyAOCGp5OYPXaI9tonyErkdWmraX9TtochAEGckQmbcE1cQhGUXosJp
HSvfpudeGFaKsLA9ZrefguYghsguWuPfz7xNaNEekro8/QvP2EYa/U4o7t0+RHPXGL2JJKC4XoAp
TQKFQfYBa/ACPBYw7ZLxCJQv1I3lrWhU0r1bh9WebCRSczntvbctjxviasPAWgD9gkFkN8X4Kuhd
x56Jn0ua4I2q3kkNlHXW0Z0WphsL6feVYAzoNQQLnmn2NCArhML8qOA7FTouK2VQjHoAOQB/yj4S
EBQtiat3HYKbK5Lxxfb2OGft0eiHkhbwe2rVl4soVcRigU+az1c+u/4fz3qO3M9F9uW2lbndjxYw
VRYiBPrOJ8fPIFyNolY2j6DqNhKhTwtNZvolyCkoSAuv0AVb00xHQ3o/EAKFtHf9I3K/tLKdkYny
kCjJv94e1dwBOBvVdHfKrtjqTYulRl5L5qpYcFpLn5cvlyZsC12oSBscA/N7m799uIOVpJP13rTA
DUWEOPG7AnxAMg3fZIRC2w3tpt38zeyMTRH/+f5kzZtKUAZZ4PtS8uYgS+MHS8W1uWDhfyMg3XQ5
Qa5kum2bmeZRT58Vfac5G9G5uz2I2YTwuY2JByo6Q+EdOeZoRPcuDaW1jEojz6YvZSp8Mq32QVLj
T1LY6Ou0kt/EZImqYZylqR86tz/ZBEWpUNbl5jw2qG1E5pd42FmFYTfNc5Z7ttee2v7X7SFfE4GO
G2Pk1uTdDLxInMTBDt7Ar5LIPApi7je7DI0R0smD/6kuHPWXxbPzIAUNyefMd7ynyuiHXVk4AfWY
sLbdzHtr+jbc03CQH3Ty5JsmC9DJ9pxu7UXeP6kbazsh1QsyNW338VgCmmYNGmWIqLkxJnsaymFV
7x2VZ2NLQi1+3qT8y1jC980cTArTYwfI2CB9lbcT+0CRGk8yji1yp29m9O32Asxsa7L+1DothsLp
mcTAQ6H3EL9Qjczc7EXz/e+9JpYoa8T723ZmhnGxzuPfz+7vokzp+BsC86jV921m187C1TLriGmN
H5s7aSiYoqib3Cpy13DH7+dbap+71kEaLd2pcbqGRGshVJgdzZm1ydLzhAZC0oTmMYzvg/AO1qy/
mC3YN0aBwZFSbVy1s9nyUiWXmigxj7ml3DlF+aVRzJ+3TczdxTw8/zUx/v3MRCn3RZEbvnlUncwW
o58ktlaq81B1n2/bmdlgskXeZUwBj7JXE8/s1kHqabBwHilGB6tI14QdAiAdDMxCtOA/Z/cAjQrW
KJTAfyezFihcAxSmzKOclU9ZHW9Jhtw3kfdp6KO7pvswp9XoukxxzKnrNJdOn/CuICiRh/opmd67
ItgvPiNG13fljUkPjEST0AxNiXM0oRA1vyqIR+s+/N1TDl6lRmxFdie2wk6qLPl+oMwyAGBmA+Z0
0+6TEByLnQdSb3tlJsDhGokLEc/seoI2po1V46dpk4McCWmpNzoV60FWEUfrtsgzF8Kn25tm9nxZ
o3QM3Qqj8MDl5hQMNyiDMrKOBrzuz1W2pFwz831u8BGEQ9qKptzJpozVqsnFgmBK/BaAKVriNZi7
yKHRMgEPUDQYVTUvf3+WJnIpDRZXg9QdtMD7pcDjp0fB2vSFz14EcNqIy41sNJ/yRHlMhyXihrmC
OtAwbYSx0FpNv/vlD5AbVMayVAf+oZu2oTwpKL+U1UsYj7DqZouw58pLjJVoLLxkZrzKhd1JBDEg
HZsJkYldo/9hpf1bJpl72IQHeD+DpV7YWWPUDSSaokb2mklIRm9Fl/YGGJdKrfQ7L+hh5vQGZ60a
7avVBfqCe5FHrz45kKAFoX5FPhm4/bQVys3l2qiNGFdGN/dnTfPcQyTX0icjVqQ//mDBjwC14z9V
rkjrIZXlwhaJbp4oujPtTSkVd1ntm0+mj3B4gEraXe6J9SoTytbOCrVGBUfs7KoIjZVXFu2jpw3S
qVMLF36xqlwZlmOh/c3Tl9x0xBXtS5vbp27Gf75TplncojDyTbnOW55UQuWr5rFu+QnNgzq0dqee
RPVP5i3cPjNeBH1jkSz1qFF4RfdgKYOLFDgXqN+sa8TRxHQTGh+/ebBBMzwofHBW00OYEnY6ucnN
Y9bGyrW6bZwftNJcuKpnJ43gDz8NhuSKEbgQnbrNIU0nHV3YrafuHVd9pjd164W+YEuGsBBIzfqW
sdmQ1gUyLVct5oPpq6Xs1mMhV/jW+MqL7mcPXRif+kEu7Sj2uPocWyyEjR+onyLrw+RXBOnn9iex
T5g47xKIXHtVfd+E7kOlLdF3zR1sOimJqoFFGVcCEK1bDQU6gbRXl4l8L1hy8dKltbnL9dC8U7xO
XZjT2d2o8iyFdUAjBTn+/SwW6mMrlXNUCI6l8hSUz4GKKtn322dr7sZB5/1fE5Nwi3K4k0KyBFQB
Ddre+il6C7mcWQO00yr0u4rcmOM+PRuDLzeNKnnk4CTxWQOVG7hLCIIlC5OFj7JGFXJCoqPSbWV9
sxRYzH4eEBTpIXQhEMi7HIDXITaWeCkzBJpZ6Gv7z+0VmKvis5sQ3YNdgkziNEvZC0KRtmYH8C3Z
6e59/cdIeFBvfNMu+k37w+k3WbqKjLXw9bbhMZiYXhvyqEVHoxFeYhrHycgPV2nOqzoSn2PnVdY+
q00KQQdU7ulbO/yol47PuBBXBpEnHWlPxpLqJPpAsTsVu5gQLQniLRWaR1mI79MYPRMF3S67Ch1t
IwBzuz3MufUDj/mv1cn6WUXixSX8I8culj7Hff1WZ9Tab9uYnUpI5FVKuSa9j5OwJkHu0o9pHDqq
6GaGTmv7cWALw9e4OtXqp7oM1v9H2pXtSIor0S9CAmOzvAK51NrU1tsL6u6ZYTWYHfP199DSnc4k
UVpVI9VbSThth8PhiBPnyOkDNxVUcMAbhO77y1ax0U4Hu04YbpHyjuYHq7kpCsW9u+V+ToZYJxHr
rh3Rt607YZxlP93eeGl0d/aSyFbUu7auKgSDKLXjgEHieOUiGE+pyAG2D8dU/DKZuCkHiInapvW3
kQHdGAmqH67v16YlQhEDUejS6X/BkYCcD8x/QHrUjia0+XcycCMn3ZlJxn296/RdjDg1kDSqFWu6
NVcUo5FpXoRH2LotMirqSJKJJk/RfNMQf0qCjh2a/MYuFO+hLbNH5z8yzZjfZcPaPHQ6hC+b5Ik4
/mjeUfZ+uB6CpIW5Dr0wkAtaHebSYW1TyDR5otWdVgSupThSG3ctWAuhjgE+rCUDtzpS4MYw4wGp
k3AYpkM86N5ksF0JwUYV8e/mQHDsSNCYNpL/q0t2eZsb9TBaYSQgXG9kN/o03wD3WqgK0xs7gp4R
hHzoHgSceL1iKaupXukdC/vM8kTnuVLFw7BxYFFltfG+I0BRgpTx/KpqgJge54ywkLIR+Lb8ddSa
1654N6ETqDHgUVHxWvRVL7JAE837bgYDSZiNdwuInr/fYy/BFbhLyNIrsIb9prXB0SaQsnAwISN9
qLqXd5/+s++vTDeLc0HYjO/r4676ztt81zbZznEacMz3ntO+/yTa4BYHhGhRVr+QMemIlc+gMqch
RQEZqRCFL7uUnMN2oPSItidAKC/fExqEuISIRxoaM9cfp2h2vzll0XodrYfbuIKLsUeruXdKPGtM
XuqokRvuoUIy++D0Dm58SJseatea7t1RyTu4ZZJIfKFXCl1ZC1fMuUkCA1nrs93RECISLwjTjiyu
qsDWIhXtzYZjRXV+aWmGS0Lb+eoY80LPRGSVNDTzwcMgHkOfboNnnJFC4SELrpvQltMA0TGOMuqT
QD2uvNNcuFJwyWlItBDCSIEJLlyHvs3kA6aKyB/ctICSLqj81fI5ZUvjpGYhcV8Sm3tEf5j1t5ze
V9pdrwoIt/YKuTPYKth9L1v2RZJXVu0WLGTxOEDkEbQULO2twKrtD/SGI334Z6hVPsaJwMAHUQS4
kOmFimfXUkVkm+YAjsPfRfPLmAK50cEZGxy6EQqgO+rIFJrpurzJbChVDQMEGZcmHcVR3BwU6nF4
dINSDxnC892yeNE7EzJvITK0QVTEuxxhPHXuoSmUZL+uW+BGCIP0LgJ3EIjgUqGLhZ68qxhyyWXe
OiwsSfkPTYRf2uXN0BifqdP9kGP5GtUgxrk+5paB4G0PNkwQpGL0lTVCFlyOLoc1gqDcr3lokKNp
l4qjtXVNLiLZMHc8iwC9OZ9YGfEyHmtGQU77KMBVZwkFBm1zFhQ0uADCIABbQxF7dG2ZU2zTUJAA
KnY18VKVtMjGewDlzz9DrLxeZqSNDdVAGvYaOgK55mmpHQztP4P9OJQAdsYHd/p6fW9+C+quXlfI
WSEUW9pukb5aftOJQYi0b3vu4hoAkKn7NE9DcpsmuXWgRk0DJoA3sCz0wMzZrPvzYLV3jdO3j00l
iZ/k2d/CFlOYg2bbSvYVcPh4qEf2QYwt6FQ4gXg0yDxAj3/9R28dGBxFpINd3A0X1THKBrOxx+U3
TzsNL0DzCEnlBJVdFRR006iQ3fpdhjMuQhY6ZCXA1vDXcQ01VI7CG7UsFXZyczaLmgiqY3jsrQM8
oldEs+uehrP+RRJ4Hdv1hvonadDUYHyA0dFGZxgCVqjyLQJA59tNCqR89XGmoT5/cuybSVVz31ox
4CrwSkH7H1jkVme9LRIeawRBkibStyYfHwtd1by0dYmeDrEKV5MEVKtaG9Ewb8jsuYMGiRc4S4Sw
u3jgwXVT2yo9oMEE0gdglDfRYrRaMNPUCmiWAU0dt7HlV7IITK27S7JyN/bmd60wH1Je70iZfu7n
UpEE25wp3Oai0YUE4rokL2auGWOjY+yqa4KmmdodUC3wo9QY96yQteJy2HJxSPlC0gbdR3DWq80T
jHZdIWYb6AXD62PzMEqCxprpcH1Nt2wEh8r9XegA0ffy/xOXk1alabRWa4dWHUbaQ/H0gc+jI3mp
a0BHbd1XMtWmnRSghwypPNRBqeJe32rwAKLuz/dXq2TMrZ3TDN8vOCuYR5uMh/UsrU9OZtBsQXaY
h1aXErCdJKsPbaRneOfyyBvtRPNrnReHgvBkb+dAV+Ronw6oPg5frabJnmQ/oZRVRfltJSv3GNdI
HpoQt/5WFYkKn7P8zrXnR8kQaVy8+i45CWIoM8UYFPURl/v5bHpN8STALTo58S1FQ+T1Xdmy5UVU
Eq8ZgOUuoaok00EsKoHMqI7U/Szv0uKJmMfrg2wYMApoeI8ju4ULbZ0SAlWmYQiCGgkvXopy9MiA
/VHBDFWDrPyPHuf9UGR4FZGEH+h8kANqMa5iJhtnBGh0WC/CQhR016g/bpUOaQVKrq4+vEFUImBF
ohKVUYyxTtRFMXr3mxnVzamMXuJO3jv5/HZ9Q5a1WNsYfj9eWHiygaJkFV2QuCVumtRO2I47Xgb6
Df+q1d7Y+lGkCDK37OtkpPVkAFt0EqNondCttacksl4iJo4xuAgyokJ5qYZaXQm2GWlJzgV69XkF
wkYWzI7wUlQXU/nz+vJt7BAu6X+Xz1y9d4wS0j5VhiMqWZAK6EErAqnNmeDNtpRIoTK6TmjKcqjR
Po/zAlXo2xp8n7q96zv2MMWaInreNISTkZZfcuLzJ7Ri69NyMtvuR1ka3uD+cugUgLbMM9u/MlUO
enPhToZb+WgnSqq0pMDhFRbxCnsJSxUHdMMLQD3zz9ItEz6ZENMjLl0JL1DlR2ntyfilUN00qkms
Dk+cyaxBIA1vNkJE/CelintYMYU1XhpuZ7CTBIsk3LeJfddT6tmFClu21bB2ulBr7AavG6dpJag0
zHbCE0G8UTp/zZzmfqiMF2iiv1Cn/ltE2sFk6Y6CurAiKmWR7YkumXMQIV7SohVjDJU7MtlABbqP
WW0fYjf+JkZdcZpUwyz7eWIScZ6YFD2tAHBAuiR3yS9quCgtEsVR2hyGIruzlOjNC7Jhw50EcbTe
DtP4S5V+F/E/RarIPW76BYA7lqK84SJNfz6TLLFLKxkAP0y0BwbqfYuhKy17JcXrdf+2Vf1HbvPP
QKtTlIu+GyGXZIeRbIK6nXzHifx2+FRrqUfkl5g/db3ttVV5I98t0YH8Jx7zOnIgqKygqHM+Rysx
8l6kQAyW0cPMb1LqZyrK1s0DfDLEyiAgEGulVYch2sZjwyGpFaSM299fyvwAIsKwVxeRWYCbO45t
WEJkfxPZ8IWYKs7p7R0CovY3mADYpNUysTYRhlkQK4z1b3EMOT1N1J3flmBKs9IWHB6QXLXlJ15p
N8Pc7SdQJFy3kU1bRFSH+S1hxFoHoiApYliW2WFfezULrK8FytqVInrYyrwg//bvIKuVjIRe2hrF
ICN0TtDKOoifnUbLL1Vnj8+aq/c/yjked5lsO4Dxo1nx0NtMxsM/Ld3/EEG4gDsUQEmRjAs7NCbr
NqnyA9o+gg69dQZpXtFrfJCJ/CXi7C9zam/Ab/KUFcOtwwdQZg+3vFeJBG89DdBRhtY1oC+WJtjz
szGO8dwPVWSFs9bHXpZ0w31cpTzUs1Y+t4lLDzERqtTB5qBAfCyCH/CMa8SEBgpefdJzoAyL29S8
g1QsyrmUHudCcXVvbTZ82kKUCBjVRVMxmLDLAj/CCgnCK0j3CnRg0d7LyuF5HmZ9J0m1j43+mEwf
6GTDsxf9XuiqR8/0uowbu06qNzOqk135vaO/gOu1gO+23KNkiktiyzWcjrSKHLM5qq1aahYg3Qcz
Au1KcP1UbvEuYSpAm+KCQC/9OrLXo2Kei96wQrsQXHgcXGOBIRuQBKSt+DEn9Wfc+blHar3djYle
3AroVtyPrBVP/TgMN12WyGOdmsKXmrR2dWEp0gBb1+TJD1w/CKwk0yzSY5elmd12VQUChdYT1gdc
8OkoK8eR5EaugZ8EZWCOimNgqpKDm7PAJQ8Pj15EoBjPT2LRUj1KTFz2kP763tLoNrKqrxEUpa5v
59bZg4cH2NyF0suFlFQBTKGlWYiQXDD981aAjUg+Nlb0yyjHr2YjVM2Jm+Z5Mt7KPO3OZZ02oQ0k
nvUg4tVjVH8ArGFjMkhBQtbikhUTRYKOIOttAeniZ1HQ1vvR2uWVR5o7U/WO2tylk7FWr5sBLHuS
lfCXInc8q/phGbVPVOH61kUI4QccNeRtkcRdmRrNHTSop0ibaeKmihJvKptjnWmeOag6DzanA+wa
1g4pmwuqeT53o+RsBOzZnH4JiTrlbL8gGj1cNzrFMOubHcJG2VQ3GMagMqxpekRGeWdaqiBz09bA
AvYbsAZ2z+X/J2F5WuZTk4JUPDSi6e+4qO5JQRW9U5vH52SIZaYnQ9Rdid7Nehli8AjznXynaffN
5AtVYXfDBpAWQqy3cC2A6HsVL1spi3va4ElYJG+k/NzZL135OX25vi8bC4bcGUrUAKWh1LXOCmhW
02cgskVeCLOBKvj7XSaosG2E3wgr0R+8suMYuPDZGRo45skrZVBZiqtv43o/+/7Kt9RGNQpAQaxw
ENW+tPnd0I7PU8mDwQQxijP/AL/GN1CuKYbd2hoAW8DdZQPdQt0VfB8avdOI2pgVWhlUgHEs2z1q
xjV9u745G6aG4790QViIXC5Q+6kBTvFWQISTj/oNEjvUA+fegyH7vZl0R3MWCpTd1kW/+Bsom4Iz
CrIza9tOcr3XnGq54cgzJV8Ano/vrWIOattKniM9Tm67IkF3mtuDGJobIef5PrIysDDSQv/R5zq/
QVeYKnm54TxQ5MVxRjIZC77uoCdNXwvImSOIs+606NukQWwEJcAPLDa6oRb87kJusrp9k8yECk0H
DnoDvYRL+9Fh1ou3ubQ/YxduGQqP18fbNN1/x7vgjhK1U82ZwJ0V54juA6dfVOn8zPYlGH7SwW/m
m+sDbh31RRMGAGJwBLA19IsjiZ529oQw0Q7M1iuf/9vnV+s3dbld6jo+z/qv061uf+TzIFOGzAzQ
J6j+n7tdp6yGRtfweW7fudXjR/oikX398/3lLJ649RGRrGwjfL+4Ica+TvfXV2drt8FWAMTHUv0F
Zd7552XNtAzvDRa2Be+81nKCdG6/oSl0V47DroRmoOHkDMxDqqB1y1WdDry6Ed0RknITkQCBQIBo
zHt/YFAPJb9GJwquT3HLvoBcAZQUuDxyEUnk5UgtoFsYgrDPmf7kKiIIxefXEcRY83IkNT6f6TlQ
W5anvx+uimfwkoOH44NrX22R1ZJukP1ohtRuHL8FtPTAIMKlGGVrP+Bfl67xhZRvnYrqkhiPQqGZ
IeGHYt6P9ZG0R5kpchybowC3D2z2Iuy9novh9KNRDBUJBXI2k2nfOJxAGF1rAxSzVO55CURWhR/U
FNBbg5vQXEKvc9vOgIie0PxPwlaaMToDRkj72F/qvvrWALTtFZYbew1yGtfNbetEoTQLJmp0fi0a
wuej8pzGgJlOJqDn4q4GTtMRaBkwsx/Qrx79Pq2+mi6KKH3hqiiLtiwRaLulec8GBmR9S6JRLweF
S2yGet+/Jty9y2euuIm3bjzkSiHLvoi/Az59PrkyneoicRIzLNsj1K68SAv65Nv1BdzatgVritq5
C6DW+lUPnh/gAtwKIKcYCR/PGPkv7oKCj5RW+Q+BktmxANlqEFUQs7k+8ubscJXDXnDvXZRuwZnH
TKHjDBjtNHwXTjN9doRVBIKMKt3kzaF+A61QjwYT9upWKmZLEluraRjl1UPq8GNuJLdRlSmS6Jsm
8WeYdXkFBfypEUmDYfihLv1cKIKT7WnADtCM4wKPtjpiRma31WTh+3PzUMvbPvrhGG8f2BQo7eIJ
ja4DoIXPTc7RyrSt8BYIh6r5zOh4dNPor7p3/tswvzE4J/fsjBJkNDaWiXvcrIOKJO5e4sZHPimx
FC+1zUX7M6Pf6e6ToRJL7+ekdMxQAGfBEmT/Us+2FJ52Wfm18wNc7v/L9rskdjJIi8pCqssY0OrU
qomH5IB25HZFd7Ltc1/nwPGMphJ6tTU1pE/xYkcrO6RzVv5hhpTEgk+noc53Gj0m8UOWK55um0MA
i4QRcKEDFHVuD6KXKZ24DvzyXHwdo/rRLPiOQaTt/WYH5Pu/wyw32cn6WUbME1aZNJQar1/zlKYB
41z7Ns5GrxqKbOwV+p+RXINLRYPC6jU6GTo3zSRmIYReqTekdNi3Wdr6tc2K3kvjrLrns5T7qqyr
wGkjyxdCm/wWCqY42BKA57zLjx3EU3dTbLDeG6FofGj7qfJJpbe3DsTzvMzqRm+2+/TWquqnDK3s
n/SsyaHRxKJjjHajvQ6m1UBWPZTp0U8iLQPuvbF+Ra1ZlR6bu8gfx8ryEJAUnjuOvT8mJP5b4wQw
1Er/zjRd+4oXI9lpiWzvWzkhGEZ9F5wGFI3VqG0YULrUzRcWxYaXpUka0HLobhpWpXt9iFT5xK1Y
A44JmWEAclFdWxlKVadTSzvgqF3dDUwTVFVagy5IUDjk7gfc4OlQK2NJ4oTW7piwMHbBx/HQ4N2p
YireOs/IjgJRBvoBdKOu3GCRuXNW2PC01dDdL8leUUUxxNzYp3Jw6L5kKo7FrasD5xiFPR0UORfU
Hz3t4rbXqBkC6vTDtuUe4J+nD5yxkyFWy+amcTQMhYlowjACabBndzKOTTndXB9mK6BYGM0dcCJB
avHCKVX5pJW9bYJtl3/uDHE7N/PB4hQA7UQEHXjovCJXQbU3lw/WjvQldRemvnP/MWsxyYcUYaDF
nyGswnrF2m1830Vd7DdXOyLNdXkMErks7y1hhtJCl5yTek2UKqx64wAhmASlLvQ64JjWbqmaol6r
JtxTluP+ikmnv/QmFzsuNLqjo2EpXiCbM0LtEbACxOwXinhj1w5TP6DfxjazXURYUA+K6HVzQicj
LL/gxKePWjG7Y4ER+iR6Lpl77LXkruln3+5LVWS0ORuIX4ByBU8dtA2fj+VqVT8vEVNoD15ta7uI
GfvrZr34r9UNj+vg3xHWsR3U6fB0JohWZRb9iC3AQKdRfHEmeLkPDIR2XQByEYRd9EtCLGtsiigy
w7ETf2uRkXjObCYeJ41qpGVRLqZ0MtJqgwR6EGciYXHa1y7b0c+LAIHt91kAxuVZKpKlm+sH04Vv
g4tD6ul8hyAtjX6KGRESbbvPNMt3Di+BNnYU+TR7yxIWPRrgI6AGf0FnQcncdKk1krCb9MKTOgfu
lHKGrr22D9OOsaCset1z29l8NtO2f2X6JD0TcVrnWU02eZFl18htdppzr2V5eszSRTkEmkp7wrrp
a+FMFvhvW+feFE17Yzla9Qq+yNw34ki8YPPyOz7DwVLQL/vSrJNjN0SgO4kk53sS0fIuylF282wB
+ho7odaRN13zCWRJxZ0bR0kg8+Pc9TcNGvOcOHCKAG3ihxgSchME8jR/iqOgtJy7LK7pA+5xJCe5
aAIdFDLPCZQi/UrTmzvDGdgTa534H8Qvzo65WbtvsnHeN9JJ9+VQteiv00dfjIhaeqtOffSJ2P/I
yk49t8qIR0SvBZS2086MnGIPxGv6bOdafCyMrth1gz4rNm5r3xaqJBTw4MKBdTq3D01UchjaDOeL
3JLm77gUihBdNcAq7CtGbna5wAD6GES3llT4h83PI6WH/AfwzhdNu4NFBY9JZQLuWP/Tm8OnvlL1
BW8EJYvcHzS2wV7lIEd9vkRzzY3JFQZB4BodQZQsdPtYlW+yedJ0FbJtqwviN4cOnCY2BFTs54NV
g4Q4RcHxbCLdDtHQK2hL9qDNOqA2fjT64VMG3WRq8dgHgOX1ugv8HSOsPROgMZYFcUu8ddcEEFPX
5sBRIVQx67zx24bedYlzIPCFGWSw5zZnnpELdEw52jcyMctL3PiAyH3yeIwOcMWvWUzv4tegAQAI
c3DZ4Y45XwqS9H0ywymEVn7bAAQTsdoT8U/X7III8k7EyINEPKT6z+vjbnlMurQILWHN8ho/H1ar
ODNqQ5KQO3dkvom723ZQOOUtoz0dYrnCT65oMRhiZuNEQMXz1j0UqSICUH1+tXAz7vnadOGLk/6r
aX99f7YFNYw/67MEoic/ntXCGNCgR0LymU1dYMVmcH0DVD9/FVSYtC+k7DAAn46WXnsIMhU+aStE
oihZgSQPSpjOuk/SqHKXagAso4LYW96YcnropAHlD10DC57TfYDnekH1gY8TUbKBNuHzJau5PTfl
TAgSiixIZonjovtDvru+bluzQtF90TeA6Cr4OM5H4TE1U4EMe5gapdcYz47zwMvvef7634ZZbU8k
63kyJYYZDIAtybNpP054XBhxonAAW34XrduL/Ab6Z5GIPZ8PqGpLO0kFCTPIocoasJ/egM4R+M6q
GZ4gYofrE9uyO5TJ8QZAVwsawVbj5XHFDVfA7ibij2nmUbi7/zTC7xbRk6PDG83updRJyIaXqXsD
1vcj30ehCwxYLvgMVnbmMJrWrDRxcsoumFj62GaZIq23BaBERE+Ai6CgSblgQwJzY9v1dWuEMrXY
azS58c6uKv2tmJoxqISVfzaYbQW6oOJ10GR8Uwoi/Yz0UcA5MiRNkjZvZa27D+DFS9+uL8CWyaAP
DXgKPEZsvOrOTaaZBzMes9kIEzM/pC53Ap30DyRqJi8T/K5rlOWXLaPBZYkLCq0d9KLuhrxQLgEA
hNGgr2Pf9R8Iz6D4uTSS4iq6IMJxOJqktSbBHVgCnW3/THKVL9xaMnBO4vdbSARecMhz2+1oakck
1KYwq74bseMLYG9netuPH+AkBtrlz1jkfHskt1th6TFmk/hQtzgWPFes13b8dDLEKjfbjOUkgTAm
YePMHImwqnrQahJh7RgBkZDU96wry2OVSYFCMBpKjSXvd90Kt2yCoaEMgE1UqFBoOZ+mlpM4j220
5gpjJwOoQV7//JafRzgEZTkUzFGTWPmpBrqa6IqdWFi393ryVFV3bXNMufORWaCiaCE/hlLfusE4
FzXkBWKThYXpQ7Bd6IqtWs7iOrxjSO0ga4lc30X36FC3WV6PLQu5eLS7txlUn+kHPDquD3SQLnB2
iAydb0TdAarftiDM4PSF3A+ZIs7anAHcDCIJBBIXjIoyFpxMEWdhl/ysR+ZDUzAwZsUcNnfbBkoa
BorGMbq61Wk9ZzV4AdCLjIbR5zoOymwXfMCg0CSMt83Cf/QbmHRyLbVRkyB0iFhoRTub1+iuSz2e
/RrEj+vjLIZ5seMn4yyu6GQcWzRxgqZnFibZWyJ2SbuD8HyejX46Cc8QHWA4qur45hadDLlaPeDO
zaqCWw3dcY+uK2vex8P++qw2Nwh8zqCbwY1zEabgwk3BQDjACnQUFNIaoJLEPM5j9k2jKhmaTc/y
Z6w1DAMY9kyi7sDCXDcgW5fuxvL1+my2Fgx3OwTpkMYBGmu1R8RABFGZMxYMwrm0el6A7ZDTVgyy
eOG1JSzNQKjjg6QKWetzS2gnuy64A3IEYyytT11pgzAWbAPMI9rcC4+N/a94EOVxjvTZ49KK/XTM
bnP2MJoU/OxjQSPfqjl7jF0N5KVkiKiPvGdTe5U0MoRX3PzUos69A/0n6kipbHc5qCw6LzKQCkMY
Yv2Sup3czMmAaFzKPN3LybK+Ch18xzF3pc+orHaDWZNnMWSDFxPRjJ5dRY8uokLRCz+OD1p3KGy9
/zuRInsic/oXYU38OSmNcseGqfQrYVaeU8jiDoFU7o1zNe7JNA+eiwv3qEdZ8fP6um6ZB1qZFzo5
YAiRQjhfVrPo7a4SuRVm3a3j3iK1dv37W8aB5hmyVMFddGSuvp8NxjiVFL4oQhqkaTVgiK2bzGz9
68NsTuNkmOX/J36iMCqzSxlsUK/9ngaDUJxY1TSW/598fyZNHpcE32e4FIZHRp56FTPsYsDnBm4A
W4G+HgTIaIVcN4wZ2tSNRQE+k8KM7Ru3BxYmAXJUzmAnKDpnukunsQ8aMbLd9bW79EYgMWOGDZF4
ABZAb30+N5O7Xd4h8flUJkFq+xkMG71NvaKN6nIFDRsSwA4OMFzeBULGbOsKDCBF8TQgX2iDn7+c
X91EkWhQDbIyA8DmdR1AmAIRzmOe/jWR20pVK9kIF88nsjKF0gFyhAowJIjuYNn3uuuZiBWNfYLM
rHvn2N+U2klbxo1EJR5ByCg6qNWdbxDRgdWahU1Di+5F/RKpQNmXBgA4+cn3yfn37WqccmqDtCWR
9/hD6rgkezcNrpuZahYrT5DQmZrdMgtu+eVzr4IDX279MgkopCDrB8ysvZrEBCgr4JqYxNx5SHN2
5VtSf8CXAb4BIis8ZgFiW+08z3p3rMkE6MMcM68gU4F+QxnoZvKBAA6PN1RH0SVzSXynCaQrGNBy
oQui1GezYOl+GKPsxxzH8WvdzB/g58L7F1hQAvAh1K1XGX3ILEwdlw28W/TKHszx2wd2/uTzK/s1
WacPODUsNAzPuCMqkMGmYSEqwOtpSec7q8iAztKtGK1YCNA9bY6Zqs1r+/topoNmsAMy0ZXhEqsU
KP7hCpO3lQZkZPz3B5YHJNH///4y/sndAnmUUtc6fJ+hxf/BrRTl482DcfL5ldV2ekfGZrmBhy+O
9Jh+KFScQVsjgM8QzgkBLYKJVQCIUKmN5hlHTzg3wjiYIj/0QijOxNYunA6y2uUskixmJgaxyrva
z6d33xyANS6c0ov0Ouh1V59HiS9KHEuw0HQ+keq+Jb6ku/fv8/I0Bh8y0AkY63yf9VaAAnV0GPIM
N4gwq4/MADkf9LnANQHXcf75CNxHgLkKK9TLQKZvafU4Tx+Isha+CHjZpSt/DXyAuASTBkWwCJ2s
YU87p9mNY1Mdr6/T1nXkoI4FgAiYPy9gKcjVcfQ/uaApi6FzoNHkAcR3Bz3u74GwDT4wFtBySIKj
ioW8/vmimZOE/iHwdKE2OI0POmF+mxpRc5iLAagwYibm0/UBL88KojxQu4EyjIB3Z63kU7DJMaAm
wkAoh+pUsrOtbIfc2fVBLs/K+SArjzIXHN16BQbJmgPnfuzs/9v3Vy7FSQU3o+X7+j9D85K3L9c/
v8FrsPx+AERgyTpWaWXKzCpqLGCGCwM6bZVO/bHWvKixUWlpu3s+mgfcwroHQSLXN4bypzarUGWX
NoiRYWWOBcj4Zc8/aNi0PhstGuqNuDFR+fFkyvdNyV+iunu3XwAeHkIXqJARaGPSlfsc0xySOXNn
hl17kzpHVdy1ZXGAWcDlwMovqcQg1JBQnlQ0nMzRh0ZJkMXG3p1VRfvLTM2C6v93mHWLXcp1UJfO
AkGkVnT2oWYRD83RKD9PSUnCOCU5oJNFl97MlZDQQ5iSt+tWs2X04AlGmwacOE7q6ii3XEvA9gbY
T4QUfjn5ZSsVzkI1wirEHLQhQbHANsPkVabHgtz8twms4oyo+/8EsjnzJuEXpYpMfLGk9RPzdIlW
fqESwKXrswXAH0n8ot4bLbIdR/oDsurvvilgDYiTnYWtcHm4nPtVIas8KQc8Zpn707lJjO/Xl2qj
pITvI72JgixIhy8xHBwZzt+8xhF57bvP4K8F7wVIWD0r5j6XEk15s5cCvJMhTzgY+95KvMfs/cU5
/IrfIH9QdC1MOeez5JLJukmQx5t/lRTvjefrs9yyN+ShkcQF0w/a5FeLGLt1yqO+ZOGkh1r2xXg/
FA+F5aVrBTBWxD3rgCQfWztrEU+EI0puIPJR2PMSMq2sDaROAL0zZwmb14yVVc2gNmxD8jdF6q0w
f85H7TtarLyCQkduUJV+N9wc6MjBGQBvjUTWOjbRmpIVJIfqTVxHgYgOpSP2Y6S9366xVCgtLyEW
ot2Vk9GloOhShkSHCRpYVJTH9xeCwHmE4gbcNbKduHzOTapODFP0lcafeP35l6xfr1vUxiIt6Rfc
qdDABXXqKsrtACw281KWT0hZkCEoze/uoBhiw2jPhljd3RXnWcxGDMH2Gm6ARpFG2nBheIIvwGFY
Lh6sqw1wuhLM+E7Pn5x0uIFuiU+NELkYlFx8fVaEOaqxVv6+mFJoxuoDf9KSXUowHV/7YUMZ1vxA
vHM2qZXnN0CXrBldx5/66heOlNeiodmsH1IZ31pogYoLoEoHKRYwo9cOropYfWPLwCaBQ7NkgdEe
t3Zjk0QvR9zyJ5t9Ep6tyvxthXNn319Z3UQzXomu4U96vWfRG3HuWQ3qsuMiMNklN4LuWPpAY8W7
d3NWaPT5DZ9BVLAyRLxXgf9Ea8pTMt6KnV0rPr9pHAtongDBirzDctROXu2ukZo9yUr+lGkPgzWj
OP2a9aDJgEblFL8b/IV2G+RlgChGTRJM/udjNZVRi7gA4RqffB2QWJb0Cr+24RhwiyLFiPAT5eF1
F0XTAOieTg4OEljEjO6hQRZNo9/e7X0sZEqW+s0iikVX0yj0ZhihIlc8JYOfGX6eBrPqStuax+kQ
i1Gc7IpIWSMzUP8+gQY2yMY3KH80qBFdn8fG4+BsHqutz2u95DXHPKIiYI4HGDZr9wiur4+yZWCn
U1l+xclUaodPeSRpASXs3q/yv9rJRU3pV5odLEexMZsn9HSslQfQpVsLLcVYzlyj50nfacBFQ6nH
k4P4O+nlvnP6HySug9iVoVagTem/zXXlIWzwT7k0s4on2aZ+jgxe092L5hDXR5opnPrm5lHq2M6i
8oFC4vmyFikadcmIzZsoYNvmY2P7o7FnlmKYLe8DRvL/D7OO3TgqUgZKODDEhHhuVnsdUcCqNk39
pGyzssKUaAlPaoI1m7534LaSzk+iarHfMgxUbQDuhRQ7mBzWpGhNYZZNXgtMA5VQEEVU0W0X35Uo
UvbWT8v+1ulHTQ/0ZHfdHpZNWIWOZ8Oubt6s0DI7ijFsC2DljAVEKXTyifTGftcR9M2poscNq0Ck
isBoeUDCQa1cU87c3EBOIX8iRQATBI4/m31LpXq6ERGfjbLyTp0j0jaSVv6EigGRNza9accfjSuC
FFRR7fzz+iJuGAhGW9JaIA9xL2Bag201dZVp+VNJ/jH0N6N6HCvFxaQaYrVP5VgZBaswRNXs+/RX
xne6ShRv0xROZrHaGaAAW17YKOkhoj0a5XeafXahwCGGv1j5pchuy0hxsavmtNqkSToDmkCz4kmv
7J0QP9r2ptRHhcPbHASaXsDnLcWkNauEZgyDjJwJh5fdldFhQDartD8ykZMxVhPhRdvmXT+jrlv4
aOPqqgBCUe83MbyEELyCPwQTWTnT0shTByCM/GlKnosSfDgv4/uxMkgB4+2LNjukni8g/WA7IxAP
6/P/UfclW3LjyJa/Uif3zMd56POqFiR9jMk9FINCG56QFAIBkiBBgOPf9Lf0j/WlKqvSg+HP2cpa
9aZOZnmGm2MyGMyu3XsMNJBE7EyxLdu7pF9C/Zzx1x6wjHhrIws3NTe/vxa0jLTAuLTZ0Wkj0W4L
/f4vzNTJ908O6OQ2z4Jq6kucvr9/btMXrXzz1S9jyzBTJyZmlzg1i87p2JDhMRSz5rag8V/g8H9v
YnZPuxIaFGXRZcdRrkhghFa2U3TJF585GxPlLwoASMB+rEZa7mAUQJOII/dB0zXoceVfCXMpR37O
Cgo9/kQKgraV+c1WuI1LEkeKo6H2wtjaYjekCwfwzKWC+/9nst8CmnDeX9tqSQXJA1lj67axZW8z
9GPV9Hs6bC7vrbN2AtRu0QA0wbBmC59qnehLjuYiO6hDNQShTxtoawyh1D5ftnRu0iBJh9w8OM58
SDm+38Wo5BYsafT6KHgWV+yVoqFHcXPBOZ6DWIDw908zM58vem76qeowIKOKU8YAkyxBhtNGxFpl
Q7MtUj/shBUO4vk/G9/MZQ611o2DNtbHfMyizr0tbDPkS3nes5MIMjowoOFW/qDq5AmHuOWI5arb
ft/SbjP2j0n9y9XASWIF1cBJJxR8MTPPbCtV+bar6mP5pOt41B8ToDQvT9YZlwm2Q6QNp1cpwovZ
tgNSxQp6D9u7y4Zd4OQxeigX4oslEzN/g2jJamgAE0YBxnbSfzeBvbs8ijOrgTpjgOI7rjDA2Wd7
baRmU/hVKo4Dy7e1LG7NQaxtfykb8TPbOQtp39mZba08N4E2RMB+zPNs2KOF5XvdeiB2KwvrOvOo
sQM8xoyAYvNWg9MlYZZ4/o2yvTer1Z2jILqzrdKufRwJeFKZxiFOKGy26lzvTatYAyUa6FDUetVe
2WOR72qbvLEGOaPR1h5cIexIWoxHsvefaNvCp3r2p1Fn1kYTXrCtAi15GEvdvPFJmj/ZBqeRKwMz
7JwBrXODSSOrAU+OJ5IkNGqd4v3eBBEPxnKburxei5R3oODy7e1QiBFtq04fITAgW9OtrBg57BKq
EjR9KFkmd2Nh6lHaGfZTYOdqBR4R7wE4RAk4ld48t4I3UeK6zYqkdYBPA/0uBbH5lW9U4J/3DfIc
6MRFy+vQZaGNBk60bUz/SJidr0q6Sss9dM2yPTr1HPBYBc1dXdp8n+UCDB7QUAp7jyGH0pvahmau
HnlDTeOBmyARzAWIbRrbX13eY2ccNE5g4KMigsw06Brfu01DqL6sRFoevfKlze7k2IcCr6alUHnJ
zMw79xXosrOClNPtXBRhmt2kaKMp15cH8zNNM9/JeFggVgJScRKqfj+aISVEwy4pj4U9etvEziAc
iEJ5xAVnoWP12mZ0qBabggOc2woa+mZfhD11jb1ya3VkqqBbSzX0ugDbaNSk+njVuypbjVA8uVeF
xaK+suyIDjrwjlZTxyZReVT6sn/slRNsOO3G0BQCKymq10rRt7bhbNP1QbPSdHAzEuGTqA4cEesO
pPGqAcVGFCH8MC9MHhl4MoWG2R3tRA0h57UfyqJNfz1RDUAJQhgkuiZyjWmxTgK+shl8H325/Fh0
X1izg2TfqhHXdlqu0Z2zEIaf6cKFiRNjsyXxg0I3A2i+Hu3hi9SuElAGZtoT76cN/1gGd7pTrqX9
o9W9NXjWGFnYEuc23qn5mZvuzRJsognMd4AwWVu8yvIsHruFy+CsFfAFQGkT1aQPWI0uLxORdz4/
jjmawyKj2mRN6HgLZ/XcfTCpRqOCBGnbD42eIGwlZt84/CiLFYglA7Euf109GKt1YmI2XeNY+nbj
u/yYeo9Z+xJ4C3f/uYnysePQBg0Nkg8iJGlWSdSRZHl06J3db6xo7Dc1W6CbmrbU3AugrgcwELAk
eMXOfFqQ5gQiKBhE5d+141UCZVJWPuXkoW+XxKOn+ZibwgMQMtu4FtFlOdvddmNa3M4CuM8pBVqS
uNcfSLeXw7dSbQvny4J/m375B3MgpUCqHfnBD/SIYqQZ2C+wm/NEtaHbVSbS1dypt/htVZj36C9I
HXCFjZyn697yZWz4frcput4FMZSWbwPNN0JQ3NO13xXp3rWafJ05fh4B2ptHWlohfdV5bnUvhBoe
DXckK8YC71Y6gt/rUjyAtSuD3I766gx581Dk1HvgrstihMX9rjcA0qaO5JDcKP0ybkjQfaspUxHX
RbIZ3ESGvWrLsK5G/lCYnVx6K59b+tOQaTpCJ67NJZyNAUcoI9gbx28H7ZUOUvWq26XB0mPw3NqD
UB1pOezmCTz+3hbxpKELllRHE5A8dzgK7dkCPALkSDsWXBu/zgsIcQtAcdCZZZ2hxqwCe6QolZdH
VuMRbdBbppYI1M7EtDABfBu4FPFe/4AiHnOItnpZdezE2KLDiGlrxZkfL+ziM5sYeZmJoAqeAATC
7+eN1bSk6HEpj/WOkWtM1X/29TMXNsiUVD3V8PXO63XAv17+9nMODAVJuGA0jEz5mPc/PqWG1ugN
1CiIVBBX88oiBI17HZaJdo3s/cJUndvOEETFiQeHGFzZbDvbiJ6p1qWwVjIkm7dZTUKl48HEIk0t
1VrPGwNLKBARHjDXs+eGTbkl8zqvjlzs8vzRQV6DBOg6FXUo/UV9rwkhMndlQLD929rs0aH5PfE1
F9Y68MakyRgSLVb+iy+OxP0kiheiy7AtXi+v3rkjC8qCKbUyLd68XcFIOzD0dHDXNod2XburmyJM
bC1S/Zb2m8Jdin7O3dgn0fX8qTskpjcaQ4IbG45UG677BPimJUaXBSNzQJMitWq0HkZSqV/ZhO06
zbgRybjU5/bBOwBGhE4s3UAyB5fP/KmgBl0h7i6rg3A+2/nXMru/vDgfjtb0/bjWsNPxbAdxy/uj
hX6vEboOZnXwRhWVzT01n3Kx8tnSnb1kZ+Z/wG7IaJYY1SExihX1mo1orhIfV9xCFezDZvs5HnRj
AFc9qeLOzpPGZAYVFrc6ZC5KUpEctxAwrNizVkbjL8sKzmzNTpNRUCsgJeYOvWzrqhhj5HN3rfR/
NSMxMzPzR3ysCp/i3XzQko1fgb2Mx4otQQE/7GcYwXzZKA2BgQD77f0+AKjO0aUdVCD/ruM2QPCg
FILEJRr1D+5uMoP3D/LSoEj7kIZCJSXx7YxCS9itwqy581MkKff1ANyO9/DrOxsNLEBmuZBE+BD1
ei6gTYmTiwN40gig29mOp1rI2mCHUPV42da5XYcwAR0nANp/bOPG/59WVHAMC/RGVdwVK1KElli3
EO6mCw/Jcx4B5P/otZ6o2vHIe79Sg8tEa5NMHHz1qAsQjlrry4M5t0anBmbbekxBljcmTBx6qcV+
e2WwFxucBxB+tDb/maXZzkbyqNQTHdPmfMq6uEI+t1wnzW7sF7bC2REBcAgReiRBcRG9nzKRtENB
hlQciFUDYtTpW5onoB3ih9E2r4IxXbB3ztk5ngM+rZ9E9PN4RXPTXC9bjCu1vnH9m6GXoWq+GuTb
5en7sOuQMp76IkxAxVELm0eOQgGp7qAYfxgN/9qDnwO1G4iFP3VJs0lz7YpZfnTZInjuMVXvIgjY
9CYJBIAlPHSjzXYfxKeGscL4DibrjbVRu0ZUStQyStcDc3ZL3JWWcxKlTcJ3yeAhTTPU5bNfJO1V
xzoWa2B73IPtjq7tgoxxa1N0/2W2jKwgZ2ukc1VU6y0+DVpQRnAvtmX+nJEOTGapq0Ea1m9BiatZ
6LJj5qe28shKjlKFflJ3q9buxD53UarvFdR9mn4w8P5p3XBUKb8eRk1bmZQ2t4oV3kuu59qKgRd2
UMqMUmz0KltLPMikryCv/ansr40uu69Lb/ecrsbU3fmeiPJ7bafl3dHVzB1tzXwFIZNxVY0tKHyN
KbHeocGiMZ0ionoFrAImF9J4+L0BNLVDaULetqnlvV71b6ytmzAppIhYNeihaeZGlBalDD3NtzZs
KIaoHbtHS9NUrAnLjYtAVmvZjg1GBkIrqmonKnVH7mykJzI+umuqjX5UKgmGuSbpIt0gb57KId07
8HyllQol2cLSogK8nqDKSOq11gJaaPb4wGk0Fst0KMPBqq2wqhCB9m6Rb0s9eCupy0NRDPba6it0
t/p2uusYxPhqktgQUrPMUCQNKJhzY9hUXV6vdXtIw9SkZtQ76ITVW7TsaII6oc+hEVg1YxJaDkbI
3NKMMjfPY46f/BmnKt03RQua1iZo1tSytDtUGlISJv74rOuUpaFG3X4jA1UDXOC2VwFUL3HEXCtk
bLS3bKjlChAWaBaUOaMHKaxvQ+/oL75y1E4wcEWkHcrfvWEtKcL87MyYHQ5EuLhBdTRtw8R0YE8e
wmOSV0mLBpRDKutrpxch2NGPVfsiHfcaUm4hK7Vj5VpXHrutPKhHFBuVqPtBbHQdZHRdvkJEERYu
ww5Iboo6iJlELhXM5zwFJXVFw3HI4o6REGnq0O9fmuJ7Z+hhZ/fRCDfD91VLVo2fh4hFSXZLOgeO
Lg/t5IGIdpWIOzOFxrrcULzQK9u5N3q5vewgPnhaqDkBbo3SODpiAU+cpZz5kNN6ZD0/yOq7pVRU
tHyVjF9JeqstcuR8CFlmtmb3lKcgTmV4HT+gE8wECnLAkRh+mQ9rZmR2RaWaDY6FEkak8+zln6T3
cnnCph/5YcucTNgs/taVQeHu8P0oBYUNfQ2W7r4lA9OKnexJNy1kYoJz4ZDCOY3gnYgvD+DDXTeb
oNmed2zoeHgtBtDXCBbuS6i+1g/SWdhXS2s9S/vkHOIJzYCT1XhJVKkqhFRRLLWFPMOClZ916JO5
qvjYuYWGsWQikuK+FU+JvRC9LUzXT4DdiQlLOajQjTAhfhh+mJXXWhObS/14S0Zmp9D3stLJB6x5
noTUWhv0Lq8j95dZLt+v/IdKacGhLts1/KA1kcMiuwyh23J5c33s65nZmK27CIrGSZnOD2VvqkiB
XTEcJiq2JoBDMwTwDYAmgDvU0wv0AGtOXKJpNyRGwmPGiq9o8/yW5MML6tJLjuFjjQWREKJwD5UU
sNAge/f+YLUCLI9m72YHbxA7X12ZZN2Ra6TZIg7Yd8nXsv7s1I8duy6aK7dvFvLt5841GGt19I1O
XXzzhF7pg6aslWZxSLxDY9Gwhazb5clfsjA72U3WI0PUQhont+J6jNQv4wWwtqcjmK0tQiNwKoPO
BErFbTyOWmiUm8sjOHcOTizMyRJ7v1S5svTiQMx9iuq1SCEiolsxyGEWvOA5z3FqafbCkIPV9hYQ
V+h2HFel6a5sB8rX5hJM8PyA8Er3cM16xryFium+cFrXKg6NXIv2SJwtAxnMkiTKWStIeaNvB7KF
H/js9aZQ4Iv28gOD4IpZvtb9fal/b4b7y6tzdn+hvQTKrhDsgyLn+wM0eLxTGXo+DuNnjUVt/1e2
L2gs8ECCLJhtT+ZPPK2dEClHIMkPDfnE+C0244KBc2t+Gu3NHIBud0YdJAo3a7DpfOjFrPR6YQOf
NQGOWXQ3gbztQw4DhQkz4anBD10a+WWk9WGp/4WdC/EooHNM5Gc/MNAVduVXXoCblSS3Y3GsrJfa
XKg/nlvoUxMzR9IrfdCydgqLaZwBVbHULXB2lrBTURhA9fFDRqQox7SxA8IPoA4Nu6QK7UDBmSyV
uc4OA0hEOFukYj9UOJWwm8zTGD8A47qq+p3l8oXr7ie10odo8MTE7EjIhiDt01B+QLrKjWXtDjtf
2nZYm6qJgfZJN9bAHzuO86LGqrsBH32xdYZOxiarITcwMD8cjfSLl/EgHB1kVIRMAXjISR6N1IB+
t+jpCk94d+V1AOz0fjLEXgdBdej74o1leL9MljJd4CcjmuULejSbU1jHBV5jbeRdIxcSvmcXHyQj
QFWgvgwxsvfH3GuzvM88vzgw51UN4Psvd7qZLyzM+aX/t5F5YNgClwJKExgZjcwIXQ3NhcRu/5KR
SS8YvWg4iDN/wusG8USZciQR2/BOB9/EZX87/f3HzfXn98+OIUsSxSqZ4ZjgDPJN76+TuGv2xstl
M+fn6k8zswXRraQrG4JhNMXXhF07wY/L3/9TkevCOPxZGzTPyk4MEs2kWVJeoSM6zuxxNVrsvhBG
7PT5ClS0+yzRvcgc+1XqInVkl6vLP+L8rvv3IOcZRc9qVJNUoDTIxR3U6xGUPnbOUrnu7EyCgQ3p
eOTmwTvxfmsnBMjTweUcNExIiOHNbjlLQiJnx3FiYgoFTi/JPDPhmmt+0JEH6oEPSrw9fNzCzluy
MtvZHktbVbUYCPiyIpBmRNAuhDDG+vKaLE3XbH+bZHASM60wXWOMwKX7ZU3OyZWdzNVsYweQJ4Ek
R8kPvH/OghzZxn1QPmRLso7noq8TM3PyLe4X8OzQGDlkyJr0pRmOBETi5tfe+gsviFNDs5gVJQBN
dDbGU1sJVoNei1H7dnlJFhbemd1nNAEAUlYYS21UqzZDuApoZcH8BfTBeTOT5DX4C6Yw5v0uLmBm
wrXwg1HejCB9yM0Hgy6UeM4vy582pt13clLcrFNWMgp+aE03ZOpG07yI5AMEnpYgLuf38Z+WptGe
WKLKJdWQYjTJ+MJ07VmNSH9eXpclE7NjT7ygHrQGJsph7EKtru5V6W0v25iOwwc3Hfw5jNlx5MYQ
5LYLG9AueCT1wfK6VW+/IBEP4b4oYGlkLSECz+8DoNvRswf09twrD81YmZLghgMLcWOuQRaUv10e
1JKF2YYm+kjlYMCTAQ3Yf0/rtVri1Dq3z0zkjwGW90CUMQc4JbwnZWbiVGbGJgFhs0lvA74iUK26
PJLzdiaWP4j2oIQ088lV0JHA5T5GgupJ0xSRcltQ315XvywlArdpgmHiX4Zm+0DYmmqcyoVb1q9r
T0Z8IH8hcDq1MHPM/YDsCgQXcb04eyhC5UuCa+cW/eT752mEpNY7k4P276C8b7r5bImrul04LNMk
zA/LqYmZLzapUVQoSuHMl+u2aIFmDq4lLrFGe8HTORLN98urf84BmGB7QZFykgb1Zw5gRO2i9VCj
O7TtswMBE5svoCbPBZuIyUGHA+J3kP7MtlfQKo0WQVFCshA4LWfTpq9pm8VN8JUDvXV5MGcnD7Vd
IOkhnwCY7nuH2XWQXmcOXsmmd8Vk7NBQeyUb69U0Fzrqzs7aiaHp8xPPbFFWdcyEIb8GnjPsx9Vf
GIgLEnXUkIyPUEBUZ8QYlG5xgKJAnFgkyqsD518Hr4u0bqulT5fNnR0O+HEAPQPmA9CP98NB7Toz
Sh4gaYV6H3n08u+Xv//sHjj5/tkmywoXlPB8CpJRudIixH19sM7EXbUkW3P2gJ4Ymm02u0H/PnUw
kJIOYUnudY2H5RKAf8nIzI+Z1IccuQcj9VA/QvDsFtKSkQHJn8uTdu7aRI4BfIaT2h40f94vSgIh
WkNYBXL3A1tnKLOW3/WxWAuvhFRWEUmHr4YsWTB69jI4MTpbqdRldW2208UZgPS3iAcSVxaPHUvG
l0d3dhLRAgm5d0ih4X/fj64OgjZppx2ujFtHoii4oc3CIT07FnQ/InEJ1ZMPSNfeVqWqdKM4cBQG
kuC6FiqkxZ3vP1weytnTc2Jnth8ClyH8K4fiUGnRc1YtTNT5b0fvpgN+S6CdZ9tAJ0PS+KTBtwvj
ureHB80fFuL/s2sBNpx/mZgtekcBkxSpQlLjs5l+ctQ1cxeWYsnC7Fzq7SCcsYKFjByhcdE2136y
kFs8bwKjAPgK9FtzPErjMWqXWlsc2uCrzp46NH+p57+y0H+amJbqxOtDfhA4Y6MrDp2xz4rXql3I
YJ078WjKtHUXCorAx85iSi3Vc9cnCJQHpe9c2YXDGMSB8TQ4P8oOLHK3TvNXnrKnJmfHEHlxTTET
z35KxHWrstgdQVPkG/u6Z4+XZ+/cAiGaBWQI5xFI1llwRkpDoa9xRHBGAS0Rr5a0QtQ8Lxs5d1rQ
66wDmzThPudJQN+SgytLTKEPhLteuTvi86Uo46wNlPqAu0OLOMR3328DlzRNlqPj6JCF5rhZRN2d
+3oIvIHkdqI2+KAZqIrWxMsvLQ5O8OA0d+bCYT/39VMaCZocYHxEQPb+17eF36IpDudE5mHRh9lS
MWTp+2fOROurnOUE3tDJ1z4PARf6tRWGUgD0cfC4DzyQuRvzTnNEkYZM3U7dgE409PyvZbvEMTO/
N+YWZmfCYuBiNqpe3WTdVq9u3eCxvs6WBOKM+TzBCh5b6PLAIpgA4s8C/V4LhsDqqLoRnXFnVmQ9
JOTBsPgmz14L8slP2SEPpnS8sde0J8d6AdwrDZsiW7jxP2RRpx9iI/7Hj0FtzJwLCuZUlkbv+c1N
IoJjoQeviidNmNHEDpuMbSALsettewv2vo0n9K9WmqXQtneX5Lnnzu/nz8BLHbxs+D1w4e/3pS8D
AQgPfoYBVZ3ACzattNNYDd1jX6WALmW6vfKdIg2tEZq6l/fUT0LL01cXDsPEtxIATWsHUwPee+ME
pMUgUGjqmxGY5U3SNsXekxxkZ/4QeTTZaK72BO59/6Ya5D5hzpfaat9sUn83+uaxJUA00SD5pPsU
DQ1mod8mhqrXNYrOq2To7nMIvsY55GmA1Bvjmmq71EGrWN+vS2/cW8F4i+ss8mQS5w1F8aXnm8ZV
0z+o0B6CKzGWZQg5xjdwPFw7rcFi9L6zyCd0PVbOhgJw2Waop0lB1jrTd4GJq0JvPhWml0aal38l
RpMtTNnH7YtgBJEVoLQuBKHnBC9Bk4yWP+b1jXwqyN4i/2zp/K9v/f8ib+Xhn3Mv//Hf+PdvoPWt
KUnV7F//8eWN15T/9/Q3//5v3v/FP27ot7qU5Q81/6/e/RG++A/D8at6ffcvK66oGo7NWz3cv8km
Vz8N4CdO/+X/64d/e/v5LQ9D9fb3376VDVfTtxFa8t/++Gj3/e+//YTQ/tfp9//x4e1rgb+7eYWo
NaffXj/8zdurVH//TXP13wEcncjYQGg08abCb3Vv//zI+B2cEaBz8syJJtp08REva5XCqv37z7I3
0tUTm5CFdZRl88cnINtDRdyHmtmUmrF/+9ePe7c+f67X3zjCzJJyJf/+208xhT+PECT/8IMgCT4l
qoCsBmHW+yOUy0YvGYpWccpFn4aBB1kiNkydxu4wjA/oo7Z3Fuqm676zxjglTffsjtJ+K9w0ea00
b9vYgHXFZsXQ9WT3png2LG3D66o8tAD0fLIBZr0eWR08UGaJyOtYvmnMLoj7rOJfRCP1h7KjzZus
nCMhnnABX9XbuOetuGKtmd7Jwkn2qeakkVvWnhWag7Rv/bpMQg9CNzzsW9/47gJm9NlyvfowtFYq
w7GXnwhyidBLUwXwlyO11CeQLOBF4VT5j6GC2wrFYCgnpNzWnwxTWN9HJHDasAscdqz7ogmJVYGt
DCxidhmZaFBEes1BS1euWnRfW630d3lpDCu888fPrpvQUPfz8qYUevsF5BxeGNRd74R6kHrrZvBA
35Ipme7KIDO/52VLNiIL1qzRD1XSGY8unxCXdFRPllZmaD4gur71TI4a71jV8EOVx8O2Z2KHSm+u
h0KDPKPfpnkeDciehWma0W+X3et7XzFtDbTQTbsWBSwkM4Pp85O4mWejYXMS4BkJ6oiYghR6ByDA
H42Nv+Qy/kd/8M6H3LVvaMqq3/5281rJv60b/v1V4bD+/+BDLNQ4/2cfckVr0lCp/s//fu95pr/6
pxfx9clTTC2U6Jm2AnSs/suJuMHvJq5AG30r6AADLS4u6D98iG3hIzADT/pM//roDydiBb8D0IFW
aLRkIijTLeNXnMj7yGu6+NGoBWY6GIPyMKL49xuFUANYfB/kjq0w6iirUycuiipYjXafRKnHmtXJ
7PzhxE6dFiqoU7D+p9uaTEJYC4EP5LknFcx5HmLQeFZVrp1uZV3zPvToOK5okmubpAGtnFUhzRK6
ua3d9mpstplVdzsPcpzoFxDaFmzG1VVXt/n3vDK1u5xIejCS7JObGmMdgRFarBQTxk4BAAZeaLdR
N4xl9Q/Rj0YeZrWRxA7P7be2zWURQmlOWyMBbz+AiRntAb1MWxIV6MrbFL31JPyh0sOySujB6znP
Q+mgtzsMEm5/JnaQfAMKUtszyFVUIZV2JvCFWnLHC4jrSNcZwRSMxoOiJFvdkP66yfNbr0yHLizR
WPhcUWa/GZSSjexSvtbNotyZfdDvRO/VeeSmOoNou+ceixS+M6DmuKohwfqc0lbuHKr7n323+9EG
FVoZaJtXWx3diirO4H543DR6+uB4PN/rpTX1wHTimywKN649AFOtPr0boM4eBTb4ZGIy8i1Yir7S
2mQgXqnGGG0dKfg+0IPmlRZg6y5b47l/rVvDAEm8dpVSJMoZcZ+V9k2KKcPTQxDCyZsvWh5ooDwj
buhXhYqajoAFI3Nu6Xhj2FtSu2+dUnokmHE/JNWXymOfKwXuaM1EoOkWMnRTE72xDTVCCEiDfsR3
VyMXJORO34ejV3/tggo9Lm4oAg+s36zMXyiVXjjWvrbxU3rjVFa9csYyynhxVbul+uRlYniyVbPL
AmfFQV2ZkHHrFhZmsVvZ+rDN3QywEp/uU5fYe87J965TccsCMKA2iRMV4ovB2Codso3Mfe1aMEUi
beiqMC1HHuX+G5JRgPvWx8aU5Vb5zmtTQQ9D2H4IB4ybpCjsyLKSAM+JYZt16Wd0pD+ljktzXAfY
hmFa+NtEt1a4m40I+NluhwIeIkwkX5qtnkKtr3MHL+xrbxyibGTmtwq8HOjISAIIkqMngbZHTaFN
J4MkBzNlswsgGwZGFAleHkXjMq+buBiMeuIIwIawiyHdJE7hP0g9p+B7Mb3QtbP70UwLiBG0mDDR
sW95qruh01UqQuu/dhXUZrPWnMRDqFxT66pz0LbqosdPHyx/hQ6wds00VZlhVqTtiluQfKztT25n
Dp9RCuk3fdfvaICOl6GU68RxxQ74CgWAII7YKIvkqSFW8ayceycdko1XK7YhuRt8anN03oDXzRti
NGTWhwqfrKqsExAEySw71Ao/w4q09eMIsVuG10Rs6xz8MoWRr5VbNfuaGcYPL2nJjulJ1OheswWL
DbnTU72PS5VWkaGolKHK2LHSRbVH5+8Y+V1gvWoe47FW9Ve9aaDbweHbTBb3HUG/Egibhl0ihXsT
6AkBo3a1zTlciNfXYNXO0QjDlP4IeBG6HwshXx3gCVjuRHkGSC/e26AFbKKxCW5rCMttndbbakkS
i4DcZoNGcEp4ufKzKgj7/C7nxQ+ppSXiCwHWfuwqp0W7FNG7Rzb0QJqJGC5n2OGX9jfo+X6mKo97
6rO7nIkXYmE4Rd3uZUc/GQ0mkrRmzABTA8B/nw7+jjd8lefXo5cc+44hxd7vZeOtLJI+DXnpoAep
S24Ho4/QCPSF9iSIutQvwyKvnihQxJabg1OIv2mpgDJ6St3sJujHcZujx4ZC3DMK2gy/Wn9xXUGu
0OfP7i0a2W1n4Lh7SouMmsVK127Q7G9ctwE3rzS8RGIFCqg8KzfJ2FhxATBYhNOKHQ8ao5YUN8Di
rUoNpFGmBi1DJHE2mm3EnZ95sT7m0A3y+bbIHR5B3xVNen261fUHTUm6NRp9hDege6seIR2qiZir
DM3RRQ0BhsH5rNPm2eXZBp10VQxl3wILlsP76WmsoY/2SuMu1E0b+ZIJ+TJoCn0L8C1x7pBb5gN+
bA1tH1nUltuuI/cWlDAQcNfibvTIVZllqzSteUQCJMdBRftcsKy69pz62OuftXJyiOgklIDuIDQd
9r3uoSIN2L3v32hoELdqDddM4N6xtnKiLDN5aDskRt/asK7cht3abaP2hcARCrIvZt5RnDmxqqt2
iLOkUl8Gs8AL3zd+WPlgfek1ww310tm5wskiXbafA8D4I5Y5X/wiXflaoqOLkuufK/eqtqV2h+60
ARs4re4dY9MFfO+qHzLo5RNOBxwhdYfb3jPLuGYd32RM7jzpkI0juw3RA4i/IrMKbezDOIBIpagS
8CJZj16QsR3eEn1sOpmMWWt5z4neXU1aWqFByXPaaQDzo6nJtjpw8Is2TkTT7rOm6tayEmYkS+o8
FjXE+ixlI7deGxsf0kVggknkylbDGgSmWVRn6rPQk8wMcefZGwgX7FrXXaXgP5sW74YkXhaVQTdE
Jh07O4LyFQ3LTG4hDmxsaZZCN1b6oEznQZzSJIOOG4NIJyky6HZ4aBOvnvPA7K75/yXpSpbbxrXo
F7GK4MwtJ0mW5EGekmxYiZ2AA0iABDHx699Rv0VXdacqblsmgXvPOLAb4KahWF14TgK5HaTjf0ax
/EJ3YbVoR2EcECOqc8e96ej6OKeQmQXhk/PCoaIjQ9R32x2GVEYlj8m/bcxOIb9b+yBRqdNER/h/
oUIoUfDVthOp2pG8LAufypl4uliG5R0lM0dCN1XMckmvXKTBa7IGQcMtRQbFylTFV+1fCE7bMkEM
vIe0xxuFs/nSGgul4rbBl9gmaPK1vvhYwmU/dJ2qE+GKDb7Qou3SYzCBZN4DVwsNVauQQxOaqAZy
09eJ6qNKJHv+NCa0QlhpM4tcP0AxVOe+5EXujfuRk+kQeF5SMxM3sHpCEqN4wQz8AslCTDHqyB0k
bQ92nZuRcnQNj7usos3/FEDnK+x/h4DDz+NC0tgEN1OQicco6t9atUfQ5YqrhwiEklO1lMB+Mxgi
PVr5YKpqneQ4wu2KrIJ2O84gSje0qcOus730HSPFJmaOW5xV0YhksmxmTRe1CLYjT21Gx1oNmB/S
vD0xYHdleDevIrUOgkQkVkbSf109e0niMYUnkDwGSEsqyAxxgaAtxqzR/wQKyIrZprZYic+OBgLj
mmIeudIEU5NKH3sEumZ9fswQsntKDYYFgyyzQqT6Ddp0UU5m+qWxXZykp+MCC/8NkSx1uqvoTOMe
rjYv3SY4Ial/El27luAK8mpmknxSuqyl5esH3pkjVF0V+mCDiqxm+Dv48db0XZ8e42iAVdsBBO36
4I9KOb/tiBqSEMuXiJpLa4kJCyqEAffvvUg2LTLvFQOpKddWYZOHNQYNdYeZdv+4p8iLN6Fw0ur5
urHlhMgmuCexerdC/jf2IJNp81zjT7CwEpvpBi6bE4LV/ya72mrV5cdgV7+mLcgQqtautcW+0CD2
svuNAKeoUTohzcz4ijoVkehjAjaXovd+/yUDdIfHnW0PPQ23c7/5KFbdMbBtBo/Vns3kPV+Sr7AN
5GGJNx8ybiQ/xjuCF4fVt3hEPLq9+muL6o8wn93Totef8TJZ+OZHRn7Bb5IWcd8iBjIaxXNPMnsc
kv2AAey0keU1Td2l751XR3pYXqc+0jX8JfG3GjperjyeL96Y76WmgBlHSJBqKSggDoYADXT87XOx
LcFf+Kahrnf5Kh/ihD84Tf7JLPwiO1cVGinOEjFvbbv8invePnPBRB1zmR6mPORHFv8LDW4N9MQ/
Z5n73KiflfsyRceY84/pvpskM1qZRjlvBT5s3TCIHjs5HXNq9yuGxEOKmTodRlVS10OpOibn2fNJ
LcH81wtbBnjBfA1t6WNiZhw3U/i3WxMM7Zs82qhfT37mRc+eigvY13UedldPTKLeUja8DOMWlUGH
5z92t6wP3xQ+7ivcBvhH/Mr833kPUDZV3wQZvs9MIb9yGd3HPsg/azbcJA0fyUJnPOvEwpGFWIY8
QbTgIKB3TNIZQ0cEHLh1FDmdZgzs2ZHYPEBQ0j3vmdqf6Kz3mmy0O8c0D48DzK2lSPlSrRlwZYVG
gsUs/9ockhAyX6e9F0XWiZqOKyY13OdU7aaKVvSA4P8RQi7W8auBBfxH2GZeyTpPw5OJJ9DnfQ5o
O1b/kMHSvrWcklusZwPoSLASkZXmMRB+oHAYJACQ1za4dMhcFfWcqLZ2S68weWnxA03Uy2Fog/Cr
j/V6lpDOYxgPbKUFLM5sC05ITWv4yvKGqqFQofiXCGTaRyhZWAZ4tacs++h8rz+MyAHFqSF+RgTZ
j167V3GLtni+2rmYEBdS6VzFXoFGvFMcwVw63LEsfKoM82G5JDtBGaCPXdHPD5kK9GUcxElpZATj
zVOP2qeiiQxKWOhiq3bACQqagxzTXn5tEYLDZgL/ZR7uCItRSF0a3mGTMOUWhgJ2XGn8667JI+P9
yY1GHjrH0nOg/oTzT9D/ly6csTuIFYABxrB47eRV5OoasB1Jb0EJosfVC91/zruUiML0kuUpb8f8
IUpMLdBD/5mZ4RWFv9MJ1pIQy58hJzO5P1OHl7EAJfw9tutrvNgmXULc2ENaUPzVnCKb1PPG6LEf
XrAdnAZ19AKHUpBT4rFrP4uTQ0L7b4OSsjruyGe3Zsew04/YU/cS6P3fdcobK3FcbkhyHfcVm1vE
VE0m351p4G2XcQs32PJluWsfSzYJkUrsJTG89+l6QX2gLSU69WQR+FkTQzzInHhCvEDD8DG+igTo
yRQkR5VFqLDfp9OcTGc/xghj9tg+tIBjy9Xz20+7y+4OUEqkri4TqXkYj4XeNjTSuSxElyPNHsIN
+nhMzfl1UFgzRx4usM27lx47yZ+RhrZZIAMpt8iMb/mcYCow9wUBfK3rGxPwtaaCoMTGTO1rngtk
3rcsZTWgMn2xSyDepk1tF9+t3VqG1PTNOKXdLWiXpB73zjRYJfnB5ON8ylhkjnliY7S8jF6KH5GE
iAbG3U/b/LrkTl2Yh6LDStIIby686bpAZOCrAKF0piRZT7G/YUQJWRN0Ha+pitnZufEzjPXzJhZX
MuXIdSJ6fV1ScQEUjZEXbzCgYIJ1A8H6We2lJj/HennQipoSPff2BGtKdPAc1yUogKHxbbYU1JD+
o3XYtwPOPRBLvv6OBkw0tWBZkdrwFw1xpy4MHzhGAOytpAs+kcOAYXNJIGcRLPcR0jr/si095GAF
UaAG+9moHtAjQbGO9wQLu/KRC+zxRhHVlpB60ofJ2ryiEQsO3j5lH25xn53FmMZYwo8GcxhURXi1
0Wf/y4JbqycRvHG3nbdgBP+1ApZxawTyoOXXAHQjkgSTB7DmXjXbYcAZA3MCVlSvcSLp3yWOtGxd
AlyqM7sq+g1zJK4iitQBrrL55A8LlEwpMBIyBu++ElHFKYwUNIttAcDUnXySX43ENdCFNig9ESAP
+B4EWmxDfiCtHDG8RfOFE/4DGXe6cXAjY+dA3EBKlvCwO3EJcNkEQ66LGSp0nCP5I09gR5b99Mcy
f2pm8E+1TzFGDen44Mk8LHqlZviz+qsw3hdFiljryb+KjY0/0rdUDN3HmsdjRRY4jeJkMgWCxYIX
39Jn5sf5R6YTXPaGmTsGNhXOC2B8tp33zYk3HJDS+Z6mlhR8SsOaI+OVDtk5nJJmdySvMM+7ykXj
eWLQk+X9gEmH0leig6eJ22vPuq5WktwwpXaFILF/Fkn2saBPs7E9luKQXtoBKn4a9VUvsuc0TX4s
0t4G60649x/VhhZJmSAwiFciiI4S0uAyQK4IovHLaB+PaWLeWrYiySNNLEonA/+WIgMdPxDwr2RG
p5nGNYF3vMM2G2JAo5Ze8oV2v9vIAjjchB2anvX0J0UVUWUQWoITitBGhhIT2TZhrkggAmX7jUjq
/W7Z0F13B4oK//KwGD+tutb7IEBH/wqOW2cD7xtv+Bur6OZyCcOuacfvyc4nLIGkotJh/9JNMpi4
XhX7QIjdEXDM/DfqQCCZli4lRwlSw+aomTdvfgNer1HOlqX30bOv+xxFFS4It0cbW4h5+5AcptS+
iQkI5SxX/YkfkZ94GP0AwovvbqZAGdIY2aCGz4cWOVpNsGbd3xms8gwIAlZ3XF2p9tB8Y1m1AC5A
tAzghG3Xb0YApvJXLAOjSnXFlTXA5QBsih6fUefmpxC/b+BT7haEONKB6+kDjC+HcV6/gcN0NWEO
QeTxpusci00ZzwQgsBn1rwXnYTFa/havEZRK821IxQtDE91xd+nyEoz4Lecu+pycRVgZkBrdKw++
RfhLVuubSplouqmpD269yVrsMv0hMu1PLuhV4flFiqd3U20XnFO5dy9IpHvYIGAuvMGdzD7r8t7f
mDu+IgbIFqiG8oB4TXPdEf2w6q2O8Vq/I4o6/SNMLAFRMaB8IaDWSOWXxDfrk5kxs+/zehSe+IMM
mnLm6kC4Shtkt1z7IH8wbEdIxtT/Anr8Pof232DUWGC/Wh75rCtEKxRGREh3SdGqEUMvgjYdlhco
UlyQK5MuuL6Et5Q9UJR6HXJ7RMvHdvSABPf5umG/dAaGCH7WcthQDGcm7BFmO+WT4CdjHqaxf4g7
+P8ganNIOfBZQdIdMxEO+4K2gJrGFrXX4ViliFyIPYkIJbL88pA9Vk+xPWGg9coI3MADfkL9CMcf
usiAVa9Be1+EDHoS2E6xp/Ab29DpZuElxXy+mHeUU6hzzvcHqtvxzLOJPmJMlACXx/fOAETsYjRE
5khSeIMvFUHqMApMHUKXejWAPdY/d2gRfCCeaaMBpmNGt3EZoUcQshFAZHIl5w1gZe6Lroy3tlkm
Ghah/BepNK8Qk7uU2MRlFUr/tkXBE9+N37h86xs/IawexgVYOMIxfbm258hf2FMae+hmWsL5e8rA
TwTutlGKZgjjkLVEMIu7TchCxN1Y9X50TUzrHxwNlnrfcPRE45zVfFlhSRDRIR43HF7Gw9sveVwu
bXCkFDNJy/enccZHiguzb7jxyw0dVykXl3kxLQKOTdlCz8FSoOIJpsvXJPPEM0XeU720WE2mqVPI
3ujPfiTuEBZ2FCQHA88K2oJO6pUF6WOba7TuAv7GkKTArrCjGjk/iFY+zKmdcFcDkxtx6vjqJU2e
OpLQmkifNnOKxtGcD7aIaPiMxNDpnKt8b5Ie2MYyp3WPaTfwpK0DE+wPEeGyBF+RNB6+frWtsolC
dZW5d8L2eRfpu79zOPwN1wTB6MH4gruQnSZBD4KvVc/S5ZjprTThR9YF/j8gZiMWgmyssdb1fzM4
FVqMOMW6kOi0dsjRly1RpdSYBsb+YJj34sVUHEJQ0NtIXIHMLHZAgNfJDk9Dmh5DxS9ZIhPQxbbY
Np8UyCDAakD6+SC6gVaIyoE0h81POKEpeDS/Owaxbi8xYD00QdHeP+QIfwKc9GMeAvqgAM/40NuE
7wK7edGFwznhaGZkKCQYsgUMw7YtFywNXwkLX2kPqgwf66tOsgoDGJm7aqQDwkS6bbt1UDGWoMn6
enWiarN1Lbuuk5XB0NJxg3FJDe3vaXNJ7YS29QIxTh2QYDuSvMcJZuz6oSxjQLxMtLz6Tqk3kLEX
ZM0+Beh4+IvF8bZMO7mqzfTTY7xA91AgDAudKkF84hiL7J2ndJxeZpq0Nyd4UmOKlEB64h0HkJ1D
yBTcemjvJMAyMe+m6fKcSv8rYo7VdpgmwPj6CA4A5QtL9CpQMgLgccfRqA5xvuGw5Gn824v8Rzho
ER52yWa80FPmnezCsHKsM6gdPfp5EbT2j+jcXrcW4uF9dgfUed4Auz4HTgGd7TVQLvQfkyCUSMac
nnPGj+EIFNSEaZltmV+PIjzm4zssFRUwrxvOO6+Ui9NojaBvc4B3xw6WlSOaseog2777rN2wwYXj
B6Z9rKJ6aDTkTf4WUNx90wuWubJdicUuRsETeMMzPCGqEp5+1WO0FKGiNQy7jdX86AmSl36uEf22
VFhqg5IztBbsA+IbY7p/ZRjJHij7gpyLNuO2Ij4f6yZoEegCnRy9g+dN3qPbYgQ89tdltvkxMqAJ
Io9TpODoWBWD0tlpXBH8lrT7IzKe1gO3Ef6825DJ0+Z5wTAgFRNOuSleHttMfvo+IDni4rj0ZPam
OJhFFyVQOw49th2ZjAeYnU0h8zV+6HZbrhC1ffjhQusOl1U5hhrCsmeh1gfNg5cNXG6B6ySo5b0d
i+w6K51KCTb76Tq2+aPIgqdRAbHu9FDt2HYQHlZFUsEUHqJfDy0MR2IQlJIJAuXI2mIXDAA+7d0O
jMALvQKkSPjaQn9U2Q2ZftThZU+nEuAhYh4icsXeXqwtT46J5QLnDfLhMurIJZzDf5MMAEbc5S1s
BtuR5Mh9RBxMlWd7d0LVBMN4oxbZaKO6A8cAGBV9aoJmzcbomK+WnOYWQwyIpdYVDgM7rcjExmc4
3JFZuQzBO6jVMx2DJrGkRK/1M67Do4RmCg/JZC9wqLsRQEgKhx0KZfD6O88/YM/AjxvN9TT74mcQ
q+AVd9cPLXYD95rtRTVFmaxHvg603CiBCC/XBuXVIhvqzJG2GCC9evGG/qlDLhEWgmCrBhsFz60R
7teaYCmXovXPmTd9AIsVFcZPr+y8tD+HfYcO9sR0ld672xjZobJJ+zvwokeCwcPMP/CbhW0S80c8
d/VgEKsPvAgbuXofcLWZYKj9FPlnaoqPmCIv+3IH+9UD1nYwPBMvWolQCJCfT6JlNyct8uaVD5QC
cuBgswc+AllgMaQEezH4w88E95LP9DPb7VPuxnEs1WaX0hn6pcLfKllAGPejpoAjB/CWX3H0aDEq
6ThtFre/ZAKr/zCED8ix2485kX3RLfqawdQm+oceirAulNd4EGerpnpy6Vb1wK5uPQ++M7KYq2eH
sfrvWx7dd74zZEXKiq3YPXe+4kRS5rltWYejXJcCxbHa676E4Z80Oc5OHwhF7j0iBcuJBD/bfOkq
WB5Pu+Mc4xwxeYOsPswP7YwdjgDbyzWoB98D6hF5p3zky2EOcYxR9GNX0BP8RC7YbV1E7S3RI7P2
1xRFQKjl9nsV40O/zbXZ+W0wbfYQtSovoj18iAU+D+Pa8IwqjuPO4XzaQSL+B6JOIgMOmcfP0RKD
SFKoSpz92KvSIPGr3F9wtOb3MMA+Ux9uht4tMXmE/27nD+P3W9nGXlfC1Xnu4+1q1XzMEvZl4vDF
Q2kVqJhsvYahf6KehgbBIqWTMdEk4QLQguMkTydRZV7/saUEixmsP9dFhg/psmKRSDzxL56Rajnr
3IPSJO1Q7Ma9H1sg5iIdW4SvOwz6PGS0Suce4ByajL7nsVsrudK1CSFKeNtNN0FCs/L8JBceDkUO
efWpX5fwM0KfBmR6CSRslARoS/6PfWAxgjvLNUW8aKGQP/1zQJb4p1Wwc9OOJ49rBFHHoScLHq/J
+4hQgvDi2nS+DhIQYoOooquwYYhnmQfb4xxv3YWqxHvOdSB/sgFV1iu3+XerB4GMFGvGC+AFv0Gq
BygKt6jxXlfI8X0t3XQC2djWcdqFZ9m3WQh+pI3eJHR7B6JtCq43HevUCch0YraDFHHJwfnx+B0l
uynDNgVuswRyPnBEsGIRzTtzUL02jypk9uDjYWxI2CdPTMzhDxrceVrfiMc0jjDvpGv8ZeHGtyHR
XwBpx9K1XcNAB02+OC4Wxim+DBd8WuKyzTz85aMT73nXm2o2+AbReKQx7DDUb1A0lLcaRRz9OO4H
h5zTIl5cfAszRb4nBD7XZEbEvXAtYmZmeciSCeg+1tlLy5LPPN4+oBAIQJu2TdSbpVkiHf0RET+l
/tXP7dVFeBbwBA2/hthhtkifYzu9zh4aDSfgwQj+TA9WpH6RR+JOqCa3Fvmg6LaAGqrYNPP/zdTQ
p3lY8ENq217yVY+Pzs/qlEG0XYL2SJemZQrjtv8uRUZNJa2HpIqlH0qItGRpPC1LNywarEgHlmEh
yEqYEl16bLLngbgzEgNoCSYof+YU3lCOCy2897dzc3/ZJDheaLW+o2BhJbZ96GECCAtwPVQDuMlf
fYAFVlttsLnJrQ7GIXzJHBAGxFwi4nUbjpBua+BxqCAFSZicAM9nNaQNBAsBOlneOs504bAs9QVO
aaD/QS8HsG9Z/7db5PbkJCHb0Qi+g5dbB0A1/x+240qyLvqJ3iwNFYgAV4AoOz2lZTrF0zG7gyvd
rtEHn3pzBTINGzDkow9mA/GVrim9TBt6ziFF8056dNnnsmpVz/ECWjp13sM4pqhfh5R7K6PJc4+r
zRGTgky5Ozzsil1ijqZ74pCoic2nUNs6uyJRwfxFRzHVylv0OTVyb0TQswObw+hMhO7rTDr/c9/j
b1xWv9IwPy29iS/AG3D5L6GX/HY9zc4rm2dccw5Se29IwGey/uJZGl+VXuwrH9MWv160ur6wiLx7
JljaCnisvmgl+PfgnDwiD3kKsSUg3GWa1zPdFU4bxCLxqwjTqdBtq76HrRtf40SpH5AVx10VCQQf
lYAzAc0HZm91RUWbvtkgMcderf0RANVQpXS7zQxdg/cWjfOCFx8NK46fNhzW5zk16yXvI4iL4rgd
m1BO9jr6s/fdSWiz1lHRP36fIV86EAYcnm9DXMpbjzZm09rb3AUL8lv3SddM2vapi+agmbwRNMSI
1FZ/QzXLDnkI1i/2RHr85jdxDTBSI8FGpx+a0PtsmPYnMwKSmRLUoKxigWIlgb4lShfyiqrM7hRv
0wZKClsPEnx38TQDKjkq5nbowLSBBDqkv2FOAEpBZqjjRiNOMbrSPqG3W8poQ8man8bf0uvXMhaL
uKKcYD0TL+zeQRKYtMqo12M8654gxPLvE6Hj4DZTqk8z3cyfVM3ijUBWeeXcGWR6XyFSw++b+F4J
+wDy3nLABevm2N+N52lbrFkIdi2EUAcEg9/pH71ESnCZePkIg20HAHlW/7rYqceW7T7CfXNbDyvE
cTGycm/wBeoiZBMEIVYPL5rFWC4RLDccB0WAAFAzti+BwTEkfbzW/jCTC94tWe2ZnxbjDoTLodYQ
KvUtFGVPGX5b0mb47nP609tSd53zFBIwICLFmqz9ye/Wvem3cC13O6sGgffqnJnVw4jYdVWnEbxM
mRyqxUvti+hb/YHg4+kFX2k8Y9dL/sSJAeMSo2AdxTXrRN6hCBiAMU5R/NRlyXOXys9oQMVZByVv
xZIO9mme5cdOkezmAxtbD54fjE/dnuvrNLj91zYp0LvjPv2Ms/afRaXMy731oeq62XuKKaSPpPWG
Uziu06PgHJHbfKWl9hOAfenGL0h2TnChT7TuB95CFDd2z2GGzAmSi+64o1EDqIKaXtrWswdDp6EZ
yAy6YOfpI2GyP7N4y2uztFs9yLC0uBlKpVCgKkmGR8rquExAj+HcGhGPKaPgR47Y2KelF+YXjS1g
QLcsuljllv/RrW1fJxqs74ZqVvFlyb9oH8f/Rsb0iw1d+ySRrWxQi5ggSZryXBR42PMjwP77hJRl
7AUd2siay2bBvqdd9x8eqLi68+7iwXwdH71OfgyQrpfeyNLfg7K8vG85dbuiKK5qCaK/Q7JMwLh3
QKIxE08u5GMppxV/BnthYzwc9Tnxgrc91r1fINYmWpHKnZAA8xOEVVh0RXbtd45k9CA0FQ319m+O
SNQ4n+Mw4QDlcALiW0C2tThOc98/KW2Tau4nWbUBAyJKoNNj0Ng+YaPt+qMHaGotoMRMb8g31ZWc
gq0ZNgjva3S9wojAASHqjs/iQScbjutIQveMJ2f73jK9hAVqEshZRKA3NWDvE/g8VeUUarw9H+/K
uMXHkqzSB5HGArkmKz25fFeXSLcDhK4q1qDntqj2jPB/tCJ3NXgykG3yJVwpkHvstR6eoIr29mXJ
XokL6VM8DvubS2J5kZ1hHQJco7vsbp5eHIsg09QzOQ+gFupNQHwXeQDjIQb3Gk6NPBNtuucZEeBV
3mKu08icBsg2L8eRrQIBfzam5ykGFg/22KugfaPVrLj57JHKWgiT+3c6DwKn3p+/wyHJXpxLpy8r
IPwuU3Y/aSOgK3Lyv4fYBOBYo90cYgiFG/BxmNoYGB4MR1kPZqf35q8tntuq3eBlcOikrIHiIgvE
tPvV+BOe2ij/AVgA6hhICOEdOfn9FzdJyUPooJwdh3/DEkwHtUo8uUuyyIIn6DQGDDKiZyNizbzE
4oMwnTwO7bPsUWhGdShec9pCaghC2H8fwCOj6HAe3G/rWUCXEhgknCOxX+DK7P9OYSDXgpF4f+0h
0ixHN9lvEd4rDtFw+QeAb3cD3wM0eId1jW7c++wVzlzWug56EqYhLpUYN7MweURvZIq0Dk/9vadq
3dksG0SlWJh/9CWqtzy+Qq/jg7zBw9+lUCFAmwvdVOrvDwlS/P8QL9tv1MuSRoXWv+u48JnmK/aO
wKNxReG7q5lDcSOZWlsbyNES8GobHlNtI9wh3oo1aHixNqy80F9ursfECw3QgB8Ourlq75cQQ2OY
uLPpBixai9kpryh3wEPxGCA0HV3xr8j7j6aCGxm/ZB7oMLk69e4FW/Ie9dt40LsA6xp3KH50sLDu
BaxLR6jT5UMk1vlLRRgvE7dN2BalOszBPuL4X2ANnVTy7bWYdNvFHTzekZrhC1ZUWXnGDAfJvicJ
LRIPgBA2ge7mj7GHVhBAMV3aB1iakbEwT1n8A3okesHCwW8EifAAPYf7UGmnvfAym79QUM0vfO37
2qSQ3FHG2c3fll+ZhHzW7RjdUuqxGm94XvKWWxAkW38ZdpK+8uhOWK7Icy2ZFOhZQk1JgH1piJuQ
meEHlckDMRybYp8gqE94yU8txFDpERWaEG3ZCCovup2cTd3rsBIP6uCNBCDUgX0+DzN0TOD/UcHF
WgaIPJTDse83/gjUfv+9TF3/Hm+CPOFYnHc87Qn5Q+AR/4pZJv9AwuFOu06TgwI/9IXXbv0BfxOE
mmpuX5Nt37tzu3Y/JWdxA9IguKY6cRg7tk09T7jZP6cx3m52liNUnmjQBEEfI98eAgchOnKKvMHH
uUcQm6amNxkYZap0m3EsWnxypUAhEroIWBc/5blCN0UaQQfd48/yNUve9mhNblM72rUI05nbGlWz
DlALwUsX4xEp9jxnT0PLJHjxFQxJBuT6LRlxllUKICY2lOAu7rJ29bbrPK7Sb8Z2o2eC7rISYhHk
+wcTUjxRCEq7o1tRtfKIBj1aaYeuFTjq0qvfjUo10UrHHwihHy8t1MEv06LSZ9szSN1yD4tk4fGJ
vCX5Lk2RgGQofIFWLx8LdB2qlL76rcrqLVijB60T+d5CbHOG10UV0cK2H0CTRwi3FMQrIeSXFSx8
wF9hRXkNe+RcZhn0t1atFuKMtD8sZnrNgu0piL32rEwf1ogP3c8psrc/xR7DqrPxu18HSKEcgrQy
FBsm9lI0g4ND+a2GRfFyc9mdoA+G44rmiprYfmj4DOHVCODnjcVRV6oYAX4tGnUq67XxE0GS0GmG
Hvjsenzp/1F3JsuNI9uW/ZX3ARfPADjaKdhTlET1UkxgkkKBvu/x9bUQWfVuBEqU7NKsBjXJtIwM
A0EQftz9+N5rD/6grpsRobVfwYIfTZ9t4Ig+NaGvJPX3Hmvmi1yRJCephPpApJGGNwJapGcV7qHJ
7ewOKkXyM2sxNjkJ8P1Lstk4x60QBq00KzWmMyjNdPzRk38I1EfXSekii1GsYYPDXr8JFa2hnRLI
P8Kqaw+aljDhDY18bXm6t6hKKbkWNljgApjCkwi9el1ljU8qXhJcd6wj9pzN03ZWy1hyBJszpgiO
zD1LDlb0AqxVGunmtd2Z/TIcVO++YCH1lOe0sAdhuIcWONw6LAzrJ8gbknmQE39goG4dD33NwhjB
tqiulqztGDuRE3uJcSWGyvxhlDHvvhZF+F4GfMSOhW1za4UmUbheMkq0amkMA79XbwfCJBccO4gd
LWH3RbbD+MYTVr/JCYR6Ho0oWaZYmN+8QmQoFrT6IpQ6c1ulk4ZKG72B3nIrO41EJ1EOuHFJl8L3
BCXqPamXzaHNlXI/ZCLfB+nIjC+Y8KQeQc1oKtoSi0aPCj7NF+z06o/O78MLCLXhe9fG3qqPSiQ+
mq7bCxYnAaW9sn2iggmz9pyGqvKWlELnb6gKkn+blmHuJd2rEtvBzzKIblns9duq02sH8nT2jt68
uoiaMNq5gWlUqPYYf8ymllw4tQ20yiqyduPb5LrZlZWt6dHVe4vO0YKqyvEzg/KywtEyxWW1a3C8
YtdhQPnByt3/sBEsPuC/F0SfJLDJZMszB8cuOGqY7EY2Wr3Eu/dCQkGdWpHsrTB7bTmYfCK4EIuT
wa7fsB/PLnsVH01fjgTomI2BZ8YwM3Y/+k4aolJl0hrrFfsO806ZIjgFLjJPdMprhf/9MVeMets3
ilh4BonbSpCx0+8rnT5lRB+myHx0ZLnX8kAbrT+amWn87LViKJcprywpykPHJsHdU+RVTsZV9zpA
zPhLsgq6ILWCSV+VOoxDRRHwQiv9WA8LaBP+z0BPta3IWmutIm3mFMZOt0ro5YQFVB2raZRU+4JR
yeoGvsGunPZRNE6GvV4W7btrq+6D5+uERoNzLg69aRU/SxKm17qP6EztS56APCi3Y9zTC1GnLnDZ
l9f/EomvDJ6m2hvN8zg51o3hkGkIGTm4Ut9ko5Bf2kQftm3Wd9djo4ZPudf1z1kd4Q0pZTQZh15t
8l03DMSp10G/MuxE4A7Q7KVZIDjGN0NMdNFlDrL2bKUzTwZQTXPxJlhEHVKsDbuQ/pLn/Itja7vM
ZN/bNq5dbpNc1L/CEXENomVKZUIOuZPkEkoSpWtWRCeiw8JiTzJ0ny5ooeCE9r1qV6HBXuaVmtHI
Gj9KTu/BU6RoMbuk40SnSQ3WfTAWOFnVkvi+4Sg0XkUcSGABTDkkTmot5+yXkx9UmiyLDrLexNsh
krRD2U0b5yjq9tA70m1Yi4C9tcf5i2X2wdNo5hxf8h5yaMX66IYlxaVVB81bYEf9miTacjVIkn8f
1CiOV7nJYXsvkCni1W6I80ZJb6ERW7YpQ6SqveAu6aVnI2YBWZexugdU4u+zoKwe+tHvsWMk2o2H
D2ifllq2NOW6X4fh4N/8S9Qtm3DNDLYVCOaFKCR7neumtRYwxoAkIOANlQdmKA7k68nDULsBGq1S
H9lbSEX97nkumlElwgohiOobICDzupmmWv6gPqQrNirjGmQB4fRDoubOvwLUMn0md8YmZGGzCX0f
9UbF5vZfuLANyxexv+3R0B1DF7mwZAzRStHCbhOwEcGhTj/wt2n1/4XPOf9I7+ry46PG6Pz/hbsZ
7sZpd/MiKz9e/+vnR/xfV7ANPv7iJOA7/t8OZ0XI/23YBlAVQ2ZmsicQwT+YBMBQk1n5d77ujJKA
wxlguDmFwlGGAeNwOebiCZMgzP82sEtbNmgUElP553/icP7bCi8R0Ea9hk8/Y4R1pGvlk3zt1jbp
RxWep2x8a5T/I7bPv68+IxKRcCjLlVtIN2movyS8ls6A8viPZ/2JV/rUnc+4DpXS4NNmO39LvbhG
nWQtK93Uz7z4DEYk2O0Xidq6N2kc/sjRjtM4xFh23p3PsAOirWiauNx51bHAo6d7gbHsO9zRdIf/
9o//+5HPcDW2Pmp0KmLvll4FjNlOyl7jVEbiwonH7rz7n7nhOz5BGkc+Qhma/iLrorUZy+43zLFT
Pysv/J9MBiunbKMGdW9oEdLp0rRH0hlev77xU88G+sCf1644WhuHILBvzDZjDVWy0tSVgOAKX/7m
vfkb+Pk/T39iFfz5CXXW92NqcMLumfl4GXd5vi31Sln0elAziU0iZaV5k2Qz2nz9lU48LmU2fmOL
A8U6TqybsGmuRvSE9Eq04T9CW/3728yGr26LNE11w7yRPQPLektWYqk/fX3jvx/JJy+qMhu/ETiA
xqya9qYqlJVa0D0YM0ISd2r9aI0PWYl5lwV2dB0V4QoTKWLJbdy8u+7OrNf8M7Pf0RF980Vn8Rb/
/qaz8V5kSqWNnD3cNG6BfLJbj96FhHs5vDTYgOrirbewIEqj06q71no2u8hJGbJxUexd+ZDYuIr+
+VfR6tPfSTjl81uTo5OBVMNfk6X9m8c2PZ7PHtuseMhW6Sa937Y3nBHuhHgbaF8bPBHRX+D8Uzps
7lgspdJCMbOWmnwB7cAx434hpzaHasU3lK7fWLPP7mNWZ1Bmh1KpDpzRJZOhwUZlXDhWUm8UgyeE
T0tln0EX9gatF+1qh+eTwawi9BKS58LVXMA1aM+MXRStcek4rIW+fkLmiVGuqH+PQYQaEaLePLgp
khbHVWnuOtzCVqEhQApzp47lRVdCrffz/E6R4saJqxZ9ux4+gqg4VHLxK8jtQ5Anz7YIbtVBumzs
4LmvvAepgteEaR73xr5jhVj6w4WlSJdmg+aj96td7YoHjk7eokRedjQI8Jj2P5ChrPy4WNq+f9FI
HFi67hZLFgqp8cqo+zvWBXuUVRs62xeSTzKpJO+nJxZA4aCXcFW1zWbUlJtQqn4EaXGZ5gp9cLXY
2ki2/CC+CQx4bIWEzyXG4R3Hj53UrckcWZU6DHOYFms17vd6kO8xG28quEPAKa6Ekt5OkgsPqiq6
K/dIz/fMKjir4UqXeDgEo+Kotkxw8MR67BLIpJpYTS7lKtU4GBKV4+K7+vo3P1UF54W9H5n6Bzbp
nGOv1aCk/ZCszrr0HNwYdtgibdbbR63jhRhrA99k/nLetWfFW8uSyDJyURwLXD6Ob7hXlhXcfn3t
E6NAntXuVqrwppl6cYSdA7ABrbN/E+JpuKYzY/9n5Mn/KZtzthY6ucHUvKE6Dp1902jxPpSj49f3
f+InneMgzbJSbOzYBbJhqXHGOLttkK4tv774qYczK6KS3ltSKLwKk6XVLSQ9oi1QRfImQpN45nsz
q4+9btl5YSjlEbfukVxfZD9G+l04yqmHMytxDaEG8DPG8tiZzDe27pXbroz889YU8mz4crIckp8b
V8e4j19MGkuG4X18/eBP3fhsoCa2PwSy35RHxW5HukvjkZiB/Js56fOLg3v7u/CblgS5rKPsxK5C
fgN3DtHbPGusavPk3FBIaTa1eY5Rb7+PMT2HLJC/WQuduvHZWI3Vcgi1LKiPSWVBlkOsXXG4+00x
PnXx2TpLoK0oIouLq7a7pkUzYlKphuU5v6dmTwPsD4Kaq/clvlCLKlNweI63TV+GLlimr68+/XD/
9xoDBtjfV09aTlA6FIxH+n4NbE+SB+LorojCCw6ifnVasE9r9J86ndVvQlBPPazZqK0MYxjlaHpY
efSL92khUkSaX3+bU9eeDVo7M72oQ7xyVMucam8DAsjgl3598RPrMYIR/35W2GTBbuZ4O9raTF/T
RJdeRnOsnLh1rdVY9Bzv8JqBsSnUK4t0FReNpIvyUlduWTIU12mru+vR5OyxHw1xFcuW4qQ5fBjJ
UHQHbU534GDyJ45bvI+tYpz5As0KAioYs+8luT5y3vXh9Xgqmva76MvPN2MEoP79SNwmcUsbpdFR
NSNpm+ilic3bfJQhCxgkgB8avC+rOJer3de/wYkf+DeJ8o/BMNZdYqe08o6YKh2llCNHqeFznHfx
WY0gH9GdAElMtYPhLqTSrJ3KojZ/ffXPJ0Tgm38/KoiWxYi1tz5iqQzQ1enJhdbVybJqFOWsCV2z
ZqWiCfWKz41KAkgzdgy9oUFnQUT19Rc49eynP//j2bsFKMuAg9OjWQ8qJ03VT2PA9fj1xX9nH39S
iKxZWQDbNiQB0uCjrdjaTq4zrGJd8G7CPnVEkY+rsG8xKVl+dDlwpMHpoihWsc8Bytc3cOrbzUpH
ZsZUWaMsj2NS3WZ5edGk34XWnbr0rG5kUqiVZVLXx8zU3nNZ+8k55s+v79qYbu+zxzYb3AgKReNO
ILIw65udUgzkUgmAn0YtYdbx8KAuc8wHyyg0nwzf15ZdgaAloljtJaiGAJDwXtgjNi4s5c2dmaTS
JXpzd93hFmB3M0jwn1yOq5Oa6diNys2oGvEqzUEtcHB+X7RuslTGrlhCPlNXrTQWjm/5ukNVR1ym
1Mm2pmO+RPkt1hb4LdAvRYF8Vs93PpYkp4bNcyXZnIFwsFktE3W0niNbgkfio3gWQ6Teoeaon92o
G/YK8pgl/f1hNVjyezNU4ULuzHA5RFXujJ2ScGBhYIMw7GezTVCUYBqCx9dCRezbtz7AYFgkwZmz
jTkbEFUnxcPQZ8URlUS0xMOPWqNOvql0JyZmczYeOPm2tDZq8yOEpGTBYa05aZg+cJzScwAAhHk3
d31HCdl5jJnvfbMwPVGlzFlBb0tfqzzZyI+Uch+oQIqVyU6KXa+233zCidFgznZkKvDJiOyu/OiW
7kFKCEDP1PK7NNipmH4yHObxmZHaZW6LBOJIK75BOlmic7NNic6BNOwUEmi/+XVOfYlZMe/HKMll
U6mOVV5cN6X7Q06z+6+H9KlfYFbE+yBKrAHQyxHzhHixSpHcpvIIi8eIvov9PXX3s1o3jEWUmsGQ
H2EOHjAl/Qwj6+m8u5/VujIf1LDzWCOVcaBe1A0i6QHuxKXO5vi8idSclbxGqJEJpNA4qoEMwwri
FGfmZb5Apdef1SGHcv73VNdIjTmUg2ocDQ7OEUwMD6HdfZNXeOLhG7P3fzSNImhzri3F8FKbsLzM
q/M6+5oxW8FEQ4cJEPfQMYwXpb7xz9sMa8bsdTcjSxp0MAbHuK13id29esI+b81izF53te+NAmWU
cTQDG/2Y60VO2EHc+Pp1PPWwpz//Y81S2tLoDhYOq8JXsFThvlwMiv8PsP4vXv2fKOFTF5+VaNH1
LaTZxDjqUhYuy7i+cgcp++bOp5/sk0r2e8L/8877olYbBHtHUOD5VedykOLZ+BMaWwFRY2s4Dk3c
K18/phM1Z56BgAeEUL5W6EerLxAPhrjDLKuUrpBhpuuvP+LUw5qNWskGWU4yiX7s8mDRGcWjpNof
Z11an41WL0D+lJcDP3IhRWBIK/B7Ouqq864+G6+WgYMEjis3Prito1jpXYu08Lxrz8erj8kP3WV5
TEOEJApSaj/Xnr++tjo92U/eoCkz4M9330AZ4Yek/h378JDW5ka2IhzMazW9d33wRPllH+hLWdn0
yYcq3mLxJGvjhTCweiE557+KfTBGMDG+qXu/z8s+u5/ZSNf8PhuiMDHJ50Gn2PcLC2yJgvJnsBFK
uwcOKrTm2izCXdRepWmJkpX6WGgb+DBhMR1iFP9hosz/6apq+vSW/jG6ujDMRsOIsyOLgzXqUoE9
K2y+GbonXnV9VhdSrQ5ytpLZ0bX0S/ht+06VvqvEJ47RtHmarg/xDu+nlRwtIAHvsAGaCc/wSnM+
WOfjZH0sIBphU37z3fZeU/JHaFfWbT+MYpHr0J7QNlVOFEExaA3OrbJWCZYiV7vrVtG8m6zi71W1
ZW6zLH8JKsBfSa/+4LDhUhRFfOYTmq0Seg7/9cYt0yNOn1+qivmSKMrxm4tP7/dn79ms0oxJhrxL
Ifut6ONLqFIoItjYwaRJXlWvO2/karOa03GChJezi4+m1782OL6M7vHrcXvi7dFm9QYVK3CzKczM
7e1VYodoi/LvnvvvYJ9Pno02KzhB7Y8F2ID42HBmufNh0d/lIgsvVQkOTA5OCQhNlaMrtopyWXtS
f4XAO74FNwSatMvjdYcsfAmxznjzg6w9WCKV115A67BmJ4gWQrnX1V5du3X30ZcCskKH/2GZ6Oxa
kuC8E3lNm1U2LwaSSo4VD78GZaD65Cad2SybJy8ii05FjNz6yCjaAG181Ov4m4J86oed1Rzi/di5
xnV0jKz0w87tZ8X4prSeuvKs4Mhdr5hyk4VHr9S9lVYZJT6nanPe+6j+XSp1s7Q0c+wA/TRdslK8
QlnCffxusP7OvPrsjZyVApFKej6iAD8mMIMgf7CqoTl2kzY7jtyTydUSgiDIXsU0tQfIacFmadjM
sCTTmosU8mRifYnPlf7Bo6X5a6SYjmf7mK/8RabcMU4Xo38/Odat/AlhA2tkJxLqndsWq4ruJJ9U
W88dfwpt9p+PVTxzcd7Dm9WiTpZUlOJxfOxH+Q1q4aKSiS4769piVoI4jVZCEWXRsWwzzspJlArU
835zMatB6Do9Q4rS6OgW3iFTq+u8Oa9uilkBwowVQplOprpJy8eCtuz18cN5D2RWFmIKjI8fMDnq
xs7VjsWZ87mYLVyyJE6Vzuijo2hBE9vIynbIcs31eXc9KwuRSzoEG06unhUgv5tn+nJP5116VhfS
rEiipARALo8R/I8myjcSjoDleVefFQZfzyyjb9UIKy8y7CqLrhBY22defFYW8kw1IKU24XGIvSfF
8LGTTGCR8+58NirdsbNEh2/3OORptPaQTQszO+/nnIejRZqM/o1V7VEJ7WrVdvATExuU2Fl3PteS
jnSdPEMJEoghGqT+9C3N2ep/fW3ldwvik1qszgan6+VR1BhpcJRVaUMhPjDsdeORWqsX1k6OSzJ0
dxW5MNRoJP4rv36CtLZSB3UxeCM8SbbYiXTjgTEWjdiUYCm76qeI7rlCTGNYxPpB5SpGjVnbaLb0
fh3iP3ZCOWA/ITCGlzR7yth9GtR2EQE+rYGJjUcKeJ7q26zZtfJ6KtWV2Tm5HG74k5HXQurkHfNH
IXwosz/6LDMXZX3J/1QjjQUCkABreLPcn7L1oLiKo2nXbHYPTAYECv4s+x1xDUuqv8SPZWGMLkJ/
mhayZkoW0DZ8emHWUIAKp+eLBPltmOwivo/kf7hDzu/7XjVgjvgcLqnQC8ay5LThJX+NADYopDsd
+KyV0MJN/nmMhIrJpdjUGusXgH24l5IWTvE6dD+aNl/zQJjNWjnfu7FG4p8MCdLFZFbsa3ltux7/
uZ7muAHhf9LG15kCcKsvnlwbpWX+pOq7qPMODdsaJZkMRcYT9+DRX/HiZKsqz2WFizbVX7BFXrgp
+IQihTXvr0YPs0B9qRoHkwMkH7iSQQe1qeKFB8iuH9WJib+dHqFCzgebskZeN6WBB3Rd1y9Q7Ry5
Gy7waS3jKaQsX0Y5bgQCdJpnKzLA39swfOVlcWZT4fcm6Y9tnN9x3GsDQTxWoUdCjav/wM74zXCY
XvrPBsOs6nsQMbF5s40w6+4eRnLHCRT4dwEo1wlKv4aKgaP966F3YgFHHN9f21ErgynQogk5Rr53
gDDzoHnGNxnJpy49mwOKqMB411TR0Wh8bWcR6OFoPVny5934bA7Im9424KSxj5ay56SDg1En3/Rg
f8dwffYDzKaAgkNrXe9EcEx59/3eXxAKsGeA+Y2O63w9rXiq6AZ2Wt36W39UrpT68etvdeqnn80P
cV+ncR+64dES8S/OvKSja1f5fWJY0S9BxvyVhT/km7no1Nec65nLwdWMfDSCI+mKxQXJgfpNWrng
hjCvOE0j9ZepFQYLD+ckUE/YjoxJxd7lpDxAcFCaXWB6yjfTy4kvPpc6k7obx2VM7ryMe/kSP0R8
BYIwfg5kDZqVNngkTcTVee+OMpttsDRDShrCFGBQ91rE1nMyeK9f/4DTOvWTV2cufI5rMSYlIpaj
AvaC+mx6jg0gajE5m3ZyVNpbyY6HJWzG7LwtmDKrFrg5B9fqo/iIM79dIHDhtDE+86BRmZcHAnxh
TA2kTnfZS4qNNpHVH18/qRPl4fdb+UcFFX5ZSZbWxMcpyUAx2h/0O795mU5delYbhkaK6lBTw2Nt
yo9uFYIf0r9rg5269qw2ZGFV1nKmxJC95Cdo+uu4qL9ZwKlTZfzs5ZmNfsW1sia2teBYmmqy7wcZ
Q7VOMl8FOmLlh2rgOVJqcbqcSYU6wXxv8I3jpbX1JFz65MVtssxXCSuQkqU0FO2q6zP4z55dLGkq
KNsSarajtZ6xjvgSy05V0ggYdeF+8wVObannetqyGsiyym3/2MBYj/RojUvQwfG/ADDk9OkN65kB
QQX/kokejFrOE1hqdcaTDhsh1I/TigomP7CNdTUe1QhG9T4kVi8OYSVgTFfuaiNZRWZCuA6xAtpq
Wjq0lruYVluB+JFEt03VLgVOdFJet3X7U26e2+abeeHETy9PY/6PN9ZITDnXQ74dC99g2CjfDTLV
/K1a+uSXnwt6SzsrO7qj4TFWcv9uCPJmTfN0fNCMztq2sCdWBGWWq0hJoKZ1sbdJJTgWE6FHbBRL
xnYIAJYVDnFaNnhjdYHMInmMVJ9+hVRppJBUSrIMqq686sqApjc8BKc1Q6y+jU+El921V32mR4Bn
kIYVuU4UUKtmmNqNWllD9YouujqtFqWXqHu5zFmJVGHarn00h/xCmvRgZfatHMtLvVeu/ZqsBdGD
64RtoTv1OMQgT/LSMf184qSmZuakaQt6NQjEQfJtwUp+wMzd4HTVOm1cD2oK2TeWgl9S04WvFniO
jzZr8w8/D6vrERs78Ec7WtlwuddIuEGukgHwRCCft2KEmA4BkinNZZjvQdjLBxcR/9rI+3gnQjJg
MwFHTdHfQl+QgItbfwHMp8R+6vd7dHZmsUjVkMAa29tERfEaWGUL0qXVLi0t+dCE6j36o/9ikzHz
RISMfkHEoLvpwMavdTlPFnJCSImTiq69TuW43nR132wHozGWMQKVxZSts9cwcy7RVrBS7YBwJlnw
iJ01vwolEBhS7BaP7IkIzbWt3HjVoBpfh3V5w3S9qCVf2w6F5q24duooMqle0dAo/AVOpQHBdgS/
ZNEqNk3v2o2q4Dog9IFNeC05RM796HoQakNEGRkS2JhtMqjLUlLaRQRa5U4KTcZprv1COES6luql
11wWpUcpPTQxgurI61EJtqBG9kELRWMYAxe3fWhIb+CA1KVIG+JOqqDeCqWQHG8UzTpITHVZeX67
9aJU2YWawq+DhRoeXT14OzmNzY0hkv5FhiG5tAuNUJG0lze1jQaLdDaQaiTHrGTI30fJatK3iVGP
pRdB0Dpr8nDvkofioO9mVWYOw32cxuCUZcmnvw/qBAZAbFiVU1JbkY8B4GlqGwUSvCd4Dwqedgfg
XxcvAL+OB5s59KasNe+jNtwMY3ss3jRPK0k1jlzSy6Blrm0JwDrpefImc1VrOdgSgHarBxo4yuIp
0SuBw1xy69cwFuYu7XJvVQ3xsAh9GdC/2rTVL1nTeUMzOdpb+O1eoWW3C21gd9lMUIZBkaINLA91
3RpeCKQAyAodXAzNek4EX9v09XYEq7IrYci/ujpQ3rwzgRBkcd4zImpt35kAmcqWDW/DlkoUZHmp
zzrYGlv1d2UJ6jXpYc8VgTlilbFtoEh+uk/tUbxUciAulbGZAv8GO9g3DEyWnjFMJmmob/yKeFyP
2WQjd1ZVrMLaTB6VNhUHXdIgDYOA5MQMjD/0zlh86JGVGItQyM0agUl1UTa0a2icBsqV79uRu22V
KTgll/voYhQ6MAi8PMoONHZ6bRVyZK9UW0U7quvJY5fq4SbBUfNQVxORVRdFhkPct3rSApLId7Ii
UEDfZRioRl9lbwaYfLwDJWUsehg9Pyt9xLFixflgLGu9l4cJd4IJwbISBfGrJTH9qFoGVsrIvQYd
eF+/hxJ8Iy6kN4+NHdHUisruVw5dGZpkM6WXtKpobqyxMlatqibjKrZjSCxa0cFCLSBj9wQ6EhU5
Yh10m/wKElO7GetMrPS8wV2lmVWyHD013YdE3HJmwbdJfcJ6y0qQB0KS46ocfHFIyKS9KCpFWiVZ
SRMzswh0GWFXE/LUeys77ZobmQbhsg8NeVXVqNqitrMXQSrI6POImIEtkX2EdT2+VmjjHH0YXSDQ
waIpioWb4WUf00NOak1GVA6ispQXvicxiqD0sGrUpSnBwBwMGxJAoHea47bETEFUkv03CEA4mTpZ
PwpPMUaHUqEt8RbgpctrQsp00E4w+iCBq+RoNXoDyssgIChW/HFB0g7r1woyYu4TWk7eGzRXLaxq
40qpMnVCNtQ/6q5unjqSpg4eUtxtYTY98VmuFd0BH3Jv/Dpo6ZqUQNcJSbeWjWr7UFhcXFmOlso9
cU6c2ZCOAOXPjgF4BYbyKga9fhsgiS2A0BdXNZAWlupestd68jeE39NBUFJCMzLGUaUXORwOYVyD
Aqp6JzIyljcD5/KpC/DdL1v4QWqrrWQ7SR8g4qdbX9ODqxws4q/QN7Dp9f21VbmsW4JKXPOtBBSG
vvtw3WG4aRE5L2rSAd+SULPW49BKTxpgjl3X5OKlIcaVtwuEIERMahskfccL5R9KEL7LiXnth8Tr
hpUibuJMGx1i7YnOUJqOqBL3rlOZABINFqhVpWQ2EBK/JA07583rG4KS9ddRGzRHhVmzsNQ+JkuE
MwzLl0YiDuCyIJOrr6ukq5xqZFnZtgJ0oSBaMFDAusdCBSWDdcLJfZ+MErCUxJNJ4G1iJJoQx/VF
Y5LmyarVGRL+3BOveRrCmkgWBMAmC/LS8hvWM+9yagD00icObmJLlzjny12COpbMLd1i0dqjdVHX
dhHvBr8MNkk5fSOv9talrxB06ZHjJctWSuRlbV6Vktuu7SiXbzsjVlYc3EWrSHMFql45EpugAwTH
zh5aXgpv+55cRiHWWaXErLMaCR6nMFV/WTStvHNHOUXIOZTrpjG6BXE7xnoQ1gtU0/eMrDbotqq7
ikGHbgzW7iuRBNIyBnTLy98ne9AfjAjGqLtS1b5em1EDOd/NtHqVqbq9blPvg8xAGIxmEGswoNI2
WAQJEFmck0F5bwwWBHN2AktfIToUBGC0qexs2FCM6OGRs7gpwRouwsmbGSjSuBdKC2s873CN5qVn
79q4EAe0a7daQP6SFuiFM2oSKdgYmFE6FB/TyvYKo27jAN+HHeoTAQehigSNZaZ69bLySyIOZdLv
Aj3XN5IATJqnPrTXjDGdNCEkEWaSPVQ6UN+Q+i9iyX72x9DYpYEmHZK8e/DkFq4/at8dSevixbBJ
VQi16Fc5EPob1dmjmROjrLGQo3UaoQ8pR116AKUlvdIBlRdlrqfrlOUcCS9wm/TShpI7rH3dal4q
bnBRaUp6FUi6srWywn0wGnCpI9PncvJ3klp4RzHplrXUtw/FKPvvFmRissr6cacWXrEGOVktGbGZ
A+2lZ3BUdrARcWVvUjh9C0z2EsDzXqiHtGuzdZGaAIFEi1PYLmvi1pQ70FYsFG28sXllGgcSkLyL
PDQi+o+p2IesTUgyLFMLJFHZf9jkTZqLrhoINHZToAGOROQ8ZjWc5LkWdyYrGps9lGQNi6bT46uC
lJ2DUfSsfj2lbcju6637rCyh23rQw94JxlDWRlt6F4Dlrlkzqvdh2z4S9uIuOmT/ANs8eUleU3Ib
RhkrDfQioNyFfV26ZfMhE2i59+zgl2Hn8krkgUqUdAY/EGs74Vmeqmx9gK4o+0PzMs4guJIyQucd
vNRwcAu2FIs09otpzi6crGkHh1rp8mBgBMvE5EkAn830JUrJCVoYIN3J5g4iaiEEWj+0SYcPqquh
8MwLOOnBD83Iwg0mZ8MZkyRemoE/bHsr+UUPn/1NU/kXEXX3osFhsu5ruOWum37EulkvkGH0Sx6Y
fzUIohxchRVfrrYlqlNlWJehPhIyJmwMEFHpaEQNbhUhKIuar3Fq2xEm2zTju++OA3QsK+wXgxTY
wQriG2XUt9VybZeyVi98rQ9GDryhOfn5cyK71gG8K6tDFjFYc6P3rGhhFA8ZYRzEtvJGyXB/nVYb
cZanMquL0lbhB3qJE1qEgHmTtzczh34lBdGHBv3lRohyWDU0aNc9gSs1oYBScg9ULMECkdBZ575/
NnnS7sjeJGBbDc11X+bGBlJEsiti02a926Qg7KYsorrLXwoDZncekAErzJEwOrrjsLeCfou3rlpK
bddsyFapDh0Ami0w/vSy6ZVsW9YtNFx3IB0LTfwiNAjsblqhPZSEyB70uoTchhTAsWteKQ9DBQGR
lDdQgTGbATK9sozpJgQPT5XKyPaGRc4871oLTh3MnSHy9NEiO4p1gyEfZG4B3E1gID9nRWwMJTl9
aVxeKb5Xs4Pl7KzQAGJrfeYvgfWQJGc20V04cAd0zs0dFho/4LeTbLDCQOocIldfkqrWxMrKPOux
qM06dPoBQrdFKt5l6XbjdcziYxHnpvZrpK8A6pJ06p59rFvdtwNRBZbcGz89IoaBqpol+YSyhpLM
BGLr/S/KzmtJbiXLsr8y1u9oAxzCAbPpegggdGRkpBYvsMwkCYfW8utnBWt6+pJVU+w2uw/FIpmM
gHD3s88+e6lpE9vOa9mPrj/o5E9YnvbDMnV9IxzHJC4qJNeLqTDC55iafvQidj1C0vNjZPXOcS51
I6hKj6SxjKh+vt6yIeb22iTqnINeGNhaqkJ8liS6NQUjXw0VA+VNYtyOCwSdlW0VhCPG7Q8sBh92
ag8lic+ZWteL920MVbzO4VSvMmH0u7Zlx+4qEiL1vtXPVMKEI5Ig46dNbW/mlBXK7dv5diC/D5gM
2bRjEs33lFLe/Sw0CDKJmta9NsZBoXODmHogNpZwT7pQC4SMUDKBYbnlTXGtSWzRe2tYmvpe011n
bRLqfChduaw8SCMPmUtJzypEkTdrQ+G7PH33VVuqdciAA46fQfImOOZDQbSVvqLkJFS1KZlYI73Q
dzHlbTqDUNsB0qAPRrN+TqYJ3wYLOVzp+EcUzZ0/dACm1egaAVNK2YYMyGKbFP2wLQfHWI8Jk8GF
mKARD1N1HkQTE+veVj9UGcavQI2jIxulfCrrLt1rtriW67W1InWYE3wUhqTGNlSPS1/uCQGbz6WX
gUHOICKa8P3OIT91O+kDjOdU1oHhYoMMrxFlVQ/DgFGj8Y4eLRe/VNquHcTyba5NJyBbkeZt5S2X
eKb9MxT5F2FX2p2TDdq6akrnyV3ycFdx/D7WqL8rd6GYmHJSIt1p4dRhuvHGSpiRYljWfswrAn2X
zArvhqZogsFm/iHneMIpP1Mx8DPDvAcWRM4+/qZ9VC/kTM728MRMM1UFlcZ+sIZm7dTj62g5jNUR
VkgXUbo0KmW769igVhq5DMeQlsIqnqWEgUuHta8L96bV++LUTWAmOgdGJYfMaNjNBpaDIrdanoui
2BqQXkFmDvGryLlMhbQhyaTSItugfw9j4hDZBvI3yJ7tpgD10wzWrRhmbzvNKgtIBEvOLeN4K1mO
4gJZ/QJATHfIuJ6sg16qviXzUQdoQ1Sn2nS1++yU0iC2MX51CYUUetJB8lm+U4G9Zip8S9ss/0Hg
NrlqvQxiOelBP/WQ3Bzi6qCkTO96CCneZQx8nRJn6JuCTP6Ofe6RbjSoKIScTRtX6bpU08BQ0BCf
ZltjDEnjVY6crl7zsn/MQqUrNAubd8r7HpIGhlQGVdHoqGN7s40PCF13KS68a/hesYZaAidLdACq
Mk5F614RZZH1mf3YiEYcyoLVyirG3TzV/b2xTNomiz8rnXrUxVK5Ta35QnkkdxTegy+v8UR9Vr4k
Krq18oEnuSEbmDj66aVrdfkNErLgregr9z6l83wUiSbulRUzX2n2+TMkFOsSdg0kSrMmHplwxjUE
d1zuKchMhBMDgBsFcqkTk9nq3mvbL2dTWcfQoo/vhlkJ6FnANyqJ0A1VGgcjMS1POXLDjc7R9FvS
w2aCIZHshm72Vh1027RMnrhmJKlZ1besM2rkJK9fjzng5rnsnufOfeBAdiFLgLLZEB+xlz12eZHs
MfNKH4ZKARLVhomxhGw104gKMZtnapVuxctyA+LUD8ekADe4ZHviwEtjJXWZ3PSx1p40ZnrQG4rp
0mXu/A6T7XrIaAy/g5AEiK0J6tKGyeKdvD6xVmmhSWg2Yc/fIRFy6WdQAw4B8qRpI3Z7vXo2PEUg
vHvqMmGuoQm8Orb9ZFn29GzyuO5io2xOTq6cR6T+eKMVqts6Hem9TR663E47CPt+W7Zu/q2PeqjF
jRyJODX18qCcjJjwotN3Vmk6PsUATNbZIf53LLCfrOwcS/ZYwWuBpKQXrrs2i5hcdwJSDhocy91I
PQ+uPgYrSZ5joCvP2uWk/UM/yu0NOaXQe8nYXWecgwJH0ySZmdbsG/WUv9TKcw69oN/bK0ASSZGc
F9HOK0mE3h4byUGvrpi0VrGPGuOG+NX5RAamdkcYfvJkJlx17rR3dAVYwd7rOAVo4la6BpWibfN6
uTl5YAUVJKeBL7srUbZLq/WvXHLWLSeo2Txv6sU69mF5kkZsQLyoMVcUQwOticTB0Jw/hjlVfl5x
SLEl3O5yyrOtZqUDJ4Dly7mqULj9HmTTe37VkSkoXSKn6SvFxG00X0ZTv2rqakvU4/MwYfWj3bGg
khp3U5YfhRmSTxCZz0suiW2pPBJ55akeGRYSbX9qmgbYDI/JijDrU1uSxJ96A2inwfgy2drqqSKs
PAcmog8atUH/PqCmmJxBjSm8s2yPon3J552eN/ELDA4NR0ShbisKCoIjS3EkVM4GFug6vuN518R1
dZCLODgtPV1hbGvT3hqontKon1Qt3Av8FZA6xCkfag/2tyao8yZYt3QZBrZlVw9Sx+mBIXr7WBFI
rOCUAOO54hBsItgxmCZfRg/HqNKfeCLYArU4hhLUyZUh9N3YkZJFZg1nvZ0zZKdFjz5aMzzUWXkG
v5Wscm0iGPiuXRxiF6dtrOKa9sSI28PWosC1nWZjWWJHrHHuS81bLXVxPfe9Yg8mLLjwAoKLD/qc
3w9LeHBdDcyrIpi/5ph5l6XLuja9Y8cG13XuZsYbHBXLQGprARUqb26Tyjw1WkEgZN4/0Ty9kK1z
NMLprm25+4UFqclIbcvPs2XcDcN4ibBCrcok7oPZjotLmnrlZpyW4cGNHBTxeHmNClFtYu2jqZKP
xUTXt0g7uFII0BFTclTp6MUbVzbgGPLlUM7DsFMKAFuc8KgojmnQ2byseu775DGj59V08imziqBu
ieWftOJNpvX3qM1wUrNZhEVmXKcyTzEbPTgv40YrontaLP6SL3eCWNG9ENADOkEzbalJpXdz9Txp
/Y9kMHeEmJNe6kFPt5p75IJ0mzijG7hLoVbRNJyo6U7ZqHeQ8owdUBzDT9NQ+bL10hs16dpZKj6+
MS5rK9GPNU5mlp48hdyqvIel0xU+Iq4ZScoIoeR2LJ2V+XVtk2zaP9j9XPh9HBIb5eWBBz3KHFW1
i9MId6zIIdSmRbYqsr57qcG7rC0Vkm7QqlNa6zvi3l+ZqtLXo8ExiTNeTyhm6/lDFqI+zdNNVWHe
NabPxup2HCQ1wtBzGDPJl9N4kAc61aODNTt3KrZFFb8ldXyiPj/aM3t/2KnqMTTMYy2/2bZ4KfXm
YOpR0Ey3HA2CNEYMcbw0PiZJhysYaZ66ZtRH0CFFG78UTvHVwqbkqJtuGjN+HcNOHq3JHQ5uh+Yn
otq8AYd1j5Zrr7CsP6Yo7KtmXA5t13Q4VBmD1oxR84Uc32LB6lKb3U0Kxx7cxcWay0NbRm9onyUM
uQ+vKBHAiKXGNl+vyFo96TUldRMbxl414krOhLvXEPEdM9wy9OKWkFCCehvYm6xNyb7umdXwlpfc
01tQrdV2xthSkGvl9/TSfGlVNc+ZsA4LBFeIzYSaQGW5GCN17eS+s9zfhOb3sYVgja2a016/dDeT
JPbZyqbvkeX1oCpZImZL+5Ga2s4QTr1nRmVPyVPscXoltFr67HMMy0w7DMbs2lvGYxKE7CWSTYAv
LKOjDTGcg7zZryjTnyrNm9lXXDNiyZSTh5dNNu+tGK/4mPna5TTvlBieIEZzo0lcpokgKd+MyuKw
og04eyoPgXYAX5AywK7V/XluKNHzmhME5X76iL7/Xcu0aqcxVVqTYB9kaQULm/IXTuAqjRnTVLpu
r83BeUMadwJRGT/azLt3sA8aBeFwkco6H1GzXpthmW/r8DMeJiqevgzgKLTIj+nLbMSub2U5tJcT
/nHd1wFPpi3vLIipaCXhZmm0uIas+t5z/tMFGWcyNGpOsgUeuVmn86NbGw3LOtAYcHS2c8zAo5cR
xRU0tIwRnfw4cImGufelHhM7rcNQ4o8y3QuWM9MfrtuZqKdjrzfF7eRM94zKrJXZbaXVv0gvlqtC
dt43kj63usOGF1II0RP/inKDuPVx/p6k7UqHifGlu/BKmpaBtZkoNC27uE10r9eU3JVZSJqSwLGc
cDO4ZbKew2RHCDEw5LxQN3Yskq0nuuexbaQ/O8UNPU6I6RNtEnMg2CTkQI0681lmmOF69tblCoiK
YM3GRvKG1IU25qiUZDwabX1fB60G1KEEye44ambtyR+0KX3UbZPr055NG4NEWL13PJ9+W3ePLnyC
tSr6hWnT5b02vE+IPO/Caz/pMS5rzRWVbxRTEbDBOD7Ip4d+ESfS/g2rkcikdrKzcFWf+jHNVkvU
gUwqPOtp4rC+Nlt1MEjHCwqXpkaimfU9YfB2UHXlLo87SicF868Q6OIhfIOVZtTZt3hqbL/K9Jdq
0LoAroBFgnqe+/aCOa022aCkKKr7XlE4ReR6U0vOzQtV4H1IitQWwgcWTzmlrEqztXNDrfFjOVS+
bhnpzumHZ7vU2rMexuF6cQ2sqHYBWXBKp4fMqtNn8JwIw5ZqH1yJFKdUNN7Q+XPW2uQ6D7If5F1V
9m+1smbOH65B4IEql8tUdjAG2DQfci3WH9kJzHsZgQD2oBKBUZ1I/GnI0RY9RxRHyVd9GeqtzNuC
a81aHuqjeV9XxUjANUdVUsuBkjPp058qtsATVF7chO1cPppzaa1tO7kvXWiLGoG0K6qSIliM3rsb
ncU9irpgJSGJahVb8QejrMU255BMWP1IlIFBGwsHgtjSWQDdXAPzXer8ESwr7EHDHO6yxgawPhXp
yuvJ61Ml4jf8X63T2puBo8HRqWTsa8wt7EotTIPU6EEYQYnfLWO5WQye3lkl2tppzOiVFRtiZd++
AxS3YR7Br2E8TCNL3C7FWnei+miklbXXJiFAW+ezTxDDMctF6xOc7Z2zyBMogWHP0Amjc4/KsIqT
EEtMPgmplDKd7yD04AJIdQbuTCMhpdFO2ChDMvOyxLzFmDDdqVq7um/0H2bH/YJcYT5aZpEFttbR
eGz6JZhy7aWe6A2MXdZQTdCkH73wQToWst3Awln5vB7wHMFvzwH6gvZEagbC0sSMMw8QiGvZ2rCk
RV/vjAHNAHXRsYPYdZfjpLiIw2w3+ygceZKxyUQiAO5Fm6G14scibedDaWtVkI32eBnlVXKwRgnS
OSs4SAGOHHuSMZe59UBrjY+oC4Rt00a3WM/DfgdzyTtPixudRAc8JZwy/ATj2GyHuAYNCo8aAIJN
TlZlxuHN1E3J3pli86OOrSVYiH4/xRCcGxCzdLJAH7Ap2Eptu5hSJKXHtqXra3LPqtw6xlYYI8OG
LgQYJ/8WthbRQENucEDERyJwiC96+AmbKt07ni32Xd0u+1H01ok4aeg3yknyr5HX6pY/XFm+qvXl
2Rk60puyDnaZ0+r3suyydysV5gFgOtWpCqsXyx3NT5pkDh4YuMIJnTwfexd7BYqpFcTLrG5QPiN/
iiJxLtzGW9mmnqMgO4ipMROwJ1FM4LR6cK5VLBmfS9t23/QZct48uFu60OZLk+vGZeCm7EVXdMeG
081jykn+3quT5ls0iBkkIAnkgZ7r3bXZhh/fwOISd1hnjLHWgkXr1WVCNPthaSrfGgtyKxS8chx8
SO8I31noFUGZpBlxMbWGkt/BAI5BMN1gr4b01WNLWBnwiA/LkCZniI7LN3MpOt6RhjTPoeo/Gr2m
vigLb5fOOisjMI8tievWd556eA8RPAr8i+79MnStD73+GupPPtSMHm3bbxEc65umcYtNOiyU+EZJ
3O6KDq3FmFbZTWo7S8VnGJXTBrDsmtNoTurSFZFxkm2kBXksy3UCjxVuLS07xFB3W/M98eaYEv9b
PbkfveXkO6NFuI57uEa+BLatIVAL8e44Ezwptyjn72GGN5RuIc3SqIg+Bk2Oe1035aOss6QlYsYa
AyHaiX4NCy8NaTQ+1ABHB2ZleciApVv/SHhyjaRoz4nkZmKLs9wPm17rHU3R4kPEzvij9AZ3lSQh
Aptw7UvXSBb6eop+TI6V3sddLgPZm7T9wnA8gA+VPhgIOjmGmWxyi2NuxHZ/yqyWCZx5PGaO2ewz
x8I6MaVO/bKUbD5e9qkiGbVX5SbbaaIe/bFuiGf1rHCXQjAdcblD8J5LVCWNuYFydJl0d9WZvthz
WrFzQmnjKdHDh8xLqqelmQEQRqga5Tpvc+fLigBQtRo/HYJCdvAE63ACL3sjjNQ4wWDVfcB7HdYz
bDwhaveHrnnRuZIDbaYUvCBtX3nbmxYRJ3UDbK+pGzCZS8yaqBb7OzCDgfE2dJYkgfDpuTBfR4Mz
WjRGXbqq6JpcSmx5m74V6qFtKywCsYZZAHIHCl3BUn81bm9aaEobc+DjaH1U7ivmVQPl2mKtpTWl
uizNY+GG6iNJaULqKnuJykJbweOBWEgomB0HtVHU7zJyypeRa7KW9sTuwHwxwWpYgOYBW80KRli6
rVX7MabA9VqreY9dOW2ZnW4vaT22kLE9sRMkV54zyzGfZdq1Oyuec7pwJtLUVHHSb+2Z+qYxNnoJ
TE8OGU4POxv9fKlwqwFe4qNwmK3L+V3YP7GzY7ihi+NSOrtyLRMIBkVipLjx6RcvkBs2nqvRLx69
7qZdUoeGCb2hKCSC2RjNblXTuPkGCn5AigYh1WP8WcUZMy0LCJOtGU4IXXqU3kTSBvjcmWa0FabF
QxkXduC03rMdu7wJ7M/ZmzKb5rac3C+n05uTGCMWhfbKkIdn+cSaP6yVg+bZPeqEQD1Yc4VU0JTm
PuwhNlhKpscZjexUCLrmXTFoPkLPjzx3coKouvw0jknN8TYhk3Mcu4cRfyZ9dXt8tqcwocGp098g
IpyB5BShxizK9mYR6RwYIdxS8ozSjZMRwydIprq1rQYMiC73AMCmgIot3015q7+lbjgcZjXSTpZ4
l2BW6E9Jo+HkTKt7jmMVAGzA6lGotNvRbsHaSlcGONQMCr8spc2IGTYOu3hFoCV1ddTy9RMsnaBL
3vtoXDAEOSavRVOspSrLdec21GtV5Z0x/SebTnKa1uhu+6GTfVNu5W4HD9FKKT3fmdCKdmzG7dFh
GyrptI3iOJQjQFkg4/exmIGVllO4NbXwNQw7sZ1Uqp0m1YuPsG74Zd3Np1QO9l4xpr2F1K72aVM2
26ocovt0QhdYDaOtneN6GH1rMIevDsBkyXezHjwwquQNDwv+GhVXWxkutPGb4cs1e0zEVPsXuCFz
RWfZNU52JBN/tulI1aZhHSzMPuDT2775SMtw4hb21BFgfr/S3iiOgLScCzmdGPNT7RU4e3bqatqS
whL5ug4RnDQ5dBB0zHGL6jefl0TrgygvCr9buuXVjJQMVC5N37Tm9gHmePNYj3mzGRvT2hPJKYKR
veEtHosNjjd49uWAdKJ8K8Zloen9PUI6MnhrWivQc/VtOBnpOhaOiFY0tPnZZdn4Xa5YDg0BSpo+
JP26tTXEw6YC3IWNaE8jPBjdWcFAaosDTHKu1qgPj0M212ttmOPHeME0JiPRf7loVIhuS3Oo58pe
yxlsF6IGHQjOEOXKnqxn/mp7sNlzYbeKL4WLkuvZDVsnjLOPhVy8p9FKuw0LQ3hq+kEdC+yfBE6Y
3tpZGHuYjbT7MPBVvGtW6zq8OW0Y5IP+3POttlxd6z6MyubBc9xaraqmj9d1udRBOMH+nbR6PQOp
ORoDUWOiE/MDg5IzGXKWGcg5K+4ao8IKlVZ44kXtJreR59o74tA4ezdGf8C4MN0vV05xMs1dMIja
u2lpSr1QKlNhKlgvX9oE2dsPK+qgKpFI273oTokxzLdU0E/SzOctYaoAxo2or0+RMT5VC3WtqJfa
H0z3Y4htcWzIw74yj1czjceUViSuSKYN78nQebeT8ssNowQpIEZfJawB2cKpxh+6WGj9pGBTWVSL
LqBWhR+sqDFI69M/hQzNbV7ayd6qvIrRNlqG4UpEkQk0txVg4fKc/zvLSm03w1fduaYjwYoW79o4
4wFdyKjbOV4MWTWe8UW5TDrKCj5eU1QF/Vf7zkyd+GKEJR0uGTd3c7tMj7EkpK6iW8fIHR1zlafj
Nk2092xyEx8nlr2zK1on6TU7cktqYnTMXLjGNEXNwIxYHAgdHeoz/uWnWYNV3lhVti/IzfQHyJHA
5+03G+vKMc4H89V2saMkalAbbwqfnWz6jAnvC9I8t9YYIhgGLHmkmtAM78vU3en2eQQWrZy4etec
PD7XblPc243DRuk2AeYVY4k15gbVQkY9rveI3sXKybTbJaugmlvmZ8WC7LO7/0iAQnb2NqrvdLPt
zgIa6tlhOnHpnWgdAs1au5HybvRs/oSOXQRGNSD2tonL3tUX7LbodlkuKXGK3HS/vJokNjjkuKnU
Yjnr2dTbzRTX5PKhU6w7GxNo6+HGY9LqdQAo6HP6J3RHD6UWYPp1HsDUN7egL9WlxgHxBrxp+SHm
sngUOkYM2fXGPcaOlIWoL9DbNbnSoiF5sbWWsU98f0AsMTkGmO5xaWpiF/ZaddA8KkCQ2yK767IJ
LxGabU3bL5T1pyeYj8WuU60rTFg7gxYsPu2YsGwAS9iDM8PHB8v2MZbWdmY2lRaXVl0U0tx+8kS8
m0E90twx2hO54BwpARKE7Zgfs2wU0An7kLZ7FI0PPca7LWYvdqwxC8FIz8NjrZdZwKl+3lVhEvkG
WvtJxXrkY5tA8RkocBz6KaufIbWhhiwReamHRGt+ul2I0CYNDRkxXTTvdpw4iI9R4m09zHbfanqs
lOMLRicxpOt2iIvn2rFK/IcNWojfw5ILbKcWW6YIdPeo3JT2XUZtcZPOLQAIBi5j3DaOfRfLjr2S
jIeOauJHi4x/7q0khq3qDO4PWbhY1Hp8OyEd0W2YL85ZZxKH81RcPIxX/DzzcqiSXTJ/ejhTD6XG
OGGVIh8ONuM4YTIkTwPGKQSpYTx2TYURIvRKZwMscVwZwIH4IjiAtdlrblqcq0jxCXaDKJP3Us+x
lGiDWCUTbj5OKvq2EvUr4iNsthLQ7RJhIV/U8I1MkfzT06fuTA0ePuXoWluvXspDuaQT+1lMUVLx
gDaxM++oiIRvmHlz8PoiDnoKo+clXsA3tEPHPmQQpqkcoO9l2h6GZmQYQCZ4OSZhD1sXZOu5CAvv
YxhQ9RqnDdcyn5qdSjnNlEM5Aa+gw3FYxkHsGNkYOLw6nGc8SjQ146Gc0mhJkIfd+q2xrWU9sRau
nCSeTjJmUJETkaN2NscHgAl0N00DKCmEtu57J7Qp9q22LF+Rq/P7qcX2UcZgImvij9bSpNe7GNC/
uqIfT1OPmZJQUWZmcmqSK9qLHljm3EtDPSi9Drd6kdCPy403jDR94qdshq7ZhDscs+W2GENj31US
B5cVmcmqjBzrwYQjd5pxzPHsN6lf8x6h7QAJHGH1MWHloORrYIFHIoRfeMmTc2hhPqVIzp87j8SB
lRidGf3GbdXa683xFuh89B7x+37iDlTFCZtnWYXEeMxxfzByCJstEcHryotA2o7U+ZmNqhGRzEai
FWsuev2DjbU9ID+TPmIU158tyAzqgWTcRRi3fUOb++NggLSr4zHdF57bbuLFm35IO+Rd8NhBt2w/
lV+yldNcHaFpaO3ATEqbLNGacRzW5TbOkGqi+QU8ofTRh78Wve/Xg4mzUjejWfnktms7y6nfoc/T
tsRgtMa4AxIBU8rIjAj8DXRSRjxkPX0b7aVaRSntz14OKkjGWG1r3sCznixMG/V690rLOFuXKROh
C8XqXp9d55BVboKTICze0zR7GwwdoVOxhliSoY6wnN80rVwYjbFsvOGt5lf4ee9TJhgYoc94lWdb
2inuEWA1TtTzOljQBX+OOf6PAGqPZc5/vzPRSPv7KquZ0STV/W37vTx/5N/b3//Q9d/5f3+q/dvP
346+l8FH9/HLL9YFKtR8B6pkvv/e9ln3t//99zTB65/87/7m//r+86c8ztX3//g3DMxFd/1pUVwW
v+LPGIz774DTHvrmH/7e94+2+49/M8CmeUKHdAaowgQnz0/8L2waPWrLtTBsIwBe6RNQ4X+y0dx/
B2RuopaZ0sQ7cZ2x/U9smvnvAj0EgcQ2mSHyiM/8z+9/+fuYHZfu79fj//76r+mKv+XF0Tbio3l8
OkuaHrMI+m/zmDZOlgi6Q3SBzjJflD1l/mDnzcruR+0MC7Gk28jK2LhwoyFmV/TLqy7bwQXqTk6b
KQhXmeWumOMebyoe/4ADMxCn0JMgOQVJ03+a5L5+oP8aH/z5geGiWZbUbd2R+u90nKZSIOq6Jrow
RqLdYSJBahNpv8kaEflOn7/Wk4XWW3jMPWnICduatJ0/jPv/OsF9/Qx49gVXjP+4fT9DAf8yJdlh
keosSfCQljjWbbhI8ZEPRr3H6kunstXTNrDqTr385dn6Z/fqOub861fnBgnP4Jtf/8f1SfrrcKaK
pxaub1teVFvEzm3HMNSbnTviPIsy3pIjJU9LVUWPhNxexyeG0hArr1pcF6t7mMabfCrcO9GNIQj1
NCrWODyNP4Dyfp0Jv14ZIsMNV0jdAaaA2vLrR8xDs537qsgunTcXp9FiXEV5LexMBy9bvdNraewZ
FbTP5qCmP2U1/bz3v10gz5VSOBbvmrS869DxX+5LqzeJKb22uKi4OSd6pR6h8XKqIbDuRqPxfSCV
EGEUmgBoUMto9i2micDL4uSQzsoI/nC/rvfjl49j6tLSiYKU0hEmw26/fpwlkVQ2XRlfqBJ4pYbK
HL8WvP9n3ZvafKOgtH8snEIhn9aCnhbzeSthV/Mp0soiukkLkeMrGObuSf/znTL+4UVCFMABbuqC
TV067m9PE8BgOyZzw72tK72kOVAuZ3cU7ZthDPH2p5ju9qhpjMB0xyxJtENplOkfLtHPR/bXSwQd
ynFgR17vmvg9G1UlHaOwSIuXCVPG1rH76sngaLEfsVvdtQVwu5XtdcyUpaqr/VzZKbrfoHDkeV15
mZXi3K0lmSR0McqeZ8t64CAyrSpbtUBZe+ZWtbazj9RF41c4GvIO7m7lQ+pguCWdHuupHzGNEx2P
txZnRZgQEqEb1RL0jCHHqzEq8ucinHmR5uuN0vWlY65iXo4cH7pV1OFCVItXvmFA5qPCGSaArEpm
I1jSWOyaMp5vvagYv/71k3UNH/vtqrFm0zwhYJTnSv/t1uUDGAJr6pKLFY/OyS70lCmsaXhVljBw
8JDwqUplMF5V5XQQ2+IPmQP/7J+3bRZARwjHtG02p7++ZpGXLeiTY3xpNaUdaEykgUE22JGntNlV
Y4mfCz9AvSHa7qsiDe7yr7/9z/jHX7++p2PDYn80haubv3Mq5iH0kOSi7KLPDU/FoLAz1p59Xe3s
ZfwyXIsZgOtDTbyAccYmX/wwGhe3e1FnHonoRDvfVfQhGWzF1RV0mOKbVdW3BhUE0RarGWYaammo
8BJy5K73WjwZ567W422ETTJbGUx+9D7KbbmsbNtrHkJtml8WEoUZsmSC2MDOBSkoiO2JD6XlhXEG
Bc4/PcZTNK5gSXOCzpvBOJNurk9+wfHkyfb4tWZ44xeTzvYRxSt/VfpQP3V0vw4OssdR/VzYnUaX
d+TGVW95XPHz//XV/Wc31xVcI0eQiev+voYOdmsWY2OnF40tHisza9ylMsxoL+zYIJ1omT+JPEVv
MGe11sBA/+Hhuj48v95cViThmobt8XCbvx9IcmzvCFJhe0sHonqbvez6Rl1vJk2l6s0qWvsPm7lx
jbP47V+8LoGcgMDaWn8PLPjLrtFJI+8zzR5vOd/wEqcE2x8y0DGMmcHIK2E3BnYcM3WmywEnv1sH
EyM2GjMCfz8///8PY/+4YZhsoBZsEUMyx+T9FtoS0kUj3d2dbhVA61PntiCYe6bChjBS5qqx9fiG
Hlm4HtM8PXUFT9OKAX4SokqY2QlTTMuSDK9u/Cea0D/s6iZHTceG1MvJk9tz/f2/XCGQEFHFoUe/
lc4Yb41paA6WMBVSfOm8GSXWT8ubjVVULvEfnoaf0S6/3RzLsU0mVNgjDPH7LmXYfeQyRGgxU1rJ
p2oYMqrOoixWDaHxX2iextmiYLuYeML8iECv1QIObaSKo6OXKr0K5mIcd5Oay50byW76H78uPDIs
RIbpOPr1jfn10tR6S++wFtatbo7dU9+ZVIj/h7ozS45bybLtiJCGxgF3/EbLiCAZ7CnqB0ZREvq+
x2xqLDWxWghlPpNCfKTdsvfzzPIjU/emgAAc7qfZe52ybb9Szagug3lqqpzioMOuYNgIeRLn28ef
698xj2XNz8aSBi0si1TizxvQHfCsKKsIQ3NXe67HlPopA/NWhukDrayacCtLI7zyKy1AlxmN/lPn
exEEJHaaR5gc/2zsARHg2f2cwWMQLaRd3AfiSFfpCzrwveFGPz/5zX8FwvM1uBJJgEG4d74olNFF
lfIVgulqDPWlmpqWkapDvsuweV22fuJfRjHs6UwHs0wB3b7wkd7sZJfFuwCtVrs0hNF8z/E8rg23
dT9ZtH9/Li7TpQiClcPH7Jxjf3yS8EQI+Nf+4JmXIhYN47JC/Ekk4XqYUPZzaWbKTKg9s02sT/az
vzdQ13B0hVwTW5JrnjOsnSZhFBLR7k3VM5NmkQRO86gSpV9L7O1L2TBW/ZMo7gzmwztHsG9ZjpJz
xE84d7Y/BDEsq1S10a0dJtWyDXxhUUDJMYPkOZ6OeRslHyoguBjNVSKbapkwX/OmylptLYu0eJky
F11eJRnyVbtIrAcUloGc8quGKWO3xH7Docci4vnh9HTKWuK81R8+XlWnAU6/bzWAyqUknXNsg2j0
r1hUIu9EDTi2R8gexaVbmeXBFiWq7Frcj03CMeQbMYbXDiMY7e74rY3Lx8qYOKX80seNQaS5c0IR
rWiR02OkCResut6h4++mV3mUfYmAY6lFZ8TTV31o8y3lvwqnuCofVGD1P2IcYzenCCCPnHznOuF0
NxCHfsdwBeFZny2f8WAPX9PJNJ9jykcoCjyi2xBvo64q7lCV1oU5lkhPqYVvyr4DD93TkUM06h49
hKyINEFGN6Ot1p2jFQYL0023eQ81ULlj+IorWFTwSJIG4x8+lG04RFwh0vsbJREeTlPxpLHLXUYN
dcfObtv7VBB4TfbRFFNEc2hyF2gHtdcU9d5tjTBl7aSTfVBNY7TbuNID9O8BglSziX8GrpY9SmHl
O78pTFrgQ5c/IvXTDxFNpsumjaY3FZjGS5h6cqeEXQJoJFjLStsMP1nF59+NsAkBDJJWGkkGY7DO
NlLb7bMxwjx0REtHIDa0JAv2HLkJO127XTR8EsS/t4lxoOlkYeSH+vlHw4itye0c9Gocpc1j1Vfl
dgRfkC7SagAV9fHiPptS/WtbpvzEquY/CmXon8eEZjeDmSk8ZZjeiKjCou6eKN8HB5XWw1tKkgUr
BrP4wtJotpF0dmvB1IpL4uhHRd8KgLPP0/eBK6wQCTFDxPArGAW6X29n7/KFPgZd9snhekLJ/f5J
cphQNxOGxZb2To462a7d22ZtHMu2mJWMNI6XFZH7JSIEbilzHVyNRWU1B4n8+UEK8d2dQ+IW8drP
pnf6vclGATc1zhZOrSUPHR/p4yePdq4qnN+kyeKheIbThLv989FOajIor3CTdal3MFDQd1xnMs42
wkjarZ8U7m50Xe+B+ePGNZrNHvVfuEpzWH92F/6wmef3GWbr3QfHfkb4bHMKGad//lvExjWxdJb0
0evJtg91bTSPYMzZQcNc3jOeITwwPHHYJWY0YTZJ8q9d0xH7aojilB5Z91rTWpdR3pCW0AN5E0Hw
v3psp/KnJUw+8XPUGFwaZkBj6qCO1RvXNNuTGzvynt2+QJ5d10j9oiK5ABuTH3RXx7RREO9NjtqR
njdHzQ8+QZ79VdRjrRHJUVwTcxR+Xrry8YPAuuuNo1v09kFkYfHSeQUbdBIgdxylWdED4WF+snr+
LsNwWcVsFipFjivOi3pua7TJbMw5+pnrfzNbvOp2y6R6gs16rZlTfxuhoz1UbiFvLXPCg3tKAv8X
d6Es23G5GSEYv/vnGnbjfvC1AbN1jPg7AWqganRZTrCOHMNf0D78ppeT94ozEATH/OdZ23zGwH+n
IkVB2zAIYimKu8Z5XYEp5K20BnM6UnkIDnnO+W9MSrzFoTCupdfniHCS66lnSjgmOWpnDGTcfvwg
TqnMnx8z9yA4/QUhPcHbnB7/9uHI3iiQEAr9OJB44Dd2dNLs+cP16UEmCw8NO4ywOHY22TgF1yIo
jfshK/MfeRsG08oRdvHCmCXKEoDomscYIfRO64R5KyHOHew5ffXDLt9VhlPTq+zRyiUj7VDsOEm4
wQComyQ4IWGCkiS9pzotAwI+TfN5rPM7Pfup/EzeuMHSs5zzKnaSdSjO2/7fe0RCC+xayCLcoguU
txicjUPF/IBV7pevEfKxO051dSvoSxwgqpMY+7bYhro5XlaZee+HjlgPGvib3AW7ltj2BBRB9D9w
3FrXNAq/VFZHVWOYeowwzKnBblo/cTDOmAzaar9KpMNgWcdyQuKz6lxcqkhUS3qhgYCkZA7jHayL
EqqWCb0imuDNGHM1dYhtKtpabtkHIpgYg3tH+23SDl0Tlfu2xhfqxo29jvU++1KmPvUMFWRr/Nk5
GOUqvrXF4LPwDdZWjL65MVwDXT5PX+NV7Ry8ZnvINeXD6Bbtz6mBS4lIBjlWZ/pXAefO1k3MCQmk
Bt6l07RvdF51hg3NYa/F/yZjxZhGhSm3OxAfmbWNMDJceYkatuRsLBWyMnXb9Vm+U/QVbksX8Eda
gPGYYm8vfPmsY4wHECG2vu5DRtGKNnzLHWy1p8C5mxrCFKNQe0hh0Z5pU+HWpqI8pFGwidFW7bFh
DxAVzHJret1wmHoT2cpcBovarkf2WY4/MhnE12FE7TfNPOLMNOkPpVXWTLsR2rPK+h/ZFLvXTIOK
Clr2Hnw1D/RgYKWvady6e3IybdM2MbSiyAiOysUgkiLqQfTThiMeXfvGSKJuhXbhMow1cHt9a+Q7
ROfNY1pa3R3sKk4gulFP0khKhDe1MTCnEibK4vQvCT0B3BVU9n1lxLBFWhyDMmJokeghGFSDm/w6
q0AgmpgkqPpWDfYuDQXsSxCV9i4lqL5hNI++tWwUPovSxqdBRblNF+6cPIaBmYNiomZctiWP4fTS
0JaaS48O3bcojsUV1Ri5zWoa/W3nZqgTCP0vxh6jfV8fmsLPv1ped5V0hkRoqbBE2Zm35IBzyCJs
pBQAfleJ7vlbW4zNQwGnDTW8bV+Gdq32VZwMywb2wSI2yxq9ikjjw+k0wtobItMvJ2qYWmY9kF4W
V8YYA2gXStsXSZ6skcSL69AM8+VILfhbn5f5TQY5eufbWrcKB+QOXWbAnQz7YiU7v9kiy5UAeFyA
C1Zau1dl5t518JUuM7ccLiq0b6tQY/Cyx0rGjuUjmSxEYLygrMbjqY/AVNoUEd6qwcK5FEIPUJRJ
agtjqAUrAzXG0iwq8VyXIR13uvYak5sgBLvIUpwCFAPClSWOrCejliZbqfea+kl81wxSvvZt8MWr
fWOtMpFufeiJNwkKhmVR4f4/7YoBn9kjx9CGNgo3FmbtCol0uuRjfJ3YnK9Lnb20rruvVhUgPxiy
vHurVI1JYU44ogZnMbaYDstz01mv2DDqR8Le5lHM9dVfpfyhTFiEuhBYpcY8eI0rdj8tQnnC76RZ
00m1NUqsWJNHAjWOlX/pYRnbOqRBjyWs57WL3nYzzOyButXrm6iH5jSKxj9qaePvUBoA5LCz9KAZ
tDpRyGswM5RAyrGQYhrXSFUiZiio8llFunftFU5A0UayvYSRPaxlM94xFoIhWLpTvKCSZCNsBtoS
TKOKWzz+Dg04y+aUqauofAlKlC+LU6Xk9PSS0XEA0uJ+iab0zSvDHNkdU6+2uIDh8pL/XQHNTN7w
JdtfLLvuv6f+kF8NWqiOTppr91hfxn3dm/amGmprp8u63xliQoHpNfV6CtNiAz4DihvDQeHURQWo
kqpcOlHSPEo1UgpPJkLmKaBOc9rKxsFsHpHq4loG42VeBEyUvzUjDHVlO9h7jhzzyUnZ1V0rfzBD
/WoaOGWnjHFXi0Jr7IUZYhNucyivmjHt07HMt+Ar4stawWIK/ZGrjaNRPAkN39yAaK/nd+aQO9sG
EMHgfkkbUfwoGo9enCzQIeMw1l9yJ7zLenNE5I3XBk3fQfmWf+HEidhUyaSuGktZO2GY9oUCR7g0
O8SgM0k0D4vmfjRxQ7uVstcmqparNEhvHKePDl3b2LdqjjbdVvLmThVuYPtGsSQilFvMUH2fdvem
blFMmNw1Qen0A6DqdNWNSf6r5BjNwVEUagLVbiSXIa9qm3QWBT7L1/olkm/suT4mCUcL9EtKYAkC
FbeGNZxjuy0jn7NNC75Ayrt0NDsCyuP3B71Hxpn2uf6Q0qfdqqYc3zLivhWVGV+uogng2mJSTf2I
O5DWc+uW4arwjO9CH+pnkRcano0Iua/lGeYSciiluToa96YrGBxbyRRvVEVPzSvjqyqE9TjhFgVd
Gl8bQ2vhwY2ZfkCrZAsTB8Vv2v/ImWl3ZSCB28e0pNZWSY6eSBHem7HuYC5vZ6Bu521wm3h3iTY0
B1M2+THJRkp8witn0BtfPQJg/ZEaTXIEN8LIiWA0uq/QsWoYY5RKT+Ee+KjwtrTi9MfkWbTz52l5
WR37i1pznFVuC2+hYnI8o+d2FmaEVlWMpTxK+s+LTKAsbNx+fEpGTdtPRVbPCsXqmvlB4Za0Jt9J
PRNLSy8VLkceJOAOQs2VadWUfPjAn70WkiVdU/eqO52QZTQxF0SUUOmtrKIDYWL7r9uIr3xqXU6z
fAIBbBU9zrf5WzYJ2vwyt+7auXiWuXi6Ab6tqSl1/ipOeFKtUpTII1JAi89Mufej1TuHFif5ljDI
eNQ1kHYxQiWWna1oL4QS9UcXqdvMz+eoeFYP9L7jfNWTQePnx4G6HUyDb8ZNdPOlIKwgiagqzu4S
G1QEp6Fm5wESxJ/0fUlGOceREAqKF7T3/CNc8xFfgKPau6jmTydkkAdfjvUXv/ZZga7Cgw1iUOyp
4AT7MDKcNxfQ4HXlxhC1FUKxHSqs+oAK2UTENdXlNyFKLpfQm6XkOuGhQ2Lz4BdKO6o8dDalNQ2Q
H4wp2+WnFq+pSbi+HaQb3EWdM4obgZVAW48lGIHryEPkF4bxcNdn4TH2rHJadt0seg5t2d3TYKq/
663WfWnolF3C8oXg4ZREE0ofJrk7VXmA4ZnfGUCgfdGJehHIllZ9a7VF+SOvTDrRUMQS0MEF+TiO
+BYrQN2EUIPMEJWxucEQMoEtKocXdh78851jU9AGcgQJRDFopyr0r+jvfQujcdAfhsl8rFUh7hAI
34yR/SgTx30crUHt2Ec7DAI9N2/oGlFXxleW0xv16K2bBBrr0Ym0FWsdjSzxiq8tnZTZqEVuYgbD
w76wZHFne3q8o28zrssag3+iOfZLIIv+0oiV2ARW128s6TkHRmjvRWRnBBEhPCIZvKLfIHIL4Dod
R8xBSxOBO5J4xDxxM5ZbEUDWS5gBIjGdWdXboIoZ/OM7ExrgTKu+ofQu0UonjXedMcYiWzWDJb6z
9jx3ByOqja7yIFbV0mG8+YVMsaVmTmFf4+4pfmZu4fQbbQwDyNauiJ6TUZ9PACqfuPAGq/qiuqDW
LoFWd9APIzMtLyVu0a84l+WqMGrXXwzDuE3qRC09/IcLPGDHVFn7sU/bvan64bp3YOSZUVJeRZ7+
owxB8uKwCpPbJFMc3pwD8Ss7ojXirh/cdOmEbGZrp7XNyxFKr7voC1e+1h2xPDCmOqj3cZaJp8Rn
xgJI7XY4dnXttjf4n4PSRRydlPGWeZb6k4FzgL9PDVT9JUoqLJFTuAWUnK0TCEG3MGG8JfYsQbcw
IQOYdCuzl6fm86/4IXHKWi0Y9eIdi9Bqj6c+9alGW2rYX+l857vSIY81x4EoOvU0vm8z7fh0zDTn
0zn9a5FuhOMKpFi+0/2IHMgKDIRIp9ijmLfaKCVLOf2rtUe8lcw9b59quVq5oJo2ooK6GzhWc8Ms
ILUC72Fcc2jSfXQoSqVpWL6EUdW/sZ/3+DBI5TiGuaI3Z81+WhAUgGt/1vFoMwXAwXm7ZPZg8YI4
kxlJ7hA6PyF2MDb7FEsm2ZwQZH4bHSwntw+O08arBERNhAA+zJ+aOeH10566LBoUpCShYq8To0Ge
DjSANksLtpG9ea79NbFg2xkKpyn4qAq3QebbxNgN1XCLmbo+akI2j5aNNdFxfT7DwDN/3UZe1PyF
ml+cdknBU+tnbQMGKoCdSMTVHtYJxjUsIdc4NHIPTX5GXdTQgrmCxi8PfLzegSrLTe1Ow8WYBj/b
TiFvLodxx3Fw05ewdzqjynZp4HoX7A7y0e+ZQxSELYcUP3FBuOtfaLGX7LXOjUCjEFtpKvHv6zw1
r/hmGXDjut2wjERj3OVN2zzy2nl+RJtQnIfAXzcx4DiAneltKrxpWlqTpe+LQNv0rQ2DqqkBfWYa
/8VPXk+VEKO3ScZrDBamHnsrdyKLUEbsf3c1NV2NqjRgxfh68C0LcVQtaqz8NFLmhyPVvMSyuruh
FmwdBs0C7Tuim/71YnGQPRqDQelQxs5FyolOdpJ0K2pQ9l1cpJDdeLVTpOtkMLHuJetMkNv3dZN+
kwTe9yC/83XYp89aEpCuovkH0RQZ6VoYkfOQ6rGxI/8DWDXpFD9iGNU5sshrKOiYVIgQ7rWw4bBl
H2R9+F6Itz0ma0h7eiCnFRzFFPV8wCgQMAD5L04Hxa8T1YLUtSzpvO/KuWIRwP/YUSkf8Ujnj4EW
fpOWsI9RCeSFE1CMK2WSkiM+by/7GjaVQQ/1th2r6g1DqrqrgzK22Bp4YKJ0tR+1pMK6THrUPNAn
EEf1Ii6u/RFbpOZMwbiYIoir4Cp0rAl1A1N67l4WaTl8M2BRUtfSCRPH1ks22JOgyTCb7EIEib5T
mkzWvRri41RFlQ/HMfx6KtD4CZTFBXO9IIVMpRyffgmnpIMD0esS65Ey1rNIZrhmjCj6q1bHcLAa
CzHNSWKU+Cr7ngyed3Na7qUPFTsntvAJd/m64yR2l1RDrNtmSB7iuX6tOzkjvUyjxBeJaItdxKda
UvYauxHToevH0tFwJmkWMOZf25Fh4iOXeMuWfI+NXPRNOOWLBOWXM9eNt3pkVrO9m9lIgAyogGTV
bShGAnhb6ysQ9ElCm2Ii7U6xPTawRysff8bglQQ7OqC5TcOAW1a6Z6ZfIW92EKKt4Hja3QRqigvT
tu/DKlTXXU3ItzlVCU8pEpWOMsT8nhg3nlXYj9UcTp7SO84jioWI6UhK0c3cAicBBsEp6V2C31e3
PUqEx+m0EVc6PzrzgkPU5DC9ggGVU4saYC+ABh8gWxXXgwnxDAs8fwTGtQTx+s2uHG9thaV+o+tV
wFRnLX6xw7HahYNYM7PAvqY4pt0xDIvkZa70FRZSrMbIwIqx1tKr3i6ql0RUiPKR+mG2boe7U2Xb
BaF1cNKepGZIN31pi10DXeiYnfRRc2nrVJBEfpc/J8y53ju1D6CiH7VlVXj+WsvnElHd5fVdDIjt
OkFXc9u5HeT+oe2uW9QiWwXISS0Kab9apkwO+nzwYaRqrwMXw+ukR/jVukinLIIPSq8GsbEtHJgL
7PsehAYi6CHVgeID87pImzGgB2G5b3IaqdmgLe0y2YJY1xlFN+bXhjUZeMsbhmS4ukdUZKiNVqNn
lJHNorNLovJOjQUIImEH13ZIB1kMNUuk8WGm1NAfyOKbJFzbbFLjigoZzOjYTdrvBmZ4sW9HSMKc
OFH/1tq0VuOT7PB0zoOf54yS01wIkKXOWnNkwnuYG0C5G3rL3LXlrKH3b6GwD1uqR5LiBdTs01pC
PWxscldQNAAns4e8Um0zarC7NivUhSrtYlfC+d+5Zb8uMk+/NPQueOji4hXLRnBJQENQZkfxJajJ
C5zt5re6EM1jMuswVCEFvg3gHvD1giuD7ADG6DA+xKY7PACPja9dl8DAgey5tSOmO6RdZ25yoa4l
SfWlm2vmd9ZT+NIhqz2cVvzHxf93xEb0oaRStmKbQQ5/1gIG3qNyIIu0G2WTPFA8/66mEAZVj2ux
M+xsX+W62vYpeM4w6J67rqMNamrKWoZu5v34peAt0WltE6f3bj6+u79VJTSHlI4fYJaUyPMWTTsA
LUmKeDoyfwPHDuqa+CQzECIw8R/mcXRoAV3AoS5Kz/1k8tY7MiOUlrogoHEUaizL/LMv4iV25vSy
ZLajH2ILxENTvJx2ZKpUzOsJ4/JKD/SnPksisoimsG6sIg9+xHqSo/hIw83HD+O8WW+h49YVdScJ
i+1vlWJYMc2n9TR1LCTxGBxZ+hb6nDLqkqpgLNi8P77gOw9AuspwkLdbTGQx5ZnQi3C7i4rU146j
xtmVUFOMF0Oou98Nc9SPY5GLOy2fDde+cq/Aj84AK25u0ZdNtXdCx336+IZOi/HP9g03RNdwbu/i
FTkfa2iGgpigmbB/4j2+lV7gvlUT9V0d0POmqeufSde5W99SGGOngYEdvX87Nqr46QrGhiM011vg
UwUoWk2P1kNdeQc9C4h4w1A9Cj74i7Zvw0/6a+/oEBjKaejSsNDYyL9UFnqH9bJRpnXEqBavp7po
LrQyoG4UQzEoe+8ruufmxs8iOL/wRLq1l2XapYy8ZNnm9Hzn2S0T7EzQPz7ct5tKb6qL3gdscDov
FF6n248ftPG3KpNbRpOpuzT5Xfc00Oq3lmAu4gzLXWAfZSwTJgzU1qYLRLwNsTRsKCjbh6Ynulb+
aL8MwM42sd+/MGOKrPjfNSXmOoxj8Nkn+XfDmvvixDAkThju7uyTxKRS4A2uxLEP6uiJsazeNhJh
+1hLQDNQEs3bdIhWUcUsmNxz3L2kzcOUIIQ7V0Y7OXs1B0IWitGVZzn1W4t3Y8UkoGz9yfP7W1+r
dDJPh3tELC7PtQizuLb3Qcsd41OH51QDC8e4eAkJ8xfcGRgKxrHsrCp5zcIoXuEopNI69/M+vpO/
Nw3Fg5q/FZagJc+lksRcHDo6Dc9TQ1eHs/DdxT6PAstPr725Y/Tx9d6RUiPrQQCOSBGrkDoThoDj
wKLUJebRyr1Ip5D4Rjsm2+ZFJBDnKfvQM1VhBzC1owlDUPDx1d85zZROG53VYeoujoaz0yzEqj4l
GZ/a4BkQ5RuHivboqOvWTShiN92eDkN8qVIRAi5FnRfbZXlrBy6+6SzV3oa8eFA4/29RI332ZN55
EwbSFF6ChdwOiPyfp0mVB7mt97VzDBNUsyeB4ElnRsO4eIGaWn+i0XnnTbDnSEQd83mBvOPP640E
vgKppX1k8FV0YTOSivM8zO/TJKeNk1rYJSum9SSYVfa2sOVnOqa/JUKUTQ00q/MuYlnq7FVolcF4
lELZx1iz2x0OFf8iU0n2Vs7TBozIXhnjLCGmxfvUTSq7Mkf1ULvMJI3i3rnwmXD1iU/rvcXBDVFk
dQxEooZz9gYs3IqFVTjOkZqd81hFuY+Iz4r8TYGgiEKGI38KQT8hqPhAvFG7aMu42RpBkDFowMRW
bzDc6luv+/3bMM1yh48X7zsvjKfEo0ZUzaZxfrgVsCs035LqKIx4rnlXghZWm/Zv0dykjY14eDsF
y6f9ahgmWhMf38A7YhQOV9wAtoEYn3LomRCkGXLhhkzDPaouGu9qf54dFMUYhcf4kNtNc0h9kEcG
oxMuwmFItrFD2faTdfPOGa/QWbCDCFMw5/BcI4XjIXcmNvUb1273SMoz+nFDs4UATDtUm6Yvauih
slWUfWhGimFjhrexE7cHKw+YCZNUMXwvs35tfSAPkB1CkONGe3Q0yiklk9qZMCgpEX786N45l4jI
MHMJPhc0NGdLC1wQmSQ86Zt63uOoWMnb1jSRVBXOnJXMbb/W/s8x/f/afHwVvlV5nf9szt3Hv5uP
//+yKPP8/+8W5cPr9BqFdfPf/3VmbOb/9cugrOS/8B5gwWM/ZugAJov/GJSF8y/kQSZ6KEehGkUc
+38Myrb9L4JvfAdEIM78dfDX/dugLPR/2Q5ZAiVhmlToqcU/MSifLabZBWTaCJSoVbOWiLv/3Lmz
ANJo0zBiJme2G/zhwYt/GAWIeqCFmnmAIG5f44ILw08W8Zk46td155uXeDskdtY/rxti6vB6T0fW
48DK1REubOBLUZvpE2f/2wu5+RWy/+7BPjsMT5diOA3GH3pE6IHPwoR0ovveNkzp64pe7hOrfXIh
Lm3MacI2Ymr/LI38dTUMAi55HOat86ixL8luombAwCQ74lJpgEumHrICih5uir7vl3AUcBE6+f0/
/pmEgBz7JFCYKe35if8WRoe9Yc1jCHmTitmoQe3oP1snHddhNBnrOqnzT1wY7zxWaCAcH7NF0MSx
/ef1KsQNgRfT7UyDJB1AizD2c+VXU3frgKRxN6Dvms/mjM9b2285GQ+X/ABxtcmC5cM5PzRqp0GU
1dvVpoOiD2IcGYPKjc9EiudXcQiddIFDDI0i38a54JiQH4ZhJfuNreapuUUTXJRR5HxyBJ9/AVxF
mvwgjEUOEdq5iyUQtZaR8w8z7ymjhJ8M4XNUAIJdYNnVdx8vjvcuhp2ezJASw9+5TBNQUPMcHEu6
RybvBMOjb0LtsELz5eMLvfPs8GQL6uAoXUnCzlZhYUVZFgJt2WiuPOIMquAJusMnS+/diwh73reo
lLBt/bn0WNEUmeqGOTiWeLMEKGh/8tQn28Z7j4y0lKfFroiA8+wiVuAljs+k7I2hnG5bTBN0Oje/
TFBibj5+ZvOX8tuqRl4yR4jkwA7ABc7zsz3YMccewGFC3XRNC/eTjfbsL8fINZ8sOiU3gi3e/dlf
3pOFMa8ijTf4fRi6O4W6V91ZTmQ0t3nKfKyLoaGOsswmL7Kx0DNN6Yniszfcffwbz86Z+TaIQeZs
ZI5YEFv9+co0QFNqgki3afQ+Jq7KvRJsQghtgSkRsSouZBZYX4cO/MQ/W/qnK7Ptm/A3DDgc57mJ
PY1WUk1tsqGpmGxHevybMWIcXsXievjnP5Jtg1N+tqYZJ2P1b1swXfXMQg/CZLGAeU+aX1dvRJ/t
jm7wtJ3MtL2LS9V+kmq892TnT9phH8avLc7MYV5k6sC4K6YYhwbgq1Y2zXMHRneXOQ0DZQbfbJli
0eXWj3/4Y9l/HWzyFHR5nwQRf75Rz9TzLNaLdANiqLnXHEkVO8iylzrpy21ft6gjzUQ8f3zRsy/f
shG5kG6TVVkWOZ01//Pfn3BvCpm5RropR4OuS6P6ZGX1odV98tWcffy/rkOUhX6bL59Q68/rBKHn
9jVz8pgn7ntXdtyJm8KUNk0NZox//JPO3x8MGofyDY5wniUrdD5nf/9JAcOg0IkzYqFZNl/D48d/
u2mdDuLftheGhJErsBkjj3MQ37tnW7LVCubUUt/cdk1Ac0Ifp2zfBbGOyh/zN/jkuAMeTNMAqJjM
I5POfKYQx7DBGtmiN3xGIyUg8AE5CIZpymIM3cUQ+e4X0diCbndQT3Dyc5nPM/Rc5iykNpOdGKBc
yhesmu0+gSfvLy01DDD2rJoxalYXPhVYiuWy0LL0IuoZhLms48rat1NV21cIvjWoFEhDkMSGNCxS
zemfpS8h8oeFGdxlsUuBvra1F28YxbURNfYbEw7kd73Ts1v8mS2QR7qLL2Fs+w36JAs0LHQwu6KT
zKCSZVD7sL4LlNHhymny8aIJ8ppxSD466HVKle2ej9i7butqqle1rZoOeVAMNNKZrBlH2Al3WVud
v7Ob2kYwZzQhVBqDuQQXEAZB0GqxK/EkYQpdD6ocnKVt+Dx+coRBXGQnzrV0tfEbvVfzS5BYUH3G
zEiTBW4qhkEJ3yz3EVv7PF2+sbGPtW1eMMHJh8wqAWd88UOvThlzpye3pXQKxFMlk0ZwkaFYSBhQ
6V14jeNbi1LN3MOKoc/UdKmXtRdUokA8EufkTHLrZf3gxbhps5C2zcod8RAskor5tlCwnWi48PgH
VNfcxt0mFmB74pM02Ulfg0RXOo0Wb/pEFd89DIlHmm06k5pHLGM7LS6SqwKGmnUDTri/QTgDsbv3
aRtftuGUDez86BUW/Vhl2YVQrfF9Cp28hnsLiXcYTeuraYQ9XOuAOhnYOnp8SImzAA4x5shiBd+M
eU6g2eEpxzaDppBrdD1TqpTFbFWHtt5dF8cVY+yYV/UTi2GhUKupLFsGxI8vngxzcydzv4huEFMO
h1Ikrralg0msZ9pD+kLQZ1jbnPnI9QY5rlZfJL4A+Db2QYou3qm5w8Hqq/VoMb90hqF6cptaDVo5
vy0ZQ9NMDDPOYycpV1VeajqjCG0TYUdatm8Qbg1Q1lQRs+VgdeahcMxAbgqjjQ2IFa1+y+1EdLf1
usXa67VU0fq6NKClOxMTOaqSbiIs64KyyCCd/jhl1HKWEEXGr8DwC+opvhzqtfCypr6MvbEptlpY
MppCY9zpFmOJrFepYdf52qfzkm4s1E/eDk550yCgmmr/lvEinliN1CL2PIkxWsdEqQfGlM3Tu/OW
6a0qsJNHw3NtYFBZrWd7zxhZcrNu0l5OObVw2Hluz5ZiBRIWKpN9wIIyGq1baDQ/scc2dYneC1Gd
Rw4hLLygoqbLisi+YBTNpDf+t6qC6LtKy8QWG5AfJqNbEyb8bJk932QPrshbNJRF3Ki1mDrkSHqj
jH4VVJDnF0Ei+y84T+W0tK2gfTaQhNqPNMvlUxji9tjEVjx+19zGNhlnrDdiV4OfqXH6Dnm9YDBI
vR9KadvMxYbF4AGHbXa+ntBhz6VTPTMoO4lXHTSE76FnZ9ZqtBOH4fNh7LTsXEhUl7JsBVjItqBt
pJJpeo5UFFx6Q4EJB7GNYW2QY/s5yF3dF5teT/NmmTllsq3GUQvWdpePSP8cTfgbtwjan303aMYS
cmF87Zk2CnC7TqYfRZnxrwmztZ8KIzXapcozlkBRW0z8kLIJXjs3yO86GYK0NgDm47vLYegc/oe5
81puXGmz7BPhj4RJmFuCICmK8qqSSjcIHZWUcAmX8E/fi/33xMR0xERM302ci+NUVTQA8jN7r136
V9pDQ8bYirjW70ndaXF/HlHCA1lWaWRN6FFzTa9MYmi0821yfndbi6/8bMACn3S42GnCsAxJKttn
UcWl49c3w/yfl5rRHSvmDUmMKsfJ2TsQ4yFEQtof91WmUydxMi999D1TfU3lQuDAGvBjnSjYWnRb
iYkT7fXgckoN8nsUvhVccAly5cPCi6KELHY/gpS+tVPCd5Hx39c6J3i8nwitq+bRh/CYT+Cabc4B
/2R3USmPiC9trg0VWa/C5sLae+1ov/hV4XzAZv2jA8t+aZWZzj44YNAfiPZjOQ4WxJmIGeE05P/A
g/1LjzCThJKKB42/b1fj/Di6W0WaVkNlAQewe2bPTwZhUwlioihZWOpehyuEHKfAXgOaWT5RPPl3
hhKh2dXkLt6irpraYwRp+uqDn84porfLSBnGA6FJRhl91mTZYXeJklrrvxhW8AQ1yCT5qv/K0Wwv
s1P+OGFwyAR8qTx8qbqxYUUm3jFQ7HFbvoPEPrHDfZaqaWLRGQN+qSjuiPNFsr0RIBhWWNERIPJM
6y5d1q+36zVwqcm5pVZOtziQFoyQeTh7Vy+WT2o5+/4mxl/dX3oSlH6jzMn2XqkfcQGpBPlSuitN
j5FkytmLElUCNph0OkIKzLlY+X7GWh2sdltvbOQLD5Cwp8u8tptJTMYDLzbFNXdUSO51om+6b7ez
27++0eOSFCDYX3tQPmcdrOHOaLo6lLTVejS+jbwdl/OX2Rpn471zje0ASjsvG4jzZ0+71K95tL7m
5IcCkWwZdBW8kSO+LXG0o7p48DosU56xP6IyDS6smqYHEMS5ipmr5O+qVUj6bLYNDx2cZos6atZ5
PA+D97fzNYMR6DepeO3xnEEu8EoUwvO0fqYSaPwqn/0R2kGJKwasiiEax3kZQkFwh1mcZxg5EgJN
unY3/uQGz0E+u8gNjb9no7YmAtAnBFOx3xZOIzzPDcwkm6jChC1c/09KCVvETKfTNQ7Lq/R3m3qR
yNLFMlXzN2uP/s35cI0rLsiOyZtkk6FPXWBAhjezeWQz7kDKHrp75GruPwXyrvn3oNfZTeAFkOua
jk1VxK3A3rY5Zjmvy/bdyGBMmtka7lI6f7TtWr5NSuR/kRvLbzOFAxmXJQXFmDW/FxYnT0vIGOR6
i3C5FQJP+aRA3DF1d1G6i2m8iWZP/IQq/1iIQH9yyNyDF7GeKIuqxLZs68cCg31porS7Joe+Z2HX
v+EmJ5BxHM52xw5lV2K44PGktv5+LuubglyzGPF799QNMxjzcIR0P6tIg8EOf6aF/VW3Eqaeok5O
yiHYErR8Zo8CC98Olk5ENZFHji8ekMT1ILrnaFtigWDjG5wBWYgt2Y+26Bz+YLt+9vP5FIntIbTI
jdthAQjOnWwgHqvU979NttYcn4CQ8DACT/kEIFhN15TiOaEaFTsfiu1h9acomWfB6tlxD3PKEs1z
cofsdV0RgNUT8RCCwrmBnOKSdC2X9pxumlvWbpdDRxLHfhr9aF+OqURmboSDfD/14yhbfqejX760
jcHLpNpoPXcCkWuUCsTZc1r/ceHbvw6INy5hQYoqXDf/sRhxydXEtjyj1iN1khYeyHo+2ER8U9U+
5BuAV3QqXFQ6nMuLx1m2C/p2PLfQ6I4g7ee9v5GRsqwujxQ5cMtBh5AnC+RuSdJIEk7TGvOes8NC
7DCBDsZQpwxQZE2gYwS2Kz2HHuszhATzQPHXx1JrA4td+nxxGiglRbVl4pV028cCzfNvrzWLu3PL
vCPU2K8AHbdI/REfYgZep7VNdMVBftg2Rz0wxd0IOnNXHeyiYkJ97zQrTw1qu/PMt3TIIjuzYoq/
lvtoDQ7DxFB219cVGNp5c7Iqlr6VbgCM54z+Y0YuUEgK8ROGVvml7WbKbzUhrO6N63OM3uEVGQbS
2bppvrg69NGzgzChUrFrN2Hs25kk7BrqjrDkqMsby371MoscqpCClr4rUypGGL3NOC7Epg9b3mGD
w27mrFemMEhN3sNY+MXwQIJIQ82qfTK1Z7agV7k5sRpR2GevPmrY8akTXgsRyvpuWwFWaQVq65pI
xGaU1sF1G83LUMOviNrmu2uikUQ6rBfP0GlN0uRGPMxe8Wd0bY8kkPIhxwuGAj+zOZwpx+JAhQSz
zaTIjLs+bAkYQYc7ot/nQCYtmEJrt6po+bOVIzpJ9CD1cZnX8rBwyFYxctt6N4Wkj+uOvrXOLQvj
5fVB6zPoyJQd3NSZfVdvxZuyUPNlCj1+7RaJT9FzrrI2uAtEpy6TVY8vmLbC+uht2wjXT2dQjRGE
TmVfE0vlt3mMSjA3j1jI20s+emXCzeM8YjYmiNxvcZ8ceqHQ27J8vuSe8e/lQkaEJfvTZFHSbYUS
IMNzpR7ppKASk1i7YyzTnQjnWnEAzlXxUJCT1bemObrBan8BOl9/S7fM6EYcuiKJvPmK6sfqxfMp
2DP/aQ98Ar/ZMYgOaD6sHfDdUAEPW1RqbzeDIXB3qoIYlnAv1DeUhMHR7TsCYhvZAIGk+uyL8MvZ
VEQ8ZnTn1at2dks1qZLIj3w6Bbn1Vq9I/HPbmu7DNBSP+ATrxCB6Rae7/OMvnX5obakf2F4vf7my
fjNhw5lAcFODrS/ILtNMgC++Y3AX2fTMVuQmmHOi39dG8dkSIyJu7FqtcV43f9iuXs9NQlvtKsQR
ltn29pQGjJXA422wapB8nVw1+jFelSaua+28UTzkr0M1Au/vUfYuu8waVJsUfVrNx8gs6jXUZINe
b2xF5FkK1/Ja0X9wMhJdVWMdCHmWUklpCowAcnplq4dF1OlN2Pvd+9x2IouLZah/Qe8QfKwESMRg
BNMXQqEm7I5+ivw00IGftDZ88cwl6BB9vvXLrlex7JC6h3k8ad3v51G8X6XvL1Xj90s8V9PnajCB
jZT7qiQ1A59YgY0E93pe472GYji3hxAtVD4RRQcQKaW2bIKlu3oeOX98LV6xtc/f+ZTnJ8wYb+aK
Ewa4n5K3K9qJg7QM0LTW1BzfbdRfTaoZePq7Xi/t8kv0PcEsEocw89/6D8mY3tugIpwvLvYXVFVZ
+E+wrCk5bj6Jc7ttEPYABkauBzUJ9ApBrQUByDyT92HefPsFOTOtraw7coRDfcYHZz111bVnQCq/
/iGnSFOFU0Tcp0TVT0fmabVO9LzKX3lmGdoJqrsPESpvX+i1+nYMvkVC6dffs5zEi2u31/R2iyQ/
lAFRRRYj8ivE+M10FJaN93Ir6pDc5oK02XZwyQJ3CdDLso3EsqB2wI2PIYK2ttisfVtb+KajLQso
Pvk4UK2bYcWpvBgnwn3Ctx/rHLI/WltnOXhyc519OU1wbdfRH36PoaLUR7zjn40J/DcvK8mMysbO
n3hih2OfYESWfJ9qqev9tEEiCPCnqAMXSDUDw9X6ziEv09pBaKqJuARs8Tm6VJRx3vbNYwqMfGEb
5NiC4sm2i73e1nXaz/YmvnLDQ32PNtRH2zszPsHENerXIhIVRWgrnBHPLQFrex/5tkp4euDwDgi9
fZ6XAnSYg+2CHNZ2QtEKMtb+sUIBIX8zA4ZoaYLO38Huzcj2LSuBN2eZCkN9R/217zqvOTJKKK8Z
lIUvkioI2p+U/fC8TyddkQPLnOkOOXF4KdaV9rcoAp7qIZ7vx8jdSnuPGMd+tPC8kNxIdjl5TV1P
K0EttwyXaFGQ/skRZBfGjJdu0CloTrJ08oifKWlREPhvbtyjIyd6zxu3dwY1E3l/sxkw0bgjEXCp
XKZDUAId4OckeXgc4NuxWVD+0MksGZV7HwXEls1bxsoDWf41DaFii4i/YIw94MpAeobOvfLbV1Xf
YDgDE7MRmzBSPdry0qBOjpg/BeOT4qiyGMAsNHgej9qFbNOgKqlBq8C67ao1KJKgH9p212dN/1pV
htRVf7GYUAXECf4zXclMu9HLaTwY+U1Mst0ql/uo8dsHUQgOTaRsPJF8NyJMpcuZUuxLNJTkJkeT
/sA81vEAXSY9xcs0yh+3VfK9izyiJU0bkRdpV3IKMCY3o4xdV6x3HmZQG+aq24FNDAjCJmlS/cPv
6P80mUOpmU5G/ZHOEP4Yd9muiTv1cnAtsmzjArrOelyjMqPxW43vgThkEYjdx+napPFnZrU4iAby
BeD85Ac81+47vBDckq1vCXnyu7qnRkTfi1tbeMwbSjGuFzl09nAdfjHVSNtNTQkTrelBresSxlYY
LUSzR5YV7juEJ8yppV7wq1EVcdvXOJ+PgGWj7qYeO0WqPLXiU0YyjXuDMKvadmrK6qNEHogLfung
x9qNVQaPgSzcPrYYalUJPg12UTisr1kRTuaLXeX660cQ5PIX7zl6ycMVvlXnuMqPlzzq+3M9Trwt
FKkrB2fQlt4tUU0lvKdy8N5Fl9HVox10PoWEP72vAn/CZYOB6cVesAbvGjLkMLeStzo89CQs1LHN
U/7F2F1T7w3Lb/UFUUTBI0BDP991U0mL7/jBSDJjvRGIMBMh6DOOXyJ5gQtou3EhMoi4ONUqksxL
2yXdKmva/G6UWtzj6C08csIGABE/lKmWCWMB4MCQM50ugd09qtKHj3Mb4WPQHJroLecmIb2JoKbd
JNkfkn1d8rn6MfCaxlKnppEViuIJNMYazyWCw8eQ0xiZFPN22um2pGd3BETgfXXVyCVrtJUYl0bS
yfASUdzva0Gqxr7thYsdsTFav2GVxHXbXBOfjqrspiAeo6VK9+wKjR37DPRaMt5EOO3LshspuXla
47EfcLtih6/y4GyQHdoxn5e6zsA3dM23Gm1wl6RdpZb3qe3sjRzKMiwYOdJr7vF8MZp2rLnIEua3
E7CSPm37aO95k3/M3Nlt3gavmClAkEPnXP9F7eAJFk1GxMicbTh6cIcmXWu3zScHyejegm1t/k62
6ogiCXMatXW22LYwC0a54BpFf7+0lLVo2kwIv7EvXfXG8KBP78sx1FS7zRqRouoKwi8ljQ+h5yUL
fOYEk+q+S89gJA9Im5RJu2g3+gP1hA1q2dmGAkt6NSFIvKPs7NfF+FYUzEdiPJEeYG7OxXxvWcUA
EWNdN/c86dSDFRNc262HLbuyBkOVhgPDK+m9urLFy0cgxvI9TFI8t/iLmt2Ur8Bn0ipd3hwI0d4t
XgGRH1N7IXnaK5jc8FTLgrMl3SVI8mkKpthMcC0fx7JRzwx8MTbtssVY1kG0qUNYmApVxDUFLZw8
liZykI+ilXlP0c6riycnb3z0GCqURz9ILegglkfYRlv76yfYDGjJXErCZ2aGNCDxVBH8FPNoM2pm
uBEBWAk5L3a4lXxvP3GdiDNc6A4QkB+UZP2akhp7tn3W4GIoIOo0bh1iS1duXsdVqhZ9aoeacM50
0W19wqax/FB35x6HDBk9T/m8uMtHXquWoKHWFsseQUfdJCWYBJedGFZPeGNEu1V/HRC6K5XOSsQZ
Q0zrGnZ99WLj8Z3rmMV59hJuV44A8na82FCT+x4HXNdm3wiLrsF6jWteYDQil/TWwH7ZPOhOxI4A
C9kUPt1jU/tYRwfC68zR2XRA0mIAynxvN/iEd8SZFfmNPw/lniD2qLs1NpG3OyM291F7rfdCBGdQ
xrbQ499IoV663ViZ5buVXNXH1p1mDmDAsy8e3fCndLKmuFuzTf24AnzXDnp8az0T5eg/kyRp88sG
E0V/VheU92PN+udljZzOP7eh3223ETQsdZpWmsjLaGVeeagG0URHvCljw7lSbTMhQPhd5ENX5tXL
ooLJPhh3FTjzHaS80XUmRDcNliQq0vEvQzJa8K3PtvC49ExIIOsQzXefZqOil+dKm2JZbUS5ZvUm
vdhwdT9sJu3vKcSwOMJCIdiZxOgQ84FY/fkyEvJkxYiE5J/cza2W1pVeNrGxGopdSC/LPdkV6Re1
y3irgV21UDsqtZ7Dvs+mw6K87EV1EUdzVAsKSGvQjMc7y2s4DihPk7pT5a/OFGTUAGbrqVJGQXDO
UmcV4xyb4XOJqO1vqxazxiojYjtGDi/zZu/5qVXf8kwtnXvaYtYhglntwI3ORgEapf4R5LZn+3CI
ZMVlSYzToXfEpPdwGrV9U65FVR3kCB429vFZtmrHj+vpBCiQl+q3imjhi1sXVP3FMAUL2mrMaPHS
dFCvgjzvmpd6tKs56aFQsfhYU3fE/jb3W9w5tXrXdXgNvNZsp8mnDuzpFtk7fXbACMKDwCTLir58
NBV5dLL4iJattfc9jKQPrUeKF0HQSZaAsxFcf/BbdcVNl+bzvcKhSxGMp1PcDkijseB7m/8tNyEJ
GuLfi30q+nEgQHRcgh3e6E6Q9xjo87CyLN27wl3+8fRW3LLBK1memVLcaqgQ3PLz0v3B0RrQQU8M
rqkL5+yXjX+xvo8yFtZwu8r1yFeShUw/rcxPbEaHwT6yzHbKh8pnh582coU6tUVWMmodqEvPG6G8
dj1T7KiGe5ITZNZmZ9KxXX3cyBwqgIVgvD8u4AaAXm02Y/9ZtLTQhjMRPS8UhA9n1qx+WXowZ2fc
wyCF3aaF0n6stl8NgQDiHBVeOJ+9lA70ZgsDykOFV6xP8MqOYWJC7Efn6+IbtWfBfNTzG8Z9iwjw
FQsDlCjJBlI9EunNxt5NeMFPczXX38I4yBgzdJxkOnVZgae+bcn4AG/TnGapKJF7QkhZagn2ypwO
fGMT2IrmRASGxyxVUmUfGpa2RJUzew0g0HhrmVSkZ1oxDznxnnbpFfZf1ps6a3bc/6yRWsoEO2XD
RMsM1wKMMYxOQPL79l3O4dgekK7CQuo5e58df65DkDqUbntr7WofT6qbRbs84mHO6d+682M1tVyR
GFE7+4+hdHvtsTw9u4JwzpO/STLiDbkKFifWJpv9UJR6eO6pcFiYpdr63la/9k6YEOVNVXfOb4qS
Uu4rjnW9B+Kb/vIaZy33fNbXjnQreThcweFjPLiptyZh6azpaVwmfOQVgQf6hjF9w7QwJIXDnEqu
t7eAtTuR0oYpUoKaA2jPICoczrqys/Ilx4HBbp/kqxlIhS+3/gCBSlafeE/S4UkSoHBJCRNvLyNm
GRUDBZA0dJaTL1fcnfyoy8Ue9kPpdulN13rsELpZRNPBgR7nv8iijx5GgtjmpHI88wyEZ8U031Yt
ztmqhU7CorF1WVn782tpi3U+ZmKQ8txbXpieLGSBETaGmZdIebNC6HMhfByw0LpY5Oxtbh/KDkv+
YVO08vdTRd7qHjImDlk2JG5B6Cy4s2S0FpuZ6yrDBpN3DQm5SvvgGIyp6T7ariRvJdY1IwnQJUx0
3tECmI8lm4Ix5nNkU18EzdX9PnZE8qWF9wU8unjd+PYIxClXx/Iu0ueeTaCiBfdrpTCfR/7aMNKl
lEYlI1M9HnMo7u4NKXWBT+KYZASUuOsM35mlcvBPF3plwaIUWBOoEg1KQ1ZF86mIKW1ONVKfKF6r
diyOEydpd3Yqi7n4RvauPG8q88RHamfGvliZHOXKyC4Fa++1AN9+B5vDlPiCsnhZ2EpCaf4dZJpK
hMRgtQzVjiw348VzoGnAbCfX8222rTraTbDZxgMwMJCC7dI403kp6fOSYNyy+eRzpk0ahY3nfKfY
niFnZG7Z7iTozeKGjOCZoOswLL7camYzioNcolFe/N6/nSnW/pZyrvp93gG13FU4cIOnkVg/+QKQ
bK52K+GkBDssfvk9oY1w2UfQiJ0B+jnfQ2+5f9lwMoTpARN1J+QpI9G7S9ePgMq2wI9zKedzv/TO
+Dw70/KH3V9WJfCkSIg009QxwxeZ92PK0rLuuaWqX2aZxK9M+vNHMOSEj9N8UdaCSPkHFROco9kN
QG7MUuqnCSfplRvazSwIoA5k+4AAmRVSCruzXe7Yy4/fF1diINmR5qZQ0pmTemEhflfQsPODTYU5
ktWG90EZxsChgSenL8w6KZzQ2UAM4GbW74Sa8I8W20s0131IziqUjCVjF9F3o4hLWMB5YvOB+5c1
sIrwAGbOJpjRDTOAKdKF14WznuGou+T4slFCGxUTPm94/nXlBhvaGYsR3570qqRl7E8Sl+ugTYJg
PsTh7Koi9i3HrampAx7DhPeo4CSUItmYFoyDLs+6Jbog1/btvSpBA58omtN3Jg2GqqAE6Jb4KAn/
+hJ7muHRQiT9QIBKAqvL4HRHz/VptN2RY4ZLp9tZsB976I2z7NZTRfTtdmuypiT0OxwoJyxCSdmS
rhOk8dUha4k1fUDc81alHiP7uW1uFTP2a3j45D1HFma7WHtRfcu3X0SxlSnO7RIq1N+8NDDCGpua
drd09dbGVR7BFgkYV1txnTMfjPOJKjzeqk7zqqnmmGFtfE+3hWdT99ZOnqLBH/nVNxlIPOLEa7aZ
ceWM7YM/iM2PA4SHIb99Wdl7uwCqBfiy7ILY6kMW+rilu8sMT73bi7DKvsKASHbK6bF8C8xKld9X
hshSU7DWjIu+cO4AB1lfBKR1vxBFgPpKvbL6sT1kMoehC5nUzYvkKzNyXe+xfUXOA9pbBtG8LKjw
AG3KHZIAk+MktvzHZaIC3BOZPX+MzCOcOKRyeh7auZK7JgiJb14b12nBz2sJDIiG53FStX8/sLz8
zWWMIGYuZhKgLbV0isz0jCaLWRZbPG9WIkYqMJA1yTqUFttv6kc3GhYmV1V4LWkq1IK7zhfTe0r3
30AqQR1xXZiahwzK3oIwrOQCc8hGOOS+t35hWJVPgVu6fzpZsa8prJTiJ2LI+lBuS+slStWfjDSD
m3Iel/VtykL5Ofue+g4YgtY72QzeJR0FcPG2qpxnsQRV9lC3ncXscOTm2hdM3L5wHZYuCbhbTsup
tP8lwUhaj33kDvautJFBnbwi9X9C2KREsEPhPODbbVE/bVNDGbY6+Z2/5EzqDY8GImC1ZafnMSd5
4MM3LvnzIi1w5Km2xFVVNIbVuS5TM+/sDo7WU7dZInhYgJXxM4bXuEtlisFTA4NzLmxOgm1vlwY+
aIvNjnvVgwlMHd/Ku7CUnkCaAmBoh5yYIqPfhvzH4RaeCE4OMAsjjxnaA4Ku0LrpSfjkOzY54xny
tZknQXERp4L2e4pbzWjrTkKtwUxQ51HsFIFzyQoiXA5rlDmPjbbFT2SXQ8QDdSU52FGmucOfB0lD
YV7/kbosf0E+5fEORcv85TgbkVNYeBd2gzfP1xDiza7RGwxF/wr4zkPsaaRy//ZeVXSX7TqC/snz
QuRfXdjlZaJ1VpI37jVLGVc6yv9hP0pk8DiPcNEbRQW8C6oJ1VUWLSvZuWs37PU4F3cdqqcCfalo
8l/O6GdUByaT2zFoM+V8IS+YxiRnQLe98TuucKLFQpuTNgFjTzYjoL23uUaX0zShRrACJ+QA1jGU
e6uqhpXEVG1W78T7YBg4EUcNtDAKFkb/BjjgWUtFqwHmsu9ckFQRf+2MR8pwYvUZNwQDPhZwrG2y
MZaC4T06hdR/w3qnyaYWXhderLpiFyu6kkoSkk60c5xebrG2Vw3NTaFffA3ZI94t2dCTrUqccxZX
hgfhyXRVSAU19c5hUCpq9sTSoEkomfQ096BrqmGfyhwGiOcD49oVbZqRXe3USLEcwtm7t6x3UsRP
88p8umXkyyQNQIqi3vvoqmDbThOQp/73JODMPVDg4L8qOMj0V7GBMDzr3uZ1WWQ9Z/ndWuUMEGO7
bJY2pTFrwm0v1aTYb5ZV6yQhLXt40RCR1QmBXlNfLIi8TFKkIdsZp7s1wBcfB+SCVEohJprWFxaw
sCgUCjYQdR9kKMLDFGckMbk89g7s6QovnoZ5zSVFhFU3iCzQYJmvzOuK4Qz0xhjgjMsM8kn1S/1F
KTL1h36RxZ8Ovnp5GIH+9qeF6wO2JlKR/cAKiom9tfSfYqtVRWY56ZnJjFhH30ak9miUcPPM9N/3
FhAOzdzP7znYvvFurZ1mPKHzgxVTz1uKwnTJG+Ec11LI94Iw9R/DRazjDtrYsleNU12XkhOpnHxn
hh2P4DjseVZZXfXccidCckNNO++XDVfuhXTb4o2rd+mPKUuW74pY8vSWCIUJTeZq6vWuqOj3btLC
hwnEe/RD7igkNXEBjBhovkeT+akXFXp7sA1BGGcInzPBGSJY+lu65fjIJ/Ld7z0AWQVNbTq8IWTr
0aYWJetwAu1ydQKUFDKVJRIcEVlY6PEfOcK2Rrq0tT5aigyWIHOOejpD+fNDFeNoC8xpc9prkvhC
RnbwhCpFM5XYPPcrZexbJKLwPMF4p+YDZpKh8iTNaoP6VdSlRDrKVBy0MRDTdjt4wRS8Z7mLRKHQ
iAEOXQkkiDm0305nWUX1evAVAvPDwKREnyG4FvUp9Xg7+1aXFWe9VRbz3l5WEzGfGwuCNtSyRiaJ
5GqNx2DAKHCLnLDlpNsGeMbaX2sEQs7I6nJQ/Rwd0wh51R/8vxQwtD9rf3JWLbJbRNm1s88gkLZs
TnJii9kvEZuMylFTGq0MPHc6o09/GMXgu0TvtEIg9Bp6cwcsFj0kX7UobhdnJvOlQxrLUwZ/5/zC
3VDar8JZrgtKmFaCWoPM1dRpW/9iW6mABtNv3fZZhpxlN53Vj/bO50C3AMSEOKAA24bcejnzLO3W
76nfq+62oTllftNpq3xqnXTNaeRcRkCN01r6zZiNMT26d2U+rYIt4WPZpo35TZSisi+RU6yYFqN2
AVxmN7BL/+ZAT9g7FBnzcJtyTDOldmaPeGU113X9ZObGHt9G5QZOje3Dg/u4QwY9QLhUCiTV0IRT
qalcADjGuGErqPMbNY68WLxy/W45QzZUe55IqdkDl23HV65/MYE7E1U0TICZFkffe7gWKqi2FYIg
KxtXhWiI6eO0j3Kr728KUHPqvFYBao61bXtGFOzxw79NDor0DeC5sG5Ikremp42gYuQrXVpm9sM2
ExeCQsRs459mKG3nrhV5SBL9lgfgR5GJo46/4uPZAVdlsQ3rLWHdqixvvUYZQiWmqAIogCLeSvs9
APesPLYeIZX3DNn65sLKUuZvfoCM5jZvMrM+zKZBsVfrqImuJ59z0ZuAIGygTd7koJm6nc+MlGd7
VBRgj4A6neh/WRzmFHEoQXrEirgZUAvuBE3RVzW06AYhRHXM2hj9gjr26IGHif9xOxJ5HVjBicpQ
BSiYJNKA9DhAEPSWYzpTrLYvUZEzebopxqKW9Yk9iKP7z1DkDXdkWaFaXG/D1sYSsMmpH58mIUaH
UZLUVTD8nhi1uGyIdFm065c2Dc3fgUebL4YzkPSsCw/zMjAlWyzE22rv2hts4APMjsxG9pCvpkom
vfoIQds2jahis06iByCXXHU8PR32gRzGqocSWxWZXs2+WYgrWI/ZMKkoT2bhGv85TdOs6HesOEPX
3CAQk8tj5TqCo2LitUUvrp+n86lnr0JqQtApxqJQPHtQuSY8Do1b/O7KkTVwLpR4mt1N/+S4Ycjk
KWb5zbE2eVSkXfgWQML+iBDpjrsWOfFrMYbRcRH21p+0Y5Ufdt/JN0IdoncihLMJI4wmp+vQk03J
RGwg/TnBQWTjXskb6MI12+1/u0r/Rzb9/zcP/kP7Xb8M/ff3cPfZ/ne3/vXP+/pfieL/n2SFXz2D
/3cj/nFcP+vP/yMk/PoL/u3BtyRW+xBESIAJXLrM63FZ/TslnB3vv/AvQ7myXQdjvStxUP5XTHj4
LwgZTkTzjQcUU/U1reS/XPj2v/gF+EIFEVMSgEYU/k9c+FCFcHn9b5MWG1DhAgIIXR+PJnaz/+45
Zkge+mx5M3iBk7YZW7pBzbimYWnXLyjXgKcW28e02d4vZhh2tatD7txYbh3qQu6x6QU5CAqh1S7d
D5OF+aNw+tTsuqy2Xtdyc//ONDhQeFWNvjNtn+dKETc2WMs8sY/ullu3tWsBq2dSz7g+HBpfnmdP
4zjIC4DvoEN2gs4LK0Cf7tgmgLgKq3aWceCtHpl7pQ3J2GxKvNBOAtB2qJnfjRiH+5zsXheZBnrd
A3YO3tE1zukdoEw6773a1V3iMIP+7L1RPXVtOtH/jG75rUy20Vc3yt14h2U/onVl1cMQ2XwSc0aS
+tprNe0kW1To7HUd3HZOKtWeW3FQ9I3aJ1jd4w9jltoQGuvjZfszGDXeTYBRy11KIpu3m5RenzK7
zokVyGZz1iK0xr3Wk/XQ/+fTygRDoXZOF9EclQFrRZY0EWItiJhLev1etLxpN6T2SvGkv58Z8KE7
kEvwx5ZDqlCzsBXbs2WMshtrrompGAMmEHz2uF7+g7ozWXIcybLsr+Sye4EUqGJeNglwJm2ijRuI
mZsb5lkxfn0fRmR3ZYVUlUgualEisckM8zA6SQD67rv3XChbQ2Ktu6bt4i2rGo9TspNZe2O0nrJq
CB/xZUc9D1ajB7CYA4TVijjK/cZxnbPJ64v8UTlWv+YBvDyzQnawceuxu9dtyMGrFPNPijcuRPHS
ANmlnBwV5uq80Lwv3GhYhWvbUl8Cw7DCGivqYSf1wnqyVMKD3NXy4TriZxlWgiPRpibWFK6mOHXX
2AoPBOIWPMk41FdV79XnoUBy83M13vZEGvYiV8M7At7GmTjhsJ7mSRXl0Nf10cOptiAzN2sGSnv2
nWEw2N6woLlLe3P+htZe/aaOSv+hBFi/s9t5abAfSaNGEsdvtEb5iJuA1bQ3raRJnxYBoTn5itlt
jqsWwhUhNpdyimEK6w+EIpIhIJBB0pecmnc5QFQSitZ4XnTqFvDSly3xKjd18Ryyh/tIR7aYK3vs
QGfJIdkIDnRm0HAiPViwIz188SHbENRcaQZFU6BxEBuo269ZC/MLZQI59RAxgiLuTyL9Lmq3Gcyo
ItbWkQPGFN1GL/MlZziRGsVtcVzXV1MvDBdBK1aUXUsMM2u0wFJfz1FW4GPiWPPQejOASMfUPezR
uI0Ftr/F/arLRdhkmhNQuRQdV/Zl0iT+ahbi453AWKJWwGTzbyXcrj1igopPtZ0b4HARmkk62KQ6
A4Xbkkzkwmexmoeq/sH+A2NQ5uEbHPblEwBfzAQDpv+9zHudz0436/c81mptxUZp0Hx9nG9TT2rx
RGcDlhRrmmymqysHi+a2TA4XEt6APyMOlR8WQOHPMSMl5ccpVeWsb8rsjpiR9un0lmXQA+x636qe
sFBE9tRdvVi4ag/pmsXgnLbDE1rF+MB3zCDA0slMR0Mhgx3QT4CLz509NrYTz/4XN9RZ5auCLy7r
IqpWEMpR1YOSQ3F/VGbtiUOv14DFBzNhZ6hGB00oxFWlDuzIeDvMpm3ydWFBaFr3kg3qWsuX1r5W
tJOg/qkadczyzZRc/YY1RoV4jy/kOOpMgBeLOcwJWoaExB9Q9pjrRs5gd0xF+hfYDInxKgf8vM3z
xYaWnOjY/izi29Ndwxok3TXYG6jGtJDG/NmurXvGhZkA/8LiHtdameCRmdncP5qgquWhjedKPyBH
T+Gh7QvLDsn926KXK/Qn9iArp8A2jeVWUNCK501/pgLLbunPvQXWSlRaxqRI4/sdQ9/tLxKnU/vi
WLrKf4MAnpBDQdqMG7A2Q406zapvS4QZzhp+KvPVjQv3vuO7yLYPPZork+6Cr8iqtK+C6z69OWxq
a5UZyaj7wi3UdeS9WfzcZPuLINE54CNMDrx+h4h9sfRsPKC8LW8JwyFLg8VLzwvpcLENsa1UK2YW
rVmznKl/RSpaflkEie+qJktZF03OMY5t8RpyQf/CUxIvZHM8YgDcdEgqwyJwvh2m/2eDLJTOeD8U
ak1Cpk9pIOJUuap17DN+24Vuh7fJdF+NYfKqo91qTAZqKdQUQKDsAuk2+E1kwy2nx11IyYZNsxdv
gGlg5Z+XCluSR1MBz0s7PSVO0j8RkzPn3djV1gsCRD7iN+7nZ/rhbs5hplqUpwapD6lkxNiaKOjI
mww46uKDSeUNbG4VGwcG+Clb2QsDzUYMbIRo2J5YDvdh07/o9mQaa41OunBliT5J8W+74pZhMdLn
xOH4u57hFjYrhU9G8bhA1GD2CLPT4hX8fbgf24FmRTDGTdKyH7I3ERawpTYMWHmWD5u08KwPzELF
jxN5YbmucrtuNxqk9veyqqYXS6YWp+VQt7+AY6orPA/JE5SiE3QX2Xk8xSfV/UJW9vaD8rpvKPPZ
PYfvihsGhNvSb62O9tqapOkDYkJakU1cdPwUx7Kow5c+DVlzd5HiTL4ozfvJqmL+GTA/ILbXOnen
wrwkxoJvqcja7s7C8r2rw7k6d8Wk3kq3oa8XWbO6YkNgiFpm/KX4l4TcIwIxfrnaYFjrMnTbUw4o
OFm1LJ/ZceglGr5YcrULQ8foAwHgwVjH7kwwTsWG/o0rHQvPVMdmtSOZzoAI/y3f6xN0BuQXKa8u
2fxriYDmbSSqLJ40nToDJPqaM9eUulfVhSX7MS9rDRaxpVYROCn0N51B783TS2UEkd0yPpadwYZQ
GNZygaEjeup26MVL7MQlOVPn6aXHFDpciiIdhW+lRfTME4VuidTLBCVxjRzXxtRhme7sLl8RD1bE
fmNXkm5y+tnYyKlkL05Ri/2sjFKnkpST01vLombyDazlVwDv9X1Kf8BNG9J01jRRlp+4qcefyjOH
76KHNc9pdv7K+7T6cBe2ACtH3T46I1kkr5LUZ7nmmnfoBqnrjsucnfY94cqYbV/uhuuo5zi2Gp1Z
12mFyLIrmZEwwwci7PeZurpjGSU0qFrG6HmH2lGC6PQYKrHvkpCItE7vz0tTDLRGe3OFMlznE2xZ
9rC+Ycv6KMJ+jP3WLMWwbiO2OLRnNM6eitxBrpRIxWGk/R33CObnAzpicQt2GIAnKI+AXcB3mHDE
LAedMgCMYFsy6NwbKRI2A4wpVrSJatIEREAm8cYZgW0Y5gNr8l3a6F5jZWt45MIe4HEdtZkDfIGa
PwDqiZbuvLBLUow9oXT8sl28xxkTaLQyKQq4mmkTv1YGfoy1RrFcC1tSxoyg8/ibPmFc8mXG0Qmr
rtXDP6i05JiZRfzQNx00/WgcnWtBnJOFAD63C2tLHLqQC+d07ZXTJFdowfxpt469y+KIxAhSLrPS
6LU3o9QcY5dqwLjJ2Y3lQWNbFq8Ha7b2WWObzynBV26wpJgJglldeDcYkteANk/2eJgFQMQReyWB
LhTL6E9+x3/HGDz8blXf/v4bU3D3t01ffn+qpCr/JwzEBkPkfz4Qnz6r7t+Nw7cf/3McZrT6u21A
izFsDMyUvTPX/jkNC13/u06GyGH3bApbv8Fk/zEMS/l3C7aYC0rN47rQPdgr/28YNv7uYVaHx+L8
Sbn7l4ZhYf+Bn/y3aViTAjeq7Zp/ZdlkcVSOba/l+2aB0mAbccQOBD/wR2nGyzZZADmsUOm1fTJq
/dnAy5H7abk0w37B8TatrYkMzGqM5vTH6sxErsjfNJR5eUQrzXwp4nXBnuZhwtToa0ia+3jCiM5Q
0qq3es4F1VVJhS+dTgoeu1kj51VUTHnJHaHKwfa3zqtet+NBz1LbN9D+Lk3a2DvKwwRrOURz6B21
RxIqrGy3WQtvES91pbF1tBYyupM5pdTAEXTG+E75biRG+aNjvssYXkacpQvPbeyv6pxrhfu4TGTb
142XjmegQ1hp43IsH7RCkx1LUMyaXpZRbVcMucWkJ+mAWoF57k4ijds9dnhiXwkhXN9NEeLtgt0/
zjf3dXbHCfHRtTV7NbKauCcM3z/lRpe8EP5oPlh7j8fca7rjgOjNAn3pX6c/GkIGo2C77TY9grBG
z8O+idlZrwetsgPeDNmQV1/iM0Hk6svIbBkGnCrV1sRklAO96OwNTgETIAZe48EVxaPDoLQFblRv
8oVcKPHf1G52WUdzQIIf5LEkLcSeMKp5NiZFSvBGJ09Ar4ikP2GZeP1OcqxpzsLCiNkL+VQ/stjv
AcRx933CcgXIH0Uk+2j6pTj31GNs4zCxP1gspRsvVilic5euKTrR1maef6Cdj/QxeTVotKg8sW0F
7AlFmDUaDZHsOrxQrkm01b41ZMljj+KcrV2eNRly9MR+CPSE2PQ66P9u7N1ywwPedbyzjKmHJFKX
kZSdvfsi4WQQeTFFYqXdM2a6nb6O7IbjUbUQ185Hj7a40N1hzzdfIA1HhLG76TOFnnP2ENzvJQWO
HWqNflBsZk4MdXuWbO7RZiQ/N/gfXmgkTH81SK34mWsR8uBqihNeFu3bIQkRaKY5ziSp6Mkm0TnZ
95GueYdZYR5Pm8T9ymPW3au+pYurjotkS+Rl8it2iAPBnjoE4dCTinOi4mz3yLyU9WIvz6mzW0lP
81KUaiJYS2PFe5VM2k+KuPZtdfRp9A4nYjavN+vlOPXqFU2n8V7j7gTADuAQtqnlIWWG5duMiz3f
Ei0hEO+Boef6ShlSkvFjZg/zpsPUOIEz0O+wjmhPLO8NjM9Gch/lVhNQ+5W9hsJorkvmcFangMfV
d2UkmSsrr3yk7lU9LE7pPmlzrX+6fJMVARadAtG2wYtc594hxKh8KooiopQA1ExR6fadcCyrpwen
V7vCm8bDgvNwveCtfK7G2vYzulcu0ESm23YZXgsuqvwWzICrA7hflKOfMF1CIO7G86xLqsQUaZwb
9+xhdnOiyMno1Z+icG4Rrcqs2BhIj69Yl5F/xnOy57ebF5Wb8lMMlc35F0nf68zlMcyEFljQVHyp
YyJn97iUgevF0Y5UNunASLT3TegMwc28eQtQWu+Y/0beX7fFV4Zd/uARQ9pw6iYs7hR0vUW6++Ra
ZrPBeuoFFFW4L13dURY80ZsBywaJRFNDdlxkOv6epzQsntBonL1RGMvV7Qv3mVDfc+M4gZcqULWn
ZlgiJJfWqf14nDQkcH6LmjBV9ZhHqQIHU0p0xpnulcIXMw8u8UNb+44ddR8Wc/wEVGTMVp2k+2Ck
zW3xCR5j7QgpWg8yZxSPjuoIEJYGK7DRPNZDJC+y5zjr6HOzGaK0u0vJvzyUErpHVzvOliB28hsc
6XAPuqU+4xySu0nI+S1VBLMSe5D1lYyKBx6miJMgNfCo6kEztYJGxEV1axeC0zom31Kt6rEROJnj
Ilurpoz3eUIRVNLyvCWs0NS/Mdu/L5PjXMH/K5NsbDnsU+GGAZ4oEkoYuPUr1Q/tfnDQEbpIq4IY
6WJHI7Z2avV8vqcxZiGmBEqPcoGoOxG5ma56HibHMo36zy6v603JE+tCEW8UMI5ykY9DROesEPqj
0RAFhbNwyAfT8OmyZTLKkyf8YmJVpml7dzuibTGlkBx3qnH5KWs5nKDlceelsrMOGnmDA5lac24s
ItI4jjTObyyOFj0Vn8RJvX1JefNW1oP5HrOte5aj3R2inC8aKqzuXuMsG+/jJu727HgUMble23Ln
1Td0eOmX2s6ireA8CaUDW5tB6K+LjgLP7ZaJWO362qLrGCIHEI+ppenETV6FSXBzQJ95whFj/TL7
WCBEeIm8FmYmfdFouLtu67qTsQzmWW+K5fdgdo7H0OFVFxwMyu9JriJehcN7NRnaFsSD/HBytYDN
GhNzpWRhvvEjBVZRGlKox86s+a7SIXllGXhZYhl5t5sr09yEBc5HZVrraiEKrrfogOkSZbuRQfBe
KC3/rSpy87gCEYFXUHZQm7hJoV9Qlu4yexfZI42p3hEplVec9st+nJf2XsRCP7hjK/eG1uZPYz0Z
Z9uszANWXwf0wdywnjZS6lg9NVOShEq2rfV4od6QndqjDiTpqxva+dEYHb6pc9pTRtsMmnggpGBZ
qzpx45cUX/MBjixWCRp2sdwgKq8ns+B2jwuUWuNSRjd7W2sAv25CedBirbmkDV2TferigChCPI5T
bvC+dHZ776QzQoFjVSFzt4oPadeqr4qJb5/3HGJY/OW/S0RPkE2p9hp1o0mS0QwvTZ+1/mJ5ySOI
yOyHIHcKKgA28byWrdYfernH+46WQVdV6kfHBQEOvaCZKflLBi8kXQHbQsSm9hIVqfMrbrCxrFrd
Kz5b0t6Bo80wccMKDzYZBioSde2gVGY/TMCG8NUXMELMiMrWBkbGDk84wY6euJQIKtfWj6JvvH3O
6Q1WBHVOGqikLVADIxgyw91rrYy/unrWmMj1goi0W+jHuphTuhvJvK+gwhgvMTb8LQkMekOjOTrn
uRPunBxrOBY54zwJr9ureGAYp56cYQwLVgbaK8e0Fto1169laYjHFeYxRM352odlc5iB556MVkyP
LAoyPKIDvig+8qNFQfOd0c3TA4+2cj/zxHnAvMO9NQQMTQNSAfEqzXpx6KyFfENptuO2bl3nSVhj
+lJ4ebbJVMWXeqy17jBKF8l8yiee3KXFTBzWpmp8AUNoFZMt5+TcfcR5OPhqyaLD1HNeW8ly4DHS
Ve4ejZqVVN07HzG4wutSKfXUsUbeGXapfpkTfFUsrtOeKVTjEs+Nz8Vq8o1rOXSKu2OwYHtaZcjx
vtYYMWSuqS2eTNWNO50I2iGGEohpzTGmjfJo6HUw7OzJeIznyZ2tZg0/Ztgh40JGgzwawExQlIfF
evqdz2J4yLQwfJ+LwvMrdolnYhENaRWK4k8VT8M7TVMCc0do3id2S0Q6SRMUyBjlv1050g2fMgkW
j87TOltzRDS2gO3xNzWLQz3noCWon7LpnS0pK7bT5QCdDuOFTqxh4GiNiBXuEU3GC7bK6r4eBjIN
FiZI9Gxx9gi2sTUxp4luSUIezA+2vAxOJDcNXVwmkW56iaWA8eJXI5XhHmyoHRZ61CT9Fh0qSwMw
UpRFiL5J8qZlY7wx+tm+D8Uc+pPMh90y98mwtiEcBTZuZEzghjG/DFbmHDWPWwR78Hwk/zp7Pi3T
KOhUGxxvuhZJLcndPh/meV3jdHtZatls4oxmXIgXPE8UZ1QtiDMhHgpvhPtP6cC6pPJwlyKJP+it
GSXUjBMgEy5LytAY4mOeu9YHoItqzaorDTzPTs8E6L1NJ8xk3xcy3aShW92xrc/3VanzX0holNoN
jsWV3vRjMCakVbnDatO3lVGxxrcc9yaBlzRgPeKd3LzTty77woONsmKuK9OmQNoe19piTbSyoeQw
yFAlH+q7Kh6He7b4zoWeuxt6Gpd7EGWWvWlh9tWUuRfZ4Va78WVghSA6ISttZ3FxXZVKx+/JvcUM
iaU9GPAW13lqer+dPum2qu/tl4lg38nIJtreSaH9otQ2ewxJKd3BieDz1s38ZLekQol95PR/88jf
FKGInnMtUr+HqIoeeA4QnhuX7jwNZfdF+N88cFVYP/kE09Pl7P7QCLf5lbNsBawAW9LXnVtlAGhi
58XrNCzzESIOWDLsijcvb3eTKdNNPlrlhU4EUBCRtphHrevKO/IETDejxvVHOOm2+vXYqnA6Q/S/
tfThoLR/DVZSvltG1IKdsq1g6MhuzIWrnWehhktKa82L0+U4ycHjCFaMkF96W+qMYD0XoA6qDznx
dlRgVr1v3Ir/eNlO8th4NMUqR9NI61luAdmhWp41HqBZwE5y3NGQHX+7Fl/wFR9asiLG5mHeqIma
GlqlNnmlimcsyeO+90LvOaxQ1jqRqhnTE1lf6H+zve6IuzH2Kav/YWxlPQp1sL8zs6T85mepA86J
yq0IDYTH0BEwNwQbhJNcrNvECHKIoDv5ddHZQBoSToDuVKgXo2C2inotbWlYiwm/WfN0jKsl4yZT
U8pZt0ZHW2ITjY/kOXCNtLpWB17pIC1EE/sjQ8XyQuBZnGXGbF3pmvMzm719xtE/HQhuu0fVaNmh
jpfCZxoa73Ns959N5EKLIWMZ1W57lHZqBmC7Gu6bNkDJibusby1ddahqc7hTSdHsevaPn9LqnQ2w
op51jcfdPiu9YFkq64PfbdCfDFiRdaUMnz2WHWfqo50zWTXOcZhiNh16xh3udUXrMOXjd1AyWcKy
OPGXShfPFLG02wlnNnzUvnuiD1k/kWydXjENp81ao7j3PMq2PEgHxZ49iMw5+oN2BXXMtyVP9xaD
7cpqJ64jknwfIOpYWSyYEDatHIxr6HUd7bhF9gQ/1PQbywPrYIlhs7CUezGAzf1AguX6i5z4Mo/g
JoEYc4m6VvExUh0INhmAxkrr6uJoiyL1XXxhawAl+Ql7Zwr07/bd8hbPOuoDenAGoOdz0hd3WPf1
jE8LqkZ2lLyUrTnp/cbD1fHC6I/CnUTabtKnKwa85cktGxNWa99tyqFszuVtoWhbYw/nJ8UyfZuW
9oO3zJjmAUpxDBnWEdGfCyHmfuRfzyAc0vbdsWAhBiYxmvcYS9IqATj6JvMOtkmpLLWa3AkGYeOU
b30XPlWYEECDiPlMAS/G0aSTPL3xdey42IDJaKXTZWtbzTFOW6EtX46TPXd6VgWaMYl4o+xee4BV
qp2rqqtfB0N0v1OtNL/j7Paim6EDN1Lp4UYvxzmYobesdZL7+LzoXphrROGi9A6TwPawsLEhIvDH
39sshvp4M2fuJu7pO0Ai2tnCI0+DKmIQD2LCj7Os7A9siSHOeywv1HNlq2Joi22FyXcTTVp1UY2d
b9O079nyDPllYJ/EpmLUkfVD5mKEicbskJRGTN6u3tT3He5fEjuF23HHtsVhsAz6w4GEFU/KyKL3
OKvUYWrU4HNFlI/54HjfDlwD1uFxHZ/gRuCdbWs6e5wkMyaS4bnLn28kx4JwcO4wx8ptVjBg8iht
Ar0Wr9EtIxeaZf7lynEH/iLkTahAF22meQhhicW6capn7gc7veTcn4IvHvFVcJtjDZi57CYc4rdy
MprvPi6U44NVGtlBmiNd0YgM6W6ZusjXhIgS0katBh4r1L1dwUBI6kebHpOGGDKOf4OPmp2Kvk/p
kFi1WToBSKvABtAq3sYBphfYwSgkPGnbqH1zeF8EclaPbzPsYwMF0Chs1gQJmHWjnOzisEyF+KmT
LH8d9dBZV8Rw3CCJMg1LDtzi37aDa3nFuNqcR9Y790bfJcLPtKQ/enVmyDekwfk+tl16QeZUjvwt
MpuqU+RbXuAUG5dUsGslkpaQAqbLYD9T6Yq1lPsr55cmHO5hlPBFaAdxNRhoN1052M9RiFtX4Ik8
WiIrDuCf4w2GHQ6uNc+US41dauslpkZj2JJYw6Ykzs3WvKrGV/aWJLNJmM85KWMn2ZZNaPHQYpN6
zSfW0z45snQIeruDKJZJeZKRyEGGwlMICuKgD9mA+7m3x+4buy5CVuouhH1JVv6QvLODoRT2dbTA
rEFg6u8Gy+NBzw7a3QEpFycbBQrLtxr664jpcSuHNr4Uo5dDdrUT3hr8RWvMIctDLczhYYqbgU+6
wkNC2KjcpEMHeLMZJvXAjtzOV1gxF6JXFKtRsd1OWxynul9pfbccsDdTXaTQLjsNPAmBE3LJK4tF
fwXaoIJlxDaUe5CzPMV1p7DfJzHprlLTfrq28u501es/esgP5lJX30WG/hwa2gwbp+dK5+WgzOi1
ewHBY+zh41X4MTqc0nNkLR/uFNf3BZHWlSx67XtE3w0wkuEaUUY9cdMf80cyj/b7kmjQMKowfodI
F+Nyzehfgsl6NviM3huky3nFDR43nRYSbhLj7B6x2aAeNjT8suK9wZH6wjgsedy/pI4ytnwG1PXF
ZOJ16EoklqADY5myW87hFN12K5pdbo/C2toZcYtBNK7nL4Y+5JgYw9k9wJbsV26UJjcDIggfi+Ew
3IZAr1fLkJgbsweWOI/Z9GybCChRIsa7yKLMOTJRZXBE/ED02Cy2uvYnV6OS0WOssrfGIA6RxoBT
pB9SJcm3F4JxAE3vnlM7jNAFdGaRrG8Kto8hvoaUAfeGNkpfO9g18IMZujCl9eT2+KJk1kvT2hYa
D16w504O04GWdUBOk9YUAKwL8+a975r9HDW8FQIH4ntL7IB7QJhTxjlGKdgs2Pknjmlk4fDxjhgS
O8OnAnncTyByTr1w4z0TnMwwr8l+5rNtqFpP+S+QtADBZTkGJCVNB6S7QpHOwS9Sn3nUopxTHvBJ
talNmb+lsZV8tE60PDlRGT31M0g02GriNDe2BsoFJjoGFrjxqSzpBPUmGLiZTMjfzICB+3iKcxRE
p7+SR3AAROfFkSpOBKK+xUXpZMt8kG6rANgB5inxdkHNk2hQniNB/BWQ+8JauyfBXu68JPO+U5HX
F5wrS8Bxjk7oyKRBuhUgUcOhPyAcVJeKjOeLcDNP3CrcvZ3V2XgeyyF/qRNZPscEcO+meuGJCIfO
29gkolDae018uqStd6bhhZsBjtfbbDGmKJl2wBD+INqUVJStRGxLYnfpk81Twbccs3tih9tfGAkI
+UU9oXFpgiIcC4tBKM2CGJLvGcNP8ZlbehL0C3LWSrapuWGhUxwGu6keOBET9o+z6GS7CRNs51Sg
NCBuPdY6+f41tXAszW+hcRDXNebJxpbWJaIcO/YXwBCj73pd+cl5AeqbGjVufLkY3Guug9rYuXaN
ftpqGvnYtBI7GC+2zprDSpq1genjZXac8cR+kWWF1pk5yxiLlNZbV+Iu9NvRrCiAYwhPt7Hghruv
ub9y0qsNUtjFhLUWjlE3bJSIIQy0qSE+wUz1LxPSgG/Qr3iM+7L6Reav37DoJtan+qLhdE6gmcik
OXC8cAwXxtAcp467Ufgeb6SqVjHldsXIGt/iGBQTGep9/HLZk6faiMi2UCF/z6oEi5p0WvhpTbbO
W6MwFQbQIUcP54/dcoppufcS+o0ulcGsCKJT8hNlZo5qP7RdhUXHqrNrZbahWJua5/1S4Tzo3G1s
SJDtQHn1jogUyEij5AZ2KwcAVORBCivWk33bnIWz4b4OqVFTRNs15bRjjxpuK/rao+M8AEN581TM
TbleXOzwqQ4/t7uJAAQ7tKUCpQqWgab0BKBIDAccwmQg+Pph+kjd4nfWxnH6yM6julNtQeG1SZge
opcelSyB8nT6rU9Vm/u9p7o6yLN2bDlVEL1gL9vyquNKOL8mXRtBr0xI7b5KXMwyTUXWOqOzMweO
NDqPmtbrAE051QbKEVVDlsIxyY27USu2FUsGNmuUaaxJP5s73l5WlzqLtNLr6mg/4XIlOISt8rQ0
SfxrVHNn+uU4yH1pN+2hbebigZkJDd0m7rTmmF69lo6Lc4TtRv3Y4pP5XkBCbAFHtffugo0Pn+KO
M0I7reaW6XBlhobajwA8N2gSPM5ctnmgD+epvxi1mb+Z+pKqXefi0vF7pbH3wVZB607nFjXZUPZo
y0YriNfgC2uYIDN7QEQHGb5imYmmRgwkPY2G3Q2rkBTqkbrp9JG5voFc3dr7sgVBvbn5QMg6mMYn
QoXh91g0AqPhJUSk9o+OnvavBFUIxbU2QngzacPBrDPvp+wp6FLRlJxxK2LFdVyZbkGZOq8R8gR3
hMzNf3q9KN6pi3Jg8qc9/29uTkbQZ16HR0w28qxXLvMzvZ50qFcGfhUjy3lQIlXIIylA45FVsfN0
23/dj8idoJpyBQu5mqdXt0jMy2S7CxdeVD4gv6UHTHtyG8ayPyR5LHeWq9Xs38T0PCPHEpSf24PM
HLa2TqlvTBvVA2cRpy7DzZhrIpnfeVE5+1634GXlcOO4QWPN3tMMi5MdboMgU9I579Wc7snz1oz5
xs2Rrd15WmYANSvHF8ZdbL/J0KR7W3VyrTWWenZtcHqUeDRqj0YkNphwRnvtYuyi3kd64wEcDtTy
XM/7DZuuMSDSN6OSGvZzuFBT72e6Ki45bIfnvjCRe3hBLBK0KR0IBucgRRMRSh/vaUgodDTPsoZV
XpJn5ivhsu6K1WTgi56gBRM+B3EcjhwXRdS5B9HEERcYzb9AcIuprO96dzKtQAoqIFiX54MW/GEd
+Zf8NNeq4J+/GmP+OSjyP6rX0fov4yTnz1+f1d/+1+P/Cf73vzPR3P7UP0w0wvi7TeUSzUuGMEzn
VtzzDxMN/8YyDMfGRaNTuWXwZ/7NRIO5RWeLqRt0vUtT/n8TDf4aoWN60YWBLccG4/OvJErEraHo
rxYaHLm3oMs/1wlF2eQyyjTD0RnMIPQuWWU8syoao5v4eB/yJRnD154t71GVp8wz3v/JY3T/5y/4
57LFP+q0/qPf+5eWIbJonWIhMWAa2SxU/ognfawuZfQsGGAgoa/vLNV+hnnt25HN8WLaOdWBRpTe
fGzULucHgNvi7f19O8n2tGR7M3kA+27MARKY7o5V3dbN3nl4chQ63io15unrv37t0r11uv1HL/4v
tVKO1w9FGsXDMUv2k/47tb7y5IMzncmsl6JgQlCvf5Xix8Eg/kuwEYr8ZbzX03nlTRdvvh+9du3k
F+09+eJ/3dSMatkt8iTk6ay0Q1M8IZ5k3rBqi40EunfzKK3LDsD6ofpofrDA+ylopz3iy648lx8d
Q/nK3EBd3bRbSPeB5XPnCvpg8hcfztoJdWcVBfQq+MlaW6d+FpR32urLWRWrLiBgEZ/Sk5wJCwdV
+Er97dqRnHyucrxM8S5t9qF4t+tLnj+jGZJidYznrCFlowdj/upNCVUNUCBLyC7EOXrgfXdYdNyI
86I/54cPJM3qgFBsJXhDVs0jvgviwDaCV8U/G6sDuRdeFDsC2hZwhDTGQzbfgYKswrVj7/L2yi8c
sMm2oDY6ew2JOCWLDGCDoKd6acpDNu8MayfqnR3vhLmbhvumv3Mj7nxbfdgbw7ddzb7UVj0zLtUW
t3YLYDbzYzyGEKbWFYLQDmRP/RX7/TOkRStjZDzTKwUiFPNxQIDDevy/1J3ZbuNatmV/qHjAvgEK
9UCJVC9LtizLfiFsR5h93/Pra/CcRN2wI25EZT5VAYlEZp7IoCiRe6+91pxjQlYB0l04eFmbq6Ae
5m23GZdqdWfNo2VX2uYB42PIF3SZwude1225t7tX9V18bxUb4n+Gc1c3B7uO2OKIZWCuim/2fjDI
64GYDPX8ndGn+aYGyXO2qvlia30jUJw9hLdBbtzSkp56HVWTf6y91VhfmDYtmC0QG1AuPUCvMT+7
cAgRGuc7wBMgZV71eRNYVKtEW/I9Bc5ggAkktMJWjGXAEM3YwR1WrhP/ZjmUTCkF+yYcry2VihIf
dX3bWFeK5dKVXQ7WG8VJtsmjtZa3mmu5mis6FL3ArdVV/JaFfwirm/WDv3zDvgSqDfRPg8a02p3w
kJy8LbL1dXCnHLWDss2OwzHbZgfplP4hIF767Kr7R0c4L4Kssj8ugpT9hEbGXC3bt9fyWJ2Gh/wF
FN9Kc6JjdUyfx4fMqQ7mMf9Pr8iS/+MVCVMCVxiY7U66E7feVr9Om3IV3MUHfW/eadvkKO71tfxk
HpXL7xctWvuoNX/5nX5JqOxIt5EGhL075Q79AGw4NODUddKTdQy3w0bfJpeB2WRnp9dxK23Kte5M
brzmFdhWbrvlf3M5Hm3qbba33sHe76tTc1e4SElOIdbCBDz4mm4K0BB6KAIAUwj2yxJ+cO/KUExk
Zl+0iRehCFZrMYMmU4eTIzOTPLHlAx7A9o0CsD+Hw5ImGjD2clwylYwcyQGQZjDaWeyPuXuGVDkA
bhg3pJxpt2Ivr3B3l8O+6ZgKcpB3i2alEd2DjuRo9Tuv3mPVpW3F4Gj8GDOESHZ9hZs2fgzpYmpp
otr6hw47OrDpZpzFA2cypq/ma3lfHq3dpV5B+OAgDeKKbnJ8oGIHaoqo41aBTTqRVMFsTbCx5bVc
csMF7lBMUESifl6Yy0JbkeQCrZguSZosDVQpvmvKqzLdtuV3vBPo7T6sW1y/J8Vzo1zl7MMXNxVO
gmg9vMuHfic8o8fSYHLCO1+l8DD9dUug13fxjQyeTfhRk+SULKt3/216Jl2mi2jM2OnbcBLPiAFZ
tHZD/NLh+UuXFUdHHQY8xwBsNdiI1iK6dxyajcMDUX8YuCLewyNIqrW/Lq8M/i113kcUjBq2ta53
4w60Xv+k34v34jnZBBfl1jqxDVOAVzI55Ot2QTPn2iy/0c9f6i6AuzvrxLcv9SyProVmrlx0PCvy
smDtpUm3UZaJG6+ytXaonMlWF5Mrn2cZ0sJ0SKNz4iPeZ3FR7AFkujQLP4LTzl/S1V2ES34omyOh
HS2MTXIrHYB0V3qVs5RiyXRMdfoDm97GcDyX+euWWyw2aFkB4/DwL9m5obw/jXfS0X+pY/yUZ588
gfGK7tD2L1lArk2CFYAhZPYmfrd25X3xXD3zEJT8K3bUaFVNy6peQ6JSHR5PzalSW1v4H6JLtGb4
mOx0mLVmtwEz0FxIOVwEd/Cw7PwRixr/V/4CPVswlJHuxfHBpBl+Fk8mTtnsXjNd5V7cCOfqNTpq
5/Imncc7YDEOK7Sj7GWnXNAeXeLBWU72RV+AWL4Xboar7ecvU1gEC2/70mws/jSn3EW2zNzAjQ8E
KNrPsJHd9qK7zQpf3Lp0n4fF++AgytzH3yLGHM/Na3jClfjQ3rpqMXBLqFBO8RYQ1Py3AZLbTlv2
rOVMlrbVV2QLTYiwGjf+kpZ1jXTrjQSAbAmPS7dVfTc7WAqUvGz8YslsnvLC1sd7nruBPRhYiko1
Z1u25WZut+NtU78xMM1v4szj35mM16kUFxKod47Fuls/FAcdZAwuMl7ZpbDK97yJ0yoFVobxhzSD
Pal1R/8cCtf8hayVfQd0jciOdNl/9EREWpuRB18mmWtVK65IsqDiDphqTEerF/ELuKk1Qik3olrS
N9KT9KSsVafZqJqN567eoNg9Tpv2WB5Bc1yF3XTqz927rNmQZOoADdiSN7IeGY+5MoNJGEnvnCTp
Jug2dil4WFmwKknzSTYhFkRMl8wlkBbEu5bpFGac4awp66reTc1JJhyPBj/iJ8QzRrKUJ4j/R07w
02qQnH7YFk/ZQ7zzd82+jpnGXmXpuTDerPhFF56Mmz/Fz7VorBlTeiEJFWSG1Rd//MBNm0VO9Jic
UeVcamZKWF6dhpQ6E4rYvFL26+gwoFd5swKbM7iDIZgQPuB9wTfh1l1g9D91SZEu8rJ8yeV6b9CY
LGRYP/LMX+eHp6/1Pf1uPhv38kk8jXcpWvyWeo++xnvzirH6vjv7t5J5c9+sRL1jMFXCuV5Cemhy
2WnLcp00Cy988ZOVht6QpgF5LU2wgPOkVpsghqq5DCmhqntINIvmwfzefAM/RdUcVou427fH5k59
1h8octrxpgr6hlg7WEDyRkILNsutBlDbr2F413Urv9tYMnGNrnqff4MC3mVrnSHPg3kVu7e4/jZK
G+GWXpubekZ+JnRokOnuU9yC2LHecHYpho0HoJ+D/jAbY5PurlPrepkbFsC/+A6pPuEiGd2wLyiF
fd0/YF5DX6PFS6Khih6gFFygTfBYJETTISJqnlChHuiyTyNNn4XAIqstStK4rftUcjNvpzSnUnIL
5Q5JJCejakf1zGhT36OmuysfPBfdU3Aliq6tUN8t0naRzVqbZZcif6PUY7CAEoKG4NIn+6Hb0akg
ZqNXnaF7nFKeMLriz+xu3Jq3V5fW2Xv3v6Ei14Bxk8Z6GtNnOnqY791kXAjjplNdSLbQbakye38l
0jiRbKy2NOzT78yignqlSfeTddaaHQJr1jl+0+gDnHV8kvcNemZbLtZB9aoou8Tbp+qbpdoeB0AN
7eeWs51UPSKQpZ0H1r9fx80iGewUJhDTx3ypSeiKdkPyJuHC1GW2Z3KdcMMF8TWlX64PJC5e2DYN
CpjGFe7GK2vj2WhotjmasFPao9Ye4zOCwPv4Vbsrbkr+kkCAt/On8CG/U2jT+LbUXBkI5pt6OdxL
LyfWJKdZFI/hMi+dAgKJRo5TALIIqieCOnYnH9M1XuMlqFOzbxY5Pk8k3aP0BD9l50sSeNluIW5G
dr0ViuQT/ehkXI9vfn6WHzQoY4BAYSTafXZpH/Ckgygwn6SDeClPMpvZtGDMz6ljIHxmtIdz/66M
LBOY+Mh/cLpkgwChWrQuD2T8njvaPoJb9WRcTLc+JUhxVpC3PI4JjR0/NC+mB9HEFeSVVewM9VIV
u1Bd4L4yUqddxvU6WqfL8k2lyfeI8cTctQ/ZOfmOy3A48IQzn51z0AgzfAs/oj1cTgYk0AUegz3C
+iOUPgF9rraQ/DV6/+lb+WRRk6HwKObCRpZJkiNJgaxOG15R5Yr3/MwmmFFx8T/C0QQd7MXdLsSY
a4Oit8VWWetmdBZuxPw8opVnB4i/z1ERLTjyY1QfkFna+Jk5LtX1VR6WGlWO2+Obmy3fM5dRnEWL
gq0Kz1L52iaJ07fpAU2lw3Hakm6g1J0h//j3G2P/d7yV4yscrI/8a//s/0HSijw3rP57Y9klz/zX
H5tif//5f5pigmQofxkKoeAaTjBCLsX/0xXjH1l/KZZq0fuSFN2QZgbKv9pigqT9Nf9p05IlcgDg
qZCS/S9zmSCrf0m6oimWaWJhV3XR+rcaY3Mv5796PJphqgYAmBkDI8P5FZU5j/uHvG0jJvgiCAft
cUBlvVebHGJQlNJ6jXT/XksGABixmF1Ina4pF2MrX6uZPGzQLVWLUuwqGvsTaTmBVE3/NFnpkPrf
89PPvbPPZ2M+GY1EHB8KxBnM6xr3+emTpVCTfT8UmkdPDKqlx6SfKVspncq5l13hdXN/+Nl+cb2f
von5evwcMh1Hhct/OT8Gndp3GEm7R7TxrZP0+PfTCPD3768ifW6q/XNbEkYrlTsi9cT48oUHXhEj
bQm6x8KI6VMJELnRtpgCbX+rvzfbCfUR3I19CukSUR9TKKGs2tPvP8XnMzIfgikJOAJdNDWLnq3x
pT0ZwhWsPcvMr4ImMPqSZeE2liOQ/dRsn8ZKbFB2p9iqylw8V4x5lr+//M9fgiljX1JM2sTQ4S3x
y/XJq6gnKZeGa9ZYPdtbmoKRGNC9iI10zIEYLlstkndKWQ/HaFBvCOCjP/wQP/3cpqyJkgRWFDaM
LCrzP//hwSe6SZhqMp6vFZi1hZXCDm4qpNK/v9P5Rj69XvNVeH8hLRm8YfKXGx2GqC+lYKCLpyvV
Rg6RYJJ9q62qiF3g95f60uOef1SsqAoIBW4G+Y35pekyFV0PpG4cr6NEdLs+JiKNBDM4i7FpbTtm
tuxdwJIYfbKr9JW+QqJCkI2QhU+eD/SQY0Kib3//oean+fP9W1hqedpEUdclWfvS6FKNtGQwU/VX
XRFe4ATJ5CNk62jAdZoIdhACUP/9BX/+wpH1WyCtVOxWQEW+vF6yOUHmA41/zYeocaALWktfpmvA
sNH4w1P806Us5hkzvRwUuGbKswP4xyeoYbJWa0neXRNA7TbTPJScVkcLUmVq9vu7+ty546flUgqa
MAJriYdjxvL5UpB+o4J05fbaClnqDmSKbr1WrxZepWn3+Uj+mGRUBmevVHF+f+Vf3aRiKqIumzPh
y5g/2Q+vSdS0AfKCarimTHLgxLYCGgBMkqo2Bn+41E8LPjepibqhGcDFFEP78n0OPq5Qa5JJYFW9
PXLLmwQeiVNMqFBbK2+/v6+fHkwuxv6p856w1fKlfr4vo5BBlZJXc0VjTptGMwCMxRF9e9T6xR4t
VbprSVb+wyPzi6sSj6Kw67N6a4b85XesyEEYMyMQr1Ocem9xn70r6PQwJsvCGq2ZAkdJUD5+f6fz
1/bpFaTAANmmG0Tdyiajuc93yqdQOxSf4rXzCZK3eg/2Pn/B+t++iiyzyKkqFQW66i+7Z9YBsoXv
BV27Diwn0MgmM5XBc39/lS8N879fBL43TWRZ1TW+wi9rHKASpSu0Tr9GhXkgGAU+hEhMUXEi+W/f
VY6kPMP/YuiBTek6kNkbieN6QKug+5QPw/X3H+cXL8dcKWi8lJRy1HCfv1rkkmTf5ql+NSGS1FBW
J0hH8pT9J3dtUiyYrOsGzsQvdz1i5Zy6sdHxSWFT3NCmUHbhwXzgMKuc+RLkTfnOMdr/ZmWkr/5h
7fnVTf548S9vClqVxEqrWr9mhKO2e1Ii/OAPc4KfLyHLOiIFkCzMh1X5yyU6JctElOzNkzKIyQqS
VOqmMZS1KNHif/s55SHlxaeulIz5P33+ydDcqGRUtta17HVaqzKpNgi+ij98Z/MR4ctLJxuyZIrz
k0EFryqfLyMZUYVsQbSuJroaegMIyr77fQIw3cO1lAPollGi6/lUbvskSVcF+fAfZZZAHfJh3SAR
LlX1efZ9IE319CBGi6pm31ItAziUNbiT0ZgEEEIHMw5pdGo45mwiNcAmmQpcVrXAwVu1ejbaIOuX
iLcIWepnM8LaD0uelVptPNHGVWR9IEyCVfz7N+PnRYf7VygyZVWR2Sa/fM3IiXGl4q28ZjWmviL1
SMoq6Jz+/io/lbGWTBmLooBsWQpq68t7QeqNXMlmbV1Hj7Uz9iSYhF6TG/JWBl+8CUp1bPZtL06n
yCMjj4yTJP3DCE//6YdW5xMasCk+hor84fMPPQmmwSBT8K9aL1ubYWjB9opxDDo2z0Ajx//2KcXS
WVyp3UW2Y1FT58/zw36cq1OZSpiDr2Llx0tjUsWFDq3+Dz/fz18sV+Gv1zlfGrCuvryQ8iDNWe91
fA3YqfE5KYXmYl711nHfaafM76qdn5HFidCKaDLIxn9YEH55/flYCtKdI/Df28APd1mNWB6BEcRX
S9XCY9F0z0KZyUCDKXJ0YI2kRQxGYCu5cCvnIO3fP1bSz28vt6+ZCoIWrm7qX25/QKckwEmLrkmA
oE8UVmyv1c7wxZJR0VhciOYO6fB70b6dwaR6OSVrwPHqH56tn18i3eQErFNAs7Vaszrmx98a+rOq
4TCNr5Jh0hAPG5hrbV6vfn+3v7yKIlIyz5gbzhCfr9ITfF2WBk9UXjapUycDXXdi7Pf/wVVYby12
bYt9+0t9kPSpkWlmHF/1RqDb3Qc0NlPapL+/ivyrm9FYePUZUUuF92VHbr2ugZgqRtdRiM3KjnMa
ZVol2bVfM78M0xNgjn5OYFOtp7wvA/yTVvqop734LlrkReaeNzgA7z4MY+g+DLGFCzX0BtNbYcrG
DymmfYgEcKL3iZTTScJYeyHglazWTsJy/vu7+cVbQGEKTXe+m/m4/vmXkQffMhXYe9d0KpNVC+Vy
MWBytGs8LBiwZXUhePlbmsnnohvbPywB0vx0fa4bWVpVi4LRRLWlfz265WmdhAXn7muWVJrDd4dO
WCikTSUCY4gLKVqNiInXPXE+bqn1GkJvb7wfADT8HQjxH7wL8H1Ql+lIqdWv34VO58fq0yy6WolI
jxsit9sHavaHd+Hn1Zx7pjb4+zq02L7Uyp1lDFXTTeF1MnGYe7Ad3dDy002YptNmyrXhD9f7xZds
zPsG3SZFVHnHv7wWOqp/Hteqvlp9x2SL2QPJwwx9CfXbTIOi36Smu4FnAEGS99FGakklHsSu3hH9
Hv9hN/2pK0MfRqQCo8w0aVoCNf78vJH9YCTRmDVXnyCEEl9BU285KKUOyTYkMpI28cQXlxE+oJIP
SQDJNQhL8Q8P/d+lwY/P3fwp2Ms1GhiclXiVP3+KUuB3jhWjmVsG5qJNyuaJ8tTf9EAbnJ4caKxy
PpSMKs3ckdjEt6ZVxosnyN8zKz3lY3M/apX1h4aZMRdsP3wq9oK5v6LyItBgod74WtDlvQmz3+tu
Brv93icK86bXNXBdT1M02a4ME6V/XdWolcZ+1A6+mZQ3Hb5TY0vRRK9+TJTkSMKj9xJIDUhAbC4a
CfGBAgW471BFpzrAFRC6OLTgQTKzEMYAgbk+MaOnBMe86Fu4GaaGYUkJ9YhcC4IMTnVfS2fabSmJ
cUqoXuS6QPuraKUokKbuly8+UuL3nB31khDEg+RgqklYHDimMWYoUGhDwvfK+64Xshco8NJ1JGVa
A6mV4zEidQzGLca+4BXv0hQh+Y2tXT7o2aHKK/+9I2mBXUmTQVxNY37JpUD5hhUZ5z2xU/Kb0pmM
K2W4m2+S5ZdndRKbCvqLhqalwPREOgLP0j4E0PFeWAZWyaynOFe0dkKsbVnVRagRS9OJLaxpoQWT
wISU3MZnMUu9f44G/5aq9/9uePH/HSx+7qX89yOMAyOMPAlff5xi0ED7L2mv9RdeE8rBuZL/R8D7
j7TXNP4yVKp8/ingd8pS9pB/zTA09Lu8LTCqKKV0c+4w/2uCoUp/MQ0hPQxRMJWARkPif/3PT1MB
CPuf/vuPClsZav2nV5NeA9UX2xT9AI1PQWH8ecHwGgEDtGikhwCk98I31Ia5Grw0wmVLMQYsVccp
ps6lXpQpLbQBtj3CUQK8cwbKpiwUjxFBreJ3HZ6yeUekSzfiSxz7N7kEPPUaWx6nJmy8qv4ac4aR
7LxUOqKCyMmYIPFi/DwRfBdnJIWo1bKWKzxWQpN4K7GMxJ43P2jm5bKoJOmEKRuuFs5svYbtIoSX
pNaIK9cITL+wnBT9SW/kLN0Llprcd02nixsjmAjc8bO4PpOXq16JqosE6CZalD+pE7Rs4pE5dqwF
wdPUCANJimqFg6OhQDHq6zQ8SH6FO0WP/85stkixLJNBhy9VDW3kP0w1BoDA7olh+6YXgrmXI4nM
ZLJDUXXi4uqYVgd96lDhJGBnsqzJDpyjWmRXnYaBB3+TOMbrqUcCvkvh8kwOFIy0uaUQrudmgRUG
G7nS8hpCRyHX35BZY1AhmwcGoND2yYtPFjsw+VCAzQ0OBytUHhjh42SUGCyhhRYL2SRQQ1f7etVq
9bCSUhbBxRTJ6qUXG6N0zdQHWAQ4CQafr5nQvbQC/FwwxJm8iLxeIANcw6/0PYQsgtQjU7MBFmiD
D9xPa1JTw6mXAcGDiNVMHoqqtNypjqaj37Qe3mzOfcpe7/qIIJYhkELRKUiqm5XBI+Y9bxGOeuRR
IlakL+UZGbYEWfFJz6miF95WJX+E3PCSJp8Bx9ZR+hzZCE8e+sPEB3NHFyJWS4dsHaF9SFMT6Exr
GoBubb0f8+qkmYWPeVdL1flhaeiAkT+rpHg2baqTCZVIbdZ9c0zMVIqfSkXNNLiEntUsTZXG7toM
9MDCdKq2pvmNKM9Y3fRWhHcT8VZcjGxAo5K4UF291tWFVDOWnTU2PSNqBlGT1PXqs8SToDz1gLcD
rLlV2iKXHWbbmE1wpJY5WRfLyqPatyI6nbpJ9aXlGehxtC7z0g0u9D44kXukTDz9cSX0Tt6lGhVz
RrvjRVUCkxCfYujbB7xo6AvGzMQaaum+5wPtUYVwwSmeatPymF3Z2YAU3Rk0GaZ2I2ZhuPbaGiNY
N0Qd3lIFb510q8yWrcnDNIokT+LOoQ8ndWHxk8uJGh1Eo8KWDbzNN8d0SX+KDGKdbGM4kE0RqXCQ
VU0dKgMoYRFN+SKBlQImDK8XSwEerlqznqxOtIBzEcAVjt+NYMi1t8ZQew4cea7FomRHuMd9wmnK
TmscaM2Fdi3MicoTRYllxugBwbAYh4AJCsVOAk8xdwsMMk2zDVs5zvNtKxh6iiMtGcgh0KfQHFbD
2FfKS6GMCLIUq27MhSHWin7xSKNETSVRMyya1OqSxw6WGd3QDJqlkwAKIhlzarx7TyRi3lZlbErr
0AQsYnuKmuY7S441ZG6jFqKGUwTDOvn5yKmoj8ziG6HbpoNTThVmJKXAxK6IBGLDycUokbKr6iUV
MpO3Byo1uqBQ1PCJGXWo3HQzH1kYNVLkyC2BZ3frLV3AE9SREAcDphhveii04aocQrG8lPk4orKB
+wDhqM3VW4qFdFkO0rBR48Cqdl6ctvt6qElbx6o/7XGJ46OPSvqiUI99baXnndTENnUcxzdLCrt7
IhHzW+n701HJ8cVLVmnttAS4R23lFVmgGP3uVPxoSBhRRy7CLBz0RSuhDQqKInfxBArP/iQ0zzFs
phmFDQEvTypDWfe9bn4TycGeS/cazy3cJ/QwdbbVewlpZEFPypQK744AABPdXNr5V3M0fBQnCd4J
b6xLgvHIFumlHmshUI2bB1p4BqiqY+HSshu0TTtVg0/ENv2Su7qUwRurweCr9jj2oon0qdIOahTk
bzHUgls8gAVArFv6B7KO4/FBFlB+6HilbLEpx2IzZtgb4Yeo4njw6jbGgwzpkCwBE4ggKvrCE/SD
J4j4G/UGMnsuWTJAob4W+as05X5UysD1ZEAWbcBoyDGzIiVoCngROWfEPZ/EKbnEcctXMgrGBfOy
ZNpkZYk8foGPLzni1AvatRLqR18GEEYLNqT7O5Z9fPW1jmwT7gGutZWExsInI+VQFtL4nGZjuemN
uLyDPcW64PcaZnwpuCcJWNgyAfD3eChZf9Qu35VqVnkPqtoJu9GfeCN1MDIHX6vCfgH4OtmQwCLX
q1qI0KthCp924qgIz1iLEfi2qgUFqtW3ddKYB7oV47aK4Q+AqAF0wpT1ZjaGR9LZWFY7aKUTd1DX
j5zCaSdXo3Aw50JV7jV5p6vwvMCQ8JDJMRlII9ErY1KDwyjZxJywrUSeZZ/0JTkNv+lCsQ4j0BRT
7cfnyqijh7iPgC0VEQJNBegUEFJErKBEzJvfDsmzjPPbAWLMs0OY1tYbC/9ZnGqEUu3UH+UhGXde
D5Y2BR66URM2EDCl4dYE34fuTpqdQzIx8KKRtPkSagTy3LAz7vVpAqGF4KJbQsjTOdpwzPeMlnUj
htv7qkamCmIvLwkFTSsBx2/R8oQmovUAUSS6E4eCzItBMXd9NIHPyUa03QDQHkOhyxde6qGdNiLr
qPcJj2UrS694+FkMLBlpHw2R3o672OLME8FyCHzpaMhRvCljqie1mZQlsgnrCM7XfPX1kRgGMjAK
rzGgOajqqpVwixZMLNcBPfgzpDvoUSFSwQlVBgFdsqDA384xJIYAgYssOZWhyoyIUhPxmhcuPYop
u5C6bNtmhrXu4iDbsRgLS8Ufg1WXq6I7jj7Ri14w7iLGb7BK0tLcWZyZ1oPRGZda8tNFLNb6HmCg
cRaAgT7JsZdtgS/DI/NQ8oM5OqkZ2eZFqk2uDi7xyZ8azmYi1M1FjUR0IcrSJc+n4ziAgLPh3WIa
yszsoFuUpE07rSKpAMJeqs9a070HJN2vfF3xXM7x0bqWkFmiHSH7VfTfmw68r1nB+wnZVtdRGiWs
t6PscF7kJQvKbdKE4r5oMENYSnoaSaDc1AZisSKMjoaSNutSwFQzmV6xqo0+36ttNmN1glmOXpZ+
eOKZUPA7hYqVrAwPFdMpj+LqqLae/101rOhFAYV8b6QQX+q8gUumB+M+8oYCZSG7xcBiB6UdrmyQ
fiPApbqWaoLDiSYVX754ArPmc8dD/WDKc9AxK82yyVRyN6YA2B2iwDhFNJtOvUEkupW+KEwgdAYn
OKhJrFajk2/irbWHBtRtQU24Vzxd2+VTO7ps1j6uqwk0V0m7i7jloDMRulbWTkmCaZNZPXzeTH+k
7o1OTU1qXdy1SbBmxjn7mJg07NKilR256fID8XzA+YGFxRh+kR3ZXtkphA8TkNQNoQf2nq6x3wcf
gqA3q4kcOJ//OmoPTVQDDtY6QXhtsUbuvKRuj5WSGwjyp6J12V9Rl5Ne/R6MeP9UU0wXBJCXjzzW
5qIaINBiwUabPkrWMm0CcgKMes6LMuRjrUNOmAY8Ac3g54dco3bTKIdW0Gj873LAGQCiA9lOlYzh
SeHUsgoKyjLOQ1SFGvx9PyBbEhgLkJggNHd1EYdPHZHnVNgwGnJdyQ4D71w1yEh7M7XewMP0XIvs
TjAGCspSEYrckqaJxwmEg4UtyLr24nel5/Zy3O4Ad4nu0HXyM5iZbkMKEXuHnqUoOIzsI2jEI7ql
EULEWB3SjPjXwADnKKtt6poohXbSVN41qiTdF1obrdUkNjapNZk3PagfswAsM156ixSXBA39ZIre
shSyPVFYxsZXssQVidFY5RYSXGDT6kMwmcHKwgX3IKklCqRUs8EtecsWlDS29ZYFZ8gi3scqW9bB
oNictap734+StVYGFYbGmMNCEtXHskxNvqTeG5eVRdomwPFsw4BbdGjpzNxd7DWNlw63tm9eSitI
dloc6gQxpjovefbcAJShKpzElZXk+D9MsHb9THIQl2QUFW6kd+Ye4ru0I1vsvumkmRude2j7Yx5i
OZIfYsssLmR6kbiAmuPG8vuSAciCbQsmXtWpbQTJXJYlzDu9MRW31etXHrBxLVIdOvqo5vdjXhjL
HKmLWynovklhi0+SlSK/7rKUwXCgLikGSNQeigcVPeTSV9SRdKgUATDBZDZVrfqRKPR9Jom26jjR
/BdHFLRph8gO3Edwbwxo76mHbYRjCfGspRbtsiQR1k2kTOtxwhdQj4XGkUOGQhEzVTySBUPEMTQy
zzWJH99KBFDinUELhdCY1gThYhVUucZ/haJcHMyijzdZzeRXAen+wCkfLgxlxvxY9ylHI/wxQzCe
lajwz35uCg+4+tXVBINiR9Mu4Q+T4GMLrKULyBmPtRBYr1bbF+cQ6j0w/p4jsjWlYOFHTXhuQCC6
UQI9oBabALAw2oshTdoH0sPea9Xye1suYlJj/BJAYh7q6VLz5xi0ohLjOyIzEWxb/nCfTAXBl6YS
baYgzR457HbPozmKJ88rNSIsCgUhoZ/e1cystmNOEZK0Cm0B6AWrOoOFYPRZjn58eFI5FzxZeRi8
mDLYEmmQDIdXE/cZWwzxKXWyJTpXPed5Sy+vOUtVzASsi4adJQ7lK4SGacs2064lsVCfwxYf0Bw+
f+d3hNsUvCxPRaeAxoN5Q5Z10LY7ioNrSUSOE2p1ckjRve0rztGvekBBYI7wahP4yZ2hdiuETP4O
mDPycpGDdkavcasYBry0VDunA4SWwWpid0jlkWxkzKu1kus3TigDjEeJSBuFkPJVwzrMBMscD01Q
XSYL28ekyaydPlR5IAv5AvbHDsCEum+8yt/AY6XbARB46SVeuyx8xVtamXQEue45gTE9FkpWOg2o
dFYp2glh1dyxYPffp0onwkTyi2wV+pBuFYBfi0JlYq+qmrQxhuakJq20mgU4V2L/Ukcq5k1FtwYy
kJvaCc2WFDcQUpfc0s+R0oBNAim8kUdqZNgt5gJlVorFAqJzwXT7YElVaec953pBFNtTRVYN5rBI
w5/Yj1a6QIWrA6bwy2pjovhejZZyNHJtfmUhoZC6+ErYob/2QRTZ3qxAlKNOXyNVqNaTQXR8UmIt
BxKUbdjPW9q89XieLCM8e/AldpCjOXtKSkWhEWhbbj7bpnVh2ppSlBSe8kUrasWxROgV0hzakovt
xWqyBC9EKFymuk7vRRHqnhnjiiR8Tn3p43FaZEVSLsPME3aCKteQIUU9XJem79/VUHNXlVF8A28X
7AjAHh1JKww8PLXyPWaOs/SkPIZKSYNwm6RVD7eCog0wf+A7NC0td+Bd3KlT3VNttuoNeWDxmkwl
dh6TTiO6CL1ejaQsnKqqwIjGMYjkZyOeDUSECa4NcnuYfoj6m2hMGoYMQXMIhtUpb2Df6WGfwfYb
q24rUkQvGiJ4l+JISgVH12ybiHX7lEbVHD3e66ca7PIqkaA8osf1rmzJHo4xPX6NFA+X+gRdJGdC
Sy2fRzsRhta6E8GoCSE0jtJUMpx6LRJOKmAOjFqW7INQ7HZqr4srulkSVs9J2PZSdMCK1jkZxLD/
zd6ZLbetZVv2X+47MoCN/pUEW1EN1ViWXhCyZKHvgY3m62vAp6LSohRinHq+kRnOdJ60IZC7XWvO
MTFuQy7LRZSXeKrT6bdpJSpMWJ/Pt5kGGJBd8EQtJVg3E6i2VKNih1WSLko0RBqGJJSqKyDVo4cS
66UOS+3g9G60roaSO3Qx6c5KI85oE8VV/nOMgSeqZZdsBZDOpYyr9sYc8uhyHHNm6pDDDcrHfG2Q
AMW52ZTPoIAhBWmFjTGmdcbrwZ7EYwtMak1oT4HknGviAsx7fZmCJFj6aWReV6M+bthAcH0DKXiz
yLX1Fy0IaQ92X/KUO2D8mth5820xHbJh6ncipCyzKKG+bewscNZROuIOciJzMV/vL60aqxqoaLlG
WdmvrEChbTz0fZWDt8mdVawrypGaKXUwYfVHMx6ju1BS86HqbG7U1piu2jC3IgI91MkrLcIcoAwS
m1tP7YUC4v027Kbh4CZAr1KbzkwPchIOm4TgqQQJ7r2c3ZBQE3Cb3NvXQyndZWYVs3E/hus4pwE0
sV3jMZ6SOcVMZ+cTOnYQC7oJ91NCv6nOd5vEafsHDYLLLNfQFYhkDuDjugv9IwTLcaW0IV3rwp3L
nAlSGvYk+mtvhcL6N9d2qU1Q0LF2IAyN0APMW4KnK7p6qdO69CTygRWUo+6OMvxQbRtnwMfM9E1X
ToxmSwRcayeRtbsAcQSXo7BewasD8DPasvllZaRWcAzttBelacN7a0wMTDL61D+EDddZQxTOxhoH
Usk1iAaqOUecGPXAKRq5P0jtgZ4hcBf8XEE1vvRBKq4IbcsJjjA4USrOcOd0arrKIJr9LghheFMj
zeDHsDX6XxB3mDXyaMDdOkgmscbFHYaSY4Xmj6Dgpk74jX6tVrbEFDgEO8tSKI+TEqb81tRGWSb+
pG/iLgSnCcd9AfnuSDgF7CFGJ/dUk36bVUAp9cVzZkGWLiMOHTJQ88dGDgMwrI6I9Wogrr6aDuD/
uJ/oYPPbUn9L4rjfcrT97SBgVOKmXFI1enVqIl/4wiEh2bV2M4FTgmlAT1Yk/bQO40TFsT0lQKeh
zifWVK+RVWDqVTBJxGNnzWnhlBacH8bAgj6wuXJmKWEMFfsymjeKVDmKEicVh9d7aWGfHYdfQaA8
Ad/i5EQg0FMWV29BiLJoTB2NE0hcroUhsuuR2MAZQTLccYyoFgbFTOyGenunNOBqF27hpEs0phi7
AXytwQtz5bUS7lVWVr63qZY+TnG0FSaLpqVTFg87ijqSLImlUkQR1/5cR+QzmtoLjoR8zcXc3LBs
3w0G9QgdqKRHMe1yQn1NpkdDkDkw82MkiZxJAOYxktWfdR4MP6pQb71atay5YB4urZpKR61M0U3d
h+UhME3/0qLru6o045Ya+kMVEFVTKsoDkV3mle9UeBPLyWM+RaSq401QYucCTttwRdnGYaRxFx06
eZmAbH5tDRbEzi6HlU0CGYe4nGsQzKpdGXAjFeQGLoyhl6uWnL9bJ06cZ00bOFihriJ1E88N6Nbm
WZcCvIsvBFdtMyA3pMnv9KS2LqYxAd1bV/3a4LK39adCoYQyijUtE/fGAqx5YdmZDwsvsa9z0wV8
F8vmVjU7zPtl3N8WBpOyJ+twERpYHvwY/ypXIXCkybzIGglqh0zrqa6ZGUQoHzRptIgUJnElRLNV
R8QfQ+n3m7hsYNV2EDAXUWg8OxoFVnrLPJAMlkWl5cqvhpLA0bIV0s4yBnDnUkYr1LK5QTUwbRrS
qC4d3+zvA80lWgKCGbAPPaKKNlr6WplI1GU9D7cBSU83vRN2K3Bk9TbmenxPI6rYlBTs9q1uR9vW
tfoFDTRzl2kUg/0iOfQWQQJoIivPKKZsqamZf6jTftp3ksNkzmv9nhwbpACwWZLk7WZBpwmQoxa4
q0FR4tuhCFnX4s5aK1HvPwCvoVIbk/40jSGGXW2q+3sbvgU+b4LNL5qU8EOGMTOBEDfM4X+yhXzD
vCSGalTZ6PpZsDDFI/AXDa1eIy2M+3FpcbZT6oWgWXNJE4yiS5Y7V2likjJYRlBggqJ5slu9OLKR
BDo6zxSkLLvKyhioIqlyoMzddPaNqjssDpCUkP4GbuzleXmZ18B0fLW7MkRy55M3cUPinHZBQcK3
qZy12TZJiuiKum64tKsuum/LEW5paoO/BbyWrHSnAofcUV0HsRfdR7K96/w0uy4it73iRTgfNZrP
WRuDGKBn2v+sqGnBrj8WGxmRheS2aXEpS8igWKa5wdOnunRklt+4rWO8iFCh4knJY7iNjYj8o9YB
tA6dDhW8bx/oukBXdDqdyqwb/lLG7iVPqgSlApjRHxSm4mDp6laIOgJzuSkIrylLtkLAZiY9uQJe
cjIRaM+9yfXIota9WphYTyn+LlKtj48gL1HlBpyEtk4ljoCz+9cqy3sidlyF6ln90xVcRhaqWVWU
3ZtfhBf3O653I8VIDkm2mx5h692kpVlcCpPTPqlKmMY7Cz4Ql9VxWAkYfvjmeRDFm7rO6gjcZz9B
k8lJ5EYqrvtleaSpnN3GVcD5300M/Z6LvWUc8qywHseYkMxoWQUyL5YN26aGPXowo6UQU9u+ZmQx
ZlRQenowjhnbcLxttzV/5lVHvBvEO6Paks1ScsEyaq1ZmV0kXmHmujRpWwEQ2JAa58LQF7e14QiM
fJndB+uh0PpyPZgSeIgbma26oJXRx+CSgJQGvdBvm7ZKi3WjtMVDUbPDU6ksKm8YxvyGTly+RhwS
7BXaYMEuqvKoxTHcEGlNdq3z3Bnw/hb01vl93vUMGIvD9PxFP3ZtACEDPe2e6lh3ZMmkvqAhilso
magwHVfpnTI24attukdZTvavkebQSoS9tqxz5waAJ3XIPHJSr6HXcRtllt4zCfzxoBUTZPRca/R7
RYi8WU8+zY4yrZGzm6lf/C5yoz+q0mTWS25s/U7xbfNYJ4HxMwp7Xd11cRkfYy6w2J6HHlaIlTqh
s5rcQl4Z5HtPcPXCyr0nEbemqkPSivmiGwoe7r7zm2ZluLB9l2Dm3RvWX66v6aDzIZLJRWXHao2k
vGrCVqEihVvqzq4mUhRi9H7yIXSbWtmlrRGEr61idFzSFEaPCSScK0pTvAsZGPHWMvhcJ13IazkG
0SbxOZptNdnkTyOb19pKEvzwWWsCGyiI7JlVNlFByz2SVE4VeR9ZirnmAxMXraLWWNzhrVupeDN6
FvR5SURS1a+591UkwFbmlclVYTe0ffeLIy+GEr2eu8xN6hGX1+JRCHF8m0kN9J5qcTH1RI1VxnRZ
RLGxrIWRLVWpj+8uG8FdJtxaEMbRWg9o84wjpECQUsDz76e+dx7Vyi9WrhJhzesTOrk+4YcHaPzg
qulXvxZmCUA9zuFqWZ3eb8aKVi2td3LlabBVB/yzDlWvisovuF5KQLbs9TfZVNlWVjSnkr55NCSO
PEuv9mZRQfVtsqa6b4eyXIDhHd6peqpe08zHK3KQnkjxfQnKprggQlqDNGG2wBoc+No+USuLKOC0
ywqtLpOQw6aIW0rCdW/tSWl3NlXOlMVl2j9kjKKlA0X4OI6D2IaKVVyS4cQQVoZRAyvd5p5FejXA
kWS4jJiVu8zWHtMhFM+wZrVfMek3a2Ch4f0gR+vKrbHgly69lCr3LU8aIwE6U5zc24mcdvRm7jh2
C3g+qd1v0CTwFUeTcwlclS5WJ0FB65HubBn99l2Xt+qDBVvj6BSd9QjPlW02IgTS65QSEmwg0TBE
FZh8lij1CtUMDlZ6tI9O2ST3QR0Ol6oYpIfsobjULf2BFUnczwlg+y6jP4sfnzurSCqbnqGeJ9x0
XEFTBjFdOJenJ8sswMN1e7W37Tsl7czlKAl0q9S3YQx68ksiig4a1dZ9rk4ESqFppL0YaSuzILhl
okSxZO7mqEIoxFV03Raqpl40lEW9xLGdbaNa4S6B/suNW6+s9cTitRxYdH8kvT+tWxs4biBYMlgc
A8LqLXEbtVqxtAxKNSPSSaj6curmo8086RJ0fQViAMsKSwIWdKZXoHPYD0CX0n8Jw8taq8SKwtKv
Wg8sjqFAf5epUw/LoJU0d0fwRkVmNluml9jSqjaJVeAQnzIQrzsxObej42OqKhvSqSzocXrX/QjT
NHpvyc914GrI+s2Vg5hRpsWvoZr0u54lAIGgq93LvJXv6BSGd1SD9jZToFXT4rs19K66KFV/OCiC
aeYG4jYQ2k1sd+ZD5PordgWC3YSe7hLfhdgAnsERFdAEfgZw74RAXdOKqjzysOccET1ZzEjO2zge
AYylw+uYhC/S1im6EYVDJFqa3GM3KKDmNdUNdUvZr8uaw4XfaIfAATW7MkrLv3DxUIB3MAp9PVdh
F4pNizVi/9zWIscbLe2GbvBAL2AYiDNSDZ0TiF6EF0kQ/3TCMNSWSETaH0mRUnk2EvOeoQFRoTIS
svQsa5sErBiVrPiR5GQfOvRjFP1MsXbyCYZPBpZCVSfiwNA2krpYuQQEEeDmXqIO1W+qLN4QP1h7
o672L4x6xZs4od3FhUxWrYviJOz5sw5uzS2BHADLu9Z4GegZbC19jheQpOkBm83Lu0BJwjtaRf09
qeDkazfIp+tWckIgrB3lDLkf8PWiXDwWtBK2cer+VBvf2tu+a1zUhTTgsQbhb07L1GPDTEGFziaU
01wpejN8K4wM5agfZVN+cIgR27RJvSs05ixEYCO5HpRgag6ocKx1EIHvXTcR/NocIACOc0h7jDLa
Vc1U3TFa/Ke2Jbl1Ebahfl13Vks5Dx8Xp0U9JKWG5vEW66a90+YwukQxrK1ioRYt9bg9WFbURT8y
sjP26hSACHNqc5OUQbNqXAHyrm3rS0Dzpr+pabeMhBioubZP7CQ0Ig7UfVChJTWgRNIwjQ1PCrIa
9lOFcmNNhwSSjWVPh1TEwFoINqoBX0+WHj3FKtVsgIfKEPWbNo+09h13O9RCX0PdtOjHtIqPFomI
LajDyry3C1R5Hsm6nca3xKVG/WHAq3WOmj0G+kGBPc1NneaujFZuRvLqRNnKhVNfBIOp3Pc6AZCX
XYLq6MLIdOK+YP2CXKqTMGt/taMwlGu0ZGlwpJXbg3TG4NW+4kOQCTKwSFGyn5NS+TFxKA5JVcBp
qMurRB7U5BuFL26pasl7SBYJqU0arRjm07Q1OcHuO7PCDjaWlDUMWWWepTTTFZCGaak6wGMiist3
1GOIKtWQFl6kdT5eqcz5beg0dbgb/cytvFZDPTO4ZbDSqsxe+x3gHhmprtephn/Xwi/JrZ6aIjoc
zF2HmFb5O7Wk+tm2Rv3FVDCgUTwTVgI5Yhx+U6EY36ay1/YtbuYXqemtve8zYsZRaHPZWueKjI39
UFSMOWzU4q2MQmVZFrCVbJRRtGz8FjGnnygwsM1+fLdCrkuDYRCjOozZ7Lc0ot7Br6KlHJJFhVix
06mZLBT8bL+LifbTLmnJR1ol7G/vWMWmncJpZOsaCMahhds+Yap2NW/s7oDwy8PR5g4bx+bOt7aI
gsI6NxLwRy6AUvvh1kzzWl4bqdKQaNTISBMkk6AWJzA5JWL1MaobYshQJ5hl8oYSFF8SVxrDGuWj
ovRAxCnTouWsrzkvxpwSTdIgEnqxrmhXRoVf5VfbZk235S4ZmfHacdru1hClqseIDVUTCBGqkYAG
QNjB4uZjCqNiMwZD+mjXonG8tuyGxrNtv7+iwN03Ck/PSgBket0ChA+eaSvIp7yY7Bguvo/OQHep
KY2eZvu0nVfFiBL7kaUyTR6bhquYqhpNunWHsZ6jkwq/2PbS1agykHWOFUlNiYDjBqLrQbuSTsGH
E/dpndyjKNJb0EelL5V/ZPj/K9H+H81CIf2NRPslfYvkS/NBoj3/kX9AM2BmLNNGZa3SxMFdNXOO
/5Fo2+I/s2sGvfWc0UBx9r8Sbfs/qFbxovMLNk3BkP5/Gm1F/Q/EBgglLt5V/iDD+F9hZmbb1X/d
E/hsbdfgKQBPMGpio+AH/9vJFo3DGFlNq3qcO1zrtuB0hmsbFpKWwkSy6zq60Nx/5TjjmY6mowen
+O1QC4CK8fGZPsGzOdpPeuRVnnhaSgthzJlrf30NN/+8w9/6c/uj4+z/PsYwYYlgdtWsP1SOv6yK
ml+SENKHqjfH/wpbX+n+FmvvAJ8YQn70VCSPSbotEUqm+2paVe4yIk4loYOHcXJXPUDOVOy9lV6V
Cq7gJelgLYg4jYbN0jFo3mDWZ83lku1xY+A8m3J01FYoBpyDdgVa1y5WvbyYRbz4iQGShXAwl/FL
8qa/wIgmuk5RVioJFgjWYd++jq9Vj2LbozZrwEK1hBdNF7Z7IExkIt1r6DmFeWWysiUlFM8/48/7
NA74TrDs4ssDB26Ypy6uvmZv1yTjoBJ0ptRkWoU9kQwEBd0mZhovzSkYluNkHb//kr76jrDnu+gU
bbhK+omlKM1LEPQBjyXxalhzZ6Aa4DblGYua/tGv989QsIXgxTCpzVaEjyNONmIciEid0KWQY+FV
todBLWwue7eAnvcKva8kVcyqX7L8R5NeaeZ1VsxpfWuH4T+iZ18Oi9rYaShgyVK4qd1HjP/LXL3G
0KzZHIKvI0kDafJ3Q/806tgWKZrJp6C7GpJfMj8zf758HaADlsFHJ+ZZ9PF16jG0h8wmBilwcABd
o/2A6h2vw+DQjyqcQmCx8YyiTZdg/7yhcBdmfxOb/JaRjGTR2XTldaauw+oinV7M6F0Jd7IyvNQm
EKzhhnlI62ZV9juc2WHn2fGVa3i4qRZoSmktHa0OqRq7WLf7fjSc+EX+LAyOZaushQxCTPof3wvb
ho9g25q8FP/CQq+mNeX9gauhT3BDJ5ktlXFm3J84iv8ZGi49NFzFtknezMlnqZtTRmvfnCjGiUs3
esE46l+FpoF2uWQPrVBcRUm3LVyWw67Uw40zncPVzIP8wxrs4DPErI5bnaxS43ShKqg32nVuDR6J
bVRnxEFv6hVxCa/92Kqb7z/ir54F3gADtTVP91NPsaHYnYr+afKcCNET4e8zCAv5VYFoqlfl+vun
fTHv2MXY+nAbCa7y8/T/awkeS500FJMHiVY/EJaIEhud2CITJkjktP5B4P0yJjDeiZ0zU/6LhYUn
24bL9s0ma57sa8MwVERikP5O3QJusNFiipVWcGaP+eIpbOwu1AoN9gfmqY/vhypO5Abv6IUtVfMu
ryjuG/roff8pntg//4xRU7Vdl70MT5f6Z6f762NMIr3I9Y4uNs6BlUPLCRVRuNI7DUwtBXoiJq9z
JUEbOdB9Vtr+zCL9xd6ALRyADAunwXFl/ud/PX5ye6qc6Is8bqxzU/mlahHKqKNEYN6M4z4wI48R
fOapXywGpsbpAI6TylNPTyZUzBCrpcGEjm9INqHQqGe7yNghy9MUp2Trn3N1f/lEVlVbFbT/1VOY
S6JVSUD8+eTFBX0Sg64b9zsfCOmUactSofE2xW5w5sv9YkJit7OtGQTk8q/5h/rrwy39DFOOHEYv
067NGn53YBFmIN3ifSSo+/uB9OWz0PPO857JOCeB/P0s3+hDJUl4Fg2OdT9GyqoYiEKwYojpo6Kd
mYJfPY0nqa45m+SFrZ08rY24fTFAvKR7kKPo6UgX9EhGOpQT4M3vX+2rmchnyEnP4t8spB8fpqvB
QO+PO5OIkL0KXE2A4dGzfP+Uz68Ej84GhsN6TVrXqde4C6Y+AInIB5iQWmKmz1Imv0bCug2hR2d2
pk9rJ4560wAugdffgpl2MjBw9vols1L1YjV6qOvY33RdAPg6UX+MjYs5RyZeo/Wk9pryzDd3Yn5n
wZnd/FQRhU02KAv3yeoZjlgnaTnMB4zodarJ3ovxbA6IKL2mQOaiVtglYCUjzVzLgJpbPTUPCALO
TY5PM5KfA9e5LSCPOZxMT75Vf0Bk3PS16vVT+yaYHatSNTajn2wSgcAuUujdfP8Nf/nqHEc5CFjc
hsxTPlBcOVM2SKLMdeLJF7NSp6/co4UlhIKjES7sSByjrugXrlk5FJqN91y61IxI2Trzk+gM2Q/H
AvYVPnpufzNn5ROBQCWTWbNt9OzUTrpVlLWzP07Zq3GFbtMxr+cKwyJ1dGftqiQoDL2ykqqzN93w
SjFkeObQ+WkT4MLJJZGWKTwE1uOTTYAMGTqKGOaRZJUBPZRwXo2XFZlWFcRCrCrhPivD9+8/A+PT
tHapE7sC7AGXA267JwNRBBZp75EzeqpWYJ19l1wQguBnUf5mzgBjNhd4KnywuuGqsdbu9COzrozk
Sm2eU/mj63ZCeQ5JmcDOiCfmGM0JF/02IO8uS0g63KB0T8zfiOJBgBvg+tM7P8RnsirFrgh+xOOT
DClNHvvkcmiuv3817c/69/H75aQ7H/z+IIr4XD8uWZNiaTFeHLabemuoe4Xbp22+jc5NRre3bp6q
HPGvde2P90V64TvcWu9BtdMDzqCu0umr+x8aOuXZu4+SIWp/Wt2mtX865TbnWltsMPGO7rqqNqgw
wBRLr0yXmANLZRmsKusm6Fd1uyuatdmv/XiX6gdGdt4dleBNpJcSxmf5UuSXhGg8DclWp6xleZ11
1DWgz57+c3hKxbprH2V4l6ZXCGPM7gBe2TLBMJvhzyH6KSfk+jTp7iZjp0Pvj5ZEa6DV7/3VeDvL
u6eF2iMobtEU3bSEfRN2WT0U5FDSG8rv+9cYx0l0m/vk8W4IovcpBD7YdEjVm3C64jiOs4geUTOt
3NJDN8o129QvkIc7Jt5HghCoOvcPtn9XdUvHPthyw/FFcXbzURS5QWVfICh01K18wug34M9AI9WS
jeMRnXQw/aXVXasC3BmQ7EWJn03Z44qKcTtrN6GfrKN2N8lfWfhryFejvUDcoU5bo17bICchgiw0
i66G/qJal9UuQUiJF1Su/OGCFCnNJDRnN8xC6jM7/OcFkzFlM+cpLakqV96PY8phd8pyQki9sNDp
xGmAyesgXgVK9ijjlAxp1vUze+JXUxRKMqdfSjoGRJqPj0T9XNT1MJ/x+S/LTNL9cFLcL2emy5+q
0Ol04WQGYFBlZ9JOybSzwoJarD16vbxGjIW70hJH3Z9R39MrSU+O+lzW92N3OxhvuvG7wf8mScjA
7CbUXdh4WC9yWtEY+GDYOivsfG20Mt1NP+vAw6XWeJbzM8Y9DWNYyp/hce6b3SoXWQM/f1GswiOX
FkMsOo6BpB4Ee/syQ0lvrcOL9rI1PWytBX95tXQ3yCWuqjtB1Ea6tCDTRx6p08WRkkLh4gLeBFcy
PZTdNtPXbrbYkTuR54v0Vbb3TnSXuzoJMdM6UFf08CD848dl0lOAX4wVTeooXarmYzm94tMy/Qvo
SUQBO+NVhKunwdPzs66vynArNHTW3iDvqAg49qKlBzZsusmT/SWZzlPOFFmE1dpw9k3zRB+3PfrT
Y5E+QDhZGMwyqT07uKnbrN8DtVtI4qUs5QUVulFe6w3lMLSJdXUjs33RbW1an+Pb99/4p7MWd0YK
2dQ4WCLn//w4rtqiTe0K95bXW3HlmZF8NWvyQBTTuJh8usn//mkamDgQtarDneN0o7FyA9QL6pe8
x8hvUMXrK1j+NuosL8c3/P3TPt/oKPlSi4JpraIc/8THq5Nmrs6PI6Y9h7Z7hjQ+0NESoyzFscPI
sxJ7wDsF6qjR7tAQmGe2n/nTO5lNHJM5y4LI5PP9Uxb569oR22URdgnvO0wu23kaoU8T7jnq1xff
oQBnIWDVUa2GK/LxOxSpK3UQSVxubHMNPdKePUn4IDSfDgyp4mc+1s9nlPlZ1HEwi5rUHE6u43FV
uFknSW+qCwuNlbJ3VSpcPuk7rZl7fo5y2nbC8syae/qShOAaFLOpyFOQR1JxuuaW/lSZmOM8Pe+f
yqLHQOpciulX1UTKmRc8vRPwKB4DP41iG30892SUxqQtB+i1qThrbnfJzlcmSDysyn2Ym73C38uo
9mw9Gtffj9fTbWUu2Du8GmV72nH8FB+/R01BwITKtMEdwyJYzXhXeBYWfSzc4nbvqZNin3nkpyni
aGxkM5SOLjGkP+Pk+qiHKmgIaVPzNktaqUp9ifXIs3sSujslWU009JNYCG5FFVmIk3Zmw/n8rYLI
4cGUXDh4cgf7+MpRqqA/h6rvuXhg7Jg09a7gRFOPlAHayb39/gP+6mkuniE8kDRirNN9W+imhfKb
sB6lCLqVimTUgU6+iIHnrGjuTmf27E/fJ38hcwTOO/VjmkknL4dxtJ04XhKU5AykBYiK6Yga1avw
IoAD7d6TrIjOjN0/BZu/lxxQVxxIKAVwNAc+ZJ4MIlxmilZ0fuYVzs0Urd0EOYd/cOoHuyJKplYW
ask5DhVRjUDIJTEGzU524Dc0K6f+OUnWk0JKC7lEz6F8oNWOhn0doS0wy0NXXPLrWMSr3uUiKhc2
8Ub8f93yptMe+DuwdvAXmFjrOfGmyfxHFZhWmn+Yiod/+V3ynjM2juMQ9TIadB9HDlhZwxydJPfG
sr7z+1pZVqWB/2wgp8e0znLVP60JVFYYNHNzA6K74c7f9V8r+dCXozUAUUcowOUMHRfbuos0sxSr
NE3fJz1EpKpGNzI3br5/0S+frPF4jpzkXpwmVEwaQru2qCJvjJPf4aD1K7s3iQqSobIhV3ZN2PES
pZKYzjHfPs2W+ZUp01HHZssGeffxlTto/Y1exRG9Q3UzqgHGtcjmCjS27rLMzhV5P7UIHD5bPlfN
mCsiVEJPZktqku1qttOAybaZY9C9ukatlDXDzuyt8apohnXuyvyK9lXgWWlTeFjkzsyePwXrj7OH
sgxdSmrA/Cy0SD6+s17a5pDVw+DpqBcycEqqgt7vQZOcEQUBo0a0UlEvblUtuJcKPU36ntHOIPso
T3cM+IlMeV9NUJGuxgR5FCArgdUP+wnyMSZIfhfSLyIzW7Vu3GrHdZvbISbZTvMRfyBDidd+9UJL
hEgwJhO/Mgk1iBE1ZQeoUVP6o4/WLXYtziELveRhB5+/GsQW2I8zi/NXX4k5f/usI7QOqfB//DRk
rDlBhlWN4vBVpA1oAc2svUi5HuDd0ZZ9ri4gGpheHZjHom2w5xCycOYrOT1tzPcdzlC09lUYZxDI
Pv4Mqm9GuIY4oGuSxIQJ9NTgkLUlf9iDHWBGJSstUNbfT7nPI59N2HRMolD+NExPJnsKuzBu66rz
pnbyuo5cMzw7IAoMihXGWeDjnwPTh0GnU4CihItwgceyQX18xT7v8CkqfeupR/21uGVtUX/AKbHG
VRIccSz444rfKq85hg6ajLVXwHqnFNMshmQpEpRAC/VhuiD0Pve0zMtg7Zhv/NoNj517jXAmrjaO
RvJTy4KNc09/mS3RDCFlKUzPNXbE9uIHTOtVLkhTeBpIGCOsHktIQadSWWbqkusKvyIJxU+ExTbu
FiSoN5kXhx7iqQpcor4yxZJoeif37A7kvNeQ96tvlWjTUGAI19jYK3Pjx0sdJBFnYR/fxCK/0a+n
mxZrZLxI7+1HDeoj1i6iD5Wtlm8JUHSNjRG85Q7GwA0V4enK5aIll3QlKDWJOyvwCmuLxTR1r2A0
1+Tcx0sIi7G6K5t1q21yFeP8FUlaMPArF/vNhv8RiAKog0lsxnYHt26O8erX8XMTX+vBnoS9iJCS
ZXgQV8PP/j27sJ7FRjnkv4GiycRcBeY1FJh+PBR6i3Z4nRAeNr4CoSiT1yg7Zpg/yVC8QUoWaHsU
ZGSlWurSfQsvp3+7NcwDZ2b7Qaieew0nK7SSamiW/ImB04wMA7fEMW1TatEblCWDHu4ngHnLyBaB
BwnK2n0/Sz6fHf88HtXH3HpA4nJyEYjMYsBWqrWeqeargoQaPPleP8qNggWVb8ukwyKx6iHFpW0v
s+zfXgl4PhE+kEl123AooX+cNxovHFt1wFBTmn0Whi3K0e4OezO1inw487BP6xBHcsovJnuTOi9H
J2uCE4V2azd46mKjDrbN6F9SN1+XGPUW+pi+BC2DAUS4PHOGFPPl7WRx4LlIeKDS0iV2TxaHLImq
GgF962UxClFNillVgfIUCqKxYdXOLiJTn5UJ2pKu/nDdphbpmMjzlnQuJy/jmLYq0vCCPOLGyzvx
Gz2ss+fcJkjHNWW4biOFql/U+st2Dq/7fox8/tQ4QjA458O9QYDDfLj569iE90hIgLaVJ5XqojY7
jFcoMnvOjF2Tzkbj4rGPz1y6Px27SYkxBAitWeAAzvdk18Jn6TRQ4SqOaRWxe0CLLavby0pc0F5R
WFazcyKoT/uFjrKBCjPZWWgkaSJ8fEvpI3w2JEIlyhHtPlV+pRCsHOIGrvqxuv+3n+jcoUHcNQ9D
zVVPxmFUFLKxo7rwFPaiTaVSI4MbwjpDdqzdeXngunuOxecyOD5/qIw9VWMHFgST0S37+IpuNJsN
8wIzp5AV5rdmhQhG3aS+gAKuAV2Lu+zM0P98/NAZMHMlkgY1DUHnpK6Rm40GSSYpPG2QhEy21P56
SaXRmjp/lws0wq2V9vDaQA+3najAA/XhUmrJv15mZ2I7Z3+uqVDoT+9xXZmAKaj0zFMTAT0Jwyix
FKALo2zpV2QrVQzhwQq9wZyO33/ZnwfWxyeffOr45TobHg1Ptj17cPyVdCMXE6Vpr4JzgWCf7hl/
uPT/fcuTaVNSFbZZzjKvqZTn0eGqH3Y64sRgobdXU3swRFytweaey+0yPi1wMwWXkvOsHAMCfvLc
LMKwW3YhpTnwqMtubHAQKvm5TIOvPkmO9Vwx2CjQKp5M0WAy40AJRe5h8J1Dyi0MDD1UtyDCPRie
kwB8MXRdwg7RQ3JL/cPl/ThdYiTd7lTgfY6H9DWyknfMA7h4NP+yZ+co/GpVcKYOU9ve0Q8M6FWc
253FvPt+3DjmH8FkAdQBEaM3/PgjBDUtRDZHaCDyuQznIjfya7rpcX7AEw1No5bRRQEVb9Ea2osx
KnilKc9D+/IXCXL4A3RHkJy6KFZaJn9PXGvWTpiVy1BBOw0o8V9vsPy8sGAYZ9y8+NQ+/rydbsa6
hlbVC2PlupQwSwOjXFt14qXWuKZQ1S8gaGpnNqhP48Kg6UsxCIUsdXDTOjlCOYqPSaqJE2+20q7B
DD4r/bAk7OhRzxLn/+dh8CIASXORp0Tz8RUL38ET1hBm40Z1wOad0GhItKeuhChHM/Vfrh34T6BV
I82i+iw+6X8RE6l9/X/YO7fuOHWsa/8i9eB8uKWooqp8TBw72blhOImDECCQhEDw679Jut/dNtvl
Gl3X361HAgVIS9Jacz2TogoBuOIPKRTfd1Gcocs15TaQif/7zRYZGLai7pJuXz1ZrjTaN9ETmiJz
uUeXUebn3pCATtEkpgx+f3yzf6xFeLIQqX1sx7Dceut930QMlGZodU3BsUTOicEJWMTR89IDaTfh
cGgo9Bof39I+d8/VWkRA7wqHEsmQKIcgAbiFrO3g1ltxbX3TCj7Bs0FtGYbNlR2YjU3lvoB3zLHC
zn3DwXyYcTYLDPGuwjwCdsINzxgN/mOjhXeCCj7SNKjiBNZaPWYm9I0jGwlWQxeRVAO2f+f0P0Sb
AwarpzSu6H0ET8/Dx6/l3bsiKW9Dw4H7r3NTQRsCARdFZVr18Dur4dKkoCLDVlkAsQGOySSfbPLw
8T2XofQmrkHl4y1VADzqcmxeb4hNgC5CpwZ5DpP3UJP5B9r4z1Ub/mhv/nsX2KvZbgCA0tJVsEye
tazKqkEGjAWeLA9yWMfXVz0YQXvBhnCLYPKIpjh7PxHgu3Rs/1KV/jZ58xWlwDmRce4W6s4zgL/5
mff9do3+969Cyzf2IMgGYhqtohVgwHLMCWVIegY3btzc9iIHeEMV7AAngyR2/6Il3AQArDszvFau
FLizg+Q8cvULtR49outEPeWFp1Fowpwr+z1Di3uCnoa9FHW9A6HbySxIoZUPGTEMWsrtZOi2BBGy
PXBfyu/FOD99PAhWZ88/vyeIkZ5Zdg0QTPqr9dwwMoYW4NIp+ChB6gq4kUcpKUK5jRWS+UXbZnMf
f4PcxkoawC3PxIO34eA/t0dOCk6GFjbha9lkmWs4ezPcflCQMqCH+QsBl3Mm1j368tBCPRBz5o5v
p9r/3RGHQNgUee4/zoGdAawPFQuGdg6n2HQ8NnewjZ/hU5v6dHL3YgAwBW37/w7s/7/jCB1H+Kgf
dhw9q5UnxPI//t1wZNvxv5Aed7FbgWgQbsaIUv9uOIrjf2FDAXk9yloIIX8Slv/xhAj/9acSjGQJ
ONWxbS8S9P+YQlj/ihBB7aVTCVYSy/bH+Z9cId4GSeL8kbpHCBNvdxh8CGk9V7l7AJ6iBEUeoJYE
MN/mczjp8QrtmuCDcM8hXwMzdGkjQaNBYUdUh7mI7E9mJi2Ig70EiQlAv3oEgRKopgbcVtr3zg2k
ktFzpxWs5SwwXbZ51PDNZC9oIW8sezgzggGfvnrr9/8Oua8bjP5I3v4bif/7KKvsUtyoGMJNjexk
jd10MoHB/qJCcPhhOUM8g3TjogYNQG6Ae72r/OtCdsLZ5BEoQBBP6e4FPKXoaW6QFEq0MCwCKrBH
SZyD5n0DRLjz10ii6BYNftF3fOs6o6XLwaXpTPMcAWCroOtoxF/T2Ec7HVrkqx4i73oGY+hMcH0b
1f9+wnVyZBx7kLN95h9Ada/DxAOb/qfjcSRaGXPID+a29Vd/nkMUCYo4gqAfHQzjmbCynCDfebvr
tLrxeS/GqJ0PrjuTe+zM7b9ErPJvgxGCnLnH2z32f59vCaKvkj856YwfqBHOUeAB/Azdif8oJbEe
wsmnQEWXpt6cGSvL8H7vaZZf8OpOnKEazwYPZHq8vd8h7BQ+y1xaj/1ij4hzVzjtO6ZxjgZYm3yq
TRzeVbHJ0WQuC+sxioWFIouOfqA1dQARp0JCPOo9KC9l5yCvQSw1bT2Qcn/ZoCJd56au2jPv6MSE
XedVWouCSAW+UDaXfsbj+Qho/xkzwVOXXv7+6qVoOUonn+Y+m5CjgLnw3q66MyP31KVXu+GqlyDG
jLrPckfc2Rb9bOlzK+ypSztvf3VMhcuoK/CrVQX5s0jd9vnjUXLqyqvYGHpTAUAsrgwdzo7OAL9z
eeYYdOrS61gV1FBWNW2fOQSVWBfoCuucH92JS68TF5VjnDmMRjSaVdaumhhaQ6Yz0+bUpdc7ad6U
DXIzKouF+4k67EXm3mUvJFxNfVBR+5m3QGi3UfyjxWa9CMTNx5/xRORaunZfD2tuxsgDYgoDBBYi
oEDOIciITq2+GMGL3x/f49SbWe79auoYjZxk3uAePR3ArPA9ET+78GVLL7v8cttXl68ZaL1jjJHY
THGQSDAboIMDYOWyq68mJ4+j2rOrqgcpDujfCKgF+I5cdunV5FS11yhAzbDVN+haKOA1M3vi4bJr
r6YnoNTSrmFaD52oemg6Hx0Z5xrlTn3O1fSMkLceB6C4MjDD0xadxYrIMy97GdDvrDzrxsaZlKi2
9Q2CCmR+X/Omsve5rOInmKvPx7Dw2ecCkKwzXQInnmPt7ilBl6vojFk1NnIz2wX4vedq/qcuvZqw
HqhfhVMUeEU4K/ERpSV6Vpp04hWtJiwgM8A4xFJltILgKoCorUsvGjLrvoWmyz0H2AmVoXrw1FvD
N3QtnSkmLT/uve+6vKdXU3SiXh5GfaeykDJ/53o+UBVtzg9lXIpNCELy/rJHWE1W5gxwnmlzxGCA
J4CpALdLh8ScGZ2nvupqvlI+Bg0I6liXBKCz+cvI/0OkOOk/d+rKq9max0AWTZCyZsKRgGnn5msD
95fLNkXBar52vKwb0eOl1E6w6ViX1d454eOJ373OG8CMjVO7EyqTviVh2uLFYDLAfuKir+mvVlRb
U3eC8FBlwRxdgaue1XCGuezSqwlqWqAsAOvDQPFD8EyC9ihbdEtddvHVFKWjrqcWCp7MiodNFOh0
Av78skuvllJV0GIcBq0y326eYuH96GACcNmlV3NUKN/hYJepzEEfexVFG+mcq1+fGiaraQmyYgv8
NT5kBXxEB0OOKdhd9qNXU7KtfU6pQsyKuHuAumGrps9nrvw2VfT3ectfzUnSRK7hLcb24IYu0qM5
NkbY527GkdafrMmNr1UA1eKmHASqehVl3p2NBo592BcWvHymodKgRBb+Nx2Z6C/aBFZSgyKZVrEd
3rcA7NJNVXbhMwwQyOcSJM09MQF7tGBmA1bmwhcFd9bY8XCYXUDFCsird1JUsG4eBN13tBytpLTs
5tdCQNypapr2o4NWE0OAqoWZqxclsAaEbYdi+qWsfYALx0hBBc06J/wCz9V2C68K6zOZgrZHawrp
PzuggPYg7QfjZTscfxV6rAFGZjHUhxlwnECuw9pEBpcN17VKQDU2sE2AqWZdHH2Gp+ZnK3cuvPQq
7oAjTlCdx3DNy0Pl1GnQ1umZQfX+Ogiz0jfrYFAXed+BJJbNHdqX/VL/gKXUZe/aW0Udu2sbNGDU
KmMVBwhfoeM+zvXDZT98FXdCcOVnYKNU5rb5VeuVx9b5j2Hu/7r2rXtm5g5M04ZzjBGNWqHy0LhS
2aDkXfbDV6GHQp7DNcUshh3AlgXT1azOYWhORDVvFXsUVqUYeT98TA15Icg7TmEuC2vrPgLqVgbE
QRjKwSFta0yQjvW5xWmV8/87rq1JRmSIB+FalspMPNFnMOTgMeNN8NuZ8/hLjViABqo5Gm5tmA0d
YTgxJK6Vi8um1h9KzKuN4EIunPXAEK+pPV5Z7oymNriFXrY6rqWf4N1zL0R+E9vuOPXN9Qg7s4uG
0bo0hzWXTm1v44MAYtaiEy0u3Mu+9RonVOoRNpkNhpHtlV/AKqwTgOsvfCGraQuTxErXgMHj2uQO
JppZA6H3ZW9kmRWvvmQ1BdKwvIVU25H3dTtsicTactm1V5MWKnVp+8vPNlBHCYhIxctlF15N2Si0
57n3YfxrAwbSOw0MEc7NqxPRwF1tF7qBc9TtcWmw40UBowuhzoSwJYC/c3hyV4uobQP4h4HdLwUp
QP8DVKT9STU7GrrmrnPr4rLzMBhtb74oyuCzTwW+KNDLLmSmw6eIoQz68Zv/Iyd45ynWvfgO4Z2u
RYG5Oc/BFp2C8xa5lRz5vRJWbl3fbJxuso6Sy/BoBgOEve/V6LIOrN9eLILLDojOagHuDJxpJ7f5
MyFuqMVrIE3PPuOJIbDWXpVu140tSEXZDNdS0/T3nU3PHKD/NFW99/pWM7motIR2A+tYP1agSiMJ
WN+24DdvQBLNdyWqZ7BCgyf5FjoKVI5G8GNhrEMOUaniBxEM8i8w8/hRdLFKAT+K70My+djL4lWA
FA1vSBDEt7NXONct8cerJpT5mS///lux120PMycj43qQmd011tGf7Tz1YxWmH4+rU1dfvRcJyyU4
QMP5CsjxDfAiG3+0zgTm5RL/fOXAa7ydD/aonXjqInhGkjZ68Izqj/DmcZ/B0D/XI/n+r4cy4u0t
YO7riLDBV0XfboqtPlxWz024U5dexdC6ZeAtAUiUufAxmeLvKANc9EGddd/fVNKqD2DOBQdWOBAN
EyDbTt+fyUef+tmrMGoXBK8hrHBUVAHgBPzBi4DFvmSsOH80fq+WLBBCakAIMD/lBEPAqOfwvAh+
XXTtNVEAxusOKGGYTVgCjkM+9ujSMP+buPPvLdtajuT51Ee3bjccpGhbwOQH+Mah9nYmJv65zD8H
OlTXb0ehgNkbQz1OH0SsvS2ER8A/agJPQCveKUeXR9sghwabF+tKN46CUgK0Cwtw3Y12+HSF+pI+
9KyM9raBy+gACE8KbDzbT5AgXrZvtJe18dWnwzl5jIQ/6QP6E93MwhDcTFiwzgyM5UHfewGrIJJD
BhQE3dLBMofmOEi/OTDSd3e9D8kSKZx2hu832PsfD5VTd1tN+gYmjWpilpPJGH6s8CgOrmNTejeT
HakbGrhLiXQMzRk+0okJtQb1TbTsiGSoX3hhGx0dDSK4zvGFPn6W92MkxBZvv0uOgmswQP11qOO6
W/Tz1qEYYPkwDXT88fEtTj3AKiJQC8befIjsTM7o4+6bCmhbflm0+XNGejWs0Aqpa0JxrIXo53dR
dt/g+nNZUdda7aYIGO/wtcMRjtS7yHpxpsteh7VKTvjxBBR7G2Gs8uY7doDVbVR20WXvY90O0c+9
4ZCMuxnHzO17PgImN124Q7bWc7gZfRTocDoDuPsKKe9k6Wu6aIysOSts5rIbIDw/EN47NLGQ9H8Y
Sv/CQt1ajxs7Jg/6acYwKZzbEYeqVKCB+cwUWokC/47u1mqllnWfd8RibgYXWXYAKlxsogj257p1
AK6vPTg+0b78ybArfhBicUuQEbmKeUd2QL+TrRrDHCx8DuDoZW9zNalhssCBm6rdrC8hFQoGBfdc
2h8+vviJiLHusisaByuHw9SBylbShBaD/hTq2XqKvLJ+/PgeJyKstToxuQWcFAyJJdpa4CYofFF/
Xva3MKmYQCRekJpe68iHj2/2fnyC6OxtCPTtibuwhXWzSRaPbB6zvK/OXPr9k5+9Fudy0INQyA2c
DDM8zjo4/iSOxW7tuSy2PEIkv+wJltf4Kgq6zuxLkCudrHa935bf7FFavCgK2mv4YO708yTgnJvF
QAwcYPo7b0c7rM4MVHeZIv9cuNFU9PaXV4D7zbCyFFlrID6+ZkNAHpu2Rk84vMLbhDJHPsV56d7j
yFdek2GOioRBCJvMhefeyzmseeLX83QDmKX6beea76a8kLeaNtYd1mC+Q+6wgf0t+YvRmO6aqEOn
LdrQNjXrYYKnPU53MzwLrjULpxsewEXCa0z7dbGE2zAoH75alW3tQjh2ijMPfWq8rdbDzm+ImFgh
4f+jysyJqyvY0F+mNIEW9+0L5dIvZ0qNyCA3YQmM2RdCS3iuvL/S//9fqPsHBFqPMY0mSdsDasHB
sYIidMs8UV1NsqZZDboucGbU5jOa/Gc4YEdz7oDtxuet4jDNy9uCzKmDrSW/hhw0TxwKT5VNPKM/
jwXcukzJAzX+25fAvLI0rm/1GbHC4Tqmi3YRRoVn1qr3AyAADW+v7o3wD4Yd2ZgJm9iZlgNMr7nT
7toBOJGLJvRajjiPtTOxuRSZwK22cBVEs4/q5IVXX4WLvmTdCOcWJ1twFp8pifWVDe+YM1mo92O3
ve43pZGtetIUThaWsdnNqnPvqUIoD0QOpzYjwkfXKP714xd14lus9YIe8uDxMMbzocag+jrE7nhV
T8Lcw1nGPfO5l33ZOyEqWn1uC+7oXVnb84HByOaqH0PvqXEM+6Isrz50o8HhfHAkzLYLtvn4oU69
wSVYvgrnIWucoS9t66AkLG4SAVMy0DcMbN0XTepxatr5C6g34uzpdAkO7z3iKgozraxYD8F88H04
3SQ5l8DpjVZ5ELD4QGdJAHqiXTvFsXRRAtQDHGs7PQDRAXeHDCa7aOOp+nYLmyg4V401x8tgL6Po
4E9dl0Oztaqm+QtO9nbSkrm/BV8J3qWwE1HXpqTmycvH4M5BH++4UU0t72OZF3fwsqo3Mq+jHTZX
1c3UF2AvzTKH7SAMyDYwuAVEADTSLS3L770Gr84dtX8DF8/4TProxLEaLKq33wFOwLnlQbh0qCPM
vs2MLpff8IxFC4XXUPIds6g4cGkDFFuikdxzq/ImADP2gXZx9UTGoLunyDfBB9iD8Z+B6TJYtTGs
WsEx/d3r5lxLxIn1ZM0DZ12L41WAo3WwHH5R/LzhjV2c2e2d2MGs9ZYUti44ug36oEUx3cDHzL2B
lU7/vfOAyHScyk8/HvMnHiJcnYrkNFiE5UYfRiPhCSVyk07I95z5lKeuvsy0VzPK71mrNOyqD4Xt
TTLJ3Rl+y76c2GUxYi3CHJ3KiVutNAy1iDPB7cOzbvtOVp/QAWU2deu2WyDvJqSUnOncNmLZnr4z
acPVIteNvSsKDtws/HeqH65NYd8J3+xqY9oCqNmmjn9WarQq2Hc1+dXEu+IcuvzU21z+/upt5pCX
5i1W60Nnxd+NCOBYK6Yza9OqZfjvHUa4Cn5xA2dsU1ANemaT601sseGqz0X90+t0A4evQsOywIpz
UMRQea+awIf7czc+93CIuiyrC4jB2weE9eroRaXFM8zUbwNCVIqyXn/uCZervPfhVmElzqPBLUTY
H0bhIrHrVlcsLKSTdpGNSopUXr0PZCmv8oHJFLUuNGm7LURfnMOkdhDAw3w85U5t5tbkQux4KdW1
zbOmAaAJ/Qf2PpJiwrYbWhL01Ilqz1vWbS3UyK+NT+H/5k7weqWtk6E9oE7BDG7gMo6fiaI/kByK
woAZ9mhnip8nFve1mNSF6JB35cizIoLFQOH2cBOD5yt8sutzJPc/WbR3PsZaQ9qrvoMRVjkcxhx7
/ShXTp/WHP4wic+Fj4LKEB3dCToPBpqL2Y4DwxGDwuJ12yqKj6IH90EaKITOdUCcmgDrRvW66kZf
UVQLQT+dX2QQ0yf0Udks0dKMqVe0nykyR2lVY3Zwh3UAEoyNLxOSl9a5DpITe541Ah1eHcjGSDod
ZP/NHtWuyqeN101pFP5w+jAb+3PuMie2OmvJqhpyZSYACuEuRDKgzPSu7irrYNOg2LQzLbdhCw7z
x+P91HBaha1iDmkAFoq9d2ANvwNyfTzWaFFM0bgxpB/f4sRqGayC1zw3yL950tobWEzArg4M296J
nhofSgxUSPPtx7c5EYAXE6/XAXgOkXnp57bJ2AQihQHmrzgXf09dehWc4HVtAjLg0gM4orF9MNGF
h7K1ijXSegLXy6szD+ZwB4HOaBhOzO6ZYHZiIK2FrFAKo/u9nOoM/cvdmFTB0kJWSundIiE/7Ysa
lhHbJux+ffwFTsWNtbSVerJzGybqDNXnIFPVEP6CjZB8CgLsXAyrcsAIVQ22Twk9CP6lPMDjmaH7
3FfpAHAioBKxOBczTozsNYxp9mRU+IEcMwLH4BCQNg++miY/V+84oTj6Yyf3eryNampmmqs6syyX
7Oi4bLvdSA5xYpoCpuSdKbvM0jy/JzjFV7uul8NvKnx4cX/8uv/UU98J02tnnXqCiAIJ0zGrxxbM
4NpO9DQkKrSwu562cXAH14+tFPzOHacDRJJblK4A+5whtMjh5Fj8Rjp0Ixm56oGUh2FOzdH+masb
UIpThwVHX1RnMvCnBuIysV5tjsBULerAbutsQLd+WvlgGk6s9Dnq2iVI3dY83UZBcbY4f2q5WNOO
S8sdqm6WNdBw8D1Jta+tn87otj/JXPQ4QaLZYAMgk/8T3ezzL3u0YdnYUWbUEX7g8syZ/4/84r3v
s4pIdeTRhln+kE0BeucTPyrYsa7Rnp0PPvuBY0+RBRWzD9DbpXMMLlM4Z2OM6jNILMU+rHTH075W
JiHg6mzFOMK9TpdTkXgFMDvc7dxHGL0vHXA4ilZGw75bxJ146onJH9hkIRdoGfvFb3sj0o/H3Ik1
cO3JITGeI5NTpHkK1dyxpgt3rhbQ9ap5nq8Hrf0jvFCbTR2M45lS34l5vBYkEqLcrg8IGlrmCKbH
RQDDYfg1i6uCl+Lzx4914h5rVXTXgjDcdpPOYMBuQKaWYsvgj5Xak+r3H9/ixCq4Fg0LAkCt7C2d
BQLwZOo7+jD7dXUdGmrdkqgrzwThZUq9M+jWCmL4tVm8yqnOqsJ/7iev+Ks0Inq86CG81YG0mnvW
uRL+DVbjlkeAg2aR+GGrMzRO1feemvozH/3UUyyB5FXAME2uXIrqaxaHagc0dKoqtv34GU5devlA
ry4d80bOOSuabAE8VQNWQf9MQD7xidf6VkRh+GORvM/qOcxh5l37N+AfFlZiwfx4XzVw+Ek+foZT
i89a7qrsIi+URkuwHFTrbFyi5y38m82Vh3PJdsplmGre7lGjOEbdVwosevrxnU+8vbXUNQdLKI9D
2UCtYKxDOXG1B4NtvuzbrKWusMVSAvkajs8u4NBbPzNrer7sh69GFCd+GQR84NlYKBcrprGOmslz
H+TUa1kNqkJ0bdDGBIdjH4AyWZcexM3068c//UR0cpe/vxqxLbPysaQ48pXFEN7MXmltCuX5D6Jy
7e8f3yL4c7Z7J264y5O9ukkItmyTBzj3MrtBfWR2maYwsLSnHQCa1YHGdvGU11UFtrHHbzu7Y3CT
1yLR0H81qT3241eQI3RSPrpHFiIp6ZK7toJFR5vT9rsVVf0urGL4dPAKjD63JNGuHq3+hc2wkGny
EbvqUJfPVrc45QQWjBeUHc8vaLZAyatkGBBbF8dwnnhor7cSt9YkFT4ZfrGJmZ3n+sPXirrmk1MQ
gjSqw1JFmdr3Mp/YpmgFPKEJdbNCO9WDViGWElXPe4XMnRJf4WJhJWYY6R0o7Bq5Xj5NAJz55V54
YrATpC1hFz6DgcasL8M8WWCnNg5K01YUy69lrEsNgPlUXQGeLrtk9Jll4ZBTgJKO9O8tjg58k+ug
eqzbNr8lc20euMVJUg4eAPPamrwthXAXUN9xsB4cZZo0gqbxESVrmsUtI3hWEGruA8cJxm1LPXbX
0ILd+ABg7HOlcjchKuab5UgcoRYJ3AWoHsq5mqUvVeK3xN3Hf0xRdRSmMQzs9wWjBoYohZpe6oo6
xxIY2HYTU6L9xGKwDd8MUxMHn3wBY5TR9A1KLjMX9/U0eT9zDT+bxlr2kg1aHW4A22rB6wVv/NF3
GxigItgZuJrA7BxLKnCpgHETwkC4buJuE9mAhTAl4m8krIMrzTy64UYvpGF/7JIKLB8nUU3Yb2O/
clM90naPVFOVRsIdvzCYA/Kd8Tuk3xv0R8GPBH3SaNPj4sqTtdtlcEk0A2qIXceTkuezC2hdD3yb
r3XZ7Bht2/GL7m1vhA+6hxCgbAPNNNik7calavqyFAg/O8gThlej0vb0KcSDvOTdED03RY8NKw+J
f8CZcLitQ4virmCLZIQOMB32oS+B3U2Ik642pBCbgvrS3oiwsu00QjLre10VNexMwrp7JIL4N5E9
e3s+Bd2X2ShrM4BjtAHMst100WDRBInsYAcpPeSxQJT2XjbiwPhsO7kSycAmIIsboF/TdgYWD3jm
cLGanbnlb/wS3shKKpCKB8yJBiWDxt9HRqgNTvj2VT+7EshMpyt84FZ72VyP6JPatJ3BKUF2yHyl
pYmj8HfnNJwiD9HpJDCVoXs6T1WaK0/vu97Nxw0ruNzFxC4G1J0Hw+DopAHKm2oL3jZsccwJInPL
dF3ug1hQWCfreNcEBn422p2iA7CoUZTWgtjwDhoYuKh2HZV3JWwTbmJPuEkXBwpO7ETBoKUtlx4j
2G/ujR/XV5qaGYTzylblRsqq/FlafS5veYeO6jsQoIYfZWFmnoVM8X47RtXPGs26x1oETnnTTgOH
21VgC+tJ9fFvq2G0STlWCXBxhhzuWsD1B3emndiejJPzIgC6uZNewO58x2Gb0Q8aGKlOxdwkg0Mm
G9DrEt7RPjrJn1hfyTukw8Qn/Hz5ayiiHtRjlOwfRhLXX/ypBswjiOBY3TdANsAzACC82J7sQ8sC
UOXHQRx9bWBmj5ML/C89D1eeS1CHMLwMvS4I6D2OmOwvKN9Hd203qG3RTObz4OG4g6xkFX6CxFJu
irJwSFoD75a2bRDf+ZqiQqtEB4qnkcfaLuUmLLXA/i0UN2iVrlNuYFcEkCJMDr3Z+oREZrgtkfsC
UJtwnZCBBCmZ8A0CCHL36D0QdzEx9MUSNdlFkQxeas8Pf0Izgm1WQZsfdhsiBlilB4a3E/DNQF2c
N8GMvBO89XZ5ULRNCpdKxP6witCpWczDlpNOHqXdAhxdzuYqHrvqk+WNfBtEsttJcAaBk4bbjUmq
Rt66SPeEvlhUjWHVXY+QlQQ134L/dYgYjl7oWOfuls/gDSe6GvJr6UXDr3iAhZtuYWM1Cr9IxyKH
8TbzwgYIdAZjNhO1FLHVDzaFZYY7ZUm9d9qOP7TMdbD5ReTvE2o8d9eytjGbDi01mRX0NVjn/Vx9
jVrdfwEPDRWOOGytjdtG1E+KmfJH2vUcJUNExKQscnrf12iPSqDFhksYlzDaU5PczmoubxcP3SJB
0i989MdQ/h5gGpKiygupKJnhX9YHnQ+ufolFDoJ68uCJGmeM3K/DZ0crF+5zilSHtuLzZg5IfAMS
IpzX+q586qPGYNECeXmjYWfzaMm8O0ZT5Hep5cwKYVHDhmrTtg6M6LWG8gjRsgYIHgaY9N53qqBN
dQnQ2sanxNx7dESJCjjlOkHrZrMLi8rb8NFRt3IuwhtL4hfDnqJxNkXt8Zu56rCgM1819+3son8i
t+N7Y5PhQAGJgrOYHzHsAEp3S8ApvVHIIyQeWq1gAT50nG+4sKqMBCz6DvUKFCOhL39OkVfdgFNg
vpUF00eiq+I5znM3i2MG1/B5GrajX4wR2ggZehlC0cMElY3OiyXD4gjzROeFeqbde9hXfO7HoEy9
Gobcce20SOMPbmaCsOt3ddTyR5TQZBbkvbvPKwIHr9aOMg7Y4ZWMkZuPQoVl24DA1mPzhvxCbSW2
U7fjbSu4iD7FMdjaqdd6GBsBreIaUEy/Aq6qikbyK4CALjVxYfqMLbqvxPNllJbYi30yRVw9ulHe
PRtoPa8KOvQPAjmUR4RU8Ptz2+Ym7eIY1ueIiwi/cNK+p+1L5bti3wxYfQZL9bDYc9g1A5M8dUnB
gOSPi+C6gnulm1hdbh6Cikog8xSCey09cSxFPX6aHFPvHEaLfMsLE71ou3K32gry6DiysbniLfZk
sLuLBbwsylaj2C09t9vEIHZ86svJrlC6D6y7ilntD9Ip8g2eEOHnXoXtzjZOcJCKoEGYE+dK5+iT
h8vahHIdpI/yyQPfK0KOLcYWy7XN9B0kJtQk5tiE1Ub6fPjOnLjYmpBWwGdWTMAMM3Q7+MC1GLEl
98R9UU99vm0H7Weyiyd0QUtxZY35tC9lVd0ZZEz5rvA8AvI/kWMyopwNmm2bw7EtDKpjIIcn3UZu
ulRLB+T4wvaa+yFz4frI/R+WDS0eOgtb71dfiAL+ZbkC/N33YfkBOxC0NttjdEOwm4e7G1qqFtfq
R+GRRu+kV5BuVwkApYocrm+lnsAFEBQtzYnJuxLAwA76jaSLOrRbKwXGGGxgy9ZJqc5ZdDTwGGO/
NHbbO+yvkGRq65ZcjQGBzyM4BmxKWjR21wnz5sxxSQufA8yuduO4jDVZT1wwoz3PbraAVbIZSrCS
3oSxNBlD2QUDlFE+AB45+EcI+PhP4sNQIQ868qN0DaFpAYtfnhCSDzfAPpGU0LAaNth4lmXiElts
GiBP0saParWtIVlTSZnXOMigIU6MWN18BdqyR4cten2hzOxpbT8Ws+f/KjpA2eI+6he5phjvYdAa
PzIxOU3amxZ7G4Ot+tx6MK9UyK4evQmxfO49SCINRH9hHSIJ2g8Bv3aI7X61pl6nIWId1Oi9dQP4
qYkSq6cxyG+VW3cblDnRHMqhXYJDWlWFu8KZoK9zo6bYx81o3/GaVrDvi3ZFpKqXWo4iGyeT32L/
iZkkmd761fQC6p+JP0OAHXh7t1PS3XeFCp6nXHd6M3XGdrKeeTBnlB0R0WaeGVwRiVVWt6zsOnSn
okg9YkrCe2VHObrqWxy997FBCxnYygUUJmWnhgTnwNnBbo3a5NboviluC0D+uQ+K1XbC/mncxrHw
oeZDd3O/U7q/cppQyAw9d/NPwPFnsfv4AGnDbggnxfdOkMvfX50gI9M7ApOE7idB8GAT2NZXHNXb
21KWelfa4bTVvaOPvkOj73pkyt2IVg8HlCJ6sJtLnHkUpn0YzsbaCKE6eEQsnf22r1EjqGnTJoLZ
2CdMoRlw2pgKhtFaTTDrs2dS3+CFjNbeIXnQbNy8QA0QiOrh/1F2ZruRM2eavpVBn9NgkEEyCEz3
AZl7Sql9PSFUkooM7vt29fOku+ege2aAacA2/LtUcpWSjPi+d6XdMe+NwMvzAs7BJkzBioix2CGQ
T+91VtV/MsOObv16kkZgVBWDQtJJgwrJyEJnZPfr8GxVZfaa0OVAzrSh6FbhBvisu5kWVbCP6Vhm
TYFCUsn3qJDmAy/ecFN27AaBVkiAejFTj9uOlroZZjdbiUMEJgodTlEy5BZ3SU/JtBoc7iLjYnSB
grPUzh8QEPgveetOzwYnzPPkRsnBM7x12jZKIgelt49wWRE5PFye2xwLq01uIfyvE2hdNG44rQk/
4+z6tRVg/ntD51UZVnMx/21zx/9L0uMUBfj63BtL0/54G+GpOFeT6D4xyFhLqP1KHhfHWh6HxOLw
iRsG2sD3nTna2ms1ftnpah3ySpsfLZzOu++gqG4nWjx3tc7Kl7ntxKc1Wuys2tM724maO8lBpzdj
hgXqejJMGeJIKi0RNZ1aypTjoCFFt4Ws6qfXUlX+Q+/Yyysr8ms04VPexF6WffvN6Bwb1dsvhRrk
Je2WfLNqe+EjzOmGYiaXLpR9W0fP0+JS3qI4j2/nPDVhQZxIYAGozJZhd5LHJvbtPLTQbuRBtdag
sYXZn1Ul5ifTtdvNjJftNmdHoWjJEakT9g1r/qaS9hXdGM1Zkx4bu+ZuonrqjEQMgoWh4MPpk/Rt
UUUqAjNyvc8ot3s7pI+s/wEUqNiGNWDdETAfJQxtAcarZ/ROHvCheSh2a/O68kkl07Mlx2xvA7wu
NA2Z0YvRW8xIBPcNlxHybKKOlD6ysCQzhHW5MsXCWZgWA4Iwe36PTCd/aHQmzlVetKc548uCmdLs
O4qnWL+VYHe3dEfBnVcM8rOh6ilDNePVVuDFRnwhtjvjs0/n6OxQVneMaP68t+WcOWGbjRNiPHI9
7xDxtE99bohDK6z5Jha2d0delyYH2VUDF0rFC1YbYjlOKR2FHdWmD61mNtyMbLd0LMf5xXPJ8syY
/QAuOvXHm9LqyUynKLTGJf/0Snu41vaM5TOWi3pLump7zWS3Bxqy8BoEBdwA6cN1l0ZBMVWUoAsj
rh8UKsRv7DzRGSKaes02KrsbSnvFaaTHldG0zg9t5y30JC3q24/86Nlp6h40oF59qtUX+5hpKsBD
WiTE8zzI4a4Xen3lSG0DjxDQd0IHvHdu5+6VXOq12Vz5hHu/NKIOrmayLoaf0nhbJ2bdBczV/Wb0
fHkw2Oaobufa9bG+lsmfwhya3SKcZsdJLiaKmiSFYkVcWn/tuBtf0Rg69qZphHqdJQKmsKsxHFNs
Pf5x0twxghayfVt06UK5ntcsb7NnGDECKyAaI5H+m7828y99hiz4FKu74brE4tJbvfUzm2MXLH2C
czx3FZHpPeyizYXNqu/Nkf+ipXa+/aHPz0S2uDRIa5qhKyuTL5U95MxMc3vx6sF/kvU48SeZtP/H
6WgybFulT+3aezvMfYzAqZIAXW2ZR7+OmTUrAWVTv6tQlOfHMeVO3dZOSZcUbKT7iA+TUYEovPnv
nBjuoRbdwK6QyW0DBH5rZG3+ks7aazfW0utXCdKebjkGF0rVliVi1rQBR6I0x3Lf29f2cdMYOiNo
KmvmFjTruWfxK0yc4Rn82g69u7pNE1Prfc3q1W1HkIKX1p+tQ5pcZ5Cspe9CWSWrlhMttmaM0OmN
FYv1t2+k85p1jQPQU/o68LO0e5JdwQmXrGLhS0U0vySFEd92Tb/ezjLCZOrN+XIcbRrbA/iTBdMp
s8eGH1F9B2Cjb6zJddKADB36N93Rzd0tGSj2c5HPXHBToWduKqcvxCadKKwEQKDIJ5BIwG4td1x3
ukqiE/ak8o83ZG4ozNJszxyGC3VevUuFeAR8sV+ysqrCrIvtgyqN/qlssqqiITxVh8n15xU1emXf
Z1KuOxQ18q4sveKY1x34VFUlphuQ4i7eKwsNTEDqCXhW5i/Bgg0txJcQHTxM8kc7sa3Hsc6ym1JX
Hfl6ZnHMiqWE30n0zbpM7mFJIuocyixHN25S9z1K89wOZn3XjqY4JH1dZ4CZ0vvKG2hv3oF82YIC
LAgOeoS0vWpY7uc1X5kfqorjRiFB1wMzQ6x977RKur8nQ7abdipBQ5pyfRJ0Ab3MYuXSzBwVBYur
k8/UpdmQ5Z4HeRisuLrTVQm8kAyFiancFXrX2QS/HwlKKS9capgbBfMNABzMbLp1kpmA76jNrS/X
p3Wvoej4RJ7ScPIGfFCzXOM8BEK330vFN6giY2WNYZLdOA2VuiEf2lzsSEhgji7saROPa3EpCyYH
D13eiya6BIC0tkS94VH0jw3P5nvh+EwZFXz3xcgaQwZj1WS7DIntbx617iPtPPGWdtb1oUss78hS
pnmcxTLzGTnrckQNOl911SPajGySHoI37H2sbc2lrUW5HaY13jVGJ37GZtL3qaGm0+LmQNV1H493
106DjxbIOFxjhD0e8qvdag/lURb5sHBS4XWkHJagp1axv+MsplM0twPi0MxDT8Ayy67Zb/umd5hw
R4x6tjPthqXReyIT/DcqkuVTW6nuybfKKPBIfX8v4V0OhL40W3fm3FBZ+6XSTL3kjVkRR53XzQY1
hIzC1EzMx65tzEvlX0tratWeuLG51TrfYvhocjlUG1lb09fqCOO+1fWitznunm3lx9EGZkTrMJm1
/zF6qFnC1YylYsSV0dYFBCw23jg11qN20354XsZ2YP2IzNXbLgv1LZGTUjBt1E5CTbnZx5KOVzUy
MlaySffKmYVHk+MwH4eW6udAFJWwT3Lq26/Kk0b9RI2h3idDW3wX//zoi4ny4c2cNzn3XJnMY5DQ
+RzjWh+NpyE2+y6Edqzki0+39bCdByjnrZ1L1i2z14fO6YetEpF8qhLQL7EmzRqY0tc3mfIpeVXw
GYFL64hi/nDAElZkYQFYfPVhV2LcRfR13TIJiKe5VBSWA7FtO9XMW8YzCkDBAm4LLzFvllrLkOXQ
fx+82AsEf7yDLsCtvTadDxIwEohAF9+YrL0wKcviMR8adZervtmLtcjeFvbEjnmtrV+WIevuM132
b54F3mOQB7EvLLd9o7j4yWCO31ld4hxrodGWCO6Sk5yb8atpmKO9Jr0kiW99Wj1HDmiVEaZiTD6H
uYLVaaZlZ6zj8t66ENuyBmUMYk7NO0+r1Qr6TkGxDKN1lK0Vv8DN+C+ir8tdh0Fqj8EM8xedSPIW
1gAZk0sCrA7kWCwPmdPKn7iXzTs1DW0V0Oi7cnsTjLwtrFS/rBMOvnSOq1+Ad+4q+jmcamsPEAW6
HZw7t7w+F1T0eEbgLrqpNj3RInd0Z0e3nWi1s616v35Y2l4p0D+jOXmJZYLgIDrhEIzFfFoNyzqx
Vg8XnIHJjd8hjEGeNJdAPL7RkokyZfdCm+oRmiA6F1iZ2JpioR6refKP0iEAPhdZ8lbO1vyxrlG3
7ey1BZ4Tw25MLbsIyYybX/BvdrQJlslrZbQNFdFi3HIFofCvO3kqgHh++N+6DThIcZ+7hX/rNlTN
yTZpNoTRpz9x7ESAI2668WKF0X6I42PCc7vv7QwbCeQqRey6dk72OCTnxix8xrzIy4N81uttXXCA
hAllRhcPQHoNuOYysFU+km0NpVZsZzIRsPmvNt0bI8BEZ9bFl44S81S3/XwoW9+9KZda3KStxq7R
qvGoiMV+0o4mTcWjMWPmvmyzj7qO6VyVWVQfh87F8wfdMEFOMFA8wLWRzFl61IB27SSDukg7FhmI
hB1QgvfltMawXafKu5+R/flItqjNvkbrtxNhimn5ozvDgw/iWE+SqPyYIEkPBsLbTQJytgaraIgZ
WbxcE3qXjobA8Gf5n+Av7m3sUS3XjzN0fDTD1KRTU6ED68xlDzSSvVW+n/DnVk27mTw3JR228PZG
ltnvJOnxUKx5iuaFR1jseBY1arUCGEQi3MwpWUrn1ya+cohJvNLlnpgMT3JaugfFT++urg29bYxl
2U9ySL5YutOXwU6ydzUP+ls4EUcTQPm0KRMoRkDuubyVqdXw8OTruPGXyLl1rTKlSVxbhOT20dMy
ztiCa8buIAaB3PdLLbdyWXjB0DpsuJD0wc8M9y+PYHmkrhDl1OBjHOR5OMfAotvJVo0RTllphTJa
lufGt/qbLhFdxcUMZxDq1W/3jKGfbJ3jNaxnTZgcPfO0WtpjYwPOilW1MOwZadgBRt4Wac+r2Yuo
OiSiyDJ2VKEubT+JJqiKQdyycuVUihT+DnGjOJFSs3wunfQ/PWvueZPcQpNG3SS1oI1gmT9sf/Xd
rcFf7k575AexOJVbW9vTpZ0sjJh2Z+XHjPtCbYu46B8oM14CUwzDNokd/zHFInmcpM1dQQ/CrSQa
5UxyZns7zd18gqkrXhpnZrfIcBXC8bo7S1xvDFKKgjZJRGjOCfH1ma44wxuIfmtd9tYyxXtL5eZr
zLULn+8IbAaE8vhBL4DzA6iF6dMHffnJCMsgd7FOoQC9Mj6oRczHAlS7CUqaB/eDSsUOKF7cj0mp
A4Ynume5nk5Yi5PDzF/m3s/LmkFxzPSediL7nLI/omLLWZGKOfdPTstZBhkfHxcAsHsD+ZsVGM1a
f5ZZZj7EfSRO5B2LY26K/jaiVevOcdL2Jy+rKb3p6mVEleD28tDbrfuaDUX/QfG79WdqU6pfnRgP
reqXtzKFwj0PwtdiVyydGQcIncZbDneQEym5mFMECTOfx8dska2w7yJH8Hnwp213DmL533HpCJcb
dImar+HNyX3nGtud+9NzUfgU5pWzXx4MojaBeYrxcU08JQKguXaTyJFERtdR5z4bxLGVlbGNSP0+
wUJNH7YX5bvawILbm+kMTiCNXdSjVIzIgfumJgHyvBV+u4UOqzZubUV/Zyfyt8RL6N9qVYDIMjUq
ULZR7cYqE1Y4d+OwW+xRfkt7LA92nw+3shxjZuu6sj+r1LG2JTTrvZjcEoNW21qXEqDmYHqWcZMM
43xhK6gJ7ZKg3Unr93dIJ2nNUIvRvA6k6PCUL8o4tNpw94OIpxszHtM8mERJHY2usjssb/Gw1dRI
8lhRnlIDpUMQBxStVXUwm/04BL1uocaK2q7eOP5wLnOFHQs3X1uqfYEwyBKsnlBdiI2zWjU9Dtpg
ZW6UHXLPuy/IJqQbxMRHgmgt0BELf/qnyJfFowMee2mK2txm6+o82H6awjvk8YkBUJ+g5OjA81Fr
uEQI9jvqdR8XmXU8AHmxPHL4dUfmUB94UmQ/69DTM4zOIhzgHrE5rbl4pNA+f8ycSv/EZSHPDaaF
72y4ot7OvDpPfUm+bQVEuVNyUQGQXvRDSMWf2Gv7bWOOzL3FAIHHGLHtky4CXS/s68s77E08xVBw
8PutHrMdTzUIYFp0Gy1qa8eOzN6WpuXCKFfGr9hwfRXOqofLj9Lpmczk+Z7gWqzHuYPkpR1y80AC
l7WxFIkeBi8Rqg3Y+33m0TVN+Vx+aQ03vkk9lT3OpJOCwrsyhTecx/OY9OJJEwgehUkhqZsX4Pc6
VfpZF8V0yU33Kr2tweNnjo9H15rBbMp43SZzVqhDawLgUh1Tc3CSpf0rXOUdR1Ea7dZYyWM6L34W
BRXn/4rpvKaZNgP22kwZ+IsQCyE2ZG/1Bw67xGRtMwsiPCNjvC1KlwDbbnJjE5uX5b24sIUvSEui
C3uBNYZNYrxFRj/t7Kg0DoB908GOEtsOxrVJTylwJBdH5c+vsz9lbwnChGNVi/Y2J7riRrSec1El
xrIwt/p8G7txRP87P4ZiX2adzoLa1dknh6rbPVpDVOjN5Kb+3rS4jDdE5Zb2n7KN201uVhCkJbm4
/Wp1AGIjKU5hkdeTuWn76o9Km1FSHoeH3LHX6NmdkEbd9QbmDDFOunu2yQXwdwnjWxpi/krL/Ug3
J7+HSiw3fuL/Y/7rgftvKEIoR2QN/O02vfJjbtxVv1mcwvGOUbn/Fghy7oThgrpUvJ4EPngT1Xnw
03ny2pOZd0uAZhq00hjDEt9jgFnVCyou1xARdXOcUWueXVgyPmnh2FD8cro1WicJqUOmarixXL84
rFEW0Xqv1JxNIWkZXhQfrx8Yle0RL+wGlowNmp2GMIKsUWDvUsS3jeNF5aOwdfUSNXWebLw28enM
XGzsN0mVtnngE2fww6w1mEwY7dIerQGgAL4yA2IevYjl1S48my9vJ4agJXEXI1yZ6QeagHBxWWkR
vUzloid0Oq4z7V1zLqdT3GRxFcSkyRmfFfjMobWgtLmHxx90PNL7KFPYgSDxa4Oxr9BOyo0XD33I
z0nKPRSE990spjK35ONmwAtWla97YSFzX9tkkBu9ttbdCi0EipIl5hK4dSy3vZTteXYy98ui3Lbk
KlWlFdgrRRYRiqKHbInc566oUJgkiJpsR8wbbxqWU6EwGEv/qv2oQA9DxRHGtC87J+GjQ23PYkk6
WB6bYm8qN4dkStKyANSOxp2ZxlgUsOChsymnDz4wtWuH1j4VV69Rg+z6z7T0+NlsILNL5E0yOjDu
zua2kGPzAXra/4Lzlh86dp0nx7RbK0jRVZ2hdJDFZR2ndm0466YdYgZ09OFOfsn1PP9t5OwfKkAZ
sHHyLv5oc2XY76w42bedZd7ifeo2HSAdl7KK/X3Kg/3pk3jZhKNvyE0a1cMnlrXsLkHS9cSjnFy6
PDM/rLFSQWXP860VOcudsGeXeoFpaTd0UrGLNIv7pIzOCLk53L95H687mVYNd29lPq/VOux4/+fQ
dlPrRjLe/sr+iix5yizearUMPFSw1vxoQVe9mMJsSr3GbyPTkNFd0sMyAxF4fQajHFV1dUA003yN
yHDOdJ/3Z6mSv3BQ0c1C8oMIoDnjd/w5dOdmRarysNcZXQhm6jlftXMvs4NRkhxgOTSNQJ62AQWW
1Lo1oj6DEfin1lJYQYtxYnhJVJWiEnLi+Iz1Y/2ZVLLAQgpsKkDqTx2lXTcFEvQfZzCKDwnVSDC3
rtsxHJHBBwKG5tzyiOwYovV2NAz/gRfQf6zqPLprBtmFAwPebl5EucnbBfiaXO7cR/MRs32TyeA9
+2md3tdGVX5NRg4CukYV/E/UVw85+4kMJ/xl9r9L6/9bPXTPVcG//uf193yj2G9RF/X/9j//0z/t
f6vLV/Hb/dcv+k+/p/u3f/5y/Fttvvqv//QP27JHr/Mw/LbL428He/jP7/8fX/n/+4v/4/ef3+V5
qX//9V++q6Hsr98tBkekPu6fv3T8+dd/EVfL9/+7f+7yW3/l/8fX/3v7nFL/AAKzPc8mn8Z2qFz9
3+1zyvwHvJVt+9b1P5S8/sp/tM/Z5j/oKLWAI6mso0Xqmkj3H+1zlvsPWyr4Uce1LduiSvS/VT5n
/t9dMY78r+mQqVEscT+lLdS80z50RTPcse0Wx9YX69ZRhvFgclACn/djIQJtOL6/t1CF7NPYGx6r
zPBDrnFe07aIDjoBp/Nta/hboFrGWbRkfyZ7oKAro60Nziodf3O22q3ZF4zy02ABMFTTrvB8+ihd
mTw1UdpdkmrMAontJgulsBFFENp9q4ooflpzclriVZi/GSPBhjTEtg1aM/MOdqWzB98sSA3npXte
6UtG/6cj9chwI44Av+p9NB3rSKN8/gdNVPpBByiqysZomp1b2eRf94U6G2h2zSA2M3VrNVEfOl2J
0rU1ytM0gx1CkxE5USTeY1TEy8VOpuatsSpyZPqJ7IUQzUbpbUSPAm0G9P7VaTk/NNZ10x6GxPjw
pmvZ5Iiu69Lopbl1zdHZprpw7ntQN0XTzZmhBRaocOZDE03L45jW+XthOfGLzhoXYVnqT4fGN9FR
y8ReP8eq789FcV3UINX1e+RlYH80zipas2R/A3Ncf7KCw0KTY/rXHhrjkspi+ME+Yt6knT93oY4d
5l6sL6jKQJxBsFf1BjcuNm232qcFckMH1pDEhOV6qSU3DebCt0iiuUAlrMR33SzFd4Uy9bj2Xf2T
OTVRscg9CUG6MpIlbO6mE64NUC/bbTt2T6JUBbGhzzV0L6wFICwkx9vV3+0uFFW7+LECnQHPI3Sl
kccsH2rpH4XzXCKA36QI7wBzp2LvAWwFBmkCbpbtmjiRgAH9xb56kVdI/NizOCgROh0YuO2NUf2N
bVvsta3zcLjerwaIbJmufyBlDsIv9obI2g3KNVTD1NhbdG2Pg3zsSlyLTYFEHWnZNgG6h1D7mtKU
4j91b8Fp/01LQ0AIzBjGhCXNn4lpc1Mq8Rf9yPRquqrbohPgbcljkBz+rWbxZc8TyAnWhAkxy11n
t9m5RXw7d39cqw18yR3QG/7emzyDlezKVn7i1ttYWbZuo8Q46izde7gOP61ldnaqeBRyrHelkb1k
OB9z83mgTboqktt6UO4xZ4DPtBd2pQL1LccHYSrYqWK6n+wog7Ud9jHR41ZSfjclWI9Q0JciegP6
PNL1nYSJXt2wXOiJ7pV5bM3mjptYnxJPb+LK+VA6/vFEeje0rUuVtPOrPReUOJqgf+t6I7w+3Uik
1QBZiYKqjRS2DONs9PEN5k0WqUzwl57uvcTfcjWGEql6IFomUlno647+UJAT9dL4BipqLuQ9aeD7
Dkbr4ow6nLn+CrdmqF7RaHn+tMlZYSfbdILeUylkJU8i7C4uPl28mWhiOrtodmheoiCvHXksZP5k
NeXfIX+Z1GqGqM+gsqmHCWzeTwu8CNBRyC1rWQVvj3mCWPkjoZ1sbrx1zx6SkvtpNXlA5l+Xnemk
vKs6IC/vEZ/zV4dpqbWnEGejluKMzbxxlxTDgrrMhuQzwqqNH5TX1zttzCZQcuz9LXvK3ZMl2g5j
MW8cgJGLJ9cvL6rZM6Ak1Zdc6p6xsfJxuaYJ1brRLIsHt22Hr1nyoQEEt3eTdOI9caPpxbRq2NC4
XvtzLaS5GWsRnbLqKkkz1lW8QPUBeHLEntm87qQz1d/LtNpfRjXp75Vh/9eGoL2P204ekbhOu8iv
nA3uyppcnenV6Y1uX+F1PjiGeM0rNG4+7T2BlxpOoODwAjD59oTWFO3hMlcNAkvp/lWzfW7jSjKr
xZIKNLPaIo/6zJH39OSCbKSB5FjYRXwqa9Pb5jN5NaLvLspGENgXo3yu/Xp4sOR8hg2t7/U8fg0I
eO5LW1Whh8ISbreK7iLPLb6jKvK+8wJUJ4ASkxc/5VXNIgupOxYtVYZCk6OgjLR6mJcSpCROKUqK
umdjGpdwjsUDeoDvVa79LnHAqJzEtZ5H0jg3UEUMfOCoM8dZNt/klkqITlu9d0yfTzDbk0AK0Edf
SAcAWVKEvmMKdRoj/awS1D9cHxypMWxdtyruHF/khyKbATKKaa8i394IRGYTXgCUjJsl8ZBCR4nb
/qnd0js4yFnP/SjXY5mrCfTdwP3A5S55+NZJ1FuOsXwj9UB5RzYNdrXJeM7a9lbovucbjUdp5Sbw
+HUrTRsqXMshRBt0Yxe9exn697xuiz8VvvIwzaTYmg3Ko9ksHcAnwESvQHzd59mOj6LgMi5BIvGU
MMcbFNtieXezBbuMZdy1M3/RwLQHyAEPmlPZ5WcksrXcmNJckVJO/luaZLYins3javD1FJQKsVdI
ni34ftlWoewJJ1zrdhs7yX0MeMiKFSN3jMI+zst90oFMj73jhXNaho3b7VbVvrdZv5lm+VeZM6hy
M4tt4oLoyHV8mSrE/8PaeLfasBEo8CphinJZh5Hp1DYaNM0wdlboMYKlyKzQ7dYFoSsXx3r9rszu
WdVEu8r6Mbx+BCP2vxCkhtItnWMlXT7DYfpTZM2NqjwPpMXAAJ9Pv+MMLRO0BnSx7qetNXH6wbRr
SIDROtjGtSlpRofsLSfFqu4jths8YWwkkrLOtbLdFNV+aNsx+RoOeHnubxKdH8t6RKZlfM5uU15W
4TmhZmY4L+OEo3m1/3qWzbY74C6wp5NtSAD89JZalwA0swjqdQY2ds1vL8NXBd3RB2hkQu3wX8Rk
N1vP7v4uposY/s512o+xsO9nGS/7yob5Qh4QRMoPaJUvfvseCDlWG84iDRHafDLk9OcB/jscoBRI
bQSAX+3pdhid7IEWK3MBwiFih5U1YZ1anqMMihkxEQqq5rYDOn3X43Cw50cBiB0O0XfSRBYSJ3fb
zwqPNt4kVJlopftLaSS7axZYnI+7ri/fkhJEQJfFq3CKcPXM42LdI1m7zfvlaHaueUobHB18LBuH
PnhtFuoipRtWKIAgCdYHrPM3i65Yab37scdhA9R2QP/P+m3lb6uR+TuUl0cn626VdgUMax97JxK6
ggYy5jjCRs5MACcPcq7LDflUruqvRaBZ3j4lKmnCss/ekRFxQifRN3b4dWsWN9k0p+Gcj3/cVT/Y
E9hug6AqNIAxBll8qqvopWmcMDNphbpqCpLIuXh5JgLU+pvSnN+XAgtPPaC1uP6YHCvNd27hNLdo
q+Ulc5+aPH1Vc3l0DOSMjc4f7QGNjxuJAGIYCKMz1iMtnu2PoZ0z5fUoBaLyZdTmM2FzWGqL7oZn
NmPoKt6Vr1OOADxrS66gstE9yKyauPIojXKd9R5kDRV2hbiwz9My8I2MIrAi//AooOlGLDKu7MB5
JysQC28apLoR7Z0ikeGSNvU2K9PLVFY3Rc1QO8zl4xAjReoTyG31bA8Tk4Zwkye08Id0IhiJtLdN
pyveaPijQf+kyrkfbBPrqYvzmwUbTClAw+zfiHrdY+zZuGK4JyPhnMHjJOjRgmiMRUAR3Xios15V
m5jnbVnRC8UxrrbYavgwXAMlsUO/PJKWrTOjVfbH75S3aud49RpY8LF7xx2OraoT9prll4OfEMIz
sqX8OCzLCdkSM9V6KJhNNddKZ0GjOsKsn5wlNkIvA0ZH+ncyHc+5Mevq7HsoBfL0kSCXZSPIZMrx
c1HAdU4N87ll5LEa+08ztmwKvXM3dhyi9Qgev4q7yEFNO6bVDXfSjRlVr8a8oqWx1AlELVCq2qNb
PCR5noTEJt2Z4k4r6wjJ/lCmRscn4iKmGyxeVos2AdhO7B44Xcze33Zd8ml0xW26OsE4xZwbfeAY
mnO6rZ/dbsIHYbZ+eRkJRP8AfQiwZ7KGjdMfHljuYbI79zrPcCcO3Y4L9C9YcR9yPd6ki+75YccX
Y0YQo8x3hilSFhSG9FQPDD6+OW29tnzytHepSotogrbKXkd8HLwn4nompTwOa44XqbKO5bjsqtJo
jn7707oRrK/go9bJ+uRxt4RR9ApxfsLCJw9F/mzPNYNrblSotrhZ3LojJQ/ULsqsBKOSs4alstQ3
Zs75c3D9izZO2ujnjU0S8FrYN5bJH6fvxzpYQPfZexsGoF7mmyRV087ria/Nqhfq2dB4WT/ZYGSc
BQT72Xh2jEbuCUd7KbvrGOI3O7/r+6Oq6HrH8ndtPOufislOeMUaxc9zsMgqdR/KzE4DS/d3Vae/
vd54oJrmMHpOsXf/F3lnshy5ka3pVym7e8gckzuwuJuIQARnBqdkMjcw5oR5nvE2/Sz9Yv1FSlU3
icoUu7Bqs15IJqVJTqfDj/vxc/7BMMMNPS0dEMWh6sR2ABSagp7Tw30Ik6I3WYisvzFi/SN+ANXW
NIqrIm6/jQAsb+DCxhvLyD9P/Cetj61E3/v1PtGMg+bqH3uDziKbubnXg2g8HwVtCshsEYwyrEQ5
Ij9FrjS8Ygz6Y+Zk850TsqUonG9lbQPGiWdwnGV+LKr2PkLbdOtmXbzF/ObKLGV93pddvdNy7XPW
hV/nKnxVdIO22gCmA9Vnyqiy/qiKsv6YD+o2c0YoQ+S8u6B1+TXK5CD19AoofsxRhBFdllnOve1q
j5WWTmdUL23agM7l4Jbf6rAdsLStx0vTVNnWp9+IbaYeHIIUuGGJjuEg7vnyGaAjO/JsgAZpAwMU
jpkDXYymENszu27bE4QL0DX1jADyEfUBGRnnKWjVvK+MHYWNh8Ya9wNt9IOmtck2bvvLys/OZBw8
6nVWHkYgvYfGyMTOcdXdTCYQ0y5soDkH7m0cONugc74EVEsp08TfoDyBQKktTzcoCoggP0P//5i5
w7abSKkVmddkFQxF9z8onnq6KRvan4cgjC6rOAUNigvphpY5vSqQXwNmhKSkWrEZJqulFSsIVEN5
Ja7WcV1RwHfpoiq7282i1s9mGkZ5pXh2VunOlzCCoh6MzaRZdHT6SL8qwQl0SlxmNqRCrQ9uYfru
Z0zntwDZvImvuqmr55pT+nzQoWSFkqZaUPovHLU3lus/pHCJ4R5QO0q4MIx6aPlbeAtD4GNujMeu
GhJPDkNzFUKDKkvxGfr0t65AuG6e9FNzBvYtyfmdntN9VbFDsmGTZHKv7rW+7e5ys3rWe/PJCbl1
JYyvyqfFD0dJ6ORWbZls2zTbu6P1mIHcMkqMMoamJUjDc/g1R8toPuMg8BQn1ZYK9pFqWbcNEvDq
ACoeESC+q43qu+8DHijAMWwpsBccstFWgxe81+z8qgqT74mSxTYwtXtTi4+gIdjpGcRlG/6j7Lh4
Zu6+hN1jhT5xO2ufB42zFgbCzGmcglvvhuZLow+g5WwL1kxIPmq7ezFb8GxDD/eovW+F32PAk0ML
xxyO81NQ97hnkoyWlFc2XcHrpJyqD2ZkfE4dboK+RKodyajYw1niNrOlOpSVEMhG+UYHZE0L7+gH
Q3Z3yR94OJ2Qkh+Z8dbss3tEE70WpDBSj/WtH5b5hdlG1XOPVMBGbxyKQG300jnzcZqKxqtN+VAE
LOJsQGGMSAKM0P5QjiMPj0nt0oGiT5dUD3GYeqEffcxlPB6yWj7WurrO0ReNI1R8yuw6tZ8sZTu7
JMufo9o4T+gcNDa+mlp9G7YJ/CpV7U1Hm3lfdK2nadZLlls7DVwbrfb+IONmC4oj9VK2ospK+gjF
OfCuMzc2BRvd9DLbDMkvAzirAeBeJAk3VHuSXatE/FyfDhdpbXzbfo5SsHB9Eu6VVp43+Yy357wH
jn3fAzvdTn4IIgL5b13E+85KaFOfIAxANvTqrgu6a56wxU0SDLeFM/PiAIZfWkFyRV2Adc0vaytt
kJNSu2pGuDZ1j/DfERC1hy2N9nozlvG4sUVx02nOrYuRDPlzcutbVoRCW3CGxsI+tSjWcj8lIrxP
5/zZGkexlz34Jyh1FFzwrp1wTdw6OVAP3ghmXLdbNfjDgc4C9Pc+EA9j89zJ/CyiP+5Id9vZuJRl
1H4mdxTgo79QEPOaGGQprGd1HOBmwRazD6DHD7HhO3unJlFhq4PBvnXn+FKznCuQFLc8PAGu2V/p
Lm3CBNh/D3NNQNIIYfDiJqpI6qfnLoCDDVxC1eWDVDAXVfFMh+cDvPEY8v1k0p5+oDdLAZa3f+dH
BzD/0z4WXfMp1fVPmmgutTD0TM2vT64IADdBU6NBYe74lyPdVezZw+kxHabbvm0vCKkrc06e+h50
yaBgyEQlJOg62iRTcWnnzg2Qj4OUtPH9udTvpqIDwojQg923lwQFRsbZFmD/B8RD0ZHStDMzLo/x
UH+MS7I2XdXdgd5fCOHNLy8NyJFJSJnPtmDjmw8COJLTObeVBoLXSJB0S78pmFx03+1kq1MjSyue
dsbprVx/Kku5STsMYmNjOGQBHfDpxgbu7QPouqDnOu8qgyd0bZDaB3aNBFla7XCM2FiS5HMeohtl
8vbL0KbNmmYbVtU2HpILJ7dQYzZPZAH9iwi1D2abwxeDr7ETpvstCjt6ci77W/ScdX2SQl5qusjT
irZ8prZoxoW/A/c4gPKkJWwGu2qyX1TfvqQ8lmjLD8mVj8c8x2Qd3EA2PbOT4UJWc7yPIB1OdUGa
1c9bbO7Ns6J+sOz2Qo/S7wNk1ycpZL23bFWfzTMfpU/c/i6fMe+Yool6Z1PVnmyd4eBmPFaduLtU
hmrhLCVXpq+f5eojrOnEmxpQanP6JYJMOIPLxSqDRi6aFpokUwIN69j+S5q5IF+I8Ei8umnwKPrx
yun9fTbfpwaJI5I/one+B2TqEJNhI5ufjLT+kotyH86RN9qNl9jas12rc2lIcInwj8f+w5yE53Me
f534tpNNutKGD5pxp/HOay11KWR6h/3EuIE8cEW7+8pHC7VUzVksaGO3uhZ7kIpoAgIhwM6pny5F
FFjXkaS5XgPH1FwKU9OH2KiMLQXrgZvXhdARP6LWdqQ/Qnrr0BTwKR3VPO8AmcIAHIfgUSIEQAbB
mULFiPPOxq4Ec4cuB3AoEtJYHz+C1NxL03qSeB/RR9GPyaihVmCVSMWHzbCPMFbYIHpc7CdKml41
XRuR82Us7+vOClFGZDqA+L9we/MkbIMY5zK2Lki8m7bVoAeoV7B+4DUGe69Egs4KxRHVkJe0W0PL
woNj2SaYBHHTsLMaOT7wgLsFQQqzSINjZzvFOXBzz43IXemMBVd2n6pdPWqfujq57iNK3Vr0lZTy
g0NDyktK9kxC/naOtARI4NFA5s0QF2F2qoHWchOZvtwFyCRsdBoEkfvNcDibcKM/G8PoTo5dB3FK
t3eFBi+S6jdl4vp7S61D4+bc9VaUX+a0XNCA3kUZAFbAH0h0zFF56UakaBSiyXC5L+FFAvfqDXdb
89TeAj+ikx6iy9P18qxxQtg72rHsBNWWxqe+Ooqz0AduGFeAISLjk9kROLOp7UJUg+zKtrejiJD6
1luiD2I9ecskNXHd23Zzllkx9Zx4lo955ULCipB9O45mYZ9PVHiAUurTNQyu4tVuKKJxuAUI1DQ6
gOROZjCVXXRikQsbMYou4ktKRHfDNLgCJJKSI8X+UT6mpejbneZn5TXQ6xM7Uvh9u891qzrn3KF4
YHR7I4o+ZxN8D9dujm5XhDvgyV8gCV4VutqPcZZtxmS+1jXa8T0a740jy5uZcsFnkMn5Ea5hQHjG
zl1g9RTuu4lSWupUiHz0QRofyjblWwVGjaQQeiOouIRAVUWdNXtfj4xdgWHERQbxU/GAGUlASlkd
+sAKb/OpEw9haFoHCbxkn8+FjuBwbLpfSz3WaN1QuK5bVAgKM4DEwMPL8xXEshHQ+SnN0L257cD6
u4BXQ0Hzp6QZTyEYQMQWbeH62xTRAgV133qqY45J3okCXNvQnkH8Mi6GNEhulIrEvYp7mPeDY8/n
/pzz9COz96Nt0jUGyDuUMc77WXafA1ml52CleTS71bwVQeP5NrR8oZFSltXMtkHC8IoVbU/iIbax
1/A+Grcj3/asJc8xtr5R90DPMIkCA6FkEGxzRFkPwo6yWwDozpWvKafdBsC0vo9BFWa85wgZd1Dx
09w3WbS1OhhFZJ2aeu7iaoBFBSQDRA/P6zlxzfOscvvLpia32se+xk1kg1nNN3Nj6VdVMJA39VlL
zhQgf9A50adkzrSvsBkptIR1J0HiIS/v61m5t/lxOZk2okQmO/Y1QL1jR/VjvrHLcN7TqQVBTtUN
LGmmj3fWXBooQrr1viVEkk3s+80BzGp5GVAIOgPO/+JUw/yI2GdxMF1eGdxXPnyparxxyGeO1DBO
7B0YQ6ZeB3gSWFQZ7NIC8tmF9wNVrNuwGxHuSihB9QhX2Js8LKzhlrcObTkcA8FQdU1Uz+d61wZU
1In+z3UYq5tm6sYjJH733jF5sG9FLrVrk9qOh7opWqNa7EYvrRvW11bopLeDXliX+uDWL67r19NF
0iA8gLFwmV1RY2/8jVCR1ryoRLVb6E5klQU4/O8IH5iHMtDAyQc5fcAzcM4AtP0y7imKBBPtx/wy
zSFZhWkPdzhLWgR35qEr6ZYbo33kAJHUaACN3RiyisKzNGvLYKdKutlDX0hjb1C/OMyW5t+LUrv3
6d/Dtnc4FgGHZRcz9IEPs9Y3zw61XK9Kdfiqqg/OQaCP17VTmCCiP2VOZeOtqIdAa1rdfYhmM9uN
hll6syFU6dltFN4hegs10C1aq9wUdYZSAEf8vT+E5hGCoiwORLsfXFn9wFNwiEZq7c6AvNhmzHv3
PDX9+bIyQ+QJuq6u9K1ENGjeO017NGTqb3NE2SAI5HQthaZNXp9VCq577KZf+bPS/BILSnlWHxZA
2zNMz04XQzvCBkgBOIihfQxMQ0F2jAb7Q8fj6rmSaqC4oabhAl7reEWVrT1vC1tcFYgafOq0xqYk
Qv18W+QzWteh7l/XyjU9QOXDBZVqsgiwY6+Z1SX3+KCV/Sn7di4DN7U+VmC8N72VaRuR591dpSrE
EJzZ3icIDH1oqvDBESK8i4MeIGJUU/Hk/FQvAAaCYT9Y0qIjmKu9hXqDOGr13GkPUz2oGzWoF1RZ
xLeOWvEmwg7mhIo6UTybkvdabbmYwKrMPU9GWfpHPc3l42yG8xOMob1sUKcBN/JEv9LFT81Cqq3X
qAqX06nNNwl42SOnAhoaw7xrRsAQrm1a91NbaM+RhVTbkBYAeWH2U96JIetnppyeWW4UtCyXgh4q
GMml4OG7TSfKOMBR623fJuHV1MzIc3SWZb6I0HGfZ9oMsNswPY4pTwW9CnY51bLnzs3UHRANoc5d
wIqQVsFIoEXfAiaPB/sCSxfDQ3qHt0xnw9ygbx8/moCMNm5FzzYydV6OIYsax7SHmqyNgR0giY2F
RJLtQLxwhyMBdJsafXM5IZp+1xhD8zih6oKEeptd++EEnRoHB960YzkX1I6AxkjEH3lTgZn24E85
N2ViAEYe8wJsfJnPot9iu+6Om4D9cl1bdVufTfQYYe6IrD/OE/oFG1+VeELOIME2Wj4Nu0yoWffy
suS1IU1kvmJjtGDhtK0XVPkdpW0Xko9L9dVFuQ84n08lsJl8k7OPDoqqq+Gzr5EaQhrvb6H9Y+3m
y/LWLvp8q+W2ne44mSeUc/RSPfYFgPydq2QkwK4E5SvWJArOlUVuVGQN9VYtSNuIdKKCYiO4j8w+
iqI9qj2w0ZwadlQIXuV6qvv+1QZLfxenOn0rqHIWvNV4+Bj/aLWZthN4AXzEW7IkP7s1rE42Z4Zb
i53JFjugMgCuRnPDG9Vo5o4icX4xtUP9XdKg2sAQmo+GLZorazSDcySnLA8ZDvsvb5T/j/FyNhLL
v4fLnTfpa/OP69c6es35h6/f0n/coAn/7WcE3WmEPwF0uiXByVlsacdxkGs5+U0N35oWVJ5l/cEf
SVSMTMcCEQxK7i8AnSH+sG1Tob2lCxf2wskQ/C8AnW79AbPEAHFnKsnZhWfSP4GDxz/lU8AcAlQE
SPjXv/+DK+1YwGls/vu/3ippcyzq0jbojvBWl45hLWV+sabKC9SKxmOi1eZOaPonUFjWNs6F2lRA
vcE6N9k7urZvxU1PP1MZUpIWGjZy59Ae3gq8lI2DAgNEkOPcd/0eK5B5F1ZZ9o6pjv7WcOnHjzkh
DW3hmLrl8tfbH4OyaDpkht4f0Z/Lr8IY5HhIFyWFvb2LtRPZFXDwdTIk59BPH2RavueFsPD+YAYn
CJlLV0s30beR5sIvrnD6bprnqT46RdufWSU91qG07f3JVosmvJ1cZJkgaQuDaJtVUEMh0hU8N5Dw
AlDEXSTrCWVCM7nW4UxdBn0ZfDZlH76zUj/c5f9Haec0T1rg9gnkafFBHLHwJRBzaMVSt/JjbOLY
x/kTb+w80A5DjtLjbJD4blwS2K1rVnSHkDNExPFFDyF94U/1tQU7+yU3WvOGlkN1kfnpeB2SS5yl
hur27WCekjInJiV3yzNLdMdBTsNH3WzASGDYymfQ+23SivwTpdCHnwLzF9v73zcBW5vlNyzH4Nd0
5eIT5NmEvqBppUcb45mLKicfVLMdXQnke7dundKFt+rhBq3xwQvz0zPITcfd30+CWP1JyOi0vFQM
qRfoyKoaruGcTIZ+EjQqGkDqjh0nxwH/1UvknJ/j4ETQGyT0KUW1MNC39H7Cw9//2H//3SE8cXq4
wuTjGTzI3v7cVrgNGU8WHAeF3+Ls6M8pCfwW3UoNKQsUXyNqMgpSOdIgYOO1un/PYg8w7+JXt13O
Ps4YqMlA/a1FDOa6W+SYD7q3ClmAAyowIDBRZr5Hc33wHIi3B316QLnmtoEvCGhn3vB+8Pd6Z8y7
AqryZWJWCJH1KTTo2jlD3Olg5Bpo8Vb/2KbGtrU2tZrd/0gtnA9GZZsDWRiW5JuRHr1duISkexg1
w72tUXt4mOyh9xBefM9gZOEqwI9hdJDQpyOcZriyF4tjjKBHC8SXbmHynY9Bpx1GnU0KqQAwqx3v
9bYeX83S+hx1vNtncDhZB9b273fJj13wJvglEBrLUafvY7JVT7v3p92J9AmKbMVs3OamL3ha9ryx
xvSlhyR+xHvXqjeVmehXBi7o8iSa89m2KxnuuhJoImAXyPw2WIPGPQmQJljdeY5NtyK30Qv2VWz1
yG1Up7uESu4MEYRb9F83768C/N8uMLixygJmrTtcZEItFbPBJ4EtdMVtmNlXtRYFL43J3oqVZYFx
0qeel0PnAhCqmuJaQbeBID/2/rlC4N7cW2FibKwp1D+hgAjyRSgSyt6cgGMhu/BeQJ7m8napDWg0
SpBjmcpylxYEoCKSDDu59taMs+resG3MCCpfNTTZ9D0KO3Q7+lxdQiAfMWqlneVnOgibqHc4aqu4
b1CVA0V8IoS3t5oyKyTdchrHP5b0P0rnrqMvddEU39slueENA+K2/JY/tPW3b+31a7n8L/9fpEGc
HFv/tbtOhIy/OBInHsd//9fxNYma9n//r7fUidP/82cmp9Qf5FyoQZGFC+4TkwP1z0xOChI5C76D
VK7ushc54v9JhVB/CP4XThQhfxAoiPJ/UiHMP5SAQ4fOGfhpKdz/KJM7nRb/s7n+8nTjiF3cLogs
homcc+kVBPc2dXESAyiy/2khfhFmvxt8cThImVLx8Rlc17IPhms9GVb9TlT8bujFIdsWppXEbmZ7
SIN0m5Fi2calWrty9MWxgAJsRCOlkJ4jERaw3EszatI/A+W3ufPvZr7Q0Z8mkJS8iiXIZu1TNtpI
+kKNWLfgp5/502kcImeY+J2GJodhPSDk+9oM3cpvudBVDCzAOPOYSQ8kjMCn2bd3kOeylRM33k7c
BGg3gKyRnk9Fehuo4pyit9ytW5VFJmOWtpp6iPv0R7MAzpf9vTK78p2b8Hefc5Eiuu4wdEnKkoNP
pl+YaXgg5tq6RV/6XCij7pAX9C2Pyr9217cCmfKsA2uzamGWRhdNEMoedQzbs7Puxe8BKpfm07qh
F/FZDEjnZSVDK2TFN3YL1Y+2xrqxF9GZ1mmONXlD+fdknDnDq9zUPx7Y/zq8/+/PrKXNhR93o1/7
Bd9Tz7/GaXUVZdVx3bwX0cku4Z15OrOCCeJY6uyGxl/jx0gmtojO2SolLNUYTpVJj7ClyngLGRwG
b+K/Y571m31uLiI0NEMtRj7O9gzcj5XQLoPh67plWYQnFmnuPIjQ9hB6uKjt/rUM2nXn+PIJ3fdo
8QJRsT0XCsJ55lAR7XTjdtW8jcXViWBq5afCHz1eiFdyzs6yqvXWDb24OAE5AVk5xT2Sm16IelIi
hrN1Qy8CU/e7SBiaAx1ek6BeldZ8d036U+tGX4QmZQJoNEDYkLednq2uvpG2tXJN7LdXhCFhDPki
mjxNGF/nk0QUTJuXddNeRGaYTLk9dsGENcM47dGbcndIaL5nB/yb0DEWwYm6nqyCvhnBUsmj79qg
b6rHdRNfRKUGTapCw8fyotJ4GmzrK8zPeLdu7EVcplZiBl3UjV5U2ZdWat8gWXWxbujFpZnRj9XS
CNvtLkJ8z2/jm3Rwv64a+5RM/5wDTWbm9gX2QIjHnISN+x7hiu513diLuDRAlyAyNo6cJ4CkKuV+
17J53Zr8KAf+lLuh1QU9v+0nrxbDt1JrPgTmO7ZKv9l/Jzr1zyuCdYI+uzGrXevZTVd0NyLQgnUp
hL6ISj02rdJN6tFDUQ7d/Uh2j51RvFcL/d3MT3/+05pQwES3oSwx9zWdL6ltPWCd/c6N+buhF0FZ
I0UNFqKbPAMdjo0I9Qv0zZ11SaG+CMt+1k/dr2L0/G446I0Bkfa9suDv5r2IygSleK1zywmwnnFn
Aoygn7Vydy+iMvVRU0QSkwtNnciZ1DlDuM+7VaEjFmEZ46uJJFM9eUhyA1tNLzH4WncziEVUBvDf
Uue0S5IcbpkLHRWsJrbL6ya+uDDRZvEbn53oOQEImg6hQKSN+nWhKRahaeZG5iQVG6XvYDXn5scg
XplDiEVkBlrSW5rOBk9w4/PqfASPnCbrUlmxCMw4seHtmi1XWtl+FAX8/E6IdxxLf7PDxSIy02oO
a0txpBT1CMJGmWiqJysvNbGIzKpQQq9KLjUa2vdtEH7sErlyGy4iM9br3g9ZZ88kmb3Xmqh/jtN6
3XElFrFZmfBhHCyaQH3nj/YooYW/5yj+6/VW7iIyx7hQjQqy0z2fZKjgOd8se9WnVO4iMq18lC1O
TqOnBjR8XEShUvNxTVgqdxGWIQ1JQS9+9Bo7t4F5Z49hMq8cexGVAToOGpYR7EAnmj26Bds0RSZr
3cQXcUkmaNG4ghHc1ep7PLb6Jm1ROl83+Okb/3RhDi1QuMCM2IMGpWsZ5K9VPt2tG3sRl6FRofoh
WPEQkUOK+p7dRKvyb8rxb6eNWpSZhuAPvGjWvkGC/gIbelXgUGB9O3RY2I0K0TSnpt+LnQ/9d4N2
w/26JVlEZQ/wrrV5PXhOPt2Dsga5myT/UTvpn5VZtez71WlmlMgIj55lGcAmbTmcG9mgrcpQ1LJv
o0QL08hni7ch7uvBACF60vJo1fWgnEVwqiTWzDJGkxgUqHhJ9dZ99f1hOF+16s4iPGM56pnT2KMH
heJJyPhetevCx1nEZmvqHVLINlVlrQWnHZnoYGjrqm0K5MWb2GxqsGL1zKIYpXWHztsuq/N33g6n
3/zfq/jKWYSmZsQ9YKJq8gQUg7IXCA0NnxHX3elRtFu36IsQRUAhAYeJZuNIS1W3g71w3rOQPy3A
r2a/CFGJUGgXaMw+MGAVa2X3NFBRWTftRYQGoxHAQi4Q6O9KzbOSeUSRTPu2anC1uDkTUU8yKerZ
K8z2Q1wPn6rysG7kxcVJazvEsMbkHB/Sr2mrvvGWjTfrxl4EJ2BrZH7GGbGkrHgpDP8ows/rRl4E
JszwUbizz9WGqV0TIzswB+vOK7WIzFTUOH3MnFcNFiTb0W1sODDramLgWN5Gpjmb6YRU9ezN0fQQ
5OWDaB1v3ZIsIlOFyDqrEpBsXmZnVi6hvJbrDiu1jMislDhN1IZXtRoZlo8nr7F63ouY7FH49O2e
mKwq40L44tHF5GndkixCMpyBLde2mDyIsM8kzRcoI6/bJXIRkEUqHEgWJR8yUw9xIF/nQq08pX5Y
Vv+UWmHwM40qkqNXa2MHO0zV4Hetp1VrIhcxGcyxhZJ0aXjwqy9HR9zNbreqcA9Q4+3mniJcdOGo
Th4at49ahUNFgOLIygVfhGWMrolVjsbk4YgLJNw404L2ft2SLIISglpUiIyh9dz4GFnjA449Yt0R
KBdRGYUu5BqAJt5oRGhzUH9UTve8bt6LsERyyZRoxPN4iKYvaTm/oGlcrQsduYhK18XhYEyoU7sT
6tVBhiIPD591816EJdLlVo4pHSxSjJRyH8kPM3znpDrt4l9c8PYiLGEF53OJMpgn4tT8HPVQCGDM
I4G4UYQ+8KKVYWQvrk2jnlKtKah0KjN9gdgH0sv/ump57EWE+q2RiHlmOwoe3nK0nmbpfFw39CJC
lWjGExOQ/Cds75MRxHjhrhx6EZ+B7PBRcagWBqK7DaS7S/Nq5dCL+IytCIJoxKzLqERJ+aSTZxar
ymLqh7njT2dtjWBzE8JVQse7HHdxOo3neaFN72TLpxn+ajsuIjRtgt5JVc2JqE3tSzzWzXXmR807
m/13oy9idMS2WFcY2nu51L8EbQzBuZev63bKIkatDFm69pQpl1l212Gxshlqd925tUQCjZarRunS
zqTOiaZmUvU4H+frDlxrEZhNq+G0y4HoqV5dG9BzAtNcd79Zi8A0U8OXaKbSu0tRMe4hMdVN8rhq
va1FZA6phN/lhiS06QPika84vLysG3kRmNz3ja9MVOjbIcdGtcvjS19ix/b3o59G+cUOXwJnET7P
Bc5akwcZrEG2KUzH29Se2/smdMNw9/c/5Dcb/YRn+7nWFIMLblB3PsnlVpfl5DzrpXNYN/Rin4el
ifplE7I6k/6q1Si3Tsa6soq1uPqnsshV69CM9SsEYXpRfOmmaN2RuERoIh+fIT1AVdwQ+GXrzt4w
3yvs/e6LLhY7D22hzwU3v9PExTm6O5jXjxslNX/doWgtlrwraplGU0yBuUge0Cp8mifn67qvubj+
lUpGHVljWlZ5Z2P5hpIfSNtx5V5ZHC04kVpBiSWGl4bNNzey6y0iHuta98pcHC7WkDaa7/K8EiFi
ntCLnwIRvxOkv4ufxeHSxI45pdNpJ0bu3ZBiBDnKdU0rtUQxodCfFxPEbM/VNFwBQ/llkNCP133P
0y/00+1sxEaqHJuJZyHMgGCM99lJ3Xnd4Iv4bLuu0IOJsrsfQ/mH8nmomsxaOfji5g815LxD3B7R
Tx+w38oyTgBTW7cRl3igpkEft5dE/yCmMxxXvKzuj6sW5QcF56cVHwQyfThm06wW5bZyu4s+iT+s
G3qxwzFgQGIAoQNvxhluCw0p3qEUsq74biy2eAs7dzRpWXu1n9wqdGtre+V5ZSwuUJze7TTPWe1K
xp/1k62EsO/WLclif4OkcyK3YtZl6B9GPmbqaOfrhl7sbj3Jp6JQw+jpE2joqbsE4bDuAP9Bpvlp
j0jZjwoLB/Y2/qh+k9x0sbtfN+vF5VP4SK450Gs8pZk5DnjmZa/SldNe3DtaXQCKjOyJujKk7RFN
uLB4WDXtJRLIzxqEnnWyCIxdnDPlzyG6QcO6Q1BfXDvFhNht6bocgrZ2wBPnDLq4t27ei5CsymJ0
Uamhe2KNJXqRJ9W8alx3lCzBQEjgxroFyNXrJg0FqWwKkakv1sX7Eg3EAwI1OOWQ5lf6tajzS7+o
Vy7KIigR6e+MqjZJgEzcksHPf1f5yteJvohKJ8Zdpa3Yg+Vg37RRc+kCaPj7b2mc9vEvUvElFAgr
ixAVDcqGtkyCGf542habXI/cC2FZzUNvpeJazaNzh4rHVk7pcK073fwcWsZwWXUBPqV2KtGO6EfT
6g5jn6MWA03+FmYYijt1K/xziuPh3TQIrViFbFVLrA7OCs0I5Ze1VuazZWC4XuZnf78ev0l6llgd
w+9RaB+KHu5++sGo23M/adcxK9SSeDchrlemZtZ7s/u5rORdO698By5hOoNOf7fFlAaZRhQQEAww
UJldtyCLeywda/gD+g9PsuSqRFfPLuW6q30J0tH6CLnakcrvoGHSY1QR+mxqWHe4LlE6oWrZb81c
ourTIPjoOylSpsM6Ag5cyrcpZhQOQZu0rAomq9l+9oOdcBLjnUTtlH38IiSXhGUj9YWOvVLpjSC4
792iR3Bl2qLtuc/S2l3XeFwCdhrlVwXQRWRZhjYS3uC37g0FxNpeeR4u7mRXDQleofRj5eBfIdJ4
Ebj6O0Oftt4v1ucHM/inTAKUR1m1guMQX6r4Q62RsmyaykFW0chZtTX7Hhbb2y/sT6iSNQay1mXZ
TohHY2fiove8Wzf68nZ248bC+bj0Gj9BD1C1B8x8HteNvbiep3mydSNh5gLObSKMfR5Xn9YNvciX
Z/R4orFq2DTojRRdc6FV5aq6h3RPH/unj5ppQaRXQFS8OG2QSVW1i8fXCKx23cwX17Nf22hhNtjj
1rmy0IUO222mGeaqBBQm5NvJV1Eg20yC6Tan4dlAfS+scbpZN/PFUTPjvoB/NqwcZHyvdHwwNrOw
Vn7PRZBOQWk7uZPAVEq62OvDqNmmo71y8EXmjC5hNbU1JhQ4Npx8Yebr2i5WvVPkEnwUKGvslcOi
DPX8penzc2zIV10ccok8qiwTixDklzxkfzF8G5phMzTTOiIhXp1vd4rKzLSOGkaPjMTTpvgCH+N3
ro1fpy5yCTsqIn9WcTfZkEKd5xAlRWdcR5SVS9yR3ig1Wj5809Dtmk0YuN98RaaxaoMvcUcxbDbd
qZm36IJz1arr3lwZl0vcUe3rTWIm0DbN2tC8CiPVUGXOujPcWQQm0lptl/Wl9Jp5ds5EZDwM1pSu
XJRFZCboKwPLiBm8LD90vf48Y3Kwbr0XcYm2eVyehFq4+aPHSupbrL5WlQyhi7/d3RFSpgIPUukh
zBHtpt5C5RVV/1XzPpn+/XxDWCgaGlkDdwsO8bw1m+TJKGS97mOqRVzac5AE0ldswkBgXCv2sybW
fcqlhsPA5YCoBMblI2Ws87ZusaFoQmPdKbsEHvExRW8FTHz0+w/UyJ/LWj6tW/DFnRn29mTYKIh4
46B6bJrqbVSrdfexWtyYjpOW42Sl0ouKEmeZ6jKt1Mr1XsTlMDlx3MQDBHalB15f/x/OznTXTpzb
2leEZGMM5i+w1u77ZCepPyhJJTQ2tmkMhqv/xnp1PumEqrzRQSVVSVGKzTZupuccczzyBV4q9OAk
3K3LSsIGdjYYE7kFd00C7yAbkUPX2jjZLcyacEjRHV6ciE0WBLnr1QTH+sBhh/Lr6kmaCm5GcFI8
rR68nkQ/8s48H5one+XR5HjcVQ2AicFi7sstOMnkmIA53uuO6kCW8QYNM4zx4/LqsqFUsKk7NlH2
yiPgqBRccDEkfBneS0euwqF7OTYk/NfRji3AMRFb+AntOUA3BSA2WHNsCsa7ZZk4EsoFBK2TWCHU
7VryPted/XzsxXfrslxgVAxTT34aPOyruVSA6Nnp2ASPdytT0EDPXqLpPujFQ7emH5aDTgRwnft1
wAka8EzXzfGpc3APbZvnRohjwf3eZCtoEhJAZX2xCrAwROU0TtFuaurbQyO+Fx9VVe2m9jLFQfE4
c0/UKagAMzn28N2Z6QOawGUb7x4F7+Gka0Cd3LEaXrxXHMGBDvgThYTBWkZfvUR6eQbM5FiAfzEP
/N+HPXxDyZJepooL4OrbNDy+IqSyx057vl+eIcaZw7T1BKb7I/zTHrZjBRR0j//63tRDj4FFFJ+C
wd1u63JdTvZY3LYXHY3g+Y6sdfEpUuHDHFYn6NIOjsduYcKufm7EJfeTRLG5DtnYnAffH5yDu6Vp
fDiF41bHMNmu7krXfpCrOjgkuxOzg9Ea6KUN4nsePDEJp9dWwvnu0NrZC47opfGx1AhRkmZrrtKx
ulmHITk24nvB0WwSWLBZjLiOvco745tvaxOkx6KrveYIxsbYxiOYvlhbJzlnY/eM2lt57IPuVUfW
UF9XBKNO25WfS6Qrn5w0/NuxYd+tzdLN0eKgCIBlAAvzUUhQGtbx2LayFx6Vq6/96PBwacrvPqEu
6wA4Ovbiu6PThqhTNRWubKEBy3EhUqOtkP/p1nb59f+Z9Iz32h0fBQnKKNgQu4jVD1sDk8XMdYwB
eRHP9lgkF+2Wam+jHr8DOk5lWT/W/ZBNIK8cG53dUo1b2eGwuOwCA6d5N1RzDqfM7XTo6XsjojA0
yF1bTElVIzwEnxoYab9FxyKAvQ+R1Xj4BBvIkxz4bTPFH7xOvhx78d29U3ZVsg4A1Z7YHEePddzZ
90ku9duxp+9OUQB9llRJTEkm+JdZb1dWj8fytXsFTxsoBC0aNmHT4EyumhDRojUHk55sd4wm3iYV
5jmQmDA+yctJumyJt4Njvluog1Hz5NETfnKl44UNPSSwYvuTQenlFf9loe6NiIJBh/DvR3oFTqSA
mUzX4NkdS6/sFY1qaYKFKbw4DLvRq1zLEZV9MGCOTZbdCl082NGpRU41BhiriTZwXn1VHru07MVH
kdpAi60QiKZVVBVlSL8qc6yOGO/VR62P6y32uJOX63xH4c1Wrn9qXPzNxwx3y7MOuPufqZJ2Zz+z
n2SeXw8N9157pHwKlkOIt5Zx2Z2TuvmuRRsfHO7dIdpXzM5cMcyUabtJG0gxaWR+/vcX/81JFO7W
Jg/WroOkGR5Kvq7f7abLe5xOzdnM8zF/ElAvf42ifYjrvtAYmzFC83wIEsZtejHK/++/wO8+avjr
00Xq40ZrgpF35aOE7ZuPxbH4Ym9KXPcyZMGGR8NrFX1v4lvbzccW/38EHP+rQEYTyOCaBGPCRzCA
kOgDa17mh0Zkr0QiMO/WDs7Rp2Bc5e3iN3HmUh/zP4G/6K/jXcOJo4ZBKD+pQLx7jURISpJjBj9w
+/314briAB6i5HlqgHC8MSFUpLjLjMemyl6NlLZl1IWXrSVt2NdKLgNaGMP+4MN3i3QBDcY0Ex5e
i6loJjDM5Z+kZb9Zo3t3eNu4qoI1a3SqJCCpmQb88rvXgYD/OrinBzf1vS4J6BMAvkf8lKVq2/tB
B3MeeaBhjk3K3TI1ph1AE8Wk9GwFIHqOl6IK+R8i3d8N0C7SBeldkm7ABrkEs35d6+9JGxdqjKM/
PP83e8xeo6ASwLOi8vLylXsDfPKG0GOtGTDW/XXGR1EJPPV8yS3acMhMH960Ih2PHRx7/RPoMuUK
N35+mqx+SM12XTPxcuh77uVPkEt31sMs/tRo4AvHHhQy5AGPpRb3CqjeQOq4auRySwjWTp0mtzrY
jonCsFP9OuIt7QHZNPiYzpiHieqnWKXHWj3jvQgKLu1zYEB7P+m0eYyj6jo5ZjQX7xVQmxo3MpHL
pi6iV8e7B6ETeXCa7NZmSCsxRhHSxL62Sda6/pNfgSA8NlF2a9MHw4BWfQzJvKxv9VTfpMBGH3z2
LsjlUWD7NcCLj37LyqF7C4w8NL/5XjFEaQRrjgW7YaLDizZ2OwewETx0QvO9UxGLSg3yURydhIDp
VEyCk7PjdmhQ+N6riNa9F6XGTBnK+mXu3JOt6ccj3xI+4b8uHdycI8MHrEuIEV5XQsZTi2ab4r8/
/N83cb7XDEnZQY4AwQqSxOGnEvxQ9MKBNrwdOp85DMx/yUFDnV3PwwCD0LieVngu6OkVjEx5KFTk
e83Q1PezLSd80Un5qJgrsCNJHXaH0i1871gUxERLAEiRLpL9K2fsJibHChagWf06LIEel16WWEJS
2jJra/5czak4OBV36zOtEEADu8ZPc69uW63et/qYeA30kN17e2iWZYrP6brUZs222Nwn87HFv1cN
6WhWAx0Qy9klKPrJ3K2aHfuUe8lQHBjc5tBCdWJm0xkbW5Do+frjvy+hf49T+F40pNoS8mqG9w5T
+VD1n3XE3o49eXdoypjMW3u5w4lmAvCZb5A5LscU8QAM/PotAUUKEoo8xcnS4KHT7z6yH4699u7q
iT2WxEnC8OQ0/tYOyQ+wz74de3T460vPYE4uAwxJgfed0ozJaT7NBy3KQGb69eFKMMdA/rzE4skr
qlBnoGaO9bxxsVuUbp7j2owhNsJZE2h7QBWBuPeQgIXvNUN1Os8+dhiVipM80tOTdvGxDXyvGJpC
0BLDlUanDbheMIKHl9FPh8q2fC8YInU9MMEw3s3Urpm1LFuZ+b+xxP6/txqQu79+zEg4qafmcvLI
fnhpJVMfxDqVRx+/W5rBLCnYNxiXtmN5I8OHLj2WiOd7q6JhrlxHoX3AfrKCpx0AaXAnFsgGj50P
e93QmAawgotIdFo3cK3GukhrcWyf3fsV0SHapGADSnIuMJnZ6u81W98PLf1ktzo3nqKeCojbqQvr
x5nE5E5QEx+cirvlOfeg7BGPF3dx8jgF4g3m46dD771XDXFVhgArQtgMMudMsqnq3U2b+PZP7Ue/
OX720iEerxWPS0i/knF+V2FXowLdHZwre/HQFkM63dVQI/pSnHpWPZbLMds2vpcOwfg10FGP2rAF
2O42diXJadStfwj2L+vwnyUEHu/W5xTEclrsAJ1gWINL11r2owob02TpVNcHv+zuBK3BUpdgTEfo
p19E1icL8K6J+cMv8LvPujtESb1uuGtCBUFUHz2YAJ7EaJg51u4JBeKvu6MRK3xGHIYH6TOAWdk3
8Fz1wTffLdQR9PKmGVEB7fkAkrMUN0Nr5uLYatotVIL6Z5cqBLfrGBczKIJ5JOP/AVz9H7k9fK8j
4sBpiJpcOhwkbWzWjkCyZq5aju2Oe+uibhyBUQ57IB9ccyZV97Ztx1qR+F5IZGcaLHDTQSmxFBJE
9M5k5XrMX5XvhUSyUxXFpgtBTrpOuVDbCAY9gL2Hvug/hESe+HlJAMKIkwrAxfSJxMcK5vwfSqIe
6WEpKdJlsarA2o3/XqZjh+heSdT1i5QVcNCnDqj5DGhkeVJVcKwAyvcA1BUg+9SDaneqo6XOGGnu
gskdM7zgfLc+tZLJWlESnzSMph8jXbnTEFfDsdXPdwuUhqMDQJji6eEEeHgzP5p+eD00VfZyok37
1sJJOYZKbvW3yTaJrPHNcCwG2OuJel6zlnWXEH34HrbpZyWOsUf4XkvUex1XfX9RJa/lVxXXI1Jn
9TEzKr6XEuHu2fWbUciZVRuEskmzDvdB7NOPx8Z8d5CmNujkgPoQ2hshZiETv4YrkD22ivZaIhuD
76bL/lJCYFcwLD25P3aA/ub83JsAlVZohaoZLqGOlw9bN30TrJTHbkV7JdGE4EJSh1iUASF/Isb9
HM30Jxrk7958tz77eaymcpBIsri0ObVx30K9kR5zduF7EyDZezmkAk/X3VjINlpBAT/Yns3/oSGa
arPiH6SeNjplLWVfWD0fUsvwvYLIGCfT2OFCZydyJ/vwq6jkITUe0Ju/RkMUSKCUX/KItCyfL4+O
+XI+tHzY7hqaVqkmwJsiRenTQtj2oYrsseznXj6kmI4Dvghczct5yj1CoVSR/tg2vlcPmbFz/daj
z0bL9rnU/cPyp3vcZeP4l8h8zzGrqjGNt3ZDZN4wcgKejn9zY4BszlYv6Ydjo74Lb1dTkiDAFesE
ycNNOTKZNciDHnv2bnkGZOms7Gp80VpOL0pu9ApyKP2HaEj8ZnR2x6fues5Kjcu5Kn17r+1QfuDD
DIElGi0ClaVAZt8rULp/ehuzg8mpvbJo6sq57ecKV+uxu98uOZgSLmd/2OMvueF/+d57adEQMzDa
GhyraB4mH7qBd+GpTcWAnlAPX7ZTv3geZHrYRpOXZRLB8JAF47GJsBcfmbVLx0YEDG7BVZKDjfre
T5z94VtFv/nNdmubNGgpnjt8KxvGn8wwyZzS8pj1M9+bHzE3qCitSnby4yKzLQGTXqXuT3Dn3736
5c//lxIGhfWgWVdMYt6Sp8hu4XW89tGxjWkvPYI7sy/TCa/er8PNbKH3LOmxg3fvgOS9jnRA20vF
BwkmTNflBXph9QdDh98svr30CB31INC3ozh5NDboUyOo+EikQcl3nhogOXFkkv6caLWi7uE6MRw7
2va6JDIaD1YkUjipAwg8U1GQ3pdUj+TYRP2HNgn1SIA8sAridraZtnTJAiqP7Yd7adKWjhOg2Co5
MduFH+bItU/NPLTtsYNoL05iDalk0GAyJXGdj5UAAN7Sg6WyvTYptFO4VBUGRi1LW6w1u7VVfTCb
sHdKiuMgVWLFw2na9mcSdF+nbT2mG+J7dRLuWMEwB5eNrRblldLvIzP6WDi01yTNkJXYesVxUKbj
i5Fd90QloYc0eLDR+HXnGS+be1MpYEzJjNgzFn9d+nD++9H8m9CC7o5mb+iqQJiHvq/u3TeAiFqS
ITDvWTFZtb799x/ym61zL0sapa0lCTA6MvDvCKCnjGr6eujZe10SGdFGtM7Ylkk8yLxrIEzWih+c
7XthUky61PgRm2fMWZUZOEieh7Br/zD4vxmXvTbJs66JJyCsELks38JS3sMl/dj+tbcKgqMUCwTs
E06zpznclx9NFR279O+NghKKmrNhGJNtI0gON1UIK6LxWIsS3zsETdFoEqOQ21IbWzKBmzldj9F6
o71WxmyEdKSFViaYxg/wM3wySdD8IWb7928Z7aUyHWjxQ++6S3pYBugFFaemdH9KWPxnj/pnRAjT
6V+3gK2ZpraZI6gfukF0164iS5IFaR1EV50a1bMmZbdmJsUOmou6ST4GUJDOBeVwQsj6TtaucBDB
Xf5/EJTOiy3DP3kYUPqfQ/Gfb8f3MrgqFRupZpQ80IMkyvtqjMcpa0QbBpmbXJVkzdDFr03lZJ3T
2HBzrQ3zxl6F8+TmLbPrBjdcCKPaleLPPLo62ojWN41L1p9ro5M0g3paFlWVupvZTOF6rnkgp8Ku
GmrkFYh7B5t1B7s4vgQaHjuuSbIytt272dpYnNKl8V3RbnMp89Dp8hufV6uLRsrloydWVg+QHyYu
K0Vf9/m6zu51Wect+RnKrqxhgNXK4VabbnlagfWLHttaivgeZlxbdb9xQBnuZKDrChjbbdDvqD4m
y926tMZ02UL5VG6ZGAbrAUInAAImfupgGwkAlPBnoLU3CX2soRAQMlVO18C0yubKLEiAfRrXcE2v
1lWoMB/Goaw+guPYP3cGF7+nTXClMsli3dymJGrJo24HyvLUIpt9H5i6W5750GvPshq2OBwbGDUp
kqIKtNYuV1Kx+d4NqW/+WmhI7U21ythRNJHFQ/MSMFB27utwc3Bdoo4k5sVFrrIo21LItLPQLTN9
GRzR4w0i+kpknTdiBPFHrdsZdFlAtws+lGo8RXVl+F+TDpY+yYbWhWotRpKMQsDxXI4LiAeuk+n3
xfYl/QnSwtB/YAmUT/dW8UU/BVESpHfDEqTdkxPbjA8gZlm6DNTmWfMc7frrdnlJlPG6PEFXQ/1h
bh03T1XLRRvlUQ/kls26iZrpHiyBWLzLcEDhyY1yK+vrlmCU0SPSVGdRb6WxWQyV12vlOF2epq5D
EiLR9dzmS7fo8e/ULOXgTlOv4e3Phn68g9JZTAzRNbQuBO3Ofn7TZYu6AkyaFP2gypqFhTWVKIbR
krYIto7iqyPXBEqfjkydk21pN5RnuumxT8L+sZqbCJaIVZd+KSNhq1u4+gy46Y1lNWz4hYJW4e7X
RyaPRXcZHHtlMAq0YHQZxmKSvPlENmPGK5Z2wS0ykkOANG3dkdM62OiZ9h29mcTM+lx3pg0zunYu
ORtWSZGlEXDSmegVGJlpxEuTzbNCbloB7/Cla/SyZqISFc26APUqOZLhSgCScYaFXPIFrd+o2dph
M7mup0YVUbkMa0ZFZ68Gu7DPyxCvPBu5tRJC5UYsBVjHlbuyPGJ/N9McgITaxm/JkBoDKnS7lQVK
/pW5Nr1FlWYetiojM08/sJWPhU7jxZ9H2J3Uj75Kg3MAsoO+gbxw/NL3tLptXF1/DSXFW0kJu8Jc
LfHCbqa0bMyrDYDwymsKT51iU12fZtR26fDSr0K+KIM++WxYSvrsSynqYmwJEUWsRAtyW2duTLrZ
l9IGuKytPCjnYtLjqxr7+HpNQNgqPEuW4Rx0erXnaaDrckL0zGUGqw33Y6g0Iw+klqbOoEDp27uq
c6ihGTSILTe6lSYfykDpa7aVejzhzF3HB6iCb7RYhh90qzA6XdUWYzBXFfaZnt1IQ6d3XUf466hY
9FPeok70UqMbX2QhWfmzn/tE3oK/xKEFqNqRn1nkxZvsqXR30WjRClQbu8izc1sT3BvVuvEavBl/
pxVwyZmwcGXK54qFy3PIWngcsn5T525YvQf5mazbR6uFv0pQI7lvorrVBWVoMOYRkhr36RYrkvt4
NeiWNHK8V/ES65/DonRyrrhLfJZKMYRZYHTjX/q0Ri2kYluHf0foWEYFUAp6ogsvZbF2eoYiyKfN
9mp4vbACNsLorCNu2F4jVBQCICZSK7+4dIJVNoh4MysaXS8PJdS9KHCLyavTsoZszUUDK6hMuli6
q0YpsG0zzmaVMXR631FWs/PctcN7uoJluKyDGK57CUXv7bCu6/C8dNqWqDlB5Bu/WLO27gFnUckf
xildP66ppc052NB4fdWKAJ4LuewZsGiA1MQ/qyQe0T+eElaiHbCR6a1yMOe70XDnlTJrq57Zwk1w
wXqY5iZtgIWipL3DjOofatE0aGtfugrVV6B6Tmtf0+VFXyhpT4y3huVOWvpXlMB5Dum8roLF/MU3
5aOwSV+rO1aJhBewwSRlA9eNiRZNJMhpMtXP1gbTOxL2W4FmFEz0Ok37PEjgZYfrQZS8KNSsPsWj
mb+nm/J9RluXpHmZlvzGNszCg3/xD9FI3GvTRiLOzQBLQCtbdjfO86yzaDHdHTI2VT6hjS6nVpGb
aNTpnTfbRIpFxCAZCvyl9osda/tXhP7dZ2ls7dssKm1sishg3r9CIDZG1wPbiM58MpL63CqZtnm7
qJkXfejiL7RMY2TWg8lvOVZ1FGQmdD19x6JyZeFTGfT3ldpqWOi1mznLsWyiK8isWpth6o13Khrh
iE422t7UDADhPBAu6jNY7yXXpm63KYcVxVBfC5kmD6DI9S4zTaD8Fa/bJrplzUytywc/rNOSDWQd
2ZOVdRLliwawqEilql5Ub+O+sCNpPlThMKqMlAub8rFVU6YdcGDZEMdyeQzaNHF5M6byxmjVdXc+
STZ1NSUyGF/DkG4uhxwH5T5WIQSpxNqwsxA2MNdN2ybI/Lioy+Dz83dHZ63PA+ftWKS8orfSm7a5
EuDX9CezkKZQsRhzFs0Ip0bJzacZdOM5m0acAdlK1RclhvSuQUd4Bi/c51b2ANk2rA2x06OFRha1
p2I8h4g4Mo/FWGZspTikZyLaR6/qLmuIXAhY4PP1JHGHSBaaZMxQluEnmWJIyyfvms+rBTaYec6u
fTMLZGFsjJo3m3COuaiFu2fgoUt/mYjr+G3pal7ls7eje5i2oZzzeKwAVLJ9HcRnZnu0l1Zo8Qtd
hiCmWm4o0Umfq6lrZebDzcuzFfHUP7K5di6fpo5V12aT8BT2TVont1OCeCTrezu7n2uoeJpFmwLa
b0YQvhRjuQhV9H0VkryhiB3gv+7J8EnUZTAWPRWlK0wFUCdeyI8fkCezTb7BfPoeQT169hkv578X
J+BPY6KSNPkiMZvu4qRPH5GR3cqrgCO4ulJm5OuHdBgUx1wOF5Lralq7576e2WfLbYg1sgYGEUpa
Bn0uYEHboS4emqYYR1i8XbEALgRnVqYRvQELUqUFE6SqXiv0PpHHLuVbkiEcqK47TYMQI9CF06MI
ccko6mUp09yqlH5ySeAlcm9NLPV14EDZzHSDuDVPedOxRwWFQp3LZkTfzexH+TSHE8qgdQQThyze
INW75mkt1V1fC/oBufk5ybFv6qskpOKp9SuZija2zfi60WF5xXuTb0yUMEU0MD1obsgGFkoGk1ox
f9/mVYQn0LyRp/PdtKxFmzRj8o7m4ni4jvH1ZZIPCU2rb66bQEbdGlRps8rr9AMXxrcwda5jcgoA
xW3yNZiIPlca7rqFGya33sFjyg15VOmwL5SDk12OoJ/cN5X2M6LfUem7Dj5Xn+CUIkhmrIP3ZG8n
D2PRxPqvaag9rSEyWRZ9Pc7YoK9HNWlzGgeJ7ji865yCL9/yGuJIHL0nx/pAPWEfl/7NOPQY3W1r
jbtq6FfZ3XgP6X0xJGA2FaWnmyjoFEZRvtG4j66bJRTYb+awhmX3NK3TNd1iXAOXFvTjd3xzxu9A
Eu+GH1bjCL3icbT1X2WI9qKcxbTyzyuvV/rC5sDVJ9gElaLQLenOcZTQzyak02PNcPYXIe0dx22h
m9D/wNBUXKioL7ci1ca5azv6lhUianVwk9ZQ270gEGUuB2izGT6KbrP2QcLtDRHXrD1SH/U0nAme
/KjLDQFm19VMfWxD3rn7VkPB+zlQPDKf57Aj8RP10yKuVyrYh5lxZjHPlH0y88Cb6wF8H14grKYy
7+H3r0/epTrM0fxA0h+MQVtosoZuC2R/qwvugyQup9vIouyRb6pXFivGmi3rW55CwZtAcpfcYtan
GH8Y+ARPDSnL4BlcKIQDbRlgBeFjt3Ws0E6F73RmK1kXlE5gfpbReHIE/QrR8CGaVIxJh75xb75Y
49rlewoTyvL7JEu6/Z3OmLnjzzDEQiUXVqMacEVNRVzmToXEZWtiPDuN/QUR1zTpcufkOLSF8ji9
MjlUuNxWzdR8jbo4/uwB8Lpk5W1FYuDiE6wAVImW6uw6nJlrwQL8twQEQLrF35XR0pv1mYJwWa95
OjM52wJ7Qa3xUZ2AJUqLS5MpwnbE7WWq1xC2fKhBpifY/I6yYI1cxxwchJBkUOJUFruCh0vIjMv2
+yzRdI4kNFoTu6RA2Ehg9h4nJcTAmZjVGn2mYcsSRBqGBnlUq6Z6munCqh/YZntdLCnm0rl2fSJu
BJ8taAs89UP6Ja2HcHx1NTIEr9okVuUjj3WFW0blABJWDJtfgn20PHFKqyaFwGti2wM+a9zcbeCe
vIU6btorOrO5fwpGRsNixg7T3hrTL28AoILYarWroxfbyBnRKXIF5IfjLKKnhKC18BqipnnLB4Tc
89u4jmTO+NZ16nYdl3K+qkfKUObawp9Q9iwkW0zlvxI0EbwJVzm0gwR2HOBs6pgulHGRvUuWpfmh
9VqONhtDeIshhDcSs5ACcSjPiyJJi99SwOt/tI+dFeYai9B9rokqRcZmJ67DeBM/W5LguhoTlfB8
RbFkPDHZJOphwlexbSZ7hyx1tk6dUdnWLgxfwm38GfRrNL2tW+Qzgs9bLOMUzUXI+/A5TqdQ3zGU
6xhiHxxvWaU0HyDgVC6E9fCIQw/ky5Sdwx6eqqfUhkx+97TS7gRf0TEC3rCmKdYWAuzc2gF1lSkg
aC7xXPGnMAXe7pmDmGVyhjS0zjdcklXRbNNY322+4SP2N1WzDGJpNIk3uH9ONwwG9A+rc1WbgSq1
iPsxWgfcoQLDmjEDVTb+xNUo/mY+INMXQsfRP9UJOvHOSOrCVDY0vMSv4DUHCQzqtDqPAaJ/wSN6
fj+LQEzYhyh1GHK4yMFPuOtbeU3ipQMw3QkTsxzeFfSdEmSeMg+riTdJE2RlgHQpcdP0sRE3OG/Q
ThhBLHWDzLqJATaTLEU+BxYMOQn6oYFUANscjF5mj2tAbElU9KWBjs11VV/eDVRvIJHTpAxzXPHE
61L3aZKRdBE6t2JsPscwRbuZTDmEeRV24mPpBNTSvU3rD33Vx5+kSyTPKZHNV7R/bW8CmAi85IID
HTefKM3mmqXP8Vw2fyXEKVoEi9Q3+CHrM1tZcMLGKl9k1U4hgiW/dLkrxXjFKz+Rm65doaCOBKZG
biUHsKSdAUI6bwgDqjPMtG2Fc86BPrWU2DJvg2Ex9Vt1Ef7+ZaVFmBOiEhP9RFtuVb91kNejRENx
SiFfI3B1aEok2h5lOqn7ceXk1LoANj4NhqM/DUMrxStMccmSJ0GIXbfEqaVdgfI5L4vBIbjvMcEC
ilRaoIaMe2SR8s3XHUynkR3JeONPMjWPIU/Wj0so3XWlBFnvpsro4fvoSYnDopum6jZYxw5dkEQ0
LJ2zFi01z54wpvJU9l2fRQkLgmfWr/XDxGpB8mqyyc0mfFDejNrD/9vIsmo+dhXoec+laKIQMSqd
fe6aqnohSQgCUzq67pGPMwOARJVmffC4VN+wfunv1jKMXI67E1yGeImDdMKVTD7rKBLfaKdUU8gE
kUlmeJO+MdBFb1EKt7CxcvOAKHNu/DtyNBoRdIBGV1xtWjPdBUMSozA7LOsnYpblpgyGjWUqLdtH
O5vup6JJ0mvkISh2i3JVW3fXzbjw3c2DSNvMbdT5fJUe93yuVQBzKI5vdiVaNY91BhudpnxLeGXF
XdAGza2yUi35EEkf3IalcxajmUw/ABGUVcbdVCcZ3aK1v4pgMvXFCe/nHHFc+dSES3gflemLczXE
ozC8E77Atrk9jKyx4b1CkfsHGumTFwEDgi+rwOXiVtdUldcDVYRfkShe3RUwL8OUTf3SvHK0J75E
0/+j7kya5Da2LP1XyrSHCnCHYzArvUUEIiIjmcmZlKgNjCIpzPOMff2y/mP9IaVXnYGMTrRy109P
NKPIDA84fLj33HPO9cNqV/v29AXZov2byIf8NmllftDz/jiFYC0q/zZItsTObJrhN+oH5g52DNEa
1XpOzkJ/HZBfvpHg3/TOaqAIHHrCp8+hMY/nirvzHRqaRjtn1ghEmlr+8M50xXzbN7aKdpPvprdB
efpWzsOuneh0Npr64Nmn1sVaYm8tSHBoxMEHkQbhb4bD4oqcKIe7ZKruRO9IZHk19MVy32YJryKm
DdHrKUjFayuYp68+IN+nTPnNm6l0W+PGzY3Prj7tpqH+UwX9xzlNDYDlNghuYzUnJZCfCl+pKgzP
vBhtVzY0WYFHM2ST1zb1kO2YfvXJ1+ax9yyC53rfaWkEVwiM7U85YzDHbpBg0HRydN+7JM1vIrdz
3mgyzhpunSlodgbLln3aTOm7WB/G/jiX0kwOYTSBu/a6WX2hi4suuLmlBJ3PtHeGq7VnQ+otrV38
If9mqnn64Ux9qQNATqriSsicP3Oc0L6bqo/5Uavqk73PueuDewDNg0SG4oMIAKiR2A3dl0rkmdgN
ucTMIK3r1vcK147rnQiUPxIcTuNdN45RvFfg8x9hwcgRJx4tD0hKm+F3IMIyP/ZW5fxgY4kby5pf
55rMXruxkdzLue6TnVXK7k1lucE9x7X9R5LRjHyDdXG92KTW1gD4OrdNqSJo8XYvzmhXp72U7st8
cNTaHCDVgTZEksMYYYlrPeFWKrQvLyvXystCVhCVUdXHS/HQiG/inuPIEMPLWt2Ya9l31ZtR0dA0
+DCOy/op6RwezZ32Ii2CudZ9G7KYQp9r9IDXpuHcRJY+34qGSujxJVNjroXfsNVjAG8olcNgvdf9
O+HGv73sk1eTPk0xUEs4w7oym90cWG81S7xoJXJyXb5PiksIPnLWShD4f5RD9sWonS1i3/VVbq4l
311up74M+WwV+L82zryP7Ze14DPdFWcwaqJUxSPV2lDLf1cZdayg//1Fk70WfEvOV4kzAIZmOZ0c
1GBJiqA/XvbZCwvrEQdNtlXokhUiys7Ej5kCi1sZ48sK2GvBN6UjBDHVIs+0tT9oEtd6RpCaLyKh
AfhefnEymzGTCoEm7jexF5NAf6aEVr2IkWCuG0VIcwJAbJZF2Bn+nQFUUcr5pR++rM5Hcx5yig9Z
UkDG7JrX1hTvRdm8yD6GCPnyo/GKBHi3EE+Z7fgZaJEO6uGvL1spq33ptNTKNAPhlF9P8m2UhOZu
mIPuZQfKWvZNWdRy5zBEZa9Ryhkq7WzH4cscmCg4XM6KGnTdtfQS4y4JNkvtAuoCefWL5mWt++6D
0bdn7Lug3rmf+4qaFADdCz97tTuzEWd+kG7oJbW4Se3ukObGy+6ete67t+bKtx2+Nljuccjj392k
+PqyGVltzRr7TEstxnq27Ob9IJPpJmqa2XvZpy+8s0e7x5kgFgQ+9o5x5zY0DK89g6YUGzfmwn55
yjsx17Jv1IgWlr1oYdKhI3YMpE8j1VofoV3IkrowsFaclDeZZYx/t9D6zwvBY/Ov/+L334oSzIDe
TKvf/utjkfH//1p+5n/+zuVP/Ov0o3j9NfvRrP/Sxc/wuX+P631tv178hpa7sGTfUQye3v9o6IL4
8PnBj2L5m/+vf/gfPx4+5eNU/vjlp29Fl7fLpwVRkf/09x+dv//yk21K0FLXdQxsWXUhzeXm+s/H
4/39l5cH+uWn//Xf6df8++YH/PjatL/8JIyfDUOH++tYgsKKvqhchh/Lnxjuz6QD7GhhCZ0werHQ
zyF+h7/8ZOk/K+U4ynItE7KRXGjwTUES+MtPyv3ZoQpguNRFlWWaSv707y/69q+F8de7YqL+/v1/
5F32tiAzavjgi+Vj6zq+FeYyvi0d28XF43KNmjXlb1wOZ0/QYnRHr+Xhpmmt2yqm7OZTd95YrdeG
I2Rnhm3HMtRa7teC0TsUPqisukZ4KAtHwJWmzlfrmX9oYmFvHEfM7aPd8dfjOS7twbDQkAy3Ok+T
Riq3Uqnu2Rq/DIPR3qsp7d6S8U7e1DQpmX0xtYD0aXAkNf1nxPO/xndJpwFAlGPbT7WwXWQ4ZaZ7
Vlha50qvtH0eq3SDeXtJYH0YReimIUw6mJjQzpdZf3TQAH+XhugNXmI55F5MYH7scrCNTI+mDbrm
lQkF53dYMooV46y1T3W5NCmHs+YlJka7ravNh0zBHHGmIr0xotDYY9OFl92gzZ70h2LjSR9Y0P/n
uPvrUYXUKags30DZq7s95urtslpnAWWli01UVu+rrgVxhV7wdmRz7aeZQmZZu94QtRQc+lidWSCU
nhDFv2HtRTeUiFJPo4xxfnQIXNlLKw7gv78cEkr2Jznnup2M6WAXVKlh9tBCzUCBVmq8t5gvCb2C
k2AXqqw+VXUXxzudosl9ZkK4WhZgV+1y+uR+wKwPcCtJzOTTDFAY74O+X8rRykkhX1jTCCOkSvpd
CrVly/ttuaHXMytdAxMfXWK4t6a2jpHTQuWghKUZYbODrVaegq5p9z2VZMqJtVdFNqhiJcaNyPXK
mSCkqwwlOApdlMSXq7cwo9yfbDl7fml3R7ud5nOFD51H55Lvet98eP4lPdkry7NJRxgu9mKmXOsC
fSxHpnrx/6p4lGPRGtE7vHUzqtLlP2v8w3JYhjJxKUcD74jloL7Ylhb/cyraensw9j5bvlvcNa3c
Eqs/mT0GEdKGeKrbnHNr4c/slybMNt/0xgXwKZsmu3czBxIKJLT9PBOJPT9/V8czddfkGHgY8fKh
NKNrYvQayusLf3g7oJq9p7aFKwynkOfkxpYU64GFf7EulweE+A9l2RbCXgMbC7Rn0tFdeVFGt4m0
zEH9aH7kGVCGvHZKvjQEtq86q2o/ZBwHlO0bedBUviXevf5FWDi2tIGQcXi5fHJF4WMaHc30FNWZ
mw4C2H2Q2vIwpDCIMqhzt1qntcegSYvdrMbqXCdDfuh6rtTnX8FlyLesK8O0LC5uRzgU79YyFIse
siG8ZozUqwy2JgnlqTDbg2NiUe5GeonvkthqZ/Ogy7l8DQxqAyATHgnbWe8bKwfdT2zX9ITWtfvE
8fdjWkw7PRc0qU7j8CAHMz8F2vIdnOCgZzBvE2W6RxnOzd7y4/ymHyrdC235WlZVTUftQHo2QtqP
/3h2XEnDRdOSvCZ7jUF0lYnQ1TR1r+vS95aVzu+IjbP3Ksu+TnDkvlWpE24M+eRStAzXJJR6mBuY
RquVYVpR4Du6oVPlqKpXfaNrO11ZkVdwoH7Uw/FbobFOXKfyj4G5aVn19Np5GJ5GMaxN1yHGvFyY
lijCKW8c5lZv7Ju2rMRHp3MtIKNePwP0mF6Tyu4YpRqtqmFqYQZfZF4bm8Vp0vGxxdUNDczYiGMH
Lc+jRJXeQM/pDpYr2p0LsrWREF2dLxtbas5Gy5LrLzwBdkdpP+teLIVLPxCtfj3DbPeMnsp7UkTn
KnBgXqU/CBaTjSzyyTW3TJbL0uC+UQ6R2eVk2fAIjaHhXdHSvHud+HVIpXKqb8tGC3a0gUqOARfh
x1GVW3KUpzfP5cir19SUUyfaymJhDnVC03oCtC7v44OWTxvp7LX55ZKj5ZxJ4CnXV7k7UK/O6Vrm
RY7MToZZ2je5n3+ji+1bq7TNnZNMlTfibgoRoNy4za8cTu7jsVcBWlWAKFYzY4960R6qujRgw9nO
ITCM8KSEiG59MZv75/f800uJ6xyaFgmWo5YI5vKldp2NR6PPni9KKSGhVfUduUB+Bsjvj7keqY1F
dO1VKpMDkaiFgddXAQQHK62ErXtmltt7O/GTk59Yf9hYHGwkMFduHR5tyQ8NXRcKcOny0TTNnIua
69/LswzP8iToPZhLFcmLmZ3cCdJjZRX2aXT63Bu1hUSF7PeQY2y68WJX+puHa8eFaiQsyl8GscZq
58DXz4o8FLpXOxA3oFIofN9tZ5/nSXqwi5JKV9cvxbiOCgeinJ07UT6NpiakUVShH03RjrcFufL5
+Zf/oAFcXU2IewwbcpApuRVXx284dWYUu9LwekWJjWLXuXbKd2KC8Fj787yLpmw4hyJSng0zYT/V
VY3SnyMwN+RweP7LXFv+lo2tClACwfTaAhr3dLOqmh42MXTCvUhjYxfkpemVkPlu4kmz39Xz1G5g
qNeW/+NBV2+GBsdojIrOwK09hTBlx9HRn4N6Z6keuSG2KZ+ef8hr5wtnvwU+CWLwJKu2uj607d4w
vCy2yL/M3rmxsukeV4Zip/Q0OuSKulZXd9oBI+8t242HJb9+37bUid7tJRdd9/FwopkEzmH3QVOw
zoJ8FNwbjqs5ONlO89PwoFKoBfmSeEEFrm9b6Y+v+WvYItAvzyuhBhz7MrXOFiyZfU4q9oLziNDD
cIkJyP7XWaqwLatJE8mmNRL1o8doY5/aabuv+mI4wqG3Nlbd00tNcDgQFtrsTLLzZVU+AgBoxaiQ
L9mGR38QH5aKDrmgzsczdtvFTlTGvWvl+7Qxgs/PL4RlYV2+CcZdwgNlUdt5AjyYvrAwE/INj761
0fvA1Yt9T+h4en6Up8uNUVwJOdMULiDVSqcrKg11jK8Mr+Pwf+uUFoV22aFcSU3sOpLJ2lXovW5K
5X93RmfLnPLp5lpGJ+gnxJMWAfDl3HZ9nA2Fzty6WugSvirhoYALPqU5EUJQxdrGiX/tXUoCOVeB
50ArXW3mtNXgiGSN8Nw2zrjLQhdaXQ5RJc1ikp5uPvsqsHb60PyzNmrLAQ+KxElKagE4Zz1cRY9W
kUQXmcUhI+u5OdwHxG9ek6Tdxt54eneyaQ2dFJINomC8ruYTMbHT5B3PR8JwMFRho92YMLlMnS3g
/fpQtnC4G4gM1nG5jIfIFxUPFJbx5BlZ2Z8oO7VeV/xzYJO5A7FVBvRHopi1u04T9DAl0wkOJZ3L
oComf4S9H3honAHDpj54ySS6FpGHIfDyWLsxz5Y/t73KBTzVBk5kRUJKyTzYi4Rfnt99VyIQoVvL
67JsxwZgkJcvTCDtcbO2EF4z6B0c0RLlIrfnUbY66iEtHz04NLDaycd/c7invRIx5N7Ax33jm1w7
B+jvyaEPnGKBeqy+yFwltVS9gN7cQQf1i/7AUT54hl5/RQk0erPj2hC4q+HYhpqebWzMp1c7KLkB
Tsfr5TBYAxGFZskeDMLwhszpb4rc3bd6u0tj/T7O7OQmQ7+6caxfW7+kcw7hBHiLtdZV53HmRpXv
Gp4PP5pEjMrU1Ee551QcBc+/5WsP5wowMQfTEhhGq7l14LEZkc9JjsdOdJb66B94oG6fdfk7lWg9
4Xy05R907aQjerYAyXR+WZNKIstI8BQ0l9tjCg4anbdvhQj7UyHN+h2FiR6hSqifIBptWRpcO9Nd
y16uFJ1zYe0QUIUS55QyFl5cChfhRT0dssHIvS4swkMf5Ft76OqLdBYIwICSKNYlzKEdY3NAKQkk
3sQQGDp1jFQeHmmdJjZe5IPDyepONnQpsEx3dEQJayvbJMp0XEkE0XAjtbvMnTq4w8kMfGbRdyse
a8+dmxaWgGYefV+qIwZy6TGOk/QMpFXt4kp2pxQN676v+/wVnM7uEFb9Vt3yypRcfM3lFT26bOBy
imQeefkhDAPPKkXzDgSiYKhgyxn7yttmKO4zyZxQMltlh34q6gS7cDYub+gWQ9KPdVInn1tKRjSC
miGYP7+Xro5HuzEqa5JKyfrApNNW7+tLvFJkhvMu04f2pvFddYSaL07zvOk+cHUqHRsbDnAvbtZV
hKIFueO2lmZ4TW0E9/EExVwDTMXqfho3VtdDPXC9ughruQcs3RDceZevrWn8mgkbADGyCYI++i3t
/aj6IdgXSRi9TdDkvXVb/f2QwJJUSRLdSF9zX0eI/H4r4euElfgRd41xX48uUr+sMS1zH5ZpxmJs
wwZHnXJ095pfhABBZXtwE732tNFth/1gG2O3m7ORogQE80HtR8tHBttq+Zzv0aXZn/UWIdu+Cn3k
cFo12ntDy7AAEnMzvEUsW9+6aZ7NFIVk96GyAQd2gIT264Do0zzCMw/fpKmgAXtKK6+vdPNDcDkp
afTeoIq0Ohkwx9UxtEUX7KhkdM5OTUGW7JSdtF9cP03+NHqUDN6IVcCpMiP3V1OAJnl2bk2/ZSLr
+52pi/pYqq4QXJ2t+DUjrE+P7qDqjsOhbHCH1+L29yGuqg+Ilo3jUAl+rKGTwesyt8sv7hQZ79uF
PgOpxafxqjnrh9xAJrVvLdmO+ywIm+8IiqMU3eeESjm047na2X3R/AqvlUjSqZv+0/NL/sr1Qb6r
01KLhBB4fLUsZi5Mu6twoAJVrG+S3PoN+m90wO/S8BwkcugaG7mxza4texMomqyHG+tJ9x+FuKpx
kNkSrhIUyxpVgGzCiT5aYbWx7K8OJUnqLZgC7LPVDlNV5Tv4dYAvdZwgeak3pzDvit/mmTf0/Exe
Pb8JI20DfElwY6zGEiGP05W97iF0tT3ptuqVniGaKwP3Dn+YbvFkQPmgO9XRxZj3UMvJ3aMrVLcT
wdg+sNB054KsQYs53IdZtSdfdO5GTnbthStCz6WuTkC2bow6O82IqH7UPT/ICm9K6hRxi4XWucUq
IfaT4a6Pt9znHuzaVocPNUKYEmT+aCDWMF8m2rYqDV/3EAV1wb7pxzbZlY5wubkHw/gtISs095lA
QEhyaIjv6eB3H8u0octKWEL7tvLsLoB1hhyxMfXX81gnO27r5ktoKvddOYfIZ3wrGP6otMb+NJaR
+b2TU21tBLIPllhPHsQxSX4A7MlOVu946EwUnX1jeLlMKAaPqDaOdWKNww67FQvNroyTT8oJOtwR
0F186mNn/DxNmf9hqFKFoDtLtTc62uot+/grVxcaO1Jsoci1+efyeFdIoJo8G0F2NNs+Yg78e1N2
5n509OjoNkr881UkBFUT0xSC2Hy91pkymt9lGHdgXofrkT3CeQt0um35ofU2SWxEhzk7+vkddmUz
CxJsrjCOK5LdVahbz05f5XZLnoJBCahkgbjKct1zi7J9Y6gr0CTJAnk8rB/CTSg2l/OJgKTo54gH
hPqResEUlAff4cawh9bYSU349OlBiehi0eLNmfNqHBDfatUU/45vxbix7JZVtV51HMSsOWVCIVr3
OImbwa19hcApzN2K40ULd30WzrdllGPDoA/5q96Jq70VDpFXqrjdGP6hl/l6fFO36eYDOYJDdFl8
j0K+qI/JAcKCOAzKqjeIKTt0gw6nwFTFuQOgfR84orkTNLgF94inU6Dn4blEsr8fc1+9T4r2eybi
Dy74xC1JifKUgXDFL/BanHJNvebhp69aagEIxShH6duOym1I2ju9avVhJ6fufeKiuaqgidB3HQvZ
tjrGBZ0YlEqK0+j2XNsiyO985ukIPcg5Vnkm7xSL8lZ1ojoiRu0OwrCGjbm5tu+Wyh2TslAG1hth
Ht3UjwugJS2rjBMuOfdmPZ6E5oS3aUC3m+d3wLWUHt6ZwUYHpoaZttoCLkxk3ZlAK8bGR+tKPri0
F6pOkY40DL4s7x+EZmdj66MBMuRQo3GyEX8TCS94hI/JZ+bTBQmVR3HUgGToHLGXC0KoMgtMYHov
WM6XaEjFLhp6cfP8015Z9pKEiOuUnkHI3Fd70LLT3sChQHgqtYx3Ba5SXhlMHSSadjwCL+deovf1
OccB6dxVQ7oRO1wb3sDNyGX1CQfo4PIhqcaEaY/xhYd3U37w53H2cr1YFL9ZcqSJmfIKJKPHsg6t
o7E0S3j+6Z8ypmjmzNMDm6AFJ0tYjR/i368jVxZe5ONegcTbetXpvetNjpEd296ZbhYoHKRvdA5O
itGMsrFX6vyAbuSDFR6KMl00zuq9Uw7lxpd7YA2sjgQJL49lb0DAtNdN3KSv4wmUR2BLjTbel211
bnWk/rKOXC+rwhrj0fKYYmnkpoZ7P5W6e1cLXFax9UBqa8R3QYUFSuW04E/BYGLgo9u70MAJblbl
Uc5jfDNQEznp9D73ehl90v1A3uiKbotCm8NXUdkmR9XyrBgeDCe/wNKjSV2YbTg58d9sPryzo3Mm
5voV7tm4qNi0EQik0W3EfctreDITEDqgodI7iBPycplEbk/fxkAKb7LL3gtnYbzFs8E8y4YyFu2o
epTJ8xYucW1QYikolxwFJpXxy0HHTkC9skI24HTo6jp5Lbt8Pka2jG7SbrZfTVu9u65FPrTooiq9
5MZsi9VqjE03xKKEEd0BGbBy8/goIC2DqdXVXWiHcilndgiaw+w00zZ018fu+DFx66+pG6PfVOWW
d9+Vo1dSVgXydhyKRuvqYZrlVodgQHiS3hAf8EPoTlpffmrK2jqJDNns8/vxSvQBFOEuBUtoaMRZ
l1OeBMBsMs2xYzJUdohLRZLaEdBbSAU3LpUHb9H1moIhjPGYC2bqrj0fFWdPGrip9ChXt68iRbjY
hy1ObqOBfW2Pg0gxNGof1xqYeDa35zK08o11ffX8WcoYHD7YpVGkv3zgojYj+uP4zG8ifVShSUla
COECh7Py1qkiA4lyhXsykG20wwzNOc7w2XZBm9eeNeXuQY9N2kksegjMA16Aey4ApOPgJUEpc+0v
GwWqaXKdKZrdvOKIxhJAn+1Pue7Wu9qItX0ZF388vwKubTrKw6x+C163vS7WxUZUjKM5ch8Rf7zO
jQGtq4801w0wmWAKkT+3g7t1D1xb5pwq3AGCZm1wEy5fQ5vO5MrYinjmZCSY4clvkVME+B9F2isz
Ht1/zhbgqpOUDFzxQDBfZRLs/AaqpXh4SudsJOAyFvrQo+/gfYk4+wfOOeNtEmQBjlBFc/YzzoOy
d/J7ekoPO9cPdoTpw/n5ub+2+7gCbYOKHnz3NVSmyqHLASZMbzbr77MvYKw1GDK2NiYUz4907S0T
aJOvLlQJZ91sNsBIPoqgB3qVFth3tpkmAMsz4mYTN05c5fVXgYy2KEbXBoU4ZPKOIZ2y4S5fMjjP
HAVma3qamQ+HaQxOc1snR9fA3KN2io8woj4+/5jXJhSqnU1t1IZ8vt4/o9GncV7HEBwCO90PlWng
K1kFu6SJtnolX6EgwhOmdqgMeK4wQZd6wuP8QYaBwg1Jgivq8ncr6KMbqgqvOvwT8f3sFodKOqBg
Vemc8AcS+5H7/w4/Ef3ooK9nlWMVAwO/PNOQoT7kOGrAMSbGmLCgfH5WrsV8xNZQ/l3ImkzN5TeN
gyZIEsi+nqNNNgX44OtiZHYb1nWFSUOS3HZq7ndGERoHuHhiY/QrdRUqG8I16U7NVbv2QM8LM+8C
PI8Jq6f+mLacaR3uLO9Rb5cnOJ4YL2bxR8sZpxfsLhfeJUuQaI7nv3zscAB1VH7KwKECmNKd4JU9
agN22kb7kqEck5sNfptiR18OZeLVia8SK73x83rv6H22w1lqOlAa26rCCZPPWl+jCzGd28F2IAOs
1l3opKUhRnBd9M7NawztOrjwzXxwNeOP0KHZyRi68S1ual9l0ykCGDXt1eyOp3QW0Bg7Ov5o+sl3
VOC1jkyPJRA0RtL6zgJXgY6U4lbHtXgKMCPcFaE/7DUN9eLzS/La0eDCByTx51CCyHA5YVNNS8Ag
7s2luI+hUI1tiaSh4m1lVxgZBE1PVFAbG8HOtQgEYixZjwFKC0t9NarUJvqqNgNTV3XRq4STa5f5
sFNGGz+2mgKyJ1Pzc5dZAYYObfqqLwpjYzdcS3Y5naAFcgg7gA+rQ1FhAtLpPk+OFiQ5Q4KR2Ctg
CtqrAbFT485vLTPB79OazH1U6u0pz1z/NosCuREKXTkrH3+RdSQUUuzzE5s1W2oDnqaQt9+Ujv0F
P+JoQ5F+fd5pK2/rcNHcJ3h8Y0p3jDFNQcfcwzxu4SSUavwzwSboaIGjnOxuxI4smyhJWpq2H11X
bOzQ6/MOqwSlF7Upop3LFYfvto0/GsjB6Pf+CYOCYD+IVnk5t/9O9f18lMRBhwG0+5xKWePm47r7
jlrCBlvzSugD1Mq6p5C+kKRWx1LTkNVh5scCMHvjiCGXeU4I995CW9d2SZ7XL3jPlOGW4h8iBP0h
B3p0T1URvoc4Q5leSvVn5wgtOcdo1/dDLZOXDEVhc6lvCuogK2pUE9hTPoja9Grd5+xQISeuwlxq
rLSt93nlFHyQIv57qNVWzod0oizH6o0LN9xxSuoH0QxblZZrCaLJ8zxoIlm6ay2b7fh24wxEaFM+
tV8toLA9bKJk18C+Pzc97imaYeRnPZD5yZETtAgNbDzq4HQ2bRqeaOS8pYy6upJZNqjrIOFS0V2d
IOFYNxUtV1hAVOuAJuELhrIEMxF1dRRWVn+L/MnctXM+3w9FWZzDuglP8dCKjUP82kpeeOsUhqC+
IzS/3FKxHLpQKxAvGTl+ML6NpVwt/Zlefnp01iQR2POXxtXxsLlZAAJqy+seh2pCg1cX7JwQ20dK
r1V8jwmqTdsTKk1FmKitrGFZRKurljsdRQB5A2joWh9a4gKqqnHmiNTfmhLRm8rH3wNtUKduih2q
Sxk2qpVK6DAQxHQZq0P3GOGv+Tmsh/Afs2rBDNEcwXzipT+59suoUOlcNCz4uYv2rm/NpyatKq9q
7OKoQqzaN27LK1f08mLBZJFF6LD3L99uGbcqbSvaj5AA67t8wEezKQG/tQLLxLxbvAf7rTZb1+4k
EFikI2CwcNjk5Zja1BclTsbS0yVGSFmaDx6C2RrnqWorGJBLirl+uQLzYhOJNVVbZ3WC2OZMC1Sj
hjVpzoqeJViphbgbHsJ0sdLLg8azCmoSbtK6Hm0BMV/qMmMPsV871ppeeRQwggNm5vatasvynOdV
dueYaCed1JyOSZXj2Ud9Y9ebIr8ZQjXhaDTI/WSmxalSGUZIGLIdQ82u3qSoMI94Jwp4OPYWqnkl
/oaSt6jJl4I4Ku7LOZ1NJ487c5ZeVmSRh7Ou64kwtE4VMJZX4iF3Ekk4netubjeSzmv7lZCfWjh6
w0Ubfjkygiw6pZmhCVPWbk5dWTRvA4vOV52IfZIgXX/BFsH3Bpo7hWD0JqvrJ+ktm1ZtFedDY097
EY0WroIBhNXSNzCCltbN8+fRtZl9PN5qBclSn1UIaRtlVTfu2r6Wh1oL74Bt23NjDsnrrqbLHX19
tlptLVtvvXQXxI5/bfbJOpsPsYrOMx2KDYTn5E9H5c5tPBE4O/M0fKIyn9xnrKZ9hD/pcaBd3cbJ
cIXyzvukbCeUu5C8H7bWo5BCo4FBlpCgeDNeEhhkF9EXPFnN2yJ1x3OIKf6+bUR7k42mfxzMVtxU
aES+RhOUOjuv79wuMCitYF8/DHX6uo8wLX7+zVz9hovyhuObMgt35eXSi42YNT9VAmRFxDdWn3+X
Y0U+ZqvmBEaP66WNgzX+ohl8u1EcnZZqD6Jx/a4RWL8Nkx3fD1UpX+uB1WAjh0/oxjdcFuP6HVL+
Yfq4YGAvLYvr0RwajVYZNqNSztIinDdnmuAWmfgezXI6DnU5e3B8nF/TIMEuWwNsJqxN3+h+WG/c
4tcWE1JWF5KHrsjIVmfuYjbfjgq9m2mADrTQIOnakphnZ/ZpddFZ1qnrzS9zq+vHaBqpFj8/EdeO
/MfDL4Heo3nIQlVPgUvNZcSY9JMPGIJcBywSD3790/NDXYNsTNaDsAH9ESGs41Mb71ul6ShFsJkd
dsimlOeE1Dcyo4s+zFwDr/ANT05upuS7pHVQ7wDNfHKcpPtQziWqPKCDnQytYVe2+biDWdxj2ul8
XpKG0/Pf9Rq7hCeEjgGgQGViTWmhNm3mRgdJk5ukexeGaIzRCtrQngN/j+hC3vVlZ99iVVndx/1c
0i6lHF7RngibTmnONFSKe1pP6MVOVrbtdWU3f6aLs3iD221+klacswfj6cecWOKgenurtnLtvcJx
N5aAhWtWX+1A8KjBwP/U8FqsNmkREdYnqgLJiapHvXHuX4tUqJVY0K4gmepr9EWZ2NF3PTXFKcOY
14B9BNsI984StHxnQ2fxJmTCGy3grj4f29cABWRFrfuRjbpDMtlRqFF22h1lr7LPw2B/xVJ3y9Dt
2khwYJZ3apI9r6uSRmaTTWmMVNdDe4YcfwsBW7xNbLl1YV8diUCXwvASYarVmYT+o0IfzKk5tGl5
Fhm26HNv+AdhD9pGLH91KEsuTjegtTB8Lrf9jAW/hMzIOzPx97asKj3aDfFJFDpbdmFXlgchJRVn
ZBcccOsaV4aHel37lHxqelOf20AGJ2UU9R4yMpLvhPLypG1Wu648n8IRBKQH/gV2Ekts9OhYc026
PealKzxrcNxDGZgprDg17szU3YJ3ryGC0OTBtDgwFlBtNVaDs4nr0//R6906P014LO0iiDwHPdSt
ey2S9WFEhn7EbXb4PQ5x/6XrIhYJTph4aGKak5YWAMFuAKUUCxCPK1Ud50pz7mBt4sBMoZoytyx+
lKINXtFkIT8lfRGcoqb8/flD7xrbEHYHrh/Uo3B0WauNjFJEfxFP0DjRKANNxa7UmuCuTuvgtvdL
Qtcupk18k8bHKpmmkzXqyR2mQfZ+GhDZ6UPcenU2yHuJ2OxAhb8+BGm6BQtceblkREDapITGohu6
fLlOH8WDXrB4uyLUbsMwjfcm8M1NEmIq//yUXME5LoZavVuwQmPREkNJmGCim/ZY38YhlpTPj3IN
oQMkR/3uYNVFwX/1RNjKRtgF20gQkHMhU0x6+kJ3b0VmWCcU4d0OQoh+R9gZv3dzWZ5hR2cb2fa1
SSXjoxQJpAFav8o39W6iTD3hwjDWdcTMRvHtbLbftKFuNu7WqyMRPWNZRfUNXPLy9RmthFyz0JvC
Iig+FNIeTnVHX76KPmt/vb5/ZE72pvyRf2jrHz/a+6/l/wf2Y2JZz/93u7EPUR58Lbv6seHYw4/8
ZTAG1PgzHmJsLdzCyDsXA52/DcZ0+TMxF94wtCJegFhC4r8NxoyfceBaklQWIak4t/j/GIzhV7aY
MiwUBeJk+IvGPzEYA+nn5T6KuwkvFmY4gA7kI5L/9cWTJZGqolrLT50rv5GRDknlQNDL6X3Y465u
J+mecFvj7IvTgzm5OaqA4JPQaSs+V+H3oLZurCL9M9dGHVxT7fVwEHtztI6xHZf73krvCmg6VPMO
JcKEHaJgpL+0gaOUuJddtm+U2jtQCb3Cxu5rmO2zptH8SpFG0tgm2oeaugmz/C049utJc6K9pG4V
wAnbJyrbyzz439SdWXLcWJamV4QwzMMr4LOTThcnUXqBkaIE4F7MF/OeahW9sf6gqK4OMTJDlo/1
kGaZkpKEw4Fzz/nPPyyRhwI/8i37k8i9nemhguO3uqK45rG2hWGNBU4ZKZ/dD5yOAO8pzXCvraXq
nZtXDwRj5GGc9BtbWmHc11cMEXYamyKq6leMTA7YIx91jw+exMOtO791TbG1RHXVfHufWPcd9IxM
1NfJ5J+5zE+pc5js+4qlTWimOIxIsNAGr28Mi+382E7uEYCgpJCX1zLrBQ4bSbB39MreibQK9qp/
q/Q3yUfRjPxGl9CNrHs9KCK3cAklvNdlcWt42sHW7ANJWtck1y/N0u5duw7Xf911OTE8mAslewRz
J8OYHxY8b1iG4gcfq5exoqKl2fIgtSJymu42LSv6wwZDMm4ovp9b4jGRbdDu29pnnS+DK3JG45lD
Pcr0+7wn0eJe5wtN/fG5MT7FenJaf3GQOXu3dc6mU9+z1tx4yzuxP18JVCIZITahjTkH6fM7dXfX
BeqlLYuIyLIHzSwjFtXbycu361PRGXzTnZ6HbqdtMdI5FMAzYSmG26YvvxLSmxOzU5xEZR4rnjXC
5DbBEOyAQ4kvS3YVwFXlTc+NL7e4Ib15c/CYdvrzz+cG29gi5d94JNvNlXZqMudT6bi73qjxxMjy
nsQnZ++0XCWfVpT6c9cGj3k17WVcbRvT2pMpxMSsbWdzuC1JsvKrz2ZW74O4PQ3TduANGHzvWGTp
XiMfQTUoQdqy2YvZ2csKGn67bEeE+LFfPgzQ2Rwi0phub9eIFr/P3kmnC8LK1rajId6Jot/J/h5m
7Gap0nMpFJborX8UdrOL58w+Z65XAcZBeJ3HYNn0suFxEt7XIrXne9vJ5dENipuib7wHvM+8m5K/
C1rkoHKuvHPhpuWGpFyCVKo+3akBzVubemYUzFW5GbBz2KgeV5zGTb8Q3ImjkZG7+Ebwl4igsXwq
5TW1ZbqHjpPusCRTXbjoU8pXgd6lqPuXZAq+d4PVhINnXwkSLJDKEPghiKO470SryGjxvs66Gx8r
d30KCoTw41D+QAlAnWGrctYC3l3LL8qNR2hVJBynjFKai7PfdeXehlJwJLK0OrhoknZEWWp7XNUP
su88zAamGM+roTpYInOuCdjIQ8ZCeIt2YeNPwa4GGpP+stfxFsvbbEfq1Vc3UOfCktFSxi91nuCc
4Z3yKdh6RY6udjhr5m+JE/+yAq9eURDRVzORD62/lgHvJ6TO7WONd96/HwJCS7ArwYrIDyZug7yH
Yxnq2vKsBb+DfemK/8UB8JMAC8hMy/3RMdcq3IGJDYI14My+COpTHY9D1NdgsSnPaRXnYUpva23X
6jopb5cuBklG+LxHWl1Z4Tw1Jxi+XjR1PRkfuvwhJWg43IvHod86WvPouZjiFYt3IeNtv/4UYQq2
m4+YQZyIOvvkTtlLDcmZDCKkSHG+XeZ8O7TVal8F4asuHxjbd2UyY+FFecjJLclw2UvI77Tdo8O5
pA3uK2nDNx6CM5uXd31xls47lkZyrofkHA/zVg/STZa5B0UMiN+n30bvyR+IJcoBqKujTGDaTfdr
MNrglkRr9m+JZe8NQmAq/DtJ/Yxyl9fQodvGnj8zjBD/mX2vpud6rB4CX/5whH2B5XtJJvdCyN1N
EA+noEW/GCzohZrMjbRC80OS5ZbAOnRdFgpzeqJsHYfGD2S4dGn8o3b9I9ZdoZYVWwz/t35ahmP+
Nhf1w/qBHA5Wzz61kz+FqihuOlV+8ary4ATbanEupgKUsT79pZ25/tkL/JUHvrbUHzsEDAdWdJU3
g63fr+0hLpxQFZ252ou+ndgEFFGQ+m1UucFOr4y3f/5lP/uNj7+NTR5Me3udeT7umHSVDX2y+NUe
35xLnymqnjSidEw/KT3hHaz7fdO4O81GV0fmSWPvpvh3n/jnR/r7RawGmvTe5t9MwQOV2KWfudV+
7IuwKZFJzi3kpJiuYs9fUIaqn1/oepw10/OQ55EnrG2uQebp3BG7eZeNPoeFZm5iBAy2JhhB4Szy
Z1bs7sdabV07Do2ZeuVqR/Twl9hfrqkaD2uDAANNoEKpXk3rheCdiMkrcjV/Y66xBJn1GJtk1ZCa
Q5BlVx1E+m7bb3jLXXVn3MOt2ggt+Q2883E99LNPhDDHEnu1cOJR+PUpKJGbpoNOsGuvGWD4RL8k
a2Bqz8m2REPebhcr2SX5WaWfldHu4NFF5nL1rHkzTpyW2Rk5KM0YyK6wDx67IYV6nEe73FcJhW58
77Tx3rouRnq2J/1SL8P93A2bf366fprPfPxikdHTO680NZyEf/0UY0B9sntqbT+VaKmrm2m296Zd
fNFSd6vy4VBaw5sx+ufceRyd+aK72kFv6WE783WV4dATTPm+WgV/ynsw2+4yDfScxnA0G+927T3L
sd8oFv3/fOEfodo/bz86DPAMvJL+xhqzSAMuR2eq9lVvvc0aUSiaF4lVPWuMpGcPOPrMVM5utg9p
oG+MsbtjE76FXreQJWJEBLH9LG7kT4Y+Tcafc92/1Yp8lAr89/Uh18INAVbJx62alTeW2yYKmU5W
0Txi0W9TzANRf00n9JCevLEMsmsC70Is0FFoxj7hAFljN/uMer5YFyjnT67Sd3V/FTbxlOq+B/u2
zZ42rPmkrVasbfpsFPZe6jkqH/MIxzCc3XaferhuWQRYVuTmGMS4iHgzKvltsNKDk77/5ptYj+O/
PUIg5qgLOLFxnPz1EcrdJZZWwdLSEdantRsz9eFgxjdDru8KnTAs4R6GbLxdTxREPAesnn63K/lX
FRnDDwBQ0E8HhdCvl+DUNT7aBpdQT+6qNT1STaN2elu7bFx+zwhqWOAW7woRltUnoTlVL45wdkSs
/li7bDfJt7+5K39vYkAtgZqxMcJxDRjo10tazLEcUM9wV/SbxWvuY2FfvRbXp7q6wiZ7b3q+atld
vNzbSvs3gPe/ODRWzBRuIzxA4qjsDy0UKuxYm1uHp4/G09O+VOrJKekgPW3lp39iTvXN9rBwLSQA
EpnpXv7541t/fyh+vYAP1RFZ2oQ0jANDLm1ENG8EQWRP5BjV/M02tZ/dTOkSXF7R0Qt1lIPatuaX
wmX8WuZD70yb0r1beJ95ZfZt+22t+olVhOtz7aPQbmoWdV1KYp53WaG8in7JF4y6CO1pgoM/4ej/
CKd5/L2J/G32ra1U9aP7XwDjoID/y5e6utT/4hp/83/+6+21rP6K4vz8f/yJ4ljuH7CH/h9yYzl/
wLNa8WwgQpQba8v+38iNZf+B95oOUQRwBijN5d39b2t4y/pDJw2e1xZ1Dd0UCsz/wBqe1+rXQmSi
iEG3D22SYwHF5kf9SIs6jKOT5mhys67dikEm73lAPnBUeL681bUpCT3RyS+FV817zZtJ5OxnqX31
/Nb1t7lIqvde4LcZITHLn7JujN8kSBZ0NbCqa0yiEMmIpYbpdME89hXQpQvNvJ1ozKUmb/AEk2TR
tgU9MqksPTmapGrl4QR9b+Bniph2zTWQpelBPP7Im8B5KtEJPRKuJB9jyN1DWC6a94DE05acYXZ9
UxT9+FjMXXbRhn4mZXfIkpu+NTp3l7c5KL3lkoxtADbBSXHm9qUj2y8mcK5FZe46fXJJ1eLVxGwp
96kfMG7cgG2V036p+7o+G7xW28CmSoRpn1cyhHpeu2E7j/ILAVAo0lspNs1cbfkOzXbbaCM4xFDA
lUaSGiQygrOif7WX2br13Kn6bKXGJSdMLt1qtjDKCK/Jeedbq8fjany+M9Oq25DV2JghRieS7Ero
PowOzjy4ERF++qnOh9LaWWaRfsUJPxnDEj0iju290WlhqRpLY8Pq51ZEXCVgPn/avJa21lRRQq/m
RiTJjSAJRFcr5eh3lg5Yx4dDHhvmVUAIm90RIrEhNhcjYk+Nzn2myvmr78dFsMd7hzzNOF1EFzYB
ogTONSgaSdInVzZHrozoRGJ6V1ljKtJ4Vvpl6qsYCwNXyTSMpzGYKXUQg4BciubQG735La8GudeX
IG52c2DIHwXr0PeMpUBzWggQNyJZau537ldTbNoG8m8YNGnXRd5cHC1zom2og754a2eFjNDVxVJv
bRiwc1iLJCh2bWanBPW4gUyjRMj2E2RvDv0uzixnk+g+iJu1ND8qghvLyB68TgMplOrRrpfiAZ8/
gbu8AMgPXatuTu3i+C/TPDpgearX28PPGvIf1dF/WyTprv5/Osf/OlTcZE3w71Hxx9dsTeHIXv9a
UJGF8D9/5m7A1/8Dqg4kLEtf+QdrQ/knLB54f8BXwsqPWE4IGFS5/ymupv4HZzwuJuDVRDawS/yf
4spP4+gnfsfjDYLggufaf1JcP57nq3/mqtJYrw8HDX7aL+tKnWoRLJPWHaTI5qtjDv2tBq+R0tpP
urWp8WdK9p2TkAcAcWtyQttm4723MwuZXELwN6q+tvN/p4b8wE1hhYCegmQH3Efocv6mq3BknQ5l
nnJZRR/HZzMDi9m4sE6nDXr99AYaRn2rpXFGd9FYRHCa+vg714QP2yIoQZxuCAZZe67rKfvDrfGq
ofeGHkQ00QrLBQFPlBdik4P9OwpgPv5fHpt/gT58XMXx+9YF/OpkyjeMWu1Dsyt5882ySb29PcWo
NQbPepEmmeWbPDP0r2NWjHd5TAB2XY4DsWOOBAPCgafN/3yV/+2I85H7vF4IbBmqGR6ZcDHNDxq9
WuJuPOO5tM+TruqJcZ/Mq63PyXvcxcYlyH2bfYRIZBNm+jJ9haJQPuTWkmgklZtGgevTkMQbVzRe
9puxdr3lfx1JPETkECFwzIBmja3th+Y7aWzHrHx2lCjdxnhng5fbh1a0ZfybL+Pj88cvWvnN6Hoc
tllQGH99LQx2na5dN/3eyPmF26ShDdp1eLx8XprR+cEBRzCw6PpkU2l2wcTWlfHv+Fkfhx8YfoBR
K3eBCZ7V7Pr3f2ESmE2Qxd1UYkS3+LOPi5IpQGcn7BLGprWSG32EPPXPz+C6AP31/lJ0XKg7uHeh
//4IkY4QJsw+1Xtg0Lz+IsYcYkbhTbKK/Mp2zvwnT2FOWe30GwLA3z8rlQxSI+STleL9kckzZ2TR
L3Pf7q2u0IdQq/U1gERza560PI6rMME24HcBZH//tHy5AJVYXZAEBO301xtMXPlij0TR7xt/TA8q
aI0ipLkc3wlVrd9NF3JEI+XwOzb7+h7/epNhJq4rUhiA+Kt+dOVN3MAw+k50+2S2OyuKi7794RU8
UftZJFlP71J7QTT38Eh2gdeZ7v6fv2STzewvl4BQEv0RN5z5kefbpbf+9ZOnYxNT8aphP5cIn8u4
ezGGpD1ZQ6Xfpp3zWI/NzluqGsMFENxJNMnJT2ORIdB3pnPbJuT/umhVTTGBRLSNOiadERyaYMof
ZSqNu3Y2670a5bfCEwkKL5T86ULbZbod+9Q4i0OnzWkYZVrdJfNMAHg6F85Jq+JabPxuaQ4p2A8Q
tV6TNQypVXtdghz8rRl5Gel6zKYiO9ZYzpCpvVVNNZ+8YFBhIpMM/qlkI0V0+KbqyuIlraf0aE7W
D0yCjRsiXgT8Pt6oTgj/QerusiPADM+1iQ+uJ+k1sZy7nvfxmPlJcMrUgHsxGeHlV0MGLx1JBhuV
kN4payR/0OMRbJtK72mzhjP6su4QxH3pg55rCXAfBic4s5v5HFqBeBgm4TWhmekkuvfV+DItWbvV
KaOE6/TZbvI4AXbaMpTZA9KKpIl8ZdhER3sDJiVhAmpN3u/IgslLd5UxCjlHQVlRgAZ7NILz0PlL
sJv9ph9IjPVJeg5CQwKphYngzRIb8i8yZCNZyexi47Wg7ODqE0Y91+Eo/LTzuY6OBbLrIeHdTY7Z
OuEUN/UXyU+sb3SbeO409JHHa7e5p8UYNepBUi7XqpgogHXlDPLz6ktvH/JAFummsufpqooBOkmN
zhRE2KtF9sl2Ov67WQInPGGp4bunLLUrucvciYPe7H0Carmh1QCWTMhrh+mn383c7wZSO8z9nyfy
tDoWsMMcdftHlxj8WIAJe7iPNYMfgvKx/pLMaERDxhS710OjwFjqzPBBEcsTpKg4hAnd2OR9wFUn
ouZ6FaHE6abVBXH2aSMzdj88Q3ITFz6Xx+Sgc2FMEM2Uhyphs3tZyiHBzG6YbRFKN0MeEruTV54m
A63ZF8stHBnGpqXmTYas8FD5HBs3Nu7vzaZuNce/2FXPjx41ye6nafW2PasEd8FTqQ88y3rR+vNN
3qr6S9NL3zjqNlnkkcX7xo2iXag2Mi3RF+v9zi1FQgg7ORJqwzq8nY+OIfJ7gxCUfBMEmuPdFBpz
5W5E4WHeGUkzaQ8JjoHZp8zu7Q5PcFmU3zLN+L5AEU0YNxf73SBeObidpINO0HWAKUfb44kDHkQg
wWQO2352Zv2bZnX6zWDVyaaxVfqjw6eX77Ces2TjVHYNY6JnCLnPxcIaU0tmn0W89Acv1DMrxpew
MroQduq5tQtziNwp17bNzCBFJpKz1qPU1dVrz/Sqn2HxefMh1/WJnVvKGnFygyHetbqzRFrTQT4d
zEp4V5mzzHXcIiEzusI1l1h1Y8kOngAO2CgnrtlwMIhHvcjrfufkQauQ/+HHVoWNdMdpLwgHTzcY
yqdj5DpZ2YZd7fj1IS4G+2rpeLbvcHtr6g3MpvnrUiVLeWA5rSUbKdcMrZpARx6zzDGj2oY6hklj
OlPRnU4PiNJSWYDMs6CV6aXjxefEWywnwh4Lz2beTXPbso5t9hUyCmdjTFkPjrBwShVK3padR5aN
nnXlTcG4sDM0P159pbRd4FTlHVGyLov6fBRR5xjFjzJXadQEgbwzkSjcLIGuMJApl/R9QK1qPFV1
HIgNNy2OyiTThmj1dcuirOvUoXLr5C5OcpiGSmQB3v5+SurZmLEln/Oswh/HI4E9qtRo7RpM7N7m
sVzfpaaYdsFSzFsIzfYdQ3RyzsvWDgsnO3q12V50YQX7qV4sLNa0RDvU9tTHkSQhdEsqmfXUW6Yr
QsdcPnGOqoNvj+ylBuyyhrmJ86MuU+dY1H6CR84iDtjLa6ecCMIIvKraDfk4HpVs5rcsna2dXQbZ
WfhlclsZy2fdkGzpg77toU2XHgQFtcz7pagBGQoJijEzN0VpGaPE9YeuD7tsGWGqCDo/RWM0UZob
Y4g6bSiP1D5ZbuXo1hN1Sre/9wwsoaZc71Va5mdducOFsbw5ps7iY7iRBMep6f3totUSC7TW7rTX
XEM6aahuPKsCSf7Wn1GI7vLECuJLZmv+A9FszlUmCyXdxr3EH2K73XaZ5/ZnKzE4QXOZX2cSJZKo
ECJ4wXRfpaelyhNIQTNvVlQGibgZx8rqbidfBd9m5fTfyYNptz5cbRUWHQkp8C6NXdyU8uh0wsV7
XdQNZ1c+H4vKUC4kqWHMwsx3gEXwSv409qI5cEYYN7NVw1DWTSqnr4tLNg3dXSDyLNQrwOKRCLwr
91BsEnTWMFZyDmqRlQ+YnkL913v3NLu1/mY5K20kSPn0IS2Dtgm83LhaZVd9H2uk9fPQpNglWq2d
b2VWFuizglEcpZDFQ5aO+W7M6vQ2S5ruaJI9GpmmDOgjulyAE6kbnFyRjFKm/O+utK2japRByUa0
GbZTru5k27NiCnoDzxUw9NAcqlWQ3af1k8wt7ZB0YH66cOW1NYMl28bKTp/1UXcPaATbrdMIWMaK
PmFVXqV4oI4L3uALb+ed3onpbvDNT45bZVEVl+N+KiZnSwHG7L4AfqTbWcqtK2R5yWaDSF+7zCES
F/o3mkF1M9H0bHqdihfF+HmF7TxYd4aPo4OnypOBuouTplnCzu/r0E8wXArLjq87aupBPtuzo8qw
DNLq4plS3o3VWJphRex2R2ehxl05p4HcolMDxPPp/IM0No5TCTC3YLJL5cuYSst+2HXQgrS8wLdv
kHd2LI3PuNEbW6xuH828fsrz8bHzXcDSoYJNJhbhhCqN1WWZzeWkT411ckifZnz/IYZgi1vwOxHD
MPZT87bv8TBvKYxERM2305C+OslSMfeIAughecpGzQlRPfC++suT2/R3Pg5mG73ReSHb+iJK27xV
AMVR2k6HwQnyW9PtwcSydJeQ84p2c4BIBC3NIHloZ459/qOXOPfRmW0bmAnbQktVFBOmHHqtWW5t
uCpz6q7ZnLXOn5duZIt2uWTKHXciaPQoHRbxbBf+j673s2Ob5180x9FOXcmO1C1otryWB3BIP+d6
+Ro0NqQKCKrRko4oDYNifJ6q/I0SfEtVvxYW4WQC9XDYB70WZcGMfHDA7nex8u/pPHwmsUrsnJJg
Qk7520WkzVaaErcxd5ihRHXoCR1MhFnPAM8k+7Zt65A6lB2WbPpWx10VucAMIfRiuQnmTiCNEjGE
RgaROe42+Hx5CDzTYO/SBEFTVMllYkQ5VLoxw3WJHwqA5EjLgsNYGZdBY+1KsEwW2VpdHOJezaHf
CPk9yLQmpK3E38CzKsqzvbxIpTuhPyjvFgbNdACF+DTNcX2meEJIzB2FtHfQH6mJT2K2420KDLoj
JCoHVx98eCNJAI2k6aqQWBPMlzXMFQMbDnbhxtpmNgr29J332gStg0BNO06yRow+mlPYVt43U5pX
p9QenBlaYOX3OH6RtR4FIn5m32+EvBJtOFWOe/XG6YDGb6fX3ogrHaU1I8xvv2gtYhvcbMIpqbUj
24rTTFNyMNxaHjVYT6Hq3Cc16wccdqBEkplxmNOlM3ER0pGS9rDbpFEFR8ISL3gSxGGlZjraRS9s
aDDmxKBTz6wK8Bo9WIt3lxTqYZit+GIuA/aY2IxEPc3ojViI65p6q961rvNsECrxPlhje9Ra3br3
OAXux05qJylSYweaIuFaTclj2pTlQymWBWL8yraoBXpxeA5eqCEtCZ1kWD4TdqDvVQGlrLDLt3mS
GMUo7tcr7mTPBSfL3aQvdoi+x4XX5A/nIp+w+lauH+mLae76KpGbBB+zglyEBqi9TV5mxytWEMGO
6nYExpi1auO6hbdSXfSDNCDfJmb7Yo65dSnJL7xXUCI3Ttrs7bJRq3hVfCZBjlg0VZhZOEJiuAAB
lXeopHZdo1kXhFJETvSd729W5cNxGsU4o9r1KzzF6Pt1I9N5tCBw9tUGHUZ/F/ii3XQwuFqGWLds
t2MqaQHwFsrvGJsDOCmm3qgQ9TEYQGK5W8ZzReOP3UvUJRJjMGtOSgXukxlV1KvefEwzdWuPRbNT
dTWfur7Moq71mVuMoD13aeJeJuIsz9Db1UMyImQIoX6oJNTcuTilskre7AyeXtcHcG3AzjDGYKGj
sGpsvSPeQmx/KmeZjTXj1kVnuVCgxwGKIx1lHeZLlrG6kQI/0amC4JYPzGDDNBVf86Yg+hCPWy1G
VM2ag00RNwHcVlPdCfMgp9mVjW7e6nkXnzTZjjyImZV9wpnEo+21M3OLi0b1OODXU+7j2UL+Hac+
bdyUeozAPsuWvVlPzlWrrWTD8kQe6B6JtEurarRDdvvlXdxP9VXqE7uKOXUC5gee6i2DlD0hl9aa
TQ/nut2xLnomtoQeU9SJOumt27zMg90s0TQkWE3Tq8E2AqhwIvw7PD3sCuixuYFZw561vIkdQVuP
/DZ/3rVOM+Shh3/1zZzqyatvDO1r0E/9aSrQ5hC/ANBkNuxb7GyBOuf6N7HCJYO2jlsgIWVktOk/
uhlfqXgmobBcQwEZBJnZ5tkYN25OBuexzXBoi3jFhOCT6OOu1gb/u2PL7GROWfHFT9p3SDTqlY8F
pRXDI3h5SRGQTeIe1keVh9xX+kFLTSfiQdTvOsNwroXWeTcZoP2Lz0aJk52j547mJT0ymtu3o3RM
rlTT9h44+qcWu10Zygl0FC8Rkql2xUx6Quj2cCPCttDUIdUQQGymPM6fcS2YdpU5iS/QoCdoiOa0
I/DAdkIAH/MqTH+5haJCnYRU+GQU1tSG/Zw7L5VQxk0R19VmEHV/r03wmeTc169MkXc2uNanRpWQ
i1xkpQNkKe6wUUONbuxHWVXiAWbmcvJ7y3mSmTc/6pNf4rwi83DskiwCbJ2imh57q3SzeAiqSUf0
wsDdr3b5QlewoFchy4h1bt7JrWOqOA0Jplv29WBmR8nm9TSk7ELTVncx7F/oOzFxZkBh5nes0CPB
yNxQs9JNPWLUbg6FEy6t820c/PvMJFLGkwb8TG2umVuCa53PRbhYFcinHcB4a90M/HNgUZhk3sM0
TjElTm/e6pjUWeQFwj0bwTB+cjTXPxXUkHBMxCtL6yW0isGPfAbXULWYTe+REDCwBzWxFuW8uHfp
QpfgsSsOE7cr7TAj9eCxcZxuUywQOfFQ1Lp9YKn43UuVuiOk2D55nv7WtXhMb0wXNrJVFJjsCB0T
gkRlh0G4xUS+6UzAh9Wa3Ih52MKxea5Vfeh6Z4hyo9wbgZMfys6Etp52wWcHV75EjNeRgnuZJmuv
2/3NAAWrmvJrS/MzJr0Np7P7OleE/llTaZ5BbkdcEW1XhZPDtyWwOo+q0U/gXNsl4TzC6Z9S3ziI
Ro/flD9TjkdhPA6pvRVFNkWEy9ZjVPnwHvfY1mQjbcjsqUvLlhNOIab77cEoB2QTuau6jlFUxWyi
cqnpuNnA4YvkwpOwqRYQ82umaLkxAOiC4DQnTcEaPdc7ePOJBYW70kdIbOg2VH6HTauSG2VJr1gj
KHt5zCzh/0gwuBhPVQ8zZfEdoM64gQ0u1WZpW+bA0jtDYyGbOpOfR+x6NxnKDQLdsmiy1dmurTdp
YKkYTlmDeGPTW8VNCmY1T+ZpmrRNnU2r28OzhguUXMYXtQzu2V5sO5K9o242JQL5aILwEHaD7ULA
Le4UxygLjzyss9m7EQhrI0vvUvJ4GIl9AWk7nb/PXXBrmfGZR/+5TPP9MKY3bSWRxGplvItVVUUE
f9NAT/dxY8EegsYVm+2DVag2ZLPxKguB9SSKEfIVWXZP9oNagqORinJr1YFGE5R7tDixGy2x6zAB
Dmf69PySFu4bsYt7MbFxTgNb7PVG3DeN9tg5PRVL3hKId2OqWoKMBcvnBtMJTyJmVkZ2KlT5DrUN
zm2c9jeVH+wYkFizCcOkVc+LaNb7MuwUJ1pTVGdFwdnqLXyhpm8TZgQaeT2BDSbm+UXz8TmyG7cm
OxV8bleyvB9PBMd+y4ymDgV4r77NDHxfQ1gBN17euieBmQH5bXCXM4CeWOeGmrj5e0SAp7XxWYng
IVnzUkyMiJ8TZSPm9NzbAbHNfV9p4jxYOANl6MZD1BXytS7qLMHQ29fcDTRp2Uc5rsPQotJyWs6A
J+Iz4HY1/zCk3gRPcyzib5WVdcmGZlWll1ExaxDTbtjDuQWl7ZmdsXyJZg7DeWd4RfIutDpb4EZX
yPTsMvO6V1J1RblxCA7RznNtg1aEkMqnbq+1eJWccCtMtagTTEVhU2DasNXpuGuoWdNTq8b7MtWu
ht8/A+NHVSuMg523EmJlmm445bh23BoRy7sw1jHj13tRv9D8+LtEH59pEeVOtSCNQ+Xde5oGZmfr
7W2uqZt0SJyrO865tU+WbtDDwGm0MCZEwgm7pC8+tQlNON5bRrDtzVH/DITLG2cSyBYZOO+LQ1LE
7Y1wEBM1eBi0ADWJuE+8cv18qfk14VbWYSUD1qFu7nX3zqCqmAplBydTV5pFT5/0Rz0VeUrBodtU
OZhE2KqsOdiF+7kzZ3c+9zImpTToCvtJz+LvgM7DJfYm7xTXkECjfNBxXDegipTbmoGeOckjUW3Q
xxdfr2U4UQzvPavvd4nVYeo4tQ7fUZ7sgGfEZcm94R7vi/5ejI2zU6TtRdJsv83/l7ozWY5UWfP8
E1HGPGwh5pAUGkJTbjBJmQnO6IADDm9Tz9Iv1r+4t8u6bvWiraxXvTiLk0dHGQM43/cf62I8+pWR
f6ac97CKhkFh9lgSwDpIE2jaLL1wb9ZRdqmkOnVVvwDvdsD6hRpKNPpVWz+ITDjxjOCRG2GqD+M4
lJ9Qy+s+QFRDePPcbFBItptqaj85H/XJYEc61DyxYmPJsoK7XWV3Nu01fjJFEAwjLNmlybIo6RH+
n6LcAlKoekwp9bSI0xqNNFbWjkf3H99ynGcz8fZL4L82wN9vuJaKnQzTbtvnDL5WVTN0ULKXdBYg
Jn4jHoBthbfFJnVvEvZabopoCLlA8/nk8ITb2GQBUmwzglvIAFLIIAkIO5pNCu+2EJoSU4rW2JUm
/85Lp/pTi5UGnU5/dZqWXyNLvafRQUBTNkt21bNAODMWz1WjqztnbfRzQXmhRYOZQkWKymI/6Nr5
PWtdnRzsQFxVXLrrxH81BcjuTBL/qTJFsxtFlv0dfJK6ZdPKL4NnHxnfk74zhvFnAgB9Smvjvgya
M3J9JrBI0aexaaMxf3Y5pHcmZMimUlD1Yc2uVPrKxE/S2oGMLWZkCjOt4i2jsHgGNEVfTwTTsq94
lj7YhLW+KXG75LtSbgJqsEDFQtxPIUg871p86AbsgxhlE+gisrZWVf6hgZ6Obc/Pj+4wX5dVmwfp
9/6TMKJlb6s1+k1tXfduR9I401FPcXvlRcgrfQdEAtBUygAhv8FYeA56x/82/Ew/BeVsJllqiFeY
BfqHppbvg7jEJKTkBHjU9mP6UPrnKA27W6eB+7e3O8Lc825JisFzN5iW5iPjUbipGVXevHWSDySQ
NnEoK53kUevu82kSGyX9G8mgytfOn8rYavrpI5+cdT9FRHQ7tTsnoczr+wDX3V1p9eXzUnUv9uTn
+1H5BLUFhb/1HfoKDAa8X41TFxe+7fk59DvnOtPRzHuzw+l1gshxE7O1jeChDz2x7XoBAAYTFct2
YkGvm1RXPNZXNg/Hbn/8cmRd7mWFTnXyhNr4ourZ/1iUN26Rs2xgDqdKfKE2gVbxafgxIY7MxOhT
/2GWnQankYb81o5RvTd2JB54RDXg8nn9Q2iNTQANkXTPcmpdMpFraVEOXGhUsSM1ccdxAjKFzsu2
3jKrXVp2LfTblF4q8GESXJmVPGswjlFJdnkShEJ8TraMnLPRZbMRz3An9Wau3HJX6c5/kqVeuKGC
DhQysO8F77s+zl3mn/3MGBH4tkHDnRSO+2axslceU8ZGzA1tWQ7cK/2G3RuMxvJsDW6zMY2IZ1Ud
qteinUv8oaNx7zlusSv80bPjTozhzrFv5ql6CHiaLt8UILAhB6rgXo/WOylnHTvz4uy9qieTMRyW
xJLLHNuzu8YsaDTIpi3+pYo5Klw91o0UxrSRo/Uy8KEnJV0xF7BkdxsUk9pBfYqDi9YeDWIOcW1i
keUOJhClr991WIgf3HCBSJYWgCyf6UaupqDczN66Huu0yh7tNmp3/uSTkFlMB0g6AEYyIxkRs/EA
WuPT/1jdqr1SUNEpojjCqMKEAKLpQ/bNeO8L1zxV9ITtARSMxGZ9oru1LA8iYodbm5IdDmXjjnUi
fEIJtSZuMAnsx3l+jzcp2FSYud6H3ETsHfrDDUIN249g8iM++/GHucpKBqw7HwXZ4RZsr7qEcrUe
WC+9v0W+qKQRt5wbS6gDugsuQn8Mv0arXTiyx7diDtBuhjk1PzNXwr5KHcVNF16rkOiYIKw/nTqw
dgvJP3ux+L8hspoNBl6wwojKeMyRbsx2hCzMyK+u19xopo7E47AdP8YhY5+EGD5XNmMxEUIdThpV
XHOHurXEqEDN6sqp/1oUCsVtxRI7CK86DoXJ0OHpuWU1sQiu8KWTlCERbIw7/XjU61q8VsAk66az
6ow10+8OlkqXx2VETBMvuZo63kQxbF0JQL21cg/ygwQf+qgnIjaPY1rLX1qRQJ6QeuCLbaDM+0n0
a8H4Ws85Vp5pxUe6oorQMzlvzE4ftTsORzUM9ACRYJVeRN2xh/bj8uQB/BxN7KBvshx5k/Y6q3XL
QiZUDAHgx3WX0VROJ8Qy/C2KLMwOEe3B2X4OpcVDtiUP9oZouYmikvk8Ok5+VmGm0ecOEcBTVzrH
kOuoTWZ/rWOZjUREaR3+Nc1secWAjUt89PA+p9aNr1Y4ToTBlxJ3RmF+KERx6VZ1VfbVljUgepvZ
l8YNzKfcqdNtr6KyPS9+SR5wJtfnyJ9XFaMMo//JIoKf22IY7LiOqoADdoCJdwQOXtrNxvyguUQ/
/D7Nf0p3llsbdpzcz+mL7oSfJbDAopcsLx4DrzDjwfF5dNvZaHAm4tIQhaFPcx8ism4x5e/tZbZx
upfRa+MWaYuvwfE+G0uGj7mqh/ksc+mepnZ1z2llsBHldfDt1A0gbZ1hQTeKhXV+GtX9zAlTEsDs
jme76+2DSX/eXpGkdYEzzw2+ntZ/D7rBTBgm6AqcqiF9sbpAXR2nNB7NEstTb2elosenVthxVbAe
8Tipzcpnl8elQX52kt+gID0UzsFqjQlwFdUzP8DPtxyCx6xCFQCMV0XnPrTyhFxlq09cRq13UaSh
hEwJ6kszZANI/JKXiV8ufXbQVtsI7uxoPluyWXHThRtcoaCeIJf7UICc7Am3qu1Ywuo627U0HDfu
bEIng+I2VWU3to+9Jjj0Fd9j59sTbr7MGBKCkfna/MW3mYcmZM2Id9awTEirLvfuWFzMXCzbqgkn
atRCwg9obQfjzuULfQVMuEbYWGjeuzp8WiMU0w8gYMZ5CKx+AnD1nJdxzsTeruue8V6YYzLWY30d
0gKYNHDdfAcMqTftwMbGWZNJCvLqIlov6AO40QmuWmL0fCsoRdB1OylMzHPGovTrRAUI9Y0NNmto
ik6cKJeplr0DiQgz3mTNCTG0xnJbL3YyUJjyMk0wa5Q7AlL3FkfUJlx5qEkOm2FjDq0Dz95BimR2
e2wb1+93Dql11vM02uO30fTiqdB+sGzYDElagFsPvHiZHXFpqUOMh7JdtwasAeolY4Io79PGxpHe
KVLLuknm22JF0FXYkAWEmq3PRj3ogx8ZWsUeXY55Mi3NjPjGtPf0SvlHm8Vp3lUOuWJF63QbtELc
ZcQBqxLYQGXs6KN4GCakAmYn0v1QKt4XrjByEdR7Oc/eZx1pH4d/MLOGGXl2YFRZz3lU41l0q3z1
N8WoBbr2qFHcCaAmmbPaH6u1FNvVdu5DA2CNyx5B/+yJh46Nhk2UZwmgxxR0W6gUyt+QuCzJ4DvP
fl0Pm4b38hak9EWWUAM7ZANoTgg7fKrNNd+ts/O7Fr4C+1U5vFI7bKQe8t3I1Ym+/6UIrfSglwn8
xkGNJVe161T/E5DnQw1u/eL5i3iVDLtPBb2XW2KNx2fbJU8dzZYfMA3WxObt16yalxMLL1SF0Y6+
PtUZLNKWPQCEL55It0Q06E8uGoy+YSg4RNpDoFTlPdKViiAfa0NKYjo/z5bgT7ywC9zj2LTG/Krn
finf//kndb4Ad1lDaTavWWR2E3GwkYv5VTNugh92Ffoh2yz51cY0IEM1KnFTLpY6wihaT/4fy00l
Z0aaTmiY1hrY/ChvmihLdEV7WjzuR4wkGBz25sKpTES+2+lf3NtO923kGmWQHxjyM7RLo98SM5Tr
V4ObZXgwoId0Mg+N9M6SEDR/vxIGnJ7/qSfBfhK4h2FkItgEukONMZnVALNgUVg5CQwXCFyPomRx
fCZoqGPybNJQJc4/xEimJjlxX2cyR7x2k+dR7RmiIsNnRlWhFWmK0g2I5e5S80yyLxj6c7i0sbDl
50hB9THsFB8D8iQTDDokDzLucc6BjGcNSvPBN+MUbuhuVp5HFktRgnlYOjpkzi3QN4tUwL8HD84s
a2gSqcZtv2LPjlEt2g/p2JvPZPENEQqxfD6yJBBpJ4Mu+7EqNV/ZJu8VrApEECHM87bvfRuZXK6G
vUPJyocUdvQ8zFhvRMGzj6Tf8NqKtjy6lJBspnDNH6xBi8TIGa9DKao/UrtlyQxrqSmeW8bxOsMX
LCa57FADuF/z6JXfLZPt61gLVvTBDm6rZwM9Ai+2ut8zQQCPxI9XFxpqMka+pTiXhT0/+FO9QNcr
/Z7NzU6moTUSisHtEUN+NoduNJ7ztnxcDR+6P7CK7si+s4LcZkq+2XRNqhpwWLi6u5sUiDAuX+ei
UoPzcbFAhor+A+8BfpipDq+zQ/q8EUzldZln/w2y296ydLooUgJ5EEyVv0acDVucnz5sv4X3m5OT
JjwVomGyfXESwmjva83iLtroucwDLP4LCrRQq/4ThParGsf63JVVeVdxZ3/mdf4UMtndIVH9GNJs
zbYuM14yrDaZBqWJBEojj/MFRWQrAWNIxG7odSTPpGpZmwiJ9s6bCNYr7LpPcjOiZpWCbv3PFKz/
lnnl/8UE+C/+lv2f9uGr/jP8f+AUpO3yP0mH/w+n4PVr4QAY1P/49+ZfzS38X/80twT4A8Evb61p
FoXWiOb/w9ziY25xHDx0mABvFRwREuT/5Rx0rX8zwZEo2iQhDyH0zffyH85B/9/w1Vpo0ImEwnlG
htR/w9zyj0aM/620pqje5RVErJmYaeCF/mvZhFPn1pKhgUZj52IeD8pFHV04wbuuAaVXXcv8bOJx
2BYz62V5k4GE3Rxs3TmNNn7u26+chnqbBbSlR7qWx8GsMx/zSQksUQHkfyxEGr/zM/MlMLL1sPqd
+Um9pP2dzYUfW85SI7KwVDJlc78l2vr/ZkcmIu+m1f6XN0mxj2O5xKkg9DbJkvhXLTeCHzNYC23t
7RnpjCUG+cqHG4xnHaQpSi4TRVGKk2jZ+KmvKGKRKUN/02w16SM/Qx+SSDWaztMYrvOetJjgLcrX
7AV3AA76upkdcD4vD3euLbIncptsquyc6SksI6JrRs/rKfJUhD1TXK0ngGTtf6cpKi+EX5LYEZ3e
oagEWkwbPhAbypxE0G/f1eqga7otmGvDL13dZEuGoj13N3Vk6SFsgPkaWcmKUwTdRnyrZyW+VTd/
tBuKv6pFAUKkY231+2XO+hbcDESZkAiyJwiAupNzmt1bBkLORpFzEiPpkxeH6U7F1Si7H6pO5UvZ
ElS5Ga0u/+FUjz7QbjXboMKOiew6gk5XmSfRRrljttVpOdHV6nrBqzFPw4dLlWOxK6tV4oE2igF1
dmrayaoDNGdzAb61QAwnCOFv0TbMZ1tsf+F92OrmGDAbbydCcg7ZiL+HIhuFOGIhzqcti8clJKMm
BazBZW8Wf+k7NLbNmKcPYVpAqLqZPd55I4iNrRxjg0lG31tRKq9VIAyKlrH2Yc4sH+e2EpuSrKMd
5a8OUp5ZfypPUCu+6Kn+rZn6Pkj6tc4wLO79NKGGWgqne3NJO985HryvSosbXbVSS7hQbBEDUhIF
7Ho3irmX3W8WRu8Cyn2DmrMJ4jaTAuCPOq/KGMHQCrM/0QZgP8iRvISlSvUmHG21E1IMXyqMNnLs
HyKz3xJwuSZNPbekUujh6Idm96Sk7SDx6PQG9W7iVTL7zUmEvDNoSzQzVrbLG1OdG4PK9hyX2rFo
KuuNbr0h9hA47luBOLOozPpX6argiWDw5e9N1UAcZ7kIYn3zZgU/WRjWhKs20lqmO9i+cDw1rbl8
BqWipWlFRBcL9mQ05B6bveOk9a5uMk6CdTkSMf2jnCm96zMIce6E744bN/brpUgcxAmYMnMdWwa+
Ot8I/zghHviiT1ButwTvgpB4YFLekHWXbCq3kuJFpqKxeJxDtFm+brxzp8Fzs1vyQ56ekLg/y1uE
NWaZ3wjdjxCUKO7leAeKXu9wLid4sCAqbab3pZveZ9tCj2n/9FVB7Z2Z/TGsl04aDysqz7qSTQxo
/KQr8UZz7bX3+xPO0quR5S+lqJ/tvDsUAPGRU2/CYt77o7h3fKTsKdQnw0mOWpSbqWwCzrX+Sn3J
F2HVbz3DZhxws1Ng7cXUDAIsvS4RKuxy+s4d95qX9q8FdOreN/z2YvQoPUigdB7BvX8vhB1nsdL6
QSrjrlwQMMOKWAOU1Mzw3P+pQRTjyjVOEusU/ChS83WA4q+Gqxk1W06kxElZo9cRwYQrwzslKmby
or+6C9kmEVoUk6D/GZ/I6h3Mbo7hOWI+1Fwkfa4cxDbOD8W9BYlPJBaMTp4fIVrKQxM2V7dMPQKJ
PMjzvOh+nNxoNkWdlTtteci9l4ul2g+jyMM/RoRQlIS4UzHPV/Yqd2t6qn2xvGlrN1X2jtSLbXKK
EvrF4q7KTxNbmFu8z61Se98at61PxSf19XFVmsBXvzys0/HiZElWFn8au3suakeizud4V2TIzbdU
GgFjDL+Llf+ahw+5yK8FcZccfM3vtOT3E+/bxdJO71Uwxq5C31qM83OAAAKVIpW7Y3IbBXF5ilM1
ITPNTfTs5kVr8z6QfbyEE+N6ZdxP/jwRcyOf+HKJ7AwPQPNyZ+oghx4bnhUV0oXJtDoQRGvfilsN
BVeerkfDFfdd7209upU8EdKxHWlcdN36YHNSzUX7ZKNbYZ1DiUXMxQZ47oOW9A9byns34rsSvfNe
KDo3ouZpzGukutaTNaJaN8Pi1PsoeEGh7woDoXudTkj4JUxQptEfF+JSOMaFm/rFGCQJRfy2zPcH
9JV0AtLv0TbYckICXJhM662aPHS6QxULKS/zNN1JY/yUc0N0EbFcafalHEGin9ZJmkfBfjHFmSZ6
A1/IsMc3eU+eOgFxvf+cjeO5Qu2HIIflyHjznObOAoovcjDtvJ6eUC3zVGtROAbLdsjVLTfSOc7Z
jNwWobeJWsUKqrhKFSFQ+qC8V1uxIrH3wobqMdp6fadjdJLpQVn9na69ey3JbnLlH+6vfKNhCJPV
0cE5RZGWePjItzkH/F3k59ZdR3TgvjSHRRE0aJLS2Cp9XUPfODW++4y4KYuj2kVjhd0lXgsijqK6
+oe1gYvGqOnE9EyefgHXaKbCQ7HCWw4tqkzNQHESZrPsJ51b8TAuW+V8ERZF36c7sW5Hhp/gdw0S
YI3yLHATBdlicL2AIg6iaHYTOM0LEcbZzZGh168pGJ/Ttn4jIOGyOrXzRryLDu+WNHwNaU4vw2o3
zegG/OBE6g/0qLcdomJXE+aLKlbfh86d6t5CiR5icvl2BkM81ubtVrbjsV0eXELWiA96C4zglf6A
ZJ3KEHFp8UleAX0BaU4/by3RBeqmvqiKVMXZGX4Ffv+4ajRIzSKTBTlBhh6sWK1DYKm3sEsjrr/i
C9sLh5UdopuWvzsLW1tAzi5FCCQy9x5iukC6v6cmeG2Xyo2lRzD9IKvvWxJfpG6hmwgzkkHpIwrU
jOuIjY9J8mXM7KM0/EPTicehlC95kb9WgzinhpsgTAUPbh514FUPTf8yImyodLHRdcScosFIm+vS
jWhbYDm4QKI9asxTieqSx1d3KkIHZXjqvfKKP6ORzyxtQavMXTkTzULK24fO9aYUABil+luk8j5S
RAy49Z58ik9diGdpGLytcGsRZLhPM/XstJVE8tm5lK2IXwQ9DCy6oN++EZyojzpbSNaHGt2dVFzw
i1FDSprmoctRP/SrlUgz36zAiNlNmN7WHt1tzd2A8WKDDW1NJBdq7M5HoRFEd0V3V4TjHE8cXH6H
cstnwgcU7x9tdK09oAR1LI3YZ7IfCUlA3iMX7WyVfsHSZSf2nFIUQXonOvrzTWQkRh/1hwdFXIzi
GXpp2ohwlgdqnHnV8BPTgLTVnicMOdgfYI/dnYuMJh5Xk+HfvfXKWcWrpmEW0WC/G0eL5Ndxaw1m
tQ/bFMGnTbQDAhYnNgfLPgiEsInNjL2tl/xDWXKfV9XJqJonN2cSmzlIYqIfybgEIOl1vvEXp4oz
SY6swVRBMKzodtjN+ZBF9l2m0ovp3q1iGji3UYdoPQjNt2GsntJ1vbdcbyaVtotu7UJ89l36R0uP
DvjlqQXxJwI6MEh4KzAI2HzAmqOw2HgcSfnSfNQUjJ5mh7mba+tsecvwVjOxHbIsPKZCmMnU9yip
UYtCdFOrlv+1ouIGjvRvpTE+ysB+c93wkKVNkmY9J4ddJup2UfolSEI+Y8mNgouGWmtpejouhoJm
8UxSCnwYRdgcWzPSmrYZJSa4HWwSmV9F5ddxC28DKo45qE37JzyEb4XKDybncybaxPM7zE0Qnlnw
jhu242ibnH1ua4j6FqWILl8DIkMTR+ptiduLkUq9+dVy79oz4Pp6QNjx7hPKW9feoz1GB9Hp11kj
QCqMfas8VE3nLBuK3TTQyTXN63md9Fk45p9uAGjP4CQZyc52qj6dgekGm9SZzrk5GTy0Al0HeD94
w5cc023Q8xqmDpHG2C+/8JwBmxTrF6/1K5yzD3cgF1eQMWe1bh3bjgHA2UzfYV09OQsasIHMJYMj
kygR76ZX8TKF9BR4LgtscTIACNMwOyrXuhMmfU9FhwKcwtLBJFWky64NAsK99ISOy7mMb92h8ewu
90VGv5tEb5AB4zJDj4lPxHKcYY51npG8nvrA31g+UqWxGBH6+SXHDnJeDvri6pSKtDMSaFbP+WuZ
OJrq6Q5n1Rak7oocfdlCyuydVrz1Tv9clVjgBEfueMPFh26KXUPt5lJP+7Fo82tFQl+zGVBaQcj7
UXuYI+7rGM0ye2IdfkRBPaBjG8s9wPa8ayc7Ojbe5D91TNvbXgd9laStpY/mklLplgf1zkZNvUdj
7fxBK2K/h20OE23NwXpo2uwQ0NbKGQLqX2iYLUub6aUYXAIRjLaDatGDSTq8G6U/XuU7H6Y3wQcy
XcCdS5mKRxYpK6MGqmN5HZBJJVVD3XpSh55zBRFki4OZwpymLedPyYLBmSHIG2JY6P/OPkQXRz3E
Nmu5dSRCt9vOUlp653W9cdH9VP1ukXecoUKMg2GF7racivkIMzkecLgYD8HokzunmxIaC33DM+CJ
s0PxxLTYdo3/IdBGJF7pI7mvrRm1PoraXRORiLoEYffb46y/a82i8WIjstNXv++mH3tNl1OoSvnh
276PymBFjmxWi8aWZE5lkgcBxN5sNQdbNOlLodpwJyLDOYw4rn/besWag1GmJATImOvwIMyawNIs
6sIE3Z/+q4jYv8DL27EdpOgol3mLt6jeL25H6M+EuOV3Orr6kXFivBGruftA6YtgX9GDd9Kl4LRC
vHtVpY8dyvLVQRHz/zZ3hvVFEDxVoKL+szbRLT94VVtoNZRYnc4elOMcq7x8C4Up404Jc68H8now
Irf21mnz9t6IMIr22PlYrLDUFwOJ3qNlYJDxYLqZLnzjRWUFnv60ozfQYqdEd9EgVU7laOf7NHD6
15so4M+8TtOvwtfOsffqadfTi5l4bmfcryPyIjMdeRSmszrlkdXuMtxnBArxN+KSyr8qTnRk+bSH
4nWYquBAOnP5WA5BcbRabzjDXOvdQh3ZsZ891ESW1Ic5TNOY+6Z977J6/kJb+z5Q1qygojNWqH3T
O7SXjZkvvk2n4FyVQ5SXLEkjVlrXTEkpKHvYOz0RIKxhEn/cvC3ObuvONOU4DI1mYFFcZwdBXDhF
+uib43pTdMrTNEzdfef6NFGw5/Oy9bXwG3/fW5g7g4zY1cH3HjqHFa4dkAvXtn7AUeVzWxtzcBgw
rZ1bf2536zCs34ZrVBvLhatvJ0ujaS6qp44Qks/C9hziExns+cd+HlKrJlx7WliTiyB/jTg+Dv0i
MHwovytowfVzyEiy51i5Au9BlzP4vJO69Y48h2aTez3GPduY4jYQ9h+6E4pPNofw95jBBSzpnN61
0u3iLsuX93Kxs2s6B1CfpRdcXDWHW4yRYisdhUBhwru/2n1lcDJYHXNNVp7SphYXMyg5tbU37Ppe
F+9upJrHkhz6S5B5GVh/YV5cksSeymGe7vJgXX+VFNIkfj56T7kVIvAqreXsTjefS7usv3g+uEzG
YeNvytYdb14X1fAMrcS9RNtp4+Rum9+UMjNCMrPekbjQPHqRJBMNYc3rzWMQ57YiVAzd19UMBp4y
LHjDQPRAZiTTasiEkFt7h/oaBak5TGeWFHGMAulf2DMwR1cG0Wqem1NUZtpXiTz5kNOWhkbEIx9W
R8VhXEIy/opubBNlWkjspqVEUmWY2+Gmb88CfrVqVYocEyNMGJj1+xKm6xmrrLO1PCM9B7a6yLl+
8Ymd2RNJrJlxGCpsAXjTj7X7sga0C9u4ZdC4eR4L8c2s5CJN/cjXdYyJVhfnvm3Uq9Smi6QCfy4B
bvnLOoYYEmyfATJEsBdAvoEb+It1TQ2TdIqoRamFvscLHg3T6J76pkVu2GflR6mQJeyaog3uR+7L
XZt3KEdrNRoPLXKr/GBjlcOopHLu7lsMNkx9dq7LnnRQapANdU8zGdip6hYoOw9zDyx236grVqzy
VaTV4MaUZ1SXzluopUrFbQV0uCHtoAG3psMW3wZaNP857EP/WssV72TgBvRooi8OsERcKqYTjyDR
Nkh6xyJLLYpYmMO+7TCgl8w/vl66LUXF1QmrjPyxVmkdnZwoDpDN9kK+Cg8Fo0+syS4fmhJZNHpQ
6z1UanxsylsoND3L9n2PwHA3+sWnqGqCb0t3TV/KaW32Sqjhw64N58cQpr9ve7EcLSz837qs05/Z
lvb3KEz7RYbCOPnwykgQoxWlXWhEuPF9YFm56yqh34II7g0BAycyUEfPFT5b4f3ojuyUopshwReo
+F9hlbVfA1q979QCxdwS3tcfpihrUawIlbLr3YRjeVmRhl8b607pYBCPSCxpm3UDcj82fYCiZjst
I5tbBWt6dKOaI8rMBslQL7Jxyw7svIS2nvezsXiPOX6aK+QDQ0CHTviuGYW9mwMGRzjtqMJtZfXF
oZ+y6M3vymCrKsfareDiuA7GTnNgSDmdiBSuGWrdnMyNARGHvZ3Aac7zGvYHPSKgJDt93qM9cH+l
qrQ/XYIF93zazcnFgEv+ALYVAEZ/qX9nFoIm3VjpZZaF+2YwoFw8MlQoBuP3J3UrwiNtxRzylpTO
69ABG+8ibEdXWUFUz7kgla9eb1HhBe4iqDraxjNjb9FufMTRxXG/SK9/6apq2sIcYSTF07hc+lUa
96Lx9U/m5DZw1dq+CC1bUkd0Zj/QTzY/ZktNNd4cDGVC5mObkNiId0VHRhPFDuEj186IjKNpVuOr
vSjjuGhOpDgERf0gJvR3Ni24x8c2AjRG44D12r8zDDtBlodxp3lMs0wSPmFSm96urBPWLW50PGTa
1RDbrVGCvKfmQ+nL4BbPjNCTTJ7+jloL+4y71eQbtZBpck20idlpeswLgB9OsN/Uq4FEt5Zz73i6
vw6yk68tBhaPZo95Pa0KFA5pkzC2FhVz23BEXkd+F41tc5AGYGv5ZO+auV2RIGGwpw4AkKX3GGzX
EvYeTPiVpS49T/7Unlkw+51NRMzLHBnWSWPZtgA2HO8J1Kw9OdJZELy5ZPVEOFwqRfzGhjwdJJVD
zVXhAEnmsgtesjbNmPkNMV6JuPff+9bw9yPv6c2bveagZp3U1TI6G/K+8q90zQ3jvp1xdN57qLBW
omiKD6TpzTaPOrIXK5gnbNoiug0YqIAnzhBv24vR3jsA3fptHDv/wophNfeL7dnOJl2XtdyuMtW7
eubUubiiby/IUBDaOmVDkGRotP3n0HrFD3BVxSrf5PlZ3DR3dmGET2OF8q0aZPOzFrIhg5G2E0aR
8XWuJfdEFbmf0zASox/QSvEyoHc8aJSNxy6zAGCRPhj3pNBUlwHq+iF1W+M4eAW2DcIXL63XOXcd
ypW4N/8nd+ex5DazpO0rwgl4s4WjZ7O91BuGLLz3uPp5oG/+c1qcZjNmlv9Gi44QCyhUZWVlvgax
tSQVyzuqTKys1pK/RWYs56u0nUjyZFVrvSTo+2fKYk0CGjpovCBPFAe2pupxP8x8QLXhJiIq7RJy
nmfWx88m10kMqC6tzrHVPgit1T7NTU/xZYRPfZ8RakJXmhWWAnT7/N5E5QSnlHRYnJf5wkUNhbLJ
8p80D6rVkE/IUmipNHlCJ7B3mqqzRFuth2yfQsmDQtjd1x3VL0kb0qcWQruHKIa8pRsIb7s1ldRD
SKB4DpPO8Al29Uq1zMqN1Anyk9YGAfYopowmdcTxIPWV1+lUjYoFv8N3VbiSle0vY6C337aCeNKt
cT62oiH7UijLYNf17oCADpcn1WjA/YqpRq5WFSRTQ40MKxC8WJyfEPl9quPz+JAZZeZBpWtHUNMi
rO2RTeVj4DQ/A7vRkQQ1hqGzIy2rya3BrtYQ+kxhM880QlGxgPhVmOVDzeEHscWo3dQM8rcsMps3
gsywV/VpPojxWdmF3Gv2Ua7Oz4GslHZr6OVbEtbyF5QBobzR+vuexoX0lJ+bn1AyKM4W4dkvKans
ZZXWGfAsJe0dvsTsdH3W70D9ZHc96ljf0PFaz4o5buWaZ02TooOY3zfVhkL0eNJzU20dwJVLtlVF
ECHDOs72Z25YMwo4p1gTiUBqVu4y0YAjB4a19TjGyh9CrvfPRCGKHVxRV1ytyK7keTdJZuGKSoDw
a678TNIphYKfySFNkUTBMaIep0XlP2p9HY2fxCZZKV6EWpV+6SDsQD3ToMNkfPK53g6HeoakGy/6
XCAx0TSq5V1qxDXLRH9V1NpYC0qv+FMinU/RUJVkvpF6XqHlKiBzqonZsUMEBpincEyjSv8R6OI3
xCXDF6ug7lUDR9My9FU0eD4uVy5a64lFroS0fpF0iFWYSKSBqgRMZ+t8bEre8DHjmaTLLBURBJf5
giYAiiLJvNhyxI7RdxtFxOMvGfLDkEoATgXhoW9qZdcn1OO4/g52iJeqLXbSHUTI6TWPaaOMJF6A
nnltg17pYr3JVHf1yqgH/XGUg02Jxr5NI37mJjpjfRS7spE9B+f6uUrnxahmEjckGdtJAbzV41aB
2UYr3AexeZfG5XGAREfNdq8U4ts5z3dmhYmUnG5GyXqIx/w+HiCexHPGVCiQRKzzfdDVxoukzCka
ND0S2aYwwjzQNzGZp26Lwyi+knZCyxXAYeftw6DDhepxOfVrYXzissG1HuF0fSCjTg09+wEbCF3a
eAIhK+t1D+SQVPA7ONiFYhlYhiOgaL9qVC3DdojEt/SphU3bUVBqYP9N+ToQ+lZzqJXOHJnKqxUl
rROEM6AdK19KTeXwAHMfayV4jDQ/YS5TzG4SBQjrFD81EwxGSvHneD/qmI9Y45Bt2kKj+2ua2Ru9
be7UaVP7laLR++l0Gu+jehS5WwJcnMq1xb2tQyZc/h2XIy8hFmfDLmaYCoMiECWbML0Hl6EeuZJS
7K2tCXKrfp6PPbFwNRoZhNy5f407uDuwsc/unLSU8rmZb+QxPL+IlS75+mDRMARHzaUBZTi0a2Q0
DWzctQdfanIOKWB+5X1QANdeizKdqrqqEyapoKc2ANRFn3j2RsWCX68vbVlHCoaW8rLYLn6yygzQ
e052k9JMe26LqldOVEVzrsq4ZoVD98WibfgzKULqY1MVtG/ipBUPYPNHWkUSfFvElHaUgnPR1bQC
7aMZhSu2RZgjgy0gVtBCIeWoHp5h4NX7BtzNN13oGmp8ZBmWo0lt87Mq23E7xnr4GhV5sxtBcNHn
nSJtY9FjXqHV0SuwlHVum30EAr9ErhnEIFiYzIG9w3k7R2naOSJZBwWWaZAeqb31z13ex4uue6Yr
XqNa+X4aJaHwgnaUz1tUFARIwjOuNT7t+xyaMD3YR6CYMXQOQz0Y5pDQ60+EjTDBm1SNUXqgZVhR
TsjnFTkp1FZdBv89qEG2PYtRiX+nIsEGTrSYW9UkR16SqOaLFhrIXtOLLNgxeVi8pLOe+H1BIO6r
Kr+XRknSIJyjgiLPlnQgYVQ3FK7xfFeCAnKiVYgkaKE41ZafpYPuUb1FKHtYrDxTS65dHe7AViyN
pzQ1KVBpYRAfa+6lO9DskY/8HH0obrfR1KocsPDM9HNi/JbrJDrNqTbQ2q1L5U7p2IBOrwgd61FP
d0YuRfSL2uouhgr6StOtXzglgqsnkexwYvN+9BPp+vN60aD29z34YxkWXiUAjx6mp1zrimcd8bD1
BJjCxgqv9WddOx9F6YxmWXgfysWbkkevWqVTlTBDE06m2D9m0lysRXLXL+pcyCf0u1uX3Kt/a0JB
hrgXC/sybxDCRKIOH4bSSk+AB6PHCXzpPYDJ73JE1c6j3FdSfEo0UUVzA94nTD1sR1G4wEdNItV8
yPNEP1VqYrgGJAoD4X/D+jEs1I94Knra3qis5hMxTKhE4TckBMDrWhy+ZNxCfcKBsglqVXSSIEO8
G8nZkK6opB+spghBHsDWK7uMq0tZS99L4YyQTa9pe5GewRZSZ36cssrc0CrEv8XIv4fn8jE9iwW8
Cu6LVFcZo1rWEhwZ3h+RAsIXSshqbWZeLVm/m2Sen2I5lNE/i34pZdXsBCPFyw1xrAOCSfEdVWPz
iY45+FSz6+4nujqHKE0of57nlt4GnTE7FBPrURGMSrU7I7a+ccHn+lRx+4U2mOn3o5xTc0K5oEa6
KuZiaZhTvg6HxIT2ZWq/WP4LpaVVX5ogD9Zc8kNKTYLlcx9dW3E0rzstQ4wGBwbD7wUg2YqV01xL
Swm1gpB2kNbWIPNNdJSPudWe0Q/s9HuxX3qYXOxgj2aR4USJEg92ikpB4CB2TvEvlQJtQxFLOmW5
WZy6OOyOsHuLQzyECtr6YMU99KylDXd8OgxDQrEqrZrfmRiFr52gTZHNDKKrZA2C6RVp9jxT+Xql
GkfprCrUfcCVEoG7svKKAVRQGlBWodlpoIKRtnfxANmihLjsmC38p3Ollm4NfNme5STf93Nx3qRW
SkdSromylgFBG27hUZmQ+qswoXLELJd6O0EKDRRIRqNCJpEbMCQG9GfdK6GKQqOVKg9FmUwHNI1x
qS/N6sUYvApIgnMu25N+hqTWAVKAOyY6JZAmr+gMFQkyvbcoqQGFX9ITQNgzVZZuEkf0AhQj2qVq
n+70vp3A9UcxCIblyow+EyIm6ritEc14pbYIMgZSLp59yQ6ZrvpOMspoxc02eZ5npb2bNMT8xknM
vkrc8lZBMVdfzrDCXvVI0H+qWb3kE9CyAKbBVRthtueI5j/XZfE8NJk7co+4M6em2opZj+WUOAvM
caUeZLUd/S7qqt3UFMKKljysHzjDJ2r+vKukILTpUjYSN9SVz9BNRFwCE7FECgPg1aop1OYboHJ5
pn9vnX+GQWisJaVqEdRBbBLVjSR+RMuSliX4w+FAF2NYW62UdSztetjLgYy/FQSCFKElK1J+igDu
XEr8B6vPMMCt1cAA+UCtppSXvrkA7WDb9SSXbbPwkQatRHyVNteTJAEWwI7H6yFcfk+ycQmoYjT+
xK03P0GPRhkELQikd6BTVotnkA388RfCqIKDO8lTL04gWqR+yzjKLqG+5p1DSOLoehbVWwNmBeu6
ADEdBNXDh6RpHYtLsyfRLj6MCI/hwZAV2k8NDwAElcjnjtTU4mMP2MtDbLvylKreVKmBQ0xA0kOH
XFVHOJYBQv80fzGoYJsIzQ0t6wthcWCwBlV2UdEtFQl6U5YvhKRRVB4jwlG07s5h4AxCnRebKIZ8
QjIiWz6AlNpTwRfgtWLIexPPuMDualB4N7yd/lYd5jlMDdtvEWF3kZ6eIV7oLUeRFIzIb6B+GY7w
+sKw9SKlif+RN/5fgbn/P3UiUFCw/tSJYPj2N1J7+Q//bUMgy//CTUDUDOkfaDUw4X9sCEh2/mWx
MVkd8G8VegH/RmrL+r/AnlqsGqDdfL4FYP3fSG1Z/JcGqlsXEW/CsX3Bd/8vkNrSAlL+D4hZkCV1
8YuRxAvwch9AKxFHER7QXrob9+YpW2NwT0ti1z4L/rvZOP3za+/t/XiPD8e4WHZqUGPVCVhtr993
x/DFRsXz6+e/fLHD/t/j41n2N/YayaVIEGZ+WtkbDzhjvRb7whe/B7/VG75L7JIPnx7U9d9DDBTb
2lluxH0d9smpNSbwAAE38LirUf80wBW6mVWP23QQ1pPcNJtuis7roRFHP0XLHcRKhdtlN8JbR3PH
SdLlkq41hludk4hLt2KCfMi09VTVOplsJVEmLVMfhWfTG1QZ0Rs5Lr1ugMMYoC20svA9dg1dNTwd
ugpxokG6KwzDlUTEeDUl6vzwRaDiiG3xe4CK7hilpgJS6jJXiAj0BO4FFE9VfsLvDCmWtKxXOhXF
HEAv16UHLs9raDWltzAPgPDCNs3NxLSTXqg2uogDZDBm6UlMxR9IVWPMSSISP8oR8hom4mlAePCz
7Cn80zcZ2p9i0RHGqaGsUEUNuKzKBUBvU9k1SCOukAnKPQwvkuO5IdXG3IU7cIIYzjgIq7Y1Eapo
G+nQhzqAqXpSEZmIhh1CweU+ocFuC+dAcYKpsRiCOlWbZeYPI0FnTlNT0cnQK0fSSwg2iWjkK4xb
qh1WyYMjn4cJaC1CPllM2b1QON3Ss6RsQGB/zaSoP8QySVIO2231+Vr9my7wn6W67I53bgLgsY2u
m1iq6iFa6y7UG2Ulu4l447D5Yw7xP3cygsN//76BKApqzfw+groUafRD3HnjCXqYLXRbq3fjhzDf
IWtlAw0GwRG4EryCaJsjLto/fP6KFy5p/3nHxdHj3TvGQtef67FC413aC7ynsavn9dIvGRsT4tNO
1++HaGNamwBI2+djXpvW5cx7N6R1xhKpEFJlnynDQDmkl512SmKn7nhzXa5k+glj7wmh1Hifjyhf
iwjL398PqZsV+EkkE8wq8qygeaKV5M2N5YZVfKD47uWZdcwLhZZUnLiJYXzVVCTVwnoucAFSHapM
kQaGTHoNlxsBkEKwXaD6jOLrIJQ7IsqNufnbTOM/n0P++0GNttVTNW/mPbcABGTuaY7ZqmugGxs1
O+1nJ69vzMjHp4hoXZwiOrA5PUQpZR/3CJ4+UdvCy1emp/vFGOxG9xXQtlyfcJY2tkPqRKgxgA5+
NoRT263r7LFMTp8/ybXVcHHUNC358zwJ015Fs9vtBtwa93r5HbiGZw2bz8fARe2j8wwe1d/TKkmL
gQQuNHvF5pq6u4OCvkdhxdWOyaHfoDFkR062wSXS4UruBTaXcX90jiDcVtZ95T/itbeZvMfaMY9b
avl2t7t10kp/W+f8+4tf+jWaaHV1ccOjSWgXiVyMbW7nGcBjpG6L3+jAzjqOCVsaNuia2dX3z2fk
ShYBFeXvGRkx6kaRK573QQT33Ea4s8HJusCOXWuOxTNEh3mnm/H/zozxP295EeqaTsjahVm7N1fB
OnQkG2icYxFNlW3g35rLawHVvAhmiGelIfT7ea+vzqvuJd9QznPoh67PjwglrPut6ZcOIrmHswfm
2Lkxlcs7fBDGzct4ppHAi3o771HJhnX1jaIGekS16SOs3aJPxg3U0J4QoFYias9wtqGIcAdX5Rur
27q2hC6iG0rFRQ54f97nBhodXfqCOv2R4rtv4hSMrLgTG5seaYXirQkQ1a1SVDmRSdeMVRUCPIuh
2EV8F23YiDEE2FrB50NDTT7ZJflXi1q2aU2wFRCcQa8fh2NSX8T7Mfuue1/pW69qNibk5njfFA+Q
PmSjh6Gxq2bF6YqtUL404kMXL3aV95H2Gk8dTJIXqhW2aN7LPCGmHKiSi6jxBA/SdKcMXOwAOU3R
D2NKnea8Oc9fOnOVJvIOX9NTXARbRJh3oYApg9FyQVy1s+malLcUjEjUdjM2A/7zhi9Fm6A5tLmO
9EZvj8MD6c4wHoADOuVZ3GjFQnFQJ3Ctj6htvLZW9zb2HHOIIXpKq8GlDn+EUneoytn9fK3IVwKR
cbHtLDNK224m7JqraKfJtnhId9I62XWRk5+kdevN38wf4n581l/R5niU982NgH8tzlxaI0Xd1HdZ
yMiBcJKp9mAmCHix3mAMrL8UcuA0Aez77TJTU3UQlbdRvv/8pbUrId642JYIL1BVzep5P6bdAeC8
g8alZy1i6F04rGqzP4G22FiUX9X+JQd/YAnUxE0KuCZaG09BU31prId53OV18xbiJUbFzhuNJ8r5
dheffVGqfGjp9ixOwDxWleilGcC7mgUJEHRU+1VZJQCBYWXAwzEDfGCG+EDM3cZVYtdgsSQKxUZy
nIO9dN4GdW2fk6/1uBd1VHHBnj2ikW9nxRrkpAdmbI+RIf40dgnD/fMpuvZ1zItzX6RVZfYtMaRr
CrCWABShiEJpG3K0YLKDlH1t0Xgnalj61qSAY2gQcMC3Ctk/vO6rTmbXYshFPnAesgj/RfY4GEIn
w3F2wJRZuPF6f8omH4XIi0M+4fwFB1nJ+6iuxLcxDud1Dcoe1hD6D3Ft9fQQzxr2PKCn6hi1KiNU
pG2KeRBvC2wX8BOuBCgV2OacRL501sEznrseGWLMfcqANjEsvcxpesQfZksHsddKzYNME5klhLTF
jwRtz+HG61wJ+MZFNjFjCGO2AXNFwjL16NOBK56RXxh/3FgN1wZYNtK7dHU00y5XazbMtB2Olg/y
3hMcwamJD5L3W/gZ+eE2v3V8/V1q+vfRbFwcX9DSJBVt7WkfBqtOOr+Zqu6J2T13rzPVLrQuLRBw
rUuxVq13RXwHn/bz17z2lhfHFsYTUplOZD5VvsopttPUKYS7xUL2899X5I8PZmP5+7tpROp7MfLA
CijzqjfRM7/+aDaDu8Hd88XPtsYu9gGX26NnrnP7RF3Tkd0fktOuKEN/T75zav/8/EHkZWF8sPyN
i82l92VriWdjQnnvoA4/psKXijUcpugte2nu+8jXV0CngCOZdr0StuCYo6f4IIirmjoE8g0QOn9n
X/tg3dC62nY3aozytS9/sSv7oA6EXo2nPdB6epBvifnSwv+a+9X8G2V/VEFHx4K1eayGlVZu586N
QpSnJhuSlnDeNKOrNVsaSpNxiCh/a7eSxWX8D6ZLv9hfVQByuov5brNPPBC+dX7vZa78qpO13fgi
V15dv9hhsqXPi9QMi37feO1+eGgOgIFopexiN19bB/1LdYrXqJc6nS2vEF50FTvwpdON4Zfj/qM3
vEgDKCCKOUB/Nnj6aoWrFr+FAisFpFPhjOjyas4FziRXQdgWTauw/JGu8VyAJkrPW92YINCrezX6
ahmaW+t2892sEMbadzdyBeXa7Cw79t3G0VDtzEYMLffnswia6NDetVqLFckOZmHfPwOPAUGs1PgR
YGzSb4OVjovLBOJoJUZHxA8Q1sZCYcxfcK3SlG2juwJkXDrwm7Q/wC0YsgQi0anJjyHORpiY3Yhl
13a8fpFp5EYOP2J58NqHOO+ha2kjhmXTO7VnlxjmAopxUNxyWztzgg3IuI3urtCwdqDDbbkb2CCL
Vv/Hj7zM7rtZ7KVGm5ALJ+2Jwl2tjyvD/JrB6TXuI3E9DaLTKce6sOwcaa4SYOsEZrKJEKtFTR11
AHts/SB+mztOF7qZGkwY2q+0yblR9O6s3A9IjIu0bW6ES+naoryIx4lgLKCyZduRe6BW6EtckxEk
/14dafDi56e4lBTzo2g8g2eoLNy1tp9P1WLs++F+uIjUWZlW0BwEaV9kbrems4xg9lbOXOBHFi0z
hMdWwDud80vzmhzVdYysqQ2wJaNec4dX4rTOZj/+Iu2C1hsfJ09/zO6z3+ejLpzK+FVpJM+8scKu
JWr6RSjPFECaZ5MnNVeKO7sQm3waZo6y5ZnvEjffhp7mfj4r16pW+kV8VqnMxnnHWNEREZat5qZP
5R6RfFIBwcmeQDSsVBsq6CnZBE+lI+ws17gx9pUTS7sIwWgIpCiYMbS+1fZUAtzRi9fzwbiRbV4r
P/y5KrzbG4Byka2FSLS3APQ+jY9wb16FXzrFj0MiUGX5fAavfS3tIs5G9GMMcBbSUuWA3pgZOHi8
QBo9jIAAPHkDTaLdkYvqANW8z8dUlu3yQWzXLoKn3suQi7JA3mu4FdJq/TLhd5H506r7LZeOInlc
RT1coatHKGPW12/cNsy7+plNjysPOmwvYIWOJcR8EtvIHveq4TQmKgZPnz/fhdLPv/M97SJGZnMX
GprEnIzdKvQn1Dwyr2/82EDSipQIVGUl2PrjbD4nK+ZFG1+p1pTO8CtAnWw9bArwvc19od8JEGiO
+a0qhrSExY/mbfn7uyUBa25sIpnnCvsV3j/qeC8T9R41SLqdRj3yLsLMa4d8VoNrS/L989mQrkQe
7SLoYZUtIhx3lvbDdkJhopD9BgXAIPgydB6NaA66H11/irR8U+g7/HGgI5y6DbrfQ+YXNxKxpdX4
4atfhL8Q1LYw6rx6gfYhHLJqiya7ZPm0jkq3RGmA2643Cb/lk+hriSNApQ7czja1lSp59SHufav/
Lcon0GC6ClLiHonYKtuWJWxfrok4atjQeAMIlVhzfL0xc1eyNO0iErbCGTmfJTrBRXsu3e6btJ6+
onKcH+MbW+laELqIf/IgwiEHq7837yX3abTVO2i6N0P5tWqhehHjDECfQb3EuHijok64L3bpavT7
DY6NhwiEqN/aFO2Ir5vpJHmwRbIbi05ZttoHS/3StvxcA/i2EkaeQDUcoxccIB9KF/vS1bQGobOZ
/exbepJ2SCC8CAf9VKyi59HpX6zt2Q6PrH538IMD5btN8XjzZLuy/5ae9vv91+bWZKEOSUh+FFAz
prRy1B2KtBxsX0S32HDM3N3KMK91gdWLIImbdiEWS/xHMUQAHehYD+ULsjmSFx8i9/MVei3SqReR
zpRUATsXBundxMu2li97xSr1Sz93zdXs6q5uhw/Tpt2pbrVHffPQrsSddppWb6lXPn/+EFff9CKs
yUGt9zUMmL3iY/Hk/TJW8A9WwuZWlnAtbVMvItggi13aLPEcVVB7ea9mpbvmU+SUtugio0n2K/g/
wxt78lrAVC9iVZCiOmotXy48fy9NuKQHSjiR07hy65DrK/gEb1vhMVyB5wELHB6EeWXd+KLSlZLB
n/7OuzMiFJJ8KJc8MXgpvg0P82b4Pe6Ntf4o/iiegFX580v3mP76/NNdq1qpF/EnOAPArlVGkx1z
pW+fHlDconHxoPLP7Er+HUI0dxhW27KbuY33gjCmY96Y5ytHgnIRnGJLNmerZuzEVr3MIRJ4t7Ii
5cos/snC381iOzWxqS9LsvURe1NXs29S+hDtyqs3mZc9pG7jBD4sU0dbozZng5xgy5x0u/4mu4V/
JulGM2dHi4xrqyve+Lh/Xu2DqPjndHz3WKoSzW38z3YVvdwf991Lb/dbyabxsMH41I49ddXB6fea
F5hb9vi72J/vcO3aj167WlOB2MCYWcGu5JQY1uEm8I3NjaWwrO6Pnu0iXs1pUifqsslqH0j0vvO6
1bwuvWQl0i/EI+5QH6OT+qV20kO40lemE/mfj/wnbfxoZO3vsFymUYjzHumkaB0Xi8vYOZtuFaOl
ZI+CncN0zA5lASvOlzn976z6IBSnAdsayjQv8oBXtQdsANR9/oITiXw/Sg4VHACjRuUPguA2OIhn
vhp/hVQUwJWNkW07QXo1rfXYrMdFuMOG7ybGv7ozovIJuBY0mdysOwUtoJC74KGoPFNBcMb+/I2l
K8f+n6rEu3WAoi9KExpz3TmaD1F3Jfk0iLzuOfBeqdKtxpXqi760bXa3dvq1usGfXP7dkAvUwEhE
hoQ/uCnscPUi8Z0xKXBlJ+QQDH3gAvYviW4w2syeaZerymvd59ErV1gKbEL78cbLX8lH/zzhuycp
MUQrpuXGIt3N+8HTV3hA3lUOsmG2vGlcsIgb4746lYf4cGPEa9HgIo9LhBHhoGXEMkC+z7iLhe1s
n5TzKmyA4LhB801i5UFjcBLPVEHp3Njv1xJ+5SK8ikoJ43z5ztgpeNkx2RbORrv3MJvzHm9t3Gul
rD8l2XfzGXbRrEslg8grgQbSYUbr8Efa4S7pzXxhXAiHk3DsN2OMnIxbY2237h96R80cHNfkFwnz
jK8Keh6JK54wm25wyCKdPprDqSMvb2+t+Suf/U8K8+4xjT5ArmQ0pf38Q/gyP9HYogpU/+Q69g2q
nHpXZghG2tNGeRw26vfq9ca3vzbsRc4nWWLZ1su3r93sYfo9uyVBLVxCPVhrt+NYiymAYqx+a7Et
UeuDaHaJq42zloof2Nv9zKn966w8dtV9Qh8wte+1zmVv0W6wW5xhQtd6uvGS18a8iKAywjBxilvI
frq37riUZ40f/uzhFtgdpNHWVt5qImKCY4N+iKIbRexrg6p/h+0BCtgiowJ2bHyTtBcrgviOu86N
V1r25kfTeJHztRjhGXXPNGqSnem2fAgeSj85qI/iF+xnpZfPh7m2OpbD8N2iHEfYxXqqs0Gn1OBC
LiDoHSIG3qJgZ5noc5VnTpIxvjHctXzrT9P83XhnA7o+NuGI7L0YcFSPkItfqkN8h0gQyKCnet3s
5y120Xb0u1nL63Ir+7Ss3PY5JG///JWvZZh/LovvngGmwQw/jsUy/Nbc84GLofIlPsXQIFcIQ5S/
lW35UB/De/3h/zbgn1Pw3YBo7Kc6SjaktEfrh3V+6gabgXRMyixb+yW/yo9Rh/iEo/8MzqUrff18
2Gu1xT/p/bthw9zA/tZkBd31j8VDu8xx85zeDW62mX9b2+AxX2FfJ+8KL5ltnZtpdQc3f/356Fc2
x5+rzLvB2zPiK+cU9SwDYfOhfwirl67RbmyOa/f6P5/23a9Xg1W1Y8Ey0lfytt1EHqxueyn8zxT9
w2/fvonr2Zu9JUcsb5xlf64EH2zIPwXId2NCFQ+mHlu+PXOJdeVeBUSJFxZ3e/TKTtlbpdoUaZ3h
Tnw9vxrb1nTy8iXaaA/DsEb9HsTNTDM74iGjw/hbeUHqr9ya35EgGF5hocu78D67scSvTf5FZCri
OYC+yKMCQPGSp+jGWXIla5MuQpLQdRA4G35W176cSz818Ax6CL6KZxfbFGlafb5yrrVS/+BY3000
JLQMLekl8v2IHuQjwiq+rNnxBpbY2cufkAHQn7SDeafawbPupjZHCmWcI/BZLgmHwhfor8Y32hbX
rt5/qtvvHma2hFCtGlba5AEQZn2FjuikPuqNtu7+UpzmLvQiv7qxa66Bh/6UGN4NJ0xRYyJVyrax
Iy/i4jH7oQ+509fdEx5DDrRzGxH2LZIuXn4IbqztaymUuHzxd8OmU6MKxsSX7bbLRUO2ZXEdRU5y
DBHk3FkP/a5bSTv5q/yEUslJcNX7+kezC98QY9jgPh7qvqb5WCtts0N9N3rnnRrc2OpLmvLBrhOX
g+vdk6lNj+9v1LIY2i8p0i8tsB8ZuF0sinTGwhuj6NeGWf7+bpgOll4Qi5K0T3UgcmHS43ErHJBD
9RLjxxmRIyM2D+K40UCut0jLxeC1zZbaSPG17h9bGZFWIJZoDOCFtxYjFisA4jb5bmT4RWG3De3d
kdoj3nht/FzS/UJu4V4AzKQgqDqH35FByiAW51z/zmPeuRVWgshRrGPTX6Q6Em/IEY4U5W8pTVjk
YzRlHQcvlmHrgHiBHo7TWx0/1Shb6/jcDtIKWxh77vrSRsgCHYJVnL4m1V0C0wkhAP+82ECrPWVm
tP4/37Z/osBHX2q5fLybwhI9PKkbMMKWfqhQ3EtX+I72cv3YbuVulWH558yo073eGO3aB7vI+LIu
xTwDlcZ9LXwf0bAQRg+YCwqpOAU13pif9HHdHFIdp21IHJtOSG26MCk4i1j2P3+G5cU+euGLKCu2
taEVZx6hW6R4Es4E35Dh5FX5jQGuXZPFi4CL4xtGIxNTWvu9O3nJGmn9Q7vuvwueuvkRPyy30nQl
7/AUvgV8utZPE+W/P6OK3VudI8APWBvt5eO4k3bxY7BFSmCr++0Krsi0y1efz+C1cCdeXEzTMMVw
wICaMMjTkzadN0owYswZ+cOELWC8FCDiYxWqK8lEX2FSvPEcwbz8OZlYh7fKuhw6J+Li1tZvKuDQ
SKdcDn3l86f7uGeDY8bF0+lyi8B+TlSMzQ2ez5r8W87xqfLUxCvwwUIxIUWCZkAJAWUMu1K38rwW
kw1GygVSaAjTUk7L3KTeR1TYtWRxfd8WuOkps32ODQxv3QpAVFdNOBjtwXrE7VdV+ZYx7bSpqvLL
56+xuI58uE4vLuFZrlZqhybAHmXL5qB8NdbKY38X0wN0lexNL/YGzUE0u/c89VnzukeQxRKSDs78
fAY1DyARhYob+3bZG/9jzxjWJTWsyts46c6sLnP6VptPHcq8n7/lh7kJP3xxTkRmUcQjnlJ7bFXP
0ramcynlL722aaxnLSq8rPY+H2j5wY/eYAlI78JcFlMnbEfeoImg6qAvi86GFxs7BI9WaXhoxt+f
j/NxPOWNlrDzbiA0WXRs/9gbNGvuim/VdngO7rEh+mZ+mV/6t+TGF5GXjf3RC11EUoDkeNhpzJy6
wlt+n25CJ3VNd3Yssg0dOA03o95GXGVXPqdriiSvt9KOj2MNr3gRQXs6oujeMXR9UtB8ACtNUTh4
Mx7yNcpAP5RvOK6d1dsw/mvf7iKeSnU0xtryqoMj3HHT9WZ3XId+SuUNZZ9V5H5FfMEZvVvtqWvj
XcRSJMKn4TwxHj7oG8t+Quluf4ta9nHXicm7iE6qKXQa0luU+AGpTEeUCOx4PXoy+eHnK3BZ0R8t
jIu4ESIaCl2LBZimb8rwU7uvNoPohv2N8snHwd+wLhk7kVq0A/7h9O78Yjuu67tsi8a6G/sU63b9
rvUKd7hDP98Lt2hrDru4upHt/Sk/fvBml4QcDV3yNlaIiHyVL0jki7Ym2/N5laD5qK1npPAkFEXt
dI3Gp0a9KvUadHe+BtgjdN60Q8elQjyBTu60WBQ4hhvdKafPJ/3j6gSzchFfjCGuyvPArFdg1n3d
Ie37iWCv8AB7bWfdy25/6FeZi73Mf3F2ZsuNMk23viIimIdTRoHQaFkeTgjb7WYupmIorv5fcuwD
v3yW2dHn3cJAVZKVuXI9Kxe885r1RZyBM3OrN5hBDqvrHOavkk1TNMa13exFD9CoGD5afOqeeulL
uZbX3FbQT89/EXIYzhu5cLtk40SnfHN727AUDzC38Y9BbTmw0+RwaYpEXKHwUXgcT9QvA+kJkiA7
DzEgvKk3zG4tJSjeCGoEvKdd1srR9/alvggyWgr7teaWFioS3BQvlXdzCYJpynbKgmSbrBxM73xI
/2eaIGcRZzQ4JOeTaDHYERXj5vcF8XOhAytwEViymRNpliLtAYAje4GXe36WBKs9RNJLyTxYiGeV
3Q/wO7YU8Hzbh1g+G8IJJxXtcRgv4gY+H8W+P2DKsgf28yRQb5YdgOI/Ye4OLEkaudAaBYCcdhvl
Zn7+8PvffffBL+KVHEcxY7doC9QBikGxl7miD72vp5//7QrLqYAyk+oacPRbUesjKm1Zqs0bm4FU
9gCjwK6HmOS6Opr8c+lBM74QZ98SgKIZC1CeR7wHzLE6w7N2wFHuTH3i5v58Sq7RA91DTFq/VSv7
8s7najm5BOom4EJ8dqt1NIFATEBpIJr5XK2D3hbQD9t+OZ8E61UQVvFVgeUAltRTgjZzveNtBDXz
z8obuhPMlnNIWZTKROYQ2W9UMmx1WBQPpVmoHmi5YGj4qRGKD7DgFMcAX2dXPgKOgDbppl3Zlveu
f9uu394ZPN1lvoFlbIiK1fi3eBiCqLCGtdbKLST/9AAXoUWIeQZ/Uo4P58N0iN4G/4YEP6qP4zkO
Rjjxe3BrxQxvNlvq++8P9E5avZyviGASzutgfYRDD1cXIG/Qra982AbB6ehfipVY5stwA3OEhKvx
yHBsfy+2ibzylb/3sBbhQGcKoLYtfjeC7x0dOnPg9gl8qfO1D+edCyxnGGreqI160uFBAZ7Unlz0
U4zqTWicBisKhYDziFMeuEu0pnS9E/KXAw0dyDYpyw0+hDW93U2nRmps2LABdQWsqgjnPrTzBcx8
7qtLolxIf/p9CdxZ0l8ls29LWhDnIVVuzxHqpkdsmF2zev7/WSMM6OXt0X77bU5XxHKK8AjjPbtm
x+oqoT0Jk975LT+sHePvxdHlxEDRGsDtAIMXJr7sYL59qz1Pfh6IgH83KB+DnZZsmwO+n3oMNM7K
6rsTS9VFIIAZydwDR4/s3EffpXoE8W3Tv8Mo/d9eyiISsAguqvyI/EYzUGLjFQvzOvJ7r638/L3D
pyr+98V08HOc1JzdGqqsNWGxOIzwtzShP4cH2zmCt7jbC3ZPV2LAz0IBLIRFEIB5bQMKBD49GrcT
3pXdiAH8zIz95BSV6MijChpCmrhytR8LIrjYIjIwSrQBfvzoUOP4B0nZSuJ0Z6MsBfU6P3WtwEWI
zmpnUnblAMZSrooCpNeKpl668wVdauqrcmiNMdfweQlq6FUUzLilAb2Qo7aFhiZQTsSuD7DXVCuz
tnhMu6huaicQmEHZf9W3nQNzMX9Nv/ZzMxf1sduD+LZ70WXSRyO7dQ2gIyMuH4hejsJkdKm3fYiW
jIXClgsux17djJt+w9nI/2wZyinl5fddcCcCL3X4aaToVBhxgmwZIBoWJqzHAS7P2BO///6dTbzU
0QPo1KUNBx47TNZDbg+TFJM7Rufff/xnXxY8vkWI6KuB4gOCX5+L1zRM6HYCkfp1aK6RaIO3UUCq
A8r8WlvtXrFlKYNnnAqsJDfhSIQ5n9nRT1lWm63gz4mFHmSK9DLXbR4zVFZxTdY6tfcCibIIJBxV
+by7dU2b8f1Nat1RdAfVbfwM/AsYJGz69il6xfH+92f687wjnulia1NOi6QKHqlhFs7QPk6GWZ01
FzZEdrsd3cmsL2iKorKlHqe/8cv0lh46uNJcu+Pv1/+5Yq8ZS8H5FAN0G8MWKpxc/tpf+30cSHu0
Km3FqcIsQMX1Q4WgjJx5u/jHrHApNVc71A61Wx3lJmhTtlWgufmp3qZoUVKLe+G39ES9aKX8+bOq
AHe42PQigGh6PSB4Cu51cJHL7+il8bJzulPepzDyqzDZVD7khuj9eLGV7f8/JrNub/GH/HcpKTe6
UZrlFF9yTGhtBPge9/4MbnBhzpWVMKeEfVLD/i2TXyrLBZjIGkKBbCuRQEFyhoeoeJmMq/j0+0q5
87GQF5u/bvpI6zoslGgE5Aa8Erh6nDFzx9Yap/ei81I0Do8pOKS1Cl6ULT/OvvjI52bpRUfp6Zad
ooIEhTqDehyzdtgXQXZ7Wd4rwdGhX9mNdxLWpY4cLLpmANJKhht8NpgwS91V3bDyKbxXpVjqxMtI
yWRFwe2BQgazd59ceNHFmUj2JcOmhjvoj1FzVJvrSOwZ03S105x1Bjv5pwrES+BjSAk0hj9pQR8B
bDnCL3qAzWowoN6B05QSDoqZyv7kjWBDchsRPUSt3NYtAMvgSw0rq+zOF+br7r59QiuVpDj/IM+a
DzR+lOj5ZgebugBTc9nKW7iXZC915mrNjZIAm8mQvyYXaUNRBJtwLDaLHfIC6/flfC/JXgrOq07t
ta6nSLJ77dRL8oeQPIpo1yub0oA761/ZyOE+D+5tI7x0ACnDhRbMKvCNMdasVIfaWPusfmUfPwSJ
pca8J7oCd1Kkxny+VRhGqXi4XF+a/tywgwoPVy4BA+lJPoiY8EozWK15LZvdaq/WngQBQwIbrLmz
SXEzqqHYmZCQ8pvsUMqfdVa4sOrLwEEGkRZWggaI0RVvJhCtcU+9ASSBlwqQOlLbwG0VVgzAn/jJ
Y4ZVAGhHLnaZhrrZmJqSHJB01wLj3cc2ph0cEUOuOg15+fX393Hn3P41F/BtXRXdbCh1jc4xb7UP
avA5BCQAhM37/dfvbGxpWb+VwQwSohZxWPng6UsUr2zqO/nclzzl218NJ8G4KWO8urk8oBAPChlQ
XWa8alF15/ux1IDPKsBnRMZxc8x8JbLLxyGQAsFBxg5P9LUU4HYE+2n9LTKefgL9RxtQJBxceJ6Y
uVn7wqb0MzdyUa0zjsXKlrtzivk6I3x7WCqgZUILR/5wljCkUrxobWKC8/D7G77XFVwqt40q7nis
IiwgHP8OAlwj4VKHNKrctD5USVuUzx2s+HZDrtAtB/TaevllVXV1JywuJd2i3tJErhKUPkF4sZDF
yVfQIcIUc/y3xoRhpd7sJA5kxcaLtnKYuNd5WQq0qxyu7LqCVV34gxt5nQf45iXdlo5uK57uwopH
/2Ch9o/rRFwkUozxqKoQbNExmA56kO8gKZKP3Bk4WgsUiyM7//4q72zWr/zg2zpJ2mrISh2LXi5g
PQ3JVKZcfv/le0H/S3Hw7acn2lFJjxH0hb7f5VKHSmoC/Ut00CS4iSmTI3WaVUWPE686zYwWciTZ
CofJkrLDEZWGtSyB+Pd35a+5s/G+zgTf/poInqtwl8Z5itqj0537Xbn7BNQHc0/6ZtglK+n2vaV5
u/q3q+RJU1ediNfWCnnIi8DbTJUzNGDugZEL1rNPumllE947IX5tzm/XGmUYV6M9f3MikAMMqQTQ
/ZghQLoY0VJWLvKzPEQzvtqz3y4CtI1gaDeFHfFFp/NuF4mdfAdUmg3FoYdpoXaLMXovfii87BE0
Pz8xTIYjhbHyF9xr3CwF2VAAQehwu01oNjCXBgIxBAeYRrXWYrLxc0j+Oq19u0WmZwPfgi4b5gCp
lPh0b4D/6lwBYz406JOVr+K9ItZScN3OcMzVJjxJbtOZ0dcrw0xNgHE2eI8wOz+s6abu3c8idMzc
XBiSiOAMYiZ0GzXcBFI/PbanNZnO7Yd++IYt9dVKFAE5ouECatCZyI5P025NGH7vpxe5Ax3Awckq
/LSkPUrydYhcKcdE+aFOVurVdzbo19v59rIbSes1bsIFmOD15wieKgYUWQ0m2Cw1Wvn23jvnf5U7
vl1kmknG4XyFh186MNbrq7eksHTUSAP4+edsL+CA0cFuKAbSFr4TzV/RsOGGnMJXfq1bd6/WsdRJ
g+EqzaOAvwHoJdgKAdujFSFkjxr87nJz5K+6XXFXsMrtbPJ6+qyzjQpHgXKnuwPa7Tj71DsuhPnU
n5UAfMtwflo1iyIui1KwKUb8QfPDYHPbai866ckTPEUxMU+xUoC4++hvyd23R98mKpiYI45MlD0p
ld+yLQ+kDYWf4Ky+Njoz5X6TJhXOd3aG/mUiBpW+YdxWmy78GxnNNF/TSv48hqAZS9k0RzQtFg3U
CJRRPPZx66YvKWiChqZuBsVNJVAdpF0qgXgCzrw/ZFe4+5WCz1McJXYljwnMbUSSlTV5Z2MtldJ9
XSVG1OCP4RixeopxJxE25xrmOmHFmayIdu5k6Pwi8uC0CkhGghBXa5t5RrtLOTcJaj0rn4I7OS1/
u+y3d9vPOey+a9wD6TGNJIAcDnfcRFnroN3JEPhF7AE6CCzB24cGg89eHc7msJX2g4UpZwcyF5Q/
ft8Id8Izf8vEvt0FZ0A5Wuq4zOD2b3CWNm/jCXy41tC6l5svZcHQjg4yCJ3oAsCQ6xg/MKs45IFq
a8/l2/AkPmuwm4G9U7wTrAIwR0B87BgOK2vNoXtrYHHASYW6IP1wuz3IQvLJhy27kZR2na20Z+4E
8P8RBQNOB5bq7fYwkd/skQ5YOlrPK9vkXtLKL+JHN8dgJ3JI8/UcwcEcr8TVH2D97uij2dtzAETf
haGEqZyKze/r4WdDBQ2kif8uiH5O5qq6nZfF0dYRGDbCpuLMAtOnmTmhRyNu2sxWQU3z8iPIse2e
rVz5jsYOaKv/XhksVD6tRFx5+sC8XdHaYL+o6BY7sScfCpezsitcMXCnxi6/5LC5QurlrKUpP0/y
4L4X0cJIY4PlcK5Auyp+BXUvmF3ZihAgH+JNZLOX3GO7fgdxqY3hHXLmTnNrwgV7l21Vt9r0wByZ
yefKO/i5daYv5bRxYsiJKCFyjRaxiTts51PnguLmdcGa6cvd97yIL60gA+OoQLtX7o1nAqpSag0h
tuI1shsLdslh5CqO7GLIWIH6aWW7/Bwz9aWIViRzx2egGIV6Kv7lKER7OoPVMNCvvz+5n7e7btyC
6bdoxlDxTyoVD844JBjG7MI1qeOdBEY3FoEkH+EDm8k4sJFQfEMRHDvjiX5ILupldTgcm136iCXq
pF51rEKx3RSpVQTKixiylUd354ClLzW0WgOX4C9BcAuPgze4BQNbgekDsIvf0tGaPnVg5NYK8nfq
C7qxCDysm5ukVdA5GSCiBWfSqqG6/8MfAWoGCBl1rg84ZXdPYzAG6mpd9ufTv74U2U4ax0fstiTp
c3ltMMaBdPRDtYEY9qnDb3N3daz2dhv/m/3pS1HtUEvC3ExQPPRnDiYppuZN+LKSXYMwt3L2vncz
i3jS62wQ5pSiF6uX/UYXwQzs8qZd+WzfOYfqSyWs3gDWlAlYj/EbPKI4Z7Dg4RZbj8KaauNeONYX
AQK0F5b0fcOHYEyf0X7NLuNf+QopDzAFaYrRa8wSCkcWgNJqA+rMbLJbZeb8nJ3rS0lsLmf/Tw81
4xAQtO6sHUrPcAiMCHJXy5zWbla21Z2IsVTAdsKUFbPcQ6iEYvjMd0DM7/VeAHZyzUzh5wwLCKb/
xiQt09qYibfWeeTCtLvlbJbA37aElIcjVgtbyGzlNHl3USwPNYAJzVRD+NPGhym1o/YNaDtLgwF+
H79wz9z0nK55m/6c+KAk99+7kiNDKeQYAlaS2hImTWufln96w500d+oK+5/C+VLDKpeCrvARCN6R
kAhvalaXVjFl8AJqx6Q369IYzN8vdC/eLfWrQyJGsVD3c5hY2Qg9bp6BcPJcRHYPLWFpw/rblmDk
WTVmRXx5tofhhbSJLa3ttnuf46WeVdP1rtCyYQ6HKBirLcCDJoGvC3F4DArC9Bf85hle8kE6+WXk
sw+E/T7+LIuwLvmV5fPVjvwhKi41rxHVSgO+/LCrbS+YEzSFOrPH+YXXnEQKs8mZIziw6fO+r/c5
fWVNhKRBtoTquQQytamsoWgex4lYMo/JTfCXa6ads2IjwZnZmGKn7RunlBqrjDaodMC8tcCRzFNh
NiyUW7GunTJ7G9GJIiIsAnkgyi+d9of17j++4kU8S3kpbaYcT5jbRoH4l1ygrgg0i7nFvt0Ip+pC
cvMhe1y52p1dv7QxT42RCGQA+6O34g0PM9TRQd/XjW/mWXCvS95Q64XFN1ytzZXN8rNrkKZri+Sn
EiJdAIAKNsmY/hYvXYdKEiEHMYZNYfHYqZjRiI+yAmOt+UIyxQOL11RJ7hQpCVVtPjTNBbYkABVg
C8CQWFWdWIJaIQHyebJgsNkzu5YrcxAIiAiTqSWO3O8ZVVf24Jf27KfltwiUupbTWZNGMIAiCrsJ
tFNm2Z2VTZ5pqERcdIy+dB32JUo0vcg8MfmTc/u6av/AHNyMi485f+srwWPxp148EQEFLX+UObOV
NzR74rJDD3dweEYbD1Hu5ajqp3CyULJxW2KXq/D27qCcigq7EZ5UNHJ4hRzkyqtrzuR4sEU/4XJi
AWdriwlnluR5aovdwHmF4XQAZTD8HBxxDInsMKVgaa2jYoR3rFZapHekSTDC+G+45VKtyakCM2Qe
tQDB5s7Chtgo2F4bP4FgjVtpat6J6toiqmcAk/eNIrNQhxJdhhG1GQODEVcYzWYXY3j5fXPcGVbV
l2rkFAuqGBX4Yg/2uAM3xXDzv60H8aayET18ezsT/cFZ0K3ey0LteRAcEK0UzRStaqxNMcxRvHTP
3A191G2GxOo7FDPhozHsKRxD9JUFee+jsBQx94Iggw2BDYWAnJN3WLFv5cPs8DcrovxZsyjFIDyG
TCwhs9cOGnfmvfSlhFmJVMrHU8ajJFxDKN+d5BnNBcz6qYf0qdbtuD7MwmWsP/rO5U9NZDHdnPRn
WZjMjlZPImYTMfr10UezLaFrxacugK2MWUlhlyj6KbssUVdO7PeOJEtJdCZiHpqTkCIKHejgs2tk
eCZwJ4TNguB08YuBqX0opdsXvlkridxZoUuBNKjJ9ZTzuCT8+M6FG/vqpjuuHU/vnfKWSuiMkS4n
N33/gMkED6dvca/UeML+8C5fUCaHCT4cJLdsq1yME/k7nNvCmo8CrMe9arvW5bpTNdbVRSBnqmRU
RXfb7Cc1yF7AGvKyneALdh4M2+JQ7lD54OD9Vv6R8af8vicV8UuZ9kP8/R8dtS5D1gFWbpiU2UXm
jRPPnmsufydDfwIkl2pQhSSCKeRQFc3wKBD6Z0k4p0octGlntx3ZVU1si4iC5MSio566VXsaqodM
AUeP5FaDtgPQiUC0G3Y8TccI3s6Avv9Joj6gMdu3SrnRK3Tnsxr0nwzGyyIMuPMOCVCLw6YRWWUD
DGXabueIogozOnEROyMcPovEkSLMyPL0zAkGM1tDhf1I5aKBaDeTbIMfYOqiT8qw6JvdaDw0mJKU
eB+aNocSPcHM20GIHDrpFie+4ZNn02h0e71661OfVwZLwO0q+kuWyZDkgDnBm1H/XlagwBTFCzNq
i2h/487Y6FNn5bPY2Pjc5NStpye+dDmKmnqlt5lVxLBFyIfUFNkxkYvSlIR6H5eg6OpshM4pHWt3
prlD+ylAsqS3PnBZgayor1FcbMHtfBqywjZy8gj+rlfL8ktiFNbUle/JNB7olPiC4fU1fE8p4TeU
GiYmBcQuC+u0hZGSjF3IxIzAQUlOCZj1FVDpEvDHZAbPARZX4kuee6UYZPGfquttGQ5AvC6bSaYj
+hJTGzDjKg8Y5ehrnp6aUX3tdGlvtEbmtVqvlo5WqtnHUIrNe181JWxZGhAiiDHhCcJNC1AnbiJ2
DLqiz8UgepRNp5l4iswcWg3/chBVh8mDqUgIXpiQd4gBi2uufU7UNn5WKvKUla+0oEOo5IonTIpd
Dbm+KWT2KnSs2FSS0j0nCTypDZn8navGm8cO/pJORh+i5DD2j616SICkB2AabtSMwk5y2IAlgIxe
I8kxaa08Mhwp9nLByqKAkRKIiBKIRd3o0aHx2wTA1lPeMMxo/YlkU0yPEuZwk20W+2W2oXUwtYcO
qXCSR5bU13YEu6fJhGdeMpo8teFNi6WbIA6rdsl5E3yqaRrKPQj3Vi+fYCxeyBscRGEAp3PnYQqT
DpIW4JZbCwVszQHJV7Ki/MrPOzA2yhEqyZa3W8GMOLYt+GYXwTSkRB8FVmhHfU7OBoCNDJMcVb0f
84ca61Z7ZjwQYw0ong+K3odV+1k2nxP2nNwCKiK+1RMWiTScO5p4ei4/oV2H0SoNRxJuslM5g9yP
T2Dz2Vs4pVsJ9rhQX4h8nKNLNYqVrxH+ALORQ9EKu1ZsnQaUL5/R+KkXdDdWUU+cz7mwLzERNo2v
c15tcRtsRG+Sg3FPd42a2RoMumV8DK8JIxilyPApER8kJp/BtJUuejR2mxIoXC6xOWkqtkqGogQ2
b10SAJsIjKywNGQ0sFp4PWVmXfGWXDxJTWJPLLvApHRkeOcJ0LSN5lbNfpjnxtJBR9ckpxxKZwKi
vm/dcpqfhgaT3UC9DQaHXNSc4n3/UoA/z7TyMIxg6HLwk0oGlMpTWGkADcPFaGRRh8NSUYrUxfEM
05YA6YyXScjcVpvtSpGsSuvwkvjGFxqbiA5/G5KC60sVEo7E8C/dcZo9oKrCwzLaATXKvv2ODCrk
FBIFlADR8LJUMdyG76qNlMC9w1Drl6aWj7XIorCMH8bx0DefNGtNkIcp8/LmouOtqymqRdSGYB+7
o1QrS+t5q5O2KrdJdRLZpN/PsHDV0ybkksIvUeyP+by02tS4RIAL2wO+hhKnPoi0Ay+AywM84NFr
ih0qT0bs9NRsQw2R7cCjdK0dBwoPU4z8JMWJB/i9eMV4sW48gLjCD+9gzSsmB7nGa2F4PNuAPKJQ
M1MtWljCO/5nM/sZtWoASXQTbHUBUkY0BCRzgCO/mu5H8IuqkJ/NuDxXwjGF5xVxKA4wcePqwpZG
J27+m5SYbSMfQgnfCzBDNJjV5n38OLTJhssKX02KR5o1MKTNK9HryiBBo6PpSk8fEs2VML6mGCAA
T6rX4XvVSyLM7nOr69vJyuHAC4tSBZ80BVHwZuW4jaULInnKgFNisCx6VdBKiJWtgfOVTEZ4N2i1
pSibhJ+pRaoaV4gp3TVES9+FhzZ1J8WJCgzJqZZ4a89Cb1l6kqZ5mKKCgfakWYKamlg8TtzJFldB
gZJigCc+jopozxoFgx4oRW3XAVCkxwiis1/+LWaYomBe4lyDZZGDnuBTNbdoBUZdRsYXuesPEwUa
AkQKlD6YQ4oQKLlchF0ZSHaD0wtBLTlc4jQSesZwtaG4rm5YyZhS2Mngqb2l+b6DHW2OY9GI4cUd
mX0px1lS/pR4jOjLNqv2Gf9YzpxZoRJAA011hA4tlvYR1lGe0oWxbMcJBuqa/qRU+3pwOlh2ySgE
AIxaAotFH+bTAIFPRs+YYSRRC3IecQBl0TWnT0EXkB8ZQzwik6tiZrsTe4uyCcBqu+df9eyPBrIH
xTHGTT97HUECI6gV4hQELxDNgoYh+JUhWaLoCoJjtJc2flSqQLqFClMddhXZohsVl3uVOS3MtlGh
ls1Ks+oace6Fmx7K+VLh0CL39hD5IobBeo/QjQHyJ2p8z3O8Rf9RxuaYkzfQt1xdNEJDbXbI8sDt
HVHJ1wTq9E2JOJSxc80UP8YbrWP+IOMUWtQpDTPgjkjboh2F9pwlN7NjzFOQwbXDifkOnxiWH1Qd
dSMhcTJVfdNfk9ZJyYxFm1mSKm7irtjCiioYbg8fFV19zN0ehNBmBkqjcgcE+hrvApUbOk0BDC8s
oeltwvYFuvRDox1bahk0KBJqi1PjsX4gVtM2oYI6gAqStiw1h4aGIvcQScW2E98AkCYswlg7HY5S
yh0xcmI1MAiFy+Sl11BT4gKVA/60gcXkNAqmPFmZnu3GqZEQnogKRmfVbntRqyxjZsishI0YP/ca
Ska9rCGp4jske0jKElFzWTmV7/OAD36mSXZWuhAvwwzZqDw5Vl0m93Bh6ux+lswe1X8ULfmdVmP/
5j4+ApqM6etqDmSmuyLBsVJUvaQZD9P4jH6x2cidxcM7sC1HWwSDkVWylSihUSjQZRO2NeYGeGJ4
ceDDlqoP9di5mEgEPxI0WdQCDK4EPplPnkmkeVz0xqNkgGqbORuBoZ1AOfWMWAT49LaYMQgUEdnU
T23rKWUU1Ib+l0mxZA8ZdyyJH9X8m5CBX5XiVStD44n1iCeGyvwjRdtp9vQHCMkVRTcNbQvBd4Ms
ZG5fGZs8o4U/0nAtjVeRv9L5KjOkdU5dnGbwVgTqMoA74O8e+Qk8K5EKWKKanUdR+hwwGGXxAKHA
962HKq08NGm9qwZDNCXC+WqNFcu1G21wxcrjy+xD1honMSgsdG9txWoGPB5w1paozliomYmx8wmc
qXjbkHIMR7UDTJDQxE/YFAww3DYxBXseKmGnUpZsJH54qfAN32Bo0fCq9k2YM4dkxuc0gbFaZdag
XjMV6Tsk+6izp0eg3QHlFMr3PMPBZCgBDRxhlTI0dldAvsX6ANms30TclgjZJqkjD5jRK+z7trLM
eWxEijOQ9K9kwFI5BqNPAdRe0195piFJw7JTQWFHtIRKoiJ7fJy3EtTFXRvO2WtqvPAKQsVey43E
zLHhyQCoJxAFuVOjyNQpncM1CCXDBH8atLu33TwB74xRLDM1+iScqL5pI+lQa22ooOkW1+V2ngzY
deEw0EZuEWd2JRA8vprfyLRCo3xm4RSXbjqnlsKeeFl9rScc0wSyLQVsKFRcM+Uz614SZEi0rIFT
xySA0yiKM/fdQUypxUtuIr536PXqEnnghHMN15F2fAQTNSzl4jjRGJMGOn4JoKR9jyuIHYPbe8GQ
tElPXVu9MMnYVF1+Jcl4FVGfmcRj04cTST7BvQAzFMQ4sMUGFuG7iP5NycGXxozqSwyiqIAV+EDB
EsFeyJ283iPCVpUjdtscTWjBZYZXFg8GjgPINW57V64DaogbgYD5hq9/M2KVgCB+0frGb1KE3Uax
GQdlqPA28heV2X2GySFZ+BSL/lkZ/2AR2jiPIX5YUVk6bZLZUT7ZUfOhasCNS5/V4MxaEzIkct2Y
hoLEmxz9VHXOFEClJo+SfipTu9TgSI5SdwX/hgm1VIm8SEp2NCIBTCcu9xnGSRqVIcahhTpWtqg+
z0kRML16bFKoB7pyI/JWycPQGkM0hWJrRqAhT5Q+sthGbKX5q6zhIVkpxjAyPLl+U6eOnF4ijKWS
50SydThf8Fyo85vyHQ3GVrFiWIaTl1F6VnQfWcI8eXmHSoYQpCPgSV0SaIarNPhS45iyVab+OI/6
LobTBOaN+I7YHNq9lCKlhWHqoFoDbKBoDs9U5ET0zzSDiQW6mfQcMS8DrKHFnHVaxo6Y7eXmTcX4
kj5kAEriaDe4vLrLUbmFCSY4bTR3Gy1Qqz2iZ4svzJCFEnzp+JMIY8kJ+6emts6D9ATGo6zbhv4a
w4umBRlb9BX0IKM39phAmNDc/IdL0dXm64SRvq6wKIpOoIwIfo0N1ewjyVWinW4AUGThpFMj46Oc
3Wt7KpWIRduCwu12NvY6smA5bxwBRkooCPdtbgt5D3IRQjay7K6M/RgnLsnInRinBTHHtubRUzsz
gqIvtWsW7+AQ53UUJ4qJBhxNXEOAZ2Z6KySkgEQ1Tkw/I9BY04K5zVAhxlVm2npD7LVKASfIx1aG
OY1XCo5WRLiJdpsVsV1lEnLj1Fb56TBWmq/E6LfL0h8+hotT2W7waT9yo+xyhRvBYXF6jjC/0ZLC
Z7wjqUFV/tUQeiaCY4cjoFwaZb4IZaWpY94ZnRy/b1412R8grq/YW1cfZUx9EBP9JQrSDyJAYSL7
zgenYCb5BOnBbCr1Wna+mOwp9wy6t8eN4L3pmK6HCxuevk5t8G91YycUyIyirYFP7VBhSC2rK9TJ
KiX9c7OGxGlZ0/pTUo3ji9Lw04scNR1KlXovBxxXudI4eRmhDuoTjZUkuauCDh1RnHxFzEpn1V8d
ey0mLQzZRzko2ikY49QTDaAj1Pk4CyImpnKXssEnQvtnVtV0hxT4YvAx2UBqYsHq6EKl+tyU4984
xsENPUwzihLNowk51zrmpyLdOPPMUM1JTXB6YRHov9ypEpnVAUeN+7J51r/rxZB4cST85XTBqfro
DxvPebOfO6t+lZoP9Ah7jH7gzNPbUmEVHyqcubKhdVh/S+A0uq2eOBEcHNi4wdtN927NFh0nMnlX
pxjwczQOtCxbGE1GHGFyafVWpfjrTVm4yJ1Z1FYi38YTfOxYuXLSItAFV+liK2pdQOVQYmDlM/wp
kQgSSH5tym8FVOzqBjB4H7wBwziW1f+RdF7bjWJZGH4i1iIc0q1AgCQrWbZl1w3LkZwzTz+feq56
Vk9VV1mCc/b+I9GQf8aXchZv2oe0eJR7K74yuIrh1p2XJ7chPQ5658Ac65eey1qPXMAKnKzkYsex
n1Wnln+b8+PNoG2bLj8O6a4kenN0ytRvSLy0z1rqG5RnIyouzW1DjxtbcLSXGHSqV4M0pvB5bNTt
UGzG7DsxvBDVubITRw0lYrUSU/hlptkmD6E83xpca12QaoeiqHep4VMCj9V16r/iwVWTXZj+SvFn
uL5E/feYrbta8VpinGqX1a8EJoxaQoI3NPl2zdauz5W5cpwiZ4vAwLI9g9xaV15qfdpjesp1MoUN
fhmvh07RQU3PsCidOeXRyHbZTasjNtDnJt1ylyypq5ZkR6XxETWx33Txk7CejLNeP5GYaZFAg2ym
du1vaWzYsreR+VaATJTnbtwpK43wGVQ9eVuNwR5+aNM9Y4KE312m5wBTpf1a2Ltaf48VDIj59GyI
b5OA3hSAiZL6icOsfBctnZiSsRXNU1G6sfzTqcT9ll82+rnirx4vOuy/hre82pKQqegAHEe1+ABn
6uNzWO8a/VZmx1Z/qkgKRQJekBSKuEmWtlx6S7tT1B0DwVr9lOE2p7c8L1wT0K7fEoe6UcGq0rl/
2BBJhI9Hw43/uJJCKhpn8Vp2gmPWGySAFrqbhyPjSI3L7JsZz23qQCHL7F5UG+uLS6V7q371xoua
l9zYCfJH6bmnVqfH2UGkca/Z4zksqivNrxut5sOkqF5+tkOf4s/YeuVnMatreRPxWzSfyRqW1tdW
Y7KJEydNylPds8ezVBtxgZRp8A2ZH249hvdSWrFM05ik7wQha1kNcnPI7dw3y5Q3nmw921Xii7QX
ZEiXJIc/FU31ZnBL5gxhaswym7/p1SVaNlVxDXse+aPBOlMKvgEkgbIg/pm+0sWJrMuS3ex1Zew7
wqyP7Rm52sY0n5bqUmqvTXjSGWgrWLDc00J3VIMiPyT4rAcN8DDzwK3Sctc9V5yDhDN3Ko8se82t
Lj3T+Des+0IC4/Wbf10WTBh/zU+NihyZSxPb4PyPn8uM/Umm01H5LkUAuLnJq72eeKSXUEFim97w
y1sm2dteBDCgExPIeknM17r8HfJPo+mu4O2oELTuqe4dkfHdvfN3LdOPWWs3TQtlaD4jFrX5+jpb
DmKwiLq6zsXHkpxWojWi966MNoV2TUO/ZB+PNqb9KmYX2M0+pS04mOZr5Q51lmNyUo0sYoBAOf0n
5l1pDgayoyw+jIyynCOG03Y8708p9/5gsM4rnCmr5AINMVK05Y4JiGU54X2kfIhnIZxxVG9IZgf1
sjGy2V7IXRd9iup7yt+71hF4ikhvsc9lVTpE9BpgJcqhq8BRjDMihrGk1Mg30wu7U6lybRr5xtTe
LMaK0KlWR0YR210bQhgLLo+/TL9o1aXIHSPyI+1Ht3NXN16yyMnTXdz6gwggObiGR9OZqHOoX8kN
TnPyvqTjUt46Osjr05Be4u6ulwC4h06atiOegTT/N9s7Tf5jomukyDGYUlTmmPiQrVjYMlea0eA4
TUMrxqbkmWd6kZlHNnFr7aZQ3Poqgj/h5yPhhDpbfdP9TFXAm1LHbtr6Vhq0LcPLS0fzZhf9hsbB
CPcrItjYNXN//GlSRjWij7Dp69v4baa/eHbV7oxvmFmwY8FTX2wQ9yeN+miLFQVwSeZdTrgCfQOU
REp3TZS7efuWGbTIFxAeh3RgaDR3Uve5WqZjJPuCoMCucmQzKJE407Shcp365imbt0J9W3+15K5S
RS+x/N5DbPKcy0bpyAXfPv1RblS6JidWcURKIuk/HXDryyIssO1N8Siz4RzNKRTuPQnDJC1OMALz
zyy2/YE08kVBAgS8+MINZIZEv6mBanxn83t7qbhY4iAh8IQxLfw18vuEEhgoK+eoFY7Why4andFg
PAd2BP/YTN1uQS2pmx+RduwEUTOZN8V8SPOrOh14EvIGjNDRsOM1rt2d5B5pJ2Cvq4p7AvhgXsbZ
JTZJY49U3iT4bgGSLDWGO85AYogxzI3Z/FbhaSJW2t6JDwM8J2ZsDhbrXNGrNWwMi9yBt0mqXHSP
m3X5eeCBH8h+TflJnq8zkiJW/7ryl25bp548OZXkht2263fEVsvJP2vcZWnpzhNMmDxctTHcrKbl
RxE58921nHnDWD91mg1Q6Z3T+jkat20dNNO+fW0oASVh/o/dM0QKKe4RakVrG94GBOUf5t+QubHi
VDIJ9YFqb3D5WFMw7nv4g2Grckf/aule+S0Eyf2k8EWh2A7RP6t/n5WreNGIIVDHa/euLX7F30jb
rssKVPlcRkrADEJjmcMWHyb/Vk12NCRbhCfopbnjSgaXYVvgc/CzB2TH0XuO9E8l4aTc9sUBsN5W
f+PIzbuvJPdBWmkWt+ZXRTp0rZvNQSj7LHzGn8hMp/1IxU89fALyUrW9Sf+pjNS3rLR4yOqHpkGr
/ALkPT+Fc7NrjSM89iZfngS3rjSAwnq1Bj44UzH7OZAAYF3lv6p6ZpXIjUBE1aaZD3rFNT2zt+7M
7LtRfjT9+YH/k6DEyaYWl/+ApccjJzbpUxIHRMfYjl4F8AOouGSAoXj9MtKdTIO1/JrzlU/85hWD
dHYDb97AtZrhTb7Bm3R0Whuz38yven5LeabimhRuMl6nZ7Hr61Ot+ebihrMHWoIgjDIA0qsL1I3s
MrxdBAP5rbxrFI/nzZz/DVwL0VOvb83QGSI/rEuXSthquq0xkQcHu7kBFU/fQ9Q41bsQN752uXNz
Ir4Nf2w9oOoJy8PXahzSkFoDqplJ+WsYaqSGb21506FnkrdO+l1bR+XBMRd4j8OjiEA8dGyOHRWO
Vm9tpXKH4oe0BzPappe1vWsCfEXhJiR6/52QNSkLmKLrZTuil5K4/v1WIAGg87r9or7W1g+57qdZ
kCuOzexKRY5FLFfvWxZntJez+nIKUTcvFUE2+LyaRuGBcEv08wEn5Z5sv8WfS8+mXsBNqc4YB7p5
UpD5qce+CWz1e+JfrrvR3NXZppTuYf1af5ZquA/TV5iTx9JjD4j0W/KxuvfuKID021lztPzaGgdl
5DJXsC2/2uF9jhGFVA5fArOawqC96m4KJcZJ3DE5GzDk40YeH2HviZtVaLv5p70yUdUvYi4Os8HS
JryJZyvDhrqRXgzMDsWv0JSPSsF7m4PlzRAZuKtaVePmOCyl2xv10fz/9U5jQ0UD1DJNTkxLU1V9
CvoPcK4YV7NR3yUAiI2kDw8OuyqcroW15xqyQJ71IgMloq0m6l5ardl3S7xTy8oxhjpo6/BPTut/
9mh9SWriN1DLm8xIHNEFRpZ5xSS2prVVjZGLZVNGnmCbvSBkQkC6sRS3in/U+EtFjaAeQstnBads
sNV2Sn14wHCxKxt/UPbFjy1pQaKRVo1nrzo3t6GJtsPyN4yaiwKl4+ICcw4E/2VZ2yqrNvhz38QO
uWfeqG9bxVstr4Rq0Yfkbzb2KtTJbA0fpdiyjDedI6zpmDWEF/fjYel5iQswMRV7DSC1mpyqZ7v7
iHTZSyfy0JrMi8zsCgTgZcOjvkt9HsfHYg9QO1ORW7ePOVkmF58raG7nbdRwvNbrEUwtXMcPxbol
Wnqtwl3Kr9Z16VlIN0I524xrgoT4SxwfuTenxVttZqwn/S+afieU1hEIwIYBnwgK01XEYUK6qNEM
ENEe4HDUPoZemOH+gT4sAN/9ZYqCctwvILGQVVAJWnS1S/gLeJ6drhxWA8hd3dYZp+C6rxZgot26
wsYduYWTwbEMT8y3kqDqdhMa2wqDZkiLiT/K3a5aTtWPieYqM8cL4DIoxThepGEvPa/9E3UWeChH
80O3Ij5dN1f9wgzsOkLb8GsQlVKd1dus7YqM0LsdJXebjNpGTr1x8Fi4Rfsi7GfULuQwIyeQ1JvK
o8+czHc0CXeODilThsyAQF6LRQYZhFFEkBQdfCO/EPC6+8rNj2EKTHW3kFREXdf8M6IJLCDwziNn
uRiY1optBk0czgR1a3HQjecifbON4zKdMlhWgF59L3r0doC7zaMEcG68fEhA+9+JxoE9uTHkMaIo
BBu+jsu5UW79n/2TJ8ZmSLZG+F3PAFhJcpuN4UPhZlj4zUN8r+rPHCWYPR3G/4rVp8SDFNV6V8Le
1Y+O9dSMCqPER8b0yBiZe+B32ryxA5umqvCcZ35e3uzxqR23Un6W4ZaH7EBzvaVZ9+W9AfX8ldm1
wT39+qcKf3XLyWyWfrTKmezwucv6aZ1dnc97doicNZxFMLg65Vsy0ZakFNs4+aibo/xl8WuGbDsX
P2H1NhCFKrILKyAkJOyREMe1St1ecH/iGOyUfVR1B9HCAZJIBMVYyLt1ZJMAOQbq83iXe2ano5G/
ZSt0OnKWAXFA3nmCjze/E30zi+XQMMephmv3T6tyzhtnnkhL9gna8MQhNB8Vp2K7NB+zDM/vCO13
ecgpUNTYW7YPDdlKw7Dx2G8ylcECFUnuVCB+jAwofWyMvulH96KwmtROrwXzutWe7cvYvjX31HZ4
HgBBASuUCHJL+svLf6SS1YVnf5QMmsp7C8wSpYFc2u5SbiIUsoWrmZs6ll31kpTQ4e5jdvtYFi8M
A5xAsvXV0Ld6Bj3HYg1TdLa5DiqFD33yRb+vBzYam9IM9dAMX1hyn0zCssXqSdCY61c4opYoX6YP
6ZEE0z9JqDTamhbb3ks4NOTdzKpUrSTkHSMNVezjnoFVUOttOBzX6JQtH03yHsVbW/4nQ9El4m5k
tq8/zfJ2NuAeDzkIvA39Q+OFnBivtiJ/DYV0iBpumpCExDcLbF+q342UY9aNaXQnPXz8JGs+zlx2
jRKVofW06ERcGXw5CPXF7xzui1TyZfjrONzJEx9QehvGxrOLzG9MOByIu/Vco6WLIEARYo9Pdcg5
EbkGr3ZdfafxKQGZjiKnRUQStYHVFs5COxsLQ9x+6dKLVkyIgyY0+dg9eUMik+Ed6WMZe+laMkOA
axvcUo2xNbNpu+jocfII4EHLzn0+bWrFPA4w+gQjS46mXofoRsUkXHdkI5DaMG+PZst6nz3HNYkA
Y663aKBATNQ6yAzKbSy28CL3YnZFmGcQk/5u1Z+W4vNcsowDKUrTsa0+c5tnIgFwYTq14uqkWKpT
Wlepcx8f9XgV/bngD4zyT/5rZoqM0brm4iesiZm+pzLyfIUFXH2RqNmNdW9ee2KOWHaZk0NU4RwV
RaD8qYD2duyBjDTLihwyVIVbGnep5kM51ByF62dlf3VR9PgtB57/FFWMEbEmHIXJ3J04qnie5hjl
V/HBlW0pwImmsRmRaBdm9q8zgFDzmUybOzgINh0EZBAD73L3VMZ/HTz8wrY7/q2ic/8TqpxX/TRA
rUfsaA1nomxZ7xUjUdK+j3m21yw0WXG6V/mLR5Z5oBbzUMzKbSCTYNqX4iXMLgItYxS+yd3Uuaut
nId+DLet+pg2q484T/3iIM0ftgJ+jdDNGfhRhrfEflbV0ZvzfbfCU4XXMgJR0q59tK9UmMNnRQp0
a7vaoWuMv221jWFXDHNHuSvTrl7uEuk1UUcm7W+j+hJATEm/0wV0yyZtaZwsQd4zolSL537qT2mh
PucCrJr6srjY68QoFt+iRS7RLzKscwHTuX5OHRdpbN/If+adm9svY05eJRuuvV51r1RG+CeUj1pb
7ZqBN7wfdM4183voQUq4gZVJsoIhsz7DeNnT0/cSDftZfTWRFVdYCJLmrkvRtQPUblkwElMajwns
PnCaJTtlArGbMbR4uibHXq3qz6YRJTdNIBBqImb6cq12wo5ulUnrjUA4Wn2rUbZVdW0nNagZi/W+
yg8IiCMnkm10/6c8hslFCCXChzKQvVHY7b2wqdKTrHEvphEvALlqG1GqwWDHodOkZuYMcjP6cS++
otaMPJhQVAtLfLRCBCRCG+kOVZjuy3MoeX0eCMXG3+biO5i06U3ifg/1yzK+sH626cG28E40iVui
SCq/dEO4Jg0C60ZvWacyUugtnDBOG/0l0rNGuw9LKFYZW5uudBtBwikIGzIFj9nca9QENtVzbkmH
RpEmx5K0rU4uh8qLartWfxv0xFXKYNE+dQv+S/XznqdB/WxnVvwCNUVdwpXAWVoPgo743kpzTIKM
1ro5tXF9NwyFyu0RJkrdImYX+1TRzyPBm8AEC1OsBYRF6TFjcJAYcAXah4jJqIzjcdd2xdM4DQJW
K4TtIpk3tvymkfkyMcw5plWETih1YtM2QtnGEZ+3aUOTDGq6uBA8x65sL4VqOxaniDTXJ637Z6fW
viBopBmHiuoj3Z1tdKi6Vv/o0pNZFbskGvDGDQn4fuHL4VkfvZT6EBtblkYP/CKdNYskWJICylOq
MTg7TJGmEtDeoHFbzNERn1LC1LkUr4uxl1pPtfeV7kfzbbQOgjZT7AG8bX3dX3msI6+n6QI6S6xg
9akEHqmhAVOQZinbdNbA/RXzlYZgrvmSkKZk/dfN7R58hW206p2ifampm4jYbs7Q25J5EPGzoW87
oiY6107AmSB6E26Wgc0iXwM2ABuDFJZWy9oOOBq0LfIHr6Ksa1hMV4v4cetd1Fi7YYm9AQXCoLJY
Nm/xtG2GIWhybdeIXsC9MTKlaA4RPXP+vjXPFXDqYH2bnNsMv/34mfc2gTXaR93+AJyFbXnqo+Sk
VEGuTk+r/SsswO6CDaVV94veeYvB51BLOyv+0gRtJ5KL/Yy0qH2udLVjl/KnbPtUPrptjfzFbsPP
tmxonklDRCSo8WZFuFJlfCamsjL5UAzYDfdekQM1jW9LmDlhY9F2Jxw9TFBCVBI63LFb/K41ifuc
q8H+Gdta3g7yYrmSEiVbRQ9/lQo9Ki+1NnQUStY9suFUpqig0LWK/wP6IK65yddCRtLZUaVlRvYB
CbbmwgDydnRD4WVpGgyNfYjnGSaP1hhUTBOEfDVHYGO1PjtxV3lAbVUlkJyNwDfWWKaHdG7ApeJL
g6mtAR4ZsvIoQcZpoxKsKBHnofqYFNtLrOyMPPeUJek1fBgUNXCngfF+xbdSoLoxDEPeykM5eEb9
UIidZv0gi9R6XpF2VpNhe+VDtIvO3Zli8uXDeGeMm9UqAhupv85AJdhOUrxJFSoF7dbzyjfQS2HR
MrL18tYYP8f1n2gClb1TQ07WorSJGU/w6EluZDx36mk2bWad2qXZOlT1jdrzV/zraqL/QuMpQ4HQ
MiiXJlO68ZlJDRuMZLhzcS/r7FWxFuO8QHODJeSs5g/1tpJpbj6ezfpixG9SC0q9l8vq8cKVCbmT
hfFVGzxo2juaFm/IsKPJKIhjrfmrkfJnzmi9J1HkawlkRQMKl8nCdpbe2tG3Q2XRX0cmTDcz49g3
JBzteB7Lnyz8ikfgTl5ha/lFZDAxYRcpfvwelGKRlW1reOvgdbgj5MsofDO8hspJC/v4kuHc1FAh
3vR5/Unqcdqn3ZuV+31u/OpFQj/J6OvIxejy81DKV9rZmAjcH3OIFbevnax/SQzVMciHNScnR42b
aX3QP5R3BEWjDZltNL/WNulzIIZL1RyXGMET6lVLLWD5C9eI28CIUWJvibczFyoQeLo2E+FSj6G2
hJ+QYfakwM4lzJPvXL7ITpBwtahAZLbu+l9Csl+hcLyKbVtOp3XaJeFBtc6dnjoRR0w2vo3tM6QT
1PJUQKR6dgnyhujUxpbrSIrujTLXGgxNPGb/Rik+Z0zjoj3M0r9hsj0O7WsiGk+aXoUmiF6d8CZo
bplJ+lVn1ity5Axjx0mbXyPD0oO+XckAYfzfVuEAb6pc+e+PauwgYmJA5qWtsv4pYRMrivUYKbQS
glNogED9mEKrLmcrNx4qJsUv5CCvPteFxI9ZOO2qOory0YfV3p5zfg5csNmnaaKd4jd2DzgQHlL5
KwYEsGq3McHke7walZYnLmD4uhhYTkE68nVv01+trm5RxxAklBYWVjShK2DtTaXfwjJQkKJuRGif
pH4ceTX5MBUAdpYEY71Y7He7xhovs7zgbhm7pCZUFUK7zCGuRc/62RCIYnQLmIPmjeNf3JjWM8qA
ZjPG5XAZYhB9jv0ZXiuKlcWVZXweNkBV+iQPaeOMtXgzkaFg8KgM/VKXmp/gc9m3uJIxrkhlYBX0
IEoM3sNi8cKuiChnNYzdR6LTe12T+7us92wdJcQbgdLLJRcg6Eib9L4aHWcqkGpTWJtGTc+ltM0R
iAwVAXOaxrpoSjALsoXrMW8DdZSQtM5ggAxi10GKbtGYu8usWU/9vHzOErihpsuta6mohyvTfm4U
Osfs+RnENWvv7WNT7tTor7KJZ0+Ui8YgKuopcyrbvKgdrHJ+VsMXVOr5Nkv/NTR1zPeh5dKsm1to
XTUCrNETDjIR/NbbnH2HLF9tc4+nD4XDLbZeeuM+66C6yqsMaJg+FEH3VEAWa/w5Lo/NyZ7wDoRx
0zyZCyRTqOdKYCax+hniVi0gTqMVTq4KQ9dmuJJHT3ssdwPEebg2NkiquZvaTHz2a7Od1AZDc/gy
J2OghaZbZLPyIls/4SA5XAt6kyRvSKQoNDAQZLRabaIInqSvVo5woKSfXVf8RmsMSnav127XpOGb
BLwgDy/JDCQbGwhuOj3PgticVV4fVL2V7BY8fhvOIUs3FYwA0ZMwglz+XmLa+SwNXbH2XSTWEfBi
WC0ZOpnZBFsO0jfOcb3iwDT9svzTSgOCsSeSaFaGgzzHCmHB39V0NwZ8QmDyQtjcd5nfLUVggOJF
w2dFSvoQv+DEQu6OCnHk4+Z4mF6HCWmokEu2ldTVQVTUFXbIFEnQM0aDoINNTY+fJm29srlCy+Zs
8rb10Znyc1Ta/4q6YIAGvzSWQkJb8Ah3QPToF0X71huMdwBuqTEeCSROJQ/deNTPvokhCgWzgBCx
3LZl22nTh0ydbolNLEFvQGgXGqoX3UD+Xad6+A7wywHW/Bpq/TXyzaLjUGKko4TtZReCjIFJpGdp
OFn0uTgd+4W7NHdyHVGzaJFTTKCcpCUP2LqUgXOSZa6o9GvBP5Vs3fZjvxtkRCCrdaAedIOteFYQ
tbSWk/eJn4QLPcbAM9J9ifjGGuVYm09AkMd2BPi2jIsSVQHy6SKa2veZHtlyqPAPoVYj4dns+d8l
7AfL8rL6wkTF1/Ji6UQb1n9TCJBXzfb7kLVQzzFbt4TDuTAEuIyoPcwJMxmnJ2Ttza7LbStY7Qb4
NRZPZQraxywku1FlN0dtQGlmKS1iY3kfqgzDaeemqc5WF/EUdvLIXIoTpdPRpsc2bKEIr8ZkACCZ
+kkyrZuZNY4SnqqlfTKY6DUr9joLsNhyOMYOmc28AgEWdfcmQ5wyzUEltDNtelB3r/CQCx4Lf5p+
1cY8FKm9FRbfMPwXf94L6G5bTEE0NruEv5bSoeEfXytl8vT0Hwd/sFTFIbHNIOx8luN4OOqvIZqd
uqbbG9VKVylOCLa7mqODDHsfhx9hy+nIg4K4Jk7WpzrSvR52W8wzUKz1WhMRV03UuRgXA6k3dmuo
Z9lp1l+BUqsPh11T/rMpMSL+4TE5TWjjyh97uEviNpg/6MDi5DOSIVLQsQ1uIn1O5HQLw+ZHBdFo
qcnNFneqR0xkKepxODcg/kxctPQjnC6Mp1UPhlXzFiO6kExP7qWbWrWBHWteS3y8szy4GG2Odmzp
vmahgF+qYJTuU5P5Bkm2dnJQ57caM5I6UogmZMdKugfNYSh56+SjBBj5eOknDvaUwJbh29anOBBq
uMt0819MMezY5P5sCmrFMbyVGG8KBHlqZqAyQ5hgKIeEOUhg3gy76NiNt2lK/HrB+mfUew0LAabA
LYGKDx/8IPikpBGyE9mVKTbsyCP2+Qq0jDUp0ud9htpDB6Ur4ltrfEnJTTZc/EXI1z4W9Uutv014
eaUh1XX4qMoVD2g6fS9zhbe+Lj+UKr3UCSG2ndZflNl8jVeZ/IJidWp7OUj5obaJmOuohbN2CqhY
ylb5+ByimL+miQWx5XvC0CJH8Q+iJO7jA9gx7xanZ2VmflQhP8+gMo9DfYnDG8tMXEEKH4roYZv0
miHd9nr6rQOcTrdFemXeT5rwMupQVzMBAHI0IbYOe/YNIHn2/32foQPXp+kqI0ldUdrayxj0LCeW
leQb1SpParO4q17sl1hXnymaQhOr9Xgmk37eWgMKXEWJOLtzxa/15Vu1zK9S/TTzy2oNTt5KCFzU
DklWYUcnS58/UbBXmb0dQ0Tk4SyDKleP6agKi1elBc1nBXajtB94LsoHE/5Id2CymeuFXZfYDa2E
ylrYievIDGTLU1raCRPUpeWJohmvV1vH5G0mG19Y2iErIJd7K9zPmXYTaexluuZG9owRw69TX5FQ
liJtH4Srtn6ZniQrfMYM0Sff02Reo+Vdj36w+kLls4UauuSq8bOiX1NJu3Tg7K1Zn6RZdgxheZUh
G8/mnKGEik3NY4kjwKmYPKyI/5IJ19VEQlthpeLTDDPSZseGFs18+v+4LuWISpWM9cRqJIizBivw
MPA96bO3xmiOMEzO5d2yPlH+rdp3DVmgIXkY3VlihuFAqd8sY31hZ9oZ3DqlAjdiR/JpxAQl9V/z
mp3M/LA0MB1R5SZljrXCRDS0BNm8+LEVnSS0Bs2cHvW03quRjkdm1r2hVlUX/8821xtQJ3nfhKAG
SR2/tZm8FSjacNhSG49iuOq8vphOURc6EfRKtS7o8tfU1SzTzasJDV3XKJ/1ahsx0AoRr9K9M1tn
sDlRAxocAK53KuK2iTYAA7eam0eAtGdt+uDgHZS7texEyJfmYLNk2H9eY+JbUK0/M2DX0Y3nQ9hX
9NxWt7NZmUPrpS4N2Jjbanhz9dQzSSgNoIHo/ckKb7xfpUycnvRbIZLX5sxpxcBbktcIE+0aqVRa
S66iWb2TRB0fsFIW+7ybyKID5E1Tt2VzjxK3ga9ppmlv1sYzrVW12+nVtetuS+xrmisS7VCDECva
a99UjNARi8C2ykNt0zRY0ipPhnXVrNnJH+lLbCtaeU7nAeP4HUvbzpZLP1Iy1V+V9Xs2nidms3q9
2NJPMd+hw1nRH45QSnEI5tWt1Qmr1IOuzRcd3aa1b1A+WF0gx8rX2NWIjIv9DBCjlntr/Im0Ffl5
8m2qOVi4xN1nkwv21lfJcSYEnCY36yteWdZCbT0IGPyVWWKYz/hdQFGW7cJFvpwlXuxR1rEiKJtk
mN+xDPX2T6L9KUawdt2l0M8wmdDEC35jqTnFbelqOPJTvT3m66UVuU9Z6raFO9KKa1t+mOnb0nIP
4jW3DvmElr1FLq6dWrKpstYCpHzwFV5lYp1K3PyhQoSf1RlaUaF1q3lspT+NyNwc37DRYoN5iJSG
pMabb21xEMXk0nV9QM+QUyTxFop3oWpQxXHrIX5WDcuJxtGt1pMwSn4xjFwIIZJwt0oN0CJCVCyJ
ZR4s9VOhPqnMN7Lfr3syYwH2Nys5SOaMoXV9exBf0baqdzh0E1BJfQdgJITfj+dmcApgrugmom1T
MmSjzha/zaNUCmDEyl4l1B3oJFAqxU+IyTeZ9mWxP8MmoK+SRojXFoeudBpipCj0xmaI8WyWclXj
O4IdSM4wmpLO9YqyogkLJ+n+x9mZLceNpFn6Vdry3msAx97WVRexk8FgkOIiUTcwkiKx7zveZp5l
Xqw/qLJnKKSCMZZmZWWWqVQgAnB3uP//Od9JN93QXeUVzY1D0Oyr4WnQV6FpLGW0r8Pbqj+YCEZl
cMwVwdD0o6c80S8s2+buvTr5TSnSS9Oiy1s6qDKxRooXth0XHMsp92HUpo60rmJ/Ndb2ZeY45Olh
3OKIm9X0tXvjUdHfjSRF12VeBt74EBbPjtok+FawOhSdusKduhpkjfwh2ooQgay996Zf1LxwTOfJ
o5eiOo31r9HddVrnD0rbXAW0YxoLcHS5F62HTUys/dK798JpVAS3hhNcFtxp6aobui5LrWwuau1g
K4MBEZUtbOhVxORFO6WurjEbs7m7t73sG0YNBAA0BDbkl61DeeFGgJJbA1HJMKaroX0xDI1yUUN5
wMu3cLGop5ac/LsGUrm1lM5woSrDsCo6HSRnepWFMWQWn11Y2tZUV8zW6zeuXRNSVnDsLfpmO2YU
IKISdyeVp6avHoIyY7ZXnkI0nAFjRa+lvPGEaj5M3D5lZXK+X3mt0Vw4KoUDz6GWoDvoNu0emSgW
KCwpYvhajEeknZH6LSqz5VhBKkAPX9B7frJ4tffeXUETyMA44ZQbNyyf9fqmNDFLDPjBuj55SyvM
zkPlskdtUParxaNFVm+ZNGy/uvrV1+RVWaiX9sSCyJObHHaRmdnBLmtvSwrH9NRGNVp4FMFsGseW
ymsRy0xvGJvC/EG4EZyjsL9wuzcPi7Ljc4Dz3VunZZuU2kN+TEtEavjrW06eBLcaePs69ehOp8ec
VoimPMWq8Q30kciaiyQOnzQPP26aDF8ssgTuqJru2HrWOjWv9qaLET6puBrWFXOtbL7Y4HqQ7Qf+
61BfyECsFbm2reaC7so2B/SUx8mdDy+LfdOIVA22IFt0khlQ9w36dy86JsnKQ56NKjQYUDcMNwFU
8wX7bPgBSH99Yd0k47jUOncZVmu/ql5lnW+ZS6u28vcNJyctEkuD7qMV07ou3K2kMuT3d/rAxsy8
s6m6rip3GJdWErPFho4lkvY9mQZcsCG2bKuZVwh2Cveu00kztIttPm0vqLoV+Xcsv023sQPcbORT
mdTI+a1YDwq5QURkZ3Sp4Rll1lFBwxdyvlAjYM4m/mO37Hu2Elje8C/6Qbwa05T3+FhdW52YPJG3
VHey8L4oNhhv8eLfBDRDB05vD+hF4Qco/Orek/jGKDJsvOTebtbu8EWFySIumJZYWnNnU4rvXY2w
Jtw0xrIvv6P79gjGVb5U7qXf3Q/qRevuIk+s+uDGDa9itKfOqpd3cbEZuh9psnbS54CuvPk9MGhO
PdZ0UYMnn7Wie1TitUUIVXeQFDhFCp4m5Tw7Vpzvk5s+oWJuq5PIM7jyLDY2x4hFw2lvTWOV9tey
fUz1O7s1j8Izvue8O2P7mj3wSmmvaU1WSvNQ+JeN81Vjs5xTB49bN1tXjuke7aZbyoqHFuDxaCQm
MA4rBdEkXWMdnQLYYYXKPostfa9NptqisEF+0hZfljDOE7ViJ1pdk3a46seQJWpMqDEm2rEuUWNp
2bBrhE0nKqsuXStjWWgGuW0RYC0LbFdq8rVQXuNw2BZ4SYaceNtyHAHgtAH/kbEfNPdCDcuLMi92
scAtFYutignAhgiTXPlTHky/9scfvr203fCoZLVDidm8zFWFk4eKepqq5oVD07+irJd3T35EAnwq
2cCY9DbUreZYd23GLh458L402BAN2PGK5DvcuStf4RCd4QkO/dvWSll+h60NI6dPtrV51ORRahc2
JSE6kIp1FXNUr4aDbagLoyjKS93y3VXoG9/oTQAcoc1d+iCkaCz6PPFW1V89ae9CPF7RSEc7QoFP
l8NvNaa4tjAlniwAWUr4ktioXn1aM4PUt5Rvc51NrT1ellp0SLTqLtCR/Ir4QXjB3kWbYQjv2qgC
bWHnmNDqcOfY/k6OGCIgrPXZsAK10dIATG9h/yy08jEP8TN060xcuQ3I6CExlvlkP4roEt82DNWW
xVWbnMpmxEJXFCbqblPT+J31F6rbtOazhctp0Zc9ZoGgShZNoXwThfskQtrCdKZME9qBb/wweVmX
8VpFmO9UF32wMQO2K/7w7oXhPnVQsGNUYAdlZBTphknZmW4bp1lbyNh8NV275q3vBYcabY6hUKWY
9ucxDtzUdC7VEqjTvbTAyFlogSIKu3TW6mIV4okn/NvAXViJR0+WK4fOQB37CDZuPb4Rsu7QKFbj
SG83HX4UDjIQQUsG6Es7YIiykyuLqmGJwLQJkBShClxo9AOTOF1XevHFzdKjGfs35CZf9Il9kzeH
sAOq1DRvCGlCsbPF0YuMFciNb6rr793EVJaRjzmBXT5tSGdBDesQuWicwh5B8ec4KnViXf0ORjUD
3kVeOiaW02G3WSjLl/ErhufFhEy87RZ4Bs8gE0/gqOfhunkUtoYiDRR8+sYX93n9pXYfz/yA6Yv+
5gcYM456ofvKEGtS3StKl08CUVkeBumHSBENukPqkBdPTdRhjTVKgx29T8/1rfFs2kr66KM+OPM9
TgBu5zG8US3TsnVQ54z99YTPjfGz0wLcjCv0XfiU5LqIlwSN0/N0xSGk3qCcubR16hbMEMhlrZmj
afFm6HXAurC7TM9VMOT1a2p5qKXvIuI56d1gr02aeN9qF516YTbPfQ3ooGKAiWJbO3gVcYME9bci
lutQOD94i1X+jvlLYS7lbpqLgtqDXt1KY1jKgZ2aw48qvvjD15RluHrWCnUXoP9QHEzmoWc++90D
71DMT1gylzYOMzfviZ5odqEhLmO9Ql4P+X1s2NFinGdga3jxk4Xp3ZNIYpUQzgpm9rPSYqtMd0VT
7tSovkx9gRZJJ6SVXeGPmPOBLC4l/66Pcd5pdHE/f6Qn0jLteYhq5ydV6/mFtve7SqAEj2tXg2iZ
iqcgU3CUB1QefnQStYjeWhwzTalQazXA8Oh1jMHQ0vvXMoqn4n2cX5hQH2H0pFW6rztkuUUky9ve
YsciM7e67xwzpAPfqdTwHIRZWJECGoLxiL+0sSv3zITXpkHxu/kyjd8P6PY2j+IsSZWRdEn/6rhK
Lt2bbBssXlaP1S6qF8oWvYyy+CqW+AURAC8uu8Vds7IXVNyX3vbdW75irDooCLzX527zqakzI8b6
tpCVsDztypPtDvCWgnBFFN/g5n8rLbnIHY2aq7emHjl19pDqIoUNwg7blcZhAyYlLZm4Zst52dCD
a9lP7woo/i9h9TXgwJGAaTVuCv/GUeOdhXy98UDJD7TOOqisiiGv0e7edK9K/hAb+/7dGKYLWFDI
xl2Sfgm1RwH6MV8j0fGOig+Ka9I8XMvOxrX1tUV0mJqXmHj1Zo2G85b86bV1R6l99B8GY6PA/Ihg
oB4Eu7RmZbGvpa3OPLn0nmoVmTsaJxyX61HHSL5JO+r4W6iLXyaPKMXn985CwIOfcklcjXLQXuHq
5Tdd86zxsuGFzIhPon1MF2vMjzSS+xx4gbhEZVra/aKDzNYuXABXKUUdSmXdo/WVnrShXWm8m9kE
N+2Ofgwuvqq7MIEhNdH1hB5LtPseQjDaOPmjypnZHOxdNBKEqY2IQLoXQ0dk7TebIBmv8V3y2vR9
uVAUk9nr3cSlh9FJf4ylfhOEBy9D6OMcEzSVUBZC6l7Vuh4uKqkjTr2z5XXjvpHQU/dHrS/WRvEy
pnt8UrTfH0uMZSZpJTmrDnQorD4q5Tl5F7FOqMVdqQcNOHH7TubtTdmkLzKyVg4HOZV9TJJycAW+
B/Bi2EeGs+R4FJTrHvwBJ2i2pQs7fJEu+eh9vvFpHJN8nXu7xH2ulOuU0wG1iFy3AfLC85IgWtBq
7aKYpVS75sU80nLQ0BOnfKuo2yKZRWs4hsBZcna+Gslv2tcBhwM2tLB6KIfLJt1LZBMlAm6EgUWI
lz0IeSkYzbsNic5V8HDq3dKQ7+ZIiYP0P4wZVn/T6IckuQVto3oXjgn3J1iz/+3Id68w10XY/byn
SgbfbN9/jNJdqiyd/CGqb/NUrtTW+yLYzCZti4+bfLPUXvoNdplK87d9Fi1QdOfoOpsku/t8Pmsn
oP/67HXUqDIMFfhqB7MxYQ5Z7CuzTQY6CjH4kohjioyUopT8u0DBY9jZYQggFQxHTwummhO9qSp4
S5vkLo+HrY7sKqHB75OoZZOL5KGdKctm15WUpHDbdGVOAQJAlRWQ9WyeieD9PVXasme7olqUqWcF
Aevcu74W1yYmjfyAIPxMqoD+2zXYsmf4Xx3lm6dSsuaXSxQZL3F1bjf0++2cNSe5u06VmXGVxQdD
LrJrDh2c/aAQNGzl34d7ncOGsXK/emeSn07cpjnNXWSQBYOB3xFxrHks78UXukMTMzX7mxeYDaXe
LrtUh7lxQH00otW7Np/kPZr48dk4w0g+sQG25jD2qBCqrYVcwnvuX9PX6F1/r27FF040tbq1X+uD
eu5KE1/7r29e9mO/vnkTNbSkhtL80L2TzsZ7jlYi+uUvUgcNviwv/bfmDDD4xH7bmMbdh3d8A9U1
JhFKXrkRRe5A8BJl3UYZlAEL/HyW278fw7Yxg+emyrRJiUV/RZsItxIgwBJAHNJYcLWGFy5sFKuJ
F29QuxxSNBx5dCWCVxc6unBH5GT9KmmvR5TK4i0qqIMH0YVX0XwqxcZOL/2IVValOp2jga+oOibt
ykiclYZ4N5jcBkW6dWlBcg6E8xdV9hc/flXVOz9sV9TtlrxTS/VQgSvTKoq1UfDUpNcZEnJ4Hk7M
K0P9XpLT2fQbRzzm/qsaKbflSOsxTFatj0ZQhQbthLQMREOW3mOh37YkftfJNYKPPieIof+eB6DT
yWRoaN8MzqVw0Bqx477q0td+fJAlbSM/uS57TDScROnUhjTNgji3lp8/gp8D568DyjamgfbhMfMu
bm1nyDEEwPLC5Aj3V7TPQUWVBK17iw3CRC/ic9wfY/VW6EeG4LaAO4yKqvPLBRLJXsO3HlExj91D
V1jvQscdk9STle85Z+woFCWpArWEdfi32FbA6+x97DA486IG+btZLnEBFBZnYfYh0YVaVTT7D524
rOODsC/b5NIxVcR59zF6jRhpZVzd5sNuCKublnZC7NDozZt6G9P2Wxi+f2sEzmvmGsvM/lG5exex
qII5LKnv6Ciu87q/jfruRXPbnd4PSw36Sh8Dm5fetT5+79MLrT5Y43hms6yeOlnN3gNKTcnFMCua
SPXWFyAMcV1/E7r3oHtYlS7dBKIwuIP2zInj9+spmRu/PlC2HN2AeEbZ115u3lllVB3pRGIYSbLM
gbOfpkBiYmuFvC4CkGdbxs3nQ+kUgl2fvtGHoaSIUWFpGrS9qEq6uKObbqLBvBMNG8MUVWBq9R5W
yaOh1NRA35JCWbeiQs/bUTZpqHJnFE8dJbDPLS+nNhGzY0qvO64iIyeDMNXRC0O4s1Se3Wew1iG9
BlgrtobF0N4ZGtWpFdrLHEH4m3GX3wbtc/cgOAvQNHzprnl6UIG2416giWLGI2BnR0G2CTSeF7OE
7bGzwmeKolBs5cL5Wr9H8RUqdn7uW0wCPNUb3mhfS7JC2Aq8sncUyDqGhfmGbklU6+iyglSAhZrQ
uy1S9TqFxLYovuOcLpVFcgMM09bXUXULDWX0PYSIe2r26ZnAgp8o/9+sAfrspSIHtchG6FFXUOE3
2i66pA9yhXRz4RNXLRb3Nllj+tK8JLR16W8cVJcLQdhZvjHJfTI510Urd8HOckchb/pbq2SJy3IF
j2WpUwp61ta46LbxEjvjEd/Edbxls3sFXhk17pbu40W8bXbN3l/bG7xbZ+bdyS3k7AVm2p5bmhm/
itjmJR7/rdwqt3hfAUwTL96t4DStzQtu86Jf6CvgqMu3pwdvFW3Yh+yxlRdnXqTqidOyPnvLBWMT
9SzfkoQ42pwr7CrL6RaZC+S5S0gCi2DjP5yZg7/fH9j6bDkvqQBE0XQt9yDu0gtyEG6GV4jey3T9
Nwtx+mw9c2qUJ6UcrCvXQZVeRNe2RP6X9pE88+ROHOX12QpWK21h91FnXali8lo2ROsUYQaQXWyc
uDibMXNiddBmy1WqOSV895EiBu3VvGtW+vDA6wedg7XpTGISqr3Ntto5t9s5sTBrU0rCh+Wxybq2
cGNU9m0Dsx4UpiguEyq9UOygtXSrXBJxkp4ZCCd2bz8rNx8uptHK1eOYFh21oe2oPGsYy81zt+7E
tk2brauebuZDpGuk83jWbVvgAYTG+PkAPlVa0mZrkWUldmb6DSXQMgORFJW08CPfMeslhg242r05
GmvFwp+bI+c5qj2t5cCAakVagL9ODJ/NIwGyULU1IAVNUVO5yBxv0Y9KgyBZQiEZUF8SjgOLXRHB
3qykchHbvrJvQFSs+hq/TIt1HLpVaj/pEigk0b4uqrZgdKwrO1EBirouzK1YcX40UG2Xcd7jFYj1
DFAC7LvP78SpfYMyWzZSs3ONRleTw3AbooYkCOAtyTeSLsIk618ivaJz/fm1TowWZbZqWK6fN6ng
Ulnoqxd2Wm7Q7mqrfpKyfn6FE3Namy3GNI/LEXkmMRkVBCHQ5KyISyAMC2mceYudOITZ2ux+BaVh
4kviEr4WBdsSgSEwc99YtxZ6PUO1lHXXW9VBtrl7DPyyuYwTjHlwaUMcYfm4Clmmzxz9T9zPn6lP
H2afPyR06y2zZxQWbFODSxsd2BAUZx7XqZs5W4GFqZmh0nvDlSgOhEDIfmM7AG/OpYuwHv1mN/Dz
ffrhy1etq2e9Rp5BEJcU2kHYVodWKuu/NRDkbNVV6iCJC6S8V6YN+EZXnO8VVFdZdS9xG56bOieW
djlbanHI+qMcFS4ysO9vQoTuSdZeholOgcjf2854HLXBWgBqX0kdDc3nv+3EuihnlYYCIE5RuLLH
sPfQJE9ZeKaCMX3t3zyRn72FD0/EtmgYlwWf66mXUTqR/xCSqxhD/bU5rv7ed5+tu2ZQN0WaTd9d
0E63N0GUnpn6p+7KbOqX4DOsMuGTJ7RbHd11ypkArBPTQM4mfEPkaeIKlQ+OV1CRB3WFGBrQ3+c3
5MQclrM1saw6zxOSTzcsf0FChyth2Z+p3Z16oLMJjI6o98LpmzvYUhXMTZORPv1i60t0np9//VM3
Z7aJ8hPXG9sY9Y0u8aZrdLpN6BCvHLQ///wTu5mfeUgfxmSQdqMHpTc7mKjZPWV0F6plyQu9hQBI
fJ/NQGXtdWIEAJkEVfr5VU9spX8mMn64qh+jDRv1NDs0QfOSRZpBnV5LtlEMASKLGmwZYH8/v9Sp
gM6f2/kP1zKbJsMcNIYHrELRtfIwJrinl+K2f9AW54q4J57Sz6P0h2vkQWDnBKWGh1rLOHKkRQDm
trBfQgu5ao7B/1xI8IkRp86md9wHjqq5FaRYdPdYgeLg0er3YsA3V31r/fxM8eHEXFdnc71IRKzr
SFIPrWIHDwUPfu86mbv7/JGcmJI/3/wf7pbvhZ7j5WV40L1NG9yH7VHJz8zIUx89m+00u2vh6nF4
EGBEE6sH6bsuyjNv1FNzZTbdO4v9qdpyV5JHQO4ppi9gbCrUw+UIS/bcOnvqKrMZb2hhi4J0uvc0
3dpt+YOOTEighLvo4YC8ff4ITs0KZfb+Hmy1boeYq4RguMpV2JLaAOBhgVmvEZcu7obizAp24vco
01D+8LSjoI5ITuZKaI8R71NHxeBrV2uw9CUpEmd+0IkHr8ze2Q7BuG6UgZ4cnK9t/BTHFYSO189v
1qnPnmb9h19QJ4bj9kGSQFe4aTHkgu726+DM7Tkxo5Xpoh8+HI9YpUmU7wf9AEe+wQNHAfxGKdZ6
dmYFPDGZldlk1uumbduUKzT1I6g0LIRnvvqp+zKbD0Oa27nfCVwVYw/897XCVFqfWYFOjZrZLEhF
2YVIcqJDKFdAMhSwFfDmJi/DqgDCdy4D+Pf3xnJm00CP8yG1rTE6ZEDdhDxq8cXnY+b3bwTyR399
rGjP9NIMmggjYsJwofBo6TQFUJgaqXz8/BonjkqWMxv0mkoFxw6D6NB5IaxxM22HoyrSBnEwy5Hq
U50cvYnz7GThGqlet3bGVNuxY3mJalvsVK/tzqyNp27kbI44hus3qZnHh6o/Cv2KEKQzg+zE+dly
ZhOk8ofYLuIkPuRwJhz6BlgHcNcvmlf3W4XJluSyc/KTUz9iNlPyUW18OyniQ4gqvbAe6+rMCnJq
NMy3uGo6jr7pRAd7FFsdhkxJrTwgBcA69079/Y7KcuSv462J9VLkKVdoBJECNXCWG1e81yU4Vi1c
fT7eTv2K+Xz3AiRJBp3wEH92o99FLgIGtBfZeC63/dQDmM36yMwGU+192kUyeYyrGomxePr8y5+4
QfZspvuhJpxyjOLD+Nreqy/5u/sNv+znn33ia9uzyV5rdRtjAo8P9WAaQOLk11IXZ2oQp773bI7X
MGT+LT9okB+QGflobvzbz7/2qY+ezdleQadYhB4zi8wL2pYoIqUOymYMTTLhwCO7sfM379BsElt5
YjZezR3CnkOiVwNR4vPf8PvXp/WzJf3x9VkQ1gYmjxFTI+/Zpxvlxkn3+fO599Cpz5/NXKepjNT2
GPOEfqr39OinFO4SS/KCdufnP+HnrvqvdQHLns3dNs8CX5kUJo2xSK6r5/xGfOGFoX3Xlt6TvVu6
azTEn1/rxEi1pn//4XaFQjEV21Wig0gRqVlrRxNnPvnUr7Bmd8rvXDnE06vUFxBwMo+ktsrgVAdZ
DhVkpeDdDsimSBMKvx3euZWorXxtm1VzXVeZvs3iOrtkoXTXn//UE0/Omt1V3ayyWsvV6FCQI4s+
7Zv3YEzisQU+g8+vcGITbf0U4X64m5XS4VwnzPCQvuL1Rm0Y24v4q3y1bt1vHAk+v8qpRzZbE50i
sxQiFeKD5VNmpYqdleWZH3Dio+eZ4H6udGje+f4KRfbEItI0dM9869/vDa15jreSaEOJ/4d5MzLM
UoGzX2vzHlJkV6w+vzGnLjFbGTPFAg8xttGhheaFTx6kh0lF/9w57NTHz1bHpEkH8nTZdyQJ7bH9
EGw7/0zR5cTCOw/UThStJlKSj+5uQXYTqFOu+ufk7vPbcmrDZM7meF8EhrA7pDZkNvb37Q2alykN
+lh/r47t9+rlzGWm8febVcuczfe4CMBfRPwI8t3Ijhmm7IgFGDN1G9AMI7RZOzNKT0xkU/66ZvWB
67gButUD2gMYXEYNbHDbuYvgNT/3Aj81k83Z1mYKr9ah3bE78Im3JXAFxw9L/doqN8itYfzb59qH
p+bcbDoXTVIRu8xtKwgjdMWuYdH//ImcGLBz90OoqP3oFhT8WwHKjVhl8ZQByvr8w0987bmlQetE
Mzo4oK/qnGAJ3oCu+uXnJ/+v1/4/vbfs5t9DpvrXf/HPrxlYtcDz69k//us+S/jff01/5//+N7/+
jX8dgtcyq7L3ev5f/fKX+OA/L7x6rp9/+Qfcs0E93DZv5fDlrWri+ucF+IrTf/n/+4f/8fbzU+6H
/O2ff7xmTYo97cubF2TpH3/+0cWPf/6BH/nD3Z0+/88/vH5O+Hv3BJzhMA2q+v/877/+vbfnqv7n
H6b5D9N2TGmbiqpYupwKtN3b9CeG/IduKJbKXt/EMKM5jNk0K2v/n3/o8h8cZU3T0gxbc2x9+hpV
1kx/pBn/UKWj2I5mGLqJKuiP//n5vzyh//fE/gN17U0WpHXFl/ll6vPpmmVruqOpOlwyCo/TjP3w
/mtdT0tjA+CFzMtq0+kgKn3VUSf2vLHtCr850yH4dfD9+3ooofhlpgrgYv5SkWblpA6Y03USFRSR
SBgbV7bw3HOKhdky8OeFbNV2FA36pDUvysiwsDNhS5vecA+lKSyaKt4WekCinQdqkaKZQNZtgj3M
4BOZrnoZR46W4z6g6XZmxv06nfkuumrSz+b26igr1bkcS9cDW+oGWZvkF0c7u1C9ezO0CZocRlb2
D+Pvzwf88YH+usT+vJbNg7Rw1lq4o+Yi3h7eRQHtzFk3fS9YzwvlpjYg4tatk3xV69Lfp/4Y3AjZ
njsZz2oY/740I1bhF2pgu+bipVDxI0M1WwdomtpdYR/1b3lJlgezy3iZAM2lI2SrJrx3t62OPvd5
G+PhvK96A52mkpsuoPgsefj8hqhyPsR11SbAF4WupqmKnFfC1TwNW6EbztrIinxjR761S7UB++gg
YZDAeMF4RKqRVkLLEOC9gSWIdE9alrkadJcwpc+/z19mHF8HFILOfbIdxsLspZsSBtsZ9WTgHwf2
sWFUmIhgwxJBb5d03UXmeWN85pp/mXXTNZnrJG8x4RV7GqAfZnmdJIMpRyKqsp6k4ThGUWCmoKw+
/2V/GXqmrSnWtNQplrQYg79eBZpwZYuAKG7Lz0vtulHb2odnFjUpPliRvPYiiZyLVqZWvsuihCTN
z6/Ppnn2qFlUHJANDD9H1yxt3lsJBcbxkhzRTd4rpkbAXgS8e6FZUpEENlTNcytt5Xs/InUoiPN4
0CNFLa+cwSlIkKjy7BnNZPwWe5PFJvYTg3QjJWjGDZFcKgCnoII55Joa2+wkEL48ptKMj10IBAO0
pz7cx16iFA+DXZu3Eu49MZ66J9/11Onro6iSRsEVi57jIcS8npOk1xdUie20GQxgEUPJGceqY3xK
wo+qEhqHtPE0Fy01Mr1UZb6Ex+1cBdQj67VoIkB0pjFC7JI16RFhFATc4gEsf2Ea5CWlUtG6bSYr
H9yayAqw41VhmOaxoGb6qGVWAOevn6y6fZUUzksCRBEYLiE3pHcuy1xY6FP9lES8TIk6pEUVhMRV
rkpAkhj4VP2dU6g+3LUl3IndqFRxdeMX6vieDLnMgHsk/muheL3YaL6hK4SExfRW7S5AYE2UXa0u
mJX0eLqhlt873WL7mbr++D2QdSWwJjUEcrGQIC8vu7x+inTHqVk1Es5Qfa+ET90oen2V6cqE85WW
hnZLnRzLEvSjTeoZ59VFlxdeTaYXi+EiKbTA2SuBVtbkozghqj/hQHIJRwnnZxRKpa8qOKvJ1nRb
XexyQwqw4bIZDrXV6cT/VWS75xy5IAa7loFT3M3jXWxpJttAEFRIsKsaxLumFSRHkgQAS3/IKuqE
bma272Xm+HADWBbNSyUxst5CGhNDKrKiUnuSGvlG/Gqz8298Q8lIJY3LhKAi1Q0Rqfmtr7yMTulw
Su3KLL0b8sBV94ZVqc4hs6QTWFseTx/CAMQf+7Xh7vVbz6hjDJxKV9kAUzPWBoLkg4LyytgRP6DC
emMRopGj6Ua+plrX6qySSd0ti95l1NV6zYnADi2sRpnR0VBqIt0lTVEE0WUU92BygGdO0AHe9oRh
CAdDSl+1qDyokeT88HFwoB46eIjWWZXX/nY0YhPVZxUTeVr1Glm/sLWBpJR6GNyr1mSOGoasWzWO
bkSrwtA82KOBY8LPtc1w6xY9UTTwt2u8fngVSqKG+iheqXVcXEPqopMXpH5zwVIq+C26U0BDKWK9
hvM0xs+BVpnDlljpMtyMPZw1fAU++jOphmRKm0AhF6ZSD28h//ccuRqGW7YIqvzGcDXrq8FPU3Vf
k36YIZh3SK0YO2uMiTWNq/Z7oKWSAd5anffSpx6R6kbYu0Roq7DCti258U+OpUbxml1QL7ZOP/oh
daHcJFRRzysM2l5GzMOodUqP9hjcyLSOEfWA4dolM0zTxpWSdHTdesvr5Q4zKuQ+IyYlMrJSco3D
ps5N8PcTXzotLFKKKhwUKH4brNLr2OXOLtMIWhOoDojnZmsTc1DEHdlY8DXIyooDxf42ekFwHcsG
e0WeByTjxICL2hX8WRfHAGTGH7Gry4suoLnD60tXr7LRL7/7YaRp23i0SX0xtFq8i6z1cP+WAwEt
hRc69aISpQeBy1MxUnah1l7FEfsD/CVWoezGglTZVZB4hhnSF/cMPN5DAJBsyUMDRymNIrpLTU88
V4lpHyG9koYiRhWucZRlErZ44IT1qsz04NFWRxLDXWlPC5kb5dldDB8KNbHvulDGRrsGT6iq4UB4
R1xjagBrfT+SGGFcyVGbMiVq0borQC5YefIgxySouXkebyrEi/3WTlunuWp1w+63gmjfZuFEwBLW
VRrHX9M2lsMqGcqWo4fXWdt40MQby7IDJ931BIpHX2o/nIjt8ZKtMpUPNaiJKvUUrSWz1CkgxKW6
lq5ZhtV6H6RgOndlP4LER3BRaRejlfjZJa6B0qDhJVluFtbo69G2E0ZpYU5NyUqRjRSSeKc8HUn4
yDT/SssJ4wZzk+ZfRg3P8gRMsG5L08H/ksLZaq7MqjAPud3ZQBR0F215yf/dwZRoCASCTV+D6EzD
d2Hk+HPBGZKNYuWGved4X9oHJdCtUQCoKkoVakIb1/m+J+qarLigb8HN5KD8kjpHyVi1AyRWZUTE
38QNWKyA1Q/dd+yCygxtsJJtlwcaITEYIRehmfITIzd0LtJRAZNSI4+6ythvQFGoskAhGtevhqNl
5bmyH9zCCL7WIi6zq0JHBnGdjZEPnDB2RLnq0MGMwANIqE/lEcNTN+Wis07ifgnUJCIcXuscorzK
OmzJUdF8AHN1opcwJtwedzh30wstGzNr3ajfeFPULVEIjmXuKerlKFNiJa77y7IL/OabZkgDj33U
ajUllV7a2yhSkwvIoyXpLF1RD6+DVVnpUTU9TAh1Lhoye6wi67BFNqkCDU3Ng+aYh7HirjqG7dcy
5723LDotBftvBTGhOX3Y3ZXl6A0PtW+k/aGNClfcpDKobiwwTthTCxUzZpYI4yBKNyYxmFI1ccl+
Enh3jhAeNOjxv9k7kya5kSvd/pe3fqjG5AB8G3NGzgOZJDew5ATHPLkDcPz6PkFJT1VsVcnE3TNr
M2nDIiMjEQiH+73fPafub4Y2QtHtLwMTQ+vUVcWZqaBs/JL6c49guVrU+GHomCAB1hg280PUh+ND
GuO7/2i8PH3NQ6cqThWo2HGX0sQUDG5FTM4Giq/8awsPA1JN6Wb5IYEXx9Ywj560t3CdFwMB+eCW
XgYmDPnfvR0k2pVx7TKWr05mNDd6DYbZG2z1QXUp8hjhjawpaZqCXxR4MWCBsydiajlKUtTRq0tA
t50kKDMbd/JLmBfTu6Wcmmg/OjJ54Jvvfwa2ojAYOaNCyRzZr8wdr4+yK3BVOWkwPBe9Irix5mt/
V6RR3F1nS7FU38KpzZ60jNYM9UfF/PlsLvYEd+KBRHNeOZ9hVrDnM2VcsQvhN/c+zo2OSH7ntR6e
R6Hc2yJKmHnSTkjTwxv8QUPo0qDylF+hGK2CMmVD4ar6MXcnaAqTKKj3T2p8P/UWv5euEhR2cVAK
XOOhFMzHJO7QXwnLs30/2RhsRVFLCJZDzlpAxn0gkU0OAvlHnLmodBHUOMluYqmb8ZqyzKAaxxyM
7CbNq1NZAC3eZVQikN35BChY6wP1viobPl1STPOLYwJ8aQyqld+9JPMwGdkagsKUrB8KE4EjFjzy
4A5oReqMT4g3lLmF+y7K4+GtbW0ADED73gd4zziCY7WqzxzVOn2brezOJjROczw8StECpJqatMTw
1i+RfuV+GJOvZUgW86Pr9r65Yu8Iq2M/pFPGRrUA61Ts6jEsxFW0pHLGJEBT2p7ySqj2ja1Re9cU
dPuYWQyAV9ZhFchngHKRug7QW3jAB6x0mbaumzQ9rgk5XBa0yhcD4Xb22ZJnZJO534TfJRXoqDjl
UusKpLKge3KjzDR/ctYyZ55+Nuadk/dzfSfZrkJs9Qcw+XWAb0/ZBa7w4NjyHbLUJYATESBBCWxY
JVvB/rXdR5Qw1D72qoiZOavxpbgegK0ohd5+EICFe/563TFA6YQLYOduSL+5gn4gls1R3lguoAT6
t7hmM4gYxpDbpPXJirIoj1BtANuZug7w++Qi3q1DGHzKhtH5yMMm1PA10wpQlOIYsi27fPoUh8XE
3Ja4MKSTMZf2MpYPiqvOFp4mQdgoyAFVPOhDHNlR7Zq2gIHYJ8jcst4hXZm1F1ayBBDx2GgiXkdb
FWMIPtZOKH/SiqdyiYvTgwggdbbr3D7+4nKfgBbu+JbDitU01XxZLTygsjWONj5Ps68ib+VNmMYy
3TaDCLCKtathX9nlPnSnbowfgdyX3clKnYCMiz39KpsuTw5aWjRvaZAP0TaouZvaOZ/WfWZa75tu
G5r7beOiXGnRmBcnH2a/JbypV/esHSf8SLUvCE8p3+M7pVX8XfgFvwH0XQscsJDegxHdBddW5twf
a9hFNybpygswNSvUlSXq8d0bL1q8EeMvPzbrZX4MwsV/1TJeZkQ2jsFWYi8WgLXO45u19VBkIuap
4abLwHCKn705us21gr1e62ThAyjD0QcV447MgiYsD9N+CvuOM5NeJxwqs7oo21ymMRbpA6VciYiG
LC6xg5iDH370Ys/JDz7MUGefczB2NxmS5FdKISrZO4vgEFu1GXdUP+RTuEspUL8FhXdBeq/gGo66
MdPHqSgR/TbztH5ulmKSO25VoKvWFnAm+tFfkwt/TQVHq10qgMHQmPHkN35ffa1FlDVf3CpZqqtI
DK44KahAzkkVkY+ZOGN3fWgEcO571qdo2gr+AI6qLqe/z2D8R+XsP61V/6G+fd99a5718O2bvn3r
/n+oal8oDv/1j7Lx/6hqv1s/fyv/RU378q/+VtOOg98opMVRTNnSvVShqQX9vaYtfpOonIRLqckN
pHvp9fyjpi1+E/wBlSGq1q7nxfynf9S049+8xBMyiYCIBS5VpP+kqP3Hplwkk5gdl8uPupS3qez9
VGLTo4oSFaC8qtOcI4qj++Pi9PMxi225b0bff+H0ax5+d4n+ReH1kj75ZxPt8kMjfmmK+Wz7vRBg
+h+rXwRIZFyEMXQaUzML0EOPgi+mI9aM1ivx6VYAa27LwM/YW1RqRNWmqsX7j2pwf3sXfhBR5vNC
H8PSz+9iXua+rdzixObuKgeplvoMtmWrf7H/1p9qf32RyHL/+lf3IvnHqubl50I7iH2qv4nrCe/n
cns+WMc6YmyPDkqZd0aMNxYBin2amJSHu5MGy2OkDYevNBrE17ztKLb0EN23sYeyaVMWi/0y6GUO
PyEz8l/ZYuPAy4s1iN4tqinIr0OC6nZeJJrhpEThV8+ijIx/w/YRF00P9DTo6uZukoPJjzzPOc06
Jnqgan3XjyU22tRzF3/X+qKdr9O81FvHmuC1gVyyFdhK6AJUlLr47PriqqllUG2LZU7QpWQs3Zdn
2eVx4OoMek/ll++Q9zXfSrqnwBicEFV2dLUidkFLMGffZOSmgDwDZKgzEDhm2OTRX8uHTpoHOavX
0mr0Z5V2HlGEpBd7tH6mJNhfWap89zQJoAFGjfu9cmpgBFPzDDkjes7Cyjml3QVB63oXHxI/pIgL
n0xiUx7j3v44n95H/QqrTCHH9vrhM6fqD04VENioI/8ou8Bl35exS7UXvSHHdI7/ukLp58D5m/wa
lEwEsUEEVfRZ2+Sc1QAtexhd22j1mm9dEokvydR10F6XyX2asvC1jothj/T3ehGdKQ6zw+2zz/uF
Bb9hW3wyFYeVW2Oa9j6MMVXbeuqPXu/Yb2vf6fGKSdlwgT40efhZZZdVD2ZxxhJjrPbvwQOK720l
oGFGVV/ikYvC+X4OtMBWoKzmQ7FR+GFRFnyUSkwRn2Vs5vheUZCTW12WyJK7tuF5PSweQ6VoCer+
yc/XeXgWfFDLqSqn7LORzjjd9n088oxvpH+OqG0yNS3h4e41X7QEb4kl97cuM1AmIqDxrbPgfdgK
eqrmOsM69kLC3jypsqjh5juUIIBjGHx8LUD6vfJdOaCfyWvF+yz85hirHJoR7Iv4yS9VFJxiYJbN
1TKhtTiUMGu/yCU276q1QU2Y1Q4T6jCBE48R2Um4+KhNxU6/LVDJAObxovtwTizO0CDMORgltVrF
LgxLYMCG9CXsiMDUYNvLnmJg0xtxSP1SD3AsqOztrWq7p1KHndj5UdF8illfL6KhrnJwmnWFdwxz
hWAmIp5/VbWN171MGlYfuCHLU7iuSnRLNDDRi/YTmMttPNCR2E6jA7CiSFTUHBZdtNneM8R60EiW
6mWWTiM5QTnsMOualWVXhVHG6EqRX0h31D+w1DBqYA8BDQUkG1HfbpWuLjTTukrMGSgk0lqX6ZeO
r2/m3McIYACWcl6CoFUHSbpP3MLXe+r++FCGJArtx8KoaLyZp1a+W6IyqJ7R9sgKNaqfvPRNOgMY
j4JnKdyFQ19jlgp4eV9yoVUu/N3cDHn5kW81TPCs9AXIsKBHtZ5bRxWbcVCJPNVl0NwCoQGbnhVE
qljpizF6hrE75V/B+/FP3dou8ZlHZDDsQ4pt9bV0w5HmSMzeNosbNLXGrn5Fclp6E3Zj336hcN6p
a2Qu1ICJuDbrhs6nj3XC6mEmKyzXQ1HN83UwNupJLPUsIHokyH1C6tzqwORa82Wl5GZ3jcvhliuZ
g/elLW7e2UIM9GQL3zxL3QPxaD2krFeD9EuGYRhlaK755gYp2lnqaXvqmutTuOi52vZ1xg42H1SM
FmjAA7CFRD15+1Vgt9lO0jHfJNVuhNhYJ1FbCTEdnbAS686yDH1xp9CUx1bN8pPXFPYthioPGd8X
0Z27xBNHzy4tjx2nyUeAfQPOqiiY4/2chvKDcBl8um5tkk9A7jTzhdYAGYliqkincoYXtvMq2mtb
DJz1lzio5GPrxeNIiRen77ajNwrKP17eMDh1emOBg+8dhh3wT9Hg2sRx4rwIb/UfnMZdEOaFCkNL
UtcKRj7lBdiEFi46JqMIJd4MxX4aZcdohE+BX1R2GY5DBiv/EcvE0t56XTmvt0OatkDWu0zldGNy
fGN+NOb3sZ2b6uj0cTtA8Ka6vh2joCgJuhVheFcOMFU2AlDpQymq7t7RLUNJbdeRdaezAsMct0OJ
WnfhRtqBN2RU1Gl9GLIMZ9F+0GLpMeoGyLRV4Q6IqNshe9A2h5mNuo8RXd7IJxbTDPyvE0KH7FdQ
kbWr0FTq8UPYrqgXagLhbcZDDda5bj4gTVmYZeN2uY6mAdicmPL2pciCzqJKcIorORtxl6vGuc8n
fxpOuvJ67ot4XIcjpPTkSRvg4Rcl2kMVuDe+7w13YKO76VUWPo4onxaUOsDRNu9KwMgP1MINRNZM
Rw9mTktE3kolLobxWjW7PhrdEIGvZdjAd6ytOBgbuni5sOaOhyy7IXy+vrlxlS7cQ99b2gNzhhf6
GJbLMILHTdfLdGH1VVQ8PnCwrHVzFKw4ADZC8qNXA/GO4dpNmlGdF1wi/Efs33NS+rvSrZzkrvfs
8kS9KR+uk2Qo1WGeyBUfwjKEmN2Guj22Fhj9tkC/Pdy2wKpXUH1Dkl5Ltobj1YibjM1CGLZfzeJO
N0nh2OVkIElMu9XrxS2P8Vnu+9HEb12pVYe6eh2RQFTeiklD5+k3mGxufW3yFkEiOgv0lNGAxBWV
o8xmlgtv/lbgOQBU7UICPk3498zON+xqN1YRDOdplFWXbiNjfGU0f2umnsrTaKYvOhb3qvOc69Yk
wx7yVfKJ4izgUO9Vh8FeCkef3Y5UUe4bnFSSKgDFZ8D3HtJImnYnT48ezO+eZkNEKdHdckDlOek6
DfiXSnXFzVqNyVvCV3gzc7j97iuZnstZNVeEm8MTZSVgoZq6VdvP3cZxNILCptTforiGYAzR4Z0j
q/JjRgQBxxolz+uOEeB4G7tTeUNE0vuqVd2fnYAEQid7Ht854lBfFvknqtjuu0J0T/OQ+HRtS5qW
dcrGYfamp1XCFPdMc+i76iYNgk/tpXpb1ZdvnNPRpi31CPdX+qfCgkYswpGOY66zI32Acz9O7slk
WbyzkcsZYNL2pBi9vo61V+ydyKm3sXSKfQ7o/a5K6nv2Ru1OX2RgoZs8DbpkWzDO3hED8Dbx5W1P
aQANanlGiHssVdYdLNaUXVI1J1NTNw/FdWhQ/Jhw/pAEIaqpfNYY2SE1MkaUb8J6LPbBMshbOknm
QPtkOrE8fDeyLY/UiD6NqIp0VqQnN5bv3b6Wm8gW+8Wb2vsyBRlAuP/M30nPFu8FQOvyQ5v1Lj26
xj+WlpFuQWdKjYdR1o/smmFFOu5jCquHBog4ZfUIoiRCoATcuTjTHiQRq2nPZx2FfWFBEvAmtrhs
o3PawpnNa5xFHoO/SrfOLZ8gauLIK57UGjAX3ftCMfUzw1hh8JVcx4xgs4Jk5BB4QtHqUYHrugd2
8ws2+2mut56vDRtCR7xpT83Xft9EL0xvRW8879QdpfNPYp3EQ6AqTbnGTfddG1dnfGEPfoD6fRTp
iydwvacTHEuOfFvXxh9iyrnDgHeUo5F+67ywuRJ1dFQ1c/utaMU5cGJ6WzMUk6lcj72qcJmoj76J
vN1cILYe/KOjnYt4pfugG9LBeLokFqW1O3ZDGeCc0LfrUlx5asnpMCm8ADiXSOMifmDykmhXeSvd
rwndktEjQ1s76tR55qUbIh50vNZ5JNO9jcP6LopgnI6J98pOxjqbiumvfVMv0Qc9xO+LGSnXgn5K
APc9ojJb9gYCPI+hDNgwt7nV18zHQk310ZcEVR08hXXdXvtJ+GjX+IlOP2K61Y/uorlJPouZ7smM
VQ9dU3/NPWpeoqG8IRpz0zVpc6NAgdu5uG2CEFJ+2dHIJHa8oVEATlSX0ZWA17sPgF5WOEUM846I
CueDK72LwLYEXwaLZj6HcjiGYfjk+PZY5lNzGlHlAGmnfGhtrT4k84RyIwDWGXSy+mCb2L/DG1h1
ewBd4Z1SJsUZNKB2qCPvsbqI250Uy6hBLEM0J4d27I3N0Vlt8JVqYf6+ztlb0cdIbkxDn9CRbnlI
obFWUw3VTHbdmVzGuXUL7tAgNY8d6o3zrNYXVyIGd8lifFw86u3RQF2gi1vi1VOsDzRozyEg4c0a
VPx9invXfdcPBxGivFiM/N5aVb+tnfts8Xa8mICH3ZxQT0hZ+wHPRy9D7GVPU0G0ti4rtsB+XO1S
V+MSCvJ2Z8v0feEP1z2jCgdbF8gz22ZGHxbRIKQ4p6OPmR+ltyvL93UAX6XEZVxhsZH5bW2G/EDF
/zjzwWzducVppwJ3H0dm13qoUUrlDDySaaavQePdk3xioW91AQ/ZSY+5LOmmmTCnjeYBG/HQlJw9
S4d9A4F5eotlph+LrMMemzM+ydMy3YTgWK9DW/QHdNPXnEHznbCL85KuRVNymGnE5zheHmWu5Rv5
hVVx3gQFXtzNqkv6i1EG7L3pzZUXueeWrw7bc/DNi3TdLZ0S8RrzId/CekaxFuuGqYfOwMuKEzyt
QVYfPOuYI65vBDUi0y9NUQEDBPRI3uACly1Dwg/sBdY1LZ8GE2GfqVEMtH1Ck45KxmaimHAfBFN0
ql1KuFZwQKgRd1wrRYOyX3D1GjYPPk02jAYpFgKl55ugpS9S9vmI1S76Yih6omECra1DULDBce2K
w4KjGob2NMh9KtfuDBrdP1cNN+sI7J+QQNPXC/WFgHL0PBG6elZiWsYO7DHF+IcwcJNgRCGSKnri
i0sm4inXUyZRiJJJCGEYR6wNF0DtEGEcGUafRj70ReiabA3FiAg8peGUbWdyZViP1jRn87yfK19d
Aj4w2j8nMjUTzgCnEmG2WxaN0zd01qhLDm5ATZFH+Yi5IzgUOqPE/8WbvUw+hGP/Ts8N9tvczwWl
4mLlbyW3s+saopyumAZDe46U9KaqJHOFnJrydoo/0Jbz6+GtNEUjmtPSxWOkL2TIIWF7lA9NjgMj
EmGwHNdVeKQppiioE7w+ht7Deigz0gwBXiQHN8m0q9fJhTLEmXEJnIP60d0u6IFGh9ar2k/Z2EFM
60OfYBPtgU1SDcmBJhb6ZUBB2zHMxm2XDkdZ+1945OqtJKLxPPRMhePxC7x9mDv4Y8NlpgZfI2GW
7fe2m7oDPBZA8nH/jq7Gfk3ol81Rez8wzV30UI4KUJuIOmjNTGsBVrxFyNOzBmzIMAYfycUM+37h
1uzpChPo6M1pIA8Ph92bvAsqb2a+FO9tLcb6zFdxOGSKAEAe1M4t0zycIA3d23ZmcBL0brLRrUvS
aRZOv5M6uoYalBPz6l2+T+RWMZHxHNGRfszNGPDrjEv3mqxFi+NLD1mAgxqlTdr1nJwWzynuZWPL
j56TFgj+ovLQh3Hb74cehA7YNzILO9f3uF8zIivVzqGICcAuC6lP2F5xGl7pUCwbapDsJDzZkT9R
Uh1F7mfTrrNx8KpyklI7YiPq7PPR7mjIQWfBlMpxeq7euTSjNrkalpt+nCNA7PZuGcPySpvhW48X
uEDGvBXDdAhrwkK0H/Zqsf1V0IyonIlgEWVq18dwndNTOw7ZfZMO+p2j3K0zVOw0qlXdlR5njg2b
1e8eMbxyM87+eDPoybtxHBC0OfEYx5NiN7IMHfCM385J7RwGL9gNntucK1VVRzmxsWU+CCxkbi62
WKi88ZMrZkEfj7GGDMrVcx8s0Rttew68EWb7cUJyGc6Zd2wix5zH3H/tAtldeUgvOZnbdxEKaVT1
EXDTFY+gW/SPwTzykDdrcOOu03d6Ngg0ddZe6RiHPQDW8SoM7alovOWxnbGT5nzV71XeR1d5KX0O
5J0lg9i2nLTjIHBuzYjUdTdT1nhI51iTPuSueKVgk+4J5fYnp27qrQrdeOeQnqBZGKcv7BSLK3Tz
3PS+0z70k/8UhShUK6+sH1vpx2x30uWM3swjQ9jmCBiiuts5WVQf8iDPtjECMdJplwSPg10ro+ip
4tsIs33OTntNzz6872MVIsTYhxcV0cUEe5OVowNcuoAuicrIbN2x4PebhgGhUztroh/TR1fE3fu1
5J+IQkL5iX8EisTMlLkDprM27IYHOfXP5EKHzWzB48lcASxUnjdsWA+AfNJiP4aKuZ1i9rxDjd2l
i/rDILX+bNzQbmbqt6fCtBwNnHrdiSWdaaiG/deCAwZalAxiuSvUUcPmvQs93CdGp9XBkSuLf2nN
K+f1S0hK/S0yZX/kpzyMBO6JlAm5qnwBKk+usNuncTdiG79kXXn/L1Q2lr3gfP9JR9QptyJb3oum
hM1WGrx2Tl/BXFsWnoVK9XtH43nzKE5PszecUxIm6VaSw3pv3Wbl6sZohSrUc4BawyPmeTyqKZBq
zSzBOz1y9AUC5n311+F7NrJFpoDcCEzj9fRM7ubJutmwBcxqdxZY6m3asg7P2rmkfthKNDMK0Mxm
hzwMqn1RhB/oQaDjWPtoM1i2+B5FAXZxPIGTHDFm307+TT3q9ZQuiI/9RpPeWZv2amAM4FAT2rxf
siDaBAk+UMp28r29pN3iQXwzS9o8BDm6vzjy2Iaw0/7Ske45VIEz3E3VgpTTHTEJNFgvyAtlJ5/2
0OOc6g9LMWDFcsgssqcTSXYOL6o/lxjALm2GK+6t5kkwQ3nFpBBBPA/UL5Homewph56UY0/H17tJ
dP+ksXXCtomb/ZKjpx3LmlTUqj/W/rCgjUzUDRXTZFd1Kriijd89uCZF6NZLfKLo08uDUxNGszHi
cME452Yu445mvRmCz5EvnGM9eJnatG0AKp7Jh/Erhaj1S1mK6DzEk4f7oLLse4gaj2rEhxVFzj2T
EtOVUzmQdyheYYqYtXqhCNAcfJoP21V1uBUGc1N7dX1N1ZHYaB2eSCEmVH/m24HM9jZBmhsrx17p
flweijRXp8am2WvyIwM5tEmltszu47ZcmDB4JMPVsCGtWE5bixhq6cermnW0X/xnxKfNFg/cOxhf
8UE1XJ3ZX+6scc2pNP1xaBraEqF4JDrJHa3Eij3CVO54q9AVfO595h/IxXmEYchrjuUhimVx4J+7
n6gfEOO0PyKdbEK6E2X/+Kp3U2fYOrLutpa9Omoa6sPnqC2a7Er8CIeibd6t5G3I2HTZVzYW9s0I
yTPLvTSepPBrFGPRHjfl61TUnMMBZcXViPDdjxAOFN1NG4hqn4iQMMoo2AjboKUg+SOgip/CyQ6x
VIRhvZgDjt97WwQmDHn77mc/y5sD+M/4mw3qkWdxu+woaTZ3JK/9l5QU7Tk2KWenIsgLgmCOeExH
PJxlg3a8p862WaapZQvHXoCZuWm4KhO+mKJTlxxzYZ+bzu+4bVbvsRWL3o+xwwM4b1GnEJ6peJOh
Lp5CZ0mqXZbPnFl1oU/APMnhyJku1+JRI63csH1YnKp99Xi+bfyObyN5bCBOuVHB/iJm2WuP2SNy
iOqF6os5ANYet7MTpNe55QA2Enl8RZEd39Jjkmdb+f6TbVzxdKkXPVLdEWe/GPuz/REvRuFhUNcH
kgETGT5OPNVesLLQ96ghjZ7YrnYIoUCQoO9cnnzpfxqjpvzIEA+Z5flHftlLLpelHqz3af0RblY5
mZEN74jDihb2k56G9dUrk4jJlg5rXL0O9Rcb5bTjpiTh/uBwmhBip/Y2BidO2Em/ydo8PJsgc268
rurPhRdON2WBSzVdKgOEsXF3JL8vek54qC/axO1RFphxSAfx/aEgs83qmVxmyXw2xeG/hbfrKLDZ
GyEYCCjJ1nEsoazmR8ibRBMVJpDh5N341gdhp6l2tmY95j9C4u6PwHhNLTDdDhyUv5tFc7jZspum
8pa4ib5e3CScDnXQlXbTr77jXQN6w3SI7Qunx484Oi22CBVGltfN3nhD90wVfj1V0pBaJfh/yIYg
Lg4RZZQ7OyMEDzqmJjY8f1mZlqD37/uSaPvM+rOLkjY4yGXw7yjVsv0nYEOB/Uc+HuOwej87gx1C
OjE+WeLCG3aVG09n9F5HnbaOu9fdor8lzSVnT3SWoi7oyZeh9NnGFpfKuk+wbg7do2z758nN9aaK
mEuw6q64OIkm+dQZOpkETXdqbV7yIf4kh7eVsbBbPfenhEEKdE/c4Tu9hNesjVvCnuVZg7EWy0RD
YaX+S+v3mFANpa5XnGd6EZusSm9sQUM6ygRnXnPNL7wRxMl2ESNSg9/bQ+Ha9hCts96aFm0aXsNN
3IYbWTQPwmnoYEBGt1rdZV17MAsSmMUswWky/tOCY4QoDlI0xjtxzQ0oW8biYy2h5ZYRj4ocprYg
qOhRqTglVPyzWuEi7cyBLCz/nf/LjiI33eUrn4hY6DD+q5iKm53+MueSzvuAmannmFPgvlDLveuA
lUjwq6BmRCtXkn+du7vcNXdTGqOTMeN3Cdp85SSBZlAVj2SltsNkrnxR3FaTSHYX/uacqG3fLeVp
sG78gPf72qvMtEv9jlxV9TlIknthfeqT0R2StB4NQPw9KMgymIvzviQn/lhb97arly9VNszbjpW0
nbnaXRAf6w7lT5+Q402YBgAv6l2MPGjW0oYTL1H+/Dq/jJ5wcidMVKmYvJxRt5lUaN76AE1vM3e7
IO2rQ03RL1vJRtcsb1udBYD7KLyXzm3ZFI91QPVlGNjBprSoNzkb+m2WufXWb1Ha1fX4yvU52UmR
8AxeA6k6tQ3DPr4eWEKO7PhSnin0noplyW+TeZhf+SKAXvcaJo3GiTt0DRe6GzqaF/RZ4kLO8Ra+
ilWS8VW2wT3nVwaFi9DS86FIy/xL92MWJi499y5kY0PF18OJXrcFAYuGkQXPpG9OV/v7S31iQ9f7
kwlN8P2yfm2NW5dfUvovw7nsmObgV2cf9qAK8tC3KW2xhbIihamrIZw52M29H4X3cWVRDDIurJ4Z
qJKWzZ2JamaZJIvXeWzaPLuhQ5TX20xM7nfDerr5v7p2lzyBL3BSTAtVH32/mQ6p6HX34a/DKf7/
iKYkUlBRFNQ9mah1f0YsMWAnh9ZV2SnQUj1WYaWfZq/n8ORynFh2S9K4MZL4iSueG0MFuicUAA1S
y/RjY1pS4kETOpiVqwpZRCjE/ER6sWNkZaaOsWGcFJHnAKa12E8ELnFByiY3hBOW/iZAdv6xsSF1
JRNMBEYgoXv7jk//72OF/xtW+z++YCz6z8Nq7/Nvunmr/zC0ffkXfwuqea78LYykR21H0N4iHvuP
oJrn+r/RBIhIsJEVY2CWFNnfg2p+8Buzma7H/5jL/UNQLfkt5M+kDP2YyDCnLv8/Car9cS7TuUTo
Qka8f6YSk4Gz7Vq1yzlFAW/jN8cGp99dg3+RRvuzV/6JgrDkkTdUXTWfKSV+IWX8xemzf4N1/rOX
/ila1hWLw0O2Wc66YJnPe++pDOpp+0vv+2cYMV9cUr1VgadeqHq3tPV9xfjV4dde/DK4+rvxV9k5
ZTL7aj6L2NzQauXEVMnpP5qx/X+fpX8JI/7uxZNorNrB8M6hpacHZMlggS8P319765fF7XevvrAh
JuE+TucWMg+jMbLauJYW5a+9+k9zwVmuCp3wIZ5ZDqd9RHz8WpZ2/sX3frmRfvfebWrzKF0jw1ay
OydJtVfw/P/6jV8+uX+GLv950X9KeM50eZaUZNO58nE3niYIDeNx9Vnr3zQiASwmNr2QntLJuQ6b
0P/FD/vHCPzvfiWfpI2vh1Sfl4EVfPIDWtfG/tr18ojH/v56RVXqVTYN9Tma8vyhruv+dhDhvxmS
vlz0f3HFfqBmfvfOu9IkFEsbc65pLKaD257LMlv+DQ3nz178p6UhEZVrIkNR36kX+VRUyrw4Tv1r
S5r/02VZKCqTvFvMucnnbww47TzqFn99G/3J+/Z/Wi19v+6qsQ7MZcxKpo9ibaqr3F+z+d/gwv/k
9b3Ln//uoidmGhjBUeYcMDx3lLol92jUv8NL/Mmr+z9ddcmNGBe648Jo53b0mGtappdfujA/M6U9
Q96BUAgq1zi2tJOpYD2Eq55+8br8tCCPjnBjw1T2GXdn8USxPTxZj27kr735n1bkjGlf5Totb75n
Lz0yM7qr0vXx1178pwW569aMsS/e+iAD2e9s6nWf6emUb3/98peX+Vdf059WZBUThu1cFhg/c8Av
ORUFUAhs9VO/Sjpyqcjdq7/+SX9y9/yMD17cNYhHMbLaFKq49tgFH2pL5OzXXv2nTzhP9BplpHTP
DZM7+bEv8vx+yWNi2r/2+j99xrNN0v/m7Eua48aVrX8RIwCSIIltVUlilSS3PMjThtHdtkmCIwAS
HH79O3W/ISzYvoqXC2+8yIISSCSYefIcdDD+00Y0IQh3U3eY9PwKrv1PrvH2GLQAKXqy3XQZo0R+
CQK+fUZxMnwld/3JurfFk3SqRice1qsZU8sSH681FGv/u1+uf/9vzg+7/uhPN07Y6m1cytRelBHL
D92K8L4f9/Qp2HSojt1cQL5U9pEgeQpMcy9/jlUh6kZmMhcdyMcIBAKH2bTP//1P+b2fQn+KIy5L
1KbTzVxaIACSYsUc/3qimfZSyqSgVdsEq7nsvf0UpRI9DvsK2eefVu2lFIAyhyWqsWpMPT52U3un
TExKhBi8fOlsUaEIVwBgdEEF7dvSbJCOXUirjnyFmyUZtc1ipBLmynO1Vj/WXdGIQyNf0sagRdtP
C541bQZsssw+xOH4nrKPEfOcvcyLgmJkNl2kqx4Uc+etK+9opj1ng8EKpaKxxOM1QZu9m4Mvwmyv
kdX96ZD4TLapHNwICsHLNIPIc+cN+B6WcPxEWXroE1fPvGhXALbsBbAoNFkAwGmONMverYt+7doA
aG0uAcYMGov2Vp0SQ9K7c3ueRiGwwubSt+lfqP0+DxknbWXo00+vKA4Eatyx6ikYDh1LPqA0Q/si
AKPEy6Dc06kJ5rY2Fw7dTRDmocZPdInPSVxLjEZyIHEuZTr8Lfn0TqOYS8rP0JZ8uezRAEg1QMHh
slYg91yGRt/NGJ+/IZ2TzNvMEX0tVFLhlEjoY8wxy6BC2iXoU1k5ULqZrm/MRYx9ilZX8E2m+w/a
sq/h+lPyFGjKYToDx5sD5VttAyRSDSnph1n00jQq00PSZKW5wDdQW/wuIUpLW7SXy8YoEza7+roK
gM+P/kWxgLiL3u2a2RRT7iOSe9qX36q5EgegRv6hrdq7XrdlNWqOBnMJ17VFw3j+XvCYdkv5qtlZ
DLZtjcnyS7qFd1PKbwCFpF0lPrteYoHtTeLWXNDceEJN+3PRodT7311yDY5fn26oL748ImMWcADX
kN5XUO8A7KHbBqLF6H18BwmV6E6xygzpez2MvYOeNd2cqlIYjMqVUwO0k5S36GKtNMLjMPXif+tB
kI8xUXNx2/oobPg1DcW7/+6lP6TO1Hs9y7LZxtVe+wojiJTRuYICKpRiaMHkk2uXFhOe6wSYS4BB
vCSDYK+zpPIpejAvt3fZZaxkhwS3b2jGZh2wWWCEG185PH9yi3cLDBjI6tYiQAMcPBglKNKioqVd
Az5FdicFL3dwCl3GFMzyYH4xAKW9JoDxp3V79wAeQrMFr7xBfTADevU9Hlkn0kHxmbEt+DYaaWDZ
jBE6jYA6p68Im/xhzT6HaclckK28gK+TBFDYJP0AsOJrLL3Xc/ybWyDxbgHmIlYmmCa7FFw3E2RS
Ii3f9QmkqT6i+5w+k5wT+4dxMAsIl4CXyLodCuE17vcEg5Mk44kX/dKAFzlR8DyIWPIGeqE6K4ib
6kV/WLV44acS0AmnT27tc4dHKG3V193+Kfk3FpfuFGb6wuw3CxofpT7SDHu+ZjtG04Yda45tB0aq
Jq+v+ESabS/s41k50Q8pXN1XKbDegAk0ivj+TLz838dgRbOYi7ikwBvnGkxVp21QIS2VJl7kz7KW
GOKEv7M+hWRsBJxbQ9tKn0Yb3LbrUg3w+Jqp21kHp3otSFWz0CfRhnMnMM0i9qde3E1t9MDxnUXa
S+FFfoN5uGUFRPSSrclJ2ffgtyD6wwtIvpRzWmm4Gojk05hlt70KaHlH+AEJ2s2I1fBH1G3gyQHb
UPrae+gaeL+5CYUXkAxgSdx+Ql/mtjmtIe5CcC/QXO2FpI77tpnA+opKCrCBYfsAhAbxgHgRWUMc
oVfAtF+CXYXv4mjeDgYYfZJ15n+2NYAhocjPxXkdx+ougjBbbiZOSgrM/2rbqyypWRWIc41vTVX0
0zHugdSiuPwXCuKsdXqKQhjHtCDIoIEpPi4xJkRo1r2zIjXgmJyDfgMyWnhdxSDA6w7TlTuA+APe
iZn3NV3TysTnbh9PbjfHMJSkw8h87ZgWpE6agbPlbIviyHlxjpaQdKWwzLvBt5TpZa9HBggy2NlA
DluF8obmce/6hioLRk1syc460O8BpP8Axcn/FVf8/2vuAtX4MhN3fdU2Y+X2c9iFH5GVURLCqC1p
2b98wEHBZEr3bDuji475uFp+WjBCRrPtX+CdcbsG68a5AJdZeMjS2n0AgpsY+/5HVQ+OnDBS6XpO
5uQx6bsbK9kX2srDlx6fskWieqDW8wwo1Dy1N31V3NJMe0cwkQu3G8+Wcz86ezCraK7A/c80494h
HJIaYLtaLucdyt7zJB4H4G1Jpv3PB+AQpwrD9fO5gLZmaqtzk8aklw/oKF96ewafqq1d5c41uGbi
ODwE4om2aO8EDqgFrSmo2M4qWW9UVty64jvNsveEAL5wrAbgBHFCluVdIlKRZxgyokWlr6YDMuIO
CGdMljmu01PFd4yoL7RKPku83NDOyDvg/pzPLWiROsEfy4XT0nHiZYVExcAwgnLmPEbzGzsPp3n6
3wlm/P9LMPFC0kW6jAXGWc66sxjBbRqMYGQ/aJvpxaReVo3RimQ+VyI9LyY4Yc6Tdgf6r/pMugwN
X5zA9TpS3PZbfwu6g4Dmb/9hL1YFBQvG5zP4b91NIKXAFMv0Gofa7x+czH/bd1qhc8fW+Vz3wbtd
LVBeT/4hedx/26c2YKtgCqOTQXMuwv4tyMg/0kx7kbnFNmxqMc1nfAFCGl1+xNATLcf7j3tU2N0c
METO2LR37bJhpCKh5Xj/cW8V2E+XAKtuQwyZYiD/vmzTf2ke8aKSt6rAANwIwHnyuWTLDcDURId4
QdlP7SSyRMKyAzK7w3S4eK0De92uX7922BXB+nP5IezbGFC5BVy2UF6SN+A0SesbB96nLxiCHZJD
CjrbndRDYcJLm+BtYmyQMy7zqL4PUc0G8TTtJvelbtQcy2rvCgxfg4+5sOstM68JqPwhPGMvbRY7
mIVCEAOcN/AbPFs21g8F9MGJC/dSZ5LoFEkomM5RVzHMUrTpfYRhelrKj70gTSunZgWiuDO4DDHn
JU9NWdNuXF91J2JxtkRor2NqMrmLpH1AQfWWFEh+m2AAQzBAEoE9gxDikJoiH8EZSDPtxejeONBA
LNV0Tr5m7ib6v9StL4TIflZB+tMZ8QI0TcDUO7aQO8KcGZhh1Xmdi2fair0ABbknbj8FZ8xBelmV
yjtwfBMPnxeQoN11rGrhjTqdivsFUZQHibK0rBnJl1cLuF3GBehhezZKPEP5qDv0EhwOJLf4AmLA
mmsGsrPpXAZDewFJyPOIWRHa92vkBWVol0huittzJjvwHqe5WgUJD8siLyKrKlU19Cmm887b95h3
OYl2JRYLIvHS4QHYQ/DFoCbMrIY/uOJfh5m/plj6hxMeXf//pzJ1MmXQC2/BmhkO3wV4nhpZn2g7
6YWkaGcdFhOcjRnsY4Jh9gBkYzTTXlguGyaKzfVAg/5pAUFuY25ENtlXLtfrafhN6oz8yAx6Pqex
tUidKroskqu/9QiZrQMo2HV8MwW25IdIoytJO/Oh56nFrosa0Vw6dwEkJcxg2ClpaV135vMIYxBw
gTbbaM9VyfbDmM36CGA4qXXF/DGLbtJxkDlwzUHCBkIkiRpPad/1tEdd6GXoJpjWLgFhIJgnKvbQ
8hRPAENs6DF/0KLKMginWGPOmI5LTlXXfRbg3Ked0P8Mkf0UVqBzBYgi1OY8yBTiAG/rMnlPOvuh
dxmUUFyLkxmWQcV+Jbb71lTDZ5pp7y6Yqno1vYJpM6hTipv4kCwzTWea+bD7peVDvY+xOXNe3sPR
D5B4piUkH3YfZREYuebBnLMNPPBpcehflUH8w/XoY+IXqFVAC6ED6cJQ3O7j9xAMbiRn+5B4tmZo
U7NMn3kYnRjme7OJ+J3FvbhJ9jqsAj3rswGl3QzerGzsj7RVexkUghzNwtpdnzvoCoIIba2fdjAD
/EOz7iVROVRZAby6PmNC9ihasI6txCeRL+WXTVvVz5AMOmNQeDqB7kQdIe+z0k6gP5gxzEOAPg2s
a67uMBGft2LMaT7xkoMyVVnKsu2Q68LpBBBzn1dzSN1PL5OOMhhltIN5gndgdM26t9kYE33ipVEw
/Ii6gILcOY1BGIVR6Xb52NkdE800x3iPXFwnRWEr2HfTAqqsvfk6By2xguhPM4BwJQJEBQST4OC9
TFsESvWQFvjMi86qxmS0g3BsPoArFVQjQB21IMElOYX58bk7QIvHOMljKJvsoGFNOC02mReb4BiN
NbiJXa4h03GbVeV+Bz53R3ss+nz/fQ22yFKULm+C5CGoqhvpRloR2x9hGDIwWE4oYueYxFoODEyl
YVETG4U+0B302DbEtKDLwYv1wQAlCCpQsMTQNtMLTgm2fgZKYzhlLjHZkWZnNN2pK/fCMwIaHTP3
cs5luZpTBsrSI9b/lrZyLza7onJBC7L5XBbF+4Yvn4qF8ibEAL738Wm6sbdbH7k8aMcjtKJOqUsp
gQnTXmDyCiTO1RLO+CqsTmB4xwTQ3wR3wLIXlbPhnYuTzeUQU/oCEYbbpTFEf3hhiSS5mWpYQLqr
1/vR1bdyJyGYsGrvpTmijReCsMvlIBkqbmUZ8IOLh5DywQzr3mMTsD+u0OJwuVnTk2bqudj1M83d
XsoEQyXqKnp2+TTxx7AswUADNW1K2sG6vaDE89iBd9bhAAr9Bls9oNpsKFcVbHsxmfZgn9QVGD5A
uX7ED91FqSOeEy8irWGNqMFwm+8dg3BkONwEYieVUiHe4gVl4FQxatY6UBmizbE1ewKC5+gbaTf9
sQWgr5yY4w7GV323g2IETqJknavozMviBwiJBtTJYTqFrGJroc1ZkpCFMO3FZWHAYQthLZev634L
FsZDxSRtK/2RBQOupJ0ZRA4GLcHt2KtnCPUpSs7Bur2wBOGYFGbtXd4rdhTRfNMnpDcVTHthqQQr
Hce/XC7FDzSvrmqO32lnxAvKOpag24ZkVx7t8e3ABncAMS1pLhrr9qKy78BMrlTlcnDevA+bf0B5
SJlbhmUvKHUPVko7wNkR2AShAXJX6ol2TfmgF0gbqEEtcHZtQUTbVnfLSnrYJ9LHvEAQF2rLaCWD
JgGU00C8JdBqJO2jP7NgOCKl6ZTLy3o/Nel5GgdacvfRLm3ohhBccXMO+acT6kkHDBLf0hbt5Umm
zaZZj9uvvE6U1hkg+TsNWghne/EIcdgEKqZYt5Tmn3YX7127KaK3vYCElmgAqiTYrqKHmWdHSOgR
LXvx2PJqTxg+FPIZ6h1b8X3MPtF87cXiVFaJAHu3y4GnAZ+0OEBEnJIMMEDimeYgKknBOw9cdaTU
gZv0g5WvdWOvCeXXknLod0jT1VZ7OWMCPHXQ3ryNZ5BmbEiRkHdZU/nNQTUdIrgMYgqUazwFw9DL
zGb2omrmHvIUYGQFRZ39p4CiOdG2905uCr3pYVtA6WUArNnB3XbYDQSdCDuMlXs5Wc88SExW68uy
bpcO9bHW0Orsod81RecHBIAxTA/z+pb14XtJxB+A5emlvztTSz43HP7e9SVp+0MBKmaaQ7xYqk3M
RADpqgtgTDFogRt7SrtI0E597J16AzrNAnJXGgoDRXpcUwGiWUWDSoWxl99iwFyBcsUpHGx2ga7i
eEhWEJST/OK3ITH42IRuxzgBeNlBy4snkeF3sh2gJED7Ae+cz2jIxqrDUAvGuECCHkH2LSKa9g55
UNg0AcZQ4z5ojmBveJq0I5XdoN348iQW8wiBM6k03KLvFT7tQY5CyaFp6PchLfo/i5pwEgE/OoGy
+bbsu7c0X3tpbg24CcFzaC4LiI0h3tKOw2Fsw/5fmnkv0ykQUwFDu4E2qqv5u7USa25BiP+dZt2L
0CwsZFcpEFVDNeA7CrafgywjzoP7zchtn5Jw5iB3bWzxdwLmaFvPVNteeNZVCzZ4gVPYGvmdN/o4
hvNIO+F+ZxAor2SIE2woeFRROpWrHLcTZK4yRzsxfnNQozrRhxIXF/SzQ3DmdnfOKtpx8VuDdRC1
G4cQ4iWxyxvAj86xTihljxSD6y/Dc4hAhl7xEq+MIPxkRHaZ3WtjStfc/ptHht8ZrCLQ8xajwYRi
Cx3tt1xPWt1mUYDz0s0cCDMNBcePCuzFV8zQCDLlKrLWEf8wL4LBvBS1WTvoS73oH03a78co1Snx
NHnxGygF3QN7JYqYZH3sR36u9pg4l+Z3JjMJYEJoQFTf6e1jH2Uf8Tz7TLoZ/M6kisK1QwMRl/Gw
sx+uhhDcboaAViAO/e6k2y3EzNHou2D8+jgxvB67ydEol1Age3lSC6iS6KaHW6C9/uSK8UvFImLu
9juUDJRuVT/isGRZks9F/7xPIQmSEHIvtSagOAS9bYXLOALrfYVec2bfkXbzyv35M1ZmCjD70uw9
3B0pKHaVDkqcM6namoZ+g7IHXyyEAa6vRwbuaDxiOmto0eN3Jy0kcFWTYvKtZuJz6NLbpp1pUe8T
GMoZSiUBX/BaLyGpJyCItvUVDZsU+gSGqMytIKRL8XwMyyfTFY+2yWiMBT59YQt4z+BqRM7eOYjv
zGir1Jz9QzsnXl7FOybuoUSHqJfD11bqbj5yEMhtR5L5X3qT6waN+h7jl9NavK1BUV0QBxBCvzdZ
a2h68Ou7NOYRtDot+pJpTKr/paHfm4x5kcQuQsa2UK49iER8h7A5cbrTb0/qoJzmyDB9gazUO8iD
P/ZjQzsrfm9y3ifelxh9A0lnfYF87NNkS9qN4vcm28y4BNPs40VOxcdwVe9CFxFN+ylz2aJlAgH2
BRrWD8VsP/bZQqwA+BRcq4XEdTQj6oUz33AHPOiup72lfQouDB80kMBBzE9rfZdAsK3LRtqHNPPC
cqhtlq4TBqKTvblJ2+7NvAzvKSHJ/a7kuttJKd6MF6amb6tJ30DknZYrud+WnLJV1HLHsmPpLnsZ
vAHDLikxcL8vGUwQfQUMDqWF3r1Nx+qdlEFO84iXK7Nxi8I9wgUbzewZQk0Pe0KLRyhcvUzDg3Qs
As5hvKSaPUPIbDqUIbQfaOv2nrHTGi4KDWvcI7G43QyMTwtUMGnGvZgUYtCdghL7pRmy4Gbeufwc
pIslPTa535nkhQA9uEFeEHFxty7yLygokoDT3G9MdpEGWWupx8salF9cxt73QUvpgaTgSH+5mw5K
F5HckXJCYaHS1EOVrXSQFyd53O9MxuMKUeUqxPsEYjzHuZ8hXWAT2hn3O5N4P3Co4Ijxksz9+2yS
HzCF/oW2bu8VW+FqqtBmwbpdYqF330Pv1xS0Y+j3JtM5VFm54BiOOyQEoWMxH5KOBj7EjPzL/UyD
1g39tX4brNWNhR5ll3HiZnqxqcDpvgUGBTlhl+0ArhIo1zAwwtFc7gUnhLeWCUKx+lI0rYUAi3zS
UFsmujx86ZXezsIWJa7DeY7Awt2oQ10zGkEZ9xuU0AgadzZjP1cMSJWxejalpSU2v0PpmqZ3ssYr
AtIyULBMk/e8dF9JDvdblCUPkwSSgSDfWeQC6SRo3cZs0jSP+13Kug2qwg0WaqaIm4VV/4qFE/Om
36ZcWKEg0AiOPGQ4DpFz6GZ3ELkuxtdKOdcT/Wsph/vdSrmGcVGN8XgpCn2Xbu6D4oqCHgDnthef
S1dNCYRkrrJ8FTgtqrk8BSskzWh76oUodLPSvUC6uFRaPAiG1nNCNe3FJ1igIkimgPp/HaBVrcfq
W+266oa2bi8+izW2yZSueFOY9sYG7mkrJe3W8vnO+lhBYjUG35kz4RUG0k7HYBOkagdPvey5p24K
sgFOYa16yHbzpq0UqZHAfcYCFLQD0Wt5rdGo7dAO9n4IiUoR3OcsKJNtBtMuLltMuGPWoNVPu5A0
ukDuc54ZtmOCjCkwPacRinrDu5AFf5POic9FBkHWINIYv7jEMUo0aVBDOw9tY1r0/MJbIPvdNVBF
vQRRfGua6dml4pm2cC8w8ckN2ZgkGC+6lu/dCBnCRX+kmfYDM4TWEig9oeUJucoeWJDGZbSw9FkL
VIb25B6j49R2YH7MFsZv+6Wi1cW4T0h2xb5jmGEZL3MY3IGI+PsUpJ9oPvHicjVdMnQB7hM1cUgG
1MdArTSf+KQF7aQhKzGVqMtO6QD9LggvlhMJOplyn7OAs6FZpxDn27H2S9TND3EZ09K9z1kAXbas
2ALUfGXUQSKue3dV1CV5WyQvX1ehVhozbvhoQ7cZWm9VJ27CoW6I1sVL67ywi4TUCT5lsx3Cu6l+
s0Fwi5YdfOICyPGEACDioV+Gb2VY3cW2JVr2wjKNZ0wuOtzfjR6XfLTTckgGEZ5oLvcSpiz51pgR
B0Um813v9vuV6zuaaQ+SULSLVgZq3pddqFsRsreykbRPZB+Hs/dbArpXwDSkGn6sa3PbS1opj/uI
m24QmYgcLthUjePttNv9rjHAf5J84pMVlCIcB9mjqwHGI4h9BpexLT/QTHufmrWswJaoAdIQSXhI
4vpuS2gKA6Ayfhk5BXMqLS0ix1TxoZWoulUtLVX6gBvk4D7cVxySMklyVNfvC0bLlD5LAbiRy34M
sJFbDaFkyUdoXsYlcdleUELicpjGHuG+Q+p9iNqHmL1GJXndr998M8ReRKJK2ILvHu1fyDcn8dcO
LJtfa4EJ11vmGrHnMrPsaWNxZF75W7Lf/6A/tmyXvU9RomguA/6I6liDPOthLY2835dQA9bi2uEd
+KYhSF0lmOUnnVa/WRvqLuQQ8MU7ZpjU5zjZtx5z2VoR48y/e6K1yIoamw+d3yddho8DH2gr98FQ
lUyALizkeOmHrDuCzfErhgQt7Tr2wVAFVCjDHXrUlzQpbqC6/SZKN1L7g/uMDEh/czFYrNtac2IW
8suQJafBRLjPyJBO9dwKA39Pc/2jd9HzpOvXRj6v+fk3AeEjocqqkstSxcNlZNUREs7mnYtU8qnY
Flqi8vFQIPbuQrmmI57rkBcHrc7fyqnXKkZ/CGefmAG1kXrbOMr+XRriiEMb+/tYDxj8LItsqo5l
o4OnYhiIt17kXUw1BuvV4ICQipT9BMX2x3SeaBVeX51ymnsMFcwok+5yBLt6Z9oDJuZoFOvcB0gN
takLi1N56Zck+lExNgPOtMzEkr1Pn8Ajg3YOavZQAp+3Z1as6ktkuooWtj5KKmp1YlLewzVLMpxD
HqjD0KnliXZXXi/un0gI1mBc292hcSmc7dFMk93RgQOFVh/wQVJ7A1b+CVLNl8qt4LcXT5Ayp105
PkhKopixJBxVR3S2VX+YYu3MIan2VzL8fxBRv7kZfKRUL6JS9bUcLss88QaWm+3NBLxFfVohX29B
tTkPH1Bf1u9Mxdlzr6Y1wNOoS79l4DC6r6arAnnfTPLexGXwnEURdJ4F3g1vwaA7fGmy1piDBvfb
tykQwXiLRG+LB47n+L0LNGy50RVXePlKgzZDUvblVvfajtBl3ntUJPW90eOjGiStxORjmOp1cfHS
OnnGu/B7JcfjMAT/0g6o95XcyqE3soHpOHwETt3stFTrQ5cwkDu52sBuubbHrMIJautXHj1Xh/7m
6PjIJdBM1YnFB+GZqSp7e81W7/F51X0lOcQHL/XDvMkygXWjIb+9laex/kaz7D3FedmY1pUjXM26
w1rcZx1N+of7wKVCLaNMikGee3sTsPaYzjQpGu7jlsIqYeFqYVlE481ms4cFaDSaO7x0t0S90PMA
01yq28juJxSWaenORy1VYx2DahyHrxdzCfV2dI+zHewKtIV7D1Sx2boMQy3PTbnzE3P9k+szYomd
e/GoinnvkxTG48AcUnGbyJ7WjfExS2XVRnYFh/457aOTyPRhUR9IDvEhS2I3oWh5j51s1BGyXwe5
0HqwPl5JqXXJnB0SEFiI9rhPVh15XxCBBj5gKZ4gAJ92KgW2mNlTNlfVYa/WlpacfcwSMOJFGUiT
nJUQ9X0qRHXT77p+JYH+4RL0YUurSIOkTcfkLKeoecQMWfFB65V4xH1OBamDMLZrIs7Z0h2c4Lda
0bg3uA9cUqZd1h3zxGfO3CkcvtaGxoEJYfiXCbiWWbZYPiXnyYyHofimd+IL1IctxcXMIkjwwfIk
x1MZ83eKjxmpSMh84BIUT9vGFLE4q8X9Vezro11orWPm45a2aFcaE3rizHRVgkuh6A7LkNCe/cyH
LpV9UsdiX8S5E9H7bVJPxop3lBsFyowvt5JnmAxhDUzjbXI2vLyYmPSuZT5yaXFqzICOELi8tzrn
dp7zoq1oqDzmMyqYMFUcABdxxr1S3aYBm07T0FUkpC/z5VPtpiLrOoSOk5iOTMVFTDRAF/OBS8sC
rKLoZ3EeF3kqAnmsY9JFxXzcUhlrxfd6E2dQxnc3mZrZjeQxDZ/MfOjSmAayaGZYzxYx3rRDHR0Z
XlmklMl86BKIkiEru+AYYlzpYZjVp2EnTXCnzAcuTXEVV7ZD1Ns5U3/j8ypdjosFaQbtVvExBls1
Cmjm7OtZDiyvbHic2o70cGP+PPReBE1sihWqBRo6qssmP2CkkFT8wyzoy8Dvd8Ozks/reRVjdTM2
pb6dinSgVIswye09rtiYVMb22ZzrVSRogEHwY2pscCJcWon8pVufNUk5X+l8LOfzCeT3n2LXrpSP
Hhj3CglXAq90MVi6jba7cd3uloGEuoLpa/nrpxoFx4jUmkL3LAeDtD4M13apLIlD/3633tZpAfK0
aM5N3Mjj3O367SoX+0p55T/fIb98C2Lt4uXa5bSDjmlgNmcgZWQ52yoTvKlGORdHwV1bvG8VVxlY
js1S3aFPYTDjLRZn7oxcB3XXsq6OD2yTa/Om2le91BDEbGPSAzORfr9VtODDcEtr85EXgFdx/gNy
ZP+QTpvfcHVNIIoO4oP5PnZfYlEqMFGS1KWwbs+rbojiKg0bm2e2zus2qw9ck2QnYPv6oP3ptO17
p5sMd1++ujE8aO22AwCcGS1MhHd/DKys153XV483zSFNo2tRaCd1vLD28OXaZ6cHO2n4fEYsHkpe
DMcpEz9oG+o9X2dVOAxlYOmFqD6zaTlHJqDde37P1YX1Xrm4wLrD8hSvUS5T0ldOIv2e69RN3ZJY
HJWQD/ERc+z8uDek7I7o9s5K4UQCgpPV5ryN7oVaT0BD3ZC87et8ZI5lRkkL03IJD4sIzg3aE8RM
4J2TuiuFq4PF5g2bb1aFH8BwAglaBad45yQpo7nqCmPzsu+7k3Bbd7NIE1FKJ7DupciiSFkHTY4r
SVWqQW3UxUuJOupUULCPCCH5MoSU6qqGsx6rx86ea6WrBzktCZE7yQfPzHIpobWLINLuGdifx2ZW
lMc3DrqXgNkytqLGEcmLafgyrOUT9uCVq/x6rf4mifl8G25JwjLLWrDeybi/R0e9v8wy2hhqKTal
lDWxfP+LCh9/bGICV3qfZoelt/8WbiR99sC4ly+iGnqv7RjivAt1F9ova5/RIslHAiC7ByiawDKT
W3lUETsyTPPSkoUvmVpOIx/7HcarVD8WugW1q6ZU7OER7wZI1mYYBCqFeRKPwalLmr+CsiASm/mE
IV0Sh4Ytkc3bK0c5ap1fu7ohvmL9HvkULbupx9jmm6ofY9MdzdTSQuiXDrlGPzWNOM5gWdcgYqyK
I+BLJL6dRPpN8spEwz5weCUbp7yvohM4wyhfJTDtvZCTIVBdANGCXNbtXZH0x6xLKB9TMO3FJRvW
OtkAVQIZRgCdNneoatJoOkx7USlWm7VoSOGYrPwARvgs+ZuUO3/tixvdmACGHdgOHoNS1gerElJL
H8v2nnBKzhmLwtnmadEt5WkadV8exmrEtyZt+V5shkC0ZsDiXXdzPI5ifo4iUt0Ka/dysxSj3mqN
B0u7duEprNZ8mWVFu678Prg26QjpZTxZuja+WyZ5qCSjHXC/CR7wFhKKLUxHbXoBRdupGkmyUIn0
SUIKNNR2Fzkc8EBWj03RwectqJdJe+l3wK+yUIC0sj6Po5JfqmCubrtsymjB6TfB9y6WhmsN63VV
s8PQ2qE7rl2pST0ZOMcP0WDrlWjHPi/6rj1ofE+MW0nL+H4/uptCo4tG23w2+wHaEPdNXT3TvO6F
aKWstJp3Ogfh03y7VGI/BgxDcjTrXnxu4B+cTCvXvJYg2BTDU6ImWlr2G+l7FAjTjPuauzWoT0Bj
mJt1YMRnv88FAi0hWyVmW/OhzT6WoJU89GKl5U6/n140mOHjod5ykNdYAB9ceGdlQ+o6JoBAvnyV
mzA2YHQu1rxLt6k7gDM+6o5Sb8t30pb6TfWqHwBFXLGlAZY8L+om0a9x0F9z8G8ezz4jyNDwuV4d
thTEzu6HxPbGN2W/mH8HHbdAk2CIRn0M9rSzN7S/xYvZfWXjlkq25sn0LrABwA3UXfA+d/e+K2NI
xay5wDjoNLeHSZBG8bDBXsQGW4yJnAxeqhb7l0r5HafNgsO0F67ptgfdVPM1xycGQH7D3h5qQyyK
+CQhZVxg4smaNS/iunlG7SiYD5sJo9cqDPz/VNx/d4C8L17VaRSzGznmPXSE4w+g46suLnGBeKgm
1KLfAc7Dxw+2bGrwz217Y4e/12SJNsBti7F13aEGq26vD6gkDvsFE9poI697WZn3vEuEvuemneuL
cXqb3titrOVNwyAnfJ4AXzGnvg3FfN6mZMkeYzBz8Ju+iDDK6ESJzsahELL8HAcizI7tjivg1BZ6
MCcrElBKRTJol3yqUYx6isM5ELfNxOLyLlmhy/C0jFl83MW2rjdgQr64Low/4hE1/xOzYXoUH8e3
/U31DuWmypbZrYWa0r8zfm07CgzIJjlwX+joRxnLfgTgO0YbOI6TEvrhdVreRtsQD++5Ct2PfQWE
CPDiTkcYBcbI5HlYI9F94/0OVl0RtN2QVypV+0c1Vu16O2VJsN2mkLU1Z0gkttl9YKXTj+J/mPu6
5kh1Lcu/0nHeOS1AIJjo2w98ZKbT32WXy8cvCrtcRiCQBEKA+PWz8tx7p+femYmZ7qeJOFFxquzM
JEHa2nvttdcaEhW/YRTIu1OM8cK2zNK5+24bnzQlTzAlVLpQm/5qaNZmuhvAKvXPKVS22kpqGIiW
sslVWmIaL+GHOdy5PV8UOEVFlPT0Hh3ndi1yHgX5h8dNn67Ay3aQgerzuPvRdhsnV8GaZKzaUjEP
hywdoqbMY/QH6pRtwf2a7ILWsDr3WUmp4+m9b1v1bY26TteNcIo+ari342pmpS4UHJ2RcmxsnxXb
3Cl5IOjyxvdSRFNfjpilgv7tvoDFK9QAez8m13AuVuqaoMwV03O1b3C5Ksk6h5guGnkKmkJItT5m
OQw8ipHm+8tqYQdRdHFmgnIlsqHF7h2TBwxZkLwerGu6Mtsm98P1fQjepyCrO8ZJGrBfO1gb8Snm
JmyOcQi5z8KZGDPuASgLruRjsJ4Z4QwDK5Dkb8p9NNE7PsaCVM765YxC36QF+IHGvrous7IArMvy
U5tYsqD5HgFJ3yh2UTGrOHUPLqeei8JGzbIX3aBjXyUbD9TBycy3pW3AncfA977zUisNX+Y1Zpmt
JxPBlof2hLdllAnZHHpu6VaFMOt6X7tmW4qAaI1ZVNU5XmVE5svz6Cj7AeCAi8qsST4VA1/5erT4
5/7ksnjei7YfaXaP1kFqC4wCrPrIhwz/PwrIb4oiSMceWq0STe2tmpwT/jX0uYBPCOa9Ov2LtfmU
V6QdXHzTgyr5K9rbjRyDLNh+ThgbfvONjJ7DTMkUmEUbTN94I3eCpmq67teJWMHLLzs6mbCeeZTS
h3XwCTm4ZujVlXc80kexMjkWNnHL/bi4Xh2wt2JX6mQyn2tLgfxxjI24E2bmg+4Y+KX5kaewiDaO
0BEUx2lg39dEB2e54F+KFp1M9mM22dCbGlzKXst6tQvtH9uU9+oLasFhWqOVGmUOXkU8Ts/bHGOS
oFBLkwhVSrSFTFykJG59iS/rpzuTErocx4BG2Y1ZzWUNBKxBWGpMg8eFupA/wSazDZ+kC1oFoS7L
w7EwYwMULe0G812FhLSf2RgPzafF5OVYkYkjxW7bPh2uW4ysbFcqDff+Huq26Uu/ySAuJVnW5DBp
4ewdommwlbR1Oj1AmZlFBSiHcvgOe7o4/97okJ8zA91wWC5z25xNuqVfvYsGuANRptZbpRTShWhY
7I80yR2URoTrvuZ+mR+02DgrBoMdFZR2j+Tw1Lk94FW4I8cowEpa46pFvjQeicGaIEEqsrst5w05
ysCNTd0hVQvKMWNNXDO4WDaVzdpAF4LZJKi7IFjfU5Wp8UrLvYp3xI5iBVvjcnu/RfmCsyZDAik4
LQT3oJ9P93tja9PaRxlM+V4jJDBcYQM1YPg/ZpySw9xzEl4FNGM6rGJG7cvoE+BlYWrz9wnc/+ss
1uttOgWdPuesHeJjgrnO6ECxCeZbHIDnwZtyBP3Rbe1tvqYtXOs6ut9mqRpvAGvhdI+hSx+Vnine
HbRkqyg8BWJcYIPmb2Cp+rtc0J6VoP7/EXVj/pnkY/MRGWLUo2HtjpXQhiIsU9Jm1TaGEgciCKKg
G3kOnl4E5QfZtx90yQ4Lle6sFBlrAOii2pZQ1Xrmx3bbTpR0ukoEWkeWxccpDkmRh/6eD9tUxHwf
ihyEqEKA1oB12T0ijXBFD6ff0m3BWuzwPJc52yvOUldwzfRNF0W3WyirhE2vfA2WQ0S6tnIQAaig
zHmzs8kDypNZUM1QMqn4sOSl0MGSFyG4Y8etAecD0blnt3nWPzs/OcTz7YNxPh8wo0OrdJHrM1sa
XY0dRjrgXD6NZQ69G4dlmzUIP8m2ncHiigoIDzxLigoiQITH0aa++yxAPGzGvKB4uCU02sOChv42
9PwYdtttvkykxqjXBs2wQZQzk23pLbnrU/cHbmNaj2ArngBkfQjK9zqO1wq2ObwafPeFGdy2Dhw6
yhnEPZAAbP1BbOLoBz6WTU7mkhiHY8WFD2TI7p1n59jAi6RNYCGQsEwVrHHHgY75jaH9bSO2tUpT
/9irychDuwV/0A0Hgmzk9bzst2HDdcFD+12vMjvbNJvqZk2/ZLvccYl2calwD5Nez9gJeitHkt2g
5NwvJwDGdrZFIwSpYIbsQ8QnZFtxEtuDiFNZZJtYyqgXQUnN+K1hnJ2imWNmRpNHCpM6MAr6MhaR
KaSbis4QvIYpuJwtSRzWfULlFcCKtCnCFR52EqBzMak+eYBGK8NJ01T4QlxVO3SsRGHYbh8iHqZf
a9rMTZUvbfTc6tj5alx6NB3DqJPdTZiECbCDxYX+DhP2rFqJ4uLIs17IEt8vjMokGJrwAOnzcDsT
HYe3KQmELiiH122xTTr7qX2iKtPFQXaV9U36wwxDshWxn7dXaCOl5JBPY/Nj7fvVIueD7+w5j2i2
YWVO4O1z0+7fAdsne52BDFsOXkU/MBKtp2Lq2ukHMyP/mjg6P9fD4HB3nMSewnYaGUQW227HAQKg
7C4Ntt5/m1TO1ZlxkkWHKeIEjk5DMNPahNNAq6xXHG4Kam3ubNJYd+xjKt+GfZYXRyxBFYyOBJZV
ZKxf0V/yuav43ONaKez4+sc4b8OflkFQ5bvQpHdFZAC2AiNdx1fSD6NDUpW1/altjHrRs6fmDz2z
9WuG2G1bTGns42JCRoze1apCWmFoJMoeFjFoXUeuBzdLKt/LE4MqwRMJaSNrowUW5Ogy2MXydoZs
mHBsup/Xle9ITaZZQnthc+rBjIZ35eBUHCKwdGQugLAm9pBbtYfFJLkfS5gqh/cjRsHk0wg7e3s/
WULGgyHOikMXNsgNATCnW7luEdyG8S3UfFhM3FVUE3JC0hzlvkIpeANqk4W/UhieaTJado0Jngj5
WLLvU90jzvwgUbxvn4lvYCejlzGYj5PB3EYF3+GOP0oocsVXY5zRBreiS+NiWUIhSsKiAXEl5Vux
4nn2pwRzGODnbxLmngnvOvMYqE1192GYqrZKkPKGxaz3zD+gboEyJrU7zWrk1g/gF7ZwTSQZjtJ9
8X6vHBMpJK9pIs5ZyGfwa1LmBGxGbNYUS7ePT5vLpnc6ggh27OHTFZRpB6nQkkqxfukgE1Eh4D38
XfkA1FM1pj0/YcYLWUm6waStWmbk7kWgs+l67nRQSxzk79TFybMdA3lOWY6ColPbGaEwFHdJPNOl
kHLZ6DkXvKMoARaMjNB9/5JLYl9Q1WWs6M3UxOUUkVPUcFEHch3magmykR5jGmxbqRcabo9z2M2+
jHW/VIh12evuZINJEijxQW3eGPUaEJZt9dAjF7gZEXn3e4l0tXAQGjo0qdLkg8w23ksUO506zoGX
ut7zkH+jGc3beg+CJTyzjdL8mhvnn6G2JL7A81h4aUet2uOIdKtDP2kdw2qn/c28DGt038tLYqQg
ALyewA/Un3nU0fSBcbrXxivLSnT/ThtorFthoTOliyagt8m056gQMSytML7beAugjca0cinlpBSt
lMjHWJw8jq0JvslpETiJZskes5UJd78n1kwPa+iHD7WqLYJvsRZB4UWE48naeALL3OzRXaLE8tBa
aaB5uravovPb+NqEqV7KuIGNZZxnQVBhA8CJnPf2EuH9OOWI9tk8ldu+Tu1xlXt0XrK57QoKNYqt
tBq1MNGwG3xFUtenhaJRBwFRXMjTnufdr0SI9RFwefy9Zcmqa7HP4spC9A1J0pz6HhsyDci5BfOn
6rZwqRs2i5NAp64Q2x51B6Lc1lzLxW78rp0I/z4uyT30IWmhI5gDR2IWNYPualyuLSxC6jTeWnlt
Tbwuxd7Hs0D49nDR4yYX9bxR3t25Lt6DI0aByU2UTeuPZo2DWxUwOldxCt3mYoDlITvtE+qKOhzj
eLptbCQ+tk4JWRBksms9JaHLrtNwYCefyx5sqmgZwbkIU2Fqk4zBi5chLQAisFJlSX908TBeaDY/
zULuqDOY8wyydEdO0bOgUiyM+ZE3o+2Khe/5Y772+7tOND+HK1/upEAlWOTbEHa3Gc5w/wHFNb/U
u8cZeJzVYk5buDdvRjmv63FlCqeN2MxyUE1IzD0wORTlS4T0EIpb/BM1dP8k7Qwnn3ZPT2O2LE8T
guVV5OMmvSbb3MoHwPjDL54NOeTQhZ+raNyGc5w0yG/kNN3NOQeXEQR4hDGT0/h1BG+LFhGk3/Z6
3HZ9N5tu5nWTrOw+hJLYfGr4jLJ08CT5iZ19AWsI88G3adx6h4I2Nzeq38wpiRx9tfB7GZBf5cta
D6GesKpwKHaFtG1+lYI6TAvfMR2UWz4u0TWXCc+rkanLkdC3T2Gr7+RC40rK/dztfiwgT0e+QYJo
vzFkW9xtFGfb846zYqx7vsLCeoLRej2GmqVXxm1bdFbcsWdhIdWBmy4GWYIaE77hrtH43MZS7QTW
YWOkLKKO9VvVrOPykFKGONqGgX0UImugsieG/Fr36y+YyqT7u4V/9i8VLWCwU0pkIYX35RaA/Hxc
ufek8ATuporN12Tf6oT2YVsPg9hum6g7bc3w4AdLV4ATEbvC4Q/KWbG3RCVlAL/FT8+z8LT43T61
YeRkCUdDDJmGfWjHKwoPka7KLN2/BbtyYeF6Gr3Dm0v+sUQupicy4EwqlzjZxkPnYbQoe8wEch+t
t9YtE9IvqYOjS4B3lOu07uJMME/hrr1FU7akUxSZm0CSDDd/FeRZNmSxd6Ce5ewAX5ZsfIINk7bl
sPrBPc+tbr/QZJh1hSN4AQyjG4N32VO/lCJySXcTbLj/UbylD4kedH/Q4w6NO+omn5wSMEijgueY
1CnWNqT3XRbppFwQ2G+J5uu7aPuBHZk0IKAhCnWYLJFGhFXXtNocFAM/gooNXV4IvSDazL5nstQ0
xMkHTRPsZeNElJ4MU4u8gjFFP17B6848MZmHybWZ2h6Lmuq2WhRVXTHgQBMFUnmTn33sIl2gzwMP
AUkGJ35kFwW2CmcGxn4TeFLoA5UDtdU0DXl/YLGy7Z1uNEfVEy2pqd0slo+ZwzW2DJcIfcZFZC4r
w7HNnvo16Xg5BmnS3pAYiMYzioDcX8Uu9uFz1ECr75MJuIDdrZmcHdxG1iY6jkvTTw/ZMJj4194o
KY7pxXxsmSHbdh2iWt+xc+WU3IctAIJKTG0bPDTRThIsH4FGBHa6zSYcoiHsgyvnB5TTm8BI4QsG
+NlSx3OU3MVAN6OhCBB16EOUKHImqmNLtbJxiAtHcDOuO5jvxccuykd5oAPu4Ms6SBvVW7N5Wi0M
86ilXOdBvbrZI7qhxTVu9yHwwHd0QkZf8EySpsTA0MyrNpyXpyGGukOluUrB2FlRThc4RMSP1HWQ
fHA8AHLgZmeQ7KY2NHcSUidRxVfG2qdNkcCUs8/IWppp3+YH5rqxHpRD2YgSZJAHnrVh/gUUKVlr
xfpkRNcKiXZhgUeZb2C3LgZjsnjBVZ+RNJJFo51YDpwBx3zF3IegYQH4AuZx2GRxcD/qAIF2sCKb
r9JA5a2HsvRglxuJJEtsRbpEEX9v4jwXRU6onIoZWgnvQuL/kSF1yVoMw47vgVGy6R2gdwp5VvRC
57LpJjygQbF9Oq34gL7SG4EpaIdcOn0nGrPPp94kNvmWr8PK67TBGi8iz/QD6cksf2ZTMKHo7bum
qzpPBAOjIGppbivoeG/0zSZ7kP+MF20APCyj62owfwOUT4Ocacm0JXmxIRX3/zUW3D/Pys2xkF3L
tTlZaEidVD5l98DK6H+xG/PPA3NTaEINpxVzymayVb2SutiV+Ns06L/+3P5b80s//LV3Yf/93/D3
n9r4qW3E/E9//fdnPeC/f7u85n/8zj++4t+Pv/Td+/DL/vMv/cNr8L5/+9zqfX7/h7/Uam5n/+h+
Tf7bL+v6+c/3xxVefvP/9Yf/8uvPd3n25tdffvupnZov74aIqH7724+uPv/yWwipIfT9/vV//oS/
/fjyFf7y25Xt3//lasYeMf+b1/16tzPehGa/Z3kEZS2aUEyJXZjT66+//iT9PUvAjUuTJIIN1YVC
pPQ0i7/8RpPfkyRhaEuQmIbsT3K/1YiG+BH9nQKjZWCqgM4IxmT+29+v7x+e0X88s39RbnjQrZrt
X35L/5QK/Y8+FN4mQfmHzyIEPSoa/TMXw/hBwZ+iT78j1ftUS4+xdwJQZuqEvNV7HtVR2n2JUfEr
mbG7PRz2AxfDzQzgAAL6yy2iA/1c6dioot2huAsxsceVR+OjhVLM3eCz7Ypt0/yNd5E60rhP7kk3
JPcYTQa0tA83Fvp3Bes3W+3ON3WT5/7a7fxnT2IIVAOFG9T4OohQHiIGAxNGmk8ftg1SCZ4VeWae
Bt9c2S77I1ziR2Noe0L0M/WqlqEcGDDNZIgfYYfw4XT/xgeUoT5rOzQ6sudJM1uEYaAKUOfHgvc7
gBMCyDH33RtOipdobL5HYnjTTQ7pP5NdRUPwLkK0Rlz/BY0UJFuE3rV7c4iCeLqK9QwsMLI//GQQ
b4C3v6JN8dGG2bP19ITTKyhIhA/fbHrHaXAmjgU1pFViqCCLayDMl7Mzyio+TgRNhyxBfrWrI5kX
c3ACV9eFbCu2jbzwBpcJpZ1nl6IaCYMWJQksKqpR9V8c2Gc15+QFe94f/WJR1vtwBlqHP1bafbLA
jgWsAFUBxz5zz6MmLdF7yaopUQ8WHefCz6QHzKLFZxMTUmytcie6WP62moS/Nh0TBwfDn4d+6eEU
0gOybDSKqtAMhd76tcodUhw7NaiC5326ykeKpssoTQ3RyaTsWnw+24n5SBMdvjqoqRZo8+1Iinpz
GPfJVgBrP4OePuYsQGWAL83gol4GWnypQHy1cfPVmjVCDqdutN+yShrcogYINJrBjl+RzQendgm2
GsukLee8IadmNd+YhIGlNWFy8uhHFQ6cbKxaCmU9TP5W2AuiwAjFLcQDPBplilawkBwhNu5flkwg
OwFiUCzhMl2hMJfnTBHoidk2/tF7wMg4p954w+1xJ+sLZn19yewiqiRkj5bypGh4Eh8bkt4Fdknu
QHocf6oAxYEBNRzADH1EV8/UhIWPUnefa7e9dCOuW6KLemuAnXwf3NgVmAkNigZwbxnv6jnFKVq7
PmhPLMW7QC/mQU3xo7ywwooNXcyCxrOtcowGFarhz3zsPkDOeVIOT193uAfS2Lz8854rA/FjBLDH
AOLwxZjNXQG+9PUqzQNZl9sl7W/CNtTVvitT8g47iWmWlFJhsdsZqzPZkiONtCg6jaWbXLy60XVo
bvIhu8oVweLW6mGMWfu4d+ldhKdZTN68BlvUF8GSAmDUyUnPwMkAx5xQWb2Ndn9pmO8vxcILn7FO
/KocFGWyuWpnddNPih7axrVH0yosO4qiHJ0h7Ig2s8+WSFZn6Cs+mxnxpbvkZjRL6j6YQGPFd5+I
u22y/mY3uF6GyTIbmQe9YD1h/PRu3PGdyIpPFwI0MruS/RQ281qxaF7QGuu+AuNuR+ikVnHUDOWI
9L7sCEcTcgqAeqYjf/sz/mkLD2MKlLlGPx6m6wSrqOf7S5D6qCQz1zVwI1umo0DrJMQzHkFeKSmm
ScsUnQkb0UcSAH+NslTfq0HRMtvZhoYgeg0t7J5qEhBbwGfKlGiJJaWewg0ragEkV2Qct0SH+Hmj
5/5qn4GeDzmCBxunVxVOrxfL+YI5hHz4l6BB4tUTm8xYxBu13wBgJOWQpIeEbFEdtENWIaa+SORz
hbLZM7L9uCC4GMDa06sTOCkMf6ep+BqSdboCg61D3Fzm+s/3VnEkKxBDrhbUO1zuTT05Iiu5yw+/
9KQC3c1WtoGXLzw+zUGsSkCLPz4q4V8AC39FtmXljpbTGcXy7RgGulwbbNleJW2pRX8zegljCrwe
x95dbtfbmPOt3iccSxnt3hSdXic3ROc5E2FBgv0FyvCwgF6wEKMkA9S2ulGUKk3zCTqBQYfykAXK
l7bbp9vcSaw1gsp1xYQL+gLZXWzix2XFviONecoH9TYG3fduRKnWCKwFOaIJB1UlVHscdAUgHG2Z
7OjMyD69C+FSfurhYfwUS8PqaO4Mmph4lhGOg83ZV7TI5BlqOJ8G4yiAi+eoXF3gS9D343OPiY9T
E9Gtxhh6+IyhOtSEa5yU804f11jmaLQF0F7I8hqTDxazngbPlqfPGjNoyF0N7nGA9WJn8QVawNNO
9cOWyLcNl1X6Br/cJe1HAzAPTurqpoNPVjCnd4seR5Q0Czu1GcZeY4oHOjfT67D3mOHtcCfmLPiF
skNWfcOuVN6/YR28qg2LmlH2nA/5Tx6ITwJfjjqKdkTvdiVoLOz8G9/UQy/9C6j9r9yiODZbN93G
agSWc7GlydPgF04aW0gU1AFMIA7wIIlxCA5vYcDP3qR9uYrmM2gut16niEAGXY1WQYN53ezrthpo
sDe4xhC3efE8vwqYf9n0ys8SQ9q13obuMZANjtKwuU6JCJ7R2JX1RCdcQiI/+6358lsDRK/5lA5R
Bki+OwWm1ydveIJOD64uW3HWra1AKxsdkSOIUFE9Aj3C/sSDxYElsFpWWg1AGao+QDesxW6bAjy7
cMUZCLEZXKFrP5Y4OA8JtnM+BM8uQSh3Ls8KQAO4GnBVIIePtR+aFujHsBbNimigfJYVJJ2gtjFd
7qBANb7MTYr1Dd7CVNKE+9tpCelLKHA3mhlBN1mBeqEb0H4kMU7eOegfjAIuS0hYTjG+et4Br4+D
DeC1G4Gr4fONihCOJH+Gz8fjDBZGke+TgcccNsY+Xvqj/Y7CbQ5tMcH4677PAZFfImXp7PbSonv8
Dh8cfJnevl7yO9sOtmzlqo7djgYtQW5VZgpJjYkQcqJ2zA+s1aTSFnGWE66KAIlgHfX9jR3Cd+1l
UnWLfht06w7Im49Q9o/qRTWfME/F8kO4khLRn4AxgM4kMscYTOFTAosFoCgsPgACjmqBCvAYgJZS
dAv+iAyWJqNbX3ToL9fBMi1362hmdO/II+nYIW6i8KZl2DVAAItUcQ+yoXlYVlyfJ70ATUlLoFYL
DgOLGNkK3G4wGj6gFdyW/YCDd5sTNFM8XpnNCGfAqW3RM/G0BJG7mJGg40A39Bgv50saN5/ayLdm
zX25XFJs0Q/p7RyDV46QJSuBIrvk27BWgmfPIAoinUYXAPSw8KqZzFQmy3H/4FO0gMTjg48GY38V
NQBsbYCN3nPwH/4Mhi0VWd3w6DyI5Auo61p3mvoSSc/LYvh8ApBljzmPZd2ix1zlSZ8flhkrOEKL
+LpRON8ugaVZ8fzHrfFIqNnzbpEvb7sAPNymtGqjDY3pCScRZFdwG2Uan4kQ819nEP9TVelt+3PS
Vn/N/1xz/kOZ+n/8rf8fK1NGLyOE/5fK9NqpdwtTgn+oTf/6yr/XpunvSQ6hgTQlKaXJZYDg77Vp
8juQFxJHCWpXFKcgh/69NqW/I2WNY8bw84ufJQrav9em8e8p3gR+FJhhQNcIWp3/idoUFfA/kGxZ
HuXxpcCNKc4DFv0vEiujztIoCLvpe7J03+SMJtIYpkGdJt2HBtCFDduiPnSj+Zi7OT9IENkqnNLp
bRoZ8y6J9fU8qv2Awyq5A69sRx8fCbcC1HpLUYuCbba/0BipzSSVO7hpRjgXE5KcofHHZYvb0w4o
q04Ip9c+X/VN6GFSBQQlP+6RRtVj6aO3e3pYQ/keM+WBd7X4FMDOhwHaH0gCjag09BYqFnQ9+M6o
GHa72mqdcARLlE7AsyVmFAxCwK7FNdLfrApzMPT8pRBtkFNYJDTwy2nvMplMONL7j9DHj5kabtqp
+xz29qNlSGYv/5Bz8kIFAnRgwSnU+x+2R2y2cnxyeX8TkAxpYrfDZmtDarsE+k1kqLkXjUGgPYGI
8Yp6q95pKitmkG8AgfyKMn4GKMbPDG6IINzJD+FdXlqhnxq23G7mUsu1KJ/bBUUysIRLjO8+4EuE
4SKInhwzges3E+meR2QyV+3Qivts3mf0gPXur3ky+yOwcGTCyEH+LGLRAUCOtLHsOOR4SKC4hTeb
Se+cHFHPphsa429kxqfZXoEBhGqErpdzb8VduPyTTvu31U9PyjfXfJ9NHSn8cpIo6NGMHc7pJfj5
ZyWTQRQIU4/zrfAIYxB5ZDU40X2RifTZKVSgKU5dO/VvIMmYA+v9drY9+oN7tJEERTLYOzAWn+tl
Ql5m+Yj41hKcKHg8UY60aCMCRxg4YuUku69LxS/95Rpd/5bn4IpCU7tHb0g//FlqtJ1wh15Z82a6
HIVQiLR03OPwJlYgta5ZQu/8Zelssb3Nc5wbOVgeN2izuhuWQvgEUxdIXArLhuhbjyzqIwzJ+Nju
7hW8xGPUuqza8/ikx/bDwJ8B5Zp+Eum83ZlNvVk+PXGYX5dxp54srrYbcXCS4SG0Mzov6yYOdgpk
3UXDB3Py03dOo7HTi6qlcVAwiH1B5ranB3qBM3LYo5SDCM5iQmLssRSiCzd2VvIT3Qukq+EjMhF1
TAYtD5ifRbtL4lCzXqI/QFAFaEh8lUClkxfXdsg/OXNbwSWOyM73D9GUnCDQ2FRxo54mj30GuuRX
4sPH5cLsWF2PZdeqr8SkQQF6Tl8CrccihNHmsQ2oP8CrvUVWj2ZsPqy3MIt+21OAJkGDpKDvcGs3
wxZVAtLG8Pq8amjU+OYm3RNwJ3iS1nOz364J1syW4HmSFhlED+UJ3Is5vDFbu923EQQ4d2tRe0ve
Y+7LNrXOp6jsGpyTK1yUSiLxBkk8rhXoCfth31FpQvD7FdQIUzr/38k7r+XGkW3b/sr+AXTAI/F4
CdCAFGVZci8IqaoE7z2+/gyoa5+u5i6Vok/EfTj3PrYRSQCJzGXmHMuEBShTTaiKIPzWFtSjIwoV
vhS9+ULfvse2ioWqSydMCvrKuLbYFjWVCSxmjjAmbagcgRbE5ifSxsXyaziVTUljyXu4k+Zat+Vj
SgFrV9BocHt9ouZhqPNKbsJvDK49Uu1+E2Pa36cx4Q3QevKYitApivhpjR1mzhC3+bYLVEp8KfNR
NbV+TETwirDhRch96jI5I9rSrSD28xF0KcsQVT2hykBDSXXERLgicJRve1Qo6yIS0ioWRHnlBAi0
k+Nul1AcuxJCm3di9KvHjiRvzfi6/CLr8/q1LNDS9RGplU+f833dGMy3W1422myCLc6uZ5Xeaj3t
ZIVFRigS7SRBCqdHESmS3v1p9Pn/PNpAkL04IX4fbTT/uivrlzadfo42fvzlj2hDMf/QLST8MuLW
H0XtH9GGovxBN1FFzgtGH1053/Yj2uC/6CZjSSlPKwJR5QIH+RFtmH9ojJ+iOE58gOUZPd0/iTbe
UYd/FcIlVWFWHmHyOfSvDgetnxgADQBj3xj5VxTSbqb6qIWVrVQXSPvQrg5XXWB/YjJfvLa/+sIz
D25WUGVXG16aWdaQ7tlbtZMrlKjRfTSVrz89hx/1/p/r++9Om199yZltSA6UIUxR2XhJdzvMuqvn
rTtAIQoCzvvx1UdQiH7wUGszCUrttBzHuv8Z0EVZzDi/+vYza1FqZiDb9USCmTpsi4xE15coS80r
pckILa5lnYoMvDwqeo40Zhf5Z0Cnd6fOr775zHmERwV1WSU1nsQmKYptW0ee0WNpCGgryP31UFkH
KzHdWqpIlT7jQHy4iM5cSQn9jwrIZeFNVGSuusv0qn1A/IZkEGX36vfPdHHH/erSzty+Ei37tpkL
34Oa7pa6TZg4bKf6iuaE2xW2G1JZ+v03fbh6zkxK0TTIdjXA3BpMsWWwMWVGqj2+ujKC6Do1CDb9
ecsmTAZyQg1LvFx/Ynf74AGKcz6hOTNFcFaG1kMRsu3l63awtkYd7CLKlEZC17bhjuqHSphuaH7G
FlxwIP95a8U5uVDYo1TI1tx6iSqvFiadJo9bqde3Nq+MPiJZmlXUXvqfyenfOqZ/ezuXR/ar71vc
hT9RiSggTKJqhfDKx/Iu+o4vaBgdGjn+Q32Emjh/ui4/+qKzvSbx61hoiVZ5tmStCu2UKZRyJvt9
+czsaMgQK6nbKLH2Rf50g1PecQK/ur6z3ccYiJcGvy68dmNaTnSvPObHIjyGd1ElNuF17qmAuK1V
Mju923/1zT1F3Mv8iG17PET+6qsfHxS0bIjwLpJLo3Oa+/jakF76C2mFF2klAu1YvRSXxW3arZE+
rautYRylNWkJTo3L4iaOvfYoSuUhrehIPlDuW30Vq0pFe4cwaNdq+0Z3bCj70VN729824qisFae4
EK1jbRsvXk87w2PCyOSNm9HVHc3fTNt6X6xbeYPG18t3db7xm6/hsb5sdlG2b3f1pX1r8onYq1fj
KbuVNt1VdV1ZkO9vdP81ftAugq3AwLILDsUuRvCynvFsfMMSQ0WwdvtXXWfDuJT2AzbSbb3Nt1Z8
AMD2iXX9wxfrbE9WhswOUmlSPeI+hCO2S6Fyh7akQokRX1tL2ulrbtarK8bLuRS6P9m23rHQv1oM
Z1uypA1VlYyy6nXL6yurK2bC0mpE1aQ+h8wKKRa5af0cKcrKZ1vp2/I6i9TtRMus/fQNtz56E853
aHNk81R73xP6QdYKupvw4SbhDna8b2Z/Rlu9wj73kA7ywcdduC6MgJkt6M2I4ZmvGy99Q3m9qLHG
fsBthnKYsDpa2qPTgFwsAABdRdUtJo46sJMVcXG/H4QSbQjR11VUu5yJnVup6ZUkIYgbJCrxKvlC
NnR4UJAfG00fr2rhxGnwYE0Ri236EgeKN0Yi3FB30Zy+m56iPLyCrEw1LsVOGOjXo2Icp9xwRZxW
Gy2zVqKa3YkipmVll2GPyS7OXLLuuyKEg6Q0BtqmbCdj+NpMsd6RvhiXeaFe2fngtOVrIJ6VzwZB
fHCQiHMcJwJfGx1L6Xt+tIurR9sOXoUku2PUXVvw2MJ53Zrl7SSOYsb7wBNnH/7kEPtoTz87w7oQ
WZ6RoFtQ/Oo11BQXarYbaYQAvuVGgXUoWIptrX22p/+9aPXvOFKc0zv1WsBWkTPfq/Itl2b4pP4s
8uXUXBXFbdhPqya6DRF2zXGwsyzrk+v8IPYQ52zPmfpVNgaS75lLAQUvd17SX0S8zqhv147Lgz4f
euMmL27/R9GBEGenl65hYNOMOt7nXmnb+7Spv0iomZeHGhfBOpGOfZ1eGwontake5mBve7//5l9H
QOJ8jPEk5ThFSjNGm20fKl2lBdofGlsiEpgOJf+8hEG//6oP7+rZEVbIQyrQAaheMcnXoS/vhXFa
2std0HzBnUZkxBhYvJ0qKeknX7lsRb/YKMXZDs1M+TpH9aN4vd8epGhe+cOtwJ0Bw2yNLfcQsRv6
k3X1nv/zU5LJ+myTVsVHX362S+vNZKInJuQb+0My2GCKy43gcIiLNlspGA3pzlNcTNmikqS9QCJ+
yFL7KquBNdaX+Twe5nTw0sp/KrXiQlOpECZb3DWrSosdqUWVsxHNJtH2VbMpisM0sxVtk3qDGD9U
NlLrOyEe80ndgZGmtTTjDWOXxUHAphXyZH20oGNHczZcDm4nnOlx3WrzYShfdTpWBInhtu8BbXq5
2CGbGBdl+84aN/K4Lii8riTKngR0EhoC/zAlj5p6OWQHX3809NtOPdnjQ6m/tfp9lt8p/TbRtr31
1rc7q/H6xpONjaxsswTt8FYZlx+NvaYet5DrpH4XBl5geEZIL3BDgQzH8ar0Ke1JpXrRi4lEpI9H
x8qlXazhya67U6zWF1oRc1kzneDkYJfIbinOmVO1pp7iaFG/STrb6wM37KvLccIpFmt3Zt1uu8mT
5flSFw+a+QW29JapQbs04AzldW9L/RCnxia0o20oxm8KoE5LTHd2St+l0TDX58rt1IgvenuJ2NzT
UvPEcKdjrmVfWzs8WJhBFR2LVRN6U2OukV66QYYlFPOYYktrZWq+DpLY2EQ5jE9xyzh/mWUbZ1IU
3kSC8uw8sefoX7I03s5VTlOYmyE1OW0eIV/IYXKKK8ubYiRX35l7irunWDUV5ce3KNhBd0ltN4Ux
uKq14Rh2Yh0b9VYucJKlOfatAQ1/QFKHPGKcc9fAzzdoqhdI5TpT5+upkh1BeakvB1rw09YwGX6a
HkQpbpSw3uXtuK46zbWraF2Gzhxw3ITqDm/tXTrmV3HfuzFmBkuRPd8uhpW19cdquTVX5JSnNnnQ
kolaKBI/uvo0CZamRDZ8LXMadzmeuLlkcEDnpWVzNFN5PcUxs9at8XKKxHddHe+68lghaV+0mKsi
qQfHon3XTztVjvZDoN8mo36k7nc3BNYr8AymnLVuIqu7ME03k2FctKvEnK6rBDdvZdz08nChigRb
v+kNcrc1qFdoGZ5Lv/AMneK9JXZmeI0LYY3W8CDa6hB3yTpUn6TS5/0db8IArxbhth+jDtKT6IX+
5yYIqQjgXdXkR3bWVWJh7IiuFTP67Jz8aKNZ/v1PuQ/O9prqX9d51eTNzbgTVU8fHEVOKFxjSTff
MnTfDEvYdiaAi8+y53dE6K9217P02ULep1uN1nsC2Aw6rWPQ8oJn/aaI5UutM1jP1ImbFjIBVsIC
r+AdRn43IOCTzbsKPqKwhGMFlVumJg5V2IBt51o55f+scgp/F4NQCRSEydoyXCR2EitB9XNq8idZ
Jtr5Fg3q2vYNekU6ZyROUCFtF/t5T4iG4GPdqRNQ3Zugp/9+m1gd6kb8fadsmJ3fHzDvIKlf3YKz
kGgO+xl5W5B4Wkh7Oz/46T5VT7n8xAmzMsg6xdjRxMdjFgAunq4bFEg2MSveJajFN3Cy5dwZh3iV
myWHX+TaqsYM6ukyq8z1DbyETw7fd/D+L37o+aB4KoThrBtJ7WWT5oUcwpbUusgmtqiMWv1Wti/r
OXEsGt+JelPThaf5hdGyvVAxP2eD5dQAALryOlKPPQo2Fpl6SBmLBT9i3YW1kyZO1+GESR+1luX2
SgvRqVJ/28jBKqmAcoBPbfADBUnumn6+gSjkLFq+ebHWVjiGpTUkEMyRSOTYMarilAXryJ6dTGvo
8H9Ns7clBTBMIAwYt5oxwQBlrZigymirbCVq2fHZp8r2RRqelQAWu3pRGvTPpemmBVahJjL60Zuk
9dLQU+MrHYWcOSeUz1iFIAiUPLooHsay3RSq2AhkRqBNHXz0zhSDa+LjmZHC0J90HWQmnu+nvJVX
mXXSOb0Xjzibbjd/NhXynS/9q6e1hGs/vdESo6C1pFHImy9ErGwLDEPbVDWvp7bYBsnSf/SM9q6L
74MB3+v4VIU3RtY7iwpmMrv1jOMjbZsTMJKNSA8xzQXM5HX8nmTtB2u6M6oR5z4j8GoEQX6y7pKl
49TR9fG3TGq7shNaRBH6Qny1makyIcJHLNe7dDddBng7i316aBMnT1B/9PNOZ1hlbBrIT7I9rvxd
olZunHGuGvl6rop1HAVrJQ9cZNgrTK+r379+71T5X92n87jZR4kvaLR5Rvrkw8hPKvPI4X2QgZTo
Qbujd3XJsO4bbGHfSik6dfI2tOSjyoPDPnep1ZXXm9WNUns6yzyepKuZMZsYgb80of6gZo2HMRxP
jYqKuHBQhDhGviTRfUBO8mQ29QW42oOQip2mgiFPXzo7d2zO0jlIEP5JWxHL65DVOOXSlZRWV+Vg
epg83bCqnYrRFcr0rKN2zOZ61Y/Fmt7hsbTACUXlDmTvFj74GjnjtpJNWqLmVg47N76vFv7WkjEX
d34MyaJelGor08J/KifbxECXBg7Gp3v2+9v8juL61W0+q3kVgUrTgFbTPqpMV9g1cXpz01HAFHhx
p/ZqlPjXqdiWgeFWjf0l8zUkviPA9Pa6muzt52VFbUkWfvVTzpKIeep9WtOK5Angz2xe2kGerpqp
UChn0u1LwCNpaJhSazgRfnvafNd6QSIOyKLZf+nwVu0Nc5ngX8yqLjvT9DClX2a0X6FJWWHIXrNu
9ijr71V7hZuVGFS0tzOEmr2G4k61d4PhfTq046Nk/nwSg1XqhtUOzKWpkEPgNn3UqGiVptsqIIrc
PjYPeRvc04E8FOPB1CR3bhGMffJUP0iv31+qnzaZZK7Q9NY9bRoKwpOiInUXh6K0XzK9O4SVivat
P2ioGZbHaMfpAfzRStI/m3n2UT5onYUtaY7yRK0RNcaZdQWW4aBVhktX89qPqfEXVCuX2tVgXM9F
fP/7a/6ggvFeyvrpkutEsmVlZNqIQlqb0ywS4nrJ65fKSUpogvlwhbDl91/24dM9Cw7kSIaVhRjH
i83qi8nebPjYlo1vamgfDHHKotItDMvVw/paMqaDFYIWIg/6/bd/kNmfD7Poq1xB6qEaHmAyd8jM
7dxdTiaiPi6zSfytijX+99/0wQwHcT7aQu3nCXc2eWI1XeGndmORfZG5xuXOYqHb1m9NJZxRiTkq
G81Fhcg5QGgaa58t5Q9KkecTMCAw1K2mzcJLOC1xEuJB0xwloVbO/UQr6ratslVT4SAkxMWufXKP
P6oAnw/HSNNeqQd9Eh6zfQnsH5d3t/LvG9UiwJkPCrfezCV3LJPrqvj0fn/0aM/2QPgaKM/o4Hpj
1xUOdcAmv19a/3hn1JUE6MRU0FwQctpu3AX7XOg3Y/AIaOq50+LrgHq0VqO08j9rbn3wVp1T/tNK
izqYc7ZXpuqL3wfrRjcOkWxs4WkQ9MsHxDwHxTc+W2/L+/OLM+Ac/V9pTM0oeuYwDmr8ytAWcAr1
vhre9yuhhWs1MtyieIhIhj9Z4R+tr7OtCg5KYEiCFW7w5kS67KpG6WrDox8IN1Sb62GiWFw+VtZW
loL/2V51PiYgCztjHDA4EbH3h2A2DjHdso43eNkWgcAfZJqVCqfuJ9f40V092606A+1vneiSF1D6
WzaMgvd0nDVO7+kAr3zl65g9GsU1DP/P7/xHIo/T50bH/016UtO2EXnyhvxe4/GvOzAcRfvyN5fk
f//tX5pSW0WsoaiWTqImE379W1OK2lQYvOuWhSvyb35H7Q8K5sg8FaaJ/oemlPiGYXJCN3WNv7b+
icrjvL65+B11XefzVOSu5F//AVdX/bQIcgBFUqU86JO6r8P8Jq4VcrY0w/WgHRgJteFzDujbrXWT
Ft9RRt35orgH+3JUFuUYY7oueunImJNbf+43QVs6Qz5guYjuk2I2nQrrwsb04x261RF55aKXLAIK
fNPdVCdAL/J7+teeVU3PojAOyOFPEzI3chcJrfSsubq9SOqL4nsPiwuBdJmujNY+abFyl0nVOjKl
XR8g5iyqeoHlmG/s3Vddq12M0BKEYp0KSzqh+wVPRjtARLuqW1iE0q4es6eMhDcvCP1HrfBXoYor
JUuK7zWGrFXZIalqB7pCeo5TwogY/i7ThwUh2Dp9MT1DheFvxuRJInAF55QxoHDCKaKMd7rF/1wr
Ru/g13CHnlwz0Ip7McjAqzpxtZymjaFgsVPfUba7WGk2Q2bdN8oYOCEmwTXluI2u+zu75KOautFA
mg13sFAXpLS6tyf/TR3o+sI1wjEGSMu2ubfjMpQkUzt4YoVMNgzGVq4JkpMEgEPVSv22j7Mb7KMG
ZJJ33ss9f0tVW0A1MS0+tkC/JxCIGS3/WujWJZrVbO1H5EYirioHosT3OOWn2xINZehO+Kd0PERj
AFMprXkSc1Pdx8H8MGj+epKlKwqAhzQmHwUzeCsN8lejQEQnRr1aKapi4J6qb5XOPMl2dynRWRim
79Rvr6MgesqVZCHa5N+DqkICLDaoQRcaQPZ9zurAlYVeLOlTS48nXvBjJfLCJrZ3Yzw92LF2McXj
M4NosQRbl0BX7JWhSW9d2GyB5d4FOqWtZmpKBIJStAbSsNOl3F+VVUqM46N1jqtbrFU7pZcf+rS6
TxSyCqu4xzh/48/dcVLzW6UQeFyK7N6fpzvVTgN8fvMdFEVIP4UGr6xNnXSK/YUiaDtmSGG1V43H
XsDoUH1/J1PCNEL9wlYpNvpNXkKoq78nCk+4Vg9SmNz0tr+mcO5YWrhDe7Hvqvp7L5JdIhSG+mVH
JVoegS9uRr3PV6Kv11bjryXRG6uYGnlvVVuzUkDqDj2VHv9KI/9yeMeepLjd8vNWozG9qUqz7VVp
J6PMlrH6o0N98kv5eUBaLqjIdEN6g+AbW9GAA0vq7FM16F/tUqFUzujCNnv/aVBcKaFJb0mo763U
8kqJm6MPyoVuh6+TbJyYYH+Y+ixw50Hfp3Kys7XytknGO7mSdkac7SbBqpD08DWUylsGID8Xg3jr
ycGHCk+Eqh7iaX6OGUubGNPzkGffx1I9DAYZ3k8b+vWfscjf5ChLYPBXiPJjb8SMjg+c08BSLP77
TwkHOrvICJiX+iVfFKF+VT7GCgp1kcOAKoOvw0iZxTI3s59fBG3zGGe9S0l+88mv+HuG9+evwNlu
2NgMKFqfZ1pweBAM1LXMr8jKtRZgqCwTY1f1Eq2R9MJOi7u4zJ4zTFrl5O+LGrV1EOFTyf5sxP2j
g/7DU/x/rXfEUm1bk7npH5/1pygr6n9d1RGYhJf0Z0Hnf//xj8Netf4AUMBDEgaNZ3N5Vj8Oe1X/
Q9ZphbzrOeGBEPb/kHRKAuGmYlu2oaqWbMAoI3D9oemU7EXuaWgyWiJFFsC49H9y3CMH/duSNgXH
vK7xiSqWFH7keVyqq3qX9VpZHjpOiQeR65BAIhTJb2mKdf7dr4DTTcfkicvbBjCC836UsELEJSdL
VOLHKmORrH0MDd5c1OGD7M+atZq7xt7k8L3wFfohAAQKmHaiQpqBskYPyQzjNeN+0hwuUtrPTpuF
4XUb1/4+gqa2HFAq/lggtMe8g6OCJ7cJrwvLojiZW+ZXM/azy07qVCfT9WTN+5pu1K52Boixq1TX
6xtDY9ijPGJ9Gjq08UaHXTG3teLFGPgVfhHi92JOO4r5Sisy1GtQUGpoJr5fr6mqz1fDNJvfAMqI
7++/pfGtxKftZmD9ovddOmkozzcT4yKcceyjm8KqpFPVjDLjYNOETxWglNZ+AN52VWdARg1O6aMF
sRh0qTXiJIfg9k3uFC6u6JF7ZwhqHrUSb4lsIjBqElDK8Eabal7OyGMMMhiOZpxMm3isHBD6agAs
OVJv56Q2L4KmzU5tppZPEbSwJ2VURiyC+GFHB9pUbkDGLMHG6pg57RjG5awHOrQihsyukbyiKQ94
iGKK7JVZFuM+jjqacMwEqx4UtfAR+aj+qR0tOHzASeXdRKWHk7rv4o0vV8mt0Q+JtsJEoN/7fRZe
D4maotOrta4kEhgbCJnCeI5L2do1ENmvw7FvToriSw+9n6D2mBvbS/ogX/u20DzZzvDTNKPqqIQA
ZWvOzwYVl2/RFBsQZyKtuQJPu5GhST3JSBEvxyGcN1OnD1dWjtPFgAxMY11k17oMo0EkS41IHtQn
XVaS6xGM59PQJRoQwwkXT2Ch/wdNgjPPf28T9ht0TeHlGMXiCACyeByDVn6swnD6EtEvuJZ7KKe1
4H/REz2572cil86XJbz0y3FKbLUuBkUiWstUWiFCbPV0qr0qnntnksxkbY91/2XM86soLht3osG1
jsC0v4SLrTINfWh1KEjmXdPwPuS2iU23SsC+KoxrecJ8jaEapdrRgBZ+nSVd8DwjBti+W1rVlneT
mjyKCMDIx04LkqOGJ+cmhcG+nyL86MrcRls9pCnSGlriVmZnHAJoAdsmQ+iX2lAD5TiX3SHFItvD
kLszYe9sJrVD6NFZ9XWoAkzOIhzpi2PcXmwKoE2mo6ZO2dtiZb002yk8+uQ533yGTG3NBI9mE8fy
Lkqi5JhOCTOEJk2/T6cIttDM7PTNkLbg0YFTgVEKg7qr3EyuYdUHDUX/xcqu+D2qrmSgL6VawYiF
Mmqta47juMRXkujf7EplCaslS4cat5uPikzDtIBQmk1Hc27ltT8wwagmMmpylAO3EHzWcZNvMouQ
C/cGLm6M6S6jebf2SH8sTd2+5GMx7x+E+c1SrpIAGQUc3L7bRSYCk+gQzy8SYbOy0kyMm/FtrKHn
PjU09Qv/C7Z7U0PHh+u+2eWjtcJb5ti+00tQKF7y8Uul5esx89TiKh5fpzTcgRSMo0NfzqvOVtx+
uOnVgx1dgjwd2ZZK1JMXeRyt6XEx9WBTBwn5UL2hs8jcgauuRCeyCSb8tGXXXxZlgeZ5HfkOXnUv
yTaAoHL1YFnNbfBaWjul27XFLeDhvBicxIZ0vtLl6yQ3QOmC0t749leh7mI25w5qPl1BHZ1axJUF
HcSEF7+KNrU1kZhYcGcPInxgAp+WPivauPXxOJW9x0jO1ewjwzPhX0Mz33Z6922Mm1NL7ZnjDw/g
uIoHY99X2gHTPwBuBW3LbWS8jSPWdCYfqUwPdapbkez1sOiea8vW0XFJrUpDXgX9PAzyrhRhi9jD
L9c1xFes/25pa3tNKBdSn4E+x9id66XmaIl0CmXkD4Gmr0YyM/w+qxxVOMjLNdDMlZ/XJxhi66Yy
bwyVmShK23xV8aZPs37J1OyHoW2PaW3eQ0ClgpKPj7bRX3Tp7DYceWo8VK6I9KOVluC7tKleRar2
Btr6Uc7Vr1qIWsG4zU3xlBh24UjaqaSVqUXivopeILij8ziygzi9iR0y77qryW9wTR+Xu2gNLckX
XSZ6tepQHaoZPl3bkOVlUNIxJYEk2SfpVS8BxKVZLfyMEWaKA4jfNST2YE6tcLDIzzwFJce4S6vv
JQNN+/wVjv1mDFHfSsa+HPAd2POKEWWc6HtD8Vgkc7dN+uwyUl7LKHLT1gdRkFyUOY2jtvgWGtN6
Ss31PLzCFMHgd7TUfDdmd1B/5vyg669wqtemcYvVESO3U4qnyYi2CoLuDkEtEkcbRuVYTxcMr88R
96pcmaVO9XrOIoO3iHG3RoVSSWQR9zzWYFzp1WVlZzc1hHhfTJct6Wmkxsd4tl9VxsFV3VMmRxXy
VWk3KCAlUXqqTKGx7tIO3RRi42wPPjgp3KjJnUm8atYJhbGalVuhXRTDpo+/1nV5EWVXvXbKQW2G
kOAeM4iCfrBmAMaqyYKrqtsL/4JVyPhWL3sF3OzUgn4PGM630FJWhVS69bA369tuaafbm1SLPRPO
xioQ34zW2CDWA9TtKfF9ZjwGYDMMpFk0aO3sYPl3kXbRShDjtI1iAf1YF2pNvc6RjEJ+tmN5espM
/6pDqGvkF3jOV2m7NuaHqF6pBQ2nygmn6xoXrlhbJk6IMdhagbHWx6tA5rBa+uydOyYRKIdHyV+P
3yX/rSu82X+r2gez9FT5teoOXXWK9HsslfSEw752wpA2P/UJ/IctOd2j9mVSrnG0rbrG0/iwLj2J
0oUOKjc7cniklZl8O6WnVh6emYhY8th0T+dwM9vtMH+3k4O0gB7cuQH2/d2P93WXo6VTdmp8C+B5
xfmEiOSgStVFrKHDposVhU9qsrCCJOZIMMx13Rsup5uONsSQOwgliAmWzt6TNqAhXRNsemZz2Y77
nq1qVjf9vDfRJQ84iQ1/3UJwLtPLIjvObLm1uJC7t6G773mDpGabFfu6f2KulpLuhoEaBtWFgvmr
MC8d3FaOlGK7y4CQL8ZlaytJlwkTGqKYkQ3VXja/h2PuylSRBT+2mBqOtZNRXyeBcDA3UBGbHMak
rbI4v4RzuE7ri2gY3bbv3KhCHFcOa6s/zUxzkeFCpeHNTNJrIVfr1lG3y0q4S1wEIonY65QYHstl
WG1YZjmSoCYBQkxxCFfGMOQPcnVnU+hqI2ozhIVhAJ0HcUq/RjDqlNwYCNwOUw/G7irNIH1KN2by
nM83eNLWTbRZyIX68JaWXyp9p84mquqdbB5VQIzx85xE6878M7P82PjxPrTwr1T7PS8hDbMV2RQW
TNAlPfo51aYMVgaaUqTMX/VZsXE9pK4uhJq6kV2xtkDVTeUqV9v8qtanDFeKJffPqMhtBxaPeQHX
odz0poZPOFf6R2bLiy3DtLpHI44GTK5tzyGVqg84ky7hWGCKlEz1jk8OInZ7SVCgUoqrtovqXZs3
+j4c5MHVOu5/U8d4HfqYZ2qn/YFZ5pNLW/BZtHd1oe7LjHdwXoI1+Mz10G5a27y0lOxb1Ix3ghlF
K4Lo1ZRXbsjAc4YBaYD3ufeFlVvwugECUytc5KOyE/T+zicwWY0NCPds2tjwLiUIM6n6ZjVzu83M
nAEfajcPDFmXio08exaM/GB5y49S1h1NRAjT8yR/UctvasL0bUUc2+w2mLLDVANjSVWeZBKziZTd
mv3QsHl3wlPqE/uXV2maH2npQmDr2fG2QTPAz6xXk53Hns0ZYtp+uOnzLy1PwsLyu24ntsSbuW2+
zdGlpkvXk/6Sha3Hq3aTRsS0uy73pHB6UIZh02TJdllMXW9u+yTflQw96Kr2MAvrTqGymc7gYEJO
wPhUVMmqn/3nsCgPGgLM6s2cIbQI1yq++GIjWwSgNifyTzn95+UeYdpUgkm/NbyY1OkZfvL3NQjz
tE5ro+oPsTU82D0TY4wyvWDG3jPx5nxMGEOxnfMxYnRLUBI7WbpLrCFvYJUlf/Yk/y+UWv4f67ws
+oKPCzF3L1nx8q//k32vo68v+cvPlZjlD/8swkiY9f9QdI2YTFZt1TYXB8CfVRgJJ/0f1PnZYxC9
GFRaKND8uwyDtVbWLSGD2KDSIlOH+asMowD50AU+XZRApr5wJv9JGYaWz091RTiWoD2QfVAN4ls0
9bznUregq3Wjt+7UGeFGMCkmfpephaafI7WN2+YTf8D70Na/dleuE6AJybGlahoFKCaj/n1lQ2O0
q2wu+hPbhQY9F4w/wxp4o/azzSQUGE3qhVEx30mudIgINlPMmklCh8mAhnAf+30LgotxIytN9Lqn
Rdr0PS+JugTl0ZWlKPotm3L6HEhasg18BbUU9F9Qjk0WoW3u45dRhwrtKAVpJoiFwaEple+NItwo
/j3aYVIluQIMVY5V9vTTAvnFW70cHOeXbsiyQd3NMGT7vfn/Uw1XUWFcTlnfnhLV0p2I6RduN2mP
M42ZT3QEfy+tLTcZWrsw6OUt9FD9fI64DSOy1lozO+U0Iy6jFKeSVUGe9ikCoZ0IyuLQgWT+rDy8
7Ep/v8CFpWqpskE9WhPn2lCNIG1EvZyd6kpTNmAtLGJ2u3Z1ZuQB+QA9VgRD4phteJFb49fJbMb/
Yu+8euQ43+z+VQzfF1E53PiicnWYPEw3heGQUznn+vT+FSnpT2klrWXAxnq9GAhqznR3pfd94nnO
efr7Wyz/vk7+48p1hWl0VTdJcK3j7z/dY5G56h5GiepJ6Wr5JumgBFlNFHJ7rbppDC4ZPOTi0QhI
/KOIJqbDFFl0hlwoH5AfGjTZGwsqGjot7E9wIeBzVCOL5kbtT2jcqX1FOWIH7Fj2DET8/cn/cX1A
52OyNkw6n6oEwc8BGvjp3JMdcubSyoTHXPyAELyDZhcB57+zNP644Y+DoDPDATQO9m82/JwMnZAl
hfCop1WgZ99GUg+sQLD+Ao36P+A3bttv9ePYf/s2Xl/aPxJBHcf7jbD4Pwj5sPq3nuHybaTV+nuP
cHzih0uQzXcy1Ek6RXbiAlbpbx5BFt/R2NEkS6WrfnTh1d8cgmbiKqB6sGRdhoZVOXzFL2V5TXun
w46gmrSGLPqT/4x0mMjgd3vYwFh854fi6IjPcKQ/LEK4fbbaMHPDpeFfv1XWaH2CsyQjSkTYqVSE
5FtRgwlj2Go1P8V7WQBL36b1KlIuVn2JmcL3Ogjw1hYkoTfImnUkMTal3eGPa5HK7HGIq6NlhSF6
UkOfz25Uoj03trrmExJK2uTBrqvrJ2udDGjuplmGDN0oCLTQV6BQNG1i4wNViOUzmow69aOF0RXu
GpUquO3W15VdKwSVpo6jDX0ow+kJLJuLIywQhjom6hyoVGpZl3vw7Ug+zUGEi9AgFGFoYzbmo1Ie
QjlIFqK8NsA+R6NLQTzMVmZBeWEOCy2xemWgz94xCiI1kUI4xZJCFjgs+x3t0fpt2CHYKbIGbb65
Wx+Mcu/vY60waBGjarb6lSKXL3T2zenDJk11YSuTaF1HudpuNBliQ3vJ1e39tq1a6q1Tm0ZwElEW
y3pT+sQ8Kfmw3qqz5cP9vH/s0wQmq8Kq25e1GHod6gaBAn2hiFCx6uiJgAqYhf7ozo7G135h+zto
oKg904iZdjWY5UjovpcqUPW6n95SEpH3icphvFIxdbDZgyEYDsoJKcTG4iJcJQpvSFpQiX/e2oOt
Faqe/cOclQ150ZTChzqZw14xyilN4wEgT96jcQqSoK8aqyODMUUqm7ne9xD/NMt4ygYlRt1xB6Di
1ahhVTbaJWRG8V4b0bLV40RGkktfwYZRXWshmbUXiRIkAxrFdDOUbYq8gMzl8HgVuuj0GlbNb/d5
Om2gD0ix4inmlsQQBSDGhYqOOw6Gdqh4jW0fAgORPlqjiaTaCl9XZgvyzMCisBk0iiYyvE3twHmK
8jBdphnZDZcckHOgl50s4aQb2xf0pOuPap+TFQ9ms35R0V+abUkdGZ+ZGB/P3HGCrcAZp5il1G/Z
rtBhqOtLLx7ylGk2dPeqYBQfcmlnkqMpIbUEY4jmZZoZ+jPAED31ClDgLY8qyQtvXmpUQk3J+jjO
VLZx6qVOjd84Hj1EzxRsFWvqO1StJwEwTYfo1lxOyZtoFssW1MtU6e6iDFlxu4qFyKg3o3vU/tZ2
C9KOgXSK3rIC0ZPcp2AJEnr0uZrHfZD0LVSX+ajs79v+GKPKNrmDx3lD18AR+n5B46mSYaEWCqi4
6ZFJCnM7+TJehrxcGL1Jlh4i884aP69Tp3yIzb6PXUXaGbFv2z4eropZHPgUEQGgIM3FtDo1lVGr
UYKqAWNxplzl/lDmqulU8qqNQZmjBnTLoPckhoshUXochp1nLgFZgRepj8GM9qW1a7RvjAQysY7w
OhDMMjYchmRXqnYy1NqnVUrjJwPAyQZvbrNAn9Vm873Zm410gpqq1MK1X8G8rK1YSJ8ziDgrzxDQ
A3PWUlop6fb78LFnITCT1yyUl6tegelc3nLE/WB/33LTYUK2oIfSDjyg26xIyU6TRaYRkcZQT7sy
4NflMtFmAn2Kqkd6UzCniaIZanZ2ihAN1KVrScanZIUCQkLfxfcKyGDTs4o2fy2G1Rj9RafG4RpK
oyRfVJgyPvfNnnydwSB97dNKLD3UM9Tlkk3zblHxFcX39QjStWmxI16vS4IW0LstPkiNolP6TWeY
uHtTZ/C9kofuMkmQanl1q40f6iouN3dSibgZZZj20luHBiFbTaMv6zBKNhYeQ9Z6ck97xiNea2u0
aLv9C0JWSKjCiougLBLK0+S2pkbFSKkz5WnX1QSmOlGCxqwUDaGDDXvuydgRfz2NjQSzLIcdPqDq
PXxRlgKBn77pBgORCgqfyAmqTQ17rtAwtq5NJpztELFJHnpkTeZPu5gi5FpKeQRRrfEGR96qMwoZ
I+SWz1jxKNZTS/G05UA+ZXHaGCynYhbBHnVQVluzgpFp24PWNV2BymqpvkAxAaPsR8hWF4iJ6LB/
6cWWZq7U5rrogt6ah1O6xyOlzIw6HdFkO74OfTcBUxq7/UmQ4vhpMExzCCvT/CQYgL/USs33oEwT
HfXifvmiTU1ynnQiOjsfphiiWbh0p2ZtnnrVHK/LMFRvEzMSJrMd9RaOQgr0LeYQr+h1tG+rsIoU
XSTRwJksJZx+kr7jyZYyr1ZYrZP1M+bb0OGE1vOP2qhKy5OQS+bDbuojGrrS0Dhztk53IAv7xSv2
ePlQoGGaO7EKU7TDA9ICo+K52Gm2wWa9oRzsIOCxNX7f6TqdZCNf0dcsNll2JUgvKbdSCVP7Unts
Jvh7GdosmthLtZLmc1fTmLNlUbQ+ze1B/qdS8HkphgnVANBacP/tiIwNjEGbkurM7UpbBXO0v3E9
c3+OBdhrAtI9U73EtZh3kC6ky+iadb/epn3KLIJe1UDIZnrZn6nAkF/CszzHNmV5IF6akFJCS1FD
0p3vMf5/RcX/3aKIATbpp5TnkP34nSjH47e6eCkmAQbKsfm5YvLbZ3/FrlDj0IllYRH7FY76K3ZF
eUdOe9QO5O81E3KoX4omsvaOCotoWCKSGaYOqOS3GJk/QVxCuE3kzVSBBLD8H5CfEgn/Lkb+wSNh
kuISoP+coNElIhecc+WaR9m5Ow03VBdC2o3MWtvmVT4d/1RvzBvdM5im8gcHEONJeiRAkm7j++wG
SR6vvjIpFNI/8Csvv6UefJIdZNxP+aV4KSMogRVUeja7jcBon3MvcVdfdyQ/dgpXdnVPP80Rzj9U
nYnXqysHrVs8xCeYrIP1nDqb04XdefBUB2adM0QTkRDSfXAZawr7CNJVXwzUUxcUQe5unuA3oX5q
H5OT4kpucTOgp2tPV8lto9Zvfc2vbhKYxW3JV9wxVF3heowJZrZ5Ka5G2N3IJ+NWD7qb7Zq6eqS6
+6m8IVkOW58eYFD6wEZDelWn5j6+E27QeztZN821CruDlcfLHJpMEbODnnDFeDgQwFDCQcj4Ci01
c2eMooEUfY7vcFf2+gUqn4jxXC/naxV/sL9F3uDG/lNmE6wEupt5she/6Q731W9D/ftpqJ4U8g1u
F4B9DFHsiwbfE+/iy3qiJxgUHorOXNkU1G7qL34XoYcb9OfJlQKUqT/1Z0bqfMXRXeVUXAxv8Y2g
iKRguavDmU8tD9V96u+BdT+hUxRBoHSPBoFTBHT5VLsIwNs6dbC5s0NuYecnClgn01fepFNxB9/m
q/V5DBvOAxkue3pyEmdxR9twZk87DZfF12+bSPXRpPWKoA1Fv3LTEEbR+/h2uyAt64q+6KL2aHeu
fps/iJfq6/6eRhUxaHIQU9vd7PQ3OCBPu4F0/zpExWP7XHtdtL4hfuhokeFWfEl2l57ngH57oMGv
NHqSV/j5FVlItwxihnzxzsi+Php3RkQ7m7udBYhv+3txV5+QBXXzIHPFD6ionMA+fmDOwGVMlpM1
vfE14zVNilB9qM5KNIVU+TfJMW/UB+mOlRjEXuaXXsc+QZPw4et0Lp+lu+wL+4d35vfwEQQZhfiT
Ggh+dls80mq9yKfyol+bs/mQXw12QH/Jo/RUn9TzcP7JPP1JxQ7m5L/Y6n8oUy4N+ml600lXWP09
xotXf3RbFyaHcLINu+UcevftDcCqb7Ary6iNdlf1YBZwRld4Yl7QHrzqBTSSUzqiDVrAXzx4dJ3C
fp+5hCH24gAxQiLAzkLJ7SN2mF+EUmiMdv6aeYbHKnIQjXFQ7/YNH3QJz1thlY9nNTlVAYpX/Iw2
wYhbBWvY3GtnCAY8aASDJMiC7Bvc4SV9dMRevu1fquc5HM/MdD6bcG2GWbDdtqHF6gcuNp8fBMdw
hPeq2/O7MYw/pb4elWc1KpzYbZ7NT8lVjiQ01i8ma+mq37IgoySSn/YH7QEgvj+fjCs6lEk0n5JL
ed5vYn/w1VstUJo7BLO82E4cqPOvawCVPst7PfaDPzumLfH7N3Bzzsun0n6FvMsjQLfJpd3BE0/I
Ydpf33I+v7jsSd4bO5AwOZtduXyTN0Taabnk4RzkGFbzpgtHSME0f4bpwZbcxaMB72Q+yopbaLEe
hXPygRXnts6LbotR5uwOzG6c3Fds+EUNeChX4Vxfdp/8z4MPwpvO1l3paPyruNn90Tc984HR4zKA
qI2lJweaC2LFhUbRK73aAT0eCbfb6Thued2+JLdISIOIhzDWod7gpx5bIOrCxlMD+l/e6hY24hIu
WpYOAAdH93p3cchRz1DtO8g4+YW/2IvdQ3I24WoGj+azPdlvCR6BfMGD19itI82FLw4IfJTzri4U
H7owd4wn4xOYI5Zf9rHn2zVXiQQ8kMAyzrk0GBPc+MGIIJSw5UAIW74kPbXPiTv9CHr+uqf6wzX+
qzT8L5f5h3osUngFnQBTvHaeft1xZbTxA2RY3C6sgJDwTHp393vXdLgCbuXkGJeUJ1Hjq1ZuheUK
7iPT9f7kabzMuBvvUTrwN6+yv9ZO7QAIslMnDmbupOG2QXnaQuADbEMIgf1jy9J9dlf3sxnQ7PNx
zfDU5X7iIY/NGuv9crGPZXM4Sf7gAndwyD68mU/rgeT3kXmKMVS9b2LKY69kC4ufp1MZHV84hDpr
THSqm9XveJViNDtv4Gfyega6A0jwbNM5fsUKejnW8xAyVMa/IQKIigdg51EHC47FkpA5TB4tzsrF
Hl/eeVKUs1hG98eF5AQKM6sbphDXdEsXkWUvj/jUlXlEx7C79xNXJ7N8dC6GpXXDTcOJKz7Wiytn
b/jNS/7E93NfEZl0Yk/3xGD0QTB6klt5GT+6Q1Rx4vu43awp4a58BvDvdZzS9sZjcVqXDfgFcrXk
kZpK+jycO9aOGuwuzAwO1MKOHlU8ZxhWsJ2rX/M4Kay4lg9lmwRlH/zCAWBOYhUWuit6s7uxcTbn
YBA8/nbcMyg2eJiJT8UshCoBxwgrMxuB0hi7kU0X1bigYyk3nsXnJLfhIDXXUMHWdpHs0o1dMGNc
zhEqjT4aoSGWgKe3sVq4QbxDsI+lB4E3N6+O9o/mdTlt3I6BszZ59sQTQRy0lzQaTt2xUF3qBrfH
kzbcLYTDmQWLGoPfB6XXO49wxnENKE3YtfMGjMO2ON0Uq1CwZ497AS6Fk2Zo4ftNHjn5gv9E/IBI
RMPo8M6C5XRC+TwGeqiHI145c2PPCoUzNugs3C3hEMLK7B/HUonyjj2SuLmXfl+YSMfjZ3oeEEV9
3REi6p0cTfYMdt6xJOoLtiksj5WMdRFZYinGgwQ6ABXiEnc4oIudwds/7h/T6Gjhuym8iE04JNgg
A1dvsL7VYMzskpUn4pW7L0wzRr0vs2flIA2WUGAXHysVWvwAnkif2SY/jJ3lbEUQRgXHdhh5C0xR
toIFnj14tNyUUBcT7QhhGo2vKmbYuhy2Ct1ibqnMkj4udbIzt+aOAjDhEAarSuZebh53NGBL3ZvP
y716g03jWVeudK3c4363nIzqFCHhr8u32YWLgCVWL3aIkXzARXYdlMf9cDLeA9k5GxJTHyw8l+UG
MCS2xGRRwh0VTeyEGFukcFYzjoJ9QRgtBuZVe9XZvuL9Fpi4GADdbvsiBA1mDU1ftn/znhVA1C9z
JQPOJefZiGzC48iWbfiICBFIEL86hG1h7NZu61tcJ9QbGAJKPG7jEsw5JTd59LmxrnhSvts28fsK
X30Ji3V4nmO3bo50mCGRR81OdRTiz5ZLBxF+GSC6wY+k3NPOme3YBfnoST5sKAsf++71OJX5khJb
zDbIDbt4SL82N8et7k4aJ1pyG7Ce/L31LEJyM8ifYkLs9rYKOgKV1FWwT0AUzrt+rW+r++3bGh6B
wkhkQ0cu7EMsB1s9DiTeZt1YlT2fyUo8BEOD4pqcQOfnPtPHbnMCJXsqTsmpCcrtAh9rerueu+tw
Hb4BmLWBpgTAYR2CIHhUnkHzBlnIufiAZByoNHwWmJ26S9A5q53BRDrbyPUQJTVB6yMiQQRFcEuc
Q1HRzuzK6YmKjrBLID8By3b8+KMtfhWchJzBclrviFtajwfkb9fpZr3oTu7D7wVpqBWMBGorsFB7
4OtlGFAzL46U2LFu2lAJUKUmZC8cMWrP2k38BJ5v5IX4aDx3+jPAQ/1CIOalPjWZKgBk4miBrjhk
AXbGbYEz0NOfZoxJNJ7jqHnm/rJQwH7cTmQh9Vm+WwTbbO3sWY1kIjjls/rVfFLvsoDbw3vzx4TT
0T9l36DpOet3IGu80gd3RQEZRZrESe7Bjnt9WAW4SMLMIw6VdlvzkkDwOq6zIlIE0MfVc5JOaVOD
cmGFHUPaurYW8Au7cwb7jtgU1ARkNuPmFZfskjTkNQgABYvfeoR5IfqdahciEp5F1mdNs1M+9lF+
jAFOs0540TzxZmK+4/FCq+XDS63BaMdKBnbjNtGRh1nfn5vFFw5+/qKuZ+Ez4SkLUBgucYjesp08
gXOTo4wJkSD1G6d280/oc7uvKw8xfl3cxV+9F4jnMAq9bdomO5FzNBxKTrZu66yuwW1ZuyP/2twj
DJ0Ju9XvUSN6XBwihVsIsi9yLtJL0YU03Ifvi99uSPSOb0AYkTpxtgaRaE5Hfq2iLOq99GbX/PVt
83sv5nBHdAvh6kr61XGEku+X2bYmR+IsbCtIzFC4l33dhxqU00Au0s1RjvtaPpQ3WxKofoNzO8I6
giDMGpUspw1JRK+Gx2rHrCd+7lUuI2IcS/Ql3tNiG/A5PDjWrvMyOgqOlpN3jk3TcvSWsPsIujP/
CLaPxb2fduf5LQ+OePa4XUcKgg4xpzOR5h3eQ/wgYKN0ez7Bi2T3uOzjpCaH/2OAZG50jkEiOicR
kPmdhN/hm/GLBvafMX8i6SOqE865g1MjGa0xdi7EVrhRCugkyRsHqIPaGznZyd05ESqdGPkjHISj
jlA390y/e2ow/lZUBlD2fqf0hUCCd+J+nfVW4wLU0Dqxjp66iPuFU1q84f3uQw+LUTbxvSA8AzNE
wcLGkQZH/WUM0sMMe8ddJgXAKBMWXGa6J28DEaPg03Xwcm/BtxC42HyAEyaQ8tNIPGU3eXTE2KbB
DZVtMhDVXbkYuFa99hupNh7mSBcFooq/T2Nh3P+LNPYP3VzA+lm1Na10JUgl0qwQwKGwhF/3vhKn
eDA2bviQml4UntzgwBpOdqYWROUIm1ZgAWFjxtXBTEugsrtJWN4d8dYaSYdfCOiS4BUkaklEpvZ+
Gz/H1/jaX6zbPkLmK4JZgAqHRcQ6ONSYCKqXk0bNaHhfPm0eswNRTLy3ODoWW8T6U6gJq9NwLf35
DC0g/8HodziN63jWo8MiTr75OB9pG2c4f1g/rPadgROqguGZIvPtcM0fh2+HG5CeDv+GOBcs1Foo
2Q0uYLg3zqv9OrO5mTb+bqosW+NHPOw83k5lOaeuFu6pvfPnmW10WLXKyd0UCl7izMOvoMd6FrCG
kmuemPAm8KV+5LYjRhs4LDePwhJFusOl7CSWCyEqx3eonDibX3KI3B2OoNU/nBKzYv7iYiZ4zxGj
xferf0Q3GoUGomZbfr+7R2xwlO/AJfkDhuy4EfjSQAh0HxDz98uBr5+gsMNM8USAa3sq3hlg9alW
7ged7W43lLJmLDqNQyJpLPnq5KiEUCAafP2RS8cMMDbhze+F+52Npnirp5wyUn0Nrz2HOOZgw14q
HpuDPCvzc2IlM1iJf3r/iCMhwyFCPGJssgWuASylo4231l17FT/k9xVsVMCuvPy6sL0PIwLPSOI4
FUFY69CXz1iCvXusyYXXPanWmdko/xm4lzNFvQ0CHBtR3tOzSU/9YUDCI7UluWbP0sUnBcTAeMvt
ESJOxD9HiKd4HdzgTLqfSg9aHucIDFdu3BThWrElLVbjCOlawjIqOQR1rXI5khKD/Zh/t1zYsQvC
xzfJ3eKu2KSj5AAlAZaqJJ79+90qaX+1Ww981U8AoKpotaJMTeMaf5NuEehtbMoQR7z3LD7sj3ph
w5nn7+4RyJqYxiO0lPz6jmlkqszjJy3KHrW75kxV7X5/RVTqdnkrbgxfCfHxnnmCV8tPb1GL9o7o
Ib6D0eURFPFZCpTT/tZQ34Qpz9k9mSrn5meRTmA4XkigCWNIjaOZkJgkzu/D7bYk1tDv+rPxvJ+o
77lDhNP0ilPDEskuaEeTYl4/4Rwx/a54g0Q068oDUB7Jd/Kn8VRd8EIEtDK+LPYnipwdpQk9HCLr
3kzc5RVO5i7qfOQEztZtGWHfseKUz6m8KbfyzXA2IlJv70jw88D6gcT6R12a/2RoVssALKr9LY/I
Q/P6Mvy3r9/+2yV7qV9ppo+/79H88gW/9GgU6Z0JQNlCJV02LcaIf0W2MjT/ztRVSRZV0BaMCf8L
x6QY72QVWBHofY1e0XeekeGHePrxJ+TOQb9JIlPGfOE/6dEcgKifoIgG3RlAskwYm+jgKRoiNb/f
SrCM7I2glc19Ur3BebuKPWR8gwu3N9362mt64HXoERklNoUqRw3s/N/Zxb/fxP/2DP7gehmlpHff
cwZwrIMoRxIN2sLGzN3lukVaX7gmCmDT50ofnYNL3xK+fj+B/2tr+Gfc3f/4wHRk++1r9vL/AjyP
FQSNIKvur9Hb5xfGJ7Li5/Ut/faxHwvcMN8ZpgEKX/7BlSPTavzRhOQvKnhpYHoaMnSaelCi/dKE
VGQWuK4YFnqqsvVdZvFXoN73/QIMDbYcUHbaoWTyD5qQfyHgATj5aE7+5CRig5GAZtjiICmX68Bw
KdKpw+ykc/kF0cIAisVgRgGhmycny4woQ1Zk0sHQFI+dQC6USPdLAn9hPutkHmL8kshwHhqlTGHF
LAqIViTU0crBlpdKPq8l4+G8AD9dfyx02bes+3FGOjY1L4bUBwWT57s6PUvFDtdqebeP3THpkaeO
UdwuQr0x+keeryLgbD7IWvp1hbPV1oyJ3w3PRV6/ovwdJZaUu2uao/KhyTe6NFwYx2dE3OwP8s+c
0hPzRYliwJIswL0Mx5GbJ3oOmI6DWZvpQMPsWSOsG0MyfBP69sEqlyAeSefaAgLgNjsvy/hhTohP
N3iq068Gg8NCLVJ4E43HQ2JizD/G6dvErMlemx8X1NYcY80+ZNJtp2itp07zixaPpEbNM/jir1rO
EKGmyPeSuHsbCk2AEfKnojLla68V4gkOk1sIC+CiTUrivpoGmrmNn6VspusAhsXb5OV91Wo3u6Ew
qKdr7UcDuJ+DzvEcjFXff57zzJnldXOLse+JgLNmaGG1ZcYwTnQm+VZT9sBjpYFsdAxJSftg3u2L
1N1MescbpeGpKpbhpOYoY8PacZ7gnvy2xVn7XAly9qw3ex5KjXgpl9Jwm3mbvbmPfwDC/5EJ+l9j
6fhzZ3sc6D8a9veHlQBV/dfG5e5FKDPhNc1eECCZ/sTG8OlfbIz1DkAvWBTgCTLItYNu4xcbY73j
SKaMvNsPro2fnKjy7tBwNSxDAeHO3AiG6VcnKr/DrzI0ZEj40WOq5B/ZmO+Ee3/WtTlA5D/ZGEve
2rythTxsGjULYt1Ci1PIqNjLe//ZYjjMXmULSL+woFbSZFAiQurqxVtGuC6XchvRPt3twjSzF2Pu
mWUU1+S9pjbaKdnLj/kyHNi/gek3g7p2XT3p/cx2Mnv0zwmAwVRVG2xEbevALkBKneZlUBbWKU1L
4yFVVoFqv7VqQTOYt0I8LZfSGov3WlGoH/uqVhHW3jLkBzn5a1eXn2HCMNE0U6A7jtvYV2VGP2Eg
e5S0F6giemeWNmrA2UDDoFOdWl4GVxoGZm8VsbnWcbqFTRvD7MyINyyENWe58e5QG4TlVcvq+DGF
pAxmbgTaL8um658ToqVTUuyG13ZG5zYis2bbsFWXsWwIAmrUHFyliJtvSq4iOIR6dNgIRn9ut7p+
3aFh8vtdT55iyF3eG6Ok20sHQlMuiv4kMFYS1kmm3HfNpnjkdbtfAsI+pRJDfJKxYeItkZdFnCBd
w/pydKO2kCcw98WOQZvBLj5QVFKt5GZJatC9kjpHsRaTti7t9DooAgQHOWurtNMDpyuLjBJ33Exg
mLAHa9agBIzMjLk7rmV+ndu6vUItwVBz3NdhnB1y6GUxin6qM3av9E19VUddDkFt5Te62c8fpmxu
GW6IjQc9T61baJyES5008/PWlOWpbzT6aPAaI11Wlbd72xQ31tpRwAZzfVFjGd7vVpp1uxrj2B4T
GtpLk6bXqcWmj/lMmV6HklyXSZ9WuAht1dwl7Hy3o9id5psI/Yk4ILE3OuaqYA0B6g2Wub1fZiX/
kiCLetUO3GfV0mplrJL5vsy8NfqY2dYcCuV45HEpMpyr8TZ806qYNpua1o6Rysv/Rhryn9N+ArP4
a/v5+FInf2I1+cxvVlMF5EWTWdcBsWtHqPdbZAYv1QF4hXtL5f8/WU3pHbBetCpF2IsUJmCwab9a
zWMQj1l0izSGOAtb/M+s5u9zj3/1urHLP1vNJU5UovmMnoa8fpyzicZRMnbB2MfIqSSofADqrzxN
z4DN7IyutyJUH8yhjc6UZGhpWCoj0clBOo0wl9ttwBaFqqkoz9WfoYWS7FkV91NnttVLn8RzlAlx
xSTEPnorwSoY3UEPV6jaHXQwVjpDAzMKeaHh67PXrjRodSdye4OxQFOisMaXzFpgThHROdjWOPPb
DrJ12+j15cu2jCI8BUihqYUgnuoO0ohjEgMyfNk6tfqsembX9ijIWTJV2UpFoUtscnamJkoI5pn6
vVUw5LsajQ7FhDwdFEMt0ikiDZtlb+CYWPAXUkzxxaoo0SFSQ6SKJtM8tx+E3BpRxFIPBsRue59Z
YIX3LN2+wYw2+VZvUAI2UcSqRdQe5EGp7KrIwdI0teboZfsmiNIIByFhEGhBTkdnkMRujJm4GI3a
DbTqpElgMZjHfkrKzTzY6iaKmEY2OQwdP5QqYxepUl+XfbK4iA5NrilZyhCW6RXKftDU5QjNWZkn
xoNZx1vAEMN+ZXJjdoWxZ4Q6Gxa/MBrBN02gv7DUhLUufzTXIvWkIaWaqk6D046A+a1YRUFEVWlz
oXMs20VfGP607rSfl/Up7fLAXLfeRoyZdrPaX7/z2SC6mDplPAthmayIlK1moBgMLsKm9LSbq6cv
eRxtRkK7ZNJoVJojzCkt8wjdDKNIba5J2FXyfaUrk11lS3+ZkH++1/vxu6QaRfSxtD4Pykh5rJ2U
U7KSwapMu4RzLLbvZ2NpH+cZhrk0mYxzVwDstktljAlCoWAsl5XWxJr176dpmAJjX0AjCnoVWpVc
fvhuF/4rwDxkLv/aQF5e2jH9PfvbL9krH/thI03xHcxq8jEm/CMQ/DmytBRM4a+8cFi737JXEa5X
ANyMmamEBpjCf9lI8R3DwkygUbjRJVkRtX9mI4/qxx8jS50pRE74Zxs5wLxQzF0nBLIEU4gytNAL
wbBTF1lUt1Sl2zX9VLNs1E36tFLfsadquXRrG2kz+U9coOcC88gnCYbBoVo/6U3ycaMbMxUnE8nC
bQBBM93LPQxhs1S9xRXgenn7mO7L0yjltTNbu7uLkNeoY6s7yQDDz6CkN02cRKtQ2k2fpz4jbzcT
c/W2ZRQBmpG0j426QPoaSlRhe1FTOP7rhggL7rO9ZYpKYthkL9+sHHKQJrvE8/a5HKWwRSkFSaIn
edAtR5FiOqSmGOpsMqKUh7qfHxKp/5gO+us6qp82Mfs2IfME11UHeY/8AfajcILybhrNL2VH3qsc
tJ3xCjX0ZNzmZukO4DuZ2nhcMcVMHen2MCPACReQ25CbNKX0lCQLrRmt/zYoy0PZxMAZG69OR5oP
1r281sxb77A9NFVz3Sz6ylk6os5UU/eWU93fuvlGhA0DA08POMuSry1z7rAN7C68HEHXZlBvCsT5
+w4Qp6P7UI5MpqQj89wPGkbD0crlO+XKvbk3gGH0G0sopEhHwUtgEOG5QJbFyqxPqAsuSIoC2jHQ
K8tE04Po3HJ3KFS8bdvAyOpjmGwF+bE4PiEGu/iKJc801+A0DToo3IJsytZLqo1Z2A1FIM4V/Uhr
mm/3pNe+rmaX2Lnymq6dGWJ/YatcFSG0YlQ1s5meWyveWUMvOK08ZhUcI/T/tq72cqOkoh3LXagW
JnkJ44ZvadF4c75ZP7j9/3+2ZNrfVuCcZmA64AHyhJ9DveMzPwyYYJLLgvKXdKD8BGeMov4a5Qmm
8Q6WaF37HqyZBnHWL+U3eBP4gIHJkwySYKpFvxkw7R1cLooJ8QCT90zM/rPM+PchnqZBp0mGqJGH
i1QBmTb9vRkTqn0Sy80CnNlgLW1TnGnINyX52VhBc2PRdHW7tJRvelkGHyToqVs2qmArVd58Kfqh
/fST/f8ToLL0e3vKxAODwwZsEIzvykfh/Q+xJwN6/5O981iuG9nW9Kt03HHjBLwZ3DvYjpveyk4y
WJIIbxMJZOKN+jn6xfoDVXWKZNWRQj3qc6MnFQpKLPjMtf71m9AvpzjaGx07D5nEynAIJYROp4Os
ribGd2GeXLRuUG0JzBIfGgxAb5t8WB5+fCbhm/QG7g2FdIAGP4ixJKVHfgNQwpquZNaPCOmTQG2W
uLZQ107taWNS5xz30a/ZgD+mHgYEVnFonBMM1yQmbhNMBQqMiyVonJtAkFBnFs/76AoEaT3u2Icl
dzZGNdVBZeOIG09do5nFj+8gQ7q6YYH2GoyExK+WVdWkMMjCRVEMNeu7NPZZEkQjq72HcLMd8uFG
Km3dRVnbXBHjE5wnivmtcDoC8KokdJ887YfECipxjhaTHpZ3YotQ6Ry9qjyZUQhuc3xuTmbP/0In
ir1RW37mRLyjFWTm6zQuzVZLCyKF9D2MHtM7ZM7nOkmxHhzD/pB7tX4sSdPCAe2qItBy29vel8gq
P4WEns1Z926exujQxw7D+Sa/LNus+hgXHfyvzslu09WpMdLc4EQ6ASrSFPqa08OEk4O8XPpgoZ0X
GnVzIN9hMFdirtbIU1m2wUZWjneaGMDTXPuG8b/LLuyU3nUyt/6XeJwwn+50CFOu+FL3sYY3RjLs
tVDWfDs7hcX98wR7m2vjvbGkuFLVNtLgdird7YgIDg5vFg7+YzUT8XfGq3tBQHoujkPiINZeLsIQ
PuFk2Vtret8F9kf0szBCUtS3NbvhhlrxN8sMZ57MnkDPPrd9tvqRePCbi9E+pmNlYxHUDueFTcNj
VExGW1h9SWJR7Bg89WCx82lnaBrwnB4vG98jmTHIUeQYcNMgmM/tIsneuTkaxRKB7q5YKii26Eaz
1vutSOCu4994itUkCuYR+eGMWvsBxBiaWdZfZFXWHa3OfC3qNNx384Sh32wNJy5W4tshzL45RXds
DXA5Lng484nx2HXljDFWAbW+DO5TJLkbv+qPkWVDmcBdjpo5uvaWFrACy87+1B5te1/q7k6owSXx
0YMKjrvPTVeBER9ULBLQ8NC/SUVqjoYm5R2tE4+0t2IqEns1IJUiPxO57Vy3dAw3uYcFM3taxLB3
kOEN5rfTRTPOw/omD7O/76KSjDPldla1UxZ5ZttEznh8sZrscjfGqLGhM8XvyTwSq1zeWj1MWABx
WBIkPUSXko3Y2c9RGYpz0MIuu24nupBtDhZDGqvsGvBAMZsEusNqHbLJul47t8RH6uU4tAMqwSjQ
nI4/dySOqJjpgTjoIC0/NguhiUX9YOddgEVZCsiDmHtrRnTtJc3FdgkWm3+adWeeP2P2VyzjNsW8
7OD2rkXCJQr+VYv6WNEMPrLglTdDkFXtRtQRjrlYJ6FAwqb1c+0L65udReo2iZX9YOEJS6RZTUUk
RNR/tVqxbFuXaGYsbFAADGbaDHaXXY7OPGx6rd1jNON0TphmeypEnu2ialxOvLmq1TbQWX6Mk2L5
YGo+rBkx5juTh8kJgtIjJghQfuc8eipHto+d7czyU4vLwn3WyBErr6kOz+ehywv8DJz5KikmAlUx
mChBFDp4tkFjNo1N3igwGZIjw4uGh/GMZjXU5R12DjVrGq/rTa2D8X1WSkrdZcry5qACC8oqZgrl
+yWZw/ih8JwaQocTDwToxlkwdN+WuNeCTJTCEVe57xfMgCQWBcVYhHvcrO2K9akLLrvGTrZ13Yzh
+6i1nQcRMas3wr8uc9HcxMGM2n9ICxhtpe98BEne50TZQHTBc+DLXDlq6zsREUdeAylvVXj6qz6U
GCnsM8FC1p6SKrFQEvmQnWP900VwIhuFKyjex+2hT4Q+Q12/NOCBysFJrK1hFUw46m8sHAhRdQ9a
36RB+tnTgoyFwcQL60QjLvoyqt7RqhO3oHLlIqlqi+KLiYJ7TN1CHKXnWN80waBveGX0TTRmyQUm
b1TGfZMh8Jeycx6IyXAerJx/lMTEfc1C4pk5sWDYaQFhMC3VfRYP8zHAYvgeG7Tq3g2tG773+TTj
/l9iUGoaPEvt4TINIpgY0nL2KWvudi6qiiR7RWVaNOlj0CootMPECz4t9V0Y4uHv9Z4PY7aK4gty
Bk672QMwptPqHoal9z4ZPLjBYHTijPe5Bcg9OgZufTsVsN36EY+HrI0He43z6S6jzA8/dKxDOImq
FoSXW7y10iqFgxcF8qEf63Ta9SoXd/ypP5lRlcPdKZOLue3KW68ZiQBktgYDZB7CW2KBHQQ+GCGg
diYZbJ/23XLdhH2ELYXvnTgheRV7eoLqzmrSvcvI7l3Q1kF6DEzLMjDp8aE20QVxAh6p6KzMhLa2
fPpTvU8qR/C9THM7Ye+h1IMZivImLYblFvNkaNWLZ5/UYbVc1E5nvZddDb3OhbUufGwraTvOnHmZ
96lf9p+qpY93RrTeJ3fEldZW5Da0wlqTJjOiQoei/5T2eA8ioe9uTFxNV4U1JIcw9dUJy3LCPeW7
S7FiPxi2DfD6yAMx8zl3JG+KQULhsWrlxceB/L87lVETEmU97NNlEOdLiYmf7ZZVsQ2VvcZyAAKe
4jvrmb0qFEKYLJLYXsd+9ymROr4Qc/9gN0X3mPuK91BH9FeNih/RV7PVWUWb3eCNYSOD8GV/0HZe
Hc2cpe9C7Fpp2Ro3vPVQoM8kLZr6Q7HgfgB4VgdnQUbU1STgLC9ThKGHCcd42IX4eQg21GxAUpY3
CFmkJ7+OOk0ZUIb7PhrKg28V4mZY/Pgwd+jOHMdrbhO7gvrlRu5X7AuIl3/+Bt2l4mXJGhhN0g+a
jRkzuMlsV+eFUMUuTg22KhVYktc7emcYbZ/pPOk+PS8QaZ6riyJJxKelmpHBjIm46hzGyFRwNl+a
KJv81GD+gAzG8lpm3NoOGXf7dnq2zJ7yL+22ch+GscbpfMrdh0pJP0fT6nc6ISA59sZ70Vfj13ya
WArCcGaZiUd9s2gl83dZh20VlUgWAYdZId+al9bZjlk1L7wehcbLWlDVhY2rb5635d7F7QEHwj55
arI0uUjaWH5tJPEiiH1T33koC7LpN87c2hOWyoPT7rzIYcZGxKBotgteF4iF0xRXVTnCuI+d+WPi
BogHplTcZHVYJ0z4Ke4Db+w+ee0iL0Xi0B37va9vnn9IpcELSYIO/8Ws2MNAdJ67T1kSDOREqIBY
DAt/c7VtfcP6lvRUC5nuwi9ZUJdPoVf6p7Bm+DU/rP3TuE51up/xeb+xrbD7hMl591HOFu9nEhWL
s3MwrLixw6n7ZJbJvpmo/E/wU+PgeRX3eKD0wLKyYB+6r6d6Ph/aCR9W32ZhSo3ipzEoNkmBg/x+
+1OML679oP/eqvxSz/33g+eXc+f/+pcTmPVA/6+Np2lE/zVuuHkc/vf/yl9FRDn8wveGOwD8c136
ZlYo+ps4+We/zd8Q0IDx1Ir+Yb3k8zd/iO5DZtHQZBLmzQnjahsW1O9TFUT3zJ8hcmFK9WxT6PwS
Yvi64468yIOG462sGobbDvyy1x13YAUecIxB6pzF6kB0+VNbF/ljwWTnYukpW72ClKGy0LAfs2T5
7GZDejCWH+4Wt273L27b37TbbxwAvp+N+0xyY2gfuqAJr2DMoGtmC241A5puURBtCpWcJYMa9b5q
FfJrnYtHy2f738hxqrdLV2HR3hGK3NgCCXOgss8BLvQ3TFF+Y+rZYIXvCQjygTfFO2dZkN0w2IYb
61ufFDm4ZqNmkhPoaQD/8mtn6fRHMtbohPC6a+9CHTKOH1SHkrSsU7MxOXvTpghDC1uUVCTY1HvR
vVkClIeimLcyLHN/UzVw53BBJeNGZU05bocomr5VcTf6Gxz2oOC44WyewGfIY2/KmqHSlJjws8Ew
blNbdvEz31N3vW9/wsLf7yumDyG5gxyAed3r+xqPS1VYWTfseryGHXhHLpfN5lptZkg2oyUup/qr
0zknUzXBSfqMC9NJlN31E2Hrdnpoo3uBTC065B3u9IU+7SsMwxS28vw4l3IrynwXO3KDBdDRb63L
n7wWf3f2kL8CKGOrt96bt2Lpy7FNC8nZl1O+I4cHfWOZNyc/Psrf3SNMNBO4lQw7Y/8NOcOJmIXV
Q4X8zTQYLAQ800bcqpqs2vrzEs0oG/u8/Qkp2V3v/KsngzMhOl16gSSwV3jn9ZNJvUEWXThC6W76
et/5tX0x12zcDNJt/Ri4hcd4zieZM3HS9tavvRCbK9ybvmTR0D62eRacV2oskUJmmXVhF27xoeid
8l1mSNHsh7k80aEJEHrEqb/58Q1zV8Tp7bmzrCUeLs3QZeI3586KsgQmLYcdeS96N3gz3gfllG2X
BUa/W4RY1CgPgeQk0EnaqjrkhpbbsjsQHyfWp4HMUJ1aGf5GoFuY3nfyuHhWuatJmDoxwH5BKG/r
apy2dd+SyOQG0aXTWvP1TKbSSdjZd+NimuuySJudIsbhJxe4oo2vri+wbYdFO/LgFmKC8gZxCyYL
Eyg1Q5ab/OHoDgR+5DEp3q7/5LgkKkfLz4Ky13fs7RFdpjerqW2MUe2bN70q6YbZuftdNwwPpqcH
MyxQO5zw2lp6P1lt34CbrApcn0+5DKuJkEK2k9fvXluW9iB9yICBHWInF4wHHJujbePngDe1h9bH
1O2mvWG6EpOpkOunH79Az8v5m8tlD3O4WpvXyH27LClhDUS8pP0uDZOUsLYa2baqxWkVLYK4+AAt
isGmUDVDRD/VJ9vW61lkgqjbglSS3Vcu8sKeErRDGHQl3viwTKXZ+9BfthZcmZ2b+QzPywZFbE36
TRNneBc0obdLZC+JJiGrrNa3flxMRAA61k3dlP0mC4NgP09JeicB5R6mTCFjFV25jwo4Sgvz1j24
g6k34xi373gn0YkOaEs1fMGcSIBzzbm9zzPiBJy2Q+oS8eh0uejvLhq/VGf9u3l8/pgpDxusG769
GlzwzX2vozy8i3hNMZBn8/ydaPKdnbKSgzHogtCH/+rvZtB/8IZx8YQuDDsC89cArv4LdsqzF5KP
ETRRXpGzclp+gTfsvh4UMLbA1j5eITYI+oxC1irv5QAWQ+XJARxEszhhYwvUPfcOoTslYTVTXKn7
IZimW6scnIuk88VvM1sNKVG+M/ymi5A0gWiQAF21370rHD1TzFvx+NgGIR2AiHD6x3EsQsNY4Ku4
jaY8aw6NCzn48OMv8s0eyFXgkcp6zv0KYuqFNyv60MGBtgcLpy7HINnNB2BjWQTbYvHh24GeyBp9
UaE+/fphseNeJ0y2h4n1m5uX6C6AvAeMbaixZl/suDRg8Pp60ctZN02XAB7yJ4v7Orl5sfY8X+rL
Y66F8QsupgZc9rpxPaaN6E50ATgqpWLfu59/fHHu+n96eyTups9ICmI7DPfXR7IHEpGsroDxRiHO
VtZilMl8FNB7UzST9TCaxD+vM0M12qqerAkLOo9eFLplnafhuWW1wTEO7Jmcm9IN8k2XeZDw5lyh
1cXq9dEOahKLtEfJjIVf0t50ngTz7pyprHY/vphnPtfbq3EoUxhArX7HsBZeXw22qr4LjrdsCX9a
qm3WIWUhtttWu8RzHL2H5EPkj2hUpPdR7Q1QMvGvu291TigrHWxxvsyTcylEs8yHwVGadTTtp28Z
ZpooH01YIKKPLEFcp/JB9IljtOaN83yJ7nq15LOUp2PZkTS6qIrbERNvhtx+vUvzer+SdF5WDj7o
YEPyNfFb662V613O1/vdlybFxOf5MczWjO+CHQvEhn6cAtV1XoVgMav9b6ZoGY0vLB3tWeDFYGGt
VppAICxM12ZCP/m6S+dtxkEcCPk+JeIyJt5T2eWLxfTGgSk/uhba+skVfr/tvAlYDbjVLy5kBmq6
XWrdjNtaDppGqy9CDHp8D4oE0Quus8fELeO5GjhAu9J10uKe2fsZNqV6XziNO53NTSFWw0Ed7AEG
3W5T97X+0BBeiquv69bsiam6qwa13BWdHzwgBcjwFHOiXt7YaQKJgQlbfUeF1Z6S32amQ7Bgtvs1
WOp6AYkochT5UaKJY4Mhkm4CTG4xZgD7vWtj3C+3WWgS3ms5ihRr75Kup/KLoQSP8+toE49BZBFG
OjgT4JPE3SCARryp07yUm9KGYitzbdyDxCiTdFR6InwCidxF1BAF5Xa2gvnBFYysXJuh5Am/xRtC
koW7kHFbw7ul8ZL3NGOp3kqRuk+Z0Mm8YSn2vrV5EOCBULgehWU5qUekI/P7zmlxqlU5D7pKeyaW
smhBdDWlebG1HC/Z6Wnqh/Oap6a31AyV2YusmwWKDHyMoVKH6B5U23+U6/o85b3Gg3RdtcN1/Z6f
l/JmXdVbicMrryZrvVhXfbmu/5EXjPf/szYY8Y/9QOOZWMm+S7twr1ObKSzdppVBBNEWufQgWZQt
YZk8kNCFDORnH/LbVSmM1hzKCD93EAC0Na+/4xmZ15zh3L5d3Oi68eqvcQHPrl5N3QHCL7Qa2JRc
96lT8LeTUe4WeDl+QBqLSKc7s5hjj+Drxyf1pqFwmfUiKaPB8+lR2U/frJR/3phcRlyx+3zxcQlF
mAQY7knwfH/AvAki7tfbZtYb+HwOv1RV/Uto6iUy9V//brUXAsAXj+MvLpIH8umKx1WnePK4PL4s
wp5/8c8qLOTR/I5KPYskfq/CfDgioFt47YfwU3l6/0SzkGjBoIAGDNMN4QXiin+iWfwV5RIdAAxh
GMSMU3+lCvPebrVgaQR/8TqvuJn3rCB7uakz1gsj0aVqK4MKnyplRc3VtFL36R4FXM4zS3hNtU07
LHNc7MNmfhSFwcCsVNHCOlnvpVuJtdalnNzyPOgTyxycuZ6QCHmL3Citi2vprearWZNiqqbZdna0
ITVwr7asa2nL8lRUlmYNbIjTOGlkkW1EFzpo8l2VYkPYwDiuzCLb77Xb/39x/wPW0Y9e3FM5PH57
ldn7/Au/v7B0AIQ7r3Ja9EC+s4Ksf76wEJbgtLP6BRHl2Z8vrPcP3kjftZGarWTPVYT7B/xKXO/K
84wpZsje/VUpEKkyr4vDZ/QXiIH/Fafyl+LQz2qZR9E4UFvootgtQYXzvKiH21i7y0fRMnk9eGKS
30zkde8b1zLVAWvrObqNsgwDbA+iVLY3K4i4W+owP/SZJaFEijq4csYEB8kyqR9QvUGKTmWwdHvU
Jc17uxxOojkENxknGEe7wBeMhidvlJhztVbfHmorxvPAjwAgdqPXavsiLbwZp4pe+agKMSl2Dnkc
Y2fotJKOvXBJViXt7RjUdmHtZr9GrTgJ0+OCZbX9N5/BFrbXte6a89H32edqd/CTE2scW3cHF9xv
711crdNTZCddtTcyGS9tlQmm/jJpnKPjjmo4eJ4aSS7OE7XAqHTg94xNRIUVphi+b9oyJN7Qs1pK
Y60KTKrrueh/g3RTraycJmAngcCpYTjGBNVMQRWeleE0YpZjJJLG3LcF4/0ux5ZZ1LGqAUuD0qMq
rKbbfugFnAZN2lgRVq3ZLY1IGE7Bx87XarjCFmlunMuefHdmok1Un3QmMZ/tpomAhj1NK5gvNp1N
XAcX3qjnhvyv2WsvCWx8ZPI1zkdg7AwVWB0MMfnocYT/a8GIbivtJim2xeChJJ0jhE63Y+NWXxMr
Wu5qr1owk+kKcUzT3sUNjQTKi9aB8bH3WwClrdJjx1DMiPh8GsYGY5o6dYHFRU6KTJ8VctlYeWiw
OCXXSyEWm2q8MYhvwe40Grguxx6M4fBc6qYjvtnaLkOefFuoAvFxGVIqMvSk7ddpagPsSU1pfY4c
ty92VdSak2gYIfcyRC8v68QDIPQax/qSjJnEr0cqG3vMhNDnE7kE8cdu8ruzmUQh+MFmhn5VREXT
3Ki0K65kYc+8mSofsVmziqbf2EQRPRmDgokhgWNO/D4zGoVcIzo8sEf89CkpGeJvCtVmNsY6jTN+
acJc1Jcomebz3B/TFCmIGFZmkd2reBdPXi/O+gRsiVW/SeyTbolEeNIQVKt35AWkGEYwKWDwn2Jv
PwW5XdwVHuwjQFrTWHw5Y4YdnE3iwtF12wiiBPlhDbpQq/QwG5zjlC6gBBDeEuOa3NW919THuXEN
5De1uF1z4RHBKL9Ke0E9DPXrmJPCQMx132J/Mxps6MOudxbGMg52PLwJsHt1ftGPOcBxFs0IiJFt
HaAouFtmfPX1i+X15nvr+j8aVd+0TJzlf/7H29YZsAV1Nnnm/jqFsv23ZVpLp2dNnt62icTTb85g
IsF7QzAtnP8LjOu/aTXmsRX865kiQVGP+fiqClt/4fum5qOUhwIEHobewKEZ+mNP80PIvevOxK4G
79Jeyb1/QGH2PwDBYJFCHUJwsKqx/rmnxchbyadBowD2A6P110i8zzOLF4CHB+QGcxZRGAPMiPHA
G1zZlJHy68HtdhCukGKlU8syOdnoFnBNTXI4d5uBSAFMcYJGw1RS4aw3Vmf3zMvEYONkq9O83jZp
SS8Yj61AV5lnmHG3RuXbZhI90iYStwUqm6xD4aoylvShcFJxqcqw7HeubGRz5Ej6C9wow1xeMKnf
DqVycNAbJ33W2hnTwHiKnVsc09O7OI+7ebdULptnAvsLlpZSsYu1fxV2m66DjUx6e1luvWgiCpkW
ujkdw1zjNtQNRDMKDNKPjayyiyGv4QwJ383Sna/9/IbYjqU5nd0lwlCVMda0m5s2xuKsESsB0+TX
9jJeLWMZX+nWti7dJA1RXCWDX9wWiH8/pdoK0r0/mHk6WpHnalACzKV1It7TKRNrEiz8sRmFH2yn
vvbN3SJ0eGNwEfDuRYhO92uiCivYV2mDd3HGkDU4i2mF00MVgqztoRPg5W3aHLu2SJDSE2dm6K5S
y0BrDSbm29vMBnu5UlO2xNswrbE3ZoE4guE4C4tN5mW3TZYovYEwCzHTZ4W+GYkrw4PKq8czL43i
5lh4pD3qvm/838LU5AQ+O6P71KQxsEGUFDeV54Yd+FhZ7vIwD+8R6lYXMIQQpQ56Mfx0GsBYuthr
Dtmiuy9ZCZvOhnLtfwxSZKJgA9QsrumuAg9FSYhed6m5jRtvDFrUYWeiGqoPUYnGi1DpFgwr9Soi
UZQdwAaCEipyv4LgYTv53jH6Gr0WuKOal3DaCbtv0m0CQMoQuZR5clK0eviJMfZa2L5E1/h0GC7Q
R/EHl2xDZ21wXqCSfpslvCIL1uDwcQ4pu/KJaws2OiINycZAEzbh4NTyiNjUJphfoASbpmnCYzB7
3XlTtNFtF7U+/HAolKJxmne06nismUz/BAr032wD38+VzAAaJIIY2QjenOtohF0ie9yl9spBKQpP
lDcil3HMky5KcsATMkgou+xqOHYu4vRlsfW517llsmeQg7XwUIEHJdJfBsi+2fwUjmH6hATd23ZW
0hwt1I73blbC8ynqwQH5Lor2PHObcNdkzVMID92bo/aq5UM8NFlNkTNLVe5SaBjfEhMUt123jJ/r
KQkRXMOXqUmfZuxO5DGphHVgWd9MKrCSQWh5VYdJS7BW73VqY0v+F9uKCChOTABuqXrNKsmsaqx/
MgF+lma9Xi1pMOwI1wE6jcQL38z8gPujac5ctSvKPLhr62H6qPrwXZnl7tGk1Xga2CQyNUNm9n04
FAQAjdFjZSt5E1kzqh8U1++Ek1m7spoMfH8rO0T9WELSIG3pxRb0Nxv/m/HA+sRppmj6WdkRInjr
G/Hi7UymJutCEobBglz1IeNp7OeiWw6tst2TBO7hYVWQ8ODd+WeD8r/7MoCqYKiw44FYrUq+V8dO
8EapjeRt00F42pRDfHSKIdkxAe4eYmtyrrzapefPZU2SoMQ5sQWxXRLqxXZZ9rRB30SdWhe+ces9
40j3TJd++ROmwtsxEHcIlg+Jn4xQyBtkvvD6LOOi0XUbYu1fxVBrl6GSO5VKcd8pxd6xGImzG8pT
+N1GubsqFGovJg88Myo/Jil85SkP/Y9osAFIoVlfDeQX7Z14qo9hHpujjip1kjauc0uoUpZunh/v
LyEI/3agVvJDbAB7zcfhVRW1/vvvVVTg/gOkiCdGtfJsOMTffIcGYGats3GCV6huV0shKpg/mVkO
3iAJy3MCqEU0y59llP8PLIiQQK1g1lqX/VIZtRZJL5cFarH1yBG0Cr45zuT1mxT5NV93J+RODp1/
6UR1cZbb7u2PP+i/HARgG9ewEN0/Vc5z/uHLj0q1dGrMXIfdXFESBCSmHvveiNMfH+UNxrHyDFjh
+KRsn0NQZr6+lCKWFkmB7rAbe2Gf6zB/gACfHvLJqg4UPM7xx4d7gyJ/Pxz1L7eOiSxjzNeHg3Uq
aHgNTo8dLZZqFvyMm969WGLjbKwswHzQMflZUCqsapX3yzyi9WpBsGHTrVXwioO+vKftKGzTefaw
E9VUXRR9mpyCP8CGnqXBngSlLe5T5rQIpPnJVvJ2Q17v80riI7vYR+L37H/4YnmejFOStMiRk95D
azpP9W7qbLnN4jE9+/E9/uuhEMZxjFXM7Kwv0euLzFOhqknGrMaUjdvWTjuEAjDzg9GYn2w6zvMO
+OpTWMlRocP4lEzliEH764PVbSOkzNEjVZ1G2dC3qj7L3Si9z50sbPaWaIbPsc393eQE5OIFGs/q
tAoUVgK98E6mIJsJPamK4LI3k3iPc1CGP6Up86e4ij0wgSb6qHvC0qEq2wfBzl+4MXjR4JFT37Wi
htLUSfnRLFX6wZ/E9HkVXj0I5tkejKdF4TEsxpVuUkmfLBOBxmmf+RqsIk4HoBGSsC6yOMjFNiSu
DGcBQUyXr3ofJ4HCWt5Dz3S+iGVQ/n5KckzCnMLVmqx0N3nSbZ5g/d9LU+z6XoIgQ/AW51HhELM3
JfElwoT0EUVT8h7wTjxFbTpVW4XA+uusQAlO50IyCYMvU7/Ls2qpIOoBgMBqXN7lAC4PJjD+u2xo
qYQbEWpEDNEa4p46cCQL4vW+4L/g5Ls6mAs8Z1FaXuUhgu1NXUQOjqRjxhgoZQandgE8dgiNItDo
lfWot80i5bgLAOVxgA0XSWE12fkjwx1l7wiEs4mcmEPrXCVxPeyabjRfurBJv9mk011OZdGrE3vo
s49M5/IHe2YqhJQiCB+W0ZvVTkFc/RrnMwo2JgH25VxY/ZVbGFLrIxtQB5AQmveSZdfwKu2zunN9
BGKWhUpnGGIaU5SoE2PGcLGgOXionyejUByaFvMPkteI4IPZfezrKrxyPCnxDk+K5GtSV/IWtVbe
ndguFkob9Kn9pZUtwCBptTS47HRL8V4oEt/I8xtFQpFE+caskXhbNGs+Hju9Ds5LDwuTg2OmwWZY
0OlrV04RfscOAYh2DqZ2zLDm2aWix+qY1rc8jrNevpoa1gBT4WUkT8OpqCXMHOqnKR7a9yRBmkdJ
CfnBsoelpTNYMP9gaZY44jpd+DEOepeEQJjhGNpHk/sh6gr0AJ1TEYPajqQ7dUN8kmb59JuKR+9u
sDtJKucyPY2jJMVjdqQPYtjYt65yZHPx41WFac+bTY/NaN3yIBZAwSTG/fWX3uGm5o2+kTvT05zJ
ZNMb4gKSd03qbugu9wVhtDLgdqhwo5r7rv8ye+fIALZ9chUkF7q+Bu7dGe8yFtAq9pVrHbSsTp7P
8r91mcQY48Wj+MvsD8HV62Tl53//O9jkQlP3+YIYdlDUMjT+o0zyyH/z1iUZ0tDzRsDj+gNtiv4B
DMWz5DdZ3UKXDeL3CQp0rRWhCpjG0EVgNvRrtkD2X4Z+BG6HnAIbRMDQxl+BrZcbrlQoyIrRgofg
WTUuPR7koTETtvetqYBM8PmpXZI7cunWj06NQmTrywLP/Dgt2kMVOCnJmt1IgLoIiQ4GK4hrva/h
euCeXttINtqUEzgnj9jGvTDr4i84zjTIKAdUtx086DG2zhJl5SPW6sGUB6eeLcQ7148wW9B83TPW
1PTj0MLyMIugfSk71PUOZ0Wnz/fGGfvmC7mJMOIJW4yzBPehMRmb5sqpI1/d59GowTAwOtTj3h3D
sMKSBkZ0/eTVwzx52wSwet8rJgrHuoqUvNOiHzHXLrJg5QAPLhwbnNx08OQ5aooxox+VRhkHhGbf
xKRk/lasanwWY+N6Pkl1uinG9z0Cy+Y0bHTvnpgRdjS7knAIqUimAbWJpeJFxNDVTfE5TbV5qIpQ
XjMcYmMTeNDPuOFEjZN9kVb4vhXe1ZjCX6J5u8DO4sRgeFFo75vKs9semW6+lU2VknLcs2j1DtHA
Y4KytmgvLbee3y2MCjZ9LDFATxxSRNsMwnNiXXBaH0Tpc0/zjuyK0j+bivQ8HcdHPV+ZLj00TXZe
Eslb9nhjQvMxp8xJoPT7GS5pY3CRpM0W0caFD9FjGf1j1JaHXobkp5Tde7P0lx13mPCquu3PkPVe
LybzsbA2DMuimVS6tCHQgfGLt2lHdaa1vFqEGxxktEKAgVJ7X5vyIxmY+irMAh8AzbmwR5WgrYYV
bY4ZwuWZk9w4Kn0fZpl3HDKrvK3dCU2AmcgqSJjqoPE8Idk13WvEkFtY8u+Q/XXbidEIU7RMnEyd
VW6QNZ1VRTHwi9K9LHUVJsdcePZFlDZo4Jz/w96ZNceNZFn6r4zN04zZoA1wx/oa+8YIriLFFxgl
io593399f1B21VBUttSqx7a2NFNZZSYTDATg7vfec76zElX6qYgbAmFwIoFEwr2NK24oSih+RfDQ
VSKHmYnBwRhLN0BhERx17xvEG9h6tuWQjxGi+IoBG/Wzf29yllLXxLr3D7QzzyqzI2udS2ne58rT
1Lqgb1HRAyZ1mPkdYpgZU25Vt+Hc7nEcP9t01XAOMTfTAsqSRTTlDOt1BkoNgIUItW8V5DvLHm+7
Mt85RUi40dRkW9rPD0bS490iCCL10/6a7RwKO8csmIY2z0JIVjXGlmpvxUUH8Dod26sEVwR/czwE
STsdfUTAm7rlD6d2LAaHtn3dan6k7fWSTkIGTdUbEVotjbD4YuDLI8U5/FLRMoBqHkSvTtHGiJDN
6aWuLXlq+mJY4SuA6k6i+NGxKdnsEKewGZNa4ssyYftCcezGkyAbwDcLLMd9hfKp5WyZknzJaZtY
RowYdWt6SxLLrRWfyrsWoTK7tRcZqOnNekYbJK+9NLJN0aTGGRFPks2Oi/GUd9g3oiQbOP8G/HSZ
Fc6q73VtjaVGiQNSn0ZtJ5sAVi0FAETO9T4STb/OWvrfG0iTtaQxXW7HtCMQpMxaurl0wHFvTt4o
OziJCvhDL/EIXdJSezO09lIHxZvt2+RByxDT3vWYN/f1gNcmCIb72CmATDKnBSvxoJc5oUmstSfd
8g+qMp9GJ0u0L6ksRbCw3QV50HtcqHQ3XZ1ocMPP5FdGwPk8U6Uxju/mCmjnmd4n4ZWhB3WLOfW1
aQeHKizOIfDFI+v5oi0S85J0GCZiV2tZ0fC46B3GG2w1w1LZLTuBNN5olHorOyFfRHblt6pP/bcq
cJ4TT1vLOaAenBJSb71wNzDcHkEPXRmxru0HZGcPAuUtg0ev3ENFPHNYlLPP18zlEiNs/IK5Nbuo
rAcib6XA9s1sF2fRtdS68xiriiErtscNxDBjo7UGT1abu8uGftaC2HhCVTxrNixVqEr6oxFNV7XZ
yTXvE//IHvRHoyQW3PTqQLsxVEk6oWOSasIPtkWU3zlIBd1J5//UO9ADzDI0DsrI3pd9rW+lCRo3
ZrPcFz6KLhvPV78rSpYMTvRvg0Uww9hZq6lmw1B5jf14xPkjg8+W3z85Vu6cRqqMjOAqF+9rBwmu
TurT5IMNiKZ969ntUxoxQHe8dp9VJ2vaDzNsPykvcTmym/YcQ8H+Lqa8/KQqvTkqf3ARMLoEWQhG
AzV6yzb8ykrXLqJAWVeDJ8xbiCHqVWKgQhVAU5I7CB82vg5ZHMY4ufEaAgqMYdv4RIk6IljpRXkJ
J5NY5tTWn626vB297JQE8tZ2IYBZ3UnpKBhqVD+Tf6Gmwrna1jttTKnPoKxsTCPIv6CcvBQOOYgB
cVeNcRij5CYWe10bNkMCCcI/GKpZDowihipfBXp/pWGgVViSQX9qD+None1Cu5QNLm6VVftUqG8s
vr3aM0zOlkCbLyHThk3lRSdXeyuMmzZnU6mTDYeDR4BasKTtiEhy6gcPbNPCCeOtmYYwTvsy/lqw
TubFvZBfXIrbLjBxBb22NMDBYFw4G2x0Jmt43v1QLgcqjiJT96HJzufCRG9JyiAfosbzrwFQsJtz
pd2lWvVYtvtQRFD5eAPgtqrpm2try6ogQdEhfmwoN0nUkzDYnu2Jxed5QvnQsqI4Nns7IBfHPTOM
ueKVveY8uYQCSxXt7soJ2geeaA+gQhlGq7gmgy7sDrUYdo1Rbm3na1JZFzeU+G7zdVzOGfQ1jxGK
Vu2zpZ1SaU5Lo2Q06EZ0nzvvKm3nVfExhrJsp8Yq8dbCfK10wTolwmvmVNwvdRjygoH7ZK8rn0qd
VqqrlSePNsLCV31HsFDj5TdIsZZmYB6YxmwCwflj8C6FSx0fwye0r8s6+E4go9gNELlk+HoXZe/x
rOiiuIm8mLMIZ2QC4ayKwJUIVzcdGomUI91PcmtBHxg6uQ1oBRsFT0tCkUuNfujbJF45GJvpI136
AfeSXRpMBL2iYBtWU32D/1LsLbPPDjD3Q0hdnEsxafZlXV/lUcO7nzVP9WhCdyhywu5t5owxRuSw
ugF7cZtWFwfF765LjXLVltNFuDWcku4omnUlGUAKgBLdIk5B0jLavLVkWnwaJOQMW/ENxAw6vWVU
Im0z35wxvva8Ya/4ERT63qpPoS1wElmOltXuGK2Q6z0aZF5Vx4oQgkVfjCdXD+5KmRA9xX7H+7dP
km3eRJIJWw/7uy9onmRPZtYHh74HL2aavqIxYXPsiXQaEa4IXgJh7x0neswV7e6sZ545ApFk+ibJ
Sx6dem9ayb3gyhluBRg3+pbezSczRI4+u+gmcTabm1LMT7xMVkUrN2FG2E1JADED4T4fT0aojxDm
uDGLOCfx1tEidoxlWri7MMzHzaQakJol3k8L8gIPazjsEpu4lWSW6XPE61NSakCGFpr+JEPOmoMB
w7a4Q9F0joaxB5MhH2q9epx/yq6ST/oQ34WR9uxZ8ZXTNbeaob81WvfQe6DWK44E4CtJwypjomM4
SV2mnlJ39DdlQlDYUF7piXHQZHpwQtwLga4W+iDuDMDvgw5tOP9SJ7xeDs0lLUqPwDx5Auxnox4+
e23/2a2cK9Xqa3vK0MYM3kYTapvBLx9y/2y21q7Nlb3BeEsqX5WRUNbo8qF36IggtCbOxbXIwZlK
1lydoT3tnKXFgG4vQnPtEM6lay2+BrS5hA8qeg8RyfLWpDYUBeS+DcPW9Ehn7sKKMd5Q7vyKUGxO
9GVPtT6G67YhxFAmcJgOXiY/u/5wjHlWACKsUz/giBTo/LIk5iUwIqLcPagMFE1aIE73hp3VUk5F
wecJ/tUCeku9ywr9BXf1ahCESQXM3FkdI59ulG+vgvotaMxD7uQrrfRenFq793wHdGkHeNRYZGnC
ON0evlgxwffCW5gFTRxhBMwevYsdoRdNvRRZ6XSMPLIAJ8s6aH0cHW1wHAvTIghYClYhKFV0cpoZ
AiutJ73Xt15B4pBIN05fMI3PSXhxxltMInuaK+cpyE4Qn+lME5Hj+euyzp+TGCISO3uvR2vhELfR
kZVnJacC0kYwXXK0fYzAEeqsZfOmcm3dTtlNOBKPzSwzzysOf81q4B6Z2UXHTARNJl9ZnIz9nlOV
0m8mwQDZIv6c3S1WSM/iZqWn0TOtrSvNhvDRXJxsuCutACQRxYp66TlProYRYpJtX8VBt4qa/lOO
dIrQAHaPKdbi+2J02R9kNRnLWp2jOlBksWlvthzWwq3IY6ymjV+r8Wgbg5Ws8GkArOrGMvkaK6C9
J9+xOObpILrAQ1c1+jQl3egRKiXeEtccOIvTMCI/KAjp6SkXvuutNnSAfwtD2f7Wkkh5V35q9G+R
NbdcndZmilJoLodHI7RfcESnz55ep+ZSMtl9C5BpQQ+RPlE7qfTGO3NMHABgahzLq6D3oj0oCAYL
mhohf3WehRtR6FpEOGAaG5eOIo6gUsuoiS60QXQvOWZVLzpFIse8wE3k0gFmrC1i36/Ju2JeO9da
0CTZtNLgOXHzlKrErAigtMbOBpbSzhEmiWCY7kY1aK+0bBu1cWTrrPUcDpljV+g/Ygtl41oExtm2
h/xRTnTAWhHoz7L0mB23qU7Rn4jJSPC/j/iKyiFbBxWn5JUMTEJHESTm9iJskxxuKNaHbFGkFalA
8McRFXB3OV51mDhXGgqjB1VPODBZ99UZpDd9+RYMJ0Gk1lg9mWk7aziqxA9WQra1vcGzrZi99APB
rGUUnvnF+nultcWpF5oEeFROzl3qODw1YZfF9xGQyvu49KwHVC39m2YZfQFctPISqjuApkvMa0gh
knouLSA+sb9aiRVlm9JMOMGJ3Jw4upvKn+iXOyWKzc4CW0kkDScSs6PepFKu7Fs/Kax7N5o6lpax
o49rFPhbTnQdodk0g2PZAPCyntmYPqXxGgAS0C4o01a/wDgnL6ZZJLz+LdRQt0xwIGVF3h45Wrp4
KgynzZcxnGaaTe6IgrJRvdXQkjaiO6NhsMiZwLPQstBbnRa126mXME61T0aVAPVInDjU7/reCudl
z9Q/0/c1rGUtIprSvTZ9xd2S8ADGaWghotEzbTn2I/qIP290/vcU3wmLfuR/Lr7DsRTl1esL/fj3
s+PvP/VXU5TWp4VxGrw5vmX61POE+J+ycowrOoY/151V5e85wKA3EfdgsqRdisZnNsP+oylq/Jvk
39XxTfyDK/wHblT7u/X+3cgMhYY06bBCkcRSA2Dgw3zOjjtZBLNZ3fDiQ+ebnxppt9cFYMJVW8Rq
Z5fYp7oegDd66OnoTsO1SCqyLlOdJCfbdEih7KjCXN0+IdA1t7oGWd2L5XSd2+awG8KoZOwyCHNr
mbQ+Gn08duioNpDpCK5k7gahYwjXAssWlSxw1zZjtOLN4AwsbsdqhA0oRZkTox002rmfnE8aY6C1
1oXapuns6M1nDnMRjZE9xtpoXINsIqhzsqvrtg91XBt9erK6hjI9z8a5CdpVwaMB6fDZKVYBtfa0
jqotI8orf4BkbDeHyOu+lXNdH7TOLXJxYs+N6VWKVlvY8HIWskcfZFbPInwSbXhHqxbyLXGLScoh
noNmsI9faIBeWRr4nzx78e3yOZvKL1XFAV20azRsx94vTrkzbMK+uHaUfW2oDFM5fSrsI7veN+6p
bVfAfba2D9bvOnOjO5IR7jIHZ7nInLNQ6ZpFgrmHsa4rdYyT4bp3n6LQWUnGh1VFLt7gnex6OHVg
AvqsJZQm157LBvxdLdKbplZ33kir2bGi52Yob60mfbTd6RTEzpHp5+c4nx57vHi+QRc2rx+sToBD
I82uyG6I1mFHQeSeKeUsnPxzna77QfKQaP4FbTdDPw7Hvf5ZJidVfmMGtcrL6BSX+a3Iab4UqTo6
ubcZUvB6rhJHHKT8JqGL5zB9K6UN0Dxa2BqpvVUFUdi9iJIrukQtOmME5CvaT7iNmcqtmujihQvM
25dWWeuy8l/SOHvNHNLkmxtNRJcoAGI8cTqMl8rYWeK6zeqVVm2m6XOX7d1g+BQYk7VoEDd0I9Wt
Ll6KXOzAcZpM/5eTWW09L9myqWYc0JsnLdE2lYYlUeUPln8PANk0k9vKQI3fDttWRFuNaMogvA41
tdc8kutFtPZ6cUZbeG46Ct8MYEL+aaofMb/uTbKGkI2vitTambADOFRfjd10wOL9HFbqOvAhc+jJ
ZdRQlpo5V0LctSqZ6SFJ3GswTzvj4BfdzipIlNTH5TDydBp0Nzt3WwpxxXRFnd3BYK4ZPFvihSfo
OFX1xuj0z7FgcntrBHxPZAH7frlIu/6NbfxGj/u7rKPR5wZbBetAH+TeyZ4yrRQLerxH09XWcGpO
svcOkVM8hK21qptiOcCilBb9yxbP7q3Xdo9G5GzMnjCXq9Y6CptSvXfGrTcOpzaIj5X9ydWig66S
jYxhUI0K45PcirCB6qeevSQh/Ri8ypj0d8788gWud290u7K9Nctv6WjCHdpUFPaZFW0GACAWgJDe
3dtVuXH1+iTzaGMX3lWODngR70hDAec3LOChUGRkyItJFk6ohWV6sbTqKXGs3Sj8BycjOqooTlpM
ZKsBrLsrrKNm33Sq5DaIbe6pveiBcJH6nFbrMet2tVXjTX0eTeu6bup6hY91y6njkw/FG0rTo6ub
X0nmItU37Nc4YOh3ERxRXlnEQ/CZ1bapC04Mxc5UhwCYWzefps1FKwShYRGZMJhgHrDbXZNqt0y0
FlYpIDi89w32AyPZDMaX0R2huGC98ZzNVG1LHt+KyBgn7j4JnXTpqvKxvsL81sFmNHl89KJ438rI
WRTKPxZZ9logCmdB9xmpUOHpwjxUU7exg/6OHmiPWM3o1rph4houEu/RzYqalb949vygOgFmL66q
JiHl1dGPiKIuUptO5aioiHotOo5a515an7cVjWOwNcPoNYAQ7qPdtT1GX27dRkc0FDfz2WmRGwYP
h7NL+dFFYTvNojHE5zib7horeWnz7lwnSXAsA0K+mibTd1ZsdKemECiiRzM9m+w8t1ZaE8k9SuMs
9Cc/Wlu1j3/aETPgEm/QQ6BswkvJCOPZLY2tGzqb2rvqvfAl4RS4iIt0otvTE85d75jC3DQpDalo
zB8AUKPILkhFSptjttViWjNRht18wHfjKLoTNXTDlfD7o5fo3s5DL+LlJUH0ilAzGKvLdLwT/moC
HLdN9PwoIvepDLqHHAjqIqichyosqeP4smInRmBQtqc0uw5TCwhs6FOGWEa3hMB/6ET+Sofq69TK
e07qKHuBQvgq3uFbuphaTRFm6E+FXfgvRcVsK0CB24S8HcMhI8F+BuMq0nNA8k3LoC0UHTLmME3G
C9K31SNgnnKpp9Ww6A17revRI13HZq/JSO1dY7iKphdaqU/9yL8lFkMVbVPc0lQ50yqLtFc9FmtU
tYtQm9B9lv0qVnLcjER44NRPzlkxcvCg3rTnErqbnvRWvmljWS0mg+SPBqUrG6LyF/ZQAZIazBPW
hROy7Htj8p/j3r/xiuDcZd4TpvqX3hPXKK020mxeA9hT4lblPf2Xef7HpnTfl2a2jXRdW0mr02nY
QlIW2Lq3QMQziLh2eqJEM8hsaan0h16yfCd3kowPtnya6V1Sn6tuKrdmbZGWOt+xRHcYwniJv8Et
1l41KKjWw9h8ykpTrjoz8U8MVyVFt6NOYRBfhTb7N5PV4snyEzZ4EGXfTA3OtJvxNOClttEuWS7x
MGFzgHP6mtk9IMIYaDPTJ1RBBMVHRtrtEc/EJ2jNMXLkUd+GKOQ3btUyb6iBCYz0g1ULiiitmDvD
1F66DqeliYGF7Q5MBUzAwza0GqlJisenYvhchuZJWYW2TD3/Wjp9upRKP3C8sFin3Hut8S51Uu0B
TjLM63cVHr18aKqFNPWzir94uUf+AYEka2GNZ7cv71BkxIteo1etx9oNc3C1lgUY4Tg7jMQNugHh
Mx2Etk0hs7tyCE5TFhksbE3ChK8qDrbVukdirtBFNZp0zoVbD1eNOyTXLsjafFHGTF+jxiN53Riz
mzSEqunJQ6FbBNiO7r4PiqeGidZGhrsap+Ht5ErvAT49BiTpkYbFnoY4SFEAYnXkG+9hBWwR8ZDv
XMpHpmLOuqu1t/+X/tPGFMJw07pmP+opdbbW0N/V2n2p0cpTDFeGYrwSlfiCsnglOvHactA0SWEQ
/0CQ/ZGy5L9pwWXjRPrPC67P39JvP/ATCUP5p0wXUA96apTnrpBQVOaC6q9SyyQQl2rKQJPylzCF
n/kP/ck7d5MhMD65vLAeGlPIieJPHOZ/ManeVVZQ9KRg0IhgmKoPIfAsqX0nsiwwD1mhxcw697RA
2xLQVxXX0LoDdhzVEOK3SJJhPiarstbCk7BUam0Znk8XZ3IStYfKDq0Ny7JWEu+XlRgkoqmBdiJS
RvROmqVghTs8CmWgxseYXtdnN48nprZ+nD+62B5BC/b4TAs6J8Tb9aRc5Y1LTxVEKTDwyjU7Zh6V
lZUM+mNyPh7jwO+6B8NWiBtUUgaSTHBsNdpbDGKFoD6zCzBF8N4EYQwBWIsE4y4tFDUHcGVoTDZk
kccnQPC0z8s6C06NDkD5KulD2mVTogtamMkIrYwqx62vLR0R+16NyBmA0E4VQ/diRF/54jY6SFQ3
sCW+ioy6gNwm0Pzo8eCkAySM8yQQ26hHIHkK2gZM68LXQ3oeVt9aLz7eUv2eg4Y16Mu4khND6dAK
NSQexJrm6adMumX3PA71UD2gzRmMZUG+Af2hPvNTRAhBLEDZe3kg06Uz2nI8TwnT5xtv8r3nIcWa
vKdW7IKrIUQPABsRr10Emc/SRt/aKD4CEJ+I/5ihlgrJRGpuUzdklOArKp9NRT0r6DTlvcuTwWpX
VCqlGDPIJ+OLcZx8Qk8qpolj/ZseaiM9O2/2AZgrIyuC4EHr/dQut1MUNF63UjLNHMZqVjPI5pSU
OQMZat3Sj78KMI10u4soo62dNsBWSDt0q/AN+Y0m7lj7yJoNnSpg5uXFD6RLNS+ZY0e06hNGBB5W
MY0JdpQcATkW0T5vkioFUN3rbEPAqJ9w01dypzyysw4ZIBtFvAvQ8WU+mbgYWi+56UnpWzWmV95g
baB5ZgecvRd1bxs3bD7NvhFdvy7dtH0QRe89NXpafGGeeRFV4TyC7kZACpvavMlllX4VrkJRZEqA
P/RT2+qJ4U5YXYbITJ4KfdDvSkW3PWMe9XlSQl0pJZwMeTfV5bK0PPyEeZtt+lC7k7NzD7lIchzD
hE6EOVrNc09ozk0CoOdZAN8cllDhSNXKwMCsjGSSG7dnKNoQurlMexEe40zXNnOzVWZFtveDQV9k
NdMmYg1p86fWG7VjvqYfSmk06fdd0jBXbIV9shuI3qkpqlvlZrddDXhCJObwxhCyOo5jLtYomc0l
L0cMo05v47s6rXNiTQYros8tynkuGUepvU6yWLcppUlnWMaNH8WH0gppL4Sh4ckVuPPG3XSeX8fn
RDeGaC3tIkifeA6i/lXgMoIYX8NkOnddmpRId5Vmf4agOePlxwGxFaNmcgkw8xFPmU1Jqp2nwa+n
JfkQoXPxOLnYKM16Wjz5FAdvsbQZ8Gq+Xdx2duddD8SQfXENjEiLILaxNbpDIxr+S2H+4GlAchjC
aR2/RNV0PExemmXrSu8MfS1w7BWrnMQIcV33TdAs88ig6NWVLp56o6uytWFIDoqiL0g3juGOO5vA
xKj8ktYBQZ2x2efRDvOoMtYJsI90k06BkmRSen3QPUq7dAcq246ASdmqKDiVhUsT1icEYSJAyS/t
5JuD1zq6NouyKDagDapK301lNU53+JobDTldKZJjlTUpd4fEF7QVsusQMrzb4f7GTPXRFQHh0bCw
7cEr8egXf3RRO17v9WZmeovAolKsO6pmu5X+otK69kB84esfX45NkL4jWR3Ytz9Ka53GlWFRQ92H
BBs+Dhxkj1riiWPVevlZYqH/jZVxdlm83yfxPsHdI9AM/te8c7M3v98n1UQthmidNpLH3C5p1IsQ
zKlsjFqjzXxLdOlvrjj3NH+6oiFpq9KSxZb4wXulQiUZIHDFUuT5ZnIA7QPy8KiVITv8+mb+7Ycz
TfHdm+NiXP7xw1lmVnfgwx38lwMTs7jvN5gk23sHEfZGGVH44NS9/B0d9O8+oI3rAgaixCNizOrp
d0ePyk7UNFotYC3D6LYaitY1ETPlpi443P76A84f4Md7acCdhpfifSfyWR/uJaVuBg5vBJ9OF/gY
gplgVa273zh1Pr4CUme5whk0U3dB787K4vcfKGtcFD8OkPYq6QLym2Jt66HQBSCRdBfsmf8RnA2V
SX3L/wuv3PfrOSYZ8+BbPCR1P14v8udYyojeNDz1cRWYVbxtQ3N8IqEW0hzFXPov3EbuIRx+E2E7
p88fL8iIW8SW0/IBESjTVnUiHVxQUTVf//zr4rGAB8BC4uLi//E6Vm8MkwNdbjGh9fhSBP34xaiC
7o+fem4azksJzMnBrTq/Fe+ev0kNXWL32O6ZXckdTpCQ5keS3VKuDouyiOsrCCPZ7a8/mjE/ah8f
xdlpZHCENzDCfJB3J33muazC/kIgkaZmHCSqIB1RhulM0RoYTYhFGmrwIi+9kqkoAD8iYE3n069/
j59fPoAXAlQQZ3+OP/aHW+wluRNJkLRQZxRNv0idOE4zEnHHav/rK/387kHEYnEBQOKAnPuOXX53
m13ORmFuoP9qVObdW5NvbKZ6NH7jtfj586DOwQctkHRjlPuODH93Feg0JCHWOT0Yjz2v9kRN7iih
LajMi9/sdH/zgSwLEgFg4/ml87Ai/PDcYMRWlp35C6vy8yMuvNegF2rz67v2N58HBwAeMcc0GbuZ
H97txLZ02jQRlhEYX8VSmUykG99trgn/aMY//0T4JXkWYaRi9PxITkbKYHfKw3pPUfCk6dATJkXU
5p9/ImpNgxcbvykL/4+3rbBKciXM3ltMLE8BhHo438e4y1BPZ3ld/s7c/Tffki1nEBsGzXmA/WHD
tkd01byEtEftut2IqvHWvjYl619/qJ93TtYNBqcz8opafvaFvH8WwnbSOgdPLrkcuJhw8nP0FoET
35ti6A+V5zHPGe0S6fS/cF3OWfq88pvS+XAzm6EzYE0joyz71LxPitFYZqBSb7KKbLvR0Ls7LUdA
9uuL/t0tdS0T1goPP9i8D2uGGXqjo5HNOndmmXHUiS6/iL7MVr++zN89+h48GGP2Jc/D5R/vKY3M
zpjJyEzWENmBZH/lVJZvI498qX/hSnwlNFy4mKt/+Pa6CA5UWRkgInWjZsxEQ48E49rcWWhf4t9c
bP61f1z42TdphODRhsWGwejHjzXYqmoNGxNY7idbkUz2UqudryCh6OTJ4jeG1p+/KtMWs4eIhF7i
MJwPX1Xk5JU/aRmRL32nL/XBp1VsEa766/v3/Yj242eaL4ObVWcLhTr34QYGQTEkAclhi9Gfen8F
+YbBWUs47biytTzzEGC73NOoc4In5ioVGhZidduF1AKn2Iy8HtZS+IGZLlqV6c5vHqS/vQnzcgOD
E/P7LJJ4/3JaVJp+LfnUTgHnFDiBvhltf/jNTfh5CcBzPodqsm7yXNofzpZwdnyyRhgnBHWsnfJp
zK+VLuOV4dbF3eg05VNo2vI3ZIafPxoO99nChsKCQuO78/Dddtdrjt92pEEtam7rNrDGdFV7SfCb
8958nvvh64ViyUXgLPGGCQzvP95Ak9K3ifoWXo2BBnEZJjFNqFCkZbmq8AVpZ5LHU/NkWaFEbiWL
+Nuvn6+fXhlD8hfB4OCceMA+Pl4Oeuy0sQuuj37r1KqJtoVZGeg1MmhA0InDdP3rK86PxIdPbPCK
Yjtng8Wa/eElbT2/CAOW+UVJvln2YPrE+S04TStzPxlR7/2mYvjpa4QeSnAt3kGc7iAbxY83WBS4
80yANAujIRfB89Gu5fnwu2P7T0/ofBVWVDZ4kCczyOGH9yDB8wU+R4IliuN6IyF2bq3YJHoLBtIS
BUnxWvpW95vX4ueDLnm3+F5Z86gV57TXH6+aTY1fdSbqy9jD7JEZw1NoG58yzzm7QX1vpd0XE2mG
6XT3QY7a49ff43ey0I9fJHk78F3wUFK6y48vSNNMTW+MCf5tINUb9BNqn2LUXsaThQTFMxHEhJFa
5KJOkcS3/VarRb0jgpHx2+uvf5cPXzKnUoNUIn6X77B/6sMfb0Rk5FnmySnFoZzhimnIFaEhPvym
mvm7qwBbYjVAeYWH9MOKn8RqnIoQl6E1lOMyLINiTu02fnNf5+rk3W0F00azha/TBWAAbVR+WBHC
TPSsRn219HAt4Ef0be8Fz0BYrd1M+v2uwduR44XHXb8Z4VIVGxuuQvkbBv2Ht3T+LWD2zacfehUc
KecH/t3qZwlVuMFUNEvmu9otm0iHDUnag9hoTIKbPzu4cjVsvUSLgH+bo+M+dkdsumUqG2zQnIqJ
BCByHPp2HBG0aDu9G61+/bSIj18kF2P+w4uDFk+y7s0f/t2HG5gZV6FRdEvSGYDA07Lwsn5hV7XT
bztcX80BUoAnVrVR2eN96fELrRF2uhpOwgRkgFl5E7CeliGJ/VJBlHRWZodwYOUIZdx3dp4GqOGK
wbNvAne024NgavQ8JqLS11FsAFq0fWPCbNDQUMjRI+hm9PL9M/7PYPB/W7+GUt+H36rqO5Q6e3kN
v/2v/6Pa+W/83/eyzO//iX/KMg0dGhnbA4UtAQVsR/+UZZKyRrNpxlfRvbD4J//wqhv/RjXiUswZ
jBkp51hv/r8skyYt6D5JScQjZjp/Mjx0PkKsBMcCficaa2yWPLPf88/ePapJ17easHC5YRPbRxA7
K3lWRf4lL8jxDUTC+oDATNoPre8eaGQcIGVcFbBTzfhoSPb1Sdc/OwXoDw1CVCCHb4r5xZiqk4lI
DIlQ7kKUgLDRiGdgnOPSDHOcgWMCQbbMEMfV9SmzMBgq18FHXL6g3xRiF915YK3jbVXA7V2MxcZ3
1zZYl4NXrAgPttxD6V5fGuYpjoNfYBkEpyFYtNvSXKdyiV7Kb5bCwOK10BqyRBeLmsD0iCkGdjnG
52vdxHlz7cU32HLC/NaPjiG8GIh85BowC41p2W5FfMbS4Zn75C65i1agYy++eisfpH6LmEonNWDJ
nzJmU55OySbZWI+aDydikT4jjyruaCmn8eKe7BI9X5aY28JvgXGb3eGrvC+Tc659YvawsFywwUzv
4H3kSxK9RHFVRkBGXKZuy1obtjiQZiXXIoCAu0+GU+WVO7u9ybVt0G7KFgwA9G4Q4giIF8a2Bs8q
lkOwbJ/Gr9qz9jx+1b//r/79f+c/g5fm7a8/gxfxtXkTX//xV/cWvTAa3ppfuzfzq8VqhK4CCKE9
nrt6448bb1vGJ4HH2ySSWGCmkS0o4kNSALbBTrHR6Q2I/DPSvclZwSgXT8kLoegdGrL4vl8Ft4O+
jxuslduFsSThYVpDHejV1qsWvX+J0+W/s3dey5Gb2ZZ+lY5zDwXMD3c5SKSnSWaxSBZvEMUy8N7j
beZZ5sXmA6lQM5NqZmjm6kScDrVMSUX43+y91rcUfdUTdkH3Lr+FJT1Mt2gvNPWOn2Uqa/7c0l7M
b61qY9JhmWjZYTfnT5m+CiTAr+63YWEhA6oSRxsX067kd/PX+MucQ++0tmM/dwtx6xBksrCs77lY
YgA0n9dptYkKun63iBuh/C5Jk4XZbpoLY1jh0hoPXGfgLYiqx4eCnbx3xP14CF481Fb1IcVgne3I
hc72nuYWm6DFKlYjgUmOvvTDr29T40rdJu3KX/Pb8+BhGI6D9qxnu4MhryLpiVfVJ88G9c4CDyeg
Y6YO2oIWWPdB8l0/MJ10tjt2W0iU4I1Csa/QsWrDIQAu3a3lCd2NW0rLjAtGwUwWYHk9BESbIY0B
Lb3WPRKur4sr3CvDCodRc2XdPevUbWzFJRbbBkizC4Kln/NRL0b1vpYONUCWdK75VW4kH2gH9r+D
+/Dm2l25VrKzfq/Kwc3RSX+/lhwyT6jS2AR1gbdZQVCA0dKJRX0jg1OmJ7m0tSvcbMm9dNsFS36i
Oi4BiNbjcsBrPVMC1Ks4/e2Fj1agErmyFNJVvxBAEzB41TTHhYxUE5+uIFZGV1McWtAAXkWJsmtO
0sYO9gmwCyV8wXSDk3ZXIQJurjIE40V8ZbOB9Wifcm52sywO8neWsyG90Ac0giW449+xJaicLdKE
iBgWIseJtUJQtC5s7MJigLlFoBjV8ib7GSKhY827QAGKDWX2ay4QyPHP1s9btAycGk80coYtFlCN
svBCMZ9jb1wE5i+7lx6bCMDHJim2o7ZP7aWZFI7l3wfKo7B0rnSdyas4e8jkBzlZFt0ehdN3NaIZ
F2A+lRbqtOuTvTa7va0lW3WHYO/kII/3yABEser8q/bafOwZDxUnv0vvcIHxxzh7zee/yW7b6/r6
9Zf5tbd/IzO8YtUlkHoe0PCIvP1BrG/9K78OyTHptwyM0356HPFH+k5M95mivmth4HKsQylu0Isp
4wuvvRaiZnuZQ3Cz+kYfARepYH9IXXbDlm+qBPMNpgKNlZPIMAzQj0pHs5IWvr/1C4l9IYaobFtH
jQNKGFzYnGS/8/DAFttK/5ouvX5JEHBMQy2a4O7ioHqCnVLT5qcPzF3NKKHhVZytgD735gWaGkd2
MQ5OhMKQkkOQu73O8WGDFHc8u3hKemOVuBmWILPAs+zY342r6IUU5jKuidW9DvIbw3/ImRM9KuvZ
hrWiSUx4sJpuCrTnAtDtYlCfskqAfcRW3Uk0dodlaPHtIF2wCD8fY/XQYMZNkVpI5XdqVcuM9J5u
HTaPQh9IWMRO3egrmLzLKPdWSV/89vVkURDZrVJWgRMOKwVBowpUM35hNv8WJTRpB2lwBOIVpD9u
1cqHtCFiqMWiJUZnmu7knLa8TzagrQEOVhatULZ1ZiylpNjPtk99tFyNNNU0JzSi/937V1aNr6Ff
E5gRO6EcrCL7IGkA5wNkuA7dbVeM4R0R9ERRYo8fwolGpi2BYq8x8Nq36fBFQcAIgWcZq2IpZ3OK
n0lbtYB81XcTmNB1Kw3P6ElvwIRfYbC7NZPhAZjVTzVDEyhug+z/YZX6340fKQh5YM/2n6Vp/4vw
o5pUlORf6zz5P//7RKX252/+a+1Je4OOpq69lrX/XHeSP0FPmj4npQRKs+/XnRohv1SlLKLpsQXR
t/v3ulMltYLqOChJgxL5P7ACsZk83YGy5mQwQ4mOM1cDnGqd1fUB44BCgeS+KD17csrUECB8ooqR
pt0STbeKwN9MpvKIUeRQiV9Zg9hzzM1rCrJimTf1Xk+NDVDmRT+lt5Jk7PJO3FDK2Ft9/BCi04Wk
/bUbjIFZ0CS/kU1XVW+UGIRApr6MxINXQj7mIg6wlUJkE6n+M0USkGJfc0BxGNZseKnTfp0kSK/z
KHox49j4VXRdPculVOXrkNntWtfL7EZng7frLLNB7q9o2yGgeYzDuX1o4lJ3NDUZnuXRw5mKl51A
J8m6g5b3Etff/bjIb/0KUA+CYOgJ4QBiBi7eWNXpjiisbkVsVnCrKWawEVFNC7GgVDzrFjAdaDDS
qtkzCMzniy/r+Q8zyJt58aC45N6LmyZqdaTCGmjc6tVzGJSYjOPMQmyfmY9lyig4Ym9aRIKZLLUS
IDA6AVDQbg6Vb261aEgdLyrjtdlWXwqVUa8z6uCHnpCekfPfsJfdxWnt39lpsW1KzBApoypdhYWX
x2u7S1mvt/sILjfyoW3QFxsz3td9vIdIu7W0agH6p26abQ7v0JMztv25Y+nTTRiWTjGy1oq84GH0
O/6D/CYQzDY26QlOUtQvum+uMrU98Oi/DQWxYIW/UMhpQEw42aUTimw74aNhKSSZeDlI3qSMbWQA
dLgmgbYHDPQVfOI5vrk9ZOWYfStARbFk7Ew8DgriuR+1NulupLNCVURRbxU1ix+0WVKUZN5NWsTb
akqq1ZDJzwOI0a+zux7fsLwZvCi6LeNrEj92uhf9Et0eWsOKj21lRrSEJXWKaaPqXzp0RLzAP6q4
Tg4sbfRN3Ya7qNMXMSQUbLUdkSUtvSetG1exgvMexs5P3gOSLkz8/JxWvILEXezTJLlNiGS8NlV2
PXWpXw2Vmm41MaLsksFUmGU9R5/5t2KagN/HAWZwu3+i5m2+VbD+pyrwX4yYn43Je3B1L9+b8H0V
4PW3vI3EEqLgP+jWs8OmIzb3thnz3oZjus9kHVCrpnRMPY4x+a8ygCAqFG2UTCmJ4qP6vgwgKcof
EPDmX54TDXCtGf9kTD6rtc51cgjBJlVWi1o9BqF5yH5XBtDDmBW233SHUfS473IjduJu/NklYf+z
LGNzq5SN7uJekInJE7UbKbB4aCuIvVoSNfju1h3eapHv0zzUeQL4d4lyPhtEDXRUmCjmqWqeht6f
jTKESYp9KD70STEhP9N2GKyTh0FncyBJWbVJlQyPd6iAuLAnVvQBOFCEiBtpyp61qGedWVupS5xe
fT9oScX4L8qt0WvydTN4w1XW2U8DwekX6n5nxZS387aZQGn505GkunN63kPkNa3ZSdFBZshIMsAQ
2AoWiVLLLmmv8V1edZhZJqvZIUa18VqCufJQA6z7Qu/3be1XP9q0qx+KxLvRh12qKL8u3Nn5DM7u
7FzxoZytIoNTrbOya5cnQgzoqQ+pkshHkaL7DT12bUFl6Esb5t5eRkZMUaeMF0pbSy5W+HhlsNsC
DZ0AqKjLW5GK/i6DxnRjZlO+xkGiUSbofaeSU2gyYZdAY/JlQEOtf4UfCTpHbxmuTjrEJX3d6UqC
rhZtHpN1DH0Risno+k5veEgZFYlWUd2iB+3xu8gVwTpjq4uVZaXQgsIA5hCD+LFGuqXsu0Z+KaXG
uA1rhdJz2I0FHiU/WbMNAyUq1c2N3sQQPUm5Qsc7FdKPlMBlbwGJn9c9kdbSoGcHYjPaX7A8CCwi
idm8L/QvGjUHvKvWFSysZj1NpKbPnn6lWXjQHxdSkeR7YjPlkrKtljwaZmkh/wbApUWT+oh+2fqu
I1cnhhw5ve3URZA9z40rl4ypXzyvkhpPQ5PPabEl3qAKUhFNN2HxJAhtWpJ/6LW7JFTmKOO/FpZ/
8yWeFrKpX1OFRAen4thGvwgd5PT+yjE8Cb8O8y+TMsIfmRRj1ViFuPn8KOejz4fDnDU+BIEcupUH
+ZdmgmErRVOwTqbKRr2dY8lCxHPNfv+ZNzBAnOsjq2fBcG9r7X06Sk+fn8tryuS7LwT1DM3DeVGK
HARI0pzO9n7sESYho9rIfnJKJ2XZ0pK4yScAr4aVW1etohD0YtoVhstAwhbcK79HOwcHxZC1jyua
C7TSxU6UtrHQzfmeRT3RuvSQb5OoyeqFVGo/ByKj16oAW+X3fCvknewVaB0bQzQCs61FxyCrpk1C
AMtjIHfDNTDL4rayIEC/4pP0opYPdtIrR/6PS7uMgJeFubX5/FYoZ8Mw9WWW6OhlX4WCymvp+v2t
GDAkeE0weMdCoyYyTjABTbdm5TnJ9iLsjZ1Bi8OnohH2+ReW8W+Lif+ojXzVLJ08CovnQN+PJhHp
m4DsTx9FgTfXaEQsjt4kSlZTOPXJLdsZiZFCOxuTTS974RfsFt2yDwH2gTYUGD6ayOXXq0WvxMlV
HI/9hbCpDx/FfFrITeat0xw7cd5Aa3S11epBO2IHezQaQmj0MBDbz2/+2UDNvecgTMS0HZEqfxDD
jQFElhBDydEPLW1tUIQdjLzatlVz4eM7bdDPLSq6cOgnUemwKgGQe3qTVeggtdBiSl4R9R8pz6k0
lVUcuHU2sjnP1UspLfMPPH2qDNSyqnJ5qKrsc6VaFZSUgxWtOfqiXsrdeDsAfWtS42cXUsgIodBa
RnppZv74KhtICl+XSmyvTfvsmUWFHLNV7orjAH2xn6ovwWiRGNcCMa1fzEhxJ9tctqXmylHwG/TN
+vOn+fGa6deo9NIFUiVUjmcDXEggbx2Ifjj2EhlMXWaMd3HYZgtYW/0trZEXTkndCau9pGc+/4bI
rpVZ16ncZkQglqmfjeAia+uijbXqFmjbdCMX4SKVlHzXo7WJ6Evi4E/qcFqSXY1APU69RxH4hC6j
zcD5brXfmY7yQ+SV6oU78iqSffcaMLSgRpl70PPCFvXL2TgLg4cvmxXxrdFM411rdfouLXt1kaaE
k0yQ840h8SgNx9oqKey9WQ8lpcf+pxV3RA2ZWbhpWbSsgpwcpUk2ezeVeY9K3WB6IGNn9fkDPJNC
YOMySaFndWyrNHeRjp59JpKaRITlTdJtRoZLjYsMT8SVol/bGtS6DIl9o67AmpJ2Pm0+P/TZuzMz
xxGPopxBdAakmobfyYTk+VkWYa8Zb8esYRc3Ghu1ZtRPeup/RULDJC+naGOXl9QIZyPQ63E1Q0Hs
aWosAs7FH0pCGUYEwLy0Pgzdus5rUtDJIiPprblwd+dLeP8uoD9jgcFggEhIwxN59nm0Y680ZmjE
hzGRpRsT5lE2SXBPTeaZnPjHYBTDt8/vqnJ6eVBiyDmde5/MMNDmEZme3taULVc4etV0ROSNTzfN
KYfGNaAmSauUjZlMYE86n200LbbtWBs/PJmEkByA9E6eKnKueqlbYeKz1pKchpHz+em9ip3/fUte
T48VOolbaHpnAfE8Cb3fkA1BlDF/jUfIaF9zJZ5AolTh2rJG+6rtAF+o5JWhwJUDUCxjf0WXsL4J
27Zy4zDp92YS5ssJSLcLA8BYQp8DmFkrVkVWQx18Q00Qb9UpA14ZmiDQjOIGIvl0XcWCcPJBPIHS
Vlax1g47re4u6SPOBqW3iyNaGQ8sygxetLNBidQE9Bp+Nx2TKDEWtha2e63v42UxDVPrlIGQVkmq
1LvIemnTxBFoFBe23aZ3vERfcf3V2oJuaPvj83t++qFxVvP+l/LmmwKdAfv0lmt62cWtNypHmP7a
T90iOTbISmyvaQ2bLJSGbxbF8pXiyZdWOqcrircjv0ZJoQfUhHk+FsrmIHIdTdcx9Ez4qwEkVEB2
yoWZ/sMbzxiC5p3gCVxeLKvOrs9rfKNXSqs6MsR160rTH8uaIAdNMaQLb+/p9zxfD7JGbiYZ7qx2
sZqc3UmjEgwreXXUm8h/0nOlXRJbulcVem79QCgKwXzZhWN+fKkog7BQpFqCVI6sx7O9oIVXsWM2
aI8Re4kVwmP1YJQZOLxcar5EDD5LaH79Q4vgfCnXXYPrd2KHYYjUBTHvb8KshwMbmfWlkWY+8Mmn
/Hpi8zeMjA0xx9ndmPoh0+rCa4/UZVmAhKryHKqi3XuAGrf5WHh7L07ADECfdjCkZTumFmK6M0iB
GcWKgF3YKhE6TdwpUndJ3bzkvvVLZFJM0vDYXRiLX11+56eLjQwfOYlF/OXsNVEzHBOSVlTHSu31
FVxNiqa5Iftrs+wgPxTljo80XQuzEivbaodj11lzBrA6Bc8GpAva9TYFU2UKrjwNyiK7rOZFn5EH
uh16+xR1yS81C6lxV522iOGU7O2CIkEnEC7EBaEZgWplS9EC0a5y+VmO4/KBgaGii0mKw42WBEx3
U1/dBL1nH7sGJHYQEY3bKnq9K0r66Li8kbq2abD9fIQ4S8abX2yqYzYq2nls5hU7mzQsY2hTowvK
o+YZ9APH3NuQJy12utSNOyPM9ataDqwNohp4XBNJAKllf/PG7imGLrli5CVe05iR2no1Lka88Dej
JIIdHsns5fNTPV3Wv50pJg3OktI888g8GLybP6I2S9spkIpjMopmY896Gy1UYdIPiU6rUp+Wnx/v
4yfPan42OqJeZEo9l8ZHTaIbvu4VR7YZ8lM7ytAIKHyQyUwZZiTGxaa7cOGT/zigsQ1jnBa0q15j
XU+vMTUtijWVXx7zQUFgrIaqCz51XPA5y+7nl/c3t9OE6sACBbU2qehnt3OQUOKJmkNZqQXJP4r8
mzyK+wWolYwOkxf/4+ORmIWoWAa1jC3FVk8vzUxJXmANkh+t2pbu+6K3F74XjM4oF91SkeAffX59
H+Y+1uPwKOCxsE2y2NmeHo9QpKYKu5CqR18Zm0lBMGGFAUCmsIbUbXge7IA032KZbi/s8uc6+unw
OFcZ8I4ar1tCdiunhyaJzKD7wqWSKtV/G8pweCmUYoLqrt+opa6tKdsiiiBq7kYqQ30V0yvZJkHV
LwuA/46UqbmbUJ96TKLNRDSV08QhOF2pHxw7pJs95e4wkI/FvOOR17HJhCYtSgFyiMAw/7E1R+RT
RJnzNYcrrQRIBPVzJLq1b9p9PuX/yOXGhzlfLoGRVIs1GrPnl1tU3pj20L2OPvxtxyq9cJUygrLG
TcYLO4cP3+TZoeaH/m4M8Noxw6rHGGCBLFhISf1UYIhn52A/NkH5pI40Cz9/jV5rHyeTBxulOdFZ
pZIgTK729JAEwEa5MVronrxA3g3A29pFgqvpycjBLvYt7GHNDPDe9+qhhPjlMkrkN3KaBwBC0mCJ
CYOpUCIwYDsHoMBRTqDcNdXKjqZwVfSaccxrUM2lBlNt1D20GFLza95ZLI1OggQ+VBPI+Smfon1p
4VUZrHzXpNmlCz3bD86PkZYLEwADHmX0j1UMaSzy3GrjozR1y4YB8Yp43nHRTXIFslIaXHsQX4JO
Iy6ipbntiOHh81v9YUSaT0DQIOI0mIzOSwpJ31Gex6B8RCJFln0gGeJXCpxqxXq9+Tr2abz+/IBn
5cC3S8b8RGMG4IHJbvj02coZPaAoCJKjFpbGDnYbyrhpo+dMzFmvVBtfysVN1lW+Wwji2sJSQNQL
hkuVsY8LvZlS8NpImwXspE+cnge5cibVEh9AYTSG69a2gzWBOzl5RB5Oj7b+pXoeOff+YJFkSmYA
0zIF9Y7H5MX6XQeP5nsQXXocH+YiCsYM13O/iiILruezk6rVrLYkPTsqoW49mibNkqk3wqUeS8rd
5w/irD32+iAoyLM3ZMtMCeW8FkHSOuUstgzHokYJllsBrt+RRovj67WvLbsw9XetJrKVYvGFgeRR
V3iE2t3YB9YOTA/UFQERxbGyKF4ril87WoLttq1VCnFNNW3Neb23aInr2HgedJoL8/a84D0dJGbU
7GsSu6FqFOZO75VQJK8QASVHYaVIN4csXFHqtC6MRWfOttfbZFGoYTBC5cK+7qzmx2iA1aLv8mMn
+b/Cztz0ofWYl+hBwSX5m1YHgpoHoXeHqbWEJdIqa0NXxq+AwmfemnrJe/l3HxBOdd3EecmahS3Q
6XV7E10xEgDzo5Sx605jIiLiUZ3538Y9S8DpOhtv66iW9mY53RMyRYrBpb3IfM3vbj11HF5TdDIs
ZHhH1fOGji8prSo1eX+nUDpYtg253iKWf6e6GS1Ts67WPkwE/EVdu0ypZqVpd6F4frYZmvEUOCJm
+yRKI3pKZ/cAt0dMQ0+ujmCrjEUx9ckyr6OHLEKTWQOFq6NAuBHMlMWkoav8/Ms5e/HeDm6LuX7H
W0E57fQByEmjR4ZR1Ed/CH+q0gjlT7HS+88Pon+4x/Pyd77HXCShctbZe2fooPuK3miPVFctEm4I
tZ9oTKMFYkvsjBpi36gwUNqqfr5qwgBqcdj3SykIvHujmOIjmW/TdyPK4xtovMNaI0T1abQL/5tf
wxCEwhGs1GBoV5k2tiurQTsYtCqy27ROnblmQyojAuk08289cPp7s+3q/YCjeW0qwVNnQA/WBtNe
ymNQ3Rgx1CTIGhLy+NHeT9OQXwcD6VCmb0b33TDD5mtsAIGK7RXCqHCCIH8uy1UOXnkM63VnivLq
knX+NRH35D1lI88rb/GoKIww25w+qbRT4lobtOlY2uEPjfjUhWpL8i5JYW05eTqp87beypwoVHsU
8mPx7AfYf1tKxlUShy9FnjbXXVEVd1bQeEs/COqVVASgUCPLAEDaAk5P8/5WD0YbULMOu0n1zN4h
f1i9BluBN6fyEyA8k7z6/PX48A4SV04pdzZAIfkglfv0yrRUMlNYt/KR7QNc6miQ7kBgeofPj/J3
N5AuC945vMqUV8+RDUaIFH8gy+LYJsi04V77o7nEP7wwgmplKc2XwDI20iDWIcNe3GdOl2UHJV1n
/gN69SxLQwT01xbeAqLhiNzYJFVzH2NDsHrivEw43PhFC61/0JnxL8wPf3PyFGYVCJs2Jk7842db
gn7s/QkIhHVszTx1ScCDKGthwXOw5CdE2OCxhEpfg/bscp0EDDqFTkXW1rUoa+EYguIOruUACW1P
kHnX76bA+tHZZrHWW93elXS07zqZHoMlycnPmCD3FbMQ7Da1813d1+l0qmq/ySOwYp8/l/MKAhPS
vF5jGwlRHz3luR8W8lqfBIEiHYcYPqmn5Q3dYf+QTN1wmKYOrq0U2A+1MQIj71tE0CaxTX3ZTQsQ
VZBkRbgqZRmTSTmpvuYwpOCTaQbAkFaYuJ+f7NmahnOFgMNEPTdqqOidc07MOIcZZLfqMZeAlcpt
bm+rAu5fLKnSha3K3x6KkiEtz9lN+yoZfbdV8ceeJGNkHkeVuC72X2WytsvaWJIj0R0/v6rz9ePb
ZXFdKvtrls/y2VJt0Bulh2+oHdFetJtYoGxOERpSNZL3bIGB4ubhliA2fz0q9kNjj+rGlr3SbUJ/
clWFr0OO8n+2mn89J2sW3gL0QpR73gEROcHu2DG0Yxj0v1lLF6CfO8O7S7T+kqX+bOPwdigmYR4o
tSG6WqcDUKzLgakjQzgOSvpVsuURVSgZQYZEbM8c1XwBY/A3bzwjkJghHlRqNJr5p8fzRc4bP2U2
jG6SgECtY5jwrdjNQoHPZ44peRp6lQyZMMg2BHhKPy29wxQVZgNSSdzrwaEgaFKg5sJMYHrbKQyL
rUL9k85bHo0XvtCzTTO3h/IHjSULiywj6Hn5s++GlJLiFH2ZtCBzpUntf2hKoW2QCWn029R2W2Wh
fmFVdL40nI+KtxhhFp0wjvk6Ir57/zsggbbSpeWXuiVeKsrpPqWZAV+BNFO8OQhBsnbQvjMsF26c
29XtlGLXEYjf3h7X/yg4/0uBpaEAbHo3WnxIHb5v05d/XX8f8+pf47+uf2HHPBF0/vUT3lSduv4H
rQbEEzOFacY4sJF5E3Xyb0ACvDqOGeOhjLMK+NPbqRp/MJ4C2+BcmNnoP/6lsZ//Fd8lW2s2Rwpf
zD/SdM67qH8voSDa6OxWZr6YDkWE/vrZd6eoKWJovRWuSfxQ3Ira6XOahVr8ktI5X9u5MqyS8kJ1
66yt+nZUhFNzfwe/K82906+dXwgNAq90F4Fd7jQoEjCFJjt26umuE+HNWOW4gwxtHaXJwdcDE7Y4
9rm4Cr5GaOpdXANEdmWReFt2/aP3+r+bE4S7+NnL+vVH9SEPZv4dby+nkP9QwbtRGWfny0539pS8
vZwq+GFwQ+hd2KGwDZ0n2z9fTp0kbJPPhD7V6/ZlHv3+NB4L8QfrAWRYzJt4R+aomH9gAjldBaMj
Rew8s4Ew5lsKmrvz9X3QlpHaVr0bxaq9Y6shdrFfX1pI/u1RgB1xibQIaDifvoxmWFgMmFPvSl44
wpeN4mZDYOr48u62H96+qfd65bMvjYuZ+Ye0hmz2lDDvzi6m0dOCHSGJY4YJtK8MsPt6RAFv7MoM
dyYpIF+lrJ72eaxEFyEZpwun+UZyQHhfEHIslk/nPL+sL3JUMwD29SBXvGegvBYl3oa0ZLaakyZX
V+CGVeFEqs5GAAqW/9AolfItAwHjuUFas5aWWi0hiVaCLrBMKznPbtIWiGvofH6bPj4NwbCH54uK
Keuc85aUsLouNlq5c5UA9RfZX5D9DXlMLoF1Tmfw+ZagGxeMfjxx1Hnzi/++7B3VqtX3xjS45G1g
5wg0ddCJ7UFddG3lvQHfvwC8Ez0Fto/A8J9eJJ6meQHBhMDyihfi9OAgoiOl1CLLNUkZd6dgNPf0
FKq30ew/SiM/PPVZOEWVEXTq3JC0z45CDQtypEJFnbzt+ltnWCVUZq140MPp6fOHNv+kd7PIPHAA
GkCGCICKysQ5HY204iI1oQO6YangsM8MD7AOQeHkFg7SPol1Ing+P+KH14ShindZQ3yr0LvUzzZ/
aFgEa6BIw6EorA1Yu574JyS2nx/lw0vyepR5kjRmEtq57JF4OlGJiKNgePKOkeHHq8QMZTcaQm2r
yuWDlo/J4f/vmGcvZhpmWHJIZndV2j6Oms7y7rj8UaSG8dhYMT5N3zQvLL8/XidDEtc6rzVkxvSz
1b7pD1VTR53KMSWPLPqpOSjaNOxiivWJo0d93BCHHPbe8vNr/fjeUOOjycXQxAtKve30OyBtWoJr
2qh0YMrk2OlV8D2ZPMNh+KV40BlpfGEJ/eGTYATkf8pcYGTlcS50JMLaI+RLZ+GBQv1WsYuycFsS
Iw0Xqb20/fzqaDicDfqIOGcrj4pMgkYeHI+zG6vkZTGaZdy5teGRz9nWU5TtikhqpseoqeB4+Vyk
t/KpVWVrtUmgt6veOCVOggVooytVqXwfkkEGIeHHcVftYOZa/m6szFFaFdWE8CjXxiJ1hqHISElO
IpEvlQrP8zLr8qxbM6wpvUPg7KBtWgolyqKrwt50VKtF/JxWY4pmvE4nQciWqWS7fgo07ZFcNZOt
rA8vYtK28MZsZamlCiK7MvMnwBuBPTQvIiyHxCHlp8+v+twoCWyVW1vZRYYn/VCqlLCTMJSKpzyj
AroleXSaLdsBJkG9a7ts4TU5+Ue+nM9+xi7mbe8qG8dzAtPa8dICi4WWoEu9jmS7pf1gab669iU9
OvQlzkfoEarVHaS4D8D7q2bxVIyxJK0isriK1dCUwroSpkTVJ6lki0j3Sg5uEZspGkHBcv3gsb0z
F7hrWFbiKGf7+IPRkXjOZaH66hgsSLssubVFr8ZUgarJFF8beRCETCJz5xY2WTRh7ffg8lCygC8y
tVnzMA7UVNd2ElPBHfJkjrZWCXHcT7JqbVSCd6WliE3PAo8p5sCYhmRVmRrCs4c9lFi0fOxKYy/3
fUWYnUgGS/nSM10od6LUo3qdkqelrqdSNMQzSVOe+0tY+U2/GSZ7wgQ/dB1UhGAw8JFLaafeUxyj
C5pP8Acdpgm/xxzbGOgmlQgrpqc2KCqpV2TTtisbAVxDTvh7rzKQBba9P0eWIjJ8jLC4xK7Xx/oe
ew80QEebpKK+8qLQvke7QfKsH3ktSWlFVz5YXqXKqAib0F4MmifiG6j/xbhCxe5tPcEE6Ng0CRM3
bwrjC0FQAU57jUC2PeM6i420sP3RzSqi4RZQt/XvVVbPfBQMO3jOCq0gnqhpxC8vC0KADOPUKStZ
StJwoaZyCbwlGsqHrtGke1Uth3ilaRJspTzxlMIZ406RnM6PphyYQdxHBDhI0m/e/DwkSL3oJEer
Pe8hbruyQFCPmt5RjYE99YTDtXRDVJQ73B59sBgoAtxlLWl5SxKwqP4ACQWNkVZUMdZmlvuPcIZR
SWCmovvq16qGt6MdyxfN7xT7Joxywo1S1RgJL7TiMcDG36UCY35APkZP7t5PW2pJnBWFNQ68XhRO
Fhyn+aGn6iRD80iYjGrR8zG0UjXmbtprqEx5dvG4gW9HGg0qZIkKgWYRig1jayIdnoVV75pBUuC/
H/lu7lN8Wf6RSRAycotyqV0wv5U3o2cDO1DCJv3W+r0M2LGMbnEH6AL8NMZ8HngNPbaSk1lFYUuq
9XW2aez4dOVvTd9Rj6kKch2y2p/s51gdLX+FbFOHKB1bSmU/a36QBgetlj1k5h2oB34OQIQaggsR
wWWwppOQNk4m99WjQuJHfdDwGdf7kHCjL53GxnAr55WaUJFv0L3EC/KdZILWYFz5W0zV6BliUA/R
VZGwyltVKm6sA1Iysz72Zg5HaGE1YOs36VRqJDtlYVz9jOJYGe7RkETZhm8zS5a9qIX1yyfsCOwC
a9NoobboFsATSRB0pL6fCNjLQ7M75IR+XY1VKog/M7JmWFQzmptEC/k5tCSRgU8yYs5Zr+M7S+rV
ylW8Ij4Geiw/BJNo0mVpFbprm2mFO6VPyp0F2fZbnirDL6NNxt8ZqwCi2asyuC0GKywOqZyWL5GU
Fc96rvV3alzYECmIQf8qt43+IFeNrgA/8uWliTYC9IlkWscosaWfhZ1PT8De89Id2SJGy6LRa3NH
OG+5Vhg8OyoCLCCx6+mpSYCxH23SMQrTjVYkxY2UmRq5CRGZU1Yd4UKvxjofXDUObNLbQrvmFg6q
hR3dIlkytoPq3ox9RqyuZGTEYj2JpS8HeDAlXU8feplIAScxm8lbN+lc5sPeBLqGHOX2F/lnaPZV
u5Ie/BJMRia1EjVttSWxqq409RchZ3q2IpRTIyxzVLuN5Qct+Cg/52v3Ggv3VBx61bZuG+N7H5Ny
Arp3aJ9qhYRi8BwSMccFARM3rSimO5wOUrVoAx/aqa+jVSSNTpOnZYpdSHGULFEhTGVR/ouc7ei7
FlO0cLjgqHZB8XHmiS6SHomHWslEqbUacnApsu40JSmr+14magfPpNZ9nx/tj4R1CguspjdgRElc
qaMYYR+uRz1ur3tTHqxFk9B/SbtMa5Z5VPsHWaRMPlE2Bk+jzvW7FhHL2ZJZWA4W6lCV6NtImemR
gmXxgZ5iWblN3YwIDlNM/wBNRMkMbhZjhMQvlF4qGnvFgmgsKD9d0AfU00cte27+L3vn1aO3taXp
v3Jw7mkwB2BmgGb4QuWcbgipVMVMbm5mDua/90PJxy2V3VIbmIsZoA3D59iSilX8dljrXW/Qndi7
WOayGMLW5A65U5fRZNrrjeV5PSFyi9LaFRE4txEfnK7GuKqEpBXUCABI5aot8WrXntftiiFXvD1p
XM577uZSIWV+KTapUm3yiRpyjCy7T+L9XDZ8PaEvl7FL9sm+hXNvw59c0m2aZ5eP+pxnHV5jaHRC
K54IfXZBpVdityiZcXvRrHSnWZOosFCYYpLvvCa7mqUgjcTAmvxTl6il9DU1IwLewqthwqZBcQnX
q+OnRu1dTIWmRhdBbM7G/TpphL1kkHoGDEiH5hOaYrvErUQ3CZuWOjHkfTaThmjLbn5x9TImSsfL
CFHJnTUN6V3EQPCk10x7TPtwoBFCOHNI0i72QTgJqTucKPshYIe0Jzb2RUsktRRek0nJQ2iXGt+4
XM51WJkIEPzRnexuJ+sC5VVP9dVH/epu6pyUoHQ/c6WzRXCvan8ciUGpgsEtzOfSHTsjLIYVM9wu
0fMh6mLMeP14HUni4xvEucgp8MOcoUjeMQzL1WNcl4MbzJg+Q0/KVqFeTElbEzpL/i4mon2f3jjU
pfgOxAUZn7MulxGbtExEhgSs3K2lNX7O3bGgZG2ypMfyLccizO49K99EBApWGumKUnapGDn7UhZk
rIN84ympkcgTduTsGgRhC+2Y1UKnhhRFmgVpXM/PZWraDR5nVToeJtvpb4glr/sT01QtbqDJTB8E
mQgrkTcEneGikBqXrRhqc69OdmLjBlblfWTkLQVwpnXZ47TG4ycYzLkb1VqGOdaWs/2OXgPLus6I
0zQYOabfmfx6JE4O3omKTiLHOUrIh9FQi4ee8ZrgNIlZzyl+R/ve6yw1aDwSXvjxoREE5rDIB8yz
B+54ZxCf503CWmfjeN8xJ3OpxwWuF03PDy1FZtlBYbmy8J0p8fJwMT03XCuz4Eou7Pq6nse8C1pC
knssUbT2sStGofskS5Hlq9irHaaDpkp0R8J5UNJCjAxoE1dGpbZ6U6RXI98R3R61qQW8oSL30FsR
mRJkip3maU3okPE3YDTmOqd6RYPkp4zizteCsXAIviUh082aBYnNoRX20d+mCLB6tZsCJjLCO1lg
MsM+jW2beODZLPZCs+pzy43XJ0mFR+jPXFEmqp1HQadnuUlg0dpOR6dP60eiO4ggq5qquuDjbPVt
Et8jY3FS/druu+WFGZEk+2csq9seW+9bXV/qe26gqg+MqY/fxmxut7zyZbjy4hmhTusWeEct1eJe
uFhmIBGRc/Lg4TDcBklbNl5AiT2/jmlVX5jGvPUcfLCjb61Z10XjrKQUwMlsDdSKqcup1av1UbgZ
GUK61SDuFrZitHRYMy5W5mC1/mBJzAuNNeflj3lTH6GTsHViCtbrlROS4LJhJAfWg+h+u5gDl0g5
l5CzFlNvo0wbxLvGf86CJpnbz/hyj3jEpYjzpjymJYCUgQd12xFUw3v3xC0Yvtg5DXnrOFatih1l
c0d6cJr0Kr5Psz09JyQprtjatNa5MnG2h2OHFjcf0LLvCpGZ9BmJMknksmZSncQGUbL+zFF0P4o8
/ex6tZgPZNSbl/W4EnLKEVk9dwtqqH0/ze5tGXON+crcDC+YzVj832SCkNvNVhWaTRM/uCyE4mjq
TfXoqeNkINjLNTqAwXLOgBWAIqXbZ/dkbFq4l2UGcVqwl70hyNeag31W0KX6jkDB5scja5ICzDTf
q26s4U1qMjkhQUHLcMiRuNvU/JNsx054bJFp5ECFhxoP0cgYr4nUtfS+ThMqOpVKJUR2UiTuYyPs
rtkfnayafbur9Jq6lzy4aEVwvDdLTt0A4f6cYWeB385eJgqpJbWuGXea2XA8W5NrPVO5mHqoWbm4
bGINGx459r3hA1xDF9apBU7bUeDCl3dxXvvZpHXx9SBKFdcAe5ieR8Or7wrapZKzNa8vBqnZ7QXA
IF7rVBNUH1LoKJ3E3NgiGmhSYYwmXbuyDtYBm7WkaRGNzFnnJ4o38UKqHke1MZ96GRBfWd1piTDv
1EHFH8+FjnoLJxBrcS0faaJal7KR/rwjOdNchuwTXCC79U2vXD8xJKJBg9XOoT5YrHU/iz2yyIZY
z99tHDduaL2GdBePSfFC5Nf4JvRhxuYhzbicZCkVaz93Wb4AQJpkkVAop6Rx9qr9bufq0lzWC0Y0
QIbrgm2+OZROGNO2OmGuL3q1237St1TJxzRI87TcaxYC5JO4pqztwJCMoKTDKPA7XPK3TJm2vO+a
ItivNH1dAicxCztwOqp7X5+W8szozeZpGErjDKoUfnmVKmg5obron3StUs5GOffPIyw8xXckBwqW
w3l/0/YYsGDMoGLUM+paroYwH/GddpekqXd2L+LPFAjIdSn3F7pZxeb7yJuE8DJVsiN8W3PcC8cp
nFsYoMr94JTtpxglKHe7kSUMHbd+JsdUYgoUGdu3M2UUposVybvnFaEPBn5JHl+H8gDcYqEt+aJ3
ZvokLFXcx46egeiXWdwfkoIIBL/vVk1sHVRn7LDuXvsjbSoFptTR71E4UXfsxdRXdwUfNJ7VFTzO
ImnQ0I+mlzaB2if9qVyTIUzVuT5lLGGJSF/UbDpwpq6Y38HUwJVPhyMx2UWrRVlfwvxaaqu9IVqq
oqA3jZVTxUL/6GOpDDHCISov95c2oQRVikJe1/HKqJ+2bWko1TmJsY1rMpJylBEt02B1gtRgRX/2
+l6H3iXYrCEnM7oadxgAmAQoytlQLRidklQ4rOFgpjjTrWaN22QlHVMeYi/O3E81ky49HNYK0ck8
NebjKJuGXC9vwoVv0lS8ECfDyi/nwbXaCBiLCJHW6+cUg5jKO2ZL79mhREk1hPjRjQ+9kwPWYIul
fRqoUBX6oAWl2CBYm9BnC7IHRy/DP0sflWI3zCy8QMkWHB90QprxY5oWye+w6FE394CnaRYJEfIZ
KedHSzp8DzXhCZ/ateAxdcGxdyo7TCTIDMc9DN2MzcIyx4EnTAsu2UFap7Z1MOKVVzssXo1JmcT8
Y0dP2J1nqpZWx8nDsMrvhopbrs97gQpCpAt0yrad1h3R3Y0XmQl82LDyDAxF+fjGXW62GADaHWsl
QqnpiieYRVq+q+rUqQP8BQn4nStL2IFBH4kdaqt1ey3vbNu32xyejhSx7oYwVed7dvBq7QyS2a/T
ZrDyg6SJsqHCx9LzpSXUKZCWPb8VWmM80W4sC0dFv76avW2dMF6fNS6+xH6yzMV5lLkuX5MKk9lg
NFMU+wToWm/gx5si3EwyGYLFOMvOmfThy+TMKKoo1dtnr7a1S7cXCYmKWeLec281DrYQrNP9SDDz
NVMO1Tl3pSnue6OK4d+prXdVOnXxBLKBisdR0p5Suu26Iey0LoVn5Ww3vzKTo+YbrSYxOxUZVDSX
/uKV4ExAGQJXp7ATeWZj/tgspHH3aoIbp5uYn41cjW87l4TeoHJi1TonjrTB4g4r5BfHWNQy0PoS
vEmRozEd4POX2VWXgRaGcoWIFBpO5+iHrG8VVjTHbNhPhqitkJzEnAkX+/cKQzp2xFDY4p0UHiwE
0GVSR8yJUWbBCMM5DXJ1HSH7FHlzv7RMc/xs7ec7IXu8Xwf033XYW7ShB/zPnJZNZGH0Mc+5OGtm
Mg59cxo9ToWRGQPInxC8bqvVqYHAP88Gs1RK7u1UoPRSZtICqB6za4nehzx2Eh9Gv9fi4lNaxvqw
G9mEy07JLGT0s7DdR7XyZnwn9O1SH6Af8WBIPVTxXWVfLqvrmofSBPtgEaXJIxIhB4tSkisReaQN
oFuXOeYXpg0Sv1VOg6+RzqYM66bMn7HQzygxu9xNQ23WsGVtsF9zDxzN45MLwSbZqYtVU4GrgE9b
kmaMz85cE49mxa2ALN40b2asard57UIjtYd04sMEwAoGvWvvOTHHC310LIzlaTV1H3az/m6UXfFZ
X4yGQqDEvne/IDY3InMZtafYSuY8QKbtdsE4ZcO51bpQ7bPCa+1oKjbwBD/BjK/H2HLh+yI06mgB
AoN3VY2CSnUpBFZ9ipE8GWT1YgOjkJcLKBBfLwWEYD8lffPKm3Nmvh52h4fEKEZvZ0IuulCKpeqw
G9ZizIrM2L138olAPdkZ0K2JTKP/VPtSd3eNHXdpBHi/UtE4w+Lu6KsIwFXrgXCCJOmRZldiM5Zf
mzaKYz19V71kMwvXYTH7eGyILT3J4kPLLeUl7q24DlZeQrMjQypNImcqtdw3Gq++ovRzXyfPGLUg
dZPqUbXJtg0FBOD7bGxkFWF1xMSom0fckXpy/3B2LFpufc4HCCyQo18ZNwMj5VWWKIGUpbWeNUVh
YRxm6fVLvSyYDVqZarSfR4QpcYQpJFAzJ6WXXDWjpZbHBvuqN8Ma+i9aiz2Wz00jh5OsZy7jd8qk
eLsmLbVLnBLGIii0qVMja2iKOWxbD0qtDm5xTuS9pXAuDsvBMQfycU3u50fk/QpGxpQrR+icI3bf
QpqvpbGly7ZtDHKr2G79mKuZG4exuriXuS2smwWs55VEYwNEaXaUz2nX0CuRQJK5e9uzekAOzRHv
hH41SsgwILmYuTAM3+oMyIpJVooTvbXd02QZ2g7IXVCl9oC3b563KpxPg0ICvSIcAskGw2r8TNHy
zxAbGux+M5I+8bVqGOk06O0c3/Ay/NCnfIsdXSgRx2Dq+9LFi0jHT0C6WtMfiG5wThS7bL/k8Asz
zlGmB5yaU4Yhu8untDMXuJwkXNWypeSNtex0AUHTw3F1smfNbVks9GxTg9dWxy524q6/NC19eZmR
R9LsGR7bl1I0w5F5VLp2rzCuVYB8FnmX4oyJpnjNxjAX3XxRtmgHiBM2SLnQs8YgYwsZzo2RDlQX
sbl2Rags6QjokbAsAoODY4xGBpoILGm18yNzNutyMvqxo1k1RvCOLUE5sqULRmAA2ugRtYMgsR5h
Fg4QBBUngTqs3t1UVQlB7DHQvW9TM0I2t2VmhYOHg+4RWzrYvI1Qr2Aug/4nVEda2PZCA5QlWpcH
MRbGXLwU1tk0lz1Do9palUtDqfQ0gmVCAPVULOzoUja6ihSUJBbKASUmQihlULnzhjjmeKrnAoFk
VwKOew2oDDKhRub7OAfVOEPPCVzY61yP5wXIqAJDPM/WEG1z/Vy5tqIEwivw1MNpQV5TjyhNRLlJ
9eUsY3lftvQFUY78bmupbSeLNHZKs+9W8sSvJr3Npsit4B4FDnAw/tOxAAKJS8CdHbSPzgTCEokd
5LifxiT12mbibxsFyrkC/Sio63Vg7DEBegX8Ke/d8xbb3feOUjEIbaRzjI2tVx/pTs+1JtP1MIZl
xOklME8NKn00yn3NEESGRBKPp0Mh7OHYp7pyCXpSgakRywelXDVioo7bLH0zV1lBQGUoWCJxp7Pe
Ybhtu4GazlIjZCfHW7+Xcrlj31YKlqA9l/KwcirshKPGl1lpmBc4LjefR8YBWEKD2jiBmReCzi6e
yRMvV0qhAFMVuwmtrqRTIvYcwSlpRcrCGbfEN1irYizmtWmxneJ5Y6DBMGhdVfrbA9Xw7OxolMFx
Rlc3lRPKYCzx6xGr5jsVSLt/zVTKsZ0wMI8KlQomLQgPTy0uG1Hbck+xD0yPQlarTqdUZf4JT90t
6HXLxvTFQluG8sdjY7bCfOTO7HVGAi33Lfxgtdsxz0diazTlcIm8dRguNI1c85u0oOD1G84tmyAD
Z3yCFACOvDIIG+iNS1dbfCMvsjTEsgbPgIypgxutDcntlPukUdlqiYe/qJX+Bt5S9tI1WQYwWwLY
+m3bTZzmGdUqzP3qtuo97xzSy5Kcm4kpxFbOpmRjMxdId7hC2njttfAI/WVGXuob1joU4UwLhzEq
bP6Ywwhuvq+VI3HlBl699g6VSfWsccrTYbhQXQD4R/tZClyqmB1kkCdHvQGZUHMcto88uXz2RgWq
eIs7XSQKNX9HOlxgKAmzzhdrObx61iDkF7oY6Fi7VM0s87nhtKpaXBKAkNug6auqJC3a44pYSxOL
f7ucNRF4eSOXE9CxZoikPTBCjHGFwAvJg1PgO7PghDCgpi++NDJ3fG9hAXO4dRLo1SjqJL5jGJH2
9FST/DSZDucHMW1t4ut5bJv7KWUy49NruiigvXi10ObmJsLNAQ58MXiZG6kS+lKUc1PeIj6i/gV3
Go6z5+CkYal5+bCmQ1eHsNKa7tRl5G+QGK+1WdByQay3S6YZ895MEfD6easWa6i4pbqA2pMHftJI
ppFhTxGUgt7aaRlKhd+0K8rBUI5isrwrl2Kvihyl0zB5s9M8tg7gMiPxGSg+y/qT5/XD+iASLZPH
xk6RS0EtADqlTtcF7XvsVpdZuyX74D0+ZhtQXSakE8gYzHVcK7Aw2dWGzr4dmh5ymM21gveKspJS
Mg3IkEtpTyfTNMzwLKrC28WCy4xJkdnjO1XYNA1zn3ZpUCpeQ6a3Mq3DkX/UTJTdcnbwsLcARXhx
i2ZQt6Rmsx3T47qe8Lq25BRMmuloGsbmAXMcl60n7O5LzzV1qxDBR0+oGMsYaOksMMZeTOtoxlOP
eqdvcaU08QSpQg20VwLlquScGZ3WQ+IvgPKDqiFW/NSqpTudKtbI+TZ5sNn32pDl3onGmPt8XXrd
d3Kn1HZ1m9tpYBdV6+31vFIJEWiHROd8LJeePjIHgB/wVdhDurP54mbRrPeCXNH8QOCXkYaD1pKt
ECSsy/nYFqX92jiN96q1/bT6E6wF8kBGR2nsc3oHfOxxEwR4wu7Dqe4tUP70KinmUry7tSn3RTfl
1QVigao6jiCmpZ/NTAWi3sQGG4ip6yNwFAXVjwJel/hQaob6YaF9bYDJ1845lkqSqdcxpSwOAdrY
m3tuc9XeZRICQTRrLrB/P1jMdgnCVPUzLcH0J1jBt9S9wUwxvZxlhh1/ajqteNK5FOsrQ/FanB5n
yB9Yp42ggEZmt9+YYX+LnXyevcqma977/7H9sdeGuypL0v4ryfY//u3/Nw7z76x7/Tt+1Z9Y9//2
efjH+dB9+guuPX/uD649awzDeiSBeFR4m4vOH1x7FXIvVqWoqWBkbZzlf3Htrd9cHJUwJvkawbcZ
1/+LzqzzS3wZdCm6idaMQNS/Q2f+4Py70d6ZmW8Zknil4WbhbKTG7/QbCrUAY9bUoJZLTgw4P8gp
odfi8EOEiK5FVpoX0WSlt55GAMZqTxCqCHoxrGJnWmmxszCwOMyJfayZ8wUdDkbB1zf63yvsnzgV
UkoibEZWYbMu8MT+2WL73zfRbXTzEIX/5x+Pb13/Jut/3LLTflh8f/klv61Dw/oNiRYuJZwPLhzV
zavr2zrkV1h/GnRAFtTm1Qcl8vd1aBi/Idenf4KGicKD1fLHOjT033CGglG/kZU3NYj5d9YhVPwf
+bp/9S6+X4iSfk6WFUVrUsHUpY05JJqdRlkjVlCkzGQ2Mab7xhrPrVK5zs3xgcyQkPv/yHQ2P1EN
4B451PtSWhfDSMFPDOrgdRdF25UvONDGzE1NGjFSWCFqwNojZ+HRkMycszJvThaNWYYrF/NSxRc6
oql4L63k2VTSegeYM50pJe1NjVMGRd/NJEhdqYqUWUkPx8cZG/MoNKyKvJ5eY5nqcMLdAYTC44j2
6ZhaTKkIakhn2jtawXmPz8UE3qTNgVbnu2Z2IlmTcVO5eFON9WORp+LKzDbJP2Mof83kXWMan1KZ
XdSVfYMSjnGgKgMAEJhLeXrRGM4FJjKo/rJrgJIzrGfO00zfS2uBJ1J0wxnaNBmMljGFbi7WwGL0
HkrH25vqoEdQ2c4NUb2rxNYGMsm1wJz1M5yYzpaVobthkutYje7gT6r61qXlpy62L5IUa5rEVRR+
HU8vd5YWHMeJmILOPdIIDpHmLMlZLQiLwbEzIKT21OAWpnrwbosY+MJzL5kZrfuqb+Y3gNB3LOi7
IEXJSl7ocuw1Zu/MKafa/STi+RgXNezAkOIlJ/zVN7jxpti5rLPynYk2Yali6MlLqBpfd6S4xEFn
lwwlQUF5zviGLpVgng4Q6MjMAPMcqWD7IRk0jGou9yav0B86kzAadT40nebcTtpnp16AvdIuO1my
9DZNdBh6bl0JCDJyDGc+YwCH/DHL1vsqdfYd6C1MHTuO2npurhaKqLNeTtPVahW2z+ReOVnr7rnr
Um9f0WNBl3uFR9PuetI3aPTiyLRGh4JrzUPZMuPotOXMUdR6r4zzPSD1EmhF75qMHQgZ0wfaF9UX
enmAoHVZ5N0d8YlRn/UkXw1+Lt/rAYuKLTjC6Petxw/YDdD16jQaMRBPE3FsCGmTy0u7aH4xtORi
2UG31Nd9re0lM76xEqdtQmerPo/A+l4+RxbQlhIncCj5MMjKaXOLzeFdzS525PKKznM/QXryaBEv
igFQ1QYANh7MzDqvkXPHwIbQQLVLB5mx35N4pzoyqEeM/e7/L94cP5Qq3f/6Wrokb812xf/wLxF8
0B4b1ze53Lx1Q/mtrPn9d/5Xf/Efb1+/yt0i3v7nP1+boe63r4az9Q8ROBy7f1ic/7nUKD9/1Ezx
+78d7br2GyZYHO4aww5HpSj419Gueb/pNg5VMLM3zZJmc73/frSb5OLYHO0q7lX87w9Hu/ebzWW0
eYsCgmhI3f7O0f6B345JLl9+S5HEDBZTN53K6PuDvR2gNdQ9CybO0/G6qPuy9Z0xVyKIyLCAv3sp
f6Fo+mYG+Z3uQ0f66ngWgp3NeJu0gA8FzTbZMxlwUi/LxnxaGTd9Vp2WfrDsAI2gPA79bnJrAuqb
Sp8+Q3JyqcgTfbzAR8I2Dow1MePJmARdzjE9MxYM3eCF3iDya3NAkIFVGyYFQWx41WkHQRLgrxbT
cRzUmkGrB98SGpnqPhVxgjeNucTwgEYbShLsNwAZ36FhebBSyRmiEaJzXdiyufImMomBs8Ee6VJA
Ks2+NMdQISfrScYiOU44/dfweRh4B52JPYAfZwIcT5W17gV9EesvHiBUGyyLkz50HjKcQNVKRlBz
Xc2ub1nKliOnMD0KkQApsMxh4lwksmweuzmuTptJ5DdJ7cj8gI28OZL+UIuBDdoOcaDSPijIrdr2
ahw3tRWNmza+5Q6AdtRra/+SNJ51mcbplqHJPfDkdgNUtVGWOnS5Up9InKfTfFAn5FkHBTotXHli
g6+doq+rsF500QSuUNpnUI74MfPmsgnR+JQQ82uIPH6irlxBBhz0F1OFfAnBSXMf9WWcDSCTvvpc
VUs27Rpz4boEO4bu18GAZ1aTeNr1pCSVcTChk1qk7mnDdY4hlwIXg7ljYAxAX37vmKOKO749DEE9
SfeUVSvUrSTw7mDSpwCaFceyn9QCwwVbcewXekJTB4/XzU9K1Sl6UKKRSSKcSbCqqOXSXi1TD/FM
ToOJGwWMPUCsYbboR7sRGgP+svemasktGXp2d2Pbkh/QJ9MCW2ualnvo9MzryC3LOUFNe7wc47Rk
WDpWJEzGWIaGluKRKGSjiN3DIJBvmUAEF5n619Q1lsyZK1Mc+HTg3y9JruSaj1mbelcnepeFaiol
KW9iJB4QglZHXhrc1idz2q4qxAZQOTCs6PWoLJwJm5J5bv14tuHsA2VS7Cetgy0qXDJa+dicvOpY
LZ1ZHm0M0EAZxkp7L3R7SQKs5msDemimP1hxVt2X6koUXNswB6wBqBxfTWP4roW7dIY/U0aRG2cv
7W2SueD0WVINzW7gCUWk47w9B6ahu1fw1mHEuMRpFwwktuwLYUEjiMbVaPnzGVo93zKLFSCp7/GX
cVfLeO9jvDUROtaFBT9xcs5qpxBKZGcpMauIyEzDbzBIS4NJXTwFfD3Js2PfqKLH+zy2V4Bstzh3
rEZAB6wKeZJp0DOiSmyEodUYhzXQYm2wscfzGsiTTtZ/YlbowNFRk8aJYGuVL9PSozDWBxHLMM4y
B4sAlBBvjPqxfkGR4HS7Wciu2a+kw1gnnrKSs0i4Hly5GabZzsra/hVnApIeoearxnm/dAXQ3Awf
k6Jm4xkbINowqAgceFltRdKv5VInddZZHhxonHeiHOubxEvJClRlOV5ZXmlp0dq6Otl3heH8bmP/
303cP1FX/eTSrr80RCx/Dw/w+79d2tpvaJyRlyFl9hwa+s1Z4Vs/RkCSTtPFnUmUNgjA5qnx3aW9
mTAS073BA6zzP/ox7nMTY6rtC3HrIfH6W5e2t93K31+jqq0723pHTg3pG9HYj7e27oFqk8ENjhs3
6udszJ0rc25mf6GoxrYemLLj6jjGvePeQ7vsD/HQKvfMns9aHLLRGilkQzIH5vfk1TJS7U3kXIxz
9jBLLheQZTdKWHA7zyTILp/H10qVL2tSjuGoLNcxK3QPN7aM5sFLg1VvimNpr0OgdhDsxsSUL1LL
XtrZfRYTtXLdGKfLHN+rsBJ3db+k+7iVp5pbgRfP9b2wteECduJbzIXYYlLhN2R7IhKpHtuNGtq1
i3Oi602POK1nqlFpTpQD1kEAmPtXU1Fv+Faq87Gog6mZZORtZtC1idJYikW/TFYXM0wNaQJyaU5z
DyLnMtljGIMghsXUn5Koo+yWZKijFd7TDpQbBL4xvjTMdXE6J1OngOoxuOl4l5fixkjEl7hQHk0M
nXjTmfWuzNoJXL/0Li6keeBAPngNZT8xgG0gKrGerKNbf0sp+lu79q6p+PunyN5/Df/bvzUXn6q3
7uOX+n+wELfYiv/5pg6asqk+/4i7bH/i27ZWbBt8DiAFuTh5WkBr7Jxv+1px2fNsUSx/Nxc7FQ/M
Pza2BqqH2BXPCxxcyDPZVKC/+xcoJn4IZF5i06EBFxqq+7fcNX4sxy3+AoqEvbUJvaGXfnXR/g7w
0wyDsUDaVLus9PaLsZOwqnqaxe9eyV/U4T+qaL8+ZQMTt/YBD4c/qXczd55Kd+iqHbYxu9otmAk7
ewYDF+Wo3fzNR22IFREp+C8BbukfHYCZ9BoDTuPZzmEkKFKFchMdT048kRv9/EnbmfcfZyI/1Icn
bT/0d6/OntSMeStPGqEXmrfl/K1hBRSnX/yLl/YBjN0egO01nwBHPzcDn9CPD3CHHGEb6oMdjMS0
fVw6+oZdX0MueHQLpWovcFQgJNtS1rh9rwQD6Fu7szxxJIqxm0lfm1obVvLaLN2pqJR+PDTzQBY4
RTF4WeXVBmyeUcbDL/Thf1pTZCIQx6Ph10H6KV7jP37fq+O4rTJX+U5492Q6KjmqleLu5y//g3Ht
15fDfrI3+40NK/1oDEcp3MbriuvwouCBaC+Hel0vLJC+ZZ53coWBT06onDRw61+ssK/v/ccPnhVG
WhuJADANsf748eezug5xlQ6iYfgvhHyeIRUI0FOFDOGjdZ/ceXsQjG+493++GNjxH1YbD2U+xQ6C
pMgb/vGhzDPtpvJKwMFo3YmQsLSwOHFDcQrtMKx/sfQ+WLN+e7uexY+G/Q1YrvXhR0QklfLBGpi0
RdbrHGY3yWENb4gcCrMjwpNwCuco9d+lL/zb659/ssb2tT++XjxdWDm4NSBI/yC5N3NtUIdcz3ZT
AMs+1A64mvY+HW7o3CRRdt+GEKc96AP+GvTncaSEREPnAa3yrju4gXNVn0+n+XV3SHa/2vIfbIH+
9V7++N4+HpeGl0Cg63gvThKCS3cPziGLxhPx0B6ro3VNqX6SRr/6NIzN3+VPb4QTTQMxMYHqt7Xx
3UmDTHdGwTZRVPjJwdh5obJzT/RgOrhRcaE8KU/ZaX/JwJW/zav40tzpp8pRDWEc3DVX8sQ8LP6v
TvQ/73HSILYNjkmwhyXahw+JOQAKjRJCvbuOanNGby5verJb+tPBNn7lUv3nk5YrAzUCUBZ7XVc/
rP0GsD3V7YKAtmaYyxDx7ICjGstzjn6+9v78U21WQjifcFGBVH3MYZyQGlXT1PKgxHy1K1RmaKhA
SCEE/WI//+lGZM6Gc61GqIiNicxHdxB8GhSkiYsSJa2y9yo7wj4IdS+ixF9diF8RtR9Wz/Yoz6DE
IDWF8MMPeznVSKLqwV8iUPSr/qq/JC3spLsezpfz7QTRn6yTOmov1/v+Oj+pX9TP7i9+1g9Oheya
zeYZBpWp0afglLyZe3y3fgWFh6ITOxnlRz3qj+vOCMl89/XdspvOqlAEX37+MX5cLziF0jIxEHWp
Bdis23767nkIVNd12fYLuF4kMyibSvjzJ3z8+HgC1lFb9aZvPlJbffb9E9Ih1ZFtL9w+AUDVFfrd
w88f8KcfAXdVEnY1BPAq07SPrwxCstHioFFEyQzolVorHOR+Er9Y7x+fwj2iqhzy2zSPhfHRRpns
RQJkIExFdQ6GNgkJO9qV8S9e1l89BZMfDL7xHzGdjx8HZK8R95Ya5kIMhyKUHdsigFuu/mpTfdy+
24+DexTNIimquvZxet0zZUtinYEEziKOr+ktbF2zIt0CEt8v1vRf/UwEyACzk74Fbv6hNhtLwu2l
wptLdau9VwZVXJQYj/ztpxig+CqGH9ABuIc/nLKti3jDG/oSmlkbP3FoOBf4hSi7n6+1j4vZ4ai0
eWkYmFnovz4er3m3RYmuVh5ZfbneqZMcz4VTOUe3xDfELYj0/fnz/vzueB4G3i6Bt4wo/p2681iS
HNm266/QOMczaAcGnAQQKrWsFBNYSgAO5dCAf/1bcdlmrJt92c0esodtVRWZCLj78XP2XvsnN10M
dmUnlY+h3+lymr2StEsKns1ff8p//K1OqZDQHk74uB/f0CjbE+7GlUxtTGNb2IY6uOQ4HVyjdw6K
a8LfvOW0Q05fx+87Lc5BDj4Ck12SatjyfhS+gjDAvkRlHCdJWl45tM/t7NrvaUAEOSYd1TGkRIHB
1FG5p1Z2keo+Xjyjopk+yPmh1ClKM8bep6AQz8REXzJumKIOr8saKTH738OqHGSLwjp6NUm60Hl6
693JGpFtzTU1b6TvqCbOUJUHMW5ptSPoAgW0ZI5Ic7Zl7rBBJdmk6IfsgGF35oyox9bJe/C7zDoN
CQPrAOxnLs9bbYSk1Z+ERlt/JNV3Uwxjn2xgcJj6XFTQb+M6kyeYbGm2yy8eeOKDg3fC5d7xU22F
yD8zRrDSyRxSDcoBSqJXVcvID1JMt31mWHasmd3enKAVy97Sbnitx3x+QBnID6oYSVUMyZnRbBZm
B2+Iujpzg6yafYpc0f7OH1Pvsk3Mod+WonJFNCmBBBkSRW/teZjYkHK/TK7HscqBGATMMOISib6K
B5KORmbmavqku8IkNDRnceVDVKu30wxRa0M0o3+LvVS7kZbarHZehh6UmcvUXNX8UEz3uX8+JeAB
Cp5jShABvbEW1EJHp36XL0hx+dPofSJr8HJOIZGjBMDrWFyQqeTdBCqY6yhbB91uNLvzgifINoiJ
qxg1nJF0xKfNGpfCBoydciKEqbWFhHJWr62zVrl9sFaBkxpkgPi2vaxXkdDSxHAqxgH5p+wRBmLR
xghXWa6xIgzA5ceZaCQ3hR6SYZuJjo7zsRS49uS+m1X7hp2xAmxpVUOOejFc6VzZDjYsS6/LZdg3
AbU/pjNSqoJJpvEoPfrYTKBCqvBuWl6yQtfGRi5gDGIZOtW9CADAQ+cYG24MqiD71zYNF0lqPdMQ
lHmNc8Ouqu4xVSdose2Ojr5ANidxjY3Ykg7CX5Jg683TUoJz4A1ETFuonWc1No4UwAWbAJGli5Wv
HoFEhDW3A+hVzhOwqPqX5Vblpx1U3ptoTKGg+YyVEw1kufENcxodwNFY96xp7R0635HWVvKn3yq/
kl1kcJP9GPNQQEjqxfTNu6XbWNeJaxHNEoLVqLC04K2we5NpOGpycRxqNyh3KTgfDwhbieR/5HVa
Y/r4Fs9rNrF3eagbV+SDoVFhFumDx5YUU7wBg0d0bYsUtz7gecc9M4+cdxtzTUh1zIhaPydRfU2Z
H07mGK34iDWQ91pdE2gsgo05Q+IAP7V02XFJuaJvaq54H/3JUbI129K4N50Bznif4TiI7UYwisQl
kJSbELC4E7V+W07REMqy3OdIncFMNGtBVD2OHzQwMjBfCrux0YqKRTzacz69KJzE2PCwP2+xbxRT
VOHW2tdGOV4FYjW5IfHoL7zKk2OET254HB17uguGeiKqtvYROLeVufT71pXDeU+8OLQHKogvKFQt
fCFMY1dS0WSIkS/2I2zHdlnuIaMYqQ+Z5mRHbXFv5BGIE/ldcH8wT0OhOYl536hjWjucVkSmVtXh
dPFWxCJLWqFlz5MezBIjYQmpdQSxllTV2TLYy71XW8at3U9zFU/5YNjbqTG8r9So3fCoCgw1hyAc
fCzT5IkzBqJ4q7flADEj9uscanvSVXgSTgL3K6ZqzI7COmRCuNT9nJFq0MJAy4ZF9Tg+BP63sex4
07E9JN0uRRikt0GjKrxWqYWpZJBd4kW9MWX1psuSE5gL6e14FFmS7PtUFVY82HnJJDQL89dO52Gx
DV1DV1cpjtn7khVVbLK5XYHgzB22XQlBi820qUCrBZOy2JV0j29Npk3/loIs9LYLcCDnfFyzxj64
LbDEKFNZ8DXDAmapyb4bYylbX0bB2o1T5DkteaJT7uunsFehFRkr0v+IQZq6KHGDW9GIcYZPDkrI
JoY1JfPlPCV5sW1RimdXYxqQj+FC2jDQrTtAMVYa5j2/uu0+p/VoexGOo/y7lQbcF1Y6XLJxAIl2
dGucibHE53DaJ0fMe3AkGBmuk9l/qbVd9KYFP4bRcV2cG9L2sB7OycmEQ5Bv7kNjWZNPPOfYHbkU
Tl2UMesMYj9LUaLYS8DWWudjyrGHVVezmGFjMAg1gfM0Pa6MiP5s28D9DZsXX0hs9JljLRM2EcaE
TMc9G8FMaQOpCKqJF0NVg8v/DwqrJegm78LpJR2dpdnKKlg5CDw5jLFKWrT/fdPlz81QsPEkc9p8
JqNOa441NEJn2eIHOiIs3RQHKjob2NNcurfNOI0POpzwVGlu0p8yrMdzIm6Lgpg33igAYQ4z6cqq
5uspUBWpAvbsfGrFTHQ/c9VvIwl5BappDusMv+yYP+CUbIG0dY7jxoHTz9hk5tR9q7xafK0CegUf
nUEN6XGqOujxOwoIkS3rvmlP/3seveadkKOAhAVYMw1O1BXPpjPMK7uXrxgLA26F0lOClLUOC7Qm
wFuOPxkvg7A0YvXeIjY5C1X9ajRixHCVV8BveOPkM+Modl7Tb6k53KWTr9PSsP8wNKey4jdRX0jL
FQ8DoJE+IJ/AE9ZOLcZEj4L+25/sHuHJ7HZ21NN8TSPX1MNLVznViBOtB75AJ2L8Vdo6X6IqcLQb
e9Lq7iUHrbX1TTndJwyjzG3iuouOfM0+J6gW39w8OS0O3Pwui6HM109pLoicesNU2LbCoKwJhMyn
Jdhz+jb9bszt/K1bKktHDkuKbHQ54rOWynsqCzcneAyizWU7VER8iC7Ud6tI6zISs+V/1kM2f+Te
bGMNBJBTR4P0krumXEBUymQWD7nvrbGZOkykcqvwhp3b57gpddJNqd5kOT3mizbMxtep5YFAijPF
t+a+kG17x69svC5DNe77abKsTZPMTr/X7BXOtplxtYfYWji9OwBckcqAtm5N+jOPJF4g1XeM1Hsu
xmHB+dP02Fqa7gRdHf1ynTcOM7J14/ZiucGRH9S4Qt32I117DejKWBQUo8Wxv9tsTXkXOwyWW39O
4G2ZUk4XJGTKEKdP5Z15c+mxxWGrG85LPvicl33K0bTItttMWoXObk6LIdx6pSO/k0CdsrbHOtk2
Oeo58kgphkz8BWK7Wmv1y3eC0brJV2kUKZGYc9d+D21urI90z2GNRRRG5hk8KeMDlM7QeEz5h2mO
NWX/vFcVQhlevjyf/Kumyor5cqrhOl45eOmK22kY/eFAdqY97yE7Tc6mb5P5Ocvp/28J3WJWwZ2y
XvdtFzhI9gqWXSTLFvhGNssFxyb+xRwsG1BNhBu1aTLbsMBRSLxRFVaWNPsQ6RR8LYvmOErB+Fh7
o60KFxRAnSiM26754vKTpscalB0STxgtFkmsS+720RqmpQHnAKChHRdpPfTnfUgIXRhVnNQXmrYc
1Xgpqynciik3XD+WFvImcFVBQipt4efr+2QvobNF2qIBraTuLwezrNoX3G4mcCVFa1xKySZ7wNiT
dBG7tmelGyBobniCOg9IR4rcGPM9Dh1reBq8KVtxPrpJn7OxdBb5oyPDUb8kZWNvK12l1/jhMZwb
aCbY12vurdtu9JipektOYIofNmzj1hrghXH7tqv3QiUwKzKX0S8bahI+DMGo8+c6rddng7CNcJ/M
tdBnS22YHyE8OSAdEp3RwU8mFxVR6XUTFqIsm7291KmZH1vmRNlurLC0bfthWa1beoaTuLLrog23
E37ABVRFB5hMBFNagi8qLfcOmwrCFnLdKlFtQiRAX3Za1Mu+6yhxzurETqDNWxrzYl1zLl+7xQJV
E3Wl7d0L0PTm06S73o3D3vBAO6kCq/AxoC70X3KTr4XYNi7hKHRYFZe9ObLxoqnuu7ewnRHx0BMK
4VT6devvShsWyQ1JNBBUOMfHeVtKE+pKSOZOsTXnGmyk1LZBEUnKRQo+ze9ZNQ4AgMjyra7nQS5F
wg1P1ciF5bpOW7aQIH8ZR3yPUT0063gHZ3muLheO/vE6rCySWPwKeG/sO7W4r81O303hGNwsY+80
+8o3OxCSQo9n3uQU5W0jnfkJyPakt2MWDuFh7avBuhzNZjK3rThFbBgeYqkXe17d9FDgdZu3ZMfi
GUvdxLLuSNOsX6vGzq29HSThtwU4rDxzNZeiq97kS4oFX6R5Bmys8ndz16XW9SS6Auho1TWU0mbQ
Yx8m3LNEhryYQUtpaIRlxR2AqI2YKCTOQyRw7qfjFEZ71qokwxA6aqQ65G8auUHyiqso/0wMhQBJ
6Yld+U6Hicox+tOMo8lSpHSEKnnXTZlb6TkhYnrZlCQtBxCZ8twKkNg2p7rGTCwQlLmuxuQMjGTg
/mpck/OwVMn07iZobKfcCX4lxpo7IK/96dHxuna895RC4FxOTvalEq7JO7IV+g/bCAwu2vWqz8og
NwpMRKO+hzOqWsyfWfo1mO7cxa5Rlc5n1TdT8qvD4/S8thkeaa1zdQmHDbys1xQC7UI3cz1x6Rl8
BuuwyGNl1vm33WsMSHUGfgRLkumMsRekoj5vqs54MSigwuPSNjVSaq0qGLukqfvnpIWkrGVrLB7B
qIVBVMz23N3QAMweS69MmzOrEGVxrKtBAv4zp+CprXX7NKlkmKDNSZC9g2eCiAfAkOOx8wyUi6np
Ltiap5lq0/dVmx5Oe1N1TZQbB6vdqdmCkDpxdVgXe7koKzaOTSZLD44PRwq/G1AzQWXfWI9ZxV4Q
Gfzj94WZcsBnhdcPl64FPPB+6YlhvTFDVJlnUuuhvyDcc0m7jeO3YXqhDLd5J9hH0EIZ1OSTlcI9
IU4RcOAxs4Wud43tZ7cVlwQgo6JhQO/mwIPRRq6VRL7fGcYWNEoAUtScVk6UpnXty6LOVus8T7mh
flCUFawWuLQ4hSc1DRcrtLObscxQQ6K+97m+aX+EGIhmvv4gLsy/IQinSvYS2E1LxWEj3EuIhwZU
1g8I47FTgoGFtW7GegRZs3U4Wwf2AIfgbwp8LtUcwlAfjAkdN3FESWscBurMDPE3RcqGlKRJxgEY
kfwE3ZM3qw2g6oJpktlhRTcIDX4RqNEf1swx5GFKDW5UEMdR6a2rZ/ZnIh1wX6yGgjVU2ivKN0p0
JKS4sQkAWOxEtbGQKX660zz8tR9g/W06g2ICzu3o/JrJ2X7x6W4+Q99q02MgpEUPEg/7iQwmjfkg
0wwlPHxnXd6sS+2yAhxQKpOnIX+VbuZrcCwyDcnnctYSYY9v601Jk8I8plyd0C1iAf4gFJb1m7ZV
emnno1Ns+qS21u3Y2vQh4Ul7N0lniNdEZ8mdL5MkOXczAxxDwggKuZ8xM88bC1Ze4RRBsOEC09d7
vOblGerqZTjrC5yH+YTTGl51rc+yNFRGnPk1XxA3C+7Iimftbqqyp4e3jLp7yKcC6JPb1hhoTb/v
X9O69+4pW/R9UhX6JLhc8FwQfW6B04Kb+qZctbw7ReUBbKMxCS2lyslFb0u3jLTFIoKk17SPyEjM
F4e2LpUjHAu0F9PS8ocFicWbfJ0GH20JDwgNaomAd1Gt7DZ2sFo3jqjbIDZky3nY49m+nwl/uO0g
714vNeOPTTeYxXO4OjAx+2bBY4BNp8clnyXiRjmyXjaLI9K7rhVCxk1mrJ916fclaa6pf1mMJiU+
oVT08QAH+lc5dGJvD9T85LeWo9Fv+goZRxT6XXczexOn+NKactPrxfhGbcoFKsicFIF6AIaWbAwX
srRVmAFd1YAhECBqM/Bwxg1Yiy2sIQOlSko7pleWArDLgHs+Y/nolS/JYmfpaxcFKB0m98IbewbJ
hVkqfL7dqrpN4OfC3nR1mHF5aFMZ7G3qBUoeP8xQfWTzq1U5Vha1oJsPrsY6HPWd7d43iS9ex4nk
jniRLl8uFU/7LVKDTU/Wuh5ieu50GuxhSL/k5PYfYdd2akuGTv7tExJAa9qaK0TG4fJC9Ed1Hbbl
onbG7A3XC8Ec2el86r/qzjFepnFuC/Kb5AoQIPW924bRz6OnwI2zAZzA+J09IrUdYEOzPfgzcHgX
OtB67idr8zzQZgWaaZXmWV4keK6nMqFKI+42+GhnAJebHAPNud9C8UK6C7GxdODunTBd1EpDrVd3
y4FN3aGdMXymPUe7Nggxdvm9C8fI6OqTkQrKRRjBpSysqEy75qMHLINfSzWYrjCAtaBTSX3AGub7
LVGWwToprOlT/Y5jPzwSvznJyA/YrhH+Llju9VrXtyv2dwiHA26BuON6ncdTCucMaIaD6Xq22FfP
wmaq7m1B02KU2MU5rTPxIFN3fhhHu8LznkqPhGhJGsVCtAn63KEKDbrH5fSZZQBUjFbMlH1N+oZn
iwYgNZ68t6oE7bXTumd+l4KpdupsJGHOcFDDN2ECLDDx5ydBMZdwr5XyugqC8GWg7fCtkrk/2Lbh
jFvaycMQ2SZQudOFcmtnuxS+B2isUM3XDdewB51N5TXNteRi8ECloY8up1fbpVG0Q+Bfnel0EZ+Q
B0uxRQHlNOcI0tlkdCP1A5RE8xyNhAXGEZl0ZBil/jSygEVEX7Z/TvUyvsCPC+iIGXJ9C4sFprjd
CUYguetJGAngFneCtnK68ZxyDiIZ6v6NhE2XRSuc5Rsvg8m/JsflcZkKx90UTDhRgmozfAd2xsJj
3WHmXtgidaxV37y6Rl4ixZ4TZ4IFQ2whG+As7p2RmyunmhovKwNsJ+8oxcTGnIRfUkoHUCfHoWmP
5dLXVNJTV30GZit+mSgHUFQQi/qQI0B9tAeaGLHlLrA3xLoQxD7l0sZrkPRVFtfugDoecERyNYD1
8KDn5g6IWMLaX0GT1oKWUEITwwE/cEeouHpPqZ/UhibHqTdhyPpLO93yKNawe/bmpWZluhkY0YEt
LmE2iRImdLsL2Fj1R8XoG49AU4HTdWvLOUprku02bOv8UeJcMSOzscWdm55Q97km34CXD8FcnJoB
RnpPGFOzARwAIKsOZgfWcUsgHn0waoRoVK77uab2oCOhwupT0+Ngrc5C21GhJHgCP8hqGXVdBnJW
JEX/QWTJAhsnnJpLgabc3Nj07uHjFVD7NhiK82ZHcjyqJqPg4Wwl6l8qnIKzHCYv9jcNW5QsBYuq
qBgsi9XfVeGtaMLqUZuqxcpnWsn7MjJeJsnTJi6ApBogWxBBzGs4ot6La5+KMo4zZPi9tGYPz2Jo
9faymTNEcs1iBEMEZN3FEgRgBjbCeFqzWBhHb2tZY6K3M/F8VbyMc24StDzCIMoT6B9xyUMcyPcb
5RqFRW87G1hskw+nY+1X3heV5VtGz8l4gBpu91Hgch25ZPf37b+Zdf5pooqmQqAWQB+GPjv4Gbs3
CsAFMlTl1tCkzQsaN4fFz3/99UD1Tx/CuBshos1w0UeHFPzQkRg4k8pxrUjCwIKwc9o2Oyesc/iH
wgeShpGJoEhFYscd9F8Jg79pNyT7GWKWotzaoOJApFjJXVqVzf6vf5eT4uT3SS0qAYTxxIAxsPUs
92SE+12/sYI38UThBHF1WkWLC/VmhtsMYKWgUWpc1xm427/+yJ/iBD4SqS+j6FNOD7znH/NoEn7L
bGRGFDdNnhwao6JXOmBAcjCK/c0o+s8fhWgA7ajJphhgBfqhfzF6vfr+MnqxgXA/clvFCDllCrdM
0ED/+rf6+VJgGAzBGp6cfJjrGOj/+4NkqRDxyq9LNFlGjyfDWhR3rUVJ/s8/x0XrjFaB1oH4aRss
wdClUDJd5POOc/AEhxguaftvXr4/vxaOi+IGWzEkSO5dP/QWCgiHX6P8iWliO3dsIoJSwYDvWmRZ
8TqWNZ13gqnNf/wQATswLcD5T2pq8C/91O/vPGyhZF7pheDdUjs6Atax9VS2+6ePEF0bimiMJqzj
0Lf//avKJRub0IUbZ0E3nXk5eQZoPf6puONfKrOTXoUsuRNGAin87yvLW4rMLkPpQncKAGd1JtZB
2S1/s35Pi+Xf1y/h6qh/Bdp6dPD2j70oHyjUx0E5sd/pheZ7Yu3ycK03NEG9uDLzP8Am/1f57Z9f
cz6P9qhgrxBYYU4r7rdvyJtbb6ar5sQWwR67zginO9Esy9dff0N/fv2gLpwkeiSonjb0H7uSbvqK
soZP4aJiX8Osc/ZAO3Fx18K40QXTjCwIKEX++lP/vFucNKVsFQI9M2qcH88yBPeWTiXMDxpqMLhx
9uHfwzZZT+qPTLR/ZCH5f/OHXE9fMB66L1JMVf8/dmP9+TZgkP7/wC7C8fvb849xkP/h9z75Xf7X
/7zKP946Rqlvv9vA/vV3/nCMBJA0nJMMiMhTNER4tf+PY0T8FxpwShcakV6AbBSB0R9WMBwjrIKT
/Agp3ylAkb/1h2PEMv8LGqz3r1hedhnf/UdWsJ9vC28mshtCfpFokxorTu/wbytBlBwIbtmegh4Y
Q/StRzva1cPOgQH1j7LtkI16BL2hpeK49FH0mT+2EshMyAvysNvBSj22FfJUVeyzwH5wu+R8EH+X
3f1z9Z1kqhaqrpPGOgTA8mONF8okoST3uh2drAewouRPEXOWE0K1qVdAcLJM/2ZH/vOz5BP5hk/u
Osg/wY9PnLgNdCsw/l3memU09+12meCQcjP4myVu/0lBzu9G+Dmqu5MPCVPJv39rngKaWDOw37Vp
0h9QLBVg/AcHKQkdojOIUcW5J/rhwVul2tX1dMzW+Z5/6XVy1TOQlH3dkMPAvTLUeP66a3iuauvb
yRGUdnHnjVX7NxrB/+DvoMtIhDRfhxA8oR9HsUTfi189BTFsDJd+017AfL0RtDQvKuDuE010unHc
/ipSmbZ67uftb6vy5n+fJb+Hof4Hlwc/AOYrFht1DcCbf39kS5qNdgOjbsfUVxYR/I7ivHETe0e0
SZwLg45wmB5DC672aES6Ehd2Ep6hu3kzTRr+6cIN29QfdkO63V//aKdf/ffDjy+QYt+m2D8VynjE
/v0nywlByVARVrvELqCqEEfIZTl1vP44jDWBGTBytpWjugRMnze7caVc5+avfwQq5R8/BBsRNRIH
FQcGld/Pgkxq0bh5jgmmmsf0m7u896rpzp5w8MI8GrYm1iDrdHEDjqV6MZLuIZm1plPKpG1T2zOg
UoCdWDkD746/ps5MT5s7F9TVzhHTw5jAGRgnmrABKyQOFVYG3RxXL4VQmOxAYwYPbp9kCOj92c1R
rdjTvC8NKWyInpKslwan9HhhN63lMqOfzHdfDWK6Q59kvQe01K5q2pYls0EjfOnafHjq+e/JaBLz
fYWCpa563WkR13Tnm82CnOQGy/oJ8Bgm6w5KdrifCD5b+fy+j63GrM/RNtZXYl5pEGVNP33ltKey
DcEJgExF3xVvvTEwOaELdWQbKhwUMIveQ8BYd0WNDcDMqSmeeoB7cr8C0fXPPH8K9wv8zaPwOxo9
gvL0KuirZjsVhvqq+LAHuu/M+eogKC+y1uqZBJrDt70ust0UTGavyn5onta07y4UEHuX9sPa4gRY
W9ZzDiOy2ZdjQ+RAJ4bvjOnZwSdn6akOk4SZ62JUz7Xwk6uacJZLS0DvncikOpYDA5ONoYBS1LRg
PZATSE1Ao4feWZadDPaT2+DJIs7O3vX5RGKdVyEkjcoQueamRcW4z+xlQlowBy4qY9R/EYpu/4Ju
D5hRWdr9u8oz4zodPbUeM0X64Vam1GfboBemu+0WH29t4sgMTUPhzCTLuSagv6o1uyPoYMUv6QUF
1/FxHtr12HaeVRwJ/jq57IfMiwCKi13mebDZW9WiimuLKrgmo2BND/Zqm0nM4NE516Pf6KjumHNu
XGd4hD5PsELi9Mub7QJoJJuCOMGzorNCH9rAANFT96lBOppE17wUhbxNChdAMldn4yFtgoVRRDvA
Omjpz2zHglyPd0/TSSQeFk/zrhLKbnZJJ7zbBYR0dgzScb5qeqhGnVjdLwDehJ/09ETQwIr8oM2i
vmzhQl3y4OQ3Yyu19dbgBvXCckIWPEJ2uUQJKz51WN8rlOCPoq6KcyA944EhYbGh+apKNC6di4lo
Qf1Z1vRGdVvuEClkcTMm/i3KoOyICNTeevCmY9fNnINWRAOspSvPM2Ezexxp0QXOxJzAhZEobYlg
U4fNY9+mzRtxIU9Q1eFfMjA5lMqnBb6SvztO4t1Myd0jFWSJS39NmCowb+27wbhNk6BfaM0yCCGo
g2e9InSaljN0YuJ8Rp12gNM9xmXeQTRtfBeNYWcThmFdwRh3toY9Xq/WeGHZjTqrwnCXymo5Srx0
W52hCtJWcG8IJt123zOLN6pdU5fGNQBcANdWmm2Z31nHeRQV1IdAXZZLXu+cua9pEoTjs+1P1qZu
7Rvimb4lt5SjlTPf9xLDezBMSx2lhkK7yOK9TfV8adaO/l6klT9W7JvP9DyzYwcePp6G+jYlmQxx
eMVOXnVET5H1VEd0qfJYiaE7IxbK389y7FD9TQYL12WJ1QAmbqHSdCpWkGjyeK7KJ5d54s5P82t7
yVTco98IUddnQb4xC6jpnT3gwFDW3ZznCGcCiBkPtmi5es71WV1YQ7YBjF7yVlXdFUis7K5g0Cjc
/MUtbJfSqKnPfa8gV8GU2ntqC6u4SuRYnOd+RaaSJwjnIHoghmZcbQg6EUdnnS/UnC47UPYnXFl+
O+ew3VGeUkFuldt1rGg1X03lOn5nRuCgw8z7vWnP+O3lop7GzglRGaVa7n2oanGXlscKUlTkhYPY
par/lK4CYGN37bVVdKom0sc09i2tuu8h5VlvuI8aJG6sXXkgagFyoYKPGTXur6UG4m4Gi75wFz+8
ratwPaN30cZ1CEQOuKjzK2Oz2KcpYmMDNeOFNSyCAIn6o/Ac/3oGKbBvUHNfub2+C400PQQG04+x
8UfuonT3Ix26KKxqKpVUOO5rpdX6zLi0PivrJXz3u2F5LctAb6FCIAHOjca5GPDKcHiS7hQHqlzR
FTneDaNxlD44gh+YWQB5HZP5GknlELXCkVtgMdY2hXR0nLPQi3LbRO5mJ810SMEj7YalJ3RXMt5L
nOylQ6wOpZR738YlFZGoRNxuSx6CHy269sJkXLgNEKVtUF7z72eZ3ud5VQBaAT3PmHFq9FuhhLep
E1lGil8BCFry3rM9wcuu70IyPPZm6dw4IxCcLOveqnGW+5TEhkiqpj8qcAfWlHc3OvMJ+5zJ31zs
81bZHwjVgF3bukXqLb2YKItll1rMzAxCQNoJOIwnywKAafu+lnN3DZQ6PCZmGaN8PHNz8ZFba7Kv
CzQsdMIZ1fpI7Hmcr9WaZTdMcOZIqcH4Ik4SupGHPF4P5Ntl5VYh0geC2+dffkuw29DlGS2FLLwd
u5JeOhZ2hHgjWWdpM7iIHRuyekzFRlW6/riTmAn8JLTeV7sd3zI761GjeiDcubWHRN7yroNE79xn
qg3/SrO6CG6zWTKHhUS5xxwmbhmHwfSgZgB3pCo4DxOOeeI/w/EmGfxRbbMCDnjZ+OF1lwKPBw5R
3pdNPr0SO5lf11ZHAttEbzE/141tXcxrFr7QZ0cZbyVuCSadKfovVgJ6/8zpuk1p1O0XSW68QmHm
Dc96tbJb+NHLPkciJeKmqtkUifKxkojXl+SDfHKYwoF3GvCWoA2glsgdajowQyflfgapJOaGWgCr
Lxh6R5Bh7Wsv85obg7GPuakR0vxKfGMhFMdb7PagFxK/yNrJ84cmlxqJGOhcFLUk2P1yCEjCPxF0
/Xc/jgvSXeK7gATTcmZC4fXqoWzB15NZUr42ZNfFni7ZhRSww4oh2VXe6sY9K5xUJGdNJdGY+1Xn
XQZBLj/9MijTLcAb59j7g3NRdVlwOJGR78K1CliFnM9Pkj0AttaAimNsyJZ2l3OVucyEfHMgzJL0
w5e1OAVfArpHqVPOh1ml6pIYHve9yE4V5sbrmfGsag6+kZAse95yfTuLNDnUKU6DWPWts7cX3wLp
YTQW0OcJNR/RKQxQSTgm8mPEEURuZrHeSMYY010eBiu0YmaQHIG+F6dicPhnCUaPcPYD9/bDKt1q
qhwVjaQ/nzWDLC4KPBjL3lT18syIN7w029HLwjgZEDWQbJFR1GZMEyExiXL5EFytvtQYrPdWMfVh
PJSqOwYAkuFLLWmhYvSeIGB6clU2lEnNfYsaNbuBI8Bm0ITj6kXsG5zCaxPyXTLwvWtJMUXS3jbG
1dAuaJ3bCjOHtOcaylLWPxuZHT73/NvZlv5FFfvENN1a3BHO8iYb7gjQNPblWg4XYm77pz7oKJYE
ciK5QY8A6GBdA1IyIJMxNmLC6EUtU7HmyGwyRdZRaUdHDMQm/1eZexRinfYu6f6SWZMP0t8yOWYK
zFdLYtAqreSKrBlMKSLzOvXFDt8NAOAcqwr2/03emexIrmRJ9ouYIJXzsjnYbObzuCE83MM5z5OS
X1+Hld1ZXQ0U0LVs9PIlXuQLd6Mpr8oVOaI3huM8q32RFK+DqWTHZUqYCFyJKcwrpDm85lkZ38OF
L0mXWDJ/bAW7PKhv2XCYW514BEAufhGkP5QYb8yaDXQPyFQke3yCvAPpVwSzVbgmS9Sen5KrePu0
anP/kQ1DKQNtpv1RuDkVO8t4aMFS7Sep9i+y5IVjk/V5G1IyMzjCy9G3imHF7FYl7Kjd+mjNfRQ2
UopDooCDYnhIrjnVmLwTXBuQWdfuojpafTey2x8CevDJaEur+MqMKkthe/xn0P+/JQb+/8iTAZGL
nsWl/r+GypwBaE/1/64Q/usP/VMlhPFoE0/X2VSwpmB1gFT8T6yMUP9B5gRXACxeoW1J9n9phIb+
D4G0uK3WoLFYRGT/pREaGpgaG1UPuAAcX83Q/juMR3I1/1nasrmqwXjEEYzaKPCmmP+HfFNkUVau
FoAkobbdI2b29aSMfcw1jL6tiDteUBdBUpHmipda3eHGL15ts/mJ6+ITT9VJjMNXplb4tpeSKXFp
cNXUWKZrAO6eXG39QeIv8kY4BAF3xa84lfNuscE4assSONKFKtrOd3E2kDavotfZnoLYUpEe+vJB
0fT0kDiMFHMr/KXBx6Vi9xSjpK56wY8y1VjUFe1KtkQ8dfOpdrSTzKhxZCB+kenwV2QN1990Hm+V
WFZPqSZqbzDzeKRRcaKmHeNAEv3R3PmQWO2tkuZF2vk7m4WTMZXxOTZaPcBZf9QaDuzJzS+RMEdI
sc0jwle5r7KCFjfM9Id5LW5r34pjpBRn264vzpKe2VQYVwb4h3Gh32AlEoNaUGPhrtmn59ldpixF
OOljFIJqvy8VXTkZjuTkWw7ZRNMhgeNq72Yl6d5+b9c25dVtT6V5jP9LWK9Dr3pr5+Jd6kmE2g0e
DPySUtef4ljetnWia9SPqruE7diA55Bht3bHVEqqLfUjRNfLpOqMkONlpulYtthWSwiMZUbrUsaL
O8cpW7X2i9uXTBWR/srOvqb5Wy1YvmrgELoXIcXOpGqV1bmoroth8L4gxqv0HcxYlBA5x995J/3E
Xvds4e0Az6M4Jm3jBFm/HqskeoIezcgBoxHsn+7HlIlUvU7mE6RvlmQhCWcafinHQOM70hxxEFV7
aE3rmhbOLs2zfWW3NQ1zeRrEOQCdNj7jF9V9JaOHR+kAB/JpvGsaVw8opgOFtq0PpGUnevsvLUg9
Qgv+hSmH8tjqpABTm9aa8Zv6mUvmEgDSegBhubDhdeV7owWmXGsF1x7QhbQzH7IW+xH95l/UTnxi
2d8vDqL7MlaXtShflT6/58i/Y9Ma5P30HJUEjEhV5rIKNQwam88rxO7ALEfZcJo1MpgN509blHvp
5NzjaLjyVQKSfsZF0MvG+jTb6iHShkc5iSOrt4tey6OlYC2fFk2BBsysgI5INYVivrKQutFT2gbO
aD1qDrYvaqkvFJTGIa+RAw2hZAfVKlyAenIZwXZlAk0tmbApZC+59MVPTZVzd6tDe4ne5mWN+VUM
f9qU1O+afJODfcVt1Z50uGx0en/DFPrqgIvEgoyDSmuFIs1nbEPF92ilT2YXHaUN5dpcLnqZevnS
HkRMAmlZ2mA2031Gn15XNXs7lw8uPnEqMd0LKZmXpM0euJfAFdefWhE/NJrymFY8LW6HVQWWt2tV
zyLTNS/KtZ3DZcxSKaknRPGm00s/Jjo3v+hrpfPPhzT50Dk1Ea7hOtCYvGbU0WDL8E0FomaGp6Vy
zUPU1D/2UBwz50fgnfPUvgYsrZz6KGdG5woXdMTqdk7FIUF6xjcHQiNcdSofw+C3Y3fTkbVruWvk
K9axM1TZoAd26pu0VHuiEs/8A1GRkUALgcl5FR88opFf5OJG/qMMsxZhjCH90ioKd91xR5lucddm
WnW0AHZb9fjcrj3pzvJuoozV75ic81prEbOHMoigIexpOYu9tUleHGUOLJLNbe6+pRk976K+YsDi
FjClB8p58sC1Xt3qJXFeSi7ZPkv8XaMlS6DM+sNmYKJzc7qqjG2lFK9511FOHQW9s3zXS+cPNMfS
+NxStdO72YFohQi1wvKHGDFRpjc1kx0PPbV3NFmccchcS6rq6pG5Weer60HFDdi4v5h2dW+z2MCK
jyIXCdw9C1cqRB/9SP3PR2qbjwb+sEqUBwjI90SQ36j1HBH5zM6P4s5FkuFYK41bsuiZ36zTT18T
a9GhyHp6nT2MciJaEKPQ9GhjXee8dHP1gKGu479UMw+b5decpETKyu6hbtVduZJFFCZHLkVUb/PI
P/VGTA9wVaeHQXH/zKT7vVHqp1mt7jkK8OIq85uVa+vTJAH6GtUf6sIvXJ++F0Pc45B55zg/dpF6
LCZ2NMWI7VMbX9VuPIiRavdo7I52XfFtTvl1Z4vYFQ13Vt4dM/IQTWlMpzSqLvJktekfxSLkaCXI
WytOxKYYrotwvotJkl+nXCZ0O/21skobr3ExhBFtwnI2eDMVna/F7i9Ds7VbBCNo1RIJlNjHwsy2
pkvdxp9yVt+drDhB5th3tDghZQoC4q79vcrpXI/NXaojUxMjb3Z4iBvP5WSgQqp6q7Ss3aSt+1Rf
XktV+TtpiaBUfTgai/Y4LBb8RcumTdXmlpVfjXq4L2mwrVdeqqtmI3ZNN7Ar/kC0IBh6eUb9SumZ
tQ81Wbrtdd6HpXQPg22FyYh7EaGq8TJd/NiZuOfjfOHg6i553hxymk99Snoa5ITx0Z6bzSdCVb3K
poiSL8hVo/wrY+2JHunaBzZwpiL5xqsjJ6JBHSnyfthlmY/9yPKoSdqRMXvA5Y8rrcfMb9T5PZbH
E1C3h7TG9z6uo0bAsii81cAwm87xnx7Cuje5dKoZ+XcvnFPiRhTbEaK8MtHgkHQ1PkPXfpvxVfrD
imDYzktYJ13qNWn9mDblu0Z1My/34jBN+PYUN29w3KHHadOt3MaugQVKQVFa3f8qrn6o0YSJiei/
1POEClDkyUnWY9lw2yHYvscxOwV6rEEgEKN2TZsPi5Ybrhl+arXBkk/HwVRvhPH2yTC3kCUwx5Pz
5Hjod3NJGG8BTke452hS9uhr+fqZWs6fBRYBLYmg40cTT5+d7d1m/agjPidLA/tlgSFt5oyPhAWL
MJKzvshzkvGOELg0dFJiyIgldzdSvdnS8zhX+gXZ1fANpUHIGaEGEIie9hUtm2yvzC9dXwuyOvOV
Szi925Y5Edzu9xTK9b4xIb7T9fhiOuVxQQdsJ9DanZte25gOMNK1g8/19ECqad6hphpBZubPSqpe
hBllew6yMSRIRtuwTNswRq/xST1MGPUxQXZUWZOi6jlsTeNCMx/9XwSaIaKdFu7XfhLFb7Nsx926
oBzo5iBIuNMZVQ5qzCqj4FyMZ27eSUsgApFqyKCDV+AqbPGlsUHxOt4Fu34Zbpxz50mfLhtYhCMx
vdpO9WXTO4QCSUv77PSKn0KnIrgXjGocbdRkZVeSofLyTJohLRp31qIbYWE6L4NYIHGkH/O6XEWZ
XtAjvuzRHjxWSvxtzHzCZtySUYCcFiwbDRWJjVEgIriuVnYWarH9t9FH8i/EpAg+LnQWbh7d7DAa
7ZUgFdCPab5ThJ4FXKMfBsnBrFXqbe42aIY+nB1JsdSoKE90+O4BgJ9LoZ9iJAgvGvWfxja0sy3n
p7VxXnpQs53i/M7QRlAqTMrDmt1QR7vEavJgNct6p7k6Xy3FDouSV7ju1DqdE7lEXrNpoMBBy2tp
/liG2B8NO2IPPF+WTo08DtPOI8gTpKwxjlkRPc70DDIkZz1HZvaVS3YRWj9gtafWnVapG2kC1+/Z
FJHg79n9xNUhV0FY5+34wNNH9jUSP0Nbv0RRdURkDLJSD5tJH4A4rs+O40SsytrnChZAmC/6uRek
GG0Q9ooOrLeTy7OIugv0uGcq4u4oxX7siYXzDJd8rPMzvhRi35r5p3en66BmM4QFedKz4rBA/WHH
c4w3pvk0ZExcthkuGQOVUY/3U2FTYVgipNYt1d8Mw6Tp8D1n7l1sDth0i+k8V3Xui5UHcumLgFZJ
/IgFFbN5Hh0gld+Lxj0OffyLJD3u8TqFBW8Vykrokehr8wSJ7S134JIUcfk5QsIyO/eoGJVzIXpR
7uk9HU95Yt0MeBUhvz1SGusuzrMrm78DY1eoN8l7jaH/OKjNeKSnZTgYjj3tLEVFOmlcbMFqYh4T
k+PahcR+WMaBaZxj9bQkgxoOUTGf9K46raYEZWycFx2+Q5u6X9PI4NoXyICLi+XbNk/NSICOhjtl
lwIiYEyhUMRMCyqDXR7VfsAYoFMQ5wCrD9R5eYcfILgam/esyghe9VmIO5BbaN6/EQZga52+Om11
TiNHDyOaSMLGyr/0hm+jUdswDud4Jzt35k91jIETDTl61WGVsBqCNCWSalfcT9QS+mmCcKvNbfrQ
JdkfTSTr2RjNU2lSyTq1HIlSV+g6iTsit2zcI4vrqB2rNzoF75PE/BrMTvdSO7sNQFvwpNe7rROO
ulmvm80H22bJvDo3gynWo9pvrxo8FkrLToWQn0adc1TGVONs/J/MdCum5+XTmnS/LNMXvq7feFbu
knS7X4DNYCrvftwmbSgHSJ6s6nvRizcSkuWu08udwWzNDbbFgLJ1gg5Uoe3yfNU+E62ufFBHSWhp
YuFBVHR/yZviIlztS0saZjiNPwXnQUV3SZ6GlQBwN9AluhbgHvJCDWgG5QLhhq1G1U1psHSzLouj
vGfJQ8kgiCGTLjoNmklaPa/D1neasB3pbHLsG2eMWHA6/Tg1ERG68CZGEP2Ihe6+IXZGkzoCfGwc
kil/tPQ7t8qozN1SHcLuAhD5x6ZZTkbdniyVPYrimDvgJGtAJ+7ZVZWZ//uOdDLNMigEHIqjtYSW
IlLe6MbDoL7LuY2OojF21bZsKvWjVY2DZzjtm5zM1I/a9bW1gQHoyzXi9MZnyi5Z73aRrd+JkjW4
a+/dqjzKen6ocmgjYkipDqrPgOGvqglOnhGMSNkLTIpnqmKf3Lx+JcZEkD3ZtqQ9/aFGmCTLMzIC
HYBuf283qcZkIpiCECLDQnxE9aB5I4YKLrvje5bdyr596UqT3AEtQAdhLT/dapzanqupwQQWzds1
HnpT3oyjp0Je8iOiAL5JoAr4U8rFuDpNbjZ7a++yWeF77OlRehrEDEvlWxdvMwcisJ6HdAL+Ter6
/Vxa7rVuoHZP2kmVBZfrKbpLuqk4mk50ImPNebboPrvSv73dXnCD0ehZ7pWG27RqthebzmjDVrA/
pe9rCYvq3my+gLn7csirgODEbmiYSdRM9Ud6fzCORawpb/BSWFpF9aMcx5UgRVkioydPi24rZ3Ue
h4CQTb5rp4lZ31Zvi20817nzom91BiX/ApSaTjvkQJzo0iz0+sckaAucaoUhYWOfGef92DUH1dJu
Te/SNzAdrK5/TpOa0only8wgH7W2fczlb1aw/EZJKCuV2soRXC6EsbFWfjT+Rm8GmTeMhe8Vi5PD
OOQ/dcRP4UzLdMPXAzzMsHzCqDM5aRIhAwmXsHDVZPPDaASDyiBeEtS6jAilxSZ+rkdlr6Hz6ZKl
W13zRXGpfPilgYKyoIFBxxBDtBewja+T6Sgns7ezM9sYLZQaMsAs8jwwIkpo+9F8+ncx9b+lPP9f
2lCbv9XT0P39O+BD/X/BfIoO/F/Lyv9j7Nlb/mfnKX/gn5KyZv8DYrNNdkmDsmpZeEv/qSi7/8AV
DAFrgwNuHD0VLfd/FRC4iM0WuR0Vp94mKCMD/0/XqWH9Q8dpvlmLdZs8GZTkf6+A/A/2NTVL/6X/
GtPfZlH8D9cb9kWdNAjWRRxnLIGA+v1n1xvxooE6VlrnVXeKTj3fRpesi5ztd4AONqax9uR2+AYY
jBv1kEpjCA35aWN7Z9OKbECBTfLsmstI/FVJ8hc2jaHSwjeLtyjQ8yISlkCJuY90OM4lr0faNixy
PTRjFULu2FH2DLwBncnHSZvCjvnaIrHvaVilnXg6shv2RP5OpKO+6O4fVJwTl2YPJTL3ANTwMFOy
Usf5Rixi+m9O0gLwJoS4VhUnW+88tK7qV8abgolrcBeKWW1cr6hNFKTcJfPcB9HKvjBiZJsl62Wb
8by70urudTRflzmtd8XyIbWZYGqX71tG/VYhjVWVgFai92lRDoLAsCe5gqRmhI/isyaymswnrfkc
BoAqqfNu5aFBBmbUP7BkNw0KqnybSHFyfRP6wXZxq/Rc13urP3Wj+rIJipCtXsYcjS5ZGy9385d6
PYnFCYBRuTsnHy4FcjIx3dpXdHl2c+VgT6RSNHdH6jw+zYLGGzdLDsb8qMvoNCeVfLVbHSzPs+3e
2W3Hz2k6YKQ07mnyjoWlvnFYxj2Sr7dmdvJA/euuS9SDotv7VpQXVX4mjKIPBQ7r17px2mdNSUeE
pvp14EZCA8pn6dahOjtvGq9n6IX0DDWnIa+9GsJPQvf2doKv8Vwwuwy0GscMP1FXH4pahLb7Z3WU
a96vZ3hrXN1kE/brfNpaqAOG8CO9PN7ktOlrN/b0CXOTJqbGrTpLHsmuPoGDa/+s7Tj/dZo3GmgQ
s5YvujUC3E73uAHuO96cRfugQUPBN+lBPw5c0twBTe20SzV0Mnl2uV6wWOKSMp65QvSvcqxeliLv
ATdV5SGtl2zXZpSsDyqi+lhre6lrPpBBogUwuypEMSecuaOvxYOwGnK5CstJujy2Mrkkc28Ifdvs
FvQjSl5mPnDKv9Y1v1I4AHl+MgrhYTcjmoroVZfHCAnAiq+NddzgR3oJtC4xDhLaK6XMpIHLF4em
HtP+yeKSl8E5p5+OcCTpwyZwzLMpxh3FG2dBBst1+2eRuE9p8b2igS7Zi2jO/KtXS8/HUEwQQ6bP
tfzj9g8WJh0uD4Gs96PbBAlJ8zg/sxbzWNnz99eW86wMf7SITiHZ0hSUPGyF8RFyPHggUCV9x4dc
QRLoUarSl3ZR7zvq++CIIW8bu5XuXo1k5uJqXiIxY9jwMariAuzCa93mubVQjHE4yeJoR5MISlM7
gMew/Bh3BF3VLSLfRNCx0SUlV8qvTO30bDrZPTYl4DvjL9r7Z9khqDE4vtfxau+TBJzJpN9cAfFh
RFEP8MEs39raxu9rgxw0F2yQi4hAN7kxmhp17TlBdzlRGdXflas77pQGt6UKPeDI9TjxM4WwbeV2
94Kgf6fXj7kzX3Ma2rMiq37zdTFfC3uemc9YlrciejYRqSryyHxgTdo/5nG6M/vkFKv9YUqU65ir
Qbft2+3+k5YRmtVKcCOm+KMV3YFs/blblKdocHCNZR8bfTeDJRRK0Dc7Lkijr5D5D5FzZngiBkF2
jBjtFygtUsx0zdeTuENgmtsymDNLvo8G7JSVK/o4vTn6wK7MipOfOZolpegaTri1W1wqZ/MlVDEL
ovyi83vlqn7OY25fNKh5flIxmoMmH0I7V919X/GYtg4mi7wHDN23W1PiEhDQJoodATH39Pa9FM5z
onXqHrJlz3tiVb+5LulcFAtcIWvLEG7aoDfeMM+9U0JN51X03pUnhVD4Y5v+NFx546hgN4RLYeFL
BseCLwcRnsoKFPsuVU9bEffo7gf9u0bsjvlqcPHR2/NCSU4ZT59WRnoYMOChiPVT3oOE5THEyA9z
6ouGKvoaq1BPkVCo3s5nIBRbUZg0rgWipozYqNhasle5a3KeCVv5YHHB7AYJDu0r35srzKuC3Z+3
OPOjRtwhm7uLcNYLct4jl+InGgaxX6tFXdAe4dyY6j8xfcxeMsqLw483dYgk3VMqLqQY6biEK3kS
KpFr58Ex4o8yZXGG+ypKnWDsL4bx1HK+bh6wRI0/jawPRI5fY8j3MV410M13rkWMvz7iVO7j92ho
P5WeLzWGQvCsJjWBI8bqiSoet2R1zOUpV+JbOw0sMJWrKQuEfDZW7Qu0lHf4KFhY6+WMHwk6YKwv
YaWyHXYiKvcaqwAqN2y4V26CxsZ2mToYrANO/R5ChTLnD4L/9tFYEYHLOF4PDduL0r5V8by3E9en
8PpWIOLVE5/y4v4YJCtYIwGZ6cB0wCHyExia47S5P9vjKBIvBpHHEwsAt56mo4tgsxXNLhg3849a
qTHHV3+MojnLzs69uYyCMgPWxxNMyfKuHurpaay0XZKzNZK5FYjY+Bks923QaOWc4wGQkcs3qIdC
spYgzhahKedIMSKvglfH5O34cIB5lXxIi+TCIlc9LPvMM+biXQNFBHoHwZRr6bZoWFEU+WHU6bkF
3oOBdEDBTnes/FHxyaDr5bOiRQ9cqrVdOzS7pI2oR08p5CNWm7LLjN9x1+5gm+9y8GGwWM+NJXeR
3I+sT1D4/cwaXweLTVZJCDFpWrLgKWKwKphM1jrMHe1c19XdmB0hLXMtmYW6b21+O0AbrCo/VfZ0
IKu/9cyd02rPdFCPesqKfCKJ3kc7+l33a+kGlkzvahzB47Ys0GmrcO0AKM6DVrY4ocuHRRnvhCUf
lQToB/CSD7R0difWU94OH6r6W5Yk8OpfDUPC3J+1+CtmSY9X6rgBjiScGLst9iBtOBG4MDLWVdek
uU7OZyRO6vS67c+iyoA/Hs7NyVxw1UPaV5dDnh1ciFVQ2PwlodfRfdVZ2jnzV1866FxyJ/Jbyh+c
gE/wcfLZGSCnTMqgTB8A1GHWkLaQxbJtwBvUSrx1hRkIbu+17tCCR8GjIxdsQCiBjNpngkw+zDZP
VcanbHasMO2AWEbZL6n/IMG9C5ziktZO7bFfvGU4vQ37LIuFQGqp3mj6C9LR+O7wI7oS7z1I34OG
HqxSb6hGzaEpiBmLBsY1Kglf4Qcr36iK8k/VtBgYRuClk+IjNp5Eah2LuPBqdZU706pfAIqGg9M+
av1VYJpYE/EAN8NWUWI1Vim1euoTcdLX6t7VBKypEmh1R9JAt8fXNmYnYrF/SiOokl0UVua8w/v2
aky4ERidbuAXMSD0EQbSnINTB4tEsj+Bqj+V0vJoFfQ30WWjh2VO7ewGmo/K/qSb17GUKoeO/mtF
60s98yNo0PjIBNmPLl0cB4tCL4Kt4r6mdAwkzoPZdH8sRwWYDdgCXRkBJVMeN8iDXIZw1ZQ70Wl3
w5IfZ+7w7I4jk4tDSSPwqVBn7gHS783saVxfgLF5EKN8gVNWz90gWYWO+cW5qkV/0rrudTDowHaX
NzOZX3NbXGGFnXlP+DOW66xWzy1kJixlV1HXB6FAOtDW8SxZs/nkNdgAIprD2yp3FYbuJMkEB7GA
9JAlZwhoLOdHygutBbEPLYx1MH6Kg6vkARedZ7C0uLpLVs4cKtlaXaZKOEE/sJiypuHFKYGTZaOa
hHO27rFlL55KILfJhq8ePQmis/rN6Np9WBQOYFbQ1Ftc4lCd0qnar+z5ECC7pYIcDT2ZxICxMZjR
9BSlPdsbDDoW4BEbTT/gfzKPBQTqdIieiE3E94VUKn/qu+YFMwonLqVWs32nIBbeyZXFmqU15Ism
6kVds/Gw4BrM0vsIGMyGqofe6+5suOE+Rx9m20p5k04d3SuCq96kC69YB7lbEPbWTm8O9mg+S0W5
OTQ78sBv2ZemprSzUwD84IqaWMWvh9rh2ldPY+jYifKWOFwHssqOPhXLvcfNgsXAZGLXRH63ZPa6
E3PeHwv6nMnwIJ3j4Qqbuj7lbvRodzrsibq5JWnd4Aqs7rspIrlS/aSwZIqOTZBlNCSK0lzxs7L6
AoCZ3adZ3CPurP3BwfGK3qyx0mR0a9lw+bOdKXunVvrLYBu4C3qIB/A8/DYd3Ys18CLrWLQ7UkWa
mYxnoRRJoMPDwdGtHkyYBbYUXxNLdEITY3tI8WywnJldJDmr9OyJlTnzz77ROg6/JvMXDKgeREmH
D2nXVJhzrPVuaPNjancPverelYx/SRrBVpp+bLKls7Hiouoo2mm1X4t4U7VadxsF1ty+LAJ7hyiZ
HgdN4fZXQ/Fd5yoBGbX2+9rgjjsMfGwR7Eq/MUk+LJ0ufA07GXei/rPpgH912qPeCFCCNpvpNhz0
6k7yZJ9zcMOG89GxJ5hd+7dKM+xF+d8O1TvF7UH49iDKb8d9jWftVdf6p64wnk1ZJnCekm+6YL/M
rv+sy/7DVsbHVOenVwxxV+JVxillfTUxXwU1ZXuQMDLL4diLJsBPAvfop+QSf06sOg2cCDYmuqCF
j9i0vIWVfs1SB14zt+lxfetUM97VSsrUDoIsgzOqKAp9sOuDaGRy0IvPRqP8M1ZBuqRQnGoAh2BQ
i4172V/Xok9udkYTK2Ehwj/1bo1pVFLV155XSF+Uz2Cn/TId/yQIeJvgSP4ltWTgDBmm5eFUx/Fb
USVPRGZukdnfGpEHZsEw1aw/UzpijABfA7Mz8to8CVpgxp60GNqWOVwclbbFbM+t/BHM/W7IWXkt
9vJF/+QJJv10YYX1mzLmaHF2LtrpvlKnH7DbNJLDI8SUQEfzWr07q72j4nEj8WPEaCvMR857R8bH
09kReVXjZqjssW+LgA77zzQb7tmHHMyVqM32IhFWGxZ4EUIskVxWY5yEEBAN+rvA9DhULJLQ2kRa
Ty3GF1PAKEpKXFzS3k2YXHKNNizwWna6qcYNhzYnVW4tBwIR+BXQh4Cdv4HLnYnrIG9oPddsdrD4
FRJ2nRmWJiOtD6XTn8aUN+HQHEHobSs/3MTumOOMd4tLzIi6TJF2rzf6bXBK3AvKK0n5ya8VMHet
mbFKSBhbD3HfjBcYgRCdWnkkTkOlS4Jt+I2JaITVK74N3nWDsuIiZvRzkn7TwGPzNi2zBELVSO2Y
6Et6m+1tOFH0xEJfbxz5wLqpiDFSWfND1kMCQ8140tuGnQ4GtfehEae5yRGlXFYkA6xyn4Xnn9Yy
Q1f+ZBJmRzk8J6m8waT8W8ND4sSc21usN0rjY8dbXmLQVTmCVInQhDecEWNcVOwpPE8xMKi2PmRK
rz62UXXmr41lQe2fKuotvJUvSTgQDWCPJe+meginqvfNid+gbjV3BZ+8QppqZkuZqOkuL616rw5O
FcA1sQJj2H7nLPudufUprwqTInmNzDqE1LNx+03Q9Yg5t2mtVZZozA7Z8t4UzpGaTxYuRk89Luir
k9XXj92Yp5dxkeB3sITPjiZYUcrTqvNSzqUtKW7O8ue2a7alz6R62owhUdkKEQKkIC8t5XdZ96Gp
NcN9Ni47e1MpKtvgJnKY8TdG07QDPhzv1CjO2zAl3eUPUwzPLovzN0cg7EEA2s7rj3FhAxvjO8c7
hsfGTKEBFsNyw9QkXyiOWL6UQo1/8wqxc7y1pYKFM2ZpMqT7uNEjb8xNSo0SLluIIifs/16uWKep
eDVh46V15BPWJDqGLD/aia8O8pCTPN9PpCmk8aunaB853oHSTB9kTWAuW4k2xFzI3Ha9Yqx5U3T1
WCrd48yX2ANf+Nizi/HiyPwdEgCTzCgw48JIvSTZWdHUYEv2GWa/17ri2dG/QS771EJDuh8fYesv
QdnqV3ucf8Tc8hZt6+PUEQWxy+Ig1ugx2zwEQturEmlqmfhfp4FHv9h+L0mRPnalei1tV+7UeDJw
DevpWxF99Jm8CAIh5WNrVThfuiOQrvgOYcoyWWnmxb7BCIEHtNU+137p2eKbVIeoWdC0BaZAeU2j
P43+tIxgwCfzlnb6+9KEnfkukOWQ9ORaguDPbilB8ZW3kjIkSqBApjaw4jKKrO9oHicbV6amoYBA
WjnZNW8/4MGB1NqnKVK4v6Xmh6LiE6lyi0o0BnRUeixNDvYek42s9bkQS+C97YZWx9JQGzBtzVl7
zsznnpCPyVkGqDkY0RKqOD0XNb2yFmIPnFuvpzYzVuF4MuyJckZFEMYx5tazuCyv52nxKLZ5k1HW
seByCOgYQGR52TRYYb1q+OiVux5RemGL1IjQ4sWzmJs7A+hqzyLbXjmO1gjHnBrL+b0ytF/Fjn+3
b5U1NThDWiJ36vtQcAATO3tssJkaenGiRKWrcB3Zp942j1aiQv6lAWLaT+5bzrMjI/VhLOvPnKYj
rNxRKJri6A4cx/PwVG9HhfJMjCqoV9MnrO1lcmApaOxboGvd7O4r+U3r+GfvJsEavVuIEvgx58X5
m3HDURA/87EMSlxN1qLuLRsXghx2CaVTIy1DlFP8FeVX4bzDKvai5Icj+0wzSqiRhbPyjz7Fc3pS
y3TPRj9UjTVAU7hBld4RQT2nmoafQdkBwUNSq/pzGf828DpzrbwSdaOmWN07o+v9G3tnklw5kmXZ
raTkHC6AotVBTn7f8rOn0SYQoxmJHlAoeuwo11EbqwOPqBB3l6wQiRpW5jTCzYz8DVTfffeeG04T
GfMltQmStsbwaJl4rFUa7Iz4zfeyHUMuL6ATnUT8PRb2scyLo9Hf5xYKMl07B104B0C/IBW9e7d8
CuwfeWdTbhBTdyEei5yBXjvGvhM9u2Sd3ZokO4fMbLAk7a3lAUC29aacUahro3vw5uGjcKJfgLyj
1dio+zwQm7SOHtw+OM088cDPHQk5spgo4vKkTfGGDXTl1W91f1eyBQmHV4tSRRV9jewSaoLk4q0c
bkPrgsZ+raaRFxfvFZD9+9nozNPglEdjfMx6VhFj4+29saWWPiAB2F9MDQKzikhvf0vm9pgoepXE
93yYVmnvP/aNs08BBXljTIHIOQIQlwSHUuGiaqX/QmPBwA9ZXrB975M6P1cUK8queraSGL3JONQp
C38cZwXJKD98StLwLGwPOoRBV/S0S13iVxntRGLJ6AZED+/rmDWtQVtn8Tg4zyVL4ECI4uol26j9
3onThNjbYkDHT64xxwxgfc0TOx5LX5ijMC4V6jqbvHSIk/EpC45NMh+N6FRyO8bGjj09SLY03eTz
LfdoKTK/Gxzh6UVVwCj8hWS7jsdnYJbXIdniS+EAwbLEsgzzW5JFm6CuiV1nu2UsdGD3JvOv0B43
Mh0faD5e1eNb4Ew4HhrKLJor+nI1LLLzfGe5jJCDvTPL6B6Qxja37H1qH2InudP11c3YYFWYplKH
axLKWhL0G8IiR9bHN6jcEts3bS+hX27NGnfF2c2vHpdP41C1SEU7O7FWlfocy1e7eYMEmAjOP+U/
1gX/qVVhZkAOESTJe29nzFm8KoxXbaXblqjWuscEXi9YgXk/KXyLg1oHsAErfacFn9toX8vh3U4f
qN+aqCtCXsFkpy5luSe0sEYebvFRgLamAXbnyHnjjNaHNQdPsV9G2ATuJdcHFhWsP4LFTO2fDWFQ
S1oUrAAdLAY59QQx1stpGqhKmLtDxvjF9WmbVfMRnNqKTQFtGCn9UET96oqURWH628AO/cPEQoO4
TAjjBHuOYy8dK0Bmw9wCJIrp0JkaxrP8oiwk27y7NHNbHTDL3to4/AHE7ruNm3huuzdq0eq3tM/L
E9YiLoVWpq4wJN+z8dtszvBzm+YnkeyLLhaoGekIr1snBE2DeNOawa4wblnYrhaJXE7TXvsGj2Oa
PKZbaPJLT9/N/DFppsVFue3qKnmBeYc907lMdVjscI2PgoKkia3tIvo+Z6wiMJa72yJNoM6yWFP8
l9MPMoCFfJ2s1zq9s0VIVoGuVxxEFZ9S/D8wTshz9vdW83OwjWNS6aMIfsg2eUzRYUVyT/kXexm9
9edpj/Vsu1gPsuoY58ep28bhNzGcS/cJnfuObg9u4MArhYuDwjWRoZq6fZrzxdzW2tQyDZtcvge9
uijPBjnCng045cqHToxBFD/ffDUn+1cZfTjIx5sOpVIKQkhwiCnK9cs7FAPsWgkmlczpycDwQzYm
Ib7BPRQgkW9lqLN3YGXeLpswFHPwbFM2JcAI9gGahDTembT5UvnsgZrunSqtNX1aOzu3H6IiVivT
Sz5DakuaXFwl/R2nhLhHS1NFjaMHaa48RIGhqOfh8wz2hCPBQFyc/AMUZslqOWPHq42PypDwPNjk
GqZzl2cyOAdJ2z/3s/PDM/mel3J8tNCHRqm/urY+TmmI7SWLWhZfaP442sAaU7lmjOODlKmJSczw
Ds3cBSdK5O7om1vX7o+JVftKwkFHLEJkiXqvOPpyujadXW8tHzh1GUZgeoO4fjAoLZk75g+CqS9S
RPYaLVLhd1U4hIgOHdLCsh8KaxdKmkn85DbEFK1NxjBg67J/yHhOEFKxstosQG41T6VV0E7DoQJZ
yLPLTMI3RkPJR0jO59SK2j3cAwNWSGe5W2+Ksh1UZ7XBnn9Q/vgWjbwb9eCMW0e/DUNwMHDCSdvd
ZaCjEBDFa2TODGGgTfKB4Mp88/r6yI54F2Hehk59VMK8tNK882O4GNjyVpWg1SGdaYbqZHwZM21u
8tkw9yTM23v6HM5WRXUHsd+Ico7MzXem8ico/nRxvYlOUWMo0En2TeOIeGOK1O8YlGxCPK4XPSdZ
p4AzNTHyZRbz725A4OwHL982ym5P1Fp4W/Y49rlz+J0a9g6otC1Q93UYJO4uJJOyb8zy0bVF+VhZ
rEglaI6bikS9t8u0Xbo9xIvfqGs24D9l2KzWBAMo1lBMNz0YkE1RIVbMsdk+UTBl0/RWW/dDbsZ4
feCzH3BUs63uRrK4K08k00Pd12zJwZVZOyWYjk3IoyvI1k9ZqH52lLBk8HmELUE3V/b7UPj1F8kF
ixC9RYR/QGvKs1p/zQksYBnN3SffwZ7jxO5uc6X9rZ0RFIORzzpYGVhU+XN4GaaewWo2+CvYxzjk
zS1Jdi1AsAD9uCLWK+5JELz2EpGM+NYhxbyx1MXY7yzdWU1Xqrt1YqaGy4Qi0ZRLvbgy851L89Y3
6ga56ubt8D0IxGdc1k57KL3BvdTNYP8AwFmdIxwPn9xjh8WiyeXetJZ6LuMgw7YoaWGr0dq8uOP2
MZeHwXTKi2cgO1Uh6XRCEAkTx6ms9WfbW+rmypjZkYUkpy5QCsUBhdpj9A63u8E8xga3M7Mhomjl
k/utL5eyKqtp5JeZjACIHdPo9yLXO4SPwd0maTVtYmaavYoNlN8wrokzRmy0mIQJX39qx8+eOnjS
j305NqxQ5mqTDPS8hGWxM4s5/5RplehNg1TEMrZXNmdyUqYPTYf3CxZTsyZHSpYGHvrK7oOM60Eh
1tSREFGi5+tGqYV4bxlt6Flzi6sY5novtEtuiRGCe47iXlVxwIgN4XkL4hAAAiTwkA1oTmsW32ur
uqSpRCAc4mCv6jHZOkGped80K5UwU2DMzGtG7pNd4ugEv5TbF1t22qbGAZoJwC+l/AB6YtHsgvu7
V9q9hr5r7kxuCSc0aq5SnKe3pjfGN78f6abRwrun1qrZeXlfIlcq1ztrgCV3QWb7mx7z4Aljk1rZ
EhT2aqzJPfD872GMR67eJ4bB5BLmJlFLXZon3QScnyKyHi3IJTQE2n61DSULXWawCaiKUaHNUcO5
iuy2uWIKgUdQVVN03yEBbxk1+/vMG/n92sBgL235w052tEe5FvtgUhVk47yEaQ6pfQ8bwY3WhjLf
4E/PoOGKZDxQlxh877M26jEjF7QdcooZjyLD+OP7xi8zLEaEBorTCo0xvChZO7k2FV4JdqoSkSKU
dzJCN9HQhTZt6ge8LYl7tBr3HuR6walZ0iUYKsJqcKWIiihso29OHtr3SDyk7hpP5dadl2UdNZJh
WDAlKGudYSPZGkaQWnxnRXVB3UABT91+4zvukjszNtQzBQ8+OLv9GA7p2dRpv60GTEORTygoqHT7
GALweVBMGbXwi7uU6yS2jyH8SpSehlVYR8FVVcn9KNW0j8kuW6U2d51PoyEYaHRiJQQQDBV9GzLf
OVFk9DZUZX2DETHeiyV12afCBr9sCV7rMDwgI7XnOgutb8ujcOdKJimhyullMHveBD4Tj1Em3P2k
Can0Y8KnyNHm0QGd9QyTHd2FVjBuhdhoEhSKB1OL7gGtCoJ2r6dkWAVmL70N7VBYkVPDcWk3bYsX
MrG7MBiW3odiOIfZ1J6Coan5RkTGZgys4BNKPnsamFG7SrH35TvEWqVm5lmROqKwDFT/FUnuo+rY
mTeB2su5Z5fcZggy+ThDOaP9slylDZf8NiucY6wz8wDqm4/wYO8nIG4Yc4MjCVk0/8Cv15VJIw7T
9oMqne7K2tLZWaAgrvbUTFujzfmOpboEgSK9xzEsvasIBuBNvTseiqrOXoMqRXNSknAeRoWxu7PZ
k9SrMIHTRSVYdj+2Y7KLFz22FfEjDDb7NvHedtS/GPbWiIR/yOPxNaGH8AHuZHfpiW68VcZkorll
3yykBrAyDb1J41gddFXsZO8Q4QHJsAm5Nb5It/smhRls1bDIo9WUd6/BYMc++d7IG1e11yIozX6r
DrqGQQEJV9B2hSEeehAJ94WPpPOJnQv4SmJWPG9818KYVSAEsUs+42q375ra02tah76j9SDRVMP4
EYa2SeJ0xH0xQHkYPYFFVmlwKS27dFhpE8UAcLuw5xtmyL64qDBmlD4FrkMODEnELYcGF5EyaxQJ
4v5YoOflq9ZiiJnD7yLKoKqZdN84PHHGEMKNzH5YJW9dKLAW2IV0TXq5FgdGPQ4Koxeuk7Yuws8y
soLLhPBX466hjWGps0/JesjKX5vmYJ74gGYHnOD+R5FJzJmsJW/YOIhdKe3vc/g/7HksYdyZIub3
rrJDCBUWHSYavaM54OBG2I0YoKc2vPFpYzpPmprw4Bgmj/TdoXzJoKdCUYmEqDhaEP9s8EbVZHOo
8dZNqyDpeVsi2On9pmlE7JFmKMabyLoW4Qgf251v5tY9gU3M0VRkYPnEqI3Tu0nfFDMCrq86ERtl
RePXUNTJjaiot668HnU6i8cG7UKOJ/yv7HRi/r6E+/HcW5cgUPV95kxwkUaflw4iFONRbtS/praa
v7I8r05yNqeMuIXBrsDulx3sGH3Hg+HeDJ7kENGs/CT6Pqmwx7jxg0EkejtHVnseKJLYDHFrgdDp
m/c2mmnxkeD1LDtXj7KrkytKVrUtBuoS43h8J0NDhWhTGWiGLTYP+Irj/JWDK7kC+ut3VT7LYkVF
RMLA5+NgN/H+zdTUbqcJ4UJSL4wxIp7mjSbrnGyKIdC3MZIH6GaAfjiSjl5QWifhc8JnlBRc6wYQ
V0IX2G2sMPToxH8M2VDuRnBV7xRC1B6e17k9d0ZXbYzRI5MVz9/rcFTPxGUwaKXErHJ/bF/Nhg8V
kBRTI9O1/hlWLBbF4YGOaUTDBjuCOcEqq1N735YQ30YzZENNV5580V6nDpWXD/u+sOqtUXXNg20s
BwModE4hv+BJ2s4zbraA2gy46cHdTJppw3fGuMS25XzoiBcztkXE+RnVLNpLxLyA5dAqBOr2MKeU
qtg9qXAsPl5arkefR0RGVeQbD5OPjr3ikcUwpC0Ehu0wGBMFzGN6DaeU7whNoXwXBncefnhykg9B
dM1Dlh/xWbr3YREXJ9LHza96JLdch5c6g+eCMuB7LVcAHc4731pO89k41xFqpdOVrFzObo/vULcr
OCGYaouzU9JU22rpMk6G88iXPrAjgmoGagMXFPcnWwnnnZMjJCnR5QnrEt/9KWsjfO2KMj7kyBns
z1nSj6tcmwYX+9Tb+MoC+57nJbFlp4b5FMT7wtKHKEteqfRV3TqYregenltA1KELS/Q9PbA+puuJ
yukcpSZCi0lYe4pJvXdEDIxsvoRB92qQR9rYcKhzgZbvTp//uv3/vyN4RgBQ/r+HA1b/6z/zCDj1
H6kzy5/4WzrA+w0nf+BBjV/oz4vP/++4md9cx7E8tC4iS5aL1/8f4QDX+s01HY+CBRnYASCaP+Bm
5G+OtH3WsiY7AxIFzr8SDvgzuNn/PXsgXUe6sGI9wgZ/SQaYTjrmdeHRHelymuOkYxrt3rrcOdPZ
0u4EhoA/vDD/BRt4eRn+lEVY0g6/F21Q5wBq5a9ZhKSKqiGFIM2BKF4cK8OPibxspM9sWp+E5JKm
OsXJYL/Jzv1p2voRIu3HVNQN6Th7R0PlZ8wlOWvxXdTNtwok5rbB2bp1muDun/+svD1/+WEtgNwi
cGyCGi5v4l9xwd3EdhXNl1apaEDpK8DZNV6dYSXBfrDiPS25dsbpoQ1a8awZPR8oGt3rWA+MQfPL
VEGcz8FDrXoiVgSgNQ88iFfM8aK5y+EJugmWW0xR07qxa/s7C4oH7dgsnQDwQcAVpzm4RUnQbmva
fJuBh5luiXv2XdS/lGg1G9cvGG5CuFWm5OHMrvBjFO3dyBWNwWdxshoWDwSrNBi4UmyOaP+09DnE
Ae16P0u22VqMEbSZ1Cdoutyg/ArUYkBj25wjPjUx3MjSa2hR58n8ULf9whaNvJ0UPJYk1BpSbEzP
9ew7UP7MrTTaO2pQgl1YcHPCgz3Zn2FmZJ8NBoRdR0p20wrWIS6V3CajFhJk8gSYDGNpUb7FrSOP
fuB/mx315GIyrzi0182Yszvi6r3HIZXt/XqeibJKSSYrfLVG3BfmyHO2HnmBTMkT0AkEKxidqJ1Z
1Q2eNeMk+/olmgrzce7VQFy6B/di9IQRhlx8sA9N9+Fk73n/5KGuqu4WmXRxM5m614RbehGnv4bE
KO5zqjQubml2FqRLOwbviLqR0Vi7Z8e1xw9gZ5u2Nt2jK1GIVoYMnTN0Bx/PKsnMGswI+myjYUMi
uDN4rBIRYgRHwOIb6LwkWcGSJZNHOYsfWM8L+Mi0G08IiyTWyoJ8rH2PZqK3XTuXYHlw/iWxru5c
Kv1WNNQh/6plJMrYXcZ5h/Nk6kEGBeFXSj33L/S5H6TYc7Z7OXTSxIvbg/KK6mEmh7ApItq/sFgx
PwZWtanxTq0ji6Z33cfRzg38n/S7Jj9EYFAEmNs3m+XWZY6tZi+UYZ9jbJ4gn/NvtdeYT9mE2Bmb
PkJN5IbNRkGkueqOm6743SXhpvGwLn3FVitUdxI35Pd65Fxl9I6BMkeLVc6HL5RwGzImi3SNToa1
Vt4tTi37uSVay4vjFsdCY39SdZXehSGe2gwG3IdPPAPvOUQ9sxv1zhnj+8oFuOG7AHpTgLbIZmn0
UpvjI4bKlC8ovHTdTsRUwkMS48VSnh422mrJDmnqgTCTHLQuxm3AaPSYO9hM3U65e1E61Z1hyvl9
Ev7w3s2h85BPi3NLx6xSwNyR1MNKuWIIbcqmO2uPBWThTsMVgdUBFBcHmGf8cN92BLlgZ3Uf8PBu
noWPUeV6a7YxUXwxXZPBf3EQ0R27oT+6HPx9UwUdUOFlI0HmoX3oCyBL7DB2tg6cvelhZh0Gv64J
zYtm2ySkc7NurH/1I5p2pB3vPQyb12ICujDFJZ5zCuO4xCoMYdFA4gdAzI9ZFOrOygLn4GvvLbVF
+sLM1jw0ILKIw1rRlUcQRNieau8sCsptY7nkEFqoVLpCqid3FnyfjDLdJ3xWH1St2BEkZX4v0qxf
+wtwIaRoG402w5SXlPC0QvUDmQ8rWlq1X4hpFiWIfnRzHQUPMPFB80Di/Var+PtUwLEpuvaxpR19
Hzeucy5ceqQ7w7zRaPtsCOdtdM1Xl72zx6yuomuW1/EBHqggkpn21mNjm+PJzYVFlhVjJTn08dMa
S4y/fIEPygpxmHBfQyUoVUFgtk8j64imyieRLtqzz+po2vjYKw62r/heN0VPVT14ygNBW6QBUvmC
XUiWuMy9tboRsSf5aY+12lQkSd/9VlvJLg87B3MhRGZw+WFrQqqtRl5ZXX45qisOc4s6YpLGSS9+
ZO1bn1ZWyr9+iXYSlNQGNMmpoTqM0snQvvzQ/wDCXO1sI4HFLWVMWD1HPCpaW59Qz6x1mXvtJqwi
sJ52qh5CnWeMZ/l0iEbHOEbMzfYq6sTPOVkYZW7Qhc+N31lsuUDbbKoJ6nBYj/EJOEr5EKUdve6T
PlqBhOLCrGyT+9XTzjCrGdITQLLIA5KDr8WnY0aiAoMRl/eVDrn9NkV+6lJa+5R0cfViwrAlhuI+
Fuk1Izz1VVdOf68RVeTOKrmC863ZmZ3BFC9S1hjCYcGCv69jzUOwS166MP4aUMReK91ISNbS+dH2
fnUWncMIXqOnngWlROpOAY3bcyNHoKsskhFz0Rc3lYbOhzFhuQWWNh9Gp38SdRmeaEfrWHoD7gA0
CeBFdp9xEeV3zQhT3vMHa9lonIj2ZFtYNe19wwJl17jFm2Y2R3qocPQasooPU0LTQJSzNCnHIL3m
phmxSu09HhPTQAMd0eCHyhCsDkao3yvqS3GhqHp5D43xfWn3y11zBnAqd7Kob8AvkrtswBrXZ+El
4AQiFTkQ1RhdhHGQRse0S9Nsk+t8eGJso5gSQEsGaGpu7kKZPbbwWYlyiPBitNJ+s5c2RjWX5c2F
UwvZgQ1cn2nSUC1gXOABZsxW2A8udW5bx8yxwq8OQAiIIKs6Gw22TMtRmv1R+pU0gX0kClqdawop
XpOGDymPbGMcYtJxkBZOZqr68ZH5FHd+EJmobbYTHGg+7iIA9XG+zssGQWyO0w3e2PHq1Ai0wvtC
fHew6FWz3OXFeD+Bi13sPY3P/jW66tjCzpULuWk8vF9GkRJc/V0VVS4ZPdNzwZ+47O6hR32bkzE8
ENyuDo0zhOd4hPoR9WP6RgHovGuIQK4zjr+z7kmrk13rxl0AivGEb0GRO0lCYF1e82mMi+I6FFG1
FUU1XIeI6g/bjfWjg/evBf1ELWX0NDTQwnoUuvXsmGIv7cWNSFoQ4Z1Iv424fAh4/Gy7CJS2n1bp
ubIM+0YuwaNqz3Yu8DGbUymndj+7/j17HfY8Y4VVIMg+XacOd66BnujH0FACfCEdQbhV1ObsMPXE
F9Caqk1nD9N66Ovy0KeJdWeNOeYfN7nQ7P44l9p/Hli5Ej5i/e304ldZDdUJmu8KFpf9qhASHqJ+
XiTBCm1S/9JRiyEIU3LYD/SimxnX9zh9INbvbBPVdw/spEDx2HMQ3HGSpq99x+HZ2FHF07Guzy29
16k5RJdSpt4n9QDq2oxavCa0ML+B7A8BV09yTaQUw59KS+8+FuVwP5D7SFZ9hBtlpvSDUMbQIdQB
7Du7EmUBLPI3DLFcHiEpbGykKGTjXN9ZFDpsIyNPeXZX96FVPDsNIUYBFIclQ+rubSAfgvbvJ7Ye
1zoHR+0KvW19g6YHPJvAFbwVASI4dBbupkpDj5Rmv3OVj4MJo1jhJ7A3fU6yPk6/lO5mtFn7V9Z5
P4qwfZ4q9TAzi11x3fxkW/6DOET8XEkwFVZEAXVQPCsu2aciib/lzth6C66HRLCVbdDnwCwZObfJ
gg/f0DTRLqv74Zgm9GTgf1TrPHepJghbFyDvVGyqVGRrvx7VbS7mJ12VwS6K23SVNyPRmIi9XuLc
804uUqi+qtxUjyj12GYLTlCnU7QoV+EvA1LdSoFgXvdcN6cAZ2k2xTguzShd1xxg2OXwUSPcY/Mt
G/XsOVl8yUjG7l3sMRGuDTeq+yO2ieJK93hxBF/YrOauLlf2gpPq+0DcU4tKKaUTO7uh7bHcz+0h
WrYwqRqCHSqc+ziM6hd+PKzpEwC81PYJ8KTUoUKzXw+ejc+yNe8oqRtWJdtS1EH/u6+M5gCyfrw5
RcLeIW9pMgjmc0lWA5OooePLxCKmHCinthu6jLPcIJfmWzh4eEZWnsOaxHAuSttQXehjWVktFog0
zdsT6mSHbSzLq7e2MQigJ/MlG8cAu3X1Nuflh1nPw8auGXCWfgKy8sLsP6IMCRxmT/4k2oiyBwxf
fFDBMmGl0kGH96KijAE1bgO2eTEK4mMhihZ1h66WB9kZh6lUFbEWs2NrVqSD4qPHiEkj6VeUmTRv
4qxA662oiZhbtvGiN6aNbsz3uvkaohF/cxHAP1PJ+D4MvbyNIKR/oh/NCF0Ve0JuSCsagfHZItzu
xqwq9onrPDYFzYTIkA86kx9sd57yNo6gryyy8MwY2U7+U4Jp+iDYan0bSy/Z14zkY+G9tDKokOoI
7Ob1RF0kTzpfknuJU4JtND9226Jw8GeDBEF25qpfXWRhHYOJbo2UEueNFNUvoPvFUxYtCfrShZgW
ZTf0MI9aOaB9lXZJBxVduNIJP1ndyRM/07s3veZThG5oVTeGdfGo/XFZ7pcwbcbp0a2wagSp37xX
ImNKDuAQdmFG9LNlze+ky6g5uou9jQ29npmX+Pn6nTksL1PAF1ZhdNmIpC344vELbKknPsEkLXZ8
gLZenGZ7OXIFNsfLIICUNczhaz98lFOWXYcy5MiSOC+oiHwBj3VwItofptCbL8nM5EorL3Zvnotz
bzhPNu3cr9y52b7Y3nQkqh7+9EkFrIl3dCfbdOnrBYGkQTv50F1ZDsbTGjasvamYzzeGO6hT6iH2
rx1bmS9Qd0jw5KZxndE3jmzFqSjWFe02zLK05k7qJ9W5cNVScoP/oyGWbdJOz5Oipe5n1ZWtnh4/
I6IEf1IEUf7+iYZYNWXy49+mfzt86vkzqhh1/qwn8qf/ThuRv6EMwqf2LcAh4OYQ9f6mKNJk54N9
gjlugyFxbJc/839wIy4Aa9cVpk3z5oIUQZdrKvbX//HvjvgN7U/45HkD4QgrCP4VRRHLzp9FM/jV
NCHyFyJsulSQudBQ/lhzB06B0FDvgHpF74KgO4KiAYiQB1cL8C2LslKxd+GGR6+IG9GFEeiZFm0C
SUvGYmyHdJcie2IdbLrhR9QO1ksT+31KSnsuiWkWWqfbcaYNYNv2jDkE5NuRe7PI6+BIQHnoNqJH
DtoQSMLXMnrILXeuOZawIJrJ/MJ/Alqp7b1w3HZwIXHTZkb+anCH5Krh0ZayLt3FBxYixJ580fJM
TfABvkrDSd50FGcXLTvJOj0P3KdhiD1+Peo/uIHMIzwHAvc48F1/4H/AO3Owkl6k+HglOz0C4/ra
ygJ3ZSEafQ56rHkQL3JvG/mdPifgcZ/MQoKXmELSRqgADIsl9M2hCzG8Y+uriYj06Amz3Res+Dus
Hm1mii0/fQbPJdJn0HsGle9UKWfrJBvccGXOE9UPFcVHinBKWj8Stmu/mpiHyDl3eN03dWbgfZJL
vc7GHnIdgFJoJEVFDm0Nl0xnSU8rhxlurdrkMknWMEZbVDL5Pjim36/IWcibHWe0mNXt4OLh7PPo
aqSN9x3gczCsOugZP6vM9H8ajpon8ncZVz9XjqTv2XAdojBl1WMHBYIApfbxi4/3Sq8Gvxwxg5hZ
dke9BEwo0ZjwFYIejIsfh3zK4qAdwLLibbh4mWInq7uQADvApFehDfOYpQo/vwVg9VB4Pkg5Xnzg
wHNWdt7Kglj2gueUI4/vhXpJ/SL6KEnv4LgKwcWtahAkb/Q7cQCAYysMoMvO7/+0afL0JtqGE8oE
Rjf3CfXOlaKgGrWU5dsOf4kIz57XQcJgusBYFYSedWath9VJaRDkK5WmMeIGGtwTDkJ+tNrvxApm
RnrMua2nR/rGUIPSYrjzvTn7SEYTadfzWFIXfWRdZqRLEtquFz61Ukceq+uG5BLaL6JFri274CLb
4Tn2Wi+P+Yaxs2xLg6d/67cOH1c1fG+ixYQ9jw0oGacsJms9B5DeDMoyaUpJpuBnkvbGWwBviDt8
h7VZVESqaPJ1uA6koo85nfnSwcUupn0Z+9RcFD7KyobqIQ/RIkztGTu1Z726Ndu3Fc0Y7XMg6JVb
a2eaxg2pVSjqTkHbzQrHZZVuXJOr0Dqqjai6l8M4AqXjVveL3BvZTkk53X2WyfItGXPxU4aF/kQJ
p8QnBb9wzKcMnW0YvuETHr5RuZk92gPZrH2PTY+gMOGfYV/1GdEvAbrhMewtoOShbwEoBOaFdWi0
Jszgdh6AcU9Ls8WGaIXlw+BN7JqHaDbXPghkbS9pnKadf8aNT0CvMxNNEs/CfIj5uoQq5Pb9Pg57
5vXWdJxT26gczEFdOr+IfDnvrYzg7okpBPPLPOi7HMxabsa8CB1qZdrpRacWA3caZPG88Tj0nV0w
dYihjWGVH/lUWNwlGYJWsTma/XZ0OgZ3LGVBs2VbWAZnl1adV91xCQXdv1zhQ8ak18L2Rgh8YUa6
2IhLj9wbCil302W0TnHg/+ScMMqNizwFG9sEIWNIjIFrvgR+AscszeOtwZD61lTMYezsE/BnLdfW
eaWGMcFIxtXDxVNrY+UwxtTw17g32+KuiHRJ9DNIwVoOQ/cwSnxT64zB/lH4tfnZjNli15hnK914
gb1EXEDYY52QMwDMBItTdvJ5Nca1r8LUIPFaxfaqNGcUtkBhwltLJCSe6ZFnHHoGyX5dj56qVgXP
qFdLSjK1sU+H6aG0o+DJyLOFT41pyt0ZVJDf8cEq4JrqFkGsTqDxbPymSRYuc2R9odCIHORKQdJ8
BtaQn/Q0G8YLYjn/ecyBJde+UbfW1hd+G5zxFERqMyhLGtuOQxsQvW+TWKaFBKep79O/ZXSGuDM9
yKJVxXu6kQYZeXgj3vjRlSX8xs6pukNVhf45dKycVGbSdD/bOBluvdF6i/UftvOKKzzu1RKLjBEX
PSaPDFJW2MXx9z/cR/6L1d1ybv+BIsa57gROYHu2SW8mu8K/9FI4eLF5kuOokG3a0IwQxUfObR8k
C2wZkZbuBrGpPE9kRf4fboz/f0Lnlhfxn9wJk09GGFBXfwbPLX/ob1dBm8JjNspmYPM4tqk0YX/7
9+Wy/RssOi5hlG7TdIoF+B9XQdfj/xKWu1wV3d/Zc/+4CrJ3FkwbtN0GIGpcx5P/ylVQBAv57o+f
Gfa7v9fmYu7iTkii4y93wf/N0XksN65kQfSLEFHwwJYk6CmSMq2WNgippYcquIJ3Xz+Hs52YeFIL
QNU1mScHFEiZgr6JYcjKGAehbdyaU41+qV+485muwUvwoZCwTmt6Izi4eXIdYK7aWAOW/FTnZD+U
TvlZC5zHZoh1bNGAcFOoo+HCRWxVuFLYk4crUO33MulnXME6f2HtCaMHH/wDUHMkn5IyMzV6jHlc
xGAmkCy3vbFxGQYdEbruvGKBVBsYA74SdOqx1274f6FoGvFSQyKfQOZhxmRVUvUIwNmwFT4Ht/Td
4j4xmtoPRfVROS270ZTQoB56Y5y01zJfWD6MzqaJpSBMEVVobXBkM8mRkfA7RolVtfPg7dqciZjW
Buq7Kgxxp/OEVkmdjCdcpz+Q3YJI++Vrkk/hushHUpjK9sbNXNMJJz4dbqOP5MPaB6he9pa4jmxP
opU+8Y7A1Rc1Er06N/ZZ3LIrRg27LoUEbZH18JozX0oAu2W/02MM/6GxiZdlaeAx76nTP0Sh1pSQ
4/KK38Y7KaOK0cqjPbLCgGmC/X83JjmAriI1sA/2HZCv5zIZjo7X1WtZAOVrAqI7alyDk7bOtmfO
x7SIATjw35dRMvqYj7Pgt0YTT2K0j4Wx1/CeQnh2b3Xm/ISZapgTtnqLHtnDFwc5JV7CL9dYrvCA
hjXwGWs7YOVBLZ0xE2c+gcfCfUwdxgVaAuaSzmxukz1kF4MFtyPQXznIRlc5kVHQyDXb0jaFSMod
iY+rP9isZDCBMFIctIJ8nmVE3um8orxVJ9WYn6GsjagCuq1BFMIJYSw1I55aDGnA+sAvTz3bfJqC
eASV1PleQps9JbWL95vydmSMNjBn8L5STKkPbghRIeckNzcO2SBZRtUw8Rzdqj2POAFq0ztL7R6T
snj3WBrzsvEs0BXAM0kb821qHw5PF79QITGc1GzF4OYOjvNgQyA5NBtzAa1bgBd2UWGXk8KzqPvG
5bMgwZnP02n/dFPuBmyPIMfkaqxP2Gubt4FaOV9Y0vFpwesBd8FfH502gw9/MfElITBLe2s3sC2V
LXpjlgbBnl43uDLitf+RQV3Sc1jpuk36NnJEX20dMaJGlvXcrbVldGdTENfQurXD4Kmp/UjjcYmK
hzWiGx/7zOwh3x+Bh9mDuqSx7d3zrkWkG0rvZ8zmp7DoInzzO61svSGGlHy4wBo2wiVu1orpraCc
FG+ORjNN1kSD7T5Jb0VV1fgJ3fk4AqqEPYyKcrT7aZctPRPpvsdpvrjddOO9Pvut1b8sSWIBrjTw
mqObwIzcPqzL3b5Le+B2oc1qgwRFVhT4vOsAb+bQ5+6xj02Mo9Rgdj6OO8m8eoWFvEMOnyIQ9b98
r/ZPw1AztFcZ9RVb8wt3ArDFmRwr3DVUfL3Z4NXwFuOurBZd7pByCDEFX8txIqhIeW+enD8WuMIr
2wp2YVbEh2Two6wkG4dArWdPmwNqed9Yo0gtN6yG/C0oCc7WFPGHag3ckAEZ3DWGFprKxHSfdBWj
XpecFDJ145uusCchl6MixOGuPAPWUfhfxYCyqGCdDSr7dBvPviwo3WaOjovwR3ff4uLh5w7u2WBf
SQJQwUtLK+6unKHvrwNQgTPm724vyYeFqo20nNn3BpBh/SQDN39DexqsDZOoXQI1wWAYFTu20K+i
unnEiNgtXZDl+jvBVYN3DxpGNBRdTz3uQLqQuRM5hA5162H2W7UqtX6YcoechWsLMQrd5lhEmTSv
RVh8zHN/kMvymnFFJI1/nCoRsW5Ym+EQOaTCqGYm8cFjETav0fJDY/HaVe+13x7DgkcgbxiqM6En
/GzrKZ+CWxKqowvJuybumjfvTtFaI36BXuOa8HcQxtIXD/CXu/6jUMa1G0ickC9sAOEjzXcHZ8I/
dugE5AUGlDz+gVOY3xJfU0aysgPaQydB09HTG6Vk5prfQxqQN7JAlwYjNvGJKXn3pS2uxFvZZ8rW
9kGlm/XatvqOJEoYg+GkMfyxXH2tkuBHF1PBDs19g7c37tw6HPhlR8rKcrQwoLv1cBrMgQE4IPyo
E/I/3rBgH7ppZm3culKAVEQRMYBO4QE6MzKfbjLeEXCiNc+a+GrmgAKSlt+8ndj20rad5rK7WJJe
kVynMdnnXaYuFlwWkoIDt9jJmW2hP9bBM5GhyZfhZeYfj4xVzrrU73ZOUyhWtSxdLpNtZseQsepl
sYX5t8NRO3Wz/S39OVknbep9NxnOmpZF8Q4nDeWCPeFVaTvL3RvIXYliEmN4wOc37+uSbICxLEOw
0qK6tm3KaSGZhfMZeuUuq4qad+7xvzEw+tUNtiSF9LbpSZHEQSK9W5bCKzBaRrWE/q44D44STPCH
7lsHlu30kFxIPs4cUUSDiSFq4dtnIEb+LQuqZ06mBm277Isz8hqmLJz6WwhlLxpODt6z7jsuE+ye
JYi6Is9mpvyLeUhQTm99HTYRIOniexhkeOHF+tRMblY8ooQxB4r0Q61y1NaNGzzLovefcrif67ld
vD2Wlac4kB9FbHWHibCQ0i0emJ2GD6IXq6ahsRvnTLyO6SQOXUb+SY+0elu6k34vCgJ7cu5lHrqs
L8Y42ACA1RLTJ4zBeaJJioyK2wwOK7T/Gdoub1ASVWW3nBPmertxQWrNUv6awlXHM5GINcfE6K0c
5uTrlJFJCixs3yHTfyc5D9XiwxQFxRwAjhpi/VFis9w6VTAdiSmqoJO0wOFaCSghtfFC9qGbR5Yd
3LPOl9umJT6sB9DJMj/EXJyXatebY/GnMC2cwx0X1zBClVNDQ7RSXRW7sMk34Cep7poLSeU1r6DR
b0bHvRgdKUlLx9hKAIq13JdaF5/o315ysqmUABXRwRBoGVZKL74lZgxyL8CjjxAYNz10kkiK+XVZ
Mve9p20uZjXvwlyn/wLUNswS+vLYlnK46TYgPUQj0MqIaAcy1H2nZGeQc2ca43pkthm5FfnXuUxu
XTNk7z7eljcbj+HVq9AjBaYNAKrCFN+oRL/m/BXPYWJ1G+Uy0NKDnxErPqMUtKCIr91woLIErtEN
8fSTxQGEtMDY2gvL905i4EzjguBhkkSYA63csIJmPj41oQXKDVQF6RCW8mB58ZK6VfXsT8vByWb4
e8nB621JIeBErResAfYdrTT4Sw7e++hWgFcIKPFd6ropQcdEeGEmwPsE88MSAvhzlnrYF7H8k0LK
mQG8gkLp7yNRP5wE7dFV4dGcBRKZMd6MiK93y9I/B5WHujxHRmlEpM+I3icpQJyycmbYZ8vmszCC
z17HGKDBbQ2BfhuC4r+AvCesDSjS+FrLMXgCScXyvjUu5TDt7KA7spCMpAZeUOqXFFMas3u4WYsJ
JdB6TsgL+R3G3NvoyZ+Odd+75ypDJol/Iz210BOf2hG3ah4Qd6NgHGFbpV5KfOojX7YXIyGaCcXC
lWSJD6Pl/p0KrFSOw1xEc9bxK6l8T1jre6kAcbYmp9iCwYgLGfyZqXcY0YgPdmcgb0CyJnC7FcwD
4iEp4dtkk6VzfmFeYe8HogduFfvzPZo8TEGLRKw5Phm4MDOcZRyO6DPunes8sUMk926crB06+4wX
qRx3EAyS5wLz5Nc4I+VcMlJEUtH/2hJDOiPcB+I06Tdm0wOljP3xisZxjsK0Ltfh4tpXFoBPdsBM
CC0987PU/PIV4TJUUPI3VQqP1iTSbwBlT1M5cID5fDvD8C7KtHwLwXVDhoZDJ3eQyh/shBW3ApoK
OFNrBpIT+W31j1eaVWTbTYeDm6vUFhiemN+ytXO9X5IwKLgGmJuicrdjzX5+1nnA/ruqH5Dl2D6q
Uv/GPRKTZZ6tC/E/b63FxD52NKqo9jtNMYvhzgfyUc34E83sYnVp8hWmAbFpHdyohdx00MmxGcCd
Y8b4xdCpxXLQqO1AjHlmqzGi9rTWQ5ZDY2v97egXLBe494r93Dh7+OgXz1/GFxgmdy/AwOSX9V27
8kUm8q9P1hjDqwl3hfrGdFLjulARkPO9keoj95tcGaJXx4Yr+AI+pzpwHqmTtJkhBW3nbUQhPBDn
+TluKd3Culx2zgAqAeOX/R43ZE8Xjva+ytruPpDfbOwO1KRtbNIBNigVa6ThmMrK/VMUnbWmBcJC
Ye9zVgJl34T7hgtol7t81WOIgbh/iNbG5G2ose5OwXy3cvXtEZYdiSLIdnBsvgaNqATBd+BmX90I
RaeabB/LtiW2rksd3VacRfjaV06PFcIEBHVmnEYqWJbfDA7KOBY+cY723jS+hsJANIFMY3S8vbJg
yBfGzWVU/9VNA+NcK80PgTNSzhp8gEniollYcGCp0bVfXZ8X2HSbYOuRmNQQL8zyg/wv/JVizSrs
X6+agw0h+GQJkT45Sz6RSp/1zI/74ASmnegPWhpUsOFK+9VnMMbhPhgCb88cO6fNgbRLjiCHa7jc
bKN4Y1mNidZ5ZGJjvuLfc7RV/Yd5oFo3xgD5Dr0Cyx0autOCGjNyKPIJmFsc4Cd8nquQ3S00U1FQ
LRfOW+CaOSZ0s6X+sgyig/IW46hfnkkmqtEGMLHr/IKvG1EWXv5lAaU0SDgz6oFMyk3kQGVhyZuq
8PLUptI4qKg5OrckmI57/pfw7xTZlgBlLtR8LlzvDapDtScgsfiOtdm84puzonpR5W/DBPo4OHO5
9Scn28xWXKwLG+dQiOtsY1t2zKFjZ1sNrvZvjYHmo7KL/osFJsNN5f6mVs9WJyB8fYHLt2X8yjwl
YGQii4BdmhQPJReMe3/i2tGjrI4imPU2zu0sQgWzfGeyMna14UFVR8dIOkxuVM88GlxuOenfSaxA
c83eNKz7vgZxUg7+C/pwpuOI/e+4de3nzvbxazfGVOy7ARDU3E8lT4boRddx+5s91NWNTjw461KM
SNLxXk0GC3m2E/k6C/p+Paf4oOqppQLRiCQNWREAuqCZzH1PHQJliFdIeeoS5xZEY4NQvhSIK0N/
mB1x2h7TOAEg3hjF8LceeAzdFM4HR2hxmIULAR7Pqhf853YoKZE1ELY3jZys5QT2ty+tq9UgsnYH
HAUom5AHkoLb0TazK/h2/Jq4T8sl8NdE6+eDhnnu5fLXFsUlGfv6SeRVENk648VMHnoKEmp+6rgh
DtFMuf49FxjEKisBra/11OYvUz59VxlxJMgVk5e8tR/kZz9k4J3EH4DI4UpDnB03Fr31o6fnV5dG
ERWlnhkPtkxfsCX7T7ODmIE09A+LjFjKbR9sPA3OJWQAjcLcsB9+7pTEHFCk+8TrCNTrKv5sjoKl
TgiyisV37JJrZvHXOVFvEmbpoGbvqvwFEe+HAcQbR5/JzGgoNvUAziPx5qMBsGcjWt+mFB2I6ZE1
9JC5CB5okBQDeGawP4Jyg6SmMZzpUI95EhIDh/g6JnljY6KR3kwzk4tuEMGelND83e5NuSfQhh1y
ai6nhnf7FDPYv2aJgxySmIb3IBfXpiY1kVMu5lyuF3bcQSuYRialigy3Iie3AvEyimXgJVzmJ9fP
XHq6Ut61roujWADSOQmmGYl+Bs1RSIanHrtfBjQxjOBpOZLmYe3j3mg2KS5aLyXQSsB7u84Au/FS
rmv0YradQc+apvi1KvV/yDoDlgvUCet0zDD/heR+NIuVgh2Eeco8EaqHaI1D84iw+v9geuXhbVlb
RoLDr40r0J0mjST2T3Q0iiQKF1W/6oKR6I9wGzce4QI4L1LgnbUgNE5lYOPr0MY5aVTTC7u45NyS
7bbtjTg5LBarx4o+5MMDh5x39rJvStmcihGTNaXvzRPmUyb9/LVyW/qlSjE+qcbg4Lk5hSeWStza
tX2ynJjbc2rFsetmAHS5mq96ppCkCbVwNxDgmloJc0+n2SM97kjZ0f7WBZ2xMYvhS1j+T4wVL5eK
ChclYUEwBlYNY09YGl/TRKxDLU3mEm0MdCsdwM3lWY7U2ZGfk0V0VAwYXBFTckxGvUHW4JBHkS7m
3Zn0gzC+bAFCBauyDsMdEXiaSq++h6pjIt1dwexdxFJdx5BKeBZ4oeqOiohRC05Eohu9qo+8ov/D
K03vKN17wf5oFYfiL43ZMRwpwtFlj2Q4bIWpEUQwxNi0ofFSFn5C4VonPzHgMoVMYVtKB07t0lir
kSP83RThsRucZ+Gi+QaT8x9UZMLAsqL8A3bHB5VRwqRbMBLV9vRtlmm8jcfsGX4N+6o8Jpi1QQza
WagK1mkONoOI741nyo+KecpYOc9GgEawOGoDLoHBXzLMQxgEestwZI1ozcLf4aEJl+3J9+yGvr4a
nryObGdX+MXRbhr22e4ZJCMsi7Q31nU/v8yL2UVzMv91Ghc2mSj/M5sWI6+ICX3283M+WxiSx2A3
Moreq7SsTxMr3Wio5BHWan+Z22Lco5PmUAH/d8pC/8P3xvjHYsI5Qr3G+l6/Jl6OfVqhkj7hZvim
NzcB2jAoaDOy39JZgYB3Z1LEFtylzoAQs4FXUVBPKwnT1nDL+dz2ImsY3KaQXfrRQKPod+oq1MKZ
08ym3V5wPuhtC9MAGhZ7aCZxWY9fd64GWXxjLM5aFDNsZEky6aH4zmw+iTSbF/8xjEY9C5VBLST3
uAZtwRi78Xqp8+rH60LnSaeJkR3jIAUJjJkp+DAH1LnENZj6H4SjMNjUVqO+u7ScjlabjOvBIKKY
wbVFU5+V3R9ARqj6lumzS2DP8q68C7bND9VpKo+BYaPAW1bUSYhFRcuwjT35WdCbvBAgnqydyRY7
nGOCj7ULn5KkLV4Ik5SnBZkKqeEYuyNDxmIzxANJxobD5qbMUnPbwzoBek6fR6C6PAnC/7gNU+8Q
2ubGlSl2Ndi/9x7zr+s7nxX5n4xUliOKO3w/JOHM/k8Hix8pgGYYNv/2Ki3ee2bKV78F5mAYFON2
X/rbCiP9ypvhLYYzEN94wVizPGxKoayCNWGyaAnb8RMP+r0zh/SwVJgFknlMnoGawPylsXENziGj
XDKCKlOKkYrNcMyGzKIC43gdU4TebZT52KQyJz8OGa2eiXK3r9Nhg0xsjswYIPBksePIC0bcaRcH
GxeRj1l7DN3k3ZxE+G8Y2umrnQ1ERAsXIJt+d1jNBG1HCDeSjTV2CzD2Mu7vRT/f2HJzbtiPYiXz
nuauGSNHj3zFo85HajlrZ6tFHtokfaO/eeMltdYNXB9tiw8Jcg4I8WsfLIemDO+lHO3/mHrVPDIX
JKmo+YJkmeVRjzKfw8ZtXoN5IgxGiJ9khHyWD9C/V6Od7rWj+FfF0BYmv3qC4fPrLFzHkBPta8N6
x/HwKo3ABhjgLxBWVkRSrfvAXT4Zu2Pwm7DgxITfbDTlyKq10DV4vWRdk5nuvgd3qL0Wk5oDlwCQ
MLKo7hC3MXuikK6Z8x7O3wB8opqkg2WQAF1jXBRkPx14t64Y+3URF/3WGxJCO0gOXgdTk2E2872/
oaE9zhiBOwJJMbd4YfwVzQwd0uI+n1doKcpnskrzv6zcys1CQUuLXCJ9V/8tqF9Y1v0DOelGdlCq
D6QvGPzjflfp8ifg7eZex/1irJaaVABLsTnJSl3vY00f3S11uKP3fw1Nxv9OQ+2jVfDD/ZcjyAdz
YS6wm+PyktruDM60BOQk2ubFAaxxeTzBzod86Da2A/AgfxZCKN62xQFTylxyzGMYLUZOJhUCSGJB
lmuRVuWualsCPQfgjNCwD62XqpUusn+Ikd68qTyOkmhtI9sntsu4pSmbc100fwKWQtjGQNhgsKy3
SIZYydbGzXcAHPEtOMXVmoqBLlvtIZHPK9jQ5FQ2wfhJQX7v1JA/KZK+/viEgDIhT+ONM7r6uSwA
tk1Z5jxG52kEyEOe2TLK53pOH/m3KrgLy4YA2GkfzHz4sHyG23JKzHWuBAneMLvz15ZCcVMQ0bGZ
itA4BF2YvpDO02557XqiaNN5WiOpnLcFtpoNx56NRN8jEsKruw2F7T8uSwuTw8j93rDHfMBcU1BY
eP1q9WIHhneyC8QnXpOdKznA86gk9Wze/kmWx/QNtDl241/L7A4mEP3tXKjqrZEBebPEAcPOXz8I
tRZMGx0T0eBaX72H5KqZAjJQEvPJSoT+V7o9Zmv05msABVh5fVrBrhL6wLtYPgWeck/xzH1fiWbl
FMlzzC9+TMhDnLPHDquFmLcRrI3pLkvnFOYIEgeU0Mxo3jvgpCyzfK4vu7voyXCOtVeP+woeljF1
5StdIezR0Xo1SEFZVa6+lWYLIxrkEbHlrUvOEUr2nsTfRAI5cxo0P7YdM9stehJzKWW5YWJaJGP6
h5BOIYEpu/juaYCulVGKXcPMN/OMH6PHLkoeMiLHPgX4mdbhxSofiacBLnrWw/XDO8QKl/CJP13f
/3YjZh5d0qK3OS2B1n+DZJq59ZnEWrnd3uQyradGHsN4jLo2jvA3yk3ByHita+u1lsW67NJTXXsh
5J90XO7JknpP3PlEmVrYZlNBAE82QjAzFYGWHKdx81DJFwkUxj7e+I+c+KxjH4FIkYvTbhFh5/Rm
/T0cvOyoWn1WA6jv2lMXBUmLhWiRgYgHYbQdx4IdsO+8DSxL9slopNe4RnMGao3RrZE1TEVLOzh2
EzPlkPZoUvNHwcoi4QM98BfCUARbmeRqJrvCXiurCMGKsvpzWNLsxzZ2dqZM+585hZDZTkn3nIVL
Rc0KUiJK9cQnbMVd5JaaaJzRTCc8AP6nyzzwZOLGZ6LhbVugOBOvDINtG60WxUegG+cl0DJlcT1V
e6fTHoK68kEm79OnWpkdBRKiVeh+5LvPpbkSNbPfDgLXvirMGxra5tTPXFeS0KJNiKWah9iKgGg2
p8PymDl7PEQf4+Oky2JSGTy/Z2HhsW8sSgsAqMZQ65M6e4r95mgupYFikflkFny0j7DSYUKPibwW
MmTckwjBIQuO276MmInBFu8T2fy04JBa+GXdVO/SLn/2PfRcw4n52lpa86td84kr1r0mgcJx9dfk
ASHnp/jMLy6eNGBzf/OKeXJQvxiQXvG28n4aLf0Z09/OW5i8p9vRYrhaW7sOqac3mE/dFIxb4o/0
2gpHQtaa4yjgbwY9pPvKOjCgZZ42RGIeNgXG9pTvqKyzqIJVNo3i8fmzDEa3V3bZDMqdLPGCa6yt
OKQXPCh1YR0qgmiUYX77KRZcvpQ0YDlIPOyqIaDYBvZYY+QmRwLydwc5YAQZFQ4Yy+0D3QDjBeMo
Td9n/1ww22dBGOc7kzrzsGjHJC6373hnClin5EoTkogHMYLjI9bMSW8DzfIuy/LpSXYwp8eq36cu
2yGmSvwNhXhbRmMn9VTe8OR1a7MPOK6cQF4t6KkbcnPxqsYkQlldD0orZhSVMVW8mKP16fsKTYg2
swPfhpOdVVLUN+yZzroDQHzo6p7CX3OZibb9njzX2HE0XhfUwxuDpSjXtvPWBSxOKiXzv9wWiARK
jUI8jcOdbEigatkJ4s4krFdUC4pB8RuUznxVPlYLNbU9zaOaNw55Ekysfe99KXo+4Jy9HqN0Wq4d
ztBVA30hNewPmw6F+KZdaJFwQntRBgwg7LHa9DUcfObO64xjMXK1uY998sQ9PDlmoH5oW6Km1jsf
8fA+Ue0RQFsdBdm0YOruUcG3MaFYnk2gps1Y7G84mwdbYUwexk2qER0vQRWi36N1bLKbVo9zMf2d
63AryZcYB09y1KplvQj74pNMFoDaKVp0wghQ8MCDNSAhSw0Xz3O2rmCwDwrbNw3z3tLU0dwEzxlc
b8OBQ5hPDGWRJ+JXY12TAiSm4wlvPAnjWtEnfNhmS6PdxU2w6+HvoIlvlfWEbpLfggFWJfqNj9ir
+s+mq2OFWEzBfhhEuzbm2UHuDYLJlQz+p5CICBbAb2zCT23CEt8yudZS+0G3zYPkjJPuJRzjAsKO
i33OIwOP4QytWawMihio0nZ+SujwdRqvRerdEM5efVU/L4b6A6l9N7XJLmi8m3L8Z0sV9mph5kcw
BJSnxAxfEqtmXYXRIDJTIIDKJUG8dGokToLnhW1Niv98M8DBZhp+825qSOjClJA7XTtI3zAtAaUY
pEzSLYvoPkQBz9B7qW0sVAJxWOLfdYtPFoRiUfUMZExuPayICRFCZNTBbPJI8ZCuYAbt11oicLZC
eLkDX+QGYe3ivYaPyCAtwa42QyLeJvhK6YY23w03/HA+Z1ejkXZzrPql8HCadYu+Y1FMjhSSqM5C
+zHDEpxLA26xX0lCDyzKgOTlZaO73DrQkxJ3VztF5D/mmlDOCRybKYgMZ3hyWz9ft8K8+hpfISqc
CkcemQVh/PBePo5YG/umYyUHXybNRSJ0hGALlnaCMIYsTkLf7t5RjtER2P1y0E2R3Oecqzlg6ZDC
x0bX9Sug4i+jpUB0B3NktzUz/sUGphoOVRR4KWSUthIAmFy8mfImOIYwodxTXjigT82xyvWTmEDO
ZfrtMf/ctr6pDw52mrU9QjAVNsuBELwnkDAVvs3T1BDwYzw1mcWh4DFhIOsBy2nTPKMwY525RBPT
9pXOk62TLNcgS9aL91gNDwtuLdN+No0Z2zqQK1fkr0S1Vjvhavj78cKWmCg5H+gvZtaaERcde8Md
zsAMQo5BjnUnd4YMewNuG85YqefvAg32BiRuCFoYW7UtmaylXX0efOpVIquJ9GqRH47+TNI2uRcn
vxc9t09pnCGVurvc+v8nRQhl5dQWkUVpsu7D6aWcad46Ue9UME2RHwucKRI4I+7mgeosYQc+IIrW
PUaY3OyRzdsKyiKxHttZTUfqkvpUVdrYNZnuSFIqYKTYefGRwL1Z+6SnnEtFxVdX419ssuM+dQQp
j3GrNyKBSt4vzbJjWRc8qbb+HdglQGhIxmiYlLoZQ2utXM5n2PYiasP4X1H21HQyAZ3ctntjCMdt
MTwqV4eqjPlMfA7F+Mnitd0j5+T6xH+yMewhxLYtEqLYPEbzy5jceuaxpGyZ7ibrWbfE2hFP6Ogw
4lnV9NpStRz5WW/KVljy5AwKfA7w1TFEiiHwO03kppwPwNTF1vOH7JVKf1rPjI6BF9jhrZGqudca
d+QMG46nCo0gacR4Qom/XIAMYk/yII1FYRC7B8erKI3CHpCt2cMCwQFxt3PXOtEOjZcKgaa9mtC3
EGwx+90m8OAtMPia70WbdT9j4Va0z2kcvLqDdaOMxClYdlBkKBg7dqRA/HDIz7IBt50hbMs34GzF
xmApzLaCFejG4LffDA0myRkM63+6smT9WcWAYtc5euD/rKF2OdSQcq1kOCNprVwHEa+Uk3lq7VZT
H1XtpenkoLbd/FB9YGBOAuyrdnLLLL3cK6tkKoPfjWJMw82TGENk9UBtA56l3FAUMmopBDGNqYds
tamjyq78Ld9zs8E68K9yMcu7CxTHpkChD0KEqg1qU7sHAA2KPLhZJfAhn35F9Ut47z2z3aB5FSen
YT0WOaoE05g5oxnSTaIHMRjvbcJsOsW29VrpMH9ETCtSeLPz6ITV3RzI5E3z/kvXzpVcABtXM0vi
IrDqI+ZQYw+lk+9VkzhpJUzNpMN/2WOGCN3QvJAVR1KIhvkSmDc7JYtw0DqyS/9aBoze/eGvpKYl
WSGyCV5pu+EkeDoqrb90mLynmFaElO2GQcA59sLD1OeRsBjrURtGMIpx4JiDkW17bkcIjJ6dHOsE
UD5GV0WTMxunBWjgJu2ks6MKCggfGe1Tkrr8TMS7j53R8Gm187bSIiYyc/S3pgRT4SWUQGAJxJHk
Rfe5huFPbS5j86v1U4heQxUPfxbMIA/ja/rVYcvayBlc4aaxY7K9bGIhO4pbiWSkic9mXnV/KcDu
GPdJEEQHAko8aYcdEby4xAudcrP16a9XKHgbXvWsbYfsKne+Skv8ahfOYWUccIefRarJhJye6mpY
t2ODis85G7p5iUv3m5w4rujSoW9sQptIvyA2tlNqVG+exWp4hXz7KUsVdIAafzCOcQBUhRvBrODS
Rl+P2asPpjz4yhufxYANXmXdLCXIakxvH1NHZScThW2osQZc7kZ+sMfSjSwL6q0uzWs/Nv0ILl+6
Z29k8ryiuU8+JBD/lZNr7w/mvWWVTWV+kFkB8FeR+RxzJ/pjdy2ksN6KLKewlwqxTw36kIBVMjoG
M97ahmF9MGV9FuyCjn7O50GDYPwUvWsgelY6fCsqXpNMz5jEqiDdT26Jr6+wl79SWYw9WBn/IqDQ
F6eY01eFXJa1hGEcSqvm71GZX4Nr/atCqt8AVPWVaJ6PPu+dC+3K/C4sK96jnm7uM+KfXYuK5duj
Rzj0VV1fhaicG8J664SbKD23/HGvnMrsLpocMlXGk8yacjz4aZZ9Q19EDIwwI5zwBTk9Qz57bvpz
aS3yqTDmIkqKZjN7SRo1jRmSgRGK93Tyv1M5dKdhZNzs5Qi6yVMyn1J3Dknuce5Fl2TjPoNh8pmU
7bTx8RK98L2u2ZLiN1eeOCCMPmfF+B/RmIelS7rTTNTS/7g7kyW5kTRJv0rLnAs12MwMaOmpg+8e
+0IGybhAGMEg9sVg2J9+PjCrq0hmDrPzOpeSSiYjPRyrmf6qn2IqGTIoUX0Dy1L409tY4QBLi7lC
ZJoPddS3O9HPXyw1dHuTNvV92De4+fMu5Y3lFPdqmJEW7QAgfw3phW3aLB+zmv8wWGt6Me2adl+V
ww8w4rnz85yiWyp/TBf0XxQPOMp2MSCzleb2QuNHpDKL0xxT5bo3DYSyveNlL3VsMUcYfVoFEvNm
gJR0JwSo8lBbvXpkB+bSRBMDrwDcw0y9ec4GRoyjlXLbBDTMNeX8vrYIAIbIQ9tQiLNrBfUNepB/
icbG43i99+ds+UQ7I+1J9hwalJbqEdgXrwJTyPlkRvmc9GF4Va5TjmCqqvdlIX1aw8kLLAMntcpx
nigV8/xOh7daeqRC3ZKYbY0GvFS2e/C6tfmwBzB+9KIu3VWetRxGY2O4L5NCnbpaIL9MnqkAew3l
yRsGwTydPNioFvWJvQcT406eHa+/7DSsTCamfn+StoguHSDoR9VZtCiykUX9cKLzXBIo7Veshw4z
ulJUcOPWhLmChC7UfCVuVQGoMRtZR+Q5rVFZEtxFS+fgMqHkgztiYQK1RO9cMHGvVRACtEmwVbJc
KE7LQrH3SDj7aLPg+owHECeki9SrENVZ9znzlcYutReAw6AGOh8GWrOoxglx846ojDy3aX9GM2Fh
JFv7sWR4v42tONwaKc1DYcKL0PNqMBTTda2S13QBJMowMrtiGBpuHRjJ+wyzBBTiiv2OB8/rBOIX
lBGuiO0w5a+iGJ/oLX9Zs9nY5HR/NgR0T50FOXpahHOoDXRtJ5ifpsS6xYGNHg0qtk9dgNa1/Wkg
Jwi6ETR6aq/mYR2eZVXdVIX/GIYABkZlAEzmpSHhS5lPOgjic158rKrI3g+6fnB5Td+PJjfHkgLm
vZNQo+VZkkL6ACcUPUDF+N6tmnvcBoJy9BComb1OYGfUWBtIzMppv2GCsB81tZL628VRVeLBw7RB
MG5e9nXCSs11UaDoomU+3gXB2iFmxp0Nxdqy2b6mQCXC3qOsyLG7Mx7O9MRam8eOXIInQlh0rjYa
Oa+29ElTCroNZU4rXgQpNrEscRJtJq6SjmsyiIkX4LjtvjUUedUr9hl1Sgl/xnTdb4c6v7at1L7p
e8vZJtqPOC60tJa8ew4hscZtLVjR4AphW971PG+w4E6ezncxeUiuUva4gPbAaDjN3ehq79YEOO29
eF6Dl93UP2EbH0/t0ExXLL1aBmrW6zIkqzbkeNTUQSMzmrXOnJXoSutaKy4BcizeeEXN2PwbTvN/
v07/icP5nwFC84//4p9fgVnhH+VL/viP/7ht3qrHrn17664/N/+1/ui//uo/fvxHfvKf/+Xd5+7z
D/+ASgVt4b5/WykLhv69bx/C77D+zf/pv/yPt/8Js8H7NbOhL+LP7Y/hvPUnfgvnucHfpU3yjpvu
W5YOrsJ/h/Pcv8MSdfzQcX3HF+T3/hXO8/2/u44ka2n7DlBYwn3/Cuf5hPM8IfkpO1iZsM5fCucF
rvdjNs+FD8HV6vA7QqD17W8ch9fPD2kVm//zv5y/+WMaARXgIhrjOLsdYE/thMXqnKBvbcPYTDBA
zbx3uD/62nXo7aPVd5t7PUH31GYHLgMtHYbiIr9p/TQy2xmXFOTqpXQiuC3d8tHxrbXhs63JXtBN
6/Le4o/VNp+EW7Pcm1rs9jRQPCwei3xeu7EPle7blCRJnOC+t4SyNs7kShq8wAniwHULnOBeGGM5
cjg7LMempyyZo6suWvhYJto5EJimUfZZiUJRABcxQIEU1ecUlzBs1hi/x+rDUFK9ocSt65W3ieg+
WsChpzG4tgTDaPTssDRYh/PDOloWJL3ceNpHbrlPmukUVWQTjEMX+YRnP/OGPcRGTKkBezMcdV53
N4W29yLcpzasGbPaCTh7NEvc6dsmavfkL08IWJ91p24iC/JdkF02OmSMOrFekvXGytbea36yVyNm
4Aa4Q8FhYIszUWhh8Fmu/7PHftVSZhfYABC8tSobaEaUWNuGXLPqvY8kRQ5zVZ67IGycg6XRlwOI
dinvEgt5xdWO9TYvhCOcqXxKkZm6vL1PZf0S47zZyAb9Fwz+eUWgSaBNDVVkQf7OX/Qh7f0E32Jy
bxb7QIX1WTTDPSUIWw7vx1Y+ZWQyautTHHiHzNRYkdxd4dHt1slrrF4cpAmXcg0e1RvjjwGP84Mw
tDOBgHtM1ANI4PeDu5rHk2NM8wwuC4QD5gY7nHO4fWj2lhVtajlMMuSLVGDxiyB5bLR7Wc/ZuZz9
Oz8K92vyKvDTfY3frnBHpqDyQdrFpRodwgSr5BH2HLm0wvRZbhnq7lKFDcmQRXPYK4nDkj3ZRXFw
JPF6ElNp777v4+bSdP4xDgtsgNazrNV13cAMyvUrY0kwQxIxmpcbZy1V5s7E7X5qxQPDrK89pdyQ
Fp58Vvo+g7VdgF4PV2wPMe8W8WJnMHVm9AJNeBX8MlT72fXO6FEpGSCCXQ8BMwqL3d8QPUSjBWix
ihlrFnchgIz3yYgBfCIdUkTFSeYDA1NM6Mpu9q5tXcgo1Z9afd0zjdngnxKEpdoni7/mWlgB56i/
LetkS3M9DcL+u6IcmNQHGfThAXA6HcoWMdJqtgkV2g1IBA09vhwBDDsSIkFRHpw0vRSaKvUe4G6E
jEFwkml7oc4CGB0QlGvAnuyrcTHZaXAzop0McXpNxcfJbooLMB4Asjp5p5rpTE39rrZnXrkRSQVW
lwyCDFnc/Ib0yxmg1Qmp/usEr5MhxWHgCnGt8myPOA4hvLly1Le51YV33oJ1zYBMKi8mpj5Q+t3d
MCePuVzWgp7mnhDKJVAlcB/ZaJ8sRnJxW7zJVpMwjrZrqKErZkrc7JqRd/5ptlsIzD2JR3/tjZY2
ngKInQwwT4nHES2YLTNEq3F0Eyo8VjGeKDZ4RejfjjgkuoTCeJzKU4EDIS17MsvYu5XOHzNHPpYd
11/kvhfUp0R5eywivnoQXyinZBxiNqml2fowTrxEabmbyvhmnpZruFBXdj+RaUap0i4ydngGf4hs
6p9cCn2SnErx0RvoceLBwHKfG/frRDSG/hyigd3JYfVK5HHrlPcsfaoNQ1Ok0jqhhXO89KP51jX6
QlaUpCU48xwbmjGeMIGX1M/OzDs5Pbk84YmG5TBrTMfdTAbTxs4+0GRt4/pA/nphZI8CFPCVQnYa
UrbXdoGpI0svlOVc247GqkXbsMrf2lw2HxqPvrw8ig8upgLmO1eRnT37ayI0Tc4lWoT2l0dSlNeJ
H2+lIoFC7QVy7AUWfi6nSm/9XhwKX9Kh1d7bhfd1oaZbzKLc8VqbTrNkscTSaTLBPhDTB5V3B9LS
KATJeKV6efbsDo/zwkRgVFvOQLqllOUYWeqiU/197eur9XE0RclO5No9T/6bFYWU1aJ9e+rLhORs
A9RV6R3goeEAuIgIKzFopTcgwwgpW1+n6JrRxYVPDr4PsivGEgzW6ejrBafdm25Gam/YDuW3UzQj
uFC2urAvAEhxNwJEiX0gQ/XykDYfS91MryqhgKh+DFrCC2FKc419rTsLhHJU4hMNnXIOLtRUg2wM
pppMFPleHnuqAwCHhBnVXzqUoY/J2DUfsAb3VGi1lDSQM/RCBMVsJO9TG14toXQgPmIvf5qWsPiA
tYq6VfKd4m5C5YfpB7bqmUEGJLK5FC9zxUdvWCzObN4yU10JL2OkqPMVoodHUuDRz2bBULQKXz32
KbzdEhcRPSwHZ1uWau25LBLzYuKlD7a0hNHEmUWtW+/x4YbpoWALNmzTJhxp/uqycT9NNqhxX5EW
QI+lPmP0I3tL2J+vPtgzz5Si4b6+qgu/fGMUPL4qr7WTm1AGkqDcDGd1G6KBHjUhZUIZymr6YxKQ
yl75aFFwwpmGJ76amSGS1/Oj9nIys/exkx3fkXURszTNPGkzTz5sq5S9AerCOJT1VVH2WXrGbijN
ue5UHlw7VSmATS05uMG+JZEJJ5iNgSutAKOxAvi+mZnYWmyCYJBcLRnB2+M4dSUgER6xpC0QOyLC
X+wKMSfYlr+fcNpFsAfY8u/cjMqkDTMGwpK9MzCwGME1/AajDXf0QmEmL5OQeUA1jXFyEzssKHYc
Kq02ozHeKfO0KS58p2Fv59d2sdeMQrMLNaNQYJjCn3ACJp48glkx7GBcPEBbpk4AbUmnNWicJiZz
k/DGaPbdGPgh5GRCoLpbLQCRzULkBMcGBhDLPEklJBVO3ilYUtgCzsiA/XJiD/3qLCTZ+LUaHNu0
wmAkwFtiuD8LB5MGT2HEVTFSWH5l9dJaTk0fdc42LKosOdRTqD6GNfm+UzLMmIjbMYjMQeticM6u
XWEZhL+u6WwPK1iJIhAWrtEZJf6CRqBqvCrjvqLvhADeMe5N0N9NiAo3cw0gGH9fC/qkwCdQn+Q4
4vSfHKaeh1Z3DGkDJ6K72R28yDlSRgaYqYJfYcPOmhJA+NOomit+MWh7WrYG14ahIFTJugTJM7hO
smcmm50JNk80qA8lDl0VN4G/ZyYhxQHXFjvRrM0B/45od5/JJg5Xkab4Z+OGIAFhE0vKgmwP1zc/
ODgI1IZoyzIhGTN3Qemg+o2709hdOm27Fp3mDASsL1ZfrcJfIidIVQgk/nNbZX68z+LBpqHInsEU
FRU5YS8b5GU/NfhSRyuXV6MRRbazowR0AlsLQj6W0+eEhAZYC/QPtnh8mHATnBEp4uM2ZPHLn5Dg
bHZ6Uh3VtcHoqu2YtMEaQwEZvQFCZp7nXpE5DptopFYqJfa7DbIoVzteQfQvRT6G3g3OswSjlpeg
SEqOMeGoGoD9Pi6W+ktp9PDSe2jcGIB7uWJHI3GVos29GR2TIB3o6ZjJIQ5Rv/PRv43jPuqQ/7hT
JkwJ7CwBaC+8HotQUZQn4MvCQ7lmtcS0aPzg45yiwLabdotjsnpnstF9EUjktMlH48qPGJ0U72Zs
LouBlR+my6gqjmVdpumRNgzrfnbLhRxYXMefhHqKKUiCnOH3XzrG9+JGJGl/nw+th54VYzLfBDIO
X33s5z5L4G6+nWerK7cJsC8ykU4bYaRRvKOtomeWzgGWj6rx6X+vOyJE7iggTZJMaV4DcFHtHgx3
7R3LiEHvZrQjkHTMpe1zQj5lIepeIsVjvlZblkuQVkLs1WzrA++riEZ49CpmtGTpyXt2R09Qa+Ar
6iPqWRL1BgQ78hSkT6dkWBs4XxndIeB7zYBairCYs2hfajrAGjIyLBWEZgS05LV6qA2hCoodc/MK
3QJWmxp7Tl+nJcXaqE2cJE+6vJgovuj2NEiT2gFBTZCpKB68Vutyi5qML66m6BEMiVoiriYV8vrF
BIjBwS1X3c1Uk+bFvDj+xdB4BE7wNMUSfkM+HuZGAdyV1MVPu9Gr9X2CM4CsSZ8lz9yz4RfHYvyz
41BDRBFwcUdEKXgzG0+OQ0Y7ZzI9FFRR3q/q7WdrHrEA0lOAPtUTqWYWxjNc7ZMkqs8Yk9oBhqvL
TI32MwCePIogJKqSNO6GSdni7xcbgXrjEMgllsis7LappcCoIZHItkXZ4jYPoXH522/Mob+k2/z/
SV9acUX/b/rSuS0+V19+gHCuP/CbuGOJv4chJM2QdYGQpOt8hJrf0EuWYwPoDBSlPh6vU9hM/5Z3
hPi7B1PEYwvlKH5U/VveEc7ffRevQCgpC+L24l/9t671g7b2b63tP6q+xItTdeg18gdxB3KTkkCP
XIdbTUnw1/wK30M4eZFjx6Uccatd95N0xHIIm9rdZ0sJk7lS5e67I/PPj//+45wfi4R++zx+8xXy
tDb8qBUK+p2YlLvBgluTzzOo+tjro4VuMzcGykNPzKHjnj2isNdYapjKJpAQPmaCiznr/PrcmGq+
6MYJ90GD8bHonZ3Vu4z1ipVq8+tflOP7HZDq2+8p1nGzFEhfjhDrcfvu9wxROZcqA+OTqvZZkw68
SDwd8mDT+uLXn/T7MwBdizexzYkGyOr+9ElOb8CdGuT9AVIQi7ZJHslOkerMgvpZTdALfv15vz8D
SpJDdUjwg3IV/k9nHIkgLVkXo27nIzmPbIF0nxPTAso5X/cjhOjUs4I/Oe9/8CVhkPJpjkNHErWb
Px5OwJmlKXwYeZUHW8YqSiYshjd+S5D05NXW119/R3e9jP7NoFtPH9cWRmZuLOWHtv1TX1Vn2tgr
0pztHeQL9gppPrxPnJwXeA0P62OGtorZpHesR0+B3iOQ0cpHDaf1i7IZt7ERbpjcxnNLOEAyduXp
awH+gN6cLtMuynz5jtIj7zUZK/tZpwK+YePSXs/A2dGnX3+ZPzp2XCCe4nqUCLDrpfrdpdimCJgi
afR2Ihd4VbVtfixhrLPizOs9rb5y/+vP+4MLhGvD4xAKV7qAeX/8PKwfJlrG9VWYW/5xHHriv5bX
s1ZR+Y0uregRzoH5k6vS+bFC69sZo8LMFzanDHSg+uk2wO7GSrDM9Db0O+qzApu62DEr2mPr62xv
W0V0dlzNRg572C6tqAppTTj/yWX6+7teUT/hk1TwfMF+ZpXCvzvUlggMfhLRoL717kWqe8piAk/c
FGKqbn99lNcr8KcrFHWe4jbMrits+ac7wu1bSTrIa7ZcXtUhwVqyUVkh/uTa+cMvFPKI94BAh/TB
/fiFjEjI/ylkHioTWU2hPeyzdny0exLIf/X7BC5DON4kASdPrC+s7w+dz7g7K1ur3pIAqQ+VF1GL
aSx4WH/5FAVEozlqnvIlYJ/1zv/uFJWTk8dL0tWU0YuJOEbeXkC1wHE6Zulf/yiGHnifeFJyjpyf
PkpkYHrtBLuzsFN9Ca1LwX7J7H2rjf7rR0/ZdMJIIWkVkd56tXz3rRj7ToEp6wZoTgY+NwyzUxAQ
hP31OXJ+LNXjJmOtQbe853O9gf6wf7rohAgsGlH4GFvSyp412D4dXF0v0+DRykS1OCiMaNpViVj2
oqi7Y98QvOvcSP5JZd7vnjEBzg5H+ryFQIUK76dDGyvZok+Dw7fgr26CgSd1wwCW5mO6gE06UW0X
h875119/fbP9cMvxoZ7rMmfzPLCkYn0EfXeQ1dgOOl0v0arwsq3Ha5DKTwtICh4PMl8M0QcbbbVI
wbz9+pP/6MC7AvucECr0Ajv46fs6c7kGJ/m+ic/AmIIm/MUZTT2RVbpXrUWcaAwxZmSkXC/7oZ52
tA3EZKbc6U+u6T868FxjjAw56I7jr1fId8fA6SOry+us2eYldiWSWVchLUpbD74AG5X6PnZSZ//r
Lx+G67f74cAr7h+b5WXg2Cx3v00Yv/vQRcjOIywKYYkHwgWNrGseTLv9XZraDcFawFXHGjPpqpJP
IH+8wvs4yDq8pPaZnbTtlx6wDECI2COXjCwRnfO4tFz6Ri6sLJYzExTJa16H1fwG60J81L2P0B/7
cXKdmDImI527voEXABo4J41I+Gl2qqe+dbsR53OQTDzoabtALxXiuspb2H2q6twLBOb4HicL5AvD
mwcfaJCgUDPnxIkDLiJ7mHoS1Y0Z7M8a7hDrAId6+80c0iVCZsOEDx25XXfvdRW2AlwiNc4lbMLB
ZvI7/RSybG+p4stBvDl1iqGECxfSfMs+d7NkkRYn6lWs1yidxBNrZCjFLF400ZDF3OU9pBdg4GDR
lbZ9mnLRIvcQ12yAepBWr1Iqqz/BsmsAH6e2fokAtr/34eItzOTikM0qZDMCQiDYdlMvJhhVY2S/
Qsl2YSEQ47vTbuIpDHhmYjpQIzESa5jQLssIVvkmRpYg5yFbm1kT1ktCIJRdIjgDKdHwbRKNh6AZ
k2tVKfd9W+IuXu3/0FNwQzrpVlRePtN/PBKXol6FqaqLkXEDTyWBjl3EQXrqh8ZSeOIhe4LoQwSm
c0T170eXQeg2wV/SbPou9T+ZkRkIjgt7Zr5smoFkkxlgNWGUN4A1a8OGYQqzfULDV3RAt0JeTjH6
A4pNNBVf6BscCRcBa6s0Gt0mrhbfp4qj66iW6QzkzTBQMViwhramneXIlFEg68MnZJsh5obl/beT
eGzRUcba4/+Taf8QNg3dLm3YWp8KvPnoq1MM8cGr+oXwr8q9q67seyiNdjZ9aJE8MEIHoWYiMtvj
J0Q6rqI2zKbPqhGq2TC50neJMLNskFeaAPR6QALh4Pt6uZkTO5RrDyDL96yfimPSEzDcUtLNwGJA
l+93kqbSk2SWKw9UqaHCNsDW4bOnxrnDiwQHKB+6DM55hIROSXI6UidY5F8HQl1Ywp2h+IBTfbyT
i92DncOIHjABy+MboGgMuGau6/EQky4tYbvp4rYpXe+9PbJ43s+B25wTAC7UPBqbRpphhBoWShCA
O1oB5MtYDeQM24DQMdwIR0DYNVy4AOWM2cyiSr+ooXdWr1mC82bh/Dw6Y82yxiaIEO+DIpn1LkGH
J4wY6Oncx+RbuUcRPVc0kYWyiDqHsBTwfO+6RiwQmkaI3fgi7W3rwTrYd32B8W9RS1vvRe7JHlOb
Y10mXeBU8Nsi0oMTIHHEriQVRHSHijs+QUu5At7HFJDFcm92lo+suO3KgtllH9tWt6M70Y5R8C1o
iJVVCAJDXTO/ZJ4YMX1aOr3rrHWw2fWGPFNqSjRiSasQZEA61YC4FS0lnrU77ik6x32Ioh5+wYDG
LxuB3ny35rXuS6yh9nFosNiSdS5PjW1HD+u97R/X6DmwMTMMn6hVCD+YhRuKHqm0Jsc2wwajbiYc
KrzkZfgWBh0k+bbHTK4nh9LoBLgZcwYgKlyBo8uW3cRx/ZjiNVpn7jU4Fm92zVVedIJEZ28DrJhl
K1fAPk8GYr3QBVqT1O9xdVA8mNm2+EJEpHvu2InW7DGMIFDN7b1zSJKJbYd2TQZSzUywsrzuH2SV
VhB3umrqD0hmtPsVAVLvdhwnezgnRke31L4yVxoaPHRboRIodUQqeFQ7CdF4AideBzM/9j64Yxu8
a2YGxkcxu/1zuCiN37YbycGBAvCxsdeuZB5ainZfuoT/NnHS6+tubulngiyWE1+Bl8hd2TwzK6hf
ZebiCxNg7nue/ooWscIlizwNVJFfslVNbu1AF/neZjrqbng8iy+LsFpaVa3Gfe5pBIm3iQmhGXaa
Dqehiudq6yAfXZNgKyBNs3nOD4MUxtuutRLBV07nWD0QTRXOLqLhpcPyRkcCF1XsfoH4wzQMpl/7
jd/63lhW8bwkyl7wnTlTzux+7O0LWitoZqCcKczJRmXjRxacOUBatQhybS1Jj6pRZX2KhpQOhBRb
eLHlTxmG6rCdgNMFY8kUOxKvA22OjD5mboZNrmVE0ySjs2A7YuYcuc/LWJ0DgK4MvjOLCsbJhsqt
hxrq56gnPAPaqfEjYsRm/hRlS3WVScybe8SpFJS+YnZLIm4hGG4Im1gQD+r8VufMO3e6TQtYQHMU
vZ/ZlJjtVNHvijzsFR94gUFjkaNo9rTJ0WsBXHR5Yc4GyJErdH4se1tzNEommFCVB+y3i6wZEeva
9jH8d0XY8m9l3RFkzrWHK6WUmgpGlZ4ZlpLAVGWuXgIV5SRAnBG8VOTT38cV11J3z7l1r2qZuDRX
FutXQJFon7RPwAofsMIVmiY45elpm7kp46ELNp2pwSfJpeF+8gtmAv6svK/lAKtw6yagkVAvFh6t
PeixT1SIWxk1ZHXw6oQxuXUs9s3z4PQauHQ8+w/+smYpu9TLrlhnteAc6bB4VVrZbxJY0U7ZLKY2
thmir/GAT3iDi7zJD7Jd6ruW5TtDNM9r4L2U9EWmQe998Zax21OKRfFzPzOSTWhmQIT32rsC1MO1
VU9Zy2uv+ERoebqDTZWwd2LAuAIF7W7PAyY/lFnLS8YG6gjprD6nkJhWlDSsRE3HIaI51uO3ukmX
T0Ik/jurBkTlKkZnKJSmJZlKpo/gLkNjqpHLfkeVrZDXvlf55gSrYvwwUgvRbDlwNklz5cK0zoL+
w8CC6fPUh8ZhWrHk7yKa03iuurxutoSzZoZDRaex66rsoy8itkhw7cwBPz/Z9g4IBe2IA2veTR+n
3Fh2zuSsbVQTk1tC+dkF69/Z8gKev0Z9CZOgdDwg1xmoYjZQWO0fF6DP3k6X8/IBOrrF7GcS803G
1AGqXE5EcNtzCYVInSBTHuBvVfUGVKl6p8eGJ7M7GbmSkhKB+wZUlAkPGQ2w0w5FKvoMUoDEMY7Y
dxJbIJhIp3eJ5WS1ec/glt1kRGfdRy5a9Y5ek+aC91ys8K6RP9vhF8PKztJQhzvfTqXa6KJOaZUc
AywftssUFrJl00T7DCedgLwFr+bCxuV31sae0qNFIjXduIXrfqSXhReihMDkbSlQpe+E2HFy5Sa2
126UyN0XdiVNTxSQLOc+DcvsRQeTEbugnT3WU1KgVaSlTi/92Z6IexRF+GD3WoYn37g1zhxbmMcu
4gcpeEnG984islNvD1BVjZ/BZibS8eAjvHxpSkCpjurmZUd9pT1RAELJ0Y6TRquQYWj7KSoGJk+8
CMhyeoXlxqc0HBnCpDWI3UKVWMYxIXi3OjGE4CNwahjyR6xudKLG4/u0kkSip2RmzdZlPRgYl4WA
xowbWndtFrNck9qlxZMq+wztxcq/+ICDQZV1c3M/03SgOE/ucNG0zWxjxBugV7MiSMPjBKGAJVs5
Rhp/jB9g2Qmb5S7DE1ewOlDNFxv2EdsQx6UvPkrNMm+amEk1CDcJOqwwxykP3L3Pm4S2ZIpqiDv0
2PJk3w93eL9YqUeDYegPeA22nu2a+dZiGIWT041D694XDq7+aElG8gEQg99wbDLVSKxWbWCmEw5i
+IlmPcE1wbLij7nZibFOxlOdj9OeFtB0IhFUIPSrXvef2lYR7rcHm2Ma8TB9wwNJXZMPgoh2o5yG
cozbhBLq0knlQQ59onYx8KeVzVmhVXVuXnEtgXH4PLAYwrkZ5dGwDem2ogi5dcYWQ1eirjNtcu+g
mIXzHCCTgJPGJoNvOe20UnfWfb812/Y9NtRZbMjo1h7cp57xQTF3s78bte6uFXP9fhszKCdUY4ZN
7vG+Z4XO38ZdKkbgOwT+3iSMEfAUBGAqVsYlp3Bql/Y01SP034S0UkoGRDk2M+NherfG5K9wzOYE
7Vj3n3OnIZY2BJ46a0ilIL0KKFb9MAHaYiLxYXBsIkc9tybD+U5Pz5GL4c+tAlsfFkCP5POyxj0Y
obuWzRyv6n0DVu4edjsx007m6t0sJT0VU820kxwIjeN7h0GG2YqSZ87WYl1AnD0bpgcAXTzZltR3
7uJ6EW+d07HE17SzblqvLL+GXmde8yQOppvMLM0nUWX96jthiEneIu3aba3rprzvTel97PHwKOyU
iW/RGeB00ALaELNjAuAIoF9t9/k+4Z1Lzy0eH72LTLN8MF3rT5eMM5kEmWzybpyiAraEKYEncUEa
77S0Mzu7ictekhtRuP4Na17sRikG3TGADkbwZ8GQa+HkerJmF0wjJ9+5pd8KHxP01IEeX+CqAEyM
uDB1L/212RsO1VKFyVVo4tohBytHVpUBD+TN6NTVO4rKJJSUjtSDLpzwesoqMqhNjZNW61aCas2a
4tOo2ul+jCPrLQs0rISZ4G1+4Q1EQbZA0V3AIaxcr5d4faaMETapPeskSDQmxzEEKrAJjq6mXzJU
FVBCe67Sc+eZ6QtmA28+BuSY5M4EVhrT3uggL4SeiF/83rM5YXVVbSWrI2876ZV2ORTOmJOzJc3u
4txVbJs1nAxsT9jd+J1ivLZBT4sbQqGFlzcUwSmhEbhmweznnxfuYvCAFkRxeEQc7YRkww2UKf9r
1s7+GyH79jJIlRpOLN7YzU0YyZ7cRQkiFzHPC8AKUbRF1c5uZxYLAGJmQ7i/0lWCYZO+UeIw0v/q
U9y07DzTcEcsjDI8MD6jbx3nirjULnDxxO8G09Ix0QbUTbR1vEDMd0qWkRM04nOtJ8bksSGkcxgy
vG3bOoUicOQtC76mG3NMIckCjQxvVmtdTsQ5+YZxkvEcSgf2z3in0oXlXPPauUCFKLICY5x7+fI8
dV13ZdLZetbQX58ZzauAUERNsVPCPN27iLVGuSevweG2xqbVF3nWz/GB3WPzuQU9Q2q/XaAwNF0d
F1scSXFw49PP+wjRTM17QBZQdhEgbfx0gQ/CPFy3z7WXRORzTB1vC6dY+59aJ3svutH/aLihp3PZ
af9tTsflQfuBG+NdIp/KzioG3FlnDo7AGmchuoxmN0LtHCnNnAcyf5zXwXvKP8vwmPo+tDKv7nm8
JNwRpJMcPmwLpm+gG9UbgquwylOOOEiBs9e6ktI1P8Gx2VW996IkMv/GrX1TYZwnTbVTOBUvDDV5
DU/iGhdhVReKgXIEwIGUcOhQTjEixW1MlqEoF6EsqSaUMFxbnH03qO/4BXHZzeKou8U8Rcq0tzT7
4OSlIxoz6VzIyj+UGuVmxcu2X9KZRScWQiEz+lnt/r5cYivZyTjPPyI5s0tNRyrKV6oYqmBUuzay
SN/k+oI0L8tKAELsNTfCOOSbZl48445/G3S3xH/ES+qgE2+abrZ4MVZ99gHARsXcZCHmu5NlBM48
jme8TC0VH/nRQQD8imwfXC0s86Hsh2n5wutuujJOKZPdKlWSHaXNFr6xziISOfzPPrYFhmjQNhB1
eERFmGaAGt/ptmCVE2duoC/QVTIcmt6M6YtkRb/FS03pK3XjI013A/oCQBmS/GudGVnlzTRQ/vw4
8d2qw9hbPm4whWWloxIO7kHQkwLzhmTcy9kdXngX93hZlZtck4SIxZmorKrOWV3gSfSwl4l9Eq8X
ZSapWoIwP338G0Xxjl11FicXdfGuGfTyMAZxd/M3OiXnRZYjA9eC6MXO5gV+gtsYl4dfi8m/1/D9
QOLUY8TEkI5Y+o/6teT951WaxTKhjeY4D66mvNgWF8AGMKjinuNN5y2UpsTVn0wP/kDDF9SUYpEQ
SNiOTazmB+m8w9Srx4QW71oqVp9l21yypuINWMXpEz4dEMU5vjmMcMk+lS2Osh4zExJzfPz1Mfjd
UI8JmBuuHhDsIzhKfvpFJpr+ShrWamYGLX3D1QigeOBuycag3Pz6o9a50w/KPR/lOdLmU0gifQsg
fT8uKEb9f9k7jya7dS7L/peeo4IEDchBD/ratJIypZR5E4b0JNF7z1/fi6quqkzI3BDHPfjii5Ce
SF4AB+7ss9cgO4e4gxCTXtXopI6OhW/L376FjASpGerXFZoWX/tBsxlFNjrHgmFlNGccUuLHSWBK
+Oe3/NxsLtkv8l4+nC88JNeh9SwL0ZnjROENSBGKfmCyREAdMK0hvTBwPf/nV/2cZSFRTwLZVrak
/FdpWZYgqYeop9p0Dzfc6I/4k4pTF3vuMU9cdq0L5VT7LGzT+7987ZpnMS0KxQyHfpPaa+c04FKk
XnNphhveLEs77kUIwN7Edg5iTecfe9WoC7mtnyKSl1rcZZsktug7vTwMMXZUmawPXIZzxusH9u9j
Urvnxim+1IE5H/CMxTYzVdmFRv6Rf30xONc38z/XkmwHyJ2+7FBDBOutI5IBiyIgfG7A9UY7wrK7
7hKOBRzY1JWYJNdo8Kyp9Wr627JVrgGMCtnoQr3UhaYwf9UWAJxMut5ROMZpQ8xpc9I7DW1hQBN4
TFvMx+TAvds4Ld8owxzucmHBglrw0V5EN1wPdpNd+TbWkmm0HvIGcN5VWMmDKlX9xqiX4NENMu4Y
EGb+9USKJgD5gW1Khxysp+kt4roRbSEx5GkVLg8ztti3UxYUd4M5YifbSayJwULvsMi9MI/+PKWs
L0aKQKU5OcgfKMBnYQhUGeOfri/3Sk7Tu8zHfWa2jPTqz6Hwq7fgyoAYwXN8aiS1hKsTTG0FyKSE
Fyu9e+znPq52DQ8bXqLM9Veg4ZJKW4yGHp0COmhOVxaOcqNZZ2+GpfQujfN1HL8Y5x5SP2RMVBZA
tidv/3KcI0duhhwdMF3VQ79Yqw0H6fp37P/FriVNsTP91SWmxXW+NyCoLRQb1dxGJBifJ0lxlTsy
vvXaSTxRZeh9/nMjmL9qavSiUhKNtiGVNuglRjpgL5JyX+XOdwOG3SfMGx7dcSlvLVS0N1kLR2rB
7CBBmqv6ew+C4NFUPQ7wIbUsYPG40sUa8cOfv+unWKTVfJ/NAsIpZA+Glu0HvT3b5AHwU6nM/BSW
wAjaAYt1P8c1camHb2FWUI02+1///N5f9Ja9DolVvskdrKfNSpyOPOmZDIoUoDg3eB6b2YD74NGg
Mv3Pr/pZNMWIoPgXMZ+D5THZvZcjg5vnQSw1qFU8G0j8Vnju5PCXj3lGhruDv7SWzvmvyrZQrxx/
oabFX8SFieRH9l4bnjbiBh98GiIjcvwvPyKDItOzWwYlY8tgjyBTHjMEDztltA1HbuoszXnyb7hv
mj5XopP/4EfzvelcE+ED11m1FNHr1KMMfkhV8CZvMvJgMq/dtxGs4F0IZss8jOZYmHtY0mBBGyp8
925tXNKm/mLAUPQmHR/nCrY7esflaEHGoOoLOi6cPjlhDPSZvfzRAV/xiA+2+GCS/LkXPrnlP/fj
2k1aCzrKZL1mDWPU6DtL6l66yuCmZ5+bdv+FwhPjbKCJfWTLaTzWM06Of37fLyKWgnGXLZCDpBBJ
zMseK8gKS2qNczxsa/MRdU//ei5s68Jq+ItAULSnxX4Ec1tTnxdYYeLE9EkTY51ZvzUKq2bGCmN8
zCrzgpjOXGdarQVZTyw6Dw0VGmttDE4d9ehODwmt6cxoD9A841A097dYGJFbwy0QsI5hkm0ASlhD
dTk34LvMOLhjjxTcyqH+6xZWJlMO25IfGjVbWxmqrA7TntLxvS3M5Gy3HEkqdCgXQu/nccP+EhUv
mS2mAba2L/vRl+EMOqBBtZJN8Yei4Ww54AQOMcISr3CyLi+cBn7uUd5HYTITjYUmXWpTqo3FOicT
3mfLIj61NgkSUgTBKcJb9a8HD69SPhpx/o+hqv20mLvarKb8dK/6vrl21r001tfTtRNjjvK30cA7
fInSfhWHcbDTWhG3dPgRjJgBu6OTk7v2ORpMceEtv+wr32WRlBwIyMm+fIuHR0k6jfyggMwn3eQ0
twWXU/sOtg32WtRX//lX/bKvnr1v/ftn2yw11VRPNzW/qumXt7WL1x5C8+QUTfkl8eKvXmWx1rHQ
WnjduNp00vgtReYmP4252tvZtjL3GOs2t5gt2xc2j796FQudg0rXh/zirq387FeFcqwmE+wVudzO
vsbVOMDyKzdflUYnDn9uQPPnHkMez3nGcxR3XLaxHvKevSt3ClLaHWKHwpTml9ot0QfaifemcqWV
YAbb4AVP5dVTKpeOWrBKHK1G1Q9uRHE7+MGayucah/0O7TlJm66iWAw9+YWQXIfNy4lv/UgGlYnC
jloybaIxOvaNVc8k604p1uJmEJxC7r5Pf26Ln5vdk2ykXcmGiqsX/YBONgHJ6oAJJ9ZIkDaDPLuu
a3c52KlTX3jV2qraD1oh5ZS1IKdC4asNpjLu3YzKhIzE8VKkB3I96v3kkRedzQ6yjZEpM9wP3nxp
F/uLn2iTPGRd9Gxud35oGJ/1duAjirLZTO8TUUif6kekB7yru8Il7ZaGLx/pfBwfgnF5hUnbcDun
qjxXbhAcuFI3+HdlUX41yPi8M2tY0n/bAcg/XZcvRMrN1bfWKqHfTRXllygwMAV/K4ywvO8N0jdR
CNz1z6/6uQN8DmWMJ5TPdIDSLmPqPDW4RojTfSZ8/x8pU3APZNOpbDNsga9gw73/HF1S3v88jtGZ
orR2TGZIAwX+y2BLKvJHdcW9GqVr7ZM3WvOj1yzuJZX6+vEvRxc7OwtYpqEYZaZeh1I5gVPidoz6
l8vfm2XCW8HquYNFAefh5dJV5DcHmEzXgjvjnZ+RvP9z6/7id3IxxFaZom6DE/D698+GWYoJmy9z
M9mzj/axP+4BKmOL+PbPb/l5MPtsJRU3lWwnvR/VY8/fwiTZoJboEi7hreGxm4cHJOH5Rydjrfnz
m371e3wKU0xqelilXW2SnGuctkcxIEQxfJA9VT58UYZfvfvzW8xf/SAf5TbCZS6ZpNKGx1JWFOtk
fbIHNd4f8Qwil5N2HhXzc5CAfsIlzsWg/2DLjjRYhnPz5I7/dk7rnXGlyU7cBSFqhLy4x8Tq0kb3
V4OKYbWewChN5/Twsk+R2QTsulpSy3HUvm7Rc+0LDBEPS4u9OskHoBvSDcDYJfUM1cS9MHX91AU0
C4OGWZmSJzpCmxuYHBvgh3iUJcmAu4vw03uFncOFaeHnYz5ba/ZH3EKsCnY2nC9/ZUoJdsuCDPIO
icXMxVAUnZMRZh/ul6QZ3DSF75x4KHhMtHPHPFo+22aEEScywaOAg3FsRKaecCIwDz9Gx/8vPP1f
aw7i94Wn/6cJV3OygvHynyZl118x5OKf/FfpqfUfXA9wykOsZbNptzjx/r/SU2X9B6cyUin84ZpL
WfdsRYl97v/+X0Ka/wEwnimYA8x6dbK6jpEO//F31KUaHPMxmcWeCgcWbMf+ovj05cjlRVzQ8W5H
mzTsGnpuGeADG2b9Byi0X4L+/bOGePOfM/rzOtPfPXnd0z2bXjMnNDq758kmMqYE7TR+Mn814/3P
R69T1LNHx8vc2dSup8fZV2/InL8BZSs2Pnv9Oc+eXfVKkkELkIiO1nJPfE24tcMC3tYo2h4xME2F
taeHvHU4Ebz7ECn9tidrU0+ZoFqfPRNeJrTdG6w4+wNJZ//Cava7ztRmHBk0y1ioMjtWI1mL2Ea7
4Qr7w7ZP1yZtNUdqRKadHvscW6Kw6D6PRnrp6vY3X65n6BavRQim8EHBRR5I3nIXN+GF893vHk1w
Ph8qNG9VcQGSHtuwla9m9HH/+KKtugvT/e8er4UmGc56dDOcTJCITLer7+t94IkL1V+/e7gWnQ6H
FdRBfHsk/62RTrqoCTf15lpk/7xVAtcN0MytPvoJnLUK2Tf1P9nGh68/51l0xgNGozY+ukCx6teB
HMIrp5qMC+ee37WJFpyG5ZVVy+H5iL4p+3eBTHDdJtK/cG7+3dO1ALXZ8E0ldi5H5+NS7XFq39bc
WmQGlGXO+FRlx3HVEDZmjbxouVQ39rtv1iITHpFbq4JREk7JuQlHtLTDtPHL9QPAkJocxOMmOw6K
qjCuzTCi8/p6W3OvC+7zkRIVWYDNCzOt52dnv11NQfD73tboei0vwm+wAi2EIRXG+cFGPrLDq7/b
+OlabLqSS4Sl5OkVRtv9u7K6YHPwm95cbU+fNwmVqEWyiBminMRbDgIhgoXqwvXv7569/vmzwHQt
bJL8xU6Onm1dl2mef45Kx/pn0xjXb1a4MWvbCbYgrvFu+k/jGiil/LYptsW9XgG75MhJY9tNjkEb
nyi3t69mU0znbd+uxWeGAyqFNDSMhJ10CJwivRrc7lLm/3fNrgUoVkpGVyR5cGgaNOY2/pvD103f
LdeT1vMOVbJOorhLjm2Pksrp7a9WMGwLHz03X3QUn2SRFx+9iizZRO0OOceNz9ZWTTNwVL1Y+BSY
0rV3cdNe/SD9bWsULTK7AQ17Q53CMR3DG+qI0Son6cO2Z2vROXgRgjqHD094LMqqpzbP32x7tBac
xYQKwEPwdmxUp1CzqhtqUNS26PmRk3w2UNJsjuym5eHgIHeOc2jsjV8tX45A1PBtk7OeHXG1xKiO
yRux199d2v73EULX57RJ2cyGGzFMatR5bWTYR9efn7a1txaVWSAqMIWkgd0ks7NzYPqz80mVY1lt
273pWUqlqCOOuowS2gVfNfEBifu23vwhq3nWm7MS/YRqNzmWAoOfEP5x3i7vNjXLD0OiZ8+uwPj2
a/HYMcnHL0L0dwFX89s2yz8yCM+eXRqqn6bIio6DNbmPiTE92U4o77Z9uBaaQVHHseX38ZH7lPtC
dBwijLHdtir/uOx59uUytGHu1YD+SBJNB6soPnEgirbNhj+Stc8eHlQpJ6kO6HLcpZjbi9aH8Nps
W/N1YQ/cLxDvJg+v4k/Ak3FFM7btgH7oP599tjCqJAnhrNPgeA83FbZArjDLjd2phWfXjPhoCsbK
FH5mrSDn16cbG1y39ci82Bz7fO3NDMNTBLnvwdh52w6c623Q8zV5HOJcrl6CR9VhvwDEr9y4IusJ
tt6RbGlnunJMcHr0jXHXu+nfZXf/e641tFWTlJ0NLIr2zr3aWEFAkooeMW4bK7onU5JMIpkpVz3K
ecjXorAEsiUO2JtCX09+O8NAHZDH00tjfJWl47d6Ee624DS08yaeuMEgozziNpbSedSyx3Rpg20T
oqGtnnbojSDm3OhI4Rsm7KbBfXteR9tCSE/UyyakmH7m0z0U6Ev1xq0+bmtvLTbRUi8dxI3oaMUC
z258CR5IAnmbno7X28sACsuxGFOqfo9JnRzm5ipDDLblu0mYvnzySgkfMa1kjIuSYg4LIAvXH9ue
rW1pSdLNmVhXiHRsqIvCf2HfT/kFwfKvTxCOrluras/KSnyicdz3p92wDIfB9+TGL9cWzgiqEHjN
mod3dzGUlGHTmoky4GVrK8kd+bD00bEr57sqy+6X4bitrbWYNBpMEWEA8cXYFVAns2mpJOv48oOx
pujbaK2ZZo2/ds3u1qLobtsXawdMv+4Kj7owImZxb/Lx3prj221P1mIR9aIBr4hFoUa6+ojfwFPR
F+mmGQQTypctQql/SBkVXYir99vGu6/qYFuQrwyX56vkhK0TJYwsN/b8DlR9EW0bdJ4WhmZmi6bB
PwD0g/nvjPvJsqCy39TUugQcpl7YdTnDbqoCQJ7pjJJ+9MONT9fCEFvplOrwdVCXojkusgygclxS
Vf1mAvG0WLRyanRLCgqPZVhUn5VXmWCSF4h121pGC0hK1Joh8Xk8ZnbIH3CH6kJxKW38u2/XwrIK
O+xASvaZTtrUH3Ab7t2TBX982hZBuh43NIwUU6yKFT5LHlJzgtA9X21rFy04y0FF2FITP3luXkXA
7KjVhxO26eG68KTEsFk1+GdQBH5WNlbVU7VtudGVqGT8KcyXBKdVeFdpsdRnw5qSTYdXkqMvIz/N
0wRnZWbZuZPVfFIhlDCsHPtp42DUnTEbI5857/AC2K/LLcYTX5Na2o/bGl2L0r5aKkuCkDja5jv8
U4AHbcs6Inh52S59AEnHXmdEGWHUZYF9cv3c2DhWtACFUh2LCQ/3YzaWV1F8D2l7094b6d/Lz84A
T3EPxrSFJP1N5gnz5EazOmxrbW3ZVPjPw7/sMff1u+GuN4zijqrWcNs2QhfJuEYVpnm3uKc4aYDw
DHZxPY9gdTd9u6utnWlhJixFnXsKBzSAftMt10EXztuaXa8KUqrqJoi2zITBOOwtFc7HyAWOsO3b
9RgVHk5ffuOeUr/tr5pwMU8Th/FNpx5cvl8OGSPIhd/gr3Xy+ip/5TvhcshmvOa3fbvz8ukAAbCC
D2mZrk/FQdkOVnkYO26bvXRZsh8OAoBggudGiv2GRS3AdWN56Ztt366FqYu0jcoG5ZxU0Ji3rNnG
LojDYFs06brjco7kNM6le8p9t3jAWQn6coab1bZv12LVYKeIv0G1tvvUPzhwC66ySE0bW0ZbSWNE
Vsqxqeobe8/FJqjzPqIl7rcteI4Wq02+RFPaZ+6pmGVyRUGy9Waou25T0gAd0csRqfLc72THmCkB
b1PZnub3o3TEtu2LLg4ShbCgytEyedJjZVC59XJvdJAvNnWrbuxutIEtZsHjkcCWp1p45iH3YHJs
e7oWrMqcqbSMGTRjHT3UYsrvKrwetp3nHG1F9bD5kUZMr3I1GR5FagLkwmdtY7trsYo/fe4XIbMY
9hv1Owd/rO9RGauNDaMtq32LuXcxMQP7fiYPQQlJV/nxpZLgtQX+R977X5d9jl7+g6XtQNkv346J
vbjLs1LszQyzlG2dqsXqlMzRGDuhe1q6wATXk7rwarxtqSxH1woleHpYHjZ6pxznzlM9cjBI8djc
dn7U3f6pb/eTxmbV7pIUa53BgjZt5xuHu62tqxOgForxImK1sefztBjZlcJj4sumdre1dXXAOWNx
ypGn9xnudBll5JNpldt6VZcMuWld42ifM96dQV6xgfT2i5zTbeuqrcWqL5u2iIBlU2Aq+ldTZwic
4xzxuK1ltFit2RSUZsLKV3bSeZ0U6Rc5LeJ628O1UAVb5hc4LEG17ILiYI1yBZiX2baNni4jdnrm
9rof2KQ69hupmvjecUd342jXIlUM/ug6Q+ueohbPkwwXQaDVbbnt03XtEJbGJtwri8ndhKdpxKa4
MpbS2iYzQ7f/clmd28jr6oHh7rndiu4Ee1LaZrfb1Ku6eghfSNl3UjinGQL1N98u7XPJHWy98fFa
rFIAU6Mp5iaDK1LMrQZnvh6x1LywaP/Iwf1igtdVREWHPXqGH++p7UcfGzOKUhLL6K8UmPbVE9Ha
ZYBhr+e+uQUkKM9Nmsh3KVv8jTOdbtA/clwAX8baGyx98rGcVfs9s8d8W8jpWqPeHrGyzE3n1Bdt
etNEToj0svIuzHTrbPyrxtMCOqszq23xNT8lgyiuOyigyT4xcnzU277ODinkqEPWjeG2zaelbZwz
J8Vms2dixQHOPdqtjI9oVuW2w5alhbgTGXDhKPY9zS5WRkUxj3srxQp8U5ToAiQMcCK3XThsiTbM
rwAiBLvFqZYLw3id/H/REboEKVpl9VjaKuw2ZpdTnIAS6eHhve3btcXY7ADIhbjhn4wur75OVeve
jlCR3217uhbgHWCIYXX7PXVU0R6lGP0rzNzUts0nZQUvrs8Ho6YBsfzBaX2AmCsS1XyrwlJWF0Lg
dy2//vmz3P6k3GZ0Zp7fzquVtbcodQ4GG0/wba2jLciTqNKigG5zCsKq++AZbYwbWHmppvc3AaxX
+KBDxFVnHZWtlWJ6nTHH7iFU+a9zK7ZggbbYwJOvCzcGgRbAA9f0CeBOdbJklRxau6lelaOZvNnW
VFoAo0xYvCLglirEyXwnE5t6fQr2tt2W6CIl3OTdycD+6DSTO38q4qnZITKw3276dl2o5DBg8N9m
f9Ea43BLaq07LU23TWBFJfXLQYpZJraTocNdDGIOczXTgzPDHGQF27ZHul7JJPOMge/snupcLu97
L7C/N7638UrjRw3fsxizUfystEa2R5TrHnH7/xg7lORta3ktgNMC25vBUTwcb9e3OI2br+02zLbl
NXTFUi5LCcDXo1+l2b0ZxGzuFafIbWcBXbLkGY6IRNGqk9+NZXAd4Mf6tiMKxMYxr8WroJKlMmTu
n5ymp8qRYp+TwKV846DR4jWp7d6zwVee2jaxXuVZbuCVmqqPm/pVly5RQO4VEd5XJw8mBOgA5T+F
TTVu24ro2qXWoPzL7C0MKIGIXVczYOywmoZtM5muX8JfY+k94frsCYEagHfK/41Cq/y2rWW0BXdG
Eu4PPaX8sN/n9wijOsAJQ5g/bnu8tuJCJUj9WM3+SaQ4fB+cJXNx0KUMfttlla5hatIox9O8Ck5l
kzQ7o8jdNwop07ZEvq5iyq1gSoamCE6z2YAbcHFp9u2q3TbZ6DKm0sCgtl0xMe3goJHi4h0goDVs
fLoWrmXs+CWGsv7JSjtuBXJDXEFH9zf2qxauIXXYHgqYgEvxonmsEhW96juxrSTP1rVMeUa9Uki9
8Smq2NZTEG69whUWb9ctg5Ja6pcrIEAEP/eiITiBYDCOAnviz3mRd1+2PV1bXxurncNeFuIEsAeb
4iGRJ2cgf7jt6Vq8qskv4UK24hT5ufnkWjCDIR+1X7c9XQvXBZdkg329OAVg0I89927nsRPmpjke
NtzLds8LaCStn+Ed0mZgvZs5faOs1Pp327drm+N5KtNpTZKdMiuT95Ep6ndRvmSbdquYe7789sWI
8s7tZ3Ea6mH6KKcwvQlgnWw6mdu+Fqy2wmQ97ZnGimWRp7FKXsVBvu1CCU7py08PciwD23IMTsoR
1RGXtGA3LVG0aVsAJEB7+uAWlcAg7mQPIFA6YSTnUTbbxEMYSL58Oo5/3GcuDr6mRRYu1+Dd6rdW
4FbWxq/XgjXM8T8H1yNOJpAsuLhdNyn8vNNx240VpfAvf0CyeinUENXXe3f3gB9c8MGy43hbROlm
cqnTg0mLmGv6ualvoxkXPDucLh0I17j8+SLB1uVPbAOkmj2HaXjus2tJtdT71B3zS6fZtQl+9Xgt
YKuKU+ZcjuLkRb0T7oN+Ms7UOPWntI7ARrkYIC/bolcHI6JB87IcB8jT3KpxV4aWpLwEF+dNM48u
hcJr3iANhOVhZE3WDVQfG1fzOdu0u8Rq9OUIihFD+SIPw3M7OqN9gzmW+1RyqdOcNn29LoiK/HLG
Hd6oz9hMBycHVthVUrUbpwddFNUJMEq5KttzmYbZocf8vdgtZbx83/bxWvzavRPFJqXNZ+VPzaGD
WQelIk22zQ66JiqJZtiPMhdnu2fzGpXZeK4BhW8bNjrLNoh8AeHDCc7OXODdLhPhfrOHJtx02YUH
xstxY6Dtj9q0C69SKYziUBVkuN20mTaO+p9sadu6LLEdDa9UZUMfkUMPsSK9ZD74m7lHF0gtlq9i
bGCbq7bvMISqsrDClyHKtxXGYhb3snXSvgAR2Hv11Zg6zb7y6NUC64eNA0eL2drxXOytQueqSjL/
jBSgekhhv206luBE+fLby7QfGZeTuIrr6sM8OsW3TI3tp00RpUukGm9IxjzGyXsADvaPA+Xqa9UV
l9SXv5nzXa3ZG4W/SZhM47UPbWU84SPZTVdtYI7f8dYzMWKjkOPCThmrF9rjFwuM7hqV4lI827LH
lHzurPDW4VItMM+qw0u0uJtl1As4WHmbGLcVYDL7Ph1HASHFtObg2ygtw5p3WQFILAJfVlZ9sosE
ftr3wlYwJPcinS11gkEWQZcqxtWKVkIBsnZizl15E5V9WuV7awl845TEg5V+EZNVlXK32O5oflLr
P5nYrMbgDVxoMtlNsRrB3iuIN8WNE3pV+AnOYw0StCrbqXlr1HWfgdSdu86G9MTMEX4RWJKHwS41
ZJl8FaPoxmU/+dA/nwLkBPWAT6KIGN8lUKPXpWkn0x2UmdXxrDUHrzuYNti1x2rADeEe6pu3iEOC
vjR5VHWfmsNunEJjUoe5mp3mfdY0WQRCl+Fw7Xu95+zCbshXn0kjywDGqahf6uulsX0KDAwR1R9l
lVnQNkvTrwGgNbbb3aHJkHW+IhU972tuV2b9isxabXzMu2yQxmEw85iTXjlNnmr2hYxCbFWtzkvn
/nrgmTUGhzUum1+WzHCiejeuKBxIbNYUgLJD3ywVRBaP0oFmV8+JUR3DAP+oV8lcdM5DEzotT/Ac
IaRDNg8M7nwMAfmR326LNHnly2XALJ1zUMUPCuxyPnWt6WW3iwcy9CGZ8mqUB/YS5XKOnNlp79ve
Ive1iwUZ/rcLDtYdUE5fuWG9c6YlrK4iMMniU251cwvECgWiguA5oVMpuc2ZnHHcdV41gk1F+2g1
454iu9mybuckG7ggNMy5g5E1FcpJzngBYeiPs3wL+geikBe4MT60XEp8Hqx2HJ/6WHrRUx049dBQ
go6xSrzH/nCiKl9YoRVdAxNz3H/iFsT4985QYgHNE4pFFvCjBP9s70ZDMl0lE7/KPM8QCCEfwpwN
TGNnFor3HgsfcR0xMZa9991owwg+VZzgAZfuaiBX4qNYut5JAN7NsvtElsKsGIer+emBkouu3kdJ
5edHqwLLWNwWc7pGmIL/Vh+pXC796RAV5eBPt3ZcWmZzSiDBd8VR+FFnGXunB19THJQX5+M3yeVG
/9gZiKM/1fVSGd/KJpbZSQYVTmUdhADArqL90CfsLQdhl9deyT7BTScXq35nwBWeDQpxbjQG0dAA
Oe7+NVua8mudtLIKaePcnG8KbpbUHUXVrXz06lpRO8xRNnvIXdjQo5kab7CVy+yvdV+1Nw2qjDtL
9tbeqlVyqlzcKOBds4GI4yB5a6fmGH6FoGbZ51D5kVpgNk7Yed5PsNDTO3ibMzU1+8kO/DT82EcM
wvTeXiJfxjdQynKiB5fQsnnfMpvY5bFJJhVHB0SVY3mTJeE81IekTEJgQ3Y2u+MHVxjt8k1YQdg8
tYNaeexdxN28sestu1seIjNgp3DIWLSAjGWjSpNlx2wjphoUpBeCCxhsYCDyShmQ0NwzxY5uC4AY
O5z6O4Vn1QysBquQrkKejmMIEB842hLxVZ8k9Sfg04FnnSb2mRn4FDms0KQWTnGIA6awa6PeGTNG
Rh8dpl7/sZHF6H6yZgFmdOcPiH74tnEY7e9Z11jlA/Z3Xv1xKvPShF052VX/KjASOX0ewyFBwpPM
RhWfs8AZGvyL6irusx2kmDw2T2PoqmlgCm2sVN6l0M8Gc5fZRc21W+MFVjztMyla8+PUj7NxVHYK
QqoXHBCza3hJfpmdVEr+5GQaYCJf1UPSw09MYxDFJ4f8ksJNHJ/tL3RrD8DNmzwnBqdGsZH/Zqpi
25lObdQNGaOra9pXTeB2A+w6RqfZ7ERYTLI/p3XVCQg3iELD125kifoAHGUxro3Y7lhelDuAoGb1
DL5CghmiB5gXY/+6BOItzzRNaP+bAXsyKTHEuTF8YgvSQ4LIwLmEUF7bvBivvdpe6gmpvDcaIQiy
pGKe6GwQJSNWyFkfPnFHUXZXRgNz9mObjXYh9rUTR+l4xDi97sZ9tTJxH/qaaem+TaJsNYxBrLLH
odtID7BhfTAxbVmaD5BVux77vjmWya6yxyn7IILeXcoHTh0JuZuG0r2kup1VtajjaLbVdEv+VDjG
Tsqi7WEN41g+Q4v288zb5UY551+cDNSWswO9BEv8ENWNXSU7cEBdl+IaEEavE9XD8MqCYLI/A2bE
hf+wDEkHnZCynqZyd4XkGR9aT/nt6zxNMVY9R0YSpd65MIfGW8GwpohvZVkYYAtHb0hlsfdbyIXL
vbUs9NWuNjEgjrlXnY3AOJRS5MC5CxhasNLqaj3277rFAghRdV6rkl2A+6usj8vI/SMIn8YJC+91
Vo/hp0CUDjuIqenk9M3kty/BDuvUZPhqj6OPemxqTSi3mZiK7gozYdBMIXBJrinYUI3eo9Gb6GND
v40Hf0c+jMuG77hbD3N9qsjH+U/Ml4aMd4Md++JkSAiNsFPcakiTXVFEcv4yM302t4FMZ+MmAc87
viuypR3ubWMuO2Pf1WnswN+ki4wh3VWE4xI9TWPLANljAqrMBrdTC/DaiufOp/csAon4p1ezkiEE
1DxQ5zDxrehb4mdF866B9IrVsQ2MzDP3debW/p1jwGvE7rgv0wGaulmV8dVcTLHhH/zBBHC1wztf
pY+jUGB02drUdvHGQtfVXwf+1LkPi5EaQ4iXRuwsyR77zrBYidDx4CGlDC21HqGLfgSDAoVv2ins
RrO3fgG4IAVpFjndP2KCsv6tSgK7rdAc52M/74BfucknP61wMNnhT5lYH0zA0Va0q2FzGcUu8PoF
UNcU4W1kHtulqMDu0gcW8Mchs+fk1nGHxn0k5W35b+PFqTNgv/gD19wPu3WMZycHBp7nQqirbjw7
cJL32dI7xb9KxhU2mHZhTTAsQQWb7r+IRMsBeEHsZvGHENQ6eKbQw0842k1Yz9bXeRslYCFZ1yL5
vs3q2IACPBgRmMba7TqGVgA8MTzjcl4quY/xZsR8JBscYVIygjcJdrUdDMkQdlxWBddR1Le0YDpP
5h1bFNt7b4FGTE/VYq72VsWCddnHubTS9DTVgK/TnQ2iMfiUL37ZPvApTggItIcvfTsaZSvfuLnt
QRd04SxCNy6gtGAn2pn4beMJFzyWgT011+aUZfK02PQP+/Oh9J86FU0N1ZRtOH8KFtWk/W6OhJV3
sJCN0r4X8NmMBwNiZWLtqtpf0nIXh64DVVclWYcYuJ7LMHFYNIYCoKgxAvNOjxZQRvWtTXHtqnaV
4fj893lC2voKEpmPdeQcKHUDD6t0PoYm88m/0FcS8yFtOmd4HZW5NbwCJNVFN0FWKCr5ONiP3k1X
tE333ayWYjhiqq0cmNuAvFbUtZX0H8ETJPNbq7az6BGEtwWEAqSnOb9P4zatr0hER9CGPMNV5fvG
IFn8dcnBw5vYfw+4zu4k2dHxXerXkv0/oNjKuZ7rZIzVVR4mGTWtcST6fGcGVe98M/s0cVhe0zB/
PzKJ0D7cFcYObTCJgF4gnuv6FtBitnw2qip5mDkEOneqFw2V011vvJlAe5onK4ao+xTHcTLkew5U
jXMvUj9NP0lcj5LXKdcj8tQkxOHnsK2JyX3qBL5DwRdgJ8ozTfsbtGHhP8xYBEyctUZhOFeFgYHM
Ndl3r3tXZrKLvsx+4/HzmerT+bUaiywn2oCnFvehmJN+J8NoLD5aE7vOXVW5yrhOIBrVd40RTdZ5
6OM0fec4FfSt3ZDOMr8Ce4oKUbC3e9/7cBlfA8ca0nObdELUu//L3Jntxo1sa/pVDvqeBc4D0Kcv
SOYoKTUP9g1hq2QyOJPBIcin7y+r9ukuyd6l3hs4QKOuVJbNTDIYsdb6p0mvfY3M4i4134iXn8cd
J19HmK9hLgZR6abHqjQIYI/1Ycr1y94ek+CpbuvSZs/2nTY2xOi3j6q2mZRyl1deArl6A8qFkfyZ
6VaT88BUfCySmggVpyP1b/KnwbvTUqnMYz+ltkey9FyW6B1UUJ6sci3WNKxWdp8HFSzKiZq6HxtO
m5TEl9XN5Xih60TF3eEvV00kUdVeOaQwx8ngu2NA6MhtrqaCnXC2cRjb2oRn6jsCInxvo7dySmWM
+tmeNzg1ZPUltac3HT0/NQgQk2OabnOLN/RYrbVLHpu95vTGnjC6y2Qq9LPj5NiI4kJU9kyyMU+y
GA76Mox+bNIel6cJSps8jNkKuOxmZVOl4cgndPceSXbuSeG+b11WOmhN7Lha3vJhUZZ5oZX6q36R
9G7RvKZu5cuX0YMTe22Ulr3Q76F+cq/TFgPkTS+Hfrp0Z9NtD3bS4URtGuOkH4TdG+oScSoWFMSA
DnbwtWhEq7a+WCfSVnmL8XXIV6Pb9RY90LU7SbultPIBMidmWWZQXZVFba6nyeVG14RraorMo4Oz
pLZG1LObiJpIZIKoA9wgTVez/j1s8qPKi9BcQ2tyOz0oTkTsW6qmg1sEYP713xvvOO9nR52Z8F5N
fXYold5dwCvQT0XdFP8ejvVR52VWw+hRJ60H4sNlOEuje1hQHdz+e5/9A2DgOWvf1VYzHzpXGEcz
K/Pnc8X8yWf/gwX4q3HRB4gvnY0+XRZRHMqmzNp8QwrmuXOz+4Q8ENXrIUqqPI0H19RY9ksFO5SY
SvEmgoJWK29S5yRYSAOjXEqvVUV2G/RLqNmEjnMQ+SgbY3usfH5Btnaa7MyuCdowL1qTiO4y01JS
f7xaHtNJGBnLWgLX6Svmq5+trX8yVHU/jCVVV1jaJBd5mDBJ044EkQSaE1vC0Js4aFZGKaGTrLYT
MxHQ/DHK7IDeGDagoTmMtVZ9IQPMmuXGcAat35LkJvt9UBGYc+lOiVZEbY1WbtzYQ6EFMKaJGa3l
iYbcpUoahnbEtztJpWz7a7iRM4qFNsmo6OGkk0MKla5BepgUdLobkWtj4WxKRV5obPbZMrONsRmY
O3KTTLWb0t6YH6pGAoWEpTtVmQqTMin1gg6TnnrZdaSIMEzp1lTiJp4sXRObM15AmyrVlJyOtq+C
6VT5bjoWp2KWcy3iP9bpf4dj+PTWD2P/9h9X31r5H/Cvf/9GpVz/z/OlXpt26UWaDf/r/Y/yz5/T
tyb+Nnx798OGZTcst+Nbv9y9SeKB/8s9+/yb/69/+A+374elffvP//HajPVw/tdSPtZfjcDP8t9/
7h1OOnZTi28f/8KfzuGm/xsRGLqp6y4ZZqSMAt78aRx+9gY/J9ERk0PaCEUBsO8/fMOd4DeXiBBI
G8SREZhyBgb+YRvueL852HLxR2cDeZ/01n/FNfyDEz05JyQ9+efrOyajGEKC3u+Uq9mawzlbKq6Z
I194q3xpU1fuNGN1Lod1CY7CqOqLc97EjiA2b2f1C9WG55VdC4LsBSQ9J+OxrtP88S+38ObPneiv
ruPvx9l/fDDfJkvIIfeP5KuPgKCX5Fo+l7Yek1zUXdTDyMlKF8YHhTITORq2xH9/wffbxfmCsD48
Apk8x3CQ2H84M2x97gUhk+RF4uAR4SPTH3tLG57+/ipnKP//bruE+ugOiQuE7jhkPv2c8Ll2Uimy
hPx49SnhVLJaQ3juXUSoWeZjbpndc8KoJnL0drz/+0v/wbx8f20ik1zECZbJINL4mPHJdIq4JE+l
Z6OZ4mtaNeVRLsyRU0ptso0ZYu+gf8xb5hRVqEm/HsI1G81dZevuiVwC93rA9OETBOZDHMX5jhCF
w+jZMnzdIJXl43nHIREwtEviRMFQcHg0+85o5BDWWr2EbbBmd0Ap16Ib5UW7eEWYkXG7d91Jfy7q
ggVoBLf0ANjxUOUQp/3JTeNN+/DA+HhkRgLFmRZOZ+c//wsTlx3cX1PYcbHCBm47FIEV67ndf6NT
UHtvKYxnG8cogHzRAOwbuK8FvZPtEuXS0Ml0+ATn/PhacLfOOXMBUzay5EFp3n8cdwVEyc4+RE7u
8yLmaF02bZ/5G6/VtZfM+ZRz+KtVQ6AemxAzIhxXP74XpteVucg6sQk6BoOrGj0zLJpev+979CJZ
LbIoref5R8cjCMkEH05Li+F0YxrtUUsy7REPos9kGWfA+8NKZimbROs47AycvO/vgpLS6ThvxSbx
XO+2HxK16XVzIjkqUSS2MVfx+ir45NZ/3CAsA0KeZzrsSrw/bJjvLwrEZo1BInDW9JJ051ty2q1O
2fxLHE9eB4PsE/Y9g87g3C+fF8Bf1lvtan0gzvEFqpDcUBdteFSO1mdU1Z/uIFG1numfQ38Dckg+
KsNrprROkeduXLhwONZ8HA4yM5MxLEhg2a2jcHe5Bs/079+mP0Dbdw+Oy3Le8dVIiLPIF3z/7Qa7
DkDBhB031aoley1ztB+2obJ62yxdtoXERRz5YpWOHs9Q5/pNUjcV0611Zmbr+1rfxBpn43ROaR3u
C5zJgOqs2Yv8pcmdSDrmnIXoZ9u73qu9LvTsVd3luZNentN9rvOZiUbnWNLZtAN5HYxKEnmZrpah
onx0ljJsKz25yvykUbuR7WAnmbk3J26jw5QL86LNUFstUneSWsNegUeGjCOZQLiZMTxlrXJPulbN
9XbKzObIOsnTUHkE2kSFnVldVIiiYaoxeuU9jualHsKbSs24pt+bDqUJzeyWqU26b92m9HeWsTgi
KsDqvg4Ow9INhWr5pIBIksgvNG2KjTwzRJzogwUIy9gQqDTv+1ir9Dx0sWKXbZDczyLpnko7J/eh
6uvPiL2/WklsR5bBJkl+70cdRynzFVDGdGIPDknciBKqh048t9uNVWyt5XTKSr/e/P1COr/gP60j
E0yPqCDf9T+K/OYkSUcrbZ24snqXiUsVbLq6bWMTN4JPToBffD9qAnLOLYP/zI9CDynTgtIp4FK8
FRfGQjpwkmV0AVZrH1nny9Z1tc8ImL+6qGFYrm6y17v+R7J9maZTotbCjY0mGK6YSV5T7pexjUQ8
1j3qE3fo9X/9nhLNZ1MIUgnS4XzYVBv8hbR0oS+qhLC3JHO7USv8emt1qfcZW+Hnx8dpSgninvPD
KITebwNUb5hyTg1rZk1FPGE/tp/T1t3o+eycSoXn998vlz8e0of14oPJuBzhIHS28+HYTAKySQ1h
ujGK7DaLSdtcDlrLrDvqy7F/8cd0zSKRreJhLCrzxfYZoO/0pjfWuOqhLuiJp9qdXjiWh1um3+zc
GXgv5mXTP9kif7Gy/XPuKgUiIZDGx1CzRAYtBIfGi+uuDi7HUVSALIkeua1Uf3ZudFO0Szd/fv2/
lti/uhS1KFoow2VHtj5sxtM0yaCrUy82YBxBMdDEIdc0PyrZkT95AL9YzySnnd/Wc8Q80dbvHzgj
eunnE02uXJ3kclzPsz0qwzYk3cUNZ5ywLyzb+ozS+YsvGBDmTPIpaWrn6PL3V22CQCjYLF48epgn
F5ktyPyTC+4Bytz9/Qr7qS4z6B4sD/poEBjExAXvL5Wp1SsXObkx4107zu1k2HTr2O/snBxpoxj+
NZ7kuUwgqAy6m+UaDkfpR9FGklkFTj2kYDdu52yltgyXAafrJyvkV9/Ksgi+gjpGVu1HkW0nBo2A
HOmgClmCSGP8u7OqbDxZbkBsNDL1T67HP8l9ev+isq+4Llsfz8uk0n1/H8siCOjBap0B1KRZMbFT
9UBoqD0RVj2ooA5rsLSE9M+sPUrF2CMc58GFOiKNZQp9yCB3XuIH/UaC85exct3qoRFTXscL1IAi
mkveeYhGlBC4+Fj7YB3WByr2DoBractXkTTLLhPW/ENWorlOxwF4pvNGTu3SyuZxi4fG2IXSd9J0
4xWdOAEn9F9VrlOyaJ5d3TRtj+9j7cjyS5cr5Ya2jtdumOv9+JY1SBCB2lLAlxmvuO9J05gZUqHG
G2in8+6CBk1/RSWqVMSjrx7lOHaPeA4VP4pMJqfEVAH45rQmRej3A5wC0Wl1FRWdB3bgS7hPoaOr
5rvT2ENyDLzSOd/EZLlxNOHVsGRKlAmyEEsR4v7bn7DEVGXIGMozwqFYSxq/sxLZGouGiA6Vqjdz
gAkSZgypv7n4wlQbNbbmA43C9EyAEkLZooSddTmWlkrDYFnU9wQYsGT659sNUNxa2MRA1sNzNnl1
uwUqpodTjVmV20J0co2MbFmLnVCeQ9mkrMEib6hnQ1J9Wb1iAKjdtUWQ53HTJXyQ2Sm4hUQfufY2
KVP+D+Wg81r1SfbDNaeZ71WIdNz2Yk7vyqVM2sjs5va6d7X2ibJtGEINrG4FK4RZFMqqM9ewq9Co
h3MBeygUjZmrCFN3kmbzVSIrmgZlkYRk1bp3Wa4qGQ+j6w+PDPtJ8MtGt55Cq1vq42DWkISK1Q/u
Aqvugl0HhHWhG2Vdh2D72RK1AXK/MBBSCshEdXLBE1RGROU5N+GyVtCGl1SDvM2z5Rdh4Ig1ypEH
nLBvGsYo0HrvIddrrY0Fvg3+1exXzUFz6ux3ZJdBscsbKzmsw+wuG8a19UFgR99Fk6Wnt5O7mg9c
SMf5RfbN06zq9Y51LZowQWz61jV9AC+jUXxas+KYDB0/6a7dXnifWQudN8OfXvJz0qXP5IDkvA+b
pVCOURqGYYLM6M6uq90m5sQ1r0ZXmzHYrasQLsnMkHTuGUvYh7/fqn/uaCnkAswAoK/oAW3tB3pm
DSTdmZiYwxbWsjo0qrWL+9JcY38x2qganHY72m0aIxaEUSz74BqLD+/a5IHDqRvny9bQlk+qzJ+P
Kl5n0jjPFQpV2Ec/qkGr/FmrDAoUn87Cto3iRvO7IOyyoPwEWPhp5sfZQcl1/vKBgUnCxxIjKBpr
tCGIxowe5wOZVku8QAy5JGDQvlhcJb9ljlfHUz7ZodFjZUfzAeHB9xJe5ySDO7OwUfn2Zyzln5cF
ca6QEWl9dUqgj9J83LjAUvLai/Ueu2l9nANoLG6rbRu/ZXssalowkRiR6FB0a8M0bz5ZGD8fPjYn
D5dn9zJ9ho7vD581b3XhZLMbV8mUnlrB1s8wsD3U48CAJ3HH7Wpxyrha4d3AofMO0BdkFSa6kF+1
dq1e/v7zMKr/+KIwNoZJBGJpGUyCP3bpRq+UZk1WSi0xjUc7K0FjCpfmMOyspBURTFyBQQu57icI
pDQlZstCChNqq2PKav59gg/KtrHW3kEVhs7qLgkUDa3VsfVN11NpRgnWue2Bxpldrw4SdUxbPxjj
3kCGFLWp5TxBMdb3plvMJidxB/Wmkka/N/MsbUPOyxL0Nzc4UBOT7TKaF8d9xnWldiN9WQwZO4Vp
JbxWoziVpgliNuEWB+brg69GDM/c17ZWbDdD1c3qYLll74ae08+Pjd1ZZgg+pIkIRlV6MHgOL1Zr
lQPmymkjoTJW/sIvC1m9dmljl5tqGXX/WC7k1kIHwZFOqshTRtnYoPqeee1YrXx013kdtgYpQ9cj
O7AVJYNrpFsbTt0aC+X2D9JjoLAZTfLQ97NvAoYOjn5VkVNe30zsLkOolGcZUZPp5VM3plaUKdt3
d8RqM/bKWinruCMUwAobMXRppJalciILgQUUg8H5PW/8WttxQpbVWzVBZHoQUI6sxzXIHJNM6Oas
rl6gGGCz23rjkSNcHtY56U5Ktu50CeUysKPCQi0dL8BH9iGfh67fLdlQCIg2U2/ckjY9brXMtrp4
hOmFHo7Bs4Ba2nZt1JQyuxZTF7hhO+Tzg54CVTPFOFvHjxifdDH+P9rAx4e7HJswv2A8WLp8zZJk
vuXITl89FpEIVxhT3yl/XSsMAiwS8VnSWkgYHkdmnenyC13lyAgr75M8wgSvSw7+MoshdCUuBPGZ
mb1zgkHAri2kZm8w+xsepHTPh4Bayt2wNL7czDBTH5pu9tpY9qXatkI05Ft71jhCW0+KYjNoatS3
oPjFHMItAefOSFm/zhfhm9Az8moJ+2TIZhhxg3yifpB6qOUBboWQaauFeTxT0G1fiupxsBqt2iTz
7FDoaVP7Ni8EA+xbu4VVVcGWGCPhFgCWtI5lv8PY37nM1x4+uC5S37wMsLydQ2/R5L5WdjaGTrOc
6U22dHdtMsADHtZ5GmMWoWovlUz0xwzOS7plTq59d+fc86D8VdKL+5UU9X1jF9lL6qh5r1WBn24E
PDA99qAKvKz14n4ZBySb4TAmrh2ZBZBCvMieAnFQQujndhWi5bJAPmVJ1errrDFOjC1VqpcVTnRH
lgcrLUSA3Ow6YqWocVL/RWs0JcJRFkEd6wExs2eGmP44ygFqtmBRHRVpcW8OZOnbVOoTo/pSTN8N
N+v1aPZK/QtOQtrDpIQnzvWldosKcbZCwbDmnlc9GeLZncovRe67L5MZjA+oMIof8+ROV33a5iYI
RLuosLLl+mgGbfq9HDwPjbdOuF6UF4OtIqfPoN3xno3VZqln0k3LzgB9ZQ7XLREt9tCHvqtUEyXJ
4jnh7EHNDc9w08a006KATVxCCbXG0rguKa/LqBMdjtk1DcBXwNbCi8qiW47+NLe8Fk6amweINFO9
GYca4pjpC/9VKiedN/BCCnXhwRibtis95g2k4fkF/jsZZiZc4ccCiecRVr5hxWY5qZyTfU2vjCmB
pWQUmF1CD5z9s85ZmnYEz9HrjrJeLNQ1NBhZNDezWR9SCA3iQMZtp22KqRKnqu67OerR/jEA9Evf
2PRuusLPNNzktm2b5snIMt0NRWBj4Gaak/zd0jT2Mz/NteuJXTJlsF+PU4SX1ThGXZ/nYFGq0J/Q
RAc+uLjU+l2wMuaMhGlnT3oCn5Ajpa+DqFHtsmuE3nQk2heAWKnfFMW1Zw+1G5PCoJbdGgTpD2vp
CIaFSq8986R7KPCmVbXcgpmC20lBtqNsMgQ0JpLcX0a6BZhtaV6QnIq2ISyrnByUoBjdxykhvilK
x6b8XRirXjP19IrnQU+7204HboiNscYIehGrFbVnlB9fLgQx0H7tTMS6DaK/ma26msIekvz31D1H
8MBErV8So1u/95mWTPusqTlFB9QsdczDHC+VDYkhdjyHie1AsJa3gd8dz14PV9QfznXa2IzGS4V/
Tb/PastNY0xEpiSGFjjbkVZqCXPgCggh+qNE+O8A39u3+n7o394G0Pf3GPv/n5A7FfI/h9yj7A1J
0HvInb/wJ+Ru+L/5JHRA3jaYxujm2WDuT8jdMH9jFgSuzmbmBZ7lMgf8L8jdII0b/13mU77j2AzE
/g/kbvsEfINOevZZdsqE1PpXIHdwqo+Frsl8xKfGd6hyOVZ+moalBZQkN8Dxv2/8+6bOr6Vagz0B
4495rclDtwRdiKqHfE/qq6gfvW+QWhrIKf1zX+sdFbAFgUcLcvj833W7uCX/kohX5gCtLS+ntkGf
NdhXa+PUJ1xSL7wqr6NCzezytXfyxgyaj2wOK8WRPVltCDvvomTq2maGE67BOcGwDIOGjbi50mo4
9llzFTjVV7fSX9HY7+2h/yG14MqT1lFvvbvMnLajvcnKpyx4a9TFFDwNq753kmM6H+tcXBpsgJ11
QoW2hJBBIx1oN1l2AYm3MFheg/Y7ny6a0ivdpQdOjHWDOu9mQCWjmyTAsiUJIIwJE/ZCbShrAIwv
pAPMZy9Rvt6v5ZXJVGAokjl0tNe80B9Xdz3MwXryIR+prtprwcPMiASg4jrvv6y1E7W8zC2H4spm
kGbHVDVXix31rth57nc7owB6SqsWeCkkSIGm/UpZJ3M4dvoaDT6CCOm8aan2MHS6ZLiUxIYmH/r0
m4/NiZFEaXmfNBlCi3xvdApvFVAeN7mZs3XjZGbs9/pVZrf7VUdHXQW2c9XIfLcW6jWHMVpNfYV6
yokXNV96+nydLX0I8LufhPhewEkqvjW4WKCIw8CcQqTWRGyaO5G2t0tt7INJY1+8toe8jdK5Gg7g
mfltymXx1KFqPFrTTW8+5YySGD0gcrgph2OewwWfpi0FdB2WWZAdsrG5hC5M+aSlkZP0d4ytIs+4
SWpnk3lWjFLuJnUnwl/gKHfOspMWLVqb8xPqwC8K+Q46juU2bfwLC/Vc6Ak/rP0VU701iJRub9tZ
v5MOd3ctCniuyxCZdJrEH/8w9Df8OiFFNdPVkj/pstqlUxlJr4r66bmlmT6gw41ypwCOp+TrFvNR
Jiq0KGjnyoyqxWOgciAaIHSG+kLgWRRNsrl2lyvLHX/knjph0hHXvRP7Q7NL0B86xZeq7eNpnGPp
VxdilDDSL5bsnhM27swhHp1vWAQ89mmwT/OE6q+KHX26kXnbho1/Kem0fMvYuFJEDGQyY93aRvk8
mOM9PMoDpz7pTD74ZX8a8mqDsONWem1EXvWBZJr9bM1XsMNeg9L5AsWBdfASrHu6nzhBGhdU/cFu
noamv5jquGnqYwr2CEB+MZlKD1WQIRmxbxZ32vtFcptM1Y8shYzdDQvauNkwWN8jh5lzGtdp+OaZ
/WvQN8fsj6cxbKnUeyZi0Ps1+wxmdkd/yb9wGD4jcJlCzbF+yEBHs6FPcPymYFMabBCJwGAgv4AV
vRlJScjT6ga6xkZX/i0en922cgjKXgu93hqzuvfy9EvgFGucdoV3rS30dtrqH7LGXqMFTmK8IGnZ
qqy8BjFtYvibjwsvUq/YFTBDhjeHiOPL2m6E47wUxU0xi32XgCR01v1Z0IbuhB4S/XS9IhHIvht+
d8q8JTSptRnTrQLbY6+JhAZapyf2el2io7xjE51jw1sujZp3GiaFG/pNuSJzvTBLr7tvMu0SjbZN
YxrYu255JEEpWm1zugEWo2io4FU39n0BK8JbhYAViH+SX/ZdqCfyfslKBGSLeVvJ+jpXbnrwkTFt
XXTe+6T3qg3EPrywM95Jb5xzykjxtTDlReMHm7FJrlEEaGgSLv2GLCSn0p/7crkBt7/IPedkoPtI
7AuUW2vcTuJtyLQ7ekRCcwP3rU/MPFJU18zK82wfLCa9Vennx96uVFw56mYaEWxaCAZKHrhfRItj
jqFcRlQbfd5t3c6NvYXXyNaSy2Re+5PoIItXMKrRN5WXHiKMfTIss88uWg+nobPFlagS2CHBuPGF
5YY6RMyD6TdIQFvr0WvT6pAnunvwKVfvtd4ZY69XGTu2fpUsSfIyYNkKmqrEE4XUvHUY8t+yMIgw
HlJx6VVCXaQ2SGxKhPzeLWUT1X7bbcoUcnvFzhp3CyRuos6LqDPWK68Ptt1Kg7ZovHZjtkPhFrGf
vTr6PIZGDm11RDVynzLn3PT0yJs0a5uDsbZlaDYIwtN7Q9P2Vqc128W8kwg1LxN7SGFqtuOmZ6u6
6T2Ub+5EZsKpR2WIZ/owfc805gMrkhjjsHgUuGcqDxutWZ+82V9p+6buWlrruFncB81R7UHlHhsj
DXekqJXPB15qfrVrXY8z34yD2aqORTuoXenH3OSWnqhLwkUVxWHwanJvRwr+bCm+DCrTt1nuyxAZ
6XOZliHynMtUtePBXrx7USz1FS48xevACDlstTk/JoyrSRR1/Aiwoo0Xgz7Z7qj7R4Eydu7wxea+
Uwi45vcKmWNow5zfrm6HL14jbxxbw9EaOQs0YG3YOG01bCuMAaLOGsmn4Bi7rmvzm2WUaue0NGsy
y/ZV5z+Aflw7uo/hbON0pLdQGnhPEOaC3ZouVtTnao20Zvlu5u3I7qDEhe/MSaRL8pcKd7X3ozF2
kdZdLWqnr9RJ6490EEbMhFyPSrd/Xuv698lNbwv4JpvMr9gCzPLKWPJHS8gD4pqrrDJuVw1nTqve
D874YPYVSnGOkmR9VV7xlUwsNot213PbhSh3uEzvXH8Mhdom9iXIDuD8uUpyjkI6u6Doo4wOJjdm
yC1JNMvsiJZFMF4YkWmeqSbdVeMUx0BV12kwokC97iSqkFo7NW27Syx3o004wiSUatI2yCTg1bCN
9sS9p3S41+w8OLZob740iZwu1mlN0yhAzbHJ9In+lTzeSFYzotbKY7CGkjWg+dft5IC62t8V8Im3
fT0p/EMaiPzDbNdiM3SrjmRwht9vr7LtQlhNzj71gIo00YicFtsIjl1reRfUx+73QqNkzPSkuQDj
KaIsHfRd067ZLRxWjkRILyVGb/BAtDXRd25aBlsTGTmI1eBsLGkakVw5kOqgWy8mPI3vjCzId+O8
OvsxK4zLqW/yrzRv3R2Rhs0G8JbySIo1ubfp72d698RDLoQ8K6o7NV1DtiwOXevo+7xU3XNvQzVD
BuIWoT6JKSKcot63ers85OtiXPWBMx6lPTg/KiRKUTPMw22ga9+cueYwLZGrnvwB1pBKGwqZioby
lDMF2I5+LR6YR+sHi69Ohpnu3WIQ4MWYBzmH0vDavQo6ulpt6qM1MQd2vsyK3Rk5y2zM1RG5NqeG
11nLlv3DsvYMMfeqdNPjFIgXE1NaG3hTd56N0hTROhlZLFEV3yAeY8zAKMga2aNR1Oetnzy60xgc
bK1eeagIqtI+oT5h/hEZldQu6mJewhUR4rOFoP2lwvrpaFnzXEeYt1IjwqH8tjLcQFxrpOfNCe3p
7FXjlaq1/IUpln9QhgOWZ84VI626bKffV4RFe4W0PNKy4SsSaJ0N0YLGro32ldn4dyJwdg6TzTCF
z9G7/rbDSnDUtWOXYiKBsKDacSc1ZC/aFZSuk9+rJ7tQ8bzMJ5PxJUtpUuqCgh25zlQDei0aRrxF
8tWy520Ja5dBRE1qs3EZZJyAi18e9LF58OfqEQ0RVseI2sjaCO3mgXP1aEl/o9fTECvgzQ2Dmy/a
SMSHSwQVA6l20+nNSlSuvDHHMo26sY48xxHAl7qFD0ByRfbvVWtkhwAsRFsbxkBzuyHj7wnZEhyx
5FpCAaPy0+WhabLsmGPTeg4QqcKBvLioSu3nddbNzTiZ3HwsHgrT/x4od+IcAHJyF8yx8sVuH0yz
w3KAUdrDWooxclwvCF2cHCI7N8xtkxt93Ob944rS+K4oClix6epHQ4liCfL1iMBxmySQELseDWdb
sPDxFExCOELtRrXaMfXsrdkGd4vxFbPEyGpJB576XcLkhBNl40GuCzIb7ZS2IUzv0gQGdhFqh4HZ
hqiBdmpBaWw4P+pFbLpg2g6afyzyDIgmv+qMZ4bD3e+BMf0+SkLvGbjVcVbq/bYE44sMR9dm3jLR
8425ATQDc3Ghr+MUQ/5hROIVYzxSj3JuaBUc7/ToG+Yp1SSMcn28ac/aQIFqdFcG0KSFzHat1seO
tCEAMBEC9a+l2pRTBVpcQvjbclp4V8XkFLvVTMXeEZb1rPdsETJzgaSNArthu9LhGDGgQv9VdteZ
JaaNQcIJoE/qX8jR5KUwErPaEtScbxu9tPc4Z2RHTZT1o9K0YGP7RnZT4i0RDZnlPVvluOxcve93
A5iMhu2cCp7R+K43LsPMxxyC5T26SHOvO9OwHZlCi8gvA+fZdKCFZFOXX5W1FtzXpZZFcGxtMA8f
JBAyVHcwdFE9z2gnHlLE3d8U4rfvE/XGcVhH7YhXgyG3Iwrtx2DyxuuxqPOjlvnlVzctVBnhQTDt
7BqfrtAJquBEpMPwMjhmcl/0eXpnjIKD6X9TdybLdSPZlv0ipAGO1qcXwO3JS4oUSWkCoxqi73t8
fS3Ee1UlUnykZdaoBpEWkREyXDgA99Psvc5A4XPZiCDO73t91r8vlhGlnmPZGj14UQeeLqtpj7s+
cHGq2/dmU4utU6TTdWpW6mmB+kAcwotq2bl2F4h6VQE2ylVhhPMhb+z6OqBHINAeVGz9SaZ3qDuW
2jpzCCynxTBI3xyzKR67lHNTM+fZxblj3ElpRk+TtNEz6tHcPvbS7AT+vkk8UEKYDk2YGD4i6NJX
zISmN/KlKYybDshoI75MmrKkJLS9iVNvTlmagYPaaaVL1TZ6yBIw2bVVhDAthuilR2CibdrQwNO8
omh5tewIHaxZD64IhLZdepsU0Vaq+ZTKkDNCpg4ClIGuSln4Rd3qfjIW54i3NpYTtt7E1UGJI+Jp
vXSiLGF01n2uNDecu3jGBqKFALhJ0ht3ah6Rx6SBlwGd32uTQiW3VqKNXizaL5kP1kZvAo8CUOxS
N85/z33cXQ9ZcoCeODAdVTJa09Q2YaA4Pi7VpzIQ2U7Y0XaUhp/o7OF2Gt8mJqPjI2ckDEu/FeW0
Wp3EU5Pn16jgCr51Nbx3jIYehonseMCESRyB6LbC+HzKUNXm0ctCtcSgjj706iPEjoPsM380NIyq
7UBBVSzoIYPA6zL9OBU1/bdx4c9l47mEVjKkdrORZGF6lXtkpWseeevYqcX/OQ57K+ilh4XUWr4m
qDPmjLIDFSUHLEbZR/dqjKFs0csSRPtyUO1ybzaNhvhHC8n6tOpKVL87cVlKIi86JZssycmyK5tK
umXSnFNxX4+UNOy62liOJ+UprmGy1xnfEM2oVg1/J1qxTXL7N8PHs69Frly109j4NkZsV+b4pDUB
DWQW5FdpUl3IrA4s5S/GYoiN3geKH7bdNg2nZ0tYN2xy7PndQhOr+jXTMFCrp0BZZteibpIEw+ii
Ywo3HaO9Xei7DhtCau6sReXnU8HmoFIeaLT4yFNITGV16psFI2xqadtV8twGlvQbJ5w8aMmDhxRs
9bTx7Bq6mM5Zz7ZhknyrLe2C1f6nEsnRi3vO0BB7u0sx2vHygqElnEIOAosi9Zsy77dRRDWlnsFO
5iWAKpQpigvOu71lxh/9itZha8k3ldbeoxI5B71DlJni2w5rT1bOs4EQx+2KIt5pano1pHvZ23c9
fbmNSJcrrVE3UZ6DxZFXYaDqbp936b5OaI5WAXrsFlKO18r5B+62Mzp765o9e/RhG0DIGRaECKUE
ygNcg6Kvm5nRWaUg5FuhkTyHS8JLaNXl41JOL9rYMW9nTUTVJkvgHolrukVHGUoEHslzRlPsbITW
uW+Vggqapl36wpJX06hPl7Rt7N1YIiSO5lNZBX4f94JTyXxRLXQxmS2vLN4DDFB3sqnKB30E5mFk
lHJppY8sQzZupiEB0hxVdBCyyTyDfknudJ21CesxcjsMEk267Kw4vIWOxGc+iIeZ3Jsev7zWBba9
TZEvKqWZNiURKLar67kow6/INrKdLHrrZEEM3XRFdGiXcuugkvGbaLrRsty8z6kzxg5GGtzZi4vt
3t4xmMbeinJOdmgrsg1xvXOrROlPiBw3YjGO/JIHzsSrVQKV284z5AoKXLNgK4To5QdhjDOUzqKG
fHKqCtU3lfKmDiR1RhOlm5PGO/poSJKLrvZnwzlJIqC6mObvHFag92XsD5SEzqC2KKMKNaFXNDc3
2D+rC6HBlda1J2v9LqBtoEkZGbQrFfvYBuFvbYhSH+HST8uMxYYevXM3ZQuffVreUkdjk2ymnuEH
TXmLGjEl9ijB4JRAv9C4LeJYmZV5njMZXkpFxPtWkzHA4p7azFyUbm3oLgfXDYTnymXQ3AOqt904
g0gSdlXdcPDsilqVe43e8KWDC7Mp2INBwVw0K79zTHrkg/5rqIDZcirxRLBferyiqZsR2nhFUn81
7SndhwY76txtVbpReSK8rq8fdPBUBrXocFL1S9QfwqD0bHE7RPQw1WeFetydU5prwoNpVGuWZkMm
ZtzRR053TrcM90XQlhtMZD0jq3RlHeNzaNB9XJlRP+Mrdb6B/SNQjJuHmroYhXY2XlpjKGrGLISx
gbajnuEpoWs+J+qUejLgX/YiSk9RFXiFehmEOR0TBaBAg2HdsQdfDAoV09pXrdJATssHkVi6JOSd
MwIVqrM4DlIZHFRNuRpDdIr0LCpnckX8lSBYuANwpbpREt80Oz9ZSJCpvz4i8G+vojaCWJHbeDjq
nll8mGsa9tw0QRgSGE7tCrJ/Pd83HUUSuDZh+5RCP9uYdWmeYJv0XhD3xr4wZEQFgbCr7Nr2iuPS
3DjDzDmYVC8MsvfgJ9dIzNSIVglUMEv0LZlfpJhH+pf0JExb3bZd/lOE9imtizMlOyZh9ulTM4fq
aeit5pim4yHPw2rP3B9708OfSTd5lXl0LZYNY+K1346adbtR9OdsXXaa9iF5dX0c4qzztXn2B6Gz
ls0PqQUJXZ2A/mRhjufR4SWPA/tIo6bZ5o4xeHojwmOutT+Z2tbeJ4H1OypMD4zCsaeUPK5Q3KGP
OJFCObo9Lh7e0U7VvCnN2x+1Yz6nEELcVA76feWM97wGN0wTir1KD38T/YhzJbujPlrmaWLoJGSp
3FVDSsESiYaP0yUk5Ah8NUsRMSfGBpjgeAgrvXDFQkIJFOQqTaYbsoaLFYaPSj9TgjDynbmECRBR
cczDuNg0NbEAbIuzSMajkVujqwiUvA6hLaouUltIHWxVJpOwk2PajnKjJ1dRf7TzvZ3eF+kVXdUL
aSt6NXtLI9/i7LdgVNUog8vcLWzFXiE1AOvIhqkhbp2qgegTXQZDu+0V6psRjKyuWRSCG3nRbWva
LOM0bWX2W3E28E+g5arMOSynPGVISLvX1e5m6pI7s8vDA4q/i9bUx2YsZ9cQ83Wf0jiq1V9g6djp
4xgJY9yFbsJ/cLH7cNykVpe7qGP4znRGp9nfAa8BKnL2tuKsQmRkObNzJ+vkTFp16YL+V2HE+tlp
DYn8NK98EZrjZVbCEzJXMET28tiFJmahquTgvs6V7FaGHeA9tq1FHhV93hfQEr1FtjtrksdRttJj
+aHmjcWmrefbwVEvGHvPo/oV+hvhXeQm+bjL09bxzCz086a947FuCJRyNxgIktpA3sxr07HC8Tho
fHF5k16Mcjn1Mx5ZnmYYUiArFk4NO0B/GqFmwI+5EaqgIJyVh9CUjzbH5qajC2k3KpKDG2st0mvK
Y2/GuD3m5DKUCVoEnY+/T8rlgtvYRhnNfPu0t80DNZYnbIe35cC9TJNEiUdXKtzVi4IkeVJ2uSlh
qFEp4J0eQfMpXf9rQGJm16rXmNvMupYy34ZWtMXeeVUHkP+wmWVkjSvpMtO+ZQLrV279GKPge8jZ
ZlWjvxQIJbT7ubmyCuXKmPojrWHXUZV9j6IIvN0JJGzNUZwkhICxm6sqsgtqb3e4tjpoT8KB1VVT
jgN1tMnU5U7S473H+mveVfacrJBC7R7EQwIjwQyDYUMBqzyRLB+NwklJ1YIciQP5HW6c0cOsc5uQ
f1CxNlqPARPKRmNAYVgqIU5Z57cs2Bo12rdIm5bMy8qIg3uYx01SN4j0c80VcMWGKnHcYk2Cqr7I
DnWeeIzEuCCmJqJSZ0kcmLXkPspt2jdHAIy3TRJRXzcukZKtc9TynZKq3caQ3UmAXzxKQxm3kxM+
plV0mZv0oIUN8pVsgm62mPYmpLDkgg8cWJ/plFNT/JqU9YuqUmKd0egjruYCzL66s9kB0TN3FL1A
zeww+FUnRXT7xMi8cli+5EIgiM7zW/glyW3URXTSpMI9VTHBlJDKuYrabZ52l6UW2IPhV8ULwrGf
Hfpl1fxSlMG+zwfXRHJOXE5PmHE0AsiCMRdfnKbaiE6Sz/0CarElrN+D4WRnYes6xEmyRRuzYw7E
FkT1pg5r+twMXkW0UwKzKyp8ioi/tMG1yxPEUC8y7q20vcCXPodRDRVC8aaODEwfq/WpGd9Qhrc+
sirDZRSGeFA6K0TpD+dhA+ItwF3Uc3eqFNvYuo/C2U2bB/iGW1Sa15ERbsPmkAxeNp1NO9oZ4U9J
Gt7Ppgv7noQObWUjIKO9YOvntJ24K+kjmH+yummrdz8jY6vq1RNivOdgVm7UcZUZ6F44RO4SURFK
c7/pzlkqXDV+LqLMrUg3E7bhutsyxsNn8CmNFiha1rc8z9guhtgjoMeMGB8Rx3iVjecCgl5wz5zt
nj4+lbzU0GzX6jP1sDik2pugstQvEAzDuwZ40g1SHC681MOhbRS5Q9UhXKE38Q9VBsau6HmjlZ59
yG3aUfPp1eNLqCkt0IeMVeeUQrBa1QTc6hzNV1XVt8dAL8ZdNwDqL/PCeChiQfI2tWz1CQpVT4Ja
9KeouhhJoX0zbb5gs4LoeMiy8KU17PCgpmzRiaGWj73WoY4e4S0BoHSqL8BALBdgyiULNQckYrJ6
sA1nPk42nvlEtDe4NdP7iaAeV3Tm6VpLY898qmWwt/PyLmmUr3aHGIjS6jcMJ35VMqrHzthES9Hf
tqoBWKt5oHNe7soZ/0QwFiAoSROKWHEtx8KlwOt8FNKpvTTIforEuqF59yAG4wDg6AV7BClGhcSw
AdCakcn31pfOcY4yoM5bTeZFQgCgN6lf1JivpUWehYGcbyl4YpePvbTsqRHrXk7+Mpi0BVHhT5ta
5WsZ0UDS1TBEOUIr6KBn4W5xyvymGbv9IvXrMDMutWl/hzr7RR+VY6J3jG5rdomJkB94Q8qjXJR9
mCY3Gdx74sLwblKTY653Twan62ZuFk5wI0L0lilb6qUjo2iiu3rSb3I18hyFKnWp6y50RahdtG20
9CoISpUqYf/DTF8arVdcleDeJUtFS0LJV0+ndkMm+tKhsWQ5OdpC9Gu2ViFQ42/mieAUKhzY4+ja
0Ptbp0PsHSzBTp/S7z3Umw3Mrd99EP3Q1ZLwGhYqxt9ipxfKPgjNbjNGeM4Vbacb9RY/41FatIEC
s6SzHZ4SCFoEhte6pjAosolvJlUSb87XBu7jOTAn6HP5GczeOSx1h6+vCakRrHuylnuI7b1gnOdN
gVZ2X9bcKM7wJ+iEOya7HDVjWhuMwaYqpKeWVbarTFKWoPs+V/klCQDxtk50p0YWWMsade8QfOn1
xVUz8b0w5gPAyktXJNuQWgUWkBdhKOo2FPIe1j9Yo5pir7366lWAPvXOKRx9b88FqOB8gnKWCAk6
x+C4zgwQN6Hb5frNkLcHK8kbl2TyGVuhs1Et5bvWz3iAWu0l0bCRFYlzpAuOcNPpb6JJuyBnvRZq
eFFgXFpt9wSb9FIMzVax5y+2/CH7LU7pa9qHQES71DctVHeZlOBSTbcj9wGHuIdR8NukPaohjdf4
JiEkugKbuKJdwRLeGC0lllwc8LQz9zj7Mvd3jn1APL/HbXI75XciVbyus1Y9AFMaFtVsUK83pG1B
egjldKohT/jRCE55ikz6MEW8wlIyv9aCSwJNhr4fVatlKWkrkdlSUSa4VbsWqXJt7xJbNi4SyJMl
MzA9Ccr6MLd+KUt+RgZyZ/axryxwXst+0Dcq1bquBZSoJPM2mqibD5xprhZ2T1k1H5GY/gqb7ggj
4gutNs9OnCtqHEfS1Xmjz/Q5yS83pdWUbjjkEFvq2bOLcgeVYccwUYfeUKN5SQfYAykzBXYUzrxy
dCQJw7JNXQ7n3lF/GUm/Qb/+ta7yH4Gdn2Y5/O6z+peiBDu1D0LPQlbgir752TnJrWIa1KL65otj
Em0P1iGuRrRW4VkmLW0pLEd9QofvRcW24Rsrh9D52kzpNa69teKVi+smq89d112icVHdvBlQNMjc
lSX7aL+UpzKiBFlO+NMgvT4R5B7UunnO+uhpbAN9R+Z4mkbtASrwS0FjdyMo4FH+Vu5VPm2NAtRu
mX8vZgvgoGSXDIXj9o71TPkYSEBs9D6IixvO4qNw5hvHwZOnAC5GpWFn2pYm/4hSPUIl3qfLxuGJ
mrM4J0V+oWRnu1EalRs5VmclR8IUpUrpRtr8Evf0sRoiVdilvZepdGqztgI7FZ6btsLhS8Vs04pu
prWBzdfuqeCVswK3dlA3FkoZXuXpGANqcQeDyi0CFW1bWfKi4Z08Q5CKXNYIj6CVuWBZfyxdhzIq
uu8Ve6fFoAvtIYl8PXWiUxzNLF9FlywUesn7qJ0KGg9ug2vC7ZqKejffKscDpgQ0PkBTBwOGcfxi
JvJuhgPoZYmgbpfvZDh876zec4xzUdGCAdWsUNSLPXtovhfNdDbIE6JtZczBxqiQaFjmA/J+j6ap
SZWjHfx5UOLNXETPDEr6aiKQPxUgDbxUZOYPXVFfLJjmY6Q9jyN5Vl5V30ScnGMcHXQjwrUr9aNr
xbcSGaRJJzVhvjNz4zRURTU73NMikU0AGMSTJ/IzKmyEDfHBcMQNj+ukSDRptJRukszwKlDqlaAn
kaGBwCgIZ/PSt1cyYsb4Q2wnhtdZ1gFS/DFcmn1dD1+cLKsOasWnZWrBvdlZiCV6RDGzhqxRjkdL
n57MpAYCAaDdo6N7t1QzhIj8pE3DNcbKe4xnO6njK4qarUFFbDPmlrLrFKKcUP8WlLeNgugN6s0W
u6pKZ5J+Vh59qalNU5LbGJG81VA2duH0GFrZ93qJ9B0E8LtWSX+uA9YC+7dO2NDS9B1Nnf6HeRTd
Thl3VXqYzQr1Al3YNLtaP4uk3GbR4oJu6kW/lf2XmHrA6KeGNwNxjFWaHOCG8aVs9RnN4UzNqMtj
cSzMXj06Y3qObKRhMIS/RtLVLubacc8LSs63dWRF93EdBV9AVTa8DK16FDMUOXzYyz7vdeU3POfU
z6KhuFvQQb4AyOWEEbhyUk6ifIyj6zg3x9kTpmbQep27R0yg4zWCWvT5jjqjMOiTE/hs5zAvtc54
naJdxx1E59xMox9BETUc6eSteoCfSKOnuc0DtdkrtoMRgB7p02iFz8wiuGrM5Nmu6SWJrmzptWBU
2ii28NEFVuchWpqrDGvVta3n6kFrh4e2YBnVgCqoryvFg12lJs1y0etHLXNCGprpryZsXPZcPwqV
7aIZ3tRb4N61S9lGj7MDel+1HtoYjakWF/WaRN3YhRCeAgEUb1ZW3deJpdz2ksKn/lwSWEBisEGz
qFdJld7UKTMJeugpFCD21JGUHR3m3Id2re/jobupY/sLQrb4y2hVHsZM9FOimI4NmmlvwvezsbP+
urS0pzjuTqX4mfSqGw9kIHRm8OWMHf35JN2lM5p1elTY254c9WoMJD7es2aFW5ueS2jdlPawp0m+
qQnsbO23MtJbjJR90iverNff9eQH4n9qyA98ty71YIl4aPmuxMO87UHtGWGroBhpkdQ48/Ks26sd
Fu2paZWWG9BwJ1q0j6m9GhSS6zBZTWo0cecQ4aCIHxsZdGv2UrOrhN6StL6BqwL/IPIs5aZ0yBjY
+ETsGeJQ5vlNvVoznLj39UwNnlJ0jlu9JLBemcZjFnnTUj5GxW6o4lMZz7fJWkya8Oj6o+IwDb2V
ZLiTSsV5uMt6CR7UkUyGwB2zOPF0EEsS+pndfGty+7nDaJ6JJv0RqIrzQG0w2uqLJPKvsOjJUd0O
xdoJQMmWMh5qMxi67WFY9bV1IrFoYsutHQ7XbLJskInYO8zoKkyX7TBpj0vXnNoOmW5h7mI4nUil
5C8p2CQpsCjfbA0/8Yz97iqxaorzynJSynGH0WOXKvjklZhx7zHEVCItgRkKO/PGlsGviNkI+IhW
5dhwVffR2e5+x62KVMcgSDLMeXH7KXvm0OXjGdHDldNTsZR+WaB2dTjUaZYz2VGWFb56QrNc+2kn
P5uqRYku5NVokwH0/IOJeHRjEmZnVdO5lQqNIciyhK1kdPxYr6JrtHUbdmdchtigQKiXfijD+7kL
Sx+Wqv07byocSVTcPDzKRwQAV02sPtDjjtzegOG+0cwc93PW5vwKGrX/vuHi8v+blQIax/9spdjG
RfZc/HpjpuCP/JeZQtf+hR/WxisMu1CCgMDM8N/8QvVfQLB0uBcaqCQMDdgs/ttMYav4LAS2MENo
+qoU4A/9b36h/JcN20Gu3m9dFxhb/x0zxVvbNAx3CFYYOhyb+ZjyLU9K10GTycKMfESjPT2SzBmP
RHHRV1nq3eGPZbn5G5eyun//dK2rwPMcE3uygT1EOP/Yyv8gcwGRylJyw9jHsmv8wIXWWlS1LcMb
c81GVqPQUloWRMAbBJHpJ3PR3r04YAyTZdYsCCr8uD8urhphlxShFrHLg+svlBRdoqx1zwA07UFL
IIpzgvyIefCzwXX/EO7+um8HxzieaINfsLJd/rg0ikAFBawe+ZUe47aAAuLPzazAGqjG62msCAKs
CaV8G9YRs1RQ8wM4FgdRplDu8xHNwMfPQXvriv7nQUgIhqpgOfhlr3+QQis5pRUY+ezOwzkzShpJ
ickcB8baMD+4Ll9yKRqHBkPfIkUB2C7MVN461AM+mU31l5WenwIZxRSOCttGCu0NrmQJtCYn50NI
OSvJVVLQSAYjVMuDpUZ0Insa5jfKSBa+pQ1cfuOdUX8HourR12Ij4CQmyTwj4gH+n6AoKf6DpWL6
rQEqxvqHtvCGuxNYYUwne0r8HCPwCSKbvTOYmUYdbdUiNI7pN0XU7rJ2bk5NMZkoC9CeFchcPyO7
vPPQbAxZGnsCrCF2jNcPzQH1hnXYSfzIaKZLHVcGcLAmu8ZmoRzAiTJ+yQwxb8xhk57TKCUImyBr
PNsW8tuPX6C/Nw3bljo0IkunngaC9fVPwTLWywKsl1+0ifgFYAKif2J3uw4l5b+JBVrfjz8uZb65
a8C/QUg9NPWFWuMLmBFMHmslCL5zRs03+E7t7cf39pbYwwXX1WW/tmxLwgx4fW+xJhMlq9rE1yPk
vzgZ+l3uCJX+Vkfls9I+2x3Wj//N5sB3A8vL1jFA6Oab6xVmLhS1UxMfxgrKn1TH8LGYpEWUKTY4
cJ/t1LA/eX7vfXVcVK61YHYk6EevbzJRZiUGTZP4FiPU6Qg607c8U7rvuJSjrVlNdAANVZLgL9R2
x5DPilTSvklhfuw0gIqE64jJvi7DRNX84/X/+91iK7DXA9FkIhV0k9c/jR0LmivuVL8tOwosdeUQ
cscjVRgj+ORSfz/qlaLIFqhzJAj1LUQd3mE3NqWxPmpzcBUs8RTcbfU+rLPBW2w7/IRM+d6tQZyC
4SVt7tFc//0f50DOMLDWtGRCgkijpKgtE9uUOh2sSpX+v7+KYGoN7o0jlxDi9aV6hk7MShlmPtEi
+pqG7rrO9J3tNE72fzlo/0cImvbebXGMINOCSImc4s3xlhqtHatRzSeaSkSruaHMx151aKAkYzWT
m0B3uNaY2XVmppjGCHaqGW5ezvYBwYEk2ZrHp6wVyG0Rao1UcNVl//Fq/P2N8barmmlBAxGCjev1
atij0CS6utQPKq3cjh1ZgdaH2ZatDRjtKsbu1pFGH1/0vWWxVNYFtKHKE3+zSaIrC7QS4aSvgRN+
mYbBGWnrMgE91XXlx//Ttd6ynmtHLDCyewqsMMxOqy4wixihoCyT88k38+5dCZ6TjpGcW3vzYjkW
wN6A/8EklJZeZgDxUgbyUaOmL/DxTb37YmEn/T/XerOCI63hRnNQHqQBMsOoxqQU6qiStZB2saMj
1nBru8Td4mCLZ6QN9eN4mnKI8vAejmqU1rcMQgq8EjjomVKIffPxD3xv/4C3zPmE2dlEifr6tRpw
Y85DVCKwIrDd6z1gaCY4WXc9w3Ifx1EEn7zG72zbvMcmGHQk2yDy9DfvcalWkNoKLfWR1do/Opza
v+fBXjuVU2daOGbk+NQNUXFTjKZDH8bopwN4Uxq9mUwXGv4iUJ/HYUHIaMWG+RnI9L31kGwD62fj
CMKU1+sxhpL3LRpy3+y78W5eRkWB3FErD2yv6amw5vKThOKd75oQ1rYEmykM9rcxPeA63R7tKfeT
UEN4k2ucGDGGlseOkSq7LmHYr5sMhbz9+Lmv793rI9vRNKDJmgFbnr/evJdppGnjnHe5z6wnprcp
c+DXkGy3IM/Li6khCV0EU4o0PZwYIm1rn7wG73yCXJ484p8dzXg7K1ngg8pbBKa+cIrIs6Ta0GvE
yotUZvr39zAAmrxzEK/WQSvrE//jxDJLYmLm3HAY28xcaMuhPSVda1NUHrvwk8/9vYepGyBNea8N
8ANvEjSK91bZQ4XxRxADVNgye6uoDj1bE5ObFgfwhHv6VR8/ynfW0iTrBVZvIh7EgPr6Bgck5gEF
q9CPmj760gZ24KG5nk8olD4bnL2+/W/eGlCTrKUEcmmBhHx9qRTgoTbijfCDPtFxCKHiCDLRe2YU
QbAnwwGc1OUHrKwvH9/jexc21wsS6QgpzL9f15HZTZiNhBVOT5kWtU+Mcot2+ioaAo8ogIQ46dc1
6P0sfXpnR3BUE/yWToJnYPJ9fc+ZYTQGACTOCGSFjLALXxZwpdt+Dun3gZ32P77T9y7H1ShosBsQ
wb9Z4oExuGM9ajQi+a9uQ222H9NlqR7qqMi+1L2Yf/wH14OPoWoMmMCD+iaMri0FvpYyMnd66tpz
wWG1aQ3iyXBYTdx5d/3x5f5+kJLn6OgqF1uf55uvEccyOpN+iPwFZtia+XbHLqWFyojbfsf83psU
0WsRmfUny/oPtu31q8uFmeoAxFlAVn/LSo3BKk69VCMfuhzYFivL0T0hIp12zKSUt6UO8tCfQr5q
AKLIo12QN3N6qtAJHuyEyM9tTZVSsjqFPQ5xtfmVlQEkcsZNyQcbh8UFfDB9Hts0RjpbYUfHPqoL
lV5xaqo3M3I8OBtgIBUvDnX1u1YFaLHqaKbiW0kMjh+v8zuBB8JrC56vuQ6bgHjw+rVtjB6v8YKA
s+4Q5WbVVPmabVSohqbESx089cNCxRZ/ceYNq/4HHAncT/BpWwFAiZnP+Xxaeye+IpTmky3rneoN
v413nIknCCwM+82vE/GYxKOMYh/bqHCZ+SkYOkYHIhWauVe1iGaNsJjdmgE4E+PY7+Z+UlCuIdH/
eJ3+3jylRS2PQhIiZSneZpG5rs0wgczQtzQA8tBTCrcrl/CQD5gdP77Ue4+EJJlKKLesm9RjXj+S
VnZI4Qct9Fu6n+1Gm/XmOOj0gGOsURqq+I5WaLtqQ2ockz8VJcLwNk6j41nW4hytmoHC2ZLTObBN
ewtogYkTH//Ev88virtUUm0gj5DO/hp0j+k9qrow8ml2CbesBaPborg5I6F3fMGs0Q2O4s9igXcv
uq4KYTIcSl1/vSxh6wzIAYPQ7ye+TcplVbRPVeYfbJqlSJ8QRFNSxej4yZNf9+03GwIF3P972Tf7
uqWo44QDgk2OgQCHzNFXoCzCln9/RdFmEttpnJjkaG9uDp0UIEC2nbjUrYO5YPnq03HwnSAy6doA
UZkm4FYfX1RbN+2396bTQZY2syP4wt5+Xku0ZFppRP6Qy/JWzOjUQYwBKTCV5YtEgr511tA+LdAL
Y+MBzUBK/Nnr/t4Cs+9QE7JpDzCz5PWtyyogcVl/RBnn+sUwpnBv49K4trKuu+XRDo92M0ZHk53m
0CFwOJSZWZ7HtFBooQtxlep5+s2wReh9vDp/h76Sgwf2E0E3I2fenrCaRarZ2FTRCcYrn3HzBYoA
e9zGjGFHWFJ1Z8gs+a6LaUb1lGU/ufy7ex9zBNb5TRyE1K5fr0uvTeGgBFy/tep2O5Bfb3NsjueB
wVzfFAZygzbTsuRHCxv+Cmm13XhLEBkYyyv9k9P4vd3P4Ezkt4DJopj++qeAsKyHumGQDGiNea9B
vdlOofPghNig/4NFZ4TOP/VISOVvXgYSvFyf1YnvIE3N/dwYxreB0tmuHdVk3qSzlXh46/U9CMTo
Ohgm8e3j678Td9AgkliHwShpKLff3KmOtQfJMDubQblvroPfQJH7+6kZ+z0d2eQg0PG7YwO76eML
v7fEplBpm6ywYTKe1xeug5KSPmPf/M5ZiAVCppz0Q3GrB/1n4zDeu0VacXBr1yYdk8FeX8kq6VaB
OsUIuvqzYhUWQNSajdeKkJZrzHRP5FvIFRokMB/f43tfFAB6omNGOWDDX3f4P1IsZWlXpRFXXmIx
H7HedW47GIx0LRkviIwCtPlmgvh3RciTbdU8yT6b0PTeKlusrm6ppokC9s0q40EtLVKgxHfszvQi
ZVYv1hi/GPP0HwSw+ND4akkmud1/htv8ca+Rgmo9JAMAlbGMnrMEFiHrbPceQFvrUUarolXRnNs2
bz79iN69yzV+piiqw4x7c1LGNoZrW6YxLDRmfPd5qQOBaqI9432MT3aG9Xt8e4JYf1zqzelYFNmU
D32OJHFFPzlWY7or8hbtT9FtW822PtkV3wsCLJouUlKMotP85gFSc1FiqQGwCzLC4mYBa17BmERv
gMEnTgHX5nM27j5+b99bTy5Fh4RIlFfnzU5cpxyAzQQBpcQe44XM/9q2pd1u+gFT6ceXWtfr7Xqy
zbLHMplIc96ivVOc85Ioih4hFTeoAjQp54r39eOr/NPZ+esyOFGJ4tjsKAu8/hLhj9adwRL6WaN3
+5j5SJgephotU1xXe5RJ50H9X5ydx47cRruGr4gAc9h2s9NoFCxbcUNIssycM6/+PDX/4gw5hSZG
XtgGBKi6ihW+8AaU7zQHGLtjgiT06qr7DwGY/qKjS3olJoRrMsD+TRWNLhWCAL5p5OPJ0a1q50qW
fXK6gTTtHR37cWuzmx2U7rHEqJPTAgkMFR84bVVjGYCNY/eIfOECoNM2/r6/QpJLEpCALvx0sNYx
t+nuPDkl3oFNfMphnz0C2PpidPHyeYaXfVRmNjjCYNbFaRAZuz+wZLb0qkENmAaYB5qg6y+jtF0W
YhsVnfS4wDZUnRbfnJr46hmKieKQE6NgVE47g8piDSo1OmU20AqQksWvenZbtQgrhVFDytFbVfdF
DUIyq8GJ4GIsBboo2ZAKaFoO/bYb3ilaIVRj6jg5x7Rp93x+JaeN32J5GKSgufki/elNPZ/QRAlP
hR2qZ1MrsbseQsM3kFPf6VKJbb45BrSmsHsB82mo8CDW08Z/3WsVowxP1LdB3OZoPn8zcjvXUHtQ
tUsRRulvBVPdhwrrOoWwWAcy/frvTSGQL0eQh5mbWI1nKz/hHdBNfRmdaDmZbzB+N26YhsQ3OCP/
1Ujpgece+vP9MSWXNrUx5k3YresvQBraRJIMSjE9xcjoXowkHG4KZt03CHjZta/S6PP98SSHyePZ
V6Fc8iCi17+eozOZQVVYKAfEIBhOYRkXZ7tDLwAO168eJZ7HFHHenYdCsot4IjhBFMds4BabHY04
9pRMBQ0V3mDkks3RumSGGp+NyUr/uj+9F8tJ2qLyztPUthyMVjdD1TTaFnJ5BIgVsOHkaS1uUFyS
hamgbRWo9c7UXp5W9irvkUac6AH320ZwsKf1vM4gIURmD4VCG61TaACDQI1o8N7HqTbfOlzKTq2K
ohUWM9EXeFdgPqFh7RwgydRpYOsqr6Kp03Hc3FYtqueD2lGrKlXUG021LU6IvcG9cssmP99f5hdP
o5g1RoQebzAFIXdzUpKaaytEi87HdQ/MO7T62T7OFSD2nRxEPhBQDzEQPnVi0s+OJLamjYXwouJD
Yw9vgQYIscjQ3L4/He3FTU96wwZla+Ju4lBqXA9TqhpS7EICxeyb6mI1buVbs6k/RkMYfK9bGrdK
avc3dPLDz+DFuvcmtgHfcrWyzmE7gAovPMw/gohQHdEvCGalUv4ehqbf2d4vTq/4nUQ++NDSAdK3
N5QXooMutIogzU/Fg64Y0c82DYMvbqB6ybFCWuVbORfVCdalsrNGLw6xGNrAAVJc0GRHm1QF63fM
gLAS8Usnca7N5Nmfpk4zb72Stv/c/xySjw7CkNAL3XyXvt7moyOpnNoIW4kO6hw+9BkGF4GmxJ9f
PwpdrKceniNSg/U3X4KxNPH9YWsFennzlrp/01fVXjteMheaSzRe0I4WitLi2Xu2gRfoymgVzgGY
6Nq+zmQ9aDVY2e3Vc0G8imoV6brKY72ZS4wdAt8GGhb0cvda1EpydpEC2kkwJFuAHIrE2CMtZzqb
UfACgNttd6JXFec3PMGNM0zDzG+qXts59y+GogwOZlF0N3DNJg1fL5tdOW5OHQjJ0HlqTpNpxF/S
aCkov+Xhr/trJ/6qVeAhNMU5TyrVU4NW2Wao0QTMnIUjQzWJ9oBYR3BqUisi8sZIsUXf4j10v3/y
sdP9+wNL5ohuOZkMOT6HGkPw1daAr5B2CVBIf0zd+H1WgIY3QRgisKG7O/tDMhSWlB5WcAK7SwC/
HqoK1dANUVFB93hyj0k3oJRjkQK/6b0knU/35yVZUPp6NPxA6rkWt8Z6sMEGwI4bj+crVBqbI7Nz
30A6m/+OAhPuMVqx1RcLLqmAfYd7BpyymVIvQntEBVzzAiiSwiGucg1RrqZzv8cBxco8xCXEDQCn
vH6atsWZ46rC/3p7Fy+t16pIlAAATZRoOLSYJvhU56KPZo8Px5G+gfsG1mD+hZtz+Hp/bNksSb0B
f1AFJD8Rf/7sVomtAQuUwRZ4fWJ+tNqckzFQRTG0aA+09+ICs1Vye6y06ejTj/c2AWMAztRAJ9bz
0ffQbpO6DA+9Yrff7k9IXOmbQ4jtjkjvgCsbMEHXE3InLUS10hACX3nxYGfY002zUbwDoKVfw6m1
X/uaUfEizAc5jIaqcE5dj2eBJGjKBr2HPIZz7UQAL+mSK1d4ENbOOyObGih78HB0h19i4lC71iNV
6VEypr780JXQ8hGgQVug1InSfXPshvh6fzVfOKUBOyNNF01TCkIu/7+eHrpYpHPcq77TUfc5YNSa
LwdM9bRTOYfDx1yzR2hk2bz4c224DSRC5CEVb9EQmUe9zbNL42TDIvl0/3dJti0/ywOyRBpAk3Nz
DQ1KY7TM3+Vhj4rvKk/84OOYO19Agi47KCnJWPT+xbpTRNYZc70EVmkG81SgHYZzM3iDEqpOXuRI
3Rq5fr4/LcmF9wT0gx8BfhQjuPVQTYRfdN4hztbA60XHGU0z7nCtRHoE9djIaIbPbr/81Xp5+fv+
yNJJ8i3BWIB74q5dj9xjeVi5M5Nckk471APK3hXIXiTxh3pvT71oUFFsU4nA+XSkyAjir8dCYAML
4lBo8OVgKmuz1W5Iko+XFCXBG2pX+Xk2huBSm2AvdQcKdOiZxevfMZdEWWAfuJXw+1j/hmTBFKfi
YvVn7KFQ5R/Nh6zQNN8qBvPr/aWVfVRgMxTkyOxwct5MN8TEDrFDnFJ108FwJ54hHtN1RkI6QQEV
a3KyWbhXZoKU3uuDH8CzKpQdTRyTLTmm0TsAZl7j+qFl/tvqzXgO3cS40GFZdngQsv1DLE85FYAQ
aFFx+T97R2rTq2esUl0CD+QmF/TprkNa/rTH0dv5ci9vQbr/uDcS69DwwN9gPdIIIA/+Pqr2SQ5w
sMTT1LfGxkRxv7Qfu3nYi4hfzozx6DSKq4aAZ4tW6+0ynSvBye3G9ncTuNl16OP3U21Ol/v7RDYQ
pRTbZBUp4jx5xjxbQsTGHaurLETFQcBc1ZA7tRAK8LWz95BIRyL3ejrsKi2F9RIWs2dAeERg1s40
5HJiC8HvOp+OYwGT9PWT4s0iyXcIF7GbXA+FeFsyo0wE+RUC4o2mQgqsEWJ63CE38PqhCEjFg8B7
TNlmPRRELFEKrWzfCJAnTlszOiLW2wJi0O3Tq4eCPkA2phMM0/kSR/7Zp6qUmgLzktm+VUPvP/R9
oF0rvSjfI8Qz/rw/lmS/izIbnXwxLaBo67F6eMZoJeCmVQ3OVyCz0/sh1DDyUISmKFCTndv5ZZQG
KvTJehkSm2gmrIfLnAJRLw0HTM9pgxMqGngBOVn82hITFz+fiu4ziCxO1mZSXm4aM1Vnm/IDncoc
/z4+U9PegqQrr8AA4f7cX8UXdZnNgJtpmfi98x3Zh1qKDoJmopRLkaNGLmwx38WjEZ9ar6h21lIE
R+tYlGuX5wUyjipO9CZygFkbTA2Ky35f5Pbbbmndc1R3w8WdoviM3EBxrJfJuUE6Mm95MY+f789Z
tnMgZ1L3IJT4nwnW811KGtijfGDavjItAb0NDcn8ARuWui5+APXVdjA14pu9mC2eqXQ4KIZACVrv
nLEcOHjGzPlTG+tbEnSKjcL8aD24uVvulfOkg3lwP23YEHC4NhuoJj9NjZa5TUVG82YMpxvWLvNV
DbRkp8Et2zocCQfCp8301E0IXDg9tlELXigjEsSnPDN0ES+0vpq5zUfeb6SM8IZ7/SsneDbi3eHZ
oT66XswuVIbWTTgg9dymV7pDnY8XNwSuqdGOQ5eor788Sf4oktA4pCqzDXJNl6tZj5lk1eXVebCd
Gsijqdw8tYz+ur8tX1a6OYuUsnAzdQg0QS2v51YY+Bw2MRvFNhVvOg5an0Fix9H8waSN/87B2vDT
1BAXqcA1rpPWdCcY8YgVk2DsTFt227F5+Dlg3lxiivVPIV1Ng2EwmHY1J3RmEdsrncjYCY5kO8ji
TAi4I1mLtzkZSt1G1tIMFkKQoeuTUKUHDN0HzKXm4WwH1uC3ceHsvLwvw04BbaQLTG+G2HOLVTBr
dO2swCaVr/BewIt0wttSsa8oJSvHbkZrOUQb/uZFOI7c/8Cye0ckEg4AO8CI297unPM0NrVh+ZYb
5chkFzXaT7NwAaWbPKAvQZEx3RlT9iHJUOnukqrZbLD1h8QcScEjY7Z8kEbhedbR8kR7WH24PzPZ
rfN8lM2tEwDIjjGaocKHO8EJe9cBj0hvOcbhYPqvH4rqPIAB4gydht56QqNRq+4Sa5avdgYYMDVY
8FoB519UVny6P9RLxCDrBYmZpFNYXmtbCM8yoXvnYj7iN3bUq/40CauG0Arcr0jOF8ltRofxPx0R
z48zWD/EQ1Nn/OYKjuP9HyL7iDS+YNgLaQAChPWc48LoS6gpbBwDosTQdQ4WPe7y5f4osldZBIg0
SwFHE5iuRxm7CfBsRUUYhzghjhrFyr91mxs/Pdyw0TLpBr07kZshAhf3eYFEkjP8ydNMVCBo/JDq
ESRa/4YMpqFXzik+416HvZtVYJ6NmDlSVAXqMMhXKkWY7xwR2S0EFuh/CgZAkDerm/VTXqcu83Zx
Oz6Wfbt8rRftr25CfCPU1Y8tgPFlZ0zZVQAYDTCxyusJ0GM9z6LUp9hGeN4vStX+0KqKehhLbvEQ
QalTF8Pw3BlQtoUElhjqmMXV87TVn0XmijIEfRN3tk+OmxxnMyzfjd4UfL+/hWT3gCvuGcoY8MSc
zW2TaJBDJ5vXcla9EDFmezqP2NAijOJYn+4PJVtBypUeSHXUBYia1yto6EgsDyPXuB0FEG8tRYdu
q+C0UgHbbya+5P3xXoo9cBk8H1BfD1jqCJdBObP8rk6HN1joeb7Rm/nR7l3ckWvEpE1vTM+q1rpv
6yr97o6NfbK9ANVCdJN2HjHZr+F1pgoPcoZSpL05rHaj4DJsk2ktdVF/T4CQ4RjPXTZjzGXlvxc0
SbkT6wb3jcUpNPUcA6R/nDH8naHoKuyyeUFKb2eXSb6/BZqHkF5EoJq5XSPcmDR3IrCf4TOepo5C
aNfYj/NUOq+/ElcjbQ+Qg6FbXDISnuPIQ/WCPYqGxE46Jp8PEYpoBjOjzWODBN+iGogN+QFN8qvZ
zESbeJH4LW4qO/tLOhTYQh1WMTm0vjk6i1WUQ9+rfNAi6Q4pPZaHKq3/WQxU6O/vZMnJ4YKnsYJA
B1fCNvsaE6+EIU89wGnw5ctGpMNV0G1Xx02dE14WyuvzBOA3NDi46Gism5tP1SeKWxngDHCFhmoT
t45xnLVCvWLHVyPlhC32JwcZ2b0an3Sa8MVcCiwQDbaVW230OmfCBN63ygXjD8NGvVDTSC3TJXhn
NtaycyQlzyfNRhr3op4DH2/zAZN6bhDfXci8tGSkwoKNltX0SO9wJIqjW/T5pQln9+0Ym+0x8pCf
uP9ZxYnfpJmr8cUGe3bDJ0PfVQs3oj+a5nJFtTM9tZnuPnQNMH4DCPnRmpN258BLgmmaunApiE5o
OmxjBlcNp8KcMvzeyra6Rg5WBmmpgiaovejaBm12M7S04lEt9J0LQDZdYiLCeO4aXgDx58+mOydV
kzncKz6U8OjCUxTg4hAbx3gum3dL2tdgPOtX46zoXhOeUC6j+8nH3txvwDdSXmkOaeJSFiRXwK8n
K5JHbtI9uRLZfUCBRGByqFSQza/nl89NZgwzVc/FDuEdD1Z3nFHsOQ/0EHaWUnZSng+1ueXmwdYG
K3Nsv1xYSrdOtGumBSDjKxOMPD6E5/s79SXdXYAAWKyn95Qa6CbKc8JIaanckV0GgfK7Hm3zwcU2
BaeKJcqro9pg8YfP3TC8KQ0MSu10jokmEtxclNhsvmAjlb4b2t5+h5Sy8/X+j5MESuwo1aAITKkG
YuJ63V1jrjNEFxw/zIP+scmDX2NY1ztVDMnH5UXh+X4qP1GsXw9iqnVfOWPvoGEMoQ/BxOQypRVq
97Gzx06WLfZqrE3FJJ67yesDVITsucHk12sWR/MVu5h/6ZHX/o5rQEbvlVjDchcUffrNHlsT5yGs
iLGERSAZczr6Cs4pn9Bm6irFbq73V/zlYgi9IbpAFKh5+7Z3iOMpqOYCh/HtROkeRqWZjlmDUHA0
1u5Onvry45JY8BjBb6KeQ8S/Xnc0tlPVTTJ8QhRLfzcm6IUiKNq9+lKkvEzAIPJ8EaRsQlPF7oxo
URJSVAK0szvhnBvZSCUf02ya4TlWxT/tOBq+TqvhtQAiMieSN0IverL0EDcnq+ngotDCs3DG5hFo
Nb1CeUiYrHdZ6r/2szEUXTJufhI2Eov1WgZ1kBlJVlu+4xXZ2zRK1OsS9DnGOsrnPxiJbEKQlFwx
6Hokgb2e4rbkq3k46RY2mrvQo5VzNWnGThT28lXh7yc0IlwgWHlBFVDLEsh4Fpi+ExTJNWzjb1xl
3dmZkoRoPx2xQk33+Akvr9/VmObmm+HBjIhHy5ijpQy+6oa42dl6fYyx6j7H6ZjvzFF2CJ7Ncbs9
8WDsRpo4jId4HdmBXp/DyPB2TrV0VjzQosROzrmVolsaZzGKwALGP4zpcfSwXMIv1T6U6TJdFdsN
L/c3iXQ8qjSw2Qhp4dStN8k4ZvaA8pLpR4iIf9RmegquPlmHGq1c2rztXtVAXNHrcIuvRj+Scgzh
JcDr9Xh9l2cxFVJ2Cky2s2q1aEyhJ/ceUjni33rv0liwcRtsjGTn8ZDNVHA1Cbdofb1ISuymTcY2
8UzfSrvwih80OajSFSBG1eamzcq3+wsrqYJBVqVXzmvNjUIetJ5p3QyYARpUwfRICW7gbMqHwOoW
8Ncj4lNW1p8CBA4xBoiUn65RfNVSda/oJ5syaFVBibGFttnm3uYlnRvNmci9K8TmaytxQkwSFevW
ojhxm5V0D9/z8k1izhrIL4dWOrnBZs7K7I1DCT3HV/SwfjP0zlct6LWzEufdzmmUTo3BqAQJvaFt
dlRnsd3XFXUMtMOqE97MBVwUtLx6e8relJoe7uweSZeB0cjRXWqaSERvA2dDb6axRDeFe1tgssIB
+efcTqii9vpB9+LqlimhfdTm0XyPpll7yb1IPWIc7e08ILK7lpeKVjFsJ5BZ4p56FsHroEI72owW
wbQTXF035F8dDl1DLZA9NTTuK0wdpdsZVr6fRVnXBSpFHLrZTFnaZ1h+437aN51HCblp9Y+jZWS3
To/zX0avKP9aM8IKGer3H3Qn6C/TqAx7BTnpDgPWIMhvSCxsubd23BrTElaWP3lpf83LNPqGVeDf
ISZ+5/sHWDqSqCyAWXMhLmxuKlioFAICwpG8c42PwYxEc28q7W2htrGztrKhiOfFCaXUSJt8/Ulr
1Q5nRWUofTbna4x+ANr9OLbNcbb3UkuHErcv6FAC9S2RPqwUsx1jbqWEBOwYwaX+uqRp4gf2EP+6
v4BiI26veoE8IfYA8YKu73pWWda5zYLYuh96XvND72PeFzPaI3tKLgJ0dIC5ggMV4KTN2jWL1mk9
zXg/GaPmZPeN882dmuFRsfWPXR/OO5OSrB/6TwLCC/mMau1mOD0bp0FTTNPP5gryV2pjIgeL94dS
9ki13F9A6VgwP0DyMuQLBSizbUczL2K2BeQPDBl156GzzJ+Gt6Sf7o8keZV5j0nfyM0FJHHzqfBY
RTfNIZbK+sowz71lhH9hjolhRNYvjYEgsRuDV/SUB9i7487ul90sJrhsUZHlM9LGXW+U1kr1qp2J
CUbVSc5jYjZv27jjoQ696m9nwkqgcxJcFUPupYciGVDvLxE1u78EssUWh4JdhFASndX1j5hKVD+b
iWi5U8wOnwQ9rjBhh10C/qBqd+4W2aYVmqr/K+xRIl0PRktaH9UgJ9VJcdLFdhoTidEau3MDXTj1
raVW5j/YTM+HFFvg2bMxRfPgdnNr+Z45dLdWy6dTp0Xu+0CL9xQwpbsJMh/qrQ7B3haQaUylGmU1
6SJO1uilkm7VlwlyEsZhrqNgXGqnn4LJaT4r9qjthF2ysdEtcEVzSDzYm2nS3RjLmgvDL/NYe/SI
R06hruH7YjfGibLmeOrD/EccVtnOJ5XtHzYPTxMdVgpr3mZ9FzxUKc2a+Jk66sWJcb6pytp6hGZT
Xl6/VeGPwwd7Yh3bmzuoMJE5WWwq0XbZ/Vs4qfUht7P2AuPF2pmUbJ+aGnV1QnUPbdhNjqUYVoLk
XUlfkcvVH9rB/DBMDYTFWRUSO87P+xOTBVlIz9Lih8lN13Zb4JnADCeZwMZQ14ow42mqW1QneIkG
evHTo077zwwhz1dKmGaxMlp/5TOW1SkOmzsdDEn5B6It16Go9ovJb66D2Bv03m6IL7HuCw9Ko8yP
VQlufWm0b1W1VFTl7fhNbTbhrQhAc3pqrrLJ7IryZookWIh/MUKne6BEcTFs3lSuSGgIsI9A1W0Z
aEFpWX0w8nxjKDeegYc4vqoiydGGxAzDBCsNzcl2pzoiechXg25uqypD5zCgvCtIOsOxdPT2EgA5
33kGZHtN4HcMPKIIMbcVxDzwgngcY9uPK/1z72CCunRedrTU5FEL1OKv+1tNHMftQlKvEEVwBqS8
sz6us6KPcOM021eDUjuocagfGoxk38XakF9DtZpOYTKqByOi9jcGefzh/vCy28Ky2ACghSB5bFHA
lpcMDsgZ8FgxmpVBGyMUgTPvEU/o4g9uCzocRC3QPEALia/77OJfQCe0pkDnViW+coimFycy/vp9
opl7wbn0E0InoeLkPREy10NZQVrliIzafjPG9HKKUH9f96Pmo8yX+XaF0eIfrOKz8TYbE73Gqh1b
elVepeDECe3kSAq3nDwMVnaGkk6NrrnQWKLZuM1+XHeOp5aCnh+2Y/CGOkU2YYdaCefroh7eWmb8
aq1RdA0opkHB4xqCKyO20LPvZucU7KKOaj80bueY97F+qAMMV7wkeDVrejOUmPyzoerWw5Qe9zIf
IKJ9iLW+99u6GHaqyLIjR4GJzjtVZKoim43YtoPW4Evo+IbitUJOHp+eNNC8h0wP1YsVEQBmlYcX
brxUP3RvavfQI9IfIGCQos6L9OjmNcOJYG4Rsbd9pEIQn05S7NqNYfB+56Wp4P3AebeNQTkrSpj5
mhvvaQDIDj3qrPTBeEpR3dm8KaWJEDIBnrjh+mLGC6vKx4Mbucbf0xInwfH+4ZDOVlCMWG2UK7aw
SDijWWEFjKa3iPRjutm/X9DS9KMOmSo7jnO0GTGOcyrNfrtY016vRhaI0Smg1E3LioLQZk/RCdQK
YcoM9TDKk4M6Ft96NVH+1qygO+sjHzcdqu7Y5G27c+FJ8wkh5k/li+RJ39YYJ6ft1UY4ZHlav/wa
zKk7U4gvr245eBgcT0xaKRtsfWwXVCpcD6op1V43Q/ZoCgsDvjTf3N4yggylhRE/01emhvW+zgIE
MUOsN/e8S2T3Et1ORF6FfgW80vXRzRJkQRIVILqltv+ZWaudowqPtSkzuxOVij2yvXRWTw8JwEh6
NdstXGRuHHSz5bdmkxyXic6Tvcx7pRfZ1hURALU2GN0Eg+tJKSHeWFNP4lvr4WQcla6Z3zYZwpbn
eVyaGDM6fPtOHHQEVkmRNTzSnGz6AxwjzzNAd5o0qPyg3rH+GagAu2OsUWnDbzX8qvLS4Fc2Fg9K
6eAjHU4OhiJ9dVbd0jiYeVZejaoPdlDwsu/7/DdsL001qeO0BbcZzzSZlSVqHrU2169pjympChT+
ev/WkH1gbigHLhsEpRc0ZbufTNsJKRmbZTleS6vTrx6GBH/fH0V2E1JqQLwXfg3jbB7uMaJqScPR
8kcMNX4FXW3mBzfPhvjgDcGwB2mRXUWuKWrx0GtQMNqsodY73VzgwOorRtJAL8W27qGKsWg7upGB
51KnxRAKCrtLwkOHYvRexVY6W+IG9Ei5DFAtXO8jsxmHTGkbSgvW6J6rvJ2vC3AliAzTuJO3iIXb
hrVsS8EjQhADNNl6qHSc7WKhd+MvlpqHBy3tvKOjzIXfgeQ8xUix+umc77EnpKM+dYZ1+isvNg16
xEkPnJBbofOmW2mn/5TQzS4qagxvlBGJwK4z1Z2ATLaoFOEoBD9hS7bt79IkGX0qjkXl1L9tQnX5
pA1xd4VqunvJyg6FCGgpuxtYoW79fahtTkAx0RTLGiwuy0pN345aGe4cPdk2FRkbMCiAQYi6r7/d
kDVmj4IwkoO0UP6zirYY/Qa1+cscF6YP7Sl+6FBXAymUjTtYM+lieuS6AkfAwds81mYf6pEF482f
+gjf9CjTDwGr8RA24Z7uiHwoyAtEQOhpbc2/PK0Gsod0mI9aXH6ane5HOwXDCUWEvRaRZCTySeyh
EOvnJd5eMs044R2VgvV0+tg8IhITPAyji52waffG5dUXGhLqdL+hAFM83F4xbagNk1Emtt/NYex3
pqagyOrOb6OU7PL+UJIXgaGAN7FF6LNtSbi2CRXKSKiRhGWv/E6wdzgYuh5975vaAVCb74FTZUUZ
+l3iAkXhlrhK7Ntn2YHjhoZZjFQOQVYV9nnMFfWfmijja5cYxWMXBhaetnGVufiONiacxcXJDso0
zl+7PMj3KiCSs/hkhERRHKAIydj617hZaBA3UwTqTTv5NHj9cmqhav6+v8iyvUONH4onNRa6C5un
v1lIZPUmsPw5n71HOBne9yxJflVKPu6cetlIcIWoQJA1c5ttVjcrvRbPwcnEPD5qroZb2x+KkBjH
Vncl3aRD8TZgagnwkLbpeulmlTrzBEkMZ+VqwQQziG5pD5u7d8J4J2yRfCXRsfBQi+dIgNlaD2Xb
TQ+jFDehwYincxRnziVGffl4/ytJ4kTCMh4BellC+GeT0Jm9C7hEIIZIlrvTWJXuaR5nkp0pxYdk
GPNfntL+NIPUuvVW8HqoIWAXrA6odUAxIbBYz7FxnSwoqbmiddJW7zFMwlDb68eTro17EYxsOREh
ET0u/LK0LT6JV6mztIWuU9zo2hU77/5Uh6m5s5zyUUxEDDyCFRLV9YSCOu0qersmIUJZXIlV9EcX
Mt3rNzz5NwhUcYlBKNs8c6nXYbJW02gJcVgDGjAspP2D+nZwkh/3t4dkv9uQYbj9ebeRyd/Mp1Cb
skOHhpJ8a5rv1GLWr9McxcfUpvV5fyjZTkTUD6UCNNLJxjZD5UVBk6clxCy0DNvjsDIOWqBEVyVy
vhpKFpkHnFXUa9NP8WWwWgLd++PLporCIJxL7mjRs15/ulxJ4GJht+jDDFYvsDo/lWZJTTMylvnz
/aFku4QxMGJFnpmy4qZyqgZFmueICPgmNAkhOz8jNlF7erYzJdmSPh9HX08prfSxhhvH4Z7b/pvT
GfFtmd0a0mOSnWtn6S5DXlmnSCkD/JbbPZMP6YqKJAjUMgXp7d3SJZU9di0vwDIW2aOOo8XfjrrM
ByvQ/rm/oLKRTKEOScgHLXgrYDctC+2UWKcz16fpFUNc72PUkr6jl2vvrKkkUGc+CIcQZApMoPi2
z57yyZswcGx5ytGgyP71elN9sDo1/RGCdHhA7yx/Z03G8AcHnm4FjV1PmHVtO2Mt+IksQVLTn5PU
OEQd3ZKhCLqrBwTBv7+UsvkJVDslF8Qf2aKb+Rla1SwG5MkmjnTnGNtN6Ef4gJ+bzqo+oBuv/Oep
6V6pRxKR4UyACDADCqvGzaiNrleDEkX0O1Ndv+Sohx8LZ0kPPA/GCX3NZifYFA/LJskDIUvBB9km
/rMtrSmx3c02ATsYft26Dcj8HPQpaPzCCNtLOc36oeyK5hRHXX+6v76ysw/Xkc6IEG1Df3e9vgP0
hHrh1PmMVx+9aYryg+oV9c7FLRuG+FbU7yjCvZD2qnMzifNK9OLT3PxRYrBwqRDX3IlRZJuF4EFI
stKxYEbryTQRvJIwQJxsMesPZZ5al6rNlYtTKQUIbqs6JoFS7pwF6cx4idiiKPe88NfqKqPVzZiZ
0SnM/FGHiz4s3r/3v5JsYrxDiL+h7E6NbvuVSiXy6C4hMaOrtGHKsTug2NkevWxuD3GWV4e+jPud
q0UyM/HuCQQwNPwX+r3oXaulOiuwIay+Hw5OolZvmimeXt+LZBgBMSb2B2W4mVschXhHZ9TwXa1V
flezlX3SKmd5/T4XuEnw7uImAcew3hpRbtCoSOHxO5WtXO1QmZND3ffmzg6UVaoR8haefZTawJht
ZpNDjIyFKJmPX+jHQo+za6EpP/N+it56cfSYAdV63zXDd9AL8dXKm+V2f6dInh5UHmkyCcV6xAk3
89Qq0BJ5EAo5ttB7U7Q1+rJmak+HRptMZ2eHSAdDkldwvXiDti3XGsXqxoxF/4ec6oMadM5Jt3L6
yGpfldPpD2bGivIJoe8SAa6/4NCG4Qz40vHLuvrNDVn/jQEpPgdLvJcGyDY+FFfmw74EQbQZyU7D
JNVHj73Cy/23V6Ql8gTGbsNaIp0HtJbikyDvcnlsSRjZqFLTq/lWaoOEZTXr0eNQFe0pnp3hmpVQ
+vxsXMi4HOpiR9TrnE8D0vznmJp9eGzGrIYfaSPk7d9faclr5KCfBXyLgwmMa3ONamj9K0sP80fn
ef2eNlH/4A0ZyOZOGV3vrTDKQgHOUNP4aKd5Ve9E3pLHFxwMh/WpuAv5ff2hy6SuxyxtQGCQArzN
x7wHZlSph6SBRd2M+m6oLbldweejpAJek3rZNtTWYivoDWocVHMj91Z2pXKZrb452uy4L8gHTkc9
jNs/2M5k7AKcRiD/Qn1DhZfsKDlgw7S158/6iI+tp2X995x85g+OKXVqKnMuJm5AqNYL2gB+zpCS
5k7QEeg+BHrg/JfqWV5c+rpRzfP93SM7PSj2wnEVVjqAFNajDWY4J2HI7okAbacfMrdCutqsnfkP
6Bvkm8gzACxil2wvhB5BGIUECu7YUr13Gs39VSP489/92cg2I4oIgvL8VJfezCbsbK8JAq44lRrx
G9TstQ8BDMFjFOs9nuFTvJckye5Uk3qjKD9QudkKX+HhHHqACRFE8Br7bOTA65K06899EaQ7B006
FAUd4moao5QH1l+KlvWg4aEBuMOu9FuRLwVKBWFwLt1or8YnzuwmwEVZ/f+H2pxpozG5S2uuVGL3
9NTZ9C/sqfvWYauJxPPkHcZFW06R2XSHPHGqnR6KbEsC4kMcDZwgF+4mly67xNIt2mC+2ZrWXylM
lDPXSrcTCcqWk1SMcIk6Jp9QXDPPU7GMFHpMwFykc9hc52DGcR3o4iP64uP5/q58opps1xOesSDX
PWW0m0+XhCVY+jq0/VZFZvWo12Pw3qOLO13jIAAcUASwyA6RlQIKHdw50DG1ApY0hZSZ39lLiIcK
dhtlfbBnW/sG8n+66EU9/jt2plLu/FjZ6kN7BzQA/4msavPtW8hOmWaI/oCZV5/mEiwIYOA/ANdg
6kFFDUiUSBeN9eqHURW4qQa5vm+04OSY7Y9SrZVrqC1/cp0K6iTBJEglqujrkYjSJ2vUgVAiUIy7
hZ03aCBkqoZjaUr1akekQLqrqNxpGtJbZGriz5/tKn0opkpLhS6dVUffPaqG1yRT9X/SILN34Dyy
d1BIolBIQKMA7dX1UCr8i6jLBZoGxulJJwv2MaJp/5oa98PojNODYkfKp/s7WfydLzYyLz0eIcIE
cFuh1OYiMuHbcDSbLnqcrMo5cNNWxaFG89qv2mEPPCcdkAiFXOoJSbJZzwDzBTcvJzTvMFlHI0Tz
ftYO/J+hNTDMKI29PpJ0UZ+UkdkYYtz1ojZDo3izSiMuxNjwXWZ01idNyfvzsBgZsih1rB47VPH2
gHTSQ/ds2M0FYUGA7TBv4sIdVf3YxFlFv6za4/7JF5OnClQMHY9tUyA3bEWPhNRDQdpBEmpp+Npa
aFAfYcDEw5F0EX30+ztGdiCEmrb2lMZxoawXNG3SdgAMRGczMu137Zwbp3A0nbdov8c7D6RsEYGM
wh4gbqKFuxkqVLEcmWhN+VYfp9EhV4F7HVBTcP+g3Q6IgIYv2BjC5y2xd657pdByaPDtUOIAUtrd
cg60sa5Ok17Q+Mg89+T1dff1/lLKXmUHqKwDhgE7ki0hqgf6E6ZkWn4E4+WSuF33Y2kSIBtRbLyx
DMU+28ArjjocHOixprdz30gTIIewSiiXUkLZJuWIvNkFuTqwd33srSM8nPKDFS1qcsB9XWt82+jt
f4AUKcvB7EfwmSMI+vFQ9a5ZHO3BipsD3ik9aG5Vz3dec9m5BbbOzSTCP6zn1tsMUW2+cybisDIz
HkGAh2dy6dT3OrVIDotTa76BPNXOkkhHBe3BP1yGwFLXo8LLH8a+I9xMDFXUG0vjd5JOyRvEHpd3
ZUxxrvLGPRVSWT+Y61cTsniqoEJu7ihaVFhOob/nR2DEzii6tce2aKIPSMU4xwi08TcPVN9jwbOH
ZYRqEzUE8Rf3/zg7sx65jSRa/yIC3JdXsljV3Vpbm2W/EJZlc1+SO/nr75ca3Hu7WEQRrZmB/OCB
ojKZGRnLOSc6xLruH8i9CycJSxwKQFrmNlTQncRmsBAlp2pMogtZBNJNqnGUYO5bgayP3DDF1i03
SpkLwL5DxLGb1uzR0KfirZ1ZyoGfkh52+7JJ9RvOEB12UCDXn3LOFMNoZebgTUVHOca2L9mcz5cp
09fHfnBqv45QybezRr3c38UdTSzZSYd2RdYCqG+b0DqDhmhtk7tYzYePuquoQVSUyzek46chVOCH
D5c8N/TGHy13esv00xxNP/nBy9n6aAotOwLq7p1rkigSbCIYqnyb0KKOBEIQneMQxUTLD2NW9RR4
mMswF71BBfcJaMT8gHLpkRbRnl2SQ2qmlLfp/m9usVK1cc5IdvTyS5GWH4THXLtBcawPJAFL7KO6
MjgfKc30R0OWdw2TcOgqxR05Q/L66xNmpVY3seApijzrXWGWzmXMdLv7pM9C/5gvfRt2ljAOMp2d
xxFOAB4LnK7k9Mqj/yJaNJt2yaChgQBw4+K9zuDc/7pW+WO1xurA0s7bwdADklTGaGhSQPja0pLX
uUi1gjM2GPbHYmmj0wwN9S87qowlWEbPfIO0jfbFq+QI+VU5kqHeCT1wk/+jJXDEt3qeS9HGil6Y
ruzPRo2vjIgc+PnsFX+t7eDJyMpdfx7cK5knbq40OTkYAamDZt3cq7ZckGdpe+c0d03yrROjfnGm
PP4IV8f+meZD6S9239R+aik/jMXoTyj46wcucset8BtA7iD6CxZ82wLv7IwhDPNCGdSp1guZO0oE
sNceotVhgrcNUQ/uulOe87bMDjza3uEyoFz8UnqA5rs500Np2cCqMb2U6fJJ9I37DZ6r+6itnvvf
wVbLv+tmq0Fa0+uQnZwtiKY0KIQkSKGcRq/J3hMNeP9GrZzEUBbK6vmt4/Tm1zTm5/iVmnV1mNJd
MoKiKxO8Wqs3R/sub87tD+LDUz/gjdx2j21lSMohT1HnjZylYBBOX76lgmwchB17ZqiZSVQI/2OC
wfW1ElZdqnXKEdOiJKlPS1oDpRPFWny+v8F714fNBf0FwoDcchNoWEOd9Z6BXtmE1FEcaEMmvqid
Hvk9KQqiL/Gn+/Z21wXvBXkHplzzClyvSzNydEtdQunUXarvIA7Un449HOFddlclsVAgkVnTVhS7
aypTXRwknsp1nd6bdUbfA2Xuk1Cc/nlovKMbsePlES4wuYbUNoBObG5E7dL8y7LZOTUMDiwCs6Ba
fLYKO0uCZB3K+FJrINtDU02TP+7v565litVksY78Y/Ow2Y1rLV5HxuAqefZlMaP4C68CB1NvbJ74
UqNsWCvLgQfYc/r0eqSuDA3Bm4rhKAi9lQyJ6mb0jAFw1Nq9a3I9/gC7D0qulhmKOKepkfybtKmX
BPRgl98ov6BWDfRAyvMCedvsub1qFfrfFM7NThM0nNQq/pMejbf45iyOKDd7B4raFTAgYLSMVthc
k86zBuI1Iqm+SPIzczdzP7IX8baKox8rafzB/u59VaS/qDYTJdGB2jyqrjFNOt1dFwKs8XaNjPah
GtQP1lKJi7eAaG8HcQQG3TdJhotWAKH/ltVi8leicM7wmcRO19En6YQq37sL6o1AJN3eq37EMb2D
1x9fKRkEtoJt5a5euwO9cBkGl6i0mAyKEqWSKKFixf1jvGbeD5sZJwHTog4VX/a+5gur27jYRmsY
pTNaE8rSqR895MHOrTu6KNRyAgIinUn3h0GnemGn9ntFH8yzQM/xpPXTaqPaBPDRTlTjK9vYfY6z
ennPbIH+4/2t2fOUCG/J+UcMCeSJv94aQ1nirgYhf0rmeL3UXhW974a5udy3sveWI+ctL7PLU7PN
gdolUnOLRtCJwQjAm8vKDNTcVk+EbP359aagalBWpMdGcVx+lRcxqVbj9s2FmDRf++JSrzHajTmC
pwwjP8q59vYOrIJEOyJ0ejNPo7SJyarchbaQFfmZIVXKudCd8fXYet4xqTeM8wVKIH/FiwXNWc5k
bEPW1srlX0B58YPern9RAD7Clux9JDJHgiidCAjBvmtDjaoNTSFArCkt3bMoN6bArBB7ymPy8ld/
JEYXsRz6dqRJ22ZateZZMUq4Yw1j9A1C+XmoA0oP4DG2BxHszqoI6Qhv2EJylK3YgannJgR3kPVr
mkbI1Q/5uaae/mNFVv43TJF8g4uj80BvYPOl4hFJgQmWL1GO01yo5iehkyJ50GXaUZ13r5hFpidJ
OhLEgkrO9cci7Um0PGucU5Gp9UXThRKkDJ0MlzEe/IrKcjDnjgg7Bjn60RLDtSs1cUnWufITdVge
u8oqDqA1O/6OrhezTaU2OB3gzXOyuFXR6hXLV4dUnHoqZqep1oiPdTsNrGk4kqLdtQeUBwKPDXN6
G7zyZDM2TQDRSCb06X1Ts9ZwaWfj22JExkOUtPpBFLt3lDzKCSZTzaFwb+dmDJ2BJiKiZCdlaqZ/
s6yOHycigZABj+IA2fOrrbNJAKgXmbIUrMnEd7OZ+VREoPd4shStHu2g7tna94rWdkh00WB/znLF
/i/Vu3Y4KbjTyF+JrJGCQdBKQCbM5tFfLPLDE2NU4CVPndN8IhbWnDBZ21L1O8tbPzaToDPWrPr4
NYMXUflrXEB/h8yTtH5BLJ8EpalU77NCypGo6tDrfhwzPeRnrc2q5ccFIhfnhKA+ho0rRsp3QrTP
xdoM/+pzWyh+39honC1LpYpAbft6CYxE5M/TWg/NBZ09Qw2zptOVk92W7ecs061/VlHbn5Iy9j61
SdSupw4tsqNOwm1kKRt3GqkpoAj+lGHKC59qDiiTWNoIRsHVm++dWBikk1r9RVhWdfEcRDsbj+i2
zyKN51D9ct/73R5caZ3XiRBIqrBsnqiBQUhRk8u720Xxu9lr+s4n+7Te2dbYmcGU6O7P37AIuojR
YKga8wJfrzdfODeaA6PZxSG/t4GCBItt1B81J2nCrundA094G+ZRUiVRQVqWlVLDuLZXe1aiLyO9
vZ6pbwicJP3Z0N0+qGH5kUFryzmDVHWwrbfXE6P0hVAeh/sLVuPaqJdncWng9U52Zxff+jXVKTuO
1vsI9PDBmyw9+fXtxBTiQNQYqRsDAb02FWeDMi0R+WXCZQzKVIk+xJlqHZTn987JSyvyV7w4peli
zGllUyhvVsV5KkQ1vEXXqQgY64x8sYE40u98NjpPQPrg3vBsXhuMXK1QJjw8GWzfh7W+FgHg8vlS
ZC3ATyiwjxnzKV8dC7CXEo0pAXCyM3RttEJ5xoLlQzeqT7pPtplG/hCN5cdJHBJU9k4IOmHwLNAr
pRqxSeZqMfSdYnHtB7NCysQcRTB0me0jHXMkebx3A5ifLFVTgJfxVF+visxCqmKA8op7JilXo+UF
tOKir0i3N+/sdbJ82y2PeO97B+YX5ZwiKY2AbViVrsJoV52tTJe1mS6zlrbPY+HqIUICog+EUSFW
cN+z7K5TSozwKiLX5W48qYrYR9+5oAqFSPVH5sKOJ4iM4m25QPwxmMxxQbTgSMBq3ygpuWTvUhrd
XD+zd1MEksC+dIVaw+zv/xo84u5EUfpAWfIpyCvtaKHbvYUSLckxhHbQwHHbm7ODAk3tVnm+hpFa
RyfbqouTGVVJ0JTNfNJLbz0ozW0rr7/sEbTCCcB/ErteH6CqIbWc3ITXeHGl08zXpUHuZBFPoAfd
S5PF6vNQGWaQN/Py9/2PurdWlsvLKKV4bjyp0wxJpdvzGuZO8peTtfNzCt/ct83psTSS6d/71raP
sVwpBR4mZOK7ARNvdrYhLV0TekhhHOkmw5xF8pQ1lVqdm24Rn1Wl6UNNW9o/o2Eu3vazq/913/7u
aukKQ7yFGkf0fr3TTANUxrYb17BAHxlNCis/mUlfvLMHTfOVZYgP3PoNavvXgiltM6Hapeu4ff8n
b2YskAmFMu8r7WGdVuenTMgu3dBrIbnrdFIaRQ+HRahvTC1PPieA1g4igq0r5DdwbxwgAOjfgkPd
PJYzDYyOj7yGZuEtpwngRJBZWRFkcJTC+/u7a4qTRG4AJIsS/fX+rlNc6jX9kRDRlOG9mRTqua/U
5us4V0c8xx1TXBUuKLkljeUtnHHtU8vtOkaAgGu0P9lGSVow5dmbMlcO9m/rgtg/qiVIVfGOgCTa
DpId40wBsBGroV7YyUlRV4QB50X5ERPSv8/QoDT8yiy7g6Oztz6bBJ2wlP/wZF5vpUH1U68YQRY6
neoEEfI0NBVF8iiyw1GEe6cUDBH3ArwEnMTtCqOeJVqasoajJykfszMvFAUy+6Gk6fHnYuTFP6u7
OKj0WvpZWxtXRSUHqcZXPjBstBRKlSxdUDE3hA2mgQxu2ytq2OfTNyU2lSerYp5NNlXLOVnHBjlI
OFsHRnf2mdhVFpBQSISUIv/9i8hrLa1CV4tYC0lNtIsWx8o5seb000zWe7l/O3a8H4kUPQSQAdR9
t5S6sqLqrtm5FkaacEOXPy6uhhp1WupLKFCEeeu5aCcyoaM61QMTOO6bv12pVNyANciMc+kHNpfT
UOpZVaxKC1vmnZzmMk6+x17RnpZ4PSKL3PpZyXYm4ZLjJqhZyH//YlPTss1ahotoYQkAKXDKYnga
VH19ahqv8Y2267/eX9rtzmoqkwt0ipsc5B3JtRY2IQrq4QwZzG/VaXzonP4fY2jyj5ZWN2+UztOe
VL60vzZVcbpvfWdjpe4lkSbUfErdm1dNj4oors1xCpGMr94oafJfaYn4o9Pl6vm+pZ11EpkgU0WF
Q5Ptg+t9XexhcRcXVzS3+hzWnp5/QpV/eYytimL30ndv6phhl4qe1Sczm7yDUsUvgsbLZIjmF74W
1RZOKiDVLfRkEDThu2pcQjvXE+Ni2FGu+mR7Omrmdpy86yhEeAGju/R/3EbrprNsB2ZBqvbZc0Ha
VH5oGdCZ+YmOXm/QWykzfiTdZHnTE6c3bwa77KlfoWKVPhZdFrW+EC5VrtwZoktRTlVz8OlufTuN
CZrBtLBYG52K6w2lES60uK+5/ZFbX8zWnUOtUeXmUTMp4ibFG0a1/e/9z7hvlRuoS53FmyFHZVsg
dq1iNS0H/QLVbrr0yzC/95aq/6+dSdmheyUHkd7OKQVc7EoxUCS2KUpcL9W0EmRu4cCHw8TeG6ln
PzpWNYdWtdTh/fXtmnJoo7noEapULa9NgegzWrt31DDtGvPSAHkO8MFKgMBkefABb2NnOhbotgC6
gq3BVIprUygwl1Wd5GpY2m7OqrLlYkdu6quKa3/wIk8J7bR9Q+2+/Y01Es+BBwdOR1C7iaomJqst
DfC+UJ3hFIKBn98Y9ojEl2bFB9du533mtvFAyyeK3s12OEODRwcnkxGBwKp5BEX357J67bmskNrO
1Vk89G3fPs0GMHi/ajMRgLDsD9a749K58WTugODJibaQytSJbbiUrRpaKmOvs6EcntIxS/5pQX69
rYVdWgcP845BqakiFX7BAoGKv/6yhhvHuiHEEg7mXH+J64zqNg3Dx5TpcKFC+nlg7/ZSSmYjzSQi
F/qk2yEcuU0tjq67Grp2Gr9RKncAtWZEyDEkdneui3n8snSO/uX+Vbk9vwQ7coCeQ9xD11J6/Bcv
pTn0hpvUbOsAtiiQRS1m0ivVt6RqqzewSn5UNSAzxVIOmoG3VxRfQIeJzeVzknpe2zVygrql5cXU
rc57zvuc5myeFk9pXiQHV3RnY69Mba5oPA9mltd4A8/NSmBryFcWseV+UFtjOq9R0wSasfaP9/d1
d30gilQo21JpbAMLsRgXLLSBrzkZY/QVrHX507F4T8gojINH+dYU+SROTgrGQWjeRs9TY8dW3y1t
OBD3BQtFonernnwyG0f5DUtEqr9meUto3OawIKCR2l27AvCL2iIokew8151r+k6qKJ/u799tpCFh
GPga7ryUtdi8Fk2KViLENUw5+vDYTGPvK05bnrUZCErDefSXioF5COfAgF9eP30V6SHVRMyWqg8Q
GOh41+dzGsq1Zsp1F6prKh77ara/JaNj+BSKtPe13lcBQVL3UBXN8Mwjup57mJSnkTFnRRDPdDsO
vMPeRwbNrsm4VqK3N97IRfG5jZBOD8tmnRBsKdWvNEboeGnu0bS22/viarybpLQ4Bcqlm6Nrj3ZU
GmtUhbFlVAEKlz8nu/GesrHvwno01k/J0h9Jrd26IWmTyFLGrzK+vN5utXAiURDchbkSxafCU3Tf
Vsbl3ZIXwymVIwLFsuhnr0uOxszeunnEMNDf52vDbaN5e215Bc4Yl5Veh3WRWESumvbYZO58YYCu
5q8ESs/3D/be7pJe4usJGSSa9dpekVVR3WtmHVrl5Iap6uQBwmBp6K6d+ZC1+R9UMo/a7XtrpKAI
uVxqZeJ4r23mBO2EfGodRvWsB5kjEjBGCZdJnbMgrl371c6Pm/PC3sZPTJbTeXWq1eFsNqmvi8Z5
Vy99dVHdxj6ITXaXRlWP4Q08nOQG10urlbxrom6qQ1OYDBKfacyOVaMAg46lbLH3+goeSyP9Qa2X
QASC0LW9pe6KhByFrZzz+MHN63/HvK4uc4tmZTtY3sFO7t2LX4gCZkQQN289bqfbrZG7QxWie2Z9
i+n2B56TpqeaoWCnTmjOO6tr8yDPjDK8f07lQq5TLRp0iPezGPTeaCtcL9SE6FwUkHTCJEq6D5DT
l7d2OeYHVaYbcAF+9oUZ0CDXZuKmMRZtsaqQln6KzHMfnwyz7d66UfwcuZX5lDhlEibgoYM2homV
ZOy2OQ3TWwbM9YT1s3nAS9w7UfSGCP3ou6G5v/nCrduQa/cO0vPrMoUi60W4dmUZqGKdzm7SH9Us
d+15hAgwo2WpdHOCu8Fmxincm7DV3fxnqY7O90bXJzUYl67M/SStx3/uf9p9iyQtvOCysLhxQXbW
9aTpfNpZdKbfUtsLhzQSZ81cYlDn7hGffeftQmnIkmU1pENIc6+/cb+YYH9tswq10tVPDEZ2A3f1
qsemEf3BedrzrrJMymNCowgp5GtT7lDPCJG4fDw38d6Z0zKdRFU7n6OunN4i/4XPWwaAb/c3dMcq
ulu0pJBclWJOmw0dKUY682jUIfK53WM9j8pDOfZxUBPwB0Nta0FGp+rA6I5rkEIWyBb+6k5tdR8z
kLnZ6hUi7DVnpKJhRu/yyvxpjcZwYr7K9JSjw/epm7Ti4ILsrBYhJ2pNPCQk81tZyw41onUyUDHT
pmgIKgE7YPJiRNL1Mf/i2K0WpKZ+NPzxhsrFA426DPUfQ+ra3uxxVVFUs43GPYEPbuyQJgqs/l6M
1g/CYvMx7o1oCUvGyX0oZ+DCb5asj757dZw2p9lWlINnZ7sH8tdIx4i8FMg/3dgc6cWky1nmuivn
Ti6PWTcM4dqKLLT6tgunHGXTqC5fCwLEKNkv/HaKNiABtvohKMQqVpIX0clJkuobu139sbSHLHDp
2F86/l9WwB0B1KV6eoPN0yKP8tdYRmjflMZbo+/mv1DnN05mE68wmcbi3BmN5fdpWr+pRvfAN219
hbROMVOWh02pOSA3/kU+agyDxaR40zvFQ7O+TSrjyYjV8amZqFPfv7R7lgiGKNmAP5C0l2tLc1sb
E4IUQL5JeCbfqqhG+a4rxJ9qtVYHKI5dY0BwJFP6F4tpY0x41rSuOqh2a827wIzsNphoimaBoa/L
l/srky/U9gtKru3/NbZ5ukvDGyuzB0g+R7nzV94l+kO/LPblN6yAc4SMJSOibTehshdDi0YJtIU/
c9bTznpI3N75dN/K7saBA6ExzRPB+b/eOGdqmLkKXP6EwmH5HE3xV2Bww3lhSu/Bem6qXPLoSV1M
ID3knjddKFQuHD1rDCiqgFOphRrFX8KsvID3Y3jTtIkWiAglbQRpu4vRju5HYqTXgtZ//YZfMA4g
TZRLN8HA1IgydTtg+UhFpk+znmu+qgn7EbHr5aTFyvqk9OZ08Ghu4wGMEnjB8wC3jkvfsqV7OzMT
Nc1wZnYzwDCZ1Nrv57L6Wo6L+KCQzR581D2DRM+yr0jNFEWG648KmyVKcxSfaD5H0JwE5FG2Wz+5
q608adnhHNKdQ4Q10FNogBJlbbUYxrhossH0IA/2Wv3gNOX4lJiLfXYI2A/2ctcULxSFH1wL0ziv
l1ZFY+FVk+ueIn2qTprRqL6gEn0WJly+V18NSqFSxFuyyUBoXpvqZpsEoBhZVSamx6SJfzRwAJ61
jhzovqWdJwHqMio3KEkxHmUb3/SZMmrMg0EuoC3s52XU2z9oBaeBl1jVFzJY+00VrXGgxlNEuXuK
D8zv+DOmTHMr6ZSgQbfFUuljnKaVBsBJLFH2xciX7s3k5kdB3J4V2uuUPXhdqcJtPE3CrCJnnvFn
Xgl7WZiK96eee83BQ7B39EGfcd9g7UpA0fVHa+zKtlqkV059O5Wf+7ZMHtM4GwOzG9wHjY5d8PpP
B/BTNidgTSPTcW1vYOCos1r0W4tuHC6lazc/hdXoH1GA1xMfrHN+tke3ehfZg/ijcrr4aAzLTYYn
vYvUxpSMVi7fTYU5RXCO+q53gmCvxufJaqMgEkPxAzS5+rVNmuqcafHUnfrGNmcG3HR9yPBD7zNd
3BKBbC91vqVePB4cqr2L6pBRM0hApkE3MggRfb2+Wj2kXlfjDGVm8V0jsh4FjcCDi7oTLHJ1gMIy
MU4OLt18czNW3Qz5Ce+0CpQF8HKN97wkg6v5VmwN75usM8JBWPOP+59+d+dBOQFtlh1/gBzX3x4f
a7gdjOpTUSfp10zoyQNiVc0HkcT2hYSonnxj1uXs9EaN/Vi1qq9pz/R2gP7jSlVXHeofqlVGR9CZ
nf3golHLBBbEy7MtahSxWQxDJLyT22q8NOzbw9phMFmobzZaX6d+y5TX8/3t2Png+GUmjsi6pize
XO+G1Yg8JiVyTxApVzIFAxl2yxoZLDyvp/umdvwlNRNAHTZzYzj/8qe8CGInC4C6VvK+TanShozd
Bu5gdw306bwPelKER7uovpqiLMJyRcLyvvUdR8YxgzmJHyMf3Tau6rjrM9tLvBMYReOhZaY7KeKU
HDiWve1kqCdSHlJGhpzgeo3maK9GlPOmQo7/u7Kq+GvMGXzD2NT0YDd3XCZdEYkOlPq3BGnXlkQq
4rkq2cMRwFpQC6RqapRVA2ft5GxvkT3c3789e1DhebxJM2Ggbt5VNRVlqxqdB0SlL2Gj51+6LhYX
RdRV0BTFUQf5RvKMA8L4V9n4Q52fetNmfd0Y53yk1jsNFSTbNElH5JidLhC63jwtnbI+JMId/Zbx
kr4c++unCOa+KwyOrTd19sNg2T8R1tOD2aZ2ziy+1859+N8PBBhFuZohf9tAQx+Ao3pe4Z3aITU4
zrH93JZm4YNXjML7e793qvBU/8/UZi8KXs2urDA1FWr5mGlOSa/OSD9aOszx+6Z2rglxPuEuTEHa
vFsvlMTJkE3oepyEmccXc63o9K5KfXBNdg4T+RGKkajEIcu1lcuIQfn2DQNDEXdV+K7V6sa+E3da
2JgTVKXetf+7v6xtWUi6G2APv+psKgiITfJHw3WNbBtxqojJu181lzKUExXvlCZdvi9U/d4jp9D7
1ZoWByvd+XREaFT3fgFzYBJdX1N040rdmyxWitAn46r00vfoob83Y1EeVKB21yiFlTAoBwbKTX/h
X5NloWKqx9FpRFLnXzgXyKoliloJFKRF9n2xYv290yrRYyv69nx/f3eXyYBhyYYDXLLlt8hhN4aD
CggBfqZ/EwvwosW1osL36vGIO7RnC78nMRdIHgPhvV5nnTnGYs82nsEtdZ/JqO5TludP7gqj6fWr
ougis0BayYRq15aYxzCTZzYRemepUEIjHkAkDmNZD0GSj+ly8ETt5dpgHcBAgy+FwrcF6KlWymBi
N4lO01jrse+VVv+nrWcDE8Bc1VfWHBZPZH9be1EwkqU0g6rqmoMDu+MA+A0SaQErXdbfr9ecRLEJ
96tizRqiTwg+i6+ia48atzvBDkV9usIU7n7R+a6t8HAqtV07FO3GUs1Ct0xqyHSWFOnWTibSQdZZ
0TrttXNScQMUTDijlDOIOLfqiqpe53lqqtFp1VrrT0ud7C/ZFH959am5MrK5h16WVGujYWQ2ugiW
CZdNr5P4XIppOnBre8EstiStFtV2FA437iXvSopZxhCdLAR3n/J49lp/cPriq67n69+aYqdPizLn
FzEZ2bdYz+YAZF2TPHVuW5d+r4KBH8elPjpEcombWhuBApUTisBAwbe9DWVKjMFcteg0JFp2oXw7
nxmaV/uRiIRfiCMVlb3TJPXDyFFlg36btbiLNlqMF8CcHidR7rewjAa/AbzbPvYi0v5FJieK3oKc
6I7ilB1nBG6PwJ37QtXmpolcmbMHQUM5uZEJHgnZ+8+pKATzs/LFPAjB9mzJ9jjS4RJusq36KYpT
TJMBi14ptDrocqFSCk5FOGll+nj/DO99wJemNl5Ag0/v1t2knJKqNE7F7A1nZEjHs6cMfVCRpB3Y
218avpynQ0Z7m7hZ80Q0CWtRUMARNMgjzfypp/MfpTbY3+6vbPfKyDI6Yro8+zfQ8tFJ4l7T+WKL
Vy9/rwZCoL6htn8PAkniWbf1zzJtR8u3SHy7jJ1HZE5MX6iAYjuqSNQgTXG6/5v2dlviXKnDGTBT
t8PEjahXCkdRlVPneLC2IBuOHwRCCn6FpMMjTN3htbPapSN0JJSHbJN8f4vvWIpGKOpSK6e2z3si
aYcpW8PYhAzBer96VvkbLpFqB8JDFHCpJm0+bzpENBO0jD13q/IhKwfGyLjQXlI5D/v+Xu6dJMdG
xR6eC0DQba+TkDzPpwyPCE88+lpk9XdwK95Zc+LfObNAL+FE0IEj3tr4Xs3L1jK1Z+W0zrrzfRmT
59Zsp1Oa6kd8Zfk3bd0poAow9ICBgJzKNb+I7BYnyZvF43zks96dmtzs/EiZj3Zu7xRSBoaRxMa5
N7rxpJgrVR7uoGkv7cXtpukPUIGRrxR9fo5zONL3v9TuqqgHw7wAK+xsM3JFdYZlkkKMQ16rp9nJ
xPOwZODQ75u5PRAkMoAIQDLB4bqpq6grWoQVKkahldj1H0ULbjhoQFc/58nadAfR044xoib4TzxG
/GN7JuZenxnDWcfhqpVrYPSed1EZXBeMjj4dhPsy+Lw+FKiSMXoBTIaUdN9iRBoUBiBemNypyXB+
QFqLL1UzqZ3PHMnhMQG++6AJa7D81TK92Y+MZTq41bcfkF8gOTNQV36R2a6PJZNO9GQSnnLS5ql4
M/el9pRViOXf/363x1JakaxaSWe/obIbY790WVvEQG5iNKeUtPwT0dAiCxPRKF8UrUr1032Lux+R
uBSdYwkF2RaqoqVhJFPex5ShWu8xW9MI+Qdhhgn9jVc/6SzuhSm5+Bc3e1jiqfbMNg7bOi9OvVX1
b5uItEmP7ejT/VXtfi0bqXoOjU4MvCkiMFpAd7NkiMNudhlErXXdZzX2jnR09/aOrpL09bIosqUz
DcL0KjtByLVOW++SWM0/cRmP55SZJq+/18iIyxarjH1vABdtZKyGMUcxNM00frS1SP1UNWlZ+2pK
Cff+3u2tCoC/ZOLyavKGXX8mzU0zde4V5SRsdTglYOkeuqWbQxtA36tbZYipyKSTb4QCwFbw0SyN
JlmUPpGlkPJhjY34odUEo6as+Qgrs3cieJDB8v4qUGwHv6j2FGv1oCchTNQ+BNKgSQE7cb6/d7tW
KGvLOj9g7C37tHb71HWSNgkjz+6ZHjeJd3nrrgdWdryEBI5SXaa8LLmh119onL1kavsmDVfu1Nue
QTpnQ5mcUJRlcQGHZH989aqgflDEovcH+2ILzc0iJulGiZ1wBHL7Qa+y4XMyVEee6LakI9lITLGA
PCehW5ui6wA0v6lmL2W6chMHQ2uMgZsp3Smd1SScYrM661mchrmrxQe0xJ39vLK88RZxXop4TJw0
tNu6BlhQjR+rrhseu9QQse82c39gcOeYIJ8M34L3jF70dmjHMOmdrse49bLrjIDv6T0i6Hg062in
xCKV9uTMDpToOPebc5LVUmoCie1QyR2BbliOsLzTRmGNOwnsTNEfx6qKL+hVpW9az4TdoudTeP/s
7HgTSN8kHw7SqnKu6fVZ9f43Gy9GcqtSvcBWm/ak5Er+jFCz9/31piQ3SHbCpWbl5jMWHf03eAEZ
ogll+9jMSuqvWrMGXeu6B+/0zlkl0ZfFTtiltA7lv3/xlEHm08s6KZiQwQSSJ4e385mJI/ml5zn9
IFRZexjrImW7y/q1uo2sDtsgg/gvE4+2XxV9XEeLrTIPlVixQ2Odax8BeS0wBK+43kxHQqB7X/Cl
PVmQeLFWEUflYpnYgyjcBY1rV4GntN0TigVHgKLb2oZUdpYYFCCNxHP6tSl3Knu1MLws1NdE/Xsu
6fDPZpE9i9R0Kr+gFPgX6V15+Y1zQ4ZIXxDXc0OeHbj0VobcRigsMJP8/4oH0CLakyeG5NWpv0V0
bkmdIlrO5FHXC1Q7mY0Ij283pdMpirP0m6604tKisHxgam8vCX5gW1MdB6QlfdCLz1a3ZdF2tBtD
RjpUMGRFfY5VZp8ky2h+WKe8vtiQFA7irh1PCsDg/xuVZ+mFUae3DIXZH9wLR22e7D7WgiYt6qd6
GNInd+xfK3wj74J0oCRUEOeh7F/bMxNkfPIoKUIIeu/KcuJRH5IL8Zd9ieAmB7XnHgUSe0vkkaKf
Lt8M0rlrk1k61EXpTGk40IFMfVQyo2BAiD0OxjSxHvX1UN9q7wICe5MgCjmXZ3vh7VyNFU9f0rCv
uiEcW8Y1KJ7Tv+0H6+frbwLgS0kHlBLN28HQSlaDR4zUNIQpbz1kyFQH6WwMQVMr3W9cOsTrAYAB
C7nFXupD1I6O6NKwaNP4gxVXxSPw8eVhGY2jtv/ta0vuCJyUeExil+zNFxsyl3746mQhQLTqI5DX
+q3Zi6Npvrfngl0zqOgBojMl1uL6XCApMUaD5EwZzLqF/z+cbXeAiV6rP8SSGqf7X+o2IaZZjE46
6QdlZ2S7r6112sowzgYEtlMl5UWshXtuYuWDNeTCd5Jxeui8vkAyr48uhjkfNW9ufQtIMArwiAJK
XuW2Ep8MDC7UZshgeRRZaPeNyxNTJurPpjf0iAiLDsSk1z7fX/LtNUCCUqfcBS4Zoattk9zNM8es
XK8LSX/GIM+77sJ4ZCVggtxrp77Ta4P/QQKEPSD9Wz2tOfKSUfHGMoQHyXjYbIhRD4+7yqt93Xay
AyT5bTCBtV/0DykCgKvefEsPH2a3OXKakSGeJiBnpxU5h0B3AAyVbvWpjAzjEZDKw/0N3bML6Flq
/sN7YwbXtd2qhb7Z6yBQjKx03o1qkX2YbAYexZPyOSn1/lJlOgteOMr3De98SVBXku6CphaNnI3h
VG1XqbFdhHHbTv+Hsy/rrhRHs/0rtfKdagaBoFdnPcDhDJ4j7BhfWDE4JEBIAkkg+PV3n+jqe9MO
r/DNfqlakbaPDkLDN+zhFM39doqpcx2w1yJ8zXflxafMUVQBdxLy7M8V32zix8wZL2oDqgQ6FS4y
JTVDuO/detuPy/ggi2Gt+jl7Dff20mOiS/LfHim4o569V+LnGKX3oK91GiIUHObkMDabP8kpHF5Z
Qi8OBUIGuCA4v7BFnr5KmADiFG3NeUbzBF0w0MXSYGK3ZNTylW340nwCWATuLyCSwBg8P3nGrhBd
oAQSMdAjwRw0Bx3MCoTgOHo/Jzo+rHHqdqCCvGbNjnTzHB89qwMi6EWCjSoZwqjn8sRmXgzrGw+n
ArgGzUmJtCNi5aLhGFcaHg3QZmvChldN4lccQlgN486xUZFd4Lt4x2B45cvEbj4rxy4Y7yP0Ipqy
y5JRlcuykNMQuGysJKiouqQg7/yYAty/tVwJ+7pS0IoqWvhiKI0qxhEsVTiQlJpQC+tRuFgu1drC
jBAKbbzFOC33yxEkBqkRWtrk8yz6cTj5ucmXXWxdYiun8ZsYqIekLB+AUC6XSffHEOaGpho0iz+2
UOmedtby9QYyEqw7OOaCz+maFkeZsd6UkW/b/MDw1HXsWpDkrPIurlCJ4qYm57NlV8Blc6eDzoAP
aaYIcCFM4Sk0ig0lxE2ggbgUkEkpDYTCrk3LyY8OIqtTJSEF/UiXtetP/aDsbUPYQnaErMkDHbou
PAXAzwDjMSPJK1eFcuWhWXNxP7MIYoeehu3llrcR2ZM4MN+AqerPtT8rLlxnKbnUY97ycomzeaka
EsynXidjdJOvWXjVZ+GSXHK/sfeI/eM389YuX+TQik8QpZ6+ADmjgaVpxfSZBVE/XHThQtqdlNx8
jwKAB6qwFfJyFQ2uinBCMmGicL3FxTLpg3Mjv+vGPmBlYobiqwYGM9wR22aimuN5GHfzCCnqMoTu
AS+3YQq+jQGKHuXcmGm9LCBaoKvAhfGdTQAfOm5bI5bKCpfQ2idUosgPr0yYFBAPZJ+BKlBeQiPH
vo+4aW6itbftbtLEfux44M/w1p6yKvezuB6RiTzGHYK9stUgARxnIDi/hm7hfTUqnyTXsYOBcwnt
Zchxpnkv3S5q1fBhnopGVWuxzReTYVbvoDagTnMiMwIDsQYUXL05+U7MDJJZZmy8rRo7YvaZGOE6
BmwEeSSIwQALAkt4KjPH/IesgXz+xYDBvoEmkwwVXB+AJUI2jEsf4Jr16wLhpstejtl3CGfhsuqL
ZtP1MHQoI/TQQ+rrhDp1Z4okoKUJiyksWWb53qCSTcuuSd2PVnQgafkkP7R0c8E+Ht36YYrF1laB
kpnBnDQhAlDYou2xVhuLaWXtWlEtCgZF+6A1e8ZnP+2WYYja/RrOUkFIOO6HCuJlan2ztd2W1WJh
2QAhL5VdTWJxeUmCIPzCllCihQ4E7WlJ4h63ne77b/MIu81yHYbgkicz+woNl/U+tTGqJqTza1T1
kWfXXbRNqgI3tyXfQtoW9G7toeunUWafd4SOFiR9ov1Ybc2WdHLne6X5fgXomuNtIKmuJJuBcnEu
gxc0sDDFJ6KDiLxpYp/A3MNYAAFLS5dFnOY40lDmC8zIbQkySvplcJbSvaaZUD+ACgJ6d4KERVhr
hPC3LupcKOHZwRtS4Us06gLbZOrLllq+3LA+2uYSwJflik59QCCcrIAiXIJp6j6mAQGGwkdSLtVE
A3qCYs40ly4KjakoNpR5mD1J1oOamOvLJdjSR1h3smto7WU8gWRztN6xHpFONS4GeyzXi2eISsXQ
fynAGZtKqES77tbC3iKfSjVSHr3tcyT71ZZ17TvtoqAoKWnnHm590exKNFRDKBXpYAEG0nirdpyJ
JCnzla/toUhm9yFNWZOVtGd5fPRbgEANVzvl+2FtfbTfNuhm7Feo2MdXKxR6hsd5i1hzn0xcmreq
UeR+AwIddg0Fseom7eK4vbZ5v7jvImgieQnpgoLf0NCL+COk6uL8Op91H+1QQwveas21wIHASAbs
pklElWQ+Tiqy9l17MADYPxaCuqt06Rd7HCOcMXuqoQx7LKgaEb23jo8QoRrVVsmsy/AS28AkZZQt
9pDwZun2MAmHtsTQUPfIozZMrpdsGH74VqUbGDSZHau+kS6+7oZNvNOBt81FxsBi3umszd9SF0ZD
jXbZMO3hKah+ZI7KDBgrvr4LrJtF5RDztVfctj7bF/g+yW5zBQzkyBppdhFmzZyXXiDfPYqAQEQf
Flw4LDdmzGVC2pR9We2sut0k023bESG0LkNr+vitGVvJ77AAx77KbCKCsRpCLLcbioALUvItBZNE
rCIuDpnus7HsJpJYMJIZpW8BXQjCscqMG+DcbNvA72bou0JezPTTavYCDzNea8MAeg1b19uhgkLF
kpTt5LJLFETn4VjMGy32bTisODYD70DEDXB30D3Mh7R/A00JbMd2SycsuXht8lq5NHknaLhMV1AV
h6NDGSdd+CFj49btJMngAFNOKDXMV6wJiFJVMG5089AjKsyGWCTnuDuvZ6qHAKQCuGoXDGp73Bc/
okTw8FaIKJw/RE3AeN2heDDuPRqLabLP4FKd7yeTLeIMQ82mGtKrUMEwlgFGsV+GaB0/hgwKnkHJ
ATrq94EJZmh2SQJX+YPtul6XBMj67hEhIsRNcStvy9cRxnjjAW3nxT5kQTitldEjx+EITdBot1Cp
gIfnW4/7LlldgZ0fqWTf5Y6OAOVNky4VkFdLSTeqw89Fm3eqPAtSJZAO97pAjR488gqHmFxKlide
Vx5mB6byMJOiVRj3OAhsCH8tmIzCxvkKhBdo8Kxzw2/dnA1rzV2z8uvYa3U5BUJ0u3YaxVVU9MFw
HCDcHVbRItjXucOrhI5b3gug6AF9qrp2jFEUEdbBNCto0nXH3VD4C0tw1pVbzJat8sKbjys0S25n
uRbARk/Uo14jWxeWDdhKJxRuENOYvrU44+bYfnAzLxy8QjKWlJ23662cbRog1QxjVq04Wd8XywTz
JZjmiFtImuPkHYCE4rsIJ0Jfpo7E7V0bWiQyEemHoeyZbYsdyBAuHXGU2ZhUE4m3YW9hcN3vbLDI
eL82AqlzD5EwsUuSdb01Xk5JFaFu1paKZ55AydyKuUJxOYvLgm4zu2EgxfDvZuisF5Wamx7odJTf
ZJWKHOFv1EE8s8S+yLu9UD5dr+CsZMjJEJ7ERyF964+piaw+sKCx+O4AkQwrfDGmocgeRr1mY4/w
x5mmABx9pKwkXSqL65EoYa91x4nDd9MgsZYx3VaSlyuhwfgRwemoP9BRq+a2GQqGozBE1L7AyzTt
nb6cl3hDzTr21h6jJhtuGEAabEfHntsTaXLDph3+J2gfJ86GFCVuaebdDM1IWWcB3A3LrssRmeGM
GEjJpgitcqh+mLZciwFSfX52uTqiDKODHYT1k+UtXJHJuwifth02oDBY6YN4miANyQe9j8M1/6Ky
TTdlZIHTPI6GwYAAiWNr6qRABHm5kMI80A31zJrQhYIvIxlsDbrU2OlWWxGEpc/oT1y+hdEMxTHB
y06kBgdSAEnua9/yAJqDuGHmXTQ17bfU03zFfunSz/HSpGO10IK9MQhN4h3wFuQYZCHkxlZRiKRC
MsMtLEUieJ1bQcwV1l8ToG8DrmpZoBNxa5JC+YM0+JnMOel3PdDRP2B8Ai9Kja7o25Ys/pNdhu5m
FAnqwW0PhvxVrwVBGDI2LC1VsbjxyEPDQBtR4J/GDW/mXRb1Ca8hO0ZEXeg5epf2nE6lJSuwa6CC
y1v4cJilCgSZigpUhfhu9OAylOBUFfaAhGv8vm12uCxcnuujH8TyMQBw6bpbi45gywGtjiAiwl9k
c7GaY9vTvemT4FYS6XAQ8yQ/OfiKfu/hzCrf5IuLb7Ewkwk5AwvugWygHJGe6C8AbmjekSEYTNkj
kXjb9A1DXN9O6gGPRfgl5ZJhmDYPb32wFlElg8heF5kPY8S9ZmsuM+XJBxMimMWjNKs9dmumkp1J
UqhxIFfbPsAOAzs+KdxKDsgGpuY05qOgpR/wfna5aqbbbh0nWvauY9BGUDNmO8SVdxkucfhNEtbj
uoXg4lcYbsXfA8Wg+rjaorv2dsQFl7s5bEsx4/ipsRXIx06MVtYjKPDwtbdpKqq2UFB0X9vOHbDp
7FZGrI1O+RSfa0ZLzqBolghTFT6c4yoh1tG6T+boSrVYo9DVTpuh7IzYhgol2EYei4UQCUUBSGPX
adwFF0grArbP1JR94y4Aomebp6FF9ryJHjeMxh2yJbIwNwjInCyZNGm0N7gBwKRHt+HRrsrDRnCG
0tGhT/vmq91ch5TBdUlaA5mfZaWKAUpKkNUycHp4PJXFGmTrfWLyCGEn1DQudWzw2cC3hQLixlJm
FUTJxWFzzeJL2Q5J99bNUfgNBouZq9hIe7kfUhii4nbWrMP+bTODeyGLvvW0EGyn0gixft9kMkL6
ngI3oVCl9JXNRCx2HUyy+zICTW4puZczqYQCohilIhg6ldmyAIoeSALCzWiyLzN3k69xbTODi1mM
URkV4UgOqkvjvpZ+7ObapRQCJ62yRRXIuVnxglFUOfIuU10ZTZPLq4wwPt34RuibAQJYtoQYTpFf
N8hzj7MYkg+AXzWuVItRBnYpRXLfceCYUdtptx0X57shcTE8ScNwQnQfd6iCVd5R9zYjBuROl3HS
XcgRncQSFG/yAMtFsx6N7ooPG8LIq25i0Wc4PEhxtbWQF8Oduo26WqRI3sQSFuh3ncz0l44EQu43
BLePfsNlXAl8xR8K1BmcJOtGr5cBraUSwaJtj2usHOYzCVpVAr4cW8xtmiKASKftOmV0wyptCcIW
uWWf0fGf2YUwEkaN2ZKTuQKtLkVrjKQDhXqTN1irMPPGPZYZUdw4uawUFRxUWG4h0tq7EswC8yZm
Q7Ptl9Crx6H3K5ADqS8QUvkmRRkoIvzrOTvBDYdje9kj9Z2/4zaIWsgayhZCcsJhVrLct/t09HAK
9+uy7QamguKSWB7fAusc3UtdhLwK59Wd0L/kyKAo7d5Ikq5zqWOIlZUZ1KFJmafCvIsa0n6Nk4k8
Wm8LdKIbrQ7eQmmsQvqGtJwgE06xD4vxos+32ZRW5tDNbJUWDQ71aH3EBZCrqp/c8jlRYSDwAhxD
i9f2+e1wVpAEcooP3xRZ7HIgQ2FGFEA2yPdnLIvfNpuKo9L7LRnKQEHd/ZAIBAQl5nj6osNOurKb
M+cR3ubqgebKXqXgB6hSYjncTqoTH1oIrj2iqdUcEc4GC3Rohw4BiMlO/bKNH5cZvBAgzwsUDGQy
DiiRw9oUfVpqgwFRYx9d2Fa07SEZYoZy2oSqdgn7Rg+xrILhrOuWaWlPGazIdYVW0MhrZUNkBeGg
4hs70BWWPtzNEx6cREdMhmQw6EmIrvEZ8z386lJcs0My9ju2LgpLv+CTRyxg9VcUX2iIgIT5t13H
YgnjIGgQld2Shd9TNLJZyXUnchCUhPk6gACWlXqakL/6yec30zQpKMYOXXSfBGH0uRB8iSpvp/ib
FYV602HVb1U6xvNFvjJNq8AiDDllDrrDKEem6gIudEVeBZ0le74ixy0hB0mXso9yn9VUN0uAKG0Z
VpxQuv2YAg3yYSyi/qPpQpQhTLiydG8bvXw1M1dvi06hZGmKzMS7VKfZp4Z7gUlD4WlDGzkJv7ak
T64WoN6WKuQBjLA2OrPv+aIQFDrkUTgM4jT8lCVco6bFZob4aRnNVQaRtgBJe79dxWDF8mouNsCw
4kJlD5HpyCnu5/6jTCG9VXOTZo+IuVbsxmDM7g2F/uCOh2v/AVXb7ivazSbYY3mmp6Whtq0GtiEQ
ymAuz8G/cAB1wZZcfV0jALLLHhO9lA3qjekenkEJeMBjoNmRaRUhhmoGJHLa+PkwNPHQQpwvJceR
tiwsRa9WFEhyF/Bd30zncxt2ubdRkUu4Sqlw/O75aB5nMMFMKfMc1i6JRYG8olAlegvSKhXVasbx
W2hw9tZYV+njisP5PWDh6j0eIkYpok0RRzSBwjEqxKinirZ9sNRbEsEgStFusNiaJsxRkUCHDrKB
xRzsfJGN5wsx1yc9LzgLFpe0t0XAIFmZUbvs+hkCkdVMWlxFC9Kix8gilAKLU6anwQ2w9kWyQ97b
Djidm7RHeljh2rYU+8MOEEq3XHhotEKI8hS2rY/vimgT6zkqjDW2n85X4HxyHJqJ421+nFDiRZKn
MsIvEpQcRW15Jy504ud5P4SBLcpoCFNfOQgHR1UO/wu0KzzJ5jI2Gf0CsMWEooifI0Se+FJQi0dd
+VB00ZJUDM0MqOb0vL8UMEELrpMOOf9uTopAl7lNUMUpWErGA+3apoXG/JyiEG668X6Zw77dOUW8
Le1QOH6Lgj37bGOocoMy09s7O6SRLbNNZrdL69LlLQ2W7nuUm6bdc/Q2UbnEXQ+vm0iRqYI1QHSw
xnWiHtd5uJ8sRZbqPEUc3yDgmIDGyYprBXVraIVau9x0SQaL6RbIK8Q8IgU8qg+SrT8X5ghQlVG7
vY3lEvBjYbruE4IgJH9BoylkwgsUZEDgHMy9wspksE/11O063akTk4n61OakeedWv2TnCrLSlxZd
iLxaOmQ01WZMekFlr2dsDkgg1IWE+2npEaANBz+kuT8pFOw+wQSJvGEB7dtqxG1f4HF1KnbhEkWu
JK5x1yzxFBpXqMFEJZRFUGiTeRp88kgvbvmW2odxXvs71WsEVzJX+QM2FN6Ozpv+UmF7jiXjUd5d
UBSupiosgqA9we42AR7XannOLrIZvxnMl4ahx7JGAtIMxhJkhgSpRDcjlltT5Ja7Jp8pqWAErLsK
vaH0QNgcw8dJ9pjKgWbqDY4Peaek8B2uBRCmdlOTRnWSjjJBUWuOrhHEzdhKIFCl+dWkUTC9mpC5
QfoP8l3HdPHzm3SJ1s9OOtteFNbgHGTOxEczZJxWy9nhpFJNmj8GYxrdMpw12MKa2b4W1BfvIKoT
oSjbSvppbUYgC5fC5lhfjaP3vZlkB7OJDIw8OUyalm0BbZoyh2kaP7RL7KJ9mKMqgP01MqAspRga
FPdSlIaSiTpzDmbzg1Co5e18N0YPjhDxLmWO3MBxdoV51gSF7Eoxvx6ARSDoPSWy0xD9DAqoaBWc
f5ysa8wR+FcG85tCfFtbkCBKFJaQFoE7EA77fGpEWGeySG+lddgb3GNX4aonHlVORJzhbs64fkPR
CvtB4nHuStRnEJkwhqJrmbMBYASxsfSrILb7Cq86QBs3iOIcGWwa+yslHfLNGHcAEpiM+gvU4SCo
PTFq2jcyORPaUjmpV5Clv4ImAP49gybQSwSg9blVdxOO0wjlbrSgHUHsVfBwr0MTwT+Spw8dM/7d
7zvPL0AiMSD5aXIPNU3ojD1tlBphITIAtw14Zcr1JmmMr3oz4iwzMM5qoh5FNaQWp0GYZceDudi7
oXtNQ/knd+1pFxNfAlDIM0D9LLL2DJCCxW7B5+cD0NzNdLlhjdy7wvbf201TW0M+HaEkZxDDLueN
4/5B+DyyXQqxvQsoqKBc+/tJ+RUfAxAV8FOwKkNdEHzcp3Ni40gNfISdJ/jU8gqJvHoYk6F9hcLx
0quGyC7axkhaCsD7no6yrTLv2RwOtUAGfARRVu0pmjV7AUjgzmTyNdmbX58KkB9Q+wlQOYiFny8t
jq7oKFgh60LMRem4Xi7R9whfaby/gIQ5U1EhSgAUDiwWz0/9F8CbGuyW5H4Y6tBMOAgGKh7VNk4P
aZOBfrrBv24KRn//+xf2QrcflMgQ6oNnSgBocU8HRYF6AWAqH+qNj0ulcp8cSaGaveFKvoIifHHD
AGJ3Zp8DsvEL8yCA8dkG2LysCWfvtVPzIZlnU6G3J69gutEcYygk7iFwad6rZJsqIWL1mnroS6/y
r9/h2QJlccCSxRZ4Xg/FIMRUQl7xQMR/H9mAZQIU4ZluD+WU5+BMCuvjFWWRGmNlJXIBx8q0QXnc
bjP5iv4MooSun/knoGle00t+aXdghs+afXB4hurs01cKKuSGU6mTtRTEXbV0BHBy5RPwBFp/tgF6
yr9fQi+OB/GdDGBpiKrEZ5THX9Ztq8HID8QEydlQrDWq9kuVBn22n1P059xZg/f3473ARMXpkgJw
AYgKxQF8fsd/GRC8TBauqZB1MwjNT/2KkSoVp83VumTdzeQT+9YYdOwkjGyAFl/QSE76YMvKmMx5
zdSQXgyujz/8/nu9uLSgZwYhzxiv/LnwnYOsZdtAWbL2hvafAwcieQBd5/L3o7w423DTBmQbkBmk
5k8fnjtvkQjGwJNtKAW0RaBu+2hBsxrJ3jVs2l9T5nnhVIKtC+QxIO2EYvFzJDzPxjGdCR1quJ8W
p9g5u0enM0UFDWivsLHpm41Oav67T3k2OYCeH1R6IJocPxcn3cY+IohgZW2kbh5p2vXvQYVab3Tk
t9NKQMN95eL69XD6OSKY1LA+AiTwOVeUD5AAaFeuapraDqq7KXkgokAZLd9o1QLYXUmB5b2uFiW8
iAJVMQAJ8/t3+wse6vwdoJGaATcLRORznLWdZtJ1a4CFHdIMAlZbftGTM79tRu1dChbv81DnVTcK
93eF5DAy2DiYcqg74As8W1VoqSW26QyEyGGvfXR2ZDWwKabU6wIjqJm8pgf+yyo+jweaFvzncU79
EjvhCl3Zug0KRjdx9yXnmRY7irzq6waF1bGKt+k1C41f1jFGPBOOz34oQHI9l1bwQ4GGIKDdoFPN
MJ+jmbmdOfAqLTx3LoF2oDeAVNBXjoRfbtfzoMC+U6gxAWH73Hi7dbPMIQGnaqdzWRYF8N0KXUwg
BAU//H7tvPR85/sbo5whDL8qrAcxQcdE1i0NxVimwTAOR4iFRXmZbKE9IH3oP0tM7ivj/twYTyJQ
PCNEhIGbx0aFWNCzpaNmYEuAENJ1ALbYW4s0FqWxAtbfolsSSKNBofY9Sn5dPWqWfwASWSL/nxt2
xQHJQnuCIQ/igHjccx41eSliND//F6cJ+FHnSBEtCUCNn56ZiECTmWeNqnOt5DFATa0G4hhO9wUq
QHxb59vfv4uXVjfKqkDZI547X8NPx2PFaAeyjLrWy7hW6Sr43gecXEKprofiVfcaG/bn4n3+DnAb
nrluYDHg/54OqLMBXdHB6rpZCKrPYbPdIbhg/rKBW9UtXbPN1tPKk082iOlNF8rhLovnqSmHaSNv
tAHc/e9PObQ1zyJrZzYmzPOefqPZ6nE2stE17G6HujBKHwepeQ05rmhPJ3ir/37KX9hpEfQ9Cmhg
wHQ+ea6UgMpFIlm4YMq7pD26yX5N14zVOXRy9r8f6ZdrHvEc2PBItiDnBhLAs9BuIw0nLEbnpEO0
bMosbJNH6OO9Jmv4611wXj/Q3sIrJee04OkEsgUmLTD6Gute6nAP0A/kpJMkuMg3AaHFFFiNsaHJ
CSnDa5pUv+aUZ4IIYLk4ScAJg9jn06FhdV4ouiRjnaAriSS6Bz6DUr6zULGaa+1IdrJqcXXMEecQ
W+hbPjrzESnSaw67v75VOCEmgLKDF42d9FxVu1+QTIbAZkAWIG+OgV/8jwI0nbvFpqN7ZcW+OBbi
SqTyqPtD1/HpU6P/mAP5jLHyMbSl8AlkdqNuK/269vXvl9BLQ4FJWcA1PAL4+LmqmnSpVluejnW4
GrLDEhOnuBne9dHYvXI6/7pYz7sQWgdQD4ZM5fOTCB2TBHDXAq/S95spURsGSpQbptkrs/cLiQRr
BiryEaYP1l+4D57OHihi40JcB9uoaX1vbPYQgPew2+bO1GkGo+ktQRGKnnEIYzD2r2zJl+YTj4gC
yFnkBxfu08GNCpOVb3jKJRDFfkKj5gRgUnvsp02/MtSv1+xPC0BYlGP/I5Z49pzgG0QaSJmppl1q
90KH2d2KyKkOaaOBsUGOlKLjVkyvVDxe3JMU7bP/GfcZASDORh728FMFpgxnwjLO7DQMebSPpTZ7
CevJHeQNp9PQFQVuGDvdb2TKv0gYVL92sr8w2Uj0UCdCTIhqyHPuzEYYZIZ7OcHvw2UVsOjhBR00
341T8Ro/7oXViyWL5Qul5gyv9tlkD7BD4EjQp3pFb3WHmpO9VCh1f/7bu/GsuXBmi2IgFF6erh4o
j0a4H8ephkGXPOh55TVs6uLSy8i/ckv9GhiAUYyMBtkbuGM4Yp8OpcIiYvkYY5eMYqpzAUNOZhL5
6LGpytxDF+eVbfnigPB7DvEMMVjGz65hnvsI2BA6odcEEccFFOqd6NPvQBaAd5D24pXd8dLawOEJ
LTGIxgDp/OxuhPUy+gCDMlBGYEnVyjRE1UOE1YpJfWVHvLQ2Uni2gmOI2wHKv0+nEghq6kUBf4wJ
s/0mWmD3tSsy6Au88speGgdRNfIGaLVkUBB7Og7M4DTvewbhXZvnddHYG1BAXjNJe2neflpiYltR
UAufDeKQ0AasWaZ64QVEYtEy2DPqtl0qsc9/v9pfOMDg23V2qUBogQd7dpCYKLXz5DWs30hy9viF
wF7TGuBd5tZfQ20+q1w7/21BSCx7MIpQYARSFknK+fn/UrGBrxbXc7eYOhqQuRfTMh1BULnTq4le
ufBemEmcA2F+9k1G/PRcIyACn1AuhTR13sHoY+nhZ9eBK1wt+fhaVvHCysA0Qg+IngUJQCV8+lDo
jcoe8ZOpBexb7tCLoiWx6fzKOn9hB+NaixCYoGxapM+NPDMJqS+/Eaxz0a91xxU/SvTh4K6AFiBq
yf+LMAhUUNSDoSWLw/A59zRuTBKJ1dlacdC8Hfxgy1EiDOwGeML+XIr/8c3/J3tUd/+doJh//Rf+
/U3pFV1xbp/981+3+lHe2+nx0V5/0f91/tP/+6tP//Bf1+23SRn1wz7/rSd/hM//9/i7L/bLk3/U
0rZ2feMep/Xto0Hh8ecA+Kbn3/z//eE/Hn9+ysOqH//845ty0p4/jbVK/vHvH52+//kHKp4RAvr/
+OsI//7xzZcBf3n95dvjdyXbL//4/ij+caMm+/jC3z9+MfbPP+LknygKISIvIC+P2CFD7LU8/vxJ
+E+0mKB4iqoRCJBQmP7jHxKfxf/8g8T/RBKE8/Gs14eL5kzjM8r9/FH4zxz/EWEa3J6QKqV//M/X
fPLK/t8r/Id0w51qpTV//oF1iGX+l9wTRbpzHecs5YKDC4nKOTL8y94OAe2N+Rk1HFA158dw5dFV
dwb76BvO1o8d8HMcdLFqS/PPkdEfOQ9OWbZkX7YgWA+ST99TBqffGQ61yINS3EtZCsgtIFsrxP1L
V3xKWBDvhz46gCX4JlrNDt3eO0g9ftSpJrcAo/MfKWw/ymkaTz26nG0K42JvbpT4AaWjctDCNDXE
oNt7a6m63fhF2J/M2g/3PQcbohwAKIQmHUhC0I4F0+KtQjDA0RYGk+Sgsu6WebsrQFIGQU4BX50H
2zXYIsV1O0jwQAGCqngoz6ird0JN78dhuwYE+hoq6eywrVnZymDfQepiaFE2dEom9Qo39Z1XKrtN
Ux5fU7YeQB46DQVa+bY5uUm8sywpDobEVQtOEHyT1qqZpqgEF6+7NWp8LApGy8Fs1dxMFbCn+sqO
7mqg6jtvo+9jHhzR5N9KuJR/oDMMpUGeexhHmBM4lutykeQ+icAUBOsJ7KQp2Au/fJjQvQQN62Hs
9WOCliUaePIBZreftoFepINn+6SLv0s/VF2U8J1fgzeybS6VLGZgnWCRKLVA+3sAuI61CdnZRnZ7
p9vdoh+bKdwZ/UOF07611Pwf6s5rOW4067KvMi+ACnhzC5eeTHpzg6BICd57PP0sqKr7F7O6xaiI
ufino7ujoigqkQA+d87ea3/PJcILarRH9tLWp4VflrI8ul9xpbaitqKHtI1CUVO7GrmBH4hHUqST
iXEbydl91NxmMv+CrHqkPjFdsXgyDQcP5T2b6DfE7XamJv5UojRLGi41l7rFXwEyjlIuq91trmwh
bq7aRu6uDXVR3QHbyQZdiYTDQq+41FB3cMhtI0JKvCjBflYinTE5vdiVkVu4BzJpM43CbE+SiiTS
MmpPJqfbFooSlW4NqnEao9cZ7Y+NwzSzq9E4a0LoTeFgHgRTMD3AAegAdNWT5EVGO8exczBz1c3h
9zhllX+Lo3I3Sku7TatmG8TmlTEv172Jy0qSh81ca8jk+mCLHCS29clAcam3Drtz9CpVakPt/VYa
CGnVjopasxSmM+TEvjryEOgvstm+GJFAOoI6q26QtS0uUysw7Kg0bpK2fRoz1H4ARTE29gfs5Bve
c2AEteyoRnKvY9tigGT1t2SMcUuVq9kbv9eLsKrTjVLleCDcgQAlahf46YTPIO0Gt5J5BIKQn7Xy
GkfZS5khjLKqvUlsx/JET8ZFwsAuK4ce2stuKxjRlRYtNy3i8m1gSsF10mxVceXG9DQCCvASFqqi
Ji+/C42aaci/Z88A7szq9hoaogN+zJUohtpx/KINYMqFsEQLH2uNo4up6pFZ5qadXDuI/OatbszV
li3aSFi2ZmzKqcLm0dYZjUrpLit0r7eQ50cswRPWKrExfqiLcrLkMrxKk+VNmwPjKqo0ywnKK1rU
qp1n/NU6JgR1DP0psfbBcIxxMWxFinAeGkrptl9qwZ4SdE4F3apjm44BdH7GGOZgNw2VXakOqj2M
/XudZXavCqlfNdpGt2paEjLPp8wlk3+q3mc5UhB9t1QvxO9DE+/7KDpHXMY2nTEXyROeObqvcU6o
sDyI11DBXFUSDkGE5RTb7bqZ0MqGMRMWHS+ttBGs6VUiFsg25WWKbMXEc1bVCdoOHclnpqSO2o5P
5JEck7HO7X4hxxwN734K6mdlijbiIoTOksy3dEN5rKmw1YuEIFwhjA9FKW9MHdUXOR2ak6XC0cQz
2mr16IIkWV7hMew7xXjFO3mYxDC+avIioTuTjx7L/At2L1frpmOYCYMzq9P7WstFJeSHloQwdTkJ
UZS7WoagEv3lNuzac9yPiJxbZvqqH+7FYLDHenEq/TWsJDzTVa2dDH1jLMLzFBmKQ3l6i4zejsT2
zazNDUrf+0lKsQpOT0JpDZ5YTy9zP5woULlYIOwyDmt3iQTrFBpjf5WphbAXzNVtgcdngo9FwiCw
F60oivdykARUk0PIeB3f4iWMHNNaboy2nV0dgXyjXeOv+ZAGpTsENYC00pDf22lSkOk8juGcnBQx
nV7pMBCkUOqbhvUujgYWvzZwOIDKjjnOOAFNo1bxDJg3yRS+1VZ/gAG5RQUoO1Ip7YyxRp2VtyPW
gAjNgRBaXqGyJOp6fa02yMWnb5nWIUkL8xfc6lgvjZeiqIaNGve6by5e14mD5cit4QpifBVL1VkS
2kNc6j/Citq3qA+SXVjqPk54ra3ait2UdhKW2+GdDAHSJyqrcwQxegiNTtrUuv4+t4C/LW1W70Sk
TjfA2kBzSjNbBKkzw13a1aqrIFJ7yDpMNT00Ta+sKs1NNKhrzfrCWWpUPZKi0J3aIO3PmogGZonz
+koP0uZ2ihLhKsxjAMFDK95QaI1+BHKXHTt9Ls51FhTRISKnemNZnfEcSVOU42Fe1CPkx8XPozl6
qjho76waHli9LMo3qwWSnbGcsLUAItLOEy8t1j6pGTNuWNE/hWZYvjW1oO5r5livlvR+30aT6E1a
mt6aQ9lhAxK7yRERhG1bOclu0WvK1yZKuv0aypXIBY2ErNG2fdxVvkUdqrKVqGx/QCWyHLFPsOgi
x3vTcRW7tYwyUM3z9hqhp3wglfpN4OT6kVopfqUkr++tvu1d5gtm36nZJ/rPZNNkvMETCCBPzIP3
fhqDxSaPXdrVM3EZJNdiVtHktjiJY1QdFBSrnqrV4rW4ZNE+ZHAzvTdNd9byuD6h7J7Wjqmv9W8o
EZ0gtFikihzZaF1G17kc9ddTYmLrbmq9jl2taZqbcbKEfVthQ5lQGG+kJcKlm+jqeGUlVQ1wI8CK
ssThXgjV0MKUCLW9TAKoZUFMT6fPYv25m8LpOkrrNxiyg5sRLv5t1GRkyYJcbrpw1gb2Ywpks4zw
rFs9qZa9TFz4LSwm2e/GVHtJa2xQFNvlFnegsGzCqIzx+4g6DpyrwEgPeGnIE3B1ljKrfRukSdz0
Xf6ezaIjzLo7kmBmzI1jFXK2K7qhe4iz6YpDIkGq42uSZwcB47CtZ+NObsbkuu9zzTW6UGVrVjE3
aT9vLPCbXNwEciYT7iUeCWKxXECqmy5l1zA26dFsE9fAwHxjlCWJgtniqVl7u5IglAFFpEkkNy7V
1F84Em/GJPvQJ0l2ELJmD3MwPLbB0uM4V0Iyslb5WB5tFQh+fllahzKUcMhXcnmN+/lU5ubW1NWH
Ok1X3Z9V3000hfHc3ljRYSSq0VsCAaOgptotwapXhIHr+DMrPzenc113QBNOUpmyHx0Dt44ZyLGQ
wWEnyuBBE0SwRpKjyvOuj2HP406tsgr4gxDfjiGBwqMeTj7e+n0eB4+4v0rXqDrBxkyV742p1+2h
L60bvDq5p8vBRoWwYWrRo6I39dEYmS+rSMoSuy/mZw4Xz6zVh2QtSPedtpXNHzXVo2tDTsPdVLa8
+vzZN6Ewdap/LBYxQWLNNLuN3r2HcM73vXVPUvexHAU/Vzj6W1M7bjsU6Eqs4T6dkBTlID0w6dtp
+zRZBdQr9oQZ+T+c787yRMysyNEGwt816I690SHk1+og/o5zymIrlJzqbl1jOggPtXBUzPREdXfx
+jGo7CQkoPsBY1NpW/FwErv0OKvLXoHH4CwwAm05S+8sTYgcq9vPNacNoyzQNVt7KP8sk2IH8f97
1kMTGKfpNW3qeKOKy0HKBJtNGWYdk9eo71C64V9I/TQfInvSir06sAdnCRNCBKcMYq/CDxW3Db6L
kL9CwKI1NQQTY626ItKcGXi5bhczt42Cy7Q6P9TU+CmNk1WLWyd/VWL+3xUS/heWCEwKb/+9PrBr
s7f2//jfm/JTXWD9pT+LAoL+h7zqROghmfA/EY1Q6PuzKiAYf1DxXUt8/BQi0qqP+qsqoFMVIEmM
MiYVAAgla3Xnr6qALvEjds6U6ZCrra3Uf1IW+JnD9z9VAbrK0hq4S50bySSg98vOHbnqkLT7QnVi
I25v2sSSduCa7/Esx94wzMEOtU2LR2dSXhWpHw4keDdOkvQdOwXcdyydrlnp0Z05A12upBb7CZg6
XAbpzSQZ51/u7V9FjV+LGJ8reX9erCJzr2iVrQ2Ai5poEwdz3XaWgp1q6W8hYwPICdh2/P5TlM+l
1z8/hrtPuRA6HGFuF5WS0ayCpBQKxSGnoX0M6IQb0Ega875SSh0LoVrpIdKJnQx5E2kiQIJbdnQ5
KYZGIu3AXbRMOJKS+wlG1q0CDAbneNYxGVh9EtlMEz2L4ix8h9PaXYm49a+SGiZRNatphPYtWW4i
XQYpUy7aHeJ9tPqGGcsLvufRWPeK6ADAIM3KTYRjEmNucp7MSngvLSvpHLmuhlcLeM9XPYq1MvZL
BWm9L/xPpsFDUuVK8bq4/d2YLVj0OFjWTKRa0s2+BZPiBZCD0G6jEaNcVMWGAiBqVMi3lHPRHiZJ
u+9BNsacQAxmP/4AJR5qTx4mQ/kmriFx4RHXwAOoylcpPBfsqJ9XzOBZocwK125dtlXoSWBaK3D9
jiOoLDsoxtqD/NJ7c7y0V6ByalyHM+bKycyesITMjkSOgzeWEpa6uBKrQ9nM84csDrAiOGeMh7YR
rpNgvF50zl9sm434vuegxrm1MYPbWazrPSIbOXJ//07+vNLP45R1Wee2a4poINO4uPfo21tSHTXJ
aaiy3XVFkO3EUlutaWbR2E2sUSyTq+ABTIIGLqZHRKkvYeMbgOzWk21tCPaoiPOjWCvdY5BXVez0
QTpSDQva6HbAdXWDib6fnGaZ8RDSCaocpJ1gf0ZlSl4XSMINSICMWEECD1gqBbaDttRL6Y+sF/Dr
zomQOZwZyNMWR2oY/dzNmctRqLpZxq7zAqHqa5Ke5nQCQRHdG8UYPPeKlDiYGPLbLjaqt17k4hNt
gdu1WFXP8T2MMPflpvASyX2znXEDfbQ0YWwKmeSN9WXezO6wYPRBcyWcYRZV12U+s8RanRTf/P4h
rLP45QCgeKvoNOmRjfItP5dQBXBWTSAKvE4KK3JjBMSTGwn3RcnMIHamsAGDOmKip7ikm14hhRZp
w716i8Iq06in8FBa0RnUZjjHRmKoHiJsyn1DSNhFZir1NSwbC6U1LmnNNscwOVlzhfitXgIA46NU
zac+KLdVVDSj3XAwk2xRpZU2tX3ojNJwnIMWgKeW9Sq/JDDq6hlSagS34q0ohP5xnuOCHO2eckRX
htmpaLIFX5WeJncdoZYQXwJ2xIoIB9QmorBM+VIzXAmVes0RWoMtVWoFtC+YS6CXiugpYptip5Dz
g4A96gT6SdN9NsPV1SJMIorIMdqX44gLKJ66LHWXTK2PEeWWCv9ZrJxjWb8WWnNyC3w+0bZOb+S+
FqlxLJEvIj700ZUaT/qcay3udC26a8wJXoYRCwdBDrrRqUO2flRWHvU6m47g5bNbebE4yXzx7P/D
o18BmHRMOYXrl0LXTF7Ak0kcx/uMlyue2eqntNKuauIdAUwoOhnvuEpL+vhf2A1+qkkvhz7lelQh
NA8Ikl+Xq18K9xgqTXxciey0clXiA6+mlwRB0KHR5ENrDtkOu3+9IdQ0Z+BFbPyFyoW2FJ0Ei1AH
q+JVGVvxq2x7eW3cXlwWHQ0yFImkWhH762L9y2VJk1oya0LGssY1H1I1hk1SsRoFsdHbS7IC6isF
4QF4E1sbhJShH2YPYRl0ThmBOtKVgfMYMQeuQq18N9dKb4PgVJAtG6ULAmDiXFQo7+yfaqduta8C
U7W173f5Bbh8JFtrairKgs9fYO5VatURiwNMn+RIwWueqCnLc7ENUpzfAU0ydjqN9dyPs6Q4nal4
eh3kPupx3FURGs3SHoq4hI0zskjbWiOWV42aloH3s9xT6ZV0ZKinhd2s1h8b4oVx4hgMtM7Ms52S
qMGtlnHmzIuY10mcMYg3cBIw6B8gIyxs9kfLPKCkUxOHzUbst5Twtk3K9KFiz3qWOzO6y4JEes5j
SZ7sWI6GwRFQStyqaVs6BvXJXUZr4yh28UOt592bAV7EpTeju8HPGZ2Gf7R8MVYusk1/LrsG771O
DB3uCiIlPt/ZZGGJmCVJcjCSLfeBtgTbpc4nlCExadSLBBei4Nuh5cgPBAzN3thPMF/o7e8QSK4Y
FUO0l6mvvM6oJAAwuvpF+/lnrvfFw4eQz4K5yjFFEmY+X2IbDjN2WZGpfMjTp7pWqPVTfVZCVfKL
RNd9+lDKBmc6gYiRTvWvrl/qIR33ljkmGxmtFsVblbdCwOZbEH61A6pVH9C/YaYPE18CyfJQz4vm
pmrUnzpxGd1B0DmRieo3DnyUL6Bn4XjXow3Eo3yLZ+grGOmF5JfnsCrEMZYgZ2J/j/Xj85cU4jgw
0XvxJaVUPoe8m3uxV3tHBAlB1QsdUgkC8SiV9cQ64uIDHayJSAQd9BfiN8h9vf4hstZ8NfYuZFJ/
Xhl9UlY3MjNocK7Nyl8mj8rMg0LUc8mRCjU5Q3ofPGFuekcyQEKaUraNm8KyO/NZx7fHCWU/9aP1
j0QwP68BX+CKNAbEu/omPl9DHMNQIs4FyEs1vmuxqm8Ha5B8wAXLF6r9n6vDp7eNYx9NXA4Uskh3
+HKqmdp1c0QjymnDKTsPuWE98sVqWrEGL1MfCK/xAubI6QqtOrdy0b6WhhI+IpOnJRFMcmsPmiYc
6B7HuECx+HyHYmJc9UGR50AQ023Q6h/TYmDD6uAOjr4+VMuNWWbJvcgxPnDSsnkrgDRktkTS8d4I
rcn0VCX5QlD9UyBy8UVRlqMvR5i5jteLN46DJiibohYdCtadW0xzTslIL45jZC4YpFXVG+BS3M6T
jCSWljONhJHW8IBxxa36EeAkVuG7NgEcAuVhSEKIXVH1juF/vouX5iBi8LjPG6I67KwaoC/Nudm8
1epiPrJ0az6Vj5L2b5ay6dXACI5I1SUPAoRKUTvuaaOAL0sAvlwr+VJ9jLB6P0Qrj1/CUjefM3Qo
BwXp9bexU+GJVbibjpQZ9RKcBng5Wp0lLM0o3UlLh3g/rxFpgVO917t+eq4AKGLuLh843g3Spora
cqNKCZ8kBoRztXL85wv8j8op/1Vt8Umh8Vv1xv/CossqS/3vRZdN/K15y7q35lcpxvorf5VctD/Q
w7BRR6FloEr+Odz+KrnwI7axyD4QRaJExQD775qLov9BbjpTkoI+W1xVuP+uuaw/4tSLSZdEHKLw
VOkf1Vz+NAj9MkwICFyjGdcrXIHuoOo/Tz0BbaQEbfEPSbKj3bKr7vNb6XktEHRAYe3K1b2PdJ/v
I2c5gu6t7XIzbtKtcbAO83ftOHx0O6aJq+I+2wnX2QeQBFfbZve0BIz38bEL7Pqt9USn2M1O7Vlb
2al24Zat4GHZDR8RWB7Zrh0QPG59U+/1t+is/oi35Uk7ym9A7UCrS7AgHpv77tjuBZ9ixnXnZn7h
srncpY/yTXUcveAm2Sl+eSs7spedZ6++aSLOna55n3vxVqW74xfX5c34MHKkjOz2Zjmam+nYP3a7
+la4Vt7lvepEPhDDo75JrzS/3gRut009ZKo+5Iwfybncc5VXysHYBo/57YqWeDd/CCVWLyKqnHBL
UZk88lqnbOua+3of8KFwJK8tX9uKD7QX6n1lnb/1p3iPWXcfXkXneW9dz4/cwiPf4YfsFX6wW+x4
rzuipx2Ka8M27MrP7oJ7ecfodSKnde7B93i5Vx3FvXKMXMqzfnQFW2Ff+KlXOsgn7Hwzfi8Cv+m9
6FnblnvJt3wOytv+FNw0YCno3b4a23QDczRzp5sVNafZgR/bAukqnRPr7gqc5s9HJ6JVw2+ZdFAK
Zzxou96hneFPB4XrmvBNOrljvnR3MzJb1Rl1W3tejvk2vqkO9QataLKrt5qrOwnfi/YytyXZRTvD
z7flJjzI++K+fRWu8pN55hOeiI0MbNGLdmw9TW57uok3umvcKtu6tZOPEIrVU3oYrseN+WM+Ncge
nqxbOlNPyqG7a66pvkvRZhlsVdxaXKhmC1vxKvYlT3SrDYu537+Z+3nfFQ6STy8/SNfCHe/n4MRR
cR3nW8OX7PLE77uxI9vgxw4UUkTf4IlsMrd6YZNi1zeclWs7otF9xU3LC4dEo20E8kt0pfsp8KPC
F3JfjJ3qOPgjwGI7/6a5NNc2OCESJzydc8dWnfI28Tlk+8Y2+/C7+zC09Ue5cDlijya36ZWTVWSb
HqBIB1msJxBpyFXUr/lpORR+d43mCMNUyl/xkfAaic60Q3KnSoDpQiCOx/WkbDe9L+nPPbA8q/vB
OgKd8EcWHJCW6Bp0zO2knDr7/N76cIsmr9jWLpKO1u1ER3kYbuY77SHncF3YVX7g32ngS2enzJz2
nVA2e3qAWyM5AF4wRTuz7Oi8itkRdnXBSofqqdA4s8P13mei3c1b8X1SWyfm1RU9Gi6NPb/V++Wp
AGJo7UOvduGiJvvgvbzvz9hfURxA/3Cmfb0rvNR4y/bxtXZfE1utb2fjLrgymJY6f94XR3VDULf4
XXtAStO67XV/V7mF4UiKj1nvNNtQfMF+Paq+5MRO5kLETpmN/JKttUF9hzqSSnMJQLua2glor2gX
Zs7Y8YVP+nKvVoaL5fy+2TOCbf1BpAcOiLu8GQbabyiGkDlAkj6VZ/XDRNHjTX7bOvK+BhMz7Yzs
lL3Fd2jXNpbsF7ZQb6YfhEg6Yu09oa6geUPP50bwGNM7OLBa63XKG/dXfG4bV1afdNcKnPx71TwJ
Xqq66aYCIwv+ZdmqugcFWMm84tsoACfbGrTZAHI0B46q7QuFKhsj+W3tmG4ouXp0UKSttXiw/Xgh
aM1C2EmlJ0oZbMdeI2opgGlGNwvegzjzFV+565dtHp0nCd/dXvbSR+hl0ot6MORT8QBFPn/qn8DW
2phCzC3ubRhc40bETKw7r6sgAkbuYxr5uv5IoKklPgG8KrdjZIu09mKvBSVTuMsz/UltQS7npLvZ
euNez3cKjazteDfeGY+8Uw5chumquxUHp0V9hS1+392k7h1JwZrD0b4AP+DP40dkHkMLYI07PrVP
4o2o2YMvyh5Ab0h8m15wtkrvFg/C2bxttx+WSz80F12g/dVJUN+Mkyj0Tv9cX8OptVtfC8aTFN4W
vnJNLWvS7OLV6B/6HOdnbWxkjGjlIDjTe+IgRqR7Zxs7NPJO59J/9GZPD+CDnxKXElV0z9/znDnR
TWTAuBx9BofkCtEeOX91kq2T/i23+WvdxBuQBUY7pg07JPZZf1JWuh7qhsGTag/9EaUeE9Cd6jK9
5YgqBld4zGiavlgq4Ddbzk/xs1g8S9dN9woLzIDuHx7bH0o32XX1rjUP1rWWHvp9bh1VcePWXm8z
qHp3mJyHwfPG95xokwRqrJPYiDbUp3D5GE4S+pqqgnbDPOlVJyCQzO1QFuzJYF5FexXe9H6XyPY8
gDCLY/HMglXY+ntr2otZPKqx6utp/kS69XgCF5/eBYmDbgkpTLFBNZTs+93oghL7Zt6iVaM053Yn
YM0tmVHf+L/ulO3nY3CtOblbf6PvueOjeKiVA1P9aFIZhFCzrXY6i4v6Gu36bzT9AUR/U87jVj1o
NIPRGeo2KKKjWbtQ47SztNXd3pV9vusI7883pg3/EKF5oZ5hBxEvWukX0ZZ3lco0HWZj3GqmZxDt
Xu2SeB8stEO2nfY0knPw0e+Cxp0WSkpeke8DBG6TXxqbfbTnJeNtHk7EccL26bex+2ZuES9Kpa+b
/qjvg+4slnvg/QjOPkQoSH+VFv7Rrvy+zPnvpQD605Z8871cJcbt5R/637gbZ3v6m904Qu2i/T5/
2ozzG39txmV21cjhEeCLhElCL/m3KlqQ6X+S+ch/EPmgSl5t1/+SRVt/cFzWVUNlt619aoCq1h/0
c0SZ30L0t3Ys/4Es+m+FCBKvEETTUVHpayEGvygCUOXvODeHvCBNZB10IUgfhbpProxSiA49hmS3
izUDWUwFNRYc/r7hiGuXWmx8UY34W9FsvRITAxXHFe4EspXPZ4IuQDZnysVkE1NBCB4oaJaefNG+
9csoPvZ9TwTfYJ5oEYadTe6Etmm0MXzpWkFjyzh32o26tOq2GwbcSbUuxbdChQz1l0d7/vOI8msH
9rI1ykWaGsYNHcvr6qe4KPoOeqsEo8Ltqoc+8YVEUDYN5QR23qsF1MnNoPqidvK3Itb6kTpHLzwi
BsWinx3sX0pFNF3MIZDpZ5T0e/Il2hpiGd0JkijYoj6jI9RnxRWC/jlOdYiv4MxghaInac0Ycu0q
IO7HNN6gGGr+bMr9o5H+/93Jmhf8N2O5+f4ev30ayfz5P0eybP2BKR97L/5eHgPgi38JGSRr9TCo
PBzECgZ/hGrev8ax9AcJfWvuIbJo+q/refsvIYOi/oH3jGP62lOhUoxZ/p8M5M/VfGqcJmoJjVcS
0SQfiVviU0UxH828ILRSsMmqLW5gMA5H8LwRZmSrI1uy6a9UYxxuqlARNh2I9e2ogdP/5Wb9h9Gx
fsb/HOv/vIY1ro/5jhoBVqPP1zDpMRWspl6Z8cBLy0WsrwxJaA409s0/3z2WiP/s51j/qsuPYgTi
5GB+NGhIXnxULrTaAMHPbgy2cAij0ScVdZt+lS7/0x316YMI5QQTtiJsKDfyFD9/UNohfzJFvlMJ
WJeQgnLawkKi/Zl1g341Egqk4h2sEwXBUWyy05xzXdjVRj+/axry12EKhYdQzHT6PHpTsTmmW3uf
ztIkbcehoKNdj52CtqGUUDl2wdDSJDWGlEKAUFu6PY/rpqxO9eplimUNDamBmnzKJKX1wrobP4i1
MLx2GsPCHpK16xGZRiza8gz93lvMHvmwFOrVoSk6dfEbIU8CBxNwh0xLrcXmFkpgvNi/fxH+9nQQ
jtBZYIZk4SPr9+KmTYqcBYYghg5sh3e9xpAR0AH7Ikn7YmaEcr4Wk3ntCfv8aXm8+JS67lH1CVCU
jbCVtmgtR/T/k8rRUDIfrEFpPEnQ5s42hTLZWqEkXTNI2FQ2ucxBBLVwTvIzfa1KYsPGy/TFTdAv
XlGCCiH0YPfGvygR/Lb+/JeJu5HTjlQQLm9pZSjhLaFadiWAf6vrhqIDiWL3v7/rFy3J9YYwGAgK
Yy5iDJJB/PkTp3zSYiUAISyXQ/wg5ZAqcfws+TYss/qdgJpqgSs+4LSRo6rEcxMt73I4kJY81Vp/
D1jdhDMszcNLkc0L60gkAjEd0pzTe9aoQuIkWTW/mcEiI3aSUw6GbAmgRIpVVZv//PbBceJLKArW
LSySn79MvxRJly4F75CYPyxN1m1iUpDQQ6qnSrY+fn/rLmcu7pylkpMJ1sVEKXFJpUETTQiUgkYE
pHBwCjDabCCAEIQhBMoXRsmfjt9fZ5T1s3hE6NfY6WAbv/hiURGkgg5e1S6GWIQslFVW7A+MdU9L
JWHe1iaMTiSWUptgLVPD72tSyxkdAs4h2CR0D8UsFMlQ0YXE3EmIGx5auiFnPTEijRpCrcgceYdU
c0WV4ANXJBDiqhjk6bs4TPQZoPI00LzzeHLGeBjOpVY1GDfwQWQe8X2d4KCiEGd2NAOOjzIs5DMI
1MC65of6zbjM2rdJM7MSF6lQ7cuCzh3BSi3zFlESCxWnOBJRV1ZztB2iOhq/aF3K67C+vH/rksp7
oTIxa6tK5ZdxlZpWLa/yI1uNSljBklzlDcYP7C5Y0wftoSiz5pkQDfwVSM8C4qkA99/TQUk+Jiwc
4Nt7pfnWlFbw3OaFftbrRD8b+qAWHJnGVPYzEnfoJoWINmpisdgv/HtH8R8Wycu5EQ8iWl2T3ELg
XWzrLtR1qVy3NQRbNG1kWB2xOoxXIgE5zu8/5fKF5lOQylBaJ2VTV1eV5KebRCiqPoyJVJFjEFCd
TdrKR3Y8+TWqnS8G6sUZAnkZ2xckWQQDWzRcme4/fxZJR2UkC9h8Mhx85yhIl8dkseaHHlXWViYp
7twjk7ohsij2p0bWn1ReTlQ/FGx+/6Xlz9vzv65kFYWSKMqUocufrwQ5oMaMtdZIS6AF+zlYxOco
7btvtOtQwYdRn7aYaZBnHRAJKI/SWCfRftDjOWPv3ql3gWCND1JaqltM0z3Ybbnsd9gKpsjLtDp+
R+Raq2C/2u6QIU1qidkaxY+0Q8BN6SMkLyYhhu6HiUceK0xYRtTJ1EV/+P33/PvDZWlBWqCB+IGY
ol18zS7Rp0oK6C3OYYq4HtYQgSaJ/LwGOH/xUet78utg49lyNlQlTN3YrfWfz/6XwaaJlaJAVuaj
FCWW963cU8gmkhZsdFKqV3VO1JJXgiR+JlS2MrbtqNVfMe/+w1NFqcBKIHOSZtheDHgU8vPMcoTA
TB67xyIBB65KE94Go1Ze5Yjah0ps3+Pv7/Hl6k3IL/t5nR4u45Vm1cVLrSxSy7ukJezXWuSuwahp
TygMNbw68UKXNk2/GLHqOu9/utUWCbFIFX6CcBhKF0fxtJHxaqoIw0gRqO9yuIm6I0EvVPw6NHtl
N8NKbrbaogi3kYww0YHWnN0ZVkEfCF9QdI7R3kObrkBnIs4ISDgA7+WWiyqTTInQSNxJPQT4si2a
22gZS9HNtSh+menXKnaapNO5FQnVRB1vUvskFaUHqS4AGK8QwqXHCV60YPe5BNk/6LHQ0Pkl2sDV
1UUSCCPT1B+CMbcFIdoLm2KpbsedWjfs0eMlnZ8boYHNVC1J0G8n1KjAu5m3+i/u4t+GhsVJDOE4
3BIVcJG4/vyX9xXBz1yIY9s7y9K2RzIr+i0UodFXe/ErTer6PD4/L9LQJVhtHLoYhz/XqV8+iohV
1vd4IPCmp+ieyj1+AdIiUWlOYbc1lgE/Me/0VVASCPPFTPe3RQTKFBsWikpI66maXEzvgV5jTRxw
xtQY5/dpKHGuQH2/+/0YkC5H3rpVYRvP/SSDmkLRxd3ssgYCoEb4CbExSe5rczGgDwhKN7RaqA5F
ZKBt02U8h1rduS2j0mZeslyCDxVWHoaqXYeDjjTX7B8UvVLcUeCs5OZdKkX/8JZcXuvFdjswG0lF
QxI6SaqMrpQEmaO1JKB/cUv+vvtgsQMhuJoQFI2a3ucXDNLYMERZFTodFrtvta7gCYMSeaVqUfhQ
hmCAqNIoRGmOGQB0QRGQu2Fx6M+/v47LeXk9/ECUBZsrcSnMHJ8voyK1MAzqMnQk9KFO1hX/l7Pz
2o0c2bbtFxGgN68kM1MpX5JKKtULUZbeBYNB8/VnsO99aKV0lOiDDTQ20NXFpAm31pxjTg9iFemx
myfvusZ8GpmioQ1ppcTj4BMSZ65/Oj1u10cowB7W3VRkpxBor08cbbQZ21q2jsQTFP012hDC+JYG
vZ/eGO6Zgf3RBV2bqstmJNFRXb69YQxJSiG2TSNzCwZrlta9kG6Pr24ekGtLrz5zmDodYdsNsnGi
EMmpYOPYvr2e5NPJkHBT2Kt6DIOGaqIBKOt//mi39RtjAfsmDgWnVZuKMAbyz7irTAQ2i6cutu25
d/H5x/LhvaC0cOHaIDs8rWFMfkPyWsC9ICXFnqmVPS5YLvXfr/IP+otRAXLrVPtUJxwmlE3kSNlr
JGKi2d45EsT6/+EqAPy2zQhUoNMnBoOD6viWx+R1I/gEuF7VxYT86OHzy5xO7iaVnu2tmJsLyXqn
d9bNOXfcmhdDgOm0b63Z2nf80QPLpHtkOC3PRLnR4i+hZHx+5VNIJh+eZTCw4KRQPqAqf/LlMYKt
XiRMZMRqWztdru0TKTHjvsqWZteysY7aUq7RKsdmP9q/hip4KnIniZIkb88Mum1+//cSx0/ZCPno
val3Qgg9GXQOyjuiscd8e9jdD1Y8OvqW3V1AH/n/kJ3/taD3j+Tx7bXgVFJYB76EOIjd19sB55K+
Pes2iUotcRDPciVvMxRBhgGDkpdtR26TT94+n3T90hFl7oU+McrXtdUmxMamY/ZcJCaZcAO8Y5I4
7RE/ElUjBwPkiPw/HsW4MiuvOXvZwBqKBh7Kgg9dM3DrhgPhGSk9EF3JKOh1Jz3YviK98fNX+/5x
sqt0EAcivNp2lebbW5xFl01LYpKqoSgDNallgHmQ48VqkdP8+aXeT5dslCkysA/iCOjoJ2+O6lY1
2wZSKOyS+p+pXeS1JlOiN83gb9s38syh/P2dORwQNhAoHgELiefbO8OxWlu4XJKQjbofAomYaaPK
wkDgA6fwzGN8d+Bk7Ov0idCioesF33ay1NdE+KHvLhKOZ2IN8eI2l9IfusuVHLF9sjb6HiiI91xX
vvkwDoE46lapx6XhlGc2SO9nCU5EnHxp0mFOAGX/9rYt5efK3lLAPOxCL6SvDuTrCGyvPYiakS5V
sh6rSnd2Rl47Z+pI7x/5Np2baOkossKUPHnD5WIbNYnYSSg7wp6Kbcs95KKPCFg/98BP149tPNKe
DDatHnXF07VwTAApDlqBBqAYf6FY1uLEM9P/+AnZ3IttOLxXTltook+mPVwWndGjIY8Kby1v07VQ
+2XOtGtCd9ozlzrxxVEn2K7B+Y4PiH6J6W/P9l9b96J0Wrzzehd162Yd1vB5HUDH0D1Rywzqw7VK
x7pYdSJWjx4eCfBOVqMt8bz5+dBM+QG6nrr3q0gvBxwUnWj6616WQUdM8ay8L8w2yBxglDs6omYt
f1Eg6wifERy77tMRcBHxtDUZ9Z+P+vcvivtyKZsy+BH1v7sv2+7SetW6SBtqeTFrWhAD8KjOXOWj
x2cDXUMQurUk/x9q61+Pb8noOYyVQLDUqP4VJ1pRkPI7aZCMXGe6U4VT+zDf1Pgoh4YYx0ZpTAW8
DuNbmVb4tZRtk4Aa5OwQHKCkVW6Qaib6GVsd7V2mb3y4KKKocs933ZgICxOeBetFaA52SdPAtLX7
/MmdcvW3T2Lrs9NKYGpmPTn5JDDxyLXH7hJJROMGKdA/hmkTWC65d2kPNivv7JgPc1fnT0mm+mvX
7KwzzeX3b4+BxgDj+hbnrdM6x1hTP6sSC3t7oqp9nkClJpTrXCzFB1dhF7htaWxgaNbpnJUqUrOn
tpGR0WdQB2DsHVUCeevM83xXzQCvSQGSPBprKwyeHsTLVbFjN2ZB0Qb0Tg+K6u+Yexgb+sTHMmqV
sTCHdt51pPDEFCus6wQWSewpx78pvGX5bsilf/zPP2pbDVk1MIPoHJ9PTk2ZUZPw3pD9ZpkPZRJG
EDwg27CZXM4MkQ8+JyYyVidYrQ6f6Sltvls8Vaca4dVe0DrjNcbhFREkoNE0GjB4lSSJq7SJhGc3
y66jqlbE7lh75r0+pubT57f97o2z09jcCHzhVIT5tt/OdrpFOmyRD4jFZJJfk9YnY9qMav/5Vf5x
n/97A8fxAvwffiKPfixdqJOHu7CTJae+bahLAWHoqEfAHV7A5tWmGdExCm6aGZXkKjJMcl3r3vTw
OfKwNmtkkJQOtL1LMCpSJoN0YF16fgSvY73KmiC7rCpvOAyz7zzaMGB2RLa58ec/fxvf73497EqH
7QvVVfdkB5O35uA3eg8fBM4YXdYMVkbSon92UJV9fqkTRyPLD+0fOoOcLtjEoLQ/2b+k6FL1PkHh
rHH8UMT1qbwhjmsKAqhJ+fh38JxhPrAeVV2c67l5RSPf6Pe219XXQ58pEBeWnj+j5retcDEd9fz5
DwS+cPo0qC6zGLvg4Ng7Mn7ffjJjPRoyTQFwrWYxoB9IVhhuQARXYz9Xk5PvOAb4X6wmQcxKfPn0
WshGkjRcetprnS/6Vwmm5sVu3OKxJuhyB2Gk+lqNJvLvWrfzH93SkQVOPw93iiUW48asMuyE7I3J
H55tS3uyk0FL79uBeKJwqjW33UpdhX9JMJ5zY/Jgv5e5of2tLYGPSJnOlivoJ8nzFsRMLHDXeMfB
kMEv9sFwBGtlz5g0/ZXE9rRuLQuKVebZYcbOh347qac/N0/PZUJbHuyaiQE+9CpH+5Ob/fS4kmST
7GygQySd9k4L0gg377cpmNIVSW/WfO+dAc2f3hm4C0a9os9qusJTe6NfnF89WcwyXnwfA05B58oF
hL3o9KDboEI9D55f5zOjkH49K73Kjz46ju9ONkFlctwMPSO984xYOhdSbJBWZR8qcxs5AGOT7mCq
zC8uCiJpN/JJSSJ5bXLgjxPanF8B3SzaISc1/WG0WvE1wQ2POBllCCLkjIDDsE3G8racc/lssQx0
sfKH8g+ea/ndz5biGqcc1LVUH/0M3tfa/NJnt9mZ9VIvR9yaOSTKsXWxIBe9uApotBEB1rban15q
PcaHvFmfUUlVZmgpyEbHwTHpu5dNpZIQbpGf76VqsUL29uT9bJ11/rJMSfDF8UbQPf5imDDTknH8
IQ2+nbCFc59GlhTVj9ppuiUsinW9aUrwkgc16vKWilDzLbNW67vbtIyvdBGGgKKGWmSPAs/kwO5q
bYaaPrezPRWy4jfq1mwnPSupb1pRB3M8z0DjaJomKg2Xsa5vg7of/N3aWGwC9Kodxe2IMG4BUF1B
ptCWpGhix8NLFxZ+D0ZIJAP3q7trYOzMFh563FpB2QDoGz2S0hwAN3ZrTjVFVfJgw8QdXZdgdxq+
d1UDOZJlYjDsC+U3hIbDriQTz+lFKaOFjjQC38LgvDotMChMP3GDCOZXg3KbG77dwoG2J9isIEsM
qQMb01cv1Jd8KmMAZcMVQDi7xzBQevN+rhP51OWaQjBQF9m3VnSgI6d1Vd/rpBJkdXtzn+1H10tu
poQD0DWF/eyrMmUmnkelL+T5Wt1UAMyzxyHq6xJXgZX5zUgCZVcgyHEKehhZaVCzULMbiCsarN3X
PKfZExnKtBiYq9l9IfGeMzhbreXPrHzvquwGszoASFBPZd2IAfEu22l+Tt28SmVksKBmb7hOfb8r
+Xtq7WggUnyt6O99mzvfQoe+tSLpnheS0W1IDAjeGpRPIxRY+6pcXGmGnfSbazV1QXaoypG+dV7Y
80h8sr2MkRx0lP3GPM6vmO4XAEXw1u/z2da7UPfEaF92XWXqlwSY1fJKT1MHyU8xYgia/Y2phOn5
Ief1wMXstNlFDN8E1hXBp14bEQ1AUmUibNOIN5zLQWolUT816cbTHhxZNUYZeZ0iNrqsvVmqmY78
PBXBwmGa7kucF4l+ANBu4BMqummJfH/Jfs8pXeVd4yfDHjKFd0lspnZtWpT9ooUU15+cX1A6JxRY
76tUdUGMyoDdLuhY81eaIRGNrE7TcBY1m63Q7LZZtmjEXkudzIr6WRUkkqUG8EktbYpkP/pe1h31
TCbI9X1Vdxe6XudfpTTtDB54jaTAS+B2RczjE6mhgcTZg70WMMdC1nsdEvOiw3WUZcPKFgg8honZ
W0ibunH4nQd6CgnSnCwR0lyU+sXclzgYestpHry1X/5UjYdrwJPS+mbLBe3lmFqsINOQB0U0zCbR
eaWLjhTS7ariul5aiJgKyB0csVyVMbh5e71vfJH9pH3jT9dOwKp3IX19UKQFTGgK8oDjITbMYkzi
YtRbTErKx3865uvfFRLO42xqHBbN1AHyNrsoIoxljVPNP6hi7B9XvXD2WW/ctPlm1EzUlScGSgO1
zjjNiSFKf2qd97N2tEOTEjmDMz6uGe5YDtgW21pYl+NTk3v3s2yefMU3gyYG+8Fd3hOWa5dHDoE7
+pB/9LzYs909OkqPKJeQ3O7eJq6OVCbAAWXUcc237DvtGLpzcPAy97Ho65eB1d3uhqsF1stjW+S3
06KuHLf6WXgIJ0R7sxqv7fhUpkS4Wb/IbA5rwzva/A3Dku8rmQHohNJLEvDey/0yzm1h8FRdookt
4TDFchsAOhPre5qxfDUd9ecu0e+ApcC3yCCgPySNR1Y2W7L5go7BFfVQ/iwUHNp6xO9Wg17fp4k3
x1BlDrk3PI2E5Og4go2xbm+SqWLaJZY78Lwv9lwdpcah0p1rMN7ihQ3H06CVVAllNn3XG09c6Auk
1GX97mbOrh+AX5o43nzxYJk1fLf2wsnVEsJYffC79At5sEen/OqngFUIoR45txFClKdXfGWY2Ke/
ZZ+i+90ihtFD0/b7anTpjZ0RSV3M03qw1uw4zJaPGmZ6rAfjMCnNCDvbOwrd+poMxQ9DNFEvTSeu
VHdoJnOf0CoK26rZ03T5NmvmvZFRSsvoseit/mjmsJ2DpIk636EKrWEFEsINidI6SPTAFo6wDCxG
rClA1nW27nqtSvkZ927tfFPG9KKBOsUKn2rFr0JWv4dkqsMZSqJZACeFGxzAzvCD+i6p5jGqNONY
pIb13c958fRUI0ub5ksjwzGWLFcTBqxsLeLJ1H+3fEC7vlp/59b3CV3Y5Cx3U+q8VIynEMZJvLr6
RTo6/cOE/FxRn3LxkiXmtNP99rdtlPRL1a3XpAeHCD8IBAXeDCleTW1ot4iB+yoXF63DV1GkcHLX
8ScD/64FZHpslwaaoscU17fzwyimPkws+ascSwxhuVaUWKFrwU5p9rY47OZmkp1+LfTE27Mw+y8Z
n4591CfnxvJQfCzDhZ7gUvM7cV0qRE0e+hyHQGfZAryoLO3WLTDAJa5FQzSfLxI2M4dsKH83BdCZ
tRZ/CrN+mnzj1RNgewaYi8rFdzJ0nacfp3TmyOlIe+uwt21yXdbO/Ow2lvbdRJz4uzardIlgCy1j
qLMHSaFmFyjSKig6XwK/M4vQ4dzMRpJdVhBD2u4f5iDrgyNJQ2Yb6fqyeBE2awOADoR6EB1DlVtR
acr1G9hwI4kWaOBNrJIOxo7IVHnr+Qjld0tPgaqytrVlMAGUgOlsTZyH5uxpkVW0kyIKodUPskht
+g6dZsT2YOR3SQA1IKoZFkTdu5bm8hpc1mlnCZo7pygwteh6C9dVArOF9VOrRYSomAmRNtqcrY+e
mFbKR2T1aFR9oz32YH68nZql4PJ9u+Qwkj0Km1L64w8ODs2X3szmB9udVLEv04z6vWwKQZCnXXbs
KLWuxWclfP93Bmnsu7RVwtdrtf0XTzG8YvzqPvG0fjkxgUnNiabOWvxQUeDBpTn3ILKstcF6uRTl
GJWZFJiDvBV4d5uUbR8NVZVw4BF9X0czy8uDj7l1ZSXMIl0LAEyW+QRHtrRA0IzYqNCeTiOhn4Y9
sxFxZkP86gYbg1tT++5DQBh4HaKtw0olWFBwPi9tCYpVdcayz6ZuAsyM/PXvktgWnANTKCdM+0rZ
6EgDAtityXIKFpKJTe5klvXCrFsV6qr3VvTIMBStB6tCY3jbM8WWWH3GwdvRXkqvgkLkRmyhlKhD
pY3O36LpNS9q+zFFnUVVI3S8KvtpBJrR7dxSimdNgldqlwHzRd+PC23EZOy57XXQgRiYQ3Hj+fVG
3SqkJsIy9dYsgg++ttGETaOPOg/efATVarhfaUb2u3w21q9VgSI35rycPHv90Pwk99004aE1xg8w
UgH/d9S7O5s69025WAYeQLXWbMw4/ztR3m8NuqwZg2LPdlOll8SRBwto6TQAdTD0aAygmOjXCEWk
f0HlpxRR6gb5QzkZAJv6qn3xyk7dUg3g5hdN8pTpJ8L6pJ8++SGBTf7GlNY2lfZKi8lpG4+dRpmY
35m+TfjZxsra7o+KDRycIsqebanDVe+TLj0CcMi/pXNjYZsrck9Ffu2i5Yb9MP7U7bS910VhMbRJ
VQmJl6yfp7JqC+gvW5cWhSfInyphPJI92PjfigB5aLgu6Pyjqumm40AAxrZH0uurXLo5HtoRZl3s
FEn+BS4wPscpWei/5u5Y3CXuFKxgiRbXQkIk1K2waj8F0NpMPzlpkIDrW6uU+06V7Y3h9VkfWrWW
/ez4D7655IfUrMK+iZsNrMkYdXXrs4sYcKN7PG15byRV84MY9wBUx6iZP1piDG8QLozwkRSJC0S6
L+4vja3zl9yoV84GHtCqQz3YRcWJCahVJIiwGcHymNnG/uIwtpfraHihsHU0UFpLoARYLGUMu24F
B3KBrEc197QjRRd70zr+ohyiy9ivreDRTafmnr9WvVbwo1nWEcE+ZgRibbD/ccTvOfTyr9E3yUPf
FsOrFK6R7pahANZUUDvgGNTZGboqTqOAs4luuBCiyao9ib5ptxOtzZ4WTDPNgyDIqXwACVu6eMph
jIaFucpiR5BT/mKkWfWSBObKrOHN/LulKwWNKbe+E+R8Toz+ii2l1kGhDhsqBtjc61UsoSXr6ToX
Wlbu1EJnNlKSk3uE9YjxotgIHP2UYw2HiQ43KM12/ffk6bDGlaOLl7azW0npEY5Q5LpjdrmWCYzL
WZukH5MIxs9JtRlXaGnWLvwd56oYasooQkHzIRpYu9I5p9KJoRhb6QBvGbjG+Cvf4OBhQ9+8Ak3F
3nHQNVyG8O+Ije6ZSbtIt0Bv8adL8dBMDYcAH8wde9tyHp/Z02pE6wBsWxgszsyykjkwCZYmfUp1
d/jaDkSb4hmoJ3tH4YJvoi8kSzeEeYrEUls8uc8QfpHzZ8zBkW+unEO3njsnFFO5AAZ3nMw4OK2v
XxoSaVNMxDE2y8LN/CGe1iC9z7ylxSwNfZJejyyXAMu4w2lkCFqgP6utySvkC5a9q2qOI3GXKYy6
dkEegoHu7bVvCLoJ8SToPxbmM3OvOqG/jq5Y/5iL6n4maWIPx3XuvRs5uRne7ilNvixZHpiHahHy
UWMv0UfVkPOJJWKLky1sL+0PHKO3QhfkuT9GNRp8DFmfL/E0UIQKLfRDPysmLgTJFatibM8boXxI
xwEQpRzlwaqUADozrCOJQlDAMQSPdUedVXOh8bXkW3yhIGDrlzIYPBFLLzHEoffKNS4HO72TBkWx
na8j3Q2zVFmgyseGlAK7Z/2KW5St947o+BhcCpdZWAY5aswC4aAZjtq6tmEmjOpbLUfnt6GzyLA+
jWT/jFbHOUfzeua8NV8P9uq234syqK2dNys0pZW29hdjvZS/KNa7N4T/ydt2cPmmSnbFLrVGMf3w
p7K/UWlAranW/X/a+rZWX3xe8vygRg6wy9nqsqSAost/W/A0i9VokyIvIWU3BX72ab7heHzGy/fR
RVB2kLOxtQbo9by9iKEC2sIN51MOn+BlSWwO86rVztwK0sPT6q2L5QbDkklWHFk81kn11mbGl4go
6siVTf07K4zgCtBtwGGk1xw7Tpdy0pBPoMWGhF3qv0WQ2sN13fkYGy0KIBAU03RedrXW+S+uUWDK
9BIxsM2uPQ7hPvwsjXlqMTjHFTaH0kRU2S+PfF0IDHljk7Fb0sd5dJa+fLWySgMUkZfLfFPmCUci
dpc22/m8EzNOJAnxxQsK3YvHsiMrquxneZNJD3YfvDHv0RhXmUV0hl3wZEtj6lcghbepEOSpE0qy
TAzoGnqKRTQw/65TwuGtyOyXIe9zautjMfwdmnX4CXSqGC/ow8zAFkssXFEtavcPJjWjCAPLn4FR
MN0GL0rIloa6KfG9BhtkNJ6bMSGq2J3yV2k2/SvrrLwvWQeXGGJp9ZKNkgPA0qL9jgI2l+a+Hegn
Xq/WwgbSTG18GUZF4SomtloCTajs6pvISxQMrXC8gl0Uk/vFxElGw5mUwQ7IVyUJh/SD3zax5Q/p
QvN0R/zD+kpvVEdXIdfG2OvLxN7b9IY+wQKG4DRNmLfCxafWGi64zV7Qj05fTXtjB9htQX2rV67R
w480CBuYaE0B7Zg1kBuVNqCrxltm3NoVaTm7pVnnNEZkRFSOGrPmkST1gR0m2+Fr7q74m3eKHadc
aqXthtHO/2pj3YOBm1EGy3TOnooUFXVYTn56lSsCVMpOULoTic3hXsJmFNDOveqnMXhrlEtHPX0+
pE/YzlubxcZd6TA7MhIY1icKibacCp+UXbrhs0Qu3QRO8uIjHUl2pmpWzHylZYwRf8083BvrmCNe
dWjyhlWvIRjyylljGehUf2uuFMxCgQ/qzlx890kNxaCx/NfrGFKCTJ9XpbvTGe3VP225Nx0pJHSb
gcyF30s37ZS2msk2z3n6Mqq9mVNH6k88fumV4tGmm/HqTYO6gwY6PHRePt9yBp2/drNrTQfRBcTq
mAhWwDfg6E4pFOvTxaD8rjsoskD/9moVNwnODHdfVque7kWh6u+JUMCKssrMF7JwHKeMXLNMvtlF
rop46ZLuFnk4WDol+uQmzwz5QrUizUO2mdVA/2qeb9ZS2H6Uz2QaR3REqtdioFNydGadoJik6dXP
urPWX1U751TLGEf0NVRAHlVKgZxFiI3i5x/BB1MuTX1EzGgVMJOdmvA4ujSasaD5sqGB/hmaKviZ
dYY8867eKZL41FA84lsniA6WnrfNyP9SRAQiEGIISvAqY7HOe2NhABEbMf51urKtjl4/Q8yYPX/q
D4LwMzf0qSSOO9tIoNqVE9KQz2/7nTdy+0Hcr482CVEB7/ftDzI1KxMU/LtIFGl3s6C84zQw2C/N
TD/CzAAsdUVg3VmN6fN9EceuVfWTOc5Ui6mRXPbApONlGCj42ck5w9C75uI/v42fhUkUb8ppc3Fu
Wr+pKYpEi5Mb+JVFtnfa5KHxi/mcCmHrOb8ZQ1xqa2Ci40UWg7Ty7WNA9laYAngBW8gJ+N8yCO9v
0NqcXgmvQgeo2tjZDvlt4cq9y4cUybFMX8FYAn8caO+HypP6NSmhy26cy+bSlzpdj4LScyvM5OuZ
t7YtzKc/F484agkLbyuu1rc/d0Z1VLFQtJFmZ1Ctil6GACUGXFODSe5EJvYspoBb2HReuvz4HQfK
8TLXk5egTklh4gj7QKMipbxl6Tf+QIJTuG4Nrrbz0dbM2AQ+/8XbjuXdD8Zzank6mkb8Gm9/cDdV
xiQnTMfd2np7goXSKA1a3qzp/mpHqDufX+6jcYbsHk3FpgEHU3fyPkddo7hHul3kOom6Ldiq71rb
Jmi4dsQR5R0YNcKdHiYPGw2l8za2PCUOTJz1f9S/M77ojzMxe4g7Noru2xvXCfqZPXpXkWOM8o9W
kNy3+lOzd6m5H+u5cc9I1rYHefKgUYgj9KP4y93/Yx761wQzJ7qTiYVqSjCK5s61h+Zb7SrverLL
4swu9aNLoa9m3gA/wks9UUL4WkadcaJRRVurtYHqwqQpE7aFYZMH5yCk7+dnylug3XXXxxHLS337
HCFnp3raM0B1j/5QPgc4jZ1yPbMl/uCWmAvxyuGGAZLwj6DtX09P6/KcWmDWRYYHkdacZ+02b4zm
OjFG94x24v2IgDNLQQkVCWwHrDNvb6gn5tBY/C27ayoVqXzletSMujv2Fl3+0uqK+PMh8dH1tpkN
EgKEiXfXK5I26UZKKtDsF+cwjSm0JzQG5M3V/l2+YgI/s7S8n6McdF3sSlhW0MucyvyVNCbPGFhR
KywLHKrN5LEw/f7GE4Z3KIeSOvWYQugz/JVGRFNWZ3SvH9ww2hKMgEwBvoHC7O0D7pKmszkT1MRU
Ns4tCUlp3Ji9uEwt8F6pxUb38wf8To8Po5Ldl4cJnYXERKD69oJT2uqZbzOpAdF6WC+cb9W+PkB0
/ltdTpJm5pnn+8G2letxb5jffRyep2rbtgBnZ45NF8Xfjw9/Ho7HQ7iLLqYw/jKFZ4b6PyfOt9PK
m2udYjTwj+aJvl3rav+050KHw+Hv49WXM5d5P8jfXuVkI077qtaF4iozWUPkclCIO/PQPjjybpeA
wYKCCx326Wa5nfR04KwC1Gs3fJ2v+2i5VxfOVbWfIUYS4hTPB3QYR1rgabzea/vg9fOv5P0MswlH
IasiTccseko4pmQhoG6A7rIp0JEioPxjYObdXsjV/89Pk0uRrkviJpYhaMNvv8cuGS1N9GQbLL2Z
vgyskix/wX9V9DMt6yxyBPAQtcNEdnIVE1655ZOVzOEpr576tHEeFrug01dC7/z82b0XS242Fwjd
XMXcaFfb9/Ov6Xl1p9lesFdHnBvGyxkdSSQUZf4ecUZFS0ZPv1e1NsUFlod90ZDJFudm554JGvjo
FZI2jsuYzHu8jqe/otOYZXmRFKINuaMNNx3tonkORKafWczfjwfWcixs4CbwvLAovb1fTFFF6xKA
ERVaPh3R4YLAnVfr3MT1fvOLmZgzJBdjaCBsfHsZJDC+qUjwjUoNl080KLP90nO8M2Nt7Otf1mzW
O3NcxHMrcZAi26z1V0Jf/Me67rLHLLVN0gJJzYuohAzoeKpNtuHQcwLPl4AjT9tenjtJffBoKENy
KPA5tFOcOPnNQ0FrCZXOViIbqLluHkqv7fozL2Cbst9Oe2CDeDg0FTfF5+mrHvVgMBZaLjSxVX2d
uI33JbMUzGDDLb4K+OL4oeU8/PcPzHBx4TK3m95mXXn7PozVDgqkYLx2L0eUUaRm7PuYNTqs3mc2
PB8NKRNvA5YKJgpWk5OPOTeQktHoK6MCwDzIwLks5ii1+4KKRe0OATv0LjN3iZXW2KfaFS2yX1Tq
KugW/Vyg1AcDy7QCHI7Ed1gw2k/uW8vLAbocmmf2j0Xsm1RZkXIuB98U5zzZH3w+xIhvr5V5mP+d
fD79bOZBnWdYf5152KEfNHfuBA/l8wnrg9WG97h5LMh24L5OC7lpoEjPw3IT1Usv4kFzyx8LNTER
1giXjhT7851cq243awnpkn0uYoVPCENGRxZuKbyrwh/mG4lIPeoQapEjNKT6NVgX9Jci6GJZC3lJ
G6CLe63t41rRjPn8Fj54JxwxWUGoG7LTOKWQWKhWZyMz4A4PnrdvBOpFVFaE2FBj+vxKH32KFhEM
qHcAkhuMtrefPaZd5VDPZXa3Vjb6q0LkhWm5uyPUmVqtstOjuWbiSylW94hwn46l1gS3n/8K84Mv
A/27R4QUszvAw5MB0bkz6h2f+vIsS3cgzLcD0dsuNnWqZOhijXRVMWcWGrdSP2jmlH9hIrJ/z/5M
aA+fAP/og3hoa8zAbWUfxYob1EDGArdbkeACoLeZFVYimtQFGTk7pW9awbovnufFaM481A8mMGtz
FcB5w4UDZOrtM02MnpOpsTCQWmt5pmNCsd23VWhRRNkZ+hR8Bd6TnXmGH3wzOGJ1bIX+tiVwT442
VSvRME8s0zCkkICMRnE9jD2iPD/Tz2zysd+8n6JdigqUPf9R459W1Ghil1lNBC5cWLQ6oWMoyK1Z
Rr1aFRXSNV2BeAkHPImAgOqyfMrLNdjpqdV/abIhQGpgxUswatdibHIGak4KARGTa/G0uhhRaJtV
KETHri3HXV9M1QBjF9BCtFlRnMsUutkPs2yNHx2gmJ8txax6p8nFvFVI5jU6Ao6L+Tihd4n5ayAI
eTRaCMC2ORFfnK9Njm/ch1/sWaZ2LzNjKiJjDKpbHK7uN61svKu27MBCrIk+35b9SulQ+b1xi948
lbGtTMIxPdl3f0Z3JGFnrs0WxfbiwQ1KbK0jpn0s3CfCQY0X0rO6bxbV1p4wdq9bHjTPB8ZOjp45
xl7dE089dTQ3mcmKyyDIFroxtI4fKj117RAPv5WgBpqECqmdaM5dWwLB2qW2NAHJOimSFUrRl/T5
6Ob26dLfkHJHkjSani6Jl8UfGE3+NAWgAHR+9Xbm9KntWhrY9aRGJxjUqLAinP3IAN2gofDnmCnU
Xx0ZOahphJx3fuo4aTgsAxk0wTAtt6O7lNaeDDP9lb7UNIVBlRbPIqnTJaa7LX64bQ3wSbDEEbZd
adkWVNvwlwbNvJoxmzxxjfbK1+JqFXoWkrciidzSJCkUWmXTuODj6hBS2x0wYn+WqzzAT0CjiFh+
bWMDz8zlFNTJEnedr76CG0K3pVE06WPSvLpj5SRefV3Pqr1MahrMYUlR5jctoJW05UHPq7iUbnaj
xtwFrY6X7Kbqg8U8DKi8UNPNOvpq1K3+n4wWGq+WW7v2OggzO7saAz7VuRwcNJDgTHf0pnTox5PW
oomwu9neLXrp/6ZSNJeXwlyESeQZeh5n7BaNsPuUNCFfm9bXjrzZOZK6mvI4p7aICoFMEhfWeU61
xZy3mD8O7xRAJydI/4ez82qOW0nT9F/pOPfogTcb03MBFKpY9CIp8kg3CBkK3psE8Ov3Aad3V4Wq
qFpNX3QcBUUlkEjzmdc8yN2kgdzUoabAY8QB1atU2qF+KZvZDw4Uagt1maIuM4tlqktTGbqdFIdd
7mOwM1Z4+IoRkeeqreurAJKZDai7bROPdnWNJ7UpdNRIi3Iwr2a6DHTjWqXSWPgRYDDWYU6FNiq1
m3mQ9G5Ty+n0tWmUYLg21KrrPSk1Mws7oqV+jwFgVeFfC0EcifNCp4fYZBSP6ihM5900YPN6NYD9
qO7tHjj9zgGinVyleSDAyVSShWRyE1vFfq4GkMIhu3fyk8YWz6FVhvoVl5ROc7aJxS3GJ+bbwH31
LZKwkfFT7kgQXTk08Q3YUvyZcJvttQenT1GFjEc1hIwRhz/jTi5eRJmSt1itYpS3WNBzTjZyz2JJ
TLp4vj3oPXjwJgi+69PUvbZWqtpgX4T1XhOf0b0Z2lT4BTDXW6HEpfxlsKnfu4pMfRhyQuB8ARMZ
AA0akkcDpM5niaD+KcoFJQoZxdcFmFpAM8IuF8SG0SnXSZ83mp/KZvhzKpL+MwCL8vX8VXuiYIK2
GeoMMMHJhOGEH15OgKR0o29F5g1Dk8hPMJiw7G17RVkcQI1Ad5nC6FHQJf8iRZp5LQ0wnXeOHtZ+
Bd+E2D+c4wt31wnOFRUciI9Io1Jgpwp4+FBlZPcNDnxYNJqt/nmiOQJGxJCNG7MscDBoc13/Ifqs
wqsUNJcMEUvJHFeNBSiUXtbyb0YkT3/rePZN3jRFxbfzk3YiPIE1T7+ezj2Z4bp+Yeg4HuLIE3uw
JGwvIza/zyU5/Xl+lOMbHGre8nGw5iMcX+c98RSCIRwZRbJQb69vQ+QV62R7fpATRfrDUdZTTRdV
xAqj5O73J3f/xfM/fbowxKUXWYUiTWX1uMQxBDcsNh/voO/898Et3Od0i+yS21+Itz6kaw8zxsN3
WgKy30oUpo0N5NwxILqI/rzpkI/P7rQ9SjQbbYMJ+Z1zr+ykp/QKb44tCopbZ1duM1/xy63hQ49y
i7vpyvabjXxhYR8vHLQkdKo1i+4vu24VCSqd1lGbJ8KpYC/6Vj1wCmtOfyEeOzHfwKWg1bFEHUo0
q0+atIAUI9SVKCVkzd7oDHlrJmP+2FZluTn/bY/ry5aqAHokyaa+pazLralRkHihigNwuQTYFTZg
ParBLL+LYDav82GEzIPWRPtSS02ISH4SShc+9kc7YPWxabo7Ok1OGRTJmjBLv32ylAF8vpIaSXFb
Uv0F2NIubLRiAnINFDc2AILbgYUI2tR2P40xsDPf7Mhr3H4sUd+HCdg8DkM7LzhyTBUJGbsK6rgy
z7tMTXH6QhoUFpxV11h0SA6mWqYd2Di9VPjsbeq+rtoLM3sk50WHhbYV/mvoTxpkQauaXjHPYS+3
Y+GpKKzblDhS7a4I2uFnMzXikbAap7QhVzF70LWp+lG0LHhEciv9WYpGswMrpo2+hiejtDeUtH+K
TGrwrl0jbesVkC10//xSOJE6oslKSZXKOy1s21kW/2+7jlpj3Y8OzY1s6b2qnTM/21qO6plVpM/t
0GPbQxHpx5zO8deImsJ2Sgc1v3SeLVtotRxIXmnrqKQ+iBqvFn9fIcgTIihDLUU4Ei5o1L28DMJh
BCmA6MtLnWz6OnZlihtFNY/CzylZfWvnIv1+YUKWq3P9KCDHDJ00jPb+WuF3yBCkTcFyeUbTJXfw
9UoXVU/zJlT18TpBgHGv2LXsp1iDP3ZJNH5mRUDzUVLpwSqCYCMQHvBpXU1XpFKYpCiBuQMco991
tPkuLLflDF4/K/ctBajl1KAAefjxZPTBJirVPGsfh9se69BN3+BvCqgl9LDZbS9MzrIYVuPRMqch
pXCN0kBfjTf0cCfzYMw8kxrQPdjf6qrupvHPK2tAEdGfpZ6KgK+1TkznOsydJIwzL44zqjvB2AK2
UUJDAgI7SnMIaLI18UU2O0hpmTwUmF3SfvwSzrJ54ew/nmG8W0lLkSanLYwU4eEMz1Y2TrQEE0AL
Dvr/SmnjctNNr8ZsaNfgPePPF5bfMoWHU0wKTN3hA5sAqmJ1C0LPKDXMMPCyHRzpPWtRduCsVj7V
Cck1pWX9Dt+5GqKBPuA9ZST7wLYEvpqQTF1pkvLHWcmmK4SPqKnMgXWhvqoufaT14wF9pKilE+mp
68610xdA2TTKcgUe8cGW1HthpqSS/CuxBZIheeOYP0ytKlQS2655NCBn/MIppoG9ZvagFC2t1O9A
WAnUeQMN5ZIZTCxHf7kQzeiV1N/CrAkxmpis740w5dHvoTVf6occ34AAujm3+KrUWzinDz/rlDSO
GkYUMdu0BOhaKAqavXDQOXytrKPnqClWEWFUHhbg6BtJxSW7KS95lJ741qg5wcQlgqczv65xtqrc
JuOkUv2nKX/VQduCzdXpNzQqLgGCTlxMeA4uEDdgB8uFqx6+sarFExwWFBvbOTG38mh318VsZs+Z
GEOYumlm3hMqhDuugt7FH7V9yDQjvGkVs7qyimbYgy8o7lOnc9w0rsu9JOETrJB1XRJpPT5/7QUi
vNgkgtGhU3H4oF0E9LRDERM5XCF/0ca2g5AodzdlgsCW1UoR7Nyh2jsozPyp2r2ODh0BCScpjsKc
catV0cuB1swaDqeV1QyTL6mhlPpGPih+r8L1uwqSuQNRadXO9yEZxGdHHlrZH0Bi23Dhiva2wHUO
A6w2t3AMHCbgtLirKtqFU//4FEYVklRLo1lGQLo+ha12mOeIo9HTUju7pXARbkylmS6Ur099Bwqf
HHqGgfrq+h50arLyfoDTZIfl8JziIIwapIIHLHHKY9fWI/lv0GIJRzB5QaVHOa5McpfRGUXkBAcK
rpzDNWACls8kYade4KDdZqAGdNOayeB1cLh+AURCTd8pF6ltVvVD5gCdcZNAqz9DfzB3cd4Gn+p0
bi5VhE89loHrBlEdLrtgXVZ7KFSdhg4mbnl1ZUM0FLKwkeMsAsoPqaOB+VOT73pjwBjKVY7fplBe
+lROR9aQbe2DOq/g8oXtJWD9iWPEUNgwNEm4Ndg7h7OFGJlapREknznp5+ecmotPadDA5Zgg+fz1
dGIociAELhfgIzLRq9vJnBQtgG3SeqWDkEWD7AM+8HF6VwrzUvvkQ2708KqBLmB/FBI+Wv6r2Y6C
vg3qSO+8scr06QGOYe479Fuxm1TC6h4yOS5uaVTB+pLKjpZOYwbwT1tHe0uThppMiZXPSw30WHFj
uY8eNbsMbVh3/HCDcN20D8woH4D/JdPbjFICtROiGwNSTy5b9/bQaea2o/P0Ffib8oZKS/uWwe58
VSTlh+pU8munDPLXxmyvaYFm23mo08GfnSFGAKWYZW/uar1zA2x8w12ZWK28DeJO+9Q6rYzLXSkD
D+9qNgCV08SZN4mSI9EgZaBoPakaLBpVUh5hc1Y5wbsiYFfu0swZFSwIKey5S89Vc8six2CulLGY
oIBfpLM3ZGpHhRe43GscNCqWb3hPfQ8CsNWuooppBGM2zG/GNKKioOQQvPj1WOIK7swaZJPQxl+Z
yoGy0wH+TPBSzexFC03zUhZ63GBhE3EJI38Dpgpho8NlC1secpdOBZT5DPYUr/SN3jhiW6WGeoX4
SQghcmwvnGon4DgOKCN6igh/6jJCYIejpmLs57YhgnImuHgGkP5bA5b945zIJsXY0TI3LTRQ15ik
4UrQz9rQ6O13mZarnxrZmbcQAfR9CMOLFE6unVuc2Y0LQeeJg+YDTG9hvmDhdrRWsdSMIJfQum49
Cyq/b8lOuqH+mPgFUsFf49Aa7gHR25BHaDSgHa89lIR+t9lgjrs5VyMvVUraAee3/oee1mo/InCL
8xH6aQAr1t8rrYSsxtFC6jCSUtlQQBuKjc0GfO9FBRGqrnWj86NR1jDfzsXLZJexip1oodAAhPDw
La1L9HYg+8eAs7MY0RWnKpOXKA6m2e3x/SGshXt4pylDgv55hXP2RjFQ54A+TdZJc1MTxkav+9i5
gupvmR6E1in27NjRfsazgCA6p2ny0Exm8KPtir7fho45PaBKU19zNWMFqAaa9N51ALMvxA4nFjO9
NGCPZCvIf607sNBTQpRi6tbTZ6nfoFve/aQCq2yaPAzchNYaPazoEjDx6DS2qACDOll6lPznGnMZ
tBjM1yiYeE0m5fvAStpr+H2EL5V1KVQ9jh8ZgD7h0pwk/ePsP9w33K50UThhPFwbUssPRqn+SZ9C
eYmDKPkq6bjHuUaIhQlabeIZ9hMGSRRajbtInZWfjar8MhvcHvJJm1+M2preI7PtPtEPmN/Or9Pj
MjS1XaIjShpLaA+G8fBJCfk7q63qysNm3bZ2c9jVePaKSRhbXamn+E5JUFHbVEqFmy0BXyCQShgF
TU27jyjyoek4eyUF/cntk7gvH/Kh0i7lUUfrxSK1I7fFYRD0CJfp4UMWrEG+ngZZetLTbyPFqV+T
kcO2cnI1eLOMebA8azSnH2GVJK/DLCOVBAWcQIeyb6R4WVkUCW4gWQ3BSRF5uJeHCqy06FFO3CNI
SejuLAmZ7nTDA5B2hI4I1CxIJHoFEQyBmnTAGDjDjkjVF7NcWwLiuXM0zAwuxKvH1WqkluFswGm3
+RxgZQ5fVre6whIpOKN2yPX9kCj0WrRa39qRNVBhyewNpJbB7xVEw6Ke3oEDB9dvsAv6Hz0JgDA2
6FJsXgM/Oy5RLSu4c6I+/2LT/3RVo91FqnQdxqGyU4dxC45nb02F2NRzTistu3RSfBzeB+foMhvE
tnjJgSqm/344GwHHVdlayzOorbgXgLMXcWTV/GKGuh24bZgrHogRgghLpskUojAjZAV/L4AOjwui
ZNNGxbwXRYAXSBjJd45O7zGgVnbbCKPfxkVQo8kzjrus1rDqCqjm0UST0QBIKaCWerMF3RP6OUY1
HpXVemsXiCmUcodmeWmrN3bTdK/nN+XxScWLUuiFWbBAzz76Wb9VGZMEklXrGAQ2rRO8oPo6+F3Z
W9tskuunPx+K9JaFhrI2Japl5/02FEI4adPF0DB6XdBkzsxxW3WQyGElllfnh9KOqiEWGRj1lqVs
yZt9XJm/jdVZ0hTWdcK9VcxI19Zi2oRRUOxGcH4bOM3Wpiydgn4Xak3uQBlnA/t7xFqOjSmURW9M
GhctPGJYMJiJ4clV1u/nMoOALsr6TdXgb8Y239MOFf0xj3LpgYK38hjSfvOyJK6u9HoIt4zXZwg5
FPJeMyfctXHAuq2nsrrQozgu/9A4WO63JXoCGr5OzpUJ1U3Kg7mXWpP5LkdFVmxQb5Ie0wAMyRYs
5iDtsrHt4StTN4uvSJHR/oSDXCy0e+xTXLus4z0Kg5j8kAIqV2PXhxFG1YZRbUahy1eVYsMfrYUV
5eiSZ8ar2lXaj/Nf7vj45SpTFEqYyy4k2z9cJJrDuR/NKfJAyRDfK30wIoJrib0zqym4VIcKyRxf
On1OD4pCArxhgFLrGAFfDjTxcAcEgyu6R7K5YtMGYb/p0J7+Nqfj/KJ39kVz0yVNOjxuQCnqS7OY
mBde9CqNikskFKmgFUAh0vIKKwTlqmqI7CHbEgUFqV56M/9HniEhaTgtqjhCjhDJ6JUGWmqC8/35
uT8qX3w0n7ifWUkU4NbpqqajYykylaJ1zFg1Xf4djhTyhb153CIHmglyi5YaDkNLV+3wE+Nxkaa0
soCmT419i2Z9+HlS68yDTRXt4egbmyDN9fsSpbPHSQeiiazLeGs2Q7tF+2n6cv6lTxyAPAd9PUiS
NPnW0vv9HAuBslruKXGffDGTHDXs0Ay+yqFDpHJ+rOOezoJK/W2wVaw2wexnmbFLQycY/Sg2r+Hm
bCmpClRTcN+WpvgLXxitJRtBhzzbXRj/xJIj+uIBNCDnDtYph1OvZSlgVLRgvHpK8ufEqAlDEIUB
cc49gz2ReJvodj5g7NL7MeJYW6HCbo2kXH1phTFdiLVOrDeOLCDvZC7LilsVk6RmqJVCiwqyIrAt
oSkZV/iyXlxvp4aB/eoQepJeogtw+NKWPkdqhNu7l5BDYntnt0/qpDZ/RwJIJJvJxuaszPNiB51S
wwPe5olGIbeR22ppxt/VuSPSQg4TqrN5VvvnP8qJx/u4DiEALJ2VNS4h6jmTCotvEhoU7Tp0UW/M
tDb250c5scypZaPIjNK4yn+szlW4QZOlxxj0TDZqTPgz4Y+aJYDATe6+80OdeiECSjIffRHnX6ej
dunQa3U4RjAjcG50lOxCJGeK+fn8MMoSjq3Oz//uk1MdJm5cw7yNMK4KR0cRaMQs5DnAEy5BVSux
TQo2BIdTJEA95WM7DduonCOo2UMkLBenWwtTx2h41pwxLnYIcPWRL/VVHbtzaE/olJU4Rrqim3ML
1GVFFff8k5+aIBB/4H0AIWtHTFfsKVCB41/3yhmsrN3qzg06N5e8Ik98ccqh1IhhE0AZWyPPy6hU
bfzLSy9RwgJFObn1NUnPa2C6s3JhJx9TrhfmCEBW+KAQALEfO9xjjYF8UEQPHfSOIF9Ykpq8UYqH
IkcWNSsVlAZnbd7YRWndqRrWwGlZSDir684DTUVp08sD8XHjdJ9G0F8XSgCnng5OIsc7kgK4I66D
XKUCuAC7rUBbtMFelPab/K7Oofl9cWW376ZAtsx9ggrCfZVoeul3WTE8YV9Pi9NiqwTIQcl569rW
iA6LprLm3AYQ8iXsxYl1YavEh4utB9YC6/yjDGOKiEAnPCoZzb5X4fLO2qVL/riERZ8JVx+b8xAZ
bgysDj+VXkJkLca+8Qq5QfF/GBHareZ+o+JyC7I2jjcWwmD3SdlG9yXau6hWO3P0BendN7zutA0Y
q+pSSHAiXMcrWYVZvqwd0u/DZ0J2tQHSqqPCVFriU6V38O7lOv2FMPS81cXUXwGK8aUkf+9IuH19
dKqdoJR24Sj+gI4fHin0tnQiEwwbSYzXVwVCo0WNHm7tmXalU3SWjJ0W0+NF1KjwzVpJbzs09r/r
VSa7g51Er8kwTQDjxc/UVj+pAskfqNuLwzLmtmVnqldRNwybkbzN7/RRxUM7vXSaHAevtKQVFXy/
CrpNPzLElFLHqAo+pSSBiO3a0r5DpdW5ybQRjyR4eTspE/aFRtDxUgUNwu74mCiKTqtAQohwkVXu
a6okcnc3lYZ+DyJJd88flMc1YQwN4RJzk0BaUInOD9dFh8+fnQ4tWILAyb5XnaY+lWC9/rYrod8j
GolkBjJyzjfTjNCpDWkMKV5hoJ6F8EyQvZpRF31vkQi4r9GmArTbjugvYpVkvZ1/0OV1V+uGZIXU
C3ghbb/1NyizvpU6uaqJZJTgKoNDtpWiXPssilb7Cob9kvfOiaIfjh0wkEGL4alEX/RwYhC2zWJC
aHLpKs9wEBiAW3OtYC+YKfr8N+yiMOduV/PvlZ5Mj4oUjm8TInqdF/emkvloSGo+tWzNuCqJfRK/
4aK7boIkfce5lzDh/Pwc30XLNQeojNxUJipYhfwZFDvAK5TxFUnGj3IOo/uwo8jR20gynR/qxMo0
8ayj0gsHCuTNamYGgzAenCpHCcJFfjolJW4i4pK0yvLAqw/O4Ql7iEYoH8BcnuK3+oLamtMI/aQG
faJnIEpn9Slj532fNTW8lhx5QkYYGW3iqyST/q74hBeOqhMzCpSNUG6JsUwe4vABUATL0EuUUXpQ
mtoP28HZFHqRuo4+hBdCx2NIoIUELAMt8S+aCObqcreLBFSPvowVpIXtVeCw34sGluFi1N11bjpq
5M7IZs/OdrQCQ/gWx9B8VWUmuvyShI6mS/CJV7pZOxICubTTPDO3o9BDVK9R9yEOh+h1h33tO6Fa
BxuciIOvlYkGtzsAqHfwWSBbuLAoTxycdItpoQM+hkm85hFVtQN6Ig/wnB2N6BW3yf5G43K4NfAk
fAJVgkXsnCSf/nh54hkEVJXQlebaWmvNDqntoTpUeUA1Ar+iHulqiZD/PB770GFY4HIwz/AlOVwe
o9KLtFUcWOfxpEJcmMxP5jhD4oehMlOpDqs92pzG3tGr+rqSjZpFm8Q+evI6uCU0RipiKXeK22Cn
CJUi9PlZOHGw41RIX1xhaVFxWe8fCUuNCeuCxlMjWx7wLgefBzEXDAkQzKRmGVv1axIJoP4RPuUy
dhmate2Vvp5dZW4RoIRSj5Ry0WbW10jO04c4aHs0KPvs9fyjHh/tOlA3elY0LTR6d6vs0c50GlqV
DPUIQ4evZhbBmEB2ZTOZKNi6XWZGu/MDngjQWGvcdtTBAARZ1upuTeH5DJ2EvWle1pqPSpGJwjkY
C7Ig7alCbS6GgtzYvpLo9bWRjWLbtNgxDqMWPgFxNW/oUF9Evy3H5uGBB82L3UK9BjtqUqTDBZVL
hYKGsYryFzpVFcxJ2/qRVlHyJWDXvzsin7KtowN09NMK/ok/lH3/TOEqL7ddU4pPQVqjN5Qjffkm
NZ32E9x2q2/sdlZkb5xBESu0IX5cmMnjsJLWG8cjQTVlF77j4UOLGpCe3MgSSngDviVDm9Fvmoxx
r9K29HVt0uEzRkhWNaa4rx2rMzaDXGk/UVU2t+ef5fi8NjQTMAgFabB5FDcPH6VC1ZfAGz1LHJm/
WZKj3Di99gPGUPenCgkWA4E55ZIFTAak9XAgKYJfzepioEYEnqKkCb1WuhfnX+f4luUqIFHBRBqm
Fe3ww1FaNUiiuiMDSlts3s2hsP2xREL6/CjHk8ZByZKDcLicz2vSpTqUCHSYSurFUdl4CxJxi5hm
eN2qxs/zIx2/D21zkzYWU7P0J1azVpMsL/r1uMSmRXFDtZDCvmgvSjideCFCE3r0hA2E7PYqbOic
ftaUOoCIK1LnLq5G8R5Sjt40LVI1gqX5FmZd4kLGxbi4nwcvU/phg4ArgXbR0PxENvEmC2PE5dPe
unDPHz8c2YMCvppsgvRwbRDGUa0EQZbBOtXrn0GaqeintdpTYqfd1/OzfaLvuNQ/uHZp9xns0NXy
0ZB15ARJJRdrro7tNyupmyhqew3qM/FFMjquTGxqesBM1Q1ooPalb5vwlQhW/WNBCuQWFq4W/vPE
1FTkD5dyUlAzELSLuPKAP+jyPO5NNUyvLrzykqocHqB4lfO2S/XVgOe0euVQ6ifOQIzICrVJPzsE
Am5s06RBvRkkiy4nlCXQ3U+7of+pkVFuUMgZvp9/iOMvDCKaZIr/QUdHH+/wVeEvw3TkikToNZk3
c9UXeyoaPUL/9aVZPXGLLQo+mBUTgmM1u6ay4ObHmZt3mWdHJZ5CRpkt9bU465QbTFYK9H4jw/iV
lbMVu1Sx9LtpIibwAhyyelfHo1YF/TTQDZlbO7G88xNx6unwLSXsQ4SPXH8tATBnAoU0LcsBZdmo
TA7IuO1USL8vHST8F5Thm+tEHuTYCzUoOGBiwh1S3092YcMdmexkwP1lxn/0/GMdn0LUBNkU6oLh
RtNn9X1wr8giqUtzrx37DISbnu9NFL3/9Cpa8IgwYag+kkECujpcBcqYdDIZa+HRlpK+V1lc3tBQ
n2n6G/KFytvRCzEUMH1bhkfEeOtFgLCpXhUAjTxH4G9IzhnuyNn/uOCM2q8BZ4m7Htolfzh8oSKQ
EN0U6MHDTKiuQDgh/93Y1ub8xzlK+ajDU6GiTsUOBmu62sBxZs1jgHSil9nF+LlOY+2zhtjsq6W1
8h4MtOmGptxcjSi8I4w3l3/+1agVLx6Z7GGZhzh8yTgYnLIwybPArSwVVqfYVXaPy0yJG9T5Nz1K
jPhe9gIvXgAByxY+HAqkWR5JLUolqlqi8ZW7hargc3UdGQ7a7H/uCLhowiyg/w8IG5JLh8O1yNA4
1UCunEMghzviFBsTi9p9bQqb3udsbtQ0GXbI8mmeZuP3A+2NrMkGFaHQFna5PGMfye/h6fw0UPhn
5IMz++PJaC6AJaA9tb6mbMHtY9c4nuCsgyeG6BF49uS6kUHIFKpwPCMd8ccYcy184AHw6ZtAn3/L
Gip1tNM1/WccAlncRUYovs2dNt3Q2+53NfoqqpejlwOgPy+4+8LKmJAjoDs/u/CsZjjeapaDVA6V
/glkhtlBaall4xm7jF53S1QPco8qLd5ikTI1L1GAYrOnhwIZjKATaCtbjZjyayJRUKQFJ7EHQZzC
pBxKuEZ3AlMcv+j0NN5EzPV9KzlBgjrJ0N70aF4h719E9nseTcOVWY2ZhJVTMiP0D+wV/vZgNve0
tOwEBW1RCICovRZ54Aykb4kVixsnAgQINz/WWKhhiL93Lyzpa4ki91toBSq2f830d2+12s8wKaWv
lRwbhQv9PirdXk0thwuhl+6x85XwgNdFhUY1oVJ9OyxqRZtq6JAuBryFCHQqz8gwAcVJpP0sR/Fu
1BFQ2uWhGc2YuFQI8tllhf4ANnnyRmpV52uOlwIvCHvt7wqHXt2VexmrLmmCVvbQRTqnFZyTDsBg
PmL61GeTafq9UeOklSUz+qTocPKZRsqAyZbWdPVlyMtcRdC9nZFa65LxBWCxqm8sdA4+4zGRF5ve
6TBjARzcWG4JVr7ewCaiAWIoE+JTrWPJlSumqn+dcXB8QemdblVS1V2xzVglIWDFaix9B5vI8nqu
FgpeNRc53YmeGw7/BUr9mwFF2cFllZnGBsNTunx4JOHhNRYV4oBk0eq4MRf+3Ca15uxnMrcju5u6
qOqGI749mgIixg0dAw8lEF79a+/ks4ya9UC4SQk6BQ49ivIn1c9+fHbkvn5NERIDdwhKixVCNnpL
u0BWvE5pAX3HRFIRgC1teCyyBu/XNB8RTiB/DS3QhhGeNVjxoWvBforcMBDWZzRHktLTIse+r+Zm
uNWYTcXrLcpreJfoYvRnWJcY99ZwYL0yWwwYWIjWggdMbX8qS2N0+7bmLD5/FBzfY9yYxEyc/gu8
Zh28BfOYNElKfdcJ8QSQ5Y67xsHR4vwox1URmEZkIcCjbCQmSUQOT0LQRlaslothjIiRwB2jFBaQ
auJtAHQ1iPTsiuKA80kZNRSkCwM+jCp1EVrFlfFoKVnyeaSEUtGrtp0XLXNMiiSNuPCQx9cgjIZF
f5aykkHtUz18Rp3+6txnJCRKDWHJixcFYwdU520dxzqNEmP6LLIKFRlsJd2cgvz+/CQdfwrweaTy
0D3gb1KXORwfZNcMyEJHwFiu7IeyyMbntpWdC295HCBy9NtcuGQp5hJbrG57ij1qLkdJ7kki8xMx
bwPdwStafjFCY2sVxivYqtvEnlHBwrl2wsITfRj5ocmHC6W8o5gdPS+si+Gi0cIlqV/djopa2Z1Q
IXMF2hR8d7DY2BTl3N7UZjD5fzq1SOZRlbORxOL+d1bdFqHXIiMUX3wgKmtXaVnwq2qtPzaCoL25
ZJmkIRBkgSMcfkDdmQyrxU4GO9Iu3Qo91F/iuA0vlEFOTBvhIDUQOlTAANfgAHTtMVaqqFQ1wZDi
fNLMW+ziFmV/60Iye7wgoQEsqhJAKNGiXYtFNhrYBgu/cs+wCVXS2Jq2QQVQ+fy3OUZN8UXoYANk
WWIlKoOH09YbbdQmMfb2KK03eE8VlLC8WU5n2++DIqjcsmb3o06DwrcrJZN4qzVTlN5oiGTxnK77
fa/12XBho5x4e3IVWrcIxVLe+sj0f2uEtFGd6Ujno7PSFKbf9sL2UwX1o4+3/48f4/8K38vH/465
2v/6T/78o8QXOw6jbvXH/3qo3ovnrnl/7+6+Vf+5/Or//auHv/hfd/EPPN7KX936bx38Ev/+v8ff
fOu+HfyB0Cfupk/9ezM9vbd91n0MwJMuf/P/94f/eP/4V16m6v1ffyH4XXTLvxZiAv7Xv3+0//mv
v9hxvy2E5d//9w/vv+X8nteU337E345+4/1b2/HLzj+5lUB0Abwgj6XG+dc/xPvHT7R/clkt1xU9
GzhhOqXRgsAm+tdfuvlP4M38lK1M+x+hxL/+0ZYI7/Mj9Z8sYhoiKNYBgF9+9H/e/OAb/b9v9o+i
zx/LuOhafpsV+Vv0LCOSvOR+lomsKKXjNWE6r2pCxDGOgMQv5t7tlGxyeCwX7gNtla18DLOwIRdZ
F7i6azwDFyRi8AFadvh69E+m2sqvtSnjEBzrdfOEoUr8FFUmlp5agTVx0RUQsqZwIqhMai3fJTY2
wwh3WfJb1KIJ7E7FgAA+UTWurKaaSTdGYeYvEV7c+U1qQFrDMEU27h0xRLgSFmjSu2U/JqWPnbkt
XMro2IAHivIsshiCQIr7024SFq3ZKO+c57iErkI7w5A32IYlN3WKQIGnt6n9YPeIl1w4N1YpzDI7
3GD0iZEf5MD9kAb8bX9ScyoM8DcE98HsNUgLWrP9rBefQ4NF9x+rr//7117FBUcDLQfybwPNUZoq
omUglLLepgrfvcx2TQ3Cm9B8RXXo8YzXuFdfeL/V1+e9iEJMVjoZK6UtexWOhNiEDFohg86fQIIN
YGp9qig4YwZWsNWx5nVVo7MuHHpH9ctlVGo0FFEoFeMWv7qUa3BdgSNGmOla7yyUy9hPMwsk75Sr
jzWNrcJtLZPbLVXnDYXycjdOerXJ2DEX7rkPYPdvuwy0NCB39v9SmrAW7ufhvLd5gcVgPkq4UJYA
tcGyGXdkeuroxtpYay7KWaSAEyCzezsMxYg3YJbf1XFixFfhkDm4yna9fEszinKWFjTTW1yK4EkH
B/NJ6ktnuq4aBR+xIV3c+HTobNNOT/qp2taNiZ1XZ0tZ4fYiw920KY3XbNbb763W46mkYSzhKrVl
fF+OHHkr54qCTGOjmxMucsn0VIUD2RbN7RxCHbzHLQF8S/Y3ZKgLOEabfOWSk+vN+ZW6Dg2WGeO2
ovxOB0MDLH84Y4jD4Mw49XgMU0CBXmPWr1MgTd+rUb1E1T7CaSxjIWRgf0RuxHCrsXLIRGbItY18
gJJ5ldPZpme3fXerocv/SCEOEq0FQ7eFz3AvpVLlAzBtPsHjm68aVDXBFgipvzW0qLyesEz0Sy1J
NmOq0yU4Pyurg+JjHdkLBJVu8SJ2tPz8t/1rY/mTTiWeklMhiV2eOPD62hnDjbKSqyd4SKK8EG4e
ATiZHJCo0E4oaBE5rNX0sYzI0hq8gtciofFgZJb9Hqh5MXydqiYsXCJslFlrOcquIKc5sivMNLD9
2Gj7b1qjpZ+7RQjBG6Rg2tdzDItWwIAzkPPLh8+xhYw8P9OSS6Tu1bW2TNQiTg/3nbiSs2cVJcvI
CE+zzielLvFcQVXi/B+W0c9/j6ODjQrw0oehJ4FKNpSIw+8xDSjqZDONu1mHY42zVOcjofjcgX/6
BG5eeLaVXEJ1HeHTeTc2BhV7WnoU5YzVIjBI2iS1z3FdBsECTBj+Z7IznHpBkZZ99UWvppkKFVwF
AeqtHbFdIbSePGWwpufz739immGC6cDpCC0pRa4eRZ+GxYimRG9RCzXX7LR5S+siuLQGTw6jLsxZ
bjCIZ6vjMzeyRQa+opE5D/I+M9PST1O4el6kBVbqxqGufx0EDtuBCpIK/Q14C0OaRz/ILeL7MrNT
+BgAReGEIVv3P5gCYjgaVArlx3XPeCox6Yo0bNHqLOoQuJSlPcFO+Oej0GVFQQ2qlLLcaIcLrQob
ZJadRnLDROkerVLkLnUz7e38uyxZ3eqaWlqe7BqZPaOv97oF6lyZR+ZZ0aJ8K5ltuqN/nF8FtTbf
j2YaXml6r2IkbQX78yOf2EhEoItuCVVzjQP/8P1UjDsNhB4ld0rBRd6UGd0o+OvlHf1m6W9rEnhk
iyq8BPQ5Ah2zl0B3YxNioJUBdHG1stqwlvv/zdx5JFeObFt2QuXPoEUXwJXUQYbswEJCa+FwzKlG
UROrhXz2yx4v+UmL36puRkbgAnC4OGfvtS1vW2YkSdRQSMqoz9GzrF5v39EYc05tPyaHYTLnU8xe
4xz3cXsqdGeJ1tIdz3op1Y2dQIkdkUm8d257Zbrns+I3mjSDEFdebNdgfoKiyjwcYG6v3xWOMz0k
NNi3OvE6X3ul3vb7t9/DayNgq2Iwm7F9erHALPWSmbWJ5ZzJtcJdNKxXFlTXHzU+SnQK5hBlaIVu
MKCoL29f+bURQOeEZQ1XE22GixHgA36r7IYyvglYLip7k1HYyjki+bHPUDA4CLGABzz99VUZdVT0
aHttXdeLAzss1H4mTp66p+j+kOM5flMyjjd7pTbgyMZuhAyAROfD25d9EZ3HO/Vo28DGYn+6nf+e
j/d+6Ss5OR0wX5YpjzHXDMdBdIZ+cJy6Oyd1E9u7Vs8y+zC5RfMdmLI5n81qEn/UuEXDygqB5rGD
4f0nQ+eRHMmk8PQwKSqDpB3Kw9R2fbX+AM6wGkd/6gYsEwnN3tAtra5E+hOvcq+XnvfkJRYcj2Fh
y3PUrclWp8Go6HQs1TrU4WCS1X41EF5r71VDxdNM2G9GHeaxj4a3mOQTCsO9zSUwtYPRDyXtgTp3
pmB0J8hii1+mCAuXwu8DtUw2QKpKvpdb8KImuz1OqKk0Y9lm05y6WIdMX5STra18xr4xXsWJlDvs
JbPJPrZJaQrXU5hXhRaR8iivSRhtrny1aLe+n1tHBVjh5KmpPeWp6d92o2bczabkePnOO385uTJv
o5tHc4lO+nIKV4adDPWMnNLQaucXtR+Jf7Wb3yl0bRPWxRSOZIAlgkYYpdfLfbPl94vi7bPjSlsO
Gug3YcxIByEDwXBZ5MWNuiaMznQij1zTMCsIYP4f3Cf9T5RNyIGoUz4f2iOK80wpB8FRLvQvuqGG
MAcX9k7787VNOweprV2NY2wraz2/DMe3SuPUTEWhtZ29VaIe1rUJAkBsVXtlT3iWVdX6p4bq5sE2
+mzvdUt2bwyrf2qzAnR4pfr6E6ajOcg1eDO+nlpJoPJSf+eBvJxT+dLhn25VHKaYyyqn8rWCAG5W
VUDirBOY6XZ0e/LPbSOT21X5+kkl+edl1Jx3FtUX9fFNW0ZPlDWdK6OKvJjdpEi6SmBmDGb42AEK
YftYGgkAdUfKg9eK5NisWFV7tSBPB7/xHSPQcB5RHlw7knIQcdzLr78dHfwkdN+sZtve/NLlA4hD
ZVndsV0S3hxVDS2itB7fbdK8/Ay2tgCyJULb0BQ6F/ulYu57NoiECNPgzPZTr5PVw20iVB20+iAG
XT8JJT9Ijv1kKWoUhvtcEr1EZnCEF6Gx9iWGv52FIr7CeNmlWpg15YPhru6BuAwrmLu++vr2o9nm
/OefLr8ZbQkeG8QufMDPR7QssqoZR4oEUjY/LFaENig1gRnAJnX6ncno5WqL6pBINsaGscWyXTyf
pLIaoSuez4oX725a+5K47NL82CnN+Zg1m0fMVs6Pt2/wRXl8G48kKOHewbFFMsn21v7j+DpUFN/6
Baln7acfXSvu9sALmaWNQqvDUhX4+mle66HgTAXJd7XqwBy8GSLPkvlBZjvtO9KX1x455+iNpASW
BZrh8x9Um81C15utxtLAl0q6hVKUaGXfBDJb4nf2Vq8cpWHlsM3EwGxCLHQuPkczdagO+Dx0oxbm
h0kuCiNrvnQVKB8t9YtjQypqEbVe33YERdSl2sVaamQEG3ljH6KvWUrSaazs4DprunwhcQDIEeLm
Mb/zO1Ja9vgVKwjQtpPqx7ff3SuTGJRFCjG0awyf23j+pCqR6G6xfVAuqoQHaEr5sfGUHzSYpQ9N
b5U3BknW2GMN6z2B6SvfMltRA8ci1XMe3MWlO7BchM94YkuXmM/LAnplx+5p+QgCLBMP5FkO14TI
2vZvzZTrU9F7SCvevvsXVBxG7pZTuyWvcz5iyXl++7lVuKPcpLQUAsSD7HKbkgst8n6xP3pDPxzn
1UvhpJkj7jExf2kR0pEnrav8YyeHJcxtkKxH/ArxO6XFV94LCnRohh7TBmqgizGVK2/WjIRUU5Ou
4NdJjuAph8bQb7JZDICcRzQB+9hXJtQIHznCx7cfzMuTOV423g5laxgJHByePxclYnhsbpZQuSYx
naEBRlol751KXvlMHYODKepPmP0MwOdXqT2yBzyIb4F0/aQN7C5Pw8YAphuIxlneWa5fvRgFJIoN
mwnEuthL1pXjj6glBUXZuSFhIfe+E1L/RRJG8emvHx4FTp4aylZW6ctuYeEWma0n2zcFc+aUogAi
96DM3hkhL+IaGbvYoDYjFBh2hOAXQ8TFhKYskIbsxZ0s6NtVflrHrFxPCW2m7w7EM+NEroMfKaJ9
NzVT3gaJSH4Zcpqw9ozld2/SKaWhQftTZQm5HBqhviH/mLmFCjE/NQrWzuPfPxxKHaZDXQD5+qUA
kqqi7SnCMgkFJlg+G31IL1prvTOtvbIOUiCkVIjGAdn/pa+/rDoqHglXEfXk0LVlm7TaSxrKZsp/
mE1Kfm0xDe8sBC84MNsboWjGu6AZhs73YqXv0kIM7Im3IQYVt9Dm9athQG0312E6JP2SBBmc6Gu8
cwUlrnEE2Zg6uxHGSR5kpIVFbZGtp0kiyLILrzo6g5fsO683iK9IrFMjzGvAVRBV83Ho39l4v/LF
O/D1cb4watE8XYwmY20WvXVjETQcnOBB9NlRKO1vVQ7/PCEXBgJnZN/FZ/38i0/HXkx2yTkXFYV9
7lc7RW6GP/ftMfbap46YnqoaSAfnxaK2Ei5qSVhs8JNjP+oXh3CN1jc3f2ZF8tjfXwyV4mZvpdeH
D//5LS2rrVV9qUTQEht1nRHGdmoGaktWk/inty/12jviY8eizdTC6nDxjiBidLJG6cdY9kDM6v1w
KsfKenj7Kq99OyhREONz1tzaNM9vqCCniawO5pU5c8eQLX+/b9YxDevhwzIANpqzv6Vw0Au3aVVz
qqUAvtF7n1/RHrK+RR5BhDeH26CwlvbOHsXyzgh/OSowAMBa+0fGwQH2Ypeqg1yk2sGaNk8QxDTh
xqQzrbq70900Obz9DF++Ka5F3ZD5n8mAI9HzO5pyUC8CpUXIzlmLOk90QYJk651Z7pX6yEbO2aT0
22BH9Pj8MoVKVdbEG9V+HsTPHqoXQWBWe9OtdhcoadXftCLJb2WVdld2jpM/d8UIyMdBvdtPPwtZ
+48Lookby1jzTxyh4ve0XK88dBxgNOWx+Gy9jYtNHpHyZlb5DKYBkDeHw4amClsun3ZsbHx9+6G/
HLjUC7bkSWZhjsWX069lx1RFdGokg+biOKvp9CnhVGFt9su29PXJY+bJ0f77TeTz617cI/JSkjeg
k4XkMcU7uze/520Lo07H5+F6lf1U0hM95DAwUWSOzp0/F9+rwl9RgKJm3c8j/iNVyOb724+DJ8zr
f37y5If928xAl5qOzfPhUTmKlrK/ku2jpV37MKhViI9au5blGYu6nT+usFbKkH2m/oc0tawP+yx2
8sjtx7x9sNu5hk7UC+22diCO7fN0wg1MLdd7pMPnWEdefMm5WVrap22S5XQVm8NM+hI4oWPc+vbO
b/NGhY226kaQZU1qBl4b5yL0IKSyex78vjjPIGvsSBtXqLzYRRDG2uuq59G4FKYWUuTSfpfr4Hyg
OM5pdpVyeqBMlSMnSfr659zo2XA1TvaWWmW3FoiBxVzskF+pSOWSDO/r0qXmyQq7NW7HxgBejyJE
fTYdLB87v9eJiEziFZcb0UXtFdXDToWo9ARq3bWQPxeDpBSkzNPS8xd9+9qNi8QmR5XCE0AXP/3k
YvrMwBV2qwwcfNmful7W3pUtW58wUCigpNNpC/AMiXywAPSh6z9Godc/fOqTNRu0FFV7wTNZI21J
BYIGIawnusCJAx2yJ4/Wk6DtKn9BtT6wV053TW2YX10CyH4NQ1sa0WLP1jmJZ3y5pT3Ph7qtSQvU
tdYNKBD2RZgQ8gU/dhjXn505tZ8dRMrWyhOWcW2bQYon+mE22KwGvTTJadUr0632dp0DnDPyfrSC
CvWAHwBZ8Ciw0PHhlJS28pB5qQVsGpKseUj7rPxQ4SH7MqDR+LKo6sHspvzUZ06v77y46n93g6H/
LOau+Rz7Yr0HhNQUSPdH+5cnlwUtOPWr5t7S6hYWi7Xl1psI37e4m9rVw468soXgU9OmQ54k45M+
T+4YlO6gf6LmYa7n3E49c1e6OVGRFeGvbQRmcMt8dUq5l6mSaWTMo41wfW6Ne5dv90HrHYVYQ/fE
5zFT3s+87S06rV6SPpr8XT1Uy4ABUIul5SD+buW3QacujgJfaB/LLq9u7BFzclgZC5iRotfN6jxZ
7sQ485JR5431CXpg24kfscoYBhT8RL+WwKPLIF+08XZWWfmjyCt5W1ru+KPoVZOfXKnnpw4/Q7DW
i8Pg1PXhscnzVA+6ng5CQDlWJUFhLvoV6uve3dnOZBDQaDZtunf0RXN2Gsmn+c5HgrYBBGJU00RT
pjU5jJmWRrJr4+/WsgoWwspCZ7Iq7H6hRjIdzu82PSxQTRxQLKv9aM8iGan4Om1Cz3UakshavL48
LF6y/KpNgVykG3RcE60G3qbRa6of1LfaT2WV101UdgMGO0GD8geND4Hhr876KWyBe67hUOEPBQ85
EA3QSsgAu8XJVHWVaR2TSufra3UUs11sH6GCY94PZLlXujKv+L0E16EUm/8UZFM86ROHTXwMtpxC
OAjyjEzVdaPVSCXeCVllvxtfB7fsaiL+4tRJc11jKCPkUcb+Nw301BeLdE/e20q9O6CohbSYkho2
tIyzHiRKf6ruRFk1VihSY3yCaLh+mbbyxASTYSDCsG6IOB6NMo1Soh0/aZ0k03BO7eFu1W2FQ2S1
ja/unMb3GVM2DNIhmz5QCFgffJUg5qnRiICz7VZTHZAmkBCH9tiaz51nZS2vvNdJatJr/64emvLn
OOjpHMl8lTu7zTEiJJmQD2uf2T+6uRzuNIleNWitWfshu6l0N7hDoVEY77Qc5UfbEgKYFX+m3tY+
q1wzSJO0huQBKRfBXgK1h0PYgLR5xK2nrUHTrI4VGbRlPkh4l22oL/NCrHQ2uGc4RmMfWZ2F4WMa
YyeyrbmTV7GYqiXScrLcE1N23oHilvWkG+OYUJou8g+a16U/OK9RQ49jy/tO/GDxOVPT+GgBnl2P
GkmmGDRcvu7NlDh+hq8Z/zMBVUzpeXfbu+SqBiBfSbzyTBH/adDBfx5dwl4eHXMtvzBz+961BriI
/Im2bX6OTlykRyji3RLMUoE05vP96JWwbfedxmJF/mE2P/Yajbkdp1W6Kp2aEnElOhUTBLmmOtYW
aZbQh+cJGKmjN0oFbQk2PcMCdE00Wnojulj7PujYCYNEluqXKhbCrvOWYvPJt3PcTKZVO2tg+an/
jUAE6GBoO/qrlEW7PNszgJnCz3UcWLVp3I4lbpZgtM1BPxqgvJk5zLi4GyZkYxGqIvRhhFNA1k+p
UOYIiZhLo9xQ0F5hF7MfKoTCUQZIGbaeylz/OxeITe4cF/k+9Ua92bm9mX6U3tobh3gwDn0Oeb80
k/ScSD44JXoam0WcQ+OavKwlUnQCLxI1DEF1TLxV3A6On6bhYFvJz9VS1RCtljRu9bjXdZDLfXMc
YhvJjkhr+dNaLVNSSjNx9aW1vzU2tX7xdnEiLAnetXfIMmqteIY/Mnk/SEusPpVO6/fXftKsu6LK
yizQuir9gnfXImLVsQCk9pWlPRjVSvV5TfA9HsbRpEXJ5JA4JzxwxrfMhKgVCIeFI1C6cu8XXW/F
btFi/j1Rdyne19glLxPXj4haTTR3ibL8LMwWe9QOxG7J5Djps/+lS7wE1UQ2DOcJnxITTNcvN0zN
GppvK1vj27LWyVsnecAnWsEYGC52bd1h5FEkZOK7k0GCFo5kjFZbnaAo1smLYt32KqxAYxfvO0tk
eUBiNmEryeCV03XMm/tl9678SjHTIrY0j91H31vzmSTXvMSa13VERpo2cttK+gMDfLaAfOi2NL/T
D6pQCrLnEyGyRY3oWnex9SAXHjNvPPlGGzl+btw6w+TfiXwcP7Rxmt46YOLu0lR31bke+HoNhZyX
7YC+fOjr3k+CZaaSGnozmsYwV4P6xubPawNyho08ijXZJ4GmZ8WMeWhRMCfseXhIVGl8LchaZdJa
VWFFxeS4tyUU59C3JklvO9UiwID+n3xwxPfJoMOprSol61iQcILsKdEBldVJvTcyqc1701Q6qXy9
BLdvCDQu9IiMvUunuvvgDNqSR/ZozMkHvo8UNsuYxE3Y8B2WQZEI76tEolKe4YrX5VVJjhRglGxS
+RV+zF485KVWErielnlxKmzNupmga+hh63aTHQqd8llgoDfob2wwHICmu6qodp1dEoBCol49Hgyh
Ju/gGnXWnhcvL9gnaHmf7EWs2fnBn3sL7dOkRuJoKYGXvcgfCQrwl11PV4EM1UFYduACIvioNXA6
IerbMwkeegF4sRv9pNgtdl6oaJr94jPCKJxlsd9on+zKTZ7shhzns+Eu6blZXH2N7KIl0bfwkYWP
DJX7nojkHgWqlx993ZT52ZsneVMbxORSqENYAJfRnOpIQuQbg3lxy2k3OINrwhbqfGKQsnU51oXn
VhFgR8a1soV7XSwa6dVuSfLPddkAfQvYV01sX1LhJ6EklOSDXrnS2zdqjn/N85i4+3UpkxJ0v23U
R2Oy0TTXDRHps5vH/DY2KzeQyrVbOzbW7eLIGiJYosZPVs/lEx+TvRAApMqHhlQEqiNtdd/qaRqf
WiPuv2qtX9+h0y7iXaURoN7IuUDFQDAN2+pWJ5A5EaOz66eEnvqsi+HasqZxDu1WU9V1v04i2a1a
rPe7dlxIgHKafIgsyaYg0JRtrPtyICl73ztVYUQN0jSbL2wq8tACwjXBhFb5RAR9vYQ9dTjHDoqp
rMkiken6CfF8d2ujYjeP6apwkkHjLaqHQqZFu/O0Mp5hrM1dF5DBji0YUYOlQLYq/v7/Sta+gOCE
vqex2VwFbBKBVoyz6EL6LoPxTqHzlYYfRQ1CszaLAUqXS2t5UZa+mkkcDwtltyiSx19TanHOUynS
KU+PeQ6efYqTpPmBXg/zsjYP57Jd4t+Os6R/X9cBcQBpidbjpgy9qFfBGtfqvuoTWptGemhFMfx2
izrGHWeB0H7nTP3aiXozhdEUwQl3KfawzZjdtUlYd5vQdK70hE30mnd/amHYgaFVxjtn+FeEbKQ1
bCoxpFObXPeiNAYAwShai0ISmPox0Ma5HoNVrP5IVsjyKyZx+cmxa6ZAveo+FsJr7zrlW7vJNkhV
j1c8dGnst11QCsj3BbyH9zCBrxVdHDTtFHQRp+B/f15jQKmpNc4AvEWRFYCmKi3XwCenHEOzRwB9
iwKD4G31zgh82Ttkqd5ofxuzkrLrRS0PX7K+TDH6rrzv/H3u++OV5vbW72LM/ciMu/pYzLJyqGcQ
bOpKKMtvj4NtTD2vrPABbJJVInOAml5WYg0Q0oVXc/1+zdW5KaR3JMVh+DoY9Xd2xvH9UlEsGIT4
a8sFMA/qpCYdM9rbtAifP+4lE2RRSBvLhZDTmSNQdTa1uNutlD7ToFblF9ri7wUrb+/w4m5ppBNJ
S1GHXt0lmVP0ul+u66bibE1mpyztvkFYhChCv/iJP3gXlf2yasjkAgOUxjSaCaouz+9SaNm0kCZG
JU80zb4Z83KXWKT0rQs7TtY1J9ZxeFusloYfU7MsxMSygsAz/eBrXb1f0eueGSGolazMp+1jWOyM
3x4CrzwUlkJmQaQo1P4vpX4yn702NZaEjUjrBLKgTI6+Js3Nvdbpv96+1ivacKTYoGuQFKIv1C6b
DFJoZbXULqqouWmuCWrpxTG3hE+mago0hZx7MkzctvLO07qI5GCm9IcDDKewof76p/BeKNSDR0OI
j//m+btBc2c7ySYxyfzEHq9rQSYV+7TVuF3neKmDJZ5XsLVeq0YUxRpGSdwW3i8hNP89EOQr7XuP
dCFaBkT/oWw2LiafzPREOypMDHPeG7sO+wuKdbYZ7Vp4D1XaUOau0vaQNJ3H5pwwinIyu303xfOx
z/P560xFcDe1Qxy9/ZBejo3td9F6QhSFx+VScN0bi2+qkbFBtHEZgVjTMMgp3FGJJ47l2r2nQXw5
HSF1pd+AhwTZK+3V5+9kFLPWMRTpntfS+6xoUwXZOA4Fe4jtYJAo9th5MSG7gWr5nil9+8efzw7c
IVMRHQ8mRRpuzy/OnNMMtb8S6N41ZTTO4OQlZ713xt0rj5RRx1eATQbm+Au1nePkq77JD1MOjk8F
0ur7ngylPWzz4eSVjnrPk/NyDmJd2SJuaYVR2rnsJhQUK4SwWdimrk/ubLgQUZ3XbmiNcnhnuLxy
KZdeG8bPzdWmXcbpknzd6+PmxUnLCTTUOGxJjpQJ1y5e3mlMvaIa4AoMFna5NKi5sedvK3Fxn80p
RIiysOLzFOdYL62qbOkp1sCL52Qh+ElIHGS+0I5yNf4Yc9ZECC21sB2pI08uHAyrR2jZTWLdUbeJ
985kYekkAUueoXe/B2V89fGQIYYKGPEpbdbnP3n2F/SgCV9TOzmSelg8elcd89AeysV6evvLfTml
0JXmZUMCp4LtvshCmrHMFUCGMM4yY1V3/VQMHsyUbvmVpyQQ41iby6+k2+VAqhYLFgxkkXT+3hlp
Me76te+q0KuQhEUmXQzjoU39xD++/Rv/0Ug8++JQTsD1AhrDPhQH18UmwBy1IS61NQ1X+oLqc5It
gEwkZg4/LClgL1EiZlUeHL1O5WFcDF99bLVyQDdcuHG0uLa2QLhzehQfzO/7ru0ajH+41CW7ygZF
Oc0gcQsNz+j3c9GNBGRYcWYEBvakNmDjVctzZZv9zVRlQwGxPVl2SLnS5SSmWKMXIYpF3Q40K4x3
vpR/FrqLW8cqtDW/eQJgrS4mmziuOLU2MRsvc1oPUnRiiUrNK75RgjCbaPUmeMqUEd0iKpRVtntW
1S3wCIfjDTafRYHKaIiYJJrTfRwmNze/lfQdHs0sVz/JvKSGmPvW2oTOyKsP2IBN3/KqMag0kMoI
jQJP9UCDMUsf336pL2ZRypjYaKFb4ZGAz3DR24eRXRZsOdNQaJz3iIhzw7ZX8h1h5MuOMeIBjkmm
ze6ZjeQl74kn5WU6iTsQPER+bmc7dg9DrYY0KiurP2SrJ9aPyNlqKt5ZXR0R3Q0T3Oq2ieaWJiel
OtsXHHpo8kQmTakhpOwRG7vZW/L1HYnTy2eCEQ7NLDQ2qEz2pYpHNj77PzRK4UiO7SGFaBeMNCXf
mRJfuwrB3Rb5H2xrEGw9n14okNg5nywVpdRNKJCjHwjnlRSpd8bu9lU+H7qIRDZwCxMZeYjOxTQm
+O/GUDlZSC5kGhHzowcxZZOdqsa6OeTJAjx2ax0BoLOGc29nhb1/e4y92CbgIOB54tVGFUXGwcUY
k1o9m93KL7CMRuwHS2sCF/fZ9eguyUw9b1x2AHf9g0HX8P7tS79Yvrk0AaMQdWmJbM355w8Z3nE/
kadKo1V2aygxpdxsEOYPTD36w0Lm0DsHtFde6nYkdTd3FQCES5pPzLde5yWVl7EttNNSWr8U5vt3
3qj78iqbm5sj0ebX3Hbmz+8q5lg8lmqGxONU9ueCmnWxT32L0n7P5iHd5UORFHQrt0DdTJtqgnCx
k6oWg62k0IQoozHnuyYbpp/C0ssxsBRtY3eymuk413X5GXEJKbUinZgNmoFi+2DI9QPCNuO2dN3R
3Rsyc4mnXRtzCGZ+6bel1X2xm4pitqKVb4o4UF0Ao+20oeKMZLvNdNeoVvQBUDKN5n8txCMpf3n8
2yvNbj5iqHGSfSUX09/RpY2rQCIcLqNCoBaIRotUiB1V6MqK/CJJrD3r/cI5jPXqsxFjuI76tjUe
OJvI5qmhFqSuFqNYEZ4v89jtUGIvRjgOS6kHdTsS5kGTe/iyos7SoxQU2xLladrMPNGpMQ5jsfps
LIgfvxMidkdAW0Cno4GP5SFBd2WCxSrjpxxA+fehdVp0BFouh68t3eiT7bZjFnAoXPvdP6P5r5Ao
/y3o5Bkc5U1wyv+XSBSmrf+HnniBRDlOiCr+z/+mivVvwMq/KSr8lX8zUQzjX5xACE/BDeBxLvsP
JorzL2yE/HeOKRyWvY1h/V9MFO9fFBdY/DCmevzBtmX9LyaK/S+XUgeVDpw2BhOk/jdMFIpR2wf5
H3PwZjOGMrshK7YrkaL+/INtqNdOte+TuemJb2yu9a58TON1PNJMtY+msWU0jZW29wZ6lkZ8O9up
dnQrmHG5m5p78Jl2WFCQjvKi+hjTh9uDkKXc5uZolqXUgrhuzD0rodxRjTVvWtMYjxiZvm/sxHs3
d9uzswJfG5uGzO3S+Ur+6q/ZPVRT/L0fjHLXtN50Bexhvacw0lGGj83Q6Ov0ysiE2LXZoNPq9Bb/
zH45uV+ShnL3aBuHNY9PY0tNEgX0vS38b7mqafy2K4rE5VroSxEIYxSH1AFzEE+62M9CmDeLs1H+
RNfTVK7XJoq9mPjJMq4OqTYUHxYnYas4+bn3lHCa3mmcKXcdR6FPy+zFR9POLT0yh4yCf49s2IgQ
EGtPpMFX+AQb8dR6qL/Cpe9qlpxk/lwM7JfLrUVK9cA2j97UE+jpuUkZLN2krafW9cXTxP+xPc52
lDQ1UnM3aaOt7epljQEToOy8ygR5n0C49DTUNb5xmntJpEhFqaKE7uOydRibL6AQD7XbiF3KhPeN
KEG6LTD/hiCjdDIAznaLRyuZLVh4zToNu8mjSaK0PPF3ghsFChxn4hqV8RDEc1kp8oiybBePvDor
c2ijuz27tnDS0SUFradXoZpc4/OMHxLPoapOdZ+poxbXP01l/m7K9WbMVmdXAon6QwWd6n8Kdj9E
0tHdyHW90tsHPTliBK+ATNh52HQb16MYa1pzEzBeN53UF6Wnw9XCBve7mLQr6B3B2i4j9NXBPKwd
Ih1PWY8qaerTMNs/u44EGiG+LvScDTf+0RTJXdGvh3rRjpVefeh9lxsoR94qRYL7iQC330PqWEHf
rP22B6lCJ0ktyIrawtlAj4Aztzunm6+M3CsPk17596wIkYdOYbH7nYqPPgvSddJC9/F00UW13f/A
0nVca1P7vvjCwpCU9glFYgNjSzZr9Yltk0+PkY51UE6G+qSMiX/O1AqxJ8msvEbW2O+0onsYuhLB
gmy9J9UN1cOi0HbXM+oEfZbiCFFzvvV73ANsCUwKhi6aVSdVV0WN8GlJDihZjRPN12SXG5m2K/Ny
+UhLG/q1PWbXU0vhou+0+OQMZXIy4tL7MovGvJFzg0Amn9o51Mb2I7kYX12YkgQ3sdqxNSXKepod
N4JlLcKOlJfcyr+0smpwqXb6wc9NL6osNGb4oD/OnBBvaVomREzRJyy2ZlfDOStYTDu7drv5pyrB
TQSq53fFuUrDSWlMFYM2e2FjIVnlUBeMGXFRfqkhK2t0jfSoxrmJ4bh9qGwhr+2BkzvG2fq6SH3n
K86iR8QqLgz3/DFL67NoTS1IKLSEpk+kiDnO6QdZwkRy9bY+sWWA7OcfmpS7LkYVxIXByR+EU5pF
5uI6V94ku5tqU7P7j01f+TuEJwOsNwQdFrFRa85JUeAYKWZD29te0tzFnXY9adI5UNlcTubquh8y
fFvBNk2fW+Z+xqCV7Oyicm+6cSiDzGGeTQQyhmInZRtSbD3CSr3x9ezQefUBbjIzhDOfvNq8iUe+
t0H+xNBiolfGz4wsJKimZI3xr8xR7abXdvuQEscd+EO/Wye/2MFxd8PFK5zruLcjWse/O4+iJrdz
nlVfhX4tiZtNyxaKKM1dDQFiRVTrg1+vNmDQglZx7K37xTGhci6Ji7KkkPekuOdHjXiMJ1vrd1m9
RFnBfjvt0bVN1SfSDNegp29b2Pa5nsvdWutfla7B2/Xcq7EUVqg1WR9gtvJPdOY1CnZO9pRum5yg
rrXx1NkV7WP8AXXu7QxJlolGrwvmsmcpdG3ux6Wu+ee9TOzom/AOinwJm2lIef71DdHKWVgUZXy0
7NUJTfULaJQ8aAQZHfjolmNmrp/neTJYHewkkqqbPtt+Fc1mM9tIZQbJIPbn+7xHY5BMCc7xsd3l
85jtxtXGUCmXM0m/tFzKCqVZWwWoOm8VffnRTMS9jjTgPu6AG7fE01XAsLw4vSr0hh+mFZE7ZPci
br9Kc8losKZq5xhd9sVOkMlZWcVNMvuELrIjwyXW0JgYPOZAkLcjBnQvqos4uO9oZJu3lIpNwF/m
eoOCZvk0J914LLHGeDIvDja5QAwPbYpSo53O1Mp3OplixXStvMEJ8rrL+yD1Wv0QK98I0m5ogpYl
GF7ucau2B3nVfpkHZQRibB8JUvHONacLZFmsm9g84pPss+HQTFXMHN5L0LX1Qz3UO6pb4zkx60PV
DOWRcB3tPMIJeBr1WxDMMprWGdnU/6XuzJYcN7Yr+kW4gXl4JQHOrLm6q/sFUT0IiRmJKZH4ei9a
dlgqyeq4fvOzVA0SBDJPnrP32tWKgMEtzKTFhH0Zii8rSdSxNtMg2BTt+OSMZHWmCHzifjTgppUi
5iG0DoE0o4epxHwIYI+IGTd0DxVLyLbN7GiHnhIaHF/B3+MSTsmc7pGpeEZW8NdoHZyw5rwwXeFE
Nfegcl+dIt87/phIF+p6zcx504r7KKt/AFiOYemzb4j0e8W9QA00fkHWxf9bLAo/I/Qvf83TN2nM
6ikL2fhoM3qkDmlrv0ZiIcitY5g5+/Ir2RIzqNK1T5OAQixPCpYb2jj5oV4zcs9Vhziv5WlasmnH
sv5ZyXGnR2uvc+O8dsVlKd+ymg2zeIvG6s73KgagQ+Iu7d4rCl424TzRBwN38Hlp9XNTeI9Z+S2q
EcpEFeEcIIl7I7bKa5SSveccy3Z6syc213mI57G9x2B1kPWMMwe8nJDok0Acsy464xMOE/MkG1rr
FrO+nNRAv8g+u7gXUTL5T3IW40Eohh5h7zy0tC9J2kuM2TGTEdZzknd7R0W71q9Obv6mpbebzKjf
Qyx+L5fq3hzsuOrsZ85Rb50pTp473Q2je9+38mHkgVlVjhysj9p4wF6UYNbrE6K2FG5572hQthJO
pQlAnxmPwSLJ7kD/HtYOhQ+Tw60Z3qjUdfM1LFFMizz8apTKToaBxyUc2R7mNgw3knft5mNCB8xO
1m7mckiT1Mm8YyGJ11Nlsyea9csqOzQ7YNe36ZI+yMDID67fWPFkpHCgF/cZa4ezLU09JYGTS2J0
+Ld82WXfc6P/KsRcJLZdsWP3pXf2prbZRxOk86DRW1/0KdGU4lpr46eIgmvvKR4ulNmO7H9oEV1J
L2beLOJoFLtypAQj3T1x8n7YOrePFcj+jYKNf8PcZp2M8xv/xFiEfquskd+xmOs3HrSaAXn3uSrV
3RT635vJfK45xtwxdvtJddadWpxTb3CvHmtz5FMhrlJCbHzj2a2tx5Bsm11mz+m9NagnKawnOqT7
nsVgaPXtJjq7yVuaveZCB9PM2ndGVsUzNt/lmBc/J8Skdh3uUj0217Wi6sHIsZ1cZFSmK+prOJdw
1rsuuidtDrzBWssn3qmHsK5+IBFOWhf/amvU5nFGYpiglUAvNNuOG/fMVi9OOqjNRHh5Is3s3A5D
uW5QGT+PRihMfGZavyLmC77h7w63olXlJcWHGd8a7miuwTD5MhxjMZPDSxt8ii06A7QRnApdcN9s
ojLHKOj796Ze8TWXeCxEJo74B7sL2Xv2HSelCe5K+WVK0yc6kvmXtBeXgJ2eXl6UiI4q3BeVPNfW
0O3YkXvUMnxGq6UZ2iKzfkfPbB9qxewHfrlxbEOUjBsL5symuFn8gkLJM0ToFwMysdyA6ajPdlTN
55zEFsw9N1Jz702nVnX98yLW4X5Oc39DE7Z+MTSSZT+QdBazmtvBiDU6slvKM47ubJfTX4JGaUQJ
Wk9imaMy+hp2ebYbM7vdDqzp+1URFT7XBcjyIZxRerZtTId6OpHtUNE3t9/B3UQ/NO/HjNCseGoq
aSaFJP53CUa4aqb4IsLSAcuUWUfG8M2pbickqFkw9Udqa+vVFRlKOJTFPKRR/91OZ7krB31uwEeB
fyit6LWf2IfnyPC3rjkGJ9gwIm7DWidhuOpNUM96O/GpPiEiAyempBfcL4IlyVZWcCiDwT0wWqk3
c2elxiG0rXSrRv1Z6cWKM0SYFXe1mu6LqEPoWS5fxFqTniJxYWBDk1pegQqk932Jqq2vAr3XrJTJ
2BnrFZdlFFtrJ/d6WJ2vNIXs3eSP6mTddILb0GUlBtgOpqPPkF+WaCFnX8Ujvabd1AzyNESRcYpm
TsUgPl4DqzQ/q9m2th64208r5fYnjMlMP1Y8razu9d4KaVsjlJu2rcCMYCI2XGGOSvOcymmIraZB
Uxekw7WCzxkvWLXuZWTj3wuK/rfZGdVWRqV97Z1xn1vN0xJ9rhph2JuxxubRtu+WqMnZCqTBTp7a
B/tGYFwb+T1qBnevdBZ1m1SnatNhZtsH5uJcCsJVtv5guQ+o9r+Qwue9trPVE72FinLkPfus7ZsS
2/ObS4ouc5+KrifQwvCupZAvRe/dPBmud2QAW/O01l/Gmucr7ZdYkxJ08qup2tgDpTy5eeHZvr2R
gHk+lVZXPk6OuaBIKK0YGdGDkw2/NUgfY+XUzaUNvOXK6Xx5kLMVJePUvM0eqXMzwqlLN5djTNDC
ynKUqXPAeOdSqLTApF96Kdy9tUCKqNe7CuE4+yy1/gBjYc8OsopoQQ1qu3fK6tO3cGrlYcYikeRz
6u2ili3HVEFwCDgYboNAWNAFgdRiajwZFt8lnclcmJmtH+FH+49OFumDDOZ632qq3bjB3vZmy0g/
wla1nyjUvG9O2I93iznlE0Wgo+4lazorkXB/GA3WCaeej5kDfkEyQXqs/e9CHoiwfgCD9j3DjVZL
YsmeRDtuQ//gjM03zZ5+qleMO1Hb1YcoGOQuollO2amAj0fSMx4ru/U2GZ3WT0jx8thgJvmdJxIU
Uog8o0YOezGmPHaNYn0qiKl448YX58UJyp9u6i5ggnpvH5ZR9QKUg4W1QJ8tzfXFhiUDKyNdPona
it4aNXJuUbb8ssx5c9SpU3ztXcSka5RaLDsz1ClIYnV70JMVl22Ae3uS1Y+WUEFGJww7B5Ylay23
/aQnMzEE8pFNGjoEC98woRvXz8bzKJzMTvzQMK39SKZduXUX13haKGo51+FBenPdzCip/6vpSwbc
otkIc2mfGr9pH0q+475qKRu3QNPKi3ZchR2lkdY9di/zmDs1ElIdylpwOBfW1V4657OfF/XdUtkL
1YNFw3hTVa4gGlml6nlaGrXGDpfE6iT9OzO3qk9GZ7nH2jLWp3oYOJlaQdUde4fQ83gRMMSEQhaw
UbINHty19H6mk2A6SEnMJha2xVYNpU+b3CuCc+B6+b61QakiWxBhzEHU/gYFk5SOJTV2JTz5A+tS
l3iS2GVtrQGHhZYjU4GaXAXteBKZQXqSGeihJDNetcaWI3z0LYvWh5o4jte25GxRN3I4231Ky4aj
1YZtLgpoknnS31pBiORdak7VFv62vZ2G74RwHOcpIuZiak1W+6beujQCToKIbkgQbXfNumI5QkE6
LQUHpsI4N8J56Xtr60pbb+DekfiHCCgb0kcovN3BvdlqZdMOWzK8OLmvC7iAvo91uO5799rVWNFz
opjs1H7kWxwB9r65foDRxE2KKRTx5Mtj2ONbwFjmz29SzdsisPZ1RJpfCk81DzejussoXZ90GAyx
B2HBK9Yb1gXUC9s6OYrF1ssrthiVN3aMfaNOemYm5vKprPxHqJaxXasdxqsX16yTXKYzA6KDqn6W
Axva7KqNn/tP3jq0L5wM51uiyw0o3bLX+Wo7hx7etMnJaY3Mcj37wvdP0VT627wodqGZfVeZ+OlY
Wl/cvDx42lNbpBjExdjYcXK3+kT3Ak8ejcVNkcIIjEK9927h9F4YnRsz5KwovHPoeN/D4VbTzbkg
7jWMqOBNVAIcPV32hEfMe86WQLOf2qb4DkCqPbEDJ0Gnl62Fo/AQkKiDoIR+h03HUrho053qvr4t
eB6ycow2hSak3XI3vk+dZ3rhu9OVcV7YwDeHpI5w8oS4B5e+qjatLbdLl8YT7FOdeU8es5mCFkqt
CIPJhx/2EtyvoXUlUQRxVvTaoAXdGijknmDS+Tse0HfoLs7m9jy2GMu4nL5rM83ZJMwIYtM8FQ1z
LefnAIrY1juSYPCaMeTnVVqSyiERxTefXa9NQlDc9uCdlyj7GoQHCUNilaiOguhlNW69sfBsKdwp
iAGg2G36oDuv4YwaX4Svaec9ScPKiEthLjoa947t7Kd2eTdFec0KvvFoLxwF/MTVy1efMBTqht1S
BWzu9V2RXohOXjZDnp5U1T9Rqd6hammg1/hF0qThF5l7Kl71bU3PngglxiGUR8AAUvuodSs22JHj
XGEGtN0V0b6xbwoGaSWCx03EEWbT9tI9sut/KkBJpXQe43kBvwCUd1njrLKPFud+zohxa3qkguCb
YnBFzegtOEExePE0Elk6BydaNWQM9QHLTw+T32jKw5iNJ59cKRqHQAHHjvAVg3klxkYdtgcVNBff
rA/aeaDzSNmvll3XspukONm0anCKcWvogY2nquR8iwZ3Mw6BvyVdbTn0ukOsadLBQu2xpfn3oMJq
N5Qj7xrKgnGOkEDQZ6NRdpwz+GiGesILuvelEWf+u1IhB70+ZTOPfgToO50C9XFV/uz6lIa9u45X
s7HNx37QcxyIjqVVzuV2KYjkwmHkxq1r54cuRXEGxqvbcA56r+yJ10bwdLfG1a9Z8KoFFxUJ7fhb
U3QXzEdPQsoY/fKXvv9khcj6ougeyNVW5tEukJh85qncoS68meAc9znNL1Eexu0MSVK5aQxHKlIW
tsbPnfUTncM7xbnaDJbsE2MIH8rGSY+Zt4AhlbzwclrPC1PSIDUf6lFeC4+WK4v8t8Zc7jmBHGul
Pg9LfzH158genhqJrI4OE/K2gZIAGsPnIi/2gmOK3/GjdAhDqrQ/5dPIhrsYr4Z9JTOCmQZyf3M6
w8HchDX6roKpqwlTtr7osjkaeXggXjI79/x/ajriqgGR9VBnetfOe6O/uPSpKILcU0jsWFq90nfY
lOmrVHezz4oSrM+WPdHpH3d5tJ/pi3YjPl9NBBFNlsUMtmkdXhmpbMR0LuRnlqINNQe+IMYamD6C
/imnIl1cFWsf3/PqPPjeKw7PrWV/8fS3cnhl3MJhj+Mg+8GAnbFdl3NPTFbQ7YbwbTANpuwW8omR
YQe7xNjcjQY9N/QzZcOaxnny8wKbbRu21Xk1p2DT5dHyMrjaiaesLRObac22ssOXmeH5rlnsJzeY
9FUOPecQG5vOOv50l+BUAwh27ememPV6F2FqPrkdswbql9gQoXXu0urFna07SSBVL/PbU93wk4mo
5tBIqJQI2vXi4pe7YY3jYgoOwuQYytga+0b4WKyun/jw4zq+A+c77Wdn25q+Yo9G2m70U3B1ajyf
xKYcwtHTF9pZbvXoVONPtiC6HwGVjCumC7pCPJblbSUfdXifFuOyx+yCJr6k8cHyy0TjDXfE3HGa
Hx6V+RoYzR1ZBJsKt+h2EI5/n68RkFpQhviinsFUnUefY42UbB23LOk1zd7G0dWXQHk7amvmddCp
Or2JPD+AFNVebPth7dlp7X2Zl/owqCXaoQ1RibUELzhMYpKWzmZh3nfdJ9XPdLjrl9IIcDSOsT2S
H9CY1kkV7k7VTNia9T+bprbOTrnK1MGrwnRHK7w4NGtGWIMY/DvXXPwjlt9rbno0c7tYmOKpo5FL
mwV9SdREjzV2b84y3sLfUooZdNxNByNNWtNTijCUtDdjs1ky5xhwTdNDLqprlp4L25sO1awzziGp
xBvW9o9WFLwVeZYfh4F8B6vP8cQiRjzlAXQd7sKW+X9wjWR9rPMW+9pOOqR2oaz71vJnG8+uzL25
VjL2bPXU9EGT9Oj1n5ZUmPsuEGc3LFFXh2aceUMyZw3nuq4p4rZ1j7NbHWeJlccV6bZzh0/0sl/G
EQ1qe7PyGBSFG0YK1XaJ5mUnQ+olXGkmtUY4jXcZdfSL9klTwxpEaRrUT0sRvdfK3Vv2jC88zPcw
8j7ryriju/BaeuUBX9PB6sLHlfi9eDQnmljRTMPfO60ifHSo9KaB8S365o0YnTyp5fhaS+JD0IRs
nXV06QfneN4hyFytYbQTz1VzgsH2N0FVvVmLsD+sbflN6JSi0WMLm0tKLTQ774CyglU+BgiS6EKo
F7xQV9DcryGHR4OO/D53KKQyGFU7jvc41qV3rBEdYnV1xbbv5HMKajhnRLFWp4GEzX00iO9VyHRP
3Cg2bI6Z+Qxn7disTOZb8uO2puYBJC6N4Aoe+LSNzay8GAGiao4HjBWIxBYnfy5OdN3SnWpnvZ8l
nmOYcdU2c519u65b4ff8Pxotnz+pY95KY7sS//6a1aG1WZR/B2WXggdP6fZ2aMGTjVW/gT8xM37F
gXqbwslHNt98IzpwWNB2/b1s1M9uomsx+cSlpaVj7cDYFdu+tMAmaa+/KyvnPi/USGIVj3E/hvVx
7Lv6lEmHJahbSBOb+mnjDE5w8K3xayrWbkcPw45Vn4rYGOrdYljPvI8PfU73htaWoOAiBlKuI+Pe
leZYapbLG0ADHHVKKw5vvTyryix++L0L9VaK/rQSVIgxc3Jp6ml7l4P6wvZnekm+TjkWNaGOcvGG
o+GHRPw1dUnAcX+r+AoL3kMxbW8uo9hZlgEHHgIIM6cfO8H4TPrM/AG58bNRU+aho99bMzIE21HV
1u8JLRjD7i1jivRgcwKJQ/pTT+HiNgmdpGJrywr5IGjuq7O6jDDa2YSkcWM1RcWznvoXHaRfqsk0
dm6/RheqRVAuI9PwHPsd4Vg3YaLpX1vOxHiE+7MB1+WIl654hfgaXoap8479RIsbcRhNZ20+2Lfx
8tpV4FHtZp9HY/tjxDh4WOzevNgyi75pNRif27JZ3nKzWSE3TZpWaMZAoJZfLaPxOf2sd50v7rWw
nwwoGfRp+QAhmNXnRTqKfihDDASom2aR2LGt6EfZObGI5iYJ7B4j91hTD+VlhGqBKqKmPMdNX7CM
uBUgjcBW/lOWu3ZcB92rD+gE63aI4AD7czIs4XrImki/jEufH0IQua/4W6+1ZeZfmasQe4otdGPh
Pa597iEpFfs5z7tjkKfeluw8vKqIW9IgJ/8D2yd9KbgstZOgO6yPYtRW3DsqP7ai2CH3Km+NsGub
Vv09qJX31BuqBDUEK9qw2sNWCSoJLBNDHHX9KTIvOjPfRxoKwrB2BjrS0Wlu7SreHpT6i72ZJsfB
4+49DyYUtLaq2gMWf+d3qei/pcj6f6e1utl8/net1XGo3psfH/Knbn/yu9bKsIiZomtsmqbN822j
bPrvACoa3f9CmGgSJk4qzU0DiRL0v9RWfvAvAh1c8PjENnEUuSkjh98TqHznX2QEAOTkb9BuweL6
d9RWNynV/0itPOC8QJiw5qAEIzfN9T54uHSvPTOd2jkJmBv2LaoLDTCH6f3Co6PXaluZ3a+Qon9W
md6uecvssHmzecVC0/og75p8T7DmdgMN3iF/Zxrd7CxlPTZhOD/MyvwV+enPxoTfLwf5lmEHSjeo
ux/kn6M5pm3pyCFpkNHvB5elCk9KBe2i838hNf3bSxFhc4NlOtDGP6Cc0qmCq2KVQ5JZBlIcoEP4
4Ek1J6uddurv8sY/Bb7973FS//W9IgczCkplAgM/3EYCuFtAee2QtE5f3gmku/ucXe2rZJbD3Ej5
cV/ZDGZtf+qvLiC0X1z/737Gm0zPJAWCWGnnw6PDtpz6BN/2YAjD+txNw7phLNRfZBFkJzzm4v9y
vZuHmOxFxIEfv2/Ewd62oRsla5oyW1ulvPqLM59NFYbnqDL+Lefg77cX9wapYDY2TvJG/yxClPUE
UoX4g6QLjCAGpiJjTv82M+rQO6gorA5/WDYefn/n/vhz/t3thAOGrwhUOW/+7b//Ec+su7zJlUad
FS4+oyvfejBVFV1rO5P3yna6X3y/j88qLmVSM7Et31Yg4P0ffr7Ko83olmi2Gk5UD+BFih3SRhwG
MH++/PNX+xAGBr33w7U+SNojNs6iYRacTE0zHEuf3KGsGoAql3mzMbJsotq2QXy0y2MIiuauU4t7
SbsUXcc/f5K/+9I8sBATb7xeKPl/vsmq0EgEiY9KdETmsA4MwPWRyM+04tW3f77Ubc3/09LKl7Zx
gUJOtuHA4wr587WEn62qm8AwlmpBUzUVAcg0a3kedVsh6lot9DJDG9DTw8sDmT0FueEjGf/nj4Es
98OniDy2n5tsF4qS/zGxtLPKiNFfVif1pzwx7lx7O70Z+0nH6/M/X+j2PvxxJwGzj/0Dvw8vCyZD
96bC/8PzK3sYNEMZiSTPaRsCfvfuGQSgwggC1Kt1lAVH0GlOMpv0kn/xs/7NtXnI7OhmQsHRaX9Y
Cufcd3KjpUPlVnN+xtdlHlDJLJdQIEWSmfVDCXc8ZmsT/GJN+svdtfACYUfxeKYIJP6IMEcP1xDy
K0j0qJr+wEXo1DBvPWlQ7qgYSPBAljjv5YwAxck4E//zPf/ri2XZVAjYBNnb2E0/ZjMxA43wBAwi
GVZv3dkZ0wt89e7W6QgTSuzKp53jaJqe/jiGh5RZOHPOjGm5aLNf7H1//Q1coOrIxzF83YikH36D
oWqAlY2ySxaijlFuFz9yt3W20hfN3iKojUF0E+2UZf6KT/33Fw5N2BK3NM3o9s7/4cHr8iljUNAh
eC0sGk5RGyUl4979SobAXVZM7uui5ydkFPkvvvFfFhMLXzlGXpyauN/Z8f98YVMTYck8BCJTEQ6x
sRD4Z4bk9KH7NH9Bz/ib7xgSCRSRqkDD5C/BIqgqinGGN5c0cskuSiCfHHx7PnZ1hD5ysC1IX0P4
3ERe/osn/K9Xpg4NqRLBv+O98m5vwB/urqNUsAymqhOnBuKSlkb7JTPLT512nUPqBh2ike4HasLo
8Z8f7Y/boWtR9Vr8mkTnBlj3PzxODFKNqmVrYLTHvLJQYKjN1XPOgL7QX0fG8Z8v98Fyx+px23Rt
xnlsDK7PjP7P3xO7oR3JYjBiTtbrOycz2AW2GOHOgC06hEvaX1IjQP3QzYW4ZGuUXwO0+d9GxsiJ
zInwwHnoHjvVDS+G288HsEDqF78FZeRffg4bpOUtcJsyiMLvI1IjCFM5ZiTex7c2Zr01vblfv1rQ
TqrfXI6v8g7GWLNcahAU5jkb88JBq1es/h6PhFPtu1XZxX4B4Vg9DznqcQ8AF07H2JxSO/8KrMMk
mMfhbj2nYqojBptDRztOtp5zKpdGDPzosvG+zrZumwP9nrUkXF33xkgjyMzMpA6qdD2Fwqmrw+RY
Jjk7djeMO6OoqvrOUU74PkBw8z+n4yCyK9C7vovT1tFIXjMSgsBcjeM3YQBzfMD/BFmw4VHL0StK
LFXOMtE2XBx+h9ouSzdZnOrGUAIh/SAdwRS1binSdk1kafNlChWwka4FeuQ1iPKzBZVBSLfW205z
lL1yUDHpeNXjbTrRqRB1dGQ0D6tw6PAbQkZm3FW1z+F+7YyL5CXEmzDWw3vkzk63E15PDCRcOMIV
M5wntF9nDs9rgG6N3hODF4mPe9OvXkqwFbOXU9YbC/qdpQ/ulhACRKw4kzAaBEHU7cso7XqWEQEG
TriO0TJFahhxkSoq62TJ7RsrSxOUNuT28H6D6YBrC4yRbiWmFCJUiIDcGmOPXq0YiuUdAfJ8N7WB
D1DTGNP5fp6XGyJx6gSm7JwJ/VZbHW5i6ncDCFPuXaxV0hDg34NIFBbBHf3k9jfgCWNDuBQBs0ft
G+O05XvntMlpomaHNMwB2Kf92lwCyxSgrYTZSebuppGY8HONfe95Y7azVoPGa2Pntbv1Rg2gECm6
fxcQr+rSkBplHnewM8FghnM/Q4uyCYuVQoT2TvlLUJ5yt0BBxIMx7Nh0nTQpViFhaNT1omJLCyYU
5kCXDbv3RJKJLLIRjwBZmVg/pJsDyLLa6RhZrZ/vbN2lP5EsKRhqJgGjRHn2KgFLmEXbMljnFwdX
b7rJAQSLuFbQ4dHYG2kdp/7cIkBkbpa4/Wg1yA3AA+5cxkwvTpPl/Az9iO9ZD+m4c9Z8bJ/sqTCq
2Bpt8vNMmK2J7ZVLfUaIl9f72i7G8H5sGbUyUmqHO0S/TnaWkA6eEa0bgBRaOCLIWc00fO7Gpr90
K72sJGJKwhXoK+J7L+aJwQ6ED8aNInf6fa8t9OLNVLT7yXPTB7fqh/rAvl2gTutgg29NOUiExXUH
da5h24FAtBQjCzztyVdriNJP7Ce4WVZhwoJ2ohTR8pLSwAJIC/KvrqAlM1CzJ0YomW6/+dnAHkF1
aLibQEU63zVmIecHhCmF+WgLWP8JzYbq0bWRTO2d1ux2RNUgMqjyvh25HeYUPejOl9EDBxA6zN2Q
O90VAdLyjLLQKk9RbU6XvLdEn9iM5L4vTEzUdlymOY29sE2PTb6gbl2omIptlFuY6CHb2ehsKhMS
ZOlBQgBeCbo4bqJ60kmNmwzRJWIJMnFmP/tRjLa5Jtka2lejctGrMN4Rh5kMqQiJfGjej7Re0wIB
PKhbSWJh6omY1YRDjMA7Mm7NCt/1FnO71X/OjBzY4NgNaOTglzFfCWUwivvpFiyXQB7vxKmsVTce
21Y1CNjbIAp2RGujAsls4kN3nu6wjVR15N1NEQvaazmX7kwJgD58X4wgiJ5cT3pz7FbmCExSe+HP
2pxTeq4+R9Uk92/oSJ/Mn81SDHO9HZ1ufR7hTzHOaKxltyLdAAWjAqwEKOBxsMCGswhmBhSSbpiu
dOaRJnNx3+iObEbcUJlzP5nu9Ckw+8A8ZOakoDxn4iUNtf9WNzVQ1LkZBsLBeWwOpcU4GT0K1tiN
WMou2gyUY3msAseViR8sCqT2woyJqDTMb/DR825ls1EKQ5POm9cySz2d5GlTPPh90YC1lkLT0a1p
ZSadDOvnpQ01C6j2reegabLvQzQj0qMso3/lM1//WWqquCPwq1YfS97zbEeaoi73K8S44ehGZchg
QgQq9kG8sgeFefazzkoJHTc082yP9ix4jeAJMG9TVonPL9Qp57UagA4yq3WaIIrq/TKMzclHUbzS
6knHZ7CUBaxpYajzOrigUUFAVugawc2se53aiHmaNjDe+mFdf2tqZ0EDW0CBO0xrGm6HYbKZbTQC
NQdBafTdaeTU+Y5HimUpAwN/XaNeDcjcUuOnJbzxEduL7o4Q+hBDOQFa0MLqTExWRYGMWximfUJx
5yJ6Rx1exQ4QQblLi5QXQw0OOD6qI3aiGwTspusBth+H6iZpFL7TEGpdzwaA1JxKg/dD29+UIPfH
FEP0zRMgf3diaSD6YMCTO931UByXtkZSUEb5+g0gntFtCUkuYV74CgMjE0z/XtqSg2DU+rOXBGbJ
1DrzdTdux1RhCarFcBJt+yNzqSUSJ2iDO3KkB7rrdfk+ZZU4DZ5ozHhVLcH2lCTNN2+uSFg00EVe
2QWHGWuTDr61rhyI5pDM5YAg2MyIySwCHK3LmuSzhawr85KPkulhofvh6lr5+pIFi/xSaSZ4G5TI
Yf+sA9DD+w67qtwGmZX9MKYs9PfGFFrite7X8p4hQ6VgYtorA1NgjdSDRlV+19gIj72fTX6S+il2
O9Df0YvmsXYxnJiehxzk1gRZy7KPe38uv6dpgYujsyYBiDRE7XVq5+VWZzqUPoELjXejqNvOOpim
6li7C7J2tUblyRyt5YvqtH3o4EfcQFuo2bYVP3gdd7ppjGRGrfGaLcG8s10Wl0QxS/uZjqbCfYJJ
RsU0uaKHhaO7OKzBbNEMgtqBcsdgAg8LOtBVTMUUntrGGM3t2pvZI7Jjfq0hZLCBh33tratv+cOw
q6YOA9TaO1GGbyBkUuVWVpPtLd8QQby4jtOdDWtochbZGZmThwptWy8Lq1fl9417II6TaVTEC21u
7HXWYmdPWadPMquiT6rtyBoMv1FCus6VZKa8ZauiXeSMCAHzFc+dt3SfZ2vJPzVuvmabrG8x+Y9d
MBSk6rjLq4F6L3HnPHxpYAMyDpIpII9SBupH709FnQhf2C+NMWcvCHmG9mDAZf28khvY/UCVjmXQ
HVdnB7x1qa8NQH7EGszGYd+jlSwpaTM5XgYG8heUJl53P3u9PBUplo5dFzQdqxgOP3VcMTsFAH91
fViNmgSctqRfA3vcufkLvdlvCGBpW9QroF/gWStJADlzvarfiXQ06rt+NmexCxnqQGzwh3k6dEpi
4MX8Az6ZcEPlYNt13fpYdeFag5RVhCzSCFO4gQCLbBbR9OGZknfMD0VPti0xWx6879UOx/dIEzcM
2/dmLMiRtJ0hLJjDvsz6msomTAkxnEYHdvfQaXxAi3AOhnJatnVknBNEX2v4ZjiT9b0bM9BJOkON
uOZe78RqYpBMUKZbk7/BCOQF+nSuNz7pB//B3Xks2Y1sWfZX2nrceAYtBjW5WoRkKAYnMAYF4JDu
cIf8+l5glnUX+cwyrXrYkxzQMuLGhXD3c87ea1sAchhLbRb0pMiL/KyakOH39SEK0NNYCMGZDHcx
D2yUqBHnjE+2FqKgPOEX2ote49855W5dU8bDfprTuKetKYvHQhnWRFc5UEs1G+MJL7Yc8FwnfGYz
u/F3I/xo5vGcp29W7iOv4a6x8kX+aMQul3MxMUHEwLNzQPEL1GEtlE81WKturIpGsxtr10433Yqs
8RpRfB1KejFHTaQJ0qw+aW5FlSag02UkPFLRveqtoK/R7EzZ8YaKGO46naLRPRO2Yjh2+hx1OU46
PgYaENo+bqI6IkAkViAV0UuNzdYtSuj/TTKphoNw0xXneHGio82sNkGAVQbmHiFpDN8U0gK6AV9b
nEJG4n1z+CbZjvGCnPfzbCEIUXhA3gb2rmmXd3g3en9ChGk5Eor2hFQZAmvJOfMyVZB29i5HPTT0
nF43A7E3D3ndR8/ZZOtLxBQUge6YUt2F9jQeWj+w7D04I86Q7mpA53BmGX+HZKLZA3+uTo2l3WHT
Awl8LelJRDQOJXnXhcRBemwdFMlbl8vKgxmtokAENjLcSxw934uR7t/FtxptXwuhtPc9js188gcc
HvuiEs1HjN7BP/TpVH8reEp5U4h7YK9oIk/uypERHLxidrodoJOm3GifnN7VPrYco8Sgw0DamiE7
zDPs48Q0F4fG7ZmQy9G0RFmSQn8aotr6xjXFxhBEDdbETlLwbppqSC5zO82fqGJ7NvAFGT7pnLxl
juVOxb21AObt3DppNo7KlqsKYryBvfKsEZp+BKKgKqb2UzmA9cJVHST5Jui5HxugTmPH7Ntf7tsO
Hjyrrz2+DAXnBH4cSQ5/EtN9QvDSVyusgo7ED7qYm9ZxUR37GBW3DfR5idIAJtWuyRaOvvmU1jc9
HQMsusy4XsraFjwmmc/yR3+131DHCHfjVhXV2cRr252SykNJt4yGI10uG8g4uMU5sThYCyaO52F8
0IYtp6Ok63dR5RIP0gWQmYIaawpKT2G/VHGNCFJlbbzvZz0w3E81vIZZWfqiRZAk55ikATIPaxti
LrLf6WBk3h16yF5okybjBnvHA9i8CYhFQyNBYQSRG/KRQupVLuBSQk3CV8Ycn3l/43yE/ZSPBzDi
0VOsh+ZG+IYUDLvO43Sb58XECa+dkwlQQ2zcnRcJdj2PXkh2z1wofPb7ZR4RmwGP8HUf+Sxsrkk2
HArqCHEajYurVVdzi6wN1tZGVFY+7tvZoOCSg5F3mOT6+QyCZcwOa6dH7YVGaoSbzo2Rs6k8Ygjf
5suwxQjT+se6CHOU9xkoSa5omj7FYKTXArUNxJbNyteHgMiL7r4PLS1+VIJERrhY2Er0rudbMW9x
CcnY9/WseNBKGvXndU43bzo8ThCKSQVYAU6+rfYVcIrlF42xpu+FjZ8I6n55VkMK46mN+/k1trEh
HgInHc9p22CxsyYOdNuJ2M4viyut0wTMud6EWcGeZAvZ//BLvdxkVr+wjKDpH2/EQkomGjoXiWxV
ttrZCY4d0w3hiTXK5CbqUWI5mgF0G7MMw5JpU+ssYxc0s0cuyWNqTyCvWnYPfd9Y7OCbwENejqYx
ypHQsZGR9VW4UXYCAMtoUpVWog4VZ+NhF7ZJJHaL1UE5T8E3czTzM+8w9HOgdpY31T/9yopuZeIu
7gHDBbfE7nzQBP6gwl1IiYWKPaMvTH4NTcINj4F+j+iBxfsYOw+qbD2Sa+IlZgRVgWr2S7xEnNAm
P7fCl2mp+4DS23UuU79k8bZgVvwYzSD8Mb753bwNevAMO4KsDcaxGFPqTRJO7re27qBgsBQXHQK5
FnrH5KyeTX6mw60biMLZTi2bOT4UAFkHdisM2IMhZHarjcxebE5g1tZvhg5tvNHAAAmwMwzDljHO
j+CUc6gbdQzKIlPW2K1gUAsZ5pzm0b5EB6wpLTo3w1JaxqTdcPQ8l2R157uiGPtbegkRcq4pHQUS
4gBGEKCCDt197NYuXgmBKp6Jm/g6ubq/yznU8qK2XriS5AfCDOluiIJCuoNN7ODCfHVqQa2eOtN0
g7kJqwAO2+hm8S1TbotQpj8FK+9HbcL4pbPAcW2JSiD3U/gDA48llt0THxnMF/Rq7Stxgt208cI8
/Z7PcDNOMpkt95RTSbKj6ABESCNVdM8JcZlP4SDq6YE4GdRZzAgJ8y58mB3kKjQda88Sk+NSFUbf
FTrLsdujdPyIHLHiIziZ/bDmKvqwjcKZTKggXYspRq+vmxBoSFXRdbm2NG5yhItBcFNkzHpPJnQX
cYYEYr92bDlv/oBJYDMTcPKCa9j+riJncu+kamiRDbkw3s72+cHzUo3ZsZUqCw/4VgpUgZnL+Jhe
mdmg3frGuO4o2W7c7ZB5kDAwyopjrz1q2LbjYE/MtLM8hEhIz3Mxl989nLEJO4PlfLB89OoTZ+g8
JBJijsgXiThA7OgzlDzvlGP5Hh8zpxFaQxBkqZHV90xb6bSlakbuTofM3gfao2Ojo4Ub7S+h9UVT
GlIwJxgfj9GMEu4q0HfaGwIQkOgnI4co1HySzGjtQY8foRySE2/j/5e9IGjI9qqJdqLXzQfIJ/Qa
6D3i1Ja1G1G6lssAgoBMvM+1V1okHnnsxofBGeyPPvHZIWhhMowKUIQ8FZAw4isOPRR6rm+w8zlF
NfLEJhSS1xD05CFTPR7piBgCCvssMujgCevhnaWLdnHRBZcHnoX41LbkisAV8sr7ylsmzjGtIci4
yLSbHl1CqrxDXiS9RVUWUkUNtIu/sNThk+N5yO7KMsl+RFaWI/K0dYH0y2oKbpkinuiIbD2xN3XG
67DtfcIVtiScWC1zdDgWdLeGpN8z2QaqwG3ctj2Kv5OjPOophGRptVeDSaBNdD0Bo1mokAPWVdTh
wR7ad5Ir/OUQpgPi2tWAikhmCWFiZzF2fCItpjOgm46egwrr+lRq+nh8gmYdgtciXzMM8M45GVj0
n2jYdMm+XnxSKnCHef5hWPoA5Ehm8jVYpCVFrXTyWSCP11TurBQOaQZ+ywy8cPFZbMO0VxQuOGY9
xgDDUB156My9Tf9745DSQGkonNXhtyzAfVKJ+39eck3nNl5WT4eV4RCmwVvf5bLPaUXlwfJKL4fh
VWyDp8iXlL6GjRX5s/YVnQY3zN/6pB+CbVCEJF0b6hAyAHF4NJu5Wm0THV1jSJvDPNCRhJfzvWDB
oqkU+fMRsw5awiiI1XEsO/XC1XEk9pAqv0pGRckmGhZzjVqOQBuQ48GRBYFKZhiXiUyluorbHdpE
bOBUfGSFVRIJKQHYYZcyZHEjclh6zgbbeVG9c5gcSee94fhMRRMX8YT0cWGa7yy1E22ZOw79jSnF
fG8JWNsH0mQDfWChH9obYCV1fIyXMElO02DXnGoyE+OqDURnDq4j1Tv93JIKaCG5b5cNjTrNEY8L
DEQSpo+WcqtnA+WmPgVBhhwfGY6DGrKP30u6uf42tWz9GHpd0F5J4MhuufYGQhxSjvsUdh5pGWwK
SLDLnLAr3JUN/Wed+jdiTjN3EwZAs7D2QBzZ0+XKl42BrLqmBLn4TZVbp2se/OozF1lWfgJukVOF
wAP9msOXIWCrSSOCakdveJ0EYMzdsuBBnhamQTtp4u4zSWWU2zN9hxTeEAFUuzgKGr3LdUCF5YSl
oMnb6vJLN3cO5dCgm+bWFHAANm2yuN/cQearEa2Jv4Wlcp99RP84v+j19psUiLTkNXfLQzbn3o9I
d+CgZjxMbyGexyNmJ1qJSWqhuJURyRJskGEKUinHBAmIiVMriqLxM9qC4WMaR/okqUBJbelRVcca
GjbTEdyZPiZbfj/8lIr6v0+qKiRcrs3hulpMuI6QBcSlDCMk0Um2qPhU6zn4lFAZFayjfagfcipl
h3YQwVFa6ulpriCg7xF/t+I4+4hYbjn9UbFAKRrSqw9LJv0kmE/oHc5qe/ypLPwoHbcy0tEL45Yk
2FUz88djCyPCuzKwK3IyfeAo3PXTNMz3cVHI5FPrdmV048PXMV+CMvFwm5C4CFtNFPrBCcoa2anv
AAX8B0nIv82PvQRCcBQC4Y99ELTu7/Ncv5ZzSNE4kTMgxvNkMGvYyN33LHLeAfvMP4Hm1/nwb/IX
5Be+a6P0cfhkZJ2/fx5Aly4vUnxsoSRcyWKcsPMR2p9CvypoHeXDFp2IOf6aWv+39LT/nxIOV370
36huzdfqT80tP/CX5taJkdxGiY8w0eMJWBWy/2P8oc1//M/wX0h1QuYooKM5mCC0+z+KWz/6l50E
LpotciICIqIROui/FLde8C/UUwx5wjUmHHuw//+uuI2gensg52lg8PehVPqTRtpS9i6GSGx4Lma8
FpH9NcQOR8fL9U4LrxuuGCe//S8X5+HftYWozX57PBEK267P1wXf6PHVfe8PeQNcwCbUqQMB0DZg
a2zSsGbf5oRCCk8j967fht+x5Ew/6aQ63wMLQDx9pVh/xeYkzN6KZ/XdbQv4/UtqB9eS13feIdCr
HtcX6oXecH2TTJ5P2JE/FK90noqvtXAx0LVpHANma5cZWtwwhxJkMZ07QIMD9zhmYlzgM7sEjJcB
mDM6/EpqpIZ8VDDDvVEly2ulwvZjNKmljovjTmevN02MXDCi9OS9y8TnltOkMVRCCr8UxBdWoWNE
Z6XY9paGUEauEOxHe6CZeWYXnvsfiWtIO9XQweRlXLPXdhTgg3VqXAbrzN8LnAM4FOgrU53jWk4w
h8CumOoa84eHEhVlf7HED/4w8xuyCvXmnW1g5ZbMBzhD0hCxyZcMKb72OjYygR5Z1wBSXQ1zzm/y
1r30Bht6xil33jmxL9/tBfoT5fAw3KqhAzYjFp8BdAPL4F4PBSnAuLL547IOOIyVLQwsG3wgWiT2
vQ5qwxfpx2qXVzN/JDjI6UhX3ecYSArpk9MM8Aw9UsvDErDN1p1jG0Y28kX7RgfYKikGfY7enez9
UyubOdnCtkjfYNE1zCVpe5wmtsTPWorxdW1SMSGyQpzS0PeCa9PhT93OeRGLPZMgTSxdYcG44m07
9Zz18Xm3ac+QsvCNv42nceiuMG4Q1soxuBZk3LsbmtF8O5uRVnkT16R2wOgTjX6X+bjeqiROzVky
Y6ed8+v/L0lEozIXQRQzwenAcEVpWH6eOHLsojgk+gluVxKC79PWu6U72jZRRFPaovm1fPH0WF4b
x8KKOUgLebjBJn0MQMAcxjkZzaHi1ILChglfels0kAYPXW202iOPqOtbMXI8BJcbwtYMWltTV3sB
D7PRCMX2CxN4om8bk8ljWMfr+WTGHUBLSsKv6XhHGLj/urlFB3Jgy6GvTa7tPP1jkgDw6t9ffRvt
VIScGW0/FGSHWcvvO5Pr12VHK8HGT204GKFzKZpzTQgRFz+lJtnhMS3CmzadpbwrirjFkz6Sb0fv
2W/UtWisoLsAUWHi4A3AivapphZdG+1iOWN0ZhLLqvrdyQDSQFyFdrMlzjJpDwWQGfsdVr3tUW13
AJpsLWpqL6+QOG7UMAG+K1PvKjHLiE0hXfmGFnj+bkGJVxTlKPay0k4I04r08Hkoi3w4jExzXHJ/
87F7KGZbPoUFnbDdMMolvMCaxXuFFyb1ztWS+J8DWk7ZkeC8dZkpp7HHREW729vrZHXwNoXgNqkS
j9qWnd0inIfZMEXUxH7OS0lEZ3TNhwEI/85EVVdu3K7zx7NJ66n+pBOREiCWDbzbTt8/Frnj3BPT
HBPOirHjva7te0tNOdpAUg5vwcI2h5wZX7gJ6Uyu43Ltk9im/fYhBVZRg3RtJ+tJE5Hn7c3o9RVR
epD6STMoJvxbuVO+j04Tvk3kou5ZqDh6B7KW77GMu3u7iccPKjM6IAFtnXQHtpwv2o4CSyuhgG79
Ybe6Hve+CvjSlUebkxkUDc4tYyTXOUHy5N8Jl0x2lJCSgzWxf9GGdRvHZ8oKMqRlFBwIFfRw2UMj
2WfSN3AaR4jUQIES1T8QdjsMT7qO+cw0rNU7hntGV2qeydHUzCKwXEek/yKMuSvXwv4St7V4jnzy
oQ8Uy2OzRzpTfLOxesebSSj0jIg5XXJnPerzrVoW32aYXjdld6SpUa3xCvHigTWiYBy/xx4Fm3eB
HVwwifezxZawYvu6PRj6tDUpIeuxs7ZbFltikfRDabFdMWKCn3cwomI8vBki0bb3fPSsikOXAtnf
Ex+ddmjkHa9EZtabEuZgPQEug4qSF0djPJ4vh/QR/YizzMrkpkUe14+70XW98cGmiVC81BIZzE3A
Y89TGJbr/01UqqZHu/nPf2RsI4bTlDDQwZWb8JvTZWLJ2nVlHGpmuTKLF5pjYwotaSeSJuvPQZlG
4RcILNm8mzPa3EwXw9x66+hth8clH3iaPbHId7JSQw9d1MgaO48937phCSzgrWFYJYeanadn39Xv
c4ANEKUTeSK8KW2AD5BpDt34LGmg4/n8vNV3hGy20eSUL0MFP3dny4naxu/bqnhF5dKVD2Poy/rZ
UKJh9KkF68ZfSyMxYELsirDQz8JXFj2vmQ70Ts1oir9R8RWgV6Ze20CBVfPDaEv8rCA9fMLrLYP3
vIkXKK+tY+g/O5eydLoDO2H86hV+ibw40P5zpkR0RyKBfavm6pRnDOgI0ZxYKLe56tCmD7OPPCI6
Eoh7RqHik1GeFpJKsD8sWfDizeVwCjLulcEk5ylUhYb86gcSTasHFWCk7+tY2IwqxXT1Sid9HRY2
hX3pWiJ6xL74zBTkJ1B2jgEteaRHuzLOGWwkApZGQMBCxEeHIjXVViX++NQQabirhNt+p9alUTPZ
4WPV0m2ZRHeIsuCNrR9vdwPhF+TYq4zbHzU3+jZSRu1y36G8GPVxJib6HDX9R2Pqe2xogEcNKdp2
aj1ZnMboozHYTNY7kzBfhiunLsTO75Q1vYzCHKWx84MmNQxYzBjdDgjYeB7wFtP8sWbhMIkHah32
7R06G1ZWqN1QB/tM3CVF/koyw174uHmrzDV4ydCMlWQzfHYyB3tnyQx+vsauh2XYyQi/oi4m6/5i
wlXzUNJ5XFvzXXrDyJnGjs9mQG4IgO2V2EeDg3FQxRPimatnKhawvgAnhWSna3ldM7++uJIllNPY
gWUqeGM++OxVNF16O1M/I92fggjVEHLXmzQdvsiFLFdUW5ASFHljmMZaJiKoPxOQO5usB20iws2S
xDuv7XfMTb7jnTtbDhNK4UIl0fX8npadAeGSc1vykaEaI6+DdKwbt8iePZLdOOVDtSS4c7NM3Urn
jWvl72ZR5CUQNPSX9uDFj8qGMrZhzHvrZ+ElK5vkrk+DR1sO4zbHi06GWv82DNGjXeTWptfixiTB
aYgJuEHIdOeKlKV6Spjp+8URbUTBaMSdz04wf2bphB8ZlIfOIBl/DDSbklU24mzJ5KMYNPlBpIsX
tGSHkMhom7UQI86CnCuesAewzuyDsXp0usUqdpmxST02mozNKZ7JzjMLy5BFP4MR6AQgVyBxRXGk
BrWX+J2Pg9PgkWqw+6JbBPfdT1nMRUY2Cuk/zD7jLMx4C+iNb0CJ0VLO3b68dOkknxsTOV/BAWRf
EkvKENlDBwfYmeUNq8R8zwiu2aHbiz9HQHjQNJXN1zzVnXOocxBFSO8I+CE4gZZ0l0HFw5SfhWVa
44D2JCliCn6Flr3FoKEYc2ABjBP2Gv4nuHUlbvGLVKyD2ZLt7GnQ71NunFPH2OGLhHK7J1pFPNLE
8NgSOKUfwmkO73sn+WoHqtrHZCLD6hFtVR5hebbhBw0P49zgZQY9HvdZRheXgwFO4niQdOXJNoYa
Fm6zxcrvlZNNPxMl3F0CkZEu62yJtyBGEFdSvIRb1YEF3/W09YDgpmpVoKZeOFC2EP67ce2KgSS3
MX6zi8rc1SIjXL0BchSjxCztR1qj6GQtG03ZL9UYUWOkB9VLHnK8kl107IfGAyvR5fdo8fQxdUdo
k/ZQnhZ7tC8xsVFb6CLevtPG7KoM0MQ2nMCtM8RGbQJGUbHM0u5CXhU8RjLQtFD7xUNXZ5XqFu+Q
2Fb5ECkELhAkg65UTwoB2AnPGYmucdo6Z1tM7k46mrTXGe7GN+Sk89HThfNZScerWP2gA28bH4wY
g/U+P2WYsz/T3Rr24CsNBKbBSvSmVsJ+RZlwVAR4M9BShn5qV5/t2p7gWjAghaqD6TrIRv8W6FN0
ydy6fYqn6I3hjb3TesCbRRjqCRVJcydI1NyaJjxqlsAj4xXQt51nOc+dJlGH7RSdctqgh1bTeExo
Dz2C0RLAVfv2ZJRbnIXXVge4wAErH9wMydZ3hUzYHZveSzjYVAPogTX2TYDRY0i/PPYdsmyA1uHV
BMHPyZ6qM9xz1ltF1ABd8J7gtqKOyINK2sy5JTTOvoS6X+5yF0wY6TgF5PQsretvKta6JuFkaM4x
Pve7Bb4Iw6r0GKE3QUq/9JpX2zNl9MlYHaepLCzSI/A2aPFtYX3Qbsw/2x1evTxIZHWO6H6lpwgQ
4W6S0B8SxtwIwcL2qqMaAxuzih9snxpquDHjMRoB9M0I5S9xSLynN46w72F7PbL0EAfPfhPAREGz
tonzrj8tDj3/wSJge5X/djuURQh3tZgu5C5Zh8JdzIvxPMY61H7zqdB2caWfbA61O3rvCUVN+8Nv
09BG+hMm/XUIF3Nf6mR8lbbj+wdZhww3Kt9C9APBwDzFg4pvvS6CzNZXwyf6RqCzFitCPZ0OtGLi
KWvpNfcs0zNQIWbVtp6eR9tZg6cBr/0Ma5tHGum9+yXDRrqlykR/YM8wzpXfyfHQWxVjc2zNyAeb
LEYOyywQrQMkB0U75EOOriwOSZkzfuhCd7oPRyvGa5HFojuFxD6PiHezNrri8HqszIKjGGpki8Z7
6KJLThLRM9kH4COqmoDz0psuTQ29Rbdxsa+i4ptkFKd2i3GGm6BdZU58lHq0JrRuRYCyM+m8au8K
Zr6E22fUqUAID4uv03LrDSzqrbUyhV3BcBCUHBSq/Ro3Q9A4tz/bjDKEZ1nQjIPUkpdMc1Qtjm4f
uasAzjkRCPlVD+38CUVyVR7ob+tgx7HLENAnq9sxbawzSqHsps+BOPaDeE1D7Jis6s4VClNwNyD4
3nSsmsckVgDP+yC99VnF7wOsE3s3FhZ7fiZegpH0ikgtcAghu90C6kYzUHj+N1yu8i0IbX0DkW14
JMi7PBIN8lIwHzvbs1feBEHdvHST0gcyGsTe2Jk+WnBcT6nrEv3NGoREiIY+hDmbNjUahPG2NC5b
NMLwdg8Lh0M9tI5NH40sTmr6tAwYPoPG5oghUCx3dGRS3V8Disd9zthtR5/MkRvBZn+cXDWc18gn
g5wWpuHa07zETIpJag9D66TqsUXn3xDs4PHxfKjgMCgTKGNbr2+D11DHTGAaauwi463tA+OyiS/0
M0YPVhGC/vJYGid7SKcwPABMdm8r1USvWTovP4vEAgphbHu5r+3unmJRJ1vFX7sHzQvmfqgceLi0
/reTsfrkimLYrDSz1r6SWgodsIh97pZE0gP54xP6+GBnGk7xx2q0yocwaoeEfktGxBOpDCxgWYCG
nDaIk1/6agRI0qHj2ruqMNsxrcR3RZ9wXxNUeAC56HeHsbZyc2gU9PNtG9CEoWRizDRGIz0VSRl5
Y5kmOs+6TjcqZPQiW155GvX+Rzj3wdM8zsul0nod2PT4bAfR+/PengvX3WQUE0BjOhCge8xLDMRc
L3tDP6TegyoDegN675PDDHwfoFs8o4cSl0aSELnpmIM+96NmUh42iAVXZFTyE5tL8WzbEfrxiV13
nbcDddODt+XOJ8EKwHPf5iyGg+YW0vtGKzbaeYYNjmNARa054cHYDqaU13xxy7PuxHCwupzpJ2GH
2V6Bht4ysAUpnmnTguCC3FMKp965eE7g1jE+t4Jev7G51WfUYUxilsmcOouO58bmmSGCdmyqp6TI
ytvKq8RzHc7lHWJHtUFftnD1ybXitlzSoishMc2TgzYGOjC1TsdBobPL4jvwHiaLVS+8b3PvlV+r
2mKkmCG1FmaeLjKQ8lg0TXu2u0Qg7U66tUdZMptkL87GR9PR59tUeVRP535wgqclGt3hJAGqvpmB
m86AufRuxtKmgUjlLCj4OExdy1nZFVw5gy2rx/txRCalBElApXgsXMofuNZu+KVysqrf0p+hB+ou
EuoP2ntTnSLyrZxDBX3vA0LgqG7KYFwi7GDL5J1znTdfq2ZWX22rXl5A1K4IxxaQM68R51KuXm51
t6PfzAhSy7L2r2U5j4e6iPO3PJQcfthD7eXUceL8yeEMal8bganbWMSprcEJWb/DSNXdT17tvNOJ
srONCUZIWcJL31QdPbN/Q/m0R91+H5n75uit4dfyZM36a+kn7mX81fxNf/WygmqgDK9t2XxjXxjy
82hZ0SPgsEHuWC27F1H2QKvc3CvyraK9csIstXRYU+VwsWAn7HPUgs8CtdRe1AGSTDtxmIXLuLoU
FVgJrHBB9nUFHrCSWSkGW8T9Fn2FaZRede69uHkbQrcODvni0EmzDNG5hDnmE8KgSGtmvsajd81E
lv9iAha0JHKfjpWpHfFl8is2mK5v6Tqsejz2/18NX7cLHHlJdWIwDIx5942f5tCPsp/4mLKS7ya3
0mujZTpSOhSlLPdUbfwSGbBF7axM2cOhkhHWg5QMsr2va/8lRke2ZWfif+Od9Hh4kwHwY+bVzAT+
+ncsWusXXfskrqi9M3KdS5Y16OOSInSrM04fu2ZQP3bs1pswrXtbYjUkVOhUaeTeCOMykhfv66zg
YrhMBuwZuUG41NcqGUaAtXIeaTGBALOWAxTgEhj8hHbtIfw1pUBqKN8RTXGtJINGEIMxuieIpLVb
X5lM2e2L5zbaXbGOXvXSOTO3vzMyNicDdpbEgoKmP/lMo/LKWx0krvqom4j+X53STf3Ptg29Ki6S
awraPn3diYogbEsEu0YB79ontTcSizKiRtuGQV9MJP4p+W4FHr/ADQou3199HA/RbX0lOQ+Fwaht
7kEoM75cCPeVBmo7qnKvA0zZxzlAWwrrt0u4UD3ATgSh2uP3G+4TXVYpGyYijs39p6nm1FdFMqt+
r8CdsDzLdGlfbIS20yPLZVYcNQSb8hZ3Lfcqp1AvCRyY/CLYzvgLyjuHpae+Gfqyf+Pgr81rE2Lb
xc3GXAWTTwTB3x6y1MBL8xGGIiDnt9V64Q/txjao7gi74q/CdduHZ1p+lto2NUECbOm6uSuw0OW7
gb9husYT8296WB4tujj0Un87WrLpcVy1fEVyDPnzXbcfJw5IXXYUPYI0aM31jRWSho5az39FEuZS
pcbFqQ6cQ4nspn5GZj+Gm/9lQ1qkteYHm9akQQTiDw0hm12h5b0/Ng7osFYH738/Ivx9Xh4RG0C6
ZowWDxRQyHv4B76hGIkfsYXHU+t66r6ZPOEAUx/CaQOHqBMHz+nJdvn7z3T/7UP5WSKSw4ApPbPX
P8M2OUwzgeXwhLDMku906gYEmTwNPzrKu53bL8HFn7VCCzJYTUbdQwziYabJAs2YpKlqrAu5xSAS
kBXV9Ezn7Poweyr4oiBbjbBr1/wHtTCtQ0nnNQ2Fi4lffBRgT5Fy8kPiKOdCBJqD/SMsuvofNAi/
m7W5pryZMQynmHxqyE9/XtPFcqXD9oGpgS4mz3bbnbO8VLvVcPXQjf5460Xo94E2q+e/v7L/fmEd
9CNAa2gneOvA+feZj+JVg0KOvWpAWXVjQ3A+0yHOf+SBpIBA1EKwwd9/orPSDv6vAGL9shxayRUE
hQEGwvb/wDB0jdD9mrDAIlGld4uPimgTWAkI7CVA1JUm8Q1cw+jeCgZ5aeIOa0I3oWWx+1hb2Krb
0dnkuef2//CH/U5pWP+u2KF1zGQfTUDsRn9cikYRgq3Y0DcVWp2HGLvwA9FmHBc7MuT+KY78zzH7
+mG+TUSsFzNo4336/boncxq2iJl7rEA1xRXBVB44vCnz/wFX8OeXYsrHTC1y6IfapL39mS09k3xb
8E4Br7E1nXWbXlG179p86AkpQSf833yQ+TikLaHroYOg5/8nHKGZHQHxmkVM/tp4xCSYM8wzTaBj
nCKf2qCVW5tQbAw0kRfOWLt/eLpWFtpvj5fDM4V0w/UDhBPhL1baf+VQiNEVE4YMJiuLUT2BStVi
EWnmm5Bpo5Xdc+bAG8uwXzIZIG7pPV3gR9DjUT0NvaizaQ4S6oKRlwHiHapdZH1pA919b1yiVDde
DCZ4mxr0iDD1U0xnpWH9gB4zCmqMhanz5BVjREGcA6tMWaJh5duta5/QBVpEBff47/AB0Jk/BINh
o2VmsJ5BkVK19y4hqsgHON0W29qa9Jc4m31xbTjIuncMHUKJ+S6c51NXASx7qMaJm4i3zGlfqC3Y
UJnSMAkkuolN1yDiY/rekG+90XhOQVHaYt16x5T/tuThlfuyTYOrirzoEbsr/6oCstQ33ehF/cZn
xXOOox2sOzF+GLb3oeaPbzsjjsYz3ErWtexrJoGXH5CVx5carXCx8w2pgQVhCD9tj0CgLddYcAZI
mSggZsCX8NYkIAk38L7z16Uzy2NkzYbN1PX5E4IqZQKFEJLRiugkG3oVDRxCTGxNyykPZmQZQeVz
im6TvLeepsJj4j+3A9u97gm0xrsOnWOHW17Uh9aL+T2eoJO0dxfVzMh2OVKRrpFziiqhdOkDfRpx
tKaCa5kyuFn+N3nn1Rs3lq7rv7Ix14cGcwD27AuGiipVKZakG0LBZs6Zv/48dHv2yGq3fPpycIBB
w92eKobiWlzr+973eSHgBEK7bbORFzTGWsDQf6xHNHQm0Q6nhTCuIqWllApilPTFVhrEbD8aQ6aj
WKsoX3fWREBF//0bukjlIB2/OMBZBHt46YIosjb08b7fBIOLBnHH0Quh4GRn1vhAuLM+bE4tusHH
Zo7xDMjl6FNpJmYKq4txlhXk+XIs0teYsPtd+i0ESM8v8XuUvmA++8l4aOKcroIOt/kSLRAbyLSJ
J2H3xyptHOK+4IftVVuo+sxVqWx+k0j5uZqCRFKXKE9Vc/0sh/TKtgnr3OeD9YPggNRqpgqWUBbT
rqbrEvKr90MVcSRYTQlLewSpYnQC+odXXCPzlKkiFXWkKrz8Q8Hx+XE/Tr6wQlVeswbHl1lOfFxN
yAP7Q98c6G0DlUCyLCw4M/y34+nz46AE+3kqgoewvOwsbcmURl3x8/VRV1X7Ni5qG0iHcR9aUvY1
FpW62qDw1rAX5pgcbBC2pLz4s1Q8tAyKb5+fwp9usWWpwAwNXQXqZcrfX8avz9dRHjT//If0f2Zr
komd0GncDOZ4KqZFaxMVxpUkI9e2FW16g0zOPfj8qB9XFVwxaiCEWIgjdONPiCd6blhsKZvaBCvE
e0Vif8OstbS2oV899uBbpN/M+396z3GdaCVQrKHNQ4rwkdfG2MXvTct3DgFH4+QcSjcYla/WVDOV
fH51Hx8fWdR4x4CQQpMHaeTjmilHoGK1I0aiwGIrgvG9TISroi3n/OXzA/3qxwOkpINKQ2sifeRG
hV2Qq7UKWpZA8ORFI6anwieW8h+sHl+zUZvj2x/ije/H/Vtq0dsi43//vXzmtQBMHgVh+z///dO/
/aWg9KcPNf/z/UuCr8USP/3Tv3g50YXTVfe1nq6/NuTSfj/Aj//n/+tf/oiuvgXR8M9/vBZd3i7f
FkRF/lOqtcwy9K9loruvdfN1+tMHfqBZ5S+irIvKsl7VWUQhyfyXTlSQv+BjNgFuITKHZ6cwhf0g
s6rWFzAMkmXBupNAVC3It2WXEv7zH/wVUw8kTcMw+ByFwL+jE5V/fh7RLqssJkG6LVgq0WT59fM0
E/usDbDHgOlloS/TlSgapjahKL1JHcC2pEVOXFuvhuseL9ehJQjxfmrxK9qVxA5JHIbxrUkGAolq
FrwwIJJbqia8jMouzs+1WKTsPFLrEd2EcYpExbohPIoC91AJzypa+de///T9x7F/ZX7dTx6v5/y/
Ds/T1w+PJJ/58YQZX+DqaqDTFEth82Eu2rs/lMiC9WVB/pKzLgFmRF4v8pb58YgZEs+RyActZMwi
MD1mvR+PmCF+WbYwyoIE5sn718A6/bERY0z+JT32+yzz7/2aRicLzhkPGKJgUWIUfHiLRWpQNpWA
XYLXCOxs+CjBNu4lFbCckWzoWOD3CvoINHAt1N1lFWhdtBdnOOBU0eIg3WBpoKQb+AoY+rbScPCF
7YDsQVCJg8S8bUXnXsN5TFqAMVCWDSNjFbb+yLwXi6TujZJIBymWAxhCSH6RmxQzIkW5VE5AJsZv
0p7CABXoFEo/GDCrwwe3nll90PxVy/w5nlvqt6IfdzctaLrWYBNEObwR7wZMcJA2IivbU82aa1cB
G8W+pCKFkkyXgapY3YS7QdfiV6LTyPMDFOXE8hjsylEd8W/oZXePnJrSehhU1bohnn1FAUNK17nV
3lp5lKUrGFFuioMT7lAm6+6Y6u1aJc99NQPZfpbRLE3k18LaIQZbfh7LuH3K6ftvigEvv9Zip/r/
YIAt8ve/HmDIdrvn/IPQf/nIH+NL1r+YChMl44slnykto/WP4SWLXyyN0pLFVE1dCY7K/44uTf+i
0hDlx8OvgTR4WZ7+GF2a8sVkbccCR2MPv3zdhwH12QD7zpX+9wBD6G+xVeXNslDkOIXF0PB+Gaz6
Wkrcrla6huGXlluygy5sMSdrEtlym7gFdrtzWob9bT2OT9TCfMTGaPBX6GpTySNCnqAu4A3ZHn1u
Vnpzk0GGUwrBFDy5D9rcAy7bW6c8IKRxP46SMLl1o4/37+74j4njPZdYMX5+EWExYz2kM5FButSB
q35nEr5bbAICUwzM0vimkS5Zmzmowg47GYSOXUWTicj7JI3eInpcezQA1deoXPTeQTVQ3YnI4UzB
YUSKSo1+rqigUiW4w1MYnXRfzRRnLrp0P7LEjV3gSO21GECisyWmzIhw7clc+lCZjHrJNNNgg898
rDaN3KJhQ3glMIEMQYANAGvdg9+hVGF7RYPNRNoYUmGKBxnd3pDdk/03wllpxBQpw0yd2Q6KNn0t
zTDrvSEwxu+6eZ8oG7GA21VHbU9ff5RNBUKiHmtePpgU2KOpT0J28ItBDT0l1js1ERCC40IoTyG5
lKljlQlb/cboTYJ3An8A4sGPfDEarXmlmymStbwBZeYljbwEo5H1Sr5kpkvNRrcCAcUA4KUL+s2T
udPo0JdrqZFnbHLE6L2ZkVHtqtlCMl+bGSoIcu63qdbXjzF5AKqN71/hJglVVaOokHI0O4o1b6q6
Cx41LAkn4o7BUKSjDNYhA7h+iTO9k5ZUJ7SCsjALOinbBs0pnKPM1MJEfjj9Dik+ZhGSNepa+fzm
t1DuyFsblG9UGq2Gi0iHW7JHe8gtSih/DWjohk6Y1LTTJyG+JHQolo/FmMsX1aAvGpC0YAQMnDGJ
i7XolEYMmEUTh/k2IfVnuDbQF89sIGEarsZKa45iRiYE0lfoinah9LLiKsSGXZgNyzQn9IvFTInD
AtBgrWr3OYkqr9FAvhImhjCMnJhICslh09z5WH3FPnf5JvnJyPIR42gdToFnYe0+zuj5WldY4HVE
QPV4CgQBCud6TGMcC6hH529Dic9loQ9J9BOQYlAAgauRsgVH2Gir/RA+D2WGZZ6Vp/U4Aczj79BG
LsljVGVgw5eE1g8xiD+57dcsUQHqCckky66BA5DMET9lZwfDaCpWlP4JROFFm255/KaGXkqiIU9Y
eoUp1JPYAb80nLHAATDEMtKdrEpqILb0eMh9Kjc0sEk5u1XkJn6IU2iQBHKMw5MK+mNkTSjQk8el
D2dFy3M93E7CiCyZNM3ym1CB7elovyNtCvNpk5WkTa/R2qbfcm1qD5mRFLe6jBaHGhQAGKYQxU4Z
w3vRr4eXLETTqGVqDEsCOh8gA/OxNUyzoRU5+bdTW/FbhwIP31CU7Svk/NLaWuA/ZoY3wd6IOmMd
MZZIhKpnGDA7po71yVpoKvPB6rqe3O5wRAthlWVG/LjVQwltkJd7ELUo38U+RD1H0nzU62Rc0wpL
ekmZtlNNccIGfzgyR0mC8Y0djBRve+63a4Z6ESHZMVqJDlaHUEesa3rnAlN37oSi7C8paVWDKt4i
vNGr1bR5kbWkOWt5gHxOSUV/t/hnkzW6IKGyO0VtC7dPg2Dhs0jyLW5NxvKkDx0sFJmavMO6ZZiQ
5BmEePlykXv+mHoxzZrgqlDQwnkSx0M12hRkG5WgM4FNs32ccEjz0BDCXrfnhJkVcqUMxcQOfVI5
HbLFieNro34gPsrIMg8RlbVjh07GX6j7yTmaBtZEAPx78FBjhY+2JITyOrSoGzloMokdlhozz+k+
UvCyQcz5sa1WBLAjy/dRzxWK0mEX0MeGsEFdiqRT4EtqsAqzCMQIGQmI7vWkjEHLsEkxVkt/L1pZ
iCQukYqgyROgWXCHUHLQGSCgmqjqOh2eEd2Et6ZCt8zJ00R/kztLHT2UKH1/AQRwyN70CKwIYWSy
TtKi3xIGKhFBaqe1bM07VqUoODG0ZKpbyvm0DwbZzNzBFMfnxEykQzS2ZecwL8NGQAyDFhBYkE1G
AzNWQV1bpMTXyjcWiqU9HtzpLpyUNOUhb/KrAlnV0QippMn+2HyrzQISXp+P9SpJFA1WwdAlLUiR
htpwYyWyxQhTGP6tj9TZw5GCYxjZaXBEvMebohi0nPQxni40Nn4gXZhl2zyji00ML++shlB6uLgK
6UwlbcioNdo78FRAnUaa/jzsvaFNG6zFs8hXRV21Mqe+fapCMcbuTIIkiY9hEo0kzmvJK6gJkBx5
b+I+qNA/xi5QJPU28if+32nW9uau7YCQQIlSpJOuZGAjtUBAOFPBqpgcQQZBR1MWtQEi6TF3jWFo
WgcdCHSVXlO15ELGxHQa6ra9HTNY4DBGBv9EOtNC3wTOi1m9gk7i/f1l71+WLH4qbPzH7T7VT4sb
XpMW/XPVfVwe86Efy2P5iwYomuwZ3aCYQAvyX8tjaVk4U6GgS0cBCn48S75/1zfwTJsLU56EBFXV
+NC/6hvGF4RZILJZ9HwPxtD/zvqYD/JV7wupnJCO24pHY9mJapzjzyvkppkSkHJl7/g1K7zHZcKm
R4LomPjjfolCLtlFkdLIUhCBmaKlb2aM0GkmQBm0FembRObBsfgesIyAg6zlJXV5WvKX/UGuHgvU
1WiOJOshYDVzT3OSsUR0s1bSygJn3rnNiEeFta22HnrSsKcl9Tlty3jfq0n4MABwuCaayWXfFlxk
5ixsxCU52qj7/FVe0qRJ8ezvy74hM7Iia9ovW+GiRA4Z2KTsViuNxsFGFiF2TJVe71Qiq2vxvuca
kuAJBRS9FfV1iPOTlZxC9b5cYq8JyEJwtkRhz7w09G5Q3/DXZze4IsbjAEanw/cgt5dGKWkvwdTL
1x2BiVdGHOoP+ffkbbI+srVM22cDqk6/ilMwMVZPBGkskkSvaQR4l4rpGBrsNkhd7KG7mHCAJfC7
KlN9RXKY7hHeV22GQfMfoHuol75aSQ7iogbaMsnjkFFgGYg2VYwZSnR81yFsIRkeOGPv4e0YL5Sq
HPbIcmfyMYko75awcmgg/tqnIqA32quUaJ3bDtJ4yg0y6vol6hwBl+T4KkiMghh0UyklJMBLMjoE
hKshse6xPITOWFNZ77KGS1gy1UEPN7sCissiHd+BKSl5a5MobnLZUa0h1NXzW0Ejp91aEtu7gpxH
+hb5xSiDisWMGJyHJeOdcgAGM73R7+IlAF4MtBPYbB/YiqFcFAE58X4UoegwJyzJeDDU9USgPMah
3B6mTNnwEqYDs+TOK7VSPHcZ0swSuZgW11e60MmHge2B01vtN8BSJNmnZScdsyXePteL9jByXtiz
YF3p+Szu5xGPF7ehTa/NIO+cse9JlkyCfA1VBQsRKQ5IBcf2XkILeT/23Lg+mcSz0sx3mpj2y1s/
2APjrXYoUyB+asJAFm7hwEEEnl7JIjS5atmU4U9BxC8PO3+AnI6mRX0CTEnRA30rEMBSPKAdGz2l
jWbopZXsqZPuH+PCrCBkmXFL8ScmTEWIx8dcHmGJsRE4FvnCoO0p37h9O51FPuLMIwCPbabQoUAE
pG78qTU2EF1Q1NGdPNbWghpsWVFjF5phLdWsi3Izm2jvycBhR9nYdRZZ0wKkM6+OIh9LHW5TO26m
vdzL1QrEV/3aIt21B4nWBDGg0h1gr3rr+5EoLaQWYJppKW0lsVZWQYyd0sAXm+OidkiFEb00iK9H
Cr/kbJaD9cbT82zFAjxAiC27cCgKV2lgHcZT3qDUo1Pc0B1Yh+rIn8QiWI2z/jSbIYwyOvKWxxKL
rZUch6usr6p9BhNmy6uY96pRQaqZZz1xcZ4zAyUIzMGpgzJDMHSTEaGyE3GEEgqYxKiz+36vSWq2
92WV/sQgWbd6PFR7tk5LMieYxtwU0NDrvixsuwFdEV45eZMPnfocwnBnrYYbEhlC7aTSYr6AFIUd
q5RvhEiWvSBVL+S5OGimHj3SVrtuiuRRQM7hlTQNLw3k8hdhGIRbIQlu5gmBbqnrR9SIkWMaNZp4
hjQL2JGF5NBD2oSohqPRbN16MhJbEIaA8yn4BYshufBRIjlioBovajJNd2Mz4qQDnn0DNprIRJCy
e5/lJbHmw4DdQdEv6sxSGRMtPr5hYvYtyl4ERC+eAil+ieSNqgqNNxnySujUp0DY6DrNcX1ZHSqJ
sRrL6kVV4RtgEBouprCjton4HhQ9ysxrCKHzUTEnqt6lsk2EwaOqBH2prztbBEnkEq9ZemEt+au+
HOotiVrsjprhLCRa7Ili5kSEHi7R0BodPwIEAkjV7A41ySBJQk76fSDJ+bbTNUQICKM31tzcqGZ0
nCQdzaDWyx7o+OyyA1V1GrooOIt+W3qdDCYLTAT9ZM08YWpSVrWee1HvP+Sasa3kAVXvJFu7QbUg
jJg7UZPbG2OOV1KYdGthMLZGS8h8QAgEAEtIz1MA71cMdBzVlEpWwSDsRsX6psTxSSNIwYNy6lNs
DZ5FKyg9QRqkS0ia5U7Vo8o1MtatdW3OrxRFWDc2jNNYL/HOYcQJdFZ+QiICOJd9XWNDjwEZoNE3
dDeP0FUDT8VefCtACFiJKW5AfEhfqT4jLDMkwDt4++BeCNpjpEckQ5ZsnAXdoJtfqfsew6tX+D3a
+465ilh5bVfwKt/GplGtgjmpWDJ3hxGy/M4graJWpCsG2UoiNzNx5Cih/z5fSmYSHzsSOiwdM4RX
yL2yBXkH55M1d7MyezNdjz1b6hXsFgAWaRF+s3q/v0O2Vm5SdcDHMiviZTGkT/RglHUACWyrN4Oy
1cP6Wx+m6coMAUTYo1WYN0mJHjA3NdFpSDfeC8ib1k1r4PUWDRDEvuBr19WsqZeB1ZUnU4U9SjFv
WgOEy641VMTrIbN0vEKtf6BEo6+qqiu385QWe2j601aI2NHi+KQCg+n5Dvovm/cCXvw0xbzt2jnq
WlvEjXlnBRHAf9Msm68qOme2ylOFd4n1vGPwnmC/ibrQgMK6s3L4WSlU5/t47roTCQH0k5FBvOWl
UiT0ntRgH1OuP+CvMz1CIOjq9xeGnCorNdM3WieKuNdFHBUtKTgGoE+Sn260slDfkkHlxvLK3qai
gjxTaXsPmzq7EpHo9pqbb9Cw13VPVAT/OMaTtqlYZLmhIJsbdL/BUyPMLPVMBPgWhcJpDzjeTlRh
pVfiSlQIzi01sjvZeSdRt8X4vamteN8h0MIuzuQ9YOsHvpYetHIAITUpALVLpBHsXF0lhRadYLQv
zExdVU2+TroRYKBfXk29blx1mNhX42LB0IPpVRCFrU/BZMbbJo7TaWr3URtAHIvWmAtdIw4ex6RR
PG0sDgSxXpoBpNlGmHBxkRlf8CCvO60+S8l86I0cGQ67bl2sG/zYwBbJ6vYziMtUgrBq9sJabsCe
FQDHxXSTCeo2neYFXSWSpGS9huQEuWHMQ8wYWUULSY42jbUOMQp0yfBSCU9tSRoEY1QaD5iJNFeZ
UThiSr0mKeDa9Gt2/9zJEVf7Ko3VCyS0d8RJpavQ6jPPNFhxBQV5O2m5jvKjNYUI82dt3QS4Wic0
ZtTUiJxuJzEDHtu/1ZI8uMpAtUgUqFRgr7GxdGPBZP1twx5FBOS/Yge51/TdJIOLZNlt5wo4Q0HM
rmtigSkx75VqwXNzj/20VRgwTDKhwbsRVb9dUlrE+eLPDtKptRpIt4lgbKSYEvvMXuLoh+0bcN89
pk3Y71Ome4MR3rcqlR+xg8Zc3FDxfevr4JufVN4gxpswTyqArJipIlYrU0LUuaJFVz59UmcuM/S6
WG6gXrDw7eCrTVNruRJYFzWQV2GnqzaV8Aj7KGvrlB9+cfWbNxa/NbsBrCi6AhWsP4cKftRSkqp7
WAor4I2XgYYJhhqsg1Ma/RqK7nxh3FFouQcouotHtx+ZTycta6/GIIaBGWzbTi12EgIwkMHBcMYK
AzC8p9r8IrTKbT/nApoFCa0aIxlvzq5EFTSN3aauq9tSi2RPagGyZ5HmjHEaXwLMr3fC4tOdQuzD
ZPDK1gN4SSrXmSB/S+dYe0rB4GKCwHOEFCmGu6AUrVcF1CVoe8A+KS8THkP2FiPyNzyPmKEDauda
ZdRfe+rOqwDXlFNUPOUy7julMmZvEmM6ilFOaHaN8bfVpReubpcKwiHrW9019KY/Yjs171pT7zmZ
Ubw0as1nUTSbXiXoNTlBXeXWZg2hJMPtIsXN4BhWfwTCIWFHSAsa4pWwB1siOkCAskNlBfodnH+w
+rpermWk4F5bXk/KyGlbTHSmq0m108RIlmTYrnH73INeTbGAD/yEs6hPF+ZA6Y9ga12VLws/2pUR
Zhk7yKNdQxD41MePU90Wx7jVZByu/S7Jl5mJbgEQ7AATiXkZSZa4R6RIWAIlkQNrEt3WBlSvuTKu
9LQ4QPR/SsReX6njfCCChRceJKdtj59308xDvO0q88QrQLaF2d+3sKe9tKjGswrXiSX08JXAF2xi
egBLs/V3/ZCz0K+FwR6CHuZjVY/rIlQOYdRctxV+I3aRCOuCUmWcRA9pb/DuyBoSJyAQHnux1R/A
loP+YDp1DUFtvFBoX9Io0smUC7iuVDFWlh6sAHreqml2j8+YqdzSv+EOvZELUH2F6eZRRHVLIPxP
pwKOch/a81JQ7ABXO1M6TQ4G8YUaZfkwkzhPSDEU0pAOZgPxIEaePpNejmc5nAQ3QXLvgKyNPBEK
zCu9qnXOLh4je+oMABbF3N/lSZG6gsQUFphl4AV4As704T0D092u0TTQnx2JU/APHCM27mUJZH9q
abukMHG+WRehDHe1s5RxW0q0nY2ZSZWO7jXoqtCbNe2QmobHBOa70FN1MJEgSlrfePR5+njX6Omh
LvTJ6yP5tZVBmYvtsctE/wS08krWoj0lv0c5hgYAVm/TZwAXTdP3WZXE0jqUxLOa0HgnV5B1uSn7
XlWjEE/q4h4UIcDfMBQPik4PiQVvumbJWX5FDDntGqUauIndxIaObBG0nt1bR/mfp3gsR9izVmpu
p1yIH5Zy50GDirA2IFuAO5lplMXlZDzn2Syvgcr0ObuhJN3JceY/CHOvnGcivmxNj4R9BOrXCUI4
d3HQFXRiljiTMLO2dT2Xd3LHGPOzRiHdQB8TRCgGC8xpSZIIYxK+YBVo50xIB1jsVvQQxi1FgZlZ
2jaQ6mT8c5ou9UqZWG3n+Z1eqU/d2GRbAm+yXVWQiZJgv3RBbqFBE3qA6IEcOHJoYAOMVHWbdzjq
jBYhHBB+mq1JIW6Z9aLbXNPjFTs84dKaJ966RmvQg/fV5rLFVwMHRxSeBz9pr7oWyEmrtto3TG3d
Lpkn6QDMbLwldmHJO0s1W9a0ObcrBillz7g6R/0iFBXnZMtg7I8MKJnGkO6zrJvNfLCpZPs39CEE
2BEUkD29zKvroS7ip66BvSUT5rHRQmLZQJkK14VVzXuTrYAjN+zp6zLXPIWUD94tvrkKRF9cmzj3
3baI0pUhGTGq0HIOryw5ZeFY6wlyc6nYpwCRnUZp9BfaHcZe6hqq/3GBxDmkl+KoTc9B54aB2CsY
gLtq5jU+5moWeaU5ERsEHwqEZyCPq8FS6lXVDSaWtxErfNYPcMMEA19eOBqd02qJdDTDRRVrmCRW
5X7T79NI0x/1KRMP4F9bZ+q11DWqpMLYbAlY1KRmK+c0ZLMo8VemKsd3ILifK2p3V6MxPWsC1b9C
NQQ8/GG91fxAcVOL4vQQMl0lFWVzfkLV0yyRlV/hErACHyQ7ZKxQ3EikROfP5CoRv9nOKOLZ3uvz
Ksl6Tja8VU06iWSRwq7oYN11hrljkW+5gqHNm0gAnqmVeBjDvBO3yMCUx7zqnDiHEE1e1YLJUFhV
UksTTjlIRzLyxizcgUCNNrWgWq8FdKGN1dXCS9mRg9UWcrfW6xDCa0s8zF0Ci/5Gamibx4LFdGX0
I2yXQLmecfNhwyxRCOOIPgk+9QVe94IrZWa9qYyxB3k3VFeqXBpnppf0bPVadBuEvnEpimO4LuRG
ufa7gEkgxcF/HcuWup0jKb3HP3tJQ0ngFMZ8QPIz+MMNaDiWdHQxBYv1FSQjB4J4dimNpXIGZSYd
RrPKQjsKVLZfBTFeW3BgEgZGdTA8NZiSi6TolmxGVYjXBpkMp0AkqUClZENNQEu7xwE9NVjoSAse
Bt5bWFSZE25CuumJo5mCKFFjAq/uwaVu96kS63/oVf+W4PE/reiPF4qER2QoS4XdRN5iIsz6a4XM
Ej//X5dF/Q2oyHud4y+/5o+2ANLdLySJkuiJPEVBy/u/orTvfyMRfklJnpBJdfmbH20BNlt8CMHM
4mXSJVhyFOt/9AUEGeGjomuMG6TBiNrMv9MX+FlkTAq9/v2bkL6RI7x4aX5uCrDhM9XBrzCj7iZY
DXbzMO/e3aFfKFo+JDP/+RCLwPudoKWVlLaW0KKcXfMueO4f0iNrHwrALlWyzw+FzOhdh+NPRzI/
UGFTwygSwAXhufDqzSl1Pv/2X1+IRe4x1mEErB9l4NSF80TF5HYe8N/b3eV89lfibXkZrT4/kPyz
5P3Hdbw70IdOjSqBnC7lMTznqqOEQL5tYwWYwXoJV1sQWTttR09h7586N7a7LTqkS8Wb6Au75irZ
6i7FN4oyvwtfln55d9+d1fL3735HglECfU6n8Fybm7l1ks2q+Gp53ar1YEM9j/c9PmObCOTPb8Z3
4da/hV1/vhkfhLmoG2W1MjisuJPc+nbczrCJbOHc3PV7aefbzanpnViz893OuP3NsX91ycYiTMb6
hbdC+aDaFCoh1mGThmfpFTaZibPkqXC6RzO01duaCfaYrNjqaYOdvHx+5J9F639c9PsDfxiWllzL
tSgtj9rkGdQ8anu+fy02nx/kuzXk4619f5QPI7NR+tBQ+ccZTIsB5uJRBNAN/iBaDoh8Di9XJDhI
Fj4/7qLn/tM4RXsCVV1GmC9/tKwgc43BSVnhWc28OieuNgim2RvAGLKepo2vDgphH4Z+lWlsNSYQ
tGIPaKhGI2BIQup06LJQy3ZE2ocUf1JJvbTaJHGT0biJhfpJyM37JAPJkvm4MiJpXOey8K2YjHBj
kPtoS70QrUZFBjTSsNqG3iHN5e8Supeu7qdXufRj342XHEXhNOIuPstr4diegsN4HTnSJXuA++lF
egR3vv/8vn4whf7rqfn3ff0wb+Rkg/a9PIdnhaq3A0hGsFWPnZltHgVIcw9gkD8/4vIa+vQaP8wJ
/pQCxsHbe6687Lna+N5kOp03rmBpOgZdG8vrT9BzXRJ1SRlxoEo1SL9Mmmcb3Fq0KoZNuE63zSZd
8+/JUXDlve99fpLLWPnTU45rE9EqM7f8/Xd69zvMZi+Gecs51hfz3rrM3Pjp8wPov3qJmpK2mBo0
tKfq8ry/O8LUFpWi0iI7U1RysLf39iG5Lq7rNwyUZOE4gkfb2a7uzMd5H7rTsT1TXyN+7KndT92h
NVf6djrJNyLTeelM58D1PdBZrOCMrbCSbsZTtREN2/9K0OrjYGtvteomkndFafLUvSUn3wZpsmcv
amf4+E/Pg/07u7Hyq4nw/RV+eJbTsJJoOQjhWbM7L9z2bn4U7HkFNy21Z1f0hmuRusMuvDG3lOmm
1ewg/HOzFVwYGwXok2jjAHaqm9DrbCh6v3tH/OqF+f70Pjz400StVpX88Dyt44tpB86juU823brf
oAejK2a263En7cSLcKecrItS+80JaL8aB+9P4MM4yGlXkVPEE0CB+ELdhY+pi6/SqffDKXFujQ0Z
eXvTTZxzvWtcy1keCpSlTrtrDuGq3o9X+cvp+XW8Au63wijiPHQO3KJHM+NuhaMdH4qzfN3sBxT7
h2Hf/WYYy7+akE3k26xDVdY1INd/eoBDOYmEUQ6jc+uiIyIgzdXX1qu2ktx8Fa8gP1l26ek3s9cd
ozeSPO4C99vnY+iXcxf9RU3B8YZiXP9wB+UwECbIu9E5upfv5a/Ctfq2BPrC1/KS2VXpcVKn+p13
UlocbR/nhvdH/bC4mJsg0aiWR+d4VR61jWCfmot2jVlh/7sh9NtDfVhL1KVBMZ3ciHNymdNMOjAj
4PbdokC8ZOIsfjPpffAz/fEueH9lH1YQlUICjFHk0Vld+zvQz65/6TutO16MLhPS5fgieNOjuCXT
xa3tYdvcJK7hRuff/Kq/HJjvftUPKwwDSsqMHjI6MyjXZOts5nX6Eh7DF+sy2FFq8cpDH/N4+5eU
sqb150dfFFd//nWRZNHUY2eHIPbnxzpP81HKfO5B581u6sbH1I32KM9dNL5O+W14rNzOpaKzk/eB
W7fuYemV/2ZsYRL91VlgisBKRKgB/p+fz2Lq6PGSnBadH7YvxHraDzeHl/tVdImxxuWJQ8+9L+yX
7eHFsPe0u23JzRxPtr3dmmR6+7Qlacs5EunlZLvMftDXT40dr7L1LXNIuLr2EmdzEbqrxCYHyN2e
PJXr6+2X+2B1k9lHf8tb2FntHfKhXKw99iHgEI39dHUwVvti/XSV2MeZz2r2yrA1V12L9hV83Itx
dTj27uA1ju86qe2sJ/f0dXV6vH71lrARm2iCVWQfjqJDjc4p7D2Ghd3xoHpPt6Gj2N8SrvRw/+RW
9u19xZ9fa3dyjgcw0dvM3hT2bWpzfFtaKfbDyt8KXvb9BkgrKF4u30raMtPk1+MTVSv7qsAHdXM5
2W+Hp5lLcPeC610f7dq+SB1Oe+uurnb3CFHsA9fzVtvR6m7zBk2Ok0ud0t7cEfTivD343v2Tv0WE
6pw0Xl+pc5Pw58I5ci+Xp2Pcv/B7YBmwM64ZXbe91eyrw43bu4dta9+uR/tpWj/tnTeSTvhPTyMX
RTQvsybvcoszb9bHJ3ZqrLksZ5U5a/jRq+TQ2tc6v+p00vmWzFFdxt2K729tj4hRO1n+8Oppnrc2
bWfcKY5z4+0udTtZb0+r0X7c3HGqirPunW1jn6C68txenC9v9qlzaZ8uZh7ni83OcgSncr3dxc67
vjDtneU+VPZ+09k3tbfVvAsO4rDSsh2fx+vbs+k2DitScPj2+pFAVZ64E72TnWkzvR86+zK3vY3G
WgIgodP9X/LOazeOZFvTr9KY+2ykNxdzgElTVfSmqkhJNwlSItN7n08/X1LdZ7OK2qxRHwwwBhtb
jW5JjDQRkSvWWv/3O9db2d54of1jXmk8UOX8e+iuh5Vwrpzb8urJvt5DpNoF9jcEG2udB+fd84/S
Pg+WdxfbDzg0ublNYzf/8fLFcLxzerwuvHPJWa7spXBWLjwat3f0m+tLBuI6ndK5uolc79Vzz9cv
S6DjXf+46pzzzrPsPRsatKNbL/fWL7MTbyrvqju/m5yr3u1XvSutWneT2JsrheuXzx9Y3RPT6upm
17uryZm82t0/XN1o9peNwYroXXMtrr1N6xr2w9XFHVeeuERkXunAVrUvOu/mIXHtwn1V7O2XH8zk
ZRkZ9mvmepv9g+Pdnk9MwOv1Vx5fZr8+bL4MNk8XFP710yUCEfv6a+B8nVajd+61d5Nr2rMHQ2Nd
uFQELnybbzv/W+c2Qdxqw8Muz+n9dfmpy88DbOJqrrBc0N7bc3Wtd+4727svz4N9MbogBG3DZuWt
QMKc7R5E3pi+NnmEd4ab7kU73ZTX9XnunDcnTpFLm+zHXfbd/rZ8Y99FvzK8f9Di7G8G28sX4eLL
7D5fNcyaB94UC/YsdK5UR+bRF87zbt162dl30gbV2aNpXy6xa+9VK8XZ/rOoEE0xR1zE7IZ69MUt
8VvXBKGOyBzkZxBaI8dfl2dBYqfbeNWSgBpu9A2kZBxxnZwJ9/nXR1p+/IfY4t3wR19gK7RCXc2b
JSaU774V1+OZwT64jjzl2t/oN/qqPE9uqhNvY/mhx4NaoiZrKJgXRdzRPYt0oPemMkSP4AxppdL8
W2sBOAlS9ZQbomnnWGo7wQjM9MTd/moWWCQs4SQg5aPp9XAWZJkJUkhg4MGbz8RX81X9OnyRv3Ai
Ka+MW2FnOm8D/la2+X90TVsv1kT5H3ZXvzx1fxSvf2zbpzaiF+J786nufv1SXD9lLx/+0P+JsnuV
YPjfJ6Uvo5fvYftCnuQlOtRGL3/vZxba+pPTL+Aiog/EzICqmBc/tZvWn6qB+pKYW/7ZtU748ndz
uvGnTOCkgoPgfSLA5Z3+qzkdlafJ65beBJ/Ms98Qby760HezFvGmjgRbJNGGaFv/2QX/fgvpxAHJ
dl3xuZCz2u10FJZzq97QjolszW+7VaClQPw1+gRb+HAeIitYnvmUuKLY6TsDVJFLlaq7mvH3WCdz
7+Bw+Cyo0ResjmtwehlBlK7dAEsZ3ARZUdwml/2M/1+U1I+JPlh2nZryWUKQbpN7nXAPR/zilST0
wQBFfkVffFa8hlpaumqBE+IIdgsLxG7eCxlRtp3IxlkZY+hGAKgDkzbzFQpK9QY1MvXOPmvcWAxv
BaEgjSgS+ifSQCZXiSEAYTWwsqQ8XPt4BN+rVae6v79U/iskigNZx/9V64ZZ/sm66caX7Lmrg+J9
KUdatsyfi0b/k5YGlYm5CJdZCEtW5Oei0ZBmoKQAS8GhwlgUz/+5aDTxTzgjFjJp3rRMupwf9/ei
Ya2pSERYhrAGWI6/Vbn5iZX7117PqmGloOZgZdOGZiI8Odxyp1ILA6ULVFsGEo+Hwzh5bRbk6AnT
+ntVltYCCM/g5GTSHbINuu8rQfFiMUZnL1Gl7ZMZpZpf03xYm/JalyzzgcL2swZTDOuvgQazxRvU
CtqnKNOfSsN/KGr16wz2KazoRjG16FWR9Z04UXfXwxSr63BpU61xrGnzyzbUrHNjCu4NwfyhqouZ
vVpWZ+NcGTaufRiPmIgCZTkVLnIIM3R3+c/VaA1fWwlXZhwloy0e15MDuqpDFSwaV61EqVzXp5wW
OM6LfSZ3AFAKcMllA8Q+b+aVGUh4nRaZekPt3tr4+jBeWjUl9CAEG9W0+dpQpr2Z+98CGqDOEzm5
C30FMgICQjwptL5ax9qUnHcCqpIkwmc766RvaN/v5DAe14gNv+PTmp5bIITtjP6CUfIvzHAEeRUo
YIiL7BnDbWUdtQh1acKtwKjTazM0VMRFfBAdXg7ofkQsSLEDLLUzDWsT3XwaWgyrerxBAF2G7fkI
rvSiac1vZVPTf2rU8nMhQudxfZi3G5Vt8iKM5wZCekG4OBj7HBUCXRrZdJVO7WLBJsZOTE+0Iwn4
bEzpfJaZwiXEaai86LGvh2JC7mHGiManaXAtOb+nsx5s8mw1qOdpD5Ej2NVaE3OhFJ/Avuo2aM7M
0cr6QZlkEpKIpvmlRfVjVXslnlKbQjUHog5OdlfsyIiZjqmNnL3D/gFVXYsj7XSlDc3idTp21/LC
4kEQYQKSYOMFPktrEqT5yKdTRvWx0w6l/rEdaGxS5WrbSBVd001/1ar03BZAjz0RRqodldOqxPJX
W64gNtMnv8Tx0pcAhbeL9Qyd8xUQrBnAuouJwLM4BTo9GDFPryxWJd5Rna7MbOEC1Y8woylRuUhp
VbcpS9D5YknPdU8PUJrPN0KQ72eahJNFtS6PQms32mNKN/eq9fVxhVdz5bW9TPRbjrVTy/QVZUpX
74ZS3JhKaNi1r/4IBo0+vXx41BtVhQpDn2vYjKOd0mriWXX3FZX/rsSwd6tBFNtEQazgXR2ucU3U
3UmVz+XG3PCRR8fslzp9MIZMdj2LpFVUwCmwUpW2whK7cFp+LZtm1K8oJFWkNKaEUNHwNzHuQthF
o3rou3HTt8qZGJvmxpqUdanlMYojOXsU2/q51eF0SznGLMXyEoJQGVa6QH6XIPOb2AXfIfrv0RLJ
9kjHrmumYu40XJOdWbO1lrqCwzzOIXbap9elNeIepfKgi8a4SPDxOANOMF+OYVCeN7mMctXSwbzC
zbcVHDxtTKpQV6JACumKpflFFl1JT6g+1ukqUhNUac2wVbT4axQNXjuXs2vSa74WFOzD/LBM7F5C
x83eKK/VBnFyoZmzY2VVSKaCqvrKFNprraZH0qSDCJNxyiT0X2+0qItWKLMyOwAWw1NL1PvJaLQd
TjykcAMs/3DGQLQys/u7kjRdoLE5o5uxZqnpkRen4WzLSQMwgvYaVHkXco6+B2YYivgndZjHe3Rb
Z74CH1zAGRo0HPYs1kyGf0BoZgXTc+0PyRoKIrR/zcdBPYgwOikXsxNjb1mY1kJ7YPoB14VqP++7
3Hju/ewy7ROWaBHodhFXysr3q8d0sBA8DeEmx/LayyrxeaYlGxKgXjlNGvsrfHzctG5HmHndhD+m
gAEV4jyWD9cjIS/f+JHxktQd6rOU9l1T6a9GefyBXwppaVTEClLpMyWIDJqABvPnGeq3gvz/LyMX
g2/5v49crruX/ukP5yl9+UFs+XQQvix/86/OEwPkFsl0FEm6zGFQ4WD+M3yRNPNP1KAi2FRQVzR9
8Dt/d55g5wopQVSIXNhCwCWREv/PzhP5T/Sr5kKAwb6LyMj6raj/IOin/GvBW4KrR2qWowSs0cPw
pcDnLACL5N9n5fMQu7r4GBaX7x7L7c9Y6D1NhVjr3bniryG4T66YRh/8CA+HoEWffgX4ovcKDi1x
+aW1IqzRn6Rg1/bqqfP+kuf4Vzj2czCCOnWJDA1gscsh510exI+sgWyAJNwjpEOCem1V3lit2XON
yMnUTb7mk/n7tyeDTluYfQDU9KMAUIxbqVTp+rrvXmlM2KvbEO3XqUGWZ3R8W+APOemJIvwq9WgQ
rYwHU8k1/76MAZLQjLCcqFQtxrwt+v37geULzJLjpqXp1tFQpGuUgLyGf9/yHRHUfZl+0UuakXEZ
0gFkf/7wjtLyy/Rbup84ciLKtmC+Hb4uox6LsqjaaBuaiGjrG6UufqYo/i306/BUa6I54ucDpFZo
LOMX6Wj2DW0S5iOsk23pi5emfI3G1RW6wfv8Po4yPh9GWdbAu2mnVrLZT1hobf3e8wXMLh99cks9
zSp0nn4+1PEjW26IJIFJ1walDN7Q4VBSE3S+aQXhtkHFgdHcqkLNdmKMt6fyfr69DaIDkVCo2JCu
kA8HGQdFyWOILtv6h5m40+ggcarzs/G5OJOfUcBhDk9FVH7kC4h7EBjXz+/xeLq/Db9QKdnkNI2c
yOHwcgm4HPPDcNun+0mlYo2reCEl3wccLz4f6bif7O3NGe+GOtowyGHFBi2m4dYimKAp+x6Z9021
ki/Hq+xEa8gv39y7oY7eXFP3mgEpJNxKen9WA/QIAHl8fjvHey0PziAn9IZJlVlSR+9N1Dupw7Ke
u6GGZk7ahRaFXgw2qZUkpD+ntqWPi2t5P9Q52WgVTuNHlcWm0ZRyUuQAl2bZSyw219a1FPfze/rV
IKxbjWM+/aFIkQ8nQxfOhiWCad4WYfIqyJtZi/fRMJyY8h9fjrF8bsF0qWDVaC08HIVeKFGWQjnc
Vq0W71REpUTNvnAqIf3LYVQA5nyhILUdfwyR0HEwNzV6NDgzTTPecZKBJdDvPzHyzktosVTxjaN7
QfgQ970esKviVNyl12EaQcGK15+P8otbUeH3iBbCdaq7x5kPPN11tCFDtJVSR+pBTdWqMJ24kyO7
hGX7Bk37bpCjW2mrrMRKm0FcSkbKRoZC9djfKK7qBJvn+9ulsiO6hYtq96Imft7KtODc/YP7JNIC
XQUzldjrcGYkOL2FIQ56WwV2kd0mxXWQtye2oV8+y3djHK1b0O6R5YsVb0xNN+Y0evVwojZwagTl
8C7wMhNauFbRdmhNLLkWEEUN5uOfPCqNeNVSdHa6ox1uaPoCZFwXbfEq3sSUNcP8RGnl17fxrxGO
PrTAiotsRDKxzdngGsyhwvzEg3oLEQ+/fUw5iih/38RxTGJ0VjzA+9/WK3mNTG2N77C9yxzTjV7I
Whv30f72u7EeXErh0zPdQP696ajX/+BJwvQWaT5XYYsc7axg+PsWbku0xdrlDNW3GwjFiW/FLx/l
v4Z4+zK+i1kC1HxCGE3R1rox0fM1uXDiK/5ms/7hSaoKlQVTZPt+a2Z+N4JawbjzB4XF+8x5fZ1t
oAOui6vkSrv2d4b3/ev5xnB5j/p9epWs5E2xqtehR4PBP3iW7y7jaFaGQHCCKJGiralv824JY7UT
8/4IfPnXNvVuiKNpmUrSIq43oi3aPlp9phcgZpXuoNkKPMNBMufmXuqVayxeEvoaTLu4CVanupt+
+UIxjNCJAZbI7eg+55b0xjho0TbQq/XQVdmTIFf+y+cPc/khH94pLkoGkgWVystyEe/eKSAx6O+i
Hm2j4hr0kEPiGEs0p0Bw9/lAv7ybdwMtYcG7gaRcsIYCY/KtiYpOMemrPDnELyeoLHPWUfk/RYSj
TXEM83Sm9TqmGSg7T1fShfQYjHa/MTxQiI7iIPN2Usf0OlqT6Hi2O/uOXtlz8WLzD74xBPQkDy3M
C9CcHN4sjm/EBHMWb9WiuVaQJCFoO/GJOarvLXN0IXsrlslDBZ3y9jDePVC96KI5NpJmG+S98dKg
pN5K8djST49B2OBo6jB+hUozv5bjkH6ZZq19ahJ02iV28VcYXcn3UZBE57WCUa1dT4KSk+Lq/e/m
WFXsjjP5fjuLcXbuEE69joE0fe/xCsVBu0zDq0HUfBBts6TMTo3SHiZf3aPfhi6i7tIK7SxIBCG/
03NNvJJ1n38nL6hYDnLoAp5oWoIVrsRJHTGtbkZ6tCIpvwaBRI6wVWb1fka5dQV4QpcwoDZHxRtR
6YGCSGuDcshAbo4KizxELpgr1F1WN2okqFV/JsmuYVkwgcujyYb1BUgxE1D8m2Njvn4+qT8eN1gy
FsVclUQBjdBvPb7vXgIe42k5jrG1S7DFWjVV1XhVByMEjpQlXKEtU29Ys8JFRmHhqlG4Isy3rcfP
r2LZjQ7WMPBrElIUrFjEyI+PNopsYUljItJvZc2/nsr7QtVeZ5k9CjynIf7ulwxfAY4kkmbIS0Sw
aLver+M5AkkyjIHIYLhAS3hp1ie2pLfW7oP7ATjM2mF2cz7AK+doTxJLVaYwrEY7M1UW+HSLa55u
DgoJUr9tHFPNxXsy0kJva6NCGUVPNeMcQnz8ihYzuO2sisAOLo4MnUGgm37fBfCHnWhUjQe/9Tnv
Av0qfvimnN0K41i+4mAt/pCbufs2wfuybDzWFbgQGmgfSlUmulBx7iBC5Mj+7vXK0pB0QLac7EaC
FRpocnaHo8y4N0PqEWiyqyi3tVDJU0/wczm366TMr4I6XxT5GdSw9RhxGLc7wkTxxDZ7rD+B1U7+
EcgxpU0yS+QVD98PyE4UnVUf7ZC/TleiCSdElFB1dJCzCjsa0vabbjTCOXbVeEJTYLvHJPB7MFSD
F1p6sf58ah7Lrt4ux8JFiuMRTaM4WB1dTllYXVUVyQ5v3nJVZVLgjr5vboRJLL0CU9cL2iUoqIHe
29ZladgAHHEKBF4r2aPaNR6s1P4aegIGyk1JW2CRClurDCjvm0lOMnAwtr6froRhKq4UX8aXfqwo
x03adM6+WLjN0MEqSQ16vgecCFAenXLdeGs2PZyvBvViQkxMRUTrZ7Pqu01gaMWgxiVd3FlGumxF
IM9ee3h79K0XknwRFYL6NSv7+UyRFpZBkbbq3aBMcb+pxTa/oXgg73Jzqp86fZ5ucQ4OH/i6Sbtm
KhU6eANJp7OuGMpbiOt8mycCE7xky76QdhMQrTstSogmjaxLruj4kCJ7rnyfZjUrMF8kxRi/hHVT
00iW59FLX1AacnQTy0UnBLKc3sDH7CsnEoURBFYzBy+lX1jQoWLrNsSYHNfZuJdbCsNG8kXuo+r7
NAr+YEtlKT7AzBe3gxC3V3LSdaoNQVdwMbo2IGl8PpGOW71NJrRlkDqSoN5oKrSNw4k0GXpUYS5o
7dCBBxbUjbhoFsREiQc32OZdB/skcquwwd1y7sgSOl2Fr/B6BjdMo+rkdw+fX9GHgIbefkxkEL+Q
wFPYDw8vSIChJ4tKnwCOiIMzPldwGeQoOBFJHCueWEAWtlgENOQJ+fX4DCYGUiRoUZbvfL8E+jt0
+qUfC71bBiLm7mLqZJaXUXzF7j5q+Wy3IBbpz3aiZgJ0Gw7abcMaXP32vYPvNTC2oflpOc8f3nvR
wk/AazPfgRQ3V1BDNG+ekVR+PsrHeI6qydLdQemQbDIjHQ6TJY0U6iAsdiluBxehLvrXphDQX7gc
2ssp2SISyi6lABn9kAq8dyFSvCzQMqdDp+1NHTW4Splz/CzxTRh8MdtIoqC4c5bcm42M0BOTMmhr
vrbpmoVlIfQlpKOqcsw4oZnAkCWPSANOLe0MJ1IhSwh4sGks98YXG7AvVSO2jcN7C8wAyExTFbuh
CgIXxwrBaVSRBHOihSc24WWPPR6Kh0dKj1lETeNoD27nTu3Vai52pt7GF5Yf655RijB4Y4Wkdgpi
PevTZGdJvuWUOO6cff4aPywU7hSKAdUo/CWoQRxF5TpgGCjmbbkjMBWcEUfTazGMuhNlqWO9DRsE
K4Q2TVYi6m6qc4cPtCwjscH+CFTQjBH70IaAtRMMNmAt6OFazqJ2pRJU3wNS1fnCS1c1TmxODzxg
I6fpdJ51E3SdMZHOIYBjVkP7xGskWHCF5gq+AVE0JoHILhxThJ00lvnofv6cljd+9JokJjo5Pslg
ZslHM0IQslzIo77aWVhyOJJWq7S1WdA3G23b0pdky0J74qF9qHNwmOc0/3NY0zCPXk2o+CHf7bkC
Q4UUSI4kf2O2s+LBNOUZCR39KGXEcTdJT0mQf3Wzhkp4olHwJw139LZaGSZrgJ/zzkpg55h+a6I6
nmf8juscs3pR7bYFfMcTi+4XU5FnS9KP4ht3exyu09miisDC6l3cFCA9wIA76hRqJ/atj0t7sZlY
7HLwXaJZ62jbkmgfaxebv10wxnCHxvC5bZfv0ZD4vz1lMKjjHeKfxvoy3iR07yKPLmj6Ug81ZQe6
XeAgFfuQHht4NkKGbQBelK4mKMGJSXMsK+OumKIS2QJQytikHk9UOTA7UR8KYRdHYwEbUTtrsE3F
TwDwazuct5Z5IYXdroZn2vpmZY+9dt/6KobWSXjiFPzxhXK6Jikuv81j9U0V/e4B1EqjRoo+Cruw
pbAlxcbrGHXFiae8zMXDhblgLJgzuJ0t7irLRbwbJFXErGnDONjXRmV5ulx0diEHkauA3PN6eM4n
9uuPMTyxzltLAOc6tHtvCuF3A5qTClpEa41dE+nf0MGuA7+G16KG+FlvtQGaK1kn2Kh2hCUEYHsZ
eHt1Yql8vOkForF0+NNKwHI5umnSUhw5Fd3YKbmlObk8zTDvRIOqQIEgtDDEE1+JXwZ4OlAPTnw0
QeDVcviUM2hjLCXF3IWRSBtdOMvy15xeilu8Q2IsxCjp3KvTbHV2qozaDM0de/WVH6Xqj5bv/m+n
U/kq49eKqzN+sRpckaPLqdKxN7QSTu0YWbYYCIJDh9Lr51u+Jn+YWhSzCRNJv1EB5tt8OMpUw7OO
MJHZR37ZI3XpM+YVROJNWc/S7Ghp354B35bUNf156uAkUBtQpTWQAPs0AjeDYUb/jO8EFiIqZhKB
C3rEQp4VydS6OLreiGmhrTgtJ1/mDJaHrXXIaukBBIwP+NQ3bzmc5Y9lWA8gKWu9ttxBBis5aWNy
G3MouZHnvBbdNp06DsBC1J/JXRzS5pf4wgNHaBn356ixvmZS3Q/22FW0GRSaXmaukFQoTutZ3gP+
ou+wtnIRaV7o51yZX3aBi0cJ7qNNvJh2l4ll3Uy4rowOaxBGclgW9/A4xR+fP/JfzDODdmEmE519
mIVrR488VHr4fFVb7gNLQzFjifhvzwrAbprpFUeNLbox/bTYwP061/qph7JcJvvKb0+V9ZYVdLit
LOpFljh1SlMhyXv47ouqxA1JKuO9aKTBxaQHpU0XR31qM1l+zIdhOKOoxBS0GRzHRaLWiFKd+PEe
iyD0XBHk8cBYSGVSDMNI9ZONb0aNF+GTci91g2Ez0Rr384f+cTNBHYGjNLbsZCXg8hzdKnYw6lzo
0V60auuKYva4hxAlXmeFtVOmkWba3x6PnLlFFxQfKs5oR3FNKZtyUgDr3meJJLhCGPQAepcvkQaK
XQvCU9W4jw0WfIdpF8eAk2wghb+j3YIjPo7IEe9yLLJ2MzVt73SNGkDB1zGmyytIovPA4rMKnbZO
K10Vvqm4gt/LtmoWAOGNKN8OY9uchXhBuTGHhhN1sI+h3nKF7OOcpDi3HT+SXDXCjsxYvDclXoFW
W7RTMbxDqKduaMwd4bN31T7HNuXEy/jFPF8cGuh04rBM59zRxi5WWhUrsxnvSVmFYHAhUZNZPFXw
/8VHEy9bVGkmJwDiruPqlB6Ko9qjdt/TYF6sdbGVVlRJp5VGqmAddJGyKntDsZNEry8nrUvOtSBG
PBmKijvQuXFixi8v/GjVka2geYP0Pz03xwyoShqrWsjzZB9luL4m06tuYjXkB199I75uiv758wn/
MeQkDlQxoEA7A1TnuHhvkn42oqJI9gNW9Re6EGj3gjl/IYUpnbixj4dJ2h85uqIqon2Nj/XhUm4D
X8uyRs732mx9SwKxvbUGI72OB3VysLoYPPQEwxnc+saNzEg/Ee/94j4XVzyaLS3M6RDGHY5udmYR
JVQ698ZsiFh6kwIsRb3y4Huf6j1UxGWXOHyHi+MIKXVaVegXWKRa7+M+vZSLGJByvS9ZouVG7CPF
Fc1KtZUibjKvBA1X0nOuDN9mbVLENURO4rKqi4unvEjj7sLw0zRbD1EvZ24JjRfRYlloW8msgtsJ
vl3g0SMvrxS9SClVRAM97bJQeL3YhYonqHl6rUe8CVeudfFJ6gf1NU7JVfRSWavnAAPDpzEBtm5H
osGZ1sioQdi50eU+a5mIwA1qM/pqFd0EKXOg92/gVPxsyp1KMaSL1Nuxm9TnPMA43JlYoF6mK3Xt
tKkxXCpljrcGgcZ074f8ObvniH9v5bGySzlmQBxJ/WrfBCIGByxHN1z62M7h/9G+r3FrDXhJrccJ
TCvxt++H1Ng2hVZdGVqnmbCsG5rRx072lSu9yjPB1khBbCa4k6K9lBjIXFE3OTO6Tj4PyHTuCvQA
rxyAEwDYY0cfNcFF/2WWOmpOs5bAfyw6caZ/zkBJE+UF/0WkZWawS3FpLRC7ORTXiVQOpYNrXtg5
4jQQ0MztFBJgFoOxtgSKTbwFygOxlEzzTR0kwldMAMTWAYTSdzQQQYCwKTRNUHWLWKbSoikVVGql
CTFjx4tIdElBJZ6O593jrPm67E09B8yFV+zrt0JVUC+BaizLi0dMh2xtcdpzGwU/KzcJdfzM/L7O
H9mpYax08ghY3OwlofUKclGm3Q7VdOHngfUckdB99ns1u8JGIxT5QSBbPQ0pRYVtbjYDjslRgrid
qkVnkdUJtJlmarTnGyEj8klNnJUso1eugWJLuW2kBWdTJkb+NZ07hLwF2WpxHBuPLUA7x6Qh2s2W
BDNdi0ZXnnEndcbQnycX04RrFp9Y3uhNUis27Cs1dzHyTuCBY5F4b1HS28oioFRMQubgPJzz7IpW
pwn300RFq4T0ydzEWodzKkhOJcaaaZJWjZRnL6aWYdk1kl/f1ZaPeEg0g/CuZeF97RKAtWVnVjic
TOlL16XpZQ3qnzbhQC0uRrGSwWHqTfBctU3wSMlSAOVW5uLtTFNzYTdNtFcHNVlLKb6Lbq3Qyudw
7soejELtLip9QhtSlWFnq9B0TXITYpQ5VVNOD8XEaZ5HlMy6U4dqk9iBnEMEtyZqOiNxzWPclNU9
xhPit6qpLZRCc1TfV3VtoCNvCNLt2e+1K6uNAKbH2FCil9GF3Itb1aunNtlPstpfl1I0CJi9Bm15
E0kzDlQarWWMoA/RtxyB+E0w58FzHukda1/QlRSCd7S8aOumz039i081vCbkEaQFfjyP36iicmaf
zRGvCD3ArRLrIt0ilQWiHZxw0ut2MBbTjwq66EU/xvIGD0oew1SFmIclOP71kXiZDKL+I6wxVqNt
tFMeRWUebngdzLyApJvmjVjf4XAYFMpDxO/B5hEL8FRRqne7eSTM3yUDSjinaa35xyiBXu1MK/0R
yFaBpYxellsrSI2d6MP3x1dHpeKGwzXqtz5dT4EBEFlVclK0VTm/9ghDoX1f9zEQbzGbNonqNz90
6hbgbaD3ynQDPAZqgjSDiS2D/W5N5UoIONnQP+5X51mi4p8iBhGKvdaUpgLDih5JmWxO4qvcV/4t
0dqwDXxhesikasJngGjdFgZfJ5wkP0caKayml9i0Zh5f1akAx+EXr8sCKROOeYrMK/PTSMWts6pE
m/glDlx1Zu6xx0Uyoiytj+9yM4kuEbEW4IFw+zHxOGzVxxro7nQiffMxELQ0XLMMi7TbmyLh8KvW
xi3C9WSq9j6WwedBo0EaQVbr8uoAB6QCKKmhnzZdoJ2Kyo8ZdSSOaA9f7KKpUOqSetyiVI/g5IMp
7fYJh+vY8fnsbkI1D7ykk+Exi4UBnMn3W4wuxmnik1YO8TQ4gpKVWDs0zU3ji8kVDjIyqEuNVBO4
7vmJb11zNhmN0a/yQVqkmxI2bus009obi23acHkgHW0F4Nr36WJUgUCS+LORDLQ2JL3TcB0imxSY
302K6cZIFnnRugV3nZ7q/YnEysceSJ466WlORDT0cgA9OiuoaoJ8sZPqvSyjqeviSb8bWvUpA1J8
rVl4+BQ12F+lyqN1jBsBqOFsdIbMSD3iEdaBbrRO4cv+pd/4/ZWeTumG/44AMuJgPQf+uCGnUKxL
uufXfRfL3qDOkLOFfrzPakWHgYtz6u+Gn0vCBsYV7xcwt3VUYYj51I2TpdX7fuaRJhMA/whjTKdD
IH7i8S3x5VFQ9m6oD5GuJRcijZtGvZ+6MPCUaNBca56tE2eWj3EmUFnSiVTeNLJAx3w7qPXhlIta
vveF8gntVncTmODWFUHQTqSAfnE/rAqkDBT66FY+rgOV9MZ3QaQXewRjhj2S47W1RE1PZAF+MQph
7HIqIqIl8XuU9Ij82Kz0Pij34ch3rsUa3U506Xe1DFi+U6xbaH062xjL/HBrmUTBp2TdVw8Jnwun
6FSIUC1dGJ9PtmNoKq02HCR5ZGTNKCu9qcHfx+Vz0eIhKvs9cKKFhdTAAywcA+TOa+jl4Gv+i8Md
PTv8FiJ/1BnuJ5aJeM2JPMFjQ2es2DsXISN9PuRyink/x5cbJKtPL7bOvGDHPHyORAM016jB8KCX
1k2rEJ5jzvKcJt2LgDDw87GOZ8bxWEeHHD+20kZWhf6hzy5V7XsU7z7/+W+F+c9u5igXI0sDqcSR
x3dh2RWcLJz0vN49e1ahQZm25NyHzpr9zcWPxIY9YZ9QaRznBTjCidR7EMMtz1P80LCEHqTQc1kZ
9zDXRbz5kgLlqzgh3HXKRG7OpaSkr6zM41b0kiKSgVEkUE3pLRJT1ePgoN3gbD7nJ06yHxm8XBf7
CwEx1UrjQ3uniPjbF4pq2vtZNH7pJCTficZ51hDCGZ8M1XfyQvHvjQL7VCRX7RkYdt8OhGa4mfJS
x36grm+qqr8bpCa9bPHucCcs/1xkvMn95+/waI68PUJFfSszScgm3qg87+oRM4dMQjt93FszpmDd
VNFiMnK+/HyUo1nPUsawk48IJ3skf3gtH876Ru0VIes7Yz8RcN9FmQAYv2w6JyH3tkAHyp8L+7eE
sP9v2q7SMvXu0btP7dMfL3mL29VC5/nv/83p6qf56YDQ8fY3fkpcBd0EbLNI+Ojborio6nzNf2pc
BR1MOqELCrwPIldJ/pO4Bgmbwe8hWVoKRn9pXCXpT7pUEbeRg6Zdhj/xOxLXIzbW8qP5GQSP/Eqb
L2Kvw3kykRJhiejoxGVZ+DFXfXiN0WJbXvRlTU9ML0Pr1o18VbKPOhhRfp1NGTvUZjQsR6E1CgaB
XrmTWUiWFzW9chdhpOXMJFUGKMn0gTgqgIhtIPX1Ss19K7R76l0bKbSadJNLjvLa92J0Nuc9Jn+4
tjtGiOdEH6MOumrD6CKpDVpbhWj+aqpVjUmHNTSGxxbiGmaobNRCyjQHuwaFILbvUti5wVSTjcXW
aTW2fnci8Xu4rJbHRRGRzjRiWonc6PGyAhVJ81xTyK6VamfhrFwMY7PHooXG2yyrf+5q/zvWVP9S
twCm/rh6Kps/Vl3+A8RUkR/zpZaRvxc0nURB2Db/8fbbwUuxzOmDf4FJwvy+617q6f4Fv/P2b3TS
8if/V3/zr1Wym0pWyfeiy9vlpwVc1oEcfKni/Xsh+VWR/njqjxTky1/5ubwUWDZAz/m0q4CNicn+
Xlyy/id9Tuqiv5KWCtXyIfsbGmX+qbIrkvNUNGPhrhGC/LW2VO1PWhlYjfR8Lmv19/g3hIOH04WE
Nf0zS2TFdk/+mjDrcHVVRqV2UahGbmzVl4KJiaCn4hp1Fy8JNyasVAlYxWHuIasmrYGG5OE+1zsG
DmI3iSpm8QYLcrFZ1d3/pO48liO50v3+Kje0T0Z6s9BC6cuhqoBGNYBNBoBupPc+X0uPoBfTrzjD
GZI37oxGCi0mggyCjQbKZZ5zvr9NuTVyMxlkFFaG8n2Ia8vjF/5QOo3IqSFrfbFPqDQ0YlIw+kW7
iRL5HnXXHOCYo5cMP31AxE72uE2V6hqVetJ0wQqKPO73Ym/S51gKX3IzLycEkk963/wg1X5SfMpT
GmqBrWFGpdiPk0SeSrsRIEzoh52o8viMtj1+UDX0CkaszOJFS+FAXSme0pxIqUgmx6KdheGzBu9I
vo0U6iT+LCpamLYr59quKL8hvnxLgDUWW1AQk4A6zUrpWm20Gr40WWJIUAc4S7UyBcmxRgdeuq3U
O+r1eprk9jaspdAFsrziAa/7mNRC9OtAjIKh2nAw6U6iCzSy9UzvPS1v6Vvvh2e5TOTvZjyqx0Xv
qS2dLYlvxmtsx7D0zLJ9i8xEGRMbwxb51dN7ka9aane1SGNhWxnnYioLNGZLpHtU4UTnPiEowGT5
pMD0njjS6JBBGi2GCEqSad/BkT5rJdbyUKDwVfDwUC7fLEHSrr1aIGceUIp/MicRNbDy4dgq8uN9
NKiE/3W5nHmFaE1oesd5fNeYYI9JL2j7SY1VEN8WgKGw1MxrzWai3L3Ld9lIUEnaddUbxY7ErMQ5
UJ3W3RODdEE7TEOuEdHTEf2eN/q4m61oOhhzqXUu7AiABk9+hHAb4p5UM7q5W6/jyPG4WhfgqBiS
uZosN8cR+iYDxDnFjOGlz+VTPi0rlUpNmx77zErDZepyJyPDDFxchSUVFnwGVQnAYyI/nDB52bJI
kVLb56Md9anlDx0eBnWsV78vx8NSm99jHQy3WGNcEmINKF6R60nFvY+uy43b9aTT1UfIj6p7tZG5
czNrQNAROHCEr3cwDQegye4ofVJXEGTkirPTCjrNfvJVX2LjyOXlKp2swMQbGXnOmPlrk0YFQdwi
V6u2V6obZZBYroZkW9egQdDjturkb7qFPUSS0f7hlnA3ijzdpWFHIxTqOFO7ZuXXuai03RrR6Cci
H7SVe+tYFQ0EmbawmroyCvtBRoiS5taTlqxdgOcNzGQsZEqOliHUluImQYKqg7zZuHMLOm9VVJpC
R/0Bbgx7GnraARb9XopYxBOyR+NecbRSNlqf+zU9rwsAByypXU/D7Iuq6MT447Uax6hQPFtilT7P
dZHuZjVz80l6RhehH6dWRxhj1twQnTzZhaENTqKkX1u2ldhU5o+tMXS/mMBeOkm2u9a4ctR/ia2p
OJFbwBVSbk1HM1/ZgPMv14ReqkvVrusuLnOieFbRTzkdfQxTtgWxUgJJCx1JdY0whK1gijejVLgD
q0p77kypnOy4MRyq0lCQcrt9adGdiyh1WIBynBY5LGOxnl09zyqH/KLJb/q6JJwvfUBNSycqN28E
SpgtauKZ6908vzUyJNLYN9S1U0p+rmCRByk/FvUUHfV1ju59gxoIKX2wSpk7yihft0nYrsJGFBe1
qz/Huan3RaLNoSClelCIuiDaq6w3YRMb64OUFvO7Ekn6oaU9vQA3d2SjwTKF6qk+pTMtsjb5m3Rg
NhSXuJlQoMI10qUFqV7wvVS5ghOupEtCaVXJk7U8u3KhyHeqRX5Vmbt2NRe3t8ytei1B4fnUh8bc
D0XX3BoBUgnkiKXW11hFTa9sMoquZOK9iERFdbIYhUQyfkcR4LwVhd1wb/g0M0s7yhsp8tqWgst9
vYdFoXup7aHX3yHUI39rGObkhLJIo+ZEF5kbEk+jjugwpds38XpNQhFfkDsI8meVgchh0iumJWLj
G6mXyA35oWmt5kipWu8kEOaP8SSoR2r2Is8SWeSaaY6PgP4dtJs6QgyqgvKYJgabA5FrquYOuN/e
9HUzzu0yWr6olfkp1vKIDniuNm7DEwzKy7zupoJnruldqEhEqCKbODW6fqnHlgoekb8bFdN2yAW5
OJszNWJCF8HaKfWSu0W+RU6rq6VrjhyQ5TjTB7/iWh3UxunaQfheRbGwT8S+vhSxRBh9tkaXrWc9
S5XK07ma5JF8LxjJY9pqXKtldS6npfA6tWzOY0ND+UQt9ARYWxRsd4LgEvgQ05QzUZdD6S3t2G3m
V+MoczjoSUWXhr3eF/FjdO9DMbQn9AUfqbkqDpXgQtgbVhfgsyEXadMmul1X8AivSeSLpXDprUnz
wER/UUSr2SuFOuzGRVCfsqL96nOJlkapPjbCVH+u+HNcQ8K4NmYPhrkkAbImWn258h5bgRdt08f2
VE0KqXf0kh7jCnus0YM/W3pWHg2lFi/ks2V7U1vGXVHwxstl3J6zqmwuQnHXZfel9AFzSxBUFU2+
iJmmtTL1lBrWN6ta61dZapNQ71Wux1G+dcJGLHcNtWKnGcXmvQpCqyRROOb9xtrStNeWGMUnWkrj
27r0X/CxQM8wtM5Sz9FD2uS0bJIcaLflONuDrj9OS3P/lWMSMoalgT6UiocEptzJmVa5dYLWtFmE
bt8Os+i0at+fKi05KuVsOonYUBSSJO9tXzTfjEXrr3k+IxTAxsTNX0H2NZyWKimbT4o20p3Larjv
jKoL+ZQI5axW3E6sWOYRHSeRyuKyr2lGPCIUENjEdGun0023q9et+OxnbP11vuKklubnpjZuWVz5
RafM+0nqJG41q7oYU7R46XCvMSXHAmbams8Ug5tnIg+fJRMUGc+qm6gQyQL7+qOAm4H274ngENGq
Dx3rypNJO/Fhawh4S2uIKzibVuvteTPS11ZRBaL4uD20AE90c6CornoaBkHwSCLUqIdElneAYitr
jPP5fOBOIoZUh4l/zzXk6W7dWe9bZ9Uv0iymJ1PezHk3kLnnCUqxAQkruWlnaz++0TeqPeoLnm50
4/WtRIlwIZ/eJL1R6/eaBp4xCFqosJ0fJJOFsVsS8Wq1EmR90yecL6mvfZ31ZPrKl5iEs2wV3cbc
2E8bS8gftrFsQ0i7+auRqulxkiqS3lpCTiPBWr2Eb/8ojbHdi4qUfG2x/jMrR7CjWac4F/zdp+Zu
OIrxrD8OijZ4Bku/s/aY71xSDDVnbZUodoqaJI5VnUYFNt0UmGP1WnDvxrpvWXH/wLOZVVBU0Cms
aqW5U29ZfkWTuOYNWteyoApZtos0k+7iQVP2Rp88oMTtQmRHOu8TW7dSDxsSnFx52LpW/sz1BlWw
UpffqmHrv7hJaHBQNzHx09agz3NAabXXu+X7Qsxc1mX5z0Fjca4LRb8N7dQduP6ay2wOH5kxxbsl
5rwA1NejC9VrtxWIcOS0OD43hEMi/E9f8TIuHpjCSF36ROwexWnT6tequMO2sNf0iVzF2oiCRO6b
oJlHqtTyYzkiYo5Xsf8GSv/UDrVDesSJDY/hQ1Zpak/dJiqOkzFd47yElPqxbDgUOYUUm+5FUvS5
RYkeLFV/qUxxDOkPfq9N4SEt+s5OKrn3m0wQfZVzpTOLIqGKWE4EteeMLRter0Kal5jom41SC0Ia
u0xpAtMYY89kM3F0puqm719oqt5FqVA/M33EnkBX7Q1WHHtmIbSuuMp7YZUqt4B1PUdTTBEOviGX
JqXse51Q5rSmVu/T9mKFqT5lbtrRuT0oy4di4KnRZoheTj7EM2gFT2WTPhdL6JxVslza2iuEg/oQ
kAflKMvstaK2+iKHDpp0R080knyf99GXlDX7NomtXcQs4QirUj4lIDG7dZZMKufjzi3zqdgP0AbQ
dJG1R6Qa+3mWCqxrtFZuW9U4i0zJLNqUNERgshcWrnKF3OFwosz0GNd4PlWNzupc7D6kZFVt3NBQ
KUrvdVo1IVqY82M7YpxrDQYXRAdxz/GB8up1mN+Rl2enUhCUMwvy92pouyfMnlEgDzIHLvwPhK6q
4bbVi8tfYl8vhtZF1VIdG95zpK0DVCrZXSYN83ZnLJexN62wnvFCJ7LEdW2FHW3ntTI62PB3Je2A
pI5mi9/m1m1gVbEUQT+S0UrfsQoPryHrsLs4Hj2MH8quU5benzeBZbQeM1dL6JNvrOpDaPWBd1lI
cRlU5hFvSUT4w/pq6kkZiizS5Ae6Sad47PxCkpy0tevDtFcGn6HJcOZFqYMIlGzTqcRDKLD5nSq2
4cLJ3+1kqwspOn4mXnJ0ylaYQ4taMdNKkudCyIs3Kz5BUtNq1uizySNN06HKiT0d9F52oiwZKCUm
S2NVJp/Qp6M084sJuWK/iUIL07orTbU9GQKO6ZqPFEVZm7HTEczIUaUNa/I1PXEe/aWz/Bl/FDdv
GRRKvvpdrtyKLJPsIZvzXYwp7iCM0MHRoFW0zBK7O3DQMLrUyaV+vxiZL+dG4hlbVvlxQopDaRXf
qligt53TPn1mYYeTm3TUgThboqo8ifjMdM56V5hhxkW5y912lXGZCmMSbNm44U3lybPy72SZgoBq
qPbwuJoNMKiFW9WjDchQFMhSdaF9vgvzbTTCpBzqcM16kuo1a2D9FjpPXrHhFgZH5s2jn3fdZUuu
O2mGly8Vsh9Lolx61S97PbvEGn3vM7b4MO+Hl66RBEcplbeW1+YWUq67M6vD0SrP4/RzZmQFmdBm
3m1pZ2XUWiG75Iz9kuvT4ujlW541NaLYOpyLGTBnovS+0n/UQ/kmGPLEjzAQyyVUfd0iEGCUyHsV
VfhpHq2H1NS/K4v5EcVk/619X7iFph8GksWBSpfTvEaAi4lE4y9idYHjCYN3h/214a4UmozyKm4I
N0GxecikZcCD1ip3TzZFXWSJ2sJIFO0W3926Wo31deoaB/EGNdPVVB4SUVzdURuug15QajtMD9I2
vBoysRJWOz8tUUWprolDctGRWFhpZldiS5tgnfaONplXPp3e512ggBr4ZEzy2CvMbbfpmpcDiYeG
NAzACB1hnm1Cx4KZELVV12h7jHVgmNWnF+6IhzSmzIRy+kE2FkJGrY2DZaM4DcdVUJuh9aKpokOx
7Im9vZkWTXrT1M8XGfiKFW/rXPXecRxputMmtJOL7brt1holXCuX9UEqF+RLicChBgUR7R5Cbjmr
ImhXetrRzUNbta3prVneuYvQEgfVn8tmPsfFyPDH7mnC0WBPmZ0oMuY9Yeuxa8zLr4jdYbrHLFuj
7qUxyy/ZP99SRT4lwDa2riWjK0wIj7a1XZ0hkUwvIbcmbNvUcrt1WR+RpJwLFAq8fWHSm81HI2ed
LbdrdRqBfEJByL4GPM5O1orZvt1oKcZiBjhBULvTMGeR6mx9VfkGBFRUn1MyM2JkvFfpoAp7SRD1
fYmtB2xF+JTQFJNvW1PWWSMYrBq1sNNaLoNaWmUn1TbFTnSp9zKFDOUxxfsabaLlWjN2T4aN/MTx
/T6JKk885tU0R3+FyzpRZC4AecT3cL+W92LJGgcA/ZvRRKe5YN+utU/i6QMtEx5LJvGQSMNHIpaB
HMXisUsG5SAX624t46tZVyI5weV+HToS9eMb+Qw/xHLIfamoFbcj59kpJpwRatPRiaHWM+Obfi+t
X926/45gTfVpzn5a9KZ3N728tOb6UdCJriWIQKJBx6adECGQNfdsMYmtVOuDVlbcatkeyE46xpIR
9mK1b9X53SzZCbZ1ntBJLZOXLJnoTMlYurm6VT72QjL+GHoJxpVeCdWsAlUWLn1ivhWrLHClI0xa
UKk3zcVUNaJoWaWcrWqBk8b1a2qBNggXrey8nN/XIjroBj5JpSNI17TuWsOWY5G8RFtQUgvpKqZC
6jQRKf44xe+FUvhzgnxNVtt91xGKnBFzOKmT/LhEveGM90byUoyvfZqzK5rC62QWb/CeF2Bn1e2M
InWnePRL9PyrGRMBkpQOxvOrMEw3QAcq/JoGtVuVlraqx9yseoQSaF3ZheAvg3ytzsOkOYvxfa3r
ry5qWWIMKJgoKS+WXqVOLBvFBc+34CtoAoNEBUvZ5NgFAx7hi0k6atLSR1Fo+foqMUAwUyYdRTJC
dxDT4TQWGR2feftzkYdb3PU+Arr3FQ+zLUcms5CKiV5LjbADa3EVYC6HTbp1+6LcnGk1z0W6vOEL
+xhXps1lNB6p3V2dySAToVy2BpH6RNiGxbmRgOPcISh8wpY1+GvN1mVm2m6IhTuN1WFtJqUlEdvY
qxUu7yIbngqAFMeq5NpbV320hQFHlSxSCr5IwL4E/xD3BhtNlEb7LMziW65mKLGWFLWv0tyYySy3
GXUyBPLsgZypp3pT34ah+jRwwcaS1Tq6Mt3bKNPJzoFbnMZA9jEpxg8DpT9VgU1Jjn3md3N5RqRM
KVSsY9avOMMS+3IV+EFAWzlym7wMIq7mSpsAQPW1cSYezqmqDHOUusSeuK6Sh5tJ4yCeU2i6CTFX
vEkIgBBx3bTCDzWqDWS8mMArcxkdQ6l4WQi2nakCLEnk4Xsuq+zwCmM3k4/ctF+qMJNWndRYUFHx
OhiEKzsWhXAEKGVYZLkjlVqNB6Jo8NI6jWUpSJijwekzcmXW1WrBb4UvI5t2Qpv/pHeebUK6REu+
64zxPTYRsckbckhDrh1VSc5rRiiIkITjQmt4zy23Se3iiOh7nZpt/pzXdRRqpsifVRkJlhP3sFEm
q5+IpuUhhcWjlNWao9ES4BhL/ggkYY8D643a7LK102/J2B0YsT6YnecA1ea0TEFidRe60J+xI6iH
aYrv6DA9dhyc++LnKqWfmJH2iTa9jDEfV/ueytZ34t/eJjXSb+XQUfuI7H4viewxtRrthjbJHJXF
x0nWMQ9ycW3sVlMVtzeqUDK3YBn0G5YQ7K/SLUfyHUIfubxbdB0LbPM1At+d3CQF9EWRo3Jf34au
J+g8k18YFLEoLTLpru1GxQ5iYXeIq87h2ndnXdn3evPZsOWRsp8vexPSCnm3rO3Udpax+ltaqEvz
mQbJBqExp7y27K7rKAC/F9/IkrmajfCiUXOE8QzJvSwO8BAo9B1N234kIrFH0STwOYxvZl1PjjmN
qETJTIHsjXIvSbFjd8Kq+8tmEuAtqN0B9PywFNZBVaxjpaIuSY3ttd4I/CD51LJrgz2wNMp7XpjQ
/jS2eVntqEv8jg4VvFuZ3Uf5dRkHqBdVsjERf6sj9VKOyPSz+MIBb/GmHgmSOW9hVWrnoSb2vdJI
++/FBjHNpK/EuwxlaHKUsIWsT++ZSoxAs3SdyIriwROSxZPMHdPe1SKOQyIdEewsxJknPdYYlMWF
I5q99ZiARgBjz/W5Ftv3X9nQ/x8UcfMTTKb7+XOAI/63IIbhZf8BMfy//mf1/vkH2QU+lt94YeMX
LgyD+G5KsTFokcvyGzHMdxAuEQ1MvfOv9C96jN+IYeUXvKmU1qNwwl5H0unfiWG+hQ9NQZBJzAQm
e+lfEV2gr4D3/buM684wkylEkhlZ0mh45T9HfhgJk32EHZLz6RVcN3bHw1WjqW/zEydzp/DElj+K
rJtPFD7uZ69yyyANjPNGcS2LL/ndh1uM36ysnUChsGxCFv9Cxcd+9KmHyPz5ZQ2hBunKm+NQ0/fi
6HJc7R9uvUdNdVgS4mb6G9YtFBUNKR96KJc3cQ1LtHFE9qMAvB8gTljNSYSZeGLUnVBYZ0o0JxNX
E79pVOReR57FlTgYz3KLINnpXhKkLn2Fh+SqzI6+HsdDijvVvo12chQf5GuxE3k5DHa+vG+OeiAH
jau9UpVY8EsEV/yuht0eZe5H6kfeGN5QKz8ptmLfH4GJ0jjnbJrHyFdSLzVs8XF6lU/oYu1r5PSe
dCZeR7Nv++uNJr/T4f4/uKiOlDd7byptbyALx+4I5rbPC57VoaS38cX/RiPgx+I2x7uUrnys+cP8
1pJ7Qzg1SPpBDICN+ThSqhnwq9wSvwIg4Hcb9hvRl7xXdra7t9KiN3WNT8sm4dphJfzoXhU3fxxc
6tuOVDU8rKRfpM8SNSYpM2mQ0YgzxjNUPAvJtf3cAnHXhMPhzsCB+Cq+xIPwc0ftml5ipwn6cLSl
87DBg/VeUnryGY5m7Pf8o5vn2bh0LxRGuiRxHuMd18FtIS1Sc/W3Yt9WttJwhnbh6DkJzJfWLYpL
mtpC7+TX5gMvNFTg+LM5S7mj/tT89joGY1C4wyfHK9zyhyrlY1M0+iQJ4xIcCckPnzWnlO3ndNJs
IQ8UO+sDRsTvFUPCZIvPCq+GN+40OZHsdW+gigW2nB1BtMnuUiW7127ZJV8jJ+PR1mlB8al2PIg7
xVWO3ev6NsNPgfTD2nLEblG2U8MXs2u50hy0omsce9Gbpu8bkR7Fg3XNbMEFzfvenJKjfFKeuuMc
jM+6cRE+rI96E/GapQ61EZxy+ELc5w+UrJ5r/j8TTvPsiU6XQzjZoubjLBNNh687fEiM3U0wH40d
Z7NNc6SEeH53hdCQTkq/wyxCosf4BWvJEY0uk1nzm2/jewLUdxzOAHBdvZvX/Ug/SRIqbrRPLtku
O6LZGL8iakxpItx4ty6X457n3zriU0v3a+bWiz3Avb1wimy+wUMrUDzM0F/6m070dhIA/pnU5FDc
rexzX+ACAyBJweM/e37adKXABaKh6NKJaj++MvMNk63PpLvbywtXXavZ6XfpQi6P9urCIEdP4mfm
0/RZ2VMwhuppUuh3Bl7UPnlhll35iT/6lzWULduJ84PI54LblmOpGz8o5+hZ8HO6H0UMLM/r9yR3
ewxIHzwvTq+V07xorBuGM73AAF7iw/JDN732p/Ax5janAObLXvHbJdSCKv7ecoxcvzGUSeF6qnzV
8Vdv9SZQ1N3mnhtfO3xgfD9x26SH7Ef+oO8FYhTfkZzY+U+ymgRwLsd8LT4Y/7tQfqXX3npXUof8
uuwiPyqX1KIKiGqX123dDY50VU7yq3lsOvJIKWgd7U9xJ20n8+xtjhGYL5EtnMoj7LvdfMiXnfIY
GI70kHwpD+ZlciDqnpT9Q7tDquNLLeaXRyPfQSuqN7XjBXUPTW8DMrksy977exIC2Fg70X5Kwvqy
zyh2/O7dW3QfVtfTqHDyPmEa3djpf8hHvrJFV32p3l8VFnNAeHACf/BGd/aTdzB1JL9UWjmLt3hF
qDmbNx8fZF9yKEbtbn3iqudtz0uw08kpd/WRWGPPPNc7kb9CixxdnlSZotqxLf4OWiDdLh60/ezy
hPjn+1FyiNir0enYloLRwSER7TXfqdF++NI0my+Lr1eDOlCexcNwY4wDngloSboZ3si6ONlw9v2x
Pc4+BOZkczSdvjJ537sV6prOJp/apw5m5D/3yk2+PFrBRGGLxlY17AXNBhspXXQxUjCu/ujyM4C5
QUEEA+3lprNweYon9TNmxms0X/Hiixa8CieJ12DRMkzam50EXJWuEUgeMjjl/Zku5/2TE34Ju2p0
5YN+MP3nh2pjmHSQR2jvmsOYwb5pnKQH7JHrBWLAJdnAbV0luP87eMLVaBzhjT2Wp28EjHzxt+o9
L53eCvojT8p8gbF4mI+Q+7q9zXZystq3NXKEHwzfpMDrsZ2q58i7Upg6s33hxErPUxyqDfuc9lrw
lIXGxrzXm34jhMoUWq40iI5a74mE+78Q7v4fNNj8O7Xq3ZOI/uuT464vqKZJOio4y/f+D1rE+w/+
tZpGpEHv18CSv7ZRoh/8i2wXA8svOOLJxhLv5Xl3jeBvB0hBEn9RJSwhpCVIiqphpPvbCfL+PZTp
WPfvSbYIDDFA/6aqvPzlaIgg879s7pD/qCw0dUwLRMkgLRQ1OlSNPxv0LWWL8zxRpbBtemUPEIrq
rBWYStym0dyavjPmGcTwHaoEpfXVu6CtE/P3clLmY9l1tMpKvQjdlzW7RI8vS6ysDjFSj5RzCTTv
DVn30Cay9Q2Ka/uc2kVytAZkwa7UtWIN6E/1NOd/iUP9l6aZ//H/VpnaNyhf34v/uCtV/8P7kQ7/
DqOO/g8V5qf3YmAs/IvofPfjv/83JK9/u07VX0hoA/fjIkDDTTbo365TlZpHLkK8ZHcLALL+v12n
ik7tEgJXIiAZP1B+/n3QUbRfTBpNSEy6V4sQjPEvNUD+OjL9YdDBJUIyGFJ1OEuSbv9syBLnuBRw
fgPWkQGbIlWSZ6rBNSh1fbxWDTj1+j4oykUq3hGHmePzWAcD4zuO4as4ZoECmLxkRyBgr++fZgRc
dU/Q543hKlRyzEKl5MVt7XQZlWpbaErXTR4cXXvZmpOOHOr+0HPzTV4ChF302AvNZw2ELnjSGsbP
+nIVi8DoWB/dEowsWSqAPzDuhkwqtIh15NbwOm0RcAgkb8Ipkm5f80dGIbp6ujPLEmYPKh9gMO1+
FiUuYI3TY39pYrhX9adaX3S4jhQGdELWmTdf28y2Zr2sdwyvbD+kaD0P4rpDB2GrOWVucdhpyikX
Sz8VQC7LFzPHtws8X8eOwVlTYCvVU92VIqeeLa9D+yPmn3LTHMlCQG0bJNM7RORNM2NviWZfWxF9
KFTElNHNmipfamK/rJND3HI+RF0mLdKOzlfeRGhMafLr+M5vMsYZTUgDoystX8tcBhOsCfK+9E1t
dxPtNmr9OsaHBF5EMwRbxJ++dg/0tzgKLW6YTp05+mRjLFcgEzksxJ/S9mlu3wSqrXSUZZCoUolA
d/3QkI7BUl6sCO2GmXi5EWpd7HV5Hog9U6fxIqZwOULrwGJD5gs2bBVwUu8UUhDViQdq1pPLYVWF
QxVAAKx9Xu5nQ7WF7Vn8XJEcAiCClVhWVK5e10yesTQPCtN1f3c9UNFYkNaLHG4WZAdNkpfQRF3E
dzzcRmrmiId5SvZp0gcZaoQexnha00MjysTnPil3bvIHCJXTUlRZGbOLrGoxVbvr3kR0rnJdOJW2
Aht3jsBpYI6VYKFwV9cKrzJikF7kxfwqJe53eh8IteguFlTCbBz1EjlujAgwUjlDp8FmnptBcxSD
nnDURXKxj/XbNL2ShWGXxanoI14oz4E74f6IsfYmjdR3VmgCq9f8fjrDKy8quyz9NBAXNN3qTsri
ttxtJlwb+YHuxEFqQ0W+RrKjqQIR3IqvpiBkyZ3lnXn2MZj44sINuZXyWeYp4NkMBVetblHFoL4r
x3gypOfFBYWDir3oqOkEEFPpqcmXc/lPM/vYh//zAsNWLMvYAFT8sn9U2IM5ylYyUN0qF18p03Rf
PueMjnMEuzC7m3yJFQpikS9tnXlU2wxvc+lJU+I12+ITvRvUReTDF/mTIvkTzYQxMGGU+Lol8WP4
IKWPanncCsBqd/gJuYTuE8KsdSQLteMKn137c8Y0lFv44w918ri1fk3+KDpIZ6VbTUXYayhv7Jyy
siBpuFl3hJS7WZ8S516CtQB5bkdd/ZFAeWSVcND7Q4uSquh3WfJORka/YpqhbnH+VvAkKhNJDEZ9
XUdv/lgOq6Mt/8TfKrGd/MM39X74+J1FbTRgWogMR95XPItDflHrzL33VRI4YJfV29pQFCm+wGBs
ZiCtHVrF8p/Y1wDU/vNTwDKs/wrSqexSf3wK1SQI5nwXhOeS4Sk6xACxCdAj/aUg0Un/gKwsCZVN
DE/rPMZ1TX5U9V0lvLTGbonwHp5ZKkT5JqZH7nph3S3aITaDAsW6nkIohI0IczOef3eS/Osx7fd1
fn88lbGdgiyK+BDv6Xp4dv9cIyBxxaSSVUBtQj3BzIwijKtxXPPtn7w/HDL//AnxQCQGKqQZk0L1
508oHouRaJLR5i6TAX0KSu8ccwlSM4zbf/ZYv+aH/h6ulMnEx+15t4jpWLh/daX+7nqY4U4EOUpG
TphHs9IfjUjapf0cEiwfTvrkVuq9GzVBJKS8zE3B/qsEkrbLa08rRTufT4WBCr8CU8xXMrPABqS8
IAqOcbagxzUWXGLhsGvc87HLsCCPL4uRbiu3hJuXxuEf6MI91n/HQpuVToCI99V8REkXP8z9p6RS
Uq4R9i25vTmfFr3bL2dVvLbm6CnAF/F67RKJjDbc7frXqiGJoTsh5sYUjBy2DxQDskXcLIcE7Lep
VHa1uByXAgmdxFIyL57RFaEc3/43e2eWI7eyZdmp1ACSFzS2xl/v3SPCo+/0Q0gKiX1nxn5ONYqa
WC3qvqxSxFVK+T4LKCTwkMBFyN1JI83OOXuvndMQ6eLmWKto0RMconybzt8L4ybK9EkB92D2yqpY
peGIQPksGAtWSy47syFBcDAbomxAAoUPZn5MZL1y24Nf3lacvG2/3hF9vBI+VBMug//aR2o31M+G
+7Rswwxq9i6NFcdjAE+OSjEfglgx8r2v/WmdJCO+iKthpLszvQmwIrLZeEvlaQA1RweXv02yOJnF
1kvd0wQrJwu+S/Hmcwlsc2sgqR/Kz12WQOW59sVdWlz37aEzj1l717NzeP3MrX+Osh5pxY8doKie
2y7YNNJdm4JptVGvtXU5iI0NB8+YaDIv+BHZrYZ42s/2tPFiQOk8rQ6HtlaesmjcaPRfZjWtDJwh
Dn0CaEXKw9I8w5me7WM7Fw8yb/cxE79VTiyNg1A6953DiJ9Kt4RHo//hx9tZvQoWDEzXsaS+Wg3P
fS4uZip+Ya/xn8RqH+XWOg3F3p++pnGzSTnw2DwnlcX7nr0Por8bXeaQ0CvMAQ5nMz6ujD2yjp0j
MR6rQD0BxzgN3snS+9LeazC3YJFWjPJEGG1hvR1876btgAzP/mHZUu3hhxSCGSxvbpS/pkFaSu6t
A+/sJm9hR/Mv24a4XkTa7ll6OzPbFdaLFETzumiPu+hgj84+cuW6x6sjOTxO8cmFzIL1ZzVID38z
BqwZ7SSy+1LfzZZ7n9uPvdtf2Q6gHd87iXofRuQogNGSNvoqe62XwDvasBbKuPAu45dI4yYOxVp0
KKi/ImHj9DWsezNdOeapnzgSwD0f/N0g9Qk+PGeYdGMV37uB5CfpoWy27koHbX89HAW9Pqv+XpkH
r72rVb9KYcHxbIW2WA0M4TI0vkH0kiDfmMwUZ4uxqirrGAc3HP8G+Q29xhpXAjq3tT+zRYqnRl53
rti488HmxFXYbOJFwEZtPLjJczc+mLZ5NEAdB0N8n+VYEPpoLcp2razr0DTAcitI5F+NivvlvAyd
s46DeDMNwykOo/vlSIkobdsF5bbQqKPifhfXX0v9XGf1weKsOWXXwFV3bfdqJvEjDPTNzMjQQwnA
+c7WByMEmb+N5FPvs1NiOk0iHHQcNV0SxhMftf5aUmZz6J44kE6QcWB2rWxgwsPos1RvciKi7ZG1
Mt3NHEdl9+xbVxGvWd0/YxpZOQnrUjBMd+YtFINlBL+ZrJfKPGkDKSPPfN8RJX8saRCHRruzrRtx
yNAcYQ6y4qfGiCHS8I6tsqdg6LcD2k+ZuIu+e92J/NpH3uoRlW2X874pCkxV7daeaAB3zqaI842R
J6sxn1awg64bIdeRNx4AekIVOkI2Y8BZcAjhMaa3r6YdWrMjdwt7xlOXPorye8lZyUjRdXh4G0zn
GE6cndIn7ZvbGTBPep+Pby5lT1N1h7Go+eg7w/D2LWzcuKDPFyKii9Wtoe+abD6GFmdeZq6ectZe
ckjmgaxtOm+I26xyWs32uJXlPVsDlPsVZroHc7iIFas0P/byojE+i4HJBV+lrVq02jcZKdk+9QoJ
6ltP8U2RFkkX15n7dRjctRQ8tqZazBkrOm/TWG/B0DCQN3YspF3MqTaC+NGxD2VUtiR+byN6opb/
7E73BdAuqRHaZtUplW8CoRuvvC4UF5wg9hEzsZjJTrP2v8j51AeHwaHr6F4xJ7wI28fMPHQDrVK1
z/pDb74OHdtme9kkNDn98ug61waZJ/iZhltlbJL+EJn7Ojw57aU93iMRbMJDzqlAiktf1RurLdbM
Qw+amYk2vunxJaT24uwTuIyDMot3wUWduavU2w/Np7l8qpfPKfJzodJPRsgox20+eTJYhx1s2qem
0htJ8Dyn+50eH5QfXSYThQSLNjARaqT0qCPSMsbrzJ0I6kYyUkcEpPpng/obScZuJnxc9dUnmSzu
8o0xNhftgLdx3jnUsNk2MscHUR0r79xnr73/SVj5o1De2hHfC1qiE7L3tNpMMVa9kXXKxDQOVzNh
d3NsbeZPmA1hzO+YAwD0WcfJ0UZfaoRbKfWqQ56Km2cyGQz6vMAz3kR1uQpuZ25YOtPpFf4GLSpK
p3Q9dqBQKF1rFPfIHwWbDMoxqdpdswgXmEXF4qR4mbr1vmhtOIKPc+DcWqQ3jDLmYUHDofrdKIPF
efDc8Konsms3UV7F9f2oL7uuWfkEq+ZhfSnye7y1qxZ9gxzibeC/UNyfbUmfBLTU+M0wprO2i6PB
pM7CEDLp7Dvi2BXkXQq2Yxls6UpwY14NGzdwEGzLhAcvH9fkFF8FqNJDhsNh1qFUoJx/GGByYa2g
vdBtNd3BimVde2ChRzRd/H45UR/F0Uo4KIAh9lVNtO/K9CEhbGpiUijn7DQTYh+0WF37cJuOxtYz
Ma2hKg2s9YgjhOuDdXILl4PAKN4jXF2bX+girWnm8gpa09aL423OFpP3DBAhWKU1ItCAWDETcW96
ak24e/XEzBBZLEpMu7roSzbfap1nDocTmvOJuy7M8WzwLJPNgdfsezMWG23lxLmis/NvxuBUY5WS
9mKu5LeQWubgNXSMjU/LJ7PcfaEA5lfuisCNS5uK3wjTb73prvteIs2r94oxpqPzXWHKM3i6y8bW
15DamW6awEEOYip2kyZAJGf1mPWVE1UblCYU7dUm657GECWlTrcQCYuZASZxGV46nvOMY2dWXNXt
dZFx/IAcMC5V61h+xt947lR0RCUdroq4xY7JQaJ707wyey8/4cA+Rl60k85AuarWY3MzT8lWF+ku
9eZjwEEUfYysidbzijfbj/Gl5usG0kKrPulx3FmjRr7b4P1wN6HP7lCINY7C3cA1kui8emPHy7g1
L2xzRg07IslLdo73Wsh7zGzrPmL7K19YzTBVxGTunUKv0jbeZCABUatt8vCTFpxMjOLgTJTK1Qze
8UlZ8w4T9DavHufykaLAqvXOnN2dk5Mg2e9U/RlM3b7sr4rZeIlUduoccdGkL5F8KTKOlMgwh+mK
zC+EOJqcnUGdBwawc9vsE2vY04RznfzUc3QqyuTuR1X3b7Wl/xsjkv8e/uT/pUHKUgj+14OUm8//
63/qb/p/rD6TDvSuP7383d9zFP8vSBmQ8RhTLHw2isj/7E/bf2EKc8lkplwmbi1w6dz8S4jj2n+5
y3/hD50l0WKBN/yL0OCaaHRAozBfkbS3sS39W1OUD90j01z4+JJsCYTE/HMfk0SR1elxyhQ9lrqh
VALft8AUTHbRAcnyxs9axIuZo9ut9uN4nzpmWmzhpS1CMIuMD3PsaEAO1kl6YfA6p2P53IxjjiO8
NWS+m8s4WyqMIHxw7E4dg9pEZkrRsvvpuv+i7bAQ4X6qz5efASDMpb0ON87+h5zIdCbZ2FJJatkZ
MrPdgz8yI4fGb9SGiygWgCa258NgBNnRnE1z/fvPt99j0f2/vwDJSh5TA4g1JlOInxtGOFKqQg0T
c9swTy9VCliwHRLq2LZpUyCEC0VBR314qjNpHPwumzZxZNznHm3Psma6PyssT8FMbYf2fu6z5toK
Rr0fVBPsa6nVcUnRcLaVLnm1lLWBZ52MjgTczmva6dm5cpRIcR/57P3uD9v9j0tdzH8CDv7AM324
1tCUGJ8Aj2PK4HxoOJaRjz85a2ANJll9l0E4OOsRLvxunuvA28WQ0s+DDFIKtFFKhH/1yBEMkqa9
zrH7PAcYnT77anHwmqMdaORG0UDxEsHyBZqYpqy4398dJpT/WB8eCChyAGk+8By6PIQ/357Bdvpc
tKUNU6DJz0KM30A+zHTTbWeL4rO/KHDJEjUy3lujMx/8YqBIj1r3y1T0tALsscw3VcmOKca42Yfo
x+szsILuwsnE8DjHifwa6XpayLoqQSymiuYRkTwdgDQYTlNid2CZocXKqdqlWEr23MZmZxSttykZ
X5LglzVfMuI2r8DQKyTF9vS9sgPjrhEFZjGQuzsCu/CMQxVmCu5Q2/UjOXcq0xc1fudrOZVyW3VD
ee+7ffBWhfOjyuT8hM27xJZXlk+GnzPHF2xyXpQ3F0lE6RZ2zYRiv8yXDkpVsi8W44l92jvXU82A
cy7La3JXYtTcvf0MHiK8dAVs9yDI7vx+1uewTYZsU/lFvcsUYFMimVLkn0Z4bEa3KJdDBTqyfhqu
fJ/OmcVsINJzch5Tfd3nwGIV0RuBgwCjM1/RTse0jqRsN5ynaGiUhtVunTwwb0UyUb2MZY/5cXSj
TTHKlEIxwmOLoB70J+KiwQP8s2oUXQmZ1c9yMiiVvb69IRgr22Zmd2oysvzUWPwpPFV8fP1Aj2IQ
bTN8RIkbUBO/X141aOixcidEK7If0GiMdQBbQvfNnrmUQuJlmYepXbID0mRCRZypq8nzn1vDMpif
ZT26/xEaBx5aBz+OZ0foQ4IqOfTL02/5BQEaaDb/QG4VHzrM5JHAR1vamQBzAPQsEtGfH4pSoqj3
K5rwRW2YmxTCJ40Eek+WiRcH48UjEOP+myAmb4+738YvPUHfJWDk9feP5/I5P79Qlu/hEFYCTSqA
WfTx3TnaRhUDpGYYMPbNQ5Bwf1O/STbxQm62VOM9OLX4U6b6P15jS7ai9H0CQQUJWZa1XJ2fWrqm
8CLL6LAmFZOFYzLuh+bF8VX0tctsagiviMoByw6HtSyrAmwEABZqnBRd+No3OM+AEzuvTaf1pQGI
ExGpkBdeMxI2VVDg/f4KgbP9eI1gNS3bG6jKpcO+nC9+/rZq8GXJPBS1HTPMtdv513z5LzF8TDII
LHzGQYzmTTVAYOrEZYTcexd9bEUVYXUUY5AxBK0r6zPYlApAUa7OmTX5FP5WsjfcXGwGJ1RfiH06
YPxNTn3fYjRyy2cbCCCVZ4P+vNThPaoMdEpNYe6xUz4qI6LhOctw2veqg9oetMG9CmO6iEMkVpqO
A2L+1u/OkpwsCreADoLQhrMHyXw5Yp5YGQ7NvHGiwQl5rXvGAo6LyqEl5grYJqoLTSCFoYdW15zj
T0ngT6cKRQqRQanaEt0Y7rIoU/M6ooQBiNN49xoL5MFoYkw6eOmRNXkKogYI5MV/90p0uhsTvcM/
PqfCexkrg9FWU6X0+6ZsuCwNJqxr36ObPVjqxnUbfdsaZf/mRInY8TrLzmZtRSF1dD+firgbZyTv
QIFxDKN+HRv7igCl20qnw7627PrFCxnOR2Hknl3dJTdGaoOgD0tKRg5/x4Xkvh0rNF9jtaBYsiLG
iqDmk4IUvC+YJePD61FRemZEUzYcKnSHte9WBwYjzhfdeGLbRh6WBqNjbu2mdl/tOrtO9mWNiUkh
TQBDbmissnLaSkj44aYsqTVEVNWblipYmnN6JCaoO0/JANMcOOll2sqj9Ei4K0L3xTJD+8Ju4icv
So2VhXeF7hwIg4mTYlMsPJ6h1OfccKtL8ArtPnPnAOWhn+9Lr1m6f3n1w6FTV/SSIP/PbiWvWqke
Z0xfVxp8y7XsmTz0WZlf+X2JF0nU7p4u2Y2pjU+xTsa7CePb4kFAeV339EyIaPa2OkwVS97apwI/
k07Dlyizq9thQAycexMJjZyFHjE2iSeO0daxilL7woyyo018CFM7HMWxzKYHPDrGOgJLcNdOY3aB
83la16n3XFJVrz0aDjfKq6ebPjCSk1FKfNsFx9m8knvIKQNTGAA0m14CNKgx1hCg1cuSFRboTZqU
AwO7sf3EPRzuc7f9FFInnwISAW/6PnEv3UJXJ7Y5/6XJQPWmwAZ2nseQuIiMdGN3GGmMycAB143+
OhhtwDBpmVunucFjX8RjuPZS+tMgE75VwJEw9hV+shszWqN1Lx7CEidUEs3NVWdyOt0pqzJuWx4Y
KJ9z9qWsoisyUEZwLKr6ylkMYkAfLCtIevJkg/C6cwBprWepuqeyse7TOnJOhaXNhtQsymbLZSHP
CbxoyllK9aJzp0PODTiXRux8Frz0nw3IIoeKd8+jzOf6uiYe4YWjaryd7XS61HaUcTKGMZDuaQwg
dcRAXG5hAsVIN0A3RLiyBSOsLIjDFwNwCT7+NPmmfAUgrY2L8irRZFMllTMc84juImus+UJT7avf
lCgRlQUhwJ8mlCuBtxfgzdAURO1FkifztbaUe+GDZl1Jf362E+97xRNPH0Hv2RqDXWRaxVqkKT7b
riAaFRdtmAtv3wW+A7TPO1QBcxWzHgGb5EHmP/nBogjpA/pRnI+S4cm3usZG0UCvkfJcNIha4CwN
TRV9nbADbQk6RliiB5ixECDnfRc1dKFcjeC/bjG2pxP0BI4C55i8Up68bDDOQ9OX9zGDcl4LtU72
OWcHztdmdAjnrlgxKyaTQbSkRstp/DJ1Ee3fuiqvjMQlYUTmRHO0QHjeEq/O1lrNxbMsI1zHynO+
dOHU3cedwYt/crahNuTnoHeGq9Rr1IEHGk1oUAfbwQ+4Mz3SF4+JY01eQT+WDrpov0vXUenSC0uc
UYV7f1gcyuz/1SsOYPaIyRvUSfAeS9f4QgyegOXZr2tEwhaexYNJrOp1ki+0t9qFpr7tQ9uatslY
WuNjwlx1V5tl0W5Gt8PP1tqmeCOSuRLXPRal+u9PSofUu0L2ALydHDTxAJ03OhXN0vbsOhHTyPSn
wbpVwLeqty6gPVTxjc99FdoFPgA7x2HgmfMlB3W84TxrW61bSTvPZQNO0z7Z12U33gzlpJG9eBVe
hnEWgIJqicpiUZi4vHyhpRQFkw4x3pR+ZfEixp/lbus6UvVOq9GxdyQgNAv7iDPKRZV0Oeu1JYCX
A2JCzguSF7gS8pJ9PHjiw/Pmzszg8nwJxzKybxyvseA/cBjJOAWLOt8lKjQ1bXlZEykIHuCtr82B
k4wW5zpN1OHHV82CyGF+2yb7yRrEQ20WqLTLXJyLjmUsVCTOhAcPq0CwGVO8KbmZWraqkF3mUhSl
XpBF/PpkRH1VADe+U8GENV5aVfVYYYVG5xFNHIHsqh9vWperZbS+19+NRoFqfK7IRuM46XxOYSrR
YR2BjEDNckOxSykoGTdnQ7LX4fIPmWWuDhpiw6XrapyZtp2/1mHA9+gzLGi+qerXoFNts1aVrO+s
OvDRpQDllyg5UxZsFTvHLun4IbqcuRvEOSM/tgyfiauua/rCaYohFFnfeJMrKqIuN4aFPzWog9KW
i2FNeMwtRVDEbJyggvJxiRP0XSN4CqKKSzdm6byqlaXfnMoPnqaZAIe1ibOT8dU0up/zUJjPIuj1
tKoE8fC7unL6G2xy4fdZGumVE1RyB/TKX1V1wAKNxw1J8qcaTzEx67Eb3JTBbGyhGbmbwXeGapt5
bb4LEgPMWE8iVWyWt6aanc85woWFyXEcjBIu0qxLuEAjIzBjHs5xF+OW1P2Mpn30wwcskmrcOqmL
HLAViAyopmBi5dMhUHl27aM7vIW/51zNgYmFJ6d/mre2Og25SLZDECyVGtQeuANRtZN+6H8Rusl5
+9RI7RYu1IWAqr7xSVR80z6njsbaZ7EZpJf2JDmp1B3pycJnSjZV41URtuZDHcddtobFixPRa0ke
35VN3b3OLSil1q4Zaw2VYAcJMxr/SdEIBp52Oe1VYx/oqhASDltOK0DXc84INg4ndlA7ubAatmm/
rcQxzR1ES14tFFdbhJCwao+QWnNcIEjaGL85EkqHkwO5UDa8E5H2aAEcZZG6RuV/qJw5unIynmwM
ktMTgNBnzpj3fhyhr7CStdHU6kJPptjnXXvn2D79fpv5YherLwSYVGsIVS5AOT+6rkcOUpNbGLdL
1jxK/kTtp9m4jQcTFUZMLWl47sRwAoxnDjhu3VrueB21fXdRVSlQw2IeD3QR5Ccb8M9N0QbV2hwy
+zqNZEnsLbJQ4SbIGiYVXWniFc8eA53bMiazjS78c12ZzsHWsjqTGPDZ6ENa1C7pvGsjroFmpkkC
bbJNDsSwPhE14r2CSgvWhNCpN5WgP5hnqVkHLf652RsAWCrS0S2j3s0SySAz/fYWFJeJmKNChBIL
298DMnO4+/ZbAtAwsKarGZM0bXi1/Q8mstWQgglYuVqeKV4wmw8O4pJWPpYcO5PJvDbBaq7KkYrN
FuqLZsYuO8w5mXgue97pjVnfqbC7z4z0IY6R/2XJZys2H39UYv+/E/4nSrFP1f5fd8LPleq+RZ/f
98D5i39BisVfS9w6gZc2Ie8Wncr/7IE7f3kORtMlSNLlv0ib/vS/euA+f+STV0vTzvN9qhn+6D97
4P5fUL+XrGfmkWTGkz/xwTnwOyfB+/YDLUFU2XgWkHYxBgZH/6G0DiF+VEPLlMYaM/OrZ4j6RvU9
Y380ROqhLdrishmx7v90fX7RsV4awv+36bF8qkff3cW58AON7n/oos62P5mWmgkWyo3ykaOOByqs
1Mfff4r/Xsj498csXl+bqxgs0cbv+wZB2RlNGUdYa8OiexbaMe7dyVDXVZJ39JgS13qw2wEdbmO2
koKoaJ37vK0hDvWNxr1UYV5P9kVD931jaw8ujaTbj1Ux8etX06rp0nmKF8UmH8fWWuuEzQOFZBIW
qHoLcZVM+dxuIJJXMyITVGU7HzHxQ0angoo7bxFFCasX0boyidgkJaGDW+jTZGL+b0ciXDqF3ZuZ
JAVS4qHqsJonlficxnP6EHSxha1Vp1l0MehyuI9V3DfbhsTfp1YmUHJbQdMWdkelg1VhQ29cpR7R
cKeQ0vDeztMBZ3xIx3nVFmZQ3FSTTdTSLLPYP8wg4xErxQS4K+1nzroBq5hvC4hzpKkneXScmjqp
tqJmEGeQmgY2BtAmuIeojZz1f8D/c6kTlcfxrnFuyiyh91Fqt7qggQ45eu5Cqv7ETBNoPTb6tc3v
7/yyaj+sLzIV0UeyvE3cEYt+8qf2Vm9OlS0Sxq2NXdnbTEVIAgz8XAMdDnjUf8wOd95Pkn6sNJ4f
yfxjWW7Ox8collWY+SQvbajySkBzaZX7CDBGlMYueSPX4FwKzHEpqlCm/j5u1m4uvWNEjq/etl3o
xevOdpiWNzA9nQ3sr/TFdbv4C0YfP0Ww2g3Dwbdd8T2bZJvsjGbKd8qQNVbbGttOryUiiSDmIFVm
WkMeHAd1jPpChaSShouePUzhU2oodsEuTOv4mNNYZ/jtg3ld2UGDEsIWlfGke12PqzgL6btWfVqe
sqIBqev6UxeyXUUJKpEK6ea/fcMWKDtKVv7XM388yT/dsGASAJaYXWyKoZ+3ce5E+yQfjZ0F/ueQ
EMl89fvP+9Hg/LBCSFgy8eFztaVjfXg1CGo1lz4YuY6h7X9BrojE2eWM4gYRsAc9dOldHqXZlmxH
4BGODQWnZ5BGFymonyIbxLmfubRx0MsRNCjQua8YaQ75Pgd482KHM+7boKhMpHP8FQO88g9L3Prn
y40MWqY5wmVKiv59+e8/XbKo9GVUzqHNxLtCH6j53hdFSUgmRNQ+INe8BUebJ0VPlmFiIr4NIf9J
CPMFT2vh6AIRPwlG9QZlJAiYhvMI5uyqo26M6pgJV9sWBl0ZApAmatQQqRXTGeuahBVzgWJpFEET
zOJ/L5Z0eZSwyTGngim1iPrdD61pTzulcBTyhDQfp20+li/UVc2FrXib/H4RLPf4/RqQPjsvsAef
fjgitPdXEP2Hr2hhGpREpoGULhtntESZX6VrV9MwxXEzZ28DYMbP0egs6JyZcMI/rPx/bsBymTzj
yOJC/j0h//k20uHKpyqO4u1EJb8FHvQ8N8aSgEkdRIRg6tBJDuLd73+5+35iu1zkQLJ6pOdYgtGD
82FmU4bEhdKRw3AzmzX+HipZgY6jxhkTGgo1NDDAbONSgK+Jn8Rz0GcQbxYKqHOZN6pO1p3VGRD+
pQbFMse5PyF6rzBRhWFS3diRoudcChPhZ2eUWUgcElJsoOsxnVf+Ut71EIsY5prEidjw3+BehVnB
p3Wiv248I0FghSZFkX0Y0EdUlZ08g/GCCFlXEMi3vjl55sbyE2RUUWAY5mrEDvfkC1lWR3tqVbSG
neRVV+nUJQfEqTT6hjyqj1EkEEcVKSLnonZx1PAqnfc6KFHNds2CbvHZaIPt7y/4PzYk6GrLrGlR
Gji+cD4cs9qYLLlAxcAtij74VnR+e3IG3z2MKTxtM3P+NJT79ee5gpvLTWZu8n5pj+wHluUVOaEs
OL58JcHYeE1goCZunW085W7zhyPd+yEzK4pBFiIKT2B78PGlfnihTqMVAaCvcpp6Y3GAVCf2k45h
0DvZ8PD7i/lhdvevz/JsctEChMzU/u9/XSFyXWUcQ7ZiGIfLsU3sfd3C5aNXGHcvRmLMmJQMl14+
4bH3c+yh/mvjIaaU6jvr+x++zT9exPxyIrnZ9GHOeIxx3n8b8L4Mp1Wdb3liRXvMKe7O2CBoTLt9
dllHoPqqNCOeU3YEXKZoMKG0Qm6YRHRZqaTZlyGgrD98qfcOkb8vEcIavpaPM9R1PrxFSZUIB7rq
2dYekzDb66wSt1JMnPaSicwG1IATkJNmYE9YD00Szlid8uLTbKgE4kFNAOc6nEIBVNOlO71uaNjf
gHKu5YH5C0grxgY5vK3JN9T+91/9FwuJO+s5AfNZeymc3l/OcGxmohohJGYwoQ41Kl0IjqF5ZxL5
+4cN4Me/9W4HwNnicXEc1D/MgIMPn+WBtLfMEQOK0VrWp7aZ2kPqRMXniXnXWTpt9Cn2Zu8oIzEc
HTfTz6QhO3+YRP/iUV0KQ9YPt4vT44cHBxiX0WUeEsG5G2bGF6ZTPXReke5dT2O6m7UH6e/3l/jD
yP7H6uBHky0Fi5ckHPnh9ZCadpMZNAA3eRIzbmp1sUjyTQdSTCmT4rG0C9hZJG530EhJXQkQSGHB
JKgqwFJYjFDBgt73NhEcfWT++dTsps7KQX3Yif+Yzt1MyVCbNFsI+qh3f/j2v3jgFhgTB27XI5Hp
h3/tp5NPRXjR8rLxN66ZAW7IKVDNlRcqOlrTlEZMa/sCD4rNAa/HkJmEcF5Mm+yagm/zlS6OUex8
c7BROgeD1f/h6/nvp9U/Li4HMt5M/KPECFkf3k5OHU2JqnsQTgYRAicCFiYD728IQS0cEvy7rMYb
F/J3jeNyMC6GTjpoNGd2u/2YSjTU8WCAWp0Iyboc0x6/qNuDXNvQHcLdaYjYILi7VfU5nzTksSEr
1TdjFC17o0F0waYkXxibqtWj0jaRS+YrHdCzf2RXHsdN18FJ98y4xlHHJ/SvA/qN+CohymQXJm6a
nUMvHx7w6VtfnULm35GtkYrdcHbHukuqeLLq6sK2duTR5PNKg1NN6Gm78noSwXwfWv34rbT5Ylcu
XVVnA5W4Zb306RLXESUNagGF52BZKurGydoQ4Zzf3+m0iZeIMbc/aERQTITCqHhNasN7yyA2fxNM
28ytacZQmfy5yz/HtFmhOemSXQ2jbJtAgCtyFnMrJ2xSzJqNfSermmmJHqI/1A+/eGgXySBpK0tb
x/U+3GMP5Zld2zXoKjXWVxUN8A3zRMi4sS6P0cjR5Pdr/h9HVeptJBvwIxaBHW+t9y/FtqYSS6bC
QEc8OZCroKvuxtjQF7Nyeg7sk2/vKDn1VxfBwS4WzZ+iYn/1gxepCLNPfjPHmPdfwIX5aZWt5guk
znQw6nE6DJMB82YK3sYpie9+/3t/9XHLVsqxgj3MFh+ur2ReEWSWDDdQLpN1KmS1CUtM5EVb3s6D
l2R/eiPav9h2PDSlKAf4P/6fD69EVxkGuzJXGLQ6YTukX/lZBbevYSSh5hw7ABVTB+KXEW1/ECnz
LRirjnro0wIVhxxD39uTc2tcZDKFdUPCJOF5INpHyNtz4jwY9PfTDfY280uV5Sl0GIxy+uDOSyd+
dhSPuR2nJnKzIguw2BuxdyDSIIH/7QbJHTEFEfkxaVAa66aQmuye3ER8zQixKbFxZzN+gFjoB+HS
TVqV+QgVLDL0Y9VIB8FfW9ySC5PeaFQQJtlLKR34lpmz2NeqCm8JvanjvU/SxpvLCzKH3Qjfw+mM
+EuX21O6hZkY20joUs7JQ5sTETGEqbVogub8Sgymk+xQWIDzWdJsIXzOaPppdRAnfOqHePikmBrR
vC4c81M4SCDaiZW1cHXiavhiNiHEoHFS8m6ayhEbo04RprRe3d3NGg7sGqYBItYsabFZNzr5VDNT
FRymaoRxne0lV3jaAcN6aYYl30cEdF3prkkR5ZvgoaMRQsYKwnxHJ2xCTbBCCmBgjGw9gWOmD1G9
eJ2dX8pKqQ4zjm+8JGESvzUukMk18jHvzANQv7j9QLRHTAbVN7MfC6BpqN0ODB7d74J4thI1n1Pc
IK7wHmvit26U0zX32vCHpymwyUFy2nCI1mmclSPv5IHUt8EyCM5CgxY9T8LCpJD2qHTXGgVxtMrp
Y9GLTCr1HCN/0rukFYRAt4zE9NpOSvmQlh6m7DmtjSvHRd1J9AsHK1ikFa6gIg2yk+dNpnlIqyIF
n+eCR3XiUhwdSJzk4mRLIzIahqiju/1/GuC/aPD+8/nFJuz5HDKWChsB+PvXhUxoWGGR9zcgtiky
69BbTQR6nd0Yf4kZQFz7/ef98+ld5OWIXKmy6PjZHz6viPGra/g3m66oMdgNw//m7Mx220bWLfxE
BIozeSuJGjwlTpzEzg2RwS7OQ3Hm05+PPjeRZEjo3d0b2EA3wkHFGv5/rW+FT7XS8u+NrqsrW+vz
RxPLkQrRHrV3YqZPpqa2UVk1zgnhYvbQ/Ym9LH3wBsx+UqF4HCbrymHn/MnoHHBaR9pNq4Ct/PGb
1Huzo23WoCpDX7z2cgXQV8JLzwvoypdf4kfbYZYzdoXwFBAFGSdzoBFLLS0xmeJnscof1MhmZKij
px2IjtcDF6j4t9mSTborhni4tThlPg5pV8srk/EHZxfk7LxbQf+DA+XJYmeWlj1bCelynkES+p4M
K/e1NtNOIRHTiJrrQx1vI49QLl1mNO9Xrv/BL4yWFW89oCfH5D6OXzluPh3xmQo30ZTmN04zEyvh
GPLgSzHdR9qYXjnxfPS8SGdBBghqkWcnHk01g12OGYvdaJjDLqI/wJqHnSABfWizFviVcoiO6nyw
E238388fDGcekxvgJt4Xxn9200bp6KiGSahp01phUsohe6M47UhwSRAKdFVTvVwZZ94H2xm6ToI6
ASxU0zvdPqGxzeOU0JJNiVEu3upqFr9k2jXoRtSspn3vT6O3gZIii40/eqgj9Ahd+2OvTIRWPuT3
v+xICLNBh1f+mjlVkSPmCDTPnlgm8EKLWQPTaZb5OsOqAZFcAhhyiQn5XXQ9RwGE0NV9ZrJMbQje
wJfMhr4MBjq8clVi0FXb0q+dZ+EaiybYG1npBkK4TPYiRNPmbMSxRs1l+qPEBddtmAF9k+5xu7C1
K+waqynJ5S1ZNsQEOZbnISmJw5akARMqXdPJjJl5SBBGazqwxzkfqMXFFHNwIE9hAu/QGH4OhePR
HAvh/w88fssDAfhf+b5R/nKRwDdbx+j0fKM1GfGPyOxZ3ka4YOGqxjRRbjpyUB70xsZcPMNrLwM/
9kIo0+acdvi6DO0J2VYFJK8Yk5pUkjakQdBF2i+WkBbyZDQBL2rGGcehgmFBxJJQjkZzImpfy6G3
vyhTT97YssaAE2sp5dc4gf28GaKwevOmGORj1mQdcJjSHL46bZxqARqQCed1o1s1/ra0G1d5G+Hm
TKo8hnzZDEreVYMQj3noV91GC7tmPzQO0Q5h1jikvqg0ynZz7zavfqwjNxPlKH4UtEKoUVoTVNWS
7cVNWIPeXZloUInRmEODjlxtVvWPMauHP8w9lFXdNCMQGxlhRZgGmxYOTygtkeSYJRPNWFp/lT6A
0Ekt2u47Msry7JNJNhvuuKpx5CZsK/6UPA6VdYf0btYPukwaAjNDGRqY+UsADMhbyM0ULaInntMC
l1AaMc9sy7r/OeRZXiD1RPezioDUP4+EJyMPijWfRV+GvCGW1gzqqCisx95UaB6cQRt/x1JBmPA0
ffwjotH+I30+p1Vlaf4buzPbvfGQgpbAQDo3JnVG2DWhFbqCTEvC8ps5zyPqTCoMdzaBK/0aXRdO
YgX2PFsVszW9JIlvHwq7BekQkWYBRQj86o/WK6w/+hyi7k9qjbkodkbanX5Nd3xvkHAHPt+bQIG4
GtJ1pDD2DINq6smkseFUbZBYo5xECipbstkwBiIe0zW46zIcmo0iDgw+R1oUT9xJVm6MOMqytU4p
zzzoorXiW5XIxthWVGWiK6ersxo8DQdfp9/Asd0Tln+yxpKTp7LMQ80Xq4ISCJ7WZcs51GxKTTEl
h0aW0S4tm2sL7kfToEnjn5IptTrr3Vf1z9SL5dEevYnyU8YWii5c5MIV7q1xV7aY9DVbrwO3Xihl
zMkR0C2q8Zdn4g82Fz5OOv+9gske46T+5bYiaTX0p5sitosbmyDee3h/Fjr76OflK52vqZxgXXIq
lm0MTb7lJ/jnUduqbaQ7Wt4GLRknD2lUrDWaPZNYWCFr7CdpX1nFz5+NLSiGIZ3eju7q7smzlXVD
HlnnupvBC+cD68JEaWAsH2dPpFde4/nvyKWWjZO1ZLNTtjx+uGk0M1H3FKSMWZT3qQPdRJvycVcX
/oupGekdXhKUrlbkdM9Nkl1ZTj94UJNdkkXQEZ1T571a/s+rRdso9UQJXq0zIF8sEczPkeV9n3mp
Vz6U93P3ccEUrRJ7xCWdnh7SaZU/qZrZoIDsb/SylNpLNcVi0/WEvdJ7ztpXVyVWvIsL15mR2k7G
Q1Y6CwRAg82j5QpBqTdXBJ6Z5MWU6ymyrOYQx0n+fHmwffBGKG4atkd31BQM8OPfwyXEtLeR5W2G
lBBGQ09hmGVau7F8Mp3/+6VMw/AsdDTsGE/HdZTYbdLPVrghIYvyT65HzapoDShzKm6vbUw/GGd4
8hbPrMX5gz758XNNppPNkwaB2qSVJXe5ZxT7JMPCzWFas0Z8IBroBFpozLBGKx5dJeLqf3hgzj60
jxgJ/tl2kWZAro+VCDciqfM3rGrRz7IdcwWPa9YfL7/cD+Zlmtum4QJNRRlw2goAL2FaTlp6UE6m
utlGo1+TO40JV99RemToIHH7brdhfWVL/MF1KR8zTy11PP6PdfyeK2lb9TgZ3kb5CaGajkjeCGmR
IANzGNG1HNpd3Maz/99nLAQrHGCXvrfO5vj4sqMTak4dWjELJkEF0IoYreyzijJw2ZBdqWCeHzqW
J0SHxX4V0NqpKbQQrtZUfB9BQuEcT7/w0JNYrhf0coIXNbXWgcgzlxgrX2lxcPmH/eADdXGj6oKp
mZe82ML/XQ3ctI90RBVRIMkfIkq26Q5U78W9ll3tvH7wW3JGZ42zsCeazJLHl0o9L0XZhA5Hn6dS
vzOtSgO85IGtyCkUA/8RKVgq3DX/+TsxeDxyZaja0gh4N+X+MyvXqMoB+NKB1RvTfXNFXf4Qnpcc
cBTa+8tvcxmOx5Py8aVOHtEccFkPBu3QGMsG2MU8gRtvI6u68lksf87pdbA8LzUPSt80PY9fJTXK
zhDJlAZJERV3BLc3nwo6Wnca6Z5rF/nY9vJznbgUl+KvoTvI9oTwCFQ3TqUgHcesBBJGFvh9jfy1
THIflwOnVFDZ7mxVD2Gshq+1H/nj1iu79hHDfvWD5pnahTR28L9pukaCMgWjCClYUtirfADNUU1Z
csBfQWf28h0b56MNPQVrIwd5G8mhfTJzYHrJap+QuWAiLus+6lVcoB6V2bdowCL0qabSRgc27Hp4
47rlt8HA1vKtc/PW3Wgqx97e+1mR7qQRgT5FmUO0RJkMFH7r0v1J5YmmhkkK6FcwddFPYTT144gI
KAFACYpzi/qn/5bP0Hg3eW6R5ISBHeyc3SGuurIVOP+EqQ+h4uQngtSA8u14MOhubnIMAs7SjPGL
HPX88+ilv0KiuZ4uv1P9g+FNiYB1wPdZ1f3T3VXSwex0NaIFTWrFhG02OljX3vvceon5QBl7/kyw
zvCl47D0YJWoVGgKhg0nO3Ka3XSJ/SZ5GidV6NKvuXxv55MoVU6EhszWOtK/UxrAXGF8quIYDK2u
il08ey8Rqa83dU69TrIX2Oote0+y9aIrA+1dUHjyLVpQmuky+mz+EDoev34v7qcEozWZrtjogd5k
Qt/HIpvrjdvASd0a7AugJqS6uc3SyXCfbCkJFRBd7S/43DFbK3+ggBJOKM1XaNRc4HNmnO/yzpH+
7vJr+kCwwdFq4VOz+xeoUYyTu3V1KbuSEgdmiCSw2ikHmVqPGV7nPgHHXIUEYqZkuN3aZtKv9KIj
atYqfALSWL9eL9/NB+OJm6HCiOCaf97H2z8zM8u9l3o6iit+lnyrCq1/xao3/7h8lQ8mS5e9JyLD
5VxpvhNO/7lKjTvKagksDtLIbl8ZwO3WmE1t5bpdSzCl5NB/+YLn38kiZPMs6moeChygIMcvOZ8q
o6wVhDfRTaXkAF1lT/bs1vfIoMMtNnP9c4QGaGdPFSwSCm+QkaSNpbZJXfV1iKS4a+c43cU6/azL
93a2cQVTSl0TBSTdS8t51zL++zKSTvS1IhXUwoob0xTIyhzLH+6MQDRmre/KsV6M2uggntqit4m3
yR20Kpfv4mxy5i4QBBueYIvlc+g9fkGTbLU8L3tQESNRb22ezwdE04TDthqwpX5KbyTDMbh8UfOD
Z8f9zkKGZIEC66kSpzXkgKk8IdGosRrqaZYFIphiA6kT+L2BpPqFk5hbmYXmFyMNo1cklc0fvoXh
99CE5DGBJqjfpnGGMq5MstcBqS+JpIuD+JdRikogYZsdSNRtNry5A0J4pv1MeTAGw/5x6C31yIY2
RhCeTANGrhz98horu7fz4hG3ZDaST207SSmCppX656wXmbuegbfPh95KgMlZcoJUmTpkvZvcZ/SZ
XXNv32RuaDpX9jIf/EZgf9D/8BUu29PT38jS+roylSLhKak2xZSrTy1IiC0kg1uOcBFps9K/NjDO
ZgQ2NRShdZP/6ctaczIwmtGe6rJqgprj276kfIw3anRJW7w8Fs4bLMvuyXB8jov8zYp2fKFucPB6
6jNP55n6fccKu9YgeuysRFlB7RWwSf0GE1qksA3YHZGF0ah/v3wTH71hNsNU+vkCmARPHhY5mFl7
LtROpYuYwk9Mvk4F9XOcGqTyjlXvkQxH+ZVHP1sp+fIEPTpqBywCkCeOn1xHE4Q2c2wC4tvNQzHj
OMmFFh8cIsmDCJPCjjjtX6poxM1/fdxFQ4ZCg3YkhI3ThTLSaqPoiK4OkHf7LwZ9pXWKSdpcEciV
z5uwgVOJI1uzrqzQZ/M/D7wMKGZk/iJV7viB1YwZ3YYiFeRwah5G3yfchsiCQ9/m+u2QJ93vy895
vsYuF2Q3wut1qAOdSiaUpYVtPsdNEPukR25UwpYvzBPSx1FOeG+uxGvhJCp31zgea0Crbjs91MNI
mz42FEjIy/fz/ose7VCW+3GohgnqfSbhJ8cvoNTcaGRRaSCpTiWhaSpUJrjMOu8kmGANaHo0K+TU
GBxtXL8RUIu1XeSWsW7LJedmBogOZB+VMGDY2jTTACtKM6xwgYZkzUHD01ZMnVBuYe/Q1za0OXqd
M8RDN4i6k08DG8efmtWQXB7qhhb4TqZADEvMMZt6FGyLibG25rumm5MXrUOTAWva7Ym5C5vmW2oM
E7gBS3BXWRc7n6IuC58YN+azaY4piRYDVAihpSOJR83cQ9GzdFJERynqQ1NmgIIrQhaesVTYD/OQ
Q8nUaWTt/VksEKIacSYZmYUJp7DOyvFvqIpUBQOS3Z1Bk4JEsRrUPnFFae3HT8rH6U5sLySSIh6i
ch/GsEkObJaJcIibMT+YHBO+FYNOIwCvz2zuzVBkU1B0rv25dAq14EQ7d0+DF1p6aOfT2+QrVQdW
HSfdlaG/7D1Pf3mHUwHTOJVC5DvHv3wl6S0NcVUGpHr2e8WLxO2ezHub2v2V1RWN7fnFKPVRtudA
Sn9MnBxK8fZj45VGDuNIeO1zr1nFS+YVALd7uC8N6EDN/c2hFe5pN8bjC5sk0/haNFo2bdkhkXtm
N2OPwjEjPL6ce/WmG22obTyhzdNtF0qQrJRX3YNa1Ig3mSZGSNcFqaFrTZH7juPH7Z+wgkJoVM7k
WJsExBrLZZsWX5NMmNEauBy1wXHkoLoB2jh+8xuH2IQ2B9z2WVWYsoLRdiA6hOh/SFcVJmaczsWj
03dN1a17gdlqjbY5a4jsy9BCWUNnw89Qkar3HIF9Mi/S+m8WF+CpUqMDsp0hcHzUp0m4QIsMghuG
1kJwaPsdgcPMByJwZVTe0faU6PkAatQ3bj3n7Rr/f4Ejl8Fnr6Wdlz9TrUVh1rVOiVsI5ouztgfH
3fslRLdtOtKZZuaxZbBIvsHboSu01or267CZcFA7G4egVnMbQrm0AowcILsR9Bf7OAdBtMbeo/+N
3ajOny3Zm/ZmbAX14TaT4uD0TofGZ7QTKKcOraFVCnX9L5uaygjgTcn7Pmu9H0NL7Yo/U4+tB8vi
111biHKg+1uEbD5Osq4AULepuwA7/PYFsb3V09Ex49fGSGvv60iK+biLEGY7KHuGsF1lnbJwUNEV
Y4+TYz9eoROIfyqy5UGi+Oi5+gkGmd662V5FRM2S5Ai544nh3qSfVN8Oj5l09Swg5BNtVpv4M23E
sbK2TRIP5GlCARrufV2m30dTxtau7QpSmxzNgfQ+KFAS7A6bYS1CC5ytwaYYp17mUFn3bQ2//USC
dgIkIIdeFVZTyKaSvwib82lW7fwqneGdErBC6lxsqTe6kom3tXwLSz3YT/tXnI7+SFlcpwkaRub8
IEN3/tLUQjwrhB4NWAVJGMVg+PGzrZUkmdtj0zyl+oitSE87bqoJ6Uat8bxNDyhg5G8H+wRIjFbF
Y1AD6COFnvPvBvdz7K8sR2/Lx0ZmKns0O2emIJH03m8krKmJy2eYnqEU2E+X158P1t/F4YK/BdEM
+27jeBIya6x1jtF0ARXI4ctAwMxhCou/Hia7R6oM1wRIH+xvllLf0kCkFcQCfHw5adfFlEVmFxSh
AdiBDsjCyyLBmgpF2gVIbuotTs/sUCBnuxI7cb6js6nj+Mgl3aXQSWjTUTV1MtpRMGLyAGJdRCEs
mteLaGAPdQBZErid5yyBKvCf3y9nZ6rU3DpbnNOsC7vmbNLXYxloXo4or6zsIEVeCZl2NL5H9WDv
Ll/vg4fkeuzNcVmwuPgnv2fXWWNXSBaVopDzrnJMzkHOBEMmadqDG/YOxb/8mjLngw27DR7JRBpD
hw9N0MmGnVg3iCYtNSStheMRsN8b3iYLmvPGKuNyWEe1U/xGW95m3zw3Kuo9cjDnuUktQHiXn/+D
8cz5kQqKv8hwOeMf/8iNyJ1icmIVuJoffa/hW6wAJfibNm7mQJXjte/ng0V8KS1hDaetSQ/tZECn
TV9oiWt1gVGVyZe6RiaBJse/Q4gTX/lpz+u8tOqW5vsCEMWPearei6vIHcwuIYa1EuYerUJ2qPhv
NyGb+oBqQBtkdaxtW2BIdCpktjGBCX1lyiM5InHJzSqJt9/WjjGYqxoQzcaBQbkVRmt7m8u/wkcD
YlE/IzYycChSfDr+GTpHUArtLJB5TZN9z90WmEVWTED64tldgU8ZXmps40GkmfZXn9boPu3C9toL
+2DT4/Ge3pXRdMdOBwOufd8p3BiovwVMeme1jsyfMmErPYiFr4WbOp3qr5HedM6mjxNd4NRO82+d
Oes/JMvnYozOqwdi0+M/SRWLGxZBGpceCAsb+VPZ/0AoHX61Qn2+Mi1/8BkjYedcgJSdetBpWayM
ZVygqIMV6o/ubYfAFRxT3N+KqqiCBDX/zTyn+ZVd4nK4PNmQUjbmbMSp26bddPLtaBLZpNfS5nIX
wgncLvW9rCQxb/99cDD7Ghz5KPwRzXMyOFBT4JZ1F8VX2UE+SUaveAGkIx+8ZrCQ37qT2ud11W6z
yKphbrNbvwv1sPgf3jF9YtRNzJYejbbjMernHHhtMEgBrYhpZw3wldQcqQ31yuSuaOa/Oqv1lT3/
+fTEUY9+O4UuaikU+46viXzDB2vINWMSyA5ZR7ZbjDnZW3P2g/sdgdG7/LLPPwEOucy3GIWpKQpv
uaF/SopJ5jhdLuYumJCBeV94jdFnPfIQv82pgVqvbG2SawEK6w+4OsOfWtrpr5dv4YPJAFMGh+5F
LUrT9nQyoI6QQ9jrh8CTUYRpjGnBHAC+aYOHVKsBB1AUor9PUrF4aX0iEOkiv1y+iXMnO5ZSNh5k
n5FdjwjhZKL2/V41k2YPQaebjU6wGVr/tZEX/u3kOzAPZkVoIIEUDck4lH3UYz1PU74qJ896dKVt
TCujhc28EkqpF9B0wBGGDM3bZqRy8TJpIdb3QiFpIAwYF+umV2mcctqNjGu8jvOmBhMrXT6fcjtd
AgxUx78pBNQkln1NOl3OaQiWcrPPPXp1bKeW/MhJH5lXVXJIKVwGpRbrJjJGdPkr7FGUOwXcDHyg
5cFtqpzIPlGxUzer/eUXfj6DOUgflobkMpdYp72Mqh0Bd4ALC4h59V5qlLNf8AqMn/OurW57+ICB
AX3ryie9zFDHMxgXpSYoDJfCnf5OSP1ntFMgS0Y0YRPQ4gFxnItq95NlRbn+q1E0tpG3ZvawKqwR
ISjK01C7ssU8N4yTb4LinXM2WwKQ7Cfbr9n26DAZ6FpYaSrvHqBYEt3FOkS5TwhRsRtJumOfQ8q3
L5UWRdqDbQx9ye4k92/8oi3SvROZJpCFcgCDmVpQL4NMnwGr1FM9Qg3UOcESuVf4hBrQYDUOZoj8
gKEYmfXBwtP7qzATitiFqNlvwtvLUdqGJaVsfdCSfZ2nxPJkfdQGxtgh8J2UTczlkHX2Ko2xj28S
Wcu9MbtNuGUSH352bRf9UFkBSpWhEvqrMo3m5qYwe3KE1NCLV+lEafptCK30ULPvr1fOxH7XMzKr
2k2eb925vVP4a4rY4opa7nzzhbAGF5LgTIE64nRD1KOwcjLIg0HnTPFdYXEay8qG4WyUxfbycH4/
CJ0MLba4dEUWNQ9rxrJ4/jO0Bh/GWS/CIaByXVt861VtkHNkKDcJam20Qk7FZpQ/6JqsOWdL0Dm4
GcfZ/aM3qhYHolyb6IlRSH/i8q19sKbQKsSOxa6QOvVpzRhNIob8Bgp2N8ca8Nqw2GBGqH8PffMD
9su1UL0PtqEuLTRr0bVRoYamcvwm+joUXVtQStII4hzfxn6gPBcOwk3QqfdZtyX3tTRvwrat8o3P
zK82fV5m+nYcmj4P/NQuSVrviUxjD+XgNq9mE39Yqpr+cx+O4ecembe1ufySzoeKiz2OpZC+H7V1
66TY5vqAaxFDpbQUQnpDSdv1204Nw23VwD/47xfjUsxDBmoMtJwnY6VhFZGTQTyXrtfuTTqW5McL
2lmSFtqVS52v76xm7HCXKY/annOyZyuy0KaKWMwB2VhDYHhV+Uuj4ExiiCMryhtWvFd4JbesjoT/
VAUk/csv9nyepyaPPmrpsXME8pZ//8934Ya+QS/cnwObbfMfdCPu0+iXoDlUVLmBhhi3R+ttl+6V
9eX94z76IM1F4Ud6OLpClhjjZBWMQBf1YQ3jQo04yW46KcSDauY0vbfzUVSkTwFy3EVun7wkUW++
FGQLP9l6ii+HLFvvlUZu9LlK2aNtbXjEZBrloiWHp6vqcZURjN6tepiwqNNDZm8NxzZe47qREF/S
iUShac5JaO5KCzG6E0KZs7TWey7VJLsNWNZ6vomJ3fmixhgGqed0FZIc7uzVoT7fr8aw7/oV1UdY
ww2xGd/+46/Cy+G90OXGWu36p8MdrWNkGTKeg6W0Rhx0mVcH1TY6YMih010IuhrpOL121YF7tgJz
YVTYhgkuYCm3nAyHqbBDTsKWCEZjiIqbMTRUu3YxqGgbytPypQxx/K1w2lDq7SxPe7783GefOZdH
TIYGku6ozXH5eDSmEoN3lDYc5LKMxc2zR7x/CVBuj5rS5UudfXl0bFBbGhZjEDvdmRPWkqiPCsUr
bgrijZJu+B4pus1gYQkOjtTg3E0WO/3Jxy8CmFjuLl//vXR08gEgcoVGB9WIystp/yCOBYckWemB
TYVp6c4NxGhqhH/elaFeeJuRBm2xIfrP3mdY/cmEGAqKoHSKkmjP7E4GN0cDMR76UGJTE1BJNxTP
gepGLGf9qqHVTa54LyP7YLhJuM1dneTlVpSwdr1yMKr13JbVp9mY7J9xEeF4x2quP9bSk+gqVN5c
GdTnsmoGs4V6Qywy1yWx/fjXtQe9MrvQ1gNjymT0mQ/cuh1NN1IPZDrTKoAkVcptaLvz7x4gqnHf
SpPihy/Isg5UPbm7vFEWEbAlbRYyIqB+qSKjRHT5lzmbErlNpBMCnTnxAcjzjm+zq+IinMyl+t4Q
urzCwD8vhBnPG++pbzrDTuJRiygjzGF8ZTk4b29ybceGL8P7cS1HnGxAsWQVzIqtAfOl0Ob1NMXe
t75vp7dO75iHaseufyG6cR8UQP8Kc0okX4CVjmuctPGVL+T84MfNIIOk3AtZkBF6Mhl4piwTTzBC
TbpzX8qinw4zkzLE1yLx9xzEyhuyQZzNXFTpozMI86lOhHNlSjgX/KAqxTaC2HCp09mnEl6vFzbV
xlEEGS9O3bp+m9HWhfFQbWhNh38qF4THGm7JvO8Lkun3UYu8cyWw9AGUD6P2M7MYOAWzxpW9RkjW
iCsD5mwHB5zDg1VpAknw3LOquNE5sZeXrhXoEC4fSrwua75S/UtHCNy3LKuy35cH6AfXg0y4RESx
FWITd/IdYW3vUEv26BhSghlWQ6N1d4mmpS+u7KGiugUFoiuPeL4uAFKh5rP8DiYShtNxWdpxJMfU
ClSnh+um8WETiDyFB2dOuCCSZKKvl4Tz1sMnMF+punwwEFmMdLGUhbEYOqdNdizHI/Zwzwr6iNqs
ksT5gFWslH7bJFEcBmY+FXvhYYLWB6u6SeJORLcWYtQrY/GDF89ZmFcAjQ4HzGk3oE67yiZc1Aqq
Djdki8/9VwPuKmMzAYRlPcZo3658hOcrIl53agX0PQBqne/WZ38wrVqSt0jT6oayXFdAalbarXJi
K93+54FFudJeyI6LoOHd0PrPZjAtDTruY76EO3bUmBvijfssk/dTnP9F6lFdEeefvk4SadhlLB4L
BpSNpuN4ovVdBLVdXMttYpvaFx+C4w2+DwJo9CG0byL0ateG8enU/n5FAHQ4D5btBVDZo90u8BIm
cJvYXJK+y/sojFNgA3X5KOC2YD03ynXjdVd1oe9T1L9L/XJZh6Y97RUgjMjKjy/bG0XojkCbA7iX
xgMbV7/aQvQfn/UOeduq8lvzryVCDQJVRQxEAKJPv/Fp7bZkjYX+YnnRxWeQHjDdeqcxBY3qMj0Q
Phs9wtMdObMXpl2tp2aSX+rILL469PwBaoq0+zuAMBy2YSkXk2gRNb/aWHQ/8rGF6yrs2XFXzOEd
IDmtEdkaHjS2j5Lq4sPslfXrnGduQQJtRDwy4hFSeZOxuzGK2oVD0cfRzyhGJLACzd4TotuUbrX2
p4F6e6kptixeAwfV06p5ScS08Vl4WtP/ksj21dIEl/1m2eXwRyFuf2WUdOE6n9lPr+OSdvpUtia0
cKstX9NIIUdJmM5rwqCnMUFxmvDgSmmhtUGBpH0muiGNgnByk7vJ7uW8Bq/fHnzBDiFIUsvPaWub
yR/OBOAwCgZauBp9R30L2XGWQVgbYEZ1e9LJmx8U5bihM9N7TcQYOHD2kjisZQZ227jJ0Qk2UPSB
ezdaMz/A8EnmdQeDnIOBZWqEsVOCvFP8u8cwlzX2UaPXJJGhBUeHKI8JN+eEYcJ4QXCw7cuqf3Ua
j00gIMTmuaSr+tr2JQcWjrgeSrVWls9GrogtNoepvsU3GWYb9CcwuZ1Ej96YOXXCXUenMtZdN/oT
0vEQGtxEEGgFfCSEaZQgDvjhdkKX+6QQyT403AG0pY4+DSB3VKENVWJhxwFJRKJUlm2xtuZ0nIgz
zaIbuhzS5Gq0/1aQW0hsn+hrI+Do6bPg5iU9jeBrnwyXxOhaSSIt4UvwszQw7H7RE20CK3f6O4sQ
6/mAZZ340DzO7jv02IDAuvktCUP7L4nCXrbGKEFpDc/8uGFm7KM7qrPpz8RO+XL1fHCmdUdgqrMy
wGD8KSfAnzgReveuLv3kNy8OZ7GtxczL/2165DN2/7+/srSkaE8ef8azRf1jsh3oZdpcbmLp4wps
lqxg8JZ3TTr1V4r/S53hZNqgj8IxEGQse8LT2cqeytLUMhFtQ2S0yaqy7P6OkI/wiuHlg0mRfgZg
Tvw7SzHgZDvhUXCenayVW5P2px5oMg0/0SolZsFx+3bXJ2lC4Yuo3//8NnEEs3Nik41q+HSbTR1Y
oxIcR9u2lwXBY7O+h1pjPnDibB6MMLKv/XxnoGx+Pw+humej1KOZcWpbcc16KqRlkrtC27P53c1j
+8LpviI8KtYS/9arZbTPzWJJpcJD/tz2IS5ToSuTYNk6DLPvbuOgiMqpCD+kBW61vQ0/oQbVgdt6
Y8hGq9ZNq+vfyJIw2nVDU+JPTKe23BbViFJikqYAhhPjBV6FMcTQ1VSk5q0W5oI4kmKePlF5stTK
Dw2z2HqTLe6itCKkdyLVgCAtDCAawqm8WET2jIg8D/sSERRyF751oTtrM8nMb51moI3Bqdr9cNIJ
YU9Za662oR9R0XQQfdvSSpCpAXZWWvU6marqa2dPc0dGIdSdLS5eHQjHVOm/q9JVEQHpBlNyMiUu
GqXQjJsNED3CvpKkcJl3JAwIlSJ/WaVNRLJjVRrFQ6jLsd+Igg7VAtObk4Ci6jDt+Dr9v8oPoQrM
NvXV9Sz99M8ksuI+q3zR7S+PsjOvEuTMd9c5UyBnTzboxx+tW9sj6Rx9up3NyLDXUzFAFfccDYi3
DeUgs0n3IYNM23YR6RHN3Glrv0vDYU36EwRJRw1i5gXG7WtRmBN2xWqAWc1hK2/j6asZWu6t76mp
XzmijDfjRE6Xr6S5Bl9TrInbIQhZ2sW0gVH9Nmpld2XLdtZN4vlo0HhMRzix2KGfFCu7pUGaDH6+
hREyIsibHMjOc9RTvYl7g5wHAUYBzYHtVG9AIMeIffqU/8FqJt2N1Qz557iOYQ1MVentK7JTDCKz
vBmSUV8Y2pUZ9HyqQSFLSW4pLi0zzckMClsyj82wqrYIDPR1WeMIiBGg/+qy+EcfWc88pHi6PADe
/aTHsyhbS2qkgFgoelPwOR4ApQclpavI4xEOFauVWYblfkxrUQZV0lArVNES/2JQ+soDixg4RK9a
Pk6bwmgbe91MRq1WEMezJ/RrBVzDoXXCT05NTOUQjmzZ+LwT1Mdu5n2LcSTkG2fU64rwdkewNKB7
/RxjSGnvzYnoV20YS7VpYC7NX7oyMuNPRmROeAstF216FGPuy7Wxw5cQpt9jz5KvspP2DxsJYIz9
2R+nm9TIql8z7W5YzrKlGeh6MG1Woo+I+PMSWTzE2tj+JhVWMqjxn0IPSfT2Ca+rRWAbr/iLky1l
U18nPe9A+cv9wQFk6G9shJSgcJB3vHRDTw3fTYb43rfQULNFyIs3FUWCJhaLJDxtORWbpub7piUb
kl+GQFFDh4qgmbDQrCPBvEYwuGZn0T9XJCQNm2ihGx3Iue8i7DcZJBlZ+9m3dobMsyNhTqtXrc5c
uLkyAs6WUfxY0PwcE4wufZaTQRdBnHfmnqRiy+nd3dCa8EzaYlPVNr0LV+W3rRu1Vz7L02MbHyPu
5YVYri9/nw70sPLSnDehtsiCQUBkqW1/K1xigwkCLq5Mce9qkrMRTscCUQ79NM6lxyNc5bPptb2f
bM3EiAgpl4bJiUZYzSp0asSW/Vi7wHf6bG9PTBcrfXTsbyUy2mJnRM5oAqyujZ9tRijEXW8qI38Y
l597BVWWON0+60v7HqdpCtla5OytyA37P87OY0duZFnDT0SA3mzJMu27pW7ZDTEaSfRMevf098s+
i6tiFYrQYBZaCKMspomMjPgN2qgYGcLFJGQPpO9qWIpnb4i6R+wU5nGHI5jhoaRuKxSOI8X51TW5
8lJ4jf3TsAsULa8v8flLkqlGr4c8iToRHs2nMzDBE3Uw8soO1iTKu3lBLQ6FVFB0qo25alNEG69y
GTNWM05RDNwJ3AdpaLpKmXA3boahqrODXsSxhlCSVraPXp4vGznS+TbCZ4G3P9R1WqUUJU+/y9Ki
cSm5hg4DgkyPqdMI9Eib9nlu9HnjlFwYiq63IeEmNKIgoZ4OBRSWiqQ15YcW6OcRvUZQ863tvlCA
UjbIKu9c1tX0cRxlBYv+Bo321fSFmIc5hZskh65orOKg8PQffAVY500EqMB7GofJ/RVqbXjbW/38
c+pJDvq+A8Lvpr3NIzJHMTVIVWtW/Wyx0xuvsvF8DlN3iXaq1RkvXpb35GU9qLodG6eJ77quxuas
UbToljhg/R50XMV8V+sRGaKe1X+uLVPyZ4uFXtJM87sLVKttPs2iNWzYY5R+H8LWTpyNrXS+dW3O
0XsDGMgn3cbTea8VAWi36pgFVZnKYBi93nsNHUW5V/KGAoDiDuMWq/m94HC6ABKCQlyi7wgGZY2d
wqVDU9txLA+pknkYw3eWfmzT1rovekW9g3pt3RSYRSNLb/e/TCXCW7HBvSrwjNK68TB/8C10Qx8b
rAJ6ZHul8rhX5ACrNbUvfb01oo0Yd544EL0pBIMNBZfBg+F0lohbJG6g+SSaTD0sGiqTogU2aXV6
FjTIcuKQaDYbSyNTw9NZgj4JxQikl0tgXYsSmjAEEQtqxbvr+b6FXeWJ/ABd39oPc+E9CZTyAigX
6rfr0ezsKNIK5srALMHSeAKtxRxmm8hSIcx0aGb3EzWHlGaDmZmHeTDqj9eHOptXhqLpazk2OuQE
w9VJVNwJUtikgdLLtfmhbByxz43QOVBlKn4AAaBs40TLxrv2rJ4LjgtJORpfOmIVHtnZ6WqaxE63
aUV16FD+fI0xYbEwGoEDWLX1eCwsTQrtxB1/T2S/ow9aHtBNczfC0KWfYZGE4o0BsowsetXoKfKh
QpMgbg5wsJR/U21w8WhT7P1swemieDaa96ZIFQPSoJv7vSqU/eyW1UbgPQsA1HUtshIAfi59jjUc
bKYRhfHj0h9UluCxb7xlx+S5t3gcjiq/QgHmd33Rz/Y1e5oHvBRu4Opih59OvzZAgQmTpD2E+DHd
5DoVT5gx6bGIpuXR8qRlSo909ZJ2+Uap4Xxno1VEdxfAD4k4EOPTkYfeMJsFkaxDYveZBilO7++E
RYZLppKGG595vrcZDEY2B4gNR733dDAOrjJDGW4PbmsY/wA10G7aVhW72tTHnQcJ83aCDb0x6MUv
BK6Jyh0wG1Ky00GbwaBvj+nVweUVtVN1CPh15ek3eZV1G+Hp0lDcGx7dHOqOgHFPhyozdB8jHZNg
Q41tv++Hf1DdG76YrRO9XN8wF7YoWxPhLSQmybLWkiiwTPKiGnWyvVhx7uZx6j7Adf8Rp7Hb+bPD
6+P6eOcbFISSvJ4IuzTV3tlwf/QhoAQr0DY7Gjv4M//rhBkmNUvo2r5r0Zb29akwGmhoDTLxs+W+
Xh/8/GPh7sJyU8lOpGTdKhGKsbzshOKSS2q5e4w59oQl3Xtw1CJ8gAT5H4bj1GuwZyX8a42DoWiB
f5ZW5IelXcxH7LVnf6rprlmRk30b0RPYX/+881NB6Y5lBAr3nluudo1MvbBStPm8FhqN3dvTnVr2
YOn7vvK1VlPuy8nYQlRdGhTdV4loAZkAc+h0qxbkBRPAQy7PfrYPc+m5R5Rrpr1HW+LQmiJ/sKsh
2vjS8/MBNpUtRNdSysat7dEqZ/bcymxz8EF69qxULjogbKudR09lI4Zf+j50SniD2VTRgNWdfl/U
OPrIkzk/jJM2PJQZz6MwL1BQjQv3BxJJIyDKcUtI6wzTCHgPeAJPWvrAtOnX2C3wQM6i4Bl8sKNR
fIikSvZxKWiKAIfSb63FmHYdKqX0M8wpf0zytPerwrN+uHpkYfidqv9c31rnxxYkG3UWKRQHPUAa
Pf6JJQPQFZU9ep8Hr1DFSznDL+0NUnTNLFCgctt477SGsvNE4/71UssyH7rY0BHY2N5qU8e8HdwZ
f4+DWmXZ56GlmGLpokd1z91yADqDaDgepBx4FjxdqCKzr06/0uqw3OO95xzSzvFueJ84T7SSlhcp
zX2TD5bR+Kno3cOYGvA/rBAGU6bln3OMUj9dn++zSMUvYQ94UgwF8N76Hkf1x6kKa3DAhAMJEvr0
Rvc9+TC3Ea5UhWltXN5ny+vBSpNkQ0AxpIprOEielsYYGfaE2dtUfwQ48iA8QAdKW1f3yA+EL6bo
mx+9oys3f/udYIvRjdZ5H9G0teQP++M6YLJ7M00X9VD3wqLlz8PETJru2cmif7JS30LInk8rvB2Q
FSQqLhWVdRc8Qd9VF2mlHTqk43xp/37Ec4Mu1Uh9degr5d/rn3eeh9JvgCNM/EcBHSjYKjomXqnO
NuKRB5X6yIvpjelzH9nJUcRkwf6cD7Ufejbv1jQrvs5xMQWtaiLRd/1nnFEspK2TCbQBXIl8e6yD
tCj4ifRQF3g7hTo/KzU9vUcBQrV7UatU+9oZSe7uMdbO2F5O3pkIMJfuAdOluXqgO4jpIyYKy2fd
4ejv69DQFl+p1dEKMISpY1+dYdT4bVnbXVCiyYtxOrIYiV/iC7z1Med7lRaOJCkxqbwv1tqYiL10
udWO2kGALZ/BUTnOp7kfq+dMscMbumrpPkFPa5fb0xZaRZ7/P1+NGIdALCezpmEHZmZNKewAEPRY
UC1BNhp6EAnXvkurQWxgJ9Y3jhxFKsaxYqCjzhYLNyfdbGJ1CUpNX/5NneR7Odn5U5d4yiPtIHq3
cbMl8nN24fxvUFnbpE/I5boKs6NrwjwYzCWIyN5rOoXgckXo1rvJjPQ3rUEnLa8gNwbJOCevovNc
f/Hm8snED/jYJEO9ERguTgIpE/k2dy56UKeBwZxsZKe8RA3YiMRZ593elvmagU24yEcUg3GswbRs
nJT38t5qiSmQI+xOjsoL1l4d2NHpDKRXW0xixVAcSz10/NAovKPiafmbMXrpv2kNjCOtEDFoB3U6
wuEt35y6dm9DwQl3huIGOFp98ELww6ZT4pMewscoiy7/OkXYZlw/2mcYOhYODB8HnKjM7bx2AEtF
OyHrDoCwMTvnwcYDHsjS1P0KwVXdNgpmUprdOABAc09FfCEeD42Z2TusWZ29o6fKG4hOcpou3SoF
nrER5C+TQEfAfUQeYuDpEpbFDOxkQNWVB6OLe8k8eJ/HRbh3IgkVdYfaqoZHotJT2DMRcFH8olL7
24miJC1PHuc4KKmK+qwgJ/i5shPjhUJdMviN63Y8YzFZ+HV9KteXg/y9nG6ed7ybSdpXSy+aZTRs
ev1BjSL+h6WzlgM2AobfVcq017NRCa6Pd3Y5vA8I/wqav2QkrG3AxhxPBisHMZJ4s/HqLeizKAqY
rCgf+h91pJo+iK2UbV4l+1lx2sPS23+rhit/A89MiV6SqcaaPNNl5ly0OosUUyeMyxhsS6h5b3am
e8PWVpXFh9XZkokVhS95DUEMON0QDU9mCM2ET2Pp00DtOjfoFCjngBNw4MKbCMcEkTm3HDj96Bg4
wzpGBVqnMsLxw/W5v7DWUtNMst+A350lAoOHuqSI6iUoaI0ETdotO9724V2kFcteaRZj4xXxTi9b
f7tGP4EXNoQIwAqn364gGBYy3hJ0CBrd6iPo7idLTC3dNiifve+2IbjDXGnJ8fuyT+0gAkj/T2/B
F/RNrIyAhBppg5xIqMw/hlRB9aTsY0RFHWNRjhPRBrewxmy+Y2ltfojyqWC/RFV3a9mdNW5E50vT
B5KQfUsZk/C8qi16g4oLqT1C2xNqc9TFXDyYXRfvWjWed33aD39ZD2GXUiMGxgJpkSRqnSai059G
qRBzYIf1FMBerJ71UvnWR2n6t19GuYU8VPrak3ajAHW6TvUSgQ9DggdnQNO9H5YCxp+bRTeooYC7
4Hm1cSjO7jk5nqwGW7RMeO3JbOePBLiOlnEJFZfx9FZ5wKdjRH28nPcx5wctNWHvF9F2T9d3//r5
zJZnUAajeIaq/dq9JMQD2jQyr9zRQa7/ATrCyjUqirhS1Pz6UGcpE0Ohhyehp2DuWcHT72tSdv6k
NjA+hS2+pvBKAjsBIbcxjefXoBwHCgJS0BxrGsKn41RY+aCXC2GzCMPljgIItRaPid1lSxK+GWFW
BgibVN9t7GGeY20GxoYdWlDaBZInYedY/3b1YB4yxFY2ZuDsrOCoDh8KfDXVA27qVSbT6PUIIjUT
VAwN75Un37SHczPD75xRVEPKaKMEf2FxQRW7NuY/Jk2/NcFowG3JTgQd/Fo4zgEIBAAQTHeCaPG2
FvfSp7Fp3z+P07kO6FmSzqAVOCx4awORTwFwtlFcoX/W4hU/a1s35qVP43UuVT3gqwO5P11kPVSz
3IJHsetpEr7GBS51pVPV973jbhV7ZQQ7idesGropfBPIfxq0q0K6S/dcNRewgAjWzMluTOsCofHJ
+MFhMR5aTFeekKkalEOtWOlezbpu48aQB3/9A/hMoh2NPFA1q8AgOjV0whJ3c9upp0dwV8pz2RT1
jfThfFrmKbkbEW+Lac5NxeH6mT0DHhEf0BsEWyU7CaSXq0PLS1Z0mg1bdUw7Ifa22afDERIJBtjk
3eFNrfLyuqMOQZs1RrTJOeoe0he+qik217trDyOEliU3P9UzpVi/XRDZj1BVRKoU+s9GyL4QQk9+
7WqpoqJUooZX/Q7/mPbVsefhFoJbCtnVBKWDmPTrYJKQX5+jS4PSWOKQ8VhgQ8qj8Ufc5rbqRry2
wYr2Ufk8LhUonKZBSUvL8k/VmC/3wuzNT9cHvRTlZD+PBi8BFd7OKpYg10ARUCnELq41L/6WeGiu
Bmrbhem9VSL7CQAMoOWuagbzNo/b7Hu7WF2yh9U+TS8j8vhoR3Y1fn3GXAI4d2GnvV7/iZe2LfNB
hsOLnxO6WgyRpyBOY9KaYSycAy590x6aT32r0Yj+PfRg5NXaLA5ulW+56l4KRiAWpFCj1BeyVjeA
liaqmc95tYsco0OhUEU6BtCj9dml8o21a/3PX3+ptEJn/V3kUs4AHDWmXXkMKnrXZrW+i8nA9kNa
wbzLe3VfTPFPoRrpV/QW/9aKndNJBwPpHgoQUj1kFQURzklSizLsrogw1NPMrrjt86zf6YpiHiPN
3HpiXrjCbW5XmSrAEOK/060+OmYdijBiYkeeBYfetcr4FhGVLUGU9/fOKuQhDUH2JbulIAFWA1Vo
voTuSBc2NCS8bJlT+zj0YfswNu2IGM2kHGulyoIwpoHqj2XfPdpTLxn/UWH71Chif9T09MP1db5w
0gEoyJchf7ClV6+WdPbQxus1NAthATz1epcFCliGm7IJ24+A64yHJhUbB/3SlJMJwCmTbRWuutWU
L1mul1if7NKxLXd5lNuPjhLXG13ys1HA6GArQX+RyiSDrEZJUqpzCm0WZrpMArNQ3aOKePWG8sZZ
RGAUQoHU2ccLgcLW6bc4ld7q6uC4gcAAPdCibt5XrhffGZ2d7Ix+sp9Vt6yDOhk3AcJyaU42FENL
+h57CkwqYKDToRe6BY4+6QytK1BtlDx2/l2Waor2LV6uya5Cl+EZgBC2o9ZSIZysR2hxxdAk9MDA
vUTb546bHFOhN8ZeSfDUsnNizMFK+rg8TJ6bzH5toCLtz5UaA7Ab1eGIL2nr+UrkVFtKF2c7kc/h
XYIwBxQFzVxX6Q0E8MuyKtzAtRQ4aTqoVdRxYCLuy7nSjxoKkgfD2hSuO0uFGJY0hAoBrR/C1Sre
qPS4ZjQr3YDLvMGab7LjIxZ8XRdQG7QfhQ6hCOyWt5va2fNtOM8bd+1Z2id/ABp2FhkCaPt1ADJS
o0Skhh/gaF5lHt3UwU9CnRVYK0LptjSuL50KtDqoAGLyRVd8dcdWCk/rWik8qfQLP1/LrAenjcqN
E352W/FNtFqkXzPhjvk93ZqjLQzkbWew+LrTfdRGnNFEnwuEIBL1tqvRnfrLKEb7TBLwOQc0lWhn
no4X2ybt9aQIA5p47yWGVjzYTUpLGqozbn89DXGBl+ImM+P8CBJemMb3feutBTdGyDtJmokQQUet
fdSM+fdijPDGGlV5rlpMEmKQo8fr33phbqU8uSYV5qhArjsEMzplPEUsLxDuANdtqm2ghBNhGx/N
H8ugbwL1L8QZMgDZq6U1IQmdp5M7WVm1CCq0wYKmE9jxosCWgqd03RekZBm69FGuxPuuoXg/NU69
d8kejvbYDDeT623pflz8fNIv+XOI62ucChpDoej1OJTAiv5YDAK+W9eN34vY+Ur2nWyczgvxHeAe
ZRnD5KlARej04x0cOfIlJsgqZWjpd7aTOk+ZNw4PKXTfH4u5qDd1a7iYiGi9sTH2hYhowo008X6V
Cco62zSJOt1AVAjSEANjCznkhzqBQFcWTfvaF+n4EZ/fyfSv7693HZ3VvUIshHFABgbSTV1FxFaf
RqzL8jAom8ia79GOyfpvIOwRve6FMrUigPY6ozLgevkHtwXBHYyD1v3bes0CO6WCKrpLEMiNdq4j
jRL1KUQALtRHWM6VGLR7ypbVFOCO4hU7ZhViXh1Osf5jKdT4LR24pCn+2ag+q0JN0q8unNF9ZQvk
dyk+Zg296pStpvIYV26jRmmMewTIhpsyUcXoN21RfLJDCy3u2XDDfKN9dd5Kkp162T4BoIF/9jum
/Y+n0ayGSSvSCV2pZrYR2EAu8bcdiuKuBgC7a/Wl+I4ODUrjEJ9uxxboQlp542uu2Fbp59FcbZl3
XDgQdPYhWZOBIEFyhsPpXTRA2kkPkrDsvyz1aMsLMx3uU9SEpa5xFG3UYC6cCZ4i79Bf0kboyKdn
AgHhWtAr0oNShaWp1c1wnAsQkP6gdNSA06qGU0li0lCCS+DBXt+fF76XlwHJKkk0dsxr7/Kskxj2
qNaDggm5qYxoZkgMdrw9stD9U1/MMNOuD3l+RUt1GaIfNW6EI9c0foETCn3fyghEKpaH0awLHyeK
HI5nv2zUgs+/DmA5hWAGwYHtzJdAj/WeBwidyDwdef6o5Xxw+vRH6qbJXtfSv5WnIoqqUgYe1Rwu
Tor3p0uZwPXIE15FgW1Rw3OnIT5Wbi4+q3G59bC7NIkyX/0fZhXHwNOh5kFvIlHZOjYyjpf5k0j6
H31f2s6B/hEEn+tLdp7W8avRQqE9xx1By3k1moPu5FjEBtlk5t67GZ7CPqylOfEz9FaPSxJ7LZba
CqReLavEDz0fla2r6jzXksBvZMup7+PIuX7neI3p9JE5AsOtGvV+yRfjlV3Tb3zppR0jPfqAA8OA
sHT5938EpGgsBCEa4h6Tn/wslsjeZQZ8Y6/QnI9GZen76zN7hiOSe0YKIBiyiwiHZDWg2tRIWiUF
7JvKc8VBm/R+3/Wte2chtv4CvgA6VW5nRVAXQ/0lpCGBLkIZfovyWn+5/lsu7SnYg6irgMzlibfa
vu3cDfU0Qsjq7BiDRFHEN0lnq0dpe7AxzReG0tB34t0OmZr5XqWY02wYigOHIwhTLX82U/eVB3P4
0EbT2/VvOlMbYn75EsqTvCqha6/FOnBZw+YobczAmZryY5bFxidTK4QX4M8yfCtdOLb+BCld32d1
1E7+lDQOhuEttB8/tlvMkmKn7PdRXwvbt2zosYFWw6rfiMOXJkS+4RFfo8vIbXC67xAjVtt8AGSe
u9RsMKLvwxu0IooRpQdd7DYmRb7WT5MSud14LgCYwKDnrE5hoWHStb0RFFiDGOg2VFq/YLWkLfHH
JUkGPN7RwqepXs/pl6gWRhQULv3CxeR/DFRzFFu9rfMGtyR02GRKLlB0SjurCaDH1KhFk6pY2cX5
HsUD42eP08UBlyLlX7TaJhSbzQJvBtwDEwwnSvUwL127MTMXAh1Ae2I3LyAQCWtVxLhcpEJkpELn
DBHgoEgdRGbVfp7whrpF4Cit/chTkpjcY8i/0T0tNtptl/arTIcA2IHlhAe+SgcSBDiV0CnUICzz
8U41u/Q+T9Xmk4Xv8B1lS/ytikmgxb6QAeZKpH8fVFXc5FMyHMumzV8B5Yjvo1DzO0tY6a/rO+dC
EJbSrEgAUzVlglZlIKPTu9HKgdrEVRq+Fk2S7L2uKzaKTZc2A9BvSpegQTB3W2+G2Q1FPUeYfVW1
bqO4N4JlaDpYF340VTUkU3N6q3i36VIYQn1OF7hxaLRGG+nphcuA5hHUKKkYKuu3p4dytM3BcZJG
DZawiN/0LKm/mHqSfIbRbN9PIEv967N7/kQxIGNI6SiuH+7b1TWrSbvjysUHxEJ44Ll0nWiPAm5x
p3tjddsZDQgrepK31we9uOPgfnH4QFUi+SN/1R9Xnjuk1BwWtGVNajJvsmd1R1NifmvMpLiZkrTM
4fOG4W8bofmvhRS3AnQvnVR4natPZjTZs99FahEsmdt96FPgyBvB8dI6gDWDw0GzHSiB3JV//EKx
0B7iEsF2SFGjQz9X3gvcMkT6YGHXHxxzaTa2+aUB2Xx0qcByEyRX2zzJvH7EY1QLBl1E2L3Wc/Kh
5XZZ8DdxkCTUhwHxmOvrcOlogRWUVA6bt8c7ROqPj1RaR63MetaoVpnLK+5vn3G0HL9dH+TCNUMu
/P+DrKJLVsZuNdGnChINoPoOcZZIRQs3KgtULLvpv0wjUFbc1+iKUo88Xbdwabj+S+yiEIg1ij0P
wX7cs//nwBxrsRvaeEv8/vwxJas40MrA+cOlWpN96oyEWUgrrUlE+X3VY3M4Za116DHGucVp6CcF
j+ouaYbh5u8nFj4F9CLKG+AX5MT/sXpely6Z06JmMCWKeDRS51cjhuXeHOctb4yLn8gx4HYiP4W9
cTpSCp5BsYn7QetFU/NNK7RwfJhS7J7pAZcG+lXIPx0iA3OoQNemaMvr+dI+5UwQKjiPAEJWW8hx
sdVaHKZYDLFyZw4iOZplM27dg5eGgSuCnxpKXBiUr2JhRVdL4JSEKZptT9M9TrPj9IzI2hgFiCSY
FlUOE6hxSQlDecwms1dvm7bkHZvPuvJiZqX4pQ/wVI9WO7TPqAp4w3+ISkj20lul6827fRUkQhsD
5AiRzkCPIHpVWoJVxxK3D3gE/YSItmzMyKXLQZKuEOnBgRf16tN173qAIdZE6QpRahiIhfF5wFHt
Juzz/OiOtbMLzbjb2NXvF+0qUaQ2SDeEheCp6a2+sXSsxBg0ghLY5aq/c+u+ezIyvSx9N5viO6ml
mATIvWj5cR4Wpff7pFSMu7HNxtJXYoCEPk/mWOyvn7bz5jZ8MKRxwedDWAXgvboRAApoApE08hBl
EspRjSytOwBErrOvS4oE8L4y0D8I0MaNX7rKWMZjHCWw1MjxU2fHC68PD7MOktlXJyx2gKZr0RbF
6sIOJg5wi2CSAjFnzSvtdKXg2dyqQWvWGrWbUMey2p0P16fiQkTnX0eeFHkAzNfXbrO0QfsBl3W8
NXlV3E5isT4Xff9BTWvl+LcjEVjZB7JbjwPT+hZWphlpI1fYwRTa1U3nAXcr2PRvOX4EGznJ+Ucx
FF0rllGOuL4LYwAHBgV/OyDFaHelVpW7xLTSl8map435Oz9WDAWAT7b+gLitRQjqxXSgLmL0xmXU
Ub6wKb5HVe4ePDSmH7Syc/dTCJnn+lyeJxiy06ETBiRti/B2ephznGEMvXawl0tghXLzopMyqdYR
EZ7i6AhM6a6PdyGjhh5KP15C+DTZ2DkdEFWpsc8o7wTNPC+fAEXSCgeOlb/CAm73UVuFjxpCfPsU
nfHHcHLmt1bM+UY4eT+Wp+FEklT5ckqOknG+ujtiPBxHpONs8qpKczI0sKSiVJROA0Is8K1rX9M7
4y7qnel7J2L9OV+k6pYVwvPx9dSuf6vCdr/XIQyywBvRm/NRjVjCYO6l6p5VjPUXtAdQxIytaRa+
N2T2LarNpYYxoOnesYkag25yrnzamF8ZCM++jBoqMwzI9axzrcWz2RnIZNF3rEf1aHMyXFz5dEGJ
rEkiHD6XfoEZQzDLUNUu09/2kHUfkQ3VbwT1C/M/nCD6kaRybG1AWPKE/ZGPNLrdqqEBwa81y/5R
MXtnV7exiZVD123s5QuHlfcyXHQJgKN+sRpqwQeyUhbXDIp56syXWXjJsDOlz3K18Mze2EMXTg6V
VdABbFZpObvayPiM9llke2ZgVH1l3HkJ2fuNmhVYW+uzp9w5dovK4PXVvfSFlKpQKkCEVerGnU7m
ok6Sm4Xvx9Il7nfbTcu9sxjFVycZt0gl55cGjEJNuibDsybIrgpjboT4nrA6J1Dm2LuPe8NFj3za
0kK6MImMwvwh7c7zxliFH06MCz6yRXVNrRQDCwWRHaj9xa7fwSmzboU1DN+uz+GlCHQy5ursezoY
EncoHVw14EJNKk5J0un0Aw5+IjCzFAHNWXPB+ofjdEynWL0f2mn8cv1XXFjJkx+x2j1W2CzmMHNM
Z7Qm946EiY9J3HxwQX38/UbFHBGiDUB+9swaUAISsC0oPboBrs9NFdSD92Fg4u8UOHxwcfWk3TiH
8revQhBoZgB15ETyFbma4IqmYuXllUtwnXD27QrLnKEDtItx9LSiznZeoqMOa3fZMt7o9gg7FpRs
WPx1e4cingaqmKczAAxztbfUMDIbGtdOYGet/RPWZvEP7/pp8FNDH7cezZfWk2PCGQeCS+lkNdhA
X7+EFMFgOeIvTVS7b+QVzY3uzv0G7/XSmcEEj2F4tHJ9rabXjJIkHbTUCbTZUTSuK9v8pRkkDpFZ
5N6+dQfxz/XNeiH7BkVDL5ISGC9agCancacQlEJcj2PqRrqJU+k49l1Qd0mf+Hqe66/JksymT9DC
MgdaTHkcGoPiTAmkMu+G+IMXm/rx+m+6NAsYM5JpQkOAsCX//o97ZUHzMIqR8A0U1ew/IUcDikdZ
vGBA+hfH12b8D7sJkSjmnC1temvek1rFab/EHrNeOMYtzkXmN6+cfrcdSM2N8yNnc3V+aBXACUDE
lvfcug4WOjM+kyVomtiiHeBjdaz+RLUXYaFOMQy/UQr1e1rUW/okF44tqoTgG3jTyfLb6nIxhTEX
JApuMFamW6L/ENeHmGTUPOBet0T+PNvwjHS1it66Zspx4B47Z+vbz1i/8C6IGx4cPAjWkl19uq71
MokebSsvqMLUQYB7UCh2NQ6IYB/km/IxVooiCSbbibBbBsISoalvLePOSrrkTR2X5dec5+Ib8Fkm
sLc1PJwHNLnQmrZ06miu2iLk6sxpdRs5AIz20eChGZU2oDc3zumFkGCR5Uo1HWldue6kKElitEMN
AmyaDG8HWgBLiVxdftpprW3AFc+HwpuEkcB20BYlzzqdtHY0JjGEcJloJnQP1ETGHVKI+R6/uHIj
BTk/dwzlEuFgwDtQDlehQOucrJqjJt5ZQ18fvRjDanQ+6/0Sdu2LiYr34fo5Pz8MFFxlhk5hFQj5
Gqmj8PzyANUqQWkCVtYX5Nn1RH1JI1U8mqP524W5tTHk+WxKo0zpO0uKgaDC6k1fL0mZtx0dF8XQ
S0rMGbkAta0no+q8v94jDEX1AKa9fIStEW7eNLiYnE10VoWFc3vVsxUX7CNa1xD/5avkQMwlOI81
DB8lqaGwKY0EixkKmjouYtaL0tw0hpLdXl+z8z2Chtz7exlmE/2TVYUo7WFNYmmoBLqeo2GXeta8
T5RwBufkPBeq+fv6cOdbhOHk5qBz50LV1E93f0R9bgZsHaLAJ0KEINDmu6npUAGbHe7mqC022tPn
fGtoYfijkbbSB4CutIpRKuLJSKGBS1wyYplP+wfZ0y5iff1yQDz8uIBcMeA7JICgslLtZE8zxuoD
clzj9X7XWeo3F4XXxC/UVP+VOiJ99NrGqiFY4fzzNGKVrR8RWcP2x19EjbfO9Sm7kARzZdM2A1gg
e53rxkJIitvTyFGooQj71ca+5DUTvGLrvpl8ft6wizxH3NipcacjyPwYJaih/pffgHYexUQgOGdA
uHi2RiC5UJSRUB9vBiGh8HGtH9KmkDRqd9yPwzLf4Wj42ysQ5s55Qu42fsOlsw55mrQYeSfeVKtw
5sReOQJmxRogc7XE9xZQ3Sli/D91Q8FoAlXY1i+gcX6LZ635GJtLcqCZPfzEyaABUm/0RyvWvIPI
hyHcpx5efdd/4KW9DXyYHgLRXbI2Tvf2ez0xVR2FBqTn7s0szHi2aHGANHh/RM1i3mlt0WwMKv/R
0wSExp+GNjlLwzletxvzpG0wGkeEGUkX5XOmeF/x0B12euV0u1m1l9s+SeYgVYZ4o996aTXo0JCB
gH2jjbW6x2r4xiBNczRjNQ39hFR3dl4RuneGVW6VgC5MrGyuk0aj6SU34OnEKrGelLPJxMKjJot0
xmxBAFoxzEDTpnCHl262K0S/1de/MLWMSv4I7dPhz9V+S63aLVzk3XnBe2L5nlSi29Fr7XdqP6vp
Ptfz6Hc2LuPw1EJT3FjXC9PL4IiYcdaoIax5rQtCOXBRYbPOSg2C03IHWACROvfHTBu2oFoXLgHg
Ayh70Ryik7i+2kTraGHfFxEFr95BS0IX8UeafALwdj6Fd2ZrWV+vn5VLnyfjGWdZQmvXDaFB6Got
Gu6B2hsB9Ci5+FqooIkVrDq+/IehpIsKt5zMulbHsmm6PvLCLgwUs9GD3HSKm7RNMP6Y0AT9D0PR
u5SSWhIcvbrdwnasENIywiCaUg8JVBMtyKKIythXUnvL/PPS9qSHhN09gkrMopziP15VMOe7As/Z
MDDNCPANTbHiO1bZ9PWqXvHHoXdTf2jyUfOJJ+aWLNulBeRaRdKJToLO1jkdPTNqFnBUwkDHNu4x
tscsEDkq5z4F42hjWs/5okBdQdZKFCIlNShLp4NhUqtQXErCwEOrK78PraR9NZMs/WJUWvl7CbMa
buhcm09AmS39sExD/tpkEy7M8L3Ejx4jhXAHfdEcfc/p3YxKjpE9w+HONtKbc4oZv1SSosltgCbT
jTj9pfBX5hjVE3mSigrthNyFBN6HQ3qAOBZjArzE1XNVSxkDOiPJXumRL07Ctn8qc6/50GJXNgdK
Xxvjxu15/mIEPEszjscapVAeA6c/LGpRUytnC3Z85Cj71sucB2gcnt+oo7GnSGvuDDHhFl0PreXn
LQSY60fjQoiB6YvAGyeeqVlTGKKkGD0zBZeID2l/aHplALXPvRhO05Owiq1Cmtx+q2sRUC0XE8xC
mIzrpw+6+hHofMKnW5sdFj4kSSoi0Rt34AUgJnU6OQDOIIy3vn2LRdXbUcVgMe265NBQ19vD04hv
vQkvhNrIqhJXBat/W4a8+hI5Xnkbt4N92wyLs/E6ufDBYELRG6bHDWDxDBGOOkGP3rQSGIO+3Ekz
XXRvzfbm+ipe2EXUGwjYJNKcyLUKAkmP4kWhHu96ZfZusiWOXpR09O546FeU8lGi7Vglf+5QJEs0
wtD14S8kAoh7kurIe4r2/moTl4bSu8bcRzssFrUDQFvvUI4akmJNbO6s2lJ9Fz2TjZNzIdLBSaNX
/46t47NPT06nTVI3iFd0rYXOHnBrtsOXz9mH43agk+FhtW2RO6AaC8SSU7KuXDW6onucwHinLc2S
BCBW7M9mPU53janK0nc2PZhTsviIH1OhGAkWuy5KthQlLnwxxQck6gH3g/FfF4WT1qtRBLSjXbKM
2rETpJLUcPIfPSnaVmg3zr/YlLodAG/AKahroewExykHNELM/ZWL24ru91tjK92xTLL8Zija/+Ps
PHbkNto1fEUEmMOWZHfPaEajYMmSvCF+SzJzLOarP09pcaBmE02MAAM2LEDVVazwhTe0X4u89+SL
WumPCHl7j+1sQD3R9f7b0EK8nnsoMgf7bOeygn8jMRryJ1HXu/7kHQAN08jMNFS89D9DAIox4sQ9
2eWYXWpPzAd34956k9iQp1Iqhs+yCaXX1gS22ehYwMwVj/aEywn3sgz7SEuPIPE7Z8ikDAtejHo0
XaPNYNR5BWLxA4PVQiVvnb3n1V7dR13Y4wVQtdH7ndGvByu6A76gAC5B8hZtOC6oTRTmTHqRrgiH
hGuj6pexN5yLA283jKzogtfRO2C8WGVnU/EYE274Df6m70Q3aqFA++1NZiCIOcZNdLp/oeytPCkM
TCs6sASjm+c6w6t1cXMjDWu1ds/Zan/pEH0LxRDFB994J1pDUgRReIajxLhVXKbCqa6OxS2SdMm3
DNuNzz0mwr7h1P1zYvTDRwPRQaITpTiogOw8DDRVJERaxoiIuF3v5Ti2+gzqVhzOY6f79DzLB7tJ
+surFxICALAayjqS671ZyD5BubBv2jisx2q9TKiWPk1CtP6sps7BN9udEPgimgmyFbntJiwR7ill
VMFti7XorZHExtu6XpM/mBACfXTCpYo/NJbrZYPYlBSttcRhlY4x1lfd4LWnbMLXXqSqdjDYzn3D
kaRFwgrSsNjGt8bYgytKiVYooFvPXjnymi3VnPpp641dGClm/+3+99obkXhBmuJSjLvRXMirudQr
gyt+aevo4vYIxburu8JeMOKnTCuPWtR745HqIdwhvxjmyNfL2cXqOraOxcutz9pp8Mz41MRd5Sdr
4n7OBST4+/PbOdjUvamdIvFIQ9XcZGIrWkGRqM04tCdC2zyi7mIv3nzGWeyIhbA7lIvBqkoUSK6+
2SlVi1/iaEpXsLZZwzSqu8ApU+tDxMv0+lCETfLLv5frCg7y9So6a28rU2UU4WDoqx9Hg/KgxvhK
JNj2HIS2O7OiqMRg0kEGLMhmqDZNPadazSJcpla8M/TSfoOD7vScrcoRIX5vKPnyEdZxc+DpcD2r
kjJLZydpHupJgwRC3qPwZLZd1fr5OM4HSyh/9ybCkmQRacVLyeMGImqQFq8ODbowt9T2b/A37ZOI
DyVUdm575M/gK8JKJ7zZbncQWTTG0i4PBbzUy5K52HC0qGVNq4vRVq2DMioX7UfSOa+1RgQYBmdR
Mu/ktte2jowtX7LxsonFtJ0G7x/3xxCl5Sc0RfvHes6ig22yl/DSYIXnwHBSGU3Gd79VIWY6IIWh
tVmYlx1Bhd1HZu0PdjSFc+SVb3sqiA9KXzknoxsp4NVV/19VRtlDXJlmiqV2a/zPtKb0+/3jv/OV
Kdth5wRwg8rd9tHTKt3rjLLOwjUdVRCUClyYJD/i3ex8ZXYQnXZA/4hmbLuG0ULwNOCCwldeXCOE
aIDhpk4ygi/vmtuXeXLsJ2WYUBRP08Y+CKl2jg2FM+4BUiLKv9uIAv7K0iRFXoRFsWQ/K0eJn+Op
td+kbvXl/mruzZP2PYAwCgf0bDY3nD44Y8WHBgxSdfYb8pH8kTgADgAv9GngEj7labH6BADmw/2R
d54N3l66Nxr1FFBycg1+212DSNTGypgjrdT0v96yxGlajBErY6sVD0M5HeHS9qZKjZn6DTOA+C//
/LcB+2S1IUmBys4HdTwbohd+B3kphF+WnPOsdT9E49r4OhraH/5gqlDrNIJR4FVbiD5JTorOD4ts
ImjhI4w9fRbu8s+izvPFrbwj76i93UO5gEY0ZWTJfNhMdAGCZGYzUgajVX2dOysOtBm9XDXp9f9e
PzNpCk6YIaObrTRpUyFEWK1qEepTZUOIq7T/VX1Rvh81+raGXXj/3B/v9vDTvaMsAw2Myj1v1/XU
0m7txJgruCmmax7g01O/iHE1D6D1twt4PcomwsDADrpAgX5CX+AH3psp7FeQv+/nid7A/QndngKu
GEJdHhM+FGny9YQ0pVtEUqwS7po4f6HA8A8mwvaDB9L+qahG/eBiuS3yMJy0TyFhA9y8LRWak6W1
uRpXoSttN2qSU+HnUOpe1HntArPHHtm3JpmuzThM+k6Xp6+HOvMTPGoCQAmAe/5qif52DJsIAyEV
gaMQxJ0rQr0ym0/WLIY3keEplwJhnVdLP2K4IwU+ZL8Fhsr2xR4rM4mw261Clf7ZKW9S7bK6iUfL
yTwSb9jbOQyGLTPtdlAg8nP/NjlhNh11nbYKk2Hs6TDToHgLT7AbfATzvVfDTRiKxIJEBgVvkqbr
wUCm9W7sTVUIq0F96RRqJXOZVj52rulBLLC3b6QXFgBUuCY3gnU5Qo3IDkk9MXxTcXkr9CfUGvUw
M2bvvCx6cWr0frm4SQTEINKjn/dPye3VzSNAvw7UBPXJWxkpJ0/c2tXLcKxHzzcmkqgKMMqjY6RZ
EJnz8sieX0J1KceD2uve+ZQC28RWpBuAiK7XGHf61YkaeRXk7vJiZct/haWPpY9+KWwER59O92cq
k6XrGBZwH/ElvQbefnB+1+NlBcDpWGU81Vl/TNpqDn5dTdXznIABRty58YekTw54rXvLK4Evv3xJ
4VpvBq1jEuCiT6vQM+n6iIhoCh2HEVk3KwfFoeWXPPXSvzVlALj+6vkidSAFjNGyklXY6/naoz3O
68z914r1p6FU4kXkKdh0TdIuHActSPQ3jzLWndo+bzGddZofbCnKoNejKpXb2KNn1SE1WcSdKk8p
zCAtbOMfboi4P8U93uqPSpabVMycaC4BiIwd8OhRqriKST8SI5LbaPPZwYDguibZ1EAON8tQEQMO
mYpQ4Gp1mt/mzvoGuf4IFZY+OniydyeP3DGkRNrB0i3ievJWEwvLxC4FN1Z7CpuszBs/QW6h8Z22
4z210vG5npL1Cwh4gjBSxfHDYsXDpTUzL7j/+Xd2nuzk8O559BzUbdOh7GYYcgbModa0xo/w2XI/
ivrii4s5NeG2Wz5aKKaEUR+L8/2Rd6A3BPaywfnLSRVlvOtl4PYqlSgn4YbEtKhv28Sa3pru4lmc
MGf42aeR+t4iKuyeFTtN/m5MboILIWudHByBnbuVPq807WAdoEtsvv2cKQt+7XEerppo3gyT7j7k
Wjm9qepFYt8i403dj0WAWsTweYbmfHD4b7ee9BCQ+tLo9NEV2Ay/pKbWNiM6WCtq/oGO218wG0ri
j4PSHSTot5fbL/IJ7Q9soFCvk3/+++tYDM2c4jKLAXruQQLWmr/HJl9ChNnLRwVrli/mbKvFq/cY
ZRVENKBQkz7zn9ej9nWnzQ6NDzxRev1hGIw+nC1reC5WW/8LysXDMrn1kzaL8mDgmw/LatqyocXj
BQRj65yjFEIUvaFNwaKlwLnyFGQo+gF1AdNqVBxfc1frY1IvaU91vJurE8XP4vH+Nr9Zcn4DjeFf
BkngJLYs0UkB0aDPNS7iSmc+Ihs2XRyzzU5JpjgfpqHAjXk5tJ6+2VK/BqUjiliC1CfcJCAZtHWl
mxr4BEqUvkSNOZzEUn5Jq0MLwtsahRxKivPAQASzsI2fIXOPBqrNU5AjFPhtVh3x0HmJeNOs64Jo
ybBCTLSnNzzXzvtuyKIP+JpaD0PvDc/1rBr/tHG/WAff/eZSk3U8YGz0w2XUsMUlZojwz4PaMf20
U85V3eg4xVd9YHbF7Ftezo910DAbycgv97/2zsJjDEuCKYsjRMqbrW5h4OkNtOODvvDiU9u1XQjT
PgsWpzuCDe5OUhZGpdGOHPP6VJW0ZU0c88bAsTvlBZ1G1a/TTHvIklRcapT0Tp3edr5Ki/UgFt3Z
0rANVFMm04TYW7EaVRhoFbhMkoimJJ530Cr0CaoUn2tueYcXJUqjVB67L/cX9yb35LPK7woogAYq
r8b1jMnU1qXN0ikY9ErLH+vUML5P9MWzg5dpZ2XlM8AvhrMDAHBzIaO9MFdi7sbALZvyso4JYMeS
FtvbrrPW0zSJ6VIbJToXy4DV5f053oS75KC0DTyZWKBhv5XcRBXe8Lo5H4PSKddLZEykor2Dk1Ic
uecyFkcc4r25UtSUbWLg5Td+VQCtyd1sNA5F3mWYJndDiF+74bcws+ASjNEPw5nix37NXi0My0xl
DUGCO8gLtxcj3WhthDeAFG6lVo+L1ufvXGMqfmqNph9s2L1FlfKWWEtQ8KJ8e71x8qU1eiLMMSDs
QrxmJL4IRdeI52IwzLdVHXef73/FnRMiFXehZhNTSvDo9YC6HiOYI9oRY8sEakW2FI+F4SG4oVbd
Ke0iMxjmtHotM4cF/QUsoOrEvbC9ibmFXQ28/hhkdTKfIwTp3kyNiJ9QTk0OTsjONUcNCLw+MaNF
q2RTNFFZTtsaOSEdKqmXNOvUt+7UlUHqDtG3+0v5q9B7FZnLaUEmsymO0pncFoJ7YeHU4MRjoGTa
8G5Q8mwOJ14SNCgndPR9JBjT7ryY2mD7reJF37x4zD8WphdNPsYzw4s2tTnkk8jQlxAlzuK9oegK
0pFRZ0BvHlT7q8Cs8X1On+5Ti3w/2p1WA7KPmq1+xC3a2YnIK8AmJeCEVLq9wrRcoDU9elMAXcN8
JhISl75N4g8VpgwSdH3UGb9xlKfLJLWX5XaQZ3wLZLS1JV6NlpCyA7Lg4vDRO8lPKlSF5WdFNMVv
1n7Kvzms4fowVmVZfsjapZhCKpVobg5OlL53x6j0fEuv0P6g3tkvX+ZinhG6sJA79mFRj38VozYd
RMV7K8U1SCLOyeUO3lz2tDsLeJrKHJAeQUzHTi7+0Q1Wi71k6iWxj9hHeqQ1uvPAyB1NQZzMjJhc
/qbfwmNtcJNuEtocWM3SfIg9799er/WDDb03COrRlL+lzACVjetBSrGmWi90QoSkGPykMm34LlV+
un9sdm4gSoyAyIAMgBzaornWpnFTtVeQGNfG9YFPOj6aay8lBuLlYZVye3nieZf7g+5cCwbdEmpv
0nKXeP96apm5IEKxEnflXVf9Ny5rsp4t7tinJc6LI9Dj3gxBqqF7A6iHQHeTRavjKowsJrhvmrRo
AciZzYcebbovHfKQUGCy7ux2sf3h/hR33kuKt4DGadyiKrqFVGV4V041hA30jPBAC+LKTj9kCxKR
Iw67qJ8VVv6smnn6tugn5eCb7i0vUDkwghB5qadttieQuFSrPC4P2YI7Dd2ixhcaDGKVBEDliOi5
t0/ZoJJjD1D+hvxQqd4MJiiZA6eq7G98c1331cw+qu/tTUrax8I7ATsLNft6z6ye1xJVsVHx4lxw
TG7E0zijI4AiB7KP9z/e3lhSGt6hoUolcdsMn3mXAfn/Ag3PZWglM4GO0NTuOcs78QdnQSrQ82QR
5ThbfY8KWUnAgxgXdBqy4hHbI1hoq75ZVC07SHd2vhTpF5c2rVIJcNwcuwGaBFqlnARDRZlcNGb0
lFddcxBe7FzIlOsw94AyJ7Ft8lf8djkaZtUb5UK/VWsT2gZTozm06qy+9K0xqds3S2HbB/X120oZ
XnuAbolN0Tak8rx5BCiNtDxJLlLZS5MqJ063+hNCkvkWoaflP9z4wDFomWhAM3iIDIV5GpcXtVWE
7reiRo3q1ftHZrswOeTNSkf+egmSMgbRVGVc3ZRJ/GxeHBrxQ32BOZUcTH1nq1pkdkwcoXLqcptv
mk2znlHSGCVfxEYyq7c/D21mwEbLi4Ohdq40ixqcSRuRww6+4XpWdtZNQzfgLmSgG/Kgj1rr95o1
vSiOPr+z1lx9cFvMDdIuNt6/ej3pB0vREFwBpZrH9chpzzpGBpO0rCV5iYvGIJ5Ip6bw1dJYXttT
pAZDKiO15nk1UC28Hmxw4CEPizMFlSPyz3mWeb6qGNYzYNjs8f68do6K1LwjXpVC/pSgrocyW8tu
VKwK4EUq08siNP1sSXimYIuHRneoUbLzFDKeI1tDqMcCubweL/d04TWahRBuNYxn+Jco3YztZ1tL
jAen8ObHSj300NrZNdxrfDviJQinW3SnrahomyJMGyyWmZd+TEdO+Obi2S9lletr4GHpVIdx09af
dDevm9P9Jd45HxTVwGhwSqBMOvLn/XYbDV6kwYpjiWMrL78vwim/U0AUb223T/8g0qCJT6BBGA1X
dJs+2p3lprGZkM3hQP44GLN1Wo14fJthqB1KJTrU8Ivl4FKXV9sm7bkadLOHei3T0Lom7WnsCuOv
1VkeizWGRJzkuBqzuk+KXf0oSXmDip78618vuo00NmkRo0hzk8DmqiUSOTraPmZYT1pzhlqv4PNa
HfUB9r4ktAoATuTKkpZ3/SU7M44XfWV152RcHrSqSYICmgfCnrZ2vr9pfjFTtosq5bZoDgPCvwk2
sAiquh5pwsAZbXFauyZ7WhU9e2J/5zHXwYCCrOsNyXuc2p6sbHgYmtJu/dLsUlgChXWRkTvh82r/
wCVhzUi1B+t/yYDW6v1funeDwHKTXB5JkbQ3D587r7oNTnrEIb1SfjhzMut+lavtR9FAt0ZxRPvr
/oA7XwE+AtcVX4K12cYQgLKrPs84T2CKsZt0C/G2VOrm7HTx+uUPhoI1JEFA9Fu2DgfGRIGvG9Uh
yLNO+Yg9EIijfCm5s9rROMgid24pHhZg8awi0dE236Yt0JaVtQxB66JPrRid5gsO+qehypRzvFTN
QwNi0e9mjPbuz3InKGNkQjIpvUPBcvOA64ugum3NQ1AYtvKAhakdeEaiHeyT3c8G80uCESWPVr4M
v12DbUOWsZps6M5yur8npEBPsd26jm9OinWQ+uyOhfMR9y2tUgqk12Nhc20KJsyNr3I8zdg1Q8Ul
jwWJt4T3F293KFm4xzkKEvTWLEvEKoSjzGU3eov7gKtAjpJnrp25Pl7d7we/AaKJSitJiGTxXc/K
VeMiWensBV7jRKd0dLywT/T4Eif9EPQkySiL10eklFvS5a9RQRkjcygdITe7Y01stUwqYwhGNNXP
a+nkJwQI1xcX6bkHyAzOcm5qsz3nbmZgh1gXuFfU0fgcqcV0NvRsuozKhEafEw/JqQAaEVb9shwp
y8q5b65LGX3LDhL/4gBdr03buXEWFxqnR8TjuyFdMt6D2nsDwy77C0lGL7RpFz7c//Y7Dx9dO7Im
ojTOzRaAYSI1ADiJbdYN8/jo9Hn3DS2y5a26rtllHMrc8vVoiJ6zDiq+kgy6cbD59mbNcZIQcIMy
5vZBmrOe2k1CZGMos3sphDs/dTGJXGymQ9gqmG6sulIcwFz2rgu5D6QkJLDmrbxL2utCr6m+B6NV
u29jZVL9AWru5f7a7p0r0J6UhOSVQRHy+oPOpt4gHM6lZLatOKHiWX1vS/Ezytr+IFv8Vcba7h3E
k5CZpjgDREpO+LebaYjYM1DchqARkesjM4llWNV/te2+etGVuKIhaeqhGisLWq8VAHi1FqHSteZz
BY/m2x/MW6LuZDVMQrauf0w9TsmY6/IZsKL+bPTKv2Nhjp/ob9QHrYadzcNTYyEqQjkVWO/myMTU
ljv87rClt9Lub1ENymOlZ8L0kTBf36VdbXwwI+xnX5+ZSlw6hT7MbhC12UxwzbxhrNd2CGZqcDDV
W9efrd5+N5fzIWF8b4poyoMBpagM738TmyTI+kfcw2Q3g2qemyaZP6MHQvVBn+xB0kWd0GkrEflT
L3rMr9A2PAMpah9BdFcXz6yX2XerLDNPozl4jwhG4qUVK7Vymqx2/oMtD2IN/plEq5Oey9n8tg+b
QuuadPIwL06otBZekoZFFmXP9tj9QfMXLislC4khujVTm5WlHpS2YWFa2Gfp3ET/JkOTPtlO7Rxs
s53rQuaxtBIQbuU13mTO2DwoZcxwNEVYMU/Y5UmLev3T/WOzE4UCXZAKw8DDQcRtcpB2mXDMHDB+
7lV9yfxqKr3nAiD6t2bu3ZdMybv/7g+4cz9B+KZCRzmAisQNOnaxummpjT7IEXt7MM3+k6YomN6k
h9pyu1OjDIh2F3bMVFKut4WZFE3bToyEaBpBIFSwII0jdH8KdX4csio5eNX2SlkyCpTxLlUBc8sh
XxIz1p2WtaSNEoFwUpMvMxqVbwxzxLkh6frklDTF9A8SutlTPkTKi8Lr+zDm7aD+wWUBHobmClwd
8q7NZxXt1I04OqJcOHXtuyIqjbDFdT7x7SE78h/e+6IuaGdicFgOCPJfrzMwdIPclXVuyjgpKct7
8XtIJXbtI7c1f7y/ffZuJooBEo0iW143QC6lK5SVDlVQo6f0Lc2H/GsL0gRF0zTvw8lel8rXheYd
vC57h9HT0IGX9QH4jJvL13QEf7Nl9kE5R/jL9nl0JpNUz/cntxMXSXc28CxMT+IgrlfSSAfHTjtG
ybx+CqMpU324cbB5l9JCj1LLn8Htpc9TjZt0ZI1HBZf94ek+kKbTS9xG/6tXlhrVHXk0hXHJx8U4
GWvfP65Ov77pLaO/eLOn0IE18UlqDltzt58WnCSnhkAdpNyN9kc3zW3Wm6AFcm1dv+k6vrnF7C5J
WM8e5d8ycibFH2tHPbgCb/cv2Q7/UPMlKgMie73qlWvXdZUkU1AjcxGw1up7YXfvOqtQv97/vr8i
ouuIia4gp5IEC5wM1bzroRalmI1MUAgZq6izThN6EO+11GxyH1m3/Jva2fol0h3ln3nNqnf0KnXE
lrPkSRa6vzbaqDzDSHP/qtToSDJvb/HpLyAuSjomC2HXvwyISGXkTjQEVhbBnxEqfksdrtC1j4xk
gkmka/kpbvUHye3tluMwS+EN1p0bZIuF6XG+dkzMvwLPy8vWr1d3AfctbPEN6XjNDvA1zy7G2Iz/
JCsCmOfcWDGluv9V9r4/RUYyeUlovO2CdUVVD3YzBv3Q5J8m8t0He8nEd53u9B9sNe4uyXUDRweN
/XqVVyepdTelijuVVJbwNsrhs+NuBmbFPniNdmbFZEBugOJio22xNwNSyE5X8HcXvMRBm4wxSBXX
DitIaK9fQI3PJwnspHUU4K9npWR9Zbcm1R7VS15qV5oplZ5WPdn6cOhIuDstbiiQPugME7Vcj6WP
ThFXDVm1gnlm9zRbU+M91Dn+86pXLX/f3xnyh2+OKwxXSc8Ewkw/dnMoksRL1dFjsKbVpnOUmC+Z
gR1zmExOGWrLlB/F+LfPDFp0VKyIL5Eb4h24nh0PQGrgQkzxEoDGC5TBLNQaLoH709o563KvS2I+
XUvAF9ejmF2uWP1MJrGsejqHiYtuhN8kbf6wzI73KbU7/ZQ1UX0k6b47OxvMAuVHwvWbgn6s24te
kwBbkeICLUyxsQGjoR7BJvf2CLcrVTnuM/CL8nf8lg+oA+QWqsPUdowOVKzo60s5GUmQUl4L7y/l
7lDyb0MmU4Z+m6HypoiyiaZTYDQqKnNIWr0px/G7OVTuQZnzFkvP7UTeKf3BOWnE6tezUhBakHbH
XBauaIPOFPWPulrdsGhNgJKrYj+bvfkxHift3yxN1y8ej8nBQd/7gMQnnAnkI7iaN7NF7trqPaTu
ggROUhDb63pGgjs7WNOdN4EOHl0CB6Uy+k6bI44ZWll3RQk2c0kQKoym6HG0lvJk1O7wtm89gaJr
T6kVOe5La3jpwfB7nxRMKK1f4ORUsDehntF0RmKNNGSGNc3Os5K3Ifz6MWjtuT+9fvcAyQT/LsMO
vu/1JxXJrLhlVeM+XWW4RmD8GI5WrpLht6/m58ndI9XLmJe8zzafLu7pLLcqcD4k1cW/6iiaz16S
lY8J0K+DnbqzgOwOKGQm3i6QfzbXS7n0ZqWsvKcRCUholkl7UmYHJb9JeAcbcueCRqLMJi5Hu5M7
bbNVJjUa0RmhkKiuvACp3o/oZUsJWZdSWxw0uTk/3v9kO0UvyaIBv4tqGZDFLV6hK61iVOW7WmWo
tPhlsdbW+0GZJu1Ui7n9bkNl7QGDD5UFiS5zPrSlo8FVFJHzbs6xB6F6X2nD/w5+lvx+m6cKGCp8
Nk+SzOlHXG+lbLZixXa5HYpqbs/KZOfteegnvXzk0mh+Yo5cdQF0vkT/WyST/TYvdcqfWZFUL2Y2
FsbzbCUODcCiVP/qjTlvDsKRnUMtSyaIvNPHIB7ZnKp1tvJlRPA3aBRkZ9u2XUJ03s2T1+bv0haD
RZ4p7WFc2uFc6PUfXNOgSnH5gPjHA7RlidSORTJuM+EmSVMfVprylMbav+pgawdF3r3Nb0gkC3Aq
KALe5pyNBib3xPO8PVSEznNed5e+mIcTsy4Obg+5ZNtPTp7IskoiLHiH609u1nk9jrVsMGgIATZd
TJm1U5bvsBYGvxxmGysTc6QOkR0h2Hc2G547yGDxKWl/bVX7HWqqAuIYcJIYqP6kz8U326qrA9DK
zpZhFEfi/rgcoXtczw+fIi0bTUArzGcNy7XXnxKRG//zssw5K72ZnBF/ssPUi3W/VoX58f6R+oXz
26wvsENuFwAXsgy3CWvT0TMLWOrkBSNG2A96BMkGAE0ULX4ktCQKohayy8kZGsU8RUndzz6WEuJn
BlcWBuug/tNWSXupByM9j1GUPE5op34WSp7apzifTHE2pkRX/LRIRIpMAlfpKa2F3ZwXimHpQ54h
CPbGanrtVBixVx/M7zYZJYyQCHZZbaCasq025Jh99TbRES5m3t9pM168yJZ9WpmNeopHY6rELWpZ
GjyeQFtp8rqz5+Vrmdofqj5+BBj24f6S3wSmckehTPaLOE9AtXk5MmvMUzqGfZDgNPcxy1rxb+0Y
86MQnn52ehduMjHfkWbFzSPya1SquQQ0lNa30pqNgx9ZwdsRxIuHqUblibMpYAKv0eKA+czFwRNy
c0X8OjdgRhgLNMT23JYUrRoEwSlXt453qaq+fBhpGAS9q88Hkf7eUJDPpCCHS9i9xXispciEh1tC
IA2cw94yO/KJYcGCWjsCVt/cRsyKhr/EzIHA4jNcn9ah0i2RliMMLLdDdD93evN/Za5FX+BVihCr
TNQJs2x+GZbVPAg4doemqCyRLAAOth1yw5rqTDUnPuBqJ6es1U3fbbLx4s5T/DxrKUbabVf4Ym7i
y/0Nu7e+MNZp6VHzZd6bKypXRIKmCiDhDC6c3xeAohwE3k9R0R1pI+/tUh3wJxxLiqeQua/XNzc6
K7O8BcetWBQ+ZcQlnD2kLEsLeZV1tPWD7t7ueBR0bUYjDt/206hD8pFpAgSqqqinMgO+3pomJjcu
dpu0+I748XtnXycpZC15qrmOrudH0JXN05pKp/d8+lhPggtQScvAwX/l3GHfBOJ8OXL4uG3Ss2sN
R2poQ14FWrdZVV2pWyriJZFQj2TFWVUwmzknCqylwBgc612Z2aUbGp4z8PZ4SvyuVs1+eq8m0ljO
y5Jp8ithVC7WnIOLm0AFBZM/1P+C1W69OjORPxbN+F++vuTFmyUiB5011B+oz6KRePJmN3uJUrJn
Etzi6/2NfZttMhYYIRJ1JLJJODfHOZ7SqlwbmpyRoipfObjN19xczQdnWLR/oQWlnl9ZVfLEVWB/
NBV3/amp3eAelAf3NiHJNVuCMgxKNJucN1rgG2SIjwdqEa1hnqTLW7PX7S9qlKZfG1ct/r4/7b3x
8F0BhSy9gZCmut6EaCEW0NU6umGDMbybo7wf/GgdBW42UZaHfdocIRFuQinWmVsLJqBB0ZVq5/WI
bZw3mtO1XJuiVj55+ap9SJLoIJLaHURWzOgfE69tC/tYr6zr5DR9UIzK/NnKFeL/edQf7i/e3mWI
NfH/j7LZMpoGWlR16z4YUUwLk1T3gsQrUPcSmX26P9Ted+KqoIhF15K+5SZQcIdydEpaz4Hidssz
JUks7YjGvw7Y9f40V50A+P6Ae3OjFiDVHLgLwclcfyY8sOyILL4PXLedHtBbBGIQNe1ZBzJ4sOd/
PcpXcSdbAnVCwj1wIqS2m8mtDlf6bPCSJihhJCerF8YHnWKOfaaz3f2lTE2fYYjWzukJO+YlPRHX
xI5vdVX/WVPGxfEboy7LIK+r0XnkvoD1Xun6mCBk39iGn6qF9j5LBOAnq9Dzx2waFNMfUYj4MZn4
Bvsj2o/6H3wxCmRcWpSKpYT59QKKpejs2mIBPWeVTuGdGsCjKU5iMqsT53wI73+wveeEii2FHBWt
QmoR1+M5btU4lUUvq5rz5aSgUfGgwte+UCND08qll5XZ8dEk93aJ5O7Q1+YKIQm8HjRRVyPVopVB
deqblTIQ1DlldjHN6EiGeG8olEyAzqEoB4F5M5QWFyZ1Rxq8ThGl6BxP7XO2LHBdRJUepLQ74RV1
BUOl2iGho9s++mgp9mguyRAM+Jv/jHSrqP3GXMbAVpX2DQjL8jQ1AMEna2jj15870nYg7wYNEw7g
5nrshJundVOBt9DLxrdbqycqWE3f0ab8fH/H7KwoJTgwgsC/aUVtXVIcbemMtiLOSNP4v7GvjbPe
DCPNqOmIfC6/zeaAQ1HG94W+FzKT2wpjkydwrVXe1rhS6lNWZs3ZtBr14MTtzQeJaloJ9JJB2m12
CHewB+2a+fR4P8x+0nbT17bXp5FUsyn+ff3i8YLRtQVzBjRq850WT6gWLnBDgGZcigHDJN4U+Au8
IJKtfb4/1M7JZi/ImgesGeRUNkXTGTtEOyuosGheGoW6XnsXYx2Hc55PFj4vnkZ1enp1oVHK/FJl
JBShIEEqdX2yUcPt1mZgUJAt0fPAW4CG7KSflwgq6Qjs7CBx25skKRu5DHtf5jXX4+kJNBYn5cW2
3MoKMtfLntIq1y5sJwf19qWrH1OkbA8SqZ1nVYpcc6fwysn+5PWo62wKi1ocAWYf1Zc6VeKzh3YM
xs4o1AFDHf9gi9I8oQ/FE05lcLNr8iyNaySaRVAPNPtzZ1AfamX6Dlz7qKews56Qsum54gREGXDL
ZpeNhl44iuDFA9NsYRvypYxjW0W4XBWj76gdkmtzr5v/vHqzSi1ZyRBidLpt1yvKZRq1nQzv5s6Y
QzdTMAeZKvOpHtzynNVWQvumbA9St72shrAd2dZfUJIbUwDRtSuS3viWNnWavFfAEjy11dA/OWMx
PkS2NjxScp3e9SPVaOxEjMDJVH7O0Nehvnb9B+FNCMejyfy9WdTu5BmrOh5c7DtbjbuJHwnzX74r
m4VpjNkYrJrMGRTMxPvc6o+xYUR+5fXLox1b6uX+h7gFZyGmitQbdy5HWHJ7r7+E0bmJmmYUCTSF
kn0glJqYKdfL1H1YNOE9z2npztizCYCcFs6cWjgp+ZgFZrN0/43uSChx/xftvAL8IM43urAyWJD3
929dylSNZreXCXbRcMSnfs6piJdNeH+UvXXmRNMrl/axAKeuRzFAdFNxySgboEuRXNaW9NJfHKMH
1mmVyUvmGcUR9H3n5aE9SekABjyh8raLTfGQPZY7Isi4Hd/WTb1+dJu2CbEpTg6mtxObULLj5qAZ
w7u9JTYi+l/0Q6Rzgwh9+ZFG2eL3SYfhQZcM2NQv2POWle2PxfJqWgb7SQoIUphGBOQGjuv2STsU
vSVQcTEjuBhCDQzKPhe9V16tpc9Q3Ose1iaSwrB98YBn8ui2mgh6c1GDOmvTt/Pi/UhjI/34+t1C
uIwGD+8dFW+5m37bk3q0FlOnLQJJATt5sASiiHhOf1VsgSNTT4Jwf7i9jcKdKBnoIDRBdVwPt/R4
iCUkG8EyijxQrarGkNDoQl3j//3BULRj5GjoEW6V6ErHHtgDCZW6pNKCom2qE1nxDwn8efyDkSQd
iF4TG0TfPGoeJf0CAwBqFkNHr0n3xDdVSMlHxfk/zq5rOWtdjT6RZtwt37r8JZWEEuBGAxuQ3GVZ
lmQ//VnmaqdM/tkHLgmRLat8ZZXh4/tDvXmoIZIEJhxY/52H+nwCszqem44mcwFSy5B3EuXBetRZ
RZQPDDTsUA44UrYCNOYAiicwcfLXJjxwlUYXcoS37tedggUpNnSYgd97/iBzyuJwDOlcDFPWXvu1
9D4M8/JIZ9ceiAEP1wnxny3UsC1gLIHdh3mGadiLo816LUvgaI88mYHpFzU8qxJYs+S+zf6z7s4+
FKIGGO2hJYQ48Pnr1Ug3fKrbPZvMuipJl6csXafPEtiPCxP51oG2t0hhz7k7Cb4EmqLIqGwYIgRL
IPFc1PCz/8asGm9QBemhATEG1wwkphzhBL+wmN66j1BaBrr9L5brZYc2cS30ezXKN8L0/tMw1hII
DxBj3l+y+0d5kfsgO945P0hJILDxIsTUBtinRKJyA3oBOQERUH+rw0EeJbWuCu0MHQAIPJ3A2v4C
9kh4yfTvrRPn38O/iAKUtHXSZ3jJPpRJEeBi/G7iTB8g+d9fuJreunlx8aLdjEMAzaUXh1u/+Mqf
OM6Bundp2fvWiRxOg2HBOZoDvnPkwtS+OSDAhYioE8Q6LxNY0tTLhlmfC0p4c1BDH+ahDNuDmkNV
8ABGs//Hp9xHA7hwP75fzCVrYgIMQQg4DjAkOm9Snt7OaJIkaI9G5BH/Oj9qmcpfym/gASx1e+GF
/158LxcTwjkPnnzYLa8qE0gPW2NiBBq0MRYZSjZHK9yHBfsQhm3wI1w3f8tlME0/oS0kwPFqamCi
PMr4h5VYaM32addWnREM6oFwQdQnCirYqRdi+MZm0Hty1mbzmDvnPJvPUxqQao1m7+n9iXxrUSYo
T+6IRmh1v2T22C6mG8wudLF5rS0DMhC0YUkEG4+MT95/5n3jLPv3aC+OTbOglhPsN2GvxvbgutZD
87nu6yuxNcGlMtVbaxJVAWhOwLkQxk0vLkMLRNxsMxQhAj1tBZKz/uRB+bSg3ToeslmKD+9P5VvH
C7BboMvgosfNuE/1vwIYvvVNvxL0coGaJtch1CC9PErW1QPFczWymKB8Z8vFX8SXBtP+j1sjEF3f
f4a3DlLw7vbCNHD04Ng/f4YWC5AkLWCO3QqbKhbo7DOn/SXs2Gt4Ar4jUrwd2guGFhjvz4cJIJjW
sJmCCTGKrT3W8BH9xZWF2DzpYdads4R96gc4EUHjuOvL2u/E75TRqUb7CP6RKBxyNFasc/0tGUKm
SyjjmjW3JNzAkFf99l0uUvcFDXuZ5g1CGOiJJTFOsYD4vbyr58AHjbybhq60VE9R8f40vrEroFy/
t3NRUQrhQ/D8/dJJtqrf6ZJu6ZN7Qxm2g/Tag9behTv3rZEgxALyGHq54EHtH/Rfi2ZTcmH9gGJL
2AI/BjmL+IR4i+VpMqcX1sZreYIdAwpTTXwzlMpeMayhG4qIhqIgkLGmGYpUSlB6N+iifK+bgDyg
59qkOW+6PjuDRLTEH7UcE6zhmNs+r+ME3gHb2vi3sDqgKm88udQ3alb2YV4xlQfJ4bB84UO8Edvt
UQHgz3sjDuSFF9MDvPA6N6j/dm1UV5Ks66nTyQ+f1dnnhgleYzf3F6F9b8W2UEVAjW/v7O+YkOfD
yrRLYCqPtFuFXXRHZhuX6H+IPh9RMQF1GGrPYPVb0xa0nWxlVpLliaJjhR0e/PnPaxEZJrRm93Lc
7rr8/FkAfNdbumVTAUmI8GctTFD5EwUQdjZre0mC6I35BmMcSD7c4yAzvsQdUYLyg0/Nfqs14jzC
26zy0Kep0pHCb1Yu6Q94hC8XPvIbewCDovKN4wRB4MtOK4yU+BapDZe5nbpyXJbgrMbtiWdqOL0/
l29cCbsPMQoDuLRR0d///V+7jYXEbglVyDEbH3FRF9U5CehYmM4F1ZyMl0DLb03nvrGBVwY05RXy
la4RbWQXIckkC0xdkTAVMxhNx0QCPywhNHg9ddklbvRb07lPI5IGpNOgOj5/ydhxaFpuE6YzGLDL
s36+dh37Yaitz+9P55sjId7DH9wHr2iivY6XcNQDVksdzNCOGsKjzqQt4Z0wHd4f6o3LFR1XUFdA
kgFH4SUCvYbaD8AAqEMMNfZaC/JwgVhCVC5YYRbTQVKSwAOnygajrodAmgvV6b9r8EW4h+oHAHl/
JcqAIn0+qVEqPWkguvpXRX06jFunVJm2FCejS7aRn7BLF5E7T0qZ91p3tEi2lF+nvkPTD6W+5GwH
FWelQkL8+f25eWtVpwDnAxiMdRa/BD0bMY1QAQlUQYUb0NgRWxUu4edZ+d0Vy2J+YS7eGA5kObiE
oHiOKOAlzDQFJkJsHRL/DWJmV3JicESzQ3udeVNSCBtduozf+PQ7Qw6aIDsjHAbtz6ceIZ5hocN4
cnIsqULgm8shSUlfuQE+5rnPmD364UqODfyF+zwhMbmw+t58ZUBfdoMSsIdffn2ZwJ2jdntdxYAT
6MMqvhRBvVZxtqjrcZj4l/e/6BsbC7c8aHrISD20J/bn+dc5Jb0J8ogbMvEwW5K/xuOFmoi+MqgD
/OcABElMtnstQrcBp8WLKHl0qx/oBFlaxLvsJPXun+UL79BP+pJh8Ou32ofCILuUICo1L6LGGa7q
sEJOVLF4gzvE4AjnnmEAXbP/TgtDcQa3JRri+90JyNrzCfQBcYSrC58LLzLijLC4PaBZ9x3afuaC
7tsbiSCmDjH/jnzf2zz7W//rW0FhNR2jxeKtVsCxisHQeDwYqPHHOfoBw0dHjWiKqc7ko14a8nVs
owxWABHlM2TjLZKE0PLO5Cwd+raCIFR41fTM/GpoHxwYq3VbKuf8G0warAEl1JY/cAh4iOr9JfcG
6gq1SdxRwFWjt4+0+vl7sJGsidcSVbRRZH+jdt+fR0jZnZHLQ389JVpXrSPZcYId7jmjzHuKZaz+
s00mPhxoYX+pzlgjL8njYhz13Hc1jCoCUX/A8qjvmjjs8tTKS9Zcb0R5EJjAeAA0gu+D0Or5G2dK
hCFJUEaHF3d8OzgLqahQN+QkO3g+ds1BJJG9ka7hpc18UWmsVT8esgu36OsgAY8BWb0ASHN0CF/S
J3zwRYjocYuuiqAdti3BAUY5dWXVjPAcvj0nHSfLhc/9+kSDLhCIp9CgR10fe/L5u0tkP66bY1Vk
ioL0k47rDQvr+c5mbbuA9G0gHvz+AntdXYQUI7CVIM9is7wKS2zqDSPbXcimjgAHMHlr0dlAVUlQ
jweYlMgqqa1XpiaYPr0/8h4hP7+7MTJIecCR7BjdlxcW6n5OWumDgyJcVMhhbG7pdlmCYT++Xg0D
ShX+InmAHMzzKZ2Wud2YyxTOnAmCEtKRKc79tUMMTcbQVHxFVbWpSfPJ9rVfelkrHjQ13XhQTIjD
JkJ6YWXtI758IpBw97I4EKbo4jx/IjJDezKo2z3cHYNPkNeaq5QD0lL6DGW8C+nlW8t4F3MCGQTi
SjAmfD7YhIL4FBoMRjw9VL1AHCA0Te911kJSjuCOjlHrujDoW8v434O+SNTjadz6xBPorS9tUhhN
knKDbWsR9nN6b9DiuRD7vF7E2Kg7DxLQJ6SlL9N1z7ON5a3560i8noEpU/kE4ks1qhYmmqmzVaNU
dIRlcnZhw74aGW0G0G1Q20G5E/H2izeF5MGaoJsP3gupYYISRYr3YGKi/w+9vs5rj6HX0rrs456f
Mxb/56QCiSfiH2Rp4Efu9ifPvy7bwORZOdjBC3jV/TFA7fUmVsy/HhKfXToRX63bfTAQX3ZJD9RY
X6rKr3OrZTCOu0Aama/bLohhgdemZTYN6YWz4Y1pRTKIWAuFXHTmXzZyas+KCUEcwDXWiIdaohMA
rKUs1indcn8DadGiTFnO43qJkfw6pcBb4hxEmQ6ZaAwZuudTumtFjiNBHWxV1P+xBKP4jUgWQv3R
OkcHhF/h7tsc1r/ggL19gdoRz3LuZHbHGhWvlexgPAkEOFOP7x+Xrzby/ly4EVBBBGQJH+D5c6W0
9x3RULNSjc7CYpLMP6TW1CU3iNPULGMUPHzYH7w/7KtTGv27XWUWmwvQb/SfXgy7A56zHWGe9Kx9
GgYqfBQEo4uo51dHxj4OeGhgUaJ5H7yC0xqgYrAYMI7zmmMXCdrmPnV1WNhppZ+7JO7jC6fUG4ts
7/7CeQXXEFp4LzZPC5VBsFMw5MbFDtpX+tC0ZEJ1dKgPjQqaClCQKEfN8RKo/PWkQo0XSRpKEHvA
/bIhPDkgn+oU9TPepMutz8j6car1pQb36ylFyIjAHmgaxBKvQmCw/Fa8OJLzGY3QoplNdILL3I9t
0+YkHOq476+U1wsUIDGsE2C3oGANfP7zlQKjzWwJI7TpazCYuwI+OfOhDTQ/NWHMHllsgytFGnnh
6H99KGFU1Dr+Wuphib64THtpkIPGgHFtcxsc+Ni7cuzDuqhbJy9shTeHwmG0I5SQ8b5ENOrIxE1N
AZxZIOD9U4yO/XJN5983KO8+/R9zufMt/tYYESY9n0viC4upRlOSJHA3OCWD5H7ZB5wLyKGjpHm2
fF4X2HPAx/jCZ3zzLRF87s0SCMu/7OGtJJwU6rvYiN7EjjKJ2mva9+kxRPn1wlCvNyASQeD8sN+B
LESw//wtoZUWExKgegNCPz3KCFy/Y6Y2cwzDif5OuTfSfF3j9DYaRHIBhvc6sQKmEeS0faV6qPG/
hEHVYwOveIJNx5UK2rynnm7RGFomiPdzuT3VUWL7A9+M+gTE5fYnWzJAJmBs4fyP73/sN04D1D33
oiDCiP2YfT4NhInWuh2x1PZzD68b8EkLvxtoeGG63xoHUiKg/e0Zxit7c+4DQQo8NhCkUa+ueUCm
wxrUl5Sd3zp1/j3K/hT/SrxRo2+MrDFK6pYWRF1YxdKZAQY+aqkPkPA2v9+fvtf8+x3xvptV7Dc2
EBnh8xFH1PvIAClN6Fu24ZyjqDeh4dwF6d2g6fbN4BS+QoXGb3JHbXgOklXfdBmQUj0b+qtUhGDP
vf9Ib84BlA7gyoC8BmfiiyeCiEPd7pCNEbpZXxIydldrm/rfJtqnJYX38iXk4FubFgHQXpsCmgmq
I88HjBfdK72hEsbAkDtZ9KhLJte22tWU/mv2gtlG9w0IQhQ20f14MdubTjebUADCJnDBDls6dGex
erpsfBuf3p/Gt84HtDPBN0QhDEXmFxsj6cnSaA4I0eKlXVrGtIFBqGCLhmh0tKvEwnfYU7V3AMui
Ob4/9hsz+pfCiUMCuRrAus9ndNupEwP0PQoDkcrbZZ28B25TUEbBnTm8PxQkdfdQ41lKiDoDsK8B
RD/2VO1lJTOa4XcxKYDlU9gxqWviWgrL4QldWSB8wvFRCYLX5IkItqPyl+XTBqcmVK2pIjqPRNrW
Bx/Q2Y+kTciPdXXs46gYS/IwRthYrh6bbDnTyc9ymGKu63H1Y27Kuktr7yiXWP6aVBjJg1KL/ieB
j6LL1aYSkc+mnh9WD4S0ok5k9ItOrv3la9eMJ/j8RF0+zdJ9gGXMMuaooO0RehN2/yCg978MVKkE
TQBJv9o5NfNx3cbm625JOwJdHM0JKKusfayjEEGrCuA5Bb/2WTQ5eMLe7dyYTJ44JOKTPd4ElqPx
NvXLGJV0dx3qzIc1YUjSEbIuYNnDLpqVrqtVcoS9JpRTQnjMHkS20frEMpYhxadDakpIWg6iWMd1
7irr1cNWktGv3QHiIN0pgxQjymmS0DDv+3XiD8rw8SsQsvzHoIblayKAUK6csurHgnzv80x9YXIU
g3xSErYsriBZ4Pxr1vQyynEwNP8MsRbklqbCf1RbOMFMq07ZR19JPysXSCpBfFJ0QJrP3pA2jwam
Lk1FDRB7eRcP6xMw/6LOg0AvK35kar7AtdmESIEgwhpDZwSlMSPm22EjMOvY/AGWnEvsM7eTqurf
Gaw/YYIGnj4vIte6+V5q0P6g+AXFrAOHUBbqiqQO7gi8XOoriLkNd3WasjnPRNZe8Zj08aGnWPIF
bqXo62ga8cOC8PoVGMMMHuBQ6/eK2DTrscctGla1H0/DqXMNBONYxJEFd0ODZsAAY8Fb6A6stuJj
OgGGVPvA5XGhYn4F2OzaH7UM4b41cPZk+s2PASCAGE6prN9Eh3QZsw4snEG2t5Ag8AFl6I24mnwP
kDS8hX/gOhbRFYkc6tiUg9GVw99YyJwayK6cYpN6pNTLHCwnRuf1ighGf0MSCa5VUqA8hAnVmT2D
Q9LA5IZ76Y/IZlN8SBi4PnkHFySaBz5UsB8XN7Trsc6gQ3ge1thvSghTjvExZAy/jBC3XtmojgnE
IZrxgQbTeM+6Ruq889R8g+Z4+Ght7UFKfent9yRBA78ILLC+R7hrdS2gdjqJr3zKWAiQEXJKGLur
ZTlsM918mO7Ec/xhrSles0uNw9krXDxVOuJQu4kJJ1CF9LgeD92qYOBtlon9syTp2p6iiel/RjQf
n1wM54WyZZKugPmA1ntY+er/EU3S3Kyeq3HyJGIyeeRSBd58yqM0HyaVfZw5wUod16md9+ltTw7L
cMwJgLQPjEsIVzvkAFcOusDpET6/yBqHMRj+zA36F/maGA2dgS6BmgRZpvmcpl0Y5wqR9nDoUIlC
qUZ0/XKyXcrKzF+HqIIBPQvOABuM7b4fzD8oCYdLblGle8zglEFLo3p75jG1n5Uho5evUcu+JQ6r
BN0oEaqz4U78Rmq9foujKZlK04cWF+MaOwj04yN7paQZ6YuOLtmjTowdqoCLlp+J2KwrdE8gWRQM
cuJVSK3nl2G8eFsOgEXknRBvUFVp1bIpH0cwnwu7QmC7Uv5AYKe5eRs8f5nktJy9cfByNYhmOkD1
emnuhFig6D7Xy2rKtR16cwJY3bHrbBituqo9sPpzkcLcsODaGXMeKelg9KRnFPNWB2WKE1mdnPJU
eMR9FzV33SektNEvn1oBzxAp1HgLTEKAsnm7jWp7mPE4tqLhiloY1OVdf+NPYeqOeoPH0TUmHzL0
yQpYOSngTN/o+5W6sL5mGzGsgr9AM/5KQpP0X7noBjkjNp8Ih2V1QqHtcExilaU/k5rP9Cf3Vx3U
uWZGrbRiEMFNn4I2hoBmbuNtIR+nKG6y3yvCQ1nSdh0UOXqCOZ/k8QrgMNDBfjCDTUUkbeWaD4Ax
7UB3r03aI4TyZ/EDQshel+two9sv4huDqq4DdHs6MR4HPL1mNMNxVfh1pr1P2i2+++JDTR8qYf7o
2ztIJNb6V7sEIngiUTN31wSXSFhAdpGzPyqEFftykHSH5ByRD63NA+Cwgb11TqzRhDwg07C+nXuf
jE2pUGwcf9fZhtY+VM/1uHyEnnk9XrfOTilad3SD1bbqNf8KgbbYk1g+3sLvGjvJCD593I03HNX5
BC7ofTyHn2gAVVsU3aPFgABjQ9k8EvR2W16NQRs2uJ4mzaiE/kIgyEfMmxeWwBcF8z1Ff5KTfJv7
GfPGtohHa4F8Mh7NUxdGHXT8vIGusnAoQ7s6Xzm17KSTVos73WdG/u7rbReEtCGW/l002TU++Ngb
gNZ4ULmFsI2H6kzzO8RBylVpQhhpnwVSZl4GLOnvTOC0Pik45Y152kZGXtORcMfzrIcsT1gkkxzZ
PVT/JNQE/XQDGCMfpM2g2NOIaKlBJB07fRttq8xuRZemPF/7ZWaA8oQrtKFyWI5myad+rvFRADYj
tm1z7bJFHl2bNe7U9ksUnEYaz9G5HV0MNrg3Zs1BJsC75VG3x64jCbuh2Ppl8TjsBDIuftF0M/xO
ArQY5FvcQ2yOT2aNcm9ZIBA1E4EuYhCu6/28y22gnt0hDpVdOMLmKbASXhXQoe0PixvDqJgsw7EM
J1JdZyWcAXv0v9va98CpHlT7YYBH035BbkyUcBHzeB77S3cPWDekmLfFb74IDTh3MRodk2MIiOJ9
NiQ8zIORZEtpTKCfvM3XJu/A+YMjh8ftmQUBRKMHlTr0p2r4yJR1m4T3a+fmr2jU261YIuKrHKkP
c1eDzJK1BF9lAW6jnoK6gqwFFIySVHcAlLEAP+/Zjv/sY0ipFDIzfDit8dbdwDW0b8rQyfFaE98T
t8ynw1pthol7g3MPEwdc7Oc4aCgiyC1oE4q7Cr2+QkPxCo2IFP+36JsFcUHapMFQGIH6adEoaO8V
ksNsIh+8efa+y3bubS50pmSOyJCiNMdSGR5gimeyI4XGRZzbeZC0TPWIk1nJCWrTk7/M0L3yllV/
kr2207Gu+83+RKQYRHnIo675LYhtAAiBIYI9spmYxd1xK4CM3vhmN5KDL2Cnr3TotJcetm0gAWTd
WKyqaU5sV00+z8hP3yjvm1Rg7AeQtp/Ws2eVpXkiZkAs17qp08qDvzzJVxFPPbo9NNDXwxw3J4/F
9XBlYMFGc9/v2fLge9bzEG7Hqyy5x4atSpDAqetVu9UdnZsCjTg2XXos9UZHJSzv4ILr9xkKsUnv
Np0nvrGQRAZw+Ay7JrGV2TjEfmVqhZAsR/as+B0OY7+9g2K/aB9qPfjD/TpCB6hqwlGNhSbUfYQ2
H+tOwN6lYAR2QhaS1XI7RjWqajcZvuMx6rYYayNCwFtBN9S1D2OyhiGEzCd6NTdk+51K4BbdtIek
Q1cPd23cq6cOTltznk4eQpTJocMA5K3tk5yGNdCl6RZ2P7Fr9M8YxAovD6ZNJjdy03KpRq9P/iR0
4XMVJnbqr8J2TP8YE80C/LiV34wKam4lT9owynvEtn3hx2NXl27K+o8Wx8RjNE8a/EVUznBP9/XA
7uBKEKp8XlqIuaSTCUQ5dFnwCBHrZswRGY9wg8Ltdp5FgJtWDs3GrnAPK4gWigEBrFZ8FxlLVzwE
jcXkbjP4hd22cheLUoqYNseROo2FINMAi4u6n79T2bcPOMvphob20H9xbdvVR+wE8ZHJGL90ScC4
LBwguiCtGbKqyjY1lMAMh2NglegVw8/QRT6RwLdpjjayhVtMmw1DqWaC7AsSbFkxT3EHyrNj3oOo
m7hBWOXDfU7Tebzmznj9E8px8w/GpjEsjPGlusKeTI+gwMbht0R0XJzaqG+aHA4h7IsxjZly6uJt
LjPeKS9HgFd/18mkD2TKBpkHBhD2T4Dw9dvNHElSFyj7an0FlTv504TZhgcGLRAo1lBQe9IRToG+
GbPlMKXKdFdJnW7nVuFrPY6Mihvf4GSsVhVs/hW2JhvOKG6MfR5NcA65scs2zUcaoV1waKcBhg4k
Q8kHgYM2YaXTTPZf58C2w1ffesmQQ3FtaL7YniRZQbYxavK2GSbIkQxhxoBemvQPTjrAOJD0NHUE
wuci08JliO9QsA4Q4EI5ItgOpuksvRIqbNuil8JTX6GfudKcpzX7GuBsTfOk4+Zz1GjxzWs3+0S3
aPoyrelwt/Zy+4FWVtOdKY4Ol9cGK7kM+tj0RzaK4XMK1htKnjUmb4Ckj/5BljS0eaiA2bbJRL9M
IsnMies5+0mZ3uZjzJmJHjPVRHE1rUH0DwPWLimzZojpGcc4jtS4RqSqtrbzb+J0HG9EgqAqx0VB
gVudpPdoeuTnJyjc+OGdsErPJwsPcxwyKRuH227elvZkI9n4n/ttkepD6yPevZGmdsemd40sk9qQ
K3xJ90+0TUYeIzLa4UOPwDS8iZZo+SMA51Sl6sD4zSO6a461dJzHYhkbWNrpGPiWW1F3Kq38EcoA
9yygpIWQXEx/eZ7LPqFPv+kzahd1kNumG7zbBfZQZ1u3lIG1HVFzNHPIEIrpuDv24WD5qR69+gMx
vXXXyRDoXZ3FZweBCoy+GWwTnxPjj3HBbbB51z1mB57haUyG4+D84Yxua9Kc+RCGn0I+dQguQt0C
Iq9o+OR7G+zR9IhCbU40Cofo9UL8ogrmMGgxetx3OSjYSCpGeJN+XSybADKKsUYb6bGgmgJfPgZ2
CocCdya5ntSkmtKmoQqxujFwDtkO9TvoCUPUxnQdAeHc1QtCWx19i51r+3OgJOSIWKLCq0DoJi1A
DHHhBzcv9KCClLJjvPVBlysFLlNl4Jloc9NjMZU4QXG4If5z//iRqIdynAzxcspp/Xts1MqrJUnc
VW2h1+byzuchasVwX3U33chGlUeLRmUorOsYF8rYDOPBW+Ecd0SSpylenGzCjrk/wFcIJjt0vAti
0roT3FFQOPMg6o7DBFwrtdskd9egWsXXa9OnXu6hNu0/NOM8bQfUuIL4YNBVfwpdFqzF1ECh8+Ch
SMCvgmbQW0kTDsERFtTN74FB+D7X00j8I7Z14B8NYpT+5CKIvp4jvq31dbO63ZeGNizKOw1dZOSA
RNCC4htNpykU6XFZQ9Ajcer44EpAHCk+cLaIqQAs399uoaNpdDVkY7B80QRxYrXhcSrErKCnc8An
AFUGrUqg3IZEB3s04zFEyzyUTWYMPeU1SdOP3GdDCi4S70XOxwVFFir4pHLSDowUAcTu72sydDxv
QTxU95FY01PrdY0qUabyP+AQ774mayaiPHDR8FOQqL+iSwAlKtLXXnuWFnEiNBljm5RNu0WPjdbt
dzzt7hnR+tl8bFCe+KasDD/12H3m2IEH1VXQv4mfhmytpzwMrbrVES6nP1Z70WdoWQOcAmx9c7dw
QzdkJAnKPqiYrd/B3Ing/WlcIArbBF59QxQmKxdmtGc5hvMIBczAf1ia1iMnocBRvIlR/V9KiDkn
1wPoJG05DgDgHQBbCx9pT1QGHHHQqDxJCFNI+v5+281m5BeKclJ+3Kgv5/s0glFlNS0Rt1UUzbQr
F+XPH2McEr83g0i1gG5YH5/DbjafPQVB80oCy55VFNeNj9OfmhsHwiFWPvbJsQWBk3weh3b5uQWp
HUvdiXA6+JHtwHzsou1eT3Luzgb0RZ3j/gy/9H688ZL2i2CncI3YwxaMDtvJI4iRLfGmcjQCskkQ
AwXtRswCPIFQO+7yZdNTiM/K8dkWtqX3MtUoG2L56CDvJmBYyhXwyZM1EKXJAxmiIOkGz1Nl1IKF
gmhsGYBGa8f1hwGgVoJQ39k2r9MR8mtdr8UjNOhZC8EtBNAniA2jjtPGc/ugpQmjA4qz6pOCytKC
/RhqVYCYhIZmLRT9hdzGnVOC/DFHLUEe+zpA7SHT3bj81FkwzYdx9kJ5PcRckR8bnAH/ZKrWoDF3
IrphqpO/KOrAbdWsNvq8LKw+bwHjXYWQAby52Ao4xlJUD/+ELepmlVgUdK7VNNupQESG9nuOr98u
j2oM3HbQYCSZcsNJcY4QTHcV1CuiTxkbHRp0gsxfsnBwjy7B1dOtqBMVE1f+p3EVJrrqnewe3GqZ
95ggKFgOxLNoZq4bpeqIDud83wVYNzmO1uGebEgeq2hSw5mi6Qcpqg0x5G3s+u1oofOHPGHzu74K
RKOfAmCb53Nnu+5OdjMb8pTH2hx9Mncn6sagvup3sAiSnLgfUezqRoROuCNU7pjtf62ona+oMKs+
ACwqRDhv2c4C7ZNNs3INqHui8F7t8pam4QeSgKKYb456txNMJXUF2UL3A7Fp1xSeRupWpojxuwLS
Re6rBLzoA8QLm/7I2zT6rGiEYp1JkmaDzcOaoQI80ubHYur9UwdbXO3U6G97l0MUchuaqFBk2R6G
qEcKB4UKKOxuHkN9e9749MEHGJIhNkoXbATZpwdqI2bvTDJlHNiJTVdbsyTz3UIJIiZOp/YWYc0K
++O6Dkzp0sT6eWZG/mnksCz70k5tj2naOm/+6CEB+8ZXpC6FDOGjfCfXermJIPwSYzdMeDYceTIK
8xbWGH+6EV2147oqeQcKWLKh+A8HjfuwTrDgUGeWeRM0ezDN7TQe+TDPFUI5CEsHIeCchwAi3R81
wGTDdcxrdppxo/yPo/PajhTXwvATsRY53FJUcjmntn3DarfHgAAhkkA8/fnq3M709LjKIO39x5du
k+5t515Lytx47hACt0m+PVlY98lkobwpXcEzCRiyLeXeFbMVfAMOBurMHh/cbX0XFqdl6/FNYufy
vgLd1985JxYANqa1W+M0VZcycI3vjVc1FpSNtdyFS2fx6tPBQaCw6X1v57dxNWaYUW2R2kvL+8mr
miz7yOKzALyu0a2Ji8jfO+SKPwhJDfIDyeTgEyaZmx5hwhjbKYiTb6VuGW+vagiYLHpj0Dbnlgf9
MlpLTo69vzm7wlGqSEE9eHnYtMBAmTnJ9o08SlcYH+AwzoEwygZD3VxxAp/WL9zRlpPVBmnqPiw3
Xd2GztVjuzK39fcglEbc6i5h/SFe2FXn1ilKLwuEax5ysbVfoo+mA0oKSlG9mMLDe38UfG2k0VXW
rlZTs92trdf+0QET2HvThtPfRldB8Nx43kh1IOYW5zam3/XGrH6l9wt9MLxRuVf5YKky/GnqpHBS
OLKuvCuVvdxN4wiFMg7J/OEWVSRAIInPo9B9i9KhHfuLCoFrs7Yt1/suF3p+GfRUxfuAgDqZ+l6h
IG0onbkp1rps3hKTuPP11xoSzb8s3acX9W151mzC1t4jrP+1X1fNE0uJT/LtDYBxxQpA874sTfwH
dyk/dNUWAfRXmK95Nnfr3GXhSnjgqccXvl6auJZPhgfU3HhK5W8xbXb+q+zaqN+VMM7rZ6jEcEPO
IIqXzfZaC+Ouu4LP6SGhQZIzf2Je4qNwojSk7pNoaiWnHJjYOsnR8qy7Bun9cneFEv+GwgvXYzGE
jCVaje6WGWkPS7boQJu9ZQnvy5un0UodK5Fjmq+6rw79AnmWbb43vAPpJNZpqs3w7UiYjHvltcNP
ONniYWq0hxcPVau7m1yDU7N21kXtoirpn+Dd8V1FRZmcDQlh7msdVPBIjkd0VkZ4RZT8WSHQ6hOI
8qpv4yocX5oWwux79OdZ7JQzdRz0YWuyhi3AsP+xgKd6W8Pg4ia8T6dC0+B9W20qUMCOWAXPhiDu
5nUsS3I4GGL6Em5nA04dWfCSXV1qr+JbjAxgdljfLwFRhE/JMnW/lIH7CoOT7XCatoU1nCZoQXWi
k5QPxL0/8tWUzhackJtEZtdhFT8ZK/e7LCHF6soe5fkFtie4mg5kckdIDt3wbZUI8g2Svv/1fDaO
zCMjo9yH2xxuV5dJ94THZn3oRTOsO0W6Yc4Nqii4CGGnQL85VOesiDv3dJV64cdU0Vw9wrCSSwZH
nv+jeY1l22kjCzJ3CodtF4fOcF9RyDmkpVNtf2F7YQepBw3ylMBRJhUEpMys18jJSxcSJ38aVS3+
hHHCydGKrfg3tl3e7tm5+cOLH9L0SZC2i69+Bj0/iDbOf7awHf7zq55he6mdijldBk/+5NX9fV/l
QOuj8qw946RVHvqql9NToBd1cpjvNtDHJujSsmRjOoC9B+rIZ4lcoK/WvHgakfRzz/7dH/W6WO9J
MxknNbpPnGPlMquda6Lgx7S2y/UxhnUR+8ndMLazp5tl128bKwto0mTTZeZwDm7j6JgPz6w9PGIi
V5bTuEH4v9IUvu62aLWf53KN/s596Qgc+dfnQ+L1aLIVTTWU97Y4NTnkbvJhD1vpwGSMzT/p5MQ+
d1Y3ebuytcOjjkdRZfyV4qXord55wRUndbq4YzMekqH3RpKCIgPCM3vQCLVcg/AAXeYLYH4bE8SC
LGtLgy5X8gb6ifRDGsPW4RCryrezuugKc5cTtPmweQbpDYeT/SvHqLlt0HnPx8YmUjOvwzXcC46U
KxTZ9g0SFV7zMsFMtVPD4gpq7T0gLDVP8W0dxMo6e8rpxJ72H6nuWD2LOWXfZ5H32rDOYPNWdZPU
Mcyzy2oKTR27utvTQ5AAIBcWwBz5cX8H8hcgfGM5qX0p3Z5NZXZVm0qt1k+iGkbuvdVrjpY1FxvH
a+tXp6QqxHjj59Lje3CuD2yj1iILC0avc4DSttp5EbHQPLc5cUTgKMQKEBkm/RRlfdjRz1Qma1p3
ZUJrGhcUwhFv46W3JAaffdPP6r6vK/hIpCRlnLKYqE/mZyKjWNSbMHUiRrJMmq57lhWNthexRGxB
1hisS0bUtnfAa9MO2SajRdwGQa/afVLkMQAKfs9Lkli1ubWoerztxmVDpTu5UHj+WmLJH4t+7k5c
U/Zb57b2f4FraKMor5JUkBzSWm/Cxql53qx8rXcRC43aj4U3HnJdS/m5yoYhXteBfT9ORYv0fZU4
aH13cMBXLTMOadyV/DoimmPO5IDALPhL0PgpIs3ypa78xjkQlAWXxXgzX2Cxl/I4Oj603eYU/Oli
RHZzXhHsWrvQ+JNKt0E2Awyn0c8FZNS4a9pi5h/kGhre24g8NG0kqgMz8xKC4dNol7JnLefE1EG0
g2ar+3Rrt+1Z1+j5swL3T3xqSnwX52otgvcefvJm2SbT7Tpo+oKRaV6ag1HSstKGZSJkrXbUWwuu
8i43swU7a7mqE3QcNlOWV2PEPg1l399YENQvPWOT/8Y2OKpH31v76D9w9xKFQFRB3rQAQmvWLKUD
xoP2kKm3WLrveh5GdSQ5xGV09+z8nLeCYLjR4HU/e846mgzhJmc1rHlufkNr4w9qlqAXRBoN87o3
bl6K1sdmNeqT5FDFZRBxnrbGPTWNql9E0VdfxQyPvCvHrkCr4CR621WDFP/BaTgQDBtcXMVxvsbj
wWxqcjOwAjQQzOPIFOGqQvI7kym5SDNQfxeVvUEQ1QZIiHSn1DebAqPAFkfNvw7eTKdrBQq1d1pH
bxdT197e0Gqnsbe4fRYgcFdndo153DcFVoKMxsHwxvWvwgNdcpbvUF4YbrigXGHKVSDJ6u38bXjo
DGkPYGNUyqUdnqyXvkFzcNJzx3kdD6F8RLzT+0+2y+/pK1Rbs51mzvI4HW1dhi8iVm60J50GCnsl
dqW8h/fgrINZBoRzR99NUlWTopYWwFy8rWEjgVnIzgF5a7x3mCOu/nYSxfAeLhz7f3CPN6yg1zuf
+90zuzmZxldk/Xm9XxdCzDK+ZvWnX+Zovquk7YozKAusf/v/j7LZcePzC2bWeaKcHbHBqjbxxyhT
9mndrljrElUIsnWrSniZnDd1XldGnqu2uo53bp87XLWDFX34QBk8WehC2t1Ku4c8OK3PVRXxL//2
SxAsoOqx/Rp2a/Vjm1IUKXoT+7sbo7C85ENPpRzkXTgdHKPU6zKY9r9YNcO2p0xHYIGb2zmhwizu
+z1lZsTvbjMJwDeOMxa/rTXG5Y4wtY4cnri1n9mBEJxP4N0F3z1LlnZjhFcicCbu75EjfSfpM1n2
5L0V/2aUUK8T0vmFDyCcMIv9Hhhy8H3LzYZEFsuXisbuhUL6BH3SNhbNgRZqF11BWYVZ25FATyxI
3xs7s50B/cDWJxM9ef5WVrdjE7lrKmoCtDKvGAHve6DJ2w0hAKIiswa/faSJ8yVdvX+jsm0gbWSI
zUsbKsdJuXs8mOs6LtzbTXEkZtE2hfSRAg/nd/0wAvGP/WpFe0Vg5fI1a2n7Oy2G2b6Dfnf6vS/V
Vu1dK28e4lG6K0hVwy2Wj/Omn8LFCsNsGMxCaOBqMTIM9eDfhbk3mz35VVOZbatI7D3Hm7LTMg6o
nOmha/ZdrIYtm0oUbVd81tzKeHTCgzba8Ulh65XZS0uEITyfad4tjRoQiGDmO68XBH9PeRUlHNiz
Con0EutL7vlovbwElaoGp8FckvfhckiSIXpgDOk+Iby84T4ea3GabHddTl3PX03cRVPfO36n5b7o
lXqwZB39hlvDlADhGhMBR4jhw8Do+wlZ0AUpXhgENkR/uxQxqTWK06BEAHHOfRAmqyC6+r/aKzeT
CtQhsKOLIpqSKRPpy7hBgah2JAek76W2SYadq6/ALkQM4WGzMqXobphBbYXUe0+dLfc1hTkTk2gD
WbOXWKMQf0HnP/e4i4LdtHjjT244xi5iQp6R5U7j6ExdN0lWWTEzWOdF9TCPazu8VjXyvluLsr3X
q4Z0S2PfbKcQVHn8ZJ0dv6FqW+9+avK1zVDN5MHeYnK93Tp41J2zWNttNa6rn6KHSIK0BN+fb0l3
Gl7KIKA2jCeZI8hMAccfxbvqvttCCknRX5gm1Ytpv8J2Duob7rPge8nn6t6QiPOajH1Yc1UGqNuR
S9RvRFDpfOfbIK4omez4EYzfn+7KkIsnVUOZhOk8h/pnq3wgeSJ3iu3UuGV9Z2xRoZKCywfYGEbk
EHHfxDcM6V6ZlQ4MSGbCon1dNLXXh7J1B/tBlJqTh11y+JFmFQ/tkBM3CKtcsojlTX1wJppXIBBB
Yv8Y2U4j6VI0NqN/z819t2zL8C/otvVhdj0dHxnucwef7aQT5ItW8rWpOmAhJNsfVAlVkfMv8pAJ
7mvtdcdrHQaGtNYrGf2WJCl3HEXLeBFesU6wB2TX7XRYeQ/KCua/XLuLoRvG69a9Ozndn0JsNfqj
MQFSkYm9Fjd0Z40wnn2b3DtqDv2dyWOoZd24jXsqkkm+sXuTaYh0rXjgEOijrETS+61MJD49XQDG
X8GxP37bl68i77xoV4AZ8ZkJ47kGetXxIY+pkthHm128NXbZOadwQnKEeqjJi5TAHQ7UYh37Z6iP
JM0X6oERjo4e4NOIiJXxIS4/mrlqxn0dJ+o1r3IOBRQDwSNaWIRcDp/vqR3pkeaoKESbzkPvj3dz
axWfAKxU69pV1ZEamiiO2bCoxxvP31ZDLn61zAdS8Nb/QPXwbBLSvzW7WUBw76lsW0JyZ8JkuO4i
kf1cz03nIldbnZKAdKu935La+5jxU7g3OnaWG5Y2lzuNW0UfXX/ztqca8OuviM1q7UiSYatgzSzC
QzXr6H0Lwkjcr9XmFmywjfwMjBXN+zXkK+GMrTa2kmrs7H1kogngp2zEfBJz0mGcLbziDBYt5EE6
obiEHkJjOPGGK7UxBpR/2xr3r7X6iXUsmqbg4yS9eycAmS2e0mVQ2VbGHv8f47ofZvSa8IiMfzm5
LAHXdX/oH+PFcsv9GAQ8mTEirM+pboFFl8KTKMWb8rkaoqLY9fMc/GtD+td2LS18b04rnZeqtrSF
Si4krmdJaJHd9RGjx8EiQOUz0lPzr6oc/U78RRjuwo6vlznN2kCwREKHWhBtvxqpyXx0w95ia5Oz
d9ugGfyoUPH1hwUaJ0LdcaWdIeVmfIs9vjn03ExtlfSV2SHOKhiLpWouUx4tcjeMrnij+Mkxu2WK
Vuu4tVfKn44f/dSijYI7yaPmHQWP36FGcPii3CoMoIzZIx6rYCpoba2S5a+2BaeNhRzgNrdRWB4W
s8RLClZbfOb1bCOgtQKH+CivaU1qCZh3hkdyolRR4egHI20/WoSMSLMmp6FXyO8IkBmvKTknANKR
U94ZCRDdRPGU81ijJa8sgIpxkDGSFj+UGyFdnnsqZ8eWp94J1ocQSkPsJsQ+UUo0yipSgmOG4bRK
Lvu0CAyki+0DvD5GdW49I5dClFGMk3jTGo5Oppqt9YZAhFqir1oq9M6TzbxbMipCHFnKP5JU7Zts
GqKk5y8skNOhf+i2tEM/PKXlkKsD4P8AYZiY0meX0IX+SkiV+if8PPoPPVB08YYAINlZmOvR6VRh
ksXJXE77wltd9xjxHbxGSeX6e0Rw83km/Wa6p1Gr/rf0VmnfI8YI9M3Yrc38UDoqfoLv7ORO6cF9
FEtfqxvdOe2XRO+N5Mq3qYhrrWW+p6swXNJ69qpbRCZTT817a73DEJZIjtGl71wVclO4S9s8dcqK
vpeumpJ/iA09bIsIzn34zEXcoY8HfFSzn/x0OgZW8lCW7Qfso5R9uHVHNJeefOtE96LY0K+aTd6Q
yrGux3Z02jYbUBf6t5Ah+eMcw/8f1kEqYHivyO3DOgrIfavva+oJvAo4iK31xUb/2hxYLMLDYEp7
PVzbRzCEbCrWKNZmiMUa0o143RgpyLPu5/WzGDv9MIdxoQ5zPvcQBOHQ51gHbdj0OvB9kABteQOJ
gG5wKRakf6k9Jh2h/g2nzzuJ6fXwTXw795xpe2FlG7K2+s6Ljeyfg7Za1tRWDAtUMunaSed6nbOw
Z8lNKbupnDQkz344zALdxQErbQQTo4LmvoivRZ6I4uyD62oX28M8mUshNUd9U2qkYUPXFj8VTuiQ
oRt45sJz4e3lIjkLIWCVi+645won5L0x5GoH/ffixliM8m4Z/F2IVx3QJ9bEEk3QBP2bM7nAOiyq
sItL1yoUclY/tUeq6br6lFNu/VxQs1vfDn41S2ZqsVzQuKh3Q0b6xTSF5wBYVRxrdo8HEkrKLKuT
+d4SO3tLJZF/F8+LLY+TMy/yRAC8bTI5MQmDNAEEpw7FR1zYuOVOfYCMGzOxVyPM6pz6m6XIx0s0
OMu4dyq0L6jwSyLxUFqWl6Cx4ITKqBQ8CbG33rWSZLY9QjS5t6uw61h3Y8WP0qzDp49h8dAr3Xbn
xFWwyjwR8OELv43xaVQFQsyh8dVdorgt0sIyZZgiHB3yh1g7JI+0ufGTxzKh2GZfz/QP3JFdD55J
SUfinaemaCXjRtjorFxDttEa8dItdHPXHdlg56dg9tGnFT7marKJYnc4c2yNE6ta1/0XRwBb6O2n
iYN8S2K5C1Az5YeA8iJ0J43dOecZdIJ2h5iTRFP29TpUTf0TRfBkezLbeXmjfpw/LGB2j9OQhS9F
hVmYQ4fUjOY5JUa0Wo5u3tyqXMpDW3u2Q3Ail+veKlUAMd3rhZtGFhTBh0LF7xvKCQbyJCxBP8SK
tH9BN8A+0SHMrZDnApnlM/x/Gdt1ZnTekhofGP1AwINa9zjRq2G3bbOBINCTbO4k5JFKq8QVXVZv
NMCmG9/7yntdmzWDfEWLQViDddScavowLp5bHsrNv2oM1iW/91etQKctVeZpby/6jwjk8LR0w8Ta
KKeSqESk9wGUpa9BKtu6WndePbfbeeFpBsxtTf4R8L989LxoemlHgmT2ki8CxjDSCI2HJhrUjQdS
cgeSNRMS6l/DFVyujodh2WpxiEsVkdJvqnXZIfW65tiuti2yq2cf2pRT8zvCNODtQzUt9W6AuGId
n1d6ceKOftm08jvEs4nPoYDIsM9ZsTWiqB4Nzky0TCteLF1Fw3nOA/tWunMMtObgXBzRPYIdBJ0X
XuwIzxXehkU8U88+wrBFkji3Wke81KBU33Vud+EBAJp/l9dcqjvAiellYu7IU29KqgcAhSDeV2vg
1Q9RoOaXRXr2+kd4ZeGeJyomk2+pw/XcENVrQdbnpf1jYMqGezkQeZWhfvfVbnLqZjrm7lofXcT6
4j+HMqrw11b22lErUZN4KtzRoRw87u1HGg8A6tQ2Bi/b4LXte8iaPADHVsP1Ud+uj4wypAKX1hAf
+Sk9c8IJMd80XluEp9BrXES20dbuHRCxdY8rt23gnkhcPBc4nFY+zwDbngPafRSF5GyxUNb/ysK3
f0gRRHxEpk74kGNfAmo31yhkAdSUHOcFWHs3V5Y1QdM2MzJyW/h/QM+cYa8i1a3QsDr4SSaFnQTZ
JOppB0H056SU/ZUPQxLeDY3e5j8LF90H18iWZH64Ih9CzVEoSJ02/MYZA0w7LMFQ3Ws21mIvnL4x
O9q9rZhfS72cfAVdhCKqrMNM9j24hxyV/TKUcJxHfhiUkCws6k+DJHjMQHPdce/SuiT2LALNfyPu
RPFrhbn8qSUKjqMYI2/KOrqBn4MKtk0MG/u/B2wSTFDNpXm3eaxpIa5oa94lybY9CGS+5oa3u1fv
1Roh4koX3ekvYJJ+OvoQ5CsLqj/RNhhGZnpr5sIVxCoHwcxUGqKt97ek/Zu3vnPrDQsQEcULGNTa
OAbYKxbQZMfYjrkgQWxIgt+a+XmKJEYP7s7lRvpazqmxWiSSMIa8q0PicyJ7c8PZM8xT+FiGzYqU
3Sriu9Hrpvj6wEwwPXa4iXpXeENSfrTCFCJlhKTMGfbG2aFs5LdB7lNxqZAUDudJRz1a9jFkIchj
yRxKKdbAmKxaQ26gj0MljWdnMEwsHrMFP4T7uMIuTUdd2esrL9egT0JMwj4WXHwnmDKEVFM/uXfk
ljrmW0Mf5Hu+ZISiPgHUaJ3mWd0mNUkmmROxD51XnIU+ih/aa9O1W13UYsLZtr+TT8/gg0uVVX7U
sHQ+gVNtfGiEdp2DS/bpz4I7/Q6oCTH2CgK0D8SV6eHrtSGNo+X/R7HQJVhzN/9Odry91QNS1tQZ
5urFJ9tqyexmHB4s45vuKMMG+E9aS0u8blCA0XkbLzqF3egFMmrnu3VXO34gv2U09mCQTp//ArLU
mEvcXteHfsQxsqsrHjImnLr4KBsbEo2ZdUl2rdzAW4jjJuq36BCs3CwGnGgmjgdlA1nc0AwKXJ69
ULTNScBleY8DqZwPmCykly5TaC4NOzpXsj2V3NqjXU7phqmaac1v8U5WoInh/aoxeWC040CIe9d+
RhixNpnD7RzdaTXI/mwoqcRa5vNI7tmv1gdmUlGnogI3ZrHGiAj2S3AxGq7EmzP0tzbtPBOQcVZP
hX6NBSPzjVOXLEreYuUXxX15tr1w/qPGHE7OCxHaHFixEaBNMSfFIbdc+88yMKKlrejnlwBD3iPO
d/ATqfPm05p0/moDIYPDmanudn0/FD9ge2xT9WTNiMiYCf7ZHugq0B2TPJRrYx77zWge+hpzzDG2
pR1mNXfTE7BLALw949Y9xnEevBlPSOstEV7OONxG8Z+uU9tHx9yIymKrmLp0sJLSYUsSky1tIy0c
nHa8b3hQG6KhcD+yly1hdVuQ+gBnxM8EKEEn6Q0oSWAf/Dm257cmaKPibDdTcf39tCWWkXL1GGCZ
7CBFrnFtYR9VL4CReXWSdl1+Yo+xV3A4OcAfBliWDpwRUj7I1g7uqcap0I8SRfja1tL64FcjzQ6Z
XPvWXTndXecV0X+aOuRfuvsY72dPeUE2bfHQ/MxyEsH1BHWXDtJY2W+Dq9vgBm3zJl/g34OCk2eK
wW4EyVQ/A28mTF0e9oy/onQY1Grb3RE9phFkGUsIOJ66vuSR9tZnpLfezTyQxkhIHMqCk5TK6k/u
CBDP9BrP/gEUoUIxvqAYgkoVCYz04H9PttdwzxCURZdsuUyPJB5h8BS40F/Hyrb/eWNhbsbCqQE1
KQfkBGq39XHpavWEXK3ogDUIlHnyS79/qzrXep/bZvB2M3PHgzPaVn5So2XdofHMpzdX4rvLaouK
pWQ0gNhWq8UzU6LX8+srNBHzVwVy3HcRstyEJyh1QZ9ICAhW+xS1c9Qdvaow/dE3vV73hZiRh8Zq
CsRjQhVp9el1yZA8AAys+m4YGC4ztYbHxCK9Y5rdL5/89hdoHXtk5h5NcCxz261OI8aG7kp2ub9T
VeVgqEpMT8BjdXlC1Fg91GbT5SPgQ1ym1RYu/zVrzfFUYk5frZRIvmo++JUTdeB0stp2Yx5xQ0uJ
O2yn/MqPjmYFaDqR2ROpfWM8/9hOdKIfyiIu+k+XaMiSfCwqeXaMxdsEvgUUkM0mxtSNwoEVMTNL
V9bnRs39fxzdxevmTZbeO42AqlLeiE9G0ML8azGFX5DNm+XSRWy9O79aonI/O5u3X1wV1FnfxiI+
bE5Ndh+lteS+13yv9KFwAweBaTU0b+tgdHVyxztjTK/+oCGJa0yWMVwhA1Dev1rGkt94NqB/KC9a
yQEws/IwihAOmFZd112aondIZJooLjwuIzbtd+K3lwkqDAwb7r6rQob4wGdQbgzyoNZPeNTRg/4r
QM9XVnZZoy/Hrww8TmFMWuIxQJLbOy4/yrDG1cHKtSK+stNJAVZm49NiHJ0/IBabL49LwOEBY6FG
hCyKQ9CTentVCESv0BDl/Yopp0xl0/vdMQ4U4lsdbh7Ud6z8W4fJ/NeVkXEOWwy/kPYEw/wbWe/L
M+Rc/Z9bBagSC631N4eIWtHYM4YesMl1fyunimJ8Lhw6KR43d0jNhiE2a9gLcfIEModY9pPoC5ts
Sw4ItVoOTFLbfUcRdukBvDXaCQa+S15MMf1ngz/8YxRAQ9YtfpAQaiE7efZQSjxLuuh5KSmyCcAp
6+5Xz3b86c9YHkhCgtR1C2q70sTyuRnVOKr4OBgbSWsRyvUbWlv0J8Rz4T3W88o8bBPSkxPLPAQj
KfLbjItysn/wnQGO4VMoblobLwlCSKdpdmvpEWaMgRVTZjSF8cUBfWsOzZZgNSRwAI2f78Tuf2pz
oj/zoOZ7eFogchlL/TbxHre85WF7wQyD2E3OuKRE68FZ2KauHpbR8+2DGQufo6QYUNqXiLtvrIAb
J6MQbHjQo1bfceX4v0b19WUz+AGgy/wORg/T4287Xz0L7KWwpbE/WocqmuznrdagjK4ntzbTM4ne
6BULxDf8gOy2SCa2R97q4R+KR/L8RwkTdaodFZ4YAMhNkJ2FG8kaJTpEkiFFVvaeG3wmrFFzJopA
ujtfJqU5edPm6vPS1PJGBnZV7gpLRv4J7pvkv4KUQdIiOnsbPwLLuM4ZOTm8O8EGLeIlBHMjUhAe
/HSJ5HrLllclN+TFxuOdRoL8VCKAyjF3te18zGNm231sk8aXCqHNnbdcIRhHLEmULaPv85fQrFR/
VYSV5EeAcR7zuHas4ZkMIr/b+blILqVlXQG3PBQPAb2J/9mISGz+8yq62GVcfLEJJBsBp3kTnoll
k81FNaDZz07VW9VZbkO1ZTmKfgSuUjpARNhcIiFU/TjUi3BSYJruq00SaCdfSljExaFpcD8VjsZ8
j9v8HhModkXWSh+zdrist3gs4d4jBg83VW47I0mdI+Iox7r1Vyqw1prix41S0p0aZ33r5mP148aT
331G5er8XeGFpMjsts/lHu9ReR8DbzXHpTMJqr6or5PdxEH9gBjDc//xPrX5pS07955zsuRw7oJl
uu04EDA0Nnw+57YBWvNu6rCoxDmAE3xYykn/jVAj/djsks8TsYr+ft3E+BGPVaH3pT/J5Vki+M5K
bLe49nvaFWU8R8kNpZjFye7aBdazGMp95eZdkUUoqguqk/24PYO5yp5i7YTTl59/WBm3lvptpkt0
emjqSlwinh0Db9WDNeSaHovjDAhMQFRTNzsHRT2evDjG6r1chY8o0ZM3GePjTcMl6r8KXfpXDlpU
U9qFFN3tEljkKvWDuvjbSSgZ1BNgn0TAQVdkXCrrSydC3q9KYMdMLc614ZyLXH8EzKuPhdN0TA++
u/wEzrC8roI2DYbM2TskWLS+xFCNbYZ4zDrZcqz/xsPEQl57ckphs9w1u0qXvayExNaH3K/KLqOu
2f5A8dT9tQIxXngiem7EUkTPraIg8OJSZXAhxWT1zkWse8gVSNv2hlSg+ZnMY7VlGPcwpCiiRPIL
2xOSm6iF8E8NxMOYDm44e+xBXfAJKZeUJ4fHniuwjtp3YKRR3xbI85pDSKGoPhCPIH8Z3ANv1+WJ
a3NLuVJnuB1i/6Qm0r4z5nHk6Ej2C3cnxFWt1lXCaW+Jm9PLoU4mDwZXNt1TCwsJNOSIGFn/mgfb
nRSM0Mwzc+idZe8mHVOLW+cHEwBU7JfIcQ9kdMXsxXAQiOPytt/V2H1p56wng8vTuNZ5WRhQ9ssE
PZX+j7Mz2ZGbybL0qxRqnUQbaaTRWOjuhc/uMSsmSRtCUoQ4zzOfvj9mbzJcgQjoT9QikSiIQTpp
du3ec74j6I+gKJiKENBEPxSctgAj1RdtvwjCLYvdBl504yKnIqvoiD4zviE8llmWjMca8szQk4OW
Zfa8g7s9s9emxECtYMzV34ehSR/8Jp+yUzrl002T+N01dTDDSmlbE7LJxq4ufXSjWKwNv6EIl0Z3
Y+H0t/BVOf1Fkxfe/IT7f752RVuGHP0tlNMUszUNt1ljJOeT+DK6cI92hprh/vJUtAvdhVXoFGt2
+73TZumwMxg1UulCsmq2VQrFeg2rKHvhmGznB7+EZQJuq8q/1qnvXswmK/2KmjZ7qmScXfXQlYtN
kPrtjgOYxsNGf+dIjYt4KSkKGPmkkemdQwWuONsWiom161bzS1nYCCbK2anIvff9azAmbXBJl9AB
pV1nwuOOqv7JSALnVOLv5oEyPduP6WT32wb9YLcq6JTSk49cK3uxBrICLoBvM+xfGZE9Fs8pYJVf
WSURjhmtOVrY2c30ZuhtZ1zlhSzcHdUcdU8MPyBZwSGsmJQlE5JEZvNmsM16X1wUplpcQnj8YrT0
hkSBUBqZXiU2ypJ1LCybBm0LVXBVl+PkbNylA0NPxvaxzmFRn1cVIqT22piQidyUiat+lm0pkedT
G9Tb2R498czmVurTOCdgS8AOY1EIiTDHGTYqAymEE88nlTCKyVfG0LfGrqwoBjetqFi8c+Sca4Gt
P1h7KBdxDrMtrsdI99e0yj2sqRUl3a5OsKiuvdwc5QVKKvLD6QtUqA2juH7xVdcGj4hGwwbuS4vi
pC0qmEKawRa+/qSrMd3iHQxvCcMsv6Ag6rHCcgzUazAd3i976HRydIuwf8nGKbzqdK9A+ZSZc0PS
mmP9SCAeIYwOEamsSgYb3Wap1zkPhAmew7qf1AAsYFgMZFOg7pSA8s9+bpT0QK2uae6yBOM8F8tx
jGk1Rs1WR5X9xV9csBTbws62HF/J+mgbVBmYl8JC3KGrQBXXi6C4XixHxzFD5UFXJaO5kdUkctEO
j6qGU3fuRnsqJiwNUk33qgSD+n0KMH/1vaez26mww5yo+7DOXweDhv8K9wRz/YIRdXNAmuteIWVv
GYpVFrYGj44aHSDf46PPUA3eMfinpkmtMa0O0WDEP2oX48hKTs70QBvcvqu7evwZMQD9NhqGmT9J
r+qPPfm9+LA4AdOcKfOMKsBNf5tBML0KZjj+qp275j7hr1q6Ikx/N0mIO5GzWCS+NoXrW3JF6Irm
+4y55Z6RWZl5DErbwkG0T53E+BbSMaGY5cBEgk7G1gxIAwoR7bY7nEPiFMzKjIo9a0YdnlhKhLMO
ETGrrYWOkF1TyPknmqJ+3hC0rPUpSWhBrm27Hi+qjP1rm1hJUMGlsgp5r9IqrE8697sfZM2gAc0A
qjwtjtYIlEI0XrMiUm+5EZvzrg4z2s51w2kd2gY6iy1qqzD7Hhola24n4to7xs1g3oUTmMWDyccT
rIIp6a+Nzpu6tQd6gUOG01D5N1Xd9WvO9VhHmQkMWDdJPM3R+hf5K9StMlplXuK0W5kTPgXAO8AX
xp34tL8sFVy2iL6+uQw0GApEIZRxu3VDbxPASonWcRKPtwW5AM9GNs3NQyt5TXhV+exRhZZZ98gB
Pu6eXYU0HQvs3D4aYHqeafUs3v0qLG79IOFuGJN2l5A5KrHGoY9Cx8tb594LMxgEQxTP7Aoc7tFD
YjzQay8W+sYz2xoD+Ijat2duEBXNpe1KjVLDDNpb6buq3pkwKp5JmFQ/eNzSOdj+LDiwN/hWd6JO
RnVAYhufTD/0i7VsHJOmGc0BmFAtat/1TJw8A3COvfrKS0eOw32h+WcnpSZ9URXTcFkEQdWchsh3
maBpMDFrmkia1gidByyw/C+0iJjRFzt8ALiEesKkojUWkA4XVyLmYUMFC7ojnCw+uakPfHuTNCEC
3a4OkADQSqVkLUEkoxUogt7cjviB9qgtKrU1sPJRFNDlExsMlkTMzbmNmVwWlrirGh8nNutkscX7
GhrrrkOjsI6aebbwEem4PgyDYpGJ0yKIf2WcrVqYO6blrPppKL+F0+wVB7R9tlqJtgoeItUHjz0m
eGaXBDs62yDK6x+0qnheOkyab00qBNMhTCXuCh9RfclYnqlAW08wuCw5hnqPt7D6lXQgqYF56Mlf
dVGO78PHKTrtuqIf7mabh8nQN+CQF9KzfFZKEu2NecwM+JZz/eQrfotT6vfWkLLCCfSRBsS5FHGS
4Zw0FuHyFKUuHIKckr7Zc3SP76eGhX4dIGRriW+jn7x18fMPuzSHvLLSETC4jQw9/77LRGzemEWm
jkgCuoigQIusdlsm6WEiEjW6QHnH1tYgZxUnD5Qt+TClbDFpeDADUSapPSPJur40AayZa133xUMz
2N6DiZPa3tV8PYvzvTD2XRlVwZ53dFnvO6Nmve7KZMdot0NCNFruc6MytIbNaKBi6m0+TK+z7P1Q
dYg20sjK9L4vmk5tBnylu2Vmi9kFD+rSprTph+JyFOVubAf9xagLlB+RnbfpxkOw/20C3+VuUgTD
X5CjM3LysR2jRyeEsV51peVkUFFChMxjXWPsMRiXINhCLP9D54oFeZY2arcAAeYLRqMRONsiKwwr
s4pXLUy2l54t9nEsZqgDSJGs6mbggtfmjJNiC0bDCLh42hwmzFPGBc1aqdYjfvQBkW7iHH2sqt0m
zUNap6whg7fCx/bv1bjS0W0WW7RAK+ZUK5Opo38xTF0udh0odW8h5Uj7tXFtfa2rth4YzMPRQT0X
N6W5wsfsinXke90dv2CfMtbIi58eeb9fS6Q97smVfiwOpicmjwLasvJLOXaz4rtzrO8YvdwnNvzE
3HZoPzn3Rqb306wN8x5MAOfgphjoeGRofGssjC9e1czWOgMs051mPzCDPe1s77VUZRkeTSkCcOe0
4431ILty3lYSk8Il+AkZcR6wqIizoq+f59q3w1Vt6AIrsxGaSFm0Q/WeoMboj6bKWj4kL83GnSyw
E2zKgD7/VjnwPYDuzZKiKvAN9x5mAzYMFaDD3c00GWnvOaN9NGkGl4xkbBBsDkDFU6cDTsiQxyAe
jGNDw8AStmYxQbp4F1djbDOZ7uh4hwiGL6TG4g4I1gIVFzM7gt5nGeMPWCv+o1REfRzwlVk/GRtB
5KRaG+Bvdpa1nejCmWulm6Zg4uVgI076BPJciGOGXV30JEs5/YKfRkJM/eei/M5XwH/z3zZGr+Lk
OpRq6zijCNgS4+UuKL8QxyYfl8fxHxJJ90jtxa9UkMU4b+zJNeNvolINafQ8bn8bhHN2Kz3SHvcj
RTGvOR2C7AtwzoKu5WzTVSB1YP5qpKjPDwhlG6CSmUtrkcyRHEV2bikf17Er+NEHk0d9k9YMKY6U
KKl15Fw1JifkOySNBrThYI46aahx+GoQCtizGQTOWcWezooxzxdu2uW4RrI51deYaNv8mla0+uZW
DOceDHgwejvRweOCBgIvEBdziUlKpvG8V3hV6Zp1UVD99BBAnjJsXNMlgjcx7+WAg3jf67rub5is
+jddoZKfIm+b6AtycBSMvIMTzUo8xxwqKkl4ieh6x/0uaf7HJ7xzUbxpsoDaIuEHLLB6WojCqqZo
jVNo+eIpmUjmPCTdGD+IogV20BfFgKEgCXAMaR2lFzyY/tZriiLashEV2c+4ofrZNkY0V/vOiaYr
lOVQxyezVl/DBKEhKeIdn21QNyFiWDcYb/JFZ0kvSn8RgKow/loy3lX0/QeGL4wSvuSBQoaBoyDp
LhNPju5OGFm+nwUHIty6ogJOwa9xYZplX60ho3lq28d2r3c9EFWU+w6MfgwYcZcfB6nrbyBAS4YV
kg3pkI8A2LdDwznnEIOH2E6x1xY3ntPmX51oTp418ECORKY/PUxzHBeX1oiwbkuBo61tYKFk3gTj
HPibVk/oMUPQTHwbAaoteswmMyPOhUz6R20hKMzyYB0CEpovRlBC3b7wgsRe8/ySHpdvMPKyFnX+
JTXiwXhEaEyYrhcTynbpEnfpb9EhU0FjPeLMZA5Dnh440iX1VWNUza0YZdlv+3boI/QKcehsTRiY
XxM0WtHObby22zNmCU8Q7Dh/jaWF3oNxScZuOBtxv+28qryUsihtiDLunO4bf7T4ih30vBxDjKz7
0XojOqzSgQaIGd3T+xlhY7jieGFxvJzNTIKBTNrieWRjQvhhGm22wiqUM0ejOz/it7LjDACG25Ur
xK1yvKUytMo1dEhaujopnJMVI/U+9nVB9F/Jb0HDABFseYkmdBi2M3qmq0T3gXMztImXXA1jNDKW
Tppxj5A0ehkMwxXEc8X8aKY1W0f6aGCfLJUvH3hjOL/zsK/Ga6bAbr1rliTO02jgCWSMMGAHZ8jW
BltzjAqQWI0tnozC6eiJzKqlBnAn2j4QdGIMpCrS+BacbHGrGQQS6TYXkANn5pL04KzAvGlKLxgg
linX2ZYQvlkSWuqvnVnSPYJdBKJvlsbwgm7D+Z0UNU5sncUYkGVRTFc44MIXSpEyWwzw7cYbRpSA
y1q+4RA0Mp8Nx+BLUcd0epFx0BsUtZAx47a8foVcFv2M55xRkk/lt3dpCYSX+MYab1OgQ+vI4mjT
7j4aCo55bSj9u6Qyixd8OvBrKjzy4zYxG1Jdw2ymx2FqExq8S9/Tg+pAoN9Ws2iwEWF0eAqzqtAn
Pyi6pzmf53twGpAYqMtfsU0VLD4u0cXgGBrvIBt0XGB75ulBJJWzyBomtIGKt+uukWF8iAwV3HKA
YhSlyOzrT6nTcGJa+GPFGlAYQAW7No14pdvedI+kZNcvXTVglrRqDPZAaStcTJpmxHQQ+BLKpzKF
RLtbEsF+OMnYdqecb3ePb9lvL8Y2T37TW2wEMrPWvnAQbLSASHGj/PZ6fFP09ND88v0GlOC9zmS1
BU9XECwq/WzvxV5AOFRGX+Q0xnFqMv6bLTq4Dp4F9DNlcg21LEivwdWwFBd9AoBBSZq/myrl8Lgc
Z3v/pAUjxq2wZrfYitoDXOvkOOpWNmBZlJr43Nvrgi/tu1177UvlFv4lCCCBvnloUYY0ZWUuBHnO
OFT5Kpm3sw7NOwDQiKBqLy3v0Ekw7G74mQ8NUDBG+ZwWvwuU8MkGQS9EZxiycNdnvzSTrZFI9Zsf
qzbXOfDt8GhHo0XzpgSIuPadNHEu2Oq6YA+ZyA73+Cn5Cfj/7A86zlN2Jke6zaWPOHrJbpp8XsEm
188hNUp9CAT8ajPPjVdH+Ml8mPMusnZj3M3F4qvJ7tC+0pXlGWWveW3TmXSSdv6dZQD3rgC51HIX
9qL9BcE+fOVkM15HiBzv7KHAAJinZvmUaFM+suh511GXtV89HJPdNjA8jVk+s/FtDdZzQCH55Mzz
MJCCHsCwTfUcE1YOAPuYoG9CGxcJm+1c0ETcJBw28Ldrjf6/LTvYzL7tOzcpgnuDJTTufnFyZo6Z
DpH5I0Kt+b3vpPtNlD1JEWYM9ohjd+Dcp1aHRKogn5dtKlHDBaQsJdcpLYpCfGM4lvnHogj0sM3o
gtnrGBtzvaPpZdzPfjR/t0RNgifZ0843Gua85uQRcVwCQVvfThANgBmAbmEIjjDpxg5oia8oYixK
pdyMro0KZebKa4Ni2HqGSmmkMRXaNHWkO0brzCIQrlrDqz3F6S3BvT56Z7YwmFW+3SCh8wlTXjvu
MMaXUDnFY9tTFxh96hMQ2490MoVm4jY4bm6sfU966lrPngl/s3HEN4Xj4Q4dTxiuE4SpJI3mhNBD
xfK7A7MRDP15ZehnMlJdc2NQA+7obUIl6tIe7Aj5TmO4y9nxUBCgylvjk6rjLe4w2ppOBpTtC8J7
gWsOrgg+tLJjhj0uQ4mccS+mixSn0TBbZrsPERgsbIAm5eAVMQ1eNQ5TQogUbdaeEEINjwRO2O33
Vk6gHRHqGNY+NUdSlXz6kRKdeKmyp04B0ULdzLXvatUsEN2Mv2iq6vYliEDpMMIbzPJELVVcxkNr
gtoYh/J1Uoa4tOjW0NRnVH4lE6vsdnry0FgnfLDykq7hHG8cWXqsupId+9qcEE9s5ywysl2ZdvqZ
swGxbKIGvLhixMReGk0zML8qrluwMVSAwy7TM2W3L3VRL1PmINo4A96GjR1by8DXcPzHSU3p7zan
Sv/tmNR7O5ikZneRVaBuVuD+gOP3FfPElR3PhdrmxEQOTBtooqzCyHYeh7AsmDxoiy5/TJsd0jxd
npdJzdkIpzFpSNXF9tqv4JJVDhHzlnrNUPtd1FMjfi8So2Bl9pwJWH3oQ6w6OIOL+wjxPnDYybs3
s6BPbgdDd+FF1JQKSx92fj7HGvtrVRQxBqk6aPdZIfDZKdtLOX8a8/wzorkDBq+ozV0RqNamuaNt
lIItSOUrv4KosyKYvUkPg+vQ28KZJuqV3xrOfQQ4+KVV0JGBuXjDTeLVfrB2ZMMK60d8vzsnRLSw
S2tnclaTLItruLtM8g1ILZBkR/GsGtn8bGGRo62xKEP3WvXiNSbIKL1mty2usTURy934wuy2Ru0L
JNMpVkVuIIjphMLrPumhjR8AoTCZAp5XP5Z21ULmn+L+F6yuqlj1xDK+1nYh/A0ACuYasM/0bZuq
kOqA1RaqXWXHvz0+QTjAVh8zf7IHdTlQAONWCjv3VwbMtoc8BUVnlXIUdFfwmFgE8lQMA977Gmed
xwD2NFeUGxy9RpGsoPSoF9Ug9m7iuvbXVuqzexSydq/QoWN1QZPkPaMuDw8W+HQSx7MBU3LsgOYm
cc5EHAK6vEW6M2p3GbiF6C5MWSX5jchK61eBOqA8eqAjM2jljXgh0sOQ6ynIJebRXLXxXqBbv7b1
mLV7z/Lnfp3WTDm3Exk6Yo/+brpWeuwwsIyBOW6yxCl/pEEQffORND7ayhtBvo01H9MLaYYi20OB
6pqVykQgkN103V1EUIR/iOskiY6oHqipkdu1R20XJjgphOTPYx7pZw1fn/ql70cEMFkPb9qc+x9R
JqnW57ZBx5faHDmRRjoPs7Zd2poAujAkOkymGMm0SXhDc9x5NLwUV7CR2OmS4Um3u4NloFBNZLVC
WUzfaSkDCnTp9047syiWJZ475p5N3+xUnzvfuqBUGM2tWT6oGWkhsQmB2MZMrNFsQNmwmELbnE75
hkIH8iiWiw3CZBf7ZYlTkNaGVxlMWgUaNrsHfrsKMpbWTUgjbDtAaupYbZjZr3sX+fc1ipAWchkz
IRjXAjuEFa25lldtRTck6UMAc8QHeD0yhkRF6fVbyLs4EHyVjKhgfD1lBzbkKNjQDrHTg5To6ral
1cufDuP1/BKeP8V1VhsL1qotQK7HNnkQvGeG/GrWgXrwZcvaxcnkxgmb8pfMzDlFsITZbSNdlB0b
NDyUqvgZi8uRrJSnbMqin11RGzluf20/Zs3Uw8zAiU2LIijNr5Do0y8pavZ8a1oW869KKGJzPNrw
v3PW1AnNWxFqcIp9SdfdyRCxNq4eH7O+G79WM3J3Q8cJIuRm7i/qaKTLLG0RQcNF4f2YosSzLkZS
CHCGUVstYAGMVntSmOpbs7d4MQZEdQ9TKQsSCgueDqohDMxgGgcUVdDFMWEotJzGDokRZKmW3MN7
AHSB9d1RDV3zgbSv65DV+5dtBta0UzF46isDfwnd4snTMcsqjHc6gZnUt3YaYkDosHBU25ng2m4V
h5OcNgEizCM7SZeCJC3QTjeG7XzpMqdjB0vZlEpcpN0qsiojoY5U9Un1kedt4jx0KU5gxMitO7b9
99md5JMZTrm1aZjLumvRV5rXOSC+DlZuNNE/zrHVSIRH2cXkCClorpDU/S0cMHBfUqdMJxzMVrur
JV39gKUAkz0DfIjgGHqLW9SfHE2Z4IaP/eCyjHldIOMNAyFNa96n17HhKJV8NSB+VGuglZO7Iyss
+ZqHjRrBzxjj6V8VBxJOQcyZ3NRhdxEFqI6+rsCY/6sKvWGo8pToGS0zcVkTIvJTmmFMCzgTTE96
H3cCcO5K/gpabKcY0RCwQSoYgi+lw0yHGJeYNl+eQWmg/SJapC4dZMDvNMc7fVvVYd5dMcy2qN2L
OvAfzG4U88aKZvuI2yjK8NpUYb76lzdIOeXUdBvUNfEFkwUPcjivd7L7l1nSqShpDG5C11cvjOza
x1zG0VI4IcQSeJOf/zXP2BlFL/H/qsbyKWcFckUDfSs9kDJTu39hn2w94frptlBWKNeCTfMkElJ3
DjEq5umTHKh3AoysJUmNf8UVoCqWkKH/yMIyRQDeRZbtGlXSBGvKQeayG4d2lIexC9LLGZXd98lP
pqOmYbD57//6X//3f/8a/yd4LW7/f3rQf+VddltEdLz+z3+/E/dl2YzAKeJtW3jmWbzhQC3jssZx
5MHfgXgJKC1tPO/i46u8l5MELM9G1ojGxNNnqX9BPNVkBHFqMixmrHAYfxtdW19zvhhPH19pCc16
k5HEOoHu3BaSM4/DA337MIc4DAqoWmod1UZ0McydtWcTHda2QTKEk8kftRpAnBOxcdE43a+PL77c
xtnFl9/QdG1yXhXD6bcXr8I+SHDikx6R1/GxFBHplMA6dk3Q4hG0+xAKT5JuP77oH8+WuR+zPy4n
kNRZ3tkvOE/l0IZOpiBUdeWTkKCx87IybgDiR38bo8iNeY4ttYTwQ2DZ2c/IuGxsSTjAYlaWzS53
vXyDWbXdjD4xSn97V7ZJL8V0XBs2oRJnqV62b/UlFHxwk666r704vRpl9dvO+uyTDPg/H59tcoa0
yZk3eYziLIUtNZWDtAleAKTcZjXSCbixWFV3TMHxZ358U38kvnEztib30SNZT2PWfft+4LElciXz
7LULbxSa9GStElkwqEAnvCISo//bj3u5nrf8XKwrFm65t9eLyzYAdcb1avT4e6iPxtbu5uzur++K
KE/LYzghaGnYZz9VVgUzu7mm0CR/bO0XsbfDMgobtxXgT+Sg7j++3ju/mOW6uHs9y2USdP6JmwZO
2EygwktFR9a8oxjnVgCK7EHPTx9f6p0fDH+l5fC+uzxD++wH65eWQBYRODHnqXqMy45Bg1vav1sQ
hXsUq+HfrpOuTc45aj7aAnxg1nLr/7EVGCQCsEGiozPA8R7moKASR0m1Zvf+LIHxnafIa0FmHZAm
G3/M2a8G5aBdrAsgZyCBHoh04QugK7PGvdatP36K718KFu3yfx5v/tu7sny8KbiIlm/ZrlaGFYmj
j4SwNmL7kwXqvd+LNYO1ELEtq//Z71VaTVWMIbdSo2TAo8vBegjGeB86A8y1uYp3/+DOmJbaSjke
j/Js7SXtY0h7j1cxJ/N4Pw4y2NgEhu3bJv79D65keRLYiBYuG/bbZ4jNn/QcF2t4UjOTn7vA39YF
wfTxGNT/5KYkhkrBI1SOPLuUr6M68qPRxrpDw47/FtzGvptvSDAJP4mJ/HO3Js0ZsCfzNCSKxNi+
vSvE5MhufKDC0HBy5MwD3JxdQD3uLZrt8vdQ16j2Wstg+mHbVXeBb8nv/8nrqYX2bFNrqc/T2QsO
7Xk9QnqwfKMiBQm/OU3K+iD0EH+yIP/733pbIeBgFsRYKMHU1zLPyhMRZG3BIEyu8zkPvxo1k5tV
OxJuVCI2uxFhmtxGdW1fMBRrLknCEzdsufOWEbs+IsZxX6ek7F8RZueacz3qLKb6ySGOTJq6BgaY
Tzas5cv86M89+30MA6FqorRcJ8wpgjxk8uqPhB8QdbEF2C7W2dRG0IZBhXz8uv+77vzoytbbNwM2
CiaXgSs34BsROsCWy/SNomG2rkzVX3iLFIDmwG+/lvWliLLwUHX+J3/FewsXiz+/l1oWLn22HGMf
smOJvgevH3RJP4Iy3iD4P4IJrz651PJR/XG/IBT4whECK3X20dFqiTvMe/bab787SDX3DGNyxrmQ
ZEswQh8/3fcuJpckURQeGCCss5rHK5PWXgi4jBvzwFwXpl1eGm5c751hTOnB2/jOPrk/871nqekU
UJFYyrXO84s9XNZUEYRugnBpoPuSRoAG2y+PLuX6cSLvCxGKpXYAA4fbkp2CyRapAFtaIvGjYXnq
YkL3XW1w0IhdRZN8//EzWbaGsx8AW7EJQEXT42MLefvC5cvjL4BooYvDWqkrFPc2I7ftx1d55ymw
LXkUtGxQlhBnr7U/j0xdAR+sm0kA1bVBpLiOtcJ9P+0+vtI7SyvLN6UtJmYbdevZu5sOskdvR+3H
VKg+zmHuH0umOmvaKMvoQeX7vjFDaJCecUl2SP33iyoFNWsd0dksEH8kro94P6MhdNaeURh3rRK4
K8RUFpeYrtOvH9/qO6+zQ6axzUmBF4vc4bc/HRpJXMAV10IvvOQASIJp6c8hqp4rrGWEn33ybN/5
FRU7Iz8hkdwOU7yzC1o2OE+HVj6KteZUDQn0v7LVl7WlvU8utfxTZ68ll/JMi7KGk/N5ZjM5PQ3R
QD5HhtRl9JM2UQekNArBgBOrth1sYV2RjWV8skK8e4fa0spBa+M45vK1/EchioyzjuEzwUTDdrGj
v4l6pISKjq+jOHz86717hxzWgY0q7QIcfXspZUCTx2BKkTv74n4MawzV8TAaOzrl8oC5MvFWUG8r
65MV6d1b9BRHSzZ+09Vnt+jI1mQh5K0RQdBWWwO22BWAEyfeRDjM//7MwqPkd1RaWZIy+O1Ntpye
0BPwPAGsKGRGFDsuKd3bukTg+fHzfO++WL60Z9kEwrry7L4SaNoFMmRnje/MIWcICLGRklLboTz8
5C15b5dePgNOEPR1sHye3RaWfaG6jtsi68kN1qUuegeNgFsc4OsboIxDyMPp4OUDh7VpeK1r5O9E
+tSnuTOp0P/+zhUbGpNzVlbHOdvWmpRwKJdJ1prYXffQYYTajV7z2A14Y//BlTwPLBbiHraMZUX6
j8+DIxw5pfwFlIwWuQK4xCAeWShfCcb75Bm/93m4yyGNcDWGvvpsx2jGGn1Wg5aiRPB7BMvIiI0Q
q03NAOcEP9o44lDUn3yT76yolCKUp2zJbCCWfHt/gQvucYKfjaY4DTDcosHIQmV+m+zsUM6e/8mx
9917ZHbk2tRZYC3PfrgCq4O2JvBNflR0d25kx2uieOYDYI3kErMgyRMgC//+rMgCLhddlUltp87u
cYZEh7gOgnuKUNXcFqOdIRJsXeva49o/nSiMvn381rx3m9rVvJu8oYol7+1TBYhm+yM4j7WanOZx
nOGN1wVa1phg0qch1OllNxjTy8cXfW85oLkMWNTjTGc7Z8uBqHO3sgeACdhixk0xGdNapQY+AUbF
+7++FM1PGjO0BpdO0NkTJWd7MZwxQMAFbG5CWpaX9JaTXVr5/Sfb4jt3Ra8cy5NwOThS6Lx9lITn
IS/pm2aN3vUbJuF2Xcep2s0RIMS/vyn2XqEpomjJiLMfbRS+3ySlyU1Rop5Kp4eGbzM3WIxf5HV+
fLF3iralaLIU3jnBfZ2tp9qt8iQGc4vipfYOfDDFXo2NIn5cAp+alfsoe1QLJXsigQhu8vPjy7/z
grquUEhLGJkp2kNvn6qu884JXMlnL5zhXiMxxGFo/mzGDkxVUfgX1ZQbn/Rf37smnQP65XS8pD5f
SjsUim6YMGDUc4ATKSvc10I0wTpiyA/QZImrRAj55eMbfWd9Y/EGByOlFIJjxdsbBYUMxB/F9rr3
gNUVUCNuFDPqHXxIGCecLz/5Xf/95M7KOHZHXlQtHT5G92wV99JhYmjaAFrrkuSnE2bur2Wt/ylc
LJ54qWp47WY4hliaZvwfaLqCh4x+pPrr3cRxlUdpIVGBkDR+9t3g6wDnFNE2Fcqw7ghRTH8zoCAR
FRvCBegEx11NGG7sTz6iP5+3w4vFUYZNmQu7y+f8H/ulgjccaUKWyDMkgSzJF7QJsZNHrC2vvIjR
J3f57uVMvUycPNNj93x7ORCGJlYmpE4LE/ABNY99rFN88qMxYtIOC7Bzf/s+8cMqfg4LU7zJPb69
oFYLpbgYGuxABkPKWGbt/dzZ6hg7/kCgZtF+cod/fjU0vk2u6bKhUL+e7Ziy6qOM1CX8oF7WHCJZ
QrMn6mFj+H5yCEPDP86GYd18fJfL6vP2JabDz8LOgYczHYett3dJu7ZgqMSnSsYHGqd6JHQwofRx
zbJ8UWFVvcRtQ54AfqNPvp8/l/vlyooSgdO5QoT19so2pKGprhx2TnimWwbR7rGW2rqE+1N8MkB8
592hn2tKenQ0dlkI317K8K24DG0bwUMJw7Eep3mL1xrJ81zeFz7J3h8/03fvjF+QLhMaO9s5216S
zA2NOUKAgu853xWUkoj9fWMHSif95CG+9/OZtHs85TGEEu7ZSxpbI06PbOHJzBgC+9oItjYcHojf
8okxsLUHcLTEJozGJ+Xdsqi8fW8otLik9qgneaJnL2syTCQVZXWLEYRuk0Fq0S6iDfLJJ/HnD8dB
hGYy7yVLzR/fYG/CKGnNsV1zRrW3qoDhYMu+osQqIBCRFPPJ4zSXN+H8ttzllMYcyqJMPvscalEC
TW5li+7ZWYCgRryfstDeBq7T4xrHVLMXZYNlQInsUFUZ6NLIa7dtH0gwH0N1JYCsPX78Ov25Lih4
fshyLObQ7CBnr1OgkwDfOb+xP5KHyPADL/gBZpB6bltcmYd4lBCzW2IPHj6+8DtP3+OsSeXHfzBu
nK3wnqtGLLoVE/5m/h5AQmYCQ970hKeJ1W/38cXe2U5ZgUwGtnwzjrTOB9FLQC5wRJIqBOLuA+Fc
AHfceTj4GfG5Vkb0rwcY+NaFpLGJS8+5dBAm/H132OUj4m/gL1EA2s++p5SGqQD41K11Er9wMmqu
SGz3Acsm9t3H9/vnB8SVKMqwlLJ3c89v16RusSEkDuoba8xxIFdhu48Yfn7yQr9zFSowTppLacCE
4uwnJF8IezsM8rWlce5OhAGdwAv224/vZflX3n417tKQXO4GkwvvzNt7KWDYQpYewbUueK8plP1R
mfFXOczz/h9cSVHhSY549NDOqtkeiBkeloGgVyTJ5JsG7ikDRgz/Q6bHjy/1Z93ON0dDXZhQq5mz
n/9AoSamRi0sGay8DV6JztnZozVcmRbd+1Umm+Qhm3DvNW5fPTeD+vu+MjQ6BEQWcgXF3PPsu488
TfY5N7uWxaRPDMfnLWR5tWdy+dlj/fNL51KLhMH79893Ph6ECdN3bmcNa9w/EHU7k/GImzC8y7r4
FgTiZ8OKP5c0InO5rUXbIqBMn72W2ie5ypwwXs6lRVlDlyRZBZafwS6DEPX/ODuvJbmRJF2/yljf
YxZamJ3Zi0ykKEVWkSyqGxjJrobWGk9/vqjps4dAwhJbc7Fm28NuRkYgwsPD/Re7rrEdN82z/M2X
FsOCZuN9qVBKW35SRHyGIfH1bj8AqbzDbqlwld4x/oMzh+0dZUGBMaC5Oz8NPUL30L5TRDuCznvu
J637Huhx9B+cBJtHJQGEPiu1wfkoigpxGaw1KCgLDxML1dYD1njGztcQabl+EtaOt6iqCEwBDXFj
cejUqsYlqNO6fenV42lykMoODMc6Jt3w8/pIa+GKvhyXjUBb0aueT8pstNSZEuw3yqpob5qKZ3Jm
A/i/PsrafLhRNQOKLTKZxiJcFZpHETCCglna+Igg0482dGWU56nJu41HxMVQTIK0mqcwrl8AThZp
0oTwUm22mL3KRmed8EsZz2XfDuT0hXK4PquLMyWGYuVMyqWkuvri6pJw9oZehP5RnKX+GRS0jyZR
Ezxi0lZ/czodZmqEhUe+McOVYU3SXPyGaCpwz4g//+0Z2NLZZh8U0x6TUPTfhlw5JWmsvmACAKCV
7DhGFsoo33rGeDL8Pupi9xso5KR+MKBeEuoq6efYHMew787Xl3Tl69HUc5idBppGvkAlhbx/VLQT
9gUqnLeAl5HptDB3AwOub5yxi0ReTAgUJZ1b1hHsxHwZPXAmoTbEwqUzGfBpQ+dV15DkAckgnYpO
Nb+TicUfB6veOHIX19xi4MW2QeAFZL0eTPsGHs+RRyB6RqEBW1OZouIW6fXARdYLEj5OxPf0mNON
w7i6f7gEOPT0UahPzyeO4t7UVA6+J3KAI9UulNG4dP0gye49VAIiWBolMiEjUhcb9/vqitOaR4mK
hhop53xgsq5SGanN7uEhIX+CYfoPFU+iE2wYyy1lazrllWMfcJUrNqrUa0tOz5yaIHcfwLDFkveF
5CiZl4spA+TfU7Sq0/u2ybL+19Rl0mMSSMl9OjTJrWVO3Ttbzqtf1zf2RZwFb8SDmIoutRQN3N18
7mY+6eWIOM4ePQZpOkQtkl/7qMnCZCM6rA1EAqqRepJcGMuGHDeHWlJznPYmJSnhtsNa3wUBTJaN
r7k6EAUb0VaRMWdczChsJktPvFgWeskYu+Z4M0x1t9W5XQkIFrH8f0ZZnNIgRr8dKRB5j0BIc7JM
D4X3wBEKRdabyyN8IhJ3GifQNenaiE30W1xFaKpMu0AFjmPm6rdAGpUntbVogYE0cq/vBrHfZum7
GIoGJg860ZVeIuww0bGdLPFQc+nL5hBZ/XgTWfVw43Wl43Zotm98q5WTR9aCDI7Ij0COLPIJ2Qos
Ce8tBfm5tPpFAeYHQonTu57ocAfrJXONSVjOORZa89dnuvb9TFHooqhA/X+5S/DA85s0ZoO0qTme
4KjjzxhB+VNR33n7DWWRvIOFo0BiXiBoHXo/lQ/jB+ZSnZ/yIrOO2E9uQePXJkTNEFyfBZXRXnYS
g76y27HC3A2BqfLoTFZ505S5fsYxWHtrVYtdImoiAuxp8T5eBGpJHdo6VxhqhK59wO49/wLj8BtQ
Bvnt165FvYcyPpm6wXtyvvXp2xT+KDFSILXFTR70/hlFdOR9knLauH1W148bkMIitUF6FfOh4hDw
fmol6r7GJPMGToN+U2CncmuyS7KNzbdy0+FdzhPLVMnSaHLNx8JGIWoaM8RTXqteYhiL57CBOBdj
l+s2uEfsxm7KT9c3/NrR5qXzWjOnqLIEDhRg3/1sINCPTiPvJ6WMI3cs+zSDRo8pI4rU2f31ES/r
OOwTh1sNIA3RBMrsfJpGbuIOMDryHubO9B3qejTuoHkrxxgpZUTsqEMQ1+xjGBgo08E4VI5eLkM4
u/471oIM0+b5DgCMBs0ifsaWgmdUEIKEi2z1UcKcRQaoYfYnOgz9ryxvDEhMSNR3daVtAeMux+bQ
E1Ax9aOUTx1pvgSF5JtDN3pYd+VR6ba6PsRo5u1U5whLqXZLPegPTVpLh+tTvrwDGdZQ2Ma6QGct
n7dQ9qlptRDf8FnXD9YYeQ8xOnhvPp1iAHDfvJ+5GeTl5GJ7GjGVG0DVesaNpvkYayH4chyK8sv1
+VweTlrcBADxkiZFWyYPeKRToBssFZ6iph6ceApOve2UJ2XqzY1JXZ5NhhIQXtsEkXEBN/PN0JCy
OgSk7yCxrmU5SuKyhDBVZntHoLHSzkIOfCMgXB5Oms9gMnjq8g6lBTLfJq0Fnbs1gPPB3AzPeonP
bYXl3Hlo4N7WIYjit66nKCXxkueJSJ9puZ6eYvf4kANxQ8YZXRV9qAgMOe+O+4KXzsZmFOdrnlTM
BxMf97f8xTJLKuH6Kzoq1Vw6Itmxo0O7o6SvufJk9Hj3Qt+3cq0+UEzv3h6GVABgaCoARRfZzSLa
5rLRGD7NT9rukfWAr2G3lwL9ayYZ2BcViKEiV4qf7ICwaVlhgWyk6tZvuPy+Jvcl/CpBNiEKiE33
2xLkVPCCRlZGd6wk51bqR/80JpZ3jtNyQmho3MrjLs8L49GIhtXCgFRg5uMlaDqiBOSMWOuozgMl
5wF3tEBzfb3dKjZcRjhLJtKoimryNIaXMR8KUZlhQjKjd42i6jAb6OrmOXQQcc+yAQb/RPcbzX3k
03zs2Td21uWyMjYfFaCzTmVlybhKRgWB1SFH3aOIig+eFnnnCTvX215T61MgK+1Geny5rCJjpBNM
9mMDadTmc8VCZ5DM0OrdSiuJ4E407FDVwPlUrr5eP6CvPc/5obEE3pXrk96aaHrNh0qCCq66448u
XrJINvYpyKJdpeOdCuhPaz93SGc9mgjuvKcLRs0UdUmgI6j4oFZk47i765PU3GieXt4qlkoUlkmX
xX22xAOiIdXKoIpZbk/GhRBVn2Cv9dn41/W5X8YLcj0YNyQrlAEugiG0cWy4FB0VKBn7i91oSJjC
YekbnhSMSEGpaSAcIE7ZLvqdjbZLR+Tzrv+ElQ9N4UWMTrEOTQix6X87r7rjISYb22xqQ47vyROa
s1wZ8i34eW3jCbSyhym4iy6jCPwAgedD1ZFGKlIrvYsaX/a+Thv1pGaBou+DukYL2tL6duOyWcnL
KHvz3NLAxYmH3mJ2QcdGlFEvQRSpl7J9qypQqJHXudVgse67RoHKro3hCeKw/a6eKv/Rn5QtCuja
V4bZSpvIBtkNSWg5b+QEVSUfMB1SlPtR1TCPCfHLztIJ6UIq54heqpKbJFD+SWfaT9e/8ErYUqF8
0EcFXgauQ+z1379wUntBTPBwFSU2kKNUItLSDqa0HRkD0olA5hNobPu+yKON3sPaF+eBBnKecj3P
wsXyNybQjnaoBtfu/fA+1tHrL7AxPCFWHuz0Uu43LsC18URvHrC3SjlkyXPxldZu1KkfUEyJUdXA
VvncD+C+Ub0JEcBRm9P1pV07PKCPaOHSzlTIouZLG+GUGesW26vsnOHTYIXPWA6hVGBH/cbZWQtI
oigi0ibwXsuN3LQyZpIhwMdYK9T8JshshJcwR8ujjXggou0iGlOg4OqGBQvndkmCtZKxK/ycSy4v
NfsOw1Tj4OUIEuVtM31sDISwEd5yNm63lXXk7hZ1GIGuUF8RCr9tURRPrd6PkdYz/aLHWAz/ILfQ
hHFQVSMDthEVXtvMyznSawdyBK9EMBLmn20EhZxm8oiNM1DkXkEIPXMwAZwy2TpOZadMh94Lmxwt
5nT8iUyDgeg8wqvo/5ZCmEbPhJ06F0h8buQIdVClCeRPSCNm0slsqqk59C1C8xMSHN9b2cJ5FiU3
PhR+Mub0JCm+5O2Myu/sAzruQ3MbqWH+wOz9BMlmdYtKuvZBNfIe0iQHAoS6KDz1sj7FRot0U0It
44mhbpDQLD7KeX/r98gw8pj0vr35WMCU4/kJdNagdiI+92+fM245nAGUXLdK1emXgXLfbY52wTdU
wbfAzys7B3K9DZkUZAHMksVQFJuSEuiC7qptVjyhGpPeNbKRnel1+j+uz2plIUVTiwqNSaJykdm2
dQDVrGUouuLDHYm27SrNFNxGCc06KJnqvYoz0tsjKIkmPU9Wknaavvh62qRWlodKmZui5/wUWiGl
royErOrByzfNFuBwbY6/D7c4GVki3tjUOdwJMyzn3Ng+GmzyhJPizqm5sjq6pdjU6IV8uL64a98R
1UzkBHiOChrGfMuEqKmiQEiVtx8H+VtM9eZrKfvlcxKn0+P1oVbuQzouvBZ0oTUByGc+VK0giOLT
snPLcZIPdVji9N1qf+HAg8PXIKn7HHeYv8qaXsX1gVcWl4EtcJx8TAWqznxgI0Jaq/NqxY0bC4me
XpU+AaH6K2/l7t3QALI0RyXbWNeVG9GhEkTdF6w+wW4x2d4uUFO2GLPzKpsbA+2ShxREYLSrVSyc
stG2jtdnufIlYZDLAj1Cv4Uy7XyWNUphTjuhadojk/RNkZv63ahH+PvS2tu47tcWVPC7+ZpEc+pe
86GkBOZYihoESqSNjGCoYklq8VSEXUAjpFHVvVrZ9mNfwCF6+xxhPWoa8kxkVIZY9d8CXFhSC9JI
JjHlQxH6AG5//FImUoXimpNWG2+RtQVls1JgFJkzkWA+WGWpTRzSaEfvbxo+05Gua0jltn407XB8
e66Ifogoc4kinraE38R4+zWYxCiu5XhVjUmc0t3hCY0QKCmQQn1GRAK6XuoBwYB2A0G/kic7QHJI
OqgWM/oiWyS2TlFZ6fge4GDT3YxW4p8tD/n5fTn6gMaaRNU/pJ5mfnJ0X3+OaxTkrn/XtdBA6VJA
6mlS8kPmS41pqGX0dam5Zpyi3J7URjSc9DwxfiRxJd8YOJIfArCAbj369Rbra2361G6APgmy6QWW
QaPXMORmr6EjFmTJYbQ0v0T/Ui0/xg64Wj334juMBEyXzKM7wJLfAn+tbTSeuogzCMEhLtP57GO6
8Ai0yRrwTi1zO7uRd2Hh6GcJ5Y7/IEhAHqYfa5EfXCTqgRJHgYWEuZv2ARKPgd2eUtodN2mBDcr1
b7oWARkC7BOPeVLMxfFRfSwpUivSXMzsNX/fU0p5yXrwyTuMX/q7Di/ntw+JCgPnh6IjIGVka+YL
6Rt5gYxYNRGX+u6xhUl5wNQTZxv+1+FHQfVmY99eBkIbySuEJ4SEklD/mQ+I5jiSpV09uYmiRl/B
byCA5UnKLpYxfEoxU9yhzDxsRN/Xu2OeRsNDBnxHsAf3jZ7SfNRBlTGIjrsRUVBfzt2hG5S7Xje8
Hz2E84+JNwb3jV8jkj0WmXlu0qh/iLFDPo2dI/95/SNfbl2yQNIGuvqQ4C66qx3Cp+hHSKNbFL70
2Pu69C3r7fgxsJv+zVGKLFAAm7hSeR4t0wdV8zstqqLJbRHgPgyp6hwCzGwPRVobn0I79PABRnkj
CSPprijweb8+08vtLJJQIgR9VnKlJQbdh0RtUhpDMKOpwgxBhxj1vAhcQ7zXBsM7OU6SbzRBV3aX
ognsBCUxWpT24razIVB3uBmOrha2ynszQjmxrsfsHCbW9BODpPIUq9bT9WleRmJEnSnb29yyZJrL
MjI2ZsrQlqgXVnUYPiep+lh7dv6BSCidlT5AhpQigGuTDG+s79pOIvgBHAaWzWN0MVk/xdHTCWIZ
X1akkZpB9e+kBKB/3MT+xsV+Cby3bTIXsBWYAbGTlkXWummrpDfwvNAAh4Ku7SNE52M7de3Ky9/V
6dDvEvxn3UjthxtL8ccPIXnXJxRYMUptkvhBLS3/fH3h1/YXTUwq98CyyAAWhxr/sQh/A0JJOGFK
sAtQpcSxIiOfhlBlZDeZY6AGd33MtY9NFkXBBt4cSOpFgSzKMfmKhn6iuF30986kqJ9xcU1u7FpL
/8wwdbwDz2O5Sqy/vWBExZmLCJQnz2Mq3fMQpuSoZnklKsq8IvvbKS1wmE0V6QtqWc1tFfjel+sz
XdtdnF+OkwEaly7YfLwUqG5vhZTB4JO2x2HgtiPrwzZisPONO0F8qEV0JkyxmjTfCVXLwm6eYtAr
nDMRzB2aJ/oUOp+x6Z+vT2jl01GzEc8palOkwovjUiINONp1NKI1mw7lHjND66bMkNHRjSI6ywre
M24dNriOwvaQNvbNSmAiSYMOTHrMq2oJB6aiW3Y1FSt38qcCV62yvDGKXn3XYll2R9W83Q3KkB+u
z3jlgJBJcK0LoBJ7Z/EJDfJgIwwzoata4/Wq6xhw4Bd9lDvj2Y5D9XR9uFfowPI7AtoldUEHweDC
nW8ZDV1bNcb50aVpGsPYzeIDPpbjceoN86nQ2vy7gg60O+KgchhkaDKHqpLNE96a8aewLVCxR2dS
3zsl76GNn7aym2m9E2gp5tuYNonN8dsziCyOdmbdjK6ZW+pj7EjTjdW15Udgb9lPH7e4gzwishr3
VfC14MH4K8IASEZKUs+P2GGGhwk3gfuGMHSW42iL8LxS/KduQvtKPIB1GgCLUAZDvJgsrRvc3shr
BHeKvk/cEPGdb7WsSdbRkvBPvTWRzfjVpxCM9rmfyfcoNSNNsLFSa5uGCrFM/47eLFCi+UqlEfXh
IKcFYHRYWO5SUs9ji97znei684AMM+12xIbtbOKdjPy5k/2qJBOwijagxl9aUvYARFY/hVaR3sdV
jzlfG0vGxta+fIGQ/ENqpUtBq4DMfP4rw660omyUBzfy8qE4aZMe3qljnt5xTTrfEXpHdDdH+52l
zMZiJzej9/n6Qq2caEEfoF8B6F4jIs9/gYGEH06SMocrJH7c+tho3+Jy0D3Tv9DsfT/aUu7i4mdv
5LIr3wf2FUMK+iIglsU9EDUlMp2th4cf6Cu8SCvso1+CSpOgUqtAITCAt1L15s2TpU2u6NCugLFp
y/eu4SlYZYW9TPcvrIrvvjQG54jmZ3mycQ4Id34YpPKtkqrNxmxXzi0Dk3HwXhCUlMXBAIWoY5KU
URSq4qJ0xwirUXyosZPcYWKv5VtxQoTERQgDZyakXenSk+ws7ncYoCqs6Rgh+9xEBk/x+hjXwba4
c7rxpwYU6RjJ7aOKQeiN7iHfTQu4/Xh9rS+nTFECnh1XPOAT9PHmG0vXoqkPqM+64M3UL1aDj86u
NVB0qjPEva+PtZLXAW+RSV4FDoP27uK0Bw6vHHninExqX+d3E0Yb7wyIqbT3vNKud3pb1dVDOo2j
fXT0atQxjMd7EICtlFiES7nvdthI2gBHMGPYAGJf5gXgQ6xXkhdpLsqZ85XoQw3dE/gZ2Le3I5l8
qQSnCTOdjZN8eaLmw4g//+1uaPoCuomttS6wN9vHvdRu7+oCzwPcPuofTtTpx+urvjYgh5cCElAC
GmSLTdZEZmsMadzhUgeV0s7xEsLuFEoVBok7DwTO+fp4l6GKWoIY7pXRjd7dfIIYcSpgFOrOtdAO
3Ms4VNLBRfrFoou/T5QARBUk9sP1QS8jNIMiqqEh80QCqSxWFWid02dp2+E5UNZH+JqxuXPwqnmk
kVU9TobjPZaxpD3khZ+6uFToj9fHXzlGjI2mB7mrIBEsFpmCR6D3EeMHaZ25mHRhTt7U9cM4jVtY
qsvMklqYBiiEGEVSteRIoH7dqhM0Gxf/J3CwcRFJX6JUtW59RcENnGY9liGZ6r3waIi3anGXKn+i
EkfBiMnSxbpoEpQSxgS+2jDREBeMPdYh3p3V1/FdJjdmiUgSErev3otfAzyW955etJ+bsv2VBo32
qQ6n5BAXwYAiYWfd0zlqPlz/Dmv7AL4uwFpBQYWQPt98eTDoeA+lHY3utqDOjSDRB8nMg9MoFZqG
37RtIZDX9aBlIk3+iAq8sZGXroURUgRkVQlyvKAWv8CzM92rHH5Bb+DXugu8FFhvZNcb1Za1Uw0N
FEYAlFQo94toFePB16ko5LiSJHfPZS7HWFJi2TqenGkqjx1d5ZvrS7s6Mcpp5it147KnH9Y61gNZ
x6Pc1r7IAwo5msn75fooawcJDRH0mogh8IAW0SMXHVs7JzyWfh0j1ajgdpp2sqsiouC+fShBu+av
RJyOR/18r3hkEWDyLDQ1Ojs65X3vuGYgBwfPd4o3JxaiasJ3EiVs5SKBbHMlT0LNaV2Ap0jDtm1z
UAMVQ/Qg2KrTrG0MkOUCW4KuF7Obz6pomsouDMK9zul6H5qJfm5UzNRVGR9veI4bt+ba94IWjfQd
/F06TYt9SLcjK1p8i1wPbhHa4Gl1qobSd1GZ9o7Xv9dK4FNl0m8QGDxdSA/nMwMhpUVdYnZuY9lI
1HqTs/czKXIT3g5n1Xd4Pkg6eM4+9jbO9MpbE+0iIh5AJVGUWgpcByrgJ3pDratLQf2cxaMVuph3
WjslpI5yLgtH+YYsNZ7ZMl5r4z7oS/2B96meCUt2zKuSRm5xNeMCO/sFZMW3b2UBcKXsSalXKJvM
lwZKeFHTYetdoI/maSqTbwU2QuiLmxvxdSUIzAZafO7a43HfB8AtJ8AEg4vOCBYnWmPUGyXAlSRC
RXkPVVM6X/ReFhNq5QZmrMQuVqdJPjldV/EmVqRDpSM6aMuZ/E5CenBj0LXLDcKlSbuAlxaUvMUO
U+kVtFqNoWkbmUG+n6QRw2ANjdG93WfqT6lIZeQu5EZzo7EIe6xhNP0p04riQ1GOKFgTONqYnMrz
7yIepCdOzPDl+iFYWxiw9qIVR0DRlxI9MbaFpl6grRIpkvkpwbz1QPVZOvixQ9ElGiwX521zIyiv
xBRoS8D7BTydx+eitKObYR2OqkdMGWFiR0H+PQEEdWiwMb1Ra28rw1m5xFWqrIByRDeBIsV8N2Pz
Tetfd7hpjCw4qeo0PJt59zVGS/MUFk12LzWddxMqVrybJGsTdyvetPNXGXkyRxFgpPBMWbJvC7v3
GsUUVyukg9pN6yp/F46W7+zGfDROYd4k+5RH4XEIlaI/V0nbu32dgYSlq76lA7W29DzPaOCAhxVg
zcVaSGgUdInC907r5KaLakojgfylsarx1hzK+nR9e60tPcod2MSI5A5c1GK4GHdFqcSnYpqM5i9c
gSA4N2lhHIy+xMAdl9PwzkdE7p1X6un7QM3ejq8GRsMVT6ObNhJZyvwHqBxALJmcxpUs5V2CQefn
0e8L2oT9sDFVMZXlZ0Y2mHtE3CqgueYjxWkRKE7LSCSlwyFJsUWWzCo/xobVbrwO1m4u6LXUgoHI
8/8sMo0om8Y4xW/VDS21Dw+1bWBVR4UUm6+6PvNEaV4QiMbmtI4s9cv1Lyo2yGKagt0owL6gFy8t
XVQ/j1OfsdtMMo+t1AiTMhyGH2z+13KvZ1FzO5ilfbg+7MpGAsxDE5S4IWoLi+8YGGXC0a6gxPqh
mZ1jWUb0V5eoLoSeNHwYLK0vT50qaR9HcO5oLtT61ltlZdVBh1AZNkWTDsXv+Qc28fuzJ8mrXclu
4qMzJh+tosMBe1Lbo1w4xQ06/YFbc2+/fWeBkxDQVwI8AkKLcOmFVuX0TcIejkL7O/a1+ikZ1YKm
Vbalc6iuThLyLLc/usPwouaTzOTJ9iYZi55+sIyfFR7Ht3Sq1FPVJd3N1LSBG/hmsLeUMPtc2V7V
uUntjJ8nWccuKba9zofMVPU33TBobubXCQ5sY4YQNKj0+mtZaAH2Spn5vvemUEObfeq+p9C7e9Zz
6m/bJCz3RAnD3lGuwpgvMstzMIZbNhyrs4RwKiqCcFuXWE3bDqAO1n2DdZWUf5KG/jZBsm3cV2yx
Hb32UcLacpgeKMSWG8+elQAMmolHD0EJSPNyI6sYIAaVVTdug7PVNwLnx1LL/RpULGgFI1Cfr5+b
lQSL2pjgfYhwfyFH0paRHZBCNq5ZF7yfITS2uBZmW9oqK8GPVJE3wqsxEm+6+baxytrrskDCPVAZ
0w9o1VtYEcTmnZchxn19RmuRAJCtuMIQ/6RnPR8KW9jISLqpdTNJH58rW6+yp6nxYJi3fa099JSl
RryRMEzaj7yqD32Ml9/1n7BCpQGFgcICzUzskih2zn+DhPJD12kK9EvFKAeelRoqgDunqL17c8pA
v1S+Vn1WtVxPH6xgVIVneOfv5SkYn9rALv5CWM/ceBOuBGaSWzpEZOwgH5fhKaidpEw0bI4BXvb3
aYS/ddcYzTH1s/EQVrUa7NDZ2dI0WxkVtrHAMjlkVrSo5isRqLGDOaVUul1Rm18gUpfaDpe28ROC
8Kgy00dx7uKgzX9d/wJrw+oI+UIQo3fOBp8PWwGVA8WKdnYX2XK9j+ER3cc5PZ29g2XKAf1pgBvc
UxuHd3VYlAIBQVMW5EKaD6vJoRKY3oSheWY4X4xSHXhB6F4EW6Dyi6PcZO3RHPxhY9jXcuPi0gWD
QgIl2q/4OS6eLxQ9q9hWackUcZyGD5pSY1rfaU7yc6S2/iFyKi3eJZDAz+2oZ+ZOieMycb0+KlWw
7wFOtDaqua6CMjiCjbAZkDdr8DDbTbnkv1z/NCuh4PXRKPrhfJplHqQYcdAXTo/6VZWpWBTriROO
j6aGUEeKv2NbbRGi1wYkiNN5FHASCkrzjwKeraC2jtyWbMGsgRneJ3dVUoS3aYNIwv767FZ2AIeL
AoXYAmz5xQ5oB7u2Ay571/Mi40tdmc95MaUPNpbD7lB2xTEs/a37f+XKQAKPPO+1CM6Gn09wpHep
x4VFAymX8JGJktrax46cIE1rlv2X0um3muErMRbGMixz8UoQNYD5iNgn61PTpBUFrKCPYVREU3MO
7IG+bhw6TrCbFCl4sHy9T2/7qdSlaJdVqvrj+lqvfFhI4Iho0/oWGfVirUOaEF5alaWrpHbzNFqV
tpN8izgW4Hx3vD7W2hpTZ6cvjhwKCd5iEzkJlQCOc+kGUdV98JVkfI7lDqhzatunbCqCt0drSJV4
SaDHRBKwLPBbOjUOYCk8BxOlfEIJEEvRQY6CAfnLJnpfFh75nd11W5yclXxACNhAQSSNRqFscXtq
iRIZak3LLASQcwhQjHAVW9qSVl35cqhOUramp6ChdLoIz6HshJYTF7WbxG0OA10fb6PaivaBE5dv
X0gaYDQPyKjEmIsJTfnYpJ3WNq6TGWW582NgXjE9vQ+swAtUI+sI38E/vHm3OHhAwt6i74ge2nJ+
Ud7lKVxGVzPD7KEbscOdcD/B3WpUj723CZZbiTooiAgxrX/f74vx7DhG979kPLNtgr8yOQUx3IBa
KGRtfFdGcvyU5epW4WLlSIh+A888kU9QO58HgTbJqgpd7MYtB91qDlyx0XRmtZ07Oez9z02qQom+
vq6vFbHZRUf7AXYa5GTq8vRMFxOFOBkm3dhRp1MTdBF6CzWIY08lPI12IWzGyC1rWXtWQmuKb5SO
uu7RH8vm5HdyiKhZKXsaol65of6sjMGqTr5sRC+2Z1TjMcWkm8ygr6L0aeJkCmUJzXv068z/M2iK
Bgc5ycnvu26yvyS5naZ7x8tU/2QntAI3EsiL78mZ4C4HZgT+nAL0Ir7yhBtaI+TxpAKKeYq4rNxB
q+RdUujTOTK6X6zD8/WlvRwSAB7lCaECB0dlqZwSTCAj4yw33DKq7e5uqvs62hkdT9YdtYJqOkox
Cc9tC85nK0e8iDn0T+m+8ITlLqGVtojjrWdG8iQHDN0nqun6lT24vhaCwL8+xYuoI8YhpPIyoPOO
Y8Z8w9Y2mAa1xLQGCZR+3I3oje+NRlOPStJj7nR9sIvTwWBQYZApEGxfZynDgqJHZrWouAMazbSn
uC6N+6rSHlsp8A552nIjXh9v5fuJpBNwMA9HmXLtfHKqlVYYYfqGW8ueio24HgzDn7WkjMUxTdjD
HzUjiG4SqRs3ik1rAwscJbIIwGcvyh5VWcjO6FeGOw1T8cUfYXYXtCNoypYoG+FDcFcovNevz3bl
U5Ls0BimCkG1fpnT5ZgSt3UYmW4dlNJz54NiO0fIa+xVv9j0r3xN2uZRhz4ZYYdnDLkdfej52tZq
m8hYyENHcZBt3dVNoN+XeJr3O/KP6Em2Sx9og+rDRh1LFT1sllp6r+SG/QHrmfQvtUyRR2BExEjg
zkz6zpTrbjipoaoiRKb50lnvwgYpCy8YbtsIMtVObWSwlJbX5NFOltDq22dxG30383j8dn0tL1+r
9DxkE0AQ9TOBO1u8VvXAIHXDVs0t/FC+h0Kg9jtnMNBL0bGdrnb9YLfGgUdecdcaaJUKaEUV8WM9
vBdKOyq+ZzUakofrP+uSHSx+luDLU9ri5brsrcu1HlTUKnPXAf/WH/iycX0MNX+SDkg2qjQ+pokn
CiBs09o1uBdIt8C12ucpks16X+HuXu1koPHZzsz9NGd/4qJzDGEnxPuwjqLHrJSTcFdp5viNqrdR
7BoU7VEMxQzl06haiGUlsY6DBpbOzU049U6IFYGhwPmBx//r+mwvYyDaHsisQ2tFtYVS9HyLRaWd
5YOZ8SpyCPZTrqXHKomKp+ujXAYlOEn0cngO0ca/YLGWFUwRPytyV7Wr9lvQ6SaULlPBwAe5v53M
g3DjnF5yU/iItLh4J4gkAbmW+bwwsMMMHnCsqzZRf+BuBzqbVPHBzhtYnl1WuVJpy8DdJuMwAd44
Z6Pn7QMrD/8NBvuvmTF9/WpU/ysvxipEE37xj//9vnjJPjbVy0vz8KP4P+I//Z9/9b/n/8h/+fff
7P5ofsz+4ZA1YUMZ5qUaP7zgO928jum/5OLf/N/+4T9eXv+WT2Px8q8/fuVt1oi/zQ/z7I+//+jm
z3/9wXL89n3F3//3H777kfLfPeZJnoU/Lv6Llx91868/VP2fAjkDkh9ylyYKIX/8o38Rf6LwJ0jK
krop/CnsCv4ky6sm+Ncfhv5Pm38TyAD6WlCrhQ9IjaQAf6Q7/8RoCrAFXmi8pfmX/vh/M+eHjD46
5It//kfWpo853P2aMUXh5//HVEDioufJXueRA9geDNV8YyBxqlQyaRnmEQXUTST35eYYKX7m7TCt
VoydXDS9gBvp9qPnTeahClWDkNnCJX1TXvD6U8T9BTiZxozoIcx/CmKXfVnzpt+3STUeOuBDe7Vo
o4NX1/XGeZjfW5dDLRK7OvelIvMR1swcpT6Vckc5WQ2CDxH+kvvf9sLfK/77CosFXCwwer6YtdPN
I89dthUTSxnjOgXP4sOxOU1d3e8HfFldB9fZA24ZLUSxGvQhWeGdZDtv0x7490x/H36xqJPe1hHF
H5mzHITvNQ01z9Rvuw+W1gwbizqPan8PJewz0dWEfrZkFhpjl/ZewVaC/tve55aWE9HsWFJhBTiK
hBXR0G+9ROZZz7/HpI4qqkq8u9BAn+8ZAzl33QiYXsTbK9gpeefsDA0LWqvJla9yR4ek89ot5enX
xsPyo5LdkemJxh6N0/mwo49hVtwiLIhgWP7FVtr23g+g6x7qrje9Yw5MXcMVPYMSbSB96yIrlMg3
1VjZ3XdY9ql5NnxeHYdUNqvSRe6UXGQC0fexbibpMQODX7zHDCxGXWTE1ujR4u1hbWzMtTMglF4p
zEKSfI1xvyNS4XXlHXAsZW/psTruMOvDcHoITHU3DV789fopWCQ3fCjQ5DiqAJPkQ4mjMF8xbFtM
iJ5p4CbZIH+YQLPfpFIWp3vDyfsD6V50bljU6GBS9nxXDJJ/VHBf+qTWcflQ422rHK//oovdyg8C
FQtNg6mLB8/8B4WOUcdxDCRH1cZvXRi1RysHZJ63fniwQJ9spOcrw4Hj52QIwTLxxJoPF/tlZbaD
GbqOkcau6o2gzYM4PAOI+AvpGe10fXYX54J2B/pZaApS3uEhubjvdZXoRmEudFHk8OoftQlS5XOf
xmb1Q+0yLfmRkWscaPab364PDDeemSzOBo69wjBGHA30hOczHSfdGTJEkPY50obdrkYAytmlVhg+
5XYW0DFsg8JzOz2Rkn3vq9a9RYG+2zWFUVApBRxu7XwpRzizGGqyPoVH/70i6abl9lZjlcDUM605
d7AWMresGh1J+6kZPtFPVnDnsbv8uRusIX2eQj0M9o7fpuE+AjBj7yiEdt3Z84ryLxUKbrhjAbPH
LIAR5hpKRrPAtUK4W6NmS+T8BWzMs4RQRO7aETVjV27DLHyscgvZ1qK0e/QjqlJJ9uzj6Tt5I0yJ
NEJy6gFBXmAhVuNLHyuj03+2qREUR0/LJt6FsReaWJ/3vSt7RUg7apLsX4ovZxmFEaXCSwST6g+K
YAZXVmvgqKbwutrxf02LAnvQtAdV7aXYHVol/trI/5e682qy20jT9C9KLZDwt8Cx5YtlWTcIWnif
yATw6+c56o6eIWdGit6r3ZBCjiIPiANkfvnaIXqYnSZVFHe5/Qt4jRXcGq27R68avOa4dnMXxE29
BS+RIl8nAbqR98E4DZ+5TV5GZpycv8OiBOthdrNi3DVbWqc0mmTeD+PmxA0ZW6dkndT19M131+Ct
aGb/HdBtseOuL/2r3lPbt0mW5DVT1eq8e1W73Y2lyX5wPjCPuiOzId6GtPqonLALd2O7bWE8Zcis
VLXInJqP3ntd0RR3se789akckQIl/dZZT9SdZdkeyEA/hVUfftoCzY2qtVxNvJShcgnuqLdT73V1
S4RzM8+xscIN0U44qRC4OxgiIpqCrIu5KcE3v13S8rhVovipStcudqgTyHlLBzL0TF2hPtpgRfW9
l03yaigL08cNj/8n5qKg3vscFYM57oLI3V4X4mT10ReL61/lYP/uVRFqmU7x1hhdHjHCly9tOsog
CTN0yXFbmkrHVNmOLxNV6k4cIN7qT5dIUu/skkbdHQI9+SSBQT2rOC1Kb3bitoNozxFRTIW8Q+y+
gZ/ZU5bG7siwvx+bYXnMLKvlkM80McQ9u5aT2MRCYHVcuvqbwzKz7JGHc4IdcwKa4mjV6qM3xTwc
hBAbmbg68NbTOm0er4oblGBsKlAvDtPKmkQEwjnJprQi07HYqmDPMDt9ofwzs28G13Nj01etG+ut
NDXFi1LcUTqYeieZD+Qnj37mY3Tf+tHftbKXhO/qeVsOIbisvxuclEcBVTNCnbhk+2ivPeN55Us3
ILaOldAEDLX+NkTHFbP8epsCNYpbOeLVeFsYbDVBnoM3HGjRXZYf6ZSXyzkzOX/EQWD8OeEEudRf
JS8Zpj9TT3edi2PgdSJ0T99LJav8HiGER4oPL8q1m635RFF0NluPPar3N89SaRhv/tqNR1SvIrEU
T2eeWHPfNLs2mlI7JuF1VHc8AtGb1a897YCDCaI4aD04GWmn0XZellEViQhKnmA/XeqdE+TuU2vL
3I3RBjlk3vWRdavlJDKIWQv+TxUr0F83RGI++VntMRLbFisIi2bn2W8envCHgKT7r7Y3b/o9bfoi
UCRJp+nw0fk+uVtJZ2aSpW9zqQcwEWmPXnOdOukQnDq/8HWQaK38tqN3dJC9HcNfBu59U1Gl4e0i
a6qzej9mBVTMORWNRT4Yop7nevZmDTCxBYw7ref2scPQYG7lXDXN0bg9D+EsEWzs0jKbManR3fY8
EHOUn5rSXvq4tkKtkplfDFtssFRvq2dtaQxEFnaJULPvH2AKsmOXLlVz6059JU/TqqbuafZW0JC2
bP3Xavb1s6/b6EbYY37LNrRhb63sNIg3z82usUssh7zyczLUqAJdrIn7uun+Zeqc9AlUTndxNmhv
ZzbbnwmnbtovaV7TLG0GO17Jtvw05f30ks8rYHO0gumbUL+mYqUXLMtSXHecheREuJlYbut8WO7K
sv7SuSlSmiH1RwTJ+Jon8s9iNdWov/JIH1xpglikmdzlSgQmzsamxh6htRV7s21dE6OyH6qw2lv9
EG+m/JyVfrZznZqz+Zwr7wRkWRzEGEXv1RyJGMPoo+5dWZwaJ7ypoii9tUYV7Ltc7Ioob+Jxxkm5
NNZHaiKStmszvoSc6GJO7uYUilJ/8XQpChYTzY7rao+nIMxqYEsNyFPV+YEkoVMaDG/DlncsOv0S
fpkIGWJaqhsa6NR8rsa0/hwtcjmZztXHRrFELYsXHiOyalY0SNu6793lWxt1b1WV1qexy/erQ0Qs
VobqTzVSfwi8pbwtl7aPi8CZrqupdyzErumHa1wbByhCoHgOg/SrHZlzi5XoVLXyW2jQvCeisT+G
ahOJWgv27amsjnMzWnnclcaK+7R7Axbz39Jp658d1reEY0P4KJDy7BsSZGDa559l3vt7EeXX0zR8
W4J03FEI/Ni13jnKuvIoZPmGgPLBkPxKtw37cXW5V1VNsm1WkdGzjescJak1jkTUt/qc5iMgl5df
TYX9LGvHTdrO7pMIU/bBQLKdSjf1rtYKmrQtBicpBJKsmSmgidHuWO9p4ahxl47ZerRb6dyVGEy6
mIiucjdKU1Gro2Ud62r4cNshf2pRUBYXjfLg7caU9LB9kPUPtb/6BzWgmuVw8nxxXtyZwmNvkUN7
T4TRFcWFp6aXfRJO3dccq3gZpVdy3AQRffZ0DlW3XXVZcF+4NCVF83STYz5J0iASiddeFhDiatYS
VXhz0yMs+slMGH5lehY7OpzAj+gyT9DBbdfl5tPjFM2SwhNsF7z31Mq7raDVpTPsvGycNzmh+/Fa
u+nebarzYjMIeMa5p5XlhzXzc1S7ypM3lYnurJ+mRdUI5nHfC0slug1RFVJw3IvmWxqW487dQkIx
HPc+N5l+X7xJnN0tf6y2gZlyKKnWkbIQO6sX3eNGo1xsj0u787f64EzBeGjaYDeH6PiDadjP/uLF
7bwlnF9lXAi1Z+5DiewZuevqUO+xvz927pgd8qD5yCYdPjmtfVWFvUmERZRPjmQ5SsPb1KtjFfRf
EDnLOBXTk9DlWUVrMmX5u3LS53UmZU0P43VPVsGuz7MvTclOBrpkx2pI75pa7H2SfvftNOQA+jmL
CfPNrOxv08CwPZguTILBto45kGnipHXIAXRBGbA2xT6aJP+zztz0mJV02XLvC/+9WwO1s9b1Jyhs
sctx8k9zsyXF+LVvHC+WqSTfyS+Sru9rXs71g5aEGUp63m8iUjdOuLKyrt2ty+hryCHOwrjeMvMS
LkXh79UqxmM7OtjOLd+YxHQDVo5mGUXL4x4p5tFIoQJSTInvmZcRkZ+7+fpVzgO4+6LW7JF7XYYE
gYyscrPYHgs/zZ7WYmnfcuPLNA68YuCuNRmJQtLJwyrWRlo/ApXbW4wNEq0iFGQ5JHXhiwtc3ag2
ZtPk1rfkjeyYRPz2bOeTDGMSh7f5PRqCrThaVFZFZzzz6q4kyd892KnbPVTW2Ke0oEXOiRz//Eqy
13J4T/0Lhj3K5WxVdXQSC+XXCdHuJU8OGQVB7Ea58zWz/bpOPEzNxb6kAuInt7EO2AxaCwpljb6P
a2jreExn18QVaSZA3ag38gMiyOAjmhdXxlO7evrco6K+m0DuuI3CSp8hK/QlOSqQn8K1qLvEEXZ5
hyV9qnYjMUlfbNPa21MKsih5qL2pSJDCV6DNhVem+36UA46OyFJ4PMKUGVd6W7fFKflC005HvfUK
mvHUNzR3J9EacmGWGWoiQNu81DF4Bf+sXU0oGg2e+c8+tWEG5snN8JBPoof67QZriP1ZFGfb0d1H
5jjr3nipfFWRp+ShnMX0ZqIAZdyyttylQJKYEJuIUIWkDzP/pqgdZeEh1iP/OW9HnnQdTAGnuLl5
9YO1eC2yhgfVlm3wbIcL2xgK4LAgtAUtPaaVdPyY+qnkXq3NdhEkAwz1BAg95OsQ0e86pzl7A9IE
PjxQ9UcAHeDHurX7ky3rlTI66Q4/UiiJj8a0+hGVk/lATTyc67lfKX/t2sHZB3XkvakxZd6r22E7
VhPkPGP1FixJbwBAY1lGvkqKbba/6ryI3tw0Yj2qvaxk3a1ERgDOOvovUy98RnYeTKLXnNp8coOh
+17ppmFZygaCEOZlWG9m0qasxN1GzcFkdr1hH5G72R4F7rMfY7i6H1aTes+O3/RT3CHY7JJCe30a
ky8+AjzOwrBwLWvd8yq25rvPyECfeXsJZlC+tj+5daAes9RriquJD/lUG4YD+J5U6KPrqYrt0vh1
ovJpxhvjhNvXtPG6x1VgeUoGL6tf004O33RtbfcVIo3u8pb1Hs9CNjwjWlYccf2cMoBBRRHiWgH9
vMvmaStjAuAWyre3LXN2Ueq5H36bhiu/b1l8ExN9OOy4aeOiOfAmaLtcFT/bYnEeZweJWeyqYJp2
jAjbe0iL5sQ2EyDIm5Re2+Mk+/plYXzHzdU27Xcxzwghp2wcPul64SSKY73r45CVNtvXdWt9H1Jo
/4TUdxMkk8x8d2/IB6RGeqUHOd42g+9589b1pqAhyux6Cpc/1zocbWrURN/RdASAHutwmSpqoMXS
xU1VY39XauX45KUjpFduyIcm2S90aFaUbBe5KbMgcWTtfXKarQxjwSz/Uq/Q+LE9hVT5bTTN2zRV
0E1+yn2rHfYC7vOsZ71mh5WOTRT4yrfPjbdmJF3npVoOG+Ilday0jNZb+mcVmlNflq+ii5ogDko3
fwwYUO1YeGbs9t5mpn43UOJVYV1o2gyo4XIGEmO1/QidaUYs3tE2HQOviE9hbi1hbBFEg2QhHYPq
4PWjefHF6HfJJUdRMEq3w6O9EbQeFwZ4/HRJs22OVubUj6NaaMPYFvjzPQ1/uuDBkhc+oFKqjPEc
s5ynbOEczPRha6KFDLveD9/Swut0AmEFjpHVKWL/yU4rWJv/8xd0yf+AmXIaZ1DiaI0N1/sNNETR
0wEtwRusvM5xyIoSr9RAH1EZmL9hQ/4bYIioD+EyiZpkapIZ/BtFof2y2ubLRy3juh2Gxql2Tklt
hq18c6Ip/e+0Uv/Db+3ym4KBJjuKCsffAMpgnmrLu6D3MhhZ3GHAr3kEeCmF+PcsOGDBSNsusly0
SvLSJvXbRzmOCcY8r/moLPSTwGJ/Q6e7JM5me/8XdONt8W3spu6n+pVb/PNr/0/i8f8/UhL5w7+e
3f+BlBzVnH2pf2Ul+Sn/YCWF/wcRRT7WBr7qi1zlgn//g5YUjv0Hoi5YARQWoMcWT94/aUlXXrhM
HhCSDiT0+CUX5p+0pGP9cdFkUO6MxJeAOsjM396rv6IlL+/Rf2LIfAKsOKKDSwgZlbPkK/yKIbOR
1ptrlUGCGzy4g5UuHjWGw0OoM/TCbUEoSo+gOx7aqri1Zj9/+i/36uEfn/RfSbvfCJ7LiwAdS6wD
BD2CCnD73y4ACUabA3EmXKl4ERPRb2qWLp/aLmcN6Bb33cqk5qqJLJNGBMyqHMtp1NIMHB2o2vXi
+f1rs/qf06JncxoWxzzLrNTbUfR4l2mCC/bt4v8dI/Ybo3u5dPgVGDjuG7yY/XsmxgBUBefLOcL3
16U5rYjh/cNU9EyUyB6Dd6Qxc32IFgElp9JNFmfoKru6Xhc8nclf38cLq/PL94ifDz8tvDI8y2VZ
+fU2iiqaauS6S7J4Hmc9LIS2f/K72qd6h6qADrgqww9vZ0VkdlVusUv+9QX8GSL9yxWQxoaW7eJ6
ISaSlfvXKxjWdcJ37dBqXZGot4/0fAmcWeeKlGs7L78CIXsHnJi0m6Zka5NvNGmdnohyUNZx6Zsi
v+rYWNaDFBS+JLWwynpfmwxAkgKcYrqWljF/V7b8m/Gc7xCdAK5zHAQXXzJr5a9XDZRa+TZKDcYn
kiTiXG9tljRLRFOcU2sgwoFKtfzKSl0tHhp3jVywgLlbMopgOj/9VIH0THsFx+LvHbvmSCTKoVCv
f3Nzf6V6/rxMHjdsHWQ2QhD4v7FMYVT4hZVuc8KbVC0cdML5yRq76tDPloWPRg4KXZWcO3kqNyHz
u35b8vK4ZD3jp7S2YdmTW2Ij6GqHUGEGdIz8m/Ah51eBw+UaL3J8TEiEZgBM/550xGMu17GTXRJ1
Xjbe42Dux6TM1QVPWo2/7bx+paJCR+SvBWuDN9IPa5A6gV311M49U3VmyvBq69L564TD/wAGVpnr
wau/lkMputhfqvETRVdDmKCv1ILAUyEI+xcmtfbrGGUuCELZ6Htg5tQ7IsD30xc05eYlABBAYTFf
xlR/bsLsb2aI31hXfvNgUlCuiH841iHj+u0LCrZatuscAMtnZV8mvCvZHDeWxQBlrCYDXk4Hig+N
ccu9WaX1lofauRkxZMDQdQzbySBLGfzNZUHQ/7YuEIVBYCCjhouuHqryNzZ4oD4cdGWtwB27Ojjb
nRnORq1LuYsACNqvpWw45AVp0c7XdaPObUFhxL40+KJWFT6QL0uBia0Xcw76egHGFoepHMfX2ZrN
8+pE76jMnXOdFgaSr5nt/OJmDvbTOC43kWo5prQo+APZ3hc2Cgkc/aq9GulROjrWWKKKCq3nTrff
2zZtEyeoX+ps8+/WcSw4MK9ruRdoWDnHmyZJB7OHMSLaxlVPPf5WBGPrTz34oOB9+7FY5HXuJAzX
tRHjlGLCda2THPN6x6DVXGOR4kqEZR3aQaEu5HHJv1cj1GmsB66XRzUI95N16SgTxeDdYmidDuQL
ZQxq83y1LsunDa3kMcNOcNr6pX/CxP4E1GnHmDCsU72U26271IjuQ2x++MyG/tgvfvhF4NVNyszJ
b9OmsHdyTP0PltKryRldAs/96LR2VnbyWtleUeg1gRwFFdCuIu8k4bSqm12dSe9t8GEVq0A8EVce
YSBV7bm26TmzldUcmiIYd8NKXHmgjPnUd/IlSofqXmKUIUaDw9EqQG9GAkRE0d6smQjeR2oHPnCO
oeZsrBIqxCrVZl15Bm/vVeRX8w+ycIfvjUI9sEx7TiDVcaqX+gHH77IfwrR56nP1UchoOVBX9cNZ
5DDto2GhomKpJkCt1fIvzSNj+dUabXrLF+gtj9N5Wv6c1BR8HzgDPETu7L+NSxr+ILu6JdPKJ4fM
V7m4c0u/OPbTLXOHdJv57KNuPJFniFbdaq8tbwI2AoXgOML3sL84eIBIAyfaoa+AiyU+59EoZc7Z
NqZnB4tCdzRlN95pbHKk9vsjgFIEtahNd3am0N8R3dgepfbzV2cFvGs357rMUsNJ37hXWZWLkJC4
2j3OOm/PWBjr07b2mlUf5fhLP+hvusrGmS+tHb+QXDJ+lcaRPKDG3Q5hIdsnT3HyVpwyfdi8DmXm
1nX5l6gFfp5zgXtbwVSHBJa9Cfy6AOhNAY6BfP1SSiYsKjT90jyE1ISpBGVQGA9zTQOBX7lzyZtU
tdOhWvxgPOfTUhznEhM8vPx7JjznKQQs2SOIHr6ysFYn48rhA+Nv/TBoAMPQ4pBlryVRCH5B2n4D
e16xwD4PZSbjZQ18Ts0hjm5rk4hkhazki1doE+djxlruL7yyEbzQuRnm6mathu02A1NBRmBVicyL
29oTUKK5G51az7euHU0NcIFG9UgUydfe2uYXW/LExhDCy5Up/PGgSXhNmsatr+rUPED2flazqw+L
FY5nsLGcckWm5P0mbfO526riMdKIKSNT2Y8hjPonEGJxltq0u9UHiRibIDoRrzI+L5xqsRoFlXti
qHng34rX0mrLUxVoT8etFsEZ1ix7roNg+aqBh97VylmXHguMFw2+uruVup6TXSn+suRjDZS4jt/t
rpoKzvVl+1lVqz6tAu6Am7SeUsT3VazqFAzTacf6pdqWR6cum3v67tav0ZYppKnqa+N6P6JhIECr
d0R+jQmifsLzVd3NstQ/F0pDmH2dsrsRbhYdCZPIT1O4+Sd65fn6nMrQqAYJ0yYp+9xLM23fx6KY
312huk8k0hnsh054RYrYkuTb5SYs3MdvRKQTodo0eVKhhYx2QWs3+6UEZ8m8dLrsHu56zC7Zcjb+
X0A6USzxRlv1sKd3o32VVejcV16+xR6tVDcObQEn28qrK5n2X2yV6kdY4/IK7Gg5QjMGB98T1d24
+MSXmxGcqR2n17Tt0xuIM3lew3KF9dfqYain6n5SfJrh/8722ini6qLdHfWy7ilUqY/ZhDKECcy8
FVWr7qqx0d7RJ8bNO6T1RIL2WhXDfQhDHxejIUWm8bLsh0XQiY57i3UfB+mdP3GQML6K9oIZir9H
h2WrfyAz1LdN2Lb7ovHHh7nUTZIj5komvyyhNddX6HAqtDuVxt20+O+IkaMDMCPQTTWgUJjTlNrb
ySodEVf0W3Cw0o/ZKKtbTyODtI0czyUFCyQuNjWwDYRFcUYtYr0OHMxu0k74N+C5QZKnOdwJHy2P
NbKQ/egVwYluN/ENJeWPIurkOS1keMXEvy6xr/lLkLKikZZjRrxgRQm1yzlgHPpuX8GWHpYxlM/9
YosNysX9LiYnugnzZkYWoWZ9X8zycGH5StHPL1PT2kdPW/5zj5fooBZiaraqkx9B1BymkCyeJFeb
/cPr0YwHq2wfUjcbjwyhy+dl7rc7YOr5rvAyhCtZMZ39Hs42Hnoq5Nu6X66dYlvvkQwPJ9SoFx2C
LWNWAOeabLIMmVH/prcouiIaD70QJqjupk9dayb8CcA/LKrroubUtfGcHJHDtFdu6+hTs2hBrHaN
uRffwY/edw08kKkP7mVtCXVDPtiwhM+EIPs41Im+OppF2rSoud0Tb3Z9vSF7Qlk/VlkSMoHHbuqs
8SA2d792nnhV3mrdFbT2fF6cJjiBFNvF3knTKFnTBdhQVxyEBiiRZyvtxtchs5x3YRZW+cApzQ/8
wMGD324wblODJc9dVJclvM0ox9ynJiTTsWcTWgIVPaXVMn7Mus6eNLq3n2brqh+kIeWPRZFWB18J
/xROkFAxwgy8zD00XwLut5x9H5tF0efflb/l56ryRq7QwjxW4Nntxry6VZfvTLqkwILAs1dVRV+c
SkKc4qrkFXFWa3jqim7iZOEyXSyEqR/LZbMTqCYbTYIuskcpScbgxaqK7wjW5DVOOPDfHoPKt94q
YEMcrdy9MinaON2LRwj/3OwE+h1ojGj13qHgPdyCTfWkHQ8OvCtWj7sSfs8lnpgd0kpWABfgO14o
UHug6GLiqI3S/mqFs78XMOioW9ockJIXq95FEW/9YV6ogmh01X0i64oim8hav8+d1xbx0qyjPMBn
BZ9lZoogtmwAzZjxL3xx0TbgJ3SiMiUOmI90cH+oQySaZbkCJi7DVw8lKS6qOWLHBF7kbTfAmcSs
9GPjmgPH8QjwFJllFo8LypJHXfTr6vCE4j4/DRmivDhFCuKfoLPWB56OKrvBFp6ZQzn4frQztMR5
B4l2pEkyGXaneVLRi53PzXfpqP6kOez9zAbsyMwWjbpd5i17aDZaSkM9zxCyaMRm1p1ovpgLfDD6
uW1v82Du2oRYnu+kSdIzUzqakScLhs/svPkNlU3WySrKKEvKhZ7KIylR6bqzJsW+AZ/hH1NR9Oxi
DvbfMrIHkYzl7CaVYr7ZsfN0n5shC5a9HbTpiz+GE0Ew4bb1SStrMs30Zgc8+8IfcClGuv6ujBO+
1MMk7hYz8gvPF86SX7MTX1K2LQKo0aNVpDsG2XO1uOkX0lhIe1wd0RzRQixdUiPhezEF/fFHcNXg
c1uN1ZQswlHqaEdrNO4KxvIxsYo8IPwVph8dCBOh/+EjBEByFigLjVE3VXdizuFEV+G1MImI5cKD
Dyb/aWHYZiYhSg3BgMipjzcDKHrcFzK/qTst7nTnkSRy2a7rZDWFMVdV2oYv9kAvBgK4yLOv4Tx6
kRCdHZUfLbrMG17lVlxZlpjVkfFg3o4lyQWEE/AxFA7l41hfm3xTZYJ+kf6seUyt13CqoKfhZGAW
60zwvMoW1TGz++B1Ce5RstvIjEbYRp9QUFw7VhO8okVQ5U4sfKP7sJ89cwgGUhnj1jT5SKCgipjK
sQ09ur1d3K1Ele/9iBxDQmUt9Gl95a2xh4zhVuD1/5yPi1h26Rw6e3rh/E/dtlyRf+M/4DSVV70s
xReZ29i5lLtxw8qaaOELbSDiDqnYUcP5PUHAsDU0vp2hBXCjN6wHXhx2/tDsu2Udr+c5c74sLN53
Xd3rnxFYpMtrJDqEbq5iyctHlyaqpuHMOaPR6I+Vr2aVrPkGr0f6/koofglSdVhc3beJmEQr4Pi9
Ztr/NS7zZzz3fwW9AjK7OVTgzsVqDZL7G00xQJtMOrUpZRx6pBpbzumnyNB9VCVto1FTQtDUsPeo
C4m8+6LLzUEEaLBdsEXLSCVBrTJ139EM6+7xGmZN7Nibh9bJk8gRtkLNn2e51H4iKtNcW2uGOl3l
2kAw8vjjqxMo6xJtDfWVqWtXYPx1o5WT2kwagpVvkYoHhaDhMi9UHlGfNVK3v74J/w1Dw68LtA3o
yHPnXfzfv2JoQ1sEncUZmvCMMvvmWlHTJtTNdT9Wg2qKSzGJ5fT2I8J9Bn429Cqu/M1WifIq+xbp
THlv1wW+W7pxl7+Jcf1vIC0XR7zhJckPy43n/n5xFuph1Q9MfVMzlC9ZSjZ0PFpbhDS1GShCNxnZ
pLVLEvpebaXXHYOabodEuANns7++Ub8STRd4EZoJW9/F4Afq/Xv0atZLCYV/yVBYV1g+PV43CA32
me+ow1aVfxeq/yvP9I+Pc7AT+sRWwQD9njviIpk0RWE1cbq6X5RY+lflT1vSKT/6t8i6f34SdSGX
OlrMxoH89QFosk6UXbY24CZRnhRrZF0NTW4SotDc85/38N9ytT13DX/+Jcf0vzJRv3jg/t8wvV0i
J/53euk4f1E/mi81X8k/LHQXn9zlp/yTXgrDP0g4Is6XBDZswWTM/IteiuQfuC7wf19eS+IeLz/0
T37JDv4gM46syYtd+09z27/4Jdv5A5UKj6kHkmtbeI7/HX6JXK1fEUibXh2MB2TfX6KwJJFbvz4c
LFuVdra2OroDO1Db20MMhFvRDqYerCJs9sr2GoLNsp9habfPVjCKg9LicUmR7pXruJMMiwd3YZRq
UbWdU6/KzrKizgaYJNinVX6E5L7s3BkgYWc7SJARmK1u319w54+upDYog3jfWm++CfEqoIoIvIQe
iMcq1O9tw4k+Ss0XcnIs4jJ09jPAErCH0MgTaYafnk2oNvLQnLnHT7agr466r5/agM50l9NwHk/z
Su4Ryj6ko7Ns48mB7kGdmPendpqzgzLWc0b7NQtcgCE6D8M3FQ2WAtVz2+JYj2URAzBX31ZiF25W
e3UO/LB/KznjPvZln22xM5X1CanitAsr8uFIY0MzNBfFXdDbd0hq1W1IRCYnm/5KD0FxdMJB0qYx
Jr4Y8ix2TD/hZb6MDG0+dMfcGb2PIYXlHi1l3Zb2eNeX9ovF8ohWoiLithXZz4iBgjNyFN11WZ4l
89q72S4q5WdqIqad3bGVVE3F8QJ94clUQx9TbPeeEcjkTgQouGAZL2uzvnikrJ8GY2W3LQPseWpD
+aUbYdbBK5XLhOblH7Wh9xjhFAcQU+npylvqz5bx1+8eWWo3hVv758n21/duENNX2Q2MghcxB3bJ
XHGcAsGJ5bjoY8Xcu3A3I7OB1CEgKZexOBtPRPdRnTvIGbrhKuhSEftNOzwrkIyk5/QfF1GbTL2s
3zc3bc5hZc9kaXXjdTgZ/zsRDdgKRr/6XowzAJ0a9Cwfcx997K0yQ6lOapGoK3FZNDepUaLcex7w
x6Y9zjUaKGNEXlBzLvEI/JyXbGhPmvCi/i0N66o8zRyZP9FcXJexXBQ6RIMWq/MCdbNlnnMzk2tI
2uOyJ2UNL0wboFzb8jCxxvDNN/VdFDIUC2dNmr5+k8p0u2btX6eU2glnXJ/E4LpPVe1U10GXI/y1
h6qxdvO0phBKeYDAn9wUd3jXou5uvcEJT2rUau+18/S2CFMcCvJFvqFuLPvdpWznycdbc9UUfIFZ
5q9v+Kgn5NyNeioN6bFN46XPVtdEx1IELednJMrXcvR4PcpQI0Ae5Kf/oO7MkuNGtjS9ldoAZJiH
V0wRQQbJICmOLzCKFDHPcEx7qodeQ22sPygzb0rMvFKnlVlb1asoEhEA3P2c//xDXnfF1UwH96gt
LNlC1PLRktdMC1KxZPUVqhOJ94EsqZA8PemhLs35JCqV9n9h2MXaz8Yp4RlK2W4EFkWX0l933fwu
RzArlglFJG2z5Zq2gJCGhtLHXlGgG5FhqSXlFQyhx5zAGWm05L00XbU15tOzoecHszPTfduVX8U8
zR52TFXYjvKmN0JcVRXC1yq4jRXGItBq9fkzzkhuFUFosjo1qEridbJYuonS+FLN+rdI1oavlPMN
HFoHUy5X13PoXOe6kiQSSaKQ9dNjF0tIfi4bPU8RH8QThKwl6GHFpA5AWaQ6td9PjbiXbW3L9NBe
NRSLb0NUmI80ouaJnl8/a2HTD91wghNseCJGkuMM5uxK9lrs21Yv983aAUYSLWtdZ6nxChmKInp2
TA+MboeixQkKHR5nFCfjfZ9E2mUl3Zhtv0D9Mq3G19kfL0QLmaqosuzo2HnylDlDdKXBh72I8Pu6
EKIq2kDVqihMSBG6LGlaAQglLTTq9ThP6XGIrHMkWzW09eqLumgHxiCJO/YojUSDCjmd0wNcn1so
hYrfO/K1sc7nUQNHeGqG1QMayPFwnWc67DYn2/upnSk4mAW68CKH82pp7RPsrzRA+jZeOVkJMl9q
2X1pARY1hVxhIB61idsomcxQfgAjlHOa5lqe6SsjC26UoqBODCK8vtdufS0M/XpuSKCGGjxBBoXD
7Vdpor0j5AmkQpiuJMbletszNyz6YtWtcW+s5FE2QvMgHdUHpGyzixWTcCOimD6beRtaqalc2YVU
7dFozm+qkRfh1PfmycFO5Gwe0tueKt6zuqWGTgj/sBbT4DVQGv2ls6agUbt4XzKeBs23Gk9J8fBy
q0G+LTqpvhkBIt10bh9lyS7Ohzaz4KjHNNttyHRJ8lqZFVfPOFpYwilVL0/a9XZQnHsjrq2wqpKQ
6iD317F4iDcX7lo3Yl8zh4U+celOsTrzPs7z4BXqChM3OhppvDwPa5n6CDbQHSLBDc2VOCmrqPx6
HnZgkEWQlM50NSglc+r8jnyNeNdWI1TetkWjpOd22HNWfkbLdxfpbcdj7m0fbO12nNbHlUSJ27HP
Wj/Sp/FYjEa510m08upZJKGQowqDJPxKEaR4WpftcGOtL+NZXPaOWgZKq9rnTtY4rp7OC+TSajlP
yJbb4yxNC6xzjsmRzRedgGgqB7lNuqTo8mB78hGBglrp2pZFx5ayMKXMoqs8Ui5zKLFBLfoxzPUs
YshJQc/AeYY+wMbUQapehjz6LOYVyq3+uK6lp6Wj1LY3CTPplAOoV41MP9PGRAfQ1hLDtl11UZok
SKxItu6lIs53kgaU5yOesoeXvm+qq8Wpr5AzhSolRl5U92zdhksTAH1vHJRgTqUqGLokA4VW90M1
6g/KoBq7qU/2s+NcqFaL2ALCgzIuF/hxdp4WJ5yA5kWds9uki191sQ/J2U0gEJOl1rl1aleerVQh
yCrZUA8cqy/jGAeZOiNPckiCWXgtMMPzAHAxaR9M5rTDZb9GDTtjcm46y6FK0gCOqduP3ato4uQi
JpjsVpqSE6XoDU5WCZR+KCtSXpNF0eeoDTVOO9MvZngBvPPsXHaUv7Z1otw22A2T0UydliCyU6fI
uDOmJiG/mLS6uBbO7aSW3MvJ+Wo4oroQ6DrdcdZf534twxofrGupE+PGKxyQf+fZcfNmH4TLcGlC
JeksOOwGoqDwDhqBjcyAmDBJ14uui1XhD8wS8ku91zTjIhd9GWUghHNG7A/TdsZhabSggVjo9R5y
Z0qdV6gxuLv/1nb/f+uEfjAD2X2tN4uN/mNT9T+wXVI3jtq/75duRPlS/dd//tAuffuV301CnE8Q
IZErQrgDeFO2duU3Np4qf1Ih2AAX2CTbWN8CSP9g49FjmUAH2LbT5aL1pof5wyRE+2RuBDbU2fAs
2Bf/kUkIavgfuiWsY/gMG42GlgnPA1q0H7slu5aYKGKX4zVRvLbnqCOwkmmaLdfClCRzPY04nwKN
M++OyxuJ4KX4HLFMXoO2E42kE+NAPLDyhiC1U3aThKfSYVBGipW2VsoycOI0wss6zpLILzoUQ0Ft
94bzAis9hchWxEp7Za2E4B4XeV6l/ZCVM0WpiLs4+ZwXkZAuUMbpDi1FWdT10ciZ83ggQMp+pFEx
4S7UWwJWO6nDrS0m6zxHkHjSRNqvh1Tk+gO+LFLjz3jeQ5qmZbtiTIUiQoAbtwxXKqUuvyBzVgTC
TK2aomNk5R1ZdZAEZ/lOBu6PLltbXpqd7hR2FWqxQyHTGAtoWpbIyiaoTKonPSkjM1SLcZz39BsU
b0PmFFGwMA+BPS40WtB1bhENZmjUKO4V4o09W7LxQyjNKZZCUuHqxq/6foovCgaCF6U2w3fI0xVK
YdtPR7mYapVxyZgIl6+QPg/DOtwsFOSqu6T9rHgEHGjh0mWmHZSQUvRQz/I08ZlYKAsFRTwiJcMz
ZCwudLWeHpF4NyZNYmelQRF3qYJWUdJ6N4Yx/zVdhuWeY8CPI2cp/Q5Ddy4bm9fF3NVHwFYLkHQw
Y5hEqRK/VaWeo6aLpJsSuvHiF3rfvyA3L6BnxVj5sQqOCSDtw4Li0WrxuDIQsp2pZaRyJELbOs+k
vtV8KO7FXaLl1D6NXVzMrTQw2VBU7UxBkvgl1tYFhxWEHGOpFa+EloDqtmVVQlQBA72ycgN/tGiZ
8AdRFGGcy9mcPRd9x1tjZTOnZVOuDV9nmu33mJmjDMgezy3NnFQkOzp1LEG1Ve1vERAmctA5Y7MD
6cC4qc01yrmY9/RileYRFs6ayLitO5lwXNouWQkFnDrm72o+pRBc4yVY2y2XVNYHqaXZzId9h/Ib
uoZaDjdM3+AnEDhTP4ihXZEFpfl6pwPWjt5EB2QwZB5zxZ0ts7qsU2n7qBiFwetIxu5z1abpm00e
6+DlxOg8TEmKG/PQaMtn0ZsW+gJYP4o7te0g7Zd0MEgSQ3T4hnlsctcpq4U/RjSr9Y4iUWT+PC3N
e9vHyMrKCMu1Cgx5oMjtpeu2MqjoMsYhGwJiFjK3dyyepnHMexfkngeAM7JyXg4Zx17FnOANWchA
3mmST6rrpJp5rWR5fAdsyvEPnyTaJdhybChJpD2qS7pELtpUaQxkqc2uCriNuWtgOPZeJlIM80Pw
M5dpywxN1xqnY0zo0ue0yOqbTlhiQHPYqwfSrBG6YsrQP0jAocPRasVC06vrEjqQyLkAi2ZqQepk
hmKtFJ0c6G0+YpdVmvIVvhCRE2ZDjpCfXrARZ2qrzzkVq9S/NZM0fa21bi0O1ZA78cloWir9VZGX
KHAQYrRf1sjgPe4NtXqO+QyMuE2hrUcmjlLkzUjlFC/RyvwVty59DqEmNSZCacm6G+axtDyVwYrA
+L7uyqAdlfxOMaUl8odSlA+zo42QLZGIvHbVUp3sCQ9ZtzBa7BNkQ9fgOIoENpvEfIyLU166i1M0
VLZM/OnsbbkIpUhN3tHLoyEhJ6N+NON46M8YycG0YmwUHau4nu2wAXtCk0WsbRLQrct2OKAk60lB
1+BA2tnEk4J4Y99pqoThXoz4sA8NZSwvtxXrhIkxqvtozuBTx8qcndrGYoCtpUV0HRVS2QGCVe2p
Hdr40VSHmkGY7jjxnouOs7cw/IsOfaIhJTV4bBj8aM6SBq2q1YmvI4t6KeVJs7xuYm/zWxay7jWJ
nRWhNeH56pkyyhxfi9v+Grg/i90xqk1EZwl4kKdnso4gqCmks0avGzQJVb++WlFs39WqGL6upb1e
FJYKptc7cf7cE9wIE7E2CbbnhvPZzUlaY78r4/y2J3hT+J2qN52/OgqVnZY3yy2ifCPbgf3kBUn1
Ft5r1LXZJqcZU/SWThWVoYazKXbliVPd89SAaWiCojd7zDAqKIwVk/pOY0P1LD4lXgkV46nU5sAp
5xXAe5jsLNk1fS7fxGtlz4Fdal3lNZkuDkw/1No31WW8WYHiOxc/jH51l26MHwpZxFcW0nAmhuVG
ZykZsIPnzPV6pfeTQ8K8hjMre9S0vhVxPJ2lFkQMAM1emT1SmAf8FpBXXlMTICrmXLUeW5JqnxRz
iDXPGJx+QdGEI5KLRYf+IIpFuZHkamZvQCdN5zc21n5SKtgeTWZorS+rdWyGiWQWrTc5kp6SLKnJ
L7Klwxzs9akSKLRK81QtFgfNKlq9h0NYNBpsJn05STkfx+sQGwgSSdT+HjN69RrKsS2FnFygLouW
KnccT3V+ZgCecbZ14xqkSaphb9jlW69Q9kKm7UL/GtZxtyQ+hkKC/6g61iN8f1EGjalLlw6S5xJw
z+atKdtmWnyyKux3yHjwAkE3EVVrq4CRY0i9eOVvRMXme6Q+xXqSnhohpxrE8kZlfeECe1bONMCe
3dB0+ZFtpLfOOiQRr3zf2YFOoQAEjUjvPIoWU4Oc5jCCS5aC9YaRQP5lpfS/bGdVxS6kbnWmWjpP
0W+IK75WkJIvZ6QGjjtMymE8L7PZkkpjLyaHLhEJNTgWsKVH4Hv+qGjRnPoSCQrHQiByB4+A0eKV
iIMoKOAePxg1BhScS712R7emrDvNUlem1YO0osKaQBjdbgEMCvQVuZc7N1yJ9j6DmyH0pVr3ddVY
pWeyaHo/Sibjs5livegi1Y4ab84S58TcNB0DqxGpfpxVCKeBAb4vAqOT7MWdTOpihL2j+kVIc6VQ
R0TYFORx/DzgktOe5QZdMWd6MWBlZ/fSDT41Xe4ndmLGqOOWVIRKnuk0ZyCo12BgXXy2tsg6DiUk
0PHYrfa2lOiC/YYjITsqiw71Q6SjIXu13S249sC8u5lgU9wAzuXPk8UM31UBo3eGEGUWNqVd9F7a
ABmeCsvIKS7AfSoIsnZCKTsxcDUualvYeqjBKDePazpWy9UypLyP1lRry/sEu7n6iqc7NPvVSdW1
Bk9RZOsYwyhM7qmJs2KHILKajirmBs6Zvkp1fdN3TT+FqZAnhQLYjvowyRQlesXZOE/Csh90+ZZ6
wlKPhsZQ7gaKqaZ6gwKh8uq7nudvZDUb3fzPuTRthM5ch+di0OYohDxtP/8uBDfKVMlsMhr5kh9f
6F2OHRZB0q8/v8qH4eq3y9gk48gExrBbM//98TJO11Q99WDuNzpSYkqLYr5VrIGtk6oy0zApUpuj
iUI08xaNalDuUHBEVtp9/vZB/lEv/G9Hfj80uv/bxGdADN89k7+Iz25fqv+4eOlAs74fD377pd/6
XUX9ZGADx9CZDU4zGfr90e/yExzbSZqVUe8iDdhcqP/od7VPW7IGfS0WrejONynHn/0ug2v8/5AZ
/d4l/wP12Tf5wffvqQKZFCGbwpRxS2lxPoiGhgzOuznp9LPWstVoUJadjb9ooHDxa4yqdmqiBUyl
xisJVqfSpgc9GwgWUfPPRaYGoppujbQaXWNO2mNXG/daydGulYsIJLsHdHTIyuxGrTuYUIhdPC8K
v2/HGscarA4sKfpaqBPOQKOWUWdBZ5tl691qUoTOTrm3nerB4pDzx5kJiymU29FkXECj5LY0Ri4K
8b1t9E9NLA5V+4xAfHKRjZa+pEefy/H3Vf2PXvP/zvD7h5Xwvwry+dkaOPTFS/8f7teuFG8v/Q/r
APTkDxWm/onUDswHNQgKG7zC2/67CtPEAhb4hqXBKjE0Ns5/LQRN/aQRpoBGF9azjQMsaNHvC4Ef
IdnUtzhsg50fF/J/MiY3P+h0CDPeLDbJvYBHRroHf+2HDbsVJRv2vLFylfyQGPmuAZOYILPrFeLu
idHUDbGTPklcl7Gdg/0POz6UO6yj5yTKRWblu1rSsa25H9G2KD3t7ex4Se5QPvR7iMC+LVFpx0wg
tTd9eHboSOdW7O0kfiDF+o7RTUjedRgn2R6fWq+aaM/rcMZZacDpARzBjRGyJ0PygMWaP1PHI/TH
xhh6SVq4krlxQrVjfsg0Z9+ZGNnaJkY2MBqRBeFhoVbZZzxpHyOHajhhZJ9KQe4M56ax03INN+vc
F/ydjav83bvwNyfhj4Ca8Zcb+0HgR4TEaJZR34VDW581CKEm84RUIhhbI/z5lbYz9c+97K9X2n7+
3ZnbwGZO5oZH6KgnSX0alV8I7PS/fhWoTHBsQC11yBQfM1tbS6rw/pugLscXqYwwwr5d8xDFhYem
IIdisGnv8Gi3UQs0SAfqMsyJF8iyq8FmCjuUgQbHsiuwSsKm3xwfBHQCWbmfeXE2y6mekjnm9zMm
8dvfGvC8cPAtpKVgwo6NE9ZY5AkhOwJxqIMFIjlDGirLOCCbjqjQfF/B1tQq5mnG2TZp+vkN/kg0
41lyA5QNvmUdWwx0frzDxOJYUTONXYjVHZ843c2vWSxjdvQg6nGfK5VH1akzyGMEyGGiu4UakXby
KwH/3z6H7z7Gh0MLK1nNBLnsQjycXEKqaG0caMAcQlDjf/6V2Xo+vFM/fuMPBVbd6KOTxDPbgrb6
25AvMjJ3lH/1jT6qsH+/s6ZOXhSbnflRBu4woC6GnDvbq5+TxjhkcuQWYGxS2eyk5KFzjqay0tmc
dbK4WSFm1iOC0gfVST3oEm7VyAgcgyj6EmFY8vNbsFEof1xW2y3486N9YBfi5zgz+BNdKEPaScjf
3QCQnEaxwi4k7gm5NCXGoPHNzy/79w/5z8t+2JAdaV6wWOYht2aBvqPG0IUZfzOGRdT/4r3+68bx
4zf8sEVVRppSQHCpZYY71DFjK59//mV+dYUPW1NCJ5U7HVeYlufO+tyLX2xNf3+z8M6g08Brwth+
/t3Wh7WG3WQWm6xQroblVVi8HbEBq+r159/jb5cDYzVqRg3K6cd+I4XSMZc912mxPEG3t3Ei1tuf
XwOK1t+9cRDVMF+gdNa+Kd2/+za9gc3PBkiGJb79fTaFzcJJl9oHdZX9IZf9ikQYaO0I6+j2zPMe
7tEaw+GytPsZBi8c3XfVSK/SCcyka5ieSPPdOKB+NYkdBGHmv9rp5OXRuJcK41jOd1ku7/WiChPi
AqokuZLgV5UiD4rG2MnNWzxMoSwKVzjr5WC9yu2bpPP7VnMmNfKZklyONvLAOgGlxVsQH9k1kLS3
Xr9TCNnuDoMB00PP/XZ1DiMGWJXF6m5ZNRLewWkVxmsUTmXGFt4cIjwEEtIqo5Qw0PW+lRQG1Nke
wGo/TLumkYO6Ly7V6qt8lir1F2YV74Y+3pvGemtH881g7QYV77v5Grutd5B4P5Emj6FVEGXybYLv
HIDZOXqCsE+s87XuyKZB9AjYoZcy/HQLyxoYHLErTc9dbriSru2MydgRKuc2JR6G0GpaJ+AVOZVD
fpn36jFv3wQlxLq3rof2NV9pzAnW4itMFQowGC2LdCNqfJhf4/VZ6A+kXXA4vRhpecIf1DUXUudn
x0er46/gh/WUBUx7AqCakEigi3W2z6Hc76bkDvA+bPP6DHv5bb4s42oFZekiW6YQ9PS4vS6A7W1a
olDMdhYCRB6Pb3NmCk6KEq9PDEWPS6K+2Xhm6nZ0O0F08VLZYo6h5EdNVS8AWuGUxNOlNk63TTvt
hdXv5vYWy0zXWc5LtfebFn6LOnnwcc+Rsrv46lJt7eXScKfteEg3Xk/nWrWBnZGBBA3MFbaLMXyR
gDphNQ665KXtG1apborFFSi2b38ZHBzv4imApnRoB/1gYe3JKjOs5JBlL5qWUZzJIfe8iqlDhwtd
/q0igJueYZxqxZnX5Q0UnhgfX/we6xKrOYcu6KrHcYo6hDGdD+0hYGqkJsGWs+Kol7UIJ/kkQ/5e
UZMwsLipyzHUNN2fmQpJ2viYxTqnH6DZzCoDzME33O3iKkQO6UbCYT9WLxzy2pHXQzMqLjtLf8nl
7DnV16vKrC/rdbrpJ/tYUsrK+ivZ8WcodlyLInQQr4wyYXV195pEPKR1NyL1qJPGi+svw/IVwZEn
N6Onz9kej3kKoQXsuL8FDgwSefUK5CXJSaSQy7M3POtcDbgOslmQ8vGtwaNw2umTyX1odgoGCIOT
Xs6S5CnI/QDVTUZnmSIFRbIecXXbd+pwXra1h/XjxRxXzw1/TagqIvmrWpX4BG4GcmtveoG85z5M
gQ2AaJpjmEqJv2T3hUHv0GIWKpW8kEaYN8/R0pygeeIiqIfQW/wubjzsnS5sG45EHUSygXGitYOh
CMKowtXq3K2YVHsPJ9zrrjQO0ySgdGuHHCgw7aqwMLGklKN7Te/2JoFENm//6sCBS4KS6QAs36Oz
WFeFFFGi4bYKZcptcBgby/7gWCs+++V+rU1Muphs8A1ze4BPOO9G9XmcIJUgkS5cSL1DM132dXVK
y/SQVOWz3UnX6dCd4SQG6Lbp6afdLB3Bv702g4O7Pmcqzk08BYPteli6YDQQNUe3Q1OHChdixgMl
dToAAYRdr++1SBzm1GEJY0IhnGDs0WzWTmDLJwpNH1obvQLudZIKRp/tY8nHbPEIsTYgC3wX5dY5
wucHgJcdM/tjqb7LM6J8+ZQ44nyBponMCU7yRo66ttTxUmufDTVmQoatzXjR2Iw1F9SmjCbgfmJl
UOAKfMC3GWFHvtPY7qZsvpSy7L5jlpQpyXlnjleKVV6sSLeFoXqRkQaqVBzS/raLx/3PT0Flqyx/
KLtoanEksiCJ28QJ2h+OdDxb+wTuQYdGrj7LALdN5N0Gs4badlxZxYC9oiVUmVQuOhPB3IeaHuCn
fZ6P8sVMrYRB/ElK7vPJ+sVH+8vx/OGTfSi/rdyuGBzyycwSI8UuupKjBac/pMf9fcGzdPoyHIbC
//kN+Uvp8eGqHypxTaAdW/qmC6U59xz9fhDZTodP+fOrfNOA/OW2K3BJVNJiSNfavvx3tUdi9Qoq
kpwvZzUATsRXSFTbYjgJuQtqyYJO5wTKNF1tBUCG3Ghhtues4nxs7ceYR1FosANbb0S9YolzdcBr
kEz4rUcH7nd13itd6Hc6RrimPrgdzACNv9rKb0ZisGrMw2TeDzdD+nlQNHdGCYirIpqkYNxrtISj
PXmQyqE2u3KdIwZ/bKJAQ/Eo46csGubB9hQuibHrzeWy04aTbjEf176meXxKpP60rTlTGWEalo8S
hpkGqkXy0oPCKS8IzA6deLpPTCWwnekaMvbzVMKCTG7NmIHP3M1huay3vQQZZPwWnHSPr8wjCqqb
ldZEVnG2UMmwohtrrOx9bimYBHyJsvWGOvf7kkKDg0TLWNCJ9osi/ptT0E+e3LcW67snxxYYdYtc
bK/lpcyemHS3uhRuMI692seRe7zeizPR1zv23sj5RWX8F/xIgaH0DYwyDbROH8NvoJ/MRkfQVFjX
u54hS3NILtPSOBLA/Nsr+o9AyP83rP2/A1X+TySebY3AvyeeBX3z8l//50fe2fYbvwGQ+ifM24Hh
oYqh5JCBIf+FPyr2J0YoEAwBH7fQPYUO908gfmOisfU4aMYcaBL/wh9V6xMYkExUJvA5FE+A/X8A
xH/bV757e02LdkpDSY1+yLbY+LUf950JUnactIRCGsVYdhtrZKKglipT8/DfRw8S5z1Iy7QoFJaj
NEOWN0cy5+Oc156SLioIdppL/kWNDKcL9IIRY4DziN0FmHNbulcvXYTiXLZKIpnKKbF/0bADy344
s0xuFd2ajr4O9hzb5Icv0Sxyjw58fBeMRMZrLjo2kAcmvGxnBuLkFCCQhpqLi2igSLBBcLJcd/ak
6l8jRy3ip6iiVNoxHYUSVNvrkj/EVrtCRFcr8nSYcIOsjpomXgTTE1ipLb6+0AMWqhmjsRjjjoUh
zFBJV7W7baSIdAfcNuoTAwNF280YqowBzsJGTzrVlvwxrwRiuapJLJ9XIYiFllUgTQoysyQCoMRY
20uVpgVNTBybslAiy0ZuMzQ5pEvMg7tmEaENuKVKd4m5ELKL9CbqdoNtVO/QKRJtcDEbbS8hL7VP
tpqbyvkwL7iGoOKlwJsqp3Sx38VgaYyyBiW5wCo3SHtLLfymlmT0DH1yhKWkq0FRTcvNJDdl5Gpz
szxJKpZF/tyPAjuiNsaKjJhWx8QmaZqWAE1L+hk7vAZ1Y5FOuwR/G425d8d9xH21SvDrn9v5md/G
E1808zh9TpzalK4xD2pE2EWGDAOBAvImK1vFuMBkoFxCbeinHBm5sxmzYVP4NMiKKqDZ9RgY42re
vaE7jKzbpKow3ZYNo1n3tpAhs2TTPD0h/C+KMLEXJfaaOU7Wk9DQwoR2i7oWir4Sx0huFUAtfVAS
bJBo2tHNW9Ylzg2tdmOt7ZgStpDyLYZMbZ5qQWTIIZ8i9XpCvUuyMyF9ZygVVtwckOrM4eIsne4h
+J/byyHR0KShldHpt2IHuTPCBRlPY9MEX0KsvZ5Zaptueu7CfhQ97o/+OG4TK80QyUNC224xwWpy
PTCiqeoPUtzPkztmVdk+TWmZvddNQutcV3qsvNVGN5+w5l7pPpEazRsGr78oLXaGZ0z3JpDRfiht
b8DFGrVJLyDXd6ypJJDxb0vu8PufEFplQgX6kqkj+mKVVz+FKTB4RhQJ9Qp6B38snhX+mA6BZSEW
CMsDkhXwlymF2/LFuLsjQRzn9dyygbT6ZCth5TjzqULipvitNY3SbaEPtn6wJYXFNig2HAesmvij
YkFE52MYP59mVc4XHTvgbSki3BgpR7Ns5E80DAvn57nGtXifULdizFIn2oyVxgBRqXzTcfKDzTeg
taW7kXKshDP4oonj3KPHMGcEaCZ2FhCH5uYJif2gXhVYzBAu9u11RZEWGY8C62vic6ScreG3l66b
EDSEdjMS16H2a1Udoddhm6aZRQ4TtbdfLD0m9kJPUeAxgoyNR7Wza/NQQV5U4S1amtcYWX/NPcHU
Jk0W/Ukaovxo4AJ9ZSqT1LpFluhfUGBRqVVR/ZblBY5mmpqdwxehv0E/cKCgYClXDQVvbKvjPi6r
9xhrY39lshqHplTml1ahkjWu55gghEjaBEYf0QCvdJWNKaiySH6APinY+nM1yNAePc2NbV3Wllzd
OSN28BwHcf08FbJzXiwpGTWLVCHvFblQce6JIFjUdXFPyJJzaI0JCRmZMZNbxk120lBfQ1XKbG0f
K7CoNx+p5K6YjVs7mWEWQatPySeQx2G4ttVJCBRyEzqBLrYo0xB1WZs50BYAh2MQN7ounNjvIzVd
PYh/6caLaVu/Uaxlk5RJkCiX0TiZSlkfFbvhGWiSQIKBG0cf9cRAWFj024j5iGIZcKSPjS69WZok
R+lV2cvVWon2GE+Utkz9SOQphrvcGrLLRcW1n9HLg406CMMpI5Iyz2SflQ5jWUcPc57dirWLD0Mr
uiPfvvBHW4inmSAcRslpdEAJkHsNOrcdDGLUCDBD+y0EqzpbdRY0JGJkf9JsK9j/Ow25Qo7Nys2U
Ede7NQf8kY0ieSe1oLxlxy5j0jYcs3KzBgRchiDHP1hlcjU5rZMHAFU0bnGPT3+hm2uLOY9Nx5i1
ZXaEDobgw8ZK5RU+DFrG1UobyXcIr3ip183cqazUZ1F2wIm6ZLVf0lTCpimK5OW2nVoTt/64leDG
qWiErGUYsKnXGcVDHzMv16LIDzK+LTt2EnEsp9zyKrzpz1TdbvdFZa3PWILjKiVUUYYtUSAwquQM
HNEcAYTydsB6pkZOiY1f529hdOQ4EMihnqWUL9a+KDcfyFHwxLDHy8c3qZ71r2Yyvkfy2l3AAIv9
gWrqbiEI8MmWc+tZQpiS+oTbfMGOEPFjtqSR16H3Aai1RoUIot7gUrljnaNvzJxzuRjbG12H7gmv
AkJW50zNVwQtPQLlvj2xw28Of6y9S0Dq4VVRButW0JDAYVakgjnIaiHY1NfG7wq1IBpCta8bdbFe
SuQx15lkpjdsmGXQp/H6kCuTcT7YhO7VdhNdIAYl4EtelQf8XPJQ7fvh2rB0ByOgwXFxvkHZaTYx
Pmg4NrJ/WE7XX5Zqsn5eAd2gMOT2Vo5BRGIephmG84Rb4kYILqQsCTJGZOS8pVgh4vSH/oepn/mU
5yuLXV0JdFw1o5oCCXJRt+W5Fe/2MGEgl01Nf293zFFdtgMbxDJdV86TCF5Ukg5qSLLbiHpv0DmM
cRJzUFEhjbXCKd20epwG+QMWHSMRKfmK9tGoaIca2Sl2/dBjbtJao1F5dVsP8vWCHmE/QDb+WmZx
fbYmbO6uoWmz6RFLXKy7BFPExFuhKaNmoBiDBT/zDOw7IhHgZdpktGJvVFg121ycGfYjTDN7yyWC
Eu6Xxmzq+wi3o8KXoHL1AUVQ7qNw284ZpWocH3916atqiUQOJ9IXsAAqFmfEiE9tfTRLQzgRR7Z6
6AsJg+6Whr1bkSyHaAahljJliSOODUS91M+jjrzRvlVN6WayUuIdCM204sDm3IRAaiqF8lynuvIs
NGtB3eosMhZIug7B/f9yd2bLcSNZtv0itMHhcAyvMQeD8yRKLzApJWEeHfPX9wKzrFsMZpOWdt9u
90OnVVcVAQTgfvycvdeOKYXYA0zMZ8XQ17RLSVTqbh0qpfhSBIgE+P4nq70IVeeP/BKtTC/9xNcv
Mcb3O3Zkr78gRLqkR0rVwSAvw/66npqq+tlNrcr2JtFq1h6oTkcY2ijZPjIfk4lMhjzcJ31rkkzk
4y3sZ5B/q2FQIFy0NKla7SBxxF1W25nANN33twoJHtioSFT7Tqb+Ka8639taFHh6g0DHhIzMuYPF
hFkJQzWEfHFKR1UGYXJvdSP7ql3Z6jfF0bVDcFXNM7Rq90JITVeSuCnkPX7l65FXMqazaSBoPg1p
KU+kI1X23uyCLl1nAKztU5mPvP8GuVfkwBgDfPWIOuMr6V1ki9nzUF+n7KGLI7u8s4OIdrjZLQ5U
CX6wX429HNtNYFCKrQrDJmjCSyc+9oyj25bzDMU6pPjoe1OE7UOWzGzLs27Sq0Z0zq9QuOBCjWii
MUe1tR0Tx7hOs7z65osQTlQCh51fo+5wAfh2hUIibvsEFMqEzZpMtGoiqWaOHXS7mjHboSjKridK
j5wHJBTDAhSF41vvLTe05KqblXEJsNCrN3OnGNJw8GkdIERd/Oz3iVak4Bbey5CjAYyVPRFqzgTr
uZZmlHPRrD1rOCDVMekjeWFVnkdiUu7y+TZOwWVGsrSemekVl34x8vwnCauFhlLiXjr9cr4LTbpI
eGjKr3ZW4bqHavnNRsrLx5CVOFpbUd95Ndnt3HEU2McOhQjdTamHo4kNN12j1SQrC4MDYRGvh4Ao
E6MFNjJ9hpTqAazx53re9fNQYkf3BoTGtmFHBkeVgEbWIILfUg3xyYzNEQao6x2BYbaXvi4Yt9Q4
c6tNHslZbkjvMrESkakE8NCS85dIMNfqxNRB3HG6+QHfpqsRiuXyRAM9hq8FFAmK+OjdDh5v2KrA
F02YEouFEg2CTbK3NM36sHmg/O5X4L0xYgB+OgC540AYleB+efDplW95JQJ6o9lWLmOUCAqbcsCx
mQuYjY9ugO7qhQh6G5NxklogbpgH052BGPnOJi7mVwND4XfXK1w8ftx888fIfwinINxiEZNwbY18
yYdaCHLmK0yOz/dXMCyEuWqBzbUd4efrMpojiWt5yOp93UzuV9GUst842pxWxBIyjBwEUUFO6dXT
DVQisBdR2e681AWw4C/4PEyYkPTkAtXrLbu4QCs77tksAZ1zpvSATbXr4JXN55jjrUnlsU/85ktM
9tSTMCwH9z84vJj8hcOcjweqt+nGNmrrRVULBzCvh+gETmKWW4qTZu8sAEHLkER88ban4X60R3r1
C483mkT/NGbC3bshBXxtyl2ZK2ZMrYWUPVgYhnPm/izHBWuYBpHJJ4pa/OQtAMS2h7+2JnKQtEBU
vWAwy9E6svv8Irsq/AkqA2JnJOTWY1EtUMwCX4SN3xCJ4joxghiV+GLdZm10zyqZAYZEkj5Usc8S
UfF2stcv4Ee5MCCHKSHxKaaB2ukw2cA/orRlTr7OOfgxseib2zyOmSPJob8aQE2i2fd3/dQax8aR
2clODOvQB84aMnNub2th5L+8hMFa7OoalMUCtsSqgIE9eQVeRgv70i61viOXMN2DBTEuGhI9sy1p
n1SWnRu5QDNDU+ESqwmAzfyZ6BODBmsX6IxsV+aUF2Qw9new+77PYTVeUF60h3RyGvToEM88tHU3
Vq6z5z4nAHM7es3ibGej/8KsYtpHr6hQYbUtzX9St3cyi3mXeD+PQdXE8jAWg/8D4kl5X2iz5ceX
AXgRCM3tCYM4ErMhrpkitAvpNFuYp66gqmGd9IlPaqo4xdAIK9Ud7OxGVxWmIBqh/a12DT6iyJpZ
7o05aX7CcEYJb76yWfNWfmlazoR204lin7ru+CNICzhqCVUHXy9B78YqNzig8BrP1OSNHZqrYYy7
B9vLjSPFOBDayFTBWlYh6Ww9x6ZtJQtk9rqDRlsH1lcb+sKpSErU+oVod6oeEuhjhvHNHJmuWQvp
ViQJQR+BER7HBSaS4oLEPT6xtzYLZhHgSHCsJ1xjKEiLiWmfFE9j6wLBY11Q6dZpueYRddiXyisC
bAZA6mlH+eltCGHwmwoJGuZ0rsvHaQweG82YMHsFAQ846fQO1C2A4KbomRK7/kIPBpU+3EL5M4Kb
SfXeum96/7mgg03sqDnsJx2m824MB+bRlAPTpkb0fk89OO/EK9PYFeCN0wV03L0yj0voxyMElGaD
02o7xUa27xdUMpUn1GQ6+vbF2NfVVgMuuGYDrH90wkhvIwU9uAn6kiPYPFhX1iul2aBbeIRoNhxL
Dkl3eQ83xM28eeOGU/YDLlpFlhuTfNLE8hNhtxMouSA6iAUSDQsxOpCayPZHsd6tsX55v5rBnPQa
zbynNq07ddQABOW0+3EBVLtz373UJAodys7S7e2Ex3ZXLmRrh/MWiYAYe9I8u82n6Nhxt/vO6PjQ
vYWQzYAXWPb8Cs4OXWgx23qhas+Nql/gnMPVgUBAjqizHqUbv8RhYd43TQJRe04tGmhm/NUnhPFg
hIggEuDeZYDhIaH3MMGhJRCTNoZBtc05uUQV4eSXpLqmR46TxZ7pl/MNQrTYpAtdnLitTVti6EOz
GfQjMZyqONLrwfCrISd1kW3c64SdiJpH8SnIe+FCNqfpF64XK8auAad/Fdh4BYFhGtHWmlswnr6W
Lu46PKuUAKqLr83GF1+Djspu0CVI6S41ypNf9iO9OUjsbiSp4WCzC3Lod7WVxc9WJjsKq4CYbF8l
FyOCs6t0Ib1bbvYEsKRYEwr9011o8EprviCSL4ubzAdXPIz6uUUFG18aXtE+a1sZF3XhtV+9Vza9
kmBobxPqiPFboTwA6b3bmdmmDbqk23Aecmh3DXGIDqTKbe6RVh+et3jOaabCehuiTWTW+hELERUg
7Ai4QdPSCQrs2Kz3kexpXIKXokr12xIZRUwyxdNU292m7iOC+sCl2CejMPk3cLB3bid7yB/ZcZt+
5xQxtRSJmmihSgy94bHnMJJvRNXU1altyyDalLg93RVZekO8VaMYieDG+pNsQNaxzIy2y6GL39Sj
+UR8dv/JvPGfOuaKaAAKStNCf3w2S61JUR0s6f8C8DddeHlnqgOx4gTqTWXYru2yC0oa+s107aZG
9fLHeOT27+HCn9EvZ3NcuvUIrvEkACFzTPfVmfDnqNNzel2Lcv7ulbq4in3Z7YGfEHFJ03UTC7TJ
pcy6eyNI7XyddIa5+/jPvx95QJaQXIEtl42L6dnbkUfkqsgYHTrJswmMZ5ubhUsD0Y/j6a8AclX/
WC18NFZ+n59gJDjgR5Iktt7hzqaiG5qO/gw1f42kRsVjesQbP2UnPACBtVeRlRsbO9X1eFvOTNcX
sLo0Lj+5hTNdH1A1l+tWTJV8xf+xzwYeBqNSmtkIvsg+BtoVNRF9cCKyCLPCDdxZ2zYVIqNUSpnp
RGTFU7hnYhnVGOPwbOslR3huME9vxOvUxqjx/93++4sEvWgqqh7eMa7z7XOWksXWJf1i5VRN0u8D
aTjlCQok18XGfddGQ/zLT1tmNQRx8ZBfp0h+SX7Z1qpDy9lGSQjCbSTKCkvbpGb/k4/gVdD35/AL
kZ8itcZD6WDZoD7O5JE0tqMK8HxM8lCGPv3vj05bgIb2oqJHdc26oTRwFPr1G7dsmJKHoETgbgEc
RkIGxYyIHz2mlA9ZXfC6aBRLGkH9KJBskTo7hFhFW8e7+vjZyjNVAn4e0muk4iuysCi8ci7+/Iaw
bs6ZHyFassgORNKSTpn3LQvrqt8aEx/295zoiWwzGJGdXoV4FEnSLaFQXoeTU0Yn5cpQHbKsInW+
saI42zEC0+FmUBrLtGrguaPrZBpEJwDY/tBO1rNSZC6TS5c5ZPaRAGzvaurmcUNYYrV0cmpvb3hl
Tgofn8BvTkzJPXxKeq1xzcyEAAjP+F5hTR3uQNI4j/4o0fvIFpXOJ1/Hqxz87c+K1UMQR0OaOf90
nkg0M5jIXYY6YK2jMbo2Yo+jTdfG5OXG1EzltsDWLK9003KgAjdsTafZd0L8qWbBP9sc2m7o/ms8
SQUjWsy4yq4OLKJpcjKdCf8gTnVlEAZso8qr047RjZeH/Eet0Svjmlxyk7QlrwF79r1y8nQ+0nVJ
Xmjwm9Pjx2/C28XUReqHO8Vz7OVlgBtynj8TDTBFIYtB7/MG+D9WgnADKsMxN/PqAtkp/QCzBJDU
2q21nQwfQu/HF2C9XYu4Ah4yxhVlkiOmHHLJ3n7mczSqqUhAKc1RrMudEwqbInLGEIzDcRnp8Jhd
++gHdvQSG2WLvTpqlpVVhNZfiE8A9aJ2RTln0ZwN1lZGr3KXy6H7ViRsgpw+caODbw/qLfpge6+6
FGNWzWE3XhVqNvJ+lVuBsVU2jcr9Jzd3/niZsBP05S1WSiAvqHPe3pzCvWoGTvuTk0l9RaelyNZk
e3H1dAj8K06RXbCKhSsvgJVE3yuzoJ3ouriat1gaArkd/KIVUMYc/2aiM7rppyR5sGBoTcyUhHrw
gd6dyANlTTEDVSSkglrY1U2cpFfx6LmI1MBtrD1clJgti6Kr6OUpvc39qrm3Aw5D64/veBEd/KH/
cvESSKQKjoXFiUUb2cLbO86M0kVlBaJbLnM1ydSDM0Spl94ZqgR4ULSeIF/FY3kFygvfnirpu1KT
c6xpaxmN248v6Gy4v1yQR+adwJAIB8qS7pkgLbftmCICP1E7sJ0fS4DaD0niFy54FBHUmxFTBvrN
nhRORcxGvB3U5AWXPtEHMd2mFo77wKAaGWuo/N8FnIJ2m+DluHYxIIEKqdL8dxMrRpULTeKq64s6
ezAHb+R8tQw4WWiqr1al1aPq6NeTbGPSvXv9V7EmVjTrTVJD1lPYx/0mNEBk7nRg8IqU4BVWZq85
vildolRGEkmxOOVCV+uBMTY537OMY7LXxyX9EzMyHReK8oj/ysEG6sgq0r74Rcl/WfY6gbRyW4YH
EBX1QaLIJ1kmaDhIqqAL4PlwomXMGZTjViZZXSL3zn37WExL/HxHbMvllFXiSfsTHWFVcvaBVt3g
B+tz/yozcUGCaxcZIus2p3xVGbkUq4qna6wm0TFuev1h/5We6P83pdAi/vq/lUIP/ffsx/fm5xur
4vIf+VsqJCWWXbGgcqXEm/tqOvzbqijM/7KVj1PQMgH6epCW/0cp5Jn/BaCHUpZyGgsPmVH/oxRy
0R7JJRzQBBNM/uT/S2CkQ+CJTVWAwoacWqDCrylwf8jcyCjl9KlNsZ1cPdwI3rZ55Rqw0RFo5753
Keo69Hb0vIiTKGMzay+NPhfulz8e2D+cHc5Ktr8vA1sQtk38G0iWzhbkAhUcL3DOZZAURsjHONr+
EWnqzIgqHoJvDKggySaElr10tWNBEGgwI6KsAWd/6Ko6uLF59vYxCHl0azsK9YVDGBi92anuE/6D
dhH+u0IYy5q12EuFYKdeEm1fs9r+eHRJMvtApkrai8QMgn8qpn0ckHleOmZ16kNLUa4H0b1Gn701
usRh8yZPMKltcQp7yFpNEtSEBkcB47tPHufb1f7vS+PaoGBgCMeUfVYBdyaPThh0PtUg8pM7AQ71
pzDZjpx/d7qd7wgGpX9PTbyZDSEO8czMNBMdVf3HV/L2QPqfC3E4K9C/ZsR+7iRKmVxPon4lWPjY
Guw8KH5NNLBuVW0MFNQeQtZgxntDMNtnGZp8PX9sef/52y61C2dRE4v72WmqCWJOaoHL7+PI2WQa
NIYEXneJuUvJkkZ5jySG+W6NSOHjmz7bbF//sqO4W8FmS+V0br/TS7rD4NHcRWiBdcJArwC41fKI
dkpcaMNME45mAaGyGTr7fkAWs4JynN+5aeB/GuS57Oz/WzYvFwPEG/qcp2x2csjdb3d+Z/YaNVuI
v6zKaM0djaAEcI6Q7GIl9SuJ4S0zlosmsUgYmZ0x+16h20FPXNXh908ezPufxOFUgyQSVQsX5px9
5vQeizlIEQh7NUDFFYMX4KmM9q/o4eO0Ig09+BpzpFuHQ5Vdx6SVPPWE9z1CC8GoUJhwxPqp+trY
OAVGqLebyScwq57b4JMF6f17+7ouCt+lAHZ8e3mof3zbhLapMDYHBP1T1CGcNjEr1g7dHBIeryyw
a9fIru0HwP/h4ZNn9O7bBceAANThOdHFEM7Za1vWM9giTik7bybcEOIGDh8YmAZDKOxHX+NcW19E
l82/Uz8aD2OJRp95SrxLPXRGH1/Lq8LyzbvDFSxNFd4h0u2ol98+BtDHiTlO4TLzjzPqinrEQTGV
LGuXLSqs+yL3i+nCYoW+mSdCMo9+X1OYMU4idIwG93ynyQ2NTwR7iv4LXp1NWYSKzElwWxVReR1d
NWlO4tJQEpxbaeXQZRn5Ub3Ybpb563QaiTH8+K7OMCd8ERj92WP4OjkAoDA9Kz2TjCZWLFJsIqpt
D303dAdRcAQYaF1s+rqUO0rIqVwVVvLX2PfGwRNj/9kavfyRt4+WUhzYCv/LzsQ/vH20LMlh7IC7
3VmAAmbM2jWBZr2ZiCu/dZ+KpdP+8W3/w4/J5kq2iYWu1qFsOPuLsmvGSkx+txvtafhqcgbYEYpl
P1pmVnibmgp1XelqvKznsrr0metf0JxBNmm17h3F6k9i/BgVzYsNZiLzvirJb2PmcorEhOQUWmV+
UGa2jG5UXtrrGPXbysGN8NfH93HW6Ft+Pu7DoTJi70UZfH42loa0Jw+z5a7VEFE2jW22WwdwL6F4
YX0qRa8Ogc/0MDbCCkp2OGEVKN2HQVd3kw25Gwd2t8Jm5tzbbHtbFathgQ96N0HKGLViBf1kP7CW
J/v2t6bhypq3rH0Oh+rzz8hvU2NqmwFlahP/lhY6QNrI3Y2asuluSYI70GHwj7iA8nvXGP7ibOBf
LgikjQ5rJ96i4TMuvWAmR8Nz2hurpPveGjI3YJDN05cZ0RRqiGK8QUX85IZGStJ2cGXIhFY0ShVm
Z0bfX49iTj+pgd6/xMtnBORika1b/CBvX2KrJa4pKUS/CzpzutSp0W172Zc3VHLTMZB28sk7/P7v
+Qvfho3Mh6thvzu3d5iJk0CNO87axYtsjZ8UHTHNmmb4YYZx++8iXpZXjWJ0QdqwDwDPsc/2K2RX
OUKJDluwVvYTAZXpL2Me3ZNSBGp6Q60+WXDPkAivf5CWBP17Bw0NSe5nD5RWVOGFZjjtKuA3a4RE
zC7rMn8gEquGg9+717T+7Ie6g+ZoDy4sTkgfCnFMaYrbDtj2o2xtIona0flkX3rbMvnPleFNoPdL
KceH9fanRvfpGzoOxp1P8MA+mHzxHAYRkKjM6a7H1vO3OTiUX21LII60is+imf7pz3s2Y7UFlMG3
f7Z4lXUOgE6X02420/HJNCrxjUHE3rBzr0Ug18rNaLQ/Pa2qi4iYgk9uXrxtzP5997wNMIaXIxfV
y9u797y2kGRGYXMuqVlWCArUY2NX9TqrJ0wSyawf/Z74vzZ0j3HE8bwx3f5GTgqpGmJZVDFdtWRU
JBn5YMwanz5eE989HcUJkljDxVvCQfM8q9vJunggNUzuHEqBQ4N+86YMS/LMrLp+GZT8yxtyOOV8
Vbsi0+bDx3/9fb2rOMS6/DIg1Dmqnte7sQbSJxkr7pK4sYx7o+zKp4HG4nCdaL4qyMQlXYhwdKp2
qxmOJjRsy+YgRESTfkwAlaw/vqJ3Cy4X5PqccdjpJHd1Vr6FRKubeVrYrBODjVe1NeDamCW5eowL
v7qiveyM4j9ZRlCWwl/l7d/r+f89AOMd4Y/CSqDgB6bFy7C8Q3/UjOAyA1iiwt6loZYc9Pxe/G4V
lpQpd9y93Q/5Xy6dZ9RPCf9aaeAN/fiuF3zR231Gca8ElgNQBP3BA3h7BWM0OFbUO+gyCbbE/Ypx
IaFvPMTFkYzy+qIpzSQ/Au1DwZ7yb7mMjL4cbiVEab0pCIxeXt4gLz/p9b165d7sf1wXhiQiiJZU
dU+d/RxM3RGQWZ27CwhRjVczkVxq7buICRHf93O0hd6AXoCY2LnYFKWTS0L0NKK3Pm6dIwmRAFrb
3vKmg8+E0d8VKWE+JFVidd5Uc6Qe4ngAwmDE3RzsNbB4Aj0YBg6fPd93qwAkU4/eh8fS4pnqPH29
KfNMVGhTd12qk4C4Vm+C05DUtByiPmKwHBQhYT6R1AT9BaS4bMqycM01Yg0UHxPE5xZSUqhvBOJ0
IgZNV1bYhqf6swy39+sBzDhJej07F+ao8/O/Wzrtkirr7gyaP5s0m9Sx7cwvzO5JDIin7ODVYvqh
qnI/kTSw+/g1fLdJU+BQoAG6VnS9HLlc3B/fgd1EUZDGsbvzB2ncp0XY3zqRb16meObRtQX1J5lw
r+XT29draWmbbA2AtmzfPXu9aDBoR0TokyO3IHnakOM+48y7MRLbvGQ+aWOMt9VwYE+Fshv65jYd
0/JoZSxErtHmMAVcvKthpE8yV9Ue3zs0DbJPMkwPs/cSuThhh0lTX0F6/mSpOjOaLsuGxVZv0yGh
zlDcxNvHFeH9MswuJseeN/xaNr7/KAqpT2Uowud85MybIQDM1wHcVaz46JZEOLUbAuuJdCV4FsWS
k4bFJzXrmWF8uSyoDD7/swQB0nVefuU/fsWGlgmQDjnv8ItBL0F6DIK2JlvmKXbsoPwy2hFhKMPE
RHVtk7BebkGsOJftLN2LVgWLFMswIIVhRGqu/MkKFyaJMQ2nofaRQcsm7tVlZaHX+Pjt+8cLx3bJ
QuvQ9oDB9vbCeROswumNiQ7/SDxpjTmx2Kad498WrhN8Ldoa7EMgsoL2oew8sYXpOXzrdIGGlq1a
YpwxeiTpsSY0e4XXzz10wYiobDSXiluLTi1eRFzLn1z4+9Wb3coCMOWyuHjW+WCdRBwXOaSYd6jm
bKhBUrTfVeoRpijDu0IgVc9Dz/hmN0DDQyvSj16ZJevBHIvrpOXD/veXsxxN8bhiwwRVclZxtWBi
JoOaH+v6MO3CQParzhrji9JR+irQDjwPHbkXXjn4F6XRjteZmPMr/uHoWlP4CZHofQGmmF/xdSA6
4AkBuHr7q05Zie6KMTxT+3KfgVtN14xCh3s0xMHShrBOMsRmTzameRk6Tfc0pmO26Wzdk6CAUkwn
zXzLeBhevu6zT8r2f1iBlog9RlpEUvosQmdXZxVF6DYm+maEb0iuStrXK98J4urWGJsIKrokr/aL
MRntXlkG3BXPmOT4DTkpBVCW5wYAy9EtxRXtenrJgXIqSBwBsQgEhc5RfjFbhSQ4wq1bJkoqiMpd
NseUmTGnls8e9T+8h8hPlmqS5ggLwNnNeNUA8T7t8fUVPsHSkdVwDHW83UgQVgBiQM9XeNby49CH
jwbP5BaVlXOQfqD3uHXVJ+uj9X7TZSMzBUWcYlbLpPDtL+/w60UdJ4Nd5OQzJLOiuC5afo2NUCb0
gxaYQTtJvS6QBm0DUNp0lLR56+Uj/CWivnCfDDUhnawVnExCn4iMSDYmKm2Vrec4R8uBms14dFVv
rYAKJN9qqwZYnbQ/0BMnX7PcdZ4/+bYk1/x2x+IIa3E3ArEPYZ7LT/Dn4pqkk5E2jr+z+MBuoETJ
K4cIhZ1fZOn33mXqHqZIKy0zRlhtBv6vOBx+8ENUm1lP0X1rptZntc0/XRIHLMUKt3TGznsUCVAK
K2XesgtpFF02jq4uY97XFW1lUHW9mPZOlnUvPrvSNevCtBkp4laA9x38bI1zM5uoyz9+TO+reNp0
HqIYTjd0yM5XoF7LejSFi3NzUs6XKSGQikFReUVN328jozSebO3mnxz1/uF9o+XLu8ZcbElMUGe/
DYh5yOR41Hh5QntP43OJXcrcfaJz9ENRnp8QTJQvcZMkp0qbzu9Bpt8h88PEcVCg7AHgNFdG5qfF
iui0k7K0c20g71yls8B6g1lW74Eiia2RQHuZiyp4LHsreWSjudTGDBbo46coXpsGf75tNj/r8iGj
6PAWmtv5HWUN+QdOb2JRqxt/Lcd5gRcxNnhMfGtaQvMqclNaJhLhhkW4ArvTWf5xBDWKS2PiyLnC
Aws/Z0a/UT0XoOXDDQRQfPcYxk3rejKlQcghxuzm2yiycUsKn0fm5NTodZ/gztqkhfOo0mh6CaRw
GL0U6TMAqJJZf9Svayy/xcaoRVttOz+jek9kjbUv4DMhnZz6uKN2s4fbtBMp/efIJf/Diezxmyo8
XYGRigVdzTTILqTWMK/6shfkFeRpvvac2pgJuxsNnyQshQmyduwsOwa2OVwjhTKa9QS9+45HhxE2
SZr0F4mQMkFXOmLGRwsR9qeeKic4WD3U/01utVpzgzBySL4U6R2NnOZ3bFnDAo4UziYfpjnbMB4Y
vHUtMpj4pa6v7ahPTGwFupSEnBm4n7rBj/tVTXwi8KMRXlVZysk4dUFbvwSBTYCFyfSW05IxYHAu
A5NAy4689+uErHtg8sigm4NWdQ9QdwZTKj30C3MQuvbW7Bt5Q2SAAUyuZMa2TecscjZR6NWwVurc
DPYDCi0Bq1Vn9zw8lsMmXR5UkALg5Gtc4l1Kx/2ZI39DbP/ZG3m2/PFCspwvNHNGqGiTz7pcVe00
yO2V2OYiFheJmRY7wwWUaAGEvpIzSUSracyqnWATv7BLmR45P4rjJ1exFNZvPguWlKXZtgy+OTYT
jPtmETbtZtYeJ8btlFTtMUshiRWJMreZF1/DbyyOMnQeYN7HdFPD5pSPDWpa1yeTO8HVEALXoQ8U
618fX9b56Ynb5qqocVAyM5swz05PVc3qX88hhqkpH35l6QjIv3Ob274LsxeFI3b38d97V7uwwnFS
Y4O1SHzmry6P6Y+9qEr7qHCa3gXSM/qXyRCkUEGj7KvX99Y6VjXfBrG21zjlwiN5azBFTNyxHLME
bhEnFcj9+iSan52pye+hjCcPKq/0gJnVuQK7yBpR40gF74h12jY10NOPb4Al+f0vyWHTeZUUsVWw
Z769Bd8eVYV+K9jiypmdbWm7jXesM1CfmMPbjlj1KYougowFbW9mcn6oef+A4HazibNHiQE+G0r/
fTqMc7kRPYdasrPi8musE3KJoXQd26hIcXFjdPke4jlM1n0RE5Vbe01RbmKzap+bAt14AAlpH7iD
ii5qDfsTa2QZjXdRjoAQ7kKH9Gau3OIlcuaBha8lAXBP8w4tUViZWJoIp2r1tiRJKdv2cB7mY+hl
RXvrk1bRrJPcUxfL+drfWGYj1JZsv7I/YsLNf1RVEle7JLPSeRtwkviBmqjIDqNOJDAvv6FwzPDM
LNBKMdsXyUwwFHKnZrqcU1pjOA74vWjaNT9ZILL2kSZM8yNqCrDPVRdGHKeiXOQXBWQEZLs9Y70N
4SjqOvMkIVfksCLKSPp5+G6bU24R8JwkwP3o+w37zlkGTChdivDIbA5Nv8PY1t5mbdzqdVr7GWGe
iGFjbDqzqlZ9FnvDQVRxVly4mW9PV3iiyDYuhrnaD+YQXFkWS/tkVsAh3cG6D0qfgmjSsklBIWT2
XyxA3q0iLBA6HniPjRwJXGLemFi4LnN5oC9WP9iyJeeY4GXOEjJR0CkVjdqbAUgu8TUqJW2p8007
2USpSUZybPi3OoFjsI5EmZpbtiK/YRnW82OBNRVbf6ayW5SQhM4Yad9fYY9qG9JMucdycAp9yMYE
nmNQuujNUZc74xb2VWEB8mM5WCn4bMSmJvacPbhNHl9T57vRxYijcO8KEIkPMZ7lfDuPZCw9Wi7a
rVvXLYt+XxMx02ynMjJ+pgln12OI9aXegnyzna0TFPWTEZLdTgh1URjrMrca4n2NNsNR0tt0ydo4
bk6ktACBzibbcTnPg75mz9F+TFqm4w/1rezjTBB4OcGQSOguXSKJBZ3qBqkJP8xMun3OQb9dxY3t
tfsqSYj1RLMu+H+madfQ1SOHZ4dkzUt25Vxl9wXbbL+RBQmVKu/T4habiMPO73VGRnCOsIoNb2O6
sYbOJWiaLPJkG8xjfI9/LsbD3oEnvbS0nKsHY64csgD4NocjAFMpVtY8TMZ+xEDSr2yvg6xuj+kC
S5jcoN3ygefctazGbD9bKblk+CX7zUBDP/+VqiqLV+ZgksGbV73DMIV/f33w+2wxaMXGkgMb1/A1
AFsrm1iCKu3WAw3Z+YZXD292jsgvxm4NvSs06sndORAqLoUGYHEgrqpmUefUwiFv8L8BK9LOOscC
volit7nkh9TM2VOogrhwDLUKvNh/wAsq3FsWlJ44z1aMIcycZRQzMAV9zAarYffytCa9uXNT6Kzs
m1eVICplZYeUsjthNwE0VChpOEFCe7Bx8eoqIyctE2od25P/QFaPLS4KoKYPrY6Hn6rpSpa3EhHh
GvqV1DtryPLokGMnSsnCsuGNkLbXfLWtKlPrqs/Ivup1JQoMtAAtMGuG4Fla0xdYhK2k67YD/m34
gZi3BteUz3baFDU+fJLIgGEgCzjVGSl3C4XXU9twKmAbpB0ooDVGZPBM0s2TH0FpDu12lqV+dhj3
NnvEG9Bx09GY500fGra3zwhGibYiC1vMaLwxOONseCp3bsSN7hC7UDGOFqE728QdxxN8jeyvhFwj
kuv9UiVIHdRs35nECl4M2GnQRdmzGJi2Ndq5iuwkwqGVouKxuph1olQR1QqD9abd1srJDjj1Fvxr
1vGp08ke/E3Yt9jzVOa1d2bdtU+zbvD76T6F2+nXiUZgS7/AevKltn/zdFVxyjlgQe+kSHo2Jpy1
gF/t+XIgU/iXlI2m3TyDCN5Kt23No2HMGUVwHDXOPVpYI9hgEBqs/Tjy6e9HKuJ+m2Rj+NQ1FW5B
j6mdPJLcNB7BUWbdMe3qksgt3wQM6LT5dDXGBC3xUionxVEqBtKY8dzCG3ZbijTP1HAS64l9RtFL
wxzaRzgI6CER45033kggoirVJk2NOjzErWlh5A07z9zYhccLHOmQkFzcBMWFQXW6Vn5OKltbzFW7
n1DCDhhLTOsxRZ0cPwQGdItjlw1+c4G1am5RyaYtFVvbPVaksJ0YP4d3U8o3ShRkIm7TKHde+tYt
x31qmlN3NZV6fHClxhKkc/ziNzArBmdNQp9F3L22WWIjewaCyr0Ak8nqeHA3uB4jar//JuzMeuRE
1i36i5CYA14TyKnm8lT2C/JIBPMcEL/+ruynY/dV++FIRy3blUVC8A17r32D6yRmsFFmlM6cX2Uo
Gs07Wrmf5AKHl1wq4vfuuA8mhLpBPb/qVeQmCYXQ0QEVXj1y6G+OyJzN68GGOPNGCIPTxz9lGXFd
IndgRMl8uJ/wApLyBAPS4V8J5q6/bGuw3Zl11Usa3U4vMuIL3oIzFQGZh/voIRFuFMO3eGH2vWsk
dVCPh704lmBDuuPMf8IFu/qQQOKxdK6j2w64JLSsP+69V0NdYO69X8ZI1MRKuY1ucIrgr1NzTa0T
1X4bXPLQoP6wlhqCCBSU+SC4rI8V4kLiVhoYkilIuPluFx2t2lrC2UhNbWBCjAAx7sBeGFafcK22
e/Im2c2aeoRmSOQaA7KNAfM1rzZehC2bEKoCxcDLm0z4iuxoXpMwgFH0vqmlth8b1mbybimW8Bva
tbhn5e3O8iDHsQVaOhRjg8x5mL8Sgom7OFg8fhpdvvmMqV702brG5D5GnZlAOBk9zYnnGaLeAXnt
r+UemjmrjbX9WDZhfxVO/VLwtPC5BsgCCacLA6bFq9cT6UfVcrA723vJd4MZ4jblRtLHBsp5sEo7
IAG0qKwHt7WYl4sYpz0/I7abM1mIoJA3vwMEpfDYp82wkveX71F0nQXMhHNJHP2xt52m+KCYvh6Y
b1bLWfuTLB6mgkRK7pRmaxKn72JFrAOqlgszme3SEdE2v5qt7a2DMIP/U+CQcY7UfJb9YqxRdOB/
8zDHfyHnF6LI5z0jXZI7lZKC6qglwqM4TFNews1uTQGzeJjjK+9VUgKRqTYtcnzHWc8tprr1yKkR
TtlYrxhQRIzzPhErI7lzrvcI8fvi+S8DHqnxwOcncjbQw5IMHOTYnaEPo0Dv/T7NA/x4F9HmwNsw
4BFyH0dEaS5jZOavDD7thy6cLDTqLC1xZUZm6p6LJlzyE5J2yVrT8SrS5QIHo4jXK+g51D/xUYFG
AwJYq5kBxDSBLs17P2wyi7VoeeEXDPPXbindCwK03DwMetfyyY/WYETW51j2qdpd5xdDJ09fNxLm
LWBWvZWttd+4mZg3FpTNRLggbtJZnFuYeA3PqPK+VnQdSzJZaAjSeavN+KitncqSzIdiOOPNG6M0
HxzRpTzsHUnjoASaYkm8vQE5I0NZfy3wN32o46i98bWX0D7gAhvc55hQrpzvhcTTQ2ht4jOBa0X0
3PdtOR6xenEOgfaQ61kNS1i8AQC2i3OgW/k0L4073HGCM4cR0t0eddTE1dXTfo+6jRWhSUjp1eWx
MoUD378wi74vfR7Ue88w5njSva8gEpP4kmcum4ZnOQxUGLIfI/cAlaxjr00Mm74HkuzLu0FJaOu3
WDZ56qYFxA/phFY6dGQnpsrzmldueRQtCkksmis8bjRhavABOnd4LR2XRjNdgz0UmS96wticnCaC
dzChZ4W215zpixd9neUN2pXvNgi1vMYdUUYNpPvWIRuKFClgK7ZdBa+DN7jdWfoIxjIaltw5S8BG
LfHvdmEw8G4epLIZkCBexLDSNyq0+WarCluFVrK4ojclg3jrSy6hNfDK1s0SzZBDvHUArdRaVgYy
P8rwainqnbkYfhb+jUGw1Zb2HiFDeaCJTPPN2zRd6ab7CKHU3JFY2VrN8HMbqd8unbpBxAJogDT6
w7YWB911qs8sKy+aY0zkMDNDfwfrEwkB8XcaJj9Zq5wsvqadzXKtzE0XGzT++P72NOhkaLDHJKUu
+o/sK4d3Dne0As3blzX2v017nM3RZoPYoRUjGVYR+lI58Emg3Hnzae42pbJZogzUjlP80tWoqrth
GaqJdaPnXedaNGFm+32vrlYZazzheIv81I9QgGCqJN8e5F2LYm22ludC41M9Yj1pvzrlVKlTr3y7
vOPsnV80rUSYkUkd/Bha7VhFahvPfhevfnOn5qI9M+duE+oTp2MBSebS1zgw9qPaqLwPTQ1AuOhK
Hb2PZ7R+aWR69hWTTauQMdGful/htk8tLEQHiqaySEvKSAk079di6dcLG6Ucinw4Arx3ndFPJTLY
6eg4A/3sWKg6ysJyEStQJCPKoyq4HwiUbOXXRfRDkETOOMbp5vJ3vMrll25EBIwnj1z/h1osRWRm
s4Y3bN72jrmdfB2Hzv7OXVFVUEKCrj1g8OnNhVJ+lo9FP7SwyYK1/jE5cjr7u6g9cCwW9YHYZben
vtDT9pJTW9ip63YzImks5F0SOIPjnrA8AMGrKODEvcRtFt2LduDjELq2xomCAhOno2AnkoSuLm7q
FMrUJ68BGpTwOihXKo+dsO2Nsd2rj6Zrw7ltIs4JNeTw4eLJzZtnqqDqvvUja7mXArxNTB3nPuAI
FgvVM0ybZ0u7swsYy4JX4CpXvw62YmDg+cW0nzpeLeIDW552zIi7rDBmFFY8Zx4J0d5TX+3BaSsX
ECE2sFV15omJP3voQDNyFWNeAhQt5hK7FcRVCPpxmAygT4sPEoMs4QN10VNiNuIqgXTukFW7wk+A
fNs5vnvX6a6+HJUAbmhijicWeedIYF9lLMwUyIPm5AOoN12XlAplUtKVntFHf4rlnb1L+6ueRWQl
C5XOFeWRrUGjdjUESzbZ99goCVZyiJXesyFy6/A13pnwQzjTqFV6l1M/EP0030HaX7uTacacjZQp
/I68DEff5WCxgOx2iwPPtK1vY19klKHA/LJqkfAHSfVG76dG3odVBJWtZvYMdKzch+pCDFZcY3OL
CfXo4xbka6fy/GXErxYdb7Ggl1GLcU7LPF+/SMOA4Tiw8d8Be4CsfZIdUKD38bBY8aNXC3CpzKoF
w3YE2LwmI/15jFveVhRZlA0gZEXayqWgsSnqlSTSXuSkJltUzJexbHP3InafxE5rx2B7GJxJDufN
3M5MC/daS/lBw3yJqgU/8iFsJvvjRi+7Z7Om9MlWsP7m2IO204epr/KvZRlxDm4N/RQ7B5T3qRXl
JbhJMKtnds8uYAEDvgr7CmOzOytQng1CfhXfJLhjsrTyvNwTAA1b+eRsOD7SxhjnewOfCPWevZv1
Je9zJXEPg8Y6l7UKTgIaWXkxm741idNcX0u/rZyDw+KE4C3jbG9Kx3pMNhx+vAfrAulALLlbk96R
caKBpMl0AZHipUr44ycTSrXftowBqcHTwNnQBT3N64KyVh5HRHK8m4JtmR/nBQN4grAGxofbWeph
I5Ab1FIko+EiRtrhp7a2q49bVxHisVbEjrvEJRRnl1D6NcGJHA6XdVIA/uWk5Ru7KdAyXrjy40li
fG/aumCxQNe9Xel0FjZ4QCGydus8L2VSJa8q7lcrVYv08A0OQw+yrYCncMM6lg9YdfI7CEqiv7cb
EsiYI6y9fw14cXye2ZiqA1Zw/1vMxK/ImjJv+wffYypydHtV7LAXaPHBZVWGaR3jye0OcqxvXvoq
RpYusP26ycREHs6ZKMc7bkzNgWyFq/jsTWPz5uySjWTLM+o/Kas0QZLP+6IvTtF1D5W0mujjiFca
pUcox2vdVj34TUpZQMzrxCwwDIsVvCAiUVCFJCbfeC1d/XMVocAb5UflLxr7rj31fWXyx2Db2cG2
nfa+re1mQ1wInOiRZGnmvnw0NzqBXuTzqIK4XZCMgfWCBNAfT4yOVMaGOqdq22ptPzjGjvaUL4VC
3BOW9wL+RDiUx0X8EzEcYIeCvB77fONVTqd1FfWz7APohxsTY9L4qJopeM0S0z+1693YGJd5F5En
vND2OJ+PoBIHoFD8RuCfuhuQNB/Yqh9YfU8d5lPR/ERpYy5RvTjfGA6iY6nzCA8aPmTAiQZKXQm2
4w0kduXSNsHUfAai4H4uxy2UaYigsU+3ZYIatuTNTAo4ZhFDsWVN01Xak6/SPpx+MevW4oXEYRLO
gkhb46vH2ynMRvQhZGIYQeom3luPzM6JRfzVXgwwAmrdCBigFTXywWs1rFtdj8RzWIoW58B3rS9B
zgsMVEPUIzCfDeXbRrf+btoZaFyjediaay8H+wFCsHqn4TpRB0R7Sb/T3YA7xnJPI7ReAKcqosTc
g9pieNgTk5L6RUUbSVsjn4teNO6hnwA6HphjiAfSTtVwZT8dQirz7FY/9vEoxkdb7EFwINR5paeB
OD1/XawKuMIe6fHUSaTidW9bX5rQJ1ehRGFwokRsZ0Yiff+AOHWPLzm61JKSwdqDI4C/ukunGkYW
j/68+rehhYhugVImOA3orcUTjD1sOLPpiNFuxLaHnxhi9qTZe/DSINU0w3DmNy57aDeRO2U5Rqv1
OtRWgK0692xznV1nUWdVV2F8EeVa4mqO7JwZhJoi615N61gdA63Jmc450czdCob6p9cHK6U2VtWB
UqJZ3JO1d27OtCJuavepH6R9obCEdTsDSX/SlE3OWTeuQMHuxBThMbPP6cswIZ151LWn6+sWdP2b
X5XiG3JgVyaynaV9IqfceZ97Y/GygnHXiT3aEz3DWJX7HS7PuT1NhRck48hL/TDYPeqtfeiknYC3
Xfb7gHLvk7FD3k26IBEinYIuYr0cGn5DjjXSsnwGZ5+BEEafRLvdNPI5I6i0oSMEm+dMe1ZRDn/r
qkZ+swkl+pKDXdzPkaVzRDhho34w41suvl4ccQRpQFp8Fw+mOsi4XN7hF4LFQcVHuKbmm2HmK10o
WayDwODmhT0l/hCMF7d0xKehss2PSo3zeJlAi2rEHnjtjzzPfXgqFCPy1FlnbzsPVaXFXRffxp9M
hrV8gKm4dpnkt4pO7TraP5my+vmbGMou/MLyds/vaR/95hCXzuIcqxY02muPKMmj0xPb+jN0oZ+m
pDrFXupoH+VqyZ3oPZuBoiSpCAtfU6q5yT+WoagfpmplAch+uPraxRK9UbDLNq03X5zgwEctg0hv
9MDSB86Ji8GPGZycHt8NRmYJYx/jUCjzfYI5zZdTP0oR6u5I1Gj0Zd2wVjxjFQIqZ4mV/B1qySUN
eedkI1Q56zgwaNOk/w55TnCKXJsfvTsFMrX8vp1/7N1MyKnUzQ6jgsQcO0EvRWO/kztfHZgDVPGD
ZHL1krdV2LMkQ/CRxOxBPkF3U/t9rnHVnclEV6QM1bwRNKM2/1vDDftxyp2lz2z89ue4BDVzVcvM
ft9TN1ZnUfuLm+Kxt+tfW2DKKoHH0vTHIGhDc1eqWEqTMCD3c9RKoz6rjm1ZqtG9/6CdLvd0d1zr
F29jGqreWiYwb8gV7Xe3yAD1aHD5lTzEcX9WCgzKfTt6aJa2gYl9ImoSjUiEqyw3le0+vE4tHH8S
rxSDVCX7KMo6qCxxWirS6JOFANOCoJWKWziPvGY5WcD31oOTrxpbLHJpkdnN4F2tBn49wWUhIUAc
2GMagDciArYBL5rYyCZFWnbsv4Et8nS96dFIl5az8PIPLOC6J+Qic3CQyzhXd8vae4BvEXSrEyGU
8RO+sTAnUS90rYS09nHJ+A9kmmEb/h7hZYoBm20+eZ+D9UkPHFyQvUylU87oPKfvcjnUGC4TqgAt
rXotJEtnAAy5d7FqDaQf56gXJsvkFY9qbsbyuO7TrE9cJV43e+60xDhB/g15wCLGc15Y9NMlXzcQ
x7W/M+mcwgqhi17UgvbX38MwZXholeyJ0MSnHYvgJTXhyHBudTZoj+Mt4TH1x6Z7we7oNEeAbqv4
ujnh9H7g6HsbHeAxGRbCwWVjNHsP0g3AutfRZj7ucoicK4JgWbFTIKcaKaxnW2S5CjldoqWXBK3B
OXPOgTLdd+YMXKtezrfHCUJ2k9au6vWpaeroNElWcwmIvzo+zQiZ6ac6VUDQmPLt49SI7ntOWBsL
VbaWApqlyM8agfGYtHR5RC5EYgRlqSOfuKHesIq1GJgdwIFrCjkBzufE076A4Q16jHbTGoQ/aYWG
7RYy0AV0HLWOrjiw0JDkXcnCDfZqx1C6LNDCbA6xvKyVottc1HWe6p5bPkG+yUGpQonKgCnz+ACs
DRx5r51CUqL2+1HW+SoPG3/kpWmctU5A/1Xyokmvu7cFYHUiuOLx5wZHbDisa23VVyq3mrkFfvxj
xUm8HAkViMpzszLAYbTGHjWVRuv2SQoboVLH7xmeBBpW/xjVLAFZIqjxnv0hg8J2z91fZVF5fB5x
A9vXo5erI7QY9Aue35izoxbW6QfLY4CdjNae2ykgZw+w5R4xiYFq7dFTgS3IhmXjijdbkF+nrSfm
dRpC+wv55j3E211v69+0azfhzO+SFmzL5EjAUUDtCD7idyFEUdn0bM4SZ13OUGliqJLOa7BcbUut
GAi74gfcm41VtQPcmMmHc9w6kO3UYd51D4nBlNq418WY8Fx1Iykm6yw/9DyzFPBF8dmx6yDzp46c
kSavpw//LeS4fbjfPjwcCsg0sQv/Ck3Kn5lHdbPX4cq6BHS6f8v6dQmKEyJmr7N6l3qq2aK0YmNw
yvbuLxoS8af6EUfwTWoZ+A7rYf7/HwoStlQm8qsOQHHgTk9LgEYtn33HBRYc2/Ux5I21IQ9n/V2e
pjzSeTqG4R6eGqE974i7AYaDcpsQkHDf2gFS94jZPl02GjkNyZpjhyJb3fGiK14m3ej3pXC1eSQ8
FNgv9aquKOJJ7mY7BPWFhUbYFBR6zOjI3ulJ8iVrM4oOLtsfNixsaYJszLemfwRnLj+BhL6ZtAej
Lpu1og/fh1l/ULizPZJo5h8eeqaEiW77CRXs8symY4RkVG4EHMg1QHwyzYL0AbSlBINIm0vNlxSq
F0oUM3yVZR5GqQ1NTR+wMZRfzWbcbj9QbFvtG1NnrOE3jqNIZNBVPxrTIlB3ds9+XtYc3Qv723J9
lcW4mpPjo7vihM67L8EWYTmeOm19QbqCvNwuJPR3GOC6Y8paW0y0vSp3js06DJ/LEKjF3yT3/xIO
3b52MpfcGyHi5mv8/XnxGfYyfhf4O2trPnLGRocKP9LF5fJn3lw7qYan822Mq89rOKifft6IY1uY
BzB+7Jsbf33Sis/83w/Cvywht7sx8FmCYzH6xx/++8eSzExcZofbERVK/8jLzP4Yy3I++dBZ4IkO
04l0BxaMUTxCQ1ty72MQapBaqHYT15XA0l3deH/Ry/2pxuVD8WhwjVzgYDZskd8/1Oz2w2Lj0j9a
dV9cxxjYLZ3CUF4kh+JB03ReAiQ3f7Mh3J6830+FAC9fiDwNOyyExj+0gqGYKZx8tllTz1RbjROV
Z+WPj4jp0ZNgeGaFRvf8zhpqdR389RP/DKjRqDXnIhQ2DFQnfg4qe8rMWFEr/fdX9f99OvgenLWA
xPjC/riBHNTQFWtQ58gJ+wTCdZoOqmqGh96tlzX575/1L5sl1Z4fonPDZMCdgeTj929AsmWW3lJw
aFuz/22ZBr/AfrtP2bzacM53arVBdS5xpf3+0N7ynKK6F6ync5P990f5968t4Bbh90Q2aQs4Fb9/
krmce+3b5CHlSs+vFa074yYVx0k0mPLHf/+sf78WIhclJPlg7s19/OfRzHByQV4hzdETPY25QB96
aFeiCw4dzioOnkq+LREd/0Ix8Jef/S8xJhL9+HbFUUZi3Rd/fL3TFuWsnbjnF+XfIOFsACJ3beAC
TvWUAceEzP7fv63r/nm/Y6ZnpO3iucL2YP/5mDmLhLHXO1B4l7LmG4RwJDmU7C6bvYaa3lPLelmK
0F5R/1XEy86t050YYNHi0xLZlzbyqUhae+n+0XTPwbNtVdWUQFBnTFlRDnDXsArwspxaMc3rmpZP
+fM4XdGR1dbf7CR/XkM4pg5LCQJpEH1z0/whaJ2rjbtokDTwaJ2/0e+YFsAf/mmO//ZuKAL9eYgG
ZJbNzpnWCNkiGYuZZow3hyyvXyKPvZVp8FDYD8tieV82won/Apf8/z7krfDAsMj/EHv/cUMjEG8a
9tynpeuEc9xrtewfbAI6SS2bN2e64n5b5q///V3/64Hm0nCLuuQIgsKJMLb//lPRL9mjD/Ln1JM8
dmHy01OZ+cErNVqeGTbmDx7g5/O4sz056PbWMGoQn2e20X/z+/3jTv7fcza0PUhWnC833+gNP/v7
ZyksV3U2+6dT7tjo6zrkgXfg592HALCzuO9Dt1F3hp6veuSJyJ0TFrxSALdHJ5lWgi3GIcYWT0CD
suP1HsUrSwxEZKNzt/YAW5Mdxj3CunHiGLeqKXhkwVKbY+hF03DRLsfZgbg1W57dqYfzp1BwHEIz
MTbuN1eNDw0qB3GtfM65a+lUbn4fGAZs6aSZ7xyMrwEkKCZzLnsGDwwwDegtz0bTY92jvp/eAlgy
++fClHb51I0tA91t2s1dT/BLeOf5o+89ujNKJoIa7PC+4FarE3+RGPI68ODIOJY1/CAweeepjptA
P6Ntk1vC+BJrxIgT9vSX2+PPoyDkdWvfHBt4+imJ/zxld7iUzBs3G+A8SywgA3GvDsw98ZkVtgBp
5Q2Y/5IhsKMV55P0LBSBNZGuca6W+s7eIo3oZ7DH9S+lwJ/HP+ew6wk4TDcWBPr5Pxxi+Dxt6GvF
fjJkJ6TzXPQ4Uyue1uJmVf3LAcKL9I8jEfoGZhQII7Q21B/ij/deB+mwmW7h20jXxHBTgDndU94N
1a/Gs/o983BFoOUqkYe9LARDfoyXSEXXhQFh8bSvOFJO1VIE9pciWui3twC10QvzN/kYN+jqkiIu
YH5XiJKcz53V1tv7QaqhzgbK5C3r+2m0s4CwKC8NtE25P+3AkB7yjnk7TpZ/LngHBezR2Hmx3rLh
VZmJTUNEzittuQV/LaicjwuU2v08TX5tPggH/fdBD77HXg+iiXOOq7g9+RaetvS2H32LnTz6CVKc
KUrhCEh2BVM5Crt23q0MUFvzxW0K52Q7YR5ea2dHhotLKyeTr8K4hNMepAm1vzc9oeEeA/bn1FYn
NmKwKie5LyH7qGIh09Oz1vzDxNb+FDJ3r5Ngb7rvm2cT34sIaSTIRPbD+3h0caQMg7X86rtGEAEe
6/o7bw0mPg2wb/J/w5Wg4lkqh8QCVeYJ5ZA3fuqroLgUtE/NxV+C9dXr+pDXWp53+cUT+fbD42Tl
iO/wyCdetSzvI6+N9UWzPfRS1tTT2+1lFR8GJKYyCUpNZGnnywgAdVR7v5zaJd6nU+S7t8go33l1
NYofVRWhR7fkEAK8X0jQKLF2EwpyUJNTsoTgZrnfGUhWxJnpLTyICHNpht6mHlBg5cvRF03LfnXc
mCuy/KGLQfuzWIkbKRt8WtWQMLl7ZFzxKQLb4zXKFcfAEpXFKaRhNYntLO3naGMOfBDN6jLPCvv8
Cy9I093KNmmVp24jHRS2rxOci63c3Y+4Z7Ecu2Ym7ckZ1UWslokyhH0RRmrWdZxnS9lH5xrcUZMG
Mpp+buXK3rFxCvrIAZyDdUABx94B5dqs7wZeQJLUB7BbB4v+tzszlxDtnVz6gtClYB+uzNgFjiwl
5HboPKm+zWVb9niNNRA4x1FNk1Sj07G9WI0wCWc2X4NsAx8tMeFvbsr6snh2Fep35jqEDqaWp8sp
s5pg7xMvnJp3MHCZ4zrtpu6itfLxDwxh8NOUxFay8LAJK9Jdvj8RqMqSt+NYjZ6YkaOEKYz1vHVi
/Er3H8a3ydTOHdBM3/zKBO6RMopeR2A5T3rf3+pk95tesCCWK8yj1YkTt20on7TMXaLoR09dQ6dy
qqydV/R2VtO+j8Nyv7ToCH4gKhkuYRUp1sJuBQe79wCmXFqPbxCCSY3oEqNM1KcWfaxJSr/bowOb
Qu9euUHMW3ptUQLPwUQ+fYRBluIbuMJ1JS7yI+PYhTi7ud9ebacWQC2b3rlH02mN6T6Lob1ncAkw
Uhgh8lftGhnfletEwhnSFm7SaDTuZ6DVTNQmhYPwwECNy92iW8RU5hT2lo6UsVsWVtvG8gpU3cjO
O6+erbqW+3nfGG2hZCvdGZUXkw48PBgVSP3LZ65GYBRKo7jgFIpveh6R+9N926tdZ2AvSXohM7B9
QbY/vPkMycShM0HwqtYtHBMvKro7c7PPH2xKBC8VFeKRw7BVmhgZYi6vUbT6aYsX4K2hJm2TnbhJ
k7Z9WWyXtYzqN2Za9pYwffELguCatklwSBGZMMZk3O0uIwHdu8BlnFZ9riscL+e4GdRnXIx4aHIy
xknRqk3/sSgRBkJtExsnH9vElrui5t7mn48+aEXiBguhvPxEyg4+PXTeW50ZpD9HA6R+yERTkbnL
KNvOScArlUFu6Zb7y+w3Y5zldeg/t33BiqP1Zfc65WHgpqPd3vQhBrF0ctvlzAC7Y0cxv3f9731F
3Z6tjRH9xfFn86ZDSRlCDhqRe+C8wk81inz0JmiWypQRPrZEdyYQUa6aBX6393uRQBh2j3vOKDRx
tjjILP5Dl4heoMiVdjB8D2VAjbSR8OGlqObFi642jp9WzvmXpmFXnywwijh+wKU/oXcLMJnspflg
QHuRwu6P7jvqNhjV4QoO4AIq7CZojzEsJSYYu3STbBEZX7mWe9hs32qJ5rFFfceuaftYbmxLOce3
Tb4SE1X9GLUhTM7uBnkOWxCcHFjWQjTjljvBJ4e9CpT5EUzQFQCDhbEyLHgdsV375FQtNv0VQV+X
seoMU3tn1UO8wdZ/GnvprukYtcjSOabYNvtACQF87LFvnofWLo5WjHIpMcZW6rzPlEoHlNyOfbR6
r6E5ZQvgnuoVn5/2tig8Sn+WIeGpDpnMcnK7n1jeJgQxdc91lgOaCOQ2dRihSRQZHqbrPgJgwF65
YA0zrtpuM+xu+B6xhLUZ+bqeTsJ9I9JyDb3cf99PkbchuF5W53lzTRR+yENuvQTzLy81WE7MtuI1
hykfIMBIyzIvXt0SNw8W8HU7jVQPEwc5Xq1bVl7JFZkZfYqeGMnnmr3fYzwhAEq5tMsXb6+svD5U
hbWKo+KU4O9oJwaCV1h1NooNc6i9ufbE23QghmclykfdycZ3Pjh6j5sLY3sMYIzr5+8VQq0W88WQ
2y+RTVCVWCD7pIiRJCEBvDvbAwnWn+ZAEXIqW9RsR0dI7B57BAkLgWt1s3jEDcuzuiheK07l74i/
S8VF9PzwpCdMHOh3W3Xc1bZ8FNLOvweOibdzzleayarpv1Y0iuY4qKb7KYoIld/Ik9kkPXE8Fp6F
riGrBXNxy+FUMQvTWgkbtQfvLowYwWySFWcneHA9bHeClodtsGNWfbYICCqTmeaXbhii16Nbw+v5
AK83Z3drbYM4zksXvpursiFq1y85x+rQm/j7hFt+EGbXRA6VsblfuwpAJzSg9kIWr0+oJPzW0zi3
BbLWLgjv+xyYZGJHOB6OufExTW4qwusXbS7aZ6ucS9i8/bybF9x8PdTBafTJmFWbT/pu1ezs2cO4
JJAEkuKPbSyG6LCr3vVP5VaJkft8YqhvbIG4c464D+Kif+c0pVugR1umD2u/14aKMfCTxr1NiADe
S5UUe886vCnnzcp8RmctYWrDNhy5U3iCCo+Wj1SDfb1nnTN8hXCF9cDZ7DV4slgq6yRSu/NoUNRx
9Bin39K2dZS8b+d2GQ+EeeZfAnKRfw4cJ8Fh1WXQ3bX76j7jhmPBg/t5rkKydbx2S8t+2MprpGB9
plXDYX0PGKPvb4zTss94Hyg/c7Xj54889CZCOLduWTxzaD1Y7OAfNm+dgaBPKgjf+V1BuJEjoXle
o5YvKb210shIZLQ2iWejLDu65RgQxWObPY0r20eHU3bRm1Vs0uZwQgJxaCHDRGdZVBIL8K6MRbkB
DYh0BeS97UGwrokfZU4fkTquY6Jk09Vgnqog3Dqy1PIlyqiqZ3OmQM8JCpXdgvEf9oOTli7qhgzB
JMG861ZTKBY2bpU38oORf9RrNzi8tizLSyfXnx9gSlvNlagP9dXYi8sYeBnU9zzku06w1yzzfeeg
k70bGq8On2AeheuvKcjXNavQ8a+XtjT+i1UqPzhRUU2c+ijctuWwo/1oMkqb+LMj/fa8SWVHB/4V
H5PTBPXmWU0yYgWxuq2dkSfKny4tC3ubH5Rzca/8Ii5f61CTpRpyeq0XHdWFfC9wY978kL1XZKoq
7eZJGfQkDw242PqIPaTQb85a9LTj0x7JFhE07B9Ry3w9scTritcaPjb+gGH1nIWlTzjtx5B42hKJ
4VZHrGalc0u8nmLyg0MyqTVKfks/A2gdGWnVZfdSzBM6dpKxB514mt0Vsc/MSz/50u9eUD9idjcS
aQDlpWre7L1Q8d8iM/49Q6LSR8fiRCL0YjAav09Q2kIFyAOK5YRUrXuEAvGlx8GnD+yM7bRX29/o
vLfB2f9ObECHsCcAJBJB7Pg/zs5rSW4kSdevstb3WIMWZjvnIoHMLElR1H0Da7JJaCCgxdOfD8XZ
3QISltjqm7Fu4zQjIxDh4eH+CyS3VpVxh8d32o9je47HpPtcYzngchPET33YtCe6FX7rOnn/FaGZ
9pF8d484vjU8BQDUxSgdUalcTbe1TSrMeN1hIN0DX2oLCY2LWterT70e1p8dpQ5+pU0BcqqI6gdJ
k35dL4+sx587NtRHQHOzENRn5+rJC9465dOxqmBLnSnXFPYBChdVGPKxW+BPzREZj/I42UU3o/EA
1ZNblt71H7AuS8xVEPozJDsKVWl8LJY/QJBNyKi8j+iFAScHcx3cSZGQvzhM/cE22+6bwV28U3m/
EC+eR6UUhF6YSbuSNH85agA3T8UaD615KflMxya663qsRFSwqpEnx7Acgti272MFdY0U3PcT2hLZ
Tv3nYumRwTOedQrQMMZ2aP7zF0tv2z1sYb7MOSQNLXBtRNXtXu7brndRQCyn+xLpqPwpLPXq78wJ
5LdoqjT16fryPxeOX+5/kipUTdAuoA9rUiRbrQTCLHmhKODExx7ZYyqnXfVdrkQ//V0ZZd89gVpR
LbeimmLMHLnml0oiHp1SxJqaxyaulfQx1XtVepfkTlH/6huRQgKOTCu41+WhbM/m6MT015wGBZhO
TCmm6cIaiN0hcCQ9NIm3UjW2x6QEFeNKjZLK99Ngg6cdyrDoT0KXTf8mRswq+wT9Qi++ghO31Td2
3EK8MEK/DW4oAQuEL0zkqW5Sq+11N8GFsD21haOnUMhhHGJWpudyD2HYKL7Qdx+VY9uq2d9QR7FD
7SvQg65AOOwj1XeF1w6qKel9gnOysVMkv+hL4tQCS586nIY2jmE921e9+O4yGNrRSnqYZcg6ewPA
mJNfYOJolGr0OQYH8mDgFnzXYhd1KEiu36ImjzGhmFvn7Ri5hSyKm+u7QLnYBvTB6L/ZKF9i9kht
YBUHmknkgYQO3cmpbXSeephm0l2Tx4r0uRkzdAFsv4MZCYyydAPNmfJja5EYvakol3FEcrRCPw84
VFS3oNpG+Qx4RykPekfN42+41fVnG9p8cDP61IuOfS5hP43NA2DPYTC+itawTVJXq/wi1VWKFWIM
ADhFKLc8BZk8+Te6CrXg0JbqbFqu5mAz0MkA8JL5I6khPvX5MY18AWywTTrrHrpGn99R/DD0970W
D+KU6qjLfrAbMyhvyTpx8naqItTxrdN66dBIsf2QoH+oe0jZG1/UcqpScL7lUFErb/38m1As7DHG
Rm956CLgUZ0KjNlge0GF44WM2Q9pZtMYQC4UtYnfjeSp1h2vH/rdCE9P8XEc4qp9a6pVTgExL6sn
PRYy9ynonPHWRAjI/Nwq6GYFUqyBnQKeYX4K+FCf+67Q/qoloxX39UD15YgrpR6CgFX98JRPdFcA
SNfAckO1mKZTCrosetM3Vc/7uJ7sj3qnj4abiGB6qjlYeMojImJ6MalBeMp8iaKaZWR9xHOudeAQ
x9AUwDLQC6NN6HRvjC52Cg+ZBgrm6ENWR77C5HtwDMfkVBt2+5dIA7zAGyRX7gYlABPbhnF9agfc
fl2SOKYQtqEJgKlHrxN8gF4fHD9TpGONrHz0touRuLkr5Ixtjluu2blWIIr+B3qngPcPbAC0mVFb
bWZj8AHk90NQOfPzVaklxgrM9Ax81R7fiaSWxSGSrPorLzLyYJAvAOHqRA2Ht0HtlOaT0hbpHVgm
BeC4beLwi2tzewbzVCgnX0mC8JxLg2LcwwRk0hEicRG2rJn/Fao7GuhOYusVkgyoUWWV4v/UwwY+
VDr24MV6VBvv6nSw6rtRqkAySWbef86SurUOFILlducSW2dKCByS9hqz+c1snqKtoAQongs5jKYA
dS3E8YLBqd5PFS4vZDPTbc5Ge2Ubdx6PNGEW9eJ7KNbqviIXbdtOZTwtk7QP6Bf/QMcH2CmAk++h
UfXfr8ekix4u4+GZZjsYRwBbQIN1eT9akiNSRGJgw1kGvBmrGt6GgXOq4EF+izOUZRC16vCWdLri
4ES9rhwaRx3OtNrtb6oZ/JVYcs772NS9frKQmEU7Orbd3O8j33MAyrmkQ8VDIrr8IYQWDd800r9c
n8O66z5PgRmouCha/LO8iqo8z/ywTVDdCwZkXyAbKCcLXpRnWhMl10BFEE2mCvjQwko4Xx96ZT1H
2xuDEDD1yK9xr6PFtmrGFkULLLL1zVMewbgBvZggkFv3OQwyXzZa5w1PLvVDZNbqdKrNAKSH1MfT
16EpjdZTGxvhYFJGhJ1qXtjw9LRWveGJCbMB9a3ph5ma/p8BYIvmA2BW2NeQe5zwZBstSOYAZ+5H
EVkOojkUn/YMWi92Ph0AVhbICAFI0dY5i5R3fpAXnYCbPMaeSbHnVxCj5qoo0EyBoUvxTpKqzb24
l1nS7P0yS9gDQSNdJGFe7sUApUHEh4Ly3I8yJW8/wGwGn3M06uBdcg3oVR/dW9QisrMaVKZ6iMmq
NA/6j9Ye5SZKRnxjZdglaHM4NHXMKvuc16neAD+IYAzwGIOFbIUaDKOJTvVnKWuHT4FaRsEtOCIq
9VERuilPYhlzMyPjwarHzW0CgOOH4Gl47OfWMbG3/vy8jV5lRPZW/Mw/NNXPn83jX+K/5v/0RyGw
kMIn+v8t/7X+/e8ofXt/NX8t/oVuAN2j9+3Panz6Wbcp/+lvTfD5//l//cP/+Pn8t3wcxc9//fGj
aPNm/tuCqMiXtmE84q44jbU/f0SADH7/Xbd//+sPotl/+4yp+n+SnoElQCqTfil5xx//0f+sm3/9
gc8YR0mhkcyDESMmHZxBXlRN+K8/TOc/ZewVAULpvEVo5ZJE10g98keGgc8Y0DhSfXrQ9gwm/e+J
v/u9wViz3wvx739/KY6+jifzDwDFxZuF16osP6v2vkgdycGqVgJpTCLYxG+03FI/polVQ3+c1JtS
WDDB47LhVieb3dPtnh8CL4/APDahjIcT+DEwVKuHMn3S0qkTYbhWhdAWLV/xGMGR82zUau5efI+N
aW4PRf0Wc0mePevXGYlqqKhTDju410svSwYkFkpRIrEI7vj6UHy0i1k5ZL14OvL+5BW2PNhKQKNT
o+cAwhypor41oAjjqrQjrr1+5M5rRy1DB3aCDAkGxctREH0LYl/gRSEm07lptNEHvCmLO2wnIBpi
uo3bD0lKtBO2NocFYUBxFi1xtuxq2FI10ziGZV1KoFYh1lQ59mmI3wG+QsKKiq/r9/Bgry/p1tdD
8xMaHxV75UKX0El70VfUl1wUUEYcVsfBLdsoR3wyqW+vDzV/ndWeVMlHZtdsajfac9h+eR4ahVoq
BDG3nHF78GDN8BxPSfnerJLB01W0sWhx+0f4U8OjL2rteH38jd3DnpljAbDnGZu1XOA8CtE8Svmu
aHbG92rhNKZbV1pj7IyzvvDYP4xjWGQQoPig2CzHIXccnCCOae0jC3MrGvAOkm3WDyIPK6jYob3z
Htz4hCp4RJnzp+P8trYasCVkQHFg5xktK9qNGYCyGEecRGkL7MlYbg5lU+bgfkWr0V5lsamuyoj6
ZAaF4PJHWgnrHNhp8x6TmD1x3q3NojEQEq4QM/hgy0WEiebUkE5YRB5nR0uLFfRPQX88wkOvPyIG
QjnBDp3GOcjgpR8QPc5efx6ptigUGk1jBmKuPqMl5UosqaGB9IcqfXT8NnIt1MpvgYfzzhkdKJ0q
9sg753Hj0mCPgh6k2EAK76yiQDGMlA5UVrhAZ+VQ4mjiZrZmkJP20l0Cd+rcVo5xEm1U/bp+PLa+
LU6RBAHF4kZVV8F11OOyJZPUXbNNvmCMaAB1SgwPXo75T+ZIlkuCBgCQVvTy2yo1HHLeY7rbmDzb
mhI91w7J21+i7szHjKrJO5DwDoQ2oSON9epZEn40XK2xBKOMvNpX8MviQBY0iWh3pze1GmE4BWtz
ljUJd87lBdaRQICi+GzbbVDkMtcBrwZ1mCgyYwUVDAanRPPRMmLALaPqo2aVPuDxq9IfLM0PWlbQ
ToitvyVQCjtx96J++vw7WGdAnoQHeo7L9aZ+34Hw53eEGjABnqKfOit3jgi+UCQWVOrj0AAq4cR/
xnjmnKRW/nl90TciIvkZio6qDRv/As8MaRG5Akyc3JqGE65FRnIP7Cmk34hgOYyocGeDbWxleDUo
actzdoib93LCIp/QUzEoLCLsUp5kmBYeYhXRMZClPT7FRpwC68txtYznbG/+KS8utamTKtnwM91F
pgHkgtXZ6kFXxv6D2bfVrZ8Z5k1pdeKnJfr0bdUhRnd9aTemihkZUosa8hUA1Ff72aTPGiopohxQ
/HyvI0k+gBGt7gzYEzsBcWOq2CyRFDszcJYcejnVjGJnlyBi6poAht8KkJgnisDRQakc1GcCXQXD
AuELpUd4GkiSHa/PdOP6fjm8uYoa6HVLQTGCRanBd3qc4uRU1mOxM8llFvacpgNiUWb4AuQG7BeW
k5TNsRfY2iCCkIJpyQJZuTdqiM/tUI2nFOorMEMz2cF7Lj/ivwfV5v4Gr1WWdjWoJiE61KOVebTb
pALY0wc3SRhlLkievftl+RGfh7JRDeI9To0D0PfqVpMxJZGRrGuOMkLuYKqS4ITP8F+J0P0TwubK
PVolBeS+NkCdM9R3QuLG6s5lMEIARwaKwWq3Sq0i19H8kAb+2RCORu2QqGZ918q4EkZprxwro9be
Xd84W4POT0S2LkD3Cw6J0gbSqCpxhWoVFg5p3qdHudbjo4Mqxy8LCfH31tT2O590eY8/rzMwfbgM
3KQyRbFVpuTHaWyjfVAdpdKYDhQEjJtIjOiQlJNFLQyxRlBpansKJqHtLPIy2v4emuMpK9CpAFOr
8097EZJan6d9hnvnMWuomzWI9T00AqKK3FnKkWK5fHt9fbemSvVqzgjnZrC5SlksSr2xqiLHC1gP
QS8YFncWAnhg2E3zIS3SEgCKhjCGSBp1J9BvThUOJY81MlKqTMupgijNLD/k045WH98j/wQju2mG
GXdsgaMb9pb2ubPyv2+Yf68t/kA2FYS5XLeKgXKnmnRG9OoohIbMUQYnEWjPBJ2QbtenwjJL20X7
CF3nSXfCn2FuO+9ivEtuNbzHYFf3VrrztVdZxu+fRE2EGsPMFKLisVyDRKIpBTimAszXf+J82ScH
nSsviA1kcFCOOgyVaj7EgQb9Xa7QJuh77QQXe88CeiOIYRdIGfa5Ckz2uvwdVgSoApZGfcREIGHk
cbpL+gDPErOIdg7X8ir4PWUoctR1TF0mq1h9dsnJ5bDv4uaYBZbzqCMbdO580Xy9vq+3NhfubZo2
F4nmh8hyQgpXXTiaRXN0KiVDP8JJT4gnKZ/k1my9Qc7j1+Wm/54WLnomcYrK5dq0ovHD0orksjkO
VZqfUGofkN3SwIVriAu+fm4m2REFb16rbObl3EotyMe45WOB/i6PQrbymwmYPeLJLSJXY1Oero+3
tTlMym00P6gROWu3xnpW9i8ARh/LqutPrWU0N2LWYaMttmdguhWOSPtMcCIm+0NdRV59kKmfhCEW
mcUMgzOm/GNBw+1tqgfqrBaH/AdKyUikDP4ep3plxPX7C+KGCDsS21uKR6uzOAlwMqOJhJadmfZt
7UyoWEQopo5W15xAO7Ufo7H2f4wRcndhOjk49QRUlKWmQPMuBFD/FmGY2s0GcH/3ZqrSVNal0L/V
FWTVzdQa7Z2TtJEO8AqDo2qyGzhRq9jtq7Vfqg6ciB61r0fs+x6gQSjobyKlCcEg/FgViT1TCEao
Efng7AWvuaeyjKe0nqh5WTAbyGDX+yI14pEypk/wChMEmkJaIMeuxInciySE9MHcgbQ/UEl3/hKV
ZHp12zb1wdZj++ykefUpNibt8/Wterl/HJi+jj7n9OQLz/H2xfWpC1F2jZWIY1jp4TfZRwkBLpZ0
6PEbBXmlpvb7rKrH96OIzG//YGiI7JRXSOj5GctT2elC68FlUO8wLFSiywR2KXSks1q30l1ZFPbN
lKKIqoxVvnM+V2/EeefSmyF0AyqamZhrCzksZn1LbyWGdizzRuB4dea2krVzKQLxy5Im87Y2++B+
cHwRHrXOVN8quMV/ur4Al2EC6qlMUKctYuB+tgq5oeUrU5Ejyg/JyfL0VKVNOCjxW2ssxtt/MhTx
05m5rtp653GEi6LxGQqVnOZ7JVVoPtUVtDqOorlzyra2FG7Y5Nz0AhTLWp2yPkkMLdagOkJ7qyfU
gXqs140+MdEsAjJmR1X+p2/VIDfV0ql2o9K8bVaHbAaMEH9pbsJInQ/hix09wB5BLjFEYygJ1Xvf
DG1Yg4Hs1mEzHWU5EPdOhS9kgHIo9KkKv41c2cHRXN6loOZ4b1Bzeb5PV8kBdK/SatRUHDExyFH+
7JBbmUJThV4pFzdKmrw+M4TAbNLNYb3pTawfq92ImpSto3Af4zJ2g7klSoH1YGCqigDmfRQoIFiv
b6jLZ8YzZdq25mCKwsLqI/uo2dCsBpPRUWBCZzIOH/HvsijV1QgIIhAErCpJ/sG5Rb+Cm05nXJ51
qxunK0RswwgqEGpu/LOWGgk44To4DQYIA2Ao1h3ek7OoQ4DfbVw0yRuzCfu/r09949hy2dFxpV5L
L2HNV69tNXfqoCmOld4p30ely87wI7ITkljVToTY2Ehc0XSA5iYNHbzVKk+yQsFFqjBegN/4s1ad
/A79zeGAWBISTnU8lTufdSsyzmkmT5u5zgPGcnl66hTvr9HG6oE6cGfg2dX4GWS+5KNvSP54kFO9
+7MkoopjRB3oXBum33ha4Fvp8dWrrM2VJvs3EM1ZnSH+pJNSIyqPRHB8OVKnogc26ApaXiX1xeuD
bexmporkgoHmgcyFtJz1ZKNeCiihPCZjYzy2WYZemtkbN8hWvucKCI6dFMk72cD87VZxCortDLTT
OLUQ6JdjGgay3RHyzUfQD8q7vjOAfiDh9eP6zDaCMaUdxphf5pS5VzOLEeqNjBGUO5JGGogiLUGQ
P6rdySIjA0jNnx3iAVrMebLD+B9sXzJgIgQtqFlXZDnFXDMrVE8tUm7Nr5Fijjq3Q+ZmgGA1KGcz
LAB/XJ/uxoEhl5g7mdTb2cHr6TadVSDnRG3JytpDOMYp2ukJqhJdalrvsY3Lz9cH3AgGHEtgTrOo
gCHrq9sm7SBpZEhmHYUVDbdZ4thvmn7KnwQGRV+vD7U1t/nVy7XCHmVdl6upiVoREuQQ+kN54ooS
kbTcz6R7JbLhX5lFvpMzzEd9tUF1y1HAAevkS6h8LcfjO1mAZ5DBUONQQIfkUPAWHS0cj/Caa8yi
f6iUquCSafzhOI2jtVPK2v4BNo8aqoXsodWEjQ7BtMHgB6AYm/9Z+Wn7oEJ5hJLdZg8CmN0BhaHg
0OZW8TWu1C+vX24bHIOBKrhGqrIaPW7TWO5brABJMRDa8O0yPNQAh9yuU4c7gn22s5Uuyy1zY1Pj
jFLf4R/sVey1MgpshpE6CJ0n1g3uY2QpmIt4sjR8zGM8XbqwxUR9krAqlrL484gIOc6CDo6xkt3t
WN5ehCd+DE1d1LJkHG+hACy/vozRSOvojeNFZd88VjhbeaPt66fri7w1Cq/E2WCIpI0n83IUHxPN
MekRn9IspCJgTU1wRKq93tT8qRY7WVXJewFJ0RKmE7++SwrmCDhQRbYcN4CDLQ8/qsy3zkoFeQOv
2ODm+qQuYoIKpI0iChcJoBv8ypeTgsZGaDNlyKNOkH/rOR2f7LG23L6M9pqLG0OR7en0a8m3ZWAi
y6EcLDypuo2qV/rBNKI2GbXNQYsDCANDoY/x8frMLheSz4R6G9kInF2a1cvhjApmAHBGzatG87uU
+d3R6EdxwlwQpnTWSzsLeREAGGlmQZBjUkUhCi2HU5Ix0CZrUHEhC0Mvys3yTRznzVu5N7pHGfGS
O4A/yB34dTjddFUl6XtHch5huXOYK5/RAOQJ4HMGVr18TFiiEEY0q4F2BNnaDRR/tkTxB/1L2Nlo
NmPKoH0Bvw2xucDuJQEMFI8kxYOShQctqeBqX/8C8wV28YN4WCloZlH/XN83vUCEVUkzvPlwIvnT
FngcgbEr36lB+jQi9PwBKEnzE3OYPZvmjU9PKgq01oEdQJ1wFZzQ56glmteylxbReIfSLwRrOWjQ
7kWVBAC7uRN/Liu9hH2UhaAeqXhl0lVYLr2DZGE7tBjZUkmjZNJEqn0bKSpy19lUoYSFMQ42ykh9
89Ic/B7+MNBslECcyKfR0skqBb7ra79x2PhFwEE0GlfIMK7ONVAouOtEaU8dx/i2KDH0EPLoHDnl
zc5Ql3n4jKnhquczK7x01t8ZP1+lCmZRcY0O3TFG8ODYF0l3P3Z6foJyEx5wYMiP09SjO97BekWD
t35tv2H+Daw9mRQooosv0OFdiO+PBmvaUsrbwlfAgPgonyMKLY49GtI70WXjuM+cL92ZZfHmXHz5
xYWwmnoqoF9mPEEAD4TloyKV0l1t59JPpUZk6qhLTvketWofdLwamOL1Mwa4MKc8FKUp0K2qqbEf
UVDFD8yjKpbcqXIDI96vp085FO+ffeFAmb++pbamzJODQgVVGQVW4XLKARg4JyYE0rHP7PgpCbTw
Dgx7YqBIbZSVSy/ILg95kWEjX0+K8g5SVPvnq38Dzw9uEQDEqBasJe6GCR5QZISy1zmZfpLxGob7
UqXmWaB6ikGhYVUfUqH6564ochfjnT222ca5ItHQWXT4dpeLoKdxBTqxmry+b4Ent0pyKBS44ngn
9N71uW7kWDrQbHkGjxFf0DZaLvgQdLBzha0jdo+3qpeISTv27P8HO6z8QxAn1rcaVRvPDiX7Jkmd
VCfXUow3Y2XBNzaacEf+8DKec61pVCChS5AxrIugIwU/VIhLw0PgE+n4yBxw+NArtO6m9C7HyhCN
56o7U6LeW4rL1IvqFEVfLjiaaVAPliuRoFJhDM6AIwzq/jcY/HR3uCvqO3jZy2uDNGjGHs+7C4LG
KkGJRjrcGAIZHkcLHYqgVM9xGeoeBuA6cvkEkZ3IebmZGI7UFeYg3Re8oJbTksIayDPGzjhoJpmX
+8N01LQ6OvClxen6Ztocin4ZxT4Ljaz1fdCnrS1h3mt6XMiKa7c25wbzFCjc1l5o3FxGMhCCkqMB
nFjNagqqSFJC3/AQB3kY2jg4RVqqHTtg166IUF+4PrOtXTmTdyyeXYiArTkFsir1k6nwylNxyPgI
KBiWN6hqt1Hr+ElMiCJmiuafCxNVkesjb07Uot41y47xgl/tyommaq51PWsaYS3bCQxNB+joj3lT
pzd0TfZ6Mpvj0ZWRYQ49MzeW20Wx0SUC9mJ6CKT0N5bZZx+dwOB9l/r5rRmJPabSZcCnuDYfdtA9
sCPWOoToTmCgkDBej4wIhIzZGm40qod+IvYGDkVyqUWHy0aR9raBYbWzZbemS/+TUhfxnjrJ6jg2
g8i0JGV5VTEiIOIb2nnUsUnTGtw6piHYa5PPn2uZrkKBlU14PpB4AeGs9i03WZIiuA9pUEz9rdT3
wUfDVlGmShvf0+oG79xCynZCwOagPOkgO6DQSeli+U3x7KQybBemB/JSv3MC5HRCSHNHgWTzzSh1
UGVEo+6s7NaHtXhe8nbn9QfrbTmoMsSaU/a54dXIcFdui3XMqQaaoh+UsDN/QfjMOiTDogSMTJQj
CldZ4cfXnx2AgDPWk9fgRZu7Ccd+akLV8GS/gRGNggacaZwFhTQ1XgtI7fz68ahH8TLjGqEgvnoN
OoOdphnlRU9StfGHnMXKCdRn8U0BYq9BbSyS79cH3Ai4lL9mTj61Aphj8+5+0dpJUhlpuhYjo75G
uqwNx+iEiU59RDnvx/WRNs4JJQONmjvlHy6S1b6NmwTtl2KyPAHcGuWKv6DCRccoijM3Ls29Jv7G
aGCvQV6TlYDdeqZlv5hXkeCEMCFt6cmtRj1LoyxhtZrilQleOTUK3jtJx+V4RCBoMgD259qBs0pz
0Q0LM1OKguMw4keGMyvkZHRA3AxXb3dAZ2QnCXhmxSzDgAloh14v+T3PmbXmLbx7Gz0THgxVPqo/
0Heyf+D3mb3P+k5+gyWg/meGBvq7MIyD20jgRIjtO4w9OYv6B94CMs2GfLZX8O0vJLC8ea9/7flr
rn8eLxyUNtDysfkSy33laBKd8Tz0PVNNzRtOpnDVMe1vr4+yteqcFJ3Yz0VOzr8cpS66AVLG6HtR
3KMIWxfI/2XWx8xy6lvMHXZ28GUQpC3HBYNuAuIhtFKWo2n0/8gc69mhqu5cFYg5qqEFVgBBPpxC
w0L+PMz38KSXB5SyEHkDX3kW+l8DLHQtruPQnIKjLqc490xZ6MZJoJ9IM17dsiG1I2smRQEQNxfb
lvMrOmcCQ1rzNk7D4a4JLOugm7gfY5UNFbuXy/upcPaqLxvzQ8xBIfxAkpiBwctB4yEc6LyZEWg7
A4iLnLVu0Fvth6xpmp0e8uV9AiiAvhCvUKqvANmXQzk2QkttoIbHzmwiN+1a44RtR/ZNyRBzwpJM
0XCE9psSScGmfqwM2OXXt+vWoTW4tYGp8DrkH1anQrJpgeGpER2xUyp+CrOr3vb91KZuR+/qzI8x
TnKrgwYcbLX6Ibd5gaE5QpQokUJBbRquH6fX209jgK9RCfRmJ0l9zkJXx9agSAK+lpOLKuHqBxZp
qvkBerSYv45I2lUK8o+RKqS3cWTIsYvWNYz7IVPfTb0q3sDCGB/9PA49Ab/tC75a41sH+VHQF8BV
BxROsKzJ0UFQpTD/phqSpqKepdHjLKVhb23nr7f66XNTDKIEZXYaY6vTKXTwPpnfhMdWzj8UQk5v
cRkLZw4V3rEW4KAwqxtEbYWKIHTSnCUuWogLrf0mRYYG4yIasNc/90V0Iv7BMaRHSIed/10lTTN8
DOPwCf5mb4W3QZ7UyNeiqfMuQdHuCVvL7PT6ATlCXAo0teaCz3KD+02O6vIg6S7lef1GDWvtTrTq
4FlpXtyKLkx2spWLswsRjmGA7lJUM4nBy/Gscmp1A+sxV49mR1uoLMAWwClMvT14r54a2TWjQFVA
j2DNbycRluLOyLHx7fEEO9RUj345U5F+cDKp9/LCqXcGvLjA5u4jORjxHngPmdFybhLPsjoTJRQQ
q2nPalsot7retk/Xp3URkvjLOXDUA9FPQZlqvnJepClaE6O7U8G+wBoSjMXEg1oZ8xSpEwt/CBtZ
NixeiqdQRfoCT889kPllRZjxLXT6eU2wR4GZL8cPJb/UGjOGkgG/xzPUNrh3JrQPNaOpn5Di0pAX
zGq/pobVyu9zI50eEkuUN0Hi9+71pdha8BkrC72S2gbd7eVPEYAhFCuACBOoDqYMSLB4eZ3Xrz+T
5AvsIhuxMbqQqwAnl2Gn+lahu6D6uxOiewJbvhZEoOjwcS+0vdfh5qx4rs2MTjbTmpQ7whVB6LPV
0XwVKgLNQf7Qosq8s3YXmcn8GXk3zIg3AuA6+1R6em9pj8k1Idb/WyvIu7TIzL8n9E4kF9i8/m6U
bWuH57wR3wDiPjuc2FDE1i4FMfmfguey5kZKY36t1TxDockU8mnSSyU+Nlq1Vx7aHpGjQnmPmvYa
c1epZYcA/OyY102zJxV8iDHsYThivY7UDH7jr92TGrcgzzFqyRBA1l1OPBmxXc0ZT21VCdE0u7ml
62jshO3Lr8cotBoBrDikXmtKDRIRQUiVWnetKUjeqpUdH7XKGd/0ok1BcY4SFt2FXBs7oMLLxSTv
wkxU5yQQfszVUTCTorWpP+tu1MbhXetX8Y0u9/YRmV35viuyybu+mBcVMOK3olOkQUKMe/rZTeFF
rKMBnzmidoBPN3p+1K0hv20dpGLxOyQh8imbFoZdH4pM3+O4XUZZRp61WeYvCWpvFVrGQEdGIQO4
baiJ72G7huWT3We3gYJJFNIbvWdkSEamTSV/zGR0dK9P/PKa1GROAikuvA+y6zlGvJh404F3MmMi
m6R0ydEvS1R0lMZCmGjcy6a3vimbiXI8GRziDauh6ihAPN93CKJtY3iW0Ab0uzrovnmOrV6Nxd/1
qW2OZ7CiM+F4fpAup1anmtIDGtVdfaiUYyBl2hPshvSh5VPCkK3HnWfv1lICHOE4GuCRLsxlWrM3
eSYg4JDYcntQ5Dj1RhRLj62i7jXm56Va5JNs15m3TckbJihYh+XUIox7TS1nqMoK2qND8uZpuf1q
dBWjgFugcEjaSlV4lUIF/RiEfolLZA/H9+Dj0H0I9dF3Kz/+bnWWshPQtkINACTwVTSGWMT5e77Y
ivh3YjlhKWQ1dV2SRcUKzlC55Ep4jNzVELvdWsn3TDm2BuVyQpVoZorQjVoOqoiRxq/V6Dhh4tJ1
kGKnfadRkxgPhArjUepMpG+HRB6+Xt+cWwEHvjDpBHcjpO35d72YrAgnox4Q9nerqEiPGYKwZ0Vy
nI+8bAVPlNzxUJft34tskHceI1vHgtIsyQx1d9SEVl9VG+q8MFHidTGTKk+13pSHCIP5sxM0mL9j
HLETYZ659evNSpcX+QZ0pygOr7LVPDXkxJQDzmHt9OFBDXITjmTQ2n/3tm+WnorzMK4nkm9mnqkF
hnwYsyh/Iw9d8VXhBTcccAEQ+kEbciU4FoOweC9F6MMehrbouoMTpj1axgDyvtSRqfzCET3AWWxq
/BJ8sKV3bjI6GEeOSjk1B1R7kyc7UvDaouYPbMOIpzbH/6ITO5CGjU88U4LAshEPyLFW+7kpwqno
Jj5xOUALqkNloOympFBAeHqOjlm6yOYhxdXkezCh59C2WnJQfBRn0ObhPF2c3BwvyXS0yUVMXFVG
DXX0Q2ZW8o8+RcbVbdH/+9AoYFDR0k/y6oDOv/qxVEasSacm0r/i2BjQFQ+rErnHpvXfGVFb4olO
JRs0cpWWEyp+qOAHmVF2h4BWCw7lVaLuqaNuhFRaweCcnkUNeAUsTwlqhdg9IIzoWpI+eIozph/6
AS8gHtvj8fqB3BrKoEMMEoEeH1ib5VBa2gqhJDpuACVwSz4drRmlnrgt0manHrsRc2ZG0P8MtboI
c32Ocsj7u4bR4qakivTrNL+CDrz1wvTQ5OVwg6v2dLo+w81hjbnExLtYJZlbzlDXA3RUImZolyZG
57pe6zNhssULRRat+Oo4kXT09creGXdjZemWqgoaLrCwSDSW42Jqkg8hv8eVKy3DhzQqD6Kxywdf
lX9cn+HmSChl8W4hahNsliMlVJ6caUx0NviQfUvFYJ0cvaywNtYT58v1sTauYG7E/x1rlV0MqL7l
QUtiHNap/KFDBOdP9LL/QXoG6RSIPrL2VAXXTGsdJeQ+VQWKHkpQgtwunae2UPO7qPD3WFJbi6fw
kVRenzPjYrUr42GIOM1UMVolaN7ic94f9aiGLpXmf19fuo2NSDpB34OOHU/CNda0w+++V0Ofl8tY
gXNCwuIk2YhNI4AYnJO4VJ7GITO+XR9063sBZ5v3BT0s3rvLvUG1wEbBPaKaEXW2V02oaycqKLLr
o2wtIk9p8gjKuXyzVRShMtqamC3MOg6V+i2o8p8C/5InovA/2OpMhdwE0SmKV6uvpVkdmNRu0Nwi
7KLHwii5SdQgEN40+dLt6ydFFg2HjlDMY2U1ltAwwk2dXnNxM2o8wOoN5PDp45D62s7yzX/T6t5S
SaERc9Ege9OdWX6kcFR6pJ6JjEodD9jKI4JqNf6rsY1U6WaiLvRqFoktvxxF5IaNc8vIrdJU38eh
LTHVANdXoGfjKmYnbq4v3+ak5qon2fr8wlxNypScURc4lbkRRdCHHGO80PUxDZK96+NsHSto+/8z
zrw3X6SU832jahLjaD3MLBQ5xUHVyxasjzOdEjHadwjZt5+vDzonMRdfjIIuA3Np0gdaDgqPBdFb
bMlcrdaRufX9OvrSRWNzKkPLekwbu9hrVGyNyKsELz2kq0nc5z9/MU2sAuu4ldn5SmPfxFISu7Jo
vndJOLnwktWdR93Wx5ur1sCZkPhBy3Q5WpUjCTzIDXt/ggvglLF1o3W+fL6+ilufbuaWyZTKqFVd
dLfwYcmiRtVc8EvRg+VThGvSqPLyEQ8Uybfve8f/dX3Iy4lRXVEp6AB9NFETmusSi2VsVIFdjOam
vBM8xxDmk9Jp9sfro1zmwHMNB2FUyJlzWWUVD+usU8MQpi0kEis9B4HT3AV1b7zFoUu4KD2XhwLV
CTcv4j1N4sslZWQEMikhE7QgjS3nh1aE6EGUkwLbefZOk7ToC3jm9r5oSqSLgrQ+BVEj7WR2l+Gf
4tFcbZzhs3Cw5kV/sahUNOs05BQiD9IFJ7szTSZuIxz5/zk7rx65jW0L/yICzOGVzQ4zoxwsWy+E
fOzDnFlMv/5+pYdzRTbRxAiwDQGGvbtYVbt2WHst9EcPvMr9NZCmQHDib3/WydamtCSy4erB1FxJ
1S4v8U7omGfBhOoPgiVHELE9c7hMjwk9tJu5CWtzPaIMrb1wz7NBNCeJxAvsOIshek2yr5kolIP6
7d7xlC5FjkMSi2wB0Qn6ICoEG/joqEP/yCi8oFRC/eBl2zskQDCoSf2s2WyrX2kLDx6Th4BLvC55
R/I7XqEexqMsIxlk0rgBE3NH0qw7S6NJBJUIQFtO5xYEDHLS65nGZueUaHzJ9Tw+e0NnnB7fvJ2j
SM7p0p+n7UijbxPvmI1jF32OFVHMYGudMvYT0+7ew/WVHZz6na/Ioad6wn9L9XTbahupQQ12wSXX
U2RNibSQH4yREfCWujppZilOkxUdTSTvHEibzrzsTXFE7vp7ZbMkZl3y2sEV/xd06e4zLazym6JA
ou+GRXZwUqS7WL9zckwWcAUdKVqYW+AutPT0ZJcZGjB3Hj+Y6Yg2Xw/4E06Y6JQ39XhSCkR+pigu
PrmovQev3U1mIgggVHoyTK5am5AlRwBR9WYHRD46jt9dO1QbxJpEcV6qOTrSq78/OhiTdQs21Gbq
epPaFOMyqWJBW8dtYOxqktl80y6zfSVR1a6P13U/+AD3jAmbO5PzVE7haFj7lVJxdMQv5yKIR9Q6
EsTSUBrT87OHwMRL1E/ZG2uC/WiKLeaBlemNObjth8e/4f4+YpfulHyhYI3Z4goAzii2scCCAwXv
9KQmWn2OkiW+/IYV+c4SdRIDmptAiYScM5q7RTDqor8lhLoAJwzz4Nbf3woZpDBBIwt8rEpff06j
byclKymkGR2VbiNZhie9H6LnxB7heUP1szvYwL2Phw+jHM2c0D3gOzI7+JFBCwRLY7Sfei2z3w61
2736sWNFQD6Ap+iS2nLz8YrUgdt2iUsgcpl5iycm//OlQkBMnQq/16Ije/cebW1v89rNFT1kBlLK
wJmVtzkQqG/UYedbYlXIgC7u996LvdeWZZkmptclMXOU7UDqrXdODUtRw8hXBJPemv6QCu80mk57
MyXYXEuqI6T+3SXHHlMAFKJcCEPJ+tf2kGVfuj4dOClKjOBGW9PzMUAv8Cv7A+e1EQCAf0XaQo78
5yFhbHoTBU64xwoS3yLo2mH2TrWCyFiB4/rsLGKAtA49NppsKHLMBXoqTe0ZP9Qk1Qu/zdT0Tb/E
+tcF2ZU3+ZzChgvEmFLSNNBHNsviB4wf/P6iqL7NhdHdNLudP8ZCa8/xoGmILupHAta7Xw6fRe+F
F5bu6PrLlTUUzxPXKUiKyX4zqo44WwMZj9t1ysGhuDuH8sNhBviFJBjd4g7E5BjTSPqN1vD83Rrd
8scYFvO1TPsYoHzTpcPJzJMjzrs9qxIAxgQkf9/N/qGASkxpTGirKdp89papZuTBUvwQupxL0Ssq
yPzXl3pZKgUTZo/hbQTft/FcCwrOYWMreZBbMJC1qT4H3Rh3lArLI+z23gaCuwUwqcEiSG633sBx
6WYnAhEQ9AC+0G2ymlOWjGEQUwF/rT9mVXDpwesOJkAWn9amYjcazdFFCrIfC/fq0FALBsQMzwrK
fhfDK8I/Hr8y9++pNAhS0WTqACaILdpCmWRHD6hKoE1R2vqaWXlS1zJ/Fq1SvUGAuXtRJtSctTSr
/klQAT87alodvKg7BwgrQD0YV6MBseVt8QrAgVWJDlA3JE7QJgaiPZNZ+xYMGO+80GvgRzfLA6M7
u4rrJCakss7Dt0WzdEXPjCJSyAHshck5hIfoy6I5Hd0XkBGPv/KuKYpUwDQ5tMRl611tShLLecRU
1KrRtevy6DK4unjXWW1+AITYNUVQ8hPiQYQk399fM8rCGEyjVDA1NJ5fhYt7UZpmOlVle1TquAtx
iX4kix1IXim9tZ3diopUwpLCDP4Xsi01yqxrDU/5yRo87z+21UznAZnJW9uPzglGqaO0aG+lYLEl
TxepBEWJ9UobIiKEW6M8QAQw9wehwNlaowGs1aE4KOrcRUlypVSQJPULf9piLhYnjZECFXmwGIPK
0Fhbf87DBRnssC1vGiqc18fnZe8+UDwl+rOBslB2WS/NEBRIUPLOgyzS6+fCsZpzVevlBbofGmka
gsZpnDYHrkc+Q6uMRS7yF6ObRzeZi2Vo4c8MptCAfEsU+fyZWW77WpWZg16LEV+8zEEybTL17K/H
C961TSkL2AVvP6jI9YJdbZp7BJpIV6beeFlKtfeJDK2T2hnxqS3FD2TStGcx2UdAvb1DRPlYEuHC
1QrUZG3Ym8vSVZIkD9R+QeON3Pcr87bRCXd1hPrcNUW09vOZlGxNa1NUtfKyVsucKQLt41Kg3VsN
znhahBoeYMP3LCFAyrQIE0cwP2wWxUebTAb0sgAsHSLe3aKcxwkgZjo57eX1G0cuxrQ7wR4IxG1s
Q00wtVXcDeSg5dNcpG3je3nxqWla5WrUDCrzSCqnWG+nr48t771c1CFhecW8IwVA19/TTkaYCUcL
T7coWhD2uX5i2j7+UA2q44t2mmPfSdxvA1KMrY8kHUJSiuUehKp7N5WmOUNVuAVe7c365zDJZN0k
C3oz9Z6EHkPUZ5bxqcnLH5obGQHtnCM2t7sUiosqQSZ0jIj7Wfl64XWiF4jpzthMmPiczE58hPLH
PSio7V1J5lBgLZJ1DMY811Z6huynuEMGq4VV5n1psp/uPIUXXsvvTmjVy6npnfrdbMNicfBR9x4W
BvMY46Krwxu2WeBYDjAYtUUemIPe1iezT8bz1GXRzbKy9lva1+4P10O52W/dYj4hFKgqB79gz+GT
PULuLlk9iEo2ixdZE0M7igYYj9yJ9LkHACbSYFSp3qSleTTnv3dj5QtK9A58mqr+2l6S2/RQFexZ
qZWf3NlbAq2x00vstfnBjd1bGhM/JP1Uh7i2G1Npi8pfUhmEPV6i+17l2kzvh90tt8v5PHaLeXCO
7peGf5UMnrTOqC5uu/m22WoLuo5ZMEzjp6jtxHOvEmjmIHk+PPYIe5aAYshFwZJELXj9EXPJ7YVA
YxYUaS2uo8plBxM/XIp2MA/Oxz1PgER88BcdaflMb/2e15UmxeCCiFVJpr/0LhuQDKVbnPhtNy6f
Zzp7/4xTPp06TySXxLYE7GKl7euQdFyKcawOvOG9H+LHSJJUXCIDl1uGulxVHLNfMvywkuRfqhI+
zVNudebNHilX+WFRd18jgVLqQdCwa5cKCxzDLnCDbatX6PT9+yHNAkhQ/zMpSnIGfeC8ERalcLLt
OSiEZXx+/T4zrEGVQHL/3YHrkeM1pGp4FpijljMeOGZIE47q29lASuM3TPGqQZGHFyBPWh+pZRQR
/1O2uQXYeLHcZOHGNDYaJu2R9tT9vUTWGX8nX2wJ5t+4nA7+UUuYmBpNvfKHjPH2nhg3QFtYvQE5
O2pl7N0W+WoBsgERCmpzvbQ2sYVe5g23pbTeo/penXjLy4vbx8vT44+4tzISBU6HxGnevVdzSUuL
0bSMokQiKYkYU1iaIvKnJOk+I2FeHuDo5C9fB7ISJkLUzAAGWeV200x9jhSncpBX1JrmMjhK975x
W/3j41XtfT+QL5LoX46vb7v0TI0DcEW1MZiM1ngXMz99CsukPXUTMi6PTe0t6FdT8qf8ktOVidmX
cY8pF8jB+6wP0yvU3cNvXGXyKJqQ4PcZUt/E4BNPoRahewNXWDa9eGXvvg1bGEWtYQr/dkqmmuv+
9c152hMojEjCFfwW13m9tKgrC5XnPgnoov0ThpRuigUt7yRnvGwOD4Vnd77kT3JtYKUk/TDKrM2F
kFG5FXwmjP43HRBLe/oA0eXrNM9k+ZJ8QhbCiPZpVmwPYOvphYn2eRKIoh5aMMJhdWogFf4+xcr0
Djbpo47EzllkDoG6ApEoN21bC4N8z8WikQYCmeUTs17WyY5jx5/TQ6aRPVM8eBQWqGfy+m3cVD21
WZT1bFgeFm2A3EN3mUseGzAkRz2svUdW1jGZoCJWIdrdZExLZ0J1HnmIRBde5QslE1+1EC10P0wk
oUouNWKQJQjiyVOv0VjoJ0hP8mspyvJEdiD++/ga7i1dQhJUjimp1bb1ZDJePlpKm8DGriTvtSUP
3+L0oCVSoyMI5M6z6tAipVtJq5IJ0M216NC9soulTphFtXPfcJoWQI4Abx0n7QArkRaCPvKW22sX
yOsDOADMEWQDEJmtb0es08Zz1YwhqzbxzvokWkSrcQhWmqQHKer9m2AwOQxEjHF3OsFbdQfQ/E6t
ZkkSFNOYw6jfDGdAa6i0VAzyexqUuo+Xdn/xQfDJyirFPha5zdMYBAYq1sOkv0AO941ab3FmSlC5
PrZyf0JgS3LIlbgctJi3cA6RTWgLc/OCqR+NoGiQ9A2hYT57yL74j03tLYhRVRIzaKruGdvHEo65
UlOigIhdAfnGIPJImT94bEXe5vVTigWqwkyacwo5zesTAd0obcEhnoISFqqPauulF9uCaqolN7xm
/Ge+Eynlx66Z3dcfEB5xqotEQ7LltElTGCx3Jq/0xoAXGBGX3hOXzujmf8slRSeizOaDs79zIImG
5ISD7KAweLBeKXJLYWf12AvbYgY+VeWnQhXRk6c389XOGdk92MD7K07yQKRH/1WTxDDbbKXuoRQq
iJDRng+vNdO58Jsu+ilM4JynWWU+G8yyHQQte0aZScWHkdnDKyYP8C+RxJAZRObTNAUMxpdnPRPO
2elQt9Jsobyx9aj6mAyHKo47twJ88P8blZ/+F6Oq3oKRAABBJ9QOT1WzuC80ocZT2+fRp8fndXd9
hOkQ/HMz7kaQ+yxvx6HmvKKJO/+taSN6GW6ilJdEn5WgKzhKZeW8enCMPJDBQ648tWiYXTdbacIj
VE1xPgWZxaQKXbc5mKAifyYG9ajvWe7r3Qz2CNHQEJCJ/GYXa7F4yGWVU5A6c3Mi1OnPJsSTp9FJ
ncvjD7rjAEjtfnL/0ffiLVrvXRgq3VCJego6ejcvC3QK5zY0mDZK01TTbtDfKNdQU8u3lTGGB7Z3
XBztPdkNowxDUWRzbjJ9SkXjLSPv3fi5Q0Pp/dSY6ZfHC9w5nMgnM2kMJROxxrYcQtSklei3joGI
DcmqKJIrz3sdZMncHOQlO4eTOT96ltKxwTKwCWe8JMvmysN7uiXd+TYbFiqSavlcWPT78jrtkE4f
8gOjO+uD04ASnvSjGg/uegNnVVkozSRjYHuT58dlrgZQrHe31Bk7//GnlPuxfiyY3GYsnIF0yi8Q
KaxN2VYXat7IcD8nMvmuAIQ7mUxJfaKKVwQphf+DytKuPRCbIHEAH1H9WNubQVzUY0s8ZM6W+1zk
U/I2zqOa+eIpKv5uPFEcGLw/kCyQ3qykZiNp3nacOjduxklbhkBrEUiJUMZ5SRjKO3iJdqxANicB
RpIFCCzxellxvGSG3igi4MDmNwmDeEaZqDzI9nY+HkUbphiB4nAqtwWjZTA6ofGqBmWOvAE8uYV+
Ccco+6a0InlZtDY8qALsLEtOSkleCOpTvLPrZVXWWCU0dUXgVaZ6rZ1BOcfHQ/X3d4ywlUYEnDjS
zhalvLh61nj2IoLe6pIPUduHz0o7k0FYo0Y5WTgfYC5pD3Zs71vCN0GYAn+TTC3XS0sSRRCvWAJM
U+H+Dd1vfooYj7nFM2zb6TAdMdvc32kyMOqOkpeTGYEtVLPzGsa+6mJAAKqYzoivN8+tyYGhensE
493ZNforIKmotzGOuUX9zCL1lq4vOfLlwHRkamjXLCYleew5dhbELQYOJimdWdPmyC9WqrSuxoKm
MM8/6Gnbn1OzQlcwPuJTvbcEXgSsNRP0wGTMrc+gWRU7fVoRi7hq+97sVOuLVxSL7idj48UHy7of
q5QzPT93CX5kXPDm9YRha0iQy5sCkcTVAAV4CTwfHF70YYqS7t8wHilQqWZU/mMR0UDtMycWlFFl
qpanophF5tudQL2hQDsZNES3GP+M4zz/R3G75EtT6t33fvKMxtcauM9uMxVmw89H3ThiO5CedO3Z
mQKkvgAzhqTI2IJEhqEYMwP4Owe8jp6n0RPPmR5XzHd61rPbqSbTopkuznCsM5DljQf3657ZhdCc
KhGDBXCzcvQ3j5iH5+2KuO6DgWGvb1O4KJAeD9ainWsh5v6aiNG+mHUWN5d2ZP7cnGm/Blqspk9L
FpvegSu7v++wbpNDSigHFOtbye4pZhpgpNMA9XiXvHRkzOc5yvOTMWT9S5Y40cG7s2eP3jToEVrk
nF15SX8JoE3k3jMt7QnCCks/FdDinr2GWdwYDKUvENE6eBvuLz3lbiTJyU5wNHcPazfQXskr4svE
SRowDy03scyOouY9K9Jl0rml947LXq8KCVDg2oAyg6FMvWuFCO6F1lQbvNa1SDIiyWfIw01csgkS
hqXVqgiB2SDS3eRM/a39aIZN5qvcxVejRKQpYlXommkIb7EE6QyoPfca0gAkxhCeLsbvhYMcK6H5
dLPDKvrj9UuDqQLSJaguJTH6+gPWamEw1kR8XJuTe2rhJE99vaygKTPs/D+vtyUDEo4fRXxKN2tb
nVILDgzsVHNnxi+8guGZIlT2dlDm8khk6v4Nh1qEdjo5HPEq0Oe1rZYCOp4gIolThXpTJs/xQ+lt
asBIT81sTSeddP38eIE7cAKsEiRDRc0DAcJ8bTXUmsnrVemrp0aAWkziz0U2ilNccr/c2RK3GXqw
Jx2xuFPXqMulmwftz8c/QtrY+FkQeNRxmZiBn3ULaZgodi5Lzo6KRkDYN0oiEh6F0f37sZ37V1Ai
/ajecFrlANlmrW7uOCIZsQPtZhoUtBb9vHZrxGPr6eC77vkuuIaww3NLuroxRU9hHpU5hNaMe+in
8Mhd6jTnfXfbFzsbh78er0yew80XJLqENUYGgAaQwvUuLlOWIBwr89XS0hANBbQpEq9u/GFZtNvc
Q0cYx8LzB2M5IlnbObYyFiMTwQOw4k0UCGBD04s2I7SIlgwdcSOHPCIBPmDovfInXcPSn5x6uj5e
8M5Wrqxuvq+RR/OyjNQejLZzbpmbzy9aFE2n2hNH9C77C5QVaUkcyrFZf1sWrTTqjH+b1Ci5TKY9
g26pKHMInmME1McXN9OOlC7k/3S7oRKaCryYLru1hU46YTXBz6HB+5epNni4NnoXjkt70OfdOaV0
5PGkhFkkDVtiUh4pM7Qt6kaxjkB54kV/9nnqfMoXJ7wUcXh0/34OE25XRdmPGjiBFfKI8lP/8qJD
aRAufQVwxu7c4r0V5+JpiEITRHFSvdOmSfmnn9s+0Dune4YZuvrk0GA8RTAFpie8RPYpGZb4ox7a
/0SxGZ6IO7r/0oGlJptbMzpxkVAP7vHexWK+jsSNdjiqX5v6aBiNEBTWvKN6vBTBnMARnrdALiug
RwGEztU5EuVyptuvHDyr98eOwjNeUcU30w/ZHrvR7q0+cxx4rdQ6mf3GzeqPaqk2o08ZP/mgLbOr
PQmGgKIDw/dXiyKNnGuiUIokxBbbMAwGQJKZknA/2/Zl6RvvhZw/95chDA++7v35w5Sc7oPdmd7S
lrna7tXQnibcVjorJVO9zlAHSjva7y2lajo/64wjHqPdxcnsEcgIkJktH7mqNC2ELoJHtrfGIEk8
+1Kgp+EneqvdHruo+6PD4ui2wukD0JzDsznsodBTs+ToFL1jXnp9yf7NlNJ9j4Zvd64HRgCtnvFQ
Vc2OgPu7nxVnRcuOkgoVlbVlIzKaxvaSKZjrZTp52RS+qQoeuzgcoT8os7r9/HipuwZRXqKhTR0M
IOvaIIFsM3uJjJxdp3lxGOzz8yqtTkU76Zc4ATL82J58ztZ+xIVAlL4WrQuZ124+bWRqwgxrXHKB
LPpz0hrjs6fBzzMjAxXA3JR/roB4XKuhXnxzaX+82rrpyCq7wQ+gb7JJbyM9bwSdwj5IbJNuc5RQ
yvWNwq3ezWo43pR8bG8MnpVvVVAf59E0jjhidw7x6gdsn9yxUbRidPqgb2jt0TQBWdIXw5vOmo7G
n+7fIeIKGlr8XmCu9KTXOztpmeMVXimCOHW6AFJIiEHc/mgIfW9BeDsuJPVFCGK3B3YcLbseGhE0
No38cMbRzKFAGR4ZoNPjzds5qrIfSsOCiEWyrq8XlPAva80UIlAz9FNDzcz8coStsJ4L9RQrhxxT
e0tjwJDYgZUR9m0is6Fsp9qqVRFYWVTeXAVHGvfV8rYGv3mwtHtqasou5CDQdtAdRKFqey4M2Rtt
dQESkEHmUzzZVXYKzWYpfTpd3uKjDGxd0GCey+usM/l/jmHlee+K2CpowAm4hwBRaOJM4bn6nM2h
/UY3syY7cIx7Z4oqAh1jXlWK5vKT/RIF0IijPJT3Ak5jUJgihEeqmj33j8cbvVM9IUJEqovxfwCC
1K3XZqbBjbxG42uoVd1d2q5CqE6hvlu3aX1u2vhzyvDUFdmc6ZTFqntyYc19Zn6rPdiWnRPH7yB2
oPhGKrB9cpqZmVyRcwIqkXsR7mKxfJjc7BP5rcHwYuS8Os3hebP5uOQBBK3bFmusJ0NdpNEYTHEi
nhx3oHg5DBBkWKFysLYdR8wUAWB0vAS547b3oRYVCL15HILSNlAiYGDsaUmLNEBqpA+YM0wYMFCH
W7PES2AUyREMc+dyUfSmNodtmc9tDrywmatNKpfWSxKpz25u/F0gvvPH0B7erZ0zSyIHIpLLRVl4
i81uIG0p1SSEwbmsjbPos/rLEjbJAUPA7npAnVNxRj+J9vD6yFpNbhKJQy3YTsXynC7jeI7zRKOC
qhxpuu1EJxKDBlUa9UUqevLU/noJHa8saMcMgWXHxVexdOVzHnrGJ03PdH+okaYqE23yi958fWkK
xDf1FIpTGrg7b3P9HYUTBfx8gO2j0QLmbwhxmyo9z3FvHMQJuz6AgRDJFwO2B4e/XiXMxqLrLdqA
be9RctaK6FqUaXWesvhzX1nZh8HS+zd60hfBYC+ZLzy3uopRff18I1VMePkkNk4CJze+SBOu27hV
PgbVDFueny/diOaElk/fYjgIpdgRhGKP/d9O/gA0mmFiRipp9Bqbu2HOup0vKR1er+kT2v+DgTCV
7by4MzI7EwpkJyWEQeqx0b1rIjeWrji0q6TM6+89M1codEvwvUmb/NyelE/GXKUfHlvZuyYE1PIA
EYExVr624qRGYpktKnhGH1nnMBwqHzq75t2kV0fj5rtfkXPDM0LJCJTD2pQXzalA2WsIUDqGUFEL
mbdNxFCdIYj8F56v4WuumkfJ/976eK+AVXBiXN6utVGz0CxhV9UYwNIxcShFVwWqsPV3IreONBf2
Fki1W+V0ylbDtomXt0uoj/GMy9GG2H2yrT5JPjXQR1tfjUm+UlEFa66lj/lRm2jvXQSKSjEAl8br
sQktx2U2zR7WhaBWIaePiN2DeujERSTaeAZgeETXcWRvE7aHWjgZdYq9pO7TQG2G+Jw3bXVRiT0u
0WAc8Yzt7SKjLcAK+YfczvUuSnKhQczVECgA2r4huYdStghNcUYdPDlolRzZ2hxTY4ILINPBBIBH
IeWYLe+5nKmEVXN8BNjfNUXBmD4zbFX0E9fLinqjgTESNIBRF9bXXiDDEg+Fep4U+/UDfbR7gW/Q
hJOp9LYSkQ2eMlY6Z7NSWu8K35171VsgAR7X4/LYpew5LshxEEiUQDi6C+tV8QC5paUPQ8BUlamd
S77nIEcSjrzy3iEkCeC0w9UEEnvjuuIsodxuugSlpp18NJXcprVgpc+1Y0YdtMLL0f3e2y4p3spg
JCkr00/rhbmIxcNeE4GeJUK7qLYwL02JHls4Cf0grt81JcEOiLbuTI3Q5o1KfQkJdNW5PGeIhn7h
YAhKAVZ6YGpvu4Dq0iehPErCuPmMbejq6AAnQ+CFQ/dUktJ9VpRDqYLdBQEst3lG6QFvkUvQdS1u
DKdQUDFScU3tAgEsexCVn1R1dvCm7flhIGf/s7XZp96oDDd1QDNAPZBfmWtyXxxlcn/0OVOeiho7
Qcqc2W+cepp2UC6ANafMKYPEX4LAPK37RqS4KCoa1b+F1jLOFfVueBAV7H7HnzO5csoZ7M3ajNmo
Y0hkJQIh9Gq4aXlkPruRySXOiik/P77Ju8YYypLADQlI3jwrLXivKpprcoIBIL1v1Fb8PPetQqqn
4eX937AGPADGSgiLkOVeL02DzUodsvQnJqV6Z4cj0iCT8Rzlh0Ree+vi26FoAwBKzgesLYVa6mgK
A3eBHalUftzZuaEH8jUeKuUAg7yXGpB7kEKSocNtvwk/7KVp7TLhC9bIWn1TJmgGnErPJB12ch76
XvXLSclPy5R/e/wxtT3vKENkCzIXqTy6uQSR7SlZMZJlQa69vNgjQt+VNVfXVAzwvgvFuuaFOX1o
6iH5EzKl8KXV02Q5WaGbnau46q52Ghnf1VAU9pvcjst/hTHM/338I3d/o2wJ4MPpJm4PcyPKOtU8
3j/S25BxyzG5lbbdXdCzFG+8IT3SL9mzR4sGvAUQStmHWO+7VTKq2ji8TGXoQVuLk7jY3Qzdvw4K
AhmvozHrvXMm0S6Eu2AUAKGu7fWllvCeTLzv2Qy/WGmn38xFTf6qevd3MkFmDOmgyQQUAsy1Ke5v
TKeSpdlNij4DClDtN3i2B9ggawRFTo83bm9h8r1wIQhi4Gubg0UVwx/trA14WL28Vbbb3Eo9gV6w
gAfhsam9PQMXJ5Mv8CsgUNcLsxVVsfMs7IGmRR0QDISswSLWoCM8uOnaKNJere8sOS5pNpA48ylJ
dtcWB7PpXSNJBYRmpvIU5To80eUQL1zVPjx4qvYeX9joID6gfCATlLUtUnqnmk1sVYM5fMoyu1cC
ksLBOdiwHTuy48o0GVONNKQ2r5Ojd3NZQGIbWKMRP1nF3JzzsCn+erxXu1bABNDsJNu667Qy5FMM
yA8LKAO7rros8xC+2MCvX01vTGuecuT/7GwOO3UcwIo5q7HncPJnd6pBccXJQfPuXkVCmoHQVR5y
GrrbrMMyvWTQkIMNat2I52c7rybNr+ocvzQ0efan2ifVj3GuWnEzqlwjJRExA/gmAJMfSFvpxlmd
re5JUyMlhrfH0TO/1d2h9xnb6r+7BSC+KBLNuz4pcz0QJcRbOKW8jN4NbVYydpDPxuAPYWksJ8Fk
bUatITWf3I584txW2fKlnfM2PIgHdy4csROj9hxHmEa25bnR6hikHNDzDUsIc90imT+3VeTe1NED
edhp3eX1h4aYkO38CTDfdhGysDS9GoaIoLNC7+NstOYTGAzjKHjfCQopzzFqSzhNUWxbfdC7pkiH
Wj73bctkms4YABGbGjRl3V+UmmimJzW6Pl7bjp+UYxb0nilCkuNtHgAA+S2jlnxLpRTqhQ6c9qmr
C8239KU5OK17d08SW9LzgSKBSHTtSUROZSUzo57DmlkUwYrsm0FL+CCe2bMi2wCSqFOO98nD80uU
Wyv6oCtRSb+uUZU/AZuOqT9SIQ8ef7e9YqMMXejaS5Zv3tC1HcvrM7PT3R466kSogbDCYvRbjWgq
SKHtSJ+bcISzsGm7aHw7tmX/GQn3+e/UthXtbGoZ6iePf9HewgniKO6gfcRowqb6qU1ttYQxzbvQ
TGd/iTT91gldPag97N096OEAbslRC0bm1stuRnVSwwWNdJea2F+RVVS3aWpKfFyfT76biQOHvROe
cua448So8g+b7cymKMs7Q+kCoO7UyJrBmONrT1paMiZqlNOJhleSffJSxc19WAGnvx9/1b37QTkV
Z0N3hSdjE6TOXd52Goq3gZOMSobojuI8G05mvWNafT7YwV1bvH8O6H74nbecN7GluKaiDCCAcxyx
4igOdMtQ/te2Xh8c391tJMSkKsHq8DrrbcyRvjaz0eqDqjf7p8zMWgbz7OU82LV4siQv8m98RkC9
sMOBG6DjsbbXUhwmtsXNmB0vblwpBvI6nvZsxNpRr2NvabSXpUY6tSTANGtTA/xF/QCbAGPFnXUV
w5ye4tpJLk4X9n8o2D8IXHY9AbAtOMCJAZn13RzRYXBGmE+ZjCjo9ZyKQbie30/TSz2VS+SPRTd9
LRdz/k9dmKL24zayr+Adoo+2kZXlb3znX3/L5npSq+vMiJp8MPBtoMtnohMiYQualDj6jZcDtwfY
5SefwhYGEsfGgGQOwzUwuYlTYpYaWM60uzTtZJ4fn5491wZHsLx/UhVs++BrKhJR00w2HM9KJhVK
xjeUYdU/H1vZ66iDn5YkDRRXJChqc3Jcs+0mZcKDtpVjn9NRmy9GIpnq1ZIZZNsd31hGWr2JS1B6
XWPNuNlQTP2lzYQz3wRllysQ8OpLGVrWU08GfRCL/6Ru2EBh5LQgwGHIQDnjm9dah1SxhH1MMGnW
9v9WS+q8NdV5nq592Re32krKJSgypxuuup61X4Dpe3/GppFdUOJNfyS1oRXQ5k6ucbBBe56LDiZp
pMb+kEyuv1xZwyCkUQAHkdo6yakZQ/cGVNP63jF4e3DE9+63pAwgT+ClAy65ttWmAiaIaRZBMozT
5wzVklPphiGSYcriN0lifnx8LHbWxrwTIGIYCpiMu7vePKsLARtrU5p5DkpvGiPfsBtbP2vG5GYH
7mTnwYM6mnlv3Amt2u0w6mibJfyFVOlKc3T8sanLt4rWdFQAnMaHYxe9NK+pbu4wH7FW7y6US8aX
paB2xwPkdBUTpDkDStQmx8DU0/TqZoDu1cE9ImHYAaLLGXQJmSZHguJ8s4kls0uzoTXc6NJIbs0s
dL90auF7KdLGSu86Jy3sxo+Rgi9RxgTxAWM+YpzZXS+hEqAPxsyQ4lsfpCEE7RT39LuE8DRYyOwf
QnTluYMD4+DI7i+XBA2UhtSl2ArvOm7agMZnU4dFU95bZWR9YgjMffZGpFPUuM38ZZmdoIBL3neM
2Tm7aXj0NMg7uPEdxFD/+w1bcKvL5AbpB3zytd61f04qjWgbwZHPEB6Uz+OUeB+7tPgN9A+RKA1p
7g15zfaydqEXK0UBZGTohtGHckN/CRlzuj2+ojsuQY400KaidCAFXNY7GcHS2uc2VjRkHb5EcVql
p8bsnXfLOKvnMB7oSzy2uPMiMfwrW6mUsmSPf21RVZNOhJ3KxzTjeWF2rVWZFIs989/HdvbO6K92
NsEMM4NxA1YBb2DV9WWcivDc1KBtxmJsDuDhu0vSQfagZkIyuI0+Ed/Mh8URbFVTjWcNer6L2SRH
Bc69UwgBK/QyHEVURjblJNtoWrVO2SphEtRHeigDXXM6i7ltghhfeytm+2gKa/crQuUjSc7457a1
49oVdJ2Cr+ipVfmszjBa9xZ6ZKgoxAfue/coyjoBEGepz755obUFqETf06uyK8jQS+STNX9xcW9g
5PIgKrvu82+cEMlRZBAZAO/fnMTRhUg6moiNjMZgAj1d6JgqTvTV7vLs+jumiMPITkAbb2extHlx
lVn24bQuyxj8naugcVP37FTG0eT23o4hYwXVOn9Tmd7kJ2YLlbymSGfVVM0folmi71DjW2/GUgu/
PF7V3rmXYbscEoehZPvgulPUO2KULSQ1db8wQ53/oUBecHAudhdE1YscFnY4svS1w+hVhcGSngeP
mp1yQd6j8cesrW9jqR69NntHkFkSAMuQPQBE2pyICJmSSXN5x+tcoLeEwPQtb9Psy2KI9gJPV3jg
OPauNNAAFiVJbPiM66W1zKJHyBWQCJhTE9RC9d7H0SSLAcN4TmIjRrV3Cf9+vGt735P9ovYJ8oiA
ZXPP7FSp6wmRlCAqMvcLc/6jH2mifglHKNUfm9qLyH4xtc0+SJRBxdYUWVU3LqZLEifKu7xylNq3
kdY8Ob1VvJ2cEkgk7s4LHhvfXSdNQF0iPCmQb87NUqeJWVObC5S6iz4ye2SfVX1e3ib/x9l59caN
pG37FxFgDqcku1vZkmzJ9pwQnrFdZDEVi5m//rs4J9+qJbgxL7BYLGCvq4uVnnAHO79kuv7RQQDE
BRF+r+sAY3+7jjZ2iUjCzqC/XTM7atdbjkZv/ndNJ9zVSOF2Fhm35HnkN2QTIftsDOkocuvaChWO
NuVFTaeP9iR7cdelo94AdOztXPIMASeMv9iT27iCyVnXg6xkEw/as49O6WDpkaNL/ee1+vADAlSj
JwLMCZDs20FLu7al6CkJAtUrT2rAgwLmx6U+2kejcP2y5Sk/gvI42xEZ6h+OX1S0MJZaARvAXGYd
svrw57l8tO8IVREsAWROOnwWHC8bxFtvYtNLBDq/FpIKH9ydVcRB6f9fgqmdkAYnlFfFegeERXm/
Gn2KFoEKvaP02hoCTXiJ3PXRtUgcyq3owF0m+Hi7Orubu8xHEx6QMQzIrLt7EODVJ1WX9XUQtOLC
yf2oLkQEQClyBycw5tkbRuPOBGgBVxLbZDCZxRadKqPw71xjyw9zhoe5synv2G3SiIfSb7Cqc7PT
Zq//2UN+14+BrUm1D304mkVvZ76akfCDeqV1g/fZneNWMqmBtmB9hgfFurXzo8Ra58IG+uhzo2i2
e4lgcwwB4O2g5qqyrPYnEsmqNe6JwMukl4O6bocsT9rZGS987o+OBd3QHTSBgMJ7Q/UiW8NohsiW
Lzo6iqgvX2YMVf8PIRBaVMRa6AcSTp7Nyqqq3LEWuE8qs424saRIVyMkhjWi/wN5DS4O5DX20K6B
cnabtHrOwdxB15T+kMXSy9q4s7LpS7XO64WeyQe3JW0DmuUAdlDzPC+y92VPMSzaFcVyzz86sm/i
tVLzEbE0DZEhCBNasZfUCj8aFF1EkijE+3d3grcbZMrGogqtgV3pGPIvW4bOVaunMQlLYfztW1t/
irLR+e+Ye/p44AvpZoNZPu+cK/AOM6LZczoZhX2M0NpKWqlUQjL3488X6Lv9SL1opzru3Bxklc+j
In/CO70ocoWqctUnaw/Lv6XL+vznUd6dsn0UHjlWDUQS3Z+3HzEvu4ZqfcUo0zjf+ABqHhrsQo7E
h8/5ZPxnnfN9OMQYIJ2zWcjg3g4nKmfWkypU2uZheDLMUafG5ErMWS3n9OeZvXuAoM8QISBExRXC
03Aejaw0LbN2UGkXLeONG9Vb2q+yvkVx61Jsvv9Tbyoju04gXwQSFWkpgqRvZ2UOog5qoTpwDfPu
J6G8ONB+iearEV1lAHtjlFu6a0WdO56j5T/r+e3DkxYihAp1jBrj2+FrJL7aogfuUyN6dKBW1j2r
emeSEpGluunaxNXrpVjlo89r0R/dYfu8COdzVqbGWqwWXbp7HiU9FPRja+Dv6RSZOP73laRMS0bC
aDQOz54ff+Pl7T1HpcEWbKde2lwsPvG60sF64RF4d6fwKYkh0JukPr4b87z9lLuHlV/Ys0p58kxN
KS3rv9v0RJdYKNd4ap3Be4KNkb/8eYYfnHUQGDtCYE8kAcS+Hbbjp+hZWCpdrBZ9gpVXrxDt8H/4
jvu0yHd4xUFJvx1l9hZB9ss+aaahOTmeYadhEVrxMIvowuP94YR2WABXGIXac2NbsQZG5GZMyDYD
9ezUHFIKar66pLbw0S6k5AR0k5cO7fTzKQ3Ym+WVqxD5KupD2MnfyxjlaT1Fl1pIH420c/IQ7mNC
lPPffjy0hiODSkmb8rKEVyEwlbiTkXk3SU/91zeGTUiranduA8gEVvTtUIJNYswBxRFPFTNWzrN5
CreFh7R3q+s/b7wPrn9aIdDb2RRQY87JlWyBgjL20qSi9ccu7tfKlPd2MM/XoA7CaResKOsL6fBH
Y9IfAOO16wC/68jjEucUzBAj1H4uDgXNilj2yxZb1mCfmjC81BX/6Ez/73hnccJSZazmhEeoN1q8
1mowErnY63U4Zg7yDHl+Ul15SeZo3w7nTwLlDHa/xZP3zquk4b32erNrUttomgN1cTOpqKrcLkvo
71LcdTxXZkCYGYrEWWgF/Xld388ZEuluJEIuCfM9OJtzUHjaV5p7rEFs7LoSm5POA4SPSVTDZ7Oc
u+vA5sD8edD3R2RnrlJrIF+GRHcugxfZs0tHBlEG/tuhIdEYNwtJRWyjCvGfrzL2LP+hroHMEsO9
PSJjS4DGjt49wBfvtZ+WNV4A0HyudaAuHJH3PVOIFxbEEhp4QCvgIL8dS3p+ZWzMLEVLfCgwnehD
GTdGW36vlqaFDohlcNL1tRiScbH6e7DmPLklvDObF0sU3/2sREghdIHEXjhK769ZMmyCw53Xtn+H
fUX+B6vUTW1Xl67PZzAc+VlSpUtMTFde/ryu7w8sLScQEcghUS9AVertKJ4/DlUeEt5I0zbjsjC8
WART9GUs1Td7HsL/CvPiezMgSTtlAzDTZ5PaVl+7HaXONPQH96jhfnefzDz0L6kcfjStnT0L0RPh
kndlzmVym42N0wHN7pAeG/IKeI7vi7iJevHQj8al0v57QRtmRkaPWjdgILbu2a5Fzcn0tMmuDWUu
rhextA8RCeGXwYB1g3ujcr8EawZxMJuC/h4SxPi99KM+zcqo/Sqb0L/tBxHemlNDLudE3XytutzF
TleK50pZBe2r7iLyZt/eb28yfjQOuntxFkWHc9ZHkJEsO26h4d4OTRAbUWk+dZtd3Ti4bz5EwWDe
Nd7qfFstI7qQVn60QkAVdiwakR86r2833ora1hJODnH14P4eFxE9RFvXHIrQfdWgfS9VFj8aDnwR
lFs6jjtc+e1wTlNEmamLPl2xKvrZGN5yNWKDgeyDE8Zj7V4q8HxwX/4rYRZwWRLBnJf0i4ZW/TAZ
Gk0Oe3rIB23FVFDdaxXOl1SHP3gPGGpP8Qj/d+z326mhPTmYJW45IFD1tB3DblSHxiRBuBFAwW8q
pw/TXhTFhcr++xIWKl/AP3mJ0DajeHR2d+oW71ldQgXYsFZFCUv2eLFZABtjWYnsJTfU+tyaY5vK
Ocs6DDCjfrn1nDVUsXZFZV4osL5/lfk56ErvPd79gTgrfTZ9VoV9a+vUnMfxmxxd9NXDernT1pwf
Jc2273mwtNWxtefieW3K8fjnm/SDs8RbxQ1qUnyl27bvwP+5r6N+y6Bf9z2g/rX8prDgiIO8yK+7
wBBJWMjty6rG+Uq1waUexAd7bTdiJztlLXiizzIMaISeNSxjn6rQCNLOn8WjbYr8FgxD9fTnSX44
FI032tp73fIcyzPAj6aT0qL/0mBqXG/CjUfQe0ldAPL+81AfnFjqPrvYTLgXSs+bpe1owdRHgyMd
TRxqTpuh54Gn2QvK2BrW+tDb+aW8989DAqJ6u4ShdDBoQu0TM+WAfqkfZgXJoecbSbEZ693Ue8sF
xOxH3/P/TxJ8wtsRu8BfpWFkOhXhtqXC1/SJhnW780rn0jXx4eT2w0of+F/Zq7dDzUZvFZlbotla
Ts7XIhqru9xHZjfAbHxJjCryH/+8gB8dCLxGKHGTk3I3nc1N5b4ytwI909weizhrm/Y6mopfhV3o
R4jQ603Qe9EDWgiX6D0fRE5ULgCSIgQCK9k5C5BROuh7p9A6zcbSP5Hk6ARlrf+eNMJNoyCzw4P2
5vrZtbt29ej4ZN2pMNWPFhHxe8eyMihF63D484f8YJNg6EfzlIKXDbrvbD59r9pNTCRVfobpJLJ8
XTrP2EeggHsJB/TBJUoYxLTo8EFMPu/iu6tlw5+w6lQ7ztgniyW7Wz1CAkQUyOhvQmS0XvNpbm4a
tynv5AjS7s9zfY+G2htXjE+9iwSZw/92m25hMAXNv2iFcV1w+Z1/ThNFvc5o3ZN2qNtYuR8eBBFR
3Ax+dCJsv+Rt+MFJgVRJAktYwm94pykmzXUZCtzc3Xqujr50509zF4FOXg5FHVVXf57xB7v13yIm
lHOOCiDJtxNGIb1fspLrBgmL/LZq/fxlGvviwigfHEZG+bcGZXqk3WdvRDVaeUAQwpxwFf4+maUf
R07d3UeBUrclXgjPRDGKOHC7dO98tKUI8mCdcxmge3Ue6C3hms/apCQgLO8q1ypMG0mDSRRyvuqL
3qDTZtnpsjntMQiX6vXPn/ejxYRwTItr77JRz3z7eW1ZVplyqRBIy9m4coJvHSHysRrD36aR2xeS
to+OKq0f7jvQiwS2Z4sJtsfNm4JLYWPbLHHbN/2N3ZTFw0YT4MJReb+k9OIZhe6LTSB2TpFtw0jL
qUOLLZqz9Sn3vSypcdeIwfF5J9TcVSqKDC/VjB/y52/6np1LGA18ifIHkkEgUc/WtMtEP+ZC9Wng
iWyKy9wrDvZoaC5arMGr2Fxt9yrYZu9QhToMD2vQV8ee1KY8lm3uxubQaRkPw4gjR4OE/9EYy/U4
ufPw48Iv3T/42wwHFDDlCgzSqSISI71d/tAXsi1mlET1ItZbe9ufo7HES21YGrSwwuFu85/p9qeR
cOc8NhffuyocfYlK+z5G52dABWILUiKgPfL2Z6Ay4SvIcihhtY5/PRjTd9Fj8bVObnW00EE9yGy7
VD99v/Nhbe+MkV2qCkbO/uf/E5DCbW0LkfWQnXCqkQdjWyYrrlDSNE+A19GEjAa9ytOfP/j7A0AA
7NK3A+1DK+08rQNrFjjVSOI9qlkndCNFskx+9qmXlXehlvAvmOHt2gbkrCQXuwI43ZGztR1XzkVU
o0qVGYOLw1GX1VvcZ05kx0Yb6OdlkEomg60xInTmPNySqfGXvzdtTM4hciQ6L+bmhffhqHWdGMAb
v8+2xrHCCNfwtVpmtR4xJRZD3Ddm/6mdqvBSmvh+jVgbjw+GpsTe6jx72gH8tlkl2ZSjJCFyZz9I
AEsZv0WbV5Amp/rLf14eUhTiCEpeu+rh2W2IozL/fFDqNJCu8FHEVNHThujhF+3NfLYLg72/ocCy
kSHS1+H25X+83YGqlNJbdYD7eWW23X1pO5n3fS5nfO1R06jDBwAx3hwb+PTCMawMHCm9epTZMaCR
Lo/VvKtVr7pSX216in3ctr6dx6HZ5veiLqiaj1OeUUYxtgdnrCdYX5GKXjoFlzumquZRbJnD4BHY
Y/5lGzdlx2aAIP0xk17+KcjC8W4ODVOkbUtQFHdVrre0rBwEEwEW9u0BAJKHq3EG5C+ZjdHzcDXH
DvBqgvi1Joua1+K45Y1UsYBFK27qshqduGxRME+iajGreEUaLrrF90VITLQLOR0HowvHW6NbBvM6
qIrRfYzsQdjIEEao3zrCzB6dpbTUFYJleGU0VqUDSmR++Nem0EP6z0kWqAgqMICwqV3Rk3i7QuBO
7dz2KWWLoIhigV974k2iRkA5ig7VmgeHC1uCf+/tkYWAhJbwvwiJncnwdjyMVHyrB/W9o03yb73b
qcOABtNjMyM0/+eh3h8tElQSVSSVyAJIi98OhS+A6OB6dqk9d/UpC638Nlgt8FdBud5CQrmUhf/b
93o7N5p77Couvv2lOS/5OMPqAIsC2LtmHi6nq623r7Yci/FU8n+4axwn+7tHi1ekhLGZeKzW1q2T
lnrNlgR+FmUvbbjML7zXRRuXdISzW1dr62erOt3FPC7d13Fw5WOxtJRQ8kJs4QOiz2T73STm69qQ
KMmRctlLoku/M+MBd5IcgbvIew16R3zz8N/+0lm6yWLPrz11qEW1iHiDM/Oq83psE1Ay6p8GJ9PP
pmyM78MEeA5liTl8zXtEb2JdiP6abm61pUUz6ichDfMXEHR0vFWUyS0O1oaofV+Nr/bojq9owPk3
VV/av9YJC5PUd7fib4I8rQ7WsmGBrCosfT9teVjTK5Fd8JRPVf8Kn3Ojqm5kfZ2oHoL5bV1a4csG
yU48NH1uenHNPlWftzGf88dtDDqsYozeHarUFmbjPWY1QuJJROzFwUM04KYKo+XVGXJvSAynm74Z
ui56KFq6WCkJ+R1ynCgJUcHCwrKEsdvWNaWNrHyqyt2O2rWy8WFGssmMYbqvbWxNlE6PLQWKL6Mh
yWEbfESGxM/cVcbjpMXtNkagp8ZlMw5C0Bi7sL/PX9pdOZ1wls45Zxfuxtn+njlmgITBgy2+VjfW
EFV3EEZkkOiVP7gw2HmSsg8W8NQSvECIATX59jANAzSKdfQsjFHNKlmqMTiG2XgJ9fOupLj3OXY/
P16mvYrnOW+HoSXvdpD5zMSSTW4cmlAst5SbsoMnuHdjbUfL50x4460/dT3yuVXoIoIeRX2RDJzK
SxEUsh/7xP73UPOL9u+8w7J3lfBz2CZignaxrAEmFA1h3ZdgrIyJzp4XaZTK/cL7Ogu8b93e3ZmA
ELzHKzF7zXaFnopE7bThngdeYBv4wKtBq9cFS3gHANWcA6wQzZyndqTLIO7VqOVVhncD5S01mHYC
yGTInpQnS+fQ9nadx9lSZNahrP3g2PdDLQ5Wno2PeuoFf7vK9ysnqvo4nMNWHMEwblOCzeTaxKM3
Bb9ns+iaU+RMRXWQRmQ9cVMEzaHCQOmTGLL5L60sdyfJZV5x6loxfKtMmKnJ5Boc7zzr+eCz8Psl
yf3W/dGpCaxn0fXjQ1ZBqo9Rv5/9a9nIIjtktjK+l63wHwLExczYggUbpeBkOGaSMJQzKKiGH9zO
bm9lni/TnWuO4bdWd+6KM42ur/t860VSbnlnHk0dLt9p/w3Xq14k4JAys76Mbjh4sTG2qD2Wov1E
K6nFi1xs2MV1YVhm6FmErZMIO5D3MMDZVbTU1i+lksENpgGEdShL01Kp22wMY8yTKGIPqGePJ/Iq
RDjLat1uRVU3IMjxRUkCFHf+4hzwC22AATejOXoCGm2NPYqqjHY+dsJdoamFi/yMNJNnpVPpdSRk
OTaOsQ50qdJsqvNHQc4zPY9hp//KpYkOtMCh8IU+XxPGS2bP3xvUJo20sZfmp2n2m3/Vol68JaVR
h9+WQmiDSKcXZQIUwvtGpXb9PFVD+JCH+MImqzFE/2z8+M+LVrbaFTj870NryToxDTd6MRekAA69
n2cqXZvNCoAQZTZKvYWjcDKYRTYka5CJT6PV5HayDJCKYpyMhQSf4yxFXPtr1L+2ddj/nIzKXA8A
5NUDWDN6EE5heXf11tllGo1d7cS6g/MLQhEhnDTqW3nUtYFklEYKwjnSYQx+NkO1/trKtSmuwqF1
+BxV6EHM3ipr/E0y0ehDHi7biweJZX0JHIGlKebsRp8UjZ6Nu3nVXpcEeShlOhWB/4R4S/F5HFfb
u/VKvl5M8ryz6HRf8G83flGfOD/iWTtT6FVxo7dB8hYO0x3yzHV04wm3nZOpWPzlsFPv8ngeZNUc
mo6OB3Y46+RcN/3SfMMet1/iLgiMUy4HvAMQqcn/LpYme2jnsKuwQFLmN6+xhyCuHUc8jTPuy3Af
bDf1hEE6aKBX8ugaXmUnfr46vyZdBUPsjhB34gWplgc7D/XuLTZVnwUMZPsUmXN1W05Z6N0FVgZC
UqyuMq+xyHC9RMqy8GQsmqCxEw/L2bu9k/hXbSw2Z3Up5XOT7bW1pdyWL5mBXyU4X+GruM7KeUqi
BQzW4tiqI/6wXNxxWihmDz6JkLjKpkJ9gpHv/1DNHOh42PBySXbXKn1EyGacYkezqW5c6ZSPwsDT
Lc6dUQVfo1KGx8ncTefLfvUTNyvN6dOY2VXxZGP424H91W2FOi2N3JiUyApTY5iW58CxdZgiPxMO
qLqq5XNA16FJBifPAOiIsGrpq/oMbC2yqI6GbnI3kWGWb7e9O+vqpt5c+Y+Rka5eV1K06wG3n9w8
diESpoklZBClGZ9si8NlEbhGrcb8jB+qaA+DW5QPSJMDKrFzXNVuIKD6qjjJTLV53Iotqu8n4Yvf
tCmC4AC2f3WOhjsiKhBUq/ljmenyxgiazF6qrdL5SaZNDNSu0jltIzXHZNcyfESQpM6STmUD+Jxg
DkB927KizOh6g3ljGG0kOIqbMydyg7Vzb7PtFH8aRs8qt4NPU2C5f4kiQnlsU2r2H+cpHKtj10Z5
fWyqznxaS29bd/nK5lMw56wJxf4cg5Si2tjWdqWupe3VP8xdXSbBsXR88lvfzE8Vz/R8s05LM5JM
19brVuuBq9le8psJlU+PZoXdfqNg504oSzXza7mibx7PWzAMmMFhHD1rh+PSVp7ujrVbhk+TtjDo
Wqwh8FIQxVt4MPos17HTzAX9wb4Jf+tl9DQIhK555ViaU4zXi1Fdz3Zm/iPdrVM321hbT/hpOONB
9q1/UyKyp06qqvqQj9Tq58z3iRpNbfvb06yluDUITYkoMpZF9MhpXwdCVV+MwjB7HsK+/lEsU2vH
qlPm39BtCzvOsnW41xnbPJ0X1L1uULTqW8gArlccvTyKrvxl2uAv4V6r4x6wT3bM52GKEqUJjccG
SkkKRk67t1GuB1TlpVo60F5dudfGovWvbtqB4ZE1DF/ddh0+Vbm1mrGvNRKP5ZiZ6qa1FErfOI4V
34kuXYzorahtk2ACuXwzF1NeJC7+4IqowDJuCE89WFXs+q06YcXXYpzYkVziNbq2iMx7UrlYQg/O
q9Ydd2GxjcVPMLyCUknnVuK6G4vVjvfbt3nMOpblut0mu7uXIdotLxshd3HX0k7JY1orW4QRZiN3
CExufSo3q45i36mz8bByrKdETFblkBEM4cylsD88Q+BunzEptNsDsLStp8rR9+vVrkaTp1XQ1q9m
JWUWl12rPvVGGfwY3Zq/Jn3hIQe06PWTkhAmEiG4qY6qiGQUAyuQXwtDqidFI3I4TKUVLEckVWf7
uA3lIBMepwzd+0DBH2n9Ge8gUnB9rJRYKT4IOzfjKVzYHbr35ntlddsElmex5jvLWsgQd0aKm3iq
y55Nm6QqtoTKng3DGptEgKv5sQgZOZBizQwpeGWyTKup9YPVtWZwmgtd6BuFsaz/tSgKIrhAjt7X
XprGkOB2GXwLN6oeqe1Vso4De8wQaSsqcY/cexbGVJDH+d7L3TGIN/5V4IItdYtosI0qXlrboeDR
ZH3ux5RY5/t2wiwjDpUpydyx9Cxi2LRrlojaXj4F4yox/spM/5GsKrzu7XE2koYhf2JpKpA/Fqhz
9E7lVEdX2osC9JQN60ltUYBJs/S8HyYF9CjOlM7+AVtQixTHnLZ4cRrh5kflO+qrtIKqjqU7WXeR
P20sUG05rzklBhSAjNK4QpnICNPRnlznxK3e3QW7ekLcrZb5i5KB99sgXCQomMMs7ZaKAMp0sjy7
WsK5MBPZeblOlDd7MkXGwvoJacHY10VYbGLLKdMyc8LxiLJL8+y0ntC8GvaqQNMU3RbbUNn/girL
C1L2Lphpq8IKgfeiaeGcCBnOtw5XlbwNJ7m0nOoeEApKesHNVoPPjte509mRw6m7pPaH7d5tejtL
w1FUa1wAmuOFDVxNaQPA2ZxU06jy0wh/eYSa0dEyBx8xnTIxhtNVYRtWcLTaxv7qNRSCT8j+cBy6
xTSfSJCK8hBYTRjd5SUujbGZVfN95XhleV1ZPFuxcgqkaDOaJ5/NXlvDIR838wfWa9o8ZsLW+iSr
ufsamAsdJbII8ejNpFJJl6MHF3sRinZELiudg8HEbEn4TXhDjO3AUh8UxRJKV4afdjROTZTbHU5x
gwngcqRtY+Sxv4u2YfJD7Z50rvVxW+zsPnbJOqhXYY4AAMSDl5Lgs9F/ySKP79MjNPStF+j8sEPz
Fd2IMQ8JLRvvr7K3hy6pcAriWmKD86hTQLnTtKW5bMwe0JZNz8qgThF0a1zaQ3/fLFU5xV0dbGD2
IDMj9KbZvIm/VZ5zdAU1hDjzInDkrD2sLkYWAF5nNf7dy8JvuITq6FX6Y4j8YqTdrIjxzvHlKfNn
AIA0eFRIQIZDZ1wCdn4hhHYJ2Vx/CuNuFs4/qkFILLbxkOqPodEp+SVslojGBl7qQex50zJB71MU
93GurQ5j4JT9oQVr6JGu2nBKapg9XGxRhBeJ3oy6P1Wok9xsziKZBoJT1qn2ytpNHCgoW7w5Tbkl
0BYXK3GacXr0tnwGZwrs4lcnhF+RGxTBnW47F4OyJmwCHkMzrx4zLvTvozfwlkj25RaXm7/dcT0Q
YDutJkjB+9f+1ZR59qTrpvvWb7VR3znltBrIzHnLYc4dVGx2HkuWSGx4X8xpXbtkymbbp7kURrdS
rN4TK2I5iSYhOMLEsIND0UzLq5ArcJcSKJuVuFPmYN7mieDWXgrg4jBx1L03rzzzugibAqIbDdI0
Q+akIuxSRiq1Ma5J1Gv/t+9tXnTrqSF/zXEhYfXHafk2os6BKd5g6J+tG1HYsiY3uLZad7KTsHec
x8Wx1oaaX1fdLaXZA+4sc/XFbQUB5yQkyzwPGCglfoc7fawdux6SZlHZrd2hSJfMsE+dtFjyukom
0eWfJ0SFO/CvGuRLERVjfqvycc5Su/DnNqayOSA3uHiIZfW5294gNO/9yoPCLdNiUCTkvjUL5Hrh
hrVpX/gDsnBlZLxsja3bxKNk2J7sWo2wq8Y6jL3Gh2PL36AuVpvkBP1Ut2O8BdMiOXaRKlK2p/s3
j2D2IzdkIGK9qBFjcS71Ghv4bPjpdcNo3wf1VvUHJxr8Xwt9ErxEN1WRUxOixn0pC5nOkaTmVmIO
pHjAa/7K5mBN9tMyNvufsRNsY1PKXbEAZkBPj6RYf61Zkd8IxMEUuiXIwyQTVbGv2nCBW+ITX3PQ
zMbgYuxH98V08vB3YK0eJhfWEOapnJY+uJtrd3hqRj//jlqbX6UFqUIZU7rtt5sNv71fGAMM1yGx
V5RUlVn9Y5mlOfMSFxQWRh2On201F+JqMIFbXoWZM3MAzaX5Xc/2LA8lIVpJKbRxvi1NNf0YA9ka
CX4npqIMU0eUYXDpWq52+hsO02pzu9ib3KlLxnAMngzt0SdBPtoFGJuhawd+sw9Gbr7QuofWAraz
6YQTxMgRFb8rrAXy/blEn7sBjf5zwNzo71H2eUkuVTZVCmxqLNPVciAH0vpp/x4yPP3SzKrkKV/y
qUsJzypJYRFlzTnIXBYDLzyKQsFk00/gi89Hs5u8b6aa6BL4kUSR0ynaoI0l10xz0Ivp/e58n8Ri
KvaeJ1oMJOCyAOXM9irnuG76+RU2iigSQST12ViUMRAcLMZVR4cmjGHCad7maZSxUSJmETvZjMlt
T6z/2tWdg6f7Mo0/jUZ0D1VXiH/qss2+LmtR/DUSNlOsRhH6pbOQbk6yRmwvK+bmdpy7BizXyg3X
2BGbEIldrdMpIEkrYqsQ9r1eSXZSiBOBeVgXS5wmTJif9doOz2tYUHfpVS9LsuqOV1FTgYb5nvNA
JKh8qy9hsM5G7Ip2eeK6pk4hF2P+oQy3/d2puVVwmIpAJ9Pmlk28Id33hKCX8zkbs/KatGD87W2D
85xzgH4tqgW+V1FDacn9TWq3Ue74cIY605/jDCXdMDZJRjG8d9fwpSNFnOKcusMPy+rbPAXbEshD
p3DdipE97mmteJt+pKCzVgTZg5wSujKNfvLIRYsbJ9qgCki7dr7r3G8eR9uefkSlKqe7bq3Cmd7k
HHix2flC3RU6D5sDeTja2Es0t2nRd1F7XdI7+FlQ67+NsINsbpCWDJ7QKttV5ug7qsRdN8s8QAlU
d+FgDF/K2dj+QWqy+QIZNyiPTdNQNh5p4N4H/dYK7Jt8VIPBbpV93I+N97WulzFLty5Uai9y9c/Y
hGV2bLlGo6+4ftVxcOvciH074wJfeMNojJmtYSY19/TTZvFUQ3UeqEiC/PPQdzKtlvKoFM2z5etx
vaG24X7eiJXp9U2kzQfwpF0RCwrvmJLSfLueaiqlSVWYPXtGGxTv6xrru1jqtbGSPDSi6rAOzlIn
eqwG92SDr/tUaadbr0QUleGDS+PwN2I220uLSNuYzOseR+drGV4LVDolYZrZzU8cAUpD+OWMD72Q
jUaH2p/rpIqQyE3KUjsv6HDRsxgwi9i7LkZj3XW5M9zklDGyeNawdk+rFlt3yIomqE704BdanfOm
/pnXpXgBodt2KSJ8QqZZ7mEl0OvRJRige/47m+flbu2m7WdVco/em601cywhgw8nwt/pxttau79a
u8q48ldTjLSD/BGnVsqszaknZvkRLQuZrKM2+6gyp6vT/8fZeS3HrWVb9lcqzjuq4TZMx616ABJp
mPRGovSCkCgK3m/Yr+8BVXX1YYrB7FP3oeKeoCQQwMY2a805ZmE26R0RssqNadfmQ0cHNfH6xrLv
MC4XXxoQlklQZraovU7R+SenmXRy3xJDycFwNEMKAdPMctFyahS+weSdbWIZrsLjTq5pkuUsv7KR
TT/HvcNiaIdKHfHRO3SvEshseyojS4/b1eCryLKUs5Y9qzUARrWElpE1a7KrSF5CYxCdJwe0WUEz
TFFOH0bvCg8TezV5uDX0J7Yk1r2ZT3bn97kzXURVrblebQvlkA+zNI+jhYB+6Is+2eezHj8VC2Wk
yxjCY7ONbFkn7O8HjiWmUYsvC4eVOBCUuFkS0i5jLbGd0PVnGv5PsIFEusWHVolNn89NvEWhF90h
lsoJVtEoTdWV5u4Q0vdfRDPZV+2kZLTWMl09IPVPK/pKLR9CVrjZpUYXS3r6kCW3iq6xnrf90KVB
KcvwW4T0r/aaoWU2JMQZd5iTL2bhqWyhHkKittk65mUmA2sIu89LXiJ/bWumCg/OYvuEhVF5SRkA
LxI9Q+zTqQifzUxPbzrJrsFfxsagKw7hZdcvLRW+OKnLPhisqCPtcCjyi7zslWirqZ1y4TDbWQG4
FLPcdIMdlvusy5fCt0hPKLw6sVhtuk5ol6YpezsAV8B+izMwZmbdTuKt2+pR5cdtox0WyvR0Faqm
36X0w4TXE0bIFrcYRocSeyNLqmeWyeLMFMsOI0LY5zL9zLSI3fTKbiuXLZFY9B8FSozvlQnz1c+0
XGMfIEFcuFHCTN1DjfdpunW251ZhezMWS6Jt+DIKG6zHTNaf6fazubO0XI04OMTLZ2mIUfWz2aqM
jVSo+LCD0PrUt6vJ/FzlyLmPMflLutciL7maldnV/MYttJthWY+WTD4iPiIzrR5DskFWKYmu3Qs2
z51HI41mbpFnF7Q6nNiHQKY82A1kEd/RUv0m54RT3oV6sfwokDo4h8os+ycnSaJbq3G2SVSr3X5S
NGpjhdXqVAXMOTMRGbjulXTn8ZmGhVPv8UkVRw5BzQ8lj5gZiFjlb2SFot8u49K57CcHiUyUI8BN
zfpDVJWzULkN2TlQ0rHNnGNmZsTBesgGhl9nzoaJNXIp3Yx9s6/QeVE7qnO6QDPB8Pllmxsxk6U5
ptezGU5fGtbqe4OXk3i5IvWflROz013JeZfScKtpxz1WN2aa1mxd0ymkTm7wMzUhPWulEMN7XnI3
5whqM8w9si5MHLLFgByQF3tnjCGVfQr74qs12Wwb9DZMXlBEwH6S4D5Tz4bZ4V7R1qXk55Qm5SkC
boS6mRmhguk7VzA1oS5pb+IyKlSvsgCIEfpuySioykY+mi6hYceetkYXzDkWOo7AFj7d2lpqIkPU
2fmGhiSrt7PCuToANspio7dxtOxcSu5PGKWNtWgsOK3MAw2n/UzNqvdkl+Eni1stQlkU2YXpUQV3
qAAprB0sD1ZUBuZSAhhkp6fl22TJUEEGqtO7auMZzTiL7WDIQrkuqDwTaFtnuaxf67ht4+spcsZw
P3ZJxi6HIEtjZhZN9EwP8nxSkJ0MEWrO9rpPaErPvtUZTf/U9E2z7Ni11JHipaGBosmd0G1CqdNj
5UGXk+kAotczhFFeVFjMg4HdaGV6b0RWM4SeCl00hyA6N8ajSehued2UyqRSfGHRMfedamGtIldT
Z2ddqoryWY2LsTik09gQdQBIJamOMdiK/sHShoX9leIsTvVqV4nOfoamH9eQtYuJwesrRYwc7ZdR
1fZiyvTxqjEpodMvqIfyp6EMw1L5NJE5fG3b2orCn6G72ORGA5nNj11JLO7njOgV+cPRWDuvVacK
LX8COj99otnSqo/FYGVD6oeuVWhfKqUWqrXNczqE+1AbhkZQ51yc5YcyVauMhz1c/K1ENZvtuExL
LzFqGBUzSyK5BM+Gqah83JoNNd8lrDqUmuI5rdnBfarKLqXqQj8F3kPG08E30fW22A9i6ZWHQugV
O41+rIX9uQuHdkbdLNWGT0qgtnC+W41h2d97y8lsuUvokkaxZ05WWndUnRKzeK4dVpkfLsfVMJic
yUiOU5Lk8kbMjbaqa+Mc2jfel9A+Ti1ujV1iDENxqXIqN3cO6RpjkFM4X+6smt+/8lSHRgH4fiL8
fkRJNOWPVqwq09dwnlg26JTM7r5lfHNrlpa5O4ri/XDQ5MCSGas6jRRKamN7MSv9GqDQ2dmw74qR
HBFZ5snIUtl36TUyqLjZVqPdVxftoi5pMIjCyL52bRY2nG07pw2oeZrqvkVgsnhpyf51YyhzYdPJ
oMDiz8IsneeML+YeQGA6XXaz4AizqKyvgZwkgARIz/OXHuL6azstWnuwmASyzWRm4RclaivVi5Rh
fAK5GenbSXVJla8Ko/fw0eekLLH8mQFIs6z6GnVZaHPAMtxpH9X8IZ91Yw4PEZ/Lj140KbEeyJzn
HXJM7QnvEXUlQcXe9XqX2puHn0a5pY8a5ZvMSZevc2NX9xijtcfZiVSbU1KXBF0TJyUtBPaIXtxg
ufVooMRXJeftWweOBxpmsyuEF1ph/FWSJ6L5g2jl4BV1PT8X+jKPbGQHVd1ovd68zLlQn8c+my4U
ENc5YpjKOvQdtHtOZlagGHwXZDFlByNNG5QCcrmkCTTkQRUN5rHi6xm9Re9p3tRz2O57Mxmzy9wm
JXM0Je2HyKjrwhtivZY06QqUGDWFn+/Fok2PdVXblEztfCg3TY6yfbPE9H3vU2bER1VpO4rRAE0J
hhB2PNPVMJAe5JqF1CPm6T4mDcaSTVYN7TNqI+c+zAot20ZlaNv3FYnfnxsSLZHpmJP44VZDNlOA
ER3n6FkUpS/GKQvayJ1WykNmg2eGIpb740QM7mUntRFwR94Uh0Ed4/2Ijrm6EriYyIdIBMu325bU
L2DL0a2BPEm9Z9TV+BL3usj9ug/TiHpzR4AvC39J27MJbVj+wm6/NhFrUzDNBSqOlPM6q3HmEn3b
L+G8p5QVmZvO6Yr4iIZKKYg2TIo8SMKlf1oQCXQBZ8f5e2Fp8UuqVI7jscHsLoyoNrXt3DTJ11aO
iJSdOE5vZW0mNC51p0KtOC+y9Sypt0fOS5xZofC7ZI5bWuRrhRVLH33PzJ5F0ej1yqEk9qAuCF71
SBztWKyG3FS8JlzkQxxzHPbUrIKYb7PTaTfmNE+3MjWGmkcyCdWLmYEWL2rtnBlPc5FZRUPHdO66
QNV3GmXMz7T10T0MGUxqn2FJsTpdkvoYIXrUggHXzsDktqYSiiVpvmSNYT6q7hTmHtM+40bvZqlf
KnXbJp5KH+g5ijor54zXIeSuupZ+skktanqaKche2dSRFAaP292JLlpWrZ/Qr6qotW7B60B7LSqm
b09ZMmcO4mSebxOkuA9G0jTFsaWJEQehOaSR3yA2kEEowsihx8P2Yuu0dMPXigFF/EH0UU3lUhPN
VtOLtNj2telS8uHoR8lVToPfz1r/tWTVNf1cg4XzGV8F0O1GRetGlS22o0CNXcTIFGq6Y92hI3vW
0sVJgsVUnG921TmG3xCYMAR81gAU0qIsSHSfOtc8NGolr4aJgCsfFBI1dacoygu9UihYxxpnuC1b
A/1TI4b2ldmTplaWqGttiDq2ysFz0hy/TcmBfkrTdtmnSChyKq4KLVnkQNlTG7fiUZvgEx81Vrq7
pdAsdgIfizJ/05GhDoet5EA+UtnNnYKPylzOPdspqq512m6LKRaHIT17lVO1PaxfkEfwv4HUuXCP
TpTvHE8aq1hKx69rKs52ztsXlYbWKUPLMc1G5CewyM/c2m96vPWiv+Sf2DCpH64//5Pcvo801qAQ
OLVJwPARXHL1UBErsCto3f/1SxGYjDgXghTryW8uLauwey2tbd9OlHBnOInc6X3t7GJSVM64fE9V
tCs2eQ1n/xUEAZTuRJEXj3XJBzc4fpjWpZeFJCRkdpHs+BYyBJvl9788PlZ9MGnU4M0QAp68uWyu
lxDliItsYNYP+TJMB4cZ9Mzze++mEDDjY9WBoP42PrC0F3Y2pa6PYo+o2RHBtxFq2SYfBN3etBVn
1JPvDA2NBHedHTzmCBr0b4eGjiC86zD6+67VfE9MNdtEI5LypK/OsUHe+b5INMMLRGobEVbiRBSK
La6pGyVxfUof7QM6APsqZ7975vn9QnC8UUUyKly8eQwIC7jCqTe3Fq3gWMhrUiQV+7DsxZU+htSe
dTLp7I5iwNA4g6+1wvabUOUM1yB5KbLY2CGnMdfWYh/oyGUe/vrwcQWyb5MFFFPNiZydc56NU4MH
3bWo5/3ERbWCYMswzkWW/GZT1HB5reMUeKJJGLRxcqUajpolS931Q9Xodw0lFs9NWuUCYq/Oi9VF
7BlIiH2hVNqmRfeEVKmsNh/f7u/jinQWnW4XslzmVPfk41RiraOpwkFfibPpO50V2p6guZtnnHjJ
uSjqUzPHesermdcyVlI9d/52EKdpp4U0QCiL2ZpzVdvlt4b+9VbRYBSbVdzRzERjkkXDeMbn8/ts
zoVXmAdf66p3PrmwNTmtwr6fr0cMYluT6OU3vWlvC7euN0pkzb6qFdr240f77t3aoM/gwxCWeyrm
R3EymU1Gy0lS88Dtjg4eIeC8ncgk9KSZNYGuNchNy/5cLvC7L3UNGVkduDb2oLfPuTQbiJzFxMgy
luJTrhTl/WzkVFzHaSxuPr7L36cLTL5QktfFksXrlDGTGF1aD43LtcrI2anj3Oy0hR7Dx1d5744E
B198R8wW2imfgNN7SLXVZrqdRIunuKKn1ZfFcUY8fwav9d5YETq2MOym9tonevvwlsztGhtik+8i
6bqe5BxemwiEvmgQG9RgKc0QvbhlpyL4+Bbfe5AA80hKI3MRo+36CP60+CupSpm05wC8jHrxNdfJ
vtrkrjTGM1/8qZl2/QgtpnYsn2u+o3GyknSKRl7CbLn4DPARgo7li0ultqFxkSFqTdkyjr340aKU
vB4NJz5zm78vnGhqMAKAizGhqJ5GxPeDTueWvrMfAtb2TQDvXkoY4EaOKTBEVZ5D9r03coA8sldk
9cTCeLKcxWA60hmjq+/06rAlLuYuJFBoUyaWc2ZJO3elkwcLb3RJ5oYHG1kVrtVCIyQizcJN0dTm
4eOx8u6l1hhXHbAFeLKTD5yqVxi1oen6ppKY30FZkJhuJPWnOonPZZm/975wU/znUuuw/dOwZDti
9fSjXH+IXSDXehYR5EiZiCxwgWqT9MmPb+101tSRDK42b3zeKxlanFyPkxDwtz7rg1EZtR3WpAnV
1uxuMx1BoWFMw9aOqPQYc96dmclOH+qvKwMTwnC4LsenxsZU7zE86nofOF3m/Cyqyj1kdIaB6Wt/
ddVdLwViUWVuBk8ozJM5xgLWn89S7XHUDs5PdPemj2fiUQ6tcu5Mcfr+1kvhJVtpwlCFWXrfvr88
71s9iZC6KsZ0RWNG+9QWY+vRw7Ducyc/Z5k7nT253OrchSWDsBFC5smdabInLMVxh2BSEoSUlrMT
v5wVGC3orVYVvwdNvjNv7nRKWy/KdMKOzVxPhe7JN56IoZF2hXzToRd6qSsi2w/ASp5ajMRbthwi
oBZUXcR943yL52l8+MtDlj0Nb5GzlME9n3z4Q0SvrZ0LGRRzK3cy21bVvVFE/W0ROyKgI1uhJqnO
3fQ7wxXvPp/Ims5qY6l6+2KHnq0/F5FB1qa0cyxdWXz2rtbPqE3QGXx8i++MonXRgEK1EnMZTG8v
5rYuXP2cJxxGFNFkYaZ3rdYlRzKytID+UnjmkWrvXlCAdAVSSBbIKdw8T+xIjbJaolRv9Wudwi59
GceS33NZuftmGMdHO16yi1R2+l2jpcknQfsjaHDyNsTl0EwL3SKhdoWdIwir0PA08sfPsfLf/S3R
ra2YQZSnp6N94jBP5jRs81nFuNdIZ/EYIGLf5kq3by2Rv3z8Gn7tc/58alpHuo0XBqc68gb1t51d
h46xnac+iLGP3drhZD9Jtx8exqo3rhOd2rAehcmj21H0zZupPBoLtUMMT+ExS/JuP9jV6G7/m1+K
M6kJUhK8zClcZkzmJEx4vEEGkdrHqeQEVjq7m2WxOm8YwiGwoyTb1N28+FUnxVWnLnUg8goNOK8/
aA2Z/8VN3PqcSKxx2HpDmDBP+T0I/6Ow0mlOL2NcHNGby20tneFGicX3rI5sulNTc2YWem/qAxHB
dhjQLAvYycoFsFNdlDGSAY6iFK2MPqxNLGnfpbMzZB5tP8oRRWjaZzZ0716X3IGVc4mgwTqdcumf
LzFlOiLPDYvOgyxX+GxPbCl9mBibraJCL8sa88x7f/e6oBHXiQ/j9+lrr2Q8Jb0oJYEhubG308yy
ECHL9BjiEt8M1azRTsGEdmYqWh/j6SfAJ8eqBlQb/OMJsmFEDNzrBg4RcJvDU5JM3UbvLfH08aB+
Z0khHwibOR82tMlT7gDK01xId+mY3Ko0cEEVHbATIL/oop/YnAe/0yfdZ7dggGvtjTP7u3ceLe5O
8FNMLQj9TrcibB3mNtNihlKeWsfUQmjvEO20Y9PaBdQMEP413TnKzjuTGRelHMNGYXW9n4xfPihg
tS7LWN/TfbbnjAV7phyf2WHi22Iczpzp3rtJag/ruk1Ys3q6bDrdCm22HBmY+awcO6tr72J0wNVW
xVOZ+Gouo+3s2vPtx2/2/ctSsmMUqjoJzm+XMonTQqC9l4HSL3I3V1qxl6JWA1y5zq2Ouh1jYTvf
/RcXNSl5rClG63b67UXrokvUXLBYW1lcHSdM5jguhPIS1fW0U0v9mjDeOTvzpbyzQ2BnwBDWeY46
FP+3F53D1LZyM5RBFRYdRXKjf5CzgwfXcFusqx/f4Tv7dpIx8DozatcsodPtiERw2A8je7AZL7KB
7exCjIvxoNAB9SRub9+A872V2dI+f3zl30qJTPa0UAmcXWlba0zu2/tUy0WPjNlFiUTxgP7G3Fw3
tC9/inZJPyFkgr9r1K14ceqwJkBX64YFUWrtXuTkhT/RzRmPtT6W8QY9FO6Cj3+7974qlms+LKqc
nCtOXoIYRlVh5mZxdJC54U5F848a4oqeuuqF0fBXcYC/HgbFb0q4bNMI23j7MObY0eym4RQTI630
hIR2oFPJ3CW61P/6ArDShZGZEtimkkLz9lL0mowuxkcWhCjSd+yCP5V85TsmGI4zbituXL3Igr/+
OMnPBZYHhp8on5MPCStcZSH57gOSwSkfaGV/MyblHLghkhSTyLj7j6/33mwBmM9xDTZ5DoFSb+/R
KdUFV1Q5BIMZqvsp7jU89518wjWpQa4uwmurqrJzpYT3Bg04VIJg4GSuqMW3Vx2S2B0jHAgBZXHD
t9wGTVqeKBskhcqKMDDOvMl3ZgoDQbFp8D4JFDm9Xu0wA9OwHgMxR9kVOb/t51Y35x0ltuzLxw/0
nVujrA4/jvujDGytP/9TPUEslD+XJR1pYyLctJ3Gxn5sYVxUerTi4OaXM9uydy5o4s5mEadXuAIB
316wrEz8KlgrgqyJwm1pja+Fmeh7EtcQNKPpPjNA33mUMDjBA9MhhkFxelKiBd/TN1bHoGPSCtAE
ZjsUESZidOscevwXCu5kK7TugwhTAwtGgflk4rNiRGdWMk2BTON5LwxoB02i9HdEGGsba5QdJ1K1
vE36Tr3oatw4onOXG3Xso68JHO3vuMFNyAhGux/WUBeSAMKHKGz7a4dz4AXjId2XWF72UZTJcziz
X2y533759dxKHVL8npe1aAZJnCjnAtF2FeKiENuW0CdxJOmu/FyhAWEXO0/RM4fP9lA1CZwSREbK
qzSqBAsJIIFu8/HYfGcNo0FAn01jr2PTAXs7VGAOA4cZxLha9rUjWvEBgAsyMKgW2X5R3I56lK5+
6tMk/i+uTLme2jbtCchGp9OM6MmQj6MpSFX7B6EVJhv2RV7jRBeBJvX8s9UNiTd2bn9mp/nOcKUr
Qg+KcxvDVdff3nKEV6yUtTYFINVjhGlW5hE1aASiGcozX8Y7Uymw7vU6lMfhoZzcI4e8yGA5nGA9
hKus3xyLHRqfyav7CVnkvLR7u9GHMzf4zue/zjTEWLAxUPXTsvqsib7NKgzx9QwRRUVLi8obzMd+
GaeSGQAkSO1/PIx+e6aMZoJ2xNquoMJ3ekJBOlBpk9PPQYlL6hIU+ej3kdVfIMI810R871IMWPjG
xtq+O12C6zQfrNSGn7HKNS9w6iVeNjgolChyn9nIvHcpyFQGb9CxBDuLtyOl1Oo5dSxlDrAQU7Qv
WrP3BaKXGIHTmJ8ZK+sy/mZyADpIrRLYOjVXJLsnX6KDqwYNLbiFBKH1Ndrt1MIxVwFu+cuvirmH
A4/O8+P/Tm5Ki4AlRI0xB/kAP8HEIYZdhrjgyK2abx9f6rfhv3IULbbGzNgcPbT1+f5p4bMyF3TB
WkPH5NrsZd/VQYcXcyN7Zd5SDZ8/q1o+bj++6DsvTVCxM1YGLSeB00CtGKYe1lYN0RLCN3gbenJf
zpTxbIms9r+5lEGAwXpz7JVO709RNfSOqz5KEnYrOjr48OoQ07v2v6o7/+tl+t/Ra3X7r4HQ/fN/
+O+Xqp5BgsXy5D//eVO/lg+yfX2VV9/q/1n/6n/+6Nu/+M+r5KWtuuqnPP1Tb/4S//6/r7/5Jr+9
+Q/MEziK7vrXdr5/7fD8/LoAv+n6J/9/f/i311//CoT213/88VL1pVz/tSipyj/+/aPDj3/8AXT+
T099/ff//cPrbwV/74EeEsPuX//Uf/7867dO/uMPTf37mvNFy5eeHlOPyUw4vq4/EX8nAIRpCC0M
Y1BHsPLH38qqlfE//jDtvzswslSOpGsFmxrmH3/rqv7Xj8TfOcWBrWIjw1S2Sk7+732/eUP/7439
DebQbZWUsvvHH2yYTz5pzmfky64Va4r0/HMnByEj6SJEo3hNdHOJnzPTzQAYpDgjNTNl6VcbtfNd
ToeMGhmhCQVRrY2KfVs0eXiIl0YN6thVPVOLumu3k/UDDp6vNbutgwx77aaYKveY4WK4dNmuX0Wc
tCiGopu+KhOidJPFMq8Gtw3I1tYPdeRaWCKGbriYksVBIBRR6VEAH+Cs0UYiBpR+14cW9eVWyi2G
vOXLZLOpmgaMqwf8JKTKDoY4aun0ULpVcjXxt3eG3aLdLocR9XsXtc8SogYmZtlt8Wvf5YLDpTuV
kDPBBji+UsTRDsNhGuTYjDeZSWCh1+IR8do4EbtGN2CeF0k+3aVgIbx1SfWZl3S0A6iuAVfUF4BS
xl0elcYWu/TwMuawD1rDfAVThBGggnhQYbr29cxNL6y8mL1RySl8GO1wRSFruNBykocBRGr2YRx0
u8Cp7VC11AzCaqa8i5/Vcla+01mQG612Mw+PD5O+lswXU4fn1rO1SfmytBqS3T6191IaOI8qq3G/
RJrMLgDj1Q9dbxBiaQ45zMss/znBXtpn5bCdQkrmXdzP+wGn5CGusBBuytLYyVYt9w6C5KexhYvV
Y5+9iozFPnaxaIQHf37YIxbpMBYmuThiW9X8vm6XQ44N+tpIVDCUVlHt3EpNgeWmq3nYKEoohaSj
guhc6Tsz4OFeiJ9MxdZxaHtkymG13C2DKe70EuG8VRd4ahBr75xGaXfw4brjsCR4j4zMukD3D/8Z
ss3eHvFYR7zUJz1XRoAKtEfoFui7BiiDj8si3Qg2cZvGULRHCA+5vjGhOun0JjxLLKFXTzYmP7zt
mAVouBf1rpOZ/R0NK3+KpZZHl6sbewKCpBfNdmRZRD4Xdpi6GvsCOpB5RW6F8DkCxV5uJ8XGDnN4
ytABDoWzFIe4aOS+dmE6WaO7K4ZB/UQhxXk0rVBuR1fTFN9VoXnlVu4EsrcG5NOp+VzlfYxGX4nw
Mkd6eQzdMk49tcPvyMkb64TZpdpznMfLbk6H4QXB9+yHrKcN9Dhd33T1pB2cTrCsqmUS75A1h/yP
kMFY2qCeYXXn0C4gTrszcDADFXzQVz3/78y7HLzZ0jUk+CMVbZFPX7G1qz4ewel7qcfiEVvH10zR
WkSyuXGNUPaYYzjHaahpO0MR2g3elTDoONbuRnxiQVUDbSoLHpEcLO2qaQicKBHG7q3JjUEOAW+Z
vE7Ese3Vc95/akZ3ybyQvipi3v5ZoWD4pA/tCl8zx21HgrA6TdW+JBFhoyutiik/e66cTg1G0w4/
86n2l2nq5HdFPH2yQ9fe90IxAktfRyOKMuNmMtP7PEEkPssp2SpJlt2GPd5YM5MO7Kxx6q/R75t9
4FYp3YOyarJPlj5Ne1ga/Y00Bvu1mWLtODvIh9DZdgbuX5n4SMlHyFSTKi8LU52UYIwU/UrvZYHI
Pxq7ZoOrtrwm2TPFSlMITDlZu6sgDXlhv3xXxna+ikkL+IG9gN2kCaltV9dd7E+mNW07R8E3j+Hq
VQvBzrj8ezslm+VFmRfjUc+kiYp63tZ59pQppoAGP6YtZnqlL8YLp08G9yapZoI+FGibnxs+9euK
bUvqp0q53FVKeeVErbkxnEg/sJTFoafDGkB3j6w9yG2zfJwqy6wPqhqVuzjMunqT6lPAehN7SaFc
6HY0bnCRS4/U9NnLG9IGwAHoeeAkyie02dZxyYr0kY4B4q/RuYxGSHg4BPUNBUyeexWnu8kKN7QM
o44UVzc6GGbcX0ZAk9aQR3OHVwEmUja8GEj2fLdPi4PRI1DQNABpE7xbWEMi81EM457LyULGuEqe
OizHYAAbV1EK3tJPeLGy9kvegZJyh2c7z69NNX6w0F1i+YpS6A2lZSUeUihMidFU72VWf4N+MV8p
cxVdCm0dJMRC7lXaekFvSANF1BRp+3phpkyX7pqCqPGshFoURLlZXOD4xssLkegxS+z5K/tqJwA/
CdEl63PUcEMHNG6pvuh58+wO83U2ujfYLkOvHdofsm1aMrNpOTMxBswWI+dTe7peqO4ixEqGA/zl
o7T12J9N587INWQTyvi9HJXws+zqeGNkZbKJymVh2XZLn2i/dJM4LjimLCbTCJwyZi4DKFkU6tFN
joZv05PkfpfnieN1fXbZ48VqfMECXEF1HYu9mbjqQz3Y2beCg0HqQda2fWxL4YFwiWbXJWJituvz
zzMJhhfQA5adY0EdwfYdEoVtV889Fn0TqH8PucvG2KLptfGdo2m91awyQTQvDZs82E78AKWt37h5
od61dWyDNOBXvcFGOuNC7S50J50vRjsKP1XDJNJjUjX57RSGL9o45hdtyCJmQRSIbI1yOD2n3Tgt
1ZYqIvZCu7YPbpZgKJQi/tLMiQBmVBugL5WoPpQinMoAGO3BblhdmJcd/keIHQNT3aSVIA1Jn6yb
bFY5ZEa5Vt9F02J/K/X8doAVPsB5UNGOx0VXXvGKsUVJ+Lq34zL3n4xM/dxVfFGTQ+EoAZTg4BPA
Bw+OaFu1sOU18kme9FCp9lEziNgv2XraIOnUFTHBJsKr0bFs0PFaz3WC1ySqjZbuXxNeWWDhrmMg
mPcYaqeD1mXNJlaaxZ8LB6dhZQD6hcSqvPA75qanqZyX/WJw7OuoCbVjhAt/C8ASbLopfV20egCM
JLxcYstAoo7vyAM8l01e5hax32M72bp9vFO6utxXQ3EFgUfziC6iCQHMpfKVAU4AcL7Fgk5igkaS
uGtwBmUhQem9+VVSAc483VEmr0y1DIutBVRSX5kepTtfVyEcpoV8nYup1drHFEIeS4gG7WzQnMkf
NbW5HRqllvscRdNm4mMnpiK1jMZP4Hl8xWKTASlwtNHX4W/ugOpHWzt0lIcsnpi4MBYS0T5a9ael
TZsvLY1t9RJoQ/iaG02vPcTgIiD91PayrSiihP6S2F/bZFhyuIWJqW/LKFEI2QXOKqzUeTKr7mdr
KD8raRkPoxs6GwczJhYPw4HdJOvim2vUEr9xnjaQpaV73Zp2zw6kcD7B9lHSDT9VLlBw7zSH4CTW
3erBNLt2Z3Nk2DZDttyLlKHSOBiIJNjHtJftVsVC57DXordUFTo5IQLqj+SF3wjF+myyl9xi/gEx
ENlxsExT+uoUi71xiHA59DMrKdWnbA/WqQ54E80eQN7yVE606obia2PqxCaHwEltSmRsIbLL0mUn
Vix4/kmr0IovNikZnp0kl6ZYHvDu4KsnJuFbKsV1msn2tsuz6MA+5a41m21u1de4XV71yqVlVd43
qvtKAs99MpkvRqbvFPBr+7Fa9Eto3Y+jMx7y3L4NOUxjztIOkKc7KmVQVboG8okZW4c2wheMt5Fy
rK1nfivY04/qJjdjEBL58n1Kw7UPP4L3tl2ZwpCPre5+nhoN4WNSjXAU+6ogRdiWAmpMlrzY7GDv
dEohj7QbKOjE0oI+pM/RHWgbeKVqPvqVreebZTKKh7AwUm9xJ+iBKFEusNtHwYiL+8YV80yB3W0H
trlJaB0xLysWq14UrQzR8W6EQjpv3VxVNrHVpvdRzx9ZZa6tNl+pY63sOzcFrVovnBbinNW1IDLu
oES5cmsvleX4HCmXazMnmwmAXcSRC84gIaPVdUyLyzcIHL01V/OzXSdQHuBRkFnLeXHXs8uZkgmk
S4fDxkY2Q9+Kko830LcLDDNnFi7qeJ+t1oA8TCmClrxgkTD/sPb+H+rOaztuJNu2v1If0NCBN69A
OpqkE42YLxikKMGbgA3g68+EqqpbTKrJ1n24o8/oGv1SUiEBBMLsvdZchjhLOx0OmxvJfdGZpEUk
X0AL8yDaUion5ZSzgyjsbRP2MgDwT/IXHmDtqga8jO7UvcnnrlyV/ZcSEAeLSf+5SGZ17fRzsbON
sNm4LvSFyHJOy6IbT2PDgJ6Bd/w6Fvp5bgrM9v0MCDcSD1gSjRuBtdkHLdmuSpgRe1tAhTBHQURW
mhdbMsGiE0vHcFOp3rye2IJfOomr72NN6htR2OYWcYOAIOGI67RgeM+Q7BbD5cjOQu4HK7kGegIz
oRuVk7Ge831IiBRw2tJL19BfC7RZyVDczJ186dNK24096DKiF/Hk4lmK2XH3Snlu8dnBoGlbK0gQ
cdw5+sgnG0XejTaN2UMPiEtfd+EQmWvS7NvbxiV3gDOVZy7/gcI5jxKT/8uS6DoJ9VIG0i7r9dR4
8yrWmBGUWbODKF6ME2b5JQJxdKFBc43AZSkQcsvEbUEFKF+ayoWaW+S8rTBXT/FZw2saZg6sCEoy
ty6vYFk4HCPT6AqeoYeZvCxuLGvuNnGjzoHAbhwUSyBHM2jzCkQCww4eiHjBVlo9WJ2Vj34nmYf8
iBKDWSVw+kYrNO6lcLVtldrZ50FM6go0jrXp5iY/AV+b7ZPUvGUwsPnpu0k9nZVWFOumXlD7UhEn
pEona4quFetzyvuNIVj7nD/M5V5iXwmlvCymzv3cgO3uOaW27pfF837Wjm5HvaOu9z3KyQAT+HTr
zhZtsF4qz+E8TQFpP8l3rbPdL5Ra0xN4Y/L2H5VVCFAWru4nloabN4H4FoNk2cHh04LEUZ80Nx3P
/gGYak4pdMD5MbxhpwqifCY8rBd1al+kSR8Gju1F7BaSa46d6YUmtb/UFb9VmrutCv45rra9qtD9
25rcqz+1/VYtda/2+D/131i4W0Dz//N3gexN4Q6/zsvTyx8v3/I/7p+65OtTWb0q4y1/+68ynv4J
O4UJcZ4isQnz5Z9lPI1/Y1Kd+tEvc+xFb/V3FU/7RBwL2geKrzbmiKV/+3cVb/lXVOz58zT+CdNx
f6eK90OY/FNdnoxIz0R46C5qi0V5zo/7uYjdQRuORoB4/nLgavrrxLwOuyeyOX0k/G25m9StIz9z
VELMf4nr+8ZLLpE7rMNYX1kG+QpFvUH9AO+BMkFzW4p7o763prt4vFPni1hc9QT7plsP628qt3ZI
nAQ04a/LvlCeO+GNpX3+8Rr+v43X/8ah6NBN+fdD8fPT8+sS8vLH/xx7im18QkTIEKMijKJPNejR
/VlD/vGviH2kUkwYD3LnReDz1/DTnE8EG6CVM23+CvIxBvNfw2/5V9iDVDoP5EOzoju/M/y01w1a
2pS0g+hy6bRJkdIQav16+GFYtZmVXX3FbKhsERrtDFF6Prje7zqAh3a8JSML5K8xfm0j7cTTEvVE
mesLoyw4OM3NeQ50c4++dsMZwtxb3ePvj6b/vDFxOXxrur759gcdjPaPTV++MDVU5f+F2W5ROv/7
Ibavyu5b+Q38xatJbvlLfw40Xf1k/JBH0LQk6RaT3N/jTHM/mcg0UIjgDXIxRv40yxmfGAEkZcI3
IY2MeLB/DjNT+wRcEWk0BzMEm0sf9O+p+D/oVfDnX/cqdLTDNDkdJAC0suBUHfUqFEvRrd7IqeLA
rwT0VTUq6e1DZ3KIiqUEYdLV8mDSNtLX/TDp8PLTIbd98JBdtAOWktrrepItB5daV9c44+xzCGft
vE6JyU4gFk3qranPmbbQmZyXjKIejtOCaMhzS4fIP+ZWUawExRi84GbzzTGlLrem4uFZnDpr5Toh
DOE+xK4Nxn4cLs2SfgCbxBCsoaml0x3B9+jLoBaziYHaE2+pE7obtDdUI8yxNu6KQhkEu+meUqiK
Iif1J9kc6Jfbe9OI4AxVbMnvDLyEYMJ5AkoASjLUSLmokDfnwEB9pCkFSDfNqmsfJJC6Sw3FuK5Q
fH6zqbMrgWY21amJmzjFX1pRmwZU4D4CVqnohBgd5D40ik69ok4Epmy0AAuyLmanrlrX/QUWGd3d
0k2Pd0aTFxKoF06XHcrq6Dafjeg0UfuZsi0HM06F5F9eZPZss+nkcT/S6ICT3Ro6GR39VJ05sxwm
pAZVJQOoYLVY1x7xXKNe4wVNp7oLarWgtm6O+nClujWdhsoUw51QbMzPcTRN5JNQjkGJFbbgO3oH
bIZfQ9X6nvWWuZcwhi7ZAxrPVtnj5y0K1+p8t+o9e1URCdHsp6jQTnWKkYBSCdPceYWWrxwyha5R
ern9upwBy+ukcHP6GWMqAgmQk6uykhvh9XSFRBRn565iJg+CZgzF4E7FXYJ5+NTpe5vCa+Ip3Eve
KRPRRt6NQzfsngHOlrQnP48qqULbYq2ERIOw4bZqb9XBe24uMtoXV+A/5jO9nl1C/ZJq6Fcmg889
UZxauy+wQDH8LWqJ+TjaVBQtIdI1yYARVUclelLtsE9XSjtqd6bNkTtBuDevWompbwMXXBJGNZid
DW8nAkJZTx7cLcoZzSOSeco/MymO+yhTqDLTy2ogDFdZd5MRKbMf04XvF3kmWJvShQYVEEmYn7Dp
Bx2SOKnt+ZCroc4qbp9dtR4hC4HryBKCkFpXZuDOS72u0xuTOk1UYa+KlZYrWApTiQ82zr5wSwXS
pibMDszYUCnrmuiFBnq4mnyL9TmuTmZAqXtPaZG0MgPtHJ20Jt+uurIgCXlqilNOnPVJWzk0aCx8
f2XglZFRBpo6pBbQaWM/hVQCIk/Ia2ekKeJ741I1mGAvEXwdt+p1kXCIO6HwJ885xpN7GJeqlQS6
oOV72xUOcBZmUYzDv79g/Wd78XeXtf/CXRBT+HtL1EX/bXj64/Atf2LV/XmV+vH3/toOEXj5iXRI
8B9MWWzFrX/txW264+y40TsvCxEK63/uhhTd+6TTL3fom4O+YLPE3/prO6RY+ida8Dg22TDh+6cN
/jsL1ZGGjmMCZR/E5HgVlz25fixf0VVZTUOZdo+5I92NFUXTw8j5wK/LWgloWulfbPLy0AKCJduH
YeLc4CmKn8bOcmGDeVn/5/6HQ9mvu/yv5SbL70FMxrmF7r4Ny+TH/u0njUsyx0iB28R81Kjlno1J
IsCRd4BcM936QDG3KHP+dRLhUjoSK0yUOuv+oiY42gomXglP0JHpoQ63bnEy04Zl98hWkPKJXEtQ
2HTXgp+GyF8bhZ9FDL+8JoYib9nqOqhXX28/OwtpAXi09ADN1q+2STAHzIIrZfP+ZY4yzP66t5+u
w0j++ZRlOcOARnNKD91GrspNdBqtxckTBJ7VR1K1ZSy+fYw/XWoRYv30xgTi7txIuJTjK9yUHQAS
89VVEnwVqx30MN9ef/Tm2PO/viZHVBqgSONIVF42gEePMdcNO2zSVH8mrwzRhxPO+bD0u3R766j0
HVZOMViIymuI8wIVGHUjDJBegCXebQNbKhFpWQaLKlLosoZRbTVQG5n5jQLQu5otgV1joW/CdmT/
lJJaDUNWybJLYjlpc85j5T673UiSDU1qCuvGpBXlSgXUXgYoltxv0N90Dbb6PBhBz7ci/DzUs3mr
TG0PIFE62te6anPOqEbbvRAVZdMFY0fSrKWbwr4qxzC9raVahUE/5qCzW6aSWzktdNZ+RIC1A09V
3yeUDLFFjFbibRNQDdANcCiA/arZLwQRWSkcbRAeZCutK9P2zGDdB8bEAnPeErwLOZi4IHc1FKqQ
wVxGNZGGdgK7a24nnZXT4w4TCUXoDJ26Tq/SNKEvRrSCbyabTeIHX8cyVH7+Inmty1yIiAjZM2Lk
ZXL4aSh5JBHAPmvm51jDWNNo5Xw+9DTg3/84jqcYG/XED5fvAhEx36SQT4ZDJ1QN1efaqYHFEyqD
iiAjp7ERHxmijtyWnDaXay32KzhJKNaNZT746Y4I1tWssEi1Z4qBcNCGuDaAeA2wrXzRwopfd7Yo
PoP2T27tzqNbA5FKB9fnZoe8FtH3hSx1ZdsOnejffghIaU08EDhMWVCOfljbNBHT8MRDKCN7Y2nK
uAm1rt41wM8/QKe8nvP4OJnIEc46ONE4DqnHGvPYhVWn4wN4ZEbMN9kStt6nAMSmCXetGYbAsWwJ
WFatPFSnanH3O3e6XH65MEc7DmIm5aejaX6emr7VNKjmBC2U/ui5DZEEA/aPzIo/mHZfj98fl1rY
Ili4wR7hOD6add1xcuOUEyEc6964GrPZ3LiD+Mgg/3rC/fMqC/aCJQtoCpy612OqRSEzITm2HysR
ow1w7Gavhx0daeARZ+BvlIf3H+DrkgnXY5uhUTNhsfxRODmabElQ6r1wdLoDPcwksPWZnbxpj5su
hVuFPz3+YhAw+dTY1fzB86Qg82pG4NqLhl5bjvcYRPEHHw3TDl9JMVSW8TQkafZcaCDqtyCP6f0m
XTOU54jCkLyFik14Yln2Ubae3ZTYuchNanR0c2yIbcFJEk2Z5hTNZhid6lkXdN/9wcXzsK4oh2PM
JAKOlTINy2eYv0C4IMMJ1C7pZLxYxCxD23FLulKkMMcnY2suii2NSXvLri19IeM37AOyrEVyUjpo
47bxZKGYnYaOh5aQgrFzLRajteaY9IdnY5T3NYnbYks0Lm0Uu1HCCx5fmG1TKP7uZjZpPAOHdcy9
LoB+Q/GM2tifsZ6QPCANZazXoKS1lxTFV83mpXCGk9IYOA1PlewuR+JaMvBTo1VvR3WyVHrbk+at
lh7gvTRr966KI/5w2us58olCpcMW2TX6OgCuBk1dQ5M7C8t1SvU09Mx9FbYE7dBztrVdXOnOvO/d
cE53ZEUa+lVM8lVGzYKEok0ISuGSj2DIgxDOdbYTZhOfyiLRiVgb5zTeJjSJLb6+H4E5Gh62wKiJ
Il5JtR6tLcW30PM9HTC8X+l5qV15FBgIxEpFSPO4rUcZwKEgvJO0rSwKCt4LsabmOEbr2HGj761T
ZZG/MAha2DBas8bJH3lMMbbGSq4WYiQIwCW7Q1f0jlh6K5NEX47MPRnQN5rXcBezrCjmTVzqLgDV
PqIXGDHL3ILcHu+LSkWzUTqNdV1GXlOs08oryFMY0Zj5HRDOBwokiO4MGp6rKZ0bmmuQwcXKkcQm
rRI7Rhs45noen2kkgBlBaYdOe5LHZGisZicvQa4bXgGo3C7i+x7w50Mzz9HXbPIi41QQT3w2LuzY
dZa3lbse+lF5GaQkTUIYc4bUI6m8u7nR4++ySON0TdQij8mTrcF4VmqaWHNqxPdE2GA/s2SPk90p
9OxKcXCBQw7iw9ZG0D3rPhH2NjLa+d42u46s4Q5bEn45OYOHVfVk03cGOpjJdFBLDq1be08TGtJ7
OEv6qXQB4AZoYsaEQD9PrwM8DDRNyWWa14bFlqu1G9vcGNUs0ts8xutxYOPmJi8Z+yz3AqdHfAmf
Sbmz2lZjyVSnbDwvdT1Nz1WPssBZYo2j9N124iBdTp56BvS5LFhFDBDdnTYK4lHSMDXXM+EmaQD/
eLwlokjFik0/b1+MqntHHcZ7rJUUvCW+VOR3jccwzQxBtLI+h8qNSN2KHVSn5peYh7Q26MrSvU61
0fq26Ki/G2mnPbRFmErfshoUZ40y8xcsWdspGbxuHq+IQUhv5gwAnt/AqrjW+E/SBYxKue6pzIyB
kQuiZrgFKdaYf6OKo71ZX1pR0+5NGSFXqB3RsyPNc/EC9XC01imJobdkuHhkmLQDFF3FGK6Npg8f
iX0oaGiGjX5tuVNyr9Uj2WMuWfBfSfvND0pLfGzcEfgJktkjccqBPPoZlj+R9klOwSNw1dBeWVam
zVS9nGHvKpUeIlcimMGfhoxH1ZdDQzziYLZfh1FClfbcRdqmZpbzXGcTaYAk3ComY2LO0WLSJP7u
OMO4El02wTIibW5Phmn3OTEHMya0dhqvQq2kMMqkMRNTaJXlVdzHNJyz1OFNlLnWXhvVFJMnYGSJ
JEgwF6ZfKkP0Am2OcANplIC9YsI2RBB1kUpdkznsSlhMbKvRVtQvkZpxXs08aW6VIrN7zpMq8SDk
FRfThRMJrd9pKVGmPlFZHrBWAsx21sjmk5Qqibap03EmrLLMIY+SOUs3VqVjVM3aNfjsg1Ckdb0e
0E4vQKPKfrAlnWOCikPlUrD/SNaFUfREW2Y5VGXcpvljRvzqHQ6geA5apcmzjUD1CKU1Kb3HLlwU
eR7ZTTJoU6R0fkpeDf13tSdmxpQKgWMVWauXFGUVRDetjJBupSFo+UREGMMluQwD0sO0k6uIzEmm
uaJtS9+Za0KkzT714iCTMY19FvPxNAXdXq7HWk/vppT/7ro0HOUFZhGbihahHIHiPWocWPljT9Is
2t2O2l63aGdjm6raUNk97WTiSBHhA4u1AlKZe2Od1Ll6jkxIPMpSmSffBXl5MvZTM/mh0TT6Jo+d
2j0BUTgwa3pp3Pmq1BjURFFoKGLws1kbCQAR0WyE/siXfUMAd6rYXhjYEMhuTCUj9wdUbUmeQNyd
6WmNPQUg/W1mqTFVvyRszqmh1FYw9f2y/UM5G21SdmXEbjStGII5zlpg+mRXXVOfbC+NLK9gMLea
853aCJJhxQydg05psVoPVDif0DR082YsJvkZDP9w58qhhrOuNFO/qnURoccw7RcS2LzWNyIEU6tG
FNp1RkbQV/Ic5u+FgVSGAERmwtwWol6ZnWsXYFc6wDPo1uStWoyRBt0U86KP4XKg2Mpn3K51vcnH
k0go027WB/eANJ3zICjP8TZPRKKuuQtLDZhFlkMxEWlXo11aXyNMUiFk5ZLzJqHf7XOKVuqyKyub
oidJ3PF6rIbwWQqJsC6ypFAD0ykHpPST6KDUNtGL4uTkSGElgKGjadl3Ns/4F3Km1666LtGXk7Eq
QrfctJyDHtpRIShSn0HcbTvdkXkwD2Q4+WllO3urSGKCTuA3Q1hHw32+xEgsZOQ+Upgj3OWwi9nq
xi0q7+soNO1z4vYO2R82PWLMCFAsy0RGh8wsk7uRALpsVThTe9PiqRPkTEMoXrFqxocuLrPHVLQ2
ozKziyd2TOlXYh0cJq+qh71Rdn16hV9Z1Guk6roCFTCy0ZXEg/egpWp3ZRRSxmtWxhQ7ujTkCYXW
8RwL1L1nieqyQjR3T2CsZvpjhfZj41QsnL4WGuZBkJIyBCIiBHdT4pe9mUp4ZyvJ1jP0CzKhSOQO
XWaDiG8l9jVNSm8jBV4RgLZpgtza8gq/MLWxWAuJ8ZiJjakK2H5IZp1m5Bf2gKjk1GyFPq2LOZIU
d2SddmtGrux2saLqO/L1+oDRGO5nW6PdzufRfdbxFcQsURYzYQIvPQpJ0yAuMj0MFO1ZrrVCmqu6
gPIMdcGWDybfKphdXVTUdSSzMDnD6bmRI57FYUpOcmSnox7U1iLrEpD51ZUtu0jgfEEGGuLAILOE
hPLwUq+y4qlWyfb1+WoMF1pnjiRFnUMeQTyGQj7nWUm4qk9smlw6PGCs+22I0XdY62hTDPYOSs0K
MPTeQ1yK6godRLfPCO7qAtMdIFN4wKR1EtJb2rVJa9vnpUkOYZ+rhOaEEjHUbdbMtR4g9KGFoLlN
fomwqC99SiHpbplbYHz3NaZEq6vGchumeYZeEzMrnOquqbZQ7ZlC1BE0UZADhRiDMNbGeaMqk/Nc
TlN+1fUGYqeU5f1ESVwEZwYHq2viyFpJwuXg3sET66ITdFeIz/u5TMwzfTTCYlpHdVqHaCedXrTX
xGISehWhGI82Swqzvc2KirlKG+vwa5L1ShKEbOgvCZjOkLg2JLzt9M5pSZrK9O7EBC8DpchE5+6X
ooaTq9H3QjOmNHG8imdbkoDVTe0VJbFBRUyqZmc4TbUvRVV4X9WaKYF46kpFt2RoWeP3KvuQgHAb
bw7GvDC0DWL6npymJMMsRXiURA+WgGAn8zi5FIQ0omOay3EjS5GyXW+aelrZLqdxH/KCctl16rw0
phAZs5q4wwsCJORlWBxDcm2rTul3doddM/Rym9NNjQDYx6XGe6gnszxoTR8/hZFan1gc5GwkpSK9
caOepmI2J0yZHYcY1F/DjKB0mAwANN7kfPM60uzIXy/TB45/4SVbmQz/qV43OzNFy633S6hizqzF
XBwZ6rNHCtAOQ0l2I/jU1pbU2OtAhrFvGBQEY2TO+YyZWy1vTMko83G4unccZXO8LCN6yTMW5P4J
R1BPEvsUDpeAZFv2pmGsJCv4xRUNtnYK91MXkrcUmINSmD7yeLRuutpF91GrJc35AHE2WhvDcmMk
F7XxadH3+iUx4w55JgqFeTqs0vmCS4K4ByIBIiJnZotcRMVmkDEBVS99U7AA1HViCab9MSF+kcr/
QIEv8kI/Vb36wWp691lPJa1Uh4MsXaYwmk7jVrT3doUhjb1xYpjbQUf0XWqUsVakABQSYpfBU43I
HLkuPFGhoSBOHJtS7NyFXVNcz7BrPnMoLQ6qOaoO4RG58lCSykhjLcqae87m8b1S1eXBEmb/PCJL
vR/CziBxhsPxOWaQurqiw7lE41i20gjquXp/acfNfOfEY/7Fs7xw8tkSWI/D5PREhSKNbXjxWGP8
0PWi9jmSbfl1Ch0vPIWzEqpnqqKTad4BtUAD66XZF35E80BP2/6cylreWNHEFISieDjPDIW4sNKZ
PKqnliMu+i4BlR9O1XXRGsiYJaC+ZqU3ZFqckLQZb4sqQk9tdyB53Go06Dyb8/S1GpJnNeLjX4W5
kZ71FLfZHZQugtuUucQv3YRDDdFxrelP7Wzdka1FUTepIm/TaapDEgGrCORTtDTlqia9glFaTSpO
xGyMOObHRvuFjjWYtHTBf+xtcJ4aQEGdwCMTe0O9zlJElwGJ4pJgAKNX7vTWLcr9NNXk48BXa4uz
WLdrey34oc7a7ZvhxpEN/fm+sMeW7Dtj0B8iMreJqMV3iwrYHUt7reHI+w70ygA8oFZlsokVJ6Ff
G7fIq2vIBeOJRfefgh81Xp+yfXVHBuNQXkU8tJ0VlXVzQsRe35P41OXZmZKMvbYmaag8taqaZrdK
ngvvIEqGbBMLm0j4mWjRmm2Si4aTEzOrHl7s0dpUekpEujabsjuNpAHrk0m0bgPWpkzxq4zpYBUJ
7KOHsisMRP9jLOZrdfC6dkeHvRBnHgll2WfKD6V5n0wWZXmehTPveCXOiPJnedkEVSwLW6rHV7gW
CaIhk1XRAqkWw22ta8YXDkdkfwhrzu9jsCns8FRubENmUXnlpex6AnIENaLW4RvtSTs28QzN6ES3
TixzbYV5gS4FMUEINLSwqlD6d+nDwIhKgx56MK2WzMIUMdSIOXeEu3LUDhtuxdcgU6PKx2R5V1qE
4/iSosx1SpOSGGelFg9abvZREOaMhzPHQwRNjAp2vzM9D5eMrKy0vrhmU47BiFfmtkBqYq3pKCDa
+AdVf90iPsl47G27+lZ7CWGSGCaNl/eLjm9KqQ74MNBpNpwQ4EbH+D3QvhXlRdt9TIpEO69SqT1Q
Zcw+KDD+8ioLqkxf6GGIy16XUudZiqmbJ+8xycG75FPkko+sfXArb+q1y63QroK5RhXVe0Oezm2K
QNSLH2XvYAhzjXBXWY2kG1+xJe5TuX7/0b2p13I9NuELxsmFrXtcH5ZO0pF5n4SPs4fDtUKq43dE
l+8ps5abcNDvY1JzN4qc0w96Cm9vFPYIbA4wAYv0/pgn2oydmdhdVh48pyu3CXk9ZwpbmKAp5nBl
ZX13/f6Nvm7kLIVpor0N1XTQWblIDo+Kw+BbhDNyIjzkC4SdF6msEMnXq9q1P+pyvn8pQz2Sc5Hj
Nk6RYVA7KZTqTK9YU0m0aQIzVuoPwi7ejElUAQwTtjxQJRgzS0n855bR0LGxd6Ly0FWDx0Y4F5cT
gqDb3312DoRwlZ6IxVVI8Hh9FepMXSjJbzzAFiNMj8Mox9D4uafe+1tNvR/tg1dXOvrG0LqxOKtl
eVDcqDsxqGOuyIz+/v7tvBl6i5RChVwApBuS26IT/PmhCap5KiTZ8pCPUbbBFVBeEqclHifRGhej
Oysn71/viBj3465oQP8QMxOgRW/k9QXbrMmbbhbtYRor5TFS6hLqX6ZYn4smyVe4bGrAR9FtmHfy
SiX5fYO3A9c2elj7muA/QofCUXwB46d+0G17O1L5/GgLeqhHWFWOcWPaFJH5w1d3sJigt61GZ61v
iSSd6/7r+8/gFwMVOTifn8WWl3+OhlBDd4SVWYpDNzYFiZV6tqJ7EH4wqfzqfrC88Zlri0LlGNeW
d5gdRrPoDmnu6RSZipeZOIIgpgv+wZWOtDA/3inNnWXFgepo8wG+fqeSY6EzRm17AOQYrmF06otr
qbzkQKPtFFzROwK/4n2LCO4+bxpEMd1Y72et1b9ZQxR9MA/ob/qmS99tWTjofiEDOhY5yNqce7ec
xgMWmFQLQmfgYORhCtySC2qZuB8dTDahLpxdImh3rOy2rb1Nynd2NQ6V+QV7vtADjNmp549kxuME
p6wQ0hzxppNST80myOwSERt+9WhXC6PYK04ZveRGoVy6Fu6g1WyU+Z1ilBg7PYKd8MYYs3k9sAZc
KlmozR/MFb942a6D7Gfhf4Mb0I8+Y6cSrmXH5FeR8CkO7DHFfrC1YmMK6yNS1y8uBbpGc+lHo7WC
A/v6ZTuGVrjZHHYHdLKGr6jsVQunfEhFU27e/07e9DCX6ABeobYwglAKHw2rWrEi5PDlfKCtsp4V
m2hFASAo08ZvNpn3uwxIx/tXfHNvYE81CHnsOVCPsRa/vjeZL8FtlFAPOU7HgGRHDTNjovo6HaPd
71+KMeoud/cDefb6UoOrg/0T0XBwe6o6YZKNGyJutcDVnXD1/qXefp/c1rJZc9isMcG5y4T008qI
7RjfVO32BzOM50ulq8IrDeoCSmIdLPQ8xGtih5Z9f/coOWF+UXJOE0oSE4uYSPv+g1+zPMR/iVWY
Lfg1mLrQmuNk8RChv/41U14QuJ3UwyHlfOcPYNZ3cvCGDb1LGrZSIy8wnULf0xr7xhnAw3LWtkDn
gzAl7GSb6q36+P5P+tVrX1Qzi/idReAY1aQ47Ui53hgOfa9iYS0yFSukJU6pLH80wn5Q3Y7uHg4Q
06RuIEIkFuP13Zd2PQ6j3suD4tjommmxDz2iQQ+Hztw60yXBVxx+3F6X93j0ObYbueVtG2shQuRd
MV4oDmmYfqtPVPQdlO+xrzpt+d38YQ4VVMBOKahxxmx4UM82lYp7WD4AGNJY/WAr9GYd8yzGFdZ5
pgIEFcf5HrqEGJknoIBG8mAXFEm+atyw/GA6/0HnOn5ivBsVcROn3TfTANAYW5uKcjqURCqvFeHY
F3M91xth1MUNUdduIIoO9EMhtAsnTdBT9yZPbJLdempd3N5d0Z+hcDN3nL/kB5/xm/0Tz4B4Nfbs
Ov0UsuNev05Nb0gKntPpQLJgT6ziUKxjET0KIBZX8TBWH8zzv3rkpoNDgiex0EKPdk8ePYWloT8d
aBzQeAxluq5BVHww8f7ippDIYGpDvaItIqzXN9UYXagmCNIPiq0udc+k3VYTeecVlPW93mr/D3fF
9gFbisnMywJyNCPovYLUA7DTYbTxvuOYpWnu6h/xa3/x7BaCv7tEnjHrHqfvFHUEpiRqpgOBm7yc
fFCeSRr5EK75ZveBwFhHXYZJDyETb+r1w5OWPrrCS7UD/ormtBeWvHXtLKSuatLPKSigbbumL040
gYC+as3wUFG69KHI5OeJBT6jy5ASTNSs9mQDGoHiJuyGPe2sz+g7Ev5ZfjCE3z4XdomQsamlm/zP
OfrBdmHVZaho2qHOomRTi0L3ycWKP/iM386xXIX5jgRKCn1QmV8/lkZxjR7mqHZISy/cpoNarAh2
FyuvG40Pbujt8EU4x9RkLssMn+TyU35a7lICIbxUr62Da1FmnwiCCQansfeeKeQpjXFj9f7y8Waf
wpjlUouelvGF6e719SYt7hEWqd6B+9a2TmYN8KNS2478ZhZAivoEjg8Voi/vX/ZII7ksHg4fDHcJ
YnyJeDzaielWTj0ZTtQBYZS+Y1bolIta2DI8A5oyXChDFu2rKav7axfNLLYMK7a+kOku0gAKgXdo
TdrSgRZ6lEHf/2lvh9Tyy5ZyBlGQnD2OXnY82qAHdSs8dChHPvNpx3cF2IgPrvKL526yiFLsgrnD
8qO/fu6hXgNI6VLlkI1atobvJVZ2pAk6c3EjLhI7SbbGWEYfTMG/uCpDizfJ8o1U8ZiPqQkjjEpB
D4UtvnISEUD3LctS/THNobhqfWmtMy/PPgD2vx3SCCOBZOInNgi1O0aZt5OYvZw8xCeyCcYTL5WL
9wpfWAucaZuqIGV++wV6KplyeE4R+fMiXz9aoSv4ZwgxeWKMsUVkXdsniOs+mBPeDhMspWhbGSQW
0MTjAh89P6E3nV0/gWN78VKzXaktLuX3b+V44uEAbHMK5OOkjEj209GentaRXhf8gKc6dPZMTPYZ
6TWGH1uVtX3/Sse3Yyz+XQ4QbOrZZIMtf/3QSoNia80+9amAI3YGHNSEQheFH0C1f8Rg/rwfWi7D
6OOkxzRHHe9oenM0BY0YlIynORmLet03bpZczN6MS1HRpHE52VG6p0XgDb7e2MWFojbTiVeBpjvz
rMFqfIWKPFJ8oPQkIxoKkDetNNC+xN5Wehh9t2WigqRKRrT0KxIwh2tvdr37RlWAuKlFgynPAxT4
UanweIz/uC/GNl8M0TFvJN/FkFU9J3seH8FGyphX66kYxWk3m5eIBKIPJo9fvSyORH9f7TgHDIGk
F5YeV+s7vIBGh7OzcsLsg8nizeBb3tWyFLHvACxwfKBkv9FphekUT8TRKUGeG30QegC98nH49v7g
e3sldp+LTnzxN1HBPpoMY+L1QGeL+CnKeXejYnOoqzmbz9gPVr99KXJnsF5pbBDBoB2N86IU6FNz
mTyVqtTP8mqkoyQ665QZ/i+T3L91Nb05urIZxNWAa4XVnOnveIoY0zxuh9LMnkoII35Tm0SIo/JH
6tvV6ooIdoXjj1sDJ53K8NtglHJlNMZ4Hk9xNfgp3Z0PNhdvx83rH3R089B/7Kx11Oypoq12ggtX
2UW5zvbu/Wf8q8uYy3xFZRbf7+LF/nkP02huAfPQyJ6SJlJXjVeoV64xVs/vX+V4r8rTBT27LNLL
BoLz79FVFqJsOXbVkzqoEmSe2p//L3dnsty2km7rd7lz3EDfDM4EAEmR6mVZtjVBUJKNRN8DCTz9
+eCquMeifMXYNTyTHVF7l50EkEhk/v9a36I0Ii+RxnvfaPFxzjQ8gFEEO2N3FemZPsTpp3Qdngyj
tQhAshm2iffDO+ZQCFR61ZFemHOVYvACWFkPO8OaIdZZSJEywS7q82v+y519N+jJrinSSTNeerc6
9tlQ7Ox4anaDO45npsmHzRnXRvERwyHXxSrzIWzBJik1iar6KLJafK9QGiBUa1KkDASS1DmaKKGZ
9NiZp8MuBgoVpBAYKh9dxxIsrP2U1ixv8/m1f1xiif8kNuTf7kjrZJFIYc7Fgx61RxMZ9lWuONaT
iz4PJWGuXQ99fC46+y/jrXh0E1ciEwxY+vsHnJE9k6QcH4/U1JZbiWb/rmnAzseEe1zXYAS3n1/f
SSwD31w+voiBObSSHY8R8mRAA7y8Y6ALPUZOq1nbtCgsyD1djzapH13xqmST++QtqvLWZ3JEH7A0
F/Bscyx4U1TctJLZGjZ8O/dwfwCfE14B7a/BvaX6Q5VZBX9Z7mzbupyAGknX+QWeFNbv55fxlykK
NYbCICsALsvTeropLSXX+q47epjVkaO43WVFluKZm/VxFM6oKN50diw0WK2TStSQTPQCxNIfraID
u64kKgoCeFn/9FoYxeMlgE9Cocg9ed2SfLJ7E2Hd0V66HFpYloWIjs9lwn+4FhzCOs5Xl5aYuVLX
30+0jiU/SYxsORYc+bZqskQbFKzJmdfnw3Jp8CbzzWPRXE97qyf5z0V59Va0qvCGoyELAqXGfo3Q
NfJUI5uxb69TQ6p79HIg+ZHvq1gPvfzMjvnDV55fgBwTp9S6R2KCv/8FxTJz3jHU8dgLxbycx2kO
hNV6QaVM1s3nD+794swnlx4K0CJgR9TC19LW+6GI9xm6DIoajbr6G2LLqvbtlfmQ5pZxAQgshTY/
V+c8Wif8j38Ny3JBJRaL4ceCGsqUfqgtbXnuZ6N6KJyqh+g9jShkM0IotWBxnOTgOCAvAtMQo7q3
8V+zgUshCJ55Qd7f7N8/xXJYSdZOnakR9fn+DugE3MWlSRmsX1wAx2O5BFpCLayW3vCPmo+/h+Ja
OcmveX40NU6G6hHM5mVr4+XAzbKrcJ0gzBHRBTLPc2fzkzXy91gcEJjIHCg9YELru/RHecSIlCJv
Za4+e3UCt9Va5uyuSiMUrezKx2Qz6XH7OKaozkK2eh605n6MjWDO8uZKNZbIJAHPHC5Q8eEgMeJa
NS6VvmxuS6Rkyp0XZ/EBGZHyqGg0xv2S2fXomk339fPp+f5d/NdVsKRgwCfiix3iyboyJ3Yr6Zww
PW2tgwzi9tqtqXVEgcppfljkpF7hX2leCgMkPVS/8swx7C+TY9VQrCVSFh56bu/vYjJ3Sm4by/IM
7LULOwWhWcJeCRdGW/3zech7SCoOtUse2+nWfpRl3yt9oz6biYnu1VWWvRfl7d6DIx9+flfXl/p/
zpb/uqu/33cEMKuz6+SuklQ/GySJac8F8s4Ql3T9s4syPehUty39jLpG3yjeQagi/UcVjn+PjLHY
owLJ2qqfrK1VnTpjhbnjWeZN+5ry0djw/zbXQqjYL3mXnuta/+0BUthYEUNrjftD96IqhZUvCq8c
Zkf4yJl76GDwh8LS2jNv9/rb39/V1b3L99yF0kDn53SujHC6xqQxns2CJTXIzCTdGl7TfNdt/oWf
iFJ8+/w5nnAM1tupIyxgC7pmS0D/OhkSwycQSXiaz27ajs52dE2wO/iexMPkddNzKWvUzUmWZPdw
c+or1tzyyrFictP5G8/suD9OKn4L3AaLXgknuNOPM6rKka3eWvpF5pCgMkrZky0zTkfgvAmOyDR/
TFqJxLKs9dfPb8T7jcHv+7BWzPhsroCMD6KgRamW2O4N4zl2CV3IlygPVQ9d8OejfJxLJsECtGSY
SmAbjJNyGdyNRWAz9J51pXEDVXp6KNrxCEU5OzOVPo6EOIU5y+rNTp5G4vtlR5fdBI2yT480erVQ
S81ia7XKELpK0p87wny8d+x2VWIsEVOYq8X1/ViCznwzeH12JLOj/JFJumooJ/VNTH5U0I5xda3h
P9vgpzWflMk2WfZ7NQCDhcYTewloTWTAidL8s03Q+kzXdGoQjauZm/bbeo/++IAtSlO7yuDkR1jT
aeh1yRBUcxfv9ITG6OcP9m+3gCaCwfuLMJD15v1QSIylsKy4OJadLHbqUlabSpja/vNRPm61LOif
a7KuxREGWdD7UfqoE2lLaMVxlLlx1VLiobWrTvhirAQDgHR+IHXow88H/culOZzNOJ8Zlgn45GR/
hz3PEs6yDjoRdOhII92PpK2dGeUv85Xt+Eoy4P3nnyeX5ghVkXJOG7b/eQTytkFToChgs7MoPbM3
/t1rfb/MWhy0VURsKvtj1r73t9FG7DS0y0DRWnVizE5eb7+6sSIuDTD0t8z0hn67bRGLkWpAxyHM
AUD23Rl6YjC5wr7gBGxnGC5yxfWp0Bl03OtlfFDY/eKSKZ0c9rmxdI+6FG22VVNbO1iJaqSBrUxA
6zU8JIY/gHdN2Y9K9VeJ0cH1JYzsr5JqQ+03rD04ttajkN87BlYKdMDfyYgdfhS1xW9EETEEreZ4
j2hRx7dhyCjVGtBR6tDT6TzsEVAqL4ta1KZPTAsRguoYNwGVhBHXsNvU5DGpXGaCDghPL8q+xRdt
r192DuZxGgdR+uaMjY4xpjTk3TSVlM6qqK1k6HYa9si+nJfSl2lrKZc97iCVyJFMFRh21DgKiekT
Cpk2vf4aU5p76GMhf1UWNmfaLxFOd+nkzdFaCDwI2l51X0pjyDF9k8V0bZdEbvlFnxWUxcmqLsMx
T3GflgsJMYCDFssOdIwK+N8QhvSbwl2RH5jv3KdRtsW5IuZftsFMeoeFjV4tJb3TDVwu9ZFpUbZH
G+eb8GvEFpeZMf9Miri+q73VYJwo8iLRBuQYeqfwU8z6sTWtYQsKQ4QNMTvbebCqvcn6v1864W66
knJDrPbywNkPo2Sd63swCOaZj8BfXl2qySqJVRY1JnaG7ye6wAEo9WRuj+XU1hzIWtTRdqVtPl8g
/vLqUk9BlwzdCn3DKUJizJvJBqSYH5sBy+nsTV44LyNC/Xi2/oOh+IIaDlAOKv+nbNvYNMAzqwYr
urc4F4Ud26GW995+zaE7U4/4y1oLtculJk8Pel3/3t+7yMC2N1p5cVSEjs+UzgZfj7gtL0dlaQDr
9pH30NdyfvjnN/P3aQupDMWQ09UWaAV4Ihj6x4FEhdAwjIoWR2QQJ+CKM5uRj7tN6rlsN5keNKMR
cry/Qs0oU08SNHOsDCPHujwmgRAiu5jMQfGNqU3PHE/+cmS3VfgwUGvXdixH5fcDKvWQT2aeU0Wm
ybdpGorhWTolYacT4pmohPIoeSY2LZuCA0G4ycakEX3mQ/3hOEi5gERxpqlLeYa25fvfQAyMJIY4
4bGm+Id6GlrXhtVHN4WiJbfAlIk+4Cf6uC6yTTMb8sxn7sOs4tjOHeB4xgSmH72+S39sSUwnjYF5
FBqFdK37ziT+qZlmtcVWk+5rFF0XHjE6Z57zx0vmWwfGi44j+2sKee/HLBfI83wH9WPcLdWhweDb
+IA0wUyVVXeX5ROu9m4orp2m7Tbu0v0zDwjbMK6ZvQM3ntFXgdb78Sc7F0juDf1IgFEfzpYpr9LF
OrcL/a2G/vOrzh4XpSA9LSYzmvvTN2eiPo42rLCOFGE7zY/JlAMiE3feZVXH+bCSLEhCMVHJfTc7
7GbAOmKYJirH8yoQ0CxvhAKUFGoxIIGqaDEOFcZMlptMRmv022lSHyCAuJdDZQzXYxlFmx4/RgcJ
HxtoRbN0NfZEvwiJr16jcqFwbXdFGmrMNiPomjkVIdQc7QJrdL2GnI34RmJjXH4o+qQLfN4ro1s2
Ynk1gMcgmc31pQls6GBf3ajFSBDpXn4Bysrda/PYqTvNHuHKlHyQY1/tvHn01ajSLN/CjdQgGcIB
vulNYV0ZSUyuBELJ+rYi9sP027JUb5TB4tfLVBqH2DKLV5klJkgyJi7AfoHbdKnIJfNxpIzPHXaw
HTITSH6RLEjD/HzVO6FGow7WMdSwzBKRvJ4hnJPXUsbYfBspzePSRtEMXYiksCyrTJuNmGbv2Ymg
X9SmKrmLuswb99g3sXs2Cpu8oG9FkYRzrCf3hqI4TzXJba0/Scd8IGtivNG4JwPpV55y5sVCZczU
fTfnTJwXFP4sk7McbZaTDyz2fW3KauynBt5mbLdDOv5oy6z1fCcjVi4tKY/gRF0xA7rReC04YE19
FEtaHc1U5rSxRgh0oU0wkbnL+7q76uOuf8lFqnzxBsVqD7LU4TVoxtBaPoHt8rJXZL8EZaUmzm4c
RoAieeSmr7iyiUskVWQBGFy73svYT/qLnWNr9VvAFxHpeY6MtjKfMjQw0xoKC10GPlull7imPKhA
1nYBMpwEWt7VryB2lDbMKqV4tKdRzjtk0Ka2mbzIngNHqS0Au2qUeV+AdZUzJR8XDlck+vwLiDF4
xUk7VbccueLrFCH44P8OaPQiOV/qblJEhCN08fWQ9VBDvFnBRCGQ6EBMMs0ZIlEeR0GckWoyTOQy
bYrcqXHQylUZ12cYIQLyJnTaBNngESZC/k7SEx2zISPUfcnjarkusAnqWxBWSuePVNmPZWuqt9Lq
5x+UKXH7j6rFwpfNhLSZ2YBRjHU4ui+zwh1RgVWZd9nnVfxcdcCTiCFZgPJAxWCrnYkJ5ojRkrZh
9u2DVRW1F6hdW6HcywfrNZuWJuIZVBZ5G0unwA1KkvSxyZtKvVZb6TnhMkxRdUBvEeVb0iTin3lU
TMrTDJ23C4WqxQD2m17O13mz4DxfkGMcZU0M641nZUp6j2c8Sp/tOrIUZGTNAJgaboHSPRDbnLsQ
BtKY9ORhGeUofBwOdn49CRVpBBJNxb5w6BUrQdXG1dcUj1zn15mSkbIVE2VB65zahF+RIrmjaw/9
glNBBB9otuufjt3339xx4Y9olpinFbPUPUaG3W3tOmuN7RJF3VWhKELFL5vqHBDooh440mmE8MRD
BP1wHtlnFI3upTdzJEkrgU2hTbuqzxogUkM6XExGB+p5ytp63EQKQOFAHZQ5uyxcNf9JscG+ms2U
rEQR6RbImUmzr6mlta+m0ZlNQFvAvoR4lmLKkxHQQVlDABmbAuoVEpVEgtpRSZIRlSm1fT2PBm1N
ysfLnoZdqR4GMyWFnTKNfuV0UphhoTSAW02o1PoeQlHzEMtRKfc4W+vsarQF8QntZDgYACho7LWh
qw4YScsmITBvyV+FiJwbN3IJd6qNSamxiBhx62t14VxPdgu+Mm5yDONDXyPGnhPFgJUkiwjqQZ4C
VzYBgRxkpcXxBfph70IT7IwC5njeBSo563qYGdOgb+Ukk/LGrO08CTot6oqtVo0wCWg74vFPK7dw
9o0gjv4CPRo0sEiNcb8uE68M0v4O4EHFz/UrV9avDvwERIk6rb6tzoP97km17AM3zkfIa3oSP4xq
XzR+Q1n0B33kNQFdkdm8yUQU7XvQHo4P1CV/HbUGXb4uxKKGxdyyWE2ZXm50j98R1l6cXFoJvw/g
mEYulHAa8WqQCmfs1lNjg1S7tu/jDKTYAUhmdUkLAde+XU7Ocz24nJCF6Qqi7LzJ4mupkOuTmwv0
6sTT869OxJmbwEirfVz4zP4izbDtffCCMfpr+DQeMLE5eY46F9wYhl4PQLpYZAKFXYu/yaVFUaCP
bmezPvWaHhgRyWEB9HjzelDBWfptuyRm2FCqqFdIl7A4kBu2urVhmTP5gKAmPuQpTg8RRKyYg6q+
PKLv8RCiR03/NJtV/cvtSuOZtbySfmXE5rcsnZuXuunZnpE0mHKPDUdUxI/WzpHHvNRB3TuSj14l
skelTrQiZH8x6AiGe7BshbmKfwVXyTa+17SNkbSwUU0yhGrfEokjyFyD5erzbdGSkBxcaqwavINg
SfNK3fSY7WbfGbwcUGpBdzlcJtfYVTGHsqBp1eirXtldSfNESeGua9bX2e6biiLFGmfbww/6Qdkt
dkNdetntJAvuhOU12hVZZ/0VGDX9S1qWNs7+hD8F6WO4cu2yjwOtUpIX1gwCfDpIA5VvkIXE6hYt
5o1STAAJonmGvMRWkupK79YABrlUMOkJiB8qG1HlXNgzfYnQjFQibltDFQpoK7t3/WlIzG2W1xzT
y4r1lfzSQv1hJrn3RDuYeDqbH2KxA1sDcg0BlT+rNf2XSDs7D1qVmK8qkX2B5T/NL80+XwagRQR/
8UWqJj2EJiV/tN0oJjbSVZNuq3LO4G1mwKAgTQyAtog9M+7Z20H3qj07/m7Ps0Jc2TQNsN4gMFg7
fJQ1RUPyATmGTTFvV1cugMFUQwzPTakUr02iLPEFhC51l84JaEVs4/PBGAsic+H+4WXVi7x/ssy4
f64BiNyRPCSai8EczDhMkfY8mqVbPyCKqu/KQiCzZeayGcw5cW/LSK9UH4N9dmu7ZP41Rl/SgChY
RiepDCmin2TkOafSJV1N8xTAV5XmyT1F6AWuAtzdSzYlKpWzZEzeoOYVgLComMa7aNDLFL5gbRpf
WbLNFIgWoVkB2zKbc2dvlHcO5eo18GNezF03Z/Q6wO+DYy/sxPhZZj3Rjmuo3nXSqxM9AVbuwe9w
lH1lKefTIrvUhO3XZ9rD7BbEc0KLt75S9FCdS0IPy2yngQ7JfVqMkfulhEs8BdBBpvnHxJZ/8A05
O8Nu6MD1bKnjdqQRC9qBO7mYfOanGdwFGaRRv2OTwXtUARWZD166qNGzSfFp2WdCq6uXUrUB4alL
swzbwY3tY+sq6ezbchEPhtnoAISmzsovBg5/32i6wh6W6NuVgw1o9EnknkOhzXM8XxXzaIemK6tn
L9FySGNQw6YNlAkd/0zl8icEZ6CAVlFa3EttFtNNHrW19YvnN6g/sgjtEqjLRFUPDStMvOm9Vs+v
BOsFvOYe+FPRtAR0KlZatAcjlyLeTnXW20815NYrkOX2Y6KZg7Gl76/9As0wt6FdxH0W9kzFLiwm
3EXbjhSFLJR5Zdb0j4ZmwZ9mDJde3rXKJprgl6WQMvsVhlIPoUo1Kglx8PUVWvfKpKDmKc0PYsF0
idBRHeW1ruWLc0cSdSZ35Pq1MiR7bYoDl3dXDelUyZQ1Syfg2Oiz6eeQzo4SIBurngstUur9XLRs
HZZkUG9jVeuvJscTgOzMong1ensuA2NusmxrzsQMXsHGSK7TkmpmqEWc5LDRQ0XaOiN11SAaKqxD
FDPVO7S6Ezt11+mexl5MzZ5jDEgdLrsgxEx1bthEKMpWwb4++13bO1MwlsSoBxbr0J1lgYTcgZQb
nU0Xk/boz1nb/eSkrD5C0OmPrNBKta1UPBWeORUxsiJb32eksc3BmI/GNyVSlo77zmFi23JpVymH
Vd2fZ5FFoTu2pPLxN3b3krhpzhwFKZc7gDPtjd02qtxKjRNbaBT63PkyytToss60+qpAn+EE6hTn
RAVOi65vNPLvrvMCEb6vNrb+IkXDd3x0AAUF0dhom7hTELJXILq3Zryopt8PY1L+YO+VblzZVaQb
d7CHa4IbgFwkwLcCL274punzzDc3bZc46MYCBLzQMzBgTVG1KCU8MjhHCGccK+wsznwy8pYETCIU
hR0et6ndqZ1OaBXpseoVySYyzJJWU6+yRdPvCm9orIBAw7TwyfhwbE47qmKHeTekz9JS5XdVm7MS
wKpEvlu1ndeGVac4EkCaQrK1Na4OTqKrh6vB5n/4VUJHiTfLnF6zTjd/ee7iPczWpKX7XLEB1SmC
HBbdKKLvKsGCt0VK3Ic/9ap1HAFEmoBXFbfasuZK9JhpofU3dRtZ7Y1ey+XVipqqPbTzBPw7GldQ
M/RazuN8b35NRkuy9zh7tRr0xUrX093Z/JKXMjW4KlTcm6mb58WX1pqSqgPm9a4ILu+XcByaiUSa
aSpu8gGHLD7xie+eJgSEw6RMq+TCdkrxXWGr/uJE8dIHIDdVXN4Apnj1DYUmYaoX4ieo2sJ47CXt
A6xG3XSNaHYeL4gWd/IdpVD5q4G5xhaVuNMXqGReTdptTHRAbcceXPSVdUXQL0rXxxwYmQiqmuYU
SxfxBtxbTpxcbNIeqzRzBQcVPSlpP2TyzQNJDkcrhd+/GZTBvOXA6MwckKlN8PExnUdc4i52Bl2P
gf1QHe0DGo+AeCqsFvBrlSi9gc7pKHuQAAUERECR2qHVijkOyQii4G4oYviaTCs/0bQLBytylBVb
I6XnvPZk6LJgAcR6FVtJG1hm2bQXijaWxkafaNXiXi4AKEK2S+66ul3vQWtpT1Im9E74Kg5HKab5
hv7xdJukxRztTbz7REA7tXIDGiSeA9Ooxh+Yf0aaLVJW12o2k6OJsKZBmCIN43UUSRcdvGVBdDk7
nX3RFE7zkzgtEII6zk3FHxZTFIR6F9UjGMT2UhgUpvzKhtbl503efoGeO2CK7fuZUiYRxN1FbqWd
dQsQw4G7OVXEAaFUKS5GXbLxpZtrXuI9g0kaGaD2g6KdISqag5pez4tmHmXrOBgEMo3vJ5goYQa6
4PzoO9LqJn+wx/7HslR49SvHKThEisS9lIA1okvdMKl7DGyoVF8Ku3tcUyK+LoUjrsi2ncSmq1KC
xK3UcW4jYa7xh/XyVnQKIaH8Xc0vkWf229SwbfY97tczSMEOIm3i6EecpJnOkEKmflTlxnfKePGX
bITAxLE80Ud/ZOPfgYDz6rsGyiuGrkphcakRpDssPZC9N71qSvWR/uZsAhmGBklBY4hYR2q+ymwK
uvLKRtEMTpCIgG5n2G3/vZVp8utM8Wstbr2rIqG70KlNIv1H10LX9n2BtM5Y6cq4L99Ykfwh/kUu
0Rb+6uI+loRleiXrcbmv0pcsedBgxp0Z/bRJhH7n3egnNSytrD3VcUg+4xB1PcOLfSVI+Lr/bt+z
PNZkVw672gn73efDnhalT0c9aT4QU13HpsKouYHRZrFe4VIeFLJ/ZAvp1trYsxkM3Ximgb7+rZ/d
6fVX/VF+z2zAVVE/ca2Q1RyH+/sEaCbntvfwWSPzTLNhfXD//+GoEL4fDripqmYRF2lLPczzguDT
X4qTAUEUZxpjn18YLer3I00KFSV9HMs3qYy3tBAYyQhsd+RMA+Kq3+re4+fP7/NZw+R9P2BdQmHv
CK55qzN64NzNMrn7fITTtuL7GfJBDWSVxJWBHS3fKKj5q4VNeZ3kmTE+1G/XuY8aB5UswhXUge+v
gma8RZNPK9/KfbczQ2en7P9Z5AaV7ZMhTm6UXDqrd6VeviEh37TFm9DOCdROLAQfhzhp8OAi1GAN
cRUce/nKlrrf+flTE7ab5eDdk8sbiP/k7f3jvq2z44/3yMIw2wHcL9+EO+zMZNcMVBt3ZlXu8vii
VL5h2jrzKv11vv0x4knjTG/nrnUyRrRxERH6HHfnGr5/fVn/GOFkFaZozH6AmuWbqqhbUzH3NkTm
KCKk+4z+5EMf9HRKnKy4EcbfxBnm8g0jxR5FaDA7LTuaPBzaa+DZgap127T82WpnoUp/XSZQaAEw
WhXE1sl8p1C/1DSDyzfnC0KOQ/GUHCoiFvxsZ36hHpOF6TUg+i/z1eyfS0z664L/x9An7wFNGfK8
dbd8G73jIL9yBoynNnSNNzW+UXKxM43n/2D9+GPAk7cCYXNpzK1TvhW8cV7/hK8/gNh8Zl7+/WH+
MczJq0CuHWxNEF8sIdr24e4OBHYI9ufMMH+d/n+McjL9sWcIY6BS9lY4xDmwo02S7ee369zUOJn+
+mwqSOi5XTXs2n5DdUhbERWBJEjrnLXqr8vuH1dz8gIoZkbMksZYlRs4W+vZeQZdXJy5ZdqHUYgH
pRnMPNc8csXskyfTLFVMfqfU3nRbTneIvgDGjvDdFztdwlms2tqmj69pRpJTb5Z5wL48e0mh9IeD
NNGspx2BlkS8m2FbKWOgoY9DGVq7Z36ovs7Ed9sET1Ph3KyKBNrjOKnfr6aGPtRq1jXRC4pRVA8c
LSVhmYuDnIpydpKEfWO4v4q1ZEA6Zgr1Ag8CoSWj0Tn3mvQMYLLWUl56c7S8ZDgD0FVMBnnx7Hf6
+oDKwyErxfUooA+KoEi8ShD8UV9c7L8GdN5Ix+H2+XT6+0dpVZasuK/VovH+opyGbnaxfr7d9AKy
ulX59rH7EX/17qkL70V1QzTMuS/hhyd+spXV349ZpEWfaAa7oMJNOaY8L9HtzI2r6bPH5yLSfrtX
3z21k8FO1hd06PCSCjZ3xTG5SQ7Zvbu379DuOVRVrgg+I+Q4/1mc+XZ8vimCkvH+CiNt7AiU567K
+cvifavrAOjY50/urwv1H6eRk9k4V11a0EfmS4uyjuTYe4V5qPR3WTv+MGkUlMPRE6+/x/xHEd//
OzMuwZL9cfs/hM5/+dm+JMc/wy1//4F/RzAb/xeOtb7yIwAF8E7zqP4V9U0EMwqi33ZYzOIoMP5f
tKVJHCaKPwwL/AdMwQ6Pj4ykXvzX/zF1Qi+RE60bRuoNiPX+UbAlpgQm2/+8AWh0ga4ZEJ1WaSQy
w1MSIhanhLIGIcd2m46HRGQKER2VdVDIWDkalTZ809uJgJIU7UY/y2fDI29Y6H1763ZRdJVMifkS
NfUSeGniEtAzi28ETy1biyLHVQ+kv6DB5zjftbTCTJVHpVhhCbB99T6/mqou+TVBX79X8gTF6gLU
xIqy9oEmenOjpTQ9MwjHdyruomtpD/VTt7DVKicO/pM1WHSoHGUDlKnbEEqjfE37Bih/r8b0L2fa
NFPSdv6iyubepT7wxWzrZWcoWfpSOagZHJFMtI2X8kLWRX8/zdNyKXvbupC90K/g6i2bqlvQ3NsE
AleU0cBn3NFE28TSecg1aOKLrn0hGNgNAJ9RE6Z1xm0woqPnCiDUiDQltQgad5zIwSa+RejkyylO
Nkk+EOniHCDeNjsr67epRtvWsMVBN/JbO/46zdWDgpj0QsTWdDcQN70tvCmmqxBP07eyHecrMnZi
fv3Q/3Sn2twlHE0vqMIbPsg10gLmaX7RwIB9wXfd7JXZfKzAzNNV8AyKY6aym8hZmoRxk7Lu7xat
Le+jotKvl8qtv06lOm8ce0BmwEfzMU46MiCJfB98Hej4QTSTjYSjG556Q5KeC5EeT6nZeLfeIF6H
pqAMTcpJAcKAREeEU9SSU8DgffQ6iBHsN42pe8NYs8fyWNnV0TCG6JtvLQW/mV71d07Xf1dGZfJF
YwTTrJOcLc19SV1dmk04WWK4aQb5FNdQlWapojIZXhwjebAgr29kll0js6oP7pyuRdhFbA0zpS1n
LZf9KC8bhaWQ8iEo8Reh43SK10S0shi/jror2lXjIK6UplPo/zY1P6KjLhfqpV2FCIL2buMMT6Qs
ZJeacKfLyOXuYFrEPW8XTZDMhbFVAdGHlMrDNKEi0bzpjUtBylvI+aTuuXeaQ4SLmpQAo9s0slJ2
rT2Fbr9we+m9H6pBbGQ5ZtetN5FM4SFCsjt3565FZs7T7iuMN3OLLy/ikCgckik1bbibJ9M37Xhn
uwgGZmfeJeoM7mPOxyC1DF+jm6OaI2kyaMzpPBAbCfO0qeRFoxMfq4/ez7bV9opEIuuk/SVRF5LI
oBkRHr3qazFi2WmteDvq5FLTcb4cddpGC+X6sMaauUHjcGnQmjogJRa+5PhltWsUlFEa+4Tzyk1X
1Tcd1qR7SWQ4BdXmFev2Vwds2i0ekPtSV1FE9MRyzmNhcc/NZQNdH8lMm111dpI+tGo6+OlsqKFj
VoGOnz6QuU0avGPP+HDMCr1YbbbHpTfty1a45i7DT0YNUQmyPoqJUuCKiKz4oeeFuhtzbXoacJ1t
h6oZvgy6dd27bBBToYRlXR7ABAZ5afxKi2TfmiK5tmNpPmW0c8M6v+07rwmJjoK855oiNKbptZwJ
ioob1XiyZNFwDHSTS1qxW1JfiTwzle8erbxt2WZLqLbiMVpoxvVJtSvn4sJBXt6FbpU4V0mS1E8m
xrwgrdpXRGT3VmkNd0mHuMozrxFZ7Im2f6oc9tpJnDIn+/pLJJK3cnaOJGLcAKSqb4Drk0GTU+4t
qugCWmB6sOqedvZgt3sEuuNToxTFte5ChBEO8iZUig7JH3n2aoxee5XEhUrPOF9+tTSqwtLIJ9ra
NqL5xOl2Q2az3HWqSuZSma4FRlM5IH1BCLXCilJqvhvCNKbA1MsFOJ+rkluSklJEmJZvEjoQzrZw
dsU8T0GGZWujFsbLMiEUzKmABbVZyh3bfvdyJqT80hsV8YBvQ39OKtPKQkf02s1oF+1tFyUHM87u
obsSzZTnXrKNzeU6zzgkeC6YG7Ct4s1WMvtCIznpOz0Bcqzarv3pAXL/KXlsh2zx7knTIMHcneSL
BRf2ONeEaLRWdMmFLE6Yxzq15niPfW3ajI2l7VtENF9gXL31veaEZtUYoYIK+QlyzfjAITl/6mh/
+fQ69gLlARtXvbxXqlFLgjn10JKki/1dkQhSS6/YIEB/np3ya1SYVTittjm2vdHN2GSvCL5SmnCo
FhqyhWi+Ysng3W70IyGTXR0Mit49ISpH5VJqESX6xIiNrcxyMhD0smkeysW2qbpNmFzoyVMPcRWp
/DBgH1+x/cjcMKtL59EEb43gBhrHDwe/zoW3WOUdHcNx73lZdQWiTwk7M1XQ0iQFgjAjHtsrI+0I
1NIIUftal3ykxkRnGUDGMv43d2e2HDeSZulXKevrQQ02x2LW3ReB2BjBIEVSpETdwCiJAuDYHXBs
Tz8fMnOqJWa2NDlzN2VlmamFDBCAb///nXM+azOg2RpXQ3y08rZ5ss1AvHetum8i/DFA2Mj09cIj
sKyB3iDT94NtqwfDCap7u0m7B7YiwcYmLyEqPM3RtUziDfE2SHlMJq06RDzjCeIVh7bTpxQm5CDi
JX+sXeupbjNeMU0Wb9jAxGaLml64H+TxLF5bv1I6wXVjTvW3hL80bwtyFh/9eUqwj0lsZsghof5m
KeddXh1AIwKOztVwbwOWtIFQtKlNzEri8EESCdJJ86ZV8b2R+6zEawhxP8o92M0jDEv8DXjS28+O
cey6+VCIrzAMW8P0Dz2YQ54tn017P8R+TjhIBk6RA8zcZkUdXwe57qNBjleuNbwEgzGRcMREEdmZ
0Xxet4tn2IfwXQlkCmq8xF0UpD71NF2/tENsANFygOH1vYh2xX0ZowRGbO2wHw6wJ+LRtfRI3WZ0
LmbBdGzmU7KvYIpQQC87+N7ubpCW96gYThyA+ql9IALD3gXSDd+lSdXhUqPBFjTLTIwN204vOAGV
UgZXqSBFKkMnvU/6Ru37cPRePb/7jOHL8liAOHJzSnVoTO1+FbNId+y9OlZQjLG1YpPWtdZZ1Evx
IMiQ22dxq7Zq8g5jvWjiHqzPvjSfQqfXW9WJ6qYOlXtMaJdDXcXTcxFnR3NuDzbjUhjVdRLUBzv2
mSXDCgzads2nlTcFc5nt5MwiVL0OEkapXEayqu0mOZhxNjoobGTyFeTrxTcCRUXD2slmAr928upe
NH4OY0qYBcpX+7lVw3AmYa9+xPnOuR010RhE2lTbzpusqBnJ0WuLXn4B4Yt3Q2f3myV3nEfa9TVb
gaoNvjklqeAbWxAiiYchex9CuMG4o9QioMcbbufkZAK2bqvyIEaYBGSpxzL2sh3dh+JdUpMautS2
Ok4dneKwk8mtGQy63GULZmE+XptbK4lJ8WWFxcs6u9PL7FPYTcMbANcFdojAQPJfrPrRB26sQeY7
bcKY0b9mGs8cY+fWEFIQQSK1t4b8NM75EQpsRwrgQ4iHZbC0WDZMHqMCavlAZDGdYxxI4itZDNa3
3O26Y1OmZz9z+pNKMuesU763mr3pmAMJXCnV6KtF+/aHNrAImmYjDPpj12ERiczLzU3ZdgHZjFm2
074iL4izETRwIeLrBM8KyfZeJuHOzmL6xGSZdDt3cfFX9wc/Z5S6oMOJPScd6Wa851k9N5/UlBm7
RvSHJKvqj2NfuLwfM/5qIDpsik0TI2B2UVYK/Jli6dhV8blkoFUb6EPX5OSROjs1Vd1IU3kkgKz1
Q+N9qCCfrlAQYONrkmO2kSHeGU3X9uOm6CCOMJfQH4DgAO8CJytpX6tZbHxgkPdVAhXEByHhgwIj
WHYLShNz48zgCW+YfJemdbuLG8d/j+Eb7k09zgv3IAXlwaBbvk+qpd6as0unevYMhydfYoPZBE7U
zFlL+lSdz++L0SfVHdjolvmfeL+EjVzXK3O3FGV2GxtttncSoV5INmJAGzKvv9lGt7zkNRwpYkky
qur2/dDBHG/GUI0Rqbo3PiRdj4gPttImRPXGSI+0wr3rUrAmObkqb1yl1QlNY/HeXpESJTjUsYC4
UelwAWORuJ+4OxquNfe2KR7HEWjHuG9ADq7jTj83jim2RdAbeUTQmTgKa1iudBkz5cFqVbezzuzj
lGoyh5AuIySQbFUcYzhZLM6ntveWA1b45jag/ncGFUsi5MvLXneBeY5Z+XbkgDpXlYSyk8I1dqkE
1IsaX5cfCY8XV7JZg4eCLmQFsWZSx8r5yG+xoJrk/YC6jbn1wRspO6LQlvdmG34ueX839kzFehiJ
We3LZIelQwGhyDm5JEcTA2NS65nW3fk2DfDbSOsRVCM3jDPMWNM94FJwPyIlDDoJ0uhZ7zgwfNLh
V1KUrmzZIRoYwytCX9jjWgSzm+M9yMBIMXEMT8Qb+UBCbnbF+5FHfT/2H7nQ53ioRCT7+gP61XCT
Ezf24uXu6yjTMxAV5nEFpiAk+mKteCHl0NhIlAX42qTfEFcxJs3GIxXT5sAQDmLny/LDRKbQ9eTq
p7Az7B2a12QTlsTopfkQ5aPGYslxK2agIjgu8xTEW87F4uITvELgqdhK3zAfGxudR8ehgpa/XW3N
CUf0md3lVBGRarDrJRnJuXY1USmVVZ1bBAMOelzydcWDWkqQrbheDhgZPA9xGnxkIkT8lhFaZFZe
GoVCAjvIzDKeTPomu8bGCJJHX29xyhNH0sTejwMnRKa2jO1F2HNW4EAPM9xU92h5CKJ2k6oHZbTM
4oAGKZZEPg1+RA57DHHmyQNf2O6WcHrI5PJlJr1jiwjCxQtF6q0cmvhd6wvOO63/5BBbWlPljeWV
S7TRZzlYxFBaPaG3DJ0d5MY+WZF3oA7jBmAjvLfDgVORioNLy8Eo0P0ly8viVlC1OTttRp7brL29
h32GEApE1oeSnxxOR043X+LZRwMn2GC2/U3Yhl9IU0KyNFdEHJOcOhn22cla0HOvRewZtI9aGA9g
bCqyW9GyBHXPfe+NRw6VvK+0crErw1qrHbyBvOqEKHHJgjQmNzGugacBnunWmopPi2sOEXgMFO7A
AZTDixnpsmPnnN3YhkquJs7LfsP3QENywPsMTRBkdERxxd6BSB4yMKZGzGx4MGBgA8KnD531kvXQ
MeZsf5KiDXYVOU7kYqptM+g4Cqkr7Xh6Djviwt0gPOp3QdDmm7pY7rBpfWit9qqFbgKZXpNVpGAS
dq1mbyXuNest2ejxQ25/NuxxOLimmPfdpLLPU0KViDLXqRj8T343nHu2661lFQdCCmBfc+uBtaK7
1YVuTrgXUaagb5vo0T3Hsb1cIQE92l6cwCHF+0H179oq3M29gtUL56POB7IAxhV2s5hwkqq6Sqn3
gXaK4cDrJu4UFMyhQEu1D8c1FlB2H8ZQ6FskamgzsuBj6DKrVLU8ACgQZpbHl5z9+JHYdBXNSwIt
VXaPY0mTRMlr5HBfG8Lld2aN5CLh5zrMU7acqq796FiVIqTNf9/H2J6JomYfO4b9oSIu8qagXoBL
HToet+2uOKKrfOPX8zaG2IsKN/H2tfRIpZX9vCMC9y5Umc9califOb59JlArZzNf2lcY4XUbu1u2
OX2FTbISXGyjdyWIdZQkKWDnYE5wxUCx6RS2kcHyvBkS88ry+A+Y7+xsl8ktmB1SXnK/Nqqk+Jdl
gNGuh1KP8MytcOTjFDs3ZpeYR2IUXUYeJZ5wICGNOsG0XYYy/ZKZOcloSvbiJXGyMMrT6qGxp5fe
8dpNWYbEW1dorhBXYNgCALaxJFUM1aur1sOwHwvtkAqFcW977SlpQ46bnptHsP/HpKCiZ+Z2tpUN
u9d5ao+rrnmTCPPZYuG5dcvgYrKxxgpxK3vS1nMSJceq+qCVJY94sGd7T6js2sKFSrh6NzKj3Ngx
PqDre1IdnYm3PEUIc5j74I6Nh7nz1ojrAS8BupjTlpF+mmYEKEPNAVMzQAkv1d+QEwSvwYw2I6u9
zQC0RvJyoDZMUcRfmcF827bOsV0FGeynVhqgMrZp2N+LQUXeQnQxU3Z/X/Zwe1nxEbFre7XYZRmR
6YeS2ro2jebOq7yDgkP8FpBO6mbxIW+WZzWynchWEdNSuoigKVhsOPOog+G5H3thJ59CwnvplcWR
A9/cDOkXn0Vxo0mzZhsnrY9WyY0fCJj2ChEt1jDc1ZM82323R3SvYBGFjvoJwQn8b0Ms3Dbxq+q9
C7l4QG127og5ZeGYx/0yOy9t7p3KuL+24k/EZKJRmLLXoqwRXK1voDtQrOybnaUa9uhCVP1ZaM/f
Knps5yX17qaBxxWOaoePB1unsjzE/bLsUr9hqc1lwpETbUy8z7zyfeaFV1aOg25dcO4rCvKvN1M/
c6ZHD+g8eqnzTSCpxL/UcjdtKpy9QR7jtda1cR10n8x2+GjggRom0tkKRa55Ww37pusLiFNESPYi
y206NmG6ccfqM+usZEefR6PjqGNeTc/T4jf0gadqq9pX5UIHe9MNRWiEjcUX3U0fIak8RC4IMLwy
dY4SAveCU+BybbW2QHHD5G64ZJTn7gfkAy+1PTjHcLjoctHHtkm+5HVJZEBrTtfj3E3EM07Fnvo3
25ZuE/rDtZWZ51GzmEyQHiDT7WZpvJuy9C6pnndhmi/cvYZlerSXvS088zmj1wBpI3a6ibujM5fR
ZLwSKt3x/rfTO/zRdyDpBzv/Ni9PUPID2qmMtZHs+Aqpb/5KCtg+aAo2kH0l363mG1u89IkB7EnH
rYv0QycLAOhVaBks1z6z+XvTcImGdIziKzIPDx80xzz50MR3lDOdrSRCZZOainjmxqhObEfj65GR
lRnVgy/jm97wRrI+2+xS+AnKnm56HGN26CI9p0nC3K8NYxtMUHG0DD6ScAhlI7tdveBV4uayuHD7
Cb7S4hhrlwut0+q9CidmqsbTH7XxURCXYs/TTiFdQklSDpGHcnBLfox6cEuKaWNgnxJrFTAE6YEt
yRdER7s4T86msiOth69VXN+4Fi8lx6OvIX0Yu24H+F7zbNTJoQgT7hgWf6XdUODwdmiWgYCteuua
6YLwTwQR6hiEgb550FNsndNJ6F1tNe6HmY3Spg3GgTewHKMu7dQGYm65JHEdHKe4w5+RPEc22k13
Zw/SuMroGKBlKiqqtx7R6WiJX9FTRDPVFeKdv+AvSYpH407POYOdAwj+9ePDnIijl/ESol4pDjrL
rywJkMyKKxIOsP4zugeiyvlK7elTMqbzZaFTtG8GazeU+abPaOjOVFQoi9vsf3nf9TvtOzhdyAcy
gZetqpLyU9dnZ4mvXW+M97oX7daJR1Zl1T1W7JqymX2zUsShl4gpTogsSP8OFOX+zP8yFa4X4UpD
/nxnHKTfirPyWKkogqkzfsW7ZNTISGoKCK3PQAhbkF0Ksw6rXgYNYPoLeoS8rWo3UqKC4/QWNBIb
jY6VAE3Dby7I2dQ5N4eFugkKGvhcYO046S4USL8RC6siI4aGJgdzJkKps7rbfjC9XZEaxmZ2WSZp
9CfHOejVls3ae18bzrE3yvZo4JuQbBqLfY9rBeMWBhqRnarDS9cOhE5rGTKuK5Eys8oYoZ0l/UfY
YRGNOsSPku3U1eBLr4yW1iM2uYREvcRWzcTEGoQ8v+1Rsswcna02n7d8XPhOUnv/bJhYuG7Q5xmR
iQR377cjNf6lNl/cWl8bJTxzUGV43znpB1v09pZ8LucwTK3eD24rrxCoxVE88RGzNTz0rMuvPNx2
N1TBiKtSMMBJ5NLEkqIzv6bsbRpgsCJ9RaqTcZqkIhZojAIWbuQX0bnmdUoW1IvKFu+AoG38WPvT
9JRTe46K2qn3PTLxU+pR3EcYKiiHZs6zjUHthZKQOEjFRlMzEd4S3vpY4sl2PeVhdZdyuvk8mF0L
H8Y5YStCgxxG7aRPvaxFjn3GsNxUbZlfih6XGWvq2gjPouwyj7r5qP0lPI1GGe+pTnXsaot+63Sx
fakmpbblUr0krXrnZvQPUpNaUida4yrtJIqWSum9FdJP4IGZ9QPbvuass1I82/VcDmzpk/FpCqU8
aRLUqTPF7u3caCTQeTiap7Be3LPIreUBg6Ds2issEozLCgCnn+zk1i/YDyOu9g59EQSItVTwYXQn
9XVAerUtY+QTNSrzHfqtZT8s0l317yyL47ItiY+9d/OgvrLtpvtY2WK+DoVZn2usXL8qm9IJNaAq
sTzqiMrlrS6BfX0K2W7mIzldusfesEymGyNZvuqsLjdGZsUHSqXOuZ6eZJcbL7jQxpyMvP5ol6a+
6xL0c8Ey0ZOrsuIw5RIjJ3Qk5y7GD5cAxCTKu3EdPO2MWRRpzR2Af80er7Xjd1k8jEcTXudsJdqP
5klU7BDQxjbcgNNS0XqlxNBPEbaGPf3JPL9XnPB3/8NlIKsyoHq7SHQp5RBW5xialLrmQlJ1gsiy
MJKUKcZVv2OxfwvHuG1eq4devb72l5fm39cv/YLAnLzhtP/PH3/Z/f7r5LVe8YYffrGrevTDd/pV
zfevnS740t8t3de/+X/6h/94/e27vJ+b1//4ty+1rvr1u2EFVX3PTeCFunpB/s/vP+GPr7x5KflK
9Nsv//j6+o/Ly1993e/EheH+E0LCdwkJwc2Ouu7Kav2OXPBH8FXgWVjmOF5oYWbyL+hCuP90LcyL
CdJ1XCCu1QP3D+iCPyJKIsCEz3dRoZP88negix/ZHLHGfIKzkeiE0S7zwtsAMlWPtb30ibEp2T5Q
gkCd0awHdTPY9HUm7vxEIpnCib1uml8557h/8eF422GNSPGRH8V8AwaZthGW9kh9NEmUjOqRHi09
31Rumq6Jr7rWLJDkosZalyqPcBXXtLa+Ft2tmJYSuiFzuotb+j4l7rw492OeRtiifxxmevMYD7Xm
mRtLixSDcPrIOUPHKqcv42hgOob1FkZmnRnvcArpPyjTzmYkpWV/LOfM/ppZwzhR/HOGdJ8NTN2u
kdn1LijmhiKFmq/jOA3vyrnM8Oh103qTGHSTaNeP09Pax/WMQrwYJsN7I2kS0E2mup6uC+0SKduv
v6EAFxcSG8M/JAJ/a6j9/0k+rSbu//1oPKj6tSpeqq8/0k/rF/0xFC2LQWW7OMKQIfGbT9W/hqJv
/xNHLko4OP34Npbe/zUUA+efAiNxkyhTEwntb6P0fw/F8J9wsmQoQiuhtPHF/8NIhH3yCL5Zvw+v
Mcbob0C82utnHJfkeGkn3WqbKi+two3Lu8O5ye4Sxwiued2wBaKCP9LTGKlZt08x9aXmFwbcb0hE
bJ18Ql7QutkWEUdEib25FnwpZYe6y7rg14fCZVcgfadj0mej8diXfuNdnLzukmw79tLXxSGZ20F+
QLSOwKgLsh46mjTwKyMIjfkQDpkT3GFbki1X3z3gd7+DYf+odPluTYPo/uPf3swf9mpGbq+hGJCu
jhBvA8+GCYevSTjFxYAESjZWqI3pMoWVM36o3SqbtyVbSUl9DF/pDW7Jqdp2nQrqD3//MpjeeXLm
+g69fXIogGsKykVxKZM8qz4rZ2DSQM8pc0pebLKpXvWTRwGmSprwLM2hIOS+n+rg88+vw1rVP/+F
z5H1gt1liG3/GvGLJdhb/7VY9vBTAVX3Mg/i1EIF3nMS8XpdhuYZy+3Fft8T98n5s50NstYqEiKu
JEXBaIqBrH5hZvRXl0MkgsA32gPb/ZMz2hSKJB6l45+a0varO5046cxBoQTL29RT2FXuPlnGfBVf
Gr4TsBkd6JANG5w76vwOatSZjz+/Qz8i6YJDO268Doumg78gGp31Bn6nMikcGmsU5Pwr7XUo7rc1
29XkIFFNlHAAifSbaWMWxdzZbMhFKb+JXhFm9vfwbC6DeDKipwL8Ex0LPPvN8OodY1HUk5ereA7T
itKPwqNEXQsst9Zad0xGKXSD2brEK2Fgs9DNT3ETQXg+e37TxyyKYyu/ITYUZlTNtZRzNBoGfjLR
wAYumXcU7ef5DCxleC8IHQOQxADzdypzvd/mL6V06ABHYWjU+Us8uPwTH+akD7Y/v99vXwEHmtPC
yjfE7J2KOdT2jzccNwB67NnIeQEilYagXxakrlw5osu5yrKzKoNSRtIO658VQ+HQ1mzpTvl7N1Mh
rS9bqZ4f+OeX9eY1cLDw5RHgI7FKtMh8Anb9/jVoBBgUUdHDvsQgKt8bNmjdybCWBC+oNPFuppTR
S68F+7ZDG+gq+dXIWDc23w1ULoC4Zey9CMCwHWawN7dFjPHok+Kj9pbRWsCkwUJdDgJJfHVRBheX
FJ6lf6cyjOAoj039U4r1B9YzVSHFVV/CTFwneEs0B7IvilluC3NanqkuTb9Kd16Z+u8v9DeVg4W/
IQPYZcisM/B3A8YPiq7uiPfbJw0pyHury+10Y7dp112qEmeuit7J9ItB+qeXBpXFmhLAuuPz5pCL
9uOH9oUzGT4RIcBwixncDOaSeY8xMVbi1k27cdlzA+rkYQhoARx9VcXFpVXC7Ta9Xcau/YuX5Tfn
+R/vAdMp4UOk3wHyIPj/8XJiW46IH4puT00kvA1qTRlHWwiyr5YSC4BDMqXDnddQDzmWaWtFHu20
u1KqzovSwF+exzKPvdfQkN7F7swCioHjax7ZXg5CScXUmQANfJpATpL1xt9bm2CpSQnAH9MOcZQj
xmcVOHz3AK0Z2wGKbGpPUyYY7vJxkn4c9RmVC7FMvf1Ef3yZbqm7Z/W3cVA1las8EK8/H3BvwrRY
kPDVx4jZZA9FLil50D9ehtvT224Z5/sM+9jTlDvWnR7ZnEcywTpthQdH39oVpiWa6yLrZXIWFNDU
NpziaQLRhcX9Viiw5/pXM9TbociVcZgx2fXhucd09WYuAGPUEgF1s09tMehT040jDaCipWFq+Sno
rIHDm3OAI6007dhUt9teiCzZF9ItoNXweJsS+uhz81DURS5uJ/iy/JY3u+x+Yb7727W8eRPXMyS5
1ChgvD/Fy2s1o+HvA03Z3S8fe1/76W4u1KA29Eeb/FSC3lKkCj3MbJZ4FJHjzVZytBvdWh/82Sl7
aiEOfkhpORL02ol074+WBpeOoV1ct11Qhk/SoK8WL/5Ljr5uOk1lM9yPPijBrs0CDUAoBu+UsWNb
BUMNtk0X0oITaq1qStoH38EbaeM1Lp/gVzVfRbuKqJ+fv1Dr+/LmTmCk6/M//sGgXGf4717rhP2L
agLR4UUCLHNndgUltqJXrXjn8PDaq2wR2bVvGuXj/8UHB4ITApkK7LY4XXz/waR3JeVAe2vfV2U+
bkPRwczjv5TuTSJL9MnNMMxjg271/S9iP95sdtchFCDCwDIyRNpFuMKPn+xXdk8bl1mxTBcxPZRS
+B/CSZWvC3Ww8NmffdDQfsKKZVuyFC+0yFSR/2K4/MV9Z7uCUbLHmdnkIPXjRdQOhIwRjP2+yMy2
28O9c7I2BHoKTFqsZLxrCC7FPy6n1/C3bzxVB2axdSu55ln8+MlWOzUjPlP93nIsMAPgwjL+1jGm
o6wbPfLb+wB/j10ThOpX69GqYX3zsnHAQ4tHmAPlkrdZdWSD6Gqaw27vCw27k3jdtJ5/rPAELlYe
QtOQuJrhJlvvE8uPi0M3GF4VsVjGxGeZJjfn798LX/DyUc/FrfTtUyBMrcFPdeyYB+pKXOdB2LwW
2FRdt7ZBbsoAp3jC2STVv3j6b/dNRK1TLcL9G0EQpam3K+HSVGajBCuhcIsx2M5TFbxXDYaNY9Ma
NI/HtsHdLLHrZWW7Dbn7+Y/99ljKEEATtMZoMwBWAuPNqM8WK1P20nT7HOO2EAOgqsXeJvczuGe5
5JFlolWk4AK9OMO1CeO2nrr8jKf7Mp4c5qHboW/CcRPThsdwcu4Gb//zS/zz+Fhvj8v/qajxrzdX
CGevGyNOucIM0n6bkxw1f0QxagAvx/gzGyOikG2Ax9IvHs1f3RuO6hCxPvMDFYw3I9MtwW7DeVF7
PCHb9zrpU1r6DKY48qzSK7YVHPuHHCoF3kUW3lmHHmYkVmLfmSUddZw8rVqk16LO0xfM8OPgF4vX
X+zqwnVLx5Wx3+V8+mahbdJhWdwxbvek1udfBieVCkFIlY+7maK4F2XCls8ZD/4enQfWSCT1DZED
A9b+4lb9eSJlIgEoJ3tudQl+a9iNq+HQNA3WV0nopQbvMiVx+qG1bUCl1ngYziMuT5DZshubU2LH
6U66ZuLc//xVeaNnXfdE7CgJU+Mcur4tb6eVsJGzaPEr22uvXsptm2uQZzkUMQZxYTkEW7+Lh891
O5ZkBJpD/Fzl7IP2c1FUl3zyF2ivJa8gaixf/2rKWx/Gj1Me1sseYjFiyBDbvr22FE+fthRLu2c3
4jm7dAiKa8Oc1U2LId+ZrUX5qAlSeDTqYG62wugVqBGdt4NVj+Wryto5+8Wc98bQmdvFgSlEEe2w
E6ds/XbymcyhxkqO2xWMnYO6BvTzMQ47t9gKy0kwLJwQ2ejCyz4HYzFd4sXDeQnDdo7vVVnLgC1c
z+0bmJzbqJ58sBe3kjNGUnWqItgJc6+1TQvvF4/5T6sHC6Xn//ak4WL+JBq356WTrAfF3h29xpFb
vxzL7FFbJJBumUtn/76fpmb62jskQb2oUQbpu8ppJvVMv6s3sGB0DGjKv31V7MNJp17TBDHreVs6
c5sKv0uvzPadWde+geFhoTlnGzbQza2N56930hp3Nlb3mX3hU1Ev/nC/jBr4Z+eXWFv0+8l1q/rh
5xdmv6lhcSUWFQMGKIu9RTDNm3kMTnIZfJeyPNi8apyNw4mOyieQbj7iy+gPwj3W9pyiXxv8qSSe
17RHqgdzUmIaTIAfvyXNhoqGBGa64esmcWzgGvvrhlxp9zS7HC0EkB0+5UfwbWl+pT/S8lGw3ZNR
/mLR+tOKsOZcoqwlGIZYM0bTj/uWeQkzirdmuFsCvv2+hrCu19S6WO3yYFRZTRPYAdGgtVpXv9B2
00P6cRwTlrwGkNP1ZZphw2C+uZsxhocOk4k8zE07yfB2yruFmxWOxmokJjljIaCdjHAcpk+ZM7j+
cJWzHODcMS+yuvXQVvbP4281I+l01JxSdxh5TyydrkUyjUZkCiLDnBJTHs2mTyZMngXuys0Rg69y
eZrwTJPfHBzLivdgqot4li3rcbyhSuo9dPB6ElkLrXdUc1bJUSx+KJchjvvIBEJcnpyZT6i3YV64
PBrw2zAOdyVqNJPBnfd8WzxFFVhMlPm4fpc7fMzMFtCj0G0RHkwtc758nhW+4Fvmy/WjY7Fk/Cqo
Wqx64QPC9WWyOFfpcJeFmMy9SHrL1KcayC/+4iTdhGKhA93QZYdEGg0vCxX8ypvuy8H3xmnbdBiB
fIIsnfsPVp3MVnVyPYpLTOJgXXyryfTa2DnE+DrKCTf60C4RmBWV6yJYtVt+jLIlsobDZWrkHWG9
+eo2t9UDqr0ianKv826UwHSX3+N4Z4ljABrYwdm4/eKDmnCzp+IWSsEbnTsjdBIMDmXbz1TbGs+N
Y4x/DVc0Yn0+GSc76HObEfbOtHCwgMj5/WqzlhfJwrWdOB1/LyctBNI9zt22ES3ay5aneKbU4kcB
imRMruAwOkYnMT7ggCdeo2KszybQQP4isnC1I4yFzdF0n2jUDPpkEanAi5dSFeXWT440uecgT5Ib
m9rTojnxq56feEh7uTxRMkD7UuW4oH4DPJM8p+aPsV+PkM20ycuSWxIjL+OZ/PGreg2LEZiSzyU/
vWe3Yf1kY+4u7oPOKZYncGoFhAwL+82jNdA9EnU5Ni/ZQKr4dWORsGpsOErqmPxda0ldzFvHMOVZ
6txYPxTlIMtU5MWV/+JCJxt31pytFcypndenpXTOTG4VlSkesbIMxL7JCEzd6iqd9ZNnF5j8Yif5
25WnLvXbF7+Oqxn5pqTt39w19mjk4aE3TKvDo14vtNG31uQHjIq+Ntd52u0TCkebIEha7yYMFywv
r+xxXium+ZgQinAyXVKoigvaldjBRBXruhmYlKyUM51Hr842yL3G7t0g5OBVuywze4SRSTgs03U7
GH0Qo9NgrpBbcjiN4UCT1GFWSHH3I5cTPYov3o+Yo9ZPlrIGQNm+ZgZa5YE5okvfXmrn01KjB+kj
yVhi0zvV3pLDBTfDWOoThyV+RhgbcKN5S8NbDPdm0STM8ZVo8+WpCfCFxbR9KXgPbAS1/DW35eWh
UuMKeK93gZUtvIIFESX8pgVT1Di7zOtzz7gp/LDO7pcGC1sHLaHnu0dJUi4vmy/yipdNIEDgX/ka
ccmPaoS5/Pb7KHP6Nf4cfgtHVwrpC7Go2cPijJZBBoOqmvxFlzLlOjG/nhkrTDHrQ8/WLBKmtVrx
rkolHfnRMmLVol903eHTwNQHIJ6OdREeJXLh+B7b2ZKSYc6KhygHGNp+NacBoHwzJck6LibRMHcm
NBJg/jO8dAfkqOWwrnbQskYQaUkN8S5sQWLIqNAmrsQtRWPEVykVxnmDO+QsH5gBofet2Vn4Ez93
FtxGU7a79XXccgZqoz+e0yIa2jEb/rbJ1F5OAwv+7z8wRgx+OJACYo3hRc99S/+vcBv9xceFXH9Q
eZL5FrTzSGOwQ3I2mZugrRvYU2tsdLNzE96hr1g6tsbFUsRZVHvahoG6Q7lcyKPXTF6KKhegDtJF
L8Y573UypNugQDRyHBLaZjeKsiu9rDjOewl9aBhoVESTxcmTmyibC45lSaH2jyHhQFf9q6fB/ats
A5E5evfHbPFrr9wsqVJoie1ZreNo7NGinduw7flFXCdrz0cn/rpUBkNgzefez1T+guByfQ2nCibh
Ksk7MQ97ZBkluU2t2/GltF4mnilV+rWvMYLwcENLARpYRHFFyVgzsSy9RynZb+trB7fb7JoXtmqv
1ARRvQHnp3LT8ZoEwQmeOmBAu6Ok6xulHuIpBzSit/8XdWe2HDeSbdlfqR9AGhwzXhFzcB5ESXyB
iRKFwTHPwNf3cpJVl4rMElsPbXbbLKsyZZIYEQjA/fg5e6/NNmeyFyHlLHyrzeiivm5sFBf2BFC/
MlEZ06ZsRHyd1VM4Pi1Lq/brt1rJIj2R5fptL5ekAlBgFgjC1cM14xLNFWtCTYjett80LlWh8LZJ
GLD8eTQbYaly6bXwsjtH7VewTWv+mts5ahHP+1I9E/oi1F4MPVptqsXYqv2zCKOEryvrwlRdKstV
j/7brleaOOj6FfPdMDH+PatzwOTyCi6adx8JYTEaqCi56ssU2K9DoqwYX35yZ6gnykeWzY+MiL3n
ayw8T+NapoRkpz+7fIz4UXaR8T2tGiflkYWrEbfR7ayHS9Z8ShEvamTz6bKst7EoZcXqbLUoDLHe
krhrHqzXupT5+MQHbqLRL+Y1fkXpmcc05NflWdfBtxfbCbI7f8FlZMAeonfQAVEYhq2qKWAyq61P
urm6b6hr1KOXFJajTZvBkC+jvNdXcKVeWPbanWk66JscUi8bKPmQEni7bxKqysnQKdX2lNe2U3ef
pNFoVfbQNL1arPww0fT0MTYQ7iH6XFx0WVi2pyzEiaGAsYhvLvFLeA1r49Cp29wshXpvbTHR19mW
JrRocTkPUvCl69JXn4KKOuNCVtzS1r7SB3MR10ad5U36bSlqsxFXUWFLLkVJ4pGuiWAYNX56ESyd
Tu2HWUwQu8eVKmJXvX6MdSZ8JFGkrbOHt7JAkBXbPVXt7PWfZg0i9llnkQqjGtUZR9KVwnBxlZPY
xU+5NitL1YSmUkh0Kye2TGaooO3Z9pO+7LjI3exIvo632iMxmpI/XwtLfcg89qmI7/BFOsNt4xE7
YB4HPy/CgHtF/cCwgdxaosKHNi5C1ATaRGmF2RVZJRN1FozSsmZgzuRoK1w3+ckhJhJsDrO63dSP
cHOK3fIAVrzkrdlm2/En57jNeUS0Oi75MQJkNCSN0kwx9V6Ur/dz0Zbqq4t8XT1Fb4KQKs4dfqaZ
m9QBZjK8vBxqCH6kpPXBuMSuyyL92bRxg7uKCj9aXHWHqI9JfF+HAQaVqzTOsixqE4AjeiL1fKOZ
IHcuqfvL5MEdtKb44sehVz+7Pq+36kWhWx127rYqvuB6gC5Pt0R6URroOsD0YS+mKuMT55mtYC0W
lec6ZdQjPwOBqRsRTHmyoHGJa9qcuLTb1u+vS7ks82c0x6QyQqyIlwYkQSMNyjDCVqi5LuIOly5s
ct8uockt5awN/YYb2ouzT1M0G/wrX5q8dhBFyqyH9S7DyfWDuh/yaVNPDJlAtCAYmeu1zLihrvm5
cJ8DQobANCYdWRDNqo6Nhdwsro10xXk3eGVa3XqIcvRs6+vZYHdXli9Bk+yqoQwFi10S2TdC0LDq
9tJv1evrkeNNuPM0Aq8wKpLBYO1DOUs8QrkBG+2qaodER5SOGLldjp47dwXMOB+rpUAtDdA6xBO2
WLXYMhsMZ/ZImNvpHia6znuL6wJlAjlHEwYUHFxkbmrNBS5gtfCN3N5qxUtLNvDwtWp+W7KrxCCH
bk1to2WsxI6j1njGOb4gC8BL5/Rb2wIwLYI8bOtIbDqOQ/kd6OlKhyotswjQug0v7HNqSI9vduyx
AXSKJiPy+aIT2egEtubqWb4SBDqBHffcZOy8z94iuG+cJGxag8G6SGz4Rb0qVyG2q2Ob+brJpRP7
DOnM6TzzEczXP1LokYVtq80XrcvWjGLVoYwDSMuS8Xo2tZtC/Syr1VE9NIXN05sWk7lM1yGJQO2W
m9ZnS+dGoZhcXo4nqZ++7AuIseezvjLVXm/OtEUw3ZvqpGsA8+BqOixrfbL2ZyMspy2N3zBNLt+W
C0QYBTtCX4GsNRkGsO6jSy6ZYsbNeZvjsU9uOSeGg8BOa6Vo4jHIqvNK4w5qaSfJXdWYqZerDdj1
Ip5U1iuXlT0ebSPsHsPZcdBYO6V8qUnDXF2WN72E7pQcs8zIUwueN/Yue0Y76HxCv+oHrqlRVEos
kuZahVVHkkPUyL3jVPHs7XxUZdOm7PWivjE7syZqJem5bKwa3DU2OVwG+6qoJibVb9t44aQTa+Rs
Oy/X5fUYo7VtJGoy1chwWTetN8QrJkQdK5u++NxlqyX2F/6WWSLi2huvy3JC3coB6bVw7iKflk2j
mUqQU/i6Ws/y1yWvI8GCeuZtcw0rLeELkZ4GnwtFdk5HBdgC+YKUxa+VT0KGJmueiauJq2x4kVpU
u9dyPQpzdRwsmdaoA8VMriTzelO1GrB6qJ3Og/7BBuG1QhVaem0sTbnJEs2Pz3A8hrg9Z82fxmVn
c4Gncc0d4vl3ulV3gBIKwoij5x4OBiyCgVCI/ZLEWrgAz9AGaPI+908OFCmuSWGIaFGIZk+LTnrP
tAn0+7oM6+kxxi2FDiqO+Bp3Vj4k1cEYonB+qODK43F3FnPZRVVnLveUVkutgVoFQJIc8WyJOlk3
slzkw1Snmv7VCMGUbowhBtVBcxlgF/AB0bfkttYjGIfbJK8BVwaYaRJvT9+bcCA8ATMxlV1Jbp4I
Cao9aEVXp09pZ0Dzt5bS3RHe69fFkciawTks3aANdzkTufBqiBL1XJINknLRp5oC72e4kDPiK2BU
IdcWkhWHM0smK3s/l6xY3brNK70w12yTVphcqKNZuNPFRDQFPTKuHMWj6zDmNZk3iuzcjusWVsnr
jfNWZVMGqKrntUnwel7RzFBtuFYfc6qM/IoC3iVXRIPQDazEM1YxoBluyvb1oB7xecv16/0/vdZQ
xutTNc0L7caR7hG3Bw53WkOvR24ZLqrUfKtz3x4J1x5UWV3ruarCNbOr9a+0DaqnepgTlwmLpb73
7QKpfJxXttsrNpqBFgjQwkgyQziv4254K0dUaU1ak1otWrngmO1okaVXJVQwiCq5hkXl6A6LA6dg
BgHHkkFPV52DNA4IvLxvVZgOAkxxoTrMIHfmgFtLUVOC9sLH+ZLjPuGno1wIeWZkQkjVT9aljKVr
qWbhbyTpKnCtOJWN2T2PlBPj2C4J3YJCZqMUOYTWnI+XfIHVeBnJ0iNDItHNRad94tQLBpskmtpn
0/f79plaok+fYq+uU9AnPriCoG3mLn3qUk3gs+tctD2S/cJprH7VL7o6TyXzqHRPC4mjMwlEuWp/
TUVZOc8pEpIk3ZFKNvDnrFlXi6AeTWr9LqtBJ2butXnkMssvMfUXKBwB22iVuhxFPekspA0VA7VR
ndj8Ymi9xrnszFDtBJOAWEQX8XUN44nzaE/E7QA5Tk9ELeR6lnbop6TWNRrBSDWjSL4w53Uf6jHG
8Xay13K+0U112sAHpZYvH6bI8mBrBg/FuuKRsJb1vzdp1XTispdkJNLWFDZtEGc0eqfZzbaOdJGm
qVcZ54WNGJ+LU+sl33feU1GHgdGaqqFRO1Xb8mJM9kqcjljfe4BtNka54ji9iQdpAmdYhrV85uYp
F5H5BD31vqxw3r/2AHK9oGMihM8hmrA6np+wEPgUVr7o5u7gdcOgf16qhI47QktclG5SGVw2L6PG
uo+A+gz3b3uqDnWdZ9EcEXrOG4KIq/kptKJa9BsTMZe6aNHcc62x7KmLRsmtLlMYT8Qj0VnmKQcj
Hc0AptgC1a7ZCGPG3A2AjmbwytWMnIuhE+DSduSlTllfbCbfDLWWv9AXy3j2Jm1kGKsqDRoQkjfU
vPXy6MNSOXSdqxaRt8NiNIQtR4q8d/IFWUkxepO9Tmqygp54QGdn3rkEhHiUyfMcspw0rT2q7lAE
aavZJ0Y18r0I/NuwFmiNenjf5ZCqfxVeyXuimVeTBsI9FOd8dcT8qb4DNlBV4OdJwfeelKb6BTZg
myNA4iZQBOrV/NpRS+Tgmudcdyh2WUe/73lJskin9hLTcmnFBmGcKsRonIzPL+OZPzIX3Jc5//zq
2HnxyPyPnWf3XCqLTPvbP/RfTQq/WIP+d3iB6CG+m2P9DbqqnEDtv+6+IXr613Xy3DTP/5r/dZHU
/XP2q6fo5ee82RFs5y/dsyylZ8ADxLSVQfWbM4jfQq3nMYBFlIt29j++IMv9S3VYiYj1GGIL3zb/
4wuC08o0z0Wf6OkvNgXjT9wIwNt/HR0xqUdnpDu8CBxWl4HEr4MrS8MUmBQAMuPFbPfumHzmLW/r
Nj93E1hf5FuSYrrM0SYTXbxy41s6v2dLEXpbqEu7OON3EKxB4ElJpOmE+WiPxMr1er0hNA64ZJKf
WflypFWy1Uv9ri+zx7HJflqVhf3WPUM/cmQ55+yHDCkgrPEHw6EDdpkHLy7RiIdTtyHzi3Mp9a4g
MFX9RxqB5GtTgo4IaHnKsSLsE3fBo2yR8zOY7tMi2udc+mSJqQ5LPXgwG/QoW1M+3fCBL0HEPCa6
sccKqa/TMIzWLZHGAZk4KLCh7mQvbCNDLhfLvCx7ahlOXfBVfKZs+JHSnx4dXBSUDY+zXX8hLPfR
L/MNPLxj1yO9GNPwSEDsVsS8fN7JJ91u/B2iPDCW5Ka8vq2kNbIAKdsuGwqCo9Pok69dTZV5vSye
3HAeBXzlXMbEQQV4hH9wMGfJ5Z3AlgXORf463Xj9IY+H6tqqQ+yQFuvqNFItG26/hhb6A8kifiv5
1OB+pBtgUX9U/aVVis+E5XBqHh8HZ35oW765RDpTQKjQ07i4h4XMvRVDRXJoM5ycbehctku+SeOm
2+RFdq35y+dl5DoZNt8RQtCATskNQaTXErnYKp35PBLf6Wr0bHNnLGqQJM6bqe+OdDHneqy3uet9
QS26KrMePujgMABP4Mlpi76arK+uPgTuqEFpyZAqmmXyhGNyPvO0rNpEPcw8f7bkMS7Zi+AVR5C0
rBsoFkHqDMBLhcYprZ2yQ0ID6dbCmLXllEi70janYxZygm0lHcaWDCEZOzgxF3pjBfAhOq4DE1FW
dVkA2NBw625svW/vOZ9NVBOgU+FxpCseZpxeOnawwgqPaaMzUoG7hvWcOtsydxrpa7i9u8sZ7hAD
BG7NjI5YEC/c7I4NBbgiENkUKzMF1sCXZYnicWFisuZMu0VcfBSWvM3S5trV+fbjurvO6clF6dao
5QdpB0rW/F4CgrPQ0XVlrrE5o9riRPbsFBjk8JdGO6LyEOeDKgK7vGd2SI64lX2kiD8d+7+8GpIY
9D28KgHvv642Qw92RovDaOd6SJCdyN81br/TyuIL9qMllJejPbJLExiJufjLu7X6+vUzvbcRvWCl
//ZRWVThXgsbwvDJUlfkwixL2B87pH5PJubftaPNKzAHLHDQBF6/iLxd+WF27hX5uba429+/hVOV
gPr4Anm0rlZa5Nonc3olPqQpJyIGUsOFZeTnUewc6pp8HyvblKH84HK7bBOnXy42N/YLxOG4uU59
GUAl2oYBIFGaHMuZSSBVnx8aedWBxwsaXF20NH2gJSQox/b4ANLmoqueDPLLMhtzMtwVL0y2dleg
07YeoHCv8/6sTocHr/S2vQGWr6ovc7/eLT/o2cA3oonhzpBMSB4Lit68KWZ82svoHqoy+ZaO+D4j
4It1vGE12uhe/OyQkUw/PXucwIUGlSnOsVnBvKRvrCJbN2ktkDrTsIzj8Vtt+vc5E14CXM3mDFqG
thpG64dbN19Szp6BxRa2q3pxE1vYBDKYQMTK0NJnUvyA4uU+8gyc9R456vrDzEgySBrv0rA9goy9
+Fgk/bYkObxydPtVHfRH9dR/rYN+cUj/X1Rd//UH/S8sqJQO5jdezme4fb/6ONVfeC2cVKHDqqRI
8QjhlfPy33WTpf+lI6fzUTZhuaag4ndw0byg6nFxohj3Ue8aNnK7d4ZqS/yl22gmdRedDjZCy/2T
wom38suz5fLjTf4Pp4MSiBuOp37/nTY9r0nGHcyerCSvq+UOf44+bEe3ch4SsA7dNuYw3q7qaDCh
pVnN9MkYMu8b73g6hPSajYBTPcBkGfcWOw/gjf6o62g2z1pp+l/sENFN0HW5z2E58aW9g9cINNRe
huFqMty2VoTfihZu1HqPXeaYBNv6+mxvF78OLwrP55jEEw55O4anXq5y4gSRTujjdA5BGDO2Jwh/
jlwxEKsxhOk+oQI770CJXkZGXX6z7LT+CeBjBEYT69/o2ZvArxJPfi39AsO2O2djgZkr1i+TRE5f
u3pwP/lFPqLwCOMUz0Aag6l05ihJII5ZLlVRloPSnaK8BQJYix8xK7IVaEuSfzaYLLmBPkcmZ8IO
qTtH86EmpZSBCVVA18gvduwsZwV1inPQDFHvyLe9MiymN6seMuTRiK1c7vK20C6bzB6JOsEv9yPG
ToStnGHNsXHIqwt0nHHOhrzFNltxVYVY2UY3ZisLA+DAbNtvk6ALC6AWCOANfwMY0ww3IWmXxdah
A3JRYrAcgkrrjUerLUheL52suUHIGGkbE5Xdl7RbWoCe0srsoDY676qRJhgJhK7xsqpzIG/BZCHd
32ia1Xw2S9t/ygA8gRpCTk+pl4/i26AJ0ayiOIdfKOOxOw5x4zn7EN6iDnKSUntF56JTyY1WzbQ/
75drp6XVGRQkClR7uLkpbUBX4r3UxsLYDy95044+Un+VYvE+sT0VaNdxwCEK7G2UB16HvIX+ZpFo
EHd8V1tblgY2vm4rkDCZTZp1wNSGzaoq/ZaxbdhXxh4TX41CkCksMyGT3LgYCY3kRoFXHfhpY9xh
I3BvC+INDiTmerc4fWIKfYOMJQUGrX9GUTK3K7dth0+TbCiVXDfFOYrLN0feHoM0XBELb33Lohku
Yeg67hlmPXR1s+OV+Ypk5jYLbCxd+camRUAINpzMC2R2jmSm7nqM6Srm4EFICqsHA75VBX09h3j9
k8a29yX9IJK0ChN8apzLONlAOZoei27yv1aIp+qV1XkZ16e1iHQPfUajNEDGeYtO1n9qQK5EQd33
PvGzVXOxmIUAVEyS/R74E0zyMQV4EJgkCRkBQmSsPL42zT/lJJKvbr/USeAyzmMakTb2fIgdP7FX
vs4KAWS2bn4ybspMsOxEH63pFIGKhT7Fp8lMrVRIrtD+jEyzkFDEJgQfnQ8ub+VaVvPQAiX4mTGJ
fczbrkb80FThc1fRTQCD144w22F5rbMKCwyBiSWp27KhEcnYrcmoxBMRf/akT9z2yNCR8dcU6xGl
Wdzjj0pERLRmlmYcnBYrJddAeFTu6OHwBEh186wKvOXusbC6mklQF1vxykSFQxQo0CZJa11brr1p
hqhY23Ger3WP5NqAZ7RvmJBoRbgu4tbVD04LVWfXJY1CvoOOdrcl8GFcTVrE0kQgk2PuZ1+CEipn
WDxQXpl6bZqlKXCMWFUOaKcatWYbL6mLiqOeMh92krS+lMDNFIB9Sh68rvR/lKHef4EnYmnrUU/a
YUcVEBlbElK6e3/CIoWoYADq3ledUWzMuW/FNtRSd9wWmK8qVh7dTL/zdqb+AIctmba601qPk2/1
SFhpV93GrowofCpCrfdN2S+w47JFcEBpYu4QTaO9fD16TmJuOx1ZP6RZTgHbcUQrtnbzNvuBtZDD
lVv72zR38nVVRTckf0yswvRcBTxXF+rUIKs9h0M/sEPKmGZJ+F5NncPPZINGiuw0DBwb4OVUWudI
US/SkST3Og8PNt89caJnXjkTlGJuoB0GNVKgAL3mpYzMtcNzjEnsyqr1722FG8uWQ2Cm4iibfmf2
cbIOQ9IzOPfsEfGuIaufORXDSwQ7gekvV20FQxM5wlnb2F+wDvwg5OkOjyBPacX40/gmouuhqy9y
OWe0hPdmGx/aLj1A2N2Qz8DzwIIVZVdTgqW4jr80HOtRv9TKHDre90UIlTZNpr3pkHRSFLdDTmyL
XyMdg2VaxBwAs9re6KC03P67R/9tNQzA731eLdOxhzdoeEYMEb6ZfrZnM952GcfQNM3WzFi2Gl1v
XB3WGurbujVnmHtY8azW1I5e3t9HEgwX5tQ1CL9yP8q9UYJ2pot+oKkZBXHh7Zso32Y0mFvRH5jF
HmlnsPikEU2Mp2XQmW2M7kyhPH6mWQIyjhI2LIhxlslxcOMzT5rncpgHAsUXMln0eTfQ3sYywI8l
EvWGPJTvtpYWm3yIOZqPMItdJDPtA3NVpPE8qZzeNcvYxgOAymk5Syv9mBXiDMmbWOWFCCrbukJF
wl3DkgOt8hCFrVNxvq+/gGhdAzp4Lh2UMXq2p0kD+Nx7wKE4AQ1DWT/nnnxYdGulO9VVayRMBUyT
KNocUBVtEgcpwCaeiERhdi2JjxYPbolCpBOqksm670lp3DZ1jtqNp1ENBtaulm1rRX820NiRqoLw
OWZQZdwMo95QGpUsAglUUavG8MnIfr6r3fKsrrNvBsi9Key870qves+4fNujUVCIcJ8MM1yTmjdd
tKMOLNePV71dTjcDtL2g4gFiWFrDaiOSwDrL++a7Z2n0UNxBXIxCAFaelBICuGfqPPNy69STl3Al
C4JuB9tf53ZIjZaLi1RYNL7DeudRb6yNSvuBiJGQjxHy9RIejaqpkEUDyncMZoeTdtTktZWOIHzN
W3TtpBUAng5Kw5nBtA3W174ZlvNFRtDaRlLt6x5a6HxjWOOWsecazRsdDOSaKHWt67yodk1z2URD
dMDwdlngmaq07tBk4PPjInliZHmx5JDhQ/aNCd6ig918dq7dLl1RYUDJq3Tw7+adYRfzKiYhHFby
hkilfkMCHAeqCg7ZTA4301MAaXhjjaCT+b6D425o8mJuCO2QzrUh8tvCRXfpyo3Nkoo+/hq4/cpW
sFNBUksfyr1P3I7OETJiLMb438weY2lstab9RJXxBS0ZMsfvReWdW9kNURpaDwocP0I/m0cn5Ou3
h29UgRqZNS1/OdmbqBuv++ghyxJyvpstes0tFGtCCs9nJ90gqw0vssY+07t0y0wnXzGRA1n6PAqT
vp8lNkDB66CNoaezyVS7diFGGqzZXkTtJi0GWpXqpdqkeAz98tqqIl3sQpOECVN31pF0/O0wyiuG
hJxAnW3WQnUAvvRdKrNMJe1ljfe3D+aGakRfuh9FG2/LsRqQrZM7MRbW3ndy+iDtGbS1AgELy0mb
fMlHsCZ8NKC0KD8CadffqK2HvV9+mwytIktLn30cuV0eP0I71aJDtOjuDzPrrgR2rJhzQdd5m1jT
jRYbiKcX21LSud03Ti4ffZRe6AudzEu3MPimTdJ2OnmO8Jjox4S9toVpx17QVn1yaQ1jCzU/Sawi
qJ3c+t7Q/P0mrHweNnisw2rjuKHTBGGF9hlluA20xSqKpFkPfSb2yDbwgflEa93GHUlhgQV286zy
clEG2tSaR04w/TPXVg4HoCVuskZQMqbclJ5zA6w5/5nZwl8Am+nWnat5JNfqXg1ydpqi4kHP3Hg4
1ybqqysnTLprJK0xkeHZYIHbjaA7l5WPmyiechgC6TxVP3i0dJLYm6zRtwj9F5Ihin7GheLxwYCv
d+AHBVvDzTgabcvEp5uvMq2iO5GLxrfXU5dP456tR1dmyahHt8vMijcIxyE76ujy2RY90s83s58Z
zhFBmPZ5RI57SWUy12fI9CWQjNn9ISDHO0FV9V0e4Lhenl5O1/8P2hD/v0HcVGfrv/cZgucs+f78
Hvqm/vzbfMZz/8K2o2x6Du05/WUM8zaf8fy/DCgujq/6o1Bc/mdAQ46esqdBZTPwAKjpzX8GNML+
Cy+diT4eY5Pr+96ftBl4W+8beExmGPJ49DhcZUvmn1+bDOOUJKNezfWOCBwdJZc3PJEtWn3QGf3o
VdTvv2tllHAijBjRwm72hlWCIGyOPur80sY5/SCeDiQGPJDng9k66b3CzMSFU5tsTP10MZTjVzRt
t6JNr904vNPrHHufj1D03bf8Tx3fk3bzy+XzIHrAj2KQ9jeuSeH0mE0qt9qFmHN3WjFFm2W+ZbC+
HCaVghcmKfVKK/YpLY1DKKz7D97AiSvw9Q24KMEwNANsOu2up9McTgbRXLu8Eo9lnX3WYglSWhJi
FOWfplp+tarkZ2dkBQZFQegOVePv34LPTXp65Wl5+5aJhZxB36ljuEy4vUhcqnaceMLd0mTPGKxv
h2JygwYRXzAgBUelkt3UY2Mec3AHu24wNgQEuZvJhIuPAUnetHMY7wSKoKh1qIfaIdtOvocO15nW
Nel3hwy9U1MwkmvK5dKHwLpFNHTXNnELv3J8AOSAzHOyz6bJl7uuQ7wA0VXuXDQ8K2Gyq3ajdsjq
YvnSQw/l9IE0stBaGlx8Y462gKLXyGNOUDYzPpEMq0x5RwhghmrOuq4a94B6PT7Gvj2uIUlwHBrz
C0hc3bmlA1gzloStP7qfBrLpKmkep2YiricxdzKua5gsBL/mi0NMgcZIkK2M/nOxsOHHSbYdtPrO
SWZDnTqdQ7iYV/Fk4oKBZ7aJ5Vh8FYtP/GEZntV5M1IxaGRYeN45NPRsO+sozDnXot0Qgo2w7dSJ
ydMC2RQ/gfo+JS3+xWI+JBpHjaj1OXGV1CdqVHIgifjPRhDqjoRzIzxBG1T3+M9fn/UwLUCW6HO1
68ZCYY6pW+IoBq2RXBMEccvf+uAhPJl5vLwg4aFMPiwDD4t1MvKBL8BOFtfVDg3lrM7w0aqHYh4K
efSWIVmNXfHBRzw1l768JMRHk6XZZa5FXukv6xkH6myWrVPuygU1dG2jdQMPk96VxEEG5I5862t+
0xmkv6l8+ybP8+eK8pC3VlzQVLWoXOLsIPzUWNvJNF8xACmeLM0wt71wYNV7GSKd3z+mp8Opl/ds
QgODPUFoqyNOFsjZ49jr+6rerPJzz62O/aR1xyWPrzyzQuPi4d4NUzo2fm38HDTvzmrGj8AP/7BU
QMkxDBMACSuWUF/lu30Abbzpdr1bstsQBJAx/h87chEW96PkanWTvZvEvXxY+ieshz4fWZyuSSbW
EPT1E2FZMn90SOnLbfsDuOGv7Xn79SWUqoLBgaA/f3I9u5giMm2GcidH46Edm5aTT4G/Od5bCXFr
ZLTcOJF547Z2+8FX+U9bHU0zC9KQjerjFKZVwFfHqaGXO8SmRwVZyqrwHoH89RwX13YJs6JIh4vf
3z7qjv7bBbW5iR3bUP7jk29Oeg39t07waSVMc+K872pCWNwE750Vjh+82D9dWs8Hlgkui+trnrxY
T9AcdmC/ImDOudawFRDRk9Nlcs4qDuCa5d7RMbzDAvDBqPqfLqyPEJR5C+RKQFe/3p726GCbsES1
42jliHZTGXgyMtxQ66oWG3tWcgopP//+yr5A2k4uLfZ022PcZGC0PqXXygGFt83GthsWXx4gF56D
X/JZx+0nk3gvmFazQ3xA/oQnkRyqdl1IYlpnh1AHRBMrLHX1JnezfBuN87KKGtOGueua9oYG7hog
7nfLAtk+au0m0kZSsh3ThinT3LnSfvJl99WtFsWfFp9M2dtBL/zLxZUogtErB14Zf6tMUjlVMCLK
fe8MYTEBHJaMaW3IeNO0ajzgNgbnN1/j5Frf/f7yGOo5+tvlMUydrDZANa518pzZIOgr8F3lbmpz
iilXswKjia1t1dLOXQh1tube3VahfpxVdRCDHnjEO7hFnLjc6bG17vq43bhlfrCXMt0IF17vqNGa
TRPrqwOpd51Gib8tlXXw92/9dLUDzqcQsSx33MzcV+p2e7fa9QaVrsOgGQdufPBib50UDckqywe7
kXoa3l+gl5dhifNtz2Jc+MIHefcy80KCkbHMJJiStFV2+jZDGWn+MCdMe+TX/v4znVLs7JdXg+/M
Agj90joFV0k+koAf1e68xr3ktAtwpR6/JKDScSTl/qqxKsKKdYRds1g3MCiAVjyKMAfxl1xUS3yY
mluL7OktLvgnosLvu1Z7+OA9nj7HL+/RsxBhoD4zhXtSgghQ0ED0pxZVwpQEM/MSszIZ/sNcXWP2
uotFfV8LY4/98LaSBk4I+huEwxHFkfrnujEdEHW2tCszZS0qaedN+Qdf2t9KCPUeOb+9kDOY8Non
a5zyHhMxWbc7VkGmIfUciL7ZMtNMSSYwjnj9vlhTF3hVHYFZny6i2CIMrnZ3E1bWJiasUtf6r7ix
HsnZuVuiYl+WWBhdQqI3v7+cp6vxyztFK+izNnGwctQR5N39pSmqceZyNSNyPnYVlSs2b2ZSJrAf
Wfru3mKtVMXmgBBD/+B0cbqRv7y4oyMJZDMAQXEyBNd7r3JkWLW7DK1F4YQ8R9rX33++08eUglWA
CeF+djhtmC908XefD1xaYilQ5o5gwrN+bveJjQG6dD7QypyCi1TBgKiA7Yy1HrKukhu8v45Oh7cp
Zei0a/zmOSq86qKF7rSBhVbgcHOznaRXv05mZl5LEmGuTJvb33/Sl7r0/VKh3oIAgENrQVeSB7XL
v/uodl64WSa1Zidxnp3LhFTBhokLpJt53nZYqJCPdeP8OakSLRi0UHyNpE1aXdZ750xjCLUBhpM8
DxXei43vlt7Kzs3psMzOuEfBTtiFY2vt49SEF2HtX1a1m1/YOFp2glbbki4E91hCaaxR0A+V2EFg
uwJ0xXQHp/p6jNyrQZbbKV3CT2XZiQCA4zmgLHPP24Ab1AybGXrnNhRTdG91zAImL40x/fYArsPy
ClG7u6H6IuxTRSGMjYvbS4/PR6llG0ip9KB1dkJDx2fkRivmyBq5gZrc6n5ElgljEiuHmCsI/vRC
QhTJhDON0diYQ+efM9364MEy/+HwDqNGwehcalSW1l+/DuBI9BbztgEpBBzKSGOJrWWMVywNty6r
Fnlwt9SZqPEnj7yjqor7nVs01iGuTf2Z3MiHvjdHIlpNPyi5s1fWkru7NidiSsfYv5qH6KId7CBq
6L0EfGTt89Twm1UTYVqoRfQYpcUcJGm/ZxOx15FJfGqkez9/f9v90wNGzAD5BfB4+LZOyqo50ifK
lqxhAWm1Txl00otoae/rPnv+/Qudrvvq9kaB4zNu5H9/qxtHAbSPeaoK483kvqgXsEMeuq856HVW
rQx+Nom12deU++AP93r10tCpOfcqQA+P969fpW5CJajIB961mHueIQBdIPwUX8Ol+KjndLrd80pU
/kqdxLpKtXXySipog7lhWO2Wwr22e3Lpq8y6iygz8HkS6lH9+OOL6hgIyCGG6h4MbvXtvlszhDaE
xSj1ZkcqoLVpwXBjDggS2+nWYSUuLClWXZb/+eXkRSF1uQIRI9/mry+qAe3O/g9zZ7bdOJJk2y9C
LYwO4BUACZKah5Ai4gVLMWGeZ3x9b6jrdkoUW7yZ9dIPtXJVVkU4HXC4u5kd22eKx8bPQy31bJFc
6tgfOapOMfrz6Z3algXtluu2iFEHX8n7oei4sOwakB8ey9XvcKYT0qQ1D0dCF894jIvHaT/23Z9a
bgu3zdOfnw9/4ttYlw0bMjpiAGlH1wBRW4PZ2KybBlU3QeqViLptW09nZnli0RBI6Ss1F8Ub472f
pA3PjLJU0ZCwAFetLsVT3GQevsEULTPlsVIo3H0+sWNk1HrcCZShnNnIYWmuO143IESWqZHwru5s
41nAxFardh/FaKRwEr+f5wmDUk1UezGGGHGrTfLNaqvN2Ilya4gRl/mZhqAzP2r9OI4OwJV3Sxae
MPbj7VUAlLKKMOJlB/K2g3To1Nb8Utk/6XnOHHOZoCrL/a1hU8Oi37g9c+s7+RoA3ZGoWhW6xzkD
M8CksxmpRRpjco+TuE8j7qUqimvcu38ktDp4n893fa3H09VghXHjYE/6QJnFNpnaoWHUfrbYB0R3
z0hrz7znU1MCPc/hRRkDgffRGQZ3q8+CZaS8ugZlejcU+Js183ZU5q8hjL9eOjPghwhkXVhvRjSP
NsAQ1D11S0oWYVkFG5zNhhuK3QkWd8NLa1QqpnJmQdtraYG5GNudwVWuF+k3etSvM1Ht7MSY/MBs
X4ZcvQrXdrvG1KZdYsZnjqNT37ZOvk0YZNsIAo8uzjNUerkY+tpPpeTJhCWI0Ol6zQt9/pLPDaO+
/7bTvo+E6Ifah3Yhe/RMg52eUoxpKPZ/PtJ6PTxeTm8npL0fqcwaO14AGPjxsvwE84YSRLrJevFE
ffLcWz71pb6ec8jKCZRet+03xw6gaASXGVTkRCsz2iAuU0ijpF+U69YyrmQr20tptpNjvfRNI7z/
fKIfHil39PWOjLadzB45r/cTxSKw5rqelP5oiL2lDG6Y9lervuLzYT48T4ZhNSONJ1WuafLRAomS
WF5pHKU/tPj72YafRxIXFMz30LR9PtTHY+51LJ37AtYVijCPvlOdQnsCfYinlZdcf7ERm1/U4mkF
37h0fJK9RHo0kwOprHMJ+vWvfrds3g99fGMBDAOzCFs4H+z4RRiT6LKziKJ/tR/RY9CMhE4jMg+D
bu0/n/Tp5/s/cz7+AIGqSA2yhtLXAvtRaeANF9W2r4trderOYGlPrRi65iyyHyi2iZPfr5hpMdKp
KsKSGiBADE25C5sC0X9/Bt79YbddH6WiqLTSaLzH41whSGRFLNSh/H7sHWE/q9lIblTb0fK8SSXz
b4eseL+s6FbOy1e07FEGSxa9qVZZx3cwtwchD4e8HKRdY6U/lgaXKmpuuEzP2pewjg7CPHc1O/FM
4dlSYsFrBaMl63hji7J0KPOS17fkNsKTOQX3hU6y6RX9zJf4IXJgolRFCBxAwFEgOfo65gqMytTU
pQ9d2LioDBzj81wdXIp98Q4pjOwt7TJtrKUTD5+v0Q9H9LuR6d15v3BwX2VvMJmk2Vr7Nc0dgJ/9
fIgTnwG3Ph4jGSeugNrRWwwXUWdLzPdnzN1FIXYW/YmS7hlCOzPQidW5tpNSXOKSqeP99H4uubCb
KBjZY6y0+arW982c/qLTeIMR4YXZijNf96nlQWuZjVUR9wF4r+9HQ4Q9NYjgeXKotBtgaE0JPJg2
uc+f3okXhBoVVQGJOJ3awNFZ0MTZAhGIT47a2fdmvS0Y+pkT/OQQNKIg5yBhyhf+fiYT3aAyZBxS
3PF8JfK8dpD1P/6DabwZY10kb87TUJ1A4tpsUAkW5eTHVz3d5vMhTrwQoP5sgAglCTZeM/lvhqA8
O1bjIBV+Z8s0cMW/BmhFkfz3Y21KXiqii7WMSYjxKkh4M84wWfkkC8YpTCCcefJj0GjiJJD7R/P5
a5yjR2bq4VAblV341JQlzJgHTImtxzoPz+TUT7/+v8ZZP6s385HGWUMswnzIut/JpnYnQak6c/6f
HANo9GuKkyaloyXWz6IRdrCeT2aw6QN1V4Or+vz1nx7CZpch2mCzObodVtaMVUDJNHCfOSRdcTkM
+u7zIU7sZJiAUX0ks28wl6PNUsZpNGMrKAhj6fAO+qu1oXhtJUfR9/f3ZexGNOSreMIp/PP9S1Ga
IBO8/sKfVjxQRGNtQkvl358OsSCtZLx88OjHY6BABCclCp+8wDUeWsBDrGGr48MrJ9aZ0PfU21kv
f2S5TTIr5tFhKsYuM+xSZqxOvlva+5Bu789nc+rz18nYrFZtyLA+XPOUphR4uvBy5vySbuefa79p
bsZnirSnhqFWalNQW/vsjou0GZVOK4TLQ+GEDnlIn1iv0ejTnAlAjtrvKAewy6DA43ZOLx/g7aOv
cmm7xQoAO/pURG9K1JoqZnyKiXiy9szK2EoJUgkbWXZj7I1WbLBA8Mf2WypgSgkFqkrhpj9hUHOH
WJCQ016g2n5aVh734UMx6g+0smwkM901dNYp2vVgGGcOyBPH8bsZHJ37+JYbVmtrhZ91mqvWPzpd
9RO5vFL1ZqOrzZlz8uRoBpoLahy8n+OYKbR7OaY5kc+/iT15uYFpAnYEBE75J7b7M2/n1CLgpvE/
gx1tzflERt2KGUyGJcR54ES96Zji+fMVfXpKeIetF0PkPkc3DGwNu9aaeIATjnd8MO4kR35IKFpx
txfmmf3z9Jz+Gu3oCx0GYAoVeEwfPNbW1GbfkJ4i9cy2dnoQwPd0bXN6rjiSt2dNMJhgNSu98C1p
3kjFnWyDbGrqM1M5tU9zY/+fUdYH++ZEy9A7t6ZQC1r9IW/ZF8tro/e0UfT/cDpHS7xCxTfMGgMN
WulZ+c9M/WbU6pnFdnIZCPL6WGJSOjtOcXHW4Y0Kq5J7QOtL4x/sUn3sUz0JSJ9U22eCrpPP7q/R
jtNbEe2KfTsyWqi3mwnqGcwqZ7aAS/Z/WyW1bnHraQooAb3e8WIQtVzRUjCzGOjfQjO7zS3zzLM7
ud7eDHG0Eto+tORBmlgJpurF48Eqey/S/tF6o4bG5ZPDDTHq+/XW0k5LBy3LYJyvjEhGYoyDk0xU
fK4ucfLlcMBZHD3ILY7D/FCfTSDgnKIdjSETjb6zAktdhQyQnzlNP45EUVoh+kU0zro73k4LlWbi
JOaqsxI7NK3ety1uWXV/kxB4f77NrU/nfX6GocjgwovQXotn75/eoFa0LJGF9gPJ3Fr1/DRklR8p
0bWURn6uXap0iiTdmUE/LgwGJccGpYNUPAWC94OmENFEDo8NVsaykbEgK7NrukbPLL+Pn+5a2uc8
EjL3RoKS96PY+EssgHJZGMmyQfu8CZMcUs9zPKhkFcSZd3ZyToTNyCwp0n2QWNbkeY2w5nvqJJpp
UURn0rjJx2nz+fs6MYxCdZMPltwhCZqjSSUq/oBRMudctEAQltIlM6dDuDizEa1/zdGyUF7d4Smp
InM9DhnkBSlanFq5H7YygDerkrtHKxHJOTnjqemQ4jVtLKeoyxxnQcNiwKnRRlqSl/oD1hKeMhq3
qLD/9gV41YHCyFrjeBhzR3uEQlullpla7idJ2riW0cIkkowz59GJ9WbgTsV/dMR8XITerzfYtzgZ
ghfwVXveGKDxc5gHUDw3KrIorLN+fL4Szg13NCdC6xEXYjn3a9rFE7W5wcDTCWijtleIZ9l++wfD
IQKiXYVkNUyv97MrolJWBzEwXAVBxbJ9HFD8qNCcLLZA3LRnPt4T+9JK0aGvANUK8f7R9QunPPqW
5Tz3x4VuJSV8wUhqI8VAwozreJ53/WzupPDcxf/ExvtuVPX9JHtRpQtU0dxXtBEe7OIoAwQnkIgY
2pz5kD+8Pr5fioB4dlGR1VDvvR8Ku2gcEZoKGbnA+xPrpMUBNKh4YzuFl1aF7LOvLetM0Hmifra+
OhYo91oBrejosWbZZEC2MUq/GaGI9NNkumpGMbZCuE81uJK38ULXIlYLwbbKaO/WFYosSVLI0N+1
L+BRfkxj94S3G7gveblL6D87TGAaNnJpS9vPl9wJ2fraRaBpWF/hdaoch3tV24W12XNhpYXTabrk
USuCzsHtA8A2nM71X/MzwbgrWUW3eF/nu1EdFe/zn/FhKa4rkDoqcScQa5Rw79/UlNSVElhj4Utz
epHN8rUsR5jG4PoVKV4x25djTI+LxZ7y+binyjarVafOR6ev/udHG4rRTDEWI0S7WU+ru6TYfhUt
qTN3FpTSH00QPSBjdSajv4KM9PnYH/fltZPjr6GP5ly3EBpymfyq2s07AOj7uURKVQ1n3vCZYY5z
OtZAMzVe4nwE9nBVZPgKda2vludK7x9PM2aDA7WJ0JpC+HE+J8SdsNcwwPDHSW/2gajLi4yO0jNf
9On3hXPC2pmHg4J6dK1RF6vHXZFcOz1LW7XTHyKhX4s4+jHYNk3DsGbQ913UTb1Te+sfDb5yILnS
c2Jr66N+E3ZV2dDRLUSSr66kw0rH6oPk15x2NANXL3VX70MMDFyrecQraP/5Yvn4nWo83zdjH008
kdiYiV1Kn/Bla9ggMsQqWqUrbBZeMQyPtZ58nSzpcWqrSxuQzOfjf9hK1+F1xSS/yV2ScP391MPC
nGj7J1c7WD+iWXUgEl6M9Q1w8R0m6mcGW+fy/mb0fjDt/WCLBGI1Hc3Cz0GxD4RmUAE9QOsIeLL/
cKh1Wb95pQGUfjy4CANauaAxO3dDdj9luFfRJ33+BE9PisZmjgUCKXG002h6X4Fh4QPpQShvKiGK
VTU30eu2zNcUyYd/MrO1jYYvUrWpnL6fWY44E/QhM5vtpt/Gagr9icCDdvpc9fpJy86s0JPzezPe
0Qoxx3To1ZyXBiHk1lTGq7ap97WFQZza7f7Bo2SfWTOHfO3HkrJkRiiDGQ4uloBPncrSr+22BHqR
Q15Oz+mK1/fyYTG+EgdJTnCvPXpvraQWAbdr5jUD9BAC3Df86d7uNm297JMMabakffl8gqe+9lfz
6Fc1MczXoy9Ab2RJ7oL15fWxSxgieW0Q/ehqsMhhtZf0/LKOIA+FqztEZz5kQ3PmNr9uZUezfvcD
jr6LHrzrKE9873VMB0Imdjpircwa7z+f6IlTgyVDixfqHdI8xzzFrKZdPp54uK2iRAeiMVgiaX9u
adLX/XE6XHBBva0mrhhXHu2e5JrZtlOaXIQqfcdELYAqmostNwI3a4sNKJHobq4mPG61+edcJehY
SfV7qRprdMfKD6lU/wEJXTuxpQ6wL5Nm3/U04GZ19ZASGm/NpdnNBPJ1qV0lk3oHQbUEZiOm/aBE
YOViQwKHWI9Oj1sSxiw2jntq9YUG1vZyLsFo4rY7bRE16BcBmOlV/d+jBsf0tACywTpHNwx0o8J2
wm+H3PpTDnK4a7LIuCyHeDcU0u3Qa/lFykgeDm5Qbkf5oPSa5S2DhhNs2m2H1b1lKaTNONjpboDP
TYWP2af58qvqUv26DvSvIQ2w3oT8tcZ7BjBZN/gQVL5oSZZd8pK+G5mYHrqVOVXaMKRUrVp2U4hR
5zIH5k5UZeGoRlbvKVT2niR1JZnx5KJfpl1ZZZlj51AiTUwf76JEt/weusiNrucKQCkFLKRAbq4b
tFUJpfPCiCRQHMjfqrZ/HKVAcrRCvTEDZZ8q1Vwhc1SNbdNWAum1an6LGHd1J24pimh47YTSfDXD
y/OidAnuosAYXKy9mgO6YYuihiwdokaGxb12F49Rmv6WFq0+CHWuruWGq+fq3zf3YbOxk86Afq4m
l5YRlq6c6/tGjoyNLjp5PxbhJbxaZHB5Nu5jXRlWecqDNocvQY7ZfTI+xEQ6h1gxc2eomtLtrPRn
oWfV9bA0P+jDA7glbE+jwd6x9aXzNS1LNqMMNQSZ9UanN4YzEJc4qk/WDuddKiWJshsqy13r6q6w
Z420S2J4KGi1HY7mN7Tm8+7GACh0PHWms/Sl8XWuSL0C70v6C/oUgNhZWrDNgN0VLhkP8ihNdMDn
tP2ioPcHolvjhWHmqq/kofDMRS8Pet9OWHGEUegmdbNJwvJrabXZNtSSFFLwON4BnA9oH9P6vdQG
V5WY5edRCg3MmcP0tgkqTYLOk5iADicHv9rgUlgIJQJdH78bRZP4BQ++3cgIorXtUAi5hnunSFdC
r9PG68bGKABKz3h0RCCSw2iLkVV7B+tD9aFHp2zOIOMw/plcGr4LUItVdZETv+8xPoVf0+LEXJaC
P14+mXK3AwlSvhi4Ou+DxLin0S59QuYpA3ZEFbGvB9G9RFoFNpk6ZuAUczv+NqII2lamj0N9sNUa
c3VpBi+UJv1jPCs7k45GjIBX8dW0qaTRzTWbrGLUicOkGt/MaFIuahnmYF9lpjOa5nJDf1TjjqG0
7XGWcxatp4WubvvGU3oiNqBosEuKxR78TMGlyEmkcbxUw/Clk0exAZGECYtmJJqnNuECFpZOGz+0
ZjqtiD2uoY4F7BkYXToVFoKhq+WLiltCSV+0FTaLW6kt3RphWKsUrnsYLVUzmfLGTMrqRpKK4crM
7eHQKnwzWyWB2J8LqX2IZ0nZowzRserJ9fjnVAY3ZoTMbBko1JWDHruDHMh3EpwYuHUlO9kMvv8y
SMb9MLbX2AOMblAXv4xemgy3iuJwU9X20rjwoLoa0l8g9kprhC3ZywbSXWHcp1ruth0RtE2bJnCi
CNhXFeheLU2grvSbtE9u6dq6GxV9GwXVc9Ukv5q5khzc+S6MLLu2Qhmr0fGgL9XsmLEAIG1GwKMa
5VlayK2w9kKvtxJazbPsMNNx4C9teWGJ7G6R4RliPl5sllbKPOKPr+gmWk8UotumsvJsGpwYNRcf
FwDmLY5LuJ6BSvanqLulqfdXbrEupnYevWEM90qkjy5HzpOa8a/tzvzDQL2b0dXT1cNFUMVfil73
Ru156Baa0pr+uRX5cyQTk4NMI0iWq/vR7h5wM7qS8iJ10q68tGJzM0o6/R/1/dDpP3RAkM4oxk2w
zOhz413Ik1Fm+07qAj6xJ7tvWkcS8gY0/tay+qtChAfTKgzIjSMOhzSrenNNp7VoosugMNygy38n
Aw/QfoogfNWV/QUm0BYVyb7Uoz9BAoItb6/CLLqIjH6D8dZvOSu+APjFJUkZD0uqrt3U3OIF/TOJ
9mAq0gWnv6sQlM6x4ZP2xQf6G7YyGZ959DxU+FemJvbFY1K7Y1rcqtqyswV7wRRmxb2k8KWnS/6k
DbMzYpakGOUNsllXDB0gTSrk0RAM7K7hta7knh4r3yS9vdNxGt6zzzi9ZX3nm/qeDjPMSux0JqX4
YdMRDLfzQm4ayw/texGILYUo6yUv06suF1cN9lluMrAcx0bazZl+6AJD2Wn8i0kLytskjDKv1g1c
zWSMpIxhE3MhwTGpSzx9Fp2rW4uv1+19Wky/0f0NhxoZM2D1dgzF5EdiiNuvczQN8Z2R60VT3gUl
7MYN7WJiG8bpcqDF+c/n17BTYTUZW2ReyCTA7+pHwUIwBWYvzWTKSHJeYi5DaxQtT9Y3dbyZVRlM
a/4U6uOut+JzMfWJwBL5MXUl2L70Ph6HKXUxoWgqCIvatsEbwNplHd640kOZjdd2IG61StqvGVfE
16xz8RtLssPcmHedYl4s7YucgRA8J47+ePmlqiFYbiSF1vDi6Mo/6qUUhlZPiTAYXIxdHHi2rkRj
3OdP/eOlVGHSgh5fJJH0Ux3dsVMs8+xgyAoWPo6FsQqzjl1iuR+w2ZGxVS3rf3dR/S1+1H/m+fH/
wbr+P0ixXtU4/ztdapNhCZINLzjbvkVMrX/oL8QUaUmqThQKNUSKa/zwb8SULf8LuTCkEpJea3Xv
LWNK/9dr2tnmD6E/om71F2NK+xcEe41kwGvSjHznqzNL+Lu8/e8oDDsVHvVf//0tFx8Q0XF4A95K
QUTD30kryoeKlakvE7bBwtgmQ/DYo0p4SCepfFEbsew6zFqzrRwY3aa3qxyYXxMkGujM1dFByZvb
LgREK2IrgwGoy1LstKo0VLQEGPO3UmnnC6zo8gjDinC6CS0ziFwZ5sZesbvJK2Kl+KIYWfw9EFpx
3wptISqNSuWO6AF+gK2kF1WZRzszDLkdG+oknHwCI2AiBvby0jR/NJ2deKqBzySJ3gHAXwDHbdOv
gnbqzLL2HMWSBgjTSOevRQLLePV8kK+ioAWrUC+5dJfgT3WXK7nxq4qLWvdwZ1Qrp29repD6JtZp
ox7UGvtDvQ25XS0A+bRMNZACMw/Ty4zYxOt54tyBo6oCzFTIR39rSnO5nFQl3dYoy77HnQ5gD7dc
0E+Zrpdc+mYMFqsx1F/S3JgPQZbLXmYV43e1nwPbqVqt5O/TvYQigTO3VvVLKrIFISX2hfykao1z
eAE5Oe6wu8lUrWHqk3aloIJJNkAo5APZYL+AHl2ktvAWYf2RQ6N7DNUcf6sO6ZE3gPWGXjyptOOi
ns+vlExKrosqv9VJzf0CujARguCcuyATKYfV1bTFSsSQMvlLSF9LgNSqL1/KCfitpw52tOsK6GTy
3H2d0rpyEr2QdlmeVk5XgY3s2rHxgkT9luudFnoUWCQnMaTrwFjpUMMwYCWnWQYNObik14nyJVWa
61bu5Ksm6DWkXLb+fWii79zeFrczpNh0kg5DARND1dAZMhgH9Uh2qjZjX4urA+1FxXYkHr5C83g1
i/46XIs4Zprrws2tqeWhoPBCK0cPKq5U811Qy+IqLcBiraH1I8Xp9KfRASYz5jGPfaPiRsUCsqzn
ZVE0L1ISTE6r+XGJynBLprzadVoXrOg/C1iVphLFY/w6bcKm0yIniQwizix5GCCz+JNluCGeng7G
1dkm14o/YuSqK03qsAlxff5tKDA0prZ/aQrQzhjCfx3V+S4rAYTIOEw6hTL0l6tFbplICfq3/juU
1QrYOh6NhaL9qEWTu3okMEhRqfyYrbnp62w0ncCwJExt+nlP+yYN1VHVbgu7bbyRGHzq7Ls2SPn/
J0rxmNb271ZhsVulmm9wI7ytgIV7ZaXUTtmyTiVFChdatOiJXjpUOG4umTpERqy7N5WuTLBww/h7
acvy10ZXl22oQlF0dSw4/VSoqaNn6l2J/7JbWQkaoU6JN+okjzedDtQhy8UTfiyZi3Wf9gPdpDCc
QWm1r808GCygoOkBSFhp5dYFZnMEWcJ2c1W5bXqDrymVdNbqrOF3VkJLkeg462jnd5WaYL4R8+Au
lqQeQjgYmzTQMyepep12G9W+N4MVRF2XyqaZdduNpQZLWawNt1jBliG3ScFhGxWt/aRO2MdKlAPZ
gORl2ExBZmmeRs/4o066wvBgfFvhtYwxz1afqchKWqy1HtXRex3vdAr3ZtDdTngeHuy6bp8JAYKH
aZ5H/ZaSC3EBlvdgU+IfqY5acZTn9GCP43SbZYl4QL4PolIb9ek2jSOReKFCHLngDfeAm3rw2IGz
3OlpZ8MD6Vov1U2oW3LVegm7xpY2pNjN50m6H4cu5X400VhBkS8RBPC0VRVzYYO9SaabYZyUy3LK
qhmPj8l2+Z8LuiSJSRwA4q2zYD13MBRzup2ThNR00pTDb6NfvzAKChhq4cID8rMI/vS2VaW3QWjV
zw0kQ75gUYmHojZb5TIzOwCEb87if592b0835ePhpnHCyujQaR5RzPUUfZuiV7kdzga+1NshAnkQ
VhrM0n4jd+khj9WDCIsVpZsS21nhJjZpLK3SHjwNVZiyfk4LKvUC79Hbz3/Vq3b4XYJ0FYiQx8dw
h9YIuvbe/yotQaobEbVseynSXEzwno1sfFrKEfwnRtKk/ZZHZSHQ6YufGovRqbOyJaUlPaaxuEYQ
jeVcCRq/XDPYdml7upHnjkxfgkYe213a/g+tOYtD1uKwLp7Pf/4rt/D45yu0kCDZgBRGP8H7ny8a
PKHDQOfn93Ph2/QXEYpc4fH98uqMtRKvBHDcrG4np1JjH0N2fW8kk6NN9YZuTx/vvXzHff5M9fxD
OMBjXTu81o4QkP/AN9+9bF2CfN4hTN2aWdVBjIX4FeWa0xlAn0P0YFo37F4fxd+6E/8npi3vbsT/
2+X6/+CdGJHCmzXzwSpvVxa/+ualfXsjfv0j/+9KzA0WlgsRjMU/SIgRvfxFXcV8CZkgUc1KVl2v
q/+2d1FgtcILAg4PrEK1kBT+dSVW/2VDPKLfiOW4XqX1v3Mn/rjA0YqjwEVWxe9D9XSkpaHi0GcR
XiNbPArmDVcuRyeNdNHJyZ0mteTw4F72gQBlYnEQ18/BWONWEebqHph3s1GwlFsgaG9zJb5/8xxP
bGivmoJ33x5YQz499I2UARFdrN/Am5ojvtGj2ulD6C+jEnzLgiKQXSlPw8KtNC31q7ENp40JcG7P
oSxnlxV1GJKbiFn2ciDND0uMQ1Ot9e2jFA3tirFsdU+XlHJXKeNyq2IPg44gjOLbpFy61b810Dkp
y1wFcZbIndeXQfBbJTghiRs1hARBGnAEwnk/UxN8BQ4eTXWVBaIHQHdGmWfd299MFTd7jYTxFGwj
IJqA3Ptu3GL1HZH9U6gWxH1Mdlxa9pYEEa2R+vhbbuCv4LRzhPcgOJ34SurU5AabDMW3Atv6RQJJ
cfuw2nz+Uj6eMhA46Pxkdb7+41iLjuGtOsh2HPnJiB15kpv5F8uwNw2dygfiu/FmaGbryxRNzXZp
Bv1msStrnywQ5NOyC3s3gFS774IyvhDLPJ7JFHzMz7AtkrGlJ4OMAXHo0XMU5QTZe4KzWCHYeSi7
euJQky13VLJ8l+Mz+sS14kbnzkKylsDOQOF8Rq7439qKdy9TB4oMQo8sEV0olBvev0xaqZGbNqHG
RVRI2RUw3lA7hLlVbRI9/RomeuXNWja7LcZ3XoSHkmvJZYrd6peFMAwZPF4Fab2om9Yc5UvJQIpS
QyfXhoVLdjiU99x7K8MppXknkGBi12Oot1psjP6kK6DXk+8zVvLwaeXkCQpj5rRVkT61c8MdyCRB
Pqq620jjYySi6qoe8dLQZ3UZQA328WOkjZGEYZ1KA81Qmi8oSZWIG6aa4QKCDSJJw6HwRNBHX3K5
zny5kS8pmi+WMw46lyrA8sQDANv3ZWOnkhPOnewmdIA89wEwJ4T4NIHkQA9jJxsqe2sP8sZWkkcS
i5PXSpqqUCfWf44Anr5bSlrv4hoQbgsw3NNESN2zWSaTb5n7/WbMjLZ0KgC4vyUpU1x8jLGkyXi+
Y9cEjlklROkDGsQnGdSOE4TgoRYgxd9t0ejXUr62gdMu5ndqH2yqoIn3kTGVO4ms40tAmj7BO+PS
otl2W+PLcehTlcKChvchuNtmn7fl9VSkudfifntZYO+Nfi4T9wqQeK8aJEwlxWo3ilnMJTjB6Lfd
YZOjWvWwV6TqQQOf4+XN8LUgot2SLxh9uZ+Xr2ZWVkiEhX2T1XaDVn2II2dpbft7NwbfLGu8XWZ5
qN2hN7RHEPkh3i7DYzxOFax3a7YfE0gyf8KsSqKLSbLFNRnXybWpSTqmWuDLKa2uUzPuyFvUhBMm
WBFxh9So+YOYofPPhSJ87LBjf5q6hzmvym1q1oGjtMCa6OzLOocem8coSmwvzJS5d4FpT06Wl7hV
YpDlTWoZbWtlUvYEaPFvMiOr0U+B799ofZthH4KyHL9lkS39hm5H7Wdqo1tDK79PEVGVKHnIC+XI
jUhE4EOs+SnNBAfBZO+nbGxugrn7odSq6k52ZeCvrUluOairreiwMSTKjSBm6s2SFK0Xs5DwoVIv
hkW6i+rkLguM9jZdvcUb0e+zdMFxCCj/Vu+D7leaGbeGEiz+WEfX8LfGbYSelGqn+VMaOko1Y7iW
1SyyR3EOIcuOeWNq3LgqXHEMngOFalurXkxDEP3Rmrm9Zq+RCRz7SP02LtSqSyUVWyUoh128oDV2
y6VRIJGF876hZreRKvs3RzWWC0bYuazJ8aaa02WbJnH3OAO9cPDA1m9rkJoFcQn11mzwqsYApBAr
s3Zp1E2KN0sRy8RS5vSd6qX9Q8OAcJ8MkfgqkbL7jrhSd2Zbjy+D1cjH7bMUNUgMzGRntMt9qdrL
NXXfHOSpJm6suqDKPz+HLfEP+51x2VZKuEPcFmylqtSfGgqLD1EUHJYgWw5lngd36UQ+qMvHtfAt
dspKPk6wFQVZqqjJLrUTKQVKi9WbU5VR/yflG/2u0kZrUc5S85ssnMLdisTYrk7QrjYn6P1GHG3D
BXukhvKv0yZT9dwXibZP8pHPjdJCn839H9lYxutSb5qNgS3Sgs8kXnVOKNLk1m5byaUT6GtSzZdN
gE8j5ueEpBrFZNnA/As3HzAiqZZezK2UXltLKJ5j+kuxehyn4qKkG35r6fG31iah1UjRPQCf+loP
w2y3DFkf4ahTHBSTrJppjfbjWABiYN9V7lu1Kz1ZbdutEBFXKHlCJUPmLKo8I4xvwqjXtqUZP5fo
+GMPylVbefnQI2fV6RrpwkHCVqpQGj9ZauGXZtccZK2ls42eDEphdu4iACxDRwozQZIIunnc5h7A
u2ifK3XydUyU+AseN/KfKlzGK1vNf9DzEF+Yhl3t9UAyHickC14R2upeGZM/tqgf+mxlc9v91+X1
RhWFeMJFtINfhYAD9ymdJ06pVeZVbRJtFBhv3iQiv8uXDmPN0nIg0TxwTEUHTZuwf236aY8l+1ZW
y+ogmvESd6cbcza0DQ3H11VsK47UlgZmW02zN6u89ya9VnZpvJgXeoij8iDfFT1WXbE1Vg78EJq4
mqaT7gY4sJQ65sDVpnjy5CaOtkES/ChQWHhRC289r0W2C+cQEvdQPTd1WL4odV19idUk28R6j3me
NjRe2uuGT0gMODLTE9AE+uRqVIh3IrVDPlBd3UyYa+z1qDbvMEnDL2Sps22e0RGl5n3uZFaDo1Ce
1Jlb66xvTr5hR1k4vSi58X2Z7QJKcG7+wsCEulj8BRcrynlzcFsPQ7Vp0iz5M+s5pUVd5FcJTiA7
HNoLF0MO3D4GpLe/ixaTMzPsx+t6qEOvqbA0LchokCUq/ou98+qRG0nT9V9pnHsK9AY4e4DNZNpy
MiXXN0Sppab3DLpff56oUWMrmdmVo967xc7F7gzU6kiG/cxr1Ldj4lUtwhtKXvo6cGRKf0qVOIe2
D8Z0lYQd15cGrUys3HDs0WsPS0Q+FVG07k0TA4rZFG5INaPuJ9WkQtQrGtr4Y6nmlIfHzPgwxU5D
5TEOsgJp/bqO/EGJC31loXIX4pmnedlOVEb+R8HjlN3VfTI4N3ZuwIHTXOTlvwMvSCo/RsFCXats
oHJfoDZm7qoR1+gPVeHkt1qQCe4nr6gAFlhdd494cGnvw7qVRUu6DuFBVcfa3uqD0QzAGSYKrwrA
DUIepzVuZtR77jRzCP8UDQ4xNMmi4YNeEl/ds80FCUyD6PgYFUgotiM9/5H50NH/AsYsAvwYnTDp
b6VaVu7P+tR+NrVM+yiaKt2ZfZ/dV4XLpTtZGErHufekpp2xpxxobIrExfQRxY7W4cBWUbopLIEo
KcijjhosSiGYhpkbMU+0Dvo2nPAOMBy0nzTqQmtF7UfDb3Ts3jYR2APADaUDwLLruuSjg7CE8jY3
hQk4xQ7fYj6WbntKtBtuGfVmFqpxZ9iYyWZDGXx1YiQ9N53upJXfO5hybaIo5m7ymoSaxVhR+Au6
KjgquRocU91BTsTG2/FQFfbwwejN+qgLAURJV3tnFcUo0zammL4xA8Rp+I5VxKCJ/b6sy+AYxT2x
2ZxjoqADekBgsP9WYYd1FLOCpWMTxPFbXQ+Mz2WlGr8Taxsb/pH5Gz2KeYNTb0HfVCmdH0bRRc7a
iVvzg5MPH5rAo2RYFp/yuin9wIs/x8wbYiS4b+nJPaqbn9s5ctezaRCw9nRgoXWNGz1t3/d1b9yW
xdTd4sM7YxkIiqwr1JSKsV0X7+kOx8k+ARldkcRqZbGvgj6gRIpdeoKRdYOTX4AnYVdayTGPuiDZ
mI7o89sqA1xgBVhs72n2A7OJgq7V38Wzh0buHDfpd1zcxUolvPzehEp9o7rAcAtNzw9NpWdfIk+y
dFvsJ2cnBnhlV49KiQ94DALhWPUYKkj294PSJ/GBuNXBVrwaZulFL8aV1ow49Bm1hTk9oBWsrOap
ADqkF0/DMLTfsD+dviBQZR9Mp25v27SZvmdJ8nVM+/aIASaiwlFZ0SHCoOJ3Oy5JgOcGdy0MmfSn
hF7MYdLr8K6DRLaPgx4Fncb6aLTNvB0Eop2yyaHJdkfx3PmwZRNE6WQ/xJStkQLZU+AmdjR0a9Ce
dE8Q96CTYsimSk53hep4cs/5ze+q596LeO7DVNQ1YK3K7swsGzUYXP6JbLft59IBlF5OLps6OILT
3/FkqyeVTZ/IqruHWjaCmAl6QuZzfyh47hWNsm0UywZSRSeplC2l3CgV7KNko8mTLSeMF98ZQUhL
qUjd3leTIvicPjeolMLtdpbJoXFGkT9MJcaC+kw44vCkwglo6Dtk+Mj2vbJGohvXgroh+sSUrzZC
bY01krIyK+VH1ovxIW2TA+8ut1xQdH/Gz92yyuldby9ss3P8RulsEBBFV+675z5blg0erpNTipCc
hqXqoTKr9o45/7NQ46lYe5O1N8pWXRegwhr0mFdunq2H1sAjzvK6d56avxu6OPPT1P0c1vW8Nlvs
/xSjeQrbcEBOmvNl9RQqgzF7lyapdjcCP/7o6jNiAKZsF4bPncPMM/EHq718C7Bn/MaNMiMIlvoC
p7QV+SLjZVq1TqrBwuCTHLUVbnQIuYD9AB8K4YMPp3BkpolsyqD2aoPD8ryIGpLsZMaJk3zKhihZ
WzUhJ8F3f1vKlichXXpjyjZo3Y3DI/q0h2zs6LnW2YcJiPhKz/JpE1Q2yRzl9uJjNZcjtlZOj2kh
2gI2ODPF+NCNafx5yMFW05JVMbofG725iVBlX+k1t7mH/vb9mJh4AWejsWl1IDS8OJHvJZAwG+hy
2xJrYEzebOdJFc2nKrOde0Sfk295mrc3+eANG6tOI0LW9hDS3MI4N/0agFa1dmqWhAevwRiTNl37
ORrdYRsjKPmJwBYxdE9ot1XeD09ibpuHeapbXzWQDZC/LI0OVRcbSJoWBuEDmLM/1CHsIRJNlbvN
G9vp1yqPAUAy+i+ScuA7nlbexIme/PjfEi9Opt30OFU//uP//FGKomum9z/CuCxO6rUvamBnBd7/
bMS3p8U//bO2a3tv0JcwAdfjB0ClVlaKf9Z2Hay7WQsXtXCInhSk+KO/arv6G6RWKdxSeUJ2/Zlx
AG5NunprOmVf0NeywCsrn8Yv4R102Vt5WYiCQIEQHDwc3ebfRqR5WohSXKoejpI6fjFo+TtLpZnH
+xHuB1RtZHow5Ad7iPNH4SrhUZtqMe8QAKe8qszpY9xW/VGNMawKGxJKkzbcKh5r7aGK6R76Gn2o
Y1NCj7Uxh32vD27xoXdbt9zqNrWXX9+Yf+sGf9JYeOh/NJ1ofvx291S1v21F8f2pY7X/70lj4f+d
/k8wJD+7IHLxT/4HrAC2zzvxQ26bVmTdX3AT+U/+u3/4249/axOyOn+PvfnPIsQH/XQf8hf+2oj0
BKRyPMJqyFRSb/2vJoNtvIGuB7Wd4j68AVqE/7UR3Te4vdGSkFg22nDstt/+2oguuBsYODhdsBel
xvMvNRkkLO7lRgTTgxSLyZZAZ1zjP6cbcc77QrR2yMtsqBigqfHn0DOyDUC6P0qv++bG7jtR08+N
9LQ6tj2x82Ry27+YsAv9hLPiMGdVHkfzWYGYzsKiLmuCeCY5d01fQOK6EW5/dIv8R5skj6PScp8q
xdpNnGxVFuUtjibD7sr4y56dHN9hljngVM+fm0Qvi/ze1FRaKygR5KarxD7CZca6MtP6ocqtaIQv
PeOGaCgwxFcT4g6kS26tQBho02E7ZIWyoqoS867WoVf5boodqo12+UpvymafZVVV+r9+6l71R/yf
cvJonv79yVs9Nd+AvJ02+PgbP4+e5b1BHpbsU3Zi5WXO+fr5BvBHtHNcVMPBnEm0KBvirzfAeMML
gEoxxRnegGdh8b+OnvEGAXAIvpxnQ4LUnF85ejrDnxw9fpTncuyQ1HBUh17V6dEDLdKi4WEq68TS
brEACDs/McN4M6dWIDa2lyPCpAS6gs35FM/xmkKZrqyxBWk6AMh6c4y6qf3TmiGtrfU0G35QP6ZJ
1pQmRrlUzjBHMLThu6yLrpq2sj+WVpHcNXY2/1R1/KUG9P/0R0Au399vxdun9rfVU/SUn7ab5V/6
uRsd/Y0D25cGoof45UlE4qpv2KFsVGkuorNPeT5+7kbdeYP4G/EIMl3y78g/+rkbdfUN/xreAseB
LabC4PiV3SiRui/fAakkA7OMiASlYbn5Tzej1QztxGGpdl7Ul2vLIJMoGru60gVc3rP/GoW+HFEU
pLll3zik+GIaIxacYRCs+w7sVqBSJ6WtNKACNhV+V5jR+sVCXHhcLn4ZTVEUKXg0YeifftlcRmS2
pl3tMNstN1MDSBv2QfuvG/lvEaxnAFb5aTDzpCOBjfjgkmQpwrJrRdDCZtZyyoAmeCPbVyPEs0rV
63JQUaVKB7+Lw9sJgPhEfq1kRwNoEHg8rbYOtQoIciUyXLx0BOCxYS6F8SGxO0Ps9MqhK0cNSrnF
wU3R3wrNCvWtQOMiuaE87d4JPOgeKi3P9m0L0PD1KZQ35WJ3IFXiIoePWSPQYVOGsy+a4OSbnhAe
Tnb4SppvFV0PJ0rfkQ6CMdI/ChtnyWmgltF2XrBNGrXf4yiWbOmviWKl1M5wZbbPAgbUiCQLkqiK
oh86YhyLlz8IYE8Uu2Djdmi82kdT08ev8dgPq1ktJ4w+veytMgNECJVeir8V1DTU0fxFUU6piAR+
ioSBpjENZfKIl7/BKs2AhivMTyfIhs+x3eZ3gCqn1etzL7/k5GBSkydd0TAPsV3oX4svVRAAV8Mh
zHZxBcnDHUrsnGVLJgMPeGVWz04nlw9oDjxQpO4HYhKnH2RanQ7cs4h2Zl7UN/nYjZ87ur4FHm/F
R3Ucle9a2PTJr55PRkUvC2dhDimB1eJ8TpVBDaDzwl2ILlcIrWbM6Oe2+b9AUn97QM/mESSWrWGH
ggkLwcBSEjbUnb7WOg1lepjm1Ei7dJO5nJ4uq91f/aLnoQDZ06khWlhKgAWVl5pjO9Q7pWuTxygw
b1rMz67ofMvddbIvGIR1Av1mc5Xyf04XKykQ9jaSqtrFgUcHjxrLXu/G/iGn0HyXCcv51asbH2ku
AYZyNZkbL66AmMfLs6cRXTv63LoR385mQj1YoTcHTcka6Q28vvHP7m0GxIMD2IhMukkKTj8QNskw
4zbNve3aIRDRJPALI7J+fa0YBS8g9D6gVstE6+UhdkSh57bhVDut0L3VrIt2o+FF909G4XtQvabg
AL5nMUrcMaOgH3ZDUwebKRm+jZpzTQzpjHIPwJRIwabGxFNHYXqxRAHUu5pdybeYxgywZsBoQ6NC
3szapxw7yFs3SNJ9rc8Rcj4i3tYSdFAOqn3lHrm0cg5OwoCRHFCvS9FaHbkuSw9YuaFqK7A0nrGd
qeBf2ZBneCf5uWB4ONEQj4ilF58b16ntthqf6wUy6+r0jqJjv9HpVUx5/4jfL9xrw1gZ+KCGcX3A
i+j3MaQGDtc7W5cabGwvbK78qovfzkXG/FPhgW1zutKmFaYAvfRqNxniUUbvW7OeroVRlwZxn9U5
2bU8Q/JuePEcG1Yb22rDIFXVwaVUcFShChZe2bQXbkwqA8QNsiYGlo7M6uUobeumZVKPOJc3hboX
aRU/ptxqx7F1kiuXs/xXLS4z+ZBDWWPKEFJYvDwTi9GLRuD7UHZ4DBcuXTTVws9MT6q1GAErWXk9
bRpMo6985PmhwYtBmpJTAiG2cYzF0IEdBgBNympnD23/NRFWcSzaUNlVgna/QXR2I5yh/NGyg+8A
ZGXHzDSCtR1Y8ZWdIxftZA6oOeJ6jPMQARbB/uKHKBQty670EFMK6z9VVUk21dRnEKQDY5WKPr1y
SM8ee5kySOg3CmMQw5aPfRu4YZtnUHETM4f83hR1SAuU7XsPDmzYp3kZTLi3mNPHX7zWGRe2JM8W
4pjUvBaf2WHc1CQDzMSBbOkO2YNulXmhdeV1fKZ7LmaT9AIcNvmMyaW4uHFHNPRpGaGAmAml+4hG
2nTwpkzs0Y5Rbqaq7tduNw2HKI8itBid7B5zBWMDksJd2yKfvzJx08F0wXKuM1x/K98cEjg0U+k9
OsL8kpswdVBNiW/JXWgD6i2LlNb1wUuGzh+bsDoaiuhWhTpKDQlLvDOgpGzSsElXRdarN4WYo5tA
bTofbYoYULgRrSO3iHddx52UhiLY5Xj03Fc4wvvTzL32y8uAcCs+32SP/GcZvCpeC9jQATgfTZPl
5yohOs5PX18f5AzCDEOfUZC/pV5JgqstrpBBB/w3pWOxQyv9j7CKH0ZEg9ZxHCtrT+sBVPbF28hQ
PsBa2SS4JKH4YO8iAY/JSEF0FRWEj4Z+UeVdiy7Obhz5y0ib8aSS0u3qIroA8diXbo24aKKP4jBr
TePPFdx8HWWKda+FnACdWwDGtXvl4J1dq4uRF3Ni1V7iigHB0XyAJSF6a6DtOTl+HovynyyyK/WI
pb8UqvunN3jYz/qgigH13mYEmWbX0bq2o2vCWmevkfwgT3oGERsSlC6mMjUqI0hArOyGVmg7I2dd
jTn49PpWujQIomVIIAKvJ+hdXBuqYtWxOir5rtHc2p+FDtBpuCrid2lXUJegLE/NnWRhsTa20YRO
UCWsDcHFFmRZ+gW7ElQE2qG8S5LBPg5hBx+fZu81K5tLH0jxWfasOJeGs3jTe4xeRVaMOWqZZvzJ
zNTCV5rB2r8+jRceGdm/otJNQQmKwyJmmttggg4Roz4KAOumyIrhnlsRonYYgzwOzejp9fEuTCgL
RvGFAS1ZPTjdgfo4jLVuJ/kO9Jyyswy4ck0fGqiYAI7v0D3x9d7hnSmmZvX6yDJwXzwAJuE2Vw/O
YORhi5G9DOPUoeyz3TzljW+1hrGexdz4RtokH2wWdRNilOqHbVyvyqq6hjW/sJwnwy+OnmAT4Vrb
Zjt8xMd1XtbperSbazT/C8spS9x0E1k12EaLUdIRBSYowIzimdZ+lCoOCYUm6JQ6EntG0125UM4n
lcuSCwWhS+IlqC6nyzkrI1F1GWW7kj/zi6T8MnArAH1O7LUnUEpJy8h8UCKnBDvcXzPrOt9M1Oo5
m5KKTknHXWzewQjVvrTVapfU6QN3NIwz4SgPtWiadVYV+ZpNhmIM7sivbyXjfJox3aGkR+TCS4YN
x+lna0Y9hHGI9lZdx117l2JXVgJrNh3lZsxq44fO8pKBYGXZvhvxkr8jDbDa9TAFarnJw9H7PGaz
uxbOyLVhT439tWm13vGpcSlPQ5JhU6GBdmtwM3YBeUGzpQqKqF73XsWyCxCdEKQtehhoaMDCk9S2
upu0nwqrEwfYs+XvIkQXBvpqVVWrcGjdB/Ic4IaK7X4F+uHCOy0HOMtu3vx4fWrOt7nmktGC9Sbf
c6BRnc7MgK1fEvRJtUOjRv2KnSE067gpr8QR57GqBu6IZAqHSqoBzxydF/kO4DQjV2pMxhQKHEE4
3mqDByjZKB5dOncrvXWv6TeeFxjRb5cpCeMhiMB9efphtRq3kdvEiMpapjjY+RAcJxVwC+cjRDcp
SGAcDcUGsnNA9aWB4AMl5FqQdv7d8kfwfBOkyBxlseGB35ep3gb5DqYE0Xnmodkk6tk94G4NMTN3
Qu1GDdz5++uLeunjeQDZ6A5XNqHDInjG+y8KZwu97S52cFSrSvWep1/xTadJfJR9u/s4Stzfgw5w
pVNCcE/qZN69/iPOrxq4suRktLkln3IZVXgKtC41QidbKYzqMTOcGEBT122coU5gT0WAB6nlJzdJ
BCHLTFPnyviXJ+HFD1jsAJBqeV8Her4Txli+q7s5eTeCydrE/aD4iWVVN6ENFl5JwQb16K2sYvig
Vx6x8+N1OgmL4xXgQu3gnoecdiyewq5w31smkjGvz/SlQWj+03unusf/X1zqqDCYdq8jEd57RvS2
7U11BULS2P+TUWiwP68oG+v0QEVhOgikuXKq5abqd1quI6c2XRW4lS/e6bOv0xqgxIYoGorgy6vC
6NEQMN2aMCpBhyDHE/oDDPHOp4ug3GHJAGtAjP3bAjmouwKAIqHdmP5wzQwQ7KjYCE9YKbh0kfpQ
1pMrBLRLM/3yxy3mQNhRmXhay3K6IPh0QOrvFGSL/Ndn+uIUPOMZ6CtTSlisJ9hqoxYaU1CYVfbR
MOridq7TGIpbdCXLPn8XmWzbpP1CF93ghj5d06BqQgD6Wb6bZkTA3Qad98jxok0VN793TnEtB7g2
3OJaUnReNR4XhlMzmAUA+H3IfMEBiEty8AJFuTKRF8ejw2NKhA6lVbmcL54ddMWHOu5Rl1f7IPwI
alXbKW1k+3ANOqrSZXClFnV5PLzE6PVSwF2KvQ9BbrvhxHg4lSjgxkNnk05mtfbcdsKOerimS3Bh
PMxCJfOfqIom2uJ2KYpWjYaJ1lIUF/Mah+Bo41rl06zN6JnMebl9fV8+V7kXZ1NaWSIGCyJDegCe
zqcSljoCpkqKypkKRDxJ/+yQgAw74J1h8aCoMcB8iJRanN4mSn2MA9fHihaFmXSrlOFtSa8PQkgC
fLPwoeJtDZTHCcX8KFOjK0t/4eWlrCyxUWjL03yQZ+zF0iNcDyQeqdId0E515VJ+MIwHOvXV2p06
D3Kgds0NXZ795eRoeKjy7qK15CwvLtSFtKhDGW5nqM2wMxxFVqjiFKWi5A4CiH0MnRnbGtqMm9eX
Re7is4FBmVFeUQGiLVM0CCcIqpZjupsG9PIgp9R+WwJnf32UZzWJxTAgvIik5GFy+C+nM6o46gwR
Ikp3XVq464yG1tYpovYBrRdnPzRzfNQDZ37KANz6mLKo95AvvANsztSvzN69jzN4eK//pgsXJVAz
Li9ZkDxXYm+9pgjyOUmxB7XUA3QHIhw11hBOca81OS8OJQUDkF/Gv2u59eusdynu8vVpZ8aIhCYk
vmGXH7rU+/z6R11YTu4r2qkEr7L0I3f2i52bQzJC6NhNyFWCHFRf3Wy71E2uTN2FqwPkEpRHknpU
rJfViladTMk/TXZ5z85xe837IBIg2iKApVnUffT4+lddmD/P5KGRrldsoKW7An31nnzQSLBY1cwj
DZBxC6VmOiJx9xNb9+83ioGF8UGkuZiK4Fi/fKSVMh9jvUt2Ud5jfF1G0H4wEDvYIjGvvJ/PjZrF
oUCyUKP7yM5wrLPFarVSiN5DnMTUhkc0TMw1do/Y8FZw36CMtvtGbdQ9/l7R1q5tE4dxuzjAvBxu
DDdCEjg2zc1ERey74YRWvUKLFLxs2Puo40JE7CHDApOnBQbZ48ZOM3s9FUH/kM564FvwdtdQz7Nf
hUUwfw7AalJmuu1nbrhCtdO6hce4G2l2+HZfoeRjifTKW3l+QVNzBEINCAQ0Js5Ap9tcywNod30V
78p67relVdmb3nIFPHucFWyUkbY1hbYrL9j5LuRR4HWWX0VjzFkEIMYUdX2eRfGOaku6RXPN2tQl
eB3H6a/s9wvZB1kPAJN/9ffdZVA+wg1RI8eIdqIpld0gILlqRqcfRVnDzoz0eF2XkG6sgQ7CMHj6
2kZ523/90J1fJfRnAITRhDF425bQk57UDhQrmmMNkKOtVWbdxhrRGXh9FO3iMNhu0I3ieSBuP11K
IRTwErBRdhnYOEKAUEHxKlEDX5mDkWZtYOwzECLQNMriEAVN+ABr8/cwqCzoZL2BMN3U3BjIPe+u
/DBZ1jk9nUhW0LAHD0rZmbjs9Idp9F7wXtPlGijBQYHIv67HUOpkz/pqKorxvtBRx8qTPvczfXb2
c1UCCm5iaHRwCa+8oJc2H0U3zNbl3U5uc/prLHsczBo5PMy2bOtrME3qFmMJHbpNal2Rzj+PRVh1
vpd6NPHa2RG2Wp5nA9VF1C3KnIppi4yeoHM1wXJf2YWJmlE4FisKINdKbZf2PfAc9FYc/DRx6lvM
uS66GLvGOt3piadsRqhpKy5Qk7pLP+y7ubo1J+UusIIcw5JJ37mR0Xx4fdkvzDM5DdIjLq8oobH8
8xcPqDMIdOtR+yYKr8uNQY8OkhdaCo2LBu7rQ124xPCcc4EmgvanfLZ4aow4iezp+VXT9faoRLZ7
BI/frfht6aa1+nolOpzLXx/0wnHTOdGgSXWwimfAIccuqilJeUonHYGGBkqoT5Pyarx3aRrR5sIe
CHANgIjltxU17GIcXXY8fPfzmLgPU+6qB/Rxw3WlIfcMa7IbfDXQCOTR7DzYrTH5IjbbVRGENY1P
V7mldXCjVVr16fUpuPjbALhRV6L1x812usSRASPfHVEtmLPpPnXN+jZx0QsFrGkeXx/p0mTzVsgW
NOhQdel3b6ZaV9lZnuyMWnIwcW7HO8AUV12gzuMxUHR0WKCLPINcF5uWYEyZNbRkdq4xaevAtMOV
Gbc/EpSPubeuWc5c2rey06eB2eNlWPZWukbHPAAs0Y4MMtjOrUnMjJsx1JC83kYOtN1eZOaVfXtp
0QAqkKIARbUw2zhdtAShAgQfPELOooxREbIRD/SIbg2MXTevr9pzX3px88ucAEkw+gwMt3iSUFHS
okEN2CCK9gHt+1XcdPcEoLeBpW/6yNknFnabKbXRQFsZvfNeraWNcXuPYieCDVTdh+beDMaPTvVT
7O1vw9NzLC4YbVQ2EO7TQW1gCXI6D6jxKBPBXrLLKH0izWA6a3uskJDR4sG389TaDklT3c94Cx74
xBAv9xnDD0XYwGnCazWEC3md/DnPaCeCZRoBpz+nbomJ0oazlPRoesUQbG7GvHnCjCx9G7bD+yFB
BhM0OI0BYKvr1O7GI3SfZmPUXbuNUhpjry+eHPBs7TC6IaOVkovm4nAX4D5UfeDiSSoHm4scqnFR
qfU6KFT9UCF84M+RZ38u9ajfT3P1D4ImFoXCgVQLk6ii0/noHaeM1J7l8QbkCQytNqGY2/aV2OTi
R0qiEgho6bxpnI4SlAXRLxK1Oy5fHD6peH5S3UnzqUZbq4xjv0b6B2L6YOb3bWkaV+b4+SvOJpk0
U6p/Y6a1vN3HJA8V1HjJMjON5CV6J3qcCWv7MGjpulJdxN1gEbDAtvAejIIbyKuTB2qCj81Q7WYN
Qz4VY/RWQz4CqEWcHnU3O8JQvmnBpJgFbN20unXC/hbgIjZ+6Tu1Gv60puq20Gl06fHGssLHsETs
Uw3vtcJADjRag5qR/oTJbvTS9ezpb8cx/ZzX5R8yakWveUtyfASyuyWVuzNczsfUHVIl2KnDuKoB
5AyFzJDcA8LB28Gw9ondY/AY3GCyfLSBKw2d2AoE9nJFe1vZ+UGdwj+UdLiJBnODmNCDnmIsxmBc
gpnP270e7PJLpxj7HknhYCwOgYaRhTvUuIvUH17f9xfvR4cNL8uH0JQW+94xRFgPAwcxKuiHxsao
bvMuivkZnvf4+lCXXjWSL9BqlPEMWganu2+MvVl4qXw/Fc3dRdCTVqHIroH8L48i5espMRBJLELB
GkEiUGgqniqhVx8HdtLKVvTyH7zQHr5NaF/TAwAKd/otNTZiemYPyc4U2uyHgZr4Sj5e82+6sDgc
RJ0XhaICxa/FjFWjlWYFTdwdOCkTpBEGHm5aBNu0utaRlf+mxclkJDr0tHQ8hpRJzYvw1eobE18i
boYJzdjbXklNlJpL92CUsP+TtCqv5AoXVon4DiIzGTGJ8dJREKMiutA6X5ZRhb8Rg0juJzu4hm2+
PAr3JNVq2Zld3HcUEUSuEkXuctEg6pNb9ibseXN/eV9LUBzto+fAf7kXHKLUIZNzV9hTjbGH12PT
0eZXqj4X94Jk/BE6UXJ9dl99sUK82LNuRCLZoTUUbs0un3z0y6qN5VThlUDmuVh1thvIrOEZAhhm
gU53Q9+r8aB0UDoSfKDgFNVxXqPMFrfDvtGq6EGgSzRvYnRpmi3QsM5azxSJh2Nj5m6yaqJgRtlc
NWsE2o0y9nlZ089NpNePKFV9t4J53ihjZ30aY7vONqmjANbD6zS70yYADqsaeQ0UwKxKt1b8E92H
UB0ELmLa0KOIOEmj6MLRpnBtktn94YBG3aaxB/VMDU2vOHLia+1doDeeuen7vP9iNzF6w1mDGMmu
tnrhoK6W18MaFXJ7l5Xgi9dBU+pfVfJ2HIpKM4dK3+u0Mw3rDwApFuK/OR2Fwinzh6aetnoBB3Td
jgIT3xIp2Ld4QCVYt0Cu+L3qPJSYC2ca9zYKZ+2q86w+Xbdubn/BAld939klpCy365rPUa213+Dv
d8U6ElGFF5bjpV84Mgf+JurOVmaZGwjWllghjZd0a0/v7a9GmhjvG9IgCxTUkKbroreHaFWnCC6u
Jscu3zWgP/ci16rEb2eUKpgzMR+bKgk/1qlbHybKvW9zO8JtYIpKevGzjmykJraqNeV7L3ZiFV0U
ffRWEJypZjp2PX822hGJazdQotx//fxcyAtk84paCU17gLeL2EdptKAuVSve5Ral4cpzfwijDVdu
k7xVm0ocy9Y1rwRCly4GAm+HqweEI2260w3eREZBXklN3elyxR9bZd5EsR1dqWleulQ5RYhGUPTj
QZJH+sWRFWHHfNI93g3kesQyutXv5soatzpmXnfzoNXb12fy0h1BCdUD6QTJzVp2VlV1UIcWJc6d
0VENg1HersySgsyQux9fH+nSmrkuSECgFqzcGQu5z2eKVWO8Q1i32yqh4b5Xionyej4Nu5pM71tm
z8GVe+nSfEKGAVZDDZjwVf6oF/OZCb0P4gq0czGM+pH92R+QwsTgNxn/oL+mXtkkF2aTIjHOIgCV
oLe6i5QJ5wZHK+yWLLxCFMlLrdKvqvg7diP6lQ+7lJ0xFE0eKtOAHZY9Y6R7mjYtSfhtt8kfA2QO
d6qLlmQNlGYdm7Wz0oABbJAqRagNXaqbRkcfLpwJPsNevcZGubC4J79GTsyLeXbRvXPUgF7GOA7r
viy7NYZMud+HKUjgVMkPnsl19/qGujjZOA9RNAYUTIB4OiZ6OLSaG84/oh3exrSQUxTVZG1nBNmu
3DcXtpFJ5xpHUyhANGoXsQ7XfujyuhHyzmm2B4aubrERLNZdbeLB11Kjf/3TLpBFaNS8GHDxnA5u
IkYdgDBmfeD0wmQEehSaVAmboPatosUcoQyUQ5kUxVavENrsMsfbQJu7EnRdSP8omAO4oKREfc1d
3HqDNKJKMZDdSXKH3zddRVG6+B2TdnWT4Hm46VqzRgA4VfZ6Ja4dp2dP00VUYVKpRzSavinkoEXM
DOxpLBIHTX3IqSlNp3JT4iwzpPVtZ4sfMyL35hRvcTn7FAzJATzKLQHcmu3gK131ddTKL44eHDI7
f3DUfj1m4lEX3nTl0F94GUzogzTXZBUSPNDpPuyhRoW17BANNiq6TVJ4m1SUw5XdfmEUpFOYB0qc
0glpMRUpkHe1UEJ6JJOLNarQy13qptqVb7mw8STPmOsZjzME5pdECjUz4KzHpM0NCuOEcV6+sdMu
3efzGBzoBzu3npJU78siwxmvQWpXtxt1l7fxn6+fgPMTJxuVJH0OdyOdkcXhHgLRTk5QU/SL9PI2
ReR5X6MMvSMlLJ/q2nD2/73x5O95cYGpQkfiCIzH1pmSyTcTkFzjnIabOkK6uNKb+grT/Zk4frq1
pai/CmacgjyljcWVontsGhoq5hZWVPS+MqLZQqMghQQduB0mTggFDuIeAabqEZxGTC27tcrHOGgN
bA5LLIK2CPwWycpBU6YnICuMmy5q3cmfwVS2foXQtbuJ0Gqs1vPUOkj0GVaurnrk698HFcdllSH9
nKy9rEz0W7eZ6poCq0jCVSQatfVbfK+fhGeV3arFWzxaqWCRv6OuPzxBcM6/xE7ZEfCCpyhXjZk0
vY9w3XxoIlOvt0k7U3Iv8IHJ1ia64fZKU5R5O42Z+h6upYrVT1Z3LuI7QZrvA6ussZ1hqm77uMsE
lrZKTpaiWPNKy0yr8u3RQ3HEQrwVS0nLqKCs5aOd+iPVqXdj6oh4M03x59RS2grDRlTu1k6gqF+m
oDffjW6MSmhVjGOG0uk8uj6t/MHpW22bGbaa+7Y326CB+ny849cnt32TNyaeVUUarFPkNa+hbc8J
pS4hq8ScYpznuZy3082mK1kCLs/xUDDQD6khDGWlmI2HaVRpJGtzmppNWk7Tlo6BFN1OUeI0pU2X
iGP0mIP+GHvKHPoFSkKIPlxDoz0XuBdbE7AFfTFHCsdQfTn9eQmqeV1cu962ddB8rkN1DbqxxFEY
u+TI0dbEwe/hN5o0zAYFNB5izpXgCxAond7b6C0HQXtTOcUHdubml48ppGa6Schr8CJZ8pZ8cUyd
ComogLdo63TR7TAbzoQsIdrAqFp+1hSO7+vDnT1/xKoUuTREcTyd4tDi+Qu7Oomieo53Zlhgw6pg
IzBHSX/nmhQCxyQEOxG0mzjVvo4VZlmvDy6n+WQZ5OB8In0W2uNnqDlU6g3RR228g9OPuLQRvrWH
4pOWIvBdiepP6/9zdh5LbxtrGr6hgyrksAVAkH9Wlq0NSke2kRo54+rngWoWIoghRt64XGXJzW50
+MIb9OHdvxiQti+hMmJhdGSvFzeRFrseq4GHDKnIs8iKDjl4qCvOTJ1Vr1FZ7O3utwsugPppDvLK
s8hE6Jt7sJDgxsUDs5R7kwhmFI5XhPPRnr55TtZRiGF4SzQAaNtCooMiuSNFTK2OlOohwsjaWyQR
n+J27k9jiB/U/aVcl2rz7Sju0KSgAcqzvSW9FpNqKQLbefI467UuYf1SVLJfQhO5aBq/ljeolbG2
LY66NjdhwjrRXwbeXC31EDVTj50t/rKJ7OZLNATh0B4hf3eWk5eZsBvsPuCvLcZuQjJ4UJMZwEJZ
9GekAq2gW6bkZMrz9JIZh8y/27AEsjKR4FpxXnEJWxgYHqOSmoZ1fA4rVb2YvdA+VNGkPeJxFZ5b
O6keurkXZ5zSwiclwmkkTFYPOpTmP93/sDvra9D+JO6FsUFfexOGVdgdSnERxQTE84/C0KLXxFDk
h/uD3NjeyEz311E2hwLRIqORbBjDYdwkLmyY1FOl9m+qNLBzeD5c+jAPTj0FaURDghKfP5dz6ll0
NF0nTL24s5sTvTSckTP5hHUPFKo5Ps0JHYeEF32S5fdjm77rcpomAB7dpLYaRNv1J4oq5qntuvbg
QOztGKAHay8RpAdn8PpuqftqCC01i8+Ii+nuSApzykz5M7C0wVdRGjsY7jY9XlcQoW5Ya5Q38FG6
Hm+ycildOis6o836l5UI1U9nXXuXQTn389D4YGgz7tVDFT9zAXdUjjD+RHFPehrQxfTvf86di3wV
YAMALa/XuLFp8haa3ZUw/aOzU2kpqrxjhEpQu3ihOlL+ECa2AgKrl/uD7txAawcAzYEVvAa75noB
yBijXOnYqEnbvS+iVP3kRH3+EROc9BOu2rWHFTxHRODId7R7d+bL0JRcOKd0iIzN7qX4syhzgj/Q
aJVPkYKPZxZispCNGNWkFiXELsNHSkx/TFbPPRW+F5b1oJn1D+oZf9UGQddYD9Teh3/MOKOdKwj3
pOE7XY9LhLKi3zb9CxSKFMGn+rtllO2px/fyFFWSd38Ndw47BGCy3xVnuPY/r9ew70vTmB3WcCrU
LnCszsIxEKGGfzEKyeOq0woyc1ump8iZJLALovNIGokaO74m0jDbBydi96OAeaMlBIGCY7GZS5Zl
NBBRPwIMs3jIEch+nAnlAYG/jst7zSSooB1shd0FhLexqkyAf9l21jK0Y53B0qJzi4dL3SnKCcOL
/GCn31YJCKQ55SqRP6U+6hTXUyvx7EptIAcoPaTVm16bitsqi3yKirgPikhD3B1pjxPwP+mzVNWd
VzdCPoHdTD4CThu9cZh0Kt668TYsHZ646GMTwzbW8pRWhXAnPBKFK4lDkbrd1QFfgmABVewbXcY0
TZKwk2Q+SY/ZhomVMDdS/M+/2F3UXdc6+Xrzbg5jlZVhY+MHcZbNtjtraW6czKaoDq64vakQJcO4
AL5IKW4zimZ12UhPiw+9IFBRzFbj9WtUcH8ut4kTX3qFyqxiP1AmtxFq3mcIlFsdN2mEsVU9LuiE
y3SXzCVBgocajQ8+DOrECKp5qab36LhYIASAUmYg4S/jNA9umTWgWYqiPqgg7MUoFO1lRlEtG5Gq
zRqoEY36CPZ5wFvSfwdNprkRxC9Pzpf6UTbwjGoReV1JBtjvmAKqYW8GaYof7cEqrQNtgk/6B5AA
kWha9Z83cfyylEnRZ50UzHnpvKHO/lxHkn1Z5FwPjFTL34oKc4nYCf+hKZX/E+oYTiTLML2vDNyo
7/+YnY2BnB+RPR2TVXByjQt+Sdgipx0bFKGloBJz7SOwpbhxCLXmd0dZ8ZNE20CoVtHHzWPXlgoM
iwXlJ1Ookyt3afMQi+xIUOP2CmUU1nO9QTlPW2ahLs9mVigLXlHAx/BfmefVL2HwVDWZLir4EmxN
1OngZFHiu/mcDEvrgjeVvgJ6NtdL2Caz1hhTFwYCC1QlQUZey6sf9IJs+STr2XiuwCVjpeSUDWZO
eSs+GKE1DW6TG5PijvLCI1xZ8geAdvN7cGISj7D8ZqaOg0WPnn2bSpBwJweQLV2gRc3x9dLUH7Vm
zguuKv1sehg4yd96gVeJX+v2LFFF6nL9YWomFJodGrbCC8NM7X2hLeknPMYF5hA0WGc3yeMwci0N
zKDfKqkz4f9SRqEfDobkeBgSN/hxmCJ6GeYueW7yPvxzGiVUjXH2+p5EPc51WQqR0VXByr4f+kr/
rIxT/k/RqcV/0yqqE+QtZWOkLWkMbGcnIS/46R/cOa8JAkem3xYyQ4WUuSd2uTkRgVljBWTFhPC+
DFn8I7VrTkCZtcl3aXSU3EV+AHlqtey/mDhwPGiQP74o5VItbqOxB85prOKMp3Y9CCFwrT/w3Ovf
zKRwAF4aZnOZsZPFZZ0+L6gjVXpWGj0JTxrgnQteT/SoVUkW32LJHr8Wld6+F7qyuFiwt+9tukde
bOTPWZ9LCKrZvYwlz1JRcClGfGaH2njidrE+CWqj7+s0DU855aLWbwpnfippezuXTkoT3c2QQ5P8
xm4r+b+VlXW2q49OghGXkxoNcpoZqQJ6bVKLGXjojAE87+ibUixD7feK0r/iF5bN58ao8JX+j+hS
xHVqFRxJYsVwsSvdeS9lZvE6yIXxWaBSkruob4bvptrpPkTgr/DYsDPQ00qORYJLwh19toUpvUds
Pv9y//Svp/v6vqNGBXmcdhjiMDf0gahxrCnM0jCIWqRBwxiBhr5U1LPVmp9/fySQOysDFQ0MMvvr
o0hkUatNlFMdR2zkqWrjf7o+q19lp00OQs+9OQEQU3EcBr5BNH09ElZ2UTxMMSORGgR1lDdPSxUa
XttLf9yf0y0SHngtymQo3nB30p3dDJXZlW1LbNCgilpkmrQl/yRZdPq5G7QLD8mM/VVLpx+AsR9j
6rXyhY6u1p/z2XxDfgQ/QCYGptWzueTGSgNKN4ZOkEfmEojJxMVucqag1IvP6tw/QZRuXDO0R88I
2+/YLVHc6J3yCS+VvyPnWyqNT10X/pnY5pMZa+Y/fYXJQZtq1cErv/NdKCTBLSSTxYJ9u1hTbS26
XLLXOqkdzk1s/yXavD/Bj/5fw4P/E3+789ro9HWBacEMofW2yZjtKAS4pYkwCA2z9IfcoN3XW5ZP
IVtGCUJok6uDBPn9fUfzZ1WrWvW0wKtd77soTMaUYShNW5H8x9Apsxup6Xjhz5r/YilhOVE/4uAi
+bw5TJbS6U5cMJSTxbLbJ1nsAhiq0ZPsloNZ7e5xolL2tw3HBvLp9bQcI+tHtDycYGhGYDJlmFsn
RzLaU7uozkkAs3gYeXxPkqEMfm1XxUNNJHHwlK9rt93jSOiQ46F9i5/hZm3NKIlmKhVOsKSKCCga
0iDHJiZIFhrWaOI2n+qJ7EQYxdFX3R2ZtgpyT1wo7N3r6RtyHuNvRdkcN7nhVBRN7WJkZz9iONX6
WTJGn+cybbDQMtSDj3wb/wGks6CeGPTx6OdtRrYj5FSaCA5uD8odt4dKob/hHKlN7Z1KheCbj2ux
m7Yo4bGmTZNgdRkUUpj4La6h32F7PYOusw4a4rvzIQsBMUNR5UagWicIqnHCdQI9MetXuoYlOzc5
Ahutq3KzU8DeGzwyCqXG9Vf8EjUbICbw91kYpUDKaWi0NtCUSbzIVdq8FFRe3ftvwHrFb8dTV91y
kDnU5m5Y6E0aT6CMnEAq4vrNmRG9iaquOpXlgD/UMqj+0GkYU+A49VY041Gff++q4zYlT2CvqMYW
ZZAYi4jlnOFDzRofrHhy3qmpJbm9iiwL/S7IYHIyfb0/570z8cugW4mpscLntVcYFHdD+UdrhumT
ZuVJAA8vfz87egOnudF9yTI/3R94d7ZUQsFlrtrXW9mMzpyWBlwSH5f+GaIhmNzZmhAXucNTbO7i
8iMSXD/uj7lTUaYEowLVXXtJZBKbc9ibRhoi5cQJUeLvpSB/IT2P/xp0U/J6bR4ChFKWxh0KXQ2s
NCoeGzR73Uhq8yDsDO7oOW/BNEozzRPrqyE19bvW6MxXdUGgIGeLBJB1zUutO+B/6A8HtO/VB0Fx
DVgm2qrIwRX8Va3/0RR59OH+7Ha3L3Li6N2ye4E+Xx8XPZ3KuBxZUaOQstaVwVs99a1DII9Two9E
oKOaKVH8JFuR5ipO2BzJrezcP1R3eVx0Cq6UoTY3e9wsFtkWz0tXNt2LLCfiJZns/qWx9NxbtKJ8
kQ1sBO3OctwW6Xq3juvxnUQeh09ahgVjZomHvJ/sy4i0GF6UQ3gSOSzqbK4Nb5BBVHaLPT6p0iK7
I5JbIeKdF1S20JFccvMlEUp0Qt9C/mysRsxt1Vq+g8jfSY7a2Md1FdcDfotnLiqebWOJapqi0Vqe
koUO96nXaKLoKHzRQMVgsD7b+VK86Kj+/6EoUfZw/2vtXKEoHyL3C+yBwtc2iJZ7UUtyw54yunx4
qezBOclJrB1caTvHe5V6p0OF4jX9zM2eiHMjCVW7JqA0JOsU5ZjRZ5WS+lHTUiqaM+GreZcHJY9J
cH9+e7HsiltBrJLbm8Rkc3uXiTKMg8FrCyY3f6hirR6eIKqrvWebkxyiwlnN34SRKg9VxIFQ4wxd
NjFZJ5hg0+yB+9D/LJKm/9hVuCB4SD7Jz7YclwUq022LBHOiYFO+WONvM5pWlsXKZOJeIgrfNiqy
ObMlIa1rhnvfBTvhzrPUqQKeXZf4oeq9bxoacnMkFIHkYB97f+H2ThEOtOt7t1b5tljUCKzHNDcl
QVoOxHZWQ93tqlZccOQ+uIL3tiCALUpFXECAebXrCyNpbQsZPCaqJEMUJDYaepEcyQdb8JayxnoS
vK8BkAF0eKs2PSV5krdLQ4TXjGMSKG1iNy54WwT4JkI14SVDOnxsmyZ63zrG8jiGIhGXRBIJ7Q+w
neRA5dxlbjc5ycf7a/0T+bp58teCGdgqKkoUltZX6pcQo3QsCZdh4QRjZ/q15HybUpCGcp+fisi4
VGX2NJTi1cFBeYn0D/ko/zcblpdqzh+jpsKqazyNVeIZMpZvFMarTvMya7pISnlSkTKWHGj1ERum
1wYfDk/jqkjLHKzvzkNK0W+FDUDWpB63SSASYfYZFAc7IEEC6dqDT8mrXvda3XhWnK7zrRUYerBu
69bYrhv9dfAK5Mqro971uolZznAwNe1gtvr2U5ikxpsDbKKg6D1hlAnZEFdbkCH/hbiu/gHiemzc
tne+S43Of6mHZH6bIZv/CME2Nr4+TS8p1fncjY0k/VOVFAQuZ5RSv4rM6GK3KdFQ9eYwVP/AhRJ3
+fuz2Xk4WUFaJ6gqAnXa5gUTTpljXMx20DnfhciXJ6Rv84eiAlFmDyg1NzJ2gTGe8ictgvlwf/Cd
Hu2qzWQA1wFRC6F482qKUAmtCj5JkNIPdq20flLC9iylzSc5sml9KwX+1OJj4SgfYlP6R4cqoyat
4t//Gbu7yKJ1RH708/m+/qAKcshRBhgtWCLnVRnjtX6/8F4WSXRywhr75vDv+yPu3T6g7UmH1igQ
ONP1iGMv0HoiLw4qZUSDKLctr4y5gu6P8hM5s92p3HB4MEAvhsm8PeGJjJJLz/PWRfM3SLt2UOQN
xBQA4r6a5YlbZTTDKxoqD1NWNBcQx73nKLHx2Q4nyKuJpZ9NJarPy7I2bpNivNDKjp9nFBufECPU
AlFRvp3MWLyi6v77DctVVH3FBK0gE7yFrlepXTSpaCvNDupBzZ5o8amBrI6YbEdqc3aWVHqJJGk6
OBC7n4YYGcYzDDMQLteDUg9fUGZZ7IDKDO7qdm0CtqyNg4du79hRqIQtRbuSLE+9HsVcmqrRwtEO
hIJZJqwlk7Lo6AQ4v6afDSNpn7Fhc57yYrA/NgKb+fs7Y68aQhFkFZhBmWAlD1+PHzZD7QiJ8bM5
RWqFcIxYMkseSpARXhfGzkdLJCNRAB7UspVRPTd79eBH7K70CvsCycfruIXWSVUC9Gqg+mHHuuLO
oaVjhnyI+7o/iiNvjpoBXnGicm4HeCG3z31boBjgSN2/mQt4OQWAGbB9nDKv3lKqNjMFlpatqvRY
DfSK5Uc2Ii73P9vuXMCyoHdESAuU7XoUYWQaLvADezOJIy5k82OBGuLBpby3NQHhwReE57RqoF8P
otrY57YKt+EUF+qbsJfkdXEIxKTZTi+asNAMmVqEH+pSPTmgzQ7muJen0uviF+DPBLd0y/IPLS0r
ddSWORqxhc5U2izwvLMec4Patr91ppP+oWvZVLqYKsmLm8iGlHm8nZPxaKTDYrtY91QRLjtF+E8/
UHNzHakcbB+gkUWvozBQHlVm5hHVpYLaXuPA9DVTnEG9rLaqtwWfuMjTev7pSlm9dlIsJ//A9Rl9
0BzRfrv/UffSFGJt+sbEYCD7N28gqIy4GmpBDFNCDwfibhA98CpA0RxxqnesU6f1hjfJ1vzx/sh7
795KEqajyB0Ew+L6S2eqWps01HmFlih+12AH4ddm9ofSNB/t3v4QW3iQ3h/R5P+4fZB+HXGzgXVh
A3CReYfQUvZpo/wQlrpcYH55y7hIB2dyL/jGewMM2Oq9SSq22cl10yd91vPKilEq/sibcqrdCl3v
U92iVRETeTwvLeqzxSx9ic3OeRxRp/Qnzc683u7/Al3/2waBkMt51ld2H0gJ8MTXK45HvN1LNEGC
CNW3S1How+P/I+vY+a5Xo2zmvQxxE0XrxTojSnBGTVwPUAU06Sq27bssmpM3Sf4X+RQabDYIJopa
pN3a9czYu6PkrNesVi4jicAye+Za3Li/f24FvFhAdHRWjZufOJ/NBjLxJVRKoIoUl9ThvdE7MfFK
XvtTrMSnNlLsLw1218Hcho3f6rP2WGqF/p3+4/CmGKF4jDNJ8pYe2MX9H7Zzaa7W2qBCyZ5liorX
00ctVu+GEoWaeDEbl0uyXT0nyZR62fBwjqd5hqdvMBjaV1tuhs/3R78VkXGQdFrXBIkEGPlby4qc
RGShmREGpIxD4zlpNL7EoTFUXgJ/A4k+/A39zG6jD0q9aqespP7YTSTJelq62sDpEcywaxckKL5E
1/iEGZOIg7RMxHoWOF1uZgv94Gfv3HyQacmNV1IowMjN/WNNqiGl41pxctTxZe77/LGW6v6LI2Lk
RQb0UiwKX4HchuYB92bnIaUdQa8YqjqQkW1vNZMVCmc9ogjUjvq/lHTqvfXlOGDf74zyEwLJSbdW
5VvjelM4qUgHc7GtQJnxanUdu9Ja19Cr/OBWvT3v0E0BWq48PW65bTlZFlajle1gBWHrCF+WsvhD
nDapZ+iTdZ5Ie9zcCbMP9/fczqBrswV0EVCYFRRzPTm2Y1VlCtYleqi2tbvYzvyudJSvoak2z2W1
FD8aazIPgoOdK52yISTMtWCBrti2zYOnUUL9KbYCxLOjRwqu7YfZoLZgR4qGtir10lqpwtfGAXMy
TabzinxIFZQmTczWpnutW9XvJwyUyTj61DJXqOsWExT3dhjZrWYGwgnFRcvq/ozDbX26v9y3Lyej
wHNFjw9cFzS76+WuhB4neJeZAY534tIQT/goifgo6k0kKeWRiOzRcJut22pO27GrzAAWkOm1ctWc
nAEEr2z1oa8mwxE74/aocPxJ9uiorY7YP7/7L7WoREiNtEizGUxa1Zynjh6sqKTxYPvcXjiMsgbo
3NGYPW67TE1ralg6tGZghmrma2E7vR+0SAOCJzEelsjPFogDb0mmI3Lhul7XgQ+FRrDYvPoUhWl4
X38+EVVOLubKxMI9k7xZtMjh6aJ+SDJrOGpF3A7F9IBzsKAQh7aVzUogj0MAaQRJOaoPMPLCB3nK
6vTg0tmZ0SoAhE3GSmW7AWJSM8gjSFdGIGIpesqSVL0MwIiCsrbKg9t6ZyhYtTRqViQjLKzN46r3
MWITRQyvO5FKpPOW2sN5xPGrcjkqBe0OtQrbrV5lwLM23ylu46RtRkcPCiMpA2lEAjca1fGswCM8
2Iw7FyieYKaM68UKCNjCsWmkNV286HqACzY82yxE/DGOjFd5SbKvSqPIZ0p2y8FX2+lMsIycAh1G
NSSoLWVeVkiacKfW0LElCa5HpO2myvZDYemPg8gadDAH/cMYqT9SR0s+ZhowQrxgkmBaHOccZ4by
uKAl4ptC74LIzkRQtY3sdogZPVvh+OX+rbezRj+LZMTLuMchdHZ9bMhIQpLAhV5DrttcdtwNgaeD
RLs0eRhf7g+2c+eRd9J+Zm1WnPS6N365g+jROTbyT3qAK7r2ROhhnKVZGtA5xABllvLxt1H/hFnA
e8h2keYEYXk93iiqkSMMIjdcgG02Cizn3M6Tg1nt7OifPCIMnVdZiu3hsdIhrSuRMIo56x9MR8yn
SCwdcv9c5/cXcOcSJ5GFoE7zCAj4FqaKI7kotNSiKjg3ylvotBGiBMlRqL0D9kc8i1scEW6a2bS0
r9etzq3JQLJVDTArlh4lxw4/tFlU0ZVCxyRzE10qT3ZdTQ+4j01/52UzB8WkTw8N+hBvtGiMJ8ek
HWokdbkguiME+hRKhvdKEru9FS+tByjSfGeIeA5+d4FoDlPOXGu+HD5rc5F1Wl12ZmWrQWZQZBdV
+MO2m+jfDLJKuSAGqq0R4fXyKPWS94goqwF+3gMQubL9ZkZ18en+VG4PCzbJpHloS1Ekou9+PYqe
R1mKGAGlZRT2XPowsbd0HWkCMApUopMj57+dFOd6QPV6QGmE5J1OpoXYhdQ9zqIpqV3G+d9jmSWP
8XMM10/pB4/0zELqpScTS6Y4QBZq/DPH6Qo2uOV8aNuyPlkJNU5yyOLcVgjs3V+X2+PGz6SttpaP
aahsG35astSA9iwrmJOs9uqeQLAa5d4FC6AdfOgdugFjoR1AEZf7iqfkeknwLXLAcGG/nURIIUI9
a3ylLBVPqtMpCIuKSjny3Q9yVbY+Sk2zP2S65JlFXRzcMbcHnx+CucFaySWh21L7dIcMDcaHFeBI
NlzGEG15bXaOikc7RWuGgUlAOwDCzA1GKSoW0Ya0r+k6RND9IStdojDu3dquya6MCvWXGclGgQvZ
UwUaGoVIRTn4vntTXU0o134jOLotLqtMY9Ieev5BHFk6nqtx6Wlyr//2TUqgv4KMgS+QWmxbjHJl
K+VqyBQk3Wj54TzOl7SwitP9vXobDjMKJF4khFbBj+3+kftmgkWjrpQ2CxCgrUwXZbH+HmOLpFtV
YDyNWf6oEgMchD57h2SVOV9LvKt2z/rDfnlpkZTtQlHrLOJSWU9da4SnNhRYhSvF0VB79xS3E6E3
EFPESbTrofBU0KRq5nuN/VT4Q0pHS1GSFFfljkfd0H8/kfmZotEiAkG7EnCux1NQum6labQCU53L
B7VPhCuG2D4IHXZnxf2+nvr1At7MalDmFbg/UVkoLNuja1KRhifFJcnHz9pUi3f3N8pPith1+sKs
1kYcpRrCx+0BT6j7xeADOXmAmk5lUU9e6PQqGOQ5DNRIix4WbaCFRCUC8GoyPap4Q0L6qMQln9Dj
JVDsfEXu9Ac51VCNyAfhd1LyF0xE9YVOngLk1ygvSqdUj102/LkI6BWOAjZhCPP+rSgs7QTpIXLR
Aol8BSl2v1PAoURpWID0X+Lz/QnvrS9VNIKzleojb/vSWt1r1bxQUZEaoQZCZGFA2YHx4ATQftSU
I0zp+sG2C8y1tnpr0gdA6v9622Q0AOUwts1g7soCnf3e8SzW0Y/x1PCiSKvcFnrMBc1d8zISfwUw
TzAGGJv4LdFH+1L3g+ZK0TIHxoKhjuj10ZtlmCRDmysuWvrDS4/pz3PE+0jfxG4fndCeLrY5jH6/
rGDPMZofrMVpPCBgcuk6qAlfqibEHxlnD61FtdYsbZdRbLOcsN1KjbM6a+lTOaEt8J9KabooaRor
yHIIlJW0tI8i5d1baDJ+vf9x9q6tX9dqs/krpY7ZYzSIWket3abLtS9GZyhvdZhqXq2p5hl5OcNz
AE1590feufzBcyEk55DyUkRYt80v99YUlY7eWgnX8mDUz/2Etroi2vZyf5Sd2xF0HE86eqbrHbkJ
rUDJTpkJuzkYRIftozCqS6KVz5MxtQfXyG16hR3XLyNtdl2ea0idi4hrJIoMT1OLEUsMQNrSAuTI
krDMbWSp+TeLCHeCGHgNUrfOJhJ8jq5uU14do5jOhVNJ9AzSIzzz3iJSjac9tjaAjG2hMK7jqNIr
CoVZ06NQI0sFemmj+thJxhFmbncobosVQAOWd2t0HEtNEhmKsAg2s9qvHfUjbN/00pagFO7vjJ32
BynPL0OtG/SXDVjmogeza5qBZBrWi2PFVdCGZfasw8EKJiesvkml+Ce1p841hzp+TGxivb5oLLcW
cvPUF+YPAeD/ICb6P34W/Q904naoO91QOEmX55wLrZDls6VgmunPdqmqp6SUTdeG+4UsRTLOb1W+
6I0bGnX7ZI961fo1DhgXcy6BnqFzVP+RdfJ0VDzdSRmpvq9NTuDBeEltRYMQuOLjD3wiPTaRnoiD
qpyeFsf6pjjLWyyBqpIVEhgd5lucvtP66TKo8cu4Ip77LHk3V9KDqRRfSqPzZk1+bS3JGxcEaO9/
3tvrhWiPwh0PD2wYxMGuv25L+7FTS2MJENQPH1B56z0ZHcCDTXT7tq2jkKGvPsMkiWsr65c9ZIey
0SNGtgRGG9dkA+IlzMJXZWhNz5Khev7unHiNKFkDQoLXclPBqfowMSAqqUGvanUAmVBAYm2lz/dH
+Rl2b97PNf2A4U5EROVhMymKRNbSCsrjtiSFIAP6cX5yjGg4dUmH8hd+VEGuttUlwvnErZZyvGBv
V/vExeI0T9p4krAMOGX5nF4kIfRXp0+XZ3M0wb7zvJ5Sc1G+/gc6hgIK3sCuvcL0Wi6s8QSuRXdh
TB0hG3egcWxZqv3og60I4q0M37zUc2RluhmsGns/5qotXfR1Bj+VdbTdw6nzJG1Qz5KaL+9ipwB0
6SQUP/LcuNDYP+Td3+5Nfg5FqpXZDtNr68OB/+40p6ljBvGKbWmbHBUjNdLPRqjnbioWBH9tKfHy
VZ9QFubfzVAMEM9F5hLZD+7YyH3QQGM92F7rd7357hRTgJKTd/JgXm9mRwLVIwgWgjYOnwmJio9m
FtUfuwEx40qW/zYTq7rkUH4DbUGh8v6u21sTsjTae+h0wdTZPNTqOGSpmYZmQKo4+0oyLZgVJUf+
0LfnFb4aSqDUi4hGUWW8nmKvhGNL8ZtGW4k7rxH243Mxi886PI1T2jm/j2RiOFziwGNa5GdbiMJK
1eiTxjKDPg6tUzhpiV+rKGnfX7qdRh7D4FmhU4sm89yKfuVtrCnSSIOpyLLeRUZJeJTcvy5q7fgz
//5tnJHcaBrjUYtKdKftF1sy/Lifvtz/Iberi8U8MpNIIcFQQ9j1enUbtVXMSIxqMM3iT5JV1TMk
CNCRI2wgaUV3sF9vYwWGgzPG96Tsj8La9XC1MeCMbBZqoC+S1LsUkHp3EHn8pJql/tuNoOuxttuT
NxXVx4xCYChPz6Y5/GWpyGn+i/XDcAi1ak4f5m3XExJlmBmNCTJznuGo2r0jn7S5Kk9W05GTWvNR
ZWRvAQ3I1+siAtzX15D2l9cLS955BQwrwWRVnVuiV/dGGFmcWkOZTventjcUBTyZAgk1bboP10MV
co6iBNpewBMK+dQnQMjkzsZ6zQqzg6H2dqG5TotLBKrktv2Jri8EclwhSDV1/U0rq+oRmd/qFAED
fAqroj7Yhuuuvr42eYspisBQWcmZW4wf1/WcxUnJ1BaZkuBIWe+UYP1Kxtflp1Cuc1+ClehPwjk6
AbeXJkOr9Ahg4hJ/bH0oAZwnahsJJcDovjmXOJi4BQY3Bwu6PwrnGZkj1Pe2ZZ+lk+ZasRMFN19F
97qeChPaB0f+Zns7hB4oqSCyQ5DbNjuk6psK+VI+2+oKAMtrXrDurDCR0evmYEJ7OwRQDi8viROI
lc1hRkpbgVlWK4GctsJNo8n0m7hX/YjM3+0gER+khjvxB/BgBVs1ZLwMJKfWuf9y0FaU3jJKyFwL
pUveSTaCQbocGW6GJ8MpZwPFroaeuG86oXqRa3l50NW69prCar1wrIqDHXs7f34OuQ8yMquo27Z1
ErakqTS15YBKknmaS7sHxZdh6gZt9ATd6vvvnv3r4TbPQiGXysAVhO9ha0OBkuskGHkvA1jGn+6P
dLtTifc5+KtiDHHZ9kJrUVLI84KRVr2Ps1OH40koRX1gPXO7U2kl8vJQbyWDhJl2/TXttkBit3QW
xOba4oGQPAoK4J8PlN6OWsw/qY7XlwtINOSH0I8FFkQL6nosp6jziGxTDvq+DTVvlKfw21KohubX
I8o/7iC1YeaPIlyIynBVf0oBmlZB1JRx/8gfGaPTYESZ/jaJpvpA3yT6mrdSNnhLaS1+jFvfax2P
fYF1ygIKuDO7Bn3aIrHbD6rU/wADXH3GJSxV3LDql6/pEjaj2zU9ZMh4kFR6E+koxFtsj2QAuZLW
Csq/EguSNYBeJ6v8LItRgemmjfo3o+25fae10+L/7oc3yeQBoVAxWDnrm8sDPye6peYgB1Obd+dm
SmSy0zj+8/4oO4JZ3LZrJZNeBeWQre5BTFgKCQ31+HCS6PgmY/xaFEuDdB56COmzUc1SCsOhMFIf
E7Macqk9dO+clGV3RajNz4lkjE9ZH3Zv3ZKFcAJBWB2lpOvtdb1l2DEUu9aWCkZPW9jFAt2Jb610
1JInVOXNKvbofNioDY/2MvlTqUuLa0iqLZ/rQWDUGYYOYN5WmMZIBWTUO98BEfpEMST8brRNkq+2
WJ14qMxQyy+W0xEdpF2tgWpI2pPRWgiEanWVfKdFPDjnKDEYIEY+dnFbDc9IyFg2lMwS1FXhksYU
igv4oKo9vS3Di9ZR/4PzrKqvEHyW58RqrQ+yPuE9Jtdd0fqhhVeYi05ZXHjoTPYnRUWmxFNCw5nc
tJQHeF2D2j7PaSW8FKYqHOE8K763RoGtaytLyp8JoclLUuK1cpnzmboN2vLqyUb1vQQsAkbdC1OU
iN02bvTJF7bRD8+ak7fkWlqMUkpMI5IaMAX5+xvqNnQAg0PoBV4BLJO+BTWOcpaoU5HNgTaZxdPK
ZvW1Mc5fm04CypI7MTTwtngzs+lIcvb2pmRkkBnUDkkZbjgW+KTSAHZoyjeGPFxUAKm+ZhfDwV7c
GYV8UcNXhTfPQq/i+vYivNSlMaU80vXpiIjsgumBPpm/DQ3FrmI9+yvvkpBvcx8rRm0hydctQVR2
yZMJOsxLzNz+F3P5dZRN0JDVkMS1plmgFdW9n9dzGTja/3B2Hk1yI2ca/isTc4cW3kTs6IAyaMMm
2bQzvCBokfDe/vp9siXtdqEqCtsToYNGHDErDTI/8xqYXNdPxPnbwlyAexAlsGBoR5yu2Oimo4Lm
FSuWFrVfNrHhm2mx7CJuuI208clscHVRAKEDJcidaZCxrdKNOmuMoZ51EB1mT1lBTHn2uSGfau4y
RV+4EZSsftVOalTcK2kDX1oYIw4zkTqXip8YimsfusXsvlaVGF55rinCwAzn+qNHxVvsmkqB9VZB
B0TFq/YU32uWHru+stBfdyFs2f1Qa8lW/fjCF8VpkzUEabkA0u10/dIUa6iZuuhxdlP3bh67iAZO
Kym1ql7sCrdVDko+U4sXwnnxGyTxdAwMuorwZU3ByooxwQsnYesiU91nCcR4isfq3xlFYgUlzM0l
STydYASi14lndz6SAlFhtfJxrxjhVmJxHiFKSgCZ2n8wKaejNGqTQ180Af/Phvi0WEMXgFDMghLp
n13uITl3/dhfYFdS26NFI+sXIAXXIem42FnT04U95mCe77NOH8qdFi+fIyNEcpuP258q4mBv1qxP
8KS8t/jHV4EDStI33KF41xRLe6uW0YAJGK4NyqAi/BaXoJlGvb4xm5rYu0p+mJ0qPkIcKjauoPP1
krcPtym1DwAL6x6y3VZOr9bmdGxMbTwmS9/f93pmfAitScfSt7c3QuoLcBXZ04JtiCQlmg/m6p4g
uBlCNF0m1J48sNtJHN3Fog3vJl39aE9GckSeBOoIaoc3ZBv5TivN/iGujI/X9+3S76BVI8Nt2aOn
nnl6UOo5TGx16kagqkX1J4CtDFoQfb+3ZRU1vxSFcgzwgDEvDkY9zo+F5jQOTnDO18Ic8y2RivPL
k6xOqrwRBkoW5CpYnrLY4mg86XjTTTQap39lITG3z+dMf/FrAFCIYgavtsSSW6s3x0kEdlEZQw3D
GH0ZZqXftwB3NjKNS8tL3ZpKELGBZJWvlhcHLM8e7Gw8Utr+gJxOuMsG+rTzglTMlL1aOutuckZz
p+jDrdUl3yg0bEHgLiSvJImkUyRUxNbAoU+3WJ8tZ8hmMR7HFPUki5OEu6IevclMo/ap6pWU/z3j
OBV9vuvGub0LE1wcyjjqdnk8mBs3hTzYp48Wv4ZaFX0d+i4k1Ke/Jq0oegyKNRzz2DbeVW217Me+
jDZ4hBdOEuru6KjJbid1+tUzotUuxIiWUZRar5Hgj9r33WL3ia8qRrsxo6fs//mUJFlRltmkGClJ
67qKM46QwYmn66M2qjoefEmHnJmqixgR41gQMkfNUvqVPhgdtKwivxnssr/PtPqLnue9eYD6nNS7
pS5TE9xetOR+Hxnjp6YYNOUOM8GkQSghKyB2ECa/bjsxfHIQ+PmRDSXuTgV+uMmgcm4w/rK3Mqb1
eyznRgmOO0p2O8Dmnm6XWhWKiWwYHjZgzQ4DytJ/TSgzf+8LAxe+TriPWWhlX1wljW7NcnQezEqp
fFSc6R3FqFxX5tDcN7mjz36Sqh6T0pwb0LcApAWU8uu32fpsyR9LFZQCDWgjiRc4/bFNVSl2OPX1
cTQLZyeWxSF0GZeNEG/9VjAKBwoNE2rWqEete/ah00h9gKQ+ghmDJNqT6GSiKv0wnr8U4Eiuz+kM
6ymHo7wLrwwIvgTBnU4qi9wca2tATWObeoe8n+d9bw72XpHOzu5itcApa+PRnIR5o6r4mXp5oty0
Vv0taUaeUz1qD3bbt76e6p2fLk19O/a0SwCobqVDZ71vfqvOfySoFyFvAACr3wrCTgwEpcdS2OK1
M9fxKyMT3qPe2c2tppR0hzojbHCiaMp38DHnd4lTyqr/DEYlMZNK3y1taTwunrkli37hbNDBodWA
rgVuPGtV9GLGD92q8vo4YdMOjc8Qx7SMtnwdLnwuREGMArGAAtO6juHUKpYwYYUR9dxkr5Fnbx/w
mRp2fVxYD1VY2A/o0KYHgbDuRip6Bghl7bESwEYJwDlo8DX1Ksx11PfwOjlmVv4pt0vPjwwVIZYm
Vfv3ExZhr8MWAqzZhn9VqY06czqNG8/d+tZFSJKivepSSYdTRKHldPsxcbb00TGG47BgQx43dntX
N0IJkNLYkhe/OJTsVEnJIom8Ph0KDVQl7lx01pbU/dmms3E7l/FnO6+2iBBn6yonZZMTkGORGKAN
ezoSWuFlXjn5cKxDjEhVgS2Pk6bGe3tuokOdItUyIZu3D8es+ZCqxXIwjReTCfgN5MYyQPOI6I31
C2NHrLY2eP1xcUFdGHHe8Vx0W9fnhTWVGbhrUn5VMUperWliLR7EybCH6lqkACnbcEei1N/n1AA2
3sxLQ0HKslhXCuq0WE8XVbTA8ZzS7sGeZOpeM6Psrizn+m4at8Tw1l+kXDowoXwXVMtxQ1idycUy
plFENNyFoxa7SKHP0rtWetNgm+0bi9G+w723O4IS2nLJPDMOk0MjKEWpmceCvtlqkhi2Gc1YNf0x
iuce0zBD862qh1TvRY2viaWgXiuK+n0rZA6uLoHdgzzrtaa6n4VX3YQ6OS6fm3U0jDzF39BcPtRh
kWzkPpf2QjqwS6SNxNrIP3/e3KCHEQoApUd1BJJgI1EfNFE1HAALWxvbvr6EgUxIkDXRBFcEffxV
8ktEP/eYy9dHr6vU3WwSFvVjuPVkPqmoPg/IGMaiPEb5VOLdIOaezoi6JwCJqKyOhtmj+g1Ydf5i
qJwCP5od927CYAdWDH6pr7OpbbHOFgLfpGLWG82nup3E6GsaY3ioClvfZ8I0GlCATrdvIA8dnTnL
eimdHlZBNUBn98nfzb+0vqUHWy0xXtVR2pYzieyIDQNKiNXdrHeY/KlxzLWhYhvtz97YAr5Kmrjd
ZXbh/uAvUn9aZt99rEwjivbJ0A4FfVZIcf7SxWWQZEOBunuYVV/DxBKuX5iFBdDFHgZx9EILNQ+3
0PpHa9Dw2o2MVAr2IMmvinz5kKchMC8yHb+JTXNPr6ocDmaiKlAFlNilxGJX7dtxaed4IyRbB0ts
BSqqMh6QdM/zJ8FLzNFMrOqYlcO0V420CkbPx5yp0mJnYyx5P622naCMyj55POgqe7XtCIfM4LXz
6gjutdnnnh7u0fZNwdvQt64cJdwjBLr14j+Jgp2OCm/NxpBVFo+IBlcJTV/B+wTvHTPDVgEzGptZ
us/tRrqRD4v3xqozr6dTOCYAgEP+GNnDRv1uOQKD6WWGrBLbc/gFZZ5lPMx2PL+u+7S0ArPsWnE0
dWRvwya0U7pV2VIdJoT051vba+J3M+zdwVcE1O5DXHeh7hcYPhxCTyCgZpC6TzslMSbMhcgL9T29
W4j3Tt5FUKUju+uPzhjFKeoRmookvVHjKYtj2LQcRjc25tsmnebvqpkPj/Nkl7em9LqcVfyxGMbs
Pyh86NjLL4NX8lZYUE+uB75n5U3LI1iDoYwqH88uUeXpV1zUnZorVZtSCmE7EyWhmZr3/fI2Xqo0
h2lSpr6uNkbBd5SK7qbrKqOjmNYpX5YMrapbdRnKn0a/xIDeqKL6fZ4j3mTGKtlWUuPz7rfDktEs
WdrukFSVnR+iRF3qG7TocHIYi7nM316f1FkyzoXEEZGuMAZYQJb9dFJC9EaX9k187LDGhqc0mP2y
Nw2lfhvOnuJgGxl71S5VBC9GBoGu2Q9T5WW7aoJHdihdU6N0HZb/Ch7/60Rdvf3nf/PP38tqBoMr
utU//vPN8LPp+ubnbw9fq/a3Y1/8+Mq9Uvy3/Ev+9/90+lf88yH+3pRt+atb/1sn/ydG+vcv2X/t
vp78w6EAczg/9j+b+d1P8tPuaYDoZyn/zf/vH/728+lv+TBXP//4/XvZo8nE3xbx43//9x/d/vjj
d/lK/Nfzv/7ff/b6a87/bdd/o4T3r7/oP//2z69t98fvimP+QxoNyxsMBDogEfZs/Pn0R675DwAV
0uLcRXMCgAAff4Gmrfjjd934BzkimQC1Nf53Smu//wZXVv6R5v2Dt48mJ4GcFEswfv/Pz3r7r4vl
X1vDKvz7n3+j9PIWl5qu/eP39ZPKqw3jEOEQkBcMY62+krLuuhSDuiFocbs9NoYW7WOhLxsP9zpG
kKNIyySp84gkzxrdVymlU412NgRKBetholQBP0kk+1gxtiQlt4ZafSHgKke6RPkQ8Iu+Wx1aLaEb
mjvULtSNdEXezM9vbiaFWIeUW6EASM60Gsl1x8zMdL0PylKBSAMJ/FU+jC3WbJ2ogsHzKpyc1ZY2
kdb+NXqNsVEEvrB1FE3Q/kU5UwqHrLaONmgoded64j7dpjKF460TGuXLtw5VUAnaIoXhDK/ep7YS
rRZKIQ6tUpT7JanjuyjXFbgiL8c3s6DUXjiHVDultP7p5aaNuYsiMxaY7TS4gWNIzKTwtqrEF5aN
mjmHEdK+J53GT0cpjL6KXCfsAl0NPaqYnfOetGkLY3NpFKnIzLGXJIO1fVXvELxlldkFlduZ93M5
haigt1uMvHV2whFkX2CLcj8Ae1k7NeEZ7UomRhdEetHc1ppJCEkN4ZZ2vXOHu5+zg4Tt7TEv3ZKW
uzQ/FwMqPDsogZ9rHyQKkUDRdUHf89RARKkOI4HI4dkleuF2Ov+YqTeTV1AQ4MdS8j3dK2dREajK
9SooQq3coTmG+88U2zuI2c0L0xhiL65ahH/YM77otYRECOxYbaupCmotd+4WvXdu89JuXteOVdy+
fFYOaTjvgQmvZt3274pBmEse078i78R3usl3JYasR2XRX+y5yKyeD7VKX40aI74uzxiqa42b0kyt
+ynKtyZ0fhhOR1ndRMOg9BXWTWWQ84FDdzM10BZRulHKvHQYUPYjRKc8S6F8dRPFeTLndRQxlyWa
byyhj2QfVrxP1DzeX9+hixP6v6HWN9EQii7EY7QMQhK+Wzi2JNex/vP6IBvzWT+Kdg9oBhpEGVQJ
aAXQXBiTj4pGI2no/OtDrdMoebgB3cL2JngknZL3yLMcHYWbcA5VlzSwtZog6iA2xCp67bGbf+c2
zDZ26uLyYUHNvQC02FzL5ohIWRLQvWWQObFyVCRyJ1Wc9MWbJNtvtGgIoNDrWqtm1YPiFBClioDo
/VM/Demh8szxeH3lzjaJggbBG0UHag8UXFevRdklOraSahZ0Lt50NrzPHwaa/rBWGkyVro91tmxP
Yz11SiT5fw205bUKSyLFjLqAPX0No3Dw6f3G5cYwZ4UlXnPUS8AqE3hSS1nDJEuaUbkouixQ3VS8
VmwvhgXRIkGeYpW2NEX/RrPF9IC1bv1K2rO8Scn8Pvd9sSQ7TXHJewyxPDi9Igg4puSeF6B9XwBV
38DNnp1a+TtZdAlvRq9oTQYMYXxbcRdnQR/13pemC63Xml3WgRKZzl5FD26jBn5h/ckZ6ftJmrIE
yJ5+JSZaXEUbOVmga8qnWUU3NCOVe+mpBd4Mvh+1IrgSyDusosZ0AT2aqnUWpGHWHJ28Hg6IC/Yb
S3fO0pMoalCjSB9IpsWaXpvBulaVXkkDLM7E1yoTxry3FaMgyTddEto2qYZdBZVoVyz59KdhCC+o
0fL5wE2u+0Jvq/euFumvxrl2XuUGC+HXyjCmfj60y4FyRnkcq1IrEbAdqseXfgc0m+m8yo6o9LmV
3+Sz20oH+436nUnJMsO4N+9pMTco5m582WexE3I3sqEDBA68AJnZ6ShK5Km9S60kCJsq/GuuIM6X
4xwd58GO75uhaV6F4/zTgQL+/vr0zmGkcmQcK/jSaQ0Ajzsd2aicAvBUlwSOEMmEtl5ivLeW2fpa
Vs0c7zC0d1CMt43pcU7UtNzX1Vwj24swz/KqcpEq8cOu9b6kNO6+RMKep11qocK6JWd//vmRWxDf
AXWlknImsAq2SBsnKjwB4BwDjHHyxRIFdrRdPu/mxdgq2FzaD8quqlQEIdtYQ1oyD0Z4oy5JAD7W
2CEtjJa2TD12dheHgZ1W5pc+Te2gmu3i4/UdOf/w6Ux7MhQjVgdTsKorC3wz5xbf92AK7fLQic7e
4SOXBtdHOSveqJgcgNiB3gNQRmp1nu47Cm/2GDdZEtRJ0xR+pqKkaA/5hJTOZN45cWPczbMmPi5C
hLsSo4jbsR5Ccz8U3XSLhov30mda/h6Z01nyrqA/dfp7YiTftLKy46DN1ZTDj0ZgE/dbx+jC4tJ3
RpKUWgXP9RpL0SzztPSIDAS9UKZDRIH1oCVAKa4v7tYoqy3U4nCmlMoo4+zkh5T33NeLdFMG+Twc
eAIGUCuhM8MFvrqawtKs3X42RTAP+Ru3UI33Io4anEUEdVofje2+3VX1bEKMVez4Q1aqdG5KvRRH
F6DUbYxaVsF/9fQfOh/Vr2py4i3zx0srAaCYuhIXKH3c1e3SlbGi4XYoggTi7k2+uMtbMzOSw/X1
vrQQNhKCUuFNpuyrUdJ60aIEXf0gTvPxzvJq1MW9XhyI3IeNrZWfxUmdhWNKcVyjuQiik5N0ekzF
mLUAlDsRUF35NSXOmzY2cfjpnI9VFR4TV/92fWrnqCuqA5RUpMk3un4o3awGdLVhaaZCBEpXp0GO
cVPkx2HU7WtS+DeatoyB0tjd/ZQg7rFYUUEb0hBv2Urr8/Wfcr7KkscGLAgUNV3ANV8VGTsV7adY
EBFmywfbTbS9kIIEBgDnjcvg/LY/HWp1OZWL0YlkYCidsPqISHt6Y6FzFUyxF72yexRMrk9tazz5
HDx75DWzHdQ6ZDx1LtKjXVbGjzhNJ6S3bORRwOdsPPcyeDs9ReyqjO3ws0ZYby2qnRDrdJ5aisAQ
oXZTp6qZ+bFDpRsztUF7UOj07EYHneQw7Ny/siTUfl2f8KVjxRID0OWtQUFw7TggjFSpW41zHNV6
/dgAW/vkUJne9WFo3I/s8qF28izIZjO986I6PPSu8FK/Gl5afuA6Bu+NZutTfWrNtBNT6XhR1ohg
GjXqeHx2u37oGz+y6aVfn/Ol80v9C1CHLJRScDvd5HAaGi0qIxFAPk53CzpufjrP7i7Tqy2Rkkvn
CVA0PBGsVnUKiKdDdWWCLFzmREGtCnFniGk85A1UxWSOFX8W2YtN0llE3jMNbAdXE9Dv0/HSoQFB
FRtRkC6ivC+aQfulOsUWsPj87mMUYgaqzDpTWwNA6ympuhZHo0Atw+FzBTBfgvu0o+4MYjeRl+0x
jdkq+Z6/IJKSQtLLMgJ1WsNFImqNhJpFFNBBqt4vZT8+Cs0YNy6AC+EQCiegvQHcSW2Gp+/l2Q2g
KO40ZUoSBUtm5o/pks7fI66Fuzkxwtf6WDt3uB6Kg1noFfWxpNgNhTO9BZSb+05ZbFHtzln0bCjd
X1CfsgxNZe50Q0W9cIEkOUtteOWblAjuUyEWhRe0rVGBT413qltYjW/NRv2zTDTjoOazeYORVPJQ
6VF0axSp2Hr7Lm2FDXiPFxa2DvXW0x+Vq9qoxEodBfSDjZ/g84Zdbg9ABq9/p2coJQkN5EqycVUk
8+W5OR1nHo25tTsRBT3n4VupV9j4NgBJvHyx7que/u3sNeLWiyBQVHlVPS7TPG1Fipd/hQvsVoK4
iV5WASlnwetDR0HEaE6WP4uxMXdgifp9J7IW/cfOpQTspfsOQuJrDJUKP4+98s/rS3FhxSk5PEFW
qacDMT5dicHhyqLdqxxzvHoeIe1aB9dLm43Df+G2ooEn4VJcHdKu63QU+dkJuxgVTA27T0o3tQ+x
yI9FbU3cX95GwnlpMD4voG5kIC649dPBDHD/Szp0ynFKUmA6JHsH4gkLVdbCvefW35Kzv7SEErSB
upcJON5YxeIgYGDQZT2TMzzg2Vo67pTYSTeUrC+OQucUCq4kf61dQvsCBrPdN8rR6cvMrxAPOSbh
tFWuuXABg8gk/QWkwfexFpmgySGWpmaUobGSt9Hs5gevld8+XqCo5dXjPR3ueGNqcvdXscrJoKvv
IELzt4cgqhwTCFYPXTV293U3e8HQluY3B2jRTeu6QxBW4ZY2zYVFlS7JRNrQJ6C4rkpgaaFQz4kj
5ehFwgzUgVt/GaoluP6NXQgLOIySfIYQDp+7/PNnN38s8aMWgplHLbez3dTgu26Vnu7j9bklvn9h
QrxjVHChZEEMXmdDQ9ho2Sga7whjxv3ojvVy36CUuBFSnUuBg7Bm4YjVZS7Efz2dkd6VarOgnnO0
G4Dt4F1EftDCBD2GeFK/G9pYYFOuxj/sxM2W3QRP5TuMHA3DXzUNHDsd9jghRm/b3lAiH+FQkGQg
jpQdCJPqQRSWu8fSY9wQNXmyKV6dM4SrUGmW1vRkcqsYRiWpCZ0wxjs2zarXZja2YbBoRuPGvpsD
d7lJlF4gTuSo87s4W8zB91QRf0+VMn2Hu3n4VsyOHvsdHm8YtbDllW+jrFPs5jHqow3sy4VDI0Nn
WY2i3E8v43SJ69TrbUXrMR8bCu3gVV6MZqOSHZwGjNaLz+fzodZtR3UE39R00k2tjac3PBPtra5P
40M9LeHGHmzMat3EmIcxDJ0ShzCBpcwHaPPqjUPv5FUt+vHvzApnG0DW4BVQxjxdwL5Mo8SjO3zs
1abp90aViH6XYtn1LnRz+3B9CS98d5KFzk5xPUshu9PBcJq0Buxn0bS2umWnCHc5eCOM8L8zCjxZ
VDzgAK/FbzOGn5OGM0Hlvve9olX8ShRb0iSX4hIm83/DrI5e6lqLOmU1hkxDXX/CoI62d6iYr7RK
/ZV0kfbVCK2emkBs7dQeGzDftsGd/Y2pEgNC+ZT38jouGZ1MC00VVzylyRVfhQnvo2Vs7f7GKKjg
gq9FExpLxdNtWxYv1eK04uRrmOHxT4JVzaON6Ofi4SA2kIa5TxT001HcOcECIi+waVO9X2KqI7R3
cXW+PpWLXxaJtuyAkKitgfc9RRzyTY57XPfmayGU7BMaLFbQVuFWyW1rqNV7XTaoooOIxLEw7fJ7
VKi9oDPHZZdMVb5/+azAKcjH84kouxoKvK74l9nkoEaoGXRJezfNRbz3xs75G58w3QniAJARpGmr
BklL043aJp9wCcOBCK5sDkQd+sYnfCHAgvqLByMUCfpVa0x3WLRQ3YeEbRoH666e4/guA612A9fW
8GPdbe6HQlSfr6/ixUFpfQJrgrCACNDpARygGhdDigB+MozVQXbAMKc1x/uy65Y3lI07Wg1GvHHV
XwjDQRVj5sRnhU7UOuavGs8Z3JlTXyWp/TofR+Oou0p1sLLeeXCEsWVMeuErk061hHJU9yVcdDXJ
1FoqteNbRuyo2PdxV+6tctwyqriwlNTBcS0DPQi4YK2wizWQOqsDo4ACHg5jpLr7gpxir1V1sWvS
rv5Ye/3WA32pdkC/hsqzrFPAAlmdzQROTTOw0kcCBoy9a0VvH/UoLsqj3RfuX33GHWlWRvE2ajEK
qmLZURthb98XaaTfAo/dAo9fuAIAk0FfApVJ7Ly+OKVu/YxeOUq8ZRjDOO6bnaqG9RGNzb+zr2ib
wYQA9Qdda/W0moA0mxSB9mOVNvHjgASrb0aDuxHSXjo9FuqFkpAFBn8Nn7aVclRbitIgjTmjvZrk
+7hvX2ziyAx4ZgCgIlcDhHK1j1G/tEmYMEqFtv0xcfqvC2qXwfWv/dJU4EWYpDR09el4nX4I2EKp
VZajWx+3yYKkHnKEDWr1L386ec8AjoFEkTm0/FCeJTWut+hxlqFWb3gNtoE6Ct+jK/qNbbl0zkCj
wH6R9g30rU9HQegxa2zRItjdzu7NqETaXaiI/BFGXbO/vmyXhiIHBBwku3d84qdDLQg+IPiB7HPj
FPbejuz4oJCFHAuhmhs7dGko2A/S0wvABwfhdKhUaIOzTIhng1io9kvW5TeV5uR7+FabwZx8IVdJ
D20kojm6nrB71oViTUvAWQPzOGqNdRunCiyAUjlQpP7TUTpcaiPnY+EhF1wXWL6Mrf5l7OpvL19Z
UhkUKcE3yI7z6XTDMQ7TlF4gt1df4B7lUtVLzeLQ1N64sYkyND2bLdExpQtJQFx70luT26W5ihlc
W+nKfVRa+r6KdLErQ017sGId+uFY1Acw6cOjW7db6gGXPj3eV8TDSb+lsM3pTCOvSyGSoCWcYXnp
O8iV7wbuyo0Y4ry1IgUBuHvlsyodwFcBeold6hwPNVreqMrDvIjDwocu4PxQ0H+4txYNGX3kGQ5N
mZQf+9EcjnHRt2/NZNFfbmEIZIVSgIygpVGuXJFn18BSa/qEXpN97Fw1vzftOLtDmOzz9QN0phkA
KgPxD7SCcPij3LBuDI7VhGIxuPajiRbAfFjqXqshKuXAL9Whn45wueYfoZESTdUoYE1UExArm72l
cnzHEFnjj2asTftuLPMpGDrVG4LBaotfcPBTWF2Tw6vahNVwr/ZZDQcKotHwfmqQF3Fa2naHQRtL
PFssbSiwlVbTjWtOXpbPjy0UUloC8omXVCygQKerGEFwq9x6GAKkncqHlmxhVxRubHJaF/WmGggr
1ERXfl5f1vU19DQqRSKMccG70Ko7HbVCKS/XNcgQdlO3hyTNor3dDapfNG17uD6U/KtWE+QWkuIh
0jWVR+N0KBgXoeXy1oEFyXHmMHXxdllMZ4e0hvJWVFLDEK2fr93iphu0hfXSUhUlZnIIQblueRXl
nz87oJ5QhKUXywA+wJx/UZf9sajY/eRNVN+kthvdTEs7fb0+2/XCPo1J5VkSshh4zZ4Xzlw0+sB2
mlmj75doQklDlO4OeN288Qyvo2wqcEjLSc4sjHYkWlZXgeUmSmQUdh2EPKMIbkono1Ll+wfx6Ct2
4W0s5/qCleNRyueoShFdCvqny6kjK5cPQ18HU2G0aLDqy+0QYfnr93E6HTQxJj4tdPsWAUb7nhY7
fk7X13Z9xT79AIosiD7SI6RudfoDaqxx3dDO6mDuWgciHg+cn6tTvkXFPD83vB40JuDlSdjcWsza
7RHP4OatAs+No2JXFfrwfbIHSTkoi/jW1Xpjn4MjDa5P7/zoMCx1d8mG4tles2xwxCV7pCUTpEP2
BbeVZNdU9YdFQ77y+kAX1pFyEYQrSmRSzWm1kUbljkqtzWUwEVLf5jX8vjlS5pvro1yYDs7WT34B
pGRQAE53a4lG1a6GpgxQQRg/j0ao3BJ7F3u1UNKtnOR8RtDK0BdkPtAoQLetxtJSvHvnpAiEgvmC
6bSaDxgy21i38w8OzJ4UOCe6psK+btqp5azGFBHyoI56mKFahyiobQSjqUW7Vgm3REIuTYrMh4of
eR+x/Oq4T0lTpQWZXqCUg7cDNBQds3TTHPnCpEhcpdyRwZfFLX22dMmSC6sMejtFFmIxdklq3rRd
nvgjYksbS3hhTmwyan94SsoIeBX+wnF0LCKzMmgmdXk0unI+jp76UlitTLAMiXYlEuRArD0yzRDZ
JK3WygAauvlqzLTpk1GqW3LY5wecUagISMFjghN19XJnc4F0SWdCNViwcIcBRZke/d9gyo1N7jSb
8PwNlROiyQgAjUwItrBc1mcvWaJadZoqahkMqCT4Kvg/+vT9ll7Ppc3hdIOI0AGy2OtQRKGQbWVT
Bk1jHLWdXi0dhANlq/F26cBhvADYljDZA6R0OhdvKrkFKq8IxrR2/xRzqx362bMPqYcgQOPU4UaA
dWlWT7w0Xg3q82ssatZreVrrSxH02BYdXUcRuxz3nRe/TVjTUT0gVpVmkU9h7LMdmvoKG4kxK4IS
bNGhaDNw+3bpbIxy4cjREIIwAVGAx9hbHTns+KJGw9YpEOOAQK1Z5IeFZQNw2r1YJoczR+IoVXJA
P1JNWN2pVdbFuZLwSlCh7Xw3cQEpG5/p1X5rRPYrz4Z70Rfvy9m7r+Jmoy18Yc/k0wFil8ElIfP0
jIxNmI0UF8rA66N5l2hDBeK02JripdWkEgYbmeQY0ZPVBatzLbahWTJK2QII7rhgkUl/jN1m69o7
D50o/mPMQr70pI2+GgnvaVuBDFEGwNDFMax7y8f8vQ/CrE1eG0uk70rwHTfAPqN3dWZueYNdWk56
+nQ7IGlC0ZZ//uxwQul1qrpHG8MpvXnXKLp1pBn6UilNeWAooEl5S3pUZ3BcAo1ctQZYSqKz2rfJ
ogDyjnFHIpNJjdwvUvWlZthPI1Jihi4J7Ys06nReqZYXCop9RZC1c31Pfkj2F5XmQ6MhcuwjY6f7
AAzqLcelsy6ZHBfxWmJujg3J0+p4WlPUFkoouMImTJ7DPlY+Rk2R3rmNbn5Hdjr2+14Yb7u4aO50
IsVPPSgf/3p4JcdYPQmoS0o4CMEi/Ud5zT7b09jMR61XvTzQOk+5S6YkezBVat6t1cEfTfThAUTA
SzEGTByMnnwdkFji+l7dCRDeu2ZE4yloQI7d4AbhYfgWdRuR44XjahHjS3ISXH3eo9XUuK1dK9fz
QMXN6HERFWIVVBYO1xdwnZfKubCJCEFIPVaAAaej4P1U9EU25kFYd/Gbcqn0N/BVER1CN3CPVdPo
J7VQ/LLuo/31kS/cO1LqSEKvDfLiNVa0y3s9MZo6D/IKiUuVRMlPDVSWF13dEho7w/o9zZLEia8f
vgnB0Oks+V8BD41VHii2/V2rileW0j10sbdPsuat3g039ph7RBTubT3X+1RJDrUR3TRV+fn6nC/s
KWVpYmYKkRQE1+VvvaijouPRCvq+4QbMi9zv0nR5+cmBA0y2LzMp4M+re9ZIoA5l0ZIFtamhM5Ma
1jGy2y2s74UIhsUk45AYZwrgqzVVp6bW2hwAs4mJqF8UmXKrgDlDGiry8bN6aT+cLZQsOk4q0QVB
zCpCN8JJ67vKQZKuqZBbrovmL3MYlw0z0Qv3icygYK3w4kod89ODkjvRGBtamgaWl05fxKS3B7xM
G7+cEu8uqwftLhkibYsIeiaEKCfHzJAbQgyBqHB1jYnFSwoBaSMAj4q9utKnWZBD17lxMrsLkiQa
D2E+64+Llmt7CAn0m3FXPY6tSaPWcrNdVC0G/la1sxGCnDXe+GU8ZTR8Zdot+xynCzIr6HUCc02D
0igHP1FCx09Fgca36b1yzeR1GMbxUVejN47IXyXF+DqvXd1PrOnHi78cAB8UCYkuiZrXgKukKUx8
AyCnKXan3fWtV6NV3Q8bt+GF71MmmTZ9Pc4Ab+npbKkzTr1VKElg1mMLHNpu7sLO+n59KhcuPtiM
cqultBlQtdNB2iJzK3O2kyAEarefhFh2XgtBqvf6jZEufKL0czjItCj5eNaIa2MCe7skcxLY04LM
WMz91joRu0fkv3xeIlzWr0/trDDPcYErhQ2jtNuBonY2tzHNhhjKm7sgUW0ZE6J1eaTE71Fmt4LK
m7K9MsXNvs1cz5/mWdw3c5nsFjvON07upa1EMkeSiS3Z0Fp9yTJSmrQwTwJNHZrDUubKTgFZ+UIV
CTlfqUEN9JWuO0Cd0710HRFlolQTaLdldOxz7M884DT72SzUjavpfEJP1VvKBtJBl2/ydCh1Fubo
hHkeQMBSbs1w+taOpnp7fQOfRAhOAypGcaSzLTheaDerCRV1aHh9IfKgKpD32I1zFdePJoHcfIBk
Fra7Yiy78JCKyY38caja2uc91d9IOD0A2XBcvlH7zYZdC2xcpyBEN2wvzKl5VNu0nbg8yuqbVTrR
jxQRXCi4Sh529wuKs/PeI1a1dzlY+x/IK8YfxryZ0OnM58Og6s2bNPkf5s5kOW4kzfOvUpbnRjb2
xayrD0AEgqRIipQoZUoXGCVRgGN3LI7l0eY6LzY/qDLbFEG2otmnOWSZqbQ43eHLt/yXqcOo2bB6
zDLKrq4Ok7esKeQolI0vNG7Aj/rQT82hd5YuYmDc8BLD+iwt0CbIEVjVvnWl/ijQ3nzSFltfdt4w
zVbkd4H+JZPaYuyHckwubM1Z5R7Ru2oNVeEB3TSRBwxtvGDFmQvnhSCa9Sbv4irYcLinVdZFl3k+
mBb08Lxd/1Bd4H6SuYPrrqF1922VGTdGZfu835155dUYhhh+8dpuLGEsPwNFQ3B7RNKnCQT5Z2mi
d8uT465pPJtqU993+nCwvXO5ykubeNtYdLMYEIXx4008TphA9QGSB6Z0s32zYGZElvH6TC+gSk/T
HGUDGGCnpglBazm1DLrykBWJdeFUk7ot4dWdOfsvzYVgEk7tJsdEh/54LnZasKTrBIOrbR6wpUkP
SVJpZ9oNzx8LVGN+GuRkwTJzEVmxMEghcnqcuV8cWuFmEY3zcwynF4cii9xkPcnPTx+/Ol3HxutU
eVCp3sMOw+8wAa0ajvMynJnV84eJWQHV+VHQpUNxcsusQHUW3S35QLjAXaGEaUKmbSo9KrGFy8Ky
ns8xXp4HdozIm041Z8unTsPHPOlE0OWM6MjeuvEo+UfOMnm7DqflaFNmiVVuvb5QxaAUXzfSE1iX
07CuKHIKmUFWHlwlpivVWOh7ws7gET4rnPnCZoRdwoYnmaM9fFqV9+dJrXUdFIdFVNNNWZnuYyE9
7fUlWFrQWwdss62BMXbyCHl9BTiwsxjGMadbs2/6T0OdVmdeoRc+FieKKILkAt7kKRaJrIL4Hx7J
IW/KNMpaaVxKoRtzBKfauJmUcHeq8/wzeL0XR8VzeMOIgOo/jf2hRI7uIpfikEJNi6VtycgY5vzW
TQo9blI7/+iugXP49YP70ndjjnR/No9n+IXHlwhKoeZWlSoOQ2uoCxEMSSg98Vp1Mm54gx4UFVMw
ITzqJ7cIS2kbfTMUh2mV6fXcJmUVNo5qztyI27E9CR6Ohtkm+1M1Zhky155R3js4g59fusS5XjgP
1VdEZYoY8zD3UObYDkdLlflX1pCcMzh94Qsiu00PGFQeye8p8KvHCyjJZJIf1toebhUKX9Fsp1jQ
KdweVW93l1pVpR9//QVfSJFoIVI4pRyElBgB/fGsRb9UeSslQhaOEnLPQxPcirbzSIV76/vk+91X
1ekeDvLQBU09ny8yTTMPLhTHGx2p3TM76oVrnA4gyBhcvohOT2H/FXenOWttfsh8VNshXJb7GsnW
ncys7Mw5fWHzIki4yZqwecHnntwGlZ8sZjmTlBFVDGGeyWJf5+O5GOmlCXlbccomIN3Qg8friwBr
p2OzTr5UZNC517WNaz33UcqfXqsIxDmhr8RJIf4leTlNzbxGTwzpMFQmg8+p69dXusjOsb1e2qWg
ImAT8wYC1Do5jOOcwXjxzfxg+YkAMy5nlKOX9NrOFi3KUte9BO95LjN76VNtxiYERcyLTtDxIuZJ
1YxY8eYoCyRTaPjm9G5Wjfzw67PwwrtOL5BH9keFNDhNutA1S2wTI/iD54jpbYGTyV2dJ4ibjDVm
uENiOWdunJemhRs0+hfEexQxT3Zgvsh2UGlH4cRo/IOj2X2sLfo5WcKXonQySZTNWDqguKfVh1LT
K2UXKj8EpZqu9GyaL6fKwK2iHYu7NIWvTSBTXgInF499v1JvQ0b7L9XdI9Hdn6VbXzgHLC0Ca8hj
UQY5VVnrc+w0/TXlnvFX+2OgoTsudVQrukSd41K8sKwcNoduDZPezMeOd8s4jdPsV4s41I1ePwbC
Znf2Qb379W55aRSiMTpnWGAjBXTy9uXmBIB7KVCK0YzPsgKVaeH/8PrrEKgOc3DZ+2jUbT/ET28S
ZWXqHHUmDnORahFlPRXVhruElYn686/n89IHAgoODH2D4D8j01TrVKPj7WUHI9M+yXROdmIy7zS8
76L/xUBse4bYFPKflbMDq1WLhypN47lp1Cw9xuGzyEIjeTUphBsR3s6P0hvN8GdiLBj4mKgqmAjg
2JL6H06wsa2l/v7XE3ohcEB5inIrzlPBhl09+UidoyoTvN+BJiCaEVAnEhF7+I70e77pvJ8W11ui
BPTLGk4lDA+Scc05QyB6dnmR+1D52No6GyH2NDfd8KND2nO+UNBs3gqV95ECuRsSKXo7fIaT15bp
t/FA2m+l1Y2AdXIl46vaoXdV5wfleVUc6NMY+vaQntn/zw4ZASRBCaKqG3qc0unx0toukrok3OJg
BNNXqY1qpxtdEv76+/2g9x1Fftsom4jCVqQHerS1mX46ZTQDKCELKQ4atYQ2XEQPIERD667Meuud
L4Li1p3wgDTtTjt4uTGKsOrM6sYz0RhMe5yco8BQGJb0aR+WEsnXzprm/QySEIMaTdt1InOiTI6r
FnmWXO60RbhnArlnx3ebAzYA9GfI12hKHc+hQlayMwdWykYNvd9JWdtEyb5binAmoD1zWZjPOm/Y
OxMysenJp7Z47Xg4W9hFDt4dWRbTROAhXWS+9xNKpFc6tZPkqvc2xG3ZzfAKkll+69YlvQ2aqUG2
ZnPk9BPDv4KxXX/LXEs7NIs5V2GfOs2NqD11mxV2uh/HRNw06+QBaR3rUKEcGNXWal8OQ+4faqV3
F9VkW5cy0R6BVJ8j0z/fe0wRXQe4lPCuuOWPpygMvTaARaDk1JTO7VL0eVjYrThzjn5Qjo43HzJr
xB3AwQHWQpg8HsbNrdQo8zE7JKYIwnE1Y70132VyAPUefOxH843tJXfI8JWhXdkxWfFlYOOAmtRd
lNXL3Vyrh0TR2Zj0SQ+7qYtlOVrhglZPY81nSh/P12SrSG3EFAJMUIcnJwXqd6DZdBpju1aLCuvG
rjD4G0ftzP56fpsxzpYAgB6B2nkasqQFehmoF/g4bK7We1zh6i8NZf+KRn1ZvVup4p4Z8KWJbZwO
OptAwfjv+CsUvTd3I09DnARKuwxy8i5rzsrXBnyA5jaow0as21rHJ1vKCQSURJod8Bu66RIDFLHb
ZPb+N3MBKEKAvlUDTgnhrtUMa1sxl3xYsptUl1PYVoU4kz49v3AIsgATb2kjEfcpKzHzzUYVE7SQ
QbZy58osVH7zVINOOTOdF/bCFs2BzkPhjHLlyQEZrHRost534zpNlzeTLEnBLY/cQznTB7m45879
y+Px1mzgQ+DfJy+bsJ2hkkRZcQW15/M0orKJ1dYSDqhu7qfGcM7c3C9svY2FBxqVdxsC+smZWot6
MBD1cmPfHMw3Sebke2pGc/zrR+7Fz0UoBEgU5hq64ccbHOZ+gHbZNisL6FAGIOWit5YZgSD3HJv+
pQXkLeLi3GBuYJWOh7IWH91Ba4XfQvX3al2l9VbN9DvWa6fL2zPb8PnqbdqBaADRWecSPVW2GoTT
NFYirLgzFzfMuo4PNWnWmRDv+eptbThaqhRDeex+PIc/RQgNdmEzw5ixL4Mvq1sYEe7AQdzBNzlT
x3tpPqAfbKJjkkIg8seLN2B+yY1gmnEXaCUoeQf77rRMXn0RMR+Qr/Sk+Uw8b8ejLFaqT2lqmbSh
8zwUxWh80HpjfHjtngMDRHsGyBrFUEigx6ME6E9mTTKZcbugfYgQjYjz1tHf96aTnBnqhWXj7dwY
tuAPsKw82XOrjRJy488mcbe87JXtvBkr75wK4IuD8HFA+GP4SF/jeD6zTHT0iRnELeuFaj/2WmLS
znWZnpfktqiDHU3oscEqTquqtSoReK0qAwO8unvosgFMCpf9kN1jmKPyOyOZ+j4s9BYLVS+pWz1s
IVanl83ar6hMrWh+7lfXwYLq15/z+fSJgn5gA0FzbuSD4+nraTVMAmJFbKdu8VSCuKT/r8szneLn
twdlc51K9sZ9pe1/ElkG1VL1pVPrLDL9Nd9f0JhPy2uVyTZyqrI7c7JfHA4uJ51phK3ABJ5MKsfX
FdyKHnNg1su6tc1YuAgzparKwhlTpjP38LNF3Ag4BABb631TGtlump9uEpUIu7Nr24lt5QYheP56
r69YsP/6Uz2bFaOAEeVVJjWDanhyi+Cvh/rciJkeJmffbDV4UdcvNtoBw1dNc6ozuedLc6JIQSrg
WlvZ5eTwza3Ie9npTjy3dhkhQd/u08Aqz9z0L80J0BlBJ7hpChTbT/HTykloiqLVbDsOMjc9zAFd
AFut02XfemBG7eycBucz5fkfrFtsDTmLPxQlTnaiGGnbjIilxrlM6CS2qxoSzEP6ssOQ0gYOYNtt
m1GaNhF379fSdELZpdNHnDicfIfuXNNGljLNMfKzaTD2ZWNoFg+HbAacAAcQ2eXULueaXNvVfZRP
0DogcQHITjWY5vzJhh5zIqnckHbcpeX8Rw3oYr/UmruzWnhsiCb51zOwgTMp9PM768eoSAxTAdmY
pCcPyjj7q+6l5CeTO3efi2DR9gFKH2/80lcXmcQ7IizcZto5aavVrIHrxxQCm1u7yZMvaCOMF78+
AC9sSQob4NFgTW9KzifHLEXkAf9mWPpBndm3CxJCoV4u/WufUWaNWigKJ9RVN4+U4y1JuWzQc21A
GmOwl2t7al2qWJ75+uMFxIL3wNhkuKninoximQLlj8KOFxw4Ikchfz3a7LBfr9hL+wYJBUCKpPYw
o05WzKz1wrMm34pxdWiSqPLLeYdBO9CuDvfXC1Ii+5KK3jmi3gsfii8EbAM3LzhSp+zyufAWo7SI
3zQaiSFgBNi6Q9CdWcIXJocrPGWxjSWwXbzHSzjV9qjLUTdje5P1DgzG2aO0ZuBky3seCi7FEGTC
8PHXa7pdsydnEekDdgioJCLqU9U/dyltxDYXAgZjTsNxmcuHfJq9vdEuPiWtZMTkLtHvE3/5/uuB
t4/1fOCtWQL1Y5PkPJ6vNDxEy7l7iIrHfj+oarwtEKa/XEbXOHPSnlfPKAAhDLBlMNw5SFccj1V0
o2jHcTHiWuiQrLusLSPk13pmPbdasUsouX3N8MXcAdf29zSpx72be7kdYYk67NGT667Abqy7fGm7
eOHKvSrTDM8Xb0DmV6NhFoyNeCM5IGG2mBX+0kbbnylKv7AN6bkC0OXOoHl/SjcLUObS+TRGHDid
e6HNRR4l9EzOnLEXR0E+xGSEjURyslR9ZesUUAYj1tzubdcn3t2Q5MaZTbf9Iyffntdxu/kZgWfg
5O1vemqZsz4asdBWLlyhvgRtZSI1pi6XnjT91zvtxSkRDno0BCkEnILCa2FlY9K3RjxggBLqg+Vd
FivGVL8e5Yc93OmkqK7zGHMNUso/mVSNJ1BXzq0e67VTOxHM6O4ThmJUBCmE+F+0oso+NpmZi2i2
0HCjlDhPfVwqapRhmo86lEjf6L9La07asEPu88ny+vVxSjpVhLNfCHsPFaITkdbZThl1QKzFARE/
3q0S18oWoe3AfXSqNghwsFzQM+N/IN02lqEE8XeCM6fI7fpzNSX+t4Cm3pNB+vugbH/6MA8aTqjO
YtmfsGwo5hB2t/OHnfZQB6C/DEaow9YD2Gr6oNdKO9XnqELi9p1fKN2PsDKhMwKvs3lfiqn4lHZy
TiPLrkwVKb1Zu8ho/bneyDLlEPKDL87+3/zG8zK/r41YJWXuhm4KPjjUG7/+cubTPNtuUNgplCKG
Bc+MzvDx8XdxWFG+WS7xQqWJV34Y0VVs/J7KiXOO7fV8s21hxkZFxveWbXByfkbSr8nI2yUWjeqi
dLSDt9mUld9eOyOAsbwWVNCIHOCJH88o8Mt2Bcmlx+SZ3t6cyzbEIrXF6mo+p0f1nNtBWkzhFw7C
ppuMkcjxWLozdkW/yjXOyOxkRBK7XlKDqAkkqkp0l3OXKw3dwywfd+WYuh+xUWm/mM1UvRlFnYzR
Uk6UfO2ibr6+ehU2uSq6SYg2cfROTtw8yzZvIGEBPpVmFEDv3NENNUKzlee6Cc9fKwKPzdJksxbe
Pu7xInCbp0HnZGvcJca0R/fXjjXdnwBAqnML/jwQYKitGsGzvKGrT2L6UR+0wW+cBRHRhCTakEl7
b6z2AkDWTrU7VTgYCqWLhSLXr5fz+dalzKLThKe7SmHxdOs6g1NmiT1zTKZgvSqa5HvgTPq5MOcH
b+X4nmQYuutINcMzAQ1yvJTtil/sbAR9nDRTEVzIYCASr2xjLfZWssyfbUcChtab1GpCdwjcj0r4
uc46TC5QYtknyS5r5tLYKafKzRAJX80OxWBJERrGZGT7OWgdc08kM9v7zJnlwxysTRZNiZhzANco
TFxggkgBTlbBLOO07GHWOygq7+syWayLdcraIpp7aschTxjaLrgf5GkkEqp4t21VYemyrKWXR5Vj
pn/KRfla1Poq83dB3frXYOpS+8JNJdBYr2uCsC0m80EfR5mGaqo0QqokT9VeuV1V7JO0EvcukOiK
9lHqD9EPifpdMuqpHlrm7FshIirdU9sZSbmzjMVtwyIxqz+l25UP8A7Ke+Wn7jeZjNp7EHZ4R0ut
Nd570jD+GK3Rh1zW1lYV4Ugm61D2jeMCcjanG7s0TNDPzhy8rceuScKg8HInWpbGm+M+kyWqzJ62
NtcVkkf0iNcGYo4S2pjSQfRJLmXrB+KWXLLS0U7z1Ht2rWmECPjrH6TySxEVraUK9DvWqgpX4VRJ
KCw0Qw7SbbMKOpqZ5Dt6m8Y7e+qEtZ9Ks28vqqwbP1pOZj3S2B1QGtkQ7KJz1a2raVkZ+imH5kMi
2v4Nfuzmupd2MGUbw62xDgOTrSNfL9xd7s+VH9pOan8PcOx2UPJxFnBydpZa2J0txls1ccOGhZj0
j5jK2F1MUJUGe3ZKd182mmowBzDwgTJWc6DG42bBEHpLrl30km5qiDqllvBsrcunoi8ki+ZrHNNs
1BZswdqe3FIFLUdYCFpjZeNkbYQZcEN5Nl2/qFQuGem4T9g5rUV/TY1nteK2V9aDUgGm9tmiZwNH
PZ2CyDVn08UnbMy+11ZjX5vOJO7ofiJEoZW+uCsJqN/5qSyJbAOvVrtB+vQd9Nxov3brhA3T6JUT
E9J67Kq54SaU0UdLXTVZ4XwpADbQnqN8yXyqYLVx3k6X721XOO/NSbkeyvCmQR9tcJdpN3nkKhGe
r9RNcfDJuJkaf1wvQAr1VZQMqX6nXA2avQvoIDKrjJLLPGXJHFa+PwPeyUX73Wyc5DNqRfJT7cOQ
DHsSu/uemr0VmQHZMJwEo7vp3beeSq+laJOHqZXad3K+voikGvs6QjjWe5rgPnzK89E0Dl1Q2kts
Kquq3pSuPQzhJPLuKwQrp8ZoL/Oz2ByzQoSdr/LbGpBwHnn24j+2UqonQZHontVJYDywdeZIR7v1
qQmy0YsgyWv4muP++Yh2/viwLJPeHhoEn/l/vUANO6syrCYaUaJOQvzQ8wcqoKKMdFp0RlgjDPCl
DyjX7Bd8Np3duCTsi6J0kj/5awJo2ji5YZFOeRYJR3p7sIsuqYWjee8GbUH1zskLP7SMfrgrrRaB
MZxBPTZjn23i8yLgG/S1l7WhBaL2TTCZibxMkFNXMQcpeOumto/L2bzQ3reNpkvD3jXpiwrE+7yQ
6t70QEi3diGfcMqJAw3rjd+4yzuryvVoyi2IxZO+2FdyDQw2rZH501VvTi3MXLK4IUIYFpN7Jjhh
due5/RvNccV94g5zvSvq0sEQRun2+yRLqns3k73LJ2wMvMjcwbhw6FvcNYELecmj10OYiPSO3Pc2
XglaMNRg+EZxvSLi+iBt01hj12sdeVVjlyejXihkgpc+WINIqCK73uxn2Bs2ZZ64aStPxes8NPVB
jXlbU4+r/fqiaDsF8kVUwFbnpv+zpBHRRxmN0YOfpDb3bFujR1/1k3Ptjx2U8tKUxq0OUMuNpiof
bwzZo0lWYdx4wIqTy7PGEVBc4emcDhilZJNxcFzFVSkhuzx0RV5+zUxtSg+O8Oc0HlRei0OJ+Bb5
HPG5dRDOFBBrtxk3Up6K9jMDzFReM4IS6LOB8R4Hj4Kmeqfx/nfEXzXgW20pIvTkzT/WCr/TQzcq
T7/AoNbMQoevWPBhBDShOahmJ7TGxG9C6JnDn5UvdKQWch1+T+3Z659YbOPStlaDee+bRXlpjWAW
QjHJZg4tCwWBfe6lor9IuIP1nZmOnoYiXOO9T1Ewd8PAkN1Nx6Hzrjyv1XQ0zu2yDM28Lp9KMXYI
jaFy9ImmffemQX82AS5mdFRiW498Ylnb5S4JVk1hZ1NXXN1d4syhl+dQv3PNrvnMaGpflnPihA1Z
zWGUnh6t6XANc6q/U5Pm6PFKBJeHJoZlfey0rWIJUKzAtyzdPDbpa493tpjTPASwln7qHa0aI6dT
YPjpquVX+ui03xqqhCSizujkYW7rxNVEv1q7K/Oa2DdZFmmEaes2YrcsnnY9VsiTUhdysk+WPbg3
6yInceCmtOZdq5k8Y5mRs1DKrtxo6KRRXCYyn++cMe8/VU1SNpHVeGLhMnUK+F6T0Sa7FahJETbT
5KgdB6YM9mmlhseVDsoBSezFv5oyUVzIjrdjl3uEpo+FU7jrXhRTalxmtZZ99nRltzsrc8x8Nxgp
9mlzZRyGWTRxL1roY7ZVSCOql7a6Zi1z8knR9E0kVi1tIxOtvdu1hDH7xV5masRjMbgPbedYT1ng
QtJ1+3LS9+Xgo2lfM9kxzA1e6VD3O66HoXH7t0XXyadB8tIdEEMEdGb1yUKSyrXbP6XT6PMs6ZSW
60Rf/jCsuXpSq2ESFMhusR8KpU1fh+5bVsZGXq3fMJL2P83lWhPHtRSw52QAYGKChPBDTXmu3PHd
HDq4GFvey9Efvg5jqf5o0OQuQwnt+KOYPfWNrISgrnWNdgoXsyeos1E5LN9vUcl9Ni5adlBlhoRl
gHuXCiElQCnpnGGcIkQ85ixa5xWakB4I9dB1pvdH6zvDn4Uv+vEWiYL6K+Tlwo383vC6sEq07tab
e/HdGWrzT9OyWzJCO0m+c7HxNvemTfkIF9gqDfl36nejXRsfCr3y3iu56GB5Kg1FecALpdzNXHPa
jtNYBpcET+68LxpjvnRXthNA4G33FDAdUEvJIL366eDd4/5VlOGctRkEUES+7vWmtNLdpA31pzYp
nKcCSiGhc66CD5pjZhYqBE711CeB9rbulvomn4x5L5RRLPva6KrNfEGMj1XVyK+LHGCVVUnSrg8T
pDq2hJiz980UEKp7aWF4GC7CdQxVgiAicygWOM11U3xgwQp1pVB2+Zg1mijhZDRae7vKztB2SqfG
uvO479uQ0hsPUl4Ixzu0hkHpFV2I1NmV6WAK0pO+yt/qk7s0H3rBpRH1nWWvu2LWQWtyEwz3CKF3
bVQH3jKEFVv1tu46/X4pNRdnDH3ieiP0qpewpZhbhUaGx2voj3mwhEWAcGFIH9FJL8wAWzrs6uZO
hPSk23FfDH76EcPb4FtDmwzgnzdnazgA33tfSBcXn8HVtc8VDiorAXSZvZtMXtFQCCpqc2cna2hm
AH3CuUmbJtQSPifHsU7rK2cw5gyfC2XdVgj8mofeHcX3eahH8mmzSHZBPlceLLV5yzhyyxgiXC7a
MerQBNWuJvyzBKISfvaQe6Wyuf8Wbf6IA/GiLgJ/HZZ9Re6HnaPuSnrqeKTyzASm5lCEdcc2dpNV
1BcSSsK12Q3DsiusnIr3WgZFnAiz6RHCs5zvm0s0sehU+85lMzbzN7CiXntV2Vbahb3mJZSYzLSK
CpgSf1pWw0kqBo+HpOnGuX9r4jlcXaTdWAZRNzmi2BnzOn+srWF8TEBRplExqqyPzGloH0UgujQC
ZOl9rfMV29axrlc39Eu+XySw4XZCWxu6Pwad/h5or8p/LJsRuUDosNTNqspJr5GNl9peH1wj31t9
m2FMx8tshTPI9nRXurme7rQ1VSzPKjZ9wbRYq4MyK0gXpqdyga8KUiQH1yuR05jckcJxmjfWdIvu
RT3dqd5zP2ge0jeRuVRrt2vtyXwENDNZD15Lzp46CGtFqIlisQSrPshCCpKpHenCKt/72sTLS0nM
pQGU+NTqUMpFng9CzAJAlupf5KRK6heyLy3zU4k1ynir9X3rR4gy1TfZksrmMiiW7LYiqnDDsajt
OiRXHT4hMjTcdQaG6+G8Nk4eBRqha8Q9AD9vdcwxiWp3QMqlNOmch75ccoL8vCzeoy9VWuGo6gAL
0H7sp9BFVrqm6RL002Fgc/gHEeDrEflpprI3Zm0FyxviKHwjvNbwL0vZ6sDvahRkozL3uvelUYzf
64L7czcVi3w30RK7r8aCFCFPySHf5ElfctNAo8CQrG2G7FprtW4O/aVrFW6YVYEGuJg5n3M2NV2I
1pD9CPe9z3aF67R384yjyoVG0HAoClqm+0bpyeel4LvsOgLBIvIHqd+3oyTEtCa9yfdqVFq3LY03
3lN1b4LdUIxDH/prIK0wry0WbrDMtCX61JuRiGdm21EHou8P2s8x3hSCa+oqU93QEK+k7R+epg/i
soCp9MnXkVXYrWvarbsqqLEfL6cFVUfireEwjNR8kUlOsBIdFm9+qhBnuOqVQ4arVhzCQshwSA3p
rawSLje/UiFc/vSmh6R652ete29qPhe8IdNK3y++TMxQucTaFI/zwqOYIrKAscaijYLMD9rQXCf9
q686xOTMdh6+yZxG2wWUuCRu5jVIdm7d11/H3ur03b9ZmWpazNKmuNiy5qYwCTWlNuuvtcgATLiV
gagv6iAbQVYc14MMoZbGWuo57pR9g1qmy+vbUxd+dXXL80DMoWbsQrunbHg8TL6MmmoNfYp1SKNA
fOE21fpyTkj/eWcDO2JsEyHJ0RBlyxyPwh3bZylS7/g9jflNlWfVXVcF5ZWROFYsG986o8LwQld7
g/SDeN0UEpBQO6kWrkJaq+OkUzzZ+Pg5nMSqU7xm1vxRQ+Ek9GtpRxKZ5tBZCdar/D53iZq713oc
OrCDrI2gZ209KjB8xxPvBsULnpoD8kL5dDG1uDLVSBm8+iMyCpo4gJGZsXGqnlCYMGdSaxpimJgQ
pzuvJxzAH+bXhdBnxV70MGlNAbbXN5jCKTqV8lcpmlShJJ5M6iYvMYmh5ups4XMZ/XqoZzVXFBeB
jNIB+qGLcjrUMA9tuqqyiuXg9VGX1eKun8X07dejbIXw45IrlBnQUOjcUXdFBeH44/DD21XPd+Hj
lHRvFKGdm3+dE0VZTfsEpQwA9znU+LNFRLlL9zc6HLQgyqQn560ccXMcdIdPVedFZFS5tvMAvEWo
8L+aeweZgH1B6MERIIA5OQPm2jtr4gxLbONFEwpSk8OKAPeZXfHsU/0YBS4HDAw61qcOTGVe1dNo
S+ryrbbuiZfXcDWaV6t2baPw32adTh/pFKiUVt7kGUO90F6Y3dChahWLAQfHtdf+Unb+9yPCW/+f
/8Gvvzbt0uG9O5z88j/fqqduGLunf9w8tv0/4rH+9jiIpv6P7R/5r790/E/85434igdf8304/VNH
f4mR/vpJdo/D49Ev9rjwDsv9+NQt756g/Qw/Bkifmu1P/k9/8x9PP/6Vh6V9+udvXyE4Dtu/lvLD
//bXb11+++dvG/nz33/+5//6vdvHir+2aypRi6+Pp3/j6bEf/vmb5hq/gxzfYHCwAblzNtzA9PT3
byEjhSTeps+1KXRx39UNiew/fzOc3+kzsg35ept0xYaP7Zvxr9/aEB6QxWmjbaqTwW9//2x3/zqv
//o+LMVfv/6Zr/ijo/zzsYbJhUY00FjaRDAJTzVHeczybBCG3JkDFfg196Fjl7aphYkGaziqRos2
s9cifhra6BcGIWI6/c4xEncni8prw2nQ/aeizq9stWiSwnF7Z9SzeRh718WbjuotZVoNewE0d+Y2
1MfBJnrphnwnjSm9Fq62yCgDdnPd+dN4nftq+aPFnd3cZ7aqPrqjYX6oZTUe8EpbrwIp5jfJ3DYy
7NqORrbEdxgK0nrbGoMc4x9f8lW7+7/dqUe7+394Bv5/3N1cuv/97n731P7f//OlZH//4++NXh9v
df7631vd/x1QPSqlbHIuICgg/7XVPfN3zgCcXBrOm9Lxdgr+3urB7xvjE1wZwhgARrbY7e+t7v0O
uM3c8Cr2BlyFrvKKrf4vCsXPex2dBgRtkB0g0AFMfwrCarXSzBernPa0KX3vTU5RdombAeGtuCjK
/MGkdzXtkbqhxLomfa7iHnCODMdelm96Q2/MnaUVaXPVO+XCHwx0dRgNCsORGDPxuI4mTaG1bKxv
tJtwGSuAVFRh29rjhzrnNYi8CRxMaA6pllMnEV19Sau0cXel1/kfRG00FPtRZiJlG6xhCUXt20XY
e7nEacFbKDJCtvSLm7qs+jTs1BRwqkYvySMwGUt66Jvc04BUFNZtYQ7OR8PNhzbCnhHdeaOakRPu
1t5r90njqadgdDyKlFo9P3S68KqLwve3iqPt2upWZhVakonqWxlpQYbyUhAk3zb9uzGEeWfaO0Vm
/R7Ecune1EbfBlFBbvP/2Duv5LqxLF1PpSYABjY8XmHOoTcSJVF8QZBMEd5u+Dn1Uw+hJnY/UKlK
8ihLvHrr6K6IjChlKUkcs81a//rNxeSO7nBKQqq2eEsjHUCTbi5L7oxVQw40cdhgNYYZgy9AYLpd
L5y0vORA7qegKkd98CBGtV0IHDJCG2akeD2a+LMHE/nCD2Ku8sqzLX7Sh108yxAjR/ypdCtSNH9S
02oK6rkfkvukr9QrUBG18dLVqUHhqWzHSzonY9rLdOq+yNIcGT+6qFLGUEkRPBy3TZPfAtXkhj+m
bnmup8k4e0x8y4vIHtWHyXayK5I47EfMzg3pRfQ0nJZEcc+eiDNDIBFbsqvCcPvPTevmjq83jpp6
1Yy+NEgiRX9c7TlePDln66eYwfjE4CeamUtbsMt2LTICcHtlVVJ/qSW0l67B2prE3ta0bzIbjAsU
eB3N/arUrX5qGEmi0QdP0ejXqFiJ3DKF/ICZhN3u8E2MLhpz7LUAyND+trE9ikugTO1DP5JEf54Z
o2YdN4Ou5cFqrA552nOUl4FTzgX27RF617Maf6DppFKAYf1RW7QJiCOSfSD7uYn9oo+xyMkEpqS+
GFvX2OGCmijBUJpFHjS5XkR7pXWMC8Mqs96PewmHpyPuT9/PgqnjLk8XmJ5JLYcPUiQ2rXFkT0+i
nObRsxSsMzwGA8l4XvVM+GCwY/uZ0DzPvsukofFsrXNMX8nH9WQwpMQiyJpU3IIsfRQA1hXGDUw/
Wjdwurz+iOtZxNSpUmLXx8BRIIAtYDN+HUwlchiK4snvmXOufOklrtGeNGflc5eO0xSkpW1+dqZJ
/eIyeo882tjK5hvfgl1ArFmtKYNP3ZnbJ7duce4zMpX7rsrShWFMNz7aVT5eK/M8Y7s+LjqzYHQP
z4ChmOUvOWwujJy22UxfflsiOLz72VqX2V/TPBLe6Dr446Wk5XCAdqVfFLOZ+3kSy6ce2lTvT8Xq
nDcx1BWvzlq2jZ2k820y5OalARkCkLpyWxFAbSt3Nq49ALnxYjMaq5v4pCx4t4HoewTBA8aKZVA3
udIGlNpNHWhm50JZFT3tf8khTRKT0RHmgzKT8Z9LUNgSgibbF0y3ROMrtslQzp2B9/1qTOcZrlY5
6WdabGJtUqrqU6lFw0PVGQwazInQRMTUhWF4i7UOYj8jgPxkZFkFbEeIzUeTRdggSU5SRlixOXxR
LcBmL+4xz4G6tsxYUWGL0ATpyNL1JiOByuEYEwBiylcgYGHH8WMcJcaF2ufmRO2h6QrnZu6Wfjxb
aus5tYIloDGSDLZzBj3P3iH0Hdb7+K3AZsZjg/x2nK0ObVEsRH3ravY4g66NCCMtcj1A8PdSMl7E
Im8vNn2Tj9K52LCsrENLD61Tk0HOHaQivK56xnudYvlqz2YYhjW7SDK1Y/ifRfdTnphnYmVaHhio
J7+XS296gdfF5GG7ZvEukc6gxcRSG3jkoIdKpN5OraW3oVWX4hQYfPxqNpn81KaV8fSqCvmbunWj
nL99x9jZQqhGOoT0Cnb62260qiJXyCJtUBsMaemPxmzKMBcT37LbN44479oCDmNSalBBIdSpgy+z
Ov3Tmfk/BeKr9mez7v/3BeK+e6ge/nhTEm4/8KMkFEfYhpBjDemP6g56+L9KQhojBhTgI1RiNgzE
TRD6oyTUjnD3MnB52L5kaj8aox8loTiCvExY6xbtw22l6r9TEh4uWDAv1AwAbRv8hQ5r+/tXWpuF
wKuqsdss0DMl86XRWqEiRnlszr0dvPpU/mbB/mQlsD2Ll6t9N6DiHb99lqjxiZwx0Q9a01UuCkBj
L4oMK3Dlcq/l26giL5Jwk90R1N1cF8D6hHYy7XQWrkMYSJlPcOd+GlaActD5jSkrYaMqw34q6105
1hl3bucyk2TWXDm59AivIvelYE5pJQ03h1uv1I69fvPrt3aIDPHOwDLoUxHFbBmIB/IQm2hRN494
/KqIYtdT/ftilnXI7dF6OlImrxhcy1upC945cA6P1+9PBrTclhjt8Pb3r74/CndEFLhzYLdcxSH+
JCDlqrG8A9q8WNm9Pmx4DDpXfNfpRfjTocyAgaRIB9dNg8nMxi7oTLUJ8yEZAtVFeMQVr3eBljlR
QfRNHD1Bdo+/LjiFtlO22L7IFesjHLhTm7t+D/WPga1Jk/CcTE56A6+wrzwBd23gHqtjuArDkJ3N
jsjus262A+R8zCkgyOlnOmSxk2Ey5y8vX+B/TrHXpxht5S9OsYEzrBiab69RnA1u/OscI3ITPitC
K/XFquXtObZp6AFFWR6Qy/46x6wjVgugIjgNuhFow3+dY+aRA7CzyT9BOAWH2e+cY7ywN7chuC9i
H2SJOElvoNEBNmvRtLmLPg4BBI0vUaetXk3GTzDNdDgwht7ZD3+DGUErBm1mUxAg85PgmdaLgTwd
ZtBxgHkYLTl9yLEw3cdk7J6uk8SKAb4tCYdmbCd/EIbYVMdNp4sTNV971bNEqiZeag/a104rmN5X
kfIBozPG+5lYjButolALKp02ws94y3s0Bd2eAaRKX9I6CJna9BSnleq0KDTtNkGv0PgzuTKpOyI3
nEv1ZFnWWfqWGfVDsJj0Q7G1JDGq4QW6GUHn+c2UJA6EEnfM3jkOX0ye3xwXfBsWsD9oA/lbmAe9
PZWUCBt8+l0+Hrdo76uubD5ZE9djaCkINLSWO8ez5tEmy6xS7vmTEe80o4D6otDp0ORnCQTcNeMj
sGeVhje3mHe6so4/ZU3JxJYESeljgoMJwFqtwrMYDcPDy8YBbu06ilDUlvhDjmOW7QaOXob62cIw
NTNbr6+s41ntYQrbVuacqSlk2WnRlfMa9dRutVd+kz1pBQS6UsQ3epzkdxCwvDXC4u+dO/HFQvbg
k9qQaipFDXGhOPSeWdeuaBBbSfi7q+ONYyE8E9pJSeArqeZkVGXNOV6wyl7AbOwFWTTrEId9ggmt
lgrtrBLz/LGfVHPPSBpitIRVrebqZ3Qy8b6UcxG+OhT+5hL/yTqdjYZ+imgaGl+Xgubgqitie2py
regDClBm/KsTHY+ze5d28FJtAztmsjeheMxqElTp2u/KzYy0yLvxnZHdTxff9jqonKAU2tsk62CJ
9YVJc2jGfbD2vR7SweoYpsn3apafBoMvb3ez8weKpoY7tIvJsrZ1ijzrA1wCt5a4mwMHpjXzMkP6
stfnY5c5Zrgpsz2ygaJT3IM036wxPBNFVL/36f98zOnYTSD3IoRBJ0GK4/T1dQ/1u7K1Gj0+FN32
XKuL5gSCvzb5yQalRMlU3qh6BG+/KmF9ZNp6utCxnA15V13ZWr/XR2etdhm/PfGmsYoupqFr3/M1
oDY9OIvRlWJPhd8ELTW17dsXOfdQX7pIlcE6WVpQuOnFKqrTHmjidHCu+rXXvn8s/7m9X93eoMOv
duo24nkzgzl+SPt//tfru/vlB/68vG1xxKSNJnybllAs/uvqtg3wZaBqLjEGINzEbOc/WxBNPWIu
g9OKhpiFbbAt/R8tiHOEg5LNmgbpJtYICfFvoNKHjSy3NWEi6Fgc+GT8D6/u9ZpenU5XiCRHNzKC
NXlpTfZVimn5Sb2kRuTFmltfzJEW9x4raNmPAJX5O8fw9ojXp/D3lwBEAYSAs8xhRpSWtXkND9QO
Y7h1u67Vdd9IKhFCFvtdIfmW9bCdnlu3xQd40LWbbadEJXy7sISLF6jNagYJYPY77+fnj5R3RNYW
g09EqLgFvv1IE6cAqR8MI1TGXL3qyMKUsBdqTOsyMBFjp5VFf4xznHJpkSTyBfK2lu5eLb+/uSgO
D4FN/rQ1sGjKsJ6HMfL2JSCegA+baagtt9DixpLWRbFEbkADWILuISXQ1Ug5/vVDv1tEv/0mEV9x
leLsxUSFl3DwWK2M2kLtzFCtmiz26iRN1BPFKCDXr4nWuKE7iy4+6Tsxgbu6LTBmpJqAuG6T11dx
rxifmlWdFm9EVnBeNRZEIHW02oc87V0UO3UcA/iCCZ61YoXL2GS4cHMNVnhCuPo6516aRKuF/Kei
keGVin7fOYlxqzpbpHVqzprtdXaWGn9kiWRa6GCTMO2Qw0WfEj3N7viysg92oRuPTt7mIzJp4fbH
ZSZQf1ita32IFze9B0U3rZsellP5yYAgqHuuiTPfsTMo1tfYXCLjUi/QXHzKjYXoozpbR8K3c6H5
4gVBVPty/EL2NriimA23ucRuTfsYWzbI47KBkOsLHgnKSe8K/ghOWb9gltUGX0J7FE+QulRiEzd0
s35BOqMX1BOLE3h47QsaaojRvkDSAkZK3h14qZ0hjfOGrDepc52iAFNlUei76gVrZfgA7rqF25TM
Yjc8tqynNgn6DaatOgB6Ov4NvQUGLHepY3MPG8OyTl4RDeals4G+MbRmEMZyXQlu2WBhe0Jd6RPE
6DyVL7gx1xYYMsWTEaDCyPbqC8YM/grebLFRABOK5psCs+Xj+oJMj3OGckjbAOsWj9kEKdGGY/Nx
jtcV2Hb9gnIXWW0MSGJMamxjA8KjPir9FbOl406ZRjuM6Eduit5Ozl1puXddPCbfkGuhPNIVdVNE
OauOgmJs940s+r1tKM5ZmS/2eJYprvG1ZXZ3rbV6zTwHyvMpBD+bsTSDlYt5dh3kMqtwb0YcjboA
EjHEN5wIIFjmdQqirdkyjJgeILuoVGP1R0Diy1kkQ+sb5VyJwAVETD1TU5LPTT4mN02RF0qYGo07
HJOoYqV+IYs4JFlyzj6XIx9a5cWkdFunSAcAORqMUqrT2cii9ZxMqqwMGq10P6S22w5+Ausw82uZ
r3swWnyUtMUx22CIKhCedVDWNZBJbdXHxlTEj0zRLewF3CKDawcNF8r/2Bte69bZU2PXeHAykFdJ
SWG0A1W0tBT9KoPNFPkLIXF9mIO8XKLQ7mc/xVXwAyOp+qvDQO4Jf7kUCmerRDfE+ThXSZ7Z6G/N
Jv7UDjZrHKq2/GYjnb52sThQfQb92c2Sij4Os0gtwDjSMpM7x1TMzwZuy/edNlfPTNDgz7ttMd5L
6uFHgaybgT4SH4p5zHbJ+TPyknx4oJXoaiy6RYVzD2vVx0llGPysqGfhcZYXRI+r88Rgs87ZJ8LO
3GsLKmMfaGNFW1tGOhygakBLx+ilhqydVtql2md67lkO3UGQD0vPn1toL0GiUdt5cLQETkdq3RiB
NoE5bpO99WurWApGfkVfPZhxjaZcS/o621XlAF/G1RUMVeoRGI3NSlBikDp6QtDe0C2Chku6zBCU
tYiv9Aa/Z1/Py9EJLKchoG8YdaIxlElFbdKQVgNtNU2nBJOaEXnPItqExBYtxmaHQY8xe9bozA/z
0Cl2kNd2o4Yq1IbS721dWelNjTgO26zTp4D8azU5NSKqfr9BS7XxX53qwYmN8npl9SLMwqBH9/Su
Xq+sRamEjyVN9IS0P9s8csbhaxEr6m2rMFVhR2BJ5c2mjdlnp2qotWTWiDiAydI5DF8wHgzcrsvd
YJKVeUvaT28fV7WedUFlOWN9Og09K3POO+vTAE6QeY1aOcj2LJm/Z7xxWPRb6sbR22AGywAtPnSK
c2pOILR9Zqi0g3lTyJsaHuRpthbNB8Pms/r1Hfp3T9v03fTtVGSUhW9v0LVGoWrJzAxTtJvXkO7X
YJoUZzfqhcEcpf/268f9ZItqbcwgJp44w6DWJlzo7fO6rlo7jhAjHNd4uEmctEq8xBxslIOduw6e
CX+486ckg5iQ4ZpefUJXo0QBo78ezq8LnztoDatZ0GpK5lxDJVE3xXoc+RzJ1bduRO27113I0QGW
knLxIQqk/beK6++9aPOfx1D4ByPL5lqHSkdS7UF/JixngGeG8XQxTAqyGGm74tFIRslttOaudUbB
NGsnbVbSHjEClh2qrU05AKnHGr5Xgf9pi163Rduk79+jmqcP5cMBMw1o6l+gpm0d4QCjgWSQgfQn
cvknNc2GysOwBlcI8tYhhb3qjITDcAZjMlpwGwwElOuvzsg+emHVsnnMzdXO+S1qGoY0LP435SzM
OEEyFNwfLFFw3Hq7ObQelw23EdluFSrG5vhFpg9OajADnjgqKD/rqtlgCVd8qIWaI+6RVTsGBD+P
i1eo6It8nGgIDytL2cCCVwRH7gDxnilIYp/DLNVLSPWbxmbWmaQPVqEc22mBC/M0jMunynXXyIua
dtAQh475l6YnmS8kivo0iZLyw1JkeuPDusWq3oqdAmcAUskNUEaDerVAKsvNQlJMHK42SmcvjU39
c0mQ2QZuGvp5EWn1XVuASMI5tXiBmh5dOUVdoXnIMXckR3Fws31rSnEtJ7V0jxO9nD9bjoLmDx35
2iIfV4fSL9vJQGgpqZdQsjiXNQqyGYqOmL/FwoV1h1fB/ElA7jueRV6UvrqiIuRfgfw47cUXUga1
R7SZWLYxqUsfBs3qJq/V8hgL0NjU0rAftDkLxTqon2HBG19ymZbpMZpz99FO2/bMmCbTDvEzVhpf
RWxm4GGMxGJn11b0qPSujVaotvI7WnEDSgnKeYq2IeHLkbqT3TW25MZbErptD5mE1LxWRNHi2T30
WB92hHKPhmoU0HEi09jFmLGEnd7ZD7WiObhBKml/h9Ymedpmao5XW010peFim3rEn3R6QHpnf4+k
UtfhJGjYezXAfOs5fmPZnYJphy+5iscgFXlGxVb35sw0RknvO0Npck8pTWkgqnb1b2M7QIvEaXGu
8THosp2UZno3apFehFYMDUkx0JZ6tOwTLvyYHqCzVdwp8sco2eJkh9G4sSRSRbKnk+nUWAxSF3kA
ZkLvXGU/tfUvtprMx9mpTEsPnU2yWiIhQ4y0g2ZchSlfIhUuvo899/U7j/q548Y6EK42YwZuMhDJ
txu1GNIi7ijYdkiqrxV7zWC0TeTjmZ0Soi7fLqd0PG/447XI1Ok7GPpbJ/1V86362HffvvWQkA85
xf9LmJoMyn912nt19ZB2FCDfSc0bc/nlJ36MsJyjLXUM4jml1J/n9g8isnOE+SN4NrMqWJFvTnvt
iBNekBcAnwOC8Obb/gMHg9OpMZt3cSRmysEP/w4O9tNQyQLS3W4iJlkk3wA6v11D6JUzFS90gVVH
L74kFkfc3BszU+ysI38gxxEodE1iWLui/UxqofqxM4zoRKaWc2a6LVpPdb2LJgMhY5s7g68KGT3h
EoaWmCN/KjEGwXpkMvVkJxEG0wisQ7hWav9kaDll7BBzl0zd7H7Ni8q5wOTR+qakcVZQWTvtyTxr
6F/m3LEuJvwFdgs8Zfh+ZbLb7tjWm+op+mpLsX589R3+DZJ0OFzfPhagZJdSiViZn4xbOzKiBdke
OIeMbcT5qtdBUY1NaEK2CWYQuxO5QkEr8X7Zvzz5t7bV/3bys6b+cktdIy/o6398SJ/qN9tq+6kf
28o80pBo0Z1oUPVBHOkofmwr+wjkb4vnsbUfQ+MfDBeKKNjQJHGgDDK5kfjaf2wr+wjKy7ZF2aob
P8X+nW21lXdvaijaGLjTLCKY1ZAkfnJZTscYo2VZ4hdkKSGOX1NgyNJOEaWSmUHcGf0D+oTTRbM/
OuqAij2vwkbPEmarq0oUhJVSEtFKJ73DiC5TnHOrSB4XZLinSdJycVbtmRhwe0uV0b2KGXeftsXS
h7/eBoeAKluAHC6m69sBAaXuYMI9NaSkRyIt4XtF5MYugwzKKL026SR8IkwQWmdi8n79zMMLlJuT
UQ7jJkjtTHQPbQwxTkHlDpIZRo2aB7pbPGt2de+q5e8mGRw+6AC2Hdx5TWGPxCFl432XoXp2Svf2
12/mcB1sz+DdcPhvq4vy+O3x2g86rWVPKYoe1vG6ScLl7bvmna/ppSR/XbLzGKogAbTP2iWp5+Ct
wDPCqa8pyYJxBjeAHn5Wl+6XKDX37tDdjd3wqZMitHPMIbNV3JTOfP3r93nYwL+8AOhhVCHoQLm3
3r5Pqx6F22TYHLh5fV5g1XDBxK318hHzJQYs71n1/dTzvjwPtSZJm6jwtEPNIvp3HTvyzU9saBcf
Uv9jArsYY0Zn9aLCvqpcpsKdadxg1/EMlP7O9YCE6GCD8wJcAnEYd+g4+W0915sBkl7NirECDIWp
25xSf10WyqqFhpU9x0Oz3qBqvsHTo9qXY6ODvReP+JA9E8d83mh95iVlI4N8IZKlVtdkhxWNcT0Y
zmWboqu2y3NHsS7XLH9WpXFZpQ6K5QW4fZkUhPgD+n+Rm9Fpidb2OhdQqikl/hgL+OudupHYI/1m
1XPdq9b0oyna+zyybqVj3NSdeeOoPNmw4TToE+C+mT3aNAFeu3bQAXgakCZOY7wMx7Ug/Vb27UQE
gtfM4sYY4scIEAIGsvrVWTLXG7e/MnPN/KhGcx9aGoZrReJ0x5acNdRFPKqQVQP4AdsdGGW9Mbra
CUi7lF4zludppt1kkkbi5Z1pmXGxjO1yZrTbmZcqRCYqE5k/dptfpLm8w4aQd4XFBHy6tfSneXIC
BZ9OChTrstUnoG/T+qrYsvrSU/sHWBG5fo0BMIU+RhpmPuq8I+nuNWhzHuqmR6uwL+fRuTSzvj7O
JUS9Ih/c3WI6t9bWGnKGrxdOY4y+nSQ4xOtxihEtFl3cPJfCrHRPW9wKA0dMwldbv2ny8jFf9M9a
qmmBa8u7qEyKsGS0gpNYtXzavtfIrs4B9hyvmIvkanCjEI298IfGkczwSzUYG0MJjaTTPUPijDRv
H/LLxzgbAIeZg0Niggbgkx3rGmZ7fAgL8vddJSp3vySq6zupfUm0rrs3u2XZE2Li4M+aPhoVpll6
3jc7CkHHi7GaCqWCMeIk9fW4rs2burBM1AcsBVwdzLOJjyGB77jrsHsLs9VdLqIYykWr6Hlg0rv6
oMNINSquuLYtnp2pudMS++TltUPaqPZqZZ9U5YpQYsYOddSekYzc4rXe7JCe1bhX8SbHNnm2lhgx
UDxpBF4tOKYJlDJDOvZg/0t7nI/FTWkxoXXqWQtTndedu+m6cyN5hyeBGpiZldNEurNX4EEeCHT2
npuk8U7PqmVfSbagXfV3q8kCUMz0WYmNilSo7q6f7TycHUwFJoXBkI3UH4/hmevVTRuYm+LGFXgw
oUegw8xafjqqzrdNo4784glvYh+cAps/tjv2ZABrIzqDkaxF9DoRv3qAorGU+bM5ssmKtXzEDO8y
mcSFFk1XrereltAOPaYH+UWLyClcObf3aaRJb5iMmzVCqtDK2SGpwLqsKvwrqyK1YRO5l2LRb7Be
lZ5mxY+6ywez1IJnRN2dqdXnNNB3isIntdjpF7p8WJMTX5gAwMWkLVFuMzLsLxI7WTwjR7JhjtsW
tdcnkEsgZse5VdcVe+VSuVU1Vvf2/+gxylJZPFYxWxbT3luZCCXcDt++t/Ogld1dVmo3XdqwaXGV
wJ6Kha9GOJyRqxYyscBORptMvHCwZNMNjozV7ubTJu3n07lsnGCbq+DxpPaesI3kEluRNfKxss08
m4xFz5S8SJXUwAuVYSRxdw5btCkezZ5ZkVlin4PuKN4pLfOfbqzLp3JNTnLDSX23YcfLrLvr7ARH
+OGuK7s7SOxb6hYp17bVcSjbrBMn4XXXTvJcpPimvuxTpbFvy0Jd94wl0IxgAuJ3dVcfN8QthRn+
PQH2BJrvjMrtvOQsLsU9dfOi2TkkOH7AKL74PNoRFgxqlC37wo2+qQA4gTbrSqgY/FSkajdFXurM
KNroARgcBt9W9kXudjS2szjXbfx2MBUyxV6XUwvH156uRM93CX49Xzs6hyBzpDxkSKyfGNsYeOpY
2lHby8XjS1GO4xTLqaJTHpY5Tq51p9TIOKrr40HjwM/N+s5CLsC2oUU8N/Bc3ol41T6INUW+MypL
dzbaCyetniul1yeKihlvYvKTYlCOS4OXjMHhso/xZQi7ZeSkL/WbLtE4F+dh9JGy5BYoUia/dEWS
XOVKVYRmZz5gSJAHhihlMLnSCbAyUu9mkgDOsMNtdlGrNl+F4sx7p4qWC6UA1McYMXmUsZJ/SFXl
QbSYhCDE276/TCW1AVsjJdQmoYXj1Bp/MN/FM1Too5/HbJaxwMeFqKcinDGRChiBOzu7HdW7KSse
55nreTucyFaYT3UubGhXDFnG7u7lWqRuvVmmDqITcxtfqtu9mEfdGc482Os45iWxRCmSQbZBw4Gh
g5YFWml2Z4boFV/K6YrpYXpfV5zgL2dEnlqXqmyqj0qVPcZFE502MfO7fmNGcMRvd0pxW4w1Q0LL
xv6J83hG7ugzX30eGu260YeLrrafjKT4Wtn5WY4LFjNZqgQ5Y79WV6W7y0ZVwyGMDadxxO2GFCVc
rRYI1PGX85iiLWdzq+bny2zTqEROF9QqoCmb7kTLx4+ZHMudVqhD0M/mfE0uKVOrSc6nVcOxTkV5
51Tb2wQ85KHsxyJv1/shdVF/J48pVtVe3qXPm1WCL9pt024Fxku5gDHV3WLlj23Gp4kPF4w6hlz+
rwvTw0aeupgoSTAOFQtgYJOtjnvFVddLWr1qXpOwcDirLFu5nXgSh2b2PKWdhtqLsC/YSOk7z30B
Tt6U5BbKcgOFhQoLmTbwoEAEhJYD7rRYJ9jjVZLaQd8np7ox3kQ5vo2NgNwZ42nvqV0RUI9cWL3y
WdjtXUZ2qZ1XgKsG9/lq6JRs+MWrXYu/TrsDlfkYA596MY2bn0h5EvXqE1RgBdsg5Qvd7kez6SCK
OM2unc3TRIk/CTn8kWnFsYhteAIs67GInpsOcWBSpqe43VKmFeN8aSp9flou7OUq4uBmEHEybbX7
BL7sbWvOzKB4VJw6mb4Z/xackLLPrxYHyorX4e/jw7imaoR+56eTXP3JWUqvbPLZV5pVDwdFeycy
8KcG9YXDiuqJHhsZ1mHwWN3YsHxSRwksjSIENw6KNGGdrHb8nDWcnlysz79eUC+JaQdfLNYASL4A
IFhSh+xZbdCrvo0KJai2T4ovxyAykdJWT9w4lHL9Ojg2wzZulbIw9mPkXG7lpLZyoJcQpX0MmCjg
Ifb6W82kTpRA27fcUQwsev5IrmcelJwhuF2eLOkYSByYTmqteG6b7k5vqHSGlb4m029mh3PelagE
07ShCuLa15K0CMceMrdB6biVm8pK5VBShEuV3YkVbB5Cqli8hFEmVRtNy0tNN3aIiVfNuXUkW0Th
fsrzTjkWE982w+jLZuW/pJG6mzMhb2tXw11PThtBOt6UrBHX+PebkZ4rnrgYpkVVwnlO8OlxZQeX
ZWo4WDGvxLCKW8ElxGUr7CBs8qaRkOaQNsWNnrZ3+CH2IcVzdBqTjHb/8vX9Frx2W5f880u4+v8P
gdt/qzc3Cnn4q7ZX8y8Ljv8Zbho0JK/W+U9Uzo8P1T+4BWT/z/9+fCj+sfzjMv02fpNv4Td+ww/4
DanYxrZF1U8fCD4KrvEDftOOQEzFZrW+BWwhjPwXu1NgLCBQn4FfM6hG7QyK8Bf89oKE470nNuBM
/a0ZpvYTHMHTQc83m33Gggz53576WZMukK9iNSA/J7uwaiP/oFe6urCxYu06w1xxnzh1cmrWqYhD
3axHWIoyImOCANmKQafSkxgbTeKpxmJgpzK++5xCr6uRrprLpUY+MStcW1tON7NUzgiPuHficX4k
M8NCBpbgdocVTfeNXKs/J+z/Vu75Ez0cAyymZFsOkrHpTg+zMV0LuVI1zWsQY9T7gNegeJ6FpZxn
CGXgFCow/hHYixOFVMOPLpiW2FiC6d3ajicGETb996vut7bU/4lBkKC4+Pdjf7YQ/Ojz4emf//Xw
Zt9sP/Zj36hHMKGh4GJFtNGPN1jpx74RR7jBgGcho6ZeYAv9tW+MIzAmmCrqllrL1JXd9mPf6Ec2
XBZsZOCAaBv943dg6xchxeu7jWOb37GpQ9mmMBDYu6+rpW4x+6jByy9IF32HNj91QzkrAAbsFZdy
4gnv6vYj1Mz+vBDdZHqLLot9vtRnWH1W2AWbBl56vb3cVGuLkYBZGusDnpvJeT9N1flqqRnku7pt
cWeMkuFKm7tzvXSN61zR3AesA9LreIE+p6Sp8GN4je2FXLCbbx06PNwRpXITtTK5F+Wi7kr4BlXY
m+34mSxD4DZ1oMcqovJ47v/0dvrPGj8wXYIg/qs1ftthuvTHwx9cELf140P8dj6z/exfC93gYiBH
ZVvUnMKc0H8t9M15ZptbY5+GwRir+cd8Bt0yJxvaYK4POPEb/+XHQkcZQNaVoXJvbIJ3Ish/g/6/
we5v17nNIbr9Iq6wLUj27TpnqB7PbUyCTDJNw34c6T2meX4v9tlhN79+DOmI5LluMiuYZtv+PdxO
UyoUa87J9Yuy6DbVIV6EhRzNznOmLvmaJ4aiEAivtFagLtkswnVkFXuin+erxazSZYc5Gj2C1agj
risbR263pANuLrqF+4dMVG0+b3RjuCrBTYuQGnN+NHBzPiWkVsn38Vz2n1dpJDZ8E101g7HVFuq5
QsivK23CNX7NcXwmrZWEb3xVQJTSAdh+KIau9zmJFjSzQikhfarUYicRttHDSUbDfJ2x8an5x2a+
3MQRVui2uatAsl/azm8jozovK+gtGHFWAzxuTECgeBq8PV8louR5sqc29jVAQKCAJP2cks2UwXe2
hs+tVhiTj9ox7WDVVMv5QF6HTrpUZ5xoGWZUC/3I6hFQMK5M1kxUjyU02NzbfNFNv86TcQbrrZeN
dTpgrCmM6pbc0lUJamaClwle6gDekwnh2FCmnNCLItrpVUXGRzQbkeMbfcEYIcVoC7NtJdcuUTRo
j3nswIQtrdn549UW+ptZ88Fi3PpEeFt0FJzsmso08+1iJKCj1+ylUwAMpHssZ1zMXXKvdr9+ithq
nldr/vtjGHnSJmGGj1rh7WOWKnJ6d5DkW8tqOiED/YMchRbUvSHPHDi1hKRE0ZnI6sFn22bnc4R7
7q9fw0FZ9vISUM2ZUB50tCLbxfj6eomzBr5+2Si+bSbyopg7/TiVqUb/kzThkCLc+vXztk/u8C1z
yPD5shU5VA6e1xv/j73zWJLbbO/9rXxLewEVcth2A50nB5KzQc0wIOcXeAHckRe+iu/Gzg8j0eI0
KdI6p1x1XPZCpZLIGXQDL574DwaqQngorusCnI+JJIifCzwoytLRtj+/1PnGd/lutPtcB6kB7vG5
vmVTx2HSuSmAcFEmyrbRk+69Mg22DrxKwc8CeV1rZl2RWmClre66ilT1s0TlLtsYANpOQDVjdz2W
1XDVDHzubQh2yqNdH5K1kIKqLTSiJvFrXh93PcEiDUZQs8da77KbGKlshCGr9ne73L+V9v5zrdB/
XyU2mpFvHvUPO6PH5CPons9kvfy5+8fv2htJ+fy2PVp+zdfsp1GwIQxDwcaOEqdUDuaf2Y/uho0l
Jk10QKxM/8x+xm8QXMGaAOfS8VHnT74mP9otcASkROiXOOTAaP8bye/8qDIRM5mJadjeU+1heXYW
CRCJb11l7hDvHkpmorIoKa5sb8BEoPYQXaMVynQoPobxmLLeile67NzrQeTdgyqalQo+mzlSpYcb
02qblHWalTL5B9tejmN1ovkSMaYtenTv2jhCwNbp7yZRFVPQI/20Szv9F7bm+llsW74R7x2sQUCn
SDSe5/PEU3g50zLzGe51fgSg6dqskbBNUyNeW1OHaljXsa/w8CRSpyq/MNrOvOndOtuyEEH53BAD
7k3adUruOUCrQdUqRtDfjiw0hLppJ8q2231zjH4Q9pe7/E1wWj4zMBWo/OzrgZ2qZz0qdguqhQdI
xvYOqTYh5zGIZPEo53KAQ4LZnQg7+Xur9te94w9uFHMyRHIZXRlLlfU2AvOQPAN5sdSHgK8/ZOn0
WKN/tdJ6tJ0qx0TgvbU3KSXYmlV/sqn70vuFi9grfuP8eyNOo1P+IW2LcMnbj+A0tQQwy0eoS8iP
thEnq8nUyvejZvTr3IqdC7VjCh2jxrXVlFQJsklHe2wSjG9REzjGTPNXRp19rAuprFKITL+4ST/Q
jAEatARxsiVp4xxcMIOmLfrS4SYZj8lw0TOUbpmpg2VYDWikNy2i6+kVc8f1rI4HyECn3PgEoggR
OZTzQ8uf9K0SFduc/5x71zecEhzLh8lNEfJ6V4/OCnL9JvHw/DJ/AZ45y7DLoQKxA2gNDCLzj/OP
3sTUWwXDbb9TELWbxxYeFuZCiBfMkjXOXO9/foiX1vPsFNsAsBgbUMMsaltnY27XGkyvh9LmI146
baSbH9WpTrcVkm1BXmThBfPSl16kWBUBCwncbEZBTiLE2LE4WrmolW5FOPxdN29m/igKI1BFjaGh
xntWUrF1bVlZ8Km8dhzWlBf6uqpFuyPGVv6kAGN6vQ3/mye/RbUujN6/Hn/suyU3Pv7z39voc/m5
+8e/BME/Hh7+9c0kZPkNX1Ok+RtMfXIPKi2vTSAH62uKtCCBW2j0IihvIGe6tJVfG0Qgs8g/LHN3
Clnaqm8aROc3xmILnhZiN8pBtv53cuT5sQbewwwSIXhepyVNn6VIBaE1GcE7Bc80bPRk2k5uGHxz
e34Q/5cz+G0cPL/EWXGKgK7mAWUI/TFGPL+Gp1sT4Qbv7ueXOY8Iv1+G0gHjRmZLr1SobxZggt4l
Eqoa+mEuN5VZnKoKcxDLe1Sq/lfB4EfXontfbHSZb0HjfxvaPQtCuzpPoe8OwzHWBFiSZUOMCmEI
DqXE0soYjhWSqWacHZJiuhSTuZsiY7fcXU9OWxXNpp9//eUunt9lJsAqc2eCAZXV24+koQ+K6+kI
+S5Wbmsj38UyQrGuP0bLg0X/FR/734vmv0yyv7rkcra+ueOmHk3wxcEfFWr0rpy4LL36WPbrsk9B
kUQra/R+UQD96Lh++y3P4p1wAaC0Dd+yhg2TQlmMzewX5cqPMIYMZShQ0UtALvj8IKXONFSoxPBw
w+p6VssnZHJ3CtdiWHNhF+bFYPfHTmBUIqpr1TR/df1lWHL+JNFv01Cn02mzzl/J1rR6nZ0UVhfD
U222V7Mo/KnLd1npndwwOUCwO6SWdyu9fNcU7kPciV/oKCyo++8/grnIH7L9Y0i0fMRvnqwXTm5k
DAXIsiLa2HP6QW+LU81SFbGpBxbifpVEK7WXgRGhE6uB4nHxO3IB+/Ya+BdQKREkEDrsPUfhlHv9
MQPVMqjZbqgllj/V9c8P//K+fXfLGMLplHxUxuco5KatSxuPRx7ZZF+ILl3nCmhXnQZfenf40Bzh
/VyUavfy88v+KLJBITPgLdCwwE18e5uK0OGFkyWnsZQvGDRd19UQtHZ8+/PLLA3Rd1+POg2mGnhh
0sJZkDYiF99ukYZ+pt5XWX1dmliPFOyZa1HhFQJddcD2MIo2aqaclhCTVnHA3vEEaO8ky/ymLuct
QqErJZn90Ylu7EwGhcA3RkHRyAA7p04gT1IQRVW+8+rmChiDD2kfXeQC8STjoKJizMVxhtz+/Lt9
r5q9xG0WaAiZLYB0RBve3sQ5dt1MEY7nl5p3HzvFtT4OR0aWF3YX+jk68Iw3s5Vu4JGYiP1o19FK
ZM99FwXw3g+pYa6UKvkwjggVmCG8dRRrx6uG4wdwdV1Pw8YMrTXAHijMkFydFjc4/BZzRjKxtHfz
nN5OLeeyxcwmU4AOo+QJpRX4+m7UB4h7rJ+6aFsWFtpRQ7DcSRVoSKgTWVHJ1jr54nQoozbWruWO
Rvz/2JOXVtNchcUTQBDmcN0eT6wTwokbOGu3kwQ1Z3mzj8pZD3IY8klUnDxnCMLOWntN+oF9NxpD
uEYV1TVv+amforUDZjXCfVLY+YdmEsfCcT9JQ9l0HSapCZoYcXqYR/0AcG8VwvlnfrMrp35jqe0z
67JDkpbXQwL2W4nbKwDpF26E3Isdby1MsCuWG04U3mEp9KzUCLTU7XipS15b030stOQW/MtV0uSW
X8/Z/TDh596W+XXqmTtI5IESxUEfiSvXVfZ9lnxywXyQjLZVlAR5PUAr0d8lKU/Udh/TJS9YaPxO
XiCctd2ngbW1jIusdZlghsESSCr7S8y9XeLucq/rqWZsGZjNExtDMAAl/8uwPo2RibFfWDB0HXeO
Xd/iwndqMSAuZudOkfKYJ8qmLZXT8ruqYd5Gc3flZfHBicOgE/kJb61DIRdTJGvaQjq8x50iGKL4
sAjMLVjBQpkfQsO6sC0OnjLvDZokEfVw8MBPeeO2xIQMN6sdRPybJeooibqNNOPCzeMtaEW49dYO
H8eV2WOwVmLVa9ReuW7l+DIVygYrguWfFRolpM2OeXPu3VmW/dAh1DkKXKUGCJQrqRWntFG3NfJk
OG+gbdPtO7Qm1NCkO4sPipCbMksPthUFEkELowKA1E1+HYp9PuC0JBGAENxYUC5J1N+GzJ/dpr1C
bjmozMnHXtWPmsIvJT+D5TMa2WLNruNjVxZYPKqIBuntvu/Mw/Ko45z/timsXOVRGcRemjIAmrZT
I/xHm0UjXtmY0bgZYsdddQBFyqHfCxndUhwfsmn2oby+ngH2XAeG8l8mdCsaHWxwPPuOHt3ZcRyY
OdmFxGrr967Wg2xODxaQ0Ijb2i6PJkKooU0+dKB1zIKpOOdkwOUR14iHQh9/EaF+FOTxGqdLVmHa
QJs5i08t5ouu0D30sdsrBxpvVI7b3tJ/kfa/G+0scXAZhkGPY5rG0OrtddLQzOsGLD74wOxLzFvc
2hEIo+o6tya/08xDMhW7fplgTVUfNEp5jUz8+yWnqlb4LoZeCi6tuEWq4h3mQCeEd/Cknfyfh+tX
c6jzTAs0krUu5GlEWc/KTAFzpyxC1/MVbbJAd6n5avLmj9Iyd6luHEb+rXjaAYzky4x6CnjJrcO8
ahVVvyKFfg8PWG6Y59CNUyixRz4rUnQrl7mR254/yfg2Ee69Wc4vfTZtRVH4toNmpCGOpWyeE0es
G4dgAdz857fjh2fjm49wdjfGoVCKjnWHbxnjpdPg2xpXKMMxgfv5dX50OMCYmFjuMM/kjJwdwiFv
EkUXhufPMv9Qq+YFAD8wqtZOzN7rO1IOYeA4k98Thhojfj+1V/hBbwyikBe2e0UdNq3nnao2ORQ9
r23c/2rcteTps5NB/taYddmcYDhrb8+vHU0tPhOa5/cVhONpCGIs5TpFCVLsTO182CzQ6F7BxzMC
Oo7p4ern9+gHPdkigWoBOwCNyD7y7fWV1DHiZlQ9v9Cexi4O3FD/mFAH5eWv2r8f9D1gERgtIk1K
WXY+VlZqhEGyHOF/Pd1jYBPYqe6noevXOlIYtUlE/h3L9ZeNlv4dXoHgsMAf0Kam74f2dHZzcxub
C5FwSSgaQUbi6C1r7bYYKVDothpWyg72kcsfLl3ngg3vDbcG2JPtlhOBds/abKzDZMhgMgd0I/Wd
NeU7285PSEgecE7YdyJ6PycjmGB12xdD0MghSO3CH/mZYhwChyqojaILRt2nIlEeYWHdjVkcpE13
pU0pqkfeKclIfrF1EC2j3chCrzE5dAUkjza9KVK5cgZr19jpE0IjT+BwH9W8ObV86OXnxYgeVxoH
ojZ2gmwDAGlluH2A7v5BGeP3SzXWcz3gpkeriYM6F/uhjC7GNMWDRFyZUxgMVIHTbB40QOwubfby
liBxQD5sr1QiJubru6VYkrLHLzh6H5kKm6oFsZ8eUCL9MrjZzqBXNvvxtvHm677EPSPDqMWuKRGT
bq9RBy+VlkOyFcNAdst3YawEsarcuhnO2Vq0JdvBux/h/YrjHI2XS/yeWvMQ6k9JE97Odc50UDl2
CO3VIboRSykSDu7JSCPcoy/suHzS+mgbwnBqqvBR7SjBbffEGGI9DRbEEf5sFuuu5hR4yU1E9dlQ
9ToVqEzhnSYHQew2PkhU2ZZ7OIjmSi2iWw8JLpRwtsvPwU3eLBlVHa0dAhYXisc/UrnDnfXLyP2r
0v5YuPftMNHpWWsmnxuhAnUl4evZBAoyu8mq3GfBczs7XtAK6qc89xcFwaWQMVPv0TWRJrBD46JT
RrCTzkNIPxJ64sopp8shGY5mRsJPeaactQgnNDUrTpYNOLe4mp30Nm0pursnkA3rRhbXy8zIDSmr
LLnVauMgi2FfTwCNyUICT13cm2/mKVlHlTyWNKeVld2UNKypBxtAablt/HCMYu1hruO7ZRaynBF7
BMlPmBok4YkzuKRY2Gb7yQEn3s1bUy04rzLwTLG3ia4i5HwC99FbHKNja708m1bpUU6zIU4pd07F
DVJoO/EMxuxjp7VUcvKeV/rh58Hu++QHrxfWLSs3GKuM7s9aT1ZDac9397i1yt3SD+hmf5ypKpdj
UKbmLsmiO8eZt4k5bbuQMtDwftGWfhdw+QgMLZEYQpt9Eb98G3ArtVFb1Rg9f9EuG0oB3hVVDivf
TcUfyLufBMAler/JLsswBnw7xoC0i4TBtxeD8qXg0xq5vmmlBwWG1iqeEDrHWPXWUWffmCnjEQK7
Uaw4APuxTRvtsYnHJ0xvbuup6VdMYA9hrZwGRENoZFbKKF9sM1njdM8OqKLlJDZorNGgNlGpo+B1
wtf5MMxYEgl3KXOWm0uTVtfRtk+snTbRFCQAJXW5lTY27Qy7ZtSr0CIat3YNa0oisImQ9S4M+yN0
lUPlGBcQ+w6WwfzISW7pP247Xp2ilZceS6B2kiE8aLlCjI/ifzIvqjwq/QRECZTqmU1d9C5153hl
2/NlqU1wGJcONCdGGbqAulQSBefiZLaICIj4fWkkN0pWXYu2KFfuGAatRVNREy8xOSTGclZLGkc9
vG218E6Ft1JKJSAOv357gbVLXip3CskWIbj4FvspdvxqvjNN8aK08edptGGEucbOLutr1+73A6+v
wigC0sptlmY2fKHwrrKttWbwBKJGORVZ9E4YdIR0juVQ4hXVDAGR4BAluBYn6SFEHk5YNHUW6Sqm
WdNLeuBq2EQNaJcuim4bocL12BgZuU64J/B0d4jZHBiZ3Wih2KhzfmpU44AG3IVLP50rXrC8Fx0k
JKM0EaiZfI7ZYaLZx8d1B0hw11vDRtTxocZ+Mmuj2yXMwhZ9wD4akF+/HtoWiE6t+K+/3Et3yZhn
uA4kawdxFavJd0InKc4LH5Q/6EFeAOS702trScEQMg3vk2OD1etxo9biToFY1Bg7E5Ej7KAzAIBf
wP7Uq67m4Zoh3Hglg6U5Xhru5FvCApVUPmeZe5e0PdKT+Q1Yq50jqtPSeKcE5ZlGqlbFS9zmeM0X
+AVnyjwd6im/gbH2iELLbae7tw3BOfD6goDF4jjqwoelxY7xUl6PsEOUtt9gHQRhK1ordgZJJgrs
nExZWetestOq6a0rJcDTYq/SJ8OPfbJBTi71dq55rNaJmXAdw2OlGQdG/ofcgZDbUZ0083iZIau5
qhwMmiEY5uT29INXDpCC0TPsWZEcl0zfltEvaucfRI7FAJE1CzUh8vlns3rBeKuYOrxqXE9SHXEz
Sbz28gqC3cqYTvw8Mn9/uYXLT82PgjQK7dgnvhmdqomN6BC8RV/J++NSn8R0zW5ZPi8nvR7lLy73
g0QAPt1DDI2ujAnoua7JhEqPjeSR41cE/ZwGu01QacpmFXKNwH08e1Kn+E662SmJC1BI/Xr0/pCk
/y/YCv6/MBKWj/P/G9lgAbz89apwIRsEfSeesfl+iyBdfu7rglBHxgNopsNOG9oWUJU/F4QGtoZo
krPuw6kZr1oO09cFoYNMmrU8eRtrJtTL+IVfQTSwD7ARwVCCv7GopP09EM33aR7eA96JmOKAokGG
5O2BptSfsrTUEM5pQmc9OfBUx+dojMSu9CA8dlbqM8kx2uRdLosl3tp3urVoPcLwTpl7Ur6Z76Ef
pptwdiD/gRdo8+5ak+pK9JXiu051h7yVujVSeYM+4lqk6f+Vjez/AAknvFZ/dR5Xz0jO5FXxz3/7
dmP9+oN/HkjGXAvYnqnK4tv6zYGE8+JAq0By6PWoLsf4zwO5LF0BdWHCSR++LLP/PJAcQ1Sjyatg
/llQ/p2N9StM9G0p+KrZCbmADwHq8awUDEXUjm4mdV+fLX09pBOWHEJJ/CF9MBqo+JG+bYTz2QOJ
bCdFvqJxVoIW3pbT4+Eh9OQ+PLmt623MyYMOqzt+6Rn7csI6M+3Fo1DxHsyK6sKjSnQUKH2ITpbr
YQh7P51nBKY1Zdg6o9NgwTe2QWlVHya1sbYtMjcIyv4hGfpfEFz/+0ITDSyCSaQ/j6QXnNx//vsb
6+Q/fu7rwSVcLirzDpQhGgXO4LeRVIPGCckaSiMHe8GDfT247m8MdrF5M1GDeP2xPw8ufwTSTkfs
fEH2c6T/BhrxVWr/7bkFqeMB2gCQxl51IYV9u1QVVRWnaIcbvixwu2i1xb7Yah6tBIhh/Yhpa7YK
q/K+LyfpI69urrMcL3dHZS6SaMMesz+GG338Kzn713HV2edi3Myqm+oIFMo5VE7mTM1KFCOw98Ih
QHRDubNa9djn00uMMHYA0+QJYK+2ivP5uq5b5s4ONq159TjN6rR3WB3lFoo8tfugaa26kqx4aQkv
vIhS3IlyupOeBrQs3OsZe0/fkQ6U+Gxo1m1rpBs/ylCz9NwFL4VGwRpG91aHzG+7GUYt9TwhW6Qe
qYzz32fZf+vF+p9A51rKXs7af+rl+se/bDDc+5g8/+u32eGP3/D1NaNgQfqIuYNGlnitL/4D0WT8
trx7jCVYw6MLuSAO/3zNtEXX9VVplfLkW0QTrxkVi4shBitgBED/FreLPHM2KbAW1KXNDtOyLfZl
b1+zbMw6MVJW+dOs6buqKcx1bMwqzV8y/mLk/P1Y3uaV5koAgZC0RlXt7bUMC5H7MfUMP+1muUMG
vmhBG2O3Z66NalxH0plW5YC1Xmt7pV8LhhZjvnFhkK+YZZtb8SXBeXQnshkXWRN8qprEvtmWJydT
f2lmt8xjvnvPiXwIwqmk9nM3Qt0VTjfw8Pyuch6jbM5W4+DmJ9eNLypPrsZ6UFcNLzGuDJD5m52K
V/Q2HZHFKDpXXVkK2hJ1n2mrxnBfsqS5d2g11jWKD4XTLHLfveHrbtqQJRXkxjNjMzIw3Eaxc6Bl
GuG4MPlEst31U4ilXbkuozqIXLx/JeIEyJpUyUbT04OrpscWZKeRJJ9iN7w1GlatoaXcu014sMLK
Cl4P+//GgXPK20+DwKrKkyF5/va1X9jGf7zzFj0FzQb5kwqP7c4CUfmKYvR+g8MJeJgN6QKyX7Lu
H++8wh/ZLqYsC/PMWpIov/GPolDRqSUp4eDA/Ue2/hvZFUYd1/nmfLP/AzIFEQ2RWHqlxeDz7cvo
yqHVJUkuGPp2RFUPGhlj2VRv++GijBJd3isMr9WDk0MaW6l4ItAsV5o5vViTMF+iqA6dJ6GJlDm6
hzbf2gCGna5y24wAbNfTnDFqRtDnVlRoLm1UFFdAz4jUw2+Dmd8YA0SYSu2qYV2MxMBYy3lltYbV
nFS1Ml3sOAwnlvelVlsXMpVNuQuH1qqMYMiseTTXs2gwcxEQ3LLHHOpotjebqi02ZuvIL7KoxVMa
tdicuwJ4RTI5dlCij+GHXnI5Moe9b/uiXKNBhExyWl0pvYljbdGzrp+SR7vvq4+oJFl+B9LFd6Lp
RcV24DiPyiFSUXOPcSBn9ojexlzCZquTulzVhWZu51Q5Ajqsj1lmdWsnysRGQ/14Pw3e0cKo/gpB
xwj7ccdY09zedNOc+FlbNzBrASDigTBczlh1s893bb9y4puwkPbKTdtLCzDMXsRTe9cPtR24Q+Tu
QcSh3QQ7d2NYqMgX2uhrjXMVgfrbN4NyqN3qi6ZMN4aVzYiIRQA8xuQBt1OMRQaktZwprW60XH/x
0tRcY5Bn+ibCVQ81PiVBphdlkKrZC3Pkp3JE1YZysNra6vzRsGPlSjX6OtCTtFmZ7TwCcRjSlV4l
w13m9Qi4mNots1/bh1PSMxmNwodMn7KnhBOwS2q7DpTORvepdSXu82iGrFxH9uN9oo2x+knOTfao
Y+2RwshzevuugfW4tz1cJw7dMAjjE+BwF3fxqlKQ0DEKS+qXaYJ51KZOLCG2qWKraOrNpht4edSA
fOxdYC6jKLVcrCYFBTdfM5tEk74xaO7UX7jCjO1rZxKeWwVup5WWy5AwEtN0ipy+8/RrRlOKjCKk
alSNRV1r1aVvzg4uKY2F2HVgRnN/G6l1NR3dStVaP1Ja7U7Wlv7sIDm+VgTIG1iazQ0qofijyK7d
JUg24c8KeIzNUxiv7UTY7zm2BnYtPcrZgOkoMtVC7JARay7aMK2/gCIUiBWVVbMGeYCfIMa0l32U
OV0XVDUSJN1jl2A1vnZSOKbZUCKfFsnkUhuN68ipDB9XaFwtXAVzPK+wY9PPwpRT7Mq+HhbVIsM9
6Fo+1c62a5Rx3qFkDk0uGpWj1HJ153pMz4GJYUylKFPgxbjjxAkE7FNXN1G769CQUf2uHENQYlU2
eS9e3IS73BrqHvOEENYb9NJw14dKhI5V9xC3lfWkyCpeucWAKlgtFbmZ+jq+Nit72jqKogWeonkb
cMPqxmxasZJehDgQZjArvTBzcAToGNQWJr6ibPaaXArstJnRompDRA/YdiU0o4fOBPwCugKxG/cK
hmFybMO63NdRywu7TPtdtZUbNzLb99CSlGMlJP0Hc/MLd5bpM35L4JZRggqiaeZmGOismNbyV+YY
3Qdp5ls6bXfbdRrOO1nrJEe3HdytWrXu1tWVbp+zH1qnvTWvuqT2ThQyyMOXNDmVl6o71UzSo4yl
ckQa2nxILJW9ZYRJSde1eTDN6b6Lx+ZO5T1ZvV4yw0bnjk2uu1KxFuFTeY9Ru2Dz5OAlts/j4LqJ
aN+/PsGqq9UdinuG7+rLb1Bs+bkdW/qXIn7OUBI7jgjXH9oqlvsoLsd7d+KWEHvDK3wNu7XmdPk6
butkXw5CbDrT5vs1Um6kWiEq2Gd4ANXMBhKchFYSIa2rxhmYgzOrXye1Fa/r0f7ghlP6/Hr9yrPj
d9KxEQro+BtqE3mXr/ewwgTmXmWDv3dbMx4vItg/71RevU9RZ7kXpREbn8ZUqDcdDODnzslLv0OU
+jnrjfY9VpDzy1gMWAlgaIMD/TAR+sbO/pBpyrinb/TunW4c7tq5VB4TbGGQpmIYn8KdWTVoTZ+k
ZsPn1V35JcE34yLrXOfoacjmIO7h1e472AHwyvZ1mI4I0XKPsbvjVZ+rfDgYAC7TeJ0xgkTHEI87
PWbzUffiAIMdg43asbK9whLjvkss8D8OQFIh7auwUu9Ek91OdrkbS0CUlSsDfBS3et7t6R83ej/t
esN4qV23Wqu0u74bdeWigcnhr90raTQcdFe7dqP5Ha46FYqOMK5r28w2WId221kRim8OPYdpmqdN
0rIO9KIu25i9xV6pco31tNh+uqhsB1HiqeDEYvPYGVW3VWMAEfaASZANQ3aF9Wu0A7cbofRjFxrE
YfHsNPh5YZ0zsMGZHgGGJdz/6j7Tw6e+DT9aOCb5Gusx1CGaS3KJx4pkKneYzRRB2ktOt0Moxk3b
w3vFBVUrUAEfK4T/9Xju3k+xqANncJRjixEAsDlgb2WrsTns4r3mNROB23S/jGq3mSdnB/52VUy5
JGUlM0tDNopKO7LYNdhd27Tuk5Zd6ZniXNTWGPuuFNGaFaN7nPJSXWeZCIrC9lZ1HT+EJTAlRWJ+
IJvu0Ij0XSPmbW3r2AXlAywl15hxR8g+JmaCQYKtleu80tsvAgQvtK5OxSo2HFDB0pxVrk27uVea
oLecIlC9sfQZwoCPRG0uMqu9OQ26P6WgTKIc7VgYmCM0Lemi7hgTBi1HOQzqjDNF2+95X9OtMk52
0Gv1HkcHYnUVrxEALZ/TKWH5ZwjjRoJa30ZyCNdW2HjXhSWaW62z5dpwchVb8ty9q1pH30aYDO0y
VDtZ5ebJ6EdFl/iotTsz3gFmuRsAMd2EkcH4gtG0n6ARus/gREoOX5xczl2RX3koum+I1UO80iZF
vWndsH2HkgCeUy2M+72bgFqmIIXuFlWkEXvSxcHxwk/J4E6XiKrLC7UUOUx9U/Pdui5uErWp1nPT
RHuE+rQgLICrkvJs4Ydmb2xRMuS8mkN8GeLwtGnVtL1HVMxsCW1V5fc2inOlVypbp7daf7Tabj3P
kdwPQ2EzgmcrmuC/dUwKN9tbZacdDTt1dnDVnE9jX9UcyVS5Sqt24JhG2Unz2nlDXNRY3Jrgo+1R
jthK4SfmzyZBJmbJNWEWN6GUECcOts+pwAkoShCrRVguBu+D/pjPprSnVqzqC8wlWz/NsnyD3L4C
SVZt70qJFMJkUDHaLjDmOnOmJ7yvxCrN9SRaR60T3TLLk75jIXNQjjL+nFr0eBLmwJbtPQJ+8WIC
209auxJFjWMglbofznK6rqXu3SDjspTQ46azM+Vy0cn/yC/Orj0p8kA0xH8EwOaHAaiHjU3cyk6U
dD9LjwXlZPp2Nk2fI6iNn9zaUXFEcdZNHSGymhlgKFIEFKwwlNtRS9kFS6iiPjQDQX1MToIE/8Ur
ioQlqeOsyMnvRSa7C6Cp1Y0JWwM7uOqxSVo2qTH8ybLN4nuPkhGcq5XsbQSW1oagABVTbwfpxC9y
nfILGf121pFdQmqMiKa6l4MHalfFG0/qqMSSlvV+17Zkk9CLixtzQqyTqoao1ozOu9wTSJ66xiGy
uk+O139EApHai+7dL7MayLBE5hyY+mwLwmXZbmCovtgyBbcXpc9OPpP95gIh0765annHWPDjUjhZ
PZm2NuM1pUbHwtoG3JOpOShkdUaHzbkoylIH38MaHxVCwPdqHj+qaKBgheLl7jEyiMdYDQpKZX3t
UX1jm1DJzVgSR1t6u1WklDVWavqzm+Z8v5SVt1hOBEX8AYlFbM/iytuFZlLfjNhLrXstb45FnJU8
Jshlbe4Nhx6j53WiTndT6do7s2EskUCqWA2dzOGFoTFt2c8u9O60xKlEdbI5mEQPPiGzQQg0IYhb
FYHSjTPXt4pDTelG7vJQPxsYIiKUYffXAIzGQGTNZ9kpFLpNW6xgn2SrzhjKO0SB+5sBm+1qpaPy
cJgVHZ2+xk05bH342DFOrUGwSHsjqZZWUz03CFS05tZz4nY95t7HAe7POrP7cm2aPKeu1cP9QKrb
5YZyn1XG3lDc5hCaUt0JI7Gvhqy5UExt3irogh/gE0Y+Bj8eUQRdzC7y7E2toP6Y96CZJLcRGwsN
LD1NerSPLJPjTAXui2RWb8PYUN5JUaarIRxvgAw+a2DVHkoJ9kGY9W2nGOl9ZOr6djBb4wN9VbcZ
XfVTw3D/AMOPWOgANRuVq1mtLgtUkaVLpVVGWPbUdVruM7uY9lpltAi+xi/ZmJyQo3TfhaweV5Tr
PEdtmRwn3iGz0Slrw05bY2YJBAJ7xGDQ82xrCV1XV15emydpivJWmq7YNCgWIwaO/UamZ+pm8Gax
y/I5DBZ92OMQRpRnypNTxv2F4w2jbyCo9DnEeu/RSLTCd4uEXZAirR3xi9VPVoePhmWWl3miyu2M
reCF1BRSWOiqvhzdnMkUNU/IzbRVGV1LB7u8eeqsK+CmaBTaWEhDUhDywhJZvCpxd7gAQVUgQtmL
y5TgjGejgebpVDSXiT6xD60XH3aNLn4dq/On0oQcko7xcDNOOVIzSx9KsWJDHxcWjXfT43pmguZr
9QngBagLup64hPACAmRIqJQc5FkXb+qtnVj9qeLFllmtfbBmpMMtN9UOidWYnP+JWkeY7yeZR+sG
tTgc40f1Xak47Vay7b3PO0e9iZBZPKVezXBhhIj+f7g7j+W4lSwNv8rE7NEBbxazgatCFYtFJ4ri
BiEL7z2efj6ob8SQJTYZ2k53dF9d0WQhkXny5Dm/EXGtcsZoiY5Jmd2OzSrYUa9jMyrnn02wSntT
reGJjKbh5D1KbNMIWcmMm4mwoSeNry9ziDJdnHgNVpLglTJ8EJVJu19T9Uurq6s961k82EOtWjdl
Wa6AheTuWwXzzilTk0kvpDDDR4pMZBjKhvxMH+x1ioDc9YJ4LHWIUubAHYpsw7pVlXy870w54s6O
Za5bV8pyF+Ng5XEXzvZVqYGdjdLhiitq71VGZARjLHXu0E4Z8o9FhaDewjGgEmeRrs7XPfa+LSwL
LbseQnP8scwZcbxo5L2R5dF9gZwdAthm6c2VKjz1ij7vK2tA2bwt63MhZM0XsVHrQzIIcW1HWTr7
UkNw6VUtfuzi9DYWq5PK5T+Kxedcq7tPJuUsJ4OQ5KP00O1KK2x266x92vg4XqYtxRNKQs1VFtW4
pEtT8rmpDThDKUmAJK1fWxk7lzSHmDq02nqlauVP0RqlYzTF61U4yZMtAXfdK9mMi+86GHYMM8i1
0qjbqyWigZqgFjZQoO/VrOBzmobfxgYf17wtTi3Xr27tqnNrzOUtNmX6r1A3gfZE0XCFaLN2K7Rh
sjOSYU1sEEP1c1lq+RVTl7hGbqo7Y4FXIYpxd2uQjN8MXLb2ZhXS7qHo4AwkT5h8NgNAMp3Nss1R
aNNjkyU+0Iq78IK3tivGuuaucbPAjEib9G6KuxmwbmnsJqp5jqUV084qDQFrn0Z4smp4M6K2xm4F
d+gePD11+jiqmZi42WSJS7/DS9SyUxkeTAYEg0WogFySsmaMvWKRxx1OlRCe+rC5xs4rvJ6trHNI
aOHQzKX6XC18qI6qP16cYqPv5bop7lbSaq+MJeGT3nM9iVtEuAbZyHblViUQo0H0hZTTdsnEwGrE
fs/nigNrpphErSE/qTib7iJcbn/la5J/LY1a8qesz/d4VHa7sSmWL11N8BEjDIxsAp/6XZcbiFzV
an41tSrz0roc9igDmYDUymqDWjdPaAcsHnbJYLmSoZd+YHhQPvYmHrnI+A/WnVSb4rlZU/F7aUEh
0kazRdbVUH8OlJNo3C0RsCPUVoclLX1roEIjhyxKK57rR0pQ4behTKvrMO17p+yN6iqq+4auSDl9
T6zhsxKp2fUUJc1+QL27gRM3V8DCZ/VOnqEdqXM6fzGTGrbCqJrfMFSKjzVEhn3GwV04Mz5Jd50m
pPdjFxKEq6Z2pmK7aENFPmD6CvugiRMHfZTwXMXcmvF1LUXMBirJPIGmS451OiTflGzCzYFjJ9Lt
US5S4JKr4eajkta2juQuyUNrXCu6kC3HabWSehfrSmcnhe5ByUDTuzbQWZbihEMnlcYjFIcmoHAx
/lI5I3ZoGVnnck5RobLk7CTVWfQ1l5s6sVHNSDZ2VuuMsTl+LnC2dcOFHKCl7vagRnp4tPRBcPNF
kH3ZiqZDlaDDjywveDpBEH4OeLnaspjcdE003siFMR+qsKCGhoTxLpQa4mO2nhAZiHYjNcer1MjC
WzQhJBLTxYJniRsWhlOILA15fapDMTwQX4vrOJMUr9Ca+cwWwTt5ifofFslQXSHAL1vfBE28Vymw
XgHJ/dwDHU0UNF2wDB1dUZtn19jYZrH8o0DzHys763kj+eV5yNMqRXSkwJg/9KimkAnJrpgZn/Sp
BoiLOIEjLpGPq7diTyodPIkd4SmL7OIR2NELjiMnRlTXjmbMdFP4i0giEubriSRzqQ9jFfX3rWCy
dLAZGONIJuTlqz+m5eTEkiwfGkUeUcZaHqNyeKoaCyNhbfC6cvQrbqS2FIrjCYg/rn6IK7LJEUeT
hPBU45e9yfeWRwOjByCkec3ET6Rsihm5kRUbKLz1aYBYa79f5g4VhRZWnWhlh6oNeyD9hFPOd/Xb
iG27G0ec/ii23SpVM+0baDrqiC63nCjRrm5X9acu1u29nnWCt2Yq5VmFy9SKG6SjgBrYT/EMyLNP
M0ePNdnjfoW8nzFkp6m0qL8WPRS9Riu5Sabp0wCs3jViVbxJ0144JY0gYa2xDqrHsWKdQVzDFE7G
hyLJJVfqEEQXlgkdyr6XnEZTcr/Rw/h2xCrTEydDcDulO60RWX2XU8IdBuzerU6vTiX1JN9oJ+5S
ChfttmLuAQLR+JSEg/L7yVgOD3O53Fkl6XIyZqpN7knm1zStvd2uZCuGdUJ7GCfE+RAO8uzC8Kuv
p7QK5Cr9XHfRaayFHzUuUa6QQAcR8Xy4FqPuVlzEyB6NfnEiMTT2UFp0V4wgQqua+c3Uu5YbS/lE
madxRsAgXKTMOFjgVTt1uOXuhexXMzXgdSg8AcjR7VgrLICpoCytiDhBi4tDV7MB3TYKdrZJC9mY
spxjNrejynXijWlWBGaB62ff+R2+m8hCoxqaG1yFG9PJ1ORzlyaVxxUitHVaRH6jrp2vZXpDh2MV
XRoUJzWtHmYt5YxDnpKR9avSwmsDbB0uLnEMz0MxZtDMc+KlyJ7ruUqFL647uwpnGVJCpjwYQvdl
wI4XwjQF+mjza+mBT4QVvOZ0MSe3iM3uqJrTJ/xHoJ0OFfqitfiUmkpEaMnGPZ6gD5VO2tX0ynxC
Zxs0M/fRnaVAu6i14c7Qazokcz5eQ1iMNol5ofasasYJslx8Sx6fxxgia0hZJK3SHdEe6+xeDom/
tRkMMzxyUsh0l1jfV6gF1PAQgc9E64Fc8nOUzGcuG5UdKVV8nwzlj4WeznUGxsEfRKM8qYL0wwgN
ik21KyYrhht9vbOatdxPyE4eFCwUODVzYhpLwpCSabdsVwErL/1crX+MfRHElfwpRLrRrTLxbg3V
6oAnVnrVFtxuN4Uf2Sq/6mZMjavg7iMlI+2tUO2CTAGrs4QcIUJpIvIKmYSbUnSYDLHeyYL0PZfq
hyhLvo6ouh6iWpD2GXYLMEpyukkkrceoj7SdQrp2Bae9jblbT/uusuAU6at1XhT5h1KM+X0mynNQ
CRg+aXFd3ypmM9pmGVduFA+xwwW+vcWzAsOXcviSzBwjV1M0wRN4IKRPQV5Mta3kmFQgX8a2QEb5
uZ5rCWJeyRIXN3kEU4WUm6Y8jYCEkjbulLII8mn9UgzSVRcN/qrM+N/MwwGfoHM1sAATLcx8KU+/
LJV6y3wHs6J6WrktT8yKlKURPSqvuy5L7meY+3NK+68ZyvAmifmmcSiObdMtrtDVd3Tb7pS59Qc5
DmoNNxRZhmmM/6BUjHzCpu6Pati75RDfILn0KERs9XoOsgx2xtoMP7J8xrFFkL51hRho7IaRpbGb
hvRUi2YgyOa9pCu5M6rFYe4i+BaZByjLXq1MvplT9KLosQ2odOIohIDJIa9wkLbyRn+M2/IJiyRS
4LL+0szCjZbFjip192oTL063SsFENzLmxujR662fxDW9jnEGEooekWrchPL6kxijrk0m65e6cq1I
dQe7bZED/I+W6yis9lWfhE6Lz7CXFAWmvQv9Lhn44hTN39DHNw6I1mWHUYCi1vfhEybqWE8JZFFA
8V19qCa7HqLOy5f5SxGLKA/gNwzTleRMFL22wamLPhFlIPCJdYVjHk0E32yMQ2TG1rHppIRbnlIa
nymKbVbeaYIJQj+dodwcm5VcDgpL6hV6n/iUG+ontV36mxnRuYOQJsnJQlqLagKaYVGhY4Kl6Dtq
LUkAqUH3exkPD5vmYv2oNun0TW1I2ruZ2guLvMy/JrrGjZ3cWg2J+fXmrSB2mMTNpHP44P7Q9VF1
Clj4NGUw4pitNcKWuaOviw8fPT3KT/GoGp7CmwG5mnoANzm9SU3UUHKNrvW0gWpyREUjGY37BM+C
/WjAXVS74buaZVQfaFRRt7CHIQl4gw4ZYUVhfSjdZqpagoamHeSpuJMKfaStIfjxsDyqYXloQNPb
gyje6MOaebJR504RNo95PNxMo/yJdihqlzUYAMTIU7eRojbAen1xG8383kaNxOVcRIAX6cqHoRqN
g6mmd/2qB2ZoKf7QKKGjwEyxB3W9leu1Bkg0Vod2RIUjX3J68tKXscc3a2rqjU5Ct00Vs1uNN2oY
8HaKRCN5jYzdQnPUNinSYtLQ4csQZu5shtcZ/D+jpHDRwQ2I+7i3OX32Yww2D1MEvxq0586Unodx
zp2WvqI31olkt2n/GFXDd0vsETayaKfomjeqUcI6Vm7iYar9Ku9oB+Xidz1Lir0ArcRWDXp0RoYU
L30kbzTXxoUbeGz70Y2GSQ8qI/2CmZlXZLlMqthft8Kk7NS4kfy1a+7MUOLard31utGeo9mY3Tac
9au2Ql8+7Clxw/TvbcKncjBLwzGmqMJpcI0P/ZioOHk31d7KSN1poVNQD7mIGnpVOG1kPkpW2l2X
daadcCo8dhBJPaOM9lI4n1OVZYg08XUWcslo08wrqs6je5nYY6a0VIHo4mZyep6wr7axfZXt1FhK
HEOQNR1o2nsxyodOZsJ1oV2eBLlJ4VrUARcLXA2w6huvtFy9H9dR92Ztum0UUCOiIT5i4QW2KqrR
EI+qOEhG+asyU8qoCqQmysJb5DI/iZGKnDgWkY6kclkxFoUbTiEYJZVcLncJpeGU2qfyOCr1nBdo
rtaS8nOV67Bxw4YOvq2veTUGSjXgnjPPq77YddPlsHVVRWodSRszGMCmIElXuG/EQk25oqEb1UaY
UPlaZ02tSy29/ZrWKEDw2rr1c0y5br5FChZjvoSC5LTji5N26rmDVtjQoGF4w/ketudWqJZfKxa7
rUe7vaZmXwAE3MMBbzM/CUHIyfZMu6RyiqipoA1orYAXlNaTEOqLEX9BSjFSrnu01Oo7mcYY2TTr
PkuuZi2phruxDS0S10huUphEplYeyiiGs2rR8qaAr1mDjmII7ke7SsdfBqrbWsHAjai/QqJDwqd1
w7CirIUAYNe7qZlyW7CtcZQA6rX9NKtPZTOt4sFapFUhrZlVCXkBnfV+TgBQsI6nQtBtDJwWd5LS
ZLSlwrRuQFSY1wg+fEMd5sZsMQtRx1F3cr1Mdn3WTYhi4ETVpHWz79Akxt89GaJniNL1jYDJfIbI
Sr/KjixyljpiKZkBYI+7dTS0hyLKnqLW8PU0pgguhY5cDJDkMuXGnIofClh1ARROYadLq97SPK8O
kWDWpkM0HNZHNRlM8xe0Nnkbf9SPVtl9muoeZnQT+0IUfo/VQdoVubGz0nYHMtChYX+1aInkhqnU
20VaYSGho9kRrgmVR0P2aWDkQTfyxTLt10AqIAi3jQX0x+jnx2bV9ojKVMewl7m8kfYep2LB/AdD
t2OhxbFrbJNUaqVC+bvdtYKC9fBsQaNU6m8lpvOxbBXckZrDVJPjcTuaCXArRElsGWMkaIijuly3
jhizQ6bekD6FnUE8nmX9lKui6lLBXIAzpGEgjK36eZkHdAqm9XPdZz8qkg63n9sdQM5wb9RN6kQ9
Wi3JqqWfy9r6ISNqGQzVcF0ZbbapPj7EczIfR6pft01jbsBGo/XTRHwu+zJ2krjjlFEEatLtWkd+
ygWtxIomrb4aJhdaa119daZXPsebsRFy6SX4NS5VDc2IZjnQuFP2YGkH11rk2lMlyOx5lOtkCcbT
EKfclMtuvo2kULd1rcDCXrZSSshhlIBqsE6m0d6ppVk/wIrLoDWs+i24PmuPGDlEuDRvvocTTMUp
QaHFarSZ/kwn7bsRnFfbdtwlUrq1cStHtsLT25yzgj20TRmw26m9muYxAVDzo6F5QIF/BVw7TevZ
lBfRKTNLgwYsyPYUZl8ynftnl3C0VXJ6D5V+djBlNT1asffrXBQnKwtp7VoN2eDGz3C1Ip0fK1Up
SGbASR1oeg8LaAvm3qY0Ct0bRPL6FYiY/C2HolHd9haXQ5nKvuSXuTSDGFiqtPN7MRYPWlrU39bR
oiZojzzolZoXa+Xgr/Y5S6SELmNVfwLdph0BPiLso9DkHNb2sG4hCyx8mJ1Usy5piZVXOZBBpxGp
udQWhp/TltxInbDuyTnSxzSr0QKe4+kgd+F8IICRWOO6mzltzTrwyrCdYqcdJLIudMlr8YDyGrtP
6QeE1rn0lZ0zDprlQdQtr1o4ipXaTIc5qtQ7QdO7gzkUMhKKgn5jFTOC+bqWIisYl3dxXX6X20g+
sYlLmCu5cFtlxS18nDpoW0G9pzWy6Vn91Np048KnV7BUCIWrqt7WgzSMOEqGgrvqURqCuInX/mjq
0bOSV5/oPg7ukqze0IhCkIZckeUE4jKkX0ddqE1xDu9NDB1/lg04g8oynG6pdimkXWdu1ikgQvia
BpbIZJN4hZAuA4s8U11MxyVOZj07RYZ4P1r098Rc2tH9qm1ZnY612suBrAidE8JaQOB+8lczY+6n
qUtuENscSedLepJ9jMosMnWuBkjgk1z3xnWkF5hQSm3XO1Xaig7cpB7abbbYXSy3n/CbfUSfmsN7
aH5wAervgOGBdKim+5iwu4K9muefaHA+UCBK/IGeC936u6gQYydsLTzNhumBFDS1C5E40QwZrOGh
/rxahUWJNp8OYSfyaqSevvikl9vtYmon9N3sZbb69CrSNA0768n4pGS6esonLccA0Ep2s4W7IVig
xSpWbyvnMzb1LTOF+10OeuUVYGz7KyNuStWXJeHbIJq6R53IDOQ5Ea/NYVHZdaywUAKrMmGS7ExK
JGIIqel7BYQASiz90uOOmUnXa9U/Z1ozncB0ZztMvBcvHyL1SEOyu1bmRkV/qvxRsh7dekiyY9MC
XbVxO/ipxwloocabeoSeKJ0vMjvNwi9lxJ61onGxL5rxyhAMV7LGeF8ogDqUfpVIxpG6qhSkJOhz
duQ/1sa0r/yGZkMH+of2+8EapP1AW05eeujG8FXHFlREl0r3VtRfG0V9VeDoQmUMUnhdRIBs1RZr
ylw1Bi9arfoqTbEYWDrMIzTQSm5b4lGE5ark6nFYYflrhvuuVev9QOGN5wX8lVjLYyH1qB0bMSV9
ZgnhEmTm0hTj7zm9EzrErvpsocdl1ZB25tDuJ6i2k6TdVMWYHfNSo69F1zwJi+4o4IfsAwjd066b
3RjxcbuqKFQqmQiCPjO/5LGYUkERvivScr/WGB32lOC9rB2vpikVfGHU1gohE66Hmqn+3ArQwbQa
P6W0V00H4lDvZaQKSIOta1AyWaewRMc5+ze94a+A8f/fRfE3FPl/ZsbY7dcuyV9i4rfv/wcTL5v/
QrMQcqwuixupYqN6/4OJN5R/IeWF/ZdmGb85lP9H3NX+BeQd1ggaFopFr33jvdFt7+P/+W9BweRI
k7BAEkFJiaqM0ONfQOIviDAAmNDvZHzVkJUNf3tJThGiMpWjdqEY3OdAQOK+b3d0TKl3RaQ1vf9i
Zm7+TST5r3Lg8kDvuvuf//5zOBXussRQsAOAuW3E+BeaobVghEPWq/ijZt2COl+e4cFLbSHhBIpU
oEbf3x/vgs7C46lw9jjsDQTANk/E1+OJdJ8pspP/NYIIJh8BgQekfdLdB6P8ljF5QZuBKygjH4CF
AOexrkuXwt/8lcQVTro9Bmf/vHd937b948n3Xdc/Ofz7yeX/Xdex9/zJPR39wA74ntOJfz24Ll/b
uwe+5h34I9/tB8HZ3fPVEz8c8K2OE/Db/J3Nr+TXb9/iV/x88OCfg4DfZvPrbG/7sh/4zjPfwkew
ne1v+DP/4tm2s3f2jMv38htvdmd+/dF1+VXP/E3g2Z7Hb3xyT3YQPNiB5/Aznuc5nuM427d5/Dy/
b/tlzhV/OPEkfKK7bfjd3jk8eoftW71DYHvOtePyZ556v6t4eIdP53v7K8fxg5O/fVA+246fvHO+
8lv3fOvh+n6/v9+miYnafto9nQp7G/be4a/ff2Xyxcq4fGPWBUG4SFuqI6l0e/LPz4H/wEN5zldn
f3DuPxjpUuL/j5EutljPpUjuWRu+e/v07RzZZ9v7cu2I9gfj/KY0v7MGrY368mJvdU1X42DNOLyi
p+DujvfsMN+8kv3x5B4d5y/F3P54sAvSfyj1Tboy4Ml9fmC18J7ef0fEOT7ye4+0vcSXjyTXRjgm
jHB79I/bgvZPv//LP8/PPnvjzFo9PZ/859O5sdk4p+dn3qV9tWNhBXe7YLfbebvdlX3NCjs4xz3L
+cvV1e/leGU713veNzuPbeE6t0fHZn96h1vneGT1Hfb7Dx7no6fZguOLp1FF6OEUDW7dJ/eBfcOM
fbSqtYv4+scr2T7CiyFWIjlYFeKQ/3yOPLYl2/28bXim7Y7/BPaOP227OrJ5wsOvPf1w+5e73+9/
Tfbt/UdL5Lfw5Xtv8CIAFyAaUkoPt0Sph7Pv/NoHie3v/G3STz4xzr0/bWGSF8OL8GxioLP9q3v2
H9yH4O7kPlXEtp39dPzm8wt4lPPO3j3cjEyfSxS5C3asO+/AOq9t7/prah/uedWuK9vuLQvi2bI/
eddEEt+19653Sxw6nLYA8/671ba1/t5zwml9OfHgkmdFYqUSsE/2EzF3tPncX3a+fffvyMzjEUSP
jnv0+RAecff9T6BsdnDvfoTt6y/fvbFMiFwy1U+E9xOzcNri2unePbvOMQiI1vtndgvBmojPKbHz
vIbw6vvMOUfPfjsF3Cdejv/sBuczAZt1c76LbPszq8jnnXBKeAd24RNR+2D/jmXBLjgHdz+DyP55
t/3Sbw/n58R+WO1vkR0Q7IhD5zv+9edPViMxf+9c3xNj+eft/t673/9yCPn7e/uBU2S27cjesVU/
X11ff74+7L1PwWH/4/6Wk8K55ThwPO/etb9ecRDtb4/uPVvU9g6HK2L2Yc/Uu8zq72nmyX8x3Ryu
jMjZsj9xLp+Ozt67Zqv//sbHe/56Cwr37vH26YmF6Pz44I28v99l8eKIMWnkCAZHDKfkkf+xdncn
lyOPrW877uHfh5zzwTqQrPfXAaavr9dBNiJAVjEsYzIdpzP7n622jbqd3o3NLrK/bWc94ZJ9Edh8
I9HBv9tOZV40L54/3fEDgX1NQuDzp+1ng2B3zT/390yae3Bufyc2TKu/nZrsqGt2bvA7XdgfDmzI
ban72xo8+1s4je09S4jpJ1r7LvH4uL1Gd/90ItNx92eXn3n/BWynw//tSeQayGdNWaJAgN4o/qLb
119siHFdrUgcMLAF2Tm6S19j0a6ovff+KK/f8j+jwAE0sBtF3OS3f86LUaqwwydeKTBVKlPLCwcB
Gb1yzp+jmaYGsAvhA0OFP58KGg3CPWjKYxzMBeH1U+XSaoCBMltKbZbqJ+Y0+3E+Sv++1v1HMb23
RsFVAMIuGhSbidvrUaTBTKiKhIAusIv5LCZNEfQ1Lrt/O3cbxx9vMC4hpOeXaXPbUC5D1b21caYD
HxOD7ULsvNW0wa6spaI+00zxw/tjvj4it/eFjg2IPERZuUehJf/6yaxSaepixMuxakr5IAoNRpBd
lp7EAe7pXw/FzY97jgXZmCvCxSTKdUEhcACcAUmqprRYrvA0Bywn0yL/wPr9z1UIsRojGBjNmmlw
M3z9VFqtl6ZQFvTQk44adJLqe2p//ZUK6eg8tZXxQTLzxvp4OZ5xEdswMMN/c2Q86j1rvS8kZBNR
mdOTD8Z5423peClZ4JB5PLSvXz9XWJgIdlbUmWm9x6MTamKCrrgsLM9KNDYfDPbWJGoGZHT0ehGs
vBRfob6sm93GnogWbNyHsZWvY12HRaTSstFnU/0gQL35cEiq0OHbiPH6xVYeVbDBfQJxRsoHWntW
KntJLxt2hDbvB/v5raFwZQTPg1eJhrLD63mUBE3LhFkEO9qK+APIuX7dpZu3ZhG1H2ywLaV7HXZ5
lBdDXWywcTXqtpN4KupT5zg2IvopS/O4SVaDx8+aRyqOT+9vtLdW48sh/5jIBKXOTGIiY5E+P4gx
H3f3f2yP/yYmcpHHA2nzCkTy52ItdlaNWjXOCBB7rOEmq+iyC2apfOCr8uazbGby+OEhU2Re7KxQ
C8GRbMCMqgP6qcyV7idjpX9QsnhrqWPmpFKUQuoItYbX64EKNXzVBpKa0FqK7phWnh1yvQh/FXUH
AYl41X+wud5cgQBFVTIWBRGIixFTgZZboisbQNvQd/k4fNFU9ZvcyIb394uB2r6IegkhV97kx14e
+8jKxNGkba2pEPLNhC6Jq+Z0HN8fRdp2zOtlTlHHUjdPPDwLEUV+PUwsmMmQb9CmRmkVujXK5AAY
T70a/v8G2FbsWtd2YZhlO5rUcCKazS5vhaL1QRT5c8HobJ3NRhP9vS3pef1BYFNxsaQ1b0tA4fXb
EofjLsDXt/jIo/FC13/73YyEYA/SHib+UZepBzApM5bmqoXoF2cHMZdHv2lq5aEa21OkCzS0urry
2gzwlML4zryAjOIdgLC3gmERmg9SoT8jjcXhyo5EbGSTc7/Y9tNCfiSMMxgm0YT1OkXw+m0ZaW24
6Si8gThoR+DfQ198JOrz55wzMsKdiB5avz1uX8/5IiszIDhOihmUp9NW4GxXBT7W+2vszed7McrF
ElvGGnBTQ9DmWjdCvctlWu+hsCvA+y7Wlwp9EPf9Ed98Ll4wE4eHAE2z18+FGEWpkFE2QPVA8QsW
iiMjFKoP9s6fwYfZw/CVxpMiURXfvv4iZS4xS4X8jnlqBvfsrjIXANxZl+7EIU+/9QmE0/ef6q15
ZMkC02MsfCAvIkKYVdAhNE4kPZ3U2h0bUzjKoRg5pll0J3lcrN6dI7LAD57zo3EvnlMf8FVv6NDa
eVG2x3SqqqCOh/WUDkJ7ROYXjglsgA/C31uTu2WbaIKSwKuXBtpzbWIATj/LpnetPWHeNA+ejMEp
GFsLjE9cCv3n96d3m77XkdDaGhKKwhWIY/EyFxzQnCu1LmqgBHalqwPVdpUiRSC6nP8+7SSVJoPB
0BI7YUA5r1dOpq5rNulqbS/TkHtAdAZ/pv3518m0pakSCQmJIC666sV7K5euqlS84W3BqKedksFt
ylLjVmwQ98lb8YPV+caeezXatope7IYpkvVuBpWCrlceSsjCA9bDOqpF1O7997TlJxfvyYAuL26r
Q6WtdJG/sI+TPI6R0MtHsTvEplDsqrIQAYlpplcb+vgAdQ+BwYIy0vT3W8ESt24V+TUXcuXiIQ1w
XWvWc/pDU7XuQbDIZ0nEe62WtSaoWuzjbDzD/1Ht+o8Z2xsrE2FGLspk2Drr5uKA4E6i97DdSEWl
EPo52DjcaOj5JuIo/H2sRmjid3a9GQP+rsy+eItm3S2dGgF6h4E8HvWhGYJC6bVDolryvg+NPrZz
KHEfTOsbr5QSx6buv8nvyr+7HC9GbeNGXvueUZVBlyM7TxIT1+eqOyAZNVzPagUnwATk2SDr9cHQ
fyzb7dDVcZqGhCNxBl68UQ1PuxruNPREaAYwjEoFtIExnt5fs3+8QUah+mBtdzLSrcvYAqxTgf3E
msXXTUK9f0gxYkgwOlRqo/wr30jSm20sUlNugChv4o7weiNCv1ATre5ruBvlXNvNIKzPoyDnxgdL
5c1nUjfNBwS5kR+8CGLJmtbmJA41qxKfjK5e1KOYD0UAkr77ILa8NZTB+hc3e2uRjvLrR+qnsKyq
omAo0BM2ZQ/BBc74Ja7E5YP0/q3lQC7EFkBgzZKQZ3wVxRp0U5JZrmu7VcXEawVy3XiKG+/95fDG
KNsxw9HI5OE5eXGN7SIjBm6TEMJQQwM628Fyqwrzgxf01igsbdYAY2wG0q+fhV0kmVEODmRCxsmh
VS98Gwer/Os7uSUqVCg1LJkJUOSvr4cx5KKJhQgsk9oMoQ97qnMyBac/yiEf9GHefKAXI21ffxEm
SuhF4boAeLb08RH9CFimclh/sNa2U/HV8cLjUJrcYh8xl/b+60Gkfm6KShJQhdAr8QqmeHNfKFMV
WEgIrDaKCB+Zrm2igX+OCCUPX01VYtSL1b02eZpPDSOqkcUENlLszvDGnNBCB8COtTDel/MYeUui
WbtSbORfAqzPTkNDIlam7O7v1yYvEqVC7HUl4BSvnz8q82IwgQhDPgaSL9RC6lEe+Pn3gxioDKuG
xs2TOsTrQXQQxklXa5U9J60Mf39K0YXp4DnpH+yBt96mYQF5haxJ7Nik418umRBtElFZWJxlWs4O
gDOQ6pPgAwLfl73wj/b6fzyo31qgJsUVvKtU6ISX6cEwo4pXjBXqvvh6HLNxaYKaCOr+/eSZFDtU
8h9yyMuitoH1mLJERMO0K9qrCplkYPZK8kH2+MazMG1coIiGvKjLmcvKSkBaC97+MoEUyycsmaRE
i/+2TAT2Z3MLJ2xwrzF/t85fbGlzHZG22tZ+lijFqVhmVAvC0vwg3v5Z5diGARuEXjZFZVW6iBwF
+piaiKYV8OAwuRIWU0GJID9Uk2bZujhem5N2B9869JrYCI/Uug+6VdcfnC1bKnERWdjfEoryGpWW
P3x91kYcrB5xKHvVR1nyevDQ5Y06ayJ8CTxHFGjeVp4E7WjJH5Vo39gG3ATAYcloDpJiXWwDoYo1
cShAIC5FqqDJIWJrCRH5SlHR3h66kP//6zXKwSNTf0YhmUm/iGmDbMzFKhJF1DgGPd8prW/g4vvB
Ttg+9usZRVDEoDrGCtLwKL84rak3R3Nr8FpBaUYw/YwqWMrVCFREVz5YQn/OIEOZ+AFw7zZAK29f
f7FQiZXQKTRmsMq0/+XsvHbjVpo1+kQNMJN9S3JmFG3JloN8Qzgys5lDP/1Z3DgX1kiQ4H8DBjbg
0CLZobrqq2/lIt5U1QXwXzLzkxwAtGZLDRz89Xe4v6Pzp2Pl7VlGti/8pJ8OmZWI1dPOxlKxqbF/
Q9L9uZsW/aOb/Co2zcaiQ91Yr9vMVhd1bw1vkPieT1ds5Lm9cMshimRXezp83XSATpdJIVbucdrx
/F9V739zG5JTnaQbZ3Leiiifbzn7iFxYqaSRYd2Nd/9+xwNQJKT2nQobAWjK7iZMHLy5eeNL7pPi
7LU6DrlbFgIN+RQ9no5C9zoKOIVtUV+IXkdBk+dfOwxqnLjHL+OuK2ccPMogI1/kV9Xw1hnxwpx1
DY9QlviPzNG5dpAWCR9T+R27VSXd0U1LNMoyMbMHNWAR/8YyfGHjo0zCNRnvOnIo3AeePizd9KWD
5SkL3xvu2BfLBzNBbz87PT3wzpC5H0u75ppMY9AwHi06c/wQiHiHrafTtG/ctV5489Ri0WcGhNa7
YPTpD2NVA34TNB+GZYe9Abnz8cfiEcs3xirDaqMBYaBzrYNK/PpCemFeUYGgYESVgOXrnc0rg6Zk
t6OrInQ3rPyx2UtsfaKHIh/eeN0vfVsuXehPba6SprP//l+bBL5gRYLqlL7QYUo+zVth+4fNlMn1
mDuTf3r9qV4aTJKyIvsoaeT/T0Dx12Aj7lQZSm1Y3mTVr1qThp0F65eYJujl4fWhXtj8vH0IIHiE
NeQgnj6XmTju5jc8l1/4ya9iNLdPOKzPp7KpqosC9dyX18d74dHIz6M4dskGBMgEno5XOSKvp02x
ryufNo6M4mXf42qk+Dv//sl2wgtHIo9GpvhsbuRe3abDWCgg3U4PvnqdMC1wdWNfmhY9JvHrD/bC
noqFHA/GLmfsycanD1asjVelk6B7qa4Bq6tswJ+yo+gXJcFg/Rq3nsa9jrPmjZvTS+OSamRI+AYI
Sc5W3jTi/YtLAuMutIKG65Q772hgole0ybNPi3LUTTBjC/36077wGREnEAL4BF/8z9lymH260keB
QcPeUBAnDau8LXGF9P3Be2NreWGGAvVGNGCSLzYQpD99sRrPOX/GEidMBq1p2tbWafPm4AL/0iLG
Y1m8kWR56dG4Uu+lE3LFXBafjoevddqtgaTbASfdS0toK65TV33QARyT19/iPgPPzquAKIo6g4+U
ngPy6VBYcFoYgwLJNtK8egdeFsM0DJyO/8MonLtwtKgE4n3/dBQD783ac9lNOjrmDl1iBNeZyJZ/
zoOZVN/IRmBwY7iWv1+F/9qzcEAmSbpheYGf14qTjEHL94VTUFOLN9DX3Rtb5EuzguzUfo8hqHCC
84cytNdPOfsWTJeP86jva1xo6F0nevE7jPRef4UvjUZ+b5dPkSLmXvf04dpmKDy7ZXH3W5deNXlv
H4cSjzVjXdtrvejpjad7YWKwI5OFBqjGmO7ZLln6VrvQao9X59y21GQzA8efVJk0177+YC9MdobY
k2LkZx1Dnu2Ra+uYdJGzjtd59vFmRjcQ+6UK8jDPk/7j64O98BZ5iZQlESjAYDgfLFlN2J5Y2ISe
zFw82g3Z/Wz63Q0tESRxyfo72b/vjpzYZEqJSagMnx/bWgX1mq1WExYzfhWlSGPHwsFpmFxwzliT
huuKv/Hrj/nSOyWohhZhOXueaX8Nf62EbCxEWwuHGHOoriwqiYeqtvEdd6y3kutvjbSfDX+N5LVI
wlAEwTiYxny+ZKvGLLbBPQFj77LlU77+YC8cNSBzuMvvsQlnytmD1UABqgzLtHBc9XjSmyvutJdI
3CGG7iDocr7yuzz58j8M6u3bCsuB29LZoH0tcYoJ7AZTa15ijgzkU715nzIP01fD6+zjMmTOG2O+
cD1j4yeqRpuKZME5e69DoNVQ2JjXclMyQ8z0riSGBF+2JCt+qtquv7m10ceuMPpLa4EN+PoTP4+l
94oQWygRtSSvdbb4DUf5q11hnTT5q3k/Wc0WVlmffhdJN93qQCSHAVP/W9EOb5x8z3edfbqyUoij
SSicH0fN6Mh8JD8ZJhaiIcoZ6aGwC+v+9cd7vgtw6/TJQyIpI492fr7SPDnluYURBQF19i3V2ZzF
oxpUc3Twuf6GkW36/fURn7/Q/Z5LSs1HqUdJ9myTy8ZaZEZPBAFDr8ZVLG/cO4kBShr2lFSOrt3Q
jt2kBibpuMe/pVh4afT/onigbvS6u/vv/7VIZ6GM3MQTKzTwLa9iX7Aww8XFzT+SS4VBSY41Pqy0
1YDOTrLY/P360z/fJLB1ZyJzSpJrIFP6dHyPagRhMpuEtZb2Jb++l62Dg30WBMd/HokUKZkhyjj/
JdifjsTdwZK64pRsEuk3caODZQtlST3/SK/2lr2xHT1fpTbzCLHsLnVjYzh7sUMhsB2FwBR6GIf+
4gCJ8akqY7NMyMCNjTql9dY9tovfnorNdj6//rDPFwujk0oPCL59k4TY2cNOdH1PdPvCk+uLa7P1
8D8pMI/+X0YBBEbgy+nsne0FrJAAhTa2cqS25VWxOe/mYBWX/8MgAZwxxNpcIM41NQM6P4EijRe5
6PYOQTqu+rlhzG/pwF5Y+SS3QYxhY4Bs8LycRO0UE1NafMMUzlIsO9ocpVmnl2j91qsgwNjv9ed6
YeZTg9uLHdASuR2dRW1Dam2q2z8R7i/2oZqD6p1L3utQp6tz9/pQL81FVJewF/eEJZr0p7OhxjKD
+xZOIL6/DJdG0TkRyYS9/XupLtuhNzBtHN17vAvaR3rg2jeWwgt7DGEcr5SsE2L4c12wW5UYqxoE
3xi5YVnRkVG8czDMJ4+5+v2DZQl3DvHJ7h6cPN36Nx7+eVxAhEX7KsUeMuDeuVpKYaZluaRfQlMr
45GPgclzY7EYd9Z7NSBzLMsPqVjd/2HDYWC0BTslE8Lw2cY+5vnuGcolYDO7IRL8hJc4NWVfTXwk
34hdz5Y7Kw/CF4pCLgDs4UR2Tz9wMmdNLZ0tj41lcGMT9/WTqebijR30PKn3/8OAHSSLyKI/v6s1
HFBGbuM9WVCjGCVeafCgxEEZhYg6D0MG6onNVWmLu2RN1mNHtfM+mcZ/nM7Pfoyzzc1pjWUkuM3j
HId+mHg4aRMYLifl13ZcSn1QHqwjVjOJN4SMh9cX09m6/W90xH2oVWBGo48929h7DMzzwp9yWCrp
dOV23nbAWhh30xy85+tDvfRZ/x5qX9d/Hc6etv3Nrec8nqTMD6NdBXDjB/XGZz3b+P57ILknhgOi
OS4+++//NQrojdLN8iKLkxwK2hWmN04SDVuLW5W9FdL46Ldj8o/R3D4oKnqqfPSX7734Z2/R3pwO
LptM4yXJ0tsRW3UIwc5bOe8XHg0eMocH0hn+Ow+VJxpFEkGCKZbrFtTX4AzsEk//2rcuaNUf6P/x
W3b817/a2Ybz36NRutxVWozNZeTp+1SJn2T5hu1/vRr4jDYFzh468vWwmD0gKH8FkIzz5XJKp45q
++uDP5sy1POZ++giENqz154dyT2YCCyRGydyuzG9MPpkizxEr2+McrajOx5ZdMMijOID2tSCz0aZ
qpzmFWWZUZpv6Rxt+Ni8L7pVHoS3isOwcVrXDZY+WP2kb2znz5YfQwPQ3bVwFuUU52yrk4UykrKo
7cg0VGbeWW47d59zzIOFA4vBH8Y3qlEvjce64MwnlkOqfrYGM+1UViLgaWwlfjjYdwYxlg9VhAti
/8Zyf2EocveSFD7iJtbh2aO1dHP1JXIaAIO4oCddo+OVc5ktDSjT69PkLCLYPyAqCErs/PJxyz+b
owXeYOY6LTzVYKjrLGnak0g03l8CVMw4U+NPsPqMinq1bxbbXd74iM/W5T48pRGCOpQ7zNSnS8QS
UhIDZ1bEJA1OQo9W6Hg9iWkDamTnKOP+9cd9vipsIixeK5OHePG/3t+/trg2XYHVJWxr8C0cuBUN
Jsh5Nr7xUp8/1ZNRrLNVgWWxFF2JzSQVfX/nt2B2s6K6MzN5P8+2+8Y+89JwZGd3YTZNFDzf05fo
NuROc1ykYjYxoymOLTaiOe6dboUxLV62DraGoFcqLBv//W3adAEigUU8SQLr6cAZqUb0+5bAmVt5
j1lJGVMN/ygH4iPhdMLRQEaHChAr/ukgldqqzAsMJ9p4nEdpqAZcR9O+kYF7PjFofjA8MnDcl4jF
z95hgaVACpcHP2KLqo8b4B4tkK9d/usLY5Q9R0RJlMTUeWpqUPaStQEuwBsGh6dUwVPJjeGt+fB8
+/DYErni0p5JxdXbf/+vSU6qPtlsODixmDcVZpnB8YZR4sWaUKx//YGeHXG7oomYyubyQqPQ+REH
0ZWvhi1n3NEm9lOXU/3guml37ArMmIZAATwlifrGfH/p+VBC2NRvkQXQ9vr0+XqMrL0UDk1c5FlH
yRgZ+2ABqFiFubyxkl8aihXF+cJ9hbzI2bRwKxAvtH1RwdH2+L7NMDdVc2A+OggM/3kx7Z17aJDI
qO9pvbN5bugu39opKGNQtuokh+pPb3tvSQ+efy/mA+UINP/7sXm+3w62iWsQXa1x6/jbp0lpHWvh
ZDf0vA63RtZWt40W/Vu1seeL6+moZ/tE4m2Kdq0kj21z1heLg+wta+vgjbn4PBahqEkGjWOT9nPq
m0+nhbtuedkJLiUimPK7upx0uIFKiWqnta7NrEjqMF8S+8LJxuT768vgpQfkEONmaxEDIbJ+OvSq
h1aIdeU+5HkrvtFWeVNiiRj/D6OQ1Ka6T7aXFrKno7jFhOIpccG5WPN8tFuFRXhnvpXXfT7ludOw
Edq7axa1uLNLlfKNujHHrIiNSSfTSS3tYB110Zf1RVdb4/jGlrhP67+KizwGw9GMgnkWtyhuk08f
ak4bp+s0Ns6J7pxTWnb6vnHzKi76PVclp1levP4WX1gCZP3krkYh4nj2rbLRccTsL0Uc+EQb42hS
s/KFCi64qIzgK9rgZvaHoT68PuwLr5X9GNENowKxN84+3ij24KubsfLm8MG8v9CXCY77uIJzmX+r
Yf6Fl0rwDzl03/5hRJ29VLwaN1+mGPQO45gqWs8I/SLUB4EX5Z4csovSUQDP/vkJSaqQxuKAwyIs
OIvlHB+3yGGaAPNQDI3ILSUP3jLaF9pW88/Xh3phvVG4YpmTKKace66gGiefKkAGpRUNvR/N5uxG
lZa//pdByEST56AN7Pw6bJhtip5vrGME0OBUGwPk5SL1G7vWs3lB+oRjjLofOZtd6Pp0/q9c3igu
Fiqmr7y7r0i7x9i0L6dsM70vrz/Qsw2S+e7uBTGiRFp5ztVtTd/0u7i6iwvl2g8JyqzkMtcbDa6x
SnoDO9i0WwI8+Je2K78VyyTtN6YIJdR9K3yy3rk/IZUkQN6VIDTSP31ernMlDZ9ld9hcA75yKLRd
WdXdXOkhBbJSO0OtwUbWugLZF/RDAc08qLE+xe9Vbvhgytwwa/xsMbrMvuclWgzncqmCVnzOfEhN
45dkK4umuPDFPIhfTV2IBHh2bgBfCHMc28viAEjOSMC/bc0Mt2ecKfcWpxHzZfthXlspFLCXbNn/
fKY7+7Hzs3r8Y45Gu3zRsBztd33t9/WvrnRGmDvTlpuHQqi8w6waon19NbVFfmX4hVdQHCvm7eua
NSMFcu51EHjA323JBDKunBcZUmEL+luj2p0SCjurgs+kdyzn2qOP0vglB/qePpX8RZywFS1RAGJ5
M7Ufz5UocNJvZVLL64w+sAo2ytQsH6GnerRKqrFIkrimSF7CIhll/2l17L54Dyxb2BeVlAkJQp5F
uY9dtU1Ag+1uWX33ou90qu3DOBfkYqLKqKTjX/QgB5bTWCO1AlwbzLvV+l4g86NadrIOtw2iUayy
BN6bmrTZ/KraxrNw3sYl8Es3cJ2FBdSrVrxDL6uSd2MuAYV0kznkXFSASsW1h7LkqzmlBg2ttoZF
9xFbTzStMsU24rAORjdGk+9WBdx7PGjqWNhikl/cZPOHby3woWyKSDI108dBFSRdw7kpqj7jKptI
8yKzrXH94OXrWHKLSPXUUa8sDIErcGX1k/7irX6VQs0O5k4ccQ9Y5upyZ91n9342tfMc0jITYO8N
/Armz1ily1ZgD0ochRPp5q3qS+/Trc+9CxPn8bPe7AVYRY67qLgPBjutfkJaKa00qoWAvhzrpS+s
gIq/4U4flZcZ7m9LayctSUrD0jKiLAVghLt1MPfmAC2hUz3gC6nAj4S41VfyoUg2TJ3rqfUCfdpS
t2keA7c0ijJEL5Hh3qyARyyYZDuzZYTj5JT6rpsCZJAnMcgN1oVVNL0LhjEd7akP80Bbye+hbyyX
qZx4A20LYttM42sAonagX91ZdT9HaQEu5bHNpDavFqt19Cen6af0oy0BqD/Q2bpWsSsTsUS0RWg/
DIwxaeJZ5ZtxW2PnRLM/yXj9uRKoR8ZYTR6Dg3b2bzb4xc7nsQgmfQwSxQ4ETGAaMoDwiTJTcdFt
FZXXsOmcbXtsHPjzGbyKDYuG0C8NjUSkKUTTG9d2b9WtjHSCH+dyajLh+gBUs4A0YKitkloA8DC6
OAFzz/Wkf7mZoIoVJ9mACig01WYo54hEqAnoljOF3sywMHSzPKKwFFji01GOdbRl7STVEI8fZMnh
poK0/O52/Qpiy08NOJ8ege4Q0LWzJbII9YhEZgrZYN3pZ12AhcMz3YIiN0W7HmIYrnxAq874rlSG
W/WX/Vhl7XTqV9qCcazmUuB7cWt7iXvT2IVXT/gWQXzJLkd26wKNtClHcDT417iR5QgwH1E+LUFr
XWo8vtvlE8C4bZo+NKXdlRKah/QX81OfKO4+RHcABIq9JgnZeh31ul7DrdeDdWhT7SzhIrfJPAzD
hiVQLMVS9Hd10W3dRYeXB8wasx5VWeDYay3yV1Bb1DyOYwGmcGzzxb82jXIwvvm5NaiH2qcbH9Uf
YiWEhzSRql8W1slJaM1EC9Gy5vN8bXi4Fj5sXJCnz8ao+upUValnXQ8BXlQR25fxwx8hR0D32jDf
TnR1WjC6xiAC43Uz9NIlvfUSK3uPs3t9tCpZvqeu1lLvqX05uA9B7tblgXRTD8+JorfK3nvtvNC4
29qQjL9aNrnvnzxTbn8dvWIgLTAJIU/8WJQcsLjGKh0dQmWfkFsb1fWwNYkbQ/ednKgspNV9tScr
EAbAmrprb4RbyuqDVebgI01O4OSuc/J1u2G/a79qx9wyQGmyS376Og/q+6IUgX8/doaWX9ECdeo4
KJH7OBy383YiVt3GcAbouzmHTtTJbyUHs79DtprXxxWwk/zBlFXMOdypu/y+96ym+SUTp/BoKux5
D0B15t7+nTsz2elQqN5iVjNHjPXetWvKU6LZRu9js+lOX2WiAPOGOBWP9c9JGoxGc+Esgzf4R8Pt
09W8WLkoYC6vMdDu/4DkXozfUMe6BsY3+LlJRMMI7OuH1a/rZNM936yejunQmAfwUaNK0zWUMsuB
PsFo3FWpfWZ3UAe8Dbfz3/5UG0YVqqAb6JQFNjfK751TGO1nP3dqyFSeYqJnsFmk9qyoVJsNAAK/
9Xps2EiDtT8FwVzRf07do7vNhbvY8Jgy7IICtbKfIz0YpkeszD3whN6K37OF+b4ZlehA0FiaCoi2
u6ocWZFR5k7weU0pnH5OFlH/Spu2CMhWVnNJNrg1P5uCjFlkMxftyO/Svv45TDr4gMCLE1tibb7e
e82yXqSsr+SmzGx4suw+3dfApPC7043LxwFRz4cKc/1fYGXH+qKFCHrfLot3T9NpOv53LDymgQmu
1ILJftUAk5g+EimA43IzV9anTmNsccLMJAEn5ycwbG0le/dCD3jrh8h968/K9PlYmxZ412/GjptI
MgMoO24HEUI8rAjcrqqKYwGX94bbzYYdf13p77ng/L5sR6tzwG0PCxLscawPPST7I+Rx0zk6RpOe
uHzgGNJuZQutBV1QFrcggIwIwh0caqoX02nheHu00WJWUZdwxkRuOfNR8q3CFWhG1TpGW79M5eUA
ZGgD6RGgHcMpTqa4B60LdvpQR9arFMuLLSwKgIFl3Y8rdjVLAK1UcAxhTs9Q0aSsEs2HOYEk7U3l
idherdVEZJdmH9jurC+DrZo5tDY5fHIKP/3kpmvyJ6Oycw/3rF55I0IYxyxX1JEMvzdYD6qQSyiD
gWAV05jWu2mTei3vldLNcLKcoWgvV0WPznGyR2v9VNJl3sVO54s8LNwB4FmpmJreIGvnkGyBoaKC
v/N+/w5kwjds16MxSSyY0hbeY7GjiUXQJW41h0jh1wCbmsn6Lhe3BiqhNDhInxcV0pUz2qdc6I6O
cp0X3xSfJo/ypRJHm65vl5+2QVLkum2D7K8urYjLTn0snIr/JQ1LDJ6WUNBCuzDTzz027cmFkwKw
DX0iFSQYRSBVJGEzvi8r8G1H3wJ1H8ph8sajDbKHkr7UpQwVzA6yPTPK3lC4ZgaHEKsE9wD8r/2w
+EPtfqzLtICS6QlYYPXqg/Ios25db10fqlvcprZMoyZdfDNWfM/2HQA/6wKWVu1eKrvCHr5ehUN0
6YN7CG06g+Zw9Ec2s0HnTnVs6lm8t5BWqR+mAksgAvbMsPMgkgCH7Phn7dKX5WEGQVNdAp13U5Ti
jX8tq8J3TkHFHk7oLpvydwmobfntYbryta5azpMiy3NQ74OU/XHUqcGzmGAhiJYgIjcLco+rZO3d
z5a7DcFVk9AHEGX2nH7QftoYYYvy/nqdE4LLeVkI8mbdSiv2lJOuEaZTcmc5r/nd1lnWt8GR2U1e
qdoJR8NORzZDWeRRk8xsjIs2nU+9ZWzfhCoTGYrZyc0P1gSnKXSRONRfy76DexmXwzg171iWEFrR
w3PyeUluiLuMuPZBTwJbF0NZ+bUy3UlGCtdv8FelKiFvpllgX/Cp3PmopwzCdEH88GGm3aQ4JGs+
JmFKjTq7yBfReccSqU4JzymATZWMCelgLZI623kP5ldnEbsgim7O4kgScjhIe0YNmqxZctLWDPRv
cdO0Pgni6Rb2kQ2HLfDLPIKWx95FZQMoLbgH2dYXPf2ud+TerCqmfjSbl50/mnSICe4srC8vF/MJ
c/O1uGicoG+viVW4tZV8luKCJAP/jlFM4OSG1aEVngaW7Atl/fq3Zer0V9aq5RfWL9n3JS2rm8ZF
m3e0uaXf6WIqH5pEQBs0mFBfIcUaw8ko7eahL4XBnlmDLzr6q1cRFBiJFLFLQGGfPHM1y0u7qocH
6uxuqiPu+zU46LGxP/T02G0HOpBaKIiFx1kgOLUiZLx4YyWVE+QEgw0X1BkY3B1VeYwpNM1M8ohG
3+iPwu/99VPRSHjUo1MSDo+z4R90NXMOhUPewK5r8arLQ0+I7LFI6ZwPEa0Z9UMBUXiI57pL7BNb
sbpFRJHQ4mtrj7abSXqhowt8AhBSyD9Gb61/jFHIP4PjcrOdgcdu0WRMLkXLYOA8Q2BX5dxDauuQ
uFzP0b3sZpGrWXffl2Wh0yXN7BocqNT2T4ol3IFGCe5Gj6L/FCS++lGDFravbLrTT6bhBcCFvaDv
8OEgC3ykcwUAc+EmaE8ycGafZ5XMLBel029e0y7vPO0k3+W4ifvJtqZ7KeRSwlbqbeSTI6TH0N/5
Hoe8KLrj4tRDfpAm9LYQoOB2u3TVaoCwXNYfPnakQHjENv4sbDwScHmBFRrDAPVPldHPBombVH8f
DKDRnJxBAw67HOwfy+KA95bbpr63bB764E9BcWsVlvHHmurl3SzAvh3tbvC+z2lVPGRAfCpaGqvh
avJSQiSXYsocbmh85osKES54uyWv/6ydIX6AIyos9rdt+5irEUuWQekqe1/knUPZtJ6b32Y19Fu0
bLIsD5twqgrlZjVdi3ptgUg2W/cn9Zzk22a36f3EEX7nVdn4mI0uULmZt/bT78b+eq07k1i/4ZuH
+K+sZlSV4j8IXba37ToDsgXD2So4BFk2vZM913CAXeXIrWrL9mtC4OZ3plWvMDqM3CUjb+JmdJyH
bZ6A0eauf6JyaT56Y+l6eJMM4r3Tuyx3i7ZLn0QVd/h4pa29Dx1/9bmVoiQIqDaJTR4WsJk+K3lV
V5qar3NcADfrg9WNlD1HZxxPfsG7DuVYA9tSkwWDahp8JlkyO877pAuyzygvqofFmsgDcfGbwEi1
sgPUhwMDpD8vWD/AmXd/w1qpboHhALiECgSLUwYEMcd+rQO45QAOSZcnZnppdn41HtdVygfOdJXH
s5s31wUd3uNlryrvm5ptcbsWQrtHM8gyEKxST1d+2ssPGdBK6JZDSY/BAAQ9ibas6w6BufrlRWc6
DZgsp3V+gQCCwjk2SXXt6B6+2DK1Y9S7g9dgd7SJJdz4MqeaUuRynOdMf01S6Fc37BZuDTK2tEDb
BOMCcriFlmK0KZe7hIfn7Wxy+8ql235wSzv9WPY0+ob5SHYpTAUxQGyVm/Gnyov6mna/fQsne+Ud
+zlv/YgumvEOLPCMcS/eDrwAvXiRpi3rPZ5u9krNR3tNOAfC6w4pYbu7o6Fgis4LjylpgsAHsl58
P2Q9Oz+p8CWfjNYZvjjI6b9RJtiu02oq1mjMKvkFgpf6RSawuuuntv5RuNq+VDxmH1El5/q7UiXC
LQPNPzq4RSaXdjNUAeNOGzNKQOE8AJedrdCEj8mbZc8gD2K5w4cKcw8u+xaqCHZPv7uDg1wuISa+
hXndbsL9Nm+De+t7Rf+9ykvni+1TQgsHpxp/gLKBDLNW5D+joVYeqE23qKywn4bgOxVmguQpk+mN
Bvjdhxsv8RaQh5HTWrVON+2UEqQY5mTGW+JXkJhxJvAAGan8USDNAtDuOfzckNdAh3amOjltkYAY
nfuVKxBtpVz+da66U1KL5TYJdiiIRykWBGVm+Wk0ZCqYDkRN0BSdQRdfkeknd9bkLXNYcz/SMAH3
qK1zZnXRePgRhnPr+SpKbRr2r4J+679b8+Y8QNB12LuFbu5VMwZf3NQ2t0tZpuVDOxbq54jE+hb7
CLUdcy+Xa6hwwfhqrCRSQ4sTmOb/vDM/VHPDEZBk2GayxXr+/doY/pfJbrnKoSJ2PmczlLRoURtd
P15frtXVaBT2dTVwSSb2tdUU240pvuaBwpaOO0PChTRwMHIaiFpuag1dJWydCqYvS9z7IcRSpYes
WzA+ApzFMZWW5fvG5j5BHoia8qnqEujEGqOEUyKkeRkMpf87rZ3mCv06UUw1E2KYY7A+kFn2wW02
SbJEayCCLA7cFgF9RUIMq0z65m9zik0/l2qU4FpHZR1dbyaib8ZCQyDv++HR6BZ55yHuQ2vfYEkS
lm5d9ZHE+/GaUqaC2N3D+E3rcmyjdmysCkPWmdgLZm5nh6Od1h9BK/lLBIfY1qCNzPXGCdJNchSO
+YcAF14/rNsx9492MJlHvnGridxoda6tQTwiLqLdnaZ3a4jdyh1uKrrjlouSKtGDL5Y+u8I1ksMx
I6zOQvYicSEzY51PRtr6fty7AV3qbsom45Asu0rMSr8fxqqTB71m5fXWbL3LBczd7FCKbYDg6HGq
NdDB87ia+uYi9ykUAZhys69u0urvnVyNLuYbljfTOlpmLJeByV2VSf1lFGX7Q9aVA4KPCOUnRYbt
tvCXMYu5MzfvxnUT1Z2BFcOYfpAtSeB4VfYIlSeZ8v7RtEGXYQo8OdM7J7FSLw6aoNt+lFoYQ9iU
I6tABCNfwSBU52Y42KV92gUAtDjnvfzpuXnfHLp+0Mvjkkzmx4DC4cU2GxkLR89Q7utF/qwnVWXH
wGyazxinO18mJYo+WmxRPxo5p25ocOP+pEUhMV3ypDqavccsld60VAcxTDI4rFPS5hc9ue4htBrH
1DdpJYlZ4NK3Hz1nIL1orhbOADYJ7CrO4VytIValaj0EQaFK0hx2/bFcMU7AOl03Ilz7bH0cnYIw
1PLNxj/UFT9MrOaOodeg84fY0Nt6S/DccZfdqq2LajJ6+YHu/BpGPTWh72KbvSD9Wek9pbAZXXcf
FCIIDhZ2PQQbS7ctkc7dhswUeEEjEtsKWovsXN9Gipr2H2vzjf9YxHVuXbhyab91yYTLaeJP3Q65
01xrNt+eyPRAKmuvBscSFRadtk12CGM9ssR9m9VRo7V7NxVLeTMbYmniFb52HqUa2V6UrT0m8lk/
tsvRsogxUMCkyIDrtu6hM9Lc96HoJ8vgj8/qnWkXxG1boY0anq3anAheqHdfV6gGwnWbWjJuZe2/
w5LO9sOx9aZfNMSvU0gyxGhjj8/cxnUvMhJWrUzv5g1jnJBESWmcZlS7S+yuuHNGbi0BsnZkIm6r
JBk+UFSpudtvqjH37Rtc8+pMbNN4q/HXc6LpUCTm/GBpR75v63VcT8j1i7uhSU0rdvGIuB8l5o34
eQPlixpvsShXmdlEJGAM4OqOkyRl9LnOihSNR5HOZqRUk+vb0im5qrkcg3UYjJO7HlotMO4UlV6q
67wPzIu+bcc5bKn/P2TMqhFlTRUAUKdLO2UzzllQOVqZNFyRe3ER9dz0NKV2oGOMiVtKmUkxpmGA
6XgSeVOyfneaajROGbfUS3Kq9nvlL96fzJZQIOslHaF9M4H80K0q/X+cnUdv3Ei3hn9RASyymLZk
B+UsWdKGkGyZOWf++vtw7sZqC2r4wwxmY3jYJItV57zpaLt0CdOFQcT68DCaIheelPHcko2hMhsS
JrZzv8orBN8z2ViTg+jCWEZgXvSw6dVIfprpw9OONdX+6FxCEjWPARI5DcIfKIQs23EB9ZMdREA8
1gvj64IW/aiMOZsyRv6+iyheACWVmz4EMPTMh7aFO/uC/uDGnRIqJ9xFTeRpGkPKPWvO0tPA0PH1
dhO0jGeSzFBsbCrXxu/h+HLe5FLSAEzKbHwzqdS920j6aonp8g7KRwJh1LKnEOr71OtSxlXzFXTV
TR9T8jLMvk5P8zSixhhCMdSbYYyGdz2YtYx6b2QGH2Mo5aneBeKhYaj5LdrfJffMLnBBWLWiabY5
bN/lUpoAYFFodo//kQzM3HWrD71vpmvBVPInEZR1tnWbOvlgiDvHaTVMy/s4i+bamIvooy6J8KA5
MILrai4stqCg1J+GTJHXO4A+ndh6qf8MmPL3g1tljcGLLv2mn4rm1S4EwPyyDCRu9U6UYUkmyoW8
tsTccs6paxi09o5WlYHnRmjOz4ikxWsBM8FB5kZT62W9FMklaaXwSWFXD/fV7EQzev+FsQeVbjcf
jUZmC9W69SEIcdR8mlHnStfHBKS3mdpHMeVU1lHXa5dZsu40UxQFtwXHZ+ePnRzOIUdw3yJktoUX
xK20LidzURbUTJ7dTnKm3uWSxbU+CYtYw4HzzrEHNqvGtrS72imS+rwNbH2CYMoHcxPaGTAlEdqO
ftLXiqgsk4QVc9PJYv7NE1o3K0rN1K+AU5/kGAGWpuTjjZ6pgD1CoknMEw5BCa6dBxDh+pKXt+ma
NLBzC32+YNszGEJKBtHsWY4ofwciV8ovpqimFR6M8i6Z3Hb04cvjdueqgtAXZlfKW0YdJ5pvofK5
aSn/G7YDJ4J8wj7S44yftIYiO5xIfw/yavBS9jrsSUNsz6cKR+CHYyaJ8nLZq9xnkczPQ5+Ih1Am
TQwV3DRvRRqA1g4Mkku9fhqqG4to0p8NJ881SLO8Ia+31G9qtPABkF2eMnpjZYinpJDNjwDkT9sn
xtzf5Jps8/PA6pbFq/m8rB1mRPi/RKyBx2vW8DZvW2p5w4ndGDVPKxh3ORjRe5GCzWKibGhoRZOm
0ERVGt3ouGH7bdMNzTYMWij+CSkfz3fWKSqaTLNumc+Z1jzqkFqhRA36rqUQ09uiZSv252RixTql
Zv/uDG2+Yy7r0J5XjsWRM+O5kb49mNMbOLit/BYR8t4i9pZJ4wp5/HrMkYdZVaVB+VeG4HbE0OiB
D6y7PCfTIF/mNHOkN+gMzMb0Xn5YzLqefEKeCVtlnGv9o8/swUZIkMPhm6Fdn+at4P/MBPuaklbZ
menXqWP+hvcwYTtQEaxkcY7nqlAtbRah8dpPsBNg8YJNbfBT6EP9Ym5y7TETqtYZ7ryYMcOxYfnB
kQPIeDsC/92QJVfepaMxv08ouV64ISa00GxkxdbGHWL5qh7abj+SnX4G4KONXskSuqdaKrJNaASC
kbXOIow9s1qNF80s4idUqtFrDzb7QpSnjPbw1PlTncTmR7OU0eRR9Ghg/nBz71VZq8vJdeqx2ZqD
K38iHK8WTw8SQgBQoaj0VEuz8UfB6C7zTI+YALzpUIOwkDF2/uZ7nGrQwxqeOB6ymRIP5U29tVIR
Vdu2idV5S9oEdNNUqI/AyEECZOkEm6gZrXFnxwtqwrg3NUHHUIo2vAyZdsw9wwwIf2K9zruy743M
z3l3Z4UsNbhkDJkfaTV2t1WxUNSKoA1MfwauNrZmYU6JX2mZoZ0vQdYEjK6uzRehTzBCRcgQ3V1C
A3tnp0JWvmsKMZ/GTaQ/IIclGUCTEbWBXZLhUnYSdCZc6wAvDILqOiuMKmNzH4t70UCPcUonxAIv
srJvtdYawt0ouvzVrqiO/LgArPYyEZqcZ3pWPXT1ZP7CcwE+U6R9aXtNhx9HPSuSDOWlMc/6cpE2
KhZMWA1Am4bQtK/R6lbpxuEcXjZR59RsSsLssdcNpEPsQoa3ZPsgq+3kXGf7AHmO6k5umVMZPyRp
OAP3mKOItyW6JAWcpwMrV521+Prcox6W6ZI+4euyci8nzyLkrzfLxir0pfM4IuE4ek6aj5YAXbWB
8ZFn1pgHKRmWrnVmpY6YAPTH6T7iUT5Vy4LJeErcmMnUKXufP0R6RNxwUdbVDkgovGkZ8pzj8LDk
k9Ci/gd+Dz6/og8QoMx5NbWbSDmt8kNRIcVQgaOftgnf3xs6ATZIZRcQXbrBZptSZvFxFnpTeTIG
YiDcBLEUuYktTWxs1R1zgXJp7LOO3DdOAzvYqokmwlMkpu6KoRPJhTmPDB53Jm2KvXAgmcjPCgDV
E2e2zI/KrKMfBVtKxEOw+9NSUhJtHDRQ6m5Js/5iVloZX1CdWRdjpdnF3hyKIfZNM0dUQ+UAWiPl
IJtNPugCAGYJWTyRaZYvw9xzI7URh7c5TdePiZ4Ai48oCThYnCp4TJ2wmnFTLjYyII6OZAvV25xX
FWXKLgdTT/2smpse+6zRXMl+LH+KTJjxOVPizRPc1/1Pa8jMraZHfX0FdA/n1WGKnNmUauu3O+Tx
rxlu9SMDfX1SlYV0IqhI9PGNNKR662pK8008VOq6Q+6BQgwOlhylYZ6gHAaV+rNOBDmhm2PzZicl
m2AfgZZzknR24ydp3PIqRpul3zF3XHlF1KonF+nRW8Rs8yettp3ey/VieisIiJabJBrELfXEgkKl
5sfbTv6oVN88pVOpuR57tUzwQKE7QTmmGoqWOaxiIo+sYqF3W9rOiwmAAWogPR6Yq7Ibx5P9pN5M
2alHQ7P7WyVoUL3WGdqfuhYW1CM0QdUmgNY8zblBSrqgN85jSlLLz+KhLdGskFlN2KdBMO1QIbLg
08+rPWdh9G6r0eyIlp4Xg5ynOrY2CiVMvAl4gNJHlmvzrQasAz/WjRjZMplh8OcVgi1v3ZMxrfCC
ldcwUuqicIA7YeTS6omAqexXOg1NiQp/ya6LjMpzOzOgGloLejffuMmgpt2UQGvXk5XX/mynijsL
cIlul4ADBm7cmV6rVEvfaAjwcce5WB50OWu4VkQ9PqhwTu70eZCARnKEheP4KCsfvQbMdOZ05fXQ
BfVVrnTjsSno9G+BnQzl1yivXmecdS9hOef3rZVSYqMAT9CExYHxFJlziQN/jo0rAc0dnZRFWL9F
Q7kqEOlBUm8kxq3b91qRCm/oXc4LMfcJdBJk4oNlIWpJImIuvbEuuo8Bw8WrRQsaUm8YfJ8GRQLV
BByXuy2tMe78ul3CR9lJxEQVjM46USOCrjDLkecc50RPe32vy9vJGKfbnMFkFdClSt5Q1NGEzN3w
a0JZnHtRu67itlVxebJUafFcQgizoN1sin0BMKB5cAcRM9AzYDhyPtPoMuqqwvYbpTecwyN/aVdH
qo8Y7REBjmeamLMTlQcIh9pw6m7DNkBikaxCe0+pMZrRo/Ximd48uzZMoG6efCKuq6YLb7DTEJ4b
yEKd6rIDA25WiRIfnGkSEJmWvbOxAdWeABWrFy0cdXNraxm47NDE8grNZGH5+EoArujXLFjpRNqz
zz6LeIPSq7hl7D0NnqgNXnjUQSVv+ARweYQo9p5FZFTTxohm7WQU0O/s4eH05lRm8GBSxfCcLNG/
S2OB5ccQHzNiRpozjboYoycZxGZwRiTreF3UJMbs+BTY2JDmcVaWJnOQYWCHOqRyNxrwpryyOCrm
srkQir3Fs7uwSzddpuqFqepzcI3fYrgbdKd7H1SnmhNJZsh5kUHFU7mVAbSkMt/A8Ua2P7sJT0oD
hz1YbFzutbFG2TMpUZ1zqy3SBluPIn/GcvURs364Avntu1bLrd+VijJrK5qheFu3B7o0OA9yvKkk
Tu1gyok1hC99qZ1R4neIjLDghBIO8AwYxVXWYC5AHmMFV4udMc1vAYhDixAt5bBxgzKsKIlUfLaY
BQh2FaBTB8BA/bGrxZxepW7J4ZnX+aizfBrjLDXhnMi80cqMHspK77RuSn6O5WK/RujBEWRGhvaj
XWqaIjMjdUdNEWqbUNfwGIa9FlCWW4Pxg1WYXCDF/zkFbVb7RlFR7dkx9bm9ODqJkEWmnSR6hZ5p
WiA52bCTOtomDiW7Nwg6US+BrkNs5I76KaKcyNmSdMdcJqsQxluBGI7dyuAYTopBO4namk8C4N+9
afXKuKlAoItNMBrjS61zarL41PiuF4wa8pI0sc6HFu2XV7hl/DTO0GVgUqN5iQd7ZIUjroy2PcK+
hmyoStHN2ykshtVI7YwX16DVSCfxkLpTiJBtFSCWJtOG9kM9xGy4QfHSYCJ9Ho22vCq0eDJOkqzS
doWYOrVnc61T3+7KLlKoJoAEGQUEnpANZ2kB/ylXJhFNnePZOEqHk8k1c/iGPLZadiAdsJchKRgd
yMmH3h6MlO+JlxA06Jg604L4GJxLBtwzzaw1gMcvMZWBHhRTatnMlWnQ5wJLgFZwbkTddqjszNgx
JQhIO+mN5rlM9PFjLDiDSOSCcd4k3Vzf264U2QVC3/g8YbfIfXtcuyo4Zn4Ecpk49Gxqr2dySMU5
rkVobHsZkzcVqfEDjo+rNmmbuhtwq8y5blQOIMx0w4V+gPxbWNfCMZsf+OAq8zwyy/gR0UHXUXAN
VY9kJhZoRiasLKnfVCiwTkIgtfYCO217OSA0730HuGs5YTpiFUfXcK2T/oDCYnmn8BrQw0+2Ctqn
LkyxgmwbIrjsUwGV/0bK9/g8hcbU7+HknXLj0hWjsegF6ZD014Dbob2IF5dINGK7HMu9ivrUjVCD
RQ7FdVnet9D4CKu0WHsXyCOKzRKnZrBFHOIijaI1zTeqRSME071+AKqfCSvUC2eofYczxaLCtlGa
wfS5D11ZO7dLb4waZOXCbeJQrvcobcfLZWgX4LeFnWEDMdLfhYime/ghmdZgmk76FBOPYGz6smxI
/UEFSJGZ5jNYcWuy5TQypel3EIZIJGNd16FLEVEKxSBYNvC3xDim1WIHJzXYckxIEQWuX2o6lCEU
XGHtiB2ryGYiSs3ZgdynnE2GDjWnkJGTGdcstMtFM+iQVoYI7ykex2EbkaB6RpiMBGHRCiFojluW
7zhppCrUST4HXjqzvcMjAvickgpOM43gxEbbtSTyzUz1FP9wQYwmaatDOm1yY1C/oqVgDxQxk2g8
YeRgtG6CBtjr2azvmqzOHhEmGtWWrn56GsIoj04FhTfcRlwZt3aok7A1yYoV2VlFJ2ENpbwcKW7e
6mRw7okLdhEfMako2GbugqVzMfTuqnFi/TUqddvcJMmknS5mWFbXjVs2t+NcmBraDQcFe7mW9nlg
pI2vtB5VGBW5wHldWO2PIsrocxNiQdnkEXEGG5Bxdct2AIeExwxJrlFkQiB+E/0N29Qy+EaSonGs
EhKNxvq/c0B17uCVWtldsjXCE6MjCp5xYmQnM8mq0wbBA/QgMp/6ZcYf125qBG/1GTNTtN/hVDjG
XhNgfD4wgeQo0axk3rC5CGcrR4P2k/Tz7lce6u1IQZ2GT2TsDrdz1AycMJUVvtXdPP8ObWR2u7Rx
03eXQ7rZWnxYMBF14tRE0CQ2utCZktNnxUN2q0jw3eBioPCj9U5/gtEXb2Vlx6MniYZ/gsUFoxnb
br4sy9F9I/sFNQ+MsVnDAiwJkmVDOL+yJF/eY3or7kpmaNr63B6Un8SJ2a10njn4WmxnrzHZrgzt
kQt2ewVSB+sZr56OdnARixblkiM+0TRefghtd9aOs955mq2PJt+BEhEqoyRstk7lIrvmbGGckhOq
JfQhZOsrpo5p88bWLO3CDAuGDcRyzMo99WP6oy7ZlSnikB71esXWj+Ax/4ncNLnB19qhM4z1XGxR
hAc3HftT5FPmS9q0uOzvdbTijxXczYNpwSMoTseLvMyMuyQzVHFbJ2NP1I4bD/OJ7gzTfRu1LTGo
S2MQA1RlXbCfSyO56yujBXkaZ0wrs7aANlK7EJq66E7qbOmShLWNVUm7OLW11Wz0jq9mG3bxxP7o
jk1xWqhJ77HjjspxwVZN9gfT6PjjCDvPzypeKuGTtVaSaJDIOXl3SoQTeyIyhuByoMdB0MWU+rsJ
3dyHojXgVcs1zKUIwdoDFSEnm1HAIG/otOx9bKbgIaDS/0Uo1AqzztOo2AioAbdYcYwX/CAoPXLs
QS91PHGQN51093U2prCsOITykwl95x29SsVQ40Rvkc+bmINGudTSbzOciF6q61mGwgSQZBME2GSo
I237BmyaatPEFXCeNMjvNjHjJR3Ig57jCXGN8aTPdfw+OSh7/SyzqXJx/zW1X2tOcFMkCp0RlT9F
LrRrlO5KI7fuRa4j5OkJDblphewWv3aCfvSwv6FmqmytfEjteH51ekveWxBa2lYGiyY2ketCTjAX
Koz9tMkpTTNhFLfS6Zw7JjeWLyN1ltgtRND+7mU8vQ8R3BOIS6Ku2kWkd6R08KBGFsRbBdM+0XyO
9WmDA2vYSgLgO58fpj2oxa1OJpEEqGNAUn+1aRy+zFWYvObdbDzmdMC/+nrKY7hZFp2nG7mYvRCR
NsiSSaCF1yKK/5FlUDUyzQMA3XxYYOdtp9ojvK9130ByV3IcQspRM6PU93qD+LRt2HT2VZeYYmIH
z6QJJJgkz02Vxg9ukLo3sIkAMWMQLGLFvabScyyB42WKFV3AzIb3Ri1BB6IjvvS6Eg+Eh98qeLci
EIxd69aJ2sxIJFzkX918phYrJwJDWw+eRKuzeKuGCLQ2Q+hhbGXu2NdrO2qy1/TLaVu2YeMH/QDk
R6yTftEOi3oMUzY3j9zLmKFEdCs7p6mocsh0bn6P+AAv4jrv9M3QaNDosYPZwCPJaBp8s6vDzBuW
WTzjS+TVTzNJ6U68yAdjsklwqZFj6rw/KjcG65Q6fpy0cG+7NFhMjx4+opYIpOQ70XTxOMbG8hjE
Qy/Ria/wMxlx/ZtKWqP2lxF4xl8YTBGscYMzPBxQ0k3OWxWoaum2vdmw5SUusubKcUN0yLbMKfhD
ZXfMj3KrceIAgLXX2xkGeJnSMdihH1XhSSZb91YUEeEarguRf24MIyQHLHm7CTgNWpwXlACneqJc
4bUd45W7ohG0qB1s/JYetkhwJyZleavPErUAUrIWb03AcoIzGfptPUVztWm0SSrfWXBG+5PW92+D
MYpxO/aNTHZu5KZ8apFrUYChS11Q1YVhspEghfGvKQSv2faLkIOfl/jiqdfmFCWGW+vxGbFkbn45
DrFzY8ZpVm+MYclwb5VI765xAsF199gXeBi1kf+SaSHb3RwtwbSZJ5CsXRhRL28kT7HZLOztlBwJ
5BUPNquEBCzSg7u4tikxaiZiCPSfA7XJzCf8kRUTM9Zj7CB3ZTcT/LJOB7hkTkL3jJRWwU2WrXVZ
m9DRvrHMFYpjp0qIaFSBRJDLhuYJ+JUrGUiUMBMAKwK9EbX2JsNW9KsMqvmxzGRyrRCra6uOEEgZ
kNamPy2r304w0BMC9wIhAipSiCUmPE5nZ9orheDY+XQuBZXp0DjXsjJquQ+Us7yGYtQucZ4O2jke
M+PXaEpjxWwyVJuMGApPwYujBdpUK67xHBgSab/RR7DvzD3w0QbxRdlTot1GzEJI/VJpvLBB08yH
vm1gm+vegvVNtdY9nUXYjfuR932/cLBPJwqQ4zQBVLntjAFoieiz/gKdBIdniSjliqKBUyTT2nLw
lhZsY+/EdQOupWMyuAeqzKhMykFHRlWkzq2Vl2hkOYXC6zpDYOwNPOUfCNeH67X/Q6GjZdjEhCjb
G+yTwc+0Alj2B2Oi8VCTk6EeYdLKixvNfMxhFc02sq0MFCNPyNvdEpKnfmZgcATG6lX0EKmioyHW
3PqF+CErA3srsp+hrBvEEUEK0oTJO6uQqhfVgywRBrDTIstQJlHIXtwyp3zDVzy/urO1DJT3BhKR
EQTXRJxDNYl8WmV3Ksbi4ENOWe+m09i3HE2tsSuDEPqbpdtstS5sqPybyqj8dXeed3oC5rNNpg50
23QW9JKRk1+v0tR5E031dElBU7TWSQjRPW8jJZ2axLlaXLYDh+lJWpbGqQNUonsOufN09uVUyesW
j+CvJtCWayt2ss4b0Vv0J90CLHeDJS0g8lTYJc8mUma5ZbhXZ18snZVVT7QL4km44KWwQ5WGbN9K
KH67sZIvWbEojdKQrumnGyaD8OjKkC4GEi/VvqoRk/+wGSTqwsS4hckmYYCYIb8NwebRBcXzI6LT
gTEcLo6mnVFh8fHKfmY87fdG7EMPNDMFSAQlxUEj+wxw8sDzncnZdGv0QPDESn8VfRl4fVr3ezsd
pxshMjJgRRDy6rp+k6W93H9/+UMf+Hp5xrfi0ndIt/1/i/Yf+TBYW5sONUvu4ciiS8pQOPcnGuJB
A9NndQ114XqLqcLzZspQC39/8cNhY8yc4+q6pkFGGtYaq/LZAM74MMuE0Su8NODI3TYy4EPKmRS4
TWk2YtROgGshhm1o9ZhGC+voNi0QoVDbgIPXVvd85Bcdpgkc/qKD5BV00EHd5LyOsFTswzCbmyR0
dZ8K6qmmQmbjgSJvMKlts240if1y5n1RAAzoY4hifAaJQGbiHnlSh8kA//0s5hquYbjS+CtwrJ7Y
oXtFp1zkISgslroQvUcGSJm2pVUeCRc5jIxYr7YGf9hr6ClSmYP0lGpUBZPfEYigEnbeVWwbqOZw
UdlePJnTO7N/9SPZOl8tQ5L4pGWua1CaB4kY6CbbMm2h53EJ6jcW6hOqX4lEt9OmU0R17r4qsHSX
hvVvUyHWqYcWAmRrXYFcXx6sQKNVaSY7crNphKIwXVHhuHrMFWfBqSMkLMr3C+zvG/18vYP1NVsC
v0pV4UcstHHNWp0vZ2i8c2QaBhLyutvUTl3fuWYW7r6/8t8rmyuTSWOSdWwzpmr9ZX986e1sljJW
rGwGJ2lnIZJXDt6q/McIl/+eJ7MDWTYYNcB2Pl+FS8eGW/NFG6PszsxVEefk8gyufry3kWEfWTd/
fxeEcrN9QCrDE/I2P1/OUW7g5oKV2nScZh2IsQ8Q+QPPjTz5/vH9/U0o4jdsBpTDAhH7uz7ePx4f
Dq+mmWLOhqDW61MqGCxauIpjH90nZuUGlPfIJPYvr2iQz4QxHsfCYaihpPGu855vvorE+DOYwb/c
LlkBxiZKbwhxPBaa9NUKYaKCgz/CIRXqMHR8ZFCEgtBlN256+hV3qdpqU9ntUPwPS5HJRETFS6V4
awfPMkZjTkXBs1xqu0YC3blIkab6yFW+en6kmEs0VQxHQSr/+Y2NNvLdNOIqHcIBC8ehu5wkkd5s
J6BXiH0gsu+XyFeL0dVcRAWUZexmB1+YVTZmODvrEpGDezsW5IX4UxjaYttnFDVHdpLD7KL1S3MN
W+MpKsIkDqeXlG6fUQNjSG5kmL/F8HzIRlMULUt14bTFOqVYdMPT97f4xfbFwUA2mWSvZPiz/vmZ
LoGzGCbaUY+oAYye0g727QwMa+TJrs4CB3DCUHtloIM8crtfvE2yYSGhiWpic1FrHfXH9zfocRk5
NV96G/TOi44fO+EslsMJM8z6XYhtevv9rX7xNawFGRNbDMmRdLi1tKPbIb3LoLhQjW5MAi93vTCO
DSr/4i3aOkFvliS8iETog9sixSZMivWbC/RUTojh0zbZG20rtZ3s1l5CtjilItkn7pH7+/LKHAQ4
25ghSIz65wcaYAeYOoaEwaEM2jMmrBReJw3i65mBGe9s7UhgRwyewZGN9IuvhMtpFBdEYKN6W3/X
Hy+ywQhv4zvluabVdNYW2rAlH1bcugAoR/KUvrhFQgENxprwpawDxD9fqs40fRnNnFvEEbgRDYKz
yWyw48bQSrcV4uXnVLrHUoy/uEF3TYxnqpAJgKIdvFJs1CQzD3wjMe9uozWIlDC8BPtQw7vwz2vU
RQniMnuDYThEY36+wQQrOnASNxgQE7RxO9RNY20eS4H7+0tY5zBojF41yYGzDoMCtcFhtkfNdBhB
rMB1Oqao/KJkOFKJfXGVNTGPf9g8CdY/2D17XCx5YbpQ1DbK0UoWJhqeyDqy6r+4ClMOSZwnWVHX
yET7/MQmLRomqnekF0hJ8uuGyJ1yUzaii44s868uREFJxr3GGcdK+HwheCYVFiaTJZaRvNI41xsf
GeORHOK/N8X/Bo2SosXQeKqfg7vRqVfGqQDj5HbTM/bOeN7GLaqQaiILYIvvuppf/nXJEdHLCEeE
6+Y6cOVg24gRewMfUDAbRkXHFjnVrpqnafP9Vb64MdthW1QaZ5tFm/f56Y2kuoZNWtOJuzVEYhbZ
F4yYaXeO3Ud+NYXHRvZ8fT06AMabUt4dZuUPutbbNrAOwgTRwgoyZBTONQjx3yRaUt72U2P8/P4W
v1gg3CLDzThkmARwmBNpkpqPl4UHOUdFjJ+3hHMou+Xf1ztJPeBiprHuuu5B/LDbWjjfsSJ4faYF
N86EDapN0vnITMu/ywKQKJOThHmaDB1wD77dwIoIoVpDNQ0G3qHfJqsFL814j5Df3bujgzM3DSeI
vbbL998/xi/eHNUWKYImEwwlUMrnlTLEWlzXjDHxSkuFzxiDzGcMe6rdZSVhHp6VIjTafX/Jv48V
xlXwKFd+h8Pz8MyORr1wR2Zre4FRLHsTrdZrJuApL4ROd34T4OuVXllHwLnfX/iLJeMQ9unwATp8
f4cJtEzDpH4lhdAbok5cJabKvbaqxn8uY7k9lzRMHRsWQeAH51dZTTj8HeRgbuYUe9yOAdFvorD5
FLIsN48s0K+WDkczYOD6RJHSfX5/vcGgLNSrtKXOFO9J/EJxl8WCrPrATi5JKZwvTTC7vUFt/fDv
j9PmMTKDxGH5mOvS+qMSsWOg69Ay8QQgcbqRJEFtS5IWj7SoXy1QW6clpoQ06VQPSmaSoCqDHHr0
ylZqey0yhldjIusTVW4Nh2a1J//DXdFJE39L18NW/fmuFkJWSoyDrE5VVvEG73tlIf4iOuvIavzy
xmjy1+KD/zoHrT55VYhFyW0g1yXAWcC8YPiStnSn7CTNTa29W/ADHQPCvrjoOjqFtoeHyRF+cDAs
OuLlasF9MzPHDYoKY9eMOr4k7SbM8833j/LvSo7FQYNq0qZyKhgHe0s+pnhvCdvBKNVhOfLjZaqz
Zxxhdj3hG59H/VhT99+0lD8jMVkjDFKhsXJ4rlQPB29vykGhLJgJz+Wzy7fx0GmX40SumBt3xUng
wBzJuG73EXpJJgMK2CkvnG34wJzkvCNL94v9xiUOhS3dsNjbD8vLaESvycyoEsVNE24Zr4uwLyQ/
/vun/PU9/3GZ9TX88R0mVpcNWsBMnGBZJstr+jVyiwGSyvRzw+2uzTwSp9oIveZk5NhWGYlExJk7
zOpJtCPTq75aX7zx/x+3wM5w8LWWRMwFtuKWQxTlvkLD+mE0dYpQTAvPhpYW7fub/+oRg31zlnBy
rqPePt+7shYmVhDW6NmmUZPGhq/InvPxyF19tZBtxotLIvMN3uV61388YfTCKpt6+gSC9eqXIAmh
EWs9fGMc97FS4Msboudac8tR/GoHD5DMZNQCkoKjYbT4JmjQCcLTREcKji+vgtWEjQfog/378w3h
dgoqnWGqDA8OY2dHeJHqN3Ra+KK/fz9fPTmG+nC0gruDPRyU8Q3FvYPVlQuJTtsJ9Oobuxzs2wof
8f3/cinioN21sGYy+Od7ytup7VzBS6qmrrp2gi6C4HQQ96IxGpPH/+FizMACgaPEloddOCE3EZnR
FLwD/Muu7zvGYaIb3wxdlu++v9RX74oSjQOQkGZO+IP7QtmkrDYHuTEMM78l4MK5spzBObJXrf+X
w42T6GR7RYc4IQ4TmotssOZ4Yd0VLWpKr0dBesrmOD5FAFS7qscD9P1tfbUywPoQLqJhgsI6OP6M
Dit5bsGckbJV+MmCaa5JGB1GXR8deVl/3xtoiWJRcPCBZBze26ikm7UorVePdbOPgvq2dJozBHTW
idbEw5Eb++JqDmnMDFVgEswqQvu8DsfeEMwgh103R2GdhbkrHhj4hKFH9ssNwX3BkXrz7/UBsC4Z
p0MdoeN/PfiWY81Cxi9KrO5Q7C+VXGYgN328+/51fXkVZh/yGQNlQHl+vishBmtayGxC50YuqxrC
5gph57FJS188u7UWgmehOQBzXv/8j40WtB7PlIPavhjm4UbKYFVM4AU+U/lo/dDrIPv9z7fFEgRk
0smwh+A5uC3Dypo4jGgJyB2jWM/1X3Fh/+PkaoAF+gHFtsSGzuFxWFLqggiKYhlo70qDbN2WRBnA
ZVX4KDGwrWm8syNf899vi33dZCgnPSUl5iEfWA8VvpzBReWX1f2FvSTBpdaPxvjPuztGC81mnrnN
7q47B7u7kyP3Qf+RkpfRlds8zT+WVWnWWMmx4Vh/3ZBlSDpwW6NF1plpfvBRkf/biF7DnijrOX7J
S1Ft0y76Z3ieq9CaUk6sIxS4oc/LD3koGnCbEOIGc27tpYVDQM44j6lxOfQVGr6kddHQ4Z7n4yf/
sj5Kk311n+u2QUfODgLh+PkXZHQ6qw0Y8VKTIZWJGyO6ULGZ/+v5z3GyTt7iYOZkZmv8fBmN0Phe
rTAeZjFn4xrjR4H0+OT7b2uttT8dKSCe6xCRlQp3138/X6SJi7bpWuu1xzlcleLWik9yzd6VUveY
g0OBgxWMKQ5H1uRf6MJ6VSxIwLpqjRE6eIdICcnwnazXqT9zI+ciH7Z6GfiZlWyW5fn7Gzy8FNix
BvnA6BwQV3zRB5tHTNrEgmAUr7A1hVdkoAR+P+bDuSCFfevkAVoyTtPN9xc9XCH/XRSKH0pTp8Q4
hPYSsojMsZwij1SP9BbXQPZ/nJ1Zc9tYsq3/Skc9X/TBPJw43Q8ESEKSNdiWXbZfEC6XjXme8evv
t1Xd94ggg7jqqIiKsGUxuafcuTNXrrVf7NnesLK+nf+yYhPzapqQ21udN2rQISTBDC2i+WkEUyKJ
VCzcSi7d5lt4iQvGhIQI3WkUvBHOWHn9piwRLzMEGDEKsDVW9gcuNG7MqQveuPEZ14mp1cY3zCCw
lhpTdCyOtDbkwRHKlbeGbMIKmR8UM8ir4UlWfrHvlQg8PpyNOBnjOFI0pta2WIe37gSKs/RG4KfI
NpEfOT1f9CEsiWHSshjEVcUrto3gXcze6nmp/JxYWZ1iHiQwBUw8HqEJDXawaX2VU+Xr9ZGcbwDS
ERC2Itkhqk3WalWmTOrUcIFgrWwH809lguUho21XsE1YWwJKL1v3tVsiwMAYKQKqJdSX1rp1I8wJ
+jxQxaKIDrcMMaNEC7fVvmukvH4Ae1seOrPvfShhVXeKE/UG7txswzeenWLeyCihKIC3bNHZuRpx
XsO7nkfWFyemL6CGfNGdzHQrmrpoBIAHc0rFxpTXRiCDgVw4/JrOde7stVozbgsU7Jzjm1ZPAGJ0
HkKUUDCEKsrKV/RZNjmROY07JPIigMuV/Qk2FRpL9STaeOOtRvSXKaJcBFwpYSNyeLrltcCK04Lg
dmfmtIS3DNDrM0l5m5N4sULp52UwCGOugQhLWUIuVUT030SIczT0Sb/T5GWrYLdG7/1lhuqCkOTj
uWqs5g02nYH6mQSKfjAaP5nq+R3ccv2D0YfGMeLBTL/XZNCeSVfXmCKtQvt0H94YsLm4LOnWQV8d
wpevY1IKEEeQgPgsH2kXKsR6EEjQt5DtBLDrboLk4BDT8bYh0/0CC3t1Bl9sgZJT2TjU7omNT9dR
13MIoWfWMUqa556WHwi1tOMSpD5Exr5RNt/6ePzWK4jq6MHHwui/TFSgZ6K+uktvYKvfylMIX7n6
QlzkNhe6o4KiW4OFaLOgV9eGOF9WGkf7mcMKm94WLVXOJxg1i/SQxkuufoApLv6xxHBUb4CVLky+
ELeVQSqBl4CS73RCgmZRe0hBhx3IMJh9zbL0gA9XXh0lmXf9uF44QyemxFd59caqlVmNZrHtos6U
blI2xDuC0f7tJxUrDmcUIJu4C0+tNDS7BkXGGeqXMDqoziQdKhUGqv9gLDyrFEqAFCHM1T5y0F7I
IGRjH5VJ8o1e6fZBGiTzw3UrlzYHSA+OBPkRarcrrwPgIqyGnF7rNFaSI0KukUVDiBLuQz3s3skV
XA9qX1W32pAMn95umjsKUBlYj/ODQsN1oYw5DYcaybn7STHG76glSDc0gBtPOVxzEKqZ5hO+fwsa
eL5NwM3z3gKtRDCNSzhdQGmktCM1Cawetl7fJ2lR+pHTblVbzqfWpgLI0sm2zANvna+P5How5Sqf
dzTrfZBN4/ug28/BYt4O8LrA5Nr5lt68DdaC8yEjqcIhQJpVBaG7uhZpPxp5dhcz/ahQGHxxKujC
/UrRYtOFeLaKYHJsQ4owEHcmn68vp9gpp27GVri3wDNQfgFSszINeIYWsxTTtgkeW5uCZF9WUb1H
AYleh67ZyjxcmF7s6ZRCgCSDXV3t3FlZAj1UYcmBGjl1p6I0fSfvJW+q0sqnBfQZCsDKh6V4Sxnw
3J+JkiAwJZCl7J51xjxChZCWaZgXoTqS3FQuJS/VW+dQwby14c8umuLdTnsoLIfc2qcbFYKh0col
2HOKjNK8G8F6kD7G1QBzWicoQK6v4NmxQIwPPIWps2tFuX51aUsTTdW2QQ+GMUHqITUQX1UpimrX
rZztE4FVxwQOFJwij8vTMTkBkLMFciqXe2gZ90kHVYGXmZHxJ91hNiRpVbIlQHw2jSuTq2nUMloA
baQOXHpAK0/R05+JpXReXmfDxuDOpvAFiA/KgQCL0rW5uhqiZY5kuJIgGZ3r/gYSk9ylO6jY2Bbn
VkhtUIin1smtCqn76RRCNzokVk37spO2xr6OhgUqJ3PZiH3Fp7w+0IQvHCyOFptctaEoPbVCb5aC
GBRglz4I5A+TM6CmFPY3s2YNO5SJpg9DuVUhOjPJjPF2EcBtgdteP/syxdImraWVIm4bxZsgNjdc
p+ykJwXKpUfH7gSR3dztr+9IsfwnA+VtRqQmkIcYBW55OtBsGvtBTlGIQmZ517vjvjxq96oXbZhZ
FzPxGad2VtcOAWNv1hl2Ku/b58LjBOz+vH36fn0wL0+Sa6PRTkczmW1E7x9W1COYgh0iH3vlAf4X
D2EU19hTfdvdNbtbePV38+/Xba/fn2cjFBv3VfzFCzrTG6G1Jfm6O7rA4Hc/rHvr9q1X63omxYF/
ZWfKCogiCuzo74NjTb/9ZyDNt8HGgq1vmLWV1Q1Dn36SSWI0ywHREBdGQbdwq42zfPZUWlsRZ+LV
WLS4UfRErNd9vf8jdZ9/Gsfvnz9uSWq+qP5e2xYrtwuUOZuVGDP1HuSpCzHB7jMsnI+La32C2PNm
YyeIvXzN3MrlOkhZ4j4wN7p/wAa7+1Hsbn+5Hz9vmLngMF4f3fX7PG+L1oIjVIwKaiyXfJGLmJBr
e6b3/fi19T5BIrS1YBvuYt0C1dla5UTC5uDxtuOAxfvfl92PTw/R7qn1vvMs2MHCuXGxbK3fGl6v
wd6hZmL9ZveP5SAfkcrat4foIb4Jdtmx321MrLjrr6yfuvIiqU4XJQ2GYpCRm/OfvoMK1IW1bWM6
xVG9ZmjlMnQJjaKI4uVOKeD8HgKaIcqmvx1Sa2tMW3tl5TRsK2ntQhw02/jSB34MiXKFHKpRpHCU
bNWcX1Jt18a1ch6JLakGTGR/TWD2iICDZx0Qh3M/xV7s/aLtHkcs735tjfIl/LxmeOVPxjBHZKDG
sPZRvW0/lw/1rfZH8ETGET7u6vv8XNzGj9qT8byxY7amd+Vgwm6KzVLsGI09A/cC+3PwERNzg53l
VvtiH3q2a7tbqO2zfMvKf6orTzOrRZq14mBQgzzEvuI95+6y+xnsKqa3PKi7zXv8kgOgJgiOX/TL
0WJz6rHb1M4LWWxZ1In3CudD8xwiB9117nIXbb/37RNU18fmqL9zbjZm+ZJffW17NcsQzcwZNRJi
FW/cm5+zQ3QYD7OXHtob1d9Km11aUkoK1C3A1VEXXz0IEhisk7mp2l0DLbys0H8Lb5U+/+yLxkuW
99eHtnYEhP2kPsl3aBo4f3ALp7NqdrEaRJm+uJLWaQeIk6BbVpoY8bV52fA5wqe8PiKYAtxJrZ8u
JNuCMOvUVGar5qQOSGoF9KnflU5RAAnWsg0fup49YUWniMVrQPTLrlMrOvLVCEXCg9TRl/sIG6V1
2wxZ68qzmj8mVZ5/oplJeXrzLJLE4VlF0E4d1BT751U0UUKV0LQVIo4oUVZ7CFvxqXqXv4fHPtva
i+uXHAPkDUfuBiy+QQPW6hwg09MsjiXNrlUMhePCftF+ghUOcqXGKLX0OVOGDibY3ILQtipCGiJ7
OTIesmQOPhtd0ZVQCAzDcFPnpvoeQEmN+FATV/aukhFUuj4vZ8E3ZVfKY6ZCtgloGOWr04nRUdco
OstC3VIZBsRIpCyc8YaQ2Ube1CIACz+0MUzJAenT4XtD8fFH2Dqh7SkUCJdDUmnmVo/7Or4UX0lj
f1DhggMWgaPTryTB3hQjHz+5aC+kMBBr6g6VivwruX/oCMZqsG/nSuXajYdpI7Q9P2waiwZCjZQw
SXptdTtB8SqNMw0ibtPZ32rwG586WIkeoeLcAopesCSaaUwq8WQVgPOcDjJshRaeoy7w7CUmaAra
nbxyTqARpVT18/oin59rspikvSAOoF1DXlflQ0ue8hKOK9eCDGffNRPKT3W4UUE5e+SwbPRVaqAy
qSFzBYgRvzpiIfUJLVn6wQ2kKNhNSI3ukjzUdmyo/Dbul3JvZUG2V+VEv6egn/008lnZ8GDnR4/v
APRGNCyBNFsn2+ZlGMOy5nTZkDyb+7AMpI96KgMLdDrYcG7gNYbM5c2zK/wYPT6gfRSS9afjzo0o
18oMSfqyLeHAmfX0kOeW5r/dCvhmUS8AdkCv7KmVcBwoT83JANELQp9wIUE/jMr2m+dPlzUGopBY
o1z5ssav1jCdtdTqwIa48VgV95neKl4swT8zQivq5f0UHN46KgHbAFRJEYSdo6/2jDrLbYZILcTx
SxzeJqW03ASItWw8Es4diq0adG0yKKpuZ7hD+n6p6s126yIcW3iyDANOBnu7L9uGBGjDGKGMndrh
JpDaf6Gy/uvH9N/hz/Lpr9uz/ef/8OcfJXRPAjm2+uM/7+MfDWv/q/sf8Wv/75+d/tI/H4efTdc3
P/92/71q/3boiz+/d3FZrH/n5COw9K9v4n3vvp/8YV90cTe/738284efbZ91L+b4zuJf/v/+8G8/
Xz7lea5+/uO3H2VfdOLTQr7Wb//60c2f//hNlGT/6/XH/+tnD99zfs2N4gx/9dcn/fuf//zedv/4
TTLNv5PMooAsQpvf/jb+fPlb4Lx/xwPbdFACDvmry6Qomy7iNxTr7/yELQrAzQQKI6oHHKuXnxnm
38k6Ayagxk9PvgqTwr+/1clC/e/C/a3o86cyRsXsH7+tXAkpXcoUAFNIgOE32TinB06DqDVBs2a5
U+DiK+AiK83sfQfVcfBJLdA3/BSFSfnHq5n513d4bXN9GxNKijZx9Egp4IN5Wxe74QoJ8yDM7Ftr
9xjuPvz+7uHj+622cBHFvYryzmysBoZqBVzwRmrfprsv357D3btgt3UViFfwNROraHw2q7xeHEy0
+/df7p+fEu9pcb/Ku62hrO+cs7GsItZab7LZmDF05+x44UQeg8m9YsN/vORXr4xnHZEEaqTQ0siy
pMHoVeXRymGrXaIDcPCdRZsqiheeY/uO9RGNZJdM906aDJeqhNvRIq7pt2nu7PpqqwyysZLrgqs+
/3ual8Pjo+MeH2Cg2LgQtkysLrd6hrMryBh5vvsWuc/d7kEl3XF91wsn/2p2hV+mN49qK/BfEZ2s
rrYqDBaaeCCML6Hb30tpEHlmDGq2DiVr4xmwenu8mAK2gvYzdRwaIVb3TSUF6pQ5dXeUjKB8Dg1U
pRekjUcpTG8RveqQj0K+9PrwVo4EqLFCw7nNgeZixZ2Iw3Jyp+rJkgI48+sWjrtFHs2dMfQoRqhq
cZurVny8bk9bz6cwCC+COBwAgvU1RVQgJbXaqCoGc+jh1EY393rRIOFqpJbXV2PtQSYdHLskcpCc
qK07w2gqv1VG202dsD6EaTd+h0cV2blOUXoXJLPtZXE8UQWIp8WTqGF+kMzc3hHEOvdWEJqQwkKp
HzYVRGHT0NFRPVg3cKXndxJkunvegpqn9XV9MNTWRsoAxm/iehjsrDzbU2jf6jcVW+b1lqJUQpML
t75swNTFg/Z0zmn4tPK8d0JYyCL54NCGdYDjdnhb9MLMWgIbT8BJVKab62a3WTK0IJWX+kAzpuqO
RjAcgCw3G1bOlhNQvA5qkOBdFzD8VRkGFDS6qlD6HSB9aT4jkSzdZrUxfuxJG2wEmRdMAY+D14xb
mWt2/XKF0zNHrSjQD4h4FV6K5U9z3vV74HP9h+u79JIp3ndEmUju8O5cnYoyn+0y5jGGbGBIrQ45
cU9fiuiAmoyz4V/ONgPvWu5vMjYsF1Xx1QQiVLpUAQzGB9HqDHK2GhEekKKNY752LcC/aaLh7Alq
NgBkYsCvjnnQ9nHbjU7vW4Gi/ioA+EcoYunxryxwcGtLa1UfHciQt7A9q+BWp5tGMB4BVxToOJJE
p3YhZZVrlJ8gywghYNshCdN8gYl3TA+Q4ce/d4bVfIV/QEfyQ2nVrfth7dzwboRiOvD5l5ffGd4w
V6Nq0NvMh+4cZRYIaBXDn1ow5q7VpPIHdXBC5Y0zDW6Yh7NGIofOHgrKqxHbORKVyFKZx6EuYx+v
G36pkCxyYbnU7habhyYRbLdxNNabiHQE+F7RMC+IgwBjn06zAeNurhl26aOrHvJcN8r7uoziDZTc
+lS8WAF7bWogf+DbWJ0KIJfhzAEsfXRF8zslR5jBzIzukLaTtHEq1vsVUzy4BFsd8Gt6kVezmJT1
ZC1RUfndVIq2Q/hTo0PT56V1GJVyhGIfAXuaOmu6ZjdMn4+SmxfAHQSmgDfMNfKtt8tgStVu8uH5
AABsaNGdrcF8XCDhugGyO182yDDA3rBbuHuhQzpdtqWXOppFzdmXg6B5QO++OcqVM20EvJeskPcG
1UmHrUyy9tSKRLdbaFGB9xUEAA7dGDe+VBd/XPeYF4zQeINTB55NGmfdFAh1bEvKLRn9qlQWKMXL
GXWNOOp/XTdzdqKZLTrToeQiiOAFtpqx0oZWTFey0Zc4ho9WXwfvVMi37xGMXNx2nuYf1+2tIkx2
AakTVkcwy0BkuMagKkZWhf1cTr5Z6OF7M+2oy0PlT+4or73aGVGJqTp1byeBedMh97KxdBf2Itl1
i7YRR+aVJ6/ONclFxYrUYfRRbZD26AZL8W5EonmX1eYWsu/CCtI0JWhDcVxkGdevlVnOs2JQRj8s
SArTqAVLphPK8VZR+9KYyIPJMkAYdv+aPyGoWi1JNGf2SUYV35lRq/VpS4mVY4mxLf7C9aNVJ9Zi
9kTSj7tPOQPEtHEPhlnLJH8IR82Gy8Ss7SdZCsvPkKZLD8tS5O3XBAXf5zGw7Q9FU2o26BwgedDD
Zs4m0vhsB9PTp9FPCIUVPYVkkk9PYziZiZ6MsuyHzAMqjNCCO0fJKqzsoC6R3nh1NxvtPlYJTT2c
sKwcUpREK1dHIsc6pmSgKHwYljTtUNQCjEvGTfqshPH8pE6FlnhvPAB8XdBEvA1gSuQIrA7cZFpJ
n2vL7AO+sv4sUHoc3UhFiThqVONuVEOIuHO7ve+t0SJ7Oo8bLFJnF4GwDxyTHcPqnXEYwixWQYtS
zz56kgFKKY7uKvB2H7U8b74EwMPeFYz95vqgz7YoRgUMVDSxkmZzVoNGD7Kb1EKa/ThOhm+pM2Q9
POwtVL6DUvw7C3eShHudV7loDWoIcEwQKDrO6pBXYzo1g2nMPtp9w40FhzQUEG1tuWqkyhtX+KXp
pHCA64ReU+D8T3cfxz4Ye8Sl/ayTUMzjYYSbnuPeR/0ICJWlTvvJQr1nIyha13s5hQKNRvKInioH
5y2+16v4M1IgB7faafaXskOqa4my/qiiNvykxTbSDolc+Nk8HCo4Bn5HS6x61CcS5IWWulrUkKWf
hvhe4XGRuZSAOnUjfLp0JgnW4EIzZNJb61mRYkvKRjmREUzpDDcq2vk562E830ld19xpcrb1vri0
DLTnQXRAoCOyC6fTARNObMtjLvtGZqJBkRfOPdpg5adKr8N930C5WI6m9DaY8csaCEdICpKsNvHG
qVFExAZkntTFRycjQ78z0YXcqlp/VBGs+4CWVwQCBv1aa2PxL+xvUgxk0EUkTip1VTGbapWnTxfL
fjzCCYj+o9NK+ywY7D9NFvf360f3wsxq9DBRRKVKRqSwilGlyQkyqFtnP0pliV3UZYh5xGb/MEYt
NHdmJ2Qm+/atgZy4x4gYSeMbL82lp1OLyhmiLKgg+zLZS7p1Fb2uXUgerHB/fXhnl/SLIbyxmEgK
Oqs1tJFs15CvXPw8kXuPZ0/qo+i8BUe5ZMXknDIomk/sdaJXrgNrUrpSgbW9QTsOUvFC9ihe5Jv0
OGI5XqdCRAAAhIDMGqQLvF5W/ggZN0cKkMH1Va23+r0Gnqj1KkenzK+FYvoi9MOeSyemoXRcKEns
qgY1FzDBjRW53ZjJFu3qRhr7sR0bW7XeS/NAhE5pUtR/ODKnyxo4QVHFeaWg2Ybyj1cmqdEeTD1a
tpIAl47Ia0OrZeVFmQWzhiGjgChvtxS1BGgLcqIPSlNrWyyTZ49y0U/EdQ3zIwxrJKFOh1XXXY9C
TYH3kSTLDSNN+t1MOoRupyn/mBut9Rg3auM5uabFG77gLJ7GtAFkhKYugkw6H09Nz8GYzpmFL5hh
hX9GdKCT3aZ2pg/cC3q4yzpHfhdKwQz3oVEhREar18Y3uLCmgoiA0gnYB5ouV2uKjn1fO2Yr+2YO
gBMmz7YdKQC3lbPB0XPBEDubbBUvZhgX1tncYkZrtEg7C/Z9Q/eyDDlLUND5268uXihESNytFGDN
VfDQav3YOVNg+YEhmWTY83FyPNRYEGUyK+gwaHrQv1z3QRc2KwylEIiKQi9lrpVJNKmiqo4yyy+l
kW7E0ELRZZ7lW56AW93RFy5mh1tSsIgQM5NnPN0uREa2gnyyTrK4677laVg8aU6AtKVT53DdNKXV
9Bux37pqI65JSthsUHroRbV+ZZNev2pWlFD3cxU660M7L+q8i9Cxf2qUqL5bxqL6ENZh/0vvtDHf
URtW3pdDtknaT78qo1s5R9HszD6lQYiZXjlHUuWQSi6J6Q9d7yTIQBGNHDqlq99LcqibD4qMztfR
NqouOca9A2oonVTjRxdqjnxQ085EsBhBaGMPxWf6OQmjuvRabpDyhibiGZ3NDLrP/ZBo3eeiiJve
jWMQNcgyAm125WIJPpaqkv2O6Eb+IEdIg33RlrTRfAdm40eocsbKtVuYo7yB9JN5pE0jqA5SBhcF
4sySPt5Fad3ZiC40+uii3GwlrgF5/J8AiLpfBKB1+S5SDal1s1FNP9dSBA2Jk4P32cdZW34w+kG3
kNOW5GVXta017Eu1038Mjj3OLrRekKTUhcKUjKglfoEhD5yQoU9p46EUKdmHiZMxutKQTI2bp1rw
SBVnKD8k0OIC69QGRP0kMmXGQUvqNtvpPAIV9E9tNdgv6J19U7pI6h6TuG/uh9GAVIR2l+ZbUhGg
u5mlSN+F3LF9M+fxOCMrYsyfu6Hqn6uuQD8H4kw43OJE+jk3qv4j4tHXHJVMWt6bTlahwjwBTtot
gerM6D/zsiMMnwztfaaYTegNsxq8b2Lke3fcheaHoDIS1E+KMPgRFd1k7QbEPB46ORgsnzENn4AA
GcEjEoXcHoaJrtU+K5v8oS+UqnURAlIBDWmj1OxHo8i/jbS+abBS29mnaYSNcY/WWv+nLg8zkrh8
hlDKayMwHIFs/LBDBQoVra6K4i7KO7lwLWjz4JgoUwoXpt4DwkIgKwkObR7a9SFGqjF7Ly8jeJO8
qBWVrO/UClFOTQ5upDyZB7dT5RGMpzakdBvkkeqnCGjJx0l1oMYo1bzVvLAeZVRBh1T7URqh4exS
RRnhHbWaIb+1pSr7PgH5+EEIudygPm3TS6AIaj9DrRuUF+wp+CO05fIPXety5QA6OZNdK5ClAk5I
W/oihbLZemmbNe8rwgiiCERe/ZR9Fu5tuUNz05C0kZ4IeaIaNmZTru9DLslf/2dIp3Fqk1rj+mzF
R89m48B2EFfZRibywj1No5sB3oWXKL2e4uevHk0JkPVaClrd10cNgaNGRi12n05T9KUJaX/ZhUZT
+JBgh8S0iGVvPf0vuR9aogUGjK9AMHhqHpr0oBjlSvU73ORDQ13By7Ms8q7fJsKdrp0cPo7x8Tyk
2LIa5DT3KD1oueqrrURvEgKgGTe/LfeQAsrcoBkCEJn1R2Sh9v7ruulLtwvXM9UrwHTiFj0doN6X
oQgVVH/OEsi4Crovjy2N9R+MyraO4Au/Xrd3PlTR0k1DN4xmpCfXN0tQBYWkRKPhL0GOdhWC83Ls
OvVY9XdSuhhIGsANPx2iBYHrN28lGpXIgdHXCs3mWdWV0hAsk9KU3FRzCPN82VnaH2GcygmyhSOK
tSTWi37f03KMuF8UOVtvzwtpOBK3FNTEo4W32frh0s2RqSM/md+YMcJ8/mDaEUoRcYEwjBYSZ+87
nnQK0lDIWAF9MivpMOgNZKRJK3efdLkotloaz8MYCm6ClpMHMbwo69VIJYQkpyyme79pqRY7bePc
za1i3KJfbn+/vvLnOw1bnGVYYwUN0JobugqNuijlLL1BbbXfRwj57YHo9veRPjoHw0b087q9853G
m4XCPlNO5hqm09OdPQyxbsfZYvt2nKRw5Ic2ONklv9eSWTnGbarQLq61Gyf5woSKBCE6AIwR0MTK
KOK6IChgV/bx3NkDFzk9WCiW7ZGolDfGd+6agGbjMNgTsGOdFU6aMDKtzmgdvzQq9YDSVXrbAXo/
XJ/FC6sGcpJTQ7qWevM6/oJMicdC1QOdkROJKwS4ZhshYxyP8sgpVaKNLMJLO9CpLySSBxlBBY+j
Qjb+dNmSaaE/mFcbuWEV0XUtovXFJZ+h1XfTWGvvy7oYzZuxS9vcHZUgCI5JpESP7dhYT1Asl9rO
HicKgEnQSM/BbCF7qrRant0nqg5DcaDFS39sK6N7n8jdEDxYxax/7YLZ+bSEhEIb03dhP1Cu57VH
GQ/Q5rrmHM8qoaXRBf4kq5MCWgOuwT1oSwuygtCY3srfyGvEBqRD3gKTIpV3OnkSwn8VkqeBX9W9
TUN7USCrS9a4edbpiZLe/IwENCOKk0LgQPjVU2v1rKBiFymB3+Ut4WU4mF97OGA2EEEX9jlW6HUA
EERdZl2TcRosZEgQ+qUpIUwvpVrSf5InAPMbhs5DDYbD9MHrQCUZh3g6nNTSh9rUq8BfrNhaPMJl
legPUGrT9rkBtZc57it7it7F85JvJQUubRSRDuD5yraH4eHUeEa+WBpaNfBlqYufiYg69UuaaMUn
VWr06vn6ob5kjNQgjzzesMC6VsmPsLXD0ZkGyZeaTtoNdeIkcLvX8s2gOPHGCbjgQNj4L83eAiNz
Bo6ZliKlo0Tyw8zJkaNGZ10O1fEAkPWPmeOx4RUveH2KFQLpLuKpM69oyF03OblCGy84lUdVrhvP
XMzsHQKY0KhWg3TTKLm5sXPOMzqgSUjpc72TzoGo8HTxOqjrJ+5uyVer3EQFPpejwE1rpFL2vdlO
oOVgynTQri3G75Ia2Ee1bWf9zaltqLpAPgBtEe076zRiWkxmbpi95JO4zBU/KgPgW0NojONBywaA
6IsThq1rB3Pz8fp2unRCoUOgR0Vkk0C4nA6foxgNfZtLflYv5l2eLJIb8pzdGN8lKzZnU9D4iytp
Fam2UrUYjV2ysukM18tIHU7zkKVprQ1Dl3YsRBkEaJS+KVCshmMOjp4aQcRwLLJJidNVLurif+oh
OdcmzLcgspcOI8fCEFERtee1uc6Jk6yipQDcSqt7ula2lJ86E53C4T84HNTQRe0V8BhbZeWwbQO0
qNpngd/D0+m4vZ3072m90MEb5n0OblSvGF5SO87bnQD+lH4Poa8CBmNleCnZ+t3CGPuggz1GsbLd
oizmJwiOyYe01hb9+oU5ZS65b2nIELpaq71iZCTVxWMSlWZj2qmBknhzZGskH9stxYAL25IiC24U
QhWR5FydfUr5haZkteNXiRE/ZPSA3PbmkByvH7FLAyIEIzEHwJC9vxpQCDRghKOTqCjNpju7Tbp9
WCvhTyc0tjg61n392CB0haMDvlX+dya2gAxvo4xZ4viJ05Y3OvmVwzSriXh8m6Erw9HgZYiWuujd
gqVrB8R3YRT5vdGW8Bhkkr2B/7hwLTu8FXFo4vSfPdsyEht5M4n7v61SCoV2WR3LvhluQ/JobiyF
2T5uTCI+LrTae/u0C7IcBN44L2el4hiQl9Xn2KbW0iTvRnMCDmUXOthZU5qmYSOgurTKAK5ofwQ0
COxmtcqxFld9oRlEi5JT3UDfp9keyzU+jdVshBvGLrg5iFiJ6vk/fHrrcGeEJnW0B5Z5sQA8K9Mk
7Yh4NLQgu3nXZvIWLdiFpDKRKZVBoMRIApNhPL0mTGkYs8LoHJ+Oom7ZoQ6v5W6vRvqynwO5kQ4m
Ss3JHWn+Nj3mYTugjFxoqLE7OV1xGwfq5bG9emfwVV7o5SDEPUtxJ6Pe6rBoBX6bjDkd0CRh6tuG
PvDosSkb0q1RltgozS/SMHlSlqZ3Q55MP83Z7L9EFYSvsIdmZrhD4YVOryZU8vwod711O5NWh0oh
GOstWo9LKyaii5fUvKhMnk5gEcThJC9R4DtJ0/ysUMaC9jMtv4KXy2ZUewdD3dj/52dP8LiJVh2h
XnaGh7I450ak5DaggGWsj3o7KF8DI6hljzAg6/YIkDepByhH/7i0raNubNFz32rTCyaLq0MW79zV
tdEjW+7AP2gTV2mNg+6kmViHdALgt3E/XTaE3Bj+jqfMGqIbgc/tu9C2/DoM7aOEQuJN3+lbfYjn
x5vhcEsAWCPZwp47Xb82CxuER1qspFF2UBaUuPMGRDW4xGlje18cEE8gWpSAIwJ8PDUVzWUfgSa2
/CwAROOA4vcrdXhjiyyuhwERRpA4JKtDVHZqBSisvLSzafmR1RRe6yi12wyydmNJzdujJEzxlCYZ
SQv0GRhW1UIjnqqRVD+uAgpned5DZjK5SKor7ludvjAFEobbnOtv/eAscgJsIQvmL9H0uwJYCLj0
2B7ttBo3rrbzAy0QVsgREDNTjV2H7LEBynAxJwtgV9ndxEphH+Q8Hd3JKVQ6krQtXaoL9gAUA+YE
BgicbJ1bCSJNLUAX2T6cc/JtKQdoQ2dLuy+0dnAVc9xy+ZfsEW1yqFBAsIGPnu6PIqUhVk063IeV
yE89pe73vNvq9l0A1dgPOSgTdeMlduGI0akAeBPAnuglWh2xcOyatJcq20cJF4K9cizRXdAsb67m
N/K/iM0v6HUJDgg1EY5dDc7qyg78mGb7S7HYtxGcKR4loMkr9GJLveLCaSZryEEWIZAIAU/nMXVq
zey4dHxtIEvbNW3qTY00buz7S6v1ysrL/f2q1KIp9LZ3c2v7HA3Al446U/Obh2fkfzt/ys0tApSL
9gDRCy0EErVrcMBI+DZTzWWtygWFzKJ03s/mNO/CqSwOup7Ib8+xsGIkTOk6J+o5Sy1K9mCR4ytt
3xqCcG+1Tn8wAeRR5Zq2ej7EipxGFySBBekgdzVZYGflf3sjaQkICuaykVW3qyhMpTo7Ms2hfFxG
TfYrm+pzTT+BZySN+ud1F3YhhhdyJ1ydVM516AtWO6YrUYmG98H2RyvRKz9WwvSnUy+97kEoaGVu
rppt+TTXaTMe7UZFsdqZtPYjfBbtbUWKjGrzGCVb2mMXwgl8AQhPulHAVK2fZUUzJ30zaRZ5J2Ou
duAFlPukCazvfV+3o0vZ2YHkSBv6X0ptUAK+PimXThFVLtpRSLHR77eKP3MBja4dAl6zkVpvyszY
pdlXurlu5ZIHYnNp4MZoYOQDTs9qFFr6FEuUHay0nh/Qsk72yQByy56qH9ctXQioRQs1N9VLXxHv
hVNTHUdqIcFj+0AehkcIOCCrUKhzmJCKZuZXvWgT1CqccLyRZR7bjjJS7e2krSLShXkVekG2qOnx
oDiL0rRYow1mdvzCidIHiKOH3TAXb4bmw8ABWYtGtUroVqw9e2PqqTo2iuMHRRIHL9kRUNiz3b2R
/Ub4dQFMp8WCKoNIN53OapSHAlcRBj5NBvBbZ62k1V6TNennLAvM+HZMsvpeUzp5K3l/wR9C8Q27
KDymXNLr23mGugWJ84z9maXKu47Zvp2sKLzXw6Zzi9k2j//B/hF4Q6B9zCp159ORWqVKjJgqZEl0
bfia2kF1DwejTY2E2kE0BtPeiIlRaUp1jm2a5LQddVub59KgKR+wf2jih8lyNduT3iHuGFPF6hsj
/TrBTuccEaBKHIh3EJ7c8xdLur8+8AtHlBAcUgMK7oJXfOUISHuMWu5w0dmd1bvNEsWIADnVIWnm
8j8whS1SN8INEyWfTrFmzH3RGxF3HECGT1ns6DAslIuxi3IjrDeeSxfcK1jV/zUmDuqrC1yW0U02
Zl4xZo/QoCsRhX/tl6y9mYCPFbtoCZUnwB62tStBCE/+9Vm95AZ4bojCPn1rEIydWlepPerOLNm+
pI7lQ6yn4zs6BdSNkPnS2vGGEo4GsRXW8NSKnBJPVP2Me52NZq9rcehOs6nvo7oKNqbz0oDIlFJC
Bih63jWjR6hfyBlRV9An9U0aLLFnF1r5H1gBgile16KQewYK6BJ67IrU9KMsj45wUJXe8n85O4/e
yI00DP8iAszhSnYQlUaTw4XQzNgki6mYiuHX78PxxaIaanhh7MleVVexwhfekLfyyj7ci+v9udW2
tiBhMervlM9frhsF7BnZq8q9adoSlenE6D8sloYEpLKp6dmFG8lkyc7SxC+vl4kealDd7gGP0bS0
EafWtcnAOaXtHiuRbq6WwrnyZbf9sQuZqDqye7YcHIWQ3S9M1BYqZpBTsfjA0aapSgQjjnqd6cfZ
cPwry37x8fz3cLvDAq8SDas0dW+kUsZzMtjWb46qqk5j001uVHV2cSNk1nwqyTsp/dFttQ9z4wt5
pd1waUfDLuIy25rEREUvv0xjm6hxuMq90SYxfAsyI4/Ab6XvCqe+JgB4aUf7BKW0qeCigMR4ORRf
PnMxJvagdWpWBKpkPaQZmMe3L4JLVzqFfsTj+JT47OxGAUY95T7XzE2WLV6c9b55sABrUeZo6qfW
VtmVBbywcSw2AO4jJBLGqwIxpDc5yCBxCevX8S5RiCZ0a6U9sgI4uDhODX61/z8udlrfKJAhZA0z
cp8smUWQpL7GoNZQJpiSSfMwTZpzY45OfgVEfWE94SAAnNl6Jxze/U7NVoXoRcZXy2UQYX6Jo6Vs
0nPm90UEiW84vP39LmzIF+PtrthSH1ehhPBuUjfPoy43zUev6WcyhFZceTMuDkU3AzMKyDGEkC83
pJy9cgRv695UUlRhCuT1Hf680+fGTa5M6tIi8thv7FxQ4kTnL0fClb5vAXal8dTkCnOmCWPa3h/u
1skXkQB+fSW42n757jbDeWdjXSLSsNFJX46n8kqzVmtIY6vzvDIeElV/FrVhNFHRWNMP352D8khF
yE9D2vzm3VAoEb/9HS+cdkoboDM2xwjult2DjDitzvvrp/Eoe+PoSJI/3qD2ymm/EHRwdcFGRsZj
w4LsdouDtm/ZtlZKkDFgySMz9eD6K9rZnevep8nQBAdWaEhDbwjSD2/PcC/7s71qW7OEeJ2IgJLc
9tX/FfEM5POVNtdZnHlN0BIJgLumG1T59v3YT0CMjbahPjhLskk0XRAYv3VKRadTaZVsDmYy2udu
xp/9tKkyrGHrC288T5rvFwfHlx16CcaGVPYmu71GIbi0cA6cGtZu+9++fjSCIrekEwCMoIyboVKk
eadkzLKnMl+H20AHrOQXvX7EOtk/vr1ul44djwCdpg3Y9aqbmHhNUvrDrOE2oU+HYFzNc1I586Fo
5unKJrx0DoDvbHoJRFGvcwwOHZYWax7XY1YE5xbExxqBdC6HH25imT98ZRnfZ80GgZJntn9fGGRA
V/izl6aLVpi55XO0EPedLqsMhs7Oxyz2jTk/Bn6XHBcv/dUv2TV91t0tA/yCIgLNfBODOcBKe4XF
ctLwuDDTIJam9mF15u6WnPtT0OfUNVYr9T6//R0vDcepo5Cy8ZNp2b7c/kZtN3iciyAWaeIe12yw
qS1pRhSIxIrsanWunPXdQv6ZHkI6wHk2lRbe95fjTW2XAYdfgxgP2OrzhrdGXUtrjG84qWrdlcF2
O+efwYhUQXyxfzD5eTmYPVLaIDH1Y5hteXJTmwne6WVtVseW4tVI5b+d01BVuCKGWpaV7/pxra+E
FpcW2KZLSJVlK2zsacmrKezUyD0v9ntjeUgX2yvPGKab7RG2Wn2H7MH86e1PumcJ/5k2SpXUwXGg
42LYrbE9e0lVNDKIs8J3+xtAROV64PVK5sOKoZA6VDmEldrYlFbHgHbxwQDG+LuvJzMmnW2cu8wv
0s8yz0DuO7Iv+rCYSnRj3/6du8flz8/cgKxbS4bOxSsdVn+1rEzrgrj1svqT2czlX56yrhlcXNpw
VGzhkNGaA6y2e8ICE0bwSKwVd3U7/8CSyA29ZNGGMJ0yeeUwXZrRFkMiQEzh9tVhaqyAljhA6Rg4
13x002y8y2V+raN6aUaE4AGV2QB16v0R4iGrqmTx2dViKqJiXKtz1awyTILmWj3/0gHa9JsAJIOB
pu768gC5U7/6JQFK3MMo5f11lPUNi6H6PZT35GvpySyLEo+e5JnNBcvRFQ11n7e3yaUDtHnzbIAS
Gl2vbqhysktQyTCE1nXlNRVu64Wl7HGYLZ1a02OzSa/N+8KHBC3KqSUJwZ99L7q3lLXRDwSVsZH3
/gEIbHtjlWkWvz2zP6SMf0V42wnADnirSVJC2+TcXi6v3Rm+JvTUj9NFpLI/4HM2dUc4JOJjNaBg
dxSonqHC3Lf9QOHAzeRxBVfTPQE0WZJ4zZ2mjUCWas6PDpOYJ9zcgbXxYKck5MY6LI8BSOfsMfGy
5tvQOIN2t46CAtwSeOlvhV1fGw5avZ7SFTY5FrCpebYTzTOiEc4lVKAe54xYTk3yZag98dsfi+Kj
PiswJVCaqKCY9lg60dS16ocOs0QPZ3uafk2D3Vwj217Y9FDCLQDkW3GKxPPlUumT8r1iaoLY8zsY
YHran2plAScfivr09mfZJYPbV9ksDF2K4si9Bd5uqBp73M7VzCBeOj+IEDIJcE3MxMHQqvXsmMDb
Zn25Bsz4I1iy2wubfK2NQA2mbJDgX06wkXUhHWPg0h4m7UStvMZmGNGDjw1yVbd5h6QBRA+1PuDZ
6rxb+6J60KpCeze4hYgBHC5rOODZ9yPohjW7kmNdOA6QR0mMYalS8tzvUx4uZxWyS2JTc5tfieas
75d0bv+fdUe+d7NPJaDc62IJq/eGvPWDWGvMNRaUfBtQ+2i53HtJa42x0PrmVysK4xr+7sItRyiy
PRAkL5u+xsul78yykzh2JrHKVBGqYAgOKwIIEUSb+jiJBk4ugpLHwUjnD2WdXYNUXhp+a5qywH8g
ELv9tvbpUqRCC2L8QcdYguaMNFFWN2U3yttyNsr7DnO3Yz9O5kmWjnmlNnBpeLouGzeNkIyq2cvZ
L4YrSqPNiQB9v/uiE8i8c6xGZ+k9I8yNvj60RtmHpGigCjy9uhKj7cuKf47b1lPb2EMQ6fcBL/Nd
fCwlkxgN7y0YnPv6SfilMA4DWcXTvJpYVEP7bP8S65Sx8Qrve+tk9p2gSmSctxx5vhkKL/uRJDZB
Sm3n6RP6VsE1L9FLVxDA4Y2osImP7w3paK54c6kIXSH5tj9mU3hV6IvFG6LJSqfD25fQhSNHJdeA
eIRG4+uX10sB03UpaYA5yTQi+3X+dmd9/P72KBfeVkiDOikH9RPeum3K/0p+68wodY12dpwCIrkJ
AH1/zmion0Boano0tOJKgfbSrOgoE4YRmAJ03W31who6OXVZEKObkJyRSs3FEZ3drjq/Pa9983rb
VISWpMbU+CkG72HKcM2R7RQELjCbEbgrjcX1YbaO1g/NB3LxMUgW9bM37Yqs2XWGZ0oQthbSlmir
o1fn8lZ4kiLP27/qwgZ68aPMl6udp7lnzk3rx+XYLSdK9Ml7My/TY6sn14iK+9r0PwtAN4yXjKoy
wcXLsVqr9rpGwque7YRyRJbrQFkKFVLkkKieaEFUmD1IzQRnQMo8NZlAXV5rR16c8Ia6g4wFIPiP
iO2/tpcU7VpoEiX2luf2wXY15zB1TXJbrqV/5fG4NBS4jE0nE8nZV2F+Pa7d4lTsrMYe0r/7QY3H
pJ+HL57bfHr7K17Yw2zcDckIwn9jI75cWbTsWpmXEzGx09tHlLybD2ufeVcKDhdOJmOQkgcIx/Aa
7kZZfaemO0XUi3zj+kXPBgSMacM/5Sx1ioTv6P58e1rbH9zFH2QTXGvAQ3EV3ysYD6IavFSv/Riv
9mEOvanNf5SzJ+ZvoDcDL7SbIHteOzSc5nLkiULk1Lp2QC7t2k3PhN41QL3NCGG3tqL3esh5Xjxl
VDhTRybnrpMOiA5loQaQkAKAIQ+seo0kceCdXVvrLTx0tK/eXo1dZW07Pn80I+gP+tha7hOfBUUB
zx51Jw4yi1Rx9K3QcKbiKIxsOVSUnt4vIxwVB+2CK8/xnuL7Z2gCNeq2vDUA6Xd3sifX0sPI1o19
T3rr0Z57+9Si0umHpjItdd8ktuxCS2vzmyawkk/Z4CWfROCtj0tfJNeO8IVgOCA1J33mEqEAvNuH
CSlWBmjBic3NmT1L+D7hhKo06t1ucDJkJzFX6Nbnt5f/whmjLwtkfvO2Jb/cRWRc6LOFVogbV6OL
RUtb33lFea3pc+HKAJGPQzGkI3pn+/ectLLUq56pDYh23Fb63OphvYzLz9VI3Pb49owuDgZIfpOE
pJS/v48TbG7KWixOrIuqieugt25l3a6HoJ/s/x6tAz0B/+8QVNE7232yTq/cpHRnJ6aK40ZOJYfT
ojvXUBcX9ylBK1Y6PItIq+y+0axX1pQswolXe0ZQwdfrag4XDOA/JC04wKhdDXE/5qg9RfSSs8dR
mgVyafNUllGtV4hh/PcVRmR+o1hQPgXv/fLuCGgw9eVSsFPNJrtTFJYaRD5VWhx05dvXZPkv7dCN
or11Dbf2yO6UUqu059Xv3VijXR4NcyIjhdDtf3/VSPCRFUC6lDhkf/rs2fAVVp9ujI1LDbfCmaLC
bpeTkV51CLy0QelE8p5tTXIYgC+XbyTgcWTNUL6VFWEZTHMcCESQkrS7pu18ae3Ymtyg6Jci9Lxb
uyzvtFVSao91T6tuFeMdu3aWV9buwmOCi++m0AckikLLPtgMKJX4QWNz5PIq+D2gk5pEyToMU7i6
y9JFRhP0v4mR3GPQVGuJLk2DHaJlTxS13t6arx/zzU8YzMRmTUa0vVvbPpVAxXLDib25bR5UUSjJ
Jeqm0J5qr7o3l8G8lj9cGpKiEigI8ipi4N1pcPvFy9Fm4TTURXqjo+bfRVM+zqe0mavb2RqvVXNf
7x/KA8YGGeX5pkize7opoqvK8nMv1oxRHUTVpSfqSXjudmCn317Oi0NRkECOfyseYwHzImuxZt0q
p8Jx4xKDglNT6eXdlKAy3/ZCv5KwbMv0MipiVgARSCfgOINEeDkUEVhvtGD2Ykt23lFPZnVaBvVs
5LN9LBDWC73MTyLoj82tvgjzGrLn0h6mQQmiY/PJAfK6m6ouLC2brcaLZyfo4s5Ku4+6yo07XSX9
2WiN6bxaHQpBRVKjH2TV2fS41vV/JHsTkvzTAEbfZRNz3R9YJTqYiXbqxTqQ5JOJD2NkWwt68Ka4
Sh18fTlsMm98Xd4WNtReg31tJt/LZ0qvGfzmIeoT1/yFS/pC0uJrn8q06fH1qIKPHU3XeJ7rHO9b
FFrv11Kf7jrfas9jrsQHbyzmv9/edrBbX+8GtjedfMgPzpY3v9wNkL2YOjj0OCnSQD0Tfkn7/eSU
hhZZmuW1J3t1UaTxEvCh9yuZiBn2i7Ysm1ZmZpzmbOw8GdZOq/cfckTZhPteSq3u5b1T2E7xRMTf
58e24s+HqpubPFRAgP82mtlv/lpqd0hPrVFZ+T3yUcK8bwPNcz45ORlBODrz5N+ajUo15EL0Zv2e
lUFfR25v5wVIrGARRypgqXj2bLudDspaRgvBZAue9+AbgxUFMnFt9IinMfnbKzMXgxuQXLOKYB2n
4qFXEw1wkSiavCpxHZ4juxmfMa8XxWmY3GA4QAPujShFHXWJan+sBiheLj2J3uswgcyEqSjcawEi
YX0n2ttxyackzNfan8PcTeo+hK1oPvl5Qwel69tV3BbFYlSRaeU9sadsQQZKd1Y/sVhUbpSb2Zgd
9Hbk/9nlSfaEKGE73hZ5i55ECsPMPE4G5KLbPg2m/ksxIo/kHjyK497zOnVGeqrt3kuOEkHX5Tj7
OZo+ofSNtfza6a0v72cBn+ZuEs7SnLqSlODn1FSzHvWz7So8/Uy7Oeb1WNi49uZT9x6kH8q65bou
P7rWqW0UyZLy47DIUvtpWFXziNaXpR9GRIKcKe7XHtRROLqpbj+USzvqUWtb873qDJ6HVg3OT280
neTJcHuq3VUt26+O26riYGLy4oToqpluWEnNxHPJwfPmYMpaV2eKbLTtlqBPPw8l4W1Ym/N8X7Vm
MJ1dyf754DRJ9UyPw2tDyvVFFio9M74tian174phmdEPMurBuqfRYz06yl2nyFpt8Xt03FR+yVKk
NM4UnKf7wZdN9bTyJmTHPHVMEQpVLPizOu58W1WaSk7T2qgvHs99cEDMbvpgJI5zp+uF9iVY+Cey
12XhEc49eJxLlnxvyOucUO+SQh2mYVk1EQZG7eGslHvZGgVj2TxXNHPTyLal9dRR5VB3bqWDDtEX
5hha1WgtkbTaFQcHLpjP3lQPz0PvjyZSnKjWHfQBpZu7Iukq64x8kTXe5Gqs/wL1g2lIPdTFzyoY
izYsAgfNZEk+eloHN3/OnU08EcU6J3T10i/Y6VPwOe8z3aDxVRgoialxfq9hQCQjIWSOAb1Ddy4c
Wzc3TnbWZMFJoyFzCDTy8MOcJOlnwC6eQZKXV3U8CErBN4VVyYQfaecQG5bk9zD5RnswDDl/HtPF
zQ4A2/0nN9EqSELuxoV4PxsJ/FMrT0bnRHs9LUIEP7KB9Gw09K/AlnLeSpimzV0XTFqCnbs7eMvB
Uq7fRjJzLFzk5cCeQp2MBHvqsyA5pOPkEPqNlqV98GD1YyFkWcPnaqDR9+wvRSnCpR+T7MHohOF+
mcVS3BCtVkOUN1k/5PDCkA68m4sUzUDPzPPuQTjSa6I0H4I7WuWDOKZasDzIQJ9/KrFSBPNtD/dD
YbT2e1Q3B/1p9QIZcBeCo+UqLe1fBj2QYvOuxd/B8ntbnelE9vczlQA3LPVaojfvWpht5srTh6dc
zP6GnGrbQ7Ca2OqiaKGM7f6pv055mzenyR7X6axwaPWeRtmXj1qTgBVQiSzUcaSklLLpqsU5Znbe
fJBNbXxKy4UVa521/di3RTN9MbIR08uU++XdOg7COyCUo/9wpd++szQx2KHV97oRt1ODbvJIXWoJ
8WZbvdAfBu/Jm+3cjnntvPHekGuWvnemZfi2dhrnw0r97qFz2dsnnMLz2Eq6wo90FyBdFJiqXSLX
Kmf3UDscpK9obBfLKbX61L1rViOfDlM6583XTOsH42wbovuYjUvtnfi2fvDIa7+MkZu56p1MmhR/
2EpNEy4Qnqyj3qy84WDl3VqEKYfDD8t86avQbvWsjLymVO2pLEw3PcmaeJo3zhjLo2WK6j0RidGc
nMrsRJSnSi9Dhb3RrxEdaSOsR7O8hXVhGyGVPDbvUrnEUUvZfJiBvvw0tDH/y/M666msQPmGzlSL
33nfTb/1wnPFQaq0R7tjyVf9MI2L/ZFSubAP3NsIOGvsv6+8yD1ebWOzfIcqmHxU7tzfNXO9/D0D
mqNtXC7jZ0XizT1RgzkL0Zdsv07mWpa3GtqS3amsjPqzZ/Xyu0yM/CPF5OzWwM5BHttpMHJWRfk/
nIKiccjfzYtDDev7b9enMXCb6JlqYmOsm+wwqUx/1/ha0cb1MuWP6+gDDC5aN03CQQVuFkFVyT6X
lBQ9shJ2NRruXiXjAcIcZknl4C73Q+M6XzMwQdje1aOnh1kn578nn5aNCyMsiUCcDQ8dDpx26HSO
fq5K10nv7bKWRWgNRdZ8tZahOySq5z6DirFSC0Zllk8mNPd9RcOFNueQzthPQ4z5hZHSah/JKvL0
ZA92/0Nh+CO/zrNffaG5OGmhljczUh9Oxk27TkLz4nGRYKPSLGm4N6zgx6QW+ct2Rts+chVV+vdF
za1zSrrE6E5Ec7p9HJDCfDS9qvturX7FKz+Zw8OodeY3CgrDGjlWP86hhSVqETYmf+8smyV3D20/
g3tBdXWV/q2HGa0VMTOFamuHfxlvT1Daoe429ftpTWeH2neF70DSo5pJLOl9c8n2CpRHp+STXwu6
ef7S9t0TMSTcp6DMJcKnULyaw6Jp66/aU7oTNqMzpgeoQybJo+cu1u0MuUYcPD9bjOOsIR5+NpXT
YbA2eM5Ba4TK7kvTWz90qmntM8JX7HFwT/OXrjStIRoHE95I5gdYhDggcwt+fdNvWCSnEGcCBvk4
tyN+EQ4ARZJ+7PM+Y6XNLIMiXz5U2AwYEbIOicCM1qo0bKhQj3V/44LZdl/fjntf10IBm2wFMpgF
2N+Yu6hXKU6DnRVGjN+aHReaGPHW0otOD62FHChM9SS9661e3IvRM9orGdiFZM8H92GQOW8QtX0W
7/iLXvKiGXFQBluUluZPTgPSV6KCeKVicGEo3L0o9iIUSjtsn+xxIVcl0ll2nPREAulcJEidJv3N
Mshr6jIXspzAQTIjQCeM8vI+hW0sPW2yqXXiuoeinRjkselUpe/f/nIXigAUr2ErYhoAaHHf2sUh
b9TRKHfiyuFaC3VnlF9m7qSPVjJ1JzfR019vD3hpBdHmIX/7h2i8S1eRmmyqqQysmGekOBpqMO+n
2lsiE/G96O2hLuzKzT0Wrgf8K+huu8x8VhPSX3lvc/U0RntcEWfG2WdJauj9Wn921eCXx2qYat5G
aWTDleFfL+3Wn9h2JKUB6D27mVZFn9cpwGBEHlL75Ol5cmeWrXm0A6UfSKiX/1zUhSBpsrYb+pz6
5m66pTHpuiKBi9ctPqbQ3x9MlV5zertQ1GUYOGbMiMoKdceXGa7h1bw4rbBjcE+jCCen798FtcAa
dyim+i96JvW7pa+dc5FphhEGrpBuiDCTeavhw/P9v35ioFE4+tEEB4hj7ufsw2QSHgFuHFAEvQ8S
gg/NNMdbsjrvPQmciNYyGEPfrorz2yNf+roAIv70Ey/UXYey7U2v762470z//Tyiu5j0S3WyR79+
RDLymgwi1Y0LpQWXEX0+LTXYffm1IotblW+ase1k2rOc3STBkYE9hjJ6Z5VR1416EQ21QtELV07Y
1UXf9/dtYsFxd+tpqo5Lag9NPAdQaNmVwn82+6Tf1McyS4R2qis4qDoRE4EAWhFIdOvB82J1KwQN
6lfOofSKNCUFMIevdqq0+etUt2YRSTQvvylYczxDGmITIVhD9w4XH0JyvbJXcbK1yijCtRskUbFK
kpxUD4+tY2EGQ3LLX0nWO2lv7zh5m9EdMgl1qwj9fvLfJcCKlg/Y9Pj5UVMV3qLYNWRPndQX+0dn
WLMV8mKii0e6YKSRpJ6LhnNG+JIeShloVagHuZmc3bSb1HneSGkBmlNFF6U1DmePojLG+QYkjVlH
uPTMdNHaSnMjXR+S8WDneDPc+kLXjDNdAsQ0lZY67ikPZqM+EOLW4xeh3BavPni0wynFUVw+KtfI
3dvWE6347DlUcEJk0Yr8DhFyWHeetGUeIR6RFEcypsL9bFOheYcFLQGWcAdrjOQo1jVKrQJMt9sD
X6Gkt+hPc+Wr8sEoKufj6gSiibIAa+GjylAGOhpB2sjDjC5YGm4aJzass2Z9nufV+JJMcM2OXSVl
eq8ZXl+HtC+JLOyqqfqwzau8OwPTbJ/GYEPm5WuDVXFZYnTFfzhb3dH0NOTEPXoZWbgkUM9p8qZS
Ow6I+A4RqpYTpahNkSCqZdC/1yy/4t0nShlOGuayKE0XzWJ9qqWL4U9YBe60ueyOZftYJXnb/S3W
rv7q6rlLcujYi3+Xw1q5h0uIyCGZcjFGALOS2xb+Muj6WvOtU6+XTX9fTWbv3CyaS1pqa0b1Jajx
bItEazqcAzAeX9U0urdSziYE48UQdyXP6HI7lA4i5jLHrvU8VcJYD4Prl9+wtkXOY12VnWGGVFgf
R0cG30lixcc5aM27lD6zFo2ZU5X3EgYHx6GpteCmJJF/KO1lJOUoVk/clGvQJ1Ff0Ac6DaUgLKzA
mjcHw6lHGXJU9SkcWtN/LJCsn8Cc1+iO9m1ay8hVVfNs2yu+SFVbBr9slNsnzs0q7SOhtE67OU3V
HA5WZqyRabTCORQU9j6Mem0X93ppul4ESDH5alfVWkXgMPNvZABIMmAjuX5Ckiv4W62tvh7btJw/
FessxzMu5/pwRO9w+5tizotTgVvWh3QdSmgtOpL+Eee8fpSqbBv62o71mwRv1R4W7E4/TvWYj6Gq
A00/ln7eFgetXjzvnPhjTjUPG97+1ADF+UsrXbkcNBMcaKisCuFpr3SWD+6CVWKUUUI2kbBcxyoO
ZN0hoVwFQTQY2dpE+oJLXkSCVtV3cw4OMZoCHaMaEmqUYddghDabaVZyzAuZBKGuuW1xIl+3yN19
0C3rqmFBMGUjzSsjme9GU40ioq80V6EJuS8nZR2mTyrv0OmeArP/JPC9MA+gRlwXzQNyaxqL5Riu
c9l+Q6jRNs9Om86HRChphy1NOpxy0l6Pi86a1bHqsAGOigXwWjybqZeHhkrEExUV90dljll3JQB4
He9sOGHIe+C00DXedwLszJ/kJFsr3kI92NdDc/BbKz+VSfMjCSr3GylSRbGyu2aA/DqmgxtFQLch
zQ2wb7tOkiZUpRa80GK3RE+9Es54mM3Cp6qlL1cC8NePIENRvoLtBi8SIcuX0QeljUIIJ7Vi8A7r
oaz69GFgu79Le0OcCouep3I990ok9zoUB9FnbLI4FPY3zcKXgyoXZid0RT0ecJuKgzH55Sz6NcOp
CwEFPBSWz4HdgyrfbhGlypp8wTshno3BbSN/nKqfKIAMDwMaeu2xx3XpikXdhc/GboG7sxHbkEvZ
rWXujr0TpBauDgVnTHey/HZGLOo0an51BbLyukmGETkimRD46EN7+88m8spUjTMasRY063HtXPMn
+Kjk7Ath33aYxETkd92xtEay/N7WrrQDL6wttEwXnjDUQQAW+5lmRemV9GtihVHqsVNgeAtXJAQu
q4jGyf4/DgTAlC1QY8iNCP9yw1QFrTAMPNZYmZ0eybVoznR3Vew4qryCAvtDdH7Zf6RtvAlsQObZ
hBl2+6Zz3Kl2RlePkUfhZOu4fD73yq/b0Jiy7leAox/VOUSeZSgExrERKd88hGbTGY/j0Bbwij1d
NWGHHth/Ti75aWSVyI9tPfb9MtgIW7ojr3Osytz5ABNx+WmoWRSHyZf2L2lQOLlyUi9cDyQDAKOw
/URUYd8abJEgRquugJUB3CJWej8fltVCoxxi6q292n40etdIvxc6sIDxUejiQkINiTvi5dcmIzNt
BX8jpmrnbdB/xJ8jqOnr116UYAnaqcMHpyc5O8kcR7nBGKrqUNS9lx/fTkounGgb8Vt+C9cU2Kjd
PtcGcPdG1ZKbLWtxSqjjxaaOPjRqaNewExeGQiOP4sR2Ib4+0bU3DHm1VaXtVj4muT88FqjVHKpa
M69M6sLtu50kfGzpqyLPvpsUNJu+6eFbxybl0PagIQ1J6a+pjCt31OsZUaHmG5pbvo7yx+4gNUGN
AsS6WrGTNMPRmGqagxPtoqCho/JfvxOPCUoMdO2BuLwiTeHh7uZJSfJo1E5Cm3Qay3PRju5yLEYz
uOZu83oBGY2NSdWFBwaC4cv9mQrOitB8M14VxAhqwO7DOtjOleV7ffSAI26yz2AAjc2x7OUoAh/z
tmxTPc5MPX/oHKLZ3Kzce2eZ14PSdUzmMFR8fnshL00N5iZgUPb85krwclDpADe0c12PkU+o7nq7
LeImGK/5al6aGhgtwKZUyjaE3stRfPhQpr2yA2GD+e9M8Co0S4f+qShS+1PbBjpKURmQ4ytwtUvD
8liBtGKHeLg2vhx24AnJ13zUY8OS+nstF/pJlU5+UjQzMedF91AR5Ql1TeFnN+7Gd4dlxGJuxSTo
Rrv9IgpBv3nJEe4P5OiGWZ5iw5hTd1+jrKI0QYgVDNMxbyfC57e/5+6h/jO0Bcef8JX3AhLFyymb
E7qLluq1Gwt9zPGhUr5oQwrkaIo1/LsPsKzG9srG3Z37f8ZkPFBmPBm2vVvmOctNGYhCu8GD6XPZ
DvVnvaxoYvrqylN9aV1ZTQp0eBV4rwjxpeeMmmE2yU1ZdnNGflKhlgRE+radPMr2Cuny+jh79B7+
23XzZ4aUW5EZ4nNya+/276IbwziUE+LW5ZD5hwJAiR7CsRIWXJpuvVKO36Uh/4zGJbrVqDC02hMr
vJEMjwZIctPN0kzPweBhd+svyh9uGkHOfW6I0v7KvDL9WGtpv1zZQheHtyFqbbpb6MbutlChqQw5
AD9BAN7UPhvkPTScPDrDYY+MyXw/4hTc3Ni+aLq4XSelfXl7C29//1/x2J/pA8MCwEt6whnabSeo
Oo2xdCKLRaU89Ru/tiG7bdh/6rCaE8Zq0vdEjb1aMWYhfK5OhkbQy/9DOJSLCnyU5+oIAe8PMUYb
7VJI7BK0uU/vyq1U60MqCYHwXwvu92zyP1Pm7ufm5wgRC2wn7F8kjqb2S8ocnnbTta6WPgTSSvUT
HbisDskL7bjxGgn1d9R6vNczF0j116BKxRzpZlp6p1ZVnTh7+LHeOrOmjXeTpi2PM+1R98rWvHTU
+TJcbfSqNszcyx/qVJPUgy7Vbvx8Gp1wlEX6Q1Oqs6OE5to1L+5LlxmbkMhvq5S/smmqisQEbY8B
Sla7CC85VFBD28+IMFJLps855+daerx7D7cvAdwaIjath/9xdh47ciNJGH4iAvTmymIZdrda3l4I
aTSiN0lPPv1+7L2oWEQRPTuLWWBnoCymiYyM+A3guLU8GhoqLZUGmUIFqKhTA5biNA/mXkb2UuNf
7XGEUEz45RhKsNlXexxgQoxIlYEiSt1G+W9B8y1+bAxlit1anVPAWhr6FA9TS0517mRrlvwSPAHu
eZhDJH6oalnyVehQZt2p1urhMSj67jkalupfq/WVcZjmxJowijO76QEaXVV/iFEDM/+V4Lm17pBX
IzxvLNbKnR2ybm+8zOByaOB4QrW8Ob6DrlD0k5WYl2qmoUFhztYIOI42kysmClBvukSu6oMaLLWo
bm6Y4dzQG/UECCZ7rpwUa837AWVrTdGi4yzrXH401a83ralIjTxoZuwrFm+aWJjVIcqwC7k/ysbR
QDeFwgpYfbRy13pagkpkXwNPoIVrJA8yXM53aTtXZysulO/3h9r8IFrF/Jeq0Y1ay5wnNZARphic
3XgeEXY/KNib7kzbxm27/Nkcc17GENpXezSTRSqjihj7bUd1ULJqkblDjVh5WeFHSbOhfRMqUXX+
L9/GJPIk5yWxjjDZDAtJtBxANVTC3HUmXUo8CH3Zzhxu3HK0NBfdBVpwWKatSlLBYDelGWaJnyIh
ocODbRBBhDyoVW4OcXI8O4EdV8+oivaf4fAn8en+d27ENsg3C/eGtBti7jL7f4X8UMzVqKfhEmhq
ZJ+gKR1EzkuwqGVUVNp2j1++OR6i1NSqeHLC7r8eD0/5sIKJFdGnbpPTjO3QRZ8rzYunaPoqj8me
MfvGeOglahBsIb7Sfl/tHlwjgJXNIvRp41bHLEoMd0ji4hzwgr/IovgPN5O5XKAYLyw2BGvZYEsb
wgxp1NCf+hq9+TarQJGP6gl72j3zu42TzlDcgDyc6I2vs0FCdzJEIg39xowdjDhM9VHIlYKIQ1z7
93fJ5lDIQbJVF6H7dRJCQ0vJShX1qX7AzXZOmuwxEKH9IOXdsGPpt3Hc6QDzAOOty45c65DNpZIP
fZdG/jwZU/HYN4FWuxWCU5pXiRkH4ylKkuCbkaN98PX+V264fKDiu5TdKcKRWKw3pwI8RzVQv/bL
OUnFGW4aRrEjzJLfTdSqj+lI4nnqZjqxHqLcU3Zo8dYwT5YZA5Mzk66bDpJW6V97kB6gl7rOeupM
/o+jaSTxcwiRK/py/ydvLQwEHkq/lBqWosf1cUrxPkQ1v3cuAExC2oyhc0FlLnvg5SPtXCzr8thy
o9KLoCBHCYJm/XprSzpy64hG0yKDZPcM/k0nES6HI3C18pCLKDoOeTMeRRDHHtpPYJzbeI+LtREu
edTCkSD140ZYh6umsYc6ketF17nq/5Tl2D804wj82p71w6THwwfbyP8NEtHv7I2Nu46UDP0zyi48
+day1XNE1ygeEZRO+6C9BHRJAHMOzt4cr2gH/59j5KShYMJlv9HHG6eq00bgfXg86GmBibekB94U
t110UnOt/o7MfvK1BW791Wh7/gU9iQremlFZlidpjlLzbLWzE53u77KNIErxF4truhpLUWEVtDNE
ISKUwfHiqev0TWyF8x/TCedzOUyRCxCn+nZ/vI1VpnTHRDMBlGJv/EgGK6QOjZbuUKPr6ph/LCV+
i1LLGxGaX0EK/CwL5PDvj7kRdyACE29g30BKXqcZzYDpWJ2OGByFWvm9CfLpINutegxHCxnIuQKS
auo7sW7j9HJ0eVhwcPnYdZJhannUkvpi5uYk31GygwOTF2hZ13Pt3f+6ZYVWiT6pIGENKxISjbWl
mkl3ASaBjnB2rPeIjrQq8OQGSM/oUvfSbZDUrdF7ZaSIX2E90/B28lp6vd0GeTizy5LCPFwHq7LO
pD4WFBQUmAy0i1PZfG4sI8B40GxpRd//5K3JpQe3iBhDabpJhI1mpPevUyyBC5ctXd/wC8VMUMpa
L/7Lh/011BI8/kqi+ljqwzHvg0vcJMVZdNJ3rUqG06Skw384iYtojomqHuLZa/3nfOCBkQQdnnz5
KKEbGMlPc01wsKeyPdjwx8//YRLJudmbMs/D9Y1YaRrFtEwEF00GBueW+SR3R7Vp839BF1BTvz/a
1hnkbcSLDejbrTZvXMjQpVoTLznTACHbQpVInmkmGBBhpqmiwJIswH64hvGe5PXWbiENB41FkF/k
jq+X0NFGc4gm8B+znfRHJN/sZ4De8kEr9Vfyw5cYz93FbEIP1TiOq5RUGmNzsiN8FUUZzsDzIVA3
YLYuSmfvKUxufRUETe5tfGeQW1oN1Ua9XI1APi5QF7J3uayEnL3JOoBAQQfx/uJthRgSJyAJVI/o
iKzGGiynSGcZ4eFK76x3Akd2vwt0+T3WX2BDlHZo3vDManyMa4fvA9Kve+/rrVvDQTKMLhY5yo1e
dain0jzkBg/DKAjQihNB0Z1myib/ylkY/BFR1TdeOGTaV7KFLNyJsFtTjYAYvEn60/yC9QZCI5i+
g2NdrHzK37a5OZ4qSOMuxR1jJxfZHGrR7yAZoUm4FtG1ShGBdgrtS9lBu6oTbfZEH6cPcqP+Bw8o
C1kMWoOQRMj+Vvmlpk68rSSGahx7fqpMrT+0mGgcIpGMMD3qvQ27sYmYvEWjAZ8JOs7Lp/8VSUMj
AX402/ZlcRdqoPAY82eBS0pNJaoMv09Gyu1VFzBMeESUD5PaxP/e38YbiR6Ki1zJRNmlG7zaxlPY
1rNWQj9UK8M61E2beX1u7WmrbywhWsTIvy18XwzXlkj413dq9gjaJcIOqhtt6zQIHXoI5L1zUiOc
cP+DXlLT1d1P2k4nD2lFwFQ32VRuo/PZOc6lB6zWX4whTrXCbelt/BJRNjhflSoLbC/ruqz+N5Ra
42mGpvSsVIFWfZn1ihaR3lfW8DxogzSehlZM2Rdp6K3aT9sJBUGpL8P8Ta5E+ceyou/iJnU9P5t9
00mHaajT+amvFPnjSPuiPkqjhaX6PAXTbycBLHOIg0bVTuowCa+DzlgcYERFsV9mSmgsZWdl8mqa
r9HDBIW0hhrwTbGGaXxvFCNChhBGdeVSxE32EQJoaLoNptS9pzZO+adBshATpaqp2kOSF6p8mcy4
/SmVQg28OuzYSrZoog9mak8jLINUL/ys7UVPnwFgJ4x9p64OMjKKGBzItMmOSl4Zs2tXtv6cQLNN
v5Y4AcjHnQVj7dfrRRx9OQVswPXxnup+TrrlzFHVkg7DkFS+pCUKjCBjAaIUe6iorb0I3o0rTYPV
cnPGY1LQwBiwvzUG2XpfOkr+0FYYO/Sys3O2tkYiBmLRaFJK55V/vevbXoqFgPXmR4aelierK1Cv
VNLQbk5qnIB0uT+RG+kENx/5NQUZGTHn9VEWiKnzdpYuHeieE9dj+IkmduMmaWR6ia7rHpXjYWfQ
zW/kT8XWhOoPz5frbxRmLRqEGuhC9kPjs3jBswry4C1Gynt6t1vBkka2TIsVGacb6+nGGvVpaGr6
Egji93SE1JCihVHHpltLdWJ7WjaV+iHOZP0BiKQ1HpLI0sTl/ixvfTBqIkvLFZGsm3sf62uEdkeq
hVU0hJ9x4ylg+tb2F3DuzU5K/3KJro8Gu5TaOfgo1IJW1xHgZoB0SUuDikRw+tg5RfmDfihM+wqC
XnTKsnmYTp2KyODjHEvJU9jSQHOTLjW/pRCennOA5K2vZYZUeNY8mnRvDRwTsDiU9OR9HJpOcYhH
A4inBIP/s8gKKJhD08qQE9tUyg8FvZGfRt8kX0hVC+mE2bPygGhWBpcWHc/HOgwg4b96hpFQARYG
IGNRWFvt45GanKSYqnRx5PxzmmrOuZpMDQrsqO2s5cblB7APqhLVRJZzXXxr+0R1MITnxKRtBscm
J/bC2N5Zxq1KEqVmEBg0ZhZt49UyllWlO3Wus4yxPj6JUqs9E6a62zsIrx6SQtd/VXh9H0cz/QaH
KT6GnfLv/TndKGnwE6giIT6lEvVWc6p0FDLBOHNMcRu/SHqaDW4ZV/OxNk3lBCYj3AENbBwTwh4F
fi57FD7Wsa+ZTYS1kYi4pDpiakXQZwfdkeJzJ3H33v+2zVUkBybsvdTJVtMr5lEDuqtJFyO0ikts
oqgxOLWxo3a+NQoP60URCZTaTVEohjESVUMgXcBPT4cG7vBRbfEIuv8tm3tlMeEwgXLRpVSXef0r
U4JRG9vjRAFfDmrLR749vBSjpr/tTSrfhjPOf+hZy6arAyp70nJjjjwcJsz393/GxlUCQdlGq46I
Tg1jtV1GZ8jbTIop66djdJlwsT30XZ0cSU1nqjdjd6ZtmOys49agjLXAD/CuQtro+tMFnalcDwe6
3FFoHkNZCh40RFrfZFEqLn1YiA9qJ9qdCsPGpQIHkw1KIAB9vr6/6kVBYBxLjCaiuILuHmnHsBWY
oMxa7CFUmj+OGGEfogX2j3TEntbY1rnkFa6DcQM4dFO1kWP4RKEhOJc0Od8U0DE9xan+DWwqjYup
784U325i6hqAO5AWQu7lpv2VKK1SqZCnLtFsqZ8sbYoOwGennbN/8zJdhKyBYiGCBe4c7efrhZxU
0YqWrsbFqRr7fd3X1dsOWoLXZZ31LHLNglpdIWsBfunVDw2GxrSOVyn1xQWvdD103jlBYkBAvox9
1EGdMCPxo4HPNbkokwR7Fty3p5VQQEkD7VyNdi1tievhQrj+Mya+wwU0BptGdKWUuUiez+HbHkUs
01MqCqGHGb765AoeHqqbqUNBTm0YSbIDCNuYdh7IDj1LTg+J0ur8IBpsymFS9Hx74cCiAxaaH0Nm
42siOvubjZ6MfgobzRpoKhk8Ju7HjI3hqSgvFwzp0YLrvp6Lbo60fqDDfyFt0Q5lS2HJbWezcYs0
7p+aAteYKsusB7XLv75+ZIyUl5cld/lNs8Lp7JIiSz1wAQT1IbWr7BFCkRhhiRXDWZlD+7GuRefB
hQj8+0Ovxc0XyDJ7AJ4se42U0FjtgMBugh7dsOGSzFb/kNatnnpTEahwWKP5PCqN9FQlnfbdmbqe
rlHcnBJZC1xhNvPSw6zdBjDoP11QODuB7Saa8sOW65C/gRwCAnq9HCVKovYiTHTpBsn8gsS+gxLK
bJ3xOJs/1TAnP3d6Nny+Px034YziG5hWCgqMSAVutQeERCEXt6/uMkCY749S4CT+hHzYJ1RMBu1Y
qzkMvvtD3oS0pd6HSuHSsQGwv+YRYBTBAQyr/uIg9HIw1Hg6ypTBj/9hFLBDiC9yWdxAxRoLbYzS
bjhbvMh/aU5UPLfqHO6s2da38EbjFgIvsPRIrtdM6Jld1DFFi3qwjXPTj+WJBuRep2BrFBr2CAdC
baFFskoxmqlCXC6ZeAVUpYROSGIeJru2dsLBLSKJhQGWA7KOu4BcfjVMJahUmHiZX/TBss8dXha1
VwSm8i7T8NXwrGSgzkABxHie47J8J/KutD1yUg3n4azVB+/+Ct5sTbDk4EjwYyGhoaOwhK+/EysL
j3A0HObF/DyFq1dQdUFqQy4jF90MVaLxPU6/7495M9PLmJTXFoQ3mJebenRVRn0DAOwikZ6+6/S2
eUYBadjZm5tfZlNkB70DZ2OdrNllDD8n1mdSGGhspe50l6SLxQfat+pZiSMn3jlyN5GefvjCjSHl
BhZ849sajoi0serTZc705OgAZ3uyijr5iLJt5Y4oeJ4xOBCXsI3D13YQl5HpJfAXdwy15OtFNGOa
QaBA5IskieqkIxj3Xp/oJZiO1EY7X7n8WVeP72Us7jNWbwHFrh+HtoYXbFtJ8wVoMxTkwEGvpjaj
j0Ot53tuqreJBIMhl4E2B8kvGcyyxn/tzpEOodWa6nwZMgR7tEGNHslH7fiUD3WPTJTeoAbYNkb7
zxA6+rPdO+PbJKEiuJND3O5Yspj/kyGXq20dgSQpiVqkp7RLIaWRp0fAGvSu2aMe3U7tMsrynZTh
MHZdLeNSxgGIJbQLcsvioE7ZgNHAWH2MO0qS94/g7eGgiy9DR0DTnJLCOr9PdDUL0ljWLghsy64d
pPJxmhv7CJUp9gYgiju5yM21S70G9hh/ozmCjZx6vZBcCn2Gw7DOKylbCNqy+FGWyezlYRXGxyRz
MDYG3yfvvE63ZnQpnqIRzOrx6L4etsSX1cKcW7+Abos84Ev9IVPoIJYSsnyvn1EeqEuPmWm9YccV
pLcCkUb9IjLEn6K2Sz+j6T0/zYk6/YvwHYnG/QFvnmiUTjmInHkuXzR8V3mt4eRKXEVYbg5qXP/M
4tQSDzjsgtLWqrxUufMbyThndW4dVMqffqGr5T/3f8LG9C5NrkUpleoq2KPr6Q3UocmQrLAuc6BI
budY1UFPA+Vo28l4vj/UxglkCwGD5pM3ul3TFFG6D/EinkstOuNEaHozc3O8P8rGsYAvwKEAtUeB
cQ2mw3fTyHsckQnhwqJfYeBfXsF/hr9cnYdslPbujNVn0Z6inoegNBcvcAhehdczaNEaLSi7Zz7P
TfvJCHIuXx3VwPuftTEKPglYC9BWB3W53ir4ymjO1GQZJIa0eFbCuPbm0t5z1lyd8eVbUMzlPqcK
TWn/5luga6UVeDhfV4rOzbpUOeIk/svqlblydUSrAmTlnL1Ed3UMXkYFJUCmS2GN5tbqadu1LeKB
ep35gxEXnxIq+w99oCVI2RRJ6bhlKhbv1i4GSqvANH+X2jQZXncU//8bsPtjby7A7jUeTdL0adT1
MfP7SbY/4IA3vh0Dy3JFGCQHM57rN5LkCNeckvxbptfV5/vLuzXxYJbocfDCIAlf/vlft2SV0Q/r
yxoNOghdh3oatO+BZeL0VfXtQZXU4g2MGaLeq0ddfB3RfqZ5uejPX4+KoOrYoH9SIgdvlO/DVlbP
At29L4082m+Q+Pg3pjH97f6YGxuZ/UUbc9FEun3SKmWRtXPdF75TCu2tKCWBRIScXe6PsrGl6Mly
ASOvJANDXj1e0fUANSSkwkcmzf6BBHCSHgcxpNWlAHEWerkaFqWLLktiummJaOixaoI63ik2LvP3
V6K1bCrAPdQ7SX+o7a/r/UNrOx3eI3gHIEn2LdD7fyYcQpDi69RP9793a1ZfkFiQBQjk61syQoNy
hv5b+iII2pOThcYJi6U9iaXN7yHGvVwV1NtW91XUxFGt13PhN1gjHOjL1G6pBRbpm/RKDMjL1FlE
f44jgvP/117660A0BoJxBXYSvmWN6pdBy6DJdWjdaG9MaTQaP1aRE/bDJEoqj+qMkb/+aPBe5XlH
m92ihrmKSQMmgDA82sqfu1Tymq6f/MyuuuNQ6rnX5SoZz9hqO7nOxirStbVgmKKlDVthNb/YloVF
kaBEOYSydtKCrnSdcXitLR+7EutlCsNLcxNQ0erTtKqXeAAFhY+TlO6mcYVKo6bObiVJ/fH+tlw/
lZdlZCxeici+8/ZfAyPTjIKmLHHaGxHV41mrAwELWWj5u2xAxf1UgcZ9Cs26n7y+Usf0CbMlWzrW
k4VzGU6KRebd/0VbU2yqHEva+byV11t4RBu2m5WJj+/H4h+h4ouCkLWy14rfHIb7E9gJ1QjqxdeR
tRubVJDvlCgQNPX7cEgtP+jtPRWN1XP1ZXb544FpLcXhG5CNiDMVkQhR+EbvpJpbUOExPcSUE+WE
8OTwoE/RKKHvLCXnUrVzZWd1Nz7SwWnTokgIL4MNe/2RyBLD3Gvm2qcerH2SjHJ4UJxOfWW5ZflK
6OQk5IvjN7Wj1TCUXwfeJXnth5Iuf3akOnhb1bJ1lmqlOVSpTqWnjaRD38/tKWsV56Cmo/hk4LS4
84TcCH80rmCR0shZnH5Wl3Q8drXaRmHt0xovUBQziq+8nYVra2F/fvU2dRa5DKI5hL6bcgBC1POo
JKbwOwr9RyTNdESsrFf2pRYEB8k47EtuJ6rr6/sJDmiAZ6aVYupRoLGVsdP4msHpOaNcn/KJ+mTz
LlSDYU9b52brMDKZztKwhRl5gyBGx9yWEwFbiiJO+EFrIcPC2et2uINboywG2WzOBfm6BtkG+GoW
toLXZmOiQ1TABcMsCCmy+2t1G+T4GOI1f9MQG7nZoHkWokrdB7Ef9oIzPuUgs12jzh1k59J8CD6r
UTvLD2hXNNqpxwsChG+ODe6RsuiMKpPuJInq7/yom9jAj1p6RQtLcTFXWzbzXxdogC+MakVN4hfV
pI3cWzLp44QKDg2jkQ13lDEk9qu6RNI6shPnH43sF2l/JZSTxyCKl+p+m6bIuis8mUZTa74rE4yN
0xzk0aemrtLiIIVpvAffvzlk/G6o8QBzYdGRYqwOmd71qCgkWoqMiT4+JmYR+2OZBe/rLHd2rtvN
oUgugJiiq3ATvySHzlnuzKkPRSO9YAinumOZWpd4zj7fX42tkYjPCwcY9N4NCTHMS3A9YZtw0HLT
bbW69TPMl2GbZ9Lx/lCquk46mTs4gDzjlkIUUfN64fu6wehCTlKfXFP9Xeo0D+DzaM5nCZrL5GZt
lv8QrMGPJJHT5MGEimi7StjJ32H+1NlB1J2u0fBLpe6NUfXG+zZrDeloZTE68KNqF79kHAgVt29G
7UtpI2HsqlkOBG8ItWnvazYn7qVcCeTiNvarAngzXcjEt4YSCyoVJXAh1+KA6uRepXIrWPCE14Bz
I21zg5APxyFCWJyQpMeKfplxungCz/LKRgjFJVafDwIsjGQaxN7r1VHHKIvz2Z59Y0zKJ3w7C2/q
1b1K1vrwLwVOpGcJReQ4FFtWhygcUP0xKl32zRFNJ5xxsco9jRNh5oR+R9UfDCLuLxgrJa4QTZHu
6bO8WKP9/fJZfgD2vC/1Vu7ute4RRqt6F5qTgkAbisJuU3T4fY9pgcCjqcClRL5wGmQXe0n1g0ki
bLp4vuv/SEbofHPMSvtHTsfhW5AjG+vW2CY8g49QrcMYyXqIwq2p/EgpJfc/VaVrPjg1Vhyu3BEO
fa3Mwrca8rc/08g2vldqHAkvC02pOViN1f2ojWR+1Jq0lbji8Gv1QGDhSn7/DK5qUMsiY8C3aBaR
/aGutsqwjcQum5Tg5mshbicTXh6eLIVYOKCreMAzutt57a5PCUwHQMiLpgS5JnTV1ZFvck0tULnA
jbiPajTwMd3Qpaw6SHlU7dwrL75Bf68sIh2oSnBMqNUsTZnlGP11rxAbcxsF2pHMNkG8v0G99TmT
eKQ9zwCirINTj+2jXk5hz/UQR99RXZJKlwRVf6s2hv00zhYsAnyhR/mIsoCpHpKBwse3RA8mMBTY
+x1q4trPMRBO/Ls2MudJHloqEq4tItNEJXQwhJf3hpJ6hhoa0dsmGg1Ae3XVEZ+mDK5HmJkB6CJk
pb7PkzObblXGWXsaM4hgB7US9ehJjZk1B2nCSXnRfEkbV55rEQLjlsevhqRGOODlJh/Y5rYdelEy
VMW7YRiakzG2/fSsBzmqlQ1FTYc2oBNr74QaJuRNYZ9SrUVvrvLRc43Dc4kYpnnBc2cKjxjZJvbn
+5ttOcurBXl5ZpCoUcihjny9IHJpZRLnovNj4My+IslddNaCoMsee4w06LjmlfrNKaMxnHa2+bq3
A7dnKRwvSQYvC2j9q31uBmg0SZLZ+5pdh+nBjkhb3Wgowx8y92h/QMhnkh7MVtFzX2kl5QuntZ7c
PJtxvnz1LIDA56hRV6ICYq3q2BbNM/CkRe83wBa8UpHxtSGB/sfRMScxq5yyttWEOw+Cm8yPCeAF
BMgSdSZI4muTLd6ZqLxWZecPeF71qG2azlslR4TVk7NBgIDUR6R/oyko5Tf5SFGKeqKg7i0lVYP9
jhIme+5j61AA0IraN8kMzwdcg9ahICriJB5SMju9KJ23YSclvi0PmjeLZg/Nur4wGYrZXjYA4n5L
EnW98TICBdyLAXbQ1CUXvc2zhworrVe+hJZRlnYTuC7egKBRrkfJU2fmkdLL/px1uRfNaX1W6mzP
O3ZjK4OTRVgAFheTR0PtehiD9GawU0J2TIKAYmonP/CiaI6W6BRPTUl5R9CeZSweHUmYz0pRDDtB
/PYc8wvgq1AXpRMExOT6F6CohQWPPsl+N0Api5smvgirjU+xFVh+qtXTAX2JPZrOyxv9OnrQJGEF
KVCiiHNjc6j1TVRmgzn7dDNh5KmBVUYHaexFdOqKUfb7KhU6AtVo+yrq1CCKpcviEe+sqHWhUMUP
kRVKlttbgxR794+0ts5ilqXnCsWyGdAISqWray0LnUQPeTr58JbVxzIZzEU53Ba/rNkB99anfT6e
owpRA69ZFKpdYTgUJ2Xkg6ID9okhLxQNGrU7VUMRu43V5Oqlbsk2Ft5sNLqmVJn1QWuRqjsE0WB+
1bTGHN26ogvqdapo3pmN2aGKhB/L9xgz3eowVqJHLRsZ558Dp/8tBaWkRkWHdMatW5EXrhzKwx9e
gzHK962V8BJs0YZ2Mzwz3+l5mH+Xu7ZKjvfnamuqqP/y2GWZ8OJbRWLdrILYaZvZrw0leJaNwnrK
k3BMQPCnzu+CmtAf0QVdfbLK2vx0f+yNKIjpANhW1CsQ3r/Rg8QdWkVHKp59kJlxebQm1fiThkav
uXqaI9aDb1LwViRdkkGLRp/dW5KIr1k75omn6C3eCPd/0HJWV3tahSJFYWxJiNAnuT5JhhFKaY3m
i0/AHnhl09cFwViY2VHRJgsXnyiFF61g3pR7k67FZJSypP28/yM2ArEO6OEleOHKsL4aRl0qwmCq
B78q6wR3Ehn0lpQGH0kE9yRuNiLHAtRE/gnKIkuxOid6EwQk+/PozwhyvxVtiq8A0i88yCr5oSDy
e3maZDuTvI7+S+2I2iMsBpvtRu/7epKhW7VOZlmJbyaO7SVRHR6QSzZ3YsDWKJQwKDJyvy5lwOtR
Gqufe5S5Y9/AzsvDglI7ce01r/8WSlEgexcqEznNagJj2MhROfH0G1I1fDfabeMZZpe/vhrFKLz+
2A1wMNcQQgTxh0LrQkaRp/oIyzw96cGw57Gy3nesC8KYtPKVl7rwGtxTo+cMjCGlqFGIyTpaYdqU
bjDaduGaVWcnO33pdeD5/3AAYyktkwqtcUtcjL2pt3PiA/6dLh0yx1CEMzQXnN6Zv45K1BxjHFF/
ylmy1yJaH/OXoekgGi/1Gx7Tq70RWebSGU4QGK01D59VIcFrV2btMtpy+UaJxuFLAZHhTyul1m8h
G7/vn/Ct8emV8xdvGNizq/HNwEiLonZSHwO9cjpRvrZrtGGyzvZNByXSN4kq6vcN5IruSOmlLjxM
sxCevv8r1od/mQWH/5BsQTG46QFkeJdrAWfej+Q+P2tjQ0WJwGR/aJWk+BilSaw+CL3ZqzBsbDOi
PRVGdhmAmfU2k0p7KB3AFb45GDiKBchbG24MjAdmFSTV11fqKAIQaJbeOK/r1fVWarzdI6Mo/FIM
suoqs15/ELYIf4/aZO7Vpjdm9Gow9XpfpXogDKMOaD12af4o2UnoGTxA3Sb5LCXytzIwyp1DtK4X
sIaIP4EZcyiG84Gr+NPF7SCcSk99I6vT3sWmcfjUFDlA9nyMZXvRyczHHa15ZfmMv2/JZVCgm8YC
46TLueYxlQ13Xo9jo5/bYn7vvHhvxiPuZWQqXog9Ddq2mEaMialcwqbE4jEU9ZFCeP2rmYo9cvPW
pJOFwjok3QPwvmrYs3viscGezUcZmQ+W++5hdOzqqQujxAtoAEEGxK/k9YF/CZT0B8Ce8FhdHWHy
zrSgPJH6QZvP79sSeL+QJfvX/SO6tbxAynhaLPJ3OAZdbygEGDHVbKnIzpEtnQopaE7oTYmPNdjS
D2nc7WnEbJ1NzgjHkvPCUV9tJ7Olz9AgLO/LeB6iYjuWRyPs7DPg6Hznft4eigYDgA4unfX9LI/m
KFV2nvpmrRquIcZflY5byeQYyk6XZSMTgLBFmcsBKISt3CoEJE0sSRmUTD/qkuJJtqThAVvacucR
tnGd0Rdf2gGLZgAZzvVSOXLddNZAx0hP8rl/WwRNOLqjE8/iGHdFUvtmHGqY0gajsB4K3GH/3N8q
a+XWpSWHKhuRALlLcqt1+2PG3dhqZnoSaWEXhgsvUL6EEkpSPh6X6fBNU2Ir+1oIbO8PNuigwY2l
KQ/BnDlW+XmKE1P3kiqpm8NsJHpxLOYiNU8Ysir9688Ov5Q6J2YQWJ2vkyZYZIUW1ZydpqE9g69m
/kiXdufobKz6oiMOvhVQJsOstnIf6MBY4M5R3DLGMx2a1DXmqdqp42wc0KVJxiaGnQjoY7Xq6EMW
PZ6N0BCH2sLueIrfNsYY/5wqO/ssaDrsJc9bAxIKgHtpL9DL1Wa24KtIEe5DvlSWwkNUXD231Ofe
2NL8XQPFe7y/q15Sy1WsJ1OnVAOPaWlVrtLoKrBrdSj7yG9zUb7XcGbSXYQaIsMDvFt8VIagL9/Y
gWyiBEFd6TJ0cw9OSR+mB3OaVUx6uhTrzGLBDv5MEjyCADhjCeqZbc4zT54wuzy0STHqh25UFZhi
ihaFR5O6aAo8x9aWwmhbSm6Br5N0KKkWJtwnCCyeKPiWJ8dKpPpBBLbWYnuRJZq3uMgBvx2c0jrV
Ci66rw9cIHtIKLj/qJitZ6RUC91GpASFwEmfjpR+hgNUas0L8FjdGWprsYGHAoPhWC+d9uuYkvGP
BnAisD9HZ/KDQi0+tW2Z/UCZQj7EqaT+l90FKIP+L3V6LvbVdg5gzVJo6KTLoHSWF5bac6joNM70
pn/Acqna+b6tMwpyk3YHwQtczWpzzXkqd70MSzmQ5caLNSP0qnIudiLzxk1DfQqh0QVqewuzlUVW
hcIxMZVTWxnivlAeGyoyH5B7Sz/ePy5bH/T3UMuC/tXigP5voGmDSGajZS2dlDQ/WyVSo/9hFHik
FGvBfiOReT2Kac5j1C986DCrMcIF4HMGjpjsjLJxoVEZgFKCsO+iU7MKoFkcjZmiF6EfWFjYFqmC
xR/2gSdEU9SH3Kyjc2hnsoc9drzDld3a9s4iikcAh0W6PmGd3Kqwyjlh3TjF0MrD9Fz2Gf6TKZ87
YJq7kyAsu3oV48BgOLBWaU9xHa12vQPBineohSCtPknv9UaxTyk4htMUKuKAQl6GLMq0VwPfHJSS
+wJv43/WzfYW1GiWGHbkD4oaHNNh7g9dHRk+goOWh8FSe3EAh+zcvBtHAfFOFXvNBXViOMv+/Wt/
Wo0pAklqUDO0C+W5Ss2Wx67VfZF6Rzvd36SbQ8GSh3vFNc8Rvx6KwpbZ2xn3bxHH9qkzg8zNpTx8
tkX/+z+MxBsPgiAXsHFDZymc3FjMEClEC9EdlDjTK5CCZf4974Jhj1l2U+8nVEHfXtyRqcSoqHRe
f9g0hlGFzXbkN23XPenYfZ8sPcs1l26f+bHBqbs6GvmMV58eNPoPvdTEk5jzfA9nunE++R0LiI+z
AkRytWvDSliizIrIjxXBs2saoicNedLHfBQ936+U9gEhVEIRxdvj/RnfOKBLSOBiQhCBl5d6PQUQ
tYvBGDVkh9MOddzE+k0fuXEdMzWopph7mICtrcSDE4QFhYqlfXw9XFYOuhqUiO9LS1HPK8cuRnGi
jX61UN72tMY3QjhbCJQeGBgAF2vM4FjOogrKSrrE+TAcEFuoH6alu3N/Bjc/idxhEdxXoWKtbj6K
rGZnZOi5jFXc9J4B2+QypTD13b6Nte/3B9tcLh4/SCou+rVrsF40yGZZqohIRH0vjEPRlqxcoIDh
SkrFG2YeAztxZmtEWKVoqFLd0vH4u16xSrdGLhRkiSCX2voTnr0dIOwkDGj4m1PrGf+j7DyW61Ta
NXxFVJHDFFZQDrYVrAllWxYNdJOhaa7+PGuPjmWVVf9kD7ZdhgXNF98gVfSZX9hHL47BBADkE6Xt
LwJd31l0ZxiSnldlxben/ATeZ/jZVT4K29RiFBOMG/4eXufQxQEmUn8PjTUDIw+9sj8OaBAcMBOd
LicwVDLdPBEc//0OPzgwJ6AsKwlEHFiZv3uiiWaiJBqbYxlUzoXAYHAPjiVKc0DPn7w854O3B0AD
wT9gOAjVhKc//39ZAiMXsA/VUp7jRauwulf5BG6ikXh1zdodLBxogz48eMpV5VkTBlaf5c0Irt9l
4TqkdmXHX+1YgAItaq89q2e1PGDvWIWHKmDf9Um18NGT+f93+y4ODpbBmW1UyMUBe9/5ZkGPWE9u
GtG4/u+FAghwkHEY8OBi9r7bk2PFagOELUOfbflmrxiZtg3AV88a+9t27vzdOE3zJ2/+9GbfVScn
3jtlI8xQWvx3+QY3jaFvBwqFqEmq+0k7hu2jI7K59twsDqW1Q9bM/87rsXfLnKj7fx+8jw4DGFiC
BwPGU+778zAsrQgnXRXiPHQbr9kVAxAMpDom5R6L1ZVlauwIl+l/X/SD3EZPACSF6pZW5H3zrtCY
hUY2i/PEcstLZ24Bz+Axn26WdDhEzFWdulsgOon/kU19mqIQt2AA8Ykxmn//c9eiq2oXBtm51eXh
bRvZHXBF4eCiO0SfvNiPniw8ajZvJyoRq5c/n2xkQphG6rQAqfJTHd97zlGFtXsMO8aVhd1vn3wp
Hz3VGJYeC3HC1182GtWsKg9+U3UuiqV40mPdQRfpqz2bXxNdlOOctCkhMznQslvqk4v/N2Z7d46j
UzMBRoGSgXf758/FMTQHk9vzZGdRzWiBWD74umaxxYU34l21B9KygNZcCrHzJvpcVh/CdtPBi5tb
S4z6oRgsSH114Y7N7UpiDrKucPKLyJun+h4j8uk+GeLhGpsF2826Lu62wxAH7WdWmB8kGhREYKYT
IcO/Z+7rIHq/6hmJ9F213gamc4p0FmN8+Pc38NFlsBQ8NSWM2/8aLcFkrxGVluK8WSxzFQPQyxo/
+kzX/YPoiRsAKmgcQewx3leR4Rhscwg84rwL/GXbeUWXYHVidfB7fGbBL//+Te4HR/BkUws9gY0p
O/93aWyJ2rGrTxuS3Bvj4pCP3bqk8Evcr6Xy9ZyFomuKlGM6uUfjmq7C3NVPEM0ZwefhtAwG88Dv
KOXOVGZ+9ZDxBbG4uoM8i9qIf2BVFqZCcxLn47HdivUeM2tb3/q2KPTXKQwBm/kNFm3Z3OeFhQe5
6MlYC5g3v5ib+0DEW//Ji/zgESPOgC4iwE4mK++DGdp2ao5mT1EtN2rL8n7RR6/wAVjOFf/9JEe9
V985RbCYlp/oRWNA/n4XsDfZTMtWwn/Ly8XBJLWapJPNyh5U2gSymDPhTuplKv26u7JRA7KPXWFV
Og1xtbYzWHFjnFrL4MwM5T2APXpTXf9JfP/okQDxhZVMTQ/+4909NrajtnWBLdxUMe/f7uaDtZox
DaT8H+XL/3sc6IBAWgNVDMzx3aUmvxUCkz55jva9c0DfdvqVq7zJZndr3v59uj/6VRiCgG07rVRZ
Cv0Z4YrTSrtD1e/cntr4YGov3E1I12Vh3Xz795U++ozIT4DBmcnikvCufdB5PdcbiJhzRjAvUpXx
PkFQPLXRwbv3E71kuPNhzet01fd/X/iDoPSfoSPCm1iB/FWM5FNQ2Crgabbt1O09Y6JrA3Xlf1/a
noT+GMWg3YoQ3LsoIUdfNuMwcjyKUp5ttdXtBejfa2t2PjPrOWWdd1mJSzGEJDNBsHhf0pWTnSsg
n/yguBAXQukmG0I6snI2DgnIEpns7Pbh30/xg4MC5pNtNNqJjNTft0f5dPK0WyD+l2YYoXKM+WXl
6Je4jcpPkCMfHBR0u0GSn2qMv6UTp9JNBqJxfa5Xa9nOE6yi5YUgmHZZ761w07eqXdebBaJc+LUo
Yjf/LBx9UOWcVjAEZRLM31iHyQzKLlob+QHbL3/lFoP6MwQUq29OKGUPtC5U39BfZTyLmnMVfrFM
h0zAQMUbpnPgl7fuJMP2uCCydQlDJY6o7ovCT2W+qM/UdD84DDQ9J5g6z4rK812JUkb+Mlc1K7SO
kuyo3DVMW7veztrA2zKpqO/zcl0+wR9/+IqgmNFNMlRitfBn1Ii7Vtt5tNTnM77m352klQ+mbTR9
uS+O1TjVV4rnS3qzg/N/H8OPRlkn02K4RaeTGL6/tHB600AGqcGbG9GmpUJdJ4Vnj5O6xF0HLHLs
SolGXNs1GU7rjgeKEaWOFIVs68u/b+ajbwIC84n4SnHIdvLPxzA1Hr1zFEgExcM+Tunv3eey8PuT
G589rft/X+2DOAbHH4o/A9hT+XO6m//X4tJlK9F2JCCISxEk7RFtbSSDd/++yke/iXqXacRJfOMv
acmCeoVp4cxVpBPdQwH0UmGbZl+QFz/5QR99ZhSjTLF9BDj+qhbXDuMqawrR3wjy+jgqFZWZt4ro
aa218FgSzM3D//rj0BACPASIimKOyubPR4jPAzpMSaXOXYkfTxr7ixxQ0+6mIG23Lfzkah8MJaiE
WXkyTQ4JZ+9p9Y3PGNDKiSPxEmMUM7cV9iCNCupHMKJ0Mr4a4z6bkDfp7pNWiyLN8wTyqxkCyxxD
ErFhKFws+b7RYSX2Ye/rZt837pSnOIv1/v/8QjChOOHbqTqQ5njf3bnjCE0c5fbzAMjRvkzW4CKo
u+6MT6q+nZJp++R6AY/7z0QGLZaVJMCcE4foPT0dEF3H3KUFMIobREbZMWRVjFNX4y3R2b/f/H8u
4++vRfXBgJRh1Ik49OerL6YeC1zIWOcEFTPuxLzgsROenEbSlTj1raVt/44pet8et2go58xANl9T
FHbgNNhN39VpPykRXsKpXS/kWiSvIJeGOR2S1YaFXWhd7MBrh3q3VJps/Mn9n+bT7+6fLch/kulg
Q9mg/nn/0YatQdSDmiojZ7jDdjz+qXPqOoRq3C3Mhjzwf9M4Jmg4qIQIVEd+9VXVtTJXYSOxvRCA
t8tPip6/v2CUBznfoGEYvKFI/edN8TxnzINPqdppu29OaYWpp5Nkv6jFeejm9enfD+GDy50m9wRc
aqy/bYRKy9ZaLqVE94N+RGBEczNXGyimJGSo42/VZ5z/v5Mrny5V8Yld8gFApvIJ8VYdAPgpp/KL
FjBKVxtss9n8+IjX1nyGg031Sf3zd5yHkQmTDqdJClYW6X8+VLjMLQoc9XLe1Xa/3+JRnqxDok8S
6Wk7/veRYk9KU0uVg/rH+3VXqMrcXmqZnI/F4IkD7MmquGlMFOwTx1giVdrSTqbFGn13Jt2OexGs
Y7RD9G2B1hRbyyu+eo17EtUIn6c1KG67XAp1E/Qj9riDo5b+CuLkNGa6WU3LbnkQBTgetxiPucnR
r+2LaV3uRt3IMC23uaEXrnM5XW6zraAqtFHyY7Cl9ez3gbpTZNmCMZ6bP8dFIbY0lJRVO7CG1tuG
WK3ZNdvS3jiqmH4Ys0p1lWzr+itwFiiP9hAsTebVsNIzfoqQEKYmZKBBiY2Pp09YpCtj0eDQT4Ew
2ZZEpr5DfFZ+sxtVP0eV2z4761YNR+HK8VHEzLX3TrltWyoHrTF4nPO6/o3qn2jPZ2ZDVhonUui0
Czo5fdV5A2MoRdml9o9ah6xOEms23Y+i9JgRGtMHXyy7jX+WOumDfUkdro8uZrs1InD1NFzVFvvR
K4XYQ7Gbg1XWl7OyjH0JUtzzfi4yKa0UvUy9/SKi1Qio9tIFo+5sTZ6ViZHXyg0tMt4wdCh3Nnn/
VQVWDlMDTFtiv25rnzRnlttr77ryWhay6QIOyyU0R1Yjh/N4rEGjvrqxmMMM8FUDcaT1glc2C014
SQNvjrUBfJ/NJ/vDs5WJ03Im40W+itydn9kSU6koMAwPs9059tkq+QswChvd7KoJ0miKaHaEFyRA
+w57Y6H7DNRQ8RY3nednqLVUWzo3Sr5AttRIU6lCs7To4/gLXhWOBAamxFMf5F2PQMYgv0+I9MvM
jUdqckOySwC2gdbb4yen+hQID1xbtUnwOXJoEoBWxlOveYGibuY4IDzA4Bem2AFOS+SOce/6mBvh
3FDGTN9BDk3NXnRjPewXWeghHbAvntMQByeZxQnuDdkQbOMb33iwW8BU3JsxgZRTmim8spo5Bl8X
sXhUrVM7GZ1InVV5F87Zkojy3hoHnBwCLDLmNPL7+bKuYtnin94Oj0Vfy8sq8Jqj1ajup/FClRzd
2jjdbsQKTWYJvhL35dTC9LQad1kzjn9dwdnxbS8dtiD67Sxe/rxhfnzRVmu57tEEwO61saUnd5NN
nrkSfe9Cja87/0Iwr25Tu9Pj5VwiNpvWUZHfO5tdPiekUIlTTll8beu8+mYH/fYirGrcsqAUjskq
Ny9+YW4pYB+7iyyzGo2YIrVwljW7vI6a+KxzpvXRgw19l3TSm9OyLerHtd6Ch6TwZ51tvQlvZgWc
dCfKWP9qfcu46by0zC+HOG7hG6vZQ7hs7Co8WSJV2jvRLmZOk3ZbLP7/nOyreB5yzMPa6hbN/cLh
l5VRX+3msYVc65mxNL8QHeFTHpMyELuW/Z88syaoYIqV2e2Wi2Sn0NdChxEfcZOCNfS3DNuJpd21
LPdUqpBjzpQc9RfLC4dxZybt3vqFJ/lP0Aw71W2xytZNByJTydw8l/Ug3+rO8hA9ajqHt2uKaOIU
Ns1db3oRZYEp5ydRyLHI+rVQW4qlHR/IAuMYs4+g6X/WAT6maU4wU7uxZ3x4mOAMP4Z2pd/GMJaP
XjPX634KlynIkjEUdwGSwcUREDkyBqbpZ6i+cghmcFkMAncU/IlDlVPkY6oLyz36Y62KAyTzsUqX
Yhyu19q1ayKd0g+5C0EubXzq5rSNKu9XaZeF2JuhN+Ohrk3MaIfty3dvayqxixmVlemMru/DaIl8
zlQZBk/M94ZpX1kFRHlUZbY3iz3vSYRjjbd0cyzz1K66GbKksNTZ4NNUZ7qvHaTykNqvdyFnJkkd
C64yCh3Vc9XAf2X1MS1rmiT29FIUeY8fZtPaP7AAm54kAAsE2Ea3foGbHvb7AqXmME30hJR3VHKt
rCrLE7ECrYwgrfKye9MluKHdEISV2i/LGkVZH9vy1oUDcO9ARVizaRViwkdXeI/oUDGDtMs57h7y
yQ4nYGhL82M7oUr4HB1r2G9Fgxu2G2Ee7TtqsneY905DFkdifeyg5lCaBqsVYODZ6HFXI5eOmiPG
VE66DS5a6AxtsW0Im22L9rGlI4A3kQV8AXAquvi+35nz1s6D/Di23UmvJPJLHoq7MvHPgrp2rQxh
b0ftK225j4wH2h79fg0qb25b73VUSXIN5QhKbQS5HLF71c4NduXS3Hvr0l0FtRij1C8GEE2kyPrW
uIN58Nt6e2hlz1kt8Al8i3PquH27UU4TO2r3Yq1qZPzlUMT9wV9xIk6Tbp4MWEoU3lOrUr688vrF
Py/REPhRtIQFDK8FvHTYbP3D6HuiPlSQzV8XxvztBUKiW8/6xx/P1250fuAnXeF41vEvzBj4lIT5
2S72zRDpt27ZPFxSYPMwTVYjYdAe2+QaZkNe7MxsoqPjNmOfeXkQNhky7tPvoMllkG6dLcShMlOk
+MqK5A0JKgjdDdHESreWbJkpsH8itYISd3d20OptLsNlo7YQLbPoVvomdYAVTJlTDIVMHd0kt6IQ
SD7aJlgzI/ErTX2vr54XOYvfbefqZZdHiA4w1bbC+8KzW77/wPIbNk4yoMCA8Q0qicRa97zn1J+b
8XaL3XnMDCXzl9xCzOMwEvvP53DNk92qcorjjkzkMis0cwyGusTMAKERsm4Y5sOT67fuBvuiqL8N
ZkvkvmlBvaYYhMa3HWppyy5ac85k607reFZDUfvtNVZzV1twLdMAfqjOijju6kxXybLuTH2KWmwx
zP1atGV4VrlVeY3QLkrhIw7M4DmCYbmrMQUzR9MiUXYgSth38WwNK0WBY/btrLrkhha+usexjN53
8HsIjE1gwLcZ6wSXIN8YIvJWyG5vl2iNp11hk3Yw4RURcp7SLq8s+IdtOg0t+hAahgX5cVk7PlGi
/e9mm6q7bTR0/44v3C7DaG5zz7apWV8TZy6OY9gECd/LtH5rQ9NeCuNN32xbkQZxUWL/0PRjn6et
S4TNsAhTGq6sTfK36hqRxzgCdxAOOvwu44ovDM0F7yKvFLIMBuBHkOYDQTlzJGoLqW+JpU0Ltw2v
6eXKNY3wJOh2fuXN9n6rW9dFD6QnLg7eGgQ7QDrAiCTaci6fSBLfAgLCbC3KRV6nljZ5w/ET1tWI
pJ5Ku35c+MNySW5byd6OPBMpK811ovVxmdgZsj+TFF4VRlC/OzeYS1QdKGLBUCq85+XoclZyM9ev
M/eW434hnK9KdcWDFczJczTaJHmEKIKnuVoD+6iFyIfDgPE5wqqh6wxMqDurxZhwDS0OfGOxQgmb
9nlJ7KVjclfPZ74ZRHMm19L7poZZevQfTuml3eACZEzmwWkOdm/5oLgDMBo7thoTuUI3+a0fbxBv
hc+mGCxSgHo5HZbEf924Qh8Eq5oJBWULZ48VTtmcYm9Q/5zdZhvOGl9YX5SykVgdQac/OCeASBYM
yD+nVQhmPAUd4Z41ylrZ3yHqj5vsquevSdn1dlZP8fIy2k5xJbAHNFk9eLI/o092qgweBZnEotmp
KQ+VfzP4ecNuMBbOhTaWo48KrN2YyljP3xB5DLhrO5B4t5rQfqm7qrrQYa7rrInQn8+mvlufepB6
UyqcMdRpgtDVmol5QHEGEcu8y/Ja12LvzBTiWdLQ2ew4qk6TsUoafonaX9BaTcoIrQh3tOxrxwII
cklzEMnURfSZVmpx1Ze+LNsxRbjU/YVoVkAJkjT4j0R9p/a6ajhkPt57Gm56098V4BgRuYGU+9Ob
nelx6xRyIyvFR8NzOnUCg1rVsFtMPTE4j9ca+jhLS9A3fV9+HastuYWlQP7fQujDh5EyyU+rPil+
Tb2X/2Dt6agsiHsbXYvc77gszhA3LXuk18EPqLCFHX5RyJ0PaWMN9Q0kYBawpgnWH3hEYvaTOKg4
ZX7bjXpnqLx++oEzPJ30ka2Dph55tjZnfkMiQdUQR+f4FKSVmdKa6uUH/G1+njuaheky4P+bnH2M
PriWLH/Roq1vspNiZCEgOaK+6oaabmLpdVoJnyCcrwE3rLWD5KSkx1AjI6bcm65BNCAxUDed/IUf
6PDLLxKyhvSRp057MW7lbqos/9mf6c0yf430Mw0tgYyABU4yJjxf1YXyy8w45SJ2lHmoHGHSgCDi
tEnzEqxh36U4MtJbBu7mvcAOpfKxymVad3WQyAHS0tI+l3mpX4NZAeWoFK1TCjjFuqViD2hf517m
x6VXjk7neVp5zTLoy73XFSOMBXCWE1lxNd9ViYR2OkWDjeZPEVcXOf52RJuhNj8tXZSXrbuO1X3j
AAVqLRU+CmSu6kOnTQIDoe0S7xJPm7LbxaMqjnE+TPWOurMDwOKYpTuqBXG5dB2MhxRBmLcNsBN3
pnNWvstnrVaZ2Xl4GhirgjSO2d7wu6r7uE612Up6QGZ/cn9K2i+b5a9TGgINqnfE6Pxm7b3yLQwn
v9oFoyW/LK5dNrvTob5sscejcO9Du88gE7i4dFURg7ZxAj2nqR6/xiach2zUerUzICEW6c+q59c6
3yCiJdbWBilN7nrWVEnvpJRWw0MRm3jNogrFhNQaBuuHJGn8zNewReKp2JJUy2Qm9gdtQEccUnU5
/urEhL/OSrJKduOTkVFQ4pS4DtGBvG++VnZb/gAm09+jHqtehnBzouO6OP2UJfj7FOkYmo6MoRok
g8SmIsK/AgOcKjocmuNa+D/meZhuvJLrpiUmb69rVytJ173pHBW0yiPVkKuDzO5XfSf5sy+ytBLr
GCrHfM+VSr7ky1Qlu9wCeMWX0A9kZp8BfvofLwjRoWI9X6p8Q25Dzh5wsHgL3J1GqeKhpvY9JipO
XvQW+sRx9KwC4h3OQ2nX5clvFEv7OqUYHIZ9MuS+PKDqFleZFwsCqsm1eqJqdK40ljhz6neBM+66
yBnHQ2v3MdpKlXnxtTtdBM5JYbtHquuVcM1ZiaeACyZqboiSIAaL1GEE8DqZIL6do63fMi+syp/U
R4mfmthqLmBiTBFTihnEAfOAPj9HkoM50tjbmz5Wia4Y2dsV2SPchiihofXUsaIzX88GbGMtmPCB
5ezFKMdrcCvGZOUUly2JqWcE1VgFb7/q50Gmo9tI0plndHxpddp+mMUw38LzphjafCWuKJpp14yQ
RQNKYlxUirYaA7tyszzqQpB+MhUdlkp7hXTUvY0VHCpRbvtFb+No4U+Gk2CaO/Ha7nQuoi7d4kU3
yNvFcZkJZHxu1hkeBeOyxTX72Bfy57Y4yYttTUOFlXLisJDtt2ROl9i4RdrFDMmzee68b569tC/V
lCDJUQ6x1gyfx84+p2+cNRWrHsoMw2LbyQSD5SINYkwjCr+j3wjRYrmxrUT2J/cYYR1gI7LtgPwY
fKlE6DQ76c4b8EUGXCb1nRC5xipa29dQLtOYFku0keuTeHysqzX/olfEoXYsGdzfI7/mpk5cSISR
I+P7tZxW7lFVJwqyG73kQLJUWlc0Zeh8MdRO/SEpfkyI0ReZavuODFOIuN93dO2/XU/HYjd1bUta
mRZvS4POgwvaAiy+yT1FTu0Z0IwH50Sru5i2frm1ZKUEeMApuevCYSZAW/bGYCMavGlnMW1t9lvQ
oh+2svF2Ultt7kU7t6HPDech+nACClssF3Vv+Y64xvFtDZnore1TZObRz+ywXL/pyi14XoUJL6yh
taIL4Mexw2JpLtaMJB+FFzmCZm8dytI4eYGfe+t8w1im8G0cShRwFOqVSc6vzRLXtG+5Gq+pzMx8
VCd+X5qUzHiytenW24Ey9qVJwhmVTZbxDwkOwIKGfEToieo/fsGKWH5bsMsiVayYPICDjOnF6q1d
7pKkrQSddus6e19tKoRHFdlfWQhaw3kz0VunSe6GNzLIvYuID9dN46WYXxCWUj+p4Nw3Txl2AaL0
F/yGOw8Z0i6PakHFtjnDMW9K+xLiaDcArM7bdRejEPKj9GYTs0JLihHlhiQc99NWDI8LszaX4r2o
O2RTEkaL0byVYyqU6N+k3dsopjW5+rUMBeFTMrONdzpuLb68bVV3Y+2INxA69NhuPy/fNmdcb40v
9HfOh/clxFf4p2DKWafrCDoUYf+8f1GIRFwXRVu4x61eih+GijHOhsqwB0wimrF0Q2/rqdBL832r
Hft5aZzu64DS6bOlxiE8avCDt5D0ox9lWeQdou6mrnY9E7hmt1nOegSXBqqQItP9vYEC/z4iwfos
m1WtGUKtNK5Uqu6rMsz5d+jghpy5mY9kjr0a2W/bqb+Ffo74d+3mgEp88r+dJhjLJKlRMhmywEZU
8JgMTFgoW9rpkcW1e19FSft1DkR76fRlVJ9NyrbFrkYQxM80yWRFksazMbZzsb5OjfaLb7nVm4I9
nFs96URYhM1V296+bYfgd2NFhnEqK5/nrZzxC0BTsvMZbdd2t2fno9Hh0msE6iGaHp3CFT1BrfCi
Y4MBTpxyLoE88+vQFzCzfUUgIryVeZuzee2c5Q0oIVHFNgJLcJZLrXXgeZ22fRzzb6aLVvqFiS7n
3OtWHaSmZY+Ydkm9ximlx/LSwxpoUsguMbO4ilo2lWwFmrTvSh+vuokIkyoA2CUrE8SuGHS58vfI
gIF5tmMDxhxGrzn4YAudzJ9mj/ZZDHBwoYkQGntL0hJvHVIqacCg0OxapqcFUBIp7+a6z3keWoUt
ObdNkqyo+uFCu4hTc4vVUu1UVHjXsleoQOG/aT/m6xC+jawvvjbFQo0x1ZzPGaTvwJwwaH3C02gl
WDDL5smdNPYeaxmVD8vsLd4D3nz+lx4oWdcc4o6l9xM76/H33LsWMX6MZ8zujyO5Ljhi8dRd124y
08/0arhySvAcZ2jsLMj1LG3+MhM7zqkMV3WoOjAUmQyn9tUv82rbt7mMhzQ0IaNn3IsTWud2mR/6
UQumrMRscVyiab5OpgkCeBkVy5vo9aljo0G8D0zd3ZnSiRrkDQZPU/xX6lp3jntXL6td7ntYWWWK
aqV5q1ToXbYiMt+CzqmfFKc0wKel13dm9YYfbdWHjw2LdiZoJWpvaeNV84MEbt1eRVghDnREUtNW
9i7F86KcipHQsgT0EgTSsr/pmK4OzplsY2+pGcIEJvAY7dumnWzQTJGrUOeqhxGxxGZuIqqcylC5
2wCD670YnJyey0F3rMPSmf/d4IybWvHq2LuB+PpQWbV3FzM5pdwAivNbo5n1NNej9TxwL07a2Elu
2AuNDpxEuvXXaPJ81iu0yF4G4qC6mJhpdTsxdqc5IFHmZrJd2cLCcnW/r3Juh63GGl5AjWj8gy3g
rr9KB4py6rP8ntDMzhcqmYSCEj1hOnqCAzC0CQXqPCzzm2D17TVbjEq+Nrpf+zMXoxFkWBUeFafh
gt2duZombh+4al320muKp8YCJ8v4YmCkgzO2CDMb04pqJ4zYpks7LKp8v3pblOyaJoyntBy7SO9a
oBgxZcnUfIGxYSoW86YHih1pHkSdDPorg4h2zKoEYcxXYcuArWAsBvtinJ0tSCOyp8jGzqM8m+Jc
1nxMlOlHFkPbmTvONA592PVq1yvVG+anUDf2ntPYNIBlYaMlnBgAHodWOqtzh8HhAnSTHPfkmjxm
+N8EYIb3ne8pe49v3/q4RPOU7DSabdCWQ1ZZKeaKervl9fVuNoVs3HbTEneXJG31vAzaO0sq2f+q
yWDibAGZWx9ibVR1CPs+uVXLqOodHwsjhMqNekGbEdbJvnWgiKblHFAglgzYu8MpPTrnhS7b6Lqi
UfiVSx8/4n7xvreTMO2ukij+pSuSLG2WSLgqaGZvzlvQ+FQ2KeOwKTw6UedOdyYo5+2Zocc6Xm+M
wMO9Txkj0lzq4jcsvsIcHVZ36hIVYMYy7Swi9djioOAenB79ix1DQb9HOdavisMSDaK98U2Xr2mh
t6g514zTBzpR30QZ3wVFMNPo0lwozx+dZ8IWHU2CZh/fVKmHOUxlSQ6+WW1ZBndWgtqJl1qJWac9
jFH5jaoqD89dxvjFbdgvNHZ1HBh3p+x2e21LRoE/5hNj8zhx0CY+eZvFnShtZ+8R8qp9WcD3y5ZJ
yJyo2yjn0MfFTG/K+WGV6mgkqEuMTyb+Zpv7F0hQhdNlciq6H7CCi9dflbTmkS+Y4JPWtI88r7Ec
1xucI2ZCW2tXA04j0vOuo3UNywu6XVVn0CMqKjGtBb4HORk//NWGQZccGeWrIpPxyH5EoCa87NlN
JI/CJBZYwH5zf3nGH9cvMg/Hed/quk7YqjbTeK39BbECkfi9fZTCdZ1r7DEs52ghqCkzC4O89kCc
699Wzxrsg+5ztBomdqEHuTn6tSsq5iAob66a4iVx3hb+8eWKEVxfHzyGmNMD4mKNTOtxttYrEVSL
l3WQEyhukd3xMn50vzyjyTNfORhjD68kklhnbJoa587K+9jLRNwl1p1PwdahyLDNy02S65iVJN+7
vnfaedDXzKYj/9lB9SPaj+vos1lpjasvKhPr6Zoz70wZXWWHq8DEB7DzW6jw6bKMgf3LYa897OKS
Ufy5p6Xs/o+j81iOFNnC8BMRASR2i6kqedtqSRuizTQkLoHE5tPfr+5mNh3TXSpB5jm/vQHGJUIA
vT2Xxoz/QHNOcTlcJn8eqswP5KbP7oJ8KMGpcrjvLXCQTrpmswFzbKDzdDzU3j/0oebsb9lbdbZN
PYL0nYCaLmnprWkThBH2ne2sNSCTFCRduoMXz6xC1DncxgBtf81wwCmjRddzzqJaiFM5FuSWl5wP
630fjzw3UNpmz2ZGHfVWX80S3E2S7Jt92RcrU0HjkfLrLEUd52gAgj0t1Lx+u41ZvTTG/WwSHrA5
uJRtWM8n3ZiArSG22zJ3+7Wf08mrlybTLlRQXhAj52bV7I3HzybqXBty0luCd18PTngbw6WyFJLC
ngqr54NTXjz/mMa9wNGiELOnK6bSPdXzsJtMtusaMKMTBr7fXluIjmw3nqxzXDQuP1Zg8M9U1rSp
x3jr/Vf+ci5ExQ/3oedNO5mZl5gMC3j8v2xO+pGko/K4TLzsH4Gk3Sip2i2y7+1qt7fTEG9MEuQi
wgMGtcVYVwVlN9zW5cw92FSWCTIUHwa2ew7FQF61FYzilhpK781jnUVtV8+k2CWAk03PmlAs5kMd
9tgldGdHBXRCD9Or4qUoTvZqe8MPiAfNL2atu/IO4OIaxSnnGUwZPivI271CeIjOTENdl62zfgC7
V+XJ7AXdCDgjgjEbIozCt5Ufzftjv4TWg4+cIroBPgiGxBps6dz5YB0/uI1I/53BFTjfwZDeXL4F
kDiv8ei4DBEapu0h6PHSbjcAyDldUZ3msCRYtJYsj7eD8SkwodfZeQWIZaNwjxhviw4sLJH8Jurv
ynOUydRmZJF2gRk0ZcfKk1ndI9f5GrqOQVfARtVJKNq+vUxKavspbrBMnrq1i+wHm0w7DuwVhAAK
E1qEIQcngPBzmiFqMqwhu9o82ntMZMukcfJUdQum6yD0tR4FoZL6xb+mbvxs5qqq4H5XyNl8qAvW
XA+htf82BNJes2WlDeVvPRfRCDfAsdkyjgPXgMXaPOejzc519iYQykfjOrXMLHSuIp/9LZ4vfenp
5RQjB6zelokA+WTCBNefdovao6FdD3XZNj2/d5Tn3E1THU2ZK2cDiYisIxOV4/f3oagVMdgRvXGX
YJcgInLW8IKTFOt+Irmj+wTeKoJUjlFR0WHpL/8IkUHu4zX2Ot4N5UTw0orz4+8wOPppg+v6xMq+
/x8mscH95/kQJ5Bhy72RIEDVe1TG0UH5rheOmTvUVkFeEBPwTmMLHBdiAnHqe+IB38mnQaEe0ib9
X73o3dz2nIFbbm0yQvTBiUdp1wBLs/G2ua/ILZSy064B7f6PwNy2PmMwbcgqh7YOM7cPg/U0erDy
uMh2axlVEpq6kUFi2+s6PJR0IK10q4DI3CNxlespqNX4zZPKREdAoARIjO2eiAx6CAoOxLIsU+0a
/PjtaqafLA/d+jT5cXWPiXgqz9V0rOKkwIQBBdYGmlbHxulR1fSiyAa3aYJk2uYIMU8wgQHq0fbC
xMeE1iW7JbYHCUUfn+XGWZI6GoYw9bvdPS7uOLG8LZaWy6lvxuE8o60qU9EKU927cGRdViwYhC8R
IViIbo++OTIaCJYhVe7hmGwufbWkUApc0NzqUkBje4uVHn5YPux0o9L61G8RQF7cVI8zik2EQ9Xi
84NJx+SBdGZxPuJ++qr7qXxcMSkjfZF8bof2ku5kWJs+qmoMHg8+d5/GRbSwbJdS/dz21v1F5kHz
6vnt8F0WTofQYjWeeb4KbaIHR6xgrEiVNEE1YNxDChalTLJRd/FNlnfYnKaWlurWRl94NrvV/+dQ
19Cf2r2Y+xMV1r5/5i2co9ytwrU9EQuBGGpWxzGcXSto9nOAckCnWpahf8L4o4v3dWEpzibPu14E
/Wz/5C9zpvuZwdT5tQ1z7J+Vshw3U9VmqtMQBTo+HTWVi69LscofXu3xzko1FV9NFGuQit0T39A6
6LVqMsHe5gNgMN/Lzf+eSqwiycgiByfMcMK7zon0ocHWKiKOp/Hf5nl2l0k4oEeQvwb5TDCHz0QA
TIgYIn+tT7DoO6+QWxV2YgtFPO6kFrsnCbAMQMA7u/9RqT3+UR/B8A91sNc+EFstESl3OBzcVbVd
Soo0WJpvywHv2sgne5v9UVUXJFrUUu8rCPX7El7JCSbq5SXYxuO3g+aGHGaaRzuCsNT4FyKulvf0
WXPRF0GgvTtxzFp/bugiw1PRuNo7TxUHy+3Rq1GeMebJPRu1WNHGuFuH1bRggamBjvabRYbzGwUi
PJtE1g/fHZ6134RWRy9WTN9M2pckyPAqVmV4qXdiAbIg3Ibthyj7FR2VWORxqQ5rVWdrHffXdd9g
fgD1SXyZYeLjzI0OOKLSamdguUrSaDYMrLGINrZDXxAsLVvG/2o/YyUCFVNYFgkNZa+tTh1r339q
jXZIqCOEdB6RPYx3xnVnlQa0FL92y2z+FsW6jzcI/PgiGCIGajX6oztFzdHXOgEmO7qPRc0bd/ay
cg0tkYK3TnB/KPpbBpfI+QWYtX5oVC0/qq1pm2xUsWPnfThG6rNtRfWJ8aBHwzYFcY1WsFuc9Cic
ghO9gSq72M7sbSQIdfbvudjQ6qC/9w0qqm39rWfLEKAwymW+IA6i44385SICZaQ+NAvpRHiyw2ra
/rbjAqyyCBi5dLM1puG2tyqFqGsK5KnyajJkY7L1SOETw/CxuVTznKZtmrYL51Ijcv7bQpWwtfVc
zQ6Pth67ecOCKs2nU9VFfybJl4wzlHrenBc8syC9iOt/1G1phw8j9RAz1vtDVHnbdtsOdWsFt4e1
DOBDVTi20DbTdUgl/NJP/dBHI1LiNQdPLe0CERKcS3/Tt3RYZmsflUCpsztV2ei4QUfikNYmKYYI
QNBRofVx9B3LE1/Xl21F/NEy4ByDzIfxzXYqOwb0eyCCnMOkTyZ7uRs3M0sbThcJn/7LaAliFgIX
r4xyZcOwQavJ+7rKeL3Zq935L9BVUOQTkPdLbTS6Iq7LCjPFEAZXRrJbcpzYAS6SvfIyKET/fURB
E+S4GIr/yBxEjnMNy3k2gdvV50UWNKlU0RQi+xVauFwTw8gS7Bsb2RArfHUqmRyjs88v/p/N9zUy
4s6hPLdok9tfeqLaK2HsgIZOZNi7F5iA8hYzvLXc4CONm6v0xQxp0O2s9C6o4/iqAgD0hCITcD1d
R85+xxFab6kfD1EeXe1iyQyJ4Fx8Alq7M7tRhcGvbKr2FrFys6PD9DVe9BBw7cQj3zcPDprSjpcR
YCPHo1/c9tMxPVQzv/6TCRb7Db5sfY0jEX9PiC6mK/NXKRtI2ubhQZto/5NTbDXJDJdZZXA/jjg1
8Q6fAfDeIgLbwb6XUU6v4ebZW0bN546Lc+mHKJnRym1olfXm5gDtDTyfI10k48Dy8q6hhHHCIefM
Jdw9UNZn2Atl3UvBMJDFI8xv6tkNsXRu5VrmBZkGYNs8FnGQba3tP7TIvqrXQ/GJ62Q2nV5ShCjy
gVh1p38SZpvg9TT1JGdhSXmt/tLOq431khA+S7r7yxirEr+wPcz/7Wqut7sd2Fc9MZYc1xiDqGAm
7m1ln2FbGUm8YB7dZ8AoNecWy/PAQRvVP5XeGi8RhetP7wbIl5GqKYGDC6YJ66czjtZ6f7QOhJzB
T+I/gni164n6M9/7YanWiAwl1w5aHFC8cF1UNuwa6JSqTDPcyqTZ6tniaxri55odDcQaLtS+oGGO
vwSC7/o0Lx7PTRy3O+pFIY4/yxofXIfNCNtcIp7hoSrm8p81TPH6WgoLeg6vUSeevSo6EI6CD23P
RizrNxraZkLFilgvGVcTdGdvRv+Ul3NsadKbD61TtYfrs1lqd2WYLdTXzDBUYjlR1tcxWAyMre9i
ZIpFt27vEdaP+U8ADox63Ntm/DDKDPuboenQfp7BiFBJuIvnjRe5rdxVJSK4Fzc8PA/ow49/9k5r
/xrjKfwQiPOX66o3fnVlW8dvblGjF3dNV8f3mz2U7fNuxBWkimQ0nl2Utsh6BfLhdHDhd1+MBEy6
n6ZxjO+dIYRS8Oa1efOxlgaP1ry49ZkpqHBzl9aagmrVeLWAtqxiYrkNSrnf1z4QVL4twfon5tZd
U10NA0e1VnZ/6rjCscU7Dh0RLTlvTzUyxC4J5EBPjt+zDD8fYEYqI9OrLxKGjm4+eYNp1wQl7EQK
Jh3awPX7NcCA3WtlgBmMy+9+jlDrzZ4p5jScDgX6pdxFpCXfO2lVy7gpBo0gGlKbA/c6xmIVzNQB
3Q2Wj2zytuAVjNNDAlumzdhFilFmGHvqaXY+YRQP9vSPEgnhVldJ9HLkU+z6buqAhH/JZmu3BNun
cPMlrELvQU+K36OnCWl+IMoC1fQQu4N+b4FlzemgVPH6NMbgcJgxqDwwge7bk4c65UB9ed1wCO9A
BiVADzj3A//TGcCWUqZdpzs3lh6mu21t5LszDZ1OV10fVrbsCHMhYQUyZQ/I+snQ5WWdIl90Iu+H
shxuN2esqzsvGlaGVrEiy+SrYRTt5XY89uQkkOo1tooUVZrHahZP3WvG7/i4xQJSt5+YnMMLyaDL
6ygqFEP7OAy/Nj9s/0E/Ru/UaYKCL26B4t645sG1/eapxez8vPVqnvIdcgJR53K4ry0zMTQ3DPer
t3IJQWOSesSYtE1zWrQuimd70etp67WI70EmnTBbokp/8zaMe9aBAsCGOxs1dIqB9KuL1hV/xDGh
gDtKP/pX7rFb5rXUzZ6ihdPDJa5G8a+zULTmQYuOgmWSknAicsd6CKCgm/33gur/5665I640dqBP
nhkb+8k5OOdTmAt3uhFyKcy5QaX+hTAK34N7dNG7E87B9DSgy5tBrUJnA2qJCvW0RAeHtI5W4urW
PfJ/VbKpwzNoBwSZKrW8FeER42PQVdheuNRn1KZhaeehH05djowVvZzGdnlnBgMpUZMVWd12Tuy8
qFmrS9ErNEzuWPBDHXIrGGSU7d1GYccpKyalv9bOcu1TWNWc7+zuHLJ8SBalRrbB+MvhQvmxV4Ge
UsqfBpHbfiWiSyeZ9XMMUN7AlNP7xEEVpQqxugyIyepg6/7sbbT8PA5rXG6t0N5umrlcvdfB8YfD
Syi+cv+WYQih5vUu6P9GfNjXalyAv5GMZutkOL4ylOV1jx13GOOTWXw2MUDbvepOjrU7Eu/CtjxX
ltX/JeqDzfiw7emblq5andBoIVSu1xVMX/WD8hnYe/snjc+6eseAs/1gZcFMt0dHnB2G2xO5hLCx
1Uzcxgez+28a2jc6vtTCcTZFV12WLSJ0zx3L5mON2PIHaQLwbN5YjX9CRGpzEjXxcBcKpbw8KhZg
HW0aeQcIwlNEvu2uqbdy/e+dzqaPQ0YyTDRMSZVMB/oOTNfSrInX0niVAEQr0tKozNxzp9CIMsLZ
QSKO2xoNxyYsFyxFH8R+zURovHumKyEsEEj8CRdszjfhuhkM1LYJqGtxUYinhb2L8SwY1ooroR/L
dIXByEerYgYjr179kbyO1e3c41cDVXTdNrM2wTG7WMoDuOIHqu+7Di4DCf+IqAQpIcr53mVPyFsd
WTof4nJ/JDJpC34bvkkCVpgb7bsh9DrsUfXirqdKxovIg00czaUNd2/k+/I5KVrTzlh91mqXGXsO
afXJzjjJ42BDgoDOD+qb0C3cXvwqhMwgRa9Ko8GOf9sDkivq2UwrH42t2zG3gghRF3OJ5/Hlej0n
dD+uxXKacMnoS2SBtsPhGuSy0+zwzGlErzqjP0TFSG0OtL1yEOBhcUn7cU5+t4umpZofG9a5hzCc
dZmF1VyG94E4nN9iJ6kYSnXdvDMQ036ctYy34VejQ+2mckUcf3uViQ0ZVUWgIYB90ZoFVom9iwEj
ii7a2er6wYyO+sO2fLxyqjXyjIVGPlAytwznbS+lf4c6PH4nl0r+6eflIN0MebOHHrifaC1WvazY
8AnsTrpw5YJGTtXLnFq3rkhxGeBDgrctgZsUe+OJqDRayEcpuKBR4PnmvNXr7D3jqHLkqXDn+p7Q
ZTPnmoG3edTsGad+EQRuUV41cWbS3P6P7lGvvkVxuH7GXiEfPfYNtueymf8rAzv8HAR+q8co3iZ1
MZM9v4TtLpovG0jC/DDlunWXaD7KmWcU+0jGCrnGDApNqG/qMuSG4Qh0fuwOGbdp67WcdYz8HL7c
gwspouxOmuxZp/fO1rZ4VoZJoX8FyZb/lLVafwb0e2x3CzQimsGl+2V1PXMi7W+juUAWBTL3q7Zh
iKr3KndlfeW6KKRCmcRMez8BMfTZaKPPxdQuGi9vnNDyge9N+LvfK1g7Z8UixAwzNibbe+yleRtK
hIQr+WviElhIR871YtyvcEFKlTkostuzHYTF72Djo070KRF1BBH3hF0EjdWyo4e5xuAg4pm7/phv
fEDwUxMc+4jUgWepwwnXTz+rerXcC/pFogcn4W/7eQQFHTkUuugX5mHxgq7C/c3ZvgZXEVVTnoAd
x+rNqexlQNTPTT2/VM2moHKQlxZ53e3HxiXky+biuKXLtB0crJjo23uVWeDkn2qsvOUsDhYuyKxS
dQ+VS2UKpr5CLc925Q86W8djvW/WpkdoiiqSBUpAAT7guFA2elhpYP07MTRW5s1y2S+WA9CdgLU6
F3doAxuB146tB7eGrjOSgPo7v+5H74mGiWo6BdYVl9FrLJ/5QP03AmO+n8RAkDG1HU4FsNC75fAm
ih32YzHrjL6XAHvsMJs69G0dqrjLYxtpWoPRDhE+0eTRmTPOXi9WhXIVVUSsOR2Bzd9Rph9M0T69
jA/ltPTz4xYbswBqhAbZwrWHCQ5jxuyiFzz2524qivCVD9WD5OLZKdKtsMWPQsHopoMjWXrDqooL
VHg9h3FcoRU8KB2lCRfdwH3hWn546nE73DUND/1LaBOZdGFbR5nPpoV6Lhgdq/hsm30BGe3V9s9H
gWBuWL6m/WzB74pbdPKMm0HfiBMa95YHqZbNw6KcDVkq4vh3bFPIvnhOVfvKCBr/QevYYBgOy2VM
8XK57K0kg1bvwViVvxAYhcdpIMPTZ5+gUhyrlhe6p7H7//JJRJ7gvQN9/+Nuw7QlCGnrB6CjSd7S
69Ct6d41+t/uVuDdTQiOyfl+FUNYtGnZ1L3A3p1sfxnMreJVLrPWk/JZll2NNSPkVf7gdu4xASAJ
KB8qZNLRLYpyKbKlwYeKShL+NiuOebzrWlEXKZBe9HMkbao5YxpknllorhpuwslpqlvHlWpLwfpb
nDlwTcRm0uwlk7KA8KZb1dPDz001vGWuW5NmSU4apQd+b89zDu4dtU8odMnWD/YDW8rhDuUTjdeK
W3dt9xw6wCvyrt4AuwdLRD/6EmETP+mxFQ+8ZGgrrivdm116znJpTcTkUoQRR0Tg41AKcPlGmXY0
V38sBhXcL3uI3yAEDODwdbbwYWsC8yknH6GcBp6P004U0G9xY7PZuPV6PHf8O3wrWBQkL/DAPgIk
3cvURjfg54KejS3vBIbAvHc8y+aEBe5LlgmJVRqUrtec0eE00cmVUeeddwvWlDCufjrbkURXO+pD
yIsXFNI7rbISV+GYXz/N81YoxG1NMDyZbpL9C++vCm4Kx9qoed0a8OPWW56qEAttqoZqRSnKl8hE
Tm6Vaw/O8kA00B7dxsPUP5YHTvab+CBuBN1LY9gk5BEheynqfwaL63QDz8kSBTAVS/u5s/xoSMhW
azyettq0WTdXvsom+NTfuoPDz0NtqSkdQ5AkRixTvmgMAfuvcRbUXEgmtiYvUIUE52GF97oM6xQy
OVKG8E9wRWLuCGljyuzArfvzunjr9jw7qglw9bXHR7iR2s8/EXQRTgUx3UVqL+2zPSN4TRZTQlSQ
9cDB3pcYFUGjRm6erkEDk+xN4PBBixoGBIiuRadsW8HfmErEKS2pepZpNB2jk3cEWN/sMcdnisyS
fFOfaXni/ton/UOvpQlgrOhSUgxNHt6scjl+6KaIXkrIHofRAS1/ZntzUacOiiSEzqrC79yT24yd
o/X1lvhFOP6CFIG/j/tYsMl6FRpDvhwJcsFc2FxQkTtN7orQANgEiyfhw3AT5+TmlOHJmWADbg40
NEBXPbpTRrDG1kCC6OqyMdykldaN5m4riHz0bnaDkvzi7130FxICFxagUF3mYh93kRvVHT94iyEW
cWEeSeQcyjmLnhBakhRW731EeKjuVbwd8205+usHL/i1WHxdyryLlforZnH8Q6crsY6N1oEYLGJ4
Bgt3cVnjND1xzXYyt2M1Q33jpovP1q7NlO5lUZh8EoItisf9mdLM+h9sepwh/ruakMCnp09zrKbm
wwXMwhvrBp6StRyfoKtGxsMdsQuVfbDmzOXTFCWqMJx6gnZJN8Vz06ucyg4f4ct14cn2ihD4hKH2
+LnG/vwmRkd/7V14XFryieTtCFp9FxKRdnWvbrhuWmpTEPCGpP2DbBX1/Yj47dOtpqhntFTOgP6a
g5tHPhz3nDCrAlyTcpXwEm1W1GTg1niC4o3IjSpC9XAeUPiR5WCNEdKEqOyfqQUbv8i5rV7l0Vhf
ztLD9HQht8k9oVityIErVz9F8R7dh/WOg4R+HQ8FlE2Fn2hClBJd4W6XKx0KyYfaHnQdad2D9vbh
t+0rueXL7pFAQJICZvEwUmVw3mnriMEF0Rq9zkcQs+Bx9yQsS/GHRoQnMcwUS0C+UOG/+8iY6zNY
wv4edmb8GXgNJVPCUdWvmVNvz2lyDn+PFlKvBHVxuZ/JoLd/8UgQGcqaYrMXhdv+RLKEd43KM75H
a8jUNLmOF62faXWZUFML4/wJRtOzjUDM9ZkKidHOShMOb5LYH5GPw1I+S7Kj/nKZh3TzLu3hsk6T
AUkucNv+7qHuYAi6MWSvMZuHvE40cFzTqtARGcEwbwbMqohio8a/hC7LWVohuAdCcglfToKJYIrU
dSp4DW8vY8IpJDlGM8qv5dyUaqWSkh/oM7KdDWOL6PynMizZhZw6Fp8rLcsIAVS4v9SyLdu7AAXL
vyBc5ae2Bt7ljnfr/0CpWTKi7rowJROp+giVqtfLKA1GjbAM44tFf+f2iDGMVq813heElK4Ux20U
IDdleFzBRFRTC9QI8x58HduOYGBf4rk4NxDUdw5uPXkarjW5jEb6Ch7jhPTOxjLH/TLO23Lj4r2L
s6BhacVquMXhHbSp7ngJRz6FtSjgaAyadQMpSphE5jtzPTxSlEm2BU+v/aPhtOjPaLVodrJEc+jX
Jljq50Yf5o+DzeFmd7BTXhnzAx/iqsbyhBzPN7iSImDruAhiN/UGpoCbPhg9G02KRdicJ6umPPuE
MkDP+54qs91jvjyDy1fO96737V15q6VPuBmDBzOX3XQOyIL4kgubBSDr0L2i5Oy3ZPP54ngMiChI
uTGJ2diKwLyqdvGPBCDhQLY7WQSwlU6ArGWxDlYetv2jvJQglblr73D9tewcj8FlHf/ObsSSMCMy
mJN5C3aPbccUL93SCeskcA78seHlghtvc8V/ixn8DmglsJ8L01A226to+VxXQ6JMi+OfUcHrY//W
oLCUeU1cyFNPaJWHw7/k0bqmoTyNMdr9/BhW35wwnPeoZXHUJD4ppL82TPSg6JGvf8VBV1k3C3jb
24hHoU6wRcvHGSUxpa1i8J4dsHEeuENADriHksUDHkSJ17OZ4ifttO1+xptp3aNFgKJBVjO+Wc4M
UmX3blzl/tyOvEnWNC9P8VbuZX5sLR1imvR3deGkYviKO6clS39fWzqD9qhpebRC8kRkj6CkKqHL
OJTmSJwH1/MR9fwfLOqu7lBgDm6s9MDjfeerfeXh61A2MUNVUDPkuCzIAx1IrN/NVMVPNTcdCTHc
Kd8BFq/pVlZF6ebWHgJFgE1sIg/JGZEZ9tvw1S2Mg+xdDFVHT8UUPs/VyIGvF+Y9qxtxyBKLM3CU
k5UYQxPEbUkBd1MMAG7uEJ5siCp0T30l/HSBjAGQtG31yrzGTLcp28HupjmxzsYXxxPlx9JP1gNe
bfNreZ2mJwBoswY1IJmSVSp3tMDJWtCidCcGu9VXSwpT5W/WmzAkFcR3n/ieuVZ836YqDHL5ePHI
5PpZqFETwFAJtPhGcpicSO6ap1ubZea13MIGK74/SHRDmKqov66RpD+AQICJlUp7H0XUFM9zaYoH
G+qmuPNUYMKU3A1ry+N4c7rEHE5wIOTxyFDbZ7v7R+3g8GVVS/FxICA1N9dUrn+wIZImsx55RBLN
ZiUZfKyAyZwi7u6JiOb8Fd5a/SbTqArPBMvRkngc7RGwCRGNcGOFw/hUVKMDJB+wg+X+BPfHr6Hq
8TL5QSEuoYWQHk8+JrQsmsYJUkJFTub1HZpXWgb9CzwZ3AWSmbrIPBNGCNpQO9O/0bRL/4rvYXk+
6mV9EZ3SnNiI2jWK/Gr/OXnXVQUPyXpLHgNasoja4+2O466w33gaMVMEh+hXZGy+7+RlAW6CGRRN
W8KOeg3ft+ftroh29JO+5ZOYCZvXpUFUOnaZNHQr/TdCuV91bLiNE1D89WtxIlTgrCzTazUPyPZJ
xLlTcyD9vDjg5MhuKvGkFaKUf0s6zPcM2TjxL9fcDDcxyEGKkw8EMxMaIOKffuFWH8S1q7dml7w4
0uvnyxEo24aXqbw7TDqlm9Q8NMT/M/rUud8IkiUOacdnFdfiHpp27m+GCdz7qV9ahDog1/77HEer
ToZFTLwIaIIKkIWSy9NjktSPppBjnJQEVvmpdvqrk7tkxMmt0qk/A12P5jTCvCzPfNT9deKeIpzf
GmPA1MAXc26wHKCx5BoL+Lp8KM/OM/qD2CfooLaNhj86XsMpccog4tagQR6JBwnJCMun2ZoTGsZX
mdai6OR5svcB2mCZqO8AGBL60TWxfAf7D/xHHsSW3FA3WIrcGX2uN9gAuPRyQXENfumPZW43G6kw
/K/rmBOBTHZBHRri8PA0EvTPd4vvCiQJDJZ4h7DOpnWb65Mm1rZi16rWR9dd7WuQQFQ9GCOs6K0s
vOO9u76MIBU1C++g4uDdnsA0kVMNzV05Ra0gZSfWnyss6H7u8Nk/dtwN9Kj19MGW8FCKW2LZvmfi
of8jNcG796zOI94ojIooLT2E1Le42WxSnAe135BQ5N9OE12LCeYWZBKGIYvnlZXf/3bARn86qDaZ
oNAjgW0itQzfArcVQ75Oa0DaDXdzqjEa3RBGsY5n/qxqEr3t8AWtGwx2JnAXoVrxluO7DTdAbrNW
cZm5LMPdN/hslGPzvaI7AgHChU3PEhdUhsvtSlt9f2dFo8+IEvrxL+g0t8WI71TX+4GEaDwT7Sbe
SWOz33bttn8snpMv3e3qofLK42odKThB/eLo/2DWt68uZQfkLCbI7r+qs2ixg5ChAv7g/rqLedKP
u9br2merqRs/NWiF68QP0R58ko5R4nijgBiHGhHNQPiGpZF7BvY5m/dhe93r2syvCv4O71Q8zR8d
8CR6UQpgP5FcbNEZaZkYUQj1nJS0QYZ+Mo7soJfNVpb+him3+9Td5DjcA3GoW8WoZc4TOhk3r+zS
wtaAvIugnm6vXhhJ3G+nLBhE6fy2LXTcM8I4Y9fjTKQO7Q/JCNGkQJjFUJ+NiQ9cZX3LHD0Edswz
V/UeEzMH4H7q2OY4BZR2hqe495pHDDVTfb8NrZ83od0hyGpK0aMgrr0y94GVB6bJ9UqMjiQxvpCE
hn3dd2TU3yCbCUSKZqv4RQpXWT8Piz/VJ+ow3D6f3HhDqRm54yPNzeOYONLmU2O2cd1bN0ISjnI7
as+t07XVLVipYoSjogjxfK8P+3OOBusvi3nPt7up8OUIOg895lFPQUJ05CLfxtLokyj3Y8lbd2f5
N+6qUcWKQp1Q3NXPDmlHxEUpNZhHOY6CvlnsNjS/Icn9H2ln1mMnsqXRP9RIEEAAr2cm02mnp7TL
LyidLjPPM7++F26pO5ODDvJt3YdbUqkyDhDDjr2/vT4/ff9fyAWl0oRN70q7C+5AdBbWQydCz9lN
1jhoh/8Snl4ZKGVTd/I6LLK0NCsysDtGlhx7yMDDCWW6mvOnJlQKeVSMl6IaM+uYtJxYY8uHo3ki
7jcInyswUUmAA2ITwivXlfnfv8LjUg0dqfkUrQs0WsXeMNcRiiDqFVw5twDRM2xzAeMEFEK6VYKj
5H8L7mU0E0Pp6mndFlTCwQN8dAylsN+PAGL2JIusH4o3cbVwiAMpcqNOywnMaQaM9A0C5xos0tLx
jKdCZGHNtMCCKkxpMmdq69bW1JxamJigssPufBu8ucLBlBaAOFvos7ODvkBSKj4Z3ZEbidt61Wc+
oP9ND7g28h8oLqkE7lNlQlP27UG11bcMBF9D5IyB0NLXJKMNsvfIP7p912mP6BrssyE0ZW9QmzkR
dUEvQnBzTGs5HYqeXmVcTZ190edbbrxrUwt01//+kJlL+mpqQVyqrErykrs0hcCH7sq2tfCeltFu
w5t19XOi38AUaoa7X1Fe5SATy6haV1JKPuu2br6XoOM2uNWro1iGxdvSdZRui8/ZIVhptVrnBost
K4kqw7zkfWUeb3+/1UnzapQFHVtvfIksa2jdgsZoF5cK/2hTKPoGjSu7iyqUlcR83cZ6WPlU2P6o
uJdqqoWh8OLRcI53yDkarWvBRDxSwm/et3HvAXCj9e/28628RdSiyGwk+iWI9QsIegtwCYFI1LqY
1Ql6aBtpn9BOUkf/23EEs0HVccDRwNEuN5sgYztH1cLsi2r9fT4JtKPT4G/MiWu2LqMQRup4rolr
6izARsTiJjPPA7l4svNSfPWcQRnupjASLilBT2x4ss/f/+0miieVauAmoFpA5JdzXWB3YsEkql1C
hPYpMLlmKFESH4dM+mCVZ95/LHMIcJ4QG/DbP2Ydi7EtjBMcCXcco1Vr/ravVzQFGJrDwsltOkVq
buxltNZQZXC4ABeZyN3OQojoVi3x2IUCgSy5pmjmXdvSsnCKVafkXuXRV0y5HnaLmVhjuqdPwjMv
GS216AlSWKAUXW3Hv0stk4J8gfR7l9CWnx6xhGqgj8I9QTqYTMYXq5r0YmP7vJ6ekK45GAwkNAb+
NQsHQs1J8jAMxYi0NZZfgEUhaZgC9ePtyXm93uZR5vnCDo1B0mK9VbESG5Q3RqpWoAYCpW/2ShcI
ty+m+nx7qNUHcqRjOwYYRdBMb7+ZSrvqZPsWQ2GUfYwNkrSzlnBjVa89EEYXuMjp0pDk3N+OAkTK
qSrHwGgQddF+rE3wBxOXOvoZthwHVxYASU6VNCu3HosC3duhEDtn9DLag+tzQcp3SLNhRLX9jDUC
YiiCd6BWg+feadHhikQZg42NZf77i0VgM7xmWLStUiJYbGAkVqO0NcrBJV2ikE1MKd3mPbo9Mg73
ZalGB6nnW+7jK+/XJhlo4lbGNvM/UOpXK6/wijCymmp0IyXE1kP2ydGq2v6og775+0/JULNXgoGL
B2aSb9+vLyNA8jFzMzKG74YYWlq+KPtK3Ug3Rlp9k69GWkyaplTAyLTp6DYEoZ+Qccn3mZOPtM2I
zi0hnVCeteXp9npYHdShsKhjpqMScbx9PJrkuEDbNHvU6Dh+smL8l7Tg8mJndPOmWiueR4qwP28P
uvb5DM48g5dq2OqSGU4vm099J+5dn/6XuzKl8UoxaIEgW11tvNS1oWwpDMR5Dp0Ey/MB/jRX1L4Y
3N4ADN4bJY1JYfdvO/TOxkm08ibRUagmFRDOAnyo3r7JcjTyrNNk70Z11zxCEtVPIwYiX6nylu9s
z0fPGKovt1/k6pjYBdGIxhmIVPPtmOFIRlGbK6UdOuGUAnCd3Cdg5g/hADwJToAKAmhEXm5cbg98
fdDrmsZ5gCetKmeTj7cDI4vLYthIJYeeGdBSTd09wQfjV562+b86oBJ/4zte79sMaKgm5yxmH3Jp
nFWx8PpA1CU8e6XmzghPLo3DeuMbro9CSEvwLNi7F6tBqzMIj0NTumk+oCRx0PF/dCIpNh7melLy
MPjR2hyt4vqzaaROjc5rKrfqYZoh5KmnsySf2B8CCMa/b3+qlcHkfHrjzAXW17QXn4pC12iVYdC4
QHeU+wYLwlMweOn7US22TJfmKf72LNClwNaXqTgbKyzduZzeNCkoeLVbFHXZ/ILZzC1KtGPyHkgh
MuqOOmR3l4H1fMTFKOGmq3HU337clU8ICInlx9mOIdzyWgIFcvJiUqqu6QXtO7VpUb7QgPR0e5S1
l0q04nCbw0PIXJ56djjlWEzlrRukIjh5U/pMO296tAzkx7dHWllp89rG5dvi8iqWz0NxoQ+0wapc
GU3quR1sPyKHDRCa8nPXnsGuNn9vO82dEDNflSsQR9/yTChyDBV0cAWuWinDI6cBZCE5OfeCbt3T
7af7E0AupgwHOOcOS3qWss473KuTnC7AAEkMYCSDvtD0bjatqyie06+zo83CuKvNKv+Xftn+GUMC
cWQfVL8IUN8b+9nK92TCCIENiU7ctjyREDkPohSzhAF57xf4tVQs7bBWLmOK3v72M698UUcHOsx2
hjMSx+DbR7asNJFtGLZuiNDrXukL86tXtikdgDWJIlCQ+MQc/nZIA0U5W6eBVgUzocUegGgny5Iw
ql1sJqA7mPJIGbY+qKDP91lPG/vt4a7XIMNhxIjBikoZ0VpEMlNPuito7MoNtKB1gWDQAcqzboxy
/c0YhbB3Ni1TydUt3mOCxNjweq9yw8aZ3oPcsc+J76CznnEvtx9oORRfSrUkuTpOHolz1uJcUEoD
en+rUEuvuvKuzvUa0aqVn3wz/NuA5c9QLHbdhjvoXNk2UoBBUFYlqoubSHYhaPlOJ2E/t2n5G+9v
+ZWWI83z9NXS06A6xHGTY1IRFP2pbz15MBSQHrdf3fJMmEehp0blmq5x61reT7po1DgpWs3ViEag
rprySdcdyyVmt45do0VHyJDOA74p9XGAc7ix2FYeErcunbWtEadwFXv7kDF2yfgXgY0U6C/uMsVu
L+Hcd3D7IZdLmockHMKmBBcc8ptLDyqAXtII2VncLDbpW09pTA1BeeIlEyLwxhLmL9195vH+J0YR
zEn6ct4+VTspREOeoroUBtVun05x9L2qLJh0t59rZd7z5oiDbAQz6tVJ0CH8GZVMCtpZ8HGF/xhN
cJYaErk03QA92Bhu5WMhQuUFkg5z6A9bHAZmXiIhpxWBa7NJV1IZRe/4uJZ7+6H0+e28PnN4e2z0
XDuEamGGt9w4RCMjLrMI8ljxtfMU5llAgsPI6y9loSAHs3F4C8mp+MEpM+oRB4xSCI7bCVImUtZO
7BU/1KCg2K0VnnxHrS7Mba3eV7aD2LmcghEnBLZVWtap533Mq6xRDkB25OOEbIfUTaLoxkn2cej8
A5x5rH8EheiQYtNaICiKYXZyN3hq3O6hymTBHqceFRk54s9x4/xd+8A2bm2aSs3DImHxdiINvoBF
A7nUDVQ7cicaEHeRkuQkE+g+u/3aV9YIaVNeO3buK6mkKIJuAVN+ctUh6L5ZuNi49Kf1h9Zoi3+H
sdtwXJ7PmMVH1ikd6CyUOT+yvDDYVd9mk8pwWPXBGpr89Ddmk/ZXH7eKPQBc8QHgB+7PKZ4ltx/0
T/B3NbTJVYUbC2nQ5WmbJn5UlyXKK3K7vnlfZEb4HT2E86lTbHP2W7Xh2gWt/2FqlfK7SNvyhMRf
fim9XHzrmy790JEyPN7+VStf+k/+F7E6L+UqXZ8OmuaHsYEValCbF79q6jtgIPlXxHTRxgtYH4rS
FtVXOef13k4qx5hgGyiSL92ocCPzCrWOGWYPuYLA5D94qjlLL0gCsb8vDua0EyXe6pyW0E1oYwKU
3RwSJQg+0YLePN4ea2UC6/P9SZLiNjCbXjxWORKCRLU9uegDpvjJJ7b7OiAmeGgTSEEvQozKxuG1
OiKtjXPmSef/FiMGShr6WpxNrtYXFk33YCURwOH20vrkYRN/y516mU5gY+Sc1E2qBERtV/e3ulMK
q4yb0Y0DXxwGQRtkV6CkQp6RIhr1X1RHl38Zef8ZkznJRkzEQ/lxMVkCJJ2pb7IBZ1b+CXEIDZ6o
gc95n4T/z6Hm4+dVwNPk1K/9zh7dSdhReMwwIPiYxmiDdkqiinFjaq6+TBN7WUvq+BouYwJwwdIO
kIG4Tt1r9z2Q/3NrJMnvWUd/8aeieIKNW2zM0bWlJ2joMqhhU1ZaHm2zKK/oW7KVJv1H7wcgg+em
qEIYSTR1314OaxssaXubwQxbWstVHtUVjd+ZM9C3LyhS+Hl5oWNRo3MyBgfWE/1gjYVTKVrcjSzN
1sjzsnn9HQGgRsqY8ZAoE/dlaqF+ckbAokPmXIxBa391QY2moJJ5tjG0tjb2XMNlsWFvay+PldIs
OgrwMV+1q6qck7zxOhSNY9gdQAVH9h67kWA4ZFyL+r1EbeyOtLhGYPg95w64lq3tVHoBgr2dGT6Y
a9qlYUSOg2fvKrOsMSyaRE+jdA8T6Hj7g63NDbJABD/UJYyrSDwNUk8bYaC5ZWInp95RrAMsgYTo
UbU35v7axkVAoQriOPat5X1J7cA8G/00uV1Vjic/D+oLljn5QfXH6R28kPF8+9HW1hr4QMqABPkm
qd63MwJlsO77AGDdzvEccTJavX1A2+L5j52eC9tNvRkzocV18+n2wPraS0UxQicCRz2R8mJk6XPO
qRAv3FwZRAFsIjSeKwcnGLcBEFSdDXQQ9gm3rjg89lUcgDso6YRBZzmY33s4CtkHGlBiAV4+pLPJ
y43ePhS4tuFxCW8gPtW0gauXvOyiryl4tBme4xXtCYoCZA2qvVgYIMqfvkagSFEqjaZESIqGzfjR
+PRn72lSal6mZprASNgIhQ6005Rfxj6ywDTb5YBMvwWGdw9MR8dB6PbrWZkH5GzBhzmcKcTai819
iDIwgPMewaqZCWeFlij3URz0PxDdRsmpbtuwPP39mJpFooxsP4n/ZfRV4C4RdI1CHj5XocmURTYy
+dgfjshePY3u1Y7Ux38yJnVow3R0EruLMKTyyREPFWOOhuXxETRkzQ07xMlUhuFzpzob024+qRYR
JrILDkxVJwlPdePtfIddqHceOHrXT3Fx2HkNhjZ7E4T3lnxmZWEZZKhNLkpSEh0sPqADK5ZOtHRw
DSAQAeAJVVNQxqf4lkJtjQH+B9P0LqrH6Pn2G11ZV1DVgIYYPCRZkPmHvdrjpz6qpWpS4RMAxzGK
kOHoHDHv0btjJ0yxUcRcm6fMUQ26HBQcsnJvRzPSoRhLOqvcsplakEcNiFAjVMRwsJoJjIkEZb6x
G68cJBQyTKYoV1hSPYspY+eB3+hBOaFLArj50MRzv7AMYonwMX0GnvlgZZY+7DO78TZO7nl2LGcP
RdP5EqCZuAMvhoaXlqk1l1SXnaW8cAQkx7RBplfZRuTiLWtcJAZWh6yKlGlXdGW18bbXvq10uGJj
WaCTwVvMXhLBKSG6xq7QZB9tTIVcrA9+TvixnG9PIm1tJAua+JwBcojC5n//ahbF4Df6zC/5rgRL
4kMQmaRWaT9QsgPwHuoiO2dKiwfdamkWxv0l+1HWZXZBqmU/qWmmo0Wk1fEnq6CUdyHqlcYFskw2
6fbvXFnOHFr4hxiCWIok2dufiVKlsZx0mFwjoJlTtA1M8Jq25I1R5sW6+O400NBuT3aRXPcydlGE
hpcgxEhX4+xPzl6XtsU94mv/rsUpiM7lrq90Gm206N7CkhMIlJ9N/5DNzfEpHWIaXJDRZ2fVCpH+
W3QY/6pV9N0wloWO3ckkrGYPaEzJzmB8aDThoonpl5eONH1EjhNZP6VSg7sFDq2Ke26JyXix6xL7
ZWlYcQ/jNLXgBxfNyEcK4wIUf8Nm/a4bx+jnYATFRyP0/d+ikGlz8HrNp53Xw4ptj20pljUw86s7
HVidf0gVOWZ45fTiTlfrNPvn9pu8EhVyaZHk8LX5PkhFcnkVTGDJQk/wTS7TbSheiA2K/t8WBtA3
Gq6D+lE1aoObb9jJ/r5sB2CiGR8m2JNOG39bSMXTjQNoZaKT12cpkaUjNF3WFGwNBGZSaoar52jf
d76pfeWubzziQjh8vv3wK3slN0OqXrin6zz6vLG9WlOqU2V9Xpi4bCrsLRDemhLCTmThNuw3NJJ+
otgQ/P21hmQKmUjENAy53Cz9KRQhJgA6eIhUygthgxOeeoEbzffR0Kytmtu83hYLxUYbZMLVm+/7
yxAiqEdKjJOmu6lOU7dO78K5kpgBwGBPvyHi7k+pWny8/VpXzgPmEylkaVDR0JaSIS6QVtdkgUFt
20KFCv9oNhm30/6xKh1i6LIjWeVP8T090f6W7HllA8KaHskjAh62ZGfxTft0ogkf50W0qbC7aXiC
qgVh/e+3OQ5y9IHUS2knWerl+hAXFcCb0o1bs8el0sJwO9CijdNtZSnYsy5oFm5SyF/mxqPGdDyD
gMwdAOEfHBBfmK41ylHPqR/e/mZX1Uv2AW6CJgQrx9F4e/N7fbUWUOPTyotZs1t1Fu3mMjXfGXYT
HkPFnC7WaI3ki9Pmu9F2+iFQ7Ogw4YCy8VZX1uOsO+HLkb7llyx+g6QTAdRUZLkmzUffkshswJ1r
3im3e/MbjuH+Vnl47amRFhtzdk8gkbXnX/Tqqe06kQUtP3KOdjOs7U2aZqaMnk3HLA5UlHDwGzHK
ifsBTqsf9tg0TtbGhrf61DZRPiEiP2a5XOJRHYcgUS2InY5ximnT3eObA8AKYcEh161o6+K/skQc
ldS1YM+fVdwLJSSd8ImMvNZy6XyKbIghTgzL1sgOjY3JiVUYswG2HX5C/gBJylZrDO7J+o9mVO06
Er8HyPT2OQRK83R7Eq79MLKfBo5SAmyMuggetBw4fa8qJmvXNj5ZhLg7s+38jedf2RJ50/83ymKH
MCEmYYseSleNNf/IsfcDh3rxbeiN5w5E8F3dN/rGQv5T7llswxw01K2p79JO4yxmNtB6QnabU7ao
0lbZFZbSVqc8GwqMUfAG3jUYutCtk0AR+JABuKBjqYA49CCiNtPfxWrT/QPDdbzgd+N1/4SJYuAE
ITKIPCPoFKgh6LUgL9K06++rvo8/ebLH1ygWndyTJZ3b55VkeKKSo+CF6Pu1iU+fWVuHEN3KOYgb
oGw6JsD0HQL4xzymijTvgEeJ6X2yvQF1Uq7P2UUfQb5/qHtgD7B3TWOrkLu6IHUSfnSl0uagGuLt
grSgZUGariUJsXx0TlFE8HauSksNLlqM++uurgxH2WljaF002Y4QGQQaWNqyAk+eb0/Hle13LvAw
G2kkQZK9WCdO2Gqz/4t0J+oNx0j6GKVFApsvJ1U39oCVI5OhyI/PgvO5bvj2sWMzptnIFpxafhj8
iul0Amdc4FToV+MD7W/DpQVMcEdh39wKpfnLy5k5axtIorEpUIJdjJxCBI3GSbr1BA0uM0W3N4Zw
q2K29iqphHJLJMrCAGwx/6EyjnFoW6bbTwO2ib6WsrNF+jf4tV///qOxs9HYYCOaIoJ8+zz4aOAW
o6eczA7Oz3Ec5s8Ib/WHsEFUcXuotY2EjDHW0nOwSjnw7VBKBnKwKJgf6WDpd76plF9kmop3IZfu
d2IAyG7JaiO2WnuRDrcr8jMsDrbAt2P6ERS2CF9S19L91joqBGEpWbOuOAJciTYuB+uDcS9Ak03Q
KhaL0aicMsXIx3RDfM3ZGfKZcK5FF5hPxsYCuB6Ka6tKwEhbHuGxvpiGYxiasdGxKTsime7LaoRi
7ZnT52IKtjK68yt6O+PnG7KOXwVpXUKNxVAAIGI2VWG6Jt329EhzyKdQEE+3J4e8XtLavI2h1J3l
Z1fJO6cLvEC0ke72vlk654Hahfhotnkf3GMBjRUQBl3t/TyvfmU4WAA15liFHlbHXzAzVL84BurC
fZVGJRwrLRIUz+G3WdBgcVXDhqFutOoQeY39NFiSDnQtENnviQ6Hz12BSv/k5dIgQzl43otM6Gjc
KWbgf6VfLE/f2eDR7F3Uknvc0WqhaHu78+RL0samfg6hBr5YJsQF4NmK+S+evfpLhYXfBxxW7Z8N
0N18zxUWl5W4EwUWiKVVnwOnaK0vdJyR4oqnqew+1UMSZfcx5g0fp8zs45PXFdMvvBSr9OLl4P0P
Y48wCL5mKb709MijRCrR+u7Rd2XaiZwcnjBGkvX6zgcW8JLEXtAd8zFqQIcQMD/EhSKx00vLRr3D
kRFIoKam6q61Zsp6IvVWbhzjK5dlyu8c4dZ8YSTDsVgQYaOq+CrEuksUjFcj3CvH/6mWAachVtWa
8dAVeo+aIo6wtgykkwDoFFb/yJGlfZvswqk2IqY/IfFiMiOf4RqpMZk1a3md7JquBx+pUp5Ig882
vsxwPyIIZVgKD9WDPVrNEadnABgRBaxcMZxDYAQRDCJdp9KkQBMiq/zl9tTX5tew/FEkyunP4i5B
GXaxB09pDmcyyYVrJGMbAw/BKfhdmEHlYLY5/jdrQslyGbIQREsNDz3ap446KXd06DTJXVqkQ3Qy
whS3yo0fNu/Iyx9GaZlAH6k3qcrFD6MIhtp0zOFXBXnegSnziuiYjH3pPIyO2j5PihOPu66O7XwP
31Ft9rg24Xu1M3AUexJpM6gXBfiTftDxzC2AQzTNM0X68UMRat2v2792ZZ8SqHvsWVtN9LG8DZnY
fGKOWumUzFP1c4x36bAfdciOG2/FuX4pJODRFyMAZjS5OMa6lnYsO1B1V+0z55+k8/F1QMr5QSdU
BXaDk00K+bmHSDTUCRSkEocFbUMecH2Ucrqg/QdBQvoQxSC/8dU9TKEDHG5QyZ7MP3zmk9rgY1MB
dASQvA/rdnQuCeLIjavA2ivmIKCqg0ReQwX9dtiwAOtUNxPJr6kTmPGm0R0XB7GxSFfONmHoiAKw
3tKpZi9esJfQz09niuFSBcA2BHaK89I6hf/RQCcdnf561nDRIJQkIU0H2nKLIqrvhgxWtpsXqemO
2IV8nJrI38h7r7w4Lo8WOV4qsEgeFo9U9nYWgdTVXcJK/85TAd3Q0lW+v/0s819ZLFf0G2j2hEOq
lxvB28+TTY3l6X3Zu1noec5vpxcyPtBdYIDDrFmADxmV640xV2aiQUcD7cYEB9dV8WySg23lNIFp
pV7/6NVZowJ0ZGcB2zkUwATfjTmefrcfVJ+fZPGk+BeYJD/oQiFhN6/RV/O/1jGwDge9c7sYp5OH
VJQo5iD2UztB1FQ98nowucJ0tJmJsj6VbhBg5tE366CY2fF06PRFgKFImKaRdvBBLPofBnqMv/bh
RJ1rlms8WEmZYWcQB4X2JfAJeXZI8mf35ZgN91nHcyX+p+CoelaaQMsvMRtGjZxLhNapT2LIsSnR
tf8psbtU7oJ8u0Vz7d0zp1Bnkv5R+fJv34IVOLpllE3jRpE+fvbwecE/BNIgopZGnAby1zimaGX/
6fbbX5lmc2kOzT71Obpv5/X76uUHWQnRzUDFrtFK9Zj4QNGhA1l7Gl/tj2xWzcaGO+8qy49NjpJa
JBfcuVX07XikwFoCaOTk4RCYH/tMq18geQV72AmQSKtmekFuU+5hQGUb82xl2XK3ZA8yuTrwphfT
zCxEXXgVNdDWAEluQB07m745nG+/T23lhTICq2jeHSCHLSLscrKjviwknWphC7ikMT21vshIE64s
eukzYfN42mFlpCiHBBjRdG/WzInPLXak8Q5vZa/5Vfn4BpzY6DpoZ6ISqH9ypf8qMKY2Nn7vyrRj
t6SuNncwXbcV4TqCi3EVUcQD+kB5WBaPY5LA5O8aPW53YeUlbj40iXO4/Z7WxmWLRk+A8FmIpbSk
iHTwMbD/XSW3ikvSNuFHo8pxB+5i7QPHZA2htQqfbg+68m3+5MbJ/M1Nksv6ftcNINbnLkLdngqQ
iSouUHZnH4c2f/JwoXJvD7cy47AApDjL+apSlV4s6SqLVaPD1NKt6xYAiNU5uDMYRbIlz1gLzanB
ztEmrQYOG8XbRTWZJeVA7C1dE0X0dOh9PXzOyDDNrN9sxCA5qAxXA+jbIdWIw88qAHZx7ozSxAJd
GOPz7ede+bYWIY3OZyJ4Q4L49ucMXqYAmFVrN8R8E2PvJLQ+Fszjc9OK/D4GNiaOWhLkf59omSNF
loU+f9ures8Ux2pISYK+wg4yuOdhrJjEfn3pCAuOtx9xJW6ExUz+g7stiZbl1WN0Ru6qYVG7+RRo
e9OX2q6sVGevRmFzGvTCO2ue2pxC1tIpwGfvy+3hV1KFGpOKahJ7KTmKpaAjmlC4h6JoXAAak3cQ
VguYKMO34DGEXk2vugUOC70Ss/2oh4lBljXS/G9qAAp4Y0dfifAsYkgiWLoGUSMs9tWBWzbsR/p3
hrgdDxKNjtwZytBWh7rLq60a+8oSZgenj4F1hSBteUxy30XA1dR0ePU5ur0maC9cs9qdg7XOAWZ+
tnHtXXs6iw2SZAZfm0j57VwOMGwrdCdqXMjNtG6XlY7F0JCN/j+YdNTiw+3vunI6UpTlesZBxdRa
jkZBv4ClWDX0lLXYtCkalH5Ty9020pSTNYAMHjTL/FjChNrYj03Bg7w9mEm3zGEzjznXaBefEXlL
5OUJbUT0+cUs1Y5QHeeHNp12pDFUSmA0kLyfErv/7EQBVou5YY/foIEr/QEln0eW3bY9efSnybZB
QxcqTlK214PR65sa14epHMLdiKmCdoAJVVTHuk9A2NU+YpmzHefDjFWfQIT6uqf9Th0saSA7+qO1
s7zC+qwVtZLsJohm771WM3/HlqYEJ3OgauDq5Ey+5L4HGrirshahR91+dnowFCeHdg1ggI2p6Hy8
EfvKzuqdDvafjJH04lF2MOlNhLETeP3vPABz59K611h77GDM7FBBnPT2Gm7CQ7AzUyjMe78MpLkx
za4/PEsZRSfpMo072VLhIqORdj+AbC4w7cL4POMYnN+4brXBGWA6apIgreg4idhvvR0hm9iSvq3/
AOIi0haqdiXxK/0ApzdL4TyWRhN9mmq0NWCL6/LBJ5o7UzOK3iPuqD+M9JV+vz3rr9c08dJc8iD+
YFNb1uTCmlrbFOsTEGbOBNWCNqriL7frQamcxp6w6PZ412uagIMgkFfNdQfmzNs1ncRWUGICRLeB
UWfHEKT50azUf5uu7fe3R7o+Cd+ONC+6V9H1IEQWYmNBF2BrjofJaCZ8mbryhJFffAJYmzGBx/J8
e9DrsINBWcW2RjxPKmoRgTbRSFd6wOMJjyRqH+r2XTfE1UZwQ4n4escgiv6Ts6Z+e7XxZ+nYN+RP
5qp5lPVPegf09odT5rH+XFi0VtyrRiD6Mz1n2Kw3YQVw3AN8DTc+gbR4NGrhlC6hSkxKCvFatCvk
2EwHfHoFbsB5Opk7XWuKcpfgFzZj9Ioiuo+chKS4L+OihcKDwvbARtOWbl0YSfdIbDEJDAHs7ldh
ePTHBmHZAKMOvEnBD0DDNbOMB6s7lEHN3qrVWgMKPPGwH/YxuevopRn19lEJLKJQpN3B8AVJkPJV
hhGETD/xW//e7Gy85rCf939jFhlbB6OAWXso25DKoyGDejf18Af3E77Y0Zm8f/GeinaYHOfs0gS8
JZQfDGolAfCRJnvJCRJPhulpH20k8I8VP/5e9I4WHPzAVzGxxDusPkwTqQgA3VFUvqOt2STxDAT+
SWs0O94HWJMNPF4j3veNNkXf6wnXuh2Z8YZMu0cswPGYVsUPO2rt6meT5CRFAX85wb0JP3B8P6lK
9NSMY+AdyrLu8xPgU+fciUxvXnDJCT+DD03js5Tgoi82fl75o5qzZF4ycgIVz6sUPm6NskbJ1Uzi
M3B/iF5130bJsRiKNn+MShrU9upg2uGzqEmP3tV2xdGi8GL0vZZWArahmXXOBScAL3RZvDBEJvw3
6CUvGmj0caWNd5jI2vY+C2jE+5A0yLLQRWe4StiYgHj/yCKSd00jsPciOU56Xyfd+10xq7ojJa7F
w5dkKoRzsOmB0T94YWQUR3of0nhvQXG2n3ofAeG7qURF+CSBcufPfhwr2k5YVXPRKyhspPtVa9gZ
EazQd0rj+f1uGFqiq4mStXFfTaERXfw0r7hP1ejJd6CBFQ2T7FGG2HFPZX0Cm8ipl9gVNQA1MvXi
W1eHVv+tNpVa7JJSiGe/1IP6Pg8zzED8OgBrNLD/qpcRE9EBe5E5nHMaPf9gmpJtkhZMSz3hUaGC
dZRgeocUke+BD5FVh4ZMfAiGVmpGdGwqLNRR403JnZrjjryfClP8wHHPg62Lrx5q2aQZP+KrheWe
7eNS5QBv1vlHOTzkaTyWADazoN3HCCx+el4lyQ3FaVTcZ7Yz/HJqK+SM6gs+O4mqAbf0wDIV12po
WNglWLeGmI8S4xwTjCLkjhsELn0czSLZ153daHht2/rPykQHcaTyQ4UfW1HIS2nQ1OnBF5UaHrJB
CdOLhj1vilzNg98fFk70lGNvfC+xeaMobnvJR9VspHm0I7Tqd3T3dONd4WhhfbImy3PZg+P+AzeJ
8AHzETU/J71sqj2O3iwsKxgpLg7BmPrvVK3p9UuSqP3nBP7SCy3wmO0aCRjS/WTKNjj0fefjplMo
EexHWbXx3qtBhZ4xIJgexsou73lrvHQq2JSySkpQ6W601Uw7TpGD9yNiFNk+DWpTWb9o+mhxpq1b
/L84FzzsrCvB2Tua2eylhySEZi6OrF8Zdh/ayyDU7mkIm+xRS4T21aRZxj+HQRK6/VCn2mHM8TpD
t1hW1Zk/obudzc1rl1cmJRtwQVvB60o9hlzlXMGc79fOVfrVjgszjJLQdr0m9EuiucA+Gakwng0w
cp9jY9R/FKaZPFSFXj2EoW+fal/IfmdVZvDD77LBO2IUCrQe3wFt4076J35dxLd/CpL8PLT2ZDff
HsUYdOcQVGzp9qXtK3usNMz3pMVNY08qyPmC/jP6TQeGiTsWQr1iN2tkq31d9ZkEr44yZEf2xipO
gPeU/Cy9rtcOXeFH8amz4R0dsNWs7IPvyKJ67NNGtAd0Gpr1mGF+pXwYp4meeNo5ZvMTLrAgpkER
9HuqQbbbTdVIxi2K9Rdqh614+et4gCI90QAKHATDS5VDmXfTCHzEcpsyiy4Bbmr3k5q1GxeI6xsx
7d50MxDG0iNy9X4dJ+wKR9Etcu99/qkdq/gfbNGw6tZFo+nYmVnBXZYCot6JqszP+PSU324/50oY
CRsKkgR0B3Gt5lBkKOyhVWASeF65Z2crToPjDPeZWo33apeZfx/cQXpkb6XAgQxezL/nVXDX+JgY
NgXTPeLq/7HCO2XYEagkF4/tKthloXS+jLnXPt1+zJXwDomwRs7BJF18pbzAVwoWcjxargN95EAe
onvnUZo93R5l5XOiIqG7gF0FGdByubQsosbxmDRKojvJjnu/h5F41OvvM92In6oyyO4Ns+je4SPZ
f5qqqdyYtStBOiQzSU5L0P6jL6sswBoj0VS8XQyDmkOtIzUtfFTQA45ol9vPujZxdGSm3H7mFMZS
V6LSe6wOreBZyX/uPKzauXVz7uMn4LzX6HXbWCqrj0Z+ivwwpImrAF1EdY1VBUtFE8Gz4cvybkoc
+SnxJnXjydbmCrsx1XoESPMG8HaKooIQMScG8ko/4P6b9Np7s+vHT7ff3/UtBy4IJSpcWumfAwH0
dhRvlKLstMF2zVpR76PIV3CYDSxeYlNcKPrk+14we24Pev0S4QL82cvpfZm7b94OKics7+OOnK3A
KQvyJu4daARM+g467fifDEVZnhlCmXa5FjBqKT21r8hkjmFwAvqp7wLDHM9p5AUby+76g5FVRI1G
2Zu1faWtxsgtDIjd/5uz8+pxG8na8C8iwBxuSVFqqZPdbo/DDWF7bKZizvz130NfLKYpQkR/u1js
YDyYEsmqUye8wT5XERyKCs7BI4VNtdNmut7wrMK0Bx0i8Jg00t6+u1mAn0oG3TpzWQeyDy43FK4W
GhYWYFLWu6iWIsv+/pfoQLKgIc7AgUTh7Zpy0nAasO1DuVZd0mZOgeKRa0me2VbDTjvlOnqBTDcR
kkUHCn3Q9dS5aZqoxTnJOHeLN4WL7k8Y3Q2VSEA3DyDWD+Oo2TjLk7zjqwzQ88BQd6x3zvlfUa+3
OYcGPoWTzgSchsIaciE3cVIHaPudtcHK1QO4EzP/NKRl3d3bOS1SD2i1k3mCEum1x9+0wUdKxjUa
/n7cfotQlh0OrYRH1R2ENgzEZFRcq/sqGSzNn6QB1yIFg8k9cvTGHqTYJ0cyYeEuzMS3X0rMllSS
xejntlBmP06UDGsxbDTevR+W9ArpJ/pe7InVHhywAHXq2DHO+WLE3KYMCdwyJuWaK6HuqRctcW71
ITSU+jhStI0XWsHbR0pwYWlDGWKERE3sdc44fe3nwUqwXImmDzpJauV1kSU/xFq7K26x8T41npDB
jEy3hFf6dnFN7kMtNcHZVxZtu3AyU6+djL3I8ZeksH5GBJt5mTqyD6Db3y6DMkpj1VVnn9GsbR/h
4/F4Ez7qHxtVQpmOumSSaKzJrVpRpZOlwX5JqQrSXNIG6P5yqOB5b84/IHEBbKPzGpK2FYlSuMgs
tBluOnOOiQg9feHbaVJfyhZot4eLavxYMUsHiJx29Tez5zrCbCqyu/5gcTXIPmQ855ettGhuYZar
PTkZVT7lnyoVHio+GHRrc47eLdYRzk4asfXyDaaxBqwjCFXrI5j1WcDfTOyz3TXCx81au9OA4bw/
uCEByQyEqEP3VF3dgIUjB2Y4knrGsPO9sbVS/AZy3JWqaS+0bT4QqF3gMX9VPlbNy14VhFhsLkke
GvlAD9w4RGRyO929jdt14U39b5XVA9HQSypdT3ltajyD2imzYzgG/WuCrdDOUhvZA0shrrHAsLmW
VjlKMMSiTMPIPneyMuDFPOE4STGB7SW9oQenYlgPYd7aSR82rkAYTBzHBeJuq2sSUzC3+JEpNC/1
CCsaQ8zDUR4wj2SgMPo1fkofboe7rc/GWMfCTIz9dQULzOR67PVhsM4p7/Jpxm7bA3xm79x7W+9y
GcERWbnX2cdvY4AjQAzFPbJsdCCdbwWO3w4envRVxlm9lM0gnbGR6vfUxTc2CxQ7faHakbFcXRg2
LT5RU9qexYjhR1xK4RnXN8zjnMjeScU2PhvRm0EcFRD0s3WqSXQHp5fLDppTUU5BkhrqL0mTxiem
POIRSmW2A87bmLQCkkMIGNw+NwdD37evdMTiIcSYMDjT/Q0fUdmy/gUoqX2hP+W8juAfD3naEhDn
1DmkamZ+rJIiGI+3d89GPmORO4EAckxAE+v7i0ynQBeuCC+FSWsdE/hkuJ+TaUStBI2CfyIqfAfn
qiiNPEfNQzI4JS/jnSC38e4XDRzcpGgnoHm5ehNWlEGlBoR9bhV5nlxHlrIJFKg0/cnngJAamVGx
E7037m3qeRX1LwAFiH+t9rNuICMajY6Ek84cn0fwGx8KHPO8Pp7quziqRjd3otntSTdPt9/4xnmF
176gMqG/aFeffQgzo3RmmpeG1VofBhM3NSd3xM55/RvcVpc2cm3IJlHKLFni8jP+00NIIJKGs1NJ
+B6MsoL1OrpUvYL9p5sOYAxc4Nzyb1my0g8JvGisrZwpfpZxH/2hKrMxv2ZRmgSuSXIYkVIb8/hU
xFmRuUDMEZgtlcpUPEfqW/xZQilWjm2rWAGuTYmMi1AXOjQ6cZuf/R4y60MDtxLVkk4oAwQngUtY
ZE427upTPKQPvWDO4Pbg1o27MgyVV5gMznCngK5mthH22kszNMEX1Hril7bOhXpI8epufEYpUXua
4MF+nFHBwmZpWCzBW+pVkOpTpeNDmy6Ww32sj5/MFP6+lyLEN+Kj3inP+E6YmJYZmXjp8ygzD9io
5q892RqWj3ZJptEGEr5VRgys1KvHrAaOWbVWc8h6p8y8FjM6021DBc85g/nQC9dMD7q/jOrOjbqx
YpZTjPlHo4jwbcKRATdxOxej+iFPEB4CMq7hoJqk9nTJqVT+ZEar/ulCAN7lxDv2h7DLviNNmTru
SDu78WQG1z/hGmuvdRZnPxlpBt+6Oqx/2QIHhkvSJfNnuFVY49k8ao30Rmc/QKWFyJVYkjhiGkYT
MqB5gE8m0lICalti658zyTKjnbt3I3Iv2TcALAbPCw387fabOrvRlK6T4JvHX6ZRNZkO1Irt63oe
71yAW0uhJo1IBnk4WdIqo6hwPOZnkKjIeT5+RH6l+JDjtXWJMXzduSQ2zu4CaVRRxYAccHXXMuBL
Aqzk7HPLxOQuxerzaUqwzbodITbCob2wIYwF5UdrdfXuTOylcLK37DO+JdJXPmB1H8WOHMNU0WxK
psIu+sPtJbceDBwKyB9QVTLJy+pzJU2YMOCjYzwhuyFZff8oVLirt1fZ+lLkfrw3h04uLY+3q9jR
oFQxePHz0CjzIe2z8aB3wy/gZOnO9tt8HiIsnPWFk6st195/op9uSsI0I57Hwp/6DhdKbE7LYG8e
vv08/1tFXz2PBBE0FzlANDphwktRvzgxOIq9Fg7s3e1Xt/VA3Ff0hBexG2QO3j4Qhvd2iqUfTQ4F
2/qGXsi/jWQlP9+9CvfvYoq3kNOuGvoYIttCqiPnHDZ95mvoxB2Vosjff4rgEMpcSmDqSClXry1B
/iHD6s7BGyC2FSq0IXDusJke2p2XtvF9qJiYeizCpYscxduX1spzkGVNTUO77LrXdEgACqgaGmpM
0atwJ4nZWkxnp4GvAtN1xUdQg572S0thAxkjOMCyB4Xb9KOLt9ieM9xG8uIABcYljf61RaX79rlC
MydzUWnUC9ofkofLJ/PxILUTzZ0KqWwBBPT2zzzCE0+h7v54e5NshCd0kvl0lDikTutYEWkoWGUz
TVncrDNXmiR8QYeo1GHZltMruibhzmfcelzQiNBwmRfw39XenwWNuARwxhlBiPQXuF9sb/smmA+M
+8STJMBgwsiQn5q+RiXv9sNufVVoEgxIEZqiHbxeG3WyuFuqK+C986U1e4NUx6itR+AfuroTHzcO
OfQuDccTKgI0tVaLNQSQYLYKC1ReaPq15mRPdqaKnVWuHwlVClrqdLeXod36dfZah8Vi0wRnB7jD
HciGxu2aqHgerV0XkA3OGrrG6I8ZsHQcuqarJwJgqjCljoJzXtHoOVClT9FhaRvFtDE0+zMlRT14
2Meaw6Fps2b0igwbdFcv9RxzXF0nP/StsTH3YLbXe2r5YUwt4WLAWVuLgMgoDJlNHi/5yRyGR/qe
6U9kRvUjPsRKidhe0+qeOoV17IoCc1T/9rbaXH4BUtG2Jtiuz9BoF9huyEpwjrvOyDxss6ceeSPQ
n64UNsV9P8jaF3CRIvbbAWWzd2cYukyaR2ME5W7C1SqAFDXWmDhuBMiDw/rRJcc55HLZ+3ngaC9Z
mO7NcTZqXS4U6mob9Rjq3XW5VddVxditCM6yhqF6r7cwSlE7ME9Th+Npp7SybygJXiClPXzAxRiT
SX0oX26/9K2NT8EFgoSGqXU1nMBvoW8ap5bO0Tho3uSMkGdFm/tqbhk7Z+z6JC8XKC1TYsZCZV+9
YCttzLAYCumsjhhV6An1tKVm2v9jFzHARCeNi2cRLH97D1hz25V5bi9vNZmOsiIwc2zzxB9TpKQ6
DFQOIh20Q2wh4nj7VS7/5rfVJfc3XhGLpCaIqXWTK+og5gWzHpxR/zW9ytT0x7Crcs+WpfxZYgKx
d7tuaGbrML+Xs8qa16NA/N907L5a5zwDD1nqtixVv6MQFlYvRj+b2THPuvyL1bba56bPdeFZ+Npb
Xh7YcYFLdVH/6aHufdSKhu7O7ZexFeXAQwKqXnQtQHIvp/0/2aaR2rOQ65J5vTDS7NgPafpJNhMV
yVbU+b4Mk6yUR+jj+XdZckLdRSA//6jFllofhs5KZq+SSiXd2YLXnR0gqKQjnDpj6TOtflSTLmoo
tWWdk1h+mbrsoUCM/BQ7jXGZQkX4pAf/4rQ9H0JRia+338h1t5D3wH+oYRCMuHIFNHM10syMbmGo
mI9dnh7SqPYAIoknUUTA3lDbvLu94sbZBh2E+y3Xps00RHv7CcKwTyWtqpyzE0QAwB259yOhyP+W
yvT+0TedXZJKrjO0jblB3i7VlRN8L6A859jKVE+T6u4A5avd+XybDwTTZIG+oLu1TjzSWCNJpQVz
BqaHpSmFHxUGVMNP86BRbLz/7RnQ3PnXMCkkLX/7SGhQqXowUkKHJqBCsKf5AUkcA7fnYK8GXLbd
KnIAxiZgce8xwFyPTeQC1rotdc45M4wuvmt7KGRuMGKQ4WI9NRaebMYg0dXeDj/JGD/uHdaNyMX6
pFnUBPzfGv1B78MmxSKOyLY0H2yIAf6stdWhsHrhQVrbU/neuAkAgvPAFgNb6CyrGA3/VFWmpZjv
GmN4pBjS0daP92aeW09FswWSFgk5F9zqvpl6iTkAhck5nBwzvhihUnzKYo0wLJdW0PmIDb0f604U
thnmIkmwMXYfMJZs1JAqzhq036rc1A9lNgePdOLEHrVz6yygL4siDI0XbE1W73CSss4Z2KPnsZQH
5F1RPa7pSXpyhPDeu08C00G0u8F9LLqgq6XkGXiENpnaObLUKPLngckHLTND+lNGTZrtXOBbNwet
WWhWS+BCXWO1XFop8zCjXHQG2Vn9GTINMTBwx3LqJoIa+TTNRTG+aPUwo7kf1gjE9A7s6UOaqjVd
2AY2qz/KpSx27veNXWuDmqAFxV6iW7OKcQigVGkWQuEXulR/meXwy2jk0svtd72xiLOUdZRviFNd
TcrkKNAUXJvNs1KqoafQKTxLE+j+26tcH42loQVUAxw79/M69WyCSun0BdXW2UX5UTI7Z8K5KzZB
Y87Jj3gK9Z1geh3hWHDRUKWRYqB9sTqLKUqXVqOgtwePL/jYmnp2HGOn/FSAG3HnKeq/wjXKPScx
mp2m/+ajLhc+PTyg2esw3ihBqyVybwFyH6cTkKKSYZJmeiqEWyaR2vtVEdBwNxhycm8wCL+KOqlj
MuGvgOUG/XgqxkC5q/vBevfVjtzP0oxSESQmB1ztxU5FaJMekXWGvAzPS9bCh7yefzpqX7z//aFa
SqNo2fVM3FfXoG51faoOwPVQzVaf1M4BFt026M7WknKc5djY6VJep0lMGiHSoJvHxBjF3bfXbm31
SWTCvAJCgPh5Ysa1P6I04fVSMF6kRJ88hHve612ugxtaWNkmtxHX8HriBzDDUeemZKZaO+YhLjAJ
YUOV/qIA//n20bs+4EDagC8sEzaHOmXVhQXs07H+GNyNZhx97JuhPtulMuyZa11fD8syXLEorvES
16zgSWvRuITbd1fYulR6kqIUByiJOPHKaro3AthcjL4X+MrlhK81kpFI1gmNWXA3yaY4NV2JK5NZ
BXeRUu3BgP/OPd/kSshWMtYnJ6FZblzR1xQsz+zMrKOLNNmA9iLkOSxf7lJkkOpJb39NWTmMhwLl
ddOVa4EWUWe0+Y98dpLcDy0jR8F/HKsvuVFkv4ecptOxm7upoNMgip8R68ZHtRqqwNONzhJeMleA
YUfNlqxnLeSbqW4Y4lrrijnRLYSO4k54RV6gsJupqKMd5i4NgwOX6fRFq4Lq9zClCQB3gF0dClIA
OojsE9rGC6PV0xDk4g/nfMj9vLPa3iuHoHo2pJkWVzaHEY6Vs5Z94R9AJGuu8/7PnIT1HbgiQzlE
uaPg1z50AsKHPKcv42xDg3nnhl1e+GKlw2SWTuO6ZoKBmOUBPkiXYGzCA6Oe/JyrABxur3K1hUBg
cgI5g1RcIAlXYUaOJCQK2lE6N2DCPutyqR3ErHRPUcCdfnupqxP4d6m/ahGsdIVltSNkIAwDdIZV
N7Gv9bV6P+fZHohgcxXuAfpJS1tgndPPoutM9D1opg3COcFOkPwc/trOs1zdbsi1IF+y6HyCwr/q
epezUye9bQRnhouqH1it8BRJjb8GTpdc9HqM97wNNr4TXW50cxfgGxf66uJhFNaYM07FF+y9kaxt
ZOsUgMVzo6jfq4quAZ08HIbzTCmYYi7a92+vgkKZ1ApYpnSeo6D6TGWptYelmfagtMncuzQ3+v4Q
i04MUB3ngaMSme0F48DwJVGT8UXNR/nTaGhthC/dKHVuUaiJ7XNw85+Mnuu90dfGJycqobOyxFs+
x+rdKLOZjC1UtrOV5clHue7i75Ar5R3ZoGv3FF4LSzDtYAwKPGd1QyphKonKdCBW2VLMED4KB4c7
WaPEmGq4cndpP9qz2wQxEq0T3lfSXcjQHqdwpbV/ZLGjRR+1PJR6FN974yt+QDCmIqSitLs0T+vJ
Zf7YWv4gEzzvexR7Us+IjDr6qARjaiAWk5kJMrJqa5ykOJYaD0h6+iMf9X7ymt4Ar4gyZk6EQ2FQ
8w2rq6pjpBlBQatbBmsBzmj+Qxe4gvsWBOqeT/TWVyDVVPkfdRFK0293jWQkioF7AX3cRI8IttV0
0YIKQuntKLJ1EBaeD+pBiJ1fRZG+UQcj7/LgXOlS/qsztOixVMSouyYC9u/GfPHJAZgtVytanM66
JFJ6RD5ozwdnkfQptMNZdQ1VZA8g6Xr/9nNdZerLUvAk6FTRM7yaeiOk3gVawHRiikfdG0x0H7JU
2P4kz/1DQ2PrJOUY6lSjaf6+vfJVc46VFwE6ggsN3Kv+cB8hVinZg3OuHCCKbjmlxl2c0RZAu7Hy
JBtJRtUUwOsyY/ahhRU7mefWxgEtQeGOKBQhZ7VxBmWWuU4b52zkQXQZInP2UAPIjrefcuv9gmCQ
adoiPQB96u32RC9z7o1Acs66VSNxhx9NfxJGJL4tXL47SRp+1IPVeIDy3t0x4P0ycVquI6Yc5IZv
V5YKwFv4bQdnY5i1U1lr8mkE5QS6uMzf2zEgf+csczKYpdF7WV71f5q/jd6j8Lfs18Cu04dclfP7
vOqsY132e5Xlxldjq4IIWcSMr9t009KiQ3MlvKAo3vxTaeHC+Mz6Hfm+ja8G52apSxgvUyus3p1Z
hNE06gjQab2d/gnVfjjlPQxbv6wH5/usZBpxzcijU5aWwc6O2XrChcXxF667TIrevkwrlWy7ZQp2
KYvOOMG/14aDrEPHOdzemcszvM2sgSDTC6BAZyZFr/rtOk47pzljg/AyQ/3ywZnfzVnvO3E73uFp
sueuvfFGFx4THEJaHezm1RudtCnW1SiML5FWVr4QlnMsu8nEVMdMPmuVWp1VO6u/thBIdjbnVYW5
kFSgTHL8CHMM/d4+55gWDiKUdXwRJhi/UemNUytE+gpjVrsXc/0Hfnyw03D5G6FXLxcwJwJcmFQw
mFpH8CkzgRlaQlygJpSBT29ZQkLILsLGtQa7G/22KbLk2MZJod0Fo9L0lwxEG7C1Pgq/CFx9R3dC
Je4XTH7VcHs9zkuftj/OIarTGa5oiqZ1tZ5t6ja6FJ4UaTQ1t3ZqwyaMGfLzGGmKuNS92ZaXJqqD
1i2sFuv0GPXLf+1sgksgOfG5L7tadcvCiZ/A1oZfTdx3vwahPPyJQxmbrrAC6+VGraP+Am8hvuWY
FYS+iRhQ9GQYuPK2qaG/MKCdnyw2LGT9WTYnD63l6vX2ft38jpx76lsQq1f93crJlW4QaBbQI2fu
lc1Kq7iZ6gyG22RhaZ6GCfM2b4Qwqu0cyY2riqKahXFPpUfxlx3yn/iGXkuMlHkWXRKrE+1J9GkI
jrEJdeOlSJv6kQ0//JTASz+TFnfqA9quzLVuP/51n5R9/HdPLfk4wWl1X8WKJrpBi+PLlKRt+lEY
XNvgGZnYQyQhLLkdiqqzJ+Gh/BOG+vhhxK9IPkAAbSJPqaz+09xribRTkVyPtflZqBuCu0f6D4rM
KlyZ4xCETUuoLPKm6X0Wakqvr0qYLSNDSMV1MiU2TorSl63XTJUhXKMx9dy1ha7sVJVb3wlIMYJS
GpOcK6SK3gGYoB0QXlSMlA7LmNNPyil4EgKMVZCZuLRKeX6IR9hoKUPjX7c/0fKo60MPYJG5H3qP
1wVMMPXFUDtZeMn1unJtaTIeApLqnXOwkYkiMI6RCSg1NuV6rj7ZVIAQrVglpNIE9oQmCqsch2re
C53bSy3DU0a7oLVXyQtlaGMFTsoVkaqO33aj/lFLlOGAhkW1k4duL0WznceCoLmun8uwI4tJwvCS
ZEOLs5WsH7J8nt2u7/amwptblnIWxy2MMBew0dsboR5ElBfYH55Fnpr36M7kvhRoxqsm5c3TGBco
hMm58GQUQo/tqMD00gLxz+29snmcQfxTSSydyCtKf4WzWBwpJDKdMlnfGHPG5MBVXT43skhQMsE4
NjuNqR6B6U4Jb4/4aRTzoQi14VuhK5Ljqmau7dlSbwVZdvBiTIHT0hU8VU6z2SKKhBfutv4nUuwj
UHYRyp+toG3ukdRE4kEdMIK7/Tb+9idXRwfRKCoR8nEcyXXt7SfBc7JngijFF6YuaNBXGKf8LMCl
/yjGSf6Wq1310k+WyF/UpC9QLqnkTnZh+yXo64iaotRpW+sFBZzk84yMrnAza5Z+4A3Y514+d8qr
VjpT5MZ5VfWurA2S7qFio3QH24wmugpSWR/7QlchBDtcrNVQNrDxusT6hCeCMC4a3D+spqIa99po
jprvjC9ycZ9hevgvxr89lb+wSh9HuL9QdWRuPBSAImDrk0hekqmq/pWSuBi8Ah4AAHn0TtBGyqJE
89O8CBoi41T8aGylUFwE7Ct02RIt+0BpKBVfG9so7gGINtqncB5TP9ObubmvmjH5VUXC+B2H0fDv
zge5DmVvvsfqiJThZE+pxu4cjPSH2seWP9VW5eV6Ot+9eyUY2UDWYXEy4FzHmG6icBrIgy6TDujN
6PHtyofeOuTxaHy4vdTyo1ebbJlrLF6ZjIesdZmSNxUCzFIbX/rCKe7bGdq8WdTF4fYqG5EM9U9q
IeZeCFivL0QLECyWA2NyoSXefUGLLH7KnSA+5rjn7KSZ19qkACVJMkG2ACbgr1YBmu4ser5GmFwG
yal+NIM8f59gFv4jo/3yqSvb4Xmoy+yHUvVxeRfL0YDP0qB1pT/odvD99nNvhA7uXd4sZT26C+vJ
UWSAMO4r8hOwb/WT3c5oEGHNcmTia/lGkahfHUOYO590o4ixbdoxRA0QqldqD7UjpLwqlOhSobXl
Q0aA3IEA8lPY1a2Hh0n4+f/xkMsgjjblBlcMYa5uDnnKSxLH9JgWtfJPoZJb/KWIg29M/8fZ1elC
aTsRcmvv2shXMgMBNHKFuCEWIu3EzPYSUe7GrpbbM6bUkf1y+/muMWbsKOqVBZduYD6zvocn3Mlb
S52iSx0FUJQBCPavsi4Q7W4DHdmzMhQfJDiYv6o8GM9NXwqk1hrcWf0hGyqvbeVEOVZzX+186K1T
tXATITKw2a/mhKEKVaLuIrJ/VUmfBskaTkNgOw/pnO7N0jZe9SK4R7FIHrJ0p97eRSLqzbwoq+ii
Rr383apV7djOsCBvv+mN4+IgMAuPgWCBZ9jq6GJlXTmzo4eXSuXCGbX5EHeBN8nJ5AUplKsOSaX3
RybgHFyztPxosa9D7TDmqG62WJnmhhAH3Qzlk6kwkDdR+diJ6hvnEmwtwvN4LrDiurmAmFgiyWKI
L+XUSPd9YndPc5xIkyfI+ttjLhVqt3NCNjoMFIWLQPGC/mGo/PazlSB6lVDhhMiaqB8rMu9PjWVP
98iKypcojrp7w2xsiQlfInX+7Y+5sTuXQ8M8azk6V/P5Xp1NK5NN2oillp10K/7WV1LxQa2q37cX
2tqbuErATQG9DhRgtTenFJRRvxzPAq3hZ+BCP2TgBjtl1NYiJP2glVGboou4epMBrojaTCPiojT4
7IwoiEZ+pOn1Hg106whwGSwAGFBoV5tEMpQ8jloepmv7TxVt6BOza+uotyKuITLKpRfXcKt39snW
t6JWBSnG3PEah23mSIPh1EckkfTgQ10OmWcr+MKYxbRn4vw3Wq4yjoX/TisPGhaBdVWzw9jQmtAs
xQUS7xgc1a6pkmdk8rs/tW6g/Ah9BIW2sQ31g0a/0XKZYbQfStQmAM/O0bck6VGTtOKg/NEAFfol
h2H3KRctmotZbpSVOziltZeMX39+g7nMkk0gVwwsQ317kDhCejNlk7iUmo0VURcoPlrD5U7jYGuV
ZW4mLx2y67mN7XQku1ZIh2zI40OCLoo/VWn57oPJNtbo2vCpIXJfBYUuGqO2rZBknE1xZMOLU10r
5TmtYVu892gyrIFOsgyBGdqsx5dVbSdqMwzJxZLA0peiKf26yPbUha7PDNwpOkAcF4Vm+3oamE1t
l4VtklzkFv1XV22rufXQx7Ceg5bJrKuWo1L7PZCTPSjG3xrs7WZmIkVasMyJIEmuZ8EmxRTKknF2
AR+kLYlIo9per3b1eCixBYncRJl1Z6DIQt36RD/WNF1JHuUfpVC7zznyoP1hSDooldymJsOmvsl+
VVmrYCJVhWgaRmACwgeniCPAr8DEf9OGHJ8N9FNND1KE/qw7UfxSKSZ6KZXq1JlrF5k2HuZWEdj+
ta1t+miVakDKo1CdTnyvfPJiMaPcbgS9LWAwN3oNQ1vJWs+uF2kW0WR67BWlrP8zawV06d4xCDlJ
MVEA6qK2ERMy+Nu398p1DOJVGuTt9M6QuVvPF4DFg6fUVK7HvE1OAptvXy3K1Cus1NkJ5lsbZuHa
w/8Fq3MlkFMGUzRI2hhfRgROXRCr5k89rcH5Wn39CU4KDm1j824sLpcg81hiLF04lKBXIaTvWkWr
UtJkkCPKXTNBeJELB0u4UZUOwDmrnbN33fgDrkJBZ1LcgWm+6ug0dYvSUZ5cFLswxCFOI/1XUpuB
spABU5RiuYGO1uTkgw/ixfqlhhUy5be/6XX+sZhtkO5gmLalBJlEqdQEPflHmeSB1wdT+EovWtw3
05A9mK1cnXW17pCV4ffvrL21nyg3GXPw2q8R5TVArEkdWDsXwvEW/OOioayjiiv2Gr5bcXtxOjOp
Q+jEr191KlWUOBn7KUBE2B/tvLwrnKzdidvX+SPy2iRTqJ7QEULZ6e0dJCZt5tya6UWVMq8QWXYK
6L+7coW0C7CLnVxc2Xh/eA4tRSuPdC2FESYilYwCDE2odirKAFNo3iWg317tKG8Cf4kG48EIG3jH
dk83x62rVHroM1BFdRwLL5ewLrwzB2TDvACi+n0ih3tiKX9hdav4S2d5mWABAeXiXL2TMSTioWvG
XRbiDHCagb+AhGEigC1Tizz4g4L0nOxXXdk9h8Gotx44r77w464UrzIWjH+wAs7me1OOi7Ohyu0i
a13rmBTHieWbUOySg9zHNgREIZfFWdD/ki745Ijes+3FDypAiGX0s8BsUrCZSd/sbOONvQXQCEUQ
ayk9ES98+9VNOhnx1PEZFNRAXvVMd1wNHekdgT5rUXFav0jGq5h1wnQAMbl6kbMWl9zjAI0cux6n
S4yHiuIWJvMxF8WVvL4H0InmdhdXhvLRKAtd8rSU8YXbGAuVTQWWl6HmNQ2Bl1hy/ikIZx1RDxjp
ozt2cktLt9E7VO96u3BVbA+yo9MBTvSSMBe1F46T/Ug9AoRxMkt59jo5jX+lrd4xipzNn1k3ay9G
MQ2aqwCRi125ieLET9XRNg9hJxnNoRFQunylq0z1MPSMd+myWOM/Ra1lutcPU3hXFMbQulmsyN+r
Mg5+Z2VgPinmhIuDBSj2NR6E9hMKPZq9be6Uzn2QI97sljQ+g+OUzv23eo4yySWIo7QgQikZ/KyD
UPtghXQH3WIYpPrgYKX8mQxLSo8zRmPnKRXyv3aQW4Mr6XX7M6v6ifMLdjNECwVVdJfORqw8Jno1
/qPUOK8fbQjwBnnBpO2VuxvdMaoYIFo8BU32q1t2MiOciNACP9fNiDQzvdJDotehF8rZ+Lz0CZ+c
JimYmLX5Yya13aFlhuJZVqfuRLO/lfV6x4F2WgoqcFzXAPxQ1bJ0mOwzoiWa7jthH5WHKmmq+ml2
xoqTpUZxeJ86zpCcspbsAIV7KY3vmmSsDbdtncE5AdMKpqOmDWjQZxbSKikiuYZr0Jq3HxibTN1v
Wanj1kMoibZ3xnb5LHdGI3CAnSMk48Mafs8o9XLxUnZ2Xx6LNh1+ZsLCHgDdc6V4tO3ZeTTnydQP
dWTWHxJDSr7aJQavkDH0NOMfGxt+eZtNkyc11pC4EmoC3+JiltNjZsktcPEppjCZIz0bXiCVc2Am
hNHzSz91xWVo4g5bYQLMeBDOpDzL2oxdnOWwz3aCyUbiQ3GxQHs45iQGyxXzn6FtXyGeM4+Fc1Zl
XHIrNasct6XGOgwKe0BKm+oQkenurLq16VgWgQq45QyY1uO5oFgAu7VknyPkCdzEBL0xpFlxiMuO
aVZXCM/OmsBrG9JRWS2He1S36pPWTHsQ2418hOuZcoTfAtP3CkeCxnrC6IMfArXsMFTp/CSpY+sz
izKe2k4eUbXPrKNh7DWCNy5TddG2QAxSXmSxV1HcAjfgaOWy2WUnPwZNIntJ5ejHRarxdDvn2mhX
clExM6QTwqe+alWMOaNWHR+As52O7UeEdbD9TWww2G6jzcyAzSydPyZxj+S+VclMMiGEdfFrN0jz
d01FPKFCnBG2kxvGgZy/G2EG7p8sZmFIUklfNWtGLFeGRUrElmrhp3E2X7RxyHZW2drny+SM+AZJ
5ArnxR9k2QTJHm/DRGK4BXD2dUqderk9OucydqmFI7MRxXuZoLKRdS/MBmbtBujXKwQdyPzBaqtI
OoeBaEZfq8NFNDFzDLAr/JEOQr8tEQ02+unnaMTjb2JR+8K+Ybiap5OCaW+ktY5vKoFR3ZFtpuoh
sMr+ywTQjGGelUhHe6yZ3yfUpC87W2fz1y/VLOk2kOr1nIZ28qCoIfz0ciZSgSNlpm0kogEkoGT6
w6RhYwH5MzyWhSLfj0Go1i51seHBB9OfBrxSvEbqpWdHG6XjbHfyp3BqhjuwKNJXTW/GUySkPU2f
jbQYwTxuNGpnYKjr6r9zZqtxIiDHxBFxTuYsOg2lnv1OxjF9jTNJ2XlJG0cZgsyixET35LrdGKUV
nJKW9aBPiV8ChknlFX1Xfwi59PeYB5uL0RC38MFGkWHdnm5Rdse4zpTO09glB1pQuLRgHHCHFJtx
vP3xNxJNuOqExgWhdS3lWKD/hkgMz8UgefSUGUOBYjK0nap062stGGd2NI/Dd3t7A/GEpFNRTo0g
gJ6U1Sx8nRbRKSQROkSFuoex23qB3HZ0waGkbfRToaLU2IME5zEzu4NBZuVL+Ki7qGm8v4lKZF9E
wJjGKFhxrxqbehD8H2fnsWSn1bbtI6KKHKbADk0HZVvyhLIkv+QMi3D034X+wa9mU5tqDRzKdnlt
VnzCHawpj9ZPS+b+CWaqjPSyjelXLpKD+233qwDqUr5beWI30IB+pM06ZNKDXovkeZCc6YGqZfdP
ocSWe39bHA21WTDMZpR4ilKOF6IsZ0u2Ka3BJf4ShcmbZc+prPMsmPxBtxRsw+u9YYEBHKH5hg8p
ljyxO8xa62H2Ml4ni0vk/mftvBCURVBCWBNq+mfrTfhbJCS1vZqCKYFvng3RqdOX9CUuROpbxvJP
M8T/6Z0yHjzMOzP5+5D2JgYYy8XIJmNxHhQzgR6Gu930qUI7VRCcdkcQgr3vo1wAZuUX2nkbcjUr
xEbGDOKhts3yRcKh5jFrOv2xNDvUZ8do5BFcrIO62t4Xrt4Ja9WFutoW0Mo/XPpuCG08VuUsMOOB
2mu1qOfIGKuDbblzj+CFuQpr0dxC53azLWf8W5WuJ6SshNT7C7KM/qj1GOfpSeKRqpun+/tlb7xV
lHXFsKEqv+0Bww4OB1Gi7pANIj0n/bj8HDvjm973apCYwjnIx3dmkuyMSg9tUMLVLd88UZJSytsV
axLHaBIbWBoUGO9ckJY8MqPYHYq1+vV+3vJopyqBtwjbIODyHZ+00phfqPqY7wcbrtH9SdwBeBno
oCHYhRIHLfVtP8Awc1zPzHBVH3WU8zQXkldPpe5P4DIukmLNJCILxFoIai+tVvd/FWNWeqpSS49R
RMX7/s/Z+3Lavia4BfbSTSdKaxi/clTIVaienmYIcFdiOukUUak9QKXsHEf0Z9g567PH86e+vm5E
K8LREnD78EKbn+quiq5KIsnndonyU9sZ7yepSg/AJ+sR2CTYoAJ4h2jXUz/9VfL57YqTuyJH2H6W
HtKujE7OXGYf6EW0B3rFu5P42yibL6vlojIxJJIehJkm5OPYWrqp0yQuutCAl+6v2F4mCT4f7iur
tbp5b56IIcxXT0NKjNA8rH8xRTceRqQofBHCECAUdbT3DY5tj304OX8pTaZbXrJoQMma8M0sd7IL
CBdrt4I04yaX1lqS91QjNKtnOQ9608oDJ3KOXI52pxeJu1W+Bur+NmOV5NSK0qKOgk4zpsDOAdHY
Rty/OE7xB8065hRKAGHSypfezO0IojBtGkC09hQDwVSd8pqL4tP9Fdw9CKvqG+UHCvPbJwIhAqe1
Q6DRIbZQ7mzN2FOZGU6DKTK4Ik86b8jiAyuuvTn8dXED3+F52uqEAE5SJguB3ECfo47aoFphDsts
ZiGk4fuftzvUKirB/cZftslIxfWZo1+GfjQMPG+eM8w2Orl4CJFvO4jX1+XYHm9AHYh0QyC5BXbT
QWsruSFXQ6A1vwyDLSO5MmRnRFRTvxjG9BsJmPGlj6Y/KEkDTjQJPkGyrGyO15fZOCGgg1g0t3hc
O5cKyS3fSob5oAGxd32RYFEuIZxee2evR0GhXxkNm6MO8BgtkFaSHzJVzQ7eAGVvQ5I4rkoEWDHB
+ns9jDUotFsdJMuk1lgiF4mqBhRtL2bFNfEvaq+htWj/0SCjkdouylT7bTeL9lLki7HWrSZRu3QC
ese3HAs47bo3YrfKl+KnXC5td6K8qR61gva22SqiTF5DJYUQ9vWPVtUlniDISg+lkOdgsdv8h1Oq
2sm0JuUPDqwFdJ8uHqKEN2hCdLLaUa5zChpVYfsrjMpNTHm41H0pzlk2l25RVekB12xvUX45+6Hd
RpXe3uwwkI1O3MrAzaRwFGg/KlhgYgRxygzpg2nP0BWgZP3B0V3J8CbpKUW6bWXKUeHRqHiWB5YS
6Z+yqk08lLjbH7O1fLt/SeycXOdX0ZtRyEq3O7tIF6XuUmBuUolSEu0EvX3Ukkh5wRjNwV7SiIpP
Zq/XywVo6VHis3OsyE254KlEUunZ3lBWivkRDrBRYEyAb12llcFsooArH0zn7jjUwKiErTiTbeVC
r0IzbjoDlnyb1aMrjNE6j9i2f3/7XK4OkGD3ZOKr7VzGBUoSiy4oYqKUFNBsRtRqBgxKvzcMkJ3v
PSeCJojlx1G6v/eBlBaJZx1wbjelGZVml9mFlFnboRAfaWg10E3ao0d5L+IhH0a/HAEaizO4uQZD
fFGsuYGyGserJOuSNJ3tQ1ZYNXbreaGMOZa1dSpSpwhdqCnjRPU2HmmWLNpgeVpbavVBMLv35SuR
FgwDaM2bYnZlT5GRVrDvC12eXzqqDzACpqPofPfLSfBIFlYwKN//+pIzcgQSa8gqD7AjlOtEZTrA
M6vyIxOKh5ZLKnjQInoBfTO5TjyIB7l3Gn8Y7eag2rL7S9beO7YJQAxvaHajMUiCQ2s/5BJKJn4R
A2GAF24kjV+as2VekSAaEHGUGxynVRKVU41IS3vWgBrYbiaZY3rwk3YeAAc0PdCVNRe9USQxgFa2
s5GFD9mc5OcWlM6Tlk7KeQUP/sFqg0lb1S4A8N/oAhdLFSIulrDPLTk+GX2TnqSpOSIg7eTXSCei
p0w4gbDh9kWb5jLUugZfCjMDQRU3dXQVspIBAWpDv17SH/evjb35A/nG1KlU628Yeg7JdJVXqzOv
CcVfbpGGqEuBg4zI8re/ZauP3wozWsnF28oB9YkGbapIQsQsCS+d1qWSq5tt/SS6xdCIRGNFczMj
Xv66/4k7byhhNrcioQlKS1ucZYWYeo9BLqkSPgyXdpDawLbm6DFMbawvkCAIpk47Cky0HRyBA6GE
i4Ern3Rr83LHNfR2XCaJ72up1E9JjfiSl8RosdD/KEnHIHIOwYCnt+amWtz+GFobqy6rASQHFTPk
oZczXfIhoVjztYeqkbkDLOjKa9p2Hk52nI8f5sWRwJ60GUhRJRmm1MWKI/2X8uJEZ71YiuTcI3/0
FWvGLPLg+7bf5B7myfvOEQKXOUBQ17RubcsTXGHRQUi597xzZaFQgpglCKTNvWVJcZ00dU3JWYor
ROUnK3tq5to5N1ZK5bmIu+ohdjKH/k+dXO4v+t7VDITehp/P9XyjsJobkMhLpUHEW1WT09Bo/aVI
wiMUwd5hdTRqIWCr1qHWrfdbZaEq6K/LI0+f1KT51ZBbGZwqps9hbWBxUmnZQV3xF7p6k+vwyP7/
ATe7qq2x8YV4gOqpVZnU17vCWwW630UTAEH+znH1GWOkHMCbq4bofFkJnZL7U7v70ZQAuaWoN5K8
vv5onMXRUYGXxpVRN+8myWnPyRKpntRohhs51VGn9PaKgr9DM4F41EYy8Fen8bdJlpouFTGaMfiX
CNyFhY7yD6yEkxnmR0nQ7VXxaih182lVCsDISVfZZtsqvy/FMnoOakoevTvtpaNPzRwXR1JBa4X9
9ZryUat0My271cJis6YNETbdTdZ0SlXmM3TAQwJCOdlJmAs3N7vqQxZR/XOkDgOq3HyzKe7KGAZR
qnBEIY9vE7+sM+xlUoc40LQifhdPS/lkD029PKSAW8ODHby3mJwT5A/Ql72VwupEN6oSTvZBFkX5
ixZ2PW4q4fQ+r/r04L3eG4qsEMXeX+SLbalx0qNZT9sccKvp1H6f2pgMIVVw6jLUr+8fib2hqH9h
VWbDOLuht8ltWctRDzM2mRPpcVak/Genid63Zm36fH+o29NHDYxaAyHYKny3rRvlQyHNPDtArMk9
pY7XwtDG6JyFY+ZTJFlO94fbCfkYb7VfW03QiP3W3/Pb6Wu7dE6iEc1cpBLtz6ItQ3daQtDIUqGc
xDDMINBM7Ywjw+xjdJU91dhYeVOmaAdlkNvXhFILzAMqIQDMcUd5/UPMfIxFLfgh4din753KcDzN
JDdFtsDy9Gk23KSRwH6Xwjgw9Nip1r8een1sfpsDRI5yQwxzFjSLLHcgdbq6N06ykWXPi41Gn1u3
SyJcSs8QiAul1YIBU4E6GPJQPnc8zD2z12hHF8fOa4AVDZoXiB9yhG8kDaaBJpYgPw/UEtuIsuzM
Sy8tyTkVE+lekdePmuhSvxfCZtHa+JJWo/wHW39VX8Qhjxz3JofvdAW7CvZIkPWG5YVlK39ThqH3
TNzNDtZhb+tT61mtkynL3kBKhBw1lJAgUmX18jdSCqXs2ajR+FJXW59KKgkHF8ju/BLAEKwiO63d
8Cq1WEerwpDiIEyH/KzGChWuZC40d1BC06+0UD8ZLfdWpSrxO6OhZosFUXtQP9j7aiKZFdNL/EqO
/XrzoVNvl10EW05pUvsfue3Nd2LOyjOyGt2jTgR3JDC2OyDzi0En+KAbKoelpGmYO9ybis3WMgo5
/zhLafFojVL8IUcb+iBU23t0SXSQW0DhgRt0c8NU8ZBpNUa3QTGgVGGNIy6D5YRRXTmkM6mtCP02
1bWP9y+23a8E3bHiP3+V+V9PaxwR+acCzaHWEdO3qY57t5Ti9GU0Qpq1UXJUpd575WnV/OLGQG3a
vrJq0xZyX9pxYDUm7nsjUjFKIb7NZmigyV8sGAfGmTeTLbtlPv+8/7F7OxkVJyTlYZZwn29reoao
KNM72FiG9KlwF4wURC4VBbWhi9Sby7nANitQW9U6YxQwPlMu0z6WAiv5g3R9vSk3sY5CPRZ2HaJg
iD9v1tpsjCnOpyEKcvrZbo7Awqd6lOSDIGN3FLJMYNwah2aL3rKZYTu36RXNSaP9pDL3pUGS8O+D
Od15kMjTcc6izU8dcbtvNeoezbBa5MiltBguZSLKiMmS9M+DXOPjPFMhCGQ7tr5ycvMM7CuiqW4p
QJe6+QDm15XicGnd2WEzutiGDpG3mHiO4wbRGL0/lGL1lqyyTDp61Ne3crsMa6mOS3TP+CsnznaS
QiEVN/XG8aQxXp7SKe7sSzIkunxNiXEqQk+1/xoVsjB8y57kRyXM6n+jfgifzCq3C59YoHqz/cBq
f04UheA7wLKbMuYIDyMvDQlQmRSN56nptXMMlv6nmlfyh6lcjoTw9rYKkQsFRXQSVl7362uArWJJ
ApHnQIWXHhhqiPjQAIf2/f3NssOPQ5ufAAqUEtniTT8MvR8ppgoWBUWe5rYLSS7+Nw5N/Uu3qA07
oQhRM4SaFP2rDpYyPUuzVlzRLGqFt8B+7V60ucqsk1qsOQn0zulbbJkgBGpbleyrZeR2i6iQmL+C
8re+tyLt5YsyceJ9004bhA+WovhU2SGGoi49Hbu/jiiKOadqqPB7M6Ch2u6C+cR4HickGq5zb8+L
O+tV9Qi6z4ncUSjZp3KuVfNZjtOhpgw7RO1FBSvxj8X/JPtfH8NPB1rbRtapqwmRTvBlmujTwUzu
bF3iXxUvRmBzNzeZpS5Ztcw9DF151gLQ2+bL2HXl9f4oO28SfUMuTG4rimPbe0o4SYUAAH2XOq3k
x7Yem0ezTLogX7LiBfbhF6cKla/3x9xJIkiLuErAhdBO3Ha4e1F3alGx9dFZqL2p0IuHhh6wD4Mk
ObgAdh4/oAOQjumlIxm8vbp49NO8WQANzU31o3ZswZpm8yfMPpx3YeSUw0GQuDMevB1qBusDSNN7
vUp/C6Dn0I4AlRRABEJthkC5QgbOTS5RsIokrZ086JZy+uX+fO4NSlNiDZlIOG96g7j05s08iPCh
TyTltIzqdyteOteca6QZ6+XIEmJn+eBvMJcwR7lYt1X6xko6CEr0J4a2Gom3o/X25r82dK9KtPRg
BXfuLcCcVG55J3/Fhq9nNNK1OpKbFf9RNShEyJjigRnUDh7SnSlEshMcLOoiK5h7Uw/RdEjYtUl7
tZVpopwblerEJ3N0YiDQTrtUp7qtItO/v247E/kLIUSuSbkWbMTrT8Mw1uhQE5QemlFv0DxcpHNW
p7QHSXYPZnFnKPoqQCFWLgQNls335d2cxoiWAVhpRHW2SF+fRa3FhdfkhxeXurNka5hL8rKKi93U
v6GAmpK6aHlgobtcnkSoQMc0F9kQrmGI1nQT0sgf7WAl/yRFMRSurogpg6aV6/9lWdo8c+PWi6+1
MJdPdaai8TxFsX3WZ1v5Cy6PbXqxU6sOxKsBjpA09t13RajyT82OTAxTqnT8ZOOmdeROvvddBFkq
lX1KOjelVn0aqBBMUhbUidMidj/XfoiVyMGNvDfKr9oKVQ+sV7fHS+clMqaIHNzQl/xaj0jcONp8
VAvbGwVUI6wwAlTCj/Vd+P2iipQosTWRByAB+6cEXpbXVf2RueLRKJvrcGgYZlS7PEgMoATaZMZn
1WzkP9jc63W08g4IcbbvCfB8mOyQS4K6kCVv1KgX0X+rzjrg1IN7Yv3Br+NJsAJcEojh/j9xq9fT
Bmpk6rolzQIljJLWI5toT6FZ2B+FYhaRr42GdUb596pZWXyQpN8eYaJ8yqa/KpfYrWyOsENcaMqT
ngVLqZcYOyWyq+liDmJpmA+Sl72vBLVIA8tagbZbXFiM+FxJ1p0HWgzJ7RJ3aTecW2uyIy8vIdD/
UC2BXoFeaGHQTzME3PsX4+749JkhPRNJQl57PctJm410opnlvjbKR30Zoxfqp7Jrd0Z8LeIpfYHG
Jp9hlHUHI+9OMqJWYPpJGm543b1q9Qk4cUZeZGXx8Ii3vxswPiPXVuujfXt7OlAF4vhhMMOQN3FQ
Odb50KHkHySQsfGYn+MnmHnD5f5k3kZ4MAaAIHFvwe+/8Q5JtXKkz1tCmEZSr0S9bzIKHx2CrnJF
2HC3NnEfPpsUXo6aRjsl1ZWsgB4I6nUEl9t91MpROXRaVgQVEhRfwqqdnvM8NeVTgVrYj7g3xIe+
Ky0fhf3hMdOkKPOyMq9y17RxFfuDpaVsB6saDM0tmT4CUZ2iqZFT26w/N3FhPcRGrPqwjuPPb59x
wBIrSnSNA7eyT6CM1X4w4yIAmZ6jLezIH2Yo666T193n1hnKswUK8qDpvFP5QGAH5ae1EYCM4PZ+
6ERD7baIiqAUVX2ezQiNCcWY3o9Umv3BUn/OzeBcsrZHlDHvyhM1j6Ne8N6GZqXZadRN1rxlc26l
MUSvwMqClgL5ZWhszUvB9R5c97tfCioBKClIlNuOs6TbkSKHRhZMTpt/wOhUOK6sTk7q5kodryjz
cX6q+ig+2WZSVG5Zm+OXBQfDI3DybdS4AlpXG3sA1/bNbRGqI3R1bO4CPFWyxa01a/xeZ9A+kc6c
olOpZH9ymOmecSkrQKFvaEDtgJbwQFywUoixarJ5XB/Hjqa/l42h2bhDlojMa1XRGgfHZ29tfx95
/fe/BQyUv/E16tI8sCtpedHHxgwwL24PKt+7o5DtUqKgTwf6+fUoEwXSqGhClrZzjDKABBiic5pE
g+PfP6O7SwfoBJEnwH83or6xPJJtODxxoa42Z0P7iRLVd4y+VK90kG6+P9jOFcxtwD1IDXZNDdXX
XzX08hRZmZYG2aiq6Wf6JNnfKo4Z6rvMtMILRgjVgywP0/X+sDvfCLWPlhb3Arzgbcmn12edLrWB
5ns3gIAWC9mBF6aUwBI16x7VchAH1Z/b2i/ipQhDomCLduCN4DuwTlEnLbVmsxyprrtjM6rNky31
EqhYuxIfF1kV2rkpkzz+X4ciVX8uxqjXP7/9wwHLrsKFlPdvFhdFJTVj6CSwAUQ/Q2mt/FptBTC5
KnqKreFIFGqnb8Z3A6RHjxq++w1XSHAh0hpBecbWBkyy4rD2RTLrT6299JfWMrEOiTMkl2a18/DK
aT2scB8zKVK+EdaJg2Xf223ruwu6agVvbV9dRNoHXaewE1RxRkUzH3SpOBudM/+FOlfii0HvHpxa
id4uPQjeGb4U+IUVaLWtfUSouIVZQdcqisLC15cy91v7rBTA/RPxJHrnvZZa5cGzt3NhEKRiSLPW
Bm4b0gCFQDAIh1aZHCLfUvfWi7NUR1ywnbCQUVABXCUUVtW81wc4dtTCIVFC8NSQEg9yRntelDn0
5wLP2vt7d28oiHrrLlqxyduSfgmgpbIWRJycZYT/1PQtrk9Z74SoOQscJO+PtndFQFGCYEOBf0W0
v/6wRoJl3MVSGhTyhFNbArqlB0BwdZbk+wKu6u23LvkZ5THASFQHtjFKlC6VnrRqGqhd0TzQ5rb9
ctS6B1LE7JSGRncQ++5NJkW4tRxNxn6DiCsRERlUifHE2MVBPIbLqUdVx6+QFzrdn8ndoVZkJh37
HcpJrkyzlCCTHkgFQUm9lOopmzrl7x4fpoNZvN3zEMrUtbaOyie33GY3dl3kOGk9ZQGq9MSXZJ4n
tYcOef+DdsIshtGxl+EF2akZAcE32fgqwyAw7GEzm13WdOZUO5ENrV+z3yMf1lwsJE1dSZl039Tb
9uDlvH1Q1t9g4fhFZo/q3iainNIeKaGZiNIwBjYMt/h1EtL8lLLe3lg7k+Fyn1curl9o68zpERd6
/f+/zvcZH61B1GnZsTflcbmPTBQGbeIRtWtT1zTbx8zu2lNEf88bQP64ol7mD72VJQcnc3eROZiU
0PBuZz++Ppm90g3IrBfMfhH3pwXZ9EtX6tqbd+2vwjjd0hVoAtvj9SjAScukyRCymmIp9Cr+K29s
FcuPulY6uNj2plJB4pJ+KJHrDbh75dFLTl8zVNhX19Gy+nNvTLVryYsDb2qSz6Aox7PRd8YRR2tH
IIXPJM9Wycpg/Gwzsq7Re0WijBE0orQ+TJWe/iiEAfp37USIC6VJzDnyWEqe6bzVzdXpreTEQzD4
5tQln7slBmuCuOObSzr8LNouAI4IrW9wHpEmRClpBnFhZDYzyK00/LggC9n5UtsCGr5/oPd2FKwC
4OPoMEAw3OyoKapzC7voNAgRz9Zc9LHsz43dd2+XAOSrOKwAYleS1XZPJRaN9yWpUrL+oRXnFEnH
LzbiwAK9Dnt6rPqC3B5ych6hSKiFBxmEquwcWZSH0JsFsnkrpW/pIq97p0iDZVma7KNa9BOaZVq0
RL6yKg/+XUy1QMqpVBK0xcZ0VGdfA8mmuaqC+Jub2Hod44uQlpUrJSAD/cno7O6aL0v3tZ/UGkrG
UAv0HOfQPNfFPCVXWRZa6C6zHmsHF+Dts4Iy28q5IB1i725rmwaqt0VVZmnQymoRFNk0+b1t5Nd+
0Y72x+6FD3acY4KSDiWwzWWrho7SdEKkQQyY6l0ldA2lMlSqTjP6bKekSaZn2xiRc4Lg9p/dxyDy
FGyT3r5L0TBCkg6OHn2mzY2U9skQGQYCsuAM+5dpEZJnFYV1cO/tnQViVLzo6MITN26KqUgSx2Vv
A1soskY8GFYrXdEMs48KBHurxxgIYbJ46HFsZnQRtqiQm6O72iqmH8uJ6XU9jE0nj6wDVvZtJEcB
AmQcOl/A0G8Ut7i0R4gpI1HOUvfPCgLxWLZTspyEIvxFs2f//jrt7hawknTNqHNRxdlM4ZBNaC+u
Tkz5osnfUQOaxam3SqE/5opVKn5LMbxxc9QFc9cps8p6nwyl/U7OeihM93/L3jSjybuWOQmIbjIP
araRZM9IuseQhHxbb8MgTh3rnOJQd/DZu0ORw9Pj5ZzcqCbqoEgggwLrrcAKCl/J5U55HtH58jBv
oe97/8P2FpW8ktIpC3oLEomxRpEtKSOl6o3Sm4A0PUYp2AMnCfUfgDCP4L27iwo+BKYR+Q6S1Js3
Qq1RVKfkhvNNOKq5i8Zh/qj1ul5f0TleMm+sqB6gThV9nss4bU512EbXbKq1o/rMzjwjrrwW/9Ez
04m/XgcmHbMyauh1UTJZJq9QFhxlgFulV1GOzcGTsTsWlyv5Aa1YGA6vx1LzgaXGiyYA3qxeTSdt
T44Fny5TIKHcX9Cde4dWL/UmRqGFvp3faGz1GBox2wetwEtRdPU5lMMjPsreG0isg7Eo1Riewl/L
/FuxTpsnaLsQKAITtVbdRZBy+oGvlPIPwCb7RVPKCquOMVTLx6ESNY8h3oPTv2itp84Jtfb6S+/M
8nDSke+/Vm0fyf5Yp2OmuJoyY4uq6KhWeymZd+tibpKtAB7bOulznTtvP9pAYEiGyb3RRdlGbniO
02FGvTiQTA1L3sZW3LyIsmtm5sbB0d45bAzF1cmzAwZ1m2sUItGEOiZ5UKEv/qxIQ297LXSkb8kg
TWdND2fl4HjvbTwoLpCGCInBfK+75bdlivsFtY6C6BuXivl56HT70khRj2ji4BykEzvRNy4egE6J
f8Fkbj+unqtFQOujC2RHyXupdNKHpc3M6sLk689Q5qyAvmaDHSU8w4M13Nv0JDHEMaCMiP3Xif/t
M9GSArpRMHaCjsdpBox56o2kP/jCvclclbF40rkueW9fj1JpQgn7tZvmNEVjusCaDDTapfR/5qKn
B3WFva0CjhRsOznTLekKTc0Umfs+x6fNTE+JGtePkxR9rFVR+aVljwfaQHvDAaNYQ3dIAeyY1582
Ij5Uj8DpgrIqdL/jtfkrGqA3S7rILoVmHDWw9qaSkjExGJpRNNY3YYuRZFar60UeLOjS+5k6hj5b
svRLTXp7ywifAMpBlA7h+N9gYMhX0FIBpRXIoQgflVo0pzQqjhrKux+E2ANNE0BSNyqHwKuHQbcp
c/VzZHkTtdmXqnZ0d0Gf98v9G/62+soHQcWBwE3N/aZUmIkKdFSdZ4Hd9stZ4l6kBxbb74DOFpeu
67KHvAnlN1dBGRQ5C+Jl7skbhG4Jgq9pooyLpCFUNiJF8JbVP+9/2d4uhJRCXZJIi7bX+uW/H+MC
y3QVymyggeKFgt66ldPM52gWjS8p5cE8Ho222YN6U3Y8C6hgiyoxnuq8+Ddtsux9z9Hz6m7OTvc/
bm+HAGYjVqfMg9b6ZjhHneFVlFEWzAKewQDkwJNi2KdRxQm4P9TulwFKBqqHQuxNCIkP74KgMZtR
lyTnnGhqflW7qPeSNJFPbTyJ8/3x9q5f9j1sdlDGt7Q7TV0cq7QpvDiZkp8J5esgXFWV74+yN4HE
Tohb8Ezf9rhqHStfZ6gQgbOFczKg4Z5mKpXXaFDbP1grOgxkqLRbCBI3a2VTMs5Hk+swStXkXIVJ
rPnStEwnxJ9FcTDY3mpZSOrS2KFKdlNsraLFaiONu1CKZUiKSjx6iYWQs7zQr7Oq7giBsnd/gLoB
mQppEADd+nt+O2WgTmCelDxjs1OUX9qi71wEdJNzUnfyF/RllpOaSEew1Z1BCRJ5YciEWb1tlMU+
LNpsrZMzAV1Q5agmu3lv9t5s9pFnSgVmxkPbfb2/ZXZH5Y5claF4uLcqTZKlwjG1ljToSqwOEzLo
S06L6Jy3sfWITE95XpZKefs+XQU76U0aylqr32Q4tXAWUactg85d9jKUS/wxVZLML9RJPwCL7RwJ
8n6KYfCLyC22S6lase6IEF/CyYoV+xyaefMuykBOPlQmqc1BarGzUblPVuwHrMhVReP1xplw88i1
OCQfz3LrnyZuwosYmu5iJKPUufRax4NHZ2/5aEKQoq3y2jewYyZxKYXA4hFanOQlCV4iqh5HVy1W
xbkEHu/pMlbY9/fMerY3Bfk1HVjbur8Cos3yqY09CBOb9qAplfq9pUwvpLHmObHw5bTiJrnMUTld
Jsy6Pt8feG8xGZP0AOm727qUUrZDBvCEQhzCXqmHXw/Sv8UIi0mYZvgHa7mC1in7c2/flKdmlZAB
dfgk0Mwq7j008uvOq7U6phhWQal6b5c89Afv0s47wQPIu45iO2iFbdSH52yxRrzQ4dZei+mU+bON
B9fBAu6Ngo4YCRYRH3f4ZgFTs4EW1VPzbgqj9rN5LTfWojy4tXegZ5w3Wn4WxB8Sq+3HpFE+1khn
A+RTCCI8Qd731Wlq6X3LMUy9DNWK0u3KpqxdBSaQH0W6EftLAtBEtrT+oMKw/3NWcOpKml6t0F4f
TsgJVQGCkfBCA+sRiarwSvwznpSlNP/GJbz+WqJTjneUVFxz+m7+kDX9czShGnl/G+//Eiqrq5rb
DmUsdqack6uQUOeZ0XrzpCdPRiolbGkzd4IujPqXVmn181wZ8zuUm+XnuMVTHhed/u08V0AassN2
oP+M5tFmVrAGNpeyotbbZvGPHM0Zsra0cxFdVS9jKjV/sPWIurj5ufZvccJR3gFBMUxCSiVdPhpW
k72LgSocnN2di0Ij8ldwdVjF8rYFbMQ3zDlCNz0AfDaeOs3+MXdxfyZUrg/el527EMY/lwTHaOVt
r0ft91BBhPZklTJk/Laq/9XjKp0eCrvLX2TYC7XbxUUJ5qXB9GKwJ1O63N9Je6NT+EXeFa0mAOub
QCVa7LrLKVcEErVXGsDAbdKmq85KO8XXrNHNS4vvwEnlIjtYx70ZpgxJT5+LmLd1/WW/ffcQRco8
5wWlbjmbT6kl2X5shdmFSlV1cI/s9J8BDwCPgIrPlbjdoSi5cAt3YxRkS9cHsty32IgUhVd00fTZ
QsPfLbFLu1gxXpEuTda3swRJwNdHgBeHi3nb6sc2YsS8myWeRXaCobKcl36BZ9N3ic/KHkzszovO
jcnPhHpAmXeLBsHzvEKDsQ0fytRBjUkyxJNtxbPXyu3sZ/RtT/EoR5/v76MdxuDKgETTGfQAaeW2
WNkReVdRzosg4xoynZbIoitsLmZRnJamwuFFgBZDvVrLKgXe8Gh+TI0+hoJvmKHwJqtW/laUCNsC
2x7/J49x3vhqhhWD1zaF9JTVYZTDs1YRqG1xv7IuYpmiD4ky9TpuQn39GFbZIrvIckTpuW+76qve
Vsp8IZfKcpcmfP8v7aImPtPsav/CojbRWXQUU/05dxL7WhrmnPiFElXvS+iBgz8gDZn/oDxOcoeW
w3Ja+kGPrlNTRcrfqtrPn/Gf7Y6QEjvHEcVYqCm0d5nMbdc1QzIRgmMSB0YeNpcCp4azGNDBy6U6
/S+tacjMYRlDxknk6/0F3Nk10BEo4KBYR+S5bRvGodK05UiTS63jKsBXEvbmFA8fqHqgjyGiFkHU
7Ag7v3Mwid/h0WMrAtp5G1s3OZY5gwM7shii+uQsuexnyGX/3ahajkpPXl+mqBReZ4E/E1M1fLv/
zTtRDNWC1bQQGNMKnnh9BVWWSDNooQRoCJE/dImVnOV8aQ+UQPZGodICiI84BqeGzQVfF3hkOXO2
tthEFbn4+Aq/ysvpoLy4PwztiLUcAeN0G5J1C89DDHrRGJeycIs5Kv4t4+rI2WInQUHbiAubC+1X
hPl6zqJVp4adj91j7BjPtY0fUdJpqtshmOBX43LUz979LIJZ9GMg7bBJXo+njThFOSVBdNlLdZDa
ff5pysVRr2V/FIc+qMNbzJ9ej4KwvzFEPPXU+1D596NZNrwoyxP17WEFfsfAOnnviMK36A0rhcYO
EgnxolHvI1coFflWZXXQlkcJkPvb9zcjUS2CViUDTnn9VXGlqGnRgJnLS+zP2hpEdtweCg3u3Vmw
bGABE5aBStmMYvbDUDcgkAI90qQXjpPlp4i7PS121qFsOVk+N0rpKcr0dpHtX9ZU8G5UlDhuSkiL
5MAVy4CNKgsNzLmSsaVbpOEDrMGv92dyJ1ihQ76iguFk0Mrc7MIxtrWpLYokiMxafKuMsuHLku7z
BFD6YNH2DtiqtA8VmKbSjbN56gjNTno8nfH/pA/ROkGv5rlnlstffdz/ff+7dgdjzagHr9t+GytA
uLclLdMx+x6i/tkxktgtBtk+17hznybm4qBXtnPO1s9CXIASPkXuzV5JFl3NR61CoqZI5zOBxPyw
wCX173/VzmoxCvEssRt0u21omfT5OM3KhBm3mizvpg43HJNu4NPQjUcozp3Nb4KxIbLkhN0GW6aM
dxAGKHFAo8XRg1TO8tQ3l6G9VrbkGHgLmumlZZP+5TSLeXDl730n0FFIG/SUyEs371epVfjG4DMU
TP/H2XnsWIpsa/iJkPBmCtunLW8mqEwX3ruAp78fdSeVgBLl6ZZq0uqKDUSsWOY3Q1onB3/IlA9+
PMTlQQ7V8fT6S92qOcETgExhyklTc3kGpDTwc7My81uKhuFRGTX/kMgidWOrlU69pfqXSHE+Uiji
gWzkDqRkJTzYXbJzFDe27OzGhv8D1w+jwvm//1M3oDVf+XXcZ7dULYJrjhKOJ8Cqn4zMIUnr470c
ZeMLzyTCOcDNGKPlY6tyIelVZOW3QRNyjbRIFH6VhaQ2B0vxRzKXyHxqkjA6jBASf7/+zjeOCyA/
oCNgVRivLa+Lyh64zH09uzUZED8+sG88B7LV7mkobSR/gNPI+wD+Y1yy5LCr2dQaEizNWzr0AcrE
PdRY7uNj3gDyq5D09pq6yS7/w8PRcQTzg9DpqvAN4hI9tFrJb7ovN3eZXmfXeoirnfJ669GoSWDB
0oYD7zN/3n+2CzhUvUykMb8xGTJ+Nf2kXnzFSr45ZaHBpgmQckJ7ONnDrG99uXmkTGPEAHy81MUF
pgJ80Q9zuuJJd0xqK0J0Ux124GIbAYBJDzQDJkJIOCz7Yz6Nb6hHaXGTtbKQXWA82rc6booeW8pg
19Rs4yTQkObk0ZtWMF5ZBO+qJUPrJZ+T4JtOd7GtoXlg2tJ/bRwlzA+WBnTSw2e3U8BfjqIwzq9v
mC0AMD8AIhSjSwqGZY2i+0rCrrGZ4kwCcsrU6YnsghOrfzShE2PEVxnldOkJG6FrJUH2W8O1/vMU
NuJn1ap2TG+5DRRXgmvt79zaG1+CG5sjpADy2oBc4R+PhqDJTwvQUpUDezxZWqpfqHzkndewEQBJ
QZiA/41KK0KYBITfpAeWkstV5cGYiv4ec8QOa7TZeh3K9U4Q2nztRFqCENCPtSO5ZKQB7GKQH53j
t49NbBrP5P6VfcJtdbRPkZClCf9AkciHBsln86alZv0BtVVU3K1OiuXrlCXaBQw+cpavb4mt1061
M7cDoaVhsP3ydEtlOBSKYEcUsZH9kqIRbruExIc/GPrbYd688fkCmG0EV81fSbVTQb6BPoEW/TF8
3bm3664/aTQfPr39oZhtQUOhBTlbV718KAFjyI9UI70lY1IcRjmKqK4QmMvU0dqpR/6WuItJDJPy
GWxKEb5OoXHZNMYwqrJbm/rx9yGvp3ftkE6+OyROclUGRz+bdGBMV48ztHfswjgOLe2bNx8fh8DC
iM2mQF5jVWIll5y40LJbpSmD7sEs7JIDWLcZ1Daq9Z5M6HrbODTrySDmcm8m+718w0XS9bYcgi63
5rBZJGP6eTTNHwi9am++5FiJCSX5KETYVXO851bPfcTnbyoOWq4h+9O1KtI9/M36kmMVdJhQtcQh
dxUYaZMPWm9HDCbQ3/3EPpEvJHHJLw28neXKodkdexmN+Z2vto5EwMFwdSLwgetb9YwS7uy4igWi
hJOZfkAJWIXRXDSP5qhXwbnXIkU9vX401tcqK1LM0pOHF7CCK1tFTYFm6NFtiAKctoc2O0ilpexE
2K3Xya6AZTHjIFZpl1YQ7BrG9bemSoNLXRTKccw6+zHCW+1EKdB+mOU8334UGdsjlPu38OOPRaYS
RhQqykQ1G8W56iY+R29yutCjUTh+qFG2/TMwLb0qXZ2eECEM3BLOeL7zSbdeMFEOINI8zSEpfHky
SlsfeCcMc+ikZ2c/dPw7kpe9Nsi678fQEF4knSoThPIybIPvGBWsH+JbKUljdx4j3blIXN4fAxUt
v5Pa9rIM/z1M3wPAjTqPSWr9/PadBMKQTqvKTiLuvHxQZPuCNlNDuAN+H1w1TVIOA2K5O72/rRPC
0QSzSf/KID96uUrHS+5aDGpuqh1M3piJ7jmpVfTQg+BnnAJ2ef2htuIawdykhwVweIWQy1FxwZkH
+oCsENykWtNwpQnta4vs2M5G2TojuDgqM0JuLscWG6XPVI3tZwHtDtPy0DkGEHO0SGGYWGY4qyy3
wWXKx+7z60+4QdKmKwJ5d+Yoc+0va95ulMpBLii4A6MSvmcDtPGE8OX7AMjrHyNr6taDM6+cjSAZ
HZdaUfeP1TTZT3huSYx38sD+9fpv2joz88edGbhkxcuKNEMB0a7HPrw1Q6T9TAI7f9b7/8HQdb6m
6UIBsQRCvawFJVuCqVEzGrCN1r9ZAzIsjtqPD2Yt70nm/x2IvcwK+LBI4BEAGVet8JzUwkhOOQT2
OIlSzFxRc7ivsiEb3UmrGjAaSYBNWmAh63WKuUI/4iaYBT/roAhhj6jNl94suye5bbP60JpVr51t
iy1Pi66dTHcKC11xkXDUmMEIULEnu3WMI445ZXOWOrk8lo2tp7QTquhrqznD6GlNzxxAERPoLUeJ
CsubwOtqrlCkpt+J/hufc5bsol+KEtVaKBXRaXI9CQSFKJyPSpeaDynC7Dtl6cZJZRH2MD4fxMJl
BAy0VG2TVotukIvaA37hzATUqboz+kHeuTM3YhDgXDAh86dcV01qmJRjNWNe9EFW0JSfhqehVcMH
a5rUH7ks+p3IsLnePOtkn24IefVWjmS+xR0tpYgkRpH5FR3O9NLTvXxCwdfeuTe3Phe6HNSF1FJr
loRUOj3qGCE6dbXcMZ9TxBGGeruzytb34nnQIqbTtm5yV8GkNAXMy5sY0/hO6czyUEiq4kENK3eK
+jlyLg7fLBlOAjBLh3NDvbwzCvQYcSEB4BDWxvgrQWvS65jfX0SXdl4p2fG9hVPUcxvvmlZtPCSq
idRT81Sedr76cmWlVRguaoiTObSBjBO6nsljlMX1tzSW2u+vB82NXQJIiT4CjC9e6VJlyKy1EWnl
mU4gj9EJG4ei9TqdmXGeNFLt1rmu7hRwGxsFY16qKuYuEOyWATTRtCkXUZndplAqPLPPtfPsOXN8
/bm23iF0AtoTc+d55VBkSgacxCnKbnWj0+EOwuiGUa/pAUrbk+rYWoocChg3+QW98sVGQfeqczAa
zW7ocE0/cBQMfI+BnPk1gqP3+/XH2rjuEYQBdGMwLeXCX6zVE5z12MAwtVCH9EERw1h7ftaoHyJf
jXJXqEqBWmqR7sTi7WVpomEVpzDjmb/pP927bmYnlyM42toWeed2hJXS7cPUOIZClwyvRrXsNsqD
s2e3t/VumcKA+gRHTpa6eN6RU/L/NKJBdOYhwl/wY67hfJoJWX3/+qvdWmpuutJXn9mIy0xKSgxV
JJnFVdDmBoozCMy7Vqmnx2zQgDu8vthWcOG+AYUL9matOjFgkTxmJn4c8mCYX5pUKOjbao11NdPa
uMZTqV0U2EMPcR7re6TgrQelxQw9i5eqW6r28mPqIGdHvSWrMGxoL0WlT0e5iqpTFNnBzlnfii7/
LrXYN2k3pEEpFKbGdhaf8thuTgO3x59Ji/AcqkL/7aNWENC4Cv5t/s3kipfPpklNVUY5LgSdMvyJ
9N6/T5toD6zFPcNfs7gb5ouO7UJriF7cIkIjhBIxZgA05ZehoX/MKG+mwoUtL8HL7VT5lE5RY7m+
ryath5iO0Xl95yi3oPLTGOuVPM88S+mk8WxWtll6Y2DI73C50b5YTRZYLsyauMZPIBPGQdbTxnwe
p6T+k0BRil3brp2PQWLk+cUxkZs4a3alBMcmzIvGlRDovqWKgqu7kyW+7IW5GP6Ycm7jwFLY8lfF
zB31EICSfNf3g/8+6c2pOQ6ZmpcHUxUIuDtx0N9LwmnaU+XE2lc7l0R/0JMuqLw81abskDKmcQ6N
UfWdi4muJGE0Ok2PQtVK81oOHVj3QQJy7znQXH8ZDYXle59OGzHDNxPlrJZ1A/1xnOjT9kjOeWNU
JKnX+pIl3NFoGclPwBbxRByzvHmEcITTcJXaaUl2UYifGYKDKFzTWwKZkgfiswhE8okoZU1PjWMx
l3LB+qfGb8QmBVIQjRJ+a+IqGq5ZqTvnrIczcpXUoQmOZPNK7GmJbKdHX04T8yhngY6LhB6oGnEt
0iSv0OLocQIvkB7wemr+I3oI805NRaQeA0mqwUUNcd5/ikeKnMNk61n+PBVV86GMK/MBeb0gcydz
EPXzaJZh6aa1OX21jcT5NZjTeHIEHlZuFyH0c5EUs7bOuVxlKBwOff/YJbmaPAzN0A8u/NPAPlBX
DqT3mZEEhynr4Y4mzqBPFxlvvMANZG69IzL9VnpQxk6vvXIwcTYs6U01l0TulcwN0rLSD3XrRHf5
ODQdxt+J8xUNssH2WpEbnyrHaHLXAqxjP6jSMNyMUhlSlIXh/HoyF4249GExVsg+2JkeYW/SZIrb
OjCnIPqUQ3tIwUdVVyUJTby3uCwq1+6D9nelI/Pn+qlkVtjVMXH2Glzk5buynYzPneSHAMCMOPfS
LkdU0UyYUbsjKLfguaeYbNzMNivpcy5q1fQC6NU3qWymD1qMyP1zjs3u5JKzxT2b0hn7q4iq+lM/
Nkbr6mWrfSkrdVJOCK2axR8sKdXMUzHT2GsgrWLDDC7CcQgwLuOB1TAI17pRx7Evu4V+nXvYCvMq
m2nQDmnp/OgDSzvatkg938/3OASraMvKXJYALGcUFUp1L4NfoUThEFRdxk3si6Ok5dkxLcv+bCTW
dK9GxrhXYqxuknlBkp6ZwcbFuZzJor5Z+VXIgjnGnrdilAXAwvI9qOz07XUaKDwUUGiJ8ecSnSti
0UzpUKEWXTnFOxGKEV9Gf6BYq5PT61fz6qGYaZFucDEzyrBXaJ24z/PAkaH/+QMszSwPJkgJpXFS
JX/PnGq+jZbXCDkcewTdmjUzIQonII52zpS3Gqrfs0fXL6VjPvb2B5oVcbkXZ6WgZS8xiFB0A8JP
zaT1HNZ6ErHj2XZs/JhFY6e3ZzYIQYIHILWhj7q8gfW21EYnp2xK4OffO5E2nHvGwuJsaoJktXIi
cdX7XDkWsiL2zt7Wt8PvmmYYM2agJ4sTkFdA7mgMxTejwTAya/VadlXWveZS275dAxfoDGgA1HgB
rK1ANLkZyW040T1VFZj+iUpgsltxbrAg2XmnG+k3rSZGCoADKGWWzbYyEQEkYrhdRpdpz2D7/Y9O
5di/Mtp9H6pG+V2LctxZc/UqZ04XqnLk3NRPK/OFJrEHq4KUhEPXGHnNDN8tIyk+jpLx8/X9uepC
E0UQgKfLxcFjrUWOL5gUysZgZTezUdNvtnCyd4HWmsAYnbj9WiL5e+6SpuAyH8VnKABxeXz9B/yF
8744h3PIJv9gw2IGvCoWVVMyC3RuQQnEaTwc5i703Vg7zc9Jz+3/zFAnCZAzO1HdrK7zh8SsQ/th
1EtNOrShZKcnX6TRN9nPZebgA92C13/fXzjW8vfBoqUwYRBJS3C+cv4pv3C9GUHoWkwi1cnvXXUI
QGwLdTCCg661NfeiX9mFS8YysyqrvELSdozr72oSF+9kTJw+qkakj4dphBF/6TvEst08MprwojmV
9SlrGnPACKJMvgMXSL+lqg92aRTE9mOvFsp0HCpt+pULCbHPsvcBNyC4qqRY59W1+pnd37Vu3Eyi
f1eHdOqOVgOplCkbDHuXtMekqQZK71sVBIZwKQesyMNhNHZc9m3fukGB+8sjASz5UCMD5bvKaA9f
dt7hMtTyieEN0rNGAQ9+pPryFeZ5aIowR9Y+4lmP5uS3n4xISt6Kq5tXoQvGOBMGziokyFaM+5Wc
Zjc5bVUiXiQ91Fm1p2q5hoCxDPMpIhlFyHo6FMVxaqZgSm+T5UfnNPWHI/mOfBBR3PH9Fd8LU1V/
CqM2wmXOmL6HtaU9DcytD6+/1VVgmn8IY0AyP0iEsKBevlVz8GU6Wcz9o0Qfj5gREfalhtm0rIlD
YkvsScLkTi6wlWCxHEdBx390Ra0jzXCmGXhCDyTI/wuMrL/GUmBbLvWldfL1Qv8OPyx+8BHl3iPc
bURFWNl0Img+Is26PIlsrZJDVuY3sxuHu1pOe/BmPtZovbMn/7u5FCLHtFRZbaVuE0sl5d4MXUKM
2qbBKQUwVRALEMlk76Q8G5/RlhmwospKU45+/8vPSBURaCN6PbexcYrzqCflrUws86gwavDKKizu
ZMvPdxbdeD4aSqjDgJtkgrRMS2qtMsnMp+yG1Hb7XcOR8hzVXdu5kTpZe8g6Zd6JixBKvwypINrh
G6aXNM6oIHo2TU3Z6Na9oVzNus7cokkRJ4xG2QWuHx/rpLP/DIwKD2UE5i4x5eYSQ6I5S/lkXOmC
tbNa5eT6lbynZrRxDTLupRuEUJMM1nCRu8zKQYoQJNORYQGfQuAxI1giUnfC2qH4iBlQ83UCP3wS
CRpRqG2k4+X107z5juYxKUd2njgtYmRlA3epKbVvk5qYd3JnPGNQgTLnkMGUwuFkJ8PYWo65Ds1g
xpZracPSrPKJiVN2K21F+mQXDcIDRobyaNmnx8kaW7Gz4BplQxsSegtmk2CU1kPLpi9zJ81aMKu+
WT6CIwqOWVuG6C4ZSfwNb6LhlFZtaXla7owf/Tbur3Cdip3rfGvj03KHok/Ks/YHVYWU1pkOyCYz
m+gug/2Ebm9fua2URTvxefMV45xFUkXeD3js5cHOUnmq7GTIbnZqtkcriJwzeinpxSkD666dauvb
6zto69Ho7esA40Ck8Iwv11NDUQ6D2cGHDcLmOysZk4fysv7J6Pta3/mcWw/H9uHQMXFCb3VxYDrM
pgMsrBK0lnDXTpRkOiuVWp0LhEm8zhLh//BwpMQ4YtLSZNfOD/9PFpYqeWL5E04JJSflPPn5+94R
4hhhifr57a/x35XmJ/9nJVAlSjCRDt1ahswHYGEJfS/6bvjH7jVMt74YqS/WSDMh0lieebXBBcZR
KA7HpizcAhzfQ9q0uErBfvv0PzzVjBmlGwq/bZksjPBeMeMFHRXLeXuLLA77obCJbwM2bNJO0Tvv
tGW8pwujMTX4q3e2eIUJrTKZLlF868Kg8wZbG+/C0p52UpGttzcLa5KaGxsl4NCYkd4Ch0WnetI+
xVOYHEVrTKdyavbqsa0HortDr4W20jwbfLkn+tSh+KsY1DVBiipRaFU3wDt7CLaN3IqNQPLKNcC0
ezkEwYDbjEWF2xiETXRR5SZ0dXtsrkZvhsfQpj0bVX1zJiHcC1Vbr5IMHQoHOMA1nzwzU1AFXGrI
csURfA15vFAyJl4qkuL0+kbcfJXccKBEGNiuqAuNKTCZCs30RnoN23ls0dTsrT1w4+ZtQzYF44vq
kvng4jpFXzsUjTWXHL7THeMmnmiUyuGHUZviE8klkwD0kdqjlkyU1UPXYFhsFTvclDVqmDtvZqVA
X+DiW2WsfoeeJ8VPipd4qwbHWPVNQS891k99jBQBoBI7gxUsQbR3i9ypu3NRZCgaJwmOrbQas8wF
StBdybn32l9bm42Ywy+je7IGa9d9EOe+yhAgBy59N5gVQwzTkp6zqPg5+EL+4SDW9r1n5LBzc2xt
AEIDxQN12preq/q2KWlOmd6E3JsPVjtEX5Aq2ZOm2sqqueUB78BXw8hj8f0xo1DzpMyymxVZwa+s
E8FXR2pHVxGQ3IEQCdcRyZ67+9Yx4pFmTZ4ZELoMsq2OhY7dIudkZIb8kCljVrq+Y7W6CyRL/fn6
Qdr6gLMCHM4gNs2pJULarBt7kjMW48dAqdWioTyjF+GTH9ehfkYTKHwUlTwcaCU1O6X2HMAXAX7G
KlNfQnKn3T0rV/9zR4ZlGiDKSTxkoKS/rxTpdyJS5w9WXCE1cNfXO6PMjT3zYr3F16xDX+2deQTe
pkqfurnajj+dSY0Pr7/SzWXgQsMjIaVZ5eCEf+iNoZbA3y+kB6mCr8wQdyeT2QpNCDDMTEqgH/pK
K52vKTO3xMasD9W+vyA0RCsJu3bzYEapqRwk04wU18g7U3XDuq1zF5edKD1k+I29eRyNYBXyrQB8
KT85KIubWraSmuBHzlgV2XfNSHARtjvTA3VavP22xtoECwRiMq4gyyGC7Ou1FrcITXZdVnxuC5uu
VV7ADkxH83/IDOaPiKDlPLJYAXh7hvtal9KIs9GZ+FBaifEUxqV/sERv7ZRtW+2guSlIqKEpwclf
pAbYgOSS2aCqZjR6B/dkVLs/WVIWP2u5Ku9FrPgnJW0qSPx4qB2hUPZXVcs7xcXLTtvZvxvxhx2F
Wy/IM1QoHOflsRyburQlhSRZNcPgS1ePimcMRX1L02A8vn5UXl8KoNTLpQpsjvvJASYVjn7kFV1X
HRCtyh4ljcL59aU2Qjm8AZQM6cM4M/7m5VKNhhlwMyfkYaKAWbLgJ4gwjq6OaJNzhTL6ZQz3sBPr
SAByCbgg+5UCjhv85ZpCjao2zmvmiMLHgc0PjI/UjfKeJvA6jrIMm5EG0JyXL0s2LQwsY3LoJfa9
PR6jINIemkHKD76Um/dR0+wJCWytpyJtCCWYTUtH9uVjqUlVaJNC2ycKS8VtSsV/UIcweVS13gS/
hHHO659u6zXC+ASowQRl7gG/XC83hdM2FTzVxu+tD52kJI+trFQ7q6z3IiZRGE8wnNTIaJZlVKRT
y5uIItwGUv9faOb6p6QLxYMmJztCces7l5UoQGf2NtXNsg5IdCZbYwh8DkpJ+WtycE3yrFY2zrYv
GAqgW3o1DAYlkY1h5M4x2HqXrDlTP6h48KV4+S7BccA21gDVFdgqXRshlPtIlHtI0q0d8s8q6uKL
6X4YZqOasyONVn4O1DE5leE4nkyl+yYBfD6/vkG2lsNfcTYvICNcISDjjsQcljxSx2PZevkgWbGL
gUVwF5ldc274f3b0y7a+IBNSMl4FuNlqlm02muIPsBJvtVIJ1wwtIDZoKCD1J/wPEthtmpJ9/A1j
d2cvjv21/HuZNdFzAhfF/pmL/lV9B56/o6DKbkM8tmBDLDIot8UNXPF65iMfyypRiKIySBTN726J
6KR7UPsYWWEG+YV8zvyBxGpSu7bI4gyhKr/f2d9rZgGkXMaqnFhSytmC4OUms9XEGBg2QPADC/I+
SIrkNNS9/xENo/4ez+jpAsQLE+sUS5Eqs2UXzWbNC/rGfkgLK9w52H/39PKNAejhF1EUE40XP8eQ
QUNFbQ/bFkJ/7nZm5tdenGj6bcgGu3a70MijA+aH2XiShqIsDrZAAdSNFC21PWBNeubafm3aHmBe
nKcDpQ2j5ziuG8tr+xg/MiubwF5FoU2HX7S1Ku88wnwql0/AnUwOQkgANjofgH8z5coOi8gxs5tD
7XfUaSKdOhSG4ITa9YPqo+7jpAjFjeWQo8Fa72nZbpwvA4NN9PlngOyqIsGE18EvXc1vdl9LT4Pc
tyfFSI1zXYyOR09oT+5xI7nlMGuoL1KY0ElfRkgOl5QHAQYvVezI1xGfPq8ytC+6cIrKM8Zpwiap
LMAiQNbuH6vKyD7DgxJvfesgdDlls0gPChire7XITXzimWZecZL9WtV69gz93ZzHrsalLuvsSZtq
UGDylM54LOP6elBbJSzMp2aKMJTcWSN+OVzhwUysQoR5dSS4IAW4sSdmR/0DowdxylQsTmme7pGv
/0aPFzsNwewZQMsFZUFFNBY1mbCdyY7l2Lk6OrKD95pqQlJphkRP7nRDOJ+Rm7YReUq7yDVru3ru
u1I2XVzr4/CQIOv1RC9Pli6+MzI5nPwk+JCzeR9lE13USW+mO7IHda/+WO1PfjSiBIz16OwiujWH
63+OB41qIdJCsq99FX6JMZg761aQnBqo/l7b6NVO1rqxHHmxCeEU8Pua04MpYOPPhqlX1BrFe99q
Go8JMf7fYyD9tKv641s3AmRUkFk01WbhzuVGsK1A7nX8X6+FlmsMtBK/u9d69auU+vpzhmjlBSRo
u3OlrrIhHDnwncXzlc6tTs/y5SsVWVn11EbOFdjReLX1yvb0EXXBYUDc8PXnW6UkLEWbDpYdw0Qg
R4vg1neFCPxGsOVMdPwONupywUUHAPf79XXWnw2qAjShmQzCC10qwvUGp4lelXWthtQ+xHoqXa0O
oI8/RdGpLStlZ5usgjb6VHw2BJWYKdNOXezKVh3sKlMb+2p0Qf3OSYr2UgGouARGWdwU4fSuZBXF
oy3QOh+1bK99vo4fyHRQ7KBFR1+bH/LyC1Z66shTq1jXTJP9J6Qd0m+MLTtWNXLjO8KGXMqOVQWH
19/yeuOwLHJcXBYkSKtkvatbVOPhWFxDS5rOCfhiD3lR54SWeLyzcTY+KARNkjCaR4w+lhsnyAJU
B7Ve4tjLnwBoq9chkq0Tdtz5oS9F+vn1J9tYbjb/QK4HuDgnf5FGoFaYFbMu+jU26yFzoXs13wY7
iR5FkSHEP4xvBoOCjoA5x0dkrD9PdF9+wbGBQEcnwLnaQ25/kKpSdmM0H78CO2e6o9R/Xn++jQ0z
C07OpT9hjX3zcrkOvz9qVcW5+nNFN8C1fRyTTnnSJKtya0fprpOsdafXF11l0vMzIlSA8sTM1l6m
itBQgKdMtXNtM90JzgFOZ6XrZDPsYwJllFwRcZS+G2mu/Ciyut1zKl7HHpYHnjGrus1haPFN0WLt
BtMklNc89Gm0teTi85A7XautVfjbkWflHucwzjvrn/vJjjWt81vbuVZ1pX+p0BC9FVHw5r6jwWZh
4GMAaoHbv2ynZkEjAkeCPGtFOW14qVGPXZnsZdMb5/vFKos3Zte6HtDnR1RtdJpj5ZSA/HxNduk6
7F3rG68NGC97kjuBr7MM2EHBttcDFHWtdqoOSjeqV62z/Z2AtbkKnwZcpkr/e8n9EmHpDBIZPfPZ
bLoqIgErH0xv9i3k4zCtspjjQKzgQni5BZRAUbKqRuxRi/PPU+un56xWIq+yzGEna6X5y9/1Mocj
T58xGWjfEReXkAE1qwZVRFgmN4NtPVlFFXzt0a94UiY5jN1OS5AYivJIF+5QZIisgQtR0895b0Cp
9/vOBAYehiB89SG6IOiB44JOU/IplNL4T6IGcEA40gB/ZyZZ8hCZqIcdwriTf8lFaHYuVA31vdVa
IORz2no4S8a9/hDaWTq6mU7/2U1IaTFxlvD3sMDfRp7TRr16SpW2Uj+SlGeya6DB0x+RH7dINNNM
jg9FhUugh/Ers67RKsxnc0pymZpHstKjNOjcbE6n2L91O5FL2AsB901SC/3ZHjtqoyaYnMkNh2oa
H0lyjTujqVGM7IUt/yiEE/8JQ816B8U38A+DhN68a+J88p9ep/n7NEVy7pwT/Z/QSPKLw2Ba4C/l
Tko0r8f15Uss5cX3pu8yxxsMI7MPaV/6Aw6YVvgxsWHWHFrod0fNt4fu4nfCfMARPu/fmZOtfSgN
R1CIN772NW4hYtCv12bgTphIx6HTROCaiDFKp0SJqvtMDE3kDYmUfI9QrYouOdpfwrUapXZOmGOH
uWc7UgWINELxARKMQHOsU43qCZMzpTr4olVLT0+zSr9ODcpOiDrFXwrE4StsGEN4LlI0dZVrNK1t
umYS9tIBWpnVeXHBP64tGeUTysVScqh8GMMHk9xN5kuZEm2Illv4cawBQjEwGrU7K7NE/SCp2di8
awJN/i8vJkXzkgrpBbevqql6Vv0kOcdmgcVGQONKcgG81L9KPnbvDVPix17V5BBHdFsU7yZLDJZr
xE5VXyRVrf4gR5CG15ol+R4qjBrXiOzYeTbjUpWf+t6kP0N10twTcNFRAA5XAsmyUusHDilhAlOq
z+L3PuTSYkewYnUKoQWCicL6iMx2DaQpw0liRo2ZGcY9yWOMvtN3KzKcnSRzcxVCC4kWExhQ+C/j
StYnkm9JZnLriYwAWeruBtgmvbx+S69SA55lHu/QO2EeAl715Sp2hnQikF86sFXkCaDSqGN1+jGN
ashSU2Me+2IP0Lh6MAImzQam70CD1kuaUaXIEPSi29gGw52iNf7RMPN6p8jeus1srmbqRpLVFSx/
5CYTOL2gFNMN0QGG1MQsv4sPtT/s2Q5tLUUPgebNLPvGyPzlO8TmEC3SKEUffpJwVKJ6A2gSJWcq
yWaH976xFGkqhHC6XRuzDlltisGIK+nqx63mxVWdncrKDO61tnf20EfzBltcNtAM8A/gfsb9dHnZ
tIaJsxywcFwy9O5ojnJyNAoj/SFlQXo/4IxY72T9GxuDdICsDQn6eUq1SFNTyMNq0ef+dbIaccjw
rDhURKm9HubmMvOcaNb0X8t5teCtUwxkydnIRg9p1TmeU+PnbiMX4pqDqv8y+jq5mGOmHTIzKO76
avxJPEgPwWTml6FUO6+ti/6tJ5EcghnWXw1GYAnLVJIpE6Y2U2BfG7PEzCBwQrD+lXxsLbv4ro+m
cSan3UPbbOwnFgUlPhvprrmyPvF8SoFmXzv6zgcfNZFTPwUABTrJ2oma6+1EW3sejdBYn+XM58/y
T6o8TjZCg0apXpUgSDs3DIQffa5lyNRDHjbRj2Lw91Qi1k/HdmJOz/SAASzdvpdLBjnsXNH0yjUS
g32oUdI8+ioI+Div+sPrcXS9qWb418xO5+nWUkm+DVhWR13/SsVnfOsDv/1MubG3yma0Zg4Cam6W
nFkSJayCPjfzOCCj2TCc2gjJ9xKz9gO5dn21Jis69Ho87qSdq0ebrwiQMrP4HE3qZXjLy+KvwCoE
F9H4nzs10d+Ro+zp6ay+1d9VZqtJxo6Uqotv1StahE1nAPxXVJlHY1/xoJNW7zu92BOvgY6wDG1s
CEph/p035Ar9UyLGPdoVE8FY7+3qiN+3eVLlwDe9NkRywx1Faf1J8lYhNUvb2HZlPbPsk1b4Zezh
xWB9UhnGBgdat5F/EEMAIxiklyBBKqzCTTS1qQ5hhwk9PsKF+hQhjiBwxS7IzxF31pOT1AzGs1Nj
F31O87H9ngK4/0+Jk+yz4YyBenaYrThXOcAL4l7jetG9DCgBmZAj1N9mWxvNCf+T4auFtON4KdF0
so4+fdxvOdZNEazztJlOrZamp0kZema5dWFY15nzX54UJx7tg9kj5XIndQ05ZoBUkn4w9DRyPFka
OmRG8PDxj2EhAHor5PbfMyjfBR4nWRW7KtQP4xDZUqu6te7UH5oGujo5og0YBWlGS/EKv6M1hKi/
ZqHd3tehK4m28F3JMUfV1dMgUb6JrDALKAxNCs0o0eKfRlRHvkf6lvwKmGXqpzxynK9SacNAcoI8
vWsUx6/PNSlq4aW62YSnDrWEn0mm+OmpM0T7XknKLsa1IiqEm0MuTN1C67T7YZqG6U4rnTB4cBLJ
7j0fNN5XY4hMqpDQQjz8/zg7r926kbRdXxEB5nBKckVJli2nbp8Q9thmzplX/z/lDWxYXMQi1JjG
YDDd7VpVrPCFN+ROujxE8jxmvo0YT+cNcoPzvN4H5c8ON2HMGEsEHn0lDlIJlr1WPdpOlg4e8kCz
7iZTqP1asjz/lnad9oAzTjke1CycWteykrA+J2krn7FMlTu3d3IQPGMh/VRNhCttpTG+zaMjndNB
zX70TVv/0xR4a8BceUH5qOyDWD9ngeZ8nFNtTg5tWPbxQbxc8M7NPCncaEmGX3z0+inR+kV5j0WD
aR5sdeizD3iXYUE7wGJt/FqV5k9DPMEVy7NhOEnJHGsHPcg7VDWq2HlGpEuqUQ8YYzpg5tIdcltN
okvRa0HpERFX37IMSrurx43RHVtnkdOzZQb6r3KqnNon55fAJEYExn7WL5AFp9QIjrUcVoWndnof
+0Xbh2wBWZqa2R2VqX0JEGEQzu2lVj/KIWmf2xWtYfmjHGipi1kkkgHTInVnc8gW50xjCdnNCfve
51qKdE6DOb4sZeA8taUuf5wjOtPnKuyy2M0HM/tMBzWb+Zp62BzqzrbDU2tp7TdISdDyKmipw/dQ
XUbFz51aIW9MZ6M+RTG0jjxum9RdurqMvEixq9G3qyE/T7FSNT4PpvrSKZGxvHOkqf23KU3nh4Wb
hPQwLYPcPURRSHIohXH5MEZmZB/CLhkBa01aprhQWbrnJtUyOKmIAEinWUIPDSpn4HzGMm8aPyIG
xlKqCTuc88mD/FwS7nUfkXKN2w+LWrSh12dUJq58FRVCxNJ9DdCZM056sVSfqrKpl51HTgSyryLC
P3c0VVYh/IXMk3gp/nrCedoohqOlfOV2GmJ37CscT5oU/CJKC4HbYQ4EwKnMjqkWh//cf2A3n74/
fSua45RAVmOXMbW8tgdHhYOW5bVVZ1Fk16dDZnUoK0xxKnncJ/K3+6NuvEoAGGlT0jOh6LJGb+V5
hOjGKKQwqth+zHDKdmtLSr6hgrpX1d8aikYJLx+eRLyCq/IbVNWumMTiLoueesOM3Lai5YXf40vx
1qoltWCkUGEsE2be9p00O2j1KcPpQi2U55hg96FBfWEnzt6cjwDCCO0lavmrD2Z0MIcIYeDPt1GA
DV0QuogkR5+6fmp2cNRbQ2E4x6akRooO0mqoIEUAHuN3VAE6NXmap8z4EOTLOLldOo3xW7MUoNqY
AGFkDnYYPs0qUIFWqDnhiHSkaqayN2pRfNSUZg/rvzElgiAhI0U4hJDrKqeczXQpKYsmWJRK39K2
yP1JytULoo7jy/0tfhOXEwuBvRJRpcO3Wo9kItvfF0JlD3E8WHWhnAwH26BxFteF7jqUXHYW8HZq
dANkQSoH9kDpfJXmjXK0GFGHsEKYcHI7SdYeUMldvBBNjp2NvjE3UTlhk5N13EpfW0MgQV/GjDAP
6/xcp0V6aLKuO9WlXHkoyew22bWbG5K5EZlT3KAOALb89Q0JFMYwu3hMr3oXZ7NfI8QpYSuuZR9y
KVmaX6qSEgpFmjrSQ0+j+X0xYdE1RLOiuPOcoFNkcAmce0tYat//zuIQvL68qbXArOMOFSrWN4dE
j/Ih0vF9ljK7xXVMCT60Qd/v7KbtUaAz8IHpkq7FlxytoTiW2lSoe7XyJUTR3xGgDD/vz+WmAcsZ
RMeF3iccPSoGq2W2asA89TyH1zpVhx8hSgmLW06NQmtJBTLmIlvj1B+qwrL+p82F3DygopfsYdNu
p4qlDq8gUD8BXF4X6JRBq2HvFSE2tOYMdCgKj7pU7lFvNkYBDS1627KBDfT6tHRLOXF+KS4lkGQf
nHGKDM9KKrvayfK2TuUfpCltbcQW1s2Soa+NvipQ4tONcnkM6vlnZs2FX8Tamw3IxeaAOS1ySdqC
a9SDnoxLi/RrigQ+5OyhoOgNR1By1ajagxtt7BMBKCdcwDfyFufTgZWTkdkmYCnRvQz7xvrXgcl7
zFAv/VqWpvmZKQ+XKg4hNUvA+3ZqHrcEHzFXgKBUPAEKYI38+j4YBssoy4pHfe6sejrlRWw6rlbL
TnWwqqAIXI3+p/WhwcXyl91VSup3Dl0cLFMDpB+y1EbYo4tMyw0VyXgzX54fR88KHBRn9dZcBBEx
R2sNKsx6mCjXajH1E40O6VRinLpz+WxFbxSZVJrdiNvxrr1eBxSzZkoMfAgcjeFM50r2zizM1B1H
oDVuFNBdKdtlD+qy9fk5nSB6RB/6hrXd4cKAjD12BPjPGwfkK7h0x9o8aWTKp45u52e0xBcvHaOT
Eu3ZYd2+PUTJOLdQaAS+fXPfWtqIl2JF6FhLRvkZLzrJDZEIdYNcS1MXVyJ5pza8tcagxOHMAeuh
iipW46/oHD9IOZA6eCOTYQRfhiiUPJyIAjftxvypr5JFVCTefm0wy/8/KDHy60ERPSBSSmKiViTg
Twa66w9jLRj69a7i/MZNCJQE2KmIv7j3V3sIbHXd2zCmr8OkUqagQv4sB+leLCn+lNfPJBPCo0SI
oAp9UvFZ/1pFLerhnwdMiMaj+oKBcH5sB6Pw0CTTFR6Z3Dwl0fiPpLT/oeEjIPcA9Bj9ti8CLGPq
TATuoEzHCp66WficQQvcuec35gfqEWciyvqmaMO8np9ip6Y65pJ0Ufu88GjUOnh7Kwulh1p9Z1eJ
6kUIy78PgY+9PUonOzT/0G7AY6xfGNWI5CFG4fgahwF6dYYUHJBnt/0+XKKdo7CxVajs8SFRIMHe
dY09CbVhVLlp8M1FveB9M1rKdxhyyc4oGweOzhk/kaH+MLRfL+US13Ev9UF4LW1MJQ9KHaq/jNR0
kPyZssY+wlqppksZEkO/Pbf6f5QsWlvgpNYAtKwYmtJWgWp0I0UXJ0obP56Xyp8KKbrcD7Vu4wIB
jLI5CYjLAiJanYdRaeMMMBta8lWM5ylxaQFQMYyPmByp/2Fa3F6ijwb266Ysmw4peueBFSJpGPbY
q2SReZ4hotJWjotxz6Vza2b0WQjTASLDfBeb6K+TPjaG00hxG1/TmpfIQqTJH+vA8O1Y2uvtbO1H
kewA2LMIr9bFbVtVOjtTF3KsIgifqFLNJ0kbf9//UrfYamzgQTPzvIKsoV+0mlDpNMZoEmKgZBpV
h0RLmw/IRuG/3ozaYUq62qejjBVpIpmHIB4N5DnnN6Nh+A1CHQF5NzR4iI9fL2oUW30iB4SRo5zX
l0yrlZM2Iqleh+28s1u2FpXTLaT5FELwm50pxY6cFCiqplnUne0pmU9Tasc71NLNVYWMDISM9hUS
LqsZ0Ymh6QmN4CpXiupHpWodyyVfXAsuvNfLfeaPSCp6JUo0bjP3+Yc60N/MYBKrCiUExD3ClTd4
yHiehyyUqxg+bVkeYxJrUJfl6IJ8yXZWdetUkB9yd0KKB329Ou8RVthV3zaYuk8hnmH9bLnNNDXf
5na3m7U5FFRvcHMkAjdPbW1pkW5ANL/CvE8OKtJovjbFkKFj7c3YVSRWQFpyOEhKIaisEkahMKY5
mZJDtO+bjwBnrC+ok6CY4JiRuZMCixVaRRACtMFwtM0R01i9sBKn29ILdF2krBuOsiz37iJ42GqT
SCe5qOwf98/9xjIyHsP9AaLdHHtZ6pNQlRHO6aslj1AgVrtHjdzhPZitYGd3bDx5KMiIoQR6/Ial
O+jVCHFB8B7pjCe+QbbtI5PgFKgnpDn/h54mJ1RurY/357gRtUBS4UUAdQN7dV1XkY1Sq1CQJcxU
y+XQqFXM/SZnz9rQygjdJi39jV5+LrJ8fHvUQoEMuUVYK6K6uDoPU55LnBIDHYRunHwjjCIfg8Ts
MOW7JsFbVw17FC9EIU9LqLu6alpzRs4rw1qcRqFeu1ZsTodKVaZjUpgmFH5NrY+9WVpXVQJ45ZdT
3ZsPtaP1X9+82iI0pJRFoe72uaokIw4zVcLjIOibp0hKW4+aDi3DNPiVqlj6ytjX+NME1ez+wBtX
OgObsGOE+PnNVsaeXpsrkxA/ylXnCb64/tRVSXy4P8rGgaH4zY2O0BNPhy02+V8PfxFmNW8UVUGV
jvYnRe7HoxrOQlBjV/N0c0J/DbW6CzAMHayJLta1myrTd5Ql8y253ytzbJwOYU+sUxMTiqB/iIV/
TQiYa1S1IvNLxzH/Dnc3/KzC4TlVxBwXPSniBBqhUdD+M/vi8/3F3LjtXo29Oh+qNg+NTB521dO8
OKDNZdG3p+DP7aG4MWu7s0VuCfWCtE8tgUqCCO3XZbeyTtq5lVCWAv0ZRvSiw+ySdKn9lUoLVoBj
j6aV24Ly8eU5CJm5k2mPRlguT0gH5nuIjK29JHQLKPkiSYxayuu9lOgLXx9fvitPP4L9Fs25J5OW
eOXq2th/evtaw3OH6K4Z4IT+3B9/fWeqVpPm0B1HXKj6VtBjO0YJOsswHWM/U6Y3g4NYaeRKxLvC
VX8D/HCQMQKdOtPBiZ3qGul66yWWLvlRaBo7hbKtHUxGStRIidO68dhWozoYIw1LXa2hSQ9cNIg+
jFKJcHrUg5wYrZDSeBObweQDLkrfvoeJPkSFkGvhNuahrT1PBpqCVzleTBAf9S95Ru/GUKv+Q2Il
2c4W3tgzqLLg6cIbyh20flKUUbPnDPjxdWiG7j3SUfrvOhzrf6tB6vdu1M2xBL2U6qd5iyqzDboM
vYmaTmcZ02MRmMZFAX126Q04lvd359ZQED4IyA2aVjcvZRHI9MsUrtWoG6J3izQuRzPMh0+JVKun
+0NtXKvEuNzckFko767DubQYTbkM6C1mk5G8nwAGn8EN/IfvRFjKyqnQpza+U0DTubZl0cuoo3/n
tqu9DtzH09C32s6E1I0DQOOI55Z0Bl7M+mhL6MglAVIP19FeLAnwcmU1B4zRdec4gdSIPa3Jk96D
cAZcRy0s80dQ6Kj8Jo0mf+sW3JlJTcoZiKahpJ/afOJfibrRxCFFGlrEfLOQ/90ZswGncyQQtvLc
RtmqR0AME/s5GTwncqTYx3KIDR+WufYLU+sxOcpGgAtB3NkAQO5/xY0NQxdAxP4woYTj/eu7E1BQ
DzweNgNaqvUBWtd8cFCdfI7a8f39kbZWF9dIEIDIaZBIib//18Up2WnQNqibI8KiIm8M4/RkT2Z6
wqihxKgtzz2tDycM+fDBuz/yxvMIMpiPSl9fECFXc+ytrglytcRYbEjyQ8J6uHWajqekCzs3L+Rh
Z6YbJwNQK21cnRfpFqxHD3XGuQnYc2/q4aEsg+UfkPXOTji+9eX+kMZFtXkDFqFG0QIULr4GCyS9
ZFDHF2lEnQz13b3If2so4M6YGAEaJc9ffzrqhEYYyhQUGrP06zhsjhBFMjeFsb/zrUTct0rcYOIK
rD1kKx5zsbZ/75IZ5r2sBli06Ik0nsxOq/9RJZSsPKcM4mM+JfkHuKZV+B/OgehRIwpGAHfTM61H
xVrCxGbcCHwZpKnp3zyY3vWBVb/c342bi8mrA56TCOKmjgCWAAysYcRXSwoT5OZC3UNyVPdmpdwL
src2vtiC1LKpWNw8ct34p1Y/xwgAzblnQpj9ngWZ7BlOOD9aNQWU+1P744y0/npI/RMYQapmu6xO
GoZiJhBBZICsMTL+oe2rfq0BYH6QAUd+Nao8+jRlNQ49sdVEA3Lsgfq7pCf/0YZYI3tyb0mzR7yD
Uac11MUFQYJ+du0W07wRF9Tu2CfW8H0wWruiR1dPcJ0mo879Ri2NB30p9D03vY3mFbUDJoKoEf+1
Lk/yVgw6sjHJtejtga6slP+syHt/lFbSDJ6+6Db1n0ad/IV2xmdttNtl51HaukvQAhJlJ0EfXZ+H
1rAnq6kt6P2LUX7VTCC5ZRpOOxiNrVMH6olGLF9OyEC/PnWQhLrBEIgBqZkL8G5xe5ri/LPjTPUZ
zGnjOXgmn+9vlq1zQNFVQMPBENwk2guZZxvoAIYGS/oB5Uh5qtIkOqtZ1+8UTLaOgS1IxYRgFJ/W
+cESUqAg4AJ1scjSN1vSle9am6Uh4mZL+Ti2xZ7g2NZT5wDz+IPUhia4Ws7Iwb7DNIRtd9RUzxyJ
2XNiDKcqydZduRq7L1orzYcsY+/eX9TbD6lRzIJtCcp/A2zTanBTypKbunPG7IAN8wj21p4ONv6y
3tRjalnnRrSze26ny6Dk8XAikXO7AegtNRFMkmDcKQVdcVYl/cdoprqXLaGK21FmPLdBafgq/pc7
daGN1j4jczKFYjU9i/XpsGdDa+IRhxG9rNJ/6A5mhjvGywIVEW+BA7xkSM9Jk6JA0DnSyL1jOF+C
ti3f1Rg7qW5LCKt67ZBFe1fvrUoPfS9Q7YL8oG1AfRBBV1WSQvIZI7G+ADwowN6hpR74hjIUv3AZ
Kw1A6lLy3M5d8SMPFwIivVO1f1PQ9otL5zDPdh6528uE34TIDYxfskoqaq+PuVJOpZT1BNNy3ndn
bUDj1GzgJN7fg7cHm7ICKDY0CrYUGq0ioU9bEm45QW5cBym1I6/KYkl1e93J90xmtjYfKRxIL4oR
Qnrr9Zx6JY/tXuKKTqNYesgzQ3YdOZsOJJPyKZe1+diHpf6go/GzE6pszpNkCmIH6qU3XjqwF2A+
9sADAVCAKh9g6zU1z5ikILx0f0m3JilEtaG3gBq7qbfUWpvkMCmJ9cIov0TwCGKvCBxJ9+1MKrCE
mwP7Sx201UOyoNu6s21u709aL4QrSPsJ8Mg6fg6T0Ex0vuC11ubWm7M4/WCFVuQu5ZicdDWNdt48
a+sWo6tKdRuFFCHP8/qbgs+Z47oURtWDljzFajeWEIGrogOv36ABjzdj3vBxAeh7S2lDTs3oWH63
Uqe1D5bdT+UFpP/cvKDwBvFg0WzYs9EYj+8Gbensr0M8St2BmlmSPy2WWnIr9kBCfPI7Qzo3ZjoF
J+yH49Rtg1lx/EjHA+841U6rHfIB7CR6rkHRupQqeg1s+lA/jeaQdFhHBSbSX6oSPOTpAGK9tBfz
K91oO3TlqC4E66LUn4Kqj2QPvOVQwezvypfMipEWHSdJKw+IMOXxoVmA2btW1lAzC3kXsbXQs0Eg
ZjTExgYafxKTjku4G7CPcODqZ21CvMkcfhigOVV/NCaLDmczZBzy2J4tr2gX/GRVo2ugtrVSMfqL
3HaA+6chNd1qMQbVz9rAtI9qH0eKm1VyPnF+I726SgmW8MceRfz6TBynfc6LSu6fclgDlV9Pg/xe
psMfu31gDpG/dKOivdw/AlunTUh3CsEzmrjrPdEj8MDLRbt9TkLNp6yDNSHh4akeu27nEd0cSniX
cJ+ge7Te7x3N6jo2M9rtzpIfucAaD9GV4KHFQPz+pLZOlhgIW0DamzdxlwGDfcnjgb4mSg+a2zdm
8kISYp66ye5+GLW8B3DfegEoFdMaE5rAN0FXZy0DqM0a3m9uFYYrBWGNraPEUdq5sbZmBgWPGrGg
NN6IRslmb9JGwFx7kZPGG2nH+r1Sdy4VuYHgft5TE9v6ZrSm4MdR/+XZXV0ZU6AjJm5jpaPJS3XC
U6n2y3RoX3p6m4f7H21zKBSxyKrwjbhRAgl5aAa5iJKrKffDQ4hG+FWptPYwz6b+H3YiATLxvwY1
VFk7KhQzkLgsmVjFotAPUpvqbh1GzSHSQYm/fVaiCERr0hTZ90qarDPNSYsq1JTnfEKLTxqn5IyW
WBCQf6F2fn+wjQseBioSdJRH/qhSrS54XZlRnRAeeJqdetri2L0L/LR3UWioTh0q0u9I8fdwEbfZ
HO002I0aIEgSOm0FzquyEtlRmVAhn/T4Bx2b+pDqSm27jTHhr01hP6BVYULfhEjomJ9DqXd248Jb
2iNwJf51VIQp6KPf+HrqltxwJfO0XCH9W1Rrilp6JzkjUqRVVGePiLHY+UsIwbVB/B6yhYfNTfU5
l+WcpzdGtGXnU2wcVEgOwkRJ1D7p777+PZOSq4MZl6hoTyVqeCgwuk1Sqq4RNenB7II9CPxG70jY
JkCyZpNRlpBXC+DUI2Aqi2giUhPV7WZnOtf9YrtJFVl+atTp2bTK6qiHS3hIlyWhDtsH18XG3e/+
Jty4CwWCHXYMYSN/rX6IMhhynNtkaUmW9WcrMOIPTq4Hx/ujbM6XCit9FTrKqA2uDlZDJxBlZAxE
EltAEezcOWLsrOOAjkxKO9jFxXIq2OykCF5jIC0StmBcdGrPO2HVxr0FNomKE80Bfsp6vujZlaWF
csF1mqfQR+6Py8RIFw+X7b1C0Namgl2O7hw1ewK49aaqcDVTK5Y2xY7UzQFGeDPf/V1CkPHTDK1h
5x3duE+wLTJEP9JREVBanexcKZdOquPkmpW9Knm685ijQZ25gRxqP4dCbl/ywa529s/mlwWywh6i
CyJ6vq+PTt7GQZxDs7vqQa0Nrly2tgFhUm1+EiNWz6h2JJ/LuDfORjQ/jsjjk+oV6qWN2j2t/835
CzUikM7c4OZ6vVWT+S4Vn9ZoJSiaUTY80N3q35t93J9IxpsvVB2mvedpY1g0C+As8eZChl+Xx8Ku
o0JHRfWiFBOuhOViR4qnIWV6bKDBFB6EaDSE2spGw/H+qdoYGf4c3UJRG+PPWqE0KitszaFLnYtu
dNZRrYri4ozWdJJ0mJ4JWj84zBR74lwbFwaQWeG9ImgMN9VADYkRKyoYNMbM4QhGJjuYAzWO+1Pb
OKZYftGSoTpB7XHN3gFNbdMnRD46AbrqS3US+o2uHVuYuDsbeGM+WPVRhubCpTi2jpnCZYmAKnLr
V6Au3Elr1PddmKg7o2wgatAFZjYCjMhA6wwdy1Cjw1kFoVccy0Zv7GrpJVHslrBwDGPJXfrK1J9k
YN6CxVfVqM9GbRk+1hR2krfHbnw6rmEHzQE27WrfIDAbWIHchdeAZPFYQn7/PKaW4UbWsqcvuDFv
IdcAKplXTkQ7Iqn/q5VBaJ+BeQPlbRbYSxdOsMw85oryo1XzpfYSxam7Q1UtwcdYSAx4RdIOz07X
aD/vb6jtH0JIzKsLFeKmr2nXQzT0PENXqP4BjlJl7OHSqsUuhbIAZlyrHNuomj01Vmc/jyfVVQPd
/HX/V9xua1YDwYc/TMBbp7W5Lo0Kq1rp0ssVIs/8HoSibBPlYSPfOUGbE2ajcUMQZrDl1NcrX5W5
Hg2hIV1S4VbmaWGdaG5caljDZqAnzrDT1e5URrKUuFYwGNExN8LmihAyfLn70954JAA7Ml8Ko5BV
EUZ9/VsYzkk7wwjpnbURsO2yMj8miL29y8Nq+F8iaTE2Tov+MmfNfOlLtK4POITqmlssERpd93/N
bQT8+sesF0aReY8XOHtqIRcvkWGh6DUqs/VYJ9XoZbNiozEE38mxw/cVumBvvwqI9wC2cgIRUUTP
6PVi1G2l9QPyd1dkvSHy66Qxf5DRP3BwIL7N0sp5Nw9lcETQT6jcSc6VtZCKnVvg9uITUHNCPjhw
ljBce/0zEp3NGJp9eE0NqzvnhjlL3pLFbb8zzm0YxJ9NrULgFmmtrL992VlOJI0KbBJ9gnlkJeAy
jbI/LoYZuYiiSR/uf96tMyZMRSgtOzqv8ioMilDFWXRn4nbLK8lvp2o6NcvQuyhWODu8i62hBIkM
8AzTQyH29RIW9hAW9sidkhhS7IY09fzQXlDpK9B42ElRNscCkwlSUJi46KvPZSVGkRdFGl67JGoh
sAOKNFp5Altm7LXbNocS9ACbtJsmitg5f93ZRQqAYIpMRG8zOfqAJon+OTfH4R2OX84/9z/W1iYU
eGhL4HVMyvGvh2oDCTN2M4E/qw/jQa8C6WilWb6Tfthbwwh2DFBSggkKP6+H0fLQKINxDi5O3E/x
0Yp1uXuaITuH7ztD6b/GTZopXm4tdJ+Hqu6+xzB3khPqSUXqRaVTGh4PxByD4XOST/k8tckxHKgV
u3U3yz+nhqfTrYKpbNGYaeIU85cu008NkcXiD8tM5bKNzPB3rCdN5fIWYUUTafGUeGWTWYPftRKE
vMUy4shTqSj9LiBwk/8YxvQej6IpcCmDZdNzHZRsZxlRzM4bHbUgMU4ayzqHtlzr3hBFZsGTmmlH
xIryGjW73mz8oZsm50BhIx0wZABL9CSri/05UdIpf8TLt0OtGlnMw6wneC22GGWdM6vIwYdYVZSc
l9TUvpkZjgBuUPRhcEinIV9OVjZK7UHpSmQ7K7nK7EfC/fkchgh2ukJC5J0mlWCi51HqvzR2lgeX
SGuan+TwTnSQ5Cp9UuuuRqxnzNFfgbvX9YcODDnyQUGMOmQDVb50W7kNP5IVoj8RhRjPuq2K35tb
FMqMBlHbUByMJb38Tu0/TnYeio1zABpINE1lxSCpWsUuQUw7WEVG5ZLoY/bAu46lbxYC+VioNkc7
5/u2u0HCL9xheKqR3XDEj/nr0AVNU2ph0cRXxwzjA/2EyUU0fPHzRe4OMNf9Is+QD7SivYFvswiQ
M5RZRMHQgK65ulh6tey1xrKjqy6n6ZcE+4WvozImiLGrdnfBWpi3uKtCc2e+G68wlmwGlSghyg5V
5/V8bS0K+jrVKWVHZftssyhnpOefR91eHhJH/x9tTenUTAOF+LKvdy7ujZ4pNUtq6BCDgBWgN/F6
dMdYFD3v+viKjGjhINM0VCfMmSi+9R0cxLbRh/KKIKTaugiS5N/AGfXve80hmUSzNXUnpdFOcdSP
5/v34caWoxwjGk0279cNgNrKw3yJGxnUVImVJk8n+WPST/5EU2xnd299d6wNuXTJAnhWVhsuRsVL
XZImQsItNiH1L72XOfkvWQtLN+kd50DPeK8zvzU9rmBdgZEi4E2rBzNK5jwbbYiK0MzVIxeIcgnQ
tnpMJGVP9XtrKERLSSLJzgXB//UXTjvgZwRYbGuFdqtB78cfGmXAF7uYT/c/2kaEQz5MJ1mIpAr/
l9dDBaNjA07RecSSOdDcMnPCx7Evh462e9KdYqhh8s7p2RiSdqToRwpzSqrir4cMsWrBds8OsRqr
ogNGA8Yn+k/h0YnQ1kqNSdo5MBubRTR56dBAyLqt35WJNlLBQCc7dlSe6H76WDRZ+Q1ctuktXJOu
Mc7zf7iZACezsoIsBc10dTNlwMEtc3LIHeO695pBNZ+luSB5ntrMQ3y586aqerODI19RMSnII/6H
XLy5GtRECc8eTGK6ySjR2wupu1pewIGw/sMnFNEIMSo5KTC4159QCdsSwbBFumg4U7t0bSJPS0rb
F3JkpzLOpMP9XboRA1H5h9IjkMQUu1fjBWmQJ1Y3SZcmbapvll30np0aextF/CmvwW+CiUx7gZYh
VbH1sZPiYUms1JYuWVuop3HuC69cCttry8Z4+7GjDQo/x2RTktKvTvg8zU6fOQylq2H5NEoQPnLN
+SdJavuAweeeWtDWkftruDWhNAHDbNIfJnePnNiNIkM5zVrR+UaUqQfQaXs9ia2VBIzG42jQ4bDW
OmOdFrWzFUzOZdaX0UUMubwiVap7/SB1O1jdraEE+xiysxDDXxen5goah4J+4qWdUzGXsjrr1cQq
9rDJ7+/CP9261QZhhwgAGk3s2zpM23C2UivCGK5Qi7OJ1HgPqCAZLzbN+6dJDojrxrRx0gNe1snP
Ru+b0R0pPQNU6mdOpK7N9nLuCg0174zk2fwox87SfUKqV+8OOmYysoc+fVD7ebnIxnuc09STXaTG
10TvytEzwOY8RFlhfrTKxfiKqCaxu2kumfaOopwVHHnmy59VpuVoMw529xSQC4U/bALP2YX3gb1X
PAEs8yZViWLfAsMuu6MU2I5b6UDkXbT+O/tHuwydfIDFGn6LcSyZ3cwYZf1iN4U8ekEsD/+kajL2
J1RbjC/U43ikyFCQytcixOt0SQlTd7DaGezBbCW/c0rntMfuf4yNmJMyBP8R+SsPidgXf8Wci2km
Zlwh4hypqfmQjWngzwpK66ILRvJB0iwBEvmVQfHdObsbO46iK8whCPbooqyviVYhgJKx48UUwyiP
I/+En0Ut9Z7ZmF7uT3KrECawEoS4CDIynnjb/pplV0kdODNNukg4+J1nclsoYlI6E1+zA6Vsllwe
r9FrIlN/1gvtO0It9Yf7P+J2vji6gE+nPaHTeVo3CXLsEHujAJKYd5XjmcB4vaCxlk9aly47T/Xt
PS+UZkQnEz1lyFKrazHP9cIKTfrxI92vM9GtdM7Suv99f0Jbo9goCdkMsVFlMRYwPFVB+I6zo/JY
zqN+QQxV3cN8Kbe3LtpAyMjQzzIFQHYV6HRTjXAOOCvQenb/QaFr9j0dpsX0kCfLBg+INSV0lDG6
Z7LZ7jPuAstpjqHFxotifoe8Gv8vGRsHsLIcfZqxETiPbOfP9xfjDzT49aVGmZWWE+puBLc39U3K
NZlqF2N0RbO6vZbUamZX7qP89yDZ4Zm0AgE7FWrg41yEA3lvvnzKl3Q8VIlk+cZgycfB6s3nITKX
y/2ftrHx6NYgzUG7hh6HsdoNUb/EE+YwaKfb7XDCZrA5GwEeN4WpZP7bh4I1AORXJV9GVev1ObMl
mzZYhqxKJ/WyL2c9ngtFHRwyLd2VPtzYfsDRYWLwjIDlXPc6C8ICEHHEoyGk7+8DJdTcLSkzpqdA
68fvJrp+ldeTvIZubQT9MxifYXCBNHXfTcoa3WMXIn0x6e2gAwmj2uNPi6P+qIB4YcFsQ5Zx0a9e
pmMUyh2lPamsU7cetPYTFo7xV7vJx8jV6GWfZ3VKMj8JA0WUXsrpm2MAxvVlo+/fVwKL7Wvmgo56
KynISef5hKiWEhqVAXlK1r539GAo/2al0bgDb8jvaSwj2+3Q0jdpSMxJ7akYiARUo8v4Yx0tzh5I
aWOHCEglGTbVaFpC4u//dT1KdLzSNkJXJbfjwVOnpTiowLY/TFq5h08Sm211TATSACMEOg5Yg6w2
Y+9khhY4pH9LkXxTei06LZLReXauNb5qt/J7BzaEjyW97MZFN+/sz9scBj4gBQfafYjx0MB8PVEF
WIXdZxSGGy2V/bxxOh8acu2FjoO7MLwQYI31njTP1pQ1Inxh4YpY5/pQhKOVpxIq09dJTuxDQ//l
0pmtaM/3Y/BSBMEM8ibIg1NUldQV6r4BInz/XG7doYK0JOJk+g3UQF9PHKmccXYCNUA8uUvZd06W
X2gDBc7vGbMG5X8OhabeHWh8XDpQk/EZhycexYU2unRoCl19P6aJ/UVdCuO3PpYjEqDWQPF+GaU9
eMbWctGMALpPbWijLlPrQNWsJrjk2NbUwEMAzaF1HBMDVhSvTLeLY9WCu7NMzbkyw0j+rMStbu8s
2cb1ApaanQomCFy1vAoZilgmM0obwhPNmb1RNbP3etFVb6ZkkCCxHWEMCKbqOiPr0tRqkf2WLnMV
y6NvSE70MoWo2HrlXDbqEZnm6tP9vbDxnLL5LchJkGluqyJhRoyZtl1w0VKsP/1GqsxTmw+zcwCM
5Hy0ae5/vj/ixvUCAob9LyBG0KJWm69VAqDnbRhcGi7EmqD60GnUC6YszXdqZ3/qsavrhVgeRTGk
d0WzafUAGWkdpP/H3Lm1x4mrWfiv9NP39CDOzDN7XwBVRfkYJ7Hj9A2P4zggBEJCSCB+/azK7t1J
qlOu6X01fZe4Hc46fN9a76J2cvbzEjnXQZN2cYbN6OrmVCzLJ7xwK/jzEFxBgSx4b/esJfTTjNoN
Lxwuxieg3n2ZwW2XvlQR+NFZ4ETkOmRz+AaRIMucKSJbkq/EXUBp7B1XbUfj8PDCegJVs1ihgv5C
FHguuVfPC9YAlahTQPGX8a2eKQJNPbtU0PYxT9yHVKGoik1S0yM/BVvJjTHSQIJQ6ekT2i1AJXmL
E7w3ZEVzaRQpf+OgU7pPUc/ChmVygvQtViXuJRLMCCkCE0TDNYbvZbpDpwoq60S3/VpUpIPu2wRy
vQuw5HbyhKcMNtyeO2NJGQcOPeGSNIXjjQEy1hCtuEthR+3usPSHoMcbLFgRY5IuYQ7UfDzlVHuu
RgS20LfSncYe1dMYzdOmc+81vCTvNLBOY+Y0jrmmnRQ1oDMYkvN1gYRz6NPkne9jQwXhtolvfAje
HhKihgTCGUCnCzrEMtg26JpC5762y1rwdV1k1o8GzS4kXNZjPuG+mGytkciUSV41SZE0UYLxqK86
XSCBptUF3BBuByDLmsJgsgwdfCde7bhZzAT/CKcEcpnA/2wfXn/Z/zrFIPgTFvcETjewPo/37Gac
wgS9v3Dvopi8mRyPPnag/m7d3gB/uITLFpT7c+uun2xwDnGjeOuxj4On+HiOaSZsZsJwjPYWdDFQ
kgIZgHMVDDZETxIC/yzyx/qlG30EnqE6meCReM1ou0sYlpg6cwv++r3/eDKHofW75QQwRHg4Tgx3
P+vrgiOTcDNE0tss7tlYvZ/cbcQqwq6NuhZazMdGyzjq8WHNXrAnGDlzyPvdCx0OTY8IyzXdrvhQ
ricfdLHXn/FPLhDiWSxiMMgcGiaHIfa7C4Qzb6K6N/7eYNjcVZErC6AN4M2Yz5Hmf3IkbMwhFcB/
uMpjVimdItCvW6TGaAjUCzmF7dvJbdxLqcPm8etF/dfz8t/1y/DmX6Ok+uf/4M/Pg7AjrZvp6I//
vDUv46THl1+un4T6Zav556eJDvx/Dv/In7/04z/xz2v6PA5q+DId/18//BKO9MeZFE/T0w9/2PCJ
TvZOv4z27YvS3fT1ADjnw//5f/3hLy9f/5X3Vrz849fnAZTww7+GPAP+6x8/2n/+x68xntR/ff/P
//Gzm6cev7bTT/aJP/2yHZ/484t6Ov7Nlyc1/eNXJyS/YR+KFQHKjthcQzX26y/zy79+FPwGXRfU
eF+hKKCVYHHDh3Fq/vFr+BvADVB7oNkSH/jwhxqEGvThR95veJMgR8IOF3ro5NAC//c5/vDYvj3G
X7ju3wxYACv8dnh4/b5NgiGIhahy4N1EPedQ0vO9H19PORHEX/M5hEa+MmyvndVD9m8AoGaeKmaC
zHqjq3KvCxGeOFM5f/THJtC7eQKzJsGqcM2HxSKpDIGYg4uoEfhfstqv6x16KCTYolTDtrSdph4Q
h3Uuh8mTwUaNSFjJKIucORe6xs4bqn2WTWNT346A5EDUhpxNmdUCm8O88kTjwty3rqTQFiXwAbqg
Lyk09g9G9BT9p0pMYbnGsMbmZuwHuUHAXgVrIIA7Yje2emU5ArKr5Z1eSHQxK6OWHDd//Ii3rZnQ
FU+iOzks/l2EgIi+7O3QfkayunzL3JR9hG8GKTG1aeRj7U0x8iRB5XZuYj4v5ez6cszaRtoX4BJc
r+DJED/rwWseJyi034Z+10MgNsSrdxVUxPFzuvK1AjU4DO5llxqWo7qEOiXKgP1n4lVR/+DWU5Q8
qG49hCM6ATp7CaDd7w3vManWcYzev7uGmgPJa6BDmKIF63FtD9Mo2oQRfQMYK8qBLGX9DKS4r/EU
G7P4WQKXobzG9q3vca/ZOu40WshphnQZeYH+rfyM6cqluWv9Vm7H2CZjNrWdDwlWNXp2I9J1uOn1
PA4Z0GVKwzjiL4iFAeGsv6CkmpELiaRGNOn7yAl3VRqyWy6MwuOE2hamJ0Azmhy+9elzgzyg8Uqz
2qn2HjZ0j9Z1kifuzchFabjqsyiO7AN4BvWHzp1bXE3CIVHwRBDpbJkkdup+n+q4zsWslMgF3LbX
ARYDLzWXvL9lUgVkC7kQ5oLMAIFwP8HoG8AGx8Mud3p/BY5E495mPKLsmjQR0mgo5GhQjXZCR2/j
WGC94DqRuwf9oCYF+PZLWwC7J/qiQ0p1835Ex6c1yD22iGyQAt9ZbkItHlGz7REtMtbLJw+78wqm
hIUqpJTZ8bGXCykW5K4uWFNFyd2AmEdn64PM1t8R9M1HhOwMM5oUXTB/GacK7I9OtU3zhDFsSvAR
VH582St3rLPekqkqEAACcDxkk1G15YC+QQmhjGCIXVp4lIVT1+qMADSZojyM6RXRlbITOWvrut2t
aAw+ujxqXiSQ81BTRrEgGfy5IaBFvj/3eFb+UC5hze9gYwuWrY8VGt4mhve9oHGwwp89YH8GCApP
/IK2M5xsjkmDLw6rhcBbMjnAh7WJp64i0/CnmCjZZHPgj+/Y7AcOIgXGQ/gn2P5rznUayGvdDNOy
8XpREXD4XczPZvA0pIDLIBCcGdVb4gmXlovD+93Shoi0wVrS3K2DrB5FU49OjqyE5KZ3VQWWVkqm
993YN30BFTx7X9cpKNbGW+IPNWD7b8XUeW9c64wIIELELmgzeihwOo0uoEIcZDH2/QzFZaMHjY9W
Rr9jhKQf0kktT1Vok2SfpLrucozUss+AgRxtjt4Zv50TbIs3iOXDt1nzdn5jO0H8rCe6QiaWZYxn
7ohae46aRlrhFZ0TUiQe00tOW7jrkdmHmjM21mq56JDPagoEtSKLxEePoUNlwMT2X7vYvzWpn5yg
f5jU/49T///HSR2T7OlJfa+6J4X1DLhE/En9MKXj9/49pce/oaN9iE4I0GXGtP1tSo/Ibwd+DYBg
UC+ncIZ9m9IPK4EDsw818AC2Z2g2sLP9Y053Qu+3Q9f6gCzEx4KH7v2dSf2ogOMcrElfqSxHG9qR
AgFuetaV2DrcLs0qMzExmtOQ+tsFGunfXcWc+xjZTY+UYYgY6Dpve0Gi3FaLzdHaSHdwAkLT5lbk
gY1GFt/dzT+WH98vNw7X/91q49uZHa0yIK1wjUoCViIqsr/0AiuuGOyGeQsT5LXHWZW7YxpuZB27
GTG2ezf56z1ctGSLdDuJXLsqPKBDurpw3c7bVh4FcnVQZBcPADV0kHW8PXOmB4nft3XRtzM9qj+4
g44wVjJW6ookgFcBbNY5AtXimDXPbhc0l1GAPDmDpN4uC6sACx+phjM9maMt2rejHwsPE1WlBiay
0pVeuMVoPBcOrUOgKDC3jM3Ul2oQXd7MsygEmc1lJCENfP3Sf+zy/Xls9/DsvtuoDBC3QwjrsXLl
NeZCERl6V6MWs0eAQ5iHc+q+pT61aTbF8d9Tq3475uFcvjsmyomu5xCvLQXT/XbudZQNCe+uh8r9
/PpVfUWL/+SBHtfmUOaEU3edWWlI3VyuQjYbaHqQkRbRuWzX6iCHQRgeTHxuHouelz06sdukXm9Y
Nxdp6KCMEPAF6XvqE5dRsB0oclThSajOPPSjcMdvN+Foh+g43cBVNLelx9rl0F5oN1EyqC2Y4mnp
ry6/mENY4VB37vO4ipr3AMu1m5rIFB13t8bHW6vMQhi689mCztdMvBux6uXSl8LuXZVqpFvHB7i7
nc7gD3/ccn475cPff/fcejXTqUtCXq7VgnJUGkpQVVuz42cxWl9bMz97bhhlvz+ERuw5cFbzUHbG
7S7QlZdZwxOnDDuxXBosozIP5fGdo9KhWLkd93qU/YXpCUxliyZ3YEvaTTM24e3AMDM7jWEfJl4H
ZS0aOBdbi6BED02Yaq3lzodAerMsSOxEygoaLkqTDUP4ngy8ZdNXlbc14MdfBkib2UMh3hYCvaFi
RF/6MqhBvFWwKCAPADs/dE2uvVon27ke/TPollN3+2hcbyHZbsHhGkpeoTg5CBoXNlpHUHFsvD3z
mZwY9441HXKEYiK1C253DCgxCnFuYTBW5xPXN6LuP8zV+DGYEAM6+7HM0IKx784c+TAH/OxBH424
wql0HIzBUDIaaQQZh20Q5TPaptgHNeYFJkRoZZK2i6MiiS0YOVqQdAcdMvaHMlpCt1wn6Ir/tRj6
ocDxw1R16nSOhmDoWMSwDiFuNpANyN9kBhINRfvS2jDOBh5c8KTuNhLicWwgkJXpEKSldkoupYFG
9NxpHK7+r3fFPw5FMTzE5+6SoazTmpbca+uMGaAvx7q6l/6MtfZhO2TdCUvoGQqmdUyTXZJAlfn6
Y/mxPvDvLxyawR8/P/TUAgeb3K5MZhPnBJuzoh46ecndBDmjXvT3AAHfjnMo2n03kqCfhS/LJF1p
2qXfKRtFmOyRDeES+f71K/mx/PftCEfD69ilKZh/KSvZhBj1ClqjomVOiidI9F76LQFPzpIPrx/s
xAyOzdeP16PhXkMo1FqXC1f+1rKI3XUsdjDxYNRhJFLoXPrN3gnEF62DsYiWlp/5ko6YnH9e6THZ
KcZ+3Vo5OTtKG36hBIoNLmAqHy1C9K4FIXwTAlK7gi8VjrtKeDXsIMT0PMPuPPzkTliRZRNufF34
M01vuK0qvxhDq0sazv3WCXhd+kiAFfkSpOITgy/7MQC1eZdqF1UUoL2xVAMNf0GqRwC/dObPwt7K
KUrPBSTBo3ziuzi6v9jIaw5OJi+hwrefIYMDIkriyi+icHXSrQIKW2VMRejlINOnu0T8QNIWk64W
Db1V2qF9jHrJhkUCBXDAIa7baMbLRydkKHcmYddIQEGqBmmt+xx6U/Uk+4qgP9/47Udmlf7YuKYu
wFAftqGO3DHHFMMaSAUwV2XzFHOZWd6kbIcsnviNm+gRpo20IjKHNMbA37B41wp+rhu/6jy9WTud
7jurEizvKHHWDYwPMWKbORNLEWEFvIs42lAF9X39xvEEak1zzOPbOkx6i/vbtJcUskaSL/COhBlH
q/iDDUaG6pjTL5spjQeYNuRSfwyxbLukul2SG5NyArPHEvg5LBw1hGjYhKeZRoMjAk01ltGmERxu
3WWopx0sDdF7X7cDxZUN6xenap3nuaXpxqucJCyl5f6dTFBLyAToSldjG6WQziAqaEOCigoc1PKq
qE3vBRm85uMj9rszULENLi9T8NaNCOv1x/DKrnXuOxP+EmWTUvvdReeu6EZxBNeiYAUlhsmJp9un
FmWn99BIsVuGWsde8m7ahbWHutg0hnjynfFFkplONBbVjGCmJdDb1Cm4l44QbsGosVsZJ4+Ra4yf
IWsEQI2ZROw2auPUAQc4VC9DFHZf5lakyBiNBaIQ4O3bYA02bEBwMQoJRCO4upJPFXR/oe5ZTsYl
ed8nK54yYXP39mDA6rNQeIjrjWgfPTorHRjKMwGbM+mnDKZdQ/rHuadIu7IrDQgsTWixZQ16T32Z
Lo3/2IJOVAL4Md63vG2fCIui5z5wWpWhT2r5vZzc6DkNzQqZdRAtUwGoKZIZIwpIRk6EA54SmvFY
z3tQW70N+r5/qL2B1/DuecwtofSSIvfJ5G6rjvFgL43y9syBBmlL53FFIVVFHEvHgV6p0KZ+5juG
jRkV1FRFBDcbqnGNq++CCd99xrUr5xw5v947HTheXdAJVJGMWI60ERFGiCoGJAmi6fQyHAddoOaC
MCUUDqcMGhnUP1psTjPQz9ePKdKMZd6kKzxKXrVM76QIOc/CwDpg+2rkXM9J0OyCZYYmA83b6a4m
eK9zXSV42bup/gKrhpiyIJwPVVPSIkgNFMgwi/UqSwfdnu2ipGhv54lE76Zm0Y9wB4lp40QD3kO8
OnURLj4WQ6BgtHeqaWiXqR5ZyQO+NYQcdGP8rkL04BfHV9FzclAWFY014QuasxHNCbQZqAdKbe5b
B11kFDTj9NNkQHjPQ+Xzl6EO2ns6qK5Fdqn1ddEFyxJk8EJYkkmi+RPSp/WNBvP1gwWGcOs5o34f
jVQoILZqCEMSxLpvKuRRkbxqEIIFkFcNXH+TCa3plwWqoU3bJ2GWNKG4qDu7vJ9Ijwrj0vbyCbJW
VFUbUIxk6Q19u0WaHHqN3ZD4H43SS7Ph9XAx926zl1M1oszcEikQV9MNGcKu26Wcgi728kqT9RMD
OH4qrYIGauMhLe6qUuusMgwK/dtKdgtGzUl8dEls+wtXVO411f66l7pBGjKaxMNDAMf7gtKnTa6I
XNm0YaPcBgngvHjPK3pDJD5fPEiQtCTa9dkcAhKRI/m8RXEzXgvb0w4DxWRpaWwAdde4pOlLCKpj
tYGHxH3uEZ4gMuzXQ7bn6aI/IYLb8G0iMHhmIiY1WK8o+13bdEC7vIvGaEYAnWizkccNJkvYB6Da
FcFHF93uJ9BoMNp2yvP7LO0lFVnEGN5nZUwFBVuPMTOnMoXry4Xy+ypdAnyHr68wfr4ZgB/qxwWG
nH2NGvOI9elk1Tbkfr1H8JtFP9yvzpRrDlusn6w9j2kKi+5VL/thKFGBHNHpsX5Zt9aWr1+Ad+oK
jhb8FFEoKQhyvETudbchnKFRk6KqrMPaohkyqHdd2M3b1QuQKjunQY4giuhCj1gapgNttoyEVZGE
mmRtAB5kg1lwG6wtfRAG2X2ON0Fw1ClatmEMNJFoMcvObIVlNFE37tgG/+ESPTnaKSwodld0Wruy
1XN7hY4MfLYtSOStF5gtXS055N0fvrZU7SWWobuukssVEcbbvH4nf15V+4sqOsYyrmeJpGVoW/e2
NUF1vcyifXSks8JI2asCSsW6hJy02SHlyZ7ZK34l0vzk/TimktvYdqbRAS0rmCc+w+szhVvKx4w0
8SyutN9HYRYiCE1mRvbz/RQG6mnCdgX1SG2Nu4sEg1JkTVUMWt+69JuFzBRdp8CgFwW2gHzAzh/N
F/Bgjd3AvVO/d7q+xsa+6YZ0g8y66KMzLcC1zPGAOTjwKwwgATdnnuyp+3q0J+GBaAcMrk3Z6MXD
qqc5FIpEN2007AdhtiBsDftUaHiCjLsV/9yodvh7wU/f1vBHuxWkUfIp8rF/SHnUf4zqxW7QnFiK
VrR/T0/25yGOSbvjApK0TBRQZdbLl9bpEe9KsJB16OfFt+d8Sye+8vRonKrjlSJFWbCSGj+4qtEy
RSsFy+8ZJoIzQ+ERL+LblRw2Cd9tHjlfI6fzl670w7XZjjMIUR31Ufe2A4mLGNNPjpwFhFVzyGCF
HtI9UgrAE4Bs9OX1T/DIIfrtFI4GsxhugdSgQoWvbBr2orJ256W8eUPYRO8kaD+ZRkH3nhOuUdrw
w+sWMOG7VTKZW4UxFRm7/e71czm10T0aj/hYU7yYE4NHwV2zpHPRBHRDwIy7wclJP7SbOLXmP6pJ
QSX7461HNSxmyAIYSp34M3rpdZIP/uBs/LEa3r5+PSfeoOSoBDEB7h4vo38oMrbeVtaMY7HDTMFm
cs4feWqmO/rShU1Xw1DkRlURBBefqgGG9omcQXicqKEco4MTRMOsfRzxUspwzKH0eD+MfXqputnC
QlLPZz6DE8NVcrh/338FZj4o8ggvm0WsG3dy55uudq5rYdcrhIChmGbxeUcazJgImIAzg6R/4nX7
ClH4/rBLv5BG8aHsK1c+IMAQFxQ5LXYmThesjxSZFk1G3LY+mPprahDlUQ0+FHX9OuaVdNjV1I3K
ZrDvsy9QTQwPA/QaCfjS8JTv2sEwiQXdYUPtWIzFK0cW+qUfymFnRT+/EYgKeYwXWoHGgob7HnlK
A3rscdAgnBq4IrFzmcLeLHYkXNFeYsc7wgS0bH0A2V2+TMrc0UqzBw6sp5sFXA7rmQdy4s7ER0Nf
Os3oZnWsLZEZDeEiW8VWqGm98hFgn7eUtY9QP9ZnXrLD1/CzyfhoDIyQyiOA86Ul89YX35/uoJJR
2L60N51jyE4lc/d7UMfnQkhPjbnHaD4AKC1sp2hRcd1ckUTrO3foIfw56Bxij4qtVk26RZ7BU7XG
ziMkIG6mMVu/+Y8GhWM0ByNVJ9alZWWgUMlq6yHeUPQTtx5wB2caMifGnehoaBvRckkWw5sSrTi9
r6jn5hNURpddBH3s61dx4g2Jjoa2Ff7CXminLicfnFBkKJkNxgh2JUYi9ouEk06SwHl+/WCnrudo
kONQmGHnDmMR9o4qT2YXyEoUnOGLduPN64c4MdIdU9GamC8r9Aqs7FFwekNW4WQJ9yHogl9tV03m
3NsXnHjbo6OxLp0kzOojlkekivhlK5ADqw6ALgIVypY7vnOtE8UulKtvCT78NxB99puYDOJBc488
wYzQYRVJXji2GBAikyFLJvd9Pbe8NFnkVKJE+LnKmpp9gMsh2q4TpMDYJPN8dhwww3XNts447RrA
bbC36MONAcASdQ/Dbi0Jn1uUYLHDpRN2H05amqH2MzduZKYHLICWqOnvOB7vBsQ6TMftzC6ZhiNN
KS9CHkb1ezxRuY2xBz3zop36XKPDzPfdKD11UOTB5I1dQCKw3W8R/prZaYzyqINpEwK0ZNeMnluO
zlxtjeycj7WCex45nG75+rtx6l0/Gg0HE/Xp6pO6VH1c/+7FK3+3erLLPe2SHKBobMvHITAvrx/t
q9v/J+PhMccslsYZJsvqspti9zqO1LDxK76WYLCMUPp7ze5gqMGuUQGYE5se7lzUBAF0DbIKOW05
uvv3IFCluerBsNbh6G6DeYFkEejx3yO0Wg4twkOC6CEsfhygTrLDOUr+qVt1tJhMTaqcmOq6jJdF
bXwPIEgMRPZm7WE8pozerR0KHK/fqJNvxtFy0Vog0nsh69LrsReHTVrt3G6ynwCaNpfga5sLEzEF
63PTvJtZP0AL1ioEGdFzV3ti8XVs72pZSqkDrmAZH0RilkK41dP6HLfkVCfmWA4t1ZgaeKDhpyQ1
yrceoeWwzuMmXjELp8sSXwpn8SA0W9s9GLJxBsx2dMayc2LIDY+GXJesVBiBZYwbdpA06IUXLmtp
MXPvXHrdiSH3q7D3uw8bRSdkOFqnKWNrvUe/8pZrCN6eVbJyk6N2cq7eRE68lMeGv8RyyIlAhi1Z
DPGHTBd7589rfzmPgMh7QwW3fNi527mDRhIODHrHPe1sYFTCki8SLdoYqO1DMovwFni1/AsberxQ
8dmI31P3+miEg9TYn2yC6bobeXtXeSgHk9Xr0DIJycPr38qpQxwNYdQmwFYZTcupYekOkmSTN24S
3gY6CM8sp09MbOHRMk7BZrzEPsUhVKsQBUWgw3GA24S3Mt0Fgno5q4neoGckzhzx1EUdDTaQwMpV
JBMt8fimPFo8pAqJUeUBBK5nVlInxDfIuvlx9oE4uEa+TIoKVew08MLKfmfS0XvTjaMAksXxCzAu
zTscV+7RZEeS0dLIPAQVD+pjroslIEgGjIGxWNOlKwIe6RxFhKkYR1BRX3+4Jz6k4Gi5p0EUndEc
otg+hajmziHLbRvb7RChyxPTVe7+s+Mcnvx3H2wVSceLa4zfI7Ehmum9vVyHFBpllNPyprfnfD4n
nusxvyDtOTRiMqSo3up135mlRWRBCmfm3J2Dhp4YuY+dNAO6gcBeQZxgzFxt1ikNrieEA21ev1Gn
LuDw99/dKBIZaLT7lCNUhEYZzJ/hpvIwQyQWXfv/7BBHYwaTw+TrDvqlloOSAfJ3fKPEegsR798j
dP1ZFzrGpNUp8p3gmcJFNGlyK9gAidkwrm+MQWjj6xdx6sU9GjKchq5AZqR9WctqeqgqV0CGzcg+
cpXIIAWd9q8f58QEEBwNFDj1cdHMb0voLN9FStzUrYoyglikwogqc4FJPnNFp5780XCxRphYYDjF
5o6jH+BxMNbbWBJUEZr0zCFOCQiOUQBT7XHkJZi2bFvo+GZnqS7chTp5aw4AollBIX9o2XgoL2wo
I8inAQPnYuyTeNOBG1G8fk9PaHX/AjpOGlDkBcc2uhmkWDIwwSaVg0dCfq/A0xFwfrbj3niVTqEw
0E+9GsjvoVYCxjEd+M+TdeaLlIU8Q3A9POEN77CNSGqCAsrrZ/gVufyThfTXus93n+Hg0BDbe2h2
fdAVWbu672yg0btvl60HJtRmWlBuhfQQot4IaUDKt2mOPrLeprWekdkThgWkW/aGdniMcxdwdHtj
+UHXJNlNoddA8l4tG2gvAS2Ec2SDMLQh06y5HGd1JU2vskHBpKGBRnXRLbwytkYsUJOYXV/7DAlV
4yWeoNwZEG+LgNbezeKqgoznxogTM7J/+Oy+u/5OyNYTBC8K+v8ewOLw8I6Ity0EIpRKs3pfnFVg
7z6O6Zl3InBPjKvHgB0oNRuWLIBozmvqQvCsh+SSyt4dsg6LsBVYP33wVXVRmgN92l8TOhiNwj3q
exsf5r8C20dIUhK0jMecYqYlCPZGREY+tytHYoefXqD5BmpD6GzNWNeoRnHc29ypu/n3vrN+DK+F
gxwnlqi9R7EvyOBcWj43poKjvsGs/SaUjrmFrMl/1/lkeaNlFH5GSFNDCuWaTuUTLOrXM9rQNINH
Qjd563vVbZ864VAYZHa8rdFaNUUtIjB9nfoZXVI+wA9ReTd8IhTaj56hB+HBUATztmgLsJok3Lg+
xEqxdaFQp2gfLhtCGULUbRJ3pV4XdAWd2IHxOLWEgQiqYEzKQBjpXyIUcsAfCAFOoYuvPsIXTJ+S
KYGQ0pFgOuQzHE8Wp7ZWTy7RywMMbG+nqJkvQov+qiLpragNjFWr9eosQPSvyI2NHHQWVOxdIVvE
dTNwbwOTValCPx7XRz/rriNXFSgfYR75utIFRDLjNpJD8+TFo0JfszoAFEMEwjbIng/IYzhJDzmq
XG6aJlFy5/YAeGaADfgtImPnkeSJqGTpO7gcAENgGU8wdTVveowGBLlmuvVz1MqXl8EVk3kL5aR8
iwhwg1Z5knbVQeSSPiPtrPPzNUy7sgbfaSgQuVjBniJs70CtVY/zDSL/us8wt4ePncUuNHMiFlc5
EMntQ9JSl2az17APM23COF9m8GELvc7J/QTPTpsDZyM+tdriU1lZtw5QK1qzJ0vr68xFNz2HJkF6
W0h0NF7p1YvQpkQXvsvwQs6PliAiADYyk9wLpNl+cSB9ojt4wXpWxL2qymXibZirkaMtH1jIMLJg
9lvIHZKw6rKonnSw65id32PHwaFh0lS2W+xIwhUK4T5YdmwOaOb7xveA0qmDIA+bmCKGDPAf7NRm
926umzXOAdpLMuqlzX0NOjS9ThDVYHNXLC5cvOvqkozZuuMbuNOh3pKIBftEpyCS+aKn9Pc5TrcV
0rehIVm4fZOk1sK91qXxzgDk6ec1Dea8jRTyCinp1NXcCcu2qGrJj9bQ+km5K906pkN8N5hAbe5F
yk1BCqIIIpNJjFOf0Qa9mCnxTO6j0nEHF5xIACoCIR8yGifuNnoUeKAYvYNPadvoe6dCsnaGryK+
aD2yLDnjCPjIwOFub6Mh1I+Aq5pLtBzHKvOSMWxBGK/TdzVVDoPeFv1QtLbTsX2LSvOw460TPpvI
igLvgtMjwAx0omxikt5rXsWfBx0yTNptv+CWpErVGzrxASppJAnJ7ZSKtcaoXYlrQA8o2/pOp+5q
4K5snqDuEeYrSysMVwkQENkEq0OdDc0aQkuhZ/begYEORivkAdxDEu0EGQg5yaeEDNhpsgjcAlgV
Dvoc+CvD2zU5iPgRahWBuRNP1Q5iuRE44bQK1y1wwuFNB8IOcuIwglAYJleCoUYYB+6STkFOpkH7
2ljfEaQAlogPG8R1TNsAnIb3sMxA7m3c+Ir5M0u2DWIaPxtDwjRbgRSHcz910eYhAP+QIFCgAAde
lyAnFm9DOhnUyf1pvjaBSuiB+5AApVPV5VgphElovYpgg0uHbFA0Y/c5TQ0gQcg/11uFouPHFGwG
DF2gluIOSWOSvR9AH5X1KsQV4PU1l8vK6iSDOCe8dcEirrMUXJd97y8tzUBDCu/w1UtICJtUtuAM
pdoWYGTOB/yiHnc1qvifwtBcJ718qN2IjgXgSunlglzplx6/jzcBYp4sIpzeBn3sP1fA4S6FaYHY
zNrIC/c15PXx1m8wTm2AjEEHlgM1cicWhWjRwT1UPZcuDrJIYkLNGqFNhaXOhL6B4swWIGfX6L33
hEjQrGP3sbKz15VTX91K6se3/f+ydx5LciPZtv2hhzJowKcQoSO1nsAyKaClQ3/9W5HdfZukNYvW
d3xnZVUshgLgR+y9tjFqD2nNtnHN1aSGu9vYXIoZllpPZfgTob2qzFPBto0LvZmiGwgPxPeYfaO9
OrUY6tCSSI3QUrWErer9eU6XRwSLF9mEyKoHJV+VDF1lIr8Ws10vvkTYVaP5zsu3QhS8uTrNF83P
IrM7MGEsV1/jkg2WpiY1dU5dVQmAeA13KNKmuyQT8xuhmnLZur2h6KGdW13vF206LdSeBbBAjnSV
9VQdE4zJV+CNoqg+MBSOD2tdlVeNUfS4StV4beBZT20azEqkjEQRzdGOHJ0FlGxeTzF4szkZfBg9
qbFtMKR9Sbh3XykMOt0r0Rs3yOwkGWXLGBOCiF43r3xVRIKgOduJ9uZQMexjozuc2GtbYHukgU9Y
B8ZvZqd07CAazpYu7/6fGLkwqBrc7Vhl5TN6Hd5aAhrl+e9L0N9UYJ865x8qsCziKTlAdNhmLg8r
LdW+ANaW14Jn176MI5PlFifNmA//Haj/f5q2T8HLDy/Io3OukssLch41tzlC4O/0ufYe2M2Xv/9I
v5tK6r9UlZNqygROu9g6I1MxMDFqUJdJTtykJj96UrwC2Y9F0JQS3Apyw6Av6vnjDy/+m/ryU5H1
w+dTUYnaClO87ahNDzGMIX8ZE8wsWHEh0BAyqI9WGiox17bOU3lftJN6nNoJf6+ZVwEB0MomV8f3
v387v/t5L+/yh3czr6RdNeNkb9Wp5tgBkL/p1kpeiTSptwgXCz9S02ETU6T84RV/0zF/7gx+eEWO
zT639RyjhJLlTzo+ocAoIXylPLD2qPbnP8y9ftPHYuf86ZNpNVQAXZ+crdWbVQjwtThTW45BoxMD
+/df3u9e4pemfC2iBi6v427XdWH6IuzrYl6QuEawDv93r/BLM056rgaSX3W3tqs89plh3GSFViFi
WdQ/DBZ+83N8ukV/+DmgAZCeYpksAFKILwTBl0fSlrUNrtB6qw3u/IdW9jcDjM/p5A+vAzLclE0y
K1tiKF9oYveKNqE1LpOvbVqDdbJ75w+qmM8h239omj+H6D+8lN3B70GUn+yiAcdmC0joxhHdeM2m
yfbWXto7wx5Qp8qsOuNBMwh0iLUQXPwcGBweT6IQsFs7apa0z09jNGtPWTkZeHyMKdDpjEI3Rr1g
1spCHhBQDTTRdqgXqX1j9HOzSR12rTZzaRRrlbOfFIJE+8UsSVBwkk2rLcjXhV5cx6uWbg2HVIUI
QJAPKnc6jUozh4mjlvuyyFkPF5A1OELXsJqyMsyRqgfOgFSCTrRHTyiXP1xov9tEfc5IfvjS2rgg
oyQrlG1rV3KvUWeG9VwkASZGGZiRSZiBu2C0zXPlINNevUs0CFaF+8dsg1/AnP/z4Ncud9kP7yDX
41b/xOqNkxRG4Gprcc2W0Oi8DjfF1tFAEgX47oWG2lDK91Efy8Ce7WHr1s1IB7HkWjBllnUlMubT
f7huf/O4/ny3P7wrI4llbypTsuuKVttWKWcSWk49+F/d378yZoccDBIRsPHOwiXg10Ui6LKXfkMT
/CeZw+cD7z/cDobx8/c6YPBNjGTNd9AkRMCPumyamAG7MJz4C0TbzKuzdcJb265hXUXx62CjOM6A
H3q6vi6HQqexi9wu3q5E8YWlBL0YxUO6YViBJzMWN7VZFLd5X3/pLJFu/v6b+d3K61coTlJHZGAX
7HvWaO3DCdmeX475tPmHDXvtnZvOsL/MbmucisW0diJlNaOnqsm57YobQxPzFRJZbr3IFPdmYkFR
lEI7/v3b+81j8wIS+PFideN5NVfBlxq5jXMr7AGxBbNSXxcr/raOrK6/f53fPDZ/zQvMYxUeqq07
20QsN2Qn1VuywgcPOGHk8SNCD8HV8Pcv9ZuPpP+ygyndcdC6Wo+2KhEeJ2K9pE+vOG2I5MR3iNnj
H1/d/6EufuBXkb7ww5d/4WP9BLC6HzogF+WPkIvP/+NflAvjL3HJO3WI3QU4JS7yvn+Bq9y/VIes
EWHw4wvyvvm1/gmusmFcXNAXLiUskCrrB3CV9heQTv78BY5hfYId/wtuFYMILvJ/P1HgVoHAxJFM
LoEBOMP5NYI31nVyv8nXxJeVaq7X6KuDa1/PENwXBXS/jasVDbMNNWK6iG77ubSr+WjF0QQYPs+y
aGdmWvzEvLVi5pjKavVys8hJSGK8sMEmdflH3W6rMLP6dJONSYnVYKIArrpWS/3SmrK3TFlRr5SM
s4ytC5xz9EynhDsYTVZ5XEiYejfnAVm6JZZy8IzVSQYv17vaCei/dP0yvbnshTLcO16VkoyE/0Wt
/QU6pBlm9dxtq+FigalhP2ZepjMKDegRRhb8Suk4fuF25oc7jti+pnqFljHYdt7sY+nwTBjVpWjx
b1drfktbuwJuiK2lDF1XFsIz6kxMngtsOEcgnDhfJtdNniplmtaN2vXl7GvJLG7NeI6+m8MQP0bW
JB87o+bjoCUznrshTu70WZ8xK/VDGQ6GDqV8/KTeKBcATlaxAGNaB5ALkVWZoPhBrenum9iZ35mk
Z89otuy3NK1I8h2zZLZ9RdgNGeRalg5BI/SxDvILlEe74HnEOuk31FPR3XSB99TxUFz0THnxUH7S
fVSZDg8MtWD+EA3iXrWfJCCjd8VLesEDFYDHukDEY7ltGhUxCJFV8SamHWZZdgEMETGdlh7ibUUL
Inxxc8ikz27PuJBgE6WfnCIpYphFGCe7eyiUkIyYhlfv0SffSM8uMpa4uHCPYmwr37NPGlL7SUZq
PylJBBtCTGJgCD3JAU2G5+WTqrRcAEugnS4L1RGgAtJZCEzZOLH7wn8Emck1mvSbesE1FZ/kpmVJ
y8Zf7VjpYbNd6E72J+kpKsgm9eQnAWo1TGhQ6icZivsISlTUQR8Kqk961NqvlnNMcOG53ow9Lnmv
tEFJD2Dy5u+la5L80SgObrEMRUl5GxdNw9LALsTt8kmvgkQKjc1Uupe5QCR30MxCzfZ21EX3/TjU
EZXbrM76Ixw3q/2A0mBnx0Vfx3utmUb3uTItg4l+ypyBtReV567tlOgeH2Xc+4NSGej08JfVXlrA
q7pTbJTUGQ6sym19pg6Q5BJLj6/GiO29R2hAjNNPFli1Ki0zstOkT9NZq3VnIFxYBS0n457BDoZ9
BAWiidf+JsLtZwNy0NHoZ6pkA4D0YYaqZNdExfupzLJq07cZAoBqybThQDomMCxVYTzs5WVlzsxv
rTj2UZCPJ1mDifGbybJanzCGocK3gsGSnwjsGBoxa7zFTj3cZ0LNk/CiC+/3U1fIB9nMcAUg/Iuv
1UTYTJCJXHnHX5Zfi5SUM49gzlnhy8yMd5OB/tvUYEX04jmerhz6dUZUUTI/NKtIS19tcfIxTnRW
xWvibFSCZK4RYzZ627x2EPTAg7vSfkWYzGS5tazlneY0eiHbJv6G5LT+zqhrMLwms1aTyXOzpGHd
085SmmO08KRwkhMEjq47ukaUf7VUIk08wqCmaygujGvn2C7tq9ZkOA0rAaY++uvV/bAqtkVkijru
AuCkKLJ97BrDbSts9KEiIxLDZ3/Vkl6VJvh/677TXV9hD/rQzLS6YWkax7yfNNLxRgi9l/mTZW3l
mhaMSdPYuZh0HLkXqyiGkP1peWXpddN9IDhhtrjEiW6GIobTTmgt2Rlha+bOYcqHzmHdUo9KyMPN
T3kEstdeu+6Nbos/65odANxFnZU0XKzpjPcWrlsmGdDNmNWQp7tMPf0BRu8bG7PxbairGXzqShHj
Fe2SfkSjGDCPZ5aYvXpCWhrObjmWvqh0o/GgtS/t1u06RsKw5NpnXdb1t9Gu1q/VoqjXaINho8ms
s5nNFrrJlT9L4lfhjaF6H8ZUSk+wpQHPp5Ee7pHGqX23Jout21ByJQYRP9dtj5P2LS2iJYQ8cCCq
z/VFmzPoT7Jy2UzLbEObR/P3YPYpkYUwec17nb9w3KkQaLFUw0T6SAdbx0lcKuIjnXomgJFJFL0v
UsYPHi5w7s3VLiPFW9LW3etjpJneiCL4aewdCzkp5uY4YFzhnKMyiTEDd+VwrytEvngRUVjDFg9X
+UJcilT2WMcFqISlT7Z4NFM2PsqEy793xsxiRDkmDwousucRs0HvlcRBajAVWQzfmtmgwllemru4
wvmCW0RLmJiONgDpui5J672Uzf8M+vm/WvKnWpKO+PfctJv37j0GiPpzMcn/8q9i0vxLJ9sJNQpR
DzbxiNT9/ywmbf2vS8QJsE1KOiJeLq3jP4tJ0Ix/gcI3qSjJgf38j/9GpunOXzYkX0LFKSjJqkAh
/l/Ukz9P0WzOGpNUEmBupmbZLlEzP7dUlGGuPsH+DI24uK9gDMBALg2W7LHzX3Xb/3ol2yE74QIj
/hwc/dDTm2Nua4qZ5SFqyuWqGVTrBsaMycCDrfAPvwGlzhLX1Y8Im//0oeCo67rNN0jAxi8DPN00
h17v+VAI3m8SHLEcTNZd20V/GHb93LT94yMhYCGyl1AIh+/w5y8PvjoEtFxkJH3qJK3Jmdu00hPt
iLoQI2iGlv7vP9jPDek/X5BEKJoTC/bmr8awkdUtyagpykBS5a5F7b5BrujOimuYmzwRimclUv5p
OOV+4lP+3XLwsu4lX8smJUfV3H+0PT/23VEpW0VIIwlhEzk3Cpi6b1WzRKiEEJ8Sw+Tej3MzXS2X
KZ3Ry2ZHY1IcZlzJV5EzWIHV4a+3mrx8FoQQbDLW7QeyXOwbQquJzywhYCTL0O0FhclOi23nPmPb
7NXanFLRySLyIaOnmlfW9MPNWLgHe67z1wKJaOjo4OvBfFVEynZ50wfqyDzLW4pZe4kAmqENyJ1X
uH7lNgGxYXpyksq1O7IditTIfDP56VLMuLhuyy7HtQS2ejldYqbenbr4ShZsBs7duRqlA3FEF6OP
tVMg+DX6jO/DcVh4WQzH2C8eOdDABmkIn/FAKs+ambhXltNOoVZCVrPJ0Egv4on5qaIo3QJFTa/z
ydW9orHTvYkmY2ep5btat/ouai9PfpgU8ZNq19p7x9TqvqGPgUEww/OBgbp8AZdcUy1ObkFI9DRs
FRMEhFeU4xgoNuxrT6TY9/2CAuXaytS2Z+U4FyxbhOpHUEVOSUF2HzNQNQ844boXdCz5HfXs9OAk
jbZ3l8wKdIVKjmJc/7BXA7VYqlaerOLUCNYoVU6zHhPFl6qW103u8CUmHdsDOKw9KEZzmc/UkZX6
S19mJ7tG9DWWBQkHrAhDfQW3E3VCktZm5NdZ0ZExXLTRXnPgInka/3I3lKrCnrEsAOtDad/kSL9t
xmJz5KeFPh4g7Pb3S2m1NnzUaiK0ICkdgp+t5DW+5CR5q0sXvI4FVP0kB+K6qsZBOEb1rscSkGzd
Z/oXjmzqt7yUw26KkAV7CS4Rr9A7d6eBFc88dqpLSCdIdkBZj1u1Tq9T6axMatbh6wWCeChngVRM
tcl+RGXRaeDH++7boKrymEWxjTCRL3clpnGTyrVNfBXkxOhVLbVXo19ScYq+fWntMd7b4yV8Xgeg
OgglcQJjQCVWjPA/xpKQW2MZJ/AomvXUT2N9w+YX2UxM9jJ5x9Gz268ZvXsGcMUsVfJKk/zJYvfl
em1bvC0KSr62dhpG2O63Xqso8qvUedFqWwssu18eUlHGd9Vo2SBrTfEYMQqA/my7Wwq/+CCAoJ2R
Orkz4D1NfTTWRL0ejCa60rTUBTiwVvN9EllqwDI2+pqCVr+erSrz18XJjyKd81uAivKFjs7pwaY0
bREqvA35RUlMwjn1RZQZeXWLStBZNfZq4FC19CMV7sVa2+XSaLfs1tsWFoc9l7ejqmdJ0EJ2Vr9W
opiKjTGOQ7St1tattpGFMdMzhFHX54TueJcbUmSPeU7uixcvhfpVUqM6m0Wd4iWMU01tUJkASjlz
pPB9r/Gcu3609Obb2ip2H8xMWpwN/rWhD5QoN6cDmXCORH7j3qgAKp2MtKct1SodWQfWYQpWAbJl
VwEcKt8RDQwP6VibeUAoC1Iti7y5M9wyiM+MUsvpkFhTVB8qnMrPFHHmuNVsY34vR90iYdqUtFet
Lucvg8rwhbW0NJ7A4grnQEhg/71s5HKvLWViPGT5Z24VIOrBd0p9TfadouRmUDolAMEkg3kTUBEU
d+jgXILrokespN1WZdPJAsVU/Ej2JwsjJ7KIGhyyJG1i6DtMUmMU+51wwFnX0yFm1NSivvI1cFlP
xph2KNSz7LuZLKs/Ngns0laA7ORymvmDjet4JgalLb3koaN/8Nleq0dlsHle8H3sCUP4BrhiPLWm
0tz0DLd8orHo8mpL3yEsQLGxjPc5l1fdq/4U4xNQeb2tNlOC94l4kIO8BpWxi6rSbXgtV92UrdyS
yHzQnbkN3ApweBWZ2jW2yaeBZVK1JltOICCj3dHpp6OdKPuycY7FXDxNU/ti1W26naPli9Vq78bY
ellvbrVuPGl28+iqyfjIObRtF3un2nGxtzsW2+gaQJJPgFgiHSp4HA/7uqq3K4t1b7TXp3zhtgH0
c2kK1vci7U51np85Jbe96L4jdt3Whnltmk1QFs193Ra3lSEqT6jmdrKJUmaS9jbwbPDK5DJpcNjR
o5Dy8kqaV2MVfU/M6QFA07WjcZGI6rbRwRg6ehfWiXgmM6nxRURgy9JH5SaW8tZtuI7GdeeoLY6n
dhstLUO2LPkyq2gth8WLxbehQW3TWiJI1uKJ3rQno3HkkVnQhuTAgaClQf2pTqSwv6a2szNMy7+A
5o2a526uhUVWoj7p37uRd7xqpyRfrjEjH7pEXjzOGvVms/In2o3sJsyBznUvJwBSqn0V1zrnvjGc
LdPV702nCy2Me8S/PJTxRHw8MKVz60Y7RmFcR3q5g46yWRpwTU6xvIIIalCcFYdpIvEyddHbaVzD
Ua3o/sSKhuGhYm4HsvOCeFYA8DGI8LWJRUztAjpyLChaovNrt1A8MkW2NQppL1u6GyWhadXc0fUb
w+yuB4hnxmjiUIlIAzsV65B40P6LDdaZg4keNcjapMcBXjykFqWhmldnu1PibV5UG5Ln9urqHi2Z
vBd1/rUy1PYuMeNwcaB4mbp+yBgVjRfJLd6ie1G6x6WNjetMyYikIc4V0ATXQ5RVoRMtWPMMdeP0
SrdRZvd5iZZvJolZjDzswR/qi3Q0GQp/lRMmpV5zbnUna66Yt8B2R3DhqWp31TTgHMkTHm5xk4u9
qK0Xum++MrkchZNFG7tQ9+1aqltiCvq7sRuiTV23IJWVaCdWfXrXlTk5t87qHNiv3kRptVvUaPDN
Tl/PuWLtW1epd+m07jv4GKhUlTeDs37HBm70Slc700HfVjPs2g5WnyfMDAad6iL4ba5Y18kXtCqG
zxQJh7XUt0s0wRyTeUBQ+QuKANKGZvbdKDz5M2h9Z3e+lWP6VGvTHQO+o5gkqjC9Tri4o20z6fqV
5ihn9Itwt2zGanWf3M+LeqUZ494om1thLIchlacR0hmsLxssiUiqadvW7pmN6Rq6KtKoNj7aZrer
5+m6bq1qswwkH1hMqBbte55OO8do79okemJMf2dYxlWcdyenSG5yMYybcR1CbVkvklp0yekyf7HV
NFhQ4Zm5uxd9t5MT3PrWPCncrphD8OnI/Fwn8VWR5dnGddOretQ+jLkM1iFFZpgh5YQ/4GmK+6aZ
7V28aKXP4uKa0XFINseGWQeZE0WObqoMtGRVTrZaPfSr+oHwRPWqYgwSZU6DC0aDS5bURnnJku34
4LErcoh+MzPDAv5NMg14h/heOJfWEzrF05pxr2M85VlYM7hJU8u4c9oenBVjc9cctF2fM8GdyUvy
mgYoTt8MjkfY+aNC1nmF2jJUu9XxSnVc9mKCFq90+lfV5UfMLwprhcALLVe+NIWpbkDuEMxuTCoP
RflY1OZ9lQwKFqaRbeoEik7qlkgA+3fprdVdhJKsazw2Kauf16gCB3f8MsZ15Fdjcx7sSTmkkxIi
cr9cKuJFFtXb3FWBI7P1fp3RMoINRA3gcDhBN2g3zYSbCfHSs9WPC3/l9Ip671wWnDeOjXhAQ7kI
JFJqO3MFtNHPMvuqj86H3hfbRSrHpavfIzb94YxinMdUaNp8vUVc9JvGZmzT2tq6yciC2nQuWsc2
Hu9ZpXC4NPaez89HsaurLG2+FbM8umqEw8C+6HZbAwY6YG0kRrgLZmjOZzUTjmeVUvF6vZDHaJRw
nXtG3vAYL3NyrSZrOMurbb3amRpUapNRs8ZtoLVImY16+VauQxPkLHnRcBHUtRCMhQyjbbc9yo+K
QXMGv0iq8xOW3fkgYxSzkFzzB0hpVxJOGqqMrrxfB+z/a6OA1U0i/VSyyKbP6u3hSa0cjXkb9bEK
bfmjYiAak1OcaGFp1O49UAIqgJie73IvctXFDKKZsdTfNMDvJ6VJrSfm1eK7gxJ8208G5nW7RPq3
QH733STvReheCArxWCR3iavb77lazLvONM6AxJLNpLr5FUv29BvpKU4fGEISfWALxWfmD1NEo6z2
+zjKe2S9Yl+5yYypWqrLPh20luXFrKNNQpwivVgr9RPhK9kBuGjqm1PbBhXgrJvItceNPVnzVZfX
/X3fS+uauJjy3OXiFZ5Z5SP2ML9FBYRAzNk97Q0xl36cc43Woq9PHU/BLSnNF3BCbt93S5WFKny0
q75SGPnpxbyJ2q4NGhYuiMms8bpKTftpGSUJLGYy0EQtjTzbIG6PEgHewLJDRreNiMsgx+DkG1HK
7QTE7zldEv3Iaki7ZTiA/lwkRn7GpZA+KORTSy9S1an1cyvKN1yxzhdTU2pE5rX7PHMVfnecoQvH
bNI/ZmEUJzVfyRtFQX1Myi5l+gulaPCQaktWSvFUIsXg3j8g/I+3COOcXWtG/Zkk1iIsUvXbIFtn
E0OiQx2TuA/ZPBvXrdDa+2nVlWCRE+VZqe0TayVGbHS/jp0WhYg9nYNcBT/0rJOZoTb1wkJ0He46
q7xMNZxsbrfIj9sqmC+/1IGZrTLF3GDEfQpMmyrX7XJSS90w3e8VglO3Dl2Ly+HGSfRlGc4q+bna
FLQsFTMk+z2w/t5boEQaYbvkSJGKiXybENlvgZR6VrSz7GDo39i5qz33ZrmYnsWeg9GxWcd3pbmc
kIfxcC0nuVeTeMQWBUFzyyaPBdJiGTRbaeyb0QSMwbHr0ObdU4gmxqYir2ajEcx8alydGI7UlQFQ
DzWsl3YIsdAsoQbZdTvAKttowp5246BSnqxj2BkLbKbECOqpqTYsehxGMJkJv9XoA+aE7olUdHLF
h+imnaiWNCTu2LXEvK05+GGSZPoF0srPlTdE6DrFfMjJU9rS8t8TBAP6M57cfbTgbRz7NiQoPj5n
cn413fWbneLWXBTYFKPRKyGAVOOQNNHW7NY7l5VFrhvqIQZ/g5mQpdMcL31ATJC1mWdk7SPcxwOJ
D9256d1pOxRrcUwWs0DfyCJRWQzjJRLoVriftzHxhoGpptWmLuwhhISzoMAxHyKdInix5GZIM0FH
obOOa2by0lDP28deZ3tgWUT1daXTbCIcbPu+tkBOlpHOWbnOyhW7YJssExInaiVw8DZ4lrV+wELk
ymMl6MN6tTeLhrSUbKmBjNvEvrVM89hZix26GL14P+QNLEIPOq6j1qtFXQeNq+7BpzonbuWZA9PB
tZRrfPF5Yl53TXM1p+C9ElvtN7E5i0MrJm3xGGJlz7Imfs2TTTztQQJ/NLW0A7vocyj72hhKN6+3
80IolSljQKGqUWKwke/pslYbxOtIo1JX2SRRnO4TQkav23q4YwdrB04XP40qkm1nmfKwa5c3colM
r1FHFlaYlHbc7+S4zDabl1ZwWo/qpi4ZQ4yVZrwsZdVuootIaGZO4E2uccWoc2FvXciArrIMaDGG
o4XazjfI7aAkYl230XXTq6k4/FLjwozVPPI6MiA8hyClI43au6rn3zvYKInLoxmffnGVzYt7TkV0
jdGbdqLTx1dDKNleLMlcePVofMfhCKzvwhx9BG07MDuLb5teTU+uAkU2Xw2xGVVEjcg+1FeNB/O+
ydUuAPnqnHnEZz5RuXJHG1OEHATEwGPLgiyX6uHSOaQbSuviXNfml5XxaihtdzkxBy+vs3laaHSy
6kOJounWZDSPzEFYGbTiKg8bV4v2ER8+ZEm6hq3emxMAWP7lQJ7PQVfB36sdekDRWFnhL51COm+p
qI9uO3BYKoYdpmU13FeAYY704k1YdzgQYwVSFXSY9pxNldhjjtbwE60Zg80MHCgWDdFgKird6Eqx
Zw3df/u0DPm6X6Lc8EeY375ldJhfdL1k01+86/h4fI4LrjfcEqtpXGlxo17Do1J5LgmqMqetskss
GprKIF+E86SDVg8gYcbbWXTKgSg4DCJADhlC1I95w5h9hWkT1YnjR1ltUiwqik+4rR4ss+F6mrW+
cDlkO9mtF6NIhjctw0zu6SMlaMLt4VkjV4pJoSy1t9IE5mn0GkNnA0kA99ONPY9gbtzS3Qw58/qM
+DVfuI19AwOmvDI74wqdfyG9FdNdwCIaWHadPvaF9qiB92X0mdDI1xb139JaXlR1PCW4JNyOuC2D
UDOjt59ayLgeNEVKmHUD5B3DSrUXrMbNuXl1MneXRcaNsbhveG0/KKUsSlxCJNCb99eJOX81m9Xc
ZKYsw8h0aDuk/EjiCR0osRbwYGnyCBTdax15q9xz3Xmt8/7UccTvykyTQYM3YZe08RzaDYbROHUU
9QYKcn4gr+5spcuz0S7vStYOdGzTcl+tqrwzJwYcbR+DIiU1Cmltr183Q0mZCWnY9bDg4G1Np+Og
D9OmsirxHMllfgasTh9luMoZUsR5KFLTcxqWp7ELChiw7709uk+OsI/oD4pNgaOtyC1OuI5M125u
Xyt7aQM9mrbNOB8cYBsUDQED3dPimO5bu3CO5oka0E/tiH6/n7o07Gc3KPP1zm7I82ICv7EyRiGp
Wp9BUOvUvgj2rYyw8C5Nb6dOBgzAAxDVQW1xLWYkWUxVundm68pJxYvo1GM2WX5j6gj7skPcmjt3
LR9mU3U3CGN8pPi7oeZ5KdJbqQwPY9I8dtXgd7W7Y6a6SeB4DoxDRDkeYpkGRWJvpkj71rMgkNAY
F1veVMpqvek6UHn014XGYQtVO9BbJSSnNZRExz5nTrlbRzz5iQWP/RI5B867UIBwc/dW4mg42qaM
RiDTo4tpbva5Mm5cYWyEVT41ALqStHuFrYeth9b40tqspL5XCYKtBnIsMB9l6V/HEq9Bjpsd1lPT
6b1HHrc4LMJ+jBAjWUIPC3PgKlqJkG2h+DcUtHDlHCb/ts75hvbq4n304vJraTTt1VwKuZv0OuDU
OKA9aV4mwziUVrdNxmlvJpzqaTTvY4LjkxpnuwlCm+Huqa+rLY0p12pknCr8WQwM/DmR/sg7zeP6
tcm6IM6Qaog0KKvmhm3oi6PwGHRjDm3VPpVWdVdJBkhCRccCM4Og3H7j1BpbAY0fY/Azxz7Njtwm
NtSSobgxjAYTIjl8RcLeqHc3isirE1/lWVjRQ993VBlfjEk/yTTd4M+7MSfz2GZDHkjkKnZU3Cwu
Mpt15i9h+kyzI/QRO3Z8iuFWQVcv77H5nYuF6RcnutHrwdqWF/iVinFpMm7jBETLKt4wneJ/wuDB
4cF8VNnNehYaxqpjPppPeSfP0m14XrhnZWiOJGwEhFCGtlLvq4i2f+AeEzOLP6+ZSGnilL9tivhk
jNnbJIebJa5SVgj9Qc9WP9Es947B+kIZUAQ1kcmhbdnnYUDEoyiXASbRB1U9zrdGrjPWRjCAUiu7
4cC/Lez+3FFSrmrOAEFntManz0c8lJboj9iL7+A/D17njMemkLhOGcRCnN6mYPAaUzvO5VD5cgJC
yNjpBrLFyYSu5dvxdDday31SRIGT6VDycXxXhpzCwegKrxc8TSMFpUUCbmPTp+ouTfDqGlxX9Lah
nZlvhhsRFZAPr7U5PHUmj06lQLudS+do6ouDFq37qk4Dp8vwfU7mfTdle7MWwVylr2Pi3LIxetT/
P3tnshy5ka3pFyrIALgDDmwRE8kIMsjgzA2MTJKY5xmP1tt+sf6QkvqmWKpM012XSqZSWiqJAMLh
fs75Jyt3mLx3L6no93PiuOdgEXeSXasEGwTjRFsSvk39dBH26Fpj+3py47PA8dkuAXuMyA3Xte9u
lVGfBouhgjm4mJ9H476SxrmVZEsK5L0za0dlUicX2hzAxZK3XZQ3Kx8FnAzSy6HPPmK8IcfK3JWj
dnTt8NWFkbVi7nLuSxq/pZUruPVBK470JmuhJ3srDfe+O54Suzp1OmBeaDUXedlccf69FBHG0bbh
3KdBOO4ys6V+UvijgwoSjZgfVZ0carR8O1+bH0GwvSEb96ggj2iwZ/oKXz+gEY9ujYA+XCM24Wqe
QeUGpyDsb+rN7naOsrskHsZVSJrBJtG1YEJSV9N2kfN5rlz49IaeTIfB0GEDufNVWWML5zS8F7wf
6XkzVWoXjNJBgyrKs7ZSxv204ILE3jChN5x28pTZEg8xwvwxu5yBj1Nj5TxQzj5p2DDOLDp33ke6
MC7hQ7WrpG3Saltgbb4x6nopgRx7C5AMiFylSwBKGt5muKm+JcKMr9OpYuqTuFNFkISvr7soMk/9
FFnXQoVoV6fIDTD3TPSPvneZxKCa6diI/CheBT6elpUevqXh6NdnfkRSHlT+oHvWhmrihByK4RoH
/HJAAOx0HFbED+DMHr3hS4JnfJbXNxXo4VmRmOpWRO78SGAoPimk/VxpbmVA2k3pmN0omNdNL3WS
nNLxmtGhePa1UH8ZmCSfwaiCV2UhhUJar/urGBgu3UQB8THQ67Ktr6LhVPHNbJZ02Y1fNhRVJmdY
3gTRq1spdDXN3CHkaMcVqLqgHscS2Y5bmMLdKLbACbCAC989ITDHX15v6BtTiovIazVTbA2mJGzs
/XApexOd+GTZfEeEmD6kuT9ijtGri94anNcQX8QtnLXxLkg66TkOYrBBpuO93rWwGiHfBRDI1sUE
fcprBw4AYkvLs8bMuwtnMb8YouadFNAX1VrtMWJ6sDGGpLrrMql3niyaHo/5pDif5i65rS0Gq+UQ
MZRhrrqea8NYqcLKVwlQig7RkCeRBoCSDFAtNb/lYIO4O7jucD5qTborm5b9R5/VVjlVua+KOucF
YmurAn0tC+OqYOa+HRm7nVx9TvZRa+0gJtwADYlTmM3UwdidNxsdVs96dHKS6qm2H8dmxI4IFfXG
bNocpw6L898KUgbq0dRvWkaoa1MwauoFw4YKqvClXyjtCvNXKK2qh8joWZj1cYL26dGcBiCzXAZ7
WY8DZ8fgL6cJjAsPwXh3FTVC4N5nxHs/lPGNXqiXqjarLfOfZhskdrqjdnJXJI9n6K8LDvYOs+Yr
vVdFxApoAJsSvEtJCE/cW7dNUBU3XdG8z4aPw0bQ1dm2UkN3dEo9o12zsWXoZrPb9YM7U/RTvtHi
K7mbZVO3lAWQ+Lw6hApL2I6Ql349yosGLdeFTMoUKXE14+Fvh2XSbzOi1M6IQugXunLsU/ubtbyD
4WeWa2sU8wrEkAlAG8zukZxjBPjlpE1UjO10NSY4K0ywYZ+MxsjOkj4KybAbsMBoW+syAqjjZ2r2
Vek3am3h1ssznTLcouPC9P415zB2ys5glOCaEyxTJ9BNn/3ap5UoUt94cnHvDp8EGcQBuR8gW2tl
L7YI/2pDozIqoMhN0EOwAt7AjAZsrK30K4Jbmnb3ryRLYvLRGFSUMdmZXhhxrdXEGh9XOHmGD4FP
aMn2O1fov+y8v7DzYEj9hJ33Uf/f//NXah7//R/UPNv5DSUFDrBoJaT1eyzpH9Q8x/hNQAl1XaLk
Tc6QRS78JzVP/w1SniLj1FWK1FLIZfxm83tEuWY4v2H1ppuQ84yF0oew8x9w8xb62A+0K1BSXQG4
E3eu+KHOV0PP0PJp2Os42FT6TFteWPPONhL/F06NfxUh279fBfYhkL8joUN8IbHVwF8FodLAjXV5
Io97V7rRaziqS5I73HWU9NeaKD5/+Br+hqD3hcf2/ZrkvFtobBxbGV9VT7lT5jngL8EmPtJdHTX/
KXA6/2A18+vY9+JyzBGJ/PyaX0iB36/pwO2wUePw11f7q6FNgonjQmMmHj0abtgSLx3MnktO+e9v
3n9M0Pu7J8ooz9YJDpcsooU2+APT0SisSAVOyzx6bIaHIscOQQR6ejWQlANe4htnQh/aLXOw9Pwf
3iPXMyXolWkL6r7v9ko/XBkZnLASaVYM3J0emES2xm1WWAslxzexRvj51f5tffLuWJA5DSiWAtjl
y31aTQW4akiMRUHKV2XUsIMbdPD/i6twJQWbDd6j/oXM2S6hG2ls15suHf1LMlLJ2Q7NcvPPrmJZ
ylRS8aZZpqSV/nIVkZdkpEd+vUkhIF27valtTYMApp9f5esaXK6Cqsx0bElZCoj615VRwspu8jRo
Nl07UzZmxnBbCN++KCvD3/38Ul+/HC6luIwhdYuZGdzNv14qEfAMNBwRNxPNPSGvGHhQPv8q4+Jv
ruKAnZp8wZZjudaXG6qnMe2cqGw25cCkQ6Oow99//lVE4t9exdWhUFMiGNay4/74QiGKpFouq2Yz
UNZ7TQZFLuuAYP7ZE2NjYK9nC3TZ2Kkyv1Khid9ENBGPm6qi0Yv9cjRw8NYq+YvtYXktftzWbfi7
DhnaJmeLdACA/3o3fAl1j/emvlF6g7IXZcOZqenJcyAdxtlOIvPrn9/YF3m5zbfPKmBcxsnEmnMd
mOY/Pr8wK7Dpxq57g7QH+6kK643O0LDeMPX4QtrlayDxWp2pZDYTrSQx1VjKK2hxv7hzQ/+ue/7x
5pXFabqcjkgkKYO/pmc0Us296rN+MwSmxHCqwWPR0/pZMVnHlLmEHVcaCNElTE9zOyS1mz0sRbtz
A7wcTPT5Q/Ax6SieLgCdx+ayGhHuPSF6kS2SaMDZC6ykQ8ZWIqvZ3rthUNEK+LE+aeNiRIx6EqeY
rJBzfZbGQ3ndEFnXb/OhrA96sZjvjSIcHeghZXIneL+ys9DG8GwX4bIFfXeKnHDNFM1sAbA6W611
VEl0CCT44AQ3DNM7Qrx43mDzNMunwKganFpCO4v25HnLhFGBBoumSYJx38XW4GKS3mb9ikHdQIE/
lfN0ZSTMc7W9KZLWOSg5JZimEkt3KKICdVPqLkqwxtKLe3yJ8LWP9KbcuLnld5sYcvg+JhM4XidB
ktyVLu2LRzZdc5lb9IhEJJQJ2T1OlilMspYX104iFTNw9GskW51B+jLThWaRRraZ6bWjjWOPGDr1
2KgaUppptrVDUtyog8YYIRN5Mo6saxSkdrFStSb3kvPOQfLJdH2tYwOyLbQGrVAeCDNcZ26FXEdE
ptV5DXRACyM2cx5pjEZ10jOFpqoZl5+iJ6NTbzTuHrfBmlGLLiNgn77xm29xWw3oErOwCzaWPgYv
odG4J2il4kULCYlcMix7rK1kkoJry0EfSMQwjdKLYmOACVSWw3MTlOPnLHPO504GT10l69dI1zHU
z6KBAaqPzLJZNf5oP0lsJqFi+y7O0qVs1GFJ8Us8RgzaUYcN+S2BmxWexbrS521r431KUrGtqo1J
JMhFQO9DZ6tslqRfsLhhgYXNVkwF+h64nYWnBUq/qiu7fmhyBPc70dsB5GDi7nSgJB/PmjK0MdM3
scFbEyTiW1459lGy7tsw22lJrF7aICqf0P/Yj4MoxzS7dno7doobVyeO7rJzjaLrNi3JY7sIXB/V
UGi6J74yUzIpHxB5JRRHg0c8nPuAeW45bDLtu00btvHx3tHgtuxqZYMLJnUCeSBqHSRrZmJVKEa7
Bmh0CCx1lInPNCStZaRhU4fm8RCEQQybqyYUyH9OnLk+BsE4oJaTgf0+m2l5V7YjRPVmbtGPOe4w
Lq1t1b9oQ2dpm7yEoDbhlLAoOBVjTyYO+W04MNTxQt8vj0VhoporWwMw0oQIDRvVCPs71cXMI2on
du8SpMvW+Si65CqsM0lkJZK6apumuD9dCpIUn7W5r3zPaEdD38O5xs1Pq21TbHytJbCpm3W2ozAP
rUszy4wPFZWzg/xT+ReDbZrpEhs6TVvLqFtwKhdMGXi2tpvgsooNQyMScu5mz/ANhai/cHy48iZh
X3aeE6/chhoTDx1y1F4l7FpgsnDQNrjwo82ONcYqEKByUPku19rPQY4OXHq2GsgexCT3UIbhy/Y9
COyFSUAni3IgMgv+Rx28E3xRYfpu1Lq8tMoyfCs40CaCZSCseJM1Wh+d7LMHUYP+7urOlM8TsZIv
EGyjh9loxXM6j8zp/KBE3jAFmY1dUhiMt9iMgQRVwHiwFhe+KioBKgw9KjAGtKZAs7xJKfmcDmJ6
G3C5PkG6iWMGl35boQUcVQ+vYkYVUDU9KkaB+8GdLtwIT0mN3h/fN1zwPJ6w/g3XsKradEHGy5Py
VgwQZy28qu2osT9p01I4vDW43ZkvsVP0MitQ1TnUVHHWp4pip8/C6jFFuRFC5mTOicBcFh911BFL
nKSOAaXYNZ6tWc1Pi/jDXcXUGaWXaCasuC6IBtAPOfE2KpHI8Bz3XLljLSu56t1qfJ31oTGQVzDU
YZjQ9c2+E/p0IuPE+XTzCic75AoCAQaGxRo5sGn5ZrEHvOPBpGHNJjX7xqxaKyD0OxELGRFw2us5
iTZojBtgjqIPr13DRMnpj0hUFpuz2PWGXoRvXdtoUIqcCHzdxy+QOO7YxQ218I3k1mfNBzBCTa3f
RTXCbK8TRZftS0OSHMvEDraxWLxrpzDt0o0f1tWnEUaiX1syKGCPqgj+zIg50TUOBNaNsJD3pLme
fSN8rryOtdpJgPmI/PDmqa5f8QKtMcjsYu1uGOfpCRu2FjthLOlnLzNL8R4MkZrOU31CPBL7mF8x
uckQdEyyJKEJxivwjcFEsLlIglnWnmrD+LrH+xXWREymvU6KNFGTsLCqrXDMdliIe+UJMS84lqmH
Foa8+Zh+uhWcey9tCpmvQkebDk0nerU1af1uzLZPwLgBvUMIi/ZkndkyLB+dCBqCN9YGPpGV1kYP
aZGbQMKqAOsKJzF9MsgS1rrLu6I+yBy+x5mGGjzwytnC28Wu9cXvv1BJtW/oX05OGvJqT7WtLgxI
xWTdhlN+NNqkxVSWOTds0g4eWdamwr6sUqEWArwe+yQzGf0+g9vd8r2E/s3IEdey13b6Za0UutIq
8Zt79pxEeBzv7lWM25YOe7O3PyrdHHYpLvYfZOjhOJhOaTzt4DR2tz10GIWHLRb+lwznR7AI9BSu
B1tKe6llNj91uoKVhT9Uc/JFBPu8GhNrMwOmv7BbpAxXe86p3DawwsvY6V4me9KX6bFssS/zW/lo
m4X5bcZy4qwDP8xXZWKaD6T0gqbMdaQdYVzBh1ORCGEjV82RMkB/k0BOlZfxswGQTZYDYKDU34xG
GtcEyVQfVHgSJDmwWnw8qzTHb5NKxgzKBhNmx/HndUWGeuZVMA9ujNbX7rTMgP7lgkMeulrN6apD
aPM2Z85QrTtz4CWDwpqco50nG3tULeVf4kjYPi2TTipjgtFzJCZ4e5t+cqLNRIZmx6W8BV+yCe/y
52LeDLWeUD7Z2gQPV4AjrcsSXZPnCrMaPHtw4/OmDjFLxVyDIFRnhOm0Ur7jXKeKHW5FlWWXm1m6
yV3MLBj1GpKrt8w0Fta13yBZHKpZW9gnoFxhPczMzeM4gssqplxfz0PT3LdV5lzWEiRjV2mVn25k
1hAc382+ibdxBtn6TKNuQL5tT0SNSZBjG3OHxhScoVoaUs6W+biRvcsUuA0dNAlB0kTZ2iogR26Q
gXR4qnU2fBArh2SMc2ctibEcNQfWbtiMDwEmWq0JudKvIEQmZpL1XuGiJfWgyVjPLfFCx3YugL6c
IaYQQ+DHC8DT1950vYQupI1Dds842cWhwsDZdKzQAq112+yvVRbA27MYPvVwhpJiW0/4ReDxFqXx
Ng/HsNhCJCTcRFRJqdF3gm/jJN7DAMDJwMRRzKi/VWCX7BlmlUHTtQgM8WAlgbFqNfErnkNt/F6p
vlvEKlK+FwAu9qqqwEu9At4eZ7E9oO6zldYXUCAgS29lK+DKTXPT0l4ETG63SVWpE/Vch6CuyqP7
nh6h2hROI8AbcfmGeTtOYFqEbn+rm74+aJaO7ACdC0inhd/Chz2M+bEv6uZJF/V4z1PLPoBVKxOQ
GawJX5WwfJubsD7BVSeq3Q9D6uAozd0XwAuz8JqpJpozn4R7RQ+EOSpcWGbyQxTjkutMI74Ophyx
gPBFC36I4UN+3/dTdqcrpm+g55V68PEcfB+RT9jQtQMSKXocALxEtFZ6HsBOY9skui/3IvamS7Or
UfvJMFG3JXoIQoS1CgK3pUUphK3Iz1+MWg6o1tBVlFD+LbxqGiN131IdiurKTRd+ThF34z3vl55Q
5+TjZ0hyubVL3Ll5tUU6OCtBD8cWm+BNsq0qYmZFrRaJRzJOSBgAAV/LbnB6iF5x94zgq35SYZ0k
3jyb03sw6sRkhzlKgtxIUBkJc7qz4nKQnm5BhNm3rRarTd4HzruTVNmFkPPccBqZ3UtnTSQcm37g
H7QmwTBussSddMvhGKLghP+r4uo6BDJpVwKmFXU13ehZKK3sE4BhJB+9b3B1tOpifAwL10fOl8/w
FvCohiBW9o341rES6EYiTJ48RUTVaxQk2lEr0v4dsiBajrbLKWj7DEXZugkI8M7aCAg/H+rhbso7
ddfHy5uZxVr46dC03o5Gl4YXzRTggDAEg6R1wVcf/UBbZDCnDGBHL9em/CaWeubD/iefD0/qYcAB
d4A+mFd+/pY4E0RTx7bhTMZWAX8x0ad68gz0Iz0KIz+fVqGm8m9WghoVk4zaoWKyWx0MsQuoQyyE
kq++KtBMAoK4T4Ko+IaDE6PGDVRbBV6TmNjI+FEJ52RQFBFxFM1728l77Kl93/k2pKBMXpUaNV27
keoXVgnPbY2wpXgiGzmciD5zJLIP1Ckm1nwujJm6R4lD4g4m2V7pOMZ9Oaf2TVzEU8p9NHWyLmqh
PZdqaD5caOwUg0XSHTlR8A1ko86OYVVPz3PjZvcKijteONkYffp1VZcbIjnab6Jtg4+uH5OGxzDn
7doJtAg3Y1KxPiceKYT73sbBtPRtjszalLeDQVuzqvNiSZkSRrhy1NS/KNsNHzvsXUg+rwNm7U3u
hujcnNbGNcQBYd7aXaPQxcauOLS5ZHZhU24DxE8VfhNAe+5w0ZZGOUJlDxTHQ2RRI7hE5qLRbQtZ
bnCyLqYNJMOQVqyAdcW726l6bTb5qNb11PS3TDvjJWhP43geRuCrtahKVPi931i8yCwGhDcOAqut
IoMYzRrGqA0pbZmerlBdYRBSEBzyoehwbnQVjR+aVsbNCpLKEJH6aMwNaz6A9GJCAJu9PspIPat6
W8KXrOeYoAddvcq4qYQn7c6AwmI6sb3GrcaFoAMUnm4KEaKT7ehg+FiqTbO1iKtgKg+R24hLOyv9
exn7Qy7uWqPybfNeBQC366HD+x9VQjc60MPn1orqG2YQcJoxNoaPhSVl96iqWT8PkxANnqbX1Rsu
BKMBl0dvggPWIhyITpZWFhJjaAs6ZGgUSiHqAlg9DgNOss/keCFjRNsb22611suxWeFtVGP8zUbO
m3IAw/TEmyPOXS8KCeGFAru4lSCC1S81mNgPml4tVn/lVDzouNrdxg159avWXl5UffSjR8y9CXQg
AQHGaFyPn6arme9tnHPQmVNKDySdsYEB1NDqY2gSp8li9o/iJDWgEq5MyH3uKrOT4boV4XWrGZKa
OwtryA/CTrwADWG4Q2oln8ZOs7BKGBWBfyh9snwVcNygZKynEHuGCXkSE5suzc8DldrVkxF3jn5w
5xzH3ALqOjtgA4aFXM3gm/LMGt8lYgNKd2bvkKYeQT1r1MDWkmJcIugJfSc+ZHHug/POuMI45z1a
SqRClpPhbex04ULzbawhNZEpBDDuU069VUHMbkvjGToXQzm49R3W5V1xFYPiO2sLzSazTbgoTXvh
z47V3dXhMMIiGsWItm1OmAN6pdvKDmGZO/v7ckQ3e6inrK8j5PK50xwZGzVQVqaqZeC8KiYp4uu6
Rel9I3B+GV4wELLTq6Ac2t7fDqYv1E6GiOnXRsfj23T+UDPY5KVF/TnmuJBrvAd4CNaLSmqObuAX
OPrOIJ/P3XZKGLSX7YTDubZucTLimNRkqVfZwSjnHgcxKMM+2Yk9KDJNTZvXRR+tghCmPKpcAPIR
wZSga3sfO36JDIp4ax6ZHuJbvXUkwd200WJcBD+JVqPWnZcWREd+9hGaen0p+sFiW6swStsY3YBQ
JzRjOe+mrqBwHCHhkqM8CKaTViQVzTd3kTOsiapoQoLbF3QJ92yHsQpW2iynFoFC0oU9eQwle6nB
o0+s7N0Z+kgx/ZzgWwFKFNlHRlwCGwpjtNzaw+Z2071uVjFPjdx4AKS44UF8i1SDMjTXeyyVWNvR
WB1GJ6iGOwv6rd0xTQMIuO5yqStmZmZqoY0xsA2ANgBPoyMdV5N5dMu51SQPLSIaksRCew4J07Kq
+J5MJYwdfVE51T6pLSs6jfDFce+3R4FLHCoHZz9CzETjlnYd4Ryo3gED1nhwF+bksckXtlhDv8K+
06sqpJRnsAI0cZ6AtZgrK2P2+pThCnYC8ykIXhgb4abRLrDqOBnPJ6MZjXnTwpcInB3SoVbrIYiR
W8/wOBFIKhkq0zDBJxd60+pEew82m603lmVaHwaFqRXFsQZVNkG9HnbNvLFVBiz9O2b1Xx7BDzwC
UwLS/GcewT2Wfl9Mfr7/iT9NfgS2kOBttnJgvkOfBF/5g0lgOb9JVwArQqPlj+gu0NafTAIBlcBh
QuBiJgm/3/rBMlIT8jf+DCjRnz/U/idEgi+wI+wGV4LF4B2pLxjQ19BdbNt6KQcG+XOW689Nuohc
5qC6o3JDhfHDk/kbaP8L+P37tQwyVLhjyhn3C1Y36XokoioRG5WrBtjZjq57UzlbBmjdrgPGuE3i
AqZxHc6/cP35ghL+fmWuaQCxwiswv+Bqzigg25qR2CQBMrzCyhYpg/jFRf72UQruz8EMB5h9Afd+
QNgz2bUiKbhIZDm3uPBjKNBfJr+yDf6K2P1+Lz9c5gt6a/SkGsDDEMwa+uiqyzFqGKpauyullnCM
+U23K0bAEcY60J6sNHmM5ukmHLvgFxZH36MGfgDs/vgkUhKXICVQ8hfscKCcCJ2B73NYYVW3blbF
pbaKdpwJO4N/Mr0btvQCHhK3FXXxDfz0VfZGx32BBP/8V/lof/sdY1n156dZfv+Hx8/eG9lSS8Wm
H4ICUYB10MZR/sPvmJYLga2yXL5gnLuchb3yw0WknIbB73Kxsc3S2jILTq8gN0CZFGPxz8gN2DNA
RgENBZ+F4qAbX56uFE0AQ5cdHwwAO9GEgyVs219Zbwnn67LlOkpBa2DNwtjgtfzrLekdkV1w3jhZ
aiAlDylAOJ+ZRTc1NPKhn+9k34XhroyEfBMQmWfPtH1RAiwB/jPqpUPpsWfSmWhYw0C/Q33tEzTv
EyJzk/RVFcDth49ytFItCfAMLdG7AtvhmUp3bFiQ3UzV7Os0QvsMYz0FnslJwrrpRLy4uk+TjiAr
ZkC7UlpqOpfZxJM5j5PSWiVY1V85C2vbtQ5YwQawzCudEQ4Jyoo+NxgN/GJUL9cYEE33amixnQAV
kM56lFqbnkXLP3dlEjXuWViPZXxLwHAJcjBU+EE5VQUzHL65++BXne9jaUMzi3eGYaHrxb4S6wct
0uJvGW08jedQGs9zxrCRd4/xxYaoK6PFfK/UHhzDsYs1/gTjug7yJt61UkaMtzMnaLYzQT7mSs9q
0js0VVCYxiFcwpKB5VaMjYP+NfQFo3NjiBhgRe35mKVZdxbMmnbJBJdiDK2w8y6LsTSOxLB01cpt
g9b0xt7HBipMjQiBZ6drlxE4eLUbMGacNoOdOu+uHiOe2il3dPaBNnG/rpoaf6sJBx5CMrbpq4A6
1G1qSrNpm0cjPiEJwoOZbgcnYGSoubaYwhnXZm2CDdj25FxXhLVco7BWN2Ai9pvFO1KsUjxRT24f
UpwMoYvXRZTg4IqPjj33a6FNzWc4Ut2sKbjoK+oRw2GvlOFwl1h4JaCZHWZAr1A59LZGVRteX5rp
N85PhlCD0VfPkczbbNXQcWEBojk5nGJdftNQKV5BY9B8jxcWxDUsQ9zIShUEwGxtkD5LN0+NpR4m
wQweSfmZANVeoiD0vwVMlK/h786Q4aMxqFem6vrjMJX5Iz5BbLBBGQTHSAhmiApw56bB02/2RN70
JS4DWn87Imh9H5oyKtHKDSNTuUqr5dLwhI9zNfrxOtOhOnhONDARlkadXuFww8h5rJz2AEYRYZRD
MtaN2YkUnEdMw5UIxAjC00fdbW1iKLYO6FDvHRIKzhnM4i1spoppKy6vFueCrpGqNWX4t2pRr99M
YdaRYBPXJVZZQc7MY541nEgTFvrR1GqSCSum0Zi6pghAJIk5APKJId7BGXp9X7gZjSrC3BfQGyz4
WWbOcahIu+FhtgNGtSrVX2w3VwnhVJEq8Twt5cn1e95LH5DtE5Gz/drOE5QWty7ixU7CiI+5X073
LCmM1YLQwA0T2HnkLYtLzHXYKK/iwOAxxQgJTg17iIEaha8B8v3ESz0jYL30rUxSE9uifZp6J0Px
O7XWOmLFnLIczzkcZ+rsIyd+idjCWCSsW4DNjoejl5xbeWXaZ7KKs71lwAFZMf1PrbPE5OVGel5W
CUT5XGS4bigEhlM9NNkKyRvqyAh3snBtzFPSrUymky9iINyXVWr11yPMrpFgBqf60HUNOzEIc7hP
TZoxHmjKU+sQJXSVXhpC+d6qSM3JtqkCV24G3Pv1TWX7FryMHh6LhzuyNd6UcUkSUtQVE8PFrKx8
Eqcby7nwm7KuvdmqanL3FhrGTs5VPR8MMnweYGB35moOov42bBhLkSEn9HDlR73APcoQVroJi7ie
LxeL3OsZHp3pGZORCs/MmyM2GnG5sYxGjagf0JEvIjULBQYZafGZPk3VsEKhM4oziYsYX5jeklQc
2LJsVjN7H6sZ7cetpTCMWFcQoAe6t1y3dzb6G7bB2ta0hfQ29jvTDcCkmKf7wwpsDvtp+EBhi0ls
l2DEB4o3e40qSRgERyMMvu1IzNkiBFfDJon0rkLS4Qx3MsFBeGrCdDjZdRkhhPEtU+whFoQDSmf4
lxwEYeqc5RIZ61rMo3U9mkONX7EahbUJ9QQ++ZxHGDMYBR9+m1mFqe2NzrRqxqsF5mskcGmXsVGX
9xSYgdw4Yd9fYQav2Rty5FNnAzESYkwBn1iHPbhQ4JJFHLRiREyKma0TsXOw8NkEmw2sFDGUHop0
Uxax2d7ZABfDmoNTPFpjNaoztJaji+mzzwPT8rwat0urPq4QHfqDx/tlFYwADFALaEd+f450RWgb
PFaE7lkdAIpnuG18ybYKUOzUpX0uJxPvZoyfbw1VRngC9r51i2UMyFrtmzlFI7bWa6srXRu6D4kN
/AgzreOD4/TDZ9kkCvO9LGaUn3Ge01yTVNTuVARv4CKFRyvh+GeL1JV7o0nNlfkI2z89TolpP7Ut
RpEHLdSagp2MNLnF9FYcKtFgpCQj1SbbGiu1l+89yH9b1r+0rNRw/7llffjIP+buI339kf5uSv7M
n02r+5uj23ADHTpDWrWF9/1H06rEb0IqKeAu/07r5Lf+aFoN6zdaAH4OHSXrGruL/09+17GzhXAK
MV6HCwp1yFT/pGddOPY/0CQty7Zop20TtqxF6AJd9ZeSNU+7jFGpv344QiLw3l8i7zryjoF3FXpX
1x+7+4vPp/eL2x8e0t90r3IhrP5Pu/PvV/1S+8/se1ZGtvf6pfIebgrvDuaX98Qv3j4OCD+WX3/s
Ns+Pr1f7h6vD6/3n7f3+/WbwfvU5fvExvvR/OI2M2pxw80XxYOhvdXjz8/t0l6f3s/v80hCYQPem
tdxn4T093GRe4b08PD3s3z5Q5HhP/P2SebN393Y8nR9f7s4D7/zkXZ+fTueHq9PpsLraHHan893p
dLH82+biYrN/ub06rC5uL1bPt1er29v98WZ18bm/vbq4We/3n7/4/NbSGP3k839lUjs2uiat4/Nf
vlw+3VycXb4cX/ZPT7vd3f7yKfA2h9Nhs7s4bE6n4+m4PS4f8eLm9mZ/u7m6+EUP9715+tln+TJ4
gJaZlA1CQp7l27JseJZvb3cf14F3xxyCx3j6uIt4lqhy+VeM/b3T7uPug8d7Ny6r+ZH/8rH0rp9D
7/P1+erz/fn1JvQuXm9YXc/Xn6yum9vPh8936lD+93Dz+QBrwnu6ORyeX9/3n7ehd/P+i+cr/qrQ
+Lf3YBlp/aUHTloGXRhSrtfby/XZ5Xr5/63nbc63293KW3mbFb/wztZn658vzO8ZPj97mOKvFyYA
ZExRjMPD/L4Mb97/H2fntVs3kkXRLyJAshhfL3mDomVFSy+EZNnMmSyGr59Fz4tECbpQY4CewXS3
61ax4jn7rP337OVHTn9frv+Em+tLxqrYnD+e3j9fPV8e+ZLLqvqq7VV0oRsMihEnOq1Yh9p6iNWn
ML0if7PAyTalev91V/+5vK2bI2Zo2aYwNOGszZbMVO0zrhCBP1f1RTyc9604oFTZSONvbefbQaRP
8/gcK4JE9bUhHwwj5++dKvPzlN4NVFT2t6GIL7/+VZ/uu/8PRxJHU1V3NZtxLy5QBkTLbL59wQdt
cx1vXl6uns+vnh+vLl9v1M3967Hl/K+84sNQ/IuB/r/R1XSbEaCBxKLRViX7bT7YqBZSKsinGweh
VdPh3eGcad2R4NaHI4aoCI9DV6PEiyNtLUafFH0JSNazX9akI2wtRmLn5ENI2lzOv78e13VbNjo5
Y6GEc0bqBnm19/O6kUPXlB2sZHyW5UU7TOJZGoN+3SRxfkTv/2lTlmZwPqv6EmB+3xTRyVh1qQDy
s7qbb8w57BJvIgRC/mbO777u1vKz3364pVsmIWVi3IRcCWK9b8sukcUZqNN8YGTmD7c1g61judmR
SflZKxbrxDJswcVCXW0KsoHnSLTUpqKzn/cBupx9Yc+u/3VfPszCpTOWw9WHSD0VCmsX+sqMYYVP
uk2ufLR2ETHuh2HOQpJQJnLfOG903rlBl/h16gDGprrhd1JQS7r5+nd82lucpByquSDXWave2n1E
oUAJxgDQr0U4SeqbAYG0981WHGKOOvWPJLYtIvWrm05rRo2NezoprLaJ92izUSDgsLL/biuGoboU
PBGTpMBwHeAMyUUPkWWTQa9VlYhgQUwtcsMjX+7DjCc2rVEivVTTLMU7q+uS1cI/M8mk+TDA3dOo
1lyPOD2PdRJjRz6OvmxF72b8qq3V6nIxqsyJ840+VRaYSKfXuWMjZe4OfR+cJHa7zZT8oXTIVEvb
C+fqwDzbKrW108b+oMFbg4u2Ncf5WViGTygaMpEcNxQu3o3JdzeC5acKFa8AbtNwcVc/VdUCQeUL
P1UUSbnrHPFLOBE56QSY5fc/M2behiqWJBevh/fbAI/xPBMlvkaByCmBNg0VpZuwj0zZ9aXVpj9M
Vh4E9IXU0rJw3gTmywDC21gTaIkdaQMCiYddNkj90kKgivIHjNLXvfrwrUkk8cahiknlDWLqxmol
xp1CSZrWTL523lyZP/r74qL55b4aMNc23UNzltxPV/Nl9Dz/ja/c02Db+MORK8m/rNXb6bb+Cas+
D2OdUfPETyjvxY16TZHFZfnX2oen4ucAQOHKATp2p14loAdO2oP4gVbtyOa7HvX1L1ht8TISACMX
466wTvAzKw5NaOx0czgtYTF+PeBLZ952Foq1EFiEuNRlc/NYl+ApiVmpXdsNvibR+mnUi9wQSFd/
HWnlk2aorWaRCmYqO/1qTMNKBFplz5NvRPkJpIfBn6T2y6HWhbDxUnqD3ioFP3iHRGM/kiPo3Ts7
hw1cBTrKtnljQ2t261/zsOvNeKNFZ1kzHHKj9XPlQidQqamABdDxieTZjeCJYHA9PGra44huJ6hO
tGnaz+qrzgdUlQcbxy+ceLc2RJU0fi27isBqtjPBNB3Zuz7pNylgi5oDcqRE0FfbZJkYbjYHdDcv
Z/dlTEPjqcyz7ZHR/fgNuVMZgkCbrdt4h7xfpIlmYb4CpMI3plzdyUb+hHk5nv6XRjivcTaxlmjD
+0YgCzZoRNrBB5eHhhUvw02GpPs/dIXxWor9mS38j/etWO5gBraeDOBuW3FOheVEpqp3juwy66cW
k97RCHBQSaELoYtl/b3Z1cAWW1pUy8Ef07TfdKBdblyyYhcj9hL7MoyFl06j/q2qfw6DpVFi+Yyf
yhqwV4s6CPMyAzA/+LJ1ylObGo4aZy7U+pkCcLGtKXDTsMzws6DXvj8LaZpbN8II7sT/Nt03/TVF
rhR5WjCqpgDZjfmdj7RFP7JxfjLXqfa30D3QyeUhsxpVfJPVuVEkxiahvUvMrD/VOHWPONFq681x
GUdjCYdR2A2Cfi13UDLqV8s2H3zKVQU5DvKV9aSHV3KYnNM0mMhipWO+ay3ci4l8att2KNtHd8wO
hsR7nlSzvUmy/LYa7C1puyM27P+uV6sNFb2uxf2cG7qu2au5Feo9XBROS18j0wx+qGuKF3PUqh9N
jEACNXVwbVmyOMy8T3lYa2H7sx2ht6E9yyiCUWa9+P31yl0m1uoXuTqF4tT+ooyx1hgGYF0WdEu8
4WDIgCucBOo0qEu7rB+OLd/PmsJtntc1+XVCnKtNItLcYUHb9H6PKhD2c1mO6J8nQTgcl0Z5ZLNY
LlPvO8Y+ZGuO5jIfuLevNguzckLKq2Tvy9gBRxlQGtHFE443FvkreLHx+SzUQzTq16Q1xiM3ow9d
1VTVWQyhLP5rWVbvZzvuHI2DMUjtu2SpQ882siUHbstM3w9R1mhH+vph1i9SBRXkLvgTjUZXB6iK
xZHIyKf5GPn9yJTuVyVI4wX29ETOWD2yXywHxruB1dioTB3tFH/FqWx1t1RQpIKJt1NE0Xa3VScY
vEU/9ydW18rrFsg7x9mQ7YMkdHZfz9UPO/O/lpf7D8PLQl+1nCluL5vWTX1rIsOpK9V501ehRy3a
EwYvh6IswiPf8cOuRYtc2G1Nd9khqdt//x1j0Y7E1S22xZp67Gpaktdzmflf92v1+azlvb7IpFiC
EGyMtVIqJ1GEBnUmaaUlpjjPnThrr60c4SM1Abwj9mU0ptWRE2c1RWkUM1JmzNImKfn13a4wMWp0
uib37apqf8dgiPfk+UiuY1Qlnr/u4GoYl7ZMtHWEIzjZcGVePXwkj5BApJD3uy7WfgZJFdzGM7ax
328FwzNKvEC9wA5Z3XSCmcRzhVGJL/AY289alDw3QkTfHTfmAzAKbhdId9gzV0sb2WtolTPjBjMK
aG0u2uIBAHCV7fqmbo/c9dcvHoIeSA4xFdSYZSpdWk3ACZJXVksE07HtCOfErgwiIdTugzZ0GjMz
fqpg8hBuzC4R4n2qFTAWqqEpHucKA+RNbfZTss20Ah6mHoNzfcqbrHmBFF8kf5wCN2Msl4thG4HB
H5YMoG5QhwcOvz2Ts95ieZ6k7s9vfia65JBB4kuRT9LWV50aLCPqJ7ok5sT1yowSVDK7wZH7xoc1
BXCHA43VqVKLifPg+5VrTW4tcWvOfNdFYbDJjW7E24BnjOMh3lWeNM4g83u3YD6Whhm5u3gq4gX+
oWed4lD+aBa5T2Cu3g4JKnE4ceWRaa6J9xvwv2Ysja7BiOKN/y+O/ebClkI/xM4VZ4B6hOEN5zq8
HJwE2xBZz6fa4FQ3dUZdHcr0cNf2Y0RtZjtuNKw+9nbdhgdKcrWH737T5cbM1d+AUbJsJ+9HO3c6
I84TUOEuuv9DDEhjR1GyONLzD9sI40sQjxukWI5WfRmYNx2nCiHO85pWksaMb5woiq6GBIz09/vC
JrKENAyUh0uO9m0rSgtrnCr8DGyzDtOyV/o9XO3iP8wV7gU6BBhWAXfW962kUWkqWeVm3LUlbjHj
oPuoV6b/0hd6QriJhlA0vm9lxhuy5i6Zsaa17G8J52qLeQgu1F8P2epg/jcjsd00+DJEgXhkvm+G
07PFOY5mqPRWflJOD183ntFwdFG3JzqXntgx2M2vG/1wgDEbOLwIGnDJo2urEZzjDhdyTk6fyuPe
19JRPRgpcHJEVvnt1019nHhsINwkufUsWtR1oCtFhGHq7hj5xFR5HmkF5lrJnKWV/3U7H7vEXLBY
0lyxDYBUqxMMPycDWRrh2AIw5K9q4ClQb9o21q2ta3a6+PN1cx8/m04QH3aBICQJLX41ghT1WS2H
Ns2V8EEbdgkIAMMEcbLCl22f4iZwUPm0++82u6xjQ1syIgvQb9m63yzjBHMUhIcZBGsVy8WtpWFD
vzfrBajbNyA2NPasxA/zvDkSf109CZimy5RhNoLVI970L4n9pmGYAhKsSaSwUw7BWVTa+Ulqh7g4
jdME8YfabSVLlUuEWaBy8K880u+PRxJxHnUhWREoUTnS3/cbbUczQhAPPBu1rNzo7hzlOxgmCSVO
uSAsXOmO1I5MqY9Tl0ZBPFmcTLyHtWUOvOkz2Dls260g8PBfVLaU4aCpTJLxSCsfJy6tML66BvZZ
Z0q9b8VNQEUQr4OZ0Mh5OG/igigdOByl9HFbcY554H5ojruXDr+HTMayr9mrbS3sR8PsQTl71DWr
+z5P7jOhGgfgHfGRne3D8DFPMBK2CUuSVtPU1TdT2r5vmihwPLWLop1DNTOeTOlwZPg+LMSlFXJd
TEwusBxu74cvDMsa1gpkEjnUxbUOCeqp5jLxqIEzXjgklHoj8LFuv16HH0aRVjnh/j1QWRHrUSQv
6aL8xd8+DcbitECYvGmllv4cIDbvvm5q6cCbNyN0MeptVM5ujbcbKv5lmN/MQivm/5pRKXqRbjfY
D+ij/Gn1mRJPmyQVanjBuxZGbZd0IZZDQmJdeuTa/smH5NUK7MzhqewSa37/C9Ru4k/tpelBtGt/
tdhDnAGdKOLvXlEWcdSbZlbLLUXZCVumwV4sLIbrQRoVqtOszY9sJZ98OkIbKLuIIvGyWj91urkd
yyRCqT/ycPgrcpMa3Ghyr0cDFtnXn+7DrkWPCB1r5jIvCYyulnbYG/DHFMpvMQwLQvhHmXjqStH9
DKDXWRvFZfv6usXPOreE78gE8NFtfbW6s9ZoSC7CEhIDtyKlEgWWg+Ci78vaMb77MqV37CUmQSn+
o69VbRNA9bx0sIOLkr467VOlvNCN+NgD/7MesfVC/NO483GHeD/5qGMtcoXAL5w7Na23iqG4+TYk
DK+iAg7tYxHdj5+MeY4zODFdA1/yRRT4drXVhg2Pv6gNLwPTqbVFvxucEHkvinAxUpH69ef6uHnR
GoBGly2WV4m9miBGDj5oDivDIztn7Fwpprshq+prg3DCiTVPyoOoXOf660Y/jiiNmss73zG5mK0D
qTmve1mAteYoFymmDQkGmhtbr9D/mrMCqeL7zYE65SHJuLKZrV6TI9SMOeRqCNndkmdQqbAMKEbt
h50b+fY/NLXEKxHAEMFeD2eYwqXIcDn2cnyUJ1+aNSSwWsE0pO515fB1Yx93RY7tN42t9mUtrkDE
dZMBRkAOu0ovBuqa6+/vVuxCFBXybGPyMyffz0duIJM+6dLwsK+hfjbpGvs6pEAAhohjdv9h/KjV
1m1u6wS3/ikt3xw1cwwQTe8Zvwgy387oMpViLkM516l4ObILf7LOoO2SvwMDSPB1nfWagwmbt4Sm
NLtvf0azcKifT1WsSbMJg/Qi//YZtgTs4K4CFbZJUK3GsXdlI+KyNTAC62CO5Gp4cO289L89J1jJ
wmVNG+hR1mcLRQi9TkGM4Q0zdofnI1yLfB+ro5ocOVk+mXwMGkWMtLGc76sjudXcqhwQvntxbFCK
kmT6Sd4nyXfDTQsSmcwashfyT4TS3k++Mer00rXpTm5jp5u2+FZowzwdmXWf9YV7BQ/6JbvFXex9
K2rTtyO5Z8Oj+KKVZ6Pt4CKMoaJypJ1PNls+C5OOvXbRC6229kaUYYirvOEVOOyBWtB2poReUiyS
rxaK9ybX6iPzYZlV7+9uaCpYui6aIYP5vtr78IKszQGqildhALxVioAMmaHcxgVmoV/PvM9aYjtn
p3DJznGYvB9ECiiSMSYg74XU3OS70YUShYewgRfl3Drx49etffbJ3ra2/P03GwWywDkZRkN4puKU
ZL7SGGMeCgP/QytEXpZbGpVf2tLnN62ojVW6/YQ7spYl+m4kc32W1Ul75Hz6pC/LfAC4x6Sg8n01
chpFmxlIT+Hhsp0BMRiMU7Jj2pEF+8l+RyvoQExeegbFq+/7IpSw7jRJK5qrTyeGVvV+hfnDfSBK
8yJqZXFED/ppr3i3EgEnQcHj4X17hZVaFCotvVImbJKdMKKsZ8y/fwYyu6mUoMCM43ZdQt6DtolQ
rzMPRls/kWDXcJFzUv/b88BAUwzseYk+fMhdJWOSTDDfhIcdJH5SiqKfNFYcHRmxT1YQrZDYYbC4
kq1l+FHT2AHpXOHhaZbchWri9PtmirPoLjMoLzwy6z6bD29bW30f9tO5BS+MAWYX2q+cj9W2tzAf
SusWQRYlbPLIIC6722orWpQsRE0JNAMgXybMm8Wkw03C15wlWzmp4ie5Y50XeR4CExrKLQZpLoyO
fCyl3yRDp2+//oKfbL1U3JNPYOqTgFzvTunQKk6d0Fu7GexgN5thhOBwKAWgLYoOoYaj8nA3il05
5ZGB/mwhoBKiik2A3Nft1UAzoaIuaXThzRZYsxHM3wyJJ/6miodXOsckhAtEIAJNgLnaRTBybYwG
xCaSCQ0+aoFOoXUApn09jp925k0rq4/oULaWWvEsoICX/SmBnOAQOzD0vm7ls5XAZROVEIJydCCr
IaM2ulEQtqAVViiL9kDj2gay3Vr9s4DO+iOtfTY3EO2qxvL655m32hlj8LYmJO1lDxEurj18LqpH
B/ciHCq8Di33hxzU8EhykOTS8ue+WxBs9qS3bGrACGe664x4x7tHn9MFLFjW3W2lBfVw6ETcnSMt
FxgaVibojUJvlUdRlNmFioExqpOpcgBKz4m9S11uDuDXuvg6TIDvAgGnQhbncQNzn8Z0Bq8XYX6T
groWgDdLCjg7q8Ghg0BpV3kU9Uc3IEpLE5JQV545FeXLXohZD1AMyzJJJiujfqfXZvuYg1XAjy2E
zen1XanvQnsOUHV3hvHb4F++SCsDknMq7IWJD3cZMFBYQYhNe7uT2N6W0y2eadpJEy1q39IMy1MV
yPcfV3FxqM9F0O3TOkjO8dMMyWWLwA29qDWTH8iqF4hWPWSHRhnScNvVqvVSGiRWN32PbGHTtWl5
TiFvTZ16XCv2DrdYnYLaJAkf60DlnDPDlj61aiLOJkudslOIFA5ZWTD+FK9OSfmQRpLwiJUE/S0p
l/SxhzifQVNFW7UJseu+7ssqmTBdJZKxIdQYA8l3WqrWdaucdto8tq+hppTJxhza9NZ1MjGdFNCh
HxplLn6irjfSTR4rxq0UJTiyNuvis76Ccucl0gbaX1Ptf8jCOcVeXsN/kjJh4MAb0J7KFT4uCex7
4oheF5VOT30zlk+enZgjqARHmzOACcpwMbdWXu9t3NQBdWZimDfDGAI4gV01HBS9gmXtRIYYtqEV
xY+TZkWP2LhiPd20o26eKKnDlt+j/P3TUodwTrSZQZvaprxQzXps8Cafw3NMb7t8KxLbeU5A7+mw
c3lheN0CsfGyNqaEvTOy7sWuBuBWeZwaD9C3gBpPrXmBp6T1VKPptM9KWUXDppd2fZXq/aBvchc2
3wY0RnsdBviFe7oR1Imng24Zt7NlY2BFQfmMIfgkc2cr20qcmPEcccckRo2KFOInvsspjXkidcRJ
S5XzS6qP2ZU7yPK1jzL3AcBLMnozYoOzsGryJ60y2gc0ZMpdXGvGb6J+QErB0joJpMABWrZtS+h2
sUGMyYqlMW3h8UK4VUUvRq+IJFRWdx4s+GpCu3W6SZrU7rvdVSvjyvaIXeGchw1dS1ImsrIzwQT6
G8EOCfwxVFp1Yw0BfmRWKsIbyQvoVk7u9Etx1B5GbNtj5k7Z9QDrzXCg3kZ2rW/1KTHzHfmZMNmV
xJCgUcsIG19O3GE3zUq753qnLHVPqV0QhOthdw6GMd/nmazPQvI18VYRlfE62bJMPFsb7fRgubLe
NmKE+tUQRDGIWgcTNNqwoXw6cuf+VCVh+0C+djZ3hRTKRQ115EnBjrg74eVUnKlgKCFkAhL4GTtO
ZuzaoAtP0rkGVo4IbuHcAn9Idwq6dnky6Dztd3M7ZxetLc0/meWM11ZdzBZwXtkAwGEIoKnkXaP6
uj5nt0rtRPcK5KUf+tACUQlBzYUIqPPO8rosdp5mbawv84T1SMg2D90tar3S3OWgqE+lGEfbq1pl
crex0NmohD3a0BesgPJ/wOBF4muk6yi8ISDA2JnSfCEsNjTAAOfxnkPIsvd9O0lg+xqE1Z2m6CZY
F9CWxW500uQKnzNHhZhomre9JnEIrMQUYX/RNf1lO+fgsCXkstSrdDs0vBRkOd6gLHrNG0DgA57I
a031nbprzmw86l/jDn7fBuO97rFv2/ZqFlX4s8SC+kkn1fV3tpKaXQPDGHLcWp75TJwU7mAGNNSL
jaD4E8dctTZNOWfRj1qlMgvt0zTdJHmOErqrkvA33n7534qpNfkj1yZ50KYFMTMC4aPfnbzXux7L
BRMEyCZpx+TWqFvrmUhaHe9Enw+X6F61v8GYFz+gpeOp6kxT+TzULOpNn7bixcUMcTz05HWgwA9p
9hRl9aAi63YXx0oSW34s6jI/7eK4/y0CI0mhgCvjCyr9Ud25jPeFiR11wNDlzFqLyr6dlfPI2QYj
hg4bLVRA5TqKO6R7PY/lzygJlJ8oBJXnSZ2HyyXr8zSUgeSMABt6X0C46BH1xT16Gth1Al/aEQVC
ZI4ociA/oHvLMII/FUXe/ybY0N0OY89kW5CqNyomKr+jSHAi4JLSsEAzrX4OLTmxNSYBJ4mp5TpH
c4ERH2a8UeFJtQf3T5YmuIeS6RbqGXQEzuF916X5T6F2QQ4SshUwr8esSrw0cdOrxmi7VymK4GQc
u/Y3HN4A8nbBh2O+MXmByMA64GCzXtwIzAzbtwZAWorkscqsqtkJTqLCs0Mum8rYWE9ulmYSs8IK
yIXojYobr1Dkk5bGmACOimptWVeAv9HeZuepjSn9JrIHMDxTOTSMDqRXh+Bfmt6lgCkq4NUK+OyA
wi/I3jU7HwAPnGPx8LQHsDb80o05B2mE98k48kkb6GinwGZrExhnVcz+RLBH381WCKrcAQwiN3Oq
0aobSz3aGVYFRoL93bwPnNmcDhYIkBtMfVx8V5WoBA5NbclMWSlw5U0wBKGAXN3KJ/A79KJxorLc
11Nut0ASRrdk0zWch7YNHKZBGLkNDF1MHzYG9VoJ7qQyxz2W+whQldrt78Z0tl9bNIqNr4Q8xhiW
1h09HinO72wo9IcassSZIafkidxv80PB9+z3OJTVbyXSoN2Q+QNxTfVloO0595OLulCC3oNAkiob
IKDRZWDEXIF0vQdeEmCt6O702EpAkWPYc5uiFlR92SgV2GTMOYH/GqXy0neZ/lJ1WI/4bdoQgVDr
0WHTyYwHlQo3XCW7LJj2VorhgWfitEgxT5aOhF4C7pUOznMseXo7yC7+rbupYWN6XKfKLpVlWT66
BEJjn7WAjDFBbVvhpGORzTsxy0DRr9IwIxeMN0mTnOWRNiULFpsJYkxOgBe5UpX3aFbn1E8JAuHA
3QEwR/GOfuzcDso4OIxytnp/mMrS2aDeAfU5a4V4SKSp9jvFmMvQb2ZsPq4GR4yGR/VbNtRYoMZu
upfoHAwf13QXwJPFVmqTd2kz85R0fUvHs0RNznqsWEHNQqFKcGaLcXrGwwbSsrI1hq6wf411Ht7a
6dgMHiKFJg39smqs8IRIqjLfO0pTWz86lG3zSVXUc3ZqFxlVUGncc8PwYuIC2ZmCKQ9wkL7sov0o
1Sn9GYkIk/IEJ3A/FKqinuKVEeqnZm6m3asRcdGUG0gyYLhyHgcZYJG8n4j9dZgJDDh9Uf+CFM0N
tgpY19CPZCVjjDypmn4M57kKxgNyphoLDUMEk3uK+DxvzxsNAx2PLcXobzLuOP3ZKKPJAKrKWalu
YqTmzZY/WyS7qQwH927OM0otBlM67gHTPEEaiWtP4A0o4ZKbsgqb/M4Z9JSvStAoDR/s3sE+BtcK
R/2VFCDGVNYKXvQcoCbPBv5J0zlpjRqH+wJPBZVnAXr5TVrluMcIzlLNs3QgoNgY57lKPIHE7S62
OTL38OmH9Far+XDn/ZxH1il4m0buk7LDOXiqY1veaTg2zVegYC2tOgmhSlOOMlAjGtubsLAj+ccJ
Agwukrgail0tlFylUBHvl3tbb+PsR724TG3tJuzN2bcqM1BPCRgLdyd7/OSfugo9Zs69iKcLfrYQ
CCMPn5Xmvhyg727DHjHsrRMKpWf3IAMMeicwxptYupVRb8ZQKuwIYVn+anuN5SUJHqQ7EcwNtz3L
XB5l8OwZhmoMaZjPF59UVQ8weOPaQQ0QlRtGe1mphWT9UHCM0bIs4YSddQFx9r/EIAgBAtkV+jOu
No1zUVp5J68rJzPFvmtibL7HsK3lPbW99nIFGPJsepi0TuL2ZNt90PzAlxphDPYbSQknKIsann1u
XHavauqkXNc6pKdE7c0IB17qVjx4qtkJNFw5n+iJYuqcW1qbT36k1EW2iyMMZ87dNooJfA2JLa80
dSwb7k5G/2hLSmt/iAZ5ykY0jdq/UlhsFlvHlPJhTHS2accejNo3nAamdpjN7jVSLK3YiinG44pw
hRFtgTcPxb6vI00PwRjZvCpcw2zU3Tw2IxBkbMCdaEsssa641tWztP9i6asFl2OL6dVOTrO4g+0b
Q0jiZj/t+i6Nw+tcz23hdxhiKWdIPyj5VXOh5htXMZKRopxE6rcdH7HYwc3KsV4KkgK/DDczrINd
h4MA6dN1drmf67HMfk4tNghY/bRdfpEmmMtd8LTlOgF3diy28JZEf21x7E8/xhS23i0fJNcfBqMs
yLNjaoDrUgYZXdu7FE3EJ2GfLhQsMQhl1w1N9Tcwx/aXZs8zzlZK09sn1mSG+UYNdTM5yHAIr103
avNNaCCR82pVDBn0uTotvbhanL571BenCB8FngV5z1OKtJaiXcEpn4DO6yPv1gp3FracYggsv7e4
IS3o/97ddQ01LFlXsmTHBGRU7ZXjJF/GKS3cKzBmbfASs19HpwnPSucMEJ6TgtQmonEWJ+pUnEei
1c1LyS+eLxVDH4aLHLwWT083a/oCa74IyJgRUax0qNSRid8OlWEBiTPtpKHNUdhc7OYwvzf7SKme
5qQe/8TjYJrFoQho5xog+RR41H1o+RZXEvXUdpqZHYsLkDPd9VgIw44PVZGGh7hzcf2w1Cy/J9xd
2tuxV4Mroyp4qMd9EWz7KqGAmJFK/oasJXcL3N4RuwjeGV45EaYTPl13zjICsN2Z26i83TPhGqcB
YWAXJx+zP7fMBqZVh1lXsa1N8GsblND6327QqC8gusCR0DKQv01MEXiFtfZ4ldiUdLBsMrzBSivF
eCxtyzDa8edR7qErofmL92057+d+zO4wb4zmbQ5sLfeAKrZgJs3OOJ+SsBTbUpZ6u2+XwnvYkRiz
7YEgZjh1zLYebRuZ2n/nJtnjQl5We2xH5HnZL5bWlRv1T5zK+bCZtQEm8kQYRdmMaZKe2UUMurvn
xB22sV7VW62W6oto40I/lMmywBu1XgxYEtuNdwgAJz+GHXCL/oIQAhXjwXUXZQTrInPQGy+pJ/nb
GjTrdbTDIsPHYZyvqy6fCLCpWn1hN3h0e+6smw9dk/Qmb2WqUOox12avw9TrGZYg9nl1LEdnz4Oy
qC4bRa1A9C3JTOyYsnh6te2WMq/FJsPCZ8wy02dzzs1z3Q2wtHNHDK63pprIG8IjtbY14I7dZI6Y
DT/X53j0BnIg94D8ILYVAzVt/kAlx2ODg3DoWYPR6N4Up2290USl/q3HAuOFUUM54E2D2s2HRNHI
SSpNUv3hw2Ww0yallB7Mg/DJAd1JVMBoBuyuXCP5pcVYN3m23nFqhm5VPJVYJYpdJZUJ1x9LKo9D
MeNAAZYy1bRDZ5LG3U4i5PqR8ELsvbYtNPiNo9QY4rE1yCMXZfVii6TM/UAJoq3bj/mfVo/RUsiy
/wVqtrc9JE0KP1go3Moj3gt3ACWGdOOAETX8FuNzGGajFd+qcRNEm65DseHpk/wbFUR3cPhK52rv
JqHx2ghcFclM5MMPEYyU0lhciwldOh0+IUQi+7PJMLVXxUz6EfcYu7/VBiocxnQSXCwIvduHrFfd
2TP7vNLwmxyiwncBz74WXWrDYC+b+FfREUBa/NkoaVMSdS44hI2p3ELvl4+Bk2p4K29cLhoGYMTU
kRQTZ7p9NotGVLj9hEm8AVlO4IyNpeP1m7vl46hrDby0gKykR24/5HEmOvj5aZ5bs98MCrusNjpq
QyIgdHQ22MEkktlMQ+NRiR9bWA9MAVj4mo1cBoabs50nCu8g0xFX3IIqbCSdgKA+t8IWu5mRlo0y
D3MvdjiwqcsAKO93nRamJynkaGeDgWVibaFJxn8VGIOmZzqJ+WtMMaD0g7zHQM9IQcj7fakRHa5r
2USXUgZxug3Y0oaL2MngWnb4zGDd1VQ6F660qs65JGLzEOEBoHk408wPhsBUeGdPTS+9mE2PF2bX
11AGYRk4S2jJ/hPC2Y88dKy5fnBN5HxnRoNB1zYOy/YZcx6cTWy58Gc7owNvXXSiBcmHxGWgLht7
Mi8izEI4xjSym0rNpvxSUSIn3eqRGz8xGbPJczhrNd/iRbTHhybpT2SN0cPWIcpfsHFweaBQSgt1
3y6rPNxj+1fNW+xLgmbXYyPMW0e1C1w7u7FqN4mocfMjpi7ZigqXeEU/NmXE1bXULt0m19VNHXbQ
QqmoyUaI8ppRbBUQnZ1vu52FTzDec81BCQrDPYH0h3Ff3AHzziOiVL7rhOH1QIbmxs3zU2JQdeXz
x1NWU8ewIrFkasCeGr056b4qtbzZVrorJ1/HzQymZG3IwHfS2VK30pziv7ms8Rgcx1lEJxlcidDy
eabI8QZMX9svhpVLzKgV9iWKL54mFsXFf7BtyHjkc088qxY/272YcWvFxI0ro98JXV53vS3uWB5N
5zWo387TptTAvCpZfwlfhSCGkqcSmYmibkt8ekIfCC7Lh5DXXYK1mM5ccNTHgDL9eOtiSQFFRKD6
h/6L3cY+1kb+7TEplqTqnBAG10obmGwTxXhvO1lAXJdQiXLTJHkccriX6m8tiBfDBcIy0ck8dNm4
j0l9OBtdFtWPsSAEcIH0Su15KvQT3C1dumfJDCzoLB+4iXu8fNXiUHX/Y+88kuTG0jx/lbbeowzy
AVj0Bq4jgiScKpi5gVFCa41r9RHmYvND5IhwuI/DotZTYlGWRT7Hk5/4CyP1N2OWc1f5Vm19wfZC
4vkr5uR0ghDT+B/pagSpW5FmvA9Nwv6tifzyOwNHm58FBqeY0Tbl7FxXTp8Nupl41qLaqVBYCxNU
QzvwFcqgz5pPRoDiaYvCTtxW2RFDMSPkQWOSKSiN9YehbScN34mRoAhh9/ixQrAUCxFLEO/Sa37g
5py+lQYSDg74OQAcBHd9d6CeKh2bYfbFyQe7omolIVL7D/3k/0syvpJk1OiW/b8VGU918r3+j0/f
kzz9H/+dvZZlnP/cP6qMZKv/AssA3IaIwhCzNtc/moyKYfwLlC/0Kw3UO6gOWuP/20fAwEbAnN3e
ef+Ay5r0CuucJPC//lNS1H+BRQK3DpoWOg7N5LdIMr4QBv5v9w+WFdBOUHUGpGpYzpC4F+3wpNGr
xExDl2C7PIIHyI6C5H4r2wlpuVwWu5QKI49hFu8qoC5zoTh3syGLvnEqf7+aPfefYf8ja1M3B7xf
/9d/LuTT/vk1FuxjkItIRdKtvvw1eMQNjY7OlUuhyPzm6TkZa2oMyWctT7zfPSho1A2i9J2hD+g2
49/gn9OxUX+J1tP6be3FkeF4sKa/VIWWUiXHl3Zw8IzKcNXRwxIcNQrdOelo1v+8/9Nf6AnLiYTt
BRYSUtm1QpdGgUGg9R66idxgH5NTAvtcdXmJmTOoCdcag8JyShwAThmX78dhNHJ/o/lobGPe+Z58
RP3SFdbwme4vatl0cKvfSZB7B2kQ3nmkWPZHRYn5p6EH05eRqP4TTaWPeOxIX+9/yGVr/Z8lmEVC
2anYVYCAvFwCJaCAw9sUugItk5PlY/AE60TZ3x/lsrX+MgoyC1SKKS6Y/GfRwAehaIVlM4RuSmVq
2+kKNduhLB+RTltTd7pEmPyvoWZNEfY3kIQlRLCLQ7uwBB8khe2fpEPcpfFU0DMkgJVtfHn7d0FK
gogBZxRo3QL+gNSxoVmVHroddMZHHzX+jaHnuTtoIl1p3d9YKBvqK0II6KkCB1qcFZDbIfLmVeRG
WRDu+7mlOiHnvL3/QTdHAbAMHBG+KPoAl9thTA05HBA8dhM/jfb8PyoEnak+vXUULrOZCw0oDKYh
d9olKEehAzlMSuRyQVEzIjrcYyilrnzLC1Xx8owSyphgmvhr0DlYqkc0gx5i3hSzFQiOtpmaBkeJ
QpiDhZdj+ikTWKqqY44WvV58ghwNeP0K/vYSfjTvRsCJykzWnEn/0JcvvzQysFYSHa26PlD/UAOo
DsRSzSEIfNR1ppBwbPauaigsrZy462NAIsAsA8lRkfXT5oV+hXtS4tTQPTzZuJ/krwMi4xvqc1+m
pvuuePIa//XWYAbsZVBk9GmxqbgcLFcSBOSbMHLTsXiWSyzg4mA21JZ+y4iCb+5vnltTyvMJs+qF
RKDN//zVl6GKGIy1XkRuQ1hM3aHB5xbDeqe0imCLV1b5NOl0d5IUI4f7IyuXmJ2X1QTKyM0CogrY
7nLfdkFrUceqE9ca/o7r7h1FtV0f0hGO5BNSx58jtMFVH0pb5m1tU96l0yeE8b/TDXaGkZ55bG7j
9tf9H3V9tQqgyrZFaAGsx16eWNGVARb0U+DacKO+jnkLlM3zRvRyvOpwf6iFp838/cLkiYD+gijU
NX8W+1HVytsgmp+3eJuNAzxQcFn73iZXQw/cPJqDFP0l92jCa2mKHVvl1Xu8BNbEUq73AKqrs5AI
m27GTy0I172iV5bXRZGLeWl8LAqt2cVYIe2SdNbKlzN9D0oj/AhzLFjZfddbnZFhAPH1M997eePT
0ZXSYmD3DbjC0UcNEU8XebezKb9+oM8qr835fK9fXmKC6ghvGWraXCbLAX0Lc7IGoINLqUT51VuJ
+JjbkvVE3TOarT81Q3IA52Wk2WOZniTMVjE3Bmf49rUnRoX6B4kGlP8Srl6MoTbqTRq5ZqHYj1pD
CVMQxThFW6vcYnF2og3QfMLSDhtxQwy7QUP8OovjNQrFi6ju5YzMynI87hpmRjrIkMsLoC0UxF3H
tHHDsOH5CPKCcj1a/Hm7owRNIyqS0qTdkNL7jyThO4HJROmQKOXFZnY7rDdlKnWu7iXUZXMvBb2b
teCKnNwHj3qE0yyg19ZaSNm18awnTI/VvzDkDbb+6NuWA/yi+WZ2+vARY3Or3QxGlT2VQDQ+moNS
fUwT4TU4qdcjuBIAP38KIDViZTmutyFx83wc+TeHf0mIDrGN0dMgrt1c6tRNnRCC1gqU3cCYsAUv
Q+3T/eWfn4vFnMPVpwipwoMkkFvMuQf6TBZg+dxSL+PjJCf2fvSStUfr+i4j8OAOg/SGcgkLfLmy
SluU2BIqfFWr/BEBwQcYxXIXy5ju3f+eF0bg1QfN8NVZbZTId/E+AnDGiBBTA9rZ4RE00kEMP0Yc
b3zyBUTtt1Gmfos72oxeclSsvxqp3+nsHwMPaaEr+0BkZ0MuD3Q9fs3GPzFJ0/1feHMuTHDsZJLa
nElezgXt9UCA22tckabhrq3IbDjbnjPaU7jyrt1YXGTWILjPMHDutsVQLEjEu1E3bkx3c5cMGb20
vHp7aGlpxELksfTatStVQWtE2QF7ndZNvQCB0ZzeFP4oa7fD9cvAKOipwKmZ78slnL3RFM1uzLF1
9VbYTpT6yQaesfIAcWN6jITv76ZJSzfA59bepFuzOKfwqP6yXtDMLxdMmCXU21Fr3SoDm9gb+HhT
K127h29sC4M7zySNIta6OiJpplSGPVSVC2943NhlhHc6s+AMtK1WtsWLoPXijMC+g/pJMjWjyBev
rJbWVofhSuVG+Sht7MzzAfE18mFiZ+5ipagAxTT2k6oHwwbhTzp4oYqIjV9qn5Iyj3aiM4cvat9o
K0IoN+ZAEIWRfGtIbHH9Xc70mISiYac2RIAAwDRlwsKnSCARQB9YuWdfyDaLOSBVmR02ePkges8X
8atosyl0P5Erg7ORR/5XaaxivI59PZtr4P0hyGnMAFFFD0nv6DCBxO3HdENPwKCmj8NdtBVd3eBL
bmXP6MKohlPaeZrt7t8VN7YeoQGiA3NtB+PExYSkNCELKsYcLdPwZi3N4mQMYbsy7S90heVcvB5m
sR9Ms1BTihStqwCo3hs0ij7ogVTthdEHdIPU5uT3puIWhi19MGWgzbrfS4eoxsApUvxhY06BufLl
C7WrOSSF+UVKbHEm5v+xuLuyZgy8UTF6twAR9BSldM60qjBpq3ld/1MooQGYDL8bWnXoI4i9rWeV
S82pkDd11zTgzWh419vRCpCFC8wAi9nAHyv0uu22MYGuJ7kN9rmt9wGYxB5r7USJN9RhClfkhGUr
t742P3GLOaYaA0MUThuJxpKtZ2XTgLaD3bphqdU7HKQjoAa4fmU9tW4TbyMnFdHvyKTE5UEbfPCa
B4CIzQxmjmbu9pgl/n5qMe6sChSstVGlOJUk6mdc5LtfPUZ2M80U8nrNl4aG8YfWs+5aeufv8zBS
nzKEHU591NsHC0jttg/q+iSp9DSBrkIttqt+f3/vXh9mLk2dFAY1Ql65Ze5YyGZLki73rizV0iZo
7OpZiCrHuF57G69z3isIQTGn8NtJ4IgxLs9yObSdLiazd6Vq1A5BnfwuKc4f73/P9VlkEFO2EMfg
v8jbXg4iaWVTBVkzuFTy+m0uBeaGCuIag/46/qOeZhIZIBmJFoG+iMcwakb/VxGDG4jom2lJe1GM
D00eAQ+W9W5lU95aIgRSGQblQPici3nzet2I09wbiJWqxAEKM+7TmNZlIZVr0sMLNdZ/1og3h7rq
PBqGW5fTZ4dj5I1GPLqVbxQb27fCU4kQ1F4tgRp0mVQ+2GNcf1dCoTYblk88Wr01ZI5R57XtpH1q
N3SaKs2mvIIx56Ex4/5PpNFpXZmUG+sMqgjaOHkof3yZD/U1+i8yT7GL0V+xkfFi34iK9uv93XQj
5abiQNKtQZ4kqllWTstUlcxUYT544OTPdh13yUaJ9Qp4mqjQrqlMuTqCzwAkrte18h2Ij+/v6UrX
n7zWH5WVmODGvqPoh/cF9Swe32UV0vB9ut5hMbn9FCrfrUiYjkQx5kNmVvWWyHGtsnTz+18PuNjo
geVHXo0shEs5XD6Nk50cKl0NMakU/sMY0hZQwdccJbM2PoIaKfZNkmh7ZKLEyj11a701VCso+3CD
UOu63JhQ2nEoSIfJzY22OZrKqO3bsF2rjN6oWULDZNuLuS8y5/yXw0AqgN3TGxMlJks7dJSc4TTp
/mMcV9ZRCjp9p5q9fKgAbDxEhlR89ipljWU/v+OXbxC/Ab1F9GLoElGkvfwNUlFZGRaJkztyTh27
T8d36KSSEwMnPtIkGmei0LjjO35WVSethBm3Jhq4JPpiCJxyvuYt+CriUqipN1Egs+JT8g2ofr4X
sa6txQ3zNyy/8fUoi3mGfoVadg9WLRVj8s6TI1vZK2oN9c5WmubDpAtKKImXtIhfaUC7Or9SqS8U
qThMjTWgOER97bPfwGRwRtlQO1z5qmZLkd7O91KmVj8tTDxbrCKgWDxNyDALB2/v6Ckrc/h+ZRH4
5crZvL47Z/VixLTI4cgR0Cu7nDnDDIZMMSTNray43MONkQ4zes8NdMD5W6svRlxj5bEKHW1Q87Nd
F/LzGOcyzgul5cV7IAYTtoA2SMcY3NNebnrpUyx1ytf7l9pyhWfZWgjniFLQ0EQDZn5vXq1wGNLP
nqK8dj1FMggNtQn8Rf02HS5q3pSraDHYtEssYbCZL0fpRRrP8OTW1aroY1f2FuCVEV3TlQxheSMy
DOkeLSBEeLmll4zztAIRU1ZV76qAxJ98kkunAFTzRQoz8ySJsf20MnlzRPt652qoYc1hDM8+9DLu
icvvKhIFX5Q6kV0IlubPJk5izykV05ecFrKjv0kiswQ0MquBbfg71AYErGZEeIYo/q9ai2kFVLVf
QXDpgvDZLNtagYGU2QAElVpJMCYFsIR/7+zRazaB+KCkIcCfohRga/jTsEM1CbKqyNr6R1Up/ru6
LczHoJew0ckDQ8Y6depk0GyZR80sVKoaFDc4Tx1CDwwjp1DjmcRYYbqathAEt0EPpt9B6wxCTGME
BgbMhla8CyWrimFUDsXP+1P44ppyOYW0wFEXJnWAwE9udzmFbavIcZbVrWuHSoBdHqqdR7u35Pd6
CaFCk74Y8TT+NSF0foIOUEJLaJN8S08iyjepHtkPcj4VvzLQqaETT62UbtMoxAOiinPpeexMpYb0
YMoPQTXWxRPyFNMp9JRAdiYATT8CfG2hTJqNfWR5WZm0twNXrkT1GaNTWgh+YolNO1Wx7ERtU2jv
WpydEeeGd/aQto2WOZoYZaqLCFCwqaEolLtW6/SvbesDkvbrSDqkseFbYC9x9MRmRe3fBVOJt3MA
8+drMUUAHvOKisWG8jrgNwSf2sLprdY40+0D8GxgaPAwAv4s0UH3ph34mgx3YnsE0QxYupoepR71
lQe105svapxRZunaurU2flVGwaMlUu+d5E/dGfIFNrGJL//NDmuBFgctiOYs8fASGs0ywPXaDHoE
5bQ4bw+GCrOGrebnp0zt8s9hHJdgmXrwpniXFvGwS/3MAH+qF4c0S8fgSOMJfGiVedVXVSeTcNoc
x28nnbRvnlDAx3E5V9ZK9XB5gRH0wa23qcrNZjbysmlej2motoXaujJc4B2kEiBZdCDfGHEwCiUs
mrBkETPDfv4Vr67JIknxEs4yQmEdY96MjznZ1VSuPLdXEcc/wyBJRIWHgPUFMvJqGC9v0taT2tFN
6hqrI9FgMS/hFdsEoXrwatNV4FCy9CCZrbrC1NeO65WcaX5sF+cRSS55blPOxPslJ90rSyXxO5Le
CZjlJpSL5zyn9hpx824hP7QHIfK/798BV728+bO5BQjfCWQJ7BYBQN50poY6Q+f6TWvZwCg18Sdl
CijdS7b9J4Oz8cf2BYcjMifxvhBKuocjYrtCkoDFpMlXJeszsKBa2+1GZawax+qxbQbOCm/n/o+d
c8ar+aHZNCvCcPkvu8h11slT1OqYVHedDFYUF+xU6e1NTEFlA4sNvGBhN+RA5ppA+jL1e5klKvHz
iw2beikc3frUWQdPdG5i85AMEhxTqaiBmqarpbYbH0lND+V8pFvQe1y2NOpGi7shpxCAxViggQvs
umFjhRN4W1PLcI33pRT681gGfxooUmuihTe+lEM2g6yQsuLSW7wJWjfWuQwix60DuTz5oxqejQzS
sCa4Y+8v543rA1UphWo7fQdUCxd1tNzzvXpslNG11TjY8BD1ToYx1sr1cVWuY+0YBg44sqcv7eHL
+wP/gYab1J9cb2iGkxWo+iPanghqQjd4GNSAXgKEsp3XIFKXGaMJXEmCtt0C0U8zVdkAslkLu2/9
JpJHNtJ82ZDXLT49QYVbyWN+k9XR0DDz4I8lUcUoozA/xkXzJ6JcBQsTqlQl7UaUdb4jndGcUuiU
+8COhpU04MbFw+YGojGvBDf04hLIdFa81zJ+Dm0VRx6y9gMExn5HsYxun5YP26kd5e395X/5WxfH
eY4UiYEpr6OptLjYhZFEhVaMZDhAetBJa3/HYhzgjcX1oZ8k71TRiHynI//oVFECYYI6PEZXjXUm
X4ISnmUK3fa4fNIjY3QkIKqPAIOkfdVO5qnDiOrnaIf9SQvg+g2dlWzVTtEfOln/Cmkp2AUEl1tb
LbA46XLpUW3o1ndTDwMjy1IKiBXHWzZBnTbxrkQ1AvHqUXunh1224m1z48TTdJp7NUyGcZWvpCXc
fBZlcn20EncqpY6t1cFjtlFJ2AYpBNhYLf1jjDP6yhIsg3aOBkrtdBDQOLboec3//NWbVzap4cet
N7lFU/bvFCCQu6zxCLGgbzlRUOWH+0t+48QTalLWRc+Lnf9yLF6NZwZQwVSkR1zfx89Irj20hyyt
39wf5cYVhlgdNTTKqOC3lqKJaOTq4aR2jIJoItvXMkCnzArLkWytDHVVl5lnUNDommGuKAy+/PNX
X5RNGoF5HSiul/CUboQflBr4xrJ/8IehezbsgEsGRkzwMfcHJd2UiWGWeynW5XKT5JX0b9ypzBiR
Et035AGXrhddHkgjTg2yW03cqf3UEeCWuMHdn+EbUcPc4iNIoQKGZcOyCpTAypPlLFbdylCmU9Yo
anmUa0qNjoa67jMF0rHder5fulGntaRecYjvTD9BAkXqpPQ3XlvSSgDMV2+FFdTvUVc1a8eEtGRv
lNbEXfb+L77eefxgFPbndBjs8TK0ijqbotVoUMCQRxp0TcUx99o1m4Xr80TRG4QdQp0vmuHzzny1
G0jjLbjWueqagsukRR7tfY4s82OoNsFJT2IjWVmImwNSfZ3fahAgywPFu+dPYz2prvCsYAvzuEaj
XFF2UEyMTecl3soBvsILAIWeIdj/Z8B5nl99IQUAJPxbTXUzbXR8M4y2cLoeQt18ioow3Ct9bh3b
VAvB4pcpSatALwme2IGaTLyFv11+pOSRbf3eUB4oav81xHjdlTQGTpmYpP1grBzQ67uA34tSgDUD
vdFinqsIr35vrYpag0ygukpNsl1Zkr7vmyHeDIVu/ztr8WqoReSEMKM1DdTjXRvplC0VhukgJ5Ox
Ff0Y7KU0klc+7daW5owLjD2IiClEX37aWEPnCPRUdQtN5KdGksgHh3bc3z8416HBy/lmBRCWloVY
bGmvGHPEK1V2mFEKFCZK00VdMJq1JrJNqlZIuEqp/Xx/0OsXETXG2doP3VFa/EsTsExWOju1Ys1t
Jk1s4LT8kQvD+txywD8rWoZ6i91N370Qvan7A986T6aJq4M9YwjBJl7OqSZQ2zWUSHMHowiP3N3j
lk7v9F5PExrKo9qujHdrdi1uJc7TXGtelgCNgMgXJp9GE9X6pMZWvkXGpT/lKV1OXfbbXWgazfn+
N944EmwZMgvUQjFZW2KYYEvyPmjJ5IZjicCPqPRdRmfF8YXVryTVN7YoPUBwx7BhGXBZFPQgkPah
UU0uzDH5kAXmO9CsxUpWeON7gPYiHWszCM2hxZpliFZYsxKX22L4dCRaC7aTSkPEyyv/3xjKxvlj
Vu2mE7j0ubfxS0YcRJpcqbHUD/A4269mqKZPTRT7b18l4O0abASVMMZcflXcJzSw1Ex2075+7wVe
962o9ecc3Rj3/na4UfjAZ5oOKmBO/DWuqjgjZFj8woXsikKeDnVvV2ctSNH58DyEgGQj2PtWqTgI
hHd7A9vFh7qPpdP9H3FjDfkNpjo7qqFSubymM6Vpx5QX3IXbX+xDKLT09SLtoFFCffu1SdCGYA05
AsKyS1VjCPuNEOBl3Y6Y8BHsbkSxrpJXbrAr0BAP5dwjIzm06bcTjl3eJNhSWGk3BxyjaRU/kbQo
NoMG19GAU/9Qy0nwKDd+/6AiwbPBMLKGOh/JaGj56gd0+5VjPxbZPotBlNyf6Suy0csP4ybXCI9n
Ce7FhW5VkTXWciq7o91GR9/sgycDb/NjWPMaQ8c6ALcKH5IkfVb9LHsyx8I4FAO13ayIjGdpBOvd
8I6C/QDZXfbGLGxcVdsmiykZrTypt7YFi6Wr4sVOdlkhQIkfvRNsHFyzsaqDhG3cx87UYcIa3hoB
6MaTM/cbqb8BnqHhvsjI1Un3RGL4ipvgtLcx6Ce8G6oke9+IqN5AfFJmBhaul4Ha/Lq/Irc+kidA
zF3OGd+8iBtITeog6iYFekbjoaI4/V0bvXFMImXN2PNGtkKiyb+o+SOFqsiLkMHymgmBm1p1J6t4
n1PdPyh+2vwQ3ZB9SrREOEmV1I5Bb+VvZcjVL0adjEfNDFeehRuvHhcbCa+M6w0X6eKLhyAM8QHs
VNdXq96JJv191lvIYlAx2U4RDSrPVz7dn+SX+/Ky2EAABmEBJAoYMSHPv+lVIFiYnRQPnqG58Kmr
mSURJE84AtIEpCWZxKhixA/wzWGrWTnUNMcKK8PcY8eZIdklxtjNSuMPPcMq2Ko0Snb2KNvPwpbE
D0lqQ2kfmD5UbCssqNy0Zpz9iaJ+6IE+1kW8QQUN5bJKQjBgZ5mz77ZV2uo3pU3H96Mx9AcMGCXx
Tjfq4MEsKVU4bPNyE1tp+ujFPQhOHP/KhuqzUdTbMPcQGS2kvnuEWNTRgprqESaZHCTpdlT8qXDg
nNCeHgJFIBhAO+ydYo5KQGcD4oIT5RIqRsJAeH2TjN7MmWWrHBDHRkpQyrKfUL0EshLEVx8IoAGB
QYhEigWhtnyD9Uv+rEm9rG4RfLEQOw2K7rmYwtQRmD3/8owqL05N6xuNEwyYizqpX8y6EnYeHUzP
89cg4Lc29Yu4Oi2s2WhUXty0E80lkLu15oJ8+WBOhfKEEub0BSOc9o8+yv1DA/1wa9LH+yuTPWkA
uF7U7xXMSI/399iNaIf0BwQX77UCEHxxuvrZQ031es3t+sw/0RuEQ2ha/uHNo8xHWIW8SgquLpWc
M7NWvUjyNDcpQ2tvyV200wP/xxsHUSnQYEmiyJgyCqqzl6dFbRAbwqlGuA1SWrsgDxBrgGuy8hRf
3XyMYiLeMpPgVGgkixbu2EYFRTfFdDvb+4P2nfo+LkzlWLYUAe5/z9XtTn+Kgz/TiwmzCRYvv6fv
gU40eAq4uRlp6FYUH2N5RJRnUBEOyyID4m8wbC2UI94+8Iy3I6Hg5oVbughOE1qsmF5pkjtWgYKm
WVMfzaroN0mZEtxP6S8U9C0nMpT4y/0v/if3v7jxAJnPuBVIfzhIcd1efnMJrhN9lTA+W7VJUkot
J9jXSFK+a2spnLaRNkn0fJWqe0d7LzoatVHsinAC0ZvCFNV9uedIoxf5QW9s+2eaR+bXENmAD50c
4zxhe3Wef6aaEqKXEI+Zt1f8XtR7gp58h5hoimKQF5T1rtKw3zZrbJceSqGqpWMWSLFtuV3ND7Fi
Nq1jtyIvN1JSgxevEAM+VlPhFwgVTINrG7Yfbrs4Cc9CsrtzknL+NiOqoS4FBvt9hb7N9wjmHfd2
bdc+fLewdWNJxM9R8EJkQOTgt6imdnJEU6u/FZP6pjH2VCea3sbKTtfrd1yikXKolXJ8bozeR2oe
/AIWoLVhzMLE9YACiaH9Sitf/pPD3RVPdVSrhTNjNe0dilcQlgOSudNohLGxhSpa/47T5CRxMXH7
+x7EG60xoukoxXGPkJCtf2pw2+Ejw0Qcyx49xsBB93DatTYyy2YK7sCpA2MMtlWjtb+6AHbNJuw7
f+d3qtbtZVRf6h0dqfCoSInqb6e8pXhilbTizazz9l6uZnukR/9utSR+TnVgGawNlKmXr4oeqOnp
LkIr0TPGV3WwQcTGiDbI2dbfGr1Gfdcm3HKtdor2ul34pxKJ079QlNJkpyta7X1gwFFBqTRBMGUA
cb7mH319N7B7qTrQFmKNqQNc7l6Y9plABSM8swjhVgnrfBuF+OugmLHmwfmSXVyeFMiaUAa5VvE6
sZd8Rlkq9Uy0VnwGkRFyO9j+d/h946aUpOJY2324F15nnJBbM2ZNWvWoQaSf0M18NGsRruSYVyUI
KMykJ5Rb6MlC3p4n5lWg0qIDabWUP84aKshomcpIFOmeto2GXndkFNDW8r/5lr38enBSMoxGqqIq
pfnFTEdKT05m1vk57yghaaY0HbAuNr7EOczFqbPGRzlGVEVu2ngrSd6XENG7j6loot/3b6yr51Ol
KqGTv7MWvOX24s2RLbRrrCxSz6bvIYiOgOOjUNO3+bqCJVTFLEtBmDDzrulGXE6vH3TITdaB7oYU
VIl5DLEFIBWvXPs3voV6BJ5vc/FqdlO6HAXk4ETgN+puldK2B2aDFyHm0Lv7M3b9quGrPjNwQT+9
rN7lKEaAtKdcxbo71RAsAnqHYzZGB9Sj4ON2qK+VKiXuwhP2G+nc8yTiPkRtZ6Z1k09cDpyNQZj2
Yc3nqXa1EaBOv/tDiYVZb48PWI/0kGLp7SCot+aAeuOsUtSekeLUdVUircXxqFUEMNMyNVwvHb+O
cSM+m62Itp1mBA9KHByavBxPXCnBVui5/X5QopMtkkMjBSsh0vU55YdQnOFphxR01bUThRCJ3RqG
W3td+8GYyJadoqvUY5TCe9kUyNp+ub/cc5ByeVApS5rA+ADW4yOzjC95CaMiDTXDBb0/bbC6TJ9C
c/BP6Zj0H/LKeoyKBO5vFCDyQ+pxf/DrMJs1JzWGejvjFYH6Xa55lwbmkIaEhJAfClfOwgJlRMR6
OhxvcVEfU5+kpX4O9BqNdn5beQZjk+wGNVorjd06XK9/yWILkIZLIS4mhpsZxA30Y6Gs9nq0UpJ6
ufUvpxu5GTEL4uKBQZ66iBkHkPc9mrLCreRUAhsWJfE3TUTpd4M34KOBkUq5aWQr8TdN0WjfCBAU
FMSaGGWoEEVyhJUCDyl930SUet/2dYoVKcjSb0QI4NoQ5xKNU4I1LZBTrbELHtGdg9YobLgFyOF+
Q51LlSBZxe0xUZS+Rj+sl34OFUHMm5eWsJgOMERBhgZRebm0ZT4QW1WWcMeBpjeK/NLJriv7PTu5
3YPshQU0oreqq91PP2++jEU9bWoUgN+KIaXH8MIZmaurMnz2xRar1RwvvbwULli26pxl9m8Oc380
g9R67FHRdO5/97xPlgsMupwmA61BkE/a5WfnNsZCQdcLt0wLmBOyWT/FUtNhIkD///5QL/7Ty7HI
dmYNDHqz8MYvxzJmIDW3lenqpWT8ALFOoj4GZyVU7Q9qnnBipUb6po1S/blDG+4dKrSPTWRLv2BX
ESKrqW+gc4oK31ZWU8+1sejY4icah5tM6cYVQMKtiVFBZMzkUa6bZTxkJnJYtNYo3N70J0CLvrqr
ARXCqKvV/f2JuSoFEeew58gwX1BAy0MWi6IXYaGZbtyjvunbtnJAxNR6LBsl2Kkl8kZJ1PUrIdb1
u2lCYCDYQNUXWskSt5ih04qFS+CfjaAMj0BLGNlPxS6xpXaLDj+9EDlKd/Sws7VbdH4ZL/cBpWAi
OxrEXOOAXi73QS3QZjcHEZz7Ojircmrs0KkrH0jjim1YqrozTP3kxKNnn7Uu+ktDXmFlK16/W/Mv
wPyCd5sCnL7c9XpjqHJuBOcumXneEOc3RRW2SIaD7GvB9q5M9s3xCK1BmnC90NG4/OJYTk1/TKzg
HNHyP2hWnR79MtU3XWUhEDTRiH/rjpphNJCRBG+yAT78crwAkG9Csh2eZTNC6CCVkCKJTsVgZ84I
uhIh4FUPuWs4BGkKtUx4yDPmBAbf5ZgtMORaapXwrHrD8AlFirx2ygDt73f+KKGJ7mVJ8RnOITjc
WG1QOPW7HKHloPTG1Ml8P6Lbp3Z972h6OJybSWi/06D35a0Y6/RDpFXZGnDgxuvGTyZ8AeiHnAW9
kMufbCnILldaEZ2D0ZS2WRj4uBSk6jcsK6SDnEn+tmgs5VgoFb/W8opTrJUmiHlN+kSebO0QHdOO
woqtYwheYze2CJAoXtGezToLHxptHHfQnl3Zr7HVCSOtfjBrqz4KUJoPoIsUlAXQMkTSsn37fqN/
hBwEFwuwnOVNq3qKWcVSHJ017Qfw9cbBK95EkHYI91NgrGy2G5ubdgiQXYTkCINfNsarZE31RUdR
IIzOVEeanSYPDbLa9g+bivFhTIMv97f2vHUXlwejAdZFKG5OiRfbLKFojkSvFZ4Bp1mITufRUy4H
KcY7db0yi9cxFvkR82fTIeMRWBZVgxDmkxpW0dlH/h7gXCcOQyi/lUY3p/evR1mEWE3fwuFX6+jc
RnZ45I3GRWBSzGOWAMMMiuzH/fm7uVrU/ucYFuvU5TGVh74zrU6OzuZo6J/Ktpg23TgiHh9I9kPb
B2sF4evHDeS6ECbuheD6aLldnrGkN4aM1CE6p1y4O+iYDc4HIjj0KtGhMaALA8tzjf50a5PM/WKA
7C/sucWgJoE4BgVedK5gDD5alfINJQqxM9GO/jc2Pw0DJJBmGRpIOJefRwUq69Abp8CI+C3lt/Rv
tVR+WElzChX12/2lu7Ef6dmQrquwpEETLDJOLDJbQ0m41Q2lKLA+q8SuSMc1l8QbYRpP8qw8ST5N
gKAuN2Tm1V4g61zkRgTjAuB984znlC07fcxd5YCdME6IrmI60QhqmQgFN+hhd0EBxkvD9oFiivwb
LWgXqGOfb0xvqo2d1UfTvumwcnKQSIiHlTj2xraGhcEZhTc+i2ourvIBOfPJkyj04pYC5SPU2/2k
BpKjIkq9H2FRrox3ay2gC8H5oF2pAeC+XPcAnZ+qtOKYG1YUJwKayEHpKtq/ecVBhkPeniFAhKLz
V7+6WmOPZSorIz0jR4Rpk0UsNpJovX0PW3PLd9YqoUxjzKfp1SgiHRU9b/X0bMtR/RBKOUdU2PEu
l6dyZ1XWqhjfjTthHowwAeI6+2cxeelQjTA5/OzcK/RTQEXOQdfgO2i0ywcLdMChCvL+nA66fdRz
lNKixDa+F+qUbUn7DchOlGnrMRn2ICuVp6q1yvf65NmH+7N/4xaxCI7nXhYFWFh9l/PSt1bq+2LM
zlHSxo+WPNmPY1Vm26bBTev+UDe2E6tMxY+WE9XHJSCjQWU/mhqGSqv/Sdt57caNtWv6XuacP5gD
sGcfkKyo5CoFWz4hZFlmzplXPw/VvdEqlkY1fTCA0W3DYZGLK3zhDZHhVplAM1Yv/O3Xo7yLJi0u
TyiQ4Ag4+98DhNM3igJvprvF+UEUCwXwt6LtPZbXj6ns3nfz5CYYJ+w7TddWxDr5ugB1fYMqKHUO
TSvXxdQYa0Mo3qoiD9fAnbJV5fEZuikOd3qXPMuR1qCuWEyvPgQ4RxWm4EJe9tlMgTSgx4nqG2HH
InnQWh89Q0Bih2nC1E6Nx8mt6UBc+B7vALDlTBFCk67OLBvwW6cz5UPOA5tnFYesUWOWY9SFmyIt
EFgTgHYmbqsU4a8ghsXrlnKjPE2jXxh2jyXVCx0G6dAN8vDoyX5xj6ec/svLxrpeWwbBRK7J3itk
N2xOdOLlClx/g6lVbOLF9fXn/myq5rL2XEt+lyk8fYfJKpUyzOPioKj5rBTQILA/1an1/O+Hob83
ixlDXyTxOB1GajIlSDwrJFmrsApqE/L6EPOxr0eZ/5XlB5l5YRSiqJlBfDodRUHZna+VRQc9L+Bc
Yey2izSlc5TIqjfW1P8ZM2Pdek31qAxZcgGscc5VmXFo73U/BL/Q+V1c81KMRQxMuOyA8LcBdRPD
MyVAtQpij76JFIl+TKFgca+JeXDTI/W5KvTO3MAVxcgxqLRVpir5BRXYTy5qziZkwVSoSqB2rMWd
1yJHPtvBlQdDGfyXqmYv2Ar4qucRO4fUFjC6NG0RtyZk4NTwKiorZYvfFOgDNpHorUL+1K/EkEhz
hjCCB9KUwx8sO+GNRpkn0owTRfFS7+FdpPD0Q1rk3uBeUN+SyYcXOyvy0iGB1EmKV6vVUSkD/THx
58IgZmezahICjrlryq3l4TBqlDvQm8UG+edQcPoQio5Tah4+jmXWqr9yT5RuGl5uLWcDiy8ehG62
lmkjeHiekAtODWo8sCO9lS1HHeX4Wyeo0GiMQqifscTg96Domb0d5x1K7OoQ3ZljOJpuoZR9sZKg
I8duY0UovLeBr7lZoA+QcHwTZH9N7Ae+vBD0tVKOMgQLsw5xxsLgtnAnsTR6OwBQtBP8NhD3nIT1
hrqHnOJ7YGYHXapU+LPVVP02oeoWPB36XaRyThMZt2j6QEjpwVFM2qS/YsOgYzWnCtVD28ht7Mhi
0L+IlaHGDmBMBfm0Os5ePa/Ln5tk0vsVkhLZtjHRInHi2tNkiLMo83Mg4+JgTwOue/uwj/WW2ipG
ZI7E4Y0irmcADSnTTDs0sVbK1G398XcMUah0Rqumy4nLL+IFcYI5lo0tpPlnVAsapxe2+tnBNW81
qtuzWq9ObWqxsBVB1XAp1KaDXsagfDgP0F8sc+wdsGIyE4i/k6E7YztZ2Uawkl58jLA3W3dyhh4e
YA4JNxlhGgq7zivlTR4G70HDT7elQxL5TjVhaWVjmoYdANbL8s+im7zGgfDWX0F3FzMn4RMcw7aa
tBWsR/k5NJsgtcepgqCtKhWKgKM0XMlDM+HjFFQlQyeyYo9g614QHpmecjFh48zWHIrrJWLyTUJf
itZQM8a4sHmYaDk5QunFKh7wiFXRL5XdXDYb2e3Z8RrQ7rGHO5GYZGe4XyjPQ5jVuwYQRW2jbZmO
Gy3qxs6uVJW6w5A0GN6AmMJqA7fa2MmVztLWZlt0ki1AZWjgi48I4xiYqqywIUrx2IusxFFKJBBK
Xwt+e4Wfh2Aa/QCvuARn3j00POzuvEgJ/ohT439HLDO6lzDboC5Z6RhYFJT5HVURRtGm3WKt+nQC
QgZkF7snQUmnqxiucoZzrq4+oxPrcVi2vv/ilT7c9x5qkl31kKGwgOo1wRGE0rsJuNnzWx/3vn6P
44/YbXD01Ib1hG/7/ddrbA4xT04h2nczKITTYwbgiMswItVVwRibmsgaDxOtKDBUkKuDV4f5WkX2
YI2R16uYF9KFruEnS5u6q0GXmWbKrMZ8eo2hwlxWkd5XBz2YunWuiYUr5aD9vn67z0aBJz6XlUUo
ZktQkVHRmUYQh/6B1yl7FhB9yAJv2387CnYEM1gTSA+FhGWMhKssu0NMu0ObaJi+KvJrkiuF+/Ug
Z0H4LKlEHk9B0QQdumQHeA0iML7ctoccbSGXZAAeI32CdVxW6YVsa755TtcE1VIgSnwd6v7Uz06/
TS/VRUpcNhwy5HMdtuO0gnloXhljYkCWARj+9audo86pBH8ccJEHRUoOpqcdhsOkDtLKgkPnWKPf
YB8tI/fARbSRgHM+aRo3YhFElU1JPb8QJH4yvxqqFyQ6gA4sVH5OX1o1/KjGcWo4WEr2J7e0+CYb
J/xK2DkXlst595TXlUmaiUVZL6Trp0PpVRSXWiUMh0GW8o2Q6t1VBVNvVan9eAWSwHRwvYuOWe5V
W5+HdsBuYcOEx8mFJznfHtTiZ71oajaE98sHCSxJGENUTQ+dh8PTGMXSdi6QXli5n40yY+1EQHfz
iy9mNusi3Li7bDiIk+DvY0H+QVfauJAOffL5mExwfbQLqREsg29Up0JzooJ4sPQh2ehTnia4wjUe
Bh6iefx6vX42FruC3NECl0RF9PT7ofvWYuWUjIeZW2iHgqzcpX7wGpCIX8DjnFfmKZvo9AjxboBy
BbbjdCjc6VIh8FXp0ANXJUXCgElcq0Qwmd1ZFgZ5YR8V6JAOKYFjOqvjPYqCJFyH9dBgac+MyfZk
aPm3kusHm8HWw5KBqDSa9TjB8WN8rKzAu+m/Js/T7pKQK8yphv7PMOXxK2d3O+IMJEw7qK1ccMYw
qeHN5PXZpTrSfKYszhxUDijEIhs3S1fOc/6h9qIOeaf4oz4eWj+p1kKg+25PAc72CuMeyfL8RqwK
/UIZ4LPvSAP2L4wRlb7FPhS6thPGWBgP1oh1lIHPuE2jX195ZneJenh+zVLbBZkDx52kCajM6evR
TNQGAsnxUCegzJGPmt2xfJQrhYmfIiT+nIh5ZhMzYbz09Wr95DQ3QMnQb4ZVBk9pcZrTUJq0oE2m
g0aMjkgF7bZKx9Q3zlUGHv6tRvN8TYHkZ8nOqBQwZKdvWupJ1RnGKB4syCQQospHJVWa3dBDeP76
xT45RwGjzYwaIglSKWURu2DCW09FkmiHCbzCo2fROY8skwVc4jpt2R2SrLtcoOVvZ3qCKog1WYPs
+ljpgY2sjaevH+f8mKOsT17OHQ1agTk4fXG19DEgT4zuEOdZDHm1shyrl/81LAJF6pl2i8TvXGQw
FgdCJlthWcqldqjUIF73HfbnkQzeRWpMRMG7RrqQXH/yViaJvjYHN+jPLXvypuwnZRtW6oHm4bjN
TfEpSZBB+3rqzpfoXF0CPgUbnxaCNT/Eh83fFnUl5lGtH7JKy/Yx1Itt6yvBxsAYaGMgBnL3b8cj
JqTeCgZ7/lBLsWSvLpNpVEf9QOVfwhPaBGor9pHT+Ym1bcrxEgLwfPdDNQE/RJUaIW7+f/p+Q+gj
mdsFxsFokcGKYjrCvdkIu1KSfyEWOLh1a4WbIMnfvn7Pc34XZw6fD4Ac0qEqsNbTgfWgQbmiYmIx
VOr/qGppHHwhqVZaKzwyw/WxoCXthrUp3wSjRwVRIdml56iu4OGPt1KAQbEVKb9qAi6U4oLsYKJL
u/YaQ7Vho2YXDuTz8hLPC+YWGQUOLPq2i2OyjnGEGlrFOGBrl610uCmO0dbRs5ej+yX2NBdwFA1d
vK6sWw1rWNfAbnwlNYUA56yS3bgHBPP1HJpnKA0F1jGHBGIcbAJ12WgFndRrkaoGR4HC1wFDO4FE
D0vTzJaKpn/JB089GCXZqTNRkzfXkY+2DLbOkpQj6Fbh8Umwnt8l8qTDxQlC8xd2Qq28NzG82WaR
b22CKALthc1iONpDEfo9hZW6nNxRs5rDWGo4Q+kZeZwtalGl4vmlpU9oOE9Xup5VmGBOgQUgHo9o
e+5XTSsjiOJtZFld+myg4VLOAgsl1rmGnqyoCeTfrRb6Nl6W8ZHSb/rb8EO12YpCnz2WlWpFq6wI
5aM3GcaaqD19Ecs8qBBs8DBm1HmZNzrS4oTBZz49y0qM9VLdjMq7QE21H4q28la9VEo7QA/R77CQ
8C2PcyisjpmqVYkwmV5c1W0V/SmJ1ZCPlv3pe5nL+l1Utmns5lOs3KYycnIbw8CyBMHlofPtFjG1
wam8Ikg2SZ91ThIkuhP3JXU8AENDs5KTQrsWfC8AolSoPVatkR5L9tfr4az+StJKKMtqADJEfUY5
3VLIJbalkTThMZC1CkNLU7tRUqP5UasCWh5K1+wrQ8AZuKRVMuXScKEC++nw72UhuiP0wxa3ObI3
BqoaYnjUR/kxAGzLkop1x+ixR+W6kbYBeHRH7X08NGvcGr9++bMoDQ1NghdwxmDS0bpdvLweYjHS
0ms+0heobobcwFgn0FFdpfSy1rzIv4EULFzYgWevrBG3cquy/Whkk5qdzriQsDfZU/IxrQL/QTeZ
4hDbqJVfJeJay2NvXeAmZWdxkf+GsFleuCzew4iT0JTxSV8U+nMzR36Z3jeVLPU8gXpE4x881tCa
mrCKZK2/G8xRupWigIKih1CWYuuq3wJz6bRnpVbNGvpg2aFTXuX1VeenY7/usky9raweRZ8sncTe
LQhbEBFEqp7KleXhgR752MSLYTDYiKm1/kobdGxP1Ryb1JhonyBxQtTclaSsgA1A2TVzogoUNjhb
rJopVTb4zH/92c/uZ6aeQ5D/4PFEUrMIlCmiVH1F0HFEa08Dr2QBM4GLgJqMCDeECtmFZXZ2X87l
mveiDe05dNbm5/kQD+CmniJtHCnHWq/Iw0G8zqrtffNQivlDXInyc5n32jNudvW/LUvNIyMoN/c5
uTCX/Y3E8Ct4JqNy1BC5cuVa1JzE6/98PZ3ngSujALxDf5W5pLa7mM/USodeLkrlGI5+vhetpn8S
lB7eqI+WYDIlppMnmnIt8W1/cs39MLFZ3iFAfCnuOkuA5ucAqkR6SWRCf+90npNCbaPQb5VjN8nS
j0ztwrVV0EYKGsF/+vqdz+LIxVCLEIhAK1Vx0lWOqYnp41BgJ0u8cgnvd35UkLsSF1O0QhoVSMLp
C4WGJCK00+rHYFSkdSyG6Q7ItPJtzCa6FVlTbnxZgTpbeN1dnhXN+uuXPC9kgX+hmkr7GrD4OfYv
VHvue91Tj4U6mKvITDdhEGE83ZRXQDmfu0y8radul6vVXWdc8u/5bFmhHEaXHlazTld2Mcddbwhi
kwXacZoGfH5jSTmglxrcdHEzuWgQ9FdxUmS3sSKmP6skeczycJYoraJ/HcYBqpqxjyAbgKHQyj/9
DLXVGpMB2+UoVkT1mET3fWOjyNHcVfwe7j1oCtplNhQKntSq8af3223DGQuxsK9HZ2qKUHLLyYp+
Xfg+8wx8PMrVue4G44e7RAamtAR91bEP/BhY0UHG/XgziNq16Y/K1lBzJcebJB33iLTW37QY6EUZ
pcJKEeLspfaV8NJ2WG49GDPwrMjIqVcRXi7BReASw0CnqHrICrkM3HoUitmrm5Daiss4czKCec5+
dDCma6sQAijdaVmNjq9azQ+Tv+u5A8rbI8inVlLcSTGTucXSq+GqmtDksUW11gkOSNcDBweN7Noz
kt7A3T0WtlWiaq8lMPRr6vN9BTUwrJ9NbtHWbpS+6G3kqLtfajup3y2xCK/LnDPKVpAgsWaz+7R2
0mouJ0V+PDyZytgAao3SKzzfNJeOVSbbhG2F7FYkFsIm14tpoIaZZBFFDxqKuLzju34hLjtT+p7T
G+KEWbaQtUcV93TRiX6TSX1Rxve+GlfybpiAbNhN4CP4F3ZmLdsc9/FbF8vJA74sNcWsKW7u5aZV
tgTeya9QilQguSFGNnYaWX7giDrGIbaEvcmlC2DOu07WIeg1rph3xjNwl2VOgRJUXqcRz9oOVEbB
PCSN03WltEkVsd2ocpDvAilPN3JUxffjrGNIe79zpT6OHUqCl6Q1zvIuzDJoLgBdmDkJXH+LEAsd
1RBEjyDfC7g1IIe9pQOwkvSfWA0gUK2vZ1GPXH9JpehWm5i5vNuqwyXq5fLW5yFA4uOViUoKbIPl
ByRAEgSLRsp9T2PcGXKsDDui7X1aY86Z15V+H5vDYMuxdKF2fAZyIaClCvjOp+JG5vQ8XTpN22ie
oafG/SR/C5ObWrrL6fmZSuuqnuCKVFJVFFej6Kg3Fl5ZP8ZYBZ1dOL52kxq7sjJXaibZlvw9yqKN
iBn9+7H1/8NlvHjL7pvq7a25eSn+ax7gNS8QovCD5r9Pf1n/9Wv/LXdfmpeTXyDrGDYUWt+q8fhW
cyr/93/xD/39J/9ff/NvA/GHsXj73//rNW+zZv7X/DA/8QjXWAOXvMXpAMcffcXnv/OXr7gAo/I/
79L+sEUhMFDr+B9ncQFf8P/M2H80elnWJOn6P9bi5n8ASM6o6RnSBpJ07kggZvPuLS5L/yEem9GM
7AWFZpD8b7zFT+MRGmiI6syYcCqDVDUgFZ8uLIOib6tXHoGsIA92GPuVowa5sWnw6K4cXzTQm+0J
9Kfp/sNEffvrKPloI34abr0PDG4VMK8y9/GkZc6UjoBlar9Sj0rm5W5uBBZtgCnYfT3K6Y5lFOrZ
M/ESyDsxJBWS09dDCzhqEV8XD2gL3AhG+YZ5QeCEwrCP+9/YZmd7ArK/NsNfK+yTN+O7fTg6z8dc
hHg5BfQC8U7xUCPWm9JI2kh1Oq4L0f9mFn/vvP/rYKf57l+DYTLD/UzSO0OoT18wF1Kva5CiOgRZ
L7pW3Kqrksa+i6T1dJ9SkFp/PaGLEO59QHhh0HHkOf0AV3s6ICUOpaK6Jh8qPz7KnlpfV165wzF0
5wv9Q6WOwi6U232pbr32Vmum4NItOq/If26m9weAmUNLELQ6CJEl0pa+9VhZTS4fGEq5blX5FpXz
YlMKvbHt87awC722HLHLZUjGWXMfgzZpIbsWWfQdZ+mdsGvQmriQlZ19cwgVmCPCSgSmwMW5uNp9
7iypSELj26S2vh3WICuaBGsjozCmrTmUl9bYwuGOWZgZHFwEyEkBTUA79fQzVJ1e62Y56bBKLd8Z
zfC+koQrKS2AfkbI6wiNPD0kGbdRUAoOklkUYPrQEYqx2MmZVrlimt/7rWFcSMTPzhOei9BGwW8Y
wBvaRafPJcpDjJvTZHzLSby7RNupjfcTx9VyhcaZtAl08Rq0TrTF06O6QAL5dE5oAVB2AoRNL3Kx
2avEN+q2Y2zDr69TI/pD10x5xMNuzdMO3w2rvQsaO9tMGiKCZJz+zpK6TU65ylZgVlxbg3cJQP3Z
uqCjxdHPUfeJKY/M+eqXMp+pqOJvKGtDwvVRjhbU52yuaX+9OZeTD2KY1QB/A7F5itPGovTWh56n
9pyCR9NqX6xS3lWFsO6E8mEY5J/B1DwOYUcZevIunHgL+TjejOsNh5O5L0qSbi3bFX0YFICMJumo
WvehgQ2c6btqqtj+3tduO+G6bFZdi9R96iYeYUoYukr3/PW7LzCWfz8DBEGIbVyrLL3TlZf7laJO
1BePHZXqG0NxAuWXKq9b/RYtEtbCH0NfD+FWFxw/w9nECXbeZEfqvz2e3qfiw2PMK+JDZYjmKbw9
gcfw/+jqunqV2q2ELErnCMZezyh02xFayi/UxwxprwruhVlY3gfL4RdLoEHA1xNHhu8TTFy2vrzt
Qneilmfc9cLWf1QlO6gA1j0mmRv+yBKE8+3g7cJDnDYkzj/F4hBoozQDMSBKx1ZPHa187gDdtkCn
uuE1Ew8FC6SyRmgB6oXDZwFG+HtgkOZc+nQbiNNPJ78TCTQxCZaPaooLo6OKzuQBoXX0YdNNR88f
STe3XA2U42/QyQHX9nPKbzN1T+GzTx4MH61WZdsp90HrpgVCwbs0dnz9Rpa3X0/Re1z18RZ7/07s
FzrtMteYulwmmtCS6CrSMa7Wg7WZOvtOR9JpcPLWxd/SyDGHcL14ld13OF+/dn/qHVBlYTMQlyXr
ItuU7W2JFrxlw//tXcrMT2jOtIHTGjYdQ6vdytOFpb1IQv6aXTS2ZhjebAKwDKaKAOA7/QP5GGeb
Pt6OL5V8DUVVyJ4NFRN3J/RtYxti/ICkEj6ykjv5h6l/HIRVl7nDTXDhtHu3rVvO4cfnWXztQcqD
LBdanmd0otQZfce4NbsbP15NaOCAtiQ1jG9qf6fUbjCs0/IREqg0onvX3vk/Uw6iBK7blSZuRRAP
GtW472FP/QEm994wVl2lXpXqBtsOPXOTH7F5SLytXtniMZ0ubNt5Q3z1JouzyxKbpoXLLx+RU8Rg
yDLWSbrxzJd2fFIuKqielpj4jCoHJN3LWeSLxH7pUKOi/WRZmSodMV2k77pOt/nG21o31k9jf6k1
8a6zcfJmi8EWbwb6XzUCGt3Hlk6Cwg+7qVYhEoGpsTLyvZbaFv30YKPGVx0UAc+BbQSr/Bj223zc
K9Fd19420koEMX5dBqs0t7UDzmzxaujt2nT6BAEkW7oP7+POKXO7/qGuc5TL9JsIaSncZW2lf6iV
7dTdBNEqUt10vFZ8l78cvuo4VglHObvQ/zoLQ/6aXwsAJOUTwpFFGEK0iQlENkrHcWPliBE6qbaW
XpUfve4gSOCFmzp1OsMNg+sSTPgl78V3NZuzGecSZuK5lwmQT89AoU9okKLJerR8+A521IAqcecT
WMtsj0tnNUa3mbbJ+1UEBmQLjHj4req0+91GsrP8pi/XgbfuKX/J0ZNQoHRme57tpYcMOwv2WnI9
1U/oMqr38jaMqcWsqreycOX0h5UffcGR8nUAAt58mKQrsdjiDpG7NPy+Pj/Pz6J5XRFRkQHPSi9L
EE9d1JYx+UxyEmzQ94gHV34ROT2fdB8qrtNKN6W/lod9hrDbbYu/j44opTPU60jHyWHTXLr3F4qd
f++qDw+0uHi9ppPSehikownAFn04+SlSr/vYDe4EYBvJTdncdeFdp+/b6ErS99nktnAe77UKo2Nb
okEMYJ3z03drz80yUhd34KPAtbgzAwzAnPZX/WS8Fu54DA7ai+7Zxj2ry5t2awxrx8SGQFIdzbX3
Azyd8iTFCGTb6h+uFlOz+6f0lhjAurO+RROsAVA5jiw4eJ+RJBV74ffXH0c9C0Lmj0NTjAwNsBF1
itMlCP4YrKXQS0fh3rrTXqPfluJov1L5qlF3orTWhXXLcX1d7bU32kk+Rdc73j19IRC3fgChyF8E
yU1vm6OyKp7Sh3Kn/aluWXIi8gM/sCtD9UR4DY9UjK/wNxMO9XW9yy9lE8vQ/X0bg2OSiWt5G3EO
tj8EcrKBRcZg8RJMbtXZneIAb0xvhcKtqk2h2bOCgG4bb01Mo4Cs4qKL6nuFfbmT5ySPXhEKGMhX
nT5BX1sgb5HwPQa/KUzXNNOdcBO3rqVuvN6mKpP068Rac2hCshR/oAJ7VT9kRz5ou0sLF6GhhCpg
d9M89oFtTq7xL+Wt/lr0tAnwr8TekIhgseit1KgKdNilIxX60Yb0MTxw/2uHVRQ69bfm0bpwTy70
tM4HXBxuVZK2gj6vrKwilbD1t6xwC9EeK7ca7ekGklBGVHeJ0XZx2MVayOi2mOm8FrzH6bVBYOi2
fTMfpEP00r1YT8mF+PksjWP7fJhVffHdBTo8f43mP3kaDA3HfJF/awF2Pw7KJ1/v1c8X2T+fcIn8
8qdGD2qN1G2cHHHYKa3jj3c5+C88u+wh/xEYKcZ9iU08lSfrEGyv4BTmOuQG9h5aY4t9iDVtC+9W
RHxSq57U7EZluXVkXtqdV97nF6vwZyWoeWd+nJ/F8RJEaBgrIUdtabhK4I60Cbd55fY4pI7c61B/
sujSwpvjlLO9+GGaFpd6hqsDopeM6fEdJBu9EMFaZ/U9MabgrZRHwXCzY+TbvDpib8Xm66/0+SsD
xkenl7rvWTNO8DGta6cUzNMf8cUf996zhfnRr+JKUm2huQvTC7H1eUY/z/E/AyqLNSj7XVZbePEc
dWslmy4eJJq1TscHugijVtooqdphs8nkK2N20xT1tZxfmPLPLpGPT7DsFVdWDSaAV+4e8M0mLUJj
lDh9jB++ntuz2HsOHzhZZpYyFc2lOiCIhh5tC29u6pAzVjb9nLFcd6lnFwGNuUsc3PM6xWK85XvF
LbbbIePF4yqZ7WdWTbdJSnfUnUl00MRuUlcuD4nhxiTPj90B8rS+CuMLX/jSay82UQ9e0us7HsOU
9vA5MABK673kP4f4pJj//pRZvPRi+yAxNJnYQoj3Asq3oVMObo6hUmeLGj63tqWuOv0uvYEyiuqk
P+zEZ6CCin+jK3QjXKxy+eGL6zF0hRxsuFNKlDQp4zvFJYWv9yLhyUZfPKl6eulqsdeZBWzV+6SF
Xej4xXWgrKZuE1EpvA3qnZ9fFf4G1lE9u+FucHXDrU1Go/e1VG9VlNk8aJtGnrpKQTGhuunN/VTe
xhUFMHcUYHcmnKPXwdSiNL5pxcDBDG7SnUFIHL1sHTA9ibDNpdwRSVRL4z7tfn+93hetVFb6/IYg
fXE/ntsi1qL0oAlB1GImId532d3PwgKLh1mrvqsMV1OelXhnkdpP3xIa4vqFqH2BPjkfehkvmKEl
BiJDB+rKsDZRzyQ4LQbcgVOzFWQsyi8NeZbtLt52ETFkWdj//T0T5Id2ojN0+85ai/pvI2DD3SjW
yqgvHNfvl+ZyEclg7SHDoVulLiO3QBBxKIF6ek8Vril3qrgpRxt7zNZYIyNltXPSOj4haB1brhzu
o3htBBsU74N+Lat213Br7tJkAw+WKlAEK1pwPGMlA7IDjHrsn60b0dx56qvwc3z2WYtoQDOL2PKS
H6uy3R0rZa16NHod68YMbcqMtUTAOgeqmO0GJoANgBTqd7PcNP7erHBGJYFYf73Q3qFo57OA4Ci9
IrA2S+ZmYkWt7DeCeD+Lbrc2oD//uvujO9m0Nrw7S3XEzGUVIK4W/GpR7A9dtk/1fdgPDgUC80E4
xrmdmEzADQGeGqxEc6vU6xYRr2f/Ib5J2Zf2gFSR6SbdJhiv2no9mDYgZr91guHRElat+qcV9ono
4KLcIzSDobZpyxtKRROT+T3QKce/ednOJEejKnwJ8nEWybH4Znum/5mBxSHbWIh8txHrvZYPTUEa
sQmFrb57KVPTli650shnMcpitMUhGwjmKGQ6802RZVe9GnxqM131JfEjiDa/cMzAFt4SBDtlu8k2
MkHznhyTvOq1+hmhY8Lh9Su+AE799KHmo8ZAwBg5kMUUzIzeMMa6+r5SXKW2sTonL/l6oZ0HK/OL
z6LQ/PMMtKy44LuSSGk1SPcGptKyLVg2qXHzO/nly3bkOU3vTpWdF2jXbf3vX48tz89/tsg/jL24
L5RBsQI1ZeywttUn47v4ZhbzEtS+d997XMIjWAm2QTr+TLWnlhz/u0dNZRsz174tXuDCfHapf5yI
+WN8yFl9S8z7ECLTPS7wU+rkh1RzxNpFFO9Sq+k8JVrM+eIWyaxpFNJqku7rMduaMcU8dqMLUd+U
ruHFY2wvKGtBvBkvmZBdHHlxicQYiIsjRgz3VYktgF0ONnwESPg1GQoYqsItsaVvsNC4dJXMn/Kr
T724StI4UpVRY2D9Z/tUPbPG9JcJO4TMFp6EtwAPqtJNkOu/VOz69Mb++FkX6acGEss0YuZaU46Y
a6ud65cb8ZYAUrkbX9S3dtgUCl96urCc5M/X09xux26Lpu4iVrUSo1G6XpTohwDhdhXFEcZ15W2g
fbjjT4Dudhs8VPmPzJhsNXoN/fvxcSr2lfJcSpKdSt/6mA4MvVhagZ5ip7Kjy6OthJWjyDUdltXX
m/HS4y7OmsArpK5h5HtME7D6K7hn6p0nPdF+bC86sH8WWNBjUrnngUJQhzzda00iJH2hFtJ91qxK
XbL7YnAklV4BUIProBBsL1wXwf5i6fOdQHG2DD8MvFgNpZCbRavlvCVhe2JzB9I2KmM3kVcoNYuY
m3du2rnTdxohsbxuBEdv3Th2s5pKsC0qq1aCzrUKMjeIdyPqGDTDm40arRX9WjcOnXrvh8h17bp+
r7U304Cd/IUD+9Nr8Z83eG/sfDimzCyUhDotWVZoqFCZBtFuUw0do+dmgN9NvBO7X6+M85LkfFzB
cYO7x0/A751+rUSa1LxviMgCYwfVDCmn61pqyT8QKkt2cuvWSHK0m1J0KnWLjOl6IAeUFEdP17B9
k+xJS2+S5Iaim9yAIL0DvmzKTie4imxXxa7sbwyyJiP/XonPYXtTd6sp+ZGouyrbyeY2wVEjnq4L
KN9FUq6yiHq5TE1FOgYeTOj7Cy97tg8ojcPCBA2EvasCavT0ZcdQA36LcMy9VdzkhHYqIjhtQ5nZ
3KRPlbUzmkNU3LFbMWzy050RraeEtuxBq+1Ct73YyQoUfFzrrbEc5Y80Iq7gxrLbEqsRhBE83ArC
Cl5nkJG3XTWbInHKdTKuhmpdG7v+h3yF3z3lSGLMxEVB5+vXe+/inmyAxestLgBBQye1q3k9dVhZ
LRmiU2OS+2I6wt7CSXvtl06GYXZ1oIqMCEU8rXzjStUoSK3Vak1JreDdVMfUXEleeT6spD8I+lTy
qmWaFNDAToRVt7Apig3vnqbOsFWz+0q01cTp621j2JbpiIGr3SLVKkX4XbuV6Wq+k05rPX7BKqeR
byix16Hbyi4dWyhwLaIzpR0OKOrazc+htIufpK+VvE4KrF48RzXXlfa9sC4AR89Do3mudBXfbPgc
eEQsjsRKCiWQNj6hkboa5bUYxPbUfMv8wm6ABKmbXHXq9ptf7qc59h72evN24WstL83FAyyCUnzT
+kYvif/MaGuWj0VziyCQIV/13oUtfn5LLkZaRmKFpoCJIthGMKshtRzHH5KO+fquLOw231veNq6u
jNDNc7fOt1+/5YLHSma7GHwReYmpUg7evCYxMqMdrSeuxWIY9qKw6bPrutthTKkNK8/bh9UGkLJf
bfTKgaI5cC1eKp2d59mLp1kcAFMF2teLAuk+za4aY2vSnWhX6n3+G9weGkhFfSHVuzj3iy0Jogd9
LJnXB+CYjb/LbpcCzNaV72J6zEa3rA9t+oNZJ3Txhnr39eSfJz6gKeSZAIteCYjZM+BXLSf/h70z
WY6aWdf1vay5VqhPabAnVarGDbbBuAqYKOAH1CvVd1e/H3mdHYdSeVvBGZ8JwYBApVQ2X77f2wz5
ZCbPmVV0FN8OdoNNhkuSO331hUy9KZ1MLpftt6B0w7tkvn7VFm7tteA2lCNXPYyV/9BXWY651/jb
0eW40TTlV9XY36j5xoORjf/gOd1NvfjAifV5qqtqpdi6qi55CYPLIho+nCWvAmVeTTiNSEueq3wm
VdjlgF2Utupkc1W2cBklR3OOiYB3C/H28mxoBLmecSDC59Kxvw4ym3ZG1EDwlQ0tJmxMd1CV7112
NehpdE5bmupGt/au19vS66+APooYiSDcV0nzHxXAgJt6EPhj+GwPtDKTOvCc0o63eVvbNyZMfgfa
FHau/Y4beiaPikKElf4sSu2l7aNpZfbOq+GP8wQpFCRrRDez2IWglmUlVw5D2YRk/T0PPMQro/Q5
HGqxIfH0d1+RvrgyW+cdb/E43F8A4OZAGsiii8IxcXILg1LJu3fGva1H2l4zGiwhGv3FR82B5i06
NrpR7Yo8+14m3KQMVSp3tTp9kYSkEdsilI1pF+UuSLN/aIAGbWsdSxzTyAo0jW3ExqJZfXIT2taa
veKy7z6P1dyFcJg7lL041l9OH/KeMSSA+fAJr7ZgM5XAh5WWY5jmJzd+k36wFKHd5MFAWIiSkfGO
ZGKPYjHboHshTM2Wp1Gi9CbO6EYvSBs0nDuiJhQvFgOejG276yxj7fvq1x/4lWaFJph+LiFJi4q5
H/3W10WgPg+29kBY8KYvEaz2TlTfTbH/GTNi5aOeTQFd90EcU6y8d3mtq4fY6R+suGjuhgGwEHrp
/Rhl401raMQUWR8ieN2bUVXDJ5/33LbtRBVgW91DqLb9Q6TgMikxi125hi53Oz4BVikGvjhI2GZH
msVe2+CZ6EaWWj93sVse4pDRDxSSwKIhFzuriiBixV/wGmv3ek1t5AcQaUSGuN0mYprmaDvcKkoP
GkVnOcdy8CGOgOCCySbJ2NjKqik/NrrAmwfTfXygyRiVSuV7OhGrK0th2QuBKg1ZFLsJ1h+SHtjM
l7NJ7QcXqW7hfoqLSt4pUf+iU2pmtniwmEhbdFn1Ft+tI+FzNPcGq3/IQggt6KCT21RLdhhakw2X
xjgHYLwF3Sn2dIPj/nXF/n91y79mGdX/rm7ZR2P0p65l/tf/o2sRzr9Z/ghaZp5t/6tu/utf8CT+
jTZxdh/ARITEDr5mznQJ/+tfiqb/27SxMaEOhZc8x3ReCFooUTkEYEzNNzO8kP9Hz/P0n30TKdD/
Koi4gococ9F5cMDNtAkdUcvlnCqdNGosZv5pxOvzFlFC/aULTeVHXlfWI94D02NiZ6Pnc197UJjx
N8kQDtu+1NOnsenpZv4xZP/n9/2pc7lq3fJ7LHxoNRWyp40IZbFcOWxDwikVcSK20rhpTNls6jSW
d+YkcABynWajKDIHmtadHe5WAVTEQt9i2ZitILHLAoMfMksFsJWZuz5XeUX+pBt+7rbayc+rdBcG
Ye3hQ1sf33/fKw4udBVeGNEon5LL57KfOqa24jd6558UTjOsWozEczJ12k6hgOXkN85hsJs7NoZp
q9dT/2soCCnG2kvc2HESwyer0n2mle1hyAJ4UPkU3Di97x/zztUPTR2lHhHBw52dKsM+KYhx09Sw
fsmaAn8xgDIXpVvF0Wjoa1G2y40XIy5sNRC+cASyc12VTtbY6FlHC/lE6vBd0SrgANWD1FCfYjZW
ifyoIcy0R8srJMnDYbQ1sPw3WzrlQ3kMAypw1d+zP230XNxmmdzHsThiK0a4JndShVROnZuDstLo
vf7s869GNezMHkn89XI96Oz/Rt80zinEmfaoOAScjEW51vJ68ylQgHBgEohTlvZh2eBL24ly5zRa
rYUdMOzjsRbDSqV2xa185UJR6VMmA/UjEbt8mQCn81BP9fBM7FT0sdUgZRxQW0EdTYK0/ljVZqnu
DSeOTmNVtBwJel99CB38d7d2YuYlxql6PyGRKoN2g89mJneZO5Ia+v4ieGM00GvigGUi3BR4clz+
zGQOJoe74J/iolDIJoXRrY+kHbz/lLeWGvMQ7w8s6SgsXqvsP6rovqhUdJWKf5pNB4+djIq7UlcL
+mpWw/FtUaaQ/Ip7XlEfCJh2iCQo9WcX9fZXS49GT6ES3fakD+1Hmf+Mwto99lyknuLGTjZ22GG1
29oGzcIaxt7UkcJb2Np+bLMce09Eddk4Dbd6rMu/RS3mz/wa54WLGITz5fjlWaTr0F38k4pg/LYa
eRO7Gn9wAiUHx8bMuZVpt2+R56OmSKoPuZDlRsrU/KTgFHjbkiS7Jdt2bS+fj44/KndcC1j9CPNp
6lIBq8s+kzUEIGkxFruBbgZ3Q6RRFOLeduf4pSRwgB4j21r1oc7q1nv/Uy8q2P88GcI20CWQHkq/
ywnVGFNrY9QQnDMnu881134WSvyryn3UbLG95qYyH0nL9+QGCkkAezzO5sUqs3qUCfD8w7ObJoAU
UkBW7Y0AC5ms9oqyAASNSmPl4FiCwgwud19MPlC7UjssI3QDSbHhStc5+ShWH8KoENvcMPOtbuby
C/JQUpvM/Gy003Swur5bWbHzKy1eGSmhCaCPbdAcr3c5wLE2JZgRFexfAdaKhp1+C7E7JHA+Wevm
XEHR84ui1MIDFN/s2Qv08lElvnlWakXuSekqcp7DsrYPAc4AP7qyDY+l0d+L3hFHrS9/OHTZPpIE
cZyqwfLcQPzu1Kz00L/JJyPSv7WDT0hzaX6lrhL7SdGJZNSTDj5wrhCFmPxOTDd6MExkZ1qeWNsY
MxtPRn51Z7XGeVJHdVe4cQNURhNAaxVxR3JxtBudqrjD9tHf6ZO9M0X7VKZudSMzBa2JjLLvo7Rc
LICs5gZv1mA/1NibuThp0ACZDDjmGHG+P//fmJFYKAJh4sU8G6gs5n8trMHoikGckC66e70DRM8y
PwFTzabbyYYb3GXZmtz/jRkJLYz0JRVPYx5OPftnNzW2ArUwCttFgyHt+6GzDU8TuXLM2EtvJH7X
22CC+T4T6WA69u3KgnhjSjpsNZRQ3IxAJharsLHU0WjShHkSGuqmzfTmqTCCj1om5UpleIUX8v87
5MnY1kwJ4iCZN74/DpIqSmLbHUP3ZEdT/uS0ausZkaF6GHTIDZ4f/T4RVb/tndHYJh3kULvpxzXd
xBKZmn+EYcAbp9mI5n0JLQxZ3feKJZVTKjOTIHEh77NCKw9JRYiLL4zqVp9S417H9f8IwODu21CG
R6wXwhUk7o3Nlo8O8/rVwhLz78vRiJLOHCxZiNNQa+nBpDTduLGUD/FofWomVdv99dyG440pKZUl
LdYlFoZa18R0y3BOVQTlv0APv48dqd4rxmgf0njUH3rX/vn+M68KFDH7c+K5CG46mxEv5laf9tVk
ar1zqtXQ3o1R/r0aMCt8/yFXqDAXenRiHCJzNsBsM3A5kI3gck8MbHSWCrisnMpu1yTGeNP3tv3J
F1V9xA92uA2ykvOsqjGY1HTltojc5iErUbJ3wBRrU/16lnGE4hKKOpB7KpfEy99EaEDe6LKmtGhz
DBy1sbuPu37ytMRPj401qofQMMadH5URUKDT39a91h8ACMeVz359MYSzQjQy396lnuCWePlLpNTS
LCBc4CyIZWHLDpsjQvbukWur/01YereLBpEfJGDi0Qqz5DbvYB6Xedgc3v9O12UNyDOScuAxfguX
9MsfEg90uAe/jM6WEpfSG5tE+1xqAVfhOg0HiSdzljc0sYLw3DitNNYAret9FucCaM0A33CbuTte
Ph9nZZxp3a47+0k5bWWhkwcuYSw5Jn09qtP+2Ct+dwaYpeGdTGgffbeEt5o759g3h/t26OpvuG0V
j4mpB8/tqNISb9Lqtp44CyEyZ08YiNZebhMz1tq+2HREBx9LDC+3SWZph9jFICBPVJf4qqrzBi1Z
M+C/3lIgCrCjUKvTiANnvnxFTabhKDU1w0XSH7yiSvWDE+u2J0u3O9SDPqyM6fX65mJNoYr5BRZx
5hLlt6p0qguo2Wcr6yIwv4ksUyU0V06o6+sY8h4ghTn7Y75ZisVisss0TyfXkOfRHp1NUFqEZbrI
I+Q07Ix4NLDIGlo6xrnymFl9cCij+mcf6eo/MXb6N06TpfucKJaTbhn+ym+bV89lQccNHRkcmzi3
n6sqC3d1pcn0PDnrUWB4eSCx7ayk8VEt0LT97fqhx0qdTJ3A0xDdXX7cymiLQZd6fp7GPH/qK1n8
aMe4hHxX9IewJgFTw8RpH2GLsLbDXu9mMNYBJmCuI6nCeOHy0T18h3rS6/Qc4YjwHFhsEIZAcKs2
uG9uhl7+iEmm21I5yp+N79uecBRsXWrYOe+PwfUER6H0mhI0myRjMHf5Q8reCnEgsvIz3u7JVuv8
bGMjsBS5S7aLWqxxsa6xGDZAcvaozOAWQvpb3LAtHefWXM/yc2RMw7mxphhZpdrcNUYdb4is6T6W
GmZi5J2qu1CPwVaGrNyocanfiyGdjqqPK4BLuO4uDzPlFntLKpu4NzZWGgUf6H2ROGPb1sHKnNEj
WVzduGM73BEhWH0sSpw03h++6/qWXRyCCtZ8MxC+vMkHMlV99IPhuR769HMdCwRVZuB4XVm5h06v
K2+yYmet4poH6XKNgBpY2GUwjvy5JMVk0sGnzU/jM4dl8uSnmriVfkffw/rm2D8qNa92mRKPd/GU
dQ9xLta0qte7FNIxQEI89V+x38XsrRtd7d04S8+cj41nktSOfqboVsb2eifgKXTokcTCibmyhB0z
VUx2KZKzqdYQVbDqvUviQhx0015z43nzUVSumA5DeKZRdrkKcJoVQ9+m6TmVMtvUgrhUIzbIPEI9
9f6EeaO2wiAQxw0LI0mMRV7Du/4o2d0IHRzOm9m5DwKx18AG9kpb1kfRG/3GSRT70NbtF0Wg1Rqb
sXlqk4GedtuHu8rGgs/N3X7lCn39NWcfb3YBWEcUV0vhcUSkV2XGGb+IwC184gwELa6ydlG/XilI
1gXMJlxJZzu4xRALzdfGQuuzMzKN6L4TnY0cbcj3tQyzo2u2lqcMsOTfH+2r7+pga0I4H8Y26GIw
fl18VyZVOoXOeFaE8au1qnDf1YmOwUDdfHr/SddXMR5F1gxFMz1W5PmLq5iqBk6jJnI6t1ka7Qbb
7XagqcDfQZnfBlNATtQEpS80hvY+b+lZtr2Z3bz/I66+JB4yHGQsShuk4uo36HNd6vimfu4FmoNc
dNCW8nhNDXL1JWdC0vyemOnhaLkMRAEGKnNVMYpzp1fRjVJr1r06jL0HE2LaEzLuY3SPifL7r3Z5
TlFh0mhiXDHvnfFjkoouv2SiYYDaOm79Elj2vdbGH+t+VqGE2inKs9/vP+s1vPv/7q//eRgGaxp+
hXxQfvflwzDwbzKtCNqXDMuhdCMaq4DYUSUHFANi20h3PKROY0NYZn9wK818DLI63yWC2F4Ome5u
smFGqLFPhFvejFst7Eimy5oKiRYCzKodu0+aSF2CzqP44OSjcyit2tqWdb3m6r0w2+BdCLLAC5jz
aSaSscFdvkvEklMmf2pPI864txlW8zuC1s0PflpmG6eM9B1JaDg44Iy8kwEoCVyXGvMZWiKmlYoT
lmHRjmSVYpc7ZP45NmdokuXJSRVpfmjLvnpgSju36WA5u6buk2eFAnbnlIg8JxPpdSwi5Y4exu8h
dodDmfvGWSd1cAs2Hv/jQMKHaT+UEqBLJLcmtlN3TkC/mxR1bUdWXAGjsxeerYErvv+ZL1fLf0YG
Gss8teYqeKl2T5teG0tHtKe+jsNdbDfGhjzA1VLvcg+aH0OVx6TlPq3SyLlSZPph5jamr57GztF5
f0KsxZCbXtvJ7ss0Jt0mmyJrX1aKdfTJ3uMKRCyVMmDkTYhTel9nxHBVrQ1z2xBr2V/XY0C6GF1X
5gXrFszscnY4vlKNmd3z49wc2ZtGaAsNL3dl8V45qM5jMPslwtTh2KPPdPmYPA5rLWot9eRgyOuN
7GGQ4dsKOZWZPtKq5l01P3R2htEUW8al/KbqKA4nZUTMR+LnZsLtcOsXjoZviJU80Gbovfdnw+Vl
dv5MwGczxEBUPDD20p/bDKNOjRxFOyWxZXnczKClRj26BM3qILjkw9EvrfDQKsFPp2aZvP/060kC
tMFMxIKOJgVY9uUAFb4MFWkH+il1hvi2FfBwogCMMsP9a+VjXO2k4FXUrPjIgI3iibpADfymmKoi
zY0Tl4lsb7aa71HG5luj0IMPGWX5ysAuGvuvI8sVmiIOOzVicu3FAw26vgMnvQFE75tfx8w0btTK
KB7dmYZjgSIQ9ogzD41940ZRJnOrV5m/n9okeUqSai0H+q3XB1OAR4M3BKnDi709VBMlYnCMU9QX
owcAbm0GLkAbI2lML2/FWqzOG1+WGQ/8LegpclmYV+Af9Z6OfWmQlMI4scH7d9SFzCE5aA+mULO1
kZ5X68W5xaedW3Dqq64B6PnyWaS2OlnXMofbWorHCWDY63rlo90TPTWZvYDgVKhnldDXvZGm2rF0
K33LLXUEqKk+65AKvfiHcail0+0Ui1glhPNrB9Kbv5E1RioWdA9oJ5e/0U6zsJh8Uzv1nW5+Mo18
+NDXMt2NRRvsHXq9+yyWwpPdFD+9v8bmkb4aHfh7uPC7Fn2cxZdQuDHhwOxq7HW6vu+JwNxXzlT9
VQ32OtsBMFSKQcw2ARbm+fDH97YEfNYpUswTiaYaEYMAqHWYruoirt+F6TuTNegjz+Fml08RQxi7
YZBiHgZWuTNl/rkyuzUc+I2pS5QA3reUtuqMq18+RFMqqTn9aJ1IK7VvAlUJjmYr8zs7xg3ur78N
Zi2QbLCsBtg2Ft9mTKAEGROPwmXeh0BJqzI3snblxH9j7oHZziaomkazctmp4OoV2m01mKeIQucw
BUIcMhlbH/uxT+5GAq9RGtOpNipXXVuar/vKYvbZNhbx3IL4JFf3vliSddHB+D9p7eCixvCV0d/F
WRN8T1Nm/SbkUEGmpRXxXRR18UvVKM4nkKsS4/jI+YeSuPxQpLZ71nA+yLdTp/nflbxWPgaGVTw2
RUooiEJAd2Oq9NTjUkT+Nk/j6QeyuxiNmaUm36dmzLWdDRnS2eqJDS5At7a4dyc92BtlF3MI9FpS
bOLCqb5jPQwEqUSWc5d3jrXDtQpdqmNxHSXsrwi9ZiJbZONWjfWPH/nih1t2lbGpyTKON4HVjMZ9
GEb61siBMr3Uagu500Rtl3dVCoS+jZxK/W4anfipmE1h7YZp6I8R1vjNNtFkmXpBmNTPo9lEz4bZ
FiY9POk/+Ub9IZSE/mwbY8zVm6oxxT+z2yzikKLudxSMfXSIpwDIONbqpMCFQMZ3pG727oYIdbxY
7Fxr7pPSRzhRApZX20HNxdexZ1pu2kp39iE6J8g/o0Gt7KddPe3qdMCLrpRG+lBSiR2KqqeEKWtz
In1AWNW5SRwwqJIOeLjvy57j1Br8/PuUwQ5qaI8FN3mvM36+MRo/u6EB7KKsY/Otc/uhpIUXIShp
82rbZj3GK9KN45kQLFGgWFOoRkddbf3njuFHfZTk3SnoFPu3SxL8MTJi+ThfURCWc6LfdEFe/TT8
mcdvZIVMsCjodHVT2377oqfxkHvcS5qXopz65NBoTfvFGRzrGOuDpWGzWImfSZhO98ZQ435bFKKh
NpNxF2+mJk8o26MxxMEQJg7SL6tMt4WJmZXZTQXtaOzTnqqsOYhxMPXjGHPZ3pitb2QwnKvxS4cR
vNiqWaDdpoEhB3xqLDjsehwM3SbV/fKrznzkjqw1uEpnmlVuhVIRa5jBhPlNEhN4moZNZLNR1ck4
O3iz4usyTS6ysMi8bwJVTbxujEXimfbgPOpN4W9VTYRftIyowM3gdPYeN/+43QJf19aNnCb5+/2d
7PJ2/Lr/c9JDBaB7ps6Ng8tNU5k6pQPGhEbH2fIyEAWdb9xyUPzNwORHRuQHuzYnT/39x75RYkOQ
NsDy6ZDRv1veylNRF0PoW/4JXyfrQxn55dnNFUR6nVX9LivLhwXSEm1EI88r+rb0utT0j0Gmmx8d
K8oxi0HqP5bc/ViSzm0ijWjlZFyODL1EdnGCfqCfcvou7xqEd+kGAYbNKbG66CEJ6nTndLHYmlON
liuZjQ0rfQ1wfuuhpCxpwAfgiKB7l58Ds3ZIWG3WUe0STRqTQbWVgT7t1HA3unvR5T/f/w7L8nJ+
SVBBepTzR7CWVKOuIP9jUMru5E/loXK42Q8xrgWt1KojVKCVA+01R+fPU4XHzRe3uRcJ7AmwePl6
pZnbo9FZ3amfun5v2lPjpbBZH0MZdceYk2Fbo0LeGW5U4U8T+8eQOx6GaIa+jYu49Bpa11sRpu6O
H47AkVbjVoH8vgujuP7g+mL0iCsaV07DNz4KpIW5enltqi1pC2Za125oRf0p0Ucbyx7TedJCXWOx
59pRL1t/F/bGGrfvjS9DBrOBioCD34UDfTlUIC992pR5f3LLqjyOjqIcOxh+G1invRc3Xbb565kw
cwiJYeLyi2RkUT11SdrURlgPpyCwP0WxTlheEljbpHBvA3P82zxyJgI+bg4A1HyL5x6weDsM23sQ
quFUVwoaYRIA8eKo1m4Yb4zhHCulgo0xgPS+L59CkK7SJ0M5nAg86redNWa3TW9/4jho7riiry3e
Nx8n+FYYcmrQ2hazm3JNJUFQH05TXGX4HOH0ZEGCviHS5ifAk1xZTfMMWCwmQDL4NFRpAH9L9qIc
ur4nrno8YbIU7qEoy70Ugfby1/OC04FMEAZSmxvol2OI0Yfj55k1ntTG+m6l7ZOrd7+Ccfglhi7f
vf+shV4LocnsO2YbbEd0lQmfWNxGgtARQwFn5JSJsfX0JM42qJCmXRfX5mEURXjsqbg2itNFN10X
4ReaG4MnwjzY1mlkbAvVCr2cGuH937W8WQC4oYPhggo8z1xdxoO5UapUOK22JyXoun3hxIaH34xz
VCVH/vuPuoIf5mdhLTJTMVHgwKW/HG9aclYU+U57ainBN1C1lc9l6Mf3fWEXO6OWUBWMAQaoi8WJ
6mrj7WDWxcEn//emoRI//L/8HPYFkHraQPRAL39OivmxKs2wAw9QyptJ5+iFoDELZMxhM05gT3Un
Daj3MPV0f8D5tp1Kr9Xy+hi1eb9CmbqCul9HxyIdhxk/Fw+L0Sk6mZHrpwAPw6++Uwmq8qyBUtaF
huDZOu6jZpjlB3VMnU2RRd3DEPnuoXQwz/DHHtU9wlExNdnBpYO7dZREf6yJmdtZhaU8tHWe3k6p
jhYfadoW4t+A1TVS5iaV/QpBaP6hl4vXmDd2IAUy9mj1GJfj2rpZR+Z20J30dEK/JV3jITG5YoVh
o26c0PW3KS2EOzM2T+9/0YUl+LzGDAi+jB2yOog4r2SLP278amdUnNCyO7F14P2tjNNnSKmUx4PA
0gexl1dXqNh7qxwPNTkLByKkv0axr39sp6I4SysWO4WScGsGaoSbkqVs3ESzdlVPq9sxFAUtAiFZ
imXWXluF5t4uOxISbTyYJzeUL07aOnh2GPS17KjaaGHV3mkwDjeGCKddQZzWlgid9EnR9fpQEnGx
Utddb5smhCydhj79L4OI6suRT8IGumwfjSfLGXEkMGTPxTOyVr7v9ZYxx+YAkM5CBWqsxVPGSqo9
8c3TiWzzdqtUnSBWzc1vyqZfiwV944UQ3JuvKXNzCb845dCbcmNuVPXUwuPEpbjDJMHJ1nTvb70Q
Pon6TNZme7bmw++PaRPQlOUmnmgnCC8Y36B62kyF++RkWrt7f4ZeH6Pwo2HfkmFGHUJtevmkxBAV
/Y8S9L3TjmqilVtbyz4Wo3WL8caal//1OqS1rUEIg4YJwHe1tYPsapVfG6fETsRGCUZ1S2ZQ9UHV
wPf8JlaPo1TlOVWnNYzljdeEjgeHGnokjfXlgE5K1XKHD42T2wficx2Y37VQVX8qkYv1rhD9yk7+
xvejKIFoTKcV4N5ZFCe1mTtNQcbfSc1UzSPBQBwiB4twXbHbl/c/IDOCT3S5u5FPSxkEeIQzCG30
y0+o2UNQjbEvTuSm3dVlkTu7qGqC+0YCVqEHMcXnIW7qZGsmivMsG1gjXq91ibOdeju/dXUfTrkc
KULbxqTo5Q5kGeADDhZr7iBzkvwiNf4KXBu8VAKBxrE2tUrzDJP76zZ2C2yJ2wxTLCLJOjwo8gFX
PDK58EaP7LyPd6ZCWcEhiup+41SteSv6RHyC/sjZpRfupqbTeGqaCJoiyaSgvZSqUNKVY1EL+Un4
pP8iTggtpCpl96noU9w8gp6B3+jgUrVnT6H+xZaaMdyIYdS+hGb5qbeGpNpYekMQZpcp6dfYTOL2
4CA1aDYBR2mKW+UIh76I+G3BUCs3s4wc525Slj0ifrgOt2rz0Yqh4oO5jJ1+NDnCPrcU6j9pRytP
/ZBNWGOJwn8Zx8R1ub+rHZpvCFu3hFdTToVhhwcn9H6Bi24FJ7+C3O9uQzAtjSMnbcxNKV18p4fI
aoFSEiDXbWL3A/nbKsCcRZ7hjOEEyV2bzk7uiUy+au2o/GB3AIBDBlawn6b2UUsm9n29sHvSF2US
DhtXj7Nv8IPAYmbc09rKcVK+5lBAP1eliVWZbUd6vkk5OWEEVVP9Anzbw3yHOvWsqkNwRxxreqjG
oHmuVWf6pgmlrw51mGsFg2RWgG5mP9kHB6pnjK3m2Aw7u0aW+ZJPZAI/Wr1LUAfwTfigxJ29ZsP3
xl6CdgY+hQvbiX7BolbSwJ4LFDTTKY9ILhZ2cSSvytk3oaHsR9bZhsYVVjFqvLK0rw8AC/R+ZtWi
YlK5yV+utjKyZDqEinvCYqA6jiox2JWxqo243q9muSvA69wRhdq2WNOFOflKJxvlRHnW3OI8UB/0
Xir428yBCZa5Vglfb1g8j/oXmed8gVtGl/TSDwXpm8qpcOAt+xJTm642HmpEhvu1/epqu+JRtLsQ
PLnzUTC/+h9nm+YjDh1IKz9FtQjvQlebdhqIpqeKhtZOaSheQA7mp5i4wMfGbPLfQTHHilu94cV2
oazJ0i7ZlnOFNv8c4lqgy9FfXXZ+6PS1lAm6cqome/SasIye6sofb9EEiE1p+OWepR9uJjOwbisM
GrYOs5tc0WgNE3hrYkH85BTmlknfZlHEaLlCCqgeBOdeURKvNSeASjwONu8P/xsfmjOYSw8MIERJ
SxkYKHUV9aKxT3oYou8x0nBXj7p+sAtsut5/1BsvhJEBGYi4n8xy6UWp5Fv2qEi/dU9x2po3epAn
XkF428oLLchVrx/QnmEUG8Yc3c1Zu/7nfMLCPXG6BEUPAab+Rm0xgBiyrN6zBY873aVxYeehvpuC
XtvUcrIwhBiVlfbhgvf/+iPg0lj0qah26YstdqO4rJLECKrw7IcdXP5a5P49txzMFrLIlAHkhfmY
1MnaoSvSFi8TQlo89YTivOiugkTk/aGfN6HLkmAWuiA7QaBPAuSy7MaWQw38UCJqFFj4bNFXBeVe
nwprjkfxIyIY0rZRb+sycIO/fjRNOs5yByiRm89SGh/opKXm7JsnwjJb4qqKeAtV3d3WSfY1qY1f
gzSV3ftvO6Mil2+L0QDJ6cgMISwjJL6cAbHSqvY0q9PLYTR+pVCBZ2VDXZ5CM1VgMPj4qNBCIGBw
a1uRnpAmDEtsBUu4nu3Il+EuwnyFwAhh4/JH2LJ1o6jRkQer2FubTVyTBIb64P1XfQO0uXzMAiGa
bIgnMTn1p9It6FTZotgIto47Uerak1Cy9DEZnOolS+HB6jjLeNxYxCZNovChqGyEf+1YPo5l7Kxc
wRbc1XkFsJNyNNJ01jmvlh+hrX1taiMV10zdlnv+WfrBxBIHGl5Y3Kf25O4SJEleFGXVNg/aFEB3
Gr4pejmgRY5jTwv6YOXy+dZgAXvP+xwsTwyJFhOjKl1/CrphlrgY/SFBkrLz5zpXSUe8kMaOlktO
WmDj9L9gELuPhdnbHnUie/6A6Y7p1OmmcZ3+rzdG7m+vXSDOXJfN63KqSD/QbTpMtIE6o98Al2Ze
gRRvZVW84vuLZcHNcS5WuBhAMlkcKGGGunGICnQEShZ/VspJ+a1HejHuolJLVTjyGEKFtJK9oDWm
HFPdvD0YakxWUxES/LzRzdp9cmn3flRgiwivLiISUuJBxYTLH8QK2vTWz8VogIFB3wJabS32cS0k
DDlPnPhsjInzME2055QxCR7Y3XFSmCDIGEKpPxHAGt1aIwVDOHbZLQnLCdFQZr2XpVocVBsNs0W4
PLaYEaGBA0SFlYX+1qwCc8b1g24adoxLC+xRAHWF+uCcihELYiXNyIBK9RKj+Fr5EQx+9zMcKvOr
DNIGi+6G2t2qiSEAlqpmrwzEupYExwEv+juq+rwG2XAhUtG2Au4SV6KrKW4VMx7cU5MgpbTyPvcC
UyEtSbrhyhxeiDX+8yyKuFekFtvPZSERKUYZuu3knwrVyW4SHT/iwqz7LToKe1e2mBXHkryFKhyn
Qx1Y2aFN/eAR3kCPYtl2DobARXXQsOJSO1SCdR6GtxloxKeyxU42pYJ56UqnwZa2V2FEqPzPgRPv
XNES9hhk6en9jfV6+6ZVZjiwuyC6051d7KtFF0oV+5TknECeOPYidG41Kb+//5B5Cl+uyJnoRa0p
4J1DLV1McdP0tUHp1eQcDoT8hUFmeeCerVdpzrhWZl8fipB/aIswDdgEIOFebjJ6HOWjEvjJudBC
e1O2qu4pcV7dV5lsdipr46hQU93LgpB1xRjUW+EPHZBiS5gk29cumDL7EamltnMyu/ZEEAe72nDx
CaY99hyo06qGfi78F6MD3g89jZg1PAOWpiZAt2lQ5FN8pmy0ITz7Ufolw8dN37h91ycz3aR8hFtR
nK2Wo3ijukl601X1AEHGHFvEPWaxLwYZ3vf+6H+2euETHWTF2Sf2kQEE1JqSUxf67sc+K/6bvfNa
jiNbsuyvXOv3KAstzGbarCMVEiAyARAUxZcwCjC01vE38y3zY7MCrO5CnszOaN77OqVIFqvS8yg/
fty37x3fSwN+yJ1GkhabTC2CJ/oqZFr34xJeKrXVvHeR45Up2mcNnDd+XYdfyW+mAeDLkG3SkHRX
mGNz7aThsLL4iFs7ztKG53aXvq90u0TEDnbaamU2A9oATq3SN8XhVSQQD11zzJSk/VMufUSmwgRO
rgU/dWk6CcHw/4BG50D8dAPUsG0lXIvRJyNTAtRy02pdkJX61sd5sMH276LwZ/AcoHjYoMi8zLDy
U3vSzMam6FJE449prrUSQlYbZqSVrlfORh2HYeEhfiHwp6Q5FwDprMADiej1fJCsqVCiBuaOWiVx
M9rOp6C1xueu74JyY1Hwv6ehn8bfNEkkID9yCHdPlyXeEv2fwBQ6O0OH5DakJpT1qTA4wsHmE2HP
LqXuE4mVap/psv6c272zLfri1qR56Jb4w3igbUB2c9v/XgZgt5HNKLZyW1X7STH8jTxy1JxB6YmZ
83pHWhRtw376wqtnSQjozA0BcOR6AI3A20wxRLEQG2D5kEQNHAgp0SPiXnk8uX36V0T8/ynW/m1u
5//vKdY2dfP1R17/Y/vy46V6/dmPl3/ch9+rPHvBSbxlX5s/6Bf7mmJqf5A1pCODiHBG3LNof1Gw
adYfXE0A42ceBcRHiOP+omBT5D/mJy8lJrLa/GSub9Z5O7OzKfwO/zFMfED3XxEuv0PAJrwn+QDC
VHYtIB2ag83XYOBNzmaGkaVOkcX3ch2uFLvZ+LHkdjLpw1R1fef5zXQ9/HL5b+nVhLv4lzUokGZy
OS4EefZsb6xN4ahIY9TF97nU3VStBsfWQtbnzAL1G4Wjalp0Z/JQFnzV0JUliLpUv9c8WV0FaY+o
Spgs6dSczRpXL3WOGdCMW4QM4nQcqW1JnWEnzX1hJGidtoa+Kau03fVtEWzKidytXSr6Uhw9h/Vv
rlHSUqRaMEjecC55iqimJszCIqcb6r4mVHqneNnPwhqTdQwND8zl/Ui0gUo6rb3RepwKwCZoAA+r
rDMXBaLm8Z19E7afRmqNSpkjzDK64r1E6be6b7LQ3uYTIq6eVimfpdjyb7y+8TdOoupbPdS8NV2F
FO1SJHN6u8vXpdwp+2GI482YaPGdZcwN/iFhCQp2BUwh3ec809FGznsoAMrW3ikpwDE3NPXuzqTG
9OShiBRQn84bAgnbfCfDZfZ4fZuKXv/XTBPQzc22HAwRzpfYEREWbfj3RMLVVjP6TzkH2CVmJpHp
N/42gszqsc1po089KzjQdwzCsSM37gG/WivQdW0sdXwGmp9/Jik/PnhQa6yhz6WKAC3s/vr3FQIC
vi5PFp6dbPuZkURkTE2zEdIHroZ7CCzMXW8hXDRwr5G+7h04Rqkx/q49+vF4d+KauKepzJ5u/6lM
rXSStPBeir6UiHooTUjpY00hfMGQ+HRkZKeWhIPWy6M1DCaW9Ftw0jSHr8wVYvBbZ0NE6yIzFrnV
bb4uVj9+f4RU+Ki8zSQbthhiFbJk+sNkhPdhs7Wm4F2YUeixx7tRX4JwvZYzTs8S7C6U93DpxFc8
O08nU22CuIpHNbxvtuYufIqenWP2zrxlzyufo3epK++yd8NR3VnbYksj5Itz7zweikO+V49o1ejt
yvjZd653DNfXp2A+w9e+l3DGY1CGYUlTw73W342wtxaZuZGqBjHTaRuFlhsAJ0fr6brRM/cNOwCd
abBd41tg8hYyy/oklarXhsM9mL2fejzuDHqkFjbV2Wl5tcEzBEQb50ab3eybS0hp60LOtGS4h+je
VZDTMlBh7/SHIX65Phgxd0wudB7N35a4xN9aiqIA0HWFJc2d1shn30Tr78aqWtXHpSfB2WJhiSiV
VkNuc5rZhXyYT9t8YnpYiiggaV4PHJ0G1PFrN30KUbdIZuUdayExeHYJvNqkuWnOjII4E0JjPZk0
r6Nn495JyDGBOaaXa2MF97bzvk6Q/CsXrvYle2LwIDWa0ynYg/0b9dr8vpuyra/8NBtv76OdocYL
Bi9tRvj0dN4ghFz8cLp8stpZQ2nmw73SB8O+Z7VXVmJPC9vxbOkcarVsxRntSLbFEZypn+Rt0ht1
ebC6kroyDQcopDl4O1rkIQuHWCcP9nDmLDwiz2bz1SzR3yuCWBab5Cd6AfUhKsuD5ISPshRvGy9c
TVa9KdX8C0yCro9y7vXzcGGkQH9hzZprOqDyhONQWpICPRcjLelHIYW0p363rQ2o8ORq5anpY2tk
t7Wzv2717LjzFAZwQ/8XYECSkIJ/TcPKaUD9jYdQ99Y0eW+8amchGRIV2ffrlkQ0PudvbvKBVkHh
ouVPYSntPKn0QJu0e/1eOuq3/SG+Jd2hPnsZ+KyVsqObeqNbbovAnbGwnGJE+sv0bFTRHdou57l/
49SGXBtVpzY0FIDMlUksaJDnHXkB1qkOOEH+Z8zN6RyIkikJiaGo0/WhNviSdu/b8irqH6Ad2iX9
eEcBKlbLr9fnVTyHr2N7Y0xYQTOEcS8sXo3d2dIXxXv63c+fG+rmPzjkQHqEZVOtotFCGSrfsvfa
TZtPJhSLNCJftyK8zdkclMQJ2vkbouuz5r0ZWBOqae4fMliktllZf8mTOLmJxlDbXrd0Pl9Um6HF
5A6F5Yh86uleyIEDpFMwhQcajsL7AMjSugu0payeeK7w+oCLNchD1LnN4jV0e7PjfGWcQYtjdgwk
Dea7wNaep65QvoUBMvalnHy5PijRX2FuZuKEdY/dDU/WPOg35vSqi4IJXssjWXCgLMGxTzWX1Mp6
rNX3faGgo7VwnC8MkKfq63KR9yJCO7VYlMFURmVXHzUtQaBQ6feGP8looFp3ZWct7MGz3cHwiDMp
6WpwP5FkOzVW5zkyDF5VHxvcsa71oxvp0E47xt31aTzbG1w24LkMkIH8xdV9aseLC1CaWl0f2yS/
C9u7VHZ2/5oF4TTBRxfFiOvUx9IChyYf7SxecD4X5mpueGAbq+S4mK3TMRR5Z6md39RHi+BNkm/V
ei+FSxwJYtlzTrK8tSIyOKRKPXlOjBX9Q3G0ZHf6FOcrqXadxxBCNDd5QRMpX6o1n7lxwagQm0J2
Neak8esjkF5a8CRl41EOA+62dF9cOE6cXfiVAKHyD/FWrB2prO15v+Vo1ppD/qB7Uo+SW+D28EhJ
jVK6fffj+s4Q7/95RqmFObhrog71tfz25ggHvpLANTRVR3tcqciLHLTopoZ+w0eXcFUvKk9eMgdO
AgYOICogOIRww5w8sHuGUbGAxk3x4E+us9Xuprv43t9Nu3iv3Tq30xfpRw/G/SX/dH2sl87ZW+OC
89CrlP6LDuMy/Z5a/gAj6/q6hUsrCEgONMbMS+yc5aC8vO+6FAvcJ+vAgIgGHlbNN0I8x3TwxuxL
noULTvjCoYBrgGoa/HlQO5y9nUjq2WqnSf1xUJR1MnUPIK+Q5qvXCtJkndqTPtS3VfxlkOONmTtu
3xs0l+yvj/z8/Buk5MnMwHcEtZTY00UTSTciyj4dFSVbWYidNMPecBY266WhcuPQPwhyDLbLs2i1
soeQqR+Piuoi3OgoK11z1e/25+HQu+W37mP1IVsqN5xfOYzsjU1h19RKDFNO7zMyWnEqSBFSemiz
juP/cH0K5/zxyeueOgFdKCRXiFTZPGIRsZxCspqFMh1THA0qXKWb2mv1h/WlQ2IrXdfvtA/TEgva
+Zk4tTmv65vz78GC4sfyOKHrAXR6+FQ0SxzQr+/ct0kLcVjC9aYpFPAT0ClHbVuvtLvyfnAlUkW8
F++kvbQO94Mb7sbeDXM33Fe79Gewc57tbOFoLg1UuALruvB5JAzT0QnCW3W4AcO68DR9DbDPBjqn
SGZUGq0RwkUxqVbc0qw9HcdbmebwXf4x+NFV+yAHh+32u+S9/f6gbKRH+bvXutKj9Bgdqo/xc7l2
NmhG3rULYcVZquN14ulGBQ4IrvWM/noiE2uVRiof449kHRR4ZTYza897TXKtP5eedBfPJppr/2VN
WOa4gF4bJhWs/ex+GNreKHdODQbQ1X3uMBcMxniTh1tv4SEiMKiCQpxPzRu7wsJqga23Wo/d9Gf4
ZGyDrb6O9+aDdRe8D98Fd1Ppyp+GhaN67udnmw6NHIS+NJcL0Q4Q82D0JWzKP3XrXdzdpPtEe89l
rS0YOku2zqMDMA6wk101N3Kcns+2NHJuLXM8Dp+bbfjVep6+O3f5U+y74Z38YazW9DlAjGYCjf+8
RJ9+6cjMnVyUbUiDwAB7atuQPMcJR288TqrpDtJKnZaixrOk/q/h/W1CWDxLTwoL3Np4lG+NNbzB
2/Fn8S57p+7q22wf7fVdfFPqG+2QRfsQDcqFoHVpgEKAP/ZBqqZVMB2TKZHcYpC2ZZsskfRdNAKJ
7hwck/UQdRHsBLLSDJmCo6RzHJBzrsuFuObS3TuTTv+nBWEYUgqbQ5Hgd+rq4xTGd8lo3ZSpfHP9
erpwD5IpgpCH6IYso0j7HYYtpCWzG2+dgzNu2/5TlW3oTrhuZV5wwYfOKGauQZ5DgNaF/T7ZZZRH
ozcdfF8/jP62jT5A1/04Tu8cSd9ct3UejM7REvAt6oWQUInvLnuKRiVyMuOgRg6Eu8GHwdnL4Z3j
eRQp0b9usvXULaUcLvhJgEKAGGZiZY1ylrBa5Rg3VVS2Lfwlyk0xTfsR4QnPln620n60mk3amJsk
y7Zd9a1T7TVENrx0ljhAzxeTMhr4XaQggKSedUqagQbSMJaHA/244506Wlty/+UqLOvn2paWyhbn
kc0sTEAhZZYnmEtiws1YwB8j9YPqHz2eou7Q6JscIpYmyfZ24u0C8lWjF8E0F+xt/6mrWjQ1lpDS
Z4eEig7gTDCPMz/6GfGd10WURH3dOYSlzRnUCyonRulv9dgPF4rCF00BlbHny4nnsLDCWlYOfUiw
fvCMydgkCfSYcu0hc5/X8e9uYV7ar52eKMLxbBRrDMnQyGHry+OxnxAmpxI0BC/h8AGq43dy2iEs
eQyahRLD2amZTc7v/BkIRIVMcNl6qakVYILxWJdQ7hjZzeAo61DXHsigrEa12Y/1tJv6Jf2eedJO
HMOc9Z8bGufMFh37wssRZSYrGZy+OnZqqa5GqevunMSbNkMQqG4UyQf4M5R9Z4759rqXuLB5sUza
gT6DWY1KBEhQ8QILmZQ1luNdHlo3BmJlksKz3DeCbxR2Nn4kbztoRg1113m24ppgna9/iQujZ065
Phz2DWwPgltM6moYA6usjvEkyTD0pHq8SWqnANPp1D9Qu0SWsimUh06plrISgmApexhFobkFFi5d
KIl5ZQphQBfIbZy01bEypDBwHVNKdrkVO0fDyrN7BQDpneUEE/JNY7oqQAO7fTPRsOgoJC0sB2XA
MQBlCIZ4qlA/QYhAR38Shtowj/zVRJfePq7MwbWKtNxdn7azu3f+6rOLg+RcndPip18dCokpqBKv
Ooa9024AXYXrQTKdhRMhYuNeZ4jEHc9eigxYEWZIL4tpyBwyRFHkECY1SrExjfZzHEfKXWejA69P
06OfJdWqjzR7E9lV+Zs12nmNIBsGSwueiR+EUG0KM8hNPbk+ml3R7qcqybZDbycL03l+9EmIzoeA
/vI5USmO0wG2YMP7daxrU9/Qpph+7b3MWZnj2L+Pk7iFwKYNb+wu6Q95qSdP11fz0iHgHIJ7xO3M
RYHT1az0vmxa4LHHPtL1nZmV9KjlnbYrKMYpRR9tzQ4wqaRL4+q64fmDBd+DO59bTTDNagvbyJY8
CJ3i3jzEDRWc1tHKnVr37cpj36+kSNZuqtj5/ps2aaCA/gSAKhemyfk7HWxKVUsJLF/j1H2TpPuw
91Z0SK6V5GPv/x45NydcsCWMb+izVGoLTz06SN/Gtn7nTPVdbi0V+c+m8dXMXGmEKwnycmGT5pNv
Ky0CI0fdcM0Xn2zj6Cr37afrE3d2+wpWhF0C3XfTyBFRU1cON3lurcLuNvCnhcf12V7EioNHBB8C
dwop1NPl4W0Ue/IEx0Zfbc3pZtRuh4qTv1Hyh2ZJiuQsWCNpCVCeJyddPzq336ktqRkTObEGRvSZ
7gcj2cBkpO2vz9rZ0Z5tQFhOQRYUI7DIUxsKpHx1w8QdA90ZXa+OP8QIZdtgSia9XnlKDm/dqO6z
yl9fN3x+vZ5aFuElJIdaZXJKmfcRzTBtHt4QJ62k6XuVhk+5bEH7UK9VU9o0wHNbeU0zyoKKwzx/
J8d7/gbgpEH8zIytYkTD7W7H/lAoR8dKtpbkbwLn00gnfZs+Nr62cJOfx/+ztdlLzwwpdOYKq1kR
nCIrUyrHZFDWvWXuiijZ1IG67pvooz589hL1c5C/N+gO76XYnVpYlvJkIai5tKUI4GCAo+ykvIoJ
v037ZamSxxFEX0d0odd1/UVLQ9eqf8j1EoPHpX0FToMICodFx6YQtk2xY0dVVSlH7X2E3mT1pQzv
8h+J91TqRyA+1/fSpVEBl1V4z3ALU5o83cShrIx1HCvaEZrMJ2uS72BwvG+q9HMVWwvn5YKXgeXt
b1PCKg5ROITOoGrUatQnGES2bTMgcr7EhX1pa86PFoDKRDLM4emIyhQCB5QV8cwwKqxo1f7sdXAX
NHr7UYv7mxK1uYU5PE/J8DYlypOZvrlvXHyfIgLcwoVSNkcZctLPyag0blehEaipwbjy07Ta4w5f
Ejm2Nlas55s+Q3I+6N7BM5S7nsxV5YXpesrD8n5E8uG+iOvvsIyGu9Cou0/XF/w8+QfDGuAOmUvl
FZQorDhcoqriNUnDLYnyum5nf5ZOU2zyBglKn8b3lU4oetfR9esGciNvEqvoNmM5tVDWQLXRwm7n
pi28W3niqNvrX+587WYyQK4JuKqIGkyh5F9xPfRFmhAtdTY9GU30LoIzaN0Zw7TRTAnN06hYeA6+
gmBPXRkJu1nskEY5YO1is4ETqIjFzZhXmnKsL77dBj/6uEnejz106S6Z+P7LkGpOvpqmNP0zb0PN
dJtIikkLU795P5R2eLAlPavd3KCw747wc32Ik0j6UpSykvLsscAGS6MTftFCZSrcnk3iuL6nqo9R
0MhAIwN1uu2jxnjUC1WqVxWqwjb8GEkQQeoVe882xCh88KBOULOaRn3IpIJ0pqKE8Z9kz8fIjW3J
+qJHav8YK2MMR1XR9t/G2qSy26VR+iyT1gazm5jdR8Aj6be+b6vOzcrUPw495YyFEyF6FUqyACq4
gGdVbnoGhOhILvwa5IhZHnHda3/YjCqETkGzQtTu+oYRfYpoSDjsvST3tVZiqLVlWNhA0yZHxxsW
hjN/3bdbRLQiHJmMPE/eZVgxZDC0EFzkdb5wp4szRoKA3B13HF1K8IyKqUKYW5QmU6LumKTRwQ9g
wg2dCH5iBFDSmOza9WkTB0SpFaQjpwx5ApjcREqCKAPCViRddwwDMjujXNSr2gbzf93K2UVGepUE
C+8rmglhcBGmrTPNoVOkEJBG0G2qug/crrGemrKHmVBzx26iHGlnK3ikfnNX8M7CMDz4ELbOPbDC
Q8DuzaHJy5THpW66eZW5Vhm6nb0wPHHvvVoBDEB6g+nk+jy9aHjPAWLTMpIcUrdW26OthG4Oguf6
JJ4vFWN5Y0XY4VHo0aJn5jxTowS2Pcf7RO1hSUVJbBmmPIyV+YmIJZ5QYg65NaZeDuyId2LjrZPI
Opb55DbNC3XcVTwVCIzoN4XT47umgBtrdDVtGPid/qaQlo7C+bYh9qF6TPmN70W56HRexzRBY0D3
godBSlaZY0LnW6ynGIiU2qw8Q9+WzSOtigtH4uzqoQEGzVx4sukIgNRRPbWqo+sxUjoKH1AhN5xt
ONwa0C7p+/TT764nVxuphxkVPid4hfXU06pW1EwKHxKlkbYyavBuaqhLqb+z/AovLJ4/s2gVOdwZ
4Hg6HN9MrDCh7/BIS+zg6rGqgPLpx20396X2EAlzb+mkd+qv9ciLJcyLJWCduHH5Bq+FDyI+mQyY
qPaa9WGJ2KnSHDug15A7pT0k3Gm+EFQuWRF8DLp/4JtzuTkODs3bKQB/Oi2Wam6XjBj6zPgJWyIB
ubA3hp7+zIEc7lHzTa7NWM6KDxJS1dvrW0O8A+YZ47KEhxBmYfr2BTMWQY+dQ13MIbSyLX3qFRIq
UrWmlT/clnVZLjiws2ERYsGURsgDK8Zc1TndI1qhR0amKeXRNztc88/S+HB9QPNeFu5NDIBWZiPM
nDPCSSY2N3O5oyk6sXzXCYljKBEFH/81I8JOH6qMHQDb+jGkXz8qP/XT+9Ja4lS4PFV/j0RYGmTM
K/gtiQCU/Av0bm44je71YYhejxjjZK6EOystAxMOdK08wuk67NPa1TmoEVVq12s2v6k8TyJGsDaP
9w2GBT1YOwFkVR5T7XkWTcj7OxIYv+lSRSOCq1MKRA6iefmL74xn2pc6NPK80BfMLK2N4AJm1ZiG
liRYY7pvGoDDcOmJsLSN56vjzWRpIT2s6PuVR4QrXSl9sIxnxf55ffmXbAhnkf7vNIwSbPgjeGD7
q5Z+NNqFjPeSjXkLvhlHmJuTNXVssShF2l0BmoVm5GI5emE5RMBpP9VRXTiMpLNDeusDt9SXmOPP
HOXp7hVbn5KaQRSlWh4tJboprZ62hGOvQohcfLu+KmJQ8LqDuT1nrVd6REWop9zAlmVUHHueFhub
Wo3Rf7FGbWM5T95vcsT+OpJvbAmnxQ5pwczy+SlTOavWeqd0H8w0WF8f0MUt8MaIcFYqSQ6TXp39
GESYiXYj29JK+Weef/QG/D1twoFp+tip6lcrarAqYMWuJdXF9KrNfn9LA6CkvEEikmK5JozHlNTK
qSUZ528WKx0RCN7LLqpM12ftgm8mmQSaiAftTBcs3GNlW0deUdXlUXOoGPO4hk0afTu316iqruyl
5+aFRcIcETmYOJISZyU4SP2ox/ds7/JPKKvcWIsRatleH9NZUpW9fWJF3G+DkSQkg8oj2onzy+VQ
PMSP0ejKaCd3bvl9ug8e1aWH58WhQRw0R1JUNMSO5LgJVUkNWtbLSdae17+YbbfWk2whPX3RzJv8
g3BdWzYZcioRBB7R1wGsVyId4vbH9Qm84IROchzCha3qStwYEjYiL0E3+bFSPtQNFNhpshAZXF6p
N6MRjhPi0n3X1Li7HnIDlXKeO9nDfdWrn/PEX2u5TRWv3VGQfjIQoEmc6LaztF2n+gsX7dKIhTvK
ymPSqv3soaIG+VB1rTV0sMvqzl6U2j57kL7uzjdjFu4qxY5zhRaV8lgHsAOuM89tnusn6yb+4CUr
LV1TB8vTVb71fpPlcnbDb5dVlKeOFSmJoWDGQ0bJukk8txsfr2+c87eZYEKMWFuUSshblEcID5zP
7eQq3+LSjRt6ztaOv02NhQ20sG6iVLyvKPnoAIU4aoOxjsd7NYyBl2bbRvqnPNffqyZCL0MjxnuG
WArVcqOHt2XcbZX44/X5WzjczhyAvAlj0rT1q/p1hdC1NNo7dEr28pLgyoWb/2QbCN7Rk2pVzzXW
SE77ndJV7mT6G7XtXSk+VIq/uz6kixfMm3mbV/DNkJSiCiVjnrcOfvMh9sAA74opXzv6BySskFLw
gA0tvWmWtoXgVrrpP42CY8etHIP+gz18muqFZgux7PvrQFEzm+mH5nrs6djQyM2ytiE8b7J8Gxuy
SyraNQE5Ww7yuE1+aKdP12fzskVU/3hH87e433PqdGWaTNyfhbP2ouhdkY2rLINq0rCf4MFelc0S
2OgMOP5rlH/bFG6Dxg+d3gx4S2e6tOq1zxAIr22tg8E83OY5xAvqXnFQ7LjVFptYz9aRbk+QifDl
UnkitSRcdkFumUmtSsahKf7UEmSR6MqFwW8Ntn7zmxMrWBIG6TiRrfepbx4q+cEr5b1WM8CIp2oT
fmiQ3KC8sL1uUeSOxxefDk447Npo9qbiYVLfrdXb+qM6raiZDTCp1C5AEte68TfpiorMR+N2NJ9s
2obuwvVSPeOswvf6NQDw0EKDehAUYqebuJSyKekmvkb4sf7a/6zW1b5+qt77j9ZTsUm+tvv2ff6A
cUpo68Xy98UFfmNcuC/GoZ88U8W4ed+TMneNreJq0QrJku6uXqcPwy75kGfu8LJEkHO+q+fZn7G3
sxaoCoLpdNixlmo2alfmYajWXec6wXps1pW0CZuN17jGWr03F7bYmd8VLAr3vpyMKBfmWCxH51HN
npUJPXq/W1fexwntleu76+wmOTUmlhtlJwvKoJ73M11gkF3aVrkeHHnBuS9ZEZYvkabMq2KGlNco
zEPISekuV75fH8qZzxOGIjiBHmSylprzBg3SnQqRcJs5N1o1bFA0XJtl5SLot4Dhu7gtQZyzMSB9
oXZ6ujnscqqoi3nGIbE9N02GlRGvpeQ2WGryujx/f9sRXECYJGo3TbZxCH3anrRDIe/UcuHBsDSW
+Tu8uYD7PJmUOnfwoflzkrZrmFxdmwarzFhwaOeB7etC/T2a+Zu8sTR5spbX1MsOqD/Ij8735n0m
u+E7dZ98a7/3qEy6duq2S1Ht0hwKdz1iE4NcUQc/ZPUmqHoXNQa0Pj5c34NLRgRvoZWKH8Epbhx0
ydnYYbiN0pc6UjfXrfw3TunvGRRchCQDw0ETxDjU2abTj1Kxcr7aP3j5mJ8ked2GW7NYOMHXd4cq
C94/r0Fw8xQwDmW+05y7BIEWGg7gJLw+siUzgqOYxkIPEp9FMvxiBVklKODP2bBWnSUa3rNw82QP
ntW6ZNqwIm1koaDADH0XfzQ3hu/gLJGlVZCv/rVhCX6ikSU5j21mr9G/e6Z+W5TfeP2v+kpbXzd0
/lAGxWQT70FdS9/QWWd2qmdWVteDcRjo34u6Vfo0wFPmhj+cbm2675PdUifd7HpOChyzwbl/n34Q
Ct1iu5c+AiOvqA0fHA1VGJiCObvXx3ThTGFhrhNyA0O7KGx2B6w4IlpYkIPSI2OX1Nsxh5jPio2l
q3fBlBjjSKnZ6QFNRofUjFZZuYnUaqWFP/+l8Yg4BxvNnrAEw3KQ1dyNkcQ162KVWks7fGkswnWo
RuCatI6xWFa/0ik8yOHXvFtqkLm84QC6UNKdGw3FdJbpTCns6LJxUN6nh5neH6YIXvP62kCCuXCr
0kXuF6qcf2YO/7Yq+Nl8GuUcQmTjkM/QpOfG+GwuUfFdirvZd3/bEPbd3AA1WYhRHECqvTMQQt5k
761DsK7eJ1t7Xa+7n9FXY6et0q36TW5c58/8W37zLw1TRLnqHvAKpRyNw6i0vE+dNU/TJP9w3cjl
E/xf4xSV2XKl9OLMY5y99HEMEBn/8/c+3+Do2rxBgTzPHP8iozY6F14T+mX7UEdTsqZZ8EUa5KU+
w7N+k9k5zLhDuOCAIZ5BUWwAg0pSK91DLGXysLYHT/pi21X3OR6n9k9dzcoIUem2+hQlKenQNtBD
Hg5e2q3j1h8+hr0CtHxM1P6LYhbGsAKC4SduQTfrJ60IUU8aSFaPbgrBVuamUt1IdNuXzUIMK8b+
8yhA+qoWxwngh0jm4bRa0fiITj0EyCA+d1nZuVFVpmQyrWCVoQ4+U3kunCUxbn61CXEI98UsriNe
7VrSpnnpaM0Dvrx7UfqoX4GADd2sh3jSQMDpz1juPgyasb++Ly6MdWajnkUWULuBnPM0DBxrp3L0
Tu4fnLHJNpnf9zARRqCbW4oKcJgFYJyXuCAu2WRq2YbQM/KkE+KLMQFU2U9G/+DZUI8GXvcicapQ
eXputOnea5PuN29+Jndey/8yKHjhyICNt9Ss/oECSrDpE+nZSc3eVUf6sera+833CNYYFESns2KS
DOPR6ZQqdmFGvjwwpV6gruKxip5Mr/+YJ5b3o666JeISMVqbzUFyBEQbe8AoBC/MDaOaiZ/1D4YF
NZA2ts3ahwluleaxt5by0l4IQs/iXvrowNIBVQXWRuVGxJv5hlEXgWRrD4n1M9T8JwMSz7jQb2KZ
4M1T14Nh36l9eh+VxTsdVaHrG/bsoACjo/IFjQggFQig5xv3zbvFqWxDimi1e9DG6Mug1/5+lP1m
1WfNR6fQEAwtAsuNiiUaprNeB0Z9Yndehjd2e8/sk3HQGHWkfBpGfRsY2l0vqTSlFu6UN24NHreq
vX3UK+BgB41unGzBSYiXBCpg8D4AZEFCCRJVEShTJbYshZNlPhixbK9zzcjcvh6XamMXrbBpyFnq
xK+vM/FmpAqrW819ag9oApW7LNWQoIlp4ri+jmfsfjO7LsVF2kEh3zZQ1DydUMvOtTZvpfARRtr2
g5radrTyek8+ooaX5W6ZZubXLKrpbkjCHJ2+JGkQ/SusrHj2ocl8RCxy2EVjs/frPN5OvlzeTpEU
/boLfoub/Vi8ZO+b6uWluf9a/K/5f/2ew/cc+kHz76e/rH/92n/J11+brye/2GTosI2P7Us1Pr3U
qBD++//ig/76L/+nv/mPl9dPeR6Ll//9b9/zNmvmT0MiMjshS+dM/Pes68/hS1V9rf/xH23dVF+T
l/of4z/+I2v+7/+pmvA7/35bfc2+v4C3Ez/yF/+6Zf3B4ddnqhTY/H+xrP/iX9ecP2CkAtVvzTTP
MFOxsf7iX5cU5Y+ZFIA2N+IDaMTnXPhfBOyS7vzhkNuD+hj9YiDA/zkxD79eOMzpr4n669dvCdGF
m4XuWrot+KTZOdk0ogoP5CgcSeRPfgAhZFA/o9kaH2kiML92su5tE20unzSxvLCTX3tE37y+iP5m
1m6o52fsKlwOgmuQhhqqWN1B2xGJkrI9KMa7xPpWOe+m6Gl2gF0FTvSpbKJNmlewwCdrJXous/d6
GK+7/s/W6N3ckvdp9a1SS5CRkgstiertaRzbp0G3N9vHrO62nRetet1fhdE71XkuFXuT1Yh9REDa
4mmj18NqbLNdFyhuIfNqKnYqEpqNtcSwrAge+Gy4wsHVqhLVEfTiVtZ7+z484HJdRJTX0jZfVUfA
L4/JR2I7SjnuElHNkmXhqusHOqi9Acue2bauNvRHr/rsK9GmzMKf7WDs9XrhmSh6qbPBCu+P3DDR
yNMwWezrzbbcbKk4u9DVbY2dd5PvTTfdvn9zGv8ne/h0N4m4JV7VvQkNG5JT+3CTHNGD3fYLHZBn
x2Q2Aa0/pCAyHDViW7zSdpPSqBLhtPV9skM6nh/8skTv+2MaLbw7xAfcrwl8Y0vYLYlRWWWHX17B
1Jm5xQ97V36oboa7fNd/zg7+i39LUykC6XfZY7DzG1dDg9ftP12fUzFmmb8FTxJeQPDW0VUuPpD1
pKa5PUpgj5A2sGXZyNu4EzTV46Yw0RdyQ8WlNeS6USEwO7Mp7NZUqUy5UWNsavGmC9td1ky16w8z
XiCetteNXdios6IM/WbU30COa0JcBPWHhHrvzOCWS/rKV5Ph0XdsbxuPgbnOck27ace62WZTkd7r
TlGvCa/sr2NZtTd1qZV3RVq3R8gU1KMU2vHLiFTY7+063CO1QSJP9t6s//LqV97GFYak4P9CydWN
IFxVtP6vISlCrQwNi5XtQV3i+dXS+0YIZuA+gG+OlJhmQeNtwWByGmXQ+OQkikrvbRsYNaRsfrVV
ZDu8uT77sxd4cwPA98aY4FuDHXG+GW3hBkjGvovQrR5vTPv/sXcey3Uj2bp+lzOHAt4M7gTYlk4U
NymJmiAoUwAS3iTc098PUtVpEWRzh3p2b3R0RE9UUmIDmSuX+Q3a7oFe2rLzhV1Y942qVu/HcnIu
m1ybVB+5BCcJgNufU91db3GA7XAV6DWiwQO3kQr++S/tan0A/OxpB13a3VaYo37Z9n25lfqcBSgZ
aDtDt9PL2lLxs4h0h004iru2E+fqn1V0WdBvIP2XTgM8IqrK1SufS68rojaqdp1hz5hRzfUlftT1
0WzcH0biDIcOhseZO3idni+Lcv1C5oJOhPzm2kKjNErRKUXMotOYn6pcqrtEeumDo4v0EBtGA1AO
h7WNGSGthprzZCwznLaZsKntKxMYalqc0ZJZ42t4JnSagZiZGIzBwVk7fPa6GpdDPde7GNXAIMmn
9DJ04DrWaRPu1ND9ng7ZhVcmJdBHDJc6rz7rvLFUtr9tTPTNiAao2eD5Cs7NXqudWXNYY+xXjztb
eGhmm0OhAXzIerX0Y6eM7wobrt5uttw8PlTVHJ7CuKmf0IIr7Z1X4Frtx2Mdfn37tKypnzwVvBM2
iQn/hP/ZqzvBjIZW6Wu93ymJMYy7KtGqk2VU/d6oUvPOsbqk9lUT9WMEOKfxm212o0KmNCSF34xW
dFW0RHt/0B2l3Dr1PD9geBKdVT5a9unv744zhPo/hRCVHydn3fdj0tg5g1PYB45+eDVmkJG1AUzM
CPIgUPpJ26WG1vqug1nV0I3FsRvohbdu5wXJpMtg9sJ0FydVuh+jTp4ZFK7nd8vdbaMbApiFvBnI
hfH8uKeTgW0NMj+HSkOMKo0mZzupY+vbqeuidRvrO62pdH/QxuGi1EIDAb+m39OMy7cCMQcMRpA1
opl2jsL12ltbJgSEXUQWqO+eP1fFhKrDvss+ILgM4NaI820aNbpfqtofgoiXV7A0GQnsi08gPl3P
l1I7vODzLnIO3hz9UJu52wxG42xzTB/PXOXrBjtLoeOHejVKMeqie7+6yzVIL2NtpeGBbs43KLRi
3+X8Ht0oUt/uCuNhaEzji6izLLC7tNmkMOcDC/fYpYsXB85Qlx/ePkTrXuvPR4KiiW8n/WfgTKsw
OxhEMie2wkPYdeL7mBnmB09aRzXKlECAXdiLOCkvsxiDy0Jp9AcNIrE/iLlDXgaWdxUqEv/nyHzo
Y3vynR6zqrmS8qJjxr1Ls6S+q7mOtxr4rOPbj/5yi4C+Q4KDYo+6CQ748++WcX25epuEB9k781WS
eGBGZK0eMgh9m7eXWl3My0tCjw79JzhoOHqsIcxWGnlYu1reoaxMee82IhK7utStz1MVdhguOw4o
BaGlhxKLp2LXFMJyg7cf4bUPtVDdQWYtEh1Evec/14Q6yNBMDQ9om1hP5RCmH8zRaj9U8Wikmyw0
495PLPp2QWf1yveCM5X4lVmZ25l+T7vrZtE9lHD03WM/KG29F3U8VkFsZF6667veuJJ9I55yS1jl
wckt3F1bzxrOYSpfXGfLu/TY/RqcMEr5dZnbxTTCo1RfNlzs7HI5OYGBAuNBVdtua+XoFhVqhFOC
ope7rmHKQJIh92+/zFe2DgU2g0iEjOiurje93QpndnEEPnij0+/w7J33YZ/Zl7meGme+23Kkn4d/
kiXcuckgibKIATz/bFmNMpkYVOUgFhcyafQxRlROunOlpmzrFv7iUKqfVKTZzwSbVxd2mR0vIopU
EauwZrQVHl91qxxUK4k2JeKsgVHP2hZ+VLFR8kLd5nVXvZ8g4p6RwV1VLMtpWTI21AcgnkInXu1U
Dm0rojGJjqYsjYuhalU/lJN6W7TmFCSjfHz7Y64TxfVyqwg2dnGuIt8SHTmi7qFWY+soVTtjsGyU
aC2EcoP4RHomIryyg0hNF6Fr5uGINa9S9dzouTFkioRhhJ9p1yqfHA79jeog2vIf/DzEhBlf4ulB
1fl8A2F9rHduqfHzKEI2lolqsuokj1CfwgsjD82Tpc5nMK7LB3q+Zwl1KtIVlDz0o9ahRkkaR41s
PmA3eNVROqWxaQbXPFNrvgyqrLKcPvSMOCNrZRPFGJrB6ER0HOdUPnWZFPtkQkG3SuYMnXvLKLZu
g9ZE7s6eXyrxmR/5cpcywmTMTZeRZiLrP3+v45wJLwfjc0Q/uDgqbpL5Aqfp6zxP2lt1nPNzqdZy
0ldvFeXJhTvMhyT6rbuKws00bXJZUHb9XVU22THWpaSZqFhGGkhYjH/ZepE9RIyqDb9BuG4OXD3U
LrKJk0y3r4geyzE+V/MbrzwYsoKYQAMwJlSsRz8E6bFApsc71K5dbgazzQ9xQ+Zpx3UbmJOg9VA0
oCMzxTp6rZgu0piyzI4UuQ8dtfb7Pgs/5GmqBl2slQcOvLyoYWd/zh3RbPWiDP2kqerAbaxxm6B5
cpuZrjwyZ0qPWTGNm4yq69hNUX6rjaFx3U1GdqGiLoIha19fjJObBYnbnRPweRk3CItIIC0lFYYV
1ipMDWZSNrOueodRAgTQb2bSS8AHRX2T9OdMll5Za8lRyGepA5jNrm6BUZROkzdFdEwSvLhq6X12
tEi91Crmh16V3bdzdk6u4pWLFr26RRob+WZSpHWjJMn0bo46LzpGIvxeaUZ0sDsGIEvAej+rsj1I
J/Rw/vZSjIMN5yosp/BMivbyjPEI3AIUastQcZ3vogAkullH6DV1y96nufakyDra2NOsb+0hPefT
8TIoYw7Cy0WKAMEM5ICeH2kw8YVRRREassUkL9DqqDFe0vsrULh/qIHKHbcMCRb1LNJmzHxWt+vU
TRLx6AIPMNe+iMqw8YWTOxvTbLN9y9skdQ/Dk60O9qY2ESZ8+0540adgeQIm8QuFJuq2NZLZpYnU
yjhMjo4jxlNnMqy0K1RmS89oAvb7fGinXPna9hl+4mU4vy9K5ZObd/NDD7rizA318isvADxEChmj
0vxZqzI6QmGYk7rJEeWPZqPlyvyIeZpx3edVItD5qbozP//l/bQsiAMkPhYO/YjlZvmtBRg2Ymhn
GmBH28iSbahheEjWOpzZvC93E3A4dJuwgOMyJJV5vor0XKkUyCEdh0JFxBfRWRDIs+HHs9qd6Wm+
clZZi22LKLQDG3idMiGrOZiDk4ljVrb9RR9a95m6dNnaikDLZYRprJofRaXaTKb1cVNl0gze3lOv
fUWGaosPFlkG49TnP3eBdBtmU4mjNhL7maDCSwjrEnGbEJe0sVfP/OafonrP70N+M1h8EPmgHBja
PV+QaFMzbSrFUZmNeDPYzri1mMZuTa8ZtqHaFydZ9eIijqdix9WVLkbI8SHuOuicEhuOTpWhL2SS
fFVlM/ldWjqHqbPCDWluuB0SUpdSIX+YY8ALFE3RXgnh0oaz4gYh7dcnq+8+INDXPLz9Il//mMRb
xpRLg2o9JYhSLW5l0Yoj3tLCl66db129noCoFNFeOM0lKH31Yhg7CbSJPxyTST1zJH/2R9YvdzFK
JTS4KjPyVXySappPg5ukx07CiR5pbm/YN4brl632EeyVeK+ARcPacCzNg+Uo3ZVeWO5nTeunvdq7
8UEv60c55DPChHbit7Y9BDaYjYOrGN6VYkbVxiHfvsDrvvexfZEfwt7VfakoZuGb/fBDjI9ji3yB
4UTWgeFtdCYGvLxRGcZYCMUvoYc8fLVd6yW2xPEocIA0xQ7l42I711O8VbLI2OhtCEcAntTT25/2
tZAALYkQ56FEzdTr+ZY1NYHDNH2SY21Ly1fLsaTvOxgbr7H+EGa8XDB04UH+eLR9gR0tx/W3GJdE
rdQEOvFHXcHHOQnV6BKZ72yno1S0T8WQnTn+r8RUhMo5hdzC2BQsTum/r+eVjcm8hU2rtZq9IRIk
fmzV51BGL4tSfhXuq8RvZv7EmuerKDOufko0i2M42P2BLkkcdEk7BG1GHd6phXej6EOJk1wbnkm/
X/19NPQdtgx2rGtdvC4SfSV0VxxbzZXXmqaUH4fSa27f3iCvBFHCJ9cGGcES1FZ53hTJmKaHIo4C
TfRtGanh9TT1ykFxlPSDHbbnzBJeXw+4AHUMbZW1lCik8LwZJO+zT8TWcttyp9uYkzIgM323OzeK
fO3rkXUw+CTHYgq2itgpkr6R57Ca02r5ZTzIdNNZxXwY0xmh+Qnr3vFzpETl9j94qUzDOOXgMqhL
n28aLM3tJiwscYwrPd4L4dQYzGYIOIaTcu0kqvXhP1gPiPqynEananX0MDk2vbyP06NV4ZbD3Ku4
ChEB8RHIBb1ZDue0ul4WwhTZNPZsRumcivV9YRRZ6WLqnB7pd8K21KQ4jC15ZIct7VFRUdj0Jq2k
3+rFBzpJ8ZmL+JWgRoKOuuEiakRDbvVVRVjYchrt9Fjx2+jUWOPNKJovI/O/w9sv9vWV2DqmQyOM
wdbzDxkzwfbSOs6OWi/CLRzT5tAkzMxpn6Znjvtrl7DODBMfVFr6gJZXkWYS/ai1HdkFqp/x19SY
6+M01c6unkV9TGxZHaOxcK+Hcg4D0qL2s9W3Z0uwZZHVLbzYmAAaXZq25s+H/C2IVyg6F6E2CYgo
Vhiodsvlaijh1si9eRc7vYYcaa4d2PtRIAqoKpFtoGTuhNXBy5V+//brBxb34nkWRUZa5VS+dK3W
jR1TMeB91LNySEStaX7nxOVfeWdq7x20vuc98KbJPHRMz75niObXe9sMh6uxHqzHtgMrZ2KwcLKL
sbnuxmaC6C9H/ZNQnP7CGnrj42QOqepPVZfdougAE0dN4yn2cYXsj2762HfFna438r2sZunumHjm
P0JUrsatXo3W4xgZrUsYERsqSSRwqvlOl1p2U3RZuw1JLO5y06xuFSMWAjxzjs069Osp82sTn91N
Hdr4MSTRoKW+MRfdprcLIE5mHLkjIk1GS1ueeW2GsnXW7qVAcYcLLs0BWYrWZVGry76Vxux+pAHE
jZuPSI661ZRdu2oWfzKV2Ub8JY+ZQtuDAYFdOozoY1nm+iYqavtKbbTqeqxRed0YYsw/6y3RsGmi
0d4zfeTZpjGSqT+ZcbvV3NB7qqey/ZjT/HE2mpX3FhzgTjl1PHbst2mUa5s5ybXHXC2ikxzLxPWV
zk4dv1a75KRYZaXsGbwh1zLLqPQzTVhXg1v9GBLxMXIUx9qOWaF9rrsEXQF9Ygh7Q+N9+FqrbrZN
1dA2fLrGYLQj4RiH5X077/MxaSd/iCN56dLtKYJckoPRszWxoDaaZPrkpn361Yn1vtva3DSPZukM
0QbHmunR0zrbuWACbmYb2SfOTTVDQbDSJPSOjeJoR6VpDDzJEbi6mbuy9XwvR3ceWknShPvCKt1v
SZmPfL6sBOij2DK89ka7OSG8r1mMbMtJ245KOLt+IguHq07BvmejJN58ys2EGaoMSzfdpp3Tz0EW
98VDblQjHDfL6w5mXJZ38Ert4xxbtJyErV7DQqjusCttkC2WNYMIp+/7D1WBw2zQtNiM+tkstXs1
JJocGhqUV3hiq7c2H93003CEPWArSjr60LpVIO6JGh2kXRtTEOaTdDdaa1+Xkz1+wwwSa5TOdMLe
j/AwqDelrmY5GzhXv8dzCEIfgwjAuLqMqs/6UPVfozbFaaBSnVr4baPChbeS8ocHn+BkWLN8mtVE
G9nMo7Exu6niSaJBvBddNFlBO1nWV6sbGjUIx1qFfQeuZ2AbxkAAR6s5yZpy3XdDctCgkJb91LYx
clATIegJo1iUz5H59T7rqUNPdl48fQ03qfIgSpZ/JxMZY2lAQuZRHUrta5nJLMPqLY0/MG+KdL9I
S1MEKbXNxuti82MCBvmiqCfYCFmiyTBQoqKH866bxRdvgA/ru2ViSTq/U5RsDT0zLmKujxI4RY1+
WFOnhrU1uZU/O1Meg/X3Kk6SmTC1CqQaN5hEFXKatlmcSMMfJsjtfiLs7DZHz/QWj5Gp8I3RiTaE
geZb2Y75J8UQiGGWni7QKwbb6Rdh3x69YTQ+zmnRfx9oDoPnSqI+CtAlDlGUTTUUwOZQUQCWxZl8
bAbUmaCUGe2XSBhF4+sD5lU7zVPDb4OQ3cdhymw8VWmRmn5kZKgP8dxxvokBnWIKmphTffQQn/nY
FnF+kw016i9ujWa1H+WddSfU2aj9sfKWgrdoxtvYHKr7pK0GPqhk6yKmnus/6BJb39WQ4sefq2i6
bdCYVgAWCMyr4AlYbPWkSm4J4BHyBpYx9+y1KXoa6L/NAVuvZ0DSd+lVj0Pw1z4s4q/OpA26r/aA
TvywUaEbGuns3U0tLJJNW7rFcEl1ZNxn0kG6YBoieueD3aralpM3YlY7yTRgcJ99yFVoNVYlLrs5
+aTOlil3VQqsh4JGokaK/2qlbiplqDc56NNhE4J2G/ysH6sGdBGA7dsqNtVdrtVOcSj1uY8uWiV2
nA3jLOWDnA1bbBMxN3dtIuM7z+29rwMv8z7K26vc8j5ROgqxsSWXTQArxAUSW8grVDbmaSvYwI+V
7KvEJ2Z5n9UsUmaKXH2C9VDkOAu5qdSTrUyT5F6gL/iIKHr8kX++odtmenynOZ3CiznqPSRHFQ4L
jEm3/Ks0Q1366KHmDzm4yAfZ4h3Ej8pG29emUak2nqIUERas5CJ+3FoTctKzYd25kyz32VjpV1md
muztUbFyH7kRBTL/4DWRX1thyGaKGayzJ7pFU7nMgY3EabqdmqJCxcAhv5rztnf8sY47FM5BMcFN
9IYo5vEwOOvaUnvs+6jd4yOCu5mtVbkWlJEyXLKZjdh3jMrpN4UcKkyIy250IGqW3U0nOeL+VNjl
Y15jhlSRIMJkQ5AVp9KYDjQU7BQpvqGKAIPqda99VmLLvXYZRP4tqvv/NZ7eo4Xx7/H0e/mU/w6V
X/7rX1B5FNPe0egFLc//q4waqR9+QeWXP6HsoySiD/1zgPY3UF4z3lFj0wp3KeWpZJbe2984ef6I
bB8jK/CT4A3pEP0JUn4NWgc9RHsUCgYPpy3TlFVKH9GHV/Uhyt8PVtXdu7mUh7AxxFetbxqXqNcX
nxLbib0DGJzsOMxDvXXK0Yi2nEurY+dOzSHRr5MpLsdt3aXRXe55yp2hTgm6jp7+ifOS3GtWG36J
ysHYIuzrV1xfN/iRTP1ujJCQn1LzIVJGeYmsoXKn6LgCJWM4PuALIHAwAR5xFQMf/haq4478pfuQ
jGkKl7Uxe2erm30ZB4M1uxc5eWi7K2lQ+Mkw1FdgZPW/IUB/tHGvk28Nkup/dc9ZHz8JCv+ihPy/
RheBRvXW/v70lGXJQhLZyU4W9N1+cVCO3//P//z8m7/2OmmF/Q5pXUhvQAjAiSwub782O3/kvlva
U/Rvllnx/3JC2NAaTRUKWOiWtJTYgv9wQjTzHVudVIUijL9owYdd0UDeooWsAIeLgy4nCbgcRRSz
H5wdntev0eDQbdbU7kFIUQi/MfLsZiwS5KetcZR7b1AZA41RlG7nSe+/0qWWse+q9LdoYSD1RuJ3
g/JyfgeEF30CxzjHE3/eDvr5gAtIlIdjwEyRvRTgv9WbA8MotXHt7oG5222l6fKC4a07b9K8Ns9M
R5730/5eCuTgMmkDoLpuMHe9M4SRNXcPkzIhzzI00TZSY3GmjP8JAvhXBb0s41GuqvQKF7Q35MvV
L5prW2m6PP5Ib0LuNZtUKo+H27Eu1SBr23qnDpKQ0HVheq9lk3sz18p12mSXTRziMaVFxRHHqXk7
k/Wfcpc3rmgMPMU0pTsnvEudurpMe1EdRFQZQdXGmFHK2tp4/VnhHI2g+1s34NdvYdvAywXdjbTV
qic/haaBQV4bf6TNE393ZGHcDjFeBVCBip2dVB51jXYxmswRpTlV+z5Dsn1KVcoryy+aat5nbd6Q
sN9bZi+2Pb6Vvz7qf6PT/+Dc8VZ0OrYZnLXDj6fmOyHq+tumLJ6y778HqZ//wN/cNePdIjIOTYK+
HUa4y3T2V4xy9HeLvAV/iF2bShedXto/ccrS39GKor/n0PVZaLb8rX/ilGW8A9CHZwZXKJ0ibuY/
iVPLmfjXmQHutXTqF5tIGm2wCJxV/9IGGB32eY61uiXznSzd9nrGlSwR5UVUlcNuCLNyL63pYSjl
w29v7fbXIr8z534KXjxbG8S+xlkFWgfWFUDx8/PqdbNblV6IZidqGLeV2nolzZqw/ESCkz9lRazc
lVpVbnsHvOmxM8epD4Cm0Erp7XQbFyVUA7PSLgWNhyhgCq5dJnGRabsmU8vPqL5H8cYxaHMYUpoV
ye0orieZ9H/FlOD3E7O+vxQh92Y2j7jzaXJJ81N5bVda9K1o8ofG1CoZkJYrrj+j3vp5UgrMC7xk
j6xf4We2kUu/14eOTFqtxejHClxSJ0vErzf136P2Pz8R1P8+0b1J5I9nB2uJg//c/rb3bjE55wZj
FI6HEefnn9ufP+KIgJ0GOo2rzKJp98/R0lwSZJA8C2kSU1Hmnv86Wpr3jsn6IqVAhx3sNanwH6QA
KxSutfStMRQBcmzbTJLoHD3f37OF9n/mKdWDqlR56uOM2sRb+NwXGbV/5YezU990SVjofq5P9Idk
b9OtbHQNpSV7HvwpGQUuy/kcXQ2NF/V0R/PhOxmsA0dCVA+xWg9N0LhVe121avwVl6b0l/zzf3ce
O48s5d/vvI9PBThC+Xzz8Tf+LrMc9R3OeySd3NCgSpbm+N9llm2/Y2IJBJNh/oIYZnv979Yz3qFr
7TALRvuC7HBhK/8T1XX+QeYpDMs0YARMIv6o1FqLNnIoyIlxdfkld0G8fL71xABsuMrd5oR/mP3J
DQHT1kyH9soUF4fORcY7pny/attUPyaNFJdNkepPTm7rwZiU5VYB9A1OxpnfY4JdwYkx5vcLXnHf
uoyYZiD9X397u69cBs+zUffnA4MIggjHYJDEZ50u06KsLIy/TyF27ptsnOdtX9LvKfXW22nYgW3e
Xu/ndPW3y+fXgsAduIIgNLwYb4jWku6cqe0Jtyn1o1l77+0cZ4sxV4atHN1PaWaWF12RiYPnJBKx
GNDthdlnW9E5Lvow/XXaRW0gMqxWmcnLq36I2m3TZXWgTi6OaJ5wduZkOnthWh7AUX06MyEjvv1+
dfMLkGNbJkVY65pM41fX56xJG7fpvDsJK8doOUehdxJREnhGm22nzDmpommPSitPb7+6Ne1vWVhf
qH9c3sDP6VE+31zKKPp8LsbuVIZA5yZFT/Z6VCWXOdXchdeZjT84ijyWUYhH0qQoG67QdgMP6Nww
9LUnYX26ovi0cxWsTQqgWRpVmNXyhMl2exBZaVy58dxfJbLuDhOTulvp1tqua9Xm6Fii25ktbCqz
jGVw5p288jEAUNLe8JArI81b5euVOaYa3jjzKZ1KiT99NgUegjYPNTto70zZeN+MLZ2/UXUDbSqq
G05Tus0Ty/RDHPhAoffuhwF23ieEWPVryMP9R1fJshs18oz9mYd9ediQGyLrJPUj2Lz4gEbuaEhb
pPrJxWnn2onr6ltc5VFgFUl7HRvDHBhjY+9lOBUnUdnNhd0XbLFpLrQdgnbjzsBPY8cfkwlRbUPf
VdQzL3TZvM+PJ7oOnEsiIhB1HI1Xe0xGtRkVwkCxoDX2oproWOuJEQgvPYe3XfOY2c8GWA+OELJE
QDXN1UFCNT721NHUT31tQgxy86SYfbuMseLu8izRAwHRGVGmzkLhLFLVO90aRgey54QXq1c1aJ3F
WqK3oNGYcu6cCJW3S0ZN2ifMOozvb3+8VcLOwy5PCOAAcAyZxXKH/F62t1ZDIR1rxinL52Tf9CHD
YbOv9mo31QG0d/2yzubpmChuscnNUDvzXX4Kvjz7MB7LI/vH+N8Ahbg2/JRmVsmMdsLJ0HrrMWNi
FV70edRCtytM9dSFi4tLW9A1Y2ZkMu+qM0gDG4emOPM8tbW+QI+eig0oLO+ohZWV+aMyhg+GmTnf
PDXOfGdsrcs015w2sNMJ1nxsu2MRuGrsfEsa25SIeEVutG1zwDksb0h/8gbRHpvIDivfk3UJJQDX
tIjBbD/Mmw4+8hy0ZZHn6ImP5n3v1VblR5FVdz6juvR7XWred0eP2tAPpzyiD+Km7b1jxRwFhKzm
H6lhjyXjOFuvN5U5MRCLTGQ99oyp5tK3KhwFd1iJevq2G/JqH/Wu1gVuD8EryHSGxIzADDCLGmU6
bpZ1gwzHJEEu7aK5EZcwQZTKV2mGZgiNaVp6LUqRNlihgILYLA6p1qZoq3thN4BkPRmlG1NrDG03
Nboe7nugX+OmTtGiOVbWAMxN7ZpyV+t5/L5qCxepIn2w1KBoh0w7c4+usRMQPzQYigQ9ODxLUFkF
vqgw20EI6ZzsfPS2CqI4WKTaya5XKvNLaen5LTRJph+lZZ3ox8Xfxzj7Qzjq8gyoXgETI+GnT70+
E1pZxnlcds5Jyet0r8/VGBQKPot9VJSH3NHP+ey+CE6sR9JH2Y4XMgC/VXByKjFPnR67J0VJhkMW
wxiyysjZubBC/beP+4tQDSGM/g+B2nHAqFirpYixQrGG2Ts1ZexgJGpFu1TRyFNaHbsE3Ttn9fzK
T+MaW8TLAGkvHtfPwwsqRzLCIcs7pTM19VybNoc2/VGomX4mkrz2yzwDLjavErrzGkpUm7Fmhrka
noZKKxkOe9EmQnbvQDNN3QxNOJ6BLr22U5EHBOkP1BWi2c+W228Nz7xK4UJ5hXIyM7080HIwtn2S
pSfU04qgsLnRkg6T6RqCy7bOavPgpeIcQWtJ/5/fa6T+pgsaVAc5CY92lTuFnta3TalYpwnbA/Ao
iqMax7Su1WaTJaEbbqwxNwlloYlwRwjfkn4wmxDDqsIxHubOQlvTqRDkPXeOl3P6PK7jAsydi1rG
wr5YS+kbRu7iHRB6JyuRdjB64bEKPRqiNTAeKMfOZQlMw/eMsN+oikNTppyGm96O7d3bG/5lYk4+
Rz/fY9tTDFHXP9+BRL/aBsCS3mddrnwLozb5bJWe+b6Oje675GVMG23qEtWvRTY+AT3W80CVSaRt
MKtXtM8eYIyPcZehhmFY0UcBs2PyJ0cJteu0rdQHQ+cHbhIGwyKgVAP0rU45r7nKTAOlo6oCAPD2
T3q509njBlIIDOQoGtdwUtlU3QjPKTwpMRPTyoawJWdb27VxIXej0Zw7w6+tx3tjnzNxo+O+ymek
kdlqjtzHydObAySBcJOk6R0AofdN556z23zlexmAx4iG7BsGjGvxIF0bWj0GM3IqXDM7lUaXvNdD
9LCQr6voP0/REWoYkuIqfI+46YaNMVIXGFL/1hKZr6NOAYo1hf0+063s4AnbFYA2cOTLmRngdDC1
7tFp2nmbVfV8OdlJ/ZnhfHhm/7/2zthu7Hv6PnhZLP3434MDqYOKMlxEmhcVfmKHX3oxf297/Wtm
nlPvehljeWOLaBgKLguTw3i+FvgPvR5aSzkZAzKCqN19iYcKxr5lPL698V7WRwTYhfTOVoBcpa+B
jYNsu3yyvOi+jOvuCyCy+cmwwGD4pTliRjjVllCCQoRtQqHd97Mfgcv6MkAenf1cU7rqD/VJuKl5
IJKEJVGgiDRXh9ssOi3JqyK6z+zGOSCmMdx202wFQ+OIgypgdaMpnF1Js6i2rhe67ylLqjOU4yVD
fh7pkJBcWugLtZIp9OpKHcAEum0Wx/delA3HKnOGrZWgB/T2u39lFQhXtBrpElG/rAWvirZp7bQe
k/s57eJNTAK2SSTymG+v8sq2XRr3FHJUcgTN1VbKmxJtVz0R910L/qZQ2pM1GUccoPsN/ewfby/2
k8X0/M1Re3KF0vXScCdesyCBc+iKC+3nnht7U0SADa8GoL9FYCdTo+2buLNuzKzXnU2Yhbn4MOuL
4ldTadPtQKtS3c5eNz1keuXd9q5SftWLyjzaYVA79R4Lh9YgWcYfOLA6pzm8/ezP52n0l7hP4A+z
6RDrYSK7SlNtrVe8GY3b+1ZtL4QNCKl22ocyMy9VK/uma+0fqpf/vaAHVg8iNlnHaqdbIk5nQMzi
fgDeSlKhRLswk+q2CnvvzCZ4GU8oCPHoXapXBp/r9DcrrCg3wFLeD9XkwdJBbWjQGsuftKw6s6tf
W4rpOArFhC+Q0qsw2egCBEnL5Uz+KzZzXUZ7u0kVyMlaf+bW/DniXO02OueLVTTkKCZUq7XGWBOp
YeJKkZq1/ODajf45ml3nq12o2qPUJuO70UvlGhRvYwYYE7cPcaOYqQ+7GFM/hFqUh77ktSOM4oAz
a6LyW5rOZhpEishHZD1Fo28kxCbywHnorsIqbeYNW9KYt9jNtbdY35Ym58gUlV9kXfNoK5X9tWlC
xEsGY+wXmUVosxdCcy2ByaM2vFe62jkK8JHZVWT345XaRlnq456De00+NbaxcbLZiPxRxAOTpVm3
g8Qb9elSjeBFBlye7odmGNU56PWw6HYNghCzb9pV/ajkZuX4ehjHX9RqNACJCWjh29rRoct2oxj+
0obI4Nqq5U4odEz9vvTs1ldklcHymKbypvm/7J3HkuNKlqZfZaz3aIMWWxAkQ5GRkRkpN7AUkdDS
IRx4+vkQfc0qCbKCkzXbrs2tK50AXBz/zy+UWmSBZtNM2MBEw5uysDPU4knqiQej6ZTZnzopj3DX
PnZKGKZQzqfpPu9q9dvby3GtI1+WBypqGOQg1dQNa+sw3SDwNcMu6LmIihhSHXN13FTpQBdN4gMa
Bpo6p3hBTK49QOd1sx+h3U7apsnb9qka2pEdw2iczzM1exfgWqrudLfB23kIpbhFvWDcllNUf8qj
waI1WCaEjsSEB9i90R2HZuzzbecaw1OCS9VPMUqgXL0Yx8GHvpy94FiWkAtZ5DpuOnGnyW082NNL
kerhtRX1es9ZTXOuk7wLukRAmGudWEq0VGcaZftMUrn30yo7juFW9GnhE1RaD/yKhPSfOV5sySe1
JgLGVpaWowHI721MDO52XoUIvvaaVjCDFOMHIX5x7StOZmDZ2za6je+Y+rXDsAfXu8YsDzxXPWzM
mkLeT+fEIghDyQCyuzzSDN8srPLY8RX8RiS2ffv2pz/fiVEFcQnCmQ8lnrm+YdZ9lTph79XPqtSV
neaV4V2sDT/53fU2dnGtczLYtG+Peb5tgY/DAob8A95JV+S04sJ/pO28QVTPGtB10NSYoemF6WzV
dpw+vD3U+bnP1W6BEo1FCIzO6nSodtBIudHS5jnSsnhra6LfelLOV/bh5fQ4nTSMsmCWeOLQYlyj
LqDIVmfFTfMszSwOhOo+xr3SbKNwwMSzm96XDTcNa8jk9u2nu3B/pTkFHYUPt4Dd60150sw6KRxH
PMMuqb6rzqwenEqND5NjMlVnRXtXZ12+tdkBgwxjsCOAqfeC+tK5SdoivHKqX/w5rBu6tUtD7exY
74aOEjK3u2dZa3JvJsWz3uK7F1oIMqY6Zo6r7vSEJcqi6CAZVM7T8FSEmXqn18k1970Lnx7qGEo+
WBtcZ9Y+L3ZqtqUpVfE8NoO+KZoxDtRy8K7M5YWPuf72lJM4FzORIVOtL1xN5Gr9mAzjc5Kk2kGN
huknemYqZy83cWGs7KnFAiVqtmpliruC3zptIUthgNmoPSSzXM05jWw1qwBVlb51b5so6gokx8n8
s4co1QeWrRiLhpdk9gB6mriXqjIVgRvyJ4EeD3V2g0WF9TNMOkx3IS97mxmbsn+Yu//WW/m1SPpz
moNEMNUWqh6wN13+VXnba+5gRjgsP3u02fb6IDg6M2E0tw3OJh1gzr40hHjgi3ycyyH9WJR6vUcu
YfkxrbFdEaUTuEVT3cmwHHZVLLS7MQqrIBtVeeVWsXbHIySOCYTQEcxMhcd6JsufNDvpaks+R6oz
fcobOWymRezgJ1nubVuRKkHmqjfzYgmrMVfeK7NUbgUUmLvGibxHPfa6r6nVXzNAWO99y+9a1gZL
VsdYSl0VovXQx8Kyy+m5KXGdrZtkuO/1Iffdfop3b+8Ol4ZiPrrQKl6L0dXnghVu2GWnT8990nib
WiX+GvlTse+N+FqC53oRLE9F82MxeGULZA6fbrMq0UqhVdjT83I8bgYH7+1pDN1NlDbDocwz96DZ
VDZvP9/6trUMChcPA0D6HnggrgbVvKaHoDwwaGPmfoRG3m9NqWyHCFBKbeJrOPPZ9saAC7eFq7tO
r5esudOnxNcj70Tfqc+F8KadQYVC1FyUxA/10JqBniG7U5eOwiwtQJFB+zi00LRqJIOHsYzaK1P8
wjvn0wLzLwZ30GqW/e8PjKSvPYW1ZarPYJZwsJJevq8AHvxxLLRd0+p4Msjxmp3epT0AmgWfGlYA
/1uvK7c1jUyv3fnZQk5zP3skEGRmgioKi0vaj423zaqQK2lbkkU9Z+qzoP8WACjV9/3YHRR6HvdW
a6pPfa10SGTr+YFyvwogi15LG74w/+mO0YpY3OoAXVZnP2Ig+stEBz23cVJ8SqteX6orb9cOor6y
1JapttoZqTIooA2mBpjyamZUmmQDNnPt2XT6+ZZWxXSbY7G7s/LW8LF2VblowJKXYXYtH2l9ylGt
02fB2Vql162eVe7wSVQAaG9+todJvetafXoXpsr3t1fa+eNBi2TfWpSwdJVesfw/ptok84J7bq4+
l3VWBAN/+rlUzcL3TIIXsKuTd6TjDMci6oYrFc4rS/j0zeK6xIV9qRZhX7qrTWwaIrRViaE/17M5
BZ2rmO8LK7RLQMler33Ug5htzijwvpcionLuql6OQQefExKhWjhbGpmquqndwfBYmHH9URexdSPp
/7coZ2b+S2bqHQ2natVgLqf5t9SRdG5qxZ0/uHbSfxgr5atlzfk7t4W+sGMaRNrGhCv625yt6t6D
UDLfdYkTSZgNqftlSKS7L+0Cs36jSM3PuPvQRiWjQjnmHt7cvgFvpblShrwiJifvCR8BPMCoPiGv
Us+vEBU3H5Z2HFT1VKjNfVbqah9gBykfnCnJo23s5Q3G3rQuUCU5ZvFUYHqnbqqwyDWEcGLqN/im
VZZvNkak+CFWyt1mMJvvStGTL1BI5BTznOPdLcuyDNJykDi7xWNR3StdB3cCiWwKc65ohvczpP5o
5+kdQbheiKO7ZilkRwP6iBvaKe5wNImBugKunl3cFj846KuLozAYHHqb0+2wUooRlUnXfHSMOL6v
kU7daFZaJZs0ssuIHaiqEgjofXPkWpPeRGPejX7T29W0MRtFaUhCNTFIbqfYWGTI+XATyczb5kPj
oQTAhc4KTLodB7dx6Tc7XlbVAZLK+IdJc6rD7y5Ld8MMgLIJS6d9RPgK0FjYs9ntNBwnrtzYl73r
9HOD+NHnhZDBwcf6P31amhg1JHK3+jgMTbuLOF0Mny8X34WJZ+6ZJdW2wFTiRo1is/NhIja3b28J
Z2C2hdE2FDMeHJc5mNOr09fss170bjJ89KxsvMmqotlWTpfhcdpZwRxZ/a0yZmJfuTqHMSq0zVjZ
6VPsFNP+yi9ZtoCTd+GhYnrtUsHDWDhYp+9iUGVilGUlP07F2H11tNGFNtehEN9kmZvmm6i2aCJJ
vda/zOrMxShysuixxPxs2OVT3j1hCels1GzK/+cj/S9d879oTv7xkZaom39EQcfvBcE0x+/oY07I
mss//w9ZE0omTRBoTh7qHtr1HNv/ImvyV3XKdWq6pUT+F1lT/W8aM1yzaK5CSXRVmG7/YmvyNwmx
WKBkkya59br4/3OmMCRh1tRy0YFJQYVDjXU6oVA3IUcmUPgdpyF1XZwuIWE/4IlMN7WLlVimkzpn
Lc4pbhQG2UurNM+KOg8BJ0Hg5YYFNaWNPxO9OHMy3yYVmlo6m9GmH34qs/7j9dX+7yz7r1en5H9P
Cn73ve6/K8f+Zfj+f/Z9Ur5Q1fxLmvb6L/8z5Szvv2ku0V4i9GSZc+xV/0w5U/1viIK0tkG10Wf+
qfrg7zhsKEw5piR6TMi7/5pyxBlRlQCD4wyCOyTU9b/hpq+KOHwPET7Qq+UPrwbRK0AM9FpVJOjO
g6DUT/0O2PB3ieDk5o9F+O5/tsQ/JR6rQ2MZZvGU1GgXIc+jJD6d1+iiKyUXtftAKzH/aIBlB2bb
AUTXZfk5UjTzMwpK/dbQCvUzWIN9RRF2/pSEkyw2mhTlcLWdVSmn4NkkYIZGh1Kdu72WuUVQyPH9
2894aRCUBDC2AWS4HK3Wbqw6XY7lbnwAFsStgEVLF6u91k5cXS14k96icVhsHBdOxLr1pqDCD70p
iQ+k/ElfKctiO7tzEShucc0P7tIDoQxcei7siXBVTj9a1jdMa9SIh3RK+59e5So7tVioaX//3pbU
DBz9KLW5oZwOQyKHNXk9TySHottS2Kl+bmXdlTvrumpYXhyBBXx/vo5LH3Z5sX/cJBJQX0UbQCgj
r6oPwqhmvzLwRqtC/WUUMg/o07pbFELubkRYzF1jrrZtYXt/PxdRdBFSpoNAg6CuqpcBnleojG58
iAlRuItdKH397PxTAPxbxGyFULw+LVdlHpSdBCbcqib1JrwIpKFjG5upv0bqVt+z6yerpoCcdGkH
f/0JgTqZJ2xVeKOvYfWed94mnh0fkt7s8cmhKVUI2Vwpty5MfaQ05E+BduOnv677wjYZbL1o04Mx
y3AvuVcETTG9jGo4bv7yeUCDFxd0jLw8SFqvAvY/5kqRtVrO5ak4dGWG+woDi5vQE9qVHePsI9Gr
hd20JBGAJDmo6k+mZNi5ReY6NTvGXCQBF6Tslx3VnW/3hftUzenwt59p6Q0DpPKBcJujhX863qQZ
YmxFnGBnCe80TkmOVAy32P7ty4OEAOwNJIFtHladp6M0eT82bmoWB66z2u2cGsOmqjPjyijn63nh
OjDfKMpeCdCr3QkaqWa2Tlgcahv3yFaaapDqjfyVlJW3i7tIf5zm4clwG/EbkKx6DHX6tNVcTbu/
fVyMwFnNcKygdOGSdfq4iZVPlYap78GMzWlL9+VXqCTyr7/ccr9YVKNcMnjg1ZfLhV71TcIC88Ku
34ZlmwSTY1+DNc82fIrYP0dZPUolInyujCk+EB3mbWLdlJST7jU7x/NZT0OMxUXdgRoWZOX0hU3I
j5whroqDM1rNjYKFzg5DpOTWq5QJ0bkx/I907d9uhWfbBkcYxwvry9UonF7V4n8sZrVyR5eMw+Iw
FZr9Aa+SIfThXXWfMrKqTf9vZwNHGdsggJytLXTo04dTYA7MhVJXB1vE8h6FOY6fQ55fifk9/1CM
As+ahbzsHGsHRyObJFECsjq4GpCJUSShL6bsmkXz+YtjlKW1R/HKel4XbW5cprWiWdWh4SZeQ0RQ
+uK+mUUYbaaORO8r9/rl4PvjMs1OC4Me1ggQEoARkNvpq3NSYxbDnNUHyO4ETIbNnH/KYwy9dpj5
u8fImd1fk9LbB1krybXgi/NJSQFCna3SQYAotR48ah2TPHmnOVRgSmWQSSSbfl626dc4zuHl5Wp6
TUFx9nqpdrjksYWh8mPY1ZrWs1mKBs+hQ0Qiy9KMi97NGJxsrFCzrsyXS0Ph0Er9CxUNWHZVc2Cn
m1hlX3XUPtr4ArajHhppjHs5KP8IRf/fVxu3ZZrRxMFxWYbvtoKHcHGaZq3MB0zUHfPWFM64L3qS
kiNoJF/eXmtn32y5qtOA4PpEBtMZ+77ystZUrLY/tG4hAoh8+d0oG2WDThvrNq1zr1RuF97i0llG
P04Bck6viiq6ehBS+4Oi80ACj62gbMtxI2vp3Lz9aGdrYXm0BVKkKOByuM65Zvq1Us36/kAVpH0f
1Rxru2goHqTljMdybgEUK2+wt04RWVe2y7O9ZRmaghCQhJSSs4R0qEhZ3AmtP4xZqe4aGJTfSiOe
rxBAF2TsZLGvRllNfrtJmqj39P5gFOpXWJ74OZqJd1MoVfhMWOaIZ1o6/m39+DrmoqOAFcHsXB08
Bj7/s47L1mF0M1z3E+ULPCG8PcLpms/0xZmyBPBxtQdrWgu+bR1SldE5/cGri3lT4ZDlC6sgltvW
rpUfF4dij6b/gt8JHefTXbMcKznAjeoP8zhUtxgcqV/UUJ3vEmFeozWsu5BLm4cOPEJLkpYh0KxV
lkK30bYm+nBwlSYkJwqG9nFW7OxOM+zooPZSL29k7ViJnyUelmN1hNWc07TlY9Nm2lMbW1fFIxdm
K9pdrlGI/AGz19fhWsWqkMNwOExj1TJpRvPOHJJrkRSXRoEyikyDezBeA6ur/ZzMSjd3jDKTWuIr
DeK+jPJz+/aiv7CfcZ8HHAHW4TBagMuTG2qMufuEpPCgY8m5STgG92qL8SwizeZLL8Q1n5zzqQN5
F64C1tagSNxDTscbJy8WSqfOhzG10DbyoTaOUJrNrOnX5C7nj8akgWjNpYA7AX84HWoSTlnNEOgP
qdqybRVC6ERFG+AYgdKMTrjJcT/NNm+/z/NNFFcV+gMsQzJfaVicDho5RdjoWuQdzF7SPkkxBEv2
ClLu9nY23LDeCtxlB3w8SKw75AAuzpUfcL7JcbvDlooTA49kMsFPf0Af62qjQT892G7r3o1OrT0S
sCH2hdCGwk+FIs0gFWFyTQZ3Pl0ppbi6ol9gH8d86nRci2Q+UKoqPJB3QVJ31gq/rcL4yhl1Pspy
OoBk4DAAtrbeDVQ9xAC6csMDreV5N5l6vHWS6hoIBUzIrz05KrBQQIcEl4ZFgWZgdVRYtWKiyCEc
uBl4YU/SkYq5Fe5ouaQMY3G5W0BSHePCWZsfIq/VzTtSc6pK9dPak8UO1166qoVWiHE7h7Nqd77e
5i5eUEVY9+lR9AaAiGGOqnJLQdMagdWmceUXRiSx+O2H8JNilwowzUQn+iarw1oP2kGp+JBa1JZ+
2NSNCHqZaDIwVQIUkIpWqfWtTedi2tRhMX/OSz3J3mXQYdqNntTCvi/RWqQ0Z2VWVx+0JS/WV2s6
qXAE6Ht+T7Jh7HbGoJvhu7jvYu8xSy3x2xIt/Gpaqkr8UFYurHm99Pruqc+juglQ6hUdfVQ7V2+M
rlCxrDJ78SUqZswvl2jK6MF1w9zzJX5iqQ/PPobtldsuQnko4g+qKvNPHZx7gxAlN06e7clKOFOo
mr9LY8r1Y4xyKnmMRS6nLeJo95sAVvqs6ABY+xnv23gn7BEu+AyJtP+cZ02mPMhUpg6RN2FEZOo0
haH2lI4aMRJVAa/tkbaYMu5Ih3O+G+akuUFclG52W5WiaoJQYs5w0zj1OKMfTqoIijKygoXRbHa3
g5kmNJXbMXV3oa7IDwr+3XlQ48Hzpe2KGjOE3imqrTA5qjZGb5hFEHlh8p1glL7AE9kqiRIAyb1V
uihLA00gCvBrrB9SyOOh+BGOuv2+GyXAIOXkkDyoHZ4B27o2vZehy12itmjXJpuk49awD2M0w8EM
Odw8KOVgjbtsdkaNXyGoE7cxQAVuyYZid3hwYIP6g/PQhC+eOX2E30tuNe62dmYj2VSKV/2wMUv4
YbdVrW+ULst7PAvGKHvK2kTH75j8Ov2bBI6LX+h6j/qNklguRqChivO1HGIo4nFkx/1uhhlq7TA9
yNXbcOGp7gRtU23jehm6Zh+wDqczNNWNvKMvJezbrDMsxfCt3O1NP/EGlFpl1xhqgM5ZyQMxj82E
sW2Xdfd27nidP0DF7r9Nk9aInTeORrJLMnyftwamDOOdWAIFhT8ZlizvXWu0efGKxXRPB1Ek962A
pHWAZ9hpv8ZQzOh9UjeN60MvcwsmuHCHiPOiCfVbZPd2srfSsFa+20NREenuePmAYkmt8v0gEq/b
YLRjP9FFiAmJSAB8SRwOm8i6tb0YnayTk6C2n/uwq2+TjH8Zowwy3LZz2xGAUHdjrN4tuk07sCFK
YHSgqAmpML1av7OjcrR9Z6S58SjatiN7Vbpl/S3FMBXIjrZDW36atcEOfxFwX0ZfJm5JY+vLPJJ1
UKoqBIDbes5swp8V7CXF9zpvrO59xmqfHtATqNY+w9K+e+hqA9zAT2MZYmiLr7T41etSMC3KtFLZ
s3ZqSQpxfIcv70RLcPwdhcoPGYOzZVrekUfW13dtqWsvsWZ97VrnMfLiPLBrtKajZL6FCHpFa6lb
xxLFb9FLYnFKvQ88cHi/HIxjoUQoixOj7feiE0fUO5+JYWQqJbiKEIjx2CWK6fjWnKUfJ0oUHNS9
6q7v631hY1SOXCvx1X4ufCOM6iMx0OPOm03TTxGe7dIK4b6uTdDaZdw8paHSBTW5rz6xr49JbXb4
AjrKjdtX5TFMgOuUyfoto3b0rcQ+pG3Ub/rQwti9qczbXPceccsvtwPM/ZtZM35M8TAGmaM8GFYn
tm5Z1jsLJGvf9VoUGIv2YTIknl3gTl9so7tx3LTeuV1iPPdj9eAh9tvKCR+OZE5JVNDLYVNq+rvZ
xHim70ptPw0ZSqHQWf5y6ZdibveEr4vHvFRTKuIo3pp2WR+g438zCkuDhzg9NSQjYq5siZ1MQrzg
jTn6Eo5pFpRy+iI0HZhNV0d8LVT9zo7zct826W52ixfcKXcQXsMbs7PDKYZK2UgNc5kCcd2N1huN
tWntYuI2SONurD7UXdQoAe7QffVuLFJvvulynNWfTLu1vI3SJJpyxz7p9Xc2eojkpkUvZG3sNnar
R6KVxvKnnMtZvsMV2LGQ97aVKzepit/+y9RO1fA7I116eA8DJeqOaWrOoO8gJca+bpVYfyl0tZg6
zjFrnp+ncg5RMKhKRDhVg99P+xMimtq+U6uiTGBJhnq6FXhIeHf4nsNSR1uav1eY584+H2dj2mtp
XxQ3uM1zZRuAjSxYTnlE+EBThP2SIq2y8QfFBFLWEy8ujYcwcsyf2oy6+3vIJh1tbaE2/dYu0yjD
lsJF9+W3WdIZN6nh2KCNrCir3tSxpecbSUC67eukK30ZcqUfHzi9nNB3YxRcgaJH2RETcK/dAlTR
m3fE4H0q4sLlwFVE9cvzSiKvXaQz8t4rSBrzZWUXhKvJ0cVVv0G1cxNraNrp38+1t/HiwuGzkdPO
bQlK2++yC9vZHwur0fyeijTfjphwf1skXa3veVZTwgzr47u4xRXXzxojSQKdlMNi14y5+k72neEh
6ugRPlV9pZjPZhfHP5tihC2gDpwqDw0aC45BkjEJ7xu7XkXbUZIa7ZZJKQLeC8Ub0QA45Dkiqn91
owi1oCr6ufZlhDX9Tiqxab8rZTG3N14yJVq5kUqTdQjaYm/at+HsxQ+tjNVFWNpqhnzAIykCFK8w
lAoKvdWUW1eigdqorWGITTmgGfPnrsk7HDpz6YkAAEyLpN83KQeYXVjWE97mabSJtL58XxM7iFQp
gzDzGBeUbUHVWMJ835du1L5rmzyFkJfgnhCkxjglPtu6qI5ebYyZ37Wjx6XfauzmJtFGLdyPTjXq
d04bDwo8nFoizGrU+htVgf0uxjol8kt9FJ5PLG2fbHOK/G9U+Wpx17AkudDrRooOPVabB1NGg9P4
SZzr857Dwko3XZ9lg/SNLCFbOZxDq9xLYh7sTTXEobnPBkrQzTBAm0WdnvUkxmicJr4hBXW64mLH
voOaSBAgGUcYIPqi6Wz1ntbYOPmeAtK3a9m5fk+Dnia3/OPJh8gUmMK3tWwHf5BLLRG3ssbBpM6U
cEPchdSDLLGYNZbZFsr70migzCLr4lxo0Ivkri80wTbB0VJD9C/z+pe1FJq3w1A6WLYkcUqjRcJp
GsnKMpJxj1uKMR00VUbVriZGkUBkurf9Xi8wkvfNMu2KTZEWEDfb0a6zWw+J96fEga/qG1XlfCgx
+3J9XFqaau/2ofcLo1y89UWrj3y8DtcDHwPT6DuwSVPeTNT05S5PM134RtSl7RXo/uy2BuCG+yR2
aYvrAdDX6a0JvD5xtWSIj2VsR8e0qiv2Fq185CALt4Xe4Txk9qNxZdSzS/jrqB7QjUkvCzD4dFSK
+qytpj4+Ohxjty3OS9s0kU7QVMq1Bzy7hC9DYSECwACyeKbaBUDXtLqb46PHovFbRc0OE7wmuIlz
qG9avUquOG2c3RAZENAEKT2GAAvx6vTZnAj3b6vS46MsDOdLBKnhawZx9wpscnEUOrU4OC7qubUU
VW1kjwzSiY/arDfiRrFqO3z0plm9pmq4NNAC/yJC4R5Ia+T0cQbbHNqs7pJjY6E80XOsCIwpbfdv
oxaXJgTXahcmCT4RcLpPR6k7EWOOLJIjnJXoxoOGQKWZlgcnt68BJJcmBNMBW5mlDU0f4nSovJ0o
1scxORKh+L7LPbYJ4nV9Sr2vtHe//AfPxbyzX9cW+OvpYCm2NS1Mj+RYitx8VKOx+TkL2W6MSb8G
1F/8UOBZWAEtn2tN9ShzwrGMLgecJMCWQxZzLPFJ8Zx4eH77mS4OBPhKp4NtA6j+9JlyM0lKozOT
Y4hGl6uG4tifDBxsuv9gii9cARhMwMmoIFbjcCqYpZKmx6LK+s8OXltdUM11Xv4tpEPKHn0wiIzA
dUuY2ek4c1OG+oym7OjEVh9EsabvJseNP/ztW6Ox6mDTRF7h8pVWo4gunjhNseN3WylJrRjUB+TH
1wLlz9cR1jGgRagUIWhi83P6LEsciCSFxDn0VQ4zGqLMhiKo8cH/9L/+PKdDrRAqVeQE5E6TQ0e7
1w6NWrqPNKeuucdcmGxL+w4yIVAqsO1qAblRXSDZHb1DTXrWbdMPhIFw5b3ShT1/bdAL6IEyB5ht
6JxOX9uAdtDU8jY61gPK9ImkKq780NSlnzde+ulvZwK2gxx8HpwU6IxrgNQZHD3rCy86EsCpto8l
HMHiQIv3Wmr8haP9ZJzVQ832XHixUsTHTie7ZCiVrSZe0Dz3vhNa8064KIjefrJLrxFaCJ1z7J2W
zeH0NWayc5OlAD+6k0nwkZ6NxR1J6npyM1pT/PPtwS7MDBRgkIeJ4MU0deE1/9k4mPQxVTKM9I8o
crWjo3UEfhWZrH+/Pcz5MwEXQykzkHxh8LP2zVpkOF5LtXrEyyD9OicDkhSMwhMu0/Ow+f8bawGF
/yBtEHuP2bY9Z8ch0ecnOKVmUAl13OZ5Fl35VOdvb4GVUREi1IIhsjbo6EH7wkjK5NgVRvgJYADf
8Cpx/rZ5jHxv6dLRpuI7nTUjCrs2iEct0uOQJcLZavbo9e+RbqVYmWeza1xZxhcfik8FtdeCirLe
LNRQixyrN6gixhFEQEqx6bTevlK8LrXICTSPgwq4PKK85f9Q6p1+JX3B+62egzZEesRlEBoJ4U+J
RfCZ6lYPvTumD6kSK0fTrEhJkVrhhld+woVJibc3pLZFj8nWuJoolkjBgaYmPToCyJwr2xwmG6wF
qs8Izk03eHtaLv+1swfGqX/pelCgLZ7hf05LMzLrMVba9Gj2hthxC6LJadfdxjSz9M5O++4+KoV+
03p0fN8e+cIHdXEZpKVDhbv873TkZEgSLy/i9EgcYR54jUbG1KhPV2bppVHwJYDLBn0JUdNqJ7Fc
malF06XHBM7jZ1tNSR7jLybRleW9HPHr94hv8OJdSs1OoXb6NCFQR2hJ3iPy8vmD3Zn1h9SJMFAO
uXXV4L/XHIIvTRMKKNYedu9QH1c1R+GQZRiNSnKsBYTbyVUQ4AjFu+tIUf7w9pdafvvZs7EJ44oD
gf/s1lMuAV2pGWI0Egls3Uw3gjt6qAdd/YTjxRCk83Ct4Xfx6ZYPRlWFmdi64B1B4xHIJenRGjRz
V3CTvHMUqfit4Yj92093aQXQzVSJg2LXxbvj9Mu1SQdvQ7KP9UmXf7DjJr/HL6a4G7tSDQZ0b4Qu
hrV3h/71miLz4lOiI1geFDhkHYUigcVx0A7To9Rs8c3wuhTFgJjxMJ8MUpuuLIWLUxSZM6Hu7C/s
cKcPGsdFM7mMcXR7V9uEtVEH8UxiWjlo5b2Nmuvr2y/24rT5Y7xlr/3jxCvqFmAL3OtYjGTJpU7+
EvUKJkYyTe9oXBUPWpYXV1g4l96oztf0DARHi3z4dExChOPRUxZkMwyn+zCN3ZF0gr78GsbE61zZ
O1+1uuuF8edoq6kD7ER3K9XTo9aK2gxk2fQ+zb/wHclIcl+SZUtPESB4wpzQ8YVjlJ+RjVyrLDSD
hzr7GUuwA0QWGJRrnMcL49kbE4eTeBxBPMvcKX81WQye1DkGiO1QRUOODyhNQ1pY1fjUWnr4rk/q
6KaojfRWtuq8je0S5+C/nwFLmADHGBuVubaHdF0x2iE+T8dJ62PE7OkodiXmMQkdZr3P9mPp/OCw
r6+gNBcnwWKEyr+7MKNWEw9qQhj2PY3w3qLXU5WEWaahivOprVzZOy6dLtzHlng36PUwBE+nW+Mq
beh27B0Gil8MmkpSFlGo795+jZd2KMAt2ravpcmaL9BVIisFltzHCuLMUY1t8YFcV8xBzLFAIdx5
90ZodjdaE0Z/S7OkClqcIfh2ODWg3zp9PrPNVGyWtfRIYrW19XDi20b6YNzBObmmul7+U+tJDKEE
Iw/0h8gOV6+SA6xPFkux4yzbl8JjqnaimV9EY+hfwf6mfYzW+GvlVsULPU9xhSN4cQ0R1qMjHYPI
javI6ZPmatTwd8LsSMKOt8cVHcP/eE69eKOTwvkhq5Pus1NYOV37UfslC+vrVA7mrnZ740OrKnR/
Y8yMv/79h0eFQpKDDk/rzBE9m6YW6JgSSa0MwNNW0+ZdWM/dd32cBqC6vPxGV0G8VzASufJCLs05
pDwqZ68NW2VdnY1GNniVCh3OqcLR2cSpg3Qd624IC22hjiUhshaNX03FFSLISSvsryytS6cHDp9Y
MiC1W6IgTj+IYoQxlwGRHnX8zh8bqBUf0RelBw2/QWyhYmvvxQMZw2+/8UtnJBx+tCtAiMuaPh3V
I+sI9K1Oj3lJhq+PSx4h2PTylMcBpPzWKDXlyuK+tFmZYMncpSj70cOejkgasczoaKVHXM+baDMS
U+qREkJSuu8kOSHdbz/gpdeK5wqXtoUET+VxOtwwY+Tgkgtw1OLWZZyx+UHKNrwdXJTi3TiO3u+Y
m9ant0e9+FpRSwKV0hew9VVPALUMxumIJI/9IOmnzlFOvpROz3W/CCT7HR6P4uPbQ156rwtte0GB
KVnX71V2aTWlKECPvTTKRyeO5BTUbTTE0NHN7Ok/GMxCmba0POhWrqZNErlzN5Udl3urzT9ZPezA
XSWT/EeLPD7evj3YOWuVXZnBCIDEFxU+3uptSq8UjefyNkXFPUYhqZpe/Bht6ciS3KtFmyE3tadE
FSXhBHocTLND+ycSWOIpMr7WhFmebb1xQ8rjhIA1BdiwmlELTNU7SZHRe+2zr2HRdcesigEnqXfc
o5HJ5rHHHtb2DfquD5ZLE+BKmXGunFpeCHsVQlxOKvbw00ndIB9qLIWf0GbC3HiawANrHqwpSJtk
fqwxzyamgLzETuvMByVxNNKutR5hwjheuwde2jdhSNMH4koGULushD+K3iFKY7wj2uyYmrG7A7gi
VtWco+a+r91ph0mZ99OURX6oq8q+Ni+W777+EosqGK6Ejr/4ug4ULZbUuZLlxxJHkgpLfcX80rlp
/0XprLTd2JMQewPTLOxHxrqrN3nZSAvyL0rqK5vapV2G2xQoBmoQJupqTqRjkWNI2pNP20/Q+5L2
/3J2Xj1yG8EW/kUNMIdXTtpdabnKsvxCOEjMOfPX36/3AvdqyMEQa/hBNgS4p5vV1RVOnUN/6YDe
CS3oZabif0biNvglRKYsO7HfrZVtGnQwH5h41HVjoWNfhcCfSYyPanthVSjRqRed8SnrgSZ4TTSi
02l2817J/Ja/YaJYtjzh4pfahVcf3pjccjZGwcthltl7dapHGPqK+tOgxfZO3nFrj8xwYmIEZmx1
lXYIa4lioBy0GwC3n4OpkxIiqvUI7le8a1EJhVJG2TnX29v7/zVX4VlrwooTV0XqK1TG3o1z+Aks
QfEuKKv88b57u/VWULWkZw0JJJh8+Ut+u0ElEL9aAW3gB2VtT96opfNyqYu+dw+2VoS9N/ai2Yl2
bq7JMCKaF8y5AYm/XjOA/F815yr1R0SNUs/oll543HCmp1LdPZWDvffs3/ITBJQyuHKwmHWNFjln
5Jt1LfWnGNxakFdGfNCKoH7QtNR6N9px1Hktr+RRQPC54yhu2g8RFWUVGW3r8u9/O+FoAL01aNiP
CJunUgl8K4HGs7T6jyIO2uOc79U5bibK8EX834qr8y1cO1OdKUn9QgM/CyGacmyrOjgBKG+e7LYb
jotd/Mi1yb1osMRe4qjXdlzSrVTNof1DdM/YB775etPUbAHDVpiVlhfmBWW0ynOsYNipsdz8rHIw
7RWVQNXxepVsifSlztvUjwo7hbIsDb02tZxjKIbo/QBk/Tx0swOD7Qz29v69uXlDf1t69VWtyCGB
ClSaGXSHhedaWfS1dsA8eootQcT3V7t5nJJ1QF4aAASrLxrGLTx9LSpes1gQmnCGgciqqke4Ie8v
dGtbAOUkUh6Ugr3u0WgdBXk1lomZAze7l1jm1AH+VXMKCo0CJv4/LEc0Tk8IuhomY64/YKVVS5yE
DpZq0XHw4iKrvwOCbX8JK+j35CxuHSK5nWxNy07NWtY5gytbFIvA1fVZdWzB6x+Wcop2bPLmCUJT
JWG+tE/WQ/JMBrRl6MaZ39HTUA5GBDb2ohdR93lsbafd+V63XCmhIJPwzDBB7LEKTkVLl9ztm8zv
Sz393Bnd/KOBovUPaFkM59BSQvgPVSYSNrghVAZ/yFVXwUZQqAXMFkvmm7awifFRqRrcDixiBjT9
UEaz8aEO2j2NwhunCiMiXPGyAA9f2uqmd2aQOajHZL6x6MHowWGX0TwEn+Y5otV28otbEa4LtEAm
43AqMV57bZZ4bEjCNao/DZz4x36w2qfYyLLHei7mixU22rnTgvx9AvKs8sxGqY+CSdU/MrUtdqzp
xveFWIqOEbwLuLk1osJqA5HhQTM/GYypeuybAEQhakdgRZt40b90RdP+ef9O3niv4BuS5XmmujCr
1Z1sCgYWILYkpqPO+rdahsysNLFyypVBf2HkKzgDgLf3WPpvXE7KlnJelbupMMB2feRtVLnwHyp8
4GKZxbGJ7A6M5Kg56en+9m7VnvBw0GRR5JE0O6vYiiFE5EKQZfanZjbSk9q4NOAsrcxQRSpJl4H0
Jw/JUB+SwUxOhA35MapDJqxhXXkOsrZ+sIpJfLj/q259Z9k1M7nFxJjrkaulcYOaDDr3ARaqp65G
UMoTallfGKRRHhlGrX7cX/BWkIDUjiz+SQL9zTCmFowd6pv4KSIgCNuLDurlSpuZdFBGOVWhHFIa
wD0jMKBiFU7siyLSYmfbt2wNVyn5x18fgdW7Rn8JeJDLtaasunyJ6+UvtCrnB2EM9ucKvP4Zc9uj
WJCWtMrbIM2S3XrI9xihX73cE4KsYqTr7Du5Pn/qQ8Va3lWU75uDS03hCEHR95SW1AzSpw8RSHNd
ffl2//BvfW3CQUrZzBXS1F/50GpksMScuNWTipaDV42FYR5N0sOfdlMM3Tt36c1y56W4ddQGlT3y
NEBNGw6rptEjKzWszG9FNnzVkkU85kpiPNvzUB27TBEPEeOA5/sbvbko5XpKzTSe4U+6vtXTZM56
04W5b2torDPAJS7KHDNnnCn1A4ML3Y8xFd2OUa0ZtGE8A4JGokafXeoDrScLRdYFWSfM3NeTuPxO
sTcGMG6P35qlHC+KHtYHJ0ajvTQXTxhBeLRgdDrQ0qkeVSQxIcQsjUuJyPtOEHfT88DETGGfkJsS
zsrzBKWI8dlK7iOlqD8MonOPwPLG+OCACTgIlbmvQGdKaIjn8GhoLU3QYvaYAA0OZQ0Zu6pEycP9
D3TLEklLyKQJISCiWf2kOZmrUYvq3KfNbI/eNDCKyulAj3lwY6XhlRnmYk/r8dYNlG0HmU3z57pe
oXZlFMCLmftirtSz2dTaowtk5pER/vo8mWAGXEdYhyGfghCRunHeM5BbZonWEVVggkGIJlYuIIvH
qCjoOvuWAdnEcezp03mDrjNGAJ59ubhzZD5jXIeaCU84bCh8WwxfejgVdNJFWj8lbTP/iiZAU97U
OOW/QYdwsadoY/bv/Q+0fRe5dTLDkd1GdJlWrzHEQI2RBEBE+0oZ+wPTEupXPWuMZeembgMsJn1l
PxPPSJFz3YFIkwlOFdlb62qqdjP/afIIIrLxpGaQ1v58866YFAQkKM2OxVZmVy+9y7iCBZg3M6zw
WEdlvVxg6K/HnQTjxvEBeATagxcgeFzjNvSqyNFsoSvupGA39aDMj5Ar7FHQbfNQXhP01rFoRk7p
TF67OaHpLbulvEADvIyBfzmVcwRGEvdeEevRt1wUyFgwLyvHUBU3Hf66f5zbC8X6UoxKgm/hUV4Z
iUNcATQsTn2QVvYHl8ml5VRogxL+UYmmohbJ6PE/rbBjnpaua9vTKMr5zdPqUh6OVJA7hbATXKbX
h1BHdCRimHN9O56zU5ZasBS3ILxSbow6g3iqHS5LnWk/7m9+68J40AAfSBC1FE1YXWa4acKSUIW0
rpm04AAf2hKeptaBrtfMWf4YDUb1dkQoi4J0Nci5+Oxr5EMBHWSlTXxxuNOXfykHLgd7MIeLken1
exLz+I/aHdydz3xjp4DfadDRaJGkVKuwQYjQqvqeoqdljC51XsJ3OEGygrFLfXJjRqEyVMHvn+4N
vyDjUSJFuOHBiK5MCwLwKE8XSiyLwjj2sc8HO33Iar3W0bcW/Zf7q93aIU0NiabE4cGAv7IhqgFl
4OQkl9aoMypcMN+0OJP46rTd6FNt78SOg7ixPzqQcBwaJu4VcNf1ipI626rcIPNVrVOsx6VT6vHU
0X6pvsH3sKced2N/JFRgxSHqoNy67vAvRtKbs6YXvp4t5VGBY8Ef8obxNEpZF4Muxdc3nydFeURE
YCKjUbPGyc3oXSGsnjEJm1jZw9Lpupe72vyzsNp2OnTMsu65wu3TCseiJAOR6C6N+Pr6PNELU5N4
6QufwQpNHKspeAkg7kAgbM4ezKF337mZqu7B8264eSmYgBYmeTK0aSu7oVYRAZ5dCh8HpH0VDMz9
XdfR/Hj/NG+uIun8OUk+4nreRW1Co0+A5/vlVJanSG8HdG/GvTDxho1wdozucH4SjreySFhbi9qo
pxJoBvnw2YjBG3ljbCbaedGcSDu32qymO9dguyj4VyYCoeghMWEW5fqz6VHYxH3rFn7UxeYnO1oM
xHqb4ucSBebnrOytPZ3g7VkyoUTZD5CohLmvx5QSRNUCKhCl31uWOPUV4+EBIkw7fZRb24K2lao7
XTo4A1fWWISGkUSWwyq5zWSiljEFnpcB07cNpeJF089vtRB2JWEcQEBkwLH6dskc2J0DS4CPtJr+
HHUMY+rlvPMMbK8Y/380eIDZ0nd0rZWxd0LQZWvS2h+zInkqgiU7BeEw8M7mGnDbNp7+CEInUHdM
ZOsp5bKUTiDCZTJm3WutArCak+5WPgQqw4sZJuoTrXEIASzLTcXxzQcJzAieKB00DMCQ1UHGPTmc
Fka131jDPz2SCJc5fDvPDQySWJ68aVAHbqyjZjR8doex8ZO+LnSP0nf9x9xS+Tvd38wNKyS0dqUA
JTQ3G78xB4URZhS0fE1jnGyo7PAJZZxfWlYV/iSqPaj3djk8MDV8DZgtYLK1A5lLA9KNdBn9qAx/
TDVykEJpP1rm4KDLN+8NAW5j31d//xqDURdeC6LmXV0ocFtMvloKC7xaoFTIlyRdeuL5dt8XQx65
MHnVqCyMhTvuteG3lwFnKUW+FXBkPHOrqNMpgPYXaT1zwyF+Lpzme6cu30LwVIfaHF+KSqnPb/ya
PGpAHSXOhQIDidm1q+xNVKP12hXPUWMz9j4ZJ6FBaxEVDu/bor41QX9dDfFdMhiV8115MFVpmUGr
VPEcZ5ryQILWMYIWd8sDD75VeQH+YWfFzT2XSgZA4GQiiPrYuhIbT71SIgwS+1C5LdZxKoXovDDQ
7H8bJZrMnbuxeQdYjXdbJk1sjlj6+jRpwuqgKOT0zDCXnjH14qPRz3uAw1t7khz5kJ5zIVCAu15l
QrRVxwvE/jgt0Hs4s3p0ckc8iawY3xoksCE5+sZ9RwiCVtP1UllkJgUcyYlfl1P1BJInO83qqO20
0KVZXxUxWQWaTZnPEfhsRlTx9sFgwsXk95RXvpQARuFxjROKiV0eBsXfYxGnSua1MLGE73o9mErP
ThvN3WO2u3WwxLE0uzg+aPpWBxsJJQjTCUw9JcegPPVaXbZHaB7M4Tlxrf4/GAvwTOJZ/ChlRflr
fmulu+1g9rY5kM0XAK1ROivjY1cWXbfz+tzaFS+CBNARidGSuF5nbOZ8BmcDoCazkc2l1ev8Gzva
clADmGv+02JgRyjAkdqt8dNBF6hMdLAYINCBqoGbhCfYAppPS57Pb+apfd0VjypAPemtV7HDCNNO
Z42C7mReu8xamU0XQw6hJ/8wNB6/aFaevPk+cI48RHSwqE0gTnt9lnkFmQmVq9ynjyAndEa7EOcu
L2HneqtfBkuCz2K8A6fHGMv1QkNSBJHZUFVssm6oYZFRc+FBqFTOR3uo4tCra1mBuL/o5vnhPLF+
wKukkGxzZf/WQv4Y13noh6Uh/FgRylnAfgUnS5M/LFX7A80ufSf+27zvtOdIxqWDoYa8aWAlNC+S
GEyubyRTfOqayvhRuvX4CZ+eHEUAJ+POJrfXAW0qqfJBKxRs8loMoHJKlGdHWgcpmm3O0S3t9h+h
hPOXRszwttw/0e3u6FLQG3EA1QFMt1cPel0qRmSBaPPzSYjyoGmNUh3HakbnyunsCLIoM6/3VDG2
nxFiAbAqEoBNBrSmAU1cI7OsvMt8dzGDJ5iVIe/KZqP7hHiT7nUJEoHe0Mfqjhe/sVdQlGAHCZvo
dK0ZZa0CCNti0/VL7eVnp0fxr6wo+m8OKmMAOGk7f75/tqsPSV+VNAgmRImcZUp7fRcXEISt0Mrp
GT8UHFTZ83JgIzpGnb3HTi1v228PlFwKW9Fo+QAVRdls5UIVAEdK5Vjzc2E61ucmLi2qkEu8E6vc
WoXmBZJM/GJKVKvr1y1wKxXdPD0rRkuNAZ99Sgw92zFJQ3rF1WbkVaOyCp6DAcrVu2MG49SUkTk/
yxmY9KAjy6ydCreB/jCuseIjmtD2dLBre/4VdlpVesBDrPchCZXuj3AZ/lDD0kbksqunU1vkugY7
WhZAoxS3GccPgZPwQlBUyDXlQEgfRwVariejTET33A7Y7qEc8zo707E1xos262V0VrIgt156FMyH
o2ZE7k/Xzo2ZlsVIuuTNhh2G7xPLbqPntHLa4uRWczMeQqVROCmDhOdBAaoyPxZunX9N08hevKCp
9Ol83+ZWNi4NQcLfiZSpCkFsv/pEi6ZWEBs5ynPdF+1jkFXuSc0z+MncpIaJDG2/++vdsHEKzUBi
aGOQH68rGWqeCgNFPfVZH2vjoOqVeZKAQK9f9GTPLrZm4agaIQLvKY3VdZhANR8x92BBOzntOq8P
QQosiIbuvGvygFbGhyawZL3FBCFkXR2gYcPoljaT/ozch4CVsJmC82i36glhcHHQ5v5Xl6hWeZ4H
xs7un+WN68VByqDEBvCzaZXrYhzyeMqm59os8mMhivCjomX2joWsnC8WQikQnBLFLhoIlO84gN+i
Oi6CYk2QhTzDTvXFiiGemhzFQ2X4ZwgVizcHe9nAdlsGiqc6bTUJOqDteb2gKPrRagqhPidQ7T20
SfF1Nqq9MbKbi7ySYFBYkAHX9SJu2fZdYtXac9gBe+9DNTrjL5Yd49haO/VkjaonVRnEbdecz11W
dbqg3/wMcCAoz0O1tKYHIJmaMgyuuxN4Nz4VhScGyWHsBcy63pRtd3WAIq7xPEWu+qOH7e9RZ5T8
iS5/+Fwzzn6e0jnZeSVv7BEMKcsy7gEwaU1xJUy1nSG3M55JJMW/htMEX5cxZigKrZH6bXgrbBEg
NLfNkAo3dHdWLRZznNW4SRzjGWIt+MCFmR6NKmIiC9q8Y0Aja+eGbb0j68mmleQfoJYgreg3209z
Cx1xihjPSZCOxwkp6oM9tfAulkPvQcc4fbx/o7cfUMaqrzoZtOto1l2vF5cxw3bwSzwTpdrDIZj1
qnu0hVM0j6rb2vW7ltkWAO5Znu6JGm/9mKnTkGIOwABNTzHjeulOIfgaF9V8jqHxPASTEvwNeBiA
Ediiy9SE8yeDCcDDpA57xFs3DlkiMYGzkjUzWalfr5zQBQ5nB34depDjsUqCDhLGOfBAaDpeUUzW
mz8qlQY8tUnxXr4OKyOC67quGB6lQmSHiExzlpd0QV1cj7N08OphHn7d/6pbX8N68ISTPAI6JUi/
3uDsLpGRxZ145vQNr+sKuDQcxKvvr7KGRXI5WIaxI7kxegUbbp9pMVI7tcSzKUy/MNLl2A7VX6Op
/DI7PfScuPscR057tJX5ZVTNByeZpp1UZFX3+N+fwLgHl5Td4veudwrWGpAkkY3fG1YfHa0psMbP
ackdg27RdTo4VJnFRyneTaPgZ6+qMC3aCgSEO2exvUfkXTQvyIZIOOk8X/+OxdDqKI3T0HfrwPXm
pq9Uettt9ZdVMbRaJUz7GdFU7xUmttuX6oCkRVT3SFfWlPSD7U40F/PYL63ZegBQ384no8orxWsj
zZphhFSsv3RtNk2vWvTua6HWxs/7VrC1Ncr/FCN12bzhsV5dY9tuFDsegXRFEDM9t6manMyiHncs
entlqb/IcjnyRBjcGpeUTHaQZmBs/UJoijcm4xP9FsdzB/FE730vi7+xJ1wi1UfiAYNcYnVhcVZd
nYRd7iM/U/xI9cI4OW4yPtw/uY0CPahWCY1grJwOPi3uldFE8G8biyZKP06cxdK8mtNLvaahmHjp
ezX+WRaGgg5rMVZQdgqIxMenEBaJ8egUMDxalYLar5WjNPQZajT335DOguqpLpDdQ9IqdXmcVTfU
H/E4drIz73DriKjQ8vpSapfl9muDz5PeLovezf1E7a0DDXNxsEtYce8f0fapBxQkVQcZ0gGjuynw
Tai6oLxd+LbQDDQwHes4Bpl1qIAOn+8vtdkQ1XQQT0BfCTlJ7VbxWR8sVlXYQel3qhsfxiESBwdy
1Z0G5MZPsAp3BZsiB6JntvJXZZD0hZqNFRc2j891oxNKNLOFTnmAQI0HgHw495YW7Zjajc1JDgji
JUac2ebKoHV9zCzYP2q/s7rl0IqeSVVDnU5vPkLyK/JhtGSpJ66LiVk+xemMcIA/Bupw6NouJO2s
4uP9VTY2AbGb9LJ0z3hP0Rq5tjwY0c24jkf2Am3uwzJbyXNGaHOkJrPXqNsuBanQa6zJbCujYqtj
mxbkUwZ3qfxlbK1L2xv2cQgtRv1E9OYHhACIcQ1GGqirSdTY9a6oxKQ6jLi136uT9p1vk8Icgkzf
KannKfbqsQ+gilm0t8a3clk0r9A+fEXfrXaodEmhRVVT+4mmM4TWzQnU58HyI0ij/OzmmXjjhA+T
kCxIo59QmlyLAOJ6n3FXy0pEUfuKk1UPDsjmS5Sm3alP7Te2yl6X4jAlXpIuK/W866UmU+2NrFFZ
KlarByWB3rKNjf6UUht6l0B/+vG+YW4vGTwkBENU7sjwkEy5Xs+wq8QVgV77QHqtU5mbxTlXxRuB
mf+7KyqEXAFg8pRQrlcx696Is8GtfWg7lWPoqLmXjdZyNrW52olbb26IMiStJSRfGQC7XspWU2vs
Fqf2F1MN/gKdNH5ou3nZ8fFbl8ix/bbK6jPRJkJvALoin9EK8xBbdjcd9ERr0JIAC/qvMMd/emtI
vv6HjwWTu/RVfLJ1YlfbhakyDN34S+iET6NkKdcRgXj7CWLuAD/II+ElWEsem0YXiKixGr+HDper
nCBBEsXzmz0iEYmEA0u6Lkb1Vm9xAIF93TgYehsk6cGActV36nB6sqH0/3D/2G54RFS3aTrJWV2e
iJWNA/YLGfZaaj8c3PBz1izK46xG78I5HnaerJsrUVMAQirxqutSbkzZziw6u4bxUumPTgsvpBol
zmGOqfzf39QNO5c6UvhdECYS8nxt54QxnT7kSeN3UygOeaUVZy3UP/2HRahEymoCHct1BJsrVo+G
Z9H4qszsu3wZvW5W9y7TJk5+tQRCXzlhQRFy5c+bAW76qh8wOG7qY13BjV/PyH4QrNWPYV7sKTXf
+kqaBJfIKFZKQV4fnR1T1XL7mV3FwZQQB869OBci7l76wSz7HZu49aFA24HgksQbFOyuV9MZzwzy
eWkYmdarSxwqCPWa6OXc/1K39/R/q6zxVIHLOBe8pI3fxnFzpMxfHOoEPZcyCn/eX+nWfuggEMQQ
mOn0za/3w9xet1CYbPxGxMNjMi7GIWyn4PQfViFDlNkGMzfrKCbUihLyPrfxK+jgjo06/6PmKDH8
h0UkwQzdECL2daQeN/UowjFt/UCLjGM4duMlms23B+kEz7x8fBxQdRu8LGx9jts7ZesDMnD+VPXB
dB8NxC21y3/YDUOjci6Mt3yd1CLf1FlLkLewqyLA67nppFheUxT1Ht3oTQsAivo6h0UzRNrib/W+
zjU7hqBiji2f5yOpge0h6vXmfBafTbIpJ1eZYeXNu14l680pHgzo2NCH0k9B1SK4ZANfePOhkaMx
bCXpm8D+a6tVBvDEZmNB+pYN6iFJYnHUq/7tHo5gBAyGVKSTf65WCYfEQnbTBGmPfMMHLY6Vf5ge
0z+GS5c+Tjihv+7vSsZTV+0Wykrshz4f5S6q6qvH1SmG0p4cAMyLXSn9Qxl1tfg8RnO/PAfjXNbP
xRQE1jm2UbZ+oEXchW8O0akcUgmGD4wUBLjx9bGOOUc+GUPlp01LiTYKQ/VnlaHEeGCiSvwBKU+/
5wG3rwhZDytKjmFsZh1QGG6CvtRscM2IYPpDUQgjP4MwWC66iYCIZ2t5vlcO3q4puaIk0JnKDZHS
6iYoPcOVCdAyP5yVMTq6SlZb37NFH8KvwmiE/leVJuFOEUP+P6+/7fWa8jf9dvvCdhwmar6d3/WK
9j6lOHa0orz7Y06JQe+b0faiS3eCq6fjrkJ0t/qKjrO0hoAX0WfKSRynBuRxVofVzgN56xAxVfjP
qZVR81ltKB7UblDauvdnPf2WG23vITv1vl+0xz4p94LbW6cnFWLpcTOyi6Li9emVpbqklHR7H3G2
9gkSrr9BA88XZ0HQ+/7hbVaS3guLBrdPW4sn5noloVP5q7qp852yEscEhk2GePTWi5e52Vlq853w
W7zIIIwNwpnNvEI+12VsoY3sBwVMWWni9sekq/Yu2I0NEQUCmgYAJRHHK4fc1tOgxoiBwRYS15oX
dvG/UxrkCIWbyHa/+fCojlsAFrjLNDpXNmGgMl2PjjYAD7JKJrsr5juRDXLV6lCj9ri3tY2/fEWh
a/gpmQdTGr7+VsRNZtPmxuhrzsgz0APPKw4oTFjNAwpeJm3juUV7ilbd8K0m5et3ApHt0RKISgZL
3iGKXRu85YziBZ9Y8a0si08DpZZDqwb9ZVzMPY6CTeZKhRjDZLiNu03fdRVsAztaonrMdZCxCHOi
31aSnTjJGTljw9eyxv4704P4rd1PGmb4Zt4kSZdM6nx9vk441XRyG9vvHeYJLnSAQvMCj7mK9O0g
5j22ou19oOoKZTG2Q7eMHuj1ctPYD2nYlQ4DwYNy6CLV8hRt1ztuP5oUCqEJz1wZd2+dtggdTjBX
TxY/ixjHPjZOh3XaXesUqCVCtrVzyeX1uvL7kKnSt6IZBwxf4pqvN1WpiRQ1mHUf+W7jGJVAnqzZ
ac6aOSkoMdfaoe1j+skUgR/aWtt7CzZ2A1HfK+c0zUC8zJoSxorAcOS9vfgQozXh2Rkblmj1tsve
0eZqTMQ4UXE8LhEaLef7zmBzO1ka0AjYFGrPpFH69c4NNUKTMihVmL2dqjongx6pZ7eKIu3ETR2m
I8+u6RzMaMqWUyVa440ENRIxZTASS0GELw3xwCphrC2iqFIdDD9ZUGwzU9f5oEbEUtHYqp/RL91r
smw+NbAzMDnkCvxDJ3Tlabs+d+NlsUzmikTzoIkgtR7N0sxoU/JGntIiRuxurG2gEUanoRZmkCnr
p/unvrlE8kdIIW454WQTGl+fugAlkc9ZalJggKwGl5Q9LYWp7fQWNpcI2DyUy+Qr1Fg1AJPXq+Rt
tTiDA6HYGKnl0zjb6bGi7n/szV3p9ptLyXYrcHOcrLu6QHRKSFpUJ/BNtzPmc4fuSn4IketbDkYP
h6r31vOT0lWAeXnFXme3r3dm67WdT0Nn+5NbhZ4VQk9cx3G1k/RtgidJCEeyB+aTKsqGTrrSXJpN
qWP7A3W6F9tptH9sgCyP1Yiet5sXyg6xzvYQMQqyZXCXHCQf7npX2SD0pesd149mJ2V0AwqBAw3d
7KMFVdlbPR6vE0V32a2X8+9r/Y5GMzOkMdvAZ/68gJlczM1RVE11UlrDRGITWVygksLJtZMqIiuD
MN5Yds73xn5pPtHxlFTpsnlzvd+kMh36KRhNCU/6Q6n2/THOS+c02P28U4p/nbe+8vA60S81a15n
2s6gla/XsvRMTiiM6UsTqHXnRWgGV5eED6+/pErdNycrxuEekSBEZ6QhUujOStM0xqUa5lk84BEz
cgEzbJleGKWmZqJHyfwVXpSiOYskHgNPKzorfdcsejOA23TNX01bm6VXopkwI76a5cPgWXUFcXOU
unr/rZljg1UgEW+OSZ/13XHOkhJSo5nbZHhp2DCKyGRUEXxJDSMYH5S0dEKvwaEIb1St9jJToA4O
UPEY+iU1uulFzQHvfwxcKwgekx643Ht1FHXzrIZ10xxbt4KDYipiQ38sNLNMUOY0uhwAXWbk35kJ
m5dzYzTBdJiTZcq/9DYDrZcmVMLwlGhduxwVk7zIczJr+gtOlCI5KDoX4hTnOaR6VcKw68nJw8nx
RmfR649pqw1IIzeWKR5g4g2GA/dsDM+cq2KclhSKm499Qeuu9dR5Ht2zEttt8z3qU6iuvYxsTId2
o64746URY/2j53sNX5OhcfI/J63v8w8ibqgDh1WYBl+mGlUxhNiDKQqeHD0u+g/BpCnzJ1cv2xlM
SqyGj8vYqJVXQelUXQA4mcS/RJ7WR4CzTvlw30tt/Qe1XWp54LZpTBLLXNsc2NMWdb08fSHc1P8c
63r5FukIE+iVk5+FUhU7keD2LSd7pcGFTiG9GXgzr9crJnWBvGioXsoxM9+pvNjDMYAS/DvF5+hp
pFP7DPRq+NlO6rSTOG8jGJpPpGRIbvNaMfBwvXSgG+08COn/rUw7og5UfmkUCG1PRS+QqjHawjWp
OSfDH/ePePuQUjpnu7BUYTr6ehYNWoW4QTsoeRF1MiIlPI+GFzm1VewkEdtPSeMBBlRY32nk0QG+
3l9dpobS86i9jGnHHRxKLfuVMWP7jcsBzKjJVLM63d/a1juyJDtie1Q2Aa9fL6lHGqJotZ6+iHQp
tbOGRHl2KpiyHd5DtbA4O8a6PUmyIFgWJbeYhPOuHp+4pIbjKPAN5DBCn7JhVs9B/tYxcqI9YACA
aGTEyb+4qytRTGO4MEAY+KludJcK6OSnsl+GBwUauVMKRKJ/c6TAgnwwScIhGwWr8FIzEiNBaCXw
mUTTLm6CJAQCS2/UNZTbYkIREAeP2Sub1fW3yqlQFZYVJy8ut+xFXyLrYIvQ3vlE8v5ev2EOebtk
97Qlzntd9UizMEd816hfCqY+h4eqyCBuhfhiQRhn1u3yMkOO0T2N6rS4l4Xu0g5yfmsirE+OIDEQ
dFvWZM6DHRMwlXr1EiEMcWqRkvQqLWx37H67CmwbTOxS28QWSTVXZ2m2eZX12fhCYbH/WOXGcEoi
ba9rfmMVuQnOE7gfkCv5979V+rJQW6gaWOOLoRXzE/zQgZdTmNn5YrdWgRBepldykTWkNUgp4ltm
Nr28wjvrXMQ/p6pa9jg1tq6CmgO+gpARG4fi+3ozBZAxJoKG6SVpindRIOxD2oUJcjMM1dx3Sq+K
idc2KKHdZOSkLqCD19WcyjInPHIyv2QlYywg8cPoU23NiFDb2aIVx0EbF+dD1YaNciL+MOsPU2p1
qjcyqjL+FeaC+lk9LkXoJWYvnBNK9+N7cwyF+e+CBk2+Y0w3TkbOGBHzMWrL7115NWFnoUrUM78Q
AMlKZKY8TGrXvzg20cz9o7nxrWFmx19LMJdsRFx/hFBXhn5h4O2FIQy78YLQsIuTsMamPd9f6Nae
CHTI6mDb4W1YVZn0IG3G1EyWlyHthyfmB/PDTFnx6Cy2unN8N/bkkjzKMXYYaQDOXO8paFIRGl2a
vyizoj504RIdwjRLd05uGzwQOOA6IYmnAErGdb2KHSv6IsIpf+nroX/QEqP6xgijeRKUAz0X4sdj
1vfzThfl1tZAXkt2cZh9NhmrJE8PJ7dj0YqZ9Sou8oNGaXTvvtz4WAAwKGTBMcIbvg5QwmboE5EU
xUtcUUVw6V9cgCAVh1HR0w/GvFR/9szM5x6zYuMlaManSTHGP40kzJ4yJA3f0TRvTmEJus0y8j0i
iM0ZUKOUPMQSKsIM3isf4W9OEBbiWZvtXn0Z8oLagOm0niJs7fG+vW5XkZVzEKGAeihVri8GzTjm
ykI0a6MZqO4Sp+rJAW6/Y6prUkduHJVzok85hiQBqCsrSkh1y1Trej/T8tnyXIOA9CdsCH37PlzM
WnkuejLZBzrRM5N4i+1Ul0w4i/NUh0WoHYI+SboTouXL5E3WOFA1WeZ8jwNtYw6SgIhwGyun1gjo
89rULZXeYN80va8JrUbyXgdeB/+NJ7RU2zG97bHL6QIqa0D+KRGvS6iAB8i7GKz2aaA0h8GOyoue
pO7xrR9XXllWkItI3pfrDWXw8iLxXQ/+ZLRAS1wtulA0zd8axcmRXwnHAWBMlXCt46sYaasCoVf8
RVjqUzmk+VHpZ7FjQpsg/3UVhkAoDyLkuIYw14yyAY9vWIXcxesT8+9eXx7KGo0WKwj3tE23pkDt
CkOgLSF7c+vqnDkm5JyZrlLidoPY01OmQMy2DilwZ/r3+1/p5lqyRS4lnFAAWd2NMmiZ3IQZ0hdF
AhF3ExmHUvBuuBZ13vtLbc2ObUn1GQi+QK+u8wik5bIevgLVH7vQOqhKGBzjpd5rDm+eDD4VkF/m
hiHrwImvHtslzcZOWzg85NfK49gXM2WZXnzudCZ2Gr2szqoV781+3dwaBVtFJoDbJHeynKilYqj6
yzy3Z72gFBil/V5l7uYqRBKMjgBr5p2/vlFq34VtVBqqH+lWfujbon6n9+GeBsTtVUDOwOMtZzVW
ZXCrm+apBsaJBFRnHoIkqR+FaPcGq26uwng3Xoi5iQ2oMjUj2CxnB7trbKjuE/xy3Yk9BMhNY/gf
7s6jSXIkydJ/paXuqAEnK9N9AODuweERyfMCSVbgnBiAX78fomum0+Eh4RvXPXRLpSSxMIMR1afv
PUW2tSpeyJS3HMRizkpzJF96oOHS4qlFEphy+D6vtPdpVd+PZfi2rpa8NGy+/4y3Re9jOTVoJcMX
Suv+axnRFWRwoto3yuESCfysWLGORL5FqRsA6ayLTYfT8KDPkvKgCfpWjqp9lUTllRXjzKE1y4dm
qb6GQ/hIa4Q3Wjo8z5HVRAALLEAxc/2yv4UGXd4afZqwPzAHDw/qMM5Qi53yKgdaems8yyRXVhWc
GrIKcO/TobKebbEsbJJ4cFSPntK2WzkaIKToL6UvL+1HLlz43zwjRCSbe1AGZ+6o0qp0wHRo4OcU
0o2JePrw+hX40m1rgsCt7DdQvy0jKZn0wZjbRn1oQ8ve0bHmVwgrwrej7FJtfdt7jM8EEQg8m3Iu
TBJqFadrh4ajq8OhWh5KLYux+pygHM216uWVVR4EnR+CYYmn+2FUxn2t9OEemLO+KvtIgH5al0yH
zpcXbjhxJP4YRGNos05/mqLUZkNf9OVhMqLZK3MHX+ql1N4c2JB/Qr1aqTqUbbfmzJR82ghHTvWh
ZFn9qB+/GlNzyZXgfCpci+xHXHCoG5wZRlLpzQBvtfkhkmppr0QjLcPsXr+wU84iDrxEoGBQ5V51
5jzOpwsWhvGgxE5sPSSNeTfbxv2IgtONcbqi6nxps5xNyaDIgoMzwkioQDAxTgdzJpw3x7QzHnCf
0n1R6HSIKbRL7pQvjYKacmUWUtThG52OAt93TJ1pNB6M1mhcUx2dvZ4Nl2TRL44CGItcFRYCxI7T
UWy7hYODPOABdXuCVljSaAYfhe9eP8gvjLJaUqyPJG4A1MlOR6lhW+gL2tCHSKsWn57pym7spcl/
fZSz64JKHBIYHG1XmvZZCD3NTt9NUmpjJtX175qcYlGiZf0P7FCGC0fnpaEwW0KXyedZmZmnE7IT
vI9bfpCHYhhLt1rU8WDp1BYTJ23fWnxmVvCY1mahxERkv6dDAYfmWDsVFBilLPZpVYrliIyVd1cs
l9hgL3wmegOtYlDK6my7zVBJVfWF1FHLjGR6ow6hMtwrdj+/9dVfJ4RoCGycRIcC7emE2hiYL9ES
JuToXxI6KF9rg4PbgD29FTRc/RogJNFtjVgTX4PTgcoe+5YkKqJAk5RhZ9fqjwr/tgsZFfo7/pkT
JI9MAACe3A0Y71x4JZfEUqo52A+ibefKr1U7Oja0dJu8gRKZDrtZrayAx7TJ/XjORPQxmavJfrRo
p6jeRFQQxKc8kbNyN5cNPmQm4WPtUVtUH+o2G8NPihD14sZaT92zUqTRcNV0NLXr2pDs1sVTH4WK
25vdRG9h7HnLAz1Cs84vnHnO3cqWI8lXaSczeZlJRLwP+7wzXUVNhb6r5Elo+8IRfbN3lE4Uh4hG
gtPNMNpmc3CssNgn+HtZs0vZZFKf5qJaxGc4btRVzWayb6Is1psr/Eqd+Fo4WfVXzhn8RQCrKftF
pHZ055SxnuxXL/ahdyd9kRNf1NBYnqaJuP0xzPQ4PsxCacFopGRu71RhG3QGAIylo6pS5pOrdaHz
tSoGNjwBqiOj9KdZgptUZUFje3if3lTrauZW+OqWdzzlU7tv9HR5kvPO+pIpIq/4afM69qdF0r/a
OuDBzp7LRX1njprRXyX0jlU9FF+S6mIK0eADbIW1qe5MiAv1z64YskcIIoqC+weh177sDbrKFi3N
poJUwXjsZm5rIQ5TR2eifZaiBr8KyQ7xfcCpbHwUiTJ+kQB3ocjwFhq558RSqP8Cfoxkz1ymfP6L
nmaW6qV07ei9cirqzsvNNLSeFkIsZ9+Mej16ZTEu48FQSiO96k1rQoVfVLOQ7nkSkTHqrR4dK5Yo
+e5YIsx2MqhZvG/sTPscG6WueWj68nrniKywHuVszhF5j2H8FAnJyb3a7GoJtyW5afzRSoXMxhhG
1RdTHNN2E8m2fptlY6bcFCKcExLF2UmPPeLk+Upvy2xx+RgS1ffOamyvQNc/e9T40/ivZY5623Oi
tvgRRl35ZEY06HINYq3OqyORPg2zNsnv82XQ7md5ymkSzE5THAzCTDn15tKQKp/Oo9Vy3fdy0ePw
D0DyaCx6nvp9rEtJoOi5lB5ScsvoADnEjHeLVNnqbo77ATLG+hk+NbXSqXsAAtXw5DQV9X6q0lo+
QA0ZVE/JrLhxqXM704GyUDq7cZIvX3HVM8e1OwbnydWbUM/9BHuZr6NCYx+/gwpRu2j1J9W3tUYx
/Jru6cau7TvZ/KUoTSF7sdaqGbQMRz02mpyYR0WuuipzEWJ1nzPOreKZRhapkMZypd9XnS7/eP1l
PL/YuV4giFFRRjR3hk8OTZQArioU0EX5RGPU+IOESeXTGwfhFQdEVwCYLKpNWyYMZeUhGbOlDEaZ
CnLbYUpuqZLwXh/l7OU1QZRWA3kUylBEt4CFImQhcqlqgwgIa987dXJlJJL6se1xv319qLNVW4MV
uj3AXSJMJn88fT9o0mHEate1gVH35lU8isLTRkXzXx/lLHRdR1lLW8i7eUG2BbSyp9pFr+g2aMiD
biCytwgNyXJgnO/xCP/5+mjnc4KrBIbJyhGPE/GdzqmRnFDORToETiVmbMjMypUjudm9cRTqjtRx
kWeSjq500NNRcDAIKXGMfZA5o234hRDyrTE50xu7fiOGQtQN8s7GgyECDHw6jtpp01wjWcOJElVm
ncVj4cK1TD9QG9F3E8SifWQOZXThk53VjzHYhCuPATkVVp78zfTyJJ7CXpBtNNYYXlvW91QRNBCL
OrS8WQm5IO5NV20H6c1yI6iOqMqpw+NTjK3QZr6RjPvTUpvmQ1kr00FfO6ZhofTu9Y93PjsiTZLt
57TDgPB4uqittmjFaj72oNmhtDclXbtNKSv6Rm3r+zxTb/MEDxqnE9qb4zViXNJdrC0JeojdTgfW
hobXUuudB9GwfhHksduOfmgX4umz84axG6ACWcjaAe6s0R95VdMIU3Ie2iFMH53MSveKXkuf+pgK
PHYHy4fXl/O8nrIinRjAIrhdPU+2xFx0lNYQcW0Fs1SUwlWkkl5TTR2hLw9TRR3czNbseNdlxVD8
VJx5NVbNpBAmXSaq7q7Ms2ra5w168fvMyo3Bpfl5eKmKd36t8kMCo/MyrgyrrTRTqfmH49ARAbev
TNTSpn5KKOzGw3SpxeoLQ5HgUV0i+uce2pZdo4ivG0/yEBTGPPrY0WUfMMvUbutKGi7UJl8cCoQZ
siIVQxT+pztKipvZEbE+BG0STZbHpQCkY0TRQKwot425v/Cp1/N3kgoAoqzFubWnCsmHvv48v4F9
c533sjpbIuj5ikWAYlOik9SSGxhB2nRB87qBv3ZdGq2lupU2ys0HW6e9LaTGOrVwylaS6Irm4VRM
hBInl7CYs0yFHw+uNncm23DtzHr649lC6nvo+GNgSUriaSIlbqWMdpeoDiUno0GVOUmXKgwvvDgA
koh/UJoDrKnrD/XbmsQa5h4zhdeAy3SIXZrDGMeQNbmw9uefen3X2FGrevE8I59z7DazYpkCdaAk
7GlStQR0LHUSf5gXPboQGrww2r/FLtbKMj6DC+ciWRSwsyVAFzlfJckAdzVMkjskQN9f31Pn32wV
SAKzrtkyXlSb29ip6AFbzOEU8HJLj1g0RsY1mLnql4WtFXtcYJrZyzPRxt6bB6bYDorM1fVsY3v6
3XIrgmkCQTUAfqh9IHXJjRVJ+IPsVIHSNPmVWOP51wc9u5xpiLIGXYDl60tnrb//22axFlyyqzGa
gzKfnadkXKLbUjIcXPqS8a4rMszXXx/whQ8JOEmCzhVBS9StaaqiDx2ZYcmALP59ZKVYmWDS/SEM
++Tw+lDnB4HHDZySDwnW72zrlGYZKtpiFXPQyXZ8q6YZ5oNFcqmpwEsryOuJTBgT03OordK1SCE7
mwM9jOePlpF0fqQY+UEe0tAfsKx+K5eNW479jyyCIiLkqc0X65yWPphJKQcZPLl33GuFG1lJ8/HN
a0c/R4xtVm/zlSR4ui8AiOYynBs5yIcC3z0tqfdOr17ybH/hC60UelBKyoVck9sApMjzuMR8OjBE
r19nwpnvgXEuOTu8NAqXMFgeyCG52GbFRNl1VKZbJegsiBJZ3k9oSafCf33FnvuFnb5FzABgF8tX
7nzqhqdLJqwkkmwrlIORcqHmh7UGXa4Cc8E2sJrk79JkQ2Lv4Rk/zm3cOHvI/l0UARjVknM1t7Ka
eWroTB9na5qXb6ooc2tXytZgeDTRFHbQqqWce7IJqfAmC9v2hxUmZn9TNclofyANrWXcxBKKlJoR
x+l+jkfpjU3UycwoXKzNjOHPsZxb0kSPH1s+lo0S6EViPZDW4LGf1cnKQ1SUT68v6Lpem/Vc5Y2c
3rVZ9Vl0OrUF90cqKxD2ZJTaigEP1kVNpx3BiNtu1+apal6IVc+3Cs8hpwogbO3Uti2Q2j2GZdNU
0l1FytSDaidQmBa9u7BVzgL+FchGOM0yrgJddbPtM1UZywxbhsAxq/F7bnTjno2rPZULkNY8teYn
ne7X18os6xfY7ue3Lwkc1FFybJwnePlP9+gQarCFYvYothn1Xd7Oyschg9MvZvDL1z/fC0vJUJSA
gScQPG0JjLw1vdRVDBVqubjX2Co3iTpY16+Pcv5aEwwASqAh5QLB+et0QlaPSzXN0rUAzLf1S0MY
+2Iq7ftJbaN3WWLmPx06rO9fH/R8anhw46MGaxWtJ2Tf00HxVs7bqlS1gAKM45ltlny0ndh4cyy9
kqD4SpjAU0Hf9hGb61SfKxosBbQ+TO7oX8tRt4V5bzbWJbbv+bYAcYFmyiVJPM1/n06omCynlqh/
Bo4cf28Xp7+Wh3rei7i7VMp74ZbEfw6KNKUpDAq5ME+Hik2wZb3RjABCeibR+RdJX7rLUqyerhWd
roh+oosavRGth5QbM16Wzm/Mpgpkp7HbnZpM9fwpSSYHb9JRX4tbky6nV5E1JsdmzqLZn1up+Uln
5Ch5tKCIRFcqphrFzizlJEaUZNMWWRmKxHGhqzQhgqe8my9FOeuCnd5dHHCUd7jCsQfAmU5niSN7
GQq70oK2S/6q+kbzLH24rkMkP2rSfZvH+HrOWjp/SRei1xe25qrbIdcmGlm5YKcDm3m3CABvNdCc
yrxbdEn6lhutcuEAPFPwNvOjyM4jgAsL42yRuhEPlnaxWyNABGV7QP/GQ26bgx+lff+oWF0XyPj2
HmZjqLxpFvWRRgOJX5n9pW5q5zt3be7Lm048SSVSWe+H3+JX8rchwXjADiwaTbgAlZLXTk0FcL9k
u7ee+lXrtx5GHsDVX+t0qN6soiKkjBbokp3sNNpZUBChKvL6KC9MCDYxvBUQtpVdsma8v01ojuTe
js3CIP2Ie2/JS9mtikSm0GQ6FxKO82fIWgv4xKwrcHhWisbOLXOGujMCJbIkf46G/oOpZKMXtTag
h2LHaAAnZU79ScvrC4qv833K2ODjXNzsVhDZ02k6RUvIh99tUEtV6tOoNDrYYp4vfLIXF5MOBkht
QcNxpz4dxUbCRR+K0QhEDaUv7a0wGMy02TeVk164rc9PPBOyVg742pwB0tjpUE0rTTQelY1gho2J
WyhvxJOTFN2nmG3rZ5pW/MzbdPgcEt1HbhSZziXP0pcmu7axpdklFYez90JP9Hisa4klRdvwbpLi
8R53xegTm+kSpPfC+efJxZ4Plgkk7LPuJFWrY04RqmaAhc9oXYXLKFlu1pgOekgrTS2vcmLxseqS
tiB4nfLxIDtd0tybrWIvfgMXq7yQ7L20/gTMvGIk78Spmw2lZ7OF52drBnrUzUDseUHFdX5fd81O
r0zD7ULle+dEe6XK32ztC00epSSMEYXcDFL+6adfaHIi1p40AaGz7Y2JHEJGj9pD0vbDhVm+9I1X
pxXeUJYfAcDpUB01E1DU2ArGclJd6ExmIPUmriRZqD+9fhGdM7SYFlY1bCgiEICezVi9oHN5EwmL
/dSPkj8so/iV5g2+jIVULI9C6ebZtZYhD2aRJZOPrjbM9n3VD09dWpjTQcvU+BJI8sK9wd4m8AJA
AD3cUqjGMuq7portQMit/lCNxXg/QSR7//rcXxiFHAfLRhxQ13ZNmy9qJlGNfGRwAksME3STsqu+
joY5v/2uXyUMSJ/IsvlYG8aRWcXWsEiFzYtSZDCO5vlJGIrYK7GpX5jRGnCcPthASmSmcPtWp+4t
KGil+mINo2wHud2PH0YjDm9h1lG5tXLZlfVw+PjmFcS6BiYwyhEKnfrm5i2lqlGBs+zAtMLcrfsc
La/dX2ob/sJxoPDJeV+NNXmXNws4jJ0WOXbmBFlRDrvQHgZPqawCC165vRDyvLAlnjVq8IFWM7Gt
yyrizwGeVu4EZq6M/qhTagrHpLzwJL80ClAxSkVML7lXN7dYJEuthAaTjZeZjWckieNpsj68Ocsl
H+MYEcbwNBKJn94ikxKXxB9ZdFzqwTiUlRhcWQsv6VpemAs8KnYB+437YxuamTgIY6yBCVQttNwb
Eiu7zrghL8Bhz41ZTnY25/TZ1peKMcHZto2onQrFKmg8e9QLe1j8mUtr+aBkXZm7dPZswuvQMtvJ
18PS+DEWymIehVHIKK4rtawfsS1Xpyc6S0K7IMJqc4/YnBbVq6+ElLoGt9yXRMZlxW1o9Or49Hdy
+O9sKKWrPASrurdtUUHlkK2SikpiGMWHFueSY8/VktCV1uxl1xkEvlvYKcz594q2lu19ZeGh4CpR
lD+VQzbM70WJKX7mqmaq6x4z0Lrbug1hA2mRlGCpQNNLx81UI/0hMppwPiWp0VdXrVqpxk7Hykjc
TphYWa6sgBF/Ea2cLJhUKbN5K+mJYgWJk1fNdULnhBABisBKqlRnh9Li0i2zS/uLsXYlPEmz1o9g
CurflZ7mO7/eeClYkIqfoXXuvHNDrZEIAHuQ2Q4G3n/f1IrI7wt8418f5eyqW0dB0oM2bo1PtpFY
J0mKihjKDuxqSI8m/YncYoz021ybpl0o8u7z6+Od7fPVZB/M1QJXQemzvcUdvXEqflcJ0iGp9o2K
R23c6sabZ7UqDYkxgR0Atc1NomMg15BxmlCDNrJav7LSeo8WTbo16km6NtTmksz4fBVJIVc5M7xo
BQxuk+0UqSwNZttpAQ2X9CMN75zYjWFpf4xCTYpceaDr8evruM7g9CADczAzfApWCu4Wm5o7p68z
bSSCa4vC8g2rbn7pYo7rg1kakXVoDGky9nRZmMwLsfuzv99maAQ5cFlhNKMz2pYt4RGuTegcJyi6
aZgf6snJf2RWmX1uLZFFeytTh6/0F6KGl2dTNGHp6GCnMjjh8Kvui066dnJ6RbmamUuOz560YQxq
1J0/xKbdqQfyxXbxkwRdrSeaqa+/aFYR4Rw3pLPh1Vk7JLsKsKf1h8So+ndOaJp/hepofUJWqo1u
MmNJ6MpwEL+NHUXbC0/b8zO5mT50JWpdKDVWF4DN3lIkZR5MVPMBnh+121BpC1JHGLqbzo7xXRvn
j6U9+jNG+j/aauy+6K1ZX7rGtx9/xe8I6YB7oHgT2J0+SW0MlQsrBSeQ0iw5iL5VWirGapR5c59l
F1DQs8SX6okGbLf6wYPPbNnRodBIPdvOCZwIEqMgZ3LRrX41J0odpdQcylJ9jGwegdc3+NlFQWKI
wBoGCxwPJGDrkfsttR+1FgkK6FSgqkW/7ztS0iJCLvLWUUBDYD4Ah5Lbm2cr2VqFbGRJehRJNXwW
UpW72BerH18f5SzyshkFtYQC0YKZbNFdo1no45WV6bEbpexgFYp8V05LtgfhupRend1E5O0MBFIA
YgCatr2JHNEV+KqBu+QO7SPM6cuURZYXosHvhzG+cAudTwx964pt8U6puCxsRovicqqiuo6OrRhr
b2TIuzqvtQelGN7cgxD0A2Y2+DiTAlRST/dDMU3Y4tG04phOFTWepi32Y44NzOtf6nzXMQtcE8Em
ACNJGk9HkcDqiHQaXsI2zD3ijvi6SiPnrYnpWs2gjLcSHSjv6hvcsYmtyspEnLFsmRb5deXUX+0F
Ia+bdmUs+6/P6eypoGbCS8uMLEyBKWiczskIE2EWgtddNqLFNQqs1JxG+tHW462UjtUBLuklo8UX
9gUvIXxzjGbWF3gz5MCNZC5Znx0huNfXodFT+Zp7Ked09eH45fX5vfDNnLV4wnO/ahCfGfC/3RSx
NUW6HNW4RFVddO/gRv0+1Ytq9/ZRqL2qvPKrz9N2FUd1BpHK7eKINyxeWl3v7EZnvvStXprLWn3F
qJJjBSR9+q3iKFVKLAuKozrY4R5livktopP817fOBfcoHYLU6jwOErwZxezogqGJsDia4ZTRQYSm
aVmPI+Xro5w/HIxi8FGQieFfuT2xiyUvatWV5bHKteVQoOfaOXO27LGQ6q91SZ3cBsPw274pzEsE
mPMtT6L33EKCjGSVcpwuYyiUGuZ0XBwrxRrFk9oWZvqAKkadji09ucr3s1oP3806NNI3O7s/t2DQ
sE2haAjAtQkPujrvlFR01TGPTWF7Ve3QeY6uum8/YhTPqQkRGvEFsSQ6nWKezKG12FF1DMelxF2A
jpFGgduZk5vWmy/F1WyB94uXC6PWbayppUUF97yvjmW9DHvAEfNYpX11Ia48h0lXTwfEUXjbEL3A
sDmdUdKl2iBJeXUc00xcmZme7WNLCg/kYslOFbXpFwW8WeBx25voNLUbbaE/lNx5F67n8zcUvT5H
nbL2WsDY7h7Odg5MaVXHmt46B9GUpluIuNxpUhv6SkYZ7fWDcn7oGQ+1PqghyPsZjlE1s9EYUVof
wypJEWk1M02Ey0uB60uzIqnlwV7NQM7qsKWa61xfQ31E1xN5i+akXumEqEnVsN4Vi9xdvT6rF84g
AkGIz6Qp0Bu3ORGpy9LOrVUfOSqax/Ok7RKq23snh99oLzIOCE0ffXt90BeWkvhghTxXxRMg3uke
4t4OsVVc7YhC1fFC7C8NTyWCtS98shcWE2QLBBv9Fj2ZtmRgBV7zZMxyc6z6Uv4rMcvqqcjM8mNH
S7+dWidvZqUiEkOoxVtKG0Ss8DZxia22ghvbro+wc7Wb1UR7r046VRpN//z6Cp6VBhiJewU4kuuL
iHWDRbZtA+UzYmbAMNqui/Jm9Mh20Fg1aoaFSZIX8gdzRrPtjHF/3aZ1deEneGHjACYjVYOFxg3q
bG/QQW3GZUm7I3dcpe24r1t1pyliKG6cSqmba1wNpKeyko3qQjbwrFw+ye1W6gwFUh6PNQTceqbH
cZLCCRqMY97QOcPigTJqbFPxPaijGxw/m+TaqSFG3cVYmrd/1da0WAdZFGn3rrQWxHNuVpmL+Zdi
dlVzK02aMx/6SW26VZkkl9evf6rtJkS7wFbgG638ijVFO93sg4BpPS5KfhytsvPHJbuJpPBY6tEn
asdvzZTWwSDggBWt2eCZs6qqVINiLWl5jKtOocdrPtJ1VX5r+sIomDVzSa1UJnKlzZS6vFb7ouzb
I/0KTc8wJOfAVvtgOHXlwZToL7w5282+DgdjjzyezIIa3brCv4WOtQ5p07bn7pjUknXodd6Y3BmV
Hbqw0RP2lB+6Wdi7tjUjT52b+MItsr2tGB5VHkES4RHv+NbvJu/rrifw6o+aRLcZLVeivWQisHt9
m5yPwjl+NnngVuRK3twdZofhr7ZEwxGDGvu+QfJWXE1FIy5FyM9lkd9Pj4rKXQERwQ4BvNzcxglm
l0ulMwziCDxE3xxVSyf70DmLfIPD7FLuc3tJv+iG1CiPcYvXxOKjXMIwFmZAj02SLQ9dA4Khou7N
6yh5n46avBxQ56WTZ48Cd5l5xGgGoaiTpu6QmfZyiMLC/J5ZcvE+CcEm3KKNU3or25Hzecb9FVWD
LH3QzM5M3xgUMVlgA/Le1a5oBSlOt46WIVicmnI6Vo70VR31+BBXqXnhhJ+pM9ZRbG5B3AMYimO+
GaWJVLtI6hlkdlSUXTsZve42kN5mf5FKDJ+caQIVk6bewZ83mqLymGuc/kNqRHa3p7N1ihdLC7XO
nbC1kXwKTZp4Y2q0dltgJ3NsKeyComyyvbqxBaDfUh9HxybYLhTrQSoGCvfP+/i/fkz/J/pVkQXA
sy+7f/03v/5R1TOih7jf/PJfQf2rfNe3v37199/q/17/6v/+0X+d/pK/+fe/7H/rv538Ylf2ST8/
Dr/a+elXN+T985j8DOuf/H/9zX/8ev5X3s/1r3/+8aMauJT41yJUvX/8/VvXP//5BwDpb4d1/ff/
/s2HbwV/7/gt/1Z1Z3/h17eu5+9q+p/QzCnUPENHxDR//EP8+vfvKH9SG3hOEg1AhFXBVlZoCP/5
h/3nyjICwYA2poEEkfl01bD+jvonaC+oBuZsOjEZf+CP/5n3ydr/51v8o8RauUrKvuPfZeP956yT
MkLrAWUiuF5x6DPEe1Sxtq8qa76DttH7NFbo3Fi3KY4oCV7O9dy7tUZP6gQu2W8L9PcP8vvA62Y6
HdhgaCI8aHFre4vNbeY4mZnOhWjvSnVIvdFMTdQUKrx4FS/p14c6vTjXOTIUoQ2lCoyHeV5OD9+Y
N7R7EmV7V4Xoj7N+NPeTYSYXJvRs3rKZEd6/0ExXs1wCyvXH+O0RSqIuGmi/MNzZaOtdubXjfScb
+QcafY43fSKLvZHlirrr2wkQT01xS5xMPUalrTviW4Lfx07onWn6i9q0B2lRw94zlaquXHWx1KDR
BkTKQpebL1WS3bPfhsEt+3n+oIxz9ykbG/FzTGLpiyVpuWssjWO4yZSOD5EYzY/T0Es25D/Fuo3i
6bvRpfIjDdGEr47TAHMnlJvSDbVi+uosivQ2EPj5C6xRAJE2mS5W15tQUFW6QkVT299lwhr2jqgK
PxymSw2NTuOof4/CmWFT8T/K/psPYKYyNBhhd3fGEn8cG18bHujvUh80M7zE833mgWw+Nng9duEr
4xCV5Lq9f/vY3RBNiVGH3R0S9X0zy54aFX4TavsUnczwI0r3tWrQeA7lOTZCs9Huh7EnCpFdu8db
qAUY+pbJ6XXSVL8iSd/FwgZaCbRucoX6YHQO7kCzFwvNN4qPNm13hqZwxUI0o90p7XFMbuTeq7un
UE7dWP6qJ5/S8aarvLz0JAwMYkveRZm6o52PZ6fDXhpTN10OSlyz5z51YZBW8yN9e+n4eJcSs0zp
42z+CvuP85LeiuSJq2ifKzchHVVrjLqs2RPmXrOjnToK/vObpeUBVhdX5fDUpq1/4byub+7Z4pK4
rzAgifu2MQ+9W+ja1indXRUnyoFf7k27lPdpVv5KsmqG+KMkd2a0fCuaSjpYi0PxsR/j90qWPSRl
Le+NMJb8Ig7N26othFuEsouN7GcqqPtR/8UL3Ho5+IdfjGX7mHZycsySKvMcSX/XW8qC2F/TPKWb
Es8Wys+8NvrrzDLGW6carXtT75q1YqL4LZqed1pm1tfZlAi+VDkfqK/HF6KH5wTgbD1Ah1ZLMXB6
m8fg980GT1iu08Hs74zO1nwEEMmeW2i+WerF8PRSG/9yxMTFbeWji02h9hn3A/W6xOzAjYRjemNo
Nm6ipIpvQKTyJOI+V5FHx8PhYfBCrpirKez4l1dHX12nHP76B93U2v59MhH70oIP50Terk34Iw2x
EbOw/V2B4zuUxKjxusgxD30967vOFuUht+fslkh9cmtl+IT2dD68/jO88N7A+VjN2UGXgUw3+bAo
9VHO1Gy4k2zITaEjpbc4tRsH2wgv2Za9OBQP6iqKIajcPgSlHjdNtwzDndO0OH3os7Ir1Ez+ElO4
ubSyL42FCItMCy3oSp493Rqy0tudAZ/1Lq/l/qGwC9sH59MexdiLWxZDc7N4sT1LtNldrMj1rlFx
OMboYsaXroG4OVTmXu3TDnF7oV4oOT4nPqcbFzEL7yG0Xv7/TFkSWfi4dPjG3EVtqO46kFQX79k4
pz5S27h20D3Mimw8O3rtc9gkmo9aNLwySiH2JaSVg5mL5QoskWZ7yyjTznC+ZLt6Hv8A2D3nAGSQ
qz/b6frpYRRDQdPqu2rqwX7KFpPsbMpvzKUtD9YcZ9cpzhx3CsXTN6VznAkgEVzRICQRLKBKJfb7
/VA3kawMVlyWt6hQ7J01Z7UfUSx4a+wDegZLnPAHQhLRySb2qUenHpsp1W8LuZ32cpGw9lYp7V8/
XGcvL1k+JkukwMR0XNmbw2VGsrnk87jcFrNy0Oq2vRoWGXRBsRr8W/52IPz/PIFg5f/rfwL1swTi
usu/df+4/9Z28bc8P00k+It/JxKW8ifCG7jOJOV46q3pwt+JhCn/udLZ1w+NNAAA4H8TCUX/06Qs
TohtUpDC7pwd/ncmof+5pnpgu3h5A8+hz3pLJnG6Bzg6KD8UaqDAxIwFHnK6n4VS5IWQk+KpneTW
UxrFXWT73ShMzY2nxr5wnZ+e23+PRl18bchlrJrazYtippGYcqkunmhhne2LR3WJAqGlyN37+0qL
ExeMPrn67ZO8kLK8MCY3OqIBlpicZdu6r0jDWB2KKXsaZyuYEodXs58OdZfs5LGyDoma3SbOJeu8
F5b1uVZOeghcfLasozk6Q6Xk+ZO6GMvV2NvX/eR8IpjHIMO8ZCDPk8FX+s+Nzbri6wnmDvi+rivP
1+lXJIYv7TSXzScnMMY9ripa4tvZT3lylSlyu/RnAq28LD8P0Tslhfz1YPeBVl4ZmduGnhz5KvIN
5ZuzuKsOOP5pRz/t6sPU0CToKI/X/fiXpl/b6Y7uSX28z9P3eheY8W2OnMbYJaNnxV5bHOzuy9JH
bhkRrbae+n5or7vY1+/SxyrezdrPuXqvj+/iEi/mYLG+0PttqQ+2fQiNJ83CGu1R1p9sI3U7JQLt
ViG7PPaydMDYbrCuksOkXkkR7RbhA2pPdnitHawbjWp6XLhYqDkfl29m7BfG/6XsvJbjxpYl+kWI
gDevcO3JNvQvCFEi4b3H19/Vui+HzRNinAnFaIakBNN7167KysrsHM6B+FV9Tt/lykmF46L9zoT8
EOuVw0xrXR5HJsXU/MMUX2fzopm/arqQ80BVVp3k+h3SuNuWCaYbH0PwxkCeXVh22PutshnKAjXx
DFXYl2A5BYWLYJo4wrzsB54YHGh+MZLMlpRnId4101bXF07AyraknVihQGO3xyJmbpaBMacMQye0
fNYCorZNulMD1xhfe8HR1RWabHG5gYD1741wk8/9/yrhxLo6uv7lHd6AZnUSNmFOZnke47x2dD1Q
8QyaA5fZzYiFEKi+2cbKvhhr+AJC/VB26k9Dud/2BZvh2vyGZQt76xsaOhsdFKlZV8+d+aubu8jp
xnZx9Gq0bKAO+Yc8679dDf7D1UMDLhPNva/bQhNQqi8hdpyz3noMoiqyDb2vnGJI9lMTdT9c7Vug
genxVymbpAn5nytg9J+pQTAag9ArU/Ywkc/awJOu2hmPRhVsujHf6Vb8ODfFTyjJX2ryl63PVWEq
0DQBu4eoelPSzkGIM1lqpA/NrL12xjrKmbC2Omqn2ExrTyIRsptIn9CQGdfwblnLVfQQ58NJHwvT
bntT2eRdWnq0XOgpJOd/L7q/7dov9wcghukutk7I419xnK9vJZY1Bgbk0LoU1cHoV3zahuJ05lqT
XYtqLbZVcT2na8mfNuLoVQHqcnZUecJHyiK0IG/aA5S3S7dOBCfx80Ozk7b1RtsaQNN2TwlZO9ZB
73lGhx9sGps/J41uzRS2g4AVoAryw75oJyC3oi38Efbttlxrla3fte/hJdrKu+Yt24Z+tAq82pNh
Gwu2bNhS4gZn7fXfb+NvIP7+NmDYknLBzr89AMOKvttcp9bFfBxnR/lNSZWg9sIWaEDwnODT2JWP
WWfLx2zHi0DjPxDdCsVCy8bfsXnCQUeonfpSHcZd8lG+8xxGZQMT/Ps+/zrM/Os+b6Af7OhGYIvI
uiSbaq/ONlyKaNP45a5cC+uCMPop8W5f0rvFD07Di3Rf7Odt7xl2gOuUvKKxHRyijbWmXyCflY1y
9ej143Jt9V6ZuULtZpGL5OKS7hPVMafHLnILxR5re+psrXU4wQbTTsFXbGNt7ILNeJRO05nZ186w
KyCV2p3AySK37leZbivLvTrtFs1vg4NVHmektsrXrjsXtaM0tvqS3QV26atrzAhP1aG8R72gvDSH
ZPVTRv03Zb59b8C+TCGBWl5n276u9pQp1xzzMPMSP4lb6V7aLPfJvr3L7yxbWwvP6lNr56e+ZrXa
aWqHk62hY9k66PcKEhW2M77lkwcaZJZOO22a8dg0GGg4hYRmnsOfy5pVT9kR+9TAUY1TmWuOTty7
c0JJ7ASV3ReMuHpS5LT7ZKelbvHGuYNAthBt64pN52dv9UXY9hvzOXnTn6XDcIdN3pGDR8Eq40Sv
J8dYkOBx6UVbUy/WsIk0l/1Ql2tFdYUSH0ZcnV1r8LCnEjs7j+zkh4FL5Vr+fn+LZC0MAilXiaav
b3FOyHFycp5LcAgO8VO/VTbRY+BUbravI0ecPIFJ09KPWod5Mvhg+UHf9H62K3bxqnatU7mZPNlX
fbGw5WfA8Ozwk+sg3Z+bewSVoBikEIQqZiG9cxN3K7VE2j+o51NmruJ8VUrbxLJxM9bZj2EmE/93
aRXYreXl4SYMt1W8yYyTPpySYiNaW6Yg2upVtR7NbtuiLRYetNkRFXcO1kns1L8r0w8HG5pP9znf
R4HL+LlyKjq7EW1ZstU/aW1bv5hX+ZR1ry8fw/nFbO6lyeP7gIfZbCcR2u6O2Xua4Ywj2rB+U7qx
fFlKt63dedyWyR3tgSZzg3iVRT7iUp1RkNtEDnbFtqWgZbEdxEf4sjhV3i3poapXEZg/0bi9jxPD
Xoq7To2d3rBcuXjUFTxQXDbmANHc9OtuBZiZnJHy7N9pWSv6Je13ieyX6WkQVvr8PpMr6gWTH7DT
9cKuDcVL0YBCMsbOVB6Rm1FLuv+AMWPiBLktECMVzWGJFlEKxRyJHFwCNVdvQxvzXbsx9vl0NqLj
0B9aM/YH8yk2HhBpsfOEt/WT2ORtcsG0kA42xVaHEksJdbPVg1xuUdSPxDP2nijtTskm0GfFqwO5
ZSrG+OHk+HY1gDj6R7BrkBekJXWTXIh5ouo0EJozwMuftiF1U9I0sUX0Ojkuf4SAbncgzRDADagG
1/LwSh/8ugPpe+gtJJHwkuh5bfdSzUxAUfymTXDN87c4uIpObGyKYVD2IZKwkC9cdQkbPFyNbVMq
P/l13LZirzwfaikKVVIr+ty3hDthTNRYRBnujP/xczNGmk/iCHaq70Olh9gaBqtO4VAVcmT7BKTe
jZOmlznViHgyZub7/31A3uZ63A5pDfqOZF3QuqybzJLYNIUIIS5n3KRWKhLikTp26AijlEwjxl3y
MrCv3KwfzuWvuCFCKNpVKp30AXoMdPlb6ugUK53BqJB47uOq9cS0FZ1BClskjll5/+sTXvvrZCmM
CvPib5FXIczUKERX+dxhJmKXgddNdBnp0URUlm+KkuhuKqn+vy9Kcn4bVhkDwE3pan9H3Keh/XXh
TY1cKU1Vyec0RULEyZNNpP6xMsVJy7slw91k3Vt3RvgLtWNbGSzaIwQF8c4UD5qV2lX5qtUPancO
qqdCPE7Trpguc/U0t+91xyqZLlG2H7v3WN+p3Z5sOS12SG2Z87qoD/OyhsIgqbRfIoq41o7V3Hlh
vKfLByfZGPU6lUuCHxWeeb/Q8F/WTWJP1cmI2fXHoj9o+joXX8WaAK4Kd/WyVudDKnyW1BwLssKt
HNuoZhocveqLHp5762yUT7VBJbQ2uBHzXgh9WfmdlU/a7JXTXRu6o77mjBuMUyZuLG3X5K5UfFpG
Qj6wZ/bSNHjo3BXQ8IoHe8DPbLYXwbOEZzN5lJc7OTpTYRu6G/BMMW9R2MrqR9CvtOGXVGJocYrr
h4zyFnGmRFpFY+UO8ybhXQkctI1rCPuYzleVQ8MxA1fRDrgm9L+jUsDW+Jck8U61N6wO0G+2K32V
SU7UIrV9KmaKnXVznSTcVHDy1A31s248DP1DxI/Gqe40yqWdncl86i1fUjxZWYNRxAGF8zVWt5Wn
0NP6Sajm26lNWnZl0yJ+BarKfvq6vOq4GEO8VtRzFIcZBTvmP1VldnaB46Y9a0LjxFL1E4P3WzYN
OQNnHBr/BFIue5srREt4nc0WlfOi/ykGWDILlh2eWIe2We7S+rMV7uByqTSu+vCkdNsQrd9iJQUH
tX7qcp+A0k6vgulnxiGfDmiAxjI659rJpBTQTrP0FoSOqtoVeAJJY7MdM9qIdqNvZ4Ze1ITeAm92
3talP1jusJWNfWHnyiNZ3XIMAke3TtbQe2JkXxuXoT8ovszopeC05hZnBrsSt4W4ndqPsPBVzesy
r/wT6CuRdydurdOQHu4WxW7G+yh5KWfN1rLGrmNEDXpUXU6VUdpG82Qo23Bw4uY+U3xjsov4h0Fh
5v2/hQ5GYBj1+dsuAvG7qVnMFt3UuVDkc6xs6d6SLQz7bIOgpJc54+eAPv5hGezmRTUQ1XGCGWUL
psZ0ewhO4rKdytpG01xxJuNQRftMfb/+T4iTV5w/0WzKBzcr7KVyZQWlNAfZdeEy35XLNjEOUXG4
L8HaUkfsC7JmdaNyNivzxzQg4qa89CavoOQ3+hWbXKp8BuWs7M2Kf83JwQLzgSyLsWx8iaBaT2vh
vTpK7QGhEynchYNb6E/B/Dj0g2OGiJDPv0L1pFQDhdIBu3hBv68UWyEPEKXcyUcCQnM/z79MOlml
SMF0FmKGpvv94Ja1E3RnUQCzKx0EVQtThs7khpoNG6zRV5Fi5+FDq5Ve0L9L9EYTIbW15gF7qesr
m6kH+3Qtcgw0B5niOqGGj23YeXU62brhzk/SvpcPtbKSR1sX79T43Pwa0Rg8jowdL71tCodMV+2w
vteCuyAZ3RjF+uaPQmyLDnI/reMOWfxR2xfNsdWepDBYpyHleHVfd94vDfcdrX8vJ22PmNsG9VDb
nGq7mtBYdnPjQ9Qju2YqsF0itDNWRYN2au0b3W+GIY08IK77GPheS6EAPaMFBf+GmJnOtqA+5NU2
mDcTBo09uF7fH0NltiG3VdkfTXmQbezmhWmlpfS1yZnXydWpibOANN8vTfuRD3NVvD3J70LlR4xb
BL4ouslZeOxFV/oDr8CkeKl9yF9W6VgpVLJDGq04D4ZTdzctlMA+uhXQSJ0kWyG4lPiBsSrFGEEd
r063c+ZWjx2+9w4FXGYv3gSjrLKVcCO6zHytRoRrsQLywvYQ915k+PracluP+BC9psj2vYU7yy/v
0l/CsY7sXLKH8+T1m3ENiaS978FS9Y0B7nKO3sLCngRbXNeXOOHuZpWzzIk31S55Vm0xcOZTo7rq
80+26jdNx2tqg67nlfh/nT2ggr7BiUpy+TzF2OGcNJC4h7gS7QnyMwViZOuKilSrZHmJWMhsUHCt
MOtdZpl3+CCoNsY+d5EqPbaCsW/F9Aea6rdcGPwQPvJfUjZ8pFudKtrBeSxAfDknUdY7oSaXbloM
PymAfssoeXSswGDZ6CrUxltqitLFQW0ms3hO0Fe2K61/EiPxiJM8Rf7yqxOX45hYP8RMZIVuYyZY
JaDl1b6SN08P4et5CPtHkJNkls45PNDFEQ03F9cAUfFCJPDrwgX/nhSmPtaFfJcIq4h1ujxlxFhQ
+Gpjfkix+074qborZNFnO0M6hwlCWhCa6tqZhrtYI2bs5uij14/L+CHlL0a7E7P3oT8y6FcmT8Xw
uZg+Le8hcWB4II1VCzadhjRxkZMk55RA4W2j9lkDSeQXs9PMEC+9kkwq2cbNpjDcCUZU72Sxw44Z
GW6ebToPUbY1gZV9yBZreQegsSYRObUexaQDXugCXa0kf3Zqb/BbL7wzT8Fb+Rk8pp/VS+lpbrmj
j8LP0TXya0/3htf0OX+XXuudtJHf5pPA79pxxNgHepBIGwX/ZZdfRbheJD9dzoOwnouNYuyn8VSs
TGVd5e9D+nvOkfzbiQP0noOY3HfjRmgLG0lnO67Wg3ZJ6r1YvuRuUe/Z4Ivsx/VWSncWIE64yeJ1
ofhWuoJzwYGNxTNcaf49nMWH+hW7ifx1BuYuEXGzaeYJKiHQxibFeI3f/52rU+h+XzywWmjEXxGQ
79XI3EFNNLN+OUeSq9TrSV8nyV5VfWnyA8sjqeTrqu7K8YYWnC1WDgtbfbNqt1G9oXoojPe+vAOL
N5dDR2KNg4a0GmK7irxo8bXYDinfEjusnPacvQovVe6Ud61Dcg1CkNn6pQu8UXKT3JPvg8v8osMS
nP2ytLWT+jI8SZ/RuXjKWQ2ncF+tuaFtfYj8lL/AestGd2Jqe4/Ilm943OOmeKp+aU/DClOwwhY0
J70Q7j+1xoZFBaqM9XMsuX1lx9zgOro31llli79g/htrfVPhcyc9oKrkV9vorYDQpdqZ1266T5BA
Dk7Jbl+1Q8qtHZSD5lmO4OWrdKW7rR/udZvDxBF9BvRSW/iVANCwoRJHeQNrES/BPngQR/AOUB/x
j7wJVwkYTwJBzK4P5Xa8U9bDWv/TEq290pff5edkh2CHdmJ0Qn2o4VG9sKeKyksWN029cd5qYKiS
txRrkZ7V8KcyTvOwmZVLVC0rbdpbkZ+0Dt9DzON6KBS2cRZfi+f0oL/2I5atdnjIH+va5pdRefxi
MEsX1nrp41YidXarO1HqoGw3crlxbV3Ne3bmcChHEbTupZ23sPoN4vv7sDZWZu50C6i9N0YruCTD
CX6b9Dj+0T6Gg9zRxbAb/ibTzulRph4IkjCsG93JQifAbi9dtdpK7u7SDG6lb6guPwwnrFDt6CNi
RB53tMSZEtecXbH3A20bWG6T7HAg0iQ/UDaS5JvlNhpPKRBruNb7TzUmn7ootIiHdVyvWvWAd5fS
3o+UJonXdS5f7A3brFZl6XYjoc6Gz5Xiwpe5NBFHuha07+hE/lD7f4dAMB+8dnqYHlPp99xO5qha
kzNglS/nvDcQ+h/Z4UE8ZXY60O9gYm7bpWep2etyfyxKD/ah7Ar84zBjD8SrpD+gtN8QKW6HYwPX
tquCCQ2vr0dHozQTajyRdJZerMKaPVGr6LCWtDUm84dzilbft1ADIYbMwLq6nQEN3IBtYhYoeAtV
y3ly83W97e+m/fgEUdK3vPHI1ohr7KCcPNr200OVOowsSUDEj/JRfZgT2zyCkifDET2wBMRcoB6h
EvbR1WwLR45XZmSbv5dHaJ6O9ivHyUWz9c7JDDvDssv0W9b2UTa8vLvPWmccPCO/HlB94k2l21CW
dbZ4TD6vG/1+fu2HtZI8hOrdPHgK4fk4H6ud/Nqsw02+77xlG67ilXVOV4LX7eaj6qYrsNVnfu6e
8P5U/Br31Z3sj8Ql5Q7KX53cGSzJwG0TT1uwZdnO8apLD0t3nNJDrnIfrnqcEgfEV62v4TBQaH95
gnGSOHIkRzX4bJzxKDxeY+NBPHL74RsmXeGjeKS/Jr4onwIxMtuBExuhHbwui0sfhoKIGKMflbPu
6m7pSLbmL3vyW1+1OW9d2V8+GR8RLVt4LN4ZaMSWivtNH0f2nWnXH7zoa6hZL1v9JTq3pR0/lA+U
QsK2OmU1G3Qorqem9cc6joKjSlDLbL7evg8ELVpJKQWG3X+WXnGo7+MXYJOteddvrbV+Tj5Czudx
2+yzB+33vJUP6TujvoRd4wgozO/CtE0eFYW2sqv2lNB2J+005bpVIYZlw6kNdmZ7N1qu4KflNhvW
84Rw7anvjrF6CFU/hvuru4LiVpIfmwQdwoObCSurXVmKK/TrJV7h88W0DCiGWjn6G4C13hK43bx1
tITVYqfPVmFfmQWCrXtzd6z6gyyv596X57OsHtLWiXSn5bmLvdAfsg6BPOZrtIMVPzHxFrS28QO1
77/sWToVkJCuehEMM940VsweD4hg6pbzgnrKvaDExQ6dqQl5sEn16k6b/+cYAckaQS0YjvRK2Lxf
Y0RS6nMyjkJ6xrxFd7rYJGI29bYU0z+zKfzE4PzrQfyffaMruEPOAXOOuS7ixE2UsJJKwdPMTM9J
G1QuzvLvmlz0RwU/KyabfsNtC+KZKinqSobhYVxEUwH3uuBIRbbX6XKm4jmtdGsWVgzvYN1pwai2
wvb3v1On24+BNw8adEXXxauWjXwDctYTMwFdksfnarFKWjs9y1TXO5dix1lGud/8+3J/pzL+871c
r8dgKT3JKw0CcZKvH0NaWflStVl8NuNl3GX1vJ+SwPTTNmqR+ll+1zoV1ZwosTebC42WyDR8oOHC
KdWs2Q0NNSPP09hCogZrxNJ6YL3K2GMO+sMZ95dS/OVOEeRAbgvOGxM21CY3b6bNhRpdL2W5yG89
15NsuNHZg3CvrrRLsDK3uVee6JdGl3BbfijPhHqaovFbljpCDl5rN3Csk6Na+sjjANdkECD6uxzA
JfaF2E9Tl5REC1wZ6EeKOf8vvXqnDmvrnCe7UNoVgaPhQYuwUOYkjY0Xj4KME0KZi6eZA6JSG4y3
+oYkwqf1aY3k126dHwoZ8PYkBOeRdD/x4toDEyARmXf8pyLY8XvpzSdGAWqD6ZxrlADJGBQgEicm
XSKX4zx67oh+cKwMhzH0KHEbkkAUl8YfXvFf0svtK2amg7bOXxkw9SYGpLpkAL9m4mWpGOPp89RV
jElzsoiDshIm2WbX/hoKzs8qJbvKxXtVCj4T/Bs3NEWO/16at5idjoUINlJXp09kPZgc+LoyKYUj
nS1bXGQ5lujiZPeqOg6rIP6N+RFZ6+M8lOtknH7SE77Fgf9el9EpghO2SwjofL1uoeDYp7dxcRks
we8kSF3VlCx2rAd2LscyYJbe/tBQ+bbpedSrnCUFEx0OhIy/XlJQpa6VlDq/JGUyeI2xm5lwocgj
m0/y1P/3e/0vF7tuJFTR4BAjOHkTeBH+0uJK03ivSf0SRwUJtmJ+lFL/OGfxT5npbXLGXw+IALWB
dPB6rNxkggrGhYDb4XgJlhTIrWjJtWVaNv9+pL+HxdeFixwVODqtoevM8O3MZ8LEZyvV+nBBMh8w
q2T+5SFK7FG3xYXtT9LnmBS98drMjhrOJqKHKLQGobV47ONNWeyS6CxY99W0qzQvCValpTla5mea
J+fMwnr95I71ndI8VK2bIbzeribBtdR1m7pdzHDKrpPwANsU1i5UPSYgmmVtBZ6l0aJ2pU/KSbrW
GIKQOeLAGz/kD9KTMeGB4SmxU92Re/H97CkdbLG068iTagddNXlw+s4paRlmd4zbdzHDwXeJgZ79
tYhnJsgUHBTYG4SgFQ9luWTX5WsxWKXjajgUq5+8i29RKD7KK18OUWjCg/ltCEIVhRxjS7G/iOni
WPpwT4/PXix5coaueem18h71pJ8i0jXifP1gEd+kz8wyui7WW6eOwojwD2HC4MIwQkIZOLlzbkQe
M69wu4ZWdRmOBxIapnUhdKFXl9VP7eXvj30V61KgaDNLrBp/j6X/mAsTwwVrW20qLpmgPmVxHjuN
GgVOUhe11yWy7CblJ8aF2Q9P/n2XEoLhY17dCSFf31oUtj3C+vFQNZcZ+cJtZ64EuHhapDm5FAqr
f2+fb+xPMEVyAHj++tWOB57ZTfzpxD4Ym5KLjealFqU1sqMJLYHPaDyWQoGmpoRs2GLRQsqq8odE
8L9cHebpVQ4IFiCl6+00Z8l5HxU4+F6EQrToWSwu+sgHpddqF+nYw7wf6yShCRg+0Zl7+fejf3/N
SOcxw4iQHZPShN6vTy6rcRUOZtFc2rzd1e3fYXeLeNHr9mS1P8apb6uZqwGLoYB0ZfXfAtnWKDZQ
/LT2ArWiWwNkjd1mYrrP7mX9SbnKTDNsNtNgTs0fltM3LigUcJ6SjxggF1aKIn990IinMYSKDliO
k5ScNuJDBB+66C+Mke6KBv2+QaYlPXWGwJAjQj4wRE3GhDe6FULBrDLR7xbRN0ZVv7T02f/9MXxL
z7k9VE0UTnsa+zgx3Bz2SZUJkHFD8TzXOP6G0/wZDXXr62XV2nJKd59kwIC6TivTYpqHupoiuo6e
u1im2aXmqt+ZfenlOulepZyRl+m9JofxViU/3Oq3FQNdFVEBxIzYmGTqN3c64G6jT4VeXawK/vbS
0jGxqlpC0ib9jW9g98MH9+0AvXKyEUJkgUroJ91ad1pt30oFY1cX7JQUKOXwVrKgz37Yg9q3OIs0
BBQacBsaATBxb5LrUWuUspWz+FJDVovt3JJfFWk6t9Gyieq43OsqbLVwXmgCq3W10zXuwxIy5TD1
+n0ghtaRUWx0ExfoPZOhbQdMKO8q/Np3KbrGtr68qGZOa7dJ9HsrEuANLT1O3/JvEyKvEAXvVhgJ
G24DtBRQWM6mO6vWQLvxV3Mw+IFtIJKodKqwFdKgPFt54SZKxwewLOqqMsT21IOOBp05nBbDyxAZ
OkMrmJEXPho1XvRd/EN6+r1y4pVBQ2Q+huOJw+mG59PG2MP1bZZcli5PnBAHHGcQ69I1Mql0xAXI
L066YNv36ZFg/sDwz2h3ovUhduIBaSdPmdThGf8DZ2nAARrZanxmodUfUqObUVMsBK63yS1etfav
Too3G7+Wi7C3zCK+aKMQr5RxUO6lrhS8cOhkpP9YTn1QwiaoKIlKgFOF7qLYsPejvhbcSpFSV2gH
2ICoOC/pEm8WtCRzA6W4VO1XuM60e1UId10gyet/B4VvJy8LkXkA5BKuanjsuK8hS+mLRoi0cbjy
uqyVwtLY02GzQxECu8nIuZ2Z+B3/79ckTKJniW8WVNKba46yBk/XHJqznHS/l6z9yKPsOQvSTW4G
HIV0vwQx8v99TelWYI3PiKyfi10ZdRgl3Z4L2Go0so6h27mIXaVgHvliWFiXTE9FgZ9tb4fSi5Yf
mEbq6m2uw9yBoRnbvBUq1RAt3tqLY9w4mOqZc0dkMiM2W1ehXmtn2AXBYocLhAz53eggAb/rSMKW
yq4B9mMCSB7uB+RjM3WdFLinn+XpboDjU6XrYD52mWvMXpFScVIOPbVZ7QzVYy69j7XX0sTrtQ22
9lb0Cfk3i8AH9VUArp6rj3q5Np8L3R2LF0XZjYzbXPWrnfaomV4/0w+D9kOzVPf03vkrGjN9CtUZ
Cwo7r91iYjr7oOr3RvMYgOLpz2qmemZ6j46K3ZxxqxlKvwrxyAGPvZsrdzZt4ZXYS9sr1pBK9xlT
ZFMh7pwWjFjQg4MOuZKqH4Lz97PAogxF34mpTziYt1TITJwxt9dRXm8VBf7EBMQZxHch5NpyHNIf
lub/S3d8SYZZJtedYHEmoBhyO9oaa3kuxrU6nnvVH+VTqdvBct+2fHgiKvutp2XABdqLYf6yqkPA
h1gGl6h7ifptq7wq6oekfkwjQFd1DKuPTDhEASrJnpo+Lz1axXTcdoFIJ+ZRMh/nuUdM+DkcZKfr
LRspZz+mWSYkThfQ14BaMcAcGdNN0J/H6FDKq9B86S2IUtUfuW1QsQPF4BNq+9iRkPjp6or1/GwF
2zlqbI2ZnlHXnLkAXQdPmdpuM0SCp4x4gDgjNDp17AFQRqA54OW0c+cBkgQdNatkqiFB134GmRRV
WMLoDeWhLSgfkvYnFiq7kI7Wy0RJ1TD9JUDnL8AMwpe6zFcDtz6Dajd8V2aQaQxEUNYnuDG2GOO2
0nKmpLS5h1ftjQGCEUS+sZOnAcpS5sjmqanOSfpHpYWcyhaowMZk8NkKH6zwFDevpX4W4c1ELyUM
Hn1XYyKzMFYE3S1PzgE3o1obq1z11SskKsjMk5spcChYsf0Km2wTdjp4dL0xZXt5Kjn5nCCyLcsB
baGb1j/Kn9Jlilz64JIKxSvdy8wrqI7BDUdeX52EE73B4V3ZIcMBSh+vysJRGw/3efAonGxbUBs4
bLJbwufjqBTd1Hwf5SfB8sqQeXb+GnfApzX1QsVBUUvvV0ayxuHGokIOtjFkxvHNagEmN7KxqWc/
afzxOpM3N9BCEJ24fnma75HN4g3z9elZjGa6cq99+TrRzYWLO0au8TT+WbASir3eXDFiSJu2kR+s
dIusbyFvw+4lNDfZ8mYMvxZWpskIi0nSce1Y95GXEsdYJ/RGrVXZe4rpmtMOVjyhkF/FsG+ESwo/
Kt1QmU0YTGbQB/Z57yXVnQ5dpGjf02tXebLTdlNIJ5WbF6o/g3QaskswXRJaji1eBNPObDY653qZ
PhbRoQjuFGklh6so36rhKkj2ab9Nsm3dX4t8ZVnDkSyWe6nY6ZJbqH6unefxmXE+ZXjsMz/f9OX9
bK4m1a/ihyZlQPAs9cee9n/wjFmCvUwbzfIscw+dPdfWqOYg8hBBhtrqtCV/0gNTr2f+TSAx4MJR
6SFVTtL3LYctMcbt5uG80AaMYZhmSWcbSM/4syRekiQbN0utj/dqV6t2m4eIYsuxGyBKuYpEsJS6
l0GH0+nq5QBvrk5Jgo1B6RxDz2Ez5AGNFLu3hgczKR664NrFlUsvM0Q4EFc6WAFlq8ujaVVPITjM
gMDH0HJMZZaYOlr0jHqAZFdGXsOZReSQZESvOyfOdFifS7lKBwhaP5zB3xJgMiPmDq/VINZLyDl+
TTaECgEdKRKyixyI41GPBrdWCldWg8FeBonDeGCkxQzfp75FCkgMf7JEkr59JtzAdUrwOgF5rcGv
N/gfOIPWS4OxaFp2oYRT92F1BBOY/apTP+MWAmHXIQ6UNUDEzTyNTpEufxgdp/NUsdD//S6un/6X
1XG9E1RwZJpA6Mr/RYn/407GJYusDNWRy5KJr6G2cHbP1F0lCe9KR8rGIq7/+4p/06pvl9Tx2IHI
r1EE3pThRa7g+CerAKDt2LlmWYxOlxq/lcoyj7kaMj7Ryxu9KXJYsW3gBWpz30zyg8JhuK3NGV6f
nj+GaHEyPjg3pEDF4HRNalvyhzFxaDEDPf3wlv5yu77eM7MGVzEvUn+YabeJdbwEcTrHdQoZjvXx
f+yd2W7cWNalX6XQ9zQ4D7dkMEYpNFtW3hCyLXM8nOd36qfoF+uPsrNSEfZvtYFu4C+gUVnKtC0r
Ijgc7rP3Wt/qlTza9KOsekPQ9StliFu/zPrZVUM2TSaaXejU4XWL0CJk6NjlWb/WQ0fZTLLcbdRO
d40K2k9Kzsc6DBpzbeSFs7GtxQkjEiQZTdtsGqU0t1OB9gog5pcpt5qLSRGbYVL/EHfNiVhI7iwS
BKNh5jjHrTdTOQaFPqd3KtYKFwTT/UQ85Ttn/acC/+xFzs56EBqpqqYBcppGZtxByPU6VuoSNQ1f
dBvfnxWqgHEyGrIZeC+zcT5V3VU+ZuU6schGIq7CUwgTGW1cQkOP8IvZkycjaFjNsNMpYnkyjDiY
BLxYFPz2ttRDzAmlZK2dFWdXe6+U//kuXlrqKr0sktQQLp7dxWVsm5BxZunWbJE3QWee/UruaRHY
4bCLSjYtS7hcF14Y49LkDcMac61tItMa7Hcu0HNm6nIOmV+YSCaXQcZPtOTW0YOJbZJ021XZxmi1
flO1HEVp1neFoWJVUAlHndHm6SksXmXSrpy4pUjALeGHBkWYIZi3JNZ7csZfvjHywhZ+GN1NUBWn
S11eDnmS1bV0WznT7LXhcKvN1Y76IFuxtmEBztunvgtWY8A5FJF0kOkmeNaEVqonnxCsXHRXiPHT
O5fjsrc7u6G5m1XuZM4bW/qzvV/dwWScwjK8ywI7P87sZ02t2wSZPRzmPNiZAVSqMrVDb9RH2dP5
Ls9sSvNgGIqfSIexuNCYleoymUph0wpqBfNb7kTTuppymfzQ4vvF9kfUlMuYrJKm+NaeMhZPWY3/
cXBGdsJvzt0v2Sr/unvOYTb62Uv+/Jau8vpXv9NVJP0DPG2mXGyZECMRd8bd+h2vIgFRAZXCFp++
CHzvV/LKD1CjZH0wdfKWoKhg5QJ4a1IL/ACsSLr8Ad6VwabPYBzClfs3AOb6+5X0HYv5a1LjWeMb
1ZJtqMu8D646gBVkW6f3wTyKMRZFtJfTqM/WjUVSTLbKcY7m2zpXevHADK8sPoepPmIXjSStprxX
OkqpRLUiFPlvDuKP9/cW4HhWgjDXwUHItc+Hxo6ydIxO3w+poFNqOzhJM6Ib0OlUHfV5n5Si1jxT
m4r4i9Q3NpiPwhA9woRmNpxmOzazJtHsskh5lvzRnFX2pbXznj7lrEliMppw2GITor4QV4mmP3t3
oSMyhyKzcwvGLujiS9FVFPitFZHQSzErIaaJmM2g4V0kJywsRmZX10mejc6aJIJF9BSGtvyObuas
D4gQYWEYoD2jcy0vXYDlkfCmXFKZcebAgfd1bmTF5M9yp48XEpm0jIkronyJM6tNdWaz2slpXn1k
hdP7Xao4sWV7Sp8Epu1pgzTN6CkdQunRxU5Nci+UzHqk6szGfpXWSYzyuu6NDhVRoEzyjxCX/wdr
yX0h+Oe3y81/uSgtb+ffWNj/HhxYZu5v7pKflpr7In3JnruTFWb5Gz9WGCZWHwAr86wn4Vw1GK/8
s8JY6gdAXQbSBUT7r2vF3yhYyf7APabRX1zSh0AdLXf+3yuM84FxIwsT2wBynWQEOX+wxLz27f95
puGbYOxDGc98jXBBhBT62cWJZWGazVK+U5UbrbrKw1WwTvKbST0U6mEId5p8W4YXWKPcAHu/eSyF
3yTrea87bv3opN6M3cnZd/mmKPchF3QwuuE3FKzI2O7Z/hcrKrA+ubbGI1bTLluF+pWIvJHwEHPx
WjvDJpz8Ubuo4Bzj9DNnGGIJ+wmXuzUJHqL6SY49UXrVBuNU29v3klmuWlySSrI38us4/ktSnsz8
apTJj9k21VWmXuX4CGXk7LZ5qaQfQ50+F3iiSd9OCBXDu3508T271VVT7VnE/2yR/HFEecpwyhnH
EEN6ekQHWW0LOxLyXRMbn4w+jFek3FgHbbb+ssaOEYXD4FRaD4+gn41LS5v6VTIgG3pzFf5qrV5O
3OmJXSbSDCxRRfH0Ok+9yfPGLrVGn+/SSP2odIp9a4RyfKCva8TJJ0Lbn81SfyAhUqJzVW/gTaqe
oWXTHXGmK3a0D79/P6elPEeFbSKXF7Mje3k/+tn2uShsNZw0e7ir1Vped2XsrJtZ/9Rq00Yk5n6J
kdshyvuBt/qjZes/jTzNjf/m2P684nT9c3a24PAX/r3gOB+WhYZN8vKUZm7/94JDJsoHmXwihI5E
d7NjYyn6u6IxqGh4MpHngf7RYbnhavp7vVHkD+Di2Hhr0Fll1dH+ZL15Ld1PLkv0FvQOWLYoIaAO
8SbePgwbSy9bozRaul708wTd8cOo0VczRKdv466xd3kzio0Z1sW12mvlXi+Dcp1N5nzdaGN/6NI0
Q2+Wb8KQabhdVOmF47TVvaKM+YWVy5htwJZt9bqZD7Eyy5jfjCYA/YEBGyBX/U5jYqkp/vk4rNzL
YAafO4s42iXCuk4/jqzXBigsTb8juDJchSK3/cS2v0D2knZvTvIvbujTG+jHKy0FBOEa1Dnnc95O
NE4ylJ1xpwpUR1E02rt5xEmWG6WglxyZl2W3wLudTJnfWUt+8SF5RQqZJWyBFW15a28KmMgui9EW
cnBnxKBbgG6EhyzQ6UEZ5p8m2SNBQGlCj4c0XY7m+fFMuG56pxfVvTSY7TqazGdhRjKUfOW9oNFX
QcPJqQPCAiWRy5C6ln7a2YpEMW2GwpyqezII1iJsdoS4rO25vcgr2a9GsQag6BraLiecsdcfK1m6
UQrVSxB7Bs84RnXd9mqp2UZDu5/EtVzTHe/1ndDFWmR3Rhc9jCQ7aWJx+zQHFLuHuqe/E2Hc7FTl
+vdXx/JmTz8MT3GN25POIC983hy0xykxIzVLASIPeNtkOkVjkKuumNrCi3UpX//+9X66GhEDLZQP
kBqUEFwZp5dEOWCkTKZav6fmNTdzMKJnk0ZcACLId+U4ODepZNE0qN+9Qk6fa9wHvDKyT507jwYG
ldXpK1tJMqI4ifX7zjIHAHg55gY1EO/cbectCF6GqR2cDtJomTDL55RdpVR4DqJove8CBRWpFKVb
PZXmTSosLFl2tmIQ3LhBSHc/rGmaVGA93MFhnGSXeXbjzEG6Ssat2lXsTv9NCf0/WQdwWxKYR4HB
tB54yNkCWo5V1hVJED7EQVh4QdZ2V5bC3DkoGUMpzHT9XkGraLGb+f0LvyrLT64xylSeDRQVQHMR
C521rhRyXeTINOqHVmfuxazNiCKUhkN+UzXTY63190k2TZ4VOrI7ZdrnFjjkoOGBFHqAE6+7jgat
cWnSPBeknaWd+hIqWutiFPpM9A79vHkzlpU/4m78/Ts/20dzzSxbeKyqbFBxEjAePb1mJLrEejj3
00NlqJcBlOEhK1eF7RwbBxRarntGm7uxpD8qP+Tzf1R//Je7nbebnf+8FswCFv73hftTlXL3LAqu
7O9RG0ueBrzZN0WK8gG3MqkWrFfLpogT8nffhV0RjCK41tSt3Os8i/4uUhTtA+RkHg00ImixcHe+
KVJ0apvXXRHtHC5Q4Bx/sCvSl0Xkn0udd8SyRssefBhvgpLn7IkXVp0khD0rEKBiWow1siQUZsFc
fi3jAItpaxiuFCoh8epDmRWercwBk2l4sAvXSK4GeHVljn3OcnAHD4OY3SYzzWud1i+QQFlrUi9M
J9VagT0v7pJZ+qvuG7xouToUn2VtZgMEVqQZfART0i2awTlyAz3qhatm/VT6nWxEX4VZQgkacvoK
ILtqnNCizcrrWOMRVLVDX3nDkvXgl3FVSU9IZZyreAwBTgmiPHdp1lumG+Y4S6tpnN95IJ0u08sR
pAtDjglZIzr71ddb8k3NUHNm47nKlPtMjgPoNV3tCaH3qzfX1C8Ww9PH3vdXQYUP/5iKEnvj2Y2d
1Sx/VRkr9yLXGz+Pino9ag3hB0glfa0X7zH6fnFh8FGo9BZ2E1q7pWH4thTqVJETJmZM96ZcTocw
L/qnUbMlbT0ETmW6ZZfialOVxNlA+464GBRrEG6jlehixkL3tbINyGXQc/2LyOX2JZALBwgsBgnL
a60BtVU4FfqdHoPk9dRSnx46azKQzGm01/y4ZMCVT0Pd+B0ehM6j/5cWq3lWQJGk3TC3XlRauemi
d0yuGqXBL61r5YSBGrai5CCpW5l6iaUwsKpbMwrGv7BNEHApNZ32bMRm/U0XaQJXUme46up90An3
D88YnQ7EtMAKFlDDT/0GQguIZRjN8b4N82/BXBxCiWMzq84W2V78feH//6vv/0AKzRLJNGIplNlO
s8F+cx5+Wo0X2Pi/YBiU5UvdFic5R7/8SX9vJmXnA2aTpe/7o5/9zzrNH7ECM0LSsG5wC3Jr/lio
2TAuyaaMhrEBMC5ZSpQfm0n+iAm2yioOdHqZU9t/skxT8Zyu0+cHwT7TKeCui7u405NdJw6RnriW
8iJYI3XMVxLec2U6ItdRh9VEOtn8UIVQHX2GNInh2+Bggn1WuBHeCu493S/SrfUl5d4BKGPeVhUR
u8fZ2dBY17OtNT/CxEmsrwv9JmfOFLdfKv1G0S+C8L4PdhGbP8sD4qMYz3F0Z6dHqTta5b5SDw2Z
q/aFnlz3zSHl60EKDnN81Yzwq3EQBoclm0SNjzUZPBbjrrk9WgvHGSZP+tnKtwHWMOejEV8VcG3r
3MV1VoOvbRw8ZpjYs0uBaa3fmcq6Dw7gd8z8fjSw7HgqJP5kq9a7aHhWe7ihBVa8oPGS7lZMd5F2
P8s7KX1U5r/6dGdFl0GzFe3OZFkbNoQimMPaLLcgZQznwlQCd84+OtA8U68d3SK9GqeNGYN0uoqc
C2Xwkwwm5XaM9tpwOfXX2KGbgCE0DKinRfoHpIKyTqMRKJE5tLWw4c+f4EVtsdou/xTrWX+Mxpsu
vS8HULvJQWCNM461flc1d0F2mURbwAoJWFfbj/PFm58S2pJsJnNfS1u4mSpGaGWtlpsqunq9Vf5o
Ffl1U3v5Ef/N2tUsBKwGmG+A/bE/wxn32zLtewoBVOD6WTzXcb5EErxwH780//r68i+/aZ+/Fs2/
HvKYf72t5n75Mj9WDcv4wP1NzBdzq9cyjdrg79AC84MJ85JtCxk/3we7PxYN1f5AswrpImR/xOwn
MzXWEzpPfCii6pb2B5O3P1o2TmsTxPmsaEtiAs9x2tvMek4f4mqHYqmPzfCp6hE193Vk3CpNcixp
GUlV9VKJdlOl3CxjmLVrukkrQsn91q5qFyXH4Ne59vXNYvyLMuZUUPPjDSHBJsMUKxx9pNM3NNTI
1qepD59EWlZrKTRB6C1fUsAuKykFvC06+fH3r3m2KVqml4tjCSgRDSwo4Odb+EZTc2mSYu1+MqWD
odS+IJvtYzhFldvWUebX1ah7eQXSoMqjjyZW89+/Aa7DNzW2zmOFSp2nBP0XA4XMOT5IRHnHIR3t
29mYXAcCYVShZ9JBcJvSjh2CAedNO6JcmXd/+sKUIDSaaJegeOd/p0e7bsIIP6Km3aqmBHzGwlU3
EA7oakF/5zTDusHBYijltir0p9+/Mk/Bkw/NJcwJphO+xLASv4HA4fS1k143coIuxU3qpi68A/fy
8q/dTniWF256N7gwjo5vHNutvTJ35i4GrVUfwGsdJR905srxHB/iG7+/fF+5rbf5tnWv623Lfzq+
ulOvWxeUKN/4pfe+XJsrOC1P9cHx9ZXFHyefh6cJOjgbbYjYxmW4K33lOB/DC+dhvMHKlbjTtbrr
XclD7uf1ruXX/pdrfuiXLy3/OXrdiuPkxasbY9V5QIXWAUAkUMG+5gK68OuVvJE3hS9v+nW9Ft+S
HR641eA5W2drrJJNsYW3C+tg/iofld10O16NV9IBwL1vXaiX0lbewHcBqoRJnJ+mQA1ffr7tGztp
rbnOdr7Wj9pu+UmdG3jftofChePmWavl25xVta0OzTbz7oSL0NmD/LzBlL0D8LVx7pvt4L4Xi/A6
RXmzUfx+PnGbO9BckUGdFyAxHv+gMqTsZr26ugcef6i8YhPe9J9jlOetG9l4f3z85BDGt6GPSdhX
XJyc63kb+8WGb/Upttcvm+N+YiRVe3eTO2zDFXtJl9/wEz9dsRP0Mg55vvz/clK8wb2JeEK6QGPz
B4fUYGDmrrQattIqXOfe8ne3299fuK9t+bPPST4IKabIXliEz8eEpS4G9oyauBkzJ0RTP9j7sa8S
9Mr5ZohBARRTskARbbo+bXXx/QtIlagT0e71V8TxPuVh32wqgW8dsGPHc3zqPWUsobj3BdJwU6nk
XaAMXq2Oxf71i4LLIlLRE1oddygzDxNUM0sDt5GOp3a4CvJE3gfceHuKwR9f8sLE9xOE1uqf33v9
PuAJ9jur2NLFeLOMvd7RKCKWTgacBCQky8PmzUY3mPMxmcCu3TDr2Eu6dKHn0W3SRhe2eJHa9k4J
jBWm+aMmKZeqMTMVtNeLmCl0kOxVngoEUv4aRkRn6MO9leTPReHcVFYMtss5dKJ97Bh8Bs2Qufnn
WB+eEA5tC2TexlTDGemOTmFuYuUjHQjbB318jbV7U5UjsJc52phkuUCfuxjbdA0E2R/0wC+iK4YV
wIhKP8CMXFjANcx+m4HdQl2x0vX2kFBtahnVYpXdanl+N8ASH0hD+P1FdfYEej10JEcxgAYTzLD0
vJUpErtzVFVEN3LKo6ZNrN6FdwFB/pvcAnqL241iXCPwX4+h07/z4qcN7OWMccJ4Ai68QIeHwVkN
YAOKnMZWCXyM7qNXOUPsJfNQujoACd9o2va21CN05In1zgVzdr0s5RnPPkJMqNFoXZzfScZQ282I
SvkqadSXVFDFY2TEORUCIgsbw01azcA1TdyMkzTK5p1DfvrqTFQYrgCAXrgqjGEpFE+v1lLvyPzo
DHhvSgpNRg9vE2GnB6VD/C8HUraGpA063iguiQjcxXPcXaYG6FeF/RWCPZxH+bOuz/kqbOeMDILy
S5mUzb2w6uQdcuKv3ykNW/hwqHnUs5oot+W4yKgf7jslfsIyi7FZhskfa9Yhb+KnLjUQHCN0zebs
vRH+q1Lon9WOdjFDFIPeP6s6gZ8MOU6PkjKI2laJf7nJ8m6VDUPgl/28WyNhKlHt1aAByEhm1JPO
xDPEEeA8C9pEnnV0hBbbSNU5FwThbUOCYg69rnyyp3y4aQe13tQ15J7XX5oFIQyGDvMqn5BQtjK9
nlBkR82Qr+xKT26stgwe9PY4i2G6SMK9Y0X9XaFENU0e0h8SfZJX0WgkXjPk/X7Oc3kFP6G9tcLg
KJu9sWLg/vB6/fxf2Aq93Qn95/WyNc7wf93Lvu/qqvtf//O0nb38le8bHn2REaLgIV+MRuT3Xc33
/Y7KXB0H6JKORg+ZSvufJomuflCQ3LLfQUnHo2F54v5okmjGIkukL07kGMoxEkD/ZLdz2iJdljfi
yxY6KA9vWkXnyBZ8gg1CD0330jJ56qLhos+cg8BtJcaBT/zvo/KLbQzpcycPw+8vRtd++Tz0z9F6
nN44adeobV4ZaOsLScx3IimVct/kCgVK1yJLh8Y7qsolnejkW80Myd6ICMeprxAltJUh+Agiudgu
kCPYBTiWUBgauzQMk+ZarQybxAcC56O1Mae5tKsaYY4H4qzbamtag3WpxVlVXKVRqxKbGrfhMY+S
eFoNTj1Wh8iYwooug0p6TC/scFqp7Ww00L1kweAsqWc/rVRWtrHOlr9kqCP5QoGhpZu2ayF7taZF
i4X0eG3flaJKgT+xOdrqPFMBFOOSnMKOn9SORER5ZinKJye1zYpeCS18r2qsCsRQH3Eokq7RrpMi
ROhUpoMBo7ZmwacLH3Z07LM+XDsFYYqrXk5kFmNbjqTLYRzlHfkORbeq22GIsXAR3VRtcrNQxEVf
xhREq6xD9gHW3gzanerkSbAILMjEGMq4YzDZKE69iWacPa4ySPJIIisnEe9jsky6CTj+iFtxzndz
wbw7AdhEBziUPodg4RRFuil7w1zBo8BMIdrJSxuMVkMcKK7aLJxQnQhsbVh+Ukq8WSnxir1NRt7Q
+cyfFS9TGrh3EQZNs2X7Ulq3oRmVK4UIYgdBPgfOjOArq9gRrXvYX7elGl/qE6WcoaZfDbrX7tSl
PVDTBGvRnKy54nGZ2cbOEZBm4xBqYjNTnaa8NFlr1T42Ab5N6Mf6UV3TYkiZj7abQlTCkwye95Z0
1Y/Dtu9nYNKDvqVLVYO5HG7GKjnMJGeuokRaNwKYXTPmqy4egxXWSxtsE6Edgq2M3LxgL4A7IvcE
qC8NtFmol+po3Oo5ntlJDZ+jRt1PRLSUNjPHtDHxDc2B2Ch5s9Yr49ruM+bEXblKFOmIjwi9Pf5V
JTymM30twsP3M2bYwAa2LFsN8rGk5iGcbDUZzNNI+rA1TNt5yq+UmVcvC/OiMPtrQ41eqLy8MKrr
e3TrdySJ+0Y+HaelrBNd8KC1/UGGyCXpyex3DhbYZg52s5YkOzvD0aFaMankzL7I+VzeEzT+lhpJ
bSe3DucH4ehXWQq+L7RG283bGdMhUDZXT0WO5QiLbpZHj3oNgFtyuqvenqDKtgTRLCWmw9g4l5yv
iuQUbuiMMAqrZBMZzUszYjuQA9Krhim6o2pb1Rmo3RnMXIlrr1TEvbl0ZozKOQzqfJHP8XWBsMzV
FLars3xE9BAiejAIoZFTbHZ5gksS+Qq4LoAEtGA+qqWDFtmmienMzQYErWuY7Sfe6AW5HGzXWvmL
I6WYMqLieo6jb3PY3XWob13F6Td1ZR54zH8ytXHbaoAj9Zw+bWw0n6Mar1U0Bd0aW7ruTUUgraZa
u5Qc9WBNfGiSmxFQMhIhbTZJLtuSWJQJ3phWFvrGKcvrWWrQa0TV125IJbdOCObqiYHoJHhgWmS9
IBVdiwLo/5SGt6XSjl40ooBAnDG7ekXaTVfXtlfk84UeEuMjVJLBNC391k8aTa7K+cxQ0etbic8a
XKbjhA3a6bFK5YZXZ+VLQZClG6qSBbbBWBs64T9jIrm9iEe3tp1VFgMZbkil72eN32njQxPJ5SaW
SAmnBvImCxLmIPr1nMwe+sd9NGm7MEgPciJyN3VaXwaW36QYmeaKW1W1xE0SJOAcYmPweiNrvVQz
Poa2kvJn/ZLuh8BGnvVpJUbzLiisayQX9nWAat9vyxyAZ2Hd60rtbCNsOpY0fmyqAY1oWG0Zhvr2
UO2mmVfT0KB4akrakBQp823KY9qdgZ13Nt39OCUFMhwFGPQ2/zZl+cfCtL7mw7QBYkbGmBxpkEU6
zdOWfHFWDTz/yqpc4Pe6MxIHmHatH1YERvHLC7mpDMIU+oQhsLQf7Yl3GrVN44VVKn+MSPfadhYk
2bD0dW1JkkyCm8wKj6aov1QGF3rRo1WNIyi/duWLBo6xZeNBlieQUDJRSc1gueZA9GFtAKhXm/DY
4H2cphoOMXZJn4dEfuSiL3xFHmrlcsxm/MFDI13JmsAc3WHB17KkchlIcm77dJ2Zzd5CugO+IWDz
4fSHosK2inTUQ6L/TRtSlgZS1nkuhmrmx7bS2hwWXMi5tK+SXD4YNgDmWA/SLTvVaMvE/CbM6icw
tJeFUO5bTXBZE5Za4+4bvHm2HnOn0l6aREjHnNLfnYfs0sqKyzxCBVtoUDYzYyJOsvrskDbIQFx/
mUQmrwyzuiKDkRT7aso2I1g+Hn6fZ4u4tpIl2hEV6SOSvA2Ag8Aeh7TcoYBKcjJE6qHY5SbJX4EV
fJ7QBw6V8a0vOLlqX9rbRI/K614kw0ExS6KkUB3xiMzFfYilB2CvriNdzjQOFCcpl8eH3EpwG/eR
T79wdDOzvFWNSVvpsXIJ1+MbQ+Jm7XQlYaaTdoyRQkE8aDrPiEmVk2bonnFu8Jitu6vOaUKQFaQ7
LurBR7gxOqkijX2sk5R6wek+4qrNPTO1aABEhuTmIpj2Vl0eutCpd3KNg81BW5ZwbSyBRTK5RslT
3ubdrpQNNh6l48vF/FdYihuJdSrAs+gOtVMTBUKMohan+oWsAexSx45EAR2kB7Pj7Ryle7uIb4yi
vrSt/M6wY81XJrxxPAAH34hU/XYGg+lqAqtBiM7yzjbnJ2PsYIb0+iYoMqJVNTkmd5XEPrwqHSqh
MjnoqnRZNqWzQk/5FHJHuLFCvoTpJBPLumn5ziCkrzQbvnQjnnBljG+NuE05cZQ8ji0pHxHHr/PB
iDd6SZJMMZtPcw6lkR2dtUZdV7iK4LRXEnY1rW4JjQRHm8/p4PdysEtbzbdpSelqd8Xk83nQCVNg
pbkwe0I6zCBbd1kIFsBwjp2YuE8m7G9py1NCLHyK0bLcNmXWp88H+jO5W+T910LOfHRapPMa5Ak5
6bOZamT8OFdJG9+Xvb5S5OyyjlB3hGX2JXUqVwpCNs+FKa/iWQYGa1ybqnbTzmIzqfqnkZ11YFFi
UMixDNqV7Y6Z/NzaMViOzvjIpy2gIkDAHtQH2ULPEVvDQdTKvcOFKFS53uudSeBHNkirrg7jKyFI
thiduveKpnoqE2kErxOox4I3M+6SeqFm6OWUdRu7HsvoBvWB4PFiSzDoeqI+X+JBxTEfRRW4h3TK
xG0oq+lIoIw5KF6cGpABarzJhzIWyAElBaOPWyRIB7cLTix/Tmus+kPSFYwhJ6TGvYe1VbtsOl2m
JNRk8gvrhh9CcFveXMm1hlf/93uT08b79y6PTKOWLRpeKn59ujMJc5XDlyElLQQjGDfpSWJAejFd
5H1EAs4UT+QOJ0bQfB8est39tYfrTPC8vDBZVEuzhQuQvoumnb5wWbd9R9sSrYZSSDEbIEmnQ5DA
u/Ay207pm1dLJBNhMgriUlNw3nOKR5nj7MBoka30Dh11v5GqjMzMQAUbrCu57FqiDcnAbJEi2pNU
AHxIZuMQyTyuhZZaiSsteTauXNPs6eoCEn4o9eM7Kp+fjyo720WFKcOnBAt31kWrwO9ZyIg68Ld1
9rExnOxjL2dbSag8hZkuWZ/MKrVl//fn8szp9XoyyQFfhOzMzJbZ0ekxRYfZaqEMEd5M+ixe6Xmp
PWiVojfrehxF4NZqD5C0QIGUuUKM7DJGkMGEC5kWnH+ncqR3rq7TbuL3qwvR/ULjc8DPnsMBaOYa
vYSxweu4mg90g+zDmDYSU+skvpbKUrqsCivogVTTt//9wfhpf//adGCUh79i8RyeTZRAEtBFRVYE
cnwIP/ehXbJc5HNNl15NOOu1NZvvOYdpdbzpeS96X6awqHiWucdCqjt7zUEda8sK9HDVZfMegXMe
dARJfvr9B3t95/904RagGfoqVJvo+ZBaIck7PcvGoAFPswpSy+6cdbaad1fCXG0a9/Nf/T5fF590
V7nhoaFUEEM9z96y6K9//xZUrubzj0qTA3E/7i2LNRjr4+mbSNFtB1YIxb+NqgMyrfsooPwqUyz8
5AEFAFeGGrS3sR+j9KoUJJbRTPeEHTfbKStnlzJveS4jRqlalrkCQeB+tKJvptTtgrCDRifahAKq
0NIbtZ7Bt0AMo2aFXFeSz0YjsNzoJpQlJ/JmXP8NTQMDySC90b0Vm9clQUimUpOhUBzbWt0iAGwY
oNa7otIKgOKtF+RicnFO8bzWtNhNKBEvbDNV/Vkal4p9uO604FMtLzhScYeX+MusCSIXsNezizlm
5vBYG+PeyDjKxtQ/Bt3wpJIpJvflY6Cp+0TLDxKr6wostW+V7C9xru/Q3hHIKzn34QA4JuQcBfI6
jc1NoY87WamunB5TVINXIlGl9dzW5GyFdKXAGFCGAE1TInEsdXM9xcOmsaA3g3IxyWpxHPmvIaju
otZ8jqvgYkjD7TRot3HheBi0YQeZzZMA0Jxr9SNH5b7oAWMwdEfPr2wY1eyFZHyiQrtspPAYiWk1
qXyzFAKlKbvHnulkmii5ywZtHerSxoikLynPV1UhlUwv+5dCL+5Zp0GbtDOzrwGgM81p7k4CboOH
3A418h0gA5Ewm8bWbaSpn5bwqaETHyF27zuBH82UU3z0Y0OeHzFLpYnVLd0VtbrqS+cpH40dTIgD
yaNHdUoehzBeauNt2iMrDfpnYth7t9OKWy0e7jIC6Cuh+XKj/CWZ1tYGw5cqnNg+W9BP2X0UKnuh
V9mq7ckW1Rc8vmYTgBvOOXuZJH8yY2kkq4wWhEmZ5llydEdB+TC0RL3Skau8DOC4h0tauekk2gtD
e9Vq+X3YTcO6qkaiDoM6+4Ja1VrXsnIRJMVmVuHcwNQp5GEJi5PFKpDiC3229qMDDiYQnGO8jaAP
aFrMEezSGg5ZnrabMpsvJqiAXqc1NySit8d8lKh8WwJnbbJAqvlKqhou+UnA1Y/0fWKWB7ane2fm
PusmK1mXDmNspZ+tTVdnGrk3aryNRDpdpUV50SfpJgg66DN60oMDGwAY9dHaQhICImqednotPeh0
x3Y6GuAbujTfEiAdy775sc1akg9ay5vx4nqyQCzVcbf5cRE/tU57bwpANuNkjmSwWGvZmjesB603
TYXhRiwauSgupJxpW5BecVxXeVE0boSDzzNx8rgIgSHlFKNJ0B11n6yioaqm2tez+NJqgm1WzOpH
hLoJP7G7d0qecBUcemH0xaONaMojNzK/qAeHNBHKRNcogbNl7UA6EpLLQzNW3wLV2OcdOXC5VER+
pczEO9f6pRM5t0PTPUrNAKur9kKojqidyYmxYE7T22xQfAX6J72Wq72ElWq2wbBpsGZV4VyWyeSj
eLhHveNnkMNXTD4kIvJklxnEFYOIozGGT/+bo/NqjhPpwvAvooocbodhosIoWt4bypZtUhObbqB/
/ffMd7O1u2VLIwTNOW+UDXUMzniE1T05bYCsjklaBgP1Af4P029PlXKe8yQ4uNwpU1/96of5IiYr
cy1F3CtlM+N6GGIHsqR5Vlv1u+2crOztUyUosCAMfYrNVW7U0TlCHGxytMbY+anML6d0figz1Jek
nv3p6LfCKn/IydbHeYloSfBYD4i23ctOWVm/0B/KD1zw4Yhfp5746LTh39BaEiLHEmKIhLNFyIAq
c86DzpOk0w3Wr6hzayztxUJxYE0QcFQFr2qpqdIruOgJZ2PhDlfH0lgl5mp4sq1qPW6JoehGNp+I
dSU3/9Z8wvAsu0GutBS7bv3uJM14A0T+M1uUgWsrB0Zx9sQ0/rNUGAAK6pUGY6+iBco0OYVG03yL
BppPndWz/60GkORSzgSs1bkAiFspOu0bNoW4SUAZAvqPC5rSkaSbx6GyPwJXO6+2Tf/Brq2iD1VZ
pGJJX6ZCLO6tqx2RYOgpFpKvesZZL5rvyQPjpa6H7dHK7ajaiYIumy7aXBru5ucFPOU4CklEbHVF
Fu+ndFTQDRIbVI4529W2hI+V1mOGC/4hXuIbFBlOFtajPeIZovpz3u+Fqi9d4fiQbL0D+sFoWzbT
5yy9r3GlwoYYH4oGI+mmUzhaFy8enyBYXzY9Uz7fYSOOorn/drf5j9fOC82YIY7k0QINbscchMup
8vlnYqPrXKNOWL9FSRIpwZeAoNrQLkSczk97GYaLrnzcybjhBvnaOqYC6mhF9QxWRXIerMMBwTXZ
3PXoO5q8oS4AWmzK0Vw3f669vTSb6ve438SnW+XPE0sDOieUApTRDonT7qWIEfLrLqfLs8j99T8s
/d+qoIHnlESL8zQnrTqscdmRdUpJYGEBWOxrTRHDobJXSTFAM5SP4CfhTvDPnSGQbxuW6dDn+V3+
uQy9zHiWUZ5oA4gqYpfQMSPVVzGK8alVVCbux9iSmBJiyoHXPv4tVRtljRbD6zq0+bmo6ocgZ5jx
7PUpLnVlnXXgYTRg7k5eNfPF+2wVE9oNYYhtnCuETmrjRqZkcQW32sdD3uDBtlCATOvBl+Vt0ys9
Tlb/qUG215jGg9jQIOraXZXVoJQpdgdKdqwm7Str+VEG06uTqD4tFw7ASi/hyzi2IpU6Sr6sufQA
uKrc/9eBtL6bdvK3bPNM6q/1c+uiEaqjzB8w+JEzy1cc408Swak643ZMo6nDZz6t9SlxO3SqKKnF
G6OI2EWjiVHRBuIeK1t+2Jvatvek9wu9i3Vxhk5eHxeCF390qiR23Lfzg0sqVUa3EQwN9Qf7wCN6
Knbz9YaCMDg2JllOfqKa+RT4m3dkfRhr4EDNge741IR5PM8nTW5wls9gpGuhH0ioWr7gxcL9atQb
XKK5TrMFBIG2H3ykSeJ3zv3nKVrGC0JLkgV7Brx0asbFPzBi18e4B+/z7GsTDL+4ND/XMnmqlUtO
nzlPZjjWZj3SCB3tx2ipD6NqCsrCnCk6VbCbf3VQdqidDclKBH7fY7roiyUA5Ejwhrq/PbXxD56r
xXV1OUQ7i/JIAyN2hSOisEfie6hq3e/9BS4dr+VL3lBmYRkRpmMUDLc+2o5xXtH/GxBKaFoHlTDJ
g5UYznAjNoGgor/icXjkCaHEz1FTZo0LFRhT84u3f3tS9pKhXozx3jS/5oJfzpyIYD+6y022w76M
nTs1EO2KRf0twuA1dC3J6jJd3K5+WNyFIkxf3Qg4+R7rhOC7Wu02sJm9DsjYgo7Z4JicUz3e6zWA
fq2GG9Aqlke7w/NRL8mltgCTrXJ+HOP4VjQWiVUS26BO7mWGK+F+lc7WAkoPUoO3YUWtU1eRna6M
+YgduP4idFNoOwIou+VdEJSaeUHPe7cTHbKxhBniLuvYSanc/xaGsGZ3nyi9hTr7PiwgCOsKfeow
+oZrnQTVTS1wrsSvENU0oCBqgvg2UYf1GCnLP1o6sL+AK2fagmjH7qhNGtxEZPPI/EqTR8EKPaKA
gBBYR7oVpyA6cxW6XeKPWyq76LSssUkp8bO/p6ksNTHlyfynqqU4WsAVzzMV0UL461PTxd6bTZfP
blzjG20ymGtbv/svXOSjXmnj3pLyuHiWeSE0n4yIoPkYk/pzDgjdDPJagZn6z1FuT2nnjAva9u1S
TOC/xTL9F4ezzFp7pkx2jSP53KtN/+uakcxXvf6sax1d6pjiZGnrr67JWRZMQz5xwXOU2+N2CsAD
DuO0DYisGFmpeK4wlFb0YuU9hiqPJpEW3+6WJ9AaVvTU2734I4d2fSGajDZgKuy8/6MNeX82wXhs
OPOYsqGh2/nQ1dan6aKXXk9c7oFQSkXBw90+QDwD3jFneK2kSTtqkaW94v7J83KmOkKho7tLUkcr
T5jm7kNJsYXnUui62ge89aqULtzizfNIpdz8YPkM9dwNR3yxubrpsO/JNps7iyoukdPWxzivNrDC
kKxskHQOeghTXpbukj85C8UxmvzkGAG/8aoXeExcEfI5NOPzSm1dQ+4uHgtyNVv3aPeeOkwRlMok
k39TEw9qRxzXD3+h5QpXcAqMZ1+nla7yzamGtO4HKyXPl/iimoYcF1vcriSdcSiW9ljMVnUK4Ys4
Wn5pNNi7xnbJivURJPUXkKVvqAw/40DMqiIi4Dfkfb0ATu7CaECluoyGXvbphtb3qiR3QK/rN9GR
swXt2cau2SU9ncZTQFfGAJ8WFdPTOLvTbfWTaxJNzasviDFzKYad8kic9bjcRFjI3X31GqEiiFVt
VkX+iP2j2mZOycI7r9p2MeN191hS99co3I/AyoNXmHcGKn9efkYOhquooot87pqC33L7I29djHrb
/LOnH2kHQeGf6U56t7akfyHYnEEfP3K2BBSczVuXH3h8zoGk7rdyCwqIaiCBMEeYbYcrCj1QsaeI
w53WtvLL7hkXE91BFQX1g7flbaYCZuxFPfLiIyo2oIEp7PLw6ob3cm5IcdTW7kshk9fc4rKP0b/J
dWQa1clLtIZFVo0Bs1Cv6AW3WNGD7inpNvco4rnJhE1CbjffSpNcg7BvzxWzDbFELES1V5iLGCoS
XXVBOEvFSRFOc/LXq6xbyySuTDClgdP98iTpt2093ZoebEBHnzOvYFYK7zxBSZ+F9C5OB73keEXM
wzt9jps77Ga4m1c/rm8NPNOjLtoYEHnpiUaintpSwbFoSABf7uF7qUpMdB2XCby7HC5byAvS3wbD
W3mTqZw6cSqUu51yXbzBblg7fwaHZwg55EM44xKqLQJ7g7OydPtFbA4VqXWv042KjcrHcD6VMJkD
ZbGzrd/mcUJbUcgnIWT8rgPCZikkoGLOaSsSHikOqxeDx9KXn6ukplrFKrwkTclOJTeCvAIdpGWX
n9y++o2ybv3TL36PqzNILmtjftuTG1+SfiP0ov45jj4wUDT8bL3pZuyhy+YCtXzU0treLMhwMRC8
o7r5S/RkuTOcsRnRmTj7GooO4tlJVzhyWS5RFtcoGlYEqGaoLqUc3Z27FjdRdQinaTwLZss6kOLy
FG2rTu/Ig+tTnrOqZ65Qtddhe1q1OlF27e7KILzSTbFhqBqb48hxDPD8XOu8Z8IekmeA2v/szUw7
48cfm3L+wTcS3tz3Z9v1b6Wjqdhtqi8BDnhk/6VhHD0WbFjYpWvgYtZexG0ralgXYeJT0pa8pyqI
UM8efw8S1HyeIcwZ9Z+k799Aqse0GxrSfQZk4CTm7wIr+B1ENd8i8suzCWnGGQeyxDUtFkiGxN5R
9rVr9bERpdqVTICUejrdHyE69zjzV3RYfymXh7NYooeeR/VRDCvBOmDtY8zWriSti6vPJzHVukev
/DGO9seWRLeCToO16j0+iLvu88CaUs933x0EtmrggbZs8QLt/V8wMwslQX0dvJWAa29EZqGqq7PO
K1VfDU1qY+tiWVud52Bo/hQ+T04VWFR3egN3DyNiO9qIjyoPkFkn626b7mtOHFjptmiSwdY82wxv
lG1K5r3P/6MlYnsgxvOjHMWbQXicjrX1LrX40fsl7a6oUPEYn+xN3Nah+2L4PScjGy67B3DiRNv5
hp6DeyRZ96On2hQYDY5jtrJgHN70Mn2IDZjHkuNLXVGn1g/TtR6pbbFpDq/1dMoFMd2lrW557lzp
5nuMyY4m95EAWxl8+miMiNco27S22x+dHYC0iufalB+RD301VKSj9pSu5+KXH68fdW0fwwRRVuW1
X+Ek6k+bWGMiP+1DyYV5gC2QQHot8Zq8tXfFXD+sCpegA8zIbxwHoR343+NKdW451wdvJlpKRXxf
/RUwoMqa1BnZUrdVND3GurBPLdcHQwNRWgOSW/VzWKCBUBhzE/rhGHp+6ak/bZZm8qiH/rCIRPOf
gLM9YVt6KD/H0vzl4favfk+XDiwU5YI5efSyz0HI4hf82W8Rd27iwDUvkaMPsZ5Pjqqfw5WJ0gqm
fBesFnsgnALzF3w+i/2hnKobi2HFRmQ8Jpb4tvntCMQk+gOMadbOYfOV1HRNjB4VpQtHULnCwseT
5WVeSCL+ZsXcTl39SxTyAfGePrLmHgYXPUTbEdDdrfo2hjTSCRk8ASG8LmTKjwlaPuE3NHkU+7lL
9iZsD2IF3+sJiN3XCRAdnlBG5zA59aJhePSn6b9gnb5JEw6ObFiGU5E0Kt8UQDLCc3N3X3bBfFk4
iveutzaM+vYtZvXGqkM3l5Xnz1sgHjZbP0B5PRYj8JQ33dPebWxFUbB9LOsyZZ5QGKvsBp7MO9ph
fkHTV9P7xYuwdxjocxp57TYun0qjE8R54a9YORuvDr5tmw95FqvlhRxJdzdHyLACQdQ0eoVLkyyf
dl+895KlNRnbh9BGbl/Zzbu/+Tk3RHcSbTjRsZoHKewrsOjyWNjj07DET0PuXe2eitBSVAJRnv6e
JUdAqcRb2dlH4cMDGh0zMI36vPjmMjaSGaqEA9a5pKCwJ4ze9Pbn7N/T4pErU3hazemyjUDlxETq
pYp2VtxgChnYKJAZemzBxW4FobHvqYwWWhNUIC+u6ddMwCA92l73to1LwMuyiE+Fw0JAy6fhUrlB
lsfrp2V1WDDXX0lFHIEr8/XZHkHP/J6cG9+7FUnp7zbZ2a/S53VH9ndlXbY1/6MnFBDuaNrfa+tY
jwibRarsJHPoRUaX54GCdturkxuw7ERd+ykJUSz1Q0rub3Ite+Edu8Ea0mXCN1vbYGR5APhYcdhs
kXqXOXiCEMpCTIgH1JruwQvO8Jxzy+78Kgz3m4w0cyc9TntZWsMncln5Hua9vG3Czm+L5fTZMHU4
JfIQHYXjNMpj2FLLjr6jprwWNm9Mjs/jDCrKcq7p/8X8ijIr78ffQaj81IP0e/DKJDlMvefv4F1N
u4/0ND1sU/larfTMja3/S9TxdtImzk/Mfez69le35t/S6sPzGAQfZkR1iixr3JEx86dpiyol2MHZ
NeHy0zTIP0wZ3prV3vZ0HH6ibfhRJaHe1UwRiJruz80wVBhL2j9tQU+3o8bnIWQi8QzckEe48dGx
1mg/yxU8cHP/EwXttoTuYfed5xP1aa8TlsCzDdOZhZ77N2mcmuInhzW7FFdLGw7xGO2VjVwEt/X4
Y6StG6Ify1cR00qInWWwig+fRf6ACDEbG9Nl0IUUDDiM7cpdawxAd50L4BhFq7s2jzxWCeuxM2I5
mFCziWoEMiJxzm3Jb6qJOCG9mjYAYB00ewx1E8bOvbJpRuii4Lcq8yffXwqqLyscP/GIf86Zh0eC
RBYuzDbtZFByzZzLEI/lkwUWtveKCZib6D00mk3XuGkUTLwgiABNaXSlNc4Zxudx6WgpCSjEWISw
6j2fTTSHyYwS0LWg8zUMcT6lzuy47THQVdtlk0SsvHOmO5sUspu3zDxBeJFB5KSFMyL9usPYpSNZ
Wxschu7w1JmWAIg87DMzTij5BOTHHHq3cYC24tQ56y46DCVTuKdzc0hIXU3o1qCW2xsYhBxgFaLF
seqxFe6VtVFIuFzgIH9oK/zdDjSu89sZKddOPtxRclslbxYQuig+ACGeE4XjYENtu1dbMp446KmR
p7dwvXd4GgqBUrf0+/sP01DLQZZ/CjlG8LKx3J3AxjRjb1uL9mdAAQ94OJhTIPBt+9FOVFGwi6z5
3BqkajQHo/q++8qT98ljWWmM+9Na9GeydI86ZLMI2ZVALTaVpxvXa0YTVfzIS/2lF8MuB/6+trF9
cEzyEXnybeG+jQa17cHfgXCTbO14OktmykL+15bahuvq/Cxfom4/IySs/XhLx7z/RLGSzbo7b3X+
qLT9vXru67Q6D4OXu+AMuNaTbS5S4emnDpFREpn94nv0Z0wUEfTNq2jllDUzUks+8T/ks092Xcqj
yPVLsyxu2oUNYs92pQTWF9mYeKfCxNd8QqEW1IxoTaN/ea3hNNKYT9funI8erBuR/cGgb175X+uN
ZQpAc7G6JIsJzuWT/YB0fs/l32Vj62VxKqms9Kfvop55dSXullpVeeoj/2vpy9c+okPWLgiVH9tr
AYIqXXlhqzypdfrPMSbrpckGo8CRZpjXmPjvmhyneX5sQmz7Ufm8Ag9w15zZW47BUP0XGYnBHkHJ
WazRaQ4cpJrruXSwwBAzfEzK6M2siJ+k21/nfOsOIxosVkiDNqOq/4q8+DcE7T9rNLc88J8Zyn80
lbg6Q3HHsr3PwhYITCNqy9LCZ3Q3FsqVqHGWByJ/kPIGTHy+u3zU7fbCEDbv3BKrf7ldifzd+yNQ
px31fXiol5B6jnvuSNrY5pnyPvXozBsYW6v1z9EN2QqUGknCHPI3zigo6mapmnTDutcME/T87HAP
ekO792sLrH+lnrOzIiUyYc3hPync4iMppuLQmPFeyTXfG/LsdjnntLGYgBJOd+s+3MoYhLMOWjk4
30khjljsaNh7ba33HZY4UhRIMNThYO/vK3wV0xeZ59F3XizjW9+BklJlEuapJ4IF1MmJVKZNkGEe
4MetB8KWqV2bJ01afBBEVZcikVkJ3gKVEcugj55v/wdaOvE0liei77dnE3kcEYPtHBnsvqWIkufY
G76MD6VjU0k0lyQ08BqV6NPi+mDPiqZr336tCjfYe1v4YNAaIIXINqif2Y9QXA/T8FaNIc1mZcuT
5y/kVSCG9gbrjztU8b4Lc9h6iVZtJaT6qRyckHkkOSKUPtqr0VnkmhJdbfA9sTE96cJ/j/LyJY+Y
5CbzDZIZZE4/Wpnxy4ifuAD9u+9AXlT8UQjbaR2LivNWus9hXXxGm38WyfAmh+CyDIom9P5+TNrt
r468WcU5bSrXg0SFYpkK1VzaafhiFd8O6ypBAsBlj16trN+14RxPOnc8DKMXg1iOVoWWLmyJLvM6
wL5Yvvhi49sXc3ddmvIkbKvZw1Q94H4YaR8bjlaPxJbc5uZUzlhMerbBVNXxl2VZH4TtPttbREcS
xahdq1bYR5qOgn6lATaIssjAwPo1JQDD0kz7wGXFMMkLE8IeakXh9fXeCLpGMk3uc2F1P4pOflOw
wrzWww1GD63xyaXDFuZQbSX8+aZ65WaRiLAyUHooDG90kHdKw+pw2sUBXCeD6LUesHl4xRalbtzy
Oveni7GWrDTdwZnzNZtdOF86x81Bjuq8xV6b8Tu/1Ns4nqcehLzOradJ13hgvR9th1JUWol9qGRx
M57Sj9ZW/5yq+aNfou08yzgHkKiLtFS4/4dgfo2a7pCIsk+FLPGZdw1Pie0fpqGJMvKRSOxtfF6n
OYIDpcer7agvlObcZnyZfpfz4+1jR0zp4hO21eV1dK1n6zAo0pDQreZvhOmpu9HmCzWNIipH3Grh
HJYmzJH1+OsfW1k/Nqn4xAp/nwPPsttyj8jtqSqPXI2p3sVx/bX69t9y8uY3X3dYGjrJgUzHDZw8
8pBtZbjvuL42mZxBzVbltVaSbo25VWVB4ABugJlioYA3Dfx1OqG0SsuShkOOuI9lKh+CezxYJxm8
+/hTtpOCJ2NfbZIGGn3krTgCYUA6bWoP3nkWfemi9qIFyDLheauYUla7fWftfWnasN1XiXCPcoOw
i7rAoguDO6BOJ8pF2O5lmU8gvwPVGgQh+PxB5VOWWfIzFVd+9yY5VEOEpJlWddP9dAQMIN5GZ9vw
NEYFwCq9J8FVlHegy1aN2nuI3TEGNe3kPrvCDprHLez5Jp1Zcc1YBcVzw6js6n11wSaztcGFcoHo
T6LMCToKfDR5jDwuHvR4gxOq3DMEbb8iNyL8au4pN8mckIUpo/Sv5j7YQpWZuCCNRjdW+1crJhpr
HDi0x5kv+lAF0SazKGCkw2zT8CjKhOGCDaqu/4bVWnef3crzje0CWdGeLm+l/rZC8qonbCw4bY5v
ph8TSKuAC/wEF+W6F2q+/7OY0Vx23tZsQM8B0xLJ7JZ3WtvE6lNgvz++8lwInJp5vJcwv7nu2/Zh
LWM9XeCEUBg5xZb8LIiFl4c11IYvisz99+jM9fZNcpuOv1d0J58lNWRV5vMM8LEIYjqZgtH0VS9O
7+9d0zaPnqOjjURs0R9JT8y3R1slwt/HDOndMVwKb8wQA2MDQYiFWiNmSyKpaMLAQ9CFno9uHqnp
oFUZ1yfembjLB2Mv+aGZwi26EZ6YJNfG2LH6yaxX9alE2tmTPdna98zLeLG+alkN9o5sf9bWsplD
G5yhBH+zpOk9ZmboYFpbQnwPSMYaxBpDzkyG15r4b4GaH4O78+5HeVJleDscc9SCvmZK5KSqHocw
sspzohaJbAgHYPsHOKZcjyWwDAKjOlQMtuWiBg8gtul0foFVb+p0Fcs4PQd4p9o3aYUhIxVU8frS
t5DSF+kjuN8Lgjv9S+Hnlfu4RFjkgEXgOvKhRnbdTJ5F+Oxmr0G2Oov+BsDqFgateLAfSx0xy9t2
UwNZ241rvzrhFnzNxbRsmTcqxArYx5O7rM8SHTq6ejnERTjBhZaEqbjT6Lh7dZeNXmwlywkpjNhy
Fjs19IRa+NqNsHiwYbjPDmJ2/RoKE9IoXlT8ZmCKeRjVEPfRQ8QSdzYIcaeUS+my9a8DoeIW4rcY
ekvU1nPVMbE/NPRd8LWmaLv2dmfcc2CFffRk6MRtTxzo6KITp9fLCV8zylFbS3BVq0QIsKv6nIMD
BWH55jcGBMZuwuGjm4oygC0Tpn8c7SG+1kh7/ljboHhjBkV/glNYHhDrP9Yu3OOO9x+CE23p+aUd
Wlmm/UqdcSqDbf4wVu8zJDRo2UD56N+ZC2lwYQBbX/TQasxxeVEfWpqnYUDvjGW80jBYCUDn3VrO
0LJII/DyR0FRV5p70Wl/IxZxflc1r5Sdp/+vxGSissjEmwP/cwg0FUHsZ5Qhuk1NYoe9aTGh0ufq
3FqOsjsCOfzzOmm6Y1ch8U4Xe0WlVqPl9c6xDN0fVoCJYUc1EfaOclnR6BQyVgRjxAlre01YM6K+
etbBaYgrTA0qtEheCcv3plrR5a4u1rJl5+aLO1y6sF3+FXzf5qkDLAFpKwXbyuT3JIy1JUwVxkz/
XYJyUA0km2DO3GGzKFuPqwm8IvDL72gd43DX1VVCk6cT/2obEiFXnchb4FsAOqVbQ8gBXwEvrcX2
EdUrj3Iim9l9Xms+TgrHJc5BvcThvq79+bt3XeTm06qE+6hR+Z180eLRMZSUYYIL2vnCwNBAxkib
w9Nei+aiyok+HiI20W4xMlsyRSIP9epXLtcX7QhHp4OkCovD/wXvYYUOf2sdJAqyy6E9pruefctp
bwWPGp+wNXNEwqp8zLPE8OK5Mswk2d/jqdoIWkiTYa2Q2caz9R7gFyKxyfO8U+615cMM3nvrbdxP
PssBGW3oD8bDHLXOu7slSvNh6czcO5Y4y3zZ3lTZOzeADLDyYQSoTCe7a/cx2XrFuXc8Hk0NAOiD
T4GwHUPVcbKN5Ek9o8nqv9DZcoSAJ1G6mRifydKzTTnvzVJwPrI95QM5mJv3F+OJV+69qSL4omoc
OgDyzUoAJlByqwomD7Snmw6DHfYPU2Vigr2TrT+3Tqi/Qh2jYHcCh/fQtIIr933PC7eP+T2tfbj8
N4V93aah38Y9O0gQLDtfOvKROG37NxInZv7B6kEu/LJ4RlrDX/M5JTC6rDbNl10iEuoRcm3/a5Ec
p0mFqzzNF1rH6WaoYp+2WODMjONlJYOkwzm227BW1jQFJzrMho455GLHrYV6hKdh15TS+iVMrX/K
ekXFGy/rDZdzHO+Z78UnbKHYssWRCD1tC6UoFG/hPzUq5Ax37NXP94Ps43+2HOYnneAWY/QdkENJ
Xpyes5Hdu5Bi8VP36/CO+kk9VhG25Yn8piLFnMC91LoC42pVyPBNdiFaT7R/OPj8Lf6Vm8r/QlzH
n+1cJohbzJZV7gkjayBdcqt8TaahR4cgI/Gel/LBn4WcMzZw5nQ5r++0IpZfiRzBuGyijhGZNKUg
aM12u5fVsu3fgUBwILRqf1ehMwLWBTi2LWqv4VHMAOYjVPsKcYLQzqaBfY+oye53zUCon1RT+K8a
BgapzWYqmdvFPYC9iU9UqSUWpKCkkXkxqHIoQrS9/eKswZsSo7ROPizLE9iLztxloK7T9srllS33
fRaBy2HlL2iY52Cr37cp7/4qTc0JovwsBH8zmdGvDPzFzeVt9BJDGTbXOprQha9VgoO7TDDjTuGU
jpCiiEvyOvOisbyNZa8ePCJs9o2IaoptZosAi0oolOalU35XRZIjGfFl/1GJirXSIOtJYfkaTMA6
5r3imOkFhUT8hx+7ePG9ewTpXPTWQzBI+2NSUfXdIzaxcNRRW33QMMIwfFEw+3s8vupc0QnAEAt0
dSiJOllREtrc2rXweaW53t2XS114SIsnJomnmoViygwS6PUoADV4oP7vlzCx0upI6GoCcNk6Nzc0
3JdMe9z3zrp1IdpQyj+9WMA2bDIp3Is1d8E/uHnr2SloR/yGGwb0/v/f01UCb4sXZNwjpDBXhF3J
f6qanW/b4EbbA8oNr2WpCIMJZ28COkFudG4smzOjWltOGNF53MY5AtGjl3sobWSEll/WIy+fnjc0
cqOAP2bfnydBLC1STBeHr2tD7C8S9+8OqSOSq5E1pshXBu5SFoqvDkKA4L13AlQodd38ntDT7AOn
Dq72GHLqal8kJFEBh1260YqZWhFrfa+bpmJ1VoHo0ha7wF8Wi/yxx3xM1tG6HewiIv6c9IaUsQEW
MDIAjbvVbmIMOdbKpRyYmUfQ0a4+0iWv5U7iy+0IJ/LEbxKNuSiwCViKtlxGB6ffrDlLgLr/oVF2
w51XOOHnwoPMUeaIccGtG/lDyqJQrm/SjVzYO6+bkJKO2EOSxdbun/n/F2ueTWk+wVDEJw9wgA6R
VYRMMsq1gVxz/FidcRTvTubncIrpH6ZVdGY1ANLiX+P8EZm4tbeXuEq7JFlvk11tNQWtMXWMKZ+N
qIGm7bGUtXXRJR9hXBRHnOb+m9vDma5qDT7L0GO4bJm67F3NLvflU16Bp9GPES2Fc/lSytU8Ia5y
XxYTFoSqzd1drI5xtHoJkcgSSRrYo58lVsGING1l+RKpxPEu3tyagxqBNgR00WeZRDgKqulj6hEo
T/HY/HHMWPA2RkANrhs+gvwzsVc2clUMY5PL3w5x6Y546sWhI1cBhMzW3C7dJnh+SLXnj/c9ZOCu
N716ddptugzT/7i7miXFkST9KrK5zIzZUIPE/2HaLCFJ8o/s7ITK3ulLWgBREImQyJAEiLU128s+
xJ731Ie97XFu9SbzJPuFhLIIoQQSuVXVVI5NW5Nkh0IeHh4e7p9/XhZ3SHAOTZB+BK3iGHw+aB8P
wo1H15qG1TbqNbCg9myKc2Qqfat8WWxMCrIdn/5LEQBmjWpMbC0BbPv5vByu7tfBZDJv1Z8kNHyB
CMvipjyGljYbK3TxaNeikreGOmq6jlfwShczaIpsgnUAweVoAMS/sSNcFOYCbfDseqv76ssYLlep
oW5u1aCCQ2ppufhNebXCxp9OG9BL1M6b6MUHcp6C3wIkqziYKl0BwB7VjZViMbzwq+tnq1sFveK0
64f11dPFGh1CbiqB36iiSmYBAU2fXjAIKj5xQC39cDW9LEn7pdEGeUgFiIx1gJux5S8X08v5ZIW/
j60AUjFP1es62ATQuLw+fQFdgCyDnRuVsjBgqDCohRXEoBai3nrylwDLBZPyE4IjtrDwMKBjgYVx
XTwSnOvT9RKbDokbsPQ5gVsuXgK+CSg9oAoFH/izJeJp0+t1ZYq7xALIuiKKEauzsIx+TmhQBLlH
DqEH41P8OPPX0/kNggOl2T2gaQ20+A4ARmyhNNaaXozBiwN6v0nVlx2zqqCQS2xUtIRwYLzCNfYF
QM729LEwEy9eCxHfKvK4APZAqwHR5A2J87S5AowD5CALv1prBT4cqWb48rQutpwJ7lUtURVYybA4
t53bebgyny8DG89uysLUmZwXCq78FTpURTjTXVXG7ZW9ChCTepIAoIB2ErBzq9wY93xPPsGZ8f3x
9VyAWrJpVr0iSqzFFIUcL5YV2kgUARLdXK8RK+lMTIEy9CYwgZb/sYIbSL0Ntwj1g8FLFSAp8A1A
c55rC/sxXkOJ8LsHotvxNLhcOFNw1L3gr0EWjMKkIXKTi1IHMSCkg4slz7u3RMUOYFXqPjgOJsUi
8CvBCjVB9uSpUr94LoFpd1lE6fovuC881TrVlSiiLmE5mw1LVYQ2YfPDcAbyuBCB1srSL/bHjiy/
9FYA5jxd42YP9SvLFbIvwENNH71SAyovEHlxzme16dMVzi50RQXE4snGPXECcg6EFW0PecEpSvgb
wcppXHors/QbvPz6v01fntDVpgD4lEBljQLyFsbjh8IcurccO49jYaFbtmvfLZZoYQf6y+YzQhHN
RjgbP4yfkcBGkRnaOY/9T5Zs/B2Vg7CIlQoO6wu/uPo1qtijJqg6riVDh7t3bMa9dC87NZuhOw+l
GCOg9VP0NaqBFeu29qHt+GiS/UvAZfjAvcD293/72hpSDXTvCsfvuztDHPVHSeuD7IE2TRn64Zz/
7Q9DN3B8Nb8x8KTbDL8lVEK+kj+9DhS9zL4BbIZ3DkYYuYr2dmA5hXWCWVQ/KA62XWe8+brQUFzA
dVNVDb9+jwdulvr1iRky2P96iajjEu3scfa9AY9WTbWsaKBIPJcIKuaHItiGkaRSXHL4QaHslggU
UbpqCllDv57oBxxg35cEVGOOXBIogAKthmoRFGnjAI9+dBGUyh/QDcysISf3fYpAdUzMJYIy9Bxt
Z5CG1Vff+gCO7lINXUs2gok33Hek/6biq8v17lbpA4qKUSuuiHO3NL9gFmEdQH6n/ve9Kb1Vzrvk
pQZergTHp1SLNzaqxrffvtH4UASHDIguEDlXP/EDv6elNzHlfEtvoU+pVYF5R4OI6EeTQQ1tTBX/
NXpYxCL6DtUgr/GrQPsBBkb1wUYCoI3YVgNsgQr6v4LKPBaBOiEh86PU4Ig/enUVWohYjSJPQnBv
yx05+AfJQbs7wFZjJ9zLQdCh/alyLeLB48NUff5J8zSil9z6Mnnp6Emb/3zzirsP156VvFfyy0vB
JZPDSRh9EW4mqvy4v/2hySaSCc3NMWGUv8xjxx963QL7hm2Fcxl4yTjKc4h6XUV+RKaXddSoHbZm
Rs+XYr49Mgxn8vH0oa8k04WgCEvySuHKk4zbyThKCiaFcDHXF21QC15S3rleu3KUEoFFIAKUHzLh
J9OLRFAiGPaWD5ije+dg8k4ec7oa/AzwSzJKNNkqzqG8ov0FlxeZDBONqrzevKP2WDASxplkAwFS
2ng0NTj6ZycfT5dDDzc5fVRFB553ymia4vNRNGejPROS+VyzEaAyz/+QX7nnG03mTJOhIqFUCITy
dz7jmnZYVYKNd+caULo/eobNnNH2nCsUdq3jYlijFwxGwoPhHGpbEf3oKMxyP3AGhmqb44y05UQX
Lti7BoGMzgaB0Q08TSM3oxOo5b8/tHvth8f2+X8YSnm4hMDS+o80TxHtLFAqh5aZgHeAvDJZq7d2
WdZh/erK7B7h+iX9/d9vmwDwXuX3PxAt+LLhdV8ljv9sfft1nJUWc9hIUwIKm9+RnDvpzdeAs//l
/U5zgrp8hcxbMk58nBCcfT34a75xD6dOcgN7zuiKl4DDi95+Enj9ko9v6WccDdrnxW3sdc/fMdTq
PphXPC0MIJltnM04DJO2rBaaT+/b2DAzRzmMLSbFYMBTZzpodxpRP+g33yAe/xtuYBDF574/fH/7
9+zTeMIcHET6ghBstbM1lwMmnvWBCc78M4kzX3eFCHw3uCdjm424N0m2UeSkEAiiGwK9rXubKsj2
pqYfuZFQZZdeNAILgIJdEKUms1MiKBHMtcVmA3ekr1kZbRnyyqAnhXELv1KzVOV9ZupI4eKsd/RB
CRT3EnkF40b9o3f2kLx8dAYVCVbuyhm5Dvd0IZsIeuSWMkZOj0qwLa7ZXDcNJsV95iaUY7BBpXaG
qdrA51W2O1f6E6yf5JpmIFWYf+yeG2SPTaAYNwjRALy2IxKCfX3LXJzLsWAjRVY9yPPKucuGzN3Z
IhUCKXex91w7pcsVAhF3mY2euvrN2awSmAwMzML0nlb9GPMK+Y7PmR4GqxEs3T2TbMjtzJun6hea
d9b3bLrjqpgNgr19j+AzoHoCBjSZZXT8Fwm0riecMZvDbGgjmwTa0Z8wkb4lWRS+RZ89i11JW6q9
Wd4l7DOx1O2+ReFhgB18qtzCtJkDJXP+OX9cD3iGOMoE+/BRcN9hs2SOkdJRmLqfEVpyF8aVH8hg
bvzVQOER6tuCzc7cfpwJZAPBi2weeBMANDwREo9M/lVkPbRWrhL4EL05ApZ2mGVv0DiZwvfpitHI
Ro9p5vnbQovTSW9vBliRo27DG6n1JmLq4oCG1F7/NY7ebT8UPOY1YFWSX50eRIhOFYYFksL+53/+
tzdlITM6MkQkBzO4ZAN3xpJV0+whYgBoSkwQxuiLmSsLtyq0l7yOUn00um6UihSKwXEpmCbq7v31
HFS8Ie5LwvglcEZMiwA1ahVAbgkeeu5ORy4E2GdTXCPFTHMTwcxerlCEdm8YOBeFFko3i4i8AsqZ
iPJ0zbhnBVsUhhPBCuBnTMaLXLv4GQRr38NNO2NkAht0y+b+JOXWxNM+eAh8u8ASWlLUikdFlpCq
dXD87mSl9aiSO0Rw7cDfaFnubxQ5PvuUDjFGPe51/2Lzykda0zMHWb2hn4pcmrCbib4lO+Od46Y8
cEvFAlPG/30jttHMZK6ZPhOFbzvO5vsGjS+oWbHbKPmQa8JnARwKlro7qZhwTkHEF9+MOaP/vAJd
5VGHn9VO0G971VIdrVgsNM8F6gmgn+pu2vd9Mr9HInnspp+iTD1ah+H/AM6ZaPW9z7gd6ytAZ1hK
Eat1cEBZ9YZVNi3TxNm8N9F87IOazMYeAqojnWNQfWORaUONBt4PcHSQSqZXKPiC0z32cV3uoU2z
z2b6UiG9V2kAyl5By3K4PeB+3tkepzyMgXSDD5JpR05HqYT2t1CHGrShgb5Key99x77Va57DuOP+
hMudVGy9jJRHCVIsod1A0TIbqmuLru477/ftTqnYPCXwpZbCailb+k78lH5SfRenkA3Uiq54O1Zn
axmOPohGrpSa/3fQAzmc+4tssD5Xk8Dna3J7LAL9Crpvqx0pAxDDQrBRNvSSyzUfu4tUTF11IXtT
4Y99CrdZCta2eza/fwGbaKCHRKW2glEvbZwOfph4Ee8f95yrVJDmvFMAVq4kxKBDVaoECtf2/PTR
Blc195q11lzdMJKBIhtMoAoo4k4LQfX8yqthF0y6PCvCsPc8OlJ9LyRzhpofqJD8eafcEQP4aimE
G0WYtIMqIcfjYTJFtXQNgnRbh0sArvRhKeQAGIkuXdXrPa90W9JF+ZCmvqgPyj/uZYA4sdSEYBZ3
3Ov325wrRORTxsE0Cbbxlc9sfbYmgRSuuUwpGEiM8gv3GsG1Lgt1sKBJcQLdMn+R0gaK1Pat8CdB
2jUxd6+I79eHnu0ukEfRFbhMIONbAbvucwdBvRR8vUxg3m+DFQeKAK1gE22IwlIUQfgummFAJtq4
qktoXkuBfCNLoc0qBFsE4VtfnyxFLP2Na4pZI/CHEZlYMt1WUBzN9wpJO0rWKVIHCmjrPRL9wTgV
R6RAHz4grp66bKCqNJn/6V6l2tFpSBRiVAQDR1ZTCkcLmFsUt47ePFXjglswwYQXDBc6qemEZVGI
eMlH+uFhUZR49JbCB04urcYWxZH3carKiDTnEnGi/DLeQFBvkNYeufq1kQJ69Qjnagi9a+GilUxW
bW1rb3zkSH8bFhkHFB9LXaEpbjU9wB31Q9WqEUgbaUBuuJ/gvGhgYvBmUdQCxSFjIG44wGP67M1G
lcKfu0Ev3oUm7UbDBIkZgWP7+b/Uvsm6mqGmFZWraKGOlp6o2SiVDz/u24XWVNrjRwysjYEh19wU
ghvdmQJwaYMS6FHT9T1gUrRhTYpxcSZrm5YCP9MEoAN4zG3LSAFxaU2YdmhSHBQPfB4MbGQSYL4Q
AjdaCn63PXGKS8c5n7lDoEDwmMPPI9BAQJm5BEeY9h4EytJygYjQ0ZQVAr/ltaIjyrY6rzLanv7e
LM6RB2uLzbnxyOVI8zf25r2OHPn8WeDW52saXyXwbdvjcO5vi4ECVtl+CRiQVgI1NJ0AzpdmU6oE
atIG+3gKgEzhZbR99OSZ6+aaAhLTx7bvAPyvj1wnuFJ2gFLSNmGd4PrQQS2MtmSH/YbDaZtdRQDZ
a6J4p1/6Wp//z+fG6I9XC1fo2FKw0OUf/oY7oSaKDMzD+2NPt2KQ9grA2Z5/tkCSueibkgwUR4YI
tAzzTUmhTBLAGbEx84Z6UZB5uH71sLIhxun6OqjOJLk4AYi+1GywWSGQL0JZqUEJdnEXB+kwHXcj
2BJdBsCkLwJAAOLIYKRmVYK9HI+cjg2ZFMdc110r+4tyVH3WBGp8J+Dia6NSHBnRqPp5YSpiprzB
2NgMF5rC81iQDBfHDAkU+eHz7wFIErUTCZxqyXNON/MPuJnoBdbggsw/bI+Hwwm3ba4ps0WRx9pA
unbgfRZFMqunojd6aNaiSGb1VO02M245augS6UZRJ0UxlVf1eoj7pqFzFGQ2vWCkR4WAIso/276r
39KsEsEB3fv8P67Rd2eff48QIffy8/86Q6FDIK0SgazBfCFSKDnEfwikwpx12kCDMiv/wB/HOxuc
In+IOMEUeBvjgnmaW2RR5OJAVCVSPr1FUUfXRhwGIGfNJbAoDtjfdu4gFkXO7DcxG7DBUrcYFPxE
sQ3d3d8UybgmqnP6cOa08j9AYfOr8tkg1GvHaygZQ+1towz6SPC0ACZxcMN8uzhshBP/AQOxmaD4
ymEykm+3ElnQ37wLs/02yhsDcnX7V20F7EuIB/d8RUkJFDGqfN33ii+QEXw3eeNkAvtYZwARFWvd
yhEcqWhO7TPjIVWuQXKO2EaP2QsGFG5i1ZQzVyNwZDoI8HG4c1psZLfAJPiCgz8yzgl2iJFC+G9P
GGVdycfTbxB3ELBk40CbsbmXzOfIKd8jWqZXuZmH0YBZu+7rbDiE3WKWoUTlT4Wxb7/CYVty4p47
k8FAX7L8qoACKQFFiFzwJpMD3B+SQaPLTvLhdGVDgi4Qtr47KErd1WyxnfXdQXC9VgFqEK5CjbWh
KahIWiwE3CcrPU2BWWultIMiGnfuzuB867xfFG5yMm52+omCJwOEcWkeOgokGIz9CDRugX5P3a1L
O8Hag4JVu+aYFGXP19Dj1PqZFASeXSbVtSwdRKRIUCpEjqdiL1ouDi3j89uie6DVfVc5GPoNmILE
M2b8uxFo5RdZ0zu+ELoFoSBViJ9yGwz1eKhFAczpA9YnRmwUTb/vDlDGmIg8OgsosNGKlSOWTwt6
6XpZxtCiqNeJBfUoUEwBIkaFClKAg9gq7JC6UKRw0HHHF97EeBRyLDKNPNhJE3mefpx+7O19AoE/
2wRGOZU/ROex/DNvwZcFj1MyUKRSFOmBHtO9IqtGcBMBRY9vtFHijOiTnt6xKFIPsXbChfEnn3+3
+Szclgq6LicfT9eT6AW6DE/QQaqIvVDAGuIXiE8B409x0dKfk1mrpS2hhPXgVWXbbf5y+8z67Rb9
v+arJ//VUd9vJeniQnVtqI3fDuccFmNT06cz6v4rcChkVeVTAL+BC/2EtrEbe7290lUAT0HV2qhW
AeOs18EscDBjm7XCX+fGF5MI/IDrLsdKa3WsCgXdURP0eKlqJgqYcVMytE/dViOKnJK6vmtBKQpm
opZru2m8EgUhV3uIu4QejlKNi74Yn9MIrS9w8RlOFNgshVyiyBRcMHv6JsT6YCT/MFilE4AaV4tA
gMkov0x6gGkgMKWphklRravoDRE+0Y5vs05xU+EySN5bHafmYaN6WLofZZCerEWxQx6Rgl+D3Vxb
OPBYJC/wlhfz7Y6BLNaXH/BQiEnb0SmBzVxtcSg8zCZKtNPhQgrHVZlbN/MCRcHZ23LVrfNPNxwJ
DGf856z7J8VtMCqjUU0q4CIrQ5z1HIqC0pbrJj6ZFmygqCq9EM8i2cLKBlHwwV6gaE61lBltyISi
QiYxlLtE1XUCXdqchagKDXeIsCnSHZvxo9y8WmwVZnilHFM85CNtUSgOBgQgtQq7Xbqq4P2JJo4C
yY2GRu/QHZ4jCGAnv9NeArw/iVK8ZdcPn0Q3ICwc4GqdjBQdcRRgn9ZEgvEVsfuMi4pJwddyx5dG
i9kZ1XEUJYN3IoXKpIDyPzIHKUrdnaCIkdwB/aqPSrFnlYB/40inpuq466VEWU5Xu3vhDxHbyjxc
QJZG8AA2RzJNvUIGxp+GjtNOY1UJtiMOKQ80mdk03RSp7DhcdMltJGX+Ypx5CMp6wMbGkWa1Y5EW
A9VsK3Ammp8CDrv8i9J3p/BNNU21KFyJPqrX9NlSEP/3A1SspyZLoJm/YnlFHHm/QCt6/ZIFSr38
Yt5xMi0KctuWYmFXWZtk0yYTVUdGBUFG1YoVrXobQEaUKxQcEptq9pjsEH2bHFcaPwcglYa/mOnG
1RSRbxGdx+qIgoFG8nBV1ze8+GQQUea9+Gy/zSaIuv2r9tcHUmWxYH7dt4xdoHfDqjrcRfZIMyoU
XRIeAi+NgKZILvc//wOQ4pBvb0lwnCYf3zqns5Tj60R/s+hKv65eZL37UbmLQzDDrdwGmtLv0Jf+
eG+ZxZb6nb3lgcXeAE6HNq5fP/0/AAAA//8=</cx:binary>
              </cx:geoCache>
            </cx:geography>
          </cx:layoutPr>
        </cx:series>
      </cx:plotAreaRegion>
    </cx:plotArea>
    <cx:legend pos="b" align="ctr" overlay="0"/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_xlchart.v1.14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microsoft.com/office/2014/relationships/chartEx" Target="../charts/chartEx3.xml"/><Relationship Id="rId9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95</xdr:row>
      <xdr:rowOff>21772</xdr:rowOff>
    </xdr:from>
    <xdr:to>
      <xdr:col>19</xdr:col>
      <xdr:colOff>370113</xdr:colOff>
      <xdr:row>115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E04030-A79B-4BA9-8BBD-F2430133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152</xdr:row>
      <xdr:rowOff>157842</xdr:rowOff>
    </xdr:from>
    <xdr:to>
      <xdr:col>15</xdr:col>
      <xdr:colOff>97972</xdr:colOff>
      <xdr:row>167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2F3F14-7C6B-4A00-ADCA-3312F7ED1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121</xdr:row>
      <xdr:rowOff>130629</xdr:rowOff>
    </xdr:from>
    <xdr:to>
      <xdr:col>14</xdr:col>
      <xdr:colOff>413657</xdr:colOff>
      <xdr:row>144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2B75E08-B44F-4AEA-87D4-4EDD2BAB1A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6946" y="2225910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192</xdr:row>
      <xdr:rowOff>32658</xdr:rowOff>
    </xdr:from>
    <xdr:to>
      <xdr:col>13</xdr:col>
      <xdr:colOff>308065</xdr:colOff>
      <xdr:row>207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3B74F5-BE17-44FA-AE6F-EF6151C9D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218</xdr:row>
      <xdr:rowOff>114300</xdr:rowOff>
    </xdr:from>
    <xdr:to>
      <xdr:col>10</xdr:col>
      <xdr:colOff>1055914</xdr:colOff>
      <xdr:row>233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575DF3-7026-4693-BF62-10D5F91A7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242</xdr:row>
      <xdr:rowOff>92527</xdr:rowOff>
    </xdr:from>
    <xdr:to>
      <xdr:col>9</xdr:col>
      <xdr:colOff>239486</xdr:colOff>
      <xdr:row>257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296C1F8-4E5A-411F-A60A-F30DEA1D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269</xdr:row>
      <xdr:rowOff>5441</xdr:rowOff>
    </xdr:from>
    <xdr:to>
      <xdr:col>8</xdr:col>
      <xdr:colOff>783772</xdr:colOff>
      <xdr:row>293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35AB543-AFFF-4B5A-A093-44CA2356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264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3770ABB-2DCA-4C69-969D-EB9CF79A415B}"/>
            </a:ext>
          </a:extLst>
        </xdr:cNvPr>
        <xdr:cNvSpPr txBox="1"/>
      </xdr:nvSpPr>
      <xdr:spPr>
        <a:xfrm>
          <a:off x="3981995" y="4687170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238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1FDB30B-8EFD-4104-8F82-35D96349E956}"/>
            </a:ext>
          </a:extLst>
        </xdr:cNvPr>
        <xdr:cNvSpPr txBox="1"/>
      </xdr:nvSpPr>
      <xdr:spPr>
        <a:xfrm>
          <a:off x="3376748" y="4212771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213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9AFD8218-5966-4D24-9899-22B25861FB0C}"/>
            </a:ext>
          </a:extLst>
        </xdr:cNvPr>
        <xdr:cNvSpPr txBox="1"/>
      </xdr:nvSpPr>
      <xdr:spPr>
        <a:xfrm>
          <a:off x="3463834" y="3753394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187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B7D3C99-AD6A-413A-83BF-7BA551AE619C}"/>
            </a:ext>
          </a:extLst>
        </xdr:cNvPr>
        <xdr:cNvSpPr txBox="1"/>
      </xdr:nvSpPr>
      <xdr:spPr>
        <a:xfrm>
          <a:off x="3615146" y="3288792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146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6AC2D5A-5AD9-4445-AB9B-8BDB82DD3D3A}"/>
            </a:ext>
          </a:extLst>
        </xdr:cNvPr>
        <xdr:cNvSpPr txBox="1"/>
      </xdr:nvSpPr>
      <xdr:spPr>
        <a:xfrm>
          <a:off x="3960223" y="2527009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120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9DB77BB8-DD98-4AC8-943E-86DB1481C299}"/>
            </a:ext>
          </a:extLst>
        </xdr:cNvPr>
        <xdr:cNvSpPr txBox="1"/>
      </xdr:nvSpPr>
      <xdr:spPr>
        <a:xfrm>
          <a:off x="2984862" y="2051521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88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CA9BE9FC-D3C8-4DDD-985C-A26D800BD0D1}"/>
            </a:ext>
          </a:extLst>
        </xdr:cNvPr>
        <xdr:cNvSpPr txBox="1"/>
      </xdr:nvSpPr>
      <xdr:spPr>
        <a:xfrm>
          <a:off x="3611880" y="1463040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60</xdr:row>
      <xdr:rowOff>130628</xdr:rowOff>
    </xdr:from>
    <xdr:to>
      <xdr:col>7</xdr:col>
      <xdr:colOff>1545771</xdr:colOff>
      <xdr:row>83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E9BE0CF-3DCE-4583-BF18-FAA350FF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56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D7CA1A58-3675-48E6-A9DC-9FA2F879B908}"/>
            </a:ext>
          </a:extLst>
        </xdr:cNvPr>
        <xdr:cNvSpPr txBox="1"/>
      </xdr:nvSpPr>
      <xdr:spPr>
        <a:xfrm>
          <a:off x="3928654" y="880001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4A47C6AA-8618-4303-89C4-C810F513EFA6}"/>
            </a:ext>
          </a:extLst>
        </xdr:cNvPr>
        <xdr:cNvSpPr txBox="1"/>
      </xdr:nvSpPr>
      <xdr:spPr>
        <a:xfrm>
          <a:off x="460248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5</xdr:col>
      <xdr:colOff>1110344</xdr:colOff>
      <xdr:row>31</xdr:row>
      <xdr:rowOff>108857</xdr:rowOff>
    </xdr:from>
    <xdr:to>
      <xdr:col>10</xdr:col>
      <xdr:colOff>21771</xdr:colOff>
      <xdr:row>50</xdr:row>
      <xdr:rowOff>185056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FDCD32B-D0BD-4DD3-846F-D39EA42A8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D830C68-30C6-41A8-87B6-A48B49C66056}"/>
            </a:ext>
          </a:extLst>
        </xdr:cNvPr>
        <xdr:cNvSpPr txBox="1"/>
      </xdr:nvSpPr>
      <xdr:spPr>
        <a:xfrm>
          <a:off x="3611880" y="4754880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87</xdr:row>
      <xdr:rowOff>21772</xdr:rowOff>
    </xdr:from>
    <xdr:to>
      <xdr:col>14</xdr:col>
      <xdr:colOff>881743</xdr:colOff>
      <xdr:row>109</xdr:row>
      <xdr:rowOff>163286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FA134F-91CC-4AD3-85C3-94DBEEC77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144</xdr:row>
      <xdr:rowOff>157842</xdr:rowOff>
    </xdr:from>
    <xdr:to>
      <xdr:col>15</xdr:col>
      <xdr:colOff>97972</xdr:colOff>
      <xdr:row>159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935FFD2-C739-4C19-AA08-35A160BF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113</xdr:row>
      <xdr:rowOff>130629</xdr:rowOff>
    </xdr:from>
    <xdr:to>
      <xdr:col>14</xdr:col>
      <xdr:colOff>413657</xdr:colOff>
      <xdr:row>136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9CC8BD3-5F55-447A-AA7C-CC6801ED7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5626" y="22121949"/>
              <a:ext cx="1238903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184</xdr:row>
      <xdr:rowOff>32658</xdr:rowOff>
    </xdr:from>
    <xdr:to>
      <xdr:col>13</xdr:col>
      <xdr:colOff>308065</xdr:colOff>
      <xdr:row>199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93DF67-5850-448D-B51B-ECD8F5409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210</xdr:row>
      <xdr:rowOff>114300</xdr:rowOff>
    </xdr:from>
    <xdr:to>
      <xdr:col>10</xdr:col>
      <xdr:colOff>1055914</xdr:colOff>
      <xdr:row>225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6D1445-DA19-4B4F-8824-8A1DA0AC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234</xdr:row>
      <xdr:rowOff>92527</xdr:rowOff>
    </xdr:from>
    <xdr:to>
      <xdr:col>9</xdr:col>
      <xdr:colOff>239486</xdr:colOff>
      <xdr:row>249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2E579A-35AA-4781-9534-54D6A06C3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261</xdr:row>
      <xdr:rowOff>5441</xdr:rowOff>
    </xdr:from>
    <xdr:to>
      <xdr:col>9</xdr:col>
      <xdr:colOff>315686</xdr:colOff>
      <xdr:row>285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9375D81-2487-42EC-9F71-826BA1EA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256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5BE75157-742C-482D-A787-01CC51073088}"/>
            </a:ext>
          </a:extLst>
        </xdr:cNvPr>
        <xdr:cNvSpPr txBox="1"/>
      </xdr:nvSpPr>
      <xdr:spPr>
        <a:xfrm>
          <a:off x="3608615" y="4211682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230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ABED255-B8BD-432F-88F5-EE614BE57919}"/>
            </a:ext>
          </a:extLst>
        </xdr:cNvPr>
        <xdr:cNvSpPr txBox="1"/>
      </xdr:nvSpPr>
      <xdr:spPr>
        <a:xfrm>
          <a:off x="3239588" y="3737283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205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6F403B7-82EA-4565-8CCC-E1EE0F3D95D5}"/>
            </a:ext>
          </a:extLst>
        </xdr:cNvPr>
        <xdr:cNvSpPr txBox="1"/>
      </xdr:nvSpPr>
      <xdr:spPr>
        <a:xfrm>
          <a:off x="3235234" y="3277906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179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71FADC61-ED6F-4087-906F-13358654F2BB}"/>
            </a:ext>
          </a:extLst>
        </xdr:cNvPr>
        <xdr:cNvSpPr txBox="1"/>
      </xdr:nvSpPr>
      <xdr:spPr>
        <a:xfrm>
          <a:off x="3241766" y="2813304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138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872546E1-0D0C-4299-BB2C-81B305E7CE8D}"/>
            </a:ext>
          </a:extLst>
        </xdr:cNvPr>
        <xdr:cNvSpPr txBox="1"/>
      </xdr:nvSpPr>
      <xdr:spPr>
        <a:xfrm>
          <a:off x="3586843" y="2051521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112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56510D9-C7A1-4571-AF38-D11EEB31D324}"/>
            </a:ext>
          </a:extLst>
        </xdr:cNvPr>
        <xdr:cNvSpPr txBox="1"/>
      </xdr:nvSpPr>
      <xdr:spPr>
        <a:xfrm>
          <a:off x="2984862" y="1576033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80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6A0C3973-CB5F-4302-9CFB-CDF2A7896E2B}"/>
            </a:ext>
          </a:extLst>
        </xdr:cNvPr>
        <xdr:cNvSpPr txBox="1"/>
      </xdr:nvSpPr>
      <xdr:spPr>
        <a:xfrm>
          <a:off x="3238500" y="987552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52</xdr:row>
      <xdr:rowOff>130628</xdr:rowOff>
    </xdr:from>
    <xdr:to>
      <xdr:col>7</xdr:col>
      <xdr:colOff>1545771</xdr:colOff>
      <xdr:row>75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3BBA9E1-14C5-4AE6-A426-2FE7915A0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48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62E48EFA-B432-40EA-8169-F3D7DA44574E}"/>
            </a:ext>
          </a:extLst>
        </xdr:cNvPr>
        <xdr:cNvSpPr txBox="1"/>
      </xdr:nvSpPr>
      <xdr:spPr>
        <a:xfrm>
          <a:off x="3555274" y="404513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8298A62-AE3C-4E20-8C66-7F19203DE25D}"/>
            </a:ext>
          </a:extLst>
        </xdr:cNvPr>
        <xdr:cNvSpPr txBox="1"/>
      </xdr:nvSpPr>
      <xdr:spPr>
        <a:xfrm>
          <a:off x="422910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6</xdr:col>
      <xdr:colOff>2178</xdr:colOff>
      <xdr:row>25</xdr:row>
      <xdr:rowOff>65314</xdr:rowOff>
    </xdr:from>
    <xdr:to>
      <xdr:col>11</xdr:col>
      <xdr:colOff>185056</xdr:colOff>
      <xdr:row>48</xdr:row>
      <xdr:rowOff>163286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2FBA358-17CD-D9E9-5446-21EC3CC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93A03FD2-1F0D-40F2-A7EF-FB87317106AC}"/>
            </a:ext>
          </a:extLst>
        </xdr:cNvPr>
        <xdr:cNvSpPr txBox="1"/>
      </xdr:nvSpPr>
      <xdr:spPr>
        <a:xfrm>
          <a:off x="3614057" y="4811486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  <xdr:twoCellAnchor editAs="oneCell">
    <xdr:from>
      <xdr:col>12</xdr:col>
      <xdr:colOff>637902</xdr:colOff>
      <xdr:row>25</xdr:row>
      <xdr:rowOff>85998</xdr:rowOff>
    </xdr:from>
    <xdr:to>
      <xdr:col>13</xdr:col>
      <xdr:colOff>888273</xdr:colOff>
      <xdr:row>36</xdr:row>
      <xdr:rowOff>38373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Tipo de tarjeta">
              <a:extLst>
                <a:ext uri="{FF2B5EF4-FFF2-40B4-BE49-F238E27FC236}">
                  <a16:creationId xmlns:a16="http://schemas.microsoft.com/office/drawing/2014/main" id="{65F97A5F-B9BC-FBF0-60AA-E2792A7DB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22931" y="50607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109947</xdr:colOff>
      <xdr:row>96</xdr:row>
      <xdr:rowOff>70756</xdr:rowOff>
    </xdr:from>
    <xdr:to>
      <xdr:col>3</xdr:col>
      <xdr:colOff>806632</xdr:colOff>
      <xdr:row>107</xdr:row>
      <xdr:rowOff>23131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Tipo de tarjeta 2">
              <a:extLst>
                <a:ext uri="{FF2B5EF4-FFF2-40B4-BE49-F238E27FC236}">
                  <a16:creationId xmlns:a16="http://schemas.microsoft.com/office/drawing/2014/main" id="{8DC74CD7-CFF6-2CAC-058B-23A0367A6E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9118" y="1783624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839289</xdr:colOff>
      <xdr:row>161</xdr:row>
      <xdr:rowOff>149134</xdr:rowOff>
    </xdr:from>
    <xdr:to>
      <xdr:col>6</xdr:col>
      <xdr:colOff>316774</xdr:colOff>
      <xdr:row>172</xdr:row>
      <xdr:rowOff>101509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Tipo de tarjeta 3">
              <a:extLst>
                <a:ext uri="{FF2B5EF4-FFF2-40B4-BE49-F238E27FC236}">
                  <a16:creationId xmlns:a16="http://schemas.microsoft.com/office/drawing/2014/main" id="{5D19405F-9CF4-1311-4EBC-DE348924EC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6632" y="29943334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545374</xdr:colOff>
      <xdr:row>184</xdr:row>
      <xdr:rowOff>59872</xdr:rowOff>
    </xdr:from>
    <xdr:to>
      <xdr:col>14</xdr:col>
      <xdr:colOff>795746</xdr:colOff>
      <xdr:row>195</xdr:row>
      <xdr:rowOff>12247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Categoría del comercio">
              <a:extLst>
                <a:ext uri="{FF2B5EF4-FFF2-40B4-BE49-F238E27FC236}">
                  <a16:creationId xmlns:a16="http://schemas.microsoft.com/office/drawing/2014/main" id="{B67DE60A-6D25-7FC6-5A62-F2ABA967A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80774" y="3411038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72934</xdr:colOff>
      <xdr:row>211</xdr:row>
      <xdr:rowOff>151312</xdr:rowOff>
    </xdr:from>
    <xdr:to>
      <xdr:col>12</xdr:col>
      <xdr:colOff>323306</xdr:colOff>
      <xdr:row>222</xdr:row>
      <xdr:rowOff>103687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Tipo de tarjeta 4">
              <a:extLst>
                <a:ext uri="{FF2B5EF4-FFF2-40B4-BE49-F238E27FC236}">
                  <a16:creationId xmlns:a16="http://schemas.microsoft.com/office/drawing/2014/main" id="{258C00AB-9FD4-1125-45BE-A65B03AF10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1477" y="391983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1252946</xdr:colOff>
      <xdr:row>52</xdr:row>
      <xdr:rowOff>183969</xdr:rowOff>
    </xdr:from>
    <xdr:to>
      <xdr:col>9</xdr:col>
      <xdr:colOff>1503317</xdr:colOff>
      <xdr:row>63</xdr:row>
      <xdr:rowOff>136344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ategoría del comercio 1">
              <a:extLst>
                <a:ext uri="{FF2B5EF4-FFF2-40B4-BE49-F238E27FC236}">
                  <a16:creationId xmlns:a16="http://schemas.microsoft.com/office/drawing/2014/main" id="{38707F92-CB6A-D9B9-CB6D-51BB9B64CC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6203" y="98069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1024346</xdr:colOff>
      <xdr:row>235</xdr:row>
      <xdr:rowOff>40277</xdr:rowOff>
    </xdr:from>
    <xdr:to>
      <xdr:col>10</xdr:col>
      <xdr:colOff>1274718</xdr:colOff>
      <xdr:row>245</xdr:row>
      <xdr:rowOff>221252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ategoría del comercio 2">
              <a:extLst>
                <a:ext uri="{FF2B5EF4-FFF2-40B4-BE49-F238E27FC236}">
                  <a16:creationId xmlns:a16="http://schemas.microsoft.com/office/drawing/2014/main" id="{C6BA7230-3E15-F2E1-7A17-D9A5F66943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032" y="4352870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1416232</xdr:colOff>
      <xdr:row>259</xdr:row>
      <xdr:rowOff>152401</xdr:rowOff>
    </xdr:from>
    <xdr:to>
      <xdr:col>11</xdr:col>
      <xdr:colOff>718457</xdr:colOff>
      <xdr:row>268</xdr:row>
      <xdr:rowOff>130629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3" name="País del Merchant">
              <a:extLst>
                <a:ext uri="{FF2B5EF4-FFF2-40B4-BE49-F238E27FC236}">
                  <a16:creationId xmlns:a16="http://schemas.microsoft.com/office/drawing/2014/main" id="{634B8F30-1BFA-10D4-D8B4-AEDC073BD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29261" y="59359801"/>
              <a:ext cx="2459082" cy="20356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989512</xdr:colOff>
      <xdr:row>8</xdr:row>
      <xdr:rowOff>53340</xdr:rowOff>
    </xdr:from>
    <xdr:to>
      <xdr:col>11</xdr:col>
      <xdr:colOff>1239883</xdr:colOff>
      <xdr:row>19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Motivo del chargeback">
              <a:extLst>
                <a:ext uri="{FF2B5EF4-FFF2-40B4-BE49-F238E27FC236}">
                  <a16:creationId xmlns:a16="http://schemas.microsoft.com/office/drawing/2014/main" id="{E1290061-D3A8-0F89-9CB2-109BE044E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9626" y="1533797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728254</xdr:colOff>
      <xdr:row>8</xdr:row>
      <xdr:rowOff>64226</xdr:rowOff>
    </xdr:from>
    <xdr:to>
      <xdr:col>9</xdr:col>
      <xdr:colOff>978625</xdr:colOff>
      <xdr:row>19</xdr:row>
      <xdr:rowOff>16601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Estado de la disputa">
              <a:extLst>
                <a:ext uri="{FF2B5EF4-FFF2-40B4-BE49-F238E27FC236}">
                  <a16:creationId xmlns:a16="http://schemas.microsoft.com/office/drawing/2014/main" id="{9938DAB6-0528-0EC8-B3A0-BDD0F3939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71511" y="1544683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586740</xdr:colOff>
      <xdr:row>8</xdr:row>
      <xdr:rowOff>31569</xdr:rowOff>
    </xdr:from>
    <xdr:to>
      <xdr:col>13</xdr:col>
      <xdr:colOff>837111</xdr:colOff>
      <xdr:row>18</xdr:row>
      <xdr:rowOff>212544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hargeback_Status">
              <a:extLst>
                <a:ext uri="{FF2B5EF4-FFF2-40B4-BE49-F238E27FC236}">
                  <a16:creationId xmlns:a16="http://schemas.microsoft.com/office/drawing/2014/main" id="{AC5F8190-0174-4D5B-1F0C-43937BFF21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3711" y="151202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243839</xdr:colOff>
      <xdr:row>1</xdr:row>
      <xdr:rowOff>114300</xdr:rowOff>
    </xdr:from>
    <xdr:to>
      <xdr:col>2</xdr:col>
      <xdr:colOff>770964</xdr:colOff>
      <xdr:row>11</xdr:row>
      <xdr:rowOff>8965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316D110-7DEC-E04E-2342-BD81C53A7EAB}"/>
            </a:ext>
          </a:extLst>
        </xdr:cNvPr>
        <xdr:cNvSpPr/>
      </xdr:nvSpPr>
      <xdr:spPr>
        <a:xfrm>
          <a:off x="243839" y="293594"/>
          <a:ext cx="2104913" cy="168760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2400" b="1" kern="1200"/>
            <a:t>ANÁLISIS CASOS FRAUDE</a:t>
          </a:r>
          <a:r>
            <a:rPr lang="es-ES" sz="2400" b="1" kern="1200" baseline="0"/>
            <a:t> CBKS</a:t>
          </a:r>
          <a:endParaRPr lang="es-ES" sz="2400" b="1" kern="1200"/>
        </a:p>
      </xdr:txBody>
    </xdr:sp>
    <xdr:clientData/>
  </xdr:twoCellAnchor>
  <xdr:twoCellAnchor>
    <xdr:from>
      <xdr:col>14</xdr:col>
      <xdr:colOff>595747</xdr:colOff>
      <xdr:row>5</xdr:row>
      <xdr:rowOff>64424</xdr:rowOff>
    </xdr:from>
    <xdr:to>
      <xdr:col>19</xdr:col>
      <xdr:colOff>540328</xdr:colOff>
      <xdr:row>17</xdr:row>
      <xdr:rowOff>138545</xdr:rowOff>
    </xdr:to>
    <xdr:sp macro="" textlink="'DB TABLAS DINÁMICAS'!C1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88F7813-608C-4FD7-A39E-866CFAED1B8D}"/>
            </a:ext>
          </a:extLst>
        </xdr:cNvPr>
        <xdr:cNvSpPr/>
      </xdr:nvSpPr>
      <xdr:spPr>
        <a:xfrm>
          <a:off x="11651674" y="964969"/>
          <a:ext cx="3893127" cy="223543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EF2BFE16-97BD-4744-8247-1314B446AC69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616.696,73 €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290945</xdr:colOff>
      <xdr:row>6</xdr:row>
      <xdr:rowOff>22857</xdr:rowOff>
    </xdr:from>
    <xdr:to>
      <xdr:col>13</xdr:col>
      <xdr:colOff>498764</xdr:colOff>
      <xdr:row>16</xdr:row>
      <xdr:rowOff>110836</xdr:rowOff>
    </xdr:to>
    <xdr:sp macro="" textlink="'DB TABLAS DINÁMICAS'!B1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AAF484-C0E7-48BA-A6DA-796C382C6E3B}"/>
            </a:ext>
          </a:extLst>
        </xdr:cNvPr>
        <xdr:cNvSpPr/>
      </xdr:nvSpPr>
      <xdr:spPr>
        <a:xfrm>
          <a:off x="7423265" y="1394457"/>
          <a:ext cx="3377739" cy="237397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385F803-31FE-4643-B2C7-0585F550DEA3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1323</a:t>
          </a:fld>
          <a:endParaRPr lang="en-US" sz="3200" kern="1200"/>
        </a:p>
      </xdr:txBody>
    </xdr:sp>
    <xdr:clientData/>
  </xdr:twoCellAnchor>
  <xdr:twoCellAnchor>
    <xdr:from>
      <xdr:col>21</xdr:col>
      <xdr:colOff>699286</xdr:colOff>
      <xdr:row>22</xdr:row>
      <xdr:rowOff>141152</xdr:rowOff>
    </xdr:from>
    <xdr:to>
      <xdr:col>30</xdr:col>
      <xdr:colOff>342061</xdr:colOff>
      <xdr:row>41</xdr:row>
      <xdr:rowOff>144482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E613F5F-3BDB-420D-998F-33F3296C682C}"/>
            </a:ext>
          </a:extLst>
        </xdr:cNvPr>
        <xdr:cNvSpPr/>
      </xdr:nvSpPr>
      <xdr:spPr>
        <a:xfrm>
          <a:off x="17283177" y="4103552"/>
          <a:ext cx="6750157" cy="342540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464626</xdr:colOff>
      <xdr:row>43</xdr:row>
      <xdr:rowOff>146896</xdr:rowOff>
    </xdr:from>
    <xdr:to>
      <xdr:col>21</xdr:col>
      <xdr:colOff>115963</xdr:colOff>
      <xdr:row>62</xdr:row>
      <xdr:rowOff>162136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A62BA005-EB01-4E52-9527-C92A4EF962DB}"/>
            </a:ext>
          </a:extLst>
        </xdr:cNvPr>
        <xdr:cNvSpPr/>
      </xdr:nvSpPr>
      <xdr:spPr>
        <a:xfrm>
          <a:off x="10000512" y="8104353"/>
          <a:ext cx="6803251" cy="35313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21</xdr:col>
      <xdr:colOff>787509</xdr:colOff>
      <xdr:row>43</xdr:row>
      <xdr:rowOff>138545</xdr:rowOff>
    </xdr:from>
    <xdr:to>
      <xdr:col>30</xdr:col>
      <xdr:colOff>542774</xdr:colOff>
      <xdr:row>63</xdr:row>
      <xdr:rowOff>70378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5E86FCF-F7F5-48AB-B182-914ABAD4E34A}"/>
            </a:ext>
          </a:extLst>
        </xdr:cNvPr>
        <xdr:cNvSpPr/>
      </xdr:nvSpPr>
      <xdr:spPr>
        <a:xfrm>
          <a:off x="17371400" y="7883236"/>
          <a:ext cx="6862647" cy="353401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18</xdr:col>
      <xdr:colOff>429491</xdr:colOff>
      <xdr:row>64</xdr:row>
      <xdr:rowOff>87203</xdr:rowOff>
    </xdr:from>
    <xdr:to>
      <xdr:col>29</xdr:col>
      <xdr:colOff>387927</xdr:colOff>
      <xdr:row>82</xdr:row>
      <xdr:rowOff>152401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5666474-85C6-4248-A25E-44F663B52348}"/>
            </a:ext>
          </a:extLst>
        </xdr:cNvPr>
        <xdr:cNvSpPr/>
      </xdr:nvSpPr>
      <xdr:spPr>
        <a:xfrm>
          <a:off x="14644255" y="15160948"/>
          <a:ext cx="8645236" cy="430468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526474</xdr:colOff>
      <xdr:row>64</xdr:row>
      <xdr:rowOff>210547</xdr:rowOff>
    </xdr:from>
    <xdr:to>
      <xdr:col>15</xdr:col>
      <xdr:colOff>119843</xdr:colOff>
      <xdr:row>83</xdr:row>
      <xdr:rowOff>27709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995CA0DE-E5EB-430B-9BEA-EDB48966CBC6}"/>
            </a:ext>
          </a:extLst>
        </xdr:cNvPr>
        <xdr:cNvSpPr/>
      </xdr:nvSpPr>
      <xdr:spPr>
        <a:xfrm>
          <a:off x="2895601" y="15284292"/>
          <a:ext cx="9069878" cy="42921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185057</xdr:colOff>
      <xdr:row>20</xdr:row>
      <xdr:rowOff>55198</xdr:rowOff>
    </xdr:from>
    <xdr:to>
      <xdr:col>12</xdr:col>
      <xdr:colOff>190500</xdr:colOff>
      <xdr:row>42</xdr:row>
      <xdr:rowOff>110778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72A5A2F8-4058-4AA8-B2B8-3B0F1BB57E40}"/>
            </a:ext>
          </a:extLst>
        </xdr:cNvPr>
        <xdr:cNvSpPr/>
      </xdr:nvSpPr>
      <xdr:spPr>
        <a:xfrm>
          <a:off x="2562497" y="4627198"/>
          <a:ext cx="7137763" cy="508478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537113</xdr:colOff>
      <xdr:row>23</xdr:row>
      <xdr:rowOff>166745</xdr:rowOff>
    </xdr:from>
    <xdr:to>
      <xdr:col>21</xdr:col>
      <xdr:colOff>182559</xdr:colOff>
      <xdr:row>40</xdr:row>
      <xdr:rowOff>128706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E22476BF-714C-4E92-A315-397628E1F91A}"/>
            </a:ext>
          </a:extLst>
        </xdr:cNvPr>
        <xdr:cNvSpPr/>
      </xdr:nvSpPr>
      <xdr:spPr>
        <a:xfrm>
          <a:off x="10072999" y="4423059"/>
          <a:ext cx="6797360" cy="310793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oneCellAnchor>
    <xdr:from>
      <xdr:col>10</xdr:col>
      <xdr:colOff>41564</xdr:colOff>
      <xdr:row>9</xdr:row>
      <xdr:rowOff>39486</xdr:rowOff>
    </xdr:from>
    <xdr:ext cx="3020290" cy="5933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CBD08DBD-B0C9-21F6-F1FF-04DA2CBD5326}"/>
            </a:ext>
          </a:extLst>
        </xdr:cNvPr>
        <xdr:cNvSpPr txBox="1"/>
      </xdr:nvSpPr>
      <xdr:spPr>
        <a:xfrm>
          <a:off x="7938655" y="2159231"/>
          <a:ext cx="3020290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Nº</a:t>
          </a:r>
          <a:r>
            <a:rPr lang="es-ES" sz="3200" kern="1200" baseline="0"/>
            <a:t> DE CASOS</a:t>
          </a:r>
          <a:endParaRPr lang="es-ES" sz="3200" kern="1200"/>
        </a:p>
      </xdr:txBody>
    </xdr:sp>
    <xdr:clientData/>
  </xdr:oneCellAnchor>
  <xdr:oneCellAnchor>
    <xdr:from>
      <xdr:col>15</xdr:col>
      <xdr:colOff>180111</xdr:colOff>
      <xdr:row>8</xdr:row>
      <xdr:rowOff>15933</xdr:rowOff>
    </xdr:from>
    <xdr:ext cx="3560617" cy="5933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1CEDF417-C8AF-97E2-9C86-84E27858DEB5}"/>
            </a:ext>
          </a:extLst>
        </xdr:cNvPr>
        <xdr:cNvSpPr txBox="1"/>
      </xdr:nvSpPr>
      <xdr:spPr>
        <a:xfrm>
          <a:off x="12025747" y="1900151"/>
          <a:ext cx="3560617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IMPORTE</a:t>
          </a:r>
          <a:r>
            <a:rPr lang="es-ES" sz="3200" kern="1200" baseline="0"/>
            <a:t> </a:t>
          </a:r>
          <a:r>
            <a:rPr lang="es-ES" sz="3200" kern="1200"/>
            <a:t>FRAUDE</a:t>
          </a:r>
        </a:p>
      </xdr:txBody>
    </xdr:sp>
    <xdr:clientData/>
  </xdr:oneCellAnchor>
  <xdr:oneCellAnchor>
    <xdr:from>
      <xdr:col>6</xdr:col>
      <xdr:colOff>114300</xdr:colOff>
      <xdr:row>29</xdr:row>
      <xdr:rowOff>38100</xdr:rowOff>
    </xdr:from>
    <xdr:ext cx="624840" cy="311496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9F47BE8-6B6B-CB42-F625-4D8255DC0F5B}"/>
            </a:ext>
          </a:extLst>
        </xdr:cNvPr>
        <xdr:cNvSpPr txBox="1"/>
      </xdr:nvSpPr>
      <xdr:spPr>
        <a:xfrm>
          <a:off x="4869180" y="2964180"/>
          <a:ext cx="62484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ES" sz="1400" kern="1200"/>
        </a:p>
      </xdr:txBody>
    </xdr:sp>
    <xdr:clientData/>
  </xdr:oneCellAnchor>
  <xdr:twoCellAnchor>
    <xdr:from>
      <xdr:col>21</xdr:col>
      <xdr:colOff>221673</xdr:colOff>
      <xdr:row>10</xdr:row>
      <xdr:rowOff>29096</xdr:rowOff>
    </xdr:from>
    <xdr:to>
      <xdr:col>24</xdr:col>
      <xdr:colOff>665017</xdr:colOff>
      <xdr:row>18</xdr:row>
      <xdr:rowOff>41563</xdr:rowOff>
    </xdr:to>
    <xdr:sp macro="" textlink="'DB TABLAS DINÁMICAS'!G17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E50E4530-7DAB-41D9-B1D9-7734854DF6C0}"/>
            </a:ext>
          </a:extLst>
        </xdr:cNvPr>
        <xdr:cNvSpPr/>
      </xdr:nvSpPr>
      <xdr:spPr>
        <a:xfrm>
          <a:off x="16805564" y="1830187"/>
          <a:ext cx="2812471" cy="14533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70645B1C-BEA3-413C-98CC-2020D4DA6887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309.851,13 €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21</xdr:col>
      <xdr:colOff>610293</xdr:colOff>
      <xdr:row>10</xdr:row>
      <xdr:rowOff>138545</xdr:rowOff>
    </xdr:from>
    <xdr:ext cx="1994362" cy="621963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96E94C9-7395-4EC5-A4F4-94B3D0B27A2E}"/>
            </a:ext>
          </a:extLst>
        </xdr:cNvPr>
        <xdr:cNvSpPr txBox="1"/>
      </xdr:nvSpPr>
      <xdr:spPr>
        <a:xfrm>
          <a:off x="17194184" y="1939636"/>
          <a:ext cx="1994362" cy="62196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t>CRÉDITO</a:t>
          </a:r>
        </a:p>
      </xdr:txBody>
    </xdr:sp>
    <xdr:clientData/>
  </xdr:oneCellAnchor>
  <xdr:twoCellAnchor>
    <xdr:from>
      <xdr:col>21</xdr:col>
      <xdr:colOff>171105</xdr:colOff>
      <xdr:row>1</xdr:row>
      <xdr:rowOff>164175</xdr:rowOff>
    </xdr:from>
    <xdr:to>
      <xdr:col>24</xdr:col>
      <xdr:colOff>568037</xdr:colOff>
      <xdr:row>9</xdr:row>
      <xdr:rowOff>13854</xdr:rowOff>
    </xdr:to>
    <xdr:sp macro="" textlink="'DB TABLAS DINÁMICAS'!G18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8BB59293-2074-1AB1-2ECC-90B684BC0B3B}"/>
            </a:ext>
          </a:extLst>
        </xdr:cNvPr>
        <xdr:cNvSpPr/>
      </xdr:nvSpPr>
      <xdr:spPr>
        <a:xfrm>
          <a:off x="16754996" y="344284"/>
          <a:ext cx="2766059" cy="129055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1575C52-BC8E-41A6-8103-E0155D4271B5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306.845,60 € </a:t>
          </a:fld>
          <a:endParaRPr lang="en-US" sz="3200" kern="1200"/>
        </a:p>
      </xdr:txBody>
    </xdr:sp>
    <xdr:clientData/>
  </xdr:twoCellAnchor>
  <xdr:oneCellAnchor>
    <xdr:from>
      <xdr:col>22</xdr:col>
      <xdr:colOff>692</xdr:colOff>
      <xdr:row>2</xdr:row>
      <xdr:rowOff>81050</xdr:rowOff>
    </xdr:from>
    <xdr:ext cx="1424301" cy="593304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E229F23-9DA1-5A54-3ABC-C4BD28C57EFD}"/>
            </a:ext>
          </a:extLst>
        </xdr:cNvPr>
        <xdr:cNvSpPr txBox="1"/>
      </xdr:nvSpPr>
      <xdr:spPr>
        <a:xfrm>
          <a:off x="17374292" y="441268"/>
          <a:ext cx="142430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3200" kern="1200"/>
            <a:t>DÉBITO</a:t>
          </a:r>
        </a:p>
      </xdr:txBody>
    </xdr:sp>
    <xdr:clientData/>
  </xdr:oneCellAnchor>
  <xdr:twoCellAnchor>
    <xdr:from>
      <xdr:col>20</xdr:col>
      <xdr:colOff>242821</xdr:colOff>
      <xdr:row>5</xdr:row>
      <xdr:rowOff>100240</xdr:rowOff>
    </xdr:from>
    <xdr:to>
      <xdr:col>20</xdr:col>
      <xdr:colOff>517508</xdr:colOff>
      <xdr:row>14</xdr:row>
      <xdr:rowOff>82312</xdr:rowOff>
    </xdr:to>
    <xdr:sp macro="" textlink="">
      <xdr:nvSpPr>
        <xdr:cNvPr id="29" name="Abrir llave 28">
          <a:extLst>
            <a:ext uri="{FF2B5EF4-FFF2-40B4-BE49-F238E27FC236}">
              <a16:creationId xmlns:a16="http://schemas.microsoft.com/office/drawing/2014/main" id="{AE1F6238-5FB6-972B-2805-B361B23AE1D5}"/>
            </a:ext>
          </a:extLst>
        </xdr:cNvPr>
        <xdr:cNvSpPr/>
      </xdr:nvSpPr>
      <xdr:spPr>
        <a:xfrm>
          <a:off x="16037003" y="1000785"/>
          <a:ext cx="274687" cy="1603054"/>
        </a:xfrm>
        <a:prstGeom prst="leftBrace">
          <a:avLst>
            <a:gd name="adj1" fmla="val 14440"/>
            <a:gd name="adj2" fmla="val 50000"/>
          </a:avLst>
        </a:prstGeom>
        <a:ln w="34925" cmpd="sng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13</xdr:col>
      <xdr:colOff>124691</xdr:colOff>
      <xdr:row>25</xdr:row>
      <xdr:rowOff>24334</xdr:rowOff>
    </xdr:from>
    <xdr:to>
      <xdr:col>21</xdr:col>
      <xdr:colOff>13854</xdr:colOff>
      <xdr:row>39</xdr:row>
      <xdr:rowOff>105015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54D7A4B-26DA-4160-A0BE-0CC17E2C1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181098</xdr:colOff>
      <xdr:row>23</xdr:row>
      <xdr:rowOff>108304</xdr:rowOff>
    </xdr:from>
    <xdr:to>
      <xdr:col>30</xdr:col>
      <xdr:colOff>17813</xdr:colOff>
      <xdr:row>41</xdr:row>
      <xdr:rowOff>57397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7D6D2B77-141C-43DE-BB71-E369EF9DA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243840</xdr:colOff>
      <xdr:row>23</xdr:row>
      <xdr:rowOff>119744</xdr:rowOff>
    </xdr:from>
    <xdr:to>
      <xdr:col>12</xdr:col>
      <xdr:colOff>91440</xdr:colOff>
      <xdr:row>40</xdr:row>
      <xdr:rowOff>171674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D490FD2-014E-43A6-9B25-BDBEAE2CB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82090</xdr:colOff>
      <xdr:row>44</xdr:row>
      <xdr:rowOff>109048</xdr:rowOff>
    </xdr:from>
    <xdr:to>
      <xdr:col>20</xdr:col>
      <xdr:colOff>539289</xdr:colOff>
      <xdr:row>61</xdr:row>
      <xdr:rowOff>119934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Gráfico 35">
              <a:extLst>
                <a:ext uri="{FF2B5EF4-FFF2-40B4-BE49-F238E27FC236}">
                  <a16:creationId xmlns:a16="http://schemas.microsoft.com/office/drawing/2014/main" id="{C41498FE-15FF-47BB-8264-FCE2D83055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4330" y="10167448"/>
              <a:ext cx="6004559" cy="38970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282447</xdr:colOff>
      <xdr:row>45</xdr:row>
      <xdr:rowOff>139708</xdr:rowOff>
    </xdr:from>
    <xdr:to>
      <xdr:col>30</xdr:col>
      <xdr:colOff>291411</xdr:colOff>
      <xdr:row>62</xdr:row>
      <xdr:rowOff>76955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FA1D3A7-7570-4866-9FF2-CCB9AF26C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69273</xdr:colOff>
      <xdr:row>65</xdr:row>
      <xdr:rowOff>83127</xdr:rowOff>
    </xdr:from>
    <xdr:to>
      <xdr:col>28</xdr:col>
      <xdr:colOff>540327</xdr:colOff>
      <xdr:row>82</xdr:row>
      <xdr:rowOff>101057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27FFCA6-EC0F-4442-8CC5-B1F4EBED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429491</xdr:colOff>
      <xdr:row>65</xdr:row>
      <xdr:rowOff>66012</xdr:rowOff>
    </xdr:from>
    <xdr:to>
      <xdr:col>14</xdr:col>
      <xdr:colOff>110836</xdr:colOff>
      <xdr:row>82</xdr:row>
      <xdr:rowOff>137346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756F0E-8544-4A86-BE09-DBD50E101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407894</xdr:colOff>
      <xdr:row>15</xdr:row>
      <xdr:rowOff>85165</xdr:rowOff>
    </xdr:from>
    <xdr:to>
      <xdr:col>2</xdr:col>
      <xdr:colOff>488577</xdr:colOff>
      <xdr:row>20</xdr:row>
      <xdr:rowOff>142154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Tipo de tarjeta 1">
              <a:extLst>
                <a:ext uri="{FF2B5EF4-FFF2-40B4-BE49-F238E27FC236}">
                  <a16:creationId xmlns:a16="http://schemas.microsoft.com/office/drawing/2014/main" id="{B5B054D1-0413-4A3C-832E-91A93735E6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894" y="2786801"/>
              <a:ext cx="1660101" cy="117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421574</xdr:colOff>
      <xdr:row>53</xdr:row>
      <xdr:rowOff>153915</xdr:rowOff>
    </xdr:from>
    <xdr:to>
      <xdr:col>2</xdr:col>
      <xdr:colOff>672586</xdr:colOff>
      <xdr:row>62</xdr:row>
      <xdr:rowOff>127660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ategoría del comercio 3">
              <a:extLst>
                <a:ext uri="{FF2B5EF4-FFF2-40B4-BE49-F238E27FC236}">
                  <a16:creationId xmlns:a16="http://schemas.microsoft.com/office/drawing/2014/main" id="{77B69B96-3D87-4695-9144-650F86098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574" y="9699697"/>
              <a:ext cx="1830430" cy="1976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412375</xdr:colOff>
      <xdr:row>66</xdr:row>
      <xdr:rowOff>139654</xdr:rowOff>
    </xdr:from>
    <xdr:to>
      <xdr:col>2</xdr:col>
      <xdr:colOff>663387</xdr:colOff>
      <xdr:row>75</xdr:row>
      <xdr:rowOff>45524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País del Merchant 1">
              <a:extLst>
                <a:ext uri="{FF2B5EF4-FFF2-40B4-BE49-F238E27FC236}">
                  <a16:creationId xmlns:a16="http://schemas.microsoft.com/office/drawing/2014/main" id="{D8FF3B5A-9221-4E5F-AE60-CD43BC7CE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375" y="12026854"/>
              <a:ext cx="1830430" cy="1908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390605</xdr:colOff>
      <xdr:row>21</xdr:row>
      <xdr:rowOff>174172</xdr:rowOff>
    </xdr:from>
    <xdr:to>
      <xdr:col>2</xdr:col>
      <xdr:colOff>641617</xdr:colOff>
      <xdr:row>30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Motivo del chargeback 1">
              <a:extLst>
                <a:ext uri="{FF2B5EF4-FFF2-40B4-BE49-F238E27FC236}">
                  <a16:creationId xmlns:a16="http://schemas.microsoft.com/office/drawing/2014/main" id="{043078F5-A02A-4F3F-B4EB-2291466E6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605" y="4216789"/>
              <a:ext cx="1830430" cy="20170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389964</xdr:colOff>
      <xdr:row>36</xdr:row>
      <xdr:rowOff>19211</xdr:rowOff>
    </xdr:from>
    <xdr:to>
      <xdr:col>2</xdr:col>
      <xdr:colOff>640976</xdr:colOff>
      <xdr:row>40</xdr:row>
      <xdr:rowOff>179295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Estado de la disputa 1">
              <a:extLst>
                <a:ext uri="{FF2B5EF4-FFF2-40B4-BE49-F238E27FC236}">
                  <a16:creationId xmlns:a16="http://schemas.microsoft.com/office/drawing/2014/main" id="{699B8D37-6E83-4B96-8AB9-3B144039A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964" y="6503138"/>
              <a:ext cx="1830430" cy="1049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442473</xdr:colOff>
      <xdr:row>44</xdr:row>
      <xdr:rowOff>41622</xdr:rowOff>
    </xdr:from>
    <xdr:to>
      <xdr:col>2</xdr:col>
      <xdr:colOff>693485</xdr:colOff>
      <xdr:row>50</xdr:row>
      <xdr:rowOff>204267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Chargeback_Status 1">
              <a:extLst>
                <a:ext uri="{FF2B5EF4-FFF2-40B4-BE49-F238E27FC236}">
                  <a16:creationId xmlns:a16="http://schemas.microsoft.com/office/drawing/2014/main" id="{E5F1362A-3C73-481F-A788-0F95662B1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473" y="7966422"/>
              <a:ext cx="1830430" cy="14946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723056</xdr:colOff>
      <xdr:row>20</xdr:row>
      <xdr:rowOff>131397</xdr:rowOff>
    </xdr:from>
    <xdr:to>
      <xdr:col>10</xdr:col>
      <xdr:colOff>543691</xdr:colOff>
      <xdr:row>22</xdr:row>
      <xdr:rowOff>58278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D3F497C-76B0-D8E7-AFE5-7352F4B5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7027" y="4703397"/>
          <a:ext cx="5383235" cy="384081"/>
        </a:xfrm>
        <a:prstGeom prst="rect">
          <a:avLst/>
        </a:prstGeom>
      </xdr:spPr>
    </xdr:pic>
    <xdr:clientData/>
  </xdr:twoCellAnchor>
  <xdr:twoCellAnchor>
    <xdr:from>
      <xdr:col>3</xdr:col>
      <xdr:colOff>239486</xdr:colOff>
      <xdr:row>44</xdr:row>
      <xdr:rowOff>7555</xdr:rowOff>
    </xdr:from>
    <xdr:to>
      <xdr:col>12</xdr:col>
      <xdr:colOff>235527</xdr:colOff>
      <xdr:row>62</xdr:row>
      <xdr:rowOff>10885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815F14A3-78F2-4E34-8F63-359CD97E5EA2}"/>
            </a:ext>
          </a:extLst>
        </xdr:cNvPr>
        <xdr:cNvSpPr/>
      </xdr:nvSpPr>
      <xdr:spPr>
        <a:xfrm>
          <a:off x="2608613" y="10370755"/>
          <a:ext cx="7103423" cy="424282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471055</xdr:colOff>
      <xdr:row>44</xdr:row>
      <xdr:rowOff>180109</xdr:rowOff>
    </xdr:from>
    <xdr:to>
      <xdr:col>11</xdr:col>
      <xdr:colOff>706582</xdr:colOff>
      <xdr:row>61</xdr:row>
      <xdr:rowOff>55419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2745250-8A15-4C20-A6BA-C7933E738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10</xdr:row>
      <xdr:rowOff>7620</xdr:rowOff>
    </xdr:from>
    <xdr:to>
      <xdr:col>6</xdr:col>
      <xdr:colOff>53340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375361F-9CF8-4BB8-B293-D97748E45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1120" y="1836420"/>
              <a:ext cx="4572000" cy="393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" refreshedDate="45683.478119907406" createdVersion="8" refreshedVersion="8" minRefreshableVersion="3" recordCount="1323" xr:uid="{4FBBB73A-431F-4F08-AACF-ACCB12633817}">
  <cacheSource type="worksheet">
    <worksheetSource name="Tabla10"/>
  </cacheSource>
  <cacheFields count="34">
    <cacheField name="ID del caso" numFmtId="0">
      <sharedItems/>
    </cacheField>
    <cacheField name="Fecha de transacción" numFmtId="14">
      <sharedItems containsSemiMixedTypes="0" containsNonDate="0" containsDate="1" containsString="0" minDate="2023-01-01T00:00:00" maxDate="2023-07-20T00:00:00" count="20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</sharedItems>
      <fieldGroup par="33"/>
    </cacheField>
    <cacheField name="DÍA SEMANA FRAUDE" numFmtId="14">
      <sharedItems count="7">
        <s v="domingo"/>
        <s v="lunes"/>
        <s v="martes"/>
        <s v="miércoles"/>
        <s v="jueves"/>
        <s v="viernes"/>
        <s v="sábado"/>
      </sharedItems>
    </cacheField>
    <cacheField name="Fecha de disputa" numFmtId="14">
      <sharedItems containsSemiMixedTypes="0" containsNonDate="0" containsDate="1" containsString="0" minDate="2023-03-02T00:00:00" maxDate="2023-10-17T00:00:00"/>
    </cacheField>
    <cacheField name="*DURACIÓN DISPUTA DÍAS" numFmtId="1">
      <sharedItems containsSemiMixedTypes="0" containsString="0" containsNumber="1" containsInteger="1" minValue="60" maxValue="90" count="31">
        <n v="68"/>
        <n v="73"/>
        <n v="89"/>
        <n v="70"/>
        <n v="90"/>
        <n v="63"/>
        <n v="76"/>
        <n v="84"/>
        <n v="60"/>
        <n v="64"/>
        <n v="85"/>
        <n v="80"/>
        <n v="62"/>
        <n v="61"/>
        <n v="77"/>
        <n v="78"/>
        <n v="82"/>
        <n v="71"/>
        <n v="79"/>
        <n v="88"/>
        <n v="67"/>
        <n v="83"/>
        <n v="74"/>
        <n v="66"/>
        <n v="86"/>
        <n v="65"/>
        <n v="72"/>
        <n v="81"/>
        <n v="87"/>
        <n v="69"/>
        <n v="75"/>
      </sharedItems>
    </cacheField>
    <cacheField name="*IMPORTE OPERACIÓN" numFmtId="164">
      <sharedItems containsSemiMixedTypes="0" containsString="0" containsNumber="1" minValue="1.8" maxValue="998.69"/>
    </cacheField>
    <cacheField name="Monto de la transacción (USD)" numFmtId="0">
      <sharedItems containsSemiMixedTypes="0" containsString="0" containsNumber="1" containsInteger="1" minValue="180" maxValue="99869"/>
    </cacheField>
    <cacheField name="CAMBIO DIVISA 1" numFmtId="0">
      <sharedItems containsSemiMixedTypes="0" containsString="0" containsNumber="1" containsInteger="1" minValue="0" maxValue="0"/>
    </cacheField>
    <cacheField name="*CAMBIO DIVISA" numFmtId="164">
      <sharedItems containsSemiMixedTypes="0" containsString="0" containsNumber="1" minValue="0" maxValue="1.49"/>
    </cacheField>
    <cacheField name="Tipo de tarjeta" numFmtId="0">
      <sharedItems count="2">
        <s v="Crédito"/>
        <s v="Débito"/>
      </sharedItems>
    </cacheField>
    <cacheField name="Tipo de operación" numFmtId="0">
      <sharedItems/>
    </cacheField>
    <cacheField name="Motivo del chargeback" numFmtId="0">
      <sharedItems count="6">
        <s v="Fraude sospechado"/>
        <s v="Transacción no autorizada"/>
        <s v="Reembolso no procesado"/>
        <s v="Producto defectuoso"/>
        <s v="Producto no recibido"/>
        <s v="Duplicación de cargos"/>
      </sharedItems>
    </cacheField>
    <cacheField name="Categoría del comercio" numFmtId="0">
      <sharedItems count="6">
        <s v="Electrónica"/>
        <s v="Salud y belleza"/>
        <s v="Ropa y accesorios"/>
        <s v="Hogar y jardín"/>
        <s v="Entretenimiento"/>
        <s v="Comida y bebidas"/>
      </sharedItems>
    </cacheField>
    <cacheField name="Estado de la disputa" numFmtId="0">
      <sharedItems count="2">
        <s v="Perdida"/>
        <s v="Ganada"/>
      </sharedItems>
    </cacheField>
    <cacheField name="País del cliente" numFmtId="0">
      <sharedItems count="8">
        <s v="Australia"/>
        <s v="México"/>
        <s v="Alemania"/>
        <s v="India"/>
        <s v="Canadá"/>
        <s v="Reino Unido"/>
        <s v="Estados Unidos"/>
        <s v="Francia"/>
      </sharedItems>
    </cacheField>
    <cacheField name="Caso fallido" numFmtId="0">
      <sharedItems/>
    </cacheField>
    <cacheField name="Tipología de fraude" numFmtId="0">
      <sharedItems count="5">
        <s v="Phishing"/>
        <s v="Fraude amistoso"/>
        <s v="Uso no autorizado"/>
        <s v="Fraude de identidad"/>
        <s v="Robo de tarjeta"/>
      </sharedItems>
    </cacheField>
    <cacheField name="Transaction_Amount" numFmtId="0">
      <sharedItems containsSemiMixedTypes="0" containsString="0" containsNumber="1" containsInteger="1" minValue="1064" maxValue="99869"/>
    </cacheField>
    <cacheField name="Merchant_Name" numFmtId="0">
      <sharedItems/>
    </cacheField>
    <cacheField name="Chargeback_Status" numFmtId="0">
      <sharedItems count="4">
        <s v="PRE-ARBITRAJE NO CONTINUADO"/>
        <s v="CBK GANADO"/>
        <s v="DEVOLUCIÓN COMERCIO"/>
        <s v="PRE-ARBITRAJE GANADO"/>
      </sharedItems>
    </cacheField>
    <cacheField name="*RECUPERACIÓN CBKS" numFmtId="164">
      <sharedItems containsSemiMixedTypes="0" containsString="0" containsNumber="1" minValue="0" maxValue="998.69"/>
    </cacheField>
    <cacheField name="Recuperación_CBKs" numFmtId="0">
      <sharedItems containsSemiMixedTypes="0" containsString="0" containsNumber="1" containsInteger="1" minValue="0" maxValue="99869"/>
    </cacheField>
    <cacheField name="*DEVOLUCIÓN COMERCIO" numFmtId="164">
      <sharedItems containsSemiMixedTypes="0" containsString="0" containsNumber="1" minValue="0" maxValue="996.02"/>
    </cacheField>
    <cacheField name="Devoluciones_Comercio" numFmtId="0">
      <sharedItems containsSemiMixedTypes="0" containsString="0" containsNumber="1" containsInteger="1" minValue="0" maxValue="99602"/>
    </cacheField>
    <cacheField name="*FALLIDO" numFmtId="164">
      <sharedItems containsSemiMixedTypes="0" containsString="0" containsNumber="1" minValue="0" maxValue="997.74"/>
    </cacheField>
    <cacheField name="Fallido" numFmtId="0">
      <sharedItems containsSemiMixedTypes="0" containsString="0" containsNumber="1" containsInteger="1" minValue="0" maxValue="99774"/>
    </cacheField>
    <cacheField name="ARN de la operación" numFmtId="0">
      <sharedItems/>
    </cacheField>
    <cacheField name="Estado del informe" numFmtId="0">
      <sharedItems/>
    </cacheField>
    <cacheField name="Fecha del informe" numFmtId="0">
      <sharedItems containsDate="1" containsMixedTypes="1" minDate="2023-01-01T00:00:00" maxDate="2023-07-20T00:00:00"/>
    </cacheField>
    <cacheField name="*EVITADO" numFmtId="164">
      <sharedItems containsSemiMixedTypes="0" containsString="0" containsNumber="1" minValue="0" maxValue="999.95"/>
    </cacheField>
    <cacheField name="Fraude evitado (USD)" numFmtId="0">
      <sharedItems containsSemiMixedTypes="0" containsString="0" containsNumber="1" containsInteger="1" minValue="0" maxValue="99995"/>
    </cacheField>
    <cacheField name="País del Merchant" numFmtId="0">
      <sharedItems count="6">
        <s v="India"/>
        <s v="Canadá"/>
        <s v="México"/>
        <s v="Estados Unidos"/>
        <s v="Australia"/>
        <s v="Alemania"/>
      </sharedItems>
    </cacheField>
    <cacheField name="Días (Fecha de transacción)" numFmtId="0" databaseField="0">
      <fieldGroup base="1">
        <rangePr groupBy="days" startDate="2023-01-01T00:00:00" endDate="2023-07-20T00:00:00"/>
        <groupItems count="368">
          <s v="&lt;01/01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0/07/2023"/>
        </groupItems>
      </fieldGroup>
    </cacheField>
    <cacheField name="Meses (Fecha de transacción)" numFmtId="0" databaseField="0">
      <fieldGroup base="1">
        <rangePr groupBy="months" startDate="2023-01-01T00:00:00" endDate="2023-07-20T00:00:00"/>
        <groupItems count="14">
          <s v="&lt;0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0/07/2023"/>
        </groupItems>
      </fieldGroup>
    </cacheField>
  </cacheFields>
  <extLst>
    <ext xmlns:x14="http://schemas.microsoft.com/office/spreadsheetml/2009/9/main" uri="{725AE2AE-9491-48be-B2B4-4EB974FC3084}">
      <x14:pivotCacheDefinition pivotCacheId="8475061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3">
  <r>
    <s v="C-000001"/>
    <x v="0"/>
    <x v="0"/>
    <d v="2023-03-10T00:00:00"/>
    <x v="0"/>
    <n v="690.77"/>
    <n v="69077"/>
    <n v="0"/>
    <n v="0"/>
    <x v="0"/>
    <s v="Operación"/>
    <x v="0"/>
    <x v="0"/>
    <x v="0"/>
    <x v="0"/>
    <s v="No"/>
    <x v="0"/>
    <n v="69077"/>
    <s v="Comercio_1378"/>
    <x v="0"/>
    <n v="0"/>
    <n v="0"/>
    <n v="0"/>
    <n v="0"/>
    <n v="690.77"/>
    <n v="69077"/>
    <s v="ARN00000001"/>
    <s v="Pendiente"/>
    <s v="Pendiente"/>
    <n v="0"/>
    <n v="0"/>
    <x v="0"/>
  </r>
  <r>
    <s v="C-000002"/>
    <x v="1"/>
    <x v="1"/>
    <d v="2023-03-16T00:00:00"/>
    <x v="1"/>
    <n v="851.37"/>
    <n v="85137"/>
    <n v="0"/>
    <n v="1.36"/>
    <x v="1"/>
    <s v="Operación"/>
    <x v="1"/>
    <x v="1"/>
    <x v="1"/>
    <x v="1"/>
    <s v="No"/>
    <x v="1"/>
    <n v="85137"/>
    <s v="Comercio_1948"/>
    <x v="1"/>
    <n v="851.37"/>
    <n v="85137"/>
    <n v="0"/>
    <n v="0"/>
    <n v="0"/>
    <n v="0"/>
    <s v="ARN00000002"/>
    <s v="Hecho"/>
    <d v="2023-01-02T00:00:00"/>
    <n v="273.76"/>
    <n v="27376"/>
    <x v="1"/>
  </r>
  <r>
    <s v="C-000003"/>
    <x v="2"/>
    <x v="2"/>
    <d v="2023-04-02T00:00:00"/>
    <x v="2"/>
    <n v="910.68"/>
    <n v="91068"/>
    <n v="0"/>
    <n v="1.49"/>
    <x v="0"/>
    <s v="Operación"/>
    <x v="0"/>
    <x v="2"/>
    <x v="1"/>
    <x v="2"/>
    <s v="Sí"/>
    <x v="2"/>
    <n v="91068"/>
    <s v="Comercio_878"/>
    <x v="1"/>
    <n v="910.68"/>
    <n v="91068"/>
    <n v="0"/>
    <n v="0"/>
    <n v="0"/>
    <n v="0"/>
    <s v="ARN00000003"/>
    <s v="Pendiente"/>
    <s v="Pendiente"/>
    <n v="0"/>
    <n v="0"/>
    <x v="2"/>
  </r>
  <r>
    <s v="C-000004"/>
    <x v="3"/>
    <x v="3"/>
    <d v="2023-03-15T00:00:00"/>
    <x v="3"/>
    <n v="759.73"/>
    <n v="75973"/>
    <n v="0"/>
    <n v="1.17"/>
    <x v="1"/>
    <s v="Operación"/>
    <x v="1"/>
    <x v="3"/>
    <x v="1"/>
    <x v="3"/>
    <s v="No"/>
    <x v="0"/>
    <n v="75973"/>
    <s v="Comercio_1401"/>
    <x v="2"/>
    <n v="0"/>
    <n v="0"/>
    <n v="759.73"/>
    <n v="75973"/>
    <n v="0"/>
    <n v="0"/>
    <s v="ARN00000004"/>
    <s v="Hecho"/>
    <d v="2023-01-04T00:00:00"/>
    <n v="13.11"/>
    <n v="1311"/>
    <x v="3"/>
  </r>
  <r>
    <s v="C-000005"/>
    <x v="4"/>
    <x v="4"/>
    <d v="2023-04-05T00:00:00"/>
    <x v="4"/>
    <n v="987.61"/>
    <n v="98761"/>
    <n v="0"/>
    <n v="1.47"/>
    <x v="0"/>
    <s v="Operación"/>
    <x v="1"/>
    <x v="2"/>
    <x v="1"/>
    <x v="4"/>
    <s v="Sí"/>
    <x v="3"/>
    <n v="98761"/>
    <s v="Comercio_864"/>
    <x v="2"/>
    <n v="0"/>
    <n v="0"/>
    <n v="987.61"/>
    <n v="98761"/>
    <n v="0"/>
    <n v="0"/>
    <s v="ARN00000005"/>
    <s v="Hecho"/>
    <d v="2023-01-05T00:00:00"/>
    <n v="226.14"/>
    <n v="22614"/>
    <x v="3"/>
  </r>
  <r>
    <s v="C-000006"/>
    <x v="5"/>
    <x v="5"/>
    <d v="2023-03-10T00:00:00"/>
    <x v="5"/>
    <n v="537.54999999999995"/>
    <n v="53755"/>
    <n v="0"/>
    <n v="0"/>
    <x v="1"/>
    <s v="Operación"/>
    <x v="0"/>
    <x v="0"/>
    <x v="0"/>
    <x v="5"/>
    <s v="Sí"/>
    <x v="0"/>
    <n v="53755"/>
    <s v="Comercio_1821"/>
    <x v="0"/>
    <n v="0"/>
    <n v="0"/>
    <n v="0"/>
    <n v="0"/>
    <n v="537.54999999999995"/>
    <n v="53755"/>
    <s v="ARN00000006"/>
    <s v="Pendiente"/>
    <s v="Pendiente"/>
    <n v="0"/>
    <n v="0"/>
    <x v="2"/>
  </r>
  <r>
    <s v="C-000007"/>
    <x v="6"/>
    <x v="6"/>
    <d v="2023-04-06T00:00:00"/>
    <x v="2"/>
    <n v="950.55"/>
    <n v="95055"/>
    <n v="0"/>
    <n v="0"/>
    <x v="1"/>
    <s v="Operación"/>
    <x v="2"/>
    <x v="0"/>
    <x v="0"/>
    <x v="4"/>
    <s v="No"/>
    <x v="4"/>
    <n v="95055"/>
    <s v="Comercio_591"/>
    <x v="0"/>
    <n v="0"/>
    <n v="0"/>
    <n v="0"/>
    <n v="0"/>
    <n v="950.55"/>
    <n v="95055"/>
    <s v="ARN00000007"/>
    <s v="Hecho"/>
    <d v="2023-01-07T00:00:00"/>
    <n v="728.35"/>
    <n v="72835"/>
    <x v="3"/>
  </r>
  <r>
    <s v="C-000008"/>
    <x v="7"/>
    <x v="0"/>
    <d v="2023-03-25T00:00:00"/>
    <x v="6"/>
    <n v="645.54999999999995"/>
    <n v="64555"/>
    <n v="0"/>
    <n v="0"/>
    <x v="0"/>
    <s v="Operación"/>
    <x v="3"/>
    <x v="2"/>
    <x v="0"/>
    <x v="6"/>
    <s v="Sí"/>
    <x v="2"/>
    <n v="64555"/>
    <s v="Comercio_1753"/>
    <x v="0"/>
    <n v="0"/>
    <n v="0"/>
    <n v="0"/>
    <n v="0"/>
    <n v="645.54999999999995"/>
    <n v="64555"/>
    <s v="ARN00000008"/>
    <s v="Hecho"/>
    <d v="2023-01-08T00:00:00"/>
    <n v="600.41999999999996"/>
    <n v="60042"/>
    <x v="1"/>
  </r>
  <r>
    <s v="C-000009"/>
    <x v="8"/>
    <x v="1"/>
    <d v="2023-04-03T00:00:00"/>
    <x v="7"/>
    <n v="193.39"/>
    <n v="19339"/>
    <n v="0"/>
    <n v="0"/>
    <x v="1"/>
    <s v="Operación"/>
    <x v="2"/>
    <x v="4"/>
    <x v="0"/>
    <x v="4"/>
    <s v="No"/>
    <x v="2"/>
    <n v="19339"/>
    <s v="Comercio_974"/>
    <x v="0"/>
    <n v="0"/>
    <n v="0"/>
    <n v="0"/>
    <n v="0"/>
    <n v="193.39"/>
    <n v="19339"/>
    <s v="ARN00000009"/>
    <s v="Pendiente"/>
    <s v="Pendiente"/>
    <n v="0"/>
    <n v="0"/>
    <x v="4"/>
  </r>
  <r>
    <s v="C-000010"/>
    <x v="9"/>
    <x v="2"/>
    <d v="2023-03-11T00:00:00"/>
    <x v="8"/>
    <n v="66.62"/>
    <n v="6662"/>
    <n v="0"/>
    <n v="0"/>
    <x v="0"/>
    <s v="Operación"/>
    <x v="2"/>
    <x v="0"/>
    <x v="0"/>
    <x v="6"/>
    <s v="Sí"/>
    <x v="4"/>
    <n v="6662"/>
    <s v="Comercio_306"/>
    <x v="0"/>
    <n v="0"/>
    <n v="0"/>
    <n v="0"/>
    <n v="0"/>
    <n v="66.62"/>
    <n v="6662"/>
    <s v="ARN00000010"/>
    <s v="Hecho"/>
    <d v="2023-01-10T00:00:00"/>
    <n v="792.87"/>
    <n v="79287"/>
    <x v="0"/>
  </r>
  <r>
    <s v="C-000011"/>
    <x v="10"/>
    <x v="3"/>
    <d v="2023-03-16T00:00:00"/>
    <x v="9"/>
    <n v="383.39"/>
    <n v="38339"/>
    <n v="0"/>
    <n v="0"/>
    <x v="1"/>
    <s v="Operación"/>
    <x v="1"/>
    <x v="5"/>
    <x v="0"/>
    <x v="6"/>
    <s v="No"/>
    <x v="0"/>
    <n v="38339"/>
    <s v="Comercio_1285"/>
    <x v="0"/>
    <n v="0"/>
    <n v="0"/>
    <n v="0"/>
    <n v="0"/>
    <n v="383.39"/>
    <n v="38339"/>
    <s v="ARN00000011"/>
    <s v="Hecho"/>
    <d v="2023-01-11T00:00:00"/>
    <n v="424.86"/>
    <n v="42486"/>
    <x v="4"/>
  </r>
  <r>
    <s v="C-000012"/>
    <x v="11"/>
    <x v="4"/>
    <d v="2023-04-07T00:00:00"/>
    <x v="10"/>
    <n v="594.58000000000004"/>
    <n v="59458"/>
    <n v="0"/>
    <n v="0"/>
    <x v="1"/>
    <s v="Operación"/>
    <x v="2"/>
    <x v="4"/>
    <x v="1"/>
    <x v="5"/>
    <s v="No"/>
    <x v="3"/>
    <n v="59458"/>
    <s v="Comercio_1747"/>
    <x v="2"/>
    <n v="0"/>
    <n v="0"/>
    <n v="594.58000000000004"/>
    <n v="59458"/>
    <n v="0"/>
    <n v="0"/>
    <s v="ARN00000012"/>
    <s v="Hecho"/>
    <d v="2023-01-12T00:00:00"/>
    <n v="433.24"/>
    <n v="43324"/>
    <x v="4"/>
  </r>
  <r>
    <s v="C-000013"/>
    <x v="12"/>
    <x v="5"/>
    <d v="2023-04-03T00:00:00"/>
    <x v="11"/>
    <n v="285.39"/>
    <n v="28539"/>
    <n v="0"/>
    <n v="0"/>
    <x v="0"/>
    <s v="Operación"/>
    <x v="3"/>
    <x v="3"/>
    <x v="0"/>
    <x v="6"/>
    <s v="Sí"/>
    <x v="4"/>
    <n v="28539"/>
    <s v="Comercio_1802"/>
    <x v="0"/>
    <n v="0"/>
    <n v="0"/>
    <n v="0"/>
    <n v="0"/>
    <n v="285.39"/>
    <n v="28539"/>
    <s v="ARN00000013"/>
    <s v="Hecho"/>
    <d v="2023-01-13T00:00:00"/>
    <n v="751.83"/>
    <n v="75183"/>
    <x v="3"/>
  </r>
  <r>
    <s v="C-000014"/>
    <x v="13"/>
    <x v="6"/>
    <d v="2023-03-17T00:00:00"/>
    <x v="12"/>
    <n v="76.83"/>
    <n v="7683"/>
    <n v="0"/>
    <n v="0"/>
    <x v="0"/>
    <s v="Operación"/>
    <x v="2"/>
    <x v="3"/>
    <x v="1"/>
    <x v="2"/>
    <s v="Sí"/>
    <x v="4"/>
    <n v="7683"/>
    <s v="Comercio_128"/>
    <x v="2"/>
    <n v="0"/>
    <n v="0"/>
    <n v="76.83"/>
    <n v="7683"/>
    <n v="0"/>
    <n v="0"/>
    <s v="ARN00000014"/>
    <s v="Pendiente"/>
    <s v="Pendiente"/>
    <n v="0"/>
    <n v="0"/>
    <x v="4"/>
  </r>
  <r>
    <s v="C-000015"/>
    <x v="14"/>
    <x v="0"/>
    <d v="2023-03-17T00:00:00"/>
    <x v="13"/>
    <n v="815.41"/>
    <n v="81541"/>
    <n v="0"/>
    <n v="0"/>
    <x v="0"/>
    <s v="Operación"/>
    <x v="4"/>
    <x v="1"/>
    <x v="1"/>
    <x v="5"/>
    <s v="No"/>
    <x v="0"/>
    <n v="81541"/>
    <s v="Comercio_793"/>
    <x v="1"/>
    <n v="815.41"/>
    <n v="81541"/>
    <n v="0"/>
    <n v="0"/>
    <n v="0"/>
    <n v="0"/>
    <s v="ARN00000015"/>
    <s v="Hecho"/>
    <d v="2023-01-15T00:00:00"/>
    <n v="173.75"/>
    <n v="17375"/>
    <x v="1"/>
  </r>
  <r>
    <s v="C-000016"/>
    <x v="15"/>
    <x v="1"/>
    <d v="2023-04-03T00:00:00"/>
    <x v="14"/>
    <n v="35.97"/>
    <n v="3597"/>
    <n v="0"/>
    <n v="0"/>
    <x v="0"/>
    <s v="Operación"/>
    <x v="0"/>
    <x v="3"/>
    <x v="1"/>
    <x v="7"/>
    <s v="Sí"/>
    <x v="0"/>
    <n v="35970"/>
    <s v="Comercio_921"/>
    <x v="3"/>
    <n v="359.7"/>
    <n v="35970"/>
    <n v="0"/>
    <n v="0"/>
    <n v="0"/>
    <n v="0"/>
    <s v="ARN00000016"/>
    <s v="Pendiente"/>
    <s v="Pendiente"/>
    <n v="0"/>
    <n v="0"/>
    <x v="0"/>
  </r>
  <r>
    <s v="C-000017"/>
    <x v="16"/>
    <x v="2"/>
    <d v="2023-04-12T00:00:00"/>
    <x v="10"/>
    <n v="366.85"/>
    <n v="36685"/>
    <n v="0"/>
    <n v="1.46"/>
    <x v="1"/>
    <s v="Operación"/>
    <x v="5"/>
    <x v="5"/>
    <x v="1"/>
    <x v="0"/>
    <s v="No"/>
    <x v="1"/>
    <n v="36685"/>
    <s v="Comercio_1128"/>
    <x v="2"/>
    <n v="0"/>
    <n v="0"/>
    <n v="366.85"/>
    <n v="36685"/>
    <n v="0"/>
    <n v="0"/>
    <s v="ARN00000017"/>
    <s v="Pendiente"/>
    <s v="Pendiente"/>
    <n v="0"/>
    <n v="0"/>
    <x v="0"/>
  </r>
  <r>
    <s v="C-000018"/>
    <x v="17"/>
    <x v="3"/>
    <d v="2023-03-27T00:00:00"/>
    <x v="0"/>
    <n v="84.05"/>
    <n v="8405"/>
    <n v="0"/>
    <n v="0"/>
    <x v="0"/>
    <s v="Operación"/>
    <x v="3"/>
    <x v="4"/>
    <x v="1"/>
    <x v="3"/>
    <s v="Sí"/>
    <x v="3"/>
    <n v="84050"/>
    <s v="Comercio_1527"/>
    <x v="2"/>
    <n v="0"/>
    <n v="0"/>
    <n v="840.5"/>
    <n v="84050"/>
    <n v="0"/>
    <n v="0"/>
    <s v="ARN00000018"/>
    <s v="Hecho"/>
    <d v="2023-01-18T00:00:00"/>
    <n v="756.17"/>
    <n v="75617"/>
    <x v="0"/>
  </r>
  <r>
    <s v="C-000019"/>
    <x v="18"/>
    <x v="4"/>
    <d v="2023-04-07T00:00:00"/>
    <x v="15"/>
    <n v="653.48"/>
    <n v="65348"/>
    <n v="0"/>
    <n v="0.82"/>
    <x v="0"/>
    <s v="Operación"/>
    <x v="5"/>
    <x v="0"/>
    <x v="1"/>
    <x v="5"/>
    <s v="Sí"/>
    <x v="1"/>
    <n v="65348"/>
    <s v="Comercio_839"/>
    <x v="3"/>
    <n v="653.48"/>
    <n v="65348"/>
    <n v="0"/>
    <n v="0"/>
    <n v="0"/>
    <n v="0"/>
    <s v="ARN00000019"/>
    <s v="Hecho"/>
    <d v="2023-01-19T00:00:00"/>
    <n v="432.94"/>
    <n v="43294"/>
    <x v="2"/>
  </r>
  <r>
    <s v="C-000020"/>
    <x v="19"/>
    <x v="5"/>
    <d v="2023-04-12T00:00:00"/>
    <x v="16"/>
    <n v="918.15"/>
    <n v="91815"/>
    <n v="0"/>
    <n v="0"/>
    <x v="0"/>
    <s v="Operación"/>
    <x v="3"/>
    <x v="3"/>
    <x v="0"/>
    <x v="5"/>
    <s v="Sí"/>
    <x v="1"/>
    <n v="91815"/>
    <s v="Comercio_130"/>
    <x v="0"/>
    <n v="0"/>
    <n v="0"/>
    <n v="0"/>
    <n v="0"/>
    <n v="918.15"/>
    <n v="91815"/>
    <s v="ARN00000020"/>
    <s v="Pendiente"/>
    <s v="Pendiente"/>
    <n v="0"/>
    <n v="0"/>
    <x v="5"/>
  </r>
  <r>
    <s v="C-000021"/>
    <x v="20"/>
    <x v="6"/>
    <d v="2023-04-04T00:00:00"/>
    <x v="1"/>
    <n v="770.86"/>
    <n v="77086"/>
    <n v="0"/>
    <n v="0.15"/>
    <x v="1"/>
    <s v="Operación"/>
    <x v="4"/>
    <x v="1"/>
    <x v="1"/>
    <x v="1"/>
    <s v="No"/>
    <x v="1"/>
    <n v="77086"/>
    <s v="Comercio_1261"/>
    <x v="2"/>
    <n v="0"/>
    <n v="0"/>
    <n v="770.86"/>
    <n v="77086"/>
    <n v="0"/>
    <n v="0"/>
    <s v="ARN00000021"/>
    <s v="Pendiente"/>
    <s v="Pendiente"/>
    <n v="0"/>
    <n v="0"/>
    <x v="5"/>
  </r>
  <r>
    <s v="C-000022"/>
    <x v="21"/>
    <x v="0"/>
    <d v="2023-04-10T00:00:00"/>
    <x v="15"/>
    <n v="601.67999999999995"/>
    <n v="60168"/>
    <n v="0"/>
    <n v="0"/>
    <x v="1"/>
    <s v="Operación"/>
    <x v="4"/>
    <x v="5"/>
    <x v="1"/>
    <x v="3"/>
    <s v="Sí"/>
    <x v="4"/>
    <n v="60168"/>
    <s v="Comercio_1971"/>
    <x v="3"/>
    <n v="601.67999999999995"/>
    <n v="60168"/>
    <n v="0"/>
    <n v="0"/>
    <n v="0"/>
    <n v="0"/>
    <s v="ARN00000022"/>
    <s v="Pendiente"/>
    <s v="Pendiente"/>
    <n v="0"/>
    <n v="0"/>
    <x v="2"/>
  </r>
  <r>
    <s v="C-000023"/>
    <x v="22"/>
    <x v="1"/>
    <d v="2023-04-04T00:00:00"/>
    <x v="17"/>
    <n v="614.75"/>
    <n v="61475"/>
    <n v="0"/>
    <n v="1.44"/>
    <x v="1"/>
    <s v="Operación"/>
    <x v="4"/>
    <x v="5"/>
    <x v="1"/>
    <x v="7"/>
    <s v="No"/>
    <x v="3"/>
    <n v="61475"/>
    <s v="Comercio_169"/>
    <x v="3"/>
    <n v="614.75"/>
    <n v="61475"/>
    <n v="0"/>
    <n v="0"/>
    <n v="0"/>
    <n v="0"/>
    <s v="ARN00000023"/>
    <s v="Pendiente"/>
    <s v="Pendiente"/>
    <n v="0"/>
    <n v="0"/>
    <x v="1"/>
  </r>
  <r>
    <s v="C-000024"/>
    <x v="23"/>
    <x v="2"/>
    <d v="2023-03-27T00:00:00"/>
    <x v="12"/>
    <n v="42.87"/>
    <n v="4287"/>
    <n v="0"/>
    <n v="0"/>
    <x v="1"/>
    <s v="Operación"/>
    <x v="1"/>
    <x v="0"/>
    <x v="1"/>
    <x v="4"/>
    <s v="No"/>
    <x v="4"/>
    <n v="42870"/>
    <s v="Comercio_1660"/>
    <x v="2"/>
    <n v="0"/>
    <n v="0"/>
    <n v="428.7"/>
    <n v="42870"/>
    <n v="0"/>
    <n v="0"/>
    <s v="ARN00000024"/>
    <s v="Hecho"/>
    <d v="2023-01-24T00:00:00"/>
    <n v="428.58"/>
    <n v="42858"/>
    <x v="1"/>
  </r>
  <r>
    <s v="C-000025"/>
    <x v="24"/>
    <x v="3"/>
    <d v="2023-04-11T00:00:00"/>
    <x v="6"/>
    <n v="422.41"/>
    <n v="42241"/>
    <n v="0"/>
    <n v="0"/>
    <x v="0"/>
    <s v="Operación"/>
    <x v="4"/>
    <x v="4"/>
    <x v="1"/>
    <x v="6"/>
    <s v="Sí"/>
    <x v="1"/>
    <n v="42241"/>
    <s v="Comercio_202"/>
    <x v="3"/>
    <n v="422.41"/>
    <n v="42241"/>
    <n v="0"/>
    <n v="0"/>
    <n v="0"/>
    <n v="0"/>
    <s v="ARN00000025"/>
    <s v="Pendiente"/>
    <s v="Pendiente"/>
    <n v="0"/>
    <n v="0"/>
    <x v="4"/>
  </r>
  <r>
    <s v="C-000026"/>
    <x v="25"/>
    <x v="4"/>
    <d v="2023-03-30T00:00:00"/>
    <x v="5"/>
    <n v="994.04"/>
    <n v="99404"/>
    <n v="0"/>
    <n v="0"/>
    <x v="1"/>
    <s v="Operación"/>
    <x v="1"/>
    <x v="3"/>
    <x v="1"/>
    <x v="6"/>
    <s v="Sí"/>
    <x v="4"/>
    <n v="99404"/>
    <s v="Comercio_1072"/>
    <x v="1"/>
    <n v="994.04"/>
    <n v="99404"/>
    <n v="0"/>
    <n v="0"/>
    <n v="0"/>
    <n v="0"/>
    <s v="ARN00000026"/>
    <s v="Pendiente"/>
    <s v="Pendiente"/>
    <n v="0"/>
    <n v="0"/>
    <x v="5"/>
  </r>
  <r>
    <s v="C-000027"/>
    <x v="26"/>
    <x v="5"/>
    <d v="2023-04-16T00:00:00"/>
    <x v="18"/>
    <n v="942.98"/>
    <n v="94298"/>
    <n v="0"/>
    <n v="0"/>
    <x v="1"/>
    <s v="Operación"/>
    <x v="2"/>
    <x v="4"/>
    <x v="0"/>
    <x v="7"/>
    <s v="No"/>
    <x v="0"/>
    <n v="94298"/>
    <s v="Comercio_1466"/>
    <x v="0"/>
    <n v="0"/>
    <n v="0"/>
    <n v="0"/>
    <n v="0"/>
    <n v="942.98"/>
    <n v="94298"/>
    <s v="ARN00000027"/>
    <s v="Pendiente"/>
    <s v="Pendiente"/>
    <n v="0"/>
    <n v="0"/>
    <x v="5"/>
  </r>
  <r>
    <s v="C-000028"/>
    <x v="27"/>
    <x v="6"/>
    <d v="2023-04-02T00:00:00"/>
    <x v="9"/>
    <n v="379.56"/>
    <n v="37956"/>
    <n v="0"/>
    <n v="1.17"/>
    <x v="1"/>
    <s v="Operación"/>
    <x v="2"/>
    <x v="3"/>
    <x v="1"/>
    <x v="3"/>
    <s v="Sí"/>
    <x v="2"/>
    <n v="37956"/>
    <s v="Comercio_1744"/>
    <x v="3"/>
    <n v="379.56"/>
    <n v="37956"/>
    <n v="0"/>
    <n v="0"/>
    <n v="0"/>
    <n v="0"/>
    <s v="ARN00000028"/>
    <s v="Hecho"/>
    <d v="2023-01-28T00:00:00"/>
    <n v="402.29"/>
    <n v="40229"/>
    <x v="5"/>
  </r>
  <r>
    <s v="C-000029"/>
    <x v="28"/>
    <x v="0"/>
    <d v="2023-04-27T00:00:00"/>
    <x v="19"/>
    <n v="296.11"/>
    <n v="29611"/>
    <n v="0"/>
    <n v="0"/>
    <x v="0"/>
    <s v="Operación"/>
    <x v="1"/>
    <x v="0"/>
    <x v="0"/>
    <x v="2"/>
    <s v="No"/>
    <x v="4"/>
    <n v="29611"/>
    <s v="Comercio_1161"/>
    <x v="0"/>
    <n v="0"/>
    <n v="0"/>
    <n v="0"/>
    <n v="0"/>
    <n v="296.11"/>
    <n v="29611"/>
    <s v="ARN00000029"/>
    <s v="Pendiente"/>
    <s v="Pendiente"/>
    <n v="0"/>
    <n v="0"/>
    <x v="1"/>
  </r>
  <r>
    <s v="C-000030"/>
    <x v="29"/>
    <x v="1"/>
    <d v="2023-04-29T00:00:00"/>
    <x v="2"/>
    <n v="953.67"/>
    <n v="95367"/>
    <n v="0"/>
    <n v="0"/>
    <x v="0"/>
    <s v="Operación"/>
    <x v="2"/>
    <x v="2"/>
    <x v="1"/>
    <x v="7"/>
    <s v="Sí"/>
    <x v="1"/>
    <n v="95367"/>
    <s v="Comercio_186"/>
    <x v="2"/>
    <n v="0"/>
    <n v="0"/>
    <n v="953.67"/>
    <n v="95367"/>
    <n v="0"/>
    <n v="0"/>
    <s v="ARN00000030"/>
    <s v="Hecho"/>
    <d v="2023-01-30T00:00:00"/>
    <n v="326.32"/>
    <n v="32632"/>
    <x v="4"/>
  </r>
  <r>
    <s v="C-000031"/>
    <x v="30"/>
    <x v="2"/>
    <d v="2023-04-08T00:00:00"/>
    <x v="20"/>
    <n v="66.209999999999994"/>
    <n v="6621"/>
    <n v="0"/>
    <n v="0"/>
    <x v="1"/>
    <s v="Operación"/>
    <x v="5"/>
    <x v="4"/>
    <x v="0"/>
    <x v="0"/>
    <s v="Sí"/>
    <x v="3"/>
    <n v="66210"/>
    <s v="Comercio_1375"/>
    <x v="0"/>
    <n v="0"/>
    <n v="0"/>
    <n v="0"/>
    <n v="0"/>
    <n v="662.1"/>
    <n v="66210"/>
    <s v="ARN00000031"/>
    <s v="Pendiente"/>
    <s v="Pendiente"/>
    <n v="0"/>
    <n v="0"/>
    <x v="2"/>
  </r>
  <r>
    <s v="C-000032"/>
    <x v="31"/>
    <x v="3"/>
    <d v="2023-05-02T00:00:00"/>
    <x v="4"/>
    <n v="298.51"/>
    <n v="29851"/>
    <n v="0"/>
    <n v="1.25"/>
    <x v="0"/>
    <s v="Operación"/>
    <x v="5"/>
    <x v="2"/>
    <x v="1"/>
    <x v="6"/>
    <s v="Sí"/>
    <x v="4"/>
    <n v="29851"/>
    <s v="Comercio_1137"/>
    <x v="2"/>
    <n v="0"/>
    <n v="0"/>
    <n v="298.51"/>
    <n v="29851"/>
    <n v="0"/>
    <n v="0"/>
    <s v="ARN00000032"/>
    <s v="Pendiente"/>
    <s v="Pendiente"/>
    <n v="0"/>
    <n v="0"/>
    <x v="2"/>
  </r>
  <r>
    <s v="C-000033"/>
    <x v="32"/>
    <x v="4"/>
    <d v="2023-04-22T00:00:00"/>
    <x v="18"/>
    <n v="726.29"/>
    <n v="72629"/>
    <n v="0"/>
    <n v="1.1399999999999999"/>
    <x v="1"/>
    <s v="Operación"/>
    <x v="3"/>
    <x v="1"/>
    <x v="1"/>
    <x v="0"/>
    <s v="Sí"/>
    <x v="0"/>
    <n v="72629"/>
    <s v="Comercio_765"/>
    <x v="2"/>
    <n v="0"/>
    <n v="0"/>
    <n v="726.29"/>
    <n v="72629"/>
    <n v="0"/>
    <n v="0"/>
    <s v="ARN00000033"/>
    <s v="Hecho"/>
    <d v="2023-02-02T00:00:00"/>
    <n v="216.26"/>
    <n v="21626"/>
    <x v="4"/>
  </r>
  <r>
    <s v="C-000034"/>
    <x v="33"/>
    <x v="5"/>
    <d v="2023-04-27T00:00:00"/>
    <x v="21"/>
    <n v="912.98"/>
    <n v="91298"/>
    <n v="0"/>
    <n v="0"/>
    <x v="1"/>
    <s v="Operación"/>
    <x v="0"/>
    <x v="4"/>
    <x v="1"/>
    <x v="1"/>
    <s v="No"/>
    <x v="4"/>
    <n v="91298"/>
    <s v="Comercio_63"/>
    <x v="3"/>
    <n v="912.98"/>
    <n v="91298"/>
    <n v="0"/>
    <n v="0"/>
    <n v="0"/>
    <n v="0"/>
    <s v="ARN00000034"/>
    <s v="Hecho"/>
    <d v="2023-02-03T00:00:00"/>
    <n v="3.91"/>
    <n v="391"/>
    <x v="0"/>
  </r>
  <r>
    <s v="C-000035"/>
    <x v="34"/>
    <x v="6"/>
    <d v="2023-04-19T00:00:00"/>
    <x v="22"/>
    <n v="864.93"/>
    <n v="86493"/>
    <n v="0"/>
    <n v="1.34"/>
    <x v="1"/>
    <s v="Operación"/>
    <x v="1"/>
    <x v="4"/>
    <x v="1"/>
    <x v="7"/>
    <s v="Sí"/>
    <x v="2"/>
    <n v="86493"/>
    <s v="Comercio_1167"/>
    <x v="1"/>
    <n v="864.93"/>
    <n v="86493"/>
    <n v="0"/>
    <n v="0"/>
    <n v="0"/>
    <n v="0"/>
    <s v="ARN00000035"/>
    <s v="Hecho"/>
    <d v="2023-02-04T00:00:00"/>
    <n v="32.92"/>
    <n v="3292"/>
    <x v="2"/>
  </r>
  <r>
    <s v="C-000036"/>
    <x v="35"/>
    <x v="0"/>
    <d v="2023-05-04T00:00:00"/>
    <x v="19"/>
    <n v="362.95"/>
    <n v="36295"/>
    <n v="0"/>
    <n v="1.25"/>
    <x v="0"/>
    <s v="Operación"/>
    <x v="5"/>
    <x v="3"/>
    <x v="1"/>
    <x v="6"/>
    <s v="No"/>
    <x v="1"/>
    <n v="36295"/>
    <s v="Comercio_1627"/>
    <x v="1"/>
    <n v="362.95"/>
    <n v="36295"/>
    <n v="0"/>
    <n v="0"/>
    <n v="0"/>
    <n v="0"/>
    <s v="ARN00000036"/>
    <s v="Hecho"/>
    <d v="2023-02-05T00:00:00"/>
    <n v="52.57"/>
    <n v="5257"/>
    <x v="0"/>
  </r>
  <r>
    <s v="C-000037"/>
    <x v="36"/>
    <x v="1"/>
    <d v="2023-04-11T00:00:00"/>
    <x v="9"/>
    <n v="569.39"/>
    <n v="56939"/>
    <n v="0"/>
    <n v="1.23"/>
    <x v="1"/>
    <s v="Operación"/>
    <x v="3"/>
    <x v="5"/>
    <x v="1"/>
    <x v="6"/>
    <s v="No"/>
    <x v="2"/>
    <n v="56939"/>
    <s v="Comercio_1530"/>
    <x v="1"/>
    <n v="569.39"/>
    <n v="56939"/>
    <n v="0"/>
    <n v="0"/>
    <n v="0"/>
    <n v="0"/>
    <s v="ARN00000037"/>
    <s v="Pendiente"/>
    <s v="Pendiente"/>
    <n v="0"/>
    <n v="0"/>
    <x v="1"/>
  </r>
  <r>
    <s v="C-000038"/>
    <x v="37"/>
    <x v="2"/>
    <d v="2023-04-27T00:00:00"/>
    <x v="18"/>
    <n v="520.52"/>
    <n v="52052"/>
    <n v="0"/>
    <n v="1.32"/>
    <x v="0"/>
    <s v="Operación"/>
    <x v="4"/>
    <x v="0"/>
    <x v="1"/>
    <x v="2"/>
    <s v="Sí"/>
    <x v="4"/>
    <n v="52052"/>
    <s v="Comercio_524"/>
    <x v="3"/>
    <n v="520.52"/>
    <n v="52052"/>
    <n v="0"/>
    <n v="0"/>
    <n v="0"/>
    <n v="0"/>
    <s v="ARN00000038"/>
    <s v="Hecho"/>
    <d v="2023-02-07T00:00:00"/>
    <n v="781.68"/>
    <n v="78168"/>
    <x v="0"/>
  </r>
  <r>
    <s v="C-000039"/>
    <x v="38"/>
    <x v="3"/>
    <d v="2023-04-23T00:00:00"/>
    <x v="22"/>
    <n v="928.13"/>
    <n v="92813"/>
    <n v="0"/>
    <n v="1.35"/>
    <x v="1"/>
    <s v="Operación"/>
    <x v="1"/>
    <x v="5"/>
    <x v="1"/>
    <x v="7"/>
    <s v="No"/>
    <x v="3"/>
    <n v="92813"/>
    <s v="Comercio_1370"/>
    <x v="3"/>
    <n v="928.13"/>
    <n v="92813"/>
    <n v="0"/>
    <n v="0"/>
    <n v="0"/>
    <n v="0"/>
    <s v="ARN00000039"/>
    <s v="Hecho"/>
    <d v="2023-02-08T00:00:00"/>
    <n v="792.98"/>
    <n v="79298"/>
    <x v="0"/>
  </r>
  <r>
    <s v="C-000040"/>
    <x v="39"/>
    <x v="4"/>
    <d v="2023-05-02T00:00:00"/>
    <x v="16"/>
    <n v="853.91"/>
    <n v="85391"/>
    <n v="0"/>
    <n v="0"/>
    <x v="0"/>
    <s v="Operación"/>
    <x v="3"/>
    <x v="3"/>
    <x v="1"/>
    <x v="5"/>
    <s v="No"/>
    <x v="2"/>
    <n v="85391"/>
    <s v="Comercio_523"/>
    <x v="1"/>
    <n v="853.91"/>
    <n v="85391"/>
    <n v="0"/>
    <n v="0"/>
    <n v="0"/>
    <n v="0"/>
    <s v="ARN00000040"/>
    <s v="Pendiente"/>
    <s v="Pendiente"/>
    <n v="0"/>
    <n v="0"/>
    <x v="3"/>
  </r>
  <r>
    <s v="C-000041"/>
    <x v="40"/>
    <x v="5"/>
    <d v="2023-04-15T00:00:00"/>
    <x v="9"/>
    <n v="197.49"/>
    <n v="19749"/>
    <n v="0"/>
    <n v="0"/>
    <x v="1"/>
    <s v="Operación"/>
    <x v="5"/>
    <x v="5"/>
    <x v="1"/>
    <x v="6"/>
    <s v="No"/>
    <x v="1"/>
    <n v="19749"/>
    <s v="Comercio_1985"/>
    <x v="1"/>
    <n v="197.49"/>
    <n v="19749"/>
    <n v="0"/>
    <n v="0"/>
    <n v="0"/>
    <n v="0"/>
    <s v="ARN00000041"/>
    <s v="Hecho"/>
    <d v="2023-02-10T00:00:00"/>
    <n v="307.51"/>
    <n v="30751"/>
    <x v="5"/>
  </r>
  <r>
    <s v="C-000042"/>
    <x v="41"/>
    <x v="6"/>
    <d v="2023-04-22T00:00:00"/>
    <x v="3"/>
    <n v="814.96"/>
    <n v="81496"/>
    <n v="0"/>
    <n v="0"/>
    <x v="0"/>
    <s v="Operación"/>
    <x v="1"/>
    <x v="4"/>
    <x v="1"/>
    <x v="5"/>
    <s v="No"/>
    <x v="1"/>
    <n v="81496"/>
    <s v="Comercio_1954"/>
    <x v="2"/>
    <n v="0"/>
    <n v="0"/>
    <n v="814.96"/>
    <n v="81496"/>
    <n v="0"/>
    <n v="0"/>
    <s v="ARN00000042"/>
    <s v="Pendiente"/>
    <s v="Pendiente"/>
    <n v="0"/>
    <n v="0"/>
    <x v="0"/>
  </r>
  <r>
    <s v="C-000043"/>
    <x v="42"/>
    <x v="0"/>
    <d v="2023-04-19T00:00:00"/>
    <x v="23"/>
    <n v="759.04"/>
    <n v="75904"/>
    <n v="0"/>
    <n v="1.24"/>
    <x v="1"/>
    <s v="Operación"/>
    <x v="1"/>
    <x v="4"/>
    <x v="1"/>
    <x v="6"/>
    <s v="Sí"/>
    <x v="4"/>
    <n v="75904"/>
    <s v="Comercio_940"/>
    <x v="2"/>
    <n v="0"/>
    <n v="0"/>
    <n v="759.04"/>
    <n v="75904"/>
    <n v="0"/>
    <n v="0"/>
    <s v="ARN00000043"/>
    <s v="Hecho"/>
    <d v="2023-02-12T00:00:00"/>
    <n v="954.84"/>
    <n v="95484"/>
    <x v="5"/>
  </r>
  <r>
    <s v="C-000044"/>
    <x v="43"/>
    <x v="1"/>
    <d v="2023-05-10T00:00:00"/>
    <x v="24"/>
    <n v="207.38"/>
    <n v="20738"/>
    <n v="0"/>
    <n v="1.07"/>
    <x v="1"/>
    <s v="Operación"/>
    <x v="5"/>
    <x v="0"/>
    <x v="0"/>
    <x v="1"/>
    <s v="Sí"/>
    <x v="4"/>
    <n v="20738"/>
    <s v="Comercio_1267"/>
    <x v="0"/>
    <n v="0"/>
    <n v="0"/>
    <n v="0"/>
    <n v="0"/>
    <n v="207.38"/>
    <n v="20738"/>
    <s v="ARN00000044"/>
    <s v="Pendiente"/>
    <s v="Pendiente"/>
    <n v="0"/>
    <n v="0"/>
    <x v="4"/>
  </r>
  <r>
    <s v="C-000045"/>
    <x v="44"/>
    <x v="2"/>
    <d v="2023-05-14T00:00:00"/>
    <x v="2"/>
    <n v="331.22"/>
    <n v="33122"/>
    <n v="0"/>
    <n v="0"/>
    <x v="1"/>
    <s v="Operación"/>
    <x v="1"/>
    <x v="3"/>
    <x v="1"/>
    <x v="3"/>
    <s v="Sí"/>
    <x v="1"/>
    <n v="33122"/>
    <s v="Comercio_1943"/>
    <x v="3"/>
    <n v="331.22"/>
    <n v="33122"/>
    <n v="0"/>
    <n v="0"/>
    <n v="0"/>
    <n v="0"/>
    <s v="ARN00000045"/>
    <s v="Hecho"/>
    <d v="2023-02-14T00:00:00"/>
    <n v="562.42999999999995"/>
    <n v="56243"/>
    <x v="4"/>
  </r>
  <r>
    <s v="C-000046"/>
    <x v="45"/>
    <x v="3"/>
    <d v="2023-04-21T00:00:00"/>
    <x v="25"/>
    <n v="451.27"/>
    <n v="45127"/>
    <n v="0"/>
    <n v="0.11"/>
    <x v="0"/>
    <s v="Operación"/>
    <x v="0"/>
    <x v="1"/>
    <x v="1"/>
    <x v="0"/>
    <s v="No"/>
    <x v="0"/>
    <n v="45127"/>
    <s v="Comercio_1868"/>
    <x v="2"/>
    <n v="0"/>
    <n v="0"/>
    <n v="451.27"/>
    <n v="45127"/>
    <n v="0"/>
    <n v="0"/>
    <s v="ARN00000046"/>
    <s v="Pendiente"/>
    <s v="Pendiente"/>
    <n v="0"/>
    <n v="0"/>
    <x v="5"/>
  </r>
  <r>
    <s v="C-000047"/>
    <x v="46"/>
    <x v="4"/>
    <d v="2023-05-16T00:00:00"/>
    <x v="2"/>
    <n v="864.71"/>
    <n v="86471"/>
    <n v="0"/>
    <n v="0"/>
    <x v="1"/>
    <s v="Operación"/>
    <x v="3"/>
    <x v="4"/>
    <x v="1"/>
    <x v="2"/>
    <s v="No"/>
    <x v="4"/>
    <n v="86471"/>
    <s v="Comercio_657"/>
    <x v="1"/>
    <n v="864.71"/>
    <n v="86471"/>
    <n v="0"/>
    <n v="0"/>
    <n v="0"/>
    <n v="0"/>
    <s v="ARN00000047"/>
    <s v="Hecho"/>
    <d v="2023-02-16T00:00:00"/>
    <n v="75.34"/>
    <n v="7534"/>
    <x v="3"/>
  </r>
  <r>
    <s v="C-000048"/>
    <x v="47"/>
    <x v="5"/>
    <d v="2023-05-17T00:00:00"/>
    <x v="2"/>
    <n v="676.17"/>
    <n v="67617"/>
    <n v="0"/>
    <n v="0"/>
    <x v="1"/>
    <s v="Operación"/>
    <x v="4"/>
    <x v="1"/>
    <x v="1"/>
    <x v="3"/>
    <s v="No"/>
    <x v="2"/>
    <n v="67617"/>
    <s v="Comercio_1455"/>
    <x v="2"/>
    <n v="0"/>
    <n v="0"/>
    <n v="676.17"/>
    <n v="67617"/>
    <n v="0"/>
    <n v="0"/>
    <s v="ARN00000048"/>
    <s v="Pendiente"/>
    <s v="Pendiente"/>
    <n v="0"/>
    <n v="0"/>
    <x v="5"/>
  </r>
  <r>
    <s v="C-000049"/>
    <x v="48"/>
    <x v="6"/>
    <d v="2023-05-05T00:00:00"/>
    <x v="6"/>
    <n v="240.86"/>
    <n v="24086"/>
    <n v="0"/>
    <n v="0"/>
    <x v="1"/>
    <s v="Operación"/>
    <x v="0"/>
    <x v="1"/>
    <x v="0"/>
    <x v="0"/>
    <s v="Sí"/>
    <x v="3"/>
    <n v="24086"/>
    <s v="Comercio_1735"/>
    <x v="0"/>
    <n v="0"/>
    <n v="0"/>
    <n v="0"/>
    <n v="0"/>
    <n v="240.86"/>
    <n v="24086"/>
    <s v="ARN00000049"/>
    <s v="Pendiente"/>
    <s v="Pendiente"/>
    <n v="0"/>
    <n v="0"/>
    <x v="0"/>
  </r>
  <r>
    <s v="C-000050"/>
    <x v="49"/>
    <x v="0"/>
    <d v="2023-04-23T00:00:00"/>
    <x v="5"/>
    <n v="702.77"/>
    <n v="70277"/>
    <n v="0"/>
    <n v="1.07"/>
    <x v="0"/>
    <s v="Operación"/>
    <x v="4"/>
    <x v="4"/>
    <x v="0"/>
    <x v="5"/>
    <s v="Sí"/>
    <x v="1"/>
    <n v="70277"/>
    <s v="Comercio_843"/>
    <x v="0"/>
    <n v="0"/>
    <n v="0"/>
    <n v="0"/>
    <n v="0"/>
    <n v="702.77"/>
    <n v="70277"/>
    <s v="ARN00000050"/>
    <s v="Pendiente"/>
    <s v="Pendiente"/>
    <n v="0"/>
    <n v="0"/>
    <x v="1"/>
  </r>
  <r>
    <s v="C-000051"/>
    <x v="50"/>
    <x v="1"/>
    <d v="2023-05-14T00:00:00"/>
    <x v="21"/>
    <n v="841.36"/>
    <n v="84136"/>
    <n v="0"/>
    <n v="0"/>
    <x v="0"/>
    <s v="Operación"/>
    <x v="5"/>
    <x v="3"/>
    <x v="1"/>
    <x v="3"/>
    <s v="No"/>
    <x v="3"/>
    <n v="84136"/>
    <s v="Comercio_288"/>
    <x v="3"/>
    <n v="841.36"/>
    <n v="84136"/>
    <n v="0"/>
    <n v="0"/>
    <n v="0"/>
    <n v="0"/>
    <s v="ARN00000051"/>
    <s v="Hecho"/>
    <d v="2023-02-20T00:00:00"/>
    <n v="852.03"/>
    <n v="85203"/>
    <x v="2"/>
  </r>
  <r>
    <s v="C-000052"/>
    <x v="51"/>
    <x v="2"/>
    <d v="2023-05-17T00:00:00"/>
    <x v="10"/>
    <n v="140.52000000000001"/>
    <n v="14052"/>
    <n v="0"/>
    <n v="0"/>
    <x v="0"/>
    <s v="Operación"/>
    <x v="2"/>
    <x v="5"/>
    <x v="1"/>
    <x v="1"/>
    <s v="No"/>
    <x v="0"/>
    <n v="14052"/>
    <s v="Comercio_569"/>
    <x v="3"/>
    <n v="140.52000000000001"/>
    <n v="14052"/>
    <n v="0"/>
    <n v="0"/>
    <n v="0"/>
    <n v="0"/>
    <s v="ARN00000052"/>
    <s v="Hecho"/>
    <d v="2023-02-21T00:00:00"/>
    <n v="532.58000000000004"/>
    <n v="53258"/>
    <x v="5"/>
  </r>
  <r>
    <s v="C-000053"/>
    <x v="52"/>
    <x v="3"/>
    <d v="2023-05-06T00:00:00"/>
    <x v="1"/>
    <n v="965.65"/>
    <n v="96565"/>
    <n v="0"/>
    <n v="0"/>
    <x v="0"/>
    <s v="Operación"/>
    <x v="1"/>
    <x v="1"/>
    <x v="0"/>
    <x v="3"/>
    <s v="Sí"/>
    <x v="4"/>
    <n v="96565"/>
    <s v="Comercio_1777"/>
    <x v="0"/>
    <n v="0"/>
    <n v="0"/>
    <n v="0"/>
    <n v="0"/>
    <n v="965.65"/>
    <n v="96565"/>
    <s v="ARN00000053"/>
    <s v="Hecho"/>
    <d v="2023-02-22T00:00:00"/>
    <n v="247.56"/>
    <n v="24756"/>
    <x v="5"/>
  </r>
  <r>
    <s v="C-000054"/>
    <x v="53"/>
    <x v="4"/>
    <d v="2023-05-07T00:00:00"/>
    <x v="1"/>
    <n v="910.76"/>
    <n v="91076"/>
    <n v="0"/>
    <n v="0"/>
    <x v="1"/>
    <s v="Operación"/>
    <x v="2"/>
    <x v="1"/>
    <x v="1"/>
    <x v="7"/>
    <s v="No"/>
    <x v="2"/>
    <n v="91076"/>
    <s v="Comercio_1944"/>
    <x v="2"/>
    <n v="0"/>
    <n v="0"/>
    <n v="910.76"/>
    <n v="91076"/>
    <n v="0"/>
    <n v="0"/>
    <s v="ARN00000054"/>
    <s v="Hecho"/>
    <d v="2023-02-23T00:00:00"/>
    <n v="676.33"/>
    <n v="67633"/>
    <x v="5"/>
  </r>
  <r>
    <s v="C-000055"/>
    <x v="54"/>
    <x v="5"/>
    <d v="2023-05-09T00:00:00"/>
    <x v="22"/>
    <n v="327.62"/>
    <n v="32762"/>
    <n v="0"/>
    <n v="1.1299999999999999"/>
    <x v="1"/>
    <s v="Operación"/>
    <x v="0"/>
    <x v="5"/>
    <x v="0"/>
    <x v="6"/>
    <s v="No"/>
    <x v="4"/>
    <n v="32762"/>
    <s v="Comercio_786"/>
    <x v="0"/>
    <n v="0"/>
    <n v="0"/>
    <n v="0"/>
    <n v="0"/>
    <n v="327.62"/>
    <n v="32762"/>
    <s v="ARN00000055"/>
    <s v="Pendiente"/>
    <s v="Pendiente"/>
    <n v="0"/>
    <n v="0"/>
    <x v="0"/>
  </r>
  <r>
    <s v="C-000056"/>
    <x v="55"/>
    <x v="6"/>
    <d v="2023-05-08T00:00:00"/>
    <x v="26"/>
    <n v="744.03"/>
    <n v="74403"/>
    <n v="0"/>
    <n v="0"/>
    <x v="1"/>
    <s v="Operación"/>
    <x v="2"/>
    <x v="4"/>
    <x v="1"/>
    <x v="7"/>
    <s v="No"/>
    <x v="0"/>
    <n v="74403"/>
    <s v="Comercio_95"/>
    <x v="2"/>
    <n v="0"/>
    <n v="0"/>
    <n v="744.03"/>
    <n v="74403"/>
    <n v="0"/>
    <n v="0"/>
    <s v="ARN00000056"/>
    <s v="Hecho"/>
    <d v="2023-02-25T00:00:00"/>
    <n v="855.31"/>
    <n v="85531"/>
    <x v="1"/>
  </r>
  <r>
    <s v="C-000057"/>
    <x v="56"/>
    <x v="0"/>
    <d v="2023-05-23T00:00:00"/>
    <x v="24"/>
    <n v="690.26"/>
    <n v="69026"/>
    <n v="0"/>
    <n v="1.1499999999999999"/>
    <x v="1"/>
    <s v="Operación"/>
    <x v="2"/>
    <x v="2"/>
    <x v="0"/>
    <x v="1"/>
    <s v="No"/>
    <x v="1"/>
    <n v="69026"/>
    <s v="Comercio_1130"/>
    <x v="0"/>
    <n v="0"/>
    <n v="0"/>
    <n v="0"/>
    <n v="0"/>
    <n v="690.26"/>
    <n v="69026"/>
    <s v="ARN00000057"/>
    <s v="Pendiente"/>
    <s v="Pendiente"/>
    <n v="0"/>
    <n v="0"/>
    <x v="1"/>
  </r>
  <r>
    <s v="C-000058"/>
    <x v="57"/>
    <x v="1"/>
    <d v="2023-05-27T00:00:00"/>
    <x v="2"/>
    <n v="490.68"/>
    <n v="49068"/>
    <n v="0"/>
    <n v="0"/>
    <x v="1"/>
    <s v="Operación"/>
    <x v="2"/>
    <x v="4"/>
    <x v="1"/>
    <x v="1"/>
    <s v="Sí"/>
    <x v="2"/>
    <n v="49068"/>
    <s v="Comercio_201"/>
    <x v="3"/>
    <n v="490.68"/>
    <n v="49068"/>
    <n v="0"/>
    <n v="0"/>
    <n v="0"/>
    <n v="0"/>
    <s v="ARN00000058"/>
    <s v="Hecho"/>
    <d v="2023-02-27T00:00:00"/>
    <n v="40.64"/>
    <n v="4064"/>
    <x v="3"/>
  </r>
  <r>
    <s v="C-000059"/>
    <x v="58"/>
    <x v="2"/>
    <d v="2023-05-20T00:00:00"/>
    <x v="27"/>
    <n v="522.49"/>
    <n v="52249"/>
    <n v="0"/>
    <n v="1.39"/>
    <x v="0"/>
    <s v="Operación"/>
    <x v="3"/>
    <x v="1"/>
    <x v="1"/>
    <x v="1"/>
    <s v="Sí"/>
    <x v="1"/>
    <n v="52249"/>
    <s v="Comercio_1152"/>
    <x v="1"/>
    <n v="522.49"/>
    <n v="52249"/>
    <n v="0"/>
    <n v="0"/>
    <n v="0"/>
    <n v="0"/>
    <s v="ARN00000059"/>
    <s v="Hecho"/>
    <d v="2023-02-28T00:00:00"/>
    <n v="26.23"/>
    <n v="2623"/>
    <x v="1"/>
  </r>
  <r>
    <s v="C-000060"/>
    <x v="59"/>
    <x v="3"/>
    <d v="2023-05-22T00:00:00"/>
    <x v="16"/>
    <n v="565.28"/>
    <n v="56528"/>
    <n v="0"/>
    <n v="0.09"/>
    <x v="1"/>
    <s v="Operación"/>
    <x v="2"/>
    <x v="0"/>
    <x v="1"/>
    <x v="6"/>
    <s v="No"/>
    <x v="3"/>
    <n v="56528"/>
    <s v="Comercio_1316"/>
    <x v="3"/>
    <n v="565.28"/>
    <n v="56528"/>
    <n v="0"/>
    <n v="0"/>
    <n v="0"/>
    <n v="0"/>
    <s v="ARN00000060"/>
    <s v="Hecho"/>
    <d v="2023-03-01T00:00:00"/>
    <n v="4.5199999999999996"/>
    <n v="452"/>
    <x v="4"/>
  </r>
  <r>
    <s v="C-000061"/>
    <x v="60"/>
    <x v="4"/>
    <d v="2023-05-05T00:00:00"/>
    <x v="9"/>
    <n v="553.58000000000004"/>
    <n v="55358"/>
    <n v="0"/>
    <n v="1.31"/>
    <x v="1"/>
    <s v="Operación"/>
    <x v="1"/>
    <x v="5"/>
    <x v="0"/>
    <x v="3"/>
    <s v="No"/>
    <x v="1"/>
    <n v="55358"/>
    <s v="Comercio_1720"/>
    <x v="0"/>
    <n v="0"/>
    <n v="0"/>
    <n v="0"/>
    <n v="0"/>
    <n v="553.58000000000004"/>
    <n v="55358"/>
    <s v="ARN00000061"/>
    <s v="Hecho"/>
    <d v="2023-03-02T00:00:00"/>
    <n v="583.29"/>
    <n v="58329"/>
    <x v="2"/>
  </r>
  <r>
    <s v="C-000062"/>
    <x v="61"/>
    <x v="5"/>
    <d v="2023-05-05T00:00:00"/>
    <x v="5"/>
    <n v="243.16"/>
    <n v="24316"/>
    <n v="0"/>
    <n v="0"/>
    <x v="1"/>
    <s v="Operación"/>
    <x v="0"/>
    <x v="2"/>
    <x v="0"/>
    <x v="0"/>
    <s v="Sí"/>
    <x v="0"/>
    <n v="24316"/>
    <s v="Comercio_342"/>
    <x v="0"/>
    <n v="0"/>
    <n v="0"/>
    <n v="0"/>
    <n v="0"/>
    <n v="243.16"/>
    <n v="24316"/>
    <s v="ARN00000062"/>
    <s v="Pendiente"/>
    <s v="Pendiente"/>
    <n v="0"/>
    <n v="0"/>
    <x v="5"/>
  </r>
  <r>
    <s v="C-000063"/>
    <x v="62"/>
    <x v="6"/>
    <d v="2023-05-31T00:00:00"/>
    <x v="19"/>
    <n v="812.11"/>
    <n v="81211"/>
    <n v="0"/>
    <n v="0"/>
    <x v="0"/>
    <s v="Operación"/>
    <x v="4"/>
    <x v="3"/>
    <x v="0"/>
    <x v="7"/>
    <s v="No"/>
    <x v="0"/>
    <n v="81211"/>
    <s v="Comercio_1826"/>
    <x v="0"/>
    <n v="0"/>
    <n v="0"/>
    <n v="0"/>
    <n v="0"/>
    <n v="812.11"/>
    <n v="81211"/>
    <s v="ARN00000063"/>
    <s v="Pendiente"/>
    <s v="Pendiente"/>
    <n v="0"/>
    <n v="0"/>
    <x v="4"/>
  </r>
  <r>
    <s v="C-000064"/>
    <x v="63"/>
    <x v="0"/>
    <d v="2023-05-31T00:00:00"/>
    <x v="28"/>
    <n v="598.01"/>
    <n v="59801"/>
    <n v="0"/>
    <n v="0.88"/>
    <x v="0"/>
    <s v="Operación"/>
    <x v="3"/>
    <x v="4"/>
    <x v="1"/>
    <x v="0"/>
    <s v="Sí"/>
    <x v="2"/>
    <n v="59801"/>
    <s v="Comercio_111"/>
    <x v="3"/>
    <n v="598.01"/>
    <n v="59801"/>
    <n v="0"/>
    <n v="0"/>
    <n v="0"/>
    <n v="0"/>
    <s v="ARN00000064"/>
    <s v="Pendiente"/>
    <s v="Pendiente"/>
    <n v="0"/>
    <n v="0"/>
    <x v="1"/>
  </r>
  <r>
    <s v="C-000065"/>
    <x v="64"/>
    <x v="1"/>
    <d v="2023-05-18T00:00:00"/>
    <x v="1"/>
    <n v="485.18"/>
    <n v="48518"/>
    <n v="0"/>
    <n v="0"/>
    <x v="1"/>
    <s v="Operación"/>
    <x v="4"/>
    <x v="3"/>
    <x v="1"/>
    <x v="4"/>
    <s v="No"/>
    <x v="2"/>
    <n v="48518"/>
    <s v="Comercio_1462"/>
    <x v="1"/>
    <n v="485.18"/>
    <n v="48518"/>
    <n v="0"/>
    <n v="0"/>
    <n v="0"/>
    <n v="0"/>
    <s v="ARN00000065"/>
    <s v="Hecho"/>
    <d v="2023-03-06T00:00:00"/>
    <n v="399.79"/>
    <n v="39979"/>
    <x v="4"/>
  </r>
  <r>
    <s v="C-000066"/>
    <x v="65"/>
    <x v="2"/>
    <d v="2023-05-28T00:00:00"/>
    <x v="16"/>
    <n v="61.15"/>
    <n v="6115"/>
    <n v="0"/>
    <n v="0"/>
    <x v="0"/>
    <s v="Operación"/>
    <x v="4"/>
    <x v="1"/>
    <x v="1"/>
    <x v="0"/>
    <s v="Sí"/>
    <x v="4"/>
    <n v="6115"/>
    <s v="Comercio_704"/>
    <x v="2"/>
    <n v="0"/>
    <n v="0"/>
    <n v="61.15"/>
    <n v="6115"/>
    <n v="0"/>
    <n v="0"/>
    <s v="ARN00000066"/>
    <s v="Hecho"/>
    <d v="2023-03-07T00:00:00"/>
    <n v="397.52"/>
    <n v="39752"/>
    <x v="5"/>
  </r>
  <r>
    <s v="C-000067"/>
    <x v="66"/>
    <x v="3"/>
    <d v="2023-05-29T00:00:00"/>
    <x v="16"/>
    <n v="260.11"/>
    <n v="26011"/>
    <n v="0"/>
    <n v="0"/>
    <x v="0"/>
    <s v="Operación"/>
    <x v="3"/>
    <x v="3"/>
    <x v="1"/>
    <x v="6"/>
    <s v="Sí"/>
    <x v="3"/>
    <n v="26011"/>
    <s v="Comercio_531"/>
    <x v="1"/>
    <n v="260.11"/>
    <n v="26011"/>
    <n v="0"/>
    <n v="0"/>
    <n v="0"/>
    <n v="0"/>
    <s v="ARN00000067"/>
    <s v="Hecho"/>
    <d v="2023-03-08T00:00:00"/>
    <n v="159.13"/>
    <n v="15913"/>
    <x v="1"/>
  </r>
  <r>
    <s v="C-000068"/>
    <x v="67"/>
    <x v="4"/>
    <d v="2023-05-11T00:00:00"/>
    <x v="5"/>
    <n v="135.88999999999999"/>
    <n v="13589"/>
    <n v="0"/>
    <n v="1.03"/>
    <x v="0"/>
    <s v="Operación"/>
    <x v="3"/>
    <x v="1"/>
    <x v="0"/>
    <x v="0"/>
    <s v="Sí"/>
    <x v="0"/>
    <n v="13589"/>
    <s v="Comercio_1205"/>
    <x v="0"/>
    <n v="0"/>
    <n v="0"/>
    <n v="0"/>
    <n v="0"/>
    <n v="135.88999999999999"/>
    <n v="13589"/>
    <s v="ARN00000068"/>
    <s v="Hecho"/>
    <d v="2023-03-09T00:00:00"/>
    <n v="46.98"/>
    <n v="4698"/>
    <x v="2"/>
  </r>
  <r>
    <s v="C-000069"/>
    <x v="68"/>
    <x v="5"/>
    <d v="2023-05-30T00:00:00"/>
    <x v="27"/>
    <n v="172.96"/>
    <n v="17296"/>
    <n v="0"/>
    <n v="0"/>
    <x v="1"/>
    <s v="Operación"/>
    <x v="3"/>
    <x v="3"/>
    <x v="0"/>
    <x v="7"/>
    <s v="No"/>
    <x v="3"/>
    <n v="17296"/>
    <s v="Comercio_1889"/>
    <x v="0"/>
    <n v="0"/>
    <n v="0"/>
    <n v="0"/>
    <n v="0"/>
    <n v="172.96"/>
    <n v="17296"/>
    <s v="ARN00000069"/>
    <s v="Pendiente"/>
    <s v="Pendiente"/>
    <n v="0"/>
    <n v="0"/>
    <x v="1"/>
  </r>
  <r>
    <s v="C-000070"/>
    <x v="69"/>
    <x v="6"/>
    <d v="2023-05-19T00:00:00"/>
    <x v="29"/>
    <n v="660.77"/>
    <n v="66077"/>
    <n v="0"/>
    <n v="0"/>
    <x v="0"/>
    <s v="Operación"/>
    <x v="1"/>
    <x v="3"/>
    <x v="1"/>
    <x v="2"/>
    <s v="Sí"/>
    <x v="1"/>
    <n v="66077"/>
    <s v="Comercio_1097"/>
    <x v="1"/>
    <n v="660.77"/>
    <n v="66077"/>
    <n v="0"/>
    <n v="0"/>
    <n v="0"/>
    <n v="0"/>
    <s v="ARN00000070"/>
    <s v="Hecho"/>
    <d v="2023-03-11T00:00:00"/>
    <n v="616.12"/>
    <n v="61612"/>
    <x v="4"/>
  </r>
  <r>
    <s v="C-000071"/>
    <x v="70"/>
    <x v="0"/>
    <d v="2023-05-21T00:00:00"/>
    <x v="3"/>
    <n v="219.48"/>
    <n v="21948"/>
    <n v="0"/>
    <n v="1.21"/>
    <x v="0"/>
    <s v="Operación"/>
    <x v="0"/>
    <x v="2"/>
    <x v="1"/>
    <x v="7"/>
    <s v="No"/>
    <x v="3"/>
    <n v="21948"/>
    <s v="Comercio_939"/>
    <x v="1"/>
    <n v="219.48"/>
    <n v="21948"/>
    <n v="0"/>
    <n v="0"/>
    <n v="0"/>
    <n v="0"/>
    <s v="ARN00000071"/>
    <s v="Hecho"/>
    <d v="2023-03-12T00:00:00"/>
    <n v="2.4700000000000002"/>
    <n v="247"/>
    <x v="5"/>
  </r>
  <r>
    <s v="C-000072"/>
    <x v="71"/>
    <x v="1"/>
    <d v="2023-05-23T00:00:00"/>
    <x v="17"/>
    <n v="838.68"/>
    <n v="83868"/>
    <n v="0"/>
    <n v="0"/>
    <x v="1"/>
    <s v="Operación"/>
    <x v="0"/>
    <x v="3"/>
    <x v="1"/>
    <x v="2"/>
    <s v="No"/>
    <x v="4"/>
    <n v="83868"/>
    <s v="Comercio_817"/>
    <x v="3"/>
    <n v="838.68"/>
    <n v="83868"/>
    <n v="0"/>
    <n v="0"/>
    <n v="0"/>
    <n v="0"/>
    <s v="ARN00000072"/>
    <s v="Pendiente"/>
    <s v="Pendiente"/>
    <n v="0"/>
    <n v="0"/>
    <x v="5"/>
  </r>
  <r>
    <s v="C-000073"/>
    <x v="72"/>
    <x v="2"/>
    <d v="2023-05-19T00:00:00"/>
    <x v="23"/>
    <n v="991.84"/>
    <n v="99184"/>
    <n v="0"/>
    <n v="1.27"/>
    <x v="1"/>
    <s v="Operación"/>
    <x v="5"/>
    <x v="4"/>
    <x v="0"/>
    <x v="4"/>
    <s v="No"/>
    <x v="2"/>
    <n v="99184"/>
    <s v="Comercio_1942"/>
    <x v="0"/>
    <n v="0"/>
    <n v="0"/>
    <n v="0"/>
    <n v="0"/>
    <n v="991.84"/>
    <n v="99184"/>
    <s v="ARN00000073"/>
    <s v="Pendiente"/>
    <s v="Pendiente"/>
    <n v="0"/>
    <n v="0"/>
    <x v="1"/>
  </r>
  <r>
    <s v="C-000074"/>
    <x v="73"/>
    <x v="3"/>
    <d v="2023-05-23T00:00:00"/>
    <x v="29"/>
    <n v="628.29"/>
    <n v="62829"/>
    <n v="0"/>
    <n v="0"/>
    <x v="0"/>
    <s v="Operación"/>
    <x v="0"/>
    <x v="3"/>
    <x v="1"/>
    <x v="3"/>
    <s v="Sí"/>
    <x v="1"/>
    <n v="62829"/>
    <s v="Comercio_1121"/>
    <x v="1"/>
    <n v="628.29"/>
    <n v="62829"/>
    <n v="0"/>
    <n v="0"/>
    <n v="0"/>
    <n v="0"/>
    <s v="ARN00000074"/>
    <s v="Hecho"/>
    <d v="2023-03-15T00:00:00"/>
    <n v="749.06"/>
    <n v="74906"/>
    <x v="2"/>
  </r>
  <r>
    <s v="C-000075"/>
    <x v="74"/>
    <x v="4"/>
    <d v="2023-05-22T00:00:00"/>
    <x v="20"/>
    <n v="704.51"/>
    <n v="70451"/>
    <n v="0"/>
    <n v="0.08"/>
    <x v="1"/>
    <s v="Operación"/>
    <x v="3"/>
    <x v="2"/>
    <x v="1"/>
    <x v="4"/>
    <s v="No"/>
    <x v="2"/>
    <n v="70451"/>
    <s v="Comercio_815"/>
    <x v="3"/>
    <n v="704.51"/>
    <n v="70451"/>
    <n v="0"/>
    <n v="0"/>
    <n v="0"/>
    <n v="0"/>
    <s v="ARN00000075"/>
    <s v="Pendiente"/>
    <s v="Pendiente"/>
    <n v="0"/>
    <n v="0"/>
    <x v="5"/>
  </r>
  <r>
    <s v="C-000076"/>
    <x v="75"/>
    <x v="5"/>
    <d v="2023-05-18T00:00:00"/>
    <x v="12"/>
    <n v="556.12"/>
    <n v="55612"/>
    <n v="0"/>
    <n v="0"/>
    <x v="1"/>
    <s v="Operación"/>
    <x v="0"/>
    <x v="1"/>
    <x v="0"/>
    <x v="4"/>
    <s v="No"/>
    <x v="2"/>
    <n v="55612"/>
    <s v="Comercio_1667"/>
    <x v="0"/>
    <n v="0"/>
    <n v="0"/>
    <n v="0"/>
    <n v="0"/>
    <n v="556.12"/>
    <n v="55612"/>
    <s v="ARN00000076"/>
    <s v="Hecho"/>
    <d v="2023-03-17T00:00:00"/>
    <n v="264.52"/>
    <n v="26452"/>
    <x v="3"/>
  </r>
  <r>
    <s v="C-000077"/>
    <x v="76"/>
    <x v="6"/>
    <d v="2023-06-05T00:00:00"/>
    <x v="18"/>
    <n v="42.01"/>
    <n v="4201"/>
    <n v="0"/>
    <n v="0"/>
    <x v="1"/>
    <s v="Operación"/>
    <x v="1"/>
    <x v="0"/>
    <x v="1"/>
    <x v="3"/>
    <s v="Sí"/>
    <x v="2"/>
    <n v="4201"/>
    <s v="Comercio_721"/>
    <x v="1"/>
    <n v="42.01"/>
    <n v="4201"/>
    <n v="0"/>
    <n v="0"/>
    <n v="0"/>
    <n v="0"/>
    <s v="ARN00000077"/>
    <s v="Pendiente"/>
    <s v="Pendiente"/>
    <n v="0"/>
    <n v="0"/>
    <x v="1"/>
  </r>
  <r>
    <s v="C-000078"/>
    <x v="77"/>
    <x v="0"/>
    <d v="2023-05-29T00:00:00"/>
    <x v="17"/>
    <n v="689.21"/>
    <n v="68921"/>
    <n v="0"/>
    <n v="0"/>
    <x v="0"/>
    <s v="Operación"/>
    <x v="2"/>
    <x v="4"/>
    <x v="1"/>
    <x v="0"/>
    <s v="Sí"/>
    <x v="0"/>
    <n v="68921"/>
    <s v="Comercio_617"/>
    <x v="2"/>
    <n v="0"/>
    <n v="0"/>
    <n v="689.21"/>
    <n v="68921"/>
    <n v="0"/>
    <n v="0"/>
    <s v="ARN00000078"/>
    <s v="Pendiente"/>
    <s v="Pendiente"/>
    <n v="0"/>
    <n v="0"/>
    <x v="2"/>
  </r>
  <r>
    <s v="C-000079"/>
    <x v="78"/>
    <x v="1"/>
    <d v="2023-05-31T00:00:00"/>
    <x v="26"/>
    <n v="388.79"/>
    <n v="38879"/>
    <n v="0"/>
    <n v="0"/>
    <x v="0"/>
    <s v="Operación"/>
    <x v="5"/>
    <x v="4"/>
    <x v="0"/>
    <x v="5"/>
    <s v="No"/>
    <x v="4"/>
    <n v="38879"/>
    <s v="Comercio_392"/>
    <x v="0"/>
    <n v="0"/>
    <n v="0"/>
    <n v="0"/>
    <n v="0"/>
    <n v="388.79"/>
    <n v="38879"/>
    <s v="ARN00000079"/>
    <s v="Pendiente"/>
    <s v="Pendiente"/>
    <n v="0"/>
    <n v="0"/>
    <x v="1"/>
  </r>
  <r>
    <s v="C-000080"/>
    <x v="79"/>
    <x v="2"/>
    <d v="2023-06-07T00:00:00"/>
    <x v="15"/>
    <n v="527.21"/>
    <n v="52721"/>
    <n v="0"/>
    <n v="1.45"/>
    <x v="1"/>
    <s v="Operación"/>
    <x v="1"/>
    <x v="1"/>
    <x v="0"/>
    <x v="0"/>
    <s v="Sí"/>
    <x v="2"/>
    <n v="52721"/>
    <s v="Comercio_1260"/>
    <x v="0"/>
    <n v="0"/>
    <n v="0"/>
    <n v="0"/>
    <n v="0"/>
    <n v="527.21"/>
    <n v="52721"/>
    <s v="ARN00000080"/>
    <s v="Pendiente"/>
    <s v="Pendiente"/>
    <n v="0"/>
    <n v="0"/>
    <x v="5"/>
  </r>
  <r>
    <s v="C-000081"/>
    <x v="80"/>
    <x v="3"/>
    <d v="2023-06-04T00:00:00"/>
    <x v="22"/>
    <n v="923.42"/>
    <n v="92342"/>
    <n v="0"/>
    <n v="0"/>
    <x v="0"/>
    <s v="Operación"/>
    <x v="4"/>
    <x v="0"/>
    <x v="1"/>
    <x v="5"/>
    <s v="Sí"/>
    <x v="2"/>
    <n v="92342"/>
    <s v="Comercio_16"/>
    <x v="1"/>
    <n v="923.42"/>
    <n v="92342"/>
    <n v="0"/>
    <n v="0"/>
    <n v="0"/>
    <n v="0"/>
    <s v="ARN00000081"/>
    <s v="Pendiente"/>
    <s v="Pendiente"/>
    <n v="0"/>
    <n v="0"/>
    <x v="2"/>
  </r>
  <r>
    <s v="C-000082"/>
    <x v="81"/>
    <x v="4"/>
    <d v="2023-05-24T00:00:00"/>
    <x v="12"/>
    <n v="841.89"/>
    <n v="84189"/>
    <n v="0"/>
    <n v="0"/>
    <x v="1"/>
    <s v="Operación"/>
    <x v="1"/>
    <x v="3"/>
    <x v="1"/>
    <x v="5"/>
    <s v="Sí"/>
    <x v="1"/>
    <n v="84189"/>
    <s v="Comercio_284"/>
    <x v="2"/>
    <n v="0"/>
    <n v="0"/>
    <n v="841.89"/>
    <n v="84189"/>
    <n v="0"/>
    <n v="0"/>
    <s v="ARN00000082"/>
    <s v="Pendiente"/>
    <s v="Pendiente"/>
    <n v="0"/>
    <n v="0"/>
    <x v="4"/>
  </r>
  <r>
    <s v="C-000083"/>
    <x v="82"/>
    <x v="5"/>
    <d v="2023-06-06T00:00:00"/>
    <x v="22"/>
    <n v="528.67999999999995"/>
    <n v="52868"/>
    <n v="0"/>
    <n v="1.21"/>
    <x v="0"/>
    <s v="Operación"/>
    <x v="3"/>
    <x v="5"/>
    <x v="1"/>
    <x v="7"/>
    <s v="Sí"/>
    <x v="3"/>
    <n v="52868"/>
    <s v="Comercio_1163"/>
    <x v="3"/>
    <n v="528.67999999999995"/>
    <n v="52868"/>
    <n v="0"/>
    <n v="0"/>
    <n v="0"/>
    <n v="0"/>
    <s v="ARN00000083"/>
    <s v="Pendiente"/>
    <s v="Pendiente"/>
    <n v="0"/>
    <n v="0"/>
    <x v="2"/>
  </r>
  <r>
    <s v="C-000084"/>
    <x v="83"/>
    <x v="6"/>
    <d v="2023-06-03T00:00:00"/>
    <x v="3"/>
    <n v="267.83999999999997"/>
    <n v="26784"/>
    <n v="0"/>
    <n v="0"/>
    <x v="1"/>
    <s v="Operación"/>
    <x v="1"/>
    <x v="3"/>
    <x v="1"/>
    <x v="4"/>
    <s v="No"/>
    <x v="3"/>
    <n v="26784"/>
    <s v="Comercio_1745"/>
    <x v="3"/>
    <n v="267.83999999999997"/>
    <n v="26784"/>
    <n v="0"/>
    <n v="0"/>
    <n v="0"/>
    <n v="0"/>
    <s v="ARN00000084"/>
    <s v="Pendiente"/>
    <s v="Pendiente"/>
    <n v="0"/>
    <n v="0"/>
    <x v="1"/>
  </r>
  <r>
    <s v="C-000085"/>
    <x v="84"/>
    <x v="0"/>
    <d v="2023-06-15T00:00:00"/>
    <x v="27"/>
    <n v="484.64"/>
    <n v="48464"/>
    <n v="0"/>
    <n v="0"/>
    <x v="1"/>
    <s v="Operación"/>
    <x v="0"/>
    <x v="2"/>
    <x v="1"/>
    <x v="1"/>
    <s v="No"/>
    <x v="2"/>
    <n v="48464"/>
    <s v="Comercio_48"/>
    <x v="3"/>
    <n v="484.64"/>
    <n v="48464"/>
    <n v="0"/>
    <n v="0"/>
    <n v="0"/>
    <n v="0"/>
    <s v="ARN00000085"/>
    <s v="Hecho"/>
    <d v="2023-03-26T00:00:00"/>
    <n v="158.84"/>
    <n v="15884"/>
    <x v="4"/>
  </r>
  <r>
    <s v="C-000086"/>
    <x v="85"/>
    <x v="1"/>
    <d v="2023-05-26T00:00:00"/>
    <x v="8"/>
    <n v="189.55"/>
    <n v="18955"/>
    <n v="0"/>
    <n v="0"/>
    <x v="1"/>
    <s v="Operación"/>
    <x v="4"/>
    <x v="3"/>
    <x v="1"/>
    <x v="1"/>
    <s v="No"/>
    <x v="0"/>
    <n v="18955"/>
    <s v="Comercio_1954"/>
    <x v="3"/>
    <n v="189.55"/>
    <n v="18955"/>
    <n v="0"/>
    <n v="0"/>
    <n v="0"/>
    <n v="0"/>
    <s v="ARN00000086"/>
    <s v="Pendiente"/>
    <s v="Pendiente"/>
    <n v="0"/>
    <n v="0"/>
    <x v="0"/>
  </r>
  <r>
    <s v="C-000087"/>
    <x v="86"/>
    <x v="2"/>
    <d v="2023-06-11T00:00:00"/>
    <x v="30"/>
    <n v="810.77"/>
    <n v="81077"/>
    <n v="0"/>
    <n v="0"/>
    <x v="1"/>
    <s v="Operación"/>
    <x v="0"/>
    <x v="3"/>
    <x v="1"/>
    <x v="6"/>
    <s v="Sí"/>
    <x v="0"/>
    <n v="81077"/>
    <s v="Comercio_281"/>
    <x v="1"/>
    <n v="810.77"/>
    <n v="81077"/>
    <n v="0"/>
    <n v="0"/>
    <n v="0"/>
    <n v="0"/>
    <s v="ARN00000087"/>
    <s v="Pendiente"/>
    <s v="Pendiente"/>
    <n v="0"/>
    <n v="0"/>
    <x v="3"/>
  </r>
  <r>
    <s v="C-000088"/>
    <x v="87"/>
    <x v="3"/>
    <d v="2023-06-05T00:00:00"/>
    <x v="0"/>
    <n v="886.39"/>
    <n v="88639"/>
    <n v="0"/>
    <n v="0"/>
    <x v="0"/>
    <s v="Operación"/>
    <x v="3"/>
    <x v="3"/>
    <x v="0"/>
    <x v="7"/>
    <s v="No"/>
    <x v="0"/>
    <n v="88639"/>
    <s v="Comercio_1790"/>
    <x v="0"/>
    <n v="0"/>
    <n v="0"/>
    <n v="0"/>
    <n v="0"/>
    <n v="886.39"/>
    <n v="88639"/>
    <s v="ARN00000088"/>
    <s v="Hecho"/>
    <d v="2023-03-29T00:00:00"/>
    <n v="97.07"/>
    <n v="9707"/>
    <x v="5"/>
  </r>
  <r>
    <s v="C-000089"/>
    <x v="88"/>
    <x v="4"/>
    <d v="2023-06-27T00:00:00"/>
    <x v="2"/>
    <n v="59.26"/>
    <n v="5926"/>
    <n v="0"/>
    <n v="1.36"/>
    <x v="1"/>
    <s v="Operación"/>
    <x v="2"/>
    <x v="3"/>
    <x v="1"/>
    <x v="1"/>
    <s v="No"/>
    <x v="3"/>
    <n v="59260"/>
    <s v="Comercio_787"/>
    <x v="3"/>
    <n v="592.6"/>
    <n v="59260"/>
    <n v="0"/>
    <n v="0"/>
    <n v="0"/>
    <n v="0"/>
    <s v="ARN00000089"/>
    <s v="Pendiente"/>
    <s v="Pendiente"/>
    <n v="0"/>
    <n v="0"/>
    <x v="1"/>
  </r>
  <r>
    <s v="C-000090"/>
    <x v="89"/>
    <x v="5"/>
    <d v="2023-06-24T00:00:00"/>
    <x v="10"/>
    <n v="930.04"/>
    <n v="93004"/>
    <n v="0"/>
    <n v="1.28"/>
    <x v="0"/>
    <s v="Operación"/>
    <x v="3"/>
    <x v="5"/>
    <x v="1"/>
    <x v="4"/>
    <s v="Sí"/>
    <x v="1"/>
    <n v="93004"/>
    <s v="Comercio_1884"/>
    <x v="3"/>
    <n v="930.04"/>
    <n v="93004"/>
    <n v="0"/>
    <n v="0"/>
    <n v="0"/>
    <n v="0"/>
    <s v="ARN00000090"/>
    <s v="Pendiente"/>
    <s v="Pendiente"/>
    <n v="0"/>
    <n v="0"/>
    <x v="1"/>
  </r>
  <r>
    <s v="C-000091"/>
    <x v="90"/>
    <x v="6"/>
    <d v="2023-06-15T00:00:00"/>
    <x v="30"/>
    <n v="666.68"/>
    <n v="66668"/>
    <n v="0"/>
    <n v="1.18"/>
    <x v="0"/>
    <s v="Operación"/>
    <x v="2"/>
    <x v="0"/>
    <x v="1"/>
    <x v="5"/>
    <s v="Sí"/>
    <x v="1"/>
    <n v="66668"/>
    <s v="Comercio_1393"/>
    <x v="1"/>
    <n v="666.68"/>
    <n v="66668"/>
    <n v="0"/>
    <n v="0"/>
    <n v="0"/>
    <n v="0"/>
    <s v="ARN00000091"/>
    <s v="Hecho"/>
    <d v="2023-04-01T00:00:00"/>
    <n v="601.11"/>
    <n v="60111"/>
    <x v="2"/>
  </r>
  <r>
    <s v="C-000092"/>
    <x v="91"/>
    <x v="0"/>
    <d v="2023-06-08T00:00:00"/>
    <x v="20"/>
    <n v="182.69"/>
    <n v="18269"/>
    <n v="0"/>
    <n v="0"/>
    <x v="1"/>
    <s v="Operación"/>
    <x v="4"/>
    <x v="0"/>
    <x v="0"/>
    <x v="2"/>
    <s v="No"/>
    <x v="1"/>
    <n v="18269"/>
    <s v="Comercio_504"/>
    <x v="0"/>
    <n v="0"/>
    <n v="0"/>
    <n v="0"/>
    <n v="0"/>
    <n v="182.69"/>
    <n v="18269"/>
    <s v="ARN00000092"/>
    <s v="Pendiente"/>
    <s v="Pendiente"/>
    <n v="0"/>
    <n v="0"/>
    <x v="0"/>
  </r>
  <r>
    <s v="C-000093"/>
    <x v="92"/>
    <x v="1"/>
    <d v="2023-06-20T00:00:00"/>
    <x v="15"/>
    <n v="512.22"/>
    <n v="51222"/>
    <n v="0"/>
    <n v="1.21"/>
    <x v="0"/>
    <s v="Operación"/>
    <x v="1"/>
    <x v="0"/>
    <x v="0"/>
    <x v="4"/>
    <s v="No"/>
    <x v="1"/>
    <n v="51222"/>
    <s v="Comercio_340"/>
    <x v="0"/>
    <n v="0"/>
    <n v="0"/>
    <n v="0"/>
    <n v="0"/>
    <n v="512.22"/>
    <n v="51222"/>
    <s v="ARN00000093"/>
    <s v="Hecho"/>
    <d v="2023-04-03T00:00:00"/>
    <n v="957.22"/>
    <n v="95722"/>
    <x v="3"/>
  </r>
  <r>
    <s v="C-000094"/>
    <x v="93"/>
    <x v="2"/>
    <d v="2023-07-01T00:00:00"/>
    <x v="19"/>
    <n v="871.09"/>
    <n v="87109"/>
    <n v="0"/>
    <n v="1.03"/>
    <x v="0"/>
    <s v="Operación"/>
    <x v="5"/>
    <x v="1"/>
    <x v="1"/>
    <x v="5"/>
    <s v="No"/>
    <x v="1"/>
    <n v="87109"/>
    <s v="Comercio_1544"/>
    <x v="3"/>
    <n v="871.09"/>
    <n v="87109"/>
    <n v="0"/>
    <n v="0"/>
    <n v="0"/>
    <n v="0"/>
    <s v="ARN00000094"/>
    <s v="Hecho"/>
    <d v="2023-04-04T00:00:00"/>
    <n v="717.32"/>
    <n v="71732"/>
    <x v="5"/>
  </r>
  <r>
    <s v="C-000095"/>
    <x v="94"/>
    <x v="3"/>
    <d v="2023-06-26T00:00:00"/>
    <x v="16"/>
    <n v="752.27"/>
    <n v="75227"/>
    <n v="0"/>
    <n v="0.12"/>
    <x v="1"/>
    <s v="Operación"/>
    <x v="2"/>
    <x v="1"/>
    <x v="1"/>
    <x v="7"/>
    <s v="No"/>
    <x v="3"/>
    <n v="75227"/>
    <s v="Comercio_88"/>
    <x v="3"/>
    <n v="752.27"/>
    <n v="75227"/>
    <n v="0"/>
    <n v="0"/>
    <n v="0"/>
    <n v="0"/>
    <s v="ARN00000095"/>
    <s v="Hecho"/>
    <d v="2023-04-05T00:00:00"/>
    <n v="427.53"/>
    <n v="42753"/>
    <x v="3"/>
  </r>
  <r>
    <s v="C-000096"/>
    <x v="95"/>
    <x v="4"/>
    <d v="2023-07-05T00:00:00"/>
    <x v="4"/>
    <n v="922.23"/>
    <n v="92223"/>
    <n v="0"/>
    <n v="1.1599999999999999"/>
    <x v="0"/>
    <s v="Operación"/>
    <x v="1"/>
    <x v="0"/>
    <x v="1"/>
    <x v="6"/>
    <s v="Sí"/>
    <x v="4"/>
    <n v="92223"/>
    <s v="Comercio_1356"/>
    <x v="1"/>
    <n v="922.23"/>
    <n v="92223"/>
    <n v="0"/>
    <n v="0"/>
    <n v="0"/>
    <n v="0"/>
    <s v="ARN00000096"/>
    <s v="Pendiente"/>
    <s v="Pendiente"/>
    <n v="0"/>
    <n v="0"/>
    <x v="5"/>
  </r>
  <r>
    <s v="C-000097"/>
    <x v="96"/>
    <x v="5"/>
    <d v="2023-06-18T00:00:00"/>
    <x v="26"/>
    <n v="43.62"/>
    <n v="4362"/>
    <n v="0"/>
    <n v="0.82"/>
    <x v="1"/>
    <s v="Operación"/>
    <x v="2"/>
    <x v="2"/>
    <x v="1"/>
    <x v="7"/>
    <s v="Sí"/>
    <x v="2"/>
    <n v="43620"/>
    <s v="Comercio_1644"/>
    <x v="1"/>
    <n v="436.2"/>
    <n v="43620"/>
    <n v="0"/>
    <n v="0"/>
    <n v="0"/>
    <n v="0"/>
    <s v="ARN00000097"/>
    <s v="Pendiente"/>
    <s v="Pendiente"/>
    <n v="0"/>
    <n v="0"/>
    <x v="0"/>
  </r>
  <r>
    <s v="C-000098"/>
    <x v="97"/>
    <x v="6"/>
    <d v="2023-07-04T00:00:00"/>
    <x v="28"/>
    <n v="264.27999999999997"/>
    <n v="26428"/>
    <n v="0"/>
    <n v="0"/>
    <x v="0"/>
    <s v="Operación"/>
    <x v="1"/>
    <x v="2"/>
    <x v="1"/>
    <x v="3"/>
    <s v="Sí"/>
    <x v="2"/>
    <n v="26428"/>
    <s v="Comercio_1653"/>
    <x v="3"/>
    <n v="264.27999999999997"/>
    <n v="26428"/>
    <n v="0"/>
    <n v="0"/>
    <n v="0"/>
    <n v="0"/>
    <s v="ARN00000098"/>
    <s v="Pendiente"/>
    <s v="Pendiente"/>
    <n v="0"/>
    <n v="0"/>
    <x v="1"/>
  </r>
  <r>
    <s v="C-000099"/>
    <x v="98"/>
    <x v="0"/>
    <d v="2023-06-28T00:00:00"/>
    <x v="11"/>
    <n v="64.19"/>
    <n v="6419"/>
    <n v="0"/>
    <n v="0"/>
    <x v="0"/>
    <s v="Operación"/>
    <x v="0"/>
    <x v="5"/>
    <x v="1"/>
    <x v="1"/>
    <s v="Sí"/>
    <x v="3"/>
    <n v="6419"/>
    <s v="Comercio_885"/>
    <x v="1"/>
    <n v="64.19"/>
    <n v="6419"/>
    <n v="0"/>
    <n v="0"/>
    <n v="0"/>
    <n v="0"/>
    <s v="ARN00000099"/>
    <s v="Pendiente"/>
    <s v="Pendiente"/>
    <n v="0"/>
    <n v="0"/>
    <x v="5"/>
  </r>
  <r>
    <s v="C-000100"/>
    <x v="99"/>
    <x v="1"/>
    <d v="2023-07-02T00:00:00"/>
    <x v="21"/>
    <n v="17.66"/>
    <n v="1766"/>
    <n v="0"/>
    <n v="1.1100000000000001"/>
    <x v="0"/>
    <s v="Operación"/>
    <x v="1"/>
    <x v="5"/>
    <x v="1"/>
    <x v="1"/>
    <s v="Sí"/>
    <x v="3"/>
    <n v="17660"/>
    <s v="Comercio_145"/>
    <x v="1"/>
    <n v="176.6"/>
    <n v="17660"/>
    <n v="0"/>
    <n v="0"/>
    <n v="0"/>
    <n v="0"/>
    <s v="ARN00000100"/>
    <s v="Hecho"/>
    <d v="2023-04-10T00:00:00"/>
    <n v="743.27"/>
    <n v="74327"/>
    <x v="1"/>
  </r>
  <r>
    <s v="C-000101"/>
    <x v="100"/>
    <x v="2"/>
    <d v="2023-06-20T00:00:00"/>
    <x v="3"/>
    <n v="679.08"/>
    <n v="67908"/>
    <n v="0"/>
    <n v="0"/>
    <x v="1"/>
    <s v="Operación"/>
    <x v="3"/>
    <x v="1"/>
    <x v="0"/>
    <x v="4"/>
    <s v="No"/>
    <x v="3"/>
    <n v="67908"/>
    <s v="Comercio_189"/>
    <x v="0"/>
    <n v="0"/>
    <n v="0"/>
    <n v="0"/>
    <n v="0"/>
    <n v="679.08"/>
    <n v="67908"/>
    <s v="ARN00000101"/>
    <s v="Pendiente"/>
    <s v="Pendiente"/>
    <n v="0"/>
    <n v="0"/>
    <x v="2"/>
  </r>
  <r>
    <s v="C-000102"/>
    <x v="101"/>
    <x v="3"/>
    <d v="2023-06-16T00:00:00"/>
    <x v="25"/>
    <n v="51.16"/>
    <n v="5116"/>
    <n v="0"/>
    <n v="0.95"/>
    <x v="0"/>
    <s v="Operación"/>
    <x v="2"/>
    <x v="1"/>
    <x v="0"/>
    <x v="6"/>
    <s v="No"/>
    <x v="4"/>
    <n v="5116"/>
    <s v="Comercio_5"/>
    <x v="0"/>
    <n v="0"/>
    <n v="0"/>
    <n v="0"/>
    <n v="0"/>
    <n v="51.16"/>
    <n v="5116"/>
    <s v="ARN00000102"/>
    <s v="Pendiente"/>
    <s v="Pendiente"/>
    <n v="0"/>
    <n v="0"/>
    <x v="1"/>
  </r>
  <r>
    <s v="C-000103"/>
    <x v="102"/>
    <x v="4"/>
    <d v="2023-07-02T00:00:00"/>
    <x v="11"/>
    <n v="850.44"/>
    <n v="85044"/>
    <n v="0"/>
    <n v="1.37"/>
    <x v="1"/>
    <s v="Operación"/>
    <x v="1"/>
    <x v="0"/>
    <x v="1"/>
    <x v="5"/>
    <s v="No"/>
    <x v="4"/>
    <n v="85044"/>
    <s v="Comercio_793"/>
    <x v="1"/>
    <n v="850.44"/>
    <n v="85044"/>
    <n v="0"/>
    <n v="0"/>
    <n v="0"/>
    <n v="0"/>
    <s v="ARN00000103"/>
    <s v="Hecho"/>
    <d v="2023-04-13T00:00:00"/>
    <n v="886.09"/>
    <n v="88609"/>
    <x v="1"/>
  </r>
  <r>
    <s v="C-000104"/>
    <x v="103"/>
    <x v="5"/>
    <d v="2023-06-20T00:00:00"/>
    <x v="20"/>
    <n v="852.13"/>
    <n v="85213"/>
    <n v="0"/>
    <n v="0"/>
    <x v="0"/>
    <s v="Operación"/>
    <x v="1"/>
    <x v="3"/>
    <x v="0"/>
    <x v="2"/>
    <s v="No"/>
    <x v="1"/>
    <n v="85213"/>
    <s v="Comercio_298"/>
    <x v="0"/>
    <n v="0"/>
    <n v="0"/>
    <n v="0"/>
    <n v="0"/>
    <n v="852.13"/>
    <n v="85213"/>
    <s v="ARN00000104"/>
    <s v="Pendiente"/>
    <s v="Pendiente"/>
    <n v="0"/>
    <n v="0"/>
    <x v="5"/>
  </r>
  <r>
    <s v="C-000105"/>
    <x v="104"/>
    <x v="6"/>
    <d v="2023-06-21T00:00:00"/>
    <x v="20"/>
    <n v="321.95"/>
    <n v="32195"/>
    <n v="0"/>
    <n v="1.31"/>
    <x v="1"/>
    <s v="Operación"/>
    <x v="0"/>
    <x v="3"/>
    <x v="0"/>
    <x v="0"/>
    <s v="Sí"/>
    <x v="0"/>
    <n v="32195"/>
    <s v="Comercio_1720"/>
    <x v="0"/>
    <n v="0"/>
    <n v="0"/>
    <n v="0"/>
    <n v="0"/>
    <n v="321.95"/>
    <n v="32195"/>
    <s v="ARN00000105"/>
    <s v="Hecho"/>
    <d v="2023-04-15T00:00:00"/>
    <n v="952.81"/>
    <n v="95281"/>
    <x v="2"/>
  </r>
  <r>
    <s v="C-000106"/>
    <x v="105"/>
    <x v="0"/>
    <d v="2023-06-24T00:00:00"/>
    <x v="29"/>
    <n v="135.93"/>
    <n v="13593"/>
    <n v="0"/>
    <n v="0.09"/>
    <x v="0"/>
    <s v="Operación"/>
    <x v="3"/>
    <x v="0"/>
    <x v="1"/>
    <x v="1"/>
    <s v="No"/>
    <x v="1"/>
    <n v="13593"/>
    <s v="Comercio_1798"/>
    <x v="1"/>
    <n v="135.93"/>
    <n v="13593"/>
    <n v="0"/>
    <n v="0"/>
    <n v="0"/>
    <n v="0"/>
    <s v="ARN00000106"/>
    <s v="Hecho"/>
    <d v="2023-04-16T00:00:00"/>
    <n v="346.45"/>
    <n v="34645"/>
    <x v="0"/>
  </r>
  <r>
    <s v="C-000107"/>
    <x v="106"/>
    <x v="1"/>
    <d v="2023-07-08T00:00:00"/>
    <x v="16"/>
    <n v="35.39"/>
    <n v="3539"/>
    <n v="0"/>
    <n v="1.05"/>
    <x v="1"/>
    <s v="Operación"/>
    <x v="1"/>
    <x v="4"/>
    <x v="0"/>
    <x v="0"/>
    <s v="No"/>
    <x v="3"/>
    <n v="3539"/>
    <s v="Comercio_672"/>
    <x v="0"/>
    <n v="0"/>
    <n v="0"/>
    <n v="0"/>
    <n v="0"/>
    <n v="35.39"/>
    <n v="3539"/>
    <s v="ARN00000107"/>
    <s v="Hecho"/>
    <d v="2023-04-17T00:00:00"/>
    <n v="201.37"/>
    <n v="20137"/>
    <x v="5"/>
  </r>
  <r>
    <s v="C-000108"/>
    <x v="107"/>
    <x v="2"/>
    <d v="2023-07-03T00:00:00"/>
    <x v="6"/>
    <n v="322.19"/>
    <n v="32219"/>
    <n v="0"/>
    <n v="0"/>
    <x v="0"/>
    <s v="Operación"/>
    <x v="2"/>
    <x v="1"/>
    <x v="1"/>
    <x v="4"/>
    <s v="No"/>
    <x v="1"/>
    <n v="32219"/>
    <s v="Comercio_881"/>
    <x v="3"/>
    <n v="322.19"/>
    <n v="32219"/>
    <n v="0"/>
    <n v="0"/>
    <n v="0"/>
    <n v="0"/>
    <s v="ARN00000108"/>
    <s v="Hecho"/>
    <d v="2023-04-18T00:00:00"/>
    <n v="852.43"/>
    <n v="85243"/>
    <x v="4"/>
  </r>
  <r>
    <s v="C-000109"/>
    <x v="108"/>
    <x v="3"/>
    <d v="2023-06-22T00:00:00"/>
    <x v="9"/>
    <n v="852.93"/>
    <n v="85293"/>
    <n v="0"/>
    <n v="0.94"/>
    <x v="1"/>
    <s v="Operación"/>
    <x v="3"/>
    <x v="5"/>
    <x v="1"/>
    <x v="5"/>
    <s v="Sí"/>
    <x v="1"/>
    <n v="85293"/>
    <s v="Comercio_1203"/>
    <x v="3"/>
    <n v="852.93"/>
    <n v="85293"/>
    <n v="0"/>
    <n v="0"/>
    <n v="0"/>
    <n v="0"/>
    <s v="ARN00000109"/>
    <s v="Pendiente"/>
    <s v="Pendiente"/>
    <n v="0"/>
    <n v="0"/>
    <x v="2"/>
  </r>
  <r>
    <s v="C-000110"/>
    <x v="109"/>
    <x v="4"/>
    <d v="2023-06-25T00:00:00"/>
    <x v="23"/>
    <n v="458.92"/>
    <n v="45892"/>
    <n v="0"/>
    <n v="1.28"/>
    <x v="1"/>
    <s v="Operación"/>
    <x v="5"/>
    <x v="4"/>
    <x v="1"/>
    <x v="0"/>
    <s v="Sí"/>
    <x v="3"/>
    <n v="45892"/>
    <s v="Comercio_599"/>
    <x v="2"/>
    <n v="0"/>
    <n v="0"/>
    <n v="458.92"/>
    <n v="45892"/>
    <n v="0"/>
    <n v="0"/>
    <s v="ARN00000110"/>
    <s v="Pendiente"/>
    <s v="Pendiente"/>
    <n v="0"/>
    <n v="0"/>
    <x v="4"/>
  </r>
  <r>
    <s v="C-000111"/>
    <x v="110"/>
    <x v="5"/>
    <d v="2023-07-09T00:00:00"/>
    <x v="18"/>
    <n v="172.26"/>
    <n v="17226"/>
    <n v="0"/>
    <n v="1.34"/>
    <x v="0"/>
    <s v="Operación"/>
    <x v="3"/>
    <x v="2"/>
    <x v="0"/>
    <x v="0"/>
    <s v="No"/>
    <x v="2"/>
    <n v="17226"/>
    <s v="Comercio_1557"/>
    <x v="0"/>
    <n v="0"/>
    <n v="0"/>
    <n v="0"/>
    <n v="0"/>
    <n v="172.26"/>
    <n v="17226"/>
    <s v="ARN00000111"/>
    <s v="Hecho"/>
    <d v="2023-04-21T00:00:00"/>
    <n v="213.04"/>
    <n v="21304"/>
    <x v="4"/>
  </r>
  <r>
    <s v="C-000112"/>
    <x v="111"/>
    <x v="6"/>
    <d v="2023-07-03T00:00:00"/>
    <x v="26"/>
    <n v="614.92999999999995"/>
    <n v="61493"/>
    <n v="0"/>
    <n v="0"/>
    <x v="1"/>
    <s v="Operación"/>
    <x v="3"/>
    <x v="3"/>
    <x v="1"/>
    <x v="2"/>
    <s v="No"/>
    <x v="4"/>
    <n v="61493"/>
    <s v="Comercio_316"/>
    <x v="3"/>
    <n v="614.92999999999995"/>
    <n v="61493"/>
    <n v="0"/>
    <n v="0"/>
    <n v="0"/>
    <n v="0"/>
    <s v="ARN00000112"/>
    <s v="Hecho"/>
    <d v="2023-04-22T00:00:00"/>
    <n v="489.43"/>
    <n v="48943"/>
    <x v="0"/>
  </r>
  <r>
    <s v="C-000113"/>
    <x v="112"/>
    <x v="0"/>
    <d v="2023-07-03T00:00:00"/>
    <x v="17"/>
    <n v="303.07"/>
    <n v="30307"/>
    <n v="0"/>
    <n v="0"/>
    <x v="1"/>
    <s v="Operación"/>
    <x v="1"/>
    <x v="3"/>
    <x v="1"/>
    <x v="0"/>
    <s v="Sí"/>
    <x v="2"/>
    <n v="30307"/>
    <s v="Comercio_861"/>
    <x v="3"/>
    <n v="303.07"/>
    <n v="30307"/>
    <n v="0"/>
    <n v="0"/>
    <n v="0"/>
    <n v="0"/>
    <s v="ARN00000113"/>
    <s v="Hecho"/>
    <d v="2023-04-23T00:00:00"/>
    <n v="995.18"/>
    <n v="99518"/>
    <x v="2"/>
  </r>
  <r>
    <s v="C-000114"/>
    <x v="113"/>
    <x v="1"/>
    <d v="2023-06-23T00:00:00"/>
    <x v="8"/>
    <n v="771.98"/>
    <n v="77198"/>
    <n v="0"/>
    <n v="0"/>
    <x v="0"/>
    <s v="Operación"/>
    <x v="5"/>
    <x v="2"/>
    <x v="1"/>
    <x v="4"/>
    <s v="Sí"/>
    <x v="4"/>
    <n v="77198"/>
    <s v="Comercio_1640"/>
    <x v="3"/>
    <n v="771.98"/>
    <n v="77198"/>
    <n v="0"/>
    <n v="0"/>
    <n v="0"/>
    <n v="0"/>
    <s v="ARN00000114"/>
    <s v="Hecho"/>
    <d v="2023-04-24T00:00:00"/>
    <n v="122.62"/>
    <n v="12262"/>
    <x v="4"/>
  </r>
  <r>
    <s v="C-000115"/>
    <x v="114"/>
    <x v="2"/>
    <d v="2023-07-22T00:00:00"/>
    <x v="19"/>
    <n v="736.36"/>
    <n v="73636"/>
    <n v="0"/>
    <n v="0"/>
    <x v="1"/>
    <s v="Operación"/>
    <x v="0"/>
    <x v="4"/>
    <x v="1"/>
    <x v="7"/>
    <s v="Sí"/>
    <x v="2"/>
    <n v="73636"/>
    <s v="Comercio_1227"/>
    <x v="3"/>
    <n v="736.36"/>
    <n v="73636"/>
    <n v="0"/>
    <n v="0"/>
    <n v="0"/>
    <n v="0"/>
    <s v="ARN00000115"/>
    <s v="Hecho"/>
    <d v="2023-04-25T00:00:00"/>
    <n v="312.04000000000002"/>
    <n v="31204"/>
    <x v="4"/>
  </r>
  <r>
    <s v="C-000116"/>
    <x v="115"/>
    <x v="3"/>
    <d v="2023-07-13T00:00:00"/>
    <x v="15"/>
    <n v="53.77"/>
    <n v="5377"/>
    <n v="0"/>
    <n v="0"/>
    <x v="1"/>
    <s v="Operación"/>
    <x v="3"/>
    <x v="0"/>
    <x v="0"/>
    <x v="7"/>
    <s v="Sí"/>
    <x v="2"/>
    <n v="5377"/>
    <s v="Comercio_1914"/>
    <x v="0"/>
    <n v="0"/>
    <n v="0"/>
    <n v="0"/>
    <n v="0"/>
    <n v="53.77"/>
    <n v="5377"/>
    <s v="ARN00000116"/>
    <s v="Hecho"/>
    <d v="2023-04-26T00:00:00"/>
    <n v="133.55000000000001"/>
    <n v="13355"/>
    <x v="0"/>
  </r>
  <r>
    <s v="C-000117"/>
    <x v="116"/>
    <x v="4"/>
    <d v="2023-06-29T00:00:00"/>
    <x v="5"/>
    <n v="277.67"/>
    <n v="27767"/>
    <n v="0"/>
    <n v="0"/>
    <x v="0"/>
    <s v="Operación"/>
    <x v="1"/>
    <x v="5"/>
    <x v="1"/>
    <x v="5"/>
    <s v="No"/>
    <x v="1"/>
    <n v="27767"/>
    <s v="Comercio_628"/>
    <x v="1"/>
    <n v="277.67"/>
    <n v="27767"/>
    <n v="0"/>
    <n v="0"/>
    <n v="0"/>
    <n v="0"/>
    <s v="ARN00000117"/>
    <s v="Hecho"/>
    <d v="2023-04-27T00:00:00"/>
    <n v="717.07"/>
    <n v="71707"/>
    <x v="1"/>
  </r>
  <r>
    <s v="C-000118"/>
    <x v="117"/>
    <x v="5"/>
    <d v="2023-07-14T00:00:00"/>
    <x v="14"/>
    <n v="68.02"/>
    <n v="6802"/>
    <n v="0"/>
    <n v="1.33"/>
    <x v="0"/>
    <s v="Operación"/>
    <x v="4"/>
    <x v="0"/>
    <x v="0"/>
    <x v="2"/>
    <s v="Sí"/>
    <x v="0"/>
    <n v="68020"/>
    <s v="Comercio_1797"/>
    <x v="0"/>
    <n v="0"/>
    <n v="0"/>
    <n v="0"/>
    <n v="0"/>
    <n v="680.2"/>
    <n v="68020"/>
    <s v="ARN00000118"/>
    <s v="Pendiente"/>
    <s v="Pendiente"/>
    <n v="0"/>
    <n v="0"/>
    <x v="4"/>
  </r>
  <r>
    <s v="C-000119"/>
    <x v="118"/>
    <x v="6"/>
    <d v="2023-07-18T00:00:00"/>
    <x v="11"/>
    <n v="59.52"/>
    <n v="5952"/>
    <n v="0"/>
    <n v="1.45"/>
    <x v="1"/>
    <s v="Operación"/>
    <x v="5"/>
    <x v="1"/>
    <x v="0"/>
    <x v="7"/>
    <s v="Sí"/>
    <x v="2"/>
    <n v="59520"/>
    <s v="Comercio_1677"/>
    <x v="0"/>
    <n v="0"/>
    <n v="0"/>
    <n v="0"/>
    <n v="0"/>
    <n v="595.20000000000005"/>
    <n v="59520"/>
    <s v="ARN00000119"/>
    <s v="Hecho"/>
    <d v="2023-04-29T00:00:00"/>
    <n v="333.63"/>
    <n v="33363"/>
    <x v="3"/>
  </r>
  <r>
    <s v="C-000120"/>
    <x v="119"/>
    <x v="0"/>
    <d v="2023-07-28T00:00:00"/>
    <x v="2"/>
    <n v="332.42"/>
    <n v="33242"/>
    <n v="0"/>
    <n v="0"/>
    <x v="1"/>
    <s v="Operación"/>
    <x v="2"/>
    <x v="3"/>
    <x v="1"/>
    <x v="0"/>
    <s v="Sí"/>
    <x v="2"/>
    <n v="33242"/>
    <s v="Comercio_738"/>
    <x v="1"/>
    <n v="332.42"/>
    <n v="33242"/>
    <n v="0"/>
    <n v="0"/>
    <n v="0"/>
    <n v="0"/>
    <s v="ARN00000120"/>
    <s v="Hecho"/>
    <d v="2023-04-30T00:00:00"/>
    <n v="825.31"/>
    <n v="82531"/>
    <x v="5"/>
  </r>
  <r>
    <s v="C-000121"/>
    <x v="120"/>
    <x v="1"/>
    <d v="2023-07-06T00:00:00"/>
    <x v="23"/>
    <n v="389.55"/>
    <n v="38955"/>
    <n v="0"/>
    <n v="1.33"/>
    <x v="0"/>
    <s v="Operación"/>
    <x v="3"/>
    <x v="3"/>
    <x v="1"/>
    <x v="7"/>
    <s v="Sí"/>
    <x v="4"/>
    <n v="38955"/>
    <s v="Comercio_1194"/>
    <x v="1"/>
    <n v="389.55"/>
    <n v="38955"/>
    <n v="0"/>
    <n v="0"/>
    <n v="0"/>
    <n v="0"/>
    <s v="ARN00000121"/>
    <s v="Hecho"/>
    <d v="2023-05-01T00:00:00"/>
    <n v="213.34"/>
    <n v="21334"/>
    <x v="1"/>
  </r>
  <r>
    <s v="C-000122"/>
    <x v="121"/>
    <x v="2"/>
    <d v="2023-07-10T00:00:00"/>
    <x v="29"/>
    <n v="275.70999999999998"/>
    <n v="27571"/>
    <n v="0"/>
    <n v="0.09"/>
    <x v="1"/>
    <s v="Operación"/>
    <x v="5"/>
    <x v="2"/>
    <x v="1"/>
    <x v="0"/>
    <s v="No"/>
    <x v="3"/>
    <n v="27571"/>
    <s v="Comercio_258"/>
    <x v="1"/>
    <n v="275.70999999999998"/>
    <n v="27571"/>
    <n v="0"/>
    <n v="0"/>
    <n v="0"/>
    <n v="0"/>
    <s v="ARN00000122"/>
    <s v="Pendiente"/>
    <s v="Pendiente"/>
    <n v="0"/>
    <n v="0"/>
    <x v="3"/>
  </r>
  <r>
    <s v="C-000123"/>
    <x v="122"/>
    <x v="3"/>
    <d v="2023-07-19T00:00:00"/>
    <x v="14"/>
    <n v="386.68"/>
    <n v="38668"/>
    <n v="0"/>
    <n v="0.84"/>
    <x v="1"/>
    <s v="Operación"/>
    <x v="3"/>
    <x v="0"/>
    <x v="0"/>
    <x v="2"/>
    <s v="Sí"/>
    <x v="2"/>
    <n v="38668"/>
    <s v="Comercio_614"/>
    <x v="0"/>
    <n v="0"/>
    <n v="0"/>
    <n v="0"/>
    <n v="0"/>
    <n v="386.68"/>
    <n v="38668"/>
    <s v="ARN00000123"/>
    <s v="Hecho"/>
    <d v="2023-05-03T00:00:00"/>
    <n v="817.81"/>
    <n v="81781"/>
    <x v="3"/>
  </r>
  <r>
    <s v="C-000124"/>
    <x v="123"/>
    <x v="4"/>
    <d v="2023-07-08T00:00:00"/>
    <x v="25"/>
    <n v="129.53"/>
    <n v="12953"/>
    <n v="0"/>
    <n v="0"/>
    <x v="1"/>
    <s v="Operación"/>
    <x v="2"/>
    <x v="4"/>
    <x v="1"/>
    <x v="7"/>
    <s v="Sí"/>
    <x v="0"/>
    <n v="12953"/>
    <s v="Comercio_120"/>
    <x v="1"/>
    <n v="129.53"/>
    <n v="12953"/>
    <n v="0"/>
    <n v="0"/>
    <n v="0"/>
    <n v="0"/>
    <s v="ARN00000124"/>
    <s v="Pendiente"/>
    <s v="Pendiente"/>
    <n v="0"/>
    <n v="0"/>
    <x v="0"/>
  </r>
  <r>
    <s v="C-000125"/>
    <x v="124"/>
    <x v="5"/>
    <d v="2023-07-13T00:00:00"/>
    <x v="29"/>
    <n v="33.35"/>
    <n v="3335"/>
    <n v="0"/>
    <n v="0"/>
    <x v="1"/>
    <s v="Operación"/>
    <x v="1"/>
    <x v="0"/>
    <x v="1"/>
    <x v="3"/>
    <s v="No"/>
    <x v="0"/>
    <n v="3335"/>
    <s v="Comercio_799"/>
    <x v="2"/>
    <n v="0"/>
    <n v="0"/>
    <n v="33.35"/>
    <n v="3335"/>
    <n v="0"/>
    <n v="0"/>
    <s v="ARN00000125"/>
    <s v="Hecho"/>
    <d v="2023-05-05T00:00:00"/>
    <n v="406.04"/>
    <n v="40604"/>
    <x v="0"/>
  </r>
  <r>
    <s v="C-000126"/>
    <x v="125"/>
    <x v="6"/>
    <d v="2023-08-04T00:00:00"/>
    <x v="4"/>
    <n v="612.92999999999995"/>
    <n v="61293"/>
    <n v="0"/>
    <n v="0"/>
    <x v="1"/>
    <s v="Operación"/>
    <x v="0"/>
    <x v="1"/>
    <x v="1"/>
    <x v="7"/>
    <s v="No"/>
    <x v="3"/>
    <n v="61293"/>
    <s v="Comercio_1680"/>
    <x v="2"/>
    <n v="0"/>
    <n v="0"/>
    <n v="612.92999999999995"/>
    <n v="61293"/>
    <n v="0"/>
    <n v="0"/>
    <s v="ARN00000126"/>
    <s v="Hecho"/>
    <d v="2023-05-06T00:00:00"/>
    <n v="962.94"/>
    <n v="96294"/>
    <x v="3"/>
  </r>
  <r>
    <s v="C-000127"/>
    <x v="126"/>
    <x v="0"/>
    <d v="2023-07-30T00:00:00"/>
    <x v="7"/>
    <n v="825.99"/>
    <n v="82599"/>
    <n v="0"/>
    <n v="0.95"/>
    <x v="0"/>
    <s v="Operación"/>
    <x v="1"/>
    <x v="0"/>
    <x v="0"/>
    <x v="2"/>
    <s v="Sí"/>
    <x v="0"/>
    <n v="82599"/>
    <s v="Comercio_886"/>
    <x v="0"/>
    <n v="0"/>
    <n v="0"/>
    <n v="0"/>
    <n v="0"/>
    <n v="825.99"/>
    <n v="82599"/>
    <s v="ARN00000127"/>
    <s v="Hecho"/>
    <d v="2023-05-07T00:00:00"/>
    <n v="553.78"/>
    <n v="55378"/>
    <x v="0"/>
  </r>
  <r>
    <s v="C-000128"/>
    <x v="127"/>
    <x v="1"/>
    <d v="2023-07-12T00:00:00"/>
    <x v="25"/>
    <n v="851.26"/>
    <n v="85126"/>
    <n v="0"/>
    <n v="1.18"/>
    <x v="1"/>
    <s v="Operación"/>
    <x v="4"/>
    <x v="2"/>
    <x v="1"/>
    <x v="3"/>
    <s v="No"/>
    <x v="3"/>
    <n v="85126"/>
    <s v="Comercio_1629"/>
    <x v="2"/>
    <n v="0"/>
    <n v="0"/>
    <n v="851.26"/>
    <n v="85126"/>
    <n v="0"/>
    <n v="0"/>
    <s v="ARN00000128"/>
    <s v="Pendiente"/>
    <s v="Pendiente"/>
    <n v="0"/>
    <n v="0"/>
    <x v="4"/>
  </r>
  <r>
    <s v="C-000129"/>
    <x v="128"/>
    <x v="2"/>
    <d v="2023-08-03T00:00:00"/>
    <x v="24"/>
    <n v="161.93"/>
    <n v="16193"/>
    <n v="0"/>
    <n v="0"/>
    <x v="0"/>
    <s v="Operación"/>
    <x v="2"/>
    <x v="1"/>
    <x v="1"/>
    <x v="6"/>
    <s v="No"/>
    <x v="1"/>
    <n v="16193"/>
    <s v="Comercio_433"/>
    <x v="3"/>
    <n v="161.93"/>
    <n v="16193"/>
    <n v="0"/>
    <n v="0"/>
    <n v="0"/>
    <n v="0"/>
    <s v="ARN00000129"/>
    <s v="Hecho"/>
    <d v="2023-05-09T00:00:00"/>
    <n v="218.99"/>
    <n v="21899"/>
    <x v="4"/>
  </r>
  <r>
    <s v="C-000130"/>
    <x v="129"/>
    <x v="3"/>
    <d v="2023-08-04T00:00:00"/>
    <x v="24"/>
    <n v="203.72"/>
    <n v="20372"/>
    <n v="0"/>
    <n v="0"/>
    <x v="0"/>
    <s v="Operación"/>
    <x v="5"/>
    <x v="5"/>
    <x v="1"/>
    <x v="3"/>
    <s v="Sí"/>
    <x v="0"/>
    <n v="20372"/>
    <s v="Comercio_258"/>
    <x v="3"/>
    <n v="203.72"/>
    <n v="20372"/>
    <n v="0"/>
    <n v="0"/>
    <n v="0"/>
    <n v="0"/>
    <s v="ARN00000130"/>
    <s v="Hecho"/>
    <d v="2023-05-10T00:00:00"/>
    <n v="1.45"/>
    <n v="145"/>
    <x v="3"/>
  </r>
  <r>
    <s v="C-000131"/>
    <x v="130"/>
    <x v="4"/>
    <d v="2023-07-14T00:00:00"/>
    <x v="9"/>
    <n v="70.819999999999993"/>
    <n v="7082"/>
    <n v="0"/>
    <n v="0.96"/>
    <x v="0"/>
    <s v="Operación"/>
    <x v="3"/>
    <x v="4"/>
    <x v="1"/>
    <x v="5"/>
    <s v="No"/>
    <x v="4"/>
    <n v="70820"/>
    <s v="Comercio_782"/>
    <x v="3"/>
    <n v="708.2"/>
    <n v="70820"/>
    <n v="0"/>
    <n v="0"/>
    <n v="0"/>
    <n v="0"/>
    <s v="ARN00000131"/>
    <s v="Hecho"/>
    <d v="2023-05-11T00:00:00"/>
    <n v="425.83"/>
    <n v="42583"/>
    <x v="3"/>
  </r>
  <r>
    <s v="C-000132"/>
    <x v="131"/>
    <x v="5"/>
    <d v="2023-07-20T00:00:00"/>
    <x v="29"/>
    <n v="400.04"/>
    <n v="40004"/>
    <n v="0"/>
    <n v="0"/>
    <x v="1"/>
    <s v="Operación"/>
    <x v="4"/>
    <x v="1"/>
    <x v="0"/>
    <x v="5"/>
    <s v="No"/>
    <x v="3"/>
    <n v="40004"/>
    <s v="Comercio_1211"/>
    <x v="0"/>
    <n v="0"/>
    <n v="0"/>
    <n v="0"/>
    <n v="0"/>
    <n v="400.04"/>
    <n v="40004"/>
    <s v="ARN00000132"/>
    <s v="Hecho"/>
    <d v="2023-05-12T00:00:00"/>
    <n v="865.22"/>
    <n v="86522"/>
    <x v="5"/>
  </r>
  <r>
    <s v="C-000133"/>
    <x v="132"/>
    <x v="6"/>
    <d v="2023-08-09T00:00:00"/>
    <x v="19"/>
    <n v="706.14"/>
    <n v="70614"/>
    <n v="0"/>
    <n v="0"/>
    <x v="0"/>
    <s v="Operación"/>
    <x v="1"/>
    <x v="1"/>
    <x v="1"/>
    <x v="3"/>
    <s v="No"/>
    <x v="1"/>
    <n v="70614"/>
    <s v="Comercio_293"/>
    <x v="2"/>
    <n v="0"/>
    <n v="0"/>
    <n v="706.14"/>
    <n v="70614"/>
    <n v="0"/>
    <n v="0"/>
    <s v="ARN00000133"/>
    <s v="Hecho"/>
    <d v="2023-05-13T00:00:00"/>
    <n v="62.77"/>
    <n v="6277"/>
    <x v="5"/>
  </r>
  <r>
    <s v="C-000134"/>
    <x v="133"/>
    <x v="0"/>
    <d v="2023-07-31T00:00:00"/>
    <x v="15"/>
    <n v="396.43"/>
    <n v="39643"/>
    <n v="0"/>
    <n v="0.12"/>
    <x v="1"/>
    <s v="Operación"/>
    <x v="0"/>
    <x v="4"/>
    <x v="1"/>
    <x v="2"/>
    <s v="Sí"/>
    <x v="3"/>
    <n v="39643"/>
    <s v="Comercio_277"/>
    <x v="2"/>
    <n v="0"/>
    <n v="0"/>
    <n v="396.43"/>
    <n v="39643"/>
    <n v="0"/>
    <n v="0"/>
    <s v="ARN00000134"/>
    <s v="Pendiente"/>
    <s v="Pendiente"/>
    <n v="0"/>
    <n v="0"/>
    <x v="1"/>
  </r>
  <r>
    <s v="C-000135"/>
    <x v="134"/>
    <x v="1"/>
    <d v="2023-08-04T00:00:00"/>
    <x v="27"/>
    <n v="844.49"/>
    <n v="84449"/>
    <n v="0"/>
    <n v="0"/>
    <x v="0"/>
    <s v="Operación"/>
    <x v="0"/>
    <x v="4"/>
    <x v="1"/>
    <x v="4"/>
    <s v="No"/>
    <x v="0"/>
    <n v="84449"/>
    <s v="Comercio_1775"/>
    <x v="2"/>
    <n v="0"/>
    <n v="0"/>
    <n v="844.49"/>
    <n v="84449"/>
    <n v="0"/>
    <n v="0"/>
    <s v="ARN00000135"/>
    <s v="Pendiente"/>
    <s v="Pendiente"/>
    <n v="0"/>
    <n v="0"/>
    <x v="1"/>
  </r>
  <r>
    <s v="C-000136"/>
    <x v="135"/>
    <x v="2"/>
    <d v="2023-07-22T00:00:00"/>
    <x v="20"/>
    <n v="110.59"/>
    <n v="11059"/>
    <n v="0"/>
    <n v="0"/>
    <x v="1"/>
    <s v="Operación"/>
    <x v="0"/>
    <x v="0"/>
    <x v="0"/>
    <x v="1"/>
    <s v="Sí"/>
    <x v="4"/>
    <n v="11059"/>
    <s v="Comercio_243"/>
    <x v="0"/>
    <n v="0"/>
    <n v="0"/>
    <n v="0"/>
    <n v="0"/>
    <n v="110.59"/>
    <n v="11059"/>
    <s v="ARN00000136"/>
    <s v="Hecho"/>
    <d v="2023-05-16T00:00:00"/>
    <n v="97.41"/>
    <n v="9741"/>
    <x v="1"/>
  </r>
  <r>
    <s v="C-000137"/>
    <x v="136"/>
    <x v="3"/>
    <d v="2023-07-22T00:00:00"/>
    <x v="23"/>
    <n v="387.25"/>
    <n v="38725"/>
    <n v="0"/>
    <n v="0.84"/>
    <x v="0"/>
    <s v="Operación"/>
    <x v="2"/>
    <x v="0"/>
    <x v="0"/>
    <x v="3"/>
    <s v="Sí"/>
    <x v="1"/>
    <n v="38725"/>
    <s v="Comercio_632"/>
    <x v="0"/>
    <n v="0"/>
    <n v="0"/>
    <n v="0"/>
    <n v="0"/>
    <n v="387.25"/>
    <n v="38725"/>
    <s v="ARN00000137"/>
    <s v="Pendiente"/>
    <s v="Pendiente"/>
    <n v="0"/>
    <n v="0"/>
    <x v="5"/>
  </r>
  <r>
    <s v="C-000138"/>
    <x v="137"/>
    <x v="4"/>
    <d v="2023-08-02T00:00:00"/>
    <x v="6"/>
    <n v="912.58"/>
    <n v="91258"/>
    <n v="0"/>
    <n v="1.18"/>
    <x v="0"/>
    <s v="Operación"/>
    <x v="4"/>
    <x v="0"/>
    <x v="0"/>
    <x v="7"/>
    <s v="Sí"/>
    <x v="0"/>
    <n v="91258"/>
    <s v="Comercio_1089"/>
    <x v="0"/>
    <n v="0"/>
    <n v="0"/>
    <n v="0"/>
    <n v="0"/>
    <n v="912.58"/>
    <n v="91258"/>
    <s v="ARN00000138"/>
    <s v="Hecho"/>
    <d v="2023-05-18T00:00:00"/>
    <n v="984.48"/>
    <n v="98448"/>
    <x v="5"/>
  </r>
  <r>
    <s v="C-000139"/>
    <x v="138"/>
    <x v="5"/>
    <d v="2023-07-27T00:00:00"/>
    <x v="29"/>
    <n v="977.82"/>
    <n v="97782"/>
    <n v="0"/>
    <n v="0"/>
    <x v="1"/>
    <s v="Operación"/>
    <x v="1"/>
    <x v="1"/>
    <x v="1"/>
    <x v="1"/>
    <s v="No"/>
    <x v="0"/>
    <n v="97782"/>
    <s v="Comercio_147"/>
    <x v="2"/>
    <n v="0"/>
    <n v="0"/>
    <n v="977.82"/>
    <n v="97782"/>
    <n v="0"/>
    <n v="0"/>
    <s v="ARN00000139"/>
    <s v="Hecho"/>
    <d v="2023-05-19T00:00:00"/>
    <n v="787.45"/>
    <n v="78745"/>
    <x v="1"/>
  </r>
  <r>
    <s v="C-000140"/>
    <x v="139"/>
    <x v="6"/>
    <d v="2023-08-05T00:00:00"/>
    <x v="14"/>
    <n v="720.42"/>
    <n v="72042"/>
    <n v="0"/>
    <n v="0"/>
    <x v="0"/>
    <s v="Operación"/>
    <x v="5"/>
    <x v="1"/>
    <x v="1"/>
    <x v="3"/>
    <s v="No"/>
    <x v="4"/>
    <n v="72042"/>
    <s v="Comercio_725"/>
    <x v="3"/>
    <n v="720.42"/>
    <n v="72042"/>
    <n v="0"/>
    <n v="0"/>
    <n v="0"/>
    <n v="0"/>
    <s v="ARN00000140"/>
    <s v="Hecho"/>
    <d v="2023-05-20T00:00:00"/>
    <n v="496.32"/>
    <n v="49632"/>
    <x v="1"/>
  </r>
  <r>
    <s v="C-000141"/>
    <x v="140"/>
    <x v="0"/>
    <d v="2023-07-30T00:00:00"/>
    <x v="3"/>
    <n v="167.71"/>
    <n v="16771"/>
    <n v="0"/>
    <n v="0"/>
    <x v="0"/>
    <s v="Operación"/>
    <x v="5"/>
    <x v="0"/>
    <x v="1"/>
    <x v="4"/>
    <s v="Sí"/>
    <x v="0"/>
    <n v="16771"/>
    <s v="Comercio_972"/>
    <x v="3"/>
    <n v="167.71"/>
    <n v="16771"/>
    <n v="0"/>
    <n v="0"/>
    <n v="0"/>
    <n v="0"/>
    <s v="ARN00000141"/>
    <s v="Pendiente"/>
    <s v="Pendiente"/>
    <n v="0"/>
    <n v="0"/>
    <x v="4"/>
  </r>
  <r>
    <s v="C-000142"/>
    <x v="141"/>
    <x v="1"/>
    <d v="2023-08-14T00:00:00"/>
    <x v="7"/>
    <n v="923.83"/>
    <n v="92383"/>
    <n v="0"/>
    <n v="1.43"/>
    <x v="0"/>
    <s v="Operación"/>
    <x v="4"/>
    <x v="5"/>
    <x v="1"/>
    <x v="3"/>
    <s v="No"/>
    <x v="1"/>
    <n v="92383"/>
    <s v="Comercio_425"/>
    <x v="2"/>
    <n v="0"/>
    <n v="0"/>
    <n v="923.83"/>
    <n v="92383"/>
    <n v="0"/>
    <n v="0"/>
    <s v="ARN00000142"/>
    <s v="Hecho"/>
    <d v="2023-05-22T00:00:00"/>
    <n v="85.71"/>
    <n v="8571"/>
    <x v="0"/>
  </r>
  <r>
    <s v="C-000143"/>
    <x v="142"/>
    <x v="2"/>
    <d v="2023-08-14T00:00:00"/>
    <x v="21"/>
    <n v="7.87"/>
    <n v="787"/>
    <n v="0"/>
    <n v="1.29"/>
    <x v="1"/>
    <s v="Operación"/>
    <x v="5"/>
    <x v="4"/>
    <x v="1"/>
    <x v="5"/>
    <s v="Sí"/>
    <x v="1"/>
    <n v="7870"/>
    <s v="Comercio_1563"/>
    <x v="1"/>
    <n v="78.7"/>
    <n v="7870"/>
    <n v="0"/>
    <n v="0"/>
    <n v="0"/>
    <n v="0"/>
    <s v="ARN00000143"/>
    <s v="Hecho"/>
    <d v="2023-05-23T00:00:00"/>
    <n v="65.73"/>
    <n v="6573"/>
    <x v="5"/>
  </r>
  <r>
    <s v="C-000144"/>
    <x v="143"/>
    <x v="3"/>
    <d v="2023-08-02T00:00:00"/>
    <x v="3"/>
    <n v="556.14"/>
    <n v="55614"/>
    <n v="0"/>
    <n v="1.23"/>
    <x v="1"/>
    <s v="Operación"/>
    <x v="0"/>
    <x v="1"/>
    <x v="1"/>
    <x v="2"/>
    <s v="No"/>
    <x v="0"/>
    <n v="55614"/>
    <s v="Comercio_1935"/>
    <x v="1"/>
    <n v="556.14"/>
    <n v="55614"/>
    <n v="0"/>
    <n v="0"/>
    <n v="0"/>
    <n v="0"/>
    <s v="ARN00000144"/>
    <s v="Pendiente"/>
    <s v="Pendiente"/>
    <n v="0"/>
    <n v="0"/>
    <x v="0"/>
  </r>
  <r>
    <s v="C-000145"/>
    <x v="144"/>
    <x v="4"/>
    <d v="2023-08-03T00:00:00"/>
    <x v="3"/>
    <n v="483.85"/>
    <n v="48385"/>
    <n v="0"/>
    <n v="1.1100000000000001"/>
    <x v="1"/>
    <s v="Operación"/>
    <x v="5"/>
    <x v="0"/>
    <x v="1"/>
    <x v="5"/>
    <s v="No"/>
    <x v="2"/>
    <n v="48385"/>
    <s v="Comercio_646"/>
    <x v="1"/>
    <n v="483.85"/>
    <n v="48385"/>
    <n v="0"/>
    <n v="0"/>
    <n v="0"/>
    <n v="0"/>
    <s v="ARN00000145"/>
    <s v="Hecho"/>
    <d v="2023-05-25T00:00:00"/>
    <n v="658.23"/>
    <n v="65823"/>
    <x v="5"/>
  </r>
  <r>
    <s v="C-000146"/>
    <x v="145"/>
    <x v="5"/>
    <d v="2023-08-06T00:00:00"/>
    <x v="26"/>
    <n v="243.91"/>
    <n v="24391"/>
    <n v="0"/>
    <n v="0"/>
    <x v="0"/>
    <s v="Operación"/>
    <x v="4"/>
    <x v="3"/>
    <x v="1"/>
    <x v="6"/>
    <s v="No"/>
    <x v="2"/>
    <n v="24391"/>
    <s v="Comercio_1310"/>
    <x v="2"/>
    <n v="0"/>
    <n v="0"/>
    <n v="243.91"/>
    <n v="24391"/>
    <n v="0"/>
    <n v="0"/>
    <s v="ARN00000146"/>
    <s v="Pendiente"/>
    <s v="Pendiente"/>
    <n v="0"/>
    <n v="0"/>
    <x v="3"/>
  </r>
  <r>
    <s v="C-000147"/>
    <x v="146"/>
    <x v="6"/>
    <d v="2023-08-12T00:00:00"/>
    <x v="14"/>
    <n v="224.97"/>
    <n v="22497"/>
    <n v="0"/>
    <n v="0"/>
    <x v="1"/>
    <s v="Operación"/>
    <x v="4"/>
    <x v="1"/>
    <x v="1"/>
    <x v="2"/>
    <s v="No"/>
    <x v="1"/>
    <n v="22497"/>
    <s v="Comercio_832"/>
    <x v="1"/>
    <n v="224.97"/>
    <n v="22497"/>
    <n v="0"/>
    <n v="0"/>
    <n v="0"/>
    <n v="0"/>
    <s v="ARN00000147"/>
    <s v="Pendiente"/>
    <s v="Pendiente"/>
    <n v="0"/>
    <n v="0"/>
    <x v="3"/>
  </r>
  <r>
    <s v="C-000148"/>
    <x v="147"/>
    <x v="0"/>
    <d v="2023-07-31T00:00:00"/>
    <x v="9"/>
    <n v="692.26"/>
    <n v="69226"/>
    <n v="0"/>
    <n v="0"/>
    <x v="0"/>
    <s v="Operación"/>
    <x v="0"/>
    <x v="0"/>
    <x v="1"/>
    <x v="6"/>
    <s v="Sí"/>
    <x v="1"/>
    <n v="69226"/>
    <s v="Comercio_653"/>
    <x v="1"/>
    <n v="692.26"/>
    <n v="69226"/>
    <n v="0"/>
    <n v="0"/>
    <n v="0"/>
    <n v="0"/>
    <s v="ARN00000148"/>
    <s v="Hecho"/>
    <d v="2023-05-28T00:00:00"/>
    <n v="856.94"/>
    <n v="85694"/>
    <x v="4"/>
  </r>
  <r>
    <s v="C-000149"/>
    <x v="148"/>
    <x v="1"/>
    <d v="2023-08-16T00:00:00"/>
    <x v="18"/>
    <n v="674.36"/>
    <n v="67436"/>
    <n v="0"/>
    <n v="0.92"/>
    <x v="0"/>
    <s v="Operación"/>
    <x v="3"/>
    <x v="5"/>
    <x v="1"/>
    <x v="6"/>
    <s v="No"/>
    <x v="0"/>
    <n v="67436"/>
    <s v="Comercio_1982"/>
    <x v="3"/>
    <n v="674.36"/>
    <n v="67436"/>
    <n v="0"/>
    <n v="0"/>
    <n v="0"/>
    <n v="0"/>
    <s v="ARN00000149"/>
    <s v="Hecho"/>
    <d v="2023-05-29T00:00:00"/>
    <n v="933.69"/>
    <n v="93369"/>
    <x v="4"/>
  </r>
  <r>
    <s v="C-000150"/>
    <x v="149"/>
    <x v="2"/>
    <d v="2023-07-30T00:00:00"/>
    <x v="13"/>
    <n v="407.81"/>
    <n v="40781"/>
    <n v="0"/>
    <n v="0"/>
    <x v="1"/>
    <s v="Operación"/>
    <x v="4"/>
    <x v="1"/>
    <x v="1"/>
    <x v="0"/>
    <s v="No"/>
    <x v="3"/>
    <n v="40781"/>
    <s v="Comercio_1895"/>
    <x v="1"/>
    <n v="407.81"/>
    <n v="40781"/>
    <n v="0"/>
    <n v="0"/>
    <n v="0"/>
    <n v="0"/>
    <s v="ARN00000150"/>
    <s v="Hecho"/>
    <d v="2023-05-30T00:00:00"/>
    <n v="69.11"/>
    <n v="6911"/>
    <x v="5"/>
  </r>
  <r>
    <s v="C-000151"/>
    <x v="150"/>
    <x v="3"/>
    <d v="2023-08-22T00:00:00"/>
    <x v="21"/>
    <n v="567.58000000000004"/>
    <n v="56758"/>
    <n v="0"/>
    <n v="0"/>
    <x v="1"/>
    <s v="Operación"/>
    <x v="3"/>
    <x v="4"/>
    <x v="1"/>
    <x v="1"/>
    <s v="No"/>
    <x v="1"/>
    <n v="56758"/>
    <s v="Comercio_113"/>
    <x v="2"/>
    <n v="0"/>
    <n v="0"/>
    <n v="567.58000000000004"/>
    <n v="56758"/>
    <n v="0"/>
    <n v="0"/>
    <s v="ARN00000151"/>
    <s v="Hecho"/>
    <d v="2023-05-31T00:00:00"/>
    <n v="210.51"/>
    <n v="21051"/>
    <x v="4"/>
  </r>
  <r>
    <s v="C-000152"/>
    <x v="151"/>
    <x v="4"/>
    <d v="2023-08-18T00:00:00"/>
    <x v="15"/>
    <n v="83.43"/>
    <n v="8343"/>
    <n v="0"/>
    <n v="1.1299999999999999"/>
    <x v="1"/>
    <s v="Operación"/>
    <x v="0"/>
    <x v="3"/>
    <x v="0"/>
    <x v="7"/>
    <s v="No"/>
    <x v="3"/>
    <n v="8343"/>
    <s v="Comercio_1282"/>
    <x v="0"/>
    <n v="0"/>
    <n v="0"/>
    <n v="0"/>
    <n v="0"/>
    <n v="83.43"/>
    <n v="8343"/>
    <s v="ARN00000152"/>
    <s v="Pendiente"/>
    <s v="Pendiente"/>
    <n v="0"/>
    <n v="0"/>
    <x v="1"/>
  </r>
  <r>
    <s v="C-000153"/>
    <x v="152"/>
    <x v="5"/>
    <d v="2023-08-21T00:00:00"/>
    <x v="11"/>
    <n v="733.66"/>
    <n v="73366"/>
    <n v="0"/>
    <n v="0"/>
    <x v="1"/>
    <s v="Operación"/>
    <x v="0"/>
    <x v="4"/>
    <x v="0"/>
    <x v="7"/>
    <s v="Sí"/>
    <x v="3"/>
    <n v="73366"/>
    <s v="Comercio_85"/>
    <x v="0"/>
    <n v="0"/>
    <n v="0"/>
    <n v="0"/>
    <n v="0"/>
    <n v="733.66"/>
    <n v="73366"/>
    <s v="ARN00000153"/>
    <s v="Hecho"/>
    <d v="2023-06-02T00:00:00"/>
    <n v="464.73"/>
    <n v="46473"/>
    <x v="0"/>
  </r>
  <r>
    <s v="C-000154"/>
    <x v="153"/>
    <x v="6"/>
    <d v="2023-08-07T00:00:00"/>
    <x v="25"/>
    <n v="579.74"/>
    <n v="57974"/>
    <n v="0"/>
    <n v="0.83"/>
    <x v="0"/>
    <s v="Operación"/>
    <x v="2"/>
    <x v="2"/>
    <x v="1"/>
    <x v="0"/>
    <s v="No"/>
    <x v="2"/>
    <n v="57974"/>
    <s v="Comercio_717"/>
    <x v="3"/>
    <n v="579.74"/>
    <n v="57974"/>
    <n v="0"/>
    <n v="0"/>
    <n v="0"/>
    <n v="0"/>
    <s v="ARN00000154"/>
    <s v="Pendiente"/>
    <s v="Pendiente"/>
    <n v="0"/>
    <n v="0"/>
    <x v="4"/>
  </r>
  <r>
    <s v="C-000155"/>
    <x v="154"/>
    <x v="0"/>
    <d v="2023-08-16T00:00:00"/>
    <x v="1"/>
    <n v="865.78"/>
    <n v="86578"/>
    <n v="0"/>
    <n v="0"/>
    <x v="0"/>
    <s v="Operación"/>
    <x v="3"/>
    <x v="3"/>
    <x v="1"/>
    <x v="6"/>
    <s v="Sí"/>
    <x v="1"/>
    <n v="86578"/>
    <s v="Comercio_1536"/>
    <x v="3"/>
    <n v="865.78"/>
    <n v="86578"/>
    <n v="0"/>
    <n v="0"/>
    <n v="0"/>
    <n v="0"/>
    <s v="ARN00000155"/>
    <s v="Pendiente"/>
    <s v="Pendiente"/>
    <n v="0"/>
    <n v="0"/>
    <x v="1"/>
  </r>
  <r>
    <s v="C-000156"/>
    <x v="155"/>
    <x v="1"/>
    <d v="2023-08-24T00:00:00"/>
    <x v="11"/>
    <n v="85.74"/>
    <n v="8574"/>
    <n v="0"/>
    <n v="0"/>
    <x v="1"/>
    <s v="Operación"/>
    <x v="1"/>
    <x v="5"/>
    <x v="0"/>
    <x v="5"/>
    <s v="No"/>
    <x v="2"/>
    <n v="8574"/>
    <s v="Comercio_430"/>
    <x v="0"/>
    <n v="0"/>
    <n v="0"/>
    <n v="0"/>
    <n v="0"/>
    <n v="85.74"/>
    <n v="8574"/>
    <s v="ARN00000156"/>
    <s v="Pendiente"/>
    <s v="Pendiente"/>
    <n v="0"/>
    <n v="0"/>
    <x v="5"/>
  </r>
  <r>
    <s v="C-000157"/>
    <x v="156"/>
    <x v="2"/>
    <d v="2023-09-02T00:00:00"/>
    <x v="19"/>
    <n v="969.95"/>
    <n v="96995"/>
    <n v="0"/>
    <n v="1.22"/>
    <x v="0"/>
    <s v="Operación"/>
    <x v="0"/>
    <x v="3"/>
    <x v="1"/>
    <x v="2"/>
    <s v="Sí"/>
    <x v="0"/>
    <n v="96995"/>
    <s v="Comercio_704"/>
    <x v="3"/>
    <n v="969.95"/>
    <n v="96995"/>
    <n v="0"/>
    <n v="0"/>
    <n v="0"/>
    <n v="0"/>
    <s v="ARN00000157"/>
    <s v="Pendiente"/>
    <s v="Pendiente"/>
    <n v="0"/>
    <n v="0"/>
    <x v="5"/>
  </r>
  <r>
    <s v="C-000158"/>
    <x v="157"/>
    <x v="3"/>
    <d v="2023-08-29T00:00:00"/>
    <x v="21"/>
    <n v="167.78"/>
    <n v="16778"/>
    <n v="0"/>
    <n v="0"/>
    <x v="1"/>
    <s v="Operación"/>
    <x v="1"/>
    <x v="3"/>
    <x v="1"/>
    <x v="2"/>
    <s v="Sí"/>
    <x v="0"/>
    <n v="16778"/>
    <s v="Comercio_189"/>
    <x v="2"/>
    <n v="0"/>
    <n v="0"/>
    <n v="167.78"/>
    <n v="16778"/>
    <n v="0"/>
    <n v="0"/>
    <s v="ARN00000158"/>
    <s v="Hecho"/>
    <d v="2023-06-07T00:00:00"/>
    <n v="905.82"/>
    <n v="90582"/>
    <x v="2"/>
  </r>
  <r>
    <s v="C-000159"/>
    <x v="158"/>
    <x v="4"/>
    <d v="2023-08-15T00:00:00"/>
    <x v="0"/>
    <n v="717.75"/>
    <n v="71775"/>
    <n v="0"/>
    <n v="0"/>
    <x v="0"/>
    <s v="Operación"/>
    <x v="0"/>
    <x v="2"/>
    <x v="1"/>
    <x v="2"/>
    <s v="Sí"/>
    <x v="1"/>
    <n v="71775"/>
    <s v="Comercio_1853"/>
    <x v="2"/>
    <n v="0"/>
    <n v="0"/>
    <n v="717.75"/>
    <n v="71775"/>
    <n v="0"/>
    <n v="0"/>
    <s v="ARN00000159"/>
    <s v="Pendiente"/>
    <s v="Pendiente"/>
    <n v="0"/>
    <n v="0"/>
    <x v="0"/>
  </r>
  <r>
    <s v="C-000160"/>
    <x v="159"/>
    <x v="5"/>
    <d v="2023-08-16T00:00:00"/>
    <x v="0"/>
    <n v="256.64"/>
    <n v="25664"/>
    <n v="0"/>
    <n v="0"/>
    <x v="1"/>
    <s v="Operación"/>
    <x v="1"/>
    <x v="4"/>
    <x v="1"/>
    <x v="7"/>
    <s v="No"/>
    <x v="3"/>
    <n v="25664"/>
    <s v="Comercio_1617"/>
    <x v="3"/>
    <n v="256.64"/>
    <n v="25664"/>
    <n v="0"/>
    <n v="0"/>
    <n v="0"/>
    <n v="0"/>
    <s v="ARN00000160"/>
    <s v="Pendiente"/>
    <s v="Pendiente"/>
    <n v="0"/>
    <n v="0"/>
    <x v="3"/>
  </r>
  <r>
    <s v="C-000161"/>
    <x v="160"/>
    <x v="6"/>
    <d v="2023-08-27T00:00:00"/>
    <x v="15"/>
    <n v="14.35"/>
    <n v="1435"/>
    <n v="0"/>
    <n v="0"/>
    <x v="0"/>
    <s v="Operación"/>
    <x v="0"/>
    <x v="0"/>
    <x v="1"/>
    <x v="5"/>
    <s v="Sí"/>
    <x v="2"/>
    <n v="1435"/>
    <s v="Comercio_984"/>
    <x v="1"/>
    <n v="14.35"/>
    <n v="1435"/>
    <n v="0"/>
    <n v="0"/>
    <n v="0"/>
    <n v="0"/>
    <s v="ARN00000161"/>
    <s v="Hecho"/>
    <d v="2023-06-10T00:00:00"/>
    <n v="155.59"/>
    <n v="15559"/>
    <x v="3"/>
  </r>
  <r>
    <s v="C-000162"/>
    <x v="161"/>
    <x v="0"/>
    <d v="2023-08-15T00:00:00"/>
    <x v="25"/>
    <n v="672.66"/>
    <n v="67266"/>
    <n v="0"/>
    <n v="0.84"/>
    <x v="0"/>
    <s v="Operación"/>
    <x v="4"/>
    <x v="2"/>
    <x v="1"/>
    <x v="1"/>
    <s v="Sí"/>
    <x v="2"/>
    <n v="67266"/>
    <s v="Comercio_733"/>
    <x v="2"/>
    <n v="0"/>
    <n v="0"/>
    <n v="672.66"/>
    <n v="67266"/>
    <n v="0"/>
    <n v="0"/>
    <s v="ARN00000162"/>
    <s v="Hecho"/>
    <d v="2023-06-11T00:00:00"/>
    <n v="493.11"/>
    <n v="49311"/>
    <x v="2"/>
  </r>
  <r>
    <s v="C-000163"/>
    <x v="162"/>
    <x v="1"/>
    <d v="2023-09-07T00:00:00"/>
    <x v="28"/>
    <n v="473.93"/>
    <n v="47393"/>
    <n v="0"/>
    <n v="0"/>
    <x v="0"/>
    <s v="Operación"/>
    <x v="0"/>
    <x v="1"/>
    <x v="1"/>
    <x v="4"/>
    <s v="No"/>
    <x v="2"/>
    <n v="47393"/>
    <s v="Comercio_1591"/>
    <x v="3"/>
    <n v="473.93"/>
    <n v="47393"/>
    <n v="0"/>
    <n v="0"/>
    <n v="0"/>
    <n v="0"/>
    <s v="ARN00000163"/>
    <s v="Hecho"/>
    <d v="2023-06-12T00:00:00"/>
    <n v="947.83"/>
    <n v="94783"/>
    <x v="4"/>
  </r>
  <r>
    <s v="C-000164"/>
    <x v="163"/>
    <x v="2"/>
    <d v="2023-09-05T00:00:00"/>
    <x v="7"/>
    <n v="912.39"/>
    <n v="91239"/>
    <n v="0"/>
    <n v="1.47"/>
    <x v="0"/>
    <s v="Operación"/>
    <x v="2"/>
    <x v="5"/>
    <x v="1"/>
    <x v="0"/>
    <s v="No"/>
    <x v="4"/>
    <n v="91239"/>
    <s v="Comercio_1864"/>
    <x v="2"/>
    <n v="0"/>
    <n v="0"/>
    <n v="912.39"/>
    <n v="91239"/>
    <n v="0"/>
    <n v="0"/>
    <s v="ARN00000164"/>
    <s v="Hecho"/>
    <d v="2023-06-13T00:00:00"/>
    <n v="186.38"/>
    <n v="18638"/>
    <x v="4"/>
  </r>
  <r>
    <s v="C-000165"/>
    <x v="164"/>
    <x v="3"/>
    <d v="2023-08-14T00:00:00"/>
    <x v="13"/>
    <n v="658.13"/>
    <n v="65813"/>
    <n v="0"/>
    <n v="0"/>
    <x v="1"/>
    <s v="Operación"/>
    <x v="1"/>
    <x v="4"/>
    <x v="1"/>
    <x v="2"/>
    <s v="No"/>
    <x v="4"/>
    <n v="65813"/>
    <s v="Comercio_506"/>
    <x v="2"/>
    <n v="0"/>
    <n v="0"/>
    <n v="658.13"/>
    <n v="65813"/>
    <n v="0"/>
    <n v="0"/>
    <s v="ARN00000165"/>
    <s v="Pendiente"/>
    <s v="Pendiente"/>
    <n v="0"/>
    <n v="0"/>
    <x v="3"/>
  </r>
  <r>
    <s v="C-000166"/>
    <x v="165"/>
    <x v="4"/>
    <d v="2023-08-29T00:00:00"/>
    <x v="30"/>
    <n v="186.72"/>
    <n v="18672"/>
    <n v="0"/>
    <n v="0"/>
    <x v="1"/>
    <s v="Operación"/>
    <x v="5"/>
    <x v="2"/>
    <x v="1"/>
    <x v="5"/>
    <s v="No"/>
    <x v="0"/>
    <n v="18672"/>
    <s v="Comercio_1202"/>
    <x v="1"/>
    <n v="186.72"/>
    <n v="18672"/>
    <n v="0"/>
    <n v="0"/>
    <n v="0"/>
    <n v="0"/>
    <s v="ARN00000166"/>
    <s v="Pendiente"/>
    <s v="Pendiente"/>
    <n v="0"/>
    <n v="0"/>
    <x v="5"/>
  </r>
  <r>
    <s v="C-000167"/>
    <x v="166"/>
    <x v="5"/>
    <d v="2023-08-23T00:00:00"/>
    <x v="0"/>
    <n v="321.11"/>
    <n v="32111"/>
    <n v="0"/>
    <n v="0"/>
    <x v="1"/>
    <s v="Operación"/>
    <x v="3"/>
    <x v="2"/>
    <x v="1"/>
    <x v="6"/>
    <s v="Sí"/>
    <x v="1"/>
    <n v="32111"/>
    <s v="Comercio_19"/>
    <x v="2"/>
    <n v="0"/>
    <n v="0"/>
    <n v="321.11"/>
    <n v="32111"/>
    <n v="0"/>
    <n v="0"/>
    <s v="ARN00000167"/>
    <s v="Hecho"/>
    <d v="2023-06-16T00:00:00"/>
    <n v="837.14"/>
    <n v="83714"/>
    <x v="5"/>
  </r>
  <r>
    <s v="C-000168"/>
    <x v="167"/>
    <x v="6"/>
    <d v="2023-08-27T00:00:00"/>
    <x v="17"/>
    <n v="972.43"/>
    <n v="97243"/>
    <n v="0"/>
    <n v="1.22"/>
    <x v="1"/>
    <s v="Operación"/>
    <x v="2"/>
    <x v="1"/>
    <x v="0"/>
    <x v="3"/>
    <s v="No"/>
    <x v="4"/>
    <n v="97243"/>
    <s v="Comercio_180"/>
    <x v="0"/>
    <n v="0"/>
    <n v="0"/>
    <n v="0"/>
    <n v="0"/>
    <n v="972.43"/>
    <n v="97243"/>
    <s v="ARN00000168"/>
    <s v="Hecho"/>
    <d v="2023-06-17T00:00:00"/>
    <n v="743.81"/>
    <n v="74381"/>
    <x v="1"/>
  </r>
  <r>
    <s v="C-000169"/>
    <x v="168"/>
    <x v="0"/>
    <d v="2023-09-15T00:00:00"/>
    <x v="2"/>
    <n v="933.87"/>
    <n v="93387"/>
    <n v="0"/>
    <n v="0.97"/>
    <x v="0"/>
    <s v="Operación"/>
    <x v="2"/>
    <x v="1"/>
    <x v="1"/>
    <x v="7"/>
    <s v="Sí"/>
    <x v="0"/>
    <n v="93387"/>
    <s v="Comercio_1333"/>
    <x v="1"/>
    <n v="933.87"/>
    <n v="93387"/>
    <n v="0"/>
    <n v="0"/>
    <n v="0"/>
    <n v="0"/>
    <s v="ARN00000169"/>
    <s v="Hecho"/>
    <d v="2023-06-18T00:00:00"/>
    <n v="474.64"/>
    <n v="47464"/>
    <x v="4"/>
  </r>
  <r>
    <s v="C-000170"/>
    <x v="169"/>
    <x v="1"/>
    <d v="2023-09-11T00:00:00"/>
    <x v="7"/>
    <n v="634.13"/>
    <n v="63413"/>
    <n v="0"/>
    <n v="1.37"/>
    <x v="1"/>
    <s v="Operación"/>
    <x v="3"/>
    <x v="5"/>
    <x v="1"/>
    <x v="5"/>
    <s v="No"/>
    <x v="3"/>
    <n v="63413"/>
    <s v="Comercio_569"/>
    <x v="1"/>
    <n v="634.13"/>
    <n v="63413"/>
    <n v="0"/>
    <n v="0"/>
    <n v="0"/>
    <n v="0"/>
    <s v="ARN00000170"/>
    <s v="Hecho"/>
    <d v="2023-06-19T00:00:00"/>
    <n v="62.19"/>
    <n v="6219"/>
    <x v="5"/>
  </r>
  <r>
    <s v="C-000171"/>
    <x v="170"/>
    <x v="2"/>
    <d v="2023-09-17T00:00:00"/>
    <x v="2"/>
    <n v="190.11"/>
    <n v="19011"/>
    <n v="0"/>
    <n v="1.17"/>
    <x v="0"/>
    <s v="Operación"/>
    <x v="0"/>
    <x v="1"/>
    <x v="1"/>
    <x v="7"/>
    <s v="Sí"/>
    <x v="1"/>
    <n v="19011"/>
    <s v="Comercio_1105"/>
    <x v="1"/>
    <n v="190.11"/>
    <n v="19011"/>
    <n v="0"/>
    <n v="0"/>
    <n v="0"/>
    <n v="0"/>
    <s v="ARN00000171"/>
    <s v="Hecho"/>
    <d v="2023-06-20T00:00:00"/>
    <n v="578.88"/>
    <n v="57888"/>
    <x v="1"/>
  </r>
  <r>
    <s v="C-000172"/>
    <x v="171"/>
    <x v="3"/>
    <d v="2023-09-12T00:00:00"/>
    <x v="21"/>
    <n v="750.57"/>
    <n v="75057"/>
    <n v="0"/>
    <n v="1.24"/>
    <x v="1"/>
    <s v="Operación"/>
    <x v="5"/>
    <x v="3"/>
    <x v="1"/>
    <x v="0"/>
    <s v="No"/>
    <x v="4"/>
    <n v="75057"/>
    <s v="Comercio_1571"/>
    <x v="2"/>
    <n v="0"/>
    <n v="0"/>
    <n v="750.57"/>
    <n v="75057"/>
    <n v="0"/>
    <n v="0"/>
    <s v="ARN00000172"/>
    <s v="Pendiente"/>
    <s v="Pendiente"/>
    <n v="0"/>
    <n v="0"/>
    <x v="1"/>
  </r>
  <r>
    <s v="C-000173"/>
    <x v="172"/>
    <x v="4"/>
    <d v="2023-09-13T00:00:00"/>
    <x v="21"/>
    <n v="308.48"/>
    <n v="30848"/>
    <n v="0"/>
    <n v="0"/>
    <x v="0"/>
    <s v="Operación"/>
    <x v="0"/>
    <x v="3"/>
    <x v="1"/>
    <x v="2"/>
    <s v="No"/>
    <x v="0"/>
    <n v="30848"/>
    <s v="Comercio_368"/>
    <x v="1"/>
    <n v="308.48"/>
    <n v="30848"/>
    <n v="0"/>
    <n v="0"/>
    <n v="0"/>
    <n v="0"/>
    <s v="ARN00000173"/>
    <s v="Pendiente"/>
    <s v="Pendiente"/>
    <n v="0"/>
    <n v="0"/>
    <x v="2"/>
  </r>
  <r>
    <s v="C-000174"/>
    <x v="173"/>
    <x v="5"/>
    <d v="2023-08-22T00:00:00"/>
    <x v="8"/>
    <n v="774.24"/>
    <n v="77424"/>
    <n v="0"/>
    <n v="1.1599999999999999"/>
    <x v="1"/>
    <s v="Operación"/>
    <x v="4"/>
    <x v="0"/>
    <x v="0"/>
    <x v="4"/>
    <s v="Sí"/>
    <x v="1"/>
    <n v="77424"/>
    <s v="Comercio_1561"/>
    <x v="0"/>
    <n v="0"/>
    <n v="0"/>
    <n v="0"/>
    <n v="0"/>
    <n v="774.24"/>
    <n v="77424"/>
    <s v="ARN00000174"/>
    <s v="Pendiente"/>
    <s v="Pendiente"/>
    <n v="0"/>
    <n v="0"/>
    <x v="5"/>
  </r>
  <r>
    <s v="C-000175"/>
    <x v="174"/>
    <x v="6"/>
    <d v="2023-08-31T00:00:00"/>
    <x v="0"/>
    <n v="689.39"/>
    <n v="68939"/>
    <n v="0"/>
    <n v="0"/>
    <x v="0"/>
    <s v="Operación"/>
    <x v="3"/>
    <x v="4"/>
    <x v="0"/>
    <x v="3"/>
    <s v="Sí"/>
    <x v="0"/>
    <n v="68939"/>
    <s v="Comercio_1912"/>
    <x v="0"/>
    <n v="0"/>
    <n v="0"/>
    <n v="0"/>
    <n v="0"/>
    <n v="689.39"/>
    <n v="68939"/>
    <s v="ARN00000175"/>
    <s v="Hecho"/>
    <d v="2023-06-24T00:00:00"/>
    <n v="95.94"/>
    <n v="9594"/>
    <x v="2"/>
  </r>
  <r>
    <s v="C-000176"/>
    <x v="175"/>
    <x v="0"/>
    <d v="2023-08-26T00:00:00"/>
    <x v="12"/>
    <n v="377.09"/>
    <n v="37709"/>
    <n v="0"/>
    <n v="1.44"/>
    <x v="0"/>
    <s v="Operación"/>
    <x v="1"/>
    <x v="3"/>
    <x v="0"/>
    <x v="1"/>
    <s v="No"/>
    <x v="1"/>
    <n v="37709"/>
    <s v="Comercio_624"/>
    <x v="0"/>
    <n v="0"/>
    <n v="0"/>
    <n v="0"/>
    <n v="0"/>
    <n v="377.09"/>
    <n v="37709"/>
    <s v="ARN00000176"/>
    <s v="Pendiente"/>
    <s v="Pendiente"/>
    <n v="0"/>
    <n v="0"/>
    <x v="4"/>
  </r>
  <r>
    <s v="C-000177"/>
    <x v="176"/>
    <x v="1"/>
    <d v="2023-09-06T00:00:00"/>
    <x v="26"/>
    <n v="812.94"/>
    <n v="81294"/>
    <n v="0"/>
    <n v="0.89"/>
    <x v="0"/>
    <s v="Operación"/>
    <x v="2"/>
    <x v="1"/>
    <x v="0"/>
    <x v="0"/>
    <s v="Sí"/>
    <x v="4"/>
    <n v="81294"/>
    <s v="Comercio_1170"/>
    <x v="0"/>
    <n v="0"/>
    <n v="0"/>
    <n v="0"/>
    <n v="0"/>
    <n v="812.94"/>
    <n v="81294"/>
    <s v="ARN00000177"/>
    <s v="Hecho"/>
    <d v="2023-06-26T00:00:00"/>
    <n v="176.23"/>
    <n v="17623"/>
    <x v="0"/>
  </r>
  <r>
    <s v="C-000178"/>
    <x v="177"/>
    <x v="2"/>
    <d v="2023-09-22T00:00:00"/>
    <x v="28"/>
    <n v="576.55999999999995"/>
    <n v="57656"/>
    <n v="0"/>
    <n v="0"/>
    <x v="1"/>
    <s v="Operación"/>
    <x v="0"/>
    <x v="3"/>
    <x v="1"/>
    <x v="4"/>
    <s v="No"/>
    <x v="4"/>
    <n v="57656"/>
    <s v="Comercio_908"/>
    <x v="2"/>
    <n v="0"/>
    <n v="0"/>
    <n v="576.55999999999995"/>
    <n v="57656"/>
    <n v="0"/>
    <n v="0"/>
    <s v="ARN00000178"/>
    <s v="Hecho"/>
    <d v="2023-06-27T00:00:00"/>
    <n v="854.36"/>
    <n v="85436"/>
    <x v="1"/>
  </r>
  <r>
    <s v="C-000179"/>
    <x v="178"/>
    <x v="3"/>
    <d v="2023-09-25T00:00:00"/>
    <x v="2"/>
    <n v="562.32000000000005"/>
    <n v="56232"/>
    <n v="0"/>
    <n v="0"/>
    <x v="0"/>
    <s v="Operación"/>
    <x v="2"/>
    <x v="2"/>
    <x v="1"/>
    <x v="7"/>
    <s v="Sí"/>
    <x v="2"/>
    <n v="56232"/>
    <s v="Comercio_1127"/>
    <x v="2"/>
    <n v="0"/>
    <n v="0"/>
    <n v="562.32000000000005"/>
    <n v="56232"/>
    <n v="0"/>
    <n v="0"/>
    <s v="ARN00000179"/>
    <s v="Hecho"/>
    <d v="2023-06-28T00:00:00"/>
    <n v="976.11"/>
    <n v="97611"/>
    <x v="1"/>
  </r>
  <r>
    <s v="C-000180"/>
    <x v="179"/>
    <x v="4"/>
    <d v="2023-09-06T00:00:00"/>
    <x v="29"/>
    <n v="849.91"/>
    <n v="84991"/>
    <n v="0"/>
    <n v="0.84"/>
    <x v="1"/>
    <s v="Operación"/>
    <x v="4"/>
    <x v="0"/>
    <x v="1"/>
    <x v="6"/>
    <s v="Sí"/>
    <x v="4"/>
    <n v="84991"/>
    <s v="Comercio_697"/>
    <x v="3"/>
    <n v="849.91"/>
    <n v="84991"/>
    <n v="0"/>
    <n v="0"/>
    <n v="0"/>
    <n v="0"/>
    <s v="ARN00000180"/>
    <s v="Hecho"/>
    <d v="2023-06-29T00:00:00"/>
    <n v="738.78"/>
    <n v="73878"/>
    <x v="3"/>
  </r>
  <r>
    <s v="C-000181"/>
    <x v="180"/>
    <x v="5"/>
    <d v="2023-09-03T00:00:00"/>
    <x v="25"/>
    <n v="997.96"/>
    <n v="99796"/>
    <n v="0"/>
    <n v="1.17"/>
    <x v="0"/>
    <s v="Operación"/>
    <x v="5"/>
    <x v="0"/>
    <x v="1"/>
    <x v="3"/>
    <s v="No"/>
    <x v="2"/>
    <n v="99796"/>
    <s v="Comercio_345"/>
    <x v="3"/>
    <n v="997.96"/>
    <n v="99796"/>
    <n v="0"/>
    <n v="0"/>
    <n v="0"/>
    <n v="0"/>
    <s v="ARN00000181"/>
    <s v="Pendiente"/>
    <s v="Pendiente"/>
    <n v="0"/>
    <n v="0"/>
    <x v="3"/>
  </r>
  <r>
    <s v="C-000182"/>
    <x v="181"/>
    <x v="6"/>
    <d v="2023-09-17T00:00:00"/>
    <x v="15"/>
    <n v="779.93"/>
    <n v="77993"/>
    <n v="0"/>
    <n v="0"/>
    <x v="1"/>
    <s v="Operación"/>
    <x v="4"/>
    <x v="4"/>
    <x v="1"/>
    <x v="5"/>
    <s v="Sí"/>
    <x v="4"/>
    <n v="77993"/>
    <s v="Comercio_74"/>
    <x v="1"/>
    <n v="779.93"/>
    <n v="77993"/>
    <n v="0"/>
    <n v="0"/>
    <n v="0"/>
    <n v="0"/>
    <s v="ARN00000182"/>
    <s v="Pendiente"/>
    <s v="Pendiente"/>
    <n v="0"/>
    <n v="0"/>
    <x v="1"/>
  </r>
  <r>
    <s v="C-000183"/>
    <x v="182"/>
    <x v="0"/>
    <d v="2023-09-20T00:00:00"/>
    <x v="11"/>
    <n v="412.13"/>
    <n v="41213"/>
    <n v="0"/>
    <n v="0"/>
    <x v="0"/>
    <s v="Operación"/>
    <x v="2"/>
    <x v="3"/>
    <x v="1"/>
    <x v="3"/>
    <s v="No"/>
    <x v="4"/>
    <n v="41213"/>
    <s v="Comercio_1901"/>
    <x v="1"/>
    <n v="412.13"/>
    <n v="41213"/>
    <n v="0"/>
    <n v="0"/>
    <n v="0"/>
    <n v="0"/>
    <s v="ARN00000183"/>
    <s v="Pendiente"/>
    <s v="Pendiente"/>
    <n v="0"/>
    <n v="0"/>
    <x v="3"/>
  </r>
  <r>
    <s v="C-000184"/>
    <x v="183"/>
    <x v="1"/>
    <d v="2023-09-29T00:00:00"/>
    <x v="19"/>
    <n v="205.22"/>
    <n v="20522"/>
    <n v="0"/>
    <n v="0.11"/>
    <x v="1"/>
    <s v="Operación"/>
    <x v="0"/>
    <x v="5"/>
    <x v="0"/>
    <x v="0"/>
    <s v="Sí"/>
    <x v="1"/>
    <n v="20522"/>
    <s v="Comercio_285"/>
    <x v="0"/>
    <n v="0"/>
    <n v="0"/>
    <n v="0"/>
    <n v="0"/>
    <n v="205.22"/>
    <n v="20522"/>
    <s v="ARN00000184"/>
    <s v="Hecho"/>
    <d v="2023-07-03T00:00:00"/>
    <n v="61.41"/>
    <n v="6141"/>
    <x v="2"/>
  </r>
  <r>
    <s v="C-000185"/>
    <x v="184"/>
    <x v="2"/>
    <d v="2023-09-12T00:00:00"/>
    <x v="3"/>
    <n v="605.19000000000005"/>
    <n v="60519"/>
    <n v="0"/>
    <n v="0"/>
    <x v="1"/>
    <s v="Operación"/>
    <x v="5"/>
    <x v="3"/>
    <x v="0"/>
    <x v="0"/>
    <s v="Sí"/>
    <x v="3"/>
    <n v="60519"/>
    <s v="Comercio_239"/>
    <x v="0"/>
    <n v="0"/>
    <n v="0"/>
    <n v="0"/>
    <n v="0"/>
    <n v="605.19000000000005"/>
    <n v="60519"/>
    <s v="ARN00000185"/>
    <s v="Pendiente"/>
    <s v="Pendiente"/>
    <n v="0"/>
    <n v="0"/>
    <x v="3"/>
  </r>
  <r>
    <s v="C-000186"/>
    <x v="185"/>
    <x v="3"/>
    <d v="2023-09-08T00:00:00"/>
    <x v="25"/>
    <n v="186.41"/>
    <n v="18641"/>
    <n v="0"/>
    <n v="0"/>
    <x v="0"/>
    <s v="Operación"/>
    <x v="4"/>
    <x v="3"/>
    <x v="1"/>
    <x v="5"/>
    <s v="No"/>
    <x v="0"/>
    <n v="18641"/>
    <s v="Comercio_768"/>
    <x v="1"/>
    <n v="186.41"/>
    <n v="18641"/>
    <n v="0"/>
    <n v="0"/>
    <n v="0"/>
    <n v="0"/>
    <s v="ARN00000186"/>
    <s v="Pendiente"/>
    <s v="Pendiente"/>
    <n v="0"/>
    <n v="0"/>
    <x v="2"/>
  </r>
  <r>
    <s v="C-000187"/>
    <x v="186"/>
    <x v="4"/>
    <d v="2023-09-10T00:00:00"/>
    <x v="23"/>
    <n v="488.79"/>
    <n v="48879"/>
    <n v="0"/>
    <n v="0.84"/>
    <x v="1"/>
    <s v="Operación"/>
    <x v="5"/>
    <x v="4"/>
    <x v="1"/>
    <x v="3"/>
    <s v="No"/>
    <x v="4"/>
    <n v="48879"/>
    <s v="Comercio_1848"/>
    <x v="2"/>
    <n v="0"/>
    <n v="0"/>
    <n v="488.79"/>
    <n v="48879"/>
    <n v="0"/>
    <n v="0"/>
    <s v="ARN00000187"/>
    <s v="Pendiente"/>
    <s v="Pendiente"/>
    <n v="0"/>
    <n v="0"/>
    <x v="3"/>
  </r>
  <r>
    <s v="C-000188"/>
    <x v="187"/>
    <x v="5"/>
    <d v="2023-09-08T00:00:00"/>
    <x v="5"/>
    <n v="882.58"/>
    <n v="88258"/>
    <n v="0"/>
    <n v="1.25"/>
    <x v="0"/>
    <s v="Operación"/>
    <x v="0"/>
    <x v="5"/>
    <x v="1"/>
    <x v="4"/>
    <s v="No"/>
    <x v="1"/>
    <n v="88258"/>
    <s v="Comercio_1318"/>
    <x v="3"/>
    <n v="882.58"/>
    <n v="88258"/>
    <n v="0"/>
    <n v="0"/>
    <n v="0"/>
    <n v="0"/>
    <s v="ARN00000188"/>
    <s v="Pendiente"/>
    <s v="Pendiente"/>
    <n v="0"/>
    <n v="0"/>
    <x v="3"/>
  </r>
  <r>
    <s v="C-000189"/>
    <x v="188"/>
    <x v="6"/>
    <d v="2023-09-07T00:00:00"/>
    <x v="13"/>
    <n v="79.33"/>
    <n v="7933"/>
    <n v="0"/>
    <n v="0"/>
    <x v="0"/>
    <s v="Operación"/>
    <x v="1"/>
    <x v="2"/>
    <x v="1"/>
    <x v="7"/>
    <s v="Sí"/>
    <x v="2"/>
    <n v="79330"/>
    <s v="Comercio_453"/>
    <x v="2"/>
    <n v="0"/>
    <n v="0"/>
    <n v="793.3"/>
    <n v="79330"/>
    <n v="0"/>
    <n v="0"/>
    <s v="ARN00000189"/>
    <s v="Hecho"/>
    <d v="2023-07-08T00:00:00"/>
    <n v="38.4"/>
    <n v="3840"/>
    <x v="2"/>
  </r>
  <r>
    <s v="C-000190"/>
    <x v="189"/>
    <x v="0"/>
    <d v="2023-09-30T00:00:00"/>
    <x v="21"/>
    <n v="396.64"/>
    <n v="39664"/>
    <n v="0"/>
    <n v="1.32"/>
    <x v="0"/>
    <s v="Operación"/>
    <x v="1"/>
    <x v="2"/>
    <x v="1"/>
    <x v="4"/>
    <s v="No"/>
    <x v="0"/>
    <n v="39664"/>
    <s v="Comercio_1523"/>
    <x v="2"/>
    <n v="0"/>
    <n v="0"/>
    <n v="396.64"/>
    <n v="39664"/>
    <n v="0"/>
    <n v="0"/>
    <s v="ARN00000190"/>
    <s v="Pendiente"/>
    <s v="Pendiente"/>
    <n v="0"/>
    <n v="0"/>
    <x v="4"/>
  </r>
  <r>
    <s v="C-000191"/>
    <x v="190"/>
    <x v="1"/>
    <d v="2023-09-17T00:00:00"/>
    <x v="29"/>
    <n v="281.06"/>
    <n v="28106"/>
    <n v="0"/>
    <n v="0"/>
    <x v="1"/>
    <s v="Operación"/>
    <x v="5"/>
    <x v="5"/>
    <x v="1"/>
    <x v="0"/>
    <s v="Sí"/>
    <x v="3"/>
    <n v="28106"/>
    <s v="Comercio_528"/>
    <x v="2"/>
    <n v="0"/>
    <n v="0"/>
    <n v="281.06"/>
    <n v="28106"/>
    <n v="0"/>
    <n v="0"/>
    <s v="ARN00000191"/>
    <s v="Pendiente"/>
    <s v="Pendiente"/>
    <n v="0"/>
    <n v="0"/>
    <x v="4"/>
  </r>
  <r>
    <s v="C-000192"/>
    <x v="191"/>
    <x v="2"/>
    <d v="2023-10-05T00:00:00"/>
    <x v="24"/>
    <n v="973.95"/>
    <n v="97395"/>
    <n v="0"/>
    <n v="0.86"/>
    <x v="0"/>
    <s v="Operación"/>
    <x v="5"/>
    <x v="3"/>
    <x v="0"/>
    <x v="6"/>
    <s v="Sí"/>
    <x v="4"/>
    <n v="97395"/>
    <s v="Comercio_96"/>
    <x v="0"/>
    <n v="0"/>
    <n v="0"/>
    <n v="0"/>
    <n v="0"/>
    <n v="973.95"/>
    <n v="97395"/>
    <s v="ARN00000192"/>
    <s v="Hecho"/>
    <d v="2023-07-11T00:00:00"/>
    <n v="694.71"/>
    <n v="69471"/>
    <x v="1"/>
  </r>
  <r>
    <s v="C-000193"/>
    <x v="192"/>
    <x v="3"/>
    <d v="2023-09-29T00:00:00"/>
    <x v="18"/>
    <n v="917.44"/>
    <n v="91744"/>
    <n v="0"/>
    <n v="1.44"/>
    <x v="0"/>
    <s v="Operación"/>
    <x v="0"/>
    <x v="4"/>
    <x v="1"/>
    <x v="7"/>
    <s v="Sí"/>
    <x v="0"/>
    <n v="91744"/>
    <s v="Comercio_593"/>
    <x v="1"/>
    <n v="917.44"/>
    <n v="91744"/>
    <n v="0"/>
    <n v="0"/>
    <n v="0"/>
    <n v="0"/>
    <s v="ARN00000193"/>
    <s v="Hecho"/>
    <d v="2023-07-12T00:00:00"/>
    <n v="903.22"/>
    <n v="90322"/>
    <x v="5"/>
  </r>
  <r>
    <s v="C-000194"/>
    <x v="193"/>
    <x v="4"/>
    <d v="2023-10-09T00:00:00"/>
    <x v="19"/>
    <n v="929.31"/>
    <n v="92931"/>
    <n v="0"/>
    <n v="0"/>
    <x v="0"/>
    <s v="Operación"/>
    <x v="1"/>
    <x v="5"/>
    <x v="1"/>
    <x v="1"/>
    <s v="Sí"/>
    <x v="0"/>
    <n v="92931"/>
    <s v="Comercio_529"/>
    <x v="1"/>
    <n v="929.31"/>
    <n v="92931"/>
    <n v="0"/>
    <n v="0"/>
    <n v="0"/>
    <n v="0"/>
    <s v="ARN00000194"/>
    <s v="Hecho"/>
    <d v="2023-07-13T00:00:00"/>
    <n v="295.19"/>
    <n v="29519"/>
    <x v="2"/>
  </r>
  <r>
    <s v="C-000195"/>
    <x v="194"/>
    <x v="5"/>
    <d v="2023-10-12T00:00:00"/>
    <x v="4"/>
    <n v="594.25"/>
    <n v="59425"/>
    <n v="0"/>
    <n v="1.45"/>
    <x v="1"/>
    <s v="Operación"/>
    <x v="2"/>
    <x v="3"/>
    <x v="0"/>
    <x v="6"/>
    <s v="No"/>
    <x v="0"/>
    <n v="59425"/>
    <s v="Comercio_819"/>
    <x v="0"/>
    <n v="0"/>
    <n v="0"/>
    <n v="0"/>
    <n v="0"/>
    <n v="594.25"/>
    <n v="59425"/>
    <s v="ARN00000195"/>
    <s v="Hecho"/>
    <d v="2023-07-14T00:00:00"/>
    <n v="628.38"/>
    <n v="62838"/>
    <x v="2"/>
  </r>
  <r>
    <s v="C-000196"/>
    <x v="195"/>
    <x v="6"/>
    <d v="2023-10-01T00:00:00"/>
    <x v="15"/>
    <n v="981.23"/>
    <n v="98123"/>
    <n v="0"/>
    <n v="0.95"/>
    <x v="0"/>
    <s v="Operación"/>
    <x v="0"/>
    <x v="5"/>
    <x v="0"/>
    <x v="4"/>
    <s v="Sí"/>
    <x v="4"/>
    <n v="98123"/>
    <s v="Comercio_1214"/>
    <x v="0"/>
    <n v="0"/>
    <n v="0"/>
    <n v="0"/>
    <n v="0"/>
    <n v="981.23"/>
    <n v="98123"/>
    <s v="ARN00000196"/>
    <s v="Hecho"/>
    <d v="2023-07-15T00:00:00"/>
    <n v="333.57"/>
    <n v="33357"/>
    <x v="5"/>
  </r>
  <r>
    <s v="C-000197"/>
    <x v="196"/>
    <x v="0"/>
    <d v="2023-10-10T00:00:00"/>
    <x v="24"/>
    <n v="881.72"/>
    <n v="88172"/>
    <n v="0"/>
    <n v="0"/>
    <x v="1"/>
    <s v="Operación"/>
    <x v="4"/>
    <x v="4"/>
    <x v="1"/>
    <x v="1"/>
    <s v="No"/>
    <x v="3"/>
    <n v="88172"/>
    <s v="Comercio_724"/>
    <x v="2"/>
    <n v="0"/>
    <n v="0"/>
    <n v="881.72"/>
    <n v="88172"/>
    <n v="0"/>
    <n v="0"/>
    <s v="ARN00000197"/>
    <s v="Hecho"/>
    <d v="2023-07-16T00:00:00"/>
    <n v="62.4"/>
    <n v="6240"/>
    <x v="5"/>
  </r>
  <r>
    <s v="C-000198"/>
    <x v="197"/>
    <x v="1"/>
    <d v="2023-10-12T00:00:00"/>
    <x v="28"/>
    <n v="380.65"/>
    <n v="38065"/>
    <n v="0"/>
    <n v="0"/>
    <x v="1"/>
    <s v="Operación"/>
    <x v="4"/>
    <x v="0"/>
    <x v="1"/>
    <x v="4"/>
    <s v="No"/>
    <x v="1"/>
    <n v="38065"/>
    <s v="Comercio_132"/>
    <x v="2"/>
    <n v="0"/>
    <n v="0"/>
    <n v="380.65"/>
    <n v="38065"/>
    <n v="0"/>
    <n v="0"/>
    <s v="ARN00000198"/>
    <s v="Hecho"/>
    <d v="2023-07-17T00:00:00"/>
    <n v="16.11"/>
    <n v="1611"/>
    <x v="5"/>
  </r>
  <r>
    <s v="C-000199"/>
    <x v="198"/>
    <x v="2"/>
    <d v="2023-10-06T00:00:00"/>
    <x v="11"/>
    <n v="724.76"/>
    <n v="72476"/>
    <n v="0"/>
    <n v="0"/>
    <x v="0"/>
    <s v="Operación"/>
    <x v="2"/>
    <x v="3"/>
    <x v="1"/>
    <x v="7"/>
    <s v="No"/>
    <x v="3"/>
    <n v="72476"/>
    <s v="Comercio_1529"/>
    <x v="2"/>
    <n v="0"/>
    <n v="0"/>
    <n v="724.76"/>
    <n v="72476"/>
    <n v="0"/>
    <n v="0"/>
    <s v="ARN00000199"/>
    <s v="Pendiente"/>
    <s v="Pendiente"/>
    <n v="0"/>
    <n v="0"/>
    <x v="5"/>
  </r>
  <r>
    <s v="C-000200"/>
    <x v="199"/>
    <x v="3"/>
    <d v="2023-09-17T00:00:00"/>
    <x v="8"/>
    <n v="958.81"/>
    <n v="95881"/>
    <n v="0"/>
    <n v="0"/>
    <x v="1"/>
    <s v="Operación"/>
    <x v="4"/>
    <x v="2"/>
    <x v="1"/>
    <x v="5"/>
    <s v="Sí"/>
    <x v="0"/>
    <n v="95881"/>
    <s v="Comercio_685"/>
    <x v="1"/>
    <n v="958.81"/>
    <n v="95881"/>
    <n v="0"/>
    <n v="0"/>
    <n v="0"/>
    <n v="0"/>
    <s v="ARN00000200"/>
    <s v="Pendiente"/>
    <s v="Pendiente"/>
    <n v="0"/>
    <n v="0"/>
    <x v="2"/>
  </r>
  <r>
    <s v="C-000201"/>
    <x v="0"/>
    <x v="0"/>
    <d v="2023-03-24T00:00:00"/>
    <x v="16"/>
    <n v="752.12"/>
    <n v="75212"/>
    <n v="0"/>
    <n v="0.98"/>
    <x v="0"/>
    <s v="Operación"/>
    <x v="5"/>
    <x v="0"/>
    <x v="0"/>
    <x v="6"/>
    <s v="No"/>
    <x v="0"/>
    <n v="75212"/>
    <s v="Comercio_1912"/>
    <x v="0"/>
    <n v="0"/>
    <n v="0"/>
    <n v="0"/>
    <n v="0"/>
    <n v="752.12"/>
    <n v="75212"/>
    <s v="ARN00000201"/>
    <s v="Pendiente"/>
    <s v="Pendiente"/>
    <n v="0"/>
    <n v="0"/>
    <x v="2"/>
  </r>
  <r>
    <s v="C-000202"/>
    <x v="1"/>
    <x v="1"/>
    <d v="2023-03-06T00:00:00"/>
    <x v="5"/>
    <n v="327.47000000000003"/>
    <n v="32747"/>
    <n v="0"/>
    <n v="0.96"/>
    <x v="0"/>
    <s v="Operación"/>
    <x v="3"/>
    <x v="5"/>
    <x v="1"/>
    <x v="4"/>
    <s v="Sí"/>
    <x v="1"/>
    <n v="32747"/>
    <s v="Comercio_840"/>
    <x v="3"/>
    <n v="327.47000000000003"/>
    <n v="32747"/>
    <n v="0"/>
    <n v="0"/>
    <n v="0"/>
    <n v="0"/>
    <s v="ARN00000202"/>
    <s v="Hecho"/>
    <d v="2023-01-02T00:00:00"/>
    <n v="634.67999999999995"/>
    <n v="63468"/>
    <x v="3"/>
  </r>
  <r>
    <s v="C-000203"/>
    <x v="2"/>
    <x v="2"/>
    <d v="2023-04-01T00:00:00"/>
    <x v="19"/>
    <n v="931.19"/>
    <n v="93119"/>
    <n v="0"/>
    <n v="0.91"/>
    <x v="1"/>
    <s v="Operación"/>
    <x v="0"/>
    <x v="0"/>
    <x v="1"/>
    <x v="1"/>
    <s v="No"/>
    <x v="4"/>
    <n v="93119"/>
    <s v="Comercio_224"/>
    <x v="2"/>
    <n v="0"/>
    <n v="0"/>
    <n v="931.19"/>
    <n v="93119"/>
    <n v="0"/>
    <n v="0"/>
    <s v="ARN00000203"/>
    <s v="Pendiente"/>
    <s v="Pendiente"/>
    <n v="0"/>
    <n v="0"/>
    <x v="4"/>
  </r>
  <r>
    <s v="C-000204"/>
    <x v="3"/>
    <x v="3"/>
    <d v="2023-03-22T00:00:00"/>
    <x v="14"/>
    <n v="446.81"/>
    <n v="44681"/>
    <n v="0"/>
    <n v="0"/>
    <x v="0"/>
    <s v="Operación"/>
    <x v="5"/>
    <x v="4"/>
    <x v="0"/>
    <x v="1"/>
    <s v="No"/>
    <x v="3"/>
    <n v="44681"/>
    <s v="Comercio_277"/>
    <x v="0"/>
    <n v="0"/>
    <n v="0"/>
    <n v="0"/>
    <n v="0"/>
    <n v="446.81"/>
    <n v="44681"/>
    <s v="ARN00000204"/>
    <s v="Hecho"/>
    <d v="2023-01-04T00:00:00"/>
    <n v="284.73"/>
    <n v="28473"/>
    <x v="1"/>
  </r>
  <r>
    <s v="C-000205"/>
    <x v="4"/>
    <x v="4"/>
    <d v="2023-03-28T00:00:00"/>
    <x v="16"/>
    <n v="165.93"/>
    <n v="16593"/>
    <n v="0"/>
    <n v="1.17"/>
    <x v="1"/>
    <s v="Operación"/>
    <x v="5"/>
    <x v="5"/>
    <x v="1"/>
    <x v="6"/>
    <s v="No"/>
    <x v="0"/>
    <n v="16593"/>
    <s v="Comercio_1236"/>
    <x v="2"/>
    <n v="0"/>
    <n v="0"/>
    <n v="165.93"/>
    <n v="16593"/>
    <n v="0"/>
    <n v="0"/>
    <s v="ARN00000205"/>
    <s v="Hecho"/>
    <d v="2023-01-05T00:00:00"/>
    <n v="298.05"/>
    <n v="29805"/>
    <x v="3"/>
  </r>
  <r>
    <s v="C-000206"/>
    <x v="5"/>
    <x v="5"/>
    <d v="2023-03-11T00:00:00"/>
    <x v="9"/>
    <n v="382.94"/>
    <n v="38294"/>
    <n v="0"/>
    <n v="0"/>
    <x v="0"/>
    <s v="Operación"/>
    <x v="1"/>
    <x v="3"/>
    <x v="0"/>
    <x v="5"/>
    <s v="No"/>
    <x v="4"/>
    <n v="38294"/>
    <s v="Comercio_47"/>
    <x v="0"/>
    <n v="0"/>
    <n v="0"/>
    <n v="0"/>
    <n v="0"/>
    <n v="382.94"/>
    <n v="38294"/>
    <s v="ARN00000206"/>
    <s v="Hecho"/>
    <d v="2023-01-06T00:00:00"/>
    <n v="786.76"/>
    <n v="78676"/>
    <x v="3"/>
  </r>
  <r>
    <s v="C-000207"/>
    <x v="6"/>
    <x v="6"/>
    <d v="2023-03-17T00:00:00"/>
    <x v="29"/>
    <n v="314.51"/>
    <n v="31451"/>
    <n v="0"/>
    <n v="0"/>
    <x v="1"/>
    <s v="Operación"/>
    <x v="2"/>
    <x v="4"/>
    <x v="0"/>
    <x v="2"/>
    <s v="No"/>
    <x v="1"/>
    <n v="31451"/>
    <s v="Comercio_236"/>
    <x v="0"/>
    <n v="0"/>
    <n v="0"/>
    <n v="0"/>
    <n v="0"/>
    <n v="314.51"/>
    <n v="31451"/>
    <s v="ARN00000207"/>
    <s v="Pendiente"/>
    <s v="Pendiente"/>
    <n v="0"/>
    <n v="0"/>
    <x v="3"/>
  </r>
  <r>
    <s v="C-000208"/>
    <x v="7"/>
    <x v="0"/>
    <d v="2023-04-05T00:00:00"/>
    <x v="28"/>
    <n v="523.22"/>
    <n v="52322"/>
    <n v="0"/>
    <n v="0.84"/>
    <x v="0"/>
    <s v="Operación"/>
    <x v="1"/>
    <x v="0"/>
    <x v="1"/>
    <x v="2"/>
    <s v="Sí"/>
    <x v="2"/>
    <n v="52322"/>
    <s v="Comercio_1322"/>
    <x v="2"/>
    <n v="0"/>
    <n v="0"/>
    <n v="523.22"/>
    <n v="52322"/>
    <n v="0"/>
    <n v="0"/>
    <s v="ARN00000208"/>
    <s v="Hecho"/>
    <d v="2023-01-08T00:00:00"/>
    <n v="13.18"/>
    <n v="1318"/>
    <x v="3"/>
  </r>
  <r>
    <s v="C-000209"/>
    <x v="8"/>
    <x v="1"/>
    <d v="2023-04-07T00:00:00"/>
    <x v="19"/>
    <n v="327.11"/>
    <n v="32711"/>
    <n v="0"/>
    <n v="0"/>
    <x v="1"/>
    <s v="Operación"/>
    <x v="1"/>
    <x v="4"/>
    <x v="1"/>
    <x v="6"/>
    <s v="No"/>
    <x v="0"/>
    <n v="32711"/>
    <s v="Comercio_892"/>
    <x v="3"/>
    <n v="327.11"/>
    <n v="32711"/>
    <n v="0"/>
    <n v="0"/>
    <n v="0"/>
    <n v="0"/>
    <s v="ARN00000209"/>
    <s v="Hecho"/>
    <d v="2023-01-09T00:00:00"/>
    <n v="945.55"/>
    <n v="94555"/>
    <x v="0"/>
  </r>
  <r>
    <s v="C-000210"/>
    <x v="9"/>
    <x v="2"/>
    <d v="2023-03-30T00:00:00"/>
    <x v="18"/>
    <n v="209.56"/>
    <n v="20956"/>
    <n v="0"/>
    <n v="1.47"/>
    <x v="0"/>
    <s v="Operación"/>
    <x v="4"/>
    <x v="1"/>
    <x v="0"/>
    <x v="6"/>
    <s v="Sí"/>
    <x v="3"/>
    <n v="20956"/>
    <s v="Comercio_1432"/>
    <x v="0"/>
    <n v="0"/>
    <n v="0"/>
    <n v="0"/>
    <n v="0"/>
    <n v="209.56"/>
    <n v="20956"/>
    <s v="ARN00000210"/>
    <s v="Pendiente"/>
    <s v="Pendiente"/>
    <n v="0"/>
    <n v="0"/>
    <x v="4"/>
  </r>
  <r>
    <s v="C-000211"/>
    <x v="10"/>
    <x v="3"/>
    <d v="2023-03-30T00:00:00"/>
    <x v="15"/>
    <n v="104.36"/>
    <n v="10436"/>
    <n v="0"/>
    <n v="0"/>
    <x v="1"/>
    <s v="Operación"/>
    <x v="1"/>
    <x v="0"/>
    <x v="1"/>
    <x v="7"/>
    <s v="Sí"/>
    <x v="1"/>
    <n v="10436"/>
    <s v="Comercio_1355"/>
    <x v="1"/>
    <n v="104.36"/>
    <n v="10436"/>
    <n v="0"/>
    <n v="0"/>
    <n v="0"/>
    <n v="0"/>
    <s v="ARN00000211"/>
    <s v="Hecho"/>
    <d v="2023-01-11T00:00:00"/>
    <n v="16.89"/>
    <n v="1689"/>
    <x v="4"/>
  </r>
  <r>
    <s v="C-000212"/>
    <x v="11"/>
    <x v="4"/>
    <d v="2023-03-25T00:00:00"/>
    <x v="26"/>
    <n v="30.02"/>
    <n v="3002"/>
    <n v="0"/>
    <n v="1.32"/>
    <x v="1"/>
    <s v="Operación"/>
    <x v="5"/>
    <x v="5"/>
    <x v="1"/>
    <x v="7"/>
    <s v="Sí"/>
    <x v="0"/>
    <n v="30020"/>
    <s v="Comercio_567"/>
    <x v="3"/>
    <n v="300.2"/>
    <n v="30020"/>
    <n v="0"/>
    <n v="0"/>
    <n v="0"/>
    <n v="0"/>
    <s v="ARN00000212"/>
    <s v="Hecho"/>
    <d v="2023-01-12T00:00:00"/>
    <n v="312.85000000000002"/>
    <n v="31285"/>
    <x v="5"/>
  </r>
  <r>
    <s v="C-000213"/>
    <x v="12"/>
    <x v="5"/>
    <d v="2023-03-30T00:00:00"/>
    <x v="6"/>
    <n v="185.53"/>
    <n v="18553"/>
    <n v="0"/>
    <n v="0"/>
    <x v="0"/>
    <s v="Operación"/>
    <x v="2"/>
    <x v="2"/>
    <x v="1"/>
    <x v="7"/>
    <s v="No"/>
    <x v="4"/>
    <n v="18553"/>
    <s v="Comercio_914"/>
    <x v="3"/>
    <n v="185.53"/>
    <n v="18553"/>
    <n v="0"/>
    <n v="0"/>
    <n v="0"/>
    <n v="0"/>
    <s v="ARN00000213"/>
    <s v="Pendiente"/>
    <s v="Pendiente"/>
    <n v="0"/>
    <n v="0"/>
    <x v="5"/>
  </r>
  <r>
    <s v="C-000214"/>
    <x v="13"/>
    <x v="6"/>
    <d v="2023-04-11T00:00:00"/>
    <x v="28"/>
    <n v="458.61"/>
    <n v="45861"/>
    <n v="0"/>
    <n v="0"/>
    <x v="0"/>
    <s v="Operación"/>
    <x v="5"/>
    <x v="5"/>
    <x v="1"/>
    <x v="6"/>
    <s v="Sí"/>
    <x v="1"/>
    <n v="45861"/>
    <s v="Comercio_565"/>
    <x v="1"/>
    <n v="458.61"/>
    <n v="45861"/>
    <n v="0"/>
    <n v="0"/>
    <n v="0"/>
    <n v="0"/>
    <s v="ARN00000214"/>
    <s v="Hecho"/>
    <d v="2023-01-14T00:00:00"/>
    <n v="66.22"/>
    <n v="6622"/>
    <x v="4"/>
  </r>
  <r>
    <s v="C-000215"/>
    <x v="14"/>
    <x v="0"/>
    <d v="2023-03-26T00:00:00"/>
    <x v="3"/>
    <n v="827.66"/>
    <n v="82766"/>
    <n v="0"/>
    <n v="0.13"/>
    <x v="1"/>
    <s v="Operación"/>
    <x v="4"/>
    <x v="2"/>
    <x v="0"/>
    <x v="0"/>
    <s v="No"/>
    <x v="3"/>
    <n v="82766"/>
    <s v="Comercio_1640"/>
    <x v="0"/>
    <n v="0"/>
    <n v="0"/>
    <n v="0"/>
    <n v="0"/>
    <n v="827.66"/>
    <n v="82766"/>
    <s v="ARN00000215"/>
    <s v="Pendiente"/>
    <s v="Pendiente"/>
    <n v="0"/>
    <n v="0"/>
    <x v="4"/>
  </r>
  <r>
    <s v="C-000216"/>
    <x v="15"/>
    <x v="1"/>
    <d v="2023-04-07T00:00:00"/>
    <x v="27"/>
    <n v="804.45"/>
    <n v="80445"/>
    <n v="0"/>
    <n v="0"/>
    <x v="1"/>
    <s v="Operación"/>
    <x v="3"/>
    <x v="1"/>
    <x v="1"/>
    <x v="2"/>
    <s v="Sí"/>
    <x v="2"/>
    <n v="80445"/>
    <s v="Comercio_998"/>
    <x v="1"/>
    <n v="804.45"/>
    <n v="80445"/>
    <n v="0"/>
    <n v="0"/>
    <n v="0"/>
    <n v="0"/>
    <s v="ARN00000216"/>
    <s v="Hecho"/>
    <d v="2023-01-16T00:00:00"/>
    <n v="218.45"/>
    <n v="21845"/>
    <x v="0"/>
  </r>
  <r>
    <s v="C-000217"/>
    <x v="16"/>
    <x v="2"/>
    <d v="2023-04-08T00:00:00"/>
    <x v="27"/>
    <n v="566.17999999999995"/>
    <n v="56618"/>
    <n v="0"/>
    <n v="1.23"/>
    <x v="0"/>
    <s v="Operación"/>
    <x v="5"/>
    <x v="0"/>
    <x v="0"/>
    <x v="1"/>
    <s v="No"/>
    <x v="2"/>
    <n v="56618"/>
    <s v="Comercio_1604"/>
    <x v="0"/>
    <n v="0"/>
    <n v="0"/>
    <n v="0"/>
    <n v="0"/>
    <n v="566.17999999999995"/>
    <n v="56618"/>
    <s v="ARN00000217"/>
    <s v="Pendiente"/>
    <s v="Pendiente"/>
    <n v="0"/>
    <n v="0"/>
    <x v="3"/>
  </r>
  <r>
    <s v="C-000218"/>
    <x v="17"/>
    <x v="3"/>
    <d v="2023-04-07T00:00:00"/>
    <x v="18"/>
    <n v="184.25"/>
    <n v="18425"/>
    <n v="0"/>
    <n v="0"/>
    <x v="0"/>
    <s v="Operación"/>
    <x v="2"/>
    <x v="4"/>
    <x v="1"/>
    <x v="5"/>
    <s v="No"/>
    <x v="3"/>
    <n v="18425"/>
    <s v="Comercio_1186"/>
    <x v="2"/>
    <n v="0"/>
    <n v="0"/>
    <n v="184.25"/>
    <n v="18425"/>
    <n v="0"/>
    <n v="0"/>
    <s v="ARN00000218"/>
    <s v="Pendiente"/>
    <s v="Pendiente"/>
    <n v="0"/>
    <n v="0"/>
    <x v="0"/>
  </r>
  <r>
    <s v="C-000219"/>
    <x v="18"/>
    <x v="4"/>
    <d v="2023-03-23T00:00:00"/>
    <x v="5"/>
    <n v="21.47"/>
    <n v="2147"/>
    <n v="0"/>
    <n v="1.33"/>
    <x v="0"/>
    <s v="Operación"/>
    <x v="1"/>
    <x v="1"/>
    <x v="0"/>
    <x v="2"/>
    <s v="Sí"/>
    <x v="4"/>
    <n v="21470"/>
    <s v="Comercio_1234"/>
    <x v="0"/>
    <n v="0"/>
    <n v="0"/>
    <n v="0"/>
    <n v="0"/>
    <n v="214.7"/>
    <n v="21470"/>
    <s v="ARN00000219"/>
    <s v="Hecho"/>
    <d v="2023-01-19T00:00:00"/>
    <n v="363.18"/>
    <n v="36318"/>
    <x v="1"/>
  </r>
  <r>
    <s v="C-000220"/>
    <x v="19"/>
    <x v="5"/>
    <d v="2023-03-31T00:00:00"/>
    <x v="3"/>
    <n v="746.33"/>
    <n v="74633"/>
    <n v="0"/>
    <n v="1.19"/>
    <x v="1"/>
    <s v="Operación"/>
    <x v="4"/>
    <x v="4"/>
    <x v="1"/>
    <x v="3"/>
    <s v="No"/>
    <x v="4"/>
    <n v="74633"/>
    <s v="Comercio_172"/>
    <x v="3"/>
    <n v="746.33"/>
    <n v="74633"/>
    <n v="0"/>
    <n v="0"/>
    <n v="0"/>
    <n v="0"/>
    <s v="ARN00000220"/>
    <s v="Pendiente"/>
    <s v="Pendiente"/>
    <n v="0"/>
    <n v="0"/>
    <x v="5"/>
  </r>
  <r>
    <s v="C-000221"/>
    <x v="20"/>
    <x v="6"/>
    <d v="2023-04-12T00:00:00"/>
    <x v="27"/>
    <n v="71.39"/>
    <n v="7139"/>
    <n v="0"/>
    <n v="1.36"/>
    <x v="1"/>
    <s v="Operación"/>
    <x v="1"/>
    <x v="1"/>
    <x v="0"/>
    <x v="4"/>
    <s v="No"/>
    <x v="1"/>
    <n v="7139"/>
    <s v="Comercio_1956"/>
    <x v="0"/>
    <n v="0"/>
    <n v="0"/>
    <n v="0"/>
    <n v="0"/>
    <n v="71.39"/>
    <n v="7139"/>
    <s v="ARN00000221"/>
    <s v="Hecho"/>
    <d v="2023-01-21T00:00:00"/>
    <n v="868.81"/>
    <n v="86881"/>
    <x v="3"/>
  </r>
  <r>
    <s v="C-000222"/>
    <x v="21"/>
    <x v="0"/>
    <d v="2023-04-07T00:00:00"/>
    <x v="30"/>
    <n v="301.98"/>
    <n v="30198"/>
    <n v="0"/>
    <n v="1.19"/>
    <x v="0"/>
    <s v="Operación"/>
    <x v="5"/>
    <x v="2"/>
    <x v="0"/>
    <x v="7"/>
    <s v="Sí"/>
    <x v="4"/>
    <n v="30198"/>
    <s v="Comercio_1978"/>
    <x v="0"/>
    <n v="0"/>
    <n v="0"/>
    <n v="0"/>
    <n v="0"/>
    <n v="301.98"/>
    <n v="30198"/>
    <s v="ARN00000222"/>
    <s v="Hecho"/>
    <d v="2023-01-22T00:00:00"/>
    <n v="864.27"/>
    <n v="86427"/>
    <x v="4"/>
  </r>
  <r>
    <s v="C-000223"/>
    <x v="22"/>
    <x v="1"/>
    <d v="2023-04-10T00:00:00"/>
    <x v="14"/>
    <n v="31.45"/>
    <n v="3145"/>
    <n v="0"/>
    <n v="0.85"/>
    <x v="1"/>
    <s v="Operación"/>
    <x v="5"/>
    <x v="2"/>
    <x v="1"/>
    <x v="7"/>
    <s v="No"/>
    <x v="1"/>
    <n v="31450"/>
    <s v="Comercio_608"/>
    <x v="1"/>
    <n v="314.5"/>
    <n v="31450"/>
    <n v="0"/>
    <n v="0"/>
    <n v="0"/>
    <n v="0"/>
    <s v="ARN00000223"/>
    <s v="Hecho"/>
    <d v="2023-01-23T00:00:00"/>
    <n v="649.63"/>
    <n v="64963"/>
    <x v="5"/>
  </r>
  <r>
    <s v="C-000224"/>
    <x v="23"/>
    <x v="2"/>
    <d v="2023-04-12T00:00:00"/>
    <x v="15"/>
    <n v="213.53"/>
    <n v="21353"/>
    <n v="0"/>
    <n v="1.49"/>
    <x v="1"/>
    <s v="Operación"/>
    <x v="0"/>
    <x v="3"/>
    <x v="1"/>
    <x v="7"/>
    <s v="No"/>
    <x v="1"/>
    <n v="21353"/>
    <s v="Comercio_1136"/>
    <x v="1"/>
    <n v="213.53"/>
    <n v="21353"/>
    <n v="0"/>
    <n v="0"/>
    <n v="0"/>
    <n v="0"/>
    <s v="ARN00000224"/>
    <s v="Hecho"/>
    <d v="2023-01-24T00:00:00"/>
    <n v="300.17"/>
    <n v="30017"/>
    <x v="4"/>
  </r>
  <r>
    <s v="C-000225"/>
    <x v="24"/>
    <x v="3"/>
    <d v="2023-04-24T00:00:00"/>
    <x v="2"/>
    <n v="133.36000000000001"/>
    <n v="13336"/>
    <n v="0"/>
    <n v="0"/>
    <x v="1"/>
    <s v="Operación"/>
    <x v="5"/>
    <x v="0"/>
    <x v="1"/>
    <x v="6"/>
    <s v="Sí"/>
    <x v="1"/>
    <n v="13336"/>
    <s v="Comercio_1350"/>
    <x v="2"/>
    <n v="0"/>
    <n v="0"/>
    <n v="133.36000000000001"/>
    <n v="13336"/>
    <n v="0"/>
    <n v="0"/>
    <s v="ARN00000225"/>
    <s v="Pendiente"/>
    <s v="Pendiente"/>
    <n v="0"/>
    <n v="0"/>
    <x v="5"/>
  </r>
  <r>
    <s v="C-000226"/>
    <x v="25"/>
    <x v="4"/>
    <d v="2023-03-30T00:00:00"/>
    <x v="5"/>
    <n v="331.78"/>
    <n v="33178"/>
    <n v="0"/>
    <n v="0"/>
    <x v="1"/>
    <s v="Operación"/>
    <x v="2"/>
    <x v="0"/>
    <x v="1"/>
    <x v="3"/>
    <s v="No"/>
    <x v="2"/>
    <n v="33178"/>
    <s v="Comercio_610"/>
    <x v="2"/>
    <n v="0"/>
    <n v="0"/>
    <n v="331.78"/>
    <n v="33178"/>
    <n v="0"/>
    <n v="0"/>
    <s v="ARN00000226"/>
    <s v="Pendiente"/>
    <s v="Pendiente"/>
    <n v="0"/>
    <n v="0"/>
    <x v="3"/>
  </r>
  <r>
    <s v="C-000227"/>
    <x v="26"/>
    <x v="5"/>
    <d v="2023-04-06T00:00:00"/>
    <x v="29"/>
    <n v="561.33000000000004"/>
    <n v="56133"/>
    <n v="0"/>
    <n v="1.48"/>
    <x v="1"/>
    <s v="Operación"/>
    <x v="2"/>
    <x v="0"/>
    <x v="1"/>
    <x v="5"/>
    <s v="No"/>
    <x v="0"/>
    <n v="56133"/>
    <s v="Comercio_1752"/>
    <x v="2"/>
    <n v="0"/>
    <n v="0"/>
    <n v="561.33000000000004"/>
    <n v="56133"/>
    <n v="0"/>
    <n v="0"/>
    <s v="ARN00000227"/>
    <s v="Pendiente"/>
    <s v="Pendiente"/>
    <n v="0"/>
    <n v="0"/>
    <x v="3"/>
  </r>
  <r>
    <s v="C-000228"/>
    <x v="27"/>
    <x v="6"/>
    <d v="2023-04-26T00:00:00"/>
    <x v="19"/>
    <n v="571.92999999999995"/>
    <n v="57193"/>
    <n v="0"/>
    <n v="0.83"/>
    <x v="0"/>
    <s v="Operación"/>
    <x v="3"/>
    <x v="0"/>
    <x v="1"/>
    <x v="2"/>
    <s v="Sí"/>
    <x v="2"/>
    <n v="57193"/>
    <s v="Comercio_521"/>
    <x v="1"/>
    <n v="571.92999999999995"/>
    <n v="57193"/>
    <n v="0"/>
    <n v="0"/>
    <n v="0"/>
    <n v="0"/>
    <s v="ARN00000228"/>
    <s v="Pendiente"/>
    <s v="Pendiente"/>
    <n v="0"/>
    <n v="0"/>
    <x v="3"/>
  </r>
  <r>
    <s v="C-000229"/>
    <x v="28"/>
    <x v="0"/>
    <d v="2023-04-01T00:00:00"/>
    <x v="12"/>
    <n v="657.78"/>
    <n v="65778"/>
    <n v="0"/>
    <n v="0"/>
    <x v="0"/>
    <s v="Operación"/>
    <x v="3"/>
    <x v="1"/>
    <x v="1"/>
    <x v="7"/>
    <s v="Sí"/>
    <x v="0"/>
    <n v="65778"/>
    <s v="Comercio_316"/>
    <x v="3"/>
    <n v="657.78"/>
    <n v="65778"/>
    <n v="0"/>
    <n v="0"/>
    <n v="0"/>
    <n v="0"/>
    <s v="ARN00000229"/>
    <s v="Pendiente"/>
    <s v="Pendiente"/>
    <n v="0"/>
    <n v="0"/>
    <x v="0"/>
  </r>
  <r>
    <s v="C-000230"/>
    <x v="29"/>
    <x v="1"/>
    <d v="2023-04-14T00:00:00"/>
    <x v="22"/>
    <n v="631.91999999999996"/>
    <n v="63192"/>
    <n v="0"/>
    <n v="1.47"/>
    <x v="1"/>
    <s v="Operación"/>
    <x v="2"/>
    <x v="3"/>
    <x v="1"/>
    <x v="1"/>
    <s v="No"/>
    <x v="2"/>
    <n v="63192"/>
    <s v="Comercio_1657"/>
    <x v="1"/>
    <n v="631.91999999999996"/>
    <n v="63192"/>
    <n v="0"/>
    <n v="0"/>
    <n v="0"/>
    <n v="0"/>
    <s v="ARN00000230"/>
    <s v="Pendiente"/>
    <s v="Pendiente"/>
    <n v="0"/>
    <n v="0"/>
    <x v="2"/>
  </r>
  <r>
    <s v="C-000231"/>
    <x v="30"/>
    <x v="2"/>
    <d v="2023-05-01T00:00:00"/>
    <x v="4"/>
    <n v="734.07"/>
    <n v="73407"/>
    <n v="0"/>
    <n v="0"/>
    <x v="1"/>
    <s v="Operación"/>
    <x v="2"/>
    <x v="5"/>
    <x v="1"/>
    <x v="1"/>
    <s v="Sí"/>
    <x v="3"/>
    <n v="73407"/>
    <s v="Comercio_52"/>
    <x v="3"/>
    <n v="734.07"/>
    <n v="73407"/>
    <n v="0"/>
    <n v="0"/>
    <n v="0"/>
    <n v="0"/>
    <s v="ARN00000231"/>
    <s v="Hecho"/>
    <d v="2023-01-31T00:00:00"/>
    <n v="613.54"/>
    <n v="61354"/>
    <x v="5"/>
  </r>
  <r>
    <s v="C-000232"/>
    <x v="31"/>
    <x v="3"/>
    <d v="2023-04-24T00:00:00"/>
    <x v="16"/>
    <n v="865.59"/>
    <n v="86559"/>
    <n v="0"/>
    <n v="0"/>
    <x v="0"/>
    <s v="Operación"/>
    <x v="3"/>
    <x v="2"/>
    <x v="1"/>
    <x v="4"/>
    <s v="Sí"/>
    <x v="0"/>
    <n v="86559"/>
    <s v="Comercio_898"/>
    <x v="1"/>
    <n v="865.59"/>
    <n v="86559"/>
    <n v="0"/>
    <n v="0"/>
    <n v="0"/>
    <n v="0"/>
    <s v="ARN00000232"/>
    <s v="Hecho"/>
    <d v="2023-02-01T00:00:00"/>
    <n v="498.33"/>
    <n v="49833"/>
    <x v="5"/>
  </r>
  <r>
    <s v="C-000233"/>
    <x v="32"/>
    <x v="4"/>
    <d v="2023-04-09T00:00:00"/>
    <x v="23"/>
    <n v="56.61"/>
    <n v="5661"/>
    <n v="0"/>
    <n v="0.95"/>
    <x v="0"/>
    <s v="Operación"/>
    <x v="2"/>
    <x v="4"/>
    <x v="1"/>
    <x v="2"/>
    <s v="Sí"/>
    <x v="2"/>
    <n v="5661"/>
    <s v="Comercio_1430"/>
    <x v="1"/>
    <n v="56.61"/>
    <n v="5661"/>
    <n v="0"/>
    <n v="0"/>
    <n v="0"/>
    <n v="0"/>
    <s v="ARN00000233"/>
    <s v="Pendiente"/>
    <s v="Pendiente"/>
    <n v="0"/>
    <n v="0"/>
    <x v="1"/>
  </r>
  <r>
    <s v="C-000234"/>
    <x v="33"/>
    <x v="5"/>
    <d v="2023-04-05T00:00:00"/>
    <x v="13"/>
    <n v="495.47"/>
    <n v="49547"/>
    <n v="0"/>
    <n v="0.88"/>
    <x v="1"/>
    <s v="Operación"/>
    <x v="5"/>
    <x v="4"/>
    <x v="1"/>
    <x v="6"/>
    <s v="No"/>
    <x v="0"/>
    <n v="49547"/>
    <s v="Comercio_1428"/>
    <x v="1"/>
    <n v="495.47"/>
    <n v="49547"/>
    <n v="0"/>
    <n v="0"/>
    <n v="0"/>
    <n v="0"/>
    <s v="ARN00000234"/>
    <s v="Hecho"/>
    <d v="2023-02-03T00:00:00"/>
    <n v="792.03"/>
    <n v="79203"/>
    <x v="5"/>
  </r>
  <r>
    <s v="C-000235"/>
    <x v="34"/>
    <x v="6"/>
    <d v="2023-04-11T00:00:00"/>
    <x v="23"/>
    <n v="970.35"/>
    <n v="97035"/>
    <n v="0"/>
    <n v="0.91"/>
    <x v="0"/>
    <s v="Operación"/>
    <x v="2"/>
    <x v="2"/>
    <x v="1"/>
    <x v="5"/>
    <s v="Sí"/>
    <x v="3"/>
    <n v="97035"/>
    <s v="Comercio_1764"/>
    <x v="2"/>
    <n v="0"/>
    <n v="0"/>
    <n v="970.35"/>
    <n v="97035"/>
    <n v="0"/>
    <n v="0"/>
    <s v="ARN00000235"/>
    <s v="Pendiente"/>
    <s v="Pendiente"/>
    <n v="0"/>
    <n v="0"/>
    <x v="5"/>
  </r>
  <r>
    <s v="C-000236"/>
    <x v="35"/>
    <x v="0"/>
    <d v="2023-04-07T00:00:00"/>
    <x v="13"/>
    <n v="174.11"/>
    <n v="17411"/>
    <n v="0"/>
    <n v="0"/>
    <x v="1"/>
    <s v="Operación"/>
    <x v="3"/>
    <x v="5"/>
    <x v="1"/>
    <x v="0"/>
    <s v="Sí"/>
    <x v="1"/>
    <n v="17411"/>
    <s v="Comercio_205"/>
    <x v="2"/>
    <n v="0"/>
    <n v="0"/>
    <n v="174.11"/>
    <n v="17411"/>
    <n v="0"/>
    <n v="0"/>
    <s v="ARN00000236"/>
    <s v="Pendiente"/>
    <s v="Pendiente"/>
    <n v="0"/>
    <n v="0"/>
    <x v="1"/>
  </r>
  <r>
    <s v="C-000237"/>
    <x v="36"/>
    <x v="1"/>
    <d v="2023-04-26T00:00:00"/>
    <x v="18"/>
    <n v="115.08"/>
    <n v="11508"/>
    <n v="0"/>
    <n v="0"/>
    <x v="0"/>
    <s v="Operación"/>
    <x v="4"/>
    <x v="0"/>
    <x v="1"/>
    <x v="7"/>
    <s v="Sí"/>
    <x v="2"/>
    <n v="11508"/>
    <s v="Comercio_1105"/>
    <x v="3"/>
    <n v="115.08"/>
    <n v="11508"/>
    <n v="0"/>
    <n v="0"/>
    <n v="0"/>
    <n v="0"/>
    <s v="ARN00000237"/>
    <s v="Hecho"/>
    <d v="2023-02-06T00:00:00"/>
    <n v="17.07"/>
    <n v="1707"/>
    <x v="1"/>
  </r>
  <r>
    <s v="C-000238"/>
    <x v="37"/>
    <x v="2"/>
    <d v="2023-05-01T00:00:00"/>
    <x v="21"/>
    <n v="96.16"/>
    <n v="9616"/>
    <n v="0"/>
    <n v="1.0900000000000001"/>
    <x v="0"/>
    <s v="Operación"/>
    <x v="4"/>
    <x v="4"/>
    <x v="1"/>
    <x v="6"/>
    <s v="Sí"/>
    <x v="3"/>
    <n v="9616"/>
    <s v="Comercio_1047"/>
    <x v="2"/>
    <n v="0"/>
    <n v="0"/>
    <n v="96.16"/>
    <n v="9616"/>
    <n v="0"/>
    <n v="0"/>
    <s v="ARN00000238"/>
    <s v="Hecho"/>
    <d v="2023-02-07T00:00:00"/>
    <n v="532.78"/>
    <n v="53278"/>
    <x v="4"/>
  </r>
  <r>
    <s v="C-000239"/>
    <x v="38"/>
    <x v="3"/>
    <d v="2023-05-06T00:00:00"/>
    <x v="28"/>
    <n v="184.97"/>
    <n v="18497"/>
    <n v="0"/>
    <n v="0"/>
    <x v="1"/>
    <s v="Operación"/>
    <x v="2"/>
    <x v="5"/>
    <x v="1"/>
    <x v="2"/>
    <s v="Sí"/>
    <x v="3"/>
    <n v="18497"/>
    <s v="Comercio_1584"/>
    <x v="1"/>
    <n v="184.97"/>
    <n v="18497"/>
    <n v="0"/>
    <n v="0"/>
    <n v="0"/>
    <n v="0"/>
    <s v="ARN00000239"/>
    <s v="Pendiente"/>
    <s v="Pendiente"/>
    <n v="0"/>
    <n v="0"/>
    <x v="5"/>
  </r>
  <r>
    <s v="C-000240"/>
    <x v="39"/>
    <x v="4"/>
    <d v="2023-05-06T00:00:00"/>
    <x v="24"/>
    <n v="188.32"/>
    <n v="18832"/>
    <n v="0"/>
    <n v="1.39"/>
    <x v="0"/>
    <s v="Operación"/>
    <x v="4"/>
    <x v="3"/>
    <x v="1"/>
    <x v="7"/>
    <s v="No"/>
    <x v="1"/>
    <n v="18832"/>
    <s v="Comercio_65"/>
    <x v="2"/>
    <n v="0"/>
    <n v="0"/>
    <n v="188.32"/>
    <n v="18832"/>
    <n v="0"/>
    <n v="0"/>
    <s v="ARN00000240"/>
    <s v="Hecho"/>
    <d v="2023-02-09T00:00:00"/>
    <n v="551.30999999999995"/>
    <n v="55131"/>
    <x v="5"/>
  </r>
  <r>
    <s v="C-000241"/>
    <x v="40"/>
    <x v="5"/>
    <d v="2023-04-18T00:00:00"/>
    <x v="20"/>
    <n v="227.87"/>
    <n v="22787"/>
    <n v="0"/>
    <n v="0"/>
    <x v="0"/>
    <s v="Operación"/>
    <x v="3"/>
    <x v="1"/>
    <x v="1"/>
    <x v="6"/>
    <s v="No"/>
    <x v="4"/>
    <n v="22787"/>
    <s v="Comercio_1043"/>
    <x v="2"/>
    <n v="0"/>
    <n v="0"/>
    <n v="227.87"/>
    <n v="22787"/>
    <n v="0"/>
    <n v="0"/>
    <s v="ARN00000241"/>
    <s v="Pendiente"/>
    <s v="Pendiente"/>
    <n v="0"/>
    <n v="0"/>
    <x v="4"/>
  </r>
  <r>
    <s v="C-000242"/>
    <x v="41"/>
    <x v="6"/>
    <d v="2023-04-21T00:00:00"/>
    <x v="29"/>
    <n v="805.47"/>
    <n v="80547"/>
    <n v="0"/>
    <n v="0"/>
    <x v="1"/>
    <s v="Operación"/>
    <x v="5"/>
    <x v="2"/>
    <x v="1"/>
    <x v="6"/>
    <s v="No"/>
    <x v="2"/>
    <n v="80547"/>
    <s v="Comercio_1154"/>
    <x v="3"/>
    <n v="805.47"/>
    <n v="80547"/>
    <n v="0"/>
    <n v="0"/>
    <n v="0"/>
    <n v="0"/>
    <s v="ARN00000242"/>
    <s v="Hecho"/>
    <d v="2023-02-11T00:00:00"/>
    <n v="392.37"/>
    <n v="39237"/>
    <x v="2"/>
  </r>
  <r>
    <s v="C-000243"/>
    <x v="42"/>
    <x v="0"/>
    <d v="2023-04-27T00:00:00"/>
    <x v="22"/>
    <n v="156.41999999999999"/>
    <n v="15642"/>
    <n v="0"/>
    <n v="0"/>
    <x v="1"/>
    <s v="Operación"/>
    <x v="4"/>
    <x v="1"/>
    <x v="1"/>
    <x v="7"/>
    <s v="No"/>
    <x v="2"/>
    <n v="15642"/>
    <s v="Comercio_1726"/>
    <x v="1"/>
    <n v="156.41999999999999"/>
    <n v="15642"/>
    <n v="0"/>
    <n v="0"/>
    <n v="0"/>
    <n v="0"/>
    <s v="ARN00000243"/>
    <s v="Hecho"/>
    <d v="2023-02-12T00:00:00"/>
    <n v="20.78"/>
    <n v="2078"/>
    <x v="4"/>
  </r>
  <r>
    <s v="C-000244"/>
    <x v="43"/>
    <x v="1"/>
    <d v="2023-05-08T00:00:00"/>
    <x v="7"/>
    <n v="751.42"/>
    <n v="75142"/>
    <n v="0"/>
    <n v="0"/>
    <x v="0"/>
    <s v="Operación"/>
    <x v="2"/>
    <x v="3"/>
    <x v="1"/>
    <x v="6"/>
    <s v="Sí"/>
    <x v="2"/>
    <n v="75142"/>
    <s v="Comercio_484"/>
    <x v="1"/>
    <n v="751.42"/>
    <n v="75142"/>
    <n v="0"/>
    <n v="0"/>
    <n v="0"/>
    <n v="0"/>
    <s v="ARN00000244"/>
    <s v="Pendiente"/>
    <s v="Pendiente"/>
    <n v="0"/>
    <n v="0"/>
    <x v="0"/>
  </r>
  <r>
    <s v="C-000245"/>
    <x v="44"/>
    <x v="2"/>
    <d v="2023-04-17T00:00:00"/>
    <x v="12"/>
    <n v="431.33"/>
    <n v="43133"/>
    <n v="0"/>
    <n v="0"/>
    <x v="0"/>
    <s v="Operación"/>
    <x v="4"/>
    <x v="1"/>
    <x v="1"/>
    <x v="2"/>
    <s v="Sí"/>
    <x v="3"/>
    <n v="43133"/>
    <s v="Comercio_1649"/>
    <x v="1"/>
    <n v="431.33"/>
    <n v="43133"/>
    <n v="0"/>
    <n v="0"/>
    <n v="0"/>
    <n v="0"/>
    <s v="ARN00000245"/>
    <s v="Pendiente"/>
    <s v="Pendiente"/>
    <n v="0"/>
    <n v="0"/>
    <x v="3"/>
  </r>
  <r>
    <s v="C-000246"/>
    <x v="45"/>
    <x v="3"/>
    <d v="2023-05-08T00:00:00"/>
    <x v="16"/>
    <n v="162.74"/>
    <n v="16274"/>
    <n v="0"/>
    <n v="0.92"/>
    <x v="1"/>
    <s v="Operación"/>
    <x v="2"/>
    <x v="1"/>
    <x v="1"/>
    <x v="1"/>
    <s v="Sí"/>
    <x v="3"/>
    <n v="16274"/>
    <s v="Comercio_1021"/>
    <x v="1"/>
    <n v="162.74"/>
    <n v="16274"/>
    <n v="0"/>
    <n v="0"/>
    <n v="0"/>
    <n v="0"/>
    <s v="ARN00000246"/>
    <s v="Hecho"/>
    <d v="2023-02-15T00:00:00"/>
    <n v="759.61"/>
    <n v="75961"/>
    <x v="5"/>
  </r>
  <r>
    <s v="C-000247"/>
    <x v="46"/>
    <x v="4"/>
    <d v="2023-04-24T00:00:00"/>
    <x v="20"/>
    <n v="647.55999999999995"/>
    <n v="64756"/>
    <n v="0"/>
    <n v="0"/>
    <x v="0"/>
    <s v="Operación"/>
    <x v="2"/>
    <x v="0"/>
    <x v="1"/>
    <x v="5"/>
    <s v="Sí"/>
    <x v="0"/>
    <n v="64756"/>
    <s v="Comercio_1848"/>
    <x v="3"/>
    <n v="647.55999999999995"/>
    <n v="64756"/>
    <n v="0"/>
    <n v="0"/>
    <n v="0"/>
    <n v="0"/>
    <s v="ARN00000247"/>
    <s v="Hecho"/>
    <d v="2023-02-16T00:00:00"/>
    <n v="954.53"/>
    <n v="95453"/>
    <x v="3"/>
  </r>
  <r>
    <s v="C-000248"/>
    <x v="47"/>
    <x v="5"/>
    <d v="2023-05-03T00:00:00"/>
    <x v="30"/>
    <n v="703.71"/>
    <n v="70371"/>
    <n v="0"/>
    <n v="0.92"/>
    <x v="1"/>
    <s v="Operación"/>
    <x v="4"/>
    <x v="5"/>
    <x v="1"/>
    <x v="5"/>
    <s v="No"/>
    <x v="3"/>
    <n v="70371"/>
    <s v="Comercio_1155"/>
    <x v="3"/>
    <n v="703.71"/>
    <n v="70371"/>
    <n v="0"/>
    <n v="0"/>
    <n v="0"/>
    <n v="0"/>
    <s v="ARN00000248"/>
    <s v="Hecho"/>
    <d v="2023-02-17T00:00:00"/>
    <n v="245.25"/>
    <n v="24525"/>
    <x v="1"/>
  </r>
  <r>
    <s v="C-000249"/>
    <x v="48"/>
    <x v="6"/>
    <d v="2023-04-30T00:00:00"/>
    <x v="17"/>
    <n v="362.15"/>
    <n v="36215"/>
    <n v="0"/>
    <n v="0"/>
    <x v="1"/>
    <s v="Operación"/>
    <x v="0"/>
    <x v="4"/>
    <x v="1"/>
    <x v="7"/>
    <s v="No"/>
    <x v="1"/>
    <n v="36215"/>
    <s v="Comercio_989"/>
    <x v="2"/>
    <n v="0"/>
    <n v="0"/>
    <n v="362.15"/>
    <n v="36215"/>
    <n v="0"/>
    <n v="0"/>
    <s v="ARN00000249"/>
    <s v="Pendiente"/>
    <s v="Pendiente"/>
    <n v="0"/>
    <n v="0"/>
    <x v="2"/>
  </r>
  <r>
    <s v="C-000250"/>
    <x v="49"/>
    <x v="0"/>
    <d v="2023-05-08T00:00:00"/>
    <x v="15"/>
    <n v="66.23"/>
    <n v="6623"/>
    <n v="0"/>
    <n v="1.34"/>
    <x v="0"/>
    <s v="Operación"/>
    <x v="0"/>
    <x v="5"/>
    <x v="0"/>
    <x v="2"/>
    <s v="No"/>
    <x v="1"/>
    <n v="66230"/>
    <s v="Comercio_697"/>
    <x v="0"/>
    <n v="0"/>
    <n v="0"/>
    <n v="0"/>
    <n v="0"/>
    <n v="662.3"/>
    <n v="66230"/>
    <s v="ARN00000250"/>
    <s v="Pendiente"/>
    <s v="Pendiente"/>
    <n v="0"/>
    <n v="0"/>
    <x v="3"/>
  </r>
  <r>
    <s v="C-000251"/>
    <x v="50"/>
    <x v="1"/>
    <d v="2023-05-10T00:00:00"/>
    <x v="18"/>
    <n v="526.01"/>
    <n v="52601"/>
    <n v="0"/>
    <n v="0.09"/>
    <x v="1"/>
    <s v="Operación"/>
    <x v="5"/>
    <x v="0"/>
    <x v="1"/>
    <x v="7"/>
    <s v="Sí"/>
    <x v="3"/>
    <n v="52601"/>
    <s v="Comercio_132"/>
    <x v="1"/>
    <n v="526.01"/>
    <n v="52601"/>
    <n v="0"/>
    <n v="0"/>
    <n v="0"/>
    <n v="0"/>
    <s v="ARN00000251"/>
    <s v="Pendiente"/>
    <s v="Pendiente"/>
    <n v="0"/>
    <n v="0"/>
    <x v="5"/>
  </r>
  <r>
    <s v="C-000252"/>
    <x v="51"/>
    <x v="2"/>
    <d v="2023-05-02T00:00:00"/>
    <x v="3"/>
    <n v="154.69"/>
    <n v="15469"/>
    <n v="0"/>
    <n v="0"/>
    <x v="1"/>
    <s v="Operación"/>
    <x v="0"/>
    <x v="5"/>
    <x v="0"/>
    <x v="0"/>
    <s v="Sí"/>
    <x v="1"/>
    <n v="15469"/>
    <s v="Comercio_1590"/>
    <x v="0"/>
    <n v="0"/>
    <n v="0"/>
    <n v="0"/>
    <n v="0"/>
    <n v="154.69"/>
    <n v="15469"/>
    <s v="ARN00000252"/>
    <s v="Pendiente"/>
    <s v="Pendiente"/>
    <n v="0"/>
    <n v="0"/>
    <x v="5"/>
  </r>
  <r>
    <s v="C-000253"/>
    <x v="52"/>
    <x v="3"/>
    <d v="2023-05-05T00:00:00"/>
    <x v="26"/>
    <n v="654.16"/>
    <n v="65416"/>
    <n v="0"/>
    <n v="1.44"/>
    <x v="1"/>
    <s v="Operación"/>
    <x v="3"/>
    <x v="5"/>
    <x v="1"/>
    <x v="6"/>
    <s v="No"/>
    <x v="0"/>
    <n v="65416"/>
    <s v="Comercio_652"/>
    <x v="3"/>
    <n v="654.16"/>
    <n v="65416"/>
    <n v="0"/>
    <n v="0"/>
    <n v="0"/>
    <n v="0"/>
    <s v="ARN00000253"/>
    <s v="Pendiente"/>
    <s v="Pendiente"/>
    <n v="0"/>
    <n v="0"/>
    <x v="5"/>
  </r>
  <r>
    <s v="C-000254"/>
    <x v="53"/>
    <x v="4"/>
    <d v="2023-05-21T00:00:00"/>
    <x v="28"/>
    <n v="759.52"/>
    <n v="75952"/>
    <n v="0"/>
    <n v="1.19"/>
    <x v="1"/>
    <s v="Operación"/>
    <x v="4"/>
    <x v="3"/>
    <x v="1"/>
    <x v="6"/>
    <s v="No"/>
    <x v="3"/>
    <n v="75952"/>
    <s v="Comercio_1029"/>
    <x v="3"/>
    <n v="759.52"/>
    <n v="75952"/>
    <n v="0"/>
    <n v="0"/>
    <n v="0"/>
    <n v="0"/>
    <s v="ARN00000254"/>
    <s v="Hecho"/>
    <d v="2023-02-23T00:00:00"/>
    <n v="368.07"/>
    <n v="36807"/>
    <x v="5"/>
  </r>
  <r>
    <s v="C-000255"/>
    <x v="54"/>
    <x v="5"/>
    <d v="2023-05-06T00:00:00"/>
    <x v="17"/>
    <n v="27.94"/>
    <n v="2794"/>
    <n v="0"/>
    <n v="1.44"/>
    <x v="0"/>
    <s v="Operación"/>
    <x v="1"/>
    <x v="1"/>
    <x v="1"/>
    <x v="4"/>
    <s v="Sí"/>
    <x v="0"/>
    <n v="2794"/>
    <s v="Comercio_1337"/>
    <x v="2"/>
    <n v="0"/>
    <n v="0"/>
    <n v="27.94"/>
    <n v="2794"/>
    <n v="0"/>
    <n v="0"/>
    <s v="ARN00000255"/>
    <s v="Hecho"/>
    <d v="2023-02-24T00:00:00"/>
    <n v="52.85"/>
    <n v="5285"/>
    <x v="5"/>
  </r>
  <r>
    <s v="C-000256"/>
    <x v="55"/>
    <x v="6"/>
    <d v="2023-05-14T00:00:00"/>
    <x v="15"/>
    <n v="167.51"/>
    <n v="16751"/>
    <n v="0"/>
    <n v="1.24"/>
    <x v="0"/>
    <s v="Operación"/>
    <x v="3"/>
    <x v="2"/>
    <x v="1"/>
    <x v="6"/>
    <s v="No"/>
    <x v="4"/>
    <n v="16751"/>
    <s v="Comercio_390"/>
    <x v="1"/>
    <n v="167.51"/>
    <n v="16751"/>
    <n v="0"/>
    <n v="0"/>
    <n v="0"/>
    <n v="0"/>
    <s v="ARN00000256"/>
    <s v="Pendiente"/>
    <s v="Pendiente"/>
    <n v="0"/>
    <n v="0"/>
    <x v="4"/>
  </r>
  <r>
    <s v="C-000257"/>
    <x v="56"/>
    <x v="0"/>
    <d v="2023-05-18T00:00:00"/>
    <x v="27"/>
    <n v="88.38"/>
    <n v="8838"/>
    <n v="0"/>
    <n v="0"/>
    <x v="0"/>
    <s v="Operación"/>
    <x v="3"/>
    <x v="5"/>
    <x v="1"/>
    <x v="0"/>
    <s v="No"/>
    <x v="0"/>
    <n v="8838"/>
    <s v="Comercio_1360"/>
    <x v="1"/>
    <n v="88.38"/>
    <n v="8838"/>
    <n v="0"/>
    <n v="0"/>
    <n v="0"/>
    <n v="0"/>
    <s v="ARN00000257"/>
    <s v="Hecho"/>
    <d v="2023-02-26T00:00:00"/>
    <n v="601.32000000000005"/>
    <n v="60132"/>
    <x v="1"/>
  </r>
  <r>
    <s v="C-000258"/>
    <x v="57"/>
    <x v="1"/>
    <d v="2023-05-25T00:00:00"/>
    <x v="28"/>
    <n v="747.67"/>
    <n v="74767"/>
    <n v="0"/>
    <n v="0.96"/>
    <x v="0"/>
    <s v="Operación"/>
    <x v="1"/>
    <x v="5"/>
    <x v="1"/>
    <x v="1"/>
    <s v="Sí"/>
    <x v="3"/>
    <n v="74767"/>
    <s v="Comercio_1476"/>
    <x v="2"/>
    <n v="0"/>
    <n v="0"/>
    <n v="747.67"/>
    <n v="74767"/>
    <n v="0"/>
    <n v="0"/>
    <s v="ARN00000258"/>
    <s v="Pendiente"/>
    <s v="Pendiente"/>
    <n v="0"/>
    <n v="0"/>
    <x v="4"/>
  </r>
  <r>
    <s v="C-000259"/>
    <x v="58"/>
    <x v="2"/>
    <d v="2023-05-26T00:00:00"/>
    <x v="28"/>
    <n v="801.28"/>
    <n v="80128"/>
    <n v="0"/>
    <n v="1.0900000000000001"/>
    <x v="1"/>
    <s v="Operación"/>
    <x v="0"/>
    <x v="2"/>
    <x v="1"/>
    <x v="4"/>
    <s v="Sí"/>
    <x v="1"/>
    <n v="80128"/>
    <s v="Comercio_880"/>
    <x v="2"/>
    <n v="0"/>
    <n v="0"/>
    <n v="801.28"/>
    <n v="80128"/>
    <n v="0"/>
    <n v="0"/>
    <s v="ARN00000259"/>
    <s v="Hecho"/>
    <d v="2023-02-28T00:00:00"/>
    <n v="348.28"/>
    <n v="34828"/>
    <x v="5"/>
  </r>
  <r>
    <s v="C-000260"/>
    <x v="59"/>
    <x v="3"/>
    <d v="2023-05-30T00:00:00"/>
    <x v="4"/>
    <n v="253.78"/>
    <n v="25378"/>
    <n v="0"/>
    <n v="0.89"/>
    <x v="0"/>
    <s v="Operación"/>
    <x v="1"/>
    <x v="0"/>
    <x v="1"/>
    <x v="4"/>
    <s v="No"/>
    <x v="2"/>
    <n v="25378"/>
    <s v="Comercio_168"/>
    <x v="3"/>
    <n v="253.78"/>
    <n v="25378"/>
    <n v="0"/>
    <n v="0"/>
    <n v="0"/>
    <n v="0"/>
    <s v="ARN00000260"/>
    <s v="Pendiente"/>
    <s v="Pendiente"/>
    <n v="0"/>
    <n v="0"/>
    <x v="3"/>
  </r>
  <r>
    <s v="C-000261"/>
    <x v="60"/>
    <x v="4"/>
    <d v="2023-05-12T00:00:00"/>
    <x v="17"/>
    <n v="68.83"/>
    <n v="6883"/>
    <n v="0"/>
    <n v="0"/>
    <x v="1"/>
    <s v="Operación"/>
    <x v="1"/>
    <x v="1"/>
    <x v="1"/>
    <x v="4"/>
    <s v="Sí"/>
    <x v="3"/>
    <n v="68830"/>
    <s v="Comercio_1782"/>
    <x v="2"/>
    <n v="0"/>
    <n v="0"/>
    <n v="688.3"/>
    <n v="68830"/>
    <n v="0"/>
    <n v="0"/>
    <s v="ARN00000261"/>
    <s v="Hecho"/>
    <d v="2023-03-02T00:00:00"/>
    <n v="13.25"/>
    <n v="1325"/>
    <x v="3"/>
  </r>
  <r>
    <s v="C-000262"/>
    <x v="61"/>
    <x v="5"/>
    <d v="2023-05-21T00:00:00"/>
    <x v="18"/>
    <n v="206.84"/>
    <n v="20684"/>
    <n v="0"/>
    <n v="1.44"/>
    <x v="0"/>
    <s v="Operación"/>
    <x v="0"/>
    <x v="1"/>
    <x v="1"/>
    <x v="1"/>
    <s v="Sí"/>
    <x v="0"/>
    <n v="20684"/>
    <s v="Comercio_705"/>
    <x v="3"/>
    <n v="206.84"/>
    <n v="20684"/>
    <n v="0"/>
    <n v="0"/>
    <n v="0"/>
    <n v="0"/>
    <s v="ARN00000262"/>
    <s v="Pendiente"/>
    <s v="Pendiente"/>
    <n v="0"/>
    <n v="0"/>
    <x v="5"/>
  </r>
  <r>
    <s v="C-000263"/>
    <x v="62"/>
    <x v="6"/>
    <d v="2023-05-09T00:00:00"/>
    <x v="23"/>
    <n v="27.59"/>
    <n v="2759"/>
    <n v="0"/>
    <n v="0"/>
    <x v="0"/>
    <s v="Operación"/>
    <x v="0"/>
    <x v="3"/>
    <x v="1"/>
    <x v="2"/>
    <s v="No"/>
    <x v="1"/>
    <n v="2759"/>
    <s v="Comercio_755"/>
    <x v="2"/>
    <n v="0"/>
    <n v="0"/>
    <n v="27.59"/>
    <n v="2759"/>
    <n v="0"/>
    <n v="0"/>
    <s v="ARN00000263"/>
    <s v="Hecho"/>
    <d v="2023-03-04T00:00:00"/>
    <n v="747.24"/>
    <n v="74724"/>
    <x v="5"/>
  </r>
  <r>
    <s v="C-000264"/>
    <x v="63"/>
    <x v="0"/>
    <d v="2023-05-30T00:00:00"/>
    <x v="24"/>
    <n v="544.69000000000005"/>
    <n v="54469"/>
    <n v="0"/>
    <n v="0"/>
    <x v="0"/>
    <s v="Operación"/>
    <x v="3"/>
    <x v="4"/>
    <x v="1"/>
    <x v="5"/>
    <s v="Sí"/>
    <x v="1"/>
    <n v="54469"/>
    <s v="Comercio_1336"/>
    <x v="1"/>
    <n v="544.69000000000005"/>
    <n v="54469"/>
    <n v="0"/>
    <n v="0"/>
    <n v="0"/>
    <n v="0"/>
    <s v="ARN00000264"/>
    <s v="Pendiente"/>
    <s v="Pendiente"/>
    <n v="0"/>
    <n v="0"/>
    <x v="1"/>
  </r>
  <r>
    <s v="C-000265"/>
    <x v="64"/>
    <x v="1"/>
    <d v="2023-06-02T00:00:00"/>
    <x v="19"/>
    <n v="942.65"/>
    <n v="94265"/>
    <n v="0"/>
    <n v="1.44"/>
    <x v="1"/>
    <s v="Operación"/>
    <x v="2"/>
    <x v="3"/>
    <x v="1"/>
    <x v="6"/>
    <s v="No"/>
    <x v="3"/>
    <n v="94265"/>
    <s v="Comercio_460"/>
    <x v="3"/>
    <n v="942.65"/>
    <n v="94265"/>
    <n v="0"/>
    <n v="0"/>
    <n v="0"/>
    <n v="0"/>
    <s v="ARN00000265"/>
    <s v="Hecho"/>
    <d v="2023-03-06T00:00:00"/>
    <n v="717.88"/>
    <n v="71788"/>
    <x v="3"/>
  </r>
  <r>
    <s v="C-000266"/>
    <x v="65"/>
    <x v="2"/>
    <d v="2023-05-25T00:00:00"/>
    <x v="18"/>
    <n v="69.75"/>
    <n v="6975"/>
    <n v="0"/>
    <n v="1.44"/>
    <x v="0"/>
    <s v="Operación"/>
    <x v="1"/>
    <x v="2"/>
    <x v="1"/>
    <x v="6"/>
    <s v="Sí"/>
    <x v="2"/>
    <n v="6975"/>
    <s v="Comercio_1910"/>
    <x v="2"/>
    <n v="0"/>
    <n v="0"/>
    <n v="69.75"/>
    <n v="6975"/>
    <n v="0"/>
    <n v="0"/>
    <s v="ARN00000266"/>
    <s v="Hecho"/>
    <d v="2023-03-07T00:00:00"/>
    <n v="55.2"/>
    <n v="5520"/>
    <x v="3"/>
  </r>
  <r>
    <s v="C-000267"/>
    <x v="66"/>
    <x v="3"/>
    <d v="2023-05-14T00:00:00"/>
    <x v="20"/>
    <n v="831.16"/>
    <n v="83116"/>
    <n v="0"/>
    <n v="1.32"/>
    <x v="1"/>
    <s v="Operación"/>
    <x v="3"/>
    <x v="3"/>
    <x v="0"/>
    <x v="4"/>
    <s v="Sí"/>
    <x v="3"/>
    <n v="83116"/>
    <s v="Comercio_1880"/>
    <x v="0"/>
    <n v="0"/>
    <n v="0"/>
    <n v="0"/>
    <n v="0"/>
    <n v="831.16"/>
    <n v="83116"/>
    <s v="ARN00000267"/>
    <s v="Hecho"/>
    <d v="2023-03-08T00:00:00"/>
    <n v="500.32"/>
    <n v="50032"/>
    <x v="1"/>
  </r>
  <r>
    <s v="C-000268"/>
    <x v="67"/>
    <x v="4"/>
    <d v="2023-05-25T00:00:00"/>
    <x v="14"/>
    <n v="109.91"/>
    <n v="10991"/>
    <n v="0"/>
    <n v="1.1599999999999999"/>
    <x v="0"/>
    <s v="Operación"/>
    <x v="2"/>
    <x v="4"/>
    <x v="0"/>
    <x v="6"/>
    <s v="Sí"/>
    <x v="3"/>
    <n v="10991"/>
    <s v="Comercio_977"/>
    <x v="0"/>
    <n v="0"/>
    <n v="0"/>
    <n v="0"/>
    <n v="0"/>
    <n v="109.91"/>
    <n v="10991"/>
    <s v="ARN00000268"/>
    <s v="Hecho"/>
    <d v="2023-03-09T00:00:00"/>
    <n v="377.61"/>
    <n v="37761"/>
    <x v="2"/>
  </r>
  <r>
    <s v="C-000269"/>
    <x v="68"/>
    <x v="5"/>
    <d v="2023-05-11T00:00:00"/>
    <x v="12"/>
    <n v="717.27"/>
    <n v="71727"/>
    <n v="0"/>
    <n v="0.81"/>
    <x v="1"/>
    <s v="Operación"/>
    <x v="0"/>
    <x v="1"/>
    <x v="1"/>
    <x v="1"/>
    <s v="Sí"/>
    <x v="3"/>
    <n v="71727"/>
    <s v="Comercio_615"/>
    <x v="2"/>
    <n v="0"/>
    <n v="0"/>
    <n v="717.27"/>
    <n v="71727"/>
    <n v="0"/>
    <n v="0"/>
    <s v="ARN00000269"/>
    <s v="Pendiente"/>
    <s v="Pendiente"/>
    <n v="0"/>
    <n v="0"/>
    <x v="5"/>
  </r>
  <r>
    <s v="C-000270"/>
    <x v="69"/>
    <x v="6"/>
    <d v="2023-05-26T00:00:00"/>
    <x v="6"/>
    <n v="675.27"/>
    <n v="67527"/>
    <n v="0"/>
    <n v="0"/>
    <x v="0"/>
    <s v="Operación"/>
    <x v="2"/>
    <x v="4"/>
    <x v="1"/>
    <x v="1"/>
    <s v="Sí"/>
    <x v="3"/>
    <n v="67527"/>
    <s v="Comercio_1904"/>
    <x v="2"/>
    <n v="0"/>
    <n v="0"/>
    <n v="675.27"/>
    <n v="67527"/>
    <n v="0"/>
    <n v="0"/>
    <s v="ARN00000270"/>
    <s v="Pendiente"/>
    <s v="Pendiente"/>
    <n v="0"/>
    <n v="0"/>
    <x v="5"/>
  </r>
  <r>
    <s v="C-000271"/>
    <x v="70"/>
    <x v="0"/>
    <d v="2023-05-24T00:00:00"/>
    <x v="1"/>
    <n v="956.46"/>
    <n v="95646"/>
    <n v="0"/>
    <n v="0"/>
    <x v="0"/>
    <s v="Operación"/>
    <x v="3"/>
    <x v="5"/>
    <x v="1"/>
    <x v="2"/>
    <s v="No"/>
    <x v="0"/>
    <n v="95646"/>
    <s v="Comercio_1900"/>
    <x v="3"/>
    <n v="956.46"/>
    <n v="95646"/>
    <n v="0"/>
    <n v="0"/>
    <n v="0"/>
    <n v="0"/>
    <s v="ARN00000271"/>
    <s v="Hecho"/>
    <d v="2023-03-12T00:00:00"/>
    <n v="595.83000000000004"/>
    <n v="59583"/>
    <x v="4"/>
  </r>
  <r>
    <s v="C-000272"/>
    <x v="71"/>
    <x v="1"/>
    <d v="2023-05-12T00:00:00"/>
    <x v="8"/>
    <n v="888.44"/>
    <n v="88844"/>
    <n v="0"/>
    <n v="1.48"/>
    <x v="1"/>
    <s v="Operación"/>
    <x v="4"/>
    <x v="0"/>
    <x v="1"/>
    <x v="2"/>
    <s v="Sí"/>
    <x v="2"/>
    <n v="88844"/>
    <s v="Comercio_1088"/>
    <x v="3"/>
    <n v="888.44"/>
    <n v="88844"/>
    <n v="0"/>
    <n v="0"/>
    <n v="0"/>
    <n v="0"/>
    <s v="ARN00000272"/>
    <s v="Pendiente"/>
    <s v="Pendiente"/>
    <n v="0"/>
    <n v="0"/>
    <x v="3"/>
  </r>
  <r>
    <s v="C-000273"/>
    <x v="72"/>
    <x v="2"/>
    <d v="2023-06-05T00:00:00"/>
    <x v="21"/>
    <n v="362.58"/>
    <n v="36258"/>
    <n v="0"/>
    <n v="0"/>
    <x v="0"/>
    <s v="Operación"/>
    <x v="5"/>
    <x v="5"/>
    <x v="1"/>
    <x v="0"/>
    <s v="Sí"/>
    <x v="2"/>
    <n v="36258"/>
    <s v="Comercio_127"/>
    <x v="1"/>
    <n v="362.58"/>
    <n v="36258"/>
    <n v="0"/>
    <n v="0"/>
    <n v="0"/>
    <n v="0"/>
    <s v="ARN00000273"/>
    <s v="Hecho"/>
    <d v="2023-03-14T00:00:00"/>
    <n v="28.58"/>
    <n v="2858"/>
    <x v="3"/>
  </r>
  <r>
    <s v="C-000274"/>
    <x v="73"/>
    <x v="3"/>
    <d v="2023-05-17T00:00:00"/>
    <x v="5"/>
    <n v="51.39"/>
    <n v="5139"/>
    <n v="0"/>
    <n v="0"/>
    <x v="0"/>
    <s v="Operación"/>
    <x v="5"/>
    <x v="4"/>
    <x v="0"/>
    <x v="6"/>
    <s v="Sí"/>
    <x v="4"/>
    <n v="51390"/>
    <s v="Comercio_1392"/>
    <x v="0"/>
    <n v="0"/>
    <n v="0"/>
    <n v="0"/>
    <n v="0"/>
    <n v="513.9"/>
    <n v="51390"/>
    <s v="ARN00000274"/>
    <s v="Hecho"/>
    <d v="2023-03-15T00:00:00"/>
    <n v="291.56"/>
    <n v="29156"/>
    <x v="1"/>
  </r>
  <r>
    <s v="C-000275"/>
    <x v="74"/>
    <x v="4"/>
    <d v="2023-06-12T00:00:00"/>
    <x v="19"/>
    <n v="307.43"/>
    <n v="30743"/>
    <n v="0"/>
    <n v="0.86"/>
    <x v="1"/>
    <s v="Operación"/>
    <x v="2"/>
    <x v="3"/>
    <x v="1"/>
    <x v="1"/>
    <s v="Sí"/>
    <x v="2"/>
    <n v="30743"/>
    <s v="Comercio_479"/>
    <x v="1"/>
    <n v="307.43"/>
    <n v="30743"/>
    <n v="0"/>
    <n v="0"/>
    <n v="0"/>
    <n v="0"/>
    <s v="ARN00000275"/>
    <s v="Pendiente"/>
    <s v="Pendiente"/>
    <n v="0"/>
    <n v="0"/>
    <x v="0"/>
  </r>
  <r>
    <s v="C-000276"/>
    <x v="75"/>
    <x v="5"/>
    <d v="2023-06-06T00:00:00"/>
    <x v="27"/>
    <n v="409.18"/>
    <n v="40918"/>
    <n v="0"/>
    <n v="1.38"/>
    <x v="1"/>
    <s v="Operación"/>
    <x v="4"/>
    <x v="4"/>
    <x v="0"/>
    <x v="4"/>
    <s v="Sí"/>
    <x v="0"/>
    <n v="40918"/>
    <s v="Comercio_731"/>
    <x v="0"/>
    <n v="0"/>
    <n v="0"/>
    <n v="0"/>
    <n v="0"/>
    <n v="409.18"/>
    <n v="40918"/>
    <s v="ARN00000276"/>
    <s v="Pendiente"/>
    <s v="Pendiente"/>
    <n v="0"/>
    <n v="0"/>
    <x v="1"/>
  </r>
  <r>
    <s v="C-000277"/>
    <x v="76"/>
    <x v="6"/>
    <d v="2023-06-14T00:00:00"/>
    <x v="19"/>
    <n v="875.76"/>
    <n v="87576"/>
    <n v="0"/>
    <n v="1.29"/>
    <x v="1"/>
    <s v="Operación"/>
    <x v="2"/>
    <x v="5"/>
    <x v="1"/>
    <x v="5"/>
    <s v="Sí"/>
    <x v="2"/>
    <n v="87576"/>
    <s v="Comercio_1494"/>
    <x v="2"/>
    <n v="0"/>
    <n v="0"/>
    <n v="875.76"/>
    <n v="87576"/>
    <n v="0"/>
    <n v="0"/>
    <s v="ARN00000277"/>
    <s v="Pendiente"/>
    <s v="Pendiente"/>
    <n v="0"/>
    <n v="0"/>
    <x v="0"/>
  </r>
  <r>
    <s v="C-000278"/>
    <x v="77"/>
    <x v="0"/>
    <d v="2023-06-02T00:00:00"/>
    <x v="30"/>
    <n v="331.96"/>
    <n v="33196"/>
    <n v="0"/>
    <n v="0.93"/>
    <x v="1"/>
    <s v="Operación"/>
    <x v="4"/>
    <x v="0"/>
    <x v="1"/>
    <x v="0"/>
    <s v="No"/>
    <x v="4"/>
    <n v="33196"/>
    <s v="Comercio_1656"/>
    <x v="1"/>
    <n v="331.96"/>
    <n v="33196"/>
    <n v="0"/>
    <n v="0"/>
    <n v="0"/>
    <n v="0"/>
    <s v="ARN00000278"/>
    <s v="Hecho"/>
    <d v="2023-03-19T00:00:00"/>
    <n v="269.07"/>
    <n v="26907"/>
    <x v="1"/>
  </r>
  <r>
    <s v="C-000279"/>
    <x v="78"/>
    <x v="1"/>
    <d v="2023-05-28T00:00:00"/>
    <x v="29"/>
    <n v="576.74"/>
    <n v="57674"/>
    <n v="0"/>
    <n v="0"/>
    <x v="1"/>
    <s v="Operación"/>
    <x v="2"/>
    <x v="5"/>
    <x v="1"/>
    <x v="5"/>
    <s v="Sí"/>
    <x v="2"/>
    <n v="57674"/>
    <s v="Comercio_1038"/>
    <x v="3"/>
    <n v="576.74"/>
    <n v="57674"/>
    <n v="0"/>
    <n v="0"/>
    <n v="0"/>
    <n v="0"/>
    <s v="ARN00000279"/>
    <s v="Pendiente"/>
    <s v="Pendiente"/>
    <n v="0"/>
    <n v="0"/>
    <x v="2"/>
  </r>
  <r>
    <s v="C-000280"/>
    <x v="79"/>
    <x v="2"/>
    <d v="2023-06-17T00:00:00"/>
    <x v="19"/>
    <n v="26.63"/>
    <n v="2663"/>
    <n v="0"/>
    <n v="0"/>
    <x v="1"/>
    <s v="Operación"/>
    <x v="5"/>
    <x v="0"/>
    <x v="1"/>
    <x v="0"/>
    <s v="Sí"/>
    <x v="3"/>
    <n v="26630"/>
    <s v="Comercio_1735"/>
    <x v="1"/>
    <n v="266.3"/>
    <n v="26630"/>
    <n v="0"/>
    <n v="0"/>
    <n v="0"/>
    <n v="0"/>
    <s v="ARN00000280"/>
    <s v="Hecho"/>
    <d v="2023-03-21T00:00:00"/>
    <n v="900.84"/>
    <n v="90084"/>
    <x v="0"/>
  </r>
  <r>
    <s v="C-000281"/>
    <x v="80"/>
    <x v="3"/>
    <d v="2023-06-01T00:00:00"/>
    <x v="17"/>
    <n v="14.96"/>
    <n v="1496"/>
    <n v="0"/>
    <n v="0"/>
    <x v="0"/>
    <s v="Operación"/>
    <x v="2"/>
    <x v="4"/>
    <x v="1"/>
    <x v="5"/>
    <s v="Sí"/>
    <x v="2"/>
    <n v="14960"/>
    <s v="Comercio_1867"/>
    <x v="1"/>
    <n v="149.6"/>
    <n v="14960"/>
    <n v="0"/>
    <n v="0"/>
    <n v="0"/>
    <n v="0"/>
    <s v="ARN00000281"/>
    <s v="Pendiente"/>
    <s v="Pendiente"/>
    <n v="0"/>
    <n v="0"/>
    <x v="2"/>
  </r>
  <r>
    <s v="C-000282"/>
    <x v="81"/>
    <x v="4"/>
    <d v="2023-05-23T00:00:00"/>
    <x v="13"/>
    <n v="705.13"/>
    <n v="70513"/>
    <n v="0"/>
    <n v="1.38"/>
    <x v="0"/>
    <s v="Operación"/>
    <x v="3"/>
    <x v="3"/>
    <x v="1"/>
    <x v="7"/>
    <s v="No"/>
    <x v="0"/>
    <n v="70513"/>
    <s v="Comercio_1418"/>
    <x v="1"/>
    <n v="705.13"/>
    <n v="70513"/>
    <n v="0"/>
    <n v="0"/>
    <n v="0"/>
    <n v="0"/>
    <s v="ARN00000282"/>
    <s v="Pendiente"/>
    <s v="Pendiente"/>
    <n v="0"/>
    <n v="0"/>
    <x v="1"/>
  </r>
  <r>
    <s v="C-000283"/>
    <x v="82"/>
    <x v="5"/>
    <d v="2023-06-16T00:00:00"/>
    <x v="7"/>
    <n v="40.71"/>
    <n v="4071"/>
    <n v="0"/>
    <n v="0"/>
    <x v="1"/>
    <s v="Operación"/>
    <x v="2"/>
    <x v="3"/>
    <x v="1"/>
    <x v="5"/>
    <s v="No"/>
    <x v="2"/>
    <n v="40710"/>
    <s v="Comercio_1113"/>
    <x v="1"/>
    <n v="407.1"/>
    <n v="40710"/>
    <n v="0"/>
    <n v="0"/>
    <n v="0"/>
    <n v="0"/>
    <s v="ARN00000283"/>
    <s v="Pendiente"/>
    <s v="Pendiente"/>
    <n v="0"/>
    <n v="0"/>
    <x v="1"/>
  </r>
  <r>
    <s v="C-000284"/>
    <x v="83"/>
    <x v="6"/>
    <d v="2023-05-27T00:00:00"/>
    <x v="5"/>
    <n v="309.63"/>
    <n v="30963"/>
    <n v="0"/>
    <n v="0"/>
    <x v="1"/>
    <s v="Operación"/>
    <x v="3"/>
    <x v="3"/>
    <x v="1"/>
    <x v="1"/>
    <s v="No"/>
    <x v="3"/>
    <n v="30963"/>
    <s v="Comercio_174"/>
    <x v="1"/>
    <n v="309.63"/>
    <n v="30963"/>
    <n v="0"/>
    <n v="0"/>
    <n v="0"/>
    <n v="0"/>
    <s v="ARN00000284"/>
    <s v="Hecho"/>
    <d v="2023-03-25T00:00:00"/>
    <n v="673.19"/>
    <n v="67319"/>
    <x v="2"/>
  </r>
  <r>
    <s v="C-000285"/>
    <x v="84"/>
    <x v="0"/>
    <d v="2023-06-04T00:00:00"/>
    <x v="3"/>
    <n v="37.630000000000003"/>
    <n v="3763"/>
    <n v="0"/>
    <n v="0.85"/>
    <x v="0"/>
    <s v="Operación"/>
    <x v="4"/>
    <x v="3"/>
    <x v="1"/>
    <x v="6"/>
    <s v="Sí"/>
    <x v="2"/>
    <n v="3763"/>
    <s v="Comercio_1579"/>
    <x v="2"/>
    <n v="0"/>
    <n v="0"/>
    <n v="37.630000000000003"/>
    <n v="3763"/>
    <n v="0"/>
    <n v="0"/>
    <s v="ARN00000285"/>
    <s v="Hecho"/>
    <d v="2023-03-26T00:00:00"/>
    <n v="557.05999999999995"/>
    <n v="55706"/>
    <x v="0"/>
  </r>
  <r>
    <s v="C-000286"/>
    <x v="85"/>
    <x v="1"/>
    <d v="2023-06-07T00:00:00"/>
    <x v="26"/>
    <n v="538.12"/>
    <n v="53812"/>
    <n v="0"/>
    <n v="0.94"/>
    <x v="0"/>
    <s v="Operación"/>
    <x v="2"/>
    <x v="1"/>
    <x v="1"/>
    <x v="5"/>
    <s v="No"/>
    <x v="0"/>
    <n v="53812"/>
    <s v="Comercio_217"/>
    <x v="1"/>
    <n v="538.12"/>
    <n v="53812"/>
    <n v="0"/>
    <n v="0"/>
    <n v="0"/>
    <n v="0"/>
    <s v="ARN00000286"/>
    <s v="Pendiente"/>
    <s v="Pendiente"/>
    <n v="0"/>
    <n v="0"/>
    <x v="2"/>
  </r>
  <r>
    <s v="C-000287"/>
    <x v="86"/>
    <x v="2"/>
    <d v="2023-05-28T00:00:00"/>
    <x v="13"/>
    <n v="102.15"/>
    <n v="10215"/>
    <n v="0"/>
    <n v="0"/>
    <x v="0"/>
    <s v="Operación"/>
    <x v="0"/>
    <x v="4"/>
    <x v="1"/>
    <x v="5"/>
    <s v="Sí"/>
    <x v="0"/>
    <n v="10215"/>
    <s v="Comercio_501"/>
    <x v="3"/>
    <n v="102.15"/>
    <n v="10215"/>
    <n v="0"/>
    <n v="0"/>
    <n v="0"/>
    <n v="0"/>
    <s v="ARN00000287"/>
    <s v="Pendiente"/>
    <s v="Pendiente"/>
    <n v="0"/>
    <n v="0"/>
    <x v="2"/>
  </r>
  <r>
    <s v="C-000288"/>
    <x v="87"/>
    <x v="3"/>
    <d v="2023-05-30T00:00:00"/>
    <x v="12"/>
    <n v="83.14"/>
    <n v="8314"/>
    <n v="0"/>
    <n v="0"/>
    <x v="0"/>
    <s v="Operación"/>
    <x v="1"/>
    <x v="4"/>
    <x v="1"/>
    <x v="2"/>
    <s v="No"/>
    <x v="2"/>
    <n v="8314"/>
    <s v="Comercio_865"/>
    <x v="2"/>
    <n v="0"/>
    <n v="0"/>
    <n v="83.14"/>
    <n v="8314"/>
    <n v="0"/>
    <n v="0"/>
    <s v="ARN00000288"/>
    <s v="Pendiente"/>
    <s v="Pendiente"/>
    <n v="0"/>
    <n v="0"/>
    <x v="4"/>
  </r>
  <r>
    <s v="C-000289"/>
    <x v="88"/>
    <x v="4"/>
    <d v="2023-06-23T00:00:00"/>
    <x v="10"/>
    <n v="52.42"/>
    <n v="5242"/>
    <n v="0"/>
    <n v="1.1399999999999999"/>
    <x v="1"/>
    <s v="Operación"/>
    <x v="2"/>
    <x v="0"/>
    <x v="1"/>
    <x v="7"/>
    <s v="Sí"/>
    <x v="0"/>
    <n v="5242"/>
    <s v="Comercio_417"/>
    <x v="2"/>
    <n v="0"/>
    <n v="0"/>
    <n v="52.42"/>
    <n v="5242"/>
    <n v="0"/>
    <n v="0"/>
    <s v="ARN00000289"/>
    <s v="Pendiente"/>
    <s v="Pendiente"/>
    <n v="0"/>
    <n v="0"/>
    <x v="4"/>
  </r>
  <r>
    <s v="C-000290"/>
    <x v="89"/>
    <x v="5"/>
    <d v="2023-06-06T00:00:00"/>
    <x v="20"/>
    <n v="556.08000000000004"/>
    <n v="55608"/>
    <n v="0"/>
    <n v="0"/>
    <x v="0"/>
    <s v="Operación"/>
    <x v="0"/>
    <x v="5"/>
    <x v="1"/>
    <x v="5"/>
    <s v="No"/>
    <x v="1"/>
    <n v="55608"/>
    <s v="Comercio_1082"/>
    <x v="3"/>
    <n v="556.08000000000004"/>
    <n v="55608"/>
    <n v="0"/>
    <n v="0"/>
    <n v="0"/>
    <n v="0"/>
    <s v="ARN00000290"/>
    <s v="Hecho"/>
    <d v="2023-03-31T00:00:00"/>
    <n v="1.59"/>
    <n v="159"/>
    <x v="4"/>
  </r>
  <r>
    <s v="C-000291"/>
    <x v="90"/>
    <x v="6"/>
    <d v="2023-06-10T00:00:00"/>
    <x v="3"/>
    <n v="90.69"/>
    <n v="9069"/>
    <n v="0"/>
    <n v="1.47"/>
    <x v="0"/>
    <s v="Operación"/>
    <x v="4"/>
    <x v="3"/>
    <x v="1"/>
    <x v="3"/>
    <s v="Sí"/>
    <x v="0"/>
    <n v="90690"/>
    <s v="Comercio_934"/>
    <x v="1"/>
    <n v="906.9"/>
    <n v="90690"/>
    <n v="0"/>
    <n v="0"/>
    <n v="0"/>
    <n v="0"/>
    <s v="ARN00000291"/>
    <s v="Hecho"/>
    <d v="2023-04-01T00:00:00"/>
    <n v="61.1"/>
    <n v="6110"/>
    <x v="1"/>
  </r>
  <r>
    <s v="C-000292"/>
    <x v="91"/>
    <x v="0"/>
    <d v="2023-06-16T00:00:00"/>
    <x v="30"/>
    <n v="561.22"/>
    <n v="56122"/>
    <n v="0"/>
    <n v="0"/>
    <x v="1"/>
    <s v="Operación"/>
    <x v="1"/>
    <x v="4"/>
    <x v="1"/>
    <x v="5"/>
    <s v="Sí"/>
    <x v="3"/>
    <n v="56122"/>
    <s v="Comercio_1746"/>
    <x v="3"/>
    <n v="561.22"/>
    <n v="56122"/>
    <n v="0"/>
    <n v="0"/>
    <n v="0"/>
    <n v="0"/>
    <s v="ARN00000292"/>
    <s v="Pendiente"/>
    <s v="Pendiente"/>
    <n v="0"/>
    <n v="0"/>
    <x v="3"/>
  </r>
  <r>
    <s v="C-000293"/>
    <x v="92"/>
    <x v="1"/>
    <d v="2023-06-21T00:00:00"/>
    <x v="18"/>
    <n v="793.86"/>
    <n v="79386"/>
    <n v="0"/>
    <n v="0.15"/>
    <x v="0"/>
    <s v="Operación"/>
    <x v="3"/>
    <x v="1"/>
    <x v="1"/>
    <x v="7"/>
    <s v="Sí"/>
    <x v="0"/>
    <n v="79386"/>
    <s v="Comercio_277"/>
    <x v="1"/>
    <n v="793.86"/>
    <n v="79386"/>
    <n v="0"/>
    <n v="0"/>
    <n v="0"/>
    <n v="0"/>
    <s v="ARN00000293"/>
    <s v="Pendiente"/>
    <s v="Pendiente"/>
    <n v="0"/>
    <n v="0"/>
    <x v="1"/>
  </r>
  <r>
    <s v="C-000294"/>
    <x v="93"/>
    <x v="2"/>
    <d v="2023-06-08T00:00:00"/>
    <x v="25"/>
    <n v="738.49"/>
    <n v="73849"/>
    <n v="0"/>
    <n v="0.11"/>
    <x v="1"/>
    <s v="Operación"/>
    <x v="5"/>
    <x v="4"/>
    <x v="1"/>
    <x v="3"/>
    <s v="No"/>
    <x v="1"/>
    <n v="73849"/>
    <s v="Comercio_1932"/>
    <x v="1"/>
    <n v="738.49"/>
    <n v="73849"/>
    <n v="0"/>
    <n v="0"/>
    <n v="0"/>
    <n v="0"/>
    <s v="ARN00000294"/>
    <s v="Pendiente"/>
    <s v="Pendiente"/>
    <n v="0"/>
    <n v="0"/>
    <x v="1"/>
  </r>
  <r>
    <s v="C-000295"/>
    <x v="94"/>
    <x v="3"/>
    <d v="2023-06-08T00:00:00"/>
    <x v="9"/>
    <n v="212.34"/>
    <n v="21234"/>
    <n v="0"/>
    <n v="0"/>
    <x v="1"/>
    <s v="Operación"/>
    <x v="1"/>
    <x v="2"/>
    <x v="1"/>
    <x v="6"/>
    <s v="Sí"/>
    <x v="1"/>
    <n v="21234"/>
    <s v="Comercio_538"/>
    <x v="1"/>
    <n v="212.34"/>
    <n v="21234"/>
    <n v="0"/>
    <n v="0"/>
    <n v="0"/>
    <n v="0"/>
    <s v="ARN00000295"/>
    <s v="Hecho"/>
    <d v="2023-04-05T00:00:00"/>
    <n v="353.84"/>
    <n v="35384"/>
    <x v="2"/>
  </r>
  <r>
    <s v="C-000296"/>
    <x v="95"/>
    <x v="4"/>
    <d v="2023-06-05T00:00:00"/>
    <x v="8"/>
    <n v="558.38"/>
    <n v="55838"/>
    <n v="0"/>
    <n v="1.24"/>
    <x v="0"/>
    <s v="Operación"/>
    <x v="3"/>
    <x v="4"/>
    <x v="1"/>
    <x v="6"/>
    <s v="Sí"/>
    <x v="0"/>
    <n v="55838"/>
    <s v="Comercio_1195"/>
    <x v="1"/>
    <n v="558.38"/>
    <n v="55838"/>
    <n v="0"/>
    <n v="0"/>
    <n v="0"/>
    <n v="0"/>
    <s v="ARN00000296"/>
    <s v="Hecho"/>
    <d v="2023-04-06T00:00:00"/>
    <n v="672.78"/>
    <n v="67278"/>
    <x v="5"/>
  </r>
  <r>
    <s v="C-000297"/>
    <x v="96"/>
    <x v="5"/>
    <d v="2023-06-18T00:00:00"/>
    <x v="26"/>
    <n v="597.96"/>
    <n v="59796"/>
    <n v="0"/>
    <n v="1.03"/>
    <x v="1"/>
    <s v="Operación"/>
    <x v="0"/>
    <x v="3"/>
    <x v="1"/>
    <x v="4"/>
    <s v="Sí"/>
    <x v="4"/>
    <n v="59796"/>
    <s v="Comercio_1276"/>
    <x v="2"/>
    <n v="0"/>
    <n v="0"/>
    <n v="597.96"/>
    <n v="59796"/>
    <n v="0"/>
    <n v="0"/>
    <s v="ARN00000297"/>
    <s v="Hecho"/>
    <d v="2023-04-07T00:00:00"/>
    <n v="294.49"/>
    <n v="29449"/>
    <x v="3"/>
  </r>
  <r>
    <s v="C-000298"/>
    <x v="97"/>
    <x v="6"/>
    <d v="2023-06-17T00:00:00"/>
    <x v="3"/>
    <n v="921.54"/>
    <n v="92154"/>
    <n v="0"/>
    <n v="0"/>
    <x v="0"/>
    <s v="Operación"/>
    <x v="0"/>
    <x v="1"/>
    <x v="0"/>
    <x v="6"/>
    <s v="No"/>
    <x v="0"/>
    <n v="92154"/>
    <s v="Comercio_1525"/>
    <x v="0"/>
    <n v="0"/>
    <n v="0"/>
    <n v="0"/>
    <n v="0"/>
    <n v="921.54"/>
    <n v="92154"/>
    <s v="ARN00000298"/>
    <s v="Pendiente"/>
    <s v="Pendiente"/>
    <n v="0"/>
    <n v="0"/>
    <x v="1"/>
  </r>
  <r>
    <s v="C-000299"/>
    <x v="98"/>
    <x v="0"/>
    <d v="2023-06-28T00:00:00"/>
    <x v="11"/>
    <n v="446.68"/>
    <n v="44668"/>
    <n v="0"/>
    <n v="0"/>
    <x v="0"/>
    <s v="Operación"/>
    <x v="0"/>
    <x v="2"/>
    <x v="0"/>
    <x v="5"/>
    <s v="Sí"/>
    <x v="4"/>
    <n v="44668"/>
    <s v="Comercio_1264"/>
    <x v="0"/>
    <n v="0"/>
    <n v="0"/>
    <n v="0"/>
    <n v="0"/>
    <n v="446.68"/>
    <n v="44668"/>
    <s v="ARN00000299"/>
    <s v="Pendiente"/>
    <s v="Pendiente"/>
    <n v="0"/>
    <n v="0"/>
    <x v="5"/>
  </r>
  <r>
    <s v="C-000300"/>
    <x v="99"/>
    <x v="1"/>
    <d v="2023-07-04T00:00:00"/>
    <x v="10"/>
    <n v="30.63"/>
    <n v="3063"/>
    <n v="0"/>
    <n v="0"/>
    <x v="1"/>
    <s v="Operación"/>
    <x v="0"/>
    <x v="2"/>
    <x v="1"/>
    <x v="4"/>
    <s v="Sí"/>
    <x v="1"/>
    <n v="3063"/>
    <s v="Comercio_603"/>
    <x v="2"/>
    <n v="0"/>
    <n v="0"/>
    <n v="30.63"/>
    <n v="3063"/>
    <n v="0"/>
    <n v="0"/>
    <s v="ARN00000300"/>
    <s v="Pendiente"/>
    <s v="Pendiente"/>
    <n v="0"/>
    <n v="0"/>
    <x v="2"/>
  </r>
  <r>
    <s v="C-000301"/>
    <x v="100"/>
    <x v="2"/>
    <d v="2023-07-08T00:00:00"/>
    <x v="19"/>
    <n v="684.17"/>
    <n v="68417"/>
    <n v="0"/>
    <n v="0"/>
    <x v="0"/>
    <s v="Operación"/>
    <x v="4"/>
    <x v="1"/>
    <x v="0"/>
    <x v="0"/>
    <s v="No"/>
    <x v="0"/>
    <n v="68417"/>
    <s v="Comercio_1387"/>
    <x v="0"/>
    <n v="0"/>
    <n v="0"/>
    <n v="0"/>
    <n v="0"/>
    <n v="684.17"/>
    <n v="68417"/>
    <s v="ARN00000301"/>
    <s v="Hecho"/>
    <d v="2023-04-11T00:00:00"/>
    <n v="430.07"/>
    <n v="43007"/>
    <x v="3"/>
  </r>
  <r>
    <s v="C-000302"/>
    <x v="101"/>
    <x v="3"/>
    <d v="2023-07-09T00:00:00"/>
    <x v="19"/>
    <n v="555.77"/>
    <n v="55577"/>
    <n v="0"/>
    <n v="0"/>
    <x v="0"/>
    <s v="Operación"/>
    <x v="3"/>
    <x v="0"/>
    <x v="1"/>
    <x v="2"/>
    <s v="No"/>
    <x v="1"/>
    <n v="55577"/>
    <s v="Comercio_872"/>
    <x v="2"/>
    <n v="0"/>
    <n v="0"/>
    <n v="555.77"/>
    <n v="55577"/>
    <n v="0"/>
    <n v="0"/>
    <s v="ARN00000302"/>
    <s v="Hecho"/>
    <d v="2023-04-12T00:00:00"/>
    <n v="110.28"/>
    <n v="11028"/>
    <x v="3"/>
  </r>
  <r>
    <s v="C-000303"/>
    <x v="102"/>
    <x v="4"/>
    <d v="2023-07-12T00:00:00"/>
    <x v="4"/>
    <n v="639.35"/>
    <n v="63935"/>
    <n v="0"/>
    <n v="0.93"/>
    <x v="0"/>
    <s v="Operación"/>
    <x v="5"/>
    <x v="3"/>
    <x v="0"/>
    <x v="5"/>
    <s v="No"/>
    <x v="2"/>
    <n v="63935"/>
    <s v="Comercio_681"/>
    <x v="0"/>
    <n v="0"/>
    <n v="0"/>
    <n v="0"/>
    <n v="0"/>
    <n v="639.35"/>
    <n v="63935"/>
    <s v="ARN00000303"/>
    <s v="Hecho"/>
    <d v="2023-04-13T00:00:00"/>
    <n v="488.24"/>
    <n v="48824"/>
    <x v="0"/>
  </r>
  <r>
    <s v="C-000304"/>
    <x v="103"/>
    <x v="5"/>
    <d v="2023-06-14T00:00:00"/>
    <x v="13"/>
    <n v="440.98"/>
    <n v="44098"/>
    <n v="0"/>
    <n v="0"/>
    <x v="1"/>
    <s v="Operación"/>
    <x v="2"/>
    <x v="5"/>
    <x v="0"/>
    <x v="6"/>
    <s v="Sí"/>
    <x v="1"/>
    <n v="44098"/>
    <s v="Comercio_169"/>
    <x v="0"/>
    <n v="0"/>
    <n v="0"/>
    <n v="0"/>
    <n v="0"/>
    <n v="440.98"/>
    <n v="44098"/>
    <s v="ARN00000304"/>
    <s v="Pendiente"/>
    <s v="Pendiente"/>
    <n v="0"/>
    <n v="0"/>
    <x v="1"/>
  </r>
  <r>
    <s v="C-000305"/>
    <x v="104"/>
    <x v="6"/>
    <d v="2023-06-23T00:00:00"/>
    <x v="29"/>
    <n v="765.85"/>
    <n v="76585"/>
    <n v="0"/>
    <n v="1.46"/>
    <x v="0"/>
    <s v="Operación"/>
    <x v="0"/>
    <x v="1"/>
    <x v="1"/>
    <x v="6"/>
    <s v="No"/>
    <x v="3"/>
    <n v="76585"/>
    <s v="Comercio_1949"/>
    <x v="1"/>
    <n v="765.85"/>
    <n v="76585"/>
    <n v="0"/>
    <n v="0"/>
    <n v="0"/>
    <n v="0"/>
    <s v="ARN00000305"/>
    <s v="Hecho"/>
    <d v="2023-04-15T00:00:00"/>
    <n v="740.76"/>
    <n v="74076"/>
    <x v="1"/>
  </r>
  <r>
    <s v="C-000306"/>
    <x v="105"/>
    <x v="0"/>
    <d v="2023-06-29T00:00:00"/>
    <x v="22"/>
    <n v="669.67"/>
    <n v="66967"/>
    <n v="0"/>
    <n v="1.38"/>
    <x v="0"/>
    <s v="Operación"/>
    <x v="3"/>
    <x v="1"/>
    <x v="1"/>
    <x v="5"/>
    <s v="Sí"/>
    <x v="1"/>
    <n v="66967"/>
    <s v="Comercio_1464"/>
    <x v="2"/>
    <n v="0"/>
    <n v="0"/>
    <n v="669.67"/>
    <n v="66967"/>
    <n v="0"/>
    <n v="0"/>
    <s v="ARN00000306"/>
    <s v="Hecho"/>
    <d v="2023-04-16T00:00:00"/>
    <n v="15.13"/>
    <n v="1513"/>
    <x v="2"/>
  </r>
  <r>
    <s v="C-000307"/>
    <x v="106"/>
    <x v="1"/>
    <d v="2023-06-17T00:00:00"/>
    <x v="13"/>
    <n v="308.02999999999997"/>
    <n v="30803"/>
    <n v="0"/>
    <n v="0"/>
    <x v="1"/>
    <s v="Operación"/>
    <x v="1"/>
    <x v="1"/>
    <x v="1"/>
    <x v="0"/>
    <s v="No"/>
    <x v="1"/>
    <n v="30803"/>
    <s v="Comercio_459"/>
    <x v="1"/>
    <n v="308.02999999999997"/>
    <n v="30803"/>
    <n v="0"/>
    <n v="0"/>
    <n v="0"/>
    <n v="0"/>
    <s v="ARN00000307"/>
    <s v="Pendiente"/>
    <s v="Pendiente"/>
    <n v="0"/>
    <n v="0"/>
    <x v="2"/>
  </r>
  <r>
    <s v="C-000308"/>
    <x v="107"/>
    <x v="2"/>
    <d v="2023-07-12T00:00:00"/>
    <x v="10"/>
    <n v="141.12"/>
    <n v="14112"/>
    <n v="0"/>
    <n v="1.1200000000000001"/>
    <x v="1"/>
    <s v="Operación"/>
    <x v="5"/>
    <x v="1"/>
    <x v="1"/>
    <x v="7"/>
    <s v="Sí"/>
    <x v="1"/>
    <n v="14112"/>
    <s v="Comercio_1765"/>
    <x v="2"/>
    <n v="0"/>
    <n v="0"/>
    <n v="141.12"/>
    <n v="14112"/>
    <n v="0"/>
    <n v="0"/>
    <s v="ARN00000308"/>
    <s v="Pendiente"/>
    <s v="Pendiente"/>
    <n v="0"/>
    <n v="0"/>
    <x v="0"/>
  </r>
  <r>
    <s v="C-000309"/>
    <x v="108"/>
    <x v="3"/>
    <d v="2023-06-25T00:00:00"/>
    <x v="20"/>
    <n v="819.84"/>
    <n v="81984"/>
    <n v="0"/>
    <n v="0"/>
    <x v="1"/>
    <s v="Operación"/>
    <x v="0"/>
    <x v="2"/>
    <x v="1"/>
    <x v="2"/>
    <s v="Sí"/>
    <x v="2"/>
    <n v="81984"/>
    <s v="Comercio_1658"/>
    <x v="3"/>
    <n v="819.84"/>
    <n v="81984"/>
    <n v="0"/>
    <n v="0"/>
    <n v="0"/>
    <n v="0"/>
    <s v="ARN00000309"/>
    <s v="Hecho"/>
    <d v="2023-04-19T00:00:00"/>
    <n v="67.88"/>
    <n v="6788"/>
    <x v="2"/>
  </r>
  <r>
    <s v="C-000310"/>
    <x v="109"/>
    <x v="4"/>
    <d v="2023-07-12T00:00:00"/>
    <x v="21"/>
    <n v="15.48"/>
    <n v="1548"/>
    <n v="0"/>
    <n v="1.36"/>
    <x v="1"/>
    <s v="Operación"/>
    <x v="4"/>
    <x v="5"/>
    <x v="1"/>
    <x v="5"/>
    <s v="No"/>
    <x v="0"/>
    <n v="15480"/>
    <s v="Comercio_1484"/>
    <x v="3"/>
    <n v="154.80000000000001"/>
    <n v="15480"/>
    <n v="0"/>
    <n v="0"/>
    <n v="0"/>
    <n v="0"/>
    <s v="ARN00000310"/>
    <s v="Hecho"/>
    <d v="2023-04-20T00:00:00"/>
    <n v="346.05"/>
    <n v="34605"/>
    <x v="5"/>
  </r>
  <r>
    <s v="C-000311"/>
    <x v="110"/>
    <x v="5"/>
    <d v="2023-07-20T00:00:00"/>
    <x v="4"/>
    <n v="422.42"/>
    <n v="42242"/>
    <n v="0"/>
    <n v="0"/>
    <x v="1"/>
    <s v="Operación"/>
    <x v="1"/>
    <x v="4"/>
    <x v="1"/>
    <x v="7"/>
    <s v="Sí"/>
    <x v="2"/>
    <n v="42242"/>
    <s v="Comercio_901"/>
    <x v="2"/>
    <n v="0"/>
    <n v="0"/>
    <n v="422.42"/>
    <n v="42242"/>
    <n v="0"/>
    <n v="0"/>
    <s v="ARN00000311"/>
    <s v="Pendiente"/>
    <s v="Pendiente"/>
    <n v="0"/>
    <n v="0"/>
    <x v="0"/>
  </r>
  <r>
    <s v="C-000312"/>
    <x v="111"/>
    <x v="6"/>
    <d v="2023-06-24T00:00:00"/>
    <x v="5"/>
    <n v="744.07"/>
    <n v="74407"/>
    <n v="0"/>
    <n v="1.43"/>
    <x v="1"/>
    <s v="Operación"/>
    <x v="4"/>
    <x v="1"/>
    <x v="1"/>
    <x v="2"/>
    <s v="No"/>
    <x v="3"/>
    <n v="74407"/>
    <s v="Comercio_1561"/>
    <x v="1"/>
    <n v="744.07"/>
    <n v="74407"/>
    <n v="0"/>
    <n v="0"/>
    <n v="0"/>
    <n v="0"/>
    <s v="ARN00000312"/>
    <s v="Hecho"/>
    <d v="2023-04-22T00:00:00"/>
    <n v="617.21"/>
    <n v="61721"/>
    <x v="5"/>
  </r>
  <r>
    <s v="C-000313"/>
    <x v="112"/>
    <x v="0"/>
    <d v="2023-07-20T00:00:00"/>
    <x v="19"/>
    <n v="940.97"/>
    <n v="94097"/>
    <n v="0"/>
    <n v="0"/>
    <x v="1"/>
    <s v="Operación"/>
    <x v="2"/>
    <x v="4"/>
    <x v="1"/>
    <x v="4"/>
    <s v="No"/>
    <x v="2"/>
    <n v="94097"/>
    <s v="Comercio_1911"/>
    <x v="1"/>
    <n v="940.97"/>
    <n v="94097"/>
    <n v="0"/>
    <n v="0"/>
    <n v="0"/>
    <n v="0"/>
    <s v="ARN00000313"/>
    <s v="Pendiente"/>
    <s v="Pendiente"/>
    <n v="0"/>
    <n v="0"/>
    <x v="5"/>
  </r>
  <r>
    <s v="C-000314"/>
    <x v="113"/>
    <x v="1"/>
    <d v="2023-07-01T00:00:00"/>
    <x v="0"/>
    <n v="122.84"/>
    <n v="12284"/>
    <n v="0"/>
    <n v="1.38"/>
    <x v="0"/>
    <s v="Operación"/>
    <x v="1"/>
    <x v="3"/>
    <x v="1"/>
    <x v="4"/>
    <s v="No"/>
    <x v="0"/>
    <n v="12284"/>
    <s v="Comercio_1197"/>
    <x v="2"/>
    <n v="0"/>
    <n v="0"/>
    <n v="122.84"/>
    <n v="12284"/>
    <n v="0"/>
    <n v="0"/>
    <s v="ARN00000314"/>
    <s v="Hecho"/>
    <d v="2023-04-24T00:00:00"/>
    <n v="128.19"/>
    <n v="12819"/>
    <x v="1"/>
  </r>
  <r>
    <s v="C-000315"/>
    <x v="114"/>
    <x v="2"/>
    <d v="2023-07-09T00:00:00"/>
    <x v="30"/>
    <n v="719.45"/>
    <n v="71945"/>
    <n v="0"/>
    <n v="0"/>
    <x v="1"/>
    <s v="Operación"/>
    <x v="3"/>
    <x v="3"/>
    <x v="0"/>
    <x v="1"/>
    <s v="Sí"/>
    <x v="3"/>
    <n v="71945"/>
    <s v="Comercio_1233"/>
    <x v="0"/>
    <n v="0"/>
    <n v="0"/>
    <n v="0"/>
    <n v="0"/>
    <n v="719.45"/>
    <n v="71945"/>
    <s v="ARN00000315"/>
    <s v="Hecho"/>
    <d v="2023-04-25T00:00:00"/>
    <n v="189.44"/>
    <n v="18944"/>
    <x v="5"/>
  </r>
  <r>
    <s v="C-000316"/>
    <x v="115"/>
    <x v="3"/>
    <d v="2023-07-25T00:00:00"/>
    <x v="4"/>
    <n v="616.54999999999995"/>
    <n v="61655"/>
    <n v="0"/>
    <n v="0.89"/>
    <x v="1"/>
    <s v="Operación"/>
    <x v="1"/>
    <x v="5"/>
    <x v="1"/>
    <x v="0"/>
    <s v="No"/>
    <x v="4"/>
    <n v="61655"/>
    <s v="Comercio_927"/>
    <x v="2"/>
    <n v="0"/>
    <n v="0"/>
    <n v="616.54999999999995"/>
    <n v="61655"/>
    <n v="0"/>
    <n v="0"/>
    <s v="ARN00000316"/>
    <s v="Hecho"/>
    <d v="2023-04-26T00:00:00"/>
    <n v="38.909999999999997"/>
    <n v="3891"/>
    <x v="2"/>
  </r>
  <r>
    <s v="C-000317"/>
    <x v="116"/>
    <x v="4"/>
    <d v="2023-07-26T00:00:00"/>
    <x v="4"/>
    <n v="126.24"/>
    <n v="12624"/>
    <n v="0"/>
    <n v="0"/>
    <x v="1"/>
    <s v="Operación"/>
    <x v="5"/>
    <x v="5"/>
    <x v="1"/>
    <x v="3"/>
    <s v="Sí"/>
    <x v="2"/>
    <n v="12624"/>
    <s v="Comercio_929"/>
    <x v="1"/>
    <n v="126.24"/>
    <n v="12624"/>
    <n v="0"/>
    <n v="0"/>
    <n v="0"/>
    <n v="0"/>
    <s v="ARN00000317"/>
    <s v="Pendiente"/>
    <s v="Pendiente"/>
    <n v="0"/>
    <n v="0"/>
    <x v="0"/>
  </r>
  <r>
    <s v="C-000318"/>
    <x v="117"/>
    <x v="5"/>
    <d v="2023-07-21T00:00:00"/>
    <x v="7"/>
    <n v="546.55999999999995"/>
    <n v="54656"/>
    <n v="0"/>
    <n v="0.89"/>
    <x v="1"/>
    <s v="Operación"/>
    <x v="3"/>
    <x v="1"/>
    <x v="0"/>
    <x v="4"/>
    <s v="No"/>
    <x v="4"/>
    <n v="54656"/>
    <s v="Comercio_1308"/>
    <x v="0"/>
    <n v="0"/>
    <n v="0"/>
    <n v="0"/>
    <n v="0"/>
    <n v="546.55999999999995"/>
    <n v="54656"/>
    <s v="ARN00000318"/>
    <s v="Hecho"/>
    <d v="2023-04-28T00:00:00"/>
    <n v="895.93"/>
    <n v="89593"/>
    <x v="3"/>
  </r>
  <r>
    <s v="C-000319"/>
    <x v="118"/>
    <x v="6"/>
    <d v="2023-07-11T00:00:00"/>
    <x v="1"/>
    <n v="484.58"/>
    <n v="48458"/>
    <n v="0"/>
    <n v="0"/>
    <x v="0"/>
    <s v="Operación"/>
    <x v="3"/>
    <x v="4"/>
    <x v="0"/>
    <x v="0"/>
    <s v="Sí"/>
    <x v="3"/>
    <n v="48458"/>
    <s v="Comercio_241"/>
    <x v="0"/>
    <n v="0"/>
    <n v="0"/>
    <n v="0"/>
    <n v="0"/>
    <n v="484.58"/>
    <n v="48458"/>
    <s v="ARN00000319"/>
    <s v="Pendiente"/>
    <s v="Pendiente"/>
    <n v="0"/>
    <n v="0"/>
    <x v="3"/>
  </r>
  <r>
    <s v="C-000320"/>
    <x v="119"/>
    <x v="0"/>
    <d v="2023-07-03T00:00:00"/>
    <x v="9"/>
    <n v="739.93"/>
    <n v="73993"/>
    <n v="0"/>
    <n v="1.47"/>
    <x v="0"/>
    <s v="Operación"/>
    <x v="2"/>
    <x v="2"/>
    <x v="0"/>
    <x v="4"/>
    <s v="No"/>
    <x v="4"/>
    <n v="73993"/>
    <s v="Comercio_1649"/>
    <x v="0"/>
    <n v="0"/>
    <n v="0"/>
    <n v="0"/>
    <n v="0"/>
    <n v="739.93"/>
    <n v="73993"/>
    <s v="ARN00000320"/>
    <s v="Hecho"/>
    <d v="2023-04-30T00:00:00"/>
    <n v="979.98"/>
    <n v="97998"/>
    <x v="3"/>
  </r>
  <r>
    <s v="C-000321"/>
    <x v="120"/>
    <x v="1"/>
    <d v="2023-07-13T00:00:00"/>
    <x v="1"/>
    <n v="389.08"/>
    <n v="38908"/>
    <n v="0"/>
    <n v="1.08"/>
    <x v="1"/>
    <s v="Operación"/>
    <x v="5"/>
    <x v="4"/>
    <x v="1"/>
    <x v="1"/>
    <s v="No"/>
    <x v="4"/>
    <n v="38908"/>
    <s v="Comercio_554"/>
    <x v="3"/>
    <n v="389.08"/>
    <n v="38908"/>
    <n v="0"/>
    <n v="0"/>
    <n v="0"/>
    <n v="0"/>
    <s v="ARN00000321"/>
    <s v="Hecho"/>
    <d v="2023-05-01T00:00:00"/>
    <n v="488.94"/>
    <n v="48894"/>
    <x v="0"/>
  </r>
  <r>
    <s v="C-000322"/>
    <x v="121"/>
    <x v="2"/>
    <d v="2023-07-04T00:00:00"/>
    <x v="5"/>
    <n v="447.04"/>
    <n v="44704"/>
    <n v="0"/>
    <n v="0"/>
    <x v="1"/>
    <s v="Operación"/>
    <x v="3"/>
    <x v="2"/>
    <x v="1"/>
    <x v="2"/>
    <s v="Sí"/>
    <x v="3"/>
    <n v="44704"/>
    <s v="Comercio_948"/>
    <x v="1"/>
    <n v="447.04"/>
    <n v="44704"/>
    <n v="0"/>
    <n v="0"/>
    <n v="0"/>
    <n v="0"/>
    <s v="ARN00000322"/>
    <s v="Hecho"/>
    <d v="2023-05-02T00:00:00"/>
    <n v="513.51"/>
    <n v="51351"/>
    <x v="5"/>
  </r>
  <r>
    <s v="C-000323"/>
    <x v="122"/>
    <x v="3"/>
    <d v="2023-07-16T00:00:00"/>
    <x v="22"/>
    <n v="334.01"/>
    <n v="33401"/>
    <n v="0"/>
    <n v="0"/>
    <x v="1"/>
    <s v="Operación"/>
    <x v="2"/>
    <x v="2"/>
    <x v="1"/>
    <x v="2"/>
    <s v="No"/>
    <x v="0"/>
    <n v="33401"/>
    <s v="Comercio_67"/>
    <x v="1"/>
    <n v="334.01"/>
    <n v="33401"/>
    <n v="0"/>
    <n v="0"/>
    <n v="0"/>
    <n v="0"/>
    <s v="ARN00000323"/>
    <s v="Pendiente"/>
    <s v="Pendiente"/>
    <n v="0"/>
    <n v="0"/>
    <x v="5"/>
  </r>
  <r>
    <s v="C-000324"/>
    <x v="123"/>
    <x v="4"/>
    <d v="2023-07-16T00:00:00"/>
    <x v="1"/>
    <n v="897.39"/>
    <n v="89739"/>
    <n v="0"/>
    <n v="0"/>
    <x v="0"/>
    <s v="Operación"/>
    <x v="4"/>
    <x v="5"/>
    <x v="1"/>
    <x v="2"/>
    <s v="Sí"/>
    <x v="1"/>
    <n v="89739"/>
    <s v="Comercio_131"/>
    <x v="3"/>
    <n v="897.39"/>
    <n v="89739"/>
    <n v="0"/>
    <n v="0"/>
    <n v="0"/>
    <n v="0"/>
    <s v="ARN00000324"/>
    <s v="Hecho"/>
    <d v="2023-05-04T00:00:00"/>
    <n v="730.38"/>
    <n v="73038"/>
    <x v="1"/>
  </r>
  <r>
    <s v="C-000325"/>
    <x v="124"/>
    <x v="5"/>
    <d v="2023-07-07T00:00:00"/>
    <x v="5"/>
    <n v="944.42"/>
    <n v="94442"/>
    <n v="0"/>
    <n v="1.46"/>
    <x v="0"/>
    <s v="Operación"/>
    <x v="1"/>
    <x v="1"/>
    <x v="1"/>
    <x v="3"/>
    <s v="No"/>
    <x v="1"/>
    <n v="94442"/>
    <s v="Comercio_766"/>
    <x v="2"/>
    <n v="0"/>
    <n v="0"/>
    <n v="944.42"/>
    <n v="94442"/>
    <n v="0"/>
    <n v="0"/>
    <s v="ARN00000325"/>
    <s v="Pendiente"/>
    <s v="Pendiente"/>
    <n v="0"/>
    <n v="0"/>
    <x v="0"/>
  </r>
  <r>
    <s v="C-000326"/>
    <x v="125"/>
    <x v="6"/>
    <d v="2023-08-02T00:00:00"/>
    <x v="19"/>
    <n v="746.29"/>
    <n v="74629"/>
    <n v="0"/>
    <n v="0.86"/>
    <x v="1"/>
    <s v="Operación"/>
    <x v="2"/>
    <x v="2"/>
    <x v="1"/>
    <x v="0"/>
    <s v="Sí"/>
    <x v="4"/>
    <n v="74629"/>
    <s v="Comercio_1319"/>
    <x v="3"/>
    <n v="746.29"/>
    <n v="74629"/>
    <n v="0"/>
    <n v="0"/>
    <n v="0"/>
    <n v="0"/>
    <s v="ARN00000326"/>
    <s v="Hecho"/>
    <d v="2023-05-06T00:00:00"/>
    <n v="679.55"/>
    <n v="67955"/>
    <x v="5"/>
  </r>
  <r>
    <s v="C-000327"/>
    <x v="126"/>
    <x v="0"/>
    <d v="2023-07-06T00:00:00"/>
    <x v="8"/>
    <n v="269.73"/>
    <n v="26973"/>
    <n v="0"/>
    <n v="1.0900000000000001"/>
    <x v="0"/>
    <s v="Operación"/>
    <x v="0"/>
    <x v="5"/>
    <x v="1"/>
    <x v="1"/>
    <s v="Sí"/>
    <x v="1"/>
    <n v="26973"/>
    <s v="Comercio_468"/>
    <x v="3"/>
    <n v="269.73"/>
    <n v="26973"/>
    <n v="0"/>
    <n v="0"/>
    <n v="0"/>
    <n v="0"/>
    <s v="ARN00000327"/>
    <s v="Hecho"/>
    <d v="2023-05-07T00:00:00"/>
    <n v="632.36"/>
    <n v="63236"/>
    <x v="4"/>
  </r>
  <r>
    <s v="C-000328"/>
    <x v="127"/>
    <x v="1"/>
    <d v="2023-07-16T00:00:00"/>
    <x v="29"/>
    <n v="73.03"/>
    <n v="7303"/>
    <n v="0"/>
    <n v="1.06"/>
    <x v="0"/>
    <s v="Operación"/>
    <x v="4"/>
    <x v="4"/>
    <x v="1"/>
    <x v="7"/>
    <s v="No"/>
    <x v="0"/>
    <n v="7303"/>
    <s v="Comercio_1512"/>
    <x v="2"/>
    <n v="0"/>
    <n v="0"/>
    <n v="73.03"/>
    <n v="7303"/>
    <n v="0"/>
    <n v="0"/>
    <s v="ARN00000328"/>
    <s v="Hecho"/>
    <d v="2023-05-08T00:00:00"/>
    <n v="430.65"/>
    <n v="43065"/>
    <x v="5"/>
  </r>
  <r>
    <s v="C-000329"/>
    <x v="128"/>
    <x v="2"/>
    <d v="2023-07-24T00:00:00"/>
    <x v="6"/>
    <n v="487.47"/>
    <n v="48747"/>
    <n v="0"/>
    <n v="0"/>
    <x v="0"/>
    <s v="Operación"/>
    <x v="2"/>
    <x v="1"/>
    <x v="1"/>
    <x v="6"/>
    <s v="Sí"/>
    <x v="1"/>
    <n v="48747"/>
    <s v="Comercio_103"/>
    <x v="3"/>
    <n v="487.47"/>
    <n v="48747"/>
    <n v="0"/>
    <n v="0"/>
    <n v="0"/>
    <n v="0"/>
    <s v="ARN00000329"/>
    <s v="Hecho"/>
    <d v="2023-05-09T00:00:00"/>
    <n v="884.79"/>
    <n v="88479"/>
    <x v="5"/>
  </r>
  <r>
    <s v="C-000330"/>
    <x v="129"/>
    <x v="3"/>
    <d v="2023-07-13T00:00:00"/>
    <x v="9"/>
    <n v="414.82"/>
    <n v="41482"/>
    <n v="0"/>
    <n v="1.32"/>
    <x v="1"/>
    <s v="Operación"/>
    <x v="5"/>
    <x v="3"/>
    <x v="1"/>
    <x v="0"/>
    <s v="No"/>
    <x v="0"/>
    <n v="41482"/>
    <s v="Comercio_1733"/>
    <x v="1"/>
    <n v="414.82"/>
    <n v="41482"/>
    <n v="0"/>
    <n v="0"/>
    <n v="0"/>
    <n v="0"/>
    <s v="ARN00000330"/>
    <s v="Hecho"/>
    <d v="2023-05-10T00:00:00"/>
    <n v="115.52"/>
    <n v="11552"/>
    <x v="3"/>
  </r>
  <r>
    <s v="C-000331"/>
    <x v="130"/>
    <x v="4"/>
    <d v="2023-07-20T00:00:00"/>
    <x v="3"/>
    <n v="916.26"/>
    <n v="91626"/>
    <n v="0"/>
    <n v="0"/>
    <x v="0"/>
    <s v="Operación"/>
    <x v="3"/>
    <x v="3"/>
    <x v="1"/>
    <x v="3"/>
    <s v="No"/>
    <x v="2"/>
    <n v="91626"/>
    <s v="Comercio_1726"/>
    <x v="3"/>
    <n v="916.26"/>
    <n v="91626"/>
    <n v="0"/>
    <n v="0"/>
    <n v="0"/>
    <n v="0"/>
    <s v="ARN00000331"/>
    <s v="Hecho"/>
    <d v="2023-05-11T00:00:00"/>
    <n v="820.28"/>
    <n v="82028"/>
    <x v="4"/>
  </r>
  <r>
    <s v="C-000332"/>
    <x v="131"/>
    <x v="5"/>
    <d v="2023-08-06T00:00:00"/>
    <x v="24"/>
    <n v="937.27"/>
    <n v="93727"/>
    <n v="0"/>
    <n v="0"/>
    <x v="0"/>
    <s v="Operación"/>
    <x v="1"/>
    <x v="3"/>
    <x v="1"/>
    <x v="0"/>
    <s v="No"/>
    <x v="0"/>
    <n v="93727"/>
    <s v="Comercio_938"/>
    <x v="1"/>
    <n v="937.27"/>
    <n v="93727"/>
    <n v="0"/>
    <n v="0"/>
    <n v="0"/>
    <n v="0"/>
    <s v="ARN00000332"/>
    <s v="Hecho"/>
    <d v="2023-05-12T00:00:00"/>
    <n v="262.52999999999997"/>
    <n v="26253"/>
    <x v="4"/>
  </r>
  <r>
    <s v="C-000333"/>
    <x v="132"/>
    <x v="6"/>
    <d v="2023-07-24T00:00:00"/>
    <x v="26"/>
    <n v="446.87"/>
    <n v="44687"/>
    <n v="0"/>
    <n v="0"/>
    <x v="1"/>
    <s v="Operación"/>
    <x v="5"/>
    <x v="1"/>
    <x v="1"/>
    <x v="2"/>
    <s v="Sí"/>
    <x v="3"/>
    <n v="44687"/>
    <s v="Comercio_1365"/>
    <x v="3"/>
    <n v="446.87"/>
    <n v="44687"/>
    <n v="0"/>
    <n v="0"/>
    <n v="0"/>
    <n v="0"/>
    <s v="ARN00000333"/>
    <s v="Pendiente"/>
    <s v="Pendiente"/>
    <n v="0"/>
    <n v="0"/>
    <x v="0"/>
  </r>
  <r>
    <s v="C-000334"/>
    <x v="133"/>
    <x v="0"/>
    <d v="2023-08-07T00:00:00"/>
    <x v="10"/>
    <n v="952.22"/>
    <n v="95222"/>
    <n v="0"/>
    <n v="0"/>
    <x v="1"/>
    <s v="Operación"/>
    <x v="5"/>
    <x v="3"/>
    <x v="1"/>
    <x v="3"/>
    <s v="Sí"/>
    <x v="3"/>
    <n v="95222"/>
    <s v="Comercio_1626"/>
    <x v="3"/>
    <n v="952.22"/>
    <n v="95222"/>
    <n v="0"/>
    <n v="0"/>
    <n v="0"/>
    <n v="0"/>
    <s v="ARN00000334"/>
    <s v="Hecho"/>
    <d v="2023-05-14T00:00:00"/>
    <n v="185.19"/>
    <n v="18519"/>
    <x v="0"/>
  </r>
  <r>
    <s v="C-000335"/>
    <x v="134"/>
    <x v="1"/>
    <d v="2023-07-19T00:00:00"/>
    <x v="25"/>
    <n v="453.86"/>
    <n v="45386"/>
    <n v="0"/>
    <n v="0"/>
    <x v="0"/>
    <s v="Operación"/>
    <x v="2"/>
    <x v="3"/>
    <x v="1"/>
    <x v="6"/>
    <s v="No"/>
    <x v="4"/>
    <n v="45386"/>
    <s v="Comercio_23"/>
    <x v="2"/>
    <n v="0"/>
    <n v="0"/>
    <n v="453.86"/>
    <n v="45386"/>
    <n v="0"/>
    <n v="0"/>
    <s v="ARN00000335"/>
    <s v="Pendiente"/>
    <s v="Pendiente"/>
    <n v="0"/>
    <n v="0"/>
    <x v="4"/>
  </r>
  <r>
    <s v="C-000336"/>
    <x v="135"/>
    <x v="2"/>
    <d v="2023-07-19T00:00:00"/>
    <x v="9"/>
    <n v="995.35"/>
    <n v="99535"/>
    <n v="0"/>
    <n v="0"/>
    <x v="1"/>
    <s v="Operación"/>
    <x v="0"/>
    <x v="3"/>
    <x v="1"/>
    <x v="2"/>
    <s v="Sí"/>
    <x v="3"/>
    <n v="99535"/>
    <s v="Comercio_409"/>
    <x v="2"/>
    <n v="0"/>
    <n v="0"/>
    <n v="995.35"/>
    <n v="99535"/>
    <n v="0"/>
    <n v="0"/>
    <s v="ARN00000336"/>
    <s v="Pendiente"/>
    <s v="Pendiente"/>
    <n v="0"/>
    <n v="0"/>
    <x v="2"/>
  </r>
  <r>
    <s v="C-000337"/>
    <x v="136"/>
    <x v="3"/>
    <d v="2023-08-12T00:00:00"/>
    <x v="28"/>
    <n v="71.84"/>
    <n v="7184"/>
    <n v="0"/>
    <n v="0"/>
    <x v="1"/>
    <s v="Operación"/>
    <x v="4"/>
    <x v="1"/>
    <x v="1"/>
    <x v="7"/>
    <s v="No"/>
    <x v="3"/>
    <n v="7184"/>
    <s v="Comercio_341"/>
    <x v="2"/>
    <n v="0"/>
    <n v="0"/>
    <n v="71.84"/>
    <n v="7184"/>
    <n v="0"/>
    <n v="0"/>
    <s v="ARN00000337"/>
    <s v="Hecho"/>
    <d v="2023-05-17T00:00:00"/>
    <n v="87.17"/>
    <n v="8717"/>
    <x v="4"/>
  </r>
  <r>
    <s v="C-000338"/>
    <x v="137"/>
    <x v="4"/>
    <d v="2023-07-29T00:00:00"/>
    <x v="26"/>
    <n v="937.07"/>
    <n v="93707"/>
    <n v="0"/>
    <n v="0"/>
    <x v="0"/>
    <s v="Operación"/>
    <x v="4"/>
    <x v="2"/>
    <x v="1"/>
    <x v="6"/>
    <s v="Sí"/>
    <x v="4"/>
    <n v="93707"/>
    <s v="Comercio_706"/>
    <x v="3"/>
    <n v="937.07"/>
    <n v="93707"/>
    <n v="0"/>
    <n v="0"/>
    <n v="0"/>
    <n v="0"/>
    <s v="ARN00000338"/>
    <s v="Pendiente"/>
    <s v="Pendiente"/>
    <n v="0"/>
    <n v="0"/>
    <x v="3"/>
  </r>
  <r>
    <s v="C-000339"/>
    <x v="138"/>
    <x v="5"/>
    <d v="2023-08-07T00:00:00"/>
    <x v="11"/>
    <n v="82.09"/>
    <n v="8209"/>
    <n v="0"/>
    <n v="1.17"/>
    <x v="0"/>
    <s v="Operación"/>
    <x v="3"/>
    <x v="1"/>
    <x v="0"/>
    <x v="1"/>
    <s v="Sí"/>
    <x v="3"/>
    <n v="82090"/>
    <s v="Comercio_131"/>
    <x v="0"/>
    <n v="0"/>
    <n v="0"/>
    <n v="0"/>
    <n v="0"/>
    <n v="820.9"/>
    <n v="82090"/>
    <s v="ARN00000339"/>
    <s v="Pendiente"/>
    <s v="Pendiente"/>
    <n v="0"/>
    <n v="0"/>
    <x v="1"/>
  </r>
  <r>
    <s v="C-000340"/>
    <x v="139"/>
    <x v="6"/>
    <d v="2023-08-08T00:00:00"/>
    <x v="11"/>
    <n v="990.83"/>
    <n v="99083"/>
    <n v="0"/>
    <n v="0"/>
    <x v="1"/>
    <s v="Operación"/>
    <x v="5"/>
    <x v="5"/>
    <x v="1"/>
    <x v="5"/>
    <s v="Sí"/>
    <x v="2"/>
    <n v="99083"/>
    <s v="Comercio_406"/>
    <x v="1"/>
    <n v="990.83"/>
    <n v="99083"/>
    <n v="0"/>
    <n v="0"/>
    <n v="0"/>
    <n v="0"/>
    <s v="ARN00000340"/>
    <s v="Hecho"/>
    <d v="2023-05-20T00:00:00"/>
    <n v="51.14"/>
    <n v="5114"/>
    <x v="2"/>
  </r>
  <r>
    <s v="C-000341"/>
    <x v="140"/>
    <x v="0"/>
    <d v="2023-08-04T00:00:00"/>
    <x v="30"/>
    <n v="466.76"/>
    <n v="46676"/>
    <n v="0"/>
    <n v="0"/>
    <x v="0"/>
    <s v="Operación"/>
    <x v="2"/>
    <x v="2"/>
    <x v="1"/>
    <x v="2"/>
    <s v="No"/>
    <x v="0"/>
    <n v="46676"/>
    <s v="Comercio_1408"/>
    <x v="2"/>
    <n v="0"/>
    <n v="0"/>
    <n v="466.76"/>
    <n v="46676"/>
    <n v="0"/>
    <n v="0"/>
    <s v="ARN00000341"/>
    <s v="Hecho"/>
    <d v="2023-05-21T00:00:00"/>
    <n v="63.01"/>
    <n v="6301"/>
    <x v="1"/>
  </r>
  <r>
    <s v="C-000342"/>
    <x v="141"/>
    <x v="1"/>
    <d v="2023-08-20T00:00:00"/>
    <x v="4"/>
    <n v="466.19"/>
    <n v="46619"/>
    <n v="0"/>
    <n v="0"/>
    <x v="0"/>
    <s v="Operación"/>
    <x v="0"/>
    <x v="3"/>
    <x v="0"/>
    <x v="4"/>
    <s v="Sí"/>
    <x v="2"/>
    <n v="46619"/>
    <s v="Comercio_1091"/>
    <x v="0"/>
    <n v="0"/>
    <n v="0"/>
    <n v="0"/>
    <n v="0"/>
    <n v="466.19"/>
    <n v="46619"/>
    <s v="ARN00000342"/>
    <s v="Pendiente"/>
    <s v="Pendiente"/>
    <n v="0"/>
    <n v="0"/>
    <x v="4"/>
  </r>
  <r>
    <s v="C-000343"/>
    <x v="142"/>
    <x v="2"/>
    <d v="2023-08-07T00:00:00"/>
    <x v="6"/>
    <n v="116.41"/>
    <n v="11641"/>
    <n v="0"/>
    <n v="0.11"/>
    <x v="1"/>
    <s v="Operación"/>
    <x v="3"/>
    <x v="5"/>
    <x v="0"/>
    <x v="0"/>
    <s v="No"/>
    <x v="2"/>
    <n v="11641"/>
    <s v="Comercio_1074"/>
    <x v="0"/>
    <n v="0"/>
    <n v="0"/>
    <n v="0"/>
    <n v="0"/>
    <n v="116.41"/>
    <n v="11641"/>
    <s v="ARN00000343"/>
    <s v="Hecho"/>
    <d v="2023-05-23T00:00:00"/>
    <n v="41.55"/>
    <n v="4155"/>
    <x v="1"/>
  </r>
  <r>
    <s v="C-000344"/>
    <x v="143"/>
    <x v="3"/>
    <d v="2023-07-25T00:00:00"/>
    <x v="12"/>
    <n v="246.19"/>
    <n v="24619"/>
    <n v="0"/>
    <n v="1.1399999999999999"/>
    <x v="0"/>
    <s v="Operación"/>
    <x v="3"/>
    <x v="3"/>
    <x v="1"/>
    <x v="3"/>
    <s v="Sí"/>
    <x v="4"/>
    <n v="24619"/>
    <s v="Comercio_1705"/>
    <x v="3"/>
    <n v="246.19"/>
    <n v="24619"/>
    <n v="0"/>
    <n v="0"/>
    <n v="0"/>
    <n v="0"/>
    <s v="ARN00000344"/>
    <s v="Pendiente"/>
    <s v="Pendiente"/>
    <n v="0"/>
    <n v="0"/>
    <x v="4"/>
  </r>
  <r>
    <s v="C-000345"/>
    <x v="144"/>
    <x v="4"/>
    <d v="2023-08-15T00:00:00"/>
    <x v="16"/>
    <n v="464.98"/>
    <n v="46498"/>
    <n v="0"/>
    <n v="0.84"/>
    <x v="1"/>
    <s v="Operación"/>
    <x v="0"/>
    <x v="1"/>
    <x v="1"/>
    <x v="5"/>
    <s v="Sí"/>
    <x v="3"/>
    <n v="46498"/>
    <s v="Comercio_1285"/>
    <x v="2"/>
    <n v="0"/>
    <n v="0"/>
    <n v="464.98"/>
    <n v="46498"/>
    <n v="0"/>
    <n v="0"/>
    <s v="ARN00000345"/>
    <s v="Pendiente"/>
    <s v="Pendiente"/>
    <n v="0"/>
    <n v="0"/>
    <x v="4"/>
  </r>
  <r>
    <s v="C-000346"/>
    <x v="145"/>
    <x v="5"/>
    <d v="2023-07-29T00:00:00"/>
    <x v="9"/>
    <n v="819.52"/>
    <n v="81952"/>
    <n v="0"/>
    <n v="0"/>
    <x v="0"/>
    <s v="Operación"/>
    <x v="1"/>
    <x v="5"/>
    <x v="1"/>
    <x v="1"/>
    <s v="No"/>
    <x v="1"/>
    <n v="81952"/>
    <s v="Comercio_1688"/>
    <x v="2"/>
    <n v="0"/>
    <n v="0"/>
    <n v="819.52"/>
    <n v="81952"/>
    <n v="0"/>
    <n v="0"/>
    <s v="ARN00000346"/>
    <s v="Pendiente"/>
    <s v="Pendiente"/>
    <n v="0"/>
    <n v="0"/>
    <x v="1"/>
  </r>
  <r>
    <s v="C-000347"/>
    <x v="146"/>
    <x v="6"/>
    <d v="2023-08-19T00:00:00"/>
    <x v="7"/>
    <n v="493.85"/>
    <n v="49385"/>
    <n v="0"/>
    <n v="1.28"/>
    <x v="0"/>
    <s v="Operación"/>
    <x v="4"/>
    <x v="2"/>
    <x v="1"/>
    <x v="4"/>
    <s v="No"/>
    <x v="2"/>
    <n v="49385"/>
    <s v="Comercio_1758"/>
    <x v="2"/>
    <n v="0"/>
    <n v="0"/>
    <n v="493.85"/>
    <n v="49385"/>
    <n v="0"/>
    <n v="0"/>
    <s v="ARN00000347"/>
    <s v="Hecho"/>
    <d v="2023-05-27T00:00:00"/>
    <n v="269.12"/>
    <n v="26912"/>
    <x v="4"/>
  </r>
  <r>
    <s v="C-000348"/>
    <x v="147"/>
    <x v="0"/>
    <d v="2023-07-30T00:00:00"/>
    <x v="5"/>
    <n v="279.74"/>
    <n v="27974"/>
    <n v="0"/>
    <n v="0.09"/>
    <x v="1"/>
    <s v="Operación"/>
    <x v="1"/>
    <x v="0"/>
    <x v="1"/>
    <x v="4"/>
    <s v="Sí"/>
    <x v="1"/>
    <n v="27974"/>
    <s v="Comercio_1192"/>
    <x v="3"/>
    <n v="279.74"/>
    <n v="27974"/>
    <n v="0"/>
    <n v="0"/>
    <n v="0"/>
    <n v="0"/>
    <s v="ARN00000348"/>
    <s v="Pendiente"/>
    <s v="Pendiente"/>
    <n v="0"/>
    <n v="0"/>
    <x v="1"/>
  </r>
  <r>
    <s v="C-000349"/>
    <x v="148"/>
    <x v="1"/>
    <d v="2023-08-01T00:00:00"/>
    <x v="9"/>
    <n v="551.65"/>
    <n v="55165"/>
    <n v="0"/>
    <n v="1.27"/>
    <x v="1"/>
    <s v="Operación"/>
    <x v="0"/>
    <x v="5"/>
    <x v="1"/>
    <x v="0"/>
    <s v="Sí"/>
    <x v="4"/>
    <n v="55165"/>
    <s v="Comercio_195"/>
    <x v="2"/>
    <n v="0"/>
    <n v="0"/>
    <n v="551.65"/>
    <n v="55165"/>
    <n v="0"/>
    <n v="0"/>
    <s v="ARN00000349"/>
    <s v="Hecho"/>
    <d v="2023-05-29T00:00:00"/>
    <n v="8.48"/>
    <n v="848"/>
    <x v="1"/>
  </r>
  <r>
    <s v="C-000350"/>
    <x v="149"/>
    <x v="2"/>
    <d v="2023-08-27T00:00:00"/>
    <x v="2"/>
    <n v="688.64"/>
    <n v="68864"/>
    <n v="0"/>
    <n v="0.98"/>
    <x v="1"/>
    <s v="Operación"/>
    <x v="3"/>
    <x v="0"/>
    <x v="0"/>
    <x v="5"/>
    <s v="No"/>
    <x v="3"/>
    <n v="68864"/>
    <s v="Comercio_1814"/>
    <x v="0"/>
    <n v="0"/>
    <n v="0"/>
    <n v="0"/>
    <n v="0"/>
    <n v="688.64"/>
    <n v="68864"/>
    <s v="ARN00000350"/>
    <s v="Pendiente"/>
    <s v="Pendiente"/>
    <n v="0"/>
    <n v="0"/>
    <x v="1"/>
  </r>
  <r>
    <s v="C-000351"/>
    <x v="150"/>
    <x v="3"/>
    <d v="2023-08-16T00:00:00"/>
    <x v="14"/>
    <n v="596.33000000000004"/>
    <n v="59633"/>
    <n v="0"/>
    <n v="0.96"/>
    <x v="1"/>
    <s v="Operación"/>
    <x v="0"/>
    <x v="2"/>
    <x v="0"/>
    <x v="3"/>
    <s v="No"/>
    <x v="1"/>
    <n v="59633"/>
    <s v="Comercio_515"/>
    <x v="0"/>
    <n v="0"/>
    <n v="0"/>
    <n v="0"/>
    <n v="0"/>
    <n v="596.33000000000004"/>
    <n v="59633"/>
    <s v="ARN00000351"/>
    <s v="Pendiente"/>
    <s v="Pendiente"/>
    <n v="0"/>
    <n v="0"/>
    <x v="5"/>
  </r>
  <r>
    <s v="C-000352"/>
    <x v="151"/>
    <x v="4"/>
    <d v="2023-08-27T00:00:00"/>
    <x v="28"/>
    <n v="571.82000000000005"/>
    <n v="57182"/>
    <n v="0"/>
    <n v="0"/>
    <x v="1"/>
    <s v="Operación"/>
    <x v="2"/>
    <x v="0"/>
    <x v="0"/>
    <x v="2"/>
    <s v="No"/>
    <x v="1"/>
    <n v="57182"/>
    <s v="Comercio_1349"/>
    <x v="0"/>
    <n v="0"/>
    <n v="0"/>
    <n v="0"/>
    <n v="0"/>
    <n v="571.82000000000005"/>
    <n v="57182"/>
    <s v="ARN00000352"/>
    <s v="Hecho"/>
    <d v="2023-06-01T00:00:00"/>
    <n v="576.80999999999995"/>
    <n v="57681"/>
    <x v="0"/>
  </r>
  <r>
    <s v="C-000353"/>
    <x v="152"/>
    <x v="5"/>
    <d v="2023-08-23T00:00:00"/>
    <x v="16"/>
    <n v="576.76"/>
    <n v="57676"/>
    <n v="0"/>
    <n v="1.38"/>
    <x v="0"/>
    <s v="Operación"/>
    <x v="4"/>
    <x v="0"/>
    <x v="1"/>
    <x v="0"/>
    <s v="No"/>
    <x v="1"/>
    <n v="57676"/>
    <s v="Comercio_38"/>
    <x v="3"/>
    <n v="576.76"/>
    <n v="57676"/>
    <n v="0"/>
    <n v="0"/>
    <n v="0"/>
    <n v="0"/>
    <s v="ARN00000353"/>
    <s v="Pendiente"/>
    <s v="Pendiente"/>
    <n v="0"/>
    <n v="0"/>
    <x v="0"/>
  </r>
  <r>
    <s v="C-000354"/>
    <x v="153"/>
    <x v="6"/>
    <d v="2023-08-05T00:00:00"/>
    <x v="5"/>
    <n v="391.45"/>
    <n v="39145"/>
    <n v="0"/>
    <n v="1.22"/>
    <x v="0"/>
    <s v="Operación"/>
    <x v="5"/>
    <x v="0"/>
    <x v="1"/>
    <x v="4"/>
    <s v="No"/>
    <x v="4"/>
    <n v="39145"/>
    <s v="Comercio_559"/>
    <x v="2"/>
    <n v="0"/>
    <n v="0"/>
    <n v="391.45"/>
    <n v="39145"/>
    <n v="0"/>
    <n v="0"/>
    <s v="ARN00000354"/>
    <s v="Pendiente"/>
    <s v="Pendiente"/>
    <n v="0"/>
    <n v="0"/>
    <x v="3"/>
  </r>
  <r>
    <s v="C-000355"/>
    <x v="154"/>
    <x v="0"/>
    <d v="2023-08-18T00:00:00"/>
    <x v="30"/>
    <n v="7.9"/>
    <n v="790"/>
    <n v="0"/>
    <n v="0.88"/>
    <x v="0"/>
    <s v="Operación"/>
    <x v="4"/>
    <x v="3"/>
    <x v="1"/>
    <x v="5"/>
    <s v="Sí"/>
    <x v="2"/>
    <n v="7900"/>
    <s v="Comercio_975"/>
    <x v="3"/>
    <n v="79"/>
    <n v="7900"/>
    <n v="0"/>
    <n v="0"/>
    <n v="0"/>
    <n v="0"/>
    <s v="ARN00000355"/>
    <s v="Hecho"/>
    <d v="2023-06-04T00:00:00"/>
    <n v="30.46"/>
    <n v="3046"/>
    <x v="3"/>
  </r>
  <r>
    <s v="C-000356"/>
    <x v="155"/>
    <x v="1"/>
    <d v="2023-08-22T00:00:00"/>
    <x v="15"/>
    <n v="982.54"/>
    <n v="98254"/>
    <n v="0"/>
    <n v="0"/>
    <x v="0"/>
    <s v="Operación"/>
    <x v="0"/>
    <x v="5"/>
    <x v="0"/>
    <x v="3"/>
    <s v="Sí"/>
    <x v="3"/>
    <n v="98254"/>
    <s v="Comercio_1696"/>
    <x v="0"/>
    <n v="0"/>
    <n v="0"/>
    <n v="0"/>
    <n v="0"/>
    <n v="982.54"/>
    <n v="98254"/>
    <s v="ARN00000356"/>
    <s v="Hecho"/>
    <d v="2023-06-05T00:00:00"/>
    <n v="490.49"/>
    <n v="49049"/>
    <x v="3"/>
  </r>
  <r>
    <s v="C-000357"/>
    <x v="156"/>
    <x v="2"/>
    <d v="2023-08-26T00:00:00"/>
    <x v="27"/>
    <n v="957.91"/>
    <n v="95791"/>
    <n v="0"/>
    <n v="0"/>
    <x v="1"/>
    <s v="Operación"/>
    <x v="3"/>
    <x v="5"/>
    <x v="1"/>
    <x v="7"/>
    <s v="Sí"/>
    <x v="3"/>
    <n v="95791"/>
    <s v="Comercio_13"/>
    <x v="2"/>
    <n v="0"/>
    <n v="0"/>
    <n v="957.91"/>
    <n v="95791"/>
    <n v="0"/>
    <n v="0"/>
    <s v="ARN00000357"/>
    <s v="Hecho"/>
    <d v="2023-06-06T00:00:00"/>
    <n v="15.75"/>
    <n v="1575"/>
    <x v="2"/>
  </r>
  <r>
    <s v="C-000358"/>
    <x v="157"/>
    <x v="3"/>
    <d v="2023-08-13T00:00:00"/>
    <x v="20"/>
    <n v="845.24"/>
    <n v="84524"/>
    <n v="0"/>
    <n v="0.91"/>
    <x v="0"/>
    <s v="Operación"/>
    <x v="0"/>
    <x v="1"/>
    <x v="1"/>
    <x v="6"/>
    <s v="No"/>
    <x v="1"/>
    <n v="84524"/>
    <s v="Comercio_1655"/>
    <x v="3"/>
    <n v="845.24"/>
    <n v="84524"/>
    <n v="0"/>
    <n v="0"/>
    <n v="0"/>
    <n v="0"/>
    <s v="ARN00000358"/>
    <s v="Hecho"/>
    <d v="2023-06-07T00:00:00"/>
    <n v="447.11"/>
    <n v="44711"/>
    <x v="1"/>
  </r>
  <r>
    <s v="C-000359"/>
    <x v="158"/>
    <x v="4"/>
    <d v="2023-08-29T00:00:00"/>
    <x v="16"/>
    <n v="711.25"/>
    <n v="71125"/>
    <n v="0"/>
    <n v="0.98"/>
    <x v="1"/>
    <s v="Operación"/>
    <x v="4"/>
    <x v="1"/>
    <x v="1"/>
    <x v="2"/>
    <s v="Sí"/>
    <x v="1"/>
    <n v="71125"/>
    <s v="Comercio_754"/>
    <x v="3"/>
    <n v="711.25"/>
    <n v="71125"/>
    <n v="0"/>
    <n v="0"/>
    <n v="0"/>
    <n v="0"/>
    <s v="ARN00000359"/>
    <s v="Hecho"/>
    <d v="2023-06-08T00:00:00"/>
    <n v="273.25"/>
    <n v="27325"/>
    <x v="3"/>
  </r>
  <r>
    <s v="C-000360"/>
    <x v="159"/>
    <x v="5"/>
    <d v="2023-08-27T00:00:00"/>
    <x v="18"/>
    <n v="922.51"/>
    <n v="92251"/>
    <n v="0"/>
    <n v="1.35"/>
    <x v="1"/>
    <s v="Operación"/>
    <x v="1"/>
    <x v="5"/>
    <x v="1"/>
    <x v="0"/>
    <s v="No"/>
    <x v="2"/>
    <n v="92251"/>
    <s v="Comercio_1220"/>
    <x v="3"/>
    <n v="922.51"/>
    <n v="92251"/>
    <n v="0"/>
    <n v="0"/>
    <n v="0"/>
    <n v="0"/>
    <s v="ARN00000360"/>
    <s v="Hecho"/>
    <d v="2023-06-09T00:00:00"/>
    <n v="149.83000000000001"/>
    <n v="14983"/>
    <x v="4"/>
  </r>
  <r>
    <s v="C-000361"/>
    <x v="160"/>
    <x v="6"/>
    <d v="2023-08-11T00:00:00"/>
    <x v="12"/>
    <n v="448.06"/>
    <n v="44806"/>
    <n v="0"/>
    <n v="1.32"/>
    <x v="0"/>
    <s v="Operación"/>
    <x v="3"/>
    <x v="0"/>
    <x v="1"/>
    <x v="4"/>
    <s v="Sí"/>
    <x v="4"/>
    <n v="44806"/>
    <s v="Comercio_1895"/>
    <x v="1"/>
    <n v="448.06"/>
    <n v="44806"/>
    <n v="0"/>
    <n v="0"/>
    <n v="0"/>
    <n v="0"/>
    <s v="ARN00000361"/>
    <s v="Pendiente"/>
    <s v="Pendiente"/>
    <n v="0"/>
    <n v="0"/>
    <x v="5"/>
  </r>
  <r>
    <s v="C-000362"/>
    <x v="161"/>
    <x v="0"/>
    <d v="2023-09-01T00:00:00"/>
    <x v="16"/>
    <n v="220.97"/>
    <n v="22097"/>
    <n v="0"/>
    <n v="0.1"/>
    <x v="1"/>
    <s v="Operación"/>
    <x v="0"/>
    <x v="2"/>
    <x v="1"/>
    <x v="6"/>
    <s v="No"/>
    <x v="3"/>
    <n v="22097"/>
    <s v="Comercio_953"/>
    <x v="3"/>
    <n v="220.97"/>
    <n v="22097"/>
    <n v="0"/>
    <n v="0"/>
    <n v="0"/>
    <n v="0"/>
    <s v="ARN00000362"/>
    <s v="Hecho"/>
    <d v="2023-06-11T00:00:00"/>
    <n v="341.11"/>
    <n v="34111"/>
    <x v="0"/>
  </r>
  <r>
    <s v="C-000363"/>
    <x v="162"/>
    <x v="1"/>
    <d v="2023-08-29T00:00:00"/>
    <x v="15"/>
    <n v="41.55"/>
    <n v="4155"/>
    <n v="0"/>
    <n v="1.32"/>
    <x v="1"/>
    <s v="Operación"/>
    <x v="2"/>
    <x v="0"/>
    <x v="0"/>
    <x v="0"/>
    <s v="Sí"/>
    <x v="4"/>
    <n v="41550"/>
    <s v="Comercio_143"/>
    <x v="0"/>
    <n v="0"/>
    <n v="0"/>
    <n v="0"/>
    <n v="0"/>
    <n v="415.5"/>
    <n v="41550"/>
    <s v="ARN00000363"/>
    <s v="Pendiente"/>
    <s v="Pendiente"/>
    <n v="0"/>
    <n v="0"/>
    <x v="1"/>
  </r>
  <r>
    <s v="C-000364"/>
    <x v="163"/>
    <x v="2"/>
    <d v="2023-08-26T00:00:00"/>
    <x v="22"/>
    <n v="840.55"/>
    <n v="84055"/>
    <n v="0"/>
    <n v="1.0900000000000001"/>
    <x v="0"/>
    <s v="Operación"/>
    <x v="3"/>
    <x v="2"/>
    <x v="0"/>
    <x v="3"/>
    <s v="Sí"/>
    <x v="4"/>
    <n v="84055"/>
    <s v="Comercio_1083"/>
    <x v="0"/>
    <n v="0"/>
    <n v="0"/>
    <n v="0"/>
    <n v="0"/>
    <n v="840.55"/>
    <n v="84055"/>
    <s v="ARN00000364"/>
    <s v="Hecho"/>
    <d v="2023-06-13T00:00:00"/>
    <n v="809.17"/>
    <n v="80917"/>
    <x v="4"/>
  </r>
  <r>
    <s v="C-000365"/>
    <x v="164"/>
    <x v="3"/>
    <d v="2023-09-11T00:00:00"/>
    <x v="2"/>
    <n v="183.92"/>
    <n v="18392"/>
    <n v="0"/>
    <n v="1.42"/>
    <x v="0"/>
    <s v="Operación"/>
    <x v="2"/>
    <x v="5"/>
    <x v="1"/>
    <x v="3"/>
    <s v="No"/>
    <x v="1"/>
    <n v="18392"/>
    <s v="Comercio_724"/>
    <x v="1"/>
    <n v="183.92"/>
    <n v="18392"/>
    <n v="0"/>
    <n v="0"/>
    <n v="0"/>
    <n v="0"/>
    <s v="ARN00000365"/>
    <s v="Pendiente"/>
    <s v="Pendiente"/>
    <n v="0"/>
    <n v="0"/>
    <x v="5"/>
  </r>
  <r>
    <s v="C-000366"/>
    <x v="165"/>
    <x v="4"/>
    <d v="2023-08-30T00:00:00"/>
    <x v="6"/>
    <n v="81.77"/>
    <n v="8177"/>
    <n v="0"/>
    <n v="0"/>
    <x v="0"/>
    <s v="Operación"/>
    <x v="0"/>
    <x v="2"/>
    <x v="1"/>
    <x v="2"/>
    <s v="Sí"/>
    <x v="0"/>
    <n v="81770"/>
    <s v="Comercio_54"/>
    <x v="2"/>
    <n v="0"/>
    <n v="0"/>
    <n v="817.7"/>
    <n v="81770"/>
    <n v="0"/>
    <n v="0"/>
    <s v="ARN00000366"/>
    <s v="Hecho"/>
    <d v="2023-06-15T00:00:00"/>
    <n v="595.35"/>
    <n v="59535"/>
    <x v="0"/>
  </r>
  <r>
    <s v="C-000367"/>
    <x v="166"/>
    <x v="5"/>
    <d v="2023-09-13T00:00:00"/>
    <x v="2"/>
    <n v="92.95"/>
    <n v="9295"/>
    <n v="0"/>
    <n v="1.1399999999999999"/>
    <x v="0"/>
    <s v="Operación"/>
    <x v="5"/>
    <x v="2"/>
    <x v="1"/>
    <x v="4"/>
    <s v="Sí"/>
    <x v="1"/>
    <n v="92950"/>
    <s v="Comercio_911"/>
    <x v="1"/>
    <n v="929.5"/>
    <n v="92950"/>
    <n v="0"/>
    <n v="0"/>
    <n v="0"/>
    <n v="0"/>
    <s v="ARN00000367"/>
    <s v="Hecho"/>
    <d v="2023-06-16T00:00:00"/>
    <n v="61.58"/>
    <n v="6158"/>
    <x v="1"/>
  </r>
  <r>
    <s v="C-000368"/>
    <x v="167"/>
    <x v="6"/>
    <d v="2023-08-29T00:00:00"/>
    <x v="1"/>
    <n v="131.59"/>
    <n v="13159"/>
    <n v="0"/>
    <n v="0"/>
    <x v="0"/>
    <s v="Operación"/>
    <x v="0"/>
    <x v="3"/>
    <x v="0"/>
    <x v="1"/>
    <s v="No"/>
    <x v="4"/>
    <n v="13159"/>
    <s v="Comercio_282"/>
    <x v="0"/>
    <n v="0"/>
    <n v="0"/>
    <n v="0"/>
    <n v="0"/>
    <n v="131.59"/>
    <n v="13159"/>
    <s v="ARN00000368"/>
    <s v="Hecho"/>
    <d v="2023-06-17T00:00:00"/>
    <n v="926.37"/>
    <n v="92637"/>
    <x v="0"/>
  </r>
  <r>
    <s v="C-000369"/>
    <x v="168"/>
    <x v="0"/>
    <d v="2023-08-21T00:00:00"/>
    <x v="9"/>
    <n v="399.28"/>
    <n v="39928"/>
    <n v="0"/>
    <n v="0.88"/>
    <x v="0"/>
    <s v="Operación"/>
    <x v="0"/>
    <x v="1"/>
    <x v="0"/>
    <x v="0"/>
    <s v="Sí"/>
    <x v="4"/>
    <n v="39928"/>
    <s v="Comercio_1226"/>
    <x v="0"/>
    <n v="0"/>
    <n v="0"/>
    <n v="0"/>
    <n v="0"/>
    <n v="399.28"/>
    <n v="39928"/>
    <s v="ARN00000369"/>
    <s v="Pendiente"/>
    <s v="Pendiente"/>
    <n v="0"/>
    <n v="0"/>
    <x v="1"/>
  </r>
  <r>
    <s v="C-000370"/>
    <x v="169"/>
    <x v="1"/>
    <d v="2023-09-04T00:00:00"/>
    <x v="14"/>
    <n v="715.48"/>
    <n v="71548"/>
    <n v="0"/>
    <n v="0.88"/>
    <x v="1"/>
    <s v="Operación"/>
    <x v="1"/>
    <x v="1"/>
    <x v="0"/>
    <x v="1"/>
    <s v="Sí"/>
    <x v="2"/>
    <n v="71548"/>
    <s v="Comercio_2000"/>
    <x v="0"/>
    <n v="0"/>
    <n v="0"/>
    <n v="0"/>
    <n v="0"/>
    <n v="715.48"/>
    <n v="71548"/>
    <s v="ARN00000370"/>
    <s v="Pendiente"/>
    <s v="Pendiente"/>
    <n v="0"/>
    <n v="0"/>
    <x v="0"/>
  </r>
  <r>
    <s v="C-000371"/>
    <x v="170"/>
    <x v="2"/>
    <d v="2023-09-03T00:00:00"/>
    <x v="30"/>
    <n v="755.11"/>
    <n v="75511"/>
    <n v="0"/>
    <n v="0.83"/>
    <x v="1"/>
    <s v="Operación"/>
    <x v="4"/>
    <x v="0"/>
    <x v="0"/>
    <x v="1"/>
    <s v="No"/>
    <x v="2"/>
    <n v="75511"/>
    <s v="Comercio_1824"/>
    <x v="0"/>
    <n v="0"/>
    <n v="0"/>
    <n v="0"/>
    <n v="0"/>
    <n v="755.11"/>
    <n v="75511"/>
    <s v="ARN00000371"/>
    <s v="Hecho"/>
    <d v="2023-06-20T00:00:00"/>
    <n v="83.12"/>
    <n v="8312"/>
    <x v="3"/>
  </r>
  <r>
    <s v="C-000372"/>
    <x v="171"/>
    <x v="3"/>
    <d v="2023-08-27T00:00:00"/>
    <x v="20"/>
    <n v="417.56"/>
    <n v="41756"/>
    <n v="0"/>
    <n v="0"/>
    <x v="1"/>
    <s v="Operación"/>
    <x v="4"/>
    <x v="4"/>
    <x v="1"/>
    <x v="3"/>
    <s v="No"/>
    <x v="1"/>
    <n v="41756"/>
    <s v="Comercio_1224"/>
    <x v="3"/>
    <n v="417.56"/>
    <n v="41756"/>
    <n v="0"/>
    <n v="0"/>
    <n v="0"/>
    <n v="0"/>
    <s v="ARN00000372"/>
    <s v="Hecho"/>
    <d v="2023-06-21T00:00:00"/>
    <n v="60.51"/>
    <n v="6051"/>
    <x v="5"/>
  </r>
  <r>
    <s v="C-000373"/>
    <x v="172"/>
    <x v="4"/>
    <d v="2023-08-28T00:00:00"/>
    <x v="20"/>
    <n v="53.22"/>
    <n v="5322"/>
    <n v="0"/>
    <n v="0"/>
    <x v="0"/>
    <s v="Operación"/>
    <x v="1"/>
    <x v="0"/>
    <x v="1"/>
    <x v="7"/>
    <s v="No"/>
    <x v="3"/>
    <n v="5322"/>
    <s v="Comercio_598"/>
    <x v="3"/>
    <n v="53.22"/>
    <n v="5322"/>
    <n v="0"/>
    <n v="0"/>
    <n v="0"/>
    <n v="0"/>
    <s v="ARN00000373"/>
    <s v="Hecho"/>
    <d v="2023-06-22T00:00:00"/>
    <n v="55.49"/>
    <n v="5549"/>
    <x v="1"/>
  </r>
  <r>
    <s v="C-000374"/>
    <x v="173"/>
    <x v="5"/>
    <d v="2023-09-18T00:00:00"/>
    <x v="28"/>
    <n v="116.46"/>
    <n v="11646"/>
    <n v="0"/>
    <n v="0.1"/>
    <x v="0"/>
    <s v="Operación"/>
    <x v="2"/>
    <x v="2"/>
    <x v="1"/>
    <x v="2"/>
    <s v="Sí"/>
    <x v="0"/>
    <n v="11646"/>
    <s v="Comercio_772"/>
    <x v="3"/>
    <n v="116.46"/>
    <n v="11646"/>
    <n v="0"/>
    <n v="0"/>
    <n v="0"/>
    <n v="0"/>
    <s v="ARN00000374"/>
    <s v="Pendiente"/>
    <s v="Pendiente"/>
    <n v="0"/>
    <n v="0"/>
    <x v="2"/>
  </r>
  <r>
    <s v="C-000375"/>
    <x v="174"/>
    <x v="6"/>
    <d v="2023-09-04T00:00:00"/>
    <x v="26"/>
    <n v="790.42"/>
    <n v="79042"/>
    <n v="0"/>
    <n v="0.86"/>
    <x v="1"/>
    <s v="Operación"/>
    <x v="4"/>
    <x v="2"/>
    <x v="1"/>
    <x v="5"/>
    <s v="No"/>
    <x v="3"/>
    <n v="79042"/>
    <s v="Comercio_576"/>
    <x v="2"/>
    <n v="0"/>
    <n v="0"/>
    <n v="790.42"/>
    <n v="79042"/>
    <n v="0"/>
    <n v="0"/>
    <s v="ARN00000375"/>
    <s v="Pendiente"/>
    <s v="Pendiente"/>
    <n v="0"/>
    <n v="0"/>
    <x v="2"/>
  </r>
  <r>
    <s v="C-000376"/>
    <x v="175"/>
    <x v="0"/>
    <d v="2023-08-24T00:00:00"/>
    <x v="8"/>
    <n v="235.61"/>
    <n v="23561"/>
    <n v="0"/>
    <n v="1.45"/>
    <x v="1"/>
    <s v="Operación"/>
    <x v="3"/>
    <x v="1"/>
    <x v="1"/>
    <x v="7"/>
    <s v="No"/>
    <x v="3"/>
    <n v="23561"/>
    <s v="Comercio_123"/>
    <x v="1"/>
    <n v="235.61"/>
    <n v="23561"/>
    <n v="0"/>
    <n v="0"/>
    <n v="0"/>
    <n v="0"/>
    <s v="ARN00000376"/>
    <s v="Hecho"/>
    <d v="2023-06-25T00:00:00"/>
    <n v="177.89"/>
    <n v="17789"/>
    <x v="3"/>
  </r>
  <r>
    <s v="C-000377"/>
    <x v="176"/>
    <x v="1"/>
    <d v="2023-09-15T00:00:00"/>
    <x v="27"/>
    <n v="834.84"/>
    <n v="83484"/>
    <n v="0"/>
    <n v="0"/>
    <x v="1"/>
    <s v="Operación"/>
    <x v="3"/>
    <x v="2"/>
    <x v="1"/>
    <x v="5"/>
    <s v="No"/>
    <x v="3"/>
    <n v="83484"/>
    <s v="Comercio_1879"/>
    <x v="2"/>
    <n v="0"/>
    <n v="0"/>
    <n v="834.84"/>
    <n v="83484"/>
    <n v="0"/>
    <n v="0"/>
    <s v="ARN00000377"/>
    <s v="Hecho"/>
    <d v="2023-06-26T00:00:00"/>
    <n v="425.45"/>
    <n v="42545"/>
    <x v="1"/>
  </r>
  <r>
    <s v="C-000378"/>
    <x v="177"/>
    <x v="2"/>
    <d v="2023-09-23T00:00:00"/>
    <x v="19"/>
    <n v="119.66"/>
    <n v="11966"/>
    <n v="0"/>
    <n v="0"/>
    <x v="1"/>
    <s v="Operación"/>
    <x v="5"/>
    <x v="3"/>
    <x v="1"/>
    <x v="2"/>
    <s v="No"/>
    <x v="2"/>
    <n v="11966"/>
    <s v="Comercio_1747"/>
    <x v="1"/>
    <n v="119.66"/>
    <n v="11966"/>
    <n v="0"/>
    <n v="0"/>
    <n v="0"/>
    <n v="0"/>
    <s v="ARN00000378"/>
    <s v="Pendiente"/>
    <s v="Pendiente"/>
    <n v="0"/>
    <n v="0"/>
    <x v="4"/>
  </r>
  <r>
    <s v="C-000379"/>
    <x v="178"/>
    <x v="3"/>
    <d v="2023-09-01T00:00:00"/>
    <x v="25"/>
    <n v="379.87"/>
    <n v="37987"/>
    <n v="0"/>
    <n v="0.89"/>
    <x v="0"/>
    <s v="Operación"/>
    <x v="4"/>
    <x v="5"/>
    <x v="0"/>
    <x v="3"/>
    <s v="No"/>
    <x v="1"/>
    <n v="37987"/>
    <s v="Comercio_818"/>
    <x v="0"/>
    <n v="0"/>
    <n v="0"/>
    <n v="0"/>
    <n v="0"/>
    <n v="379.87"/>
    <n v="37987"/>
    <s v="ARN00000379"/>
    <s v="Pendiente"/>
    <s v="Pendiente"/>
    <n v="0"/>
    <n v="0"/>
    <x v="4"/>
  </r>
  <r>
    <s v="C-000380"/>
    <x v="179"/>
    <x v="4"/>
    <d v="2023-09-16T00:00:00"/>
    <x v="18"/>
    <n v="50.42"/>
    <n v="5042"/>
    <n v="0"/>
    <n v="0"/>
    <x v="1"/>
    <s v="Operación"/>
    <x v="2"/>
    <x v="1"/>
    <x v="1"/>
    <x v="1"/>
    <s v="No"/>
    <x v="3"/>
    <n v="5042"/>
    <s v="Comercio_1132"/>
    <x v="2"/>
    <n v="0"/>
    <n v="0"/>
    <n v="50.42"/>
    <n v="5042"/>
    <n v="0"/>
    <n v="0"/>
    <s v="ARN00000380"/>
    <s v="Hecho"/>
    <d v="2023-06-29T00:00:00"/>
    <n v="338.37"/>
    <n v="33837"/>
    <x v="2"/>
  </r>
  <r>
    <s v="C-000381"/>
    <x v="180"/>
    <x v="5"/>
    <d v="2023-09-13T00:00:00"/>
    <x v="30"/>
    <n v="898.89"/>
    <n v="89889"/>
    <n v="0"/>
    <n v="1.1299999999999999"/>
    <x v="1"/>
    <s v="Operación"/>
    <x v="0"/>
    <x v="3"/>
    <x v="1"/>
    <x v="0"/>
    <s v="Sí"/>
    <x v="1"/>
    <n v="89889"/>
    <s v="Comercio_884"/>
    <x v="2"/>
    <n v="0"/>
    <n v="0"/>
    <n v="898.89"/>
    <n v="89889"/>
    <n v="0"/>
    <n v="0"/>
    <s v="ARN00000381"/>
    <s v="Hecho"/>
    <d v="2023-06-30T00:00:00"/>
    <n v="616.80999999999995"/>
    <n v="61681"/>
    <x v="2"/>
  </r>
  <r>
    <s v="C-000382"/>
    <x v="181"/>
    <x v="6"/>
    <d v="2023-09-04T00:00:00"/>
    <x v="25"/>
    <n v="387.89"/>
    <n v="38789"/>
    <n v="0"/>
    <n v="1.34"/>
    <x v="0"/>
    <s v="Operación"/>
    <x v="0"/>
    <x v="5"/>
    <x v="1"/>
    <x v="2"/>
    <s v="Sí"/>
    <x v="4"/>
    <n v="38789"/>
    <s v="Comercio_1299"/>
    <x v="2"/>
    <n v="0"/>
    <n v="0"/>
    <n v="387.89"/>
    <n v="38789"/>
    <n v="0"/>
    <n v="0"/>
    <s v="ARN00000382"/>
    <s v="Pendiente"/>
    <s v="Pendiente"/>
    <n v="0"/>
    <n v="0"/>
    <x v="5"/>
  </r>
  <r>
    <s v="C-000383"/>
    <x v="182"/>
    <x v="0"/>
    <d v="2023-09-26T00:00:00"/>
    <x v="24"/>
    <n v="69.63"/>
    <n v="6963"/>
    <n v="0"/>
    <n v="1.04"/>
    <x v="1"/>
    <s v="Operación"/>
    <x v="4"/>
    <x v="4"/>
    <x v="1"/>
    <x v="0"/>
    <s v="Sí"/>
    <x v="0"/>
    <n v="69630"/>
    <s v="Comercio_1725"/>
    <x v="3"/>
    <n v="696.3"/>
    <n v="69630"/>
    <n v="0"/>
    <n v="0"/>
    <n v="0"/>
    <n v="0"/>
    <s v="ARN00000383"/>
    <s v="Pendiente"/>
    <s v="Pendiente"/>
    <n v="0"/>
    <n v="0"/>
    <x v="0"/>
  </r>
  <r>
    <s v="C-000384"/>
    <x v="183"/>
    <x v="1"/>
    <d v="2023-09-14T00:00:00"/>
    <x v="1"/>
    <n v="871.34"/>
    <n v="87134"/>
    <n v="0"/>
    <n v="1.44"/>
    <x v="0"/>
    <s v="Operación"/>
    <x v="5"/>
    <x v="2"/>
    <x v="1"/>
    <x v="0"/>
    <s v="Sí"/>
    <x v="4"/>
    <n v="87134"/>
    <s v="Comercio_469"/>
    <x v="1"/>
    <n v="871.34"/>
    <n v="87134"/>
    <n v="0"/>
    <n v="0"/>
    <n v="0"/>
    <n v="0"/>
    <s v="ARN00000384"/>
    <s v="Hecho"/>
    <d v="2023-07-03T00:00:00"/>
    <n v="687.22"/>
    <n v="68722"/>
    <x v="1"/>
  </r>
  <r>
    <s v="C-000385"/>
    <x v="184"/>
    <x v="2"/>
    <d v="2023-09-20T00:00:00"/>
    <x v="15"/>
    <n v="74.569999999999993"/>
    <n v="7457"/>
    <n v="0"/>
    <n v="0"/>
    <x v="1"/>
    <s v="Operación"/>
    <x v="5"/>
    <x v="5"/>
    <x v="1"/>
    <x v="3"/>
    <s v="Sí"/>
    <x v="0"/>
    <n v="7457"/>
    <s v="Comercio_1902"/>
    <x v="3"/>
    <n v="74.569999999999993"/>
    <n v="7457"/>
    <n v="0"/>
    <n v="0"/>
    <n v="0"/>
    <n v="0"/>
    <s v="ARN00000385"/>
    <s v="Hecho"/>
    <d v="2023-07-04T00:00:00"/>
    <n v="8.7200000000000006"/>
    <n v="872"/>
    <x v="0"/>
  </r>
  <r>
    <s v="C-000386"/>
    <x v="185"/>
    <x v="3"/>
    <d v="2023-09-24T00:00:00"/>
    <x v="27"/>
    <n v="551.39"/>
    <n v="55139"/>
    <n v="0"/>
    <n v="0"/>
    <x v="1"/>
    <s v="Operación"/>
    <x v="4"/>
    <x v="2"/>
    <x v="1"/>
    <x v="2"/>
    <s v="Sí"/>
    <x v="3"/>
    <n v="55139"/>
    <s v="Comercio_727"/>
    <x v="2"/>
    <n v="0"/>
    <n v="0"/>
    <n v="551.39"/>
    <n v="55139"/>
    <n v="0"/>
    <n v="0"/>
    <s v="ARN00000386"/>
    <s v="Pendiente"/>
    <s v="Pendiente"/>
    <n v="0"/>
    <n v="0"/>
    <x v="0"/>
  </r>
  <r>
    <s v="C-000387"/>
    <x v="186"/>
    <x v="4"/>
    <d v="2023-09-11T00:00:00"/>
    <x v="20"/>
    <n v="38.53"/>
    <n v="3853"/>
    <n v="0"/>
    <n v="0"/>
    <x v="1"/>
    <s v="Operación"/>
    <x v="5"/>
    <x v="5"/>
    <x v="1"/>
    <x v="2"/>
    <s v="Sí"/>
    <x v="3"/>
    <n v="3853"/>
    <s v="Comercio_1889"/>
    <x v="2"/>
    <n v="0"/>
    <n v="0"/>
    <n v="38.53"/>
    <n v="3853"/>
    <n v="0"/>
    <n v="0"/>
    <s v="ARN00000387"/>
    <s v="Pendiente"/>
    <s v="Pendiente"/>
    <n v="0"/>
    <n v="0"/>
    <x v="1"/>
  </r>
  <r>
    <s v="C-000388"/>
    <x v="187"/>
    <x v="5"/>
    <d v="2023-09-15T00:00:00"/>
    <x v="3"/>
    <n v="440.81"/>
    <n v="44081"/>
    <n v="0"/>
    <n v="0.93"/>
    <x v="1"/>
    <s v="Operación"/>
    <x v="1"/>
    <x v="1"/>
    <x v="1"/>
    <x v="2"/>
    <s v="No"/>
    <x v="2"/>
    <n v="44081"/>
    <s v="Comercio_79"/>
    <x v="3"/>
    <n v="440.81"/>
    <n v="44081"/>
    <n v="0"/>
    <n v="0"/>
    <n v="0"/>
    <n v="0"/>
    <s v="ARN00000388"/>
    <s v="Hecho"/>
    <d v="2023-07-07T00:00:00"/>
    <n v="96.99"/>
    <n v="9699"/>
    <x v="3"/>
  </r>
  <r>
    <s v="C-000389"/>
    <x v="188"/>
    <x v="6"/>
    <d v="2023-09-06T00:00:00"/>
    <x v="8"/>
    <n v="305.08"/>
    <n v="30508"/>
    <n v="0"/>
    <n v="0"/>
    <x v="1"/>
    <s v="Operación"/>
    <x v="1"/>
    <x v="3"/>
    <x v="1"/>
    <x v="1"/>
    <s v="No"/>
    <x v="1"/>
    <n v="30508"/>
    <s v="Comercio_1134"/>
    <x v="1"/>
    <n v="305.08"/>
    <n v="30508"/>
    <n v="0"/>
    <n v="0"/>
    <n v="0"/>
    <n v="0"/>
    <s v="ARN00000389"/>
    <s v="Hecho"/>
    <d v="2023-07-08T00:00:00"/>
    <n v="48.78"/>
    <n v="4878"/>
    <x v="1"/>
  </r>
  <r>
    <s v="C-000390"/>
    <x v="189"/>
    <x v="0"/>
    <d v="2023-10-02T00:00:00"/>
    <x v="10"/>
    <n v="432.77"/>
    <n v="43277"/>
    <n v="0"/>
    <n v="0"/>
    <x v="1"/>
    <s v="Operación"/>
    <x v="5"/>
    <x v="0"/>
    <x v="1"/>
    <x v="1"/>
    <s v="No"/>
    <x v="4"/>
    <n v="43277"/>
    <s v="Comercio_678"/>
    <x v="2"/>
    <n v="0"/>
    <n v="0"/>
    <n v="432.77"/>
    <n v="43277"/>
    <n v="0"/>
    <n v="0"/>
    <s v="ARN00000390"/>
    <s v="Pendiente"/>
    <s v="Pendiente"/>
    <n v="0"/>
    <n v="0"/>
    <x v="1"/>
  </r>
  <r>
    <s v="C-000391"/>
    <x v="190"/>
    <x v="1"/>
    <d v="2023-09-25T00:00:00"/>
    <x v="14"/>
    <n v="414.25"/>
    <n v="41425"/>
    <n v="0"/>
    <n v="1.05"/>
    <x v="1"/>
    <s v="Operación"/>
    <x v="2"/>
    <x v="2"/>
    <x v="0"/>
    <x v="7"/>
    <s v="Sí"/>
    <x v="0"/>
    <n v="41425"/>
    <s v="Comercio_1324"/>
    <x v="0"/>
    <n v="0"/>
    <n v="0"/>
    <n v="0"/>
    <n v="0"/>
    <n v="414.25"/>
    <n v="41425"/>
    <s v="ARN00000391"/>
    <s v="Pendiente"/>
    <s v="Pendiente"/>
    <n v="0"/>
    <n v="0"/>
    <x v="1"/>
  </r>
  <r>
    <s v="C-000392"/>
    <x v="191"/>
    <x v="2"/>
    <d v="2023-09-17T00:00:00"/>
    <x v="0"/>
    <n v="679.43"/>
    <n v="67943"/>
    <n v="0"/>
    <n v="0"/>
    <x v="1"/>
    <s v="Operación"/>
    <x v="1"/>
    <x v="3"/>
    <x v="1"/>
    <x v="6"/>
    <s v="No"/>
    <x v="4"/>
    <n v="67943"/>
    <s v="Comercio_385"/>
    <x v="3"/>
    <n v="679.43"/>
    <n v="67943"/>
    <n v="0"/>
    <n v="0"/>
    <n v="0"/>
    <n v="0"/>
    <s v="ARN00000392"/>
    <s v="Hecho"/>
    <d v="2023-07-11T00:00:00"/>
    <n v="756.55"/>
    <n v="75655"/>
    <x v="4"/>
  </r>
  <r>
    <s v="C-000393"/>
    <x v="192"/>
    <x v="3"/>
    <d v="2023-09-25T00:00:00"/>
    <x v="30"/>
    <n v="78.78"/>
    <n v="7878"/>
    <n v="0"/>
    <n v="1.38"/>
    <x v="0"/>
    <s v="Operación"/>
    <x v="3"/>
    <x v="5"/>
    <x v="1"/>
    <x v="1"/>
    <s v="Sí"/>
    <x v="1"/>
    <n v="7878"/>
    <s v="Comercio_752"/>
    <x v="2"/>
    <n v="0"/>
    <n v="0"/>
    <n v="78.78"/>
    <n v="7878"/>
    <n v="0"/>
    <n v="0"/>
    <s v="ARN00000393"/>
    <s v="Hecho"/>
    <d v="2023-07-12T00:00:00"/>
    <n v="351.63"/>
    <n v="35163"/>
    <x v="0"/>
  </r>
  <r>
    <s v="C-000394"/>
    <x v="193"/>
    <x v="4"/>
    <d v="2023-10-10T00:00:00"/>
    <x v="2"/>
    <n v="590.89"/>
    <n v="59089"/>
    <n v="0"/>
    <n v="0"/>
    <x v="0"/>
    <s v="Operación"/>
    <x v="0"/>
    <x v="5"/>
    <x v="1"/>
    <x v="2"/>
    <s v="Sí"/>
    <x v="2"/>
    <n v="59089"/>
    <s v="Comercio_146"/>
    <x v="3"/>
    <n v="590.89"/>
    <n v="59089"/>
    <n v="0"/>
    <n v="0"/>
    <n v="0"/>
    <n v="0"/>
    <s v="ARN00000394"/>
    <s v="Pendiente"/>
    <s v="Pendiente"/>
    <n v="0"/>
    <n v="0"/>
    <x v="0"/>
  </r>
  <r>
    <s v="C-000395"/>
    <x v="194"/>
    <x v="5"/>
    <d v="2023-10-10T00:00:00"/>
    <x v="19"/>
    <n v="633.85"/>
    <n v="63385"/>
    <n v="0"/>
    <n v="0.82"/>
    <x v="1"/>
    <s v="Operación"/>
    <x v="0"/>
    <x v="3"/>
    <x v="0"/>
    <x v="4"/>
    <s v="Sí"/>
    <x v="4"/>
    <n v="63385"/>
    <s v="Comercio_655"/>
    <x v="0"/>
    <n v="0"/>
    <n v="0"/>
    <n v="0"/>
    <n v="0"/>
    <n v="633.85"/>
    <n v="63385"/>
    <s v="ARN00000395"/>
    <s v="Pendiente"/>
    <s v="Pendiente"/>
    <n v="0"/>
    <n v="0"/>
    <x v="1"/>
  </r>
  <r>
    <s v="C-000396"/>
    <x v="195"/>
    <x v="6"/>
    <d v="2023-10-09T00:00:00"/>
    <x v="24"/>
    <n v="598.39"/>
    <n v="59839"/>
    <n v="0"/>
    <n v="0"/>
    <x v="0"/>
    <s v="Operación"/>
    <x v="5"/>
    <x v="1"/>
    <x v="1"/>
    <x v="5"/>
    <s v="No"/>
    <x v="0"/>
    <n v="59839"/>
    <s v="Comercio_302"/>
    <x v="1"/>
    <n v="598.39"/>
    <n v="59839"/>
    <n v="0"/>
    <n v="0"/>
    <n v="0"/>
    <n v="0"/>
    <s v="ARN00000396"/>
    <s v="Pendiente"/>
    <s v="Pendiente"/>
    <n v="0"/>
    <n v="0"/>
    <x v="2"/>
  </r>
  <r>
    <s v="C-000397"/>
    <x v="196"/>
    <x v="0"/>
    <d v="2023-10-08T00:00:00"/>
    <x v="7"/>
    <n v="71.67"/>
    <n v="7167"/>
    <n v="0"/>
    <n v="0"/>
    <x v="0"/>
    <s v="Operación"/>
    <x v="1"/>
    <x v="5"/>
    <x v="1"/>
    <x v="5"/>
    <s v="No"/>
    <x v="0"/>
    <n v="71670"/>
    <s v="Comercio_110"/>
    <x v="3"/>
    <n v="716.7"/>
    <n v="71670"/>
    <n v="0"/>
    <n v="0"/>
    <n v="0"/>
    <n v="0"/>
    <s v="ARN00000397"/>
    <s v="Hecho"/>
    <d v="2023-07-16T00:00:00"/>
    <n v="994.87"/>
    <n v="99487"/>
    <x v="5"/>
  </r>
  <r>
    <s v="C-000398"/>
    <x v="197"/>
    <x v="1"/>
    <d v="2023-09-28T00:00:00"/>
    <x v="1"/>
    <n v="620.01"/>
    <n v="62001"/>
    <n v="0"/>
    <n v="1.07"/>
    <x v="1"/>
    <s v="Operación"/>
    <x v="4"/>
    <x v="1"/>
    <x v="1"/>
    <x v="4"/>
    <s v="No"/>
    <x v="4"/>
    <n v="62001"/>
    <s v="Comercio_525"/>
    <x v="1"/>
    <n v="620.01"/>
    <n v="62001"/>
    <n v="0"/>
    <n v="0"/>
    <n v="0"/>
    <n v="0"/>
    <s v="ARN00000398"/>
    <s v="Pendiente"/>
    <s v="Pendiente"/>
    <n v="0"/>
    <n v="0"/>
    <x v="5"/>
  </r>
  <r>
    <s v="C-000399"/>
    <x v="198"/>
    <x v="2"/>
    <d v="2023-10-01T00:00:00"/>
    <x v="30"/>
    <n v="512.73"/>
    <n v="51273"/>
    <n v="0"/>
    <n v="1.34"/>
    <x v="1"/>
    <s v="Operación"/>
    <x v="1"/>
    <x v="3"/>
    <x v="1"/>
    <x v="6"/>
    <s v="Sí"/>
    <x v="1"/>
    <n v="51273"/>
    <s v="Comercio_421"/>
    <x v="2"/>
    <n v="0"/>
    <n v="0"/>
    <n v="512.73"/>
    <n v="51273"/>
    <n v="0"/>
    <n v="0"/>
    <s v="ARN00000399"/>
    <s v="Pendiente"/>
    <s v="Pendiente"/>
    <n v="0"/>
    <n v="0"/>
    <x v="0"/>
  </r>
  <r>
    <s v="C-000400"/>
    <x v="199"/>
    <x v="3"/>
    <d v="2023-10-16T00:00:00"/>
    <x v="2"/>
    <n v="827.02"/>
    <n v="82702"/>
    <n v="0"/>
    <n v="0"/>
    <x v="0"/>
    <s v="Operación"/>
    <x v="3"/>
    <x v="3"/>
    <x v="0"/>
    <x v="0"/>
    <s v="Sí"/>
    <x v="0"/>
    <n v="82702"/>
    <s v="Comercio_1415"/>
    <x v="0"/>
    <n v="0"/>
    <n v="0"/>
    <n v="0"/>
    <n v="0"/>
    <n v="827.02"/>
    <n v="82702"/>
    <s v="ARN00000400"/>
    <s v="Hecho"/>
    <d v="2023-07-19T00:00:00"/>
    <n v="875.75"/>
    <n v="87575"/>
    <x v="0"/>
  </r>
  <r>
    <s v="C-000401"/>
    <x v="0"/>
    <x v="0"/>
    <d v="2023-03-18T00:00:00"/>
    <x v="6"/>
    <n v="229.38"/>
    <n v="22938"/>
    <n v="0"/>
    <n v="1.23"/>
    <x v="0"/>
    <s v="Operación"/>
    <x v="4"/>
    <x v="4"/>
    <x v="0"/>
    <x v="1"/>
    <s v="No"/>
    <x v="3"/>
    <n v="22938"/>
    <s v="Comercio_259"/>
    <x v="0"/>
    <n v="0"/>
    <n v="0"/>
    <n v="0"/>
    <n v="0"/>
    <n v="229.38"/>
    <n v="22938"/>
    <s v="ARN00000401"/>
    <s v="Hecho"/>
    <d v="2023-01-01T00:00:00"/>
    <n v="657.01"/>
    <n v="65701"/>
    <x v="1"/>
  </r>
  <r>
    <s v="C-000402"/>
    <x v="1"/>
    <x v="1"/>
    <d v="2023-03-27T00:00:00"/>
    <x v="7"/>
    <n v="897.15"/>
    <n v="89715"/>
    <n v="0"/>
    <n v="0"/>
    <x v="1"/>
    <s v="Operación"/>
    <x v="2"/>
    <x v="4"/>
    <x v="0"/>
    <x v="3"/>
    <s v="No"/>
    <x v="0"/>
    <n v="89715"/>
    <s v="Comercio_1047"/>
    <x v="0"/>
    <n v="0"/>
    <n v="0"/>
    <n v="0"/>
    <n v="0"/>
    <n v="897.15"/>
    <n v="89715"/>
    <s v="ARN00000402"/>
    <s v="Pendiente"/>
    <s v="Pendiente"/>
    <n v="0"/>
    <n v="0"/>
    <x v="4"/>
  </r>
  <r>
    <s v="C-000403"/>
    <x v="2"/>
    <x v="2"/>
    <d v="2023-03-23T00:00:00"/>
    <x v="18"/>
    <n v="49.08"/>
    <n v="4908"/>
    <n v="0"/>
    <n v="0.92"/>
    <x v="0"/>
    <s v="Operación"/>
    <x v="4"/>
    <x v="5"/>
    <x v="1"/>
    <x v="6"/>
    <s v="Sí"/>
    <x v="0"/>
    <n v="49080"/>
    <s v="Comercio_1017"/>
    <x v="3"/>
    <n v="490.8"/>
    <n v="49080"/>
    <n v="0"/>
    <n v="0"/>
    <n v="0"/>
    <n v="0"/>
    <s v="ARN00000403"/>
    <s v="Pendiente"/>
    <s v="Pendiente"/>
    <n v="0"/>
    <n v="0"/>
    <x v="3"/>
  </r>
  <r>
    <s v="C-000404"/>
    <x v="3"/>
    <x v="3"/>
    <d v="2023-03-12T00:00:00"/>
    <x v="20"/>
    <n v="482.83"/>
    <n v="48283"/>
    <n v="0"/>
    <n v="1.26"/>
    <x v="0"/>
    <s v="Operación"/>
    <x v="3"/>
    <x v="2"/>
    <x v="1"/>
    <x v="6"/>
    <s v="Sí"/>
    <x v="0"/>
    <n v="48283"/>
    <s v="Comercio_1503"/>
    <x v="3"/>
    <n v="482.83"/>
    <n v="48283"/>
    <n v="0"/>
    <n v="0"/>
    <n v="0"/>
    <n v="0"/>
    <s v="ARN00000404"/>
    <s v="Pendiente"/>
    <s v="Pendiente"/>
    <n v="0"/>
    <n v="0"/>
    <x v="0"/>
  </r>
  <r>
    <s v="C-000405"/>
    <x v="4"/>
    <x v="4"/>
    <d v="2023-03-14T00:00:00"/>
    <x v="0"/>
    <n v="152.94999999999999"/>
    <n v="15295"/>
    <n v="0"/>
    <n v="0"/>
    <x v="1"/>
    <s v="Operación"/>
    <x v="2"/>
    <x v="0"/>
    <x v="1"/>
    <x v="7"/>
    <s v="No"/>
    <x v="4"/>
    <n v="15295"/>
    <s v="Comercio_1843"/>
    <x v="3"/>
    <n v="152.94999999999999"/>
    <n v="15295"/>
    <n v="0"/>
    <n v="0"/>
    <n v="0"/>
    <n v="0"/>
    <s v="ARN00000405"/>
    <s v="Pendiente"/>
    <s v="Pendiente"/>
    <n v="0"/>
    <n v="0"/>
    <x v="4"/>
  </r>
  <r>
    <s v="C-000406"/>
    <x v="5"/>
    <x v="5"/>
    <d v="2023-03-14T00:00:00"/>
    <x v="20"/>
    <n v="829.85"/>
    <n v="82985"/>
    <n v="0"/>
    <n v="0"/>
    <x v="0"/>
    <s v="Operación"/>
    <x v="0"/>
    <x v="5"/>
    <x v="1"/>
    <x v="6"/>
    <s v="Sí"/>
    <x v="0"/>
    <n v="82985"/>
    <s v="Comercio_281"/>
    <x v="1"/>
    <n v="829.85"/>
    <n v="82985"/>
    <n v="0"/>
    <n v="0"/>
    <n v="0"/>
    <n v="0"/>
    <s v="ARN00000406"/>
    <s v="Hecho"/>
    <d v="2023-01-06T00:00:00"/>
    <n v="568.01"/>
    <n v="56801"/>
    <x v="3"/>
  </r>
  <r>
    <s v="C-000407"/>
    <x v="6"/>
    <x v="6"/>
    <d v="2023-03-30T00:00:00"/>
    <x v="16"/>
    <n v="31.3"/>
    <n v="3130"/>
    <n v="0"/>
    <n v="0"/>
    <x v="1"/>
    <s v="Operación"/>
    <x v="2"/>
    <x v="3"/>
    <x v="1"/>
    <x v="7"/>
    <s v="No"/>
    <x v="2"/>
    <n v="31300"/>
    <s v="Comercio_1848"/>
    <x v="1"/>
    <n v="313"/>
    <n v="31300"/>
    <n v="0"/>
    <n v="0"/>
    <n v="0"/>
    <n v="0"/>
    <s v="ARN00000407"/>
    <s v="Hecho"/>
    <d v="2023-01-07T00:00:00"/>
    <n v="672.48"/>
    <n v="67248"/>
    <x v="3"/>
  </r>
  <r>
    <s v="C-000408"/>
    <x v="7"/>
    <x v="0"/>
    <d v="2023-04-08T00:00:00"/>
    <x v="4"/>
    <n v="281.29000000000002"/>
    <n v="28129"/>
    <n v="0"/>
    <n v="0.96"/>
    <x v="1"/>
    <s v="Operación"/>
    <x v="2"/>
    <x v="4"/>
    <x v="1"/>
    <x v="4"/>
    <s v="No"/>
    <x v="4"/>
    <n v="28129"/>
    <s v="Comercio_1201"/>
    <x v="3"/>
    <n v="281.29000000000002"/>
    <n v="28129"/>
    <n v="0"/>
    <n v="0"/>
    <n v="0"/>
    <n v="0"/>
    <s v="ARN00000408"/>
    <s v="Pendiente"/>
    <s v="Pendiente"/>
    <n v="0"/>
    <n v="0"/>
    <x v="5"/>
  </r>
  <r>
    <s v="C-000409"/>
    <x v="8"/>
    <x v="1"/>
    <d v="2023-04-07T00:00:00"/>
    <x v="19"/>
    <n v="686.87"/>
    <n v="68687"/>
    <n v="0"/>
    <n v="0"/>
    <x v="0"/>
    <s v="Operación"/>
    <x v="1"/>
    <x v="4"/>
    <x v="1"/>
    <x v="0"/>
    <s v="Sí"/>
    <x v="1"/>
    <n v="68687"/>
    <s v="Comercio_952"/>
    <x v="1"/>
    <n v="686.87"/>
    <n v="68687"/>
    <n v="0"/>
    <n v="0"/>
    <n v="0"/>
    <n v="0"/>
    <s v="ARN00000409"/>
    <s v="Hecho"/>
    <d v="2023-01-09T00:00:00"/>
    <n v="578.11"/>
    <n v="57811"/>
    <x v="4"/>
  </r>
  <r>
    <s v="C-000410"/>
    <x v="9"/>
    <x v="2"/>
    <d v="2023-04-10T00:00:00"/>
    <x v="4"/>
    <n v="526.82000000000005"/>
    <n v="52682"/>
    <n v="0"/>
    <n v="0"/>
    <x v="0"/>
    <s v="Operación"/>
    <x v="2"/>
    <x v="2"/>
    <x v="1"/>
    <x v="5"/>
    <s v="No"/>
    <x v="3"/>
    <n v="52682"/>
    <s v="Comercio_1871"/>
    <x v="3"/>
    <n v="526.82000000000005"/>
    <n v="52682"/>
    <n v="0"/>
    <n v="0"/>
    <n v="0"/>
    <n v="0"/>
    <s v="ARN00000410"/>
    <s v="Hecho"/>
    <d v="2023-01-10T00:00:00"/>
    <n v="44.64"/>
    <n v="4464"/>
    <x v="3"/>
  </r>
  <r>
    <s v="C-000411"/>
    <x v="10"/>
    <x v="3"/>
    <d v="2023-03-31T00:00:00"/>
    <x v="18"/>
    <n v="19.059999999999999"/>
    <n v="1906"/>
    <n v="0"/>
    <n v="0"/>
    <x v="0"/>
    <s v="Operación"/>
    <x v="4"/>
    <x v="5"/>
    <x v="1"/>
    <x v="6"/>
    <s v="Sí"/>
    <x v="2"/>
    <n v="1906"/>
    <s v="Comercio_302"/>
    <x v="3"/>
    <n v="19.059999999999999"/>
    <n v="1906"/>
    <n v="0"/>
    <n v="0"/>
    <n v="0"/>
    <n v="0"/>
    <s v="ARN00000411"/>
    <s v="Pendiente"/>
    <s v="Pendiente"/>
    <n v="0"/>
    <n v="0"/>
    <x v="2"/>
  </r>
  <r>
    <s v="C-000412"/>
    <x v="11"/>
    <x v="4"/>
    <d v="2023-03-20T00:00:00"/>
    <x v="20"/>
    <n v="12.01"/>
    <n v="1201"/>
    <n v="0"/>
    <n v="0"/>
    <x v="1"/>
    <s v="Operación"/>
    <x v="0"/>
    <x v="5"/>
    <x v="1"/>
    <x v="7"/>
    <s v="Sí"/>
    <x v="3"/>
    <n v="12010"/>
    <s v="Comercio_1316"/>
    <x v="1"/>
    <n v="120.1"/>
    <n v="12010"/>
    <n v="0"/>
    <n v="0"/>
    <n v="0"/>
    <n v="0"/>
    <s v="ARN00000412"/>
    <s v="Hecho"/>
    <d v="2023-01-12T00:00:00"/>
    <n v="478.15"/>
    <n v="47815"/>
    <x v="4"/>
  </r>
  <r>
    <s v="C-000413"/>
    <x v="12"/>
    <x v="5"/>
    <d v="2023-03-22T00:00:00"/>
    <x v="0"/>
    <n v="42.44"/>
    <n v="4244"/>
    <n v="0"/>
    <n v="0"/>
    <x v="0"/>
    <s v="Operación"/>
    <x v="0"/>
    <x v="4"/>
    <x v="1"/>
    <x v="4"/>
    <s v="No"/>
    <x v="1"/>
    <n v="42440"/>
    <s v="Comercio_465"/>
    <x v="3"/>
    <n v="424.4"/>
    <n v="42440"/>
    <n v="0"/>
    <n v="0"/>
    <n v="0"/>
    <n v="0"/>
    <s v="ARN00000413"/>
    <s v="Pendiente"/>
    <s v="Pendiente"/>
    <n v="0"/>
    <n v="0"/>
    <x v="0"/>
  </r>
  <r>
    <s v="C-000414"/>
    <x v="13"/>
    <x v="6"/>
    <d v="2023-04-11T00:00:00"/>
    <x v="28"/>
    <n v="410.73"/>
    <n v="41073"/>
    <n v="0"/>
    <n v="1.24"/>
    <x v="1"/>
    <s v="Operación"/>
    <x v="3"/>
    <x v="5"/>
    <x v="1"/>
    <x v="2"/>
    <s v="Sí"/>
    <x v="2"/>
    <n v="41073"/>
    <s v="Comercio_124"/>
    <x v="3"/>
    <n v="410.73"/>
    <n v="41073"/>
    <n v="0"/>
    <n v="0"/>
    <n v="0"/>
    <n v="0"/>
    <s v="ARN00000414"/>
    <s v="Pendiente"/>
    <s v="Pendiente"/>
    <n v="0"/>
    <n v="0"/>
    <x v="2"/>
  </r>
  <r>
    <s v="C-000415"/>
    <x v="14"/>
    <x v="0"/>
    <d v="2023-04-03T00:00:00"/>
    <x v="15"/>
    <n v="208.13"/>
    <n v="20813"/>
    <n v="0"/>
    <n v="0.85"/>
    <x v="0"/>
    <s v="Operación"/>
    <x v="5"/>
    <x v="4"/>
    <x v="1"/>
    <x v="0"/>
    <s v="Sí"/>
    <x v="1"/>
    <n v="20813"/>
    <s v="Comercio_1916"/>
    <x v="1"/>
    <n v="208.13"/>
    <n v="20813"/>
    <n v="0"/>
    <n v="0"/>
    <n v="0"/>
    <n v="0"/>
    <s v="ARN00000415"/>
    <s v="Hecho"/>
    <d v="2023-01-15T00:00:00"/>
    <n v="576.30999999999995"/>
    <n v="57631"/>
    <x v="5"/>
  </r>
  <r>
    <s v="C-000416"/>
    <x v="15"/>
    <x v="1"/>
    <d v="2023-04-13T00:00:00"/>
    <x v="28"/>
    <n v="668.42"/>
    <n v="66842"/>
    <n v="0"/>
    <n v="1.0900000000000001"/>
    <x v="0"/>
    <s v="Operación"/>
    <x v="4"/>
    <x v="3"/>
    <x v="1"/>
    <x v="3"/>
    <s v="No"/>
    <x v="0"/>
    <n v="66842"/>
    <s v="Comercio_249"/>
    <x v="1"/>
    <n v="668.42"/>
    <n v="66842"/>
    <n v="0"/>
    <n v="0"/>
    <n v="0"/>
    <n v="0"/>
    <s v="ARN00000416"/>
    <s v="Pendiente"/>
    <s v="Pendiente"/>
    <n v="0"/>
    <n v="0"/>
    <x v="2"/>
  </r>
  <r>
    <s v="C-000417"/>
    <x v="16"/>
    <x v="2"/>
    <d v="2023-04-02T00:00:00"/>
    <x v="30"/>
    <n v="735.11"/>
    <n v="73511"/>
    <n v="0"/>
    <n v="0.95"/>
    <x v="1"/>
    <s v="Operación"/>
    <x v="3"/>
    <x v="5"/>
    <x v="1"/>
    <x v="3"/>
    <s v="No"/>
    <x v="3"/>
    <n v="73511"/>
    <s v="Comercio_1919"/>
    <x v="3"/>
    <n v="735.11"/>
    <n v="73511"/>
    <n v="0"/>
    <n v="0"/>
    <n v="0"/>
    <n v="0"/>
    <s v="ARN00000417"/>
    <s v="Pendiente"/>
    <s v="Pendiente"/>
    <n v="0"/>
    <n v="0"/>
    <x v="5"/>
  </r>
  <r>
    <s v="C-000418"/>
    <x v="17"/>
    <x v="3"/>
    <d v="2023-03-22T00:00:00"/>
    <x v="5"/>
    <n v="458.98"/>
    <n v="45898"/>
    <n v="0"/>
    <n v="0"/>
    <x v="1"/>
    <s v="Operación"/>
    <x v="5"/>
    <x v="5"/>
    <x v="1"/>
    <x v="3"/>
    <s v="No"/>
    <x v="0"/>
    <n v="45898"/>
    <s v="Comercio_1173"/>
    <x v="2"/>
    <n v="0"/>
    <n v="0"/>
    <n v="458.98"/>
    <n v="45898"/>
    <n v="0"/>
    <n v="0"/>
    <s v="ARN00000418"/>
    <s v="Hecho"/>
    <d v="2023-01-18T00:00:00"/>
    <n v="981.52"/>
    <n v="98152"/>
    <x v="3"/>
  </r>
  <r>
    <s v="C-000419"/>
    <x v="18"/>
    <x v="4"/>
    <d v="2023-04-01T00:00:00"/>
    <x v="26"/>
    <n v="335.57"/>
    <n v="33557"/>
    <n v="0"/>
    <n v="1.19"/>
    <x v="1"/>
    <s v="Operación"/>
    <x v="0"/>
    <x v="5"/>
    <x v="1"/>
    <x v="4"/>
    <s v="Sí"/>
    <x v="1"/>
    <n v="33557"/>
    <s v="Comercio_911"/>
    <x v="1"/>
    <n v="335.57"/>
    <n v="33557"/>
    <n v="0"/>
    <n v="0"/>
    <n v="0"/>
    <n v="0"/>
    <s v="ARN00000419"/>
    <s v="Pendiente"/>
    <s v="Pendiente"/>
    <n v="0"/>
    <n v="0"/>
    <x v="1"/>
  </r>
  <r>
    <s v="C-000420"/>
    <x v="19"/>
    <x v="5"/>
    <d v="2023-03-23T00:00:00"/>
    <x v="12"/>
    <n v="735.35"/>
    <n v="73535"/>
    <n v="0"/>
    <n v="0"/>
    <x v="0"/>
    <s v="Operación"/>
    <x v="2"/>
    <x v="0"/>
    <x v="1"/>
    <x v="6"/>
    <s v="No"/>
    <x v="0"/>
    <n v="73535"/>
    <s v="Comercio_1052"/>
    <x v="2"/>
    <n v="0"/>
    <n v="0"/>
    <n v="735.35"/>
    <n v="73535"/>
    <n v="0"/>
    <n v="0"/>
    <s v="ARN00000420"/>
    <s v="Pendiente"/>
    <s v="Pendiente"/>
    <n v="0"/>
    <n v="0"/>
    <x v="1"/>
  </r>
  <r>
    <s v="C-000421"/>
    <x v="20"/>
    <x v="6"/>
    <d v="2023-04-07T00:00:00"/>
    <x v="6"/>
    <n v="918.27"/>
    <n v="91827"/>
    <n v="0"/>
    <n v="1.22"/>
    <x v="0"/>
    <s v="Operación"/>
    <x v="5"/>
    <x v="5"/>
    <x v="1"/>
    <x v="4"/>
    <s v="No"/>
    <x v="4"/>
    <n v="91827"/>
    <s v="Comercio_1646"/>
    <x v="3"/>
    <n v="918.27"/>
    <n v="91827"/>
    <n v="0"/>
    <n v="0"/>
    <n v="0"/>
    <n v="0"/>
    <s v="ARN00000421"/>
    <s v="Pendiente"/>
    <s v="Pendiente"/>
    <n v="0"/>
    <n v="0"/>
    <x v="1"/>
  </r>
  <r>
    <s v="C-000422"/>
    <x v="21"/>
    <x v="0"/>
    <d v="2023-04-05T00:00:00"/>
    <x v="1"/>
    <n v="843.78"/>
    <n v="84378"/>
    <n v="0"/>
    <n v="0.99"/>
    <x v="0"/>
    <s v="Operación"/>
    <x v="2"/>
    <x v="5"/>
    <x v="1"/>
    <x v="5"/>
    <s v="No"/>
    <x v="0"/>
    <n v="84378"/>
    <s v="Comercio_866"/>
    <x v="2"/>
    <n v="0"/>
    <n v="0"/>
    <n v="843.78"/>
    <n v="84378"/>
    <n v="0"/>
    <n v="0"/>
    <s v="ARN00000422"/>
    <s v="Pendiente"/>
    <s v="Pendiente"/>
    <n v="0"/>
    <n v="0"/>
    <x v="0"/>
  </r>
  <r>
    <s v="C-000423"/>
    <x v="22"/>
    <x v="1"/>
    <d v="2023-04-23T00:00:00"/>
    <x v="4"/>
    <n v="319.74"/>
    <n v="31974"/>
    <n v="0"/>
    <n v="0.94"/>
    <x v="0"/>
    <s v="Operación"/>
    <x v="1"/>
    <x v="4"/>
    <x v="0"/>
    <x v="2"/>
    <s v="Sí"/>
    <x v="1"/>
    <n v="31974"/>
    <s v="Comercio_822"/>
    <x v="0"/>
    <n v="0"/>
    <n v="0"/>
    <n v="0"/>
    <n v="0"/>
    <n v="319.74"/>
    <n v="31974"/>
    <s v="ARN00000423"/>
    <s v="Pendiente"/>
    <s v="Pendiente"/>
    <n v="0"/>
    <n v="0"/>
    <x v="4"/>
  </r>
  <r>
    <s v="C-000424"/>
    <x v="23"/>
    <x v="2"/>
    <d v="2023-03-31T00:00:00"/>
    <x v="23"/>
    <n v="596.74"/>
    <n v="59674"/>
    <n v="0"/>
    <n v="0"/>
    <x v="1"/>
    <s v="Operación"/>
    <x v="1"/>
    <x v="0"/>
    <x v="1"/>
    <x v="7"/>
    <s v="No"/>
    <x v="2"/>
    <n v="59674"/>
    <s v="Comercio_244"/>
    <x v="1"/>
    <n v="596.74"/>
    <n v="59674"/>
    <n v="0"/>
    <n v="0"/>
    <n v="0"/>
    <n v="0"/>
    <s v="ARN00000424"/>
    <s v="Pendiente"/>
    <s v="Pendiente"/>
    <n v="0"/>
    <n v="0"/>
    <x v="2"/>
  </r>
  <r>
    <s v="C-000425"/>
    <x v="24"/>
    <x v="3"/>
    <d v="2023-03-29T00:00:00"/>
    <x v="5"/>
    <n v="32.29"/>
    <n v="3229"/>
    <n v="0"/>
    <n v="1.1299999999999999"/>
    <x v="1"/>
    <s v="Operación"/>
    <x v="5"/>
    <x v="3"/>
    <x v="1"/>
    <x v="4"/>
    <s v="Sí"/>
    <x v="4"/>
    <n v="3229"/>
    <s v="Comercio_322"/>
    <x v="2"/>
    <n v="0"/>
    <n v="0"/>
    <n v="32.29"/>
    <n v="3229"/>
    <n v="0"/>
    <n v="0"/>
    <s v="ARN00000425"/>
    <s v="Pendiente"/>
    <s v="Pendiente"/>
    <n v="0"/>
    <n v="0"/>
    <x v="4"/>
  </r>
  <r>
    <s v="C-000426"/>
    <x v="25"/>
    <x v="4"/>
    <d v="2023-04-03T00:00:00"/>
    <x v="20"/>
    <n v="429.04"/>
    <n v="42904"/>
    <n v="0"/>
    <n v="0"/>
    <x v="1"/>
    <s v="Operación"/>
    <x v="4"/>
    <x v="3"/>
    <x v="1"/>
    <x v="6"/>
    <s v="No"/>
    <x v="3"/>
    <n v="42904"/>
    <s v="Comercio_376"/>
    <x v="1"/>
    <n v="429.04"/>
    <n v="42904"/>
    <n v="0"/>
    <n v="0"/>
    <n v="0"/>
    <n v="0"/>
    <s v="ARN00000426"/>
    <s v="Hecho"/>
    <d v="2023-01-26T00:00:00"/>
    <n v="339.07"/>
    <n v="33907"/>
    <x v="1"/>
  </r>
  <r>
    <s v="C-000427"/>
    <x v="26"/>
    <x v="5"/>
    <d v="2023-04-14T00:00:00"/>
    <x v="14"/>
    <n v="300.24"/>
    <n v="30024"/>
    <n v="0"/>
    <n v="1.38"/>
    <x v="1"/>
    <s v="Operación"/>
    <x v="3"/>
    <x v="0"/>
    <x v="1"/>
    <x v="3"/>
    <s v="Sí"/>
    <x v="2"/>
    <n v="30024"/>
    <s v="Comercio_1668"/>
    <x v="2"/>
    <n v="0"/>
    <n v="0"/>
    <n v="300.24"/>
    <n v="30024"/>
    <n v="0"/>
    <n v="0"/>
    <s v="ARN00000427"/>
    <s v="Hecho"/>
    <d v="2023-01-27T00:00:00"/>
    <n v="736.54"/>
    <n v="73654"/>
    <x v="3"/>
  </r>
  <r>
    <s v="C-000428"/>
    <x v="27"/>
    <x v="6"/>
    <d v="2023-04-10T00:00:00"/>
    <x v="26"/>
    <n v="26.93"/>
    <n v="2693"/>
    <n v="0"/>
    <n v="0.89"/>
    <x v="0"/>
    <s v="Operación"/>
    <x v="1"/>
    <x v="0"/>
    <x v="1"/>
    <x v="4"/>
    <s v="No"/>
    <x v="0"/>
    <n v="2693"/>
    <s v="Comercio_643"/>
    <x v="1"/>
    <n v="26.93"/>
    <n v="2693"/>
    <n v="0"/>
    <n v="0"/>
    <n v="0"/>
    <n v="0"/>
    <s v="ARN00000428"/>
    <s v="Pendiente"/>
    <s v="Pendiente"/>
    <n v="0"/>
    <n v="0"/>
    <x v="5"/>
  </r>
  <r>
    <s v="C-000429"/>
    <x v="28"/>
    <x v="0"/>
    <d v="2023-04-18T00:00:00"/>
    <x v="18"/>
    <n v="32.630000000000003"/>
    <n v="3263"/>
    <n v="0"/>
    <n v="0"/>
    <x v="0"/>
    <s v="Operación"/>
    <x v="3"/>
    <x v="1"/>
    <x v="1"/>
    <x v="7"/>
    <s v="Sí"/>
    <x v="4"/>
    <n v="3263"/>
    <s v="Comercio_1052"/>
    <x v="2"/>
    <n v="0"/>
    <n v="0"/>
    <n v="32.630000000000003"/>
    <n v="3263"/>
    <n v="0"/>
    <n v="0"/>
    <s v="ARN00000429"/>
    <s v="Hecho"/>
    <d v="2023-01-29T00:00:00"/>
    <n v="15.81"/>
    <n v="1581"/>
    <x v="1"/>
  </r>
  <r>
    <s v="C-000430"/>
    <x v="29"/>
    <x v="1"/>
    <d v="2023-04-06T00:00:00"/>
    <x v="23"/>
    <n v="89.51"/>
    <n v="8951"/>
    <n v="0"/>
    <n v="0"/>
    <x v="0"/>
    <s v="Operación"/>
    <x v="4"/>
    <x v="1"/>
    <x v="1"/>
    <x v="2"/>
    <s v="Sí"/>
    <x v="3"/>
    <n v="89510"/>
    <s v="Comercio_105"/>
    <x v="1"/>
    <n v="895.1"/>
    <n v="89510"/>
    <n v="0"/>
    <n v="0"/>
    <n v="0"/>
    <n v="0"/>
    <s v="ARN00000430"/>
    <s v="Pendiente"/>
    <s v="Pendiente"/>
    <n v="0"/>
    <n v="0"/>
    <x v="2"/>
  </r>
  <r>
    <s v="C-000431"/>
    <x v="30"/>
    <x v="2"/>
    <d v="2023-04-09T00:00:00"/>
    <x v="0"/>
    <n v="26.24"/>
    <n v="2624"/>
    <n v="0"/>
    <n v="0"/>
    <x v="0"/>
    <s v="Operación"/>
    <x v="3"/>
    <x v="3"/>
    <x v="1"/>
    <x v="7"/>
    <s v="No"/>
    <x v="3"/>
    <n v="26240"/>
    <s v="Comercio_705"/>
    <x v="1"/>
    <n v="262.39999999999998"/>
    <n v="26240"/>
    <n v="0"/>
    <n v="0"/>
    <n v="0"/>
    <n v="0"/>
    <s v="ARN00000431"/>
    <s v="Hecho"/>
    <d v="2023-01-31T00:00:00"/>
    <n v="386.25"/>
    <n v="38625"/>
    <x v="5"/>
  </r>
  <r>
    <s v="C-000432"/>
    <x v="31"/>
    <x v="3"/>
    <d v="2023-04-14T00:00:00"/>
    <x v="26"/>
    <n v="748.51"/>
    <n v="74851"/>
    <n v="0"/>
    <n v="0.99"/>
    <x v="1"/>
    <s v="Operación"/>
    <x v="0"/>
    <x v="3"/>
    <x v="0"/>
    <x v="7"/>
    <s v="No"/>
    <x v="4"/>
    <n v="74851"/>
    <s v="Comercio_244"/>
    <x v="0"/>
    <n v="0"/>
    <n v="0"/>
    <n v="0"/>
    <n v="0"/>
    <n v="748.51"/>
    <n v="74851"/>
    <s v="ARN00000432"/>
    <s v="Pendiente"/>
    <s v="Pendiente"/>
    <n v="0"/>
    <n v="0"/>
    <x v="2"/>
  </r>
  <r>
    <s v="C-000433"/>
    <x v="32"/>
    <x v="4"/>
    <d v="2023-04-27T00:00:00"/>
    <x v="7"/>
    <n v="799.88"/>
    <n v="79988"/>
    <n v="0"/>
    <n v="0"/>
    <x v="1"/>
    <s v="Operación"/>
    <x v="5"/>
    <x v="5"/>
    <x v="0"/>
    <x v="5"/>
    <s v="No"/>
    <x v="1"/>
    <n v="79988"/>
    <s v="Comercio_1801"/>
    <x v="0"/>
    <n v="0"/>
    <n v="0"/>
    <n v="0"/>
    <n v="0"/>
    <n v="799.88"/>
    <n v="79988"/>
    <s v="ARN00000433"/>
    <s v="Hecho"/>
    <d v="2023-02-02T00:00:00"/>
    <n v="952.81"/>
    <n v="95281"/>
    <x v="2"/>
  </r>
  <r>
    <s v="C-000434"/>
    <x v="33"/>
    <x v="5"/>
    <d v="2023-04-28T00:00:00"/>
    <x v="7"/>
    <n v="770.88"/>
    <n v="77088"/>
    <n v="0"/>
    <n v="1.37"/>
    <x v="0"/>
    <s v="Operación"/>
    <x v="2"/>
    <x v="4"/>
    <x v="1"/>
    <x v="0"/>
    <s v="No"/>
    <x v="1"/>
    <n v="77088"/>
    <s v="Comercio_844"/>
    <x v="3"/>
    <n v="770.88"/>
    <n v="77088"/>
    <n v="0"/>
    <n v="0"/>
    <n v="0"/>
    <n v="0"/>
    <s v="ARN00000434"/>
    <s v="Hecho"/>
    <d v="2023-02-03T00:00:00"/>
    <n v="118.33"/>
    <n v="11833"/>
    <x v="1"/>
  </r>
  <r>
    <s v="C-000435"/>
    <x v="34"/>
    <x v="6"/>
    <d v="2023-04-29T00:00:00"/>
    <x v="7"/>
    <n v="127.48"/>
    <n v="12748"/>
    <n v="0"/>
    <n v="0"/>
    <x v="1"/>
    <s v="Operación"/>
    <x v="3"/>
    <x v="2"/>
    <x v="1"/>
    <x v="3"/>
    <s v="Sí"/>
    <x v="3"/>
    <n v="12748"/>
    <s v="Comercio_503"/>
    <x v="2"/>
    <n v="0"/>
    <n v="0"/>
    <n v="127.48"/>
    <n v="12748"/>
    <n v="0"/>
    <n v="0"/>
    <s v="ARN00000435"/>
    <s v="Pendiente"/>
    <s v="Pendiente"/>
    <n v="0"/>
    <n v="0"/>
    <x v="5"/>
  </r>
  <r>
    <s v="C-000436"/>
    <x v="35"/>
    <x v="0"/>
    <d v="2023-04-17T00:00:00"/>
    <x v="17"/>
    <n v="612.46"/>
    <n v="61246"/>
    <n v="0"/>
    <n v="1.07"/>
    <x v="1"/>
    <s v="Operación"/>
    <x v="2"/>
    <x v="2"/>
    <x v="1"/>
    <x v="7"/>
    <s v="Sí"/>
    <x v="3"/>
    <n v="61246"/>
    <s v="Comercio_341"/>
    <x v="3"/>
    <n v="612.46"/>
    <n v="61246"/>
    <n v="0"/>
    <n v="0"/>
    <n v="0"/>
    <n v="0"/>
    <s v="ARN00000436"/>
    <s v="Hecho"/>
    <d v="2023-02-05T00:00:00"/>
    <n v="23.35"/>
    <n v="2335"/>
    <x v="4"/>
  </r>
  <r>
    <s v="C-000437"/>
    <x v="36"/>
    <x v="1"/>
    <d v="2023-04-14T00:00:00"/>
    <x v="20"/>
    <n v="625.77"/>
    <n v="62577"/>
    <n v="0"/>
    <n v="0"/>
    <x v="0"/>
    <s v="Operación"/>
    <x v="5"/>
    <x v="1"/>
    <x v="1"/>
    <x v="2"/>
    <s v="Sí"/>
    <x v="1"/>
    <n v="62577"/>
    <s v="Comercio_1988"/>
    <x v="1"/>
    <n v="625.77"/>
    <n v="62577"/>
    <n v="0"/>
    <n v="0"/>
    <n v="0"/>
    <n v="0"/>
    <s v="ARN00000437"/>
    <s v="Hecho"/>
    <d v="2023-02-06T00:00:00"/>
    <n v="552.99"/>
    <n v="55299"/>
    <x v="1"/>
  </r>
  <r>
    <s v="C-000438"/>
    <x v="37"/>
    <x v="2"/>
    <d v="2023-05-02T00:00:00"/>
    <x v="7"/>
    <n v="90.42"/>
    <n v="9042"/>
    <n v="0"/>
    <n v="0"/>
    <x v="1"/>
    <s v="Operación"/>
    <x v="3"/>
    <x v="1"/>
    <x v="1"/>
    <x v="2"/>
    <s v="No"/>
    <x v="1"/>
    <n v="90420"/>
    <s v="Comercio_503"/>
    <x v="2"/>
    <n v="0"/>
    <n v="0"/>
    <n v="904.2"/>
    <n v="90420"/>
    <n v="0"/>
    <n v="0"/>
    <s v="ARN00000438"/>
    <s v="Hecho"/>
    <d v="2023-02-07T00:00:00"/>
    <n v="877.17"/>
    <n v="87717"/>
    <x v="5"/>
  </r>
  <r>
    <s v="C-000439"/>
    <x v="38"/>
    <x v="3"/>
    <d v="2023-04-14T00:00:00"/>
    <x v="25"/>
    <n v="490.58"/>
    <n v="49058"/>
    <n v="0"/>
    <n v="0"/>
    <x v="1"/>
    <s v="Operación"/>
    <x v="4"/>
    <x v="2"/>
    <x v="1"/>
    <x v="5"/>
    <s v="Sí"/>
    <x v="1"/>
    <n v="49058"/>
    <s v="Comercio_161"/>
    <x v="1"/>
    <n v="490.58"/>
    <n v="49058"/>
    <n v="0"/>
    <n v="0"/>
    <n v="0"/>
    <n v="0"/>
    <s v="ARN00000439"/>
    <s v="Hecho"/>
    <d v="2023-02-08T00:00:00"/>
    <n v="56.73"/>
    <n v="5673"/>
    <x v="1"/>
  </r>
  <r>
    <s v="C-000440"/>
    <x v="39"/>
    <x v="4"/>
    <d v="2023-04-27T00:00:00"/>
    <x v="14"/>
    <n v="95.78"/>
    <n v="9578"/>
    <n v="0"/>
    <n v="0"/>
    <x v="0"/>
    <s v="Operación"/>
    <x v="3"/>
    <x v="0"/>
    <x v="1"/>
    <x v="2"/>
    <s v="Sí"/>
    <x v="4"/>
    <n v="9578"/>
    <s v="Comercio_878"/>
    <x v="1"/>
    <n v="95.78"/>
    <n v="9578"/>
    <n v="0"/>
    <n v="0"/>
    <n v="0"/>
    <n v="0"/>
    <s v="ARN00000440"/>
    <s v="Hecho"/>
    <d v="2023-02-09T00:00:00"/>
    <n v="315.14999999999998"/>
    <n v="31515"/>
    <x v="2"/>
  </r>
  <r>
    <s v="C-000441"/>
    <x v="40"/>
    <x v="5"/>
    <d v="2023-05-06T00:00:00"/>
    <x v="10"/>
    <n v="784.23"/>
    <n v="78423"/>
    <n v="0"/>
    <n v="1.17"/>
    <x v="0"/>
    <s v="Operación"/>
    <x v="3"/>
    <x v="3"/>
    <x v="1"/>
    <x v="6"/>
    <s v="No"/>
    <x v="3"/>
    <n v="78423"/>
    <s v="Comercio_1805"/>
    <x v="3"/>
    <n v="784.23"/>
    <n v="78423"/>
    <n v="0"/>
    <n v="0"/>
    <n v="0"/>
    <n v="0"/>
    <s v="ARN00000441"/>
    <s v="Hecho"/>
    <d v="2023-02-10T00:00:00"/>
    <n v="712.43"/>
    <n v="71243"/>
    <x v="4"/>
  </r>
  <r>
    <s v="C-000442"/>
    <x v="41"/>
    <x v="6"/>
    <d v="2023-04-26T00:00:00"/>
    <x v="22"/>
    <n v="854.71"/>
    <n v="85471"/>
    <n v="0"/>
    <n v="1.08"/>
    <x v="0"/>
    <s v="Operación"/>
    <x v="4"/>
    <x v="0"/>
    <x v="1"/>
    <x v="6"/>
    <s v="Sí"/>
    <x v="1"/>
    <n v="85471"/>
    <s v="Comercio_402"/>
    <x v="1"/>
    <n v="854.71"/>
    <n v="85471"/>
    <n v="0"/>
    <n v="0"/>
    <n v="0"/>
    <n v="0"/>
    <s v="ARN00000442"/>
    <s v="Pendiente"/>
    <s v="Pendiente"/>
    <n v="0"/>
    <n v="0"/>
    <x v="4"/>
  </r>
  <r>
    <s v="C-000443"/>
    <x v="42"/>
    <x v="0"/>
    <d v="2023-05-02T00:00:00"/>
    <x v="18"/>
    <n v="80.760000000000005"/>
    <n v="8076"/>
    <n v="0"/>
    <n v="0.82"/>
    <x v="1"/>
    <s v="Operación"/>
    <x v="1"/>
    <x v="3"/>
    <x v="1"/>
    <x v="7"/>
    <s v="Sí"/>
    <x v="2"/>
    <n v="80760"/>
    <s v="Comercio_930"/>
    <x v="1"/>
    <n v="807.6"/>
    <n v="80760"/>
    <n v="0"/>
    <n v="0"/>
    <n v="0"/>
    <n v="0"/>
    <s v="ARN00000443"/>
    <s v="Hecho"/>
    <d v="2023-02-12T00:00:00"/>
    <n v="900.94"/>
    <n v="90094"/>
    <x v="2"/>
  </r>
  <r>
    <s v="C-000444"/>
    <x v="43"/>
    <x v="1"/>
    <d v="2023-04-29T00:00:00"/>
    <x v="30"/>
    <n v="763.06"/>
    <n v="76306"/>
    <n v="0"/>
    <n v="1.28"/>
    <x v="1"/>
    <s v="Operación"/>
    <x v="1"/>
    <x v="0"/>
    <x v="1"/>
    <x v="2"/>
    <s v="Sí"/>
    <x v="3"/>
    <n v="76306"/>
    <s v="Comercio_1965"/>
    <x v="2"/>
    <n v="0"/>
    <n v="0"/>
    <n v="763.06"/>
    <n v="76306"/>
    <n v="0"/>
    <n v="0"/>
    <s v="ARN00000444"/>
    <s v="Hecho"/>
    <d v="2023-02-13T00:00:00"/>
    <n v="125.61"/>
    <n v="12561"/>
    <x v="0"/>
  </r>
  <r>
    <s v="C-000445"/>
    <x v="44"/>
    <x v="2"/>
    <d v="2023-05-11T00:00:00"/>
    <x v="24"/>
    <n v="359.48"/>
    <n v="35948"/>
    <n v="0"/>
    <n v="1.25"/>
    <x v="1"/>
    <s v="Operación"/>
    <x v="0"/>
    <x v="0"/>
    <x v="1"/>
    <x v="4"/>
    <s v="Sí"/>
    <x v="3"/>
    <n v="35948"/>
    <s v="Comercio_1234"/>
    <x v="3"/>
    <n v="359.48"/>
    <n v="35948"/>
    <n v="0"/>
    <n v="0"/>
    <n v="0"/>
    <n v="0"/>
    <s v="ARN00000445"/>
    <s v="Hecho"/>
    <d v="2023-02-14T00:00:00"/>
    <n v="14.23"/>
    <n v="1423"/>
    <x v="1"/>
  </r>
  <r>
    <s v="C-000446"/>
    <x v="45"/>
    <x v="3"/>
    <d v="2023-04-26T00:00:00"/>
    <x v="3"/>
    <n v="459.62"/>
    <n v="45962"/>
    <n v="0"/>
    <n v="1.23"/>
    <x v="1"/>
    <s v="Operación"/>
    <x v="5"/>
    <x v="4"/>
    <x v="1"/>
    <x v="3"/>
    <s v="Sí"/>
    <x v="3"/>
    <n v="45962"/>
    <s v="Comercio_1632"/>
    <x v="3"/>
    <n v="459.62"/>
    <n v="45962"/>
    <n v="0"/>
    <n v="0"/>
    <n v="0"/>
    <n v="0"/>
    <s v="ARN00000446"/>
    <s v="Hecho"/>
    <d v="2023-02-15T00:00:00"/>
    <n v="608.89"/>
    <n v="60889"/>
    <x v="5"/>
  </r>
  <r>
    <s v="C-000447"/>
    <x v="46"/>
    <x v="4"/>
    <d v="2023-05-10T00:00:00"/>
    <x v="21"/>
    <n v="640.66"/>
    <n v="64066"/>
    <n v="0"/>
    <n v="1.24"/>
    <x v="1"/>
    <s v="Operación"/>
    <x v="2"/>
    <x v="4"/>
    <x v="1"/>
    <x v="0"/>
    <s v="Sí"/>
    <x v="3"/>
    <n v="64066"/>
    <s v="Comercio_1126"/>
    <x v="3"/>
    <n v="640.66"/>
    <n v="64066"/>
    <n v="0"/>
    <n v="0"/>
    <n v="0"/>
    <n v="0"/>
    <s v="ARN00000447"/>
    <s v="Hecho"/>
    <d v="2023-02-16T00:00:00"/>
    <n v="536.72"/>
    <n v="53672"/>
    <x v="1"/>
  </r>
  <r>
    <s v="C-000448"/>
    <x v="47"/>
    <x v="5"/>
    <d v="2023-04-22T00:00:00"/>
    <x v="9"/>
    <n v="865.94"/>
    <n v="86594"/>
    <n v="0"/>
    <n v="0.98"/>
    <x v="0"/>
    <s v="Operación"/>
    <x v="1"/>
    <x v="4"/>
    <x v="1"/>
    <x v="1"/>
    <s v="No"/>
    <x v="4"/>
    <n v="86594"/>
    <s v="Comercio_452"/>
    <x v="1"/>
    <n v="865.94"/>
    <n v="86594"/>
    <n v="0"/>
    <n v="0"/>
    <n v="0"/>
    <n v="0"/>
    <s v="ARN00000448"/>
    <s v="Pendiente"/>
    <s v="Pendiente"/>
    <n v="0"/>
    <n v="0"/>
    <x v="0"/>
  </r>
  <r>
    <s v="C-000449"/>
    <x v="48"/>
    <x v="6"/>
    <d v="2023-05-19T00:00:00"/>
    <x v="4"/>
    <n v="953.19"/>
    <n v="95319"/>
    <n v="0"/>
    <n v="0"/>
    <x v="1"/>
    <s v="Operación"/>
    <x v="2"/>
    <x v="3"/>
    <x v="1"/>
    <x v="5"/>
    <s v="No"/>
    <x v="4"/>
    <n v="95319"/>
    <s v="Comercio_113"/>
    <x v="3"/>
    <n v="953.19"/>
    <n v="95319"/>
    <n v="0"/>
    <n v="0"/>
    <n v="0"/>
    <n v="0"/>
    <s v="ARN00000449"/>
    <s v="Pendiente"/>
    <s v="Pendiente"/>
    <n v="0"/>
    <n v="0"/>
    <x v="4"/>
  </r>
  <r>
    <s v="C-000450"/>
    <x v="49"/>
    <x v="0"/>
    <d v="2023-05-09T00:00:00"/>
    <x v="18"/>
    <n v="310.64999999999998"/>
    <n v="31065"/>
    <n v="0"/>
    <n v="1.35"/>
    <x v="1"/>
    <s v="Operación"/>
    <x v="0"/>
    <x v="3"/>
    <x v="0"/>
    <x v="6"/>
    <s v="No"/>
    <x v="2"/>
    <n v="31065"/>
    <s v="Comercio_312"/>
    <x v="0"/>
    <n v="0"/>
    <n v="0"/>
    <n v="0"/>
    <n v="0"/>
    <n v="310.64999999999998"/>
    <n v="31065"/>
    <s v="ARN00000450"/>
    <s v="Pendiente"/>
    <s v="Pendiente"/>
    <n v="0"/>
    <n v="0"/>
    <x v="4"/>
  </r>
  <r>
    <s v="C-000451"/>
    <x v="50"/>
    <x v="1"/>
    <d v="2023-05-03T00:00:00"/>
    <x v="26"/>
    <n v="50.82"/>
    <n v="5082"/>
    <n v="0"/>
    <n v="1.26"/>
    <x v="0"/>
    <s v="Operación"/>
    <x v="0"/>
    <x v="2"/>
    <x v="1"/>
    <x v="1"/>
    <s v="No"/>
    <x v="1"/>
    <n v="50820"/>
    <s v="Comercio_1853"/>
    <x v="3"/>
    <n v="508.2"/>
    <n v="50820"/>
    <n v="0"/>
    <n v="0"/>
    <n v="0"/>
    <n v="0"/>
    <s v="ARN00000451"/>
    <s v="Hecho"/>
    <d v="2023-02-20T00:00:00"/>
    <n v="179.34"/>
    <n v="17934"/>
    <x v="0"/>
  </r>
  <r>
    <s v="C-000452"/>
    <x v="51"/>
    <x v="2"/>
    <d v="2023-05-13T00:00:00"/>
    <x v="27"/>
    <n v="985.68"/>
    <n v="98568"/>
    <n v="0"/>
    <n v="1.45"/>
    <x v="0"/>
    <s v="Operación"/>
    <x v="4"/>
    <x v="0"/>
    <x v="1"/>
    <x v="6"/>
    <s v="Sí"/>
    <x v="1"/>
    <n v="98568"/>
    <s v="Comercio_944"/>
    <x v="2"/>
    <n v="0"/>
    <n v="0"/>
    <n v="985.68"/>
    <n v="98568"/>
    <n v="0"/>
    <n v="0"/>
    <s v="ARN00000452"/>
    <s v="Pendiente"/>
    <s v="Pendiente"/>
    <n v="0"/>
    <n v="0"/>
    <x v="3"/>
  </r>
  <r>
    <s v="C-000453"/>
    <x v="52"/>
    <x v="3"/>
    <d v="2023-05-04T00:00:00"/>
    <x v="17"/>
    <n v="28.36"/>
    <n v="2836"/>
    <n v="0"/>
    <n v="0.11"/>
    <x v="1"/>
    <s v="Operación"/>
    <x v="4"/>
    <x v="3"/>
    <x v="1"/>
    <x v="6"/>
    <s v="Sí"/>
    <x v="4"/>
    <n v="2836"/>
    <s v="Comercio_1349"/>
    <x v="3"/>
    <n v="28.36"/>
    <n v="2836"/>
    <n v="0"/>
    <n v="0"/>
    <n v="0"/>
    <n v="0"/>
    <s v="ARN00000453"/>
    <s v="Pendiente"/>
    <s v="Pendiente"/>
    <n v="0"/>
    <n v="0"/>
    <x v="0"/>
  </r>
  <r>
    <s v="C-000454"/>
    <x v="53"/>
    <x v="4"/>
    <d v="2023-05-19T00:00:00"/>
    <x v="10"/>
    <n v="157.87"/>
    <n v="15787"/>
    <n v="0"/>
    <n v="1.06"/>
    <x v="1"/>
    <s v="Operación"/>
    <x v="4"/>
    <x v="0"/>
    <x v="1"/>
    <x v="1"/>
    <s v="Sí"/>
    <x v="2"/>
    <n v="15787"/>
    <s v="Comercio_1426"/>
    <x v="3"/>
    <n v="157.87"/>
    <n v="15787"/>
    <n v="0"/>
    <n v="0"/>
    <n v="0"/>
    <n v="0"/>
    <s v="ARN00000454"/>
    <s v="Hecho"/>
    <d v="2023-02-23T00:00:00"/>
    <n v="332.97"/>
    <n v="33297"/>
    <x v="3"/>
  </r>
  <r>
    <s v="C-000455"/>
    <x v="54"/>
    <x v="5"/>
    <d v="2023-05-10T00:00:00"/>
    <x v="30"/>
    <n v="721.24"/>
    <n v="72124"/>
    <n v="0"/>
    <n v="1.29"/>
    <x v="0"/>
    <s v="Operación"/>
    <x v="5"/>
    <x v="2"/>
    <x v="1"/>
    <x v="1"/>
    <s v="No"/>
    <x v="2"/>
    <n v="72124"/>
    <s v="Comercio_79"/>
    <x v="1"/>
    <n v="721.24"/>
    <n v="72124"/>
    <n v="0"/>
    <n v="0"/>
    <n v="0"/>
    <n v="0"/>
    <s v="ARN00000455"/>
    <s v="Hecho"/>
    <d v="2023-02-24T00:00:00"/>
    <n v="76.87"/>
    <n v="7687"/>
    <x v="3"/>
  </r>
  <r>
    <s v="C-000456"/>
    <x v="55"/>
    <x v="6"/>
    <d v="2023-05-25T00:00:00"/>
    <x v="2"/>
    <n v="600.34"/>
    <n v="60034"/>
    <n v="0"/>
    <n v="1.22"/>
    <x v="0"/>
    <s v="Operación"/>
    <x v="3"/>
    <x v="1"/>
    <x v="1"/>
    <x v="2"/>
    <s v="No"/>
    <x v="4"/>
    <n v="60034"/>
    <s v="Comercio_563"/>
    <x v="2"/>
    <n v="0"/>
    <n v="0"/>
    <n v="600.34"/>
    <n v="60034"/>
    <n v="0"/>
    <n v="0"/>
    <s v="ARN00000456"/>
    <s v="Hecho"/>
    <d v="2023-02-25T00:00:00"/>
    <n v="387.82"/>
    <n v="38782"/>
    <x v="2"/>
  </r>
  <r>
    <s v="C-000457"/>
    <x v="56"/>
    <x v="0"/>
    <d v="2023-05-22T00:00:00"/>
    <x v="10"/>
    <n v="705.78"/>
    <n v="70578"/>
    <n v="0"/>
    <n v="0"/>
    <x v="1"/>
    <s v="Operación"/>
    <x v="2"/>
    <x v="3"/>
    <x v="1"/>
    <x v="0"/>
    <s v="No"/>
    <x v="3"/>
    <n v="70578"/>
    <s v="Comercio_1011"/>
    <x v="3"/>
    <n v="705.78"/>
    <n v="70578"/>
    <n v="0"/>
    <n v="0"/>
    <n v="0"/>
    <n v="0"/>
    <s v="ARN00000457"/>
    <s v="Pendiente"/>
    <s v="Pendiente"/>
    <n v="0"/>
    <n v="0"/>
    <x v="1"/>
  </r>
  <r>
    <s v="C-000458"/>
    <x v="57"/>
    <x v="1"/>
    <d v="2023-05-14T00:00:00"/>
    <x v="6"/>
    <n v="997.74"/>
    <n v="99774"/>
    <n v="0"/>
    <n v="0"/>
    <x v="0"/>
    <s v="Operación"/>
    <x v="2"/>
    <x v="3"/>
    <x v="0"/>
    <x v="1"/>
    <s v="No"/>
    <x v="2"/>
    <n v="99774"/>
    <s v="Comercio_1703"/>
    <x v="0"/>
    <n v="0"/>
    <n v="0"/>
    <n v="0"/>
    <n v="0"/>
    <n v="997.74"/>
    <n v="99774"/>
    <s v="ARN00000458"/>
    <s v="Pendiente"/>
    <s v="Pendiente"/>
    <n v="0"/>
    <n v="0"/>
    <x v="0"/>
  </r>
  <r>
    <s v="C-000459"/>
    <x v="58"/>
    <x v="2"/>
    <d v="2023-05-27T00:00:00"/>
    <x v="19"/>
    <n v="641.22"/>
    <n v="64122"/>
    <n v="0"/>
    <n v="0"/>
    <x v="1"/>
    <s v="Operación"/>
    <x v="4"/>
    <x v="4"/>
    <x v="1"/>
    <x v="6"/>
    <s v="Sí"/>
    <x v="3"/>
    <n v="64122"/>
    <s v="Comercio_1366"/>
    <x v="1"/>
    <n v="641.22"/>
    <n v="64122"/>
    <n v="0"/>
    <n v="0"/>
    <n v="0"/>
    <n v="0"/>
    <s v="ARN00000459"/>
    <s v="Hecho"/>
    <d v="2023-02-28T00:00:00"/>
    <n v="128.97999999999999"/>
    <n v="12898"/>
    <x v="1"/>
  </r>
  <r>
    <s v="C-000460"/>
    <x v="59"/>
    <x v="3"/>
    <d v="2023-05-15T00:00:00"/>
    <x v="30"/>
    <n v="55.17"/>
    <n v="5517"/>
    <n v="0"/>
    <n v="0"/>
    <x v="1"/>
    <s v="Operación"/>
    <x v="3"/>
    <x v="4"/>
    <x v="1"/>
    <x v="7"/>
    <s v="Sí"/>
    <x v="0"/>
    <n v="55170"/>
    <s v="Comercio_1083"/>
    <x v="1"/>
    <n v="551.70000000000005"/>
    <n v="55170"/>
    <n v="0"/>
    <n v="0"/>
    <n v="0"/>
    <n v="0"/>
    <s v="ARN00000460"/>
    <s v="Pendiente"/>
    <s v="Pendiente"/>
    <n v="0"/>
    <n v="0"/>
    <x v="4"/>
  </r>
  <r>
    <s v="C-000461"/>
    <x v="60"/>
    <x v="4"/>
    <d v="2023-05-11T00:00:00"/>
    <x v="3"/>
    <n v="444.49"/>
    <n v="44449"/>
    <n v="0"/>
    <n v="0"/>
    <x v="0"/>
    <s v="Operación"/>
    <x v="1"/>
    <x v="1"/>
    <x v="0"/>
    <x v="0"/>
    <s v="Sí"/>
    <x v="4"/>
    <n v="44449"/>
    <s v="Comercio_1954"/>
    <x v="0"/>
    <n v="0"/>
    <n v="0"/>
    <n v="0"/>
    <n v="0"/>
    <n v="444.49"/>
    <n v="44449"/>
    <s v="ARN00000461"/>
    <s v="Hecho"/>
    <d v="2023-03-02T00:00:00"/>
    <n v="59.28"/>
    <n v="5928"/>
    <x v="0"/>
  </r>
  <r>
    <s v="C-000462"/>
    <x v="61"/>
    <x v="5"/>
    <d v="2023-05-25T00:00:00"/>
    <x v="21"/>
    <n v="621.77"/>
    <n v="62177"/>
    <n v="0"/>
    <n v="0"/>
    <x v="1"/>
    <s v="Operación"/>
    <x v="5"/>
    <x v="3"/>
    <x v="1"/>
    <x v="0"/>
    <s v="Sí"/>
    <x v="2"/>
    <n v="62177"/>
    <s v="Comercio_1012"/>
    <x v="1"/>
    <n v="621.77"/>
    <n v="62177"/>
    <n v="0"/>
    <n v="0"/>
    <n v="0"/>
    <n v="0"/>
    <s v="ARN00000462"/>
    <s v="Pendiente"/>
    <s v="Pendiente"/>
    <n v="0"/>
    <n v="0"/>
    <x v="2"/>
  </r>
  <r>
    <s v="C-000463"/>
    <x v="62"/>
    <x v="6"/>
    <d v="2023-05-17T00:00:00"/>
    <x v="22"/>
    <n v="98.66"/>
    <n v="9866"/>
    <n v="0"/>
    <n v="1.17"/>
    <x v="0"/>
    <s v="Operación"/>
    <x v="2"/>
    <x v="1"/>
    <x v="1"/>
    <x v="6"/>
    <s v="Sí"/>
    <x v="0"/>
    <n v="9866"/>
    <s v="Comercio_361"/>
    <x v="1"/>
    <n v="98.66"/>
    <n v="9866"/>
    <n v="0"/>
    <n v="0"/>
    <n v="0"/>
    <n v="0"/>
    <s v="ARN00000463"/>
    <s v="Hecho"/>
    <d v="2023-03-04T00:00:00"/>
    <n v="466.81"/>
    <n v="46681"/>
    <x v="0"/>
  </r>
  <r>
    <s v="C-000464"/>
    <x v="63"/>
    <x v="0"/>
    <d v="2023-06-01T00:00:00"/>
    <x v="19"/>
    <n v="342.91"/>
    <n v="34291"/>
    <n v="0"/>
    <n v="1.36"/>
    <x v="0"/>
    <s v="Operación"/>
    <x v="0"/>
    <x v="4"/>
    <x v="1"/>
    <x v="6"/>
    <s v="No"/>
    <x v="1"/>
    <n v="34291"/>
    <s v="Comercio_998"/>
    <x v="3"/>
    <n v="342.91"/>
    <n v="34291"/>
    <n v="0"/>
    <n v="0"/>
    <n v="0"/>
    <n v="0"/>
    <s v="ARN00000464"/>
    <s v="Hecho"/>
    <d v="2023-03-05T00:00:00"/>
    <n v="4.16"/>
    <n v="416"/>
    <x v="0"/>
  </r>
  <r>
    <s v="C-000465"/>
    <x v="64"/>
    <x v="1"/>
    <d v="2023-06-04T00:00:00"/>
    <x v="4"/>
    <n v="907.82"/>
    <n v="90782"/>
    <n v="0"/>
    <n v="0.81"/>
    <x v="1"/>
    <s v="Operación"/>
    <x v="4"/>
    <x v="5"/>
    <x v="1"/>
    <x v="1"/>
    <s v="Sí"/>
    <x v="1"/>
    <n v="90782"/>
    <s v="Comercio_1200"/>
    <x v="3"/>
    <n v="907.82"/>
    <n v="90782"/>
    <n v="0"/>
    <n v="0"/>
    <n v="0"/>
    <n v="0"/>
    <s v="ARN00000465"/>
    <s v="Hecho"/>
    <d v="2023-03-06T00:00:00"/>
    <n v="999.95"/>
    <n v="99995"/>
    <x v="2"/>
  </r>
  <r>
    <s v="C-000466"/>
    <x v="65"/>
    <x v="2"/>
    <d v="2023-05-25T00:00:00"/>
    <x v="18"/>
    <n v="776.75"/>
    <n v="77675"/>
    <n v="0"/>
    <n v="1.38"/>
    <x v="1"/>
    <s v="Operación"/>
    <x v="0"/>
    <x v="3"/>
    <x v="1"/>
    <x v="4"/>
    <s v="Sí"/>
    <x v="0"/>
    <n v="77675"/>
    <s v="Comercio_1825"/>
    <x v="1"/>
    <n v="776.75"/>
    <n v="77675"/>
    <n v="0"/>
    <n v="0"/>
    <n v="0"/>
    <n v="0"/>
    <s v="ARN00000466"/>
    <s v="Hecho"/>
    <d v="2023-03-07T00:00:00"/>
    <n v="469.45"/>
    <n v="46945"/>
    <x v="1"/>
  </r>
  <r>
    <s v="C-000467"/>
    <x v="66"/>
    <x v="3"/>
    <d v="2023-05-16T00:00:00"/>
    <x v="29"/>
    <n v="729.44"/>
    <n v="72944"/>
    <n v="0"/>
    <n v="0.99"/>
    <x v="1"/>
    <s v="Operación"/>
    <x v="1"/>
    <x v="3"/>
    <x v="1"/>
    <x v="6"/>
    <s v="Sí"/>
    <x v="1"/>
    <n v="72944"/>
    <s v="Comercio_1288"/>
    <x v="3"/>
    <n v="729.44"/>
    <n v="72944"/>
    <n v="0"/>
    <n v="0"/>
    <n v="0"/>
    <n v="0"/>
    <s v="ARN00000467"/>
    <s v="Hecho"/>
    <d v="2023-03-08T00:00:00"/>
    <n v="414.78"/>
    <n v="41478"/>
    <x v="2"/>
  </r>
  <r>
    <s v="C-000468"/>
    <x v="67"/>
    <x v="4"/>
    <d v="2023-05-10T00:00:00"/>
    <x v="12"/>
    <n v="231.11"/>
    <n v="23111"/>
    <n v="0"/>
    <n v="1.19"/>
    <x v="0"/>
    <s v="Operación"/>
    <x v="5"/>
    <x v="0"/>
    <x v="1"/>
    <x v="6"/>
    <s v="No"/>
    <x v="0"/>
    <n v="23111"/>
    <s v="Comercio_1478"/>
    <x v="2"/>
    <n v="0"/>
    <n v="0"/>
    <n v="231.11"/>
    <n v="23111"/>
    <n v="0"/>
    <n v="0"/>
    <s v="ARN00000468"/>
    <s v="Pendiente"/>
    <s v="Pendiente"/>
    <n v="0"/>
    <n v="0"/>
    <x v="4"/>
  </r>
  <r>
    <s v="C-000469"/>
    <x v="68"/>
    <x v="5"/>
    <d v="2023-06-07T00:00:00"/>
    <x v="2"/>
    <n v="377.02"/>
    <n v="37702"/>
    <n v="0"/>
    <n v="0.83"/>
    <x v="0"/>
    <s v="Operación"/>
    <x v="1"/>
    <x v="4"/>
    <x v="1"/>
    <x v="2"/>
    <s v="No"/>
    <x v="2"/>
    <n v="37702"/>
    <s v="Comercio_1449"/>
    <x v="2"/>
    <n v="0"/>
    <n v="0"/>
    <n v="377.02"/>
    <n v="37702"/>
    <n v="0"/>
    <n v="0"/>
    <s v="ARN00000469"/>
    <s v="Hecho"/>
    <d v="2023-03-10T00:00:00"/>
    <n v="445.45"/>
    <n v="44545"/>
    <x v="1"/>
  </r>
  <r>
    <s v="C-000470"/>
    <x v="69"/>
    <x v="6"/>
    <d v="2023-05-11T00:00:00"/>
    <x v="13"/>
    <n v="35.92"/>
    <n v="3592"/>
    <n v="0"/>
    <n v="1.39"/>
    <x v="1"/>
    <s v="Operación"/>
    <x v="2"/>
    <x v="3"/>
    <x v="1"/>
    <x v="7"/>
    <s v="Sí"/>
    <x v="1"/>
    <n v="3592"/>
    <s v="Comercio_481"/>
    <x v="1"/>
    <n v="35.92"/>
    <n v="3592"/>
    <n v="0"/>
    <n v="0"/>
    <n v="0"/>
    <n v="0"/>
    <s v="ARN00000470"/>
    <s v="Hecho"/>
    <d v="2023-03-11T00:00:00"/>
    <n v="591.39"/>
    <n v="59139"/>
    <x v="2"/>
  </r>
  <r>
    <s v="C-000471"/>
    <x v="70"/>
    <x v="0"/>
    <d v="2023-06-08T00:00:00"/>
    <x v="19"/>
    <n v="191.99"/>
    <n v="19199"/>
    <n v="0"/>
    <n v="1.39"/>
    <x v="0"/>
    <s v="Operación"/>
    <x v="0"/>
    <x v="0"/>
    <x v="1"/>
    <x v="0"/>
    <s v="Sí"/>
    <x v="1"/>
    <n v="19199"/>
    <s v="Comercio_537"/>
    <x v="2"/>
    <n v="0"/>
    <n v="0"/>
    <n v="191.99"/>
    <n v="19199"/>
    <n v="0"/>
    <n v="0"/>
    <s v="ARN00000471"/>
    <s v="Pendiente"/>
    <s v="Pendiente"/>
    <n v="0"/>
    <n v="0"/>
    <x v="1"/>
  </r>
  <r>
    <s v="C-000472"/>
    <x v="71"/>
    <x v="1"/>
    <d v="2023-06-06T00:00:00"/>
    <x v="10"/>
    <n v="62.41"/>
    <n v="6241"/>
    <n v="0"/>
    <n v="1.35"/>
    <x v="0"/>
    <s v="Operación"/>
    <x v="1"/>
    <x v="4"/>
    <x v="0"/>
    <x v="1"/>
    <s v="Sí"/>
    <x v="1"/>
    <n v="6241"/>
    <s v="Comercio_512"/>
    <x v="0"/>
    <n v="0"/>
    <n v="0"/>
    <n v="0"/>
    <n v="0"/>
    <n v="62.41"/>
    <n v="6241"/>
    <s v="ARN00000472"/>
    <s v="Hecho"/>
    <d v="2023-03-13T00:00:00"/>
    <n v="361.04"/>
    <n v="36104"/>
    <x v="5"/>
  </r>
  <r>
    <s v="C-000473"/>
    <x v="72"/>
    <x v="2"/>
    <d v="2023-05-30T00:00:00"/>
    <x v="14"/>
    <n v="638.55999999999995"/>
    <n v="63856"/>
    <n v="0"/>
    <n v="0.88"/>
    <x v="1"/>
    <s v="Operación"/>
    <x v="3"/>
    <x v="3"/>
    <x v="1"/>
    <x v="6"/>
    <s v="Sí"/>
    <x v="3"/>
    <n v="63856"/>
    <s v="Comercio_1157"/>
    <x v="2"/>
    <n v="0"/>
    <n v="0"/>
    <n v="638.55999999999995"/>
    <n v="63856"/>
    <n v="0"/>
    <n v="0"/>
    <s v="ARN00000473"/>
    <s v="Hecho"/>
    <d v="2023-03-14T00:00:00"/>
    <n v="657.29"/>
    <n v="65729"/>
    <x v="3"/>
  </r>
  <r>
    <s v="C-000474"/>
    <x v="73"/>
    <x v="3"/>
    <d v="2023-05-24T00:00:00"/>
    <x v="3"/>
    <n v="883.88"/>
    <n v="88388"/>
    <n v="0"/>
    <n v="0"/>
    <x v="1"/>
    <s v="Operación"/>
    <x v="0"/>
    <x v="3"/>
    <x v="1"/>
    <x v="6"/>
    <s v="No"/>
    <x v="0"/>
    <n v="88388"/>
    <s v="Comercio_307"/>
    <x v="1"/>
    <n v="883.88"/>
    <n v="88388"/>
    <n v="0"/>
    <n v="0"/>
    <n v="0"/>
    <n v="0"/>
    <s v="ARN00000474"/>
    <s v="Pendiente"/>
    <s v="Pendiente"/>
    <n v="0"/>
    <n v="0"/>
    <x v="3"/>
  </r>
  <r>
    <s v="C-000475"/>
    <x v="74"/>
    <x v="4"/>
    <d v="2023-06-01T00:00:00"/>
    <x v="14"/>
    <n v="690.21"/>
    <n v="69021"/>
    <n v="0"/>
    <n v="0.83"/>
    <x v="1"/>
    <s v="Operación"/>
    <x v="0"/>
    <x v="3"/>
    <x v="1"/>
    <x v="4"/>
    <s v="No"/>
    <x v="2"/>
    <n v="69021"/>
    <s v="Comercio_1248"/>
    <x v="3"/>
    <n v="690.21"/>
    <n v="69021"/>
    <n v="0"/>
    <n v="0"/>
    <n v="0"/>
    <n v="0"/>
    <s v="ARN00000475"/>
    <s v="Hecho"/>
    <d v="2023-03-16T00:00:00"/>
    <n v="536.11"/>
    <n v="53611"/>
    <x v="3"/>
  </r>
  <r>
    <s v="C-000476"/>
    <x v="75"/>
    <x v="5"/>
    <d v="2023-05-31T00:00:00"/>
    <x v="30"/>
    <n v="200.08"/>
    <n v="20008"/>
    <n v="0"/>
    <n v="1.47"/>
    <x v="0"/>
    <s v="Operación"/>
    <x v="1"/>
    <x v="1"/>
    <x v="0"/>
    <x v="0"/>
    <s v="No"/>
    <x v="3"/>
    <n v="20008"/>
    <s v="Comercio_1031"/>
    <x v="0"/>
    <n v="0"/>
    <n v="0"/>
    <n v="0"/>
    <n v="0"/>
    <n v="200.08"/>
    <n v="20008"/>
    <s v="ARN00000476"/>
    <s v="Hecho"/>
    <d v="2023-03-17T00:00:00"/>
    <n v="591.41999999999996"/>
    <n v="59142"/>
    <x v="0"/>
  </r>
  <r>
    <s v="C-000477"/>
    <x v="76"/>
    <x v="6"/>
    <d v="2023-05-27T00:00:00"/>
    <x v="3"/>
    <n v="900.52"/>
    <n v="90052"/>
    <n v="0"/>
    <n v="1.36"/>
    <x v="1"/>
    <s v="Operación"/>
    <x v="1"/>
    <x v="5"/>
    <x v="1"/>
    <x v="1"/>
    <s v="Sí"/>
    <x v="0"/>
    <n v="90052"/>
    <s v="Comercio_217"/>
    <x v="3"/>
    <n v="900.52"/>
    <n v="90052"/>
    <n v="0"/>
    <n v="0"/>
    <n v="0"/>
    <n v="0"/>
    <s v="ARN00000477"/>
    <s v="Pendiente"/>
    <s v="Pendiente"/>
    <n v="0"/>
    <n v="0"/>
    <x v="2"/>
  </r>
  <r>
    <s v="C-000478"/>
    <x v="77"/>
    <x v="0"/>
    <d v="2023-05-27T00:00:00"/>
    <x v="29"/>
    <n v="778.33"/>
    <n v="77833"/>
    <n v="0"/>
    <n v="0.86"/>
    <x v="1"/>
    <s v="Operación"/>
    <x v="2"/>
    <x v="3"/>
    <x v="1"/>
    <x v="0"/>
    <s v="Sí"/>
    <x v="3"/>
    <n v="77833"/>
    <s v="Comercio_1586"/>
    <x v="1"/>
    <n v="778.33"/>
    <n v="77833"/>
    <n v="0"/>
    <n v="0"/>
    <n v="0"/>
    <n v="0"/>
    <s v="ARN00000478"/>
    <s v="Pendiente"/>
    <s v="Pendiente"/>
    <n v="0"/>
    <n v="0"/>
    <x v="1"/>
  </r>
  <r>
    <s v="C-000479"/>
    <x v="78"/>
    <x v="1"/>
    <d v="2023-05-26T00:00:00"/>
    <x v="20"/>
    <n v="805.91"/>
    <n v="80591"/>
    <n v="0"/>
    <n v="0.12"/>
    <x v="0"/>
    <s v="Operación"/>
    <x v="1"/>
    <x v="4"/>
    <x v="1"/>
    <x v="7"/>
    <s v="Sí"/>
    <x v="0"/>
    <n v="80591"/>
    <s v="Comercio_1673"/>
    <x v="2"/>
    <n v="0"/>
    <n v="0"/>
    <n v="805.91"/>
    <n v="80591"/>
    <n v="0"/>
    <n v="0"/>
    <s v="ARN00000479"/>
    <s v="Pendiente"/>
    <s v="Pendiente"/>
    <n v="0"/>
    <n v="0"/>
    <x v="3"/>
  </r>
  <r>
    <s v="C-000480"/>
    <x v="79"/>
    <x v="2"/>
    <d v="2023-05-29T00:00:00"/>
    <x v="29"/>
    <n v="135.13"/>
    <n v="13513"/>
    <n v="0"/>
    <n v="0.14000000000000001"/>
    <x v="1"/>
    <s v="Operación"/>
    <x v="0"/>
    <x v="5"/>
    <x v="1"/>
    <x v="4"/>
    <s v="No"/>
    <x v="0"/>
    <n v="13513"/>
    <s v="Comercio_1746"/>
    <x v="1"/>
    <n v="135.13"/>
    <n v="13513"/>
    <n v="0"/>
    <n v="0"/>
    <n v="0"/>
    <n v="0"/>
    <s v="ARN00000480"/>
    <s v="Hecho"/>
    <d v="2023-03-21T00:00:00"/>
    <n v="924.81"/>
    <n v="92481"/>
    <x v="3"/>
  </r>
  <r>
    <s v="C-000481"/>
    <x v="80"/>
    <x v="3"/>
    <d v="2023-06-08T00:00:00"/>
    <x v="15"/>
    <n v="457.47"/>
    <n v="45747"/>
    <n v="0"/>
    <n v="1.23"/>
    <x v="1"/>
    <s v="Operación"/>
    <x v="3"/>
    <x v="3"/>
    <x v="1"/>
    <x v="7"/>
    <s v="No"/>
    <x v="4"/>
    <n v="45747"/>
    <s v="Comercio_1875"/>
    <x v="1"/>
    <n v="457.47"/>
    <n v="45747"/>
    <n v="0"/>
    <n v="0"/>
    <n v="0"/>
    <n v="0"/>
    <s v="ARN00000481"/>
    <s v="Hecho"/>
    <d v="2023-03-22T00:00:00"/>
    <n v="159.96"/>
    <n v="15996"/>
    <x v="0"/>
  </r>
  <r>
    <s v="C-000482"/>
    <x v="81"/>
    <x v="4"/>
    <d v="2023-06-16T00:00:00"/>
    <x v="10"/>
    <n v="70.84"/>
    <n v="7084"/>
    <n v="0"/>
    <n v="0"/>
    <x v="1"/>
    <s v="Operación"/>
    <x v="4"/>
    <x v="4"/>
    <x v="1"/>
    <x v="2"/>
    <s v="No"/>
    <x v="1"/>
    <n v="7084"/>
    <s v="Comercio_623"/>
    <x v="2"/>
    <n v="0"/>
    <n v="0"/>
    <n v="70.84"/>
    <n v="7084"/>
    <n v="0"/>
    <n v="0"/>
    <s v="ARN00000482"/>
    <s v="Pendiente"/>
    <s v="Pendiente"/>
    <n v="0"/>
    <n v="0"/>
    <x v="5"/>
  </r>
  <r>
    <s v="C-000483"/>
    <x v="82"/>
    <x v="5"/>
    <d v="2023-05-28T00:00:00"/>
    <x v="25"/>
    <n v="56.28"/>
    <n v="5628"/>
    <n v="0"/>
    <n v="0"/>
    <x v="1"/>
    <s v="Operación"/>
    <x v="1"/>
    <x v="3"/>
    <x v="1"/>
    <x v="5"/>
    <s v="Sí"/>
    <x v="1"/>
    <n v="5628"/>
    <s v="Comercio_215"/>
    <x v="2"/>
    <n v="0"/>
    <n v="0"/>
    <n v="56.28"/>
    <n v="5628"/>
    <n v="0"/>
    <n v="0"/>
    <s v="ARN00000483"/>
    <s v="Pendiente"/>
    <s v="Pendiente"/>
    <n v="0"/>
    <n v="0"/>
    <x v="1"/>
  </r>
  <r>
    <s v="C-000484"/>
    <x v="83"/>
    <x v="6"/>
    <d v="2023-06-14T00:00:00"/>
    <x v="27"/>
    <n v="228.87"/>
    <n v="22887"/>
    <n v="0"/>
    <n v="0"/>
    <x v="0"/>
    <s v="Operación"/>
    <x v="3"/>
    <x v="0"/>
    <x v="1"/>
    <x v="5"/>
    <s v="Sí"/>
    <x v="2"/>
    <n v="22887"/>
    <s v="Comercio_393"/>
    <x v="1"/>
    <n v="228.87"/>
    <n v="22887"/>
    <n v="0"/>
    <n v="0"/>
    <n v="0"/>
    <n v="0"/>
    <s v="ARN00000484"/>
    <s v="Pendiente"/>
    <s v="Pendiente"/>
    <n v="0"/>
    <n v="0"/>
    <x v="5"/>
  </r>
  <r>
    <s v="C-000485"/>
    <x v="84"/>
    <x v="0"/>
    <d v="2023-06-07T00:00:00"/>
    <x v="1"/>
    <n v="101.98"/>
    <n v="10198"/>
    <n v="0"/>
    <n v="0"/>
    <x v="1"/>
    <s v="Operación"/>
    <x v="4"/>
    <x v="0"/>
    <x v="1"/>
    <x v="1"/>
    <s v="No"/>
    <x v="0"/>
    <n v="10198"/>
    <s v="Comercio_1081"/>
    <x v="2"/>
    <n v="0"/>
    <n v="0"/>
    <n v="101.98"/>
    <n v="10198"/>
    <n v="0"/>
    <n v="0"/>
    <s v="ARN00000485"/>
    <s v="Hecho"/>
    <d v="2023-03-26T00:00:00"/>
    <n v="976.15"/>
    <n v="97615"/>
    <x v="5"/>
  </r>
  <r>
    <s v="C-000486"/>
    <x v="85"/>
    <x v="1"/>
    <d v="2023-06-21T00:00:00"/>
    <x v="24"/>
    <n v="412.09"/>
    <n v="41209"/>
    <n v="0"/>
    <n v="0"/>
    <x v="0"/>
    <s v="Operación"/>
    <x v="4"/>
    <x v="5"/>
    <x v="1"/>
    <x v="0"/>
    <s v="Sí"/>
    <x v="4"/>
    <n v="41209"/>
    <s v="Comercio_829"/>
    <x v="1"/>
    <n v="412.09"/>
    <n v="41209"/>
    <n v="0"/>
    <n v="0"/>
    <n v="0"/>
    <n v="0"/>
    <s v="ARN00000486"/>
    <s v="Hecho"/>
    <d v="2023-03-27T00:00:00"/>
    <n v="620.54999999999995"/>
    <n v="62055"/>
    <x v="0"/>
  </r>
  <r>
    <s v="C-000487"/>
    <x v="86"/>
    <x v="2"/>
    <d v="2023-05-30T00:00:00"/>
    <x v="5"/>
    <n v="646.88"/>
    <n v="64688"/>
    <n v="0"/>
    <n v="1.38"/>
    <x v="0"/>
    <s v="Operación"/>
    <x v="3"/>
    <x v="5"/>
    <x v="1"/>
    <x v="3"/>
    <s v="No"/>
    <x v="3"/>
    <n v="64688"/>
    <s v="Comercio_921"/>
    <x v="1"/>
    <n v="646.88"/>
    <n v="64688"/>
    <n v="0"/>
    <n v="0"/>
    <n v="0"/>
    <n v="0"/>
    <s v="ARN00000487"/>
    <s v="Hecho"/>
    <d v="2023-03-28T00:00:00"/>
    <n v="409.46"/>
    <n v="40946"/>
    <x v="0"/>
  </r>
  <r>
    <s v="C-000488"/>
    <x v="87"/>
    <x v="3"/>
    <d v="2023-06-22T00:00:00"/>
    <x v="10"/>
    <n v="606.59"/>
    <n v="60659"/>
    <n v="0"/>
    <n v="0.92"/>
    <x v="0"/>
    <s v="Operación"/>
    <x v="0"/>
    <x v="0"/>
    <x v="0"/>
    <x v="5"/>
    <s v="No"/>
    <x v="4"/>
    <n v="60659"/>
    <s v="Comercio_1370"/>
    <x v="0"/>
    <n v="0"/>
    <n v="0"/>
    <n v="0"/>
    <n v="0"/>
    <n v="606.59"/>
    <n v="60659"/>
    <s v="ARN00000488"/>
    <s v="Hecho"/>
    <d v="2023-03-29T00:00:00"/>
    <n v="410.77"/>
    <n v="41077"/>
    <x v="0"/>
  </r>
  <r>
    <s v="C-000489"/>
    <x v="88"/>
    <x v="4"/>
    <d v="2023-06-16T00:00:00"/>
    <x v="15"/>
    <n v="886.18"/>
    <n v="88618"/>
    <n v="0"/>
    <n v="0"/>
    <x v="1"/>
    <s v="Operación"/>
    <x v="4"/>
    <x v="1"/>
    <x v="1"/>
    <x v="2"/>
    <s v="Sí"/>
    <x v="1"/>
    <n v="88618"/>
    <s v="Comercio_604"/>
    <x v="2"/>
    <n v="0"/>
    <n v="0"/>
    <n v="886.18"/>
    <n v="88618"/>
    <n v="0"/>
    <n v="0"/>
    <s v="ARN00000489"/>
    <s v="Hecho"/>
    <d v="2023-03-30T00:00:00"/>
    <n v="595.21"/>
    <n v="59521"/>
    <x v="3"/>
  </r>
  <r>
    <s v="C-000490"/>
    <x v="89"/>
    <x v="5"/>
    <d v="2023-06-20T00:00:00"/>
    <x v="27"/>
    <n v="723.45"/>
    <n v="72345"/>
    <n v="0"/>
    <n v="0"/>
    <x v="0"/>
    <s v="Operación"/>
    <x v="3"/>
    <x v="5"/>
    <x v="1"/>
    <x v="0"/>
    <s v="Sí"/>
    <x v="4"/>
    <n v="72345"/>
    <s v="Comercio_1964"/>
    <x v="2"/>
    <n v="0"/>
    <n v="0"/>
    <n v="723.45"/>
    <n v="72345"/>
    <n v="0"/>
    <n v="0"/>
    <s v="ARN00000490"/>
    <s v="Pendiente"/>
    <s v="Pendiente"/>
    <n v="0"/>
    <n v="0"/>
    <x v="5"/>
  </r>
  <r>
    <s v="C-000491"/>
    <x v="90"/>
    <x v="6"/>
    <d v="2023-06-07T00:00:00"/>
    <x v="20"/>
    <n v="19.649999999999999"/>
    <n v="1965"/>
    <n v="0"/>
    <n v="0.84"/>
    <x v="0"/>
    <s v="Operación"/>
    <x v="2"/>
    <x v="0"/>
    <x v="1"/>
    <x v="2"/>
    <s v="Sí"/>
    <x v="3"/>
    <n v="1965"/>
    <s v="Comercio_461"/>
    <x v="1"/>
    <n v="19.649999999999999"/>
    <n v="1965"/>
    <n v="0"/>
    <n v="0"/>
    <n v="0"/>
    <n v="0"/>
    <s v="ARN00000491"/>
    <s v="Hecho"/>
    <d v="2023-04-01T00:00:00"/>
    <n v="738.05"/>
    <n v="73805"/>
    <x v="0"/>
  </r>
  <r>
    <s v="C-000492"/>
    <x v="91"/>
    <x v="0"/>
    <d v="2023-06-10T00:00:00"/>
    <x v="29"/>
    <n v="366.36"/>
    <n v="36636"/>
    <n v="0"/>
    <n v="0"/>
    <x v="0"/>
    <s v="Operación"/>
    <x v="1"/>
    <x v="2"/>
    <x v="0"/>
    <x v="7"/>
    <s v="No"/>
    <x v="2"/>
    <n v="36636"/>
    <s v="Comercio_389"/>
    <x v="0"/>
    <n v="0"/>
    <n v="0"/>
    <n v="0"/>
    <n v="0"/>
    <n v="366.36"/>
    <n v="36636"/>
    <s v="ARN00000492"/>
    <s v="Pendiente"/>
    <s v="Pendiente"/>
    <n v="0"/>
    <n v="0"/>
    <x v="5"/>
  </r>
  <r>
    <s v="C-000493"/>
    <x v="92"/>
    <x v="1"/>
    <d v="2023-06-04T00:00:00"/>
    <x v="12"/>
    <n v="75.55"/>
    <n v="7555"/>
    <n v="0"/>
    <n v="1.24"/>
    <x v="1"/>
    <s v="Operación"/>
    <x v="1"/>
    <x v="1"/>
    <x v="1"/>
    <x v="1"/>
    <s v="No"/>
    <x v="2"/>
    <n v="75550"/>
    <s v="Comercio_1435"/>
    <x v="3"/>
    <n v="755.5"/>
    <n v="75550"/>
    <n v="0"/>
    <n v="0"/>
    <n v="0"/>
    <n v="0"/>
    <s v="ARN00000493"/>
    <s v="Pendiente"/>
    <s v="Pendiente"/>
    <n v="0"/>
    <n v="0"/>
    <x v="2"/>
  </r>
  <r>
    <s v="C-000494"/>
    <x v="93"/>
    <x v="2"/>
    <d v="2023-06-12T00:00:00"/>
    <x v="29"/>
    <n v="141.55000000000001"/>
    <n v="14155"/>
    <n v="0"/>
    <n v="0"/>
    <x v="1"/>
    <s v="Operación"/>
    <x v="0"/>
    <x v="4"/>
    <x v="1"/>
    <x v="6"/>
    <s v="No"/>
    <x v="3"/>
    <n v="14155"/>
    <s v="Comercio_105"/>
    <x v="1"/>
    <n v="141.55000000000001"/>
    <n v="14155"/>
    <n v="0"/>
    <n v="0"/>
    <n v="0"/>
    <n v="0"/>
    <s v="ARN00000494"/>
    <s v="Pendiente"/>
    <s v="Pendiente"/>
    <n v="0"/>
    <n v="0"/>
    <x v="2"/>
  </r>
  <r>
    <s v="C-000495"/>
    <x v="94"/>
    <x v="3"/>
    <d v="2023-06-21T00:00:00"/>
    <x v="14"/>
    <n v="127.74"/>
    <n v="12774"/>
    <n v="0"/>
    <n v="0"/>
    <x v="1"/>
    <s v="Operación"/>
    <x v="5"/>
    <x v="5"/>
    <x v="1"/>
    <x v="3"/>
    <s v="No"/>
    <x v="1"/>
    <n v="12774"/>
    <s v="Comercio_96"/>
    <x v="1"/>
    <n v="127.74"/>
    <n v="12774"/>
    <n v="0"/>
    <n v="0"/>
    <n v="0"/>
    <n v="0"/>
    <s v="ARN00000495"/>
    <s v="Pendiente"/>
    <s v="Pendiente"/>
    <n v="0"/>
    <n v="0"/>
    <x v="1"/>
  </r>
  <r>
    <s v="C-000496"/>
    <x v="95"/>
    <x v="4"/>
    <d v="2023-07-05T00:00:00"/>
    <x v="4"/>
    <n v="80.64"/>
    <n v="8064"/>
    <n v="0"/>
    <n v="0"/>
    <x v="1"/>
    <s v="Operación"/>
    <x v="2"/>
    <x v="1"/>
    <x v="0"/>
    <x v="2"/>
    <s v="No"/>
    <x v="3"/>
    <n v="8064"/>
    <s v="Comercio_208"/>
    <x v="0"/>
    <n v="0"/>
    <n v="0"/>
    <n v="0"/>
    <n v="0"/>
    <n v="80.64"/>
    <n v="8064"/>
    <s v="ARN00000496"/>
    <s v="Hecho"/>
    <d v="2023-04-06T00:00:00"/>
    <n v="454.76"/>
    <n v="45476"/>
    <x v="0"/>
  </r>
  <r>
    <s v="C-000497"/>
    <x v="96"/>
    <x v="5"/>
    <d v="2023-06-25T00:00:00"/>
    <x v="18"/>
    <n v="848.27"/>
    <n v="84827"/>
    <n v="0"/>
    <n v="0.95"/>
    <x v="1"/>
    <s v="Operación"/>
    <x v="3"/>
    <x v="3"/>
    <x v="0"/>
    <x v="1"/>
    <s v="No"/>
    <x v="0"/>
    <n v="84827"/>
    <s v="Comercio_156"/>
    <x v="0"/>
    <n v="0"/>
    <n v="0"/>
    <n v="0"/>
    <n v="0"/>
    <n v="848.27"/>
    <n v="84827"/>
    <s v="ARN00000497"/>
    <s v="Pendiente"/>
    <s v="Pendiente"/>
    <n v="0"/>
    <n v="0"/>
    <x v="2"/>
  </r>
  <r>
    <s v="C-000498"/>
    <x v="97"/>
    <x v="6"/>
    <d v="2023-07-06T00:00:00"/>
    <x v="2"/>
    <n v="503.74"/>
    <n v="50374"/>
    <n v="0"/>
    <n v="1.29"/>
    <x v="1"/>
    <s v="Operación"/>
    <x v="3"/>
    <x v="4"/>
    <x v="0"/>
    <x v="1"/>
    <s v="No"/>
    <x v="1"/>
    <n v="50374"/>
    <s v="Comercio_1324"/>
    <x v="0"/>
    <n v="0"/>
    <n v="0"/>
    <n v="0"/>
    <n v="0"/>
    <n v="503.74"/>
    <n v="50374"/>
    <s v="ARN00000498"/>
    <s v="Pendiente"/>
    <s v="Pendiente"/>
    <n v="0"/>
    <n v="0"/>
    <x v="1"/>
  </r>
  <r>
    <s v="C-000499"/>
    <x v="98"/>
    <x v="0"/>
    <d v="2023-07-05T00:00:00"/>
    <x v="28"/>
    <n v="324.58"/>
    <n v="32458"/>
    <n v="0"/>
    <n v="1.26"/>
    <x v="0"/>
    <s v="Operación"/>
    <x v="5"/>
    <x v="4"/>
    <x v="1"/>
    <x v="5"/>
    <s v="No"/>
    <x v="0"/>
    <n v="32458"/>
    <s v="Comercio_784"/>
    <x v="3"/>
    <n v="324.58"/>
    <n v="32458"/>
    <n v="0"/>
    <n v="0"/>
    <n v="0"/>
    <n v="0"/>
    <s v="ARN00000499"/>
    <s v="Hecho"/>
    <d v="2023-04-09T00:00:00"/>
    <n v="607.49"/>
    <n v="60749"/>
    <x v="5"/>
  </r>
  <r>
    <s v="C-000500"/>
    <x v="99"/>
    <x v="1"/>
    <d v="2023-07-04T00:00:00"/>
    <x v="10"/>
    <n v="622.09"/>
    <n v="62209"/>
    <n v="0"/>
    <n v="1.38"/>
    <x v="1"/>
    <s v="Operación"/>
    <x v="1"/>
    <x v="1"/>
    <x v="1"/>
    <x v="0"/>
    <s v="No"/>
    <x v="2"/>
    <n v="62209"/>
    <s v="Comercio_1378"/>
    <x v="3"/>
    <n v="622.09"/>
    <n v="62209"/>
    <n v="0"/>
    <n v="0"/>
    <n v="0"/>
    <n v="0"/>
    <s v="ARN00000500"/>
    <s v="Hecho"/>
    <d v="2023-04-10T00:00:00"/>
    <n v="747.09"/>
    <n v="74709"/>
    <x v="0"/>
  </r>
  <r>
    <s v="C-000501"/>
    <x v="100"/>
    <x v="2"/>
    <d v="2023-06-12T00:00:00"/>
    <x v="12"/>
    <n v="876.61"/>
    <n v="87661"/>
    <n v="0"/>
    <n v="1.21"/>
    <x v="0"/>
    <s v="Operación"/>
    <x v="2"/>
    <x v="0"/>
    <x v="1"/>
    <x v="3"/>
    <s v="Sí"/>
    <x v="2"/>
    <n v="87661"/>
    <s v="Comercio_1393"/>
    <x v="1"/>
    <n v="876.61"/>
    <n v="87661"/>
    <n v="0"/>
    <n v="0"/>
    <n v="0"/>
    <n v="0"/>
    <s v="ARN00000501"/>
    <s v="Pendiente"/>
    <s v="Pendiente"/>
    <n v="0"/>
    <n v="0"/>
    <x v="2"/>
  </r>
  <r>
    <s v="C-000502"/>
    <x v="101"/>
    <x v="3"/>
    <d v="2023-06-25T00:00:00"/>
    <x v="22"/>
    <n v="23.28"/>
    <n v="2328"/>
    <n v="0"/>
    <n v="0"/>
    <x v="0"/>
    <s v="Operación"/>
    <x v="3"/>
    <x v="0"/>
    <x v="1"/>
    <x v="3"/>
    <s v="No"/>
    <x v="3"/>
    <n v="2328"/>
    <s v="Comercio_567"/>
    <x v="2"/>
    <n v="0"/>
    <n v="0"/>
    <n v="23.28"/>
    <n v="2328"/>
    <n v="0"/>
    <n v="0"/>
    <s v="ARN00000502"/>
    <s v="Hecho"/>
    <d v="2023-04-12T00:00:00"/>
    <n v="686.91"/>
    <n v="68691"/>
    <x v="5"/>
  </r>
  <r>
    <s v="C-000503"/>
    <x v="102"/>
    <x v="4"/>
    <d v="2023-07-01T00:00:00"/>
    <x v="18"/>
    <n v="562.51"/>
    <n v="56251"/>
    <n v="0"/>
    <n v="0"/>
    <x v="0"/>
    <s v="Operación"/>
    <x v="1"/>
    <x v="4"/>
    <x v="0"/>
    <x v="0"/>
    <s v="Sí"/>
    <x v="2"/>
    <n v="56251"/>
    <s v="Comercio_363"/>
    <x v="0"/>
    <n v="0"/>
    <n v="0"/>
    <n v="0"/>
    <n v="0"/>
    <n v="562.51"/>
    <n v="56251"/>
    <s v="ARN00000503"/>
    <s v="Pendiente"/>
    <s v="Pendiente"/>
    <n v="0"/>
    <n v="0"/>
    <x v="1"/>
  </r>
  <r>
    <s v="C-000504"/>
    <x v="103"/>
    <x v="5"/>
    <d v="2023-07-11T00:00:00"/>
    <x v="19"/>
    <n v="849.22"/>
    <n v="84922"/>
    <n v="0"/>
    <n v="1.46"/>
    <x v="1"/>
    <s v="Operación"/>
    <x v="2"/>
    <x v="0"/>
    <x v="1"/>
    <x v="2"/>
    <s v="Sí"/>
    <x v="3"/>
    <n v="84922"/>
    <s v="Comercio_1880"/>
    <x v="2"/>
    <n v="0"/>
    <n v="0"/>
    <n v="849.22"/>
    <n v="84922"/>
    <n v="0"/>
    <n v="0"/>
    <s v="ARN00000504"/>
    <s v="Pendiente"/>
    <s v="Pendiente"/>
    <n v="0"/>
    <n v="0"/>
    <x v="1"/>
  </r>
  <r>
    <s v="C-000505"/>
    <x v="104"/>
    <x v="6"/>
    <d v="2023-07-06T00:00:00"/>
    <x v="16"/>
    <n v="37.5"/>
    <n v="3750"/>
    <n v="0"/>
    <n v="1.48"/>
    <x v="1"/>
    <s v="Operación"/>
    <x v="0"/>
    <x v="0"/>
    <x v="1"/>
    <x v="3"/>
    <s v="No"/>
    <x v="2"/>
    <n v="37500"/>
    <s v="Comercio_1393"/>
    <x v="2"/>
    <n v="0"/>
    <n v="0"/>
    <n v="375"/>
    <n v="37500"/>
    <n v="0"/>
    <n v="0"/>
    <s v="ARN00000505"/>
    <s v="Hecho"/>
    <d v="2023-04-15T00:00:00"/>
    <n v="523.33000000000004"/>
    <n v="52333"/>
    <x v="2"/>
  </r>
  <r>
    <s v="C-000506"/>
    <x v="105"/>
    <x v="0"/>
    <d v="2023-07-11T00:00:00"/>
    <x v="24"/>
    <n v="236.18"/>
    <n v="23618"/>
    <n v="0"/>
    <n v="0"/>
    <x v="1"/>
    <s v="Operación"/>
    <x v="0"/>
    <x v="4"/>
    <x v="1"/>
    <x v="6"/>
    <s v="No"/>
    <x v="4"/>
    <n v="23618"/>
    <s v="Comercio_1024"/>
    <x v="3"/>
    <n v="236.18"/>
    <n v="23618"/>
    <n v="0"/>
    <n v="0"/>
    <n v="0"/>
    <n v="0"/>
    <s v="ARN00000506"/>
    <s v="Pendiente"/>
    <s v="Pendiente"/>
    <n v="0"/>
    <n v="0"/>
    <x v="1"/>
  </r>
  <r>
    <s v="C-000507"/>
    <x v="106"/>
    <x v="1"/>
    <d v="2023-06-18T00:00:00"/>
    <x v="12"/>
    <n v="459.17"/>
    <n v="45917"/>
    <n v="0"/>
    <n v="1.49"/>
    <x v="0"/>
    <s v="Operación"/>
    <x v="3"/>
    <x v="0"/>
    <x v="0"/>
    <x v="1"/>
    <s v="Sí"/>
    <x v="2"/>
    <n v="45917"/>
    <s v="Comercio_1811"/>
    <x v="0"/>
    <n v="0"/>
    <n v="0"/>
    <n v="0"/>
    <n v="0"/>
    <n v="459.17"/>
    <n v="45917"/>
    <s v="ARN00000507"/>
    <s v="Pendiente"/>
    <s v="Pendiente"/>
    <n v="0"/>
    <n v="0"/>
    <x v="3"/>
  </r>
  <r>
    <s v="C-000508"/>
    <x v="107"/>
    <x v="2"/>
    <d v="2023-06-21T00:00:00"/>
    <x v="9"/>
    <n v="733.54"/>
    <n v="73354"/>
    <n v="0"/>
    <n v="0.12"/>
    <x v="1"/>
    <s v="Operación"/>
    <x v="4"/>
    <x v="5"/>
    <x v="1"/>
    <x v="1"/>
    <s v="No"/>
    <x v="3"/>
    <n v="73354"/>
    <s v="Comercio_1487"/>
    <x v="2"/>
    <n v="0"/>
    <n v="0"/>
    <n v="733.54"/>
    <n v="73354"/>
    <n v="0"/>
    <n v="0"/>
    <s v="ARN00000508"/>
    <s v="Pendiente"/>
    <s v="Pendiente"/>
    <n v="0"/>
    <n v="0"/>
    <x v="4"/>
  </r>
  <r>
    <s v="C-000509"/>
    <x v="108"/>
    <x v="3"/>
    <d v="2023-06-21T00:00:00"/>
    <x v="5"/>
    <n v="68.790000000000006"/>
    <n v="6879"/>
    <n v="0"/>
    <n v="0"/>
    <x v="0"/>
    <s v="Operación"/>
    <x v="0"/>
    <x v="5"/>
    <x v="1"/>
    <x v="3"/>
    <s v="Sí"/>
    <x v="2"/>
    <n v="6879"/>
    <s v="Comercio_581"/>
    <x v="3"/>
    <n v="68.790000000000006"/>
    <n v="6879"/>
    <n v="0"/>
    <n v="0"/>
    <n v="0"/>
    <n v="0"/>
    <s v="ARN00000509"/>
    <s v="Hecho"/>
    <d v="2023-04-19T00:00:00"/>
    <n v="689.07"/>
    <n v="68907"/>
    <x v="4"/>
  </r>
  <r>
    <s v="C-000510"/>
    <x v="109"/>
    <x v="4"/>
    <d v="2023-07-17T00:00:00"/>
    <x v="19"/>
    <n v="9.3699999999999992"/>
    <n v="937"/>
    <n v="0"/>
    <n v="0"/>
    <x v="1"/>
    <s v="Operación"/>
    <x v="4"/>
    <x v="2"/>
    <x v="0"/>
    <x v="6"/>
    <s v="Sí"/>
    <x v="4"/>
    <n v="9370"/>
    <s v="Comercio_1664"/>
    <x v="0"/>
    <n v="0"/>
    <n v="0"/>
    <n v="0"/>
    <n v="0"/>
    <n v="93.7"/>
    <n v="9370"/>
    <s v="ARN00000510"/>
    <s v="Pendiente"/>
    <s v="Pendiente"/>
    <n v="0"/>
    <n v="0"/>
    <x v="4"/>
  </r>
  <r>
    <s v="C-000511"/>
    <x v="110"/>
    <x v="5"/>
    <d v="2023-06-21T00:00:00"/>
    <x v="13"/>
    <n v="334.65"/>
    <n v="33465"/>
    <n v="0"/>
    <n v="0"/>
    <x v="0"/>
    <s v="Operación"/>
    <x v="3"/>
    <x v="0"/>
    <x v="1"/>
    <x v="5"/>
    <s v="Sí"/>
    <x v="3"/>
    <n v="33465"/>
    <s v="Comercio_959"/>
    <x v="1"/>
    <n v="334.65"/>
    <n v="33465"/>
    <n v="0"/>
    <n v="0"/>
    <n v="0"/>
    <n v="0"/>
    <s v="ARN00000511"/>
    <s v="Hecho"/>
    <d v="2023-04-21T00:00:00"/>
    <n v="76.37"/>
    <n v="7637"/>
    <x v="3"/>
  </r>
  <r>
    <s v="C-000512"/>
    <x v="111"/>
    <x v="6"/>
    <d v="2023-07-02T00:00:00"/>
    <x v="17"/>
    <n v="909.23"/>
    <n v="90923"/>
    <n v="0"/>
    <n v="0"/>
    <x v="0"/>
    <s v="Operación"/>
    <x v="0"/>
    <x v="5"/>
    <x v="1"/>
    <x v="6"/>
    <s v="No"/>
    <x v="2"/>
    <n v="90923"/>
    <s v="Comercio_839"/>
    <x v="1"/>
    <n v="909.23"/>
    <n v="90923"/>
    <n v="0"/>
    <n v="0"/>
    <n v="0"/>
    <n v="0"/>
    <s v="ARN00000512"/>
    <s v="Hecho"/>
    <d v="2023-04-22T00:00:00"/>
    <n v="799.83"/>
    <n v="79983"/>
    <x v="2"/>
  </r>
  <r>
    <s v="C-000513"/>
    <x v="112"/>
    <x v="0"/>
    <d v="2023-07-02T00:00:00"/>
    <x v="3"/>
    <n v="499.33"/>
    <n v="49933"/>
    <n v="0"/>
    <n v="0"/>
    <x v="1"/>
    <s v="Operación"/>
    <x v="0"/>
    <x v="2"/>
    <x v="1"/>
    <x v="3"/>
    <s v="Sí"/>
    <x v="0"/>
    <n v="49933"/>
    <s v="Comercio_1173"/>
    <x v="1"/>
    <n v="499.33"/>
    <n v="49933"/>
    <n v="0"/>
    <n v="0"/>
    <n v="0"/>
    <n v="0"/>
    <s v="ARN00000513"/>
    <s v="Pendiente"/>
    <s v="Pendiente"/>
    <n v="0"/>
    <n v="0"/>
    <x v="3"/>
  </r>
  <r>
    <s v="C-000514"/>
    <x v="113"/>
    <x v="1"/>
    <d v="2023-07-06T00:00:00"/>
    <x v="1"/>
    <n v="219.73"/>
    <n v="21973"/>
    <n v="0"/>
    <n v="1.42"/>
    <x v="0"/>
    <s v="Operación"/>
    <x v="0"/>
    <x v="3"/>
    <x v="1"/>
    <x v="4"/>
    <s v="Sí"/>
    <x v="1"/>
    <n v="21973"/>
    <s v="Comercio_547"/>
    <x v="3"/>
    <n v="219.73"/>
    <n v="21973"/>
    <n v="0"/>
    <n v="0"/>
    <n v="0"/>
    <n v="0"/>
    <s v="ARN00000514"/>
    <s v="Hecho"/>
    <d v="2023-04-24T00:00:00"/>
    <n v="169.83"/>
    <n v="16983"/>
    <x v="1"/>
  </r>
  <r>
    <s v="C-000515"/>
    <x v="114"/>
    <x v="2"/>
    <d v="2023-07-01T00:00:00"/>
    <x v="20"/>
    <n v="463.88"/>
    <n v="46388"/>
    <n v="0"/>
    <n v="0"/>
    <x v="0"/>
    <s v="Operación"/>
    <x v="0"/>
    <x v="0"/>
    <x v="1"/>
    <x v="1"/>
    <s v="No"/>
    <x v="1"/>
    <n v="46388"/>
    <s v="Comercio_636"/>
    <x v="1"/>
    <n v="463.88"/>
    <n v="46388"/>
    <n v="0"/>
    <n v="0"/>
    <n v="0"/>
    <n v="0"/>
    <s v="ARN00000515"/>
    <s v="Hecho"/>
    <d v="2023-04-25T00:00:00"/>
    <n v="772.12"/>
    <n v="77212"/>
    <x v="3"/>
  </r>
  <r>
    <s v="C-000516"/>
    <x v="115"/>
    <x v="3"/>
    <d v="2023-07-22T00:00:00"/>
    <x v="28"/>
    <n v="329.87"/>
    <n v="32987"/>
    <n v="0"/>
    <n v="0"/>
    <x v="1"/>
    <s v="Operación"/>
    <x v="1"/>
    <x v="4"/>
    <x v="1"/>
    <x v="5"/>
    <s v="No"/>
    <x v="2"/>
    <n v="32987"/>
    <s v="Comercio_1560"/>
    <x v="1"/>
    <n v="329.87"/>
    <n v="32987"/>
    <n v="0"/>
    <n v="0"/>
    <n v="0"/>
    <n v="0"/>
    <s v="ARN00000516"/>
    <s v="Pendiente"/>
    <s v="Pendiente"/>
    <n v="0"/>
    <n v="0"/>
    <x v="0"/>
  </r>
  <r>
    <s v="C-000517"/>
    <x v="116"/>
    <x v="4"/>
    <d v="2023-07-09T00:00:00"/>
    <x v="1"/>
    <n v="319.73"/>
    <n v="31973"/>
    <n v="0"/>
    <n v="0.81"/>
    <x v="0"/>
    <s v="Operación"/>
    <x v="3"/>
    <x v="5"/>
    <x v="1"/>
    <x v="5"/>
    <s v="No"/>
    <x v="2"/>
    <n v="31973"/>
    <s v="Comercio_1679"/>
    <x v="3"/>
    <n v="319.73"/>
    <n v="31973"/>
    <n v="0"/>
    <n v="0"/>
    <n v="0"/>
    <n v="0"/>
    <s v="ARN00000517"/>
    <s v="Hecho"/>
    <d v="2023-04-27T00:00:00"/>
    <n v="64.78"/>
    <n v="6478"/>
    <x v="3"/>
  </r>
  <r>
    <s v="C-000518"/>
    <x v="117"/>
    <x v="5"/>
    <d v="2023-06-28T00:00:00"/>
    <x v="13"/>
    <n v="34.42"/>
    <n v="3442"/>
    <n v="0"/>
    <n v="0.11"/>
    <x v="1"/>
    <s v="Operación"/>
    <x v="3"/>
    <x v="4"/>
    <x v="0"/>
    <x v="6"/>
    <s v="Sí"/>
    <x v="4"/>
    <n v="3442"/>
    <s v="Comercio_66"/>
    <x v="0"/>
    <n v="0"/>
    <n v="0"/>
    <n v="0"/>
    <n v="0"/>
    <n v="34.42"/>
    <n v="3442"/>
    <s v="ARN00000518"/>
    <s v="Hecho"/>
    <d v="2023-04-28T00:00:00"/>
    <n v="365.19"/>
    <n v="36519"/>
    <x v="1"/>
  </r>
  <r>
    <s v="C-000519"/>
    <x v="118"/>
    <x v="6"/>
    <d v="2023-07-03T00:00:00"/>
    <x v="25"/>
    <n v="217.84"/>
    <n v="21784"/>
    <n v="0"/>
    <n v="1.0900000000000001"/>
    <x v="1"/>
    <s v="Operación"/>
    <x v="4"/>
    <x v="0"/>
    <x v="1"/>
    <x v="5"/>
    <s v="No"/>
    <x v="0"/>
    <n v="21784"/>
    <s v="Comercio_1768"/>
    <x v="1"/>
    <n v="217.84"/>
    <n v="21784"/>
    <n v="0"/>
    <n v="0"/>
    <n v="0"/>
    <n v="0"/>
    <s v="ARN00000519"/>
    <s v="Pendiente"/>
    <s v="Pendiente"/>
    <n v="0"/>
    <n v="0"/>
    <x v="4"/>
  </r>
  <r>
    <s v="C-000520"/>
    <x v="119"/>
    <x v="0"/>
    <d v="2023-07-24T00:00:00"/>
    <x v="10"/>
    <n v="823.07"/>
    <n v="82307"/>
    <n v="0"/>
    <n v="0.14000000000000001"/>
    <x v="0"/>
    <s v="Operación"/>
    <x v="0"/>
    <x v="1"/>
    <x v="1"/>
    <x v="0"/>
    <s v="Sí"/>
    <x v="4"/>
    <n v="82307"/>
    <s v="Comercio_683"/>
    <x v="2"/>
    <n v="0"/>
    <n v="0"/>
    <n v="823.07"/>
    <n v="82307"/>
    <n v="0"/>
    <n v="0"/>
    <s v="ARN00000520"/>
    <s v="Pendiente"/>
    <s v="Pendiente"/>
    <n v="0"/>
    <n v="0"/>
    <x v="2"/>
  </r>
  <r>
    <s v="C-000521"/>
    <x v="120"/>
    <x v="1"/>
    <d v="2023-07-24T00:00:00"/>
    <x v="7"/>
    <n v="516.97"/>
    <n v="51697"/>
    <n v="0"/>
    <n v="0.82"/>
    <x v="0"/>
    <s v="Operación"/>
    <x v="1"/>
    <x v="1"/>
    <x v="1"/>
    <x v="3"/>
    <s v="No"/>
    <x v="1"/>
    <n v="51697"/>
    <s v="Comercio_867"/>
    <x v="3"/>
    <n v="516.97"/>
    <n v="51697"/>
    <n v="0"/>
    <n v="0"/>
    <n v="0"/>
    <n v="0"/>
    <s v="ARN00000521"/>
    <s v="Pendiente"/>
    <s v="Pendiente"/>
    <n v="0"/>
    <n v="0"/>
    <x v="4"/>
  </r>
  <r>
    <s v="C-000522"/>
    <x v="121"/>
    <x v="2"/>
    <d v="2023-07-22T00:00:00"/>
    <x v="27"/>
    <n v="889.85"/>
    <n v="88985"/>
    <n v="0"/>
    <n v="1.1599999999999999"/>
    <x v="1"/>
    <s v="Operación"/>
    <x v="2"/>
    <x v="5"/>
    <x v="1"/>
    <x v="1"/>
    <s v="Sí"/>
    <x v="1"/>
    <n v="88985"/>
    <s v="Comercio_1877"/>
    <x v="3"/>
    <n v="889.85"/>
    <n v="88985"/>
    <n v="0"/>
    <n v="0"/>
    <n v="0"/>
    <n v="0"/>
    <s v="ARN00000522"/>
    <s v="Hecho"/>
    <d v="2023-05-02T00:00:00"/>
    <n v="716.21"/>
    <n v="71621"/>
    <x v="1"/>
  </r>
  <r>
    <s v="C-000523"/>
    <x v="122"/>
    <x v="3"/>
    <d v="2023-07-08T00:00:00"/>
    <x v="23"/>
    <n v="764.55"/>
    <n v="76455"/>
    <n v="0"/>
    <n v="0"/>
    <x v="1"/>
    <s v="Operación"/>
    <x v="2"/>
    <x v="3"/>
    <x v="0"/>
    <x v="1"/>
    <s v="Sí"/>
    <x v="3"/>
    <n v="76455"/>
    <s v="Comercio_438"/>
    <x v="0"/>
    <n v="0"/>
    <n v="0"/>
    <n v="0"/>
    <n v="0"/>
    <n v="764.55"/>
    <n v="76455"/>
    <s v="ARN00000523"/>
    <s v="Pendiente"/>
    <s v="Pendiente"/>
    <n v="0"/>
    <n v="0"/>
    <x v="5"/>
  </r>
  <r>
    <s v="C-000524"/>
    <x v="123"/>
    <x v="4"/>
    <d v="2023-07-08T00:00:00"/>
    <x v="25"/>
    <n v="919.56"/>
    <n v="91956"/>
    <n v="0"/>
    <n v="1.39"/>
    <x v="0"/>
    <s v="Operación"/>
    <x v="0"/>
    <x v="0"/>
    <x v="1"/>
    <x v="0"/>
    <s v="Sí"/>
    <x v="0"/>
    <n v="91956"/>
    <s v="Comercio_1412"/>
    <x v="1"/>
    <n v="919.56"/>
    <n v="91956"/>
    <n v="0"/>
    <n v="0"/>
    <n v="0"/>
    <n v="0"/>
    <s v="ARN00000524"/>
    <s v="Pendiente"/>
    <s v="Pendiente"/>
    <n v="0"/>
    <n v="0"/>
    <x v="0"/>
  </r>
  <r>
    <s v="C-000525"/>
    <x v="124"/>
    <x v="5"/>
    <d v="2023-08-01T00:00:00"/>
    <x v="19"/>
    <n v="618.94000000000005"/>
    <n v="61894"/>
    <n v="0"/>
    <n v="1.34"/>
    <x v="1"/>
    <s v="Operación"/>
    <x v="2"/>
    <x v="1"/>
    <x v="1"/>
    <x v="2"/>
    <s v="No"/>
    <x v="3"/>
    <n v="61894"/>
    <s v="Comercio_1925"/>
    <x v="1"/>
    <n v="618.94000000000005"/>
    <n v="61894"/>
    <n v="0"/>
    <n v="0"/>
    <n v="0"/>
    <n v="0"/>
    <s v="ARN00000525"/>
    <s v="Hecho"/>
    <d v="2023-05-05T00:00:00"/>
    <n v="418.49"/>
    <n v="41849"/>
    <x v="3"/>
  </r>
  <r>
    <s v="C-000526"/>
    <x v="125"/>
    <x v="6"/>
    <d v="2023-07-11T00:00:00"/>
    <x v="23"/>
    <n v="515.51"/>
    <n v="51551"/>
    <n v="0"/>
    <n v="1.35"/>
    <x v="1"/>
    <s v="Operación"/>
    <x v="0"/>
    <x v="2"/>
    <x v="1"/>
    <x v="1"/>
    <s v="Sí"/>
    <x v="2"/>
    <n v="51551"/>
    <s v="Comercio_464"/>
    <x v="1"/>
    <n v="515.51"/>
    <n v="51551"/>
    <n v="0"/>
    <n v="0"/>
    <n v="0"/>
    <n v="0"/>
    <s v="ARN00000526"/>
    <s v="Hecho"/>
    <d v="2023-05-06T00:00:00"/>
    <n v="687.24"/>
    <n v="68724"/>
    <x v="4"/>
  </r>
  <r>
    <s v="C-000527"/>
    <x v="126"/>
    <x v="0"/>
    <d v="2023-07-26T00:00:00"/>
    <x v="11"/>
    <n v="620.55999999999995"/>
    <n v="62056"/>
    <n v="0"/>
    <n v="0"/>
    <x v="0"/>
    <s v="Operación"/>
    <x v="2"/>
    <x v="0"/>
    <x v="1"/>
    <x v="0"/>
    <s v="No"/>
    <x v="1"/>
    <n v="62056"/>
    <s v="Comercio_1953"/>
    <x v="1"/>
    <n v="620.55999999999995"/>
    <n v="62056"/>
    <n v="0"/>
    <n v="0"/>
    <n v="0"/>
    <n v="0"/>
    <s v="ARN00000527"/>
    <s v="Hecho"/>
    <d v="2023-05-07T00:00:00"/>
    <n v="147.01"/>
    <n v="14701"/>
    <x v="3"/>
  </r>
  <r>
    <s v="C-000528"/>
    <x v="127"/>
    <x v="1"/>
    <d v="2023-08-06T00:00:00"/>
    <x v="4"/>
    <n v="399.57"/>
    <n v="39957"/>
    <n v="0"/>
    <n v="1.1100000000000001"/>
    <x v="0"/>
    <s v="Operación"/>
    <x v="0"/>
    <x v="2"/>
    <x v="1"/>
    <x v="2"/>
    <s v="No"/>
    <x v="0"/>
    <n v="39957"/>
    <s v="Comercio_87"/>
    <x v="1"/>
    <n v="399.57"/>
    <n v="39957"/>
    <n v="0"/>
    <n v="0"/>
    <n v="0"/>
    <n v="0"/>
    <s v="ARN00000528"/>
    <s v="Pendiente"/>
    <s v="Pendiente"/>
    <n v="0"/>
    <n v="0"/>
    <x v="0"/>
  </r>
  <r>
    <s v="C-000529"/>
    <x v="128"/>
    <x v="2"/>
    <d v="2023-07-18T00:00:00"/>
    <x v="3"/>
    <n v="134.07"/>
    <n v="13407"/>
    <n v="0"/>
    <n v="0.95"/>
    <x v="0"/>
    <s v="Operación"/>
    <x v="3"/>
    <x v="3"/>
    <x v="1"/>
    <x v="7"/>
    <s v="No"/>
    <x v="4"/>
    <n v="13407"/>
    <s v="Comercio_1759"/>
    <x v="1"/>
    <n v="134.07"/>
    <n v="13407"/>
    <n v="0"/>
    <n v="0"/>
    <n v="0"/>
    <n v="0"/>
    <s v="ARN00000529"/>
    <s v="Hecho"/>
    <d v="2023-05-09T00:00:00"/>
    <n v="143.84"/>
    <n v="14384"/>
    <x v="3"/>
  </r>
  <r>
    <s v="C-000530"/>
    <x v="129"/>
    <x v="3"/>
    <d v="2023-07-10T00:00:00"/>
    <x v="13"/>
    <n v="553.83000000000004"/>
    <n v="55383"/>
    <n v="0"/>
    <n v="0"/>
    <x v="1"/>
    <s v="Operación"/>
    <x v="3"/>
    <x v="2"/>
    <x v="1"/>
    <x v="5"/>
    <s v="Sí"/>
    <x v="1"/>
    <n v="55383"/>
    <s v="Comercio_1287"/>
    <x v="3"/>
    <n v="553.83000000000004"/>
    <n v="55383"/>
    <n v="0"/>
    <n v="0"/>
    <n v="0"/>
    <n v="0"/>
    <s v="ARN00000530"/>
    <s v="Hecho"/>
    <d v="2023-05-10T00:00:00"/>
    <n v="561.98"/>
    <n v="56198"/>
    <x v="2"/>
  </r>
  <r>
    <s v="C-000531"/>
    <x v="130"/>
    <x v="4"/>
    <d v="2023-07-10T00:00:00"/>
    <x v="8"/>
    <n v="880.82"/>
    <n v="88082"/>
    <n v="0"/>
    <n v="1.08"/>
    <x v="0"/>
    <s v="Operación"/>
    <x v="3"/>
    <x v="5"/>
    <x v="0"/>
    <x v="5"/>
    <s v="Sí"/>
    <x v="2"/>
    <n v="88082"/>
    <s v="Comercio_1790"/>
    <x v="0"/>
    <n v="0"/>
    <n v="0"/>
    <n v="0"/>
    <n v="0"/>
    <n v="880.82"/>
    <n v="88082"/>
    <s v="ARN00000531"/>
    <s v="Pendiente"/>
    <s v="Pendiente"/>
    <n v="0"/>
    <n v="0"/>
    <x v="5"/>
  </r>
  <r>
    <s v="C-000532"/>
    <x v="131"/>
    <x v="5"/>
    <d v="2023-07-25T00:00:00"/>
    <x v="22"/>
    <n v="640.96"/>
    <n v="64096"/>
    <n v="0"/>
    <n v="1.34"/>
    <x v="0"/>
    <s v="Operación"/>
    <x v="4"/>
    <x v="1"/>
    <x v="1"/>
    <x v="7"/>
    <s v="No"/>
    <x v="2"/>
    <n v="64096"/>
    <s v="Comercio_353"/>
    <x v="2"/>
    <n v="0"/>
    <n v="0"/>
    <n v="640.96"/>
    <n v="64096"/>
    <n v="0"/>
    <n v="0"/>
    <s v="ARN00000532"/>
    <s v="Pendiente"/>
    <s v="Pendiente"/>
    <n v="0"/>
    <n v="0"/>
    <x v="5"/>
  </r>
  <r>
    <s v="C-000533"/>
    <x v="132"/>
    <x v="6"/>
    <d v="2023-07-16T00:00:00"/>
    <x v="9"/>
    <n v="696.42"/>
    <n v="69642"/>
    <n v="0"/>
    <n v="1.17"/>
    <x v="1"/>
    <s v="Operación"/>
    <x v="5"/>
    <x v="1"/>
    <x v="1"/>
    <x v="4"/>
    <s v="Sí"/>
    <x v="1"/>
    <n v="69642"/>
    <s v="Comercio_451"/>
    <x v="2"/>
    <n v="0"/>
    <n v="0"/>
    <n v="696.42"/>
    <n v="69642"/>
    <n v="0"/>
    <n v="0"/>
    <s v="ARN00000533"/>
    <s v="Hecho"/>
    <d v="2023-05-13T00:00:00"/>
    <n v="258.92"/>
    <n v="25892"/>
    <x v="2"/>
  </r>
  <r>
    <s v="C-000534"/>
    <x v="133"/>
    <x v="0"/>
    <d v="2023-07-22T00:00:00"/>
    <x v="29"/>
    <n v="368.71"/>
    <n v="36871"/>
    <n v="0"/>
    <n v="0.85"/>
    <x v="1"/>
    <s v="Operación"/>
    <x v="0"/>
    <x v="0"/>
    <x v="1"/>
    <x v="5"/>
    <s v="Sí"/>
    <x v="3"/>
    <n v="36871"/>
    <s v="Comercio_664"/>
    <x v="1"/>
    <n v="368.71"/>
    <n v="36871"/>
    <n v="0"/>
    <n v="0"/>
    <n v="0"/>
    <n v="0"/>
    <s v="ARN00000534"/>
    <s v="Pendiente"/>
    <s v="Pendiente"/>
    <n v="0"/>
    <n v="0"/>
    <x v="2"/>
  </r>
  <r>
    <s v="C-000535"/>
    <x v="134"/>
    <x v="1"/>
    <d v="2023-08-12T00:00:00"/>
    <x v="2"/>
    <n v="178.87"/>
    <n v="17887"/>
    <n v="0"/>
    <n v="0.82"/>
    <x v="0"/>
    <s v="Operación"/>
    <x v="3"/>
    <x v="5"/>
    <x v="1"/>
    <x v="4"/>
    <s v="Sí"/>
    <x v="1"/>
    <n v="17887"/>
    <s v="Comercio_542"/>
    <x v="3"/>
    <n v="178.87"/>
    <n v="17887"/>
    <n v="0"/>
    <n v="0"/>
    <n v="0"/>
    <n v="0"/>
    <s v="ARN00000535"/>
    <s v="Hecho"/>
    <d v="2023-05-15T00:00:00"/>
    <n v="61.72"/>
    <n v="6172"/>
    <x v="1"/>
  </r>
  <r>
    <s v="C-000536"/>
    <x v="135"/>
    <x v="2"/>
    <d v="2023-07-20T00:00:00"/>
    <x v="25"/>
    <n v="461.25"/>
    <n v="46125"/>
    <n v="0"/>
    <n v="0"/>
    <x v="0"/>
    <s v="Operación"/>
    <x v="3"/>
    <x v="0"/>
    <x v="1"/>
    <x v="6"/>
    <s v="Sí"/>
    <x v="1"/>
    <n v="46125"/>
    <s v="Comercio_900"/>
    <x v="3"/>
    <n v="461.25"/>
    <n v="46125"/>
    <n v="0"/>
    <n v="0"/>
    <n v="0"/>
    <n v="0"/>
    <s v="ARN00000536"/>
    <s v="Hecho"/>
    <d v="2023-05-16T00:00:00"/>
    <n v="851.48"/>
    <n v="85148"/>
    <x v="3"/>
  </r>
  <r>
    <s v="C-000537"/>
    <x v="136"/>
    <x v="3"/>
    <d v="2023-07-21T00:00:00"/>
    <x v="25"/>
    <n v="19.829999999999998"/>
    <n v="1983"/>
    <n v="0"/>
    <n v="1.1299999999999999"/>
    <x v="0"/>
    <s v="Operación"/>
    <x v="1"/>
    <x v="5"/>
    <x v="0"/>
    <x v="0"/>
    <s v="No"/>
    <x v="3"/>
    <n v="1983"/>
    <s v="Comercio_1104"/>
    <x v="0"/>
    <n v="0"/>
    <n v="0"/>
    <n v="0"/>
    <n v="0"/>
    <n v="19.829999999999998"/>
    <n v="1983"/>
    <s v="ARN00000537"/>
    <s v="Hecho"/>
    <d v="2023-05-17T00:00:00"/>
    <n v="393.49"/>
    <n v="39349"/>
    <x v="3"/>
  </r>
  <r>
    <s v="C-000538"/>
    <x v="137"/>
    <x v="4"/>
    <d v="2023-07-18T00:00:00"/>
    <x v="13"/>
    <n v="675.49"/>
    <n v="67549"/>
    <n v="0"/>
    <n v="0"/>
    <x v="1"/>
    <s v="Operación"/>
    <x v="3"/>
    <x v="1"/>
    <x v="1"/>
    <x v="7"/>
    <s v="Sí"/>
    <x v="3"/>
    <n v="67549"/>
    <s v="Comercio_1633"/>
    <x v="2"/>
    <n v="0"/>
    <n v="0"/>
    <n v="675.49"/>
    <n v="67549"/>
    <n v="0"/>
    <n v="0"/>
    <s v="ARN00000538"/>
    <s v="Pendiente"/>
    <s v="Pendiente"/>
    <n v="0"/>
    <n v="0"/>
    <x v="3"/>
  </r>
  <r>
    <s v="C-000539"/>
    <x v="138"/>
    <x v="5"/>
    <d v="2023-08-02T00:00:00"/>
    <x v="30"/>
    <n v="522.02"/>
    <n v="52202"/>
    <n v="0"/>
    <n v="1.48"/>
    <x v="1"/>
    <s v="Operación"/>
    <x v="3"/>
    <x v="4"/>
    <x v="0"/>
    <x v="4"/>
    <s v="Sí"/>
    <x v="3"/>
    <n v="52202"/>
    <s v="Comercio_891"/>
    <x v="0"/>
    <n v="0"/>
    <n v="0"/>
    <n v="0"/>
    <n v="0"/>
    <n v="522.02"/>
    <n v="52202"/>
    <s v="ARN00000539"/>
    <s v="Hecho"/>
    <d v="2023-05-19T00:00:00"/>
    <n v="254.73"/>
    <n v="25473"/>
    <x v="5"/>
  </r>
  <r>
    <s v="C-000540"/>
    <x v="139"/>
    <x v="6"/>
    <d v="2023-08-02T00:00:00"/>
    <x v="22"/>
    <n v="264.13"/>
    <n v="26413"/>
    <n v="0"/>
    <n v="0.89"/>
    <x v="1"/>
    <s v="Operación"/>
    <x v="1"/>
    <x v="4"/>
    <x v="1"/>
    <x v="1"/>
    <s v="No"/>
    <x v="1"/>
    <n v="26413"/>
    <s v="Comercio_738"/>
    <x v="1"/>
    <n v="264.13"/>
    <n v="26413"/>
    <n v="0"/>
    <n v="0"/>
    <n v="0"/>
    <n v="0"/>
    <s v="ARN00000540"/>
    <s v="Pendiente"/>
    <s v="Pendiente"/>
    <n v="0"/>
    <n v="0"/>
    <x v="5"/>
  </r>
  <r>
    <s v="C-000541"/>
    <x v="140"/>
    <x v="0"/>
    <d v="2023-07-27T00:00:00"/>
    <x v="20"/>
    <n v="390.45"/>
    <n v="39045"/>
    <n v="0"/>
    <n v="0"/>
    <x v="0"/>
    <s v="Operación"/>
    <x v="3"/>
    <x v="4"/>
    <x v="1"/>
    <x v="6"/>
    <s v="No"/>
    <x v="3"/>
    <n v="39045"/>
    <s v="Comercio_1988"/>
    <x v="2"/>
    <n v="0"/>
    <n v="0"/>
    <n v="390.45"/>
    <n v="39045"/>
    <n v="0"/>
    <n v="0"/>
    <s v="ARN00000541"/>
    <s v="Hecho"/>
    <d v="2023-05-21T00:00:00"/>
    <n v="9.11"/>
    <n v="911"/>
    <x v="1"/>
  </r>
  <r>
    <s v="C-000542"/>
    <x v="141"/>
    <x v="1"/>
    <d v="2023-08-15T00:00:00"/>
    <x v="10"/>
    <n v="162.16999999999999"/>
    <n v="16217"/>
    <n v="0"/>
    <n v="0.11"/>
    <x v="0"/>
    <s v="Operación"/>
    <x v="1"/>
    <x v="1"/>
    <x v="1"/>
    <x v="4"/>
    <s v="Sí"/>
    <x v="2"/>
    <n v="16217"/>
    <s v="Comercio_1543"/>
    <x v="3"/>
    <n v="162.16999999999999"/>
    <n v="16217"/>
    <n v="0"/>
    <n v="0"/>
    <n v="0"/>
    <n v="0"/>
    <s v="ARN00000542"/>
    <s v="Hecho"/>
    <d v="2023-05-22T00:00:00"/>
    <n v="23.71"/>
    <n v="2371"/>
    <x v="5"/>
  </r>
  <r>
    <s v="C-000543"/>
    <x v="142"/>
    <x v="2"/>
    <d v="2023-07-23T00:00:00"/>
    <x v="13"/>
    <n v="427.86"/>
    <n v="42786"/>
    <n v="0"/>
    <n v="0.84"/>
    <x v="1"/>
    <s v="Operación"/>
    <x v="1"/>
    <x v="2"/>
    <x v="1"/>
    <x v="7"/>
    <s v="Sí"/>
    <x v="4"/>
    <n v="42786"/>
    <s v="Comercio_591"/>
    <x v="2"/>
    <n v="0"/>
    <n v="0"/>
    <n v="427.86"/>
    <n v="42786"/>
    <n v="0"/>
    <n v="0"/>
    <s v="ARN00000543"/>
    <s v="Hecho"/>
    <d v="2023-05-23T00:00:00"/>
    <n v="39.799999999999997"/>
    <n v="3980"/>
    <x v="3"/>
  </r>
  <r>
    <s v="C-000544"/>
    <x v="143"/>
    <x v="3"/>
    <d v="2023-07-27T00:00:00"/>
    <x v="9"/>
    <n v="318.16000000000003"/>
    <n v="31816"/>
    <n v="0"/>
    <n v="0"/>
    <x v="1"/>
    <s v="Operación"/>
    <x v="5"/>
    <x v="2"/>
    <x v="1"/>
    <x v="6"/>
    <s v="Sí"/>
    <x v="0"/>
    <n v="31816"/>
    <s v="Comercio_892"/>
    <x v="1"/>
    <n v="318.16000000000003"/>
    <n v="31816"/>
    <n v="0"/>
    <n v="0"/>
    <n v="0"/>
    <n v="0"/>
    <s v="ARN00000544"/>
    <s v="Hecho"/>
    <d v="2023-05-24T00:00:00"/>
    <n v="59.28"/>
    <n v="5928"/>
    <x v="0"/>
  </r>
  <r>
    <s v="C-000545"/>
    <x v="144"/>
    <x v="4"/>
    <d v="2023-08-12T00:00:00"/>
    <x v="18"/>
    <n v="834.28"/>
    <n v="83428"/>
    <n v="0"/>
    <n v="0"/>
    <x v="1"/>
    <s v="Operación"/>
    <x v="3"/>
    <x v="3"/>
    <x v="0"/>
    <x v="2"/>
    <s v="No"/>
    <x v="1"/>
    <n v="83428"/>
    <s v="Comercio_1853"/>
    <x v="0"/>
    <n v="0"/>
    <n v="0"/>
    <n v="0"/>
    <n v="0"/>
    <n v="834.28"/>
    <n v="83428"/>
    <s v="ARN00000545"/>
    <s v="Pendiente"/>
    <s v="Pendiente"/>
    <n v="0"/>
    <n v="0"/>
    <x v="0"/>
  </r>
  <r>
    <s v="C-000546"/>
    <x v="145"/>
    <x v="5"/>
    <d v="2023-07-29T00:00:00"/>
    <x v="9"/>
    <n v="96.51"/>
    <n v="9651"/>
    <n v="0"/>
    <n v="1.42"/>
    <x v="1"/>
    <s v="Operación"/>
    <x v="1"/>
    <x v="0"/>
    <x v="0"/>
    <x v="6"/>
    <s v="No"/>
    <x v="2"/>
    <n v="96510"/>
    <s v="Comercio_1942"/>
    <x v="0"/>
    <n v="0"/>
    <n v="0"/>
    <n v="0"/>
    <n v="0"/>
    <n v="965.1"/>
    <n v="96510"/>
    <s v="ARN00000546"/>
    <s v="Pendiente"/>
    <s v="Pendiente"/>
    <n v="0"/>
    <n v="0"/>
    <x v="1"/>
  </r>
  <r>
    <s v="C-000547"/>
    <x v="146"/>
    <x v="6"/>
    <d v="2023-08-08T00:00:00"/>
    <x v="1"/>
    <n v="86.76"/>
    <n v="8676"/>
    <n v="0"/>
    <n v="1.01"/>
    <x v="1"/>
    <s v="Operación"/>
    <x v="2"/>
    <x v="0"/>
    <x v="1"/>
    <x v="2"/>
    <s v="Sí"/>
    <x v="0"/>
    <n v="8676"/>
    <s v="Comercio_1613"/>
    <x v="3"/>
    <n v="86.76"/>
    <n v="8676"/>
    <n v="0"/>
    <n v="0"/>
    <n v="0"/>
    <n v="0"/>
    <s v="ARN00000547"/>
    <s v="Pendiente"/>
    <s v="Pendiente"/>
    <n v="0"/>
    <n v="0"/>
    <x v="3"/>
  </r>
  <r>
    <s v="C-000548"/>
    <x v="147"/>
    <x v="0"/>
    <d v="2023-08-12T00:00:00"/>
    <x v="6"/>
    <n v="98.93"/>
    <n v="9893"/>
    <n v="0"/>
    <n v="0"/>
    <x v="1"/>
    <s v="Operación"/>
    <x v="1"/>
    <x v="2"/>
    <x v="1"/>
    <x v="0"/>
    <s v="No"/>
    <x v="2"/>
    <n v="98930"/>
    <s v="Comercio_1449"/>
    <x v="1"/>
    <n v="989.3"/>
    <n v="98930"/>
    <n v="0"/>
    <n v="0"/>
    <n v="0"/>
    <n v="0"/>
    <s v="ARN00000548"/>
    <s v="Hecho"/>
    <d v="2023-05-28T00:00:00"/>
    <n v="193.67"/>
    <n v="19367"/>
    <x v="1"/>
  </r>
  <r>
    <s v="C-000549"/>
    <x v="148"/>
    <x v="1"/>
    <d v="2023-07-31T00:00:00"/>
    <x v="5"/>
    <n v="537.24"/>
    <n v="53724"/>
    <n v="0"/>
    <n v="0"/>
    <x v="0"/>
    <s v="Operación"/>
    <x v="4"/>
    <x v="1"/>
    <x v="1"/>
    <x v="6"/>
    <s v="Sí"/>
    <x v="3"/>
    <n v="53724"/>
    <s v="Comercio_1673"/>
    <x v="3"/>
    <n v="537.24"/>
    <n v="53724"/>
    <n v="0"/>
    <n v="0"/>
    <n v="0"/>
    <n v="0"/>
    <s v="ARN00000549"/>
    <s v="Hecho"/>
    <d v="2023-05-29T00:00:00"/>
    <n v="869.02"/>
    <n v="86902"/>
    <x v="3"/>
  </r>
  <r>
    <s v="C-000550"/>
    <x v="149"/>
    <x v="2"/>
    <d v="2023-08-16T00:00:00"/>
    <x v="15"/>
    <n v="807.72"/>
    <n v="80772"/>
    <n v="0"/>
    <n v="0"/>
    <x v="0"/>
    <s v="Operación"/>
    <x v="0"/>
    <x v="0"/>
    <x v="1"/>
    <x v="6"/>
    <s v="No"/>
    <x v="3"/>
    <n v="80772"/>
    <s v="Comercio_1693"/>
    <x v="2"/>
    <n v="0"/>
    <n v="0"/>
    <n v="807.72"/>
    <n v="80772"/>
    <n v="0"/>
    <n v="0"/>
    <s v="ARN00000550"/>
    <s v="Pendiente"/>
    <s v="Pendiente"/>
    <n v="0"/>
    <n v="0"/>
    <x v="0"/>
  </r>
  <r>
    <s v="C-000551"/>
    <x v="150"/>
    <x v="3"/>
    <d v="2023-08-05T00:00:00"/>
    <x v="23"/>
    <n v="893.21"/>
    <n v="89321"/>
    <n v="0"/>
    <n v="0.12"/>
    <x v="1"/>
    <s v="Operación"/>
    <x v="5"/>
    <x v="1"/>
    <x v="1"/>
    <x v="2"/>
    <s v="Sí"/>
    <x v="3"/>
    <n v="89321"/>
    <s v="Comercio_363"/>
    <x v="1"/>
    <n v="893.21"/>
    <n v="89321"/>
    <n v="0"/>
    <n v="0"/>
    <n v="0"/>
    <n v="0"/>
    <s v="ARN00000551"/>
    <s v="Pendiente"/>
    <s v="Pendiente"/>
    <n v="0"/>
    <n v="0"/>
    <x v="1"/>
  </r>
  <r>
    <s v="C-000552"/>
    <x v="151"/>
    <x v="4"/>
    <d v="2023-08-09T00:00:00"/>
    <x v="29"/>
    <n v="445.82"/>
    <n v="44582"/>
    <n v="0"/>
    <n v="0"/>
    <x v="0"/>
    <s v="Operación"/>
    <x v="3"/>
    <x v="3"/>
    <x v="0"/>
    <x v="5"/>
    <s v="No"/>
    <x v="1"/>
    <n v="44582"/>
    <s v="Comercio_610"/>
    <x v="0"/>
    <n v="0"/>
    <n v="0"/>
    <n v="0"/>
    <n v="0"/>
    <n v="445.82"/>
    <n v="44582"/>
    <s v="ARN00000552"/>
    <s v="Hecho"/>
    <d v="2023-06-01T00:00:00"/>
    <n v="683.87"/>
    <n v="68387"/>
    <x v="3"/>
  </r>
  <r>
    <s v="C-000553"/>
    <x v="152"/>
    <x v="5"/>
    <d v="2023-08-26T00:00:00"/>
    <x v="10"/>
    <n v="426.86"/>
    <n v="42686"/>
    <n v="0"/>
    <n v="0"/>
    <x v="1"/>
    <s v="Operación"/>
    <x v="2"/>
    <x v="3"/>
    <x v="1"/>
    <x v="7"/>
    <s v="Sí"/>
    <x v="4"/>
    <n v="42686"/>
    <s v="Comercio_826"/>
    <x v="1"/>
    <n v="426.86"/>
    <n v="42686"/>
    <n v="0"/>
    <n v="0"/>
    <n v="0"/>
    <n v="0"/>
    <s v="ARN00000553"/>
    <s v="Hecho"/>
    <d v="2023-06-02T00:00:00"/>
    <n v="135.09"/>
    <n v="13509"/>
    <x v="1"/>
  </r>
  <r>
    <s v="C-000554"/>
    <x v="153"/>
    <x v="6"/>
    <d v="2023-08-17T00:00:00"/>
    <x v="30"/>
    <n v="802.85"/>
    <n v="80285"/>
    <n v="0"/>
    <n v="0.86"/>
    <x v="1"/>
    <s v="Operación"/>
    <x v="5"/>
    <x v="0"/>
    <x v="0"/>
    <x v="5"/>
    <s v="Sí"/>
    <x v="0"/>
    <n v="80285"/>
    <s v="Comercio_873"/>
    <x v="0"/>
    <n v="0"/>
    <n v="0"/>
    <n v="0"/>
    <n v="0"/>
    <n v="802.85"/>
    <n v="80285"/>
    <s v="ARN00000554"/>
    <s v="Pendiente"/>
    <s v="Pendiente"/>
    <n v="0"/>
    <n v="0"/>
    <x v="3"/>
  </r>
  <r>
    <s v="C-000555"/>
    <x v="154"/>
    <x v="0"/>
    <d v="2023-08-23T00:00:00"/>
    <x v="11"/>
    <n v="993.58"/>
    <n v="99358"/>
    <n v="0"/>
    <n v="1.31"/>
    <x v="1"/>
    <s v="Operación"/>
    <x v="4"/>
    <x v="3"/>
    <x v="0"/>
    <x v="5"/>
    <s v="No"/>
    <x v="0"/>
    <n v="99358"/>
    <s v="Comercio_1226"/>
    <x v="0"/>
    <n v="0"/>
    <n v="0"/>
    <n v="0"/>
    <n v="0"/>
    <n v="993.58"/>
    <n v="99358"/>
    <s v="ARN00000555"/>
    <s v="Hecho"/>
    <d v="2023-06-04T00:00:00"/>
    <n v="358.72"/>
    <n v="35872"/>
    <x v="1"/>
  </r>
  <r>
    <s v="C-000556"/>
    <x v="155"/>
    <x v="1"/>
    <d v="2023-08-09T00:00:00"/>
    <x v="25"/>
    <n v="94.01"/>
    <n v="9401"/>
    <n v="0"/>
    <n v="1.1499999999999999"/>
    <x v="1"/>
    <s v="Operación"/>
    <x v="0"/>
    <x v="2"/>
    <x v="0"/>
    <x v="0"/>
    <s v="No"/>
    <x v="1"/>
    <n v="94010"/>
    <s v="Comercio_800"/>
    <x v="0"/>
    <n v="0"/>
    <n v="0"/>
    <n v="0"/>
    <n v="0"/>
    <n v="940.1"/>
    <n v="94010"/>
    <s v="ARN00000556"/>
    <s v="Pendiente"/>
    <s v="Pendiente"/>
    <n v="0"/>
    <n v="0"/>
    <x v="5"/>
  </r>
  <r>
    <s v="C-000557"/>
    <x v="156"/>
    <x v="2"/>
    <d v="2023-08-24T00:00:00"/>
    <x v="18"/>
    <n v="289.58"/>
    <n v="28958"/>
    <n v="0"/>
    <n v="0"/>
    <x v="1"/>
    <s v="Operación"/>
    <x v="2"/>
    <x v="1"/>
    <x v="0"/>
    <x v="0"/>
    <s v="Sí"/>
    <x v="0"/>
    <n v="28958"/>
    <s v="Comercio_632"/>
    <x v="0"/>
    <n v="0"/>
    <n v="0"/>
    <n v="0"/>
    <n v="0"/>
    <n v="289.58"/>
    <n v="28958"/>
    <s v="ARN00000557"/>
    <s v="Hecho"/>
    <d v="2023-06-06T00:00:00"/>
    <n v="152.52000000000001"/>
    <n v="15252"/>
    <x v="5"/>
  </r>
  <r>
    <s v="C-000558"/>
    <x v="157"/>
    <x v="3"/>
    <d v="2023-08-24T00:00:00"/>
    <x v="15"/>
    <n v="432.22"/>
    <n v="43222"/>
    <n v="0"/>
    <n v="1.42"/>
    <x v="0"/>
    <s v="Operación"/>
    <x v="0"/>
    <x v="1"/>
    <x v="1"/>
    <x v="7"/>
    <s v="Sí"/>
    <x v="3"/>
    <n v="43222"/>
    <s v="Comercio_806"/>
    <x v="1"/>
    <n v="432.22"/>
    <n v="43222"/>
    <n v="0"/>
    <n v="0"/>
    <n v="0"/>
    <n v="0"/>
    <s v="ARN00000558"/>
    <s v="Hecho"/>
    <d v="2023-06-07T00:00:00"/>
    <n v="48.32"/>
    <n v="4832"/>
    <x v="5"/>
  </r>
  <r>
    <s v="C-000559"/>
    <x v="158"/>
    <x v="4"/>
    <d v="2023-08-17T00:00:00"/>
    <x v="3"/>
    <n v="34.33"/>
    <n v="3433"/>
    <n v="0"/>
    <n v="0"/>
    <x v="0"/>
    <s v="Operación"/>
    <x v="0"/>
    <x v="1"/>
    <x v="1"/>
    <x v="5"/>
    <s v="No"/>
    <x v="3"/>
    <n v="34330"/>
    <s v="Comercio_1948"/>
    <x v="2"/>
    <n v="0"/>
    <n v="0"/>
    <n v="343.3"/>
    <n v="34330"/>
    <n v="0"/>
    <n v="0"/>
    <s v="ARN00000559"/>
    <s v="Hecho"/>
    <d v="2023-06-08T00:00:00"/>
    <n v="885.22"/>
    <n v="88522"/>
    <x v="1"/>
  </r>
  <r>
    <s v="C-000560"/>
    <x v="159"/>
    <x v="5"/>
    <d v="2023-08-11T00:00:00"/>
    <x v="5"/>
    <n v="609.85"/>
    <n v="60985"/>
    <n v="0"/>
    <n v="0"/>
    <x v="0"/>
    <s v="Operación"/>
    <x v="0"/>
    <x v="0"/>
    <x v="1"/>
    <x v="5"/>
    <s v="Sí"/>
    <x v="2"/>
    <n v="60985"/>
    <s v="Comercio_499"/>
    <x v="1"/>
    <n v="609.85"/>
    <n v="60985"/>
    <n v="0"/>
    <n v="0"/>
    <n v="0"/>
    <n v="0"/>
    <s v="ARN00000560"/>
    <s v="Hecho"/>
    <d v="2023-06-09T00:00:00"/>
    <n v="9.83"/>
    <n v="983"/>
    <x v="2"/>
  </r>
  <r>
    <s v="C-000561"/>
    <x v="160"/>
    <x v="6"/>
    <d v="2023-09-06T00:00:00"/>
    <x v="19"/>
    <n v="676.94"/>
    <n v="67694"/>
    <n v="0"/>
    <n v="1.28"/>
    <x v="0"/>
    <s v="Operación"/>
    <x v="0"/>
    <x v="4"/>
    <x v="1"/>
    <x v="2"/>
    <s v="No"/>
    <x v="3"/>
    <n v="67694"/>
    <s v="Comercio_602"/>
    <x v="3"/>
    <n v="676.94"/>
    <n v="67694"/>
    <n v="0"/>
    <n v="0"/>
    <n v="0"/>
    <n v="0"/>
    <s v="ARN00000561"/>
    <s v="Hecho"/>
    <d v="2023-06-10T00:00:00"/>
    <n v="19.579999999999998"/>
    <n v="1958"/>
    <x v="4"/>
  </r>
  <r>
    <s v="C-000562"/>
    <x v="161"/>
    <x v="0"/>
    <d v="2023-09-02T00:00:00"/>
    <x v="21"/>
    <n v="453.08"/>
    <n v="45308"/>
    <n v="0"/>
    <n v="1.28"/>
    <x v="0"/>
    <s v="Operación"/>
    <x v="0"/>
    <x v="5"/>
    <x v="1"/>
    <x v="6"/>
    <s v="No"/>
    <x v="2"/>
    <n v="45308"/>
    <s v="Comercio_555"/>
    <x v="1"/>
    <n v="453.08"/>
    <n v="45308"/>
    <n v="0"/>
    <n v="0"/>
    <n v="0"/>
    <n v="0"/>
    <s v="ARN00000562"/>
    <s v="Pendiente"/>
    <s v="Pendiente"/>
    <n v="0"/>
    <n v="0"/>
    <x v="0"/>
  </r>
  <r>
    <s v="C-000563"/>
    <x v="162"/>
    <x v="1"/>
    <d v="2023-08-14T00:00:00"/>
    <x v="5"/>
    <n v="768.65"/>
    <n v="76865"/>
    <n v="0"/>
    <n v="0.09"/>
    <x v="1"/>
    <s v="Operación"/>
    <x v="0"/>
    <x v="0"/>
    <x v="1"/>
    <x v="6"/>
    <s v="Sí"/>
    <x v="3"/>
    <n v="76865"/>
    <s v="Comercio_773"/>
    <x v="1"/>
    <n v="768.65"/>
    <n v="76865"/>
    <n v="0"/>
    <n v="0"/>
    <n v="0"/>
    <n v="0"/>
    <s v="ARN00000563"/>
    <s v="Pendiente"/>
    <s v="Pendiente"/>
    <n v="0"/>
    <n v="0"/>
    <x v="4"/>
  </r>
  <r>
    <s v="C-000564"/>
    <x v="163"/>
    <x v="2"/>
    <d v="2023-08-18T00:00:00"/>
    <x v="23"/>
    <n v="938.74"/>
    <n v="93874"/>
    <n v="0"/>
    <n v="0"/>
    <x v="1"/>
    <s v="Operación"/>
    <x v="4"/>
    <x v="4"/>
    <x v="0"/>
    <x v="4"/>
    <s v="Sí"/>
    <x v="1"/>
    <n v="93874"/>
    <s v="Comercio_368"/>
    <x v="0"/>
    <n v="0"/>
    <n v="0"/>
    <n v="0"/>
    <n v="0"/>
    <n v="938.74"/>
    <n v="93874"/>
    <s v="ARN00000564"/>
    <s v="Hecho"/>
    <d v="2023-06-13T00:00:00"/>
    <n v="447.66"/>
    <n v="44766"/>
    <x v="2"/>
  </r>
  <r>
    <s v="C-000565"/>
    <x v="164"/>
    <x v="3"/>
    <d v="2023-08-20T00:00:00"/>
    <x v="20"/>
    <n v="822.65"/>
    <n v="82265"/>
    <n v="0"/>
    <n v="0"/>
    <x v="0"/>
    <s v="Operación"/>
    <x v="4"/>
    <x v="3"/>
    <x v="1"/>
    <x v="1"/>
    <s v="No"/>
    <x v="2"/>
    <n v="82265"/>
    <s v="Comercio_1430"/>
    <x v="2"/>
    <n v="0"/>
    <n v="0"/>
    <n v="822.65"/>
    <n v="82265"/>
    <n v="0"/>
    <n v="0"/>
    <s v="ARN00000565"/>
    <s v="Pendiente"/>
    <s v="Pendiente"/>
    <n v="0"/>
    <n v="0"/>
    <x v="1"/>
  </r>
  <r>
    <s v="C-000566"/>
    <x v="165"/>
    <x v="4"/>
    <d v="2023-08-15T00:00:00"/>
    <x v="13"/>
    <n v="966.66"/>
    <n v="96666"/>
    <n v="0"/>
    <n v="0"/>
    <x v="0"/>
    <s v="Operación"/>
    <x v="1"/>
    <x v="4"/>
    <x v="1"/>
    <x v="5"/>
    <s v="Sí"/>
    <x v="1"/>
    <n v="96666"/>
    <s v="Comercio_1172"/>
    <x v="3"/>
    <n v="966.66"/>
    <n v="96666"/>
    <n v="0"/>
    <n v="0"/>
    <n v="0"/>
    <n v="0"/>
    <s v="ARN00000566"/>
    <s v="Pendiente"/>
    <s v="Pendiente"/>
    <n v="0"/>
    <n v="0"/>
    <x v="2"/>
  </r>
  <r>
    <s v="C-000567"/>
    <x v="166"/>
    <x v="5"/>
    <d v="2023-09-08T00:00:00"/>
    <x v="7"/>
    <n v="152.06"/>
    <n v="15206"/>
    <n v="0"/>
    <n v="0"/>
    <x v="0"/>
    <s v="Operación"/>
    <x v="0"/>
    <x v="4"/>
    <x v="0"/>
    <x v="5"/>
    <s v="Sí"/>
    <x v="0"/>
    <n v="15206"/>
    <s v="Comercio_794"/>
    <x v="0"/>
    <n v="0"/>
    <n v="0"/>
    <n v="0"/>
    <n v="0"/>
    <n v="152.06"/>
    <n v="15206"/>
    <s v="ARN00000567"/>
    <s v="Hecho"/>
    <d v="2023-06-16T00:00:00"/>
    <n v="427.06"/>
    <n v="42706"/>
    <x v="4"/>
  </r>
  <r>
    <s v="C-000568"/>
    <x v="167"/>
    <x v="6"/>
    <d v="2023-09-04T00:00:00"/>
    <x v="18"/>
    <n v="527.66999999999996"/>
    <n v="52767"/>
    <n v="0"/>
    <n v="0"/>
    <x v="0"/>
    <s v="Operación"/>
    <x v="5"/>
    <x v="2"/>
    <x v="0"/>
    <x v="2"/>
    <s v="No"/>
    <x v="2"/>
    <n v="52767"/>
    <s v="Comercio_1542"/>
    <x v="0"/>
    <n v="0"/>
    <n v="0"/>
    <n v="0"/>
    <n v="0"/>
    <n v="527.66999999999996"/>
    <n v="52767"/>
    <s v="ARN00000568"/>
    <s v="Pendiente"/>
    <s v="Pendiente"/>
    <n v="0"/>
    <n v="0"/>
    <x v="0"/>
  </r>
  <r>
    <s v="C-000569"/>
    <x v="168"/>
    <x v="0"/>
    <d v="2023-08-27T00:00:00"/>
    <x v="3"/>
    <n v="219.44"/>
    <n v="21944"/>
    <n v="0"/>
    <n v="1.04"/>
    <x v="1"/>
    <s v="Operación"/>
    <x v="2"/>
    <x v="5"/>
    <x v="1"/>
    <x v="7"/>
    <s v="Sí"/>
    <x v="4"/>
    <n v="21944"/>
    <s v="Comercio_1075"/>
    <x v="2"/>
    <n v="0"/>
    <n v="0"/>
    <n v="219.44"/>
    <n v="21944"/>
    <n v="0"/>
    <n v="0"/>
    <s v="ARN00000569"/>
    <s v="Pendiente"/>
    <s v="Pendiente"/>
    <n v="0"/>
    <n v="0"/>
    <x v="5"/>
  </r>
  <r>
    <s v="C-000570"/>
    <x v="169"/>
    <x v="1"/>
    <d v="2023-09-03T00:00:00"/>
    <x v="6"/>
    <n v="889.07"/>
    <n v="88907"/>
    <n v="0"/>
    <n v="0.13"/>
    <x v="1"/>
    <s v="Operación"/>
    <x v="1"/>
    <x v="5"/>
    <x v="1"/>
    <x v="4"/>
    <s v="No"/>
    <x v="4"/>
    <n v="88907"/>
    <s v="Comercio_1123"/>
    <x v="1"/>
    <n v="889.07"/>
    <n v="88907"/>
    <n v="0"/>
    <n v="0"/>
    <n v="0"/>
    <n v="0"/>
    <s v="ARN00000570"/>
    <s v="Hecho"/>
    <d v="2023-06-19T00:00:00"/>
    <n v="268.81"/>
    <n v="26881"/>
    <x v="5"/>
  </r>
  <r>
    <s v="C-000571"/>
    <x v="170"/>
    <x v="2"/>
    <d v="2023-08-29T00:00:00"/>
    <x v="3"/>
    <n v="315.83"/>
    <n v="31583"/>
    <n v="0"/>
    <n v="1.1200000000000001"/>
    <x v="0"/>
    <s v="Operación"/>
    <x v="4"/>
    <x v="3"/>
    <x v="1"/>
    <x v="7"/>
    <s v="Sí"/>
    <x v="3"/>
    <n v="31583"/>
    <s v="Comercio_1706"/>
    <x v="1"/>
    <n v="315.83"/>
    <n v="31583"/>
    <n v="0"/>
    <n v="0"/>
    <n v="0"/>
    <n v="0"/>
    <s v="ARN00000571"/>
    <s v="Hecho"/>
    <d v="2023-06-20T00:00:00"/>
    <n v="5.78"/>
    <n v="578"/>
    <x v="3"/>
  </r>
  <r>
    <s v="C-000572"/>
    <x v="171"/>
    <x v="3"/>
    <d v="2023-09-08T00:00:00"/>
    <x v="18"/>
    <n v="36.85"/>
    <n v="3685"/>
    <n v="0"/>
    <n v="1.26"/>
    <x v="0"/>
    <s v="Operación"/>
    <x v="0"/>
    <x v="2"/>
    <x v="1"/>
    <x v="1"/>
    <s v="No"/>
    <x v="3"/>
    <n v="3685"/>
    <s v="Comercio_1376"/>
    <x v="3"/>
    <n v="36.85"/>
    <n v="3685"/>
    <n v="0"/>
    <n v="0"/>
    <n v="0"/>
    <n v="0"/>
    <s v="ARN00000572"/>
    <s v="Pendiente"/>
    <s v="Pendiente"/>
    <n v="0"/>
    <n v="0"/>
    <x v="0"/>
  </r>
  <r>
    <s v="C-000573"/>
    <x v="172"/>
    <x v="4"/>
    <d v="2023-08-28T00:00:00"/>
    <x v="20"/>
    <n v="713.52"/>
    <n v="71352"/>
    <n v="0"/>
    <n v="0"/>
    <x v="1"/>
    <s v="Operación"/>
    <x v="1"/>
    <x v="1"/>
    <x v="1"/>
    <x v="4"/>
    <s v="Sí"/>
    <x v="4"/>
    <n v="71352"/>
    <s v="Comercio_1392"/>
    <x v="2"/>
    <n v="0"/>
    <n v="0"/>
    <n v="713.52"/>
    <n v="71352"/>
    <n v="0"/>
    <n v="0"/>
    <s v="ARN00000573"/>
    <s v="Pendiente"/>
    <s v="Pendiente"/>
    <n v="0"/>
    <n v="0"/>
    <x v="1"/>
  </r>
  <r>
    <s v="C-000574"/>
    <x v="173"/>
    <x v="5"/>
    <d v="2023-08-27T00:00:00"/>
    <x v="25"/>
    <n v="293.26"/>
    <n v="29326"/>
    <n v="0"/>
    <n v="0.85"/>
    <x v="0"/>
    <s v="Operación"/>
    <x v="3"/>
    <x v="0"/>
    <x v="1"/>
    <x v="5"/>
    <s v="Sí"/>
    <x v="3"/>
    <n v="29326"/>
    <s v="Comercio_989"/>
    <x v="3"/>
    <n v="293.26"/>
    <n v="29326"/>
    <n v="0"/>
    <n v="0"/>
    <n v="0"/>
    <n v="0"/>
    <s v="ARN00000574"/>
    <s v="Hecho"/>
    <d v="2023-06-23T00:00:00"/>
    <n v="276.85000000000002"/>
    <n v="27685"/>
    <x v="2"/>
  </r>
  <r>
    <s v="C-000575"/>
    <x v="174"/>
    <x v="6"/>
    <d v="2023-09-13T00:00:00"/>
    <x v="27"/>
    <n v="344.57"/>
    <n v="34457"/>
    <n v="0"/>
    <n v="0"/>
    <x v="0"/>
    <s v="Operación"/>
    <x v="0"/>
    <x v="1"/>
    <x v="1"/>
    <x v="3"/>
    <s v="Sí"/>
    <x v="3"/>
    <n v="34457"/>
    <s v="Comercio_914"/>
    <x v="2"/>
    <n v="0"/>
    <n v="0"/>
    <n v="344.57"/>
    <n v="34457"/>
    <n v="0"/>
    <n v="0"/>
    <s v="ARN00000575"/>
    <s v="Pendiente"/>
    <s v="Pendiente"/>
    <n v="0"/>
    <n v="0"/>
    <x v="5"/>
  </r>
  <r>
    <s v="C-000576"/>
    <x v="175"/>
    <x v="0"/>
    <d v="2023-09-05T00:00:00"/>
    <x v="26"/>
    <n v="657.29"/>
    <n v="65729"/>
    <n v="0"/>
    <n v="0"/>
    <x v="1"/>
    <s v="Operación"/>
    <x v="3"/>
    <x v="5"/>
    <x v="1"/>
    <x v="4"/>
    <s v="No"/>
    <x v="0"/>
    <n v="65729"/>
    <s v="Comercio_453"/>
    <x v="2"/>
    <n v="0"/>
    <n v="0"/>
    <n v="657.29"/>
    <n v="65729"/>
    <n v="0"/>
    <n v="0"/>
    <s v="ARN00000576"/>
    <s v="Pendiente"/>
    <s v="Pendiente"/>
    <n v="0"/>
    <n v="0"/>
    <x v="2"/>
  </r>
  <r>
    <s v="C-000577"/>
    <x v="176"/>
    <x v="1"/>
    <d v="2023-09-11T00:00:00"/>
    <x v="14"/>
    <n v="680.12"/>
    <n v="68012"/>
    <n v="0"/>
    <n v="0"/>
    <x v="0"/>
    <s v="Operación"/>
    <x v="2"/>
    <x v="3"/>
    <x v="1"/>
    <x v="1"/>
    <s v="Sí"/>
    <x v="0"/>
    <n v="68012"/>
    <s v="Comercio_77"/>
    <x v="3"/>
    <n v="680.12"/>
    <n v="68012"/>
    <n v="0"/>
    <n v="0"/>
    <n v="0"/>
    <n v="0"/>
    <s v="ARN00000577"/>
    <s v="Pendiente"/>
    <s v="Pendiente"/>
    <n v="0"/>
    <n v="0"/>
    <x v="2"/>
  </r>
  <r>
    <s v="C-000578"/>
    <x v="177"/>
    <x v="2"/>
    <d v="2023-09-14T00:00:00"/>
    <x v="18"/>
    <n v="626.04"/>
    <n v="62604"/>
    <n v="0"/>
    <n v="1.19"/>
    <x v="1"/>
    <s v="Operación"/>
    <x v="3"/>
    <x v="4"/>
    <x v="1"/>
    <x v="4"/>
    <s v="No"/>
    <x v="2"/>
    <n v="62604"/>
    <s v="Comercio_1859"/>
    <x v="2"/>
    <n v="0"/>
    <n v="0"/>
    <n v="626.04"/>
    <n v="62604"/>
    <n v="0"/>
    <n v="0"/>
    <s v="ARN00000578"/>
    <s v="Hecho"/>
    <d v="2023-06-27T00:00:00"/>
    <n v="20.75"/>
    <n v="2075"/>
    <x v="4"/>
  </r>
  <r>
    <s v="C-000579"/>
    <x v="178"/>
    <x v="3"/>
    <d v="2023-09-01T00:00:00"/>
    <x v="25"/>
    <n v="761.56"/>
    <n v="76156"/>
    <n v="0"/>
    <n v="0.95"/>
    <x v="0"/>
    <s v="Operación"/>
    <x v="4"/>
    <x v="3"/>
    <x v="1"/>
    <x v="1"/>
    <s v="No"/>
    <x v="3"/>
    <n v="76156"/>
    <s v="Comercio_762"/>
    <x v="1"/>
    <n v="761.56"/>
    <n v="76156"/>
    <n v="0"/>
    <n v="0"/>
    <n v="0"/>
    <n v="0"/>
    <s v="ARN00000579"/>
    <s v="Pendiente"/>
    <s v="Pendiente"/>
    <n v="0"/>
    <n v="0"/>
    <x v="1"/>
  </r>
  <r>
    <s v="C-000580"/>
    <x v="179"/>
    <x v="4"/>
    <d v="2023-09-15T00:00:00"/>
    <x v="15"/>
    <n v="615.03"/>
    <n v="61503"/>
    <n v="0"/>
    <n v="0"/>
    <x v="0"/>
    <s v="Operación"/>
    <x v="0"/>
    <x v="0"/>
    <x v="1"/>
    <x v="5"/>
    <s v="No"/>
    <x v="1"/>
    <n v="61503"/>
    <s v="Comercio_1888"/>
    <x v="2"/>
    <n v="0"/>
    <n v="0"/>
    <n v="615.03"/>
    <n v="61503"/>
    <n v="0"/>
    <n v="0"/>
    <s v="ARN00000580"/>
    <s v="Hecho"/>
    <d v="2023-06-29T00:00:00"/>
    <n v="277.79000000000002"/>
    <n v="27779"/>
    <x v="1"/>
  </r>
  <r>
    <s v="C-000581"/>
    <x v="180"/>
    <x v="5"/>
    <d v="2023-09-26T00:00:00"/>
    <x v="19"/>
    <n v="742.19"/>
    <n v="74219"/>
    <n v="0"/>
    <n v="0"/>
    <x v="0"/>
    <s v="Operación"/>
    <x v="0"/>
    <x v="1"/>
    <x v="1"/>
    <x v="0"/>
    <s v="Sí"/>
    <x v="0"/>
    <n v="74219"/>
    <s v="Comercio_1671"/>
    <x v="1"/>
    <n v="742.19"/>
    <n v="74219"/>
    <n v="0"/>
    <n v="0"/>
    <n v="0"/>
    <n v="0"/>
    <s v="ARN00000581"/>
    <s v="Hecho"/>
    <d v="2023-06-30T00:00:00"/>
    <n v="282.14"/>
    <n v="28214"/>
    <x v="0"/>
  </r>
  <r>
    <s v="C-000582"/>
    <x v="181"/>
    <x v="6"/>
    <d v="2023-09-25T00:00:00"/>
    <x v="24"/>
    <n v="454.38"/>
    <n v="45438"/>
    <n v="0"/>
    <n v="1.1200000000000001"/>
    <x v="1"/>
    <s v="Operación"/>
    <x v="5"/>
    <x v="2"/>
    <x v="1"/>
    <x v="1"/>
    <s v="No"/>
    <x v="4"/>
    <n v="45438"/>
    <s v="Comercio_1979"/>
    <x v="2"/>
    <n v="0"/>
    <n v="0"/>
    <n v="454.38"/>
    <n v="45438"/>
    <n v="0"/>
    <n v="0"/>
    <s v="ARN00000582"/>
    <s v="Pendiente"/>
    <s v="Pendiente"/>
    <n v="0"/>
    <n v="0"/>
    <x v="4"/>
  </r>
  <r>
    <s v="C-000583"/>
    <x v="182"/>
    <x v="0"/>
    <d v="2023-09-19T00:00:00"/>
    <x v="18"/>
    <n v="795.98"/>
    <n v="79598"/>
    <n v="0"/>
    <n v="1.1399999999999999"/>
    <x v="1"/>
    <s v="Operación"/>
    <x v="2"/>
    <x v="3"/>
    <x v="1"/>
    <x v="0"/>
    <s v="No"/>
    <x v="4"/>
    <n v="79598"/>
    <s v="Comercio_1104"/>
    <x v="1"/>
    <n v="795.98"/>
    <n v="79598"/>
    <n v="0"/>
    <n v="0"/>
    <n v="0"/>
    <n v="0"/>
    <s v="ARN00000583"/>
    <s v="Pendiente"/>
    <s v="Pendiente"/>
    <n v="0"/>
    <n v="0"/>
    <x v="3"/>
  </r>
  <r>
    <s v="C-000584"/>
    <x v="183"/>
    <x v="1"/>
    <d v="2023-09-23T00:00:00"/>
    <x v="16"/>
    <n v="47.66"/>
    <n v="4766"/>
    <n v="0"/>
    <n v="1.33"/>
    <x v="0"/>
    <s v="Operación"/>
    <x v="5"/>
    <x v="0"/>
    <x v="1"/>
    <x v="5"/>
    <s v="Sí"/>
    <x v="4"/>
    <n v="4766"/>
    <s v="Comercio_1882"/>
    <x v="2"/>
    <n v="0"/>
    <n v="0"/>
    <n v="47.66"/>
    <n v="4766"/>
    <n v="0"/>
    <n v="0"/>
    <s v="ARN00000584"/>
    <s v="Pendiente"/>
    <s v="Pendiente"/>
    <n v="0"/>
    <n v="0"/>
    <x v="3"/>
  </r>
  <r>
    <s v="C-000585"/>
    <x v="184"/>
    <x v="2"/>
    <d v="2023-09-21T00:00:00"/>
    <x v="18"/>
    <n v="61.39"/>
    <n v="6139"/>
    <n v="0"/>
    <n v="0"/>
    <x v="0"/>
    <s v="Operación"/>
    <x v="0"/>
    <x v="2"/>
    <x v="1"/>
    <x v="5"/>
    <s v="No"/>
    <x v="3"/>
    <n v="61390"/>
    <s v="Comercio_1142"/>
    <x v="3"/>
    <n v="613.9"/>
    <n v="61390"/>
    <n v="0"/>
    <n v="0"/>
    <n v="0"/>
    <n v="0"/>
    <s v="ARN00000585"/>
    <s v="Hecho"/>
    <d v="2023-07-04T00:00:00"/>
    <n v="61.92"/>
    <n v="6192"/>
    <x v="2"/>
  </r>
  <r>
    <s v="C-000586"/>
    <x v="185"/>
    <x v="3"/>
    <d v="2023-09-09T00:00:00"/>
    <x v="23"/>
    <n v="812.71"/>
    <n v="81271"/>
    <n v="0"/>
    <n v="0"/>
    <x v="0"/>
    <s v="Operación"/>
    <x v="2"/>
    <x v="0"/>
    <x v="1"/>
    <x v="5"/>
    <s v="No"/>
    <x v="4"/>
    <n v="81271"/>
    <s v="Comercio_1529"/>
    <x v="3"/>
    <n v="812.71"/>
    <n v="81271"/>
    <n v="0"/>
    <n v="0"/>
    <n v="0"/>
    <n v="0"/>
    <s v="ARN00000586"/>
    <s v="Hecho"/>
    <d v="2023-07-05T00:00:00"/>
    <n v="93.58"/>
    <n v="9358"/>
    <x v="5"/>
  </r>
  <r>
    <s v="C-000587"/>
    <x v="186"/>
    <x v="4"/>
    <d v="2023-09-07T00:00:00"/>
    <x v="5"/>
    <n v="892.76"/>
    <n v="89276"/>
    <n v="0"/>
    <n v="1.38"/>
    <x v="1"/>
    <s v="Operación"/>
    <x v="0"/>
    <x v="4"/>
    <x v="0"/>
    <x v="3"/>
    <s v="No"/>
    <x v="0"/>
    <n v="89276"/>
    <s v="Comercio_221"/>
    <x v="0"/>
    <n v="0"/>
    <n v="0"/>
    <n v="0"/>
    <n v="0"/>
    <n v="892.76"/>
    <n v="89276"/>
    <s v="ARN00000587"/>
    <s v="Pendiente"/>
    <s v="Pendiente"/>
    <n v="0"/>
    <n v="0"/>
    <x v="5"/>
  </r>
  <r>
    <s v="C-000588"/>
    <x v="187"/>
    <x v="5"/>
    <d v="2023-09-24T00:00:00"/>
    <x v="18"/>
    <n v="571.62"/>
    <n v="57162"/>
    <n v="0"/>
    <n v="1.25"/>
    <x v="0"/>
    <s v="Operación"/>
    <x v="5"/>
    <x v="3"/>
    <x v="1"/>
    <x v="5"/>
    <s v="Sí"/>
    <x v="3"/>
    <n v="57162"/>
    <s v="Comercio_586"/>
    <x v="1"/>
    <n v="571.62"/>
    <n v="57162"/>
    <n v="0"/>
    <n v="0"/>
    <n v="0"/>
    <n v="0"/>
    <s v="ARN00000588"/>
    <s v="Hecho"/>
    <d v="2023-07-07T00:00:00"/>
    <n v="636.38"/>
    <n v="63638"/>
    <x v="4"/>
  </r>
  <r>
    <s v="C-000589"/>
    <x v="188"/>
    <x v="6"/>
    <d v="2023-09-14T00:00:00"/>
    <x v="0"/>
    <n v="153.79"/>
    <n v="15379"/>
    <n v="0"/>
    <n v="1.18"/>
    <x v="1"/>
    <s v="Operación"/>
    <x v="2"/>
    <x v="1"/>
    <x v="1"/>
    <x v="5"/>
    <s v="Sí"/>
    <x v="0"/>
    <n v="15379"/>
    <s v="Comercio_189"/>
    <x v="2"/>
    <n v="0"/>
    <n v="0"/>
    <n v="153.79"/>
    <n v="15379"/>
    <n v="0"/>
    <n v="0"/>
    <s v="ARN00000589"/>
    <s v="Pendiente"/>
    <s v="Pendiente"/>
    <n v="0"/>
    <n v="0"/>
    <x v="2"/>
  </r>
  <r>
    <s v="C-000590"/>
    <x v="189"/>
    <x v="0"/>
    <d v="2023-10-03T00:00:00"/>
    <x v="24"/>
    <n v="770.64"/>
    <n v="77064"/>
    <n v="0"/>
    <n v="1.29"/>
    <x v="0"/>
    <s v="Operación"/>
    <x v="0"/>
    <x v="3"/>
    <x v="1"/>
    <x v="4"/>
    <s v="No"/>
    <x v="2"/>
    <n v="77064"/>
    <s v="Comercio_1466"/>
    <x v="3"/>
    <n v="770.64"/>
    <n v="77064"/>
    <n v="0"/>
    <n v="0"/>
    <n v="0"/>
    <n v="0"/>
    <s v="ARN00000590"/>
    <s v="Pendiente"/>
    <s v="Pendiente"/>
    <n v="0"/>
    <n v="0"/>
    <x v="5"/>
  </r>
  <r>
    <s v="C-000591"/>
    <x v="190"/>
    <x v="1"/>
    <d v="2023-09-12T00:00:00"/>
    <x v="9"/>
    <n v="400.05"/>
    <n v="40005"/>
    <n v="0"/>
    <n v="1.43"/>
    <x v="0"/>
    <s v="Operación"/>
    <x v="3"/>
    <x v="0"/>
    <x v="1"/>
    <x v="2"/>
    <s v="No"/>
    <x v="3"/>
    <n v="40005"/>
    <s v="Comercio_620"/>
    <x v="1"/>
    <n v="400.05"/>
    <n v="40005"/>
    <n v="0"/>
    <n v="0"/>
    <n v="0"/>
    <n v="0"/>
    <s v="ARN00000591"/>
    <s v="Hecho"/>
    <d v="2023-07-10T00:00:00"/>
    <n v="198.75"/>
    <n v="19875"/>
    <x v="4"/>
  </r>
  <r>
    <s v="C-000592"/>
    <x v="191"/>
    <x v="2"/>
    <d v="2023-09-09T00:00:00"/>
    <x v="8"/>
    <n v="176.72"/>
    <n v="17672"/>
    <n v="0"/>
    <n v="0"/>
    <x v="0"/>
    <s v="Operación"/>
    <x v="0"/>
    <x v="4"/>
    <x v="1"/>
    <x v="6"/>
    <s v="Sí"/>
    <x v="0"/>
    <n v="17672"/>
    <s v="Comercio_96"/>
    <x v="2"/>
    <n v="0"/>
    <n v="0"/>
    <n v="176.72"/>
    <n v="17672"/>
    <n v="0"/>
    <n v="0"/>
    <s v="ARN00000592"/>
    <s v="Hecho"/>
    <d v="2023-07-11T00:00:00"/>
    <n v="865.73"/>
    <n v="86573"/>
    <x v="1"/>
  </r>
  <r>
    <s v="C-000593"/>
    <x v="192"/>
    <x v="3"/>
    <d v="2023-10-08T00:00:00"/>
    <x v="19"/>
    <n v="814.11"/>
    <n v="81411"/>
    <n v="0"/>
    <n v="0"/>
    <x v="0"/>
    <s v="Operación"/>
    <x v="1"/>
    <x v="2"/>
    <x v="0"/>
    <x v="5"/>
    <s v="No"/>
    <x v="0"/>
    <n v="81411"/>
    <s v="Comercio_342"/>
    <x v="0"/>
    <n v="0"/>
    <n v="0"/>
    <n v="0"/>
    <n v="0"/>
    <n v="814.11"/>
    <n v="81411"/>
    <s v="ARN00000593"/>
    <s v="Pendiente"/>
    <s v="Pendiente"/>
    <n v="0"/>
    <n v="0"/>
    <x v="5"/>
  </r>
  <r>
    <s v="C-000594"/>
    <x v="193"/>
    <x v="4"/>
    <d v="2023-09-27T00:00:00"/>
    <x v="6"/>
    <n v="522.47"/>
    <n v="52247"/>
    <n v="0"/>
    <n v="0"/>
    <x v="1"/>
    <s v="Operación"/>
    <x v="4"/>
    <x v="0"/>
    <x v="1"/>
    <x v="1"/>
    <s v="No"/>
    <x v="4"/>
    <n v="52247"/>
    <s v="Comercio_1632"/>
    <x v="1"/>
    <n v="522.47"/>
    <n v="52247"/>
    <n v="0"/>
    <n v="0"/>
    <n v="0"/>
    <n v="0"/>
    <s v="ARN00000594"/>
    <s v="Hecho"/>
    <d v="2023-07-13T00:00:00"/>
    <n v="644.66"/>
    <n v="64466"/>
    <x v="5"/>
  </r>
  <r>
    <s v="C-000595"/>
    <x v="194"/>
    <x v="5"/>
    <d v="2023-09-21T00:00:00"/>
    <x v="29"/>
    <n v="164.47"/>
    <n v="16447"/>
    <n v="0"/>
    <n v="1.08"/>
    <x v="0"/>
    <s v="Operación"/>
    <x v="3"/>
    <x v="2"/>
    <x v="1"/>
    <x v="4"/>
    <s v="No"/>
    <x v="4"/>
    <n v="16447"/>
    <s v="Comercio_1556"/>
    <x v="1"/>
    <n v="164.47"/>
    <n v="16447"/>
    <n v="0"/>
    <n v="0"/>
    <n v="0"/>
    <n v="0"/>
    <s v="ARN00000595"/>
    <s v="Pendiente"/>
    <s v="Pendiente"/>
    <n v="0"/>
    <n v="0"/>
    <x v="0"/>
  </r>
  <r>
    <s v="C-000596"/>
    <x v="195"/>
    <x v="6"/>
    <d v="2023-09-13T00:00:00"/>
    <x v="8"/>
    <n v="645.39"/>
    <n v="64539"/>
    <n v="0"/>
    <n v="1.45"/>
    <x v="0"/>
    <s v="Operación"/>
    <x v="3"/>
    <x v="3"/>
    <x v="1"/>
    <x v="6"/>
    <s v="Sí"/>
    <x v="0"/>
    <n v="64539"/>
    <s v="Comercio_1342"/>
    <x v="2"/>
    <n v="0"/>
    <n v="0"/>
    <n v="645.39"/>
    <n v="64539"/>
    <n v="0"/>
    <n v="0"/>
    <s v="ARN00000596"/>
    <s v="Hecho"/>
    <d v="2023-07-15T00:00:00"/>
    <n v="305.20999999999998"/>
    <n v="30521"/>
    <x v="0"/>
  </r>
  <r>
    <s v="C-000597"/>
    <x v="196"/>
    <x v="0"/>
    <d v="2023-10-04T00:00:00"/>
    <x v="11"/>
    <n v="282.61"/>
    <n v="28261"/>
    <n v="0"/>
    <n v="1.17"/>
    <x v="1"/>
    <s v="Operación"/>
    <x v="2"/>
    <x v="2"/>
    <x v="1"/>
    <x v="4"/>
    <s v="Sí"/>
    <x v="0"/>
    <n v="28261"/>
    <s v="Comercio_1183"/>
    <x v="1"/>
    <n v="282.61"/>
    <n v="28261"/>
    <n v="0"/>
    <n v="0"/>
    <n v="0"/>
    <n v="0"/>
    <s v="ARN00000597"/>
    <s v="Pendiente"/>
    <s v="Pendiente"/>
    <n v="0"/>
    <n v="0"/>
    <x v="0"/>
  </r>
  <r>
    <s v="C-000598"/>
    <x v="197"/>
    <x v="1"/>
    <d v="2023-09-17T00:00:00"/>
    <x v="12"/>
    <n v="6.83"/>
    <n v="683"/>
    <n v="0"/>
    <n v="0"/>
    <x v="1"/>
    <s v="Operación"/>
    <x v="0"/>
    <x v="3"/>
    <x v="1"/>
    <x v="4"/>
    <s v="No"/>
    <x v="3"/>
    <n v="6830"/>
    <s v="Comercio_683"/>
    <x v="3"/>
    <n v="68.3"/>
    <n v="6830"/>
    <n v="0"/>
    <n v="0"/>
    <n v="0"/>
    <n v="0"/>
    <s v="ARN00000598"/>
    <s v="Pendiente"/>
    <s v="Pendiente"/>
    <n v="0"/>
    <n v="0"/>
    <x v="2"/>
  </r>
  <r>
    <s v="C-000599"/>
    <x v="198"/>
    <x v="2"/>
    <d v="2023-10-11T00:00:00"/>
    <x v="10"/>
    <n v="380.78"/>
    <n v="38078"/>
    <n v="0"/>
    <n v="0"/>
    <x v="1"/>
    <s v="Operación"/>
    <x v="4"/>
    <x v="3"/>
    <x v="1"/>
    <x v="3"/>
    <s v="Sí"/>
    <x v="0"/>
    <n v="38078"/>
    <s v="Comercio_226"/>
    <x v="3"/>
    <n v="380.78"/>
    <n v="38078"/>
    <n v="0"/>
    <n v="0"/>
    <n v="0"/>
    <n v="0"/>
    <s v="ARN00000599"/>
    <s v="Pendiente"/>
    <s v="Pendiente"/>
    <n v="0"/>
    <n v="0"/>
    <x v="3"/>
  </r>
  <r>
    <s v="C-000600"/>
    <x v="199"/>
    <x v="3"/>
    <d v="2023-09-27T00:00:00"/>
    <x v="3"/>
    <n v="30.78"/>
    <n v="3078"/>
    <n v="0"/>
    <n v="0"/>
    <x v="1"/>
    <s v="Operación"/>
    <x v="5"/>
    <x v="3"/>
    <x v="0"/>
    <x v="7"/>
    <s v="Sí"/>
    <x v="2"/>
    <n v="30780"/>
    <s v="Comercio_1304"/>
    <x v="0"/>
    <n v="0"/>
    <n v="0"/>
    <n v="0"/>
    <n v="0"/>
    <n v="307.8"/>
    <n v="30780"/>
    <s v="ARN00000600"/>
    <s v="Pendiente"/>
    <s v="Pendiente"/>
    <n v="0"/>
    <n v="0"/>
    <x v="0"/>
  </r>
  <r>
    <s v="C-000601"/>
    <x v="0"/>
    <x v="0"/>
    <d v="2023-03-08T00:00:00"/>
    <x v="23"/>
    <n v="769.27"/>
    <n v="76927"/>
    <n v="0"/>
    <n v="1.0900000000000001"/>
    <x v="0"/>
    <s v="Operación"/>
    <x v="0"/>
    <x v="0"/>
    <x v="1"/>
    <x v="0"/>
    <s v="Sí"/>
    <x v="1"/>
    <n v="76927"/>
    <s v="Comercio_1076"/>
    <x v="1"/>
    <n v="769.27"/>
    <n v="76927"/>
    <n v="0"/>
    <n v="0"/>
    <n v="0"/>
    <n v="0"/>
    <s v="ARN00000601"/>
    <s v="Hecho"/>
    <d v="2023-01-01T00:00:00"/>
    <n v="289.33999999999997"/>
    <n v="28934"/>
    <x v="5"/>
  </r>
  <r>
    <s v="C-000602"/>
    <x v="1"/>
    <x v="1"/>
    <d v="2023-03-12T00:00:00"/>
    <x v="29"/>
    <n v="172.86"/>
    <n v="17286"/>
    <n v="0"/>
    <n v="0.82"/>
    <x v="0"/>
    <s v="Operación"/>
    <x v="3"/>
    <x v="0"/>
    <x v="1"/>
    <x v="5"/>
    <s v="Sí"/>
    <x v="2"/>
    <n v="17286"/>
    <s v="Comercio_1920"/>
    <x v="3"/>
    <n v="172.86"/>
    <n v="17286"/>
    <n v="0"/>
    <n v="0"/>
    <n v="0"/>
    <n v="0"/>
    <s v="ARN00000602"/>
    <s v="Pendiente"/>
    <s v="Pendiente"/>
    <n v="0"/>
    <n v="0"/>
    <x v="3"/>
  </r>
  <r>
    <s v="C-000603"/>
    <x v="2"/>
    <x v="2"/>
    <d v="2023-03-10T00:00:00"/>
    <x v="23"/>
    <n v="909.07"/>
    <n v="90907"/>
    <n v="0"/>
    <n v="0.11"/>
    <x v="1"/>
    <s v="Operación"/>
    <x v="2"/>
    <x v="5"/>
    <x v="0"/>
    <x v="3"/>
    <s v="No"/>
    <x v="0"/>
    <n v="90907"/>
    <s v="Comercio_1384"/>
    <x v="0"/>
    <n v="0"/>
    <n v="0"/>
    <n v="0"/>
    <n v="0"/>
    <n v="909.07"/>
    <n v="90907"/>
    <s v="ARN00000603"/>
    <s v="Pendiente"/>
    <s v="Pendiente"/>
    <n v="0"/>
    <n v="0"/>
    <x v="2"/>
  </r>
  <r>
    <s v="C-000604"/>
    <x v="3"/>
    <x v="3"/>
    <d v="2023-03-18T00:00:00"/>
    <x v="1"/>
    <n v="237.47"/>
    <n v="23747"/>
    <n v="0"/>
    <n v="0.96"/>
    <x v="1"/>
    <s v="Operación"/>
    <x v="5"/>
    <x v="4"/>
    <x v="1"/>
    <x v="7"/>
    <s v="Sí"/>
    <x v="1"/>
    <n v="23747"/>
    <s v="Comercio_31"/>
    <x v="2"/>
    <n v="0"/>
    <n v="0"/>
    <n v="237.47"/>
    <n v="23747"/>
    <n v="0"/>
    <n v="0"/>
    <s v="ARN00000604"/>
    <s v="Hecho"/>
    <d v="2023-01-04T00:00:00"/>
    <n v="243.17"/>
    <n v="24317"/>
    <x v="3"/>
  </r>
  <r>
    <s v="C-000605"/>
    <x v="4"/>
    <x v="4"/>
    <d v="2023-03-15T00:00:00"/>
    <x v="29"/>
    <n v="280.99"/>
    <n v="28099"/>
    <n v="0"/>
    <n v="1.46"/>
    <x v="0"/>
    <s v="Operación"/>
    <x v="5"/>
    <x v="0"/>
    <x v="1"/>
    <x v="1"/>
    <s v="No"/>
    <x v="3"/>
    <n v="28099"/>
    <s v="Comercio_493"/>
    <x v="3"/>
    <n v="280.99"/>
    <n v="28099"/>
    <n v="0"/>
    <n v="0"/>
    <n v="0"/>
    <n v="0"/>
    <s v="ARN00000605"/>
    <s v="Pendiente"/>
    <s v="Pendiente"/>
    <n v="0"/>
    <n v="0"/>
    <x v="4"/>
  </r>
  <r>
    <s v="C-000606"/>
    <x v="5"/>
    <x v="5"/>
    <d v="2023-03-12T00:00:00"/>
    <x v="25"/>
    <n v="922.45"/>
    <n v="92245"/>
    <n v="0"/>
    <n v="1.36"/>
    <x v="0"/>
    <s v="Operación"/>
    <x v="1"/>
    <x v="0"/>
    <x v="1"/>
    <x v="6"/>
    <s v="Sí"/>
    <x v="0"/>
    <n v="92245"/>
    <s v="Comercio_724"/>
    <x v="3"/>
    <n v="922.45"/>
    <n v="92245"/>
    <n v="0"/>
    <n v="0"/>
    <n v="0"/>
    <n v="0"/>
    <s v="ARN00000606"/>
    <s v="Pendiente"/>
    <s v="Pendiente"/>
    <n v="0"/>
    <n v="0"/>
    <x v="5"/>
  </r>
  <r>
    <s v="C-000607"/>
    <x v="6"/>
    <x v="6"/>
    <d v="2023-03-13T00:00:00"/>
    <x v="25"/>
    <n v="108.22"/>
    <n v="10822"/>
    <n v="0"/>
    <n v="1.17"/>
    <x v="0"/>
    <s v="Operación"/>
    <x v="0"/>
    <x v="0"/>
    <x v="1"/>
    <x v="7"/>
    <s v="No"/>
    <x v="2"/>
    <n v="10822"/>
    <s v="Comercio_647"/>
    <x v="2"/>
    <n v="0"/>
    <n v="0"/>
    <n v="108.22"/>
    <n v="10822"/>
    <n v="0"/>
    <n v="0"/>
    <s v="ARN00000607"/>
    <s v="Hecho"/>
    <d v="2023-01-07T00:00:00"/>
    <n v="233.56"/>
    <n v="23356"/>
    <x v="4"/>
  </r>
  <r>
    <s v="C-000608"/>
    <x v="7"/>
    <x v="0"/>
    <d v="2023-04-03T00:00:00"/>
    <x v="10"/>
    <n v="16.09"/>
    <n v="1609"/>
    <n v="0"/>
    <n v="1.48"/>
    <x v="1"/>
    <s v="Operación"/>
    <x v="3"/>
    <x v="5"/>
    <x v="1"/>
    <x v="3"/>
    <s v="Sí"/>
    <x v="2"/>
    <n v="16090"/>
    <s v="Comercio_718"/>
    <x v="1"/>
    <n v="160.9"/>
    <n v="16090"/>
    <n v="0"/>
    <n v="0"/>
    <n v="0"/>
    <n v="0"/>
    <s v="ARN00000608"/>
    <s v="Pendiente"/>
    <s v="Pendiente"/>
    <n v="0"/>
    <n v="0"/>
    <x v="4"/>
  </r>
  <r>
    <s v="C-000609"/>
    <x v="8"/>
    <x v="1"/>
    <d v="2023-03-27T00:00:00"/>
    <x v="14"/>
    <n v="30.86"/>
    <n v="3086"/>
    <n v="0"/>
    <n v="0"/>
    <x v="0"/>
    <s v="Operación"/>
    <x v="2"/>
    <x v="3"/>
    <x v="1"/>
    <x v="6"/>
    <s v="Sí"/>
    <x v="4"/>
    <n v="30860"/>
    <s v="Comercio_1372"/>
    <x v="1"/>
    <n v="308.60000000000002"/>
    <n v="30860"/>
    <n v="0"/>
    <n v="0"/>
    <n v="0"/>
    <n v="0"/>
    <s v="ARN00000609"/>
    <s v="Pendiente"/>
    <s v="Pendiente"/>
    <n v="0"/>
    <n v="0"/>
    <x v="5"/>
  </r>
  <r>
    <s v="C-000610"/>
    <x v="9"/>
    <x v="2"/>
    <d v="2023-04-08T00:00:00"/>
    <x v="19"/>
    <n v="50.37"/>
    <n v="5037"/>
    <n v="0"/>
    <n v="0"/>
    <x v="0"/>
    <s v="Operación"/>
    <x v="4"/>
    <x v="1"/>
    <x v="0"/>
    <x v="1"/>
    <s v="No"/>
    <x v="3"/>
    <n v="50370"/>
    <s v="Comercio_1989"/>
    <x v="0"/>
    <n v="0"/>
    <n v="0"/>
    <n v="0"/>
    <n v="0"/>
    <n v="503.7"/>
    <n v="50370"/>
    <s v="ARN00000610"/>
    <s v="Pendiente"/>
    <s v="Pendiente"/>
    <n v="0"/>
    <n v="0"/>
    <x v="3"/>
  </r>
  <r>
    <s v="C-000611"/>
    <x v="10"/>
    <x v="3"/>
    <d v="2023-03-28T00:00:00"/>
    <x v="6"/>
    <n v="282.22000000000003"/>
    <n v="28222"/>
    <n v="0"/>
    <n v="1.1299999999999999"/>
    <x v="1"/>
    <s v="Operación"/>
    <x v="5"/>
    <x v="3"/>
    <x v="1"/>
    <x v="7"/>
    <s v="Sí"/>
    <x v="2"/>
    <n v="28222"/>
    <s v="Comercio_308"/>
    <x v="2"/>
    <n v="0"/>
    <n v="0"/>
    <n v="282.22000000000003"/>
    <n v="28222"/>
    <n v="0"/>
    <n v="0"/>
    <s v="ARN00000611"/>
    <s v="Hecho"/>
    <d v="2023-01-11T00:00:00"/>
    <n v="336.86"/>
    <n v="33686"/>
    <x v="0"/>
  </r>
  <r>
    <s v="C-000612"/>
    <x v="11"/>
    <x v="4"/>
    <d v="2023-03-17T00:00:00"/>
    <x v="9"/>
    <n v="259.79000000000002"/>
    <n v="25979"/>
    <n v="0"/>
    <n v="1.28"/>
    <x v="0"/>
    <s v="Operación"/>
    <x v="1"/>
    <x v="3"/>
    <x v="1"/>
    <x v="5"/>
    <s v="Sí"/>
    <x v="0"/>
    <n v="25979"/>
    <s v="Comercio_400"/>
    <x v="2"/>
    <n v="0"/>
    <n v="0"/>
    <n v="259.79000000000002"/>
    <n v="25979"/>
    <n v="0"/>
    <n v="0"/>
    <s v="ARN00000612"/>
    <s v="Pendiente"/>
    <s v="Pendiente"/>
    <n v="0"/>
    <n v="0"/>
    <x v="4"/>
  </r>
  <r>
    <s v="C-000613"/>
    <x v="12"/>
    <x v="5"/>
    <d v="2023-03-23T00:00:00"/>
    <x v="29"/>
    <n v="601.65"/>
    <n v="60165"/>
    <n v="0"/>
    <n v="0.96"/>
    <x v="0"/>
    <s v="Operación"/>
    <x v="4"/>
    <x v="5"/>
    <x v="1"/>
    <x v="3"/>
    <s v="No"/>
    <x v="2"/>
    <n v="60165"/>
    <s v="Comercio_1269"/>
    <x v="2"/>
    <n v="0"/>
    <n v="0"/>
    <n v="601.65"/>
    <n v="60165"/>
    <n v="0"/>
    <n v="0"/>
    <s v="ARN00000613"/>
    <s v="Hecho"/>
    <d v="2023-01-13T00:00:00"/>
    <n v="43.27"/>
    <n v="4327"/>
    <x v="4"/>
  </r>
  <r>
    <s v="C-000614"/>
    <x v="13"/>
    <x v="6"/>
    <d v="2023-04-02T00:00:00"/>
    <x v="15"/>
    <n v="297.11"/>
    <n v="29711"/>
    <n v="0"/>
    <n v="0"/>
    <x v="0"/>
    <s v="Operación"/>
    <x v="5"/>
    <x v="0"/>
    <x v="1"/>
    <x v="6"/>
    <s v="Sí"/>
    <x v="2"/>
    <n v="29711"/>
    <s v="Comercio_238"/>
    <x v="1"/>
    <n v="297.11"/>
    <n v="29711"/>
    <n v="0"/>
    <n v="0"/>
    <n v="0"/>
    <n v="0"/>
    <s v="ARN00000614"/>
    <s v="Hecho"/>
    <d v="2023-01-14T00:00:00"/>
    <n v="142.41999999999999"/>
    <n v="14242"/>
    <x v="4"/>
  </r>
  <r>
    <s v="C-000615"/>
    <x v="14"/>
    <x v="0"/>
    <d v="2023-04-01T00:00:00"/>
    <x v="6"/>
    <n v="336.09"/>
    <n v="33609"/>
    <n v="0"/>
    <n v="0.86"/>
    <x v="0"/>
    <s v="Operación"/>
    <x v="4"/>
    <x v="4"/>
    <x v="1"/>
    <x v="6"/>
    <s v="Sí"/>
    <x v="0"/>
    <n v="33609"/>
    <s v="Comercio_509"/>
    <x v="3"/>
    <n v="336.09"/>
    <n v="33609"/>
    <n v="0"/>
    <n v="0"/>
    <n v="0"/>
    <n v="0"/>
    <s v="ARN00000615"/>
    <s v="Hecho"/>
    <d v="2023-01-15T00:00:00"/>
    <n v="65.33"/>
    <n v="6533"/>
    <x v="0"/>
  </r>
  <r>
    <s v="C-000616"/>
    <x v="15"/>
    <x v="1"/>
    <d v="2023-03-20T00:00:00"/>
    <x v="5"/>
    <n v="280.49"/>
    <n v="28049"/>
    <n v="0"/>
    <n v="1.28"/>
    <x v="1"/>
    <s v="Operación"/>
    <x v="5"/>
    <x v="2"/>
    <x v="1"/>
    <x v="6"/>
    <s v="No"/>
    <x v="2"/>
    <n v="28049"/>
    <s v="Comercio_1940"/>
    <x v="3"/>
    <n v="280.49"/>
    <n v="28049"/>
    <n v="0"/>
    <n v="0"/>
    <n v="0"/>
    <n v="0"/>
    <s v="ARN00000616"/>
    <s v="Pendiente"/>
    <s v="Pendiente"/>
    <n v="0"/>
    <n v="0"/>
    <x v="3"/>
  </r>
  <r>
    <s v="C-000617"/>
    <x v="16"/>
    <x v="2"/>
    <d v="2023-03-23T00:00:00"/>
    <x v="25"/>
    <n v="922.07"/>
    <n v="92207"/>
    <n v="0"/>
    <n v="1.43"/>
    <x v="0"/>
    <s v="Operación"/>
    <x v="5"/>
    <x v="4"/>
    <x v="1"/>
    <x v="7"/>
    <s v="Sí"/>
    <x v="0"/>
    <n v="92207"/>
    <s v="Comercio_1995"/>
    <x v="1"/>
    <n v="922.07"/>
    <n v="92207"/>
    <n v="0"/>
    <n v="0"/>
    <n v="0"/>
    <n v="0"/>
    <s v="ARN00000617"/>
    <s v="Pendiente"/>
    <s v="Pendiente"/>
    <n v="0"/>
    <n v="0"/>
    <x v="2"/>
  </r>
  <r>
    <s v="C-000618"/>
    <x v="17"/>
    <x v="3"/>
    <d v="2023-04-10T00:00:00"/>
    <x v="16"/>
    <n v="3.2"/>
    <n v="320"/>
    <n v="0"/>
    <n v="0"/>
    <x v="0"/>
    <s v="Operación"/>
    <x v="1"/>
    <x v="2"/>
    <x v="1"/>
    <x v="7"/>
    <s v="Sí"/>
    <x v="0"/>
    <n v="3200"/>
    <s v="Comercio_1220"/>
    <x v="1"/>
    <n v="32"/>
    <n v="3200"/>
    <n v="0"/>
    <n v="0"/>
    <n v="0"/>
    <n v="0"/>
    <s v="ARN00000618"/>
    <s v="Hecho"/>
    <d v="2023-01-18T00:00:00"/>
    <n v="697.04"/>
    <n v="69704"/>
    <x v="4"/>
  </r>
  <r>
    <s v="C-000619"/>
    <x v="18"/>
    <x v="4"/>
    <d v="2023-03-25T00:00:00"/>
    <x v="25"/>
    <n v="22.93"/>
    <n v="2293"/>
    <n v="0"/>
    <n v="0"/>
    <x v="1"/>
    <s v="Operación"/>
    <x v="4"/>
    <x v="1"/>
    <x v="1"/>
    <x v="4"/>
    <s v="No"/>
    <x v="3"/>
    <n v="22930"/>
    <s v="Comercio_114"/>
    <x v="2"/>
    <n v="0"/>
    <n v="0"/>
    <n v="229.3"/>
    <n v="22930"/>
    <n v="0"/>
    <n v="0"/>
    <s v="ARN00000619"/>
    <s v="Pendiente"/>
    <s v="Pendiente"/>
    <n v="0"/>
    <n v="0"/>
    <x v="5"/>
  </r>
  <r>
    <s v="C-000620"/>
    <x v="19"/>
    <x v="5"/>
    <d v="2023-04-01T00:00:00"/>
    <x v="17"/>
    <n v="341.81"/>
    <n v="34181"/>
    <n v="0"/>
    <n v="0"/>
    <x v="1"/>
    <s v="Operación"/>
    <x v="0"/>
    <x v="3"/>
    <x v="1"/>
    <x v="4"/>
    <s v="No"/>
    <x v="4"/>
    <n v="34181"/>
    <s v="Comercio_1335"/>
    <x v="2"/>
    <n v="0"/>
    <n v="0"/>
    <n v="341.81"/>
    <n v="34181"/>
    <n v="0"/>
    <n v="0"/>
    <s v="ARN00000620"/>
    <s v="Hecho"/>
    <d v="2023-01-20T00:00:00"/>
    <n v="55.83"/>
    <n v="5583"/>
    <x v="1"/>
  </r>
  <r>
    <s v="C-000621"/>
    <x v="20"/>
    <x v="6"/>
    <d v="2023-03-27T00:00:00"/>
    <x v="25"/>
    <n v="907.88"/>
    <n v="90788"/>
    <n v="0"/>
    <n v="0.82"/>
    <x v="1"/>
    <s v="Operación"/>
    <x v="4"/>
    <x v="1"/>
    <x v="1"/>
    <x v="1"/>
    <s v="No"/>
    <x v="0"/>
    <n v="90788"/>
    <s v="Comercio_1361"/>
    <x v="3"/>
    <n v="907.88"/>
    <n v="90788"/>
    <n v="0"/>
    <n v="0"/>
    <n v="0"/>
    <n v="0"/>
    <s v="ARN00000621"/>
    <s v="Hecho"/>
    <d v="2023-01-21T00:00:00"/>
    <n v="878.24"/>
    <n v="87824"/>
    <x v="2"/>
  </r>
  <r>
    <s v="C-000622"/>
    <x v="21"/>
    <x v="0"/>
    <d v="2023-04-11T00:00:00"/>
    <x v="18"/>
    <n v="792.52"/>
    <n v="79252"/>
    <n v="0"/>
    <n v="0"/>
    <x v="1"/>
    <s v="Operación"/>
    <x v="3"/>
    <x v="0"/>
    <x v="1"/>
    <x v="1"/>
    <s v="Sí"/>
    <x v="3"/>
    <n v="79252"/>
    <s v="Comercio_1114"/>
    <x v="1"/>
    <n v="792.52"/>
    <n v="79252"/>
    <n v="0"/>
    <n v="0"/>
    <n v="0"/>
    <n v="0"/>
    <s v="ARN00000622"/>
    <s v="Pendiente"/>
    <s v="Pendiente"/>
    <n v="0"/>
    <n v="0"/>
    <x v="3"/>
  </r>
  <r>
    <s v="C-000623"/>
    <x v="22"/>
    <x v="1"/>
    <d v="2023-03-31T00:00:00"/>
    <x v="20"/>
    <n v="997.26"/>
    <n v="99726"/>
    <n v="0"/>
    <n v="0"/>
    <x v="0"/>
    <s v="Operación"/>
    <x v="4"/>
    <x v="1"/>
    <x v="1"/>
    <x v="6"/>
    <s v="No"/>
    <x v="3"/>
    <n v="99726"/>
    <s v="Comercio_608"/>
    <x v="1"/>
    <n v="997.26"/>
    <n v="99726"/>
    <n v="0"/>
    <n v="0"/>
    <n v="0"/>
    <n v="0"/>
    <s v="ARN00000623"/>
    <s v="Hecho"/>
    <d v="2023-01-23T00:00:00"/>
    <n v="450.36"/>
    <n v="45036"/>
    <x v="5"/>
  </r>
  <r>
    <s v="C-000624"/>
    <x v="23"/>
    <x v="2"/>
    <d v="2023-04-13T00:00:00"/>
    <x v="18"/>
    <n v="300.77"/>
    <n v="30077"/>
    <n v="0"/>
    <n v="0"/>
    <x v="1"/>
    <s v="Operación"/>
    <x v="1"/>
    <x v="4"/>
    <x v="1"/>
    <x v="5"/>
    <s v="Sí"/>
    <x v="0"/>
    <n v="30077"/>
    <s v="Comercio_673"/>
    <x v="3"/>
    <n v="300.77"/>
    <n v="30077"/>
    <n v="0"/>
    <n v="0"/>
    <n v="0"/>
    <n v="0"/>
    <s v="ARN00000624"/>
    <s v="Hecho"/>
    <d v="2023-01-24T00:00:00"/>
    <n v="432.05"/>
    <n v="43205"/>
    <x v="1"/>
  </r>
  <r>
    <s v="C-000625"/>
    <x v="24"/>
    <x v="3"/>
    <d v="2023-04-03T00:00:00"/>
    <x v="0"/>
    <n v="450.41"/>
    <n v="45041"/>
    <n v="0"/>
    <n v="1.35"/>
    <x v="0"/>
    <s v="Operación"/>
    <x v="2"/>
    <x v="5"/>
    <x v="1"/>
    <x v="1"/>
    <s v="No"/>
    <x v="1"/>
    <n v="45041"/>
    <s v="Comercio_758"/>
    <x v="1"/>
    <n v="450.41"/>
    <n v="45041"/>
    <n v="0"/>
    <n v="0"/>
    <n v="0"/>
    <n v="0"/>
    <s v="ARN00000625"/>
    <s v="Hecho"/>
    <d v="2023-01-25T00:00:00"/>
    <n v="311.99"/>
    <n v="31199"/>
    <x v="0"/>
  </r>
  <r>
    <s v="C-000626"/>
    <x v="25"/>
    <x v="4"/>
    <d v="2023-04-06T00:00:00"/>
    <x v="3"/>
    <n v="913.94"/>
    <n v="91394"/>
    <n v="0"/>
    <n v="0"/>
    <x v="1"/>
    <s v="Operación"/>
    <x v="4"/>
    <x v="0"/>
    <x v="1"/>
    <x v="5"/>
    <s v="Sí"/>
    <x v="2"/>
    <n v="91394"/>
    <s v="Comercio_1778"/>
    <x v="2"/>
    <n v="0"/>
    <n v="0"/>
    <n v="913.94"/>
    <n v="91394"/>
    <n v="0"/>
    <n v="0"/>
    <s v="ARN00000626"/>
    <s v="Hecho"/>
    <d v="2023-01-26T00:00:00"/>
    <n v="917.95"/>
    <n v="91795"/>
    <x v="4"/>
  </r>
  <r>
    <s v="C-000627"/>
    <x v="26"/>
    <x v="5"/>
    <d v="2023-04-09T00:00:00"/>
    <x v="26"/>
    <n v="592.09"/>
    <n v="59209"/>
    <n v="0"/>
    <n v="1.32"/>
    <x v="0"/>
    <s v="Operación"/>
    <x v="4"/>
    <x v="4"/>
    <x v="0"/>
    <x v="4"/>
    <s v="No"/>
    <x v="2"/>
    <n v="59209"/>
    <s v="Comercio_1884"/>
    <x v="0"/>
    <n v="0"/>
    <n v="0"/>
    <n v="0"/>
    <n v="0"/>
    <n v="592.09"/>
    <n v="59209"/>
    <s v="ARN00000627"/>
    <s v="Pendiente"/>
    <s v="Pendiente"/>
    <n v="0"/>
    <n v="0"/>
    <x v="1"/>
  </r>
  <r>
    <s v="C-000628"/>
    <x v="27"/>
    <x v="6"/>
    <d v="2023-04-04T00:00:00"/>
    <x v="23"/>
    <n v="807.18"/>
    <n v="80718"/>
    <n v="0"/>
    <n v="1.01"/>
    <x v="0"/>
    <s v="Operación"/>
    <x v="4"/>
    <x v="2"/>
    <x v="1"/>
    <x v="5"/>
    <s v="Sí"/>
    <x v="0"/>
    <n v="80718"/>
    <s v="Comercio_1874"/>
    <x v="1"/>
    <n v="807.18"/>
    <n v="80718"/>
    <n v="0"/>
    <n v="0"/>
    <n v="0"/>
    <n v="0"/>
    <s v="ARN00000628"/>
    <s v="Pendiente"/>
    <s v="Pendiente"/>
    <n v="0"/>
    <n v="0"/>
    <x v="5"/>
  </r>
  <r>
    <s v="C-000629"/>
    <x v="28"/>
    <x v="0"/>
    <d v="2023-04-14T00:00:00"/>
    <x v="30"/>
    <n v="66.98"/>
    <n v="6698"/>
    <n v="0"/>
    <n v="0.92"/>
    <x v="0"/>
    <s v="Operación"/>
    <x v="3"/>
    <x v="3"/>
    <x v="0"/>
    <x v="5"/>
    <s v="No"/>
    <x v="3"/>
    <n v="6698"/>
    <s v="Comercio_233"/>
    <x v="0"/>
    <n v="0"/>
    <n v="0"/>
    <n v="0"/>
    <n v="0"/>
    <n v="66.98"/>
    <n v="6698"/>
    <s v="ARN00000629"/>
    <s v="Pendiente"/>
    <s v="Pendiente"/>
    <n v="0"/>
    <n v="0"/>
    <x v="4"/>
  </r>
  <r>
    <s v="C-000630"/>
    <x v="29"/>
    <x v="1"/>
    <d v="2023-04-05T00:00:00"/>
    <x v="25"/>
    <n v="63.74"/>
    <n v="6374"/>
    <n v="0"/>
    <n v="1.1499999999999999"/>
    <x v="0"/>
    <s v="Operación"/>
    <x v="4"/>
    <x v="3"/>
    <x v="0"/>
    <x v="3"/>
    <s v="Sí"/>
    <x v="0"/>
    <n v="6374"/>
    <s v="Comercio_64"/>
    <x v="0"/>
    <n v="0"/>
    <n v="0"/>
    <n v="0"/>
    <n v="0"/>
    <n v="63.74"/>
    <n v="6374"/>
    <s v="ARN00000630"/>
    <s v="Hecho"/>
    <d v="2023-01-30T00:00:00"/>
    <n v="856.74"/>
    <n v="85674"/>
    <x v="0"/>
  </r>
  <r>
    <s v="C-000631"/>
    <x v="30"/>
    <x v="2"/>
    <d v="2023-04-21T00:00:00"/>
    <x v="11"/>
    <n v="631.21"/>
    <n v="63121"/>
    <n v="0"/>
    <n v="0"/>
    <x v="0"/>
    <s v="Operación"/>
    <x v="2"/>
    <x v="5"/>
    <x v="1"/>
    <x v="1"/>
    <s v="No"/>
    <x v="4"/>
    <n v="63121"/>
    <s v="Comercio_1890"/>
    <x v="1"/>
    <n v="631.21"/>
    <n v="63121"/>
    <n v="0"/>
    <n v="0"/>
    <n v="0"/>
    <n v="0"/>
    <s v="ARN00000631"/>
    <s v="Hecho"/>
    <d v="2023-01-31T00:00:00"/>
    <n v="828.46"/>
    <n v="82846"/>
    <x v="5"/>
  </r>
  <r>
    <s v="C-000632"/>
    <x v="31"/>
    <x v="3"/>
    <d v="2023-04-14T00:00:00"/>
    <x v="26"/>
    <n v="518.72"/>
    <n v="51872"/>
    <n v="0"/>
    <n v="1.26"/>
    <x v="0"/>
    <s v="Operación"/>
    <x v="3"/>
    <x v="5"/>
    <x v="1"/>
    <x v="2"/>
    <s v="Sí"/>
    <x v="3"/>
    <n v="51872"/>
    <s v="Comercio_1234"/>
    <x v="3"/>
    <n v="518.72"/>
    <n v="51872"/>
    <n v="0"/>
    <n v="0"/>
    <n v="0"/>
    <n v="0"/>
    <s v="ARN00000632"/>
    <s v="Pendiente"/>
    <s v="Pendiente"/>
    <n v="0"/>
    <n v="0"/>
    <x v="1"/>
  </r>
  <r>
    <s v="C-000633"/>
    <x v="32"/>
    <x v="4"/>
    <d v="2023-04-20T00:00:00"/>
    <x v="14"/>
    <n v="392.48"/>
    <n v="39248"/>
    <n v="0"/>
    <n v="0"/>
    <x v="1"/>
    <s v="Operación"/>
    <x v="5"/>
    <x v="3"/>
    <x v="1"/>
    <x v="3"/>
    <s v="Sí"/>
    <x v="4"/>
    <n v="39248"/>
    <s v="Comercio_283"/>
    <x v="3"/>
    <n v="392.48"/>
    <n v="39248"/>
    <n v="0"/>
    <n v="0"/>
    <n v="0"/>
    <n v="0"/>
    <s v="ARN00000633"/>
    <s v="Pendiente"/>
    <s v="Pendiente"/>
    <n v="0"/>
    <n v="0"/>
    <x v="4"/>
  </r>
  <r>
    <s v="C-000634"/>
    <x v="33"/>
    <x v="5"/>
    <d v="2023-04-29T00:00:00"/>
    <x v="10"/>
    <n v="548.54"/>
    <n v="54854"/>
    <n v="0"/>
    <n v="0"/>
    <x v="1"/>
    <s v="Operación"/>
    <x v="4"/>
    <x v="3"/>
    <x v="0"/>
    <x v="1"/>
    <s v="No"/>
    <x v="1"/>
    <n v="54854"/>
    <s v="Comercio_1941"/>
    <x v="0"/>
    <n v="0"/>
    <n v="0"/>
    <n v="0"/>
    <n v="0"/>
    <n v="548.54"/>
    <n v="54854"/>
    <s v="ARN00000634"/>
    <s v="Hecho"/>
    <d v="2023-02-03T00:00:00"/>
    <n v="252.87"/>
    <n v="25287"/>
    <x v="0"/>
  </r>
  <r>
    <s v="C-000635"/>
    <x v="34"/>
    <x v="6"/>
    <d v="2023-04-29T00:00:00"/>
    <x v="7"/>
    <n v="783.88"/>
    <n v="78388"/>
    <n v="0"/>
    <n v="0"/>
    <x v="1"/>
    <s v="Operación"/>
    <x v="4"/>
    <x v="4"/>
    <x v="1"/>
    <x v="4"/>
    <s v="No"/>
    <x v="1"/>
    <n v="78388"/>
    <s v="Comercio_1896"/>
    <x v="1"/>
    <n v="783.88"/>
    <n v="78388"/>
    <n v="0"/>
    <n v="0"/>
    <n v="0"/>
    <n v="0"/>
    <s v="ARN00000635"/>
    <s v="Pendiente"/>
    <s v="Pendiente"/>
    <n v="0"/>
    <n v="0"/>
    <x v="5"/>
  </r>
  <r>
    <s v="C-000636"/>
    <x v="35"/>
    <x v="0"/>
    <d v="2023-05-01T00:00:00"/>
    <x v="10"/>
    <n v="715.16"/>
    <n v="71516"/>
    <n v="0"/>
    <n v="1.47"/>
    <x v="1"/>
    <s v="Operación"/>
    <x v="4"/>
    <x v="0"/>
    <x v="1"/>
    <x v="3"/>
    <s v="No"/>
    <x v="1"/>
    <n v="71516"/>
    <s v="Comercio_928"/>
    <x v="2"/>
    <n v="0"/>
    <n v="0"/>
    <n v="715.16"/>
    <n v="71516"/>
    <n v="0"/>
    <n v="0"/>
    <s v="ARN00000636"/>
    <s v="Hecho"/>
    <d v="2023-02-05T00:00:00"/>
    <n v="567.44000000000005"/>
    <n v="56744"/>
    <x v="5"/>
  </r>
  <r>
    <s v="C-000637"/>
    <x v="36"/>
    <x v="1"/>
    <d v="2023-04-25T00:00:00"/>
    <x v="15"/>
    <n v="10.64"/>
    <n v="1064"/>
    <n v="0"/>
    <n v="0"/>
    <x v="0"/>
    <s v="Operación"/>
    <x v="3"/>
    <x v="4"/>
    <x v="0"/>
    <x v="0"/>
    <s v="No"/>
    <x v="3"/>
    <n v="1064"/>
    <s v="Comercio_44"/>
    <x v="0"/>
    <n v="0"/>
    <n v="0"/>
    <n v="0"/>
    <n v="0"/>
    <n v="10.64"/>
    <n v="1064"/>
    <s v="ARN00000637"/>
    <s v="Pendiente"/>
    <s v="Pendiente"/>
    <n v="0"/>
    <n v="0"/>
    <x v="1"/>
  </r>
  <r>
    <s v="C-000638"/>
    <x v="37"/>
    <x v="2"/>
    <d v="2023-05-06T00:00:00"/>
    <x v="19"/>
    <n v="899.28"/>
    <n v="89928"/>
    <n v="0"/>
    <n v="0.14000000000000001"/>
    <x v="0"/>
    <s v="Operación"/>
    <x v="1"/>
    <x v="2"/>
    <x v="1"/>
    <x v="2"/>
    <s v="No"/>
    <x v="2"/>
    <n v="89928"/>
    <s v="Comercio_973"/>
    <x v="1"/>
    <n v="899.28"/>
    <n v="89928"/>
    <n v="0"/>
    <n v="0"/>
    <n v="0"/>
    <n v="0"/>
    <s v="ARN00000638"/>
    <s v="Hecho"/>
    <d v="2023-02-07T00:00:00"/>
    <n v="259.38"/>
    <n v="25938"/>
    <x v="4"/>
  </r>
  <r>
    <s v="C-000639"/>
    <x v="38"/>
    <x v="3"/>
    <d v="2023-04-09T00:00:00"/>
    <x v="8"/>
    <n v="79.930000000000007"/>
    <n v="7993"/>
    <n v="0"/>
    <n v="1.27"/>
    <x v="0"/>
    <s v="Operación"/>
    <x v="5"/>
    <x v="0"/>
    <x v="1"/>
    <x v="4"/>
    <s v="No"/>
    <x v="4"/>
    <n v="79930"/>
    <s v="Comercio_1382"/>
    <x v="3"/>
    <n v="799.3"/>
    <n v="79930"/>
    <n v="0"/>
    <n v="0"/>
    <n v="0"/>
    <n v="0"/>
    <s v="ARN00000639"/>
    <s v="Hecho"/>
    <d v="2023-02-08T00:00:00"/>
    <n v="188.63"/>
    <n v="18863"/>
    <x v="4"/>
  </r>
  <r>
    <s v="C-000640"/>
    <x v="39"/>
    <x v="4"/>
    <d v="2023-04-28T00:00:00"/>
    <x v="15"/>
    <n v="401.52"/>
    <n v="40152"/>
    <n v="0"/>
    <n v="0"/>
    <x v="0"/>
    <s v="Operación"/>
    <x v="1"/>
    <x v="4"/>
    <x v="1"/>
    <x v="4"/>
    <s v="No"/>
    <x v="1"/>
    <n v="40152"/>
    <s v="Comercio_809"/>
    <x v="1"/>
    <n v="401.52"/>
    <n v="40152"/>
    <n v="0"/>
    <n v="0"/>
    <n v="0"/>
    <n v="0"/>
    <s v="ARN00000640"/>
    <s v="Pendiente"/>
    <s v="Pendiente"/>
    <n v="0"/>
    <n v="0"/>
    <x v="0"/>
  </r>
  <r>
    <s v="C-000641"/>
    <x v="40"/>
    <x v="5"/>
    <d v="2023-04-12T00:00:00"/>
    <x v="13"/>
    <n v="17.489999999999998"/>
    <n v="1749"/>
    <n v="0"/>
    <n v="0"/>
    <x v="0"/>
    <s v="Operación"/>
    <x v="3"/>
    <x v="0"/>
    <x v="1"/>
    <x v="2"/>
    <s v="No"/>
    <x v="2"/>
    <n v="17490"/>
    <s v="Comercio_1556"/>
    <x v="1"/>
    <n v="174.9"/>
    <n v="17490"/>
    <n v="0"/>
    <n v="0"/>
    <n v="0"/>
    <n v="0"/>
    <s v="ARN00000641"/>
    <s v="Hecho"/>
    <d v="2023-02-10T00:00:00"/>
    <n v="199.48"/>
    <n v="19948"/>
    <x v="0"/>
  </r>
  <r>
    <s v="C-000642"/>
    <x v="41"/>
    <x v="6"/>
    <d v="2023-05-06T00:00:00"/>
    <x v="7"/>
    <n v="932.75"/>
    <n v="93275"/>
    <n v="0"/>
    <n v="0"/>
    <x v="0"/>
    <s v="Operación"/>
    <x v="5"/>
    <x v="4"/>
    <x v="1"/>
    <x v="5"/>
    <s v="Sí"/>
    <x v="3"/>
    <n v="93275"/>
    <s v="Comercio_778"/>
    <x v="2"/>
    <n v="0"/>
    <n v="0"/>
    <n v="932.75"/>
    <n v="93275"/>
    <n v="0"/>
    <n v="0"/>
    <s v="ARN00000642"/>
    <s v="Pendiente"/>
    <s v="Pendiente"/>
    <n v="0"/>
    <n v="0"/>
    <x v="0"/>
  </r>
  <r>
    <s v="C-000643"/>
    <x v="42"/>
    <x v="0"/>
    <d v="2023-05-06T00:00:00"/>
    <x v="21"/>
    <n v="49.86"/>
    <n v="4986"/>
    <n v="0"/>
    <n v="0"/>
    <x v="0"/>
    <s v="Operación"/>
    <x v="5"/>
    <x v="4"/>
    <x v="1"/>
    <x v="6"/>
    <s v="Sí"/>
    <x v="3"/>
    <n v="49860"/>
    <s v="Comercio_499"/>
    <x v="2"/>
    <n v="0"/>
    <n v="0"/>
    <n v="498.6"/>
    <n v="49860"/>
    <n v="0"/>
    <n v="0"/>
    <s v="ARN00000643"/>
    <s v="Hecho"/>
    <d v="2023-02-12T00:00:00"/>
    <n v="12.17"/>
    <n v="1217"/>
    <x v="2"/>
  </r>
  <r>
    <s v="C-000644"/>
    <x v="43"/>
    <x v="1"/>
    <d v="2023-04-29T00:00:00"/>
    <x v="30"/>
    <n v="914.19"/>
    <n v="91419"/>
    <n v="0"/>
    <n v="1.1499999999999999"/>
    <x v="1"/>
    <s v="Operación"/>
    <x v="5"/>
    <x v="4"/>
    <x v="0"/>
    <x v="3"/>
    <s v="Sí"/>
    <x v="4"/>
    <n v="91419"/>
    <s v="Comercio_908"/>
    <x v="0"/>
    <n v="0"/>
    <n v="0"/>
    <n v="0"/>
    <n v="0"/>
    <n v="914.19"/>
    <n v="91419"/>
    <s v="ARN00000644"/>
    <s v="Hecho"/>
    <d v="2023-02-13T00:00:00"/>
    <n v="18.829999999999998"/>
    <n v="1883"/>
    <x v="1"/>
  </r>
  <r>
    <s v="C-000645"/>
    <x v="44"/>
    <x v="2"/>
    <d v="2023-04-23T00:00:00"/>
    <x v="0"/>
    <n v="76.489999999999995"/>
    <n v="7649"/>
    <n v="0"/>
    <n v="0"/>
    <x v="1"/>
    <s v="Operación"/>
    <x v="5"/>
    <x v="0"/>
    <x v="1"/>
    <x v="5"/>
    <s v="Sí"/>
    <x v="4"/>
    <n v="76490"/>
    <s v="Comercio_834"/>
    <x v="1"/>
    <n v="764.9"/>
    <n v="76490"/>
    <n v="0"/>
    <n v="0"/>
    <n v="0"/>
    <n v="0"/>
    <s v="ARN00000645"/>
    <s v="Pendiente"/>
    <s v="Pendiente"/>
    <n v="0"/>
    <n v="0"/>
    <x v="5"/>
  </r>
  <r>
    <s v="C-000646"/>
    <x v="45"/>
    <x v="3"/>
    <d v="2023-04-30T00:00:00"/>
    <x v="22"/>
    <n v="770.69"/>
    <n v="77069"/>
    <n v="0"/>
    <n v="0"/>
    <x v="1"/>
    <s v="Operación"/>
    <x v="2"/>
    <x v="0"/>
    <x v="0"/>
    <x v="0"/>
    <s v="Sí"/>
    <x v="3"/>
    <n v="77069"/>
    <s v="Comercio_194"/>
    <x v="0"/>
    <n v="0"/>
    <n v="0"/>
    <n v="0"/>
    <n v="0"/>
    <n v="770.69"/>
    <n v="77069"/>
    <s v="ARN00000646"/>
    <s v="Pendiente"/>
    <s v="Pendiente"/>
    <n v="0"/>
    <n v="0"/>
    <x v="0"/>
  </r>
  <r>
    <s v="C-000647"/>
    <x v="46"/>
    <x v="4"/>
    <d v="2023-04-29T00:00:00"/>
    <x v="26"/>
    <n v="291.44"/>
    <n v="29144"/>
    <n v="0"/>
    <n v="0.14000000000000001"/>
    <x v="0"/>
    <s v="Operación"/>
    <x v="2"/>
    <x v="1"/>
    <x v="1"/>
    <x v="3"/>
    <s v="Sí"/>
    <x v="0"/>
    <n v="29144"/>
    <s v="Comercio_559"/>
    <x v="2"/>
    <n v="0"/>
    <n v="0"/>
    <n v="291.44"/>
    <n v="29144"/>
    <n v="0"/>
    <n v="0"/>
    <s v="ARN00000647"/>
    <s v="Pendiente"/>
    <s v="Pendiente"/>
    <n v="0"/>
    <n v="0"/>
    <x v="3"/>
  </r>
  <r>
    <s v="C-000648"/>
    <x v="47"/>
    <x v="5"/>
    <d v="2023-05-05T00:00:00"/>
    <x v="14"/>
    <n v="233.52"/>
    <n v="23352"/>
    <n v="0"/>
    <n v="1.44"/>
    <x v="0"/>
    <s v="Operación"/>
    <x v="2"/>
    <x v="2"/>
    <x v="1"/>
    <x v="4"/>
    <s v="No"/>
    <x v="3"/>
    <n v="23352"/>
    <s v="Comercio_1241"/>
    <x v="2"/>
    <n v="0"/>
    <n v="0"/>
    <n v="233.52"/>
    <n v="23352"/>
    <n v="0"/>
    <n v="0"/>
    <s v="ARN00000648"/>
    <s v="Hecho"/>
    <d v="2023-02-17T00:00:00"/>
    <n v="876.88"/>
    <n v="87688"/>
    <x v="3"/>
  </r>
  <r>
    <s v="C-000649"/>
    <x v="48"/>
    <x v="6"/>
    <d v="2023-04-25T00:00:00"/>
    <x v="23"/>
    <n v="996.02"/>
    <n v="99602"/>
    <n v="0"/>
    <n v="0"/>
    <x v="1"/>
    <s v="Operación"/>
    <x v="1"/>
    <x v="4"/>
    <x v="1"/>
    <x v="5"/>
    <s v="No"/>
    <x v="4"/>
    <n v="99602"/>
    <s v="Comercio_1095"/>
    <x v="2"/>
    <n v="0"/>
    <n v="0"/>
    <n v="996.02"/>
    <n v="99602"/>
    <n v="0"/>
    <n v="0"/>
    <s v="ARN00000649"/>
    <s v="Pendiente"/>
    <s v="Pendiente"/>
    <n v="0"/>
    <n v="0"/>
    <x v="3"/>
  </r>
  <r>
    <s v="C-000650"/>
    <x v="49"/>
    <x v="0"/>
    <d v="2023-05-07T00:00:00"/>
    <x v="14"/>
    <n v="902.54"/>
    <n v="90254"/>
    <n v="0"/>
    <n v="0"/>
    <x v="1"/>
    <s v="Operación"/>
    <x v="2"/>
    <x v="1"/>
    <x v="1"/>
    <x v="5"/>
    <s v="Sí"/>
    <x v="2"/>
    <n v="90254"/>
    <s v="Comercio_824"/>
    <x v="1"/>
    <n v="902.54"/>
    <n v="90254"/>
    <n v="0"/>
    <n v="0"/>
    <n v="0"/>
    <n v="0"/>
    <s v="ARN00000650"/>
    <s v="Pendiente"/>
    <s v="Pendiente"/>
    <n v="0"/>
    <n v="0"/>
    <x v="4"/>
  </r>
  <r>
    <s v="C-000651"/>
    <x v="50"/>
    <x v="1"/>
    <d v="2023-05-09T00:00:00"/>
    <x v="15"/>
    <n v="342.02"/>
    <n v="34202"/>
    <n v="0"/>
    <n v="0"/>
    <x v="0"/>
    <s v="Operación"/>
    <x v="0"/>
    <x v="4"/>
    <x v="0"/>
    <x v="2"/>
    <s v="No"/>
    <x v="1"/>
    <n v="34202"/>
    <s v="Comercio_688"/>
    <x v="0"/>
    <n v="0"/>
    <n v="0"/>
    <n v="0"/>
    <n v="0"/>
    <n v="342.02"/>
    <n v="34202"/>
    <s v="ARN00000651"/>
    <s v="Pendiente"/>
    <s v="Pendiente"/>
    <n v="0"/>
    <n v="0"/>
    <x v="1"/>
  </r>
  <r>
    <s v="C-000652"/>
    <x v="51"/>
    <x v="2"/>
    <d v="2023-05-22T00:00:00"/>
    <x v="4"/>
    <n v="349.01"/>
    <n v="34901"/>
    <n v="0"/>
    <n v="0.95"/>
    <x v="1"/>
    <s v="Operación"/>
    <x v="3"/>
    <x v="2"/>
    <x v="1"/>
    <x v="6"/>
    <s v="Sí"/>
    <x v="4"/>
    <n v="34901"/>
    <s v="Comercio_996"/>
    <x v="2"/>
    <n v="0"/>
    <n v="0"/>
    <n v="349.01"/>
    <n v="34901"/>
    <n v="0"/>
    <n v="0"/>
    <s v="ARN00000652"/>
    <s v="Pendiente"/>
    <s v="Pendiente"/>
    <n v="0"/>
    <n v="0"/>
    <x v="4"/>
  </r>
  <r>
    <s v="C-000653"/>
    <x v="52"/>
    <x v="3"/>
    <d v="2023-05-11T00:00:00"/>
    <x v="15"/>
    <n v="429.69"/>
    <n v="42969"/>
    <n v="0"/>
    <n v="0"/>
    <x v="1"/>
    <s v="Operación"/>
    <x v="5"/>
    <x v="4"/>
    <x v="0"/>
    <x v="6"/>
    <s v="Sí"/>
    <x v="3"/>
    <n v="42969"/>
    <s v="Comercio_634"/>
    <x v="0"/>
    <n v="0"/>
    <n v="0"/>
    <n v="0"/>
    <n v="0"/>
    <n v="429.69"/>
    <n v="42969"/>
    <s v="ARN00000653"/>
    <s v="Pendiente"/>
    <s v="Pendiente"/>
    <n v="0"/>
    <n v="0"/>
    <x v="1"/>
  </r>
  <r>
    <s v="C-000654"/>
    <x v="53"/>
    <x v="4"/>
    <d v="2023-05-23T00:00:00"/>
    <x v="2"/>
    <n v="739.45"/>
    <n v="73945"/>
    <n v="0"/>
    <n v="1.04"/>
    <x v="1"/>
    <s v="Operación"/>
    <x v="0"/>
    <x v="1"/>
    <x v="1"/>
    <x v="5"/>
    <s v="Sí"/>
    <x v="1"/>
    <n v="73945"/>
    <s v="Comercio_1294"/>
    <x v="1"/>
    <n v="739.45"/>
    <n v="73945"/>
    <n v="0"/>
    <n v="0"/>
    <n v="0"/>
    <n v="0"/>
    <s v="ARN00000654"/>
    <s v="Hecho"/>
    <d v="2023-02-23T00:00:00"/>
    <n v="11.72"/>
    <n v="1172"/>
    <x v="5"/>
  </r>
  <r>
    <s v="C-000655"/>
    <x v="54"/>
    <x v="5"/>
    <d v="2023-05-09T00:00:00"/>
    <x v="22"/>
    <n v="705.84"/>
    <n v="70584"/>
    <n v="0"/>
    <n v="0"/>
    <x v="1"/>
    <s v="Operación"/>
    <x v="3"/>
    <x v="4"/>
    <x v="1"/>
    <x v="1"/>
    <s v="Sí"/>
    <x v="2"/>
    <n v="70584"/>
    <s v="Comercio_184"/>
    <x v="2"/>
    <n v="0"/>
    <n v="0"/>
    <n v="705.84"/>
    <n v="70584"/>
    <n v="0"/>
    <n v="0"/>
    <s v="ARN00000655"/>
    <s v="Hecho"/>
    <d v="2023-02-24T00:00:00"/>
    <n v="171.24"/>
    <n v="17124"/>
    <x v="1"/>
  </r>
  <r>
    <s v="C-000656"/>
    <x v="55"/>
    <x v="6"/>
    <d v="2023-05-12T00:00:00"/>
    <x v="6"/>
    <n v="705.72"/>
    <n v="70572"/>
    <n v="0"/>
    <n v="1.44"/>
    <x v="1"/>
    <s v="Operación"/>
    <x v="0"/>
    <x v="4"/>
    <x v="0"/>
    <x v="5"/>
    <s v="Sí"/>
    <x v="2"/>
    <n v="70572"/>
    <s v="Comercio_1402"/>
    <x v="0"/>
    <n v="0"/>
    <n v="0"/>
    <n v="0"/>
    <n v="0"/>
    <n v="705.72"/>
    <n v="70572"/>
    <s v="ARN00000656"/>
    <s v="Pendiente"/>
    <s v="Pendiente"/>
    <n v="0"/>
    <n v="0"/>
    <x v="5"/>
  </r>
  <r>
    <s v="C-000657"/>
    <x v="56"/>
    <x v="0"/>
    <d v="2023-05-06T00:00:00"/>
    <x v="29"/>
    <n v="60.07"/>
    <n v="6007"/>
    <n v="0"/>
    <n v="0"/>
    <x v="0"/>
    <s v="Operación"/>
    <x v="5"/>
    <x v="2"/>
    <x v="1"/>
    <x v="1"/>
    <s v="Sí"/>
    <x v="3"/>
    <n v="6007"/>
    <s v="Comercio_1501"/>
    <x v="1"/>
    <n v="60.07"/>
    <n v="6007"/>
    <n v="0"/>
    <n v="0"/>
    <n v="0"/>
    <n v="0"/>
    <s v="ARN00000657"/>
    <s v="Hecho"/>
    <d v="2023-02-26T00:00:00"/>
    <n v="929.51"/>
    <n v="92951"/>
    <x v="4"/>
  </r>
  <r>
    <s v="C-000658"/>
    <x v="57"/>
    <x v="1"/>
    <d v="2023-05-13T00:00:00"/>
    <x v="30"/>
    <n v="956.05"/>
    <n v="95605"/>
    <n v="0"/>
    <n v="0"/>
    <x v="0"/>
    <s v="Operación"/>
    <x v="3"/>
    <x v="5"/>
    <x v="1"/>
    <x v="4"/>
    <s v="No"/>
    <x v="0"/>
    <n v="95605"/>
    <s v="Comercio_1868"/>
    <x v="3"/>
    <n v="956.05"/>
    <n v="95605"/>
    <n v="0"/>
    <n v="0"/>
    <n v="0"/>
    <n v="0"/>
    <s v="ARN00000658"/>
    <s v="Hecho"/>
    <d v="2023-02-27T00:00:00"/>
    <n v="863.19"/>
    <n v="86319"/>
    <x v="5"/>
  </r>
  <r>
    <s v="C-000659"/>
    <x v="58"/>
    <x v="2"/>
    <d v="2023-05-18T00:00:00"/>
    <x v="18"/>
    <n v="507.55"/>
    <n v="50755"/>
    <n v="0"/>
    <n v="0"/>
    <x v="0"/>
    <s v="Operación"/>
    <x v="2"/>
    <x v="4"/>
    <x v="0"/>
    <x v="6"/>
    <s v="No"/>
    <x v="1"/>
    <n v="50755"/>
    <s v="Comercio_1337"/>
    <x v="0"/>
    <n v="0"/>
    <n v="0"/>
    <n v="0"/>
    <n v="0"/>
    <n v="507.55"/>
    <n v="50755"/>
    <s v="ARN00000659"/>
    <s v="Hecho"/>
    <d v="2023-02-28T00:00:00"/>
    <n v="377.32"/>
    <n v="37732"/>
    <x v="5"/>
  </r>
  <r>
    <s v="C-000660"/>
    <x v="59"/>
    <x v="3"/>
    <d v="2023-05-22T00:00:00"/>
    <x v="16"/>
    <n v="313.76"/>
    <n v="31376"/>
    <n v="0"/>
    <n v="0"/>
    <x v="1"/>
    <s v="Operación"/>
    <x v="0"/>
    <x v="3"/>
    <x v="1"/>
    <x v="4"/>
    <s v="Sí"/>
    <x v="1"/>
    <n v="31376"/>
    <s v="Comercio_608"/>
    <x v="1"/>
    <n v="313.76"/>
    <n v="31376"/>
    <n v="0"/>
    <n v="0"/>
    <n v="0"/>
    <n v="0"/>
    <s v="ARN00000660"/>
    <s v="Pendiente"/>
    <s v="Pendiente"/>
    <n v="0"/>
    <n v="0"/>
    <x v="5"/>
  </r>
  <r>
    <s v="C-000661"/>
    <x v="60"/>
    <x v="4"/>
    <d v="2023-05-24T00:00:00"/>
    <x v="21"/>
    <n v="239.45"/>
    <n v="23945"/>
    <n v="0"/>
    <n v="0"/>
    <x v="1"/>
    <s v="Operación"/>
    <x v="2"/>
    <x v="2"/>
    <x v="1"/>
    <x v="2"/>
    <s v="No"/>
    <x v="1"/>
    <n v="23945"/>
    <s v="Comercio_912"/>
    <x v="1"/>
    <n v="239.45"/>
    <n v="23945"/>
    <n v="0"/>
    <n v="0"/>
    <n v="0"/>
    <n v="0"/>
    <s v="ARN00000661"/>
    <s v="Pendiente"/>
    <s v="Pendiente"/>
    <n v="0"/>
    <n v="0"/>
    <x v="2"/>
  </r>
  <r>
    <s v="C-000662"/>
    <x v="61"/>
    <x v="5"/>
    <d v="2023-05-21T00:00:00"/>
    <x v="18"/>
    <n v="787.21"/>
    <n v="78721"/>
    <n v="0"/>
    <n v="1.29"/>
    <x v="0"/>
    <s v="Operación"/>
    <x v="2"/>
    <x v="4"/>
    <x v="1"/>
    <x v="5"/>
    <s v="Sí"/>
    <x v="2"/>
    <n v="78721"/>
    <s v="Comercio_1475"/>
    <x v="2"/>
    <n v="0"/>
    <n v="0"/>
    <n v="787.21"/>
    <n v="78721"/>
    <n v="0"/>
    <n v="0"/>
    <s v="ARN00000662"/>
    <s v="Pendiente"/>
    <s v="Pendiente"/>
    <n v="0"/>
    <n v="0"/>
    <x v="1"/>
  </r>
  <r>
    <s v="C-000663"/>
    <x v="62"/>
    <x v="6"/>
    <d v="2023-05-05T00:00:00"/>
    <x v="12"/>
    <n v="903.21"/>
    <n v="90321"/>
    <n v="0"/>
    <n v="0"/>
    <x v="1"/>
    <s v="Operación"/>
    <x v="0"/>
    <x v="0"/>
    <x v="1"/>
    <x v="0"/>
    <s v="No"/>
    <x v="3"/>
    <n v="90321"/>
    <s v="Comercio_1301"/>
    <x v="1"/>
    <n v="903.21"/>
    <n v="90321"/>
    <n v="0"/>
    <n v="0"/>
    <n v="0"/>
    <n v="0"/>
    <s v="ARN00000663"/>
    <s v="Pendiente"/>
    <s v="Pendiente"/>
    <n v="0"/>
    <n v="0"/>
    <x v="4"/>
  </r>
  <r>
    <s v="C-000664"/>
    <x v="63"/>
    <x v="0"/>
    <d v="2023-05-11T00:00:00"/>
    <x v="20"/>
    <n v="752.06"/>
    <n v="75206"/>
    <n v="0"/>
    <n v="1.31"/>
    <x v="0"/>
    <s v="Operación"/>
    <x v="1"/>
    <x v="4"/>
    <x v="1"/>
    <x v="1"/>
    <s v="No"/>
    <x v="1"/>
    <n v="75206"/>
    <s v="Comercio_1172"/>
    <x v="3"/>
    <n v="752.06"/>
    <n v="75206"/>
    <n v="0"/>
    <n v="0"/>
    <n v="0"/>
    <n v="0"/>
    <s v="ARN00000664"/>
    <s v="Hecho"/>
    <d v="2023-03-05T00:00:00"/>
    <n v="37.08"/>
    <n v="3708"/>
    <x v="2"/>
  </r>
  <r>
    <s v="C-000665"/>
    <x v="64"/>
    <x v="1"/>
    <d v="2023-05-05T00:00:00"/>
    <x v="8"/>
    <n v="803.42"/>
    <n v="80342"/>
    <n v="0"/>
    <n v="0"/>
    <x v="1"/>
    <s v="Operación"/>
    <x v="3"/>
    <x v="1"/>
    <x v="1"/>
    <x v="5"/>
    <s v="No"/>
    <x v="3"/>
    <n v="80342"/>
    <s v="Comercio_1003"/>
    <x v="3"/>
    <n v="803.42"/>
    <n v="80342"/>
    <n v="0"/>
    <n v="0"/>
    <n v="0"/>
    <n v="0"/>
    <s v="ARN00000665"/>
    <s v="Hecho"/>
    <d v="2023-03-06T00:00:00"/>
    <n v="630.76"/>
    <n v="63076"/>
    <x v="1"/>
  </r>
  <r>
    <s v="C-000666"/>
    <x v="65"/>
    <x v="2"/>
    <d v="2023-05-22T00:00:00"/>
    <x v="6"/>
    <n v="545.62"/>
    <n v="54562"/>
    <n v="0"/>
    <n v="0"/>
    <x v="1"/>
    <s v="Operación"/>
    <x v="4"/>
    <x v="0"/>
    <x v="1"/>
    <x v="3"/>
    <s v="Sí"/>
    <x v="0"/>
    <n v="54562"/>
    <s v="Comercio_1136"/>
    <x v="3"/>
    <n v="545.62"/>
    <n v="54562"/>
    <n v="0"/>
    <n v="0"/>
    <n v="0"/>
    <n v="0"/>
    <s v="ARN00000666"/>
    <s v="Hecho"/>
    <d v="2023-03-07T00:00:00"/>
    <n v="652.62"/>
    <n v="65262"/>
    <x v="4"/>
  </r>
  <r>
    <s v="C-000667"/>
    <x v="66"/>
    <x v="3"/>
    <d v="2023-05-24T00:00:00"/>
    <x v="14"/>
    <n v="95.55"/>
    <n v="9555"/>
    <n v="0"/>
    <n v="0"/>
    <x v="0"/>
    <s v="Operación"/>
    <x v="1"/>
    <x v="2"/>
    <x v="1"/>
    <x v="4"/>
    <s v="Sí"/>
    <x v="2"/>
    <n v="95550"/>
    <s v="Comercio_1307"/>
    <x v="2"/>
    <n v="0"/>
    <n v="0"/>
    <n v="955.5"/>
    <n v="95550"/>
    <n v="0"/>
    <n v="0"/>
    <s v="ARN00000667"/>
    <s v="Pendiente"/>
    <s v="Pendiente"/>
    <n v="0"/>
    <n v="0"/>
    <x v="4"/>
  </r>
  <r>
    <s v="C-000668"/>
    <x v="67"/>
    <x v="4"/>
    <d v="2023-05-19T00:00:00"/>
    <x v="17"/>
    <n v="906.92"/>
    <n v="90692"/>
    <n v="0"/>
    <n v="0.83"/>
    <x v="1"/>
    <s v="Operación"/>
    <x v="5"/>
    <x v="2"/>
    <x v="1"/>
    <x v="4"/>
    <s v="No"/>
    <x v="1"/>
    <n v="90692"/>
    <s v="Comercio_1526"/>
    <x v="1"/>
    <n v="906.92"/>
    <n v="90692"/>
    <n v="0"/>
    <n v="0"/>
    <n v="0"/>
    <n v="0"/>
    <s v="ARN00000668"/>
    <s v="Pendiente"/>
    <s v="Pendiente"/>
    <n v="0"/>
    <n v="0"/>
    <x v="0"/>
  </r>
  <r>
    <s v="C-000669"/>
    <x v="68"/>
    <x v="5"/>
    <d v="2023-05-09T00:00:00"/>
    <x v="8"/>
    <n v="35.11"/>
    <n v="3511"/>
    <n v="0"/>
    <n v="1.32"/>
    <x v="0"/>
    <s v="Operación"/>
    <x v="4"/>
    <x v="4"/>
    <x v="1"/>
    <x v="2"/>
    <s v="Sí"/>
    <x v="1"/>
    <n v="35110"/>
    <s v="Comercio_1629"/>
    <x v="2"/>
    <n v="0"/>
    <n v="0"/>
    <n v="351.1"/>
    <n v="35110"/>
    <n v="0"/>
    <n v="0"/>
    <s v="ARN00000669"/>
    <s v="Hecho"/>
    <d v="2023-03-10T00:00:00"/>
    <n v="107.66"/>
    <n v="10766"/>
    <x v="4"/>
  </r>
  <r>
    <s v="C-000670"/>
    <x v="69"/>
    <x v="6"/>
    <d v="2023-06-03T00:00:00"/>
    <x v="7"/>
    <n v="118.19"/>
    <n v="11819"/>
    <n v="0"/>
    <n v="1.08"/>
    <x v="1"/>
    <s v="Operación"/>
    <x v="0"/>
    <x v="2"/>
    <x v="0"/>
    <x v="4"/>
    <s v="Sí"/>
    <x v="3"/>
    <n v="11819"/>
    <s v="Comercio_1424"/>
    <x v="0"/>
    <n v="0"/>
    <n v="0"/>
    <n v="0"/>
    <n v="0"/>
    <n v="118.19"/>
    <n v="11819"/>
    <s v="ARN00000670"/>
    <s v="Pendiente"/>
    <s v="Pendiente"/>
    <n v="0"/>
    <n v="0"/>
    <x v="0"/>
  </r>
  <r>
    <s v="C-000671"/>
    <x v="70"/>
    <x v="0"/>
    <d v="2023-06-03T00:00:00"/>
    <x v="21"/>
    <n v="544.08000000000004"/>
    <n v="54408"/>
    <n v="0"/>
    <n v="0.11"/>
    <x v="0"/>
    <s v="Operación"/>
    <x v="1"/>
    <x v="0"/>
    <x v="1"/>
    <x v="4"/>
    <s v="No"/>
    <x v="4"/>
    <n v="54408"/>
    <s v="Comercio_455"/>
    <x v="3"/>
    <n v="544.08000000000004"/>
    <n v="54408"/>
    <n v="0"/>
    <n v="0"/>
    <n v="0"/>
    <n v="0"/>
    <s v="ARN00000671"/>
    <s v="Pendiente"/>
    <s v="Pendiente"/>
    <n v="0"/>
    <n v="0"/>
    <x v="4"/>
  </r>
  <r>
    <s v="C-000672"/>
    <x v="71"/>
    <x v="1"/>
    <d v="2023-05-28T00:00:00"/>
    <x v="6"/>
    <n v="37.979999999999997"/>
    <n v="3798"/>
    <n v="0"/>
    <n v="0.87"/>
    <x v="0"/>
    <s v="Operación"/>
    <x v="4"/>
    <x v="5"/>
    <x v="1"/>
    <x v="6"/>
    <s v="Sí"/>
    <x v="0"/>
    <n v="3798"/>
    <s v="Comercio_875"/>
    <x v="2"/>
    <n v="0"/>
    <n v="0"/>
    <n v="37.979999999999997"/>
    <n v="3798"/>
    <n v="0"/>
    <n v="0"/>
    <s v="ARN00000672"/>
    <s v="Hecho"/>
    <d v="2023-03-13T00:00:00"/>
    <n v="387.77"/>
    <n v="38777"/>
    <x v="5"/>
  </r>
  <r>
    <s v="C-000673"/>
    <x v="72"/>
    <x v="2"/>
    <d v="2023-05-20T00:00:00"/>
    <x v="20"/>
    <n v="890.53"/>
    <n v="89053"/>
    <n v="0"/>
    <n v="0"/>
    <x v="1"/>
    <s v="Operación"/>
    <x v="1"/>
    <x v="2"/>
    <x v="1"/>
    <x v="5"/>
    <s v="Sí"/>
    <x v="0"/>
    <n v="89053"/>
    <s v="Comercio_774"/>
    <x v="1"/>
    <n v="890.53"/>
    <n v="89053"/>
    <n v="0"/>
    <n v="0"/>
    <n v="0"/>
    <n v="0"/>
    <s v="ARN00000673"/>
    <s v="Pendiente"/>
    <s v="Pendiente"/>
    <n v="0"/>
    <n v="0"/>
    <x v="4"/>
  </r>
  <r>
    <s v="C-000674"/>
    <x v="73"/>
    <x v="3"/>
    <d v="2023-05-17T00:00:00"/>
    <x v="5"/>
    <n v="419.17"/>
    <n v="41917"/>
    <n v="0"/>
    <n v="0"/>
    <x v="1"/>
    <s v="Operación"/>
    <x v="1"/>
    <x v="1"/>
    <x v="1"/>
    <x v="6"/>
    <s v="No"/>
    <x v="0"/>
    <n v="41917"/>
    <s v="Comercio_1497"/>
    <x v="1"/>
    <n v="419.17"/>
    <n v="41917"/>
    <n v="0"/>
    <n v="0"/>
    <n v="0"/>
    <n v="0"/>
    <s v="ARN00000674"/>
    <s v="Hecho"/>
    <d v="2023-03-15T00:00:00"/>
    <n v="811.97"/>
    <n v="81197"/>
    <x v="3"/>
  </r>
  <r>
    <s v="C-000675"/>
    <x v="74"/>
    <x v="4"/>
    <d v="2023-06-13T00:00:00"/>
    <x v="2"/>
    <n v="49.35"/>
    <n v="4935"/>
    <n v="0"/>
    <n v="0"/>
    <x v="0"/>
    <s v="Operación"/>
    <x v="1"/>
    <x v="2"/>
    <x v="0"/>
    <x v="6"/>
    <s v="No"/>
    <x v="4"/>
    <n v="49350"/>
    <s v="Comercio_1148"/>
    <x v="0"/>
    <n v="0"/>
    <n v="0"/>
    <n v="0"/>
    <n v="0"/>
    <n v="493.5"/>
    <n v="49350"/>
    <s v="ARN00000675"/>
    <s v="Pendiente"/>
    <s v="Pendiente"/>
    <n v="0"/>
    <n v="0"/>
    <x v="5"/>
  </r>
  <r>
    <s v="C-000676"/>
    <x v="75"/>
    <x v="5"/>
    <d v="2023-06-13T00:00:00"/>
    <x v="19"/>
    <n v="752.23"/>
    <n v="75223"/>
    <n v="0"/>
    <n v="0"/>
    <x v="1"/>
    <s v="Operación"/>
    <x v="0"/>
    <x v="3"/>
    <x v="0"/>
    <x v="4"/>
    <s v="Sí"/>
    <x v="3"/>
    <n v="75223"/>
    <s v="Comercio_216"/>
    <x v="0"/>
    <n v="0"/>
    <n v="0"/>
    <n v="0"/>
    <n v="0"/>
    <n v="752.23"/>
    <n v="75223"/>
    <s v="ARN00000676"/>
    <s v="Pendiente"/>
    <s v="Pendiente"/>
    <n v="0"/>
    <n v="0"/>
    <x v="3"/>
  </r>
  <r>
    <s v="C-000677"/>
    <x v="76"/>
    <x v="6"/>
    <d v="2023-05-31T00:00:00"/>
    <x v="22"/>
    <n v="551.02"/>
    <n v="55102"/>
    <n v="0"/>
    <n v="1.41"/>
    <x v="0"/>
    <s v="Operación"/>
    <x v="3"/>
    <x v="1"/>
    <x v="0"/>
    <x v="3"/>
    <s v="No"/>
    <x v="3"/>
    <n v="55102"/>
    <s v="Comercio_1581"/>
    <x v="0"/>
    <n v="0"/>
    <n v="0"/>
    <n v="0"/>
    <n v="0"/>
    <n v="551.02"/>
    <n v="55102"/>
    <s v="ARN00000677"/>
    <s v="Pendiente"/>
    <s v="Pendiente"/>
    <n v="0"/>
    <n v="0"/>
    <x v="4"/>
  </r>
  <r>
    <s v="C-000678"/>
    <x v="77"/>
    <x v="0"/>
    <d v="2023-06-13T00:00:00"/>
    <x v="24"/>
    <n v="55.1"/>
    <n v="5510"/>
    <n v="0"/>
    <n v="0"/>
    <x v="0"/>
    <s v="Operación"/>
    <x v="5"/>
    <x v="0"/>
    <x v="1"/>
    <x v="6"/>
    <s v="Sí"/>
    <x v="4"/>
    <n v="55100"/>
    <s v="Comercio_1163"/>
    <x v="2"/>
    <n v="0"/>
    <n v="0"/>
    <n v="551"/>
    <n v="55100"/>
    <n v="0"/>
    <n v="0"/>
    <s v="ARN00000678"/>
    <s v="Pendiente"/>
    <s v="Pendiente"/>
    <n v="0"/>
    <n v="0"/>
    <x v="2"/>
  </r>
  <r>
    <s v="C-000679"/>
    <x v="78"/>
    <x v="1"/>
    <d v="2023-06-11T00:00:00"/>
    <x v="21"/>
    <n v="723.98"/>
    <n v="72398"/>
    <n v="0"/>
    <n v="0"/>
    <x v="0"/>
    <s v="Operación"/>
    <x v="0"/>
    <x v="5"/>
    <x v="1"/>
    <x v="4"/>
    <s v="No"/>
    <x v="1"/>
    <n v="72398"/>
    <s v="Comercio_1111"/>
    <x v="1"/>
    <n v="723.98"/>
    <n v="72398"/>
    <n v="0"/>
    <n v="0"/>
    <n v="0"/>
    <n v="0"/>
    <s v="ARN00000679"/>
    <s v="Hecho"/>
    <d v="2023-03-20T00:00:00"/>
    <n v="563.65"/>
    <n v="56365"/>
    <x v="3"/>
  </r>
  <r>
    <s v="C-000680"/>
    <x v="79"/>
    <x v="2"/>
    <d v="2023-05-26T00:00:00"/>
    <x v="23"/>
    <n v="926.35"/>
    <n v="92635"/>
    <n v="0"/>
    <n v="0"/>
    <x v="0"/>
    <s v="Operación"/>
    <x v="3"/>
    <x v="0"/>
    <x v="1"/>
    <x v="0"/>
    <s v="Sí"/>
    <x v="2"/>
    <n v="92635"/>
    <s v="Comercio_1546"/>
    <x v="2"/>
    <n v="0"/>
    <n v="0"/>
    <n v="926.35"/>
    <n v="92635"/>
    <n v="0"/>
    <n v="0"/>
    <s v="ARN00000680"/>
    <s v="Pendiente"/>
    <s v="Pendiente"/>
    <n v="0"/>
    <n v="0"/>
    <x v="0"/>
  </r>
  <r>
    <s v="C-000681"/>
    <x v="80"/>
    <x v="3"/>
    <d v="2023-05-31T00:00:00"/>
    <x v="3"/>
    <n v="464.97"/>
    <n v="46497"/>
    <n v="0"/>
    <n v="0"/>
    <x v="1"/>
    <s v="Operación"/>
    <x v="5"/>
    <x v="4"/>
    <x v="0"/>
    <x v="1"/>
    <s v="Sí"/>
    <x v="2"/>
    <n v="46497"/>
    <s v="Comercio_1845"/>
    <x v="0"/>
    <n v="0"/>
    <n v="0"/>
    <n v="0"/>
    <n v="0"/>
    <n v="464.97"/>
    <n v="46497"/>
    <s v="ARN00000681"/>
    <s v="Hecho"/>
    <d v="2023-03-22T00:00:00"/>
    <n v="83.21"/>
    <n v="8321"/>
    <x v="1"/>
  </r>
  <r>
    <s v="C-000682"/>
    <x v="81"/>
    <x v="4"/>
    <d v="2023-06-21T00:00:00"/>
    <x v="4"/>
    <n v="421.71"/>
    <n v="42171"/>
    <n v="0"/>
    <n v="1.1200000000000001"/>
    <x v="0"/>
    <s v="Operación"/>
    <x v="2"/>
    <x v="3"/>
    <x v="1"/>
    <x v="2"/>
    <s v="No"/>
    <x v="1"/>
    <n v="42171"/>
    <s v="Comercio_642"/>
    <x v="3"/>
    <n v="421.71"/>
    <n v="42171"/>
    <n v="0"/>
    <n v="0"/>
    <n v="0"/>
    <n v="0"/>
    <s v="ARN00000682"/>
    <s v="Hecho"/>
    <d v="2023-03-23T00:00:00"/>
    <n v="847.34"/>
    <n v="84734"/>
    <x v="3"/>
  </r>
  <r>
    <s v="C-000683"/>
    <x v="82"/>
    <x v="5"/>
    <d v="2023-06-04T00:00:00"/>
    <x v="26"/>
    <n v="171.21"/>
    <n v="17121"/>
    <n v="0"/>
    <n v="0.09"/>
    <x v="1"/>
    <s v="Operación"/>
    <x v="2"/>
    <x v="5"/>
    <x v="0"/>
    <x v="4"/>
    <s v="No"/>
    <x v="3"/>
    <n v="17121"/>
    <s v="Comercio_1172"/>
    <x v="0"/>
    <n v="0"/>
    <n v="0"/>
    <n v="0"/>
    <n v="0"/>
    <n v="171.21"/>
    <n v="17121"/>
    <s v="ARN00000683"/>
    <s v="Pendiente"/>
    <s v="Pendiente"/>
    <n v="0"/>
    <n v="0"/>
    <x v="2"/>
  </r>
  <r>
    <s v="C-000684"/>
    <x v="83"/>
    <x v="6"/>
    <d v="2023-06-10T00:00:00"/>
    <x v="14"/>
    <n v="982.49"/>
    <n v="98249"/>
    <n v="0"/>
    <n v="0"/>
    <x v="1"/>
    <s v="Operación"/>
    <x v="0"/>
    <x v="5"/>
    <x v="0"/>
    <x v="6"/>
    <s v="Sí"/>
    <x v="2"/>
    <n v="98249"/>
    <s v="Comercio_1679"/>
    <x v="0"/>
    <n v="0"/>
    <n v="0"/>
    <n v="0"/>
    <n v="0"/>
    <n v="982.49"/>
    <n v="98249"/>
    <s v="ARN00000684"/>
    <s v="Pendiente"/>
    <s v="Pendiente"/>
    <n v="0"/>
    <n v="0"/>
    <x v="3"/>
  </r>
  <r>
    <s v="C-000685"/>
    <x v="84"/>
    <x v="0"/>
    <d v="2023-05-25T00:00:00"/>
    <x v="8"/>
    <n v="27.61"/>
    <n v="2761"/>
    <n v="0"/>
    <n v="0"/>
    <x v="0"/>
    <s v="Operación"/>
    <x v="2"/>
    <x v="0"/>
    <x v="1"/>
    <x v="2"/>
    <s v="No"/>
    <x v="0"/>
    <n v="2761"/>
    <s v="Comercio_1935"/>
    <x v="2"/>
    <n v="0"/>
    <n v="0"/>
    <n v="27.61"/>
    <n v="2761"/>
    <n v="0"/>
    <n v="0"/>
    <s v="ARN00000685"/>
    <s v="Pendiente"/>
    <s v="Pendiente"/>
    <n v="0"/>
    <n v="0"/>
    <x v="0"/>
  </r>
  <r>
    <s v="C-000686"/>
    <x v="85"/>
    <x v="1"/>
    <d v="2023-06-02T00:00:00"/>
    <x v="20"/>
    <n v="25.33"/>
    <n v="2533"/>
    <n v="0"/>
    <n v="1.42"/>
    <x v="0"/>
    <s v="Operación"/>
    <x v="2"/>
    <x v="5"/>
    <x v="1"/>
    <x v="1"/>
    <s v="Sí"/>
    <x v="0"/>
    <n v="25330"/>
    <s v="Comercio_109"/>
    <x v="1"/>
    <n v="253.3"/>
    <n v="25330"/>
    <n v="0"/>
    <n v="0"/>
    <n v="0"/>
    <n v="0"/>
    <s v="ARN00000686"/>
    <s v="Hecho"/>
    <d v="2023-03-27T00:00:00"/>
    <n v="963.15"/>
    <n v="96315"/>
    <x v="1"/>
  </r>
  <r>
    <s v="C-000687"/>
    <x v="86"/>
    <x v="2"/>
    <d v="2023-06-04T00:00:00"/>
    <x v="0"/>
    <n v="310.52"/>
    <n v="31052"/>
    <n v="0"/>
    <n v="0"/>
    <x v="0"/>
    <s v="Operación"/>
    <x v="2"/>
    <x v="1"/>
    <x v="1"/>
    <x v="4"/>
    <s v="No"/>
    <x v="2"/>
    <n v="31052"/>
    <s v="Comercio_568"/>
    <x v="2"/>
    <n v="0"/>
    <n v="0"/>
    <n v="310.52"/>
    <n v="31052"/>
    <n v="0"/>
    <n v="0"/>
    <s v="ARN00000687"/>
    <s v="Pendiente"/>
    <s v="Pendiente"/>
    <n v="0"/>
    <n v="0"/>
    <x v="5"/>
  </r>
  <r>
    <s v="C-000688"/>
    <x v="87"/>
    <x v="3"/>
    <d v="2023-06-01T00:00:00"/>
    <x v="9"/>
    <n v="491.73"/>
    <n v="49173"/>
    <n v="0"/>
    <n v="1.08"/>
    <x v="0"/>
    <s v="Operación"/>
    <x v="5"/>
    <x v="4"/>
    <x v="0"/>
    <x v="1"/>
    <s v="No"/>
    <x v="1"/>
    <n v="49173"/>
    <s v="Comercio_1038"/>
    <x v="0"/>
    <n v="0"/>
    <n v="0"/>
    <n v="0"/>
    <n v="0"/>
    <n v="491.73"/>
    <n v="49173"/>
    <s v="ARN00000688"/>
    <s v="Hecho"/>
    <d v="2023-03-29T00:00:00"/>
    <n v="722.31"/>
    <n v="72231"/>
    <x v="2"/>
  </r>
  <r>
    <s v="C-000689"/>
    <x v="88"/>
    <x v="4"/>
    <d v="2023-06-12T00:00:00"/>
    <x v="22"/>
    <n v="627.11"/>
    <n v="62711"/>
    <n v="0"/>
    <n v="0.12"/>
    <x v="1"/>
    <s v="Operación"/>
    <x v="1"/>
    <x v="5"/>
    <x v="1"/>
    <x v="1"/>
    <s v="Sí"/>
    <x v="0"/>
    <n v="62711"/>
    <s v="Comercio_333"/>
    <x v="2"/>
    <n v="0"/>
    <n v="0"/>
    <n v="627.11"/>
    <n v="62711"/>
    <n v="0"/>
    <n v="0"/>
    <s v="ARN00000689"/>
    <s v="Hecho"/>
    <d v="2023-03-30T00:00:00"/>
    <n v="397.23"/>
    <n v="39723"/>
    <x v="4"/>
  </r>
  <r>
    <s v="C-000690"/>
    <x v="89"/>
    <x v="5"/>
    <d v="2023-06-01T00:00:00"/>
    <x v="12"/>
    <n v="193.51"/>
    <n v="19351"/>
    <n v="0"/>
    <n v="1.38"/>
    <x v="1"/>
    <s v="Operación"/>
    <x v="3"/>
    <x v="1"/>
    <x v="1"/>
    <x v="6"/>
    <s v="Sí"/>
    <x v="3"/>
    <n v="19351"/>
    <s v="Comercio_276"/>
    <x v="2"/>
    <n v="0"/>
    <n v="0"/>
    <n v="193.51"/>
    <n v="19351"/>
    <n v="0"/>
    <n v="0"/>
    <s v="ARN00000690"/>
    <s v="Hecho"/>
    <d v="2023-03-31T00:00:00"/>
    <n v="466.15"/>
    <n v="46615"/>
    <x v="1"/>
  </r>
  <r>
    <s v="C-000691"/>
    <x v="90"/>
    <x v="6"/>
    <d v="2023-06-16T00:00:00"/>
    <x v="6"/>
    <n v="206.77"/>
    <n v="20677"/>
    <n v="0"/>
    <n v="0"/>
    <x v="1"/>
    <s v="Operación"/>
    <x v="5"/>
    <x v="5"/>
    <x v="1"/>
    <x v="2"/>
    <s v="Sí"/>
    <x v="1"/>
    <n v="20677"/>
    <s v="Comercio_1093"/>
    <x v="1"/>
    <n v="206.77"/>
    <n v="20677"/>
    <n v="0"/>
    <n v="0"/>
    <n v="0"/>
    <n v="0"/>
    <s v="ARN00000691"/>
    <s v="Hecho"/>
    <d v="2023-04-01T00:00:00"/>
    <n v="385.23"/>
    <n v="38523"/>
    <x v="3"/>
  </r>
  <r>
    <s v="C-000692"/>
    <x v="91"/>
    <x v="0"/>
    <d v="2023-06-16T00:00:00"/>
    <x v="30"/>
    <n v="804.03"/>
    <n v="80403"/>
    <n v="0"/>
    <n v="0"/>
    <x v="0"/>
    <s v="Operación"/>
    <x v="4"/>
    <x v="1"/>
    <x v="1"/>
    <x v="7"/>
    <s v="Sí"/>
    <x v="0"/>
    <n v="80403"/>
    <s v="Comercio_151"/>
    <x v="1"/>
    <n v="804.03"/>
    <n v="80403"/>
    <n v="0"/>
    <n v="0"/>
    <n v="0"/>
    <n v="0"/>
    <s v="ARN00000692"/>
    <s v="Hecho"/>
    <d v="2023-04-02T00:00:00"/>
    <n v="692.16"/>
    <n v="69216"/>
    <x v="2"/>
  </r>
  <r>
    <s v="C-000693"/>
    <x v="92"/>
    <x v="1"/>
    <d v="2023-06-29T00:00:00"/>
    <x v="28"/>
    <n v="77.760000000000005"/>
    <n v="7776"/>
    <n v="0"/>
    <n v="1.36"/>
    <x v="1"/>
    <s v="Operación"/>
    <x v="1"/>
    <x v="2"/>
    <x v="1"/>
    <x v="4"/>
    <s v="Sí"/>
    <x v="0"/>
    <n v="77760"/>
    <s v="Comercio_1866"/>
    <x v="2"/>
    <n v="0"/>
    <n v="0"/>
    <n v="777.6"/>
    <n v="77760"/>
    <n v="0"/>
    <n v="0"/>
    <s v="ARN00000693"/>
    <s v="Hecho"/>
    <d v="2023-04-03T00:00:00"/>
    <n v="86.45"/>
    <n v="8645"/>
    <x v="5"/>
  </r>
  <r>
    <s v="C-000694"/>
    <x v="93"/>
    <x v="2"/>
    <d v="2023-06-26T00:00:00"/>
    <x v="21"/>
    <n v="498.12"/>
    <n v="49812"/>
    <n v="0"/>
    <n v="1.38"/>
    <x v="0"/>
    <s v="Operación"/>
    <x v="2"/>
    <x v="4"/>
    <x v="1"/>
    <x v="2"/>
    <s v="Sí"/>
    <x v="1"/>
    <n v="49812"/>
    <s v="Comercio_1330"/>
    <x v="3"/>
    <n v="498.12"/>
    <n v="49812"/>
    <n v="0"/>
    <n v="0"/>
    <n v="0"/>
    <n v="0"/>
    <s v="ARN00000694"/>
    <s v="Hecho"/>
    <d v="2023-04-04T00:00:00"/>
    <n v="270.99"/>
    <n v="27099"/>
    <x v="3"/>
  </r>
  <r>
    <s v="C-000695"/>
    <x v="94"/>
    <x v="3"/>
    <d v="2023-06-13T00:00:00"/>
    <x v="29"/>
    <n v="277.19"/>
    <n v="27719"/>
    <n v="0"/>
    <n v="1.08"/>
    <x v="0"/>
    <s v="Operación"/>
    <x v="1"/>
    <x v="0"/>
    <x v="1"/>
    <x v="5"/>
    <s v="No"/>
    <x v="3"/>
    <n v="27719"/>
    <s v="Comercio_1807"/>
    <x v="2"/>
    <n v="0"/>
    <n v="0"/>
    <n v="277.19"/>
    <n v="27719"/>
    <n v="0"/>
    <n v="0"/>
    <s v="ARN00000695"/>
    <s v="Hecho"/>
    <d v="2023-04-05T00:00:00"/>
    <n v="152.16999999999999"/>
    <n v="15217"/>
    <x v="5"/>
  </r>
  <r>
    <s v="C-000696"/>
    <x v="95"/>
    <x v="4"/>
    <d v="2023-06-20T00:00:00"/>
    <x v="30"/>
    <n v="732.58"/>
    <n v="73258"/>
    <n v="0"/>
    <n v="0.81"/>
    <x v="0"/>
    <s v="Operación"/>
    <x v="2"/>
    <x v="3"/>
    <x v="0"/>
    <x v="3"/>
    <s v="No"/>
    <x v="3"/>
    <n v="73258"/>
    <s v="Comercio_2"/>
    <x v="0"/>
    <n v="0"/>
    <n v="0"/>
    <n v="0"/>
    <n v="0"/>
    <n v="732.58"/>
    <n v="73258"/>
    <s v="ARN00000696"/>
    <s v="Hecho"/>
    <d v="2023-04-06T00:00:00"/>
    <n v="739.04"/>
    <n v="73904"/>
    <x v="2"/>
  </r>
  <r>
    <s v="C-000697"/>
    <x v="96"/>
    <x v="5"/>
    <d v="2023-06-10T00:00:00"/>
    <x v="9"/>
    <n v="18.809999999999999"/>
    <n v="1881"/>
    <n v="0"/>
    <n v="0"/>
    <x v="0"/>
    <s v="Operación"/>
    <x v="0"/>
    <x v="5"/>
    <x v="0"/>
    <x v="4"/>
    <s v="Sí"/>
    <x v="1"/>
    <n v="18810"/>
    <s v="Comercio_1624"/>
    <x v="0"/>
    <n v="0"/>
    <n v="0"/>
    <n v="0"/>
    <n v="0"/>
    <n v="188.1"/>
    <n v="18810"/>
    <s v="ARN00000697"/>
    <s v="Hecho"/>
    <d v="2023-04-07T00:00:00"/>
    <n v="75.44"/>
    <n v="7544"/>
    <x v="0"/>
  </r>
  <r>
    <s v="C-000698"/>
    <x v="97"/>
    <x v="6"/>
    <d v="2023-07-01T00:00:00"/>
    <x v="7"/>
    <n v="435.74"/>
    <n v="43574"/>
    <n v="0"/>
    <n v="1.0900000000000001"/>
    <x v="0"/>
    <s v="Operación"/>
    <x v="3"/>
    <x v="0"/>
    <x v="1"/>
    <x v="4"/>
    <s v="Sí"/>
    <x v="1"/>
    <n v="43574"/>
    <s v="Comercio_121"/>
    <x v="2"/>
    <n v="0"/>
    <n v="0"/>
    <n v="435.74"/>
    <n v="43574"/>
    <n v="0"/>
    <n v="0"/>
    <s v="ARN00000698"/>
    <s v="Hecho"/>
    <d v="2023-04-08T00:00:00"/>
    <n v="758.83"/>
    <n v="75883"/>
    <x v="2"/>
  </r>
  <r>
    <s v="C-000699"/>
    <x v="98"/>
    <x v="0"/>
    <d v="2023-06-12T00:00:00"/>
    <x v="9"/>
    <n v="723.64"/>
    <n v="72364"/>
    <n v="0"/>
    <n v="0"/>
    <x v="0"/>
    <s v="Operación"/>
    <x v="0"/>
    <x v="0"/>
    <x v="1"/>
    <x v="3"/>
    <s v="No"/>
    <x v="4"/>
    <n v="72364"/>
    <s v="Comercio_401"/>
    <x v="2"/>
    <n v="0"/>
    <n v="0"/>
    <n v="723.64"/>
    <n v="72364"/>
    <n v="0"/>
    <n v="0"/>
    <s v="ARN00000699"/>
    <s v="Pendiente"/>
    <s v="Pendiente"/>
    <n v="0"/>
    <n v="0"/>
    <x v="3"/>
  </r>
  <r>
    <s v="C-000700"/>
    <x v="99"/>
    <x v="1"/>
    <d v="2023-06-20T00:00:00"/>
    <x v="17"/>
    <n v="404.19"/>
    <n v="40419"/>
    <n v="0"/>
    <n v="1.31"/>
    <x v="0"/>
    <s v="Operación"/>
    <x v="4"/>
    <x v="1"/>
    <x v="0"/>
    <x v="0"/>
    <s v="Sí"/>
    <x v="0"/>
    <n v="40419"/>
    <s v="Comercio_1351"/>
    <x v="0"/>
    <n v="0"/>
    <n v="0"/>
    <n v="0"/>
    <n v="0"/>
    <n v="404.19"/>
    <n v="40419"/>
    <s v="ARN00000700"/>
    <s v="Hecho"/>
    <d v="2023-04-10T00:00:00"/>
    <n v="484.01"/>
    <n v="48401"/>
    <x v="0"/>
  </r>
  <r>
    <s v="C-000701"/>
    <x v="100"/>
    <x v="2"/>
    <d v="2023-07-02T00:00:00"/>
    <x v="16"/>
    <n v="559.54999999999995"/>
    <n v="55955"/>
    <n v="0"/>
    <n v="1.27"/>
    <x v="0"/>
    <s v="Operación"/>
    <x v="5"/>
    <x v="4"/>
    <x v="1"/>
    <x v="2"/>
    <s v="Sí"/>
    <x v="4"/>
    <n v="55955"/>
    <s v="Comercio_1193"/>
    <x v="3"/>
    <n v="559.54999999999995"/>
    <n v="55955"/>
    <n v="0"/>
    <n v="0"/>
    <n v="0"/>
    <n v="0"/>
    <s v="ARN00000701"/>
    <s v="Hecho"/>
    <d v="2023-04-11T00:00:00"/>
    <n v="733.68"/>
    <n v="73368"/>
    <x v="3"/>
  </r>
  <r>
    <s v="C-000702"/>
    <x v="101"/>
    <x v="3"/>
    <d v="2023-07-09T00:00:00"/>
    <x v="19"/>
    <n v="992.15"/>
    <n v="99215"/>
    <n v="0"/>
    <n v="1.27"/>
    <x v="1"/>
    <s v="Operación"/>
    <x v="0"/>
    <x v="5"/>
    <x v="1"/>
    <x v="4"/>
    <s v="No"/>
    <x v="4"/>
    <n v="99215"/>
    <s v="Comercio_139"/>
    <x v="2"/>
    <n v="0"/>
    <n v="0"/>
    <n v="992.15"/>
    <n v="99215"/>
    <n v="0"/>
    <n v="0"/>
    <s v="ARN00000702"/>
    <s v="Hecho"/>
    <d v="2023-04-12T00:00:00"/>
    <n v="827.64"/>
    <n v="82764"/>
    <x v="4"/>
  </r>
  <r>
    <s v="C-000703"/>
    <x v="102"/>
    <x v="4"/>
    <d v="2023-06-20T00:00:00"/>
    <x v="0"/>
    <n v="104.59"/>
    <n v="10459"/>
    <n v="0"/>
    <n v="0.89"/>
    <x v="0"/>
    <s v="Operación"/>
    <x v="1"/>
    <x v="4"/>
    <x v="1"/>
    <x v="4"/>
    <s v="Sí"/>
    <x v="1"/>
    <n v="10459"/>
    <s v="Comercio_270"/>
    <x v="1"/>
    <n v="104.59"/>
    <n v="10459"/>
    <n v="0"/>
    <n v="0"/>
    <n v="0"/>
    <n v="0"/>
    <s v="ARN00000703"/>
    <s v="Hecho"/>
    <d v="2023-04-13T00:00:00"/>
    <n v="437.59"/>
    <n v="43759"/>
    <x v="0"/>
  </r>
  <r>
    <s v="C-000704"/>
    <x v="103"/>
    <x v="5"/>
    <d v="2023-07-10T00:00:00"/>
    <x v="28"/>
    <n v="390.81"/>
    <n v="39081"/>
    <n v="0"/>
    <n v="1.05"/>
    <x v="1"/>
    <s v="Operación"/>
    <x v="3"/>
    <x v="2"/>
    <x v="1"/>
    <x v="2"/>
    <s v="No"/>
    <x v="0"/>
    <n v="39081"/>
    <s v="Comercio_377"/>
    <x v="3"/>
    <n v="390.81"/>
    <n v="39081"/>
    <n v="0"/>
    <n v="0"/>
    <n v="0"/>
    <n v="0"/>
    <s v="ARN00000704"/>
    <s v="Pendiente"/>
    <s v="Pendiente"/>
    <n v="0"/>
    <n v="0"/>
    <x v="0"/>
  </r>
  <r>
    <s v="C-000705"/>
    <x v="104"/>
    <x v="6"/>
    <d v="2023-06-23T00:00:00"/>
    <x v="29"/>
    <n v="15.36"/>
    <n v="1536"/>
    <n v="0"/>
    <n v="0.88"/>
    <x v="0"/>
    <s v="Operación"/>
    <x v="5"/>
    <x v="5"/>
    <x v="0"/>
    <x v="1"/>
    <s v="Sí"/>
    <x v="0"/>
    <n v="1536"/>
    <s v="Comercio_1683"/>
    <x v="0"/>
    <n v="0"/>
    <n v="0"/>
    <n v="0"/>
    <n v="0"/>
    <n v="15.36"/>
    <n v="1536"/>
    <s v="ARN00000705"/>
    <s v="Hecho"/>
    <d v="2023-04-15T00:00:00"/>
    <n v="427.27"/>
    <n v="42727"/>
    <x v="1"/>
  </r>
  <r>
    <s v="C-000706"/>
    <x v="105"/>
    <x v="0"/>
    <d v="2023-06-19T00:00:00"/>
    <x v="9"/>
    <n v="336.09"/>
    <n v="33609"/>
    <n v="0"/>
    <n v="0"/>
    <x v="1"/>
    <s v="Operación"/>
    <x v="3"/>
    <x v="2"/>
    <x v="1"/>
    <x v="7"/>
    <s v="No"/>
    <x v="0"/>
    <n v="33609"/>
    <s v="Comercio_728"/>
    <x v="2"/>
    <n v="0"/>
    <n v="0"/>
    <n v="336.09"/>
    <n v="33609"/>
    <n v="0"/>
    <n v="0"/>
    <s v="ARN00000706"/>
    <s v="Pendiente"/>
    <s v="Pendiente"/>
    <n v="0"/>
    <n v="0"/>
    <x v="5"/>
  </r>
  <r>
    <s v="C-000707"/>
    <x v="106"/>
    <x v="1"/>
    <d v="2023-06-23T00:00:00"/>
    <x v="20"/>
    <n v="78.33"/>
    <n v="7833"/>
    <n v="0"/>
    <n v="0"/>
    <x v="0"/>
    <s v="Operación"/>
    <x v="3"/>
    <x v="2"/>
    <x v="0"/>
    <x v="0"/>
    <s v="No"/>
    <x v="1"/>
    <n v="78330"/>
    <s v="Comercio_340"/>
    <x v="0"/>
    <n v="0"/>
    <n v="0"/>
    <n v="0"/>
    <n v="0"/>
    <n v="783.3"/>
    <n v="78330"/>
    <s v="ARN00000707"/>
    <s v="Pendiente"/>
    <s v="Pendiente"/>
    <n v="0"/>
    <n v="0"/>
    <x v="3"/>
  </r>
  <r>
    <s v="C-000708"/>
    <x v="107"/>
    <x v="2"/>
    <d v="2023-07-10T00:00:00"/>
    <x v="21"/>
    <n v="284.16000000000003"/>
    <n v="28416"/>
    <n v="0"/>
    <n v="0"/>
    <x v="0"/>
    <s v="Operación"/>
    <x v="3"/>
    <x v="0"/>
    <x v="1"/>
    <x v="5"/>
    <s v="Sí"/>
    <x v="0"/>
    <n v="28416"/>
    <s v="Comercio_1495"/>
    <x v="2"/>
    <n v="0"/>
    <n v="0"/>
    <n v="284.16000000000003"/>
    <n v="28416"/>
    <n v="0"/>
    <n v="0"/>
    <s v="ARN00000708"/>
    <s v="Pendiente"/>
    <s v="Pendiente"/>
    <n v="0"/>
    <n v="0"/>
    <x v="3"/>
  </r>
  <r>
    <s v="C-000709"/>
    <x v="108"/>
    <x v="3"/>
    <d v="2023-07-10T00:00:00"/>
    <x v="16"/>
    <n v="639.29"/>
    <n v="63929"/>
    <n v="0"/>
    <n v="0"/>
    <x v="1"/>
    <s v="Operación"/>
    <x v="5"/>
    <x v="5"/>
    <x v="1"/>
    <x v="2"/>
    <s v="Sí"/>
    <x v="3"/>
    <n v="63929"/>
    <s v="Comercio_1588"/>
    <x v="1"/>
    <n v="639.29"/>
    <n v="63929"/>
    <n v="0"/>
    <n v="0"/>
    <n v="0"/>
    <n v="0"/>
    <s v="ARN00000709"/>
    <s v="Pendiente"/>
    <s v="Pendiente"/>
    <n v="0"/>
    <n v="0"/>
    <x v="5"/>
  </r>
  <r>
    <s v="C-000710"/>
    <x v="109"/>
    <x v="4"/>
    <d v="2023-06-27T00:00:00"/>
    <x v="0"/>
    <n v="494.19"/>
    <n v="49419"/>
    <n v="0"/>
    <n v="0.13"/>
    <x v="1"/>
    <s v="Operación"/>
    <x v="4"/>
    <x v="2"/>
    <x v="1"/>
    <x v="2"/>
    <s v="No"/>
    <x v="4"/>
    <n v="49419"/>
    <s v="Comercio_823"/>
    <x v="1"/>
    <n v="494.19"/>
    <n v="49419"/>
    <n v="0"/>
    <n v="0"/>
    <n v="0"/>
    <n v="0"/>
    <s v="ARN00000710"/>
    <s v="Hecho"/>
    <d v="2023-04-20T00:00:00"/>
    <n v="599.01"/>
    <n v="59901"/>
    <x v="5"/>
  </r>
  <r>
    <s v="C-000711"/>
    <x v="110"/>
    <x v="5"/>
    <d v="2023-07-17T00:00:00"/>
    <x v="28"/>
    <n v="61.96"/>
    <n v="6196"/>
    <n v="0"/>
    <n v="0"/>
    <x v="0"/>
    <s v="Operación"/>
    <x v="0"/>
    <x v="1"/>
    <x v="1"/>
    <x v="3"/>
    <s v="Sí"/>
    <x v="3"/>
    <n v="61960"/>
    <s v="Comercio_605"/>
    <x v="1"/>
    <n v="619.6"/>
    <n v="61960"/>
    <n v="0"/>
    <n v="0"/>
    <n v="0"/>
    <n v="0"/>
    <s v="ARN00000711"/>
    <s v="Pendiente"/>
    <s v="Pendiente"/>
    <n v="0"/>
    <n v="0"/>
    <x v="2"/>
  </r>
  <r>
    <s v="C-000712"/>
    <x v="111"/>
    <x v="6"/>
    <d v="2023-07-05T00:00:00"/>
    <x v="22"/>
    <n v="193.02"/>
    <n v="19302"/>
    <n v="0"/>
    <n v="0"/>
    <x v="1"/>
    <s v="Operación"/>
    <x v="1"/>
    <x v="5"/>
    <x v="1"/>
    <x v="1"/>
    <s v="Sí"/>
    <x v="0"/>
    <n v="19302"/>
    <s v="Comercio_1891"/>
    <x v="3"/>
    <n v="193.02"/>
    <n v="19302"/>
    <n v="0"/>
    <n v="0"/>
    <n v="0"/>
    <n v="0"/>
    <s v="ARN00000712"/>
    <s v="Hecho"/>
    <d v="2023-04-22T00:00:00"/>
    <n v="36.69"/>
    <n v="3669"/>
    <x v="4"/>
  </r>
  <r>
    <s v="C-000713"/>
    <x v="112"/>
    <x v="0"/>
    <d v="2023-07-16T00:00:00"/>
    <x v="7"/>
    <n v="86.74"/>
    <n v="8674"/>
    <n v="0"/>
    <n v="0.96"/>
    <x v="1"/>
    <s v="Operación"/>
    <x v="5"/>
    <x v="2"/>
    <x v="1"/>
    <x v="1"/>
    <s v="No"/>
    <x v="1"/>
    <n v="86740"/>
    <s v="Comercio_1412"/>
    <x v="1"/>
    <n v="867.4"/>
    <n v="86740"/>
    <n v="0"/>
    <n v="0"/>
    <n v="0"/>
    <n v="0"/>
    <s v="ARN00000713"/>
    <s v="Pendiente"/>
    <s v="Pendiente"/>
    <n v="0"/>
    <n v="0"/>
    <x v="0"/>
  </r>
  <r>
    <s v="C-000714"/>
    <x v="113"/>
    <x v="1"/>
    <d v="2023-07-17T00:00:00"/>
    <x v="7"/>
    <n v="374.89"/>
    <n v="37489"/>
    <n v="0"/>
    <n v="0"/>
    <x v="1"/>
    <s v="Operación"/>
    <x v="4"/>
    <x v="3"/>
    <x v="1"/>
    <x v="5"/>
    <s v="Sí"/>
    <x v="4"/>
    <n v="37489"/>
    <s v="Comercio_1780"/>
    <x v="3"/>
    <n v="374.89"/>
    <n v="37489"/>
    <n v="0"/>
    <n v="0"/>
    <n v="0"/>
    <n v="0"/>
    <s v="ARN00000714"/>
    <s v="Hecho"/>
    <d v="2023-04-24T00:00:00"/>
    <n v="784.48"/>
    <n v="78448"/>
    <x v="5"/>
  </r>
  <r>
    <s v="C-000715"/>
    <x v="114"/>
    <x v="2"/>
    <d v="2023-07-15T00:00:00"/>
    <x v="27"/>
    <n v="740.37"/>
    <n v="74037"/>
    <n v="0"/>
    <n v="1.38"/>
    <x v="0"/>
    <s v="Operación"/>
    <x v="2"/>
    <x v="4"/>
    <x v="1"/>
    <x v="0"/>
    <s v="No"/>
    <x v="1"/>
    <n v="74037"/>
    <s v="Comercio_1590"/>
    <x v="2"/>
    <n v="0"/>
    <n v="0"/>
    <n v="740.37"/>
    <n v="74037"/>
    <n v="0"/>
    <n v="0"/>
    <s v="ARN00000715"/>
    <s v="Hecho"/>
    <d v="2023-04-25T00:00:00"/>
    <n v="739.47"/>
    <n v="73947"/>
    <x v="5"/>
  </r>
  <r>
    <s v="C-000716"/>
    <x v="115"/>
    <x v="3"/>
    <d v="2023-07-07T00:00:00"/>
    <x v="26"/>
    <n v="944.86"/>
    <n v="94486"/>
    <n v="0"/>
    <n v="1.19"/>
    <x v="0"/>
    <s v="Operación"/>
    <x v="1"/>
    <x v="3"/>
    <x v="1"/>
    <x v="3"/>
    <s v="No"/>
    <x v="4"/>
    <n v="94486"/>
    <s v="Comercio_613"/>
    <x v="1"/>
    <n v="944.86"/>
    <n v="94486"/>
    <n v="0"/>
    <n v="0"/>
    <n v="0"/>
    <n v="0"/>
    <s v="ARN00000716"/>
    <s v="Pendiente"/>
    <s v="Pendiente"/>
    <n v="0"/>
    <n v="0"/>
    <x v="5"/>
  </r>
  <r>
    <s v="C-000717"/>
    <x v="116"/>
    <x v="4"/>
    <d v="2023-07-07T00:00:00"/>
    <x v="17"/>
    <n v="848.97"/>
    <n v="84897"/>
    <n v="0"/>
    <n v="1.37"/>
    <x v="1"/>
    <s v="Operación"/>
    <x v="4"/>
    <x v="5"/>
    <x v="0"/>
    <x v="2"/>
    <s v="Sí"/>
    <x v="0"/>
    <n v="84897"/>
    <s v="Comercio_610"/>
    <x v="0"/>
    <n v="0"/>
    <n v="0"/>
    <n v="0"/>
    <n v="0"/>
    <n v="848.97"/>
    <n v="84897"/>
    <s v="ARN00000717"/>
    <s v="Pendiente"/>
    <s v="Pendiente"/>
    <n v="0"/>
    <n v="0"/>
    <x v="3"/>
  </r>
  <r>
    <s v="C-000718"/>
    <x v="117"/>
    <x v="5"/>
    <d v="2023-07-14T00:00:00"/>
    <x v="14"/>
    <n v="43.71"/>
    <n v="4371"/>
    <n v="0"/>
    <n v="1.02"/>
    <x v="1"/>
    <s v="Operación"/>
    <x v="5"/>
    <x v="5"/>
    <x v="0"/>
    <x v="4"/>
    <s v="No"/>
    <x v="2"/>
    <n v="43710"/>
    <s v="Comercio_905"/>
    <x v="0"/>
    <n v="0"/>
    <n v="0"/>
    <n v="0"/>
    <n v="0"/>
    <n v="437.1"/>
    <n v="43710"/>
    <s v="ARN00000718"/>
    <s v="Pendiente"/>
    <s v="Pendiente"/>
    <n v="0"/>
    <n v="0"/>
    <x v="2"/>
  </r>
  <r>
    <s v="C-000719"/>
    <x v="118"/>
    <x v="6"/>
    <d v="2023-07-28T00:00:00"/>
    <x v="4"/>
    <n v="405.61"/>
    <n v="40561"/>
    <n v="0"/>
    <n v="0"/>
    <x v="0"/>
    <s v="Operación"/>
    <x v="0"/>
    <x v="5"/>
    <x v="1"/>
    <x v="1"/>
    <s v="No"/>
    <x v="3"/>
    <n v="40561"/>
    <s v="Comercio_112"/>
    <x v="1"/>
    <n v="405.61"/>
    <n v="40561"/>
    <n v="0"/>
    <n v="0"/>
    <n v="0"/>
    <n v="0"/>
    <s v="ARN00000719"/>
    <s v="Hecho"/>
    <d v="2023-04-29T00:00:00"/>
    <n v="698.53"/>
    <n v="69853"/>
    <x v="1"/>
  </r>
  <r>
    <s v="C-000720"/>
    <x v="119"/>
    <x v="0"/>
    <d v="2023-07-15T00:00:00"/>
    <x v="6"/>
    <n v="707.39"/>
    <n v="70739"/>
    <n v="0"/>
    <n v="0"/>
    <x v="0"/>
    <s v="Operación"/>
    <x v="2"/>
    <x v="3"/>
    <x v="1"/>
    <x v="3"/>
    <s v="Sí"/>
    <x v="2"/>
    <n v="70739"/>
    <s v="Comercio_964"/>
    <x v="3"/>
    <n v="707.39"/>
    <n v="70739"/>
    <n v="0"/>
    <n v="0"/>
    <n v="0"/>
    <n v="0"/>
    <s v="ARN00000720"/>
    <s v="Hecho"/>
    <d v="2023-04-30T00:00:00"/>
    <n v="210.65"/>
    <n v="21065"/>
    <x v="0"/>
  </r>
  <r>
    <s v="C-000721"/>
    <x v="120"/>
    <x v="1"/>
    <d v="2023-07-15T00:00:00"/>
    <x v="30"/>
    <n v="991.57"/>
    <n v="99157"/>
    <n v="0"/>
    <n v="0"/>
    <x v="0"/>
    <s v="Operación"/>
    <x v="4"/>
    <x v="3"/>
    <x v="1"/>
    <x v="4"/>
    <s v="Sí"/>
    <x v="0"/>
    <n v="99157"/>
    <s v="Comercio_522"/>
    <x v="3"/>
    <n v="991.57"/>
    <n v="99157"/>
    <n v="0"/>
    <n v="0"/>
    <n v="0"/>
    <n v="0"/>
    <s v="ARN00000721"/>
    <s v="Hecho"/>
    <d v="2023-05-01T00:00:00"/>
    <n v="219.19"/>
    <n v="21919"/>
    <x v="5"/>
  </r>
  <r>
    <s v="C-000722"/>
    <x v="121"/>
    <x v="2"/>
    <d v="2023-07-09T00:00:00"/>
    <x v="0"/>
    <n v="960.97"/>
    <n v="96097"/>
    <n v="0"/>
    <n v="0"/>
    <x v="1"/>
    <s v="Operación"/>
    <x v="0"/>
    <x v="4"/>
    <x v="0"/>
    <x v="1"/>
    <s v="No"/>
    <x v="3"/>
    <n v="96097"/>
    <s v="Comercio_1704"/>
    <x v="0"/>
    <n v="0"/>
    <n v="0"/>
    <n v="0"/>
    <n v="0"/>
    <n v="960.97"/>
    <n v="96097"/>
    <s v="ARN00000722"/>
    <s v="Hecho"/>
    <d v="2023-05-02T00:00:00"/>
    <n v="218.71"/>
    <n v="21871"/>
    <x v="1"/>
  </r>
  <r>
    <s v="C-000723"/>
    <x v="122"/>
    <x v="3"/>
    <d v="2023-07-17T00:00:00"/>
    <x v="30"/>
    <n v="422.09"/>
    <n v="42209"/>
    <n v="0"/>
    <n v="0.82"/>
    <x v="1"/>
    <s v="Operación"/>
    <x v="0"/>
    <x v="2"/>
    <x v="1"/>
    <x v="0"/>
    <s v="No"/>
    <x v="4"/>
    <n v="42209"/>
    <s v="Comercio_1552"/>
    <x v="2"/>
    <n v="0"/>
    <n v="0"/>
    <n v="422.09"/>
    <n v="42209"/>
    <n v="0"/>
    <n v="0"/>
    <s v="ARN00000723"/>
    <s v="Pendiente"/>
    <s v="Pendiente"/>
    <n v="0"/>
    <n v="0"/>
    <x v="0"/>
  </r>
  <r>
    <s v="C-000724"/>
    <x v="123"/>
    <x v="4"/>
    <d v="2023-07-05T00:00:00"/>
    <x v="12"/>
    <n v="140.66"/>
    <n v="14066"/>
    <n v="0"/>
    <n v="1.0900000000000001"/>
    <x v="1"/>
    <s v="Operación"/>
    <x v="5"/>
    <x v="3"/>
    <x v="1"/>
    <x v="4"/>
    <s v="Sí"/>
    <x v="1"/>
    <n v="14066"/>
    <s v="Comercio_1528"/>
    <x v="2"/>
    <n v="0"/>
    <n v="0"/>
    <n v="140.66"/>
    <n v="14066"/>
    <n v="0"/>
    <n v="0"/>
    <s v="ARN00000724"/>
    <s v="Pendiente"/>
    <s v="Pendiente"/>
    <n v="0"/>
    <n v="0"/>
    <x v="2"/>
  </r>
  <r>
    <s v="C-000725"/>
    <x v="124"/>
    <x v="5"/>
    <d v="2023-07-08T00:00:00"/>
    <x v="9"/>
    <n v="919.49"/>
    <n v="91949"/>
    <n v="0"/>
    <n v="0"/>
    <x v="1"/>
    <s v="Operación"/>
    <x v="0"/>
    <x v="3"/>
    <x v="1"/>
    <x v="6"/>
    <s v="Sí"/>
    <x v="1"/>
    <n v="91949"/>
    <s v="Comercio_984"/>
    <x v="2"/>
    <n v="0"/>
    <n v="0"/>
    <n v="919.49"/>
    <n v="91949"/>
    <n v="0"/>
    <n v="0"/>
    <s v="ARN00000725"/>
    <s v="Hecho"/>
    <d v="2023-05-05T00:00:00"/>
    <n v="5.12"/>
    <n v="512"/>
    <x v="3"/>
  </r>
  <r>
    <s v="C-000726"/>
    <x v="125"/>
    <x v="6"/>
    <d v="2023-07-27T00:00:00"/>
    <x v="16"/>
    <n v="984.67"/>
    <n v="98467"/>
    <n v="0"/>
    <n v="1.39"/>
    <x v="0"/>
    <s v="Operación"/>
    <x v="3"/>
    <x v="1"/>
    <x v="1"/>
    <x v="2"/>
    <s v="Sí"/>
    <x v="3"/>
    <n v="98467"/>
    <s v="Comercio_1010"/>
    <x v="3"/>
    <n v="984.67"/>
    <n v="98467"/>
    <n v="0"/>
    <n v="0"/>
    <n v="0"/>
    <n v="0"/>
    <s v="ARN00000726"/>
    <s v="Hecho"/>
    <d v="2023-05-06T00:00:00"/>
    <n v="3.3"/>
    <n v="330"/>
    <x v="0"/>
  </r>
  <r>
    <s v="C-000727"/>
    <x v="126"/>
    <x v="0"/>
    <d v="2023-07-20T00:00:00"/>
    <x v="22"/>
    <n v="14.91"/>
    <n v="1491"/>
    <n v="0"/>
    <n v="1.29"/>
    <x v="1"/>
    <s v="Operación"/>
    <x v="5"/>
    <x v="5"/>
    <x v="1"/>
    <x v="1"/>
    <s v="Sí"/>
    <x v="0"/>
    <n v="14910"/>
    <s v="Comercio_197"/>
    <x v="1"/>
    <n v="149.1"/>
    <n v="14910"/>
    <n v="0"/>
    <n v="0"/>
    <n v="0"/>
    <n v="0"/>
    <s v="ARN00000727"/>
    <s v="Hecho"/>
    <d v="2023-05-07T00:00:00"/>
    <n v="160.29"/>
    <n v="16029"/>
    <x v="2"/>
  </r>
  <r>
    <s v="C-000728"/>
    <x v="127"/>
    <x v="1"/>
    <d v="2023-07-12T00:00:00"/>
    <x v="25"/>
    <n v="548.61"/>
    <n v="54861"/>
    <n v="0"/>
    <n v="0"/>
    <x v="1"/>
    <s v="Operación"/>
    <x v="5"/>
    <x v="5"/>
    <x v="1"/>
    <x v="7"/>
    <s v="No"/>
    <x v="4"/>
    <n v="54861"/>
    <s v="Comercio_1437"/>
    <x v="1"/>
    <n v="548.61"/>
    <n v="54861"/>
    <n v="0"/>
    <n v="0"/>
    <n v="0"/>
    <n v="0"/>
    <s v="ARN00000728"/>
    <s v="Hecho"/>
    <d v="2023-05-08T00:00:00"/>
    <n v="136.29"/>
    <n v="13629"/>
    <x v="5"/>
  </r>
  <r>
    <s v="C-000729"/>
    <x v="128"/>
    <x v="2"/>
    <d v="2023-07-22T00:00:00"/>
    <x v="22"/>
    <n v="492.96"/>
    <n v="49296"/>
    <n v="0"/>
    <n v="0"/>
    <x v="0"/>
    <s v="Operación"/>
    <x v="1"/>
    <x v="2"/>
    <x v="0"/>
    <x v="0"/>
    <s v="Sí"/>
    <x v="4"/>
    <n v="49296"/>
    <s v="Comercio_634"/>
    <x v="0"/>
    <n v="0"/>
    <n v="0"/>
    <n v="0"/>
    <n v="0"/>
    <n v="492.96"/>
    <n v="49296"/>
    <s v="ARN00000729"/>
    <s v="Pendiente"/>
    <s v="Pendiente"/>
    <n v="0"/>
    <n v="0"/>
    <x v="1"/>
  </r>
  <r>
    <s v="C-000730"/>
    <x v="129"/>
    <x v="3"/>
    <d v="2023-07-21T00:00:00"/>
    <x v="26"/>
    <n v="313.88"/>
    <n v="31388"/>
    <n v="0"/>
    <n v="0"/>
    <x v="1"/>
    <s v="Operación"/>
    <x v="4"/>
    <x v="3"/>
    <x v="1"/>
    <x v="4"/>
    <s v="No"/>
    <x v="3"/>
    <n v="31388"/>
    <s v="Comercio_1232"/>
    <x v="2"/>
    <n v="0"/>
    <n v="0"/>
    <n v="313.88"/>
    <n v="31388"/>
    <n v="0"/>
    <n v="0"/>
    <s v="ARN00000730"/>
    <s v="Pendiente"/>
    <s v="Pendiente"/>
    <n v="0"/>
    <n v="0"/>
    <x v="1"/>
  </r>
  <r>
    <s v="C-000731"/>
    <x v="130"/>
    <x v="4"/>
    <d v="2023-07-14T00:00:00"/>
    <x v="9"/>
    <n v="452.58"/>
    <n v="45258"/>
    <n v="0"/>
    <n v="0"/>
    <x v="1"/>
    <s v="Operación"/>
    <x v="5"/>
    <x v="5"/>
    <x v="1"/>
    <x v="4"/>
    <s v="No"/>
    <x v="2"/>
    <n v="45258"/>
    <s v="Comercio_330"/>
    <x v="2"/>
    <n v="0"/>
    <n v="0"/>
    <n v="452.58"/>
    <n v="45258"/>
    <n v="0"/>
    <n v="0"/>
    <s v="ARN00000731"/>
    <s v="Hecho"/>
    <d v="2023-05-11T00:00:00"/>
    <n v="457.27"/>
    <n v="45727"/>
    <x v="5"/>
  </r>
  <r>
    <s v="C-000732"/>
    <x v="131"/>
    <x v="5"/>
    <d v="2023-08-06T00:00:00"/>
    <x v="24"/>
    <n v="149.21"/>
    <n v="14921"/>
    <n v="0"/>
    <n v="0"/>
    <x v="1"/>
    <s v="Operación"/>
    <x v="4"/>
    <x v="4"/>
    <x v="1"/>
    <x v="0"/>
    <s v="No"/>
    <x v="0"/>
    <n v="14921"/>
    <s v="Comercio_349"/>
    <x v="3"/>
    <n v="149.21"/>
    <n v="14921"/>
    <n v="0"/>
    <n v="0"/>
    <n v="0"/>
    <n v="0"/>
    <s v="ARN00000732"/>
    <s v="Pendiente"/>
    <s v="Pendiente"/>
    <n v="0"/>
    <n v="0"/>
    <x v="3"/>
  </r>
  <r>
    <s v="C-000733"/>
    <x v="132"/>
    <x v="6"/>
    <d v="2023-07-21T00:00:00"/>
    <x v="29"/>
    <n v="625.51"/>
    <n v="62551"/>
    <n v="0"/>
    <n v="0.87"/>
    <x v="0"/>
    <s v="Operación"/>
    <x v="3"/>
    <x v="0"/>
    <x v="1"/>
    <x v="2"/>
    <s v="Sí"/>
    <x v="2"/>
    <n v="62551"/>
    <s v="Comercio_533"/>
    <x v="3"/>
    <n v="625.51"/>
    <n v="62551"/>
    <n v="0"/>
    <n v="0"/>
    <n v="0"/>
    <n v="0"/>
    <s v="ARN00000733"/>
    <s v="Hecho"/>
    <d v="2023-05-13T00:00:00"/>
    <n v="143.65"/>
    <n v="14365"/>
    <x v="0"/>
  </r>
  <r>
    <s v="C-000734"/>
    <x v="133"/>
    <x v="0"/>
    <d v="2023-07-31T00:00:00"/>
    <x v="15"/>
    <n v="800.04"/>
    <n v="80004"/>
    <n v="0"/>
    <n v="1.21"/>
    <x v="1"/>
    <s v="Operación"/>
    <x v="3"/>
    <x v="5"/>
    <x v="1"/>
    <x v="1"/>
    <s v="No"/>
    <x v="2"/>
    <n v="80004"/>
    <s v="Comercio_58"/>
    <x v="3"/>
    <n v="800.04"/>
    <n v="80004"/>
    <n v="0"/>
    <n v="0"/>
    <n v="0"/>
    <n v="0"/>
    <s v="ARN00000734"/>
    <s v="Pendiente"/>
    <s v="Pendiente"/>
    <n v="0"/>
    <n v="0"/>
    <x v="3"/>
  </r>
  <r>
    <s v="C-000735"/>
    <x v="134"/>
    <x v="1"/>
    <d v="2023-07-25T00:00:00"/>
    <x v="17"/>
    <n v="822.15"/>
    <n v="82215"/>
    <n v="0"/>
    <n v="0"/>
    <x v="0"/>
    <s v="Operación"/>
    <x v="1"/>
    <x v="2"/>
    <x v="1"/>
    <x v="3"/>
    <s v="No"/>
    <x v="3"/>
    <n v="82215"/>
    <s v="Comercio_1565"/>
    <x v="2"/>
    <n v="0"/>
    <n v="0"/>
    <n v="822.15"/>
    <n v="82215"/>
    <n v="0"/>
    <n v="0"/>
    <s v="ARN00000735"/>
    <s v="Pendiente"/>
    <s v="Pendiente"/>
    <n v="0"/>
    <n v="0"/>
    <x v="0"/>
  </r>
  <r>
    <s v="C-000736"/>
    <x v="135"/>
    <x v="2"/>
    <d v="2023-07-28T00:00:00"/>
    <x v="1"/>
    <n v="186.37"/>
    <n v="18637"/>
    <n v="0"/>
    <n v="0"/>
    <x v="1"/>
    <s v="Operación"/>
    <x v="0"/>
    <x v="3"/>
    <x v="1"/>
    <x v="5"/>
    <s v="No"/>
    <x v="4"/>
    <n v="18637"/>
    <s v="Comercio_917"/>
    <x v="1"/>
    <n v="186.37"/>
    <n v="18637"/>
    <n v="0"/>
    <n v="0"/>
    <n v="0"/>
    <n v="0"/>
    <s v="ARN00000736"/>
    <s v="Pendiente"/>
    <s v="Pendiente"/>
    <n v="0"/>
    <n v="0"/>
    <x v="1"/>
  </r>
  <r>
    <s v="C-000737"/>
    <x v="136"/>
    <x v="3"/>
    <d v="2023-08-11T00:00:00"/>
    <x v="24"/>
    <n v="238.91"/>
    <n v="23891"/>
    <n v="0"/>
    <n v="0"/>
    <x v="0"/>
    <s v="Operación"/>
    <x v="2"/>
    <x v="0"/>
    <x v="1"/>
    <x v="1"/>
    <s v="Sí"/>
    <x v="1"/>
    <n v="23891"/>
    <s v="Comercio_907"/>
    <x v="1"/>
    <n v="238.91"/>
    <n v="23891"/>
    <n v="0"/>
    <n v="0"/>
    <n v="0"/>
    <n v="0"/>
    <s v="ARN00000737"/>
    <s v="Pendiente"/>
    <s v="Pendiente"/>
    <n v="0"/>
    <n v="0"/>
    <x v="0"/>
  </r>
  <r>
    <s v="C-000738"/>
    <x v="137"/>
    <x v="4"/>
    <d v="2023-07-30T00:00:00"/>
    <x v="1"/>
    <n v="923.89"/>
    <n v="92389"/>
    <n v="0"/>
    <n v="1.04"/>
    <x v="0"/>
    <s v="Operación"/>
    <x v="2"/>
    <x v="0"/>
    <x v="1"/>
    <x v="2"/>
    <s v="Sí"/>
    <x v="4"/>
    <n v="92389"/>
    <s v="Comercio_1900"/>
    <x v="2"/>
    <n v="0"/>
    <n v="0"/>
    <n v="923.89"/>
    <n v="92389"/>
    <n v="0"/>
    <n v="0"/>
    <s v="ARN00000738"/>
    <s v="Hecho"/>
    <d v="2023-05-18T00:00:00"/>
    <n v="606.91999999999996"/>
    <n v="60692"/>
    <x v="4"/>
  </r>
  <r>
    <s v="C-000739"/>
    <x v="138"/>
    <x v="5"/>
    <d v="2023-07-31T00:00:00"/>
    <x v="1"/>
    <n v="894.93"/>
    <n v="89493"/>
    <n v="0"/>
    <n v="1.33"/>
    <x v="0"/>
    <s v="Operación"/>
    <x v="2"/>
    <x v="4"/>
    <x v="1"/>
    <x v="4"/>
    <s v="Sí"/>
    <x v="0"/>
    <n v="89493"/>
    <s v="Comercio_378"/>
    <x v="2"/>
    <n v="0"/>
    <n v="0"/>
    <n v="894.93"/>
    <n v="89493"/>
    <n v="0"/>
    <n v="0"/>
    <s v="ARN00000739"/>
    <s v="Pendiente"/>
    <s v="Pendiente"/>
    <n v="0"/>
    <n v="0"/>
    <x v="0"/>
  </r>
  <r>
    <s v="C-000740"/>
    <x v="139"/>
    <x v="6"/>
    <d v="2023-08-11T00:00:00"/>
    <x v="21"/>
    <n v="803.46"/>
    <n v="80346"/>
    <n v="0"/>
    <n v="0"/>
    <x v="1"/>
    <s v="Operación"/>
    <x v="1"/>
    <x v="5"/>
    <x v="1"/>
    <x v="4"/>
    <s v="Sí"/>
    <x v="3"/>
    <n v="80346"/>
    <s v="Comercio_325"/>
    <x v="3"/>
    <n v="803.46"/>
    <n v="80346"/>
    <n v="0"/>
    <n v="0"/>
    <n v="0"/>
    <n v="0"/>
    <s v="ARN00000740"/>
    <s v="Hecho"/>
    <d v="2023-05-20T00:00:00"/>
    <n v="879.23"/>
    <n v="87923"/>
    <x v="4"/>
  </r>
  <r>
    <s v="C-000741"/>
    <x v="140"/>
    <x v="0"/>
    <d v="2023-08-07T00:00:00"/>
    <x v="15"/>
    <n v="6.65"/>
    <n v="665"/>
    <n v="0"/>
    <n v="0"/>
    <x v="1"/>
    <s v="Operación"/>
    <x v="0"/>
    <x v="5"/>
    <x v="1"/>
    <x v="1"/>
    <s v="Sí"/>
    <x v="3"/>
    <n v="6650"/>
    <s v="Comercio_1011"/>
    <x v="1"/>
    <n v="66.5"/>
    <n v="6650"/>
    <n v="0"/>
    <n v="0"/>
    <n v="0"/>
    <n v="0"/>
    <s v="ARN00000741"/>
    <s v="Pendiente"/>
    <s v="Pendiente"/>
    <n v="0"/>
    <n v="0"/>
    <x v="1"/>
  </r>
  <r>
    <s v="C-000742"/>
    <x v="141"/>
    <x v="1"/>
    <d v="2023-08-07T00:00:00"/>
    <x v="14"/>
    <n v="51.93"/>
    <n v="5193"/>
    <n v="0"/>
    <n v="0.09"/>
    <x v="1"/>
    <s v="Operación"/>
    <x v="5"/>
    <x v="3"/>
    <x v="0"/>
    <x v="5"/>
    <s v="Sí"/>
    <x v="2"/>
    <n v="51930"/>
    <s v="Comercio_113"/>
    <x v="0"/>
    <n v="0"/>
    <n v="0"/>
    <n v="0"/>
    <n v="0"/>
    <n v="519.29999999999995"/>
    <n v="51930"/>
    <s v="ARN00000742"/>
    <s v="Hecho"/>
    <d v="2023-05-22T00:00:00"/>
    <n v="455.15"/>
    <n v="45515"/>
    <x v="4"/>
  </r>
  <r>
    <s v="C-000743"/>
    <x v="142"/>
    <x v="2"/>
    <d v="2023-07-26T00:00:00"/>
    <x v="9"/>
    <n v="545.17999999999995"/>
    <n v="54518"/>
    <n v="0"/>
    <n v="0.96"/>
    <x v="0"/>
    <s v="Operación"/>
    <x v="5"/>
    <x v="1"/>
    <x v="1"/>
    <x v="2"/>
    <s v="Sí"/>
    <x v="4"/>
    <n v="54518"/>
    <s v="Comercio_1320"/>
    <x v="2"/>
    <n v="0"/>
    <n v="0"/>
    <n v="545.17999999999995"/>
    <n v="54518"/>
    <n v="0"/>
    <n v="0"/>
    <s v="ARN00000743"/>
    <s v="Pendiente"/>
    <s v="Pendiente"/>
    <n v="0"/>
    <n v="0"/>
    <x v="4"/>
  </r>
  <r>
    <s v="C-000744"/>
    <x v="143"/>
    <x v="3"/>
    <d v="2023-07-25T00:00:00"/>
    <x v="12"/>
    <n v="683.84"/>
    <n v="68384"/>
    <n v="0"/>
    <n v="0.11"/>
    <x v="0"/>
    <s v="Operación"/>
    <x v="4"/>
    <x v="3"/>
    <x v="1"/>
    <x v="3"/>
    <s v="Sí"/>
    <x v="4"/>
    <n v="68384"/>
    <s v="Comercio_327"/>
    <x v="2"/>
    <n v="0"/>
    <n v="0"/>
    <n v="683.84"/>
    <n v="68384"/>
    <n v="0"/>
    <n v="0"/>
    <s v="ARN00000744"/>
    <s v="Hecho"/>
    <d v="2023-05-24T00:00:00"/>
    <n v="14.18"/>
    <n v="1418"/>
    <x v="5"/>
  </r>
  <r>
    <s v="C-000745"/>
    <x v="144"/>
    <x v="4"/>
    <d v="2023-07-27T00:00:00"/>
    <x v="5"/>
    <n v="249.91"/>
    <n v="24991"/>
    <n v="0"/>
    <n v="0"/>
    <x v="0"/>
    <s v="Operación"/>
    <x v="0"/>
    <x v="0"/>
    <x v="1"/>
    <x v="7"/>
    <s v="Sí"/>
    <x v="1"/>
    <n v="24991"/>
    <s v="Comercio_163"/>
    <x v="3"/>
    <n v="249.91"/>
    <n v="24991"/>
    <n v="0"/>
    <n v="0"/>
    <n v="0"/>
    <n v="0"/>
    <s v="ARN00000745"/>
    <s v="Hecho"/>
    <d v="2023-05-25T00:00:00"/>
    <n v="247.06"/>
    <n v="24706"/>
    <x v="1"/>
  </r>
  <r>
    <s v="C-000746"/>
    <x v="145"/>
    <x v="5"/>
    <d v="2023-08-16T00:00:00"/>
    <x v="16"/>
    <n v="51.78"/>
    <n v="5178"/>
    <n v="0"/>
    <n v="0.99"/>
    <x v="0"/>
    <s v="Operación"/>
    <x v="1"/>
    <x v="0"/>
    <x v="1"/>
    <x v="0"/>
    <s v="No"/>
    <x v="3"/>
    <n v="51780"/>
    <s v="Comercio_1433"/>
    <x v="3"/>
    <n v="517.79999999999995"/>
    <n v="51780"/>
    <n v="0"/>
    <n v="0"/>
    <n v="0"/>
    <n v="0"/>
    <s v="ARN00000746"/>
    <s v="Hecho"/>
    <d v="2023-05-26T00:00:00"/>
    <n v="517.02"/>
    <n v="51702"/>
    <x v="3"/>
  </r>
  <r>
    <s v="C-000747"/>
    <x v="146"/>
    <x v="6"/>
    <d v="2023-08-25T00:00:00"/>
    <x v="4"/>
    <n v="128.53"/>
    <n v="12853"/>
    <n v="0"/>
    <n v="1.35"/>
    <x v="1"/>
    <s v="Operación"/>
    <x v="1"/>
    <x v="0"/>
    <x v="0"/>
    <x v="4"/>
    <s v="Sí"/>
    <x v="3"/>
    <n v="12853"/>
    <s v="Comercio_503"/>
    <x v="0"/>
    <n v="0"/>
    <n v="0"/>
    <n v="0"/>
    <n v="0"/>
    <n v="128.53"/>
    <n v="12853"/>
    <s v="ARN00000747"/>
    <s v="Pendiente"/>
    <s v="Pendiente"/>
    <n v="0"/>
    <n v="0"/>
    <x v="5"/>
  </r>
  <r>
    <s v="C-000748"/>
    <x v="147"/>
    <x v="0"/>
    <d v="2023-08-15T00:00:00"/>
    <x v="18"/>
    <n v="455.05"/>
    <n v="45505"/>
    <n v="0"/>
    <n v="1.04"/>
    <x v="0"/>
    <s v="Operación"/>
    <x v="5"/>
    <x v="0"/>
    <x v="1"/>
    <x v="7"/>
    <s v="Sí"/>
    <x v="0"/>
    <n v="45505"/>
    <s v="Comercio_1116"/>
    <x v="1"/>
    <n v="455.05"/>
    <n v="45505"/>
    <n v="0"/>
    <n v="0"/>
    <n v="0"/>
    <n v="0"/>
    <s v="ARN00000748"/>
    <s v="Pendiente"/>
    <s v="Pendiente"/>
    <n v="0"/>
    <n v="0"/>
    <x v="1"/>
  </r>
  <r>
    <s v="C-000749"/>
    <x v="148"/>
    <x v="1"/>
    <d v="2023-08-12T00:00:00"/>
    <x v="30"/>
    <n v="662.06"/>
    <n v="66206"/>
    <n v="0"/>
    <n v="1.1499999999999999"/>
    <x v="0"/>
    <s v="Operación"/>
    <x v="4"/>
    <x v="3"/>
    <x v="0"/>
    <x v="4"/>
    <s v="Sí"/>
    <x v="1"/>
    <n v="66206"/>
    <s v="Comercio_941"/>
    <x v="0"/>
    <n v="0"/>
    <n v="0"/>
    <n v="0"/>
    <n v="0"/>
    <n v="662.06"/>
    <n v="66206"/>
    <s v="ARN00000749"/>
    <s v="Hecho"/>
    <d v="2023-05-29T00:00:00"/>
    <n v="547.53"/>
    <n v="54753"/>
    <x v="3"/>
  </r>
  <r>
    <s v="C-000750"/>
    <x v="149"/>
    <x v="2"/>
    <d v="2023-08-18T00:00:00"/>
    <x v="11"/>
    <n v="966.57"/>
    <n v="96657"/>
    <n v="0"/>
    <n v="0"/>
    <x v="0"/>
    <s v="Operación"/>
    <x v="0"/>
    <x v="2"/>
    <x v="1"/>
    <x v="0"/>
    <s v="No"/>
    <x v="0"/>
    <n v="96657"/>
    <s v="Comercio_1244"/>
    <x v="2"/>
    <n v="0"/>
    <n v="0"/>
    <n v="966.57"/>
    <n v="96657"/>
    <n v="0"/>
    <n v="0"/>
    <s v="ARN00000750"/>
    <s v="Pendiente"/>
    <s v="Pendiente"/>
    <n v="0"/>
    <n v="0"/>
    <x v="1"/>
  </r>
  <r>
    <s v="C-000751"/>
    <x v="150"/>
    <x v="3"/>
    <d v="2023-08-13T00:00:00"/>
    <x v="22"/>
    <n v="79.010000000000005"/>
    <n v="7901"/>
    <n v="0"/>
    <n v="0"/>
    <x v="1"/>
    <s v="Operación"/>
    <x v="5"/>
    <x v="4"/>
    <x v="0"/>
    <x v="6"/>
    <s v="No"/>
    <x v="1"/>
    <n v="79010"/>
    <s v="Comercio_1687"/>
    <x v="0"/>
    <n v="0"/>
    <n v="0"/>
    <n v="0"/>
    <n v="0"/>
    <n v="790.1"/>
    <n v="79010"/>
    <s v="ARN00000751"/>
    <s v="Pendiente"/>
    <s v="Pendiente"/>
    <n v="0"/>
    <n v="0"/>
    <x v="1"/>
  </r>
  <r>
    <s v="C-000752"/>
    <x v="151"/>
    <x v="4"/>
    <d v="2023-08-11T00:00:00"/>
    <x v="17"/>
    <n v="65.22"/>
    <n v="6522"/>
    <n v="0"/>
    <n v="0"/>
    <x v="1"/>
    <s v="Operación"/>
    <x v="0"/>
    <x v="3"/>
    <x v="1"/>
    <x v="2"/>
    <s v="No"/>
    <x v="2"/>
    <n v="6522"/>
    <s v="Comercio_1309"/>
    <x v="1"/>
    <n v="65.22"/>
    <n v="6522"/>
    <n v="0"/>
    <n v="0"/>
    <n v="0"/>
    <n v="0"/>
    <s v="ARN00000752"/>
    <s v="Pendiente"/>
    <s v="Pendiente"/>
    <n v="0"/>
    <n v="0"/>
    <x v="0"/>
  </r>
  <r>
    <s v="C-000753"/>
    <x v="152"/>
    <x v="5"/>
    <d v="2023-08-19T00:00:00"/>
    <x v="15"/>
    <n v="166.44"/>
    <n v="16644"/>
    <n v="0"/>
    <n v="0"/>
    <x v="0"/>
    <s v="Operación"/>
    <x v="2"/>
    <x v="0"/>
    <x v="1"/>
    <x v="6"/>
    <s v="Sí"/>
    <x v="0"/>
    <n v="16644"/>
    <s v="Comercio_1791"/>
    <x v="2"/>
    <n v="0"/>
    <n v="0"/>
    <n v="166.44"/>
    <n v="16644"/>
    <n v="0"/>
    <n v="0"/>
    <s v="ARN00000753"/>
    <s v="Hecho"/>
    <d v="2023-06-02T00:00:00"/>
    <n v="868.82"/>
    <n v="86882"/>
    <x v="4"/>
  </r>
  <r>
    <s v="C-000754"/>
    <x v="153"/>
    <x v="6"/>
    <d v="2023-08-02T00:00:00"/>
    <x v="8"/>
    <n v="87.03"/>
    <n v="8703"/>
    <n v="0"/>
    <n v="1.39"/>
    <x v="1"/>
    <s v="Operación"/>
    <x v="0"/>
    <x v="1"/>
    <x v="1"/>
    <x v="1"/>
    <s v="Sí"/>
    <x v="1"/>
    <n v="87030"/>
    <s v="Comercio_888"/>
    <x v="2"/>
    <n v="0"/>
    <n v="0"/>
    <n v="870.3"/>
    <n v="87030"/>
    <n v="0"/>
    <n v="0"/>
    <s v="ARN00000754"/>
    <s v="Hecho"/>
    <d v="2023-06-03T00:00:00"/>
    <n v="11.61"/>
    <n v="1161"/>
    <x v="4"/>
  </r>
  <r>
    <s v="C-000755"/>
    <x v="154"/>
    <x v="0"/>
    <d v="2023-08-15T00:00:00"/>
    <x v="26"/>
    <n v="22.24"/>
    <n v="2224"/>
    <n v="0"/>
    <n v="0.97"/>
    <x v="0"/>
    <s v="Operación"/>
    <x v="0"/>
    <x v="1"/>
    <x v="0"/>
    <x v="1"/>
    <s v="No"/>
    <x v="3"/>
    <n v="22240"/>
    <s v="Comercio_1097"/>
    <x v="0"/>
    <n v="0"/>
    <n v="0"/>
    <n v="0"/>
    <n v="0"/>
    <n v="222.4"/>
    <n v="22240"/>
    <s v="ARN00000755"/>
    <s v="Hecho"/>
    <d v="2023-06-04T00:00:00"/>
    <n v="575.58000000000004"/>
    <n v="57558"/>
    <x v="4"/>
  </r>
  <r>
    <s v="C-000756"/>
    <x v="155"/>
    <x v="1"/>
    <d v="2023-08-10T00:00:00"/>
    <x v="23"/>
    <n v="662.95"/>
    <n v="66295"/>
    <n v="0"/>
    <n v="1.41"/>
    <x v="0"/>
    <s v="Operación"/>
    <x v="4"/>
    <x v="0"/>
    <x v="1"/>
    <x v="5"/>
    <s v="No"/>
    <x v="3"/>
    <n v="66295"/>
    <s v="Comercio_1168"/>
    <x v="1"/>
    <n v="662.95"/>
    <n v="66295"/>
    <n v="0"/>
    <n v="0"/>
    <n v="0"/>
    <n v="0"/>
    <s v="ARN00000756"/>
    <s v="Pendiente"/>
    <s v="Pendiente"/>
    <n v="0"/>
    <n v="0"/>
    <x v="3"/>
  </r>
  <r>
    <s v="C-000757"/>
    <x v="156"/>
    <x v="2"/>
    <d v="2023-08-29T00:00:00"/>
    <x v="7"/>
    <n v="585.38"/>
    <n v="58538"/>
    <n v="0"/>
    <n v="1.01"/>
    <x v="1"/>
    <s v="Operación"/>
    <x v="1"/>
    <x v="4"/>
    <x v="0"/>
    <x v="6"/>
    <s v="Sí"/>
    <x v="3"/>
    <n v="58538"/>
    <s v="Comercio_1163"/>
    <x v="0"/>
    <n v="0"/>
    <n v="0"/>
    <n v="0"/>
    <n v="0"/>
    <n v="585.38"/>
    <n v="58538"/>
    <s v="ARN00000757"/>
    <s v="Pendiente"/>
    <s v="Pendiente"/>
    <n v="0"/>
    <n v="0"/>
    <x v="2"/>
  </r>
  <r>
    <s v="C-000758"/>
    <x v="157"/>
    <x v="3"/>
    <d v="2023-08-22T00:00:00"/>
    <x v="6"/>
    <n v="718.29"/>
    <n v="71829"/>
    <n v="0"/>
    <n v="0.97"/>
    <x v="1"/>
    <s v="Operación"/>
    <x v="0"/>
    <x v="5"/>
    <x v="1"/>
    <x v="1"/>
    <s v="Sí"/>
    <x v="1"/>
    <n v="71829"/>
    <s v="Comercio_672"/>
    <x v="1"/>
    <n v="718.29"/>
    <n v="71829"/>
    <n v="0"/>
    <n v="0"/>
    <n v="0"/>
    <n v="0"/>
    <s v="ARN00000758"/>
    <s v="Hecho"/>
    <d v="2023-06-07T00:00:00"/>
    <n v="953.83"/>
    <n v="95383"/>
    <x v="5"/>
  </r>
  <r>
    <s v="C-000759"/>
    <x v="158"/>
    <x v="4"/>
    <d v="2023-08-16T00:00:00"/>
    <x v="29"/>
    <n v="170.33"/>
    <n v="17033"/>
    <n v="0"/>
    <n v="0"/>
    <x v="0"/>
    <s v="Operación"/>
    <x v="0"/>
    <x v="3"/>
    <x v="1"/>
    <x v="1"/>
    <s v="Sí"/>
    <x v="1"/>
    <n v="17033"/>
    <s v="Comercio_1540"/>
    <x v="1"/>
    <n v="170.33"/>
    <n v="17033"/>
    <n v="0"/>
    <n v="0"/>
    <n v="0"/>
    <n v="0"/>
    <s v="ARN00000759"/>
    <s v="Pendiente"/>
    <s v="Pendiente"/>
    <n v="0"/>
    <n v="0"/>
    <x v="0"/>
  </r>
  <r>
    <s v="C-000760"/>
    <x v="159"/>
    <x v="5"/>
    <d v="2023-08-24T00:00:00"/>
    <x v="6"/>
    <n v="283.67"/>
    <n v="28367"/>
    <n v="0"/>
    <n v="1.1599999999999999"/>
    <x v="1"/>
    <s v="Operación"/>
    <x v="0"/>
    <x v="4"/>
    <x v="1"/>
    <x v="3"/>
    <s v="No"/>
    <x v="3"/>
    <n v="28367"/>
    <s v="Comercio_1828"/>
    <x v="3"/>
    <n v="283.67"/>
    <n v="28367"/>
    <n v="0"/>
    <n v="0"/>
    <n v="0"/>
    <n v="0"/>
    <s v="ARN00000760"/>
    <s v="Pendiente"/>
    <s v="Pendiente"/>
    <n v="0"/>
    <n v="0"/>
    <x v="4"/>
  </r>
  <r>
    <s v="C-000761"/>
    <x v="160"/>
    <x v="6"/>
    <d v="2023-08-29T00:00:00"/>
    <x v="11"/>
    <n v="982.37"/>
    <n v="98237"/>
    <n v="0"/>
    <n v="0"/>
    <x v="0"/>
    <s v="Operación"/>
    <x v="0"/>
    <x v="4"/>
    <x v="0"/>
    <x v="5"/>
    <s v="Sí"/>
    <x v="4"/>
    <n v="98237"/>
    <s v="Comercio_1326"/>
    <x v="0"/>
    <n v="0"/>
    <n v="0"/>
    <n v="0"/>
    <n v="0"/>
    <n v="982.37"/>
    <n v="98237"/>
    <s v="ARN00000761"/>
    <s v="Pendiente"/>
    <s v="Pendiente"/>
    <n v="0"/>
    <n v="0"/>
    <x v="3"/>
  </r>
  <r>
    <s v="C-000762"/>
    <x v="161"/>
    <x v="0"/>
    <d v="2023-08-26T00:00:00"/>
    <x v="6"/>
    <n v="212.61"/>
    <n v="21261"/>
    <n v="0"/>
    <n v="0"/>
    <x v="1"/>
    <s v="Operación"/>
    <x v="5"/>
    <x v="0"/>
    <x v="0"/>
    <x v="0"/>
    <s v="Sí"/>
    <x v="2"/>
    <n v="21261"/>
    <s v="Comercio_680"/>
    <x v="0"/>
    <n v="0"/>
    <n v="0"/>
    <n v="0"/>
    <n v="0"/>
    <n v="212.61"/>
    <n v="21261"/>
    <s v="ARN00000762"/>
    <s v="Hecho"/>
    <d v="2023-06-11T00:00:00"/>
    <n v="791.82"/>
    <n v="79182"/>
    <x v="5"/>
  </r>
  <r>
    <s v="C-000763"/>
    <x v="162"/>
    <x v="1"/>
    <d v="2023-09-06T00:00:00"/>
    <x v="24"/>
    <n v="227.22"/>
    <n v="22722"/>
    <n v="0"/>
    <n v="0"/>
    <x v="0"/>
    <s v="Operación"/>
    <x v="1"/>
    <x v="3"/>
    <x v="0"/>
    <x v="0"/>
    <s v="Sí"/>
    <x v="1"/>
    <n v="22722"/>
    <s v="Comercio_1046"/>
    <x v="0"/>
    <n v="0"/>
    <n v="0"/>
    <n v="0"/>
    <n v="0"/>
    <n v="227.22"/>
    <n v="22722"/>
    <s v="ARN00000763"/>
    <s v="Pendiente"/>
    <s v="Pendiente"/>
    <n v="0"/>
    <n v="0"/>
    <x v="0"/>
  </r>
  <r>
    <s v="C-000764"/>
    <x v="163"/>
    <x v="2"/>
    <d v="2023-08-17T00:00:00"/>
    <x v="25"/>
    <n v="941.89"/>
    <n v="94189"/>
    <n v="0"/>
    <n v="1.25"/>
    <x v="0"/>
    <s v="Operación"/>
    <x v="1"/>
    <x v="5"/>
    <x v="1"/>
    <x v="0"/>
    <s v="Sí"/>
    <x v="4"/>
    <n v="94189"/>
    <s v="Comercio_749"/>
    <x v="1"/>
    <n v="941.89"/>
    <n v="94189"/>
    <n v="0"/>
    <n v="0"/>
    <n v="0"/>
    <n v="0"/>
    <s v="ARN00000764"/>
    <s v="Pendiente"/>
    <s v="Pendiente"/>
    <n v="0"/>
    <n v="0"/>
    <x v="5"/>
  </r>
  <r>
    <s v="C-000765"/>
    <x v="164"/>
    <x v="3"/>
    <d v="2023-08-16T00:00:00"/>
    <x v="5"/>
    <n v="479.89"/>
    <n v="47989"/>
    <n v="0"/>
    <n v="0"/>
    <x v="1"/>
    <s v="Operación"/>
    <x v="2"/>
    <x v="0"/>
    <x v="1"/>
    <x v="2"/>
    <s v="Sí"/>
    <x v="2"/>
    <n v="47989"/>
    <s v="Comercio_1398"/>
    <x v="1"/>
    <n v="479.89"/>
    <n v="47989"/>
    <n v="0"/>
    <n v="0"/>
    <n v="0"/>
    <n v="0"/>
    <s v="ARN00000765"/>
    <s v="Hecho"/>
    <d v="2023-06-14T00:00:00"/>
    <n v="75.38"/>
    <n v="7538"/>
    <x v="5"/>
  </r>
  <r>
    <s v="C-000766"/>
    <x v="165"/>
    <x v="4"/>
    <d v="2023-09-12T00:00:00"/>
    <x v="2"/>
    <n v="180.47"/>
    <n v="18047"/>
    <n v="0"/>
    <n v="0"/>
    <x v="0"/>
    <s v="Operación"/>
    <x v="1"/>
    <x v="4"/>
    <x v="1"/>
    <x v="3"/>
    <s v="No"/>
    <x v="3"/>
    <n v="18047"/>
    <s v="Comercio_655"/>
    <x v="2"/>
    <n v="0"/>
    <n v="0"/>
    <n v="180.47"/>
    <n v="18047"/>
    <n v="0"/>
    <n v="0"/>
    <s v="ARN00000766"/>
    <s v="Pendiente"/>
    <s v="Pendiente"/>
    <n v="0"/>
    <n v="0"/>
    <x v="1"/>
  </r>
  <r>
    <s v="C-000767"/>
    <x v="166"/>
    <x v="5"/>
    <d v="2023-08-28T00:00:00"/>
    <x v="1"/>
    <n v="630.45000000000005"/>
    <n v="63045"/>
    <n v="0"/>
    <n v="0"/>
    <x v="0"/>
    <s v="Operación"/>
    <x v="2"/>
    <x v="1"/>
    <x v="1"/>
    <x v="5"/>
    <s v="No"/>
    <x v="3"/>
    <n v="63045"/>
    <s v="Comercio_562"/>
    <x v="2"/>
    <n v="0"/>
    <n v="0"/>
    <n v="630.45000000000005"/>
    <n v="63045"/>
    <n v="0"/>
    <n v="0"/>
    <s v="ARN00000767"/>
    <s v="Pendiente"/>
    <s v="Pendiente"/>
    <n v="0"/>
    <n v="0"/>
    <x v="2"/>
  </r>
  <r>
    <s v="C-000768"/>
    <x v="167"/>
    <x v="6"/>
    <d v="2023-08-19T00:00:00"/>
    <x v="5"/>
    <n v="563.72"/>
    <n v="56372"/>
    <n v="0"/>
    <n v="1.29"/>
    <x v="1"/>
    <s v="Operación"/>
    <x v="4"/>
    <x v="5"/>
    <x v="1"/>
    <x v="1"/>
    <s v="Sí"/>
    <x v="0"/>
    <n v="56372"/>
    <s v="Comercio_785"/>
    <x v="1"/>
    <n v="563.72"/>
    <n v="56372"/>
    <n v="0"/>
    <n v="0"/>
    <n v="0"/>
    <n v="0"/>
    <s v="ARN00000768"/>
    <s v="Hecho"/>
    <d v="2023-06-17T00:00:00"/>
    <n v="261.02999999999997"/>
    <n v="26103"/>
    <x v="2"/>
  </r>
  <r>
    <s v="C-000769"/>
    <x v="168"/>
    <x v="0"/>
    <d v="2023-08-21T00:00:00"/>
    <x v="9"/>
    <n v="75.45"/>
    <n v="7545"/>
    <n v="0"/>
    <n v="1.35"/>
    <x v="1"/>
    <s v="Operación"/>
    <x v="0"/>
    <x v="5"/>
    <x v="1"/>
    <x v="5"/>
    <s v="Sí"/>
    <x v="1"/>
    <n v="7545"/>
    <s v="Comercio_1276"/>
    <x v="2"/>
    <n v="0"/>
    <n v="0"/>
    <n v="75.45"/>
    <n v="7545"/>
    <n v="0"/>
    <n v="0"/>
    <s v="ARN00000769"/>
    <s v="Pendiente"/>
    <s v="Pendiente"/>
    <n v="0"/>
    <n v="0"/>
    <x v="3"/>
  </r>
  <r>
    <s v="C-000770"/>
    <x v="169"/>
    <x v="1"/>
    <d v="2023-09-08T00:00:00"/>
    <x v="27"/>
    <n v="994.99"/>
    <n v="99499"/>
    <n v="0"/>
    <n v="0"/>
    <x v="0"/>
    <s v="Operación"/>
    <x v="0"/>
    <x v="2"/>
    <x v="0"/>
    <x v="6"/>
    <s v="No"/>
    <x v="4"/>
    <n v="99499"/>
    <s v="Comercio_991"/>
    <x v="0"/>
    <n v="0"/>
    <n v="0"/>
    <n v="0"/>
    <n v="0"/>
    <n v="994.99"/>
    <n v="99499"/>
    <s v="ARN00000770"/>
    <s v="Pendiente"/>
    <s v="Pendiente"/>
    <n v="0"/>
    <n v="0"/>
    <x v="4"/>
  </r>
  <r>
    <s v="C-000771"/>
    <x v="170"/>
    <x v="2"/>
    <d v="2023-08-20T00:00:00"/>
    <x v="13"/>
    <n v="668.32"/>
    <n v="66832"/>
    <n v="0"/>
    <n v="0"/>
    <x v="0"/>
    <s v="Operación"/>
    <x v="0"/>
    <x v="4"/>
    <x v="1"/>
    <x v="4"/>
    <s v="No"/>
    <x v="4"/>
    <n v="66832"/>
    <s v="Comercio_1131"/>
    <x v="3"/>
    <n v="668.32"/>
    <n v="66832"/>
    <n v="0"/>
    <n v="0"/>
    <n v="0"/>
    <n v="0"/>
    <s v="ARN00000771"/>
    <s v="Pendiente"/>
    <s v="Pendiente"/>
    <n v="0"/>
    <n v="0"/>
    <x v="3"/>
  </r>
  <r>
    <s v="C-000772"/>
    <x v="171"/>
    <x v="3"/>
    <d v="2023-08-25T00:00:00"/>
    <x v="25"/>
    <n v="998.69"/>
    <n v="99869"/>
    <n v="0"/>
    <n v="0"/>
    <x v="0"/>
    <s v="Operación"/>
    <x v="5"/>
    <x v="3"/>
    <x v="1"/>
    <x v="1"/>
    <s v="Sí"/>
    <x v="4"/>
    <n v="99869"/>
    <s v="Comercio_495"/>
    <x v="1"/>
    <n v="998.69"/>
    <n v="99869"/>
    <n v="0"/>
    <n v="0"/>
    <n v="0"/>
    <n v="0"/>
    <s v="ARN00000772"/>
    <s v="Hecho"/>
    <d v="2023-06-21T00:00:00"/>
    <n v="487.28"/>
    <n v="48728"/>
    <x v="1"/>
  </r>
  <r>
    <s v="C-000773"/>
    <x v="172"/>
    <x v="4"/>
    <d v="2023-08-26T00:00:00"/>
    <x v="25"/>
    <n v="484.96"/>
    <n v="48496"/>
    <n v="0"/>
    <n v="0"/>
    <x v="0"/>
    <s v="Operación"/>
    <x v="5"/>
    <x v="1"/>
    <x v="1"/>
    <x v="2"/>
    <s v="No"/>
    <x v="0"/>
    <n v="48496"/>
    <s v="Comercio_557"/>
    <x v="1"/>
    <n v="484.96"/>
    <n v="48496"/>
    <n v="0"/>
    <n v="0"/>
    <n v="0"/>
    <n v="0"/>
    <s v="ARN00000773"/>
    <s v="Hecho"/>
    <d v="2023-06-22T00:00:00"/>
    <n v="793.35"/>
    <n v="79335"/>
    <x v="0"/>
  </r>
  <r>
    <s v="C-000774"/>
    <x v="173"/>
    <x v="5"/>
    <d v="2023-08-31T00:00:00"/>
    <x v="29"/>
    <n v="472.02"/>
    <n v="47202"/>
    <n v="0"/>
    <n v="0.85"/>
    <x v="0"/>
    <s v="Operación"/>
    <x v="2"/>
    <x v="2"/>
    <x v="0"/>
    <x v="0"/>
    <s v="No"/>
    <x v="0"/>
    <n v="47202"/>
    <s v="Comercio_979"/>
    <x v="0"/>
    <n v="0"/>
    <n v="0"/>
    <n v="0"/>
    <n v="0"/>
    <n v="472.02"/>
    <n v="47202"/>
    <s v="ARN00000774"/>
    <s v="Hecho"/>
    <d v="2023-06-23T00:00:00"/>
    <n v="346.35"/>
    <n v="34635"/>
    <x v="1"/>
  </r>
  <r>
    <s v="C-000775"/>
    <x v="174"/>
    <x v="6"/>
    <d v="2023-09-22T00:00:00"/>
    <x v="4"/>
    <n v="75.48"/>
    <n v="7548"/>
    <n v="0"/>
    <n v="0.94"/>
    <x v="1"/>
    <s v="Operación"/>
    <x v="3"/>
    <x v="4"/>
    <x v="0"/>
    <x v="2"/>
    <s v="Sí"/>
    <x v="3"/>
    <n v="7548"/>
    <s v="Comercio_1594"/>
    <x v="0"/>
    <n v="0"/>
    <n v="0"/>
    <n v="0"/>
    <n v="0"/>
    <n v="75.48"/>
    <n v="7548"/>
    <s v="ARN00000775"/>
    <s v="Pendiente"/>
    <s v="Pendiente"/>
    <n v="0"/>
    <n v="0"/>
    <x v="3"/>
  </r>
  <r>
    <s v="C-000776"/>
    <x v="175"/>
    <x v="0"/>
    <d v="2023-09-09T00:00:00"/>
    <x v="6"/>
    <n v="92.58"/>
    <n v="9258"/>
    <n v="0"/>
    <n v="0"/>
    <x v="1"/>
    <s v="Operación"/>
    <x v="2"/>
    <x v="4"/>
    <x v="1"/>
    <x v="6"/>
    <s v="Sí"/>
    <x v="2"/>
    <n v="9258"/>
    <s v="Comercio_1232"/>
    <x v="2"/>
    <n v="0"/>
    <n v="0"/>
    <n v="92.58"/>
    <n v="9258"/>
    <n v="0"/>
    <n v="0"/>
    <s v="ARN00000776"/>
    <s v="Hecho"/>
    <d v="2023-06-25T00:00:00"/>
    <n v="177.75"/>
    <n v="17775"/>
    <x v="1"/>
  </r>
  <r>
    <s v="C-000777"/>
    <x v="176"/>
    <x v="1"/>
    <d v="2023-08-25T00:00:00"/>
    <x v="8"/>
    <n v="448.33"/>
    <n v="44833"/>
    <n v="0"/>
    <n v="1.17"/>
    <x v="1"/>
    <s v="Operación"/>
    <x v="2"/>
    <x v="5"/>
    <x v="0"/>
    <x v="6"/>
    <s v="Sí"/>
    <x v="0"/>
    <n v="44833"/>
    <s v="Comercio_1350"/>
    <x v="0"/>
    <n v="0"/>
    <n v="0"/>
    <n v="0"/>
    <n v="0"/>
    <n v="448.33"/>
    <n v="44833"/>
    <s v="ARN00000777"/>
    <s v="Hecho"/>
    <d v="2023-06-26T00:00:00"/>
    <n v="643.73"/>
    <n v="64373"/>
    <x v="5"/>
  </r>
  <r>
    <s v="C-000778"/>
    <x v="177"/>
    <x v="2"/>
    <d v="2023-09-07T00:00:00"/>
    <x v="26"/>
    <n v="82.27"/>
    <n v="8227"/>
    <n v="0"/>
    <n v="0"/>
    <x v="0"/>
    <s v="Operación"/>
    <x v="0"/>
    <x v="1"/>
    <x v="1"/>
    <x v="4"/>
    <s v="No"/>
    <x v="2"/>
    <n v="82270"/>
    <s v="Comercio_1324"/>
    <x v="3"/>
    <n v="822.7"/>
    <n v="82270"/>
    <n v="0"/>
    <n v="0"/>
    <n v="0"/>
    <n v="0"/>
    <s v="ARN00000778"/>
    <s v="Pendiente"/>
    <s v="Pendiente"/>
    <n v="0"/>
    <n v="0"/>
    <x v="1"/>
  </r>
  <r>
    <s v="C-000779"/>
    <x v="178"/>
    <x v="3"/>
    <d v="2023-09-26T00:00:00"/>
    <x v="4"/>
    <n v="476.56"/>
    <n v="47656"/>
    <n v="0"/>
    <n v="0"/>
    <x v="1"/>
    <s v="Operación"/>
    <x v="2"/>
    <x v="0"/>
    <x v="0"/>
    <x v="1"/>
    <s v="No"/>
    <x v="4"/>
    <n v="47656"/>
    <s v="Comercio_1780"/>
    <x v="0"/>
    <n v="0"/>
    <n v="0"/>
    <n v="0"/>
    <n v="0"/>
    <n v="476.56"/>
    <n v="47656"/>
    <s v="ARN00000779"/>
    <s v="Hecho"/>
    <d v="2023-06-28T00:00:00"/>
    <n v="741.61"/>
    <n v="74161"/>
    <x v="5"/>
  </r>
  <r>
    <s v="C-000780"/>
    <x v="179"/>
    <x v="4"/>
    <d v="2023-09-13T00:00:00"/>
    <x v="6"/>
    <n v="214.54"/>
    <n v="21454"/>
    <n v="0"/>
    <n v="0"/>
    <x v="1"/>
    <s v="Operación"/>
    <x v="5"/>
    <x v="0"/>
    <x v="1"/>
    <x v="4"/>
    <s v="No"/>
    <x v="0"/>
    <n v="21454"/>
    <s v="Comercio_315"/>
    <x v="3"/>
    <n v="214.54"/>
    <n v="21454"/>
    <n v="0"/>
    <n v="0"/>
    <n v="0"/>
    <n v="0"/>
    <s v="ARN00000780"/>
    <s v="Hecho"/>
    <d v="2023-06-29T00:00:00"/>
    <n v="85.43"/>
    <n v="8543"/>
    <x v="4"/>
  </r>
  <r>
    <s v="C-000781"/>
    <x v="180"/>
    <x v="5"/>
    <d v="2023-09-16T00:00:00"/>
    <x v="15"/>
    <n v="923.98"/>
    <n v="92398"/>
    <n v="0"/>
    <n v="0"/>
    <x v="0"/>
    <s v="Operación"/>
    <x v="1"/>
    <x v="0"/>
    <x v="1"/>
    <x v="7"/>
    <s v="No"/>
    <x v="0"/>
    <n v="92398"/>
    <s v="Comercio_73"/>
    <x v="1"/>
    <n v="923.98"/>
    <n v="92398"/>
    <n v="0"/>
    <n v="0"/>
    <n v="0"/>
    <n v="0"/>
    <s v="ARN00000781"/>
    <s v="Hecho"/>
    <d v="2023-06-30T00:00:00"/>
    <n v="273.02"/>
    <n v="27302"/>
    <x v="5"/>
  </r>
  <r>
    <s v="C-000782"/>
    <x v="181"/>
    <x v="6"/>
    <d v="2023-09-10T00:00:00"/>
    <x v="17"/>
    <n v="789.96"/>
    <n v="78996"/>
    <n v="0"/>
    <n v="0"/>
    <x v="0"/>
    <s v="Operación"/>
    <x v="1"/>
    <x v="2"/>
    <x v="0"/>
    <x v="2"/>
    <s v="No"/>
    <x v="3"/>
    <n v="78996"/>
    <s v="Comercio_640"/>
    <x v="0"/>
    <n v="0"/>
    <n v="0"/>
    <n v="0"/>
    <n v="0"/>
    <n v="789.96"/>
    <n v="78996"/>
    <s v="ARN00000782"/>
    <s v="Pendiente"/>
    <s v="Pendiente"/>
    <n v="0"/>
    <n v="0"/>
    <x v="2"/>
  </r>
  <r>
    <s v="C-000783"/>
    <x v="182"/>
    <x v="0"/>
    <d v="2023-09-26T00:00:00"/>
    <x v="24"/>
    <n v="170.63"/>
    <n v="17063"/>
    <n v="0"/>
    <n v="0"/>
    <x v="0"/>
    <s v="Operación"/>
    <x v="2"/>
    <x v="1"/>
    <x v="0"/>
    <x v="2"/>
    <s v="No"/>
    <x v="0"/>
    <n v="17063"/>
    <s v="Comercio_1086"/>
    <x v="0"/>
    <n v="0"/>
    <n v="0"/>
    <n v="0"/>
    <n v="0"/>
    <n v="170.63"/>
    <n v="17063"/>
    <s v="ARN00000783"/>
    <s v="Hecho"/>
    <d v="2023-07-02T00:00:00"/>
    <n v="65.98"/>
    <n v="6598"/>
    <x v="1"/>
  </r>
  <r>
    <s v="C-000784"/>
    <x v="183"/>
    <x v="1"/>
    <d v="2023-09-04T00:00:00"/>
    <x v="5"/>
    <n v="809.19"/>
    <n v="80919"/>
    <n v="0"/>
    <n v="0.14000000000000001"/>
    <x v="1"/>
    <s v="Operación"/>
    <x v="0"/>
    <x v="3"/>
    <x v="1"/>
    <x v="2"/>
    <s v="Sí"/>
    <x v="0"/>
    <n v="80919"/>
    <s v="Comercio_1443"/>
    <x v="2"/>
    <n v="0"/>
    <n v="0"/>
    <n v="809.19"/>
    <n v="80919"/>
    <n v="0"/>
    <n v="0"/>
    <s v="ARN00000784"/>
    <s v="Hecho"/>
    <d v="2023-07-03T00:00:00"/>
    <n v="598.54999999999995"/>
    <n v="59855"/>
    <x v="1"/>
  </r>
  <r>
    <s v="C-000785"/>
    <x v="184"/>
    <x v="2"/>
    <d v="2023-09-22T00:00:00"/>
    <x v="11"/>
    <n v="408.49"/>
    <n v="40849"/>
    <n v="0"/>
    <n v="1.04"/>
    <x v="1"/>
    <s v="Operación"/>
    <x v="4"/>
    <x v="5"/>
    <x v="0"/>
    <x v="1"/>
    <s v="Sí"/>
    <x v="1"/>
    <n v="40849"/>
    <s v="Comercio_1720"/>
    <x v="0"/>
    <n v="0"/>
    <n v="0"/>
    <n v="0"/>
    <n v="0"/>
    <n v="408.49"/>
    <n v="40849"/>
    <s v="ARN00000785"/>
    <s v="Hecho"/>
    <d v="2023-07-04T00:00:00"/>
    <n v="743.95"/>
    <n v="74395"/>
    <x v="2"/>
  </r>
  <r>
    <s v="C-000786"/>
    <x v="185"/>
    <x v="3"/>
    <d v="2023-09-26T00:00:00"/>
    <x v="21"/>
    <n v="66.25"/>
    <n v="6625"/>
    <n v="0"/>
    <n v="0"/>
    <x v="0"/>
    <s v="Operación"/>
    <x v="5"/>
    <x v="4"/>
    <x v="1"/>
    <x v="1"/>
    <s v="Sí"/>
    <x v="3"/>
    <n v="6625"/>
    <s v="Comercio_1216"/>
    <x v="2"/>
    <n v="0"/>
    <n v="0"/>
    <n v="66.25"/>
    <n v="6625"/>
    <n v="0"/>
    <n v="0"/>
    <s v="ARN00000786"/>
    <s v="Pendiente"/>
    <s v="Pendiente"/>
    <n v="0"/>
    <n v="0"/>
    <x v="0"/>
  </r>
  <r>
    <s v="C-000787"/>
    <x v="186"/>
    <x v="4"/>
    <d v="2023-09-23T00:00:00"/>
    <x v="18"/>
    <n v="432.09"/>
    <n v="43209"/>
    <n v="0"/>
    <n v="1.04"/>
    <x v="1"/>
    <s v="Operación"/>
    <x v="2"/>
    <x v="4"/>
    <x v="0"/>
    <x v="7"/>
    <s v="Sí"/>
    <x v="0"/>
    <n v="43209"/>
    <s v="Comercio_306"/>
    <x v="0"/>
    <n v="0"/>
    <n v="0"/>
    <n v="0"/>
    <n v="0"/>
    <n v="432.09"/>
    <n v="43209"/>
    <s v="ARN00000787"/>
    <s v="Pendiente"/>
    <s v="Pendiente"/>
    <n v="0"/>
    <n v="0"/>
    <x v="0"/>
  </r>
  <r>
    <s v="C-000788"/>
    <x v="187"/>
    <x v="5"/>
    <d v="2023-09-28T00:00:00"/>
    <x v="21"/>
    <n v="72.31"/>
    <n v="7231"/>
    <n v="0"/>
    <n v="1.1599999999999999"/>
    <x v="1"/>
    <s v="Operación"/>
    <x v="5"/>
    <x v="4"/>
    <x v="0"/>
    <x v="6"/>
    <s v="Sí"/>
    <x v="0"/>
    <n v="72310"/>
    <s v="Comercio_1416"/>
    <x v="0"/>
    <n v="0"/>
    <n v="0"/>
    <n v="0"/>
    <n v="0"/>
    <n v="723.1"/>
    <n v="72310"/>
    <s v="ARN00000788"/>
    <s v="Pendiente"/>
    <s v="Pendiente"/>
    <n v="0"/>
    <n v="0"/>
    <x v="5"/>
  </r>
  <r>
    <s v="C-000789"/>
    <x v="188"/>
    <x v="6"/>
    <d v="2023-09-12T00:00:00"/>
    <x v="23"/>
    <n v="353.46"/>
    <n v="35346"/>
    <n v="0"/>
    <n v="0"/>
    <x v="0"/>
    <s v="Operación"/>
    <x v="1"/>
    <x v="3"/>
    <x v="1"/>
    <x v="2"/>
    <s v="Sí"/>
    <x v="2"/>
    <n v="35346"/>
    <s v="Comercio_328"/>
    <x v="1"/>
    <n v="353.46"/>
    <n v="35346"/>
    <n v="0"/>
    <n v="0"/>
    <n v="0"/>
    <n v="0"/>
    <s v="ARN00000789"/>
    <s v="Pendiente"/>
    <s v="Pendiente"/>
    <n v="0"/>
    <n v="0"/>
    <x v="0"/>
  </r>
  <r>
    <s v="C-000790"/>
    <x v="189"/>
    <x v="0"/>
    <d v="2023-10-06T00:00:00"/>
    <x v="2"/>
    <n v="987.74"/>
    <n v="98774"/>
    <n v="0"/>
    <n v="0"/>
    <x v="1"/>
    <s v="Operación"/>
    <x v="3"/>
    <x v="2"/>
    <x v="1"/>
    <x v="0"/>
    <s v="No"/>
    <x v="2"/>
    <n v="98774"/>
    <s v="Comercio_125"/>
    <x v="1"/>
    <n v="987.74"/>
    <n v="98774"/>
    <n v="0"/>
    <n v="0"/>
    <n v="0"/>
    <n v="0"/>
    <s v="ARN00000790"/>
    <s v="Hecho"/>
    <d v="2023-07-09T00:00:00"/>
    <n v="198.58"/>
    <n v="19858"/>
    <x v="4"/>
  </r>
  <r>
    <s v="C-000791"/>
    <x v="190"/>
    <x v="1"/>
    <d v="2023-09-22T00:00:00"/>
    <x v="22"/>
    <n v="74.17"/>
    <n v="7417"/>
    <n v="0"/>
    <n v="1.39"/>
    <x v="1"/>
    <s v="Operación"/>
    <x v="0"/>
    <x v="0"/>
    <x v="0"/>
    <x v="6"/>
    <s v="No"/>
    <x v="4"/>
    <n v="7417"/>
    <s v="Comercio_1620"/>
    <x v="0"/>
    <n v="0"/>
    <n v="0"/>
    <n v="0"/>
    <n v="0"/>
    <n v="74.17"/>
    <n v="7417"/>
    <s v="ARN00000791"/>
    <s v="Hecho"/>
    <d v="2023-07-10T00:00:00"/>
    <n v="96.27"/>
    <n v="9627"/>
    <x v="5"/>
  </r>
  <r>
    <s v="C-000792"/>
    <x v="191"/>
    <x v="2"/>
    <d v="2023-09-29T00:00:00"/>
    <x v="11"/>
    <n v="220.64"/>
    <n v="22064"/>
    <n v="0"/>
    <n v="1.45"/>
    <x v="1"/>
    <s v="Operación"/>
    <x v="2"/>
    <x v="0"/>
    <x v="1"/>
    <x v="7"/>
    <s v="Sí"/>
    <x v="2"/>
    <n v="22064"/>
    <s v="Comercio_1258"/>
    <x v="2"/>
    <n v="0"/>
    <n v="0"/>
    <n v="220.64"/>
    <n v="22064"/>
    <n v="0"/>
    <n v="0"/>
    <s v="ARN00000792"/>
    <s v="Hecho"/>
    <d v="2023-07-11T00:00:00"/>
    <n v="454.56"/>
    <n v="45456"/>
    <x v="1"/>
  </r>
  <r>
    <s v="C-000793"/>
    <x v="192"/>
    <x v="3"/>
    <d v="2023-10-03T00:00:00"/>
    <x v="21"/>
    <n v="50.78"/>
    <n v="5078"/>
    <n v="0"/>
    <n v="0"/>
    <x v="0"/>
    <s v="Operación"/>
    <x v="1"/>
    <x v="5"/>
    <x v="0"/>
    <x v="3"/>
    <s v="Sí"/>
    <x v="1"/>
    <n v="50780"/>
    <s v="Comercio_1428"/>
    <x v="0"/>
    <n v="0"/>
    <n v="0"/>
    <n v="0"/>
    <n v="0"/>
    <n v="507.8"/>
    <n v="50780"/>
    <s v="ARN00000793"/>
    <s v="Pendiente"/>
    <s v="Pendiente"/>
    <n v="0"/>
    <n v="0"/>
    <x v="5"/>
  </r>
  <r>
    <s v="C-000794"/>
    <x v="193"/>
    <x v="4"/>
    <d v="2023-10-04T00:00:00"/>
    <x v="21"/>
    <n v="250.59"/>
    <n v="25059"/>
    <n v="0"/>
    <n v="1.1299999999999999"/>
    <x v="0"/>
    <s v="Operación"/>
    <x v="1"/>
    <x v="5"/>
    <x v="0"/>
    <x v="1"/>
    <s v="Sí"/>
    <x v="1"/>
    <n v="25059"/>
    <s v="Comercio_1739"/>
    <x v="0"/>
    <n v="0"/>
    <n v="0"/>
    <n v="0"/>
    <n v="0"/>
    <n v="250.59"/>
    <n v="25059"/>
    <s v="ARN00000794"/>
    <s v="Hecho"/>
    <d v="2023-07-13T00:00:00"/>
    <n v="854.51"/>
    <n v="85451"/>
    <x v="5"/>
  </r>
  <r>
    <s v="C-000795"/>
    <x v="194"/>
    <x v="5"/>
    <d v="2023-10-04T00:00:00"/>
    <x v="16"/>
    <n v="842.55"/>
    <n v="84255"/>
    <n v="0"/>
    <n v="0"/>
    <x v="0"/>
    <s v="Operación"/>
    <x v="0"/>
    <x v="5"/>
    <x v="1"/>
    <x v="1"/>
    <s v="Sí"/>
    <x v="4"/>
    <n v="84255"/>
    <s v="Comercio_1493"/>
    <x v="2"/>
    <n v="0"/>
    <n v="0"/>
    <n v="842.55"/>
    <n v="84255"/>
    <n v="0"/>
    <n v="0"/>
    <s v="ARN00000795"/>
    <s v="Pendiente"/>
    <s v="Pendiente"/>
    <n v="0"/>
    <n v="0"/>
    <x v="4"/>
  </r>
  <r>
    <s v="C-000796"/>
    <x v="195"/>
    <x v="6"/>
    <d v="2023-09-22T00:00:00"/>
    <x v="29"/>
    <n v="84.05"/>
    <n v="8405"/>
    <n v="0"/>
    <n v="0.86"/>
    <x v="0"/>
    <s v="Operación"/>
    <x v="1"/>
    <x v="1"/>
    <x v="1"/>
    <x v="2"/>
    <s v="No"/>
    <x v="4"/>
    <n v="84050"/>
    <s v="Comercio_190"/>
    <x v="3"/>
    <n v="840.5"/>
    <n v="84050"/>
    <n v="0"/>
    <n v="0"/>
    <n v="0"/>
    <n v="0"/>
    <s v="ARN00000796"/>
    <s v="Hecho"/>
    <d v="2023-07-15T00:00:00"/>
    <n v="574.61"/>
    <n v="57461"/>
    <x v="5"/>
  </r>
  <r>
    <s v="C-000797"/>
    <x v="196"/>
    <x v="0"/>
    <d v="2023-09-27T00:00:00"/>
    <x v="1"/>
    <n v="127.59"/>
    <n v="12759"/>
    <n v="0"/>
    <n v="0"/>
    <x v="1"/>
    <s v="Operación"/>
    <x v="5"/>
    <x v="0"/>
    <x v="1"/>
    <x v="2"/>
    <s v="No"/>
    <x v="0"/>
    <n v="12759"/>
    <s v="Comercio_73"/>
    <x v="3"/>
    <n v="127.59"/>
    <n v="12759"/>
    <n v="0"/>
    <n v="0"/>
    <n v="0"/>
    <n v="0"/>
    <s v="ARN00000797"/>
    <s v="Pendiente"/>
    <s v="Pendiente"/>
    <n v="0"/>
    <n v="0"/>
    <x v="5"/>
  </r>
  <r>
    <s v="C-000798"/>
    <x v="197"/>
    <x v="1"/>
    <d v="2023-10-09T00:00:00"/>
    <x v="7"/>
    <n v="556.77"/>
    <n v="55677"/>
    <n v="0"/>
    <n v="0"/>
    <x v="0"/>
    <s v="Operación"/>
    <x v="2"/>
    <x v="2"/>
    <x v="1"/>
    <x v="7"/>
    <s v="No"/>
    <x v="2"/>
    <n v="55677"/>
    <s v="Comercio_1501"/>
    <x v="3"/>
    <n v="556.77"/>
    <n v="55677"/>
    <n v="0"/>
    <n v="0"/>
    <n v="0"/>
    <n v="0"/>
    <s v="ARN00000798"/>
    <s v="Hecho"/>
    <d v="2023-07-17T00:00:00"/>
    <n v="506.62"/>
    <n v="50662"/>
    <x v="4"/>
  </r>
  <r>
    <s v="C-000799"/>
    <x v="198"/>
    <x v="2"/>
    <d v="2023-09-27T00:00:00"/>
    <x v="17"/>
    <n v="627.04999999999995"/>
    <n v="62705"/>
    <n v="0"/>
    <n v="1.01"/>
    <x v="0"/>
    <s v="Operación"/>
    <x v="0"/>
    <x v="4"/>
    <x v="0"/>
    <x v="3"/>
    <s v="Sí"/>
    <x v="3"/>
    <n v="62705"/>
    <s v="Comercio_1152"/>
    <x v="0"/>
    <n v="0"/>
    <n v="0"/>
    <n v="0"/>
    <n v="0"/>
    <n v="627.04999999999995"/>
    <n v="62705"/>
    <s v="ARN00000799"/>
    <s v="Pendiente"/>
    <s v="Pendiente"/>
    <n v="0"/>
    <n v="0"/>
    <x v="1"/>
  </r>
  <r>
    <s v="C-000800"/>
    <x v="199"/>
    <x v="3"/>
    <d v="2023-10-05T00:00:00"/>
    <x v="15"/>
    <n v="914.36"/>
    <n v="91436"/>
    <n v="0"/>
    <n v="1.01"/>
    <x v="1"/>
    <s v="Operación"/>
    <x v="2"/>
    <x v="0"/>
    <x v="1"/>
    <x v="1"/>
    <s v="Sí"/>
    <x v="0"/>
    <n v="91436"/>
    <s v="Comercio_67"/>
    <x v="1"/>
    <n v="914.36"/>
    <n v="91436"/>
    <n v="0"/>
    <n v="0"/>
    <n v="0"/>
    <n v="0"/>
    <s v="ARN00000800"/>
    <s v="Hecho"/>
    <d v="2023-07-19T00:00:00"/>
    <n v="150.56"/>
    <n v="15056"/>
    <x v="5"/>
  </r>
  <r>
    <s v="C-000801"/>
    <x v="0"/>
    <x v="0"/>
    <d v="2023-03-02T00:00:00"/>
    <x v="8"/>
    <n v="571.87"/>
    <n v="57187"/>
    <n v="0"/>
    <n v="0"/>
    <x v="0"/>
    <s v="Operación"/>
    <x v="4"/>
    <x v="4"/>
    <x v="1"/>
    <x v="6"/>
    <s v="Sí"/>
    <x v="0"/>
    <n v="57187"/>
    <s v="Comercio_1334"/>
    <x v="3"/>
    <n v="571.87"/>
    <n v="57187"/>
    <n v="0"/>
    <n v="0"/>
    <n v="0"/>
    <n v="0"/>
    <s v="ARN00000801"/>
    <s v="Pendiente"/>
    <s v="Pendiente"/>
    <n v="0"/>
    <n v="0"/>
    <x v="4"/>
  </r>
  <r>
    <s v="C-000802"/>
    <x v="1"/>
    <x v="1"/>
    <d v="2023-03-08T00:00:00"/>
    <x v="25"/>
    <n v="887.52"/>
    <n v="88752"/>
    <n v="0"/>
    <n v="0"/>
    <x v="1"/>
    <s v="Operación"/>
    <x v="1"/>
    <x v="3"/>
    <x v="0"/>
    <x v="0"/>
    <s v="Sí"/>
    <x v="2"/>
    <n v="88752"/>
    <s v="Comercio_349"/>
    <x v="0"/>
    <n v="0"/>
    <n v="0"/>
    <n v="0"/>
    <n v="0"/>
    <n v="887.52"/>
    <n v="88752"/>
    <s v="ARN00000802"/>
    <s v="Pendiente"/>
    <s v="Pendiente"/>
    <n v="0"/>
    <n v="0"/>
    <x v="3"/>
  </r>
  <r>
    <s v="C-000803"/>
    <x v="2"/>
    <x v="2"/>
    <d v="2023-04-01T00:00:00"/>
    <x v="19"/>
    <n v="40.5"/>
    <n v="4050"/>
    <n v="0"/>
    <n v="0"/>
    <x v="0"/>
    <s v="Operación"/>
    <x v="3"/>
    <x v="1"/>
    <x v="0"/>
    <x v="1"/>
    <s v="No"/>
    <x v="2"/>
    <n v="40500"/>
    <s v="Comercio_418"/>
    <x v="0"/>
    <n v="0"/>
    <n v="0"/>
    <n v="0"/>
    <n v="0"/>
    <n v="405"/>
    <n v="40500"/>
    <s v="ARN00000803"/>
    <s v="Hecho"/>
    <d v="2023-01-03T00:00:00"/>
    <n v="386.15"/>
    <n v="38615"/>
    <x v="1"/>
  </r>
  <r>
    <s v="C-000804"/>
    <x v="3"/>
    <x v="3"/>
    <d v="2023-03-13T00:00:00"/>
    <x v="0"/>
    <n v="201.13"/>
    <n v="20113"/>
    <n v="0"/>
    <n v="0"/>
    <x v="0"/>
    <s v="Operación"/>
    <x v="4"/>
    <x v="0"/>
    <x v="1"/>
    <x v="0"/>
    <s v="Sí"/>
    <x v="4"/>
    <n v="20113"/>
    <s v="Comercio_1628"/>
    <x v="2"/>
    <n v="0"/>
    <n v="0"/>
    <n v="201.13"/>
    <n v="20113"/>
    <n v="0"/>
    <n v="0"/>
    <s v="ARN00000804"/>
    <s v="Hecho"/>
    <d v="2023-01-04T00:00:00"/>
    <n v="80.459999999999994"/>
    <n v="8046"/>
    <x v="3"/>
  </r>
  <r>
    <s v="C-000805"/>
    <x v="4"/>
    <x v="4"/>
    <d v="2023-03-14T00:00:00"/>
    <x v="0"/>
    <n v="915.11"/>
    <n v="91511"/>
    <n v="0"/>
    <n v="0"/>
    <x v="1"/>
    <s v="Operación"/>
    <x v="2"/>
    <x v="1"/>
    <x v="1"/>
    <x v="7"/>
    <s v="Sí"/>
    <x v="4"/>
    <n v="91511"/>
    <s v="Comercio_1397"/>
    <x v="1"/>
    <n v="915.11"/>
    <n v="91511"/>
    <n v="0"/>
    <n v="0"/>
    <n v="0"/>
    <n v="0"/>
    <s v="ARN00000805"/>
    <s v="Pendiente"/>
    <s v="Pendiente"/>
    <n v="0"/>
    <n v="0"/>
    <x v="3"/>
  </r>
  <r>
    <s v="C-000806"/>
    <x v="5"/>
    <x v="5"/>
    <d v="2023-04-02T00:00:00"/>
    <x v="24"/>
    <n v="147.52000000000001"/>
    <n v="14752"/>
    <n v="0"/>
    <n v="1.03"/>
    <x v="1"/>
    <s v="Operación"/>
    <x v="2"/>
    <x v="1"/>
    <x v="0"/>
    <x v="7"/>
    <s v="No"/>
    <x v="4"/>
    <n v="14752"/>
    <s v="Comercio_1222"/>
    <x v="0"/>
    <n v="0"/>
    <n v="0"/>
    <n v="0"/>
    <n v="0"/>
    <n v="147.52000000000001"/>
    <n v="14752"/>
    <s v="ARN00000806"/>
    <s v="Pendiente"/>
    <s v="Pendiente"/>
    <n v="0"/>
    <n v="0"/>
    <x v="3"/>
  </r>
  <r>
    <s v="C-000807"/>
    <x v="6"/>
    <x v="6"/>
    <d v="2023-03-16T00:00:00"/>
    <x v="0"/>
    <n v="598.83000000000004"/>
    <n v="59883"/>
    <n v="0"/>
    <n v="1.03"/>
    <x v="1"/>
    <s v="Operación"/>
    <x v="1"/>
    <x v="3"/>
    <x v="0"/>
    <x v="2"/>
    <s v="Sí"/>
    <x v="0"/>
    <n v="59883"/>
    <s v="Comercio_1452"/>
    <x v="0"/>
    <n v="0"/>
    <n v="0"/>
    <n v="0"/>
    <n v="0"/>
    <n v="598.83000000000004"/>
    <n v="59883"/>
    <s v="ARN00000807"/>
    <s v="Hecho"/>
    <d v="2023-01-07T00:00:00"/>
    <n v="603.01"/>
    <n v="60301"/>
    <x v="1"/>
  </r>
  <r>
    <s v="C-000808"/>
    <x v="7"/>
    <x v="0"/>
    <d v="2023-03-20T00:00:00"/>
    <x v="17"/>
    <n v="967.18"/>
    <n v="96718"/>
    <n v="0"/>
    <n v="0"/>
    <x v="1"/>
    <s v="Operación"/>
    <x v="1"/>
    <x v="2"/>
    <x v="1"/>
    <x v="3"/>
    <s v="Sí"/>
    <x v="3"/>
    <n v="96718"/>
    <s v="Comercio_212"/>
    <x v="3"/>
    <n v="967.18"/>
    <n v="96718"/>
    <n v="0"/>
    <n v="0"/>
    <n v="0"/>
    <n v="0"/>
    <s v="ARN00000808"/>
    <s v="Pendiente"/>
    <s v="Pendiente"/>
    <n v="0"/>
    <n v="0"/>
    <x v="2"/>
  </r>
  <r>
    <s v="C-000809"/>
    <x v="8"/>
    <x v="1"/>
    <d v="2023-03-30T00:00:00"/>
    <x v="11"/>
    <n v="93.63"/>
    <n v="9363"/>
    <n v="0"/>
    <n v="0.98"/>
    <x v="1"/>
    <s v="Operación"/>
    <x v="2"/>
    <x v="1"/>
    <x v="1"/>
    <x v="1"/>
    <s v="No"/>
    <x v="0"/>
    <n v="9363"/>
    <s v="Comercio_697"/>
    <x v="2"/>
    <n v="0"/>
    <n v="0"/>
    <n v="93.63"/>
    <n v="9363"/>
    <n v="0"/>
    <n v="0"/>
    <s v="ARN00000809"/>
    <s v="Hecho"/>
    <d v="2023-01-09T00:00:00"/>
    <n v="621.32000000000005"/>
    <n v="62132"/>
    <x v="3"/>
  </r>
  <r>
    <s v="C-000810"/>
    <x v="9"/>
    <x v="2"/>
    <d v="2023-04-10T00:00:00"/>
    <x v="4"/>
    <n v="180.33"/>
    <n v="18033"/>
    <n v="0"/>
    <n v="0.87"/>
    <x v="0"/>
    <s v="Operación"/>
    <x v="1"/>
    <x v="0"/>
    <x v="0"/>
    <x v="5"/>
    <s v="Sí"/>
    <x v="3"/>
    <n v="18033"/>
    <s v="Comercio_1333"/>
    <x v="0"/>
    <n v="0"/>
    <n v="0"/>
    <n v="0"/>
    <n v="0"/>
    <n v="180.33"/>
    <n v="18033"/>
    <s v="ARN00000810"/>
    <s v="Hecho"/>
    <d v="2023-01-10T00:00:00"/>
    <n v="452.04"/>
    <n v="45204"/>
    <x v="4"/>
  </r>
  <r>
    <s v="C-000811"/>
    <x v="10"/>
    <x v="3"/>
    <d v="2023-03-26T00:00:00"/>
    <x v="22"/>
    <n v="15.92"/>
    <n v="1592"/>
    <n v="0"/>
    <n v="0.86"/>
    <x v="1"/>
    <s v="Operación"/>
    <x v="1"/>
    <x v="2"/>
    <x v="1"/>
    <x v="5"/>
    <s v="No"/>
    <x v="4"/>
    <n v="15920"/>
    <s v="Comercio_843"/>
    <x v="3"/>
    <n v="159.19999999999999"/>
    <n v="15920"/>
    <n v="0"/>
    <n v="0"/>
    <n v="0"/>
    <n v="0"/>
    <s v="ARN00000811"/>
    <s v="Hecho"/>
    <d v="2023-01-11T00:00:00"/>
    <n v="681.33"/>
    <n v="68133"/>
    <x v="1"/>
  </r>
  <r>
    <s v="C-000812"/>
    <x v="11"/>
    <x v="4"/>
    <d v="2023-04-04T00:00:00"/>
    <x v="16"/>
    <n v="179.23"/>
    <n v="17923"/>
    <n v="0"/>
    <n v="1.22"/>
    <x v="1"/>
    <s v="Operación"/>
    <x v="4"/>
    <x v="3"/>
    <x v="1"/>
    <x v="2"/>
    <s v="No"/>
    <x v="3"/>
    <n v="17923"/>
    <s v="Comercio_1358"/>
    <x v="3"/>
    <n v="179.23"/>
    <n v="17923"/>
    <n v="0"/>
    <n v="0"/>
    <n v="0"/>
    <n v="0"/>
    <s v="ARN00000812"/>
    <s v="Hecho"/>
    <d v="2023-01-12T00:00:00"/>
    <n v="796.14"/>
    <n v="79614"/>
    <x v="5"/>
  </r>
  <r>
    <s v="C-000813"/>
    <x v="12"/>
    <x v="5"/>
    <d v="2023-03-29T00:00:00"/>
    <x v="30"/>
    <n v="474.56"/>
    <n v="47456"/>
    <n v="0"/>
    <n v="0"/>
    <x v="1"/>
    <s v="Operación"/>
    <x v="0"/>
    <x v="2"/>
    <x v="1"/>
    <x v="7"/>
    <s v="No"/>
    <x v="2"/>
    <n v="47456"/>
    <s v="Comercio_1036"/>
    <x v="3"/>
    <n v="474.56"/>
    <n v="47456"/>
    <n v="0"/>
    <n v="0"/>
    <n v="0"/>
    <n v="0"/>
    <s v="ARN00000813"/>
    <s v="Hecho"/>
    <d v="2023-01-13T00:00:00"/>
    <n v="483.87"/>
    <n v="48387"/>
    <x v="3"/>
  </r>
  <r>
    <s v="C-000814"/>
    <x v="13"/>
    <x v="6"/>
    <d v="2023-03-17T00:00:00"/>
    <x v="12"/>
    <n v="14.7"/>
    <n v="1470"/>
    <n v="0"/>
    <n v="0"/>
    <x v="0"/>
    <s v="Operación"/>
    <x v="0"/>
    <x v="2"/>
    <x v="0"/>
    <x v="4"/>
    <s v="No"/>
    <x v="0"/>
    <n v="14700"/>
    <s v="Comercio_1875"/>
    <x v="0"/>
    <n v="0"/>
    <n v="0"/>
    <n v="0"/>
    <n v="0"/>
    <n v="147"/>
    <n v="14700"/>
    <s v="ARN00000814"/>
    <s v="Hecho"/>
    <d v="2023-01-14T00:00:00"/>
    <n v="327.42"/>
    <n v="32742"/>
    <x v="0"/>
  </r>
  <r>
    <s v="C-000815"/>
    <x v="14"/>
    <x v="0"/>
    <d v="2023-03-17T00:00:00"/>
    <x v="13"/>
    <n v="411.81"/>
    <n v="41181"/>
    <n v="0"/>
    <n v="0"/>
    <x v="0"/>
    <s v="Operación"/>
    <x v="3"/>
    <x v="4"/>
    <x v="1"/>
    <x v="1"/>
    <s v="No"/>
    <x v="0"/>
    <n v="41181"/>
    <s v="Comercio_1870"/>
    <x v="3"/>
    <n v="411.81"/>
    <n v="41181"/>
    <n v="0"/>
    <n v="0"/>
    <n v="0"/>
    <n v="0"/>
    <s v="ARN00000815"/>
    <s v="Pendiente"/>
    <s v="Pendiente"/>
    <n v="0"/>
    <n v="0"/>
    <x v="5"/>
  </r>
  <r>
    <s v="C-000816"/>
    <x v="15"/>
    <x v="1"/>
    <d v="2023-04-04T00:00:00"/>
    <x v="15"/>
    <n v="285.05"/>
    <n v="28505"/>
    <n v="0"/>
    <n v="0.88"/>
    <x v="0"/>
    <s v="Operación"/>
    <x v="0"/>
    <x v="4"/>
    <x v="0"/>
    <x v="1"/>
    <s v="Sí"/>
    <x v="0"/>
    <n v="28505"/>
    <s v="Comercio_1605"/>
    <x v="0"/>
    <n v="0"/>
    <n v="0"/>
    <n v="0"/>
    <n v="0"/>
    <n v="285.05"/>
    <n v="28505"/>
    <s v="ARN00000816"/>
    <s v="Pendiente"/>
    <s v="Pendiente"/>
    <n v="0"/>
    <n v="0"/>
    <x v="3"/>
  </r>
  <r>
    <s v="C-000817"/>
    <x v="16"/>
    <x v="2"/>
    <d v="2023-03-27T00:00:00"/>
    <x v="29"/>
    <n v="379.72"/>
    <n v="37972"/>
    <n v="0"/>
    <n v="1.1499999999999999"/>
    <x v="1"/>
    <s v="Operación"/>
    <x v="5"/>
    <x v="3"/>
    <x v="0"/>
    <x v="2"/>
    <s v="Sí"/>
    <x v="1"/>
    <n v="37972"/>
    <s v="Comercio_662"/>
    <x v="0"/>
    <n v="0"/>
    <n v="0"/>
    <n v="0"/>
    <n v="0"/>
    <n v="379.72"/>
    <n v="37972"/>
    <s v="ARN00000817"/>
    <s v="Pendiente"/>
    <s v="Pendiente"/>
    <n v="0"/>
    <n v="0"/>
    <x v="3"/>
  </r>
  <r>
    <s v="C-000818"/>
    <x v="17"/>
    <x v="3"/>
    <d v="2023-04-15T00:00:00"/>
    <x v="28"/>
    <n v="318.99"/>
    <n v="31899"/>
    <n v="0"/>
    <n v="0"/>
    <x v="0"/>
    <s v="Operación"/>
    <x v="3"/>
    <x v="4"/>
    <x v="1"/>
    <x v="7"/>
    <s v="Sí"/>
    <x v="4"/>
    <n v="31899"/>
    <s v="Comercio_96"/>
    <x v="3"/>
    <n v="318.99"/>
    <n v="31899"/>
    <n v="0"/>
    <n v="0"/>
    <n v="0"/>
    <n v="0"/>
    <s v="ARN00000818"/>
    <s v="Hecho"/>
    <d v="2023-01-18T00:00:00"/>
    <n v="651.15"/>
    <n v="65115"/>
    <x v="1"/>
  </r>
  <r>
    <s v="C-000819"/>
    <x v="18"/>
    <x v="4"/>
    <d v="2023-03-29T00:00:00"/>
    <x v="29"/>
    <n v="106.22"/>
    <n v="10622"/>
    <n v="0"/>
    <n v="0.94"/>
    <x v="0"/>
    <s v="Operación"/>
    <x v="1"/>
    <x v="1"/>
    <x v="0"/>
    <x v="4"/>
    <s v="No"/>
    <x v="2"/>
    <n v="10622"/>
    <s v="Comercio_1482"/>
    <x v="0"/>
    <n v="0"/>
    <n v="0"/>
    <n v="0"/>
    <n v="0"/>
    <n v="106.22"/>
    <n v="10622"/>
    <s v="ARN00000819"/>
    <s v="Hecho"/>
    <d v="2023-01-19T00:00:00"/>
    <n v="79.989999999999995"/>
    <n v="7999"/>
    <x v="5"/>
  </r>
  <r>
    <s v="C-000820"/>
    <x v="19"/>
    <x v="5"/>
    <d v="2023-03-29T00:00:00"/>
    <x v="0"/>
    <n v="429.39"/>
    <n v="42939"/>
    <n v="0"/>
    <n v="1.02"/>
    <x v="1"/>
    <s v="Operación"/>
    <x v="3"/>
    <x v="3"/>
    <x v="1"/>
    <x v="1"/>
    <s v="No"/>
    <x v="1"/>
    <n v="42939"/>
    <s v="Comercio_976"/>
    <x v="2"/>
    <n v="0"/>
    <n v="0"/>
    <n v="429.39"/>
    <n v="42939"/>
    <n v="0"/>
    <n v="0"/>
    <s v="ARN00000820"/>
    <s v="Pendiente"/>
    <s v="Pendiente"/>
    <n v="0"/>
    <n v="0"/>
    <x v="3"/>
  </r>
  <r>
    <s v="C-000821"/>
    <x v="20"/>
    <x v="6"/>
    <d v="2023-03-28T00:00:00"/>
    <x v="23"/>
    <n v="299.85000000000002"/>
    <n v="29985"/>
    <n v="0"/>
    <n v="0"/>
    <x v="1"/>
    <s v="Operación"/>
    <x v="2"/>
    <x v="0"/>
    <x v="1"/>
    <x v="4"/>
    <s v="No"/>
    <x v="0"/>
    <n v="29985"/>
    <s v="Comercio_421"/>
    <x v="2"/>
    <n v="0"/>
    <n v="0"/>
    <n v="299.85000000000002"/>
    <n v="29985"/>
    <n v="0"/>
    <n v="0"/>
    <s v="ARN00000821"/>
    <s v="Hecho"/>
    <d v="2023-01-21T00:00:00"/>
    <n v="5.01"/>
    <n v="501"/>
    <x v="0"/>
  </r>
  <r>
    <s v="C-000822"/>
    <x v="21"/>
    <x v="0"/>
    <d v="2023-04-17T00:00:00"/>
    <x v="10"/>
    <n v="93.68"/>
    <n v="9368"/>
    <n v="0"/>
    <n v="0"/>
    <x v="0"/>
    <s v="Operación"/>
    <x v="5"/>
    <x v="1"/>
    <x v="1"/>
    <x v="0"/>
    <s v="Sí"/>
    <x v="1"/>
    <n v="9368"/>
    <s v="Comercio_1322"/>
    <x v="2"/>
    <n v="0"/>
    <n v="0"/>
    <n v="93.68"/>
    <n v="9368"/>
    <n v="0"/>
    <n v="0"/>
    <s v="ARN00000822"/>
    <s v="Pendiente"/>
    <s v="Pendiente"/>
    <n v="0"/>
    <n v="0"/>
    <x v="3"/>
  </r>
  <r>
    <s v="C-000823"/>
    <x v="22"/>
    <x v="1"/>
    <d v="2023-03-30T00:00:00"/>
    <x v="23"/>
    <n v="471.55"/>
    <n v="47155"/>
    <n v="0"/>
    <n v="0"/>
    <x v="1"/>
    <s v="Operación"/>
    <x v="4"/>
    <x v="4"/>
    <x v="1"/>
    <x v="2"/>
    <s v="Sí"/>
    <x v="2"/>
    <n v="47155"/>
    <s v="Comercio_1697"/>
    <x v="3"/>
    <n v="471.55"/>
    <n v="47155"/>
    <n v="0"/>
    <n v="0"/>
    <n v="0"/>
    <n v="0"/>
    <s v="ARN00000823"/>
    <s v="Pendiente"/>
    <s v="Pendiente"/>
    <n v="0"/>
    <n v="0"/>
    <x v="2"/>
  </r>
  <r>
    <s v="C-000824"/>
    <x v="23"/>
    <x v="2"/>
    <d v="2023-04-12T00:00:00"/>
    <x v="15"/>
    <n v="894.86"/>
    <n v="89486"/>
    <n v="0"/>
    <n v="1.34"/>
    <x v="0"/>
    <s v="Operación"/>
    <x v="2"/>
    <x v="3"/>
    <x v="1"/>
    <x v="6"/>
    <s v="No"/>
    <x v="3"/>
    <n v="89486"/>
    <s v="Comercio_498"/>
    <x v="2"/>
    <n v="0"/>
    <n v="0"/>
    <n v="894.86"/>
    <n v="89486"/>
    <n v="0"/>
    <n v="0"/>
    <s v="ARN00000824"/>
    <s v="Pendiente"/>
    <s v="Pendiente"/>
    <n v="0"/>
    <n v="0"/>
    <x v="0"/>
  </r>
  <r>
    <s v="C-000825"/>
    <x v="24"/>
    <x v="3"/>
    <d v="2023-04-12T00:00:00"/>
    <x v="14"/>
    <n v="28.55"/>
    <n v="2855"/>
    <n v="0"/>
    <n v="0"/>
    <x v="0"/>
    <s v="Operación"/>
    <x v="1"/>
    <x v="2"/>
    <x v="1"/>
    <x v="7"/>
    <s v="Sí"/>
    <x v="1"/>
    <n v="2855"/>
    <s v="Comercio_1084"/>
    <x v="1"/>
    <n v="28.55"/>
    <n v="2855"/>
    <n v="0"/>
    <n v="0"/>
    <n v="0"/>
    <n v="0"/>
    <s v="ARN00000825"/>
    <s v="Pendiente"/>
    <s v="Pendiente"/>
    <n v="0"/>
    <n v="0"/>
    <x v="1"/>
  </r>
  <r>
    <s v="C-000826"/>
    <x v="25"/>
    <x v="4"/>
    <d v="2023-04-07T00:00:00"/>
    <x v="17"/>
    <n v="286.18"/>
    <n v="28618"/>
    <n v="0"/>
    <n v="1.39"/>
    <x v="0"/>
    <s v="Operación"/>
    <x v="0"/>
    <x v="4"/>
    <x v="0"/>
    <x v="1"/>
    <s v="Sí"/>
    <x v="4"/>
    <n v="28618"/>
    <s v="Comercio_1656"/>
    <x v="0"/>
    <n v="0"/>
    <n v="0"/>
    <n v="0"/>
    <n v="0"/>
    <n v="286.18"/>
    <n v="28618"/>
    <s v="ARN00000826"/>
    <s v="Pendiente"/>
    <s v="Pendiente"/>
    <n v="0"/>
    <n v="0"/>
    <x v="1"/>
  </r>
  <r>
    <s v="C-000827"/>
    <x v="26"/>
    <x v="5"/>
    <d v="2023-04-04T00:00:00"/>
    <x v="20"/>
    <n v="243.76"/>
    <n v="24376"/>
    <n v="0"/>
    <n v="0"/>
    <x v="0"/>
    <s v="Operación"/>
    <x v="2"/>
    <x v="3"/>
    <x v="1"/>
    <x v="1"/>
    <s v="Sí"/>
    <x v="1"/>
    <n v="24376"/>
    <s v="Comercio_572"/>
    <x v="3"/>
    <n v="243.76"/>
    <n v="24376"/>
    <n v="0"/>
    <n v="0"/>
    <n v="0"/>
    <n v="0"/>
    <s v="ARN00000827"/>
    <s v="Hecho"/>
    <d v="2023-01-27T00:00:00"/>
    <n v="295.20999999999998"/>
    <n v="29521"/>
    <x v="5"/>
  </r>
  <r>
    <s v="C-000828"/>
    <x v="27"/>
    <x v="6"/>
    <d v="2023-03-30T00:00:00"/>
    <x v="13"/>
    <n v="772.88"/>
    <n v="77288"/>
    <n v="0"/>
    <n v="0.96"/>
    <x v="0"/>
    <s v="Operación"/>
    <x v="4"/>
    <x v="1"/>
    <x v="1"/>
    <x v="4"/>
    <s v="No"/>
    <x v="3"/>
    <n v="77288"/>
    <s v="Comercio_126"/>
    <x v="1"/>
    <n v="772.88"/>
    <n v="77288"/>
    <n v="0"/>
    <n v="0"/>
    <n v="0"/>
    <n v="0"/>
    <s v="ARN00000828"/>
    <s v="Hecho"/>
    <d v="2023-01-28T00:00:00"/>
    <n v="323.77999999999997"/>
    <n v="32378"/>
    <x v="5"/>
  </r>
  <r>
    <s v="C-000829"/>
    <x v="28"/>
    <x v="0"/>
    <d v="2023-04-14T00:00:00"/>
    <x v="30"/>
    <n v="447.34"/>
    <n v="44734"/>
    <n v="0"/>
    <n v="1.22"/>
    <x v="0"/>
    <s v="Operación"/>
    <x v="4"/>
    <x v="0"/>
    <x v="0"/>
    <x v="7"/>
    <s v="Sí"/>
    <x v="3"/>
    <n v="44734"/>
    <s v="Comercio_1852"/>
    <x v="0"/>
    <n v="0"/>
    <n v="0"/>
    <n v="0"/>
    <n v="0"/>
    <n v="447.34"/>
    <n v="44734"/>
    <s v="ARN00000829"/>
    <s v="Hecho"/>
    <d v="2023-01-29T00:00:00"/>
    <n v="990.32"/>
    <n v="99032"/>
    <x v="1"/>
  </r>
  <r>
    <s v="C-000830"/>
    <x v="29"/>
    <x v="1"/>
    <d v="2023-04-28T00:00:00"/>
    <x v="19"/>
    <n v="86.94"/>
    <n v="8694"/>
    <n v="0"/>
    <n v="1.28"/>
    <x v="0"/>
    <s v="Operación"/>
    <x v="3"/>
    <x v="3"/>
    <x v="0"/>
    <x v="3"/>
    <s v="Sí"/>
    <x v="2"/>
    <n v="8694"/>
    <s v="Comercio_559"/>
    <x v="0"/>
    <n v="0"/>
    <n v="0"/>
    <n v="0"/>
    <n v="0"/>
    <n v="86.94"/>
    <n v="8694"/>
    <s v="ARN00000830"/>
    <s v="Pendiente"/>
    <s v="Pendiente"/>
    <n v="0"/>
    <n v="0"/>
    <x v="3"/>
  </r>
  <r>
    <s v="C-000831"/>
    <x v="30"/>
    <x v="2"/>
    <d v="2023-04-30T00:00:00"/>
    <x v="2"/>
    <n v="693.15"/>
    <n v="69315"/>
    <n v="0"/>
    <n v="0.91"/>
    <x v="1"/>
    <s v="Operación"/>
    <x v="2"/>
    <x v="4"/>
    <x v="1"/>
    <x v="0"/>
    <s v="Sí"/>
    <x v="1"/>
    <n v="69315"/>
    <s v="Comercio_296"/>
    <x v="1"/>
    <n v="693.15"/>
    <n v="69315"/>
    <n v="0"/>
    <n v="0"/>
    <n v="0"/>
    <n v="0"/>
    <s v="ARN00000831"/>
    <s v="Pendiente"/>
    <s v="Pendiente"/>
    <n v="0"/>
    <n v="0"/>
    <x v="2"/>
  </r>
  <r>
    <s v="C-000832"/>
    <x v="31"/>
    <x v="3"/>
    <d v="2023-05-01T00:00:00"/>
    <x v="2"/>
    <n v="129.88999999999999"/>
    <n v="12989"/>
    <n v="0"/>
    <n v="1.37"/>
    <x v="0"/>
    <s v="Operación"/>
    <x v="5"/>
    <x v="5"/>
    <x v="0"/>
    <x v="7"/>
    <s v="Sí"/>
    <x v="1"/>
    <n v="12989"/>
    <s v="Comercio_1370"/>
    <x v="0"/>
    <n v="0"/>
    <n v="0"/>
    <n v="0"/>
    <n v="0"/>
    <n v="129.88999999999999"/>
    <n v="12989"/>
    <s v="ARN00000832"/>
    <s v="Pendiente"/>
    <s v="Pendiente"/>
    <n v="0"/>
    <n v="0"/>
    <x v="0"/>
  </r>
  <r>
    <s v="C-000833"/>
    <x v="32"/>
    <x v="4"/>
    <d v="2023-04-07T00:00:00"/>
    <x v="9"/>
    <n v="602.77"/>
    <n v="60277"/>
    <n v="0"/>
    <n v="0"/>
    <x v="1"/>
    <s v="Operación"/>
    <x v="0"/>
    <x v="4"/>
    <x v="1"/>
    <x v="4"/>
    <s v="Sí"/>
    <x v="0"/>
    <n v="60277"/>
    <s v="Comercio_430"/>
    <x v="3"/>
    <n v="602.77"/>
    <n v="60277"/>
    <n v="0"/>
    <n v="0"/>
    <n v="0"/>
    <n v="0"/>
    <s v="ARN00000833"/>
    <s v="Hecho"/>
    <d v="2023-02-02T00:00:00"/>
    <n v="922.94"/>
    <n v="92294"/>
    <x v="5"/>
  </r>
  <r>
    <s v="C-000834"/>
    <x v="33"/>
    <x v="5"/>
    <d v="2023-04-23T00:00:00"/>
    <x v="18"/>
    <n v="249.79"/>
    <n v="24979"/>
    <n v="0"/>
    <n v="1.25"/>
    <x v="0"/>
    <s v="Operación"/>
    <x v="1"/>
    <x v="2"/>
    <x v="1"/>
    <x v="3"/>
    <s v="No"/>
    <x v="4"/>
    <n v="24979"/>
    <s v="Comercio_1470"/>
    <x v="3"/>
    <n v="249.79"/>
    <n v="24979"/>
    <n v="0"/>
    <n v="0"/>
    <n v="0"/>
    <n v="0"/>
    <s v="ARN00000834"/>
    <s v="Pendiente"/>
    <s v="Pendiente"/>
    <n v="0"/>
    <n v="0"/>
    <x v="4"/>
  </r>
  <r>
    <s v="C-000835"/>
    <x v="34"/>
    <x v="6"/>
    <d v="2023-04-25T00:00:00"/>
    <x v="11"/>
    <n v="886.98"/>
    <n v="88698"/>
    <n v="0"/>
    <n v="1.19"/>
    <x v="1"/>
    <s v="Operación"/>
    <x v="0"/>
    <x v="5"/>
    <x v="0"/>
    <x v="1"/>
    <s v="Sí"/>
    <x v="2"/>
    <n v="88698"/>
    <s v="Comercio_1131"/>
    <x v="0"/>
    <n v="0"/>
    <n v="0"/>
    <n v="0"/>
    <n v="0"/>
    <n v="886.98"/>
    <n v="88698"/>
    <s v="ARN00000835"/>
    <s v="Hecho"/>
    <d v="2023-02-04T00:00:00"/>
    <n v="3.1"/>
    <n v="310"/>
    <x v="3"/>
  </r>
  <r>
    <s v="C-000836"/>
    <x v="35"/>
    <x v="0"/>
    <d v="2023-04-14T00:00:00"/>
    <x v="0"/>
    <n v="204.59"/>
    <n v="20459"/>
    <n v="0"/>
    <n v="0"/>
    <x v="1"/>
    <s v="Operación"/>
    <x v="5"/>
    <x v="2"/>
    <x v="1"/>
    <x v="7"/>
    <s v="Sí"/>
    <x v="0"/>
    <n v="20459"/>
    <s v="Comercio_633"/>
    <x v="2"/>
    <n v="0"/>
    <n v="0"/>
    <n v="204.59"/>
    <n v="20459"/>
    <n v="0"/>
    <n v="0"/>
    <s v="ARN00000836"/>
    <s v="Pendiente"/>
    <s v="Pendiente"/>
    <n v="0"/>
    <n v="0"/>
    <x v="3"/>
  </r>
  <r>
    <s v="C-000837"/>
    <x v="36"/>
    <x v="1"/>
    <d v="2023-04-13T00:00:00"/>
    <x v="23"/>
    <n v="448.67"/>
    <n v="44867"/>
    <n v="0"/>
    <n v="0"/>
    <x v="1"/>
    <s v="Operación"/>
    <x v="4"/>
    <x v="5"/>
    <x v="1"/>
    <x v="4"/>
    <s v="Sí"/>
    <x v="1"/>
    <n v="44867"/>
    <s v="Comercio_429"/>
    <x v="3"/>
    <n v="448.67"/>
    <n v="44867"/>
    <n v="0"/>
    <n v="0"/>
    <n v="0"/>
    <n v="0"/>
    <s v="ARN00000837"/>
    <s v="Hecho"/>
    <d v="2023-02-06T00:00:00"/>
    <n v="374.55"/>
    <n v="37455"/>
    <x v="5"/>
  </r>
  <r>
    <s v="C-000838"/>
    <x v="37"/>
    <x v="2"/>
    <d v="2023-04-26T00:00:00"/>
    <x v="15"/>
    <n v="35.659999999999997"/>
    <n v="3566"/>
    <n v="0"/>
    <n v="0"/>
    <x v="0"/>
    <s v="Operación"/>
    <x v="5"/>
    <x v="5"/>
    <x v="0"/>
    <x v="5"/>
    <s v="Sí"/>
    <x v="0"/>
    <n v="3566"/>
    <s v="Comercio_1479"/>
    <x v="0"/>
    <n v="0"/>
    <n v="0"/>
    <n v="0"/>
    <n v="0"/>
    <n v="35.659999999999997"/>
    <n v="3566"/>
    <s v="ARN00000838"/>
    <s v="Pendiente"/>
    <s v="Pendiente"/>
    <n v="0"/>
    <n v="0"/>
    <x v="2"/>
  </r>
  <r>
    <s v="C-000839"/>
    <x v="38"/>
    <x v="3"/>
    <d v="2023-05-06T00:00:00"/>
    <x v="28"/>
    <n v="781.01"/>
    <n v="78101"/>
    <n v="0"/>
    <n v="1.39"/>
    <x v="0"/>
    <s v="Operación"/>
    <x v="4"/>
    <x v="2"/>
    <x v="0"/>
    <x v="6"/>
    <s v="Sí"/>
    <x v="0"/>
    <n v="78101"/>
    <s v="Comercio_61"/>
    <x v="0"/>
    <n v="0"/>
    <n v="0"/>
    <n v="0"/>
    <n v="0"/>
    <n v="781.01"/>
    <n v="78101"/>
    <s v="ARN00000839"/>
    <s v="Hecho"/>
    <d v="2023-02-08T00:00:00"/>
    <n v="237.48"/>
    <n v="23748"/>
    <x v="4"/>
  </r>
  <r>
    <s v="C-000840"/>
    <x v="39"/>
    <x v="4"/>
    <d v="2023-04-27T00:00:00"/>
    <x v="14"/>
    <n v="134.36000000000001"/>
    <n v="13436"/>
    <n v="0"/>
    <n v="0"/>
    <x v="0"/>
    <s v="Operación"/>
    <x v="4"/>
    <x v="3"/>
    <x v="1"/>
    <x v="1"/>
    <s v="Sí"/>
    <x v="4"/>
    <n v="13436"/>
    <s v="Comercio_1283"/>
    <x v="1"/>
    <n v="134.36000000000001"/>
    <n v="13436"/>
    <n v="0"/>
    <n v="0"/>
    <n v="0"/>
    <n v="0"/>
    <s v="ARN00000840"/>
    <s v="Hecho"/>
    <d v="2023-02-09T00:00:00"/>
    <n v="229.47"/>
    <n v="22947"/>
    <x v="0"/>
  </r>
  <r>
    <s v="C-000841"/>
    <x v="40"/>
    <x v="5"/>
    <d v="2023-05-04T00:00:00"/>
    <x v="21"/>
    <n v="11.81"/>
    <n v="1181"/>
    <n v="0"/>
    <n v="0"/>
    <x v="0"/>
    <s v="Operación"/>
    <x v="5"/>
    <x v="4"/>
    <x v="1"/>
    <x v="3"/>
    <s v="Sí"/>
    <x v="1"/>
    <n v="1181"/>
    <s v="Comercio_1103"/>
    <x v="1"/>
    <n v="11.81"/>
    <n v="1181"/>
    <n v="0"/>
    <n v="0"/>
    <n v="0"/>
    <n v="0"/>
    <s v="ARN00000841"/>
    <s v="Hecho"/>
    <d v="2023-02-10T00:00:00"/>
    <n v="810.34"/>
    <n v="81034"/>
    <x v="1"/>
  </r>
  <r>
    <s v="C-000842"/>
    <x v="41"/>
    <x v="6"/>
    <d v="2023-05-03T00:00:00"/>
    <x v="27"/>
    <n v="754.44"/>
    <n v="75444"/>
    <n v="0"/>
    <n v="0"/>
    <x v="0"/>
    <s v="Operación"/>
    <x v="4"/>
    <x v="2"/>
    <x v="1"/>
    <x v="7"/>
    <s v="Sí"/>
    <x v="0"/>
    <n v="75444"/>
    <s v="Comercio_1490"/>
    <x v="2"/>
    <n v="0"/>
    <n v="0"/>
    <n v="754.44"/>
    <n v="75444"/>
    <n v="0"/>
    <n v="0"/>
    <s v="ARN00000842"/>
    <s v="Pendiente"/>
    <s v="Pendiente"/>
    <n v="0"/>
    <n v="0"/>
    <x v="4"/>
  </r>
  <r>
    <s v="C-000843"/>
    <x v="42"/>
    <x v="0"/>
    <d v="2023-05-09T00:00:00"/>
    <x v="24"/>
    <n v="403.24"/>
    <n v="40324"/>
    <n v="0"/>
    <n v="0"/>
    <x v="0"/>
    <s v="Operación"/>
    <x v="0"/>
    <x v="2"/>
    <x v="1"/>
    <x v="1"/>
    <s v="Sí"/>
    <x v="4"/>
    <n v="40324"/>
    <s v="Comercio_1499"/>
    <x v="2"/>
    <n v="0"/>
    <n v="0"/>
    <n v="403.24"/>
    <n v="40324"/>
    <n v="0"/>
    <n v="0"/>
    <s v="ARN00000843"/>
    <s v="Hecho"/>
    <d v="2023-02-12T00:00:00"/>
    <n v="114.66"/>
    <n v="11466"/>
    <x v="1"/>
  </r>
  <r>
    <s v="C-000844"/>
    <x v="43"/>
    <x v="1"/>
    <d v="2023-04-20T00:00:00"/>
    <x v="23"/>
    <n v="309.64"/>
    <n v="30964"/>
    <n v="0"/>
    <n v="0.86"/>
    <x v="0"/>
    <s v="Operación"/>
    <x v="2"/>
    <x v="3"/>
    <x v="0"/>
    <x v="5"/>
    <s v="Sí"/>
    <x v="1"/>
    <n v="30964"/>
    <s v="Comercio_1583"/>
    <x v="0"/>
    <n v="0"/>
    <n v="0"/>
    <n v="0"/>
    <n v="0"/>
    <n v="309.64"/>
    <n v="30964"/>
    <s v="ARN00000844"/>
    <s v="Pendiente"/>
    <s v="Pendiente"/>
    <n v="0"/>
    <n v="0"/>
    <x v="3"/>
  </r>
  <r>
    <s v="C-000845"/>
    <x v="44"/>
    <x v="2"/>
    <d v="2023-05-12T00:00:00"/>
    <x v="28"/>
    <n v="173.06"/>
    <n v="17306"/>
    <n v="0"/>
    <n v="0"/>
    <x v="1"/>
    <s v="Operación"/>
    <x v="1"/>
    <x v="0"/>
    <x v="1"/>
    <x v="1"/>
    <s v="Sí"/>
    <x v="2"/>
    <n v="17306"/>
    <s v="Comercio_1171"/>
    <x v="3"/>
    <n v="173.06"/>
    <n v="17306"/>
    <n v="0"/>
    <n v="0"/>
    <n v="0"/>
    <n v="0"/>
    <s v="ARN00000845"/>
    <s v="Pendiente"/>
    <s v="Pendiente"/>
    <n v="0"/>
    <n v="0"/>
    <x v="4"/>
  </r>
  <r>
    <s v="C-000846"/>
    <x v="45"/>
    <x v="3"/>
    <d v="2023-05-14T00:00:00"/>
    <x v="19"/>
    <n v="468.98"/>
    <n v="46898"/>
    <n v="0"/>
    <n v="0.09"/>
    <x v="0"/>
    <s v="Operación"/>
    <x v="0"/>
    <x v="2"/>
    <x v="0"/>
    <x v="7"/>
    <s v="Sí"/>
    <x v="3"/>
    <n v="46898"/>
    <s v="Comercio_1257"/>
    <x v="0"/>
    <n v="0"/>
    <n v="0"/>
    <n v="0"/>
    <n v="0"/>
    <n v="468.98"/>
    <n v="46898"/>
    <s v="ARN00000846"/>
    <s v="Hecho"/>
    <d v="2023-02-15T00:00:00"/>
    <n v="826.24"/>
    <n v="82624"/>
    <x v="1"/>
  </r>
  <r>
    <s v="C-000847"/>
    <x v="46"/>
    <x v="4"/>
    <d v="2023-04-20T00:00:00"/>
    <x v="5"/>
    <n v="692.87"/>
    <n v="69287"/>
    <n v="0"/>
    <n v="0"/>
    <x v="0"/>
    <s v="Operación"/>
    <x v="2"/>
    <x v="2"/>
    <x v="1"/>
    <x v="5"/>
    <s v="Sí"/>
    <x v="3"/>
    <n v="69287"/>
    <s v="Comercio_1954"/>
    <x v="2"/>
    <n v="0"/>
    <n v="0"/>
    <n v="692.87"/>
    <n v="69287"/>
    <n v="0"/>
    <n v="0"/>
    <s v="ARN00000847"/>
    <s v="Pendiente"/>
    <s v="Pendiente"/>
    <n v="0"/>
    <n v="0"/>
    <x v="0"/>
  </r>
  <r>
    <s v="C-000848"/>
    <x v="47"/>
    <x v="5"/>
    <d v="2023-05-18T00:00:00"/>
    <x v="4"/>
    <n v="372.15"/>
    <n v="37215"/>
    <n v="0"/>
    <n v="1.1200000000000001"/>
    <x v="1"/>
    <s v="Operación"/>
    <x v="5"/>
    <x v="2"/>
    <x v="1"/>
    <x v="5"/>
    <s v="Sí"/>
    <x v="3"/>
    <n v="37215"/>
    <s v="Comercio_558"/>
    <x v="2"/>
    <n v="0"/>
    <n v="0"/>
    <n v="372.15"/>
    <n v="37215"/>
    <n v="0"/>
    <n v="0"/>
    <s v="ARN00000848"/>
    <s v="Hecho"/>
    <d v="2023-02-17T00:00:00"/>
    <n v="322.47000000000003"/>
    <n v="32247"/>
    <x v="4"/>
  </r>
  <r>
    <s v="C-000849"/>
    <x v="48"/>
    <x v="6"/>
    <d v="2023-05-09T00:00:00"/>
    <x v="11"/>
    <n v="502.44"/>
    <n v="50244"/>
    <n v="0"/>
    <n v="1.41"/>
    <x v="1"/>
    <s v="Operación"/>
    <x v="4"/>
    <x v="5"/>
    <x v="1"/>
    <x v="6"/>
    <s v="No"/>
    <x v="1"/>
    <n v="50244"/>
    <s v="Comercio_703"/>
    <x v="2"/>
    <n v="0"/>
    <n v="0"/>
    <n v="502.44"/>
    <n v="50244"/>
    <n v="0"/>
    <n v="0"/>
    <s v="ARN00000849"/>
    <s v="Hecho"/>
    <d v="2023-02-18T00:00:00"/>
    <n v="531.91999999999996"/>
    <n v="53192"/>
    <x v="5"/>
  </r>
  <r>
    <s v="C-000850"/>
    <x v="49"/>
    <x v="0"/>
    <d v="2023-05-10T00:00:00"/>
    <x v="11"/>
    <n v="923.63"/>
    <n v="92363"/>
    <n v="0"/>
    <n v="0"/>
    <x v="1"/>
    <s v="Operación"/>
    <x v="5"/>
    <x v="1"/>
    <x v="1"/>
    <x v="7"/>
    <s v="Sí"/>
    <x v="0"/>
    <n v="92363"/>
    <s v="Comercio_1453"/>
    <x v="1"/>
    <n v="923.63"/>
    <n v="92363"/>
    <n v="0"/>
    <n v="0"/>
    <n v="0"/>
    <n v="0"/>
    <s v="ARN00000850"/>
    <s v="Pendiente"/>
    <s v="Pendiente"/>
    <n v="0"/>
    <n v="0"/>
    <x v="5"/>
  </r>
  <r>
    <s v="C-000851"/>
    <x v="50"/>
    <x v="1"/>
    <d v="2023-05-20T00:00:00"/>
    <x v="2"/>
    <n v="623.69000000000005"/>
    <n v="62369"/>
    <n v="0"/>
    <n v="0"/>
    <x v="1"/>
    <s v="Operación"/>
    <x v="4"/>
    <x v="3"/>
    <x v="1"/>
    <x v="7"/>
    <s v="Sí"/>
    <x v="3"/>
    <n v="62369"/>
    <s v="Comercio_1141"/>
    <x v="1"/>
    <n v="623.69000000000005"/>
    <n v="62369"/>
    <n v="0"/>
    <n v="0"/>
    <n v="0"/>
    <n v="0"/>
    <s v="ARN00000851"/>
    <s v="Pendiente"/>
    <s v="Pendiente"/>
    <n v="0"/>
    <n v="0"/>
    <x v="4"/>
  </r>
  <r>
    <s v="C-000852"/>
    <x v="51"/>
    <x v="2"/>
    <d v="2023-05-15T00:00:00"/>
    <x v="21"/>
    <n v="399.44"/>
    <n v="39944"/>
    <n v="0"/>
    <n v="0"/>
    <x v="0"/>
    <s v="Operación"/>
    <x v="1"/>
    <x v="4"/>
    <x v="0"/>
    <x v="4"/>
    <s v="No"/>
    <x v="2"/>
    <n v="39944"/>
    <s v="Comercio_419"/>
    <x v="0"/>
    <n v="0"/>
    <n v="0"/>
    <n v="0"/>
    <n v="0"/>
    <n v="399.44"/>
    <n v="39944"/>
    <s v="ARN00000852"/>
    <s v="Hecho"/>
    <d v="2023-02-21T00:00:00"/>
    <n v="225.19"/>
    <n v="22519"/>
    <x v="0"/>
  </r>
  <r>
    <s v="C-000853"/>
    <x v="52"/>
    <x v="3"/>
    <d v="2023-05-12T00:00:00"/>
    <x v="18"/>
    <n v="796.57"/>
    <n v="79657"/>
    <n v="0"/>
    <n v="1.28"/>
    <x v="1"/>
    <s v="Operación"/>
    <x v="2"/>
    <x v="1"/>
    <x v="1"/>
    <x v="4"/>
    <s v="No"/>
    <x v="0"/>
    <n v="79657"/>
    <s v="Comercio_1772"/>
    <x v="3"/>
    <n v="796.57"/>
    <n v="79657"/>
    <n v="0"/>
    <n v="0"/>
    <n v="0"/>
    <n v="0"/>
    <s v="ARN00000853"/>
    <s v="Pendiente"/>
    <s v="Pendiente"/>
    <n v="0"/>
    <n v="0"/>
    <x v="4"/>
  </r>
  <r>
    <s v="C-000854"/>
    <x v="53"/>
    <x v="4"/>
    <d v="2023-05-11T00:00:00"/>
    <x v="14"/>
    <n v="783.22"/>
    <n v="78322"/>
    <n v="0"/>
    <n v="0"/>
    <x v="0"/>
    <s v="Operación"/>
    <x v="1"/>
    <x v="4"/>
    <x v="1"/>
    <x v="7"/>
    <s v="Sí"/>
    <x v="3"/>
    <n v="78322"/>
    <s v="Comercio_823"/>
    <x v="2"/>
    <n v="0"/>
    <n v="0"/>
    <n v="783.22"/>
    <n v="78322"/>
    <n v="0"/>
    <n v="0"/>
    <s v="ARN00000854"/>
    <s v="Pendiente"/>
    <s v="Pendiente"/>
    <n v="0"/>
    <n v="0"/>
    <x v="5"/>
  </r>
  <r>
    <s v="C-000855"/>
    <x v="54"/>
    <x v="5"/>
    <d v="2023-05-25T00:00:00"/>
    <x v="4"/>
    <n v="710.69"/>
    <n v="71069"/>
    <n v="0"/>
    <n v="0"/>
    <x v="0"/>
    <s v="Operación"/>
    <x v="5"/>
    <x v="4"/>
    <x v="1"/>
    <x v="4"/>
    <s v="No"/>
    <x v="0"/>
    <n v="71069"/>
    <s v="Comercio_1849"/>
    <x v="2"/>
    <n v="0"/>
    <n v="0"/>
    <n v="710.69"/>
    <n v="71069"/>
    <n v="0"/>
    <n v="0"/>
    <s v="ARN00000855"/>
    <s v="Hecho"/>
    <d v="2023-02-24T00:00:00"/>
    <n v="25.78"/>
    <n v="2578"/>
    <x v="0"/>
  </r>
  <r>
    <s v="C-000856"/>
    <x v="55"/>
    <x v="6"/>
    <d v="2023-05-10T00:00:00"/>
    <x v="22"/>
    <n v="263.32"/>
    <n v="26332"/>
    <n v="0"/>
    <n v="1.1299999999999999"/>
    <x v="1"/>
    <s v="Operación"/>
    <x v="5"/>
    <x v="3"/>
    <x v="1"/>
    <x v="6"/>
    <s v="Sí"/>
    <x v="3"/>
    <n v="26332"/>
    <s v="Comercio_1939"/>
    <x v="3"/>
    <n v="263.32"/>
    <n v="26332"/>
    <n v="0"/>
    <n v="0"/>
    <n v="0"/>
    <n v="0"/>
    <s v="ARN00000856"/>
    <s v="Pendiente"/>
    <s v="Pendiente"/>
    <n v="0"/>
    <n v="0"/>
    <x v="4"/>
  </r>
  <r>
    <s v="C-000857"/>
    <x v="56"/>
    <x v="0"/>
    <d v="2023-05-11T00:00:00"/>
    <x v="22"/>
    <n v="460.22"/>
    <n v="46022"/>
    <n v="0"/>
    <n v="1.27"/>
    <x v="1"/>
    <s v="Operación"/>
    <x v="3"/>
    <x v="3"/>
    <x v="1"/>
    <x v="2"/>
    <s v="Sí"/>
    <x v="3"/>
    <n v="46022"/>
    <s v="Comercio_1678"/>
    <x v="1"/>
    <n v="460.22"/>
    <n v="46022"/>
    <n v="0"/>
    <n v="0"/>
    <n v="0"/>
    <n v="0"/>
    <s v="ARN00000857"/>
    <s v="Hecho"/>
    <d v="2023-02-26T00:00:00"/>
    <n v="3.93"/>
    <n v="393"/>
    <x v="4"/>
  </r>
  <r>
    <s v="C-000858"/>
    <x v="57"/>
    <x v="1"/>
    <d v="2023-05-09T00:00:00"/>
    <x v="17"/>
    <n v="553.42999999999995"/>
    <n v="55343"/>
    <n v="0"/>
    <n v="0"/>
    <x v="0"/>
    <s v="Operación"/>
    <x v="1"/>
    <x v="1"/>
    <x v="0"/>
    <x v="4"/>
    <s v="No"/>
    <x v="1"/>
    <n v="55343"/>
    <s v="Comercio_1431"/>
    <x v="0"/>
    <n v="0"/>
    <n v="0"/>
    <n v="0"/>
    <n v="0"/>
    <n v="553.42999999999995"/>
    <n v="55343"/>
    <s v="ARN00000858"/>
    <s v="Pendiente"/>
    <s v="Pendiente"/>
    <n v="0"/>
    <n v="0"/>
    <x v="3"/>
  </r>
  <r>
    <s v="C-000859"/>
    <x v="58"/>
    <x v="2"/>
    <d v="2023-05-13T00:00:00"/>
    <x v="22"/>
    <n v="575.51"/>
    <n v="57551"/>
    <n v="0"/>
    <n v="0"/>
    <x v="1"/>
    <s v="Operación"/>
    <x v="0"/>
    <x v="3"/>
    <x v="1"/>
    <x v="1"/>
    <s v="No"/>
    <x v="2"/>
    <n v="57551"/>
    <s v="Comercio_713"/>
    <x v="3"/>
    <n v="575.51"/>
    <n v="57551"/>
    <n v="0"/>
    <n v="0"/>
    <n v="0"/>
    <n v="0"/>
    <s v="ARN00000859"/>
    <s v="Pendiente"/>
    <s v="Pendiente"/>
    <n v="0"/>
    <n v="0"/>
    <x v="5"/>
  </r>
  <r>
    <s v="C-000860"/>
    <x v="59"/>
    <x v="3"/>
    <d v="2023-05-14T00:00:00"/>
    <x v="22"/>
    <n v="481.57"/>
    <n v="48157"/>
    <n v="0"/>
    <n v="0"/>
    <x v="0"/>
    <s v="Operación"/>
    <x v="0"/>
    <x v="5"/>
    <x v="1"/>
    <x v="7"/>
    <s v="Sí"/>
    <x v="2"/>
    <n v="48157"/>
    <s v="Comercio_940"/>
    <x v="2"/>
    <n v="0"/>
    <n v="0"/>
    <n v="481.57"/>
    <n v="48157"/>
    <n v="0"/>
    <n v="0"/>
    <s v="ARN00000860"/>
    <s v="Hecho"/>
    <d v="2023-03-01T00:00:00"/>
    <n v="171.75"/>
    <n v="17175"/>
    <x v="5"/>
  </r>
  <r>
    <s v="C-000861"/>
    <x v="60"/>
    <x v="4"/>
    <d v="2023-05-03T00:00:00"/>
    <x v="12"/>
    <n v="828.17"/>
    <n v="82817"/>
    <n v="0"/>
    <n v="1.34"/>
    <x v="1"/>
    <s v="Operación"/>
    <x v="0"/>
    <x v="2"/>
    <x v="1"/>
    <x v="2"/>
    <s v="Sí"/>
    <x v="1"/>
    <n v="82817"/>
    <s v="Comercio_320"/>
    <x v="3"/>
    <n v="828.17"/>
    <n v="82817"/>
    <n v="0"/>
    <n v="0"/>
    <n v="0"/>
    <n v="0"/>
    <s v="ARN00000861"/>
    <s v="Pendiente"/>
    <s v="Pendiente"/>
    <n v="0"/>
    <n v="0"/>
    <x v="0"/>
  </r>
  <r>
    <s v="C-000862"/>
    <x v="61"/>
    <x v="5"/>
    <d v="2023-05-10T00:00:00"/>
    <x v="0"/>
    <n v="559.33000000000004"/>
    <n v="55933"/>
    <n v="0"/>
    <n v="0"/>
    <x v="0"/>
    <s v="Operación"/>
    <x v="1"/>
    <x v="2"/>
    <x v="1"/>
    <x v="2"/>
    <s v="Sí"/>
    <x v="3"/>
    <n v="55933"/>
    <s v="Comercio_1724"/>
    <x v="1"/>
    <n v="559.33000000000004"/>
    <n v="55933"/>
    <n v="0"/>
    <n v="0"/>
    <n v="0"/>
    <n v="0"/>
    <s v="ARN00000862"/>
    <s v="Pendiente"/>
    <s v="Pendiente"/>
    <n v="0"/>
    <n v="0"/>
    <x v="1"/>
  </r>
  <r>
    <s v="C-000863"/>
    <x v="62"/>
    <x v="6"/>
    <d v="2023-05-13T00:00:00"/>
    <x v="3"/>
    <n v="501.11"/>
    <n v="50111"/>
    <n v="0"/>
    <n v="0"/>
    <x v="0"/>
    <s v="Operación"/>
    <x v="3"/>
    <x v="0"/>
    <x v="1"/>
    <x v="7"/>
    <s v="No"/>
    <x v="1"/>
    <n v="50111"/>
    <s v="Comercio_1221"/>
    <x v="2"/>
    <n v="0"/>
    <n v="0"/>
    <n v="501.11"/>
    <n v="50111"/>
    <n v="0"/>
    <n v="0"/>
    <s v="ARN00000863"/>
    <s v="Pendiente"/>
    <s v="Pendiente"/>
    <n v="0"/>
    <n v="0"/>
    <x v="5"/>
  </r>
  <r>
    <s v="C-000864"/>
    <x v="63"/>
    <x v="0"/>
    <d v="2023-05-08T00:00:00"/>
    <x v="9"/>
    <n v="43.09"/>
    <n v="4309"/>
    <n v="0"/>
    <n v="0"/>
    <x v="1"/>
    <s v="Operación"/>
    <x v="0"/>
    <x v="3"/>
    <x v="1"/>
    <x v="3"/>
    <s v="No"/>
    <x v="3"/>
    <n v="4309"/>
    <s v="Comercio_801"/>
    <x v="1"/>
    <n v="43.09"/>
    <n v="4309"/>
    <n v="0"/>
    <n v="0"/>
    <n v="0"/>
    <n v="0"/>
    <s v="ARN00000864"/>
    <s v="Pendiente"/>
    <s v="Pendiente"/>
    <n v="0"/>
    <n v="0"/>
    <x v="3"/>
  </r>
  <r>
    <s v="C-000865"/>
    <x v="64"/>
    <x v="1"/>
    <d v="2023-05-19T00:00:00"/>
    <x v="22"/>
    <n v="59.18"/>
    <n v="5918"/>
    <n v="0"/>
    <n v="0"/>
    <x v="0"/>
    <s v="Operación"/>
    <x v="1"/>
    <x v="3"/>
    <x v="0"/>
    <x v="1"/>
    <s v="Sí"/>
    <x v="4"/>
    <n v="59180"/>
    <s v="Comercio_1930"/>
    <x v="0"/>
    <n v="0"/>
    <n v="0"/>
    <n v="0"/>
    <n v="0"/>
    <n v="591.79999999999995"/>
    <n v="59180"/>
    <s v="ARN00000865"/>
    <s v="Pendiente"/>
    <s v="Pendiente"/>
    <n v="0"/>
    <n v="0"/>
    <x v="2"/>
  </r>
  <r>
    <s v="C-000866"/>
    <x v="65"/>
    <x v="2"/>
    <d v="2023-05-13T00:00:00"/>
    <x v="20"/>
    <n v="977.33"/>
    <n v="97733"/>
    <n v="0"/>
    <n v="0.13"/>
    <x v="1"/>
    <s v="Operación"/>
    <x v="0"/>
    <x v="0"/>
    <x v="1"/>
    <x v="5"/>
    <s v="Sí"/>
    <x v="3"/>
    <n v="97733"/>
    <s v="Comercio_96"/>
    <x v="3"/>
    <n v="977.33"/>
    <n v="97733"/>
    <n v="0"/>
    <n v="0"/>
    <n v="0"/>
    <n v="0"/>
    <s v="ARN00000866"/>
    <s v="Hecho"/>
    <d v="2023-03-07T00:00:00"/>
    <n v="391.97"/>
    <n v="39197"/>
    <x v="1"/>
  </r>
  <r>
    <s v="C-000867"/>
    <x v="66"/>
    <x v="3"/>
    <d v="2023-05-31T00:00:00"/>
    <x v="7"/>
    <n v="520.98"/>
    <n v="52098"/>
    <n v="0"/>
    <n v="0"/>
    <x v="1"/>
    <s v="Operación"/>
    <x v="1"/>
    <x v="4"/>
    <x v="0"/>
    <x v="6"/>
    <s v="Sí"/>
    <x v="2"/>
    <n v="52098"/>
    <s v="Comercio_44"/>
    <x v="0"/>
    <n v="0"/>
    <n v="0"/>
    <n v="0"/>
    <n v="0"/>
    <n v="520.98"/>
    <n v="52098"/>
    <s v="ARN00000867"/>
    <s v="Hecho"/>
    <d v="2023-03-08T00:00:00"/>
    <n v="880.17"/>
    <n v="88017"/>
    <x v="1"/>
  </r>
  <r>
    <s v="C-000868"/>
    <x v="67"/>
    <x v="4"/>
    <d v="2023-05-25T00:00:00"/>
    <x v="14"/>
    <n v="201.13"/>
    <n v="20113"/>
    <n v="0"/>
    <n v="0"/>
    <x v="0"/>
    <s v="Operación"/>
    <x v="4"/>
    <x v="3"/>
    <x v="0"/>
    <x v="0"/>
    <s v="Sí"/>
    <x v="3"/>
    <n v="20113"/>
    <s v="Comercio_293"/>
    <x v="0"/>
    <n v="0"/>
    <n v="0"/>
    <n v="0"/>
    <n v="0"/>
    <n v="201.13"/>
    <n v="20113"/>
    <s v="ARN00000868"/>
    <s v="Pendiente"/>
    <s v="Pendiente"/>
    <n v="0"/>
    <n v="0"/>
    <x v="5"/>
  </r>
  <r>
    <s v="C-000869"/>
    <x v="68"/>
    <x v="5"/>
    <d v="2023-05-11T00:00:00"/>
    <x v="12"/>
    <n v="815.25"/>
    <n v="81525"/>
    <n v="0"/>
    <n v="1.35"/>
    <x v="0"/>
    <s v="Operación"/>
    <x v="4"/>
    <x v="0"/>
    <x v="1"/>
    <x v="7"/>
    <s v="Sí"/>
    <x v="2"/>
    <n v="81525"/>
    <s v="Comercio_573"/>
    <x v="1"/>
    <n v="815.25"/>
    <n v="81525"/>
    <n v="0"/>
    <n v="0"/>
    <n v="0"/>
    <n v="0"/>
    <s v="ARN00000869"/>
    <s v="Hecho"/>
    <d v="2023-03-10T00:00:00"/>
    <n v="917.28"/>
    <n v="91728"/>
    <x v="0"/>
  </r>
  <r>
    <s v="C-000870"/>
    <x v="69"/>
    <x v="6"/>
    <d v="2023-06-09T00:00:00"/>
    <x v="4"/>
    <n v="69.099999999999994"/>
    <n v="6910"/>
    <n v="0"/>
    <n v="1.1100000000000001"/>
    <x v="0"/>
    <s v="Operación"/>
    <x v="3"/>
    <x v="2"/>
    <x v="1"/>
    <x v="1"/>
    <s v="Sí"/>
    <x v="1"/>
    <n v="69100"/>
    <s v="Comercio_80"/>
    <x v="3"/>
    <n v="691"/>
    <n v="69100"/>
    <n v="0"/>
    <n v="0"/>
    <n v="0"/>
    <n v="0"/>
    <s v="ARN00000870"/>
    <s v="Hecho"/>
    <d v="2023-03-11T00:00:00"/>
    <n v="542.21"/>
    <n v="54221"/>
    <x v="5"/>
  </r>
  <r>
    <s v="C-000871"/>
    <x v="70"/>
    <x v="0"/>
    <d v="2023-06-07T00:00:00"/>
    <x v="28"/>
    <n v="292.62"/>
    <n v="29262"/>
    <n v="0"/>
    <n v="0"/>
    <x v="1"/>
    <s v="Operación"/>
    <x v="0"/>
    <x v="1"/>
    <x v="1"/>
    <x v="3"/>
    <s v="No"/>
    <x v="0"/>
    <n v="29262"/>
    <s v="Comercio_21"/>
    <x v="1"/>
    <n v="292.62"/>
    <n v="29262"/>
    <n v="0"/>
    <n v="0"/>
    <n v="0"/>
    <n v="0"/>
    <s v="ARN00000871"/>
    <s v="Pendiente"/>
    <s v="Pendiente"/>
    <n v="0"/>
    <n v="0"/>
    <x v="3"/>
  </r>
  <r>
    <s v="C-000872"/>
    <x v="71"/>
    <x v="1"/>
    <d v="2023-06-08T00:00:00"/>
    <x v="28"/>
    <n v="767.45"/>
    <n v="76745"/>
    <n v="0"/>
    <n v="1.33"/>
    <x v="0"/>
    <s v="Operación"/>
    <x v="4"/>
    <x v="2"/>
    <x v="1"/>
    <x v="7"/>
    <s v="No"/>
    <x v="2"/>
    <n v="76745"/>
    <s v="Comercio_437"/>
    <x v="3"/>
    <n v="767.45"/>
    <n v="76745"/>
    <n v="0"/>
    <n v="0"/>
    <n v="0"/>
    <n v="0"/>
    <s v="ARN00000872"/>
    <s v="Hecho"/>
    <d v="2023-03-13T00:00:00"/>
    <n v="91.49"/>
    <n v="9149"/>
    <x v="5"/>
  </r>
  <r>
    <s v="C-000873"/>
    <x v="72"/>
    <x v="2"/>
    <d v="2023-05-19T00:00:00"/>
    <x v="23"/>
    <n v="785.27"/>
    <n v="78527"/>
    <n v="0"/>
    <n v="0"/>
    <x v="1"/>
    <s v="Operación"/>
    <x v="0"/>
    <x v="3"/>
    <x v="1"/>
    <x v="5"/>
    <s v="No"/>
    <x v="3"/>
    <n v="78527"/>
    <s v="Comercio_368"/>
    <x v="2"/>
    <n v="0"/>
    <n v="0"/>
    <n v="785.27"/>
    <n v="78527"/>
    <n v="0"/>
    <n v="0"/>
    <s v="ARN00000873"/>
    <s v="Pendiente"/>
    <s v="Pendiente"/>
    <n v="0"/>
    <n v="0"/>
    <x v="2"/>
  </r>
  <r>
    <s v="C-000874"/>
    <x v="73"/>
    <x v="3"/>
    <d v="2023-05-27T00:00:00"/>
    <x v="1"/>
    <n v="588.13"/>
    <n v="58813"/>
    <n v="0"/>
    <n v="1.06"/>
    <x v="1"/>
    <s v="Operación"/>
    <x v="2"/>
    <x v="1"/>
    <x v="1"/>
    <x v="3"/>
    <s v="No"/>
    <x v="2"/>
    <n v="58813"/>
    <s v="Comercio_679"/>
    <x v="2"/>
    <n v="0"/>
    <n v="0"/>
    <n v="588.13"/>
    <n v="58813"/>
    <n v="0"/>
    <n v="0"/>
    <s v="ARN00000874"/>
    <s v="Pendiente"/>
    <s v="Pendiente"/>
    <n v="0"/>
    <n v="0"/>
    <x v="3"/>
  </r>
  <r>
    <s v="C-000875"/>
    <x v="74"/>
    <x v="4"/>
    <d v="2023-06-06T00:00:00"/>
    <x v="16"/>
    <n v="47.07"/>
    <n v="4707"/>
    <n v="0"/>
    <n v="1.19"/>
    <x v="0"/>
    <s v="Operación"/>
    <x v="2"/>
    <x v="3"/>
    <x v="0"/>
    <x v="6"/>
    <s v="No"/>
    <x v="3"/>
    <n v="47070"/>
    <s v="Comercio_235"/>
    <x v="0"/>
    <n v="0"/>
    <n v="0"/>
    <n v="0"/>
    <n v="0"/>
    <n v="470.7"/>
    <n v="47070"/>
    <s v="ARN00000875"/>
    <s v="Pendiente"/>
    <s v="Pendiente"/>
    <n v="0"/>
    <n v="0"/>
    <x v="0"/>
  </r>
  <r>
    <s v="C-000876"/>
    <x v="75"/>
    <x v="5"/>
    <d v="2023-05-23T00:00:00"/>
    <x v="20"/>
    <n v="972.68"/>
    <n v="97268"/>
    <n v="0"/>
    <n v="1.43"/>
    <x v="1"/>
    <s v="Operación"/>
    <x v="4"/>
    <x v="1"/>
    <x v="0"/>
    <x v="3"/>
    <s v="Sí"/>
    <x v="0"/>
    <n v="97268"/>
    <s v="Comercio_800"/>
    <x v="0"/>
    <n v="0"/>
    <n v="0"/>
    <n v="0"/>
    <n v="0"/>
    <n v="972.68"/>
    <n v="97268"/>
    <s v="ARN00000876"/>
    <s v="Hecho"/>
    <d v="2023-03-17T00:00:00"/>
    <n v="439.61"/>
    <n v="43961"/>
    <x v="5"/>
  </r>
  <r>
    <s v="C-000877"/>
    <x v="76"/>
    <x v="6"/>
    <d v="2023-06-15T00:00:00"/>
    <x v="2"/>
    <n v="114.85"/>
    <n v="11485"/>
    <n v="0"/>
    <n v="1.31"/>
    <x v="1"/>
    <s v="Operación"/>
    <x v="4"/>
    <x v="5"/>
    <x v="1"/>
    <x v="4"/>
    <s v="No"/>
    <x v="1"/>
    <n v="11485"/>
    <s v="Comercio_1416"/>
    <x v="2"/>
    <n v="0"/>
    <n v="0"/>
    <n v="114.85"/>
    <n v="11485"/>
    <n v="0"/>
    <n v="0"/>
    <s v="ARN00000877"/>
    <s v="Hecho"/>
    <d v="2023-03-18T00:00:00"/>
    <n v="488.07"/>
    <n v="48807"/>
    <x v="5"/>
  </r>
  <r>
    <s v="C-000878"/>
    <x v="77"/>
    <x v="0"/>
    <d v="2023-06-13T00:00:00"/>
    <x v="24"/>
    <n v="349.73"/>
    <n v="34973"/>
    <n v="0"/>
    <n v="0.13"/>
    <x v="0"/>
    <s v="Operación"/>
    <x v="5"/>
    <x v="4"/>
    <x v="0"/>
    <x v="7"/>
    <s v="No"/>
    <x v="1"/>
    <n v="34973"/>
    <s v="Comercio_1336"/>
    <x v="0"/>
    <n v="0"/>
    <n v="0"/>
    <n v="0"/>
    <n v="0"/>
    <n v="349.73"/>
    <n v="34973"/>
    <s v="ARN00000878"/>
    <s v="Pendiente"/>
    <s v="Pendiente"/>
    <n v="0"/>
    <n v="0"/>
    <x v="1"/>
  </r>
  <r>
    <s v="C-000879"/>
    <x v="78"/>
    <x v="1"/>
    <d v="2023-05-20T00:00:00"/>
    <x v="13"/>
    <n v="324.95999999999998"/>
    <n v="32496"/>
    <n v="0"/>
    <n v="1.02"/>
    <x v="1"/>
    <s v="Operación"/>
    <x v="1"/>
    <x v="5"/>
    <x v="1"/>
    <x v="0"/>
    <s v="No"/>
    <x v="1"/>
    <n v="32496"/>
    <s v="Comercio_1818"/>
    <x v="1"/>
    <n v="324.95999999999998"/>
    <n v="32496"/>
    <n v="0"/>
    <n v="0"/>
    <n v="0"/>
    <n v="0"/>
    <s v="ARN00000879"/>
    <s v="Hecho"/>
    <d v="2023-03-20T00:00:00"/>
    <n v="840.39"/>
    <n v="84039"/>
    <x v="0"/>
  </r>
  <r>
    <s v="C-000880"/>
    <x v="79"/>
    <x v="2"/>
    <d v="2023-05-24T00:00:00"/>
    <x v="9"/>
    <n v="715.21"/>
    <n v="71521"/>
    <n v="0"/>
    <n v="0"/>
    <x v="0"/>
    <s v="Operación"/>
    <x v="4"/>
    <x v="2"/>
    <x v="1"/>
    <x v="0"/>
    <s v="No"/>
    <x v="2"/>
    <n v="71521"/>
    <s v="Comercio_1435"/>
    <x v="3"/>
    <n v="715.21"/>
    <n v="71521"/>
    <n v="0"/>
    <n v="0"/>
    <n v="0"/>
    <n v="0"/>
    <s v="ARN00000880"/>
    <s v="Hecho"/>
    <d v="2023-03-21T00:00:00"/>
    <n v="535.26"/>
    <n v="53526"/>
    <x v="2"/>
  </r>
  <r>
    <s v="C-000881"/>
    <x v="80"/>
    <x v="3"/>
    <d v="2023-06-01T00:00:00"/>
    <x v="17"/>
    <n v="344.84"/>
    <n v="34484"/>
    <n v="0"/>
    <n v="0"/>
    <x v="0"/>
    <s v="Operación"/>
    <x v="4"/>
    <x v="1"/>
    <x v="0"/>
    <x v="3"/>
    <s v="No"/>
    <x v="0"/>
    <n v="34484"/>
    <s v="Comercio_1262"/>
    <x v="0"/>
    <n v="0"/>
    <n v="0"/>
    <n v="0"/>
    <n v="0"/>
    <n v="344.84"/>
    <n v="34484"/>
    <s v="ARN00000881"/>
    <s v="Pendiente"/>
    <s v="Pendiente"/>
    <n v="0"/>
    <n v="0"/>
    <x v="1"/>
  </r>
  <r>
    <s v="C-000882"/>
    <x v="81"/>
    <x v="4"/>
    <d v="2023-05-25T00:00:00"/>
    <x v="5"/>
    <n v="558.53"/>
    <n v="55853"/>
    <n v="0"/>
    <n v="0"/>
    <x v="0"/>
    <s v="Operación"/>
    <x v="0"/>
    <x v="3"/>
    <x v="1"/>
    <x v="7"/>
    <s v="Sí"/>
    <x v="3"/>
    <n v="55853"/>
    <s v="Comercio_1230"/>
    <x v="2"/>
    <n v="0"/>
    <n v="0"/>
    <n v="558.53"/>
    <n v="55853"/>
    <n v="0"/>
    <n v="0"/>
    <s v="ARN00000882"/>
    <s v="Pendiente"/>
    <s v="Pendiente"/>
    <n v="0"/>
    <n v="0"/>
    <x v="4"/>
  </r>
  <r>
    <s v="C-000883"/>
    <x v="82"/>
    <x v="5"/>
    <d v="2023-06-19T00:00:00"/>
    <x v="28"/>
    <n v="464.86"/>
    <n v="46486"/>
    <n v="0"/>
    <n v="1.07"/>
    <x v="0"/>
    <s v="Operación"/>
    <x v="0"/>
    <x v="0"/>
    <x v="1"/>
    <x v="1"/>
    <s v="Sí"/>
    <x v="2"/>
    <n v="46486"/>
    <s v="Comercio_905"/>
    <x v="1"/>
    <n v="464.86"/>
    <n v="46486"/>
    <n v="0"/>
    <n v="0"/>
    <n v="0"/>
    <n v="0"/>
    <s v="ARN00000883"/>
    <s v="Pendiente"/>
    <s v="Pendiente"/>
    <n v="0"/>
    <n v="0"/>
    <x v="2"/>
  </r>
  <r>
    <s v="C-000884"/>
    <x v="83"/>
    <x v="6"/>
    <d v="2023-06-04T00:00:00"/>
    <x v="17"/>
    <n v="844.16"/>
    <n v="84416"/>
    <n v="0"/>
    <n v="0"/>
    <x v="0"/>
    <s v="Operación"/>
    <x v="2"/>
    <x v="2"/>
    <x v="1"/>
    <x v="1"/>
    <s v="Sí"/>
    <x v="2"/>
    <n v="84416"/>
    <s v="Comercio_519"/>
    <x v="3"/>
    <n v="844.16"/>
    <n v="84416"/>
    <n v="0"/>
    <n v="0"/>
    <n v="0"/>
    <n v="0"/>
    <s v="ARN00000884"/>
    <s v="Pendiente"/>
    <s v="Pendiente"/>
    <n v="0"/>
    <n v="0"/>
    <x v="0"/>
  </r>
  <r>
    <s v="C-000885"/>
    <x v="84"/>
    <x v="0"/>
    <d v="2023-05-31T00:00:00"/>
    <x v="23"/>
    <n v="289.99"/>
    <n v="28999"/>
    <n v="0"/>
    <n v="1.39"/>
    <x v="1"/>
    <s v="Operación"/>
    <x v="1"/>
    <x v="5"/>
    <x v="1"/>
    <x v="3"/>
    <s v="Sí"/>
    <x v="0"/>
    <n v="28999"/>
    <s v="Comercio_1894"/>
    <x v="1"/>
    <n v="289.99"/>
    <n v="28999"/>
    <n v="0"/>
    <n v="0"/>
    <n v="0"/>
    <n v="0"/>
    <s v="ARN00000885"/>
    <s v="Pendiente"/>
    <s v="Pendiente"/>
    <n v="0"/>
    <n v="0"/>
    <x v="5"/>
  </r>
  <r>
    <s v="C-000886"/>
    <x v="85"/>
    <x v="1"/>
    <d v="2023-06-07T00:00:00"/>
    <x v="26"/>
    <n v="300.92"/>
    <n v="30092"/>
    <n v="0"/>
    <n v="0.1"/>
    <x v="1"/>
    <s v="Operación"/>
    <x v="5"/>
    <x v="0"/>
    <x v="1"/>
    <x v="0"/>
    <s v="No"/>
    <x v="4"/>
    <n v="30092"/>
    <s v="Comercio_984"/>
    <x v="3"/>
    <n v="300.92"/>
    <n v="30092"/>
    <n v="0"/>
    <n v="0"/>
    <n v="0"/>
    <n v="0"/>
    <s v="ARN00000886"/>
    <s v="Pendiente"/>
    <s v="Pendiente"/>
    <n v="0"/>
    <n v="0"/>
    <x v="3"/>
  </r>
  <r>
    <s v="C-000887"/>
    <x v="86"/>
    <x v="2"/>
    <d v="2023-06-13T00:00:00"/>
    <x v="14"/>
    <n v="580.21"/>
    <n v="58021"/>
    <n v="0"/>
    <n v="1.26"/>
    <x v="0"/>
    <s v="Operación"/>
    <x v="5"/>
    <x v="3"/>
    <x v="1"/>
    <x v="4"/>
    <s v="No"/>
    <x v="0"/>
    <n v="58021"/>
    <s v="Comercio_1016"/>
    <x v="2"/>
    <n v="0"/>
    <n v="0"/>
    <n v="580.21"/>
    <n v="58021"/>
    <n v="0"/>
    <n v="0"/>
    <s v="ARN00000887"/>
    <s v="Pendiente"/>
    <s v="Pendiente"/>
    <n v="0"/>
    <n v="0"/>
    <x v="3"/>
  </r>
  <r>
    <s v="C-000888"/>
    <x v="87"/>
    <x v="3"/>
    <d v="2023-05-28T00:00:00"/>
    <x v="8"/>
    <n v="104.39"/>
    <n v="10439"/>
    <n v="0"/>
    <n v="0.85"/>
    <x v="1"/>
    <s v="Operación"/>
    <x v="4"/>
    <x v="1"/>
    <x v="0"/>
    <x v="6"/>
    <s v="No"/>
    <x v="3"/>
    <n v="10439"/>
    <s v="Comercio_140"/>
    <x v="0"/>
    <n v="0"/>
    <n v="0"/>
    <n v="0"/>
    <n v="0"/>
    <n v="104.39"/>
    <n v="10439"/>
    <s v="ARN00000888"/>
    <s v="Pendiente"/>
    <s v="Pendiente"/>
    <n v="0"/>
    <n v="0"/>
    <x v="2"/>
  </r>
  <r>
    <s v="C-000889"/>
    <x v="88"/>
    <x v="4"/>
    <d v="2023-06-14T00:00:00"/>
    <x v="6"/>
    <n v="568.35"/>
    <n v="56835"/>
    <n v="0"/>
    <n v="0.88"/>
    <x v="0"/>
    <s v="Operación"/>
    <x v="2"/>
    <x v="4"/>
    <x v="1"/>
    <x v="2"/>
    <s v="Sí"/>
    <x v="3"/>
    <n v="56835"/>
    <s v="Comercio_890"/>
    <x v="3"/>
    <n v="568.35"/>
    <n v="56835"/>
    <n v="0"/>
    <n v="0"/>
    <n v="0"/>
    <n v="0"/>
    <s v="ARN00000889"/>
    <s v="Hecho"/>
    <d v="2023-03-30T00:00:00"/>
    <n v="303.76"/>
    <n v="30376"/>
    <x v="3"/>
  </r>
  <r>
    <s v="C-000890"/>
    <x v="89"/>
    <x v="5"/>
    <d v="2023-06-06T00:00:00"/>
    <x v="20"/>
    <n v="644.13"/>
    <n v="64413"/>
    <n v="0"/>
    <n v="0.81"/>
    <x v="0"/>
    <s v="Operación"/>
    <x v="5"/>
    <x v="1"/>
    <x v="1"/>
    <x v="3"/>
    <s v="No"/>
    <x v="0"/>
    <n v="64413"/>
    <s v="Comercio_1985"/>
    <x v="2"/>
    <n v="0"/>
    <n v="0"/>
    <n v="644.13"/>
    <n v="64413"/>
    <n v="0"/>
    <n v="0"/>
    <s v="ARN00000890"/>
    <s v="Pendiente"/>
    <s v="Pendiente"/>
    <n v="0"/>
    <n v="0"/>
    <x v="5"/>
  </r>
  <r>
    <s v="C-000891"/>
    <x v="90"/>
    <x v="6"/>
    <d v="2023-05-31T00:00:00"/>
    <x v="8"/>
    <n v="659.86"/>
    <n v="65986"/>
    <n v="0"/>
    <n v="0"/>
    <x v="0"/>
    <s v="Operación"/>
    <x v="5"/>
    <x v="2"/>
    <x v="1"/>
    <x v="5"/>
    <s v="No"/>
    <x v="2"/>
    <n v="65986"/>
    <s v="Comercio_1470"/>
    <x v="2"/>
    <n v="0"/>
    <n v="0"/>
    <n v="659.86"/>
    <n v="65986"/>
    <n v="0"/>
    <n v="0"/>
    <s v="ARN00000891"/>
    <s v="Hecho"/>
    <d v="2023-04-01T00:00:00"/>
    <n v="854.98"/>
    <n v="85498"/>
    <x v="4"/>
  </r>
  <r>
    <s v="C-000892"/>
    <x v="91"/>
    <x v="0"/>
    <d v="2023-06-09T00:00:00"/>
    <x v="0"/>
    <n v="578.99"/>
    <n v="57899"/>
    <n v="0"/>
    <n v="1.29"/>
    <x v="0"/>
    <s v="Operación"/>
    <x v="2"/>
    <x v="1"/>
    <x v="1"/>
    <x v="7"/>
    <s v="No"/>
    <x v="2"/>
    <n v="57899"/>
    <s v="Comercio_1512"/>
    <x v="1"/>
    <n v="578.99"/>
    <n v="57899"/>
    <n v="0"/>
    <n v="0"/>
    <n v="0"/>
    <n v="0"/>
    <s v="ARN00000892"/>
    <s v="Hecho"/>
    <d v="2023-04-02T00:00:00"/>
    <n v="798.66"/>
    <n v="79866"/>
    <x v="5"/>
  </r>
  <r>
    <s v="C-000893"/>
    <x v="92"/>
    <x v="1"/>
    <d v="2023-06-16T00:00:00"/>
    <x v="22"/>
    <n v="344.22"/>
    <n v="34422"/>
    <n v="0"/>
    <n v="0"/>
    <x v="1"/>
    <s v="Operación"/>
    <x v="1"/>
    <x v="5"/>
    <x v="1"/>
    <x v="1"/>
    <s v="Sí"/>
    <x v="2"/>
    <n v="34422"/>
    <s v="Comercio_1902"/>
    <x v="1"/>
    <n v="344.22"/>
    <n v="34422"/>
    <n v="0"/>
    <n v="0"/>
    <n v="0"/>
    <n v="0"/>
    <s v="ARN00000893"/>
    <s v="Hecho"/>
    <d v="2023-04-03T00:00:00"/>
    <n v="673.66"/>
    <n v="67366"/>
    <x v="0"/>
  </r>
  <r>
    <s v="C-000894"/>
    <x v="93"/>
    <x v="2"/>
    <d v="2023-06-21T00:00:00"/>
    <x v="15"/>
    <n v="912.48"/>
    <n v="91248"/>
    <n v="0"/>
    <n v="1.27"/>
    <x v="0"/>
    <s v="Operación"/>
    <x v="3"/>
    <x v="0"/>
    <x v="1"/>
    <x v="1"/>
    <s v="Sí"/>
    <x v="4"/>
    <n v="91248"/>
    <s v="Comercio_695"/>
    <x v="3"/>
    <n v="912.48"/>
    <n v="91248"/>
    <n v="0"/>
    <n v="0"/>
    <n v="0"/>
    <n v="0"/>
    <s v="ARN00000894"/>
    <s v="Pendiente"/>
    <s v="Pendiente"/>
    <n v="0"/>
    <n v="0"/>
    <x v="4"/>
  </r>
  <r>
    <s v="C-000895"/>
    <x v="94"/>
    <x v="3"/>
    <d v="2023-06-12T00:00:00"/>
    <x v="0"/>
    <n v="441.26"/>
    <n v="44126"/>
    <n v="0"/>
    <n v="1.36"/>
    <x v="1"/>
    <s v="Operación"/>
    <x v="1"/>
    <x v="2"/>
    <x v="1"/>
    <x v="1"/>
    <s v="No"/>
    <x v="3"/>
    <n v="44126"/>
    <s v="Comercio_1944"/>
    <x v="1"/>
    <n v="441.26"/>
    <n v="44126"/>
    <n v="0"/>
    <n v="0"/>
    <n v="0"/>
    <n v="0"/>
    <s v="ARN00000895"/>
    <s v="Pendiente"/>
    <s v="Pendiente"/>
    <n v="0"/>
    <n v="0"/>
    <x v="5"/>
  </r>
  <r>
    <s v="C-000896"/>
    <x v="95"/>
    <x v="4"/>
    <d v="2023-06-15T00:00:00"/>
    <x v="3"/>
    <n v="53.42"/>
    <n v="5342"/>
    <n v="0"/>
    <n v="0.87"/>
    <x v="1"/>
    <s v="Operación"/>
    <x v="3"/>
    <x v="0"/>
    <x v="1"/>
    <x v="1"/>
    <s v="No"/>
    <x v="1"/>
    <n v="5342"/>
    <s v="Comercio_1657"/>
    <x v="3"/>
    <n v="53.42"/>
    <n v="5342"/>
    <n v="0"/>
    <n v="0"/>
    <n v="0"/>
    <n v="0"/>
    <s v="ARN00000896"/>
    <s v="Hecho"/>
    <d v="2023-04-06T00:00:00"/>
    <n v="45.49"/>
    <n v="4549"/>
    <x v="2"/>
  </r>
  <r>
    <s v="C-000897"/>
    <x v="96"/>
    <x v="5"/>
    <d v="2023-06-07T00:00:00"/>
    <x v="13"/>
    <n v="417.87"/>
    <n v="41787"/>
    <n v="0"/>
    <n v="1.37"/>
    <x v="0"/>
    <s v="Operación"/>
    <x v="5"/>
    <x v="1"/>
    <x v="1"/>
    <x v="2"/>
    <s v="No"/>
    <x v="0"/>
    <n v="41787"/>
    <s v="Comercio_1101"/>
    <x v="3"/>
    <n v="417.87"/>
    <n v="41787"/>
    <n v="0"/>
    <n v="0"/>
    <n v="0"/>
    <n v="0"/>
    <s v="ARN00000897"/>
    <s v="Pendiente"/>
    <s v="Pendiente"/>
    <n v="0"/>
    <n v="0"/>
    <x v="2"/>
  </r>
  <r>
    <s v="C-000898"/>
    <x v="97"/>
    <x v="6"/>
    <d v="2023-06-07T00:00:00"/>
    <x v="8"/>
    <n v="54.12"/>
    <n v="5412"/>
    <n v="0"/>
    <n v="0"/>
    <x v="1"/>
    <s v="Operación"/>
    <x v="3"/>
    <x v="0"/>
    <x v="1"/>
    <x v="6"/>
    <s v="No"/>
    <x v="2"/>
    <n v="54120"/>
    <s v="Comercio_125"/>
    <x v="2"/>
    <n v="0"/>
    <n v="0"/>
    <n v="541.20000000000005"/>
    <n v="54120"/>
    <n v="0"/>
    <n v="0"/>
    <s v="ARN00000898"/>
    <s v="Pendiente"/>
    <s v="Pendiente"/>
    <n v="0"/>
    <n v="0"/>
    <x v="4"/>
  </r>
  <r>
    <s v="C-000899"/>
    <x v="98"/>
    <x v="0"/>
    <d v="2023-07-08T00:00:00"/>
    <x v="4"/>
    <n v="428.43"/>
    <n v="42843"/>
    <n v="0"/>
    <n v="1.33"/>
    <x v="0"/>
    <s v="Operación"/>
    <x v="4"/>
    <x v="0"/>
    <x v="1"/>
    <x v="4"/>
    <s v="Sí"/>
    <x v="3"/>
    <n v="42843"/>
    <s v="Comercio_1268"/>
    <x v="1"/>
    <n v="428.43"/>
    <n v="42843"/>
    <n v="0"/>
    <n v="0"/>
    <n v="0"/>
    <n v="0"/>
    <s v="ARN00000899"/>
    <s v="Hecho"/>
    <d v="2023-04-09T00:00:00"/>
    <n v="549.66999999999996"/>
    <n v="54967"/>
    <x v="4"/>
  </r>
  <r>
    <s v="C-000900"/>
    <x v="99"/>
    <x v="1"/>
    <d v="2023-06-14T00:00:00"/>
    <x v="25"/>
    <n v="43.02"/>
    <n v="4302"/>
    <n v="0"/>
    <n v="0.11"/>
    <x v="0"/>
    <s v="Operación"/>
    <x v="5"/>
    <x v="0"/>
    <x v="1"/>
    <x v="0"/>
    <s v="Sí"/>
    <x v="2"/>
    <n v="4302"/>
    <s v="Comercio_664"/>
    <x v="2"/>
    <n v="0"/>
    <n v="0"/>
    <n v="43.02"/>
    <n v="4302"/>
    <n v="0"/>
    <n v="0"/>
    <s v="ARN00000900"/>
    <s v="Pendiente"/>
    <s v="Pendiente"/>
    <n v="0"/>
    <n v="0"/>
    <x v="2"/>
  </r>
  <r>
    <s v="C-000901"/>
    <x v="100"/>
    <x v="2"/>
    <d v="2023-07-02T00:00:00"/>
    <x v="16"/>
    <n v="355.69"/>
    <n v="35569"/>
    <n v="0"/>
    <n v="0.1"/>
    <x v="0"/>
    <s v="Operación"/>
    <x v="5"/>
    <x v="5"/>
    <x v="1"/>
    <x v="2"/>
    <s v="Sí"/>
    <x v="3"/>
    <n v="35569"/>
    <s v="Comercio_532"/>
    <x v="3"/>
    <n v="355.69"/>
    <n v="35569"/>
    <n v="0"/>
    <n v="0"/>
    <n v="0"/>
    <n v="0"/>
    <s v="ARN00000901"/>
    <s v="Pendiente"/>
    <s v="Pendiente"/>
    <n v="0"/>
    <n v="0"/>
    <x v="1"/>
  </r>
  <r>
    <s v="C-000902"/>
    <x v="101"/>
    <x v="3"/>
    <d v="2023-06-29T00:00:00"/>
    <x v="15"/>
    <n v="334.63"/>
    <n v="33463"/>
    <n v="0"/>
    <n v="0"/>
    <x v="1"/>
    <s v="Operación"/>
    <x v="0"/>
    <x v="1"/>
    <x v="1"/>
    <x v="3"/>
    <s v="No"/>
    <x v="0"/>
    <n v="33463"/>
    <s v="Comercio_1152"/>
    <x v="1"/>
    <n v="334.63"/>
    <n v="33463"/>
    <n v="0"/>
    <n v="0"/>
    <n v="0"/>
    <n v="0"/>
    <s v="ARN00000902"/>
    <s v="Hecho"/>
    <d v="2023-04-12T00:00:00"/>
    <n v="428.64"/>
    <n v="42864"/>
    <x v="1"/>
  </r>
  <r>
    <s v="C-000903"/>
    <x v="102"/>
    <x v="4"/>
    <d v="2023-06-22T00:00:00"/>
    <x v="3"/>
    <n v="274.82"/>
    <n v="27482"/>
    <n v="0"/>
    <n v="0"/>
    <x v="1"/>
    <s v="Operación"/>
    <x v="2"/>
    <x v="1"/>
    <x v="1"/>
    <x v="1"/>
    <s v="Sí"/>
    <x v="1"/>
    <n v="27482"/>
    <s v="Comercio_918"/>
    <x v="1"/>
    <n v="274.82"/>
    <n v="27482"/>
    <n v="0"/>
    <n v="0"/>
    <n v="0"/>
    <n v="0"/>
    <s v="ARN00000903"/>
    <s v="Pendiente"/>
    <s v="Pendiente"/>
    <n v="0"/>
    <n v="0"/>
    <x v="2"/>
  </r>
  <r>
    <s v="C-000904"/>
    <x v="103"/>
    <x v="5"/>
    <d v="2023-06-13T00:00:00"/>
    <x v="8"/>
    <n v="69.349999999999994"/>
    <n v="6935"/>
    <n v="0"/>
    <n v="0"/>
    <x v="0"/>
    <s v="Operación"/>
    <x v="2"/>
    <x v="4"/>
    <x v="0"/>
    <x v="0"/>
    <s v="No"/>
    <x v="1"/>
    <n v="6935"/>
    <s v="Comercio_829"/>
    <x v="0"/>
    <n v="0"/>
    <n v="0"/>
    <n v="0"/>
    <n v="0"/>
    <n v="69.349999999999994"/>
    <n v="6935"/>
    <s v="ARN00000904"/>
    <s v="Hecho"/>
    <d v="2023-04-14T00:00:00"/>
    <n v="819.84"/>
    <n v="81984"/>
    <x v="0"/>
  </r>
  <r>
    <s v="C-000905"/>
    <x v="104"/>
    <x v="6"/>
    <d v="2023-07-10T00:00:00"/>
    <x v="24"/>
    <n v="765.56"/>
    <n v="76556"/>
    <n v="0"/>
    <n v="1.49"/>
    <x v="1"/>
    <s v="Operación"/>
    <x v="5"/>
    <x v="4"/>
    <x v="1"/>
    <x v="3"/>
    <s v="Sí"/>
    <x v="3"/>
    <n v="76556"/>
    <s v="Comercio_1890"/>
    <x v="3"/>
    <n v="765.56"/>
    <n v="76556"/>
    <n v="0"/>
    <n v="0"/>
    <n v="0"/>
    <n v="0"/>
    <s v="ARN00000905"/>
    <s v="Pendiente"/>
    <s v="Pendiente"/>
    <n v="0"/>
    <n v="0"/>
    <x v="5"/>
  </r>
  <r>
    <s v="C-000906"/>
    <x v="105"/>
    <x v="0"/>
    <d v="2023-07-11T00:00:00"/>
    <x v="24"/>
    <n v="42.39"/>
    <n v="4239"/>
    <n v="0"/>
    <n v="1.02"/>
    <x v="1"/>
    <s v="Operación"/>
    <x v="2"/>
    <x v="2"/>
    <x v="1"/>
    <x v="0"/>
    <s v="Sí"/>
    <x v="1"/>
    <n v="42390"/>
    <s v="Comercio_893"/>
    <x v="2"/>
    <n v="0"/>
    <n v="0"/>
    <n v="423.9"/>
    <n v="42390"/>
    <n v="0"/>
    <n v="0"/>
    <s v="ARN00000906"/>
    <s v="Pendiente"/>
    <s v="Pendiente"/>
    <n v="0"/>
    <n v="0"/>
    <x v="2"/>
  </r>
  <r>
    <s v="C-000907"/>
    <x v="106"/>
    <x v="1"/>
    <d v="2023-06-26T00:00:00"/>
    <x v="3"/>
    <n v="362.72"/>
    <n v="36272"/>
    <n v="0"/>
    <n v="0"/>
    <x v="1"/>
    <s v="Operación"/>
    <x v="1"/>
    <x v="3"/>
    <x v="1"/>
    <x v="3"/>
    <s v="No"/>
    <x v="0"/>
    <n v="36272"/>
    <s v="Comercio_400"/>
    <x v="3"/>
    <n v="362.72"/>
    <n v="36272"/>
    <n v="0"/>
    <n v="0"/>
    <n v="0"/>
    <n v="0"/>
    <s v="ARN00000907"/>
    <s v="Hecho"/>
    <d v="2023-04-17T00:00:00"/>
    <n v="144.07"/>
    <n v="14407"/>
    <x v="4"/>
  </r>
  <r>
    <s v="C-000908"/>
    <x v="107"/>
    <x v="2"/>
    <d v="2023-06-22T00:00:00"/>
    <x v="25"/>
    <n v="426.63"/>
    <n v="42663"/>
    <n v="0"/>
    <n v="0.14000000000000001"/>
    <x v="0"/>
    <s v="Operación"/>
    <x v="1"/>
    <x v="0"/>
    <x v="1"/>
    <x v="4"/>
    <s v="No"/>
    <x v="0"/>
    <n v="42663"/>
    <s v="Comercio_431"/>
    <x v="2"/>
    <n v="0"/>
    <n v="0"/>
    <n v="426.63"/>
    <n v="42663"/>
    <n v="0"/>
    <n v="0"/>
    <s v="ARN00000908"/>
    <s v="Hecho"/>
    <d v="2023-04-18T00:00:00"/>
    <n v="405.73"/>
    <n v="40573"/>
    <x v="2"/>
  </r>
  <r>
    <s v="C-000909"/>
    <x v="108"/>
    <x v="3"/>
    <d v="2023-07-16T00:00:00"/>
    <x v="19"/>
    <n v="130.19"/>
    <n v="13019"/>
    <n v="0"/>
    <n v="1.25"/>
    <x v="1"/>
    <s v="Operación"/>
    <x v="4"/>
    <x v="2"/>
    <x v="1"/>
    <x v="2"/>
    <s v="No"/>
    <x v="1"/>
    <n v="13019"/>
    <s v="Comercio_213"/>
    <x v="2"/>
    <n v="0"/>
    <n v="0"/>
    <n v="130.19"/>
    <n v="13019"/>
    <n v="0"/>
    <n v="0"/>
    <s v="ARN00000909"/>
    <s v="Hecho"/>
    <d v="2023-04-19T00:00:00"/>
    <n v="715.98"/>
    <n v="71598"/>
    <x v="2"/>
  </r>
  <r>
    <s v="C-000910"/>
    <x v="109"/>
    <x v="4"/>
    <d v="2023-06-27T00:00:00"/>
    <x v="0"/>
    <n v="270.38"/>
    <n v="27038"/>
    <n v="0"/>
    <n v="0"/>
    <x v="0"/>
    <s v="Operación"/>
    <x v="3"/>
    <x v="2"/>
    <x v="1"/>
    <x v="6"/>
    <s v="No"/>
    <x v="4"/>
    <n v="27038"/>
    <s v="Comercio_599"/>
    <x v="3"/>
    <n v="270.38"/>
    <n v="27038"/>
    <n v="0"/>
    <n v="0"/>
    <n v="0"/>
    <n v="0"/>
    <s v="ARN00000910"/>
    <s v="Pendiente"/>
    <s v="Pendiente"/>
    <n v="0"/>
    <n v="0"/>
    <x v="4"/>
  </r>
  <r>
    <s v="C-000911"/>
    <x v="110"/>
    <x v="5"/>
    <d v="2023-07-12T00:00:00"/>
    <x v="16"/>
    <n v="402.55"/>
    <n v="40255"/>
    <n v="0"/>
    <n v="0.12"/>
    <x v="1"/>
    <s v="Operación"/>
    <x v="0"/>
    <x v="5"/>
    <x v="1"/>
    <x v="4"/>
    <s v="No"/>
    <x v="2"/>
    <n v="40255"/>
    <s v="Comercio_1919"/>
    <x v="1"/>
    <n v="402.55"/>
    <n v="40255"/>
    <n v="0"/>
    <n v="0"/>
    <n v="0"/>
    <n v="0"/>
    <s v="ARN00000911"/>
    <s v="Pendiente"/>
    <s v="Pendiente"/>
    <n v="0"/>
    <n v="0"/>
    <x v="5"/>
  </r>
  <r>
    <s v="C-000912"/>
    <x v="111"/>
    <x v="6"/>
    <d v="2023-07-17T00:00:00"/>
    <x v="24"/>
    <n v="989.25"/>
    <n v="98925"/>
    <n v="0"/>
    <n v="0"/>
    <x v="1"/>
    <s v="Operación"/>
    <x v="1"/>
    <x v="5"/>
    <x v="1"/>
    <x v="0"/>
    <s v="Sí"/>
    <x v="3"/>
    <n v="98925"/>
    <s v="Comercio_1996"/>
    <x v="1"/>
    <n v="989.25"/>
    <n v="98925"/>
    <n v="0"/>
    <n v="0"/>
    <n v="0"/>
    <n v="0"/>
    <s v="ARN00000912"/>
    <s v="Hecho"/>
    <d v="2023-04-22T00:00:00"/>
    <n v="562.91"/>
    <n v="56291"/>
    <x v="4"/>
  </r>
  <r>
    <s v="C-000913"/>
    <x v="112"/>
    <x v="0"/>
    <d v="2023-06-28T00:00:00"/>
    <x v="23"/>
    <n v="2.4300000000000002"/>
    <n v="243"/>
    <n v="0"/>
    <n v="0"/>
    <x v="0"/>
    <s v="Operación"/>
    <x v="1"/>
    <x v="4"/>
    <x v="1"/>
    <x v="7"/>
    <s v="Sí"/>
    <x v="2"/>
    <n v="2430"/>
    <s v="Comercio_1751"/>
    <x v="3"/>
    <n v="24.3"/>
    <n v="2430"/>
    <n v="0"/>
    <n v="0"/>
    <n v="0"/>
    <n v="0"/>
    <s v="ARN00000913"/>
    <s v="Pendiente"/>
    <s v="Pendiente"/>
    <n v="0"/>
    <n v="0"/>
    <x v="1"/>
  </r>
  <r>
    <s v="C-000914"/>
    <x v="113"/>
    <x v="1"/>
    <d v="2023-07-03T00:00:00"/>
    <x v="3"/>
    <n v="702.58"/>
    <n v="70258"/>
    <n v="0"/>
    <n v="1.27"/>
    <x v="0"/>
    <s v="Operación"/>
    <x v="1"/>
    <x v="4"/>
    <x v="1"/>
    <x v="4"/>
    <s v="No"/>
    <x v="1"/>
    <n v="70258"/>
    <s v="Comercio_787"/>
    <x v="1"/>
    <n v="702.58"/>
    <n v="70258"/>
    <n v="0"/>
    <n v="0"/>
    <n v="0"/>
    <n v="0"/>
    <s v="ARN00000914"/>
    <s v="Hecho"/>
    <d v="2023-04-24T00:00:00"/>
    <n v="320.45"/>
    <n v="32045"/>
    <x v="1"/>
  </r>
  <r>
    <s v="C-000915"/>
    <x v="114"/>
    <x v="2"/>
    <d v="2023-07-18T00:00:00"/>
    <x v="7"/>
    <n v="510.55"/>
    <n v="51055"/>
    <n v="0"/>
    <n v="1.1299999999999999"/>
    <x v="0"/>
    <s v="Operación"/>
    <x v="2"/>
    <x v="5"/>
    <x v="0"/>
    <x v="6"/>
    <s v="Sí"/>
    <x v="0"/>
    <n v="51055"/>
    <s v="Comercio_874"/>
    <x v="0"/>
    <n v="0"/>
    <n v="0"/>
    <n v="0"/>
    <n v="0"/>
    <n v="510.55"/>
    <n v="51055"/>
    <s v="ARN00000915"/>
    <s v="Hecho"/>
    <d v="2023-04-25T00:00:00"/>
    <n v="82.63"/>
    <n v="8263"/>
    <x v="3"/>
  </r>
  <r>
    <s v="C-000916"/>
    <x v="115"/>
    <x v="3"/>
    <d v="2023-07-09T00:00:00"/>
    <x v="22"/>
    <n v="925.82"/>
    <n v="92582"/>
    <n v="0"/>
    <n v="0"/>
    <x v="0"/>
    <s v="Operación"/>
    <x v="4"/>
    <x v="5"/>
    <x v="0"/>
    <x v="0"/>
    <s v="Sí"/>
    <x v="4"/>
    <n v="92582"/>
    <s v="Comercio_733"/>
    <x v="0"/>
    <n v="0"/>
    <n v="0"/>
    <n v="0"/>
    <n v="0"/>
    <n v="925.82"/>
    <n v="92582"/>
    <s v="ARN00000916"/>
    <s v="Pendiente"/>
    <s v="Pendiente"/>
    <n v="0"/>
    <n v="0"/>
    <x v="2"/>
  </r>
  <r>
    <s v="C-000917"/>
    <x v="116"/>
    <x v="4"/>
    <d v="2023-07-16T00:00:00"/>
    <x v="11"/>
    <n v="503.59"/>
    <n v="50359"/>
    <n v="0"/>
    <n v="0.88"/>
    <x v="1"/>
    <s v="Operación"/>
    <x v="0"/>
    <x v="0"/>
    <x v="1"/>
    <x v="2"/>
    <s v="No"/>
    <x v="3"/>
    <n v="50359"/>
    <s v="Comercio_69"/>
    <x v="3"/>
    <n v="503.59"/>
    <n v="50359"/>
    <n v="0"/>
    <n v="0"/>
    <n v="0"/>
    <n v="0"/>
    <s v="ARN00000917"/>
    <s v="Pendiente"/>
    <s v="Pendiente"/>
    <n v="0"/>
    <n v="0"/>
    <x v="2"/>
  </r>
  <r>
    <s v="C-000918"/>
    <x v="117"/>
    <x v="5"/>
    <d v="2023-07-24T00:00:00"/>
    <x v="28"/>
    <n v="25.29"/>
    <n v="2529"/>
    <n v="0"/>
    <n v="0"/>
    <x v="1"/>
    <s v="Operación"/>
    <x v="5"/>
    <x v="2"/>
    <x v="1"/>
    <x v="4"/>
    <s v="Sí"/>
    <x v="2"/>
    <n v="25290"/>
    <s v="Comercio_725"/>
    <x v="3"/>
    <n v="252.9"/>
    <n v="25290"/>
    <n v="0"/>
    <n v="0"/>
    <n v="0"/>
    <n v="0"/>
    <s v="ARN00000918"/>
    <s v="Hecho"/>
    <d v="2023-04-28T00:00:00"/>
    <n v="111.76"/>
    <n v="11176"/>
    <x v="1"/>
  </r>
  <r>
    <s v="C-000919"/>
    <x v="118"/>
    <x v="6"/>
    <d v="2023-07-05T00:00:00"/>
    <x v="20"/>
    <n v="947.52"/>
    <n v="94752"/>
    <n v="0"/>
    <n v="1.43"/>
    <x v="0"/>
    <s v="Operación"/>
    <x v="5"/>
    <x v="4"/>
    <x v="0"/>
    <x v="6"/>
    <s v="No"/>
    <x v="1"/>
    <n v="94752"/>
    <s v="Comercio_1262"/>
    <x v="0"/>
    <n v="0"/>
    <n v="0"/>
    <n v="0"/>
    <n v="0"/>
    <n v="947.52"/>
    <n v="94752"/>
    <s v="ARN00000919"/>
    <s v="Pendiente"/>
    <s v="Pendiente"/>
    <n v="0"/>
    <n v="0"/>
    <x v="1"/>
  </r>
  <r>
    <s v="C-000920"/>
    <x v="119"/>
    <x v="0"/>
    <d v="2023-07-03T00:00:00"/>
    <x v="9"/>
    <n v="645.07000000000005"/>
    <n v="64507"/>
    <n v="0"/>
    <n v="0"/>
    <x v="0"/>
    <s v="Operación"/>
    <x v="1"/>
    <x v="4"/>
    <x v="1"/>
    <x v="1"/>
    <s v="Sí"/>
    <x v="3"/>
    <n v="64507"/>
    <s v="Comercio_906"/>
    <x v="2"/>
    <n v="0"/>
    <n v="0"/>
    <n v="645.07000000000005"/>
    <n v="64507"/>
    <n v="0"/>
    <n v="0"/>
    <s v="ARN00000920"/>
    <s v="Hecho"/>
    <d v="2023-04-30T00:00:00"/>
    <n v="61.15"/>
    <n v="6115"/>
    <x v="2"/>
  </r>
  <r>
    <s v="C-000921"/>
    <x v="120"/>
    <x v="1"/>
    <d v="2023-07-01T00:00:00"/>
    <x v="13"/>
    <n v="315.74"/>
    <n v="31574"/>
    <n v="0"/>
    <n v="0"/>
    <x v="1"/>
    <s v="Operación"/>
    <x v="1"/>
    <x v="2"/>
    <x v="0"/>
    <x v="6"/>
    <s v="No"/>
    <x v="2"/>
    <n v="31574"/>
    <s v="Comercio_1102"/>
    <x v="0"/>
    <n v="0"/>
    <n v="0"/>
    <n v="0"/>
    <n v="0"/>
    <n v="315.74"/>
    <n v="31574"/>
    <s v="ARN00000921"/>
    <s v="Hecho"/>
    <d v="2023-05-01T00:00:00"/>
    <n v="647.04999999999995"/>
    <n v="64705"/>
    <x v="1"/>
  </r>
  <r>
    <s v="C-000922"/>
    <x v="121"/>
    <x v="2"/>
    <d v="2023-07-18T00:00:00"/>
    <x v="14"/>
    <n v="18.04"/>
    <n v="1804"/>
    <n v="0"/>
    <n v="0"/>
    <x v="0"/>
    <s v="Operación"/>
    <x v="3"/>
    <x v="4"/>
    <x v="1"/>
    <x v="4"/>
    <s v="No"/>
    <x v="2"/>
    <n v="18040"/>
    <s v="Comercio_1005"/>
    <x v="1"/>
    <n v="180.4"/>
    <n v="18040"/>
    <n v="0"/>
    <n v="0"/>
    <n v="0"/>
    <n v="0"/>
    <s v="ARN00000922"/>
    <s v="Hecho"/>
    <d v="2023-05-02T00:00:00"/>
    <n v="508.01"/>
    <n v="50801"/>
    <x v="1"/>
  </r>
  <r>
    <s v="C-000923"/>
    <x v="122"/>
    <x v="3"/>
    <d v="2023-07-13T00:00:00"/>
    <x v="17"/>
    <n v="59.62"/>
    <n v="5962"/>
    <n v="0"/>
    <n v="0.98"/>
    <x v="0"/>
    <s v="Operación"/>
    <x v="0"/>
    <x v="0"/>
    <x v="1"/>
    <x v="1"/>
    <s v="No"/>
    <x v="4"/>
    <n v="5962"/>
    <s v="Comercio_1436"/>
    <x v="1"/>
    <n v="59.62"/>
    <n v="5962"/>
    <n v="0"/>
    <n v="0"/>
    <n v="0"/>
    <n v="0"/>
    <s v="ARN00000923"/>
    <s v="Hecho"/>
    <d v="2023-05-03T00:00:00"/>
    <n v="610.21"/>
    <n v="61021"/>
    <x v="5"/>
  </r>
  <r>
    <s v="C-000924"/>
    <x v="123"/>
    <x v="4"/>
    <d v="2023-07-16T00:00:00"/>
    <x v="1"/>
    <n v="528.42999999999995"/>
    <n v="52843"/>
    <n v="0"/>
    <n v="1.23"/>
    <x v="1"/>
    <s v="Operación"/>
    <x v="0"/>
    <x v="1"/>
    <x v="1"/>
    <x v="5"/>
    <s v="Sí"/>
    <x v="1"/>
    <n v="52843"/>
    <s v="Comercio_1354"/>
    <x v="2"/>
    <n v="0"/>
    <n v="0"/>
    <n v="528.42999999999995"/>
    <n v="52843"/>
    <n v="0"/>
    <n v="0"/>
    <s v="ARN00000924"/>
    <s v="Pendiente"/>
    <s v="Pendiente"/>
    <n v="0"/>
    <n v="0"/>
    <x v="4"/>
  </r>
  <r>
    <s v="C-000925"/>
    <x v="124"/>
    <x v="5"/>
    <d v="2023-07-30T00:00:00"/>
    <x v="24"/>
    <n v="451.06"/>
    <n v="45106"/>
    <n v="0"/>
    <n v="0.83"/>
    <x v="0"/>
    <s v="Operación"/>
    <x v="1"/>
    <x v="2"/>
    <x v="0"/>
    <x v="5"/>
    <s v="Sí"/>
    <x v="4"/>
    <n v="45106"/>
    <s v="Comercio_1054"/>
    <x v="0"/>
    <n v="0"/>
    <n v="0"/>
    <n v="0"/>
    <n v="0"/>
    <n v="451.06"/>
    <n v="45106"/>
    <s v="ARN00000925"/>
    <s v="Pendiente"/>
    <s v="Pendiente"/>
    <n v="0"/>
    <n v="0"/>
    <x v="0"/>
  </r>
  <r>
    <s v="C-000926"/>
    <x v="125"/>
    <x v="6"/>
    <d v="2023-07-15T00:00:00"/>
    <x v="3"/>
    <n v="544.01"/>
    <n v="54401"/>
    <n v="0"/>
    <n v="0"/>
    <x v="1"/>
    <s v="Operación"/>
    <x v="1"/>
    <x v="2"/>
    <x v="1"/>
    <x v="3"/>
    <s v="No"/>
    <x v="2"/>
    <n v="54401"/>
    <s v="Comercio_1825"/>
    <x v="1"/>
    <n v="544.01"/>
    <n v="54401"/>
    <n v="0"/>
    <n v="0"/>
    <n v="0"/>
    <n v="0"/>
    <s v="ARN00000926"/>
    <s v="Hecho"/>
    <d v="2023-05-06T00:00:00"/>
    <n v="279.98"/>
    <n v="27998"/>
    <x v="1"/>
  </r>
  <r>
    <s v="C-000927"/>
    <x v="126"/>
    <x v="0"/>
    <d v="2023-07-30T00:00:00"/>
    <x v="7"/>
    <n v="837.49"/>
    <n v="83749"/>
    <n v="0"/>
    <n v="0"/>
    <x v="1"/>
    <s v="Operación"/>
    <x v="4"/>
    <x v="5"/>
    <x v="0"/>
    <x v="6"/>
    <s v="Sí"/>
    <x v="1"/>
    <n v="83749"/>
    <s v="Comercio_893"/>
    <x v="0"/>
    <n v="0"/>
    <n v="0"/>
    <n v="0"/>
    <n v="0"/>
    <n v="837.49"/>
    <n v="83749"/>
    <s v="ARN00000927"/>
    <s v="Pendiente"/>
    <s v="Pendiente"/>
    <n v="0"/>
    <n v="0"/>
    <x v="2"/>
  </r>
  <r>
    <s v="C-000928"/>
    <x v="127"/>
    <x v="1"/>
    <d v="2023-07-28T00:00:00"/>
    <x v="27"/>
    <n v="131.74"/>
    <n v="13174"/>
    <n v="0"/>
    <n v="1.0900000000000001"/>
    <x v="1"/>
    <s v="Operación"/>
    <x v="1"/>
    <x v="5"/>
    <x v="1"/>
    <x v="7"/>
    <s v="No"/>
    <x v="3"/>
    <n v="13174"/>
    <s v="Comercio_80"/>
    <x v="3"/>
    <n v="131.74"/>
    <n v="13174"/>
    <n v="0"/>
    <n v="0"/>
    <n v="0"/>
    <n v="0"/>
    <s v="ARN00000928"/>
    <s v="Pendiente"/>
    <s v="Pendiente"/>
    <n v="0"/>
    <n v="0"/>
    <x v="5"/>
  </r>
  <r>
    <s v="C-000929"/>
    <x v="128"/>
    <x v="2"/>
    <d v="2023-07-15T00:00:00"/>
    <x v="20"/>
    <n v="600.74"/>
    <n v="60074"/>
    <n v="0"/>
    <n v="0"/>
    <x v="1"/>
    <s v="Operación"/>
    <x v="1"/>
    <x v="4"/>
    <x v="1"/>
    <x v="5"/>
    <s v="Sí"/>
    <x v="2"/>
    <n v="60074"/>
    <s v="Comercio_828"/>
    <x v="2"/>
    <n v="0"/>
    <n v="0"/>
    <n v="600.74"/>
    <n v="60074"/>
    <n v="0"/>
    <n v="0"/>
    <s v="ARN00000929"/>
    <s v="Pendiente"/>
    <s v="Pendiente"/>
    <n v="0"/>
    <n v="0"/>
    <x v="2"/>
  </r>
  <r>
    <s v="C-000930"/>
    <x v="129"/>
    <x v="3"/>
    <d v="2023-07-18T00:00:00"/>
    <x v="29"/>
    <n v="783.09"/>
    <n v="78309"/>
    <n v="0"/>
    <n v="0.96"/>
    <x v="1"/>
    <s v="Operación"/>
    <x v="5"/>
    <x v="5"/>
    <x v="1"/>
    <x v="3"/>
    <s v="No"/>
    <x v="4"/>
    <n v="78309"/>
    <s v="Comercio_1033"/>
    <x v="3"/>
    <n v="783.09"/>
    <n v="78309"/>
    <n v="0"/>
    <n v="0"/>
    <n v="0"/>
    <n v="0"/>
    <s v="ARN00000930"/>
    <s v="Hecho"/>
    <d v="2023-05-10T00:00:00"/>
    <n v="873.52"/>
    <n v="87352"/>
    <x v="1"/>
  </r>
  <r>
    <s v="C-000931"/>
    <x v="130"/>
    <x v="4"/>
    <d v="2023-07-20T00:00:00"/>
    <x v="3"/>
    <n v="68.95"/>
    <n v="6895"/>
    <n v="0"/>
    <n v="0"/>
    <x v="0"/>
    <s v="Operación"/>
    <x v="0"/>
    <x v="4"/>
    <x v="1"/>
    <x v="2"/>
    <s v="No"/>
    <x v="1"/>
    <n v="6895"/>
    <s v="Comercio_1071"/>
    <x v="2"/>
    <n v="0"/>
    <n v="0"/>
    <n v="68.95"/>
    <n v="6895"/>
    <n v="0"/>
    <n v="0"/>
    <s v="ARN00000931"/>
    <s v="Pendiente"/>
    <s v="Pendiente"/>
    <n v="0"/>
    <n v="0"/>
    <x v="0"/>
  </r>
  <r>
    <s v="C-000932"/>
    <x v="131"/>
    <x v="5"/>
    <d v="2023-08-05T00:00:00"/>
    <x v="10"/>
    <n v="42.47"/>
    <n v="4247"/>
    <n v="0"/>
    <n v="0.94"/>
    <x v="0"/>
    <s v="Operación"/>
    <x v="4"/>
    <x v="0"/>
    <x v="0"/>
    <x v="6"/>
    <s v="No"/>
    <x v="4"/>
    <n v="42470"/>
    <s v="Comercio_289"/>
    <x v="0"/>
    <n v="0"/>
    <n v="0"/>
    <n v="0"/>
    <n v="0"/>
    <n v="424.7"/>
    <n v="42470"/>
    <s v="ARN00000932"/>
    <s v="Pendiente"/>
    <s v="Pendiente"/>
    <n v="0"/>
    <n v="0"/>
    <x v="1"/>
  </r>
  <r>
    <s v="C-000933"/>
    <x v="132"/>
    <x v="6"/>
    <d v="2023-08-07T00:00:00"/>
    <x v="24"/>
    <n v="736.45"/>
    <n v="73645"/>
    <n v="0"/>
    <n v="0.96"/>
    <x v="1"/>
    <s v="Operación"/>
    <x v="0"/>
    <x v="1"/>
    <x v="0"/>
    <x v="1"/>
    <s v="Sí"/>
    <x v="1"/>
    <n v="73645"/>
    <s v="Comercio_1056"/>
    <x v="0"/>
    <n v="0"/>
    <n v="0"/>
    <n v="0"/>
    <n v="0"/>
    <n v="736.45"/>
    <n v="73645"/>
    <s v="ARN00000933"/>
    <s v="Pendiente"/>
    <s v="Pendiente"/>
    <n v="0"/>
    <n v="0"/>
    <x v="4"/>
  </r>
  <r>
    <s v="C-000934"/>
    <x v="133"/>
    <x v="0"/>
    <d v="2023-08-03T00:00:00"/>
    <x v="27"/>
    <n v="3.19"/>
    <n v="319"/>
    <n v="0"/>
    <n v="1.28"/>
    <x v="1"/>
    <s v="Operación"/>
    <x v="2"/>
    <x v="1"/>
    <x v="1"/>
    <x v="2"/>
    <s v="Sí"/>
    <x v="4"/>
    <n v="3190"/>
    <s v="Comercio_510"/>
    <x v="1"/>
    <n v="31.9"/>
    <n v="3190"/>
    <n v="0"/>
    <n v="0"/>
    <n v="0"/>
    <n v="0"/>
    <s v="ARN00000934"/>
    <s v="Pendiente"/>
    <s v="Pendiente"/>
    <n v="0"/>
    <n v="0"/>
    <x v="0"/>
  </r>
  <r>
    <s v="C-000935"/>
    <x v="134"/>
    <x v="1"/>
    <d v="2023-07-24T00:00:00"/>
    <x v="3"/>
    <n v="961.59"/>
    <n v="96159"/>
    <n v="0"/>
    <n v="0"/>
    <x v="1"/>
    <s v="Operación"/>
    <x v="5"/>
    <x v="5"/>
    <x v="1"/>
    <x v="4"/>
    <s v="No"/>
    <x v="1"/>
    <n v="96159"/>
    <s v="Comercio_238"/>
    <x v="2"/>
    <n v="0"/>
    <n v="0"/>
    <n v="961.59"/>
    <n v="96159"/>
    <n v="0"/>
    <n v="0"/>
    <s v="ARN00000935"/>
    <s v="Pendiente"/>
    <s v="Pendiente"/>
    <n v="0"/>
    <n v="0"/>
    <x v="4"/>
  </r>
  <r>
    <s v="C-000936"/>
    <x v="135"/>
    <x v="2"/>
    <d v="2023-07-30T00:00:00"/>
    <x v="30"/>
    <n v="754.01"/>
    <n v="75401"/>
    <n v="0"/>
    <n v="1.34"/>
    <x v="1"/>
    <s v="Operación"/>
    <x v="0"/>
    <x v="0"/>
    <x v="0"/>
    <x v="3"/>
    <s v="No"/>
    <x v="2"/>
    <n v="75401"/>
    <s v="Comercio_395"/>
    <x v="0"/>
    <n v="0"/>
    <n v="0"/>
    <n v="0"/>
    <n v="0"/>
    <n v="754.01"/>
    <n v="75401"/>
    <s v="ARN00000936"/>
    <s v="Hecho"/>
    <d v="2023-05-16T00:00:00"/>
    <n v="88.79"/>
    <n v="8879"/>
    <x v="4"/>
  </r>
  <r>
    <s v="C-000937"/>
    <x v="136"/>
    <x v="3"/>
    <d v="2023-08-15T00:00:00"/>
    <x v="4"/>
    <n v="865.59"/>
    <n v="86559"/>
    <n v="0"/>
    <n v="0.87"/>
    <x v="1"/>
    <s v="Operación"/>
    <x v="2"/>
    <x v="0"/>
    <x v="1"/>
    <x v="6"/>
    <s v="No"/>
    <x v="3"/>
    <n v="86559"/>
    <s v="Comercio_680"/>
    <x v="1"/>
    <n v="865.59"/>
    <n v="86559"/>
    <n v="0"/>
    <n v="0"/>
    <n v="0"/>
    <n v="0"/>
    <s v="ARN00000937"/>
    <s v="Hecho"/>
    <d v="2023-05-17T00:00:00"/>
    <n v="994.87"/>
    <n v="99487"/>
    <x v="5"/>
  </r>
  <r>
    <s v="C-000938"/>
    <x v="137"/>
    <x v="4"/>
    <d v="2023-07-24T00:00:00"/>
    <x v="20"/>
    <n v="42.7"/>
    <n v="4270"/>
    <n v="0"/>
    <n v="0"/>
    <x v="1"/>
    <s v="Operación"/>
    <x v="2"/>
    <x v="1"/>
    <x v="0"/>
    <x v="5"/>
    <s v="Sí"/>
    <x v="0"/>
    <n v="42700"/>
    <s v="Comercio_672"/>
    <x v="0"/>
    <n v="0"/>
    <n v="0"/>
    <n v="0"/>
    <n v="0"/>
    <n v="427"/>
    <n v="42700"/>
    <s v="ARN00000938"/>
    <s v="Pendiente"/>
    <s v="Pendiente"/>
    <n v="0"/>
    <n v="0"/>
    <x v="5"/>
  </r>
  <r>
    <s v="C-000939"/>
    <x v="138"/>
    <x v="5"/>
    <d v="2023-07-30T00:00:00"/>
    <x v="26"/>
    <n v="939.09"/>
    <n v="93909"/>
    <n v="0"/>
    <n v="1.28"/>
    <x v="0"/>
    <s v="Operación"/>
    <x v="3"/>
    <x v="2"/>
    <x v="0"/>
    <x v="7"/>
    <s v="No"/>
    <x v="3"/>
    <n v="93909"/>
    <s v="Comercio_1971"/>
    <x v="0"/>
    <n v="0"/>
    <n v="0"/>
    <n v="0"/>
    <n v="0"/>
    <n v="939.09"/>
    <n v="93909"/>
    <s v="ARN00000939"/>
    <s v="Hecho"/>
    <d v="2023-05-19T00:00:00"/>
    <n v="281.36"/>
    <n v="28136"/>
    <x v="2"/>
  </r>
  <r>
    <s v="C-000940"/>
    <x v="139"/>
    <x v="6"/>
    <d v="2023-08-03T00:00:00"/>
    <x v="30"/>
    <n v="960.01"/>
    <n v="96001"/>
    <n v="0"/>
    <n v="0"/>
    <x v="1"/>
    <s v="Operación"/>
    <x v="3"/>
    <x v="0"/>
    <x v="1"/>
    <x v="2"/>
    <s v="No"/>
    <x v="0"/>
    <n v="96001"/>
    <s v="Comercio_688"/>
    <x v="1"/>
    <n v="960.01"/>
    <n v="96001"/>
    <n v="0"/>
    <n v="0"/>
    <n v="0"/>
    <n v="0"/>
    <s v="ARN00000940"/>
    <s v="Hecho"/>
    <d v="2023-05-20T00:00:00"/>
    <n v="57.92"/>
    <n v="5792"/>
    <x v="1"/>
  </r>
  <r>
    <s v="C-000941"/>
    <x v="140"/>
    <x v="0"/>
    <d v="2023-07-29T00:00:00"/>
    <x v="29"/>
    <n v="71.63"/>
    <n v="7163"/>
    <n v="0"/>
    <n v="0"/>
    <x v="1"/>
    <s v="Operación"/>
    <x v="2"/>
    <x v="5"/>
    <x v="1"/>
    <x v="3"/>
    <s v="Sí"/>
    <x v="0"/>
    <n v="71630"/>
    <s v="Comercio_1214"/>
    <x v="2"/>
    <n v="0"/>
    <n v="0"/>
    <n v="716.3"/>
    <n v="71630"/>
    <n v="0"/>
    <n v="0"/>
    <s v="ARN00000941"/>
    <s v="Hecho"/>
    <d v="2023-05-21T00:00:00"/>
    <n v="339.49"/>
    <n v="33949"/>
    <x v="5"/>
  </r>
  <r>
    <s v="C-000942"/>
    <x v="141"/>
    <x v="1"/>
    <d v="2023-08-20T00:00:00"/>
    <x v="4"/>
    <n v="980.81"/>
    <n v="98081"/>
    <n v="0"/>
    <n v="0"/>
    <x v="1"/>
    <s v="Operación"/>
    <x v="3"/>
    <x v="4"/>
    <x v="0"/>
    <x v="4"/>
    <s v="No"/>
    <x v="3"/>
    <n v="98081"/>
    <s v="Comercio_687"/>
    <x v="0"/>
    <n v="0"/>
    <n v="0"/>
    <n v="0"/>
    <n v="0"/>
    <n v="980.81"/>
    <n v="98081"/>
    <s v="ARN00000942"/>
    <s v="Pendiente"/>
    <s v="Pendiente"/>
    <n v="0"/>
    <n v="0"/>
    <x v="0"/>
  </r>
  <r>
    <s v="C-000943"/>
    <x v="142"/>
    <x v="2"/>
    <d v="2023-08-17T00:00:00"/>
    <x v="24"/>
    <n v="721.29"/>
    <n v="72129"/>
    <n v="0"/>
    <n v="0"/>
    <x v="1"/>
    <s v="Operación"/>
    <x v="5"/>
    <x v="4"/>
    <x v="1"/>
    <x v="7"/>
    <s v="No"/>
    <x v="4"/>
    <n v="72129"/>
    <s v="Comercio_1868"/>
    <x v="3"/>
    <n v="721.29"/>
    <n v="72129"/>
    <n v="0"/>
    <n v="0"/>
    <n v="0"/>
    <n v="0"/>
    <s v="ARN00000943"/>
    <s v="Hecho"/>
    <d v="2023-05-23T00:00:00"/>
    <n v="479.28"/>
    <n v="47928"/>
    <x v="5"/>
  </r>
  <r>
    <s v="C-000944"/>
    <x v="143"/>
    <x v="3"/>
    <d v="2023-08-06T00:00:00"/>
    <x v="22"/>
    <n v="731.35"/>
    <n v="73135"/>
    <n v="0"/>
    <n v="0.1"/>
    <x v="1"/>
    <s v="Operación"/>
    <x v="1"/>
    <x v="3"/>
    <x v="0"/>
    <x v="4"/>
    <s v="No"/>
    <x v="4"/>
    <n v="73135"/>
    <s v="Comercio_867"/>
    <x v="0"/>
    <n v="0"/>
    <n v="0"/>
    <n v="0"/>
    <n v="0"/>
    <n v="731.35"/>
    <n v="73135"/>
    <s v="ARN00000944"/>
    <s v="Hecho"/>
    <d v="2023-05-24T00:00:00"/>
    <n v="368.75"/>
    <n v="36875"/>
    <x v="4"/>
  </r>
  <r>
    <s v="C-000945"/>
    <x v="144"/>
    <x v="4"/>
    <d v="2023-07-27T00:00:00"/>
    <x v="5"/>
    <n v="194.38"/>
    <n v="19438"/>
    <n v="0"/>
    <n v="1.1399999999999999"/>
    <x v="0"/>
    <s v="Operación"/>
    <x v="1"/>
    <x v="0"/>
    <x v="1"/>
    <x v="4"/>
    <s v="No"/>
    <x v="1"/>
    <n v="19438"/>
    <s v="Comercio_888"/>
    <x v="3"/>
    <n v="194.38"/>
    <n v="19438"/>
    <n v="0"/>
    <n v="0"/>
    <n v="0"/>
    <n v="0"/>
    <s v="ARN00000945"/>
    <s v="Pendiente"/>
    <s v="Pendiente"/>
    <n v="0"/>
    <n v="0"/>
    <x v="4"/>
  </r>
  <r>
    <s v="C-000946"/>
    <x v="145"/>
    <x v="5"/>
    <d v="2023-08-16T00:00:00"/>
    <x v="16"/>
    <n v="973.68"/>
    <n v="97368"/>
    <n v="0"/>
    <n v="1.22"/>
    <x v="0"/>
    <s v="Operación"/>
    <x v="4"/>
    <x v="3"/>
    <x v="1"/>
    <x v="0"/>
    <s v="No"/>
    <x v="2"/>
    <n v="97368"/>
    <s v="Comercio_223"/>
    <x v="1"/>
    <n v="973.68"/>
    <n v="97368"/>
    <n v="0"/>
    <n v="0"/>
    <n v="0"/>
    <n v="0"/>
    <s v="ARN00000946"/>
    <s v="Hecho"/>
    <d v="2023-05-26T00:00:00"/>
    <n v="463.13"/>
    <n v="46313"/>
    <x v="5"/>
  </r>
  <r>
    <s v="C-000947"/>
    <x v="146"/>
    <x v="6"/>
    <d v="2023-08-12T00:00:00"/>
    <x v="14"/>
    <n v="58.48"/>
    <n v="5848"/>
    <n v="0"/>
    <n v="0"/>
    <x v="0"/>
    <s v="Operación"/>
    <x v="1"/>
    <x v="4"/>
    <x v="0"/>
    <x v="0"/>
    <s v="Sí"/>
    <x v="0"/>
    <n v="58480"/>
    <s v="Comercio_891"/>
    <x v="0"/>
    <n v="0"/>
    <n v="0"/>
    <n v="0"/>
    <n v="0"/>
    <n v="584.79999999999995"/>
    <n v="58480"/>
    <s v="ARN00000947"/>
    <s v="Pendiente"/>
    <s v="Pendiente"/>
    <n v="0"/>
    <n v="0"/>
    <x v="5"/>
  </r>
  <r>
    <s v="C-000948"/>
    <x v="147"/>
    <x v="0"/>
    <d v="2023-08-06T00:00:00"/>
    <x v="3"/>
    <n v="87.02"/>
    <n v="8702"/>
    <n v="0"/>
    <n v="1.32"/>
    <x v="0"/>
    <s v="Operación"/>
    <x v="3"/>
    <x v="1"/>
    <x v="1"/>
    <x v="7"/>
    <s v="Sí"/>
    <x v="0"/>
    <n v="87020"/>
    <s v="Comercio_1904"/>
    <x v="3"/>
    <n v="870.2"/>
    <n v="87020"/>
    <n v="0"/>
    <n v="0"/>
    <n v="0"/>
    <n v="0"/>
    <s v="ARN00000948"/>
    <s v="Hecho"/>
    <d v="2023-05-28T00:00:00"/>
    <n v="34.14"/>
    <n v="3414"/>
    <x v="5"/>
  </r>
  <r>
    <s v="C-000949"/>
    <x v="148"/>
    <x v="1"/>
    <d v="2023-07-31T00:00:00"/>
    <x v="5"/>
    <n v="900.38"/>
    <n v="90038"/>
    <n v="0"/>
    <n v="0.85"/>
    <x v="1"/>
    <s v="Operación"/>
    <x v="2"/>
    <x v="5"/>
    <x v="1"/>
    <x v="4"/>
    <s v="No"/>
    <x v="0"/>
    <n v="90038"/>
    <s v="Comercio_80"/>
    <x v="1"/>
    <n v="900.38"/>
    <n v="90038"/>
    <n v="0"/>
    <n v="0"/>
    <n v="0"/>
    <n v="0"/>
    <s v="ARN00000949"/>
    <s v="Pendiente"/>
    <s v="Pendiente"/>
    <n v="0"/>
    <n v="0"/>
    <x v="5"/>
  </r>
  <r>
    <s v="C-000950"/>
    <x v="149"/>
    <x v="2"/>
    <d v="2023-08-21T00:00:00"/>
    <x v="21"/>
    <n v="346.87"/>
    <n v="34687"/>
    <n v="0"/>
    <n v="0.88"/>
    <x v="1"/>
    <s v="Operación"/>
    <x v="2"/>
    <x v="5"/>
    <x v="1"/>
    <x v="1"/>
    <s v="No"/>
    <x v="0"/>
    <n v="34687"/>
    <s v="Comercio_1710"/>
    <x v="2"/>
    <n v="0"/>
    <n v="0"/>
    <n v="346.87"/>
    <n v="34687"/>
    <n v="0"/>
    <n v="0"/>
    <s v="ARN00000950"/>
    <s v="Pendiente"/>
    <s v="Pendiente"/>
    <n v="0"/>
    <n v="0"/>
    <x v="3"/>
  </r>
  <r>
    <s v="C-000951"/>
    <x v="150"/>
    <x v="3"/>
    <d v="2023-08-22T00:00:00"/>
    <x v="21"/>
    <n v="861.22"/>
    <n v="86122"/>
    <n v="0"/>
    <n v="0"/>
    <x v="1"/>
    <s v="Operación"/>
    <x v="0"/>
    <x v="0"/>
    <x v="0"/>
    <x v="2"/>
    <s v="Sí"/>
    <x v="4"/>
    <n v="86122"/>
    <s v="Comercio_769"/>
    <x v="0"/>
    <n v="0"/>
    <n v="0"/>
    <n v="0"/>
    <n v="0"/>
    <n v="861.22"/>
    <n v="86122"/>
    <s v="ARN00000951"/>
    <s v="Pendiente"/>
    <s v="Pendiente"/>
    <n v="0"/>
    <n v="0"/>
    <x v="4"/>
  </r>
  <r>
    <s v="C-000952"/>
    <x v="151"/>
    <x v="4"/>
    <d v="2023-08-28T00:00:00"/>
    <x v="19"/>
    <n v="283.62"/>
    <n v="28362"/>
    <n v="0"/>
    <n v="0.82"/>
    <x v="1"/>
    <s v="Operación"/>
    <x v="5"/>
    <x v="2"/>
    <x v="1"/>
    <x v="3"/>
    <s v="No"/>
    <x v="1"/>
    <n v="28362"/>
    <s v="Comercio_1054"/>
    <x v="1"/>
    <n v="283.62"/>
    <n v="28362"/>
    <n v="0"/>
    <n v="0"/>
    <n v="0"/>
    <n v="0"/>
    <s v="ARN00000952"/>
    <s v="Pendiente"/>
    <s v="Pendiente"/>
    <n v="0"/>
    <n v="0"/>
    <x v="0"/>
  </r>
  <r>
    <s v="C-000953"/>
    <x v="152"/>
    <x v="5"/>
    <d v="2023-08-17T00:00:00"/>
    <x v="6"/>
    <n v="135.69"/>
    <n v="13569"/>
    <n v="0"/>
    <n v="0.11"/>
    <x v="0"/>
    <s v="Operación"/>
    <x v="3"/>
    <x v="0"/>
    <x v="1"/>
    <x v="6"/>
    <s v="Sí"/>
    <x v="0"/>
    <n v="13569"/>
    <s v="Comercio_1705"/>
    <x v="3"/>
    <n v="135.69"/>
    <n v="13569"/>
    <n v="0"/>
    <n v="0"/>
    <n v="0"/>
    <n v="0"/>
    <s v="ARN00000953"/>
    <s v="Hecho"/>
    <d v="2023-06-02T00:00:00"/>
    <n v="169.31"/>
    <n v="16931"/>
    <x v="4"/>
  </r>
  <r>
    <s v="C-000954"/>
    <x v="153"/>
    <x v="6"/>
    <d v="2023-08-02T00:00:00"/>
    <x v="8"/>
    <n v="528.86"/>
    <n v="52886"/>
    <n v="0"/>
    <n v="0.84"/>
    <x v="1"/>
    <s v="Operación"/>
    <x v="0"/>
    <x v="3"/>
    <x v="1"/>
    <x v="3"/>
    <s v="No"/>
    <x v="3"/>
    <n v="52886"/>
    <s v="Comercio_1576"/>
    <x v="3"/>
    <n v="528.86"/>
    <n v="52886"/>
    <n v="0"/>
    <n v="0"/>
    <n v="0"/>
    <n v="0"/>
    <s v="ARN00000954"/>
    <s v="Pendiente"/>
    <s v="Pendiente"/>
    <n v="0"/>
    <n v="0"/>
    <x v="0"/>
  </r>
  <r>
    <s v="C-000955"/>
    <x v="154"/>
    <x v="0"/>
    <d v="2023-08-14T00:00:00"/>
    <x v="17"/>
    <n v="84.96"/>
    <n v="8496"/>
    <n v="0"/>
    <n v="0"/>
    <x v="0"/>
    <s v="Operación"/>
    <x v="5"/>
    <x v="0"/>
    <x v="1"/>
    <x v="3"/>
    <s v="No"/>
    <x v="4"/>
    <n v="84960"/>
    <s v="Comercio_1890"/>
    <x v="2"/>
    <n v="0"/>
    <n v="0"/>
    <n v="849.6"/>
    <n v="84960"/>
    <n v="0"/>
    <n v="0"/>
    <s v="ARN00000955"/>
    <s v="Pendiente"/>
    <s v="Pendiente"/>
    <n v="0"/>
    <n v="0"/>
    <x v="5"/>
  </r>
  <r>
    <s v="C-000956"/>
    <x v="155"/>
    <x v="1"/>
    <d v="2023-08-18T00:00:00"/>
    <x v="22"/>
    <n v="537.32000000000005"/>
    <n v="53732"/>
    <n v="0"/>
    <n v="1.03"/>
    <x v="0"/>
    <s v="Operación"/>
    <x v="2"/>
    <x v="5"/>
    <x v="0"/>
    <x v="2"/>
    <s v="No"/>
    <x v="3"/>
    <n v="53732"/>
    <s v="Comercio_1336"/>
    <x v="0"/>
    <n v="0"/>
    <n v="0"/>
    <n v="0"/>
    <n v="0"/>
    <n v="537.32000000000005"/>
    <n v="53732"/>
    <s v="ARN00000956"/>
    <s v="Pendiente"/>
    <s v="Pendiente"/>
    <n v="0"/>
    <n v="0"/>
    <x v="1"/>
  </r>
  <r>
    <s v="C-000957"/>
    <x v="156"/>
    <x v="2"/>
    <d v="2023-08-25T00:00:00"/>
    <x v="11"/>
    <n v="174.55"/>
    <n v="17455"/>
    <n v="0"/>
    <n v="0.96"/>
    <x v="0"/>
    <s v="Operación"/>
    <x v="2"/>
    <x v="2"/>
    <x v="1"/>
    <x v="6"/>
    <s v="No"/>
    <x v="1"/>
    <n v="17455"/>
    <s v="Comercio_1835"/>
    <x v="3"/>
    <n v="174.55"/>
    <n v="17455"/>
    <n v="0"/>
    <n v="0"/>
    <n v="0"/>
    <n v="0"/>
    <s v="ARN00000957"/>
    <s v="Hecho"/>
    <d v="2023-06-06T00:00:00"/>
    <n v="398.69"/>
    <n v="39869"/>
    <x v="0"/>
  </r>
  <r>
    <s v="C-000958"/>
    <x v="157"/>
    <x v="3"/>
    <d v="2023-08-23T00:00:00"/>
    <x v="14"/>
    <n v="614.61"/>
    <n v="61461"/>
    <n v="0"/>
    <n v="0"/>
    <x v="0"/>
    <s v="Operación"/>
    <x v="0"/>
    <x v="2"/>
    <x v="1"/>
    <x v="4"/>
    <s v="Sí"/>
    <x v="2"/>
    <n v="61461"/>
    <s v="Comercio_815"/>
    <x v="1"/>
    <n v="614.61"/>
    <n v="61461"/>
    <n v="0"/>
    <n v="0"/>
    <n v="0"/>
    <n v="0"/>
    <s v="ARN00000958"/>
    <s v="Hecho"/>
    <d v="2023-06-07T00:00:00"/>
    <n v="75.58"/>
    <n v="7558"/>
    <x v="5"/>
  </r>
  <r>
    <s v="C-000959"/>
    <x v="158"/>
    <x v="4"/>
    <d v="2023-08-23T00:00:00"/>
    <x v="6"/>
    <n v="902.96"/>
    <n v="90296"/>
    <n v="0"/>
    <n v="0"/>
    <x v="0"/>
    <s v="Operación"/>
    <x v="2"/>
    <x v="0"/>
    <x v="1"/>
    <x v="4"/>
    <s v="No"/>
    <x v="0"/>
    <n v="90296"/>
    <s v="Comercio_1166"/>
    <x v="2"/>
    <n v="0"/>
    <n v="0"/>
    <n v="902.96"/>
    <n v="90296"/>
    <n v="0"/>
    <n v="0"/>
    <s v="ARN00000959"/>
    <s v="Hecho"/>
    <d v="2023-06-08T00:00:00"/>
    <n v="903.74"/>
    <n v="90374"/>
    <x v="1"/>
  </r>
  <r>
    <s v="C-000960"/>
    <x v="159"/>
    <x v="5"/>
    <d v="2023-08-24T00:00:00"/>
    <x v="6"/>
    <n v="129.43"/>
    <n v="12943"/>
    <n v="0"/>
    <n v="0"/>
    <x v="0"/>
    <s v="Operación"/>
    <x v="1"/>
    <x v="3"/>
    <x v="0"/>
    <x v="5"/>
    <s v="No"/>
    <x v="2"/>
    <n v="12943"/>
    <s v="Comercio_616"/>
    <x v="0"/>
    <n v="0"/>
    <n v="0"/>
    <n v="0"/>
    <n v="0"/>
    <n v="129.43"/>
    <n v="12943"/>
    <s v="ARN00000960"/>
    <s v="Hecho"/>
    <d v="2023-06-09T00:00:00"/>
    <n v="170.51"/>
    <n v="17051"/>
    <x v="3"/>
  </r>
  <r>
    <s v="C-000961"/>
    <x v="160"/>
    <x v="6"/>
    <d v="2023-08-11T00:00:00"/>
    <x v="12"/>
    <n v="565.28"/>
    <n v="56528"/>
    <n v="0"/>
    <n v="0"/>
    <x v="1"/>
    <s v="Operación"/>
    <x v="2"/>
    <x v="0"/>
    <x v="1"/>
    <x v="3"/>
    <s v="Sí"/>
    <x v="0"/>
    <n v="56528"/>
    <s v="Comercio_1471"/>
    <x v="2"/>
    <n v="0"/>
    <n v="0"/>
    <n v="565.28"/>
    <n v="56528"/>
    <n v="0"/>
    <n v="0"/>
    <s v="ARN00000961"/>
    <s v="Hecho"/>
    <d v="2023-06-10T00:00:00"/>
    <n v="323.98"/>
    <n v="32398"/>
    <x v="4"/>
  </r>
  <r>
    <s v="C-000962"/>
    <x v="161"/>
    <x v="0"/>
    <d v="2023-09-03T00:00:00"/>
    <x v="7"/>
    <n v="250.11"/>
    <n v="25011"/>
    <n v="0"/>
    <n v="1.23"/>
    <x v="1"/>
    <s v="Operación"/>
    <x v="2"/>
    <x v="0"/>
    <x v="0"/>
    <x v="5"/>
    <s v="No"/>
    <x v="3"/>
    <n v="25011"/>
    <s v="Comercio_593"/>
    <x v="0"/>
    <n v="0"/>
    <n v="0"/>
    <n v="0"/>
    <n v="0"/>
    <n v="250.11"/>
    <n v="25011"/>
    <s v="ARN00000962"/>
    <s v="Pendiente"/>
    <s v="Pendiente"/>
    <n v="0"/>
    <n v="0"/>
    <x v="5"/>
  </r>
  <r>
    <s v="C-000963"/>
    <x v="162"/>
    <x v="1"/>
    <d v="2023-08-11T00:00:00"/>
    <x v="8"/>
    <n v="85.42"/>
    <n v="8542"/>
    <n v="0"/>
    <n v="1.28"/>
    <x v="0"/>
    <s v="Operación"/>
    <x v="1"/>
    <x v="4"/>
    <x v="1"/>
    <x v="3"/>
    <s v="No"/>
    <x v="4"/>
    <n v="85420"/>
    <s v="Comercio_1782"/>
    <x v="3"/>
    <n v="854.2"/>
    <n v="85420"/>
    <n v="0"/>
    <n v="0"/>
    <n v="0"/>
    <n v="0"/>
    <s v="ARN00000963"/>
    <s v="Pendiente"/>
    <s v="Pendiente"/>
    <n v="0"/>
    <n v="0"/>
    <x v="3"/>
  </r>
  <r>
    <s v="C-000964"/>
    <x v="163"/>
    <x v="2"/>
    <d v="2023-09-09T00:00:00"/>
    <x v="19"/>
    <n v="60.37"/>
    <n v="6037"/>
    <n v="0"/>
    <n v="0.94"/>
    <x v="0"/>
    <s v="Operación"/>
    <x v="3"/>
    <x v="0"/>
    <x v="0"/>
    <x v="3"/>
    <s v="Sí"/>
    <x v="0"/>
    <n v="60370"/>
    <s v="Comercio_951"/>
    <x v="0"/>
    <n v="0"/>
    <n v="0"/>
    <n v="0"/>
    <n v="0"/>
    <n v="603.70000000000005"/>
    <n v="60370"/>
    <s v="ARN00000964"/>
    <s v="Hecho"/>
    <d v="2023-06-13T00:00:00"/>
    <n v="864.26"/>
    <n v="86426"/>
    <x v="4"/>
  </r>
  <r>
    <s v="C-000965"/>
    <x v="164"/>
    <x v="3"/>
    <d v="2023-08-25T00:00:00"/>
    <x v="26"/>
    <n v="780.42"/>
    <n v="78042"/>
    <n v="0"/>
    <n v="1.02"/>
    <x v="0"/>
    <s v="Operación"/>
    <x v="5"/>
    <x v="4"/>
    <x v="1"/>
    <x v="5"/>
    <s v="Sí"/>
    <x v="1"/>
    <n v="78042"/>
    <s v="Comercio_1224"/>
    <x v="3"/>
    <n v="780.42"/>
    <n v="78042"/>
    <n v="0"/>
    <n v="0"/>
    <n v="0"/>
    <n v="0"/>
    <s v="ARN00000965"/>
    <s v="Hecho"/>
    <d v="2023-06-14T00:00:00"/>
    <n v="554.29"/>
    <n v="55429"/>
    <x v="5"/>
  </r>
  <r>
    <s v="C-000966"/>
    <x v="165"/>
    <x v="4"/>
    <d v="2023-09-02T00:00:00"/>
    <x v="18"/>
    <n v="928.01"/>
    <n v="92801"/>
    <n v="0"/>
    <n v="0.84"/>
    <x v="0"/>
    <s v="Operación"/>
    <x v="1"/>
    <x v="1"/>
    <x v="1"/>
    <x v="1"/>
    <s v="Sí"/>
    <x v="0"/>
    <n v="92801"/>
    <s v="Comercio_571"/>
    <x v="2"/>
    <n v="0"/>
    <n v="0"/>
    <n v="928.01"/>
    <n v="92801"/>
    <n v="0"/>
    <n v="0"/>
    <s v="ARN00000966"/>
    <s v="Pendiente"/>
    <s v="Pendiente"/>
    <n v="0"/>
    <n v="0"/>
    <x v="4"/>
  </r>
  <r>
    <s v="C-000967"/>
    <x v="166"/>
    <x v="5"/>
    <d v="2023-08-17T00:00:00"/>
    <x v="12"/>
    <n v="767.57"/>
    <n v="76757"/>
    <n v="0"/>
    <n v="0"/>
    <x v="0"/>
    <s v="Operación"/>
    <x v="1"/>
    <x v="3"/>
    <x v="1"/>
    <x v="6"/>
    <s v="Sí"/>
    <x v="4"/>
    <n v="76757"/>
    <s v="Comercio_341"/>
    <x v="3"/>
    <n v="767.57"/>
    <n v="76757"/>
    <n v="0"/>
    <n v="0"/>
    <n v="0"/>
    <n v="0"/>
    <s v="ARN00000967"/>
    <s v="Pendiente"/>
    <s v="Pendiente"/>
    <n v="0"/>
    <n v="0"/>
    <x v="4"/>
  </r>
  <r>
    <s v="C-000968"/>
    <x v="167"/>
    <x v="6"/>
    <d v="2023-09-03T00:00:00"/>
    <x v="15"/>
    <n v="387.93"/>
    <n v="38793"/>
    <n v="0"/>
    <n v="0"/>
    <x v="1"/>
    <s v="Operación"/>
    <x v="2"/>
    <x v="5"/>
    <x v="0"/>
    <x v="6"/>
    <s v="Sí"/>
    <x v="1"/>
    <n v="38793"/>
    <s v="Comercio_1615"/>
    <x v="0"/>
    <n v="0"/>
    <n v="0"/>
    <n v="0"/>
    <n v="0"/>
    <n v="387.93"/>
    <n v="38793"/>
    <s v="ARN00000968"/>
    <s v="Pendiente"/>
    <s v="Pendiente"/>
    <n v="0"/>
    <n v="0"/>
    <x v="3"/>
  </r>
  <r>
    <s v="C-000969"/>
    <x v="168"/>
    <x v="0"/>
    <d v="2023-08-19T00:00:00"/>
    <x v="12"/>
    <n v="81.66"/>
    <n v="8166"/>
    <n v="0"/>
    <n v="1.28"/>
    <x v="1"/>
    <s v="Operación"/>
    <x v="1"/>
    <x v="5"/>
    <x v="1"/>
    <x v="6"/>
    <s v="No"/>
    <x v="3"/>
    <n v="81660"/>
    <s v="Comercio_1600"/>
    <x v="1"/>
    <n v="816.6"/>
    <n v="81660"/>
    <n v="0"/>
    <n v="0"/>
    <n v="0"/>
    <n v="0"/>
    <s v="ARN00000969"/>
    <s v="Pendiente"/>
    <s v="Pendiente"/>
    <n v="0"/>
    <n v="0"/>
    <x v="3"/>
  </r>
  <r>
    <s v="C-000970"/>
    <x v="169"/>
    <x v="1"/>
    <d v="2023-09-03T00:00:00"/>
    <x v="6"/>
    <n v="365.09"/>
    <n v="36509"/>
    <n v="0"/>
    <n v="0"/>
    <x v="1"/>
    <s v="Operación"/>
    <x v="4"/>
    <x v="0"/>
    <x v="0"/>
    <x v="0"/>
    <s v="No"/>
    <x v="4"/>
    <n v="36509"/>
    <s v="Comercio_1897"/>
    <x v="0"/>
    <n v="0"/>
    <n v="0"/>
    <n v="0"/>
    <n v="0"/>
    <n v="365.09"/>
    <n v="36509"/>
    <s v="ARN00000970"/>
    <s v="Hecho"/>
    <d v="2023-06-19T00:00:00"/>
    <n v="458.84"/>
    <n v="45884"/>
    <x v="1"/>
  </r>
  <r>
    <s v="C-000971"/>
    <x v="170"/>
    <x v="2"/>
    <d v="2023-09-02T00:00:00"/>
    <x v="22"/>
    <n v="40.18"/>
    <n v="4018"/>
    <n v="0"/>
    <n v="0"/>
    <x v="1"/>
    <s v="Operación"/>
    <x v="2"/>
    <x v="3"/>
    <x v="0"/>
    <x v="1"/>
    <s v="No"/>
    <x v="1"/>
    <n v="4018"/>
    <s v="Comercio_433"/>
    <x v="0"/>
    <n v="0"/>
    <n v="0"/>
    <n v="0"/>
    <n v="0"/>
    <n v="40.18"/>
    <n v="4018"/>
    <s v="ARN00000971"/>
    <s v="Pendiente"/>
    <s v="Pendiente"/>
    <n v="0"/>
    <n v="0"/>
    <x v="4"/>
  </r>
  <r>
    <s v="C-000972"/>
    <x v="171"/>
    <x v="3"/>
    <d v="2023-08-22T00:00:00"/>
    <x v="12"/>
    <n v="49.6"/>
    <n v="4960"/>
    <n v="0"/>
    <n v="0"/>
    <x v="1"/>
    <s v="Operación"/>
    <x v="3"/>
    <x v="0"/>
    <x v="0"/>
    <x v="7"/>
    <s v="Sí"/>
    <x v="1"/>
    <n v="49600"/>
    <s v="Comercio_1040"/>
    <x v="0"/>
    <n v="0"/>
    <n v="0"/>
    <n v="0"/>
    <n v="0"/>
    <n v="496"/>
    <n v="49600"/>
    <s v="ARN00000972"/>
    <s v="Pendiente"/>
    <s v="Pendiente"/>
    <n v="0"/>
    <n v="0"/>
    <x v="3"/>
  </r>
  <r>
    <s v="C-000973"/>
    <x v="172"/>
    <x v="4"/>
    <d v="2023-09-04T00:00:00"/>
    <x v="22"/>
    <n v="275.25"/>
    <n v="27525"/>
    <n v="0"/>
    <n v="0"/>
    <x v="1"/>
    <s v="Operación"/>
    <x v="4"/>
    <x v="4"/>
    <x v="1"/>
    <x v="5"/>
    <s v="Sí"/>
    <x v="3"/>
    <n v="27525"/>
    <s v="Comercio_289"/>
    <x v="1"/>
    <n v="275.25"/>
    <n v="27525"/>
    <n v="0"/>
    <n v="0"/>
    <n v="0"/>
    <n v="0"/>
    <s v="ARN00000973"/>
    <s v="Hecho"/>
    <d v="2023-06-22T00:00:00"/>
    <n v="951.06"/>
    <n v="95106"/>
    <x v="1"/>
  </r>
  <r>
    <s v="C-000974"/>
    <x v="173"/>
    <x v="5"/>
    <d v="2023-09-03T00:00:00"/>
    <x v="26"/>
    <n v="35.11"/>
    <n v="3511"/>
    <n v="0"/>
    <n v="0"/>
    <x v="1"/>
    <s v="Operación"/>
    <x v="5"/>
    <x v="2"/>
    <x v="1"/>
    <x v="7"/>
    <s v="No"/>
    <x v="2"/>
    <n v="3511"/>
    <s v="Comercio_1901"/>
    <x v="2"/>
    <n v="0"/>
    <n v="0"/>
    <n v="35.11"/>
    <n v="3511"/>
    <n v="0"/>
    <n v="0"/>
    <s v="ARN00000974"/>
    <s v="Hecho"/>
    <d v="2023-06-23T00:00:00"/>
    <n v="961.06"/>
    <n v="96106"/>
    <x v="3"/>
  </r>
  <r>
    <s v="C-000975"/>
    <x v="174"/>
    <x v="6"/>
    <d v="2023-08-27T00:00:00"/>
    <x v="9"/>
    <n v="248.84"/>
    <n v="24884"/>
    <n v="0"/>
    <n v="0"/>
    <x v="0"/>
    <s v="Operación"/>
    <x v="0"/>
    <x v="3"/>
    <x v="1"/>
    <x v="5"/>
    <s v="Sí"/>
    <x v="4"/>
    <n v="24884"/>
    <s v="Comercio_1645"/>
    <x v="1"/>
    <n v="248.84"/>
    <n v="24884"/>
    <n v="0"/>
    <n v="0"/>
    <n v="0"/>
    <n v="0"/>
    <s v="ARN00000975"/>
    <s v="Hecho"/>
    <d v="2023-06-24T00:00:00"/>
    <n v="543.78"/>
    <n v="54378"/>
    <x v="4"/>
  </r>
  <r>
    <s v="C-000976"/>
    <x v="175"/>
    <x v="0"/>
    <d v="2023-09-19T00:00:00"/>
    <x v="24"/>
    <n v="214.52"/>
    <n v="21452"/>
    <n v="0"/>
    <n v="0.13"/>
    <x v="0"/>
    <s v="Operación"/>
    <x v="2"/>
    <x v="4"/>
    <x v="1"/>
    <x v="7"/>
    <s v="Sí"/>
    <x v="4"/>
    <n v="21452"/>
    <s v="Comercio_1891"/>
    <x v="3"/>
    <n v="214.52"/>
    <n v="21452"/>
    <n v="0"/>
    <n v="0"/>
    <n v="0"/>
    <n v="0"/>
    <s v="ARN00000976"/>
    <s v="Pendiente"/>
    <s v="Pendiente"/>
    <n v="0"/>
    <n v="0"/>
    <x v="4"/>
  </r>
  <r>
    <s v="C-000977"/>
    <x v="176"/>
    <x v="1"/>
    <d v="2023-08-31T00:00:00"/>
    <x v="23"/>
    <n v="707.61"/>
    <n v="70761"/>
    <n v="0"/>
    <n v="0"/>
    <x v="0"/>
    <s v="Operación"/>
    <x v="3"/>
    <x v="3"/>
    <x v="1"/>
    <x v="0"/>
    <s v="No"/>
    <x v="3"/>
    <n v="70761"/>
    <s v="Comercio_73"/>
    <x v="1"/>
    <n v="707.61"/>
    <n v="70761"/>
    <n v="0"/>
    <n v="0"/>
    <n v="0"/>
    <n v="0"/>
    <s v="ARN00000977"/>
    <s v="Hecho"/>
    <d v="2023-06-26T00:00:00"/>
    <n v="987.69"/>
    <n v="98769"/>
    <x v="5"/>
  </r>
  <r>
    <s v="C-000978"/>
    <x v="177"/>
    <x v="2"/>
    <d v="2023-09-05T00:00:00"/>
    <x v="3"/>
    <n v="435.21"/>
    <n v="43521"/>
    <n v="0"/>
    <n v="1.38"/>
    <x v="0"/>
    <s v="Operación"/>
    <x v="1"/>
    <x v="2"/>
    <x v="0"/>
    <x v="4"/>
    <s v="No"/>
    <x v="3"/>
    <n v="43521"/>
    <s v="Comercio_196"/>
    <x v="0"/>
    <n v="0"/>
    <n v="0"/>
    <n v="0"/>
    <n v="0"/>
    <n v="435.21"/>
    <n v="43521"/>
    <s v="ARN00000978"/>
    <s v="Hecho"/>
    <d v="2023-06-27T00:00:00"/>
    <n v="846.88"/>
    <n v="84688"/>
    <x v="0"/>
  </r>
  <r>
    <s v="C-000979"/>
    <x v="178"/>
    <x v="3"/>
    <d v="2023-09-02T00:00:00"/>
    <x v="23"/>
    <n v="85.77"/>
    <n v="8577"/>
    <n v="0"/>
    <n v="0"/>
    <x v="0"/>
    <s v="Operación"/>
    <x v="3"/>
    <x v="3"/>
    <x v="1"/>
    <x v="3"/>
    <s v="Sí"/>
    <x v="4"/>
    <n v="85770"/>
    <s v="Comercio_48"/>
    <x v="1"/>
    <n v="857.7"/>
    <n v="85770"/>
    <n v="0"/>
    <n v="0"/>
    <n v="0"/>
    <n v="0"/>
    <s v="ARN00000979"/>
    <s v="Hecho"/>
    <d v="2023-06-28T00:00:00"/>
    <n v="708.68"/>
    <n v="70868"/>
    <x v="4"/>
  </r>
  <r>
    <s v="C-000980"/>
    <x v="179"/>
    <x v="4"/>
    <d v="2023-09-10T00:00:00"/>
    <x v="1"/>
    <n v="752.81"/>
    <n v="75281"/>
    <n v="0"/>
    <n v="1.1499999999999999"/>
    <x v="0"/>
    <s v="Operación"/>
    <x v="0"/>
    <x v="4"/>
    <x v="1"/>
    <x v="5"/>
    <s v="Sí"/>
    <x v="4"/>
    <n v="75281"/>
    <s v="Comercio_1065"/>
    <x v="3"/>
    <n v="752.81"/>
    <n v="75281"/>
    <n v="0"/>
    <n v="0"/>
    <n v="0"/>
    <n v="0"/>
    <s v="ARN00000980"/>
    <s v="Hecho"/>
    <d v="2023-06-29T00:00:00"/>
    <n v="650.29"/>
    <n v="65029"/>
    <x v="3"/>
  </r>
  <r>
    <s v="C-000981"/>
    <x v="180"/>
    <x v="5"/>
    <d v="2023-09-20T00:00:00"/>
    <x v="16"/>
    <n v="562.01"/>
    <n v="56201"/>
    <n v="0"/>
    <n v="0"/>
    <x v="0"/>
    <s v="Operación"/>
    <x v="4"/>
    <x v="5"/>
    <x v="1"/>
    <x v="5"/>
    <s v="Sí"/>
    <x v="4"/>
    <n v="56201"/>
    <s v="Comercio_739"/>
    <x v="2"/>
    <n v="0"/>
    <n v="0"/>
    <n v="562.01"/>
    <n v="56201"/>
    <n v="0"/>
    <n v="0"/>
    <s v="ARN00000981"/>
    <s v="Hecho"/>
    <d v="2023-06-30T00:00:00"/>
    <n v="603.12"/>
    <n v="60312"/>
    <x v="3"/>
  </r>
  <r>
    <s v="C-000982"/>
    <x v="181"/>
    <x v="6"/>
    <d v="2023-09-17T00:00:00"/>
    <x v="15"/>
    <n v="352.28"/>
    <n v="35228"/>
    <n v="0"/>
    <n v="0"/>
    <x v="0"/>
    <s v="Operación"/>
    <x v="3"/>
    <x v="0"/>
    <x v="1"/>
    <x v="0"/>
    <s v="Sí"/>
    <x v="4"/>
    <n v="35228"/>
    <s v="Comercio_905"/>
    <x v="3"/>
    <n v="352.28"/>
    <n v="35228"/>
    <n v="0"/>
    <n v="0"/>
    <n v="0"/>
    <n v="0"/>
    <s v="ARN00000982"/>
    <s v="Hecho"/>
    <d v="2023-07-01T00:00:00"/>
    <n v="524.03"/>
    <n v="52403"/>
    <x v="2"/>
  </r>
  <r>
    <s v="C-000983"/>
    <x v="182"/>
    <x v="0"/>
    <d v="2023-09-14T00:00:00"/>
    <x v="22"/>
    <n v="501.21"/>
    <n v="50121"/>
    <n v="0"/>
    <n v="0"/>
    <x v="1"/>
    <s v="Operación"/>
    <x v="4"/>
    <x v="4"/>
    <x v="0"/>
    <x v="6"/>
    <s v="Sí"/>
    <x v="3"/>
    <n v="50121"/>
    <s v="Comercio_962"/>
    <x v="0"/>
    <n v="0"/>
    <n v="0"/>
    <n v="0"/>
    <n v="0"/>
    <n v="501.21"/>
    <n v="50121"/>
    <s v="ARN00000983"/>
    <s v="Pendiente"/>
    <s v="Pendiente"/>
    <n v="0"/>
    <n v="0"/>
    <x v="2"/>
  </r>
  <r>
    <s v="C-000984"/>
    <x v="183"/>
    <x v="1"/>
    <d v="2023-09-04T00:00:00"/>
    <x v="5"/>
    <n v="412.79"/>
    <n v="41279"/>
    <n v="0"/>
    <n v="1.34"/>
    <x v="1"/>
    <s v="Operación"/>
    <x v="4"/>
    <x v="5"/>
    <x v="0"/>
    <x v="5"/>
    <s v="Sí"/>
    <x v="4"/>
    <n v="41279"/>
    <s v="Comercio_1927"/>
    <x v="0"/>
    <n v="0"/>
    <n v="0"/>
    <n v="0"/>
    <n v="0"/>
    <n v="412.79"/>
    <n v="41279"/>
    <s v="ARN00000984"/>
    <s v="Pendiente"/>
    <s v="Pendiente"/>
    <n v="0"/>
    <n v="0"/>
    <x v="5"/>
  </r>
  <r>
    <s v="C-000985"/>
    <x v="184"/>
    <x v="2"/>
    <d v="2023-09-29T00:00:00"/>
    <x v="28"/>
    <n v="400.01"/>
    <n v="40001"/>
    <n v="0"/>
    <n v="1.46"/>
    <x v="1"/>
    <s v="Operación"/>
    <x v="0"/>
    <x v="2"/>
    <x v="1"/>
    <x v="2"/>
    <s v="Sí"/>
    <x v="4"/>
    <n v="40001"/>
    <s v="Comercio_1912"/>
    <x v="1"/>
    <n v="400.01"/>
    <n v="40001"/>
    <n v="0"/>
    <n v="0"/>
    <n v="0"/>
    <n v="0"/>
    <s v="ARN00000985"/>
    <s v="Hecho"/>
    <d v="2023-07-04T00:00:00"/>
    <n v="677.81"/>
    <n v="67781"/>
    <x v="2"/>
  </r>
  <r>
    <s v="C-000986"/>
    <x v="185"/>
    <x v="3"/>
    <d v="2023-09-07T00:00:00"/>
    <x v="9"/>
    <n v="359.08"/>
    <n v="35908"/>
    <n v="0"/>
    <n v="0"/>
    <x v="0"/>
    <s v="Operación"/>
    <x v="0"/>
    <x v="5"/>
    <x v="1"/>
    <x v="7"/>
    <s v="No"/>
    <x v="0"/>
    <n v="35908"/>
    <s v="Comercio_1660"/>
    <x v="1"/>
    <n v="359.08"/>
    <n v="35908"/>
    <n v="0"/>
    <n v="0"/>
    <n v="0"/>
    <n v="0"/>
    <s v="ARN00000986"/>
    <s v="Hecho"/>
    <d v="2023-07-05T00:00:00"/>
    <n v="212.49"/>
    <n v="21249"/>
    <x v="1"/>
  </r>
  <r>
    <s v="C-000987"/>
    <x v="186"/>
    <x v="4"/>
    <d v="2023-09-30T00:00:00"/>
    <x v="24"/>
    <n v="87.22"/>
    <n v="8722"/>
    <n v="0"/>
    <n v="0.1"/>
    <x v="0"/>
    <s v="Operación"/>
    <x v="3"/>
    <x v="4"/>
    <x v="1"/>
    <x v="2"/>
    <s v="Sí"/>
    <x v="3"/>
    <n v="87220"/>
    <s v="Comercio_1530"/>
    <x v="2"/>
    <n v="0"/>
    <n v="0"/>
    <n v="872.2"/>
    <n v="87220"/>
    <n v="0"/>
    <n v="0"/>
    <s v="ARN00000987"/>
    <s v="Pendiente"/>
    <s v="Pendiente"/>
    <n v="0"/>
    <n v="0"/>
    <x v="1"/>
  </r>
  <r>
    <s v="C-000988"/>
    <x v="187"/>
    <x v="5"/>
    <d v="2023-10-05T00:00:00"/>
    <x v="4"/>
    <n v="159.79"/>
    <n v="15979"/>
    <n v="0"/>
    <n v="1.33"/>
    <x v="0"/>
    <s v="Operación"/>
    <x v="4"/>
    <x v="0"/>
    <x v="1"/>
    <x v="6"/>
    <s v="No"/>
    <x v="4"/>
    <n v="15979"/>
    <s v="Comercio_77"/>
    <x v="3"/>
    <n v="159.79"/>
    <n v="15979"/>
    <n v="0"/>
    <n v="0"/>
    <n v="0"/>
    <n v="0"/>
    <s v="ARN00000988"/>
    <s v="Pendiente"/>
    <s v="Pendiente"/>
    <n v="0"/>
    <n v="0"/>
    <x v="2"/>
  </r>
  <r>
    <s v="C-000989"/>
    <x v="188"/>
    <x v="6"/>
    <d v="2023-09-27T00:00:00"/>
    <x v="27"/>
    <n v="364.19"/>
    <n v="36419"/>
    <n v="0"/>
    <n v="0"/>
    <x v="0"/>
    <s v="Operación"/>
    <x v="3"/>
    <x v="5"/>
    <x v="1"/>
    <x v="1"/>
    <s v="Sí"/>
    <x v="1"/>
    <n v="36419"/>
    <s v="Comercio_1214"/>
    <x v="2"/>
    <n v="0"/>
    <n v="0"/>
    <n v="364.19"/>
    <n v="36419"/>
    <n v="0"/>
    <n v="0"/>
    <s v="ARN00000989"/>
    <s v="Hecho"/>
    <d v="2023-07-08T00:00:00"/>
    <n v="618.12"/>
    <n v="61812"/>
    <x v="5"/>
  </r>
  <r>
    <s v="C-000990"/>
    <x v="189"/>
    <x v="0"/>
    <d v="2023-09-25T00:00:00"/>
    <x v="15"/>
    <n v="804.96"/>
    <n v="80496"/>
    <n v="0"/>
    <n v="1.06"/>
    <x v="0"/>
    <s v="Operación"/>
    <x v="4"/>
    <x v="3"/>
    <x v="1"/>
    <x v="1"/>
    <s v="Sí"/>
    <x v="0"/>
    <n v="80496"/>
    <s v="Comercio_547"/>
    <x v="2"/>
    <n v="0"/>
    <n v="0"/>
    <n v="804.96"/>
    <n v="80496"/>
    <n v="0"/>
    <n v="0"/>
    <s v="ARN00000990"/>
    <s v="Pendiente"/>
    <s v="Pendiente"/>
    <n v="0"/>
    <n v="0"/>
    <x v="1"/>
  </r>
  <r>
    <s v="C-000991"/>
    <x v="190"/>
    <x v="1"/>
    <d v="2023-09-22T00:00:00"/>
    <x v="22"/>
    <n v="123.61"/>
    <n v="12361"/>
    <n v="0"/>
    <n v="0"/>
    <x v="1"/>
    <s v="Operación"/>
    <x v="3"/>
    <x v="3"/>
    <x v="1"/>
    <x v="5"/>
    <s v="Sí"/>
    <x v="0"/>
    <n v="12361"/>
    <s v="Comercio_1579"/>
    <x v="3"/>
    <n v="123.61"/>
    <n v="12361"/>
    <n v="0"/>
    <n v="0"/>
    <n v="0"/>
    <n v="0"/>
    <s v="ARN00000991"/>
    <s v="Pendiente"/>
    <s v="Pendiente"/>
    <n v="0"/>
    <n v="0"/>
    <x v="0"/>
  </r>
  <r>
    <s v="C-000992"/>
    <x v="191"/>
    <x v="2"/>
    <d v="2023-10-01T00:00:00"/>
    <x v="16"/>
    <n v="808.05"/>
    <n v="80805"/>
    <n v="0"/>
    <n v="0"/>
    <x v="1"/>
    <s v="Operación"/>
    <x v="5"/>
    <x v="1"/>
    <x v="0"/>
    <x v="7"/>
    <s v="No"/>
    <x v="0"/>
    <n v="80805"/>
    <s v="Comercio_1684"/>
    <x v="0"/>
    <n v="0"/>
    <n v="0"/>
    <n v="0"/>
    <n v="0"/>
    <n v="808.05"/>
    <n v="80805"/>
    <s v="ARN00000992"/>
    <s v="Hecho"/>
    <d v="2023-07-11T00:00:00"/>
    <n v="790.17"/>
    <n v="79017"/>
    <x v="2"/>
  </r>
  <r>
    <s v="C-000993"/>
    <x v="192"/>
    <x v="3"/>
    <d v="2023-10-04T00:00:00"/>
    <x v="7"/>
    <n v="501.74"/>
    <n v="50174"/>
    <n v="0"/>
    <n v="0"/>
    <x v="0"/>
    <s v="Operación"/>
    <x v="0"/>
    <x v="3"/>
    <x v="0"/>
    <x v="0"/>
    <s v="Sí"/>
    <x v="3"/>
    <n v="50174"/>
    <s v="Comercio_960"/>
    <x v="0"/>
    <n v="0"/>
    <n v="0"/>
    <n v="0"/>
    <n v="0"/>
    <n v="501.74"/>
    <n v="50174"/>
    <s v="ARN00000993"/>
    <s v="Hecho"/>
    <d v="2023-07-12T00:00:00"/>
    <n v="127.26"/>
    <n v="12726"/>
    <x v="2"/>
  </r>
  <r>
    <s v="C-000994"/>
    <x v="193"/>
    <x v="4"/>
    <d v="2023-09-14T00:00:00"/>
    <x v="5"/>
    <n v="382.53"/>
    <n v="38253"/>
    <n v="0"/>
    <n v="0.12"/>
    <x v="1"/>
    <s v="Operación"/>
    <x v="1"/>
    <x v="1"/>
    <x v="0"/>
    <x v="1"/>
    <s v="Sí"/>
    <x v="2"/>
    <n v="38253"/>
    <s v="Comercio_592"/>
    <x v="0"/>
    <n v="0"/>
    <n v="0"/>
    <n v="0"/>
    <n v="0"/>
    <n v="382.53"/>
    <n v="38253"/>
    <s v="ARN00000994"/>
    <s v="Pendiente"/>
    <s v="Pendiente"/>
    <n v="0"/>
    <n v="0"/>
    <x v="5"/>
  </r>
  <r>
    <s v="C-000995"/>
    <x v="194"/>
    <x v="5"/>
    <d v="2023-10-05T00:00:00"/>
    <x v="21"/>
    <n v="358.43"/>
    <n v="35843"/>
    <n v="0"/>
    <n v="1.22"/>
    <x v="1"/>
    <s v="Operación"/>
    <x v="3"/>
    <x v="5"/>
    <x v="0"/>
    <x v="7"/>
    <s v="Sí"/>
    <x v="1"/>
    <n v="35843"/>
    <s v="Comercio_612"/>
    <x v="0"/>
    <n v="0"/>
    <n v="0"/>
    <n v="0"/>
    <n v="0"/>
    <n v="358.43"/>
    <n v="35843"/>
    <s v="ARN00000995"/>
    <s v="Hecho"/>
    <d v="2023-07-14T00:00:00"/>
    <n v="951.96"/>
    <n v="95196"/>
    <x v="0"/>
  </r>
  <r>
    <s v="C-000996"/>
    <x v="195"/>
    <x v="6"/>
    <d v="2023-10-02T00:00:00"/>
    <x v="18"/>
    <n v="371.83"/>
    <n v="37183"/>
    <n v="0"/>
    <n v="0"/>
    <x v="1"/>
    <s v="Operación"/>
    <x v="1"/>
    <x v="5"/>
    <x v="1"/>
    <x v="6"/>
    <s v="Sí"/>
    <x v="4"/>
    <n v="37183"/>
    <s v="Comercio_854"/>
    <x v="3"/>
    <n v="371.83"/>
    <n v="37183"/>
    <n v="0"/>
    <n v="0"/>
    <n v="0"/>
    <n v="0"/>
    <s v="ARN00000996"/>
    <s v="Pendiente"/>
    <s v="Pendiente"/>
    <n v="0"/>
    <n v="0"/>
    <x v="5"/>
  </r>
  <r>
    <s v="C-000997"/>
    <x v="196"/>
    <x v="0"/>
    <d v="2023-10-12T00:00:00"/>
    <x v="19"/>
    <n v="411.38"/>
    <n v="41138"/>
    <n v="0"/>
    <n v="0.99"/>
    <x v="0"/>
    <s v="Operación"/>
    <x v="0"/>
    <x v="4"/>
    <x v="1"/>
    <x v="2"/>
    <s v="Sí"/>
    <x v="2"/>
    <n v="41138"/>
    <s v="Comercio_1183"/>
    <x v="2"/>
    <n v="0"/>
    <n v="0"/>
    <n v="411.38"/>
    <n v="41138"/>
    <n v="0"/>
    <n v="0"/>
    <s v="ARN00000997"/>
    <s v="Pendiente"/>
    <s v="Pendiente"/>
    <n v="0"/>
    <n v="0"/>
    <x v="0"/>
  </r>
  <r>
    <s v="C-000998"/>
    <x v="197"/>
    <x v="1"/>
    <d v="2023-09-29T00:00:00"/>
    <x v="22"/>
    <n v="887.01"/>
    <n v="88701"/>
    <n v="0"/>
    <n v="1.1200000000000001"/>
    <x v="0"/>
    <s v="Operación"/>
    <x v="0"/>
    <x v="3"/>
    <x v="0"/>
    <x v="7"/>
    <s v="No"/>
    <x v="1"/>
    <n v="88701"/>
    <s v="Comercio_1799"/>
    <x v="0"/>
    <n v="0"/>
    <n v="0"/>
    <n v="0"/>
    <n v="0"/>
    <n v="887.01"/>
    <n v="88701"/>
    <s v="ARN00000998"/>
    <s v="Pendiente"/>
    <s v="Pendiente"/>
    <n v="0"/>
    <n v="0"/>
    <x v="1"/>
  </r>
  <r>
    <s v="C-000999"/>
    <x v="198"/>
    <x v="2"/>
    <d v="2023-10-09T00:00:00"/>
    <x v="21"/>
    <n v="667.72"/>
    <n v="66772"/>
    <n v="0"/>
    <n v="0.09"/>
    <x v="0"/>
    <s v="Operación"/>
    <x v="3"/>
    <x v="4"/>
    <x v="1"/>
    <x v="2"/>
    <s v="Sí"/>
    <x v="3"/>
    <n v="66772"/>
    <s v="Comercio_1854"/>
    <x v="1"/>
    <n v="667.72"/>
    <n v="66772"/>
    <n v="0"/>
    <n v="0"/>
    <n v="0"/>
    <n v="0"/>
    <s v="ARN00000999"/>
    <s v="Hecho"/>
    <d v="2023-07-18T00:00:00"/>
    <n v="657.09"/>
    <n v="65709"/>
    <x v="4"/>
  </r>
  <r>
    <s v="C-001000"/>
    <x v="199"/>
    <x v="3"/>
    <d v="2023-10-11T00:00:00"/>
    <x v="7"/>
    <n v="83.63"/>
    <n v="8363"/>
    <n v="0"/>
    <n v="0"/>
    <x v="1"/>
    <s v="Operación"/>
    <x v="5"/>
    <x v="2"/>
    <x v="1"/>
    <x v="7"/>
    <s v="Sí"/>
    <x v="3"/>
    <n v="83630"/>
    <s v="Comercio_1274"/>
    <x v="2"/>
    <n v="0"/>
    <n v="0"/>
    <n v="836.3"/>
    <n v="83630"/>
    <n v="0"/>
    <n v="0"/>
    <s v="ARN00001000"/>
    <s v="Hecho"/>
    <d v="2023-07-19T00:00:00"/>
    <n v="246.37"/>
    <n v="24637"/>
    <x v="1"/>
  </r>
  <r>
    <s v="C-001001"/>
    <x v="0"/>
    <x v="0"/>
    <d v="2023-03-26T00:00:00"/>
    <x v="7"/>
    <n v="286.86"/>
    <n v="28686"/>
    <n v="0"/>
    <n v="1.27"/>
    <x v="0"/>
    <s v="Operación"/>
    <x v="0"/>
    <x v="5"/>
    <x v="1"/>
    <x v="6"/>
    <s v="Sí"/>
    <x v="4"/>
    <n v="28686"/>
    <s v="Comercio_600"/>
    <x v="2"/>
    <n v="0"/>
    <n v="0"/>
    <n v="286.86"/>
    <n v="28686"/>
    <n v="0"/>
    <n v="0"/>
    <s v="ARN00001001"/>
    <s v="Pendiente"/>
    <s v="Pendiente"/>
    <n v="0"/>
    <n v="0"/>
    <x v="0"/>
  </r>
  <r>
    <s v="C-001002"/>
    <x v="1"/>
    <x v="1"/>
    <d v="2023-03-09T00:00:00"/>
    <x v="23"/>
    <n v="18.22"/>
    <n v="1822"/>
    <n v="0"/>
    <n v="0"/>
    <x v="1"/>
    <s v="Operación"/>
    <x v="3"/>
    <x v="5"/>
    <x v="1"/>
    <x v="1"/>
    <s v="No"/>
    <x v="3"/>
    <n v="1822"/>
    <s v="Comercio_1825"/>
    <x v="3"/>
    <n v="18.22"/>
    <n v="1822"/>
    <n v="0"/>
    <n v="0"/>
    <n v="0"/>
    <n v="0"/>
    <s v="ARN00001002"/>
    <s v="Pendiente"/>
    <s v="Pendiente"/>
    <n v="0"/>
    <n v="0"/>
    <x v="1"/>
  </r>
  <r>
    <s v="C-001003"/>
    <x v="2"/>
    <x v="2"/>
    <d v="2023-03-22T00:00:00"/>
    <x v="15"/>
    <n v="447.73"/>
    <n v="44773"/>
    <n v="0"/>
    <n v="0.82"/>
    <x v="1"/>
    <s v="Operación"/>
    <x v="1"/>
    <x v="1"/>
    <x v="1"/>
    <x v="5"/>
    <s v="No"/>
    <x v="1"/>
    <n v="44773"/>
    <s v="Comercio_224"/>
    <x v="1"/>
    <n v="447.73"/>
    <n v="44773"/>
    <n v="0"/>
    <n v="0"/>
    <n v="0"/>
    <n v="0"/>
    <s v="ARN00001003"/>
    <s v="Hecho"/>
    <d v="2023-01-03T00:00:00"/>
    <n v="693.79"/>
    <n v="69379"/>
    <x v="4"/>
  </r>
  <r>
    <s v="C-001004"/>
    <x v="3"/>
    <x v="3"/>
    <d v="2023-03-13T00:00:00"/>
    <x v="0"/>
    <n v="976.73"/>
    <n v="97673"/>
    <n v="0"/>
    <n v="0"/>
    <x v="1"/>
    <s v="Operación"/>
    <x v="3"/>
    <x v="3"/>
    <x v="1"/>
    <x v="0"/>
    <s v="Sí"/>
    <x v="1"/>
    <n v="97673"/>
    <s v="Comercio_788"/>
    <x v="2"/>
    <n v="0"/>
    <n v="0"/>
    <n v="976.73"/>
    <n v="97673"/>
    <n v="0"/>
    <n v="0"/>
    <s v="ARN00001004"/>
    <s v="Pendiente"/>
    <s v="Pendiente"/>
    <n v="0"/>
    <n v="0"/>
    <x v="1"/>
  </r>
  <r>
    <s v="C-001005"/>
    <x v="4"/>
    <x v="4"/>
    <d v="2023-04-05T00:00:00"/>
    <x v="4"/>
    <n v="13.8"/>
    <n v="1380"/>
    <n v="0"/>
    <n v="0"/>
    <x v="1"/>
    <s v="Operación"/>
    <x v="0"/>
    <x v="3"/>
    <x v="1"/>
    <x v="0"/>
    <s v="No"/>
    <x v="3"/>
    <n v="13800"/>
    <s v="Comercio_522"/>
    <x v="2"/>
    <n v="0"/>
    <n v="0"/>
    <n v="138"/>
    <n v="13800"/>
    <n v="0"/>
    <n v="0"/>
    <s v="ARN00001005"/>
    <s v="Pendiente"/>
    <s v="Pendiente"/>
    <n v="0"/>
    <n v="0"/>
    <x v="5"/>
  </r>
  <r>
    <s v="C-001006"/>
    <x v="5"/>
    <x v="5"/>
    <d v="2023-04-01T00:00:00"/>
    <x v="10"/>
    <n v="72.73"/>
    <n v="7273"/>
    <n v="0"/>
    <n v="1.35"/>
    <x v="0"/>
    <s v="Operación"/>
    <x v="4"/>
    <x v="0"/>
    <x v="1"/>
    <x v="6"/>
    <s v="No"/>
    <x v="0"/>
    <n v="72730"/>
    <s v="Comercio_1096"/>
    <x v="3"/>
    <n v="727.3"/>
    <n v="72730"/>
    <n v="0"/>
    <n v="0"/>
    <n v="0"/>
    <n v="0"/>
    <s v="ARN00001006"/>
    <s v="Pendiente"/>
    <s v="Pendiente"/>
    <n v="0"/>
    <n v="0"/>
    <x v="5"/>
  </r>
  <r>
    <s v="C-001007"/>
    <x v="6"/>
    <x v="6"/>
    <d v="2023-03-31T00:00:00"/>
    <x v="21"/>
    <n v="637.13"/>
    <n v="63713"/>
    <n v="0"/>
    <n v="0"/>
    <x v="0"/>
    <s v="Operación"/>
    <x v="0"/>
    <x v="0"/>
    <x v="1"/>
    <x v="2"/>
    <s v="Sí"/>
    <x v="2"/>
    <n v="63713"/>
    <s v="Comercio_1788"/>
    <x v="3"/>
    <n v="637.13"/>
    <n v="63713"/>
    <n v="0"/>
    <n v="0"/>
    <n v="0"/>
    <n v="0"/>
    <s v="ARN00001007"/>
    <s v="Hecho"/>
    <d v="2023-01-07T00:00:00"/>
    <n v="657.19"/>
    <n v="65719"/>
    <x v="2"/>
  </r>
  <r>
    <s v="C-001008"/>
    <x v="7"/>
    <x v="0"/>
    <d v="2023-03-21T00:00:00"/>
    <x v="26"/>
    <n v="30.44"/>
    <n v="3044"/>
    <n v="0"/>
    <n v="0"/>
    <x v="1"/>
    <s v="Operación"/>
    <x v="0"/>
    <x v="3"/>
    <x v="0"/>
    <x v="6"/>
    <s v="No"/>
    <x v="4"/>
    <n v="3044"/>
    <s v="Comercio_1262"/>
    <x v="0"/>
    <n v="0"/>
    <n v="0"/>
    <n v="0"/>
    <n v="0"/>
    <n v="30.44"/>
    <n v="3044"/>
    <s v="ARN00001008"/>
    <s v="Pendiente"/>
    <s v="Pendiente"/>
    <n v="0"/>
    <n v="0"/>
    <x v="1"/>
  </r>
  <r>
    <s v="C-001009"/>
    <x v="8"/>
    <x v="1"/>
    <d v="2023-04-03T00:00:00"/>
    <x v="7"/>
    <n v="821.42"/>
    <n v="82142"/>
    <n v="0"/>
    <n v="1.33"/>
    <x v="0"/>
    <s v="Operación"/>
    <x v="4"/>
    <x v="2"/>
    <x v="1"/>
    <x v="1"/>
    <s v="Sí"/>
    <x v="1"/>
    <n v="82142"/>
    <s v="Comercio_516"/>
    <x v="1"/>
    <n v="821.42"/>
    <n v="82142"/>
    <n v="0"/>
    <n v="0"/>
    <n v="0"/>
    <n v="0"/>
    <s v="ARN00001009"/>
    <s v="Hecho"/>
    <d v="2023-01-09T00:00:00"/>
    <n v="702.99"/>
    <n v="70299"/>
    <x v="2"/>
  </r>
  <r>
    <s v="C-001010"/>
    <x v="9"/>
    <x v="2"/>
    <d v="2023-03-20T00:00:00"/>
    <x v="29"/>
    <n v="60.47"/>
    <n v="6047"/>
    <n v="0"/>
    <n v="1.42"/>
    <x v="0"/>
    <s v="Operación"/>
    <x v="4"/>
    <x v="2"/>
    <x v="1"/>
    <x v="3"/>
    <s v="No"/>
    <x v="3"/>
    <n v="6047"/>
    <s v="Comercio_1978"/>
    <x v="1"/>
    <n v="60.47"/>
    <n v="6047"/>
    <n v="0"/>
    <n v="0"/>
    <n v="0"/>
    <n v="0"/>
    <s v="ARN00001010"/>
    <s v="Pendiente"/>
    <s v="Pendiente"/>
    <n v="0"/>
    <n v="0"/>
    <x v="4"/>
  </r>
  <r>
    <s v="C-001011"/>
    <x v="10"/>
    <x v="3"/>
    <d v="2023-03-17T00:00:00"/>
    <x v="25"/>
    <n v="116.81"/>
    <n v="11681"/>
    <n v="0"/>
    <n v="0"/>
    <x v="0"/>
    <s v="Operación"/>
    <x v="1"/>
    <x v="1"/>
    <x v="1"/>
    <x v="7"/>
    <s v="No"/>
    <x v="2"/>
    <n v="11681"/>
    <s v="Comercio_835"/>
    <x v="2"/>
    <n v="0"/>
    <n v="0"/>
    <n v="116.81"/>
    <n v="11681"/>
    <n v="0"/>
    <n v="0"/>
    <s v="ARN00001011"/>
    <s v="Pendiente"/>
    <s v="Pendiente"/>
    <n v="0"/>
    <n v="0"/>
    <x v="1"/>
  </r>
  <r>
    <s v="C-001012"/>
    <x v="11"/>
    <x v="4"/>
    <d v="2023-04-08T00:00:00"/>
    <x v="24"/>
    <n v="871.78"/>
    <n v="87178"/>
    <n v="0"/>
    <n v="0"/>
    <x v="0"/>
    <s v="Operación"/>
    <x v="4"/>
    <x v="0"/>
    <x v="1"/>
    <x v="0"/>
    <s v="Sí"/>
    <x v="1"/>
    <n v="87178"/>
    <s v="Comercio_476"/>
    <x v="2"/>
    <n v="0"/>
    <n v="0"/>
    <n v="871.78"/>
    <n v="87178"/>
    <n v="0"/>
    <n v="0"/>
    <s v="ARN00001012"/>
    <s v="Pendiente"/>
    <s v="Pendiente"/>
    <n v="0"/>
    <n v="0"/>
    <x v="3"/>
  </r>
  <r>
    <s v="C-001013"/>
    <x v="12"/>
    <x v="5"/>
    <d v="2023-03-16T00:00:00"/>
    <x v="12"/>
    <n v="869.47"/>
    <n v="86947"/>
    <n v="0"/>
    <n v="0"/>
    <x v="0"/>
    <s v="Operación"/>
    <x v="0"/>
    <x v="2"/>
    <x v="1"/>
    <x v="4"/>
    <s v="No"/>
    <x v="1"/>
    <n v="86947"/>
    <s v="Comercio_1142"/>
    <x v="2"/>
    <n v="0"/>
    <n v="0"/>
    <n v="869.47"/>
    <n v="86947"/>
    <n v="0"/>
    <n v="0"/>
    <s v="ARN00001013"/>
    <s v="Pendiente"/>
    <s v="Pendiente"/>
    <n v="0"/>
    <n v="0"/>
    <x v="2"/>
  </r>
  <r>
    <s v="C-001014"/>
    <x v="13"/>
    <x v="6"/>
    <d v="2023-03-15T00:00:00"/>
    <x v="8"/>
    <n v="463.52"/>
    <n v="46352"/>
    <n v="0"/>
    <n v="1.22"/>
    <x v="0"/>
    <s v="Operación"/>
    <x v="0"/>
    <x v="1"/>
    <x v="0"/>
    <x v="3"/>
    <s v="No"/>
    <x v="0"/>
    <n v="46352"/>
    <s v="Comercio_220"/>
    <x v="0"/>
    <n v="0"/>
    <n v="0"/>
    <n v="0"/>
    <n v="0"/>
    <n v="463.52"/>
    <n v="46352"/>
    <s v="ARN00001014"/>
    <s v="Hecho"/>
    <d v="2023-01-14T00:00:00"/>
    <n v="440.61"/>
    <n v="44061"/>
    <x v="2"/>
  </r>
  <r>
    <s v="C-001015"/>
    <x v="14"/>
    <x v="0"/>
    <d v="2023-03-16T00:00:00"/>
    <x v="8"/>
    <n v="820.37"/>
    <n v="82037"/>
    <n v="0"/>
    <n v="0"/>
    <x v="0"/>
    <s v="Operación"/>
    <x v="5"/>
    <x v="4"/>
    <x v="1"/>
    <x v="3"/>
    <s v="No"/>
    <x v="1"/>
    <n v="82037"/>
    <s v="Comercio_1420"/>
    <x v="3"/>
    <n v="820.37"/>
    <n v="82037"/>
    <n v="0"/>
    <n v="0"/>
    <n v="0"/>
    <n v="0"/>
    <s v="ARN00001015"/>
    <s v="Pendiente"/>
    <s v="Pendiente"/>
    <n v="0"/>
    <n v="0"/>
    <x v="0"/>
  </r>
  <r>
    <s v="C-001016"/>
    <x v="15"/>
    <x v="1"/>
    <d v="2023-03-19T00:00:00"/>
    <x v="12"/>
    <n v="797.37"/>
    <n v="79737"/>
    <n v="0"/>
    <n v="0"/>
    <x v="0"/>
    <s v="Operación"/>
    <x v="0"/>
    <x v="5"/>
    <x v="0"/>
    <x v="4"/>
    <s v="No"/>
    <x v="2"/>
    <n v="79737"/>
    <s v="Comercio_731"/>
    <x v="0"/>
    <n v="0"/>
    <n v="0"/>
    <n v="0"/>
    <n v="0"/>
    <n v="797.37"/>
    <n v="79737"/>
    <s v="ARN00001016"/>
    <s v="Pendiente"/>
    <s v="Pendiente"/>
    <n v="0"/>
    <n v="0"/>
    <x v="1"/>
  </r>
  <r>
    <s v="C-001017"/>
    <x v="16"/>
    <x v="2"/>
    <d v="2023-04-16T00:00:00"/>
    <x v="2"/>
    <n v="71.19"/>
    <n v="7119"/>
    <n v="0"/>
    <n v="0.91"/>
    <x v="1"/>
    <s v="Operación"/>
    <x v="0"/>
    <x v="3"/>
    <x v="0"/>
    <x v="6"/>
    <s v="Sí"/>
    <x v="4"/>
    <n v="71190"/>
    <s v="Comercio_602"/>
    <x v="0"/>
    <n v="0"/>
    <n v="0"/>
    <n v="0"/>
    <n v="0"/>
    <n v="711.9"/>
    <n v="71190"/>
    <s v="ARN00001017"/>
    <s v="Hecho"/>
    <d v="2023-01-17T00:00:00"/>
    <n v="638.57000000000005"/>
    <n v="63857"/>
    <x v="4"/>
  </r>
  <r>
    <s v="C-001018"/>
    <x v="17"/>
    <x v="3"/>
    <d v="2023-03-29T00:00:00"/>
    <x v="3"/>
    <n v="593.54999999999995"/>
    <n v="59355"/>
    <n v="0"/>
    <n v="0"/>
    <x v="0"/>
    <s v="Operación"/>
    <x v="4"/>
    <x v="2"/>
    <x v="1"/>
    <x v="5"/>
    <s v="No"/>
    <x v="2"/>
    <n v="59355"/>
    <s v="Comercio_670"/>
    <x v="3"/>
    <n v="593.54999999999995"/>
    <n v="59355"/>
    <n v="0"/>
    <n v="0"/>
    <n v="0"/>
    <n v="0"/>
    <s v="ARN00001018"/>
    <s v="Hecho"/>
    <d v="2023-01-18T00:00:00"/>
    <n v="490.62"/>
    <n v="49062"/>
    <x v="2"/>
  </r>
  <r>
    <s v="C-001019"/>
    <x v="18"/>
    <x v="4"/>
    <d v="2023-04-18T00:00:00"/>
    <x v="2"/>
    <n v="646.88"/>
    <n v="64688"/>
    <n v="0"/>
    <n v="0"/>
    <x v="0"/>
    <s v="Operación"/>
    <x v="2"/>
    <x v="5"/>
    <x v="1"/>
    <x v="6"/>
    <s v="Sí"/>
    <x v="4"/>
    <n v="64688"/>
    <s v="Comercio_515"/>
    <x v="1"/>
    <n v="646.88"/>
    <n v="64688"/>
    <n v="0"/>
    <n v="0"/>
    <n v="0"/>
    <n v="0"/>
    <s v="ARN00001019"/>
    <s v="Pendiente"/>
    <s v="Pendiente"/>
    <n v="0"/>
    <n v="0"/>
    <x v="5"/>
  </r>
  <r>
    <s v="C-001020"/>
    <x v="19"/>
    <x v="5"/>
    <d v="2023-04-19T00:00:00"/>
    <x v="2"/>
    <n v="113.32"/>
    <n v="11332"/>
    <n v="0"/>
    <n v="1.39"/>
    <x v="1"/>
    <s v="Operación"/>
    <x v="0"/>
    <x v="4"/>
    <x v="1"/>
    <x v="4"/>
    <s v="Sí"/>
    <x v="3"/>
    <n v="11332"/>
    <s v="Comercio_1966"/>
    <x v="2"/>
    <n v="0"/>
    <n v="0"/>
    <n v="113.32"/>
    <n v="11332"/>
    <n v="0"/>
    <n v="0"/>
    <s v="ARN00001020"/>
    <s v="Pendiente"/>
    <s v="Pendiente"/>
    <n v="0"/>
    <n v="0"/>
    <x v="2"/>
  </r>
  <r>
    <s v="C-001021"/>
    <x v="20"/>
    <x v="6"/>
    <d v="2023-04-12T00:00:00"/>
    <x v="27"/>
    <n v="820.67"/>
    <n v="82067"/>
    <n v="0"/>
    <n v="0"/>
    <x v="0"/>
    <s v="Operación"/>
    <x v="3"/>
    <x v="3"/>
    <x v="1"/>
    <x v="2"/>
    <s v="No"/>
    <x v="2"/>
    <n v="82067"/>
    <s v="Comercio_1682"/>
    <x v="2"/>
    <n v="0"/>
    <n v="0"/>
    <n v="820.67"/>
    <n v="82067"/>
    <n v="0"/>
    <n v="0"/>
    <s v="ARN00001021"/>
    <s v="Pendiente"/>
    <s v="Pendiente"/>
    <n v="0"/>
    <n v="0"/>
    <x v="4"/>
  </r>
  <r>
    <s v="C-001022"/>
    <x v="21"/>
    <x v="0"/>
    <d v="2023-04-17T00:00:00"/>
    <x v="10"/>
    <n v="198.61"/>
    <n v="19861"/>
    <n v="0"/>
    <n v="0.15"/>
    <x v="0"/>
    <s v="Operación"/>
    <x v="0"/>
    <x v="0"/>
    <x v="1"/>
    <x v="6"/>
    <s v="Sí"/>
    <x v="4"/>
    <n v="19861"/>
    <s v="Comercio_818"/>
    <x v="3"/>
    <n v="198.61"/>
    <n v="19861"/>
    <n v="0"/>
    <n v="0"/>
    <n v="0"/>
    <n v="0"/>
    <s v="ARN00001022"/>
    <s v="Pendiente"/>
    <s v="Pendiente"/>
    <n v="0"/>
    <n v="0"/>
    <x v="4"/>
  </r>
  <r>
    <s v="C-001023"/>
    <x v="22"/>
    <x v="1"/>
    <d v="2023-04-18T00:00:00"/>
    <x v="10"/>
    <n v="582.37"/>
    <n v="58237"/>
    <n v="0"/>
    <n v="0.11"/>
    <x v="1"/>
    <s v="Operación"/>
    <x v="3"/>
    <x v="5"/>
    <x v="0"/>
    <x v="6"/>
    <s v="Sí"/>
    <x v="2"/>
    <n v="58237"/>
    <s v="Comercio_1960"/>
    <x v="0"/>
    <n v="0"/>
    <n v="0"/>
    <n v="0"/>
    <n v="0"/>
    <n v="582.37"/>
    <n v="58237"/>
    <s v="ARN00001023"/>
    <s v="Pendiente"/>
    <s v="Pendiente"/>
    <n v="0"/>
    <n v="0"/>
    <x v="4"/>
  </r>
  <r>
    <s v="C-001024"/>
    <x v="23"/>
    <x v="2"/>
    <d v="2023-04-23T00:00:00"/>
    <x v="2"/>
    <n v="114.88"/>
    <n v="11488"/>
    <n v="0"/>
    <n v="1.23"/>
    <x v="0"/>
    <s v="Operación"/>
    <x v="0"/>
    <x v="3"/>
    <x v="1"/>
    <x v="5"/>
    <s v="Sí"/>
    <x v="1"/>
    <n v="11488"/>
    <s v="Comercio_1604"/>
    <x v="3"/>
    <n v="114.88"/>
    <n v="11488"/>
    <n v="0"/>
    <n v="0"/>
    <n v="0"/>
    <n v="0"/>
    <s v="ARN00001024"/>
    <s v="Pendiente"/>
    <s v="Pendiente"/>
    <n v="0"/>
    <n v="0"/>
    <x v="3"/>
  </r>
  <r>
    <s v="C-001025"/>
    <x v="24"/>
    <x v="3"/>
    <d v="2023-04-25T00:00:00"/>
    <x v="4"/>
    <n v="240.88"/>
    <n v="24088"/>
    <n v="0"/>
    <n v="0"/>
    <x v="0"/>
    <s v="Operación"/>
    <x v="5"/>
    <x v="4"/>
    <x v="0"/>
    <x v="4"/>
    <s v="Sí"/>
    <x v="0"/>
    <n v="24088"/>
    <s v="Comercio_1336"/>
    <x v="0"/>
    <n v="0"/>
    <n v="0"/>
    <n v="0"/>
    <n v="0"/>
    <n v="240.88"/>
    <n v="24088"/>
    <s v="ARN00001025"/>
    <s v="Hecho"/>
    <d v="2023-01-25T00:00:00"/>
    <n v="632.01"/>
    <n v="63201"/>
    <x v="1"/>
  </r>
  <r>
    <s v="C-001026"/>
    <x v="25"/>
    <x v="4"/>
    <d v="2023-04-16T00:00:00"/>
    <x v="11"/>
    <n v="416.93"/>
    <n v="41693"/>
    <n v="0"/>
    <n v="1.46"/>
    <x v="0"/>
    <s v="Operación"/>
    <x v="3"/>
    <x v="5"/>
    <x v="1"/>
    <x v="5"/>
    <s v="No"/>
    <x v="4"/>
    <n v="41693"/>
    <s v="Comercio_1321"/>
    <x v="1"/>
    <n v="416.93"/>
    <n v="41693"/>
    <n v="0"/>
    <n v="0"/>
    <n v="0"/>
    <n v="0"/>
    <s v="ARN00001026"/>
    <s v="Pendiente"/>
    <s v="Pendiente"/>
    <n v="0"/>
    <n v="0"/>
    <x v="3"/>
  </r>
  <r>
    <s v="C-001027"/>
    <x v="26"/>
    <x v="5"/>
    <d v="2023-04-08T00:00:00"/>
    <x v="17"/>
    <n v="745.77"/>
    <n v="74577"/>
    <n v="0"/>
    <n v="1.34"/>
    <x v="0"/>
    <s v="Operación"/>
    <x v="5"/>
    <x v="4"/>
    <x v="1"/>
    <x v="2"/>
    <s v="No"/>
    <x v="4"/>
    <n v="74577"/>
    <s v="Comercio_1872"/>
    <x v="1"/>
    <n v="745.77"/>
    <n v="74577"/>
    <n v="0"/>
    <n v="0"/>
    <n v="0"/>
    <n v="0"/>
    <s v="ARN00001027"/>
    <s v="Pendiente"/>
    <s v="Pendiente"/>
    <n v="0"/>
    <n v="0"/>
    <x v="4"/>
  </r>
  <r>
    <s v="C-001028"/>
    <x v="27"/>
    <x v="6"/>
    <d v="2023-04-19T00:00:00"/>
    <x v="27"/>
    <n v="916.61"/>
    <n v="91661"/>
    <n v="0"/>
    <n v="0"/>
    <x v="0"/>
    <s v="Operación"/>
    <x v="3"/>
    <x v="0"/>
    <x v="0"/>
    <x v="3"/>
    <s v="Sí"/>
    <x v="1"/>
    <n v="91661"/>
    <s v="Comercio_1310"/>
    <x v="0"/>
    <n v="0"/>
    <n v="0"/>
    <n v="0"/>
    <n v="0"/>
    <n v="916.61"/>
    <n v="91661"/>
    <s v="ARN00001028"/>
    <s v="Hecho"/>
    <d v="2023-01-28T00:00:00"/>
    <n v="395.64"/>
    <n v="39564"/>
    <x v="3"/>
  </r>
  <r>
    <s v="C-001029"/>
    <x v="28"/>
    <x v="0"/>
    <d v="2023-04-29T00:00:00"/>
    <x v="4"/>
    <n v="61.65"/>
    <n v="6165"/>
    <n v="0"/>
    <n v="1.0900000000000001"/>
    <x v="1"/>
    <s v="Operación"/>
    <x v="5"/>
    <x v="4"/>
    <x v="1"/>
    <x v="6"/>
    <s v="No"/>
    <x v="0"/>
    <n v="6165"/>
    <s v="Comercio_268"/>
    <x v="3"/>
    <n v="61.65"/>
    <n v="6165"/>
    <n v="0"/>
    <n v="0"/>
    <n v="0"/>
    <n v="0"/>
    <s v="ARN00001029"/>
    <s v="Pendiente"/>
    <s v="Pendiente"/>
    <n v="0"/>
    <n v="0"/>
    <x v="3"/>
  </r>
  <r>
    <s v="C-001030"/>
    <x v="29"/>
    <x v="1"/>
    <d v="2023-04-07T00:00:00"/>
    <x v="20"/>
    <n v="488.99"/>
    <n v="48899"/>
    <n v="0"/>
    <n v="0"/>
    <x v="1"/>
    <s v="Operación"/>
    <x v="3"/>
    <x v="0"/>
    <x v="1"/>
    <x v="1"/>
    <s v="Sí"/>
    <x v="3"/>
    <n v="48899"/>
    <s v="Comercio_203"/>
    <x v="2"/>
    <n v="0"/>
    <n v="0"/>
    <n v="488.99"/>
    <n v="48899"/>
    <n v="0"/>
    <n v="0"/>
    <s v="ARN00001030"/>
    <s v="Hecho"/>
    <d v="2023-01-30T00:00:00"/>
    <n v="521.23"/>
    <n v="52123"/>
    <x v="0"/>
  </r>
  <r>
    <s v="C-001031"/>
    <x v="30"/>
    <x v="2"/>
    <d v="2023-04-23T00:00:00"/>
    <x v="16"/>
    <n v="910.56"/>
    <n v="91056"/>
    <n v="0"/>
    <n v="1.28"/>
    <x v="1"/>
    <s v="Operación"/>
    <x v="3"/>
    <x v="3"/>
    <x v="1"/>
    <x v="6"/>
    <s v="No"/>
    <x v="0"/>
    <n v="91056"/>
    <s v="Comercio_985"/>
    <x v="3"/>
    <n v="910.56"/>
    <n v="91056"/>
    <n v="0"/>
    <n v="0"/>
    <n v="0"/>
    <n v="0"/>
    <s v="ARN00001031"/>
    <s v="Pendiente"/>
    <s v="Pendiente"/>
    <n v="0"/>
    <n v="0"/>
    <x v="5"/>
  </r>
  <r>
    <s v="C-001032"/>
    <x v="31"/>
    <x v="3"/>
    <d v="2023-04-08T00:00:00"/>
    <x v="23"/>
    <n v="996.98"/>
    <n v="99698"/>
    <n v="0"/>
    <n v="0"/>
    <x v="1"/>
    <s v="Operación"/>
    <x v="1"/>
    <x v="5"/>
    <x v="0"/>
    <x v="7"/>
    <s v="Sí"/>
    <x v="3"/>
    <n v="99698"/>
    <s v="Comercio_926"/>
    <x v="0"/>
    <n v="0"/>
    <n v="0"/>
    <n v="0"/>
    <n v="0"/>
    <n v="996.98"/>
    <n v="99698"/>
    <s v="ARN00001032"/>
    <s v="Hecho"/>
    <d v="2023-02-01T00:00:00"/>
    <n v="669.62"/>
    <n v="66962"/>
    <x v="2"/>
  </r>
  <r>
    <s v="C-001033"/>
    <x v="32"/>
    <x v="4"/>
    <d v="2023-05-02T00:00:00"/>
    <x v="2"/>
    <n v="275.57"/>
    <n v="27557"/>
    <n v="0"/>
    <n v="0"/>
    <x v="1"/>
    <s v="Operación"/>
    <x v="2"/>
    <x v="5"/>
    <x v="0"/>
    <x v="2"/>
    <s v="Sí"/>
    <x v="2"/>
    <n v="27557"/>
    <s v="Comercio_1799"/>
    <x v="0"/>
    <n v="0"/>
    <n v="0"/>
    <n v="0"/>
    <n v="0"/>
    <n v="275.57"/>
    <n v="27557"/>
    <s v="ARN00001033"/>
    <s v="Hecho"/>
    <d v="2023-02-02T00:00:00"/>
    <n v="692.69"/>
    <n v="69269"/>
    <x v="1"/>
  </r>
  <r>
    <s v="C-001034"/>
    <x v="33"/>
    <x v="5"/>
    <d v="2023-05-01T00:00:00"/>
    <x v="28"/>
    <n v="486.26"/>
    <n v="48626"/>
    <n v="0"/>
    <n v="1.29"/>
    <x v="0"/>
    <s v="Operación"/>
    <x v="1"/>
    <x v="5"/>
    <x v="0"/>
    <x v="7"/>
    <s v="Sí"/>
    <x v="4"/>
    <n v="48626"/>
    <s v="Comercio_178"/>
    <x v="0"/>
    <n v="0"/>
    <n v="0"/>
    <n v="0"/>
    <n v="0"/>
    <n v="486.26"/>
    <n v="48626"/>
    <s v="ARN00001034"/>
    <s v="Pendiente"/>
    <s v="Pendiente"/>
    <n v="0"/>
    <n v="0"/>
    <x v="5"/>
  </r>
  <r>
    <s v="C-001035"/>
    <x v="34"/>
    <x v="6"/>
    <d v="2023-05-04T00:00:00"/>
    <x v="2"/>
    <n v="860.64"/>
    <n v="86064"/>
    <n v="0"/>
    <n v="0"/>
    <x v="1"/>
    <s v="Operación"/>
    <x v="0"/>
    <x v="3"/>
    <x v="1"/>
    <x v="1"/>
    <s v="Sí"/>
    <x v="2"/>
    <n v="86064"/>
    <s v="Comercio_1849"/>
    <x v="2"/>
    <n v="0"/>
    <n v="0"/>
    <n v="860.64"/>
    <n v="86064"/>
    <n v="0"/>
    <n v="0"/>
    <s v="ARN00001035"/>
    <s v="Pendiente"/>
    <s v="Pendiente"/>
    <n v="0"/>
    <n v="0"/>
    <x v="0"/>
  </r>
  <r>
    <s v="C-001036"/>
    <x v="35"/>
    <x v="0"/>
    <d v="2023-04-29T00:00:00"/>
    <x v="21"/>
    <n v="662.98"/>
    <n v="66298"/>
    <n v="0"/>
    <n v="0"/>
    <x v="1"/>
    <s v="Operación"/>
    <x v="2"/>
    <x v="3"/>
    <x v="1"/>
    <x v="1"/>
    <s v="No"/>
    <x v="1"/>
    <n v="66298"/>
    <s v="Comercio_1820"/>
    <x v="2"/>
    <n v="0"/>
    <n v="0"/>
    <n v="662.98"/>
    <n v="66298"/>
    <n v="0"/>
    <n v="0"/>
    <s v="ARN00001036"/>
    <s v="Hecho"/>
    <d v="2023-02-05T00:00:00"/>
    <n v="159.28"/>
    <n v="15928"/>
    <x v="3"/>
  </r>
  <r>
    <s v="C-001037"/>
    <x v="36"/>
    <x v="1"/>
    <d v="2023-05-01T00:00:00"/>
    <x v="7"/>
    <n v="20.45"/>
    <n v="2045"/>
    <n v="0"/>
    <n v="0.11"/>
    <x v="0"/>
    <s v="Operación"/>
    <x v="2"/>
    <x v="3"/>
    <x v="1"/>
    <x v="1"/>
    <s v="No"/>
    <x v="4"/>
    <n v="20450"/>
    <s v="Comercio_238"/>
    <x v="1"/>
    <n v="204.5"/>
    <n v="20450"/>
    <n v="0"/>
    <n v="0"/>
    <n v="0"/>
    <n v="0"/>
    <s v="ARN00001037"/>
    <s v="Pendiente"/>
    <s v="Pendiente"/>
    <n v="0"/>
    <n v="0"/>
    <x v="4"/>
  </r>
  <r>
    <s v="C-001038"/>
    <x v="37"/>
    <x v="2"/>
    <d v="2023-04-30T00:00:00"/>
    <x v="16"/>
    <n v="315.41000000000003"/>
    <n v="31541"/>
    <n v="0"/>
    <n v="1.48"/>
    <x v="1"/>
    <s v="Operación"/>
    <x v="4"/>
    <x v="2"/>
    <x v="1"/>
    <x v="5"/>
    <s v="Sí"/>
    <x v="3"/>
    <n v="31541"/>
    <s v="Comercio_1480"/>
    <x v="1"/>
    <n v="315.41000000000003"/>
    <n v="31541"/>
    <n v="0"/>
    <n v="0"/>
    <n v="0"/>
    <n v="0"/>
    <s v="ARN00001038"/>
    <s v="Pendiente"/>
    <s v="Pendiente"/>
    <n v="0"/>
    <n v="0"/>
    <x v="2"/>
  </r>
  <r>
    <s v="C-001039"/>
    <x v="38"/>
    <x v="3"/>
    <d v="2023-04-13T00:00:00"/>
    <x v="9"/>
    <n v="22.78"/>
    <n v="2278"/>
    <n v="0"/>
    <n v="0"/>
    <x v="0"/>
    <s v="Operación"/>
    <x v="0"/>
    <x v="1"/>
    <x v="1"/>
    <x v="7"/>
    <s v="No"/>
    <x v="3"/>
    <n v="22780"/>
    <s v="Comercio_51"/>
    <x v="2"/>
    <n v="0"/>
    <n v="0"/>
    <n v="227.8"/>
    <n v="22780"/>
    <n v="0"/>
    <n v="0"/>
    <s v="ARN00001039"/>
    <s v="Hecho"/>
    <d v="2023-02-08T00:00:00"/>
    <n v="476.62"/>
    <n v="47662"/>
    <x v="3"/>
  </r>
  <r>
    <s v="C-001040"/>
    <x v="39"/>
    <x v="4"/>
    <d v="2023-05-08T00:00:00"/>
    <x v="19"/>
    <n v="995.09"/>
    <n v="99509"/>
    <n v="0"/>
    <n v="1.22"/>
    <x v="0"/>
    <s v="Operación"/>
    <x v="3"/>
    <x v="5"/>
    <x v="1"/>
    <x v="3"/>
    <s v="No"/>
    <x v="3"/>
    <n v="99509"/>
    <s v="Comercio_174"/>
    <x v="3"/>
    <n v="995.09"/>
    <n v="99509"/>
    <n v="0"/>
    <n v="0"/>
    <n v="0"/>
    <n v="0"/>
    <s v="ARN00001040"/>
    <s v="Pendiente"/>
    <s v="Pendiente"/>
    <n v="0"/>
    <n v="0"/>
    <x v="2"/>
  </r>
  <r>
    <s v="C-001041"/>
    <x v="40"/>
    <x v="5"/>
    <d v="2023-04-29T00:00:00"/>
    <x v="15"/>
    <n v="436.57"/>
    <n v="43657"/>
    <n v="0"/>
    <n v="1.42"/>
    <x v="1"/>
    <s v="Operación"/>
    <x v="4"/>
    <x v="5"/>
    <x v="1"/>
    <x v="1"/>
    <s v="No"/>
    <x v="2"/>
    <n v="43657"/>
    <s v="Comercio_678"/>
    <x v="1"/>
    <n v="436.57"/>
    <n v="43657"/>
    <n v="0"/>
    <n v="0"/>
    <n v="0"/>
    <n v="0"/>
    <s v="ARN00001041"/>
    <s v="Pendiente"/>
    <s v="Pendiente"/>
    <n v="0"/>
    <n v="0"/>
    <x v="1"/>
  </r>
  <r>
    <s v="C-001042"/>
    <x v="41"/>
    <x v="6"/>
    <d v="2023-04-23T00:00:00"/>
    <x v="17"/>
    <n v="150.28"/>
    <n v="15028"/>
    <n v="0"/>
    <n v="1.26"/>
    <x v="1"/>
    <s v="Operación"/>
    <x v="4"/>
    <x v="0"/>
    <x v="1"/>
    <x v="4"/>
    <s v="Sí"/>
    <x v="4"/>
    <n v="15028"/>
    <s v="Comercio_71"/>
    <x v="2"/>
    <n v="0"/>
    <n v="0"/>
    <n v="150.28"/>
    <n v="15028"/>
    <n v="0"/>
    <n v="0"/>
    <s v="ARN00001042"/>
    <s v="Hecho"/>
    <d v="2023-02-11T00:00:00"/>
    <n v="788.21"/>
    <n v="78821"/>
    <x v="5"/>
  </r>
  <r>
    <s v="C-001043"/>
    <x v="42"/>
    <x v="0"/>
    <d v="2023-05-06T00:00:00"/>
    <x v="21"/>
    <n v="27.07"/>
    <n v="2707"/>
    <n v="0"/>
    <n v="1.38"/>
    <x v="1"/>
    <s v="Operación"/>
    <x v="5"/>
    <x v="4"/>
    <x v="1"/>
    <x v="1"/>
    <s v="Sí"/>
    <x v="1"/>
    <n v="27070"/>
    <s v="Comercio_1356"/>
    <x v="2"/>
    <n v="0"/>
    <n v="0"/>
    <n v="270.7"/>
    <n v="27070"/>
    <n v="0"/>
    <n v="0"/>
    <s v="ARN00001043"/>
    <s v="Hecho"/>
    <d v="2023-02-12T00:00:00"/>
    <n v="253.24"/>
    <n v="25324"/>
    <x v="5"/>
  </r>
  <r>
    <s v="C-001044"/>
    <x v="43"/>
    <x v="1"/>
    <d v="2023-05-08T00:00:00"/>
    <x v="7"/>
    <n v="919.51"/>
    <n v="91951"/>
    <n v="0"/>
    <n v="1.1299999999999999"/>
    <x v="0"/>
    <s v="Operación"/>
    <x v="4"/>
    <x v="3"/>
    <x v="1"/>
    <x v="2"/>
    <s v="Sí"/>
    <x v="1"/>
    <n v="91951"/>
    <s v="Comercio_1907"/>
    <x v="1"/>
    <n v="919.51"/>
    <n v="91951"/>
    <n v="0"/>
    <n v="0"/>
    <n v="0"/>
    <n v="0"/>
    <s v="ARN00001044"/>
    <s v="Hecho"/>
    <d v="2023-02-13T00:00:00"/>
    <n v="931.07"/>
    <n v="93107"/>
    <x v="0"/>
  </r>
  <r>
    <s v="C-001045"/>
    <x v="44"/>
    <x v="2"/>
    <d v="2023-04-24T00:00:00"/>
    <x v="29"/>
    <n v="345.44"/>
    <n v="34544"/>
    <n v="0"/>
    <n v="0.85"/>
    <x v="0"/>
    <s v="Operación"/>
    <x v="1"/>
    <x v="3"/>
    <x v="0"/>
    <x v="7"/>
    <s v="No"/>
    <x v="2"/>
    <n v="34544"/>
    <s v="Comercio_726"/>
    <x v="0"/>
    <n v="0"/>
    <n v="0"/>
    <n v="0"/>
    <n v="0"/>
    <n v="345.44"/>
    <n v="34544"/>
    <s v="ARN00001045"/>
    <s v="Pendiente"/>
    <s v="Pendiente"/>
    <n v="0"/>
    <n v="0"/>
    <x v="0"/>
  </r>
  <r>
    <s v="C-001046"/>
    <x v="45"/>
    <x v="3"/>
    <d v="2023-04-23T00:00:00"/>
    <x v="20"/>
    <n v="469.04"/>
    <n v="46904"/>
    <n v="0"/>
    <n v="1.1299999999999999"/>
    <x v="0"/>
    <s v="Operación"/>
    <x v="0"/>
    <x v="1"/>
    <x v="1"/>
    <x v="1"/>
    <s v="No"/>
    <x v="0"/>
    <n v="46904"/>
    <s v="Comercio_558"/>
    <x v="2"/>
    <n v="0"/>
    <n v="0"/>
    <n v="469.04"/>
    <n v="46904"/>
    <n v="0"/>
    <n v="0"/>
    <s v="ARN00001046"/>
    <s v="Pendiente"/>
    <s v="Pendiente"/>
    <n v="0"/>
    <n v="0"/>
    <x v="4"/>
  </r>
  <r>
    <s v="C-001047"/>
    <x v="46"/>
    <x v="4"/>
    <d v="2023-04-23T00:00:00"/>
    <x v="23"/>
    <n v="46.51"/>
    <n v="4651"/>
    <n v="0"/>
    <n v="0"/>
    <x v="0"/>
    <s v="Operación"/>
    <x v="4"/>
    <x v="0"/>
    <x v="1"/>
    <x v="7"/>
    <s v="Sí"/>
    <x v="3"/>
    <n v="4651"/>
    <s v="Comercio_1153"/>
    <x v="2"/>
    <n v="0"/>
    <n v="0"/>
    <n v="46.51"/>
    <n v="4651"/>
    <n v="0"/>
    <n v="0"/>
    <s v="ARN00001047"/>
    <s v="Pendiente"/>
    <s v="Pendiente"/>
    <n v="0"/>
    <n v="0"/>
    <x v="5"/>
  </r>
  <r>
    <s v="C-001048"/>
    <x v="47"/>
    <x v="5"/>
    <d v="2023-05-17T00:00:00"/>
    <x v="2"/>
    <n v="971.89"/>
    <n v="97189"/>
    <n v="0"/>
    <n v="0"/>
    <x v="1"/>
    <s v="Operación"/>
    <x v="2"/>
    <x v="4"/>
    <x v="0"/>
    <x v="2"/>
    <s v="No"/>
    <x v="0"/>
    <n v="97189"/>
    <s v="Comercio_980"/>
    <x v="0"/>
    <n v="0"/>
    <n v="0"/>
    <n v="0"/>
    <n v="0"/>
    <n v="971.89"/>
    <n v="97189"/>
    <s v="ARN00001048"/>
    <s v="Hecho"/>
    <d v="2023-02-17T00:00:00"/>
    <n v="80.959999999999994"/>
    <n v="8096"/>
    <x v="5"/>
  </r>
  <r>
    <s v="C-001049"/>
    <x v="48"/>
    <x v="6"/>
    <d v="2023-04-27T00:00:00"/>
    <x v="0"/>
    <n v="975.48"/>
    <n v="97548"/>
    <n v="0"/>
    <n v="0"/>
    <x v="0"/>
    <s v="Operación"/>
    <x v="4"/>
    <x v="4"/>
    <x v="0"/>
    <x v="1"/>
    <s v="No"/>
    <x v="1"/>
    <n v="97548"/>
    <s v="Comercio_1674"/>
    <x v="0"/>
    <n v="0"/>
    <n v="0"/>
    <n v="0"/>
    <n v="0"/>
    <n v="975.48"/>
    <n v="97548"/>
    <s v="ARN00001049"/>
    <s v="Pendiente"/>
    <s v="Pendiente"/>
    <n v="0"/>
    <n v="0"/>
    <x v="3"/>
  </r>
  <r>
    <s v="C-001050"/>
    <x v="49"/>
    <x v="0"/>
    <d v="2023-05-10T00:00:00"/>
    <x v="11"/>
    <n v="638.85"/>
    <n v="63885"/>
    <n v="0"/>
    <n v="1.36"/>
    <x v="0"/>
    <s v="Operación"/>
    <x v="5"/>
    <x v="1"/>
    <x v="1"/>
    <x v="3"/>
    <s v="No"/>
    <x v="2"/>
    <n v="63885"/>
    <s v="Comercio_562"/>
    <x v="2"/>
    <n v="0"/>
    <n v="0"/>
    <n v="638.85"/>
    <n v="63885"/>
    <n v="0"/>
    <n v="0"/>
    <s v="ARN00001050"/>
    <s v="Pendiente"/>
    <s v="Pendiente"/>
    <n v="0"/>
    <n v="0"/>
    <x v="2"/>
  </r>
  <r>
    <s v="C-001051"/>
    <x v="50"/>
    <x v="1"/>
    <d v="2023-05-20T00:00:00"/>
    <x v="2"/>
    <n v="798.82"/>
    <n v="79882"/>
    <n v="0"/>
    <n v="0"/>
    <x v="0"/>
    <s v="Operación"/>
    <x v="2"/>
    <x v="3"/>
    <x v="1"/>
    <x v="1"/>
    <s v="No"/>
    <x v="0"/>
    <n v="79882"/>
    <s v="Comercio_1942"/>
    <x v="1"/>
    <n v="798.82"/>
    <n v="79882"/>
    <n v="0"/>
    <n v="0"/>
    <n v="0"/>
    <n v="0"/>
    <s v="ARN00001051"/>
    <s v="Hecho"/>
    <d v="2023-02-20T00:00:00"/>
    <n v="432.35"/>
    <n v="43235"/>
    <x v="1"/>
  </r>
  <r>
    <s v="C-001052"/>
    <x v="51"/>
    <x v="2"/>
    <d v="2023-04-22T00:00:00"/>
    <x v="8"/>
    <n v="825.15"/>
    <n v="82515"/>
    <n v="0"/>
    <n v="1.49"/>
    <x v="0"/>
    <s v="Operación"/>
    <x v="4"/>
    <x v="4"/>
    <x v="0"/>
    <x v="1"/>
    <s v="No"/>
    <x v="0"/>
    <n v="82515"/>
    <s v="Comercio_1321"/>
    <x v="0"/>
    <n v="0"/>
    <n v="0"/>
    <n v="0"/>
    <n v="0"/>
    <n v="825.15"/>
    <n v="82515"/>
    <s v="ARN00001052"/>
    <s v="Hecho"/>
    <d v="2023-02-21T00:00:00"/>
    <n v="464.29"/>
    <n v="46429"/>
    <x v="3"/>
  </r>
  <r>
    <s v="C-001053"/>
    <x v="52"/>
    <x v="3"/>
    <d v="2023-04-28T00:00:00"/>
    <x v="25"/>
    <n v="847.85"/>
    <n v="84785"/>
    <n v="0"/>
    <n v="0.84"/>
    <x v="0"/>
    <s v="Operación"/>
    <x v="5"/>
    <x v="2"/>
    <x v="0"/>
    <x v="1"/>
    <s v="No"/>
    <x v="1"/>
    <n v="84785"/>
    <s v="Comercio_1038"/>
    <x v="0"/>
    <n v="0"/>
    <n v="0"/>
    <n v="0"/>
    <n v="0"/>
    <n v="847.85"/>
    <n v="84785"/>
    <s v="ARN00001053"/>
    <s v="Hecho"/>
    <d v="2023-02-22T00:00:00"/>
    <n v="906.91"/>
    <n v="90691"/>
    <x v="2"/>
  </r>
  <r>
    <s v="C-001054"/>
    <x v="53"/>
    <x v="4"/>
    <d v="2023-05-17T00:00:00"/>
    <x v="21"/>
    <n v="834.76"/>
    <n v="83476"/>
    <n v="0"/>
    <n v="0"/>
    <x v="0"/>
    <s v="Operación"/>
    <x v="5"/>
    <x v="0"/>
    <x v="1"/>
    <x v="4"/>
    <s v="Sí"/>
    <x v="4"/>
    <n v="83476"/>
    <s v="Comercio_793"/>
    <x v="3"/>
    <n v="834.76"/>
    <n v="83476"/>
    <n v="0"/>
    <n v="0"/>
    <n v="0"/>
    <n v="0"/>
    <s v="ARN00001054"/>
    <s v="Pendiente"/>
    <s v="Pendiente"/>
    <n v="0"/>
    <n v="0"/>
    <x v="1"/>
  </r>
  <r>
    <s v="C-001055"/>
    <x v="54"/>
    <x v="5"/>
    <d v="2023-04-27T00:00:00"/>
    <x v="12"/>
    <n v="682.41"/>
    <n v="68241"/>
    <n v="0"/>
    <n v="0"/>
    <x v="0"/>
    <s v="Operación"/>
    <x v="1"/>
    <x v="4"/>
    <x v="0"/>
    <x v="4"/>
    <s v="Sí"/>
    <x v="1"/>
    <n v="68241"/>
    <s v="Comercio_1588"/>
    <x v="0"/>
    <n v="0"/>
    <n v="0"/>
    <n v="0"/>
    <n v="0"/>
    <n v="682.41"/>
    <n v="68241"/>
    <s v="ARN00001055"/>
    <s v="Hecho"/>
    <d v="2023-02-24T00:00:00"/>
    <n v="357.65"/>
    <n v="35765"/>
    <x v="5"/>
  </r>
  <r>
    <s v="C-001056"/>
    <x v="55"/>
    <x v="6"/>
    <d v="2023-05-16T00:00:00"/>
    <x v="11"/>
    <n v="844.15"/>
    <n v="84415"/>
    <n v="0"/>
    <n v="0"/>
    <x v="0"/>
    <s v="Operación"/>
    <x v="2"/>
    <x v="5"/>
    <x v="1"/>
    <x v="7"/>
    <s v="No"/>
    <x v="3"/>
    <n v="84415"/>
    <s v="Comercio_977"/>
    <x v="3"/>
    <n v="844.15"/>
    <n v="84415"/>
    <n v="0"/>
    <n v="0"/>
    <n v="0"/>
    <n v="0"/>
    <s v="ARN00001056"/>
    <s v="Hecho"/>
    <d v="2023-02-25T00:00:00"/>
    <n v="19.350000000000001"/>
    <n v="1935"/>
    <x v="2"/>
  </r>
  <r>
    <s v="C-001057"/>
    <x v="56"/>
    <x v="0"/>
    <d v="2023-05-15T00:00:00"/>
    <x v="15"/>
    <n v="933.14"/>
    <n v="93314"/>
    <n v="0"/>
    <n v="1.44"/>
    <x v="0"/>
    <s v="Operación"/>
    <x v="2"/>
    <x v="5"/>
    <x v="1"/>
    <x v="7"/>
    <s v="Sí"/>
    <x v="1"/>
    <n v="93314"/>
    <s v="Comercio_834"/>
    <x v="2"/>
    <n v="0"/>
    <n v="0"/>
    <n v="933.14"/>
    <n v="93314"/>
    <n v="0"/>
    <n v="0"/>
    <s v="ARN00001057"/>
    <s v="Hecho"/>
    <d v="2023-02-26T00:00:00"/>
    <n v="40.24"/>
    <n v="4024"/>
    <x v="5"/>
  </r>
  <r>
    <s v="C-001058"/>
    <x v="57"/>
    <x v="1"/>
    <d v="2023-05-01T00:00:00"/>
    <x v="5"/>
    <n v="601.17999999999995"/>
    <n v="60118"/>
    <n v="0"/>
    <n v="0.12"/>
    <x v="1"/>
    <s v="Operación"/>
    <x v="3"/>
    <x v="1"/>
    <x v="1"/>
    <x v="6"/>
    <s v="Sí"/>
    <x v="3"/>
    <n v="60118"/>
    <s v="Comercio_199"/>
    <x v="2"/>
    <n v="0"/>
    <n v="0"/>
    <n v="601.17999999999995"/>
    <n v="60118"/>
    <n v="0"/>
    <n v="0"/>
    <s v="ARN00001058"/>
    <s v="Pendiente"/>
    <s v="Pendiente"/>
    <n v="0"/>
    <n v="0"/>
    <x v="0"/>
  </r>
  <r>
    <s v="C-001059"/>
    <x v="58"/>
    <x v="2"/>
    <d v="2023-05-25T00:00:00"/>
    <x v="24"/>
    <n v="62.89"/>
    <n v="6289"/>
    <n v="0"/>
    <n v="0"/>
    <x v="0"/>
    <s v="Operación"/>
    <x v="5"/>
    <x v="0"/>
    <x v="1"/>
    <x v="4"/>
    <s v="No"/>
    <x v="1"/>
    <n v="6289"/>
    <s v="Comercio_1542"/>
    <x v="2"/>
    <n v="0"/>
    <n v="0"/>
    <n v="62.89"/>
    <n v="6289"/>
    <n v="0"/>
    <n v="0"/>
    <s v="ARN00001059"/>
    <s v="Hecho"/>
    <d v="2023-02-28T00:00:00"/>
    <n v="892.92"/>
    <n v="89292"/>
    <x v="0"/>
  </r>
  <r>
    <s v="C-001060"/>
    <x v="59"/>
    <x v="3"/>
    <d v="2023-05-19T00:00:00"/>
    <x v="18"/>
    <n v="418.02"/>
    <n v="41802"/>
    <n v="0"/>
    <n v="0"/>
    <x v="0"/>
    <s v="Operación"/>
    <x v="5"/>
    <x v="3"/>
    <x v="1"/>
    <x v="7"/>
    <s v="Sí"/>
    <x v="0"/>
    <n v="41802"/>
    <s v="Comercio_1524"/>
    <x v="3"/>
    <n v="418.02"/>
    <n v="41802"/>
    <n v="0"/>
    <n v="0"/>
    <n v="0"/>
    <n v="0"/>
    <s v="ARN00001060"/>
    <s v="Pendiente"/>
    <s v="Pendiente"/>
    <n v="0"/>
    <n v="0"/>
    <x v="0"/>
  </r>
  <r>
    <s v="C-001061"/>
    <x v="60"/>
    <x v="4"/>
    <d v="2023-05-22T00:00:00"/>
    <x v="27"/>
    <n v="447.12"/>
    <n v="44712"/>
    <n v="0"/>
    <n v="0.87"/>
    <x v="0"/>
    <s v="Operación"/>
    <x v="1"/>
    <x v="0"/>
    <x v="1"/>
    <x v="5"/>
    <s v="Sí"/>
    <x v="3"/>
    <n v="44712"/>
    <s v="Comercio_1582"/>
    <x v="2"/>
    <n v="0"/>
    <n v="0"/>
    <n v="447.12"/>
    <n v="44712"/>
    <n v="0"/>
    <n v="0"/>
    <s v="ARN00001061"/>
    <s v="Hecho"/>
    <d v="2023-03-02T00:00:00"/>
    <n v="127.04"/>
    <n v="12704"/>
    <x v="5"/>
  </r>
  <r>
    <s v="C-001062"/>
    <x v="61"/>
    <x v="5"/>
    <d v="2023-05-10T00:00:00"/>
    <x v="0"/>
    <n v="38.450000000000003"/>
    <n v="3845"/>
    <n v="0"/>
    <n v="0"/>
    <x v="1"/>
    <s v="Operación"/>
    <x v="3"/>
    <x v="0"/>
    <x v="1"/>
    <x v="0"/>
    <s v="No"/>
    <x v="3"/>
    <n v="38450"/>
    <s v="Comercio_1724"/>
    <x v="1"/>
    <n v="384.5"/>
    <n v="38450"/>
    <n v="0"/>
    <n v="0"/>
    <n v="0"/>
    <n v="0"/>
    <s v="ARN00001062"/>
    <s v="Hecho"/>
    <d v="2023-03-03T00:00:00"/>
    <n v="473.92"/>
    <n v="47392"/>
    <x v="1"/>
  </r>
  <r>
    <s v="C-001063"/>
    <x v="62"/>
    <x v="6"/>
    <d v="2023-05-26T00:00:00"/>
    <x v="21"/>
    <n v="52.72"/>
    <n v="5272"/>
    <n v="0"/>
    <n v="0"/>
    <x v="1"/>
    <s v="Operación"/>
    <x v="2"/>
    <x v="3"/>
    <x v="1"/>
    <x v="3"/>
    <s v="Sí"/>
    <x v="1"/>
    <n v="52720"/>
    <s v="Comercio_359"/>
    <x v="1"/>
    <n v="527.20000000000005"/>
    <n v="52720"/>
    <n v="0"/>
    <n v="0"/>
    <n v="0"/>
    <n v="0"/>
    <s v="ARN00001063"/>
    <s v="Hecho"/>
    <d v="2023-03-04T00:00:00"/>
    <n v="385.17"/>
    <n v="38517"/>
    <x v="3"/>
  </r>
  <r>
    <s v="C-001064"/>
    <x v="63"/>
    <x v="0"/>
    <d v="2023-06-02T00:00:00"/>
    <x v="2"/>
    <n v="972.24"/>
    <n v="97224"/>
    <n v="0"/>
    <n v="1.36"/>
    <x v="1"/>
    <s v="Operación"/>
    <x v="0"/>
    <x v="1"/>
    <x v="1"/>
    <x v="2"/>
    <s v="No"/>
    <x v="2"/>
    <n v="97224"/>
    <s v="Comercio_1770"/>
    <x v="1"/>
    <n v="972.24"/>
    <n v="97224"/>
    <n v="0"/>
    <n v="0"/>
    <n v="0"/>
    <n v="0"/>
    <s v="ARN00001064"/>
    <s v="Hecho"/>
    <d v="2023-03-05T00:00:00"/>
    <n v="471.14"/>
    <n v="47114"/>
    <x v="2"/>
  </r>
  <r>
    <s v="C-001065"/>
    <x v="64"/>
    <x v="1"/>
    <d v="2023-06-01T00:00:00"/>
    <x v="28"/>
    <n v="372.37"/>
    <n v="37237"/>
    <n v="0"/>
    <n v="0"/>
    <x v="0"/>
    <s v="Operación"/>
    <x v="2"/>
    <x v="0"/>
    <x v="0"/>
    <x v="4"/>
    <s v="Sí"/>
    <x v="0"/>
    <n v="37237"/>
    <s v="Comercio_1541"/>
    <x v="0"/>
    <n v="0"/>
    <n v="0"/>
    <n v="0"/>
    <n v="0"/>
    <n v="372.37"/>
    <n v="37237"/>
    <s v="ARN00001065"/>
    <s v="Hecho"/>
    <d v="2023-03-06T00:00:00"/>
    <n v="718.92"/>
    <n v="71892"/>
    <x v="3"/>
  </r>
  <r>
    <s v="C-001066"/>
    <x v="65"/>
    <x v="2"/>
    <d v="2023-06-01T00:00:00"/>
    <x v="24"/>
    <n v="197.38"/>
    <n v="19738"/>
    <n v="0"/>
    <n v="1.36"/>
    <x v="0"/>
    <s v="Operación"/>
    <x v="5"/>
    <x v="0"/>
    <x v="0"/>
    <x v="1"/>
    <s v="No"/>
    <x v="2"/>
    <n v="19738"/>
    <s v="Comercio_1958"/>
    <x v="0"/>
    <n v="0"/>
    <n v="0"/>
    <n v="0"/>
    <n v="0"/>
    <n v="197.38"/>
    <n v="19738"/>
    <s v="ARN00001066"/>
    <s v="Pendiente"/>
    <s v="Pendiente"/>
    <n v="0"/>
    <n v="0"/>
    <x v="0"/>
  </r>
  <r>
    <s v="C-001067"/>
    <x v="66"/>
    <x v="3"/>
    <d v="2023-05-21T00:00:00"/>
    <x v="22"/>
    <n v="207.29"/>
    <n v="20729"/>
    <n v="0"/>
    <n v="0"/>
    <x v="1"/>
    <s v="Operación"/>
    <x v="1"/>
    <x v="0"/>
    <x v="1"/>
    <x v="6"/>
    <s v="No"/>
    <x v="3"/>
    <n v="20729"/>
    <s v="Comercio_1185"/>
    <x v="2"/>
    <n v="0"/>
    <n v="0"/>
    <n v="207.29"/>
    <n v="20729"/>
    <n v="0"/>
    <n v="0"/>
    <s v="ARN00001067"/>
    <s v="Hecho"/>
    <d v="2023-03-08T00:00:00"/>
    <n v="95.11"/>
    <n v="9511"/>
    <x v="1"/>
  </r>
  <r>
    <s v="C-001068"/>
    <x v="67"/>
    <x v="4"/>
    <d v="2023-06-06T00:00:00"/>
    <x v="2"/>
    <n v="596.16"/>
    <n v="59616"/>
    <n v="0"/>
    <n v="1.45"/>
    <x v="1"/>
    <s v="Operación"/>
    <x v="2"/>
    <x v="5"/>
    <x v="0"/>
    <x v="2"/>
    <s v="Sí"/>
    <x v="1"/>
    <n v="59616"/>
    <s v="Comercio_266"/>
    <x v="0"/>
    <n v="0"/>
    <n v="0"/>
    <n v="0"/>
    <n v="0"/>
    <n v="596.16"/>
    <n v="59616"/>
    <s v="ARN00001068"/>
    <s v="Hecho"/>
    <d v="2023-03-09T00:00:00"/>
    <n v="637.23"/>
    <n v="63723"/>
    <x v="0"/>
  </r>
  <r>
    <s v="C-001069"/>
    <x v="68"/>
    <x v="5"/>
    <d v="2023-06-05T00:00:00"/>
    <x v="28"/>
    <n v="469.96"/>
    <n v="46996"/>
    <n v="0"/>
    <n v="0.98"/>
    <x v="1"/>
    <s v="Operación"/>
    <x v="3"/>
    <x v="3"/>
    <x v="0"/>
    <x v="1"/>
    <s v="No"/>
    <x v="1"/>
    <n v="46996"/>
    <s v="Comercio_586"/>
    <x v="0"/>
    <n v="0"/>
    <n v="0"/>
    <n v="0"/>
    <n v="0"/>
    <n v="469.96"/>
    <n v="46996"/>
    <s v="ARN00001069"/>
    <s v="Hecho"/>
    <d v="2023-03-10T00:00:00"/>
    <n v="151.19"/>
    <n v="15119"/>
    <x v="4"/>
  </r>
  <r>
    <s v="C-001070"/>
    <x v="69"/>
    <x v="6"/>
    <d v="2023-05-30T00:00:00"/>
    <x v="11"/>
    <n v="478.93"/>
    <n v="47893"/>
    <n v="0"/>
    <n v="1.1100000000000001"/>
    <x v="0"/>
    <s v="Operación"/>
    <x v="1"/>
    <x v="2"/>
    <x v="1"/>
    <x v="2"/>
    <s v="Sí"/>
    <x v="3"/>
    <n v="47893"/>
    <s v="Comercio_76"/>
    <x v="3"/>
    <n v="478.93"/>
    <n v="47893"/>
    <n v="0"/>
    <n v="0"/>
    <n v="0"/>
    <n v="0"/>
    <s v="ARN00001070"/>
    <s v="Pendiente"/>
    <s v="Pendiente"/>
    <n v="0"/>
    <n v="0"/>
    <x v="3"/>
  </r>
  <r>
    <s v="C-001071"/>
    <x v="70"/>
    <x v="0"/>
    <d v="2023-06-06T00:00:00"/>
    <x v="24"/>
    <n v="656.49"/>
    <n v="65649"/>
    <n v="0"/>
    <n v="0"/>
    <x v="0"/>
    <s v="Operación"/>
    <x v="0"/>
    <x v="3"/>
    <x v="1"/>
    <x v="7"/>
    <s v="Sí"/>
    <x v="2"/>
    <n v="65649"/>
    <s v="Comercio_1493"/>
    <x v="2"/>
    <n v="0"/>
    <n v="0"/>
    <n v="656.49"/>
    <n v="65649"/>
    <n v="0"/>
    <n v="0"/>
    <s v="ARN00001071"/>
    <s v="Hecho"/>
    <d v="2023-03-12T00:00:00"/>
    <n v="830.98"/>
    <n v="83098"/>
    <x v="4"/>
  </r>
  <r>
    <s v="C-001072"/>
    <x v="71"/>
    <x v="1"/>
    <d v="2023-05-12T00:00:00"/>
    <x v="8"/>
    <n v="298.42"/>
    <n v="29842"/>
    <n v="0"/>
    <n v="1.1399999999999999"/>
    <x v="0"/>
    <s v="Operación"/>
    <x v="1"/>
    <x v="3"/>
    <x v="1"/>
    <x v="4"/>
    <s v="No"/>
    <x v="0"/>
    <n v="29842"/>
    <s v="Comercio_1422"/>
    <x v="1"/>
    <n v="298.42"/>
    <n v="29842"/>
    <n v="0"/>
    <n v="0"/>
    <n v="0"/>
    <n v="0"/>
    <s v="ARN00001072"/>
    <s v="Pendiente"/>
    <s v="Pendiente"/>
    <n v="0"/>
    <n v="0"/>
    <x v="1"/>
  </r>
  <r>
    <s v="C-001073"/>
    <x v="72"/>
    <x v="2"/>
    <d v="2023-05-16T00:00:00"/>
    <x v="5"/>
    <n v="635.61"/>
    <n v="63561"/>
    <n v="0"/>
    <n v="0"/>
    <x v="0"/>
    <s v="Operación"/>
    <x v="1"/>
    <x v="2"/>
    <x v="1"/>
    <x v="4"/>
    <s v="No"/>
    <x v="1"/>
    <n v="63561"/>
    <s v="Comercio_1569"/>
    <x v="1"/>
    <n v="635.61"/>
    <n v="63561"/>
    <n v="0"/>
    <n v="0"/>
    <n v="0"/>
    <n v="0"/>
    <s v="ARN00001073"/>
    <s v="Pendiente"/>
    <s v="Pendiente"/>
    <n v="0"/>
    <n v="0"/>
    <x v="2"/>
  </r>
  <r>
    <s v="C-001074"/>
    <x v="73"/>
    <x v="3"/>
    <d v="2023-06-08T00:00:00"/>
    <x v="10"/>
    <n v="396.06"/>
    <n v="39606"/>
    <n v="0"/>
    <n v="0"/>
    <x v="0"/>
    <s v="Operación"/>
    <x v="1"/>
    <x v="3"/>
    <x v="1"/>
    <x v="6"/>
    <s v="Sí"/>
    <x v="1"/>
    <n v="39606"/>
    <s v="Comercio_1138"/>
    <x v="3"/>
    <n v="396.06"/>
    <n v="39606"/>
    <n v="0"/>
    <n v="0"/>
    <n v="0"/>
    <n v="0"/>
    <s v="ARN00001074"/>
    <s v="Pendiente"/>
    <s v="Pendiente"/>
    <n v="0"/>
    <n v="0"/>
    <x v="2"/>
  </r>
  <r>
    <s v="C-001075"/>
    <x v="74"/>
    <x v="4"/>
    <d v="2023-05-21T00:00:00"/>
    <x v="23"/>
    <n v="12.4"/>
    <n v="1240"/>
    <n v="0"/>
    <n v="0.1"/>
    <x v="1"/>
    <s v="Operación"/>
    <x v="1"/>
    <x v="4"/>
    <x v="1"/>
    <x v="6"/>
    <s v="No"/>
    <x v="1"/>
    <n v="12400"/>
    <s v="Comercio_934"/>
    <x v="3"/>
    <n v="124"/>
    <n v="12400"/>
    <n v="0"/>
    <n v="0"/>
    <n v="0"/>
    <n v="0"/>
    <s v="ARN00001075"/>
    <s v="Pendiente"/>
    <s v="Pendiente"/>
    <n v="0"/>
    <n v="0"/>
    <x v="1"/>
  </r>
  <r>
    <s v="C-001076"/>
    <x v="75"/>
    <x v="5"/>
    <d v="2023-05-28T00:00:00"/>
    <x v="26"/>
    <n v="4.1900000000000004"/>
    <n v="419"/>
    <n v="0"/>
    <n v="1.34"/>
    <x v="0"/>
    <s v="Operación"/>
    <x v="1"/>
    <x v="0"/>
    <x v="1"/>
    <x v="5"/>
    <s v="Sí"/>
    <x v="1"/>
    <n v="4190"/>
    <s v="Comercio_1841"/>
    <x v="3"/>
    <n v="41.9"/>
    <n v="4190"/>
    <n v="0"/>
    <n v="0"/>
    <n v="0"/>
    <n v="0"/>
    <s v="ARN00001076"/>
    <s v="Pendiente"/>
    <s v="Pendiente"/>
    <n v="0"/>
    <n v="0"/>
    <x v="5"/>
  </r>
  <r>
    <s v="C-001077"/>
    <x v="76"/>
    <x v="6"/>
    <d v="2023-05-21T00:00:00"/>
    <x v="9"/>
    <n v="512.46"/>
    <n v="51246"/>
    <n v="0"/>
    <n v="1.28"/>
    <x v="1"/>
    <s v="Operación"/>
    <x v="0"/>
    <x v="0"/>
    <x v="1"/>
    <x v="7"/>
    <s v="Sí"/>
    <x v="1"/>
    <n v="51246"/>
    <s v="Comercio_758"/>
    <x v="2"/>
    <n v="0"/>
    <n v="0"/>
    <n v="512.46"/>
    <n v="51246"/>
    <n v="0"/>
    <n v="0"/>
    <s v="ARN00001077"/>
    <s v="Pendiente"/>
    <s v="Pendiente"/>
    <n v="0"/>
    <n v="0"/>
    <x v="0"/>
  </r>
  <r>
    <s v="C-001078"/>
    <x v="77"/>
    <x v="0"/>
    <d v="2023-05-27T00:00:00"/>
    <x v="29"/>
    <n v="119.25"/>
    <n v="11925"/>
    <n v="0"/>
    <n v="0.84"/>
    <x v="0"/>
    <s v="Operación"/>
    <x v="3"/>
    <x v="1"/>
    <x v="1"/>
    <x v="5"/>
    <s v="No"/>
    <x v="4"/>
    <n v="11925"/>
    <s v="Comercio_677"/>
    <x v="2"/>
    <n v="0"/>
    <n v="0"/>
    <n v="119.25"/>
    <n v="11925"/>
    <n v="0"/>
    <n v="0"/>
    <s v="ARN00001078"/>
    <s v="Pendiente"/>
    <s v="Pendiente"/>
    <n v="0"/>
    <n v="0"/>
    <x v="5"/>
  </r>
  <r>
    <s v="C-001079"/>
    <x v="78"/>
    <x v="1"/>
    <d v="2023-06-06T00:00:00"/>
    <x v="15"/>
    <n v="114.97"/>
    <n v="11497"/>
    <n v="0"/>
    <n v="1.45"/>
    <x v="1"/>
    <s v="Operación"/>
    <x v="1"/>
    <x v="1"/>
    <x v="1"/>
    <x v="2"/>
    <s v="Sí"/>
    <x v="2"/>
    <n v="11497"/>
    <s v="Comercio_214"/>
    <x v="2"/>
    <n v="0"/>
    <n v="0"/>
    <n v="114.97"/>
    <n v="11497"/>
    <n v="0"/>
    <n v="0"/>
    <s v="ARN00001079"/>
    <s v="Pendiente"/>
    <s v="Pendiente"/>
    <n v="0"/>
    <n v="0"/>
    <x v="1"/>
  </r>
  <r>
    <s v="C-001080"/>
    <x v="79"/>
    <x v="2"/>
    <d v="2023-06-10T00:00:00"/>
    <x v="27"/>
    <n v="238.96"/>
    <n v="23896"/>
    <n v="0"/>
    <n v="1.1599999999999999"/>
    <x v="0"/>
    <s v="Operación"/>
    <x v="2"/>
    <x v="2"/>
    <x v="0"/>
    <x v="7"/>
    <s v="No"/>
    <x v="0"/>
    <n v="23896"/>
    <s v="Comercio_1941"/>
    <x v="0"/>
    <n v="0"/>
    <n v="0"/>
    <n v="0"/>
    <n v="0"/>
    <n v="238.96"/>
    <n v="23896"/>
    <s v="ARN00001080"/>
    <s v="Hecho"/>
    <d v="2023-03-21T00:00:00"/>
    <n v="656.67"/>
    <n v="65667"/>
    <x v="0"/>
  </r>
  <r>
    <s v="C-001081"/>
    <x v="80"/>
    <x v="3"/>
    <d v="2023-05-27T00:00:00"/>
    <x v="23"/>
    <n v="68.87"/>
    <n v="6887"/>
    <n v="0"/>
    <n v="1.31"/>
    <x v="0"/>
    <s v="Operación"/>
    <x v="3"/>
    <x v="0"/>
    <x v="1"/>
    <x v="3"/>
    <s v="No"/>
    <x v="0"/>
    <n v="6887"/>
    <s v="Comercio_868"/>
    <x v="1"/>
    <n v="68.87"/>
    <n v="6887"/>
    <n v="0"/>
    <n v="0"/>
    <n v="0"/>
    <n v="0"/>
    <s v="ARN00001081"/>
    <s v="Pendiente"/>
    <s v="Pendiente"/>
    <n v="0"/>
    <n v="0"/>
    <x v="1"/>
  </r>
  <r>
    <s v="C-001082"/>
    <x v="81"/>
    <x v="4"/>
    <d v="2023-05-28T00:00:00"/>
    <x v="23"/>
    <n v="641.48"/>
    <n v="64148"/>
    <n v="0"/>
    <n v="1.39"/>
    <x v="1"/>
    <s v="Operación"/>
    <x v="3"/>
    <x v="4"/>
    <x v="1"/>
    <x v="6"/>
    <s v="Sí"/>
    <x v="0"/>
    <n v="64148"/>
    <s v="Comercio_992"/>
    <x v="3"/>
    <n v="641.48"/>
    <n v="64148"/>
    <n v="0"/>
    <n v="0"/>
    <n v="0"/>
    <n v="0"/>
    <s v="ARN00001082"/>
    <s v="Pendiente"/>
    <s v="Pendiente"/>
    <n v="0"/>
    <n v="0"/>
    <x v="2"/>
  </r>
  <r>
    <s v="C-001083"/>
    <x v="82"/>
    <x v="5"/>
    <d v="2023-06-15T00:00:00"/>
    <x v="21"/>
    <n v="234.06"/>
    <n v="23406"/>
    <n v="0"/>
    <n v="0.91"/>
    <x v="1"/>
    <s v="Operación"/>
    <x v="3"/>
    <x v="4"/>
    <x v="1"/>
    <x v="6"/>
    <s v="Sí"/>
    <x v="4"/>
    <n v="23406"/>
    <s v="Comercio_398"/>
    <x v="3"/>
    <n v="234.06"/>
    <n v="23406"/>
    <n v="0"/>
    <n v="0"/>
    <n v="0"/>
    <n v="0"/>
    <s v="ARN00001083"/>
    <s v="Pendiente"/>
    <s v="Pendiente"/>
    <n v="0"/>
    <n v="0"/>
    <x v="0"/>
  </r>
  <r>
    <s v="C-001084"/>
    <x v="83"/>
    <x v="6"/>
    <d v="2023-05-24T00:00:00"/>
    <x v="8"/>
    <n v="54.18"/>
    <n v="5418"/>
    <n v="0"/>
    <n v="0"/>
    <x v="0"/>
    <s v="Operación"/>
    <x v="1"/>
    <x v="5"/>
    <x v="1"/>
    <x v="6"/>
    <s v="No"/>
    <x v="1"/>
    <n v="54180"/>
    <s v="Comercio_1153"/>
    <x v="1"/>
    <n v="541.79999999999995"/>
    <n v="54180"/>
    <n v="0"/>
    <n v="0"/>
    <n v="0"/>
    <n v="0"/>
    <s v="ARN00001084"/>
    <s v="Hecho"/>
    <d v="2023-03-25T00:00:00"/>
    <n v="137.58000000000001"/>
    <n v="13758"/>
    <x v="5"/>
  </r>
  <r>
    <s v="C-001085"/>
    <x v="84"/>
    <x v="0"/>
    <d v="2023-06-23T00:00:00"/>
    <x v="2"/>
    <n v="15.63"/>
    <n v="1563"/>
    <n v="0"/>
    <n v="0"/>
    <x v="0"/>
    <s v="Operación"/>
    <x v="5"/>
    <x v="1"/>
    <x v="1"/>
    <x v="1"/>
    <s v="Sí"/>
    <x v="1"/>
    <n v="1563"/>
    <s v="Comercio_92"/>
    <x v="1"/>
    <n v="15.63"/>
    <n v="1563"/>
    <n v="0"/>
    <n v="0"/>
    <n v="0"/>
    <n v="0"/>
    <s v="ARN00001085"/>
    <s v="Hecho"/>
    <d v="2023-03-26T00:00:00"/>
    <n v="860.58"/>
    <n v="86058"/>
    <x v="1"/>
  </r>
  <r>
    <s v="C-001086"/>
    <x v="85"/>
    <x v="1"/>
    <d v="2023-06-16T00:00:00"/>
    <x v="27"/>
    <n v="86.08"/>
    <n v="8608"/>
    <n v="0"/>
    <n v="0"/>
    <x v="1"/>
    <s v="Operación"/>
    <x v="2"/>
    <x v="2"/>
    <x v="1"/>
    <x v="0"/>
    <s v="Sí"/>
    <x v="2"/>
    <n v="86080"/>
    <s v="Comercio_154"/>
    <x v="2"/>
    <n v="0"/>
    <n v="0"/>
    <n v="860.8"/>
    <n v="86080"/>
    <n v="0"/>
    <n v="0"/>
    <s v="ARN00001086"/>
    <s v="Hecho"/>
    <d v="2023-03-27T00:00:00"/>
    <n v="966.14"/>
    <n v="96614"/>
    <x v="4"/>
  </r>
  <r>
    <s v="C-001087"/>
    <x v="86"/>
    <x v="2"/>
    <d v="2023-06-20T00:00:00"/>
    <x v="7"/>
    <n v="343.61"/>
    <n v="34361"/>
    <n v="0"/>
    <n v="1.1299999999999999"/>
    <x v="0"/>
    <s v="Operación"/>
    <x v="0"/>
    <x v="1"/>
    <x v="1"/>
    <x v="2"/>
    <s v="Sí"/>
    <x v="1"/>
    <n v="34361"/>
    <s v="Comercio_1269"/>
    <x v="1"/>
    <n v="343.61"/>
    <n v="34361"/>
    <n v="0"/>
    <n v="0"/>
    <n v="0"/>
    <n v="0"/>
    <s v="ARN00001087"/>
    <s v="Pendiente"/>
    <s v="Pendiente"/>
    <n v="0"/>
    <n v="0"/>
    <x v="4"/>
  </r>
  <r>
    <s v="C-001088"/>
    <x v="87"/>
    <x v="3"/>
    <d v="2023-06-08T00:00:00"/>
    <x v="17"/>
    <n v="312.45"/>
    <n v="31245"/>
    <n v="0"/>
    <n v="1.1200000000000001"/>
    <x v="1"/>
    <s v="Operación"/>
    <x v="3"/>
    <x v="4"/>
    <x v="0"/>
    <x v="4"/>
    <s v="Sí"/>
    <x v="4"/>
    <n v="31245"/>
    <s v="Comercio_1634"/>
    <x v="0"/>
    <n v="0"/>
    <n v="0"/>
    <n v="0"/>
    <n v="0"/>
    <n v="312.45"/>
    <n v="31245"/>
    <s v="ARN00001088"/>
    <s v="Pendiente"/>
    <s v="Pendiente"/>
    <n v="0"/>
    <n v="0"/>
    <x v="1"/>
  </r>
  <r>
    <s v="C-001089"/>
    <x v="88"/>
    <x v="4"/>
    <d v="2023-06-25T00:00:00"/>
    <x v="28"/>
    <n v="219.29"/>
    <n v="21929"/>
    <n v="0"/>
    <n v="0"/>
    <x v="0"/>
    <s v="Operación"/>
    <x v="0"/>
    <x v="1"/>
    <x v="1"/>
    <x v="4"/>
    <s v="Sí"/>
    <x v="4"/>
    <n v="21929"/>
    <s v="Comercio_496"/>
    <x v="3"/>
    <n v="219.29"/>
    <n v="21929"/>
    <n v="0"/>
    <n v="0"/>
    <n v="0"/>
    <n v="0"/>
    <s v="ARN00001089"/>
    <s v="Hecho"/>
    <d v="2023-03-30T00:00:00"/>
    <n v="838.02"/>
    <n v="83802"/>
    <x v="1"/>
  </r>
  <r>
    <s v="C-001090"/>
    <x v="89"/>
    <x v="5"/>
    <d v="2023-06-24T00:00:00"/>
    <x v="10"/>
    <n v="415.71"/>
    <n v="41571"/>
    <n v="0"/>
    <n v="1.29"/>
    <x v="0"/>
    <s v="Operación"/>
    <x v="4"/>
    <x v="3"/>
    <x v="1"/>
    <x v="5"/>
    <s v="Sí"/>
    <x v="1"/>
    <n v="41571"/>
    <s v="Comercio_1674"/>
    <x v="3"/>
    <n v="415.71"/>
    <n v="41571"/>
    <n v="0"/>
    <n v="0"/>
    <n v="0"/>
    <n v="0"/>
    <s v="ARN00001090"/>
    <s v="Pendiente"/>
    <s v="Pendiente"/>
    <n v="0"/>
    <n v="0"/>
    <x v="3"/>
  </r>
  <r>
    <s v="C-001091"/>
    <x v="90"/>
    <x v="6"/>
    <d v="2023-06-21T00:00:00"/>
    <x v="27"/>
    <n v="539.22"/>
    <n v="53922"/>
    <n v="0"/>
    <n v="0"/>
    <x v="0"/>
    <s v="Operación"/>
    <x v="5"/>
    <x v="2"/>
    <x v="0"/>
    <x v="4"/>
    <s v="No"/>
    <x v="4"/>
    <n v="53922"/>
    <s v="Comercio_327"/>
    <x v="0"/>
    <n v="0"/>
    <n v="0"/>
    <n v="0"/>
    <n v="0"/>
    <n v="539.22"/>
    <n v="53922"/>
    <s v="ARN00001091"/>
    <s v="Pendiente"/>
    <s v="Pendiente"/>
    <n v="0"/>
    <n v="0"/>
    <x v="5"/>
  </r>
  <r>
    <s v="C-001092"/>
    <x v="91"/>
    <x v="0"/>
    <d v="2023-07-01T00:00:00"/>
    <x v="4"/>
    <n v="975.48"/>
    <n v="97548"/>
    <n v="0"/>
    <n v="0"/>
    <x v="1"/>
    <s v="Operación"/>
    <x v="0"/>
    <x v="3"/>
    <x v="1"/>
    <x v="0"/>
    <s v="No"/>
    <x v="2"/>
    <n v="97548"/>
    <s v="Comercio_983"/>
    <x v="2"/>
    <n v="0"/>
    <n v="0"/>
    <n v="975.48"/>
    <n v="97548"/>
    <n v="0"/>
    <n v="0"/>
    <s v="ARN00001092"/>
    <s v="Pendiente"/>
    <s v="Pendiente"/>
    <n v="0"/>
    <n v="0"/>
    <x v="4"/>
  </r>
  <r>
    <s v="C-001093"/>
    <x v="92"/>
    <x v="1"/>
    <d v="2023-06-10T00:00:00"/>
    <x v="0"/>
    <n v="866.71"/>
    <n v="86671"/>
    <n v="0"/>
    <n v="0.14000000000000001"/>
    <x v="0"/>
    <s v="Operación"/>
    <x v="4"/>
    <x v="3"/>
    <x v="1"/>
    <x v="7"/>
    <s v="Sí"/>
    <x v="2"/>
    <n v="86671"/>
    <s v="Comercio_308"/>
    <x v="3"/>
    <n v="866.71"/>
    <n v="86671"/>
    <n v="0"/>
    <n v="0"/>
    <n v="0"/>
    <n v="0"/>
    <s v="ARN00001093"/>
    <s v="Hecho"/>
    <d v="2023-04-03T00:00:00"/>
    <n v="723.73"/>
    <n v="72373"/>
    <x v="0"/>
  </r>
  <r>
    <s v="C-001094"/>
    <x v="93"/>
    <x v="2"/>
    <d v="2023-06-14T00:00:00"/>
    <x v="17"/>
    <n v="190.86"/>
    <n v="19086"/>
    <n v="0"/>
    <n v="0"/>
    <x v="0"/>
    <s v="Operación"/>
    <x v="5"/>
    <x v="0"/>
    <x v="1"/>
    <x v="0"/>
    <s v="No"/>
    <x v="1"/>
    <n v="19086"/>
    <s v="Comercio_906"/>
    <x v="3"/>
    <n v="190.86"/>
    <n v="19086"/>
    <n v="0"/>
    <n v="0"/>
    <n v="0"/>
    <n v="0"/>
    <s v="ARN00001094"/>
    <s v="Pendiente"/>
    <s v="Pendiente"/>
    <n v="0"/>
    <n v="0"/>
    <x v="2"/>
  </r>
  <r>
    <s v="C-001095"/>
    <x v="94"/>
    <x v="3"/>
    <d v="2023-06-06T00:00:00"/>
    <x v="12"/>
    <n v="286.58999999999997"/>
    <n v="28659"/>
    <n v="0"/>
    <n v="1.36"/>
    <x v="0"/>
    <s v="Operación"/>
    <x v="2"/>
    <x v="2"/>
    <x v="1"/>
    <x v="2"/>
    <s v="Sí"/>
    <x v="2"/>
    <n v="28659"/>
    <s v="Comercio_1776"/>
    <x v="2"/>
    <n v="0"/>
    <n v="0"/>
    <n v="286.58999999999997"/>
    <n v="28659"/>
    <n v="0"/>
    <n v="0"/>
    <s v="ARN00001095"/>
    <s v="Pendiente"/>
    <s v="Pendiente"/>
    <n v="0"/>
    <n v="0"/>
    <x v="1"/>
  </r>
  <r>
    <s v="C-001096"/>
    <x v="95"/>
    <x v="4"/>
    <d v="2023-06-11T00:00:00"/>
    <x v="23"/>
    <n v="821.15"/>
    <n v="82115"/>
    <n v="0"/>
    <n v="1.08"/>
    <x v="1"/>
    <s v="Operación"/>
    <x v="2"/>
    <x v="4"/>
    <x v="0"/>
    <x v="4"/>
    <s v="Sí"/>
    <x v="4"/>
    <n v="82115"/>
    <s v="Comercio_1265"/>
    <x v="0"/>
    <n v="0"/>
    <n v="0"/>
    <n v="0"/>
    <n v="0"/>
    <n v="821.15"/>
    <n v="82115"/>
    <s v="ARN00001096"/>
    <s v="Hecho"/>
    <d v="2023-04-06T00:00:00"/>
    <n v="380.92"/>
    <n v="38092"/>
    <x v="1"/>
  </r>
  <r>
    <s v="C-001097"/>
    <x v="96"/>
    <x v="5"/>
    <d v="2023-06-12T00:00:00"/>
    <x v="23"/>
    <n v="19.22"/>
    <n v="1922"/>
    <n v="0"/>
    <n v="0"/>
    <x v="0"/>
    <s v="Operación"/>
    <x v="5"/>
    <x v="5"/>
    <x v="0"/>
    <x v="3"/>
    <s v="Sí"/>
    <x v="1"/>
    <n v="19220"/>
    <s v="Comercio_1692"/>
    <x v="0"/>
    <n v="0"/>
    <n v="0"/>
    <n v="0"/>
    <n v="0"/>
    <n v="192.2"/>
    <n v="19220"/>
    <s v="ARN00001097"/>
    <s v="Hecho"/>
    <d v="2023-04-07T00:00:00"/>
    <n v="770.93"/>
    <n v="77093"/>
    <x v="3"/>
  </r>
  <r>
    <s v="C-001098"/>
    <x v="97"/>
    <x v="6"/>
    <d v="2023-07-06T00:00:00"/>
    <x v="2"/>
    <n v="843.62"/>
    <n v="84362"/>
    <n v="0"/>
    <n v="0"/>
    <x v="1"/>
    <s v="Operación"/>
    <x v="5"/>
    <x v="1"/>
    <x v="1"/>
    <x v="3"/>
    <s v="Sí"/>
    <x v="3"/>
    <n v="84362"/>
    <s v="Comercio_1245"/>
    <x v="2"/>
    <n v="0"/>
    <n v="0"/>
    <n v="843.62"/>
    <n v="84362"/>
    <n v="0"/>
    <n v="0"/>
    <s v="ARN00001098"/>
    <s v="Pendiente"/>
    <s v="Pendiente"/>
    <n v="0"/>
    <n v="0"/>
    <x v="0"/>
  </r>
  <r>
    <s v="C-001099"/>
    <x v="98"/>
    <x v="0"/>
    <d v="2023-06-16T00:00:00"/>
    <x v="0"/>
    <n v="802.15"/>
    <n v="80215"/>
    <n v="0"/>
    <n v="0.96"/>
    <x v="1"/>
    <s v="Operación"/>
    <x v="0"/>
    <x v="1"/>
    <x v="1"/>
    <x v="5"/>
    <s v="No"/>
    <x v="2"/>
    <n v="80215"/>
    <s v="Comercio_1794"/>
    <x v="3"/>
    <n v="802.15"/>
    <n v="80215"/>
    <n v="0"/>
    <n v="0"/>
    <n v="0"/>
    <n v="0"/>
    <s v="ARN00001099"/>
    <s v="Hecho"/>
    <d v="2023-04-09T00:00:00"/>
    <n v="621.71"/>
    <n v="62171"/>
    <x v="4"/>
  </r>
  <r>
    <s v="C-001100"/>
    <x v="99"/>
    <x v="1"/>
    <d v="2023-07-08T00:00:00"/>
    <x v="2"/>
    <n v="455.69"/>
    <n v="45569"/>
    <n v="0"/>
    <n v="0"/>
    <x v="1"/>
    <s v="Operación"/>
    <x v="2"/>
    <x v="2"/>
    <x v="0"/>
    <x v="4"/>
    <s v="Sí"/>
    <x v="2"/>
    <n v="45569"/>
    <s v="Comercio_29"/>
    <x v="0"/>
    <n v="0"/>
    <n v="0"/>
    <n v="0"/>
    <n v="0"/>
    <n v="455.69"/>
    <n v="45569"/>
    <s v="ARN00001100"/>
    <s v="Hecho"/>
    <d v="2023-04-10T00:00:00"/>
    <n v="335.57"/>
    <n v="33557"/>
    <x v="4"/>
  </r>
  <r>
    <s v="C-001101"/>
    <x v="100"/>
    <x v="2"/>
    <d v="2023-06-29T00:00:00"/>
    <x v="18"/>
    <n v="92.82"/>
    <n v="9282"/>
    <n v="0"/>
    <n v="1.29"/>
    <x v="0"/>
    <s v="Operación"/>
    <x v="1"/>
    <x v="4"/>
    <x v="1"/>
    <x v="7"/>
    <s v="Sí"/>
    <x v="2"/>
    <n v="92820"/>
    <s v="Comercio_1807"/>
    <x v="1"/>
    <n v="928.2"/>
    <n v="92820"/>
    <n v="0"/>
    <n v="0"/>
    <n v="0"/>
    <n v="0"/>
    <s v="ARN00001101"/>
    <s v="Pendiente"/>
    <s v="Pendiente"/>
    <n v="0"/>
    <n v="0"/>
    <x v="5"/>
  </r>
  <r>
    <s v="C-001102"/>
    <x v="101"/>
    <x v="3"/>
    <d v="2023-07-02T00:00:00"/>
    <x v="27"/>
    <n v="33.380000000000003"/>
    <n v="3338"/>
    <n v="0"/>
    <n v="0.89"/>
    <x v="0"/>
    <s v="Operación"/>
    <x v="3"/>
    <x v="4"/>
    <x v="1"/>
    <x v="7"/>
    <s v="Sí"/>
    <x v="2"/>
    <n v="3338"/>
    <s v="Comercio_1852"/>
    <x v="1"/>
    <n v="33.380000000000003"/>
    <n v="3338"/>
    <n v="0"/>
    <n v="0"/>
    <n v="0"/>
    <n v="0"/>
    <s v="ARN00001102"/>
    <s v="Hecho"/>
    <d v="2023-04-12T00:00:00"/>
    <n v="289.13"/>
    <n v="28913"/>
    <x v="1"/>
  </r>
  <r>
    <s v="C-001103"/>
    <x v="102"/>
    <x v="4"/>
    <d v="2023-06-24T00:00:00"/>
    <x v="26"/>
    <n v="544.53"/>
    <n v="54453"/>
    <n v="0"/>
    <n v="0.84"/>
    <x v="0"/>
    <s v="Operación"/>
    <x v="4"/>
    <x v="3"/>
    <x v="1"/>
    <x v="1"/>
    <s v="No"/>
    <x v="3"/>
    <n v="54453"/>
    <s v="Comercio_1397"/>
    <x v="1"/>
    <n v="544.53"/>
    <n v="54453"/>
    <n v="0"/>
    <n v="0"/>
    <n v="0"/>
    <n v="0"/>
    <s v="ARN00001103"/>
    <s v="Hecho"/>
    <d v="2023-04-13T00:00:00"/>
    <n v="450.56"/>
    <n v="45056"/>
    <x v="3"/>
  </r>
  <r>
    <s v="C-001104"/>
    <x v="103"/>
    <x v="5"/>
    <d v="2023-06-22T00:00:00"/>
    <x v="29"/>
    <n v="369.72"/>
    <n v="36972"/>
    <n v="0"/>
    <n v="0.13"/>
    <x v="1"/>
    <s v="Operación"/>
    <x v="5"/>
    <x v="0"/>
    <x v="1"/>
    <x v="1"/>
    <s v="Sí"/>
    <x v="2"/>
    <n v="36972"/>
    <s v="Comercio_1600"/>
    <x v="1"/>
    <n v="369.72"/>
    <n v="36972"/>
    <n v="0"/>
    <n v="0"/>
    <n v="0"/>
    <n v="0"/>
    <s v="ARN00001104"/>
    <s v="Hecho"/>
    <d v="2023-04-14T00:00:00"/>
    <n v="981.84"/>
    <n v="98184"/>
    <x v="3"/>
  </r>
  <r>
    <s v="C-001105"/>
    <x v="104"/>
    <x v="6"/>
    <d v="2023-07-04T00:00:00"/>
    <x v="11"/>
    <n v="315.52"/>
    <n v="31552"/>
    <n v="0"/>
    <n v="0"/>
    <x v="0"/>
    <s v="Operación"/>
    <x v="1"/>
    <x v="4"/>
    <x v="1"/>
    <x v="5"/>
    <s v="No"/>
    <x v="1"/>
    <n v="31552"/>
    <s v="Comercio_1041"/>
    <x v="2"/>
    <n v="0"/>
    <n v="0"/>
    <n v="315.52"/>
    <n v="31552"/>
    <n v="0"/>
    <n v="0"/>
    <s v="ARN00001105"/>
    <s v="Hecho"/>
    <d v="2023-04-15T00:00:00"/>
    <n v="201.81"/>
    <n v="20181"/>
    <x v="0"/>
  </r>
  <r>
    <s v="C-001106"/>
    <x v="105"/>
    <x v="0"/>
    <d v="2023-06-26T00:00:00"/>
    <x v="17"/>
    <n v="396.69"/>
    <n v="39669"/>
    <n v="0"/>
    <n v="0.13"/>
    <x v="1"/>
    <s v="Operación"/>
    <x v="5"/>
    <x v="3"/>
    <x v="1"/>
    <x v="5"/>
    <s v="No"/>
    <x v="0"/>
    <n v="39669"/>
    <s v="Comercio_305"/>
    <x v="2"/>
    <n v="0"/>
    <n v="0"/>
    <n v="396.69"/>
    <n v="39669"/>
    <n v="0"/>
    <n v="0"/>
    <s v="ARN00001106"/>
    <s v="Hecho"/>
    <d v="2023-04-16T00:00:00"/>
    <n v="653.91"/>
    <n v="65391"/>
    <x v="2"/>
  </r>
  <r>
    <s v="C-001107"/>
    <x v="106"/>
    <x v="1"/>
    <d v="2023-07-15T00:00:00"/>
    <x v="2"/>
    <n v="749.37"/>
    <n v="74937"/>
    <n v="0"/>
    <n v="1.1599999999999999"/>
    <x v="1"/>
    <s v="Operación"/>
    <x v="0"/>
    <x v="0"/>
    <x v="1"/>
    <x v="2"/>
    <s v="No"/>
    <x v="0"/>
    <n v="74937"/>
    <s v="Comercio_1863"/>
    <x v="3"/>
    <n v="749.37"/>
    <n v="74937"/>
    <n v="0"/>
    <n v="0"/>
    <n v="0"/>
    <n v="0"/>
    <s v="ARN00001107"/>
    <s v="Hecho"/>
    <d v="2023-04-17T00:00:00"/>
    <n v="830.35"/>
    <n v="83035"/>
    <x v="1"/>
  </r>
  <r>
    <s v="C-001108"/>
    <x v="107"/>
    <x v="2"/>
    <d v="2023-07-03T00:00:00"/>
    <x v="6"/>
    <n v="571.98"/>
    <n v="57198"/>
    <n v="0"/>
    <n v="0.85"/>
    <x v="0"/>
    <s v="Operación"/>
    <x v="5"/>
    <x v="3"/>
    <x v="1"/>
    <x v="0"/>
    <s v="Sí"/>
    <x v="3"/>
    <n v="57198"/>
    <s v="Comercio_1934"/>
    <x v="1"/>
    <n v="571.98"/>
    <n v="57198"/>
    <n v="0"/>
    <n v="0"/>
    <n v="0"/>
    <n v="0"/>
    <s v="ARN00001108"/>
    <s v="Hecho"/>
    <d v="2023-04-18T00:00:00"/>
    <n v="10.83"/>
    <n v="1083"/>
    <x v="0"/>
  </r>
  <r>
    <s v="C-001109"/>
    <x v="108"/>
    <x v="3"/>
    <d v="2023-07-09T00:00:00"/>
    <x v="27"/>
    <n v="773.07"/>
    <n v="77307"/>
    <n v="0"/>
    <n v="0"/>
    <x v="1"/>
    <s v="Operación"/>
    <x v="0"/>
    <x v="0"/>
    <x v="0"/>
    <x v="7"/>
    <s v="Sí"/>
    <x v="2"/>
    <n v="77307"/>
    <s v="Comercio_620"/>
    <x v="0"/>
    <n v="0"/>
    <n v="0"/>
    <n v="0"/>
    <n v="0"/>
    <n v="773.07"/>
    <n v="77307"/>
    <s v="ARN00001109"/>
    <s v="Pendiente"/>
    <s v="Pendiente"/>
    <n v="0"/>
    <n v="0"/>
    <x v="4"/>
  </r>
  <r>
    <s v="C-001110"/>
    <x v="109"/>
    <x v="4"/>
    <d v="2023-06-30T00:00:00"/>
    <x v="17"/>
    <n v="645.84"/>
    <n v="64584"/>
    <n v="0"/>
    <n v="0"/>
    <x v="1"/>
    <s v="Operación"/>
    <x v="5"/>
    <x v="5"/>
    <x v="0"/>
    <x v="0"/>
    <s v="Sí"/>
    <x v="4"/>
    <n v="64584"/>
    <s v="Comercio_609"/>
    <x v="0"/>
    <n v="0"/>
    <n v="0"/>
    <n v="0"/>
    <n v="0"/>
    <n v="645.84"/>
    <n v="64584"/>
    <s v="ARN00001110"/>
    <s v="Pendiente"/>
    <s v="Pendiente"/>
    <n v="0"/>
    <n v="0"/>
    <x v="2"/>
  </r>
  <r>
    <s v="C-001111"/>
    <x v="110"/>
    <x v="5"/>
    <d v="2023-06-28T00:00:00"/>
    <x v="0"/>
    <n v="821.56"/>
    <n v="82156"/>
    <n v="0"/>
    <n v="0.92"/>
    <x v="1"/>
    <s v="Operación"/>
    <x v="0"/>
    <x v="5"/>
    <x v="1"/>
    <x v="2"/>
    <s v="No"/>
    <x v="3"/>
    <n v="82156"/>
    <s v="Comercio_1776"/>
    <x v="3"/>
    <n v="821.56"/>
    <n v="82156"/>
    <n v="0"/>
    <n v="0"/>
    <n v="0"/>
    <n v="0"/>
    <s v="ARN00001111"/>
    <s v="Pendiente"/>
    <s v="Pendiente"/>
    <n v="0"/>
    <n v="0"/>
    <x v="1"/>
  </r>
  <r>
    <s v="C-001112"/>
    <x v="111"/>
    <x v="6"/>
    <d v="2023-07-06T00:00:00"/>
    <x v="30"/>
    <n v="905.49"/>
    <n v="90549"/>
    <n v="0"/>
    <n v="0"/>
    <x v="0"/>
    <s v="Operación"/>
    <x v="3"/>
    <x v="0"/>
    <x v="1"/>
    <x v="0"/>
    <s v="Sí"/>
    <x v="4"/>
    <n v="90549"/>
    <s v="Comercio_904"/>
    <x v="2"/>
    <n v="0"/>
    <n v="0"/>
    <n v="905.49"/>
    <n v="90549"/>
    <n v="0"/>
    <n v="0"/>
    <s v="ARN00001112"/>
    <s v="Hecho"/>
    <d v="2023-04-22T00:00:00"/>
    <n v="631.58000000000004"/>
    <n v="63158"/>
    <x v="5"/>
  </r>
  <r>
    <s v="C-001113"/>
    <x v="112"/>
    <x v="0"/>
    <d v="2023-07-17T00:00:00"/>
    <x v="10"/>
    <n v="412.79"/>
    <n v="41279"/>
    <n v="0"/>
    <n v="0"/>
    <x v="1"/>
    <s v="Operación"/>
    <x v="1"/>
    <x v="3"/>
    <x v="1"/>
    <x v="3"/>
    <s v="Sí"/>
    <x v="2"/>
    <n v="41279"/>
    <s v="Comercio_1864"/>
    <x v="2"/>
    <n v="0"/>
    <n v="0"/>
    <n v="412.79"/>
    <n v="41279"/>
    <n v="0"/>
    <n v="0"/>
    <s v="ARN00001113"/>
    <s v="Hecho"/>
    <d v="2023-04-23T00:00:00"/>
    <n v="644.12"/>
    <n v="64412"/>
    <x v="4"/>
  </r>
  <r>
    <s v="C-001114"/>
    <x v="113"/>
    <x v="1"/>
    <d v="2023-07-14T00:00:00"/>
    <x v="27"/>
    <n v="227.76"/>
    <n v="22776"/>
    <n v="0"/>
    <n v="0"/>
    <x v="1"/>
    <s v="Operación"/>
    <x v="5"/>
    <x v="2"/>
    <x v="1"/>
    <x v="6"/>
    <s v="Sí"/>
    <x v="3"/>
    <n v="22776"/>
    <s v="Comercio_129"/>
    <x v="3"/>
    <n v="227.76"/>
    <n v="22776"/>
    <n v="0"/>
    <n v="0"/>
    <n v="0"/>
    <n v="0"/>
    <s v="ARN00001114"/>
    <s v="Pendiente"/>
    <s v="Pendiente"/>
    <n v="0"/>
    <n v="0"/>
    <x v="4"/>
  </r>
  <r>
    <s v="C-001115"/>
    <x v="114"/>
    <x v="2"/>
    <d v="2023-07-22T00:00:00"/>
    <x v="19"/>
    <n v="90.71"/>
    <n v="9071"/>
    <n v="0"/>
    <n v="1.44"/>
    <x v="0"/>
    <s v="Operación"/>
    <x v="1"/>
    <x v="2"/>
    <x v="0"/>
    <x v="1"/>
    <s v="No"/>
    <x v="2"/>
    <n v="9071"/>
    <s v="Comercio_1377"/>
    <x v="0"/>
    <n v="0"/>
    <n v="0"/>
    <n v="0"/>
    <n v="0"/>
    <n v="90.71"/>
    <n v="9071"/>
    <s v="ARN00001115"/>
    <s v="Pendiente"/>
    <s v="Pendiente"/>
    <n v="0"/>
    <n v="0"/>
    <x v="5"/>
  </r>
  <r>
    <s v="C-001116"/>
    <x v="115"/>
    <x v="3"/>
    <d v="2023-07-14T00:00:00"/>
    <x v="18"/>
    <n v="566.83000000000004"/>
    <n v="56683"/>
    <n v="0"/>
    <n v="1.26"/>
    <x v="0"/>
    <s v="Operación"/>
    <x v="3"/>
    <x v="5"/>
    <x v="1"/>
    <x v="3"/>
    <s v="Sí"/>
    <x v="3"/>
    <n v="56683"/>
    <s v="Comercio_729"/>
    <x v="3"/>
    <n v="566.83000000000004"/>
    <n v="56683"/>
    <n v="0"/>
    <n v="0"/>
    <n v="0"/>
    <n v="0"/>
    <s v="ARN00001116"/>
    <s v="Hecho"/>
    <d v="2023-04-26T00:00:00"/>
    <n v="365.63"/>
    <n v="36563"/>
    <x v="5"/>
  </r>
  <r>
    <s v="C-001117"/>
    <x v="116"/>
    <x v="4"/>
    <d v="2023-06-30T00:00:00"/>
    <x v="9"/>
    <n v="323.26"/>
    <n v="32326"/>
    <n v="0"/>
    <n v="0"/>
    <x v="1"/>
    <s v="Operación"/>
    <x v="4"/>
    <x v="4"/>
    <x v="1"/>
    <x v="1"/>
    <s v="No"/>
    <x v="1"/>
    <n v="32326"/>
    <s v="Comercio_1819"/>
    <x v="2"/>
    <n v="0"/>
    <n v="0"/>
    <n v="323.26"/>
    <n v="32326"/>
    <n v="0"/>
    <n v="0"/>
    <s v="ARN00001117"/>
    <s v="Pendiente"/>
    <s v="Pendiente"/>
    <n v="0"/>
    <n v="0"/>
    <x v="5"/>
  </r>
  <r>
    <s v="C-001118"/>
    <x v="117"/>
    <x v="5"/>
    <d v="2023-07-07T00:00:00"/>
    <x v="3"/>
    <n v="896.04"/>
    <n v="89604"/>
    <n v="0"/>
    <n v="1.47"/>
    <x v="0"/>
    <s v="Operación"/>
    <x v="4"/>
    <x v="5"/>
    <x v="1"/>
    <x v="4"/>
    <s v="No"/>
    <x v="1"/>
    <n v="89604"/>
    <s v="Comercio_1168"/>
    <x v="2"/>
    <n v="0"/>
    <n v="0"/>
    <n v="896.04"/>
    <n v="89604"/>
    <n v="0"/>
    <n v="0"/>
    <s v="ARN00001118"/>
    <s v="Pendiente"/>
    <s v="Pendiente"/>
    <n v="0"/>
    <n v="0"/>
    <x v="3"/>
  </r>
  <r>
    <s v="C-001119"/>
    <x v="118"/>
    <x v="6"/>
    <d v="2023-07-28T00:00:00"/>
    <x v="4"/>
    <n v="911.39"/>
    <n v="91139"/>
    <n v="0"/>
    <n v="1.1399999999999999"/>
    <x v="1"/>
    <s v="Operación"/>
    <x v="1"/>
    <x v="5"/>
    <x v="1"/>
    <x v="5"/>
    <s v="Sí"/>
    <x v="3"/>
    <n v="91139"/>
    <s v="Comercio_1513"/>
    <x v="2"/>
    <n v="0"/>
    <n v="0"/>
    <n v="911.39"/>
    <n v="91139"/>
    <n v="0"/>
    <n v="0"/>
    <s v="ARN00001119"/>
    <s v="Hecho"/>
    <d v="2023-04-29T00:00:00"/>
    <n v="834.08"/>
    <n v="83408"/>
    <x v="1"/>
  </r>
  <r>
    <s v="C-001120"/>
    <x v="119"/>
    <x v="0"/>
    <d v="2023-06-29T00:00:00"/>
    <x v="8"/>
    <n v="699.47"/>
    <n v="69947"/>
    <n v="0"/>
    <n v="0"/>
    <x v="1"/>
    <s v="Operación"/>
    <x v="2"/>
    <x v="1"/>
    <x v="1"/>
    <x v="3"/>
    <s v="No"/>
    <x v="3"/>
    <n v="69947"/>
    <s v="Comercio_1747"/>
    <x v="2"/>
    <n v="0"/>
    <n v="0"/>
    <n v="699.47"/>
    <n v="69947"/>
    <n v="0"/>
    <n v="0"/>
    <s v="ARN00001120"/>
    <s v="Pendiente"/>
    <s v="Pendiente"/>
    <n v="0"/>
    <n v="0"/>
    <x v="4"/>
  </r>
  <r>
    <s v="C-001121"/>
    <x v="120"/>
    <x v="1"/>
    <d v="2023-07-25T00:00:00"/>
    <x v="10"/>
    <n v="22.53"/>
    <n v="2253"/>
    <n v="0"/>
    <n v="0.94"/>
    <x v="1"/>
    <s v="Operación"/>
    <x v="5"/>
    <x v="3"/>
    <x v="0"/>
    <x v="7"/>
    <s v="Sí"/>
    <x v="0"/>
    <n v="2253"/>
    <s v="Comercio_154"/>
    <x v="0"/>
    <n v="0"/>
    <n v="0"/>
    <n v="0"/>
    <n v="0"/>
    <n v="22.53"/>
    <n v="2253"/>
    <s v="ARN00001121"/>
    <s v="Pendiente"/>
    <s v="Pendiente"/>
    <n v="0"/>
    <n v="0"/>
    <x v="4"/>
  </r>
  <r>
    <s v="C-001122"/>
    <x v="121"/>
    <x v="2"/>
    <d v="2023-07-01T00:00:00"/>
    <x v="8"/>
    <n v="229.63"/>
    <n v="22963"/>
    <n v="0"/>
    <n v="1.22"/>
    <x v="0"/>
    <s v="Operación"/>
    <x v="0"/>
    <x v="0"/>
    <x v="0"/>
    <x v="5"/>
    <s v="No"/>
    <x v="3"/>
    <n v="22963"/>
    <s v="Comercio_1617"/>
    <x v="0"/>
    <n v="0"/>
    <n v="0"/>
    <n v="0"/>
    <n v="0"/>
    <n v="229.63"/>
    <n v="22963"/>
    <s v="ARN00001122"/>
    <s v="Hecho"/>
    <d v="2023-05-02T00:00:00"/>
    <n v="296.85000000000002"/>
    <n v="29685"/>
    <x v="3"/>
  </r>
  <r>
    <s v="C-001123"/>
    <x v="122"/>
    <x v="3"/>
    <d v="2023-07-26T00:00:00"/>
    <x v="7"/>
    <n v="241.45"/>
    <n v="24145"/>
    <n v="0"/>
    <n v="0.1"/>
    <x v="1"/>
    <s v="Operación"/>
    <x v="2"/>
    <x v="3"/>
    <x v="0"/>
    <x v="4"/>
    <s v="Sí"/>
    <x v="4"/>
    <n v="24145"/>
    <s v="Comercio_534"/>
    <x v="0"/>
    <n v="0"/>
    <n v="0"/>
    <n v="0"/>
    <n v="0"/>
    <n v="241.45"/>
    <n v="24145"/>
    <s v="ARN00001123"/>
    <s v="Pendiente"/>
    <s v="Pendiente"/>
    <n v="0"/>
    <n v="0"/>
    <x v="4"/>
  </r>
  <r>
    <s v="C-001124"/>
    <x v="123"/>
    <x v="4"/>
    <d v="2023-07-22T00:00:00"/>
    <x v="18"/>
    <n v="291.85000000000002"/>
    <n v="29185"/>
    <n v="0"/>
    <n v="0"/>
    <x v="1"/>
    <s v="Operación"/>
    <x v="0"/>
    <x v="4"/>
    <x v="0"/>
    <x v="1"/>
    <s v="No"/>
    <x v="1"/>
    <n v="29185"/>
    <s v="Comercio_1129"/>
    <x v="0"/>
    <n v="0"/>
    <n v="0"/>
    <n v="0"/>
    <n v="0"/>
    <n v="291.85000000000002"/>
    <n v="29185"/>
    <s v="ARN00001124"/>
    <s v="Pendiente"/>
    <s v="Pendiente"/>
    <n v="0"/>
    <n v="0"/>
    <x v="5"/>
  </r>
  <r>
    <s v="C-001125"/>
    <x v="124"/>
    <x v="5"/>
    <d v="2023-07-27T00:00:00"/>
    <x v="21"/>
    <n v="281.91000000000003"/>
    <n v="28191"/>
    <n v="0"/>
    <n v="1.47"/>
    <x v="1"/>
    <s v="Operación"/>
    <x v="0"/>
    <x v="1"/>
    <x v="1"/>
    <x v="1"/>
    <s v="Sí"/>
    <x v="3"/>
    <n v="28191"/>
    <s v="Comercio_1347"/>
    <x v="2"/>
    <n v="0"/>
    <n v="0"/>
    <n v="281.91000000000003"/>
    <n v="28191"/>
    <n v="0"/>
    <n v="0"/>
    <s v="ARN00001125"/>
    <s v="Pendiente"/>
    <s v="Pendiente"/>
    <n v="0"/>
    <n v="0"/>
    <x v="3"/>
  </r>
  <r>
    <s v="C-001126"/>
    <x v="125"/>
    <x v="6"/>
    <d v="2023-07-08T00:00:00"/>
    <x v="5"/>
    <n v="760.47"/>
    <n v="76047"/>
    <n v="0"/>
    <n v="0"/>
    <x v="0"/>
    <s v="Operación"/>
    <x v="1"/>
    <x v="1"/>
    <x v="1"/>
    <x v="4"/>
    <s v="Sí"/>
    <x v="2"/>
    <n v="76047"/>
    <s v="Comercio_187"/>
    <x v="1"/>
    <n v="760.47"/>
    <n v="76047"/>
    <n v="0"/>
    <n v="0"/>
    <n v="0"/>
    <n v="0"/>
    <s v="ARN00001126"/>
    <s v="Hecho"/>
    <d v="2023-05-06T00:00:00"/>
    <n v="866.17"/>
    <n v="86617"/>
    <x v="3"/>
  </r>
  <r>
    <s v="C-001127"/>
    <x v="126"/>
    <x v="0"/>
    <d v="2023-07-08T00:00:00"/>
    <x v="12"/>
    <n v="23.54"/>
    <n v="2354"/>
    <n v="0"/>
    <n v="1.31"/>
    <x v="1"/>
    <s v="Operación"/>
    <x v="1"/>
    <x v="4"/>
    <x v="0"/>
    <x v="4"/>
    <s v="Sí"/>
    <x v="1"/>
    <n v="23540"/>
    <s v="Comercio_1116"/>
    <x v="0"/>
    <n v="0"/>
    <n v="0"/>
    <n v="0"/>
    <n v="0"/>
    <n v="235.4"/>
    <n v="23540"/>
    <s v="ARN00001127"/>
    <s v="Hecho"/>
    <d v="2023-05-07T00:00:00"/>
    <n v="621.48"/>
    <n v="62148"/>
    <x v="1"/>
  </r>
  <r>
    <s v="C-001128"/>
    <x v="127"/>
    <x v="1"/>
    <d v="2023-07-18T00:00:00"/>
    <x v="17"/>
    <n v="448.31"/>
    <n v="44831"/>
    <n v="0"/>
    <n v="1.35"/>
    <x v="0"/>
    <s v="Operación"/>
    <x v="1"/>
    <x v="5"/>
    <x v="0"/>
    <x v="2"/>
    <s v="Sí"/>
    <x v="0"/>
    <n v="44831"/>
    <s v="Comercio_730"/>
    <x v="0"/>
    <n v="0"/>
    <n v="0"/>
    <n v="0"/>
    <n v="0"/>
    <n v="448.31"/>
    <n v="44831"/>
    <s v="ARN00001128"/>
    <s v="Hecho"/>
    <d v="2023-05-08T00:00:00"/>
    <n v="47.33"/>
    <n v="4733"/>
    <x v="4"/>
  </r>
  <r>
    <s v="C-001129"/>
    <x v="128"/>
    <x v="2"/>
    <d v="2023-07-31T00:00:00"/>
    <x v="21"/>
    <n v="873.22"/>
    <n v="87322"/>
    <n v="0"/>
    <n v="0"/>
    <x v="0"/>
    <s v="Operación"/>
    <x v="5"/>
    <x v="5"/>
    <x v="1"/>
    <x v="1"/>
    <s v="Sí"/>
    <x v="0"/>
    <n v="87322"/>
    <s v="Comercio_1999"/>
    <x v="2"/>
    <n v="0"/>
    <n v="0"/>
    <n v="873.22"/>
    <n v="87322"/>
    <n v="0"/>
    <n v="0"/>
    <s v="ARN00001129"/>
    <s v="Hecho"/>
    <d v="2023-05-09T00:00:00"/>
    <n v="799.85"/>
    <n v="79985"/>
    <x v="0"/>
  </r>
  <r>
    <s v="C-001130"/>
    <x v="129"/>
    <x v="3"/>
    <d v="2023-07-30T00:00:00"/>
    <x v="27"/>
    <n v="670.24"/>
    <n v="67024"/>
    <n v="0"/>
    <n v="0"/>
    <x v="0"/>
    <s v="Operación"/>
    <x v="4"/>
    <x v="4"/>
    <x v="0"/>
    <x v="0"/>
    <s v="No"/>
    <x v="3"/>
    <n v="67024"/>
    <s v="Comercio_875"/>
    <x v="0"/>
    <n v="0"/>
    <n v="0"/>
    <n v="0"/>
    <n v="0"/>
    <n v="670.24"/>
    <n v="67024"/>
    <s v="ARN00001130"/>
    <s v="Hecho"/>
    <d v="2023-05-10T00:00:00"/>
    <n v="711.34"/>
    <n v="71134"/>
    <x v="5"/>
  </r>
  <r>
    <s v="C-001131"/>
    <x v="130"/>
    <x v="4"/>
    <d v="2023-07-21T00:00:00"/>
    <x v="17"/>
    <n v="33.61"/>
    <n v="3361"/>
    <n v="0"/>
    <n v="1.38"/>
    <x v="0"/>
    <s v="Operación"/>
    <x v="4"/>
    <x v="0"/>
    <x v="1"/>
    <x v="2"/>
    <s v="No"/>
    <x v="0"/>
    <n v="33610"/>
    <s v="Comercio_570"/>
    <x v="3"/>
    <n v="336.1"/>
    <n v="33610"/>
    <n v="0"/>
    <n v="0"/>
    <n v="0"/>
    <n v="0"/>
    <s v="ARN00001131"/>
    <s v="Hecho"/>
    <d v="2023-05-11T00:00:00"/>
    <n v="52.75"/>
    <n v="5275"/>
    <x v="2"/>
  </r>
  <r>
    <s v="C-001132"/>
    <x v="131"/>
    <x v="5"/>
    <d v="2023-07-17T00:00:00"/>
    <x v="23"/>
    <n v="801.57"/>
    <n v="80157"/>
    <n v="0"/>
    <n v="0"/>
    <x v="1"/>
    <s v="Operación"/>
    <x v="2"/>
    <x v="1"/>
    <x v="1"/>
    <x v="6"/>
    <s v="No"/>
    <x v="1"/>
    <n v="80157"/>
    <s v="Comercio_199"/>
    <x v="3"/>
    <n v="801.57"/>
    <n v="80157"/>
    <n v="0"/>
    <n v="0"/>
    <n v="0"/>
    <n v="0"/>
    <s v="ARN00001132"/>
    <s v="Hecho"/>
    <d v="2023-05-12T00:00:00"/>
    <n v="506.01"/>
    <n v="50601"/>
    <x v="0"/>
  </r>
  <r>
    <s v="C-001133"/>
    <x v="132"/>
    <x v="6"/>
    <d v="2023-07-26T00:00:00"/>
    <x v="22"/>
    <n v="169.74"/>
    <n v="16974"/>
    <n v="0"/>
    <n v="0.97"/>
    <x v="1"/>
    <s v="Operación"/>
    <x v="2"/>
    <x v="2"/>
    <x v="1"/>
    <x v="4"/>
    <s v="Sí"/>
    <x v="4"/>
    <n v="16974"/>
    <s v="Comercio_1599"/>
    <x v="3"/>
    <n v="169.74"/>
    <n v="16974"/>
    <n v="0"/>
    <n v="0"/>
    <n v="0"/>
    <n v="0"/>
    <s v="ARN00001133"/>
    <s v="Hecho"/>
    <d v="2023-05-13T00:00:00"/>
    <n v="347.19"/>
    <n v="34719"/>
    <x v="3"/>
  </r>
  <r>
    <s v="C-001134"/>
    <x v="133"/>
    <x v="0"/>
    <d v="2023-07-16T00:00:00"/>
    <x v="5"/>
    <n v="618.05999999999995"/>
    <n v="61806"/>
    <n v="0"/>
    <n v="0"/>
    <x v="0"/>
    <s v="Operación"/>
    <x v="1"/>
    <x v="0"/>
    <x v="1"/>
    <x v="1"/>
    <s v="Sí"/>
    <x v="0"/>
    <n v="61806"/>
    <s v="Comercio_1208"/>
    <x v="1"/>
    <n v="618.05999999999995"/>
    <n v="61806"/>
    <n v="0"/>
    <n v="0"/>
    <n v="0"/>
    <n v="0"/>
    <s v="ARN00001134"/>
    <s v="Pendiente"/>
    <s v="Pendiente"/>
    <n v="0"/>
    <n v="0"/>
    <x v="0"/>
  </r>
  <r>
    <s v="C-001135"/>
    <x v="134"/>
    <x v="1"/>
    <d v="2023-07-22T00:00:00"/>
    <x v="0"/>
    <n v="746.26"/>
    <n v="74626"/>
    <n v="0"/>
    <n v="1.35"/>
    <x v="0"/>
    <s v="Operación"/>
    <x v="2"/>
    <x v="3"/>
    <x v="0"/>
    <x v="5"/>
    <s v="No"/>
    <x v="1"/>
    <n v="74626"/>
    <s v="Comercio_803"/>
    <x v="0"/>
    <n v="0"/>
    <n v="0"/>
    <n v="0"/>
    <n v="0"/>
    <n v="746.26"/>
    <n v="74626"/>
    <s v="ARN00001135"/>
    <s v="Pendiente"/>
    <s v="Pendiente"/>
    <n v="0"/>
    <n v="0"/>
    <x v="5"/>
  </r>
  <r>
    <s v="C-001136"/>
    <x v="135"/>
    <x v="2"/>
    <d v="2023-07-15T00:00:00"/>
    <x v="8"/>
    <n v="646.96"/>
    <n v="64696"/>
    <n v="0"/>
    <n v="0.83"/>
    <x v="0"/>
    <s v="Operación"/>
    <x v="2"/>
    <x v="1"/>
    <x v="1"/>
    <x v="5"/>
    <s v="Sí"/>
    <x v="0"/>
    <n v="64696"/>
    <s v="Comercio_1947"/>
    <x v="1"/>
    <n v="646.96"/>
    <n v="64696"/>
    <n v="0"/>
    <n v="0"/>
    <n v="0"/>
    <n v="0"/>
    <s v="ARN00001136"/>
    <s v="Pendiente"/>
    <s v="Pendiente"/>
    <n v="0"/>
    <n v="0"/>
    <x v="1"/>
  </r>
  <r>
    <s v="C-001137"/>
    <x v="136"/>
    <x v="3"/>
    <d v="2023-08-14T00:00:00"/>
    <x v="2"/>
    <n v="59.59"/>
    <n v="5959"/>
    <n v="0"/>
    <n v="0"/>
    <x v="0"/>
    <s v="Operación"/>
    <x v="3"/>
    <x v="4"/>
    <x v="1"/>
    <x v="1"/>
    <s v="No"/>
    <x v="1"/>
    <n v="5959"/>
    <s v="Comercio_1239"/>
    <x v="2"/>
    <n v="0"/>
    <n v="0"/>
    <n v="59.59"/>
    <n v="5959"/>
    <n v="0"/>
    <n v="0"/>
    <s v="ARN00001137"/>
    <s v="Pendiente"/>
    <s v="Pendiente"/>
    <n v="0"/>
    <n v="0"/>
    <x v="4"/>
  </r>
  <r>
    <s v="C-001138"/>
    <x v="137"/>
    <x v="4"/>
    <d v="2023-07-20T00:00:00"/>
    <x v="5"/>
    <n v="79.88"/>
    <n v="7988"/>
    <n v="0"/>
    <n v="0.95"/>
    <x v="1"/>
    <s v="Operación"/>
    <x v="4"/>
    <x v="4"/>
    <x v="1"/>
    <x v="3"/>
    <s v="Sí"/>
    <x v="3"/>
    <n v="7988"/>
    <s v="Comercio_592"/>
    <x v="3"/>
    <n v="79.88"/>
    <n v="7988"/>
    <n v="0"/>
    <n v="0"/>
    <n v="0"/>
    <n v="0"/>
    <s v="ARN00001138"/>
    <s v="Hecho"/>
    <d v="2023-05-18T00:00:00"/>
    <n v="640.73"/>
    <n v="64073"/>
    <x v="5"/>
  </r>
  <r>
    <s v="C-001139"/>
    <x v="138"/>
    <x v="5"/>
    <d v="2023-08-03T00:00:00"/>
    <x v="6"/>
    <n v="29.83"/>
    <n v="2983"/>
    <n v="0"/>
    <n v="0.83"/>
    <x v="1"/>
    <s v="Operación"/>
    <x v="4"/>
    <x v="3"/>
    <x v="1"/>
    <x v="7"/>
    <s v="Sí"/>
    <x v="4"/>
    <n v="2983"/>
    <s v="Comercio_413"/>
    <x v="2"/>
    <n v="0"/>
    <n v="0"/>
    <n v="29.83"/>
    <n v="2983"/>
    <n v="0"/>
    <n v="0"/>
    <s v="ARN00001139"/>
    <s v="Hecho"/>
    <d v="2023-05-19T00:00:00"/>
    <n v="565.44000000000005"/>
    <n v="56544"/>
    <x v="1"/>
  </r>
  <r>
    <s v="C-001140"/>
    <x v="139"/>
    <x v="6"/>
    <d v="2023-07-24T00:00:00"/>
    <x v="25"/>
    <n v="57.98"/>
    <n v="5798"/>
    <n v="0"/>
    <n v="0"/>
    <x v="0"/>
    <s v="Operación"/>
    <x v="3"/>
    <x v="1"/>
    <x v="1"/>
    <x v="6"/>
    <s v="Sí"/>
    <x v="0"/>
    <n v="57980"/>
    <s v="Comercio_599"/>
    <x v="2"/>
    <n v="0"/>
    <n v="0"/>
    <n v="579.79999999999995"/>
    <n v="57980"/>
    <n v="0"/>
    <n v="0"/>
    <s v="ARN00001140"/>
    <s v="Pendiente"/>
    <s v="Pendiente"/>
    <n v="0"/>
    <n v="0"/>
    <x v="4"/>
  </r>
  <r>
    <s v="C-001141"/>
    <x v="140"/>
    <x v="0"/>
    <d v="2023-07-27T00:00:00"/>
    <x v="20"/>
    <n v="969.77"/>
    <n v="96977"/>
    <n v="0"/>
    <n v="1.45"/>
    <x v="1"/>
    <s v="Operación"/>
    <x v="0"/>
    <x v="4"/>
    <x v="0"/>
    <x v="4"/>
    <s v="No"/>
    <x v="3"/>
    <n v="96977"/>
    <s v="Comercio_89"/>
    <x v="0"/>
    <n v="0"/>
    <n v="0"/>
    <n v="0"/>
    <n v="0"/>
    <n v="969.77"/>
    <n v="96977"/>
    <s v="ARN00001141"/>
    <s v="Hecho"/>
    <d v="2023-05-21T00:00:00"/>
    <n v="370.01"/>
    <n v="37001"/>
    <x v="0"/>
  </r>
  <r>
    <s v="C-001142"/>
    <x v="141"/>
    <x v="1"/>
    <d v="2023-08-20T00:00:00"/>
    <x v="4"/>
    <n v="22.49"/>
    <n v="2249"/>
    <n v="0"/>
    <n v="0"/>
    <x v="1"/>
    <s v="Operación"/>
    <x v="3"/>
    <x v="1"/>
    <x v="1"/>
    <x v="3"/>
    <s v="No"/>
    <x v="2"/>
    <n v="22490"/>
    <s v="Comercio_1770"/>
    <x v="2"/>
    <n v="0"/>
    <n v="0"/>
    <n v="224.9"/>
    <n v="22490"/>
    <n v="0"/>
    <n v="0"/>
    <s v="ARN00001142"/>
    <s v="Hecho"/>
    <d v="2023-05-22T00:00:00"/>
    <n v="371.91"/>
    <n v="37191"/>
    <x v="2"/>
  </r>
  <r>
    <s v="C-001143"/>
    <x v="142"/>
    <x v="2"/>
    <d v="2023-07-23T00:00:00"/>
    <x v="13"/>
    <n v="347.04"/>
    <n v="34704"/>
    <n v="0"/>
    <n v="0"/>
    <x v="0"/>
    <s v="Operación"/>
    <x v="5"/>
    <x v="3"/>
    <x v="0"/>
    <x v="5"/>
    <s v="Sí"/>
    <x v="1"/>
    <n v="34704"/>
    <s v="Comercio_172"/>
    <x v="0"/>
    <n v="0"/>
    <n v="0"/>
    <n v="0"/>
    <n v="0"/>
    <n v="347.04"/>
    <n v="34704"/>
    <s v="ARN00001143"/>
    <s v="Pendiente"/>
    <s v="Pendiente"/>
    <n v="0"/>
    <n v="0"/>
    <x v="5"/>
  </r>
  <r>
    <s v="C-001144"/>
    <x v="143"/>
    <x v="3"/>
    <d v="2023-08-04T00:00:00"/>
    <x v="26"/>
    <n v="631.48"/>
    <n v="63148"/>
    <n v="0"/>
    <n v="0"/>
    <x v="0"/>
    <s v="Operación"/>
    <x v="1"/>
    <x v="0"/>
    <x v="1"/>
    <x v="4"/>
    <s v="Sí"/>
    <x v="2"/>
    <n v="63148"/>
    <s v="Comercio_1880"/>
    <x v="1"/>
    <n v="631.48"/>
    <n v="63148"/>
    <n v="0"/>
    <n v="0"/>
    <n v="0"/>
    <n v="0"/>
    <s v="ARN00001144"/>
    <s v="Hecho"/>
    <d v="2023-05-24T00:00:00"/>
    <n v="417.82"/>
    <n v="41782"/>
    <x v="1"/>
  </r>
  <r>
    <s v="C-001145"/>
    <x v="144"/>
    <x v="4"/>
    <d v="2023-08-22T00:00:00"/>
    <x v="2"/>
    <n v="361.84"/>
    <n v="36184"/>
    <n v="0"/>
    <n v="0"/>
    <x v="0"/>
    <s v="Operación"/>
    <x v="5"/>
    <x v="0"/>
    <x v="1"/>
    <x v="6"/>
    <s v="No"/>
    <x v="1"/>
    <n v="36184"/>
    <s v="Comercio_1094"/>
    <x v="1"/>
    <n v="361.84"/>
    <n v="36184"/>
    <n v="0"/>
    <n v="0"/>
    <n v="0"/>
    <n v="0"/>
    <s v="ARN00001145"/>
    <s v="Hecho"/>
    <d v="2023-05-25T00:00:00"/>
    <n v="26.83"/>
    <n v="2683"/>
    <x v="3"/>
  </r>
  <r>
    <s v="C-001146"/>
    <x v="145"/>
    <x v="5"/>
    <d v="2023-08-04T00:00:00"/>
    <x v="3"/>
    <n v="955.65"/>
    <n v="95565"/>
    <n v="0"/>
    <n v="1.23"/>
    <x v="1"/>
    <s v="Operación"/>
    <x v="1"/>
    <x v="1"/>
    <x v="1"/>
    <x v="1"/>
    <s v="No"/>
    <x v="2"/>
    <n v="95565"/>
    <s v="Comercio_739"/>
    <x v="3"/>
    <n v="955.65"/>
    <n v="95565"/>
    <n v="0"/>
    <n v="0"/>
    <n v="0"/>
    <n v="0"/>
    <s v="ARN00001146"/>
    <s v="Hecho"/>
    <d v="2023-05-26T00:00:00"/>
    <n v="884.47"/>
    <n v="88447"/>
    <x v="3"/>
  </r>
  <r>
    <s v="C-001147"/>
    <x v="146"/>
    <x v="6"/>
    <d v="2023-08-13T00:00:00"/>
    <x v="15"/>
    <n v="19.78"/>
    <n v="1978"/>
    <n v="0"/>
    <n v="1.29"/>
    <x v="0"/>
    <s v="Operación"/>
    <x v="1"/>
    <x v="5"/>
    <x v="1"/>
    <x v="7"/>
    <s v="No"/>
    <x v="1"/>
    <n v="19780"/>
    <s v="Comercio_600"/>
    <x v="3"/>
    <n v="197.8"/>
    <n v="19780"/>
    <n v="0"/>
    <n v="0"/>
    <n v="0"/>
    <n v="0"/>
    <s v="ARN00001147"/>
    <s v="Pendiente"/>
    <s v="Pendiente"/>
    <n v="0"/>
    <n v="0"/>
    <x v="0"/>
  </r>
  <r>
    <s v="C-001148"/>
    <x v="147"/>
    <x v="0"/>
    <d v="2023-08-08T00:00:00"/>
    <x v="26"/>
    <n v="85.03"/>
    <n v="8503"/>
    <n v="0"/>
    <n v="0.81"/>
    <x v="0"/>
    <s v="Operación"/>
    <x v="5"/>
    <x v="3"/>
    <x v="1"/>
    <x v="4"/>
    <s v="No"/>
    <x v="4"/>
    <n v="85030"/>
    <s v="Comercio_1104"/>
    <x v="2"/>
    <n v="0"/>
    <n v="0"/>
    <n v="850.3"/>
    <n v="85030"/>
    <n v="0"/>
    <n v="0"/>
    <s v="ARN00001148"/>
    <s v="Pendiente"/>
    <s v="Pendiente"/>
    <n v="0"/>
    <n v="0"/>
    <x v="3"/>
  </r>
  <r>
    <s v="C-001149"/>
    <x v="148"/>
    <x v="1"/>
    <d v="2023-08-03T00:00:00"/>
    <x v="23"/>
    <n v="501.44"/>
    <n v="50144"/>
    <n v="0"/>
    <n v="0"/>
    <x v="0"/>
    <s v="Operación"/>
    <x v="0"/>
    <x v="4"/>
    <x v="1"/>
    <x v="4"/>
    <s v="No"/>
    <x v="1"/>
    <n v="50144"/>
    <s v="Comercio_1224"/>
    <x v="3"/>
    <n v="501.44"/>
    <n v="50144"/>
    <n v="0"/>
    <n v="0"/>
    <n v="0"/>
    <n v="0"/>
    <s v="ARN00001149"/>
    <s v="Hecho"/>
    <d v="2023-05-29T00:00:00"/>
    <n v="732.27"/>
    <n v="73227"/>
    <x v="5"/>
  </r>
  <r>
    <s v="C-001150"/>
    <x v="149"/>
    <x v="2"/>
    <d v="2023-08-02T00:00:00"/>
    <x v="9"/>
    <n v="795.86"/>
    <n v="79586"/>
    <n v="0"/>
    <n v="1.35"/>
    <x v="1"/>
    <s v="Operación"/>
    <x v="4"/>
    <x v="5"/>
    <x v="1"/>
    <x v="2"/>
    <s v="No"/>
    <x v="1"/>
    <n v="79586"/>
    <s v="Comercio_18"/>
    <x v="2"/>
    <n v="0"/>
    <n v="0"/>
    <n v="795.86"/>
    <n v="79586"/>
    <n v="0"/>
    <n v="0"/>
    <s v="ARN00001150"/>
    <s v="Pendiente"/>
    <s v="Pendiente"/>
    <n v="0"/>
    <n v="0"/>
    <x v="2"/>
  </r>
  <r>
    <s v="C-001151"/>
    <x v="150"/>
    <x v="3"/>
    <d v="2023-08-02T00:00:00"/>
    <x v="5"/>
    <n v="26.31"/>
    <n v="2631"/>
    <n v="0"/>
    <n v="0"/>
    <x v="1"/>
    <s v="Operación"/>
    <x v="0"/>
    <x v="1"/>
    <x v="1"/>
    <x v="4"/>
    <s v="Sí"/>
    <x v="1"/>
    <n v="2631"/>
    <s v="Comercio_959"/>
    <x v="3"/>
    <n v="26.31"/>
    <n v="2631"/>
    <n v="0"/>
    <n v="0"/>
    <n v="0"/>
    <n v="0"/>
    <s v="ARN00001151"/>
    <s v="Hecho"/>
    <d v="2023-05-31T00:00:00"/>
    <n v="0.15"/>
    <n v="15"/>
    <x v="3"/>
  </r>
  <r>
    <s v="C-001152"/>
    <x v="151"/>
    <x v="4"/>
    <d v="2023-08-16T00:00:00"/>
    <x v="6"/>
    <n v="618.78"/>
    <n v="61878"/>
    <n v="0"/>
    <n v="0"/>
    <x v="0"/>
    <s v="Operación"/>
    <x v="4"/>
    <x v="1"/>
    <x v="1"/>
    <x v="2"/>
    <s v="No"/>
    <x v="0"/>
    <n v="61878"/>
    <s v="Comercio_178"/>
    <x v="2"/>
    <n v="0"/>
    <n v="0"/>
    <n v="618.78"/>
    <n v="61878"/>
    <n v="0"/>
    <n v="0"/>
    <s v="ARN00001152"/>
    <s v="Pendiente"/>
    <s v="Pendiente"/>
    <n v="0"/>
    <n v="0"/>
    <x v="5"/>
  </r>
  <r>
    <s v="C-001153"/>
    <x v="152"/>
    <x v="5"/>
    <d v="2023-08-19T00:00:00"/>
    <x v="15"/>
    <n v="488.84"/>
    <n v="48884"/>
    <n v="0"/>
    <n v="1.31"/>
    <x v="0"/>
    <s v="Operación"/>
    <x v="5"/>
    <x v="5"/>
    <x v="1"/>
    <x v="1"/>
    <s v="Sí"/>
    <x v="3"/>
    <n v="48884"/>
    <s v="Comercio_1441"/>
    <x v="2"/>
    <n v="0"/>
    <n v="0"/>
    <n v="488.84"/>
    <n v="48884"/>
    <n v="0"/>
    <n v="0"/>
    <s v="ARN00001153"/>
    <s v="Hecho"/>
    <d v="2023-06-02T00:00:00"/>
    <n v="33.58"/>
    <n v="3358"/>
    <x v="4"/>
  </r>
  <r>
    <s v="C-001154"/>
    <x v="153"/>
    <x v="6"/>
    <d v="2023-08-07T00:00:00"/>
    <x v="25"/>
    <n v="548.87"/>
    <n v="54887"/>
    <n v="0"/>
    <n v="1.04"/>
    <x v="0"/>
    <s v="Operación"/>
    <x v="3"/>
    <x v="1"/>
    <x v="1"/>
    <x v="1"/>
    <s v="Sí"/>
    <x v="0"/>
    <n v="54887"/>
    <s v="Comercio_1760"/>
    <x v="3"/>
    <n v="548.87"/>
    <n v="54887"/>
    <n v="0"/>
    <n v="0"/>
    <n v="0"/>
    <n v="0"/>
    <s v="ARN00001154"/>
    <s v="Pendiente"/>
    <s v="Pendiente"/>
    <n v="0"/>
    <n v="0"/>
    <x v="1"/>
  </r>
  <r>
    <s v="C-001155"/>
    <x v="154"/>
    <x v="0"/>
    <d v="2023-08-12T00:00:00"/>
    <x v="29"/>
    <n v="843.23"/>
    <n v="84323"/>
    <n v="0"/>
    <n v="1.07"/>
    <x v="1"/>
    <s v="Operación"/>
    <x v="5"/>
    <x v="5"/>
    <x v="1"/>
    <x v="7"/>
    <s v="No"/>
    <x v="0"/>
    <n v="84323"/>
    <s v="Comercio_1808"/>
    <x v="1"/>
    <n v="843.23"/>
    <n v="84323"/>
    <n v="0"/>
    <n v="0"/>
    <n v="0"/>
    <n v="0"/>
    <s v="ARN00001155"/>
    <s v="Pendiente"/>
    <s v="Pendiente"/>
    <n v="0"/>
    <n v="0"/>
    <x v="2"/>
  </r>
  <r>
    <s v="C-001156"/>
    <x v="155"/>
    <x v="1"/>
    <d v="2023-08-14T00:00:00"/>
    <x v="3"/>
    <n v="761.86"/>
    <n v="76186"/>
    <n v="0"/>
    <n v="1.18"/>
    <x v="0"/>
    <s v="Operación"/>
    <x v="0"/>
    <x v="4"/>
    <x v="1"/>
    <x v="4"/>
    <s v="No"/>
    <x v="1"/>
    <n v="76186"/>
    <s v="Comercio_1949"/>
    <x v="2"/>
    <n v="0"/>
    <n v="0"/>
    <n v="761.86"/>
    <n v="76186"/>
    <n v="0"/>
    <n v="0"/>
    <s v="ARN00001156"/>
    <s v="Pendiente"/>
    <s v="Pendiente"/>
    <n v="0"/>
    <n v="0"/>
    <x v="1"/>
  </r>
  <r>
    <s v="C-001157"/>
    <x v="156"/>
    <x v="2"/>
    <d v="2023-08-17T00:00:00"/>
    <x v="26"/>
    <n v="886.96"/>
    <n v="88696"/>
    <n v="0"/>
    <n v="1.1200000000000001"/>
    <x v="1"/>
    <s v="Operación"/>
    <x v="2"/>
    <x v="2"/>
    <x v="1"/>
    <x v="4"/>
    <s v="No"/>
    <x v="2"/>
    <n v="88696"/>
    <s v="Comercio_788"/>
    <x v="1"/>
    <n v="886.96"/>
    <n v="88696"/>
    <n v="0"/>
    <n v="0"/>
    <n v="0"/>
    <n v="0"/>
    <s v="ARN00001157"/>
    <s v="Hecho"/>
    <d v="2023-06-06T00:00:00"/>
    <n v="46.59"/>
    <n v="4659"/>
    <x v="1"/>
  </r>
  <r>
    <s v="C-001158"/>
    <x v="157"/>
    <x v="3"/>
    <d v="2023-09-01T00:00:00"/>
    <x v="24"/>
    <n v="556.77"/>
    <n v="55677"/>
    <n v="0"/>
    <n v="0"/>
    <x v="0"/>
    <s v="Operación"/>
    <x v="1"/>
    <x v="3"/>
    <x v="1"/>
    <x v="7"/>
    <s v="No"/>
    <x v="3"/>
    <n v="55677"/>
    <s v="Comercio_108"/>
    <x v="2"/>
    <n v="0"/>
    <n v="0"/>
    <n v="556.77"/>
    <n v="55677"/>
    <n v="0"/>
    <n v="0"/>
    <s v="ARN00001158"/>
    <s v="Pendiente"/>
    <s v="Pendiente"/>
    <n v="0"/>
    <n v="0"/>
    <x v="2"/>
  </r>
  <r>
    <s v="C-001159"/>
    <x v="158"/>
    <x v="4"/>
    <d v="2023-09-02T00:00:00"/>
    <x v="24"/>
    <n v="477.45"/>
    <n v="47745"/>
    <n v="0"/>
    <n v="0.91"/>
    <x v="1"/>
    <s v="Operación"/>
    <x v="1"/>
    <x v="3"/>
    <x v="1"/>
    <x v="6"/>
    <s v="Sí"/>
    <x v="3"/>
    <n v="47745"/>
    <s v="Comercio_243"/>
    <x v="2"/>
    <n v="0"/>
    <n v="0"/>
    <n v="477.45"/>
    <n v="47745"/>
    <n v="0"/>
    <n v="0"/>
    <s v="ARN00001159"/>
    <s v="Hecho"/>
    <d v="2023-06-08T00:00:00"/>
    <n v="89.51"/>
    <n v="8951"/>
    <x v="1"/>
  </r>
  <r>
    <s v="C-001160"/>
    <x v="159"/>
    <x v="5"/>
    <d v="2023-08-26T00:00:00"/>
    <x v="15"/>
    <n v="25.18"/>
    <n v="2518"/>
    <n v="0"/>
    <n v="1.18"/>
    <x v="0"/>
    <s v="Operación"/>
    <x v="5"/>
    <x v="1"/>
    <x v="1"/>
    <x v="5"/>
    <s v="No"/>
    <x v="0"/>
    <n v="2518"/>
    <s v="Comercio_1820"/>
    <x v="1"/>
    <n v="25.18"/>
    <n v="2518"/>
    <n v="0"/>
    <n v="0"/>
    <n v="0"/>
    <n v="0"/>
    <s v="ARN00001160"/>
    <s v="Pendiente"/>
    <s v="Pendiente"/>
    <n v="0"/>
    <n v="0"/>
    <x v="3"/>
  </r>
  <r>
    <s v="C-001161"/>
    <x v="160"/>
    <x v="6"/>
    <d v="2023-08-15T00:00:00"/>
    <x v="23"/>
    <n v="1.8"/>
    <n v="180"/>
    <n v="0"/>
    <n v="0"/>
    <x v="0"/>
    <s v="Operación"/>
    <x v="1"/>
    <x v="0"/>
    <x v="0"/>
    <x v="4"/>
    <s v="No"/>
    <x v="2"/>
    <n v="1800"/>
    <s v="Comercio_600"/>
    <x v="0"/>
    <n v="0"/>
    <n v="0"/>
    <n v="0"/>
    <n v="0"/>
    <n v="18"/>
    <n v="1800"/>
    <s v="ARN00001161"/>
    <s v="Pendiente"/>
    <s v="Pendiente"/>
    <n v="0"/>
    <n v="0"/>
    <x v="0"/>
  </r>
  <r>
    <s v="C-001162"/>
    <x v="161"/>
    <x v="0"/>
    <d v="2023-08-18T00:00:00"/>
    <x v="0"/>
    <n v="7.81"/>
    <n v="781"/>
    <n v="0"/>
    <n v="1.0900000000000001"/>
    <x v="1"/>
    <s v="Operación"/>
    <x v="1"/>
    <x v="0"/>
    <x v="1"/>
    <x v="7"/>
    <s v="No"/>
    <x v="0"/>
    <n v="7810"/>
    <s v="Comercio_49"/>
    <x v="3"/>
    <n v="78.099999999999994"/>
    <n v="7810"/>
    <n v="0"/>
    <n v="0"/>
    <n v="0"/>
    <n v="0"/>
    <s v="ARN00001162"/>
    <s v="Hecho"/>
    <d v="2023-06-11T00:00:00"/>
    <n v="519.23"/>
    <n v="51923"/>
    <x v="2"/>
  </r>
  <r>
    <s v="C-001163"/>
    <x v="162"/>
    <x v="1"/>
    <d v="2023-08-21T00:00:00"/>
    <x v="3"/>
    <n v="995.98"/>
    <n v="99598"/>
    <n v="0"/>
    <n v="0"/>
    <x v="1"/>
    <s v="Operación"/>
    <x v="4"/>
    <x v="2"/>
    <x v="1"/>
    <x v="2"/>
    <s v="Sí"/>
    <x v="2"/>
    <n v="99598"/>
    <s v="Comercio_647"/>
    <x v="1"/>
    <n v="995.98"/>
    <n v="99598"/>
    <n v="0"/>
    <n v="0"/>
    <n v="0"/>
    <n v="0"/>
    <s v="ARN00001163"/>
    <s v="Hecho"/>
    <d v="2023-06-12T00:00:00"/>
    <n v="444.55"/>
    <n v="44455"/>
    <x v="4"/>
  </r>
  <r>
    <s v="C-001164"/>
    <x v="163"/>
    <x v="2"/>
    <d v="2023-08-13T00:00:00"/>
    <x v="13"/>
    <n v="508.16"/>
    <n v="50816"/>
    <n v="0"/>
    <n v="0"/>
    <x v="1"/>
    <s v="Operación"/>
    <x v="0"/>
    <x v="4"/>
    <x v="1"/>
    <x v="7"/>
    <s v="Sí"/>
    <x v="1"/>
    <n v="50816"/>
    <s v="Comercio_859"/>
    <x v="1"/>
    <n v="508.16"/>
    <n v="50816"/>
    <n v="0"/>
    <n v="0"/>
    <n v="0"/>
    <n v="0"/>
    <s v="ARN00001164"/>
    <s v="Hecho"/>
    <d v="2023-06-13T00:00:00"/>
    <n v="23.24"/>
    <n v="2324"/>
    <x v="4"/>
  </r>
  <r>
    <s v="C-001165"/>
    <x v="164"/>
    <x v="3"/>
    <d v="2023-08-23T00:00:00"/>
    <x v="3"/>
    <n v="839.88"/>
    <n v="83988"/>
    <n v="0"/>
    <n v="0"/>
    <x v="1"/>
    <s v="Operación"/>
    <x v="1"/>
    <x v="5"/>
    <x v="1"/>
    <x v="4"/>
    <s v="No"/>
    <x v="0"/>
    <n v="83988"/>
    <s v="Comercio_1254"/>
    <x v="3"/>
    <n v="839.88"/>
    <n v="83988"/>
    <n v="0"/>
    <n v="0"/>
    <n v="0"/>
    <n v="0"/>
    <s v="ARN00001165"/>
    <s v="Hecho"/>
    <d v="2023-06-14T00:00:00"/>
    <n v="486.78"/>
    <n v="48678"/>
    <x v="4"/>
  </r>
  <r>
    <s v="C-001166"/>
    <x v="165"/>
    <x v="4"/>
    <d v="2023-08-26T00:00:00"/>
    <x v="26"/>
    <n v="585.24"/>
    <n v="58524"/>
    <n v="0"/>
    <n v="0.91"/>
    <x v="0"/>
    <s v="Operación"/>
    <x v="1"/>
    <x v="4"/>
    <x v="0"/>
    <x v="1"/>
    <s v="No"/>
    <x v="0"/>
    <n v="58524"/>
    <s v="Comercio_16"/>
    <x v="0"/>
    <n v="0"/>
    <n v="0"/>
    <n v="0"/>
    <n v="0"/>
    <n v="585.24"/>
    <n v="58524"/>
    <s v="ARN00001166"/>
    <s v="Hecho"/>
    <d v="2023-06-15T00:00:00"/>
    <n v="299.35000000000002"/>
    <n v="29935"/>
    <x v="2"/>
  </r>
  <r>
    <s v="C-001167"/>
    <x v="166"/>
    <x v="5"/>
    <d v="2023-09-03T00:00:00"/>
    <x v="18"/>
    <n v="311.52"/>
    <n v="31152"/>
    <n v="0"/>
    <n v="1.33"/>
    <x v="0"/>
    <s v="Operación"/>
    <x v="1"/>
    <x v="3"/>
    <x v="1"/>
    <x v="2"/>
    <s v="Sí"/>
    <x v="3"/>
    <n v="31152"/>
    <s v="Comercio_728"/>
    <x v="1"/>
    <n v="311.52"/>
    <n v="31152"/>
    <n v="0"/>
    <n v="0"/>
    <n v="0"/>
    <n v="0"/>
    <s v="ARN00001167"/>
    <s v="Hecho"/>
    <d v="2023-06-16T00:00:00"/>
    <n v="507.81"/>
    <n v="50781"/>
    <x v="5"/>
  </r>
  <r>
    <s v="C-001168"/>
    <x v="167"/>
    <x v="6"/>
    <d v="2023-09-05T00:00:00"/>
    <x v="11"/>
    <n v="761.24"/>
    <n v="76124"/>
    <n v="0"/>
    <n v="1.33"/>
    <x v="1"/>
    <s v="Operación"/>
    <x v="1"/>
    <x v="1"/>
    <x v="1"/>
    <x v="5"/>
    <s v="No"/>
    <x v="4"/>
    <n v="76124"/>
    <s v="Comercio_580"/>
    <x v="1"/>
    <n v="761.24"/>
    <n v="76124"/>
    <n v="0"/>
    <n v="0"/>
    <n v="0"/>
    <n v="0"/>
    <s v="ARN00001168"/>
    <s v="Pendiente"/>
    <s v="Pendiente"/>
    <n v="0"/>
    <n v="0"/>
    <x v="1"/>
  </r>
  <r>
    <s v="C-001169"/>
    <x v="168"/>
    <x v="0"/>
    <d v="2023-08-28T00:00:00"/>
    <x v="17"/>
    <n v="374.73"/>
    <n v="37473"/>
    <n v="0"/>
    <n v="0"/>
    <x v="1"/>
    <s v="Operación"/>
    <x v="5"/>
    <x v="1"/>
    <x v="1"/>
    <x v="0"/>
    <s v="Sí"/>
    <x v="2"/>
    <n v="37473"/>
    <s v="Comercio_761"/>
    <x v="1"/>
    <n v="374.73"/>
    <n v="37473"/>
    <n v="0"/>
    <n v="0"/>
    <n v="0"/>
    <n v="0"/>
    <s v="ARN00001169"/>
    <s v="Hecho"/>
    <d v="2023-06-18T00:00:00"/>
    <n v="43.5"/>
    <n v="4350"/>
    <x v="0"/>
  </r>
  <r>
    <s v="C-001170"/>
    <x v="169"/>
    <x v="1"/>
    <d v="2023-08-31T00:00:00"/>
    <x v="1"/>
    <n v="924.52"/>
    <n v="92452"/>
    <n v="0"/>
    <n v="0"/>
    <x v="0"/>
    <s v="Operación"/>
    <x v="2"/>
    <x v="5"/>
    <x v="0"/>
    <x v="5"/>
    <s v="No"/>
    <x v="3"/>
    <n v="92452"/>
    <s v="Comercio_1842"/>
    <x v="0"/>
    <n v="0"/>
    <n v="0"/>
    <n v="0"/>
    <n v="0"/>
    <n v="924.52"/>
    <n v="92452"/>
    <s v="ARN00001170"/>
    <s v="Pendiente"/>
    <s v="Pendiente"/>
    <n v="0"/>
    <n v="0"/>
    <x v="3"/>
  </r>
  <r>
    <s v="C-001171"/>
    <x v="170"/>
    <x v="2"/>
    <d v="2023-08-28T00:00:00"/>
    <x v="29"/>
    <n v="721.17"/>
    <n v="72117"/>
    <n v="0"/>
    <n v="1.21"/>
    <x v="1"/>
    <s v="Operación"/>
    <x v="5"/>
    <x v="5"/>
    <x v="1"/>
    <x v="5"/>
    <s v="No"/>
    <x v="3"/>
    <n v="72117"/>
    <s v="Comercio_1886"/>
    <x v="3"/>
    <n v="721.17"/>
    <n v="72117"/>
    <n v="0"/>
    <n v="0"/>
    <n v="0"/>
    <n v="0"/>
    <s v="ARN00001171"/>
    <s v="Hecho"/>
    <d v="2023-06-20T00:00:00"/>
    <n v="782.07"/>
    <n v="78207"/>
    <x v="1"/>
  </r>
  <r>
    <s v="C-001172"/>
    <x v="171"/>
    <x v="3"/>
    <d v="2023-09-09T00:00:00"/>
    <x v="11"/>
    <n v="766.84"/>
    <n v="76684"/>
    <n v="0"/>
    <n v="0.97"/>
    <x v="1"/>
    <s v="Operación"/>
    <x v="2"/>
    <x v="3"/>
    <x v="0"/>
    <x v="7"/>
    <s v="Sí"/>
    <x v="3"/>
    <n v="76684"/>
    <s v="Comercio_1443"/>
    <x v="0"/>
    <n v="0"/>
    <n v="0"/>
    <n v="0"/>
    <n v="0"/>
    <n v="766.84"/>
    <n v="76684"/>
    <s v="ARN00001172"/>
    <s v="Hecho"/>
    <d v="2023-06-21T00:00:00"/>
    <n v="410.92"/>
    <n v="41092"/>
    <x v="1"/>
  </r>
  <r>
    <s v="C-001173"/>
    <x v="172"/>
    <x v="4"/>
    <d v="2023-09-12T00:00:00"/>
    <x v="16"/>
    <n v="606.80999999999995"/>
    <n v="60681"/>
    <n v="0"/>
    <n v="1.1100000000000001"/>
    <x v="0"/>
    <s v="Operación"/>
    <x v="2"/>
    <x v="2"/>
    <x v="1"/>
    <x v="4"/>
    <s v="No"/>
    <x v="4"/>
    <n v="60681"/>
    <s v="Comercio_1551"/>
    <x v="1"/>
    <n v="606.80999999999995"/>
    <n v="60681"/>
    <n v="0"/>
    <n v="0"/>
    <n v="0"/>
    <n v="0"/>
    <s v="ARN00001173"/>
    <s v="Hecho"/>
    <d v="2023-06-22T00:00:00"/>
    <n v="516.78"/>
    <n v="51678"/>
    <x v="1"/>
  </r>
  <r>
    <s v="C-001174"/>
    <x v="173"/>
    <x v="5"/>
    <d v="2023-09-07T00:00:00"/>
    <x v="6"/>
    <n v="694.37"/>
    <n v="69437"/>
    <n v="0"/>
    <n v="0"/>
    <x v="1"/>
    <s v="Operación"/>
    <x v="1"/>
    <x v="1"/>
    <x v="1"/>
    <x v="1"/>
    <s v="Sí"/>
    <x v="4"/>
    <n v="69437"/>
    <s v="Comercio_1481"/>
    <x v="1"/>
    <n v="694.37"/>
    <n v="69437"/>
    <n v="0"/>
    <n v="0"/>
    <n v="0"/>
    <n v="0"/>
    <s v="ARN00001174"/>
    <s v="Pendiente"/>
    <s v="Pendiente"/>
    <n v="0"/>
    <n v="0"/>
    <x v="0"/>
  </r>
  <r>
    <s v="C-001175"/>
    <x v="174"/>
    <x v="6"/>
    <d v="2023-09-21T00:00:00"/>
    <x v="2"/>
    <n v="128.81"/>
    <n v="12881"/>
    <n v="0"/>
    <n v="0"/>
    <x v="0"/>
    <s v="Operación"/>
    <x v="5"/>
    <x v="3"/>
    <x v="1"/>
    <x v="0"/>
    <s v="Sí"/>
    <x v="3"/>
    <n v="12881"/>
    <s v="Comercio_1220"/>
    <x v="3"/>
    <n v="128.81"/>
    <n v="12881"/>
    <n v="0"/>
    <n v="0"/>
    <n v="0"/>
    <n v="0"/>
    <s v="ARN00001175"/>
    <s v="Pendiente"/>
    <s v="Pendiente"/>
    <n v="0"/>
    <n v="0"/>
    <x v="4"/>
  </r>
  <r>
    <s v="C-001176"/>
    <x v="175"/>
    <x v="0"/>
    <d v="2023-09-07T00:00:00"/>
    <x v="22"/>
    <n v="367.12"/>
    <n v="36712"/>
    <n v="0"/>
    <n v="0.86"/>
    <x v="0"/>
    <s v="Operación"/>
    <x v="2"/>
    <x v="2"/>
    <x v="1"/>
    <x v="0"/>
    <s v="No"/>
    <x v="4"/>
    <n v="36712"/>
    <s v="Comercio_1669"/>
    <x v="2"/>
    <n v="0"/>
    <n v="0"/>
    <n v="367.12"/>
    <n v="36712"/>
    <n v="0"/>
    <n v="0"/>
    <s v="ARN00001176"/>
    <s v="Pendiente"/>
    <s v="Pendiente"/>
    <n v="0"/>
    <n v="0"/>
    <x v="1"/>
  </r>
  <r>
    <s v="C-001177"/>
    <x v="176"/>
    <x v="1"/>
    <d v="2023-08-30T00:00:00"/>
    <x v="25"/>
    <n v="79.38"/>
    <n v="7938"/>
    <n v="0"/>
    <n v="0"/>
    <x v="0"/>
    <s v="Operación"/>
    <x v="5"/>
    <x v="4"/>
    <x v="0"/>
    <x v="4"/>
    <s v="No"/>
    <x v="3"/>
    <n v="79380"/>
    <s v="Comercio_1464"/>
    <x v="0"/>
    <n v="0"/>
    <n v="0"/>
    <n v="0"/>
    <n v="0"/>
    <n v="793.8"/>
    <n v="79380"/>
    <s v="ARN00001177"/>
    <s v="Pendiente"/>
    <s v="Pendiente"/>
    <n v="0"/>
    <n v="0"/>
    <x v="2"/>
  </r>
  <r>
    <s v="C-001178"/>
    <x v="177"/>
    <x v="2"/>
    <d v="2023-09-25T00:00:00"/>
    <x v="4"/>
    <n v="875.44"/>
    <n v="87544"/>
    <n v="0"/>
    <n v="0"/>
    <x v="0"/>
    <s v="Operación"/>
    <x v="0"/>
    <x v="0"/>
    <x v="0"/>
    <x v="2"/>
    <s v="Sí"/>
    <x v="2"/>
    <n v="87544"/>
    <s v="Comercio_1802"/>
    <x v="0"/>
    <n v="0"/>
    <n v="0"/>
    <n v="0"/>
    <n v="0"/>
    <n v="875.44"/>
    <n v="87544"/>
    <s v="ARN00001178"/>
    <s v="Hecho"/>
    <d v="2023-06-27T00:00:00"/>
    <n v="705.91"/>
    <n v="70591"/>
    <x v="3"/>
  </r>
  <r>
    <s v="C-001179"/>
    <x v="178"/>
    <x v="3"/>
    <d v="2023-09-13T00:00:00"/>
    <x v="14"/>
    <n v="190.33"/>
    <n v="19033"/>
    <n v="0"/>
    <n v="1.1100000000000001"/>
    <x v="0"/>
    <s v="Operación"/>
    <x v="0"/>
    <x v="5"/>
    <x v="1"/>
    <x v="7"/>
    <s v="No"/>
    <x v="2"/>
    <n v="19033"/>
    <s v="Comercio_1447"/>
    <x v="1"/>
    <n v="190.33"/>
    <n v="19033"/>
    <n v="0"/>
    <n v="0"/>
    <n v="0"/>
    <n v="0"/>
    <s v="ARN00001179"/>
    <s v="Pendiente"/>
    <s v="Pendiente"/>
    <n v="0"/>
    <n v="0"/>
    <x v="2"/>
  </r>
  <r>
    <s v="C-001180"/>
    <x v="179"/>
    <x v="4"/>
    <d v="2023-09-04T00:00:00"/>
    <x v="20"/>
    <n v="427.04"/>
    <n v="42704"/>
    <n v="0"/>
    <n v="0.15"/>
    <x v="1"/>
    <s v="Operación"/>
    <x v="3"/>
    <x v="2"/>
    <x v="1"/>
    <x v="0"/>
    <s v="Sí"/>
    <x v="2"/>
    <n v="42704"/>
    <s v="Comercio_246"/>
    <x v="2"/>
    <n v="0"/>
    <n v="0"/>
    <n v="427.04"/>
    <n v="42704"/>
    <n v="0"/>
    <n v="0"/>
    <s v="ARN00001180"/>
    <s v="Hecho"/>
    <d v="2023-06-29T00:00:00"/>
    <n v="68.94"/>
    <n v="6894"/>
    <x v="2"/>
  </r>
  <r>
    <s v="C-001181"/>
    <x v="180"/>
    <x v="5"/>
    <d v="2023-09-01T00:00:00"/>
    <x v="5"/>
    <n v="50.64"/>
    <n v="5064"/>
    <n v="0"/>
    <n v="0.14000000000000001"/>
    <x v="1"/>
    <s v="Operación"/>
    <x v="2"/>
    <x v="4"/>
    <x v="1"/>
    <x v="0"/>
    <s v="No"/>
    <x v="2"/>
    <n v="5064"/>
    <s v="Comercio_1214"/>
    <x v="3"/>
    <n v="50.64"/>
    <n v="5064"/>
    <n v="0"/>
    <n v="0"/>
    <n v="0"/>
    <n v="0"/>
    <s v="ARN00001181"/>
    <s v="Hecho"/>
    <d v="2023-06-30T00:00:00"/>
    <n v="249.68"/>
    <n v="24968"/>
    <x v="5"/>
  </r>
  <r>
    <s v="C-001182"/>
    <x v="181"/>
    <x v="6"/>
    <d v="2023-09-19T00:00:00"/>
    <x v="11"/>
    <n v="597.49"/>
    <n v="59749"/>
    <n v="0"/>
    <n v="0"/>
    <x v="1"/>
    <s v="Operación"/>
    <x v="5"/>
    <x v="4"/>
    <x v="0"/>
    <x v="0"/>
    <s v="Sí"/>
    <x v="3"/>
    <n v="59749"/>
    <s v="Comercio_1368"/>
    <x v="0"/>
    <n v="0"/>
    <n v="0"/>
    <n v="0"/>
    <n v="0"/>
    <n v="597.49"/>
    <n v="59749"/>
    <s v="ARN00001182"/>
    <s v="Hecho"/>
    <d v="2023-07-01T00:00:00"/>
    <n v="269.85000000000002"/>
    <n v="26985"/>
    <x v="2"/>
  </r>
  <r>
    <s v="C-001183"/>
    <x v="182"/>
    <x v="0"/>
    <d v="2023-09-07T00:00:00"/>
    <x v="20"/>
    <n v="937.12"/>
    <n v="93712"/>
    <n v="0"/>
    <n v="1.03"/>
    <x v="1"/>
    <s v="Operación"/>
    <x v="0"/>
    <x v="3"/>
    <x v="0"/>
    <x v="2"/>
    <s v="No"/>
    <x v="4"/>
    <n v="93712"/>
    <s v="Comercio_1888"/>
    <x v="0"/>
    <n v="0"/>
    <n v="0"/>
    <n v="0"/>
    <n v="0"/>
    <n v="937.12"/>
    <n v="93712"/>
    <s v="ARN00001183"/>
    <s v="Hecho"/>
    <d v="2023-07-02T00:00:00"/>
    <n v="520.46"/>
    <n v="52046"/>
    <x v="1"/>
  </r>
  <r>
    <s v="C-001184"/>
    <x v="183"/>
    <x v="1"/>
    <d v="2023-09-21T00:00:00"/>
    <x v="11"/>
    <n v="804.15"/>
    <n v="80415"/>
    <n v="0"/>
    <n v="0"/>
    <x v="0"/>
    <s v="Operación"/>
    <x v="1"/>
    <x v="0"/>
    <x v="1"/>
    <x v="0"/>
    <s v="Sí"/>
    <x v="3"/>
    <n v="80415"/>
    <s v="Comercio_246"/>
    <x v="3"/>
    <n v="804.15"/>
    <n v="80415"/>
    <n v="0"/>
    <n v="0"/>
    <n v="0"/>
    <n v="0"/>
    <s v="ARN00001184"/>
    <s v="Pendiente"/>
    <s v="Pendiente"/>
    <n v="0"/>
    <n v="0"/>
    <x v="2"/>
  </r>
  <r>
    <s v="C-001185"/>
    <x v="184"/>
    <x v="2"/>
    <d v="2023-09-12T00:00:00"/>
    <x v="3"/>
    <n v="679.58"/>
    <n v="67958"/>
    <n v="0"/>
    <n v="1.21"/>
    <x v="1"/>
    <s v="Operación"/>
    <x v="3"/>
    <x v="2"/>
    <x v="1"/>
    <x v="0"/>
    <s v="Sí"/>
    <x v="1"/>
    <n v="67958"/>
    <s v="Comercio_715"/>
    <x v="3"/>
    <n v="679.58"/>
    <n v="67958"/>
    <n v="0"/>
    <n v="0"/>
    <n v="0"/>
    <n v="0"/>
    <s v="ARN00001185"/>
    <s v="Pendiente"/>
    <s v="Pendiente"/>
    <n v="0"/>
    <n v="0"/>
    <x v="4"/>
  </r>
  <r>
    <s v="C-001186"/>
    <x v="185"/>
    <x v="3"/>
    <d v="2023-09-11T00:00:00"/>
    <x v="0"/>
    <n v="86.27"/>
    <n v="8627"/>
    <n v="0"/>
    <n v="1.23"/>
    <x v="1"/>
    <s v="Operación"/>
    <x v="1"/>
    <x v="4"/>
    <x v="1"/>
    <x v="3"/>
    <s v="Sí"/>
    <x v="3"/>
    <n v="86270"/>
    <s v="Comercio_433"/>
    <x v="2"/>
    <n v="0"/>
    <n v="0"/>
    <n v="862.7"/>
    <n v="86270"/>
    <n v="0"/>
    <n v="0"/>
    <s v="ARN00001186"/>
    <s v="Hecho"/>
    <d v="2023-07-05T00:00:00"/>
    <n v="3.5"/>
    <n v="350"/>
    <x v="4"/>
  </r>
  <r>
    <s v="C-001187"/>
    <x v="186"/>
    <x v="4"/>
    <d v="2023-10-04T00:00:00"/>
    <x v="4"/>
    <n v="161.94"/>
    <n v="16194"/>
    <n v="0"/>
    <n v="1.29"/>
    <x v="1"/>
    <s v="Operación"/>
    <x v="5"/>
    <x v="5"/>
    <x v="1"/>
    <x v="0"/>
    <s v="No"/>
    <x v="4"/>
    <n v="16194"/>
    <s v="Comercio_1663"/>
    <x v="2"/>
    <n v="0"/>
    <n v="0"/>
    <n v="161.94"/>
    <n v="16194"/>
    <n v="0"/>
    <n v="0"/>
    <s v="ARN00001187"/>
    <s v="Hecho"/>
    <d v="2023-07-06T00:00:00"/>
    <n v="734.27"/>
    <n v="73427"/>
    <x v="5"/>
  </r>
  <r>
    <s v="C-001188"/>
    <x v="187"/>
    <x v="5"/>
    <d v="2023-09-30T00:00:00"/>
    <x v="10"/>
    <n v="970.32"/>
    <n v="97032"/>
    <n v="0"/>
    <n v="0"/>
    <x v="1"/>
    <s v="Operación"/>
    <x v="0"/>
    <x v="5"/>
    <x v="0"/>
    <x v="5"/>
    <s v="Sí"/>
    <x v="1"/>
    <n v="97032"/>
    <s v="Comercio_104"/>
    <x v="0"/>
    <n v="0"/>
    <n v="0"/>
    <n v="0"/>
    <n v="0"/>
    <n v="970.32"/>
    <n v="97032"/>
    <s v="ARN00001188"/>
    <s v="Hecho"/>
    <d v="2023-07-07T00:00:00"/>
    <n v="797.44"/>
    <n v="79744"/>
    <x v="4"/>
  </r>
  <r>
    <s v="C-001189"/>
    <x v="188"/>
    <x v="6"/>
    <d v="2023-09-16T00:00:00"/>
    <x v="3"/>
    <n v="409.58"/>
    <n v="40958"/>
    <n v="0"/>
    <n v="0"/>
    <x v="1"/>
    <s v="Operación"/>
    <x v="2"/>
    <x v="5"/>
    <x v="1"/>
    <x v="6"/>
    <s v="No"/>
    <x v="1"/>
    <n v="40958"/>
    <s v="Comercio_121"/>
    <x v="2"/>
    <n v="0"/>
    <n v="0"/>
    <n v="409.58"/>
    <n v="40958"/>
    <n v="0"/>
    <n v="0"/>
    <s v="ARN00001189"/>
    <s v="Pendiente"/>
    <s v="Pendiente"/>
    <n v="0"/>
    <n v="0"/>
    <x v="2"/>
  </r>
  <r>
    <s v="C-001190"/>
    <x v="189"/>
    <x v="0"/>
    <d v="2023-09-26T00:00:00"/>
    <x v="18"/>
    <n v="654.53"/>
    <n v="65453"/>
    <n v="0"/>
    <n v="0"/>
    <x v="0"/>
    <s v="Operación"/>
    <x v="3"/>
    <x v="0"/>
    <x v="1"/>
    <x v="1"/>
    <s v="Sí"/>
    <x v="1"/>
    <n v="65453"/>
    <s v="Comercio_1421"/>
    <x v="3"/>
    <n v="654.53"/>
    <n v="65453"/>
    <n v="0"/>
    <n v="0"/>
    <n v="0"/>
    <n v="0"/>
    <s v="ARN00001190"/>
    <s v="Pendiente"/>
    <s v="Pendiente"/>
    <n v="0"/>
    <n v="0"/>
    <x v="3"/>
  </r>
  <r>
    <s v="C-001191"/>
    <x v="190"/>
    <x v="1"/>
    <d v="2023-09-17T00:00:00"/>
    <x v="29"/>
    <n v="730.86"/>
    <n v="73086"/>
    <n v="0"/>
    <n v="0.12"/>
    <x v="0"/>
    <s v="Operación"/>
    <x v="1"/>
    <x v="4"/>
    <x v="1"/>
    <x v="4"/>
    <s v="No"/>
    <x v="3"/>
    <n v="73086"/>
    <s v="Comercio_1472"/>
    <x v="3"/>
    <n v="730.86"/>
    <n v="73086"/>
    <n v="0"/>
    <n v="0"/>
    <n v="0"/>
    <n v="0"/>
    <s v="ARN00001191"/>
    <s v="Hecho"/>
    <d v="2023-07-10T00:00:00"/>
    <n v="413.63"/>
    <n v="41363"/>
    <x v="2"/>
  </r>
  <r>
    <s v="C-001192"/>
    <x v="191"/>
    <x v="2"/>
    <d v="2023-09-18T00:00:00"/>
    <x v="29"/>
    <n v="399.73"/>
    <n v="39973"/>
    <n v="0"/>
    <n v="0"/>
    <x v="1"/>
    <s v="Operación"/>
    <x v="0"/>
    <x v="4"/>
    <x v="1"/>
    <x v="7"/>
    <s v="No"/>
    <x v="2"/>
    <n v="39973"/>
    <s v="Comercio_449"/>
    <x v="1"/>
    <n v="399.73"/>
    <n v="39973"/>
    <n v="0"/>
    <n v="0"/>
    <n v="0"/>
    <n v="0"/>
    <s v="ARN00001192"/>
    <s v="Hecho"/>
    <d v="2023-07-11T00:00:00"/>
    <n v="19.510000000000002"/>
    <n v="1951"/>
    <x v="4"/>
  </r>
  <r>
    <s v="C-001193"/>
    <x v="192"/>
    <x v="3"/>
    <d v="2023-10-08T00:00:00"/>
    <x v="19"/>
    <n v="97.66"/>
    <n v="9766"/>
    <n v="0"/>
    <n v="0.89"/>
    <x v="0"/>
    <s v="Operación"/>
    <x v="5"/>
    <x v="5"/>
    <x v="1"/>
    <x v="6"/>
    <s v="No"/>
    <x v="4"/>
    <n v="9766"/>
    <s v="Comercio_1369"/>
    <x v="2"/>
    <n v="0"/>
    <n v="0"/>
    <n v="97.66"/>
    <n v="9766"/>
    <n v="0"/>
    <n v="0"/>
    <s v="ARN00001193"/>
    <s v="Hecho"/>
    <d v="2023-07-12T00:00:00"/>
    <n v="261.33"/>
    <n v="26133"/>
    <x v="4"/>
  </r>
  <r>
    <s v="C-001194"/>
    <x v="193"/>
    <x v="4"/>
    <d v="2023-09-19T00:00:00"/>
    <x v="0"/>
    <n v="947.51"/>
    <n v="94751"/>
    <n v="0"/>
    <n v="0"/>
    <x v="1"/>
    <s v="Operación"/>
    <x v="4"/>
    <x v="4"/>
    <x v="1"/>
    <x v="3"/>
    <s v="Sí"/>
    <x v="4"/>
    <n v="94751"/>
    <s v="Comercio_1376"/>
    <x v="1"/>
    <n v="947.51"/>
    <n v="94751"/>
    <n v="0"/>
    <n v="0"/>
    <n v="0"/>
    <n v="0"/>
    <s v="ARN00001194"/>
    <s v="Hecho"/>
    <d v="2023-07-13T00:00:00"/>
    <n v="610.46"/>
    <n v="61046"/>
    <x v="0"/>
  </r>
  <r>
    <s v="C-001195"/>
    <x v="194"/>
    <x v="5"/>
    <d v="2023-09-12T00:00:00"/>
    <x v="8"/>
    <n v="148.52000000000001"/>
    <n v="14852"/>
    <n v="0"/>
    <n v="0"/>
    <x v="1"/>
    <s v="Operación"/>
    <x v="5"/>
    <x v="2"/>
    <x v="0"/>
    <x v="1"/>
    <s v="No"/>
    <x v="3"/>
    <n v="14852"/>
    <s v="Comercio_1165"/>
    <x v="0"/>
    <n v="0"/>
    <n v="0"/>
    <n v="0"/>
    <n v="0"/>
    <n v="148.52000000000001"/>
    <n v="14852"/>
    <s v="ARN00001195"/>
    <s v="Hecho"/>
    <d v="2023-07-14T00:00:00"/>
    <n v="594.26"/>
    <n v="59426"/>
    <x v="5"/>
  </r>
  <r>
    <s v="C-001196"/>
    <x v="195"/>
    <x v="6"/>
    <d v="2023-09-16T00:00:00"/>
    <x v="5"/>
    <n v="14.54"/>
    <n v="1454"/>
    <n v="0"/>
    <n v="0"/>
    <x v="1"/>
    <s v="Operación"/>
    <x v="3"/>
    <x v="0"/>
    <x v="1"/>
    <x v="3"/>
    <s v="No"/>
    <x v="0"/>
    <n v="1454"/>
    <s v="Comercio_1835"/>
    <x v="2"/>
    <n v="0"/>
    <n v="0"/>
    <n v="14.54"/>
    <n v="1454"/>
    <n v="0"/>
    <n v="0"/>
    <s v="ARN00001196"/>
    <s v="Pendiente"/>
    <s v="Pendiente"/>
    <n v="0"/>
    <n v="0"/>
    <x v="0"/>
  </r>
  <r>
    <s v="C-001197"/>
    <x v="196"/>
    <x v="0"/>
    <d v="2023-09-14T00:00:00"/>
    <x v="8"/>
    <n v="632.14"/>
    <n v="63214"/>
    <n v="0"/>
    <n v="0.81"/>
    <x v="0"/>
    <s v="Operación"/>
    <x v="0"/>
    <x v="1"/>
    <x v="0"/>
    <x v="0"/>
    <s v="Sí"/>
    <x v="4"/>
    <n v="63214"/>
    <s v="Comercio_1536"/>
    <x v="0"/>
    <n v="0"/>
    <n v="0"/>
    <n v="0"/>
    <n v="0"/>
    <n v="632.14"/>
    <n v="63214"/>
    <s v="ARN00001197"/>
    <s v="Pendiente"/>
    <s v="Pendiente"/>
    <n v="0"/>
    <n v="0"/>
    <x v="1"/>
  </r>
  <r>
    <s v="C-001198"/>
    <x v="197"/>
    <x v="1"/>
    <d v="2023-10-09T00:00:00"/>
    <x v="7"/>
    <n v="733.94"/>
    <n v="73394"/>
    <n v="0"/>
    <n v="0.86"/>
    <x v="1"/>
    <s v="Operación"/>
    <x v="1"/>
    <x v="1"/>
    <x v="0"/>
    <x v="7"/>
    <s v="Sí"/>
    <x v="3"/>
    <n v="73394"/>
    <s v="Comercio_1834"/>
    <x v="0"/>
    <n v="0"/>
    <n v="0"/>
    <n v="0"/>
    <n v="0"/>
    <n v="733.94"/>
    <n v="73394"/>
    <s v="ARN00001198"/>
    <s v="Pendiente"/>
    <s v="Pendiente"/>
    <n v="0"/>
    <n v="0"/>
    <x v="2"/>
  </r>
  <r>
    <s v="C-001199"/>
    <x v="198"/>
    <x v="2"/>
    <d v="2023-10-13T00:00:00"/>
    <x v="28"/>
    <n v="1.88"/>
    <n v="188"/>
    <n v="0"/>
    <n v="1.18"/>
    <x v="0"/>
    <s v="Operación"/>
    <x v="4"/>
    <x v="2"/>
    <x v="0"/>
    <x v="4"/>
    <s v="Sí"/>
    <x v="3"/>
    <n v="1880"/>
    <s v="Comercio_1090"/>
    <x v="0"/>
    <n v="0"/>
    <n v="0"/>
    <n v="0"/>
    <n v="0"/>
    <n v="18.8"/>
    <n v="1880"/>
    <s v="ARN00001199"/>
    <s v="Hecho"/>
    <d v="2023-07-18T00:00:00"/>
    <n v="690.95"/>
    <n v="69095"/>
    <x v="3"/>
  </r>
  <r>
    <s v="C-001200"/>
    <x v="199"/>
    <x v="3"/>
    <d v="2023-09-30T00:00:00"/>
    <x v="1"/>
    <n v="202.45"/>
    <n v="20245"/>
    <n v="0"/>
    <n v="1.34"/>
    <x v="1"/>
    <s v="Operación"/>
    <x v="5"/>
    <x v="1"/>
    <x v="1"/>
    <x v="1"/>
    <s v="Sí"/>
    <x v="0"/>
    <n v="20245"/>
    <s v="Comercio_1423"/>
    <x v="3"/>
    <n v="202.45"/>
    <n v="20245"/>
    <n v="0"/>
    <n v="0"/>
    <n v="0"/>
    <n v="0"/>
    <s v="ARN00001200"/>
    <s v="Hecho"/>
    <d v="2023-07-19T00:00:00"/>
    <n v="65.040000000000006"/>
    <n v="6504"/>
    <x v="1"/>
  </r>
  <r>
    <s v="C-001201"/>
    <x v="0"/>
    <x v="0"/>
    <d v="2023-03-20T00:00:00"/>
    <x v="15"/>
    <n v="989.61"/>
    <n v="98961"/>
    <n v="0"/>
    <n v="0"/>
    <x v="0"/>
    <s v="Operación"/>
    <x v="5"/>
    <x v="5"/>
    <x v="0"/>
    <x v="7"/>
    <s v="No"/>
    <x v="1"/>
    <n v="98961"/>
    <s v="Comercio_228"/>
    <x v="0"/>
    <n v="0"/>
    <n v="0"/>
    <n v="0"/>
    <n v="0"/>
    <n v="989.61"/>
    <n v="98961"/>
    <s v="ARN00001201"/>
    <s v="Pendiente"/>
    <s v="Pendiente"/>
    <n v="0"/>
    <n v="0"/>
    <x v="0"/>
  </r>
  <r>
    <s v="C-001202"/>
    <x v="1"/>
    <x v="1"/>
    <d v="2023-04-01T00:00:00"/>
    <x v="2"/>
    <n v="483.43"/>
    <n v="48343"/>
    <n v="0"/>
    <n v="0"/>
    <x v="0"/>
    <s v="Operación"/>
    <x v="2"/>
    <x v="3"/>
    <x v="1"/>
    <x v="0"/>
    <s v="Sí"/>
    <x v="2"/>
    <n v="48343"/>
    <s v="Comercio_566"/>
    <x v="1"/>
    <n v="483.43"/>
    <n v="48343"/>
    <n v="0"/>
    <n v="0"/>
    <n v="0"/>
    <n v="0"/>
    <s v="ARN00001202"/>
    <s v="Pendiente"/>
    <s v="Pendiente"/>
    <n v="0"/>
    <n v="0"/>
    <x v="3"/>
  </r>
  <r>
    <s v="C-001203"/>
    <x v="2"/>
    <x v="2"/>
    <d v="2023-03-05T00:00:00"/>
    <x v="13"/>
    <n v="780.71"/>
    <n v="78071"/>
    <n v="0"/>
    <n v="1.04"/>
    <x v="1"/>
    <s v="Operación"/>
    <x v="1"/>
    <x v="3"/>
    <x v="1"/>
    <x v="3"/>
    <s v="Sí"/>
    <x v="4"/>
    <n v="78071"/>
    <s v="Comercio_1827"/>
    <x v="3"/>
    <n v="780.71"/>
    <n v="78071"/>
    <n v="0"/>
    <n v="0"/>
    <n v="0"/>
    <n v="0"/>
    <s v="ARN00001203"/>
    <s v="Hecho"/>
    <d v="2023-01-03T00:00:00"/>
    <n v="217.13"/>
    <n v="21713"/>
    <x v="1"/>
  </r>
  <r>
    <s v="C-001204"/>
    <x v="3"/>
    <x v="3"/>
    <d v="2023-03-10T00:00:00"/>
    <x v="25"/>
    <n v="248.34"/>
    <n v="24834"/>
    <n v="0"/>
    <n v="0"/>
    <x v="0"/>
    <s v="Operación"/>
    <x v="2"/>
    <x v="3"/>
    <x v="1"/>
    <x v="2"/>
    <s v="No"/>
    <x v="3"/>
    <n v="24834"/>
    <s v="Comercio_1980"/>
    <x v="2"/>
    <n v="0"/>
    <n v="0"/>
    <n v="248.34"/>
    <n v="24834"/>
    <n v="0"/>
    <n v="0"/>
    <s v="ARN00001204"/>
    <s v="Pendiente"/>
    <s v="Pendiente"/>
    <n v="0"/>
    <n v="0"/>
    <x v="3"/>
  </r>
  <r>
    <s v="C-001205"/>
    <x v="4"/>
    <x v="4"/>
    <d v="2023-04-02T00:00:00"/>
    <x v="28"/>
    <n v="150.91999999999999"/>
    <n v="15092"/>
    <n v="0"/>
    <n v="0"/>
    <x v="1"/>
    <s v="Operación"/>
    <x v="1"/>
    <x v="5"/>
    <x v="1"/>
    <x v="2"/>
    <s v="Sí"/>
    <x v="1"/>
    <n v="15092"/>
    <s v="Comercio_814"/>
    <x v="2"/>
    <n v="0"/>
    <n v="0"/>
    <n v="150.91999999999999"/>
    <n v="15092"/>
    <n v="0"/>
    <n v="0"/>
    <s v="ARN00001205"/>
    <s v="Hecho"/>
    <d v="2023-01-05T00:00:00"/>
    <n v="785.03"/>
    <n v="78503"/>
    <x v="2"/>
  </r>
  <r>
    <s v="C-001206"/>
    <x v="5"/>
    <x v="5"/>
    <d v="2023-03-14T00:00:00"/>
    <x v="20"/>
    <n v="779.32"/>
    <n v="77932"/>
    <n v="0"/>
    <n v="1.49"/>
    <x v="0"/>
    <s v="Operación"/>
    <x v="5"/>
    <x v="3"/>
    <x v="0"/>
    <x v="5"/>
    <s v="Sí"/>
    <x v="4"/>
    <n v="77932"/>
    <s v="Comercio_1655"/>
    <x v="0"/>
    <n v="0"/>
    <n v="0"/>
    <n v="0"/>
    <n v="0"/>
    <n v="779.32"/>
    <n v="77932"/>
    <s v="ARN00001206"/>
    <s v="Pendiente"/>
    <s v="Pendiente"/>
    <n v="0"/>
    <n v="0"/>
    <x v="1"/>
  </r>
  <r>
    <s v="C-001207"/>
    <x v="6"/>
    <x v="6"/>
    <d v="2023-03-25T00:00:00"/>
    <x v="14"/>
    <n v="911.13"/>
    <n v="91113"/>
    <n v="0"/>
    <n v="0"/>
    <x v="1"/>
    <s v="Operación"/>
    <x v="1"/>
    <x v="4"/>
    <x v="1"/>
    <x v="3"/>
    <s v="Sí"/>
    <x v="4"/>
    <n v="91113"/>
    <s v="Comercio_995"/>
    <x v="1"/>
    <n v="911.13"/>
    <n v="91113"/>
    <n v="0"/>
    <n v="0"/>
    <n v="0"/>
    <n v="0"/>
    <s v="ARN00001207"/>
    <s v="Pendiente"/>
    <s v="Pendiente"/>
    <n v="0"/>
    <n v="0"/>
    <x v="0"/>
  </r>
  <r>
    <s v="C-001208"/>
    <x v="7"/>
    <x v="0"/>
    <d v="2023-03-30T00:00:00"/>
    <x v="27"/>
    <n v="360.73"/>
    <n v="36073"/>
    <n v="0"/>
    <n v="0"/>
    <x v="0"/>
    <s v="Operación"/>
    <x v="4"/>
    <x v="2"/>
    <x v="0"/>
    <x v="3"/>
    <s v="Sí"/>
    <x v="3"/>
    <n v="36073"/>
    <s v="Comercio_871"/>
    <x v="0"/>
    <n v="0"/>
    <n v="0"/>
    <n v="0"/>
    <n v="0"/>
    <n v="360.73"/>
    <n v="36073"/>
    <s v="ARN00001208"/>
    <s v="Hecho"/>
    <d v="2023-01-08T00:00:00"/>
    <n v="63.31"/>
    <n v="6331"/>
    <x v="0"/>
  </r>
  <r>
    <s v="C-001209"/>
    <x v="8"/>
    <x v="1"/>
    <d v="2023-03-20T00:00:00"/>
    <x v="3"/>
    <n v="770.79"/>
    <n v="77079"/>
    <n v="0"/>
    <n v="0"/>
    <x v="1"/>
    <s v="Operación"/>
    <x v="3"/>
    <x v="5"/>
    <x v="0"/>
    <x v="1"/>
    <s v="No"/>
    <x v="2"/>
    <n v="77079"/>
    <s v="Comercio_1438"/>
    <x v="0"/>
    <n v="0"/>
    <n v="0"/>
    <n v="0"/>
    <n v="0"/>
    <n v="770.79"/>
    <n v="77079"/>
    <s v="ARN00001209"/>
    <s v="Pendiente"/>
    <s v="Pendiente"/>
    <n v="0"/>
    <n v="0"/>
    <x v="5"/>
  </r>
  <r>
    <s v="C-001210"/>
    <x v="9"/>
    <x v="2"/>
    <d v="2023-03-20T00:00:00"/>
    <x v="29"/>
    <n v="721.11"/>
    <n v="72111"/>
    <n v="0"/>
    <n v="0"/>
    <x v="0"/>
    <s v="Operación"/>
    <x v="4"/>
    <x v="0"/>
    <x v="0"/>
    <x v="2"/>
    <s v="Sí"/>
    <x v="3"/>
    <n v="72111"/>
    <s v="Comercio_299"/>
    <x v="0"/>
    <n v="0"/>
    <n v="0"/>
    <n v="0"/>
    <n v="0"/>
    <n v="721.11"/>
    <n v="72111"/>
    <s v="ARN00001210"/>
    <s v="Pendiente"/>
    <s v="Pendiente"/>
    <n v="0"/>
    <n v="0"/>
    <x v="3"/>
  </r>
  <r>
    <s v="C-001211"/>
    <x v="10"/>
    <x v="3"/>
    <d v="2023-03-29T00:00:00"/>
    <x v="14"/>
    <n v="987.45"/>
    <n v="98745"/>
    <n v="0"/>
    <n v="0"/>
    <x v="1"/>
    <s v="Operación"/>
    <x v="2"/>
    <x v="5"/>
    <x v="1"/>
    <x v="5"/>
    <s v="No"/>
    <x v="2"/>
    <n v="98745"/>
    <s v="Comercio_1009"/>
    <x v="2"/>
    <n v="0"/>
    <n v="0"/>
    <n v="987.45"/>
    <n v="98745"/>
    <n v="0"/>
    <n v="0"/>
    <s v="ARN00001211"/>
    <s v="Hecho"/>
    <d v="2023-01-11T00:00:00"/>
    <n v="369.78"/>
    <n v="36978"/>
    <x v="4"/>
  </r>
  <r>
    <s v="C-001212"/>
    <x v="11"/>
    <x v="4"/>
    <d v="2023-03-17T00:00:00"/>
    <x v="9"/>
    <n v="775.41"/>
    <n v="77541"/>
    <n v="0"/>
    <n v="0"/>
    <x v="0"/>
    <s v="Operación"/>
    <x v="0"/>
    <x v="0"/>
    <x v="0"/>
    <x v="7"/>
    <s v="Sí"/>
    <x v="4"/>
    <n v="77541"/>
    <s v="Comercio_1229"/>
    <x v="0"/>
    <n v="0"/>
    <n v="0"/>
    <n v="0"/>
    <n v="0"/>
    <n v="775.41"/>
    <n v="77541"/>
    <s v="ARN00001212"/>
    <s v="Pendiente"/>
    <s v="Pendiente"/>
    <n v="0"/>
    <n v="0"/>
    <x v="3"/>
  </r>
  <r>
    <s v="C-001213"/>
    <x v="12"/>
    <x v="5"/>
    <d v="2023-04-09T00:00:00"/>
    <x v="24"/>
    <n v="677.72"/>
    <n v="67772"/>
    <n v="0"/>
    <n v="0"/>
    <x v="1"/>
    <s v="Operación"/>
    <x v="2"/>
    <x v="4"/>
    <x v="1"/>
    <x v="3"/>
    <s v="Sí"/>
    <x v="1"/>
    <n v="67772"/>
    <s v="Comercio_1885"/>
    <x v="3"/>
    <n v="677.72"/>
    <n v="67772"/>
    <n v="0"/>
    <n v="0"/>
    <n v="0"/>
    <n v="0"/>
    <s v="ARN00001213"/>
    <s v="Pendiente"/>
    <s v="Pendiente"/>
    <n v="0"/>
    <n v="0"/>
    <x v="0"/>
  </r>
  <r>
    <s v="C-001214"/>
    <x v="13"/>
    <x v="6"/>
    <d v="2023-03-30T00:00:00"/>
    <x v="30"/>
    <n v="579.72"/>
    <n v="57972"/>
    <n v="0"/>
    <n v="0.93"/>
    <x v="1"/>
    <s v="Operación"/>
    <x v="0"/>
    <x v="3"/>
    <x v="1"/>
    <x v="7"/>
    <s v="Sí"/>
    <x v="1"/>
    <n v="57972"/>
    <s v="Comercio_1663"/>
    <x v="2"/>
    <n v="0"/>
    <n v="0"/>
    <n v="579.72"/>
    <n v="57972"/>
    <n v="0"/>
    <n v="0"/>
    <s v="ARN00001214"/>
    <s v="Hecho"/>
    <d v="2023-01-14T00:00:00"/>
    <n v="373.59"/>
    <n v="37359"/>
    <x v="5"/>
  </r>
  <r>
    <s v="C-001215"/>
    <x v="14"/>
    <x v="0"/>
    <d v="2023-03-26T00:00:00"/>
    <x v="3"/>
    <n v="568.34"/>
    <n v="56834"/>
    <n v="0"/>
    <n v="1.45"/>
    <x v="0"/>
    <s v="Operación"/>
    <x v="4"/>
    <x v="1"/>
    <x v="1"/>
    <x v="0"/>
    <s v="Sí"/>
    <x v="3"/>
    <n v="56834"/>
    <s v="Comercio_273"/>
    <x v="2"/>
    <n v="0"/>
    <n v="0"/>
    <n v="568.34"/>
    <n v="56834"/>
    <n v="0"/>
    <n v="0"/>
    <s v="ARN00001215"/>
    <s v="Hecho"/>
    <d v="2023-01-15T00:00:00"/>
    <n v="779.12"/>
    <n v="77912"/>
    <x v="1"/>
  </r>
  <r>
    <s v="C-001216"/>
    <x v="15"/>
    <x v="1"/>
    <d v="2023-04-06T00:00:00"/>
    <x v="11"/>
    <n v="685.56"/>
    <n v="68556"/>
    <n v="0"/>
    <n v="0.81"/>
    <x v="0"/>
    <s v="Operación"/>
    <x v="2"/>
    <x v="0"/>
    <x v="0"/>
    <x v="0"/>
    <s v="No"/>
    <x v="4"/>
    <n v="68556"/>
    <s v="Comercio_175"/>
    <x v="0"/>
    <n v="0"/>
    <n v="0"/>
    <n v="0"/>
    <n v="0"/>
    <n v="685.56"/>
    <n v="68556"/>
    <s v="ARN00001216"/>
    <s v="Hecho"/>
    <d v="2023-01-16T00:00:00"/>
    <n v="18.78"/>
    <n v="1878"/>
    <x v="3"/>
  </r>
  <r>
    <s v="C-001217"/>
    <x v="16"/>
    <x v="2"/>
    <d v="2023-03-31T00:00:00"/>
    <x v="1"/>
    <n v="646.35"/>
    <n v="64635"/>
    <n v="0"/>
    <n v="0.88"/>
    <x v="0"/>
    <s v="Operación"/>
    <x v="0"/>
    <x v="3"/>
    <x v="1"/>
    <x v="5"/>
    <s v="Sí"/>
    <x v="0"/>
    <n v="64635"/>
    <s v="Comercio_1641"/>
    <x v="1"/>
    <n v="646.35"/>
    <n v="64635"/>
    <n v="0"/>
    <n v="0"/>
    <n v="0"/>
    <n v="0"/>
    <s v="ARN00001217"/>
    <s v="Pendiente"/>
    <s v="Pendiente"/>
    <n v="0"/>
    <n v="0"/>
    <x v="1"/>
  </r>
  <r>
    <s v="C-001218"/>
    <x v="17"/>
    <x v="3"/>
    <d v="2023-03-20T00:00:00"/>
    <x v="13"/>
    <n v="546.54"/>
    <n v="54654"/>
    <n v="0"/>
    <n v="1.17"/>
    <x v="1"/>
    <s v="Operación"/>
    <x v="3"/>
    <x v="3"/>
    <x v="1"/>
    <x v="6"/>
    <s v="No"/>
    <x v="4"/>
    <n v="54654"/>
    <s v="Comercio_770"/>
    <x v="3"/>
    <n v="546.54"/>
    <n v="54654"/>
    <n v="0"/>
    <n v="0"/>
    <n v="0"/>
    <n v="0"/>
    <s v="ARN00001218"/>
    <s v="Pendiente"/>
    <s v="Pendiente"/>
    <n v="0"/>
    <n v="0"/>
    <x v="3"/>
  </r>
  <r>
    <s v="C-001219"/>
    <x v="18"/>
    <x v="4"/>
    <d v="2023-03-31T00:00:00"/>
    <x v="17"/>
    <n v="406.74"/>
    <n v="40674"/>
    <n v="0"/>
    <n v="0"/>
    <x v="1"/>
    <s v="Operación"/>
    <x v="0"/>
    <x v="2"/>
    <x v="1"/>
    <x v="1"/>
    <s v="No"/>
    <x v="1"/>
    <n v="40674"/>
    <s v="Comercio_417"/>
    <x v="2"/>
    <n v="0"/>
    <n v="0"/>
    <n v="406.74"/>
    <n v="40674"/>
    <n v="0"/>
    <n v="0"/>
    <s v="ARN00001219"/>
    <s v="Pendiente"/>
    <s v="Pendiente"/>
    <n v="0"/>
    <n v="0"/>
    <x v="4"/>
  </r>
  <r>
    <s v="C-001220"/>
    <x v="19"/>
    <x v="5"/>
    <d v="2023-04-14T00:00:00"/>
    <x v="7"/>
    <n v="775.67"/>
    <n v="77567"/>
    <n v="0"/>
    <n v="0"/>
    <x v="0"/>
    <s v="Operación"/>
    <x v="0"/>
    <x v="4"/>
    <x v="1"/>
    <x v="2"/>
    <s v="No"/>
    <x v="1"/>
    <n v="77567"/>
    <s v="Comercio_477"/>
    <x v="2"/>
    <n v="0"/>
    <n v="0"/>
    <n v="775.67"/>
    <n v="77567"/>
    <n v="0"/>
    <n v="0"/>
    <s v="ARN00001220"/>
    <s v="Pendiente"/>
    <s v="Pendiente"/>
    <n v="0"/>
    <n v="0"/>
    <x v="4"/>
  </r>
  <r>
    <s v="C-001221"/>
    <x v="20"/>
    <x v="6"/>
    <d v="2023-03-23T00:00:00"/>
    <x v="13"/>
    <n v="63.22"/>
    <n v="6322"/>
    <n v="0"/>
    <n v="0.12"/>
    <x v="1"/>
    <s v="Operación"/>
    <x v="0"/>
    <x v="4"/>
    <x v="1"/>
    <x v="1"/>
    <s v="No"/>
    <x v="3"/>
    <n v="6322"/>
    <s v="Comercio_1751"/>
    <x v="1"/>
    <n v="63.22"/>
    <n v="6322"/>
    <n v="0"/>
    <n v="0"/>
    <n v="0"/>
    <n v="0"/>
    <s v="ARN00001221"/>
    <s v="Hecho"/>
    <d v="2023-01-21T00:00:00"/>
    <n v="966.37"/>
    <n v="96637"/>
    <x v="1"/>
  </r>
  <r>
    <s v="C-001222"/>
    <x v="21"/>
    <x v="0"/>
    <d v="2023-03-23T00:00:00"/>
    <x v="8"/>
    <n v="246.65"/>
    <n v="24665"/>
    <n v="0"/>
    <n v="0"/>
    <x v="1"/>
    <s v="Operación"/>
    <x v="1"/>
    <x v="3"/>
    <x v="1"/>
    <x v="4"/>
    <s v="No"/>
    <x v="4"/>
    <n v="24665"/>
    <s v="Comercio_1230"/>
    <x v="2"/>
    <n v="0"/>
    <n v="0"/>
    <n v="246.65"/>
    <n v="24665"/>
    <n v="0"/>
    <n v="0"/>
    <s v="ARN00001222"/>
    <s v="Pendiente"/>
    <s v="Pendiente"/>
    <n v="0"/>
    <n v="0"/>
    <x v="4"/>
  </r>
  <r>
    <s v="C-001223"/>
    <x v="22"/>
    <x v="1"/>
    <d v="2023-04-04T00:00:00"/>
    <x v="17"/>
    <n v="207.75"/>
    <n v="20775"/>
    <n v="0"/>
    <n v="0"/>
    <x v="1"/>
    <s v="Operación"/>
    <x v="4"/>
    <x v="1"/>
    <x v="1"/>
    <x v="0"/>
    <s v="No"/>
    <x v="4"/>
    <n v="20775"/>
    <s v="Comercio_1075"/>
    <x v="1"/>
    <n v="207.75"/>
    <n v="20775"/>
    <n v="0"/>
    <n v="0"/>
    <n v="0"/>
    <n v="0"/>
    <s v="ARN00001223"/>
    <s v="Pendiente"/>
    <s v="Pendiente"/>
    <n v="0"/>
    <n v="0"/>
    <x v="5"/>
  </r>
  <r>
    <s v="C-001224"/>
    <x v="23"/>
    <x v="2"/>
    <d v="2023-04-02T00:00:00"/>
    <x v="0"/>
    <n v="621.27"/>
    <n v="62127"/>
    <n v="0"/>
    <n v="1.37"/>
    <x v="0"/>
    <s v="Operación"/>
    <x v="3"/>
    <x v="4"/>
    <x v="0"/>
    <x v="2"/>
    <s v="Sí"/>
    <x v="0"/>
    <n v="62127"/>
    <s v="Comercio_1846"/>
    <x v="0"/>
    <n v="0"/>
    <n v="0"/>
    <n v="0"/>
    <n v="0"/>
    <n v="621.27"/>
    <n v="62127"/>
    <s v="ARN00001224"/>
    <s v="Hecho"/>
    <d v="2023-01-24T00:00:00"/>
    <n v="337.85"/>
    <n v="33785"/>
    <x v="5"/>
  </r>
  <r>
    <s v="C-001225"/>
    <x v="24"/>
    <x v="3"/>
    <d v="2023-04-19T00:00:00"/>
    <x v="7"/>
    <n v="903.21"/>
    <n v="90321"/>
    <n v="0"/>
    <n v="0"/>
    <x v="1"/>
    <s v="Operación"/>
    <x v="1"/>
    <x v="5"/>
    <x v="1"/>
    <x v="3"/>
    <s v="No"/>
    <x v="2"/>
    <n v="90321"/>
    <s v="Comercio_1696"/>
    <x v="1"/>
    <n v="903.21"/>
    <n v="90321"/>
    <n v="0"/>
    <n v="0"/>
    <n v="0"/>
    <n v="0"/>
    <s v="ARN00001225"/>
    <s v="Pendiente"/>
    <s v="Pendiente"/>
    <n v="0"/>
    <n v="0"/>
    <x v="3"/>
  </r>
  <r>
    <s v="C-001226"/>
    <x v="25"/>
    <x v="4"/>
    <d v="2023-03-27T00:00:00"/>
    <x v="8"/>
    <n v="285.95999999999998"/>
    <n v="28596"/>
    <n v="0"/>
    <n v="0"/>
    <x v="0"/>
    <s v="Operación"/>
    <x v="5"/>
    <x v="3"/>
    <x v="1"/>
    <x v="4"/>
    <s v="No"/>
    <x v="4"/>
    <n v="28596"/>
    <s v="Comercio_1611"/>
    <x v="3"/>
    <n v="285.95999999999998"/>
    <n v="28596"/>
    <n v="0"/>
    <n v="0"/>
    <n v="0"/>
    <n v="0"/>
    <s v="ARN00001226"/>
    <s v="Hecho"/>
    <d v="2023-01-26T00:00:00"/>
    <n v="531.69000000000005"/>
    <n v="53169"/>
    <x v="1"/>
  </r>
  <r>
    <s v="C-001227"/>
    <x v="26"/>
    <x v="5"/>
    <d v="2023-04-13T00:00:00"/>
    <x v="6"/>
    <n v="970.53"/>
    <n v="97053"/>
    <n v="0"/>
    <n v="0"/>
    <x v="0"/>
    <s v="Operación"/>
    <x v="2"/>
    <x v="5"/>
    <x v="1"/>
    <x v="1"/>
    <s v="Sí"/>
    <x v="2"/>
    <n v="97053"/>
    <s v="Comercio_1220"/>
    <x v="3"/>
    <n v="970.53"/>
    <n v="97053"/>
    <n v="0"/>
    <n v="0"/>
    <n v="0"/>
    <n v="0"/>
    <s v="ARN00001227"/>
    <s v="Pendiente"/>
    <s v="Pendiente"/>
    <n v="0"/>
    <n v="0"/>
    <x v="4"/>
  </r>
  <r>
    <s v="C-001228"/>
    <x v="27"/>
    <x v="6"/>
    <d v="2023-03-30T00:00:00"/>
    <x v="13"/>
    <n v="71.23"/>
    <n v="7123"/>
    <n v="0"/>
    <n v="0.13"/>
    <x v="1"/>
    <s v="Operación"/>
    <x v="3"/>
    <x v="2"/>
    <x v="1"/>
    <x v="2"/>
    <s v="No"/>
    <x v="1"/>
    <n v="71230"/>
    <s v="Comercio_1637"/>
    <x v="1"/>
    <n v="712.3"/>
    <n v="71230"/>
    <n v="0"/>
    <n v="0"/>
    <n v="0"/>
    <n v="0"/>
    <s v="ARN00001228"/>
    <s v="Hecho"/>
    <d v="2023-01-28T00:00:00"/>
    <n v="777.33"/>
    <n v="77733"/>
    <x v="5"/>
  </r>
  <r>
    <s v="C-001229"/>
    <x v="28"/>
    <x v="0"/>
    <d v="2023-04-24T00:00:00"/>
    <x v="10"/>
    <n v="342.53"/>
    <n v="34253"/>
    <n v="0"/>
    <n v="0"/>
    <x v="1"/>
    <s v="Operación"/>
    <x v="4"/>
    <x v="0"/>
    <x v="0"/>
    <x v="7"/>
    <s v="No"/>
    <x v="3"/>
    <n v="34253"/>
    <s v="Comercio_1675"/>
    <x v="0"/>
    <n v="0"/>
    <n v="0"/>
    <n v="0"/>
    <n v="0"/>
    <n v="342.53"/>
    <n v="34253"/>
    <s v="ARN00001229"/>
    <s v="Hecho"/>
    <d v="2023-01-29T00:00:00"/>
    <n v="880.77"/>
    <n v="88077"/>
    <x v="3"/>
  </r>
  <r>
    <s v="C-001230"/>
    <x v="29"/>
    <x v="1"/>
    <d v="2023-04-04T00:00:00"/>
    <x v="9"/>
    <n v="811.01"/>
    <n v="81101"/>
    <n v="0"/>
    <n v="0"/>
    <x v="1"/>
    <s v="Operación"/>
    <x v="0"/>
    <x v="4"/>
    <x v="1"/>
    <x v="3"/>
    <s v="Sí"/>
    <x v="4"/>
    <n v="81101"/>
    <s v="Comercio_509"/>
    <x v="3"/>
    <n v="811.01"/>
    <n v="81101"/>
    <n v="0"/>
    <n v="0"/>
    <n v="0"/>
    <n v="0"/>
    <s v="ARN00001230"/>
    <s v="Pendiente"/>
    <s v="Pendiente"/>
    <n v="0"/>
    <n v="0"/>
    <x v="0"/>
  </r>
  <r>
    <s v="C-001231"/>
    <x v="30"/>
    <x v="2"/>
    <d v="2023-04-15T00:00:00"/>
    <x v="22"/>
    <n v="124.16"/>
    <n v="12416"/>
    <n v="0"/>
    <n v="0.92"/>
    <x v="1"/>
    <s v="Operación"/>
    <x v="4"/>
    <x v="3"/>
    <x v="1"/>
    <x v="0"/>
    <s v="Sí"/>
    <x v="1"/>
    <n v="12416"/>
    <s v="Comercio_40"/>
    <x v="1"/>
    <n v="124.16"/>
    <n v="12416"/>
    <n v="0"/>
    <n v="0"/>
    <n v="0"/>
    <n v="0"/>
    <s v="ARN00001231"/>
    <s v="Pendiente"/>
    <s v="Pendiente"/>
    <n v="0"/>
    <n v="0"/>
    <x v="1"/>
  </r>
  <r>
    <s v="C-001232"/>
    <x v="31"/>
    <x v="3"/>
    <d v="2023-04-13T00:00:00"/>
    <x v="17"/>
    <n v="87.9"/>
    <n v="8790"/>
    <n v="0"/>
    <n v="1.23"/>
    <x v="0"/>
    <s v="Operación"/>
    <x v="0"/>
    <x v="4"/>
    <x v="1"/>
    <x v="7"/>
    <s v="Sí"/>
    <x v="0"/>
    <n v="87900"/>
    <s v="Comercio_1387"/>
    <x v="3"/>
    <n v="879"/>
    <n v="87900"/>
    <n v="0"/>
    <n v="0"/>
    <n v="0"/>
    <n v="0"/>
    <s v="ARN00001232"/>
    <s v="Pendiente"/>
    <s v="Pendiente"/>
    <n v="0"/>
    <n v="0"/>
    <x v="3"/>
  </r>
  <r>
    <s v="C-001233"/>
    <x v="32"/>
    <x v="4"/>
    <d v="2023-04-11T00:00:00"/>
    <x v="0"/>
    <n v="218.22"/>
    <n v="21822"/>
    <n v="0"/>
    <n v="1.49"/>
    <x v="0"/>
    <s v="Operación"/>
    <x v="3"/>
    <x v="0"/>
    <x v="0"/>
    <x v="0"/>
    <s v="No"/>
    <x v="2"/>
    <n v="21822"/>
    <s v="Comercio_169"/>
    <x v="0"/>
    <n v="0"/>
    <n v="0"/>
    <n v="0"/>
    <n v="0"/>
    <n v="218.22"/>
    <n v="21822"/>
    <s v="ARN00001233"/>
    <s v="Pendiente"/>
    <s v="Pendiente"/>
    <n v="0"/>
    <n v="0"/>
    <x v="1"/>
  </r>
  <r>
    <s v="C-001234"/>
    <x v="33"/>
    <x v="5"/>
    <d v="2023-04-30T00:00:00"/>
    <x v="24"/>
    <n v="371.06"/>
    <n v="37106"/>
    <n v="0"/>
    <n v="0"/>
    <x v="0"/>
    <s v="Operación"/>
    <x v="5"/>
    <x v="3"/>
    <x v="1"/>
    <x v="1"/>
    <s v="No"/>
    <x v="1"/>
    <n v="37106"/>
    <s v="Comercio_352"/>
    <x v="2"/>
    <n v="0"/>
    <n v="0"/>
    <n v="371.06"/>
    <n v="37106"/>
    <n v="0"/>
    <n v="0"/>
    <s v="ARN00001234"/>
    <s v="Pendiente"/>
    <s v="Pendiente"/>
    <n v="0"/>
    <n v="0"/>
    <x v="3"/>
  </r>
  <r>
    <s v="C-001235"/>
    <x v="34"/>
    <x v="6"/>
    <d v="2023-05-05T00:00:00"/>
    <x v="4"/>
    <n v="880.21"/>
    <n v="88021"/>
    <n v="0"/>
    <n v="0.11"/>
    <x v="0"/>
    <s v="Operación"/>
    <x v="3"/>
    <x v="3"/>
    <x v="1"/>
    <x v="7"/>
    <s v="No"/>
    <x v="2"/>
    <n v="88021"/>
    <s v="Comercio_773"/>
    <x v="3"/>
    <n v="880.21"/>
    <n v="88021"/>
    <n v="0"/>
    <n v="0"/>
    <n v="0"/>
    <n v="0"/>
    <s v="ARN00001235"/>
    <s v="Hecho"/>
    <d v="2023-02-04T00:00:00"/>
    <n v="54.51"/>
    <n v="5451"/>
    <x v="4"/>
  </r>
  <r>
    <s v="C-001236"/>
    <x v="35"/>
    <x v="0"/>
    <d v="2023-04-24T00:00:00"/>
    <x v="15"/>
    <n v="450.84"/>
    <n v="45084"/>
    <n v="0"/>
    <n v="1.43"/>
    <x v="0"/>
    <s v="Operación"/>
    <x v="2"/>
    <x v="0"/>
    <x v="1"/>
    <x v="7"/>
    <s v="Sí"/>
    <x v="3"/>
    <n v="45084"/>
    <s v="Comercio_936"/>
    <x v="1"/>
    <n v="450.84"/>
    <n v="45084"/>
    <n v="0"/>
    <n v="0"/>
    <n v="0"/>
    <n v="0"/>
    <s v="ARN00001236"/>
    <s v="Hecho"/>
    <d v="2023-02-05T00:00:00"/>
    <n v="666.54"/>
    <n v="66654"/>
    <x v="4"/>
  </r>
  <r>
    <s v="C-001237"/>
    <x v="36"/>
    <x v="1"/>
    <d v="2023-04-18T00:00:00"/>
    <x v="17"/>
    <n v="456.65"/>
    <n v="45665"/>
    <n v="0"/>
    <n v="1.43"/>
    <x v="0"/>
    <s v="Operación"/>
    <x v="2"/>
    <x v="1"/>
    <x v="1"/>
    <x v="6"/>
    <s v="Sí"/>
    <x v="2"/>
    <n v="45665"/>
    <s v="Comercio_744"/>
    <x v="3"/>
    <n v="456.65"/>
    <n v="45665"/>
    <n v="0"/>
    <n v="0"/>
    <n v="0"/>
    <n v="0"/>
    <s v="ARN00001237"/>
    <s v="Pendiente"/>
    <s v="Pendiente"/>
    <n v="0"/>
    <n v="0"/>
    <x v="2"/>
  </r>
  <r>
    <s v="C-001238"/>
    <x v="37"/>
    <x v="2"/>
    <d v="2023-05-02T00:00:00"/>
    <x v="7"/>
    <n v="441.56"/>
    <n v="44156"/>
    <n v="0"/>
    <n v="0.89"/>
    <x v="0"/>
    <s v="Operación"/>
    <x v="0"/>
    <x v="2"/>
    <x v="1"/>
    <x v="5"/>
    <s v="No"/>
    <x v="4"/>
    <n v="44156"/>
    <s v="Comercio_1303"/>
    <x v="1"/>
    <n v="441.56"/>
    <n v="44156"/>
    <n v="0"/>
    <n v="0"/>
    <n v="0"/>
    <n v="0"/>
    <s v="ARN00001238"/>
    <s v="Hecho"/>
    <d v="2023-02-07T00:00:00"/>
    <n v="570.54999999999995"/>
    <n v="57055"/>
    <x v="5"/>
  </r>
  <r>
    <s v="C-001239"/>
    <x v="38"/>
    <x v="3"/>
    <d v="2023-05-09T00:00:00"/>
    <x v="4"/>
    <n v="552.72"/>
    <n v="55272"/>
    <n v="0"/>
    <n v="1.1299999999999999"/>
    <x v="1"/>
    <s v="Operación"/>
    <x v="2"/>
    <x v="0"/>
    <x v="1"/>
    <x v="4"/>
    <s v="Sí"/>
    <x v="3"/>
    <n v="55272"/>
    <s v="Comercio_898"/>
    <x v="1"/>
    <n v="552.72"/>
    <n v="55272"/>
    <n v="0"/>
    <n v="0"/>
    <n v="0"/>
    <n v="0"/>
    <s v="ARN00001239"/>
    <s v="Hecho"/>
    <d v="2023-02-08T00:00:00"/>
    <n v="536.71"/>
    <n v="53671"/>
    <x v="5"/>
  </r>
  <r>
    <s v="C-001240"/>
    <x v="39"/>
    <x v="4"/>
    <d v="2023-04-21T00:00:00"/>
    <x v="17"/>
    <n v="789.95"/>
    <n v="78995"/>
    <n v="0"/>
    <n v="1.1200000000000001"/>
    <x v="0"/>
    <s v="Operación"/>
    <x v="0"/>
    <x v="0"/>
    <x v="1"/>
    <x v="1"/>
    <s v="Sí"/>
    <x v="4"/>
    <n v="78995"/>
    <s v="Comercio_761"/>
    <x v="2"/>
    <n v="0"/>
    <n v="0"/>
    <n v="789.95"/>
    <n v="78995"/>
    <n v="0"/>
    <n v="0"/>
    <s v="ARN00001240"/>
    <s v="Pendiente"/>
    <s v="Pendiente"/>
    <n v="0"/>
    <n v="0"/>
    <x v="0"/>
  </r>
  <r>
    <s v="C-001241"/>
    <x v="40"/>
    <x v="5"/>
    <d v="2023-05-01T00:00:00"/>
    <x v="11"/>
    <n v="577.03"/>
    <n v="57703"/>
    <n v="0"/>
    <n v="1.47"/>
    <x v="1"/>
    <s v="Operación"/>
    <x v="0"/>
    <x v="4"/>
    <x v="1"/>
    <x v="0"/>
    <s v="Sí"/>
    <x v="2"/>
    <n v="57703"/>
    <s v="Comercio_1770"/>
    <x v="2"/>
    <n v="0"/>
    <n v="0"/>
    <n v="577.03"/>
    <n v="57703"/>
    <n v="0"/>
    <n v="0"/>
    <s v="ARN00001241"/>
    <s v="Hecho"/>
    <d v="2023-02-10T00:00:00"/>
    <n v="784.56"/>
    <n v="78456"/>
    <x v="2"/>
  </r>
  <r>
    <s v="C-001242"/>
    <x v="41"/>
    <x v="6"/>
    <d v="2023-05-05T00:00:00"/>
    <x v="21"/>
    <n v="321.64999999999998"/>
    <n v="32165"/>
    <n v="0"/>
    <n v="0"/>
    <x v="1"/>
    <s v="Operación"/>
    <x v="4"/>
    <x v="3"/>
    <x v="1"/>
    <x v="2"/>
    <s v="Sí"/>
    <x v="2"/>
    <n v="32165"/>
    <s v="Comercio_120"/>
    <x v="1"/>
    <n v="321.64999999999998"/>
    <n v="32165"/>
    <n v="0"/>
    <n v="0"/>
    <n v="0"/>
    <n v="0"/>
    <s v="ARN00001242"/>
    <s v="Hecho"/>
    <d v="2023-02-11T00:00:00"/>
    <n v="421.98"/>
    <n v="42198"/>
    <x v="0"/>
  </r>
  <r>
    <s v="C-001243"/>
    <x v="42"/>
    <x v="0"/>
    <d v="2023-04-23T00:00:00"/>
    <x v="3"/>
    <n v="901.04"/>
    <n v="90104"/>
    <n v="0"/>
    <n v="0.11"/>
    <x v="1"/>
    <s v="Operación"/>
    <x v="0"/>
    <x v="5"/>
    <x v="1"/>
    <x v="3"/>
    <s v="No"/>
    <x v="4"/>
    <n v="90104"/>
    <s v="Comercio_1189"/>
    <x v="2"/>
    <n v="0"/>
    <n v="0"/>
    <n v="901.04"/>
    <n v="90104"/>
    <n v="0"/>
    <n v="0"/>
    <s v="ARN00001243"/>
    <s v="Pendiente"/>
    <s v="Pendiente"/>
    <n v="0"/>
    <n v="0"/>
    <x v="3"/>
  </r>
  <r>
    <s v="C-001244"/>
    <x v="43"/>
    <x v="1"/>
    <d v="2023-04-18T00:00:00"/>
    <x v="9"/>
    <n v="539.91999999999996"/>
    <n v="53992"/>
    <n v="0"/>
    <n v="0"/>
    <x v="1"/>
    <s v="Operación"/>
    <x v="1"/>
    <x v="0"/>
    <x v="1"/>
    <x v="4"/>
    <s v="Sí"/>
    <x v="4"/>
    <n v="53992"/>
    <s v="Comercio_1319"/>
    <x v="3"/>
    <n v="539.91999999999996"/>
    <n v="53992"/>
    <n v="0"/>
    <n v="0"/>
    <n v="0"/>
    <n v="0"/>
    <s v="ARN00001244"/>
    <s v="Hecho"/>
    <d v="2023-02-13T00:00:00"/>
    <n v="8.3699999999999992"/>
    <n v="837"/>
    <x v="5"/>
  </r>
  <r>
    <s v="C-001245"/>
    <x v="44"/>
    <x v="2"/>
    <d v="2023-05-11T00:00:00"/>
    <x v="24"/>
    <n v="73.17"/>
    <n v="7317"/>
    <n v="0"/>
    <n v="0"/>
    <x v="0"/>
    <s v="Operación"/>
    <x v="2"/>
    <x v="5"/>
    <x v="0"/>
    <x v="5"/>
    <s v="No"/>
    <x v="1"/>
    <n v="73170"/>
    <s v="Comercio_1265"/>
    <x v="0"/>
    <n v="0"/>
    <n v="0"/>
    <n v="0"/>
    <n v="0"/>
    <n v="731.7"/>
    <n v="73170"/>
    <s v="ARN00001245"/>
    <s v="Hecho"/>
    <d v="2023-02-14T00:00:00"/>
    <n v="549.98"/>
    <n v="54998"/>
    <x v="1"/>
  </r>
  <r>
    <s v="C-001246"/>
    <x v="45"/>
    <x v="3"/>
    <d v="2023-05-09T00:00:00"/>
    <x v="21"/>
    <n v="110.97"/>
    <n v="11097"/>
    <n v="0"/>
    <n v="1.19"/>
    <x v="0"/>
    <s v="Operación"/>
    <x v="1"/>
    <x v="2"/>
    <x v="1"/>
    <x v="2"/>
    <s v="Sí"/>
    <x v="4"/>
    <n v="11097"/>
    <s v="Comercio_688"/>
    <x v="2"/>
    <n v="0"/>
    <n v="0"/>
    <n v="110.97"/>
    <n v="11097"/>
    <n v="0"/>
    <n v="0"/>
    <s v="ARN00001246"/>
    <s v="Pendiente"/>
    <s v="Pendiente"/>
    <n v="0"/>
    <n v="0"/>
    <x v="1"/>
  </r>
  <r>
    <s v="C-001247"/>
    <x v="46"/>
    <x v="4"/>
    <d v="2023-05-06T00:00:00"/>
    <x v="18"/>
    <n v="785.29"/>
    <n v="78529"/>
    <n v="0"/>
    <n v="0"/>
    <x v="0"/>
    <s v="Operación"/>
    <x v="3"/>
    <x v="3"/>
    <x v="1"/>
    <x v="3"/>
    <s v="Sí"/>
    <x v="3"/>
    <n v="78529"/>
    <s v="Comercio_1066"/>
    <x v="2"/>
    <n v="0"/>
    <n v="0"/>
    <n v="785.29"/>
    <n v="78529"/>
    <n v="0"/>
    <n v="0"/>
    <s v="ARN00001247"/>
    <s v="Hecho"/>
    <d v="2023-02-16T00:00:00"/>
    <n v="89.98"/>
    <n v="8998"/>
    <x v="4"/>
  </r>
  <r>
    <s v="C-001248"/>
    <x v="47"/>
    <x v="5"/>
    <d v="2023-04-29T00:00:00"/>
    <x v="17"/>
    <n v="329.46"/>
    <n v="32946"/>
    <n v="0"/>
    <n v="0"/>
    <x v="0"/>
    <s v="Operación"/>
    <x v="1"/>
    <x v="0"/>
    <x v="0"/>
    <x v="5"/>
    <s v="No"/>
    <x v="0"/>
    <n v="32946"/>
    <s v="Comercio_1564"/>
    <x v="0"/>
    <n v="0"/>
    <n v="0"/>
    <n v="0"/>
    <n v="0"/>
    <n v="329.46"/>
    <n v="32946"/>
    <s v="ARN00001248"/>
    <s v="Hecho"/>
    <d v="2023-02-17T00:00:00"/>
    <n v="95.56"/>
    <n v="9556"/>
    <x v="3"/>
  </r>
  <r>
    <s v="C-001249"/>
    <x v="48"/>
    <x v="6"/>
    <d v="2023-05-08T00:00:00"/>
    <x v="18"/>
    <n v="841.84"/>
    <n v="84184"/>
    <n v="0"/>
    <n v="0"/>
    <x v="1"/>
    <s v="Operación"/>
    <x v="5"/>
    <x v="0"/>
    <x v="1"/>
    <x v="6"/>
    <s v="Sí"/>
    <x v="1"/>
    <n v="84184"/>
    <s v="Comercio_1142"/>
    <x v="1"/>
    <n v="841.84"/>
    <n v="84184"/>
    <n v="0"/>
    <n v="0"/>
    <n v="0"/>
    <n v="0"/>
    <s v="ARN00001249"/>
    <s v="Hecho"/>
    <d v="2023-02-18T00:00:00"/>
    <n v="65.59"/>
    <n v="6559"/>
    <x v="2"/>
  </r>
  <r>
    <s v="C-001250"/>
    <x v="49"/>
    <x v="0"/>
    <d v="2023-05-17T00:00:00"/>
    <x v="28"/>
    <n v="487.91"/>
    <n v="48791"/>
    <n v="0"/>
    <n v="0"/>
    <x v="1"/>
    <s v="Operación"/>
    <x v="4"/>
    <x v="1"/>
    <x v="1"/>
    <x v="7"/>
    <s v="Sí"/>
    <x v="4"/>
    <n v="48791"/>
    <s v="Comercio_1102"/>
    <x v="3"/>
    <n v="487.91"/>
    <n v="48791"/>
    <n v="0"/>
    <n v="0"/>
    <n v="0"/>
    <n v="0"/>
    <s v="ARN00001250"/>
    <s v="Hecho"/>
    <d v="2023-02-19T00:00:00"/>
    <n v="732.96"/>
    <n v="73296"/>
    <x v="1"/>
  </r>
  <r>
    <s v="C-001251"/>
    <x v="50"/>
    <x v="1"/>
    <d v="2023-05-14T00:00:00"/>
    <x v="21"/>
    <n v="634.64"/>
    <n v="63464"/>
    <n v="0"/>
    <n v="0.81"/>
    <x v="0"/>
    <s v="Operación"/>
    <x v="0"/>
    <x v="5"/>
    <x v="1"/>
    <x v="1"/>
    <s v="Sí"/>
    <x v="1"/>
    <n v="63464"/>
    <s v="Comercio_1776"/>
    <x v="2"/>
    <n v="0"/>
    <n v="0"/>
    <n v="634.64"/>
    <n v="63464"/>
    <n v="0"/>
    <n v="0"/>
    <s v="ARN00001251"/>
    <s v="Hecho"/>
    <d v="2023-02-20T00:00:00"/>
    <n v="22.97"/>
    <n v="2297"/>
    <x v="1"/>
  </r>
  <r>
    <s v="C-001252"/>
    <x v="51"/>
    <x v="2"/>
    <d v="2023-04-27T00:00:00"/>
    <x v="25"/>
    <n v="357.33"/>
    <n v="35733"/>
    <n v="0"/>
    <n v="1.34"/>
    <x v="0"/>
    <s v="Operación"/>
    <x v="5"/>
    <x v="2"/>
    <x v="1"/>
    <x v="3"/>
    <s v="No"/>
    <x v="4"/>
    <n v="35733"/>
    <s v="Comercio_464"/>
    <x v="2"/>
    <n v="0"/>
    <n v="0"/>
    <n v="357.33"/>
    <n v="35733"/>
    <n v="0"/>
    <n v="0"/>
    <s v="ARN00001252"/>
    <s v="Hecho"/>
    <d v="2023-02-21T00:00:00"/>
    <n v="744.31"/>
    <n v="74431"/>
    <x v="4"/>
  </r>
  <r>
    <s v="C-001253"/>
    <x v="52"/>
    <x v="3"/>
    <d v="2023-05-07T00:00:00"/>
    <x v="22"/>
    <n v="363.18"/>
    <n v="36318"/>
    <n v="0"/>
    <n v="1.36"/>
    <x v="1"/>
    <s v="Operación"/>
    <x v="1"/>
    <x v="5"/>
    <x v="1"/>
    <x v="0"/>
    <s v="Sí"/>
    <x v="2"/>
    <n v="36318"/>
    <s v="Comercio_1809"/>
    <x v="1"/>
    <n v="363.18"/>
    <n v="36318"/>
    <n v="0"/>
    <n v="0"/>
    <n v="0"/>
    <n v="0"/>
    <s v="ARN00001253"/>
    <s v="Pendiente"/>
    <s v="Pendiente"/>
    <n v="0"/>
    <n v="0"/>
    <x v="0"/>
  </r>
  <r>
    <s v="C-001254"/>
    <x v="53"/>
    <x v="4"/>
    <d v="2023-05-09T00:00:00"/>
    <x v="30"/>
    <n v="77.83"/>
    <n v="7783"/>
    <n v="0"/>
    <n v="0"/>
    <x v="1"/>
    <s v="Operación"/>
    <x v="5"/>
    <x v="5"/>
    <x v="1"/>
    <x v="5"/>
    <s v="No"/>
    <x v="1"/>
    <n v="77830"/>
    <s v="Comercio_1354"/>
    <x v="2"/>
    <n v="0"/>
    <n v="0"/>
    <n v="778.3"/>
    <n v="77830"/>
    <n v="0"/>
    <n v="0"/>
    <s v="ARN00001254"/>
    <s v="Hecho"/>
    <d v="2023-02-23T00:00:00"/>
    <n v="406.06"/>
    <n v="40606"/>
    <x v="4"/>
  </r>
  <r>
    <s v="C-001255"/>
    <x v="54"/>
    <x v="5"/>
    <d v="2023-04-28T00:00:00"/>
    <x v="5"/>
    <n v="826.37"/>
    <n v="82637"/>
    <n v="0"/>
    <n v="0.94"/>
    <x v="0"/>
    <s v="Operación"/>
    <x v="0"/>
    <x v="3"/>
    <x v="1"/>
    <x v="6"/>
    <s v="No"/>
    <x v="3"/>
    <n v="82637"/>
    <s v="Comercio_662"/>
    <x v="2"/>
    <n v="0"/>
    <n v="0"/>
    <n v="826.37"/>
    <n v="82637"/>
    <n v="0"/>
    <n v="0"/>
    <s v="ARN00001255"/>
    <s v="Hecho"/>
    <d v="2023-02-24T00:00:00"/>
    <n v="675.74"/>
    <n v="67574"/>
    <x v="3"/>
  </r>
  <r>
    <s v="C-001256"/>
    <x v="55"/>
    <x v="6"/>
    <d v="2023-05-21T00:00:00"/>
    <x v="10"/>
    <n v="587.99"/>
    <n v="58799"/>
    <n v="0"/>
    <n v="0"/>
    <x v="0"/>
    <s v="Operación"/>
    <x v="0"/>
    <x v="0"/>
    <x v="1"/>
    <x v="5"/>
    <s v="Sí"/>
    <x v="0"/>
    <n v="58799"/>
    <s v="Comercio_1266"/>
    <x v="2"/>
    <n v="0"/>
    <n v="0"/>
    <n v="587.99"/>
    <n v="58799"/>
    <n v="0"/>
    <n v="0"/>
    <s v="ARN00001256"/>
    <s v="Pendiente"/>
    <s v="Pendiente"/>
    <n v="0"/>
    <n v="0"/>
    <x v="2"/>
  </r>
  <r>
    <s v="C-001257"/>
    <x v="56"/>
    <x v="0"/>
    <d v="2023-05-24T00:00:00"/>
    <x v="28"/>
    <n v="365.76"/>
    <n v="36576"/>
    <n v="0"/>
    <n v="0"/>
    <x v="1"/>
    <s v="Operación"/>
    <x v="5"/>
    <x v="3"/>
    <x v="1"/>
    <x v="1"/>
    <s v="No"/>
    <x v="2"/>
    <n v="36576"/>
    <s v="Comercio_9"/>
    <x v="3"/>
    <n v="365.76"/>
    <n v="36576"/>
    <n v="0"/>
    <n v="0"/>
    <n v="0"/>
    <n v="0"/>
    <s v="ARN00001257"/>
    <s v="Hecho"/>
    <d v="2023-02-26T00:00:00"/>
    <n v="552.47"/>
    <n v="55247"/>
    <x v="3"/>
  </r>
  <r>
    <s v="C-001258"/>
    <x v="57"/>
    <x v="1"/>
    <d v="2023-05-06T00:00:00"/>
    <x v="0"/>
    <n v="955.26"/>
    <n v="95526"/>
    <n v="0"/>
    <n v="0.08"/>
    <x v="1"/>
    <s v="Operación"/>
    <x v="2"/>
    <x v="0"/>
    <x v="1"/>
    <x v="7"/>
    <s v="No"/>
    <x v="1"/>
    <n v="95526"/>
    <s v="Comercio_828"/>
    <x v="1"/>
    <n v="955.26"/>
    <n v="95526"/>
    <n v="0"/>
    <n v="0"/>
    <n v="0"/>
    <n v="0"/>
    <s v="ARN00001258"/>
    <s v="Hecho"/>
    <d v="2023-02-27T00:00:00"/>
    <n v="410.17"/>
    <n v="41017"/>
    <x v="2"/>
  </r>
  <r>
    <s v="C-001259"/>
    <x v="58"/>
    <x v="2"/>
    <d v="2023-05-11T00:00:00"/>
    <x v="26"/>
    <n v="698.34"/>
    <n v="69834"/>
    <n v="0"/>
    <n v="0"/>
    <x v="1"/>
    <s v="Operación"/>
    <x v="3"/>
    <x v="5"/>
    <x v="0"/>
    <x v="4"/>
    <s v="No"/>
    <x v="0"/>
    <n v="69834"/>
    <s v="Comercio_1747"/>
    <x v="0"/>
    <n v="0"/>
    <n v="0"/>
    <n v="0"/>
    <n v="0"/>
    <n v="698.34"/>
    <n v="69834"/>
    <s v="ARN00001259"/>
    <s v="Hecho"/>
    <d v="2023-02-28T00:00:00"/>
    <n v="680.89"/>
    <n v="68089"/>
    <x v="4"/>
  </r>
  <r>
    <s v="C-001260"/>
    <x v="59"/>
    <x v="3"/>
    <d v="2023-05-06T00:00:00"/>
    <x v="23"/>
    <n v="929.81"/>
    <n v="92981"/>
    <n v="0"/>
    <n v="0"/>
    <x v="1"/>
    <s v="Operación"/>
    <x v="4"/>
    <x v="3"/>
    <x v="1"/>
    <x v="4"/>
    <s v="No"/>
    <x v="4"/>
    <n v="92981"/>
    <s v="Comercio_1858"/>
    <x v="2"/>
    <n v="0"/>
    <n v="0"/>
    <n v="929.81"/>
    <n v="92981"/>
    <n v="0"/>
    <n v="0"/>
    <s v="ARN00001260"/>
    <s v="Hecho"/>
    <d v="2023-03-01T00:00:00"/>
    <n v="830.96"/>
    <n v="83096"/>
    <x v="0"/>
  </r>
  <r>
    <s v="C-001261"/>
    <x v="60"/>
    <x v="4"/>
    <d v="2023-05-01T00:00:00"/>
    <x v="8"/>
    <n v="377.84"/>
    <n v="37784"/>
    <n v="0"/>
    <n v="0"/>
    <x v="0"/>
    <s v="Operación"/>
    <x v="1"/>
    <x v="4"/>
    <x v="1"/>
    <x v="0"/>
    <s v="No"/>
    <x v="2"/>
    <n v="37784"/>
    <s v="Comercio_775"/>
    <x v="2"/>
    <n v="0"/>
    <n v="0"/>
    <n v="377.84"/>
    <n v="37784"/>
    <n v="0"/>
    <n v="0"/>
    <s v="ARN00001261"/>
    <s v="Hecho"/>
    <d v="2023-03-02T00:00:00"/>
    <n v="127.47"/>
    <n v="12747"/>
    <x v="3"/>
  </r>
  <r>
    <s v="C-001262"/>
    <x v="61"/>
    <x v="5"/>
    <d v="2023-05-28T00:00:00"/>
    <x v="24"/>
    <n v="375.91"/>
    <n v="37591"/>
    <n v="0"/>
    <n v="0.13"/>
    <x v="1"/>
    <s v="Operación"/>
    <x v="0"/>
    <x v="1"/>
    <x v="1"/>
    <x v="1"/>
    <s v="Sí"/>
    <x v="4"/>
    <n v="37591"/>
    <s v="Comercio_1544"/>
    <x v="3"/>
    <n v="375.91"/>
    <n v="37591"/>
    <n v="0"/>
    <n v="0"/>
    <n v="0"/>
    <n v="0"/>
    <s v="ARN00001262"/>
    <s v="Hecho"/>
    <d v="2023-03-03T00:00:00"/>
    <n v="684.75"/>
    <n v="68475"/>
    <x v="5"/>
  </r>
  <r>
    <s v="C-001263"/>
    <x v="62"/>
    <x v="6"/>
    <d v="2023-05-24T00:00:00"/>
    <x v="27"/>
    <n v="286.89"/>
    <n v="28689"/>
    <n v="0"/>
    <n v="1.25"/>
    <x v="1"/>
    <s v="Operación"/>
    <x v="5"/>
    <x v="5"/>
    <x v="1"/>
    <x v="4"/>
    <s v="No"/>
    <x v="1"/>
    <n v="28689"/>
    <s v="Comercio_1317"/>
    <x v="1"/>
    <n v="286.89"/>
    <n v="28689"/>
    <n v="0"/>
    <n v="0"/>
    <n v="0"/>
    <n v="0"/>
    <s v="ARN00001263"/>
    <s v="Pendiente"/>
    <s v="Pendiente"/>
    <n v="0"/>
    <n v="0"/>
    <x v="1"/>
  </r>
  <r>
    <s v="C-001264"/>
    <x v="63"/>
    <x v="0"/>
    <d v="2023-05-25T00:00:00"/>
    <x v="27"/>
    <n v="741.58"/>
    <n v="74158"/>
    <n v="0"/>
    <n v="1.07"/>
    <x v="1"/>
    <s v="Operación"/>
    <x v="2"/>
    <x v="3"/>
    <x v="0"/>
    <x v="2"/>
    <s v="Sí"/>
    <x v="0"/>
    <n v="74158"/>
    <s v="Comercio_1265"/>
    <x v="0"/>
    <n v="0"/>
    <n v="0"/>
    <n v="0"/>
    <n v="0"/>
    <n v="741.58"/>
    <n v="74158"/>
    <s v="ARN00001264"/>
    <s v="Hecho"/>
    <d v="2023-03-05T00:00:00"/>
    <n v="98.57"/>
    <n v="9857"/>
    <x v="1"/>
  </r>
  <r>
    <s v="C-001265"/>
    <x v="64"/>
    <x v="1"/>
    <d v="2023-05-23T00:00:00"/>
    <x v="15"/>
    <n v="58.06"/>
    <n v="5806"/>
    <n v="0"/>
    <n v="0"/>
    <x v="0"/>
    <s v="Operación"/>
    <x v="3"/>
    <x v="3"/>
    <x v="1"/>
    <x v="0"/>
    <s v="No"/>
    <x v="0"/>
    <n v="5806"/>
    <s v="Comercio_19"/>
    <x v="1"/>
    <n v="58.06"/>
    <n v="5806"/>
    <n v="0"/>
    <n v="0"/>
    <n v="0"/>
    <n v="0"/>
    <s v="ARN00001265"/>
    <s v="Pendiente"/>
    <s v="Pendiente"/>
    <n v="0"/>
    <n v="0"/>
    <x v="5"/>
  </r>
  <r>
    <s v="C-001266"/>
    <x v="65"/>
    <x v="2"/>
    <d v="2023-05-24T00:00:00"/>
    <x v="15"/>
    <n v="56.86"/>
    <n v="5686"/>
    <n v="0"/>
    <n v="0"/>
    <x v="1"/>
    <s v="Operación"/>
    <x v="1"/>
    <x v="2"/>
    <x v="1"/>
    <x v="1"/>
    <s v="Sí"/>
    <x v="3"/>
    <n v="56860"/>
    <s v="Comercio_1855"/>
    <x v="2"/>
    <n v="0"/>
    <n v="0"/>
    <n v="568.6"/>
    <n v="56860"/>
    <n v="0"/>
    <n v="0"/>
    <s v="ARN00001266"/>
    <s v="Pendiente"/>
    <s v="Pendiente"/>
    <n v="0"/>
    <n v="0"/>
    <x v="0"/>
  </r>
  <r>
    <s v="C-001267"/>
    <x v="66"/>
    <x v="3"/>
    <d v="2023-06-01T00:00:00"/>
    <x v="10"/>
    <n v="798.02"/>
    <n v="79802"/>
    <n v="0"/>
    <n v="1.42"/>
    <x v="0"/>
    <s v="Operación"/>
    <x v="2"/>
    <x v="2"/>
    <x v="1"/>
    <x v="3"/>
    <s v="Sí"/>
    <x v="3"/>
    <n v="79802"/>
    <s v="Comercio_814"/>
    <x v="3"/>
    <n v="798.02"/>
    <n v="79802"/>
    <n v="0"/>
    <n v="0"/>
    <n v="0"/>
    <n v="0"/>
    <s v="ARN00001267"/>
    <s v="Hecho"/>
    <d v="2023-03-08T00:00:00"/>
    <n v="24.55"/>
    <n v="2455"/>
    <x v="2"/>
  </r>
  <r>
    <s v="C-001268"/>
    <x v="67"/>
    <x v="4"/>
    <d v="2023-05-21T00:00:00"/>
    <x v="1"/>
    <n v="56.54"/>
    <n v="5654"/>
    <n v="0"/>
    <n v="0"/>
    <x v="1"/>
    <s v="Operación"/>
    <x v="5"/>
    <x v="1"/>
    <x v="1"/>
    <x v="0"/>
    <s v="No"/>
    <x v="1"/>
    <n v="5654"/>
    <s v="Comercio_782"/>
    <x v="2"/>
    <n v="0"/>
    <n v="0"/>
    <n v="56.54"/>
    <n v="5654"/>
    <n v="0"/>
    <n v="0"/>
    <s v="ARN00001268"/>
    <s v="Pendiente"/>
    <s v="Pendiente"/>
    <n v="0"/>
    <n v="0"/>
    <x v="3"/>
  </r>
  <r>
    <s v="C-001269"/>
    <x v="68"/>
    <x v="5"/>
    <d v="2023-06-01T00:00:00"/>
    <x v="21"/>
    <n v="10.67"/>
    <n v="1067"/>
    <n v="0"/>
    <n v="0"/>
    <x v="0"/>
    <s v="Operación"/>
    <x v="4"/>
    <x v="5"/>
    <x v="1"/>
    <x v="7"/>
    <s v="No"/>
    <x v="1"/>
    <n v="1067"/>
    <s v="Comercio_255"/>
    <x v="2"/>
    <n v="0"/>
    <n v="0"/>
    <n v="10.67"/>
    <n v="1067"/>
    <n v="0"/>
    <n v="0"/>
    <s v="ARN00001269"/>
    <s v="Hecho"/>
    <d v="2023-03-10T00:00:00"/>
    <n v="21.23"/>
    <n v="2123"/>
    <x v="1"/>
  </r>
  <r>
    <s v="C-001270"/>
    <x v="69"/>
    <x v="6"/>
    <d v="2023-06-06T00:00:00"/>
    <x v="28"/>
    <n v="114.73"/>
    <n v="11473"/>
    <n v="0"/>
    <n v="0"/>
    <x v="0"/>
    <s v="Operación"/>
    <x v="2"/>
    <x v="4"/>
    <x v="1"/>
    <x v="5"/>
    <s v="Sí"/>
    <x v="4"/>
    <n v="11473"/>
    <s v="Comercio_1376"/>
    <x v="3"/>
    <n v="114.73"/>
    <n v="11473"/>
    <n v="0"/>
    <n v="0"/>
    <n v="0"/>
    <n v="0"/>
    <s v="ARN00001270"/>
    <s v="Hecho"/>
    <d v="2023-03-11T00:00:00"/>
    <n v="367.88"/>
    <n v="36788"/>
    <x v="0"/>
  </r>
  <r>
    <s v="C-001271"/>
    <x v="70"/>
    <x v="0"/>
    <d v="2023-05-26T00:00:00"/>
    <x v="30"/>
    <n v="981.55"/>
    <n v="98155"/>
    <n v="0"/>
    <n v="0"/>
    <x v="1"/>
    <s v="Operación"/>
    <x v="4"/>
    <x v="5"/>
    <x v="1"/>
    <x v="0"/>
    <s v="Sí"/>
    <x v="0"/>
    <n v="98155"/>
    <s v="Comercio_1494"/>
    <x v="3"/>
    <n v="981.55"/>
    <n v="98155"/>
    <n v="0"/>
    <n v="0"/>
    <n v="0"/>
    <n v="0"/>
    <s v="ARN00001271"/>
    <s v="Pendiente"/>
    <s v="Pendiente"/>
    <n v="0"/>
    <n v="0"/>
    <x v="0"/>
  </r>
  <r>
    <s v="C-001272"/>
    <x v="71"/>
    <x v="1"/>
    <d v="2023-05-25T00:00:00"/>
    <x v="1"/>
    <n v="671.71"/>
    <n v="67171"/>
    <n v="0"/>
    <n v="0"/>
    <x v="0"/>
    <s v="Operación"/>
    <x v="2"/>
    <x v="5"/>
    <x v="0"/>
    <x v="1"/>
    <s v="Sí"/>
    <x v="4"/>
    <n v="67171"/>
    <s v="Comercio_1021"/>
    <x v="0"/>
    <n v="0"/>
    <n v="0"/>
    <n v="0"/>
    <n v="0"/>
    <n v="671.71"/>
    <n v="67171"/>
    <s v="ARN00001272"/>
    <s v="Pendiente"/>
    <s v="Pendiente"/>
    <n v="0"/>
    <n v="0"/>
    <x v="5"/>
  </r>
  <r>
    <s v="C-001273"/>
    <x v="72"/>
    <x v="2"/>
    <d v="2023-05-15T00:00:00"/>
    <x v="12"/>
    <n v="210.16"/>
    <n v="21016"/>
    <n v="0"/>
    <n v="1.27"/>
    <x v="1"/>
    <s v="Operación"/>
    <x v="3"/>
    <x v="2"/>
    <x v="1"/>
    <x v="5"/>
    <s v="No"/>
    <x v="3"/>
    <n v="21016"/>
    <s v="Comercio_908"/>
    <x v="1"/>
    <n v="210.16"/>
    <n v="21016"/>
    <n v="0"/>
    <n v="0"/>
    <n v="0"/>
    <n v="0"/>
    <s v="ARN00001273"/>
    <s v="Hecho"/>
    <d v="2023-03-14T00:00:00"/>
    <n v="727.69"/>
    <n v="72769"/>
    <x v="1"/>
  </r>
  <r>
    <s v="C-001274"/>
    <x v="73"/>
    <x v="3"/>
    <d v="2023-06-01T00:00:00"/>
    <x v="15"/>
    <n v="504.32"/>
    <n v="50432"/>
    <n v="0"/>
    <n v="1.39"/>
    <x v="0"/>
    <s v="Operación"/>
    <x v="0"/>
    <x v="5"/>
    <x v="1"/>
    <x v="5"/>
    <s v="Sí"/>
    <x v="1"/>
    <n v="50432"/>
    <s v="Comercio_1993"/>
    <x v="1"/>
    <n v="504.32"/>
    <n v="50432"/>
    <n v="0"/>
    <n v="0"/>
    <n v="0"/>
    <n v="0"/>
    <s v="ARN00001274"/>
    <s v="Hecho"/>
    <d v="2023-03-15T00:00:00"/>
    <n v="363.51"/>
    <n v="36351"/>
    <x v="5"/>
  </r>
  <r>
    <s v="C-001275"/>
    <x v="74"/>
    <x v="4"/>
    <d v="2023-05-22T00:00:00"/>
    <x v="20"/>
    <n v="34.46"/>
    <n v="3446"/>
    <n v="0"/>
    <n v="1.24"/>
    <x v="1"/>
    <s v="Operación"/>
    <x v="5"/>
    <x v="4"/>
    <x v="1"/>
    <x v="7"/>
    <s v="No"/>
    <x v="1"/>
    <n v="34460"/>
    <s v="Comercio_315"/>
    <x v="2"/>
    <n v="0"/>
    <n v="0"/>
    <n v="344.6"/>
    <n v="34460"/>
    <n v="0"/>
    <n v="0"/>
    <s v="ARN00001275"/>
    <s v="Hecho"/>
    <d v="2023-03-16T00:00:00"/>
    <n v="957.79"/>
    <n v="95779"/>
    <x v="4"/>
  </r>
  <r>
    <s v="C-001276"/>
    <x v="75"/>
    <x v="5"/>
    <d v="2023-05-24T00:00:00"/>
    <x v="0"/>
    <n v="451.07"/>
    <n v="45107"/>
    <n v="0"/>
    <n v="1.1200000000000001"/>
    <x v="1"/>
    <s v="Operación"/>
    <x v="3"/>
    <x v="3"/>
    <x v="0"/>
    <x v="7"/>
    <s v="No"/>
    <x v="0"/>
    <n v="45107"/>
    <s v="Comercio_562"/>
    <x v="0"/>
    <n v="0"/>
    <n v="0"/>
    <n v="0"/>
    <n v="0"/>
    <n v="451.07"/>
    <n v="45107"/>
    <s v="ARN00001276"/>
    <s v="Pendiente"/>
    <s v="Pendiente"/>
    <n v="0"/>
    <n v="0"/>
    <x v="2"/>
  </r>
  <r>
    <s v="C-001277"/>
    <x v="76"/>
    <x v="6"/>
    <d v="2023-05-21T00:00:00"/>
    <x v="9"/>
    <n v="322.81"/>
    <n v="32281"/>
    <n v="0"/>
    <n v="0"/>
    <x v="1"/>
    <s v="Operación"/>
    <x v="0"/>
    <x v="2"/>
    <x v="1"/>
    <x v="7"/>
    <s v="Sí"/>
    <x v="0"/>
    <n v="32281"/>
    <s v="Comercio_775"/>
    <x v="2"/>
    <n v="0"/>
    <n v="0"/>
    <n v="322.81"/>
    <n v="32281"/>
    <n v="0"/>
    <n v="0"/>
    <s v="ARN00001277"/>
    <s v="Pendiente"/>
    <s v="Pendiente"/>
    <n v="0"/>
    <n v="0"/>
    <x v="3"/>
  </r>
  <r>
    <s v="C-001278"/>
    <x v="77"/>
    <x v="0"/>
    <d v="2023-05-23T00:00:00"/>
    <x v="25"/>
    <n v="45.27"/>
    <n v="4527"/>
    <n v="0"/>
    <n v="0.82"/>
    <x v="1"/>
    <s v="Operación"/>
    <x v="3"/>
    <x v="0"/>
    <x v="1"/>
    <x v="1"/>
    <s v="Sí"/>
    <x v="3"/>
    <n v="45270"/>
    <s v="Comercio_1104"/>
    <x v="1"/>
    <n v="452.7"/>
    <n v="45270"/>
    <n v="0"/>
    <n v="0"/>
    <n v="0"/>
    <n v="0"/>
    <s v="ARN00001278"/>
    <s v="Pendiente"/>
    <s v="Pendiente"/>
    <n v="0"/>
    <n v="0"/>
    <x v="3"/>
  </r>
  <r>
    <s v="C-001279"/>
    <x v="78"/>
    <x v="1"/>
    <d v="2023-06-04T00:00:00"/>
    <x v="6"/>
    <n v="712.15"/>
    <n v="71215"/>
    <n v="0"/>
    <n v="0"/>
    <x v="1"/>
    <s v="Operación"/>
    <x v="1"/>
    <x v="3"/>
    <x v="1"/>
    <x v="5"/>
    <s v="Sí"/>
    <x v="0"/>
    <n v="71215"/>
    <s v="Comercio_109"/>
    <x v="3"/>
    <n v="712.15"/>
    <n v="71215"/>
    <n v="0"/>
    <n v="0"/>
    <n v="0"/>
    <n v="0"/>
    <s v="ARN00001279"/>
    <s v="Hecho"/>
    <d v="2023-03-20T00:00:00"/>
    <n v="875.94"/>
    <n v="87594"/>
    <x v="1"/>
  </r>
  <r>
    <s v="C-001280"/>
    <x v="79"/>
    <x v="2"/>
    <d v="2023-06-08T00:00:00"/>
    <x v="18"/>
    <n v="964.68"/>
    <n v="96468"/>
    <n v="0"/>
    <n v="0.91"/>
    <x v="1"/>
    <s v="Operación"/>
    <x v="3"/>
    <x v="0"/>
    <x v="1"/>
    <x v="1"/>
    <s v="No"/>
    <x v="2"/>
    <n v="96468"/>
    <s v="Comercio_886"/>
    <x v="1"/>
    <n v="964.68"/>
    <n v="96468"/>
    <n v="0"/>
    <n v="0"/>
    <n v="0"/>
    <n v="0"/>
    <s v="ARN00001280"/>
    <s v="Pendiente"/>
    <s v="Pendiente"/>
    <n v="0"/>
    <n v="0"/>
    <x v="0"/>
  </r>
  <r>
    <s v="C-001281"/>
    <x v="80"/>
    <x v="3"/>
    <d v="2023-06-19T00:00:00"/>
    <x v="2"/>
    <n v="86.78"/>
    <n v="8678"/>
    <n v="0"/>
    <n v="0"/>
    <x v="1"/>
    <s v="Operación"/>
    <x v="5"/>
    <x v="3"/>
    <x v="1"/>
    <x v="2"/>
    <s v="Sí"/>
    <x v="3"/>
    <n v="8678"/>
    <s v="Comercio_191"/>
    <x v="1"/>
    <n v="86.78"/>
    <n v="8678"/>
    <n v="0"/>
    <n v="0"/>
    <n v="0"/>
    <n v="0"/>
    <s v="ARN00001281"/>
    <s v="Pendiente"/>
    <s v="Pendiente"/>
    <n v="0"/>
    <n v="0"/>
    <x v="2"/>
  </r>
  <r>
    <s v="C-001282"/>
    <x v="81"/>
    <x v="4"/>
    <d v="2023-05-22T00:00:00"/>
    <x v="8"/>
    <n v="353.77"/>
    <n v="35377"/>
    <n v="0"/>
    <n v="0.87"/>
    <x v="1"/>
    <s v="Operación"/>
    <x v="2"/>
    <x v="3"/>
    <x v="0"/>
    <x v="4"/>
    <s v="No"/>
    <x v="4"/>
    <n v="35377"/>
    <s v="Comercio_84"/>
    <x v="0"/>
    <n v="0"/>
    <n v="0"/>
    <n v="0"/>
    <n v="0"/>
    <n v="353.77"/>
    <n v="35377"/>
    <s v="ARN00001282"/>
    <s v="Pendiente"/>
    <s v="Pendiente"/>
    <n v="0"/>
    <n v="0"/>
    <x v="2"/>
  </r>
  <r>
    <s v="C-001283"/>
    <x v="82"/>
    <x v="5"/>
    <d v="2023-06-20T00:00:00"/>
    <x v="19"/>
    <n v="85.6"/>
    <n v="8560"/>
    <n v="0"/>
    <n v="0"/>
    <x v="1"/>
    <s v="Operación"/>
    <x v="1"/>
    <x v="1"/>
    <x v="0"/>
    <x v="6"/>
    <s v="Sí"/>
    <x v="3"/>
    <n v="85600"/>
    <s v="Comercio_1054"/>
    <x v="0"/>
    <n v="0"/>
    <n v="0"/>
    <n v="0"/>
    <n v="0"/>
    <n v="856"/>
    <n v="85600"/>
    <s v="ARN00001283"/>
    <s v="Pendiente"/>
    <s v="Pendiente"/>
    <n v="0"/>
    <n v="0"/>
    <x v="0"/>
  </r>
  <r>
    <s v="C-001284"/>
    <x v="83"/>
    <x v="6"/>
    <d v="2023-06-07T00:00:00"/>
    <x v="22"/>
    <n v="591.99"/>
    <n v="59199"/>
    <n v="0"/>
    <n v="1.38"/>
    <x v="1"/>
    <s v="Operación"/>
    <x v="4"/>
    <x v="5"/>
    <x v="1"/>
    <x v="4"/>
    <s v="Sí"/>
    <x v="2"/>
    <n v="59199"/>
    <s v="Comercio_437"/>
    <x v="3"/>
    <n v="591.99"/>
    <n v="59199"/>
    <n v="0"/>
    <n v="0"/>
    <n v="0"/>
    <n v="0"/>
    <s v="ARN00001284"/>
    <s v="Hecho"/>
    <d v="2023-03-25T00:00:00"/>
    <n v="462.91"/>
    <n v="46291"/>
    <x v="5"/>
  </r>
  <r>
    <s v="C-001285"/>
    <x v="84"/>
    <x v="0"/>
    <d v="2023-06-24T00:00:00"/>
    <x v="4"/>
    <n v="812.28"/>
    <n v="81228"/>
    <n v="0"/>
    <n v="1.48"/>
    <x v="1"/>
    <s v="Operación"/>
    <x v="0"/>
    <x v="5"/>
    <x v="1"/>
    <x v="3"/>
    <s v="Sí"/>
    <x v="2"/>
    <n v="81228"/>
    <s v="Comercio_322"/>
    <x v="3"/>
    <n v="812.28"/>
    <n v="81228"/>
    <n v="0"/>
    <n v="0"/>
    <n v="0"/>
    <n v="0"/>
    <s v="ARN00001285"/>
    <s v="Hecho"/>
    <d v="2023-03-26T00:00:00"/>
    <n v="244.77"/>
    <n v="24477"/>
    <x v="4"/>
  </r>
  <r>
    <s v="C-001286"/>
    <x v="85"/>
    <x v="1"/>
    <d v="2023-06-05T00:00:00"/>
    <x v="3"/>
    <n v="507.13"/>
    <n v="50713"/>
    <n v="0"/>
    <n v="0.87"/>
    <x v="1"/>
    <s v="Operación"/>
    <x v="4"/>
    <x v="5"/>
    <x v="1"/>
    <x v="1"/>
    <s v="Sí"/>
    <x v="0"/>
    <n v="50713"/>
    <s v="Comercio_687"/>
    <x v="3"/>
    <n v="507.13"/>
    <n v="50713"/>
    <n v="0"/>
    <n v="0"/>
    <n v="0"/>
    <n v="0"/>
    <s v="ARN00001286"/>
    <s v="Pendiente"/>
    <s v="Pendiente"/>
    <n v="0"/>
    <n v="0"/>
    <x v="0"/>
  </r>
  <r>
    <s v="C-001287"/>
    <x v="86"/>
    <x v="2"/>
    <d v="2023-06-16T00:00:00"/>
    <x v="11"/>
    <n v="417.02"/>
    <n v="41702"/>
    <n v="0"/>
    <n v="0"/>
    <x v="1"/>
    <s v="Operación"/>
    <x v="4"/>
    <x v="4"/>
    <x v="1"/>
    <x v="7"/>
    <s v="No"/>
    <x v="1"/>
    <n v="41702"/>
    <s v="Comercio_11"/>
    <x v="1"/>
    <n v="417.02"/>
    <n v="41702"/>
    <n v="0"/>
    <n v="0"/>
    <n v="0"/>
    <n v="0"/>
    <s v="ARN00001287"/>
    <s v="Hecho"/>
    <d v="2023-03-28T00:00:00"/>
    <n v="381.89"/>
    <n v="38189"/>
    <x v="5"/>
  </r>
  <r>
    <s v="C-001288"/>
    <x v="87"/>
    <x v="3"/>
    <d v="2023-06-06T00:00:00"/>
    <x v="29"/>
    <n v="61.52"/>
    <n v="6152"/>
    <n v="0"/>
    <n v="0"/>
    <x v="1"/>
    <s v="Operación"/>
    <x v="5"/>
    <x v="2"/>
    <x v="1"/>
    <x v="2"/>
    <s v="Sí"/>
    <x v="3"/>
    <n v="6152"/>
    <s v="Comercio_1982"/>
    <x v="2"/>
    <n v="0"/>
    <n v="0"/>
    <n v="61.52"/>
    <n v="6152"/>
    <n v="0"/>
    <n v="0"/>
    <s v="ARN00001288"/>
    <s v="Pendiente"/>
    <s v="Pendiente"/>
    <n v="0"/>
    <n v="0"/>
    <x v="4"/>
  </r>
  <r>
    <s v="C-001289"/>
    <x v="88"/>
    <x v="4"/>
    <d v="2023-06-13T00:00:00"/>
    <x v="30"/>
    <n v="955.51"/>
    <n v="95551"/>
    <n v="0"/>
    <n v="1.45"/>
    <x v="0"/>
    <s v="Operación"/>
    <x v="5"/>
    <x v="2"/>
    <x v="1"/>
    <x v="1"/>
    <s v="No"/>
    <x v="1"/>
    <n v="95551"/>
    <s v="Comercio_1798"/>
    <x v="1"/>
    <n v="955.51"/>
    <n v="95551"/>
    <n v="0"/>
    <n v="0"/>
    <n v="0"/>
    <n v="0"/>
    <s v="ARN00001289"/>
    <s v="Hecho"/>
    <d v="2023-03-30T00:00:00"/>
    <n v="124.84"/>
    <n v="12484"/>
    <x v="0"/>
  </r>
  <r>
    <s v="C-001290"/>
    <x v="89"/>
    <x v="5"/>
    <d v="2023-06-17T00:00:00"/>
    <x v="15"/>
    <n v="158.06"/>
    <n v="15806"/>
    <n v="0"/>
    <n v="0"/>
    <x v="1"/>
    <s v="Operación"/>
    <x v="1"/>
    <x v="1"/>
    <x v="1"/>
    <x v="1"/>
    <s v="Sí"/>
    <x v="0"/>
    <n v="15806"/>
    <s v="Comercio_1444"/>
    <x v="3"/>
    <n v="158.06"/>
    <n v="15806"/>
    <n v="0"/>
    <n v="0"/>
    <n v="0"/>
    <n v="0"/>
    <s v="ARN00001290"/>
    <s v="Pendiente"/>
    <s v="Pendiente"/>
    <n v="0"/>
    <n v="0"/>
    <x v="5"/>
  </r>
  <r>
    <s v="C-001291"/>
    <x v="90"/>
    <x v="6"/>
    <d v="2023-06-29T00:00:00"/>
    <x v="2"/>
    <n v="321.17"/>
    <n v="32117"/>
    <n v="0"/>
    <n v="0"/>
    <x v="0"/>
    <s v="Operación"/>
    <x v="3"/>
    <x v="2"/>
    <x v="1"/>
    <x v="1"/>
    <s v="Sí"/>
    <x v="3"/>
    <n v="32117"/>
    <s v="Comercio_1243"/>
    <x v="3"/>
    <n v="321.17"/>
    <n v="32117"/>
    <n v="0"/>
    <n v="0"/>
    <n v="0"/>
    <n v="0"/>
    <s v="ARN00001291"/>
    <s v="Hecho"/>
    <d v="2023-04-01T00:00:00"/>
    <n v="274.24"/>
    <n v="27424"/>
    <x v="4"/>
  </r>
  <r>
    <s v="C-001292"/>
    <x v="91"/>
    <x v="0"/>
    <d v="2023-06-23T00:00:00"/>
    <x v="16"/>
    <n v="751.53"/>
    <n v="75153"/>
    <n v="0"/>
    <n v="0"/>
    <x v="0"/>
    <s v="Operación"/>
    <x v="2"/>
    <x v="3"/>
    <x v="0"/>
    <x v="3"/>
    <s v="No"/>
    <x v="0"/>
    <n v="75153"/>
    <s v="Comercio_308"/>
    <x v="0"/>
    <n v="0"/>
    <n v="0"/>
    <n v="0"/>
    <n v="0"/>
    <n v="751.53"/>
    <n v="75153"/>
    <s v="ARN00001292"/>
    <s v="Pendiente"/>
    <s v="Pendiente"/>
    <n v="0"/>
    <n v="0"/>
    <x v="0"/>
  </r>
  <r>
    <s v="C-001293"/>
    <x v="92"/>
    <x v="1"/>
    <d v="2023-06-17T00:00:00"/>
    <x v="30"/>
    <n v="8.34"/>
    <n v="834"/>
    <n v="0"/>
    <n v="0"/>
    <x v="0"/>
    <s v="Operación"/>
    <x v="1"/>
    <x v="1"/>
    <x v="1"/>
    <x v="5"/>
    <s v="Sí"/>
    <x v="1"/>
    <n v="8340"/>
    <s v="Comercio_487"/>
    <x v="2"/>
    <n v="0"/>
    <n v="0"/>
    <n v="83.4"/>
    <n v="8340"/>
    <n v="0"/>
    <n v="0"/>
    <s v="ARN00001293"/>
    <s v="Hecho"/>
    <d v="2023-04-03T00:00:00"/>
    <n v="956.06"/>
    <n v="95606"/>
    <x v="5"/>
  </r>
  <r>
    <s v="C-001294"/>
    <x v="93"/>
    <x v="2"/>
    <d v="2023-06-18T00:00:00"/>
    <x v="30"/>
    <n v="778.26"/>
    <n v="77826"/>
    <n v="0"/>
    <n v="0"/>
    <x v="0"/>
    <s v="Operación"/>
    <x v="3"/>
    <x v="0"/>
    <x v="1"/>
    <x v="3"/>
    <s v="No"/>
    <x v="0"/>
    <n v="77826"/>
    <s v="Comercio_1308"/>
    <x v="3"/>
    <n v="778.26"/>
    <n v="77826"/>
    <n v="0"/>
    <n v="0"/>
    <n v="0"/>
    <n v="0"/>
    <s v="ARN00001294"/>
    <s v="Hecho"/>
    <d v="2023-04-04T00:00:00"/>
    <n v="899.42"/>
    <n v="89942"/>
    <x v="3"/>
  </r>
  <r>
    <s v="C-001295"/>
    <x v="94"/>
    <x v="3"/>
    <d v="2023-06-08T00:00:00"/>
    <x v="9"/>
    <n v="907.16"/>
    <n v="90716"/>
    <n v="0"/>
    <n v="0"/>
    <x v="0"/>
    <s v="Operación"/>
    <x v="0"/>
    <x v="4"/>
    <x v="0"/>
    <x v="4"/>
    <s v="No"/>
    <x v="4"/>
    <n v="90716"/>
    <s v="Comercio_738"/>
    <x v="0"/>
    <n v="0"/>
    <n v="0"/>
    <n v="0"/>
    <n v="0"/>
    <n v="907.16"/>
    <n v="90716"/>
    <s v="ARN00001295"/>
    <s v="Pendiente"/>
    <s v="Pendiente"/>
    <n v="0"/>
    <n v="0"/>
    <x v="5"/>
  </r>
  <r>
    <s v="C-001296"/>
    <x v="95"/>
    <x v="4"/>
    <d v="2023-06-14T00:00:00"/>
    <x v="29"/>
    <n v="808.92"/>
    <n v="80892"/>
    <n v="0"/>
    <n v="0.86"/>
    <x v="1"/>
    <s v="Operación"/>
    <x v="3"/>
    <x v="3"/>
    <x v="1"/>
    <x v="7"/>
    <s v="No"/>
    <x v="0"/>
    <n v="80892"/>
    <s v="Comercio_1200"/>
    <x v="2"/>
    <n v="0"/>
    <n v="0"/>
    <n v="808.92"/>
    <n v="80892"/>
    <n v="0"/>
    <n v="0"/>
    <s v="ARN00001296"/>
    <s v="Hecho"/>
    <d v="2023-04-06T00:00:00"/>
    <n v="853.62"/>
    <n v="85362"/>
    <x v="2"/>
  </r>
  <r>
    <s v="C-001297"/>
    <x v="96"/>
    <x v="5"/>
    <d v="2023-06-30T00:00:00"/>
    <x v="7"/>
    <n v="828.47"/>
    <n v="82847"/>
    <n v="0"/>
    <n v="0"/>
    <x v="0"/>
    <s v="Operación"/>
    <x v="1"/>
    <x v="4"/>
    <x v="1"/>
    <x v="5"/>
    <s v="No"/>
    <x v="4"/>
    <n v="82847"/>
    <s v="Comercio_934"/>
    <x v="2"/>
    <n v="0"/>
    <n v="0"/>
    <n v="828.47"/>
    <n v="82847"/>
    <n v="0"/>
    <n v="0"/>
    <s v="ARN00001297"/>
    <s v="Hecho"/>
    <d v="2023-04-07T00:00:00"/>
    <n v="17.34"/>
    <n v="1734"/>
    <x v="1"/>
  </r>
  <r>
    <s v="C-001298"/>
    <x v="97"/>
    <x v="6"/>
    <d v="2023-06-17T00:00:00"/>
    <x v="3"/>
    <n v="161.77000000000001"/>
    <n v="16177"/>
    <n v="0"/>
    <n v="0.85"/>
    <x v="0"/>
    <s v="Operación"/>
    <x v="1"/>
    <x v="3"/>
    <x v="1"/>
    <x v="5"/>
    <s v="No"/>
    <x v="3"/>
    <n v="16177"/>
    <s v="Comercio_1"/>
    <x v="3"/>
    <n v="161.77000000000001"/>
    <n v="16177"/>
    <n v="0"/>
    <n v="0"/>
    <n v="0"/>
    <n v="0"/>
    <s v="ARN00001298"/>
    <s v="Pendiente"/>
    <s v="Pendiente"/>
    <n v="0"/>
    <n v="0"/>
    <x v="4"/>
  </r>
  <r>
    <s v="C-001299"/>
    <x v="98"/>
    <x v="0"/>
    <d v="2023-06-08T00:00:00"/>
    <x v="8"/>
    <n v="39.28"/>
    <n v="3928"/>
    <n v="0"/>
    <n v="0"/>
    <x v="0"/>
    <s v="Operación"/>
    <x v="5"/>
    <x v="5"/>
    <x v="1"/>
    <x v="1"/>
    <s v="Sí"/>
    <x v="2"/>
    <n v="3928"/>
    <s v="Comercio_718"/>
    <x v="1"/>
    <n v="39.28"/>
    <n v="3928"/>
    <n v="0"/>
    <n v="0"/>
    <n v="0"/>
    <n v="0"/>
    <s v="ARN00001299"/>
    <s v="Hecho"/>
    <d v="2023-04-09T00:00:00"/>
    <n v="14.55"/>
    <n v="1455"/>
    <x v="4"/>
  </r>
  <r>
    <s v="C-001300"/>
    <x v="99"/>
    <x v="1"/>
    <d v="2023-06-30T00:00:00"/>
    <x v="27"/>
    <n v="966.78"/>
    <n v="96678"/>
    <n v="0"/>
    <n v="1.19"/>
    <x v="1"/>
    <s v="Operación"/>
    <x v="2"/>
    <x v="5"/>
    <x v="0"/>
    <x v="7"/>
    <s v="No"/>
    <x v="3"/>
    <n v="96678"/>
    <s v="Comercio_1473"/>
    <x v="0"/>
    <n v="0"/>
    <n v="0"/>
    <n v="0"/>
    <n v="0"/>
    <n v="966.78"/>
    <n v="96678"/>
    <s v="ARN00001300"/>
    <s v="Pendiente"/>
    <s v="Pendiente"/>
    <n v="0"/>
    <n v="0"/>
    <x v="5"/>
  </r>
  <r>
    <s v="C-001301"/>
    <x v="100"/>
    <x v="2"/>
    <d v="2023-06-22T00:00:00"/>
    <x v="26"/>
    <n v="486.77"/>
    <n v="48677"/>
    <n v="0"/>
    <n v="1.01"/>
    <x v="0"/>
    <s v="Operación"/>
    <x v="2"/>
    <x v="3"/>
    <x v="1"/>
    <x v="1"/>
    <s v="Sí"/>
    <x v="4"/>
    <n v="48677"/>
    <s v="Comercio_1422"/>
    <x v="1"/>
    <n v="486.77"/>
    <n v="48677"/>
    <n v="0"/>
    <n v="0"/>
    <n v="0"/>
    <n v="0"/>
    <s v="ARN00001301"/>
    <s v="Pendiente"/>
    <s v="Pendiente"/>
    <n v="0"/>
    <n v="0"/>
    <x v="1"/>
  </r>
  <r>
    <s v="C-001302"/>
    <x v="101"/>
    <x v="3"/>
    <d v="2023-06-23T00:00:00"/>
    <x v="26"/>
    <n v="2.74"/>
    <n v="274"/>
    <n v="0"/>
    <n v="1.46"/>
    <x v="1"/>
    <s v="Operación"/>
    <x v="4"/>
    <x v="5"/>
    <x v="0"/>
    <x v="7"/>
    <s v="Sí"/>
    <x v="4"/>
    <n v="2740"/>
    <s v="Comercio_162"/>
    <x v="0"/>
    <n v="0"/>
    <n v="0"/>
    <n v="0"/>
    <n v="0"/>
    <n v="27.4"/>
    <n v="2740"/>
    <s v="ARN00001302"/>
    <s v="Hecho"/>
    <d v="2023-04-12T00:00:00"/>
    <n v="0.03"/>
    <n v="3"/>
    <x v="3"/>
  </r>
  <r>
    <s v="C-001303"/>
    <x v="102"/>
    <x v="4"/>
    <d v="2023-06-23T00:00:00"/>
    <x v="17"/>
    <n v="293.01"/>
    <n v="29301"/>
    <n v="0"/>
    <n v="1.27"/>
    <x v="1"/>
    <s v="Operación"/>
    <x v="3"/>
    <x v="1"/>
    <x v="0"/>
    <x v="0"/>
    <s v="Sí"/>
    <x v="4"/>
    <n v="29301"/>
    <s v="Comercio_1540"/>
    <x v="0"/>
    <n v="0"/>
    <n v="0"/>
    <n v="0"/>
    <n v="0"/>
    <n v="293.01"/>
    <n v="29301"/>
    <s v="ARN00001303"/>
    <s v="Hecho"/>
    <d v="2023-04-13T00:00:00"/>
    <n v="47.72"/>
    <n v="4772"/>
    <x v="0"/>
  </r>
  <r>
    <s v="C-001304"/>
    <x v="103"/>
    <x v="5"/>
    <d v="2023-06-13T00:00:00"/>
    <x v="8"/>
    <n v="55.44"/>
    <n v="5544"/>
    <n v="0"/>
    <n v="0"/>
    <x v="0"/>
    <s v="Operación"/>
    <x v="2"/>
    <x v="1"/>
    <x v="1"/>
    <x v="5"/>
    <s v="Sí"/>
    <x v="4"/>
    <n v="5544"/>
    <s v="Comercio_1644"/>
    <x v="1"/>
    <n v="55.44"/>
    <n v="5544"/>
    <n v="0"/>
    <n v="0"/>
    <n v="0"/>
    <n v="0"/>
    <s v="ARN00001304"/>
    <s v="Pendiente"/>
    <s v="Pendiente"/>
    <n v="0"/>
    <n v="0"/>
    <x v="0"/>
  </r>
  <r>
    <s v="C-001305"/>
    <x v="104"/>
    <x v="6"/>
    <d v="2023-07-02T00:00:00"/>
    <x v="15"/>
    <n v="232.67"/>
    <n v="23267"/>
    <n v="0"/>
    <n v="0"/>
    <x v="1"/>
    <s v="Operación"/>
    <x v="2"/>
    <x v="0"/>
    <x v="0"/>
    <x v="1"/>
    <s v="Sí"/>
    <x v="1"/>
    <n v="23267"/>
    <s v="Comercio_1226"/>
    <x v="0"/>
    <n v="0"/>
    <n v="0"/>
    <n v="0"/>
    <n v="0"/>
    <n v="232.67"/>
    <n v="23267"/>
    <s v="ARN00001305"/>
    <s v="Pendiente"/>
    <s v="Pendiente"/>
    <n v="0"/>
    <n v="0"/>
    <x v="1"/>
  </r>
  <r>
    <s v="C-001306"/>
    <x v="105"/>
    <x v="0"/>
    <d v="2023-06-24T00:00:00"/>
    <x v="29"/>
    <n v="437.31"/>
    <n v="43731"/>
    <n v="0"/>
    <n v="0"/>
    <x v="0"/>
    <s v="Operación"/>
    <x v="0"/>
    <x v="5"/>
    <x v="1"/>
    <x v="0"/>
    <s v="No"/>
    <x v="2"/>
    <n v="43731"/>
    <s v="Comercio_499"/>
    <x v="1"/>
    <n v="437.31"/>
    <n v="43731"/>
    <n v="0"/>
    <n v="0"/>
    <n v="0"/>
    <n v="0"/>
    <s v="ARN00001306"/>
    <s v="Pendiente"/>
    <s v="Pendiente"/>
    <n v="0"/>
    <n v="0"/>
    <x v="2"/>
  </r>
  <r>
    <s v="C-001307"/>
    <x v="106"/>
    <x v="1"/>
    <d v="2023-06-24T00:00:00"/>
    <x v="0"/>
    <n v="966.91"/>
    <n v="96691"/>
    <n v="0"/>
    <n v="0"/>
    <x v="0"/>
    <s v="Operación"/>
    <x v="1"/>
    <x v="2"/>
    <x v="0"/>
    <x v="3"/>
    <s v="Sí"/>
    <x v="0"/>
    <n v="96691"/>
    <s v="Comercio_1000"/>
    <x v="0"/>
    <n v="0"/>
    <n v="0"/>
    <n v="0"/>
    <n v="0"/>
    <n v="966.91"/>
    <n v="96691"/>
    <s v="ARN00001307"/>
    <s v="Hecho"/>
    <d v="2023-04-17T00:00:00"/>
    <n v="337.35"/>
    <n v="33735"/>
    <x v="0"/>
  </r>
  <r>
    <s v="C-001308"/>
    <x v="107"/>
    <x v="2"/>
    <d v="2023-07-06T00:00:00"/>
    <x v="18"/>
    <n v="910.06"/>
    <n v="91006"/>
    <n v="0"/>
    <n v="1.34"/>
    <x v="1"/>
    <s v="Operación"/>
    <x v="0"/>
    <x v="2"/>
    <x v="1"/>
    <x v="6"/>
    <s v="Sí"/>
    <x v="4"/>
    <n v="91006"/>
    <s v="Comercio_798"/>
    <x v="1"/>
    <n v="910.06"/>
    <n v="91006"/>
    <n v="0"/>
    <n v="0"/>
    <n v="0"/>
    <n v="0"/>
    <s v="ARN00001308"/>
    <s v="Hecho"/>
    <d v="2023-04-18T00:00:00"/>
    <n v="432.31"/>
    <n v="43231"/>
    <x v="5"/>
  </r>
  <r>
    <s v="C-001309"/>
    <x v="108"/>
    <x v="3"/>
    <d v="2023-06-22T00:00:00"/>
    <x v="9"/>
    <n v="503.31"/>
    <n v="50331"/>
    <n v="0"/>
    <n v="0"/>
    <x v="1"/>
    <s v="Operación"/>
    <x v="1"/>
    <x v="3"/>
    <x v="1"/>
    <x v="5"/>
    <s v="Sí"/>
    <x v="3"/>
    <n v="50331"/>
    <s v="Comercio_1790"/>
    <x v="2"/>
    <n v="0"/>
    <n v="0"/>
    <n v="503.31"/>
    <n v="50331"/>
    <n v="0"/>
    <n v="0"/>
    <s v="ARN00001309"/>
    <s v="Pendiente"/>
    <s v="Pendiente"/>
    <n v="0"/>
    <n v="0"/>
    <x v="5"/>
  </r>
  <r>
    <s v="C-001310"/>
    <x v="109"/>
    <x v="4"/>
    <d v="2023-07-16T00:00:00"/>
    <x v="28"/>
    <n v="48.98"/>
    <n v="4898"/>
    <n v="0"/>
    <n v="0.81"/>
    <x v="1"/>
    <s v="Operación"/>
    <x v="4"/>
    <x v="3"/>
    <x v="1"/>
    <x v="5"/>
    <s v="No"/>
    <x v="2"/>
    <n v="4898"/>
    <s v="Comercio_889"/>
    <x v="2"/>
    <n v="0"/>
    <n v="0"/>
    <n v="48.98"/>
    <n v="4898"/>
    <n v="0"/>
    <n v="0"/>
    <s v="ARN00001310"/>
    <s v="Hecho"/>
    <d v="2023-04-20T00:00:00"/>
    <n v="110.81"/>
    <n v="11081"/>
    <x v="0"/>
  </r>
  <r>
    <s v="C-001311"/>
    <x v="110"/>
    <x v="5"/>
    <d v="2023-07-14T00:00:00"/>
    <x v="7"/>
    <n v="174.78"/>
    <n v="17478"/>
    <n v="0"/>
    <n v="0.94"/>
    <x v="1"/>
    <s v="Operación"/>
    <x v="1"/>
    <x v="0"/>
    <x v="1"/>
    <x v="5"/>
    <s v="No"/>
    <x v="1"/>
    <n v="17478"/>
    <s v="Comercio_1772"/>
    <x v="3"/>
    <n v="174.78"/>
    <n v="17478"/>
    <n v="0"/>
    <n v="0"/>
    <n v="0"/>
    <n v="0"/>
    <s v="ARN00001311"/>
    <s v="Hecho"/>
    <d v="2023-04-21T00:00:00"/>
    <n v="474.39"/>
    <n v="47439"/>
    <x v="4"/>
  </r>
  <r>
    <s v="C-001312"/>
    <x v="111"/>
    <x v="6"/>
    <d v="2023-07-18T00:00:00"/>
    <x v="28"/>
    <n v="264.52999999999997"/>
    <n v="26453"/>
    <n v="0"/>
    <n v="0"/>
    <x v="0"/>
    <s v="Operación"/>
    <x v="4"/>
    <x v="0"/>
    <x v="0"/>
    <x v="6"/>
    <s v="No"/>
    <x v="1"/>
    <n v="26453"/>
    <s v="Comercio_1890"/>
    <x v="0"/>
    <n v="0"/>
    <n v="0"/>
    <n v="0"/>
    <n v="0"/>
    <n v="264.52999999999997"/>
    <n v="26453"/>
    <s v="ARN00001312"/>
    <s v="Hecho"/>
    <d v="2023-04-22T00:00:00"/>
    <n v="73.27"/>
    <n v="7327"/>
    <x v="5"/>
  </r>
  <r>
    <s v="C-001313"/>
    <x v="112"/>
    <x v="0"/>
    <d v="2023-07-10T00:00:00"/>
    <x v="15"/>
    <n v="174.29"/>
    <n v="17429"/>
    <n v="0"/>
    <n v="1.35"/>
    <x v="1"/>
    <s v="Operación"/>
    <x v="4"/>
    <x v="3"/>
    <x v="1"/>
    <x v="0"/>
    <s v="No"/>
    <x v="1"/>
    <n v="17429"/>
    <s v="Comercio_211"/>
    <x v="1"/>
    <n v="174.29"/>
    <n v="17429"/>
    <n v="0"/>
    <n v="0"/>
    <n v="0"/>
    <n v="0"/>
    <s v="ARN00001313"/>
    <s v="Hecho"/>
    <d v="2023-04-23T00:00:00"/>
    <n v="936.34"/>
    <n v="93634"/>
    <x v="0"/>
  </r>
  <r>
    <s v="C-001314"/>
    <x v="113"/>
    <x v="1"/>
    <d v="2023-07-20T00:00:00"/>
    <x v="28"/>
    <n v="302.56"/>
    <n v="30256"/>
    <n v="0"/>
    <n v="0"/>
    <x v="0"/>
    <s v="Operación"/>
    <x v="0"/>
    <x v="1"/>
    <x v="0"/>
    <x v="7"/>
    <s v="Sí"/>
    <x v="4"/>
    <n v="30256"/>
    <s v="Comercio_784"/>
    <x v="0"/>
    <n v="0"/>
    <n v="0"/>
    <n v="0"/>
    <n v="0"/>
    <n v="302.56"/>
    <n v="30256"/>
    <s v="ARN00001314"/>
    <s v="Pendiente"/>
    <s v="Pendiente"/>
    <n v="0"/>
    <n v="0"/>
    <x v="5"/>
  </r>
  <r>
    <s v="C-001315"/>
    <x v="114"/>
    <x v="2"/>
    <d v="2023-07-20T00:00:00"/>
    <x v="24"/>
    <n v="612.73"/>
    <n v="61273"/>
    <n v="0"/>
    <n v="1.1599999999999999"/>
    <x v="0"/>
    <s v="Operación"/>
    <x v="2"/>
    <x v="5"/>
    <x v="1"/>
    <x v="3"/>
    <s v="No"/>
    <x v="2"/>
    <n v="61273"/>
    <s v="Comercio_1411"/>
    <x v="1"/>
    <n v="612.73"/>
    <n v="61273"/>
    <n v="0"/>
    <n v="0"/>
    <n v="0"/>
    <n v="0"/>
    <s v="ARN00001315"/>
    <s v="Hecho"/>
    <d v="2023-04-25T00:00:00"/>
    <n v="44.19"/>
    <n v="4419"/>
    <x v="0"/>
  </r>
  <r>
    <s v="C-001316"/>
    <x v="115"/>
    <x v="3"/>
    <d v="2023-07-10T00:00:00"/>
    <x v="30"/>
    <n v="504.22"/>
    <n v="50422"/>
    <n v="0"/>
    <n v="1.27"/>
    <x v="1"/>
    <s v="Operación"/>
    <x v="0"/>
    <x v="3"/>
    <x v="1"/>
    <x v="2"/>
    <s v="Sí"/>
    <x v="0"/>
    <n v="50422"/>
    <s v="Comercio_217"/>
    <x v="1"/>
    <n v="504.22"/>
    <n v="50422"/>
    <n v="0"/>
    <n v="0"/>
    <n v="0"/>
    <n v="0"/>
    <s v="ARN00001316"/>
    <s v="Pendiente"/>
    <s v="Pendiente"/>
    <n v="0"/>
    <n v="0"/>
    <x v="2"/>
  </r>
  <r>
    <s v="C-001317"/>
    <x v="116"/>
    <x v="4"/>
    <d v="2023-07-03T00:00:00"/>
    <x v="20"/>
    <n v="398.24"/>
    <n v="39824"/>
    <n v="0"/>
    <n v="1.46"/>
    <x v="1"/>
    <s v="Operación"/>
    <x v="4"/>
    <x v="4"/>
    <x v="1"/>
    <x v="1"/>
    <s v="No"/>
    <x v="4"/>
    <n v="39824"/>
    <s v="Comercio_853"/>
    <x v="1"/>
    <n v="398.24"/>
    <n v="39824"/>
    <n v="0"/>
    <n v="0"/>
    <n v="0"/>
    <n v="0"/>
    <s v="ARN00001317"/>
    <s v="Pendiente"/>
    <s v="Pendiente"/>
    <n v="0"/>
    <n v="0"/>
    <x v="5"/>
  </r>
  <r>
    <s v="C-001318"/>
    <x v="117"/>
    <x v="5"/>
    <d v="2023-07-04T00:00:00"/>
    <x v="20"/>
    <n v="799.79"/>
    <n v="79979"/>
    <n v="0"/>
    <n v="0"/>
    <x v="1"/>
    <s v="Operación"/>
    <x v="2"/>
    <x v="2"/>
    <x v="1"/>
    <x v="2"/>
    <s v="Sí"/>
    <x v="1"/>
    <n v="79979"/>
    <s v="Comercio_1169"/>
    <x v="2"/>
    <n v="0"/>
    <n v="0"/>
    <n v="799.79"/>
    <n v="79979"/>
    <n v="0"/>
    <n v="0"/>
    <s v="ARN00001318"/>
    <s v="Pendiente"/>
    <s v="Pendiente"/>
    <n v="0"/>
    <n v="0"/>
    <x v="0"/>
  </r>
  <r>
    <s v="C-001319"/>
    <x v="118"/>
    <x v="6"/>
    <d v="2023-07-14T00:00:00"/>
    <x v="6"/>
    <n v="928.23"/>
    <n v="92823"/>
    <n v="0"/>
    <n v="0"/>
    <x v="0"/>
    <s v="Operación"/>
    <x v="4"/>
    <x v="1"/>
    <x v="0"/>
    <x v="7"/>
    <s v="No"/>
    <x v="4"/>
    <n v="92823"/>
    <s v="Comercio_1939"/>
    <x v="0"/>
    <n v="0"/>
    <n v="0"/>
    <n v="0"/>
    <n v="0"/>
    <n v="928.23"/>
    <n v="92823"/>
    <s v="ARN00001319"/>
    <s v="Pendiente"/>
    <s v="Pendiente"/>
    <n v="0"/>
    <n v="0"/>
    <x v="4"/>
  </r>
  <r>
    <s v="C-001320"/>
    <x v="119"/>
    <x v="0"/>
    <d v="2023-07-11T00:00:00"/>
    <x v="26"/>
    <n v="973.26"/>
    <n v="97326"/>
    <n v="0"/>
    <n v="1.1200000000000001"/>
    <x v="1"/>
    <s v="Operación"/>
    <x v="4"/>
    <x v="3"/>
    <x v="1"/>
    <x v="4"/>
    <s v="No"/>
    <x v="4"/>
    <n v="97326"/>
    <s v="Comercio_1336"/>
    <x v="2"/>
    <n v="0"/>
    <n v="0"/>
    <n v="973.26"/>
    <n v="97326"/>
    <n v="0"/>
    <n v="0"/>
    <s v="ARN00001320"/>
    <s v="Hecho"/>
    <d v="2023-04-30T00:00:00"/>
    <n v="595.92999999999995"/>
    <n v="59593"/>
    <x v="1"/>
  </r>
  <r>
    <s v="C-001321"/>
    <x v="120"/>
    <x v="1"/>
    <d v="2023-07-08T00:00:00"/>
    <x v="0"/>
    <n v="204.06"/>
    <n v="20406"/>
    <n v="0"/>
    <n v="0"/>
    <x v="1"/>
    <s v="Operación"/>
    <x v="0"/>
    <x v="5"/>
    <x v="1"/>
    <x v="7"/>
    <s v="Sí"/>
    <x v="0"/>
    <n v="20406"/>
    <s v="Comercio_965"/>
    <x v="1"/>
    <n v="204.06"/>
    <n v="20406"/>
    <n v="0"/>
    <n v="0"/>
    <n v="0"/>
    <n v="0"/>
    <s v="ARN00001321"/>
    <s v="Pendiente"/>
    <s v="Pendiente"/>
    <n v="0"/>
    <n v="0"/>
    <x v="5"/>
  </r>
  <r>
    <s v="C-001322"/>
    <x v="121"/>
    <x v="2"/>
    <d v="2023-07-23T00:00:00"/>
    <x v="16"/>
    <n v="2.83"/>
    <n v="283"/>
    <n v="0"/>
    <n v="0"/>
    <x v="0"/>
    <s v="Operación"/>
    <x v="2"/>
    <x v="3"/>
    <x v="1"/>
    <x v="3"/>
    <s v="Sí"/>
    <x v="0"/>
    <n v="2830"/>
    <s v="Comercio_625"/>
    <x v="3"/>
    <n v="28.3"/>
    <n v="2830"/>
    <n v="0"/>
    <n v="0"/>
    <n v="0"/>
    <n v="0"/>
    <s v="ARN00001322"/>
    <s v="Pendiente"/>
    <s v="Pendiente"/>
    <n v="0"/>
    <n v="0"/>
    <x v="5"/>
  </r>
  <r>
    <s v="C-001323"/>
    <x v="122"/>
    <x v="3"/>
    <d v="2023-07-17T00:00:00"/>
    <x v="30"/>
    <n v="665.15"/>
    <n v="66515"/>
    <n v="0"/>
    <n v="0.94"/>
    <x v="0"/>
    <s v="Operación"/>
    <x v="0"/>
    <x v="5"/>
    <x v="0"/>
    <x v="7"/>
    <s v="No"/>
    <x v="3"/>
    <n v="66515"/>
    <s v="Comercio_1069"/>
    <x v="0"/>
    <n v="0"/>
    <n v="0"/>
    <n v="0"/>
    <n v="0"/>
    <n v="665.15"/>
    <n v="66515"/>
    <s v="ARN00001323"/>
    <s v="Pendiente"/>
    <s v="Pendiente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260E-50A0-4A80-8BDF-4A67EC1FE187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1">
    <format dxfId="1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5F2FC-37F0-4002-BF2D-3CA20041FB1A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3">
    <format dxfId="146">
      <pivotArea field="16" type="button" dataOnly="0" labelOnly="1" outline="0" axis="axisRow" fieldPosition="0"/>
    </format>
    <format dxfId="145">
      <pivotArea dataOnly="0" labelOnly="1" outline="0" axis="axisValues" fieldPosition="0"/>
    </format>
    <format dxfId="144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44149-436E-4731-B034-4463DB7D19BD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32:C141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149">
      <pivotArea field="14" type="button" dataOnly="0" labelOnly="1" outline="0" axis="axisRow" fieldPosition="0"/>
    </format>
    <format dxfId="148">
      <pivotArea dataOnly="0" labelOnly="1" outline="0" axis="axisValues" fieldPosition="0"/>
    </format>
    <format dxfId="147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5D08-B010-468E-9193-E087C565E271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3">
  <location ref="B64:C68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2">
    <format dxfId="151">
      <pivotArea field="-2" type="button" dataOnly="0" labelOnly="1" outline="0" axis="axisRow" fieldPosition="0"/>
    </format>
    <format dxfId="150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49961-77F6-4A27-85BB-A73E6D3B1893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273:C28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155">
      <pivotArea field="12" type="button" dataOnly="0" labelOnly="1" outline="0" axis="axisRow" fieldPosition="0"/>
    </format>
    <format dxfId="154">
      <pivotArea dataOnly="0" labelOnly="1" outline="0" axis="axisValues" fieldPosition="0"/>
    </format>
    <format dxfId="153">
      <pivotArea grandRow="1" outline="0" collapsedLevelsAreSubtotals="1" fieldPosition="0"/>
    </format>
    <format dxfId="152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FE824-ED20-4EE4-B61F-49ED77C74901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DÍAS DE RESOLUCIÓN CASO">
  <location ref="B150:C182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159">
      <pivotArea field="4" type="button" dataOnly="0" labelOnly="1" outline="0" axis="axisRow" fieldPosition="0"/>
    </format>
    <format dxfId="158">
      <pivotArea dataOnly="0" labelOnly="1" outline="0" axis="axisValues" fieldPosition="0"/>
    </format>
    <format dxfId="157">
      <pivotArea grandRow="1" outline="0" collapsedLevelsAreSubtotals="1" fieldPosition="0"/>
    </format>
    <format dxfId="156">
      <pivotArea dataOnly="0" labelOnly="1" grandRow="1" outline="0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ED48A-1BC7-4812-943C-C0C1BDC2EC6A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4">
    <format dxfId="163">
      <pivotArea field="9" type="button" dataOnly="0" labelOnly="1" outline="0" axis="axisRow" fieldPosition="0"/>
    </format>
    <format dxfId="162">
      <pivotArea dataOnly="0" labelOnly="1" outline="0" axis="axisValues" fieldPosition="0"/>
    </format>
    <format dxfId="161">
      <pivotArea grandRow="1" outline="0" collapsedLevelsAreSubtotals="1" fieldPosition="0"/>
    </format>
    <format dxfId="16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ECD41-DEAE-4155-B22E-2C7CA91B9D95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22:C230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167">
      <pivotArea field="33" type="button" dataOnly="0" labelOnly="1" outline="0" axis="axisRow" fieldPosition="0"/>
    </format>
    <format dxfId="166">
      <pivotArea dataOnly="0" labelOnly="1" outline="0" axis="axisValues" fieldPosition="0"/>
    </format>
    <format dxfId="165">
      <pivotArea grandRow="1" outline="0" collapsedLevelsAreSubtotals="1" fieldPosition="0"/>
    </format>
    <format dxfId="164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3B36-945F-4D20-A84D-225533DE15AE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46:C25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171">
      <pivotArea field="2" type="button" dataOnly="0" labelOnly="1" outline="0" axis="axisRow" fieldPosition="0"/>
    </format>
    <format dxfId="170">
      <pivotArea dataOnly="0" labelOnly="1" outline="0" axis="axisValues" fieldPosition="0"/>
    </format>
    <format dxfId="169">
      <pivotArea grandRow="1" outline="0" collapsedLevelsAreSubtotals="1" fieldPosition="0"/>
    </format>
    <format dxfId="168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93F0E-D1A4-4325-893F-5BF23F8B082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197:C204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175">
      <pivotArea field="31" type="button" dataOnly="0" labelOnly="1" outline="0" axis="axisRow" fieldPosition="0"/>
    </format>
    <format dxfId="174">
      <pivotArea dataOnly="0" labelOnly="1" outline="0" axis="axisValues" fieldPosition="0"/>
    </format>
    <format dxfId="173">
      <pivotArea grandRow="1" outline="0" collapsedLevelsAreSubtotals="1" fieldPosition="0"/>
    </format>
    <format dxfId="172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6B312-7536-4552-9531-344A615BAA9B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97:E113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9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4">
    <format dxfId="179">
      <pivotArea field="16" type="button" dataOnly="0" labelOnly="1" outline="0" axis="axisRow" fieldPosition="0"/>
    </format>
    <format dxfId="1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7">
      <pivotArea grandRow="1" outline="0" collapsedLevelsAreSubtotals="1" fieldPosition="0"/>
    </format>
    <format dxfId="176">
      <pivotArea dataOnly="0" labelOnly="1" grandRow="1" outline="0" fieldPosition="0"/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4048-0A02-4C08-BF40-B7F65FCCF060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89:E95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10">
    <format dxfId="109">
      <pivotArea field="16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7">
      <pivotArea grandRow="1" outline="0" collapsedLevelsAreSubtotals="1" fieldPosition="0"/>
    </format>
    <format dxfId="106">
      <pivotArea dataOnly="0" labelOnly="1" grandRow="1" outline="0" fieldPosition="0"/>
    </format>
    <format dxfId="95">
      <pivotArea type="all" dataOnly="0" outline="0" fieldPosition="0"/>
    </format>
    <format dxfId="88">
      <pivotArea outline="0" collapsedLevelsAreSubtotals="1" fieldPosition="0"/>
    </format>
    <format dxfId="87">
      <pivotArea field="16" type="button" dataOnly="0" labelOnly="1" outline="0" axis="axisRow" fieldPosition="0"/>
    </format>
    <format dxfId="86">
      <pivotArea dataOnly="0" labelOnly="1" fieldPosition="0">
        <references count="1">
          <reference field="16" count="0"/>
        </references>
      </pivotArea>
    </format>
    <format dxfId="85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D1BBE-9D59-4428-B9D1-388CFBA27A07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10">
    <format dxfId="113">
      <pivotArea field="9" type="button" dataOnly="0" labelOnly="1" outline="0" axis="axisRow" fieldPosition="0"/>
    </format>
    <format dxfId="112">
      <pivotArea dataOnly="0" labelOnly="1" outline="0" axis="axisValues" fieldPosition="0"/>
    </format>
    <format dxfId="111">
      <pivotArea grandRow="1" outline="0" collapsedLevelsAreSubtotals="1" fieldPosition="0"/>
    </format>
    <format dxfId="110">
      <pivotArea dataOnly="0" labelOnly="1" grandRow="1" outline="0" fieldPosition="0"/>
    </format>
    <format dxfId="83">
      <pivotArea type="all" dataOnly="0" outline="0" fieldPosition="0"/>
    </format>
    <format dxfId="76">
      <pivotArea outline="0" collapsedLevelsAreSubtotals="1" fieldPosition="0"/>
    </format>
    <format dxfId="75">
      <pivotArea field="9" type="button" dataOnly="0" labelOnly="1" outline="0" axis="axisRow" fieldPosition="0"/>
    </format>
    <format dxfId="74">
      <pivotArea dataOnly="0" labelOnly="1" fieldPosition="0">
        <references count="1">
          <reference field="9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B3788-7085-4B3C-9AD1-A3EEB2D75F51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9">
    <format dxfId="116">
      <pivotArea field="16" type="button" dataOnly="0" labelOnly="1" outline="0" axis="axisRow" fieldPosition="0"/>
    </format>
    <format dxfId="115">
      <pivotArea dataOnly="0" labelOnly="1" outline="0" axis="axisValues" fieldPosition="0"/>
    </format>
    <format dxfId="114">
      <pivotArea dataOnly="0" grandRow="1" fieldPosition="0"/>
    </format>
    <format dxfId="70">
      <pivotArea type="all" dataOnly="0" outline="0" fieldPosition="0"/>
    </format>
    <format dxfId="63">
      <pivotArea outline="0" collapsedLevelsAreSubtotals="1" fieldPosition="0"/>
    </format>
    <format dxfId="62">
      <pivotArea field="16" type="button" dataOnly="0" labelOnly="1" outline="0" axis="axisRow" fieldPosition="0"/>
    </format>
    <format dxfId="61">
      <pivotArea dataOnly="0" labelOnly="1" fieldPosition="0">
        <references count="1">
          <reference field="16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1341C-40A3-4D9B-83D3-74CA51E529D2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4">
    <format dxfId="1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">
      <pivotArea type="all" dataOnly="0" outline="0" fieldPosition="0"/>
    </format>
    <format dxfId="53">
      <pivotArea outline="0" collapsedLevelsAreSubtotals="1" fieldPosition="0"/>
    </format>
    <format dxfId="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0A75-DAF1-4401-8837-29D6C453E19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189:C196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10">
    <format dxfId="121">
      <pivotArea field="31" type="button" dataOnly="0" labelOnly="1" outline="0" axis="axisRow" fieldPosition="0"/>
    </format>
    <format dxfId="120">
      <pivotArea dataOnly="0" labelOnly="1" outline="0" axis="axisValues" fieldPosition="0"/>
    </format>
    <format dxfId="119">
      <pivotArea grandRow="1" outline="0" collapsedLevelsAreSubtotals="1" fieldPosition="0"/>
    </format>
    <format dxfId="118">
      <pivotArea dataOnly="0" labelOnly="1" grandRow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31" type="button" dataOnly="0" labelOnly="1" outline="0" axis="axisRow" fieldPosition="0"/>
    </format>
    <format dxfId="48">
      <pivotArea dataOnly="0" labelOnly="1" fieldPosition="0">
        <references count="1">
          <reference field="31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F92CB-1504-4169-B2A0-F4128E6211FD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38:C246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10">
    <format dxfId="125">
      <pivotArea field="2" type="button" dataOnly="0" labelOnly="1" outline="0" axis="axisRow" fieldPosition="0"/>
    </format>
    <format dxfId="124">
      <pivotArea dataOnly="0" labelOnly="1" outline="0" axis="axisValues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182DB-FE19-4056-9F1A-09D1D5096B03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24:C133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9">
    <format dxfId="128">
      <pivotArea field="14" type="button" dataOnly="0" labelOnly="1" outline="0" axis="axisRow" fieldPosition="0"/>
    </format>
    <format dxfId="127">
      <pivotArea dataOnly="0" labelOnly="1" outline="0" axis="axisValues" fieldPosition="0"/>
    </format>
    <format dxfId="126">
      <pivotArea dataOnly="0" grandRow="1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4" type="button" dataOnly="0" labelOnly="1" outline="0" axis="axisRow" fieldPosition="0"/>
    </format>
    <format dxfId="34">
      <pivotArea dataOnly="0" labelOnly="1" fieldPosition="0">
        <references count="1">
          <reference field="14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0FFC8-0617-4496-9E28-C9EB8C9D18C2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4">
  <location ref="B56:C6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7">
    <format dxfId="130">
      <pivotArea field="-2" type="button" dataOnly="0" labelOnly="1" outline="0" axis="axisRow" fieldPosition="0"/>
    </format>
    <format dxfId="129">
      <pivotArea dataOnly="0" labelOnly="1" grandCol="1" outline="0" axis="axisCol" fieldPosition="0"/>
    </format>
    <format dxfId="30">
      <pivotArea type="all" dataOnly="0" outline="0" fieldPosition="0"/>
    </format>
    <format dxfId="24">
      <pivotArea outline="0" collapsedLevelsAreSubtotals="1" fieldPosition="0"/>
    </format>
    <format dxfId="23">
      <pivotArea field="-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1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88337-A074-4018-A250-DED51A5AB308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214:C222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10">
    <format dxfId="134">
      <pivotArea field="33" type="button" dataOnly="0" labelOnly="1" outline="0" axis="axisRow" fieldPosition="0"/>
    </format>
    <format dxfId="133">
      <pivotArea dataOnly="0" labelOnly="1" outline="0" axis="axisValues" fieldPosition="0"/>
    </format>
    <format dxfId="132">
      <pivotArea grandRow="1" outline="0" collapsedLevelsAreSubtotals="1" fieldPosition="0"/>
    </format>
    <format dxfId="131">
      <pivotArea dataOnly="0" labelOnly="1" grandRow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33" type="button" dataOnly="0" labelOnly="1" outline="0" axis="axisRow" fieldPosition="0"/>
    </format>
    <format dxfId="17">
      <pivotArea dataOnly="0" labelOnly="1" fieldPosition="0">
        <references count="1">
          <reference field="33" count="7">
            <x v="1"/>
            <x v="2"/>
            <x v="3"/>
            <x v="4"/>
            <x v="5"/>
            <x v="6"/>
            <x v="7"/>
          </reference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C6162-59B9-4D7C-9053-A03E83C79F1F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ÍAS DE RESOLUCIÓN CASO">
  <location ref="B142:C17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10">
    <format dxfId="138">
      <pivotArea field="4" type="button" dataOnly="0" labelOnly="1" outline="0" axis="axisRow" fieldPosition="0"/>
    </format>
    <format dxfId="137">
      <pivotArea dataOnly="0" labelOnly="1" outline="0" axis="axisValues" fieldPosition="0"/>
    </format>
    <format dxfId="136">
      <pivotArea grandRow="1" outline="0" collapsedLevelsAreSubtotals="1" fieldPosition="0"/>
    </format>
    <format dxfId="135">
      <pivotArea dataOnly="0" labelOnly="1" grandRow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5849-5060-46D0-815B-526CFFFB3470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B265:C272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10">
    <format dxfId="142">
      <pivotArea field="12" type="button" dataOnly="0" labelOnly="1" outline="0" axis="axisRow" fieldPosition="0"/>
    </format>
    <format dxfId="141">
      <pivotArea dataOnly="0" labelOnly="1" outline="0" axis="axisValues" fieldPosition="0"/>
    </format>
    <format dxfId="140">
      <pivotArea grandRow="1" outline="0" collapsedLevelsAreSubtotals="1" fieldPosition="0"/>
    </format>
    <format dxfId="139">
      <pivotArea dataOnly="0" labelOnly="1" grandRow="1" outline="0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2" type="button" dataOnly="0" labelOnly="1" outline="0" axis="axisRow" fieldPosition="0"/>
    </format>
    <format dxfId="3">
      <pivotArea dataOnly="0" labelOnly="1" fieldPosition="0">
        <references count="1">
          <reference field="12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30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7B580-EA98-4441-8D77-8A28E3485331}" name="TablaDinámica27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:C25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dataField="1"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DURACIÓN DISPUTA DÍAS" fld="4" subtotal="average" baseField="0" baseItem="0" numFmtId="1"/>
    <dataField name="Mín. de *DURACIÓN DISPUTA DÍAS" fld="4" subtotal="min" baseField="0" baseItem="1" numFmtId="1"/>
    <dataField name="Máx. de *DURACIÓN DISPUTA DÍAS" fld="4" subtotal="max" baseField="0" baseItem="0" numFmtId="1"/>
    <dataField name="Desvest de *DURACIÓN DISPUTA DÍAS" fld="4" subtotal="stdDev" baseField="0" baseItem="0" numFmtId="1"/>
    <dataField name="Var de *DURACIÓN DISPUTA DÍAS" fld="4" subtotal="var" baseField="0" baseItem="0" numFmtId="1"/>
  </dataFields>
  <formats count="3">
    <format dxfId="99">
      <pivotArea field="-2" type="button" dataOnly="0" labelOnly="1" outline="0" axis="axisRow" fieldPosition="0"/>
    </format>
    <format dxfId="9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7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CB7CD-9C05-432C-90D1-A0672C108169}" name="TablaDinámica26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IMPORTE OPERACIÓN" fld="5" subtotal="average" baseField="0" baseItem="0" numFmtId="164"/>
    <dataField name="Mín. de *IMPORTE OPERACIÓN" fld="5" subtotal="min" baseField="0" baseItem="1" numFmtId="164"/>
    <dataField name="Máx. de *IMPORTE OPERACIÓN" fld="5" subtotal="max" baseField="0" baseItem="1" numFmtId="164"/>
    <dataField name="Desvest de *IMPORTE OPERACIÓN" fld="5" subtotal="stdDev" baseField="0" baseItem="1" numFmtId="164"/>
    <dataField name="Var de *IMPORTE OPERACIÓN" fld="5" subtotal="var" baseField="0" baseItem="3" numFmtId="164"/>
  </dataFields>
  <formats count="6">
    <format dxfId="1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01">
      <pivotArea field="-2" type="button" dataOnly="0" labelOnly="1" outline="0" axis="axisRow" fieldPosition="0"/>
    </format>
    <format dxfId="100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A28440F-8193-41ED-B0A4-4A345F1D76CF}" autoFormatId="16" applyNumberFormats="0" applyBorderFormats="0" applyFontFormats="0" applyPatternFormats="0" applyAlignmentFormats="0" applyWidthHeightFormats="0">
  <queryTableRefresh nextId="24">
    <queryTableFields count="23">
      <queryTableField id="1" name="ID del caso" tableColumnId="1"/>
      <queryTableField id="2" name="Fecha de transacción" tableColumnId="2"/>
      <queryTableField id="3" name="Fecha de disputa" tableColumnId="3"/>
      <queryTableField id="4" name="Monto de la transacción (USD)" tableColumnId="4"/>
      <queryTableField id="5" name="Tipo de tarjeta" tableColumnId="5"/>
      <queryTableField id="6" name="Tipo de operación" tableColumnId="6"/>
      <queryTableField id="7" name="Motivo del chargeback" tableColumnId="7"/>
      <queryTableField id="8" name="Categoría del comercio" tableColumnId="8"/>
      <queryTableField id="9" name="Estado de la disputa" tableColumnId="9"/>
      <queryTableField id="10" name="País del cliente" tableColumnId="10"/>
      <queryTableField id="11" name="Caso fallido" tableColumnId="11"/>
      <queryTableField id="12" name="Tipología de fraude" tableColumnId="12"/>
      <queryTableField id="13" name="Transaction_Amount" tableColumnId="13"/>
      <queryTableField id="14" name="Merchant_Name" tableColumnId="14"/>
      <queryTableField id="15" name="Chargeback_Status" tableColumnId="15"/>
      <queryTableField id="16" name="Recuperación_CBKs" tableColumnId="16"/>
      <queryTableField id="17" name="Devoluciones_Comercio" tableColumnId="17"/>
      <queryTableField id="18" name="Fallido" tableColumnId="18"/>
      <queryTableField id="19" name="ARN de la operación" tableColumnId="19"/>
      <queryTableField id="20" name="Estado del informe" tableColumnId="20"/>
      <queryTableField id="21" name="Fecha del informe" tableColumnId="21"/>
      <queryTableField id="22" name="Fraude evitado (USD)" tableColumnId="22"/>
      <queryTableField id="23" name="País del Merchant" tableColumnId="2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tarjeta" xr10:uid="{6F9EFE48-1658-40F6-9E90-A48C6C7EADA4}" sourceName="Tipo de tarjeta">
  <pivotTables>
    <pivotTable tabId="6" name="CATEGORÍAS COMERCIOS CON FRAUDE"/>
    <pivotTable tabId="6" name="DÍAS RESOLUCIÓN DISPUTA"/>
    <pivotTable tabId="6" name="DÍAS SEMANA CON FRAUDE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8" name="CATEGORÍAS COMERCIOS CON FRAUDE"/>
    <pivotTable tabId="8" name="DÍAS RESOLUCIÓN DISPUTA"/>
    <pivotTable tabId="8" name="DÍAS SEMANA CON FRAUDE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  <pivotTable tabId="6" name="KPI´S 1"/>
    <pivotTable tabId="6" name="KPI´S 2"/>
    <pivotTable tabId="6" name="KPI´S 3"/>
    <pivotTable tabId="5" name="TablaDinámica26"/>
    <pivotTable tabId="5" name="TablaDinámica27"/>
    <pivotTable tabId="8" name="KPI´S 1"/>
    <pivotTable tabId="8" name="KPI´S 2"/>
    <pivotTable tabId="8" name="KPI´S 3"/>
  </pivotTables>
  <data>
    <tabular pivotCacheId="847506137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_del_comercio1" xr10:uid="{BD1DFCCE-44C9-4AEF-B0E0-6757B4EF37F9}" sourceName="Categoría del comercio">
  <pivotTables>
    <pivotTable tabId="6" name="STATUS IMPORTES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4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l_Merchant" xr10:uid="{79DD747E-5F9D-44D8-B347-A3CF7D9A2E71}" sourceName="País del Merchant">
  <pivotTables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4" s="1"/>
        <i x="1" s="1"/>
        <i x="3" s="1"/>
        <i x="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tivo_del_chargeback" xr10:uid="{87793106-30B7-414F-A5B7-C4706D584DF7}" sourceName="Motivo del chargeback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3" s="1"/>
        <i x="4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de_la_disputa" xr10:uid="{0D3C42F4-8FCA-4DC1-9775-D75954A98299}" sourceName="Estado de la disputa">
  <pivotTables>
    <pivotTable tabId="6" name="KPI´S 2"/>
    <pivotTable tabId="6" name="CATEGORÍAS COMERCIOS CON FRAUDE"/>
    <pivotTable tabId="6" name="DÍAS RESOLUCIÓN DISPUTA"/>
    <pivotTable tabId="6" name="DÍAS SEMANA CON FRAUDE"/>
    <pivotTable tabId="6" name="KPI´S 1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hargeback_Status" xr10:uid="{7C3901BC-348F-4B0B-814A-54D39BDB3FEB}" sourceName="Chargeback_Status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4">
        <i x="1" s="1"/>
        <i x="2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" xr10:uid="{3EFBC3F1-889D-4045-9015-4F2E68FB6767}" cache="SegmentaciónDeDatos_Tipo_de_tarjeta" caption="Tipo de tarjeta" style="SlicerStyleLight6" rowHeight="234950"/>
  <slicer name="Tipo de tarjeta 3" xr10:uid="{F14389A6-8D31-44BB-9BC5-D736BAF9A7AF}" cache="SegmentaciónDeDatos_Tipo_de_tarjeta" caption="Tipo de tarjeta" style="SlicerStyleLight6" rowHeight="234950"/>
  <slicer name="Tipo de tarjeta 4" xr10:uid="{B4FEB1D7-F1AE-4E4E-9C08-88524E7FA3F2}" cache="SegmentaciónDeDatos_Tipo_de_tarjeta" caption="Tipo de tarjeta" style="SlicerStyleLight6" rowHeight="234950"/>
  <slicer name="Tipo de tarjeta 2" xr10:uid="{B38B6257-1D1A-4575-B9B4-BBF56303DC52}" cache="SegmentaciónDeDatos_Tipo_de_tarjeta" caption="Tipo de tarjeta" style="SlicerStyleLight6" rowHeight="234950"/>
  <slicer name="Categoría del comercio 1" xr10:uid="{4CBEACC9-74DB-4BB5-AFBB-8ED88FB2C154}" cache="SegmentaciónDeDatos_Categoría_del_comercio1" caption="Categoría del comercio" style="SlicerStyleLight6" rowHeight="234950"/>
  <slicer name="Categoría del comercio 2" xr10:uid="{789D5700-4FBC-4C96-9788-B96D8D6EBFF0}" cache="SegmentaciónDeDatos_Categoría_del_comercio1" caption="Categoría del comercio" style="SlicerStyleLight6" rowHeight="234950"/>
  <slicer name="Categoría del comercio" xr10:uid="{0023D4FE-D7A5-4FE4-9207-2AFC51649B03}" cache="SegmentaciónDeDatos_Categoría_del_comercio1" caption="Categoría del comercio" style="SlicerStyleLight6" rowHeight="234950"/>
  <slicer name="País del Merchant" xr10:uid="{3100B1B0-C8B9-4735-ABAC-329AD02D87C8}" cache="SegmentaciónDeDatos_País_del_Merchant" caption="País del Merchant" style="SlicerStyleLight6" rowHeight="234950"/>
  <slicer name="Motivo del chargeback" xr10:uid="{E2358114-51CE-4B43-9316-86867CB5C44A}" cache="SegmentaciónDeDatos_Motivo_del_chargeback" caption="Motivo del chargeback" style="SlicerStyleLight6" rowHeight="234950"/>
  <slicer name="Estado de la disputa" xr10:uid="{35C924AB-56BA-4AB8-9DD3-26F1C2AA172F}" cache="SegmentaciónDeDatos_Estado_de_la_disputa" caption="Estado de la disputa" style="SlicerStyleLight6" rowHeight="234950"/>
  <slicer name="Chargeback_Status" xr10:uid="{D4B01D95-0E96-4BF8-82C3-1D69F557202E}" cache="SegmentaciónDeDatos_Chargeback_Status" caption="Chargeback_Status" style="SlicerStyleLight6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 1" xr10:uid="{48AAC725-1DB1-4638-89A5-8D63224FDE8D}" cache="SegmentaciónDeDatos_Tipo_de_tarjeta" caption="Tipo de tarjeta" style="SlicerStyleLight6" rowHeight="234950"/>
  <slicer name="Categoría del comercio 3" xr10:uid="{E540C45E-D66E-4C07-907E-7D9CD9149D38}" cache="SegmentaciónDeDatos_Categoría_del_comercio1" caption="Categoría del comercio" style="SlicerStyleLight6" rowHeight="234950"/>
  <slicer name="País del Merchant 1" xr10:uid="{D5E2E2D0-4217-48A0-9D32-17B33D20371D}" cache="SegmentaciónDeDatos_País_del_Merchant" caption="País del Merchant" style="SlicerStyleLight6" rowHeight="234950"/>
  <slicer name="Motivo del chargeback 1" xr10:uid="{A19BF1FD-3845-4856-92DE-2756D5C534B9}" cache="SegmentaciónDeDatos_Motivo_del_chargeback" caption="Motivo del chargeback" style="SlicerStyleLight6" rowHeight="234950"/>
  <slicer name="Estado de la disputa 1" xr10:uid="{04CEF388-2E7F-4DBD-82BB-E5C96090777A}" cache="SegmentaciónDeDatos_Estado_de_la_disputa" caption="Estado de la disputa" style="SlicerStyleLight6" rowHeight="234950"/>
  <slicer name="Chargeback_Status 1" xr10:uid="{AD58AF68-8CB6-435D-8C84-74984AC39A22}" cache="SegmentaciónDeDatos_Chargeback_Status" caption="Chargeback_Status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CA8D68-6218-49E9-A236-A5BAF90C69AA}" name="datos_chargeback_2001_parte_2_modificado" displayName="datos_chargeback_2001_parte_2_modificado" ref="A1:W1002" tableType="queryTable" totalsRowShown="0">
  <autoFilter ref="A1:W1002" xr:uid="{FACA8D68-6218-49E9-A236-A5BAF90C69AA}"/>
  <tableColumns count="23">
    <tableColumn id="1" xr3:uid="{A7E46CD1-C384-414A-A2D3-8507F8188BB4}" uniqueName="1" name="ID del caso" queryTableFieldId="1" dataDxfId="231"/>
    <tableColumn id="2" xr3:uid="{C5BE466A-582B-4E3B-AA07-C712237D3A4B}" uniqueName="2" name="Fecha de transacción" queryTableFieldId="2" dataDxfId="230"/>
    <tableColumn id="3" xr3:uid="{B127B676-D0E2-442D-A043-C54799F0AA2E}" uniqueName="3" name="Fecha de disputa" queryTableFieldId="3" dataDxfId="229"/>
    <tableColumn id="4" xr3:uid="{BE50A8B1-ACE4-4702-8C0E-DAEF9AD2F8EA}" uniqueName="4" name="Monto de la transacción (USD)" queryTableFieldId="4"/>
    <tableColumn id="5" xr3:uid="{A3F1A259-CF55-43D1-A2E2-F53FC4131087}" uniqueName="5" name="Tipo de tarjeta" queryTableFieldId="5" dataDxfId="228"/>
    <tableColumn id="6" xr3:uid="{75BD547F-B253-4361-BA0F-D87145F9E94A}" uniqueName="6" name="Tipo de operación" queryTableFieldId="6" dataDxfId="227"/>
    <tableColumn id="7" xr3:uid="{818A7E47-C5DF-46AE-BDB4-8F5CA43EBC61}" uniqueName="7" name="Motivo del chargeback" queryTableFieldId="7" dataDxfId="226"/>
    <tableColumn id="8" xr3:uid="{CF092857-3A84-4F90-8799-8A31ED4CDBB0}" uniqueName="8" name="Categoría del comercio" queryTableFieldId="8" dataDxfId="225"/>
    <tableColumn id="9" xr3:uid="{55A07A64-07CA-47C8-AB45-939A896FF13D}" uniqueName="9" name="Estado de la disputa" queryTableFieldId="9" dataDxfId="224"/>
    <tableColumn id="10" xr3:uid="{C49DD14B-4DB6-4B12-94B8-F89C5F0003B3}" uniqueName="10" name="País del cliente" queryTableFieldId="10" dataDxfId="223"/>
    <tableColumn id="11" xr3:uid="{DE4C7F88-EDF1-4D85-9DF5-8F826C988511}" uniqueName="11" name="Caso fallido" queryTableFieldId="11" dataDxfId="222"/>
    <tableColumn id="12" xr3:uid="{EBC1E557-315A-4590-9669-1DFD1B04E7EA}" uniqueName="12" name="Tipología de fraude" queryTableFieldId="12" dataDxfId="221"/>
    <tableColumn id="13" xr3:uid="{836E97F9-CAB1-4B9E-B3DF-E5991FF99EE0}" uniqueName="13" name="Transaction_Amount" queryTableFieldId="13"/>
    <tableColumn id="14" xr3:uid="{97C3725F-2311-4A40-9AB0-AEF6C8F81AC1}" uniqueName="14" name="Merchant_Name" queryTableFieldId="14" dataDxfId="220"/>
    <tableColumn id="15" xr3:uid="{F9F7839A-4F52-4528-8547-192F3DC5C3C6}" uniqueName="15" name="Chargeback_Status" queryTableFieldId="15" dataDxfId="219"/>
    <tableColumn id="16" xr3:uid="{2D4E959A-0436-4DC0-AC65-6A15227A0D7D}" uniqueName="16" name="Recuperación_CBKs" queryTableFieldId="16"/>
    <tableColumn id="17" xr3:uid="{5BC3C257-03E0-4C59-8648-A33ABD70D8C9}" uniqueName="17" name="Devoluciones_Comercio" queryTableFieldId="17"/>
    <tableColumn id="18" xr3:uid="{70780F33-FED5-4085-8AB9-8851F7DA8FF4}" uniqueName="18" name="Fallido" queryTableFieldId="18"/>
    <tableColumn id="19" xr3:uid="{9031BE40-FAA4-458A-8623-9EEDC5088B2B}" uniqueName="19" name="ARN de la operación" queryTableFieldId="19" dataDxfId="218"/>
    <tableColumn id="20" xr3:uid="{49DFD1F5-750F-437E-8613-C6967AACC596}" uniqueName="20" name="Estado del informe" queryTableFieldId="20" dataDxfId="217"/>
    <tableColumn id="21" xr3:uid="{198DE7AC-D6D5-4A9F-BEA9-19D31DF5E321}" uniqueName="21" name="Fecha del informe" queryTableFieldId="21" dataDxfId="216"/>
    <tableColumn id="22" xr3:uid="{33258EED-0FFF-4285-94F4-15B6334F6CB0}" uniqueName="22" name="Fraude evitado (USD)" queryTableFieldId="22"/>
    <tableColumn id="23" xr3:uid="{B072B695-A4D4-4423-9772-8301F23C01C7}" uniqueName="23" name="País del Merchant" queryTableFieldId="23" dataDxfId="2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C3D5373-E05E-431C-937E-DA542F2784B6}" name="Tabla10" displayName="Tabla10" ref="A1:AF1324" totalsRowShown="0" headerRowDxfId="214" dataDxfId="213" tableBorderDxfId="212">
  <autoFilter ref="A1:AF1324" xr:uid="{FC3D5373-E05E-431C-937E-DA542F2784B6}"/>
  <tableColumns count="32">
    <tableColumn id="1" xr3:uid="{9B9DEC00-B809-4BC5-928F-9B02C0752EF7}" name="ID del caso" dataDxfId="211"/>
    <tableColumn id="2" xr3:uid="{F535DFC0-BF33-4B3D-AC4F-93C42DD222AC}" name="Fecha de transacción" dataDxfId="210"/>
    <tableColumn id="9" xr3:uid="{6A49D43A-4F87-439B-AE5B-4957432E6291}" name="DÍA SEMANA FRAUDE" dataDxfId="209">
      <calculatedColumnFormula>TEXT(Tabla10[[#This Row],[Fecha de transacción]],"DDDD")</calculatedColumnFormula>
    </tableColumn>
    <tableColumn id="3" xr3:uid="{FA41AE5B-25B4-4EBB-B656-8E36142FE890}" name="Fecha de disputa" dataDxfId="208"/>
    <tableColumn id="4" xr3:uid="{B7846B3F-DF39-488D-92E9-BAF4309AF528}" name="*DURACIÓN DISPUTA DÍAS" dataDxfId="207">
      <calculatedColumnFormula>datos_chargeback_2001_1!$D2-datos_chargeback_2001_1!$B2</calculatedColumnFormula>
    </tableColumn>
    <tableColumn id="5" xr3:uid="{76BACFFA-A0B6-412D-BB50-5482621A41E1}" name="*IMPORTE OPERACIÓN" dataDxfId="206">
      <calculatedColumnFormula>datos_chargeback_2001_1!$G2/100</calculatedColumnFormula>
    </tableColumn>
    <tableColumn id="6" xr3:uid="{38C94CC1-5F54-490B-A406-E93B6A402D9C}" name="Monto de la transacción (USD)" dataDxfId="205"/>
    <tableColumn id="7" xr3:uid="{BF437806-D387-40F6-AD87-60990EC2134D}" name="CAMBIO DIVISA 1" dataDxfId="204">
      <calculatedColumnFormula>IF(COUNTIF($A$2:$A$1373,A2)=1,0,IF(F2=_xlfn.AGGREGATE(14,6,$F$2:$F$1373/($A$2:$A$1373=A2),1),_xlfn.AGGREGATE(15,6,$F$2:$F$1373/($A$2:$A$1373=A2),1),""))</calculatedColumnFormula>
    </tableColumn>
    <tableColumn id="8" xr3:uid="{9806A123-B020-4E52-87A1-7EA168073ABF}" name="*CAMBIO DIVISA" dataDxfId="203"/>
    <tableColumn id="11" xr3:uid="{06BB0217-9057-4CE1-B372-5D0EA02A9573}" name="Tipo de tarjeta" dataDxfId="202"/>
    <tableColumn id="12" xr3:uid="{0EE5F609-92F5-4A4C-B1F6-114CC8A2EACE}" name="Tipo de operación" dataDxfId="201"/>
    <tableColumn id="13" xr3:uid="{F7D2A45D-2644-4036-8644-C269DE6CF913}" name="Motivo del chargeback" dataDxfId="200"/>
    <tableColumn id="14" xr3:uid="{6627C4DD-8427-47C6-A1E7-F4360F9D9120}" name="Categoría del comercio" dataDxfId="199"/>
    <tableColumn id="15" xr3:uid="{65AC9974-B68F-4CBE-BB30-EAFB296B2681}" name="Estado de la disputa" dataDxfId="198"/>
    <tableColumn id="16" xr3:uid="{76EE999D-109C-4E6B-B878-6F2C8BDC42F0}" name="País del cliente" dataDxfId="197"/>
    <tableColumn id="17" xr3:uid="{620D306E-4045-4757-97A0-C08792182132}" name="Caso fallido" dataDxfId="196"/>
    <tableColumn id="18" xr3:uid="{6BEDD2CD-799E-48EC-B509-38CF02321AF8}" name="Tipología de fraude" dataDxfId="195"/>
    <tableColumn id="19" xr3:uid="{B3F1BC27-561D-41FE-9506-F8CD3279AF5C}" name="Transaction_Amount" dataDxfId="194"/>
    <tableColumn id="20" xr3:uid="{5C4116C5-5347-461F-8784-1F2B6317482C}" name="Merchant_Name" dataDxfId="193"/>
    <tableColumn id="21" xr3:uid="{4CA88A65-ECC8-4DEF-AAC7-05197F64E582}" name="Chargeback_Status" dataDxfId="192"/>
    <tableColumn id="22" xr3:uid="{C0664E42-9453-42C9-8485-8FBDEED5E832}" name="*RECUPERACIÓN CBKS" dataDxfId="191">
      <calculatedColumnFormula>datos_chargeback_2001_1!$V2/100</calculatedColumnFormula>
    </tableColumn>
    <tableColumn id="23" xr3:uid="{7F79BE46-5990-437A-935D-006B5B9C271F}" name="Recuperación_CBKs" dataDxfId="190"/>
    <tableColumn id="24" xr3:uid="{77C0F04E-C74C-47C0-8824-15ED2EF0DBC2}" name="*DEVOLUCIÓN COMERCIO" dataDxfId="189">
      <calculatedColumnFormula>datos_chargeback_2001_1!$X2/100</calculatedColumnFormula>
    </tableColumn>
    <tableColumn id="25" xr3:uid="{51F2BAAE-DB81-4D4E-BF46-D264D073C326}" name="Devoluciones_Comercio" dataDxfId="188"/>
    <tableColumn id="26" xr3:uid="{5FC36948-14CD-407C-8EBD-52238F5C7B59}" name="*FALLIDO" dataDxfId="187">
      <calculatedColumnFormula>datos_chargeback_2001_1!$Z2/100</calculatedColumnFormula>
    </tableColumn>
    <tableColumn id="27" xr3:uid="{F16D7B72-D27E-4D7D-B154-6ECCCCD8EBFA}" name="Fallido" dataDxfId="186"/>
    <tableColumn id="28" xr3:uid="{B837B7A7-EADE-4CF0-A878-5AFCE347FF9C}" name="ARN de la operación" dataDxfId="185"/>
    <tableColumn id="29" xr3:uid="{D64EDF27-F150-4067-B083-C18D110E3FD8}" name="Estado del informe" dataDxfId="184"/>
    <tableColumn id="30" xr3:uid="{EA0C0912-F344-48C1-A89D-5712BE85F8A9}" name="Fecha del informe" dataDxfId="183"/>
    <tableColumn id="31" xr3:uid="{2E8B1520-F3AE-4A0F-A784-B6516C5570FE}" name="*EVITADO" dataDxfId="182">
      <calculatedColumnFormula>datos_chargeback_2001_1!$AE2/100</calculatedColumnFormula>
    </tableColumn>
    <tableColumn id="32" xr3:uid="{A3D87B6E-7AF9-4F86-AF82-3A8D59C4E60B}" name="Fraude evitado (USD)" dataDxfId="181"/>
    <tableColumn id="33" xr3:uid="{E1CF83F2-9743-4F98-B5B5-99324D4477D7}" name="País del Merchant" dataDxfId="18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microsoft.com/office/2007/relationships/slicer" Target="../slicers/slicer1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4F2B-0C55-45BF-8CBE-6FE42D8FB1C9}">
  <dimension ref="A1:W1002"/>
  <sheetViews>
    <sheetView workbookViewId="0"/>
  </sheetViews>
  <sheetFormatPr baseColWidth="10" defaultRowHeight="14.4" x14ac:dyDescent="0.3"/>
  <cols>
    <col min="1" max="1" width="12.21875" bestFit="1" customWidth="1"/>
    <col min="2" max="2" width="20.88671875" bestFit="1" customWidth="1"/>
    <col min="3" max="3" width="17.33203125" bestFit="1" customWidth="1"/>
    <col min="4" max="4" width="29.21875" bestFit="1" customWidth="1"/>
    <col min="5" max="5" width="15.44140625" bestFit="1" customWidth="1"/>
    <col min="6" max="6" width="18.44140625" bestFit="1" customWidth="1"/>
    <col min="7" max="7" width="22.6640625" bestFit="1" customWidth="1"/>
    <col min="8" max="8" width="22.5546875" bestFit="1" customWidth="1"/>
    <col min="9" max="9" width="20.109375" bestFit="1" customWidth="1"/>
    <col min="10" max="10" width="15.5546875" bestFit="1" customWidth="1"/>
    <col min="11" max="11" width="12.88671875" bestFit="1" customWidth="1"/>
    <col min="12" max="12" width="19.5546875" bestFit="1" customWidth="1"/>
    <col min="13" max="13" width="21" bestFit="1" customWidth="1"/>
    <col min="14" max="14" width="17.44140625" bestFit="1" customWidth="1"/>
    <col min="15" max="15" width="29.109375" bestFit="1" customWidth="1"/>
    <col min="16" max="16" width="19.88671875" bestFit="1" customWidth="1"/>
    <col min="17" max="17" width="23.6640625" bestFit="1" customWidth="1"/>
    <col min="18" max="18" width="8.6640625" bestFit="1" customWidth="1"/>
    <col min="19" max="19" width="20.33203125" bestFit="1" customWidth="1"/>
    <col min="20" max="20" width="19.109375" bestFit="1" customWidth="1"/>
    <col min="21" max="21" width="18.33203125" bestFit="1" customWidth="1"/>
    <col min="22" max="22" width="21.21875" bestFit="1" customWidth="1"/>
    <col min="23" max="23" width="18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3843</v>
      </c>
      <c r="B2" s="1">
        <v>45050</v>
      </c>
      <c r="C2" s="1">
        <v>45115</v>
      </c>
      <c r="D2">
        <v>10157</v>
      </c>
      <c r="E2" t="s">
        <v>24</v>
      </c>
      <c r="F2" t="s">
        <v>25</v>
      </c>
      <c r="G2" t="s">
        <v>74</v>
      </c>
      <c r="H2" t="s">
        <v>52</v>
      </c>
      <c r="I2" t="s">
        <v>42</v>
      </c>
      <c r="J2" t="s">
        <v>53</v>
      </c>
      <c r="K2" t="s">
        <v>30</v>
      </c>
      <c r="L2" t="s">
        <v>75</v>
      </c>
      <c r="M2">
        <v>10157</v>
      </c>
      <c r="N2" t="s">
        <v>3844</v>
      </c>
      <c r="O2" t="s">
        <v>61</v>
      </c>
      <c r="P2">
        <v>0</v>
      </c>
      <c r="Q2">
        <v>10157</v>
      </c>
      <c r="R2">
        <v>0</v>
      </c>
      <c r="S2" t="s">
        <v>3845</v>
      </c>
      <c r="T2" t="s">
        <v>35</v>
      </c>
      <c r="U2" t="s">
        <v>35</v>
      </c>
      <c r="V2">
        <v>0</v>
      </c>
      <c r="W2" t="s">
        <v>36</v>
      </c>
    </row>
    <row r="3" spans="1:23" x14ac:dyDescent="0.3">
      <c r="A3" t="s">
        <v>3846</v>
      </c>
      <c r="B3" s="1">
        <v>45051</v>
      </c>
      <c r="C3" s="1">
        <v>45126</v>
      </c>
      <c r="D3">
        <v>57082</v>
      </c>
      <c r="E3" t="s">
        <v>38</v>
      </c>
      <c r="F3" t="s">
        <v>25</v>
      </c>
      <c r="G3" t="s">
        <v>26</v>
      </c>
      <c r="H3" t="s">
        <v>52</v>
      </c>
      <c r="I3" t="s">
        <v>42</v>
      </c>
      <c r="J3" t="s">
        <v>43</v>
      </c>
      <c r="K3" t="s">
        <v>30</v>
      </c>
      <c r="L3" t="s">
        <v>66</v>
      </c>
      <c r="M3">
        <v>57082</v>
      </c>
      <c r="N3" t="s">
        <v>1577</v>
      </c>
      <c r="O3" t="s">
        <v>116</v>
      </c>
      <c r="P3">
        <v>57082</v>
      </c>
      <c r="Q3">
        <v>0</v>
      </c>
      <c r="R3">
        <v>0</v>
      </c>
      <c r="S3" t="s">
        <v>3847</v>
      </c>
      <c r="T3" t="s">
        <v>48</v>
      </c>
      <c r="U3" t="s">
        <v>494</v>
      </c>
      <c r="V3">
        <v>67511</v>
      </c>
      <c r="W3" t="s">
        <v>50</v>
      </c>
    </row>
    <row r="4" spans="1:23" x14ac:dyDescent="0.3">
      <c r="A4" t="s">
        <v>3848</v>
      </c>
      <c r="B4" s="1">
        <v>45052</v>
      </c>
      <c r="C4" s="1">
        <v>45120</v>
      </c>
      <c r="D4">
        <v>99</v>
      </c>
      <c r="E4" t="s">
        <v>24</v>
      </c>
      <c r="F4" t="s">
        <v>39</v>
      </c>
      <c r="G4" t="s">
        <v>74</v>
      </c>
      <c r="H4" t="s">
        <v>93</v>
      </c>
      <c r="I4" t="s">
        <v>42</v>
      </c>
      <c r="J4" t="s">
        <v>29</v>
      </c>
      <c r="K4" t="s">
        <v>30</v>
      </c>
      <c r="L4" t="s">
        <v>55</v>
      </c>
      <c r="M4">
        <v>99</v>
      </c>
      <c r="N4" t="s">
        <v>3849</v>
      </c>
      <c r="O4" t="s">
        <v>46</v>
      </c>
      <c r="P4">
        <v>99</v>
      </c>
      <c r="Q4">
        <v>0</v>
      </c>
      <c r="R4">
        <v>0</v>
      </c>
      <c r="S4" t="s">
        <v>3850</v>
      </c>
      <c r="T4" t="s">
        <v>35</v>
      </c>
      <c r="U4" t="s">
        <v>35</v>
      </c>
      <c r="V4">
        <v>0</v>
      </c>
      <c r="W4" t="s">
        <v>64</v>
      </c>
    </row>
    <row r="5" spans="1:23" x14ac:dyDescent="0.3">
      <c r="A5" t="s">
        <v>3848</v>
      </c>
      <c r="B5" s="1">
        <v>45052</v>
      </c>
      <c r="C5" s="1">
        <v>45116</v>
      </c>
      <c r="D5">
        <v>35642</v>
      </c>
      <c r="E5" t="s">
        <v>24</v>
      </c>
      <c r="F5" t="s">
        <v>25</v>
      </c>
      <c r="G5" t="s">
        <v>74</v>
      </c>
      <c r="H5" t="s">
        <v>93</v>
      </c>
      <c r="I5" t="s">
        <v>42</v>
      </c>
      <c r="J5" t="s">
        <v>29</v>
      </c>
      <c r="K5" t="s">
        <v>30</v>
      </c>
      <c r="L5" t="s">
        <v>55</v>
      </c>
      <c r="M5">
        <v>35642</v>
      </c>
      <c r="N5" t="s">
        <v>3849</v>
      </c>
      <c r="O5" t="s">
        <v>46</v>
      </c>
      <c r="P5">
        <v>35642</v>
      </c>
      <c r="Q5">
        <v>0</v>
      </c>
      <c r="R5">
        <v>0</v>
      </c>
      <c r="S5" t="s">
        <v>3850</v>
      </c>
      <c r="T5" t="s">
        <v>35</v>
      </c>
      <c r="U5" t="s">
        <v>35</v>
      </c>
      <c r="V5">
        <v>0</v>
      </c>
      <c r="W5" t="s">
        <v>64</v>
      </c>
    </row>
    <row r="6" spans="1:23" x14ac:dyDescent="0.3">
      <c r="A6" t="s">
        <v>3851</v>
      </c>
      <c r="B6" s="1">
        <v>45053</v>
      </c>
      <c r="C6" s="1">
        <v>45139</v>
      </c>
      <c r="D6">
        <v>20047</v>
      </c>
      <c r="E6" t="s">
        <v>38</v>
      </c>
      <c r="F6" t="s">
        <v>25</v>
      </c>
      <c r="G6" t="s">
        <v>109</v>
      </c>
      <c r="H6" t="s">
        <v>41</v>
      </c>
      <c r="I6" t="s">
        <v>28</v>
      </c>
      <c r="J6" t="s">
        <v>64</v>
      </c>
      <c r="K6" t="s">
        <v>30</v>
      </c>
      <c r="L6" t="s">
        <v>44</v>
      </c>
      <c r="M6">
        <v>20047</v>
      </c>
      <c r="N6" t="s">
        <v>3291</v>
      </c>
      <c r="O6" t="s">
        <v>33</v>
      </c>
      <c r="P6">
        <v>0</v>
      </c>
      <c r="Q6">
        <v>0</v>
      </c>
      <c r="R6">
        <v>20047</v>
      </c>
      <c r="S6" t="s">
        <v>3852</v>
      </c>
      <c r="T6" t="s">
        <v>48</v>
      </c>
      <c r="U6" t="s">
        <v>502</v>
      </c>
      <c r="V6">
        <v>7925</v>
      </c>
      <c r="W6" t="s">
        <v>36</v>
      </c>
    </row>
    <row r="7" spans="1:23" x14ac:dyDescent="0.3">
      <c r="A7" t="s">
        <v>3853</v>
      </c>
      <c r="B7" s="1">
        <v>45054</v>
      </c>
      <c r="C7" s="1">
        <v>45116</v>
      </c>
      <c r="D7">
        <v>18796</v>
      </c>
      <c r="E7" t="s">
        <v>24</v>
      </c>
      <c r="F7" t="s">
        <v>25</v>
      </c>
      <c r="G7" t="s">
        <v>119</v>
      </c>
      <c r="H7" t="s">
        <v>41</v>
      </c>
      <c r="I7" t="s">
        <v>42</v>
      </c>
      <c r="J7" t="s">
        <v>36</v>
      </c>
      <c r="K7" t="s">
        <v>30</v>
      </c>
      <c r="L7" t="s">
        <v>66</v>
      </c>
      <c r="M7">
        <v>18796</v>
      </c>
      <c r="N7" t="s">
        <v>3854</v>
      </c>
      <c r="O7" t="s">
        <v>61</v>
      </c>
      <c r="P7">
        <v>0</v>
      </c>
      <c r="Q7">
        <v>18796</v>
      </c>
      <c r="R7">
        <v>0</v>
      </c>
      <c r="S7" t="s">
        <v>3855</v>
      </c>
      <c r="T7" t="s">
        <v>48</v>
      </c>
      <c r="U7" t="s">
        <v>1158</v>
      </c>
      <c r="V7">
        <v>69414</v>
      </c>
      <c r="W7" t="s">
        <v>29</v>
      </c>
    </row>
    <row r="8" spans="1:23" x14ac:dyDescent="0.3">
      <c r="A8" t="s">
        <v>3853</v>
      </c>
      <c r="B8" s="1">
        <v>45054</v>
      </c>
      <c r="C8" s="1">
        <v>45116</v>
      </c>
      <c r="D8">
        <v>131</v>
      </c>
      <c r="E8" t="s">
        <v>24</v>
      </c>
      <c r="F8" t="s">
        <v>39</v>
      </c>
      <c r="G8" t="s">
        <v>119</v>
      </c>
      <c r="H8" t="s">
        <v>41</v>
      </c>
      <c r="I8" t="s">
        <v>42</v>
      </c>
      <c r="J8" t="s">
        <v>36</v>
      </c>
      <c r="K8" t="s">
        <v>30</v>
      </c>
      <c r="L8" t="s">
        <v>66</v>
      </c>
      <c r="M8">
        <v>131</v>
      </c>
      <c r="N8" t="s">
        <v>3854</v>
      </c>
      <c r="O8" t="s">
        <v>61</v>
      </c>
      <c r="P8">
        <v>0</v>
      </c>
      <c r="Q8">
        <v>131</v>
      </c>
      <c r="R8">
        <v>0</v>
      </c>
      <c r="S8" t="s">
        <v>3855</v>
      </c>
      <c r="T8" t="s">
        <v>48</v>
      </c>
      <c r="U8" t="s">
        <v>1158</v>
      </c>
      <c r="V8">
        <v>69414</v>
      </c>
      <c r="W8" t="s">
        <v>29</v>
      </c>
    </row>
    <row r="9" spans="1:23" x14ac:dyDescent="0.3">
      <c r="A9" t="s">
        <v>3856</v>
      </c>
      <c r="B9" s="1">
        <v>45055</v>
      </c>
      <c r="C9" s="1">
        <v>45125</v>
      </c>
      <c r="D9">
        <v>91</v>
      </c>
      <c r="E9" t="s">
        <v>38</v>
      </c>
      <c r="F9" t="s">
        <v>39</v>
      </c>
      <c r="G9" t="s">
        <v>119</v>
      </c>
      <c r="H9" t="s">
        <v>59</v>
      </c>
      <c r="I9" t="s">
        <v>42</v>
      </c>
      <c r="J9" t="s">
        <v>114</v>
      </c>
      <c r="K9" t="s">
        <v>54</v>
      </c>
      <c r="L9" t="s">
        <v>44</v>
      </c>
      <c r="M9">
        <v>91</v>
      </c>
      <c r="N9" t="s">
        <v>1457</v>
      </c>
      <c r="O9" t="s">
        <v>61</v>
      </c>
      <c r="P9">
        <v>0</v>
      </c>
      <c r="Q9">
        <v>91</v>
      </c>
      <c r="R9">
        <v>0</v>
      </c>
      <c r="S9" t="s">
        <v>3857</v>
      </c>
      <c r="T9" t="s">
        <v>48</v>
      </c>
      <c r="U9" t="s">
        <v>509</v>
      </c>
      <c r="V9">
        <v>92643</v>
      </c>
      <c r="W9" t="s">
        <v>50</v>
      </c>
    </row>
    <row r="10" spans="1:23" x14ac:dyDescent="0.3">
      <c r="A10" t="s">
        <v>3856</v>
      </c>
      <c r="B10" s="1">
        <v>45055</v>
      </c>
      <c r="C10" s="1">
        <v>45142</v>
      </c>
      <c r="D10">
        <v>21755</v>
      </c>
      <c r="E10" t="s">
        <v>38</v>
      </c>
      <c r="F10" t="s">
        <v>25</v>
      </c>
      <c r="G10" t="s">
        <v>119</v>
      </c>
      <c r="H10" t="s">
        <v>59</v>
      </c>
      <c r="I10" t="s">
        <v>42</v>
      </c>
      <c r="J10" t="s">
        <v>114</v>
      </c>
      <c r="K10" t="s">
        <v>54</v>
      </c>
      <c r="L10" t="s">
        <v>44</v>
      </c>
      <c r="M10">
        <v>21755</v>
      </c>
      <c r="N10" t="s">
        <v>1457</v>
      </c>
      <c r="O10" t="s">
        <v>61</v>
      </c>
      <c r="P10">
        <v>0</v>
      </c>
      <c r="Q10">
        <v>21755</v>
      </c>
      <c r="R10">
        <v>0</v>
      </c>
      <c r="S10" t="s">
        <v>3857</v>
      </c>
      <c r="T10" t="s">
        <v>48</v>
      </c>
      <c r="U10" t="s">
        <v>509</v>
      </c>
      <c r="V10">
        <v>92643</v>
      </c>
      <c r="W10" t="s">
        <v>50</v>
      </c>
    </row>
    <row r="11" spans="1:23" x14ac:dyDescent="0.3">
      <c r="A11" t="s">
        <v>3858</v>
      </c>
      <c r="B11" s="1">
        <v>45056</v>
      </c>
      <c r="C11" s="1">
        <v>45117</v>
      </c>
      <c r="D11">
        <v>108</v>
      </c>
      <c r="E11" t="s">
        <v>24</v>
      </c>
      <c r="F11" t="s">
        <v>39</v>
      </c>
      <c r="G11" t="s">
        <v>40</v>
      </c>
      <c r="H11" t="s">
        <v>52</v>
      </c>
      <c r="I11" t="s">
        <v>42</v>
      </c>
      <c r="J11" t="s">
        <v>53</v>
      </c>
      <c r="K11" t="s">
        <v>54</v>
      </c>
      <c r="L11" t="s">
        <v>44</v>
      </c>
      <c r="M11">
        <v>108</v>
      </c>
      <c r="N11" t="s">
        <v>3859</v>
      </c>
      <c r="O11" t="s">
        <v>46</v>
      </c>
      <c r="P11">
        <v>108</v>
      </c>
      <c r="Q11">
        <v>0</v>
      </c>
      <c r="R11">
        <v>0</v>
      </c>
      <c r="S11" t="s">
        <v>3860</v>
      </c>
      <c r="T11" t="s">
        <v>48</v>
      </c>
      <c r="U11" t="s">
        <v>512</v>
      </c>
      <c r="V11">
        <v>12988</v>
      </c>
      <c r="W11" t="s">
        <v>29</v>
      </c>
    </row>
    <row r="12" spans="1:23" x14ac:dyDescent="0.3">
      <c r="A12" t="s">
        <v>3858</v>
      </c>
      <c r="B12" s="1">
        <v>45056</v>
      </c>
      <c r="C12" s="1">
        <v>45130</v>
      </c>
      <c r="D12">
        <v>86463</v>
      </c>
      <c r="E12" t="s">
        <v>24</v>
      </c>
      <c r="F12" t="s">
        <v>25</v>
      </c>
      <c r="G12" t="s">
        <v>40</v>
      </c>
      <c r="H12" t="s">
        <v>52</v>
      </c>
      <c r="I12" t="s">
        <v>42</v>
      </c>
      <c r="J12" t="s">
        <v>53</v>
      </c>
      <c r="K12" t="s">
        <v>54</v>
      </c>
      <c r="L12" t="s">
        <v>44</v>
      </c>
      <c r="M12">
        <v>86463</v>
      </c>
      <c r="N12" t="s">
        <v>3859</v>
      </c>
      <c r="O12" t="s">
        <v>46</v>
      </c>
      <c r="P12">
        <v>86463</v>
      </c>
      <c r="Q12">
        <v>0</v>
      </c>
      <c r="R12">
        <v>0</v>
      </c>
      <c r="S12" t="s">
        <v>3860</v>
      </c>
      <c r="T12" t="s">
        <v>48</v>
      </c>
      <c r="U12" t="s">
        <v>512</v>
      </c>
      <c r="V12">
        <v>12988</v>
      </c>
      <c r="W12" t="s">
        <v>29</v>
      </c>
    </row>
    <row r="13" spans="1:23" x14ac:dyDescent="0.3">
      <c r="A13" t="s">
        <v>3861</v>
      </c>
      <c r="B13" s="1">
        <v>45057</v>
      </c>
      <c r="C13" s="1">
        <v>45141</v>
      </c>
      <c r="D13">
        <v>61774</v>
      </c>
      <c r="E13" t="s">
        <v>24</v>
      </c>
      <c r="F13" t="s">
        <v>25</v>
      </c>
      <c r="G13" t="s">
        <v>119</v>
      </c>
      <c r="H13" t="s">
        <v>52</v>
      </c>
      <c r="I13" t="s">
        <v>28</v>
      </c>
      <c r="J13" t="s">
        <v>53</v>
      </c>
      <c r="K13" t="s">
        <v>30</v>
      </c>
      <c r="L13" t="s">
        <v>44</v>
      </c>
      <c r="M13">
        <v>61774</v>
      </c>
      <c r="N13" t="s">
        <v>626</v>
      </c>
      <c r="O13" t="s">
        <v>33</v>
      </c>
      <c r="P13">
        <v>0</v>
      </c>
      <c r="Q13">
        <v>0</v>
      </c>
      <c r="R13">
        <v>61774</v>
      </c>
      <c r="S13" t="s">
        <v>3862</v>
      </c>
      <c r="T13" t="s">
        <v>35</v>
      </c>
      <c r="U13" t="s">
        <v>35</v>
      </c>
      <c r="V13">
        <v>0</v>
      </c>
      <c r="W13" t="s">
        <v>29</v>
      </c>
    </row>
    <row r="14" spans="1:23" x14ac:dyDescent="0.3">
      <c r="A14" t="s">
        <v>3863</v>
      </c>
      <c r="B14" s="1">
        <v>45058</v>
      </c>
      <c r="C14" s="1">
        <v>45123</v>
      </c>
      <c r="D14">
        <v>52297</v>
      </c>
      <c r="E14" t="s">
        <v>24</v>
      </c>
      <c r="F14" t="s">
        <v>25</v>
      </c>
      <c r="G14" t="s">
        <v>40</v>
      </c>
      <c r="H14" t="s">
        <v>41</v>
      </c>
      <c r="I14" t="s">
        <v>42</v>
      </c>
      <c r="J14" t="s">
        <v>50</v>
      </c>
      <c r="K14" t="s">
        <v>54</v>
      </c>
      <c r="L14" t="s">
        <v>44</v>
      </c>
      <c r="M14">
        <v>52297</v>
      </c>
      <c r="N14" t="s">
        <v>1008</v>
      </c>
      <c r="O14" t="s">
        <v>46</v>
      </c>
      <c r="P14">
        <v>52297</v>
      </c>
      <c r="Q14">
        <v>0</v>
      </c>
      <c r="R14">
        <v>0</v>
      </c>
      <c r="S14" t="s">
        <v>3864</v>
      </c>
      <c r="T14" t="s">
        <v>48</v>
      </c>
      <c r="U14" t="s">
        <v>520</v>
      </c>
      <c r="V14">
        <v>93837</v>
      </c>
      <c r="W14" t="s">
        <v>43</v>
      </c>
    </row>
    <row r="15" spans="1:23" x14ac:dyDescent="0.3">
      <c r="A15" t="s">
        <v>3865</v>
      </c>
      <c r="B15" s="1">
        <v>45059</v>
      </c>
      <c r="C15" s="1">
        <v>45149</v>
      </c>
      <c r="D15">
        <v>76462</v>
      </c>
      <c r="E15" t="s">
        <v>24</v>
      </c>
      <c r="F15" t="s">
        <v>25</v>
      </c>
      <c r="G15" t="s">
        <v>109</v>
      </c>
      <c r="H15" t="s">
        <v>59</v>
      </c>
      <c r="I15" t="s">
        <v>42</v>
      </c>
      <c r="J15" t="s">
        <v>114</v>
      </c>
      <c r="K15" t="s">
        <v>30</v>
      </c>
      <c r="L15" t="s">
        <v>31</v>
      </c>
      <c r="M15">
        <v>76462</v>
      </c>
      <c r="N15" t="s">
        <v>3866</v>
      </c>
      <c r="O15" t="s">
        <v>46</v>
      </c>
      <c r="P15">
        <v>76462</v>
      </c>
      <c r="Q15">
        <v>0</v>
      </c>
      <c r="R15">
        <v>0</v>
      </c>
      <c r="S15" t="s">
        <v>3867</v>
      </c>
      <c r="T15" t="s">
        <v>48</v>
      </c>
      <c r="U15" t="s">
        <v>524</v>
      </c>
      <c r="V15">
        <v>40359</v>
      </c>
      <c r="W15" t="s">
        <v>50</v>
      </c>
    </row>
    <row r="16" spans="1:23" x14ac:dyDescent="0.3">
      <c r="A16" t="s">
        <v>3868</v>
      </c>
      <c r="B16" s="1">
        <v>45060</v>
      </c>
      <c r="C16" s="1">
        <v>45141</v>
      </c>
      <c r="D16">
        <v>39734</v>
      </c>
      <c r="E16" t="s">
        <v>24</v>
      </c>
      <c r="F16" t="s">
        <v>25</v>
      </c>
      <c r="G16" t="s">
        <v>119</v>
      </c>
      <c r="H16" t="s">
        <v>52</v>
      </c>
      <c r="I16" t="s">
        <v>42</v>
      </c>
      <c r="J16" t="s">
        <v>53</v>
      </c>
      <c r="K16" t="s">
        <v>30</v>
      </c>
      <c r="L16" t="s">
        <v>75</v>
      </c>
      <c r="M16">
        <v>39734</v>
      </c>
      <c r="N16" t="s">
        <v>3869</v>
      </c>
      <c r="O16" t="s">
        <v>116</v>
      </c>
      <c r="P16">
        <v>39734</v>
      </c>
      <c r="Q16">
        <v>0</v>
      </c>
      <c r="R16">
        <v>0</v>
      </c>
      <c r="S16" t="s">
        <v>3870</v>
      </c>
      <c r="T16" t="s">
        <v>48</v>
      </c>
      <c r="U16" t="s">
        <v>1176</v>
      </c>
      <c r="V16">
        <v>42033</v>
      </c>
      <c r="W16" t="s">
        <v>36</v>
      </c>
    </row>
    <row r="17" spans="1:23" x14ac:dyDescent="0.3">
      <c r="A17" t="s">
        <v>3871</v>
      </c>
      <c r="B17" s="1">
        <v>45061</v>
      </c>
      <c r="C17" s="1">
        <v>45142</v>
      </c>
      <c r="D17">
        <v>42215</v>
      </c>
      <c r="E17" t="s">
        <v>24</v>
      </c>
      <c r="F17" t="s">
        <v>25</v>
      </c>
      <c r="G17" t="s">
        <v>26</v>
      </c>
      <c r="H17" t="s">
        <v>59</v>
      </c>
      <c r="I17" t="s">
        <v>42</v>
      </c>
      <c r="J17" t="s">
        <v>53</v>
      </c>
      <c r="K17" t="s">
        <v>30</v>
      </c>
      <c r="L17" t="s">
        <v>75</v>
      </c>
      <c r="M17">
        <v>42215</v>
      </c>
      <c r="N17" t="s">
        <v>3872</v>
      </c>
      <c r="O17" t="s">
        <v>61</v>
      </c>
      <c r="P17">
        <v>0</v>
      </c>
      <c r="Q17">
        <v>42215</v>
      </c>
      <c r="R17">
        <v>0</v>
      </c>
      <c r="S17" t="s">
        <v>3873</v>
      </c>
      <c r="T17" t="s">
        <v>48</v>
      </c>
      <c r="U17" t="s">
        <v>1768</v>
      </c>
      <c r="V17">
        <v>49028</v>
      </c>
      <c r="W17" t="s">
        <v>36</v>
      </c>
    </row>
    <row r="18" spans="1:23" x14ac:dyDescent="0.3">
      <c r="A18" t="s">
        <v>3874</v>
      </c>
      <c r="B18" s="1">
        <v>45062</v>
      </c>
      <c r="C18" s="1">
        <v>45122</v>
      </c>
      <c r="D18">
        <v>88</v>
      </c>
      <c r="E18" t="s">
        <v>24</v>
      </c>
      <c r="F18" t="s">
        <v>39</v>
      </c>
      <c r="G18" t="s">
        <v>109</v>
      </c>
      <c r="H18" t="s">
        <v>41</v>
      </c>
      <c r="I18" t="s">
        <v>42</v>
      </c>
      <c r="J18" t="s">
        <v>70</v>
      </c>
      <c r="K18" t="s">
        <v>54</v>
      </c>
      <c r="L18" t="s">
        <v>44</v>
      </c>
      <c r="M18">
        <v>88</v>
      </c>
      <c r="N18" t="s">
        <v>2206</v>
      </c>
      <c r="O18" t="s">
        <v>46</v>
      </c>
      <c r="P18">
        <v>88</v>
      </c>
      <c r="Q18">
        <v>0</v>
      </c>
      <c r="R18">
        <v>0</v>
      </c>
      <c r="S18" t="s">
        <v>3875</v>
      </c>
      <c r="T18" t="s">
        <v>35</v>
      </c>
      <c r="U18" t="s">
        <v>35</v>
      </c>
      <c r="V18">
        <v>0</v>
      </c>
      <c r="W18" t="s">
        <v>53</v>
      </c>
    </row>
    <row r="19" spans="1:23" x14ac:dyDescent="0.3">
      <c r="A19" t="s">
        <v>3874</v>
      </c>
      <c r="B19" s="1">
        <v>45062</v>
      </c>
      <c r="C19" s="1">
        <v>45126</v>
      </c>
      <c r="D19">
        <v>62956</v>
      </c>
      <c r="E19" t="s">
        <v>24</v>
      </c>
      <c r="F19" t="s">
        <v>25</v>
      </c>
      <c r="G19" t="s">
        <v>109</v>
      </c>
      <c r="H19" t="s">
        <v>41</v>
      </c>
      <c r="I19" t="s">
        <v>42</v>
      </c>
      <c r="J19" t="s">
        <v>70</v>
      </c>
      <c r="K19" t="s">
        <v>54</v>
      </c>
      <c r="L19" t="s">
        <v>44</v>
      </c>
      <c r="M19">
        <v>62956</v>
      </c>
      <c r="N19" t="s">
        <v>2206</v>
      </c>
      <c r="O19" t="s">
        <v>46</v>
      </c>
      <c r="P19">
        <v>62956</v>
      </c>
      <c r="Q19">
        <v>0</v>
      </c>
      <c r="R19">
        <v>0</v>
      </c>
      <c r="S19" t="s">
        <v>3875</v>
      </c>
      <c r="T19" t="s">
        <v>35</v>
      </c>
      <c r="U19" t="s">
        <v>35</v>
      </c>
      <c r="V19">
        <v>0</v>
      </c>
      <c r="W19" t="s">
        <v>53</v>
      </c>
    </row>
    <row r="20" spans="1:23" x14ac:dyDescent="0.3">
      <c r="A20" t="s">
        <v>3876</v>
      </c>
      <c r="B20" s="1">
        <v>45063</v>
      </c>
      <c r="C20" s="1">
        <v>45153</v>
      </c>
      <c r="D20">
        <v>32094</v>
      </c>
      <c r="E20" t="s">
        <v>24</v>
      </c>
      <c r="F20" t="s">
        <v>25</v>
      </c>
      <c r="G20" t="s">
        <v>80</v>
      </c>
      <c r="H20" t="s">
        <v>27</v>
      </c>
      <c r="I20" t="s">
        <v>28</v>
      </c>
      <c r="J20" t="s">
        <v>50</v>
      </c>
      <c r="K20" t="s">
        <v>54</v>
      </c>
      <c r="L20" t="s">
        <v>44</v>
      </c>
      <c r="M20">
        <v>32094</v>
      </c>
      <c r="N20" t="s">
        <v>3877</v>
      </c>
      <c r="O20" t="s">
        <v>33</v>
      </c>
      <c r="P20">
        <v>0</v>
      </c>
      <c r="Q20">
        <v>0</v>
      </c>
      <c r="R20">
        <v>32094</v>
      </c>
      <c r="S20" t="s">
        <v>3878</v>
      </c>
      <c r="T20" t="s">
        <v>35</v>
      </c>
      <c r="U20" t="s">
        <v>35</v>
      </c>
      <c r="V20">
        <v>0</v>
      </c>
      <c r="W20" t="s">
        <v>29</v>
      </c>
    </row>
    <row r="21" spans="1:23" x14ac:dyDescent="0.3">
      <c r="A21" t="s">
        <v>3876</v>
      </c>
      <c r="B21" s="1">
        <v>45063</v>
      </c>
      <c r="C21" s="1">
        <v>45128</v>
      </c>
      <c r="D21">
        <v>149</v>
      </c>
      <c r="E21" t="s">
        <v>24</v>
      </c>
      <c r="F21" t="s">
        <v>39</v>
      </c>
      <c r="G21" t="s">
        <v>80</v>
      </c>
      <c r="H21" t="s">
        <v>27</v>
      </c>
      <c r="I21" t="s">
        <v>28</v>
      </c>
      <c r="J21" t="s">
        <v>50</v>
      </c>
      <c r="K21" t="s">
        <v>54</v>
      </c>
      <c r="L21" t="s">
        <v>44</v>
      </c>
      <c r="M21">
        <v>149</v>
      </c>
      <c r="N21" t="s">
        <v>3877</v>
      </c>
      <c r="O21" t="s">
        <v>33</v>
      </c>
      <c r="P21">
        <v>0</v>
      </c>
      <c r="Q21">
        <v>0</v>
      </c>
      <c r="R21">
        <v>149</v>
      </c>
      <c r="S21" t="s">
        <v>3878</v>
      </c>
      <c r="T21" t="s">
        <v>35</v>
      </c>
      <c r="U21" t="s">
        <v>35</v>
      </c>
      <c r="V21">
        <v>0</v>
      </c>
      <c r="W21" t="s">
        <v>29</v>
      </c>
    </row>
    <row r="22" spans="1:23" x14ac:dyDescent="0.3">
      <c r="A22" t="s">
        <v>3879</v>
      </c>
      <c r="B22" s="1">
        <v>45064</v>
      </c>
      <c r="C22" s="1">
        <v>45139</v>
      </c>
      <c r="D22">
        <v>35413</v>
      </c>
      <c r="E22" t="s">
        <v>38</v>
      </c>
      <c r="F22" t="s">
        <v>25</v>
      </c>
      <c r="G22" t="s">
        <v>119</v>
      </c>
      <c r="H22" t="s">
        <v>52</v>
      </c>
      <c r="I22" t="s">
        <v>42</v>
      </c>
      <c r="J22" t="s">
        <v>36</v>
      </c>
      <c r="K22" t="s">
        <v>30</v>
      </c>
      <c r="L22" t="s">
        <v>44</v>
      </c>
      <c r="M22">
        <v>35413</v>
      </c>
      <c r="N22" t="s">
        <v>1128</v>
      </c>
      <c r="O22" t="s">
        <v>46</v>
      </c>
      <c r="P22">
        <v>35413</v>
      </c>
      <c r="Q22">
        <v>0</v>
      </c>
      <c r="R22">
        <v>0</v>
      </c>
      <c r="S22" t="s">
        <v>3880</v>
      </c>
      <c r="T22" t="s">
        <v>48</v>
      </c>
      <c r="U22" t="s">
        <v>541</v>
      </c>
      <c r="V22">
        <v>80887</v>
      </c>
      <c r="W22" t="s">
        <v>64</v>
      </c>
    </row>
    <row r="23" spans="1:23" x14ac:dyDescent="0.3">
      <c r="A23" t="s">
        <v>3879</v>
      </c>
      <c r="B23" s="1">
        <v>45064</v>
      </c>
      <c r="C23" s="1">
        <v>45140</v>
      </c>
      <c r="D23">
        <v>131</v>
      </c>
      <c r="E23" t="s">
        <v>38</v>
      </c>
      <c r="F23" t="s">
        <v>39</v>
      </c>
      <c r="G23" t="s">
        <v>119</v>
      </c>
      <c r="H23" t="s">
        <v>52</v>
      </c>
      <c r="I23" t="s">
        <v>42</v>
      </c>
      <c r="J23" t="s">
        <v>36</v>
      </c>
      <c r="K23" t="s">
        <v>30</v>
      </c>
      <c r="L23" t="s">
        <v>44</v>
      </c>
      <c r="M23">
        <v>131</v>
      </c>
      <c r="N23" t="s">
        <v>1128</v>
      </c>
      <c r="O23" t="s">
        <v>46</v>
      </c>
      <c r="P23">
        <v>131</v>
      </c>
      <c r="Q23">
        <v>0</v>
      </c>
      <c r="R23">
        <v>0</v>
      </c>
      <c r="S23" t="s">
        <v>3880</v>
      </c>
      <c r="T23" t="s">
        <v>48</v>
      </c>
      <c r="U23" t="s">
        <v>541</v>
      </c>
      <c r="V23">
        <v>80887</v>
      </c>
      <c r="W23" t="s">
        <v>64</v>
      </c>
    </row>
    <row r="24" spans="1:23" x14ac:dyDescent="0.3">
      <c r="A24" t="s">
        <v>3881</v>
      </c>
      <c r="B24" s="1">
        <v>45065</v>
      </c>
      <c r="C24" s="1">
        <v>45135</v>
      </c>
      <c r="D24">
        <v>48229</v>
      </c>
      <c r="E24" t="s">
        <v>24</v>
      </c>
      <c r="F24" t="s">
        <v>25</v>
      </c>
      <c r="G24" t="s">
        <v>80</v>
      </c>
      <c r="H24" t="s">
        <v>93</v>
      </c>
      <c r="I24" t="s">
        <v>42</v>
      </c>
      <c r="J24" t="s">
        <v>36</v>
      </c>
      <c r="K24" t="s">
        <v>54</v>
      </c>
      <c r="L24" t="s">
        <v>66</v>
      </c>
      <c r="M24">
        <v>48229</v>
      </c>
      <c r="N24" t="s">
        <v>3882</v>
      </c>
      <c r="O24" t="s">
        <v>46</v>
      </c>
      <c r="P24">
        <v>48229</v>
      </c>
      <c r="Q24">
        <v>0</v>
      </c>
      <c r="R24">
        <v>0</v>
      </c>
      <c r="S24" t="s">
        <v>3883</v>
      </c>
      <c r="T24" t="s">
        <v>48</v>
      </c>
      <c r="U24" t="s">
        <v>545</v>
      </c>
      <c r="V24">
        <v>82499</v>
      </c>
      <c r="W24" t="s">
        <v>29</v>
      </c>
    </row>
    <row r="25" spans="1:23" x14ac:dyDescent="0.3">
      <c r="A25" t="s">
        <v>3884</v>
      </c>
      <c r="B25" s="1">
        <v>45066</v>
      </c>
      <c r="C25" s="1">
        <v>45156</v>
      </c>
      <c r="D25">
        <v>19881</v>
      </c>
      <c r="E25" t="s">
        <v>38</v>
      </c>
      <c r="F25" t="s">
        <v>25</v>
      </c>
      <c r="G25" t="s">
        <v>74</v>
      </c>
      <c r="H25" t="s">
        <v>27</v>
      </c>
      <c r="I25" t="s">
        <v>42</v>
      </c>
      <c r="J25" t="s">
        <v>36</v>
      </c>
      <c r="K25" t="s">
        <v>54</v>
      </c>
      <c r="L25" t="s">
        <v>44</v>
      </c>
      <c r="M25">
        <v>19881</v>
      </c>
      <c r="N25" t="s">
        <v>3885</v>
      </c>
      <c r="O25" t="s">
        <v>116</v>
      </c>
      <c r="P25">
        <v>19881</v>
      </c>
      <c r="Q25">
        <v>0</v>
      </c>
      <c r="R25">
        <v>0</v>
      </c>
      <c r="S25" t="s">
        <v>3886</v>
      </c>
      <c r="T25" t="s">
        <v>35</v>
      </c>
      <c r="U25" t="s">
        <v>35</v>
      </c>
      <c r="V25">
        <v>0</v>
      </c>
      <c r="W25" t="s">
        <v>36</v>
      </c>
    </row>
    <row r="26" spans="1:23" x14ac:dyDescent="0.3">
      <c r="A26" t="s">
        <v>3887</v>
      </c>
      <c r="B26" s="1">
        <v>45067</v>
      </c>
      <c r="C26" s="1">
        <v>45132</v>
      </c>
      <c r="D26">
        <v>13178</v>
      </c>
      <c r="E26" t="s">
        <v>38</v>
      </c>
      <c r="F26" t="s">
        <v>25</v>
      </c>
      <c r="G26" t="s">
        <v>40</v>
      </c>
      <c r="H26" t="s">
        <v>52</v>
      </c>
      <c r="I26" t="s">
        <v>42</v>
      </c>
      <c r="J26" t="s">
        <v>29</v>
      </c>
      <c r="K26" t="s">
        <v>54</v>
      </c>
      <c r="L26" t="s">
        <v>55</v>
      </c>
      <c r="M26">
        <v>13178</v>
      </c>
      <c r="N26" t="s">
        <v>3888</v>
      </c>
      <c r="O26" t="s">
        <v>61</v>
      </c>
      <c r="P26">
        <v>0</v>
      </c>
      <c r="Q26">
        <v>13178</v>
      </c>
      <c r="R26">
        <v>0</v>
      </c>
      <c r="S26" t="s">
        <v>3889</v>
      </c>
      <c r="T26" t="s">
        <v>48</v>
      </c>
      <c r="U26" t="s">
        <v>1198</v>
      </c>
      <c r="V26">
        <v>28041</v>
      </c>
      <c r="W26" t="s">
        <v>50</v>
      </c>
    </row>
    <row r="27" spans="1:23" x14ac:dyDescent="0.3">
      <c r="A27" t="s">
        <v>3887</v>
      </c>
      <c r="B27" s="1">
        <v>45067</v>
      </c>
      <c r="C27" s="1">
        <v>45143</v>
      </c>
      <c r="D27">
        <v>10</v>
      </c>
      <c r="E27" t="s">
        <v>38</v>
      </c>
      <c r="F27" t="s">
        <v>39</v>
      </c>
      <c r="G27" t="s">
        <v>40</v>
      </c>
      <c r="H27" t="s">
        <v>52</v>
      </c>
      <c r="I27" t="s">
        <v>42</v>
      </c>
      <c r="J27" t="s">
        <v>29</v>
      </c>
      <c r="K27" t="s">
        <v>54</v>
      </c>
      <c r="L27" t="s">
        <v>55</v>
      </c>
      <c r="M27">
        <v>100</v>
      </c>
      <c r="N27" t="s">
        <v>3888</v>
      </c>
      <c r="O27" t="s">
        <v>61</v>
      </c>
      <c r="P27">
        <v>0</v>
      </c>
      <c r="Q27">
        <v>100</v>
      </c>
      <c r="R27">
        <v>0</v>
      </c>
      <c r="S27" t="s">
        <v>3889</v>
      </c>
      <c r="T27" t="s">
        <v>48</v>
      </c>
      <c r="U27" t="s">
        <v>1198</v>
      </c>
      <c r="V27">
        <v>28041</v>
      </c>
      <c r="W27" t="s">
        <v>50</v>
      </c>
    </row>
    <row r="28" spans="1:23" x14ac:dyDescent="0.3">
      <c r="A28" t="s">
        <v>3890</v>
      </c>
      <c r="B28" s="1">
        <v>45068</v>
      </c>
      <c r="C28" s="1">
        <v>45142</v>
      </c>
      <c r="D28">
        <v>70329</v>
      </c>
      <c r="E28" t="s">
        <v>24</v>
      </c>
      <c r="F28" t="s">
        <v>25</v>
      </c>
      <c r="G28" t="s">
        <v>119</v>
      </c>
      <c r="H28" t="s">
        <v>41</v>
      </c>
      <c r="I28" t="s">
        <v>42</v>
      </c>
      <c r="J28" t="s">
        <v>114</v>
      </c>
      <c r="K28" t="s">
        <v>30</v>
      </c>
      <c r="L28" t="s">
        <v>44</v>
      </c>
      <c r="M28">
        <v>70329</v>
      </c>
      <c r="N28" t="s">
        <v>3891</v>
      </c>
      <c r="O28" t="s">
        <v>61</v>
      </c>
      <c r="P28">
        <v>0</v>
      </c>
      <c r="Q28">
        <v>70329</v>
      </c>
      <c r="R28">
        <v>0</v>
      </c>
      <c r="S28" t="s">
        <v>3892</v>
      </c>
      <c r="T28" t="s">
        <v>48</v>
      </c>
      <c r="U28" t="s">
        <v>556</v>
      </c>
      <c r="V28">
        <v>60251</v>
      </c>
      <c r="W28" t="s">
        <v>29</v>
      </c>
    </row>
    <row r="29" spans="1:23" x14ac:dyDescent="0.3">
      <c r="A29" t="s">
        <v>3890</v>
      </c>
      <c r="B29" s="1">
        <v>45068</v>
      </c>
      <c r="C29" s="1">
        <v>45135</v>
      </c>
      <c r="D29">
        <v>81</v>
      </c>
      <c r="E29" t="s">
        <v>24</v>
      </c>
      <c r="F29" t="s">
        <v>39</v>
      </c>
      <c r="G29" t="s">
        <v>119</v>
      </c>
      <c r="H29" t="s">
        <v>41</v>
      </c>
      <c r="I29" t="s">
        <v>42</v>
      </c>
      <c r="J29" t="s">
        <v>114</v>
      </c>
      <c r="K29" t="s">
        <v>30</v>
      </c>
      <c r="L29" t="s">
        <v>44</v>
      </c>
      <c r="M29">
        <v>81</v>
      </c>
      <c r="N29" t="s">
        <v>3891</v>
      </c>
      <c r="O29" t="s">
        <v>61</v>
      </c>
      <c r="P29">
        <v>0</v>
      </c>
      <c r="Q29">
        <v>81</v>
      </c>
      <c r="R29">
        <v>0</v>
      </c>
      <c r="S29" t="s">
        <v>3892</v>
      </c>
      <c r="T29" t="s">
        <v>48</v>
      </c>
      <c r="U29" t="s">
        <v>556</v>
      </c>
      <c r="V29">
        <v>60251</v>
      </c>
      <c r="W29" t="s">
        <v>29</v>
      </c>
    </row>
    <row r="30" spans="1:23" x14ac:dyDescent="0.3">
      <c r="A30" t="s">
        <v>3893</v>
      </c>
      <c r="B30" s="1">
        <v>45069</v>
      </c>
      <c r="C30" s="1">
        <v>45152</v>
      </c>
      <c r="D30">
        <v>16476</v>
      </c>
      <c r="E30" t="s">
        <v>24</v>
      </c>
      <c r="F30" t="s">
        <v>25</v>
      </c>
      <c r="G30" t="s">
        <v>80</v>
      </c>
      <c r="H30" t="s">
        <v>85</v>
      </c>
      <c r="I30" t="s">
        <v>42</v>
      </c>
      <c r="J30" t="s">
        <v>50</v>
      </c>
      <c r="K30" t="s">
        <v>30</v>
      </c>
      <c r="L30" t="s">
        <v>75</v>
      </c>
      <c r="M30">
        <v>16476</v>
      </c>
      <c r="N30" t="s">
        <v>179</v>
      </c>
      <c r="O30" t="s">
        <v>46</v>
      </c>
      <c r="P30">
        <v>16476</v>
      </c>
      <c r="Q30">
        <v>0</v>
      </c>
      <c r="R30">
        <v>0</v>
      </c>
      <c r="S30" t="s">
        <v>3894</v>
      </c>
      <c r="T30" t="s">
        <v>48</v>
      </c>
      <c r="U30" t="s">
        <v>560</v>
      </c>
      <c r="V30">
        <v>16639</v>
      </c>
      <c r="W30" t="s">
        <v>43</v>
      </c>
    </row>
    <row r="31" spans="1:23" x14ac:dyDescent="0.3">
      <c r="A31" t="s">
        <v>3895</v>
      </c>
      <c r="B31" s="1">
        <v>45070</v>
      </c>
      <c r="C31" s="1">
        <v>45146</v>
      </c>
      <c r="D31">
        <v>1792</v>
      </c>
      <c r="E31" t="s">
        <v>24</v>
      </c>
      <c r="F31" t="s">
        <v>25</v>
      </c>
      <c r="G31" t="s">
        <v>26</v>
      </c>
      <c r="H31" t="s">
        <v>93</v>
      </c>
      <c r="I31" t="s">
        <v>42</v>
      </c>
      <c r="J31" t="s">
        <v>29</v>
      </c>
      <c r="K31" t="s">
        <v>54</v>
      </c>
      <c r="L31" t="s">
        <v>44</v>
      </c>
      <c r="M31">
        <v>17920</v>
      </c>
      <c r="N31" t="s">
        <v>3896</v>
      </c>
      <c r="O31" t="s">
        <v>61</v>
      </c>
      <c r="P31">
        <v>0</v>
      </c>
      <c r="Q31">
        <v>17920</v>
      </c>
      <c r="R31">
        <v>0</v>
      </c>
      <c r="S31" t="s">
        <v>3897</v>
      </c>
      <c r="T31" t="s">
        <v>48</v>
      </c>
      <c r="U31" t="s">
        <v>1792</v>
      </c>
      <c r="V31">
        <v>66773</v>
      </c>
      <c r="W31" t="s">
        <v>53</v>
      </c>
    </row>
    <row r="32" spans="1:23" x14ac:dyDescent="0.3">
      <c r="A32" t="s">
        <v>3898</v>
      </c>
      <c r="B32" s="1">
        <v>45071</v>
      </c>
      <c r="C32" s="1">
        <v>45146</v>
      </c>
      <c r="D32">
        <v>26919</v>
      </c>
      <c r="E32" t="s">
        <v>38</v>
      </c>
      <c r="F32" t="s">
        <v>25</v>
      </c>
      <c r="G32" t="s">
        <v>74</v>
      </c>
      <c r="H32" t="s">
        <v>52</v>
      </c>
      <c r="I32" t="s">
        <v>42</v>
      </c>
      <c r="J32" t="s">
        <v>43</v>
      </c>
      <c r="K32" t="s">
        <v>54</v>
      </c>
      <c r="L32" t="s">
        <v>75</v>
      </c>
      <c r="M32">
        <v>26919</v>
      </c>
      <c r="N32" t="s">
        <v>2667</v>
      </c>
      <c r="O32" t="s">
        <v>116</v>
      </c>
      <c r="P32">
        <v>26919</v>
      </c>
      <c r="Q32">
        <v>0</v>
      </c>
      <c r="R32">
        <v>0</v>
      </c>
      <c r="S32" t="s">
        <v>3899</v>
      </c>
      <c r="T32" t="s">
        <v>35</v>
      </c>
      <c r="U32" t="s">
        <v>35</v>
      </c>
      <c r="V32">
        <v>0</v>
      </c>
      <c r="W32" t="s">
        <v>36</v>
      </c>
    </row>
    <row r="33" spans="1:23" x14ac:dyDescent="0.3">
      <c r="A33" t="s">
        <v>3900</v>
      </c>
      <c r="B33" s="1">
        <v>45072</v>
      </c>
      <c r="C33" s="1">
        <v>45134</v>
      </c>
      <c r="D33">
        <v>3364</v>
      </c>
      <c r="E33" t="s">
        <v>24</v>
      </c>
      <c r="F33" t="s">
        <v>25</v>
      </c>
      <c r="G33" t="s">
        <v>26</v>
      </c>
      <c r="H33" t="s">
        <v>52</v>
      </c>
      <c r="I33" t="s">
        <v>42</v>
      </c>
      <c r="J33" t="s">
        <v>36</v>
      </c>
      <c r="K33" t="s">
        <v>54</v>
      </c>
      <c r="L33" t="s">
        <v>55</v>
      </c>
      <c r="M33">
        <v>3364</v>
      </c>
      <c r="N33" t="s">
        <v>3901</v>
      </c>
      <c r="O33" t="s">
        <v>61</v>
      </c>
      <c r="P33">
        <v>0</v>
      </c>
      <c r="Q33">
        <v>3364</v>
      </c>
      <c r="R33">
        <v>0</v>
      </c>
      <c r="S33" t="s">
        <v>3902</v>
      </c>
      <c r="T33" t="s">
        <v>48</v>
      </c>
      <c r="U33" t="s">
        <v>2353</v>
      </c>
      <c r="V33">
        <v>34159</v>
      </c>
      <c r="W33" t="s">
        <v>29</v>
      </c>
    </row>
    <row r="34" spans="1:23" x14ac:dyDescent="0.3">
      <c r="A34" t="s">
        <v>3900</v>
      </c>
      <c r="B34" s="1">
        <v>45072</v>
      </c>
      <c r="C34" s="1">
        <v>45139</v>
      </c>
      <c r="D34">
        <v>139</v>
      </c>
      <c r="E34" t="s">
        <v>24</v>
      </c>
      <c r="F34" t="s">
        <v>39</v>
      </c>
      <c r="G34" t="s">
        <v>26</v>
      </c>
      <c r="H34" t="s">
        <v>52</v>
      </c>
      <c r="I34" t="s">
        <v>42</v>
      </c>
      <c r="J34" t="s">
        <v>36</v>
      </c>
      <c r="K34" t="s">
        <v>54</v>
      </c>
      <c r="L34" t="s">
        <v>55</v>
      </c>
      <c r="M34">
        <v>139</v>
      </c>
      <c r="N34" t="s">
        <v>3901</v>
      </c>
      <c r="O34" t="s">
        <v>61</v>
      </c>
      <c r="P34">
        <v>0</v>
      </c>
      <c r="Q34">
        <v>139</v>
      </c>
      <c r="R34">
        <v>0</v>
      </c>
      <c r="S34" t="s">
        <v>3902</v>
      </c>
      <c r="T34" t="s">
        <v>48</v>
      </c>
      <c r="U34" t="s">
        <v>2353</v>
      </c>
      <c r="V34">
        <v>34159</v>
      </c>
      <c r="W34" t="s">
        <v>29</v>
      </c>
    </row>
    <row r="35" spans="1:23" x14ac:dyDescent="0.3">
      <c r="A35" t="s">
        <v>3903</v>
      </c>
      <c r="B35" s="1">
        <v>45073</v>
      </c>
      <c r="C35" s="1">
        <v>45136</v>
      </c>
      <c r="D35">
        <v>652</v>
      </c>
      <c r="E35" t="s">
        <v>24</v>
      </c>
      <c r="F35" t="s">
        <v>25</v>
      </c>
      <c r="G35" t="s">
        <v>109</v>
      </c>
      <c r="H35" t="s">
        <v>27</v>
      </c>
      <c r="I35" t="s">
        <v>42</v>
      </c>
      <c r="J35" t="s">
        <v>29</v>
      </c>
      <c r="K35" t="s">
        <v>54</v>
      </c>
      <c r="L35" t="s">
        <v>66</v>
      </c>
      <c r="M35">
        <v>6520</v>
      </c>
      <c r="N35" t="s">
        <v>2621</v>
      </c>
      <c r="O35" t="s">
        <v>61</v>
      </c>
      <c r="P35">
        <v>0</v>
      </c>
      <c r="Q35">
        <v>6520</v>
      </c>
      <c r="R35">
        <v>0</v>
      </c>
      <c r="S35" t="s">
        <v>3904</v>
      </c>
      <c r="T35" t="s">
        <v>35</v>
      </c>
      <c r="U35" t="s">
        <v>35</v>
      </c>
      <c r="V35">
        <v>0</v>
      </c>
      <c r="W35" t="s">
        <v>29</v>
      </c>
    </row>
    <row r="36" spans="1:23" x14ac:dyDescent="0.3">
      <c r="A36" t="s">
        <v>3905</v>
      </c>
      <c r="B36" s="1">
        <v>45074</v>
      </c>
      <c r="C36" s="1">
        <v>45149</v>
      </c>
      <c r="D36">
        <v>10705</v>
      </c>
      <c r="E36" t="s">
        <v>38</v>
      </c>
      <c r="F36" t="s">
        <v>25</v>
      </c>
      <c r="G36" t="s">
        <v>74</v>
      </c>
      <c r="H36" t="s">
        <v>52</v>
      </c>
      <c r="I36" t="s">
        <v>42</v>
      </c>
      <c r="J36" t="s">
        <v>36</v>
      </c>
      <c r="K36" t="s">
        <v>30</v>
      </c>
      <c r="L36" t="s">
        <v>55</v>
      </c>
      <c r="M36">
        <v>10705</v>
      </c>
      <c r="N36" t="s">
        <v>2642</v>
      </c>
      <c r="O36" t="s">
        <v>116</v>
      </c>
      <c r="P36">
        <v>10705</v>
      </c>
      <c r="Q36">
        <v>0</v>
      </c>
      <c r="R36">
        <v>0</v>
      </c>
      <c r="S36" t="s">
        <v>3906</v>
      </c>
      <c r="T36" t="s">
        <v>48</v>
      </c>
      <c r="U36" t="s">
        <v>577</v>
      </c>
      <c r="V36">
        <v>56864</v>
      </c>
      <c r="W36" t="s">
        <v>36</v>
      </c>
    </row>
    <row r="37" spans="1:23" x14ac:dyDescent="0.3">
      <c r="A37" t="s">
        <v>3905</v>
      </c>
      <c r="B37" s="1">
        <v>45074</v>
      </c>
      <c r="C37" s="1">
        <v>45148</v>
      </c>
      <c r="D37">
        <v>102</v>
      </c>
      <c r="E37" t="s">
        <v>38</v>
      </c>
      <c r="F37" t="s">
        <v>39</v>
      </c>
      <c r="G37" t="s">
        <v>74</v>
      </c>
      <c r="H37" t="s">
        <v>52</v>
      </c>
      <c r="I37" t="s">
        <v>42</v>
      </c>
      <c r="J37" t="s">
        <v>36</v>
      </c>
      <c r="K37" t="s">
        <v>30</v>
      </c>
      <c r="L37" t="s">
        <v>55</v>
      </c>
      <c r="M37">
        <v>102</v>
      </c>
      <c r="N37" t="s">
        <v>2642</v>
      </c>
      <c r="O37" t="s">
        <v>116</v>
      </c>
      <c r="P37">
        <v>102</v>
      </c>
      <c r="Q37">
        <v>0</v>
      </c>
      <c r="R37">
        <v>0</v>
      </c>
      <c r="S37" t="s">
        <v>3906</v>
      </c>
      <c r="T37" t="s">
        <v>48</v>
      </c>
      <c r="U37" t="s">
        <v>577</v>
      </c>
      <c r="V37">
        <v>56864</v>
      </c>
      <c r="W37" t="s">
        <v>36</v>
      </c>
    </row>
    <row r="38" spans="1:23" x14ac:dyDescent="0.3">
      <c r="A38" t="s">
        <v>3907</v>
      </c>
      <c r="B38" s="1">
        <v>45075</v>
      </c>
      <c r="C38" s="1">
        <v>45159</v>
      </c>
      <c r="D38">
        <v>144</v>
      </c>
      <c r="E38" t="s">
        <v>24</v>
      </c>
      <c r="F38" t="s">
        <v>39</v>
      </c>
      <c r="G38" t="s">
        <v>109</v>
      </c>
      <c r="H38" t="s">
        <v>27</v>
      </c>
      <c r="I38" t="s">
        <v>28</v>
      </c>
      <c r="J38" t="s">
        <v>114</v>
      </c>
      <c r="K38" t="s">
        <v>54</v>
      </c>
      <c r="L38" t="s">
        <v>55</v>
      </c>
      <c r="M38">
        <v>144</v>
      </c>
      <c r="N38" t="s">
        <v>3908</v>
      </c>
      <c r="O38" t="s">
        <v>33</v>
      </c>
      <c r="P38">
        <v>0</v>
      </c>
      <c r="Q38">
        <v>0</v>
      </c>
      <c r="R38">
        <v>144</v>
      </c>
      <c r="S38" t="s">
        <v>3909</v>
      </c>
      <c r="T38" t="s">
        <v>35</v>
      </c>
      <c r="U38" t="s">
        <v>35</v>
      </c>
      <c r="V38">
        <v>0</v>
      </c>
      <c r="W38" t="s">
        <v>36</v>
      </c>
    </row>
    <row r="39" spans="1:23" x14ac:dyDescent="0.3">
      <c r="A39" t="s">
        <v>3907</v>
      </c>
      <c r="B39" s="1">
        <v>45075</v>
      </c>
      <c r="C39" s="1">
        <v>45165</v>
      </c>
      <c r="D39">
        <v>37106</v>
      </c>
      <c r="E39" t="s">
        <v>24</v>
      </c>
      <c r="F39" t="s">
        <v>25</v>
      </c>
      <c r="G39" t="s">
        <v>109</v>
      </c>
      <c r="H39" t="s">
        <v>27</v>
      </c>
      <c r="I39" t="s">
        <v>28</v>
      </c>
      <c r="J39" t="s">
        <v>114</v>
      </c>
      <c r="K39" t="s">
        <v>54</v>
      </c>
      <c r="L39" t="s">
        <v>55</v>
      </c>
      <c r="M39">
        <v>37106</v>
      </c>
      <c r="N39" t="s">
        <v>3908</v>
      </c>
      <c r="O39" t="s">
        <v>33</v>
      </c>
      <c r="P39">
        <v>0</v>
      </c>
      <c r="Q39">
        <v>0</v>
      </c>
      <c r="R39">
        <v>37106</v>
      </c>
      <c r="S39" t="s">
        <v>3909</v>
      </c>
      <c r="T39" t="s">
        <v>35</v>
      </c>
      <c r="U39" t="s">
        <v>35</v>
      </c>
      <c r="V39">
        <v>0</v>
      </c>
      <c r="W39" t="s">
        <v>36</v>
      </c>
    </row>
    <row r="40" spans="1:23" x14ac:dyDescent="0.3">
      <c r="A40" t="s">
        <v>3910</v>
      </c>
      <c r="B40" s="1">
        <v>45076</v>
      </c>
      <c r="C40" s="1">
        <v>45150</v>
      </c>
      <c r="D40">
        <v>88812</v>
      </c>
      <c r="E40" t="s">
        <v>38</v>
      </c>
      <c r="F40" t="s">
        <v>25</v>
      </c>
      <c r="G40" t="s">
        <v>40</v>
      </c>
      <c r="H40" t="s">
        <v>85</v>
      </c>
      <c r="I40" t="s">
        <v>42</v>
      </c>
      <c r="J40" t="s">
        <v>64</v>
      </c>
      <c r="K40" t="s">
        <v>30</v>
      </c>
      <c r="L40" t="s">
        <v>44</v>
      </c>
      <c r="M40">
        <v>88812</v>
      </c>
      <c r="N40" t="s">
        <v>3911</v>
      </c>
      <c r="O40" t="s">
        <v>61</v>
      </c>
      <c r="P40">
        <v>0</v>
      </c>
      <c r="Q40">
        <v>88812</v>
      </c>
      <c r="R40">
        <v>0</v>
      </c>
      <c r="S40" t="s">
        <v>3912</v>
      </c>
      <c r="T40" t="s">
        <v>48</v>
      </c>
      <c r="U40" t="s">
        <v>585</v>
      </c>
      <c r="V40">
        <v>92662</v>
      </c>
      <c r="W40" t="s">
        <v>36</v>
      </c>
    </row>
    <row r="41" spans="1:23" x14ac:dyDescent="0.3">
      <c r="A41" t="s">
        <v>3910</v>
      </c>
      <c r="B41" s="1">
        <v>45076</v>
      </c>
      <c r="C41" s="1">
        <v>45154</v>
      </c>
      <c r="D41">
        <v>138</v>
      </c>
      <c r="E41" t="s">
        <v>38</v>
      </c>
      <c r="F41" t="s">
        <v>39</v>
      </c>
      <c r="G41" t="s">
        <v>40</v>
      </c>
      <c r="H41" t="s">
        <v>85</v>
      </c>
      <c r="I41" t="s">
        <v>42</v>
      </c>
      <c r="J41" t="s">
        <v>64</v>
      </c>
      <c r="K41" t="s">
        <v>30</v>
      </c>
      <c r="L41" t="s">
        <v>44</v>
      </c>
      <c r="M41">
        <v>138</v>
      </c>
      <c r="N41" t="s">
        <v>3911</v>
      </c>
      <c r="O41" t="s">
        <v>61</v>
      </c>
      <c r="P41">
        <v>0</v>
      </c>
      <c r="Q41">
        <v>138</v>
      </c>
      <c r="R41">
        <v>0</v>
      </c>
      <c r="S41" t="s">
        <v>3912</v>
      </c>
      <c r="T41" t="s">
        <v>48</v>
      </c>
      <c r="U41" t="s">
        <v>585</v>
      </c>
      <c r="V41">
        <v>92662</v>
      </c>
      <c r="W41" t="s">
        <v>36</v>
      </c>
    </row>
    <row r="42" spans="1:23" x14ac:dyDescent="0.3">
      <c r="A42" t="s">
        <v>3913</v>
      </c>
      <c r="B42" s="1">
        <v>45077</v>
      </c>
      <c r="C42" s="1">
        <v>45145</v>
      </c>
      <c r="D42">
        <v>67235</v>
      </c>
      <c r="E42" t="s">
        <v>38</v>
      </c>
      <c r="F42" t="s">
        <v>25</v>
      </c>
      <c r="G42" t="s">
        <v>119</v>
      </c>
      <c r="H42" t="s">
        <v>85</v>
      </c>
      <c r="I42" t="s">
        <v>28</v>
      </c>
      <c r="J42" t="s">
        <v>50</v>
      </c>
      <c r="K42" t="s">
        <v>30</v>
      </c>
      <c r="L42" t="s">
        <v>75</v>
      </c>
      <c r="M42">
        <v>67235</v>
      </c>
      <c r="N42" t="s">
        <v>1958</v>
      </c>
      <c r="O42" t="s">
        <v>33</v>
      </c>
      <c r="P42">
        <v>0</v>
      </c>
      <c r="Q42">
        <v>0</v>
      </c>
      <c r="R42">
        <v>67235</v>
      </c>
      <c r="S42" t="s">
        <v>3914</v>
      </c>
      <c r="T42" t="s">
        <v>35</v>
      </c>
      <c r="U42" t="s">
        <v>35</v>
      </c>
      <c r="V42">
        <v>0</v>
      </c>
      <c r="W42" t="s">
        <v>29</v>
      </c>
    </row>
    <row r="43" spans="1:23" x14ac:dyDescent="0.3">
      <c r="A43" t="s">
        <v>3915</v>
      </c>
      <c r="B43" s="1">
        <v>45078</v>
      </c>
      <c r="C43" s="1">
        <v>45157</v>
      </c>
      <c r="D43">
        <v>1432</v>
      </c>
      <c r="E43" t="s">
        <v>24</v>
      </c>
      <c r="F43" t="s">
        <v>25</v>
      </c>
      <c r="G43" t="s">
        <v>119</v>
      </c>
      <c r="H43" t="s">
        <v>41</v>
      </c>
      <c r="I43" t="s">
        <v>28</v>
      </c>
      <c r="J43" t="s">
        <v>50</v>
      </c>
      <c r="K43" t="s">
        <v>54</v>
      </c>
      <c r="L43" t="s">
        <v>44</v>
      </c>
      <c r="M43">
        <v>14320</v>
      </c>
      <c r="N43" t="s">
        <v>3916</v>
      </c>
      <c r="O43" t="s">
        <v>33</v>
      </c>
      <c r="P43">
        <v>0</v>
      </c>
      <c r="Q43">
        <v>0</v>
      </c>
      <c r="R43">
        <v>14320</v>
      </c>
      <c r="S43" t="s">
        <v>3917</v>
      </c>
      <c r="T43" t="s">
        <v>48</v>
      </c>
      <c r="U43" t="s">
        <v>1232</v>
      </c>
      <c r="V43">
        <v>65194</v>
      </c>
      <c r="W43" t="s">
        <v>43</v>
      </c>
    </row>
    <row r="44" spans="1:23" x14ac:dyDescent="0.3">
      <c r="A44" t="s">
        <v>3918</v>
      </c>
      <c r="B44" s="1">
        <v>45079</v>
      </c>
      <c r="C44" s="1">
        <v>45156</v>
      </c>
      <c r="D44">
        <v>48693</v>
      </c>
      <c r="E44" t="s">
        <v>38</v>
      </c>
      <c r="F44" t="s">
        <v>25</v>
      </c>
      <c r="G44" t="s">
        <v>109</v>
      </c>
      <c r="H44" t="s">
        <v>41</v>
      </c>
      <c r="I44" t="s">
        <v>42</v>
      </c>
      <c r="J44" t="s">
        <v>114</v>
      </c>
      <c r="K44" t="s">
        <v>30</v>
      </c>
      <c r="L44" t="s">
        <v>66</v>
      </c>
      <c r="M44">
        <v>48693</v>
      </c>
      <c r="N44" t="s">
        <v>3919</v>
      </c>
      <c r="O44" t="s">
        <v>61</v>
      </c>
      <c r="P44">
        <v>0</v>
      </c>
      <c r="Q44">
        <v>48693</v>
      </c>
      <c r="R44">
        <v>0</v>
      </c>
      <c r="S44" t="s">
        <v>3920</v>
      </c>
      <c r="T44" t="s">
        <v>48</v>
      </c>
      <c r="U44" t="s">
        <v>596</v>
      </c>
      <c r="V44">
        <v>5757</v>
      </c>
      <c r="W44" t="s">
        <v>64</v>
      </c>
    </row>
    <row r="45" spans="1:23" x14ac:dyDescent="0.3">
      <c r="A45" t="s">
        <v>3921</v>
      </c>
      <c r="B45" s="1">
        <v>45080</v>
      </c>
      <c r="C45" s="1">
        <v>45140</v>
      </c>
      <c r="D45">
        <v>72715</v>
      </c>
      <c r="E45" t="s">
        <v>38</v>
      </c>
      <c r="F45" t="s">
        <v>25</v>
      </c>
      <c r="G45" t="s">
        <v>40</v>
      </c>
      <c r="H45" t="s">
        <v>52</v>
      </c>
      <c r="I45" t="s">
        <v>42</v>
      </c>
      <c r="J45" t="s">
        <v>114</v>
      </c>
      <c r="K45" t="s">
        <v>54</v>
      </c>
      <c r="L45" t="s">
        <v>31</v>
      </c>
      <c r="M45">
        <v>72715</v>
      </c>
      <c r="N45" t="s">
        <v>3922</v>
      </c>
      <c r="O45" t="s">
        <v>61</v>
      </c>
      <c r="P45">
        <v>0</v>
      </c>
      <c r="Q45">
        <v>72715</v>
      </c>
      <c r="R45">
        <v>0</v>
      </c>
      <c r="S45" t="s">
        <v>3923</v>
      </c>
      <c r="T45" t="s">
        <v>35</v>
      </c>
      <c r="U45" t="s">
        <v>35</v>
      </c>
      <c r="V45">
        <v>0</v>
      </c>
      <c r="W45" t="s">
        <v>53</v>
      </c>
    </row>
    <row r="46" spans="1:23" x14ac:dyDescent="0.3">
      <c r="A46" t="s">
        <v>3924</v>
      </c>
      <c r="B46" s="1">
        <v>45081</v>
      </c>
      <c r="C46" s="1">
        <v>45150</v>
      </c>
      <c r="D46">
        <v>102</v>
      </c>
      <c r="E46" t="s">
        <v>24</v>
      </c>
      <c r="F46" t="s">
        <v>39</v>
      </c>
      <c r="G46" t="s">
        <v>74</v>
      </c>
      <c r="H46" t="s">
        <v>93</v>
      </c>
      <c r="I46" t="s">
        <v>42</v>
      </c>
      <c r="J46" t="s">
        <v>114</v>
      </c>
      <c r="K46" t="s">
        <v>30</v>
      </c>
      <c r="L46" t="s">
        <v>55</v>
      </c>
      <c r="M46">
        <v>102</v>
      </c>
      <c r="N46" t="s">
        <v>1540</v>
      </c>
      <c r="O46" t="s">
        <v>116</v>
      </c>
      <c r="P46">
        <v>102</v>
      </c>
      <c r="Q46">
        <v>0</v>
      </c>
      <c r="R46">
        <v>0</v>
      </c>
      <c r="S46" t="s">
        <v>3925</v>
      </c>
      <c r="T46" t="s">
        <v>35</v>
      </c>
      <c r="U46" t="s">
        <v>35</v>
      </c>
      <c r="V46">
        <v>0</v>
      </c>
      <c r="W46" t="s">
        <v>43</v>
      </c>
    </row>
    <row r="47" spans="1:23" x14ac:dyDescent="0.3">
      <c r="A47" t="s">
        <v>3924</v>
      </c>
      <c r="B47" s="1">
        <v>45081</v>
      </c>
      <c r="C47" s="1">
        <v>45158</v>
      </c>
      <c r="D47">
        <v>41595</v>
      </c>
      <c r="E47" t="s">
        <v>24</v>
      </c>
      <c r="F47" t="s">
        <v>25</v>
      </c>
      <c r="G47" t="s">
        <v>74</v>
      </c>
      <c r="H47" t="s">
        <v>93</v>
      </c>
      <c r="I47" t="s">
        <v>42</v>
      </c>
      <c r="J47" t="s">
        <v>114</v>
      </c>
      <c r="K47" t="s">
        <v>30</v>
      </c>
      <c r="L47" t="s">
        <v>55</v>
      </c>
      <c r="M47">
        <v>41595</v>
      </c>
      <c r="N47" t="s">
        <v>1540</v>
      </c>
      <c r="O47" t="s">
        <v>116</v>
      </c>
      <c r="P47">
        <v>41595</v>
      </c>
      <c r="Q47">
        <v>0</v>
      </c>
      <c r="R47">
        <v>0</v>
      </c>
      <c r="S47" t="s">
        <v>3925</v>
      </c>
      <c r="T47" t="s">
        <v>35</v>
      </c>
      <c r="U47" t="s">
        <v>35</v>
      </c>
      <c r="V47">
        <v>0</v>
      </c>
      <c r="W47" t="s">
        <v>43</v>
      </c>
    </row>
    <row r="48" spans="1:23" x14ac:dyDescent="0.3">
      <c r="A48" t="s">
        <v>3926</v>
      </c>
      <c r="B48" s="1">
        <v>45082</v>
      </c>
      <c r="C48" s="1">
        <v>45146</v>
      </c>
      <c r="D48">
        <v>68227</v>
      </c>
      <c r="E48" t="s">
        <v>24</v>
      </c>
      <c r="F48" t="s">
        <v>25</v>
      </c>
      <c r="G48" t="s">
        <v>109</v>
      </c>
      <c r="H48" t="s">
        <v>93</v>
      </c>
      <c r="I48" t="s">
        <v>28</v>
      </c>
      <c r="J48" t="s">
        <v>114</v>
      </c>
      <c r="K48" t="s">
        <v>54</v>
      </c>
      <c r="L48" t="s">
        <v>66</v>
      </c>
      <c r="M48">
        <v>68227</v>
      </c>
      <c r="N48" t="s">
        <v>3927</v>
      </c>
      <c r="O48" t="s">
        <v>33</v>
      </c>
      <c r="P48">
        <v>0</v>
      </c>
      <c r="Q48">
        <v>0</v>
      </c>
      <c r="R48">
        <v>68227</v>
      </c>
      <c r="S48" t="s">
        <v>3928</v>
      </c>
      <c r="T48" t="s">
        <v>48</v>
      </c>
      <c r="U48" t="s">
        <v>1246</v>
      </c>
      <c r="V48">
        <v>9663</v>
      </c>
      <c r="W48" t="s">
        <v>43</v>
      </c>
    </row>
    <row r="49" spans="1:23" x14ac:dyDescent="0.3">
      <c r="A49" t="s">
        <v>3926</v>
      </c>
      <c r="B49" s="1">
        <v>45082</v>
      </c>
      <c r="C49" s="1">
        <v>45153</v>
      </c>
      <c r="D49">
        <v>103</v>
      </c>
      <c r="E49" t="s">
        <v>24</v>
      </c>
      <c r="F49" t="s">
        <v>39</v>
      </c>
      <c r="G49" t="s">
        <v>109</v>
      </c>
      <c r="H49" t="s">
        <v>93</v>
      </c>
      <c r="I49" t="s">
        <v>28</v>
      </c>
      <c r="J49" t="s">
        <v>114</v>
      </c>
      <c r="K49" t="s">
        <v>54</v>
      </c>
      <c r="L49" t="s">
        <v>66</v>
      </c>
      <c r="M49">
        <v>103</v>
      </c>
      <c r="N49" t="s">
        <v>3927</v>
      </c>
      <c r="O49" t="s">
        <v>33</v>
      </c>
      <c r="P49">
        <v>0</v>
      </c>
      <c r="Q49">
        <v>0</v>
      </c>
      <c r="R49">
        <v>103</v>
      </c>
      <c r="S49" t="s">
        <v>3928</v>
      </c>
      <c r="T49" t="s">
        <v>48</v>
      </c>
      <c r="U49" t="s">
        <v>1246</v>
      </c>
      <c r="V49">
        <v>9663</v>
      </c>
      <c r="W49" t="s">
        <v>43</v>
      </c>
    </row>
    <row r="50" spans="1:23" x14ac:dyDescent="0.3">
      <c r="A50" t="s">
        <v>3929</v>
      </c>
      <c r="B50" s="1">
        <v>45083</v>
      </c>
      <c r="C50" s="1">
        <v>45161</v>
      </c>
      <c r="D50">
        <v>55576</v>
      </c>
      <c r="E50" t="s">
        <v>24</v>
      </c>
      <c r="F50" t="s">
        <v>25</v>
      </c>
      <c r="G50" t="s">
        <v>74</v>
      </c>
      <c r="H50" t="s">
        <v>27</v>
      </c>
      <c r="I50" t="s">
        <v>28</v>
      </c>
      <c r="J50" t="s">
        <v>50</v>
      </c>
      <c r="K50" t="s">
        <v>30</v>
      </c>
      <c r="L50" t="s">
        <v>66</v>
      </c>
      <c r="M50">
        <v>55576</v>
      </c>
      <c r="N50" t="s">
        <v>2372</v>
      </c>
      <c r="O50" t="s">
        <v>33</v>
      </c>
      <c r="P50">
        <v>0</v>
      </c>
      <c r="Q50">
        <v>0</v>
      </c>
      <c r="R50">
        <v>55576</v>
      </c>
      <c r="S50" t="s">
        <v>3930</v>
      </c>
      <c r="T50" t="s">
        <v>35</v>
      </c>
      <c r="U50" t="s">
        <v>35</v>
      </c>
      <c r="V50">
        <v>0</v>
      </c>
      <c r="W50" t="s">
        <v>29</v>
      </c>
    </row>
    <row r="51" spans="1:23" x14ac:dyDescent="0.3">
      <c r="A51" t="s">
        <v>3929</v>
      </c>
      <c r="B51" s="1">
        <v>45083</v>
      </c>
      <c r="C51" s="1">
        <v>45164</v>
      </c>
      <c r="D51">
        <v>107</v>
      </c>
      <c r="E51" t="s">
        <v>24</v>
      </c>
      <c r="F51" t="s">
        <v>39</v>
      </c>
      <c r="G51" t="s">
        <v>74</v>
      </c>
      <c r="H51" t="s">
        <v>27</v>
      </c>
      <c r="I51" t="s">
        <v>28</v>
      </c>
      <c r="J51" t="s">
        <v>50</v>
      </c>
      <c r="K51" t="s">
        <v>30</v>
      </c>
      <c r="L51" t="s">
        <v>66</v>
      </c>
      <c r="M51">
        <v>107</v>
      </c>
      <c r="N51" t="s">
        <v>2372</v>
      </c>
      <c r="O51" t="s">
        <v>33</v>
      </c>
      <c r="P51">
        <v>0</v>
      </c>
      <c r="Q51">
        <v>0</v>
      </c>
      <c r="R51">
        <v>107</v>
      </c>
      <c r="S51" t="s">
        <v>3930</v>
      </c>
      <c r="T51" t="s">
        <v>35</v>
      </c>
      <c r="U51" t="s">
        <v>35</v>
      </c>
      <c r="V51">
        <v>0</v>
      </c>
      <c r="W51" t="s">
        <v>29</v>
      </c>
    </row>
    <row r="52" spans="1:23" x14ac:dyDescent="0.3">
      <c r="A52" t="s">
        <v>3931</v>
      </c>
      <c r="B52" s="1">
        <v>45084</v>
      </c>
      <c r="C52" s="1">
        <v>45170</v>
      </c>
      <c r="D52">
        <v>998</v>
      </c>
      <c r="E52" t="s">
        <v>38</v>
      </c>
      <c r="F52" t="s">
        <v>25</v>
      </c>
      <c r="G52" t="s">
        <v>119</v>
      </c>
      <c r="H52" t="s">
        <v>27</v>
      </c>
      <c r="I52" t="s">
        <v>42</v>
      </c>
      <c r="J52" t="s">
        <v>70</v>
      </c>
      <c r="K52" t="s">
        <v>54</v>
      </c>
      <c r="L52" t="s">
        <v>31</v>
      </c>
      <c r="M52">
        <v>9980</v>
      </c>
      <c r="N52" t="s">
        <v>3251</v>
      </c>
      <c r="O52" t="s">
        <v>61</v>
      </c>
      <c r="P52">
        <v>0</v>
      </c>
      <c r="Q52">
        <v>9980</v>
      </c>
      <c r="R52">
        <v>0</v>
      </c>
      <c r="S52" t="s">
        <v>3932</v>
      </c>
      <c r="T52" t="s">
        <v>48</v>
      </c>
      <c r="U52" t="s">
        <v>610</v>
      </c>
      <c r="V52">
        <v>35525</v>
      </c>
      <c r="W52" t="s">
        <v>50</v>
      </c>
    </row>
    <row r="53" spans="1:23" x14ac:dyDescent="0.3">
      <c r="A53" t="s">
        <v>3931</v>
      </c>
      <c r="B53" s="1">
        <v>45084</v>
      </c>
      <c r="C53" s="1">
        <v>45168</v>
      </c>
      <c r="D53">
        <v>111</v>
      </c>
      <c r="E53" t="s">
        <v>38</v>
      </c>
      <c r="F53" t="s">
        <v>39</v>
      </c>
      <c r="G53" t="s">
        <v>119</v>
      </c>
      <c r="H53" t="s">
        <v>27</v>
      </c>
      <c r="I53" t="s">
        <v>42</v>
      </c>
      <c r="J53" t="s">
        <v>70</v>
      </c>
      <c r="K53" t="s">
        <v>54</v>
      </c>
      <c r="L53" t="s">
        <v>31</v>
      </c>
      <c r="M53">
        <v>111</v>
      </c>
      <c r="N53" t="s">
        <v>3251</v>
      </c>
      <c r="O53" t="s">
        <v>61</v>
      </c>
      <c r="P53">
        <v>0</v>
      </c>
      <c r="Q53">
        <v>111</v>
      </c>
      <c r="R53">
        <v>0</v>
      </c>
      <c r="S53" t="s">
        <v>3932</v>
      </c>
      <c r="T53" t="s">
        <v>48</v>
      </c>
      <c r="U53" t="s">
        <v>610</v>
      </c>
      <c r="V53">
        <v>35525</v>
      </c>
      <c r="W53" t="s">
        <v>50</v>
      </c>
    </row>
    <row r="54" spans="1:23" x14ac:dyDescent="0.3">
      <c r="A54" t="s">
        <v>3933</v>
      </c>
      <c r="B54" s="1">
        <v>45085</v>
      </c>
      <c r="C54" s="1">
        <v>45147</v>
      </c>
      <c r="D54">
        <v>32929</v>
      </c>
      <c r="E54" t="s">
        <v>38</v>
      </c>
      <c r="F54" t="s">
        <v>25</v>
      </c>
      <c r="G54" t="s">
        <v>80</v>
      </c>
      <c r="H54" t="s">
        <v>85</v>
      </c>
      <c r="I54" t="s">
        <v>42</v>
      </c>
      <c r="J54" t="s">
        <v>114</v>
      </c>
      <c r="K54" t="s">
        <v>54</v>
      </c>
      <c r="L54" t="s">
        <v>44</v>
      </c>
      <c r="M54">
        <v>32929</v>
      </c>
      <c r="N54" t="s">
        <v>3934</v>
      </c>
      <c r="O54" t="s">
        <v>116</v>
      </c>
      <c r="P54">
        <v>32929</v>
      </c>
      <c r="Q54">
        <v>0</v>
      </c>
      <c r="R54">
        <v>0</v>
      </c>
      <c r="S54" t="s">
        <v>3935</v>
      </c>
      <c r="T54" t="s">
        <v>35</v>
      </c>
      <c r="U54" t="s">
        <v>35</v>
      </c>
      <c r="V54">
        <v>0</v>
      </c>
      <c r="W54" t="s">
        <v>29</v>
      </c>
    </row>
    <row r="55" spans="1:23" x14ac:dyDescent="0.3">
      <c r="A55" t="s">
        <v>3933</v>
      </c>
      <c r="B55" s="1">
        <v>45085</v>
      </c>
      <c r="C55" s="1">
        <v>45150</v>
      </c>
      <c r="D55">
        <v>118</v>
      </c>
      <c r="E55" t="s">
        <v>38</v>
      </c>
      <c r="F55" t="s">
        <v>39</v>
      </c>
      <c r="G55" t="s">
        <v>80</v>
      </c>
      <c r="H55" t="s">
        <v>85</v>
      </c>
      <c r="I55" t="s">
        <v>42</v>
      </c>
      <c r="J55" t="s">
        <v>114</v>
      </c>
      <c r="K55" t="s">
        <v>54</v>
      </c>
      <c r="L55" t="s">
        <v>44</v>
      </c>
      <c r="M55">
        <v>118</v>
      </c>
      <c r="N55" t="s">
        <v>3934</v>
      </c>
      <c r="O55" t="s">
        <v>116</v>
      </c>
      <c r="P55">
        <v>118</v>
      </c>
      <c r="Q55">
        <v>0</v>
      </c>
      <c r="R55">
        <v>0</v>
      </c>
      <c r="S55" t="s">
        <v>3935</v>
      </c>
      <c r="T55" t="s">
        <v>35</v>
      </c>
      <c r="U55" t="s">
        <v>35</v>
      </c>
      <c r="V55">
        <v>0</v>
      </c>
      <c r="W55" t="s">
        <v>29</v>
      </c>
    </row>
    <row r="56" spans="1:23" x14ac:dyDescent="0.3">
      <c r="A56" t="s">
        <v>3936</v>
      </c>
      <c r="B56" s="1">
        <v>45086</v>
      </c>
      <c r="C56" s="1">
        <v>45175</v>
      </c>
      <c r="D56">
        <v>80599</v>
      </c>
      <c r="E56" t="s">
        <v>24</v>
      </c>
      <c r="F56" t="s">
        <v>25</v>
      </c>
      <c r="G56" t="s">
        <v>80</v>
      </c>
      <c r="H56" t="s">
        <v>52</v>
      </c>
      <c r="I56" t="s">
        <v>42</v>
      </c>
      <c r="J56" t="s">
        <v>114</v>
      </c>
      <c r="K56" t="s">
        <v>30</v>
      </c>
      <c r="L56" t="s">
        <v>75</v>
      </c>
      <c r="M56">
        <v>80599</v>
      </c>
      <c r="N56" t="s">
        <v>1321</v>
      </c>
      <c r="O56" t="s">
        <v>46</v>
      </c>
      <c r="P56">
        <v>80599</v>
      </c>
      <c r="Q56">
        <v>0</v>
      </c>
      <c r="R56">
        <v>0</v>
      </c>
      <c r="S56" t="s">
        <v>3937</v>
      </c>
      <c r="T56" t="s">
        <v>48</v>
      </c>
      <c r="U56" t="s">
        <v>1261</v>
      </c>
      <c r="V56">
        <v>8053</v>
      </c>
      <c r="W56" t="s">
        <v>43</v>
      </c>
    </row>
    <row r="57" spans="1:23" x14ac:dyDescent="0.3">
      <c r="A57" t="s">
        <v>3938</v>
      </c>
      <c r="B57" s="1">
        <v>45087</v>
      </c>
      <c r="C57" s="1">
        <v>45163</v>
      </c>
      <c r="D57">
        <v>8560</v>
      </c>
      <c r="E57" t="s">
        <v>38</v>
      </c>
      <c r="F57" t="s">
        <v>25</v>
      </c>
      <c r="G57" t="s">
        <v>26</v>
      </c>
      <c r="H57" t="s">
        <v>27</v>
      </c>
      <c r="I57" t="s">
        <v>42</v>
      </c>
      <c r="J57" t="s">
        <v>70</v>
      </c>
      <c r="K57" t="s">
        <v>30</v>
      </c>
      <c r="L57" t="s">
        <v>55</v>
      </c>
      <c r="M57">
        <v>85600</v>
      </c>
      <c r="N57" t="s">
        <v>3939</v>
      </c>
      <c r="O57" t="s">
        <v>46</v>
      </c>
      <c r="P57">
        <v>85600</v>
      </c>
      <c r="Q57">
        <v>0</v>
      </c>
      <c r="R57">
        <v>0</v>
      </c>
      <c r="S57" t="s">
        <v>3940</v>
      </c>
      <c r="T57" t="s">
        <v>35</v>
      </c>
      <c r="U57" t="s">
        <v>35</v>
      </c>
      <c r="V57">
        <v>0</v>
      </c>
      <c r="W57" t="s">
        <v>53</v>
      </c>
    </row>
    <row r="58" spans="1:23" x14ac:dyDescent="0.3">
      <c r="A58" t="s">
        <v>3938</v>
      </c>
      <c r="B58" s="1">
        <v>45087</v>
      </c>
      <c r="C58" s="1">
        <v>45165</v>
      </c>
      <c r="D58">
        <v>87</v>
      </c>
      <c r="E58" t="s">
        <v>38</v>
      </c>
      <c r="F58" t="s">
        <v>39</v>
      </c>
      <c r="G58" t="s">
        <v>26</v>
      </c>
      <c r="H58" t="s">
        <v>27</v>
      </c>
      <c r="I58" t="s">
        <v>42</v>
      </c>
      <c r="J58" t="s">
        <v>70</v>
      </c>
      <c r="K58" t="s">
        <v>30</v>
      </c>
      <c r="L58" t="s">
        <v>55</v>
      </c>
      <c r="M58">
        <v>87</v>
      </c>
      <c r="N58" t="s">
        <v>3939</v>
      </c>
      <c r="O58" t="s">
        <v>46</v>
      </c>
      <c r="P58">
        <v>87</v>
      </c>
      <c r="Q58">
        <v>0</v>
      </c>
      <c r="R58">
        <v>0</v>
      </c>
      <c r="S58" t="s">
        <v>3940</v>
      </c>
      <c r="T58" t="s">
        <v>35</v>
      </c>
      <c r="U58" t="s">
        <v>35</v>
      </c>
      <c r="V58">
        <v>0</v>
      </c>
      <c r="W58" t="s">
        <v>53</v>
      </c>
    </row>
    <row r="59" spans="1:23" x14ac:dyDescent="0.3">
      <c r="A59" t="s">
        <v>3941</v>
      </c>
      <c r="B59" s="1">
        <v>45088</v>
      </c>
      <c r="C59" s="1">
        <v>45163</v>
      </c>
      <c r="D59">
        <v>64827</v>
      </c>
      <c r="E59" t="s">
        <v>24</v>
      </c>
      <c r="F59" t="s">
        <v>25</v>
      </c>
      <c r="G59" t="s">
        <v>119</v>
      </c>
      <c r="H59" t="s">
        <v>93</v>
      </c>
      <c r="I59" t="s">
        <v>42</v>
      </c>
      <c r="J59" t="s">
        <v>43</v>
      </c>
      <c r="K59" t="s">
        <v>54</v>
      </c>
      <c r="L59" t="s">
        <v>44</v>
      </c>
      <c r="M59">
        <v>64827</v>
      </c>
      <c r="N59" t="s">
        <v>390</v>
      </c>
      <c r="O59" t="s">
        <v>116</v>
      </c>
      <c r="P59">
        <v>64827</v>
      </c>
      <c r="Q59">
        <v>0</v>
      </c>
      <c r="R59">
        <v>0</v>
      </c>
      <c r="S59" t="s">
        <v>3942</v>
      </c>
      <c r="T59" t="s">
        <v>35</v>
      </c>
      <c r="U59" t="s">
        <v>35</v>
      </c>
      <c r="V59">
        <v>0</v>
      </c>
      <c r="W59" t="s">
        <v>53</v>
      </c>
    </row>
    <row r="60" spans="1:23" x14ac:dyDescent="0.3">
      <c r="A60" t="s">
        <v>3943</v>
      </c>
      <c r="B60" s="1">
        <v>45089</v>
      </c>
      <c r="C60" s="1">
        <v>45166</v>
      </c>
      <c r="D60">
        <v>60861</v>
      </c>
      <c r="E60" t="s">
        <v>24</v>
      </c>
      <c r="F60" t="s">
        <v>25</v>
      </c>
      <c r="G60" t="s">
        <v>74</v>
      </c>
      <c r="H60" t="s">
        <v>59</v>
      </c>
      <c r="I60" t="s">
        <v>42</v>
      </c>
      <c r="J60" t="s">
        <v>53</v>
      </c>
      <c r="K60" t="s">
        <v>54</v>
      </c>
      <c r="L60" t="s">
        <v>66</v>
      </c>
      <c r="M60">
        <v>60861</v>
      </c>
      <c r="N60" t="s">
        <v>1434</v>
      </c>
      <c r="O60" t="s">
        <v>46</v>
      </c>
      <c r="P60">
        <v>60861</v>
      </c>
      <c r="Q60">
        <v>0</v>
      </c>
      <c r="R60">
        <v>0</v>
      </c>
      <c r="S60" t="s">
        <v>3944</v>
      </c>
      <c r="T60" t="s">
        <v>48</v>
      </c>
      <c r="U60" t="s">
        <v>628</v>
      </c>
      <c r="V60">
        <v>39917</v>
      </c>
      <c r="W60" t="s">
        <v>64</v>
      </c>
    </row>
    <row r="61" spans="1:23" x14ac:dyDescent="0.3">
      <c r="A61" t="s">
        <v>3945</v>
      </c>
      <c r="B61" s="1">
        <v>45090</v>
      </c>
      <c r="C61" s="1">
        <v>45160</v>
      </c>
      <c r="D61">
        <v>15459</v>
      </c>
      <c r="E61" t="s">
        <v>38</v>
      </c>
      <c r="F61" t="s">
        <v>25</v>
      </c>
      <c r="G61" t="s">
        <v>40</v>
      </c>
      <c r="H61" t="s">
        <v>41</v>
      </c>
      <c r="I61" t="s">
        <v>42</v>
      </c>
      <c r="J61" t="s">
        <v>29</v>
      </c>
      <c r="K61" t="s">
        <v>54</v>
      </c>
      <c r="L61" t="s">
        <v>55</v>
      </c>
      <c r="M61">
        <v>15459</v>
      </c>
      <c r="N61" t="s">
        <v>3946</v>
      </c>
      <c r="O61" t="s">
        <v>46</v>
      </c>
      <c r="P61">
        <v>15459</v>
      </c>
      <c r="Q61">
        <v>0</v>
      </c>
      <c r="R61">
        <v>0</v>
      </c>
      <c r="S61" t="s">
        <v>3947</v>
      </c>
      <c r="T61" t="s">
        <v>48</v>
      </c>
      <c r="U61" t="s">
        <v>632</v>
      </c>
      <c r="V61">
        <v>30172</v>
      </c>
      <c r="W61" t="s">
        <v>53</v>
      </c>
    </row>
    <row r="62" spans="1:23" x14ac:dyDescent="0.3">
      <c r="A62" t="s">
        <v>3945</v>
      </c>
      <c r="B62" s="1">
        <v>45090</v>
      </c>
      <c r="C62" s="1">
        <v>45154</v>
      </c>
      <c r="D62">
        <v>13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29</v>
      </c>
      <c r="K62" t="s">
        <v>54</v>
      </c>
      <c r="L62" t="s">
        <v>55</v>
      </c>
      <c r="M62">
        <v>130</v>
      </c>
      <c r="N62" t="s">
        <v>3946</v>
      </c>
      <c r="O62" t="s">
        <v>46</v>
      </c>
      <c r="P62">
        <v>130</v>
      </c>
      <c r="Q62">
        <v>0</v>
      </c>
      <c r="R62">
        <v>0</v>
      </c>
      <c r="S62" t="s">
        <v>3947</v>
      </c>
      <c r="T62" t="s">
        <v>48</v>
      </c>
      <c r="U62" t="s">
        <v>632</v>
      </c>
      <c r="V62">
        <v>30172</v>
      </c>
      <c r="W62" t="s">
        <v>53</v>
      </c>
    </row>
    <row r="63" spans="1:23" x14ac:dyDescent="0.3">
      <c r="A63" t="s">
        <v>3948</v>
      </c>
      <c r="B63" s="1">
        <v>45091</v>
      </c>
      <c r="C63" s="1">
        <v>45181</v>
      </c>
      <c r="D63">
        <v>21922</v>
      </c>
      <c r="E63" t="s">
        <v>24</v>
      </c>
      <c r="F63" t="s">
        <v>25</v>
      </c>
      <c r="G63" t="s">
        <v>80</v>
      </c>
      <c r="H63" t="s">
        <v>85</v>
      </c>
      <c r="I63" t="s">
        <v>28</v>
      </c>
      <c r="J63" t="s">
        <v>70</v>
      </c>
      <c r="K63" t="s">
        <v>54</v>
      </c>
      <c r="L63" t="s">
        <v>44</v>
      </c>
      <c r="M63">
        <v>21922</v>
      </c>
      <c r="N63" t="s">
        <v>1136</v>
      </c>
      <c r="O63" t="s">
        <v>33</v>
      </c>
      <c r="P63">
        <v>0</v>
      </c>
      <c r="Q63">
        <v>0</v>
      </c>
      <c r="R63">
        <v>21922</v>
      </c>
      <c r="S63" t="s">
        <v>3949</v>
      </c>
      <c r="T63" t="s">
        <v>35</v>
      </c>
      <c r="U63" t="s">
        <v>35</v>
      </c>
      <c r="V63">
        <v>0</v>
      </c>
      <c r="W63" t="s">
        <v>53</v>
      </c>
    </row>
    <row r="64" spans="1:23" x14ac:dyDescent="0.3">
      <c r="A64" t="s">
        <v>3950</v>
      </c>
      <c r="B64" s="1">
        <v>45092</v>
      </c>
      <c r="C64" s="1">
        <v>45158</v>
      </c>
      <c r="D64">
        <v>95566</v>
      </c>
      <c r="E64" t="s">
        <v>24</v>
      </c>
      <c r="F64" t="s">
        <v>25</v>
      </c>
      <c r="G64" t="s">
        <v>26</v>
      </c>
      <c r="H64" t="s">
        <v>59</v>
      </c>
      <c r="I64" t="s">
        <v>42</v>
      </c>
      <c r="J64" t="s">
        <v>43</v>
      </c>
      <c r="K64" t="s">
        <v>54</v>
      </c>
      <c r="L64" t="s">
        <v>55</v>
      </c>
      <c r="M64">
        <v>95566</v>
      </c>
      <c r="N64" t="s">
        <v>3951</v>
      </c>
      <c r="O64" t="s">
        <v>61</v>
      </c>
      <c r="P64">
        <v>0</v>
      </c>
      <c r="Q64">
        <v>95566</v>
      </c>
      <c r="R64">
        <v>0</v>
      </c>
      <c r="S64" t="s">
        <v>3952</v>
      </c>
      <c r="T64" t="s">
        <v>48</v>
      </c>
      <c r="U64" t="s">
        <v>1278</v>
      </c>
      <c r="V64">
        <v>2212</v>
      </c>
      <c r="W64" t="s">
        <v>29</v>
      </c>
    </row>
    <row r="65" spans="1:23" x14ac:dyDescent="0.3">
      <c r="A65" t="s">
        <v>3953</v>
      </c>
      <c r="B65" s="1">
        <v>45093</v>
      </c>
      <c r="C65" s="1">
        <v>45183</v>
      </c>
      <c r="D65">
        <v>89</v>
      </c>
      <c r="E65" t="s">
        <v>38</v>
      </c>
      <c r="F65" t="s">
        <v>39</v>
      </c>
      <c r="G65" t="s">
        <v>119</v>
      </c>
      <c r="H65" t="s">
        <v>41</v>
      </c>
      <c r="I65" t="s">
        <v>42</v>
      </c>
      <c r="J65" t="s">
        <v>29</v>
      </c>
      <c r="K65" t="s">
        <v>54</v>
      </c>
      <c r="L65" t="s">
        <v>75</v>
      </c>
      <c r="M65">
        <v>89</v>
      </c>
      <c r="N65" t="s">
        <v>2542</v>
      </c>
      <c r="O65" t="s">
        <v>46</v>
      </c>
      <c r="P65">
        <v>89</v>
      </c>
      <c r="Q65">
        <v>0</v>
      </c>
      <c r="R65">
        <v>0</v>
      </c>
      <c r="S65" t="s">
        <v>3954</v>
      </c>
      <c r="T65" t="s">
        <v>35</v>
      </c>
      <c r="U65" t="s">
        <v>35</v>
      </c>
      <c r="V65">
        <v>0</v>
      </c>
      <c r="W65" t="s">
        <v>64</v>
      </c>
    </row>
    <row r="66" spans="1:23" x14ac:dyDescent="0.3">
      <c r="A66" t="s">
        <v>3953</v>
      </c>
      <c r="B66" s="1">
        <v>45093</v>
      </c>
      <c r="C66" s="1">
        <v>45182</v>
      </c>
      <c r="D66">
        <v>1408</v>
      </c>
      <c r="E66" t="s">
        <v>38</v>
      </c>
      <c r="F66" t="s">
        <v>25</v>
      </c>
      <c r="G66" t="s">
        <v>119</v>
      </c>
      <c r="H66" t="s">
        <v>41</v>
      </c>
      <c r="I66" t="s">
        <v>42</v>
      </c>
      <c r="J66" t="s">
        <v>29</v>
      </c>
      <c r="K66" t="s">
        <v>54</v>
      </c>
      <c r="L66" t="s">
        <v>75</v>
      </c>
      <c r="M66">
        <v>1408</v>
      </c>
      <c r="N66" t="s">
        <v>2542</v>
      </c>
      <c r="O66" t="s">
        <v>46</v>
      </c>
      <c r="P66">
        <v>1408</v>
      </c>
      <c r="Q66">
        <v>0</v>
      </c>
      <c r="R66">
        <v>0</v>
      </c>
      <c r="S66" t="s">
        <v>3954</v>
      </c>
      <c r="T66" t="s">
        <v>35</v>
      </c>
      <c r="U66" t="s">
        <v>35</v>
      </c>
      <c r="V66">
        <v>0</v>
      </c>
      <c r="W66" t="s">
        <v>64</v>
      </c>
    </row>
    <row r="67" spans="1:23" x14ac:dyDescent="0.3">
      <c r="A67" t="s">
        <v>3955</v>
      </c>
      <c r="B67" s="1">
        <v>45094</v>
      </c>
      <c r="C67" s="1">
        <v>45164</v>
      </c>
      <c r="D67">
        <v>7470</v>
      </c>
      <c r="E67" t="s">
        <v>38</v>
      </c>
      <c r="F67" t="s">
        <v>25</v>
      </c>
      <c r="G67" t="s">
        <v>80</v>
      </c>
      <c r="H67" t="s">
        <v>41</v>
      </c>
      <c r="I67" t="s">
        <v>28</v>
      </c>
      <c r="J67" t="s">
        <v>43</v>
      </c>
      <c r="K67" t="s">
        <v>54</v>
      </c>
      <c r="L67" t="s">
        <v>75</v>
      </c>
      <c r="M67">
        <v>74700</v>
      </c>
      <c r="N67" t="s">
        <v>2971</v>
      </c>
      <c r="O67" t="s">
        <v>33</v>
      </c>
      <c r="P67">
        <v>0</v>
      </c>
      <c r="Q67">
        <v>0</v>
      </c>
      <c r="R67">
        <v>74700</v>
      </c>
      <c r="S67" t="s">
        <v>3956</v>
      </c>
      <c r="T67" t="s">
        <v>48</v>
      </c>
      <c r="U67" t="s">
        <v>646</v>
      </c>
      <c r="V67">
        <v>65676</v>
      </c>
      <c r="W67" t="s">
        <v>64</v>
      </c>
    </row>
    <row r="68" spans="1:23" x14ac:dyDescent="0.3">
      <c r="A68" t="s">
        <v>3957</v>
      </c>
      <c r="B68" s="1">
        <v>45095</v>
      </c>
      <c r="C68" s="1">
        <v>45164</v>
      </c>
      <c r="D68">
        <v>52999</v>
      </c>
      <c r="E68" t="s">
        <v>24</v>
      </c>
      <c r="F68" t="s">
        <v>25</v>
      </c>
      <c r="G68" t="s">
        <v>80</v>
      </c>
      <c r="H68" t="s">
        <v>59</v>
      </c>
      <c r="I68" t="s">
        <v>42</v>
      </c>
      <c r="J68" t="s">
        <v>36</v>
      </c>
      <c r="K68" t="s">
        <v>30</v>
      </c>
      <c r="L68" t="s">
        <v>44</v>
      </c>
      <c r="M68">
        <v>52999</v>
      </c>
      <c r="N68" t="s">
        <v>3536</v>
      </c>
      <c r="O68" t="s">
        <v>116</v>
      </c>
      <c r="P68">
        <v>52999</v>
      </c>
      <c r="Q68">
        <v>0</v>
      </c>
      <c r="R68">
        <v>0</v>
      </c>
      <c r="S68" t="s">
        <v>3958</v>
      </c>
      <c r="T68" t="s">
        <v>48</v>
      </c>
      <c r="U68" t="s">
        <v>650</v>
      </c>
      <c r="V68">
        <v>59694</v>
      </c>
      <c r="W68" t="s">
        <v>50</v>
      </c>
    </row>
    <row r="69" spans="1:23" x14ac:dyDescent="0.3">
      <c r="A69" t="s">
        <v>3959</v>
      </c>
      <c r="B69" s="1">
        <v>45096</v>
      </c>
      <c r="C69" s="1">
        <v>45184</v>
      </c>
      <c r="D69">
        <v>51288</v>
      </c>
      <c r="E69" t="s">
        <v>38</v>
      </c>
      <c r="F69" t="s">
        <v>25</v>
      </c>
      <c r="G69" t="s">
        <v>109</v>
      </c>
      <c r="H69" t="s">
        <v>41</v>
      </c>
      <c r="I69" t="s">
        <v>42</v>
      </c>
      <c r="J69" t="s">
        <v>43</v>
      </c>
      <c r="K69" t="s">
        <v>30</v>
      </c>
      <c r="L69" t="s">
        <v>66</v>
      </c>
      <c r="M69">
        <v>51288</v>
      </c>
      <c r="N69" t="s">
        <v>2783</v>
      </c>
      <c r="O69" t="s">
        <v>46</v>
      </c>
      <c r="P69">
        <v>51288</v>
      </c>
      <c r="Q69">
        <v>0</v>
      </c>
      <c r="R69">
        <v>0</v>
      </c>
      <c r="S69" t="s">
        <v>3960</v>
      </c>
      <c r="T69" t="s">
        <v>35</v>
      </c>
      <c r="U69" t="s">
        <v>35</v>
      </c>
      <c r="V69">
        <v>0</v>
      </c>
      <c r="W69" t="s">
        <v>43</v>
      </c>
    </row>
    <row r="70" spans="1:23" x14ac:dyDescent="0.3">
      <c r="A70" t="s">
        <v>3961</v>
      </c>
      <c r="B70" s="1">
        <v>45097</v>
      </c>
      <c r="C70" s="1">
        <v>45185</v>
      </c>
      <c r="D70">
        <v>92012</v>
      </c>
      <c r="E70" t="s">
        <v>24</v>
      </c>
      <c r="F70" t="s">
        <v>25</v>
      </c>
      <c r="G70" t="s">
        <v>26</v>
      </c>
      <c r="H70" t="s">
        <v>59</v>
      </c>
      <c r="I70" t="s">
        <v>42</v>
      </c>
      <c r="J70" t="s">
        <v>50</v>
      </c>
      <c r="K70" t="s">
        <v>54</v>
      </c>
      <c r="L70" t="s">
        <v>66</v>
      </c>
      <c r="M70">
        <v>92012</v>
      </c>
      <c r="N70" t="s">
        <v>3488</v>
      </c>
      <c r="O70" t="s">
        <v>116</v>
      </c>
      <c r="P70">
        <v>92012</v>
      </c>
      <c r="Q70">
        <v>0</v>
      </c>
      <c r="R70">
        <v>0</v>
      </c>
      <c r="S70" t="s">
        <v>3962</v>
      </c>
      <c r="T70" t="s">
        <v>35</v>
      </c>
      <c r="U70" t="s">
        <v>35</v>
      </c>
      <c r="V70">
        <v>0</v>
      </c>
      <c r="W70" t="s">
        <v>43</v>
      </c>
    </row>
    <row r="71" spans="1:23" x14ac:dyDescent="0.3">
      <c r="A71" t="s">
        <v>3963</v>
      </c>
      <c r="B71" s="1">
        <v>45098</v>
      </c>
      <c r="C71" s="1">
        <v>45160</v>
      </c>
      <c r="D71">
        <v>86722</v>
      </c>
      <c r="E71" t="s">
        <v>38</v>
      </c>
      <c r="F71" t="s">
        <v>25</v>
      </c>
      <c r="G71" t="s">
        <v>74</v>
      </c>
      <c r="H71" t="s">
        <v>41</v>
      </c>
      <c r="I71" t="s">
        <v>42</v>
      </c>
      <c r="J71" t="s">
        <v>29</v>
      </c>
      <c r="K71" t="s">
        <v>30</v>
      </c>
      <c r="L71" t="s">
        <v>66</v>
      </c>
      <c r="M71">
        <v>86722</v>
      </c>
      <c r="N71" t="s">
        <v>3964</v>
      </c>
      <c r="O71" t="s">
        <v>46</v>
      </c>
      <c r="P71">
        <v>86722</v>
      </c>
      <c r="Q71">
        <v>0</v>
      </c>
      <c r="R71">
        <v>0</v>
      </c>
      <c r="S71" t="s">
        <v>3965</v>
      </c>
      <c r="T71" t="s">
        <v>35</v>
      </c>
      <c r="U71" t="s">
        <v>35</v>
      </c>
      <c r="V71">
        <v>0</v>
      </c>
      <c r="W71" t="s">
        <v>36</v>
      </c>
    </row>
    <row r="72" spans="1:23" x14ac:dyDescent="0.3">
      <c r="A72" t="s">
        <v>3966</v>
      </c>
      <c r="B72" s="1">
        <v>45099</v>
      </c>
      <c r="C72" s="1">
        <v>45175</v>
      </c>
      <c r="D72">
        <v>12328</v>
      </c>
      <c r="E72" t="s">
        <v>24</v>
      </c>
      <c r="F72" t="s">
        <v>25</v>
      </c>
      <c r="G72" t="s">
        <v>26</v>
      </c>
      <c r="H72" t="s">
        <v>59</v>
      </c>
      <c r="I72" t="s">
        <v>42</v>
      </c>
      <c r="J72" t="s">
        <v>70</v>
      </c>
      <c r="K72" t="s">
        <v>54</v>
      </c>
      <c r="L72" t="s">
        <v>55</v>
      </c>
      <c r="M72">
        <v>12328</v>
      </c>
      <c r="N72" t="s">
        <v>3382</v>
      </c>
      <c r="O72" t="s">
        <v>46</v>
      </c>
      <c r="P72">
        <v>12328</v>
      </c>
      <c r="Q72">
        <v>0</v>
      </c>
      <c r="R72">
        <v>0</v>
      </c>
      <c r="S72" t="s">
        <v>3967</v>
      </c>
      <c r="T72" t="s">
        <v>48</v>
      </c>
      <c r="U72" t="s">
        <v>1301</v>
      </c>
      <c r="V72">
        <v>3875</v>
      </c>
      <c r="W72" t="s">
        <v>50</v>
      </c>
    </row>
    <row r="73" spans="1:23" x14ac:dyDescent="0.3">
      <c r="A73" t="s">
        <v>3968</v>
      </c>
      <c r="B73" s="1">
        <v>45100</v>
      </c>
      <c r="C73" s="1">
        <v>45180</v>
      </c>
      <c r="D73">
        <v>7071</v>
      </c>
      <c r="E73" t="s">
        <v>24</v>
      </c>
      <c r="F73" t="s">
        <v>25</v>
      </c>
      <c r="G73" t="s">
        <v>26</v>
      </c>
      <c r="H73" t="s">
        <v>93</v>
      </c>
      <c r="I73" t="s">
        <v>42</v>
      </c>
      <c r="J73" t="s">
        <v>29</v>
      </c>
      <c r="K73" t="s">
        <v>30</v>
      </c>
      <c r="L73" t="s">
        <v>75</v>
      </c>
      <c r="M73">
        <v>70710</v>
      </c>
      <c r="N73" t="s">
        <v>3969</v>
      </c>
      <c r="O73" t="s">
        <v>116</v>
      </c>
      <c r="P73">
        <v>70710</v>
      </c>
      <c r="Q73">
        <v>0</v>
      </c>
      <c r="R73">
        <v>0</v>
      </c>
      <c r="S73" t="s">
        <v>3970</v>
      </c>
      <c r="T73" t="s">
        <v>48</v>
      </c>
      <c r="U73" t="s">
        <v>1870</v>
      </c>
      <c r="V73">
        <v>85961</v>
      </c>
      <c r="W73" t="s">
        <v>64</v>
      </c>
    </row>
    <row r="74" spans="1:23" x14ac:dyDescent="0.3">
      <c r="A74" t="s">
        <v>3971</v>
      </c>
      <c r="B74" s="1">
        <v>45101</v>
      </c>
      <c r="C74" s="1">
        <v>45179</v>
      </c>
      <c r="D74">
        <v>21631</v>
      </c>
      <c r="E74" t="s">
        <v>38</v>
      </c>
      <c r="F74" t="s">
        <v>25</v>
      </c>
      <c r="G74" t="s">
        <v>119</v>
      </c>
      <c r="H74" t="s">
        <v>27</v>
      </c>
      <c r="I74" t="s">
        <v>42</v>
      </c>
      <c r="J74" t="s">
        <v>29</v>
      </c>
      <c r="K74" t="s">
        <v>30</v>
      </c>
      <c r="L74" t="s">
        <v>75</v>
      </c>
      <c r="M74">
        <v>21631</v>
      </c>
      <c r="N74" t="s">
        <v>3972</v>
      </c>
      <c r="O74" t="s">
        <v>116</v>
      </c>
      <c r="P74">
        <v>21631</v>
      </c>
      <c r="Q74">
        <v>0</v>
      </c>
      <c r="R74">
        <v>0</v>
      </c>
      <c r="S74" t="s">
        <v>3973</v>
      </c>
      <c r="T74" t="s">
        <v>48</v>
      </c>
      <c r="U74" t="s">
        <v>670</v>
      </c>
      <c r="V74">
        <v>62419</v>
      </c>
      <c r="W74" t="s">
        <v>50</v>
      </c>
    </row>
    <row r="75" spans="1:23" x14ac:dyDescent="0.3">
      <c r="A75" t="s">
        <v>3971</v>
      </c>
      <c r="B75" s="1">
        <v>45101</v>
      </c>
      <c r="C75" s="1">
        <v>45168</v>
      </c>
      <c r="D75">
        <v>82</v>
      </c>
      <c r="E75" t="s">
        <v>38</v>
      </c>
      <c r="F75" t="s">
        <v>39</v>
      </c>
      <c r="G75" t="s">
        <v>119</v>
      </c>
      <c r="H75" t="s">
        <v>27</v>
      </c>
      <c r="I75" t="s">
        <v>42</v>
      </c>
      <c r="J75" t="s">
        <v>29</v>
      </c>
      <c r="K75" t="s">
        <v>30</v>
      </c>
      <c r="L75" t="s">
        <v>75</v>
      </c>
      <c r="M75">
        <v>82</v>
      </c>
      <c r="N75" t="s">
        <v>3972</v>
      </c>
      <c r="O75" t="s">
        <v>116</v>
      </c>
      <c r="P75">
        <v>82</v>
      </c>
      <c r="Q75">
        <v>0</v>
      </c>
      <c r="R75">
        <v>0</v>
      </c>
      <c r="S75" t="s">
        <v>3973</v>
      </c>
      <c r="T75" t="s">
        <v>48</v>
      </c>
      <c r="U75" t="s">
        <v>670</v>
      </c>
      <c r="V75">
        <v>62419</v>
      </c>
      <c r="W75" t="s">
        <v>50</v>
      </c>
    </row>
    <row r="76" spans="1:23" x14ac:dyDescent="0.3">
      <c r="A76" t="s">
        <v>3974</v>
      </c>
      <c r="B76" s="1">
        <v>45102</v>
      </c>
      <c r="C76" s="1">
        <v>45166</v>
      </c>
      <c r="D76">
        <v>77367</v>
      </c>
      <c r="E76" t="s">
        <v>24</v>
      </c>
      <c r="F76" t="s">
        <v>25</v>
      </c>
      <c r="G76" t="s">
        <v>119</v>
      </c>
      <c r="H76" t="s">
        <v>59</v>
      </c>
      <c r="I76" t="s">
        <v>42</v>
      </c>
      <c r="J76" t="s">
        <v>70</v>
      </c>
      <c r="K76" t="s">
        <v>30</v>
      </c>
      <c r="L76" t="s">
        <v>44</v>
      </c>
      <c r="M76">
        <v>77367</v>
      </c>
      <c r="N76" t="s">
        <v>1734</v>
      </c>
      <c r="O76" t="s">
        <v>61</v>
      </c>
      <c r="P76">
        <v>0</v>
      </c>
      <c r="Q76">
        <v>77367</v>
      </c>
      <c r="R76">
        <v>0</v>
      </c>
      <c r="S76" t="s">
        <v>3975</v>
      </c>
      <c r="T76" t="s">
        <v>35</v>
      </c>
      <c r="U76" t="s">
        <v>35</v>
      </c>
      <c r="V76">
        <v>0</v>
      </c>
      <c r="W76" t="s">
        <v>36</v>
      </c>
    </row>
    <row r="77" spans="1:23" x14ac:dyDescent="0.3">
      <c r="A77" t="s">
        <v>3976</v>
      </c>
      <c r="B77" s="1">
        <v>45103</v>
      </c>
      <c r="C77" s="1">
        <v>45191</v>
      </c>
      <c r="D77">
        <v>28918</v>
      </c>
      <c r="E77" t="s">
        <v>24</v>
      </c>
      <c r="F77" t="s">
        <v>25</v>
      </c>
      <c r="G77" t="s">
        <v>74</v>
      </c>
      <c r="H77" t="s">
        <v>93</v>
      </c>
      <c r="I77" t="s">
        <v>42</v>
      </c>
      <c r="J77" t="s">
        <v>70</v>
      </c>
      <c r="K77" t="s">
        <v>30</v>
      </c>
      <c r="L77" t="s">
        <v>31</v>
      </c>
      <c r="M77">
        <v>28918</v>
      </c>
      <c r="N77" t="s">
        <v>3977</v>
      </c>
      <c r="O77" t="s">
        <v>46</v>
      </c>
      <c r="P77">
        <v>28918</v>
      </c>
      <c r="Q77">
        <v>0</v>
      </c>
      <c r="R77">
        <v>0</v>
      </c>
      <c r="S77" t="s">
        <v>3978</v>
      </c>
      <c r="T77" t="s">
        <v>35</v>
      </c>
      <c r="U77" t="s">
        <v>35</v>
      </c>
      <c r="V77">
        <v>0</v>
      </c>
      <c r="W77" t="s">
        <v>43</v>
      </c>
    </row>
    <row r="78" spans="1:23" x14ac:dyDescent="0.3">
      <c r="A78" t="s">
        <v>3979</v>
      </c>
      <c r="B78" s="1">
        <v>45104</v>
      </c>
      <c r="C78" s="1">
        <v>45168</v>
      </c>
      <c r="D78">
        <v>67999</v>
      </c>
      <c r="E78" t="s">
        <v>24</v>
      </c>
      <c r="F78" t="s">
        <v>25</v>
      </c>
      <c r="G78" t="s">
        <v>74</v>
      </c>
      <c r="H78" t="s">
        <v>27</v>
      </c>
      <c r="I78" t="s">
        <v>42</v>
      </c>
      <c r="J78" t="s">
        <v>70</v>
      </c>
      <c r="K78" t="s">
        <v>54</v>
      </c>
      <c r="L78" t="s">
        <v>55</v>
      </c>
      <c r="M78">
        <v>67999</v>
      </c>
      <c r="N78" t="s">
        <v>3579</v>
      </c>
      <c r="O78" t="s">
        <v>46</v>
      </c>
      <c r="P78">
        <v>67999</v>
      </c>
      <c r="Q78">
        <v>0</v>
      </c>
      <c r="R78">
        <v>0</v>
      </c>
      <c r="S78" t="s">
        <v>3980</v>
      </c>
      <c r="T78" t="s">
        <v>35</v>
      </c>
      <c r="U78" t="s">
        <v>35</v>
      </c>
      <c r="V78">
        <v>0</v>
      </c>
      <c r="W78" t="s">
        <v>50</v>
      </c>
    </row>
    <row r="79" spans="1:23" x14ac:dyDescent="0.3">
      <c r="A79" t="s">
        <v>3981</v>
      </c>
      <c r="B79" s="1">
        <v>45105</v>
      </c>
      <c r="C79" s="1">
        <v>45167</v>
      </c>
      <c r="D79">
        <v>24622</v>
      </c>
      <c r="E79" t="s">
        <v>38</v>
      </c>
      <c r="F79" t="s">
        <v>25</v>
      </c>
      <c r="G79" t="s">
        <v>119</v>
      </c>
      <c r="H79" t="s">
        <v>85</v>
      </c>
      <c r="I79" t="s">
        <v>28</v>
      </c>
      <c r="J79" t="s">
        <v>43</v>
      </c>
      <c r="K79" t="s">
        <v>54</v>
      </c>
      <c r="L79" t="s">
        <v>44</v>
      </c>
      <c r="M79">
        <v>24622</v>
      </c>
      <c r="N79" t="s">
        <v>2301</v>
      </c>
      <c r="O79" t="s">
        <v>33</v>
      </c>
      <c r="P79">
        <v>0</v>
      </c>
      <c r="Q79">
        <v>0</v>
      </c>
      <c r="R79">
        <v>24622</v>
      </c>
      <c r="S79" t="s">
        <v>3982</v>
      </c>
      <c r="T79" t="s">
        <v>35</v>
      </c>
      <c r="U79" t="s">
        <v>35</v>
      </c>
      <c r="V79">
        <v>0</v>
      </c>
      <c r="W79" t="s">
        <v>53</v>
      </c>
    </row>
    <row r="80" spans="1:23" x14ac:dyDescent="0.3">
      <c r="A80" t="s">
        <v>3983</v>
      </c>
      <c r="B80" s="1">
        <v>45106</v>
      </c>
      <c r="C80" s="1">
        <v>45189</v>
      </c>
      <c r="D80">
        <v>46649</v>
      </c>
      <c r="E80" t="s">
        <v>38</v>
      </c>
      <c r="F80" t="s">
        <v>25</v>
      </c>
      <c r="G80" t="s">
        <v>109</v>
      </c>
      <c r="H80" t="s">
        <v>27</v>
      </c>
      <c r="I80" t="s">
        <v>42</v>
      </c>
      <c r="J80" t="s">
        <v>29</v>
      </c>
      <c r="K80" t="s">
        <v>30</v>
      </c>
      <c r="L80" t="s">
        <v>55</v>
      </c>
      <c r="M80">
        <v>46649</v>
      </c>
      <c r="N80" t="s">
        <v>3056</v>
      </c>
      <c r="O80" t="s">
        <v>46</v>
      </c>
      <c r="P80">
        <v>46649</v>
      </c>
      <c r="Q80">
        <v>0</v>
      </c>
      <c r="R80">
        <v>0</v>
      </c>
      <c r="S80" t="s">
        <v>3984</v>
      </c>
      <c r="T80" t="s">
        <v>35</v>
      </c>
      <c r="U80" t="s">
        <v>35</v>
      </c>
      <c r="V80">
        <v>0</v>
      </c>
      <c r="W80" t="s">
        <v>43</v>
      </c>
    </row>
    <row r="81" spans="1:23" x14ac:dyDescent="0.3">
      <c r="A81" t="s">
        <v>3985</v>
      </c>
      <c r="B81" s="1">
        <v>45107</v>
      </c>
      <c r="C81" s="1">
        <v>45172</v>
      </c>
      <c r="D81">
        <v>138</v>
      </c>
      <c r="E81" t="s">
        <v>24</v>
      </c>
      <c r="F81" t="s">
        <v>39</v>
      </c>
      <c r="G81" t="s">
        <v>109</v>
      </c>
      <c r="H81" t="s">
        <v>52</v>
      </c>
      <c r="I81" t="s">
        <v>42</v>
      </c>
      <c r="J81" t="s">
        <v>50</v>
      </c>
      <c r="K81" t="s">
        <v>30</v>
      </c>
      <c r="L81" t="s">
        <v>31</v>
      </c>
      <c r="M81">
        <v>138</v>
      </c>
      <c r="N81" t="s">
        <v>900</v>
      </c>
      <c r="O81" t="s">
        <v>116</v>
      </c>
      <c r="P81">
        <v>138</v>
      </c>
      <c r="Q81">
        <v>0</v>
      </c>
      <c r="R81">
        <v>0</v>
      </c>
      <c r="S81" t="s">
        <v>3986</v>
      </c>
      <c r="T81" t="s">
        <v>35</v>
      </c>
      <c r="U81" t="s">
        <v>35</v>
      </c>
      <c r="V81">
        <v>0</v>
      </c>
      <c r="W81" t="s">
        <v>53</v>
      </c>
    </row>
    <row r="82" spans="1:23" x14ac:dyDescent="0.3">
      <c r="A82" t="s">
        <v>3985</v>
      </c>
      <c r="B82" s="1">
        <v>45107</v>
      </c>
      <c r="C82" s="1">
        <v>45191</v>
      </c>
      <c r="D82">
        <v>64662</v>
      </c>
      <c r="E82" t="s">
        <v>24</v>
      </c>
      <c r="F82" t="s">
        <v>25</v>
      </c>
      <c r="G82" t="s">
        <v>109</v>
      </c>
      <c r="H82" t="s">
        <v>52</v>
      </c>
      <c r="I82" t="s">
        <v>42</v>
      </c>
      <c r="J82" t="s">
        <v>50</v>
      </c>
      <c r="K82" t="s">
        <v>30</v>
      </c>
      <c r="L82" t="s">
        <v>31</v>
      </c>
      <c r="M82">
        <v>64662</v>
      </c>
      <c r="N82" t="s">
        <v>900</v>
      </c>
      <c r="O82" t="s">
        <v>116</v>
      </c>
      <c r="P82">
        <v>64662</v>
      </c>
      <c r="Q82">
        <v>0</v>
      </c>
      <c r="R82">
        <v>0</v>
      </c>
      <c r="S82" t="s">
        <v>3986</v>
      </c>
      <c r="T82" t="s">
        <v>35</v>
      </c>
      <c r="U82" t="s">
        <v>35</v>
      </c>
      <c r="V82">
        <v>0</v>
      </c>
      <c r="W82" t="s">
        <v>53</v>
      </c>
    </row>
    <row r="83" spans="1:23" x14ac:dyDescent="0.3">
      <c r="A83" t="s">
        <v>3987</v>
      </c>
      <c r="B83" s="1">
        <v>45108</v>
      </c>
      <c r="C83" s="1">
        <v>45183</v>
      </c>
      <c r="D83">
        <v>7679</v>
      </c>
      <c r="E83" t="s">
        <v>38</v>
      </c>
      <c r="F83" t="s">
        <v>25</v>
      </c>
      <c r="G83" t="s">
        <v>26</v>
      </c>
      <c r="H83" t="s">
        <v>93</v>
      </c>
      <c r="I83" t="s">
        <v>28</v>
      </c>
      <c r="J83" t="s">
        <v>50</v>
      </c>
      <c r="K83" t="s">
        <v>54</v>
      </c>
      <c r="L83" t="s">
        <v>55</v>
      </c>
      <c r="M83">
        <v>7679</v>
      </c>
      <c r="N83" t="s">
        <v>3988</v>
      </c>
      <c r="O83" t="s">
        <v>33</v>
      </c>
      <c r="P83">
        <v>0</v>
      </c>
      <c r="Q83">
        <v>0</v>
      </c>
      <c r="R83">
        <v>7679</v>
      </c>
      <c r="S83" t="s">
        <v>3989</v>
      </c>
      <c r="T83" t="s">
        <v>48</v>
      </c>
      <c r="U83" t="s">
        <v>2975</v>
      </c>
      <c r="V83">
        <v>58905</v>
      </c>
      <c r="W83" t="s">
        <v>29</v>
      </c>
    </row>
    <row r="84" spans="1:23" x14ac:dyDescent="0.3">
      <c r="A84" t="s">
        <v>3990</v>
      </c>
      <c r="B84" s="1">
        <v>45109</v>
      </c>
      <c r="C84" s="1">
        <v>45190</v>
      </c>
      <c r="D84">
        <v>8</v>
      </c>
      <c r="E84" t="s">
        <v>38</v>
      </c>
      <c r="F84" t="s">
        <v>39</v>
      </c>
      <c r="G84" t="s">
        <v>119</v>
      </c>
      <c r="H84" t="s">
        <v>93</v>
      </c>
      <c r="I84" t="s">
        <v>28</v>
      </c>
      <c r="J84" t="s">
        <v>36</v>
      </c>
      <c r="K84" t="s">
        <v>54</v>
      </c>
      <c r="L84" t="s">
        <v>55</v>
      </c>
      <c r="M84">
        <v>80</v>
      </c>
      <c r="N84" t="s">
        <v>3991</v>
      </c>
      <c r="O84" t="s">
        <v>33</v>
      </c>
      <c r="P84">
        <v>0</v>
      </c>
      <c r="Q84">
        <v>0</v>
      </c>
      <c r="R84">
        <v>80</v>
      </c>
      <c r="S84" t="s">
        <v>3992</v>
      </c>
      <c r="T84" t="s">
        <v>48</v>
      </c>
      <c r="U84" t="s">
        <v>2456</v>
      </c>
      <c r="V84">
        <v>95532</v>
      </c>
      <c r="W84" t="s">
        <v>50</v>
      </c>
    </row>
    <row r="85" spans="1:23" x14ac:dyDescent="0.3">
      <c r="A85" t="s">
        <v>3990</v>
      </c>
      <c r="B85" s="1">
        <v>45109</v>
      </c>
      <c r="C85" s="1">
        <v>45171</v>
      </c>
      <c r="D85">
        <v>3220</v>
      </c>
      <c r="E85" t="s">
        <v>38</v>
      </c>
      <c r="F85" t="s">
        <v>25</v>
      </c>
      <c r="G85" t="s">
        <v>119</v>
      </c>
      <c r="H85" t="s">
        <v>93</v>
      </c>
      <c r="I85" t="s">
        <v>28</v>
      </c>
      <c r="J85" t="s">
        <v>36</v>
      </c>
      <c r="K85" t="s">
        <v>54</v>
      </c>
      <c r="L85" t="s">
        <v>55</v>
      </c>
      <c r="M85">
        <v>32200</v>
      </c>
      <c r="N85" t="s">
        <v>3991</v>
      </c>
      <c r="O85" t="s">
        <v>33</v>
      </c>
      <c r="P85">
        <v>0</v>
      </c>
      <c r="Q85">
        <v>0</v>
      </c>
      <c r="R85">
        <v>32200</v>
      </c>
      <c r="S85" t="s">
        <v>3992</v>
      </c>
      <c r="T85" t="s">
        <v>48</v>
      </c>
      <c r="U85" t="s">
        <v>2456</v>
      </c>
      <c r="V85">
        <v>95532</v>
      </c>
      <c r="W85" t="s">
        <v>50</v>
      </c>
    </row>
    <row r="86" spans="1:23" x14ac:dyDescent="0.3">
      <c r="A86" t="s">
        <v>3993</v>
      </c>
      <c r="B86" s="1">
        <v>45110</v>
      </c>
      <c r="C86" s="1">
        <v>45198</v>
      </c>
      <c r="D86">
        <v>11</v>
      </c>
      <c r="E86" t="s">
        <v>38</v>
      </c>
      <c r="F86" t="s">
        <v>39</v>
      </c>
      <c r="G86" t="s">
        <v>109</v>
      </c>
      <c r="H86" t="s">
        <v>93</v>
      </c>
      <c r="I86" t="s">
        <v>28</v>
      </c>
      <c r="J86" t="s">
        <v>29</v>
      </c>
      <c r="K86" t="s">
        <v>30</v>
      </c>
      <c r="L86" t="s">
        <v>44</v>
      </c>
      <c r="M86">
        <v>110</v>
      </c>
      <c r="N86" t="s">
        <v>353</v>
      </c>
      <c r="O86" t="s">
        <v>33</v>
      </c>
      <c r="P86">
        <v>0</v>
      </c>
      <c r="Q86">
        <v>0</v>
      </c>
      <c r="R86">
        <v>110</v>
      </c>
      <c r="S86" t="s">
        <v>3994</v>
      </c>
      <c r="T86" t="s">
        <v>48</v>
      </c>
      <c r="U86" t="s">
        <v>702</v>
      </c>
      <c r="V86">
        <v>14834</v>
      </c>
      <c r="W86" t="s">
        <v>29</v>
      </c>
    </row>
    <row r="87" spans="1:23" x14ac:dyDescent="0.3">
      <c r="A87" t="s">
        <v>3993</v>
      </c>
      <c r="B87" s="1">
        <v>45110</v>
      </c>
      <c r="C87" s="1">
        <v>45171</v>
      </c>
      <c r="D87">
        <v>96912</v>
      </c>
      <c r="E87" t="s">
        <v>38</v>
      </c>
      <c r="F87" t="s">
        <v>25</v>
      </c>
      <c r="G87" t="s">
        <v>109</v>
      </c>
      <c r="H87" t="s">
        <v>93</v>
      </c>
      <c r="I87" t="s">
        <v>28</v>
      </c>
      <c r="J87" t="s">
        <v>29</v>
      </c>
      <c r="K87" t="s">
        <v>30</v>
      </c>
      <c r="L87" t="s">
        <v>44</v>
      </c>
      <c r="M87">
        <v>96912</v>
      </c>
      <c r="N87" t="s">
        <v>353</v>
      </c>
      <c r="O87" t="s">
        <v>33</v>
      </c>
      <c r="P87">
        <v>0</v>
      </c>
      <c r="Q87">
        <v>0</v>
      </c>
      <c r="R87">
        <v>96912</v>
      </c>
      <c r="S87" t="s">
        <v>3994</v>
      </c>
      <c r="T87" t="s">
        <v>48</v>
      </c>
      <c r="U87" t="s">
        <v>702</v>
      </c>
      <c r="V87">
        <v>14834</v>
      </c>
      <c r="W87" t="s">
        <v>29</v>
      </c>
    </row>
    <row r="88" spans="1:23" x14ac:dyDescent="0.3">
      <c r="A88" t="s">
        <v>3995</v>
      </c>
      <c r="B88" s="1">
        <v>45111</v>
      </c>
      <c r="C88" s="1">
        <v>45188</v>
      </c>
      <c r="D88">
        <v>8611</v>
      </c>
      <c r="E88" t="s">
        <v>24</v>
      </c>
      <c r="F88" t="s">
        <v>25</v>
      </c>
      <c r="G88" t="s">
        <v>80</v>
      </c>
      <c r="H88" t="s">
        <v>52</v>
      </c>
      <c r="I88" t="s">
        <v>28</v>
      </c>
      <c r="J88" t="s">
        <v>50</v>
      </c>
      <c r="K88" t="s">
        <v>30</v>
      </c>
      <c r="L88" t="s">
        <v>55</v>
      </c>
      <c r="M88">
        <v>8611</v>
      </c>
      <c r="N88" t="s">
        <v>3996</v>
      </c>
      <c r="O88" t="s">
        <v>33</v>
      </c>
      <c r="P88">
        <v>0</v>
      </c>
      <c r="Q88">
        <v>0</v>
      </c>
      <c r="R88">
        <v>8611</v>
      </c>
      <c r="S88" t="s">
        <v>3997</v>
      </c>
      <c r="T88" t="s">
        <v>48</v>
      </c>
      <c r="U88" t="s">
        <v>1339</v>
      </c>
      <c r="V88">
        <v>5384</v>
      </c>
      <c r="W88" t="s">
        <v>36</v>
      </c>
    </row>
    <row r="89" spans="1:23" x14ac:dyDescent="0.3">
      <c r="A89" t="s">
        <v>3995</v>
      </c>
      <c r="B89" s="1">
        <v>45111</v>
      </c>
      <c r="C89" s="1">
        <v>45183</v>
      </c>
      <c r="D89">
        <v>89</v>
      </c>
      <c r="E89" t="s">
        <v>24</v>
      </c>
      <c r="F89" t="s">
        <v>39</v>
      </c>
      <c r="G89" t="s">
        <v>80</v>
      </c>
      <c r="H89" t="s">
        <v>52</v>
      </c>
      <c r="I89" t="s">
        <v>28</v>
      </c>
      <c r="J89" t="s">
        <v>50</v>
      </c>
      <c r="K89" t="s">
        <v>30</v>
      </c>
      <c r="L89" t="s">
        <v>55</v>
      </c>
      <c r="M89">
        <v>89</v>
      </c>
      <c r="N89" t="s">
        <v>3996</v>
      </c>
      <c r="O89" t="s">
        <v>33</v>
      </c>
      <c r="P89">
        <v>0</v>
      </c>
      <c r="Q89">
        <v>0</v>
      </c>
      <c r="R89">
        <v>89</v>
      </c>
      <c r="S89" t="s">
        <v>3997</v>
      </c>
      <c r="T89" t="s">
        <v>48</v>
      </c>
      <c r="U89" t="s">
        <v>1339</v>
      </c>
      <c r="V89">
        <v>5384</v>
      </c>
      <c r="W89" t="s">
        <v>36</v>
      </c>
    </row>
    <row r="90" spans="1:23" x14ac:dyDescent="0.3">
      <c r="A90" t="s">
        <v>3998</v>
      </c>
      <c r="B90" s="1">
        <v>45112</v>
      </c>
      <c r="C90" s="1">
        <v>45197</v>
      </c>
      <c r="D90">
        <v>7973</v>
      </c>
      <c r="E90" t="s">
        <v>24</v>
      </c>
      <c r="F90" t="s">
        <v>25</v>
      </c>
      <c r="G90" t="s">
        <v>74</v>
      </c>
      <c r="H90" t="s">
        <v>85</v>
      </c>
      <c r="I90" t="s">
        <v>42</v>
      </c>
      <c r="J90" t="s">
        <v>53</v>
      </c>
      <c r="K90" t="s">
        <v>54</v>
      </c>
      <c r="L90" t="s">
        <v>75</v>
      </c>
      <c r="M90">
        <v>79730</v>
      </c>
      <c r="N90" t="s">
        <v>3999</v>
      </c>
      <c r="O90" t="s">
        <v>46</v>
      </c>
      <c r="P90">
        <v>79730</v>
      </c>
      <c r="Q90">
        <v>0</v>
      </c>
      <c r="R90">
        <v>0</v>
      </c>
      <c r="S90" t="s">
        <v>4000</v>
      </c>
      <c r="T90" t="s">
        <v>35</v>
      </c>
      <c r="U90" t="s">
        <v>35</v>
      </c>
      <c r="V90">
        <v>0</v>
      </c>
      <c r="W90" t="s">
        <v>29</v>
      </c>
    </row>
    <row r="91" spans="1:23" x14ac:dyDescent="0.3">
      <c r="A91" t="s">
        <v>3998</v>
      </c>
      <c r="B91" s="1">
        <v>45112</v>
      </c>
      <c r="C91" s="1">
        <v>45191</v>
      </c>
      <c r="D91">
        <v>87</v>
      </c>
      <c r="E91" t="s">
        <v>24</v>
      </c>
      <c r="F91" t="s">
        <v>39</v>
      </c>
      <c r="G91" t="s">
        <v>74</v>
      </c>
      <c r="H91" t="s">
        <v>85</v>
      </c>
      <c r="I91" t="s">
        <v>42</v>
      </c>
      <c r="J91" t="s">
        <v>53</v>
      </c>
      <c r="K91" t="s">
        <v>54</v>
      </c>
      <c r="L91" t="s">
        <v>75</v>
      </c>
      <c r="M91">
        <v>87</v>
      </c>
      <c r="N91" t="s">
        <v>3999</v>
      </c>
      <c r="O91" t="s">
        <v>46</v>
      </c>
      <c r="P91">
        <v>87</v>
      </c>
      <c r="Q91">
        <v>0</v>
      </c>
      <c r="R91">
        <v>0</v>
      </c>
      <c r="S91" t="s">
        <v>4000</v>
      </c>
      <c r="T91" t="s">
        <v>35</v>
      </c>
      <c r="U91" t="s">
        <v>35</v>
      </c>
      <c r="V91">
        <v>0</v>
      </c>
      <c r="W91" t="s">
        <v>29</v>
      </c>
    </row>
    <row r="92" spans="1:23" x14ac:dyDescent="0.3">
      <c r="A92" t="s">
        <v>4001</v>
      </c>
      <c r="B92" s="1">
        <v>45113</v>
      </c>
      <c r="C92" s="1">
        <v>45197</v>
      </c>
      <c r="D92">
        <v>127</v>
      </c>
      <c r="E92" t="s">
        <v>38</v>
      </c>
      <c r="F92" t="s">
        <v>39</v>
      </c>
      <c r="G92" t="s">
        <v>109</v>
      </c>
      <c r="H92" t="s">
        <v>52</v>
      </c>
      <c r="I92" t="s">
        <v>28</v>
      </c>
      <c r="J92" t="s">
        <v>29</v>
      </c>
      <c r="K92" t="s">
        <v>30</v>
      </c>
      <c r="L92" t="s">
        <v>55</v>
      </c>
      <c r="M92">
        <v>127</v>
      </c>
      <c r="N92" t="s">
        <v>4002</v>
      </c>
      <c r="O92" t="s">
        <v>33</v>
      </c>
      <c r="P92">
        <v>0</v>
      </c>
      <c r="Q92">
        <v>0</v>
      </c>
      <c r="R92">
        <v>127</v>
      </c>
      <c r="S92" t="s">
        <v>4003</v>
      </c>
      <c r="T92" t="s">
        <v>35</v>
      </c>
      <c r="U92" t="s">
        <v>35</v>
      </c>
      <c r="V92">
        <v>0</v>
      </c>
      <c r="W92" t="s">
        <v>50</v>
      </c>
    </row>
    <row r="93" spans="1:23" x14ac:dyDescent="0.3">
      <c r="A93" t="s">
        <v>4001</v>
      </c>
      <c r="B93" s="1">
        <v>45113</v>
      </c>
      <c r="C93" s="1">
        <v>45190</v>
      </c>
      <c r="D93">
        <v>40542</v>
      </c>
      <c r="E93" t="s">
        <v>38</v>
      </c>
      <c r="F93" t="s">
        <v>25</v>
      </c>
      <c r="G93" t="s">
        <v>109</v>
      </c>
      <c r="H93" t="s">
        <v>52</v>
      </c>
      <c r="I93" t="s">
        <v>28</v>
      </c>
      <c r="J93" t="s">
        <v>29</v>
      </c>
      <c r="K93" t="s">
        <v>30</v>
      </c>
      <c r="L93" t="s">
        <v>55</v>
      </c>
      <c r="M93">
        <v>40542</v>
      </c>
      <c r="N93" t="s">
        <v>4002</v>
      </c>
      <c r="O93" t="s">
        <v>33</v>
      </c>
      <c r="P93">
        <v>0</v>
      </c>
      <c r="Q93">
        <v>0</v>
      </c>
      <c r="R93">
        <v>40542</v>
      </c>
      <c r="S93" t="s">
        <v>4003</v>
      </c>
      <c r="T93" t="s">
        <v>35</v>
      </c>
      <c r="U93" t="s">
        <v>35</v>
      </c>
      <c r="V93">
        <v>0</v>
      </c>
      <c r="W93" t="s">
        <v>50</v>
      </c>
    </row>
    <row r="94" spans="1:23" x14ac:dyDescent="0.3">
      <c r="A94" t="s">
        <v>4004</v>
      </c>
      <c r="B94" s="1">
        <v>45114</v>
      </c>
      <c r="C94" s="1">
        <v>45189</v>
      </c>
      <c r="D94">
        <v>25996</v>
      </c>
      <c r="E94" t="s">
        <v>24</v>
      </c>
      <c r="F94" t="s">
        <v>25</v>
      </c>
      <c r="G94" t="s">
        <v>74</v>
      </c>
      <c r="H94" t="s">
        <v>59</v>
      </c>
      <c r="I94" t="s">
        <v>42</v>
      </c>
      <c r="J94" t="s">
        <v>53</v>
      </c>
      <c r="K94" t="s">
        <v>54</v>
      </c>
      <c r="L94" t="s">
        <v>75</v>
      </c>
      <c r="M94">
        <v>25996</v>
      </c>
      <c r="N94" t="s">
        <v>106</v>
      </c>
      <c r="O94" t="s">
        <v>116</v>
      </c>
      <c r="P94">
        <v>25996</v>
      </c>
      <c r="Q94">
        <v>0</v>
      </c>
      <c r="R94">
        <v>0</v>
      </c>
      <c r="S94" t="s">
        <v>4005</v>
      </c>
      <c r="T94" t="s">
        <v>48</v>
      </c>
      <c r="U94" t="s">
        <v>1348</v>
      </c>
      <c r="V94">
        <v>96075</v>
      </c>
      <c r="W94" t="s">
        <v>29</v>
      </c>
    </row>
    <row r="95" spans="1:23" x14ac:dyDescent="0.3">
      <c r="A95" t="s">
        <v>4006</v>
      </c>
      <c r="B95" s="1">
        <v>45115</v>
      </c>
      <c r="C95" s="1">
        <v>45178</v>
      </c>
      <c r="D95">
        <v>146</v>
      </c>
      <c r="E95" t="s">
        <v>24</v>
      </c>
      <c r="F95" t="s">
        <v>39</v>
      </c>
      <c r="G95" t="s">
        <v>40</v>
      </c>
      <c r="H95" t="s">
        <v>93</v>
      </c>
      <c r="I95" t="s">
        <v>28</v>
      </c>
      <c r="J95" t="s">
        <v>50</v>
      </c>
      <c r="K95" t="s">
        <v>30</v>
      </c>
      <c r="L95" t="s">
        <v>75</v>
      </c>
      <c r="M95">
        <v>146</v>
      </c>
      <c r="N95" t="s">
        <v>4007</v>
      </c>
      <c r="O95" t="s">
        <v>33</v>
      </c>
      <c r="P95">
        <v>0</v>
      </c>
      <c r="Q95">
        <v>0</v>
      </c>
      <c r="R95">
        <v>146</v>
      </c>
      <c r="S95" t="s">
        <v>4008</v>
      </c>
      <c r="T95" t="s">
        <v>48</v>
      </c>
      <c r="U95" t="s">
        <v>718</v>
      </c>
      <c r="V95">
        <v>23077</v>
      </c>
      <c r="W95" t="s">
        <v>43</v>
      </c>
    </row>
    <row r="96" spans="1:23" x14ac:dyDescent="0.3">
      <c r="A96" t="s">
        <v>4006</v>
      </c>
      <c r="B96" s="1">
        <v>45115</v>
      </c>
      <c r="C96" s="1">
        <v>45204</v>
      </c>
      <c r="D96">
        <v>54551</v>
      </c>
      <c r="E96" t="s">
        <v>24</v>
      </c>
      <c r="F96" t="s">
        <v>25</v>
      </c>
      <c r="G96" t="s">
        <v>40</v>
      </c>
      <c r="H96" t="s">
        <v>93</v>
      </c>
      <c r="I96" t="s">
        <v>28</v>
      </c>
      <c r="J96" t="s">
        <v>50</v>
      </c>
      <c r="K96" t="s">
        <v>30</v>
      </c>
      <c r="L96" t="s">
        <v>75</v>
      </c>
      <c r="M96">
        <v>54551</v>
      </c>
      <c r="N96" t="s">
        <v>4007</v>
      </c>
      <c r="O96" t="s">
        <v>33</v>
      </c>
      <c r="P96">
        <v>0</v>
      </c>
      <c r="Q96">
        <v>0</v>
      </c>
      <c r="R96">
        <v>54551</v>
      </c>
      <c r="S96" t="s">
        <v>4008</v>
      </c>
      <c r="T96" t="s">
        <v>48</v>
      </c>
      <c r="U96" t="s">
        <v>718</v>
      </c>
      <c r="V96">
        <v>23077</v>
      </c>
      <c r="W96" t="s">
        <v>43</v>
      </c>
    </row>
    <row r="97" spans="1:23" x14ac:dyDescent="0.3">
      <c r="A97" t="s">
        <v>4009</v>
      </c>
      <c r="B97" s="1">
        <v>45116</v>
      </c>
      <c r="C97" s="1">
        <v>45196</v>
      </c>
      <c r="D97">
        <v>43878</v>
      </c>
      <c r="E97" t="s">
        <v>24</v>
      </c>
      <c r="F97" t="s">
        <v>25</v>
      </c>
      <c r="G97" t="s">
        <v>74</v>
      </c>
      <c r="H97" t="s">
        <v>41</v>
      </c>
      <c r="I97" t="s">
        <v>42</v>
      </c>
      <c r="J97" t="s">
        <v>43</v>
      </c>
      <c r="K97" t="s">
        <v>30</v>
      </c>
      <c r="L97" t="s">
        <v>44</v>
      </c>
      <c r="M97">
        <v>43878</v>
      </c>
      <c r="N97" t="s">
        <v>3043</v>
      </c>
      <c r="O97" t="s">
        <v>46</v>
      </c>
      <c r="P97">
        <v>43878</v>
      </c>
      <c r="Q97">
        <v>0</v>
      </c>
      <c r="R97">
        <v>0</v>
      </c>
      <c r="S97" t="s">
        <v>4010</v>
      </c>
      <c r="T97" t="s">
        <v>35</v>
      </c>
      <c r="U97" t="s">
        <v>35</v>
      </c>
      <c r="V97">
        <v>0</v>
      </c>
      <c r="W97" t="s">
        <v>43</v>
      </c>
    </row>
    <row r="98" spans="1:23" x14ac:dyDescent="0.3">
      <c r="A98" t="s">
        <v>4011</v>
      </c>
      <c r="B98" s="1">
        <v>45117</v>
      </c>
      <c r="C98" s="1">
        <v>45202</v>
      </c>
      <c r="D98">
        <v>62209</v>
      </c>
      <c r="E98" t="s">
        <v>38</v>
      </c>
      <c r="F98" t="s">
        <v>25</v>
      </c>
      <c r="G98" t="s">
        <v>109</v>
      </c>
      <c r="H98" t="s">
        <v>93</v>
      </c>
      <c r="I98" t="s">
        <v>42</v>
      </c>
      <c r="J98" t="s">
        <v>43</v>
      </c>
      <c r="K98" t="s">
        <v>30</v>
      </c>
      <c r="L98" t="s">
        <v>75</v>
      </c>
      <c r="M98">
        <v>62209</v>
      </c>
      <c r="N98" t="s">
        <v>4012</v>
      </c>
      <c r="O98" t="s">
        <v>46</v>
      </c>
      <c r="P98">
        <v>62209</v>
      </c>
      <c r="Q98">
        <v>0</v>
      </c>
      <c r="R98">
        <v>0</v>
      </c>
      <c r="S98" t="s">
        <v>4013</v>
      </c>
      <c r="T98" t="s">
        <v>35</v>
      </c>
      <c r="U98" t="s">
        <v>35</v>
      </c>
      <c r="V98">
        <v>0</v>
      </c>
      <c r="W98" t="s">
        <v>50</v>
      </c>
    </row>
    <row r="99" spans="1:23" x14ac:dyDescent="0.3">
      <c r="A99" t="s">
        <v>4011</v>
      </c>
      <c r="B99" s="1">
        <v>45117</v>
      </c>
      <c r="C99" s="1">
        <v>45195</v>
      </c>
      <c r="D99">
        <v>106</v>
      </c>
      <c r="E99" t="s">
        <v>38</v>
      </c>
      <c r="F99" t="s">
        <v>39</v>
      </c>
      <c r="G99" t="s">
        <v>109</v>
      </c>
      <c r="H99" t="s">
        <v>93</v>
      </c>
      <c r="I99" t="s">
        <v>42</v>
      </c>
      <c r="J99" t="s">
        <v>43</v>
      </c>
      <c r="K99" t="s">
        <v>30</v>
      </c>
      <c r="L99" t="s">
        <v>75</v>
      </c>
      <c r="M99">
        <v>106</v>
      </c>
      <c r="N99" t="s">
        <v>4012</v>
      </c>
      <c r="O99" t="s">
        <v>46</v>
      </c>
      <c r="P99">
        <v>106</v>
      </c>
      <c r="Q99">
        <v>0</v>
      </c>
      <c r="R99">
        <v>0</v>
      </c>
      <c r="S99" t="s">
        <v>4013</v>
      </c>
      <c r="T99" t="s">
        <v>35</v>
      </c>
      <c r="U99" t="s">
        <v>35</v>
      </c>
      <c r="V99">
        <v>0</v>
      </c>
      <c r="W99" t="s">
        <v>50</v>
      </c>
    </row>
    <row r="100" spans="1:23" x14ac:dyDescent="0.3">
      <c r="A100" t="s">
        <v>4014</v>
      </c>
      <c r="B100" s="1">
        <v>45118</v>
      </c>
      <c r="C100" s="1">
        <v>45195</v>
      </c>
      <c r="D100">
        <v>73467</v>
      </c>
      <c r="E100" t="s">
        <v>38</v>
      </c>
      <c r="F100" t="s">
        <v>25</v>
      </c>
      <c r="G100" t="s">
        <v>109</v>
      </c>
      <c r="H100" t="s">
        <v>85</v>
      </c>
      <c r="I100" t="s">
        <v>28</v>
      </c>
      <c r="J100" t="s">
        <v>53</v>
      </c>
      <c r="K100" t="s">
        <v>54</v>
      </c>
      <c r="L100" t="s">
        <v>31</v>
      </c>
      <c r="M100">
        <v>73467</v>
      </c>
      <c r="N100" t="s">
        <v>2360</v>
      </c>
      <c r="O100" t="s">
        <v>33</v>
      </c>
      <c r="P100">
        <v>0</v>
      </c>
      <c r="Q100">
        <v>0</v>
      </c>
      <c r="R100">
        <v>73467</v>
      </c>
      <c r="S100" t="s">
        <v>4015</v>
      </c>
      <c r="T100" t="s">
        <v>48</v>
      </c>
      <c r="U100" t="s">
        <v>728</v>
      </c>
      <c r="V100">
        <v>38068</v>
      </c>
      <c r="W100" t="s">
        <v>64</v>
      </c>
    </row>
    <row r="101" spans="1:23" x14ac:dyDescent="0.3">
      <c r="A101" t="s">
        <v>4014</v>
      </c>
      <c r="B101" s="1">
        <v>45118</v>
      </c>
      <c r="C101" s="1">
        <v>45181</v>
      </c>
      <c r="D101">
        <v>118</v>
      </c>
      <c r="E101" t="s">
        <v>38</v>
      </c>
      <c r="F101" t="s">
        <v>39</v>
      </c>
      <c r="G101" t="s">
        <v>109</v>
      </c>
      <c r="H101" t="s">
        <v>85</v>
      </c>
      <c r="I101" t="s">
        <v>28</v>
      </c>
      <c r="J101" t="s">
        <v>53</v>
      </c>
      <c r="K101" t="s">
        <v>54</v>
      </c>
      <c r="L101" t="s">
        <v>31</v>
      </c>
      <c r="M101">
        <v>118</v>
      </c>
      <c r="N101" t="s">
        <v>2360</v>
      </c>
      <c r="O101" t="s">
        <v>33</v>
      </c>
      <c r="P101">
        <v>0</v>
      </c>
      <c r="Q101">
        <v>0</v>
      </c>
      <c r="R101">
        <v>118</v>
      </c>
      <c r="S101" t="s">
        <v>4015</v>
      </c>
      <c r="T101" t="s">
        <v>48</v>
      </c>
      <c r="U101" t="s">
        <v>728</v>
      </c>
      <c r="V101">
        <v>38068</v>
      </c>
      <c r="W101" t="s">
        <v>64</v>
      </c>
    </row>
    <row r="102" spans="1:23" x14ac:dyDescent="0.3">
      <c r="A102" t="s">
        <v>4016</v>
      </c>
      <c r="B102" s="1">
        <v>45119</v>
      </c>
      <c r="C102" s="1">
        <v>45180</v>
      </c>
      <c r="D102">
        <v>52205</v>
      </c>
      <c r="E102" t="s">
        <v>24</v>
      </c>
      <c r="F102" t="s">
        <v>25</v>
      </c>
      <c r="G102" t="s">
        <v>119</v>
      </c>
      <c r="H102" t="s">
        <v>85</v>
      </c>
      <c r="I102" t="s">
        <v>42</v>
      </c>
      <c r="J102" t="s">
        <v>64</v>
      </c>
      <c r="K102" t="s">
        <v>54</v>
      </c>
      <c r="L102" t="s">
        <v>44</v>
      </c>
      <c r="M102">
        <v>52205</v>
      </c>
      <c r="N102" t="s">
        <v>4017</v>
      </c>
      <c r="O102" t="s">
        <v>61</v>
      </c>
      <c r="P102">
        <v>0</v>
      </c>
      <c r="Q102">
        <v>52205</v>
      </c>
      <c r="R102">
        <v>0</v>
      </c>
      <c r="S102" t="s">
        <v>4018</v>
      </c>
      <c r="T102" t="s">
        <v>48</v>
      </c>
      <c r="U102" t="s">
        <v>732</v>
      </c>
      <c r="V102">
        <v>34786</v>
      </c>
      <c r="W102" t="s">
        <v>53</v>
      </c>
    </row>
    <row r="103" spans="1:23" x14ac:dyDescent="0.3">
      <c r="A103" t="s">
        <v>4016</v>
      </c>
      <c r="B103" s="1">
        <v>45119</v>
      </c>
      <c r="C103" s="1">
        <v>45201</v>
      </c>
      <c r="D103">
        <v>81</v>
      </c>
      <c r="E103" t="s">
        <v>24</v>
      </c>
      <c r="F103" t="s">
        <v>39</v>
      </c>
      <c r="G103" t="s">
        <v>119</v>
      </c>
      <c r="H103" t="s">
        <v>85</v>
      </c>
      <c r="I103" t="s">
        <v>42</v>
      </c>
      <c r="J103" t="s">
        <v>64</v>
      </c>
      <c r="K103" t="s">
        <v>54</v>
      </c>
      <c r="L103" t="s">
        <v>44</v>
      </c>
      <c r="M103">
        <v>81</v>
      </c>
      <c r="N103" t="s">
        <v>4017</v>
      </c>
      <c r="O103" t="s">
        <v>61</v>
      </c>
      <c r="P103">
        <v>0</v>
      </c>
      <c r="Q103">
        <v>81</v>
      </c>
      <c r="R103">
        <v>0</v>
      </c>
      <c r="S103" t="s">
        <v>4018</v>
      </c>
      <c r="T103" t="s">
        <v>48</v>
      </c>
      <c r="U103" t="s">
        <v>732</v>
      </c>
      <c r="V103">
        <v>34786</v>
      </c>
      <c r="W103" t="s">
        <v>53</v>
      </c>
    </row>
    <row r="104" spans="1:23" x14ac:dyDescent="0.3">
      <c r="A104" t="s">
        <v>4019</v>
      </c>
      <c r="B104" s="1">
        <v>45120</v>
      </c>
      <c r="C104" s="1">
        <v>45191</v>
      </c>
      <c r="D104">
        <v>5515</v>
      </c>
      <c r="E104" t="s">
        <v>24</v>
      </c>
      <c r="F104" t="s">
        <v>25</v>
      </c>
      <c r="G104" t="s">
        <v>74</v>
      </c>
      <c r="H104" t="s">
        <v>27</v>
      </c>
      <c r="I104" t="s">
        <v>28</v>
      </c>
      <c r="J104" t="s">
        <v>53</v>
      </c>
      <c r="K104" t="s">
        <v>54</v>
      </c>
      <c r="L104" t="s">
        <v>66</v>
      </c>
      <c r="M104">
        <v>55150</v>
      </c>
      <c r="N104" t="s">
        <v>4020</v>
      </c>
      <c r="O104" t="s">
        <v>33</v>
      </c>
      <c r="P104">
        <v>0</v>
      </c>
      <c r="Q104">
        <v>0</v>
      </c>
      <c r="R104">
        <v>55150</v>
      </c>
      <c r="S104" t="s">
        <v>4021</v>
      </c>
      <c r="T104" t="s">
        <v>48</v>
      </c>
      <c r="U104" t="s">
        <v>736</v>
      </c>
      <c r="V104">
        <v>3658</v>
      </c>
      <c r="W104" t="s">
        <v>36</v>
      </c>
    </row>
    <row r="105" spans="1:23" x14ac:dyDescent="0.3">
      <c r="A105" t="s">
        <v>4022</v>
      </c>
      <c r="B105" s="1">
        <v>45121</v>
      </c>
      <c r="C105" s="1">
        <v>45195</v>
      </c>
      <c r="D105">
        <v>20853</v>
      </c>
      <c r="E105" t="s">
        <v>24</v>
      </c>
      <c r="F105" t="s">
        <v>25</v>
      </c>
      <c r="G105" t="s">
        <v>26</v>
      </c>
      <c r="H105" t="s">
        <v>93</v>
      </c>
      <c r="I105" t="s">
        <v>28</v>
      </c>
      <c r="J105" t="s">
        <v>43</v>
      </c>
      <c r="K105" t="s">
        <v>54</v>
      </c>
      <c r="L105" t="s">
        <v>55</v>
      </c>
      <c r="M105">
        <v>20853</v>
      </c>
      <c r="N105" t="s">
        <v>730</v>
      </c>
      <c r="O105" t="s">
        <v>33</v>
      </c>
      <c r="P105">
        <v>0</v>
      </c>
      <c r="Q105">
        <v>0</v>
      </c>
      <c r="R105">
        <v>20853</v>
      </c>
      <c r="S105" t="s">
        <v>4023</v>
      </c>
      <c r="T105" t="s">
        <v>48</v>
      </c>
      <c r="U105" t="s">
        <v>740</v>
      </c>
      <c r="V105">
        <v>89148</v>
      </c>
      <c r="W105" t="s">
        <v>53</v>
      </c>
    </row>
    <row r="106" spans="1:23" x14ac:dyDescent="0.3">
      <c r="A106" t="s">
        <v>4022</v>
      </c>
      <c r="B106" s="1">
        <v>45121</v>
      </c>
      <c r="C106" s="1">
        <v>45200</v>
      </c>
      <c r="D106">
        <v>108</v>
      </c>
      <c r="E106" t="s">
        <v>24</v>
      </c>
      <c r="F106" t="s">
        <v>39</v>
      </c>
      <c r="G106" t="s">
        <v>26</v>
      </c>
      <c r="H106" t="s">
        <v>93</v>
      </c>
      <c r="I106" t="s">
        <v>28</v>
      </c>
      <c r="J106" t="s">
        <v>43</v>
      </c>
      <c r="K106" t="s">
        <v>54</v>
      </c>
      <c r="L106" t="s">
        <v>55</v>
      </c>
      <c r="M106">
        <v>108</v>
      </c>
      <c r="N106" t="s">
        <v>730</v>
      </c>
      <c r="O106" t="s">
        <v>33</v>
      </c>
      <c r="P106">
        <v>0</v>
      </c>
      <c r="Q106">
        <v>0</v>
      </c>
      <c r="R106">
        <v>108</v>
      </c>
      <c r="S106" t="s">
        <v>4023</v>
      </c>
      <c r="T106" t="s">
        <v>48</v>
      </c>
      <c r="U106" t="s">
        <v>740</v>
      </c>
      <c r="V106">
        <v>89148</v>
      </c>
      <c r="W106" t="s">
        <v>53</v>
      </c>
    </row>
    <row r="107" spans="1:23" x14ac:dyDescent="0.3">
      <c r="A107" t="s">
        <v>4024</v>
      </c>
      <c r="B107" s="1">
        <v>45122</v>
      </c>
      <c r="C107" s="1">
        <v>45209</v>
      </c>
      <c r="D107">
        <v>69237</v>
      </c>
      <c r="E107" t="s">
        <v>38</v>
      </c>
      <c r="F107" t="s">
        <v>25</v>
      </c>
      <c r="G107" t="s">
        <v>80</v>
      </c>
      <c r="H107" t="s">
        <v>52</v>
      </c>
      <c r="I107" t="s">
        <v>42</v>
      </c>
      <c r="J107" t="s">
        <v>53</v>
      </c>
      <c r="K107" t="s">
        <v>30</v>
      </c>
      <c r="L107" t="s">
        <v>55</v>
      </c>
      <c r="M107">
        <v>69237</v>
      </c>
      <c r="N107" t="s">
        <v>2111</v>
      </c>
      <c r="O107" t="s">
        <v>46</v>
      </c>
      <c r="P107">
        <v>69237</v>
      </c>
      <c r="Q107">
        <v>0</v>
      </c>
      <c r="R107">
        <v>0</v>
      </c>
      <c r="S107" t="s">
        <v>4025</v>
      </c>
      <c r="T107" t="s">
        <v>35</v>
      </c>
      <c r="U107" t="s">
        <v>35</v>
      </c>
      <c r="V107">
        <v>0</v>
      </c>
      <c r="W107" t="s">
        <v>43</v>
      </c>
    </row>
    <row r="108" spans="1:23" x14ac:dyDescent="0.3">
      <c r="A108" t="s">
        <v>4024</v>
      </c>
      <c r="B108" s="1">
        <v>45122</v>
      </c>
      <c r="C108" s="1">
        <v>45202</v>
      </c>
      <c r="D108">
        <v>138</v>
      </c>
      <c r="E108" t="s">
        <v>38</v>
      </c>
      <c r="F108" t="s">
        <v>39</v>
      </c>
      <c r="G108" t="s">
        <v>80</v>
      </c>
      <c r="H108" t="s">
        <v>52</v>
      </c>
      <c r="I108" t="s">
        <v>42</v>
      </c>
      <c r="J108" t="s">
        <v>53</v>
      </c>
      <c r="K108" t="s">
        <v>30</v>
      </c>
      <c r="L108" t="s">
        <v>55</v>
      </c>
      <c r="M108">
        <v>138</v>
      </c>
      <c r="N108" t="s">
        <v>2111</v>
      </c>
      <c r="O108" t="s">
        <v>46</v>
      </c>
      <c r="P108">
        <v>138</v>
      </c>
      <c r="Q108">
        <v>0</v>
      </c>
      <c r="R108">
        <v>0</v>
      </c>
      <c r="S108" t="s">
        <v>4025</v>
      </c>
      <c r="T108" t="s">
        <v>35</v>
      </c>
      <c r="U108" t="s">
        <v>35</v>
      </c>
      <c r="V108">
        <v>0</v>
      </c>
      <c r="W108" t="s">
        <v>43</v>
      </c>
    </row>
    <row r="109" spans="1:23" x14ac:dyDescent="0.3">
      <c r="A109" t="s">
        <v>4026</v>
      </c>
      <c r="B109" s="1">
        <v>45123</v>
      </c>
      <c r="C109" s="1">
        <v>45208</v>
      </c>
      <c r="D109">
        <v>37661</v>
      </c>
      <c r="E109" t="s">
        <v>24</v>
      </c>
      <c r="F109" t="s">
        <v>25</v>
      </c>
      <c r="G109" t="s">
        <v>40</v>
      </c>
      <c r="H109" t="s">
        <v>85</v>
      </c>
      <c r="I109" t="s">
        <v>42</v>
      </c>
      <c r="J109" t="s">
        <v>70</v>
      </c>
      <c r="K109" t="s">
        <v>30</v>
      </c>
      <c r="L109" t="s">
        <v>31</v>
      </c>
      <c r="M109">
        <v>37661</v>
      </c>
      <c r="N109" t="s">
        <v>4027</v>
      </c>
      <c r="O109" t="s">
        <v>61</v>
      </c>
      <c r="P109">
        <v>0</v>
      </c>
      <c r="Q109">
        <v>37661</v>
      </c>
      <c r="R109">
        <v>0</v>
      </c>
      <c r="S109" t="s">
        <v>4028</v>
      </c>
      <c r="T109" t="s">
        <v>35</v>
      </c>
      <c r="U109" t="s">
        <v>35</v>
      </c>
      <c r="V109">
        <v>0</v>
      </c>
      <c r="W109" t="s">
        <v>29</v>
      </c>
    </row>
    <row r="110" spans="1:23" x14ac:dyDescent="0.3">
      <c r="A110" t="s">
        <v>4029</v>
      </c>
      <c r="B110" s="1">
        <v>45124</v>
      </c>
      <c r="C110" s="1">
        <v>45203</v>
      </c>
      <c r="D110">
        <v>98245</v>
      </c>
      <c r="E110" t="s">
        <v>24</v>
      </c>
      <c r="F110" t="s">
        <v>25</v>
      </c>
      <c r="G110" t="s">
        <v>80</v>
      </c>
      <c r="H110" t="s">
        <v>85</v>
      </c>
      <c r="I110" t="s">
        <v>28</v>
      </c>
      <c r="J110" t="s">
        <v>50</v>
      </c>
      <c r="K110" t="s">
        <v>30</v>
      </c>
      <c r="L110" t="s">
        <v>66</v>
      </c>
      <c r="M110">
        <v>98245</v>
      </c>
      <c r="N110" t="s">
        <v>1985</v>
      </c>
      <c r="O110" t="s">
        <v>33</v>
      </c>
      <c r="P110">
        <v>0</v>
      </c>
      <c r="Q110">
        <v>0</v>
      </c>
      <c r="R110">
        <v>98245</v>
      </c>
      <c r="S110" t="s">
        <v>4030</v>
      </c>
      <c r="T110" t="s">
        <v>35</v>
      </c>
      <c r="U110" t="s">
        <v>35</v>
      </c>
      <c r="V110">
        <v>0</v>
      </c>
      <c r="W110" t="s">
        <v>64</v>
      </c>
    </row>
    <row r="111" spans="1:23" x14ac:dyDescent="0.3">
      <c r="A111" t="s">
        <v>4031</v>
      </c>
      <c r="B111" s="1">
        <v>45125</v>
      </c>
      <c r="C111" s="1">
        <v>45197</v>
      </c>
      <c r="D111">
        <v>60809</v>
      </c>
      <c r="E111" t="s">
        <v>38</v>
      </c>
      <c r="F111" t="s">
        <v>25</v>
      </c>
      <c r="G111" t="s">
        <v>26</v>
      </c>
      <c r="H111" t="s">
        <v>52</v>
      </c>
      <c r="I111" t="s">
        <v>42</v>
      </c>
      <c r="J111" t="s">
        <v>36</v>
      </c>
      <c r="K111" t="s">
        <v>54</v>
      </c>
      <c r="L111" t="s">
        <v>31</v>
      </c>
      <c r="M111">
        <v>60809</v>
      </c>
      <c r="N111" t="s">
        <v>4032</v>
      </c>
      <c r="O111" t="s">
        <v>46</v>
      </c>
      <c r="P111">
        <v>60809</v>
      </c>
      <c r="Q111">
        <v>0</v>
      </c>
      <c r="R111">
        <v>0</v>
      </c>
      <c r="S111" t="s">
        <v>4033</v>
      </c>
      <c r="T111" t="s">
        <v>35</v>
      </c>
      <c r="U111" t="s">
        <v>35</v>
      </c>
      <c r="V111">
        <v>0</v>
      </c>
      <c r="W111" t="s">
        <v>29</v>
      </c>
    </row>
    <row r="112" spans="1:23" x14ac:dyDescent="0.3">
      <c r="A112" t="s">
        <v>4034</v>
      </c>
      <c r="B112" s="1">
        <v>45126</v>
      </c>
      <c r="C112" s="1">
        <v>45214</v>
      </c>
      <c r="D112">
        <v>72993</v>
      </c>
      <c r="E112" t="s">
        <v>38</v>
      </c>
      <c r="F112" t="s">
        <v>25</v>
      </c>
      <c r="G112" t="s">
        <v>40</v>
      </c>
      <c r="H112" t="s">
        <v>93</v>
      </c>
      <c r="I112" t="s">
        <v>42</v>
      </c>
      <c r="J112" t="s">
        <v>53</v>
      </c>
      <c r="K112" t="s">
        <v>54</v>
      </c>
      <c r="L112" t="s">
        <v>75</v>
      </c>
      <c r="M112">
        <v>72993</v>
      </c>
      <c r="N112" t="s">
        <v>1328</v>
      </c>
      <c r="O112" t="s">
        <v>46</v>
      </c>
      <c r="P112">
        <v>72993</v>
      </c>
      <c r="Q112">
        <v>0</v>
      </c>
      <c r="R112">
        <v>0</v>
      </c>
      <c r="S112" t="s">
        <v>4035</v>
      </c>
      <c r="T112" t="s">
        <v>48</v>
      </c>
      <c r="U112" t="s">
        <v>1385</v>
      </c>
      <c r="V112">
        <v>39428</v>
      </c>
      <c r="W112" t="s">
        <v>53</v>
      </c>
    </row>
    <row r="113" spans="1:23" x14ac:dyDescent="0.3">
      <c r="A113" t="s">
        <v>4036</v>
      </c>
      <c r="B113" s="1">
        <v>44927</v>
      </c>
      <c r="C113" s="1">
        <v>45009</v>
      </c>
      <c r="D113">
        <v>92</v>
      </c>
      <c r="E113" t="s">
        <v>24</v>
      </c>
      <c r="F113" t="s">
        <v>39</v>
      </c>
      <c r="G113" t="s">
        <v>74</v>
      </c>
      <c r="H113" t="s">
        <v>27</v>
      </c>
      <c r="I113" t="s">
        <v>42</v>
      </c>
      <c r="J113" t="s">
        <v>70</v>
      </c>
      <c r="K113" t="s">
        <v>54</v>
      </c>
      <c r="L113" t="s">
        <v>44</v>
      </c>
      <c r="M113">
        <v>92</v>
      </c>
      <c r="N113" t="s">
        <v>1188</v>
      </c>
      <c r="O113" t="s">
        <v>61</v>
      </c>
      <c r="P113">
        <v>0</v>
      </c>
      <c r="Q113">
        <v>92</v>
      </c>
      <c r="R113">
        <v>0</v>
      </c>
      <c r="S113" t="s">
        <v>4037</v>
      </c>
      <c r="T113" t="s">
        <v>35</v>
      </c>
      <c r="U113" t="s">
        <v>35</v>
      </c>
      <c r="V113">
        <v>0</v>
      </c>
      <c r="W113" t="s">
        <v>64</v>
      </c>
    </row>
    <row r="114" spans="1:23" x14ac:dyDescent="0.3">
      <c r="A114" t="s">
        <v>4036</v>
      </c>
      <c r="B114" s="1">
        <v>44927</v>
      </c>
      <c r="C114" s="1">
        <v>44989</v>
      </c>
      <c r="D114">
        <v>47288</v>
      </c>
      <c r="E114" t="s">
        <v>24</v>
      </c>
      <c r="F114" t="s">
        <v>25</v>
      </c>
      <c r="G114" t="s">
        <v>74</v>
      </c>
      <c r="H114" t="s">
        <v>27</v>
      </c>
      <c r="I114" t="s">
        <v>42</v>
      </c>
      <c r="J114" t="s">
        <v>70</v>
      </c>
      <c r="K114" t="s">
        <v>54</v>
      </c>
      <c r="L114" t="s">
        <v>44</v>
      </c>
      <c r="M114">
        <v>47288</v>
      </c>
      <c r="N114" t="s">
        <v>1188</v>
      </c>
      <c r="O114" t="s">
        <v>61</v>
      </c>
      <c r="P114">
        <v>0</v>
      </c>
      <c r="Q114">
        <v>47288</v>
      </c>
      <c r="R114">
        <v>0</v>
      </c>
      <c r="S114" t="s">
        <v>4037</v>
      </c>
      <c r="T114" t="s">
        <v>35</v>
      </c>
      <c r="U114" t="s">
        <v>35</v>
      </c>
      <c r="V114">
        <v>0</v>
      </c>
      <c r="W114" t="s">
        <v>64</v>
      </c>
    </row>
    <row r="115" spans="1:23" x14ac:dyDescent="0.3">
      <c r="A115" t="s">
        <v>4038</v>
      </c>
      <c r="B115" s="1">
        <v>44928</v>
      </c>
      <c r="C115" s="1">
        <v>45017</v>
      </c>
      <c r="D115">
        <v>43976</v>
      </c>
      <c r="E115" t="s">
        <v>38</v>
      </c>
      <c r="F115" t="s">
        <v>25</v>
      </c>
      <c r="G115" t="s">
        <v>80</v>
      </c>
      <c r="H115" t="s">
        <v>27</v>
      </c>
      <c r="I115" t="s">
        <v>42</v>
      </c>
      <c r="J115" t="s">
        <v>43</v>
      </c>
      <c r="K115" t="s">
        <v>54</v>
      </c>
      <c r="L115" t="s">
        <v>31</v>
      </c>
      <c r="M115">
        <v>43976</v>
      </c>
      <c r="N115" t="s">
        <v>1716</v>
      </c>
      <c r="O115" t="s">
        <v>46</v>
      </c>
      <c r="P115">
        <v>43976</v>
      </c>
      <c r="Q115">
        <v>0</v>
      </c>
      <c r="R115">
        <v>0</v>
      </c>
      <c r="S115" t="s">
        <v>4039</v>
      </c>
      <c r="T115" t="s">
        <v>35</v>
      </c>
      <c r="U115" t="s">
        <v>35</v>
      </c>
      <c r="V115">
        <v>0</v>
      </c>
      <c r="W115" t="s">
        <v>50</v>
      </c>
    </row>
    <row r="116" spans="1:23" x14ac:dyDescent="0.3">
      <c r="A116" t="s">
        <v>4038</v>
      </c>
      <c r="B116" s="1">
        <v>44928</v>
      </c>
      <c r="C116" s="1">
        <v>45014</v>
      </c>
      <c r="D116">
        <v>117</v>
      </c>
      <c r="E116" t="s">
        <v>38</v>
      </c>
      <c r="F116" t="s">
        <v>39</v>
      </c>
      <c r="G116" t="s">
        <v>80</v>
      </c>
      <c r="H116" t="s">
        <v>27</v>
      </c>
      <c r="I116" t="s">
        <v>42</v>
      </c>
      <c r="J116" t="s">
        <v>43</v>
      </c>
      <c r="K116" t="s">
        <v>54</v>
      </c>
      <c r="L116" t="s">
        <v>31</v>
      </c>
      <c r="M116">
        <v>117</v>
      </c>
      <c r="N116" t="s">
        <v>1716</v>
      </c>
      <c r="O116" t="s">
        <v>46</v>
      </c>
      <c r="P116">
        <v>117</v>
      </c>
      <c r="Q116">
        <v>0</v>
      </c>
      <c r="R116">
        <v>0</v>
      </c>
      <c r="S116" t="s">
        <v>4039</v>
      </c>
      <c r="T116" t="s">
        <v>35</v>
      </c>
      <c r="U116" t="s">
        <v>35</v>
      </c>
      <c r="V116">
        <v>0</v>
      </c>
      <c r="W116" t="s">
        <v>50</v>
      </c>
    </row>
    <row r="117" spans="1:23" x14ac:dyDescent="0.3">
      <c r="A117" t="s">
        <v>4040</v>
      </c>
      <c r="B117" s="1">
        <v>44929</v>
      </c>
      <c r="C117" s="1">
        <v>45003</v>
      </c>
      <c r="D117">
        <v>93593</v>
      </c>
      <c r="E117" t="s">
        <v>24</v>
      </c>
      <c r="F117" t="s">
        <v>25</v>
      </c>
      <c r="G117" t="s">
        <v>80</v>
      </c>
      <c r="H117" t="s">
        <v>41</v>
      </c>
      <c r="I117" t="s">
        <v>42</v>
      </c>
      <c r="J117" t="s">
        <v>50</v>
      </c>
      <c r="K117" t="s">
        <v>30</v>
      </c>
      <c r="L117" t="s">
        <v>55</v>
      </c>
      <c r="M117">
        <v>93593</v>
      </c>
      <c r="N117" t="s">
        <v>4041</v>
      </c>
      <c r="O117" t="s">
        <v>46</v>
      </c>
      <c r="P117">
        <v>93593</v>
      </c>
      <c r="Q117">
        <v>0</v>
      </c>
      <c r="R117">
        <v>0</v>
      </c>
      <c r="S117" t="s">
        <v>4042</v>
      </c>
      <c r="T117" t="s">
        <v>35</v>
      </c>
      <c r="U117" t="s">
        <v>35</v>
      </c>
      <c r="V117">
        <v>0</v>
      </c>
      <c r="W117" t="s">
        <v>29</v>
      </c>
    </row>
    <row r="118" spans="1:23" x14ac:dyDescent="0.3">
      <c r="A118" t="s">
        <v>4040</v>
      </c>
      <c r="B118" s="1">
        <v>44929</v>
      </c>
      <c r="C118" s="1">
        <v>44993</v>
      </c>
      <c r="D118">
        <v>148</v>
      </c>
      <c r="E118" t="s">
        <v>24</v>
      </c>
      <c r="F118" t="s">
        <v>39</v>
      </c>
      <c r="G118" t="s">
        <v>80</v>
      </c>
      <c r="H118" t="s">
        <v>41</v>
      </c>
      <c r="I118" t="s">
        <v>42</v>
      </c>
      <c r="J118" t="s">
        <v>50</v>
      </c>
      <c r="K118" t="s">
        <v>30</v>
      </c>
      <c r="L118" t="s">
        <v>55</v>
      </c>
      <c r="M118">
        <v>148</v>
      </c>
      <c r="N118" t="s">
        <v>4041</v>
      </c>
      <c r="O118" t="s">
        <v>46</v>
      </c>
      <c r="P118">
        <v>148</v>
      </c>
      <c r="Q118">
        <v>0</v>
      </c>
      <c r="R118">
        <v>0</v>
      </c>
      <c r="S118" t="s">
        <v>4042</v>
      </c>
      <c r="T118" t="s">
        <v>35</v>
      </c>
      <c r="U118" t="s">
        <v>35</v>
      </c>
      <c r="V118">
        <v>0</v>
      </c>
      <c r="W118" t="s">
        <v>29</v>
      </c>
    </row>
    <row r="119" spans="1:23" x14ac:dyDescent="0.3">
      <c r="A119" t="s">
        <v>4043</v>
      </c>
      <c r="B119" s="1">
        <v>44930</v>
      </c>
      <c r="C119" s="1">
        <v>45015</v>
      </c>
      <c r="D119">
        <v>28279</v>
      </c>
      <c r="E119" t="s">
        <v>38</v>
      </c>
      <c r="F119" t="s">
        <v>25</v>
      </c>
      <c r="G119" t="s">
        <v>80</v>
      </c>
      <c r="H119" t="s">
        <v>93</v>
      </c>
      <c r="I119" t="s">
        <v>28</v>
      </c>
      <c r="J119" t="s">
        <v>53</v>
      </c>
      <c r="K119" t="s">
        <v>30</v>
      </c>
      <c r="L119" t="s">
        <v>31</v>
      </c>
      <c r="M119">
        <v>28279</v>
      </c>
      <c r="N119" t="s">
        <v>959</v>
      </c>
      <c r="O119" t="s">
        <v>33</v>
      </c>
      <c r="P119">
        <v>0</v>
      </c>
      <c r="Q119">
        <v>0</v>
      </c>
      <c r="R119">
        <v>28279</v>
      </c>
      <c r="S119" t="s">
        <v>4044</v>
      </c>
      <c r="T119" t="s">
        <v>35</v>
      </c>
      <c r="U119" t="s">
        <v>35</v>
      </c>
      <c r="V119">
        <v>0</v>
      </c>
      <c r="W119" t="s">
        <v>64</v>
      </c>
    </row>
    <row r="120" spans="1:23" x14ac:dyDescent="0.3">
      <c r="A120" t="s">
        <v>4045</v>
      </c>
      <c r="B120" s="1">
        <v>44931</v>
      </c>
      <c r="C120" s="1">
        <v>44995</v>
      </c>
      <c r="D120">
        <v>22064</v>
      </c>
      <c r="E120" t="s">
        <v>24</v>
      </c>
      <c r="F120" t="s">
        <v>25</v>
      </c>
      <c r="G120" t="s">
        <v>80</v>
      </c>
      <c r="H120" t="s">
        <v>27</v>
      </c>
      <c r="I120" t="s">
        <v>28</v>
      </c>
      <c r="J120" t="s">
        <v>50</v>
      </c>
      <c r="K120" t="s">
        <v>54</v>
      </c>
      <c r="L120" t="s">
        <v>66</v>
      </c>
      <c r="M120">
        <v>22064</v>
      </c>
      <c r="N120" t="s">
        <v>4046</v>
      </c>
      <c r="O120" t="s">
        <v>33</v>
      </c>
      <c r="P120">
        <v>0</v>
      </c>
      <c r="Q120">
        <v>0</v>
      </c>
      <c r="R120">
        <v>22064</v>
      </c>
      <c r="S120" t="s">
        <v>4047</v>
      </c>
      <c r="T120" t="s">
        <v>35</v>
      </c>
      <c r="U120" t="s">
        <v>35</v>
      </c>
      <c r="V120">
        <v>0</v>
      </c>
      <c r="W120" t="s">
        <v>64</v>
      </c>
    </row>
    <row r="121" spans="1:23" x14ac:dyDescent="0.3">
      <c r="A121" t="s">
        <v>4048</v>
      </c>
      <c r="B121" s="1">
        <v>44932</v>
      </c>
      <c r="C121" s="1">
        <v>45007</v>
      </c>
      <c r="D121">
        <v>35449</v>
      </c>
      <c r="E121" t="s">
        <v>24</v>
      </c>
      <c r="F121" t="s">
        <v>25</v>
      </c>
      <c r="G121" t="s">
        <v>26</v>
      </c>
      <c r="H121" t="s">
        <v>85</v>
      </c>
      <c r="I121" t="s">
        <v>42</v>
      </c>
      <c r="J121" t="s">
        <v>114</v>
      </c>
      <c r="K121" t="s">
        <v>54</v>
      </c>
      <c r="L121" t="s">
        <v>66</v>
      </c>
      <c r="M121">
        <v>35449</v>
      </c>
      <c r="N121" t="s">
        <v>3195</v>
      </c>
      <c r="O121" t="s">
        <v>46</v>
      </c>
      <c r="P121">
        <v>35449</v>
      </c>
      <c r="Q121">
        <v>0</v>
      </c>
      <c r="R121">
        <v>0</v>
      </c>
      <c r="S121" t="s">
        <v>4049</v>
      </c>
      <c r="T121" t="s">
        <v>48</v>
      </c>
      <c r="U121" t="s">
        <v>774</v>
      </c>
      <c r="V121">
        <v>38875</v>
      </c>
      <c r="W121" t="s">
        <v>36</v>
      </c>
    </row>
    <row r="122" spans="1:23" x14ac:dyDescent="0.3">
      <c r="A122" t="s">
        <v>4050</v>
      </c>
      <c r="B122" s="1">
        <v>44933</v>
      </c>
      <c r="C122" s="1">
        <v>45023</v>
      </c>
      <c r="D122">
        <v>118</v>
      </c>
      <c r="E122" t="s">
        <v>24</v>
      </c>
      <c r="F122" t="s">
        <v>39</v>
      </c>
      <c r="G122" t="s">
        <v>119</v>
      </c>
      <c r="H122" t="s">
        <v>52</v>
      </c>
      <c r="I122" t="s">
        <v>42</v>
      </c>
      <c r="J122" t="s">
        <v>36</v>
      </c>
      <c r="K122" t="s">
        <v>54</v>
      </c>
      <c r="L122" t="s">
        <v>44</v>
      </c>
      <c r="M122">
        <v>118</v>
      </c>
      <c r="N122" t="s">
        <v>3837</v>
      </c>
      <c r="O122" t="s">
        <v>46</v>
      </c>
      <c r="P122">
        <v>118</v>
      </c>
      <c r="Q122">
        <v>0</v>
      </c>
      <c r="R122">
        <v>0</v>
      </c>
      <c r="S122" t="s">
        <v>4051</v>
      </c>
      <c r="T122" t="s">
        <v>35</v>
      </c>
      <c r="U122" t="s">
        <v>35</v>
      </c>
      <c r="V122">
        <v>0</v>
      </c>
      <c r="W122" t="s">
        <v>53</v>
      </c>
    </row>
    <row r="123" spans="1:23" x14ac:dyDescent="0.3">
      <c r="A123" t="s">
        <v>4050</v>
      </c>
      <c r="B123" s="1">
        <v>44933</v>
      </c>
      <c r="C123" s="1">
        <v>44994</v>
      </c>
      <c r="D123">
        <v>768</v>
      </c>
      <c r="E123" t="s">
        <v>24</v>
      </c>
      <c r="F123" t="s">
        <v>25</v>
      </c>
      <c r="G123" t="s">
        <v>119</v>
      </c>
      <c r="H123" t="s">
        <v>52</v>
      </c>
      <c r="I123" t="s">
        <v>42</v>
      </c>
      <c r="J123" t="s">
        <v>36</v>
      </c>
      <c r="K123" t="s">
        <v>54</v>
      </c>
      <c r="L123" t="s">
        <v>44</v>
      </c>
      <c r="M123">
        <v>7680</v>
      </c>
      <c r="N123" t="s">
        <v>3837</v>
      </c>
      <c r="O123" t="s">
        <v>46</v>
      </c>
      <c r="P123">
        <v>7680</v>
      </c>
      <c r="Q123">
        <v>0</v>
      </c>
      <c r="R123">
        <v>0</v>
      </c>
      <c r="S123" t="s">
        <v>4051</v>
      </c>
      <c r="T123" t="s">
        <v>35</v>
      </c>
      <c r="U123" t="s">
        <v>35</v>
      </c>
      <c r="V123">
        <v>0</v>
      </c>
      <c r="W123" t="s">
        <v>53</v>
      </c>
    </row>
    <row r="124" spans="1:23" x14ac:dyDescent="0.3">
      <c r="A124" t="s">
        <v>4052</v>
      </c>
      <c r="B124" s="1">
        <v>44934</v>
      </c>
      <c r="C124" s="1">
        <v>45019</v>
      </c>
      <c r="D124">
        <v>39692</v>
      </c>
      <c r="E124" t="s">
        <v>24</v>
      </c>
      <c r="F124" t="s">
        <v>25</v>
      </c>
      <c r="G124" t="s">
        <v>40</v>
      </c>
      <c r="H124" t="s">
        <v>85</v>
      </c>
      <c r="I124" t="s">
        <v>42</v>
      </c>
      <c r="J124" t="s">
        <v>53</v>
      </c>
      <c r="K124" t="s">
        <v>30</v>
      </c>
      <c r="L124" t="s">
        <v>66</v>
      </c>
      <c r="M124">
        <v>39692</v>
      </c>
      <c r="N124" t="s">
        <v>4053</v>
      </c>
      <c r="O124" t="s">
        <v>46</v>
      </c>
      <c r="P124">
        <v>39692</v>
      </c>
      <c r="Q124">
        <v>0</v>
      </c>
      <c r="R124">
        <v>0</v>
      </c>
      <c r="S124" t="s">
        <v>4054</v>
      </c>
      <c r="T124" t="s">
        <v>35</v>
      </c>
      <c r="U124" t="s">
        <v>35</v>
      </c>
      <c r="V124">
        <v>0</v>
      </c>
      <c r="W124" t="s">
        <v>29</v>
      </c>
    </row>
    <row r="125" spans="1:23" x14ac:dyDescent="0.3">
      <c r="A125" t="s">
        <v>4055</v>
      </c>
      <c r="B125" s="1">
        <v>44935</v>
      </c>
      <c r="C125" s="1">
        <v>45013</v>
      </c>
      <c r="D125">
        <v>96725</v>
      </c>
      <c r="E125" t="s">
        <v>24</v>
      </c>
      <c r="F125" t="s">
        <v>25</v>
      </c>
      <c r="G125" t="s">
        <v>26</v>
      </c>
      <c r="H125" t="s">
        <v>41</v>
      </c>
      <c r="I125" t="s">
        <v>42</v>
      </c>
      <c r="J125" t="s">
        <v>64</v>
      </c>
      <c r="K125" t="s">
        <v>54</v>
      </c>
      <c r="L125" t="s">
        <v>66</v>
      </c>
      <c r="M125">
        <v>96725</v>
      </c>
      <c r="N125" t="s">
        <v>4056</v>
      </c>
      <c r="O125" t="s">
        <v>46</v>
      </c>
      <c r="P125">
        <v>96725</v>
      </c>
      <c r="Q125">
        <v>0</v>
      </c>
      <c r="R125">
        <v>0</v>
      </c>
      <c r="S125" t="s">
        <v>4057</v>
      </c>
      <c r="T125" t="s">
        <v>48</v>
      </c>
      <c r="U125" t="s">
        <v>784</v>
      </c>
      <c r="V125">
        <v>44132</v>
      </c>
      <c r="W125" t="s">
        <v>29</v>
      </c>
    </row>
    <row r="126" spans="1:23" x14ac:dyDescent="0.3">
      <c r="A126" t="s">
        <v>4058</v>
      </c>
      <c r="B126" s="1">
        <v>44936</v>
      </c>
      <c r="C126" s="1">
        <v>45017</v>
      </c>
      <c r="D126">
        <v>31038</v>
      </c>
      <c r="E126" t="s">
        <v>38</v>
      </c>
      <c r="F126" t="s">
        <v>25</v>
      </c>
      <c r="G126" t="s">
        <v>109</v>
      </c>
      <c r="H126" t="s">
        <v>52</v>
      </c>
      <c r="I126" t="s">
        <v>28</v>
      </c>
      <c r="J126" t="s">
        <v>70</v>
      </c>
      <c r="K126" t="s">
        <v>54</v>
      </c>
      <c r="L126" t="s">
        <v>44</v>
      </c>
      <c r="M126">
        <v>31038</v>
      </c>
      <c r="N126" t="s">
        <v>4059</v>
      </c>
      <c r="O126" t="s">
        <v>33</v>
      </c>
      <c r="P126">
        <v>0</v>
      </c>
      <c r="Q126">
        <v>0</v>
      </c>
      <c r="R126">
        <v>31038</v>
      </c>
      <c r="S126" t="s">
        <v>4060</v>
      </c>
      <c r="T126" t="s">
        <v>35</v>
      </c>
      <c r="U126" t="s">
        <v>35</v>
      </c>
      <c r="V126">
        <v>0</v>
      </c>
      <c r="W126" t="s">
        <v>29</v>
      </c>
    </row>
    <row r="127" spans="1:23" x14ac:dyDescent="0.3">
      <c r="A127" t="s">
        <v>4061</v>
      </c>
      <c r="B127" s="1">
        <v>44937</v>
      </c>
      <c r="C127" s="1">
        <v>45014</v>
      </c>
      <c r="D127">
        <v>10</v>
      </c>
      <c r="E127" t="s">
        <v>24</v>
      </c>
      <c r="F127" t="s">
        <v>39</v>
      </c>
      <c r="G127" t="s">
        <v>80</v>
      </c>
      <c r="H127" t="s">
        <v>85</v>
      </c>
      <c r="I127" t="s">
        <v>42</v>
      </c>
      <c r="J127" t="s">
        <v>70</v>
      </c>
      <c r="K127" t="s">
        <v>30</v>
      </c>
      <c r="L127" t="s">
        <v>75</v>
      </c>
      <c r="M127">
        <v>100</v>
      </c>
      <c r="N127" t="s">
        <v>1024</v>
      </c>
      <c r="O127" t="s">
        <v>116</v>
      </c>
      <c r="P127">
        <v>100</v>
      </c>
      <c r="Q127">
        <v>0</v>
      </c>
      <c r="R127">
        <v>0</v>
      </c>
      <c r="S127" t="s">
        <v>4062</v>
      </c>
      <c r="T127" t="s">
        <v>35</v>
      </c>
      <c r="U127" t="s">
        <v>35</v>
      </c>
      <c r="V127">
        <v>0</v>
      </c>
      <c r="W127" t="s">
        <v>43</v>
      </c>
    </row>
    <row r="128" spans="1:23" x14ac:dyDescent="0.3">
      <c r="A128" t="s">
        <v>4061</v>
      </c>
      <c r="B128" s="1">
        <v>44937</v>
      </c>
      <c r="C128" s="1">
        <v>44999</v>
      </c>
      <c r="D128">
        <v>49985</v>
      </c>
      <c r="E128" t="s">
        <v>24</v>
      </c>
      <c r="F128" t="s">
        <v>25</v>
      </c>
      <c r="G128" t="s">
        <v>80</v>
      </c>
      <c r="H128" t="s">
        <v>85</v>
      </c>
      <c r="I128" t="s">
        <v>42</v>
      </c>
      <c r="J128" t="s">
        <v>70</v>
      </c>
      <c r="K128" t="s">
        <v>30</v>
      </c>
      <c r="L128" t="s">
        <v>75</v>
      </c>
      <c r="M128">
        <v>49985</v>
      </c>
      <c r="N128" t="s">
        <v>1024</v>
      </c>
      <c r="O128" t="s">
        <v>116</v>
      </c>
      <c r="P128">
        <v>49985</v>
      </c>
      <c r="Q128">
        <v>0</v>
      </c>
      <c r="R128">
        <v>0</v>
      </c>
      <c r="S128" t="s">
        <v>4062</v>
      </c>
      <c r="T128" t="s">
        <v>35</v>
      </c>
      <c r="U128" t="s">
        <v>35</v>
      </c>
      <c r="V128">
        <v>0</v>
      </c>
      <c r="W128" t="s">
        <v>43</v>
      </c>
    </row>
    <row r="129" spans="1:23" x14ac:dyDescent="0.3">
      <c r="A129" t="s">
        <v>4063</v>
      </c>
      <c r="B129" s="1">
        <v>44938</v>
      </c>
      <c r="C129" s="1">
        <v>45025</v>
      </c>
      <c r="D129">
        <v>91697</v>
      </c>
      <c r="E129" t="s">
        <v>38</v>
      </c>
      <c r="F129" t="s">
        <v>25</v>
      </c>
      <c r="G129" t="s">
        <v>80</v>
      </c>
      <c r="H129" t="s">
        <v>59</v>
      </c>
      <c r="I129" t="s">
        <v>42</v>
      </c>
      <c r="J129" t="s">
        <v>114</v>
      </c>
      <c r="K129" t="s">
        <v>54</v>
      </c>
      <c r="L129" t="s">
        <v>31</v>
      </c>
      <c r="M129">
        <v>91697</v>
      </c>
      <c r="N129" t="s">
        <v>1365</v>
      </c>
      <c r="O129" t="s">
        <v>46</v>
      </c>
      <c r="P129">
        <v>91697</v>
      </c>
      <c r="Q129">
        <v>0</v>
      </c>
      <c r="R129">
        <v>0</v>
      </c>
      <c r="S129" t="s">
        <v>4064</v>
      </c>
      <c r="T129" t="s">
        <v>48</v>
      </c>
      <c r="U129" t="s">
        <v>100</v>
      </c>
      <c r="V129">
        <v>52676</v>
      </c>
      <c r="W129" t="s">
        <v>36</v>
      </c>
    </row>
    <row r="130" spans="1:23" x14ac:dyDescent="0.3">
      <c r="A130" t="s">
        <v>4065</v>
      </c>
      <c r="B130" s="1">
        <v>44939</v>
      </c>
      <c r="C130" s="1">
        <v>45015</v>
      </c>
      <c r="D130">
        <v>17008</v>
      </c>
      <c r="E130" t="s">
        <v>24</v>
      </c>
      <c r="F130" t="s">
        <v>25</v>
      </c>
      <c r="G130" t="s">
        <v>40</v>
      </c>
      <c r="H130" t="s">
        <v>59</v>
      </c>
      <c r="I130" t="s">
        <v>42</v>
      </c>
      <c r="J130" t="s">
        <v>36</v>
      </c>
      <c r="K130" t="s">
        <v>30</v>
      </c>
      <c r="L130" t="s">
        <v>55</v>
      </c>
      <c r="M130">
        <v>17008</v>
      </c>
      <c r="N130" t="s">
        <v>640</v>
      </c>
      <c r="O130" t="s">
        <v>61</v>
      </c>
      <c r="P130">
        <v>0</v>
      </c>
      <c r="Q130">
        <v>17008</v>
      </c>
      <c r="R130">
        <v>0</v>
      </c>
      <c r="S130" t="s">
        <v>4066</v>
      </c>
      <c r="T130" t="s">
        <v>48</v>
      </c>
      <c r="U130" t="s">
        <v>104</v>
      </c>
      <c r="V130">
        <v>52371</v>
      </c>
      <c r="W130" t="s">
        <v>53</v>
      </c>
    </row>
    <row r="131" spans="1:23" x14ac:dyDescent="0.3">
      <c r="A131" t="s">
        <v>4067</v>
      </c>
      <c r="B131" s="1">
        <v>44940</v>
      </c>
      <c r="C131" s="1">
        <v>45016</v>
      </c>
      <c r="D131">
        <v>133</v>
      </c>
      <c r="E131" t="s">
        <v>24</v>
      </c>
      <c r="F131" t="s">
        <v>39</v>
      </c>
      <c r="G131" t="s">
        <v>74</v>
      </c>
      <c r="H131" t="s">
        <v>85</v>
      </c>
      <c r="I131" t="s">
        <v>42</v>
      </c>
      <c r="J131" t="s">
        <v>64</v>
      </c>
      <c r="K131" t="s">
        <v>54</v>
      </c>
      <c r="L131" t="s">
        <v>31</v>
      </c>
      <c r="M131">
        <v>133</v>
      </c>
      <c r="N131" t="s">
        <v>4068</v>
      </c>
      <c r="O131" t="s">
        <v>61</v>
      </c>
      <c r="P131">
        <v>0</v>
      </c>
      <c r="Q131">
        <v>133</v>
      </c>
      <c r="R131">
        <v>0</v>
      </c>
      <c r="S131" t="s">
        <v>4069</v>
      </c>
      <c r="T131" t="s">
        <v>35</v>
      </c>
      <c r="U131" t="s">
        <v>35</v>
      </c>
      <c r="V131">
        <v>0</v>
      </c>
      <c r="W131" t="s">
        <v>36</v>
      </c>
    </row>
    <row r="132" spans="1:23" x14ac:dyDescent="0.3">
      <c r="A132" t="s">
        <v>4067</v>
      </c>
      <c r="B132" s="1">
        <v>44940</v>
      </c>
      <c r="C132" s="1">
        <v>45016</v>
      </c>
      <c r="D132">
        <v>10365</v>
      </c>
      <c r="E132" t="s">
        <v>24</v>
      </c>
      <c r="F132" t="s">
        <v>25</v>
      </c>
      <c r="G132" t="s">
        <v>74</v>
      </c>
      <c r="H132" t="s">
        <v>85</v>
      </c>
      <c r="I132" t="s">
        <v>42</v>
      </c>
      <c r="J132" t="s">
        <v>64</v>
      </c>
      <c r="K132" t="s">
        <v>54</v>
      </c>
      <c r="L132" t="s">
        <v>31</v>
      </c>
      <c r="M132">
        <v>10365</v>
      </c>
      <c r="N132" t="s">
        <v>4068</v>
      </c>
      <c r="O132" t="s">
        <v>61</v>
      </c>
      <c r="P132">
        <v>0</v>
      </c>
      <c r="Q132">
        <v>10365</v>
      </c>
      <c r="R132">
        <v>0</v>
      </c>
      <c r="S132" t="s">
        <v>4069</v>
      </c>
      <c r="T132" t="s">
        <v>35</v>
      </c>
      <c r="U132" t="s">
        <v>35</v>
      </c>
      <c r="V132">
        <v>0</v>
      </c>
      <c r="W132" t="s">
        <v>36</v>
      </c>
    </row>
    <row r="133" spans="1:23" x14ac:dyDescent="0.3">
      <c r="A133" t="s">
        <v>4070</v>
      </c>
      <c r="B133" s="1">
        <v>44941</v>
      </c>
      <c r="C133" s="1">
        <v>45019</v>
      </c>
      <c r="D133">
        <v>3226</v>
      </c>
      <c r="E133" t="s">
        <v>24</v>
      </c>
      <c r="F133" t="s">
        <v>25</v>
      </c>
      <c r="G133" t="s">
        <v>74</v>
      </c>
      <c r="H133" t="s">
        <v>93</v>
      </c>
      <c r="I133" t="s">
        <v>42</v>
      </c>
      <c r="J133" t="s">
        <v>43</v>
      </c>
      <c r="K133" t="s">
        <v>30</v>
      </c>
      <c r="L133" t="s">
        <v>66</v>
      </c>
      <c r="M133">
        <v>32260</v>
      </c>
      <c r="N133" t="s">
        <v>4071</v>
      </c>
      <c r="O133" t="s">
        <v>46</v>
      </c>
      <c r="P133">
        <v>32260</v>
      </c>
      <c r="Q133">
        <v>0</v>
      </c>
      <c r="R133">
        <v>0</v>
      </c>
      <c r="S133" t="s">
        <v>4072</v>
      </c>
      <c r="T133" t="s">
        <v>35</v>
      </c>
      <c r="U133" t="s">
        <v>35</v>
      </c>
      <c r="V133">
        <v>0</v>
      </c>
      <c r="W133" t="s">
        <v>64</v>
      </c>
    </row>
    <row r="134" spans="1:23" x14ac:dyDescent="0.3">
      <c r="A134" t="s">
        <v>4073</v>
      </c>
      <c r="B134" s="1">
        <v>44942</v>
      </c>
      <c r="C134" s="1">
        <v>45026</v>
      </c>
      <c r="D134">
        <v>44225</v>
      </c>
      <c r="E134" t="s">
        <v>24</v>
      </c>
      <c r="F134" t="s">
        <v>25</v>
      </c>
      <c r="G134" t="s">
        <v>74</v>
      </c>
      <c r="H134" t="s">
        <v>59</v>
      </c>
      <c r="I134" t="s">
        <v>42</v>
      </c>
      <c r="J134" t="s">
        <v>29</v>
      </c>
      <c r="K134" t="s">
        <v>54</v>
      </c>
      <c r="L134" t="s">
        <v>44</v>
      </c>
      <c r="M134">
        <v>44225</v>
      </c>
      <c r="N134" t="s">
        <v>4074</v>
      </c>
      <c r="O134" t="s">
        <v>61</v>
      </c>
      <c r="P134">
        <v>0</v>
      </c>
      <c r="Q134">
        <v>44225</v>
      </c>
      <c r="R134">
        <v>0</v>
      </c>
      <c r="S134" t="s">
        <v>4075</v>
      </c>
      <c r="T134" t="s">
        <v>35</v>
      </c>
      <c r="U134" t="s">
        <v>35</v>
      </c>
      <c r="V134">
        <v>0</v>
      </c>
      <c r="W134" t="s">
        <v>29</v>
      </c>
    </row>
    <row r="135" spans="1:23" x14ac:dyDescent="0.3">
      <c r="A135" t="s">
        <v>4076</v>
      </c>
      <c r="B135" s="1">
        <v>44943</v>
      </c>
      <c r="C135" s="1">
        <v>45015</v>
      </c>
      <c r="D135">
        <v>78846</v>
      </c>
      <c r="E135" t="s">
        <v>38</v>
      </c>
      <c r="F135" t="s">
        <v>25</v>
      </c>
      <c r="G135" t="s">
        <v>80</v>
      </c>
      <c r="H135" t="s">
        <v>93</v>
      </c>
      <c r="I135" t="s">
        <v>42</v>
      </c>
      <c r="J135" t="s">
        <v>53</v>
      </c>
      <c r="K135" t="s">
        <v>30</v>
      </c>
      <c r="L135" t="s">
        <v>66</v>
      </c>
      <c r="M135">
        <v>78846</v>
      </c>
      <c r="N135" t="s">
        <v>4077</v>
      </c>
      <c r="O135" t="s">
        <v>61</v>
      </c>
      <c r="P135">
        <v>0</v>
      </c>
      <c r="Q135">
        <v>78846</v>
      </c>
      <c r="R135">
        <v>0</v>
      </c>
      <c r="S135" t="s">
        <v>4078</v>
      </c>
      <c r="T135" t="s">
        <v>35</v>
      </c>
      <c r="U135" t="s">
        <v>35</v>
      </c>
      <c r="V135">
        <v>0</v>
      </c>
      <c r="W135" t="s">
        <v>36</v>
      </c>
    </row>
    <row r="136" spans="1:23" x14ac:dyDescent="0.3">
      <c r="A136" t="s">
        <v>4076</v>
      </c>
      <c r="B136" s="1">
        <v>44943</v>
      </c>
      <c r="C136" s="1">
        <v>45018</v>
      </c>
      <c r="D136">
        <v>118</v>
      </c>
      <c r="E136" t="s">
        <v>38</v>
      </c>
      <c r="F136" t="s">
        <v>39</v>
      </c>
      <c r="G136" t="s">
        <v>80</v>
      </c>
      <c r="H136" t="s">
        <v>93</v>
      </c>
      <c r="I136" t="s">
        <v>42</v>
      </c>
      <c r="J136" t="s">
        <v>53</v>
      </c>
      <c r="K136" t="s">
        <v>30</v>
      </c>
      <c r="L136" t="s">
        <v>66</v>
      </c>
      <c r="M136">
        <v>118</v>
      </c>
      <c r="N136" t="s">
        <v>4077</v>
      </c>
      <c r="O136" t="s">
        <v>61</v>
      </c>
      <c r="P136">
        <v>0</v>
      </c>
      <c r="Q136">
        <v>118</v>
      </c>
      <c r="R136">
        <v>0</v>
      </c>
      <c r="S136" t="s">
        <v>4078</v>
      </c>
      <c r="T136" t="s">
        <v>35</v>
      </c>
      <c r="U136" t="s">
        <v>35</v>
      </c>
      <c r="V136">
        <v>0</v>
      </c>
      <c r="W136" t="s">
        <v>36</v>
      </c>
    </row>
    <row r="137" spans="1:23" x14ac:dyDescent="0.3">
      <c r="A137" t="s">
        <v>4079</v>
      </c>
      <c r="B137" s="1">
        <v>44944</v>
      </c>
      <c r="C137" s="1">
        <v>45013</v>
      </c>
      <c r="D137">
        <v>20266</v>
      </c>
      <c r="E137" t="s">
        <v>24</v>
      </c>
      <c r="F137" t="s">
        <v>25</v>
      </c>
      <c r="G137" t="s">
        <v>40</v>
      </c>
      <c r="H137" t="s">
        <v>59</v>
      </c>
      <c r="I137" t="s">
        <v>42</v>
      </c>
      <c r="J137" t="s">
        <v>70</v>
      </c>
      <c r="K137" t="s">
        <v>30</v>
      </c>
      <c r="L137" t="s">
        <v>31</v>
      </c>
      <c r="M137">
        <v>20266</v>
      </c>
      <c r="N137" t="s">
        <v>4080</v>
      </c>
      <c r="O137" t="s">
        <v>46</v>
      </c>
      <c r="P137">
        <v>20266</v>
      </c>
      <c r="Q137">
        <v>0</v>
      </c>
      <c r="R137">
        <v>0</v>
      </c>
      <c r="S137" t="s">
        <v>4081</v>
      </c>
      <c r="T137" t="s">
        <v>35</v>
      </c>
      <c r="U137" t="s">
        <v>35</v>
      </c>
      <c r="V137">
        <v>0</v>
      </c>
      <c r="W137" t="s">
        <v>43</v>
      </c>
    </row>
    <row r="138" spans="1:23" x14ac:dyDescent="0.3">
      <c r="A138" t="s">
        <v>4082</v>
      </c>
      <c r="B138" s="1">
        <v>44945</v>
      </c>
      <c r="C138" s="1">
        <v>45021</v>
      </c>
      <c r="D138">
        <v>5887</v>
      </c>
      <c r="E138" t="s">
        <v>24</v>
      </c>
      <c r="F138" t="s">
        <v>25</v>
      </c>
      <c r="G138" t="s">
        <v>74</v>
      </c>
      <c r="H138" t="s">
        <v>59</v>
      </c>
      <c r="I138" t="s">
        <v>42</v>
      </c>
      <c r="J138" t="s">
        <v>29</v>
      </c>
      <c r="K138" t="s">
        <v>30</v>
      </c>
      <c r="L138" t="s">
        <v>75</v>
      </c>
      <c r="M138">
        <v>58870</v>
      </c>
      <c r="N138" t="s">
        <v>1227</v>
      </c>
      <c r="O138" t="s">
        <v>46</v>
      </c>
      <c r="P138">
        <v>58870</v>
      </c>
      <c r="Q138">
        <v>0</v>
      </c>
      <c r="R138">
        <v>0</v>
      </c>
      <c r="S138" t="s">
        <v>4083</v>
      </c>
      <c r="T138" t="s">
        <v>48</v>
      </c>
      <c r="U138" t="s">
        <v>129</v>
      </c>
      <c r="V138">
        <v>260</v>
      </c>
      <c r="W138" t="s">
        <v>53</v>
      </c>
    </row>
    <row r="139" spans="1:23" x14ac:dyDescent="0.3">
      <c r="A139" t="s">
        <v>4082</v>
      </c>
      <c r="B139" s="1">
        <v>44945</v>
      </c>
      <c r="C139" s="1">
        <v>45018</v>
      </c>
      <c r="D139">
        <v>126</v>
      </c>
      <c r="E139" t="s">
        <v>24</v>
      </c>
      <c r="F139" t="s">
        <v>39</v>
      </c>
      <c r="G139" t="s">
        <v>74</v>
      </c>
      <c r="H139" t="s">
        <v>59</v>
      </c>
      <c r="I139" t="s">
        <v>42</v>
      </c>
      <c r="J139" t="s">
        <v>29</v>
      </c>
      <c r="K139" t="s">
        <v>30</v>
      </c>
      <c r="L139" t="s">
        <v>75</v>
      </c>
      <c r="M139">
        <v>126</v>
      </c>
      <c r="N139" t="s">
        <v>1227</v>
      </c>
      <c r="O139" t="s">
        <v>46</v>
      </c>
      <c r="P139">
        <v>126</v>
      </c>
      <c r="Q139">
        <v>0</v>
      </c>
      <c r="R139">
        <v>0</v>
      </c>
      <c r="S139" t="s">
        <v>4083</v>
      </c>
      <c r="T139" t="s">
        <v>48</v>
      </c>
      <c r="U139" t="s">
        <v>129</v>
      </c>
      <c r="V139">
        <v>260</v>
      </c>
      <c r="W139" t="s">
        <v>53</v>
      </c>
    </row>
    <row r="140" spans="1:23" x14ac:dyDescent="0.3">
      <c r="A140" t="s">
        <v>4084</v>
      </c>
      <c r="B140" s="1">
        <v>44946</v>
      </c>
      <c r="C140" s="1">
        <v>45013</v>
      </c>
      <c r="D140">
        <v>26831</v>
      </c>
      <c r="E140" t="s">
        <v>38</v>
      </c>
      <c r="F140" t="s">
        <v>25</v>
      </c>
      <c r="G140" t="s">
        <v>80</v>
      </c>
      <c r="H140" t="s">
        <v>59</v>
      </c>
      <c r="I140" t="s">
        <v>42</v>
      </c>
      <c r="J140" t="s">
        <v>70</v>
      </c>
      <c r="K140" t="s">
        <v>30</v>
      </c>
      <c r="L140" t="s">
        <v>44</v>
      </c>
      <c r="M140">
        <v>26831</v>
      </c>
      <c r="N140" t="s">
        <v>406</v>
      </c>
      <c r="O140" t="s">
        <v>116</v>
      </c>
      <c r="P140">
        <v>26831</v>
      </c>
      <c r="Q140">
        <v>0</v>
      </c>
      <c r="R140">
        <v>0</v>
      </c>
      <c r="S140" t="s">
        <v>4085</v>
      </c>
      <c r="T140" t="s">
        <v>48</v>
      </c>
      <c r="U140" t="s">
        <v>1998</v>
      </c>
      <c r="V140">
        <v>72711</v>
      </c>
      <c r="W140" t="s">
        <v>43</v>
      </c>
    </row>
    <row r="141" spans="1:23" x14ac:dyDescent="0.3">
      <c r="A141" t="s">
        <v>4084</v>
      </c>
      <c r="B141" s="1">
        <v>44946</v>
      </c>
      <c r="C141" s="1">
        <v>45034</v>
      </c>
      <c r="D141">
        <v>13</v>
      </c>
      <c r="E141" t="s">
        <v>38</v>
      </c>
      <c r="F141" t="s">
        <v>39</v>
      </c>
      <c r="G141" t="s">
        <v>80</v>
      </c>
      <c r="H141" t="s">
        <v>59</v>
      </c>
      <c r="I141" t="s">
        <v>42</v>
      </c>
      <c r="J141" t="s">
        <v>70</v>
      </c>
      <c r="K141" t="s">
        <v>30</v>
      </c>
      <c r="L141" t="s">
        <v>44</v>
      </c>
      <c r="M141">
        <v>130</v>
      </c>
      <c r="N141" t="s">
        <v>406</v>
      </c>
      <c r="O141" t="s">
        <v>116</v>
      </c>
      <c r="P141">
        <v>130</v>
      </c>
      <c r="Q141">
        <v>0</v>
      </c>
      <c r="R141">
        <v>0</v>
      </c>
      <c r="S141" t="s">
        <v>4085</v>
      </c>
      <c r="T141" t="s">
        <v>48</v>
      </c>
      <c r="U141" t="s">
        <v>1998</v>
      </c>
      <c r="V141">
        <v>72711</v>
      </c>
      <c r="W141" t="s">
        <v>43</v>
      </c>
    </row>
    <row r="142" spans="1:23" x14ac:dyDescent="0.3">
      <c r="A142" t="s">
        <v>4086</v>
      </c>
      <c r="B142" s="1">
        <v>44947</v>
      </c>
      <c r="C142" s="1">
        <v>45007</v>
      </c>
      <c r="D142">
        <v>94175</v>
      </c>
      <c r="E142" t="s">
        <v>24</v>
      </c>
      <c r="F142" t="s">
        <v>25</v>
      </c>
      <c r="G142" t="s">
        <v>109</v>
      </c>
      <c r="H142" t="s">
        <v>85</v>
      </c>
      <c r="I142" t="s">
        <v>42</v>
      </c>
      <c r="J142" t="s">
        <v>70</v>
      </c>
      <c r="K142" t="s">
        <v>54</v>
      </c>
      <c r="L142" t="s">
        <v>55</v>
      </c>
      <c r="M142">
        <v>94175</v>
      </c>
      <c r="N142" t="s">
        <v>257</v>
      </c>
      <c r="O142" t="s">
        <v>116</v>
      </c>
      <c r="P142">
        <v>94175</v>
      </c>
      <c r="Q142">
        <v>0</v>
      </c>
      <c r="R142">
        <v>0</v>
      </c>
      <c r="S142" t="s">
        <v>4087</v>
      </c>
      <c r="T142" t="s">
        <v>48</v>
      </c>
      <c r="U142" t="s">
        <v>821</v>
      </c>
      <c r="V142">
        <v>42661</v>
      </c>
      <c r="W142" t="s">
        <v>50</v>
      </c>
    </row>
    <row r="143" spans="1:23" x14ac:dyDescent="0.3">
      <c r="A143" t="s">
        <v>4086</v>
      </c>
      <c r="B143" s="1">
        <v>44947</v>
      </c>
      <c r="C143" s="1">
        <v>45029</v>
      </c>
      <c r="D143">
        <v>131</v>
      </c>
      <c r="E143" t="s">
        <v>24</v>
      </c>
      <c r="F143" t="s">
        <v>39</v>
      </c>
      <c r="G143" t="s">
        <v>109</v>
      </c>
      <c r="H143" t="s">
        <v>85</v>
      </c>
      <c r="I143" t="s">
        <v>42</v>
      </c>
      <c r="J143" t="s">
        <v>70</v>
      </c>
      <c r="K143" t="s">
        <v>54</v>
      </c>
      <c r="L143" t="s">
        <v>55</v>
      </c>
      <c r="M143">
        <v>131</v>
      </c>
      <c r="N143" t="s">
        <v>257</v>
      </c>
      <c r="O143" t="s">
        <v>116</v>
      </c>
      <c r="P143">
        <v>131</v>
      </c>
      <c r="Q143">
        <v>0</v>
      </c>
      <c r="R143">
        <v>0</v>
      </c>
      <c r="S143" t="s">
        <v>4087</v>
      </c>
      <c r="T143" t="s">
        <v>48</v>
      </c>
      <c r="U143" t="s">
        <v>821</v>
      </c>
      <c r="V143">
        <v>42661</v>
      </c>
      <c r="W143" t="s">
        <v>50</v>
      </c>
    </row>
    <row r="144" spans="1:23" x14ac:dyDescent="0.3">
      <c r="A144" t="s">
        <v>4088</v>
      </c>
      <c r="B144" s="1">
        <v>44948</v>
      </c>
      <c r="C144" s="1">
        <v>45020</v>
      </c>
      <c r="D144">
        <v>87298</v>
      </c>
      <c r="E144" t="s">
        <v>38</v>
      </c>
      <c r="F144" t="s">
        <v>25</v>
      </c>
      <c r="G144" t="s">
        <v>119</v>
      </c>
      <c r="H144" t="s">
        <v>59</v>
      </c>
      <c r="I144" t="s">
        <v>42</v>
      </c>
      <c r="J144" t="s">
        <v>50</v>
      </c>
      <c r="K144" t="s">
        <v>30</v>
      </c>
      <c r="L144" t="s">
        <v>75</v>
      </c>
      <c r="M144">
        <v>87298</v>
      </c>
      <c r="N144" t="s">
        <v>2968</v>
      </c>
      <c r="O144" t="s">
        <v>46</v>
      </c>
      <c r="P144">
        <v>87298</v>
      </c>
      <c r="Q144">
        <v>0</v>
      </c>
      <c r="R144">
        <v>0</v>
      </c>
      <c r="S144" t="s">
        <v>4089</v>
      </c>
      <c r="T144" t="s">
        <v>48</v>
      </c>
      <c r="U144" t="s">
        <v>825</v>
      </c>
      <c r="V144">
        <v>50713</v>
      </c>
      <c r="W144" t="s">
        <v>64</v>
      </c>
    </row>
    <row r="145" spans="1:23" x14ac:dyDescent="0.3">
      <c r="A145" t="s">
        <v>4088</v>
      </c>
      <c r="B145" s="1">
        <v>44948</v>
      </c>
      <c r="C145" s="1">
        <v>45034</v>
      </c>
      <c r="D145">
        <v>10</v>
      </c>
      <c r="E145" t="s">
        <v>38</v>
      </c>
      <c r="F145" t="s">
        <v>39</v>
      </c>
      <c r="G145" t="s">
        <v>119</v>
      </c>
      <c r="H145" t="s">
        <v>59</v>
      </c>
      <c r="I145" t="s">
        <v>42</v>
      </c>
      <c r="J145" t="s">
        <v>50</v>
      </c>
      <c r="K145" t="s">
        <v>30</v>
      </c>
      <c r="L145" t="s">
        <v>75</v>
      </c>
      <c r="M145">
        <v>100</v>
      </c>
      <c r="N145" t="s">
        <v>2968</v>
      </c>
      <c r="O145" t="s">
        <v>46</v>
      </c>
      <c r="P145">
        <v>100</v>
      </c>
      <c r="Q145">
        <v>0</v>
      </c>
      <c r="R145">
        <v>0</v>
      </c>
      <c r="S145" t="s">
        <v>4089</v>
      </c>
      <c r="T145" t="s">
        <v>48</v>
      </c>
      <c r="U145" t="s">
        <v>825</v>
      </c>
      <c r="V145">
        <v>50713</v>
      </c>
      <c r="W145" t="s">
        <v>64</v>
      </c>
    </row>
    <row r="146" spans="1:23" x14ac:dyDescent="0.3">
      <c r="A146" t="s">
        <v>4090</v>
      </c>
      <c r="B146" s="1">
        <v>44949</v>
      </c>
      <c r="C146" s="1">
        <v>45029</v>
      </c>
      <c r="D146">
        <v>101</v>
      </c>
      <c r="E146" t="s">
        <v>24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30</v>
      </c>
      <c r="L146" t="s">
        <v>66</v>
      </c>
      <c r="M146">
        <v>101</v>
      </c>
      <c r="N146" t="s">
        <v>4091</v>
      </c>
      <c r="O146" t="s">
        <v>116</v>
      </c>
      <c r="P146">
        <v>101</v>
      </c>
      <c r="Q146">
        <v>0</v>
      </c>
      <c r="R146">
        <v>0</v>
      </c>
      <c r="S146" t="s">
        <v>4092</v>
      </c>
      <c r="T146" t="s">
        <v>35</v>
      </c>
      <c r="U146" t="s">
        <v>35</v>
      </c>
      <c r="V146">
        <v>0</v>
      </c>
      <c r="W146" t="s">
        <v>64</v>
      </c>
    </row>
    <row r="147" spans="1:23" x14ac:dyDescent="0.3">
      <c r="A147" t="s">
        <v>4090</v>
      </c>
      <c r="B147" s="1">
        <v>44949</v>
      </c>
      <c r="C147" s="1">
        <v>45031</v>
      </c>
      <c r="D147">
        <v>5517</v>
      </c>
      <c r="E147" t="s">
        <v>24</v>
      </c>
      <c r="F147" t="s">
        <v>25</v>
      </c>
      <c r="G147" t="s">
        <v>40</v>
      </c>
      <c r="H147" t="s">
        <v>41</v>
      </c>
      <c r="I147" t="s">
        <v>42</v>
      </c>
      <c r="J147" t="s">
        <v>43</v>
      </c>
      <c r="K147" t="s">
        <v>30</v>
      </c>
      <c r="L147" t="s">
        <v>66</v>
      </c>
      <c r="M147">
        <v>5517</v>
      </c>
      <c r="N147" t="s">
        <v>4091</v>
      </c>
      <c r="O147" t="s">
        <v>116</v>
      </c>
      <c r="P147">
        <v>5517</v>
      </c>
      <c r="Q147">
        <v>0</v>
      </c>
      <c r="R147">
        <v>0</v>
      </c>
      <c r="S147" t="s">
        <v>4092</v>
      </c>
      <c r="T147" t="s">
        <v>35</v>
      </c>
      <c r="U147" t="s">
        <v>35</v>
      </c>
      <c r="V147">
        <v>0</v>
      </c>
      <c r="W147" t="s">
        <v>64</v>
      </c>
    </row>
    <row r="148" spans="1:23" x14ac:dyDescent="0.3">
      <c r="A148" t="s">
        <v>4093</v>
      </c>
      <c r="B148" s="1">
        <v>44950</v>
      </c>
      <c r="C148" s="1">
        <v>45016</v>
      </c>
      <c r="D148">
        <v>129</v>
      </c>
      <c r="E148" t="s">
        <v>24</v>
      </c>
      <c r="F148" t="s">
        <v>39</v>
      </c>
      <c r="G148" t="s">
        <v>109</v>
      </c>
      <c r="H148" t="s">
        <v>52</v>
      </c>
      <c r="I148" t="s">
        <v>28</v>
      </c>
      <c r="J148" t="s">
        <v>43</v>
      </c>
      <c r="K148" t="s">
        <v>54</v>
      </c>
      <c r="L148" t="s">
        <v>31</v>
      </c>
      <c r="M148">
        <v>129</v>
      </c>
      <c r="N148" t="s">
        <v>137</v>
      </c>
      <c r="O148" t="s">
        <v>33</v>
      </c>
      <c r="P148">
        <v>0</v>
      </c>
      <c r="Q148">
        <v>0</v>
      </c>
      <c r="R148">
        <v>129</v>
      </c>
      <c r="S148" t="s">
        <v>4094</v>
      </c>
      <c r="T148" t="s">
        <v>35</v>
      </c>
      <c r="U148" t="s">
        <v>35</v>
      </c>
      <c r="V148">
        <v>0</v>
      </c>
      <c r="W148" t="s">
        <v>43</v>
      </c>
    </row>
    <row r="149" spans="1:23" x14ac:dyDescent="0.3">
      <c r="A149" t="s">
        <v>4093</v>
      </c>
      <c r="B149" s="1">
        <v>44950</v>
      </c>
      <c r="C149" s="1">
        <v>45013</v>
      </c>
      <c r="D149">
        <v>83665</v>
      </c>
      <c r="E149" t="s">
        <v>24</v>
      </c>
      <c r="F149" t="s">
        <v>25</v>
      </c>
      <c r="G149" t="s">
        <v>109</v>
      </c>
      <c r="H149" t="s">
        <v>52</v>
      </c>
      <c r="I149" t="s">
        <v>28</v>
      </c>
      <c r="J149" t="s">
        <v>43</v>
      </c>
      <c r="K149" t="s">
        <v>54</v>
      </c>
      <c r="L149" t="s">
        <v>31</v>
      </c>
      <c r="M149">
        <v>83665</v>
      </c>
      <c r="N149" t="s">
        <v>137</v>
      </c>
      <c r="O149" t="s">
        <v>33</v>
      </c>
      <c r="P149">
        <v>0</v>
      </c>
      <c r="Q149">
        <v>0</v>
      </c>
      <c r="R149">
        <v>83665</v>
      </c>
      <c r="S149" t="s">
        <v>4094</v>
      </c>
      <c r="T149" t="s">
        <v>35</v>
      </c>
      <c r="U149" t="s">
        <v>35</v>
      </c>
      <c r="V149">
        <v>0</v>
      </c>
      <c r="W149" t="s">
        <v>43</v>
      </c>
    </row>
    <row r="150" spans="1:23" x14ac:dyDescent="0.3">
      <c r="A150" t="s">
        <v>4095</v>
      </c>
      <c r="B150" s="1">
        <v>44951</v>
      </c>
      <c r="C150" s="1">
        <v>45035</v>
      </c>
      <c r="D150">
        <v>64886</v>
      </c>
      <c r="E150" t="s">
        <v>38</v>
      </c>
      <c r="F150" t="s">
        <v>25</v>
      </c>
      <c r="G150" t="s">
        <v>74</v>
      </c>
      <c r="H150" t="s">
        <v>85</v>
      </c>
      <c r="I150" t="s">
        <v>42</v>
      </c>
      <c r="J150" t="s">
        <v>114</v>
      </c>
      <c r="K150" t="s">
        <v>54</v>
      </c>
      <c r="L150" t="s">
        <v>31</v>
      </c>
      <c r="M150">
        <v>64886</v>
      </c>
      <c r="N150" t="s">
        <v>1950</v>
      </c>
      <c r="O150" t="s">
        <v>46</v>
      </c>
      <c r="P150">
        <v>64886</v>
      </c>
      <c r="Q150">
        <v>0</v>
      </c>
      <c r="R150">
        <v>0</v>
      </c>
      <c r="S150" t="s">
        <v>4096</v>
      </c>
      <c r="T150" t="s">
        <v>48</v>
      </c>
      <c r="U150" t="s">
        <v>2013</v>
      </c>
      <c r="V150">
        <v>80309</v>
      </c>
      <c r="W150" t="s">
        <v>64</v>
      </c>
    </row>
    <row r="151" spans="1:23" x14ac:dyDescent="0.3">
      <c r="A151" t="s">
        <v>4097</v>
      </c>
      <c r="B151" s="1">
        <v>44952</v>
      </c>
      <c r="C151" s="1">
        <v>45030</v>
      </c>
      <c r="D151">
        <v>21917</v>
      </c>
      <c r="E151" t="s">
        <v>24</v>
      </c>
      <c r="F151" t="s">
        <v>25</v>
      </c>
      <c r="G151" t="s">
        <v>80</v>
      </c>
      <c r="H151" t="s">
        <v>27</v>
      </c>
      <c r="I151" t="s">
        <v>42</v>
      </c>
      <c r="J151" t="s">
        <v>29</v>
      </c>
      <c r="K151" t="s">
        <v>30</v>
      </c>
      <c r="L151" t="s">
        <v>66</v>
      </c>
      <c r="M151">
        <v>21917</v>
      </c>
      <c r="N151" t="s">
        <v>1303</v>
      </c>
      <c r="O151" t="s">
        <v>116</v>
      </c>
      <c r="P151">
        <v>21917</v>
      </c>
      <c r="Q151">
        <v>0</v>
      </c>
      <c r="R151">
        <v>0</v>
      </c>
      <c r="S151" t="s">
        <v>4098</v>
      </c>
      <c r="T151" t="s">
        <v>48</v>
      </c>
      <c r="U151" t="s">
        <v>1459</v>
      </c>
      <c r="V151">
        <v>47913</v>
      </c>
      <c r="W151" t="s">
        <v>43</v>
      </c>
    </row>
    <row r="152" spans="1:23" x14ac:dyDescent="0.3">
      <c r="A152" t="s">
        <v>4099</v>
      </c>
      <c r="B152" s="1">
        <v>44953</v>
      </c>
      <c r="C152" s="1">
        <v>45014</v>
      </c>
      <c r="D152">
        <v>7971</v>
      </c>
      <c r="E152" t="s">
        <v>24</v>
      </c>
      <c r="F152" t="s">
        <v>25</v>
      </c>
      <c r="G152" t="s">
        <v>40</v>
      </c>
      <c r="H152" t="s">
        <v>93</v>
      </c>
      <c r="I152" t="s">
        <v>42</v>
      </c>
      <c r="J152" t="s">
        <v>29</v>
      </c>
      <c r="K152" t="s">
        <v>54</v>
      </c>
      <c r="L152" t="s">
        <v>31</v>
      </c>
      <c r="M152">
        <v>79710</v>
      </c>
      <c r="N152" t="s">
        <v>3454</v>
      </c>
      <c r="O152" t="s">
        <v>46</v>
      </c>
      <c r="P152">
        <v>79710</v>
      </c>
      <c r="Q152">
        <v>0</v>
      </c>
      <c r="R152">
        <v>0</v>
      </c>
      <c r="S152" t="s">
        <v>4100</v>
      </c>
      <c r="T152" t="s">
        <v>48</v>
      </c>
      <c r="U152" t="s">
        <v>1463</v>
      </c>
      <c r="V152">
        <v>57828</v>
      </c>
      <c r="W152" t="s">
        <v>36</v>
      </c>
    </row>
    <row r="153" spans="1:23" x14ac:dyDescent="0.3">
      <c r="A153" t="s">
        <v>4101</v>
      </c>
      <c r="B153" s="1">
        <v>44954</v>
      </c>
      <c r="C153" s="1">
        <v>45025</v>
      </c>
      <c r="D153">
        <v>28769</v>
      </c>
      <c r="E153" t="s">
        <v>38</v>
      </c>
      <c r="F153" t="s">
        <v>25</v>
      </c>
      <c r="G153" t="s">
        <v>109</v>
      </c>
      <c r="H153" t="s">
        <v>93</v>
      </c>
      <c r="I153" t="s">
        <v>42</v>
      </c>
      <c r="J153" t="s">
        <v>53</v>
      </c>
      <c r="K153" t="s">
        <v>30</v>
      </c>
      <c r="L153" t="s">
        <v>55</v>
      </c>
      <c r="M153">
        <v>28769</v>
      </c>
      <c r="N153" t="s">
        <v>1255</v>
      </c>
      <c r="O153" t="s">
        <v>46</v>
      </c>
      <c r="P153">
        <v>28769</v>
      </c>
      <c r="Q153">
        <v>0</v>
      </c>
      <c r="R153">
        <v>0</v>
      </c>
      <c r="S153" t="s">
        <v>4102</v>
      </c>
      <c r="T153" t="s">
        <v>35</v>
      </c>
      <c r="U153" t="s">
        <v>35</v>
      </c>
      <c r="V153">
        <v>0</v>
      </c>
      <c r="W153" t="s">
        <v>64</v>
      </c>
    </row>
    <row r="154" spans="1:23" x14ac:dyDescent="0.3">
      <c r="A154" t="s">
        <v>4103</v>
      </c>
      <c r="B154" s="1">
        <v>44955</v>
      </c>
      <c r="C154" s="1">
        <v>45031</v>
      </c>
      <c r="D154">
        <v>43861</v>
      </c>
      <c r="E154" t="s">
        <v>24</v>
      </c>
      <c r="F154" t="s">
        <v>25</v>
      </c>
      <c r="G154" t="s">
        <v>119</v>
      </c>
      <c r="H154" t="s">
        <v>27</v>
      </c>
      <c r="I154" t="s">
        <v>42</v>
      </c>
      <c r="J154" t="s">
        <v>64</v>
      </c>
      <c r="K154" t="s">
        <v>54</v>
      </c>
      <c r="L154" t="s">
        <v>75</v>
      </c>
      <c r="M154">
        <v>43861</v>
      </c>
      <c r="N154" t="s">
        <v>4104</v>
      </c>
      <c r="O154" t="s">
        <v>46</v>
      </c>
      <c r="P154">
        <v>43861</v>
      </c>
      <c r="Q154">
        <v>0</v>
      </c>
      <c r="R154">
        <v>0</v>
      </c>
      <c r="S154" t="s">
        <v>4105</v>
      </c>
      <c r="T154" t="s">
        <v>48</v>
      </c>
      <c r="U154" t="s">
        <v>1469</v>
      </c>
      <c r="V154">
        <v>6852</v>
      </c>
      <c r="W154" t="s">
        <v>29</v>
      </c>
    </row>
    <row r="155" spans="1:23" x14ac:dyDescent="0.3">
      <c r="A155" t="s">
        <v>4106</v>
      </c>
      <c r="B155" s="1">
        <v>44956</v>
      </c>
      <c r="C155" s="1">
        <v>45044</v>
      </c>
      <c r="D155">
        <v>41943</v>
      </c>
      <c r="E155" t="s">
        <v>38</v>
      </c>
      <c r="F155" t="s">
        <v>25</v>
      </c>
      <c r="G155" t="s">
        <v>74</v>
      </c>
      <c r="H155" t="s">
        <v>85</v>
      </c>
      <c r="I155" t="s">
        <v>28</v>
      </c>
      <c r="J155" t="s">
        <v>64</v>
      </c>
      <c r="K155" t="s">
        <v>54</v>
      </c>
      <c r="L155" t="s">
        <v>55</v>
      </c>
      <c r="M155">
        <v>41943</v>
      </c>
      <c r="N155" t="s">
        <v>4107</v>
      </c>
      <c r="O155" t="s">
        <v>33</v>
      </c>
      <c r="P155">
        <v>0</v>
      </c>
      <c r="Q155">
        <v>0</v>
      </c>
      <c r="R155">
        <v>41943</v>
      </c>
      <c r="S155" t="s">
        <v>4108</v>
      </c>
      <c r="T155" t="s">
        <v>35</v>
      </c>
      <c r="U155" t="s">
        <v>35</v>
      </c>
      <c r="V155">
        <v>0</v>
      </c>
      <c r="W155" t="s">
        <v>53</v>
      </c>
    </row>
    <row r="156" spans="1:23" x14ac:dyDescent="0.3">
      <c r="A156" t="s">
        <v>4109</v>
      </c>
      <c r="B156" s="1">
        <v>44957</v>
      </c>
      <c r="C156" s="1">
        <v>45034</v>
      </c>
      <c r="D156">
        <v>111</v>
      </c>
      <c r="E156" t="s">
        <v>24</v>
      </c>
      <c r="F156" t="s">
        <v>39</v>
      </c>
      <c r="G156" t="s">
        <v>74</v>
      </c>
      <c r="H156" t="s">
        <v>27</v>
      </c>
      <c r="I156" t="s">
        <v>42</v>
      </c>
      <c r="J156" t="s">
        <v>43</v>
      </c>
      <c r="K156" t="s">
        <v>54</v>
      </c>
      <c r="L156" t="s">
        <v>55</v>
      </c>
      <c r="M156">
        <v>111</v>
      </c>
      <c r="N156" t="s">
        <v>4110</v>
      </c>
      <c r="O156" t="s">
        <v>61</v>
      </c>
      <c r="P156">
        <v>0</v>
      </c>
      <c r="Q156">
        <v>111</v>
      </c>
      <c r="R156">
        <v>0</v>
      </c>
      <c r="S156" t="s">
        <v>4111</v>
      </c>
      <c r="T156" t="s">
        <v>48</v>
      </c>
      <c r="U156" t="s">
        <v>853</v>
      </c>
      <c r="V156">
        <v>90065</v>
      </c>
      <c r="W156" t="s">
        <v>64</v>
      </c>
    </row>
    <row r="157" spans="1:23" x14ac:dyDescent="0.3">
      <c r="A157" t="s">
        <v>4109</v>
      </c>
      <c r="B157" s="1">
        <v>44957</v>
      </c>
      <c r="C157" s="1">
        <v>45033</v>
      </c>
      <c r="D157">
        <v>29562</v>
      </c>
      <c r="E157" t="s">
        <v>24</v>
      </c>
      <c r="F157" t="s">
        <v>25</v>
      </c>
      <c r="G157" t="s">
        <v>74</v>
      </c>
      <c r="H157" t="s">
        <v>27</v>
      </c>
      <c r="I157" t="s">
        <v>42</v>
      </c>
      <c r="J157" t="s">
        <v>43</v>
      </c>
      <c r="K157" t="s">
        <v>54</v>
      </c>
      <c r="L157" t="s">
        <v>55</v>
      </c>
      <c r="M157">
        <v>29562</v>
      </c>
      <c r="N157" t="s">
        <v>4110</v>
      </c>
      <c r="O157" t="s">
        <v>61</v>
      </c>
      <c r="P157">
        <v>0</v>
      </c>
      <c r="Q157">
        <v>29562</v>
      </c>
      <c r="R157">
        <v>0</v>
      </c>
      <c r="S157" t="s">
        <v>4111</v>
      </c>
      <c r="T157" t="s">
        <v>48</v>
      </c>
      <c r="U157" t="s">
        <v>853</v>
      </c>
      <c r="V157">
        <v>90065</v>
      </c>
      <c r="W157" t="s">
        <v>64</v>
      </c>
    </row>
    <row r="158" spans="1:23" x14ac:dyDescent="0.3">
      <c r="A158" t="s">
        <v>4112</v>
      </c>
      <c r="B158" s="1">
        <v>44958</v>
      </c>
      <c r="C158" s="1">
        <v>45039</v>
      </c>
      <c r="D158">
        <v>65766</v>
      </c>
      <c r="E158" t="s">
        <v>38</v>
      </c>
      <c r="F158" t="s">
        <v>25</v>
      </c>
      <c r="G158" t="s">
        <v>119</v>
      </c>
      <c r="H158" t="s">
        <v>27</v>
      </c>
      <c r="I158" t="s">
        <v>42</v>
      </c>
      <c r="J158" t="s">
        <v>36</v>
      </c>
      <c r="K158" t="s">
        <v>54</v>
      </c>
      <c r="L158" t="s">
        <v>44</v>
      </c>
      <c r="M158">
        <v>65766</v>
      </c>
      <c r="N158" t="s">
        <v>1737</v>
      </c>
      <c r="O158" t="s">
        <v>61</v>
      </c>
      <c r="P158">
        <v>0</v>
      </c>
      <c r="Q158">
        <v>65766</v>
      </c>
      <c r="R158">
        <v>0</v>
      </c>
      <c r="S158" t="s">
        <v>4113</v>
      </c>
      <c r="T158" t="s">
        <v>48</v>
      </c>
      <c r="U158" t="s">
        <v>857</v>
      </c>
      <c r="V158">
        <v>63868</v>
      </c>
      <c r="W158" t="s">
        <v>64</v>
      </c>
    </row>
    <row r="159" spans="1:23" x14ac:dyDescent="0.3">
      <c r="A159" t="s">
        <v>4114</v>
      </c>
      <c r="B159" s="1">
        <v>44959</v>
      </c>
      <c r="C159" s="1">
        <v>45044</v>
      </c>
      <c r="D159">
        <v>122</v>
      </c>
      <c r="E159" t="s">
        <v>24</v>
      </c>
      <c r="F159" t="s">
        <v>39</v>
      </c>
      <c r="G159" t="s">
        <v>80</v>
      </c>
      <c r="H159" t="s">
        <v>27</v>
      </c>
      <c r="I159" t="s">
        <v>42</v>
      </c>
      <c r="J159" t="s">
        <v>43</v>
      </c>
      <c r="K159" t="s">
        <v>54</v>
      </c>
      <c r="L159" t="s">
        <v>66</v>
      </c>
      <c r="M159">
        <v>122</v>
      </c>
      <c r="N159" t="s">
        <v>514</v>
      </c>
      <c r="O159" t="s">
        <v>116</v>
      </c>
      <c r="P159">
        <v>122</v>
      </c>
      <c r="Q159">
        <v>0</v>
      </c>
      <c r="R159">
        <v>0</v>
      </c>
      <c r="S159" t="s">
        <v>4115</v>
      </c>
      <c r="T159" t="s">
        <v>48</v>
      </c>
      <c r="U159" t="s">
        <v>173</v>
      </c>
      <c r="V159">
        <v>68858</v>
      </c>
      <c r="W159" t="s">
        <v>64</v>
      </c>
    </row>
    <row r="160" spans="1:23" x14ac:dyDescent="0.3">
      <c r="A160" t="s">
        <v>4114</v>
      </c>
      <c r="B160" s="1">
        <v>44959</v>
      </c>
      <c r="C160" s="1">
        <v>45027</v>
      </c>
      <c r="D160">
        <v>5165</v>
      </c>
      <c r="E160" t="s">
        <v>24</v>
      </c>
      <c r="F160" t="s">
        <v>25</v>
      </c>
      <c r="G160" t="s">
        <v>80</v>
      </c>
      <c r="H160" t="s">
        <v>27</v>
      </c>
      <c r="I160" t="s">
        <v>42</v>
      </c>
      <c r="J160" t="s">
        <v>43</v>
      </c>
      <c r="K160" t="s">
        <v>54</v>
      </c>
      <c r="L160" t="s">
        <v>66</v>
      </c>
      <c r="M160">
        <v>51650</v>
      </c>
      <c r="N160" t="s">
        <v>514</v>
      </c>
      <c r="O160" t="s">
        <v>116</v>
      </c>
      <c r="P160">
        <v>51650</v>
      </c>
      <c r="Q160">
        <v>0</v>
      </c>
      <c r="R160">
        <v>0</v>
      </c>
      <c r="S160" t="s">
        <v>4115</v>
      </c>
      <c r="T160" t="s">
        <v>48</v>
      </c>
      <c r="U160" t="s">
        <v>173</v>
      </c>
      <c r="V160">
        <v>68858</v>
      </c>
      <c r="W160" t="s">
        <v>64</v>
      </c>
    </row>
    <row r="161" spans="1:23" x14ac:dyDescent="0.3">
      <c r="A161" t="s">
        <v>4116</v>
      </c>
      <c r="B161" s="1">
        <v>44960</v>
      </c>
      <c r="C161" s="1">
        <v>45044</v>
      </c>
      <c r="D161">
        <v>8372</v>
      </c>
      <c r="E161" t="s">
        <v>38</v>
      </c>
      <c r="F161" t="s">
        <v>25</v>
      </c>
      <c r="G161" t="s">
        <v>80</v>
      </c>
      <c r="H161" t="s">
        <v>59</v>
      </c>
      <c r="I161" t="s">
        <v>42</v>
      </c>
      <c r="J161" t="s">
        <v>50</v>
      </c>
      <c r="K161" t="s">
        <v>30</v>
      </c>
      <c r="L161" t="s">
        <v>75</v>
      </c>
      <c r="M161">
        <v>8372</v>
      </c>
      <c r="N161" t="s">
        <v>350</v>
      </c>
      <c r="O161" t="s">
        <v>116</v>
      </c>
      <c r="P161">
        <v>8372</v>
      </c>
      <c r="Q161">
        <v>0</v>
      </c>
      <c r="R161">
        <v>0</v>
      </c>
      <c r="S161" t="s">
        <v>4117</v>
      </c>
      <c r="T161" t="s">
        <v>35</v>
      </c>
      <c r="U161" t="s">
        <v>35</v>
      </c>
      <c r="V161">
        <v>0</v>
      </c>
      <c r="W161" t="s">
        <v>50</v>
      </c>
    </row>
    <row r="162" spans="1:23" x14ac:dyDescent="0.3">
      <c r="A162" t="s">
        <v>4118</v>
      </c>
      <c r="B162" s="1">
        <v>44961</v>
      </c>
      <c r="C162" s="1">
        <v>45046</v>
      </c>
      <c r="D162">
        <v>147</v>
      </c>
      <c r="E162" t="s">
        <v>38</v>
      </c>
      <c r="F162" t="s">
        <v>39</v>
      </c>
      <c r="G162" t="s">
        <v>74</v>
      </c>
      <c r="H162" t="s">
        <v>27</v>
      </c>
      <c r="I162" t="s">
        <v>42</v>
      </c>
      <c r="J162" t="s">
        <v>36</v>
      </c>
      <c r="K162" t="s">
        <v>54</v>
      </c>
      <c r="L162" t="s">
        <v>44</v>
      </c>
      <c r="M162">
        <v>147</v>
      </c>
      <c r="N162" t="s">
        <v>2667</v>
      </c>
      <c r="O162" t="s">
        <v>116</v>
      </c>
      <c r="P162">
        <v>147</v>
      </c>
      <c r="Q162">
        <v>0</v>
      </c>
      <c r="R162">
        <v>0</v>
      </c>
      <c r="S162" t="s">
        <v>4119</v>
      </c>
      <c r="T162" t="s">
        <v>48</v>
      </c>
      <c r="U162" t="s">
        <v>181</v>
      </c>
      <c r="V162">
        <v>31291</v>
      </c>
      <c r="W162" t="s">
        <v>36</v>
      </c>
    </row>
    <row r="163" spans="1:23" x14ac:dyDescent="0.3">
      <c r="A163" t="s">
        <v>4118</v>
      </c>
      <c r="B163" s="1">
        <v>44961</v>
      </c>
      <c r="C163" s="1">
        <v>45039</v>
      </c>
      <c r="D163">
        <v>2009</v>
      </c>
      <c r="E163" t="s">
        <v>38</v>
      </c>
      <c r="F163" t="s">
        <v>25</v>
      </c>
      <c r="G163" t="s">
        <v>74</v>
      </c>
      <c r="H163" t="s">
        <v>27</v>
      </c>
      <c r="I163" t="s">
        <v>42</v>
      </c>
      <c r="J163" t="s">
        <v>36</v>
      </c>
      <c r="K163" t="s">
        <v>54</v>
      </c>
      <c r="L163" t="s">
        <v>44</v>
      </c>
      <c r="M163">
        <v>2009</v>
      </c>
      <c r="N163" t="s">
        <v>2667</v>
      </c>
      <c r="O163" t="s">
        <v>116</v>
      </c>
      <c r="P163">
        <v>2009</v>
      </c>
      <c r="Q163">
        <v>0</v>
      </c>
      <c r="R163">
        <v>0</v>
      </c>
      <c r="S163" t="s">
        <v>4119</v>
      </c>
      <c r="T163" t="s">
        <v>48</v>
      </c>
      <c r="U163" t="s">
        <v>181</v>
      </c>
      <c r="V163">
        <v>31291</v>
      </c>
      <c r="W163" t="s">
        <v>36</v>
      </c>
    </row>
    <row r="164" spans="1:23" x14ac:dyDescent="0.3">
      <c r="A164" t="s">
        <v>4120</v>
      </c>
      <c r="B164" s="1">
        <v>44962</v>
      </c>
      <c r="C164" s="1">
        <v>45043</v>
      </c>
      <c r="D164">
        <v>64051</v>
      </c>
      <c r="E164" t="s">
        <v>24</v>
      </c>
      <c r="F164" t="s">
        <v>25</v>
      </c>
      <c r="G164" t="s">
        <v>40</v>
      </c>
      <c r="H164" t="s">
        <v>52</v>
      </c>
      <c r="I164" t="s">
        <v>42</v>
      </c>
      <c r="J164" t="s">
        <v>64</v>
      </c>
      <c r="K164" t="s">
        <v>54</v>
      </c>
      <c r="L164" t="s">
        <v>31</v>
      </c>
      <c r="M164">
        <v>64051</v>
      </c>
      <c r="N164" t="s">
        <v>4121</v>
      </c>
      <c r="O164" t="s">
        <v>61</v>
      </c>
      <c r="P164">
        <v>0</v>
      </c>
      <c r="Q164">
        <v>64051</v>
      </c>
      <c r="R164">
        <v>0</v>
      </c>
      <c r="S164" t="s">
        <v>4122</v>
      </c>
      <c r="T164" t="s">
        <v>35</v>
      </c>
      <c r="U164" t="s">
        <v>35</v>
      </c>
      <c r="V164">
        <v>0</v>
      </c>
      <c r="W164" t="s">
        <v>53</v>
      </c>
    </row>
    <row r="165" spans="1:23" x14ac:dyDescent="0.3">
      <c r="A165" t="s">
        <v>4120</v>
      </c>
      <c r="B165" s="1">
        <v>44962</v>
      </c>
      <c r="C165" s="1">
        <v>45043</v>
      </c>
      <c r="D165">
        <v>94</v>
      </c>
      <c r="E165" t="s">
        <v>24</v>
      </c>
      <c r="F165" t="s">
        <v>39</v>
      </c>
      <c r="G165" t="s">
        <v>40</v>
      </c>
      <c r="H165" t="s">
        <v>52</v>
      </c>
      <c r="I165" t="s">
        <v>42</v>
      </c>
      <c r="J165" t="s">
        <v>64</v>
      </c>
      <c r="K165" t="s">
        <v>54</v>
      </c>
      <c r="L165" t="s">
        <v>31</v>
      </c>
      <c r="M165">
        <v>94</v>
      </c>
      <c r="N165" t="s">
        <v>4121</v>
      </c>
      <c r="O165" t="s">
        <v>61</v>
      </c>
      <c r="P165">
        <v>0</v>
      </c>
      <c r="Q165">
        <v>94</v>
      </c>
      <c r="R165">
        <v>0</v>
      </c>
      <c r="S165" t="s">
        <v>4122</v>
      </c>
      <c r="T165" t="s">
        <v>35</v>
      </c>
      <c r="U165" t="s">
        <v>35</v>
      </c>
      <c r="V165">
        <v>0</v>
      </c>
      <c r="W165" t="s">
        <v>53</v>
      </c>
    </row>
    <row r="166" spans="1:23" x14ac:dyDescent="0.3">
      <c r="A166" t="s">
        <v>4123</v>
      </c>
      <c r="B166" s="1">
        <v>44963</v>
      </c>
      <c r="C166" s="1">
        <v>45030</v>
      </c>
      <c r="D166">
        <v>97689</v>
      </c>
      <c r="E166" t="s">
        <v>38</v>
      </c>
      <c r="F166" t="s">
        <v>25</v>
      </c>
      <c r="G166" t="s">
        <v>74</v>
      </c>
      <c r="H166" t="s">
        <v>41</v>
      </c>
      <c r="I166" t="s">
        <v>42</v>
      </c>
      <c r="J166" t="s">
        <v>64</v>
      </c>
      <c r="K166" t="s">
        <v>30</v>
      </c>
      <c r="L166" t="s">
        <v>31</v>
      </c>
      <c r="M166">
        <v>97689</v>
      </c>
      <c r="N166" t="s">
        <v>4124</v>
      </c>
      <c r="O166" t="s">
        <v>46</v>
      </c>
      <c r="P166">
        <v>97689</v>
      </c>
      <c r="Q166">
        <v>0</v>
      </c>
      <c r="R166">
        <v>0</v>
      </c>
      <c r="S166" t="s">
        <v>4125</v>
      </c>
      <c r="T166" t="s">
        <v>48</v>
      </c>
      <c r="U166" t="s">
        <v>872</v>
      </c>
      <c r="V166">
        <v>23796</v>
      </c>
      <c r="W166" t="s">
        <v>29</v>
      </c>
    </row>
    <row r="167" spans="1:23" x14ac:dyDescent="0.3">
      <c r="A167" t="s">
        <v>4123</v>
      </c>
      <c r="B167" s="1">
        <v>44963</v>
      </c>
      <c r="C167" s="1">
        <v>45045</v>
      </c>
      <c r="D167">
        <v>148</v>
      </c>
      <c r="E167" t="s">
        <v>38</v>
      </c>
      <c r="F167" t="s">
        <v>39</v>
      </c>
      <c r="G167" t="s">
        <v>74</v>
      </c>
      <c r="H167" t="s">
        <v>41</v>
      </c>
      <c r="I167" t="s">
        <v>42</v>
      </c>
      <c r="J167" t="s">
        <v>64</v>
      </c>
      <c r="K167" t="s">
        <v>30</v>
      </c>
      <c r="L167" t="s">
        <v>31</v>
      </c>
      <c r="M167">
        <v>148</v>
      </c>
      <c r="N167" t="s">
        <v>4124</v>
      </c>
      <c r="O167" t="s">
        <v>46</v>
      </c>
      <c r="P167">
        <v>148</v>
      </c>
      <c r="Q167">
        <v>0</v>
      </c>
      <c r="R167">
        <v>0</v>
      </c>
      <c r="S167" t="s">
        <v>4125</v>
      </c>
      <c r="T167" t="s">
        <v>48</v>
      </c>
      <c r="U167" t="s">
        <v>872</v>
      </c>
      <c r="V167">
        <v>23796</v>
      </c>
      <c r="W167" t="s">
        <v>29</v>
      </c>
    </row>
    <row r="168" spans="1:23" x14ac:dyDescent="0.3">
      <c r="A168" t="s">
        <v>4126</v>
      </c>
      <c r="B168" s="1">
        <v>44964</v>
      </c>
      <c r="C168" s="1">
        <v>45047</v>
      </c>
      <c r="D168">
        <v>14403</v>
      </c>
      <c r="E168" t="s">
        <v>24</v>
      </c>
      <c r="F168" t="s">
        <v>25</v>
      </c>
      <c r="G168" t="s">
        <v>74</v>
      </c>
      <c r="H168" t="s">
        <v>59</v>
      </c>
      <c r="I168" t="s">
        <v>28</v>
      </c>
      <c r="J168" t="s">
        <v>70</v>
      </c>
      <c r="K168" t="s">
        <v>54</v>
      </c>
      <c r="L168" t="s">
        <v>55</v>
      </c>
      <c r="M168">
        <v>14403</v>
      </c>
      <c r="N168" t="s">
        <v>4127</v>
      </c>
      <c r="O168" t="s">
        <v>33</v>
      </c>
      <c r="P168">
        <v>0</v>
      </c>
      <c r="Q168">
        <v>0</v>
      </c>
      <c r="R168">
        <v>14403</v>
      </c>
      <c r="S168" t="s">
        <v>4128</v>
      </c>
      <c r="T168" t="s">
        <v>48</v>
      </c>
      <c r="U168" t="s">
        <v>192</v>
      </c>
      <c r="V168">
        <v>2122</v>
      </c>
      <c r="W168" t="s">
        <v>36</v>
      </c>
    </row>
    <row r="169" spans="1:23" x14ac:dyDescent="0.3">
      <c r="A169" t="s">
        <v>4126</v>
      </c>
      <c r="B169" s="1">
        <v>44964</v>
      </c>
      <c r="C169" s="1">
        <v>45047</v>
      </c>
      <c r="D169">
        <v>96</v>
      </c>
      <c r="E169" t="s">
        <v>24</v>
      </c>
      <c r="F169" t="s">
        <v>39</v>
      </c>
      <c r="G169" t="s">
        <v>74</v>
      </c>
      <c r="H169" t="s">
        <v>59</v>
      </c>
      <c r="I169" t="s">
        <v>28</v>
      </c>
      <c r="J169" t="s">
        <v>70</v>
      </c>
      <c r="K169" t="s">
        <v>54</v>
      </c>
      <c r="L169" t="s">
        <v>55</v>
      </c>
      <c r="M169">
        <v>96</v>
      </c>
      <c r="N169" t="s">
        <v>4127</v>
      </c>
      <c r="O169" t="s">
        <v>33</v>
      </c>
      <c r="P169">
        <v>0</v>
      </c>
      <c r="Q169">
        <v>0</v>
      </c>
      <c r="R169">
        <v>96</v>
      </c>
      <c r="S169" t="s">
        <v>4128</v>
      </c>
      <c r="T169" t="s">
        <v>48</v>
      </c>
      <c r="U169" t="s">
        <v>192</v>
      </c>
      <c r="V169">
        <v>2122</v>
      </c>
      <c r="W169" t="s">
        <v>36</v>
      </c>
    </row>
    <row r="170" spans="1:23" x14ac:dyDescent="0.3">
      <c r="A170" t="s">
        <v>4129</v>
      </c>
      <c r="B170" s="1">
        <v>44965</v>
      </c>
      <c r="C170" s="1">
        <v>45043</v>
      </c>
      <c r="D170">
        <v>16901</v>
      </c>
      <c r="E170" t="s">
        <v>24</v>
      </c>
      <c r="F170" t="s">
        <v>25</v>
      </c>
      <c r="G170" t="s">
        <v>74</v>
      </c>
      <c r="H170" t="s">
        <v>52</v>
      </c>
      <c r="I170" t="s">
        <v>42</v>
      </c>
      <c r="J170" t="s">
        <v>29</v>
      </c>
      <c r="K170" t="s">
        <v>54</v>
      </c>
      <c r="L170" t="s">
        <v>31</v>
      </c>
      <c r="M170">
        <v>16901</v>
      </c>
      <c r="N170" t="s">
        <v>1626</v>
      </c>
      <c r="O170" t="s">
        <v>46</v>
      </c>
      <c r="P170">
        <v>16901</v>
      </c>
      <c r="Q170">
        <v>0</v>
      </c>
      <c r="R170">
        <v>0</v>
      </c>
      <c r="S170" t="s">
        <v>4130</v>
      </c>
      <c r="T170" t="s">
        <v>35</v>
      </c>
      <c r="U170" t="s">
        <v>35</v>
      </c>
      <c r="V170">
        <v>0</v>
      </c>
      <c r="W170" t="s">
        <v>53</v>
      </c>
    </row>
    <row r="171" spans="1:23" x14ac:dyDescent="0.3">
      <c r="A171" t="s">
        <v>4129</v>
      </c>
      <c r="B171" s="1">
        <v>44965</v>
      </c>
      <c r="C171" s="1">
        <v>45043</v>
      </c>
      <c r="D171">
        <v>11</v>
      </c>
      <c r="E171" t="s">
        <v>24</v>
      </c>
      <c r="F171" t="s">
        <v>39</v>
      </c>
      <c r="G171" t="s">
        <v>74</v>
      </c>
      <c r="H171" t="s">
        <v>52</v>
      </c>
      <c r="I171" t="s">
        <v>42</v>
      </c>
      <c r="J171" t="s">
        <v>29</v>
      </c>
      <c r="K171" t="s">
        <v>54</v>
      </c>
      <c r="L171" t="s">
        <v>31</v>
      </c>
      <c r="M171">
        <v>110</v>
      </c>
      <c r="N171" t="s">
        <v>1626</v>
      </c>
      <c r="O171" t="s">
        <v>46</v>
      </c>
      <c r="P171">
        <v>110</v>
      </c>
      <c r="Q171">
        <v>0</v>
      </c>
      <c r="R171">
        <v>0</v>
      </c>
      <c r="S171" t="s">
        <v>4130</v>
      </c>
      <c r="T171" t="s">
        <v>35</v>
      </c>
      <c r="U171" t="s">
        <v>35</v>
      </c>
      <c r="V171">
        <v>0</v>
      </c>
      <c r="W171" t="s">
        <v>53</v>
      </c>
    </row>
    <row r="172" spans="1:23" x14ac:dyDescent="0.3">
      <c r="A172" t="s">
        <v>4131</v>
      </c>
      <c r="B172" s="1">
        <v>44966</v>
      </c>
      <c r="C172" s="1">
        <v>45036</v>
      </c>
      <c r="D172">
        <v>16172</v>
      </c>
      <c r="E172" t="s">
        <v>24</v>
      </c>
      <c r="F172" t="s">
        <v>25</v>
      </c>
      <c r="G172" t="s">
        <v>109</v>
      </c>
      <c r="H172" t="s">
        <v>52</v>
      </c>
      <c r="I172" t="s">
        <v>42</v>
      </c>
      <c r="J172" t="s">
        <v>70</v>
      </c>
      <c r="K172" t="s">
        <v>54</v>
      </c>
      <c r="L172" t="s">
        <v>44</v>
      </c>
      <c r="M172">
        <v>16172</v>
      </c>
      <c r="N172" t="s">
        <v>4132</v>
      </c>
      <c r="O172" t="s">
        <v>46</v>
      </c>
      <c r="P172">
        <v>16172</v>
      </c>
      <c r="Q172">
        <v>0</v>
      </c>
      <c r="R172">
        <v>0</v>
      </c>
      <c r="S172" t="s">
        <v>4133</v>
      </c>
      <c r="T172" t="s">
        <v>48</v>
      </c>
      <c r="U172" t="s">
        <v>882</v>
      </c>
      <c r="V172">
        <v>31766</v>
      </c>
      <c r="W172" t="s">
        <v>29</v>
      </c>
    </row>
    <row r="173" spans="1:23" x14ac:dyDescent="0.3">
      <c r="A173" t="s">
        <v>4134</v>
      </c>
      <c r="B173" s="1">
        <v>44967</v>
      </c>
      <c r="C173" s="1">
        <v>45053</v>
      </c>
      <c r="D173">
        <v>12</v>
      </c>
      <c r="E173" t="s">
        <v>24</v>
      </c>
      <c r="F173" t="s">
        <v>39</v>
      </c>
      <c r="G173" t="s">
        <v>119</v>
      </c>
      <c r="H173" t="s">
        <v>59</v>
      </c>
      <c r="I173" t="s">
        <v>42</v>
      </c>
      <c r="J173" t="s">
        <v>36</v>
      </c>
      <c r="K173" t="s">
        <v>30</v>
      </c>
      <c r="L173" t="s">
        <v>55</v>
      </c>
      <c r="M173">
        <v>120</v>
      </c>
      <c r="N173" t="s">
        <v>4135</v>
      </c>
      <c r="O173" t="s">
        <v>61</v>
      </c>
      <c r="P173">
        <v>0</v>
      </c>
      <c r="Q173">
        <v>120</v>
      </c>
      <c r="R173">
        <v>0</v>
      </c>
      <c r="S173" t="s">
        <v>4136</v>
      </c>
      <c r="T173" t="s">
        <v>35</v>
      </c>
      <c r="U173" t="s">
        <v>35</v>
      </c>
      <c r="V173">
        <v>0</v>
      </c>
      <c r="W173" t="s">
        <v>36</v>
      </c>
    </row>
    <row r="174" spans="1:23" x14ac:dyDescent="0.3">
      <c r="A174" t="s">
        <v>4134</v>
      </c>
      <c r="B174" s="1">
        <v>44967</v>
      </c>
      <c r="C174" s="1">
        <v>45040</v>
      </c>
      <c r="D174">
        <v>9495</v>
      </c>
      <c r="E174" t="s">
        <v>24</v>
      </c>
      <c r="F174" t="s">
        <v>25</v>
      </c>
      <c r="G174" t="s">
        <v>119</v>
      </c>
      <c r="H174" t="s">
        <v>59</v>
      </c>
      <c r="I174" t="s">
        <v>42</v>
      </c>
      <c r="J174" t="s">
        <v>36</v>
      </c>
      <c r="K174" t="s">
        <v>30</v>
      </c>
      <c r="L174" t="s">
        <v>55</v>
      </c>
      <c r="M174">
        <v>9495</v>
      </c>
      <c r="N174" t="s">
        <v>4135</v>
      </c>
      <c r="O174" t="s">
        <v>61</v>
      </c>
      <c r="P174">
        <v>0</v>
      </c>
      <c r="Q174">
        <v>9495</v>
      </c>
      <c r="R174">
        <v>0</v>
      </c>
      <c r="S174" t="s">
        <v>4136</v>
      </c>
      <c r="T174" t="s">
        <v>35</v>
      </c>
      <c r="U174" t="s">
        <v>35</v>
      </c>
      <c r="V174">
        <v>0</v>
      </c>
      <c r="W174" t="s">
        <v>36</v>
      </c>
    </row>
    <row r="175" spans="1:23" x14ac:dyDescent="0.3">
      <c r="A175" t="s">
        <v>4137</v>
      </c>
      <c r="B175" s="1">
        <v>44968</v>
      </c>
      <c r="C175" s="1">
        <v>45055</v>
      </c>
      <c r="D175">
        <v>97433</v>
      </c>
      <c r="E175" t="s">
        <v>24</v>
      </c>
      <c r="F175" t="s">
        <v>25</v>
      </c>
      <c r="G175" t="s">
        <v>119</v>
      </c>
      <c r="H175" t="s">
        <v>85</v>
      </c>
      <c r="I175" t="s">
        <v>42</v>
      </c>
      <c r="J175" t="s">
        <v>43</v>
      </c>
      <c r="K175" t="s">
        <v>54</v>
      </c>
      <c r="L175" t="s">
        <v>66</v>
      </c>
      <c r="M175">
        <v>97433</v>
      </c>
      <c r="N175" t="s">
        <v>304</v>
      </c>
      <c r="O175" t="s">
        <v>46</v>
      </c>
      <c r="P175">
        <v>97433</v>
      </c>
      <c r="Q175">
        <v>0</v>
      </c>
      <c r="R175">
        <v>0</v>
      </c>
      <c r="S175" t="s">
        <v>4138</v>
      </c>
      <c r="T175" t="s">
        <v>35</v>
      </c>
      <c r="U175" t="s">
        <v>35</v>
      </c>
      <c r="V175">
        <v>0</v>
      </c>
      <c r="W175" t="s">
        <v>29</v>
      </c>
    </row>
    <row r="176" spans="1:23" x14ac:dyDescent="0.3">
      <c r="A176" t="s">
        <v>4139</v>
      </c>
      <c r="B176" s="1">
        <v>44969</v>
      </c>
      <c r="C176" s="1">
        <v>45034</v>
      </c>
      <c r="D176">
        <v>5754</v>
      </c>
      <c r="E176" t="s">
        <v>24</v>
      </c>
      <c r="F176" t="s">
        <v>25</v>
      </c>
      <c r="G176" t="s">
        <v>74</v>
      </c>
      <c r="H176" t="s">
        <v>27</v>
      </c>
      <c r="I176" t="s">
        <v>42</v>
      </c>
      <c r="J176" t="s">
        <v>36</v>
      </c>
      <c r="K176" t="s">
        <v>30</v>
      </c>
      <c r="L176" t="s">
        <v>55</v>
      </c>
      <c r="M176">
        <v>5754</v>
      </c>
      <c r="N176" t="s">
        <v>575</v>
      </c>
      <c r="O176" t="s">
        <v>61</v>
      </c>
      <c r="P176">
        <v>0</v>
      </c>
      <c r="Q176">
        <v>5754</v>
      </c>
      <c r="R176">
        <v>0</v>
      </c>
      <c r="S176" t="s">
        <v>4140</v>
      </c>
      <c r="T176" t="s">
        <v>48</v>
      </c>
      <c r="U176" t="s">
        <v>209</v>
      </c>
      <c r="V176">
        <v>97571</v>
      </c>
      <c r="W176" t="s">
        <v>29</v>
      </c>
    </row>
    <row r="177" spans="1:23" x14ac:dyDescent="0.3">
      <c r="A177" t="s">
        <v>4141</v>
      </c>
      <c r="B177" s="1">
        <v>44970</v>
      </c>
      <c r="C177" s="1">
        <v>45042</v>
      </c>
      <c r="D177">
        <v>23271</v>
      </c>
      <c r="E177" t="s">
        <v>38</v>
      </c>
      <c r="F177" t="s">
        <v>25</v>
      </c>
      <c r="G177" t="s">
        <v>40</v>
      </c>
      <c r="H177" t="s">
        <v>52</v>
      </c>
      <c r="I177" t="s">
        <v>42</v>
      </c>
      <c r="J177" t="s">
        <v>70</v>
      </c>
      <c r="K177" t="s">
        <v>30</v>
      </c>
      <c r="L177" t="s">
        <v>31</v>
      </c>
      <c r="M177">
        <v>23271</v>
      </c>
      <c r="N177" t="s">
        <v>779</v>
      </c>
      <c r="O177" t="s">
        <v>46</v>
      </c>
      <c r="P177">
        <v>23271</v>
      </c>
      <c r="Q177">
        <v>0</v>
      </c>
      <c r="R177">
        <v>0</v>
      </c>
      <c r="S177" t="s">
        <v>4142</v>
      </c>
      <c r="T177" t="s">
        <v>35</v>
      </c>
      <c r="U177" t="s">
        <v>35</v>
      </c>
      <c r="V177">
        <v>0</v>
      </c>
      <c r="W177" t="s">
        <v>64</v>
      </c>
    </row>
    <row r="178" spans="1:23" x14ac:dyDescent="0.3">
      <c r="A178" t="s">
        <v>4143</v>
      </c>
      <c r="B178" s="1">
        <v>44971</v>
      </c>
      <c r="C178" s="1">
        <v>45055</v>
      </c>
      <c r="D178">
        <v>69266</v>
      </c>
      <c r="E178" t="s">
        <v>24</v>
      </c>
      <c r="F178" t="s">
        <v>25</v>
      </c>
      <c r="G178" t="s">
        <v>80</v>
      </c>
      <c r="H178" t="s">
        <v>85</v>
      </c>
      <c r="I178" t="s">
        <v>42</v>
      </c>
      <c r="J178" t="s">
        <v>70</v>
      </c>
      <c r="K178" t="s">
        <v>30</v>
      </c>
      <c r="L178" t="s">
        <v>44</v>
      </c>
      <c r="M178">
        <v>69266</v>
      </c>
      <c r="N178" t="s">
        <v>4144</v>
      </c>
      <c r="O178" t="s">
        <v>46</v>
      </c>
      <c r="P178">
        <v>69266</v>
      </c>
      <c r="Q178">
        <v>0</v>
      </c>
      <c r="R178">
        <v>0</v>
      </c>
      <c r="S178" t="s">
        <v>4145</v>
      </c>
      <c r="T178" t="s">
        <v>48</v>
      </c>
      <c r="U178" t="s">
        <v>216</v>
      </c>
      <c r="V178">
        <v>2458</v>
      </c>
      <c r="W178" t="s">
        <v>50</v>
      </c>
    </row>
    <row r="179" spans="1:23" x14ac:dyDescent="0.3">
      <c r="A179" t="s">
        <v>4143</v>
      </c>
      <c r="B179" s="1">
        <v>44971</v>
      </c>
      <c r="C179" s="1">
        <v>45046</v>
      </c>
      <c r="D179">
        <v>118</v>
      </c>
      <c r="E179" t="s">
        <v>24</v>
      </c>
      <c r="F179" t="s">
        <v>39</v>
      </c>
      <c r="G179" t="s">
        <v>80</v>
      </c>
      <c r="H179" t="s">
        <v>85</v>
      </c>
      <c r="I179" t="s">
        <v>42</v>
      </c>
      <c r="J179" t="s">
        <v>70</v>
      </c>
      <c r="K179" t="s">
        <v>30</v>
      </c>
      <c r="L179" t="s">
        <v>44</v>
      </c>
      <c r="M179">
        <v>118</v>
      </c>
      <c r="N179" t="s">
        <v>4144</v>
      </c>
      <c r="O179" t="s">
        <v>46</v>
      </c>
      <c r="P179">
        <v>118</v>
      </c>
      <c r="Q179">
        <v>0</v>
      </c>
      <c r="R179">
        <v>0</v>
      </c>
      <c r="S179" t="s">
        <v>4145</v>
      </c>
      <c r="T179" t="s">
        <v>48</v>
      </c>
      <c r="U179" t="s">
        <v>216</v>
      </c>
      <c r="V179">
        <v>2458</v>
      </c>
      <c r="W179" t="s">
        <v>50</v>
      </c>
    </row>
    <row r="180" spans="1:23" x14ac:dyDescent="0.3">
      <c r="A180" t="s">
        <v>4146</v>
      </c>
      <c r="B180" s="1">
        <v>44972</v>
      </c>
      <c r="C180" s="1">
        <v>45043</v>
      </c>
      <c r="D180">
        <v>58056</v>
      </c>
      <c r="E180" t="s">
        <v>38</v>
      </c>
      <c r="F180" t="s">
        <v>25</v>
      </c>
      <c r="G180" t="s">
        <v>119</v>
      </c>
      <c r="H180" t="s">
        <v>85</v>
      </c>
      <c r="I180" t="s">
        <v>28</v>
      </c>
      <c r="J180" t="s">
        <v>70</v>
      </c>
      <c r="K180" t="s">
        <v>30</v>
      </c>
      <c r="L180" t="s">
        <v>66</v>
      </c>
      <c r="M180">
        <v>58056</v>
      </c>
      <c r="N180" t="s">
        <v>637</v>
      </c>
      <c r="O180" t="s">
        <v>33</v>
      </c>
      <c r="P180">
        <v>0</v>
      </c>
      <c r="Q180">
        <v>0</v>
      </c>
      <c r="R180">
        <v>58056</v>
      </c>
      <c r="S180" t="s">
        <v>4147</v>
      </c>
      <c r="T180" t="s">
        <v>48</v>
      </c>
      <c r="U180" t="s">
        <v>902</v>
      </c>
      <c r="V180">
        <v>35187</v>
      </c>
      <c r="W180" t="s">
        <v>53</v>
      </c>
    </row>
    <row r="181" spans="1:23" x14ac:dyDescent="0.3">
      <c r="A181" t="s">
        <v>4146</v>
      </c>
      <c r="B181" s="1">
        <v>44972</v>
      </c>
      <c r="C181" s="1">
        <v>45051</v>
      </c>
      <c r="D181">
        <v>96</v>
      </c>
      <c r="E181" t="s">
        <v>38</v>
      </c>
      <c r="F181" t="s">
        <v>39</v>
      </c>
      <c r="G181" t="s">
        <v>119</v>
      </c>
      <c r="H181" t="s">
        <v>85</v>
      </c>
      <c r="I181" t="s">
        <v>28</v>
      </c>
      <c r="J181" t="s">
        <v>70</v>
      </c>
      <c r="K181" t="s">
        <v>30</v>
      </c>
      <c r="L181" t="s">
        <v>66</v>
      </c>
      <c r="M181">
        <v>96</v>
      </c>
      <c r="N181" t="s">
        <v>637</v>
      </c>
      <c r="O181" t="s">
        <v>33</v>
      </c>
      <c r="P181">
        <v>0</v>
      </c>
      <c r="Q181">
        <v>0</v>
      </c>
      <c r="R181">
        <v>96</v>
      </c>
      <c r="S181" t="s">
        <v>4147</v>
      </c>
      <c r="T181" t="s">
        <v>48</v>
      </c>
      <c r="U181" t="s">
        <v>902</v>
      </c>
      <c r="V181">
        <v>35187</v>
      </c>
      <c r="W181" t="s">
        <v>53</v>
      </c>
    </row>
    <row r="182" spans="1:23" x14ac:dyDescent="0.3">
      <c r="A182" t="s">
        <v>4148</v>
      </c>
      <c r="B182" s="1">
        <v>44973</v>
      </c>
      <c r="C182" s="1">
        <v>45055</v>
      </c>
      <c r="D182">
        <v>32972</v>
      </c>
      <c r="E182" t="s">
        <v>38</v>
      </c>
      <c r="F182" t="s">
        <v>25</v>
      </c>
      <c r="G182" t="s">
        <v>74</v>
      </c>
      <c r="H182" t="s">
        <v>93</v>
      </c>
      <c r="I182" t="s">
        <v>42</v>
      </c>
      <c r="J182" t="s">
        <v>50</v>
      </c>
      <c r="K182" t="s">
        <v>30</v>
      </c>
      <c r="L182" t="s">
        <v>55</v>
      </c>
      <c r="M182">
        <v>32972</v>
      </c>
      <c r="N182" t="s">
        <v>2468</v>
      </c>
      <c r="O182" t="s">
        <v>46</v>
      </c>
      <c r="P182">
        <v>32972</v>
      </c>
      <c r="Q182">
        <v>0</v>
      </c>
      <c r="R182">
        <v>0</v>
      </c>
      <c r="S182" t="s">
        <v>4149</v>
      </c>
      <c r="T182" t="s">
        <v>48</v>
      </c>
      <c r="U182" t="s">
        <v>223</v>
      </c>
      <c r="V182">
        <v>97072</v>
      </c>
      <c r="W182" t="s">
        <v>53</v>
      </c>
    </row>
    <row r="183" spans="1:23" x14ac:dyDescent="0.3">
      <c r="A183" t="s">
        <v>4150</v>
      </c>
      <c r="B183" s="1">
        <v>44974</v>
      </c>
      <c r="C183" s="1">
        <v>45042</v>
      </c>
      <c r="D183">
        <v>128</v>
      </c>
      <c r="E183" t="s">
        <v>24</v>
      </c>
      <c r="F183" t="s">
        <v>39</v>
      </c>
      <c r="G183" t="s">
        <v>40</v>
      </c>
      <c r="H183" t="s">
        <v>52</v>
      </c>
      <c r="I183" t="s">
        <v>42</v>
      </c>
      <c r="J183" t="s">
        <v>64</v>
      </c>
      <c r="K183" t="s">
        <v>30</v>
      </c>
      <c r="L183" t="s">
        <v>55</v>
      </c>
      <c r="M183">
        <v>128</v>
      </c>
      <c r="N183" t="s">
        <v>1218</v>
      </c>
      <c r="O183" t="s">
        <v>46</v>
      </c>
      <c r="P183">
        <v>128</v>
      </c>
      <c r="Q183">
        <v>0</v>
      </c>
      <c r="R183">
        <v>0</v>
      </c>
      <c r="S183" t="s">
        <v>4151</v>
      </c>
      <c r="T183" t="s">
        <v>48</v>
      </c>
      <c r="U183" t="s">
        <v>908</v>
      </c>
      <c r="V183">
        <v>51749</v>
      </c>
      <c r="W183" t="s">
        <v>50</v>
      </c>
    </row>
    <row r="184" spans="1:23" x14ac:dyDescent="0.3">
      <c r="A184" t="s">
        <v>4150</v>
      </c>
      <c r="B184" s="1">
        <v>44974</v>
      </c>
      <c r="C184" s="1">
        <v>45047</v>
      </c>
      <c r="D184">
        <v>42486</v>
      </c>
      <c r="E184" t="s">
        <v>24</v>
      </c>
      <c r="F184" t="s">
        <v>25</v>
      </c>
      <c r="G184" t="s">
        <v>40</v>
      </c>
      <c r="H184" t="s">
        <v>52</v>
      </c>
      <c r="I184" t="s">
        <v>42</v>
      </c>
      <c r="J184" t="s">
        <v>64</v>
      </c>
      <c r="K184" t="s">
        <v>30</v>
      </c>
      <c r="L184" t="s">
        <v>55</v>
      </c>
      <c r="M184">
        <v>42486</v>
      </c>
      <c r="N184" t="s">
        <v>1218</v>
      </c>
      <c r="O184" t="s">
        <v>46</v>
      </c>
      <c r="P184">
        <v>42486</v>
      </c>
      <c r="Q184">
        <v>0</v>
      </c>
      <c r="R184">
        <v>0</v>
      </c>
      <c r="S184" t="s">
        <v>4151</v>
      </c>
      <c r="T184" t="s">
        <v>48</v>
      </c>
      <c r="U184" t="s">
        <v>908</v>
      </c>
      <c r="V184">
        <v>51749</v>
      </c>
      <c r="W184" t="s">
        <v>50</v>
      </c>
    </row>
    <row r="185" spans="1:23" x14ac:dyDescent="0.3">
      <c r="A185" t="s">
        <v>4152</v>
      </c>
      <c r="B185" s="1">
        <v>44975</v>
      </c>
      <c r="C185" s="1">
        <v>45035</v>
      </c>
      <c r="D185">
        <v>2026</v>
      </c>
      <c r="E185" t="s">
        <v>24</v>
      </c>
      <c r="F185" t="s">
        <v>25</v>
      </c>
      <c r="G185" t="s">
        <v>74</v>
      </c>
      <c r="H185" t="s">
        <v>27</v>
      </c>
      <c r="I185" t="s">
        <v>28</v>
      </c>
      <c r="J185" t="s">
        <v>43</v>
      </c>
      <c r="K185" t="s">
        <v>54</v>
      </c>
      <c r="L185" t="s">
        <v>55</v>
      </c>
      <c r="M185">
        <v>20260</v>
      </c>
      <c r="N185" t="s">
        <v>2702</v>
      </c>
      <c r="O185" t="s">
        <v>33</v>
      </c>
      <c r="P185">
        <v>0</v>
      </c>
      <c r="Q185">
        <v>0</v>
      </c>
      <c r="R185">
        <v>20260</v>
      </c>
      <c r="S185" t="s">
        <v>4153</v>
      </c>
      <c r="T185" t="s">
        <v>35</v>
      </c>
      <c r="U185" t="s">
        <v>35</v>
      </c>
      <c r="V185">
        <v>0</v>
      </c>
      <c r="W185" t="s">
        <v>64</v>
      </c>
    </row>
    <row r="186" spans="1:23" x14ac:dyDescent="0.3">
      <c r="A186" t="s">
        <v>4154</v>
      </c>
      <c r="B186" s="1">
        <v>44976</v>
      </c>
      <c r="C186" s="1">
        <v>45037</v>
      </c>
      <c r="D186">
        <v>36112</v>
      </c>
      <c r="E186" t="s">
        <v>24</v>
      </c>
      <c r="F186" t="s">
        <v>25</v>
      </c>
      <c r="G186" t="s">
        <v>109</v>
      </c>
      <c r="H186" t="s">
        <v>27</v>
      </c>
      <c r="I186" t="s">
        <v>42</v>
      </c>
      <c r="J186" t="s">
        <v>70</v>
      </c>
      <c r="K186" t="s">
        <v>30</v>
      </c>
      <c r="L186" t="s">
        <v>31</v>
      </c>
      <c r="M186">
        <v>36112</v>
      </c>
      <c r="N186" t="s">
        <v>162</v>
      </c>
      <c r="O186" t="s">
        <v>116</v>
      </c>
      <c r="P186">
        <v>36112</v>
      </c>
      <c r="Q186">
        <v>0</v>
      </c>
      <c r="R186">
        <v>0</v>
      </c>
      <c r="S186" t="s">
        <v>4155</v>
      </c>
      <c r="T186" t="s">
        <v>48</v>
      </c>
      <c r="U186" t="s">
        <v>3667</v>
      </c>
      <c r="V186">
        <v>39411</v>
      </c>
      <c r="W186" t="s">
        <v>29</v>
      </c>
    </row>
    <row r="187" spans="1:23" x14ac:dyDescent="0.3">
      <c r="A187" t="s">
        <v>4156</v>
      </c>
      <c r="B187" s="1">
        <v>44977</v>
      </c>
      <c r="C187" s="1">
        <v>45053</v>
      </c>
      <c r="D187">
        <v>17132</v>
      </c>
      <c r="E187" t="s">
        <v>24</v>
      </c>
      <c r="F187" t="s">
        <v>25</v>
      </c>
      <c r="G187" t="s">
        <v>40</v>
      </c>
      <c r="H187" t="s">
        <v>27</v>
      </c>
      <c r="I187" t="s">
        <v>28</v>
      </c>
      <c r="J187" t="s">
        <v>36</v>
      </c>
      <c r="K187" t="s">
        <v>54</v>
      </c>
      <c r="L187" t="s">
        <v>55</v>
      </c>
      <c r="M187">
        <v>17132</v>
      </c>
      <c r="N187" t="s">
        <v>4157</v>
      </c>
      <c r="O187" t="s">
        <v>33</v>
      </c>
      <c r="P187">
        <v>0</v>
      </c>
      <c r="Q187">
        <v>0</v>
      </c>
      <c r="R187">
        <v>17132</v>
      </c>
      <c r="S187" t="s">
        <v>4158</v>
      </c>
      <c r="T187" t="s">
        <v>48</v>
      </c>
      <c r="U187" t="s">
        <v>236</v>
      </c>
      <c r="V187">
        <v>54598</v>
      </c>
      <c r="W187" t="s">
        <v>50</v>
      </c>
    </row>
    <row r="188" spans="1:23" x14ac:dyDescent="0.3">
      <c r="A188" t="s">
        <v>4159</v>
      </c>
      <c r="B188" s="1">
        <v>44978</v>
      </c>
      <c r="C188" s="1">
        <v>45056</v>
      </c>
      <c r="D188">
        <v>7690</v>
      </c>
      <c r="E188" t="s">
        <v>24</v>
      </c>
      <c r="F188" t="s">
        <v>25</v>
      </c>
      <c r="G188" t="s">
        <v>40</v>
      </c>
      <c r="H188" t="s">
        <v>59</v>
      </c>
      <c r="I188" t="s">
        <v>28</v>
      </c>
      <c r="J188" t="s">
        <v>64</v>
      </c>
      <c r="K188" t="s">
        <v>54</v>
      </c>
      <c r="L188" t="s">
        <v>66</v>
      </c>
      <c r="M188">
        <v>76900</v>
      </c>
      <c r="N188" t="s">
        <v>4160</v>
      </c>
      <c r="O188" t="s">
        <v>33</v>
      </c>
      <c r="P188">
        <v>0</v>
      </c>
      <c r="Q188">
        <v>0</v>
      </c>
      <c r="R188">
        <v>76900</v>
      </c>
      <c r="S188" t="s">
        <v>4161</v>
      </c>
      <c r="T188" t="s">
        <v>48</v>
      </c>
      <c r="U188" t="s">
        <v>240</v>
      </c>
      <c r="V188">
        <v>31978</v>
      </c>
      <c r="W188" t="s">
        <v>53</v>
      </c>
    </row>
    <row r="189" spans="1:23" x14ac:dyDescent="0.3">
      <c r="A189" t="s">
        <v>4162</v>
      </c>
      <c r="B189" s="1">
        <v>44979</v>
      </c>
      <c r="C189" s="1">
        <v>45066</v>
      </c>
      <c r="D189">
        <v>85743</v>
      </c>
      <c r="E189" t="s">
        <v>38</v>
      </c>
      <c r="F189" t="s">
        <v>25</v>
      </c>
      <c r="G189" t="s">
        <v>26</v>
      </c>
      <c r="H189" t="s">
        <v>59</v>
      </c>
      <c r="I189" t="s">
        <v>42</v>
      </c>
      <c r="J189" t="s">
        <v>114</v>
      </c>
      <c r="K189" t="s">
        <v>54</v>
      </c>
      <c r="L189" t="s">
        <v>75</v>
      </c>
      <c r="M189">
        <v>85743</v>
      </c>
      <c r="N189" t="s">
        <v>983</v>
      </c>
      <c r="O189" t="s">
        <v>46</v>
      </c>
      <c r="P189">
        <v>85743</v>
      </c>
      <c r="Q189">
        <v>0</v>
      </c>
      <c r="R189">
        <v>0</v>
      </c>
      <c r="S189" t="s">
        <v>4163</v>
      </c>
      <c r="T189" t="s">
        <v>48</v>
      </c>
      <c r="U189" t="s">
        <v>244</v>
      </c>
      <c r="V189">
        <v>45994</v>
      </c>
      <c r="W189" t="s">
        <v>64</v>
      </c>
    </row>
    <row r="190" spans="1:23" x14ac:dyDescent="0.3">
      <c r="A190" t="s">
        <v>4164</v>
      </c>
      <c r="B190" s="1">
        <v>44980</v>
      </c>
      <c r="C190" s="1">
        <v>45056</v>
      </c>
      <c r="D190">
        <v>10</v>
      </c>
      <c r="E190" t="s">
        <v>24</v>
      </c>
      <c r="F190" t="s">
        <v>39</v>
      </c>
      <c r="G190" t="s">
        <v>40</v>
      </c>
      <c r="H190" t="s">
        <v>85</v>
      </c>
      <c r="I190" t="s">
        <v>42</v>
      </c>
      <c r="J190" t="s">
        <v>53</v>
      </c>
      <c r="K190" t="s">
        <v>30</v>
      </c>
      <c r="L190" t="s">
        <v>44</v>
      </c>
      <c r="M190">
        <v>100</v>
      </c>
      <c r="N190" t="s">
        <v>3017</v>
      </c>
      <c r="O190" t="s">
        <v>46</v>
      </c>
      <c r="P190">
        <v>100</v>
      </c>
      <c r="Q190">
        <v>0</v>
      </c>
      <c r="R190">
        <v>0</v>
      </c>
      <c r="S190" t="s">
        <v>4165</v>
      </c>
      <c r="T190" t="s">
        <v>48</v>
      </c>
      <c r="U190" t="s">
        <v>248</v>
      </c>
      <c r="V190">
        <v>60194</v>
      </c>
      <c r="W190" t="s">
        <v>29</v>
      </c>
    </row>
    <row r="191" spans="1:23" x14ac:dyDescent="0.3">
      <c r="A191" t="s">
        <v>4164</v>
      </c>
      <c r="B191" s="1">
        <v>44980</v>
      </c>
      <c r="C191" s="1">
        <v>45063</v>
      </c>
      <c r="D191">
        <v>67013</v>
      </c>
      <c r="E191" t="s">
        <v>24</v>
      </c>
      <c r="F191" t="s">
        <v>25</v>
      </c>
      <c r="G191" t="s">
        <v>40</v>
      </c>
      <c r="H191" t="s">
        <v>85</v>
      </c>
      <c r="I191" t="s">
        <v>42</v>
      </c>
      <c r="J191" t="s">
        <v>53</v>
      </c>
      <c r="K191" t="s">
        <v>30</v>
      </c>
      <c r="L191" t="s">
        <v>44</v>
      </c>
      <c r="M191">
        <v>67013</v>
      </c>
      <c r="N191" t="s">
        <v>3017</v>
      </c>
      <c r="O191" t="s">
        <v>46</v>
      </c>
      <c r="P191">
        <v>67013</v>
      </c>
      <c r="Q191">
        <v>0</v>
      </c>
      <c r="R191">
        <v>0</v>
      </c>
      <c r="S191" t="s">
        <v>4165</v>
      </c>
      <c r="T191" t="s">
        <v>48</v>
      </c>
      <c r="U191" t="s">
        <v>248</v>
      </c>
      <c r="V191">
        <v>60194</v>
      </c>
      <c r="W191" t="s">
        <v>29</v>
      </c>
    </row>
    <row r="192" spans="1:23" x14ac:dyDescent="0.3">
      <c r="A192" t="s">
        <v>4166</v>
      </c>
      <c r="B192" s="1">
        <v>44981</v>
      </c>
      <c r="C192" s="1">
        <v>45069</v>
      </c>
      <c r="D192">
        <v>2349</v>
      </c>
      <c r="E192" t="s">
        <v>24</v>
      </c>
      <c r="F192" t="s">
        <v>25</v>
      </c>
      <c r="G192" t="s">
        <v>74</v>
      </c>
      <c r="H192" t="s">
        <v>52</v>
      </c>
      <c r="I192" t="s">
        <v>42</v>
      </c>
      <c r="J192" t="s">
        <v>114</v>
      </c>
      <c r="K192" t="s">
        <v>54</v>
      </c>
      <c r="L192" t="s">
        <v>55</v>
      </c>
      <c r="M192">
        <v>2349</v>
      </c>
      <c r="N192" t="s">
        <v>67</v>
      </c>
      <c r="O192" t="s">
        <v>116</v>
      </c>
      <c r="P192">
        <v>2349</v>
      </c>
      <c r="Q192">
        <v>0</v>
      </c>
      <c r="R192">
        <v>0</v>
      </c>
      <c r="S192" t="s">
        <v>4167</v>
      </c>
      <c r="T192" t="s">
        <v>35</v>
      </c>
      <c r="U192" t="s">
        <v>35</v>
      </c>
      <c r="V192">
        <v>0</v>
      </c>
      <c r="W192" t="s">
        <v>64</v>
      </c>
    </row>
    <row r="193" spans="1:23" x14ac:dyDescent="0.3">
      <c r="A193" t="s">
        <v>4168</v>
      </c>
      <c r="B193" s="1">
        <v>44982</v>
      </c>
      <c r="C193" s="1">
        <v>45061</v>
      </c>
      <c r="D193">
        <v>119</v>
      </c>
      <c r="E193" t="s">
        <v>38</v>
      </c>
      <c r="F193" t="s">
        <v>39</v>
      </c>
      <c r="G193" t="s">
        <v>26</v>
      </c>
      <c r="H193" t="s">
        <v>27</v>
      </c>
      <c r="I193" t="s">
        <v>42</v>
      </c>
      <c r="J193" t="s">
        <v>29</v>
      </c>
      <c r="K193" t="s">
        <v>54</v>
      </c>
      <c r="L193" t="s">
        <v>66</v>
      </c>
      <c r="M193">
        <v>119</v>
      </c>
      <c r="N193" t="s">
        <v>4169</v>
      </c>
      <c r="O193" t="s">
        <v>116</v>
      </c>
      <c r="P193">
        <v>119</v>
      </c>
      <c r="Q193">
        <v>0</v>
      </c>
      <c r="R193">
        <v>0</v>
      </c>
      <c r="S193" t="s">
        <v>4170</v>
      </c>
      <c r="T193" t="s">
        <v>35</v>
      </c>
      <c r="U193" t="s">
        <v>35</v>
      </c>
      <c r="V193">
        <v>0</v>
      </c>
      <c r="W193" t="s">
        <v>50</v>
      </c>
    </row>
    <row r="194" spans="1:23" x14ac:dyDescent="0.3">
      <c r="A194" t="s">
        <v>4168</v>
      </c>
      <c r="B194" s="1">
        <v>44982</v>
      </c>
      <c r="C194" s="1">
        <v>45044</v>
      </c>
      <c r="D194">
        <v>9809</v>
      </c>
      <c r="E194" t="s">
        <v>38</v>
      </c>
      <c r="F194" t="s">
        <v>25</v>
      </c>
      <c r="G194" t="s">
        <v>26</v>
      </c>
      <c r="H194" t="s">
        <v>27</v>
      </c>
      <c r="I194" t="s">
        <v>42</v>
      </c>
      <c r="J194" t="s">
        <v>29</v>
      </c>
      <c r="K194" t="s">
        <v>54</v>
      </c>
      <c r="L194" t="s">
        <v>66</v>
      </c>
      <c r="M194">
        <v>98090</v>
      </c>
      <c r="N194" t="s">
        <v>4169</v>
      </c>
      <c r="O194" t="s">
        <v>116</v>
      </c>
      <c r="P194">
        <v>98090</v>
      </c>
      <c r="Q194">
        <v>0</v>
      </c>
      <c r="R194">
        <v>0</v>
      </c>
      <c r="S194" t="s">
        <v>4170</v>
      </c>
      <c r="T194" t="s">
        <v>35</v>
      </c>
      <c r="U194" t="s">
        <v>35</v>
      </c>
      <c r="V194">
        <v>0</v>
      </c>
      <c r="W194" t="s">
        <v>50</v>
      </c>
    </row>
    <row r="195" spans="1:23" x14ac:dyDescent="0.3">
      <c r="A195" t="s">
        <v>4171</v>
      </c>
      <c r="B195" s="1">
        <v>44983</v>
      </c>
      <c r="C195" s="1">
        <v>45065</v>
      </c>
      <c r="D195">
        <v>63523</v>
      </c>
      <c r="E195" t="s">
        <v>24</v>
      </c>
      <c r="F195" t="s">
        <v>25</v>
      </c>
      <c r="G195" t="s">
        <v>80</v>
      </c>
      <c r="H195" t="s">
        <v>52</v>
      </c>
      <c r="I195" t="s">
        <v>42</v>
      </c>
      <c r="J195" t="s">
        <v>50</v>
      </c>
      <c r="K195" t="s">
        <v>54</v>
      </c>
      <c r="L195" t="s">
        <v>55</v>
      </c>
      <c r="M195">
        <v>63523</v>
      </c>
      <c r="N195" t="s">
        <v>4172</v>
      </c>
      <c r="O195" t="s">
        <v>46</v>
      </c>
      <c r="P195">
        <v>63523</v>
      </c>
      <c r="Q195">
        <v>0</v>
      </c>
      <c r="R195">
        <v>0</v>
      </c>
      <c r="S195" t="s">
        <v>4173</v>
      </c>
      <c r="T195" t="s">
        <v>48</v>
      </c>
      <c r="U195" t="s">
        <v>935</v>
      </c>
      <c r="V195">
        <v>21641</v>
      </c>
      <c r="W195" t="s">
        <v>36</v>
      </c>
    </row>
    <row r="196" spans="1:23" x14ac:dyDescent="0.3">
      <c r="A196" t="s">
        <v>4174</v>
      </c>
      <c r="B196" s="1">
        <v>44984</v>
      </c>
      <c r="C196" s="1">
        <v>45060</v>
      </c>
      <c r="D196">
        <v>20986</v>
      </c>
      <c r="E196" t="s">
        <v>38</v>
      </c>
      <c r="F196" t="s">
        <v>25</v>
      </c>
      <c r="G196" t="s">
        <v>40</v>
      </c>
      <c r="H196" t="s">
        <v>41</v>
      </c>
      <c r="I196" t="s">
        <v>42</v>
      </c>
      <c r="J196" t="s">
        <v>70</v>
      </c>
      <c r="K196" t="s">
        <v>30</v>
      </c>
      <c r="L196" t="s">
        <v>31</v>
      </c>
      <c r="M196">
        <v>20986</v>
      </c>
      <c r="N196" t="s">
        <v>3427</v>
      </c>
      <c r="O196" t="s">
        <v>46</v>
      </c>
      <c r="P196">
        <v>20986</v>
      </c>
      <c r="Q196">
        <v>0</v>
      </c>
      <c r="R196">
        <v>0</v>
      </c>
      <c r="S196" t="s">
        <v>4175</v>
      </c>
      <c r="T196" t="s">
        <v>48</v>
      </c>
      <c r="U196" t="s">
        <v>262</v>
      </c>
      <c r="V196">
        <v>31286</v>
      </c>
      <c r="W196" t="s">
        <v>43</v>
      </c>
    </row>
    <row r="197" spans="1:23" x14ac:dyDescent="0.3">
      <c r="A197" t="s">
        <v>4174</v>
      </c>
      <c r="B197" s="1">
        <v>44984</v>
      </c>
      <c r="C197" s="1">
        <v>45065</v>
      </c>
      <c r="D197">
        <v>93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70</v>
      </c>
      <c r="K197" t="s">
        <v>30</v>
      </c>
      <c r="L197" t="s">
        <v>31</v>
      </c>
      <c r="M197">
        <v>93</v>
      </c>
      <c r="N197" t="s">
        <v>3427</v>
      </c>
      <c r="O197" t="s">
        <v>46</v>
      </c>
      <c r="P197">
        <v>93</v>
      </c>
      <c r="Q197">
        <v>0</v>
      </c>
      <c r="R197">
        <v>0</v>
      </c>
      <c r="S197" t="s">
        <v>4175</v>
      </c>
      <c r="T197" t="s">
        <v>48</v>
      </c>
      <c r="U197" t="s">
        <v>262</v>
      </c>
      <c r="V197">
        <v>31286</v>
      </c>
      <c r="W197" t="s">
        <v>43</v>
      </c>
    </row>
    <row r="198" spans="1:23" x14ac:dyDescent="0.3">
      <c r="A198" t="s">
        <v>4176</v>
      </c>
      <c r="B198" s="1">
        <v>44985</v>
      </c>
      <c r="C198" s="1">
        <v>45052</v>
      </c>
      <c r="D198">
        <v>65411</v>
      </c>
      <c r="E198" t="s">
        <v>24</v>
      </c>
      <c r="F198" t="s">
        <v>25</v>
      </c>
      <c r="G198" t="s">
        <v>80</v>
      </c>
      <c r="H198" t="s">
        <v>85</v>
      </c>
      <c r="I198" t="s">
        <v>42</v>
      </c>
      <c r="J198" t="s">
        <v>64</v>
      </c>
      <c r="K198" t="s">
        <v>54</v>
      </c>
      <c r="L198" t="s">
        <v>31</v>
      </c>
      <c r="M198">
        <v>65411</v>
      </c>
      <c r="N198" t="s">
        <v>2783</v>
      </c>
      <c r="O198" t="s">
        <v>46</v>
      </c>
      <c r="P198">
        <v>65411</v>
      </c>
      <c r="Q198">
        <v>0</v>
      </c>
      <c r="R198">
        <v>0</v>
      </c>
      <c r="S198" t="s">
        <v>4177</v>
      </c>
      <c r="T198" t="s">
        <v>35</v>
      </c>
      <c r="U198" t="s">
        <v>35</v>
      </c>
      <c r="V198">
        <v>0</v>
      </c>
      <c r="W198" t="s">
        <v>43</v>
      </c>
    </row>
    <row r="199" spans="1:23" x14ac:dyDescent="0.3">
      <c r="A199" t="s">
        <v>4178</v>
      </c>
      <c r="B199" s="1">
        <v>44986</v>
      </c>
      <c r="C199" s="1">
        <v>45055</v>
      </c>
      <c r="D199">
        <v>28519</v>
      </c>
      <c r="E199" t="s">
        <v>24</v>
      </c>
      <c r="F199" t="s">
        <v>25</v>
      </c>
      <c r="G199" t="s">
        <v>74</v>
      </c>
      <c r="H199" t="s">
        <v>59</v>
      </c>
      <c r="I199" t="s">
        <v>42</v>
      </c>
      <c r="J199" t="s">
        <v>43</v>
      </c>
      <c r="K199" t="s">
        <v>30</v>
      </c>
      <c r="L199" t="s">
        <v>66</v>
      </c>
      <c r="M199">
        <v>28519</v>
      </c>
      <c r="N199" t="s">
        <v>4179</v>
      </c>
      <c r="O199" t="s">
        <v>116</v>
      </c>
      <c r="P199">
        <v>28519</v>
      </c>
      <c r="Q199">
        <v>0</v>
      </c>
      <c r="R199">
        <v>0</v>
      </c>
      <c r="S199" t="s">
        <v>4180</v>
      </c>
      <c r="T199" t="s">
        <v>35</v>
      </c>
      <c r="U199" t="s">
        <v>35</v>
      </c>
      <c r="V199">
        <v>0</v>
      </c>
      <c r="W199" t="s">
        <v>29</v>
      </c>
    </row>
    <row r="200" spans="1:23" x14ac:dyDescent="0.3">
      <c r="A200" t="s">
        <v>4178</v>
      </c>
      <c r="B200" s="1">
        <v>44986</v>
      </c>
      <c r="C200" s="1">
        <v>45049</v>
      </c>
      <c r="D200">
        <v>141</v>
      </c>
      <c r="E200" t="s">
        <v>24</v>
      </c>
      <c r="F200" t="s">
        <v>39</v>
      </c>
      <c r="G200" t="s">
        <v>74</v>
      </c>
      <c r="H200" t="s">
        <v>59</v>
      </c>
      <c r="I200" t="s">
        <v>42</v>
      </c>
      <c r="J200" t="s">
        <v>43</v>
      </c>
      <c r="K200" t="s">
        <v>30</v>
      </c>
      <c r="L200" t="s">
        <v>66</v>
      </c>
      <c r="M200">
        <v>141</v>
      </c>
      <c r="N200" t="s">
        <v>4179</v>
      </c>
      <c r="O200" t="s">
        <v>116</v>
      </c>
      <c r="P200">
        <v>141</v>
      </c>
      <c r="Q200">
        <v>0</v>
      </c>
      <c r="R200">
        <v>0</v>
      </c>
      <c r="S200" t="s">
        <v>4180</v>
      </c>
      <c r="T200" t="s">
        <v>35</v>
      </c>
      <c r="U200" t="s">
        <v>35</v>
      </c>
      <c r="V200">
        <v>0</v>
      </c>
      <c r="W200" t="s">
        <v>29</v>
      </c>
    </row>
    <row r="201" spans="1:23" x14ac:dyDescent="0.3">
      <c r="A201" t="s">
        <v>4181</v>
      </c>
      <c r="B201" s="1">
        <v>44987</v>
      </c>
      <c r="C201" s="1">
        <v>45072</v>
      </c>
      <c r="D201">
        <v>70919</v>
      </c>
      <c r="E201" t="s">
        <v>24</v>
      </c>
      <c r="F201" t="s">
        <v>25</v>
      </c>
      <c r="G201" t="s">
        <v>109</v>
      </c>
      <c r="H201" t="s">
        <v>85</v>
      </c>
      <c r="I201" t="s">
        <v>42</v>
      </c>
      <c r="J201" t="s">
        <v>114</v>
      </c>
      <c r="K201" t="s">
        <v>54</v>
      </c>
      <c r="L201" t="s">
        <v>66</v>
      </c>
      <c r="M201">
        <v>70919</v>
      </c>
      <c r="N201" t="s">
        <v>4182</v>
      </c>
      <c r="O201" t="s">
        <v>61</v>
      </c>
      <c r="P201">
        <v>0</v>
      </c>
      <c r="Q201">
        <v>70919</v>
      </c>
      <c r="R201">
        <v>0</v>
      </c>
      <c r="S201" t="s">
        <v>4183</v>
      </c>
      <c r="T201" t="s">
        <v>35</v>
      </c>
      <c r="U201" t="s">
        <v>35</v>
      </c>
      <c r="V201">
        <v>0</v>
      </c>
      <c r="W201" t="s">
        <v>43</v>
      </c>
    </row>
    <row r="202" spans="1:23" x14ac:dyDescent="0.3">
      <c r="A202" t="s">
        <v>4181</v>
      </c>
      <c r="B202" s="1">
        <v>44987</v>
      </c>
      <c r="C202" s="1">
        <v>45066</v>
      </c>
      <c r="D202">
        <v>104</v>
      </c>
      <c r="E202" t="s">
        <v>24</v>
      </c>
      <c r="F202" t="s">
        <v>39</v>
      </c>
      <c r="G202" t="s">
        <v>109</v>
      </c>
      <c r="H202" t="s">
        <v>85</v>
      </c>
      <c r="I202" t="s">
        <v>42</v>
      </c>
      <c r="J202" t="s">
        <v>114</v>
      </c>
      <c r="K202" t="s">
        <v>54</v>
      </c>
      <c r="L202" t="s">
        <v>66</v>
      </c>
      <c r="M202">
        <v>104</v>
      </c>
      <c r="N202" t="s">
        <v>4182</v>
      </c>
      <c r="O202" t="s">
        <v>61</v>
      </c>
      <c r="P202">
        <v>0</v>
      </c>
      <c r="Q202">
        <v>104</v>
      </c>
      <c r="R202">
        <v>0</v>
      </c>
      <c r="S202" t="s">
        <v>4183</v>
      </c>
      <c r="T202" t="s">
        <v>35</v>
      </c>
      <c r="U202" t="s">
        <v>35</v>
      </c>
      <c r="V202">
        <v>0</v>
      </c>
      <c r="W202" t="s">
        <v>43</v>
      </c>
    </row>
    <row r="203" spans="1:23" x14ac:dyDescent="0.3">
      <c r="A203" t="s">
        <v>4184</v>
      </c>
      <c r="B203" s="1">
        <v>44988</v>
      </c>
      <c r="C203" s="1">
        <v>45052</v>
      </c>
      <c r="D203">
        <v>8535</v>
      </c>
      <c r="E203" t="s">
        <v>38</v>
      </c>
      <c r="F203" t="s">
        <v>25</v>
      </c>
      <c r="G203" t="s">
        <v>80</v>
      </c>
      <c r="H203" t="s">
        <v>85</v>
      </c>
      <c r="I203" t="s">
        <v>42</v>
      </c>
      <c r="J203" t="s">
        <v>64</v>
      </c>
      <c r="K203" t="s">
        <v>54</v>
      </c>
      <c r="L203" t="s">
        <v>55</v>
      </c>
      <c r="M203">
        <v>85350</v>
      </c>
      <c r="N203" t="s">
        <v>575</v>
      </c>
      <c r="O203" t="s">
        <v>116</v>
      </c>
      <c r="P203">
        <v>85350</v>
      </c>
      <c r="Q203">
        <v>0</v>
      </c>
      <c r="R203">
        <v>0</v>
      </c>
      <c r="S203" t="s">
        <v>4185</v>
      </c>
      <c r="T203" t="s">
        <v>48</v>
      </c>
      <c r="U203" t="s">
        <v>3178</v>
      </c>
      <c r="V203">
        <v>4913</v>
      </c>
      <c r="W203" t="s">
        <v>29</v>
      </c>
    </row>
    <row r="204" spans="1:23" x14ac:dyDescent="0.3">
      <c r="A204" t="s">
        <v>4186</v>
      </c>
      <c r="B204" s="1">
        <v>44989</v>
      </c>
      <c r="C204" s="1">
        <v>45051</v>
      </c>
      <c r="D204">
        <v>26835</v>
      </c>
      <c r="E204" t="s">
        <v>24</v>
      </c>
      <c r="F204" t="s">
        <v>25</v>
      </c>
      <c r="G204" t="s">
        <v>109</v>
      </c>
      <c r="H204" t="s">
        <v>41</v>
      </c>
      <c r="I204" t="s">
        <v>42</v>
      </c>
      <c r="J204" t="s">
        <v>53</v>
      </c>
      <c r="K204" t="s">
        <v>30</v>
      </c>
      <c r="L204" t="s">
        <v>66</v>
      </c>
      <c r="M204">
        <v>26835</v>
      </c>
      <c r="N204" t="s">
        <v>4187</v>
      </c>
      <c r="O204" t="s">
        <v>116</v>
      </c>
      <c r="P204">
        <v>26835</v>
      </c>
      <c r="Q204">
        <v>0</v>
      </c>
      <c r="R204">
        <v>0</v>
      </c>
      <c r="S204" t="s">
        <v>4188</v>
      </c>
      <c r="T204" t="s">
        <v>35</v>
      </c>
      <c r="U204" t="s">
        <v>35</v>
      </c>
      <c r="V204">
        <v>0</v>
      </c>
      <c r="W204" t="s">
        <v>36</v>
      </c>
    </row>
    <row r="205" spans="1:23" x14ac:dyDescent="0.3">
      <c r="A205" t="s">
        <v>4186</v>
      </c>
      <c r="B205" s="1">
        <v>44989</v>
      </c>
      <c r="C205" s="1">
        <v>45052</v>
      </c>
      <c r="D205">
        <v>105</v>
      </c>
      <c r="E205" t="s">
        <v>24</v>
      </c>
      <c r="F205" t="s">
        <v>39</v>
      </c>
      <c r="G205" t="s">
        <v>109</v>
      </c>
      <c r="H205" t="s">
        <v>41</v>
      </c>
      <c r="I205" t="s">
        <v>42</v>
      </c>
      <c r="J205" t="s">
        <v>53</v>
      </c>
      <c r="K205" t="s">
        <v>30</v>
      </c>
      <c r="L205" t="s">
        <v>66</v>
      </c>
      <c r="M205">
        <v>105</v>
      </c>
      <c r="N205" t="s">
        <v>4187</v>
      </c>
      <c r="O205" t="s">
        <v>116</v>
      </c>
      <c r="P205">
        <v>105</v>
      </c>
      <c r="Q205">
        <v>0</v>
      </c>
      <c r="R205">
        <v>0</v>
      </c>
      <c r="S205" t="s">
        <v>4188</v>
      </c>
      <c r="T205" t="s">
        <v>35</v>
      </c>
      <c r="U205" t="s">
        <v>35</v>
      </c>
      <c r="V205">
        <v>0</v>
      </c>
      <c r="W205" t="s">
        <v>36</v>
      </c>
    </row>
    <row r="206" spans="1:23" x14ac:dyDescent="0.3">
      <c r="A206" t="s">
        <v>4189</v>
      </c>
      <c r="B206" s="1">
        <v>44990</v>
      </c>
      <c r="C206" s="1">
        <v>45079</v>
      </c>
      <c r="D206">
        <v>7456</v>
      </c>
      <c r="E206" t="s">
        <v>38</v>
      </c>
      <c r="F206" t="s">
        <v>25</v>
      </c>
      <c r="G206" t="s">
        <v>119</v>
      </c>
      <c r="H206" t="s">
        <v>27</v>
      </c>
      <c r="I206" t="s">
        <v>42</v>
      </c>
      <c r="J206" t="s">
        <v>43</v>
      </c>
      <c r="K206" t="s">
        <v>54</v>
      </c>
      <c r="L206" t="s">
        <v>31</v>
      </c>
      <c r="M206">
        <v>7456</v>
      </c>
      <c r="N206" t="s">
        <v>1136</v>
      </c>
      <c r="O206" t="s">
        <v>116</v>
      </c>
      <c r="P206">
        <v>7456</v>
      </c>
      <c r="Q206">
        <v>0</v>
      </c>
      <c r="R206">
        <v>0</v>
      </c>
      <c r="S206" t="s">
        <v>4190</v>
      </c>
      <c r="T206" t="s">
        <v>35</v>
      </c>
      <c r="U206" t="s">
        <v>35</v>
      </c>
      <c r="V206">
        <v>0</v>
      </c>
      <c r="W206" t="s">
        <v>53</v>
      </c>
    </row>
    <row r="207" spans="1:23" x14ac:dyDescent="0.3">
      <c r="A207" t="s">
        <v>4191</v>
      </c>
      <c r="B207" s="1">
        <v>44991</v>
      </c>
      <c r="C207" s="1">
        <v>45056</v>
      </c>
      <c r="D207">
        <v>4582</v>
      </c>
      <c r="E207" t="s">
        <v>38</v>
      </c>
      <c r="F207" t="s">
        <v>25</v>
      </c>
      <c r="G207" t="s">
        <v>74</v>
      </c>
      <c r="H207" t="s">
        <v>52</v>
      </c>
      <c r="I207" t="s">
        <v>42</v>
      </c>
      <c r="J207" t="s">
        <v>43</v>
      </c>
      <c r="K207" t="s">
        <v>54</v>
      </c>
      <c r="L207" t="s">
        <v>75</v>
      </c>
      <c r="M207">
        <v>45820</v>
      </c>
      <c r="N207" t="s">
        <v>659</v>
      </c>
      <c r="O207" t="s">
        <v>46</v>
      </c>
      <c r="P207">
        <v>45820</v>
      </c>
      <c r="Q207">
        <v>0</v>
      </c>
      <c r="R207">
        <v>0</v>
      </c>
      <c r="S207" t="s">
        <v>4192</v>
      </c>
      <c r="T207" t="s">
        <v>48</v>
      </c>
      <c r="U207" t="s">
        <v>287</v>
      </c>
      <c r="V207">
        <v>67007</v>
      </c>
      <c r="W207" t="s">
        <v>50</v>
      </c>
    </row>
    <row r="208" spans="1:23" x14ac:dyDescent="0.3">
      <c r="A208" t="s">
        <v>4193</v>
      </c>
      <c r="B208" s="1">
        <v>44992</v>
      </c>
      <c r="C208" s="1">
        <v>45073</v>
      </c>
      <c r="D208">
        <v>41149</v>
      </c>
      <c r="E208" t="s">
        <v>38</v>
      </c>
      <c r="F208" t="s">
        <v>25</v>
      </c>
      <c r="G208" t="s">
        <v>26</v>
      </c>
      <c r="H208" t="s">
        <v>93</v>
      </c>
      <c r="I208" t="s">
        <v>42</v>
      </c>
      <c r="J208" t="s">
        <v>70</v>
      </c>
      <c r="K208" t="s">
        <v>54</v>
      </c>
      <c r="L208" t="s">
        <v>75</v>
      </c>
      <c r="M208">
        <v>41149</v>
      </c>
      <c r="N208" t="s">
        <v>4194</v>
      </c>
      <c r="O208" t="s">
        <v>116</v>
      </c>
      <c r="P208">
        <v>41149</v>
      </c>
      <c r="Q208">
        <v>0</v>
      </c>
      <c r="R208">
        <v>0</v>
      </c>
      <c r="S208" t="s">
        <v>4195</v>
      </c>
      <c r="T208" t="s">
        <v>48</v>
      </c>
      <c r="U208" t="s">
        <v>291</v>
      </c>
      <c r="V208">
        <v>68596</v>
      </c>
      <c r="W208" t="s">
        <v>43</v>
      </c>
    </row>
    <row r="209" spans="1:23" x14ac:dyDescent="0.3">
      <c r="A209" t="s">
        <v>4196</v>
      </c>
      <c r="B209" s="1">
        <v>44993</v>
      </c>
      <c r="C209" s="1">
        <v>45054</v>
      </c>
      <c r="D209">
        <v>5715</v>
      </c>
      <c r="E209" t="s">
        <v>38</v>
      </c>
      <c r="F209" t="s">
        <v>25</v>
      </c>
      <c r="G209" t="s">
        <v>74</v>
      </c>
      <c r="H209" t="s">
        <v>59</v>
      </c>
      <c r="I209" t="s">
        <v>42</v>
      </c>
      <c r="J209" t="s">
        <v>36</v>
      </c>
      <c r="K209" t="s">
        <v>54</v>
      </c>
      <c r="L209" t="s">
        <v>44</v>
      </c>
      <c r="M209">
        <v>57150</v>
      </c>
      <c r="N209" t="s">
        <v>4197</v>
      </c>
      <c r="O209" t="s">
        <v>46</v>
      </c>
      <c r="P209">
        <v>57150</v>
      </c>
      <c r="Q209">
        <v>0</v>
      </c>
      <c r="R209">
        <v>0</v>
      </c>
      <c r="S209" t="s">
        <v>4198</v>
      </c>
      <c r="T209" t="s">
        <v>48</v>
      </c>
      <c r="U209" t="s">
        <v>295</v>
      </c>
      <c r="V209">
        <v>38507</v>
      </c>
      <c r="W209" t="s">
        <v>53</v>
      </c>
    </row>
    <row r="210" spans="1:23" x14ac:dyDescent="0.3">
      <c r="A210" t="s">
        <v>4199</v>
      </c>
      <c r="B210" s="1">
        <v>44994</v>
      </c>
      <c r="C210" s="1">
        <v>45081</v>
      </c>
      <c r="D210">
        <v>79567</v>
      </c>
      <c r="E210" t="s">
        <v>24</v>
      </c>
      <c r="F210" t="s">
        <v>25</v>
      </c>
      <c r="G210" t="s">
        <v>109</v>
      </c>
      <c r="H210" t="s">
        <v>93</v>
      </c>
      <c r="I210" t="s">
        <v>42</v>
      </c>
      <c r="J210" t="s">
        <v>29</v>
      </c>
      <c r="K210" t="s">
        <v>30</v>
      </c>
      <c r="L210" t="s">
        <v>44</v>
      </c>
      <c r="M210">
        <v>79567</v>
      </c>
      <c r="N210" t="s">
        <v>1115</v>
      </c>
      <c r="O210" t="s">
        <v>61</v>
      </c>
      <c r="P210">
        <v>0</v>
      </c>
      <c r="Q210">
        <v>79567</v>
      </c>
      <c r="R210">
        <v>0</v>
      </c>
      <c r="S210" t="s">
        <v>4200</v>
      </c>
      <c r="T210" t="s">
        <v>35</v>
      </c>
      <c r="U210" t="s">
        <v>35</v>
      </c>
      <c r="V210">
        <v>0</v>
      </c>
      <c r="W210" t="s">
        <v>53</v>
      </c>
    </row>
    <row r="211" spans="1:23" x14ac:dyDescent="0.3">
      <c r="A211" t="s">
        <v>4199</v>
      </c>
      <c r="B211" s="1">
        <v>44994</v>
      </c>
      <c r="C211" s="1">
        <v>45054</v>
      </c>
      <c r="D211">
        <v>135</v>
      </c>
      <c r="E211" t="s">
        <v>24</v>
      </c>
      <c r="F211" t="s">
        <v>39</v>
      </c>
      <c r="G211" t="s">
        <v>109</v>
      </c>
      <c r="H211" t="s">
        <v>93</v>
      </c>
      <c r="I211" t="s">
        <v>42</v>
      </c>
      <c r="J211" t="s">
        <v>29</v>
      </c>
      <c r="K211" t="s">
        <v>30</v>
      </c>
      <c r="L211" t="s">
        <v>44</v>
      </c>
      <c r="M211">
        <v>135</v>
      </c>
      <c r="N211" t="s">
        <v>1115</v>
      </c>
      <c r="O211" t="s">
        <v>61</v>
      </c>
      <c r="P211">
        <v>0</v>
      </c>
      <c r="Q211">
        <v>135</v>
      </c>
      <c r="R211">
        <v>0</v>
      </c>
      <c r="S211" t="s">
        <v>4200</v>
      </c>
      <c r="T211" t="s">
        <v>35</v>
      </c>
      <c r="U211" t="s">
        <v>35</v>
      </c>
      <c r="V211">
        <v>0</v>
      </c>
      <c r="W211" t="s">
        <v>53</v>
      </c>
    </row>
    <row r="212" spans="1:23" x14ac:dyDescent="0.3">
      <c r="A212" t="s">
        <v>4201</v>
      </c>
      <c r="B212" s="1">
        <v>44995</v>
      </c>
      <c r="C212" s="1">
        <v>45080</v>
      </c>
      <c r="D212">
        <v>42857</v>
      </c>
      <c r="E212" t="s">
        <v>24</v>
      </c>
      <c r="F212" t="s">
        <v>25</v>
      </c>
      <c r="G212" t="s">
        <v>26</v>
      </c>
      <c r="H212" t="s">
        <v>85</v>
      </c>
      <c r="I212" t="s">
        <v>42</v>
      </c>
      <c r="J212" t="s">
        <v>36</v>
      </c>
      <c r="K212" t="s">
        <v>54</v>
      </c>
      <c r="L212" t="s">
        <v>75</v>
      </c>
      <c r="M212">
        <v>42857</v>
      </c>
      <c r="N212" t="s">
        <v>4202</v>
      </c>
      <c r="O212" t="s">
        <v>61</v>
      </c>
      <c r="P212">
        <v>0</v>
      </c>
      <c r="Q212">
        <v>42857</v>
      </c>
      <c r="R212">
        <v>0</v>
      </c>
      <c r="S212" t="s">
        <v>4203</v>
      </c>
      <c r="T212" t="s">
        <v>35</v>
      </c>
      <c r="U212" t="s">
        <v>35</v>
      </c>
      <c r="V212">
        <v>0</v>
      </c>
      <c r="W212" t="s">
        <v>36</v>
      </c>
    </row>
    <row r="213" spans="1:23" x14ac:dyDescent="0.3">
      <c r="A213" t="s">
        <v>4204</v>
      </c>
      <c r="B213" s="1">
        <v>44996</v>
      </c>
      <c r="C213" s="1">
        <v>45082</v>
      </c>
      <c r="D213">
        <v>127</v>
      </c>
      <c r="E213" t="s">
        <v>24</v>
      </c>
      <c r="F213" t="s">
        <v>39</v>
      </c>
      <c r="G213" t="s">
        <v>80</v>
      </c>
      <c r="H213" t="s">
        <v>41</v>
      </c>
      <c r="I213" t="s">
        <v>42</v>
      </c>
      <c r="J213" t="s">
        <v>43</v>
      </c>
      <c r="K213" t="s">
        <v>30</v>
      </c>
      <c r="L213" t="s">
        <v>44</v>
      </c>
      <c r="M213">
        <v>127</v>
      </c>
      <c r="N213" t="s">
        <v>2135</v>
      </c>
      <c r="O213" t="s">
        <v>61</v>
      </c>
      <c r="P213">
        <v>0</v>
      </c>
      <c r="Q213">
        <v>127</v>
      </c>
      <c r="R213">
        <v>0</v>
      </c>
      <c r="S213" t="s">
        <v>4205</v>
      </c>
      <c r="T213" t="s">
        <v>48</v>
      </c>
      <c r="U213" t="s">
        <v>306</v>
      </c>
      <c r="V213">
        <v>36526</v>
      </c>
      <c r="W213" t="s">
        <v>36</v>
      </c>
    </row>
    <row r="214" spans="1:23" x14ac:dyDescent="0.3">
      <c r="A214" t="s">
        <v>4204</v>
      </c>
      <c r="B214" s="1">
        <v>44996</v>
      </c>
      <c r="C214" s="1">
        <v>45084</v>
      </c>
      <c r="D214">
        <v>60273</v>
      </c>
      <c r="E214" t="s">
        <v>24</v>
      </c>
      <c r="F214" t="s">
        <v>25</v>
      </c>
      <c r="G214" t="s">
        <v>80</v>
      </c>
      <c r="H214" t="s">
        <v>41</v>
      </c>
      <c r="I214" t="s">
        <v>42</v>
      </c>
      <c r="J214" t="s">
        <v>43</v>
      </c>
      <c r="K214" t="s">
        <v>30</v>
      </c>
      <c r="L214" t="s">
        <v>44</v>
      </c>
      <c r="M214">
        <v>60273</v>
      </c>
      <c r="N214" t="s">
        <v>2135</v>
      </c>
      <c r="O214" t="s">
        <v>61</v>
      </c>
      <c r="P214">
        <v>0</v>
      </c>
      <c r="Q214">
        <v>60273</v>
      </c>
      <c r="R214">
        <v>0</v>
      </c>
      <c r="S214" t="s">
        <v>4205</v>
      </c>
      <c r="T214" t="s">
        <v>48</v>
      </c>
      <c r="U214" t="s">
        <v>306</v>
      </c>
      <c r="V214">
        <v>36526</v>
      </c>
      <c r="W214" t="s">
        <v>36</v>
      </c>
    </row>
    <row r="215" spans="1:23" x14ac:dyDescent="0.3">
      <c r="A215" t="s">
        <v>4206</v>
      </c>
      <c r="B215" s="1">
        <v>44997</v>
      </c>
      <c r="C215" s="1">
        <v>45057</v>
      </c>
      <c r="D215">
        <v>84379</v>
      </c>
      <c r="E215" t="s">
        <v>38</v>
      </c>
      <c r="F215" t="s">
        <v>25</v>
      </c>
      <c r="G215" t="s">
        <v>109</v>
      </c>
      <c r="H215" t="s">
        <v>85</v>
      </c>
      <c r="I215" t="s">
        <v>42</v>
      </c>
      <c r="J215" t="s">
        <v>36</v>
      </c>
      <c r="K215" t="s">
        <v>30</v>
      </c>
      <c r="L215" t="s">
        <v>44</v>
      </c>
      <c r="M215">
        <v>84379</v>
      </c>
      <c r="N215" t="s">
        <v>4207</v>
      </c>
      <c r="O215" t="s">
        <v>116</v>
      </c>
      <c r="P215">
        <v>84379</v>
      </c>
      <c r="Q215">
        <v>0</v>
      </c>
      <c r="R215">
        <v>0</v>
      </c>
      <c r="S215" t="s">
        <v>4208</v>
      </c>
      <c r="T215" t="s">
        <v>35</v>
      </c>
      <c r="U215" t="s">
        <v>35</v>
      </c>
      <c r="V215">
        <v>0</v>
      </c>
      <c r="W215" t="s">
        <v>36</v>
      </c>
    </row>
    <row r="216" spans="1:23" x14ac:dyDescent="0.3">
      <c r="A216" t="s">
        <v>4209</v>
      </c>
      <c r="B216" s="1">
        <v>44998</v>
      </c>
      <c r="C216" s="1">
        <v>45063</v>
      </c>
      <c r="D216">
        <v>56029</v>
      </c>
      <c r="E216" t="s">
        <v>38</v>
      </c>
      <c r="F216" t="s">
        <v>25</v>
      </c>
      <c r="G216" t="s">
        <v>40</v>
      </c>
      <c r="H216" t="s">
        <v>52</v>
      </c>
      <c r="I216" t="s">
        <v>28</v>
      </c>
      <c r="J216" t="s">
        <v>53</v>
      </c>
      <c r="K216" t="s">
        <v>54</v>
      </c>
      <c r="L216" t="s">
        <v>55</v>
      </c>
      <c r="M216">
        <v>56029</v>
      </c>
      <c r="N216" t="s">
        <v>2968</v>
      </c>
      <c r="O216" t="s">
        <v>33</v>
      </c>
      <c r="P216">
        <v>0</v>
      </c>
      <c r="Q216">
        <v>0</v>
      </c>
      <c r="R216">
        <v>56029</v>
      </c>
      <c r="S216" t="s">
        <v>4210</v>
      </c>
      <c r="T216" t="s">
        <v>48</v>
      </c>
      <c r="U216" t="s">
        <v>1588</v>
      </c>
      <c r="V216">
        <v>58772</v>
      </c>
      <c r="W216" t="s">
        <v>64</v>
      </c>
    </row>
    <row r="217" spans="1:23" x14ac:dyDescent="0.3">
      <c r="A217" t="s">
        <v>4211</v>
      </c>
      <c r="B217" s="1">
        <v>44999</v>
      </c>
      <c r="C217" s="1">
        <v>45062</v>
      </c>
      <c r="D217">
        <v>47655</v>
      </c>
      <c r="E217" t="s">
        <v>38</v>
      </c>
      <c r="F217" t="s">
        <v>25</v>
      </c>
      <c r="G217" t="s">
        <v>26</v>
      </c>
      <c r="H217" t="s">
        <v>93</v>
      </c>
      <c r="I217" t="s">
        <v>42</v>
      </c>
      <c r="J217" t="s">
        <v>43</v>
      </c>
      <c r="K217" t="s">
        <v>54</v>
      </c>
      <c r="L217" t="s">
        <v>44</v>
      </c>
      <c r="M217">
        <v>47655</v>
      </c>
      <c r="N217" t="s">
        <v>2513</v>
      </c>
      <c r="O217" t="s">
        <v>61</v>
      </c>
      <c r="P217">
        <v>0</v>
      </c>
      <c r="Q217">
        <v>47655</v>
      </c>
      <c r="R217">
        <v>0</v>
      </c>
      <c r="S217" t="s">
        <v>4212</v>
      </c>
      <c r="T217" t="s">
        <v>48</v>
      </c>
      <c r="U217" t="s">
        <v>985</v>
      </c>
      <c r="V217">
        <v>5479</v>
      </c>
      <c r="W217" t="s">
        <v>64</v>
      </c>
    </row>
    <row r="218" spans="1:23" x14ac:dyDescent="0.3">
      <c r="A218" t="s">
        <v>4213</v>
      </c>
      <c r="B218" s="1">
        <v>45000</v>
      </c>
      <c r="C218" s="1">
        <v>45079</v>
      </c>
      <c r="D218">
        <v>40801</v>
      </c>
      <c r="E218" t="s">
        <v>24</v>
      </c>
      <c r="F218" t="s">
        <v>25</v>
      </c>
      <c r="G218" t="s">
        <v>80</v>
      </c>
      <c r="H218" t="s">
        <v>52</v>
      </c>
      <c r="I218" t="s">
        <v>42</v>
      </c>
      <c r="J218" t="s">
        <v>114</v>
      </c>
      <c r="K218" t="s">
        <v>30</v>
      </c>
      <c r="L218" t="s">
        <v>66</v>
      </c>
      <c r="M218">
        <v>40801</v>
      </c>
      <c r="N218" t="s">
        <v>2167</v>
      </c>
      <c r="O218" t="s">
        <v>61</v>
      </c>
      <c r="P218">
        <v>0</v>
      </c>
      <c r="Q218">
        <v>40801</v>
      </c>
      <c r="R218">
        <v>0</v>
      </c>
      <c r="S218" t="s">
        <v>4214</v>
      </c>
      <c r="T218" t="s">
        <v>48</v>
      </c>
      <c r="U218" t="s">
        <v>320</v>
      </c>
      <c r="V218">
        <v>55188</v>
      </c>
      <c r="W218" t="s">
        <v>50</v>
      </c>
    </row>
    <row r="219" spans="1:23" x14ac:dyDescent="0.3">
      <c r="A219" t="s">
        <v>4215</v>
      </c>
      <c r="B219" s="1">
        <v>45001</v>
      </c>
      <c r="C219" s="1">
        <v>45081</v>
      </c>
      <c r="D219">
        <v>82</v>
      </c>
      <c r="E219" t="s">
        <v>24</v>
      </c>
      <c r="F219" t="s">
        <v>39</v>
      </c>
      <c r="G219" t="s">
        <v>80</v>
      </c>
      <c r="H219" t="s">
        <v>41</v>
      </c>
      <c r="I219" t="s">
        <v>28</v>
      </c>
      <c r="J219" t="s">
        <v>53</v>
      </c>
      <c r="K219" t="s">
        <v>54</v>
      </c>
      <c r="L219" t="s">
        <v>75</v>
      </c>
      <c r="M219">
        <v>82</v>
      </c>
      <c r="N219" t="s">
        <v>2287</v>
      </c>
      <c r="O219" t="s">
        <v>33</v>
      </c>
      <c r="P219">
        <v>0</v>
      </c>
      <c r="Q219">
        <v>0</v>
      </c>
      <c r="R219">
        <v>82</v>
      </c>
      <c r="S219" t="s">
        <v>4216</v>
      </c>
      <c r="T219" t="s">
        <v>35</v>
      </c>
      <c r="U219" t="s">
        <v>35</v>
      </c>
      <c r="V219">
        <v>0</v>
      </c>
      <c r="W219" t="s">
        <v>36</v>
      </c>
    </row>
    <row r="220" spans="1:23" x14ac:dyDescent="0.3">
      <c r="A220" t="s">
        <v>4215</v>
      </c>
      <c r="B220" s="1">
        <v>45001</v>
      </c>
      <c r="C220" s="1">
        <v>45078</v>
      </c>
      <c r="D220">
        <v>13063</v>
      </c>
      <c r="E220" t="s">
        <v>24</v>
      </c>
      <c r="F220" t="s">
        <v>25</v>
      </c>
      <c r="G220" t="s">
        <v>80</v>
      </c>
      <c r="H220" t="s">
        <v>41</v>
      </c>
      <c r="I220" t="s">
        <v>28</v>
      </c>
      <c r="J220" t="s">
        <v>53</v>
      </c>
      <c r="K220" t="s">
        <v>54</v>
      </c>
      <c r="L220" t="s">
        <v>75</v>
      </c>
      <c r="M220">
        <v>13063</v>
      </c>
      <c r="N220" t="s">
        <v>2287</v>
      </c>
      <c r="O220" t="s">
        <v>33</v>
      </c>
      <c r="P220">
        <v>0</v>
      </c>
      <c r="Q220">
        <v>0</v>
      </c>
      <c r="R220">
        <v>13063</v>
      </c>
      <c r="S220" t="s">
        <v>4216</v>
      </c>
      <c r="T220" t="s">
        <v>35</v>
      </c>
      <c r="U220" t="s">
        <v>35</v>
      </c>
      <c r="V220">
        <v>0</v>
      </c>
      <c r="W220" t="s">
        <v>36</v>
      </c>
    </row>
    <row r="221" spans="1:23" x14ac:dyDescent="0.3">
      <c r="A221" t="s">
        <v>4217</v>
      </c>
      <c r="B221" s="1">
        <v>45002</v>
      </c>
      <c r="C221" s="1">
        <v>45065</v>
      </c>
      <c r="D221">
        <v>35515</v>
      </c>
      <c r="E221" t="s">
        <v>38</v>
      </c>
      <c r="F221" t="s">
        <v>25</v>
      </c>
      <c r="G221" t="s">
        <v>40</v>
      </c>
      <c r="H221" t="s">
        <v>27</v>
      </c>
      <c r="I221" t="s">
        <v>42</v>
      </c>
      <c r="J221" t="s">
        <v>50</v>
      </c>
      <c r="K221" t="s">
        <v>54</v>
      </c>
      <c r="L221" t="s">
        <v>31</v>
      </c>
      <c r="M221">
        <v>35515</v>
      </c>
      <c r="N221" t="s">
        <v>4218</v>
      </c>
      <c r="O221" t="s">
        <v>46</v>
      </c>
      <c r="P221">
        <v>35515</v>
      </c>
      <c r="Q221">
        <v>0</v>
      </c>
      <c r="R221">
        <v>0</v>
      </c>
      <c r="S221" t="s">
        <v>4219</v>
      </c>
      <c r="T221" t="s">
        <v>35</v>
      </c>
      <c r="U221" t="s">
        <v>35</v>
      </c>
      <c r="V221">
        <v>0</v>
      </c>
      <c r="W221" t="s">
        <v>43</v>
      </c>
    </row>
    <row r="222" spans="1:23" x14ac:dyDescent="0.3">
      <c r="A222" t="s">
        <v>4220</v>
      </c>
      <c r="B222" s="1">
        <v>45003</v>
      </c>
      <c r="C222" s="1">
        <v>45080</v>
      </c>
      <c r="D222">
        <v>146</v>
      </c>
      <c r="E222" t="s">
        <v>38</v>
      </c>
      <c r="F222" t="s">
        <v>39</v>
      </c>
      <c r="G222" t="s">
        <v>80</v>
      </c>
      <c r="H222" t="s">
        <v>59</v>
      </c>
      <c r="I222" t="s">
        <v>42</v>
      </c>
      <c r="J222" t="s">
        <v>50</v>
      </c>
      <c r="K222" t="s">
        <v>30</v>
      </c>
      <c r="L222" t="s">
        <v>44</v>
      </c>
      <c r="M222">
        <v>146</v>
      </c>
      <c r="N222" t="s">
        <v>587</v>
      </c>
      <c r="O222" t="s">
        <v>46</v>
      </c>
      <c r="P222">
        <v>146</v>
      </c>
      <c r="Q222">
        <v>0</v>
      </c>
      <c r="R222">
        <v>0</v>
      </c>
      <c r="S222" t="s">
        <v>4221</v>
      </c>
      <c r="T222" t="s">
        <v>48</v>
      </c>
      <c r="U222" t="s">
        <v>2711</v>
      </c>
      <c r="V222">
        <v>53424</v>
      </c>
      <c r="W222" t="s">
        <v>29</v>
      </c>
    </row>
    <row r="223" spans="1:23" x14ac:dyDescent="0.3">
      <c r="A223" t="s">
        <v>4220</v>
      </c>
      <c r="B223" s="1">
        <v>45003</v>
      </c>
      <c r="C223" s="1">
        <v>45090</v>
      </c>
      <c r="D223">
        <v>5474</v>
      </c>
      <c r="E223" t="s">
        <v>38</v>
      </c>
      <c r="F223" t="s">
        <v>25</v>
      </c>
      <c r="G223" t="s">
        <v>80</v>
      </c>
      <c r="H223" t="s">
        <v>59</v>
      </c>
      <c r="I223" t="s">
        <v>42</v>
      </c>
      <c r="J223" t="s">
        <v>50</v>
      </c>
      <c r="K223" t="s">
        <v>30</v>
      </c>
      <c r="L223" t="s">
        <v>44</v>
      </c>
      <c r="M223">
        <v>5474</v>
      </c>
      <c r="N223" t="s">
        <v>587</v>
      </c>
      <c r="O223" t="s">
        <v>46</v>
      </c>
      <c r="P223">
        <v>5474</v>
      </c>
      <c r="Q223">
        <v>0</v>
      </c>
      <c r="R223">
        <v>0</v>
      </c>
      <c r="S223" t="s">
        <v>4221</v>
      </c>
      <c r="T223" t="s">
        <v>48</v>
      </c>
      <c r="U223" t="s">
        <v>2711</v>
      </c>
      <c r="V223">
        <v>53424</v>
      </c>
      <c r="W223" t="s">
        <v>29</v>
      </c>
    </row>
    <row r="224" spans="1:23" x14ac:dyDescent="0.3">
      <c r="A224" t="s">
        <v>4222</v>
      </c>
      <c r="B224" s="1">
        <v>45004</v>
      </c>
      <c r="C224" s="1">
        <v>45072</v>
      </c>
      <c r="D224">
        <v>73669</v>
      </c>
      <c r="E224" t="s">
        <v>24</v>
      </c>
      <c r="F224" t="s">
        <v>25</v>
      </c>
      <c r="G224" t="s">
        <v>26</v>
      </c>
      <c r="H224" t="s">
        <v>41</v>
      </c>
      <c r="I224" t="s">
        <v>28</v>
      </c>
      <c r="J224" t="s">
        <v>29</v>
      </c>
      <c r="K224" t="s">
        <v>30</v>
      </c>
      <c r="L224" t="s">
        <v>31</v>
      </c>
      <c r="M224">
        <v>73669</v>
      </c>
      <c r="N224" t="s">
        <v>4223</v>
      </c>
      <c r="O224" t="s">
        <v>33</v>
      </c>
      <c r="P224">
        <v>0</v>
      </c>
      <c r="Q224">
        <v>0</v>
      </c>
      <c r="R224">
        <v>73669</v>
      </c>
      <c r="S224" t="s">
        <v>4224</v>
      </c>
      <c r="T224" t="s">
        <v>35</v>
      </c>
      <c r="U224" t="s">
        <v>35</v>
      </c>
      <c r="V224">
        <v>0</v>
      </c>
      <c r="W224" t="s">
        <v>29</v>
      </c>
    </row>
    <row r="225" spans="1:23" x14ac:dyDescent="0.3">
      <c r="A225" t="s">
        <v>4225</v>
      </c>
      <c r="B225" s="1">
        <v>45005</v>
      </c>
      <c r="C225" s="1">
        <v>45077</v>
      </c>
      <c r="D225">
        <v>45969</v>
      </c>
      <c r="E225" t="s">
        <v>24</v>
      </c>
      <c r="F225" t="s">
        <v>25</v>
      </c>
      <c r="G225" t="s">
        <v>109</v>
      </c>
      <c r="H225" t="s">
        <v>85</v>
      </c>
      <c r="I225" t="s">
        <v>42</v>
      </c>
      <c r="J225" t="s">
        <v>70</v>
      </c>
      <c r="K225" t="s">
        <v>30</v>
      </c>
      <c r="L225" t="s">
        <v>55</v>
      </c>
      <c r="M225">
        <v>45969</v>
      </c>
      <c r="N225" t="s">
        <v>1820</v>
      </c>
      <c r="O225" t="s">
        <v>46</v>
      </c>
      <c r="P225">
        <v>45969</v>
      </c>
      <c r="Q225">
        <v>0</v>
      </c>
      <c r="R225">
        <v>0</v>
      </c>
      <c r="S225" t="s">
        <v>4226</v>
      </c>
      <c r="T225" t="s">
        <v>35</v>
      </c>
      <c r="U225" t="s">
        <v>35</v>
      </c>
      <c r="V225">
        <v>0</v>
      </c>
      <c r="W225" t="s">
        <v>53</v>
      </c>
    </row>
    <row r="226" spans="1:23" x14ac:dyDescent="0.3">
      <c r="A226" t="s">
        <v>4227</v>
      </c>
      <c r="B226" s="1">
        <v>45006</v>
      </c>
      <c r="C226" s="1">
        <v>45087</v>
      </c>
      <c r="D226">
        <v>13</v>
      </c>
      <c r="E226" t="s">
        <v>38</v>
      </c>
      <c r="F226" t="s">
        <v>39</v>
      </c>
      <c r="G226" t="s">
        <v>80</v>
      </c>
      <c r="H226" t="s">
        <v>85</v>
      </c>
      <c r="I226" t="s">
        <v>42</v>
      </c>
      <c r="J226" t="s">
        <v>50</v>
      </c>
      <c r="K226" t="s">
        <v>30</v>
      </c>
      <c r="L226" t="s">
        <v>75</v>
      </c>
      <c r="M226">
        <v>130</v>
      </c>
      <c r="N226" t="s">
        <v>3094</v>
      </c>
      <c r="O226" t="s">
        <v>116</v>
      </c>
      <c r="P226">
        <v>130</v>
      </c>
      <c r="Q226">
        <v>0</v>
      </c>
      <c r="R226">
        <v>0</v>
      </c>
      <c r="S226" t="s">
        <v>4228</v>
      </c>
      <c r="T226" t="s">
        <v>35</v>
      </c>
      <c r="U226" t="s">
        <v>35</v>
      </c>
      <c r="V226">
        <v>0</v>
      </c>
      <c r="W226" t="s">
        <v>64</v>
      </c>
    </row>
    <row r="227" spans="1:23" x14ac:dyDescent="0.3">
      <c r="A227" t="s">
        <v>4227</v>
      </c>
      <c r="B227" s="1">
        <v>45006</v>
      </c>
      <c r="C227" s="1">
        <v>45082</v>
      </c>
      <c r="D227">
        <v>21529</v>
      </c>
      <c r="E227" t="s">
        <v>38</v>
      </c>
      <c r="F227" t="s">
        <v>25</v>
      </c>
      <c r="G227" t="s">
        <v>80</v>
      </c>
      <c r="H227" t="s">
        <v>85</v>
      </c>
      <c r="I227" t="s">
        <v>42</v>
      </c>
      <c r="J227" t="s">
        <v>50</v>
      </c>
      <c r="K227" t="s">
        <v>30</v>
      </c>
      <c r="L227" t="s">
        <v>75</v>
      </c>
      <c r="M227">
        <v>21529</v>
      </c>
      <c r="N227" t="s">
        <v>3094</v>
      </c>
      <c r="O227" t="s">
        <v>116</v>
      </c>
      <c r="P227">
        <v>21529</v>
      </c>
      <c r="Q227">
        <v>0</v>
      </c>
      <c r="R227">
        <v>0</v>
      </c>
      <c r="S227" t="s">
        <v>4228</v>
      </c>
      <c r="T227" t="s">
        <v>35</v>
      </c>
      <c r="U227" t="s">
        <v>35</v>
      </c>
      <c r="V227">
        <v>0</v>
      </c>
      <c r="W227" t="s">
        <v>64</v>
      </c>
    </row>
    <row r="228" spans="1:23" x14ac:dyDescent="0.3">
      <c r="A228" t="s">
        <v>4229</v>
      </c>
      <c r="B228" s="1">
        <v>45007</v>
      </c>
      <c r="C228" s="1">
        <v>45092</v>
      </c>
      <c r="D228">
        <v>17526</v>
      </c>
      <c r="E228" t="s">
        <v>24</v>
      </c>
      <c r="F228" t="s">
        <v>25</v>
      </c>
      <c r="G228" t="s">
        <v>109</v>
      </c>
      <c r="H228" t="s">
        <v>52</v>
      </c>
      <c r="I228" t="s">
        <v>28</v>
      </c>
      <c r="J228" t="s">
        <v>114</v>
      </c>
      <c r="K228" t="s">
        <v>30</v>
      </c>
      <c r="L228" t="s">
        <v>55</v>
      </c>
      <c r="M228">
        <v>17526</v>
      </c>
      <c r="N228" t="s">
        <v>4230</v>
      </c>
      <c r="O228" t="s">
        <v>33</v>
      </c>
      <c r="P228">
        <v>0</v>
      </c>
      <c r="Q228">
        <v>0</v>
      </c>
      <c r="R228">
        <v>17526</v>
      </c>
      <c r="S228" t="s">
        <v>4231</v>
      </c>
      <c r="T228" t="s">
        <v>35</v>
      </c>
      <c r="U228" t="s">
        <v>35</v>
      </c>
      <c r="V228">
        <v>0</v>
      </c>
      <c r="W228" t="s">
        <v>50</v>
      </c>
    </row>
    <row r="229" spans="1:23" x14ac:dyDescent="0.3">
      <c r="A229" t="s">
        <v>4232</v>
      </c>
      <c r="B229" s="1">
        <v>45008</v>
      </c>
      <c r="C229" s="1">
        <v>45090</v>
      </c>
      <c r="D229">
        <v>93768</v>
      </c>
      <c r="E229" t="s">
        <v>24</v>
      </c>
      <c r="F229" t="s">
        <v>25</v>
      </c>
      <c r="G229" t="s">
        <v>40</v>
      </c>
      <c r="H229" t="s">
        <v>59</v>
      </c>
      <c r="I229" t="s">
        <v>42</v>
      </c>
      <c r="J229" t="s">
        <v>53</v>
      </c>
      <c r="K229" t="s">
        <v>54</v>
      </c>
      <c r="L229" t="s">
        <v>75</v>
      </c>
      <c r="M229">
        <v>93768</v>
      </c>
      <c r="N229" t="s">
        <v>3859</v>
      </c>
      <c r="O229" t="s">
        <v>46</v>
      </c>
      <c r="P229">
        <v>93768</v>
      </c>
      <c r="Q229">
        <v>0</v>
      </c>
      <c r="R229">
        <v>0</v>
      </c>
      <c r="S229" t="s">
        <v>4233</v>
      </c>
      <c r="T229" t="s">
        <v>35</v>
      </c>
      <c r="U229" t="s">
        <v>35</v>
      </c>
      <c r="V229">
        <v>0</v>
      </c>
      <c r="W229" t="s">
        <v>29</v>
      </c>
    </row>
    <row r="230" spans="1:23" x14ac:dyDescent="0.3">
      <c r="A230" t="s">
        <v>4232</v>
      </c>
      <c r="B230" s="1">
        <v>45008</v>
      </c>
      <c r="C230" s="1">
        <v>45087</v>
      </c>
      <c r="D230">
        <v>97</v>
      </c>
      <c r="E230" t="s">
        <v>24</v>
      </c>
      <c r="F230" t="s">
        <v>39</v>
      </c>
      <c r="G230" t="s">
        <v>40</v>
      </c>
      <c r="H230" t="s">
        <v>59</v>
      </c>
      <c r="I230" t="s">
        <v>42</v>
      </c>
      <c r="J230" t="s">
        <v>53</v>
      </c>
      <c r="K230" t="s">
        <v>54</v>
      </c>
      <c r="L230" t="s">
        <v>75</v>
      </c>
      <c r="M230">
        <v>97</v>
      </c>
      <c r="N230" t="s">
        <v>3859</v>
      </c>
      <c r="O230" t="s">
        <v>46</v>
      </c>
      <c r="P230">
        <v>97</v>
      </c>
      <c r="Q230">
        <v>0</v>
      </c>
      <c r="R230">
        <v>0</v>
      </c>
      <c r="S230" t="s">
        <v>4233</v>
      </c>
      <c r="T230" t="s">
        <v>35</v>
      </c>
      <c r="U230" t="s">
        <v>35</v>
      </c>
      <c r="V230">
        <v>0</v>
      </c>
      <c r="W230" t="s">
        <v>29</v>
      </c>
    </row>
    <row r="231" spans="1:23" x14ac:dyDescent="0.3">
      <c r="A231" t="s">
        <v>4234</v>
      </c>
      <c r="B231" s="1">
        <v>45009</v>
      </c>
      <c r="C231" s="1">
        <v>45090</v>
      </c>
      <c r="D231">
        <v>18138</v>
      </c>
      <c r="E231" t="s">
        <v>38</v>
      </c>
      <c r="F231" t="s">
        <v>25</v>
      </c>
      <c r="G231" t="s">
        <v>109</v>
      </c>
      <c r="H231" t="s">
        <v>93</v>
      </c>
      <c r="I231" t="s">
        <v>42</v>
      </c>
      <c r="J231" t="s">
        <v>36</v>
      </c>
      <c r="K231" t="s">
        <v>30</v>
      </c>
      <c r="L231" t="s">
        <v>55</v>
      </c>
      <c r="M231">
        <v>18138</v>
      </c>
      <c r="N231" t="s">
        <v>4235</v>
      </c>
      <c r="O231" t="s">
        <v>46</v>
      </c>
      <c r="P231">
        <v>18138</v>
      </c>
      <c r="Q231">
        <v>0</v>
      </c>
      <c r="R231">
        <v>0</v>
      </c>
      <c r="S231" t="s">
        <v>4236</v>
      </c>
      <c r="T231" t="s">
        <v>35</v>
      </c>
      <c r="U231" t="s">
        <v>35</v>
      </c>
      <c r="V231">
        <v>0</v>
      </c>
      <c r="W231" t="s">
        <v>50</v>
      </c>
    </row>
    <row r="232" spans="1:23" x14ac:dyDescent="0.3">
      <c r="A232" t="s">
        <v>4237</v>
      </c>
      <c r="B232" s="1">
        <v>45010</v>
      </c>
      <c r="C232" s="1">
        <v>45082</v>
      </c>
      <c r="D232">
        <v>59919</v>
      </c>
      <c r="E232" t="s">
        <v>38</v>
      </c>
      <c r="F232" t="s">
        <v>25</v>
      </c>
      <c r="G232" t="s">
        <v>109</v>
      </c>
      <c r="H232" t="s">
        <v>59</v>
      </c>
      <c r="I232" t="s">
        <v>28</v>
      </c>
      <c r="J232" t="s">
        <v>36</v>
      </c>
      <c r="K232" t="s">
        <v>54</v>
      </c>
      <c r="L232" t="s">
        <v>44</v>
      </c>
      <c r="M232">
        <v>59919</v>
      </c>
      <c r="N232" t="s">
        <v>4238</v>
      </c>
      <c r="O232" t="s">
        <v>33</v>
      </c>
      <c r="P232">
        <v>0</v>
      </c>
      <c r="Q232">
        <v>0</v>
      </c>
      <c r="R232">
        <v>59919</v>
      </c>
      <c r="S232" t="s">
        <v>4239</v>
      </c>
      <c r="T232" t="s">
        <v>35</v>
      </c>
      <c r="U232" t="s">
        <v>35</v>
      </c>
      <c r="V232">
        <v>0</v>
      </c>
      <c r="W232" t="s">
        <v>36</v>
      </c>
    </row>
    <row r="233" spans="1:23" x14ac:dyDescent="0.3">
      <c r="A233" t="s">
        <v>4237</v>
      </c>
      <c r="B233" s="1">
        <v>45010</v>
      </c>
      <c r="C233" s="1">
        <v>45097</v>
      </c>
      <c r="D233">
        <v>91</v>
      </c>
      <c r="E233" t="s">
        <v>38</v>
      </c>
      <c r="F233" t="s">
        <v>39</v>
      </c>
      <c r="G233" t="s">
        <v>109</v>
      </c>
      <c r="H233" t="s">
        <v>59</v>
      </c>
      <c r="I233" t="s">
        <v>28</v>
      </c>
      <c r="J233" t="s">
        <v>36</v>
      </c>
      <c r="K233" t="s">
        <v>54</v>
      </c>
      <c r="L233" t="s">
        <v>44</v>
      </c>
      <c r="M233">
        <v>91</v>
      </c>
      <c r="N233" t="s">
        <v>4238</v>
      </c>
      <c r="O233" t="s">
        <v>33</v>
      </c>
      <c r="P233">
        <v>0</v>
      </c>
      <c r="Q233">
        <v>0</v>
      </c>
      <c r="R233">
        <v>91</v>
      </c>
      <c r="S233" t="s">
        <v>4239</v>
      </c>
      <c r="T233" t="s">
        <v>35</v>
      </c>
      <c r="U233" t="s">
        <v>35</v>
      </c>
      <c r="V233">
        <v>0</v>
      </c>
      <c r="W233" t="s">
        <v>36</v>
      </c>
    </row>
    <row r="234" spans="1:23" x14ac:dyDescent="0.3">
      <c r="A234" t="s">
        <v>4240</v>
      </c>
      <c r="B234" s="1">
        <v>45011</v>
      </c>
      <c r="C234" s="1">
        <v>45078</v>
      </c>
      <c r="D234">
        <v>97</v>
      </c>
      <c r="E234" t="s">
        <v>38</v>
      </c>
      <c r="F234" t="s">
        <v>39</v>
      </c>
      <c r="G234" t="s">
        <v>74</v>
      </c>
      <c r="H234" t="s">
        <v>41</v>
      </c>
      <c r="I234" t="s">
        <v>42</v>
      </c>
      <c r="J234" t="s">
        <v>50</v>
      </c>
      <c r="K234" t="s">
        <v>30</v>
      </c>
      <c r="L234" t="s">
        <v>31</v>
      </c>
      <c r="M234">
        <v>97</v>
      </c>
      <c r="N234" t="s">
        <v>634</v>
      </c>
      <c r="O234" t="s">
        <v>116</v>
      </c>
      <c r="P234">
        <v>97</v>
      </c>
      <c r="Q234">
        <v>0</v>
      </c>
      <c r="R234">
        <v>0</v>
      </c>
      <c r="S234" t="s">
        <v>4241</v>
      </c>
      <c r="T234" t="s">
        <v>48</v>
      </c>
      <c r="U234" t="s">
        <v>355</v>
      </c>
      <c r="V234">
        <v>7419</v>
      </c>
      <c r="W234" t="s">
        <v>64</v>
      </c>
    </row>
    <row r="235" spans="1:23" x14ac:dyDescent="0.3">
      <c r="A235" t="s">
        <v>4240</v>
      </c>
      <c r="B235" s="1">
        <v>45011</v>
      </c>
      <c r="C235" s="1">
        <v>45071</v>
      </c>
      <c r="D235">
        <v>99211</v>
      </c>
      <c r="E235" t="s">
        <v>38</v>
      </c>
      <c r="F235" t="s">
        <v>25</v>
      </c>
      <c r="G235" t="s">
        <v>74</v>
      </c>
      <c r="H235" t="s">
        <v>41</v>
      </c>
      <c r="I235" t="s">
        <v>42</v>
      </c>
      <c r="J235" t="s">
        <v>50</v>
      </c>
      <c r="K235" t="s">
        <v>30</v>
      </c>
      <c r="L235" t="s">
        <v>31</v>
      </c>
      <c r="M235">
        <v>99211</v>
      </c>
      <c r="N235" t="s">
        <v>634</v>
      </c>
      <c r="O235" t="s">
        <v>116</v>
      </c>
      <c r="P235">
        <v>99211</v>
      </c>
      <c r="Q235">
        <v>0</v>
      </c>
      <c r="R235">
        <v>0</v>
      </c>
      <c r="S235" t="s">
        <v>4241</v>
      </c>
      <c r="T235" t="s">
        <v>48</v>
      </c>
      <c r="U235" t="s">
        <v>355</v>
      </c>
      <c r="V235">
        <v>7419</v>
      </c>
      <c r="W235" t="s">
        <v>64</v>
      </c>
    </row>
    <row r="236" spans="1:23" x14ac:dyDescent="0.3">
      <c r="A236" t="s">
        <v>4242</v>
      </c>
      <c r="B236" s="1">
        <v>45012</v>
      </c>
      <c r="C236" s="1">
        <v>45072</v>
      </c>
      <c r="D236">
        <v>70281</v>
      </c>
      <c r="E236" t="s">
        <v>24</v>
      </c>
      <c r="F236" t="s">
        <v>25</v>
      </c>
      <c r="G236" t="s">
        <v>40</v>
      </c>
      <c r="H236" t="s">
        <v>85</v>
      </c>
      <c r="I236" t="s">
        <v>28</v>
      </c>
      <c r="J236" t="s">
        <v>43</v>
      </c>
      <c r="K236" t="s">
        <v>54</v>
      </c>
      <c r="L236" t="s">
        <v>31</v>
      </c>
      <c r="M236">
        <v>70281</v>
      </c>
      <c r="N236" t="s">
        <v>228</v>
      </c>
      <c r="O236" t="s">
        <v>33</v>
      </c>
      <c r="P236">
        <v>0</v>
      </c>
      <c r="Q236">
        <v>0</v>
      </c>
      <c r="R236">
        <v>70281</v>
      </c>
      <c r="S236" t="s">
        <v>4243</v>
      </c>
      <c r="T236" t="s">
        <v>35</v>
      </c>
      <c r="U236" t="s">
        <v>35</v>
      </c>
      <c r="V236">
        <v>0</v>
      </c>
      <c r="W236" t="s">
        <v>36</v>
      </c>
    </row>
    <row r="237" spans="1:23" x14ac:dyDescent="0.3">
      <c r="A237" t="s">
        <v>4244</v>
      </c>
      <c r="B237" s="1">
        <v>45013</v>
      </c>
      <c r="C237" s="1">
        <v>45078</v>
      </c>
      <c r="D237">
        <v>1528</v>
      </c>
      <c r="E237" t="s">
        <v>24</v>
      </c>
      <c r="F237" t="s">
        <v>25</v>
      </c>
      <c r="G237" t="s">
        <v>119</v>
      </c>
      <c r="H237" t="s">
        <v>52</v>
      </c>
      <c r="I237" t="s">
        <v>28</v>
      </c>
      <c r="J237" t="s">
        <v>43</v>
      </c>
      <c r="K237" t="s">
        <v>54</v>
      </c>
      <c r="L237" t="s">
        <v>66</v>
      </c>
      <c r="M237">
        <v>15280</v>
      </c>
      <c r="N237" t="s">
        <v>4245</v>
      </c>
      <c r="O237" t="s">
        <v>33</v>
      </c>
      <c r="P237">
        <v>0</v>
      </c>
      <c r="Q237">
        <v>0</v>
      </c>
      <c r="R237">
        <v>15280</v>
      </c>
      <c r="S237" t="s">
        <v>4246</v>
      </c>
      <c r="T237" t="s">
        <v>48</v>
      </c>
      <c r="U237" t="s">
        <v>1633</v>
      </c>
      <c r="V237">
        <v>84082</v>
      </c>
      <c r="W237" t="s">
        <v>64</v>
      </c>
    </row>
    <row r="238" spans="1:23" x14ac:dyDescent="0.3">
      <c r="A238" t="s">
        <v>4247</v>
      </c>
      <c r="B238" s="1">
        <v>45014</v>
      </c>
      <c r="C238" s="1">
        <v>45093</v>
      </c>
      <c r="D238">
        <v>82939</v>
      </c>
      <c r="E238" t="s">
        <v>24</v>
      </c>
      <c r="F238" t="s">
        <v>25</v>
      </c>
      <c r="G238" t="s">
        <v>74</v>
      </c>
      <c r="H238" t="s">
        <v>27</v>
      </c>
      <c r="I238" t="s">
        <v>28</v>
      </c>
      <c r="J238" t="s">
        <v>70</v>
      </c>
      <c r="K238" t="s">
        <v>54</v>
      </c>
      <c r="L238" t="s">
        <v>31</v>
      </c>
      <c r="M238">
        <v>82939</v>
      </c>
      <c r="N238" t="s">
        <v>4248</v>
      </c>
      <c r="O238" t="s">
        <v>33</v>
      </c>
      <c r="P238">
        <v>0</v>
      </c>
      <c r="Q238">
        <v>0</v>
      </c>
      <c r="R238">
        <v>82939</v>
      </c>
      <c r="S238" t="s">
        <v>4249</v>
      </c>
      <c r="T238" t="s">
        <v>35</v>
      </c>
      <c r="U238" t="s">
        <v>35</v>
      </c>
      <c r="V238">
        <v>0</v>
      </c>
      <c r="W238" t="s">
        <v>36</v>
      </c>
    </row>
    <row r="239" spans="1:23" x14ac:dyDescent="0.3">
      <c r="A239" t="s">
        <v>4247</v>
      </c>
      <c r="B239" s="1">
        <v>45014</v>
      </c>
      <c r="C239" s="1">
        <v>45104</v>
      </c>
      <c r="D239">
        <v>135</v>
      </c>
      <c r="E239" t="s">
        <v>24</v>
      </c>
      <c r="F239" t="s">
        <v>39</v>
      </c>
      <c r="G239" t="s">
        <v>74</v>
      </c>
      <c r="H239" t="s">
        <v>27</v>
      </c>
      <c r="I239" t="s">
        <v>28</v>
      </c>
      <c r="J239" t="s">
        <v>70</v>
      </c>
      <c r="K239" t="s">
        <v>54</v>
      </c>
      <c r="L239" t="s">
        <v>31</v>
      </c>
      <c r="M239">
        <v>135</v>
      </c>
      <c r="N239" t="s">
        <v>4248</v>
      </c>
      <c r="O239" t="s">
        <v>33</v>
      </c>
      <c r="P239">
        <v>0</v>
      </c>
      <c r="Q239">
        <v>0</v>
      </c>
      <c r="R239">
        <v>135</v>
      </c>
      <c r="S239" t="s">
        <v>4249</v>
      </c>
      <c r="T239" t="s">
        <v>35</v>
      </c>
      <c r="U239" t="s">
        <v>35</v>
      </c>
      <c r="V239">
        <v>0</v>
      </c>
      <c r="W239" t="s">
        <v>36</v>
      </c>
    </row>
    <row r="240" spans="1:23" x14ac:dyDescent="0.3">
      <c r="A240" t="s">
        <v>4250</v>
      </c>
      <c r="B240" s="1">
        <v>45015</v>
      </c>
      <c r="C240" s="1">
        <v>45096</v>
      </c>
      <c r="D240">
        <v>55867</v>
      </c>
      <c r="E240" t="s">
        <v>24</v>
      </c>
      <c r="F240" t="s">
        <v>25</v>
      </c>
      <c r="G240" t="s">
        <v>80</v>
      </c>
      <c r="H240" t="s">
        <v>93</v>
      </c>
      <c r="I240" t="s">
        <v>28</v>
      </c>
      <c r="J240" t="s">
        <v>43</v>
      </c>
      <c r="K240" t="s">
        <v>30</v>
      </c>
      <c r="L240" t="s">
        <v>44</v>
      </c>
      <c r="M240">
        <v>55867</v>
      </c>
      <c r="N240" t="s">
        <v>4251</v>
      </c>
      <c r="O240" t="s">
        <v>33</v>
      </c>
      <c r="P240">
        <v>0</v>
      </c>
      <c r="Q240">
        <v>0</v>
      </c>
      <c r="R240">
        <v>55867</v>
      </c>
      <c r="S240" t="s">
        <v>4252</v>
      </c>
      <c r="T240" t="s">
        <v>48</v>
      </c>
      <c r="U240" t="s">
        <v>1639</v>
      </c>
      <c r="V240">
        <v>57592</v>
      </c>
      <c r="W240" t="s">
        <v>64</v>
      </c>
    </row>
    <row r="241" spans="1:23" x14ac:dyDescent="0.3">
      <c r="A241" t="s">
        <v>4253</v>
      </c>
      <c r="B241" s="1">
        <v>45016</v>
      </c>
      <c r="C241" s="1">
        <v>45093</v>
      </c>
      <c r="D241">
        <v>3693</v>
      </c>
      <c r="E241" t="s">
        <v>38</v>
      </c>
      <c r="F241" t="s">
        <v>25</v>
      </c>
      <c r="G241" t="s">
        <v>74</v>
      </c>
      <c r="H241" t="s">
        <v>85</v>
      </c>
      <c r="I241" t="s">
        <v>42</v>
      </c>
      <c r="J241" t="s">
        <v>29</v>
      </c>
      <c r="K241" t="s">
        <v>30</v>
      </c>
      <c r="L241" t="s">
        <v>31</v>
      </c>
      <c r="M241">
        <v>3693</v>
      </c>
      <c r="N241" t="s">
        <v>4254</v>
      </c>
      <c r="O241" t="s">
        <v>116</v>
      </c>
      <c r="P241">
        <v>3693</v>
      </c>
      <c r="Q241">
        <v>0</v>
      </c>
      <c r="R241">
        <v>0</v>
      </c>
      <c r="S241" t="s">
        <v>4255</v>
      </c>
      <c r="T241" t="s">
        <v>48</v>
      </c>
      <c r="U241" t="s">
        <v>1038</v>
      </c>
      <c r="V241">
        <v>24676</v>
      </c>
      <c r="W241" t="s">
        <v>36</v>
      </c>
    </row>
    <row r="242" spans="1:23" x14ac:dyDescent="0.3">
      <c r="A242" t="s">
        <v>4253</v>
      </c>
      <c r="B242" s="1">
        <v>45016</v>
      </c>
      <c r="C242" s="1">
        <v>45092</v>
      </c>
      <c r="D242">
        <v>87</v>
      </c>
      <c r="E242" t="s">
        <v>38</v>
      </c>
      <c r="F242" t="s">
        <v>39</v>
      </c>
      <c r="G242" t="s">
        <v>74</v>
      </c>
      <c r="H242" t="s">
        <v>85</v>
      </c>
      <c r="I242" t="s">
        <v>42</v>
      </c>
      <c r="J242" t="s">
        <v>29</v>
      </c>
      <c r="K242" t="s">
        <v>30</v>
      </c>
      <c r="L242" t="s">
        <v>31</v>
      </c>
      <c r="M242">
        <v>87</v>
      </c>
      <c r="N242" t="s">
        <v>4254</v>
      </c>
      <c r="O242" t="s">
        <v>116</v>
      </c>
      <c r="P242">
        <v>87</v>
      </c>
      <c r="Q242">
        <v>0</v>
      </c>
      <c r="R242">
        <v>0</v>
      </c>
      <c r="S242" t="s">
        <v>4255</v>
      </c>
      <c r="T242" t="s">
        <v>48</v>
      </c>
      <c r="U242" t="s">
        <v>1038</v>
      </c>
      <c r="V242">
        <v>24676</v>
      </c>
      <c r="W242" t="s">
        <v>36</v>
      </c>
    </row>
    <row r="243" spans="1:23" x14ac:dyDescent="0.3">
      <c r="A243" t="s">
        <v>4256</v>
      </c>
      <c r="B243" s="1">
        <v>45017</v>
      </c>
      <c r="C243" s="1">
        <v>45093</v>
      </c>
      <c r="D243">
        <v>105</v>
      </c>
      <c r="E243" t="s">
        <v>38</v>
      </c>
      <c r="F243" t="s">
        <v>39</v>
      </c>
      <c r="G243" t="s">
        <v>40</v>
      </c>
      <c r="H243" t="s">
        <v>27</v>
      </c>
      <c r="I243" t="s">
        <v>28</v>
      </c>
      <c r="J243" t="s">
        <v>36</v>
      </c>
      <c r="K243" t="s">
        <v>30</v>
      </c>
      <c r="L243" t="s">
        <v>66</v>
      </c>
      <c r="M243">
        <v>105</v>
      </c>
      <c r="N243" t="s">
        <v>4257</v>
      </c>
      <c r="O243" t="s">
        <v>33</v>
      </c>
      <c r="P243">
        <v>0</v>
      </c>
      <c r="Q243">
        <v>0</v>
      </c>
      <c r="R243">
        <v>105</v>
      </c>
      <c r="S243" t="s">
        <v>4258</v>
      </c>
      <c r="T243" t="s">
        <v>48</v>
      </c>
      <c r="U243" t="s">
        <v>373</v>
      </c>
      <c r="V243">
        <v>72964</v>
      </c>
      <c r="W243" t="s">
        <v>43</v>
      </c>
    </row>
    <row r="244" spans="1:23" x14ac:dyDescent="0.3">
      <c r="A244" t="s">
        <v>4256</v>
      </c>
      <c r="B244" s="1">
        <v>45017</v>
      </c>
      <c r="C244" s="1">
        <v>45105</v>
      </c>
      <c r="D244">
        <v>69604</v>
      </c>
      <c r="E244" t="s">
        <v>38</v>
      </c>
      <c r="F244" t="s">
        <v>25</v>
      </c>
      <c r="G244" t="s">
        <v>40</v>
      </c>
      <c r="H244" t="s">
        <v>27</v>
      </c>
      <c r="I244" t="s">
        <v>28</v>
      </c>
      <c r="J244" t="s">
        <v>36</v>
      </c>
      <c r="K244" t="s">
        <v>30</v>
      </c>
      <c r="L244" t="s">
        <v>66</v>
      </c>
      <c r="M244">
        <v>69604</v>
      </c>
      <c r="N244" t="s">
        <v>4257</v>
      </c>
      <c r="O244" t="s">
        <v>33</v>
      </c>
      <c r="P244">
        <v>0</v>
      </c>
      <c r="Q244">
        <v>0</v>
      </c>
      <c r="R244">
        <v>69604</v>
      </c>
      <c r="S244" t="s">
        <v>4258</v>
      </c>
      <c r="T244" t="s">
        <v>48</v>
      </c>
      <c r="U244" t="s">
        <v>373</v>
      </c>
      <c r="V244">
        <v>72964</v>
      </c>
      <c r="W244" t="s">
        <v>43</v>
      </c>
    </row>
    <row r="245" spans="1:23" x14ac:dyDescent="0.3">
      <c r="A245" t="s">
        <v>4259</v>
      </c>
      <c r="B245" s="1">
        <v>45018</v>
      </c>
      <c r="C245" s="1">
        <v>45106</v>
      </c>
      <c r="D245">
        <v>9679</v>
      </c>
      <c r="E245" t="s">
        <v>38</v>
      </c>
      <c r="F245" t="s">
        <v>25</v>
      </c>
      <c r="G245" t="s">
        <v>74</v>
      </c>
      <c r="H245" t="s">
        <v>41</v>
      </c>
      <c r="I245" t="s">
        <v>28</v>
      </c>
      <c r="J245" t="s">
        <v>114</v>
      </c>
      <c r="K245" t="s">
        <v>54</v>
      </c>
      <c r="L245" t="s">
        <v>66</v>
      </c>
      <c r="M245">
        <v>96790</v>
      </c>
      <c r="N245" t="s">
        <v>1313</v>
      </c>
      <c r="O245" t="s">
        <v>33</v>
      </c>
      <c r="P245">
        <v>0</v>
      </c>
      <c r="Q245">
        <v>0</v>
      </c>
      <c r="R245">
        <v>96790</v>
      </c>
      <c r="S245" t="s">
        <v>4260</v>
      </c>
      <c r="T245" t="s">
        <v>48</v>
      </c>
      <c r="U245" t="s">
        <v>2198</v>
      </c>
      <c r="V245">
        <v>8708</v>
      </c>
      <c r="W245" t="s">
        <v>50</v>
      </c>
    </row>
    <row r="246" spans="1:23" x14ac:dyDescent="0.3">
      <c r="A246" t="s">
        <v>4261</v>
      </c>
      <c r="B246" s="1">
        <v>45019</v>
      </c>
      <c r="C246" s="1">
        <v>45101</v>
      </c>
      <c r="D246">
        <v>80063</v>
      </c>
      <c r="E246" t="s">
        <v>38</v>
      </c>
      <c r="F246" t="s">
        <v>25</v>
      </c>
      <c r="G246" t="s">
        <v>119</v>
      </c>
      <c r="H246" t="s">
        <v>85</v>
      </c>
      <c r="I246" t="s">
        <v>42</v>
      </c>
      <c r="J246" t="s">
        <v>36</v>
      </c>
      <c r="K246" t="s">
        <v>54</v>
      </c>
      <c r="L246" t="s">
        <v>66</v>
      </c>
      <c r="M246">
        <v>80063</v>
      </c>
      <c r="N246" t="s">
        <v>2676</v>
      </c>
      <c r="O246" t="s">
        <v>116</v>
      </c>
      <c r="P246">
        <v>80063</v>
      </c>
      <c r="Q246">
        <v>0</v>
      </c>
      <c r="R246">
        <v>0</v>
      </c>
      <c r="S246" t="s">
        <v>4262</v>
      </c>
      <c r="T246" t="s">
        <v>35</v>
      </c>
      <c r="U246" t="s">
        <v>35</v>
      </c>
      <c r="V246">
        <v>0</v>
      </c>
      <c r="W246" t="s">
        <v>64</v>
      </c>
    </row>
    <row r="247" spans="1:23" x14ac:dyDescent="0.3">
      <c r="A247" t="s">
        <v>4261</v>
      </c>
      <c r="B247" s="1">
        <v>45019</v>
      </c>
      <c r="C247" s="1">
        <v>45087</v>
      </c>
      <c r="D247">
        <v>87</v>
      </c>
      <c r="E247" t="s">
        <v>38</v>
      </c>
      <c r="F247" t="s">
        <v>39</v>
      </c>
      <c r="G247" t="s">
        <v>119</v>
      </c>
      <c r="H247" t="s">
        <v>85</v>
      </c>
      <c r="I247" t="s">
        <v>42</v>
      </c>
      <c r="J247" t="s">
        <v>36</v>
      </c>
      <c r="K247" t="s">
        <v>54</v>
      </c>
      <c r="L247" t="s">
        <v>66</v>
      </c>
      <c r="M247">
        <v>87</v>
      </c>
      <c r="N247" t="s">
        <v>2676</v>
      </c>
      <c r="O247" t="s">
        <v>116</v>
      </c>
      <c r="P247">
        <v>87</v>
      </c>
      <c r="Q247">
        <v>0</v>
      </c>
      <c r="R247">
        <v>0</v>
      </c>
      <c r="S247" t="s">
        <v>4262</v>
      </c>
      <c r="T247" t="s">
        <v>35</v>
      </c>
      <c r="U247" t="s">
        <v>35</v>
      </c>
      <c r="V247">
        <v>0</v>
      </c>
      <c r="W247" t="s">
        <v>64</v>
      </c>
    </row>
    <row r="248" spans="1:23" x14ac:dyDescent="0.3">
      <c r="A248" t="s">
        <v>4263</v>
      </c>
      <c r="B248" s="1">
        <v>45020</v>
      </c>
      <c r="C248" s="1">
        <v>45084</v>
      </c>
      <c r="D248">
        <v>81949</v>
      </c>
      <c r="E248" t="s">
        <v>38</v>
      </c>
      <c r="F248" t="s">
        <v>25</v>
      </c>
      <c r="G248" t="s">
        <v>109</v>
      </c>
      <c r="H248" t="s">
        <v>52</v>
      </c>
      <c r="I248" t="s">
        <v>28</v>
      </c>
      <c r="J248" t="s">
        <v>50</v>
      </c>
      <c r="K248" t="s">
        <v>54</v>
      </c>
      <c r="L248" t="s">
        <v>31</v>
      </c>
      <c r="M248">
        <v>81949</v>
      </c>
      <c r="N248" t="s">
        <v>4264</v>
      </c>
      <c r="O248" t="s">
        <v>33</v>
      </c>
      <c r="P248">
        <v>0</v>
      </c>
      <c r="Q248">
        <v>0</v>
      </c>
      <c r="R248">
        <v>81949</v>
      </c>
      <c r="S248" t="s">
        <v>4265</v>
      </c>
      <c r="T248" t="s">
        <v>35</v>
      </c>
      <c r="U248" t="s">
        <v>35</v>
      </c>
      <c r="V248">
        <v>0</v>
      </c>
      <c r="W248" t="s">
        <v>36</v>
      </c>
    </row>
    <row r="249" spans="1:23" x14ac:dyDescent="0.3">
      <c r="A249" t="s">
        <v>4266</v>
      </c>
      <c r="B249" s="1">
        <v>45021</v>
      </c>
      <c r="C249" s="1">
        <v>45086</v>
      </c>
      <c r="D249">
        <v>72883</v>
      </c>
      <c r="E249" t="s">
        <v>38</v>
      </c>
      <c r="F249" t="s">
        <v>25</v>
      </c>
      <c r="G249" t="s">
        <v>40</v>
      </c>
      <c r="H249" t="s">
        <v>41</v>
      </c>
      <c r="I249" t="s">
        <v>42</v>
      </c>
      <c r="J249" t="s">
        <v>29</v>
      </c>
      <c r="K249" t="s">
        <v>30</v>
      </c>
      <c r="L249" t="s">
        <v>66</v>
      </c>
      <c r="M249">
        <v>72883</v>
      </c>
      <c r="N249" t="s">
        <v>4267</v>
      </c>
      <c r="O249" t="s">
        <v>46</v>
      </c>
      <c r="P249">
        <v>72883</v>
      </c>
      <c r="Q249">
        <v>0</v>
      </c>
      <c r="R249">
        <v>0</v>
      </c>
      <c r="S249" t="s">
        <v>4268</v>
      </c>
      <c r="T249" t="s">
        <v>35</v>
      </c>
      <c r="U249" t="s">
        <v>35</v>
      </c>
      <c r="V249">
        <v>0</v>
      </c>
      <c r="W249" t="s">
        <v>36</v>
      </c>
    </row>
    <row r="250" spans="1:23" x14ac:dyDescent="0.3">
      <c r="A250" t="s">
        <v>4269</v>
      </c>
      <c r="B250" s="1">
        <v>45022</v>
      </c>
      <c r="C250" s="1">
        <v>45098</v>
      </c>
      <c r="D250">
        <v>3337</v>
      </c>
      <c r="E250" t="s">
        <v>38</v>
      </c>
      <c r="F250" t="s">
        <v>25</v>
      </c>
      <c r="G250" t="s">
        <v>26</v>
      </c>
      <c r="H250" t="s">
        <v>52</v>
      </c>
      <c r="I250" t="s">
        <v>28</v>
      </c>
      <c r="J250" t="s">
        <v>53</v>
      </c>
      <c r="K250" t="s">
        <v>54</v>
      </c>
      <c r="L250" t="s">
        <v>75</v>
      </c>
      <c r="M250">
        <v>3337</v>
      </c>
      <c r="N250" t="s">
        <v>4270</v>
      </c>
      <c r="O250" t="s">
        <v>33</v>
      </c>
      <c r="P250">
        <v>0</v>
      </c>
      <c r="Q250">
        <v>0</v>
      </c>
      <c r="R250">
        <v>3337</v>
      </c>
      <c r="S250" t="s">
        <v>4271</v>
      </c>
      <c r="T250" t="s">
        <v>48</v>
      </c>
      <c r="U250" t="s">
        <v>1056</v>
      </c>
      <c r="V250">
        <v>62688</v>
      </c>
      <c r="W250" t="s">
        <v>43</v>
      </c>
    </row>
    <row r="251" spans="1:23" x14ac:dyDescent="0.3">
      <c r="A251" t="s">
        <v>4272</v>
      </c>
      <c r="B251" s="1">
        <v>45023</v>
      </c>
      <c r="C251" s="1">
        <v>45086</v>
      </c>
      <c r="D251">
        <v>16424</v>
      </c>
      <c r="E251" t="s">
        <v>24</v>
      </c>
      <c r="F251" t="s">
        <v>25</v>
      </c>
      <c r="G251" t="s">
        <v>80</v>
      </c>
      <c r="H251" t="s">
        <v>93</v>
      </c>
      <c r="I251" t="s">
        <v>42</v>
      </c>
      <c r="J251" t="s">
        <v>43</v>
      </c>
      <c r="K251" t="s">
        <v>30</v>
      </c>
      <c r="L251" t="s">
        <v>66</v>
      </c>
      <c r="M251">
        <v>16424</v>
      </c>
      <c r="N251" t="s">
        <v>4273</v>
      </c>
      <c r="O251" t="s">
        <v>61</v>
      </c>
      <c r="P251">
        <v>0</v>
      </c>
      <c r="Q251">
        <v>16424</v>
      </c>
      <c r="R251">
        <v>0</v>
      </c>
      <c r="S251" t="s">
        <v>4274</v>
      </c>
      <c r="T251" t="s">
        <v>35</v>
      </c>
      <c r="U251" t="s">
        <v>35</v>
      </c>
      <c r="V251">
        <v>0</v>
      </c>
      <c r="W251" t="s">
        <v>50</v>
      </c>
    </row>
    <row r="252" spans="1:23" x14ac:dyDescent="0.3">
      <c r="A252" t="s">
        <v>4275</v>
      </c>
      <c r="B252" s="1">
        <v>45024</v>
      </c>
      <c r="C252" s="1">
        <v>45092</v>
      </c>
      <c r="D252">
        <v>2643</v>
      </c>
      <c r="E252" t="s">
        <v>38</v>
      </c>
      <c r="F252" t="s">
        <v>25</v>
      </c>
      <c r="G252" t="s">
        <v>80</v>
      </c>
      <c r="H252" t="s">
        <v>52</v>
      </c>
      <c r="I252" t="s">
        <v>42</v>
      </c>
      <c r="J252" t="s">
        <v>70</v>
      </c>
      <c r="K252" t="s">
        <v>30</v>
      </c>
      <c r="L252" t="s">
        <v>75</v>
      </c>
      <c r="M252">
        <v>2643</v>
      </c>
      <c r="N252" t="s">
        <v>1147</v>
      </c>
      <c r="O252" t="s">
        <v>116</v>
      </c>
      <c r="P252">
        <v>2643</v>
      </c>
      <c r="Q252">
        <v>0</v>
      </c>
      <c r="R252">
        <v>0</v>
      </c>
      <c r="S252" t="s">
        <v>4276</v>
      </c>
      <c r="T252" t="s">
        <v>35</v>
      </c>
      <c r="U252" t="s">
        <v>35</v>
      </c>
      <c r="V252">
        <v>0</v>
      </c>
      <c r="W252" t="s">
        <v>36</v>
      </c>
    </row>
    <row r="253" spans="1:23" x14ac:dyDescent="0.3">
      <c r="A253" t="s">
        <v>4275</v>
      </c>
      <c r="B253" s="1">
        <v>45024</v>
      </c>
      <c r="C253" s="1">
        <v>45098</v>
      </c>
      <c r="D253">
        <v>136</v>
      </c>
      <c r="E253" t="s">
        <v>38</v>
      </c>
      <c r="F253" t="s">
        <v>39</v>
      </c>
      <c r="G253" t="s">
        <v>80</v>
      </c>
      <c r="H253" t="s">
        <v>52</v>
      </c>
      <c r="I253" t="s">
        <v>42</v>
      </c>
      <c r="J253" t="s">
        <v>70</v>
      </c>
      <c r="K253" t="s">
        <v>30</v>
      </c>
      <c r="L253" t="s">
        <v>75</v>
      </c>
      <c r="M253">
        <v>136</v>
      </c>
      <c r="N253" t="s">
        <v>1147</v>
      </c>
      <c r="O253" t="s">
        <v>116</v>
      </c>
      <c r="P253">
        <v>136</v>
      </c>
      <c r="Q253">
        <v>0</v>
      </c>
      <c r="R253">
        <v>0</v>
      </c>
      <c r="S253" t="s">
        <v>4276</v>
      </c>
      <c r="T253" t="s">
        <v>35</v>
      </c>
      <c r="U253" t="s">
        <v>35</v>
      </c>
      <c r="V253">
        <v>0</v>
      </c>
      <c r="W253" t="s">
        <v>36</v>
      </c>
    </row>
    <row r="254" spans="1:23" x14ac:dyDescent="0.3">
      <c r="A254" t="s">
        <v>4277</v>
      </c>
      <c r="B254" s="1">
        <v>45025</v>
      </c>
      <c r="C254" s="1">
        <v>45093</v>
      </c>
      <c r="D254">
        <v>3693</v>
      </c>
      <c r="E254" t="s">
        <v>38</v>
      </c>
      <c r="F254" t="s">
        <v>25</v>
      </c>
      <c r="G254" t="s">
        <v>74</v>
      </c>
      <c r="H254" t="s">
        <v>93</v>
      </c>
      <c r="I254" t="s">
        <v>42</v>
      </c>
      <c r="J254" t="s">
        <v>64</v>
      </c>
      <c r="K254" t="s">
        <v>30</v>
      </c>
      <c r="L254" t="s">
        <v>75</v>
      </c>
      <c r="M254">
        <v>3693</v>
      </c>
      <c r="N254" t="s">
        <v>4278</v>
      </c>
      <c r="O254" t="s">
        <v>116</v>
      </c>
      <c r="P254">
        <v>3693</v>
      </c>
      <c r="Q254">
        <v>0</v>
      </c>
      <c r="R254">
        <v>0</v>
      </c>
      <c r="S254" t="s">
        <v>4279</v>
      </c>
      <c r="T254" t="s">
        <v>35</v>
      </c>
      <c r="U254" t="s">
        <v>35</v>
      </c>
      <c r="V254">
        <v>0</v>
      </c>
      <c r="W254" t="s">
        <v>53</v>
      </c>
    </row>
    <row r="255" spans="1:23" x14ac:dyDescent="0.3">
      <c r="A255" t="s">
        <v>4280</v>
      </c>
      <c r="B255" s="1">
        <v>45026</v>
      </c>
      <c r="C255" s="1">
        <v>45088</v>
      </c>
      <c r="D255">
        <v>6792</v>
      </c>
      <c r="E255" t="s">
        <v>38</v>
      </c>
      <c r="F255" t="s">
        <v>25</v>
      </c>
      <c r="G255" t="s">
        <v>40</v>
      </c>
      <c r="H255" t="s">
        <v>52</v>
      </c>
      <c r="I255" t="s">
        <v>42</v>
      </c>
      <c r="J255" t="s">
        <v>70</v>
      </c>
      <c r="K255" t="s">
        <v>54</v>
      </c>
      <c r="L255" t="s">
        <v>55</v>
      </c>
      <c r="M255">
        <v>6792</v>
      </c>
      <c r="N255" t="s">
        <v>554</v>
      </c>
      <c r="O255" t="s">
        <v>46</v>
      </c>
      <c r="P255">
        <v>6792</v>
      </c>
      <c r="Q255">
        <v>0</v>
      </c>
      <c r="R255">
        <v>0</v>
      </c>
      <c r="S255" t="s">
        <v>4281</v>
      </c>
      <c r="T255" t="s">
        <v>35</v>
      </c>
      <c r="U255" t="s">
        <v>35</v>
      </c>
      <c r="V255">
        <v>0</v>
      </c>
      <c r="W255" t="s">
        <v>36</v>
      </c>
    </row>
    <row r="256" spans="1:23" x14ac:dyDescent="0.3">
      <c r="A256" t="s">
        <v>4282</v>
      </c>
      <c r="B256" s="1">
        <v>45027</v>
      </c>
      <c r="C256" s="1">
        <v>45102</v>
      </c>
      <c r="D256">
        <v>48177</v>
      </c>
      <c r="E256" t="s">
        <v>24</v>
      </c>
      <c r="F256" t="s">
        <v>25</v>
      </c>
      <c r="G256" t="s">
        <v>109</v>
      </c>
      <c r="H256" t="s">
        <v>93</v>
      </c>
      <c r="I256" t="s">
        <v>42</v>
      </c>
      <c r="J256" t="s">
        <v>64</v>
      </c>
      <c r="K256" t="s">
        <v>30</v>
      </c>
      <c r="L256" t="s">
        <v>66</v>
      </c>
      <c r="M256">
        <v>48177</v>
      </c>
      <c r="N256" t="s">
        <v>1976</v>
      </c>
      <c r="O256" t="s">
        <v>61</v>
      </c>
      <c r="P256">
        <v>0</v>
      </c>
      <c r="Q256">
        <v>48177</v>
      </c>
      <c r="R256">
        <v>0</v>
      </c>
      <c r="S256" t="s">
        <v>4283</v>
      </c>
      <c r="T256" t="s">
        <v>48</v>
      </c>
      <c r="U256" t="s">
        <v>1073</v>
      </c>
      <c r="V256">
        <v>70677</v>
      </c>
      <c r="W256" t="s">
        <v>29</v>
      </c>
    </row>
    <row r="257" spans="1:23" x14ac:dyDescent="0.3">
      <c r="A257" t="s">
        <v>4284</v>
      </c>
      <c r="B257" s="1">
        <v>45028</v>
      </c>
      <c r="C257" s="1">
        <v>45107</v>
      </c>
      <c r="D257">
        <v>30851</v>
      </c>
      <c r="E257" t="s">
        <v>24</v>
      </c>
      <c r="F257" t="s">
        <v>25</v>
      </c>
      <c r="G257" t="s">
        <v>109</v>
      </c>
      <c r="H257" t="s">
        <v>85</v>
      </c>
      <c r="I257" t="s">
        <v>28</v>
      </c>
      <c r="J257" t="s">
        <v>43</v>
      </c>
      <c r="K257" t="s">
        <v>54</v>
      </c>
      <c r="L257" t="s">
        <v>66</v>
      </c>
      <c r="M257">
        <v>30851</v>
      </c>
      <c r="N257" t="s">
        <v>4285</v>
      </c>
      <c r="O257" t="s">
        <v>33</v>
      </c>
      <c r="P257">
        <v>0</v>
      </c>
      <c r="Q257">
        <v>0</v>
      </c>
      <c r="R257">
        <v>30851</v>
      </c>
      <c r="S257" t="s">
        <v>4286</v>
      </c>
      <c r="T257" t="s">
        <v>48</v>
      </c>
      <c r="U257" t="s">
        <v>1077</v>
      </c>
      <c r="V257">
        <v>6264</v>
      </c>
      <c r="W257" t="s">
        <v>43</v>
      </c>
    </row>
    <row r="258" spans="1:23" x14ac:dyDescent="0.3">
      <c r="A258" t="s">
        <v>4287</v>
      </c>
      <c r="B258" s="1">
        <v>45029</v>
      </c>
      <c r="C258" s="1">
        <v>45108</v>
      </c>
      <c r="D258">
        <v>99347</v>
      </c>
      <c r="E258" t="s">
        <v>38</v>
      </c>
      <c r="F258" t="s">
        <v>25</v>
      </c>
      <c r="G258" t="s">
        <v>80</v>
      </c>
      <c r="H258" t="s">
        <v>41</v>
      </c>
      <c r="I258" t="s">
        <v>28</v>
      </c>
      <c r="J258" t="s">
        <v>29</v>
      </c>
      <c r="K258" t="s">
        <v>30</v>
      </c>
      <c r="L258" t="s">
        <v>31</v>
      </c>
      <c r="M258">
        <v>99347</v>
      </c>
      <c r="N258" t="s">
        <v>4288</v>
      </c>
      <c r="O258" t="s">
        <v>33</v>
      </c>
      <c r="P258">
        <v>0</v>
      </c>
      <c r="Q258">
        <v>0</v>
      </c>
      <c r="R258">
        <v>99347</v>
      </c>
      <c r="S258" t="s">
        <v>4289</v>
      </c>
      <c r="T258" t="s">
        <v>48</v>
      </c>
      <c r="U258" t="s">
        <v>413</v>
      </c>
      <c r="V258">
        <v>94016</v>
      </c>
      <c r="W258" t="s">
        <v>29</v>
      </c>
    </row>
    <row r="259" spans="1:23" x14ac:dyDescent="0.3">
      <c r="A259" t="s">
        <v>4290</v>
      </c>
      <c r="B259" s="1">
        <v>45030</v>
      </c>
      <c r="C259" s="1">
        <v>45103</v>
      </c>
      <c r="D259">
        <v>116</v>
      </c>
      <c r="E259" t="s">
        <v>24</v>
      </c>
      <c r="F259" t="s">
        <v>39</v>
      </c>
      <c r="G259" t="s">
        <v>40</v>
      </c>
      <c r="H259" t="s">
        <v>52</v>
      </c>
      <c r="I259" t="s">
        <v>42</v>
      </c>
      <c r="J259" t="s">
        <v>114</v>
      </c>
      <c r="K259" t="s">
        <v>54</v>
      </c>
      <c r="L259" t="s">
        <v>55</v>
      </c>
      <c r="M259">
        <v>116</v>
      </c>
      <c r="N259" t="s">
        <v>4291</v>
      </c>
      <c r="O259" t="s">
        <v>46</v>
      </c>
      <c r="P259">
        <v>116</v>
      </c>
      <c r="Q259">
        <v>0</v>
      </c>
      <c r="R259">
        <v>0</v>
      </c>
      <c r="S259" t="s">
        <v>4292</v>
      </c>
      <c r="T259" t="s">
        <v>35</v>
      </c>
      <c r="U259" t="s">
        <v>35</v>
      </c>
      <c r="V259">
        <v>0</v>
      </c>
      <c r="W259" t="s">
        <v>50</v>
      </c>
    </row>
    <row r="260" spans="1:23" x14ac:dyDescent="0.3">
      <c r="A260" t="s">
        <v>4290</v>
      </c>
      <c r="B260" s="1">
        <v>45030</v>
      </c>
      <c r="C260" s="1">
        <v>45094</v>
      </c>
      <c r="D260">
        <v>6049</v>
      </c>
      <c r="E260" t="s">
        <v>24</v>
      </c>
      <c r="F260" t="s">
        <v>25</v>
      </c>
      <c r="G260" t="s">
        <v>40</v>
      </c>
      <c r="H260" t="s">
        <v>52</v>
      </c>
      <c r="I260" t="s">
        <v>42</v>
      </c>
      <c r="J260" t="s">
        <v>114</v>
      </c>
      <c r="K260" t="s">
        <v>54</v>
      </c>
      <c r="L260" t="s">
        <v>55</v>
      </c>
      <c r="M260">
        <v>60490</v>
      </c>
      <c r="N260" t="s">
        <v>4291</v>
      </c>
      <c r="O260" t="s">
        <v>46</v>
      </c>
      <c r="P260">
        <v>60490</v>
      </c>
      <c r="Q260">
        <v>0</v>
      </c>
      <c r="R260">
        <v>0</v>
      </c>
      <c r="S260" t="s">
        <v>4292</v>
      </c>
      <c r="T260" t="s">
        <v>35</v>
      </c>
      <c r="U260" t="s">
        <v>35</v>
      </c>
      <c r="V260">
        <v>0</v>
      </c>
      <c r="W260" t="s">
        <v>50</v>
      </c>
    </row>
    <row r="261" spans="1:23" x14ac:dyDescent="0.3">
      <c r="A261" t="s">
        <v>4293</v>
      </c>
      <c r="B261" s="1">
        <v>45031</v>
      </c>
      <c r="C261" s="1">
        <v>45092</v>
      </c>
      <c r="D261">
        <v>32992</v>
      </c>
      <c r="E261" t="s">
        <v>38</v>
      </c>
      <c r="F261" t="s">
        <v>25</v>
      </c>
      <c r="G261" t="s">
        <v>40</v>
      </c>
      <c r="H261" t="s">
        <v>41</v>
      </c>
      <c r="I261" t="s">
        <v>42</v>
      </c>
      <c r="J261" t="s">
        <v>114</v>
      </c>
      <c r="K261" t="s">
        <v>54</v>
      </c>
      <c r="L261" t="s">
        <v>55</v>
      </c>
      <c r="M261">
        <v>32992</v>
      </c>
      <c r="N261" t="s">
        <v>4294</v>
      </c>
      <c r="O261" t="s">
        <v>116</v>
      </c>
      <c r="P261">
        <v>32992</v>
      </c>
      <c r="Q261">
        <v>0</v>
      </c>
      <c r="R261">
        <v>0</v>
      </c>
      <c r="S261" t="s">
        <v>4295</v>
      </c>
      <c r="T261" t="s">
        <v>35</v>
      </c>
      <c r="U261" t="s">
        <v>35</v>
      </c>
      <c r="V261">
        <v>0</v>
      </c>
      <c r="W261" t="s">
        <v>43</v>
      </c>
    </row>
    <row r="262" spans="1:23" x14ac:dyDescent="0.3">
      <c r="A262" t="s">
        <v>4293</v>
      </c>
      <c r="B262" s="1">
        <v>45031</v>
      </c>
      <c r="C262" s="1">
        <v>45113</v>
      </c>
      <c r="D262">
        <v>127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114</v>
      </c>
      <c r="K262" t="s">
        <v>54</v>
      </c>
      <c r="L262" t="s">
        <v>55</v>
      </c>
      <c r="M262">
        <v>127</v>
      </c>
      <c r="N262" t="s">
        <v>4294</v>
      </c>
      <c r="O262" t="s">
        <v>116</v>
      </c>
      <c r="P262">
        <v>127</v>
      </c>
      <c r="Q262">
        <v>0</v>
      </c>
      <c r="R262">
        <v>0</v>
      </c>
      <c r="S262" t="s">
        <v>4295</v>
      </c>
      <c r="T262" t="s">
        <v>35</v>
      </c>
      <c r="U262" t="s">
        <v>35</v>
      </c>
      <c r="V262">
        <v>0</v>
      </c>
      <c r="W262" t="s">
        <v>43</v>
      </c>
    </row>
    <row r="263" spans="1:23" x14ac:dyDescent="0.3">
      <c r="A263" t="s">
        <v>4296</v>
      </c>
      <c r="B263" s="1">
        <v>45032</v>
      </c>
      <c r="C263" s="1">
        <v>45109</v>
      </c>
      <c r="D263">
        <v>11906</v>
      </c>
      <c r="E263" t="s">
        <v>24</v>
      </c>
      <c r="F263" t="s">
        <v>25</v>
      </c>
      <c r="G263" t="s">
        <v>26</v>
      </c>
      <c r="H263" t="s">
        <v>85</v>
      </c>
      <c r="I263" t="s">
        <v>42</v>
      </c>
      <c r="J263" t="s">
        <v>64</v>
      </c>
      <c r="K263" t="s">
        <v>54</v>
      </c>
      <c r="L263" t="s">
        <v>31</v>
      </c>
      <c r="M263">
        <v>11906</v>
      </c>
      <c r="N263" t="s">
        <v>4297</v>
      </c>
      <c r="O263" t="s">
        <v>46</v>
      </c>
      <c r="P263">
        <v>11906</v>
      </c>
      <c r="Q263">
        <v>0</v>
      </c>
      <c r="R263">
        <v>0</v>
      </c>
      <c r="S263" t="s">
        <v>4298</v>
      </c>
      <c r="T263" t="s">
        <v>48</v>
      </c>
      <c r="U263" t="s">
        <v>423</v>
      </c>
      <c r="V263">
        <v>71542</v>
      </c>
      <c r="W263" t="s">
        <v>43</v>
      </c>
    </row>
    <row r="264" spans="1:23" x14ac:dyDescent="0.3">
      <c r="A264" t="s">
        <v>4299</v>
      </c>
      <c r="B264" s="1">
        <v>45033</v>
      </c>
      <c r="C264" s="1">
        <v>45120</v>
      </c>
      <c r="D264">
        <v>105</v>
      </c>
      <c r="E264" t="s">
        <v>38</v>
      </c>
      <c r="F264" t="s">
        <v>39</v>
      </c>
      <c r="G264" t="s">
        <v>109</v>
      </c>
      <c r="H264" t="s">
        <v>93</v>
      </c>
      <c r="I264" t="s">
        <v>42</v>
      </c>
      <c r="J264" t="s">
        <v>50</v>
      </c>
      <c r="K264" t="s">
        <v>30</v>
      </c>
      <c r="L264" t="s">
        <v>66</v>
      </c>
      <c r="M264">
        <v>105</v>
      </c>
      <c r="N264" t="s">
        <v>4300</v>
      </c>
      <c r="O264" t="s">
        <v>116</v>
      </c>
      <c r="P264">
        <v>105</v>
      </c>
      <c r="Q264">
        <v>0</v>
      </c>
      <c r="R264">
        <v>0</v>
      </c>
      <c r="S264" t="s">
        <v>4301</v>
      </c>
      <c r="T264" t="s">
        <v>48</v>
      </c>
      <c r="U264" t="s">
        <v>427</v>
      </c>
      <c r="V264">
        <v>60374</v>
      </c>
      <c r="W264" t="s">
        <v>29</v>
      </c>
    </row>
    <row r="265" spans="1:23" x14ac:dyDescent="0.3">
      <c r="A265" t="s">
        <v>4299</v>
      </c>
      <c r="B265" s="1">
        <v>45033</v>
      </c>
      <c r="C265" s="1">
        <v>45119</v>
      </c>
      <c r="D265">
        <v>14128</v>
      </c>
      <c r="E265" t="s">
        <v>38</v>
      </c>
      <c r="F265" t="s">
        <v>25</v>
      </c>
      <c r="G265" t="s">
        <v>109</v>
      </c>
      <c r="H265" t="s">
        <v>93</v>
      </c>
      <c r="I265" t="s">
        <v>42</v>
      </c>
      <c r="J265" t="s">
        <v>50</v>
      </c>
      <c r="K265" t="s">
        <v>30</v>
      </c>
      <c r="L265" t="s">
        <v>66</v>
      </c>
      <c r="M265">
        <v>14128</v>
      </c>
      <c r="N265" t="s">
        <v>4300</v>
      </c>
      <c r="O265" t="s">
        <v>116</v>
      </c>
      <c r="P265">
        <v>14128</v>
      </c>
      <c r="Q265">
        <v>0</v>
      </c>
      <c r="R265">
        <v>0</v>
      </c>
      <c r="S265" t="s">
        <v>4301</v>
      </c>
      <c r="T265" t="s">
        <v>48</v>
      </c>
      <c r="U265" t="s">
        <v>427</v>
      </c>
      <c r="V265">
        <v>60374</v>
      </c>
      <c r="W265" t="s">
        <v>29</v>
      </c>
    </row>
    <row r="266" spans="1:23" x14ac:dyDescent="0.3">
      <c r="A266" t="s">
        <v>4302</v>
      </c>
      <c r="B266" s="1">
        <v>45034</v>
      </c>
      <c r="C266" s="1">
        <v>45107</v>
      </c>
      <c r="D266">
        <v>25825</v>
      </c>
      <c r="E266" t="s">
        <v>38</v>
      </c>
      <c r="F266" t="s">
        <v>25</v>
      </c>
      <c r="G266" t="s">
        <v>109</v>
      </c>
      <c r="H266" t="s">
        <v>52</v>
      </c>
      <c r="I266" t="s">
        <v>42</v>
      </c>
      <c r="J266" t="s">
        <v>114</v>
      </c>
      <c r="K266" t="s">
        <v>54</v>
      </c>
      <c r="L266" t="s">
        <v>75</v>
      </c>
      <c r="M266">
        <v>25825</v>
      </c>
      <c r="N266" t="s">
        <v>279</v>
      </c>
      <c r="O266" t="s">
        <v>116</v>
      </c>
      <c r="P266">
        <v>25825</v>
      </c>
      <c r="Q266">
        <v>0</v>
      </c>
      <c r="R266">
        <v>0</v>
      </c>
      <c r="S266" t="s">
        <v>4303</v>
      </c>
      <c r="T266" t="s">
        <v>35</v>
      </c>
      <c r="U266" t="s">
        <v>35</v>
      </c>
      <c r="V266">
        <v>0</v>
      </c>
      <c r="W266" t="s">
        <v>29</v>
      </c>
    </row>
    <row r="267" spans="1:23" x14ac:dyDescent="0.3">
      <c r="A267" t="s">
        <v>4304</v>
      </c>
      <c r="B267" s="1">
        <v>45035</v>
      </c>
      <c r="C267" s="1">
        <v>45111</v>
      </c>
      <c r="D267">
        <v>98554</v>
      </c>
      <c r="E267" t="s">
        <v>24</v>
      </c>
      <c r="F267" t="s">
        <v>25</v>
      </c>
      <c r="G267" t="s">
        <v>40</v>
      </c>
      <c r="H267" t="s">
        <v>85</v>
      </c>
      <c r="I267" t="s">
        <v>42</v>
      </c>
      <c r="J267" t="s">
        <v>64</v>
      </c>
      <c r="K267" t="s">
        <v>30</v>
      </c>
      <c r="L267" t="s">
        <v>75</v>
      </c>
      <c r="M267">
        <v>98554</v>
      </c>
      <c r="N267" t="s">
        <v>3788</v>
      </c>
      <c r="O267" t="s">
        <v>61</v>
      </c>
      <c r="P267">
        <v>0</v>
      </c>
      <c r="Q267">
        <v>98554</v>
      </c>
      <c r="R267">
        <v>0</v>
      </c>
      <c r="S267" t="s">
        <v>4305</v>
      </c>
      <c r="T267" t="s">
        <v>48</v>
      </c>
      <c r="U267" t="s">
        <v>1098</v>
      </c>
      <c r="V267">
        <v>3433</v>
      </c>
      <c r="W267" t="s">
        <v>64</v>
      </c>
    </row>
    <row r="268" spans="1:23" x14ac:dyDescent="0.3">
      <c r="A268" t="s">
        <v>4306</v>
      </c>
      <c r="B268" s="1">
        <v>45036</v>
      </c>
      <c r="C268" s="1">
        <v>45106</v>
      </c>
      <c r="D268">
        <v>16824</v>
      </c>
      <c r="E268" t="s">
        <v>38</v>
      </c>
      <c r="F268" t="s">
        <v>25</v>
      </c>
      <c r="G268" t="s">
        <v>26</v>
      </c>
      <c r="H268" t="s">
        <v>59</v>
      </c>
      <c r="I268" t="s">
        <v>28</v>
      </c>
      <c r="J268" t="s">
        <v>114</v>
      </c>
      <c r="K268" t="s">
        <v>30</v>
      </c>
      <c r="L268" t="s">
        <v>55</v>
      </c>
      <c r="M268">
        <v>16824</v>
      </c>
      <c r="N268" t="s">
        <v>4307</v>
      </c>
      <c r="O268" t="s">
        <v>33</v>
      </c>
      <c r="P268">
        <v>0</v>
      </c>
      <c r="Q268">
        <v>0</v>
      </c>
      <c r="R268">
        <v>16824</v>
      </c>
      <c r="S268" t="s">
        <v>4308</v>
      </c>
      <c r="T268" t="s">
        <v>48</v>
      </c>
      <c r="U268" t="s">
        <v>1102</v>
      </c>
      <c r="V268">
        <v>40394</v>
      </c>
      <c r="W268" t="s">
        <v>43</v>
      </c>
    </row>
    <row r="269" spans="1:23" x14ac:dyDescent="0.3">
      <c r="A269" t="s">
        <v>4309</v>
      </c>
      <c r="B269" s="1">
        <v>45037</v>
      </c>
      <c r="C269" s="1">
        <v>45121</v>
      </c>
      <c r="D269">
        <v>11605</v>
      </c>
      <c r="E269" t="s">
        <v>38</v>
      </c>
      <c r="F269" t="s">
        <v>25</v>
      </c>
      <c r="G269" t="s">
        <v>74</v>
      </c>
      <c r="H269" t="s">
        <v>27</v>
      </c>
      <c r="I269" t="s">
        <v>42</v>
      </c>
      <c r="J269" t="s">
        <v>43</v>
      </c>
      <c r="K269" t="s">
        <v>30</v>
      </c>
      <c r="L269" t="s">
        <v>31</v>
      </c>
      <c r="M269">
        <v>11605</v>
      </c>
      <c r="N269" t="s">
        <v>4310</v>
      </c>
      <c r="O269" t="s">
        <v>61</v>
      </c>
      <c r="P269">
        <v>0</v>
      </c>
      <c r="Q269">
        <v>11605</v>
      </c>
      <c r="R269">
        <v>0</v>
      </c>
      <c r="S269" t="s">
        <v>4311</v>
      </c>
      <c r="T269" t="s">
        <v>35</v>
      </c>
      <c r="U269" t="s">
        <v>35</v>
      </c>
      <c r="V269">
        <v>0</v>
      </c>
      <c r="W269" t="s">
        <v>29</v>
      </c>
    </row>
    <row r="270" spans="1:23" x14ac:dyDescent="0.3">
      <c r="A270" t="s">
        <v>4312</v>
      </c>
      <c r="B270" s="1">
        <v>45038</v>
      </c>
      <c r="C270" s="1">
        <v>45104</v>
      </c>
      <c r="D270">
        <v>145</v>
      </c>
      <c r="E270" t="s">
        <v>24</v>
      </c>
      <c r="F270" t="s">
        <v>39</v>
      </c>
      <c r="G270" t="s">
        <v>26</v>
      </c>
      <c r="H270" t="s">
        <v>41</v>
      </c>
      <c r="I270" t="s">
        <v>42</v>
      </c>
      <c r="J270" t="s">
        <v>36</v>
      </c>
      <c r="K270" t="s">
        <v>30</v>
      </c>
      <c r="L270" t="s">
        <v>31</v>
      </c>
      <c r="M270">
        <v>145</v>
      </c>
      <c r="N270" t="s">
        <v>396</v>
      </c>
      <c r="O270" t="s">
        <v>116</v>
      </c>
      <c r="P270">
        <v>145</v>
      </c>
      <c r="Q270">
        <v>0</v>
      </c>
      <c r="R270">
        <v>0</v>
      </c>
      <c r="S270" t="s">
        <v>4313</v>
      </c>
      <c r="T270" t="s">
        <v>48</v>
      </c>
      <c r="U270" t="s">
        <v>445</v>
      </c>
      <c r="V270">
        <v>18426</v>
      </c>
      <c r="W270" t="s">
        <v>50</v>
      </c>
    </row>
    <row r="271" spans="1:23" x14ac:dyDescent="0.3">
      <c r="A271" t="s">
        <v>4312</v>
      </c>
      <c r="B271" s="1">
        <v>45038</v>
      </c>
      <c r="C271" s="1">
        <v>45105</v>
      </c>
      <c r="D271">
        <v>94155</v>
      </c>
      <c r="E271" t="s">
        <v>24</v>
      </c>
      <c r="F271" t="s">
        <v>25</v>
      </c>
      <c r="G271" t="s">
        <v>26</v>
      </c>
      <c r="H271" t="s">
        <v>41</v>
      </c>
      <c r="I271" t="s">
        <v>42</v>
      </c>
      <c r="J271" t="s">
        <v>36</v>
      </c>
      <c r="K271" t="s">
        <v>30</v>
      </c>
      <c r="L271" t="s">
        <v>31</v>
      </c>
      <c r="M271">
        <v>94155</v>
      </c>
      <c r="N271" t="s">
        <v>396</v>
      </c>
      <c r="O271" t="s">
        <v>116</v>
      </c>
      <c r="P271">
        <v>94155</v>
      </c>
      <c r="Q271">
        <v>0</v>
      </c>
      <c r="R271">
        <v>0</v>
      </c>
      <c r="S271" t="s">
        <v>4313</v>
      </c>
      <c r="T271" t="s">
        <v>48</v>
      </c>
      <c r="U271" t="s">
        <v>445</v>
      </c>
      <c r="V271">
        <v>18426</v>
      </c>
      <c r="W271" t="s">
        <v>50</v>
      </c>
    </row>
    <row r="272" spans="1:23" x14ac:dyDescent="0.3">
      <c r="A272" t="s">
        <v>4314</v>
      </c>
      <c r="B272" s="1">
        <v>45039</v>
      </c>
      <c r="C272" s="1">
        <v>45108</v>
      </c>
      <c r="D272">
        <v>71027</v>
      </c>
      <c r="E272" t="s">
        <v>24</v>
      </c>
      <c r="F272" t="s">
        <v>25</v>
      </c>
      <c r="G272" t="s">
        <v>109</v>
      </c>
      <c r="H272" t="s">
        <v>52</v>
      </c>
      <c r="I272" t="s">
        <v>42</v>
      </c>
      <c r="J272" t="s">
        <v>70</v>
      </c>
      <c r="K272" t="s">
        <v>30</v>
      </c>
      <c r="L272" t="s">
        <v>75</v>
      </c>
      <c r="M272">
        <v>71027</v>
      </c>
      <c r="N272" t="s">
        <v>4315</v>
      </c>
      <c r="O272" t="s">
        <v>61</v>
      </c>
      <c r="P272">
        <v>0</v>
      </c>
      <c r="Q272">
        <v>71027</v>
      </c>
      <c r="R272">
        <v>0</v>
      </c>
      <c r="S272" t="s">
        <v>4316</v>
      </c>
      <c r="T272" t="s">
        <v>35</v>
      </c>
      <c r="U272" t="s">
        <v>35</v>
      </c>
      <c r="V272">
        <v>0</v>
      </c>
      <c r="W272" t="s">
        <v>29</v>
      </c>
    </row>
    <row r="273" spans="1:23" x14ac:dyDescent="0.3">
      <c r="A273" t="s">
        <v>4317</v>
      </c>
      <c r="B273" s="1">
        <v>45040</v>
      </c>
      <c r="C273" s="1">
        <v>45130</v>
      </c>
      <c r="D273">
        <v>76694</v>
      </c>
      <c r="E273" t="s">
        <v>38</v>
      </c>
      <c r="F273" t="s">
        <v>25</v>
      </c>
      <c r="G273" t="s">
        <v>40</v>
      </c>
      <c r="H273" t="s">
        <v>85</v>
      </c>
      <c r="I273" t="s">
        <v>28</v>
      </c>
      <c r="J273" t="s">
        <v>29</v>
      </c>
      <c r="K273" t="s">
        <v>54</v>
      </c>
      <c r="L273" t="s">
        <v>66</v>
      </c>
      <c r="M273">
        <v>76694</v>
      </c>
      <c r="N273" t="s">
        <v>3221</v>
      </c>
      <c r="O273" t="s">
        <v>33</v>
      </c>
      <c r="P273">
        <v>0</v>
      </c>
      <c r="Q273">
        <v>0</v>
      </c>
      <c r="R273">
        <v>76694</v>
      </c>
      <c r="S273" t="s">
        <v>4318</v>
      </c>
      <c r="T273" t="s">
        <v>48</v>
      </c>
      <c r="U273" t="s">
        <v>453</v>
      </c>
      <c r="V273">
        <v>33296</v>
      </c>
      <c r="W273" t="s">
        <v>53</v>
      </c>
    </row>
    <row r="274" spans="1:23" x14ac:dyDescent="0.3">
      <c r="A274" t="s">
        <v>4319</v>
      </c>
      <c r="B274" s="1">
        <v>45041</v>
      </c>
      <c r="C274" s="1">
        <v>45121</v>
      </c>
      <c r="D274">
        <v>18301</v>
      </c>
      <c r="E274" t="s">
        <v>24</v>
      </c>
      <c r="F274" t="s">
        <v>25</v>
      </c>
      <c r="G274" t="s">
        <v>109</v>
      </c>
      <c r="H274" t="s">
        <v>41</v>
      </c>
      <c r="I274" t="s">
        <v>28</v>
      </c>
      <c r="J274" t="s">
        <v>36</v>
      </c>
      <c r="K274" t="s">
        <v>54</v>
      </c>
      <c r="L274" t="s">
        <v>66</v>
      </c>
      <c r="M274">
        <v>18301</v>
      </c>
      <c r="N274" t="s">
        <v>4320</v>
      </c>
      <c r="O274" t="s">
        <v>33</v>
      </c>
      <c r="P274">
        <v>0</v>
      </c>
      <c r="Q274">
        <v>0</v>
      </c>
      <c r="R274">
        <v>18301</v>
      </c>
      <c r="S274" t="s">
        <v>4321</v>
      </c>
      <c r="T274" t="s">
        <v>48</v>
      </c>
      <c r="U274" t="s">
        <v>457</v>
      </c>
      <c r="V274">
        <v>53944</v>
      </c>
      <c r="W274" t="s">
        <v>43</v>
      </c>
    </row>
    <row r="275" spans="1:23" x14ac:dyDescent="0.3">
      <c r="A275" t="s">
        <v>4319</v>
      </c>
      <c r="B275" s="1">
        <v>45041</v>
      </c>
      <c r="C275" s="1">
        <v>45127</v>
      </c>
      <c r="D275">
        <v>84</v>
      </c>
      <c r="E275" t="s">
        <v>24</v>
      </c>
      <c r="F275" t="s">
        <v>39</v>
      </c>
      <c r="G275" t="s">
        <v>109</v>
      </c>
      <c r="H275" t="s">
        <v>41</v>
      </c>
      <c r="I275" t="s">
        <v>28</v>
      </c>
      <c r="J275" t="s">
        <v>36</v>
      </c>
      <c r="K275" t="s">
        <v>54</v>
      </c>
      <c r="L275" t="s">
        <v>66</v>
      </c>
      <c r="M275">
        <v>84</v>
      </c>
      <c r="N275" t="s">
        <v>4320</v>
      </c>
      <c r="O275" t="s">
        <v>33</v>
      </c>
      <c r="P275">
        <v>0</v>
      </c>
      <c r="Q275">
        <v>0</v>
      </c>
      <c r="R275">
        <v>84</v>
      </c>
      <c r="S275" t="s">
        <v>4321</v>
      </c>
      <c r="T275" t="s">
        <v>48</v>
      </c>
      <c r="U275" t="s">
        <v>457</v>
      </c>
      <c r="V275">
        <v>53944</v>
      </c>
      <c r="W275" t="s">
        <v>43</v>
      </c>
    </row>
    <row r="276" spans="1:23" x14ac:dyDescent="0.3">
      <c r="A276" t="s">
        <v>4322</v>
      </c>
      <c r="B276" s="1">
        <v>45042</v>
      </c>
      <c r="C276" s="1">
        <v>45131</v>
      </c>
      <c r="D276">
        <v>5887</v>
      </c>
      <c r="E276" t="s">
        <v>24</v>
      </c>
      <c r="F276" t="s">
        <v>25</v>
      </c>
      <c r="G276" t="s">
        <v>80</v>
      </c>
      <c r="H276" t="s">
        <v>27</v>
      </c>
      <c r="I276" t="s">
        <v>42</v>
      </c>
      <c r="J276" t="s">
        <v>29</v>
      </c>
      <c r="K276" t="s">
        <v>30</v>
      </c>
      <c r="L276" t="s">
        <v>66</v>
      </c>
      <c r="M276">
        <v>5887</v>
      </c>
      <c r="N276" t="s">
        <v>4323</v>
      </c>
      <c r="O276" t="s">
        <v>46</v>
      </c>
      <c r="P276">
        <v>5887</v>
      </c>
      <c r="Q276">
        <v>0</v>
      </c>
      <c r="R276">
        <v>0</v>
      </c>
      <c r="S276" t="s">
        <v>4324</v>
      </c>
      <c r="T276" t="s">
        <v>48</v>
      </c>
      <c r="U276" t="s">
        <v>461</v>
      </c>
      <c r="V276">
        <v>85145</v>
      </c>
      <c r="W276" t="s">
        <v>53</v>
      </c>
    </row>
    <row r="277" spans="1:23" x14ac:dyDescent="0.3">
      <c r="A277" t="s">
        <v>4325</v>
      </c>
      <c r="B277" s="1">
        <v>45043</v>
      </c>
      <c r="C277" s="1">
        <v>45109</v>
      </c>
      <c r="D277">
        <v>81</v>
      </c>
      <c r="E277" t="s">
        <v>24</v>
      </c>
      <c r="F277" t="s">
        <v>39</v>
      </c>
      <c r="G277" t="s">
        <v>80</v>
      </c>
      <c r="H277" t="s">
        <v>52</v>
      </c>
      <c r="I277" t="s">
        <v>28</v>
      </c>
      <c r="J277" t="s">
        <v>70</v>
      </c>
      <c r="K277" t="s">
        <v>30</v>
      </c>
      <c r="L277" t="s">
        <v>66</v>
      </c>
      <c r="M277">
        <v>81</v>
      </c>
      <c r="N277" t="s">
        <v>2351</v>
      </c>
      <c r="O277" t="s">
        <v>33</v>
      </c>
      <c r="P277">
        <v>0</v>
      </c>
      <c r="Q277">
        <v>0</v>
      </c>
      <c r="R277">
        <v>81</v>
      </c>
      <c r="S277" t="s">
        <v>4326</v>
      </c>
      <c r="T277" t="s">
        <v>48</v>
      </c>
      <c r="U277" t="s">
        <v>465</v>
      </c>
      <c r="V277">
        <v>29229</v>
      </c>
      <c r="W277" t="s">
        <v>64</v>
      </c>
    </row>
    <row r="278" spans="1:23" x14ac:dyDescent="0.3">
      <c r="A278" t="s">
        <v>4325</v>
      </c>
      <c r="B278" s="1">
        <v>45043</v>
      </c>
      <c r="C278" s="1">
        <v>45116</v>
      </c>
      <c r="D278">
        <v>36683</v>
      </c>
      <c r="E278" t="s">
        <v>24</v>
      </c>
      <c r="F278" t="s">
        <v>25</v>
      </c>
      <c r="G278" t="s">
        <v>80</v>
      </c>
      <c r="H278" t="s">
        <v>52</v>
      </c>
      <c r="I278" t="s">
        <v>28</v>
      </c>
      <c r="J278" t="s">
        <v>70</v>
      </c>
      <c r="K278" t="s">
        <v>30</v>
      </c>
      <c r="L278" t="s">
        <v>66</v>
      </c>
      <c r="M278">
        <v>36683</v>
      </c>
      <c r="N278" t="s">
        <v>2351</v>
      </c>
      <c r="O278" t="s">
        <v>33</v>
      </c>
      <c r="P278">
        <v>0</v>
      </c>
      <c r="Q278">
        <v>0</v>
      </c>
      <c r="R278">
        <v>36683</v>
      </c>
      <c r="S278" t="s">
        <v>4326</v>
      </c>
      <c r="T278" t="s">
        <v>48</v>
      </c>
      <c r="U278" t="s">
        <v>465</v>
      </c>
      <c r="V278">
        <v>29229</v>
      </c>
      <c r="W278" t="s">
        <v>64</v>
      </c>
    </row>
    <row r="279" spans="1:23" x14ac:dyDescent="0.3">
      <c r="A279" t="s">
        <v>4327</v>
      </c>
      <c r="B279" s="1">
        <v>45044</v>
      </c>
      <c r="C279" s="1">
        <v>45121</v>
      </c>
      <c r="D279">
        <v>33582</v>
      </c>
      <c r="E279" t="s">
        <v>24</v>
      </c>
      <c r="F279" t="s">
        <v>25</v>
      </c>
      <c r="G279" t="s">
        <v>74</v>
      </c>
      <c r="H279" t="s">
        <v>85</v>
      </c>
      <c r="I279" t="s">
        <v>42</v>
      </c>
      <c r="J279" t="s">
        <v>70</v>
      </c>
      <c r="K279" t="s">
        <v>30</v>
      </c>
      <c r="L279" t="s">
        <v>31</v>
      </c>
      <c r="M279">
        <v>33582</v>
      </c>
      <c r="N279" t="s">
        <v>4328</v>
      </c>
      <c r="O279" t="s">
        <v>46</v>
      </c>
      <c r="P279">
        <v>33582</v>
      </c>
      <c r="Q279">
        <v>0</v>
      </c>
      <c r="R279">
        <v>0</v>
      </c>
      <c r="S279" t="s">
        <v>4329</v>
      </c>
      <c r="T279" t="s">
        <v>48</v>
      </c>
      <c r="U279" t="s">
        <v>1126</v>
      </c>
      <c r="V279">
        <v>4614</v>
      </c>
      <c r="W279" t="s">
        <v>29</v>
      </c>
    </row>
    <row r="280" spans="1:23" x14ac:dyDescent="0.3">
      <c r="A280" t="s">
        <v>4330</v>
      </c>
      <c r="B280" s="1">
        <v>45045</v>
      </c>
      <c r="C280" s="1">
        <v>45110</v>
      </c>
      <c r="D280">
        <v>8146</v>
      </c>
      <c r="E280" t="s">
        <v>24</v>
      </c>
      <c r="F280" t="s">
        <v>25</v>
      </c>
      <c r="G280" t="s">
        <v>80</v>
      </c>
      <c r="H280" t="s">
        <v>93</v>
      </c>
      <c r="I280" t="s">
        <v>28</v>
      </c>
      <c r="J280" t="s">
        <v>29</v>
      </c>
      <c r="K280" t="s">
        <v>30</v>
      </c>
      <c r="L280" t="s">
        <v>66</v>
      </c>
      <c r="M280">
        <v>81460</v>
      </c>
      <c r="N280" t="s">
        <v>4331</v>
      </c>
      <c r="O280" t="s">
        <v>33</v>
      </c>
      <c r="P280">
        <v>0</v>
      </c>
      <c r="Q280">
        <v>0</v>
      </c>
      <c r="R280">
        <v>81460</v>
      </c>
      <c r="S280" t="s">
        <v>4332</v>
      </c>
      <c r="T280" t="s">
        <v>48</v>
      </c>
      <c r="U280" t="s">
        <v>472</v>
      </c>
      <c r="V280">
        <v>8523</v>
      </c>
      <c r="W280" t="s">
        <v>36</v>
      </c>
    </row>
    <row r="281" spans="1:23" x14ac:dyDescent="0.3">
      <c r="A281" t="s">
        <v>4333</v>
      </c>
      <c r="B281" s="1">
        <v>45046</v>
      </c>
      <c r="C281" s="1">
        <v>45136</v>
      </c>
      <c r="D281">
        <v>79111</v>
      </c>
      <c r="E281" t="s">
        <v>24</v>
      </c>
      <c r="F281" t="s">
        <v>25</v>
      </c>
      <c r="G281" t="s">
        <v>40</v>
      </c>
      <c r="H281" t="s">
        <v>85</v>
      </c>
      <c r="I281" t="s">
        <v>42</v>
      </c>
      <c r="J281" t="s">
        <v>114</v>
      </c>
      <c r="K281" t="s">
        <v>30</v>
      </c>
      <c r="L281" t="s">
        <v>75</v>
      </c>
      <c r="M281">
        <v>79111</v>
      </c>
      <c r="N281" t="s">
        <v>1265</v>
      </c>
      <c r="O281" t="s">
        <v>61</v>
      </c>
      <c r="P281">
        <v>0</v>
      </c>
      <c r="Q281">
        <v>79111</v>
      </c>
      <c r="R281">
        <v>0</v>
      </c>
      <c r="S281" t="s">
        <v>4334</v>
      </c>
      <c r="T281" t="s">
        <v>35</v>
      </c>
      <c r="U281" t="s">
        <v>35</v>
      </c>
      <c r="V281">
        <v>0</v>
      </c>
      <c r="W281" t="s">
        <v>36</v>
      </c>
    </row>
    <row r="282" spans="1:23" x14ac:dyDescent="0.3">
      <c r="A282" t="s">
        <v>4335</v>
      </c>
      <c r="B282" s="1">
        <v>45047</v>
      </c>
      <c r="C282" s="1">
        <v>45117</v>
      </c>
      <c r="D282">
        <v>46827</v>
      </c>
      <c r="E282" t="s">
        <v>38</v>
      </c>
      <c r="F282" t="s">
        <v>25</v>
      </c>
      <c r="G282" t="s">
        <v>109</v>
      </c>
      <c r="H282" t="s">
        <v>93</v>
      </c>
      <c r="I282" t="s">
        <v>42</v>
      </c>
      <c r="J282" t="s">
        <v>36</v>
      </c>
      <c r="K282" t="s">
        <v>30</v>
      </c>
      <c r="L282" t="s">
        <v>66</v>
      </c>
      <c r="M282">
        <v>46827</v>
      </c>
      <c r="N282" t="s">
        <v>1299</v>
      </c>
      <c r="O282" t="s">
        <v>116</v>
      </c>
      <c r="P282">
        <v>46827</v>
      </c>
      <c r="Q282">
        <v>0</v>
      </c>
      <c r="R282">
        <v>0</v>
      </c>
      <c r="S282" t="s">
        <v>4336</v>
      </c>
      <c r="T282" t="s">
        <v>48</v>
      </c>
      <c r="U282" t="s">
        <v>480</v>
      </c>
      <c r="V282">
        <v>16317</v>
      </c>
      <c r="W282" t="s">
        <v>50</v>
      </c>
    </row>
    <row r="283" spans="1:23" x14ac:dyDescent="0.3">
      <c r="A283" t="s">
        <v>4337</v>
      </c>
      <c r="B283" s="1">
        <v>45048</v>
      </c>
      <c r="C283" s="1">
        <v>45114</v>
      </c>
      <c r="D283">
        <v>28714</v>
      </c>
      <c r="E283" t="s">
        <v>24</v>
      </c>
      <c r="F283" t="s">
        <v>25</v>
      </c>
      <c r="G283" t="s">
        <v>74</v>
      </c>
      <c r="H283" t="s">
        <v>27</v>
      </c>
      <c r="I283" t="s">
        <v>42</v>
      </c>
      <c r="J283" t="s">
        <v>36</v>
      </c>
      <c r="K283" t="s">
        <v>30</v>
      </c>
      <c r="L283" t="s">
        <v>55</v>
      </c>
      <c r="M283">
        <v>28714</v>
      </c>
      <c r="N283" t="s">
        <v>4338</v>
      </c>
      <c r="O283" t="s">
        <v>61</v>
      </c>
      <c r="P283">
        <v>0</v>
      </c>
      <c r="Q283">
        <v>28714</v>
      </c>
      <c r="R283">
        <v>0</v>
      </c>
      <c r="S283" t="s">
        <v>4339</v>
      </c>
      <c r="T283" t="s">
        <v>48</v>
      </c>
      <c r="U283" t="s">
        <v>1138</v>
      </c>
      <c r="V283">
        <v>89019</v>
      </c>
      <c r="W283" t="s">
        <v>36</v>
      </c>
    </row>
    <row r="284" spans="1:23" x14ac:dyDescent="0.3">
      <c r="A284" t="s">
        <v>4340</v>
      </c>
      <c r="B284" s="1">
        <v>45049</v>
      </c>
      <c r="C284" s="1">
        <v>45109</v>
      </c>
      <c r="D284">
        <v>10956</v>
      </c>
      <c r="E284" t="s">
        <v>38</v>
      </c>
      <c r="F284" t="s">
        <v>25</v>
      </c>
      <c r="G284" t="s">
        <v>74</v>
      </c>
      <c r="H284" t="s">
        <v>59</v>
      </c>
      <c r="I284" t="s">
        <v>42</v>
      </c>
      <c r="J284" t="s">
        <v>64</v>
      </c>
      <c r="K284" t="s">
        <v>54</v>
      </c>
      <c r="L284" t="s">
        <v>44</v>
      </c>
      <c r="M284">
        <v>10956</v>
      </c>
      <c r="N284" t="s">
        <v>3545</v>
      </c>
      <c r="O284" t="s">
        <v>116</v>
      </c>
      <c r="P284">
        <v>10956</v>
      </c>
      <c r="Q284">
        <v>0</v>
      </c>
      <c r="R284">
        <v>0</v>
      </c>
      <c r="S284" t="s">
        <v>4341</v>
      </c>
      <c r="T284" t="s">
        <v>35</v>
      </c>
      <c r="U284" t="s">
        <v>35</v>
      </c>
      <c r="V284">
        <v>0</v>
      </c>
      <c r="W284" t="s">
        <v>50</v>
      </c>
    </row>
    <row r="285" spans="1:23" x14ac:dyDescent="0.3">
      <c r="A285" t="s">
        <v>4342</v>
      </c>
      <c r="B285" s="1">
        <v>45050</v>
      </c>
      <c r="C285" s="1">
        <v>45119</v>
      </c>
      <c r="D285">
        <v>62896</v>
      </c>
      <c r="E285" t="s">
        <v>24</v>
      </c>
      <c r="F285" t="s">
        <v>25</v>
      </c>
      <c r="G285" t="s">
        <v>26</v>
      </c>
      <c r="H285" t="s">
        <v>41</v>
      </c>
      <c r="I285" t="s">
        <v>28</v>
      </c>
      <c r="J285" t="s">
        <v>50</v>
      </c>
      <c r="K285" t="s">
        <v>30</v>
      </c>
      <c r="L285" t="s">
        <v>66</v>
      </c>
      <c r="M285">
        <v>62896</v>
      </c>
      <c r="N285" t="s">
        <v>1502</v>
      </c>
      <c r="O285" t="s">
        <v>33</v>
      </c>
      <c r="P285">
        <v>0</v>
      </c>
      <c r="Q285">
        <v>0</v>
      </c>
      <c r="R285">
        <v>62896</v>
      </c>
      <c r="S285" t="s">
        <v>4343</v>
      </c>
      <c r="T285" t="s">
        <v>35</v>
      </c>
      <c r="U285" t="s">
        <v>35</v>
      </c>
      <c r="V285">
        <v>0</v>
      </c>
      <c r="W285" t="s">
        <v>29</v>
      </c>
    </row>
    <row r="286" spans="1:23" x14ac:dyDescent="0.3">
      <c r="A286" t="s">
        <v>4344</v>
      </c>
      <c r="B286" s="1">
        <v>45051</v>
      </c>
      <c r="C286" s="1">
        <v>45132</v>
      </c>
      <c r="D286">
        <v>19735</v>
      </c>
      <c r="E286" t="s">
        <v>24</v>
      </c>
      <c r="F286" t="s">
        <v>25</v>
      </c>
      <c r="G286" t="s">
        <v>26</v>
      </c>
      <c r="H286" t="s">
        <v>59</v>
      </c>
      <c r="I286" t="s">
        <v>42</v>
      </c>
      <c r="J286" t="s">
        <v>114</v>
      </c>
      <c r="K286" t="s">
        <v>30</v>
      </c>
      <c r="L286" t="s">
        <v>31</v>
      </c>
      <c r="M286">
        <v>19735</v>
      </c>
      <c r="N286" t="s">
        <v>1062</v>
      </c>
      <c r="O286" t="s">
        <v>61</v>
      </c>
      <c r="P286">
        <v>0</v>
      </c>
      <c r="Q286">
        <v>19735</v>
      </c>
      <c r="R286">
        <v>0</v>
      </c>
      <c r="S286" t="s">
        <v>4345</v>
      </c>
      <c r="T286" t="s">
        <v>35</v>
      </c>
      <c r="U286" t="s">
        <v>35</v>
      </c>
      <c r="V286">
        <v>0</v>
      </c>
      <c r="W286" t="s">
        <v>50</v>
      </c>
    </row>
    <row r="287" spans="1:23" x14ac:dyDescent="0.3">
      <c r="A287" t="s">
        <v>4346</v>
      </c>
      <c r="B287" s="1">
        <v>45052</v>
      </c>
      <c r="C287" s="1">
        <v>45116</v>
      </c>
      <c r="D287">
        <v>19378</v>
      </c>
      <c r="E287" t="s">
        <v>38</v>
      </c>
      <c r="F287" t="s">
        <v>25</v>
      </c>
      <c r="G287" t="s">
        <v>80</v>
      </c>
      <c r="H287" t="s">
        <v>59</v>
      </c>
      <c r="I287" t="s">
        <v>42</v>
      </c>
      <c r="J287" t="s">
        <v>36</v>
      </c>
      <c r="K287" t="s">
        <v>30</v>
      </c>
      <c r="L287" t="s">
        <v>75</v>
      </c>
      <c r="M287">
        <v>19378</v>
      </c>
      <c r="N287" t="s">
        <v>4347</v>
      </c>
      <c r="O287" t="s">
        <v>116</v>
      </c>
      <c r="P287">
        <v>19378</v>
      </c>
      <c r="Q287">
        <v>0</v>
      </c>
      <c r="R287">
        <v>0</v>
      </c>
      <c r="S287" t="s">
        <v>4348</v>
      </c>
      <c r="T287" t="s">
        <v>48</v>
      </c>
      <c r="U287" t="s">
        <v>498</v>
      </c>
      <c r="V287">
        <v>55517</v>
      </c>
      <c r="W287" t="s">
        <v>36</v>
      </c>
    </row>
    <row r="288" spans="1:23" x14ac:dyDescent="0.3">
      <c r="A288" t="s">
        <v>4346</v>
      </c>
      <c r="B288" s="1">
        <v>45052</v>
      </c>
      <c r="C288" s="1">
        <v>45119</v>
      </c>
      <c r="D288">
        <v>105</v>
      </c>
      <c r="E288" t="s">
        <v>38</v>
      </c>
      <c r="F288" t="s">
        <v>39</v>
      </c>
      <c r="G288" t="s">
        <v>80</v>
      </c>
      <c r="H288" t="s">
        <v>59</v>
      </c>
      <c r="I288" t="s">
        <v>42</v>
      </c>
      <c r="J288" t="s">
        <v>36</v>
      </c>
      <c r="K288" t="s">
        <v>30</v>
      </c>
      <c r="L288" t="s">
        <v>75</v>
      </c>
      <c r="M288">
        <v>105</v>
      </c>
      <c r="N288" t="s">
        <v>4347</v>
      </c>
      <c r="O288" t="s">
        <v>116</v>
      </c>
      <c r="P288">
        <v>105</v>
      </c>
      <c r="Q288">
        <v>0</v>
      </c>
      <c r="R288">
        <v>0</v>
      </c>
      <c r="S288" t="s">
        <v>4348</v>
      </c>
      <c r="T288" t="s">
        <v>48</v>
      </c>
      <c r="U288" t="s">
        <v>498</v>
      </c>
      <c r="V288">
        <v>55517</v>
      </c>
      <c r="W288" t="s">
        <v>36</v>
      </c>
    </row>
    <row r="289" spans="1:23" x14ac:dyDescent="0.3">
      <c r="A289" t="s">
        <v>4349</v>
      </c>
      <c r="B289" s="1">
        <v>45053</v>
      </c>
      <c r="C289" s="1">
        <v>45125</v>
      </c>
      <c r="D289">
        <v>84053</v>
      </c>
      <c r="E289" t="s">
        <v>38</v>
      </c>
      <c r="F289" t="s">
        <v>25</v>
      </c>
      <c r="G289" t="s">
        <v>74</v>
      </c>
      <c r="H289" t="s">
        <v>85</v>
      </c>
      <c r="I289" t="s">
        <v>42</v>
      </c>
      <c r="J289" t="s">
        <v>43</v>
      </c>
      <c r="K289" t="s">
        <v>30</v>
      </c>
      <c r="L289" t="s">
        <v>75</v>
      </c>
      <c r="M289">
        <v>84053</v>
      </c>
      <c r="N289" t="s">
        <v>4350</v>
      </c>
      <c r="O289" t="s">
        <v>46</v>
      </c>
      <c r="P289">
        <v>84053</v>
      </c>
      <c r="Q289">
        <v>0</v>
      </c>
      <c r="R289">
        <v>0</v>
      </c>
      <c r="S289" t="s">
        <v>4351</v>
      </c>
      <c r="T289" t="s">
        <v>48</v>
      </c>
      <c r="U289" t="s">
        <v>502</v>
      </c>
      <c r="V289">
        <v>96875</v>
      </c>
      <c r="W289" t="s">
        <v>53</v>
      </c>
    </row>
    <row r="290" spans="1:23" x14ac:dyDescent="0.3">
      <c r="A290" t="s">
        <v>4349</v>
      </c>
      <c r="B290" s="1">
        <v>45053</v>
      </c>
      <c r="C290" s="1">
        <v>45134</v>
      </c>
      <c r="D290">
        <v>13</v>
      </c>
      <c r="E290" t="s">
        <v>38</v>
      </c>
      <c r="F290" t="s">
        <v>39</v>
      </c>
      <c r="G290" t="s">
        <v>74</v>
      </c>
      <c r="H290" t="s">
        <v>85</v>
      </c>
      <c r="I290" t="s">
        <v>42</v>
      </c>
      <c r="J290" t="s">
        <v>43</v>
      </c>
      <c r="K290" t="s">
        <v>30</v>
      </c>
      <c r="L290" t="s">
        <v>75</v>
      </c>
      <c r="M290">
        <v>130</v>
      </c>
      <c r="N290" t="s">
        <v>4350</v>
      </c>
      <c r="O290" t="s">
        <v>46</v>
      </c>
      <c r="P290">
        <v>130</v>
      </c>
      <c r="Q290">
        <v>0</v>
      </c>
      <c r="R290">
        <v>0</v>
      </c>
      <c r="S290" t="s">
        <v>4351</v>
      </c>
      <c r="T290" t="s">
        <v>48</v>
      </c>
      <c r="U290" t="s">
        <v>502</v>
      </c>
      <c r="V290">
        <v>96875</v>
      </c>
      <c r="W290" t="s">
        <v>53</v>
      </c>
    </row>
    <row r="291" spans="1:23" x14ac:dyDescent="0.3">
      <c r="A291" t="s">
        <v>4352</v>
      </c>
      <c r="B291" s="1">
        <v>45054</v>
      </c>
      <c r="C291" s="1">
        <v>45138</v>
      </c>
      <c r="D291">
        <v>97848</v>
      </c>
      <c r="E291" t="s">
        <v>24</v>
      </c>
      <c r="F291" t="s">
        <v>25</v>
      </c>
      <c r="G291" t="s">
        <v>40</v>
      </c>
      <c r="H291" t="s">
        <v>27</v>
      </c>
      <c r="I291" t="s">
        <v>42</v>
      </c>
      <c r="J291" t="s">
        <v>70</v>
      </c>
      <c r="K291" t="s">
        <v>54</v>
      </c>
      <c r="L291" t="s">
        <v>66</v>
      </c>
      <c r="M291">
        <v>97848</v>
      </c>
      <c r="N291" t="s">
        <v>371</v>
      </c>
      <c r="O291" t="s">
        <v>46</v>
      </c>
      <c r="P291">
        <v>97848</v>
      </c>
      <c r="Q291">
        <v>0</v>
      </c>
      <c r="R291">
        <v>0</v>
      </c>
      <c r="S291" t="s">
        <v>4353</v>
      </c>
      <c r="T291" t="s">
        <v>35</v>
      </c>
      <c r="U291" t="s">
        <v>35</v>
      </c>
      <c r="V291">
        <v>0</v>
      </c>
      <c r="W291" t="s">
        <v>43</v>
      </c>
    </row>
    <row r="292" spans="1:23" x14ac:dyDescent="0.3">
      <c r="A292" t="s">
        <v>4354</v>
      </c>
      <c r="B292" s="1">
        <v>45055</v>
      </c>
      <c r="C292" s="1">
        <v>45136</v>
      </c>
      <c r="D292">
        <v>44465</v>
      </c>
      <c r="E292" t="s">
        <v>24</v>
      </c>
      <c r="F292" t="s">
        <v>25</v>
      </c>
      <c r="G292" t="s">
        <v>109</v>
      </c>
      <c r="H292" t="s">
        <v>85</v>
      </c>
      <c r="I292" t="s">
        <v>28</v>
      </c>
      <c r="J292" t="s">
        <v>70</v>
      </c>
      <c r="K292" t="s">
        <v>30</v>
      </c>
      <c r="L292" t="s">
        <v>66</v>
      </c>
      <c r="M292">
        <v>44465</v>
      </c>
      <c r="N292" t="s">
        <v>4355</v>
      </c>
      <c r="O292" t="s">
        <v>33</v>
      </c>
      <c r="P292">
        <v>0</v>
      </c>
      <c r="Q292">
        <v>0</v>
      </c>
      <c r="R292">
        <v>44465</v>
      </c>
      <c r="S292" t="s">
        <v>4356</v>
      </c>
      <c r="T292" t="s">
        <v>48</v>
      </c>
      <c r="U292" t="s">
        <v>509</v>
      </c>
      <c r="V292">
        <v>43173</v>
      </c>
      <c r="W292" t="s">
        <v>36</v>
      </c>
    </row>
    <row r="293" spans="1:23" x14ac:dyDescent="0.3">
      <c r="A293" t="s">
        <v>4357</v>
      </c>
      <c r="B293" s="1">
        <v>45056</v>
      </c>
      <c r="C293" s="1">
        <v>45137</v>
      </c>
      <c r="D293">
        <v>119</v>
      </c>
      <c r="E293" t="s">
        <v>38</v>
      </c>
      <c r="F293" t="s">
        <v>39</v>
      </c>
      <c r="G293" t="s">
        <v>109</v>
      </c>
      <c r="H293" t="s">
        <v>93</v>
      </c>
      <c r="I293" t="s">
        <v>28</v>
      </c>
      <c r="J293" t="s">
        <v>50</v>
      </c>
      <c r="K293" t="s">
        <v>54</v>
      </c>
      <c r="L293" t="s">
        <v>66</v>
      </c>
      <c r="M293">
        <v>119</v>
      </c>
      <c r="N293" t="s">
        <v>4358</v>
      </c>
      <c r="O293" t="s">
        <v>33</v>
      </c>
      <c r="P293">
        <v>0</v>
      </c>
      <c r="Q293">
        <v>0</v>
      </c>
      <c r="R293">
        <v>119</v>
      </c>
      <c r="S293" t="s">
        <v>4359</v>
      </c>
      <c r="T293" t="s">
        <v>35</v>
      </c>
      <c r="U293" t="s">
        <v>35</v>
      </c>
      <c r="V293">
        <v>0</v>
      </c>
      <c r="W293" t="s">
        <v>43</v>
      </c>
    </row>
    <row r="294" spans="1:23" x14ac:dyDescent="0.3">
      <c r="A294" t="s">
        <v>4357</v>
      </c>
      <c r="B294" s="1">
        <v>45056</v>
      </c>
      <c r="C294" s="1">
        <v>45143</v>
      </c>
      <c r="D294">
        <v>92122</v>
      </c>
      <c r="E294" t="s">
        <v>38</v>
      </c>
      <c r="F294" t="s">
        <v>25</v>
      </c>
      <c r="G294" t="s">
        <v>109</v>
      </c>
      <c r="H294" t="s">
        <v>93</v>
      </c>
      <c r="I294" t="s">
        <v>28</v>
      </c>
      <c r="J294" t="s">
        <v>50</v>
      </c>
      <c r="K294" t="s">
        <v>54</v>
      </c>
      <c r="L294" t="s">
        <v>66</v>
      </c>
      <c r="M294">
        <v>92122</v>
      </c>
      <c r="N294" t="s">
        <v>4358</v>
      </c>
      <c r="O294" t="s">
        <v>33</v>
      </c>
      <c r="P294">
        <v>0</v>
      </c>
      <c r="Q294">
        <v>0</v>
      </c>
      <c r="R294">
        <v>92122</v>
      </c>
      <c r="S294" t="s">
        <v>4359</v>
      </c>
      <c r="T294" t="s">
        <v>35</v>
      </c>
      <c r="U294" t="s">
        <v>35</v>
      </c>
      <c r="V294">
        <v>0</v>
      </c>
      <c r="W294" t="s">
        <v>43</v>
      </c>
    </row>
    <row r="295" spans="1:23" x14ac:dyDescent="0.3">
      <c r="A295" t="s">
        <v>4360</v>
      </c>
      <c r="B295" s="1">
        <v>45057</v>
      </c>
      <c r="C295" s="1">
        <v>45130</v>
      </c>
      <c r="D295">
        <v>56625</v>
      </c>
      <c r="E295" t="s">
        <v>24</v>
      </c>
      <c r="F295" t="s">
        <v>25</v>
      </c>
      <c r="G295" t="s">
        <v>40</v>
      </c>
      <c r="H295" t="s">
        <v>52</v>
      </c>
      <c r="I295" t="s">
        <v>28</v>
      </c>
      <c r="J295" t="s">
        <v>29</v>
      </c>
      <c r="K295" t="s">
        <v>30</v>
      </c>
      <c r="L295" t="s">
        <v>75</v>
      </c>
      <c r="M295">
        <v>56625</v>
      </c>
      <c r="N295" t="s">
        <v>4361</v>
      </c>
      <c r="O295" t="s">
        <v>33</v>
      </c>
      <c r="P295">
        <v>0</v>
      </c>
      <c r="Q295">
        <v>0</v>
      </c>
      <c r="R295">
        <v>56625</v>
      </c>
      <c r="S295" t="s">
        <v>4362</v>
      </c>
      <c r="T295" t="s">
        <v>48</v>
      </c>
      <c r="U295" t="s">
        <v>516</v>
      </c>
      <c r="V295">
        <v>5781</v>
      </c>
      <c r="W295" t="s">
        <v>53</v>
      </c>
    </row>
    <row r="296" spans="1:23" x14ac:dyDescent="0.3">
      <c r="A296" t="s">
        <v>4360</v>
      </c>
      <c r="B296" s="1">
        <v>45057</v>
      </c>
      <c r="C296" s="1">
        <v>45144</v>
      </c>
      <c r="D296">
        <v>82</v>
      </c>
      <c r="E296" t="s">
        <v>24</v>
      </c>
      <c r="F296" t="s">
        <v>39</v>
      </c>
      <c r="G296" t="s">
        <v>40</v>
      </c>
      <c r="H296" t="s">
        <v>52</v>
      </c>
      <c r="I296" t="s">
        <v>28</v>
      </c>
      <c r="J296" t="s">
        <v>29</v>
      </c>
      <c r="K296" t="s">
        <v>30</v>
      </c>
      <c r="L296" t="s">
        <v>75</v>
      </c>
      <c r="M296">
        <v>82</v>
      </c>
      <c r="N296" t="s">
        <v>4361</v>
      </c>
      <c r="O296" t="s">
        <v>33</v>
      </c>
      <c r="P296">
        <v>0</v>
      </c>
      <c r="Q296">
        <v>0</v>
      </c>
      <c r="R296">
        <v>82</v>
      </c>
      <c r="S296" t="s">
        <v>4362</v>
      </c>
      <c r="T296" t="s">
        <v>48</v>
      </c>
      <c r="U296" t="s">
        <v>516</v>
      </c>
      <c r="V296">
        <v>5781</v>
      </c>
      <c r="W296" t="s">
        <v>53</v>
      </c>
    </row>
    <row r="297" spans="1:23" x14ac:dyDescent="0.3">
      <c r="A297" t="s">
        <v>4363</v>
      </c>
      <c r="B297" s="1">
        <v>45058</v>
      </c>
      <c r="C297" s="1">
        <v>45139</v>
      </c>
      <c r="D297">
        <v>84251</v>
      </c>
      <c r="E297" t="s">
        <v>38</v>
      </c>
      <c r="F297" t="s">
        <v>25</v>
      </c>
      <c r="G297" t="s">
        <v>119</v>
      </c>
      <c r="H297" t="s">
        <v>93</v>
      </c>
      <c r="I297" t="s">
        <v>42</v>
      </c>
      <c r="J297" t="s">
        <v>29</v>
      </c>
      <c r="K297" t="s">
        <v>30</v>
      </c>
      <c r="L297" t="s">
        <v>75</v>
      </c>
      <c r="M297">
        <v>84251</v>
      </c>
      <c r="N297" t="s">
        <v>4364</v>
      </c>
      <c r="O297" t="s">
        <v>46</v>
      </c>
      <c r="P297">
        <v>84251</v>
      </c>
      <c r="Q297">
        <v>0</v>
      </c>
      <c r="R297">
        <v>0</v>
      </c>
      <c r="S297" t="s">
        <v>4365</v>
      </c>
      <c r="T297" t="s">
        <v>48</v>
      </c>
      <c r="U297" t="s">
        <v>520</v>
      </c>
      <c r="V297">
        <v>97996</v>
      </c>
      <c r="W297" t="s">
        <v>64</v>
      </c>
    </row>
    <row r="298" spans="1:23" x14ac:dyDescent="0.3">
      <c r="A298" t="s">
        <v>4366</v>
      </c>
      <c r="B298" s="1">
        <v>45059</v>
      </c>
      <c r="C298" s="1">
        <v>45147</v>
      </c>
      <c r="D298">
        <v>72768</v>
      </c>
      <c r="E298" t="s">
        <v>24</v>
      </c>
      <c r="F298" t="s">
        <v>25</v>
      </c>
      <c r="G298" t="s">
        <v>26</v>
      </c>
      <c r="H298" t="s">
        <v>85</v>
      </c>
      <c r="I298" t="s">
        <v>42</v>
      </c>
      <c r="J298" t="s">
        <v>36</v>
      </c>
      <c r="K298" t="s">
        <v>30</v>
      </c>
      <c r="L298" t="s">
        <v>44</v>
      </c>
      <c r="M298">
        <v>72768</v>
      </c>
      <c r="N298" t="s">
        <v>1448</v>
      </c>
      <c r="O298" t="s">
        <v>46</v>
      </c>
      <c r="P298">
        <v>72768</v>
      </c>
      <c r="Q298">
        <v>0</v>
      </c>
      <c r="R298">
        <v>0</v>
      </c>
      <c r="S298" t="s">
        <v>4367</v>
      </c>
      <c r="T298" t="s">
        <v>48</v>
      </c>
      <c r="U298" t="s">
        <v>524</v>
      </c>
      <c r="V298">
        <v>33432</v>
      </c>
      <c r="W298" t="s">
        <v>29</v>
      </c>
    </row>
    <row r="299" spans="1:23" x14ac:dyDescent="0.3">
      <c r="A299" t="s">
        <v>4366</v>
      </c>
      <c r="B299" s="1">
        <v>45059</v>
      </c>
      <c r="C299" s="1">
        <v>45119</v>
      </c>
      <c r="D299">
        <v>124</v>
      </c>
      <c r="E299" t="s">
        <v>24</v>
      </c>
      <c r="F299" t="s">
        <v>39</v>
      </c>
      <c r="G299" t="s">
        <v>26</v>
      </c>
      <c r="H299" t="s">
        <v>85</v>
      </c>
      <c r="I299" t="s">
        <v>42</v>
      </c>
      <c r="J299" t="s">
        <v>36</v>
      </c>
      <c r="K299" t="s">
        <v>30</v>
      </c>
      <c r="L299" t="s">
        <v>44</v>
      </c>
      <c r="M299">
        <v>124</v>
      </c>
      <c r="N299" t="s">
        <v>1448</v>
      </c>
      <c r="O299" t="s">
        <v>46</v>
      </c>
      <c r="P299">
        <v>124</v>
      </c>
      <c r="Q299">
        <v>0</v>
      </c>
      <c r="R299">
        <v>0</v>
      </c>
      <c r="S299" t="s">
        <v>4367</v>
      </c>
      <c r="T299" t="s">
        <v>48</v>
      </c>
      <c r="U299" t="s">
        <v>524</v>
      </c>
      <c r="V299">
        <v>33432</v>
      </c>
      <c r="W299" t="s">
        <v>29</v>
      </c>
    </row>
    <row r="300" spans="1:23" x14ac:dyDescent="0.3">
      <c r="A300" t="s">
        <v>4368</v>
      </c>
      <c r="B300" s="1">
        <v>45060</v>
      </c>
      <c r="C300" s="1">
        <v>45121</v>
      </c>
      <c r="D300">
        <v>30439</v>
      </c>
      <c r="E300" t="s">
        <v>24</v>
      </c>
      <c r="F300" t="s">
        <v>25</v>
      </c>
      <c r="G300" t="s">
        <v>74</v>
      </c>
      <c r="H300" t="s">
        <v>27</v>
      </c>
      <c r="I300" t="s">
        <v>42</v>
      </c>
      <c r="J300" t="s">
        <v>114</v>
      </c>
      <c r="K300" t="s">
        <v>30</v>
      </c>
      <c r="L300" t="s">
        <v>75</v>
      </c>
      <c r="M300">
        <v>30439</v>
      </c>
      <c r="N300" t="s">
        <v>4369</v>
      </c>
      <c r="O300" t="s">
        <v>116</v>
      </c>
      <c r="P300">
        <v>30439</v>
      </c>
      <c r="Q300">
        <v>0</v>
      </c>
      <c r="R300">
        <v>0</v>
      </c>
      <c r="S300" t="s">
        <v>4370</v>
      </c>
      <c r="T300" t="s">
        <v>48</v>
      </c>
      <c r="U300" t="s">
        <v>1176</v>
      </c>
      <c r="V300">
        <v>30722</v>
      </c>
      <c r="W300" t="s">
        <v>50</v>
      </c>
    </row>
    <row r="301" spans="1:23" x14ac:dyDescent="0.3">
      <c r="A301" t="s">
        <v>4371</v>
      </c>
      <c r="B301" s="1">
        <v>45061</v>
      </c>
      <c r="C301" s="1">
        <v>45133</v>
      </c>
      <c r="D301">
        <v>53757</v>
      </c>
      <c r="E301" t="s">
        <v>38</v>
      </c>
      <c r="F301" t="s">
        <v>25</v>
      </c>
      <c r="G301" t="s">
        <v>26</v>
      </c>
      <c r="H301" t="s">
        <v>59</v>
      </c>
      <c r="I301" t="s">
        <v>42</v>
      </c>
      <c r="J301" t="s">
        <v>50</v>
      </c>
      <c r="K301" t="s">
        <v>30</v>
      </c>
      <c r="L301" t="s">
        <v>75</v>
      </c>
      <c r="M301">
        <v>53757</v>
      </c>
      <c r="N301" t="s">
        <v>668</v>
      </c>
      <c r="O301" t="s">
        <v>61</v>
      </c>
      <c r="P301">
        <v>0</v>
      </c>
      <c r="Q301">
        <v>53757</v>
      </c>
      <c r="R301">
        <v>0</v>
      </c>
      <c r="S301" t="s">
        <v>4372</v>
      </c>
      <c r="T301" t="s">
        <v>48</v>
      </c>
      <c r="U301" t="s">
        <v>1768</v>
      </c>
      <c r="V301">
        <v>93552</v>
      </c>
      <c r="W301" t="s">
        <v>43</v>
      </c>
    </row>
    <row r="302" spans="1:23" x14ac:dyDescent="0.3">
      <c r="A302" t="s">
        <v>4373</v>
      </c>
      <c r="B302" s="1">
        <v>45062</v>
      </c>
      <c r="C302" s="1">
        <v>45145</v>
      </c>
      <c r="D302">
        <v>98468</v>
      </c>
      <c r="E302" t="s">
        <v>38</v>
      </c>
      <c r="F302" t="s">
        <v>25</v>
      </c>
      <c r="G302" t="s">
        <v>109</v>
      </c>
      <c r="H302" t="s">
        <v>59</v>
      </c>
      <c r="I302" t="s">
        <v>42</v>
      </c>
      <c r="J302" t="s">
        <v>50</v>
      </c>
      <c r="K302" t="s">
        <v>30</v>
      </c>
      <c r="L302" t="s">
        <v>75</v>
      </c>
      <c r="M302">
        <v>98468</v>
      </c>
      <c r="N302" t="s">
        <v>4374</v>
      </c>
      <c r="O302" t="s">
        <v>61</v>
      </c>
      <c r="P302">
        <v>0</v>
      </c>
      <c r="Q302">
        <v>98468</v>
      </c>
      <c r="R302">
        <v>0</v>
      </c>
      <c r="S302" t="s">
        <v>4375</v>
      </c>
      <c r="T302" t="s">
        <v>48</v>
      </c>
      <c r="U302" t="s">
        <v>534</v>
      </c>
      <c r="V302">
        <v>58789</v>
      </c>
      <c r="W302" t="s">
        <v>64</v>
      </c>
    </row>
    <row r="303" spans="1:23" x14ac:dyDescent="0.3">
      <c r="A303" t="s">
        <v>4373</v>
      </c>
      <c r="B303" s="1">
        <v>45062</v>
      </c>
      <c r="C303" s="1">
        <v>45124</v>
      </c>
      <c r="D303">
        <v>148</v>
      </c>
      <c r="E303" t="s">
        <v>38</v>
      </c>
      <c r="F303" t="s">
        <v>39</v>
      </c>
      <c r="G303" t="s">
        <v>109</v>
      </c>
      <c r="H303" t="s">
        <v>59</v>
      </c>
      <c r="I303" t="s">
        <v>42</v>
      </c>
      <c r="J303" t="s">
        <v>50</v>
      </c>
      <c r="K303" t="s">
        <v>30</v>
      </c>
      <c r="L303" t="s">
        <v>75</v>
      </c>
      <c r="M303">
        <v>148</v>
      </c>
      <c r="N303" t="s">
        <v>4374</v>
      </c>
      <c r="O303" t="s">
        <v>61</v>
      </c>
      <c r="P303">
        <v>0</v>
      </c>
      <c r="Q303">
        <v>148</v>
      </c>
      <c r="R303">
        <v>0</v>
      </c>
      <c r="S303" t="s">
        <v>4375</v>
      </c>
      <c r="T303" t="s">
        <v>48</v>
      </c>
      <c r="U303" t="s">
        <v>534</v>
      </c>
      <c r="V303">
        <v>58789</v>
      </c>
      <c r="W303" t="s">
        <v>64</v>
      </c>
    </row>
    <row r="304" spans="1:23" x14ac:dyDescent="0.3">
      <c r="A304" t="s">
        <v>4376</v>
      </c>
      <c r="B304" s="1">
        <v>45063</v>
      </c>
      <c r="C304" s="1">
        <v>45129</v>
      </c>
      <c r="D304">
        <v>55397</v>
      </c>
      <c r="E304" t="s">
        <v>38</v>
      </c>
      <c r="F304" t="s">
        <v>25</v>
      </c>
      <c r="G304" t="s">
        <v>74</v>
      </c>
      <c r="H304" t="s">
        <v>52</v>
      </c>
      <c r="I304" t="s">
        <v>28</v>
      </c>
      <c r="J304" t="s">
        <v>64</v>
      </c>
      <c r="K304" t="s">
        <v>54</v>
      </c>
      <c r="L304" t="s">
        <v>31</v>
      </c>
      <c r="M304">
        <v>55397</v>
      </c>
      <c r="N304" t="s">
        <v>4377</v>
      </c>
      <c r="O304" t="s">
        <v>33</v>
      </c>
      <c r="P304">
        <v>0</v>
      </c>
      <c r="Q304">
        <v>0</v>
      </c>
      <c r="R304">
        <v>55397</v>
      </c>
      <c r="S304" t="s">
        <v>4378</v>
      </c>
      <c r="T304" t="s">
        <v>35</v>
      </c>
      <c r="U304" t="s">
        <v>35</v>
      </c>
      <c r="V304">
        <v>0</v>
      </c>
      <c r="W304" t="s">
        <v>53</v>
      </c>
    </row>
    <row r="305" spans="1:23" x14ac:dyDescent="0.3">
      <c r="A305" t="s">
        <v>4376</v>
      </c>
      <c r="B305" s="1">
        <v>45063</v>
      </c>
      <c r="C305" s="1">
        <v>45123</v>
      </c>
      <c r="D305">
        <v>141</v>
      </c>
      <c r="E305" t="s">
        <v>38</v>
      </c>
      <c r="F305" t="s">
        <v>39</v>
      </c>
      <c r="G305" t="s">
        <v>74</v>
      </c>
      <c r="H305" t="s">
        <v>52</v>
      </c>
      <c r="I305" t="s">
        <v>28</v>
      </c>
      <c r="J305" t="s">
        <v>64</v>
      </c>
      <c r="K305" t="s">
        <v>54</v>
      </c>
      <c r="L305" t="s">
        <v>31</v>
      </c>
      <c r="M305">
        <v>141</v>
      </c>
      <c r="N305" t="s">
        <v>4377</v>
      </c>
      <c r="O305" t="s">
        <v>33</v>
      </c>
      <c r="P305">
        <v>0</v>
      </c>
      <c r="Q305">
        <v>0</v>
      </c>
      <c r="R305">
        <v>141</v>
      </c>
      <c r="S305" t="s">
        <v>4378</v>
      </c>
      <c r="T305" t="s">
        <v>35</v>
      </c>
      <c r="U305" t="s">
        <v>35</v>
      </c>
      <c r="V305">
        <v>0</v>
      </c>
      <c r="W305" t="s">
        <v>53</v>
      </c>
    </row>
    <row r="306" spans="1:23" x14ac:dyDescent="0.3">
      <c r="A306" t="s">
        <v>4379</v>
      </c>
      <c r="B306" s="1">
        <v>45064</v>
      </c>
      <c r="C306" s="1">
        <v>45142</v>
      </c>
      <c r="D306">
        <v>37882</v>
      </c>
      <c r="E306" t="s">
        <v>38</v>
      </c>
      <c r="F306" t="s">
        <v>25</v>
      </c>
      <c r="G306" t="s">
        <v>40</v>
      </c>
      <c r="H306" t="s">
        <v>41</v>
      </c>
      <c r="I306" t="s">
        <v>42</v>
      </c>
      <c r="J306" t="s">
        <v>50</v>
      </c>
      <c r="K306" t="s">
        <v>30</v>
      </c>
      <c r="L306" t="s">
        <v>66</v>
      </c>
      <c r="M306">
        <v>37882</v>
      </c>
      <c r="N306" t="s">
        <v>378</v>
      </c>
      <c r="O306" t="s">
        <v>61</v>
      </c>
      <c r="P306">
        <v>0</v>
      </c>
      <c r="Q306">
        <v>37882</v>
      </c>
      <c r="R306">
        <v>0</v>
      </c>
      <c r="S306" t="s">
        <v>4380</v>
      </c>
      <c r="T306" t="s">
        <v>35</v>
      </c>
      <c r="U306" t="s">
        <v>35</v>
      </c>
      <c r="V306">
        <v>0</v>
      </c>
      <c r="W306" t="s">
        <v>64</v>
      </c>
    </row>
    <row r="307" spans="1:23" x14ac:dyDescent="0.3">
      <c r="A307" t="s">
        <v>4381</v>
      </c>
      <c r="B307" s="1">
        <v>45065</v>
      </c>
      <c r="C307" s="1">
        <v>45150</v>
      </c>
      <c r="D307">
        <v>28567</v>
      </c>
      <c r="E307" t="s">
        <v>24</v>
      </c>
      <c r="F307" t="s">
        <v>25</v>
      </c>
      <c r="G307" t="s">
        <v>74</v>
      </c>
      <c r="H307" t="s">
        <v>52</v>
      </c>
      <c r="I307" t="s">
        <v>42</v>
      </c>
      <c r="J307" t="s">
        <v>53</v>
      </c>
      <c r="K307" t="s">
        <v>54</v>
      </c>
      <c r="L307" t="s">
        <v>66</v>
      </c>
      <c r="M307">
        <v>28567</v>
      </c>
      <c r="N307" t="s">
        <v>2480</v>
      </c>
      <c r="O307" t="s">
        <v>46</v>
      </c>
      <c r="P307">
        <v>28567</v>
      </c>
      <c r="Q307">
        <v>0</v>
      </c>
      <c r="R307">
        <v>0</v>
      </c>
      <c r="S307" t="s">
        <v>4382</v>
      </c>
      <c r="T307" t="s">
        <v>48</v>
      </c>
      <c r="U307" t="s">
        <v>545</v>
      </c>
      <c r="V307">
        <v>80467</v>
      </c>
      <c r="W307" t="s">
        <v>50</v>
      </c>
    </row>
    <row r="308" spans="1:23" x14ac:dyDescent="0.3">
      <c r="A308" t="s">
        <v>4381</v>
      </c>
      <c r="B308" s="1">
        <v>45065</v>
      </c>
      <c r="C308" s="1">
        <v>45146</v>
      </c>
      <c r="D308">
        <v>126</v>
      </c>
      <c r="E308" t="s">
        <v>24</v>
      </c>
      <c r="F308" t="s">
        <v>39</v>
      </c>
      <c r="G308" t="s">
        <v>74</v>
      </c>
      <c r="H308" t="s">
        <v>52</v>
      </c>
      <c r="I308" t="s">
        <v>42</v>
      </c>
      <c r="J308" t="s">
        <v>53</v>
      </c>
      <c r="K308" t="s">
        <v>54</v>
      </c>
      <c r="L308" t="s">
        <v>66</v>
      </c>
      <c r="M308">
        <v>126</v>
      </c>
      <c r="N308" t="s">
        <v>2480</v>
      </c>
      <c r="O308" t="s">
        <v>46</v>
      </c>
      <c r="P308">
        <v>126</v>
      </c>
      <c r="Q308">
        <v>0</v>
      </c>
      <c r="R308">
        <v>0</v>
      </c>
      <c r="S308" t="s">
        <v>4382</v>
      </c>
      <c r="T308" t="s">
        <v>48</v>
      </c>
      <c r="U308" t="s">
        <v>545</v>
      </c>
      <c r="V308">
        <v>80467</v>
      </c>
      <c r="W308" t="s">
        <v>50</v>
      </c>
    </row>
    <row r="309" spans="1:23" x14ac:dyDescent="0.3">
      <c r="A309" t="s">
        <v>4383</v>
      </c>
      <c r="B309" s="1">
        <v>45066</v>
      </c>
      <c r="C309" s="1">
        <v>45149</v>
      </c>
      <c r="D309">
        <v>85071</v>
      </c>
      <c r="E309" t="s">
        <v>24</v>
      </c>
      <c r="F309" t="s">
        <v>25</v>
      </c>
      <c r="G309" t="s">
        <v>74</v>
      </c>
      <c r="H309" t="s">
        <v>59</v>
      </c>
      <c r="I309" t="s">
        <v>28</v>
      </c>
      <c r="J309" t="s">
        <v>29</v>
      </c>
      <c r="K309" t="s">
        <v>30</v>
      </c>
      <c r="L309" t="s">
        <v>55</v>
      </c>
      <c r="M309">
        <v>85071</v>
      </c>
      <c r="N309" t="s">
        <v>2251</v>
      </c>
      <c r="O309" t="s">
        <v>33</v>
      </c>
      <c r="P309">
        <v>0</v>
      </c>
      <c r="Q309">
        <v>0</v>
      </c>
      <c r="R309">
        <v>85071</v>
      </c>
      <c r="S309" t="s">
        <v>4384</v>
      </c>
      <c r="T309" t="s">
        <v>48</v>
      </c>
      <c r="U309" t="s">
        <v>549</v>
      </c>
      <c r="V309">
        <v>3911</v>
      </c>
      <c r="W309" t="s">
        <v>53</v>
      </c>
    </row>
    <row r="310" spans="1:23" x14ac:dyDescent="0.3">
      <c r="A310" t="s">
        <v>4385</v>
      </c>
      <c r="B310" s="1">
        <v>45067</v>
      </c>
      <c r="C310" s="1">
        <v>45137</v>
      </c>
      <c r="D310">
        <v>61952</v>
      </c>
      <c r="E310" t="s">
        <v>38</v>
      </c>
      <c r="F310" t="s">
        <v>25</v>
      </c>
      <c r="G310" t="s">
        <v>109</v>
      </c>
      <c r="H310" t="s">
        <v>59</v>
      </c>
      <c r="I310" t="s">
        <v>42</v>
      </c>
      <c r="J310" t="s">
        <v>43</v>
      </c>
      <c r="K310" t="s">
        <v>30</v>
      </c>
      <c r="L310" t="s">
        <v>31</v>
      </c>
      <c r="M310">
        <v>61952</v>
      </c>
      <c r="N310" t="s">
        <v>4338</v>
      </c>
      <c r="O310" t="s">
        <v>46</v>
      </c>
      <c r="P310">
        <v>61952</v>
      </c>
      <c r="Q310">
        <v>0</v>
      </c>
      <c r="R310">
        <v>0</v>
      </c>
      <c r="S310" t="s">
        <v>4386</v>
      </c>
      <c r="T310" t="s">
        <v>48</v>
      </c>
      <c r="U310" t="s">
        <v>1198</v>
      </c>
      <c r="V310">
        <v>42939</v>
      </c>
      <c r="W310" t="s">
        <v>36</v>
      </c>
    </row>
    <row r="311" spans="1:23" x14ac:dyDescent="0.3">
      <c r="A311" t="s">
        <v>4387</v>
      </c>
      <c r="B311" s="1">
        <v>45068</v>
      </c>
      <c r="C311" s="1">
        <v>45155</v>
      </c>
      <c r="D311">
        <v>73275</v>
      </c>
      <c r="E311" t="s">
        <v>38</v>
      </c>
      <c r="F311" t="s">
        <v>25</v>
      </c>
      <c r="G311" t="s">
        <v>109</v>
      </c>
      <c r="H311" t="s">
        <v>59</v>
      </c>
      <c r="I311" t="s">
        <v>42</v>
      </c>
      <c r="J311" t="s">
        <v>29</v>
      </c>
      <c r="K311" t="s">
        <v>54</v>
      </c>
      <c r="L311" t="s">
        <v>66</v>
      </c>
      <c r="M311">
        <v>73275</v>
      </c>
      <c r="N311" t="s">
        <v>297</v>
      </c>
      <c r="O311" t="s">
        <v>61</v>
      </c>
      <c r="P311">
        <v>0</v>
      </c>
      <c r="Q311">
        <v>73275</v>
      </c>
      <c r="R311">
        <v>0</v>
      </c>
      <c r="S311" t="s">
        <v>4388</v>
      </c>
      <c r="T311" t="s">
        <v>35</v>
      </c>
      <c r="U311" t="s">
        <v>35</v>
      </c>
      <c r="V311">
        <v>0</v>
      </c>
      <c r="W311" t="s">
        <v>43</v>
      </c>
    </row>
    <row r="312" spans="1:23" x14ac:dyDescent="0.3">
      <c r="A312" t="s">
        <v>4389</v>
      </c>
      <c r="B312" s="1">
        <v>45069</v>
      </c>
      <c r="C312" s="1">
        <v>45144</v>
      </c>
      <c r="D312">
        <v>50054</v>
      </c>
      <c r="E312" t="s">
        <v>24</v>
      </c>
      <c r="F312" t="s">
        <v>25</v>
      </c>
      <c r="G312" t="s">
        <v>26</v>
      </c>
      <c r="H312" t="s">
        <v>27</v>
      </c>
      <c r="I312" t="s">
        <v>42</v>
      </c>
      <c r="J312" t="s">
        <v>43</v>
      </c>
      <c r="K312" t="s">
        <v>30</v>
      </c>
      <c r="L312" t="s">
        <v>55</v>
      </c>
      <c r="M312">
        <v>50054</v>
      </c>
      <c r="N312" t="s">
        <v>2375</v>
      </c>
      <c r="O312" t="s">
        <v>46</v>
      </c>
      <c r="P312">
        <v>50054</v>
      </c>
      <c r="Q312">
        <v>0</v>
      </c>
      <c r="R312">
        <v>0</v>
      </c>
      <c r="S312" t="s">
        <v>4390</v>
      </c>
      <c r="T312" t="s">
        <v>35</v>
      </c>
      <c r="U312" t="s">
        <v>35</v>
      </c>
      <c r="V312">
        <v>0</v>
      </c>
      <c r="W312" t="s">
        <v>29</v>
      </c>
    </row>
    <row r="313" spans="1:23" x14ac:dyDescent="0.3">
      <c r="A313" t="s">
        <v>4391</v>
      </c>
      <c r="B313" s="1">
        <v>45070</v>
      </c>
      <c r="C313" s="1">
        <v>45137</v>
      </c>
      <c r="D313">
        <v>53508</v>
      </c>
      <c r="E313" t="s">
        <v>38</v>
      </c>
      <c r="F313" t="s">
        <v>25</v>
      </c>
      <c r="G313" t="s">
        <v>40</v>
      </c>
      <c r="H313" t="s">
        <v>93</v>
      </c>
      <c r="I313" t="s">
        <v>42</v>
      </c>
      <c r="J313" t="s">
        <v>64</v>
      </c>
      <c r="K313" t="s">
        <v>54</v>
      </c>
      <c r="L313" t="s">
        <v>75</v>
      </c>
      <c r="M313">
        <v>53508</v>
      </c>
      <c r="N313" t="s">
        <v>1014</v>
      </c>
      <c r="O313" t="s">
        <v>61</v>
      </c>
      <c r="P313">
        <v>0</v>
      </c>
      <c r="Q313">
        <v>53508</v>
      </c>
      <c r="R313">
        <v>0</v>
      </c>
      <c r="S313" t="s">
        <v>4392</v>
      </c>
      <c r="T313" t="s">
        <v>35</v>
      </c>
      <c r="U313" t="s">
        <v>35</v>
      </c>
      <c r="V313">
        <v>0</v>
      </c>
      <c r="W313" t="s">
        <v>50</v>
      </c>
    </row>
    <row r="314" spans="1:23" x14ac:dyDescent="0.3">
      <c r="A314" t="s">
        <v>4391</v>
      </c>
      <c r="B314" s="1">
        <v>45070</v>
      </c>
      <c r="C314" s="1">
        <v>45145</v>
      </c>
      <c r="D314">
        <v>109</v>
      </c>
      <c r="E314" t="s">
        <v>38</v>
      </c>
      <c r="F314" t="s">
        <v>39</v>
      </c>
      <c r="G314" t="s">
        <v>40</v>
      </c>
      <c r="H314" t="s">
        <v>93</v>
      </c>
      <c r="I314" t="s">
        <v>42</v>
      </c>
      <c r="J314" t="s">
        <v>64</v>
      </c>
      <c r="K314" t="s">
        <v>54</v>
      </c>
      <c r="L314" t="s">
        <v>75</v>
      </c>
      <c r="M314">
        <v>109</v>
      </c>
      <c r="N314" t="s">
        <v>1014</v>
      </c>
      <c r="O314" t="s">
        <v>61</v>
      </c>
      <c r="P314">
        <v>0</v>
      </c>
      <c r="Q314">
        <v>109</v>
      </c>
      <c r="R314">
        <v>0</v>
      </c>
      <c r="S314" t="s">
        <v>4392</v>
      </c>
      <c r="T314" t="s">
        <v>35</v>
      </c>
      <c r="U314" t="s">
        <v>35</v>
      </c>
      <c r="V314">
        <v>0</v>
      </c>
      <c r="W314" t="s">
        <v>50</v>
      </c>
    </row>
    <row r="315" spans="1:23" x14ac:dyDescent="0.3">
      <c r="A315" t="s">
        <v>4393</v>
      </c>
      <c r="B315" s="1">
        <v>45071</v>
      </c>
      <c r="C315" s="1">
        <v>45160</v>
      </c>
      <c r="D315">
        <v>7409</v>
      </c>
      <c r="E315" t="s">
        <v>38</v>
      </c>
      <c r="F315" t="s">
        <v>25</v>
      </c>
      <c r="G315" t="s">
        <v>109</v>
      </c>
      <c r="H315" t="s">
        <v>85</v>
      </c>
      <c r="I315" t="s">
        <v>42</v>
      </c>
      <c r="J315" t="s">
        <v>70</v>
      </c>
      <c r="K315" t="s">
        <v>54</v>
      </c>
      <c r="L315" t="s">
        <v>75</v>
      </c>
      <c r="M315">
        <v>7409</v>
      </c>
      <c r="N315" t="s">
        <v>4394</v>
      </c>
      <c r="O315" t="s">
        <v>61</v>
      </c>
      <c r="P315">
        <v>0</v>
      </c>
      <c r="Q315">
        <v>7409</v>
      </c>
      <c r="R315">
        <v>0</v>
      </c>
      <c r="S315" t="s">
        <v>4395</v>
      </c>
      <c r="T315" t="s">
        <v>48</v>
      </c>
      <c r="U315" t="s">
        <v>567</v>
      </c>
      <c r="V315">
        <v>35999</v>
      </c>
      <c r="W315" t="s">
        <v>64</v>
      </c>
    </row>
    <row r="316" spans="1:23" x14ac:dyDescent="0.3">
      <c r="A316" t="s">
        <v>4396</v>
      </c>
      <c r="B316" s="1">
        <v>45072</v>
      </c>
      <c r="C316" s="1">
        <v>45145</v>
      </c>
      <c r="D316">
        <v>66108</v>
      </c>
      <c r="E316" t="s">
        <v>38</v>
      </c>
      <c r="F316" t="s">
        <v>25</v>
      </c>
      <c r="G316" t="s">
        <v>40</v>
      </c>
      <c r="H316" t="s">
        <v>52</v>
      </c>
      <c r="I316" t="s">
        <v>28</v>
      </c>
      <c r="J316" t="s">
        <v>53</v>
      </c>
      <c r="K316" t="s">
        <v>54</v>
      </c>
      <c r="L316" t="s">
        <v>66</v>
      </c>
      <c r="M316">
        <v>66108</v>
      </c>
      <c r="N316" t="s">
        <v>3300</v>
      </c>
      <c r="O316" t="s">
        <v>33</v>
      </c>
      <c r="P316">
        <v>0</v>
      </c>
      <c r="Q316">
        <v>0</v>
      </c>
      <c r="R316">
        <v>66108</v>
      </c>
      <c r="S316" t="s">
        <v>4397</v>
      </c>
      <c r="T316" t="s">
        <v>48</v>
      </c>
      <c r="U316" t="s">
        <v>2353</v>
      </c>
      <c r="V316">
        <v>38115</v>
      </c>
      <c r="W316" t="s">
        <v>36</v>
      </c>
    </row>
    <row r="317" spans="1:23" x14ac:dyDescent="0.3">
      <c r="A317" t="s">
        <v>4398</v>
      </c>
      <c r="B317" s="1">
        <v>45073</v>
      </c>
      <c r="C317" s="1">
        <v>45135</v>
      </c>
      <c r="D317">
        <v>3680</v>
      </c>
      <c r="E317" t="s">
        <v>24</v>
      </c>
      <c r="F317" t="s">
        <v>25</v>
      </c>
      <c r="G317" t="s">
        <v>80</v>
      </c>
      <c r="H317" t="s">
        <v>59</v>
      </c>
      <c r="I317" t="s">
        <v>42</v>
      </c>
      <c r="J317" t="s">
        <v>53</v>
      </c>
      <c r="K317" t="s">
        <v>54</v>
      </c>
      <c r="L317" t="s">
        <v>66</v>
      </c>
      <c r="M317">
        <v>36800</v>
      </c>
      <c r="N317" t="s">
        <v>2739</v>
      </c>
      <c r="O317" t="s">
        <v>46</v>
      </c>
      <c r="P317">
        <v>36800</v>
      </c>
      <c r="Q317">
        <v>0</v>
      </c>
      <c r="R317">
        <v>0</v>
      </c>
      <c r="S317" t="s">
        <v>4399</v>
      </c>
      <c r="T317" t="s">
        <v>48</v>
      </c>
      <c r="U317" t="s">
        <v>1216</v>
      </c>
      <c r="V317">
        <v>23833</v>
      </c>
      <c r="W317" t="s">
        <v>43</v>
      </c>
    </row>
    <row r="318" spans="1:23" x14ac:dyDescent="0.3">
      <c r="A318" t="s">
        <v>4400</v>
      </c>
      <c r="B318" s="1">
        <v>45074</v>
      </c>
      <c r="C318" s="1">
        <v>45137</v>
      </c>
      <c r="D318">
        <v>40429</v>
      </c>
      <c r="E318" t="s">
        <v>24</v>
      </c>
      <c r="F318" t="s">
        <v>25</v>
      </c>
      <c r="G318" t="s">
        <v>40</v>
      </c>
      <c r="H318" t="s">
        <v>52</v>
      </c>
      <c r="I318" t="s">
        <v>42</v>
      </c>
      <c r="J318" t="s">
        <v>43</v>
      </c>
      <c r="K318" t="s">
        <v>30</v>
      </c>
      <c r="L318" t="s">
        <v>55</v>
      </c>
      <c r="M318">
        <v>40429</v>
      </c>
      <c r="N318" t="s">
        <v>4264</v>
      </c>
      <c r="O318" t="s">
        <v>46</v>
      </c>
      <c r="P318">
        <v>40429</v>
      </c>
      <c r="Q318">
        <v>0</v>
      </c>
      <c r="R318">
        <v>0</v>
      </c>
      <c r="S318" t="s">
        <v>4401</v>
      </c>
      <c r="T318" t="s">
        <v>48</v>
      </c>
      <c r="U318" t="s">
        <v>577</v>
      </c>
      <c r="V318">
        <v>81526</v>
      </c>
      <c r="W318" t="s">
        <v>36</v>
      </c>
    </row>
    <row r="319" spans="1:23" x14ac:dyDescent="0.3">
      <c r="A319" t="s">
        <v>4402</v>
      </c>
      <c r="B319" s="1">
        <v>45075</v>
      </c>
      <c r="C319" s="1">
        <v>45141</v>
      </c>
      <c r="D319">
        <v>93</v>
      </c>
      <c r="E319" t="s">
        <v>24</v>
      </c>
      <c r="F319" t="s">
        <v>39</v>
      </c>
      <c r="G319" t="s">
        <v>109</v>
      </c>
      <c r="H319" t="s">
        <v>27</v>
      </c>
      <c r="I319" t="s">
        <v>42</v>
      </c>
      <c r="J319" t="s">
        <v>29</v>
      </c>
      <c r="K319" t="s">
        <v>30</v>
      </c>
      <c r="L319" t="s">
        <v>44</v>
      </c>
      <c r="M319">
        <v>93</v>
      </c>
      <c r="N319" t="s">
        <v>4403</v>
      </c>
      <c r="O319" t="s">
        <v>61</v>
      </c>
      <c r="P319">
        <v>0</v>
      </c>
      <c r="Q319">
        <v>93</v>
      </c>
      <c r="R319">
        <v>0</v>
      </c>
      <c r="S319" t="s">
        <v>4404</v>
      </c>
      <c r="T319" t="s">
        <v>35</v>
      </c>
      <c r="U319" t="s">
        <v>35</v>
      </c>
      <c r="V319">
        <v>0</v>
      </c>
      <c r="W319" t="s">
        <v>36</v>
      </c>
    </row>
    <row r="320" spans="1:23" x14ac:dyDescent="0.3">
      <c r="A320" t="s">
        <v>4402</v>
      </c>
      <c r="B320" s="1">
        <v>45075</v>
      </c>
      <c r="C320" s="1">
        <v>45137</v>
      </c>
      <c r="D320">
        <v>25979</v>
      </c>
      <c r="E320" t="s">
        <v>24</v>
      </c>
      <c r="F320" t="s">
        <v>25</v>
      </c>
      <c r="G320" t="s">
        <v>109</v>
      </c>
      <c r="H320" t="s">
        <v>27</v>
      </c>
      <c r="I320" t="s">
        <v>42</v>
      </c>
      <c r="J320" t="s">
        <v>29</v>
      </c>
      <c r="K320" t="s">
        <v>30</v>
      </c>
      <c r="L320" t="s">
        <v>44</v>
      </c>
      <c r="M320">
        <v>25979</v>
      </c>
      <c r="N320" t="s">
        <v>4403</v>
      </c>
      <c r="O320" t="s">
        <v>61</v>
      </c>
      <c r="P320">
        <v>0</v>
      </c>
      <c r="Q320">
        <v>25979</v>
      </c>
      <c r="R320">
        <v>0</v>
      </c>
      <c r="S320" t="s">
        <v>4404</v>
      </c>
      <c r="T320" t="s">
        <v>35</v>
      </c>
      <c r="U320" t="s">
        <v>35</v>
      </c>
      <c r="V320">
        <v>0</v>
      </c>
      <c r="W320" t="s">
        <v>36</v>
      </c>
    </row>
    <row r="321" spans="1:23" x14ac:dyDescent="0.3">
      <c r="A321" t="s">
        <v>4405</v>
      </c>
      <c r="B321" s="1">
        <v>45076</v>
      </c>
      <c r="C321" s="1">
        <v>45155</v>
      </c>
      <c r="D321">
        <v>137</v>
      </c>
      <c r="E321" t="s">
        <v>38</v>
      </c>
      <c r="F321" t="s">
        <v>39</v>
      </c>
      <c r="G321" t="s">
        <v>109</v>
      </c>
      <c r="H321" t="s">
        <v>85</v>
      </c>
      <c r="I321" t="s">
        <v>42</v>
      </c>
      <c r="J321" t="s">
        <v>29</v>
      </c>
      <c r="K321" t="s">
        <v>30</v>
      </c>
      <c r="L321" t="s">
        <v>66</v>
      </c>
      <c r="M321">
        <v>137</v>
      </c>
      <c r="N321" t="s">
        <v>3100</v>
      </c>
      <c r="O321" t="s">
        <v>116</v>
      </c>
      <c r="P321">
        <v>137</v>
      </c>
      <c r="Q321">
        <v>0</v>
      </c>
      <c r="R321">
        <v>0</v>
      </c>
      <c r="S321" t="s">
        <v>4406</v>
      </c>
      <c r="T321" t="s">
        <v>48</v>
      </c>
      <c r="U321" t="s">
        <v>585</v>
      </c>
      <c r="V321">
        <v>67422</v>
      </c>
      <c r="W321" t="s">
        <v>53</v>
      </c>
    </row>
    <row r="322" spans="1:23" x14ac:dyDescent="0.3">
      <c r="A322" t="s">
        <v>4405</v>
      </c>
      <c r="B322" s="1">
        <v>45076</v>
      </c>
      <c r="C322" s="1">
        <v>45155</v>
      </c>
      <c r="D322">
        <v>2728</v>
      </c>
      <c r="E322" t="s">
        <v>38</v>
      </c>
      <c r="F322" t="s">
        <v>25</v>
      </c>
      <c r="G322" t="s">
        <v>109</v>
      </c>
      <c r="H322" t="s">
        <v>85</v>
      </c>
      <c r="I322" t="s">
        <v>42</v>
      </c>
      <c r="J322" t="s">
        <v>29</v>
      </c>
      <c r="K322" t="s">
        <v>30</v>
      </c>
      <c r="L322" t="s">
        <v>66</v>
      </c>
      <c r="M322">
        <v>27280</v>
      </c>
      <c r="N322" t="s">
        <v>3100</v>
      </c>
      <c r="O322" t="s">
        <v>116</v>
      </c>
      <c r="P322">
        <v>27280</v>
      </c>
      <c r="Q322">
        <v>0</v>
      </c>
      <c r="R322">
        <v>0</v>
      </c>
      <c r="S322" t="s">
        <v>4406</v>
      </c>
      <c r="T322" t="s">
        <v>48</v>
      </c>
      <c r="U322" t="s">
        <v>585</v>
      </c>
      <c r="V322">
        <v>67422</v>
      </c>
      <c r="W322" t="s">
        <v>53</v>
      </c>
    </row>
    <row r="323" spans="1:23" x14ac:dyDescent="0.3">
      <c r="A323" t="s">
        <v>4407</v>
      </c>
      <c r="B323" s="1">
        <v>45077</v>
      </c>
      <c r="C323" s="1">
        <v>45157</v>
      </c>
      <c r="D323">
        <v>109</v>
      </c>
      <c r="E323" t="s">
        <v>24</v>
      </c>
      <c r="F323" t="s">
        <v>39</v>
      </c>
      <c r="G323" t="s">
        <v>74</v>
      </c>
      <c r="H323" t="s">
        <v>59</v>
      </c>
      <c r="I323" t="s">
        <v>42</v>
      </c>
      <c r="J323" t="s">
        <v>43</v>
      </c>
      <c r="K323" t="s">
        <v>54</v>
      </c>
      <c r="L323" t="s">
        <v>75</v>
      </c>
      <c r="M323">
        <v>109</v>
      </c>
      <c r="N323" t="s">
        <v>2298</v>
      </c>
      <c r="O323" t="s">
        <v>116</v>
      </c>
      <c r="P323">
        <v>109</v>
      </c>
      <c r="Q323">
        <v>0</v>
      </c>
      <c r="R323">
        <v>0</v>
      </c>
      <c r="S323" t="s">
        <v>4408</v>
      </c>
      <c r="T323" t="s">
        <v>48</v>
      </c>
      <c r="U323" t="s">
        <v>589</v>
      </c>
      <c r="V323">
        <v>46361</v>
      </c>
      <c r="W323" t="s">
        <v>43</v>
      </c>
    </row>
    <row r="324" spans="1:23" x14ac:dyDescent="0.3">
      <c r="A324" t="s">
        <v>4407</v>
      </c>
      <c r="B324" s="1">
        <v>45077</v>
      </c>
      <c r="C324" s="1">
        <v>45156</v>
      </c>
      <c r="D324">
        <v>78659</v>
      </c>
      <c r="E324" t="s">
        <v>24</v>
      </c>
      <c r="F324" t="s">
        <v>25</v>
      </c>
      <c r="G324" t="s">
        <v>74</v>
      </c>
      <c r="H324" t="s">
        <v>59</v>
      </c>
      <c r="I324" t="s">
        <v>42</v>
      </c>
      <c r="J324" t="s">
        <v>43</v>
      </c>
      <c r="K324" t="s">
        <v>54</v>
      </c>
      <c r="L324" t="s">
        <v>75</v>
      </c>
      <c r="M324">
        <v>78659</v>
      </c>
      <c r="N324" t="s">
        <v>2298</v>
      </c>
      <c r="O324" t="s">
        <v>116</v>
      </c>
      <c r="P324">
        <v>78659</v>
      </c>
      <c r="Q324">
        <v>0</v>
      </c>
      <c r="R324">
        <v>0</v>
      </c>
      <c r="S324" t="s">
        <v>4408</v>
      </c>
      <c r="T324" t="s">
        <v>48</v>
      </c>
      <c r="U324" t="s">
        <v>589</v>
      </c>
      <c r="V324">
        <v>46361</v>
      </c>
      <c r="W324" t="s">
        <v>43</v>
      </c>
    </row>
    <row r="325" spans="1:23" x14ac:dyDescent="0.3">
      <c r="A325" t="s">
        <v>4409</v>
      </c>
      <c r="B325" s="1">
        <v>45078</v>
      </c>
      <c r="C325" s="1">
        <v>45160</v>
      </c>
      <c r="D325">
        <v>33679</v>
      </c>
      <c r="E325" t="s">
        <v>24</v>
      </c>
      <c r="F325" t="s">
        <v>25</v>
      </c>
      <c r="G325" t="s">
        <v>109</v>
      </c>
      <c r="H325" t="s">
        <v>59</v>
      </c>
      <c r="I325" t="s">
        <v>42</v>
      </c>
      <c r="J325" t="s">
        <v>43</v>
      </c>
      <c r="K325" t="s">
        <v>30</v>
      </c>
      <c r="L325" t="s">
        <v>75</v>
      </c>
      <c r="M325">
        <v>33679</v>
      </c>
      <c r="N325" t="s">
        <v>218</v>
      </c>
      <c r="O325" t="s">
        <v>46</v>
      </c>
      <c r="P325">
        <v>33679</v>
      </c>
      <c r="Q325">
        <v>0</v>
      </c>
      <c r="R325">
        <v>0</v>
      </c>
      <c r="S325" t="s">
        <v>4410</v>
      </c>
      <c r="T325" t="s">
        <v>48</v>
      </c>
      <c r="U325" t="s">
        <v>1232</v>
      </c>
      <c r="V325">
        <v>3461</v>
      </c>
      <c r="W325" t="s">
        <v>53</v>
      </c>
    </row>
    <row r="326" spans="1:23" x14ac:dyDescent="0.3">
      <c r="A326" t="s">
        <v>4411</v>
      </c>
      <c r="B326" s="1">
        <v>45079</v>
      </c>
      <c r="C326" s="1">
        <v>45162</v>
      </c>
      <c r="D326">
        <v>13</v>
      </c>
      <c r="E326" t="s">
        <v>38</v>
      </c>
      <c r="F326" t="s">
        <v>39</v>
      </c>
      <c r="G326" t="s">
        <v>74</v>
      </c>
      <c r="H326" t="s">
        <v>27</v>
      </c>
      <c r="I326" t="s">
        <v>42</v>
      </c>
      <c r="J326" t="s">
        <v>114</v>
      </c>
      <c r="K326" t="s">
        <v>30</v>
      </c>
      <c r="L326" t="s">
        <v>31</v>
      </c>
      <c r="M326">
        <v>130</v>
      </c>
      <c r="N326" t="s">
        <v>214</v>
      </c>
      <c r="O326" t="s">
        <v>116</v>
      </c>
      <c r="P326">
        <v>130</v>
      </c>
      <c r="Q326">
        <v>0</v>
      </c>
      <c r="R326">
        <v>0</v>
      </c>
      <c r="S326" t="s">
        <v>4412</v>
      </c>
      <c r="T326" t="s">
        <v>35</v>
      </c>
      <c r="U326" t="s">
        <v>35</v>
      </c>
      <c r="V326">
        <v>0</v>
      </c>
      <c r="W326" t="s">
        <v>29</v>
      </c>
    </row>
    <row r="327" spans="1:23" x14ac:dyDescent="0.3">
      <c r="A327" t="s">
        <v>4411</v>
      </c>
      <c r="B327" s="1">
        <v>45079</v>
      </c>
      <c r="C327" s="1">
        <v>45146</v>
      </c>
      <c r="D327">
        <v>5819</v>
      </c>
      <c r="E327" t="s">
        <v>38</v>
      </c>
      <c r="F327" t="s">
        <v>25</v>
      </c>
      <c r="G327" t="s">
        <v>74</v>
      </c>
      <c r="H327" t="s">
        <v>27</v>
      </c>
      <c r="I327" t="s">
        <v>42</v>
      </c>
      <c r="J327" t="s">
        <v>114</v>
      </c>
      <c r="K327" t="s">
        <v>30</v>
      </c>
      <c r="L327" t="s">
        <v>31</v>
      </c>
      <c r="M327">
        <v>5819</v>
      </c>
      <c r="N327" t="s">
        <v>214</v>
      </c>
      <c r="O327" t="s">
        <v>116</v>
      </c>
      <c r="P327">
        <v>5819</v>
      </c>
      <c r="Q327">
        <v>0</v>
      </c>
      <c r="R327">
        <v>0</v>
      </c>
      <c r="S327" t="s">
        <v>4412</v>
      </c>
      <c r="T327" t="s">
        <v>35</v>
      </c>
      <c r="U327" t="s">
        <v>35</v>
      </c>
      <c r="V327">
        <v>0</v>
      </c>
      <c r="W327" t="s">
        <v>29</v>
      </c>
    </row>
    <row r="328" spans="1:23" x14ac:dyDescent="0.3">
      <c r="A328" t="s">
        <v>4413</v>
      </c>
      <c r="B328" s="1">
        <v>45080</v>
      </c>
      <c r="C328" s="1">
        <v>45153</v>
      </c>
      <c r="D328">
        <v>26669</v>
      </c>
      <c r="E328" t="s">
        <v>24</v>
      </c>
      <c r="F328" t="s">
        <v>25</v>
      </c>
      <c r="G328" t="s">
        <v>74</v>
      </c>
      <c r="H328" t="s">
        <v>52</v>
      </c>
      <c r="I328" t="s">
        <v>42</v>
      </c>
      <c r="J328" t="s">
        <v>70</v>
      </c>
      <c r="K328" t="s">
        <v>54</v>
      </c>
      <c r="L328" t="s">
        <v>31</v>
      </c>
      <c r="M328">
        <v>26669</v>
      </c>
      <c r="N328" t="s">
        <v>1839</v>
      </c>
      <c r="O328" t="s">
        <v>46</v>
      </c>
      <c r="P328">
        <v>26669</v>
      </c>
      <c r="Q328">
        <v>0</v>
      </c>
      <c r="R328">
        <v>0</v>
      </c>
      <c r="S328" t="s">
        <v>4414</v>
      </c>
      <c r="T328" t="s">
        <v>35</v>
      </c>
      <c r="U328" t="s">
        <v>35</v>
      </c>
      <c r="V328">
        <v>0</v>
      </c>
      <c r="W328" t="s">
        <v>29</v>
      </c>
    </row>
    <row r="329" spans="1:23" x14ac:dyDescent="0.3">
      <c r="A329" t="s">
        <v>4413</v>
      </c>
      <c r="B329" s="1">
        <v>45080</v>
      </c>
      <c r="C329" s="1">
        <v>45147</v>
      </c>
      <c r="D329">
        <v>91</v>
      </c>
      <c r="E329" t="s">
        <v>24</v>
      </c>
      <c r="F329" t="s">
        <v>39</v>
      </c>
      <c r="G329" t="s">
        <v>74</v>
      </c>
      <c r="H329" t="s">
        <v>52</v>
      </c>
      <c r="I329" t="s">
        <v>42</v>
      </c>
      <c r="J329" t="s">
        <v>70</v>
      </c>
      <c r="K329" t="s">
        <v>54</v>
      </c>
      <c r="L329" t="s">
        <v>31</v>
      </c>
      <c r="M329">
        <v>91</v>
      </c>
      <c r="N329" t="s">
        <v>1839</v>
      </c>
      <c r="O329" t="s">
        <v>46</v>
      </c>
      <c r="P329">
        <v>91</v>
      </c>
      <c r="Q329">
        <v>0</v>
      </c>
      <c r="R329">
        <v>0</v>
      </c>
      <c r="S329" t="s">
        <v>4414</v>
      </c>
      <c r="T329" t="s">
        <v>35</v>
      </c>
      <c r="U329" t="s">
        <v>35</v>
      </c>
      <c r="V329">
        <v>0</v>
      </c>
      <c r="W329" t="s">
        <v>29</v>
      </c>
    </row>
    <row r="330" spans="1:23" x14ac:dyDescent="0.3">
      <c r="A330" t="s">
        <v>4415</v>
      </c>
      <c r="B330" s="1">
        <v>45081</v>
      </c>
      <c r="C330" s="1">
        <v>45160</v>
      </c>
      <c r="D330">
        <v>64722</v>
      </c>
      <c r="E330" t="s">
        <v>38</v>
      </c>
      <c r="F330" t="s">
        <v>25</v>
      </c>
      <c r="G330" t="s">
        <v>109</v>
      </c>
      <c r="H330" t="s">
        <v>52</v>
      </c>
      <c r="I330" t="s">
        <v>28</v>
      </c>
      <c r="J330" t="s">
        <v>70</v>
      </c>
      <c r="K330" t="s">
        <v>30</v>
      </c>
      <c r="L330" t="s">
        <v>75</v>
      </c>
      <c r="M330">
        <v>64722</v>
      </c>
      <c r="N330" t="s">
        <v>4416</v>
      </c>
      <c r="O330" t="s">
        <v>33</v>
      </c>
      <c r="P330">
        <v>0</v>
      </c>
      <c r="Q330">
        <v>0</v>
      </c>
      <c r="R330">
        <v>64722</v>
      </c>
      <c r="S330" t="s">
        <v>4417</v>
      </c>
      <c r="T330" t="s">
        <v>48</v>
      </c>
      <c r="U330" t="s">
        <v>1242</v>
      </c>
      <c r="V330">
        <v>6179</v>
      </c>
      <c r="W330" t="s">
        <v>29</v>
      </c>
    </row>
    <row r="331" spans="1:23" x14ac:dyDescent="0.3">
      <c r="A331" t="s">
        <v>4418</v>
      </c>
      <c r="B331" s="1">
        <v>45082</v>
      </c>
      <c r="C331" s="1">
        <v>45161</v>
      </c>
      <c r="D331">
        <v>60855</v>
      </c>
      <c r="E331" t="s">
        <v>24</v>
      </c>
      <c r="F331" t="s">
        <v>25</v>
      </c>
      <c r="G331" t="s">
        <v>26</v>
      </c>
      <c r="H331" t="s">
        <v>59</v>
      </c>
      <c r="I331" t="s">
        <v>42</v>
      </c>
      <c r="J331" t="s">
        <v>53</v>
      </c>
      <c r="K331" t="s">
        <v>54</v>
      </c>
      <c r="L331" t="s">
        <v>55</v>
      </c>
      <c r="M331">
        <v>60855</v>
      </c>
      <c r="N331" t="s">
        <v>4419</v>
      </c>
      <c r="O331" t="s">
        <v>46</v>
      </c>
      <c r="P331">
        <v>60855</v>
      </c>
      <c r="Q331">
        <v>0</v>
      </c>
      <c r="R331">
        <v>0</v>
      </c>
      <c r="S331" t="s">
        <v>4420</v>
      </c>
      <c r="T331" t="s">
        <v>48</v>
      </c>
      <c r="U331" t="s">
        <v>1246</v>
      </c>
      <c r="V331">
        <v>70439</v>
      </c>
      <c r="W331" t="s">
        <v>53</v>
      </c>
    </row>
    <row r="332" spans="1:23" x14ac:dyDescent="0.3">
      <c r="A332" t="s">
        <v>4421</v>
      </c>
      <c r="B332" s="1">
        <v>45083</v>
      </c>
      <c r="C332" s="1">
        <v>45166</v>
      </c>
      <c r="D332">
        <v>65638</v>
      </c>
      <c r="E332" t="s">
        <v>24</v>
      </c>
      <c r="F332" t="s">
        <v>25</v>
      </c>
      <c r="G332" t="s">
        <v>40</v>
      </c>
      <c r="H332" t="s">
        <v>27</v>
      </c>
      <c r="I332" t="s">
        <v>42</v>
      </c>
      <c r="J332" t="s">
        <v>53</v>
      </c>
      <c r="K332" t="s">
        <v>54</v>
      </c>
      <c r="L332" t="s">
        <v>31</v>
      </c>
      <c r="M332">
        <v>65638</v>
      </c>
      <c r="N332" t="s">
        <v>4422</v>
      </c>
      <c r="O332" t="s">
        <v>46</v>
      </c>
      <c r="P332">
        <v>65638</v>
      </c>
      <c r="Q332">
        <v>0</v>
      </c>
      <c r="R332">
        <v>0</v>
      </c>
      <c r="S332" t="s">
        <v>4423</v>
      </c>
      <c r="T332" t="s">
        <v>35</v>
      </c>
      <c r="U332" t="s">
        <v>35</v>
      </c>
      <c r="V332">
        <v>0</v>
      </c>
      <c r="W332" t="s">
        <v>43</v>
      </c>
    </row>
    <row r="333" spans="1:23" x14ac:dyDescent="0.3">
      <c r="A333" t="s">
        <v>4421</v>
      </c>
      <c r="B333" s="1">
        <v>45083</v>
      </c>
      <c r="C333" s="1">
        <v>45168</v>
      </c>
      <c r="D333">
        <v>145</v>
      </c>
      <c r="E333" t="s">
        <v>24</v>
      </c>
      <c r="F333" t="s">
        <v>39</v>
      </c>
      <c r="G333" t="s">
        <v>40</v>
      </c>
      <c r="H333" t="s">
        <v>27</v>
      </c>
      <c r="I333" t="s">
        <v>42</v>
      </c>
      <c r="J333" t="s">
        <v>53</v>
      </c>
      <c r="K333" t="s">
        <v>54</v>
      </c>
      <c r="L333" t="s">
        <v>31</v>
      </c>
      <c r="M333">
        <v>145</v>
      </c>
      <c r="N333" t="s">
        <v>4422</v>
      </c>
      <c r="O333" t="s">
        <v>46</v>
      </c>
      <c r="P333">
        <v>145</v>
      </c>
      <c r="Q333">
        <v>0</v>
      </c>
      <c r="R333">
        <v>0</v>
      </c>
      <c r="S333" t="s">
        <v>4423</v>
      </c>
      <c r="T333" t="s">
        <v>35</v>
      </c>
      <c r="U333" t="s">
        <v>35</v>
      </c>
      <c r="V333">
        <v>0</v>
      </c>
      <c r="W333" t="s">
        <v>43</v>
      </c>
    </row>
    <row r="334" spans="1:23" x14ac:dyDescent="0.3">
      <c r="A334" t="s">
        <v>4424</v>
      </c>
      <c r="B334" s="1">
        <v>45084</v>
      </c>
      <c r="C334" s="1">
        <v>45144</v>
      </c>
      <c r="D334">
        <v>65063</v>
      </c>
      <c r="E334" t="s">
        <v>38</v>
      </c>
      <c r="F334" t="s">
        <v>25</v>
      </c>
      <c r="G334" t="s">
        <v>119</v>
      </c>
      <c r="H334" t="s">
        <v>27</v>
      </c>
      <c r="I334" t="s">
        <v>28</v>
      </c>
      <c r="J334" t="s">
        <v>114</v>
      </c>
      <c r="K334" t="s">
        <v>54</v>
      </c>
      <c r="L334" t="s">
        <v>75</v>
      </c>
      <c r="M334">
        <v>65063</v>
      </c>
      <c r="N334" t="s">
        <v>4425</v>
      </c>
      <c r="O334" t="s">
        <v>33</v>
      </c>
      <c r="P334">
        <v>0</v>
      </c>
      <c r="Q334">
        <v>0</v>
      </c>
      <c r="R334">
        <v>65063</v>
      </c>
      <c r="S334" t="s">
        <v>4426</v>
      </c>
      <c r="T334" t="s">
        <v>35</v>
      </c>
      <c r="U334" t="s">
        <v>35</v>
      </c>
      <c r="V334">
        <v>0</v>
      </c>
      <c r="W334" t="s">
        <v>50</v>
      </c>
    </row>
    <row r="335" spans="1:23" x14ac:dyDescent="0.3">
      <c r="A335" t="s">
        <v>4424</v>
      </c>
      <c r="B335" s="1">
        <v>45084</v>
      </c>
      <c r="C335" s="1">
        <v>45154</v>
      </c>
      <c r="D335">
        <v>96</v>
      </c>
      <c r="E335" t="s">
        <v>38</v>
      </c>
      <c r="F335" t="s">
        <v>39</v>
      </c>
      <c r="G335" t="s">
        <v>119</v>
      </c>
      <c r="H335" t="s">
        <v>27</v>
      </c>
      <c r="I335" t="s">
        <v>28</v>
      </c>
      <c r="J335" t="s">
        <v>114</v>
      </c>
      <c r="K335" t="s">
        <v>54</v>
      </c>
      <c r="L335" t="s">
        <v>75</v>
      </c>
      <c r="M335">
        <v>96</v>
      </c>
      <c r="N335" t="s">
        <v>4425</v>
      </c>
      <c r="O335" t="s">
        <v>33</v>
      </c>
      <c r="P335">
        <v>0</v>
      </c>
      <c r="Q335">
        <v>0</v>
      </c>
      <c r="R335">
        <v>96</v>
      </c>
      <c r="S335" t="s">
        <v>4426</v>
      </c>
      <c r="T335" t="s">
        <v>35</v>
      </c>
      <c r="U335" t="s">
        <v>35</v>
      </c>
      <c r="V335">
        <v>0</v>
      </c>
      <c r="W335" t="s">
        <v>50</v>
      </c>
    </row>
    <row r="336" spans="1:23" x14ac:dyDescent="0.3">
      <c r="A336" t="s">
        <v>4427</v>
      </c>
      <c r="B336" s="1">
        <v>45085</v>
      </c>
      <c r="C336" s="1">
        <v>45147</v>
      </c>
      <c r="D336">
        <v>62943</v>
      </c>
      <c r="E336" t="s">
        <v>24</v>
      </c>
      <c r="F336" t="s">
        <v>25</v>
      </c>
      <c r="G336" t="s">
        <v>119</v>
      </c>
      <c r="H336" t="s">
        <v>59</v>
      </c>
      <c r="I336" t="s">
        <v>42</v>
      </c>
      <c r="J336" t="s">
        <v>29</v>
      </c>
      <c r="K336" t="s">
        <v>54</v>
      </c>
      <c r="L336" t="s">
        <v>31</v>
      </c>
      <c r="M336">
        <v>62943</v>
      </c>
      <c r="N336" t="s">
        <v>4394</v>
      </c>
      <c r="O336" t="s">
        <v>61</v>
      </c>
      <c r="P336">
        <v>0</v>
      </c>
      <c r="Q336">
        <v>62943</v>
      </c>
      <c r="R336">
        <v>0</v>
      </c>
      <c r="S336" t="s">
        <v>4428</v>
      </c>
      <c r="T336" t="s">
        <v>35</v>
      </c>
      <c r="U336" t="s">
        <v>35</v>
      </c>
      <c r="V336">
        <v>0</v>
      </c>
      <c r="W336" t="s">
        <v>64</v>
      </c>
    </row>
    <row r="337" spans="1:23" x14ac:dyDescent="0.3">
      <c r="A337" t="s">
        <v>4429</v>
      </c>
      <c r="B337" s="1">
        <v>45086</v>
      </c>
      <c r="C337" s="1">
        <v>45150</v>
      </c>
      <c r="D337">
        <v>99755</v>
      </c>
      <c r="E337" t="s">
        <v>24</v>
      </c>
      <c r="F337" t="s">
        <v>25</v>
      </c>
      <c r="G337" t="s">
        <v>80</v>
      </c>
      <c r="H337" t="s">
        <v>41</v>
      </c>
      <c r="I337" t="s">
        <v>42</v>
      </c>
      <c r="J337" t="s">
        <v>29</v>
      </c>
      <c r="K337" t="s">
        <v>54</v>
      </c>
      <c r="L337" t="s">
        <v>44</v>
      </c>
      <c r="M337">
        <v>99755</v>
      </c>
      <c r="N337" t="s">
        <v>4430</v>
      </c>
      <c r="O337" t="s">
        <v>61</v>
      </c>
      <c r="P337">
        <v>0</v>
      </c>
      <c r="Q337">
        <v>99755</v>
      </c>
      <c r="R337">
        <v>0</v>
      </c>
      <c r="S337" t="s">
        <v>4431</v>
      </c>
      <c r="T337" t="s">
        <v>48</v>
      </c>
      <c r="U337" t="s">
        <v>1261</v>
      </c>
      <c r="V337">
        <v>98988</v>
      </c>
      <c r="W337" t="s">
        <v>36</v>
      </c>
    </row>
    <row r="338" spans="1:23" x14ac:dyDescent="0.3">
      <c r="A338" t="s">
        <v>4432</v>
      </c>
      <c r="B338" s="1">
        <v>45087</v>
      </c>
      <c r="C338" s="1">
        <v>45175</v>
      </c>
      <c r="D338">
        <v>142</v>
      </c>
      <c r="E338" t="s">
        <v>38</v>
      </c>
      <c r="F338" t="s">
        <v>39</v>
      </c>
      <c r="G338" t="s">
        <v>26</v>
      </c>
      <c r="H338" t="s">
        <v>85</v>
      </c>
      <c r="I338" t="s">
        <v>42</v>
      </c>
      <c r="J338" t="s">
        <v>43</v>
      </c>
      <c r="K338" t="s">
        <v>54</v>
      </c>
      <c r="L338" t="s">
        <v>75</v>
      </c>
      <c r="M338">
        <v>142</v>
      </c>
      <c r="N338" t="s">
        <v>4433</v>
      </c>
      <c r="O338" t="s">
        <v>46</v>
      </c>
      <c r="P338">
        <v>142</v>
      </c>
      <c r="Q338">
        <v>0</v>
      </c>
      <c r="R338">
        <v>0</v>
      </c>
      <c r="S338" t="s">
        <v>4434</v>
      </c>
      <c r="T338" t="s">
        <v>35</v>
      </c>
      <c r="U338" t="s">
        <v>35</v>
      </c>
      <c r="V338">
        <v>0</v>
      </c>
      <c r="W338" t="s">
        <v>50</v>
      </c>
    </row>
    <row r="339" spans="1:23" x14ac:dyDescent="0.3">
      <c r="A339" t="s">
        <v>4432</v>
      </c>
      <c r="B339" s="1">
        <v>45087</v>
      </c>
      <c r="C339" s="1">
        <v>45156</v>
      </c>
      <c r="D339">
        <v>4742</v>
      </c>
      <c r="E339" t="s">
        <v>38</v>
      </c>
      <c r="F339" t="s">
        <v>25</v>
      </c>
      <c r="G339" t="s">
        <v>26</v>
      </c>
      <c r="H339" t="s">
        <v>85</v>
      </c>
      <c r="I339" t="s">
        <v>42</v>
      </c>
      <c r="J339" t="s">
        <v>43</v>
      </c>
      <c r="K339" t="s">
        <v>54</v>
      </c>
      <c r="L339" t="s">
        <v>75</v>
      </c>
      <c r="M339">
        <v>4742</v>
      </c>
      <c r="N339" t="s">
        <v>4433</v>
      </c>
      <c r="O339" t="s">
        <v>46</v>
      </c>
      <c r="P339">
        <v>4742</v>
      </c>
      <c r="Q339">
        <v>0</v>
      </c>
      <c r="R339">
        <v>0</v>
      </c>
      <c r="S339" t="s">
        <v>4434</v>
      </c>
      <c r="T339" t="s">
        <v>35</v>
      </c>
      <c r="U339" t="s">
        <v>35</v>
      </c>
      <c r="V339">
        <v>0</v>
      </c>
      <c r="W339" t="s">
        <v>50</v>
      </c>
    </row>
    <row r="340" spans="1:23" x14ac:dyDescent="0.3">
      <c r="A340" t="s">
        <v>4435</v>
      </c>
      <c r="B340" s="1">
        <v>45088</v>
      </c>
      <c r="C340" s="1">
        <v>45148</v>
      </c>
      <c r="D340">
        <v>98</v>
      </c>
      <c r="E340" t="s">
        <v>38</v>
      </c>
      <c r="F340" t="s">
        <v>39</v>
      </c>
      <c r="G340" t="s">
        <v>119</v>
      </c>
      <c r="H340" t="s">
        <v>52</v>
      </c>
      <c r="I340" t="s">
        <v>42</v>
      </c>
      <c r="J340" t="s">
        <v>70</v>
      </c>
      <c r="K340" t="s">
        <v>54</v>
      </c>
      <c r="L340" t="s">
        <v>31</v>
      </c>
      <c r="M340">
        <v>98</v>
      </c>
      <c r="N340" t="s">
        <v>2801</v>
      </c>
      <c r="O340" t="s">
        <v>46</v>
      </c>
      <c r="P340">
        <v>98</v>
      </c>
      <c r="Q340">
        <v>0</v>
      </c>
      <c r="R340">
        <v>0</v>
      </c>
      <c r="S340" t="s">
        <v>4436</v>
      </c>
      <c r="T340" t="s">
        <v>35</v>
      </c>
      <c r="U340" t="s">
        <v>35</v>
      </c>
      <c r="V340">
        <v>0</v>
      </c>
      <c r="W340" t="s">
        <v>50</v>
      </c>
    </row>
    <row r="341" spans="1:23" x14ac:dyDescent="0.3">
      <c r="A341" t="s">
        <v>4435</v>
      </c>
      <c r="B341" s="1">
        <v>45088</v>
      </c>
      <c r="C341" s="1">
        <v>45175</v>
      </c>
      <c r="D341">
        <v>33364</v>
      </c>
      <c r="E341" t="s">
        <v>38</v>
      </c>
      <c r="F341" t="s">
        <v>25</v>
      </c>
      <c r="G341" t="s">
        <v>119</v>
      </c>
      <c r="H341" t="s">
        <v>52</v>
      </c>
      <c r="I341" t="s">
        <v>42</v>
      </c>
      <c r="J341" t="s">
        <v>70</v>
      </c>
      <c r="K341" t="s">
        <v>54</v>
      </c>
      <c r="L341" t="s">
        <v>31</v>
      </c>
      <c r="M341">
        <v>33364</v>
      </c>
      <c r="N341" t="s">
        <v>2801</v>
      </c>
      <c r="O341" t="s">
        <v>46</v>
      </c>
      <c r="P341">
        <v>33364</v>
      </c>
      <c r="Q341">
        <v>0</v>
      </c>
      <c r="R341">
        <v>0</v>
      </c>
      <c r="S341" t="s">
        <v>4436</v>
      </c>
      <c r="T341" t="s">
        <v>35</v>
      </c>
      <c r="U341" t="s">
        <v>35</v>
      </c>
      <c r="V341">
        <v>0</v>
      </c>
      <c r="W341" t="s">
        <v>50</v>
      </c>
    </row>
    <row r="342" spans="1:23" x14ac:dyDescent="0.3">
      <c r="A342" t="s">
        <v>4437</v>
      </c>
      <c r="B342" s="1">
        <v>45089</v>
      </c>
      <c r="C342" s="1">
        <v>45171</v>
      </c>
      <c r="D342">
        <v>9825</v>
      </c>
      <c r="E342" t="s">
        <v>24</v>
      </c>
      <c r="F342" t="s">
        <v>25</v>
      </c>
      <c r="G342" t="s">
        <v>74</v>
      </c>
      <c r="H342" t="s">
        <v>85</v>
      </c>
      <c r="I342" t="s">
        <v>28</v>
      </c>
      <c r="J342" t="s">
        <v>70</v>
      </c>
      <c r="K342" t="s">
        <v>54</v>
      </c>
      <c r="L342" t="s">
        <v>66</v>
      </c>
      <c r="M342">
        <v>98250</v>
      </c>
      <c r="N342" t="s">
        <v>425</v>
      </c>
      <c r="O342" t="s">
        <v>33</v>
      </c>
      <c r="P342">
        <v>0</v>
      </c>
      <c r="Q342">
        <v>0</v>
      </c>
      <c r="R342">
        <v>98250</v>
      </c>
      <c r="S342" t="s">
        <v>4438</v>
      </c>
      <c r="T342" t="s">
        <v>48</v>
      </c>
      <c r="U342" t="s">
        <v>628</v>
      </c>
      <c r="V342">
        <v>6754</v>
      </c>
      <c r="W342" t="s">
        <v>53</v>
      </c>
    </row>
    <row r="343" spans="1:23" x14ac:dyDescent="0.3">
      <c r="A343" t="s">
        <v>4437</v>
      </c>
      <c r="B343" s="1">
        <v>45089</v>
      </c>
      <c r="C343" s="1">
        <v>45162</v>
      </c>
      <c r="D343">
        <v>127</v>
      </c>
      <c r="E343" t="s">
        <v>24</v>
      </c>
      <c r="F343" t="s">
        <v>39</v>
      </c>
      <c r="G343" t="s">
        <v>74</v>
      </c>
      <c r="H343" t="s">
        <v>85</v>
      </c>
      <c r="I343" t="s">
        <v>28</v>
      </c>
      <c r="J343" t="s">
        <v>70</v>
      </c>
      <c r="K343" t="s">
        <v>54</v>
      </c>
      <c r="L343" t="s">
        <v>66</v>
      </c>
      <c r="M343">
        <v>127</v>
      </c>
      <c r="N343" t="s">
        <v>425</v>
      </c>
      <c r="O343" t="s">
        <v>33</v>
      </c>
      <c r="P343">
        <v>0</v>
      </c>
      <c r="Q343">
        <v>0</v>
      </c>
      <c r="R343">
        <v>127</v>
      </c>
      <c r="S343" t="s">
        <v>4438</v>
      </c>
      <c r="T343" t="s">
        <v>48</v>
      </c>
      <c r="U343" t="s">
        <v>628</v>
      </c>
      <c r="V343">
        <v>6754</v>
      </c>
      <c r="W343" t="s">
        <v>53</v>
      </c>
    </row>
    <row r="344" spans="1:23" x14ac:dyDescent="0.3">
      <c r="A344" t="s">
        <v>4439</v>
      </c>
      <c r="B344" s="1">
        <v>45090</v>
      </c>
      <c r="C344" s="1">
        <v>45155</v>
      </c>
      <c r="D344">
        <v>15</v>
      </c>
      <c r="E344" t="s">
        <v>38</v>
      </c>
      <c r="F344" t="s">
        <v>39</v>
      </c>
      <c r="G344" t="s">
        <v>109</v>
      </c>
      <c r="H344" t="s">
        <v>85</v>
      </c>
      <c r="I344" t="s">
        <v>42</v>
      </c>
      <c r="J344" t="s">
        <v>43</v>
      </c>
      <c r="K344" t="s">
        <v>54</v>
      </c>
      <c r="L344" t="s">
        <v>75</v>
      </c>
      <c r="M344">
        <v>150</v>
      </c>
      <c r="N344" t="s">
        <v>3844</v>
      </c>
      <c r="O344" t="s">
        <v>61</v>
      </c>
      <c r="P344">
        <v>0</v>
      </c>
      <c r="Q344">
        <v>150</v>
      </c>
      <c r="R344">
        <v>0</v>
      </c>
      <c r="S344" t="s">
        <v>4440</v>
      </c>
      <c r="T344" t="s">
        <v>35</v>
      </c>
      <c r="U344" t="s">
        <v>35</v>
      </c>
      <c r="V344">
        <v>0</v>
      </c>
      <c r="W344" t="s">
        <v>36</v>
      </c>
    </row>
    <row r="345" spans="1:23" x14ac:dyDescent="0.3">
      <c r="A345" t="s">
        <v>4439</v>
      </c>
      <c r="B345" s="1">
        <v>45090</v>
      </c>
      <c r="C345" s="1">
        <v>45155</v>
      </c>
      <c r="D345">
        <v>83641</v>
      </c>
      <c r="E345" t="s">
        <v>38</v>
      </c>
      <c r="F345" t="s">
        <v>25</v>
      </c>
      <c r="G345" t="s">
        <v>109</v>
      </c>
      <c r="H345" t="s">
        <v>85</v>
      </c>
      <c r="I345" t="s">
        <v>42</v>
      </c>
      <c r="J345" t="s">
        <v>43</v>
      </c>
      <c r="K345" t="s">
        <v>54</v>
      </c>
      <c r="L345" t="s">
        <v>75</v>
      </c>
      <c r="M345">
        <v>83641</v>
      </c>
      <c r="N345" t="s">
        <v>3844</v>
      </c>
      <c r="O345" t="s">
        <v>61</v>
      </c>
      <c r="P345">
        <v>0</v>
      </c>
      <c r="Q345">
        <v>83641</v>
      </c>
      <c r="R345">
        <v>0</v>
      </c>
      <c r="S345" t="s">
        <v>4440</v>
      </c>
      <c r="T345" t="s">
        <v>35</v>
      </c>
      <c r="U345" t="s">
        <v>35</v>
      </c>
      <c r="V345">
        <v>0</v>
      </c>
      <c r="W345" t="s">
        <v>36</v>
      </c>
    </row>
    <row r="346" spans="1:23" x14ac:dyDescent="0.3">
      <c r="A346" t="s">
        <v>4441</v>
      </c>
      <c r="B346" s="1">
        <v>45091</v>
      </c>
      <c r="C346" s="1">
        <v>45157</v>
      </c>
      <c r="D346">
        <v>139</v>
      </c>
      <c r="E346" t="s">
        <v>38</v>
      </c>
      <c r="F346" t="s">
        <v>39</v>
      </c>
      <c r="G346" t="s">
        <v>119</v>
      </c>
      <c r="H346" t="s">
        <v>85</v>
      </c>
      <c r="I346" t="s">
        <v>42</v>
      </c>
      <c r="J346" t="s">
        <v>29</v>
      </c>
      <c r="K346" t="s">
        <v>54</v>
      </c>
      <c r="L346" t="s">
        <v>55</v>
      </c>
      <c r="M346">
        <v>139</v>
      </c>
      <c r="N346" t="s">
        <v>2111</v>
      </c>
      <c r="O346" t="s">
        <v>116</v>
      </c>
      <c r="P346">
        <v>139</v>
      </c>
      <c r="Q346">
        <v>0</v>
      </c>
      <c r="R346">
        <v>0</v>
      </c>
      <c r="S346" t="s">
        <v>4442</v>
      </c>
      <c r="T346" t="s">
        <v>48</v>
      </c>
      <c r="U346" t="s">
        <v>2407</v>
      </c>
      <c r="V346">
        <v>38892</v>
      </c>
      <c r="W346" t="s">
        <v>43</v>
      </c>
    </row>
    <row r="347" spans="1:23" x14ac:dyDescent="0.3">
      <c r="A347" t="s">
        <v>4441</v>
      </c>
      <c r="B347" s="1">
        <v>45091</v>
      </c>
      <c r="C347" s="1">
        <v>45172</v>
      </c>
      <c r="D347">
        <v>526</v>
      </c>
      <c r="E347" t="s">
        <v>38</v>
      </c>
      <c r="F347" t="s">
        <v>25</v>
      </c>
      <c r="G347" t="s">
        <v>119</v>
      </c>
      <c r="H347" t="s">
        <v>85</v>
      </c>
      <c r="I347" t="s">
        <v>42</v>
      </c>
      <c r="J347" t="s">
        <v>29</v>
      </c>
      <c r="K347" t="s">
        <v>54</v>
      </c>
      <c r="L347" t="s">
        <v>55</v>
      </c>
      <c r="M347">
        <v>5260</v>
      </c>
      <c r="N347" t="s">
        <v>2111</v>
      </c>
      <c r="O347" t="s">
        <v>116</v>
      </c>
      <c r="P347">
        <v>5260</v>
      </c>
      <c r="Q347">
        <v>0</v>
      </c>
      <c r="R347">
        <v>0</v>
      </c>
      <c r="S347" t="s">
        <v>4442</v>
      </c>
      <c r="T347" t="s">
        <v>48</v>
      </c>
      <c r="U347" t="s">
        <v>2407</v>
      </c>
      <c r="V347">
        <v>38892</v>
      </c>
      <c r="W347" t="s">
        <v>43</v>
      </c>
    </row>
    <row r="348" spans="1:23" x14ac:dyDescent="0.3">
      <c r="A348" t="s">
        <v>4443</v>
      </c>
      <c r="B348" s="1">
        <v>45092</v>
      </c>
      <c r="C348" s="1">
        <v>45175</v>
      </c>
      <c r="D348">
        <v>8985</v>
      </c>
      <c r="E348" t="s">
        <v>24</v>
      </c>
      <c r="F348" t="s">
        <v>25</v>
      </c>
      <c r="G348" t="s">
        <v>109</v>
      </c>
      <c r="H348" t="s">
        <v>27</v>
      </c>
      <c r="I348" t="s">
        <v>42</v>
      </c>
      <c r="J348" t="s">
        <v>114</v>
      </c>
      <c r="K348" t="s">
        <v>30</v>
      </c>
      <c r="L348" t="s">
        <v>55</v>
      </c>
      <c r="M348">
        <v>8985</v>
      </c>
      <c r="N348" t="s">
        <v>4444</v>
      </c>
      <c r="O348" t="s">
        <v>46</v>
      </c>
      <c r="P348">
        <v>8985</v>
      </c>
      <c r="Q348">
        <v>0</v>
      </c>
      <c r="R348">
        <v>0</v>
      </c>
      <c r="S348" t="s">
        <v>4445</v>
      </c>
      <c r="T348" t="s">
        <v>35</v>
      </c>
      <c r="U348" t="s">
        <v>35</v>
      </c>
      <c r="V348">
        <v>0</v>
      </c>
      <c r="W348" t="s">
        <v>53</v>
      </c>
    </row>
    <row r="349" spans="1:23" x14ac:dyDescent="0.3">
      <c r="A349" t="s">
        <v>4443</v>
      </c>
      <c r="B349" s="1">
        <v>45092</v>
      </c>
      <c r="C349" s="1">
        <v>45170</v>
      </c>
      <c r="D349">
        <v>143</v>
      </c>
      <c r="E349" t="s">
        <v>24</v>
      </c>
      <c r="F349" t="s">
        <v>39</v>
      </c>
      <c r="G349" t="s">
        <v>109</v>
      </c>
      <c r="H349" t="s">
        <v>27</v>
      </c>
      <c r="I349" t="s">
        <v>42</v>
      </c>
      <c r="J349" t="s">
        <v>114</v>
      </c>
      <c r="K349" t="s">
        <v>30</v>
      </c>
      <c r="L349" t="s">
        <v>55</v>
      </c>
      <c r="M349">
        <v>143</v>
      </c>
      <c r="N349" t="s">
        <v>4444</v>
      </c>
      <c r="O349" t="s">
        <v>46</v>
      </c>
      <c r="P349">
        <v>143</v>
      </c>
      <c r="Q349">
        <v>0</v>
      </c>
      <c r="R349">
        <v>0</v>
      </c>
      <c r="S349" t="s">
        <v>4445</v>
      </c>
      <c r="T349" t="s">
        <v>35</v>
      </c>
      <c r="U349" t="s">
        <v>35</v>
      </c>
      <c r="V349">
        <v>0</v>
      </c>
      <c r="W349" t="s">
        <v>53</v>
      </c>
    </row>
    <row r="350" spans="1:23" x14ac:dyDescent="0.3">
      <c r="A350" t="s">
        <v>4446</v>
      </c>
      <c r="B350" s="1">
        <v>45093</v>
      </c>
      <c r="C350" s="1">
        <v>45173</v>
      </c>
      <c r="D350">
        <v>16341</v>
      </c>
      <c r="E350" t="s">
        <v>24</v>
      </c>
      <c r="F350" t="s">
        <v>25</v>
      </c>
      <c r="G350" t="s">
        <v>26</v>
      </c>
      <c r="H350" t="s">
        <v>59</v>
      </c>
      <c r="I350" t="s">
        <v>42</v>
      </c>
      <c r="J350" t="s">
        <v>43</v>
      </c>
      <c r="K350" t="s">
        <v>54</v>
      </c>
      <c r="L350" t="s">
        <v>75</v>
      </c>
      <c r="M350">
        <v>16341</v>
      </c>
      <c r="N350" t="s">
        <v>4447</v>
      </c>
      <c r="O350" t="s">
        <v>46</v>
      </c>
      <c r="P350">
        <v>16341</v>
      </c>
      <c r="Q350">
        <v>0</v>
      </c>
      <c r="R350">
        <v>0</v>
      </c>
      <c r="S350" t="s">
        <v>4448</v>
      </c>
      <c r="T350" t="s">
        <v>48</v>
      </c>
      <c r="U350" t="s">
        <v>642</v>
      </c>
      <c r="V350">
        <v>68682</v>
      </c>
      <c r="W350" t="s">
        <v>43</v>
      </c>
    </row>
    <row r="351" spans="1:23" x14ac:dyDescent="0.3">
      <c r="A351" t="s">
        <v>4449</v>
      </c>
      <c r="B351" s="1">
        <v>45094</v>
      </c>
      <c r="C351" s="1">
        <v>45183</v>
      </c>
      <c r="D351">
        <v>60576</v>
      </c>
      <c r="E351" t="s">
        <v>38</v>
      </c>
      <c r="F351" t="s">
        <v>25</v>
      </c>
      <c r="G351" t="s">
        <v>80</v>
      </c>
      <c r="H351" t="s">
        <v>59</v>
      </c>
      <c r="I351" t="s">
        <v>28</v>
      </c>
      <c r="J351" t="s">
        <v>36</v>
      </c>
      <c r="K351" t="s">
        <v>54</v>
      </c>
      <c r="L351" t="s">
        <v>66</v>
      </c>
      <c r="M351">
        <v>60576</v>
      </c>
      <c r="N351" t="s">
        <v>3280</v>
      </c>
      <c r="O351" t="s">
        <v>33</v>
      </c>
      <c r="P351">
        <v>0</v>
      </c>
      <c r="Q351">
        <v>0</v>
      </c>
      <c r="R351">
        <v>60576</v>
      </c>
      <c r="S351" t="s">
        <v>4450</v>
      </c>
      <c r="T351" t="s">
        <v>48</v>
      </c>
      <c r="U351" t="s">
        <v>646</v>
      </c>
      <c r="V351">
        <v>39741</v>
      </c>
      <c r="W351" t="s">
        <v>29</v>
      </c>
    </row>
    <row r="352" spans="1:23" x14ac:dyDescent="0.3">
      <c r="A352" t="s">
        <v>4451</v>
      </c>
      <c r="B352" s="1">
        <v>45095</v>
      </c>
      <c r="C352" s="1">
        <v>45178</v>
      </c>
      <c r="D352">
        <v>75077</v>
      </c>
      <c r="E352" t="s">
        <v>24</v>
      </c>
      <c r="F352" t="s">
        <v>25</v>
      </c>
      <c r="G352" t="s">
        <v>119</v>
      </c>
      <c r="H352" t="s">
        <v>59</v>
      </c>
      <c r="I352" t="s">
        <v>28</v>
      </c>
      <c r="J352" t="s">
        <v>114</v>
      </c>
      <c r="K352" t="s">
        <v>54</v>
      </c>
      <c r="L352" t="s">
        <v>66</v>
      </c>
      <c r="M352">
        <v>75077</v>
      </c>
      <c r="N352" t="s">
        <v>4452</v>
      </c>
      <c r="O352" t="s">
        <v>33</v>
      </c>
      <c r="P352">
        <v>0</v>
      </c>
      <c r="Q352">
        <v>0</v>
      </c>
      <c r="R352">
        <v>75077</v>
      </c>
      <c r="S352" t="s">
        <v>4453</v>
      </c>
      <c r="T352" t="s">
        <v>48</v>
      </c>
      <c r="U352" t="s">
        <v>650</v>
      </c>
      <c r="V352">
        <v>10294</v>
      </c>
      <c r="W352" t="s">
        <v>53</v>
      </c>
    </row>
    <row r="353" spans="1:23" x14ac:dyDescent="0.3">
      <c r="A353" t="s">
        <v>4454</v>
      </c>
      <c r="B353" s="1">
        <v>45096</v>
      </c>
      <c r="C353" s="1">
        <v>45175</v>
      </c>
      <c r="D353">
        <v>2724</v>
      </c>
      <c r="E353" t="s">
        <v>38</v>
      </c>
      <c r="F353" t="s">
        <v>25</v>
      </c>
      <c r="G353" t="s">
        <v>26</v>
      </c>
      <c r="H353" t="s">
        <v>93</v>
      </c>
      <c r="I353" t="s">
        <v>28</v>
      </c>
      <c r="J353" t="s">
        <v>64</v>
      </c>
      <c r="K353" t="s">
        <v>54</v>
      </c>
      <c r="L353" t="s">
        <v>66</v>
      </c>
      <c r="M353">
        <v>2724</v>
      </c>
      <c r="N353" t="s">
        <v>2122</v>
      </c>
      <c r="O353" t="s">
        <v>33</v>
      </c>
      <c r="P353">
        <v>0</v>
      </c>
      <c r="Q353">
        <v>0</v>
      </c>
      <c r="R353">
        <v>2724</v>
      </c>
      <c r="S353" t="s">
        <v>4455</v>
      </c>
      <c r="T353" t="s">
        <v>48</v>
      </c>
      <c r="U353" t="s">
        <v>653</v>
      </c>
      <c r="V353">
        <v>85546</v>
      </c>
      <c r="W353" t="s">
        <v>50</v>
      </c>
    </row>
    <row r="354" spans="1:23" x14ac:dyDescent="0.3">
      <c r="A354" t="s">
        <v>4456</v>
      </c>
      <c r="B354" s="1">
        <v>45097</v>
      </c>
      <c r="C354" s="1">
        <v>45166</v>
      </c>
      <c r="D354">
        <v>39506</v>
      </c>
      <c r="E354" t="s">
        <v>24</v>
      </c>
      <c r="F354" t="s">
        <v>25</v>
      </c>
      <c r="G354" t="s">
        <v>80</v>
      </c>
      <c r="H354" t="s">
        <v>85</v>
      </c>
      <c r="I354" t="s">
        <v>42</v>
      </c>
      <c r="J354" t="s">
        <v>53</v>
      </c>
      <c r="K354" t="s">
        <v>54</v>
      </c>
      <c r="L354" t="s">
        <v>31</v>
      </c>
      <c r="M354">
        <v>39506</v>
      </c>
      <c r="N354" t="s">
        <v>807</v>
      </c>
      <c r="O354" t="s">
        <v>46</v>
      </c>
      <c r="P354">
        <v>39506</v>
      </c>
      <c r="Q354">
        <v>0</v>
      </c>
      <c r="R354">
        <v>0</v>
      </c>
      <c r="S354" t="s">
        <v>4457</v>
      </c>
      <c r="T354" t="s">
        <v>48</v>
      </c>
      <c r="U354" t="s">
        <v>657</v>
      </c>
      <c r="V354">
        <v>9316</v>
      </c>
      <c r="W354" t="s">
        <v>64</v>
      </c>
    </row>
    <row r="355" spans="1:23" x14ac:dyDescent="0.3">
      <c r="A355" t="s">
        <v>4458</v>
      </c>
      <c r="B355" s="1">
        <v>45098</v>
      </c>
      <c r="C355" s="1">
        <v>45173</v>
      </c>
      <c r="D355">
        <v>68584</v>
      </c>
      <c r="E355" t="s">
        <v>24</v>
      </c>
      <c r="F355" t="s">
        <v>25</v>
      </c>
      <c r="G355" t="s">
        <v>40</v>
      </c>
      <c r="H355" t="s">
        <v>59</v>
      </c>
      <c r="I355" t="s">
        <v>42</v>
      </c>
      <c r="J355" t="s">
        <v>70</v>
      </c>
      <c r="K355" t="s">
        <v>54</v>
      </c>
      <c r="L355" t="s">
        <v>44</v>
      </c>
      <c r="M355">
        <v>68584</v>
      </c>
      <c r="N355" t="s">
        <v>4459</v>
      </c>
      <c r="O355" t="s">
        <v>61</v>
      </c>
      <c r="P355">
        <v>0</v>
      </c>
      <c r="Q355">
        <v>68584</v>
      </c>
      <c r="R355">
        <v>0</v>
      </c>
      <c r="S355" t="s">
        <v>4460</v>
      </c>
      <c r="T355" t="s">
        <v>48</v>
      </c>
      <c r="U355" t="s">
        <v>1297</v>
      </c>
      <c r="V355">
        <v>49771</v>
      </c>
      <c r="W355" t="s">
        <v>36</v>
      </c>
    </row>
    <row r="356" spans="1:23" x14ac:dyDescent="0.3">
      <c r="A356" t="s">
        <v>4461</v>
      </c>
      <c r="B356" s="1">
        <v>45099</v>
      </c>
      <c r="C356" s="1">
        <v>45172</v>
      </c>
      <c r="D356">
        <v>56317</v>
      </c>
      <c r="E356" t="s">
        <v>38</v>
      </c>
      <c r="F356" t="s">
        <v>25</v>
      </c>
      <c r="G356" t="s">
        <v>119</v>
      </c>
      <c r="H356" t="s">
        <v>27</v>
      </c>
      <c r="I356" t="s">
        <v>42</v>
      </c>
      <c r="J356" t="s">
        <v>36</v>
      </c>
      <c r="K356" t="s">
        <v>54</v>
      </c>
      <c r="L356" t="s">
        <v>75</v>
      </c>
      <c r="M356">
        <v>56317</v>
      </c>
      <c r="N356" t="s">
        <v>4425</v>
      </c>
      <c r="O356" t="s">
        <v>46</v>
      </c>
      <c r="P356">
        <v>56317</v>
      </c>
      <c r="Q356">
        <v>0</v>
      </c>
      <c r="R356">
        <v>0</v>
      </c>
      <c r="S356" t="s">
        <v>4462</v>
      </c>
      <c r="T356" t="s">
        <v>48</v>
      </c>
      <c r="U356" t="s">
        <v>1301</v>
      </c>
      <c r="V356">
        <v>17421</v>
      </c>
      <c r="W356" t="s">
        <v>50</v>
      </c>
    </row>
    <row r="357" spans="1:23" x14ac:dyDescent="0.3">
      <c r="A357" t="s">
        <v>4463</v>
      </c>
      <c r="B357" s="1">
        <v>45100</v>
      </c>
      <c r="C357" s="1">
        <v>45169</v>
      </c>
      <c r="D357">
        <v>62362</v>
      </c>
      <c r="E357" t="s">
        <v>38</v>
      </c>
      <c r="F357" t="s">
        <v>25</v>
      </c>
      <c r="G357" t="s">
        <v>74</v>
      </c>
      <c r="H357" t="s">
        <v>59</v>
      </c>
      <c r="I357" t="s">
        <v>28</v>
      </c>
      <c r="J357" t="s">
        <v>70</v>
      </c>
      <c r="K357" t="s">
        <v>30</v>
      </c>
      <c r="L357" t="s">
        <v>31</v>
      </c>
      <c r="M357">
        <v>62362</v>
      </c>
      <c r="N357" t="s">
        <v>786</v>
      </c>
      <c r="O357" t="s">
        <v>33</v>
      </c>
      <c r="P357">
        <v>0</v>
      </c>
      <c r="Q357">
        <v>0</v>
      </c>
      <c r="R357">
        <v>62362</v>
      </c>
      <c r="S357" t="s">
        <v>4464</v>
      </c>
      <c r="T357" t="s">
        <v>48</v>
      </c>
      <c r="U357" t="s">
        <v>1870</v>
      </c>
      <c r="V357">
        <v>7275</v>
      </c>
      <c r="W357" t="s">
        <v>29</v>
      </c>
    </row>
    <row r="358" spans="1:23" x14ac:dyDescent="0.3">
      <c r="A358" t="s">
        <v>4465</v>
      </c>
      <c r="B358" s="1">
        <v>45101</v>
      </c>
      <c r="C358" s="1">
        <v>45165</v>
      </c>
      <c r="D358">
        <v>89864</v>
      </c>
      <c r="E358" t="s">
        <v>24</v>
      </c>
      <c r="F358" t="s">
        <v>25</v>
      </c>
      <c r="G358" t="s">
        <v>26</v>
      </c>
      <c r="H358" t="s">
        <v>85</v>
      </c>
      <c r="I358" t="s">
        <v>28</v>
      </c>
      <c r="J358" t="s">
        <v>53</v>
      </c>
      <c r="K358" t="s">
        <v>30</v>
      </c>
      <c r="L358" t="s">
        <v>75</v>
      </c>
      <c r="M358">
        <v>89864</v>
      </c>
      <c r="N358" t="s">
        <v>4466</v>
      </c>
      <c r="O358" t="s">
        <v>33</v>
      </c>
      <c r="P358">
        <v>0</v>
      </c>
      <c r="Q358">
        <v>0</v>
      </c>
      <c r="R358">
        <v>89864</v>
      </c>
      <c r="S358" t="s">
        <v>4467</v>
      </c>
      <c r="T358" t="s">
        <v>48</v>
      </c>
      <c r="U358" t="s">
        <v>670</v>
      </c>
      <c r="V358">
        <v>87157</v>
      </c>
      <c r="W358" t="s">
        <v>64</v>
      </c>
    </row>
    <row r="359" spans="1:23" x14ac:dyDescent="0.3">
      <c r="A359" t="s">
        <v>4468</v>
      </c>
      <c r="B359" s="1">
        <v>45102</v>
      </c>
      <c r="C359" s="1">
        <v>45180</v>
      </c>
      <c r="D359">
        <v>1141</v>
      </c>
      <c r="E359" t="s">
        <v>38</v>
      </c>
      <c r="F359" t="s">
        <v>25</v>
      </c>
      <c r="G359" t="s">
        <v>119</v>
      </c>
      <c r="H359" t="s">
        <v>52</v>
      </c>
      <c r="I359" t="s">
        <v>28</v>
      </c>
      <c r="J359" t="s">
        <v>36</v>
      </c>
      <c r="K359" t="s">
        <v>54</v>
      </c>
      <c r="L359" t="s">
        <v>31</v>
      </c>
      <c r="M359">
        <v>11410</v>
      </c>
      <c r="N359" t="s">
        <v>1118</v>
      </c>
      <c r="O359" t="s">
        <v>33</v>
      </c>
      <c r="P359">
        <v>0</v>
      </c>
      <c r="Q359">
        <v>0</v>
      </c>
      <c r="R359">
        <v>11410</v>
      </c>
      <c r="S359" t="s">
        <v>4469</v>
      </c>
      <c r="T359" t="s">
        <v>35</v>
      </c>
      <c r="U359" t="s">
        <v>35</v>
      </c>
      <c r="V359">
        <v>0</v>
      </c>
      <c r="W359" t="s">
        <v>43</v>
      </c>
    </row>
    <row r="360" spans="1:23" x14ac:dyDescent="0.3">
      <c r="A360" t="s">
        <v>4470</v>
      </c>
      <c r="B360" s="1">
        <v>45103</v>
      </c>
      <c r="C360" s="1">
        <v>45178</v>
      </c>
      <c r="D360">
        <v>42591</v>
      </c>
      <c r="E360" t="s">
        <v>24</v>
      </c>
      <c r="F360" t="s">
        <v>25</v>
      </c>
      <c r="G360" t="s">
        <v>26</v>
      </c>
      <c r="H360" t="s">
        <v>52</v>
      </c>
      <c r="I360" t="s">
        <v>42</v>
      </c>
      <c r="J360" t="s">
        <v>36</v>
      </c>
      <c r="K360" t="s">
        <v>54</v>
      </c>
      <c r="L360" t="s">
        <v>55</v>
      </c>
      <c r="M360">
        <v>42591</v>
      </c>
      <c r="N360" t="s">
        <v>700</v>
      </c>
      <c r="O360" t="s">
        <v>116</v>
      </c>
      <c r="P360">
        <v>42591</v>
      </c>
      <c r="Q360">
        <v>0</v>
      </c>
      <c r="R360">
        <v>0</v>
      </c>
      <c r="S360" t="s">
        <v>4471</v>
      </c>
      <c r="T360" t="s">
        <v>35</v>
      </c>
      <c r="U360" t="s">
        <v>35</v>
      </c>
      <c r="V360">
        <v>0</v>
      </c>
      <c r="W360" t="s">
        <v>43</v>
      </c>
    </row>
    <row r="361" spans="1:23" x14ac:dyDescent="0.3">
      <c r="A361" t="s">
        <v>4472</v>
      </c>
      <c r="B361" s="1">
        <v>45104</v>
      </c>
      <c r="C361" s="1">
        <v>45174</v>
      </c>
      <c r="D361">
        <v>45267</v>
      </c>
      <c r="E361" t="s">
        <v>24</v>
      </c>
      <c r="F361" t="s">
        <v>25</v>
      </c>
      <c r="G361" t="s">
        <v>26</v>
      </c>
      <c r="H361" t="s">
        <v>93</v>
      </c>
      <c r="I361" t="s">
        <v>42</v>
      </c>
      <c r="J361" t="s">
        <v>53</v>
      </c>
      <c r="K361" t="s">
        <v>54</v>
      </c>
      <c r="L361" t="s">
        <v>55</v>
      </c>
      <c r="M361">
        <v>45267</v>
      </c>
      <c r="N361" t="s">
        <v>4473</v>
      </c>
      <c r="O361" t="s">
        <v>46</v>
      </c>
      <c r="P361">
        <v>45267</v>
      </c>
      <c r="Q361">
        <v>0</v>
      </c>
      <c r="R361">
        <v>0</v>
      </c>
      <c r="S361" t="s">
        <v>4474</v>
      </c>
      <c r="T361" t="s">
        <v>35</v>
      </c>
      <c r="U361" t="s">
        <v>35</v>
      </c>
      <c r="V361">
        <v>0</v>
      </c>
      <c r="W361" t="s">
        <v>43</v>
      </c>
    </row>
    <row r="362" spans="1:23" x14ac:dyDescent="0.3">
      <c r="A362" t="s">
        <v>4475</v>
      </c>
      <c r="B362" s="1">
        <v>45105</v>
      </c>
      <c r="C362" s="1">
        <v>45175</v>
      </c>
      <c r="D362">
        <v>103</v>
      </c>
      <c r="E362" t="s">
        <v>38</v>
      </c>
      <c r="F362" t="s">
        <v>39</v>
      </c>
      <c r="G362" t="s">
        <v>80</v>
      </c>
      <c r="H362" t="s">
        <v>93</v>
      </c>
      <c r="I362" t="s">
        <v>28</v>
      </c>
      <c r="J362" t="s">
        <v>43</v>
      </c>
      <c r="K362" t="s">
        <v>54</v>
      </c>
      <c r="L362" t="s">
        <v>75</v>
      </c>
      <c r="M362">
        <v>103</v>
      </c>
      <c r="N362" t="s">
        <v>2287</v>
      </c>
      <c r="O362" t="s">
        <v>33</v>
      </c>
      <c r="P362">
        <v>0</v>
      </c>
      <c r="Q362">
        <v>0</v>
      </c>
      <c r="R362">
        <v>103</v>
      </c>
      <c r="S362" t="s">
        <v>4476</v>
      </c>
      <c r="T362" t="s">
        <v>48</v>
      </c>
      <c r="U362" t="s">
        <v>685</v>
      </c>
      <c r="V362">
        <v>37692</v>
      </c>
      <c r="W362" t="s">
        <v>36</v>
      </c>
    </row>
    <row r="363" spans="1:23" x14ac:dyDescent="0.3">
      <c r="A363" t="s">
        <v>4475</v>
      </c>
      <c r="B363" s="1">
        <v>45105</v>
      </c>
      <c r="C363" s="1">
        <v>45165</v>
      </c>
      <c r="D363">
        <v>60661</v>
      </c>
      <c r="E363" t="s">
        <v>38</v>
      </c>
      <c r="F363" t="s">
        <v>25</v>
      </c>
      <c r="G363" t="s">
        <v>80</v>
      </c>
      <c r="H363" t="s">
        <v>93</v>
      </c>
      <c r="I363" t="s">
        <v>28</v>
      </c>
      <c r="J363" t="s">
        <v>43</v>
      </c>
      <c r="K363" t="s">
        <v>54</v>
      </c>
      <c r="L363" t="s">
        <v>75</v>
      </c>
      <c r="M363">
        <v>60661</v>
      </c>
      <c r="N363" t="s">
        <v>2287</v>
      </c>
      <c r="O363" t="s">
        <v>33</v>
      </c>
      <c r="P363">
        <v>0</v>
      </c>
      <c r="Q363">
        <v>0</v>
      </c>
      <c r="R363">
        <v>60661</v>
      </c>
      <c r="S363" t="s">
        <v>4476</v>
      </c>
      <c r="T363" t="s">
        <v>48</v>
      </c>
      <c r="U363" t="s">
        <v>685</v>
      </c>
      <c r="V363">
        <v>37692</v>
      </c>
      <c r="W363" t="s">
        <v>36</v>
      </c>
    </row>
    <row r="364" spans="1:23" x14ac:dyDescent="0.3">
      <c r="A364" t="s">
        <v>4477</v>
      </c>
      <c r="B364" s="1">
        <v>45106</v>
      </c>
      <c r="C364" s="1">
        <v>45177</v>
      </c>
      <c r="D364">
        <v>12</v>
      </c>
      <c r="E364" t="s">
        <v>24</v>
      </c>
      <c r="F364" t="s">
        <v>39</v>
      </c>
      <c r="G364" t="s">
        <v>74</v>
      </c>
      <c r="H364" t="s">
        <v>52</v>
      </c>
      <c r="I364" t="s">
        <v>28</v>
      </c>
      <c r="J364" t="s">
        <v>29</v>
      </c>
      <c r="K364" t="s">
        <v>54</v>
      </c>
      <c r="L364" t="s">
        <v>44</v>
      </c>
      <c r="M364">
        <v>120</v>
      </c>
      <c r="N364" t="s">
        <v>4478</v>
      </c>
      <c r="O364" t="s">
        <v>33</v>
      </c>
      <c r="P364">
        <v>0</v>
      </c>
      <c r="Q364">
        <v>0</v>
      </c>
      <c r="R364">
        <v>120</v>
      </c>
      <c r="S364" t="s">
        <v>4479</v>
      </c>
      <c r="T364" t="s">
        <v>48</v>
      </c>
      <c r="U364" t="s">
        <v>689</v>
      </c>
      <c r="V364">
        <v>81684</v>
      </c>
      <c r="W364" t="s">
        <v>43</v>
      </c>
    </row>
    <row r="365" spans="1:23" x14ac:dyDescent="0.3">
      <c r="A365" t="s">
        <v>4477</v>
      </c>
      <c r="B365" s="1">
        <v>45106</v>
      </c>
      <c r="C365" s="1">
        <v>45186</v>
      </c>
      <c r="D365">
        <v>43976</v>
      </c>
      <c r="E365" t="s">
        <v>24</v>
      </c>
      <c r="F365" t="s">
        <v>25</v>
      </c>
      <c r="G365" t="s">
        <v>74</v>
      </c>
      <c r="H365" t="s">
        <v>52</v>
      </c>
      <c r="I365" t="s">
        <v>28</v>
      </c>
      <c r="J365" t="s">
        <v>29</v>
      </c>
      <c r="K365" t="s">
        <v>54</v>
      </c>
      <c r="L365" t="s">
        <v>44</v>
      </c>
      <c r="M365">
        <v>43976</v>
      </c>
      <c r="N365" t="s">
        <v>4478</v>
      </c>
      <c r="O365" t="s">
        <v>33</v>
      </c>
      <c r="P365">
        <v>0</v>
      </c>
      <c r="Q365">
        <v>0</v>
      </c>
      <c r="R365">
        <v>43976</v>
      </c>
      <c r="S365" t="s">
        <v>4479</v>
      </c>
      <c r="T365" t="s">
        <v>48</v>
      </c>
      <c r="U365" t="s">
        <v>689</v>
      </c>
      <c r="V365">
        <v>81684</v>
      </c>
      <c r="W365" t="s">
        <v>43</v>
      </c>
    </row>
    <row r="366" spans="1:23" x14ac:dyDescent="0.3">
      <c r="A366" t="s">
        <v>4480</v>
      </c>
      <c r="B366" s="1">
        <v>45107</v>
      </c>
      <c r="C366" s="1">
        <v>45180</v>
      </c>
      <c r="D366">
        <v>70532</v>
      </c>
      <c r="E366" t="s">
        <v>24</v>
      </c>
      <c r="F366" t="s">
        <v>25</v>
      </c>
      <c r="G366" t="s">
        <v>80</v>
      </c>
      <c r="H366" t="s">
        <v>85</v>
      </c>
      <c r="I366" t="s">
        <v>42</v>
      </c>
      <c r="J366" t="s">
        <v>43</v>
      </c>
      <c r="K366" t="s">
        <v>54</v>
      </c>
      <c r="L366" t="s">
        <v>44</v>
      </c>
      <c r="M366">
        <v>70532</v>
      </c>
      <c r="N366" t="s">
        <v>4481</v>
      </c>
      <c r="O366" t="s">
        <v>46</v>
      </c>
      <c r="P366">
        <v>70532</v>
      </c>
      <c r="Q366">
        <v>0</v>
      </c>
      <c r="R366">
        <v>0</v>
      </c>
      <c r="S366" t="s">
        <v>4482</v>
      </c>
      <c r="T366" t="s">
        <v>35</v>
      </c>
      <c r="U366" t="s">
        <v>35</v>
      </c>
      <c r="V366">
        <v>0</v>
      </c>
      <c r="W366" t="s">
        <v>29</v>
      </c>
    </row>
    <row r="367" spans="1:23" x14ac:dyDescent="0.3">
      <c r="A367" t="s">
        <v>4480</v>
      </c>
      <c r="B367" s="1">
        <v>45107</v>
      </c>
      <c r="C367" s="1">
        <v>45180</v>
      </c>
      <c r="D367">
        <v>145</v>
      </c>
      <c r="E367" t="s">
        <v>24</v>
      </c>
      <c r="F367" t="s">
        <v>39</v>
      </c>
      <c r="G367" t="s">
        <v>80</v>
      </c>
      <c r="H367" t="s">
        <v>85</v>
      </c>
      <c r="I367" t="s">
        <v>42</v>
      </c>
      <c r="J367" t="s">
        <v>43</v>
      </c>
      <c r="K367" t="s">
        <v>54</v>
      </c>
      <c r="L367" t="s">
        <v>44</v>
      </c>
      <c r="M367">
        <v>145</v>
      </c>
      <c r="N367" t="s">
        <v>4481</v>
      </c>
      <c r="O367" t="s">
        <v>46</v>
      </c>
      <c r="P367">
        <v>145</v>
      </c>
      <c r="Q367">
        <v>0</v>
      </c>
      <c r="R367">
        <v>0</v>
      </c>
      <c r="S367" t="s">
        <v>4482</v>
      </c>
      <c r="T367" t="s">
        <v>35</v>
      </c>
      <c r="U367" t="s">
        <v>35</v>
      </c>
      <c r="V367">
        <v>0</v>
      </c>
      <c r="W367" t="s">
        <v>29</v>
      </c>
    </row>
    <row r="368" spans="1:23" x14ac:dyDescent="0.3">
      <c r="A368" t="s">
        <v>4483</v>
      </c>
      <c r="B368" s="1">
        <v>45108</v>
      </c>
      <c r="C368" s="1">
        <v>45196</v>
      </c>
      <c r="D368">
        <v>25789</v>
      </c>
      <c r="E368" t="s">
        <v>38</v>
      </c>
      <c r="F368" t="s">
        <v>25</v>
      </c>
      <c r="G368" t="s">
        <v>26</v>
      </c>
      <c r="H368" t="s">
        <v>52</v>
      </c>
      <c r="I368" t="s">
        <v>42</v>
      </c>
      <c r="J368" t="s">
        <v>43</v>
      </c>
      <c r="K368" t="s">
        <v>54</v>
      </c>
      <c r="L368" t="s">
        <v>55</v>
      </c>
      <c r="M368">
        <v>25789</v>
      </c>
      <c r="N368" t="s">
        <v>386</v>
      </c>
      <c r="O368" t="s">
        <v>61</v>
      </c>
      <c r="P368">
        <v>0</v>
      </c>
      <c r="Q368">
        <v>25789</v>
      </c>
      <c r="R368">
        <v>0</v>
      </c>
      <c r="S368" t="s">
        <v>4484</v>
      </c>
      <c r="T368" t="s">
        <v>35</v>
      </c>
      <c r="U368" t="s">
        <v>35</v>
      </c>
      <c r="V368">
        <v>0</v>
      </c>
      <c r="W368" t="s">
        <v>64</v>
      </c>
    </row>
    <row r="369" spans="1:23" x14ac:dyDescent="0.3">
      <c r="A369" t="s">
        <v>4485</v>
      </c>
      <c r="B369" s="1">
        <v>45109</v>
      </c>
      <c r="C369" s="1">
        <v>45184</v>
      </c>
      <c r="D369">
        <v>107</v>
      </c>
      <c r="E369" t="s">
        <v>24</v>
      </c>
      <c r="F369" t="s">
        <v>39</v>
      </c>
      <c r="G369" t="s">
        <v>26</v>
      </c>
      <c r="H369" t="s">
        <v>27</v>
      </c>
      <c r="I369" t="s">
        <v>42</v>
      </c>
      <c r="J369" t="s">
        <v>50</v>
      </c>
      <c r="K369" t="s">
        <v>54</v>
      </c>
      <c r="L369" t="s">
        <v>44</v>
      </c>
      <c r="M369">
        <v>107</v>
      </c>
      <c r="N369" t="s">
        <v>4486</v>
      </c>
      <c r="O369" t="s">
        <v>61</v>
      </c>
      <c r="P369">
        <v>0</v>
      </c>
      <c r="Q369">
        <v>107</v>
      </c>
      <c r="R369">
        <v>0</v>
      </c>
      <c r="S369" t="s">
        <v>4487</v>
      </c>
      <c r="T369" t="s">
        <v>35</v>
      </c>
      <c r="U369" t="s">
        <v>35</v>
      </c>
      <c r="V369">
        <v>0</v>
      </c>
      <c r="W369" t="s">
        <v>29</v>
      </c>
    </row>
    <row r="370" spans="1:23" x14ac:dyDescent="0.3">
      <c r="A370" t="s">
        <v>4485</v>
      </c>
      <c r="B370" s="1">
        <v>45109</v>
      </c>
      <c r="C370" s="1">
        <v>45170</v>
      </c>
      <c r="D370">
        <v>9705</v>
      </c>
      <c r="E370" t="s">
        <v>24</v>
      </c>
      <c r="F370" t="s">
        <v>25</v>
      </c>
      <c r="G370" t="s">
        <v>26</v>
      </c>
      <c r="H370" t="s">
        <v>27</v>
      </c>
      <c r="I370" t="s">
        <v>42</v>
      </c>
      <c r="J370" t="s">
        <v>50</v>
      </c>
      <c r="K370" t="s">
        <v>54</v>
      </c>
      <c r="L370" t="s">
        <v>44</v>
      </c>
      <c r="M370">
        <v>97050</v>
      </c>
      <c r="N370" t="s">
        <v>4486</v>
      </c>
      <c r="O370" t="s">
        <v>61</v>
      </c>
      <c r="P370">
        <v>0</v>
      </c>
      <c r="Q370">
        <v>97050</v>
      </c>
      <c r="R370">
        <v>0</v>
      </c>
      <c r="S370" t="s">
        <v>4487</v>
      </c>
      <c r="T370" t="s">
        <v>35</v>
      </c>
      <c r="U370" t="s">
        <v>35</v>
      </c>
      <c r="V370">
        <v>0</v>
      </c>
      <c r="W370" t="s">
        <v>29</v>
      </c>
    </row>
    <row r="371" spans="1:23" x14ac:dyDescent="0.3">
      <c r="A371" t="s">
        <v>4488</v>
      </c>
      <c r="B371" s="1">
        <v>45110</v>
      </c>
      <c r="C371" s="1">
        <v>45194</v>
      </c>
      <c r="D371">
        <v>12239</v>
      </c>
      <c r="E371" t="s">
        <v>38</v>
      </c>
      <c r="F371" t="s">
        <v>25</v>
      </c>
      <c r="G371" t="s">
        <v>119</v>
      </c>
      <c r="H371" t="s">
        <v>27</v>
      </c>
      <c r="I371" t="s">
        <v>42</v>
      </c>
      <c r="J371" t="s">
        <v>70</v>
      </c>
      <c r="K371" t="s">
        <v>54</v>
      </c>
      <c r="L371" t="s">
        <v>44</v>
      </c>
      <c r="M371">
        <v>12239</v>
      </c>
      <c r="N371" t="s">
        <v>3693</v>
      </c>
      <c r="O371" t="s">
        <v>46</v>
      </c>
      <c r="P371">
        <v>12239</v>
      </c>
      <c r="Q371">
        <v>0</v>
      </c>
      <c r="R371">
        <v>0</v>
      </c>
      <c r="S371" t="s">
        <v>4489</v>
      </c>
      <c r="T371" t="s">
        <v>48</v>
      </c>
      <c r="U371" t="s">
        <v>702</v>
      </c>
      <c r="V371">
        <v>90614</v>
      </c>
      <c r="W371" t="s">
        <v>64</v>
      </c>
    </row>
    <row r="372" spans="1:23" x14ac:dyDescent="0.3">
      <c r="A372" t="s">
        <v>4490</v>
      </c>
      <c r="B372" s="1">
        <v>45111</v>
      </c>
      <c r="C372" s="1">
        <v>45186</v>
      </c>
      <c r="D372">
        <v>74959</v>
      </c>
      <c r="E372" t="s">
        <v>24</v>
      </c>
      <c r="F372" t="s">
        <v>25</v>
      </c>
      <c r="G372" t="s">
        <v>80</v>
      </c>
      <c r="H372" t="s">
        <v>93</v>
      </c>
      <c r="I372" t="s">
        <v>42</v>
      </c>
      <c r="J372" t="s">
        <v>50</v>
      </c>
      <c r="K372" t="s">
        <v>54</v>
      </c>
      <c r="L372" t="s">
        <v>31</v>
      </c>
      <c r="M372">
        <v>74959</v>
      </c>
      <c r="N372" t="s">
        <v>4491</v>
      </c>
      <c r="O372" t="s">
        <v>116</v>
      </c>
      <c r="P372">
        <v>74959</v>
      </c>
      <c r="Q372">
        <v>0</v>
      </c>
      <c r="R372">
        <v>0</v>
      </c>
      <c r="S372" t="s">
        <v>4492</v>
      </c>
      <c r="T372" t="s">
        <v>48</v>
      </c>
      <c r="U372" t="s">
        <v>1339</v>
      </c>
      <c r="V372">
        <v>73293</v>
      </c>
      <c r="W372" t="s">
        <v>29</v>
      </c>
    </row>
    <row r="373" spans="1:23" x14ac:dyDescent="0.3">
      <c r="A373" t="s">
        <v>4493</v>
      </c>
      <c r="B373" s="1">
        <v>45112</v>
      </c>
      <c r="C373" s="1">
        <v>45184</v>
      </c>
      <c r="D373">
        <v>16808</v>
      </c>
      <c r="E373" t="s">
        <v>38</v>
      </c>
      <c r="F373" t="s">
        <v>25</v>
      </c>
      <c r="G373" t="s">
        <v>40</v>
      </c>
      <c r="H373" t="s">
        <v>52</v>
      </c>
      <c r="I373" t="s">
        <v>42</v>
      </c>
      <c r="J373" t="s">
        <v>36</v>
      </c>
      <c r="K373" t="s">
        <v>30</v>
      </c>
      <c r="L373" t="s">
        <v>66</v>
      </c>
      <c r="M373">
        <v>16808</v>
      </c>
      <c r="N373" t="s">
        <v>707</v>
      </c>
      <c r="O373" t="s">
        <v>46</v>
      </c>
      <c r="P373">
        <v>16808</v>
      </c>
      <c r="Q373">
        <v>0</v>
      </c>
      <c r="R373">
        <v>0</v>
      </c>
      <c r="S373" t="s">
        <v>4494</v>
      </c>
      <c r="T373" t="s">
        <v>35</v>
      </c>
      <c r="U373" t="s">
        <v>35</v>
      </c>
      <c r="V373">
        <v>0</v>
      </c>
      <c r="W373" t="s">
        <v>43</v>
      </c>
    </row>
    <row r="374" spans="1:23" x14ac:dyDescent="0.3">
      <c r="A374" t="s">
        <v>4493</v>
      </c>
      <c r="B374" s="1">
        <v>45112</v>
      </c>
      <c r="C374" s="1">
        <v>45182</v>
      </c>
      <c r="D374">
        <v>144</v>
      </c>
      <c r="E374" t="s">
        <v>38</v>
      </c>
      <c r="F374" t="s">
        <v>39</v>
      </c>
      <c r="G374" t="s">
        <v>40</v>
      </c>
      <c r="H374" t="s">
        <v>52</v>
      </c>
      <c r="I374" t="s">
        <v>42</v>
      </c>
      <c r="J374" t="s">
        <v>36</v>
      </c>
      <c r="K374" t="s">
        <v>30</v>
      </c>
      <c r="L374" t="s">
        <v>66</v>
      </c>
      <c r="M374">
        <v>144</v>
      </c>
      <c r="N374" t="s">
        <v>707</v>
      </c>
      <c r="O374" t="s">
        <v>46</v>
      </c>
      <c r="P374">
        <v>144</v>
      </c>
      <c r="Q374">
        <v>0</v>
      </c>
      <c r="R374">
        <v>0</v>
      </c>
      <c r="S374" t="s">
        <v>4494</v>
      </c>
      <c r="T374" t="s">
        <v>35</v>
      </c>
      <c r="U374" t="s">
        <v>35</v>
      </c>
      <c r="V374">
        <v>0</v>
      </c>
      <c r="W374" t="s">
        <v>43</v>
      </c>
    </row>
    <row r="375" spans="1:23" x14ac:dyDescent="0.3">
      <c r="A375" t="s">
        <v>4495</v>
      </c>
      <c r="B375" s="1">
        <v>45113</v>
      </c>
      <c r="C375" s="1">
        <v>45175</v>
      </c>
      <c r="D375">
        <v>15847</v>
      </c>
      <c r="E375" t="s">
        <v>38</v>
      </c>
      <c r="F375" t="s">
        <v>25</v>
      </c>
      <c r="G375" t="s">
        <v>119</v>
      </c>
      <c r="H375" t="s">
        <v>93</v>
      </c>
      <c r="I375" t="s">
        <v>42</v>
      </c>
      <c r="J375" t="s">
        <v>43</v>
      </c>
      <c r="K375" t="s">
        <v>54</v>
      </c>
      <c r="L375" t="s">
        <v>44</v>
      </c>
      <c r="M375">
        <v>15847</v>
      </c>
      <c r="N375" t="s">
        <v>3869</v>
      </c>
      <c r="O375" t="s">
        <v>46</v>
      </c>
      <c r="P375">
        <v>15847</v>
      </c>
      <c r="Q375">
        <v>0</v>
      </c>
      <c r="R375">
        <v>0</v>
      </c>
      <c r="S375" t="s">
        <v>4496</v>
      </c>
      <c r="T375" t="s">
        <v>35</v>
      </c>
      <c r="U375" t="s">
        <v>35</v>
      </c>
      <c r="V375">
        <v>0</v>
      </c>
      <c r="W375" t="s">
        <v>36</v>
      </c>
    </row>
    <row r="376" spans="1:23" x14ac:dyDescent="0.3">
      <c r="A376" t="s">
        <v>4497</v>
      </c>
      <c r="B376" s="1">
        <v>45114</v>
      </c>
      <c r="C376" s="1">
        <v>45191</v>
      </c>
      <c r="D376">
        <v>76213</v>
      </c>
      <c r="E376" t="s">
        <v>38</v>
      </c>
      <c r="F376" t="s">
        <v>25</v>
      </c>
      <c r="G376" t="s">
        <v>74</v>
      </c>
      <c r="H376" t="s">
        <v>85</v>
      </c>
      <c r="I376" t="s">
        <v>28</v>
      </c>
      <c r="J376" t="s">
        <v>70</v>
      </c>
      <c r="K376" t="s">
        <v>30</v>
      </c>
      <c r="L376" t="s">
        <v>44</v>
      </c>
      <c r="M376">
        <v>76213</v>
      </c>
      <c r="N376" t="s">
        <v>4498</v>
      </c>
      <c r="O376" t="s">
        <v>33</v>
      </c>
      <c r="P376">
        <v>0</v>
      </c>
      <c r="Q376">
        <v>0</v>
      </c>
      <c r="R376">
        <v>76213</v>
      </c>
      <c r="S376" t="s">
        <v>4499</v>
      </c>
      <c r="T376" t="s">
        <v>48</v>
      </c>
      <c r="U376" t="s">
        <v>1348</v>
      </c>
      <c r="V376">
        <v>73963</v>
      </c>
      <c r="W376" t="s">
        <v>43</v>
      </c>
    </row>
    <row r="377" spans="1:23" x14ac:dyDescent="0.3">
      <c r="A377" t="s">
        <v>4500</v>
      </c>
      <c r="B377" s="1">
        <v>45115</v>
      </c>
      <c r="C377" s="1">
        <v>45201</v>
      </c>
      <c r="D377">
        <v>92074</v>
      </c>
      <c r="E377" t="s">
        <v>24</v>
      </c>
      <c r="F377" t="s">
        <v>25</v>
      </c>
      <c r="G377" t="s">
        <v>109</v>
      </c>
      <c r="H377" t="s">
        <v>27</v>
      </c>
      <c r="I377" t="s">
        <v>42</v>
      </c>
      <c r="J377" t="s">
        <v>70</v>
      </c>
      <c r="K377" t="s">
        <v>54</v>
      </c>
      <c r="L377" t="s">
        <v>55</v>
      </c>
      <c r="M377">
        <v>92074</v>
      </c>
      <c r="N377" t="s">
        <v>3141</v>
      </c>
      <c r="O377" t="s">
        <v>116</v>
      </c>
      <c r="P377">
        <v>92074</v>
      </c>
      <c r="Q377">
        <v>0</v>
      </c>
      <c r="R377">
        <v>0</v>
      </c>
      <c r="S377" t="s">
        <v>4501</v>
      </c>
      <c r="T377" t="s">
        <v>35</v>
      </c>
      <c r="U377" t="s">
        <v>35</v>
      </c>
      <c r="V377">
        <v>0</v>
      </c>
      <c r="W377" t="s">
        <v>53</v>
      </c>
    </row>
    <row r="378" spans="1:23" x14ac:dyDescent="0.3">
      <c r="A378" t="s">
        <v>4500</v>
      </c>
      <c r="B378" s="1">
        <v>45115</v>
      </c>
      <c r="C378" s="1">
        <v>45192</v>
      </c>
      <c r="D378">
        <v>129</v>
      </c>
      <c r="E378" t="s">
        <v>24</v>
      </c>
      <c r="F378" t="s">
        <v>39</v>
      </c>
      <c r="G378" t="s">
        <v>109</v>
      </c>
      <c r="H378" t="s">
        <v>27</v>
      </c>
      <c r="I378" t="s">
        <v>42</v>
      </c>
      <c r="J378" t="s">
        <v>70</v>
      </c>
      <c r="K378" t="s">
        <v>54</v>
      </c>
      <c r="L378" t="s">
        <v>55</v>
      </c>
      <c r="M378">
        <v>129</v>
      </c>
      <c r="N378" t="s">
        <v>3141</v>
      </c>
      <c r="O378" t="s">
        <v>116</v>
      </c>
      <c r="P378">
        <v>129</v>
      </c>
      <c r="Q378">
        <v>0</v>
      </c>
      <c r="R378">
        <v>0</v>
      </c>
      <c r="S378" t="s">
        <v>4501</v>
      </c>
      <c r="T378" t="s">
        <v>35</v>
      </c>
      <c r="U378" t="s">
        <v>35</v>
      </c>
      <c r="V378">
        <v>0</v>
      </c>
      <c r="W378" t="s">
        <v>53</v>
      </c>
    </row>
    <row r="379" spans="1:23" x14ac:dyDescent="0.3">
      <c r="A379" t="s">
        <v>4502</v>
      </c>
      <c r="B379" s="1">
        <v>45116</v>
      </c>
      <c r="C379" s="1">
        <v>45195</v>
      </c>
      <c r="D379">
        <v>67378</v>
      </c>
      <c r="E379" t="s">
        <v>24</v>
      </c>
      <c r="F379" t="s">
        <v>25</v>
      </c>
      <c r="G379" t="s">
        <v>26</v>
      </c>
      <c r="H379" t="s">
        <v>93</v>
      </c>
      <c r="I379" t="s">
        <v>42</v>
      </c>
      <c r="J379" t="s">
        <v>53</v>
      </c>
      <c r="K379" t="s">
        <v>30</v>
      </c>
      <c r="L379" t="s">
        <v>44</v>
      </c>
      <c r="M379">
        <v>67378</v>
      </c>
      <c r="N379" t="s">
        <v>2775</v>
      </c>
      <c r="O379" t="s">
        <v>61</v>
      </c>
      <c r="P379">
        <v>0</v>
      </c>
      <c r="Q379">
        <v>67378</v>
      </c>
      <c r="R379">
        <v>0</v>
      </c>
      <c r="S379" t="s">
        <v>4503</v>
      </c>
      <c r="T379" t="s">
        <v>35</v>
      </c>
      <c r="U379" t="s">
        <v>35</v>
      </c>
      <c r="V379">
        <v>0</v>
      </c>
      <c r="W379" t="s">
        <v>43</v>
      </c>
    </row>
    <row r="380" spans="1:23" x14ac:dyDescent="0.3">
      <c r="A380" t="s">
        <v>4504</v>
      </c>
      <c r="B380" s="1">
        <v>45117</v>
      </c>
      <c r="C380" s="1">
        <v>45190</v>
      </c>
      <c r="D380">
        <v>74283</v>
      </c>
      <c r="E380" t="s">
        <v>38</v>
      </c>
      <c r="F380" t="s">
        <v>25</v>
      </c>
      <c r="G380" t="s">
        <v>109</v>
      </c>
      <c r="H380" t="s">
        <v>59</v>
      </c>
      <c r="I380" t="s">
        <v>42</v>
      </c>
      <c r="J380" t="s">
        <v>53</v>
      </c>
      <c r="K380" t="s">
        <v>54</v>
      </c>
      <c r="L380" t="s">
        <v>44</v>
      </c>
      <c r="M380">
        <v>74283</v>
      </c>
      <c r="N380" t="s">
        <v>2245</v>
      </c>
      <c r="O380" t="s">
        <v>46</v>
      </c>
      <c r="P380">
        <v>74283</v>
      </c>
      <c r="Q380">
        <v>0</v>
      </c>
      <c r="R380">
        <v>0</v>
      </c>
      <c r="S380" t="s">
        <v>4505</v>
      </c>
      <c r="T380" t="s">
        <v>35</v>
      </c>
      <c r="U380" t="s">
        <v>35</v>
      </c>
      <c r="V380">
        <v>0</v>
      </c>
      <c r="W380" t="s">
        <v>64</v>
      </c>
    </row>
    <row r="381" spans="1:23" x14ac:dyDescent="0.3">
      <c r="A381" t="s">
        <v>4506</v>
      </c>
      <c r="B381" s="1">
        <v>45118</v>
      </c>
      <c r="C381" s="1">
        <v>45200</v>
      </c>
      <c r="D381">
        <v>18079</v>
      </c>
      <c r="E381" t="s">
        <v>38</v>
      </c>
      <c r="F381" t="s">
        <v>25</v>
      </c>
      <c r="G381" t="s">
        <v>80</v>
      </c>
      <c r="H381" t="s">
        <v>52</v>
      </c>
      <c r="I381" t="s">
        <v>28</v>
      </c>
      <c r="J381" t="s">
        <v>70</v>
      </c>
      <c r="K381" t="s">
        <v>30</v>
      </c>
      <c r="L381" t="s">
        <v>66</v>
      </c>
      <c r="M381">
        <v>18079</v>
      </c>
      <c r="N381" t="s">
        <v>2200</v>
      </c>
      <c r="O381" t="s">
        <v>33</v>
      </c>
      <c r="P381">
        <v>0</v>
      </c>
      <c r="Q381">
        <v>0</v>
      </c>
      <c r="R381">
        <v>18079</v>
      </c>
      <c r="S381" t="s">
        <v>4507</v>
      </c>
      <c r="T381" t="s">
        <v>48</v>
      </c>
      <c r="U381" t="s">
        <v>728</v>
      </c>
      <c r="V381">
        <v>44774</v>
      </c>
      <c r="W381" t="s">
        <v>53</v>
      </c>
    </row>
    <row r="382" spans="1:23" x14ac:dyDescent="0.3">
      <c r="A382" t="s">
        <v>4506</v>
      </c>
      <c r="B382" s="1">
        <v>45118</v>
      </c>
      <c r="C382" s="1">
        <v>45208</v>
      </c>
      <c r="D382">
        <v>91</v>
      </c>
      <c r="E382" t="s">
        <v>38</v>
      </c>
      <c r="F382" t="s">
        <v>39</v>
      </c>
      <c r="G382" t="s">
        <v>80</v>
      </c>
      <c r="H382" t="s">
        <v>52</v>
      </c>
      <c r="I382" t="s">
        <v>28</v>
      </c>
      <c r="J382" t="s">
        <v>70</v>
      </c>
      <c r="K382" t="s">
        <v>30</v>
      </c>
      <c r="L382" t="s">
        <v>66</v>
      </c>
      <c r="M382">
        <v>91</v>
      </c>
      <c r="N382" t="s">
        <v>2200</v>
      </c>
      <c r="O382" t="s">
        <v>33</v>
      </c>
      <c r="P382">
        <v>0</v>
      </c>
      <c r="Q382">
        <v>0</v>
      </c>
      <c r="R382">
        <v>91</v>
      </c>
      <c r="S382" t="s">
        <v>4507</v>
      </c>
      <c r="T382" t="s">
        <v>48</v>
      </c>
      <c r="U382" t="s">
        <v>728</v>
      </c>
      <c r="V382">
        <v>44774</v>
      </c>
      <c r="W382" t="s">
        <v>53</v>
      </c>
    </row>
    <row r="383" spans="1:23" x14ac:dyDescent="0.3">
      <c r="A383" t="s">
        <v>4508</v>
      </c>
      <c r="B383" s="1">
        <v>45119</v>
      </c>
      <c r="C383" s="1">
        <v>45181</v>
      </c>
      <c r="D383">
        <v>31482</v>
      </c>
      <c r="E383" t="s">
        <v>24</v>
      </c>
      <c r="F383" t="s">
        <v>25</v>
      </c>
      <c r="G383" t="s">
        <v>74</v>
      </c>
      <c r="H383" t="s">
        <v>93</v>
      </c>
      <c r="I383" t="s">
        <v>42</v>
      </c>
      <c r="J383" t="s">
        <v>43</v>
      </c>
      <c r="K383" t="s">
        <v>30</v>
      </c>
      <c r="L383" t="s">
        <v>66</v>
      </c>
      <c r="M383">
        <v>31482</v>
      </c>
      <c r="N383" t="s">
        <v>4509</v>
      </c>
      <c r="O383" t="s">
        <v>61</v>
      </c>
      <c r="P383">
        <v>0</v>
      </c>
      <c r="Q383">
        <v>31482</v>
      </c>
      <c r="R383">
        <v>0</v>
      </c>
      <c r="S383" t="s">
        <v>4510</v>
      </c>
      <c r="T383" t="s">
        <v>48</v>
      </c>
      <c r="U383" t="s">
        <v>732</v>
      </c>
      <c r="V383">
        <v>92145</v>
      </c>
      <c r="W383" t="s">
        <v>64</v>
      </c>
    </row>
    <row r="384" spans="1:23" x14ac:dyDescent="0.3">
      <c r="A384" t="s">
        <v>4511</v>
      </c>
      <c r="B384" s="1">
        <v>45120</v>
      </c>
      <c r="C384" s="1">
        <v>45192</v>
      </c>
      <c r="D384">
        <v>35992</v>
      </c>
      <c r="E384" t="s">
        <v>38</v>
      </c>
      <c r="F384" t="s">
        <v>25</v>
      </c>
      <c r="G384" t="s">
        <v>80</v>
      </c>
      <c r="H384" t="s">
        <v>93</v>
      </c>
      <c r="I384" t="s">
        <v>42</v>
      </c>
      <c r="J384" t="s">
        <v>43</v>
      </c>
      <c r="K384" t="s">
        <v>30</v>
      </c>
      <c r="L384" t="s">
        <v>66</v>
      </c>
      <c r="M384">
        <v>35992</v>
      </c>
      <c r="N384" t="s">
        <v>4512</v>
      </c>
      <c r="O384" t="s">
        <v>116</v>
      </c>
      <c r="P384">
        <v>35992</v>
      </c>
      <c r="Q384">
        <v>0</v>
      </c>
      <c r="R384">
        <v>0</v>
      </c>
      <c r="S384" t="s">
        <v>4513</v>
      </c>
      <c r="T384" t="s">
        <v>35</v>
      </c>
      <c r="U384" t="s">
        <v>35</v>
      </c>
      <c r="V384">
        <v>0</v>
      </c>
      <c r="W384" t="s">
        <v>43</v>
      </c>
    </row>
    <row r="385" spans="1:23" x14ac:dyDescent="0.3">
      <c r="A385" t="s">
        <v>4511</v>
      </c>
      <c r="B385" s="1">
        <v>45120</v>
      </c>
      <c r="C385" s="1">
        <v>45184</v>
      </c>
      <c r="D385">
        <v>138</v>
      </c>
      <c r="E385" t="s">
        <v>38</v>
      </c>
      <c r="F385" t="s">
        <v>39</v>
      </c>
      <c r="G385" t="s">
        <v>80</v>
      </c>
      <c r="H385" t="s">
        <v>93</v>
      </c>
      <c r="I385" t="s">
        <v>42</v>
      </c>
      <c r="J385" t="s">
        <v>43</v>
      </c>
      <c r="K385" t="s">
        <v>30</v>
      </c>
      <c r="L385" t="s">
        <v>66</v>
      </c>
      <c r="M385">
        <v>138</v>
      </c>
      <c r="N385" t="s">
        <v>4512</v>
      </c>
      <c r="O385" t="s">
        <v>116</v>
      </c>
      <c r="P385">
        <v>138</v>
      </c>
      <c r="Q385">
        <v>0</v>
      </c>
      <c r="R385">
        <v>0</v>
      </c>
      <c r="S385" t="s">
        <v>4513</v>
      </c>
      <c r="T385" t="s">
        <v>35</v>
      </c>
      <c r="U385" t="s">
        <v>35</v>
      </c>
      <c r="V385">
        <v>0</v>
      </c>
      <c r="W385" t="s">
        <v>43</v>
      </c>
    </row>
    <row r="386" spans="1:23" x14ac:dyDescent="0.3">
      <c r="A386" t="s">
        <v>4514</v>
      </c>
      <c r="B386" s="1">
        <v>45121</v>
      </c>
      <c r="C386" s="1">
        <v>45204</v>
      </c>
      <c r="D386">
        <v>36166</v>
      </c>
      <c r="E386" t="s">
        <v>24</v>
      </c>
      <c r="F386" t="s">
        <v>25</v>
      </c>
      <c r="G386" t="s">
        <v>74</v>
      </c>
      <c r="H386" t="s">
        <v>59</v>
      </c>
      <c r="I386" t="s">
        <v>28</v>
      </c>
      <c r="J386" t="s">
        <v>64</v>
      </c>
      <c r="K386" t="s">
        <v>54</v>
      </c>
      <c r="L386" t="s">
        <v>75</v>
      </c>
      <c r="M386">
        <v>36166</v>
      </c>
      <c r="N386" t="s">
        <v>3548</v>
      </c>
      <c r="O386" t="s">
        <v>33</v>
      </c>
      <c r="P386">
        <v>0</v>
      </c>
      <c r="Q386">
        <v>0</v>
      </c>
      <c r="R386">
        <v>36166</v>
      </c>
      <c r="S386" t="s">
        <v>4515</v>
      </c>
      <c r="T386" t="s">
        <v>48</v>
      </c>
      <c r="U386" t="s">
        <v>740</v>
      </c>
      <c r="V386">
        <v>564</v>
      </c>
      <c r="W386" t="s">
        <v>64</v>
      </c>
    </row>
    <row r="387" spans="1:23" x14ac:dyDescent="0.3">
      <c r="A387" t="s">
        <v>4516</v>
      </c>
      <c r="B387" s="1">
        <v>45122</v>
      </c>
      <c r="C387" s="1">
        <v>45187</v>
      </c>
      <c r="D387">
        <v>50789</v>
      </c>
      <c r="E387" t="s">
        <v>38</v>
      </c>
      <c r="F387" t="s">
        <v>25</v>
      </c>
      <c r="G387" t="s">
        <v>40</v>
      </c>
      <c r="H387" t="s">
        <v>59</v>
      </c>
      <c r="I387" t="s">
        <v>42</v>
      </c>
      <c r="J387" t="s">
        <v>64</v>
      </c>
      <c r="K387" t="s">
        <v>54</v>
      </c>
      <c r="L387" t="s">
        <v>66</v>
      </c>
      <c r="M387">
        <v>50789</v>
      </c>
      <c r="N387" t="s">
        <v>1657</v>
      </c>
      <c r="O387" t="s">
        <v>61</v>
      </c>
      <c r="P387">
        <v>0</v>
      </c>
      <c r="Q387">
        <v>50789</v>
      </c>
      <c r="R387">
        <v>0</v>
      </c>
      <c r="S387" t="s">
        <v>4517</v>
      </c>
      <c r="T387" t="s">
        <v>48</v>
      </c>
      <c r="U387" t="s">
        <v>744</v>
      </c>
      <c r="V387">
        <v>6418</v>
      </c>
      <c r="W387" t="s">
        <v>36</v>
      </c>
    </row>
    <row r="388" spans="1:23" x14ac:dyDescent="0.3">
      <c r="A388" t="s">
        <v>4516</v>
      </c>
      <c r="B388" s="1">
        <v>45122</v>
      </c>
      <c r="C388" s="1">
        <v>45194</v>
      </c>
      <c r="D388">
        <v>89</v>
      </c>
      <c r="E388" t="s">
        <v>38</v>
      </c>
      <c r="F388" t="s">
        <v>39</v>
      </c>
      <c r="G388" t="s">
        <v>40</v>
      </c>
      <c r="H388" t="s">
        <v>59</v>
      </c>
      <c r="I388" t="s">
        <v>42</v>
      </c>
      <c r="J388" t="s">
        <v>64</v>
      </c>
      <c r="K388" t="s">
        <v>54</v>
      </c>
      <c r="L388" t="s">
        <v>66</v>
      </c>
      <c r="M388">
        <v>89</v>
      </c>
      <c r="N388" t="s">
        <v>1657</v>
      </c>
      <c r="O388" t="s">
        <v>61</v>
      </c>
      <c r="P388">
        <v>0</v>
      </c>
      <c r="Q388">
        <v>89</v>
      </c>
      <c r="R388">
        <v>0</v>
      </c>
      <c r="S388" t="s">
        <v>4517</v>
      </c>
      <c r="T388" t="s">
        <v>48</v>
      </c>
      <c r="U388" t="s">
        <v>744</v>
      </c>
      <c r="V388">
        <v>6418</v>
      </c>
      <c r="W388" t="s">
        <v>36</v>
      </c>
    </row>
    <row r="389" spans="1:23" x14ac:dyDescent="0.3">
      <c r="A389" t="s">
        <v>4518</v>
      </c>
      <c r="B389" s="1">
        <v>45123</v>
      </c>
      <c r="C389" s="1">
        <v>45197</v>
      </c>
      <c r="D389">
        <v>99747</v>
      </c>
      <c r="E389" t="s">
        <v>38</v>
      </c>
      <c r="F389" t="s">
        <v>25</v>
      </c>
      <c r="G389" t="s">
        <v>119</v>
      </c>
      <c r="H389" t="s">
        <v>52</v>
      </c>
      <c r="I389" t="s">
        <v>42</v>
      </c>
      <c r="J389" t="s">
        <v>64</v>
      </c>
      <c r="K389" t="s">
        <v>30</v>
      </c>
      <c r="L389" t="s">
        <v>55</v>
      </c>
      <c r="M389">
        <v>99747</v>
      </c>
      <c r="N389" t="s">
        <v>221</v>
      </c>
      <c r="O389" t="s">
        <v>116</v>
      </c>
      <c r="P389">
        <v>99747</v>
      </c>
      <c r="Q389">
        <v>0</v>
      </c>
      <c r="R389">
        <v>0</v>
      </c>
      <c r="S389" t="s">
        <v>4519</v>
      </c>
      <c r="T389" t="s">
        <v>35</v>
      </c>
      <c r="U389" t="s">
        <v>35</v>
      </c>
      <c r="V389">
        <v>0</v>
      </c>
      <c r="W389" t="s">
        <v>64</v>
      </c>
    </row>
    <row r="390" spans="1:23" x14ac:dyDescent="0.3">
      <c r="A390" t="s">
        <v>4520</v>
      </c>
      <c r="B390" s="1">
        <v>45124</v>
      </c>
      <c r="C390" s="1">
        <v>45206</v>
      </c>
      <c r="D390">
        <v>113</v>
      </c>
      <c r="E390" t="s">
        <v>38</v>
      </c>
      <c r="F390" t="s">
        <v>39</v>
      </c>
      <c r="G390" t="s">
        <v>74</v>
      </c>
      <c r="H390" t="s">
        <v>41</v>
      </c>
      <c r="I390" t="s">
        <v>42</v>
      </c>
      <c r="J390" t="s">
        <v>53</v>
      </c>
      <c r="K390" t="s">
        <v>30</v>
      </c>
      <c r="L390" t="s">
        <v>75</v>
      </c>
      <c r="M390">
        <v>113</v>
      </c>
      <c r="N390" t="s">
        <v>4521</v>
      </c>
      <c r="O390" t="s">
        <v>61</v>
      </c>
      <c r="P390">
        <v>0</v>
      </c>
      <c r="Q390">
        <v>113</v>
      </c>
      <c r="R390">
        <v>0</v>
      </c>
      <c r="S390" t="s">
        <v>4522</v>
      </c>
      <c r="T390" t="s">
        <v>48</v>
      </c>
      <c r="U390" t="s">
        <v>751</v>
      </c>
      <c r="V390">
        <v>6412</v>
      </c>
      <c r="W390" t="s">
        <v>36</v>
      </c>
    </row>
    <row r="391" spans="1:23" x14ac:dyDescent="0.3">
      <c r="A391" t="s">
        <v>4520</v>
      </c>
      <c r="B391" s="1">
        <v>45124</v>
      </c>
      <c r="C391" s="1">
        <v>45212</v>
      </c>
      <c r="D391">
        <v>61008</v>
      </c>
      <c r="E391" t="s">
        <v>38</v>
      </c>
      <c r="F391" t="s">
        <v>25</v>
      </c>
      <c r="G391" t="s">
        <v>74</v>
      </c>
      <c r="H391" t="s">
        <v>41</v>
      </c>
      <c r="I391" t="s">
        <v>42</v>
      </c>
      <c r="J391" t="s">
        <v>53</v>
      </c>
      <c r="K391" t="s">
        <v>30</v>
      </c>
      <c r="L391" t="s">
        <v>75</v>
      </c>
      <c r="M391">
        <v>61008</v>
      </c>
      <c r="N391" t="s">
        <v>4521</v>
      </c>
      <c r="O391" t="s">
        <v>61</v>
      </c>
      <c r="P391">
        <v>0</v>
      </c>
      <c r="Q391">
        <v>61008</v>
      </c>
      <c r="R391">
        <v>0</v>
      </c>
      <c r="S391" t="s">
        <v>4522</v>
      </c>
      <c r="T391" t="s">
        <v>48</v>
      </c>
      <c r="U391" t="s">
        <v>751</v>
      </c>
      <c r="V391">
        <v>6412</v>
      </c>
      <c r="W391" t="s">
        <v>36</v>
      </c>
    </row>
    <row r="392" spans="1:23" x14ac:dyDescent="0.3">
      <c r="A392" t="s">
        <v>4523</v>
      </c>
      <c r="B392" s="1">
        <v>45125</v>
      </c>
      <c r="C392" s="1">
        <v>45211</v>
      </c>
      <c r="D392">
        <v>31337</v>
      </c>
      <c r="E392" t="s">
        <v>24</v>
      </c>
      <c r="F392" t="s">
        <v>25</v>
      </c>
      <c r="G392" t="s">
        <v>109</v>
      </c>
      <c r="H392" t="s">
        <v>52</v>
      </c>
      <c r="I392" t="s">
        <v>42</v>
      </c>
      <c r="J392" t="s">
        <v>36</v>
      </c>
      <c r="K392" t="s">
        <v>30</v>
      </c>
      <c r="L392" t="s">
        <v>55</v>
      </c>
      <c r="M392">
        <v>31337</v>
      </c>
      <c r="N392" t="s">
        <v>1328</v>
      </c>
      <c r="O392" t="s">
        <v>46</v>
      </c>
      <c r="P392">
        <v>31337</v>
      </c>
      <c r="Q392">
        <v>0</v>
      </c>
      <c r="R392">
        <v>0</v>
      </c>
      <c r="S392" t="s">
        <v>4524</v>
      </c>
      <c r="T392" t="s">
        <v>35</v>
      </c>
      <c r="U392" t="s">
        <v>35</v>
      </c>
      <c r="V392">
        <v>0</v>
      </c>
      <c r="W392" t="s">
        <v>53</v>
      </c>
    </row>
    <row r="393" spans="1:23" x14ac:dyDescent="0.3">
      <c r="A393" t="s">
        <v>4523</v>
      </c>
      <c r="B393" s="1">
        <v>45125</v>
      </c>
      <c r="C393" s="1">
        <v>45201</v>
      </c>
      <c r="D393">
        <v>121</v>
      </c>
      <c r="E393" t="s">
        <v>24</v>
      </c>
      <c r="F393" t="s">
        <v>39</v>
      </c>
      <c r="G393" t="s">
        <v>109</v>
      </c>
      <c r="H393" t="s">
        <v>52</v>
      </c>
      <c r="I393" t="s">
        <v>42</v>
      </c>
      <c r="J393" t="s">
        <v>36</v>
      </c>
      <c r="K393" t="s">
        <v>30</v>
      </c>
      <c r="L393" t="s">
        <v>55</v>
      </c>
      <c r="M393">
        <v>121</v>
      </c>
      <c r="N393" t="s">
        <v>1328</v>
      </c>
      <c r="O393" t="s">
        <v>46</v>
      </c>
      <c r="P393">
        <v>121</v>
      </c>
      <c r="Q393">
        <v>0</v>
      </c>
      <c r="R393">
        <v>0</v>
      </c>
      <c r="S393" t="s">
        <v>4524</v>
      </c>
      <c r="T393" t="s">
        <v>35</v>
      </c>
      <c r="U393" t="s">
        <v>35</v>
      </c>
      <c r="V393">
        <v>0</v>
      </c>
      <c r="W393" t="s">
        <v>53</v>
      </c>
    </row>
    <row r="394" spans="1:23" x14ac:dyDescent="0.3">
      <c r="A394" t="s">
        <v>4525</v>
      </c>
      <c r="B394" s="1">
        <v>45126</v>
      </c>
      <c r="C394" s="1">
        <v>45186</v>
      </c>
      <c r="D394">
        <v>16278</v>
      </c>
      <c r="E394" t="s">
        <v>38</v>
      </c>
      <c r="F394" t="s">
        <v>25</v>
      </c>
      <c r="G394" t="s">
        <v>74</v>
      </c>
      <c r="H394" t="s">
        <v>41</v>
      </c>
      <c r="I394" t="s">
        <v>42</v>
      </c>
      <c r="J394" t="s">
        <v>43</v>
      </c>
      <c r="K394" t="s">
        <v>30</v>
      </c>
      <c r="L394" t="s">
        <v>66</v>
      </c>
      <c r="M394">
        <v>16278</v>
      </c>
      <c r="N394" t="s">
        <v>4526</v>
      </c>
      <c r="O394" t="s">
        <v>61</v>
      </c>
      <c r="P394">
        <v>0</v>
      </c>
      <c r="Q394">
        <v>16278</v>
      </c>
      <c r="R394">
        <v>0</v>
      </c>
      <c r="S394" t="s">
        <v>4527</v>
      </c>
      <c r="T394" t="s">
        <v>48</v>
      </c>
      <c r="U394" t="s">
        <v>1385</v>
      </c>
      <c r="V394">
        <v>28966</v>
      </c>
      <c r="W394" t="s">
        <v>43</v>
      </c>
    </row>
    <row r="395" spans="1:23" x14ac:dyDescent="0.3">
      <c r="A395" t="s">
        <v>4525</v>
      </c>
      <c r="B395" s="1">
        <v>45126</v>
      </c>
      <c r="C395" s="1">
        <v>45189</v>
      </c>
      <c r="D395">
        <v>138</v>
      </c>
      <c r="E395" t="s">
        <v>38</v>
      </c>
      <c r="F395" t="s">
        <v>39</v>
      </c>
      <c r="G395" t="s">
        <v>74</v>
      </c>
      <c r="H395" t="s">
        <v>41</v>
      </c>
      <c r="I395" t="s">
        <v>42</v>
      </c>
      <c r="J395" t="s">
        <v>43</v>
      </c>
      <c r="K395" t="s">
        <v>30</v>
      </c>
      <c r="L395" t="s">
        <v>66</v>
      </c>
      <c r="M395">
        <v>138</v>
      </c>
      <c r="N395" t="s">
        <v>4526</v>
      </c>
      <c r="O395" t="s">
        <v>61</v>
      </c>
      <c r="P395">
        <v>0</v>
      </c>
      <c r="Q395">
        <v>138</v>
      </c>
      <c r="R395">
        <v>0</v>
      </c>
      <c r="S395" t="s">
        <v>4527</v>
      </c>
      <c r="T395" t="s">
        <v>48</v>
      </c>
      <c r="U395" t="s">
        <v>1385</v>
      </c>
      <c r="V395">
        <v>28966</v>
      </c>
      <c r="W395" t="s">
        <v>43</v>
      </c>
    </row>
    <row r="396" spans="1:23" x14ac:dyDescent="0.3">
      <c r="A396" t="s">
        <v>4528</v>
      </c>
      <c r="B396" s="1">
        <v>44927</v>
      </c>
      <c r="C396" s="1">
        <v>45013</v>
      </c>
      <c r="D396">
        <v>98132</v>
      </c>
      <c r="E396" t="s">
        <v>24</v>
      </c>
      <c r="F396" t="s">
        <v>25</v>
      </c>
      <c r="G396" t="s">
        <v>109</v>
      </c>
      <c r="H396" t="s">
        <v>59</v>
      </c>
      <c r="I396" t="s">
        <v>42</v>
      </c>
      <c r="J396" t="s">
        <v>50</v>
      </c>
      <c r="K396" t="s">
        <v>54</v>
      </c>
      <c r="L396" t="s">
        <v>66</v>
      </c>
      <c r="M396">
        <v>98132</v>
      </c>
      <c r="N396" t="s">
        <v>4529</v>
      </c>
      <c r="O396" t="s">
        <v>61</v>
      </c>
      <c r="P396">
        <v>0</v>
      </c>
      <c r="Q396">
        <v>98132</v>
      </c>
      <c r="R396">
        <v>0</v>
      </c>
      <c r="S396" t="s">
        <v>4530</v>
      </c>
      <c r="T396" t="s">
        <v>48</v>
      </c>
      <c r="U396" t="s">
        <v>1389</v>
      </c>
      <c r="V396">
        <v>30119</v>
      </c>
      <c r="W396" t="s">
        <v>64</v>
      </c>
    </row>
    <row r="397" spans="1:23" x14ac:dyDescent="0.3">
      <c r="A397" t="s">
        <v>4531</v>
      </c>
      <c r="B397" s="1">
        <v>44928</v>
      </c>
      <c r="C397" s="1">
        <v>45013</v>
      </c>
      <c r="D397">
        <v>3637</v>
      </c>
      <c r="E397" t="s">
        <v>24</v>
      </c>
      <c r="F397" t="s">
        <v>25</v>
      </c>
      <c r="G397" t="s">
        <v>80</v>
      </c>
      <c r="H397" t="s">
        <v>59</v>
      </c>
      <c r="I397" t="s">
        <v>42</v>
      </c>
      <c r="J397" t="s">
        <v>53</v>
      </c>
      <c r="K397" t="s">
        <v>54</v>
      </c>
      <c r="L397" t="s">
        <v>66</v>
      </c>
      <c r="M397">
        <v>3637</v>
      </c>
      <c r="N397" t="s">
        <v>4532</v>
      </c>
      <c r="O397" t="s">
        <v>116</v>
      </c>
      <c r="P397">
        <v>3637</v>
      </c>
      <c r="Q397">
        <v>0</v>
      </c>
      <c r="R397">
        <v>0</v>
      </c>
      <c r="S397" t="s">
        <v>4533</v>
      </c>
      <c r="T397" t="s">
        <v>48</v>
      </c>
      <c r="U397" t="s">
        <v>49</v>
      </c>
      <c r="V397">
        <v>85517</v>
      </c>
      <c r="W397" t="s">
        <v>43</v>
      </c>
    </row>
    <row r="398" spans="1:23" x14ac:dyDescent="0.3">
      <c r="A398" t="s">
        <v>4531</v>
      </c>
      <c r="B398" s="1">
        <v>44928</v>
      </c>
      <c r="C398" s="1">
        <v>45017</v>
      </c>
      <c r="D398">
        <v>104</v>
      </c>
      <c r="E398" t="s">
        <v>24</v>
      </c>
      <c r="F398" t="s">
        <v>39</v>
      </c>
      <c r="G398" t="s">
        <v>80</v>
      </c>
      <c r="H398" t="s">
        <v>59</v>
      </c>
      <c r="I398" t="s">
        <v>42</v>
      </c>
      <c r="J398" t="s">
        <v>53</v>
      </c>
      <c r="K398" t="s">
        <v>54</v>
      </c>
      <c r="L398" t="s">
        <v>66</v>
      </c>
      <c r="M398">
        <v>104</v>
      </c>
      <c r="N398" t="s">
        <v>4532</v>
      </c>
      <c r="O398" t="s">
        <v>116</v>
      </c>
      <c r="P398">
        <v>104</v>
      </c>
      <c r="Q398">
        <v>0</v>
      </c>
      <c r="R398">
        <v>0</v>
      </c>
      <c r="S398" t="s">
        <v>4533</v>
      </c>
      <c r="T398" t="s">
        <v>48</v>
      </c>
      <c r="U398" t="s">
        <v>49</v>
      </c>
      <c r="V398">
        <v>85517</v>
      </c>
      <c r="W398" t="s">
        <v>43</v>
      </c>
    </row>
    <row r="399" spans="1:23" x14ac:dyDescent="0.3">
      <c r="A399" t="s">
        <v>4534</v>
      </c>
      <c r="B399" s="1">
        <v>44929</v>
      </c>
      <c r="C399" s="1">
        <v>45011</v>
      </c>
      <c r="D399">
        <v>10136</v>
      </c>
      <c r="E399" t="s">
        <v>38</v>
      </c>
      <c r="F399" t="s">
        <v>25</v>
      </c>
      <c r="G399" t="s">
        <v>26</v>
      </c>
      <c r="H399" t="s">
        <v>85</v>
      </c>
      <c r="I399" t="s">
        <v>42</v>
      </c>
      <c r="J399" t="s">
        <v>29</v>
      </c>
      <c r="K399" t="s">
        <v>54</v>
      </c>
      <c r="L399" t="s">
        <v>31</v>
      </c>
      <c r="M399">
        <v>10136</v>
      </c>
      <c r="N399" t="s">
        <v>4535</v>
      </c>
      <c r="O399" t="s">
        <v>46</v>
      </c>
      <c r="P399">
        <v>10136</v>
      </c>
      <c r="Q399">
        <v>0</v>
      </c>
      <c r="R399">
        <v>0</v>
      </c>
      <c r="S399" t="s">
        <v>4536</v>
      </c>
      <c r="T399" t="s">
        <v>35</v>
      </c>
      <c r="U399" t="s">
        <v>35</v>
      </c>
      <c r="V399">
        <v>0</v>
      </c>
      <c r="W399" t="s">
        <v>50</v>
      </c>
    </row>
    <row r="400" spans="1:23" x14ac:dyDescent="0.3">
      <c r="A400" t="s">
        <v>4534</v>
      </c>
      <c r="B400" s="1">
        <v>44929</v>
      </c>
      <c r="C400" s="1">
        <v>44997</v>
      </c>
      <c r="D400">
        <v>149</v>
      </c>
      <c r="E400" t="s">
        <v>38</v>
      </c>
      <c r="F400" t="s">
        <v>39</v>
      </c>
      <c r="G400" t="s">
        <v>26</v>
      </c>
      <c r="H400" t="s">
        <v>85</v>
      </c>
      <c r="I400" t="s">
        <v>42</v>
      </c>
      <c r="J400" t="s">
        <v>29</v>
      </c>
      <c r="K400" t="s">
        <v>54</v>
      </c>
      <c r="L400" t="s">
        <v>31</v>
      </c>
      <c r="M400">
        <v>149</v>
      </c>
      <c r="N400" t="s">
        <v>4535</v>
      </c>
      <c r="O400" t="s">
        <v>46</v>
      </c>
      <c r="P400">
        <v>149</v>
      </c>
      <c r="Q400">
        <v>0</v>
      </c>
      <c r="R400">
        <v>0</v>
      </c>
      <c r="S400" t="s">
        <v>4536</v>
      </c>
      <c r="T400" t="s">
        <v>35</v>
      </c>
      <c r="U400" t="s">
        <v>35</v>
      </c>
      <c r="V400">
        <v>0</v>
      </c>
      <c r="W400" t="s">
        <v>50</v>
      </c>
    </row>
    <row r="401" spans="1:23" x14ac:dyDescent="0.3">
      <c r="A401" t="s">
        <v>4537</v>
      </c>
      <c r="B401" s="1">
        <v>44930</v>
      </c>
      <c r="C401" s="1">
        <v>44990</v>
      </c>
      <c r="D401">
        <v>24973</v>
      </c>
      <c r="E401" t="s">
        <v>38</v>
      </c>
      <c r="F401" t="s">
        <v>25</v>
      </c>
      <c r="G401" t="s">
        <v>74</v>
      </c>
      <c r="H401" t="s">
        <v>93</v>
      </c>
      <c r="I401" t="s">
        <v>42</v>
      </c>
      <c r="J401" t="s">
        <v>53</v>
      </c>
      <c r="K401" t="s">
        <v>30</v>
      </c>
      <c r="L401" t="s">
        <v>66</v>
      </c>
      <c r="M401">
        <v>24973</v>
      </c>
      <c r="N401" t="s">
        <v>362</v>
      </c>
      <c r="O401" t="s">
        <v>116</v>
      </c>
      <c r="P401">
        <v>24973</v>
      </c>
      <c r="Q401">
        <v>0</v>
      </c>
      <c r="R401">
        <v>0</v>
      </c>
      <c r="S401" t="s">
        <v>4538</v>
      </c>
      <c r="T401" t="s">
        <v>48</v>
      </c>
      <c r="U401" t="s">
        <v>63</v>
      </c>
      <c r="V401">
        <v>70279</v>
      </c>
      <c r="W401" t="s">
        <v>53</v>
      </c>
    </row>
    <row r="402" spans="1:23" x14ac:dyDescent="0.3">
      <c r="A402" t="s">
        <v>4539</v>
      </c>
      <c r="B402" s="1">
        <v>44931</v>
      </c>
      <c r="C402" s="1">
        <v>44996</v>
      </c>
      <c r="D402">
        <v>98494</v>
      </c>
      <c r="E402" t="s">
        <v>38</v>
      </c>
      <c r="F402" t="s">
        <v>25</v>
      </c>
      <c r="G402" t="s">
        <v>40</v>
      </c>
      <c r="H402" t="s">
        <v>27</v>
      </c>
      <c r="I402" t="s">
        <v>42</v>
      </c>
      <c r="J402" t="s">
        <v>50</v>
      </c>
      <c r="K402" t="s">
        <v>54</v>
      </c>
      <c r="L402" t="s">
        <v>66</v>
      </c>
      <c r="M402">
        <v>98494</v>
      </c>
      <c r="N402" t="s">
        <v>45</v>
      </c>
      <c r="O402" t="s">
        <v>61</v>
      </c>
      <c r="P402">
        <v>0</v>
      </c>
      <c r="Q402">
        <v>98494</v>
      </c>
      <c r="R402">
        <v>0</v>
      </c>
      <c r="S402" t="s">
        <v>4540</v>
      </c>
      <c r="T402" t="s">
        <v>35</v>
      </c>
      <c r="U402" t="s">
        <v>35</v>
      </c>
      <c r="V402">
        <v>0</v>
      </c>
      <c r="W402" t="s">
        <v>50</v>
      </c>
    </row>
    <row r="403" spans="1:23" x14ac:dyDescent="0.3">
      <c r="A403" t="s">
        <v>4539</v>
      </c>
      <c r="B403" s="1">
        <v>44931</v>
      </c>
      <c r="C403" s="1">
        <v>45020</v>
      </c>
      <c r="D403">
        <v>88</v>
      </c>
      <c r="E403" t="s">
        <v>38</v>
      </c>
      <c r="F403" t="s">
        <v>39</v>
      </c>
      <c r="G403" t="s">
        <v>40</v>
      </c>
      <c r="H403" t="s">
        <v>27</v>
      </c>
      <c r="I403" t="s">
        <v>42</v>
      </c>
      <c r="J403" t="s">
        <v>50</v>
      </c>
      <c r="K403" t="s">
        <v>54</v>
      </c>
      <c r="L403" t="s">
        <v>66</v>
      </c>
      <c r="M403">
        <v>88</v>
      </c>
      <c r="N403" t="s">
        <v>45</v>
      </c>
      <c r="O403" t="s">
        <v>61</v>
      </c>
      <c r="P403">
        <v>0</v>
      </c>
      <c r="Q403">
        <v>88</v>
      </c>
      <c r="R403">
        <v>0</v>
      </c>
      <c r="S403" t="s">
        <v>4540</v>
      </c>
      <c r="T403" t="s">
        <v>35</v>
      </c>
      <c r="U403" t="s">
        <v>35</v>
      </c>
      <c r="V403">
        <v>0</v>
      </c>
      <c r="W403" t="s">
        <v>50</v>
      </c>
    </row>
    <row r="404" spans="1:23" x14ac:dyDescent="0.3">
      <c r="A404" t="s">
        <v>4541</v>
      </c>
      <c r="B404" s="1">
        <v>44932</v>
      </c>
      <c r="C404" s="1">
        <v>45009</v>
      </c>
      <c r="D404">
        <v>6128</v>
      </c>
      <c r="E404" t="s">
        <v>38</v>
      </c>
      <c r="F404" t="s">
        <v>25</v>
      </c>
      <c r="G404" t="s">
        <v>109</v>
      </c>
      <c r="H404" t="s">
        <v>59</v>
      </c>
      <c r="I404" t="s">
        <v>42</v>
      </c>
      <c r="J404" t="s">
        <v>64</v>
      </c>
      <c r="K404" t="s">
        <v>30</v>
      </c>
      <c r="L404" t="s">
        <v>75</v>
      </c>
      <c r="M404">
        <v>61280</v>
      </c>
      <c r="N404" t="s">
        <v>3371</v>
      </c>
      <c r="O404" t="s">
        <v>116</v>
      </c>
      <c r="P404">
        <v>61280</v>
      </c>
      <c r="Q404">
        <v>0</v>
      </c>
      <c r="R404">
        <v>0</v>
      </c>
      <c r="S404" t="s">
        <v>4542</v>
      </c>
      <c r="T404" t="s">
        <v>48</v>
      </c>
      <c r="U404" t="s">
        <v>774</v>
      </c>
      <c r="V404">
        <v>45759</v>
      </c>
      <c r="W404" t="s">
        <v>53</v>
      </c>
    </row>
    <row r="405" spans="1:23" x14ac:dyDescent="0.3">
      <c r="A405" t="s">
        <v>4541</v>
      </c>
      <c r="B405" s="1">
        <v>44932</v>
      </c>
      <c r="C405" s="1">
        <v>45020</v>
      </c>
      <c r="D405">
        <v>149</v>
      </c>
      <c r="E405" t="s">
        <v>38</v>
      </c>
      <c r="F405" t="s">
        <v>39</v>
      </c>
      <c r="G405" t="s">
        <v>109</v>
      </c>
      <c r="H405" t="s">
        <v>59</v>
      </c>
      <c r="I405" t="s">
        <v>42</v>
      </c>
      <c r="J405" t="s">
        <v>64</v>
      </c>
      <c r="K405" t="s">
        <v>30</v>
      </c>
      <c r="L405" t="s">
        <v>75</v>
      </c>
      <c r="M405">
        <v>149</v>
      </c>
      <c r="N405" t="s">
        <v>3371</v>
      </c>
      <c r="O405" t="s">
        <v>116</v>
      </c>
      <c r="P405">
        <v>149</v>
      </c>
      <c r="Q405">
        <v>0</v>
      </c>
      <c r="R405">
        <v>0</v>
      </c>
      <c r="S405" t="s">
        <v>4542</v>
      </c>
      <c r="T405" t="s">
        <v>48</v>
      </c>
      <c r="U405" t="s">
        <v>774</v>
      </c>
      <c r="V405">
        <v>45759</v>
      </c>
      <c r="W405" t="s">
        <v>53</v>
      </c>
    </row>
    <row r="406" spans="1:23" x14ac:dyDescent="0.3">
      <c r="A406" t="s">
        <v>4543</v>
      </c>
      <c r="B406" s="1">
        <v>44933</v>
      </c>
      <c r="C406" s="1">
        <v>45016</v>
      </c>
      <c r="D406">
        <v>89256</v>
      </c>
      <c r="E406" t="s">
        <v>38</v>
      </c>
      <c r="F406" t="s">
        <v>25</v>
      </c>
      <c r="G406" t="s">
        <v>74</v>
      </c>
      <c r="H406" t="s">
        <v>27</v>
      </c>
      <c r="I406" t="s">
        <v>42</v>
      </c>
      <c r="J406" t="s">
        <v>36</v>
      </c>
      <c r="K406" t="s">
        <v>54</v>
      </c>
      <c r="L406" t="s">
        <v>66</v>
      </c>
      <c r="M406">
        <v>89256</v>
      </c>
      <c r="N406" t="s">
        <v>1825</v>
      </c>
      <c r="O406" t="s">
        <v>116</v>
      </c>
      <c r="P406">
        <v>89256</v>
      </c>
      <c r="Q406">
        <v>0</v>
      </c>
      <c r="R406">
        <v>0</v>
      </c>
      <c r="S406" t="s">
        <v>4544</v>
      </c>
      <c r="T406" t="s">
        <v>35</v>
      </c>
      <c r="U406" t="s">
        <v>35</v>
      </c>
      <c r="V406">
        <v>0</v>
      </c>
      <c r="W406" t="s">
        <v>53</v>
      </c>
    </row>
    <row r="407" spans="1:23" x14ac:dyDescent="0.3">
      <c r="A407" t="s">
        <v>4543</v>
      </c>
      <c r="B407" s="1">
        <v>44933</v>
      </c>
      <c r="C407" s="1">
        <v>45004</v>
      </c>
      <c r="D407">
        <v>103</v>
      </c>
      <c r="E407" t="s">
        <v>38</v>
      </c>
      <c r="F407" t="s">
        <v>39</v>
      </c>
      <c r="G407" t="s">
        <v>74</v>
      </c>
      <c r="H407" t="s">
        <v>27</v>
      </c>
      <c r="I407" t="s">
        <v>42</v>
      </c>
      <c r="J407" t="s">
        <v>36</v>
      </c>
      <c r="K407" t="s">
        <v>54</v>
      </c>
      <c r="L407" t="s">
        <v>66</v>
      </c>
      <c r="M407">
        <v>103</v>
      </c>
      <c r="N407" t="s">
        <v>1825</v>
      </c>
      <c r="O407" t="s">
        <v>116</v>
      </c>
      <c r="P407">
        <v>103</v>
      </c>
      <c r="Q407">
        <v>0</v>
      </c>
      <c r="R407">
        <v>0</v>
      </c>
      <c r="S407" t="s">
        <v>4544</v>
      </c>
      <c r="T407" t="s">
        <v>35</v>
      </c>
      <c r="U407" t="s">
        <v>35</v>
      </c>
      <c r="V407">
        <v>0</v>
      </c>
      <c r="W407" t="s">
        <v>53</v>
      </c>
    </row>
    <row r="408" spans="1:23" x14ac:dyDescent="0.3">
      <c r="A408" t="s">
        <v>4545</v>
      </c>
      <c r="B408" s="1">
        <v>44934</v>
      </c>
      <c r="C408" s="1">
        <v>45005</v>
      </c>
      <c r="D408">
        <v>16185</v>
      </c>
      <c r="E408" t="s">
        <v>24</v>
      </c>
      <c r="F408" t="s">
        <v>25</v>
      </c>
      <c r="G408" t="s">
        <v>74</v>
      </c>
      <c r="H408" t="s">
        <v>52</v>
      </c>
      <c r="I408" t="s">
        <v>42</v>
      </c>
      <c r="J408" t="s">
        <v>36</v>
      </c>
      <c r="K408" t="s">
        <v>54</v>
      </c>
      <c r="L408" t="s">
        <v>75</v>
      </c>
      <c r="M408">
        <v>16185</v>
      </c>
      <c r="N408" t="s">
        <v>4546</v>
      </c>
      <c r="O408" t="s">
        <v>61</v>
      </c>
      <c r="P408">
        <v>0</v>
      </c>
      <c r="Q408">
        <v>16185</v>
      </c>
      <c r="R408">
        <v>0</v>
      </c>
      <c r="S408" t="s">
        <v>4547</v>
      </c>
      <c r="T408" t="s">
        <v>35</v>
      </c>
      <c r="U408" t="s">
        <v>35</v>
      </c>
      <c r="V408">
        <v>0</v>
      </c>
      <c r="W408" t="s">
        <v>43</v>
      </c>
    </row>
    <row r="409" spans="1:23" x14ac:dyDescent="0.3">
      <c r="A409" t="s">
        <v>4548</v>
      </c>
      <c r="B409" s="1">
        <v>44935</v>
      </c>
      <c r="C409" s="1">
        <v>44999</v>
      </c>
      <c r="D409">
        <v>26967</v>
      </c>
      <c r="E409" t="s">
        <v>24</v>
      </c>
      <c r="F409" t="s">
        <v>25</v>
      </c>
      <c r="G409" t="s">
        <v>26</v>
      </c>
      <c r="H409" t="s">
        <v>52</v>
      </c>
      <c r="I409" t="s">
        <v>42</v>
      </c>
      <c r="J409" t="s">
        <v>50</v>
      </c>
      <c r="K409" t="s">
        <v>54</v>
      </c>
      <c r="L409" t="s">
        <v>66</v>
      </c>
      <c r="M409">
        <v>26967</v>
      </c>
      <c r="N409" t="s">
        <v>4549</v>
      </c>
      <c r="O409" t="s">
        <v>116</v>
      </c>
      <c r="P409">
        <v>26967</v>
      </c>
      <c r="Q409">
        <v>0</v>
      </c>
      <c r="R409">
        <v>0</v>
      </c>
      <c r="S409" t="s">
        <v>4550</v>
      </c>
      <c r="T409" t="s">
        <v>48</v>
      </c>
      <c r="U409" t="s">
        <v>784</v>
      </c>
      <c r="V409">
        <v>62652</v>
      </c>
      <c r="W409" t="s">
        <v>36</v>
      </c>
    </row>
    <row r="410" spans="1:23" x14ac:dyDescent="0.3">
      <c r="A410" t="s">
        <v>4548</v>
      </c>
      <c r="B410" s="1">
        <v>44935</v>
      </c>
      <c r="C410" s="1">
        <v>45002</v>
      </c>
      <c r="D410">
        <v>116</v>
      </c>
      <c r="E410" t="s">
        <v>24</v>
      </c>
      <c r="F410" t="s">
        <v>39</v>
      </c>
      <c r="G410" t="s">
        <v>26</v>
      </c>
      <c r="H410" t="s">
        <v>52</v>
      </c>
      <c r="I410" t="s">
        <v>42</v>
      </c>
      <c r="J410" t="s">
        <v>50</v>
      </c>
      <c r="K410" t="s">
        <v>54</v>
      </c>
      <c r="L410" t="s">
        <v>66</v>
      </c>
      <c r="M410">
        <v>116</v>
      </c>
      <c r="N410" t="s">
        <v>4549</v>
      </c>
      <c r="O410" t="s">
        <v>116</v>
      </c>
      <c r="P410">
        <v>116</v>
      </c>
      <c r="Q410">
        <v>0</v>
      </c>
      <c r="R410">
        <v>0</v>
      </c>
      <c r="S410" t="s">
        <v>4550</v>
      </c>
      <c r="T410" t="s">
        <v>48</v>
      </c>
      <c r="U410" t="s">
        <v>784</v>
      </c>
      <c r="V410">
        <v>62652</v>
      </c>
      <c r="W410" t="s">
        <v>36</v>
      </c>
    </row>
    <row r="411" spans="1:23" x14ac:dyDescent="0.3">
      <c r="A411" t="s">
        <v>4551</v>
      </c>
      <c r="B411" s="1">
        <v>44936</v>
      </c>
      <c r="C411" s="1">
        <v>45008</v>
      </c>
      <c r="D411">
        <v>8833</v>
      </c>
      <c r="E411" t="s">
        <v>38</v>
      </c>
      <c r="F411" t="s">
        <v>25</v>
      </c>
      <c r="G411" t="s">
        <v>109</v>
      </c>
      <c r="H411" t="s">
        <v>59</v>
      </c>
      <c r="I411" t="s">
        <v>42</v>
      </c>
      <c r="J411" t="s">
        <v>70</v>
      </c>
      <c r="K411" t="s">
        <v>54</v>
      </c>
      <c r="L411" t="s">
        <v>44</v>
      </c>
      <c r="M411">
        <v>8833</v>
      </c>
      <c r="N411" t="s">
        <v>4552</v>
      </c>
      <c r="O411" t="s">
        <v>116</v>
      </c>
      <c r="P411">
        <v>8833</v>
      </c>
      <c r="Q411">
        <v>0</v>
      </c>
      <c r="R411">
        <v>0</v>
      </c>
      <c r="S411" t="s">
        <v>4553</v>
      </c>
      <c r="T411" t="s">
        <v>48</v>
      </c>
      <c r="U411" t="s">
        <v>91</v>
      </c>
      <c r="V411">
        <v>6715</v>
      </c>
      <c r="W411" t="s">
        <v>64</v>
      </c>
    </row>
    <row r="412" spans="1:23" x14ac:dyDescent="0.3">
      <c r="A412" t="s">
        <v>4554</v>
      </c>
      <c r="B412" s="1">
        <v>44937</v>
      </c>
      <c r="C412" s="1">
        <v>44997</v>
      </c>
      <c r="D412">
        <v>141</v>
      </c>
      <c r="E412" t="s">
        <v>24</v>
      </c>
      <c r="F412" t="s">
        <v>39</v>
      </c>
      <c r="G412" t="s">
        <v>109</v>
      </c>
      <c r="H412" t="s">
        <v>93</v>
      </c>
      <c r="I412" t="s">
        <v>42</v>
      </c>
      <c r="J412" t="s">
        <v>43</v>
      </c>
      <c r="K412" t="s">
        <v>30</v>
      </c>
      <c r="L412" t="s">
        <v>55</v>
      </c>
      <c r="M412">
        <v>141</v>
      </c>
      <c r="N412" t="s">
        <v>4555</v>
      </c>
      <c r="O412" t="s">
        <v>46</v>
      </c>
      <c r="P412">
        <v>141</v>
      </c>
      <c r="Q412">
        <v>0</v>
      </c>
      <c r="R412">
        <v>0</v>
      </c>
      <c r="S412" t="s">
        <v>4556</v>
      </c>
      <c r="T412" t="s">
        <v>48</v>
      </c>
      <c r="U412" t="s">
        <v>96</v>
      </c>
      <c r="V412">
        <v>35576</v>
      </c>
      <c r="W412" t="s">
        <v>43</v>
      </c>
    </row>
    <row r="413" spans="1:23" x14ac:dyDescent="0.3">
      <c r="A413" t="s">
        <v>4554</v>
      </c>
      <c r="B413" s="1">
        <v>44937</v>
      </c>
      <c r="C413" s="1">
        <v>45006</v>
      </c>
      <c r="D413">
        <v>20969</v>
      </c>
      <c r="E413" t="s">
        <v>24</v>
      </c>
      <c r="F413" t="s">
        <v>25</v>
      </c>
      <c r="G413" t="s">
        <v>109</v>
      </c>
      <c r="H413" t="s">
        <v>93</v>
      </c>
      <c r="I413" t="s">
        <v>42</v>
      </c>
      <c r="J413" t="s">
        <v>43</v>
      </c>
      <c r="K413" t="s">
        <v>30</v>
      </c>
      <c r="L413" t="s">
        <v>55</v>
      </c>
      <c r="M413">
        <v>20969</v>
      </c>
      <c r="N413" t="s">
        <v>4555</v>
      </c>
      <c r="O413" t="s">
        <v>46</v>
      </c>
      <c r="P413">
        <v>20969</v>
      </c>
      <c r="Q413">
        <v>0</v>
      </c>
      <c r="R413">
        <v>0</v>
      </c>
      <c r="S413" t="s">
        <v>4556</v>
      </c>
      <c r="T413" t="s">
        <v>48</v>
      </c>
      <c r="U413" t="s">
        <v>96</v>
      </c>
      <c r="V413">
        <v>35576</v>
      </c>
      <c r="W413" t="s">
        <v>43</v>
      </c>
    </row>
    <row r="414" spans="1:23" x14ac:dyDescent="0.3">
      <c r="A414" t="s">
        <v>4557</v>
      </c>
      <c r="B414" s="1">
        <v>44938</v>
      </c>
      <c r="C414" s="1">
        <v>45017</v>
      </c>
      <c r="D414">
        <v>115</v>
      </c>
      <c r="E414" t="s">
        <v>38</v>
      </c>
      <c r="F414" t="s">
        <v>39</v>
      </c>
      <c r="G414" t="s">
        <v>119</v>
      </c>
      <c r="H414" t="s">
        <v>59</v>
      </c>
      <c r="I414" t="s">
        <v>42</v>
      </c>
      <c r="J414" t="s">
        <v>64</v>
      </c>
      <c r="K414" t="s">
        <v>30</v>
      </c>
      <c r="L414" t="s">
        <v>55</v>
      </c>
      <c r="M414">
        <v>115</v>
      </c>
      <c r="N414" t="s">
        <v>4558</v>
      </c>
      <c r="O414" t="s">
        <v>61</v>
      </c>
      <c r="P414">
        <v>0</v>
      </c>
      <c r="Q414">
        <v>115</v>
      </c>
      <c r="R414">
        <v>0</v>
      </c>
      <c r="S414" t="s">
        <v>4559</v>
      </c>
      <c r="T414" t="s">
        <v>48</v>
      </c>
      <c r="U414" t="s">
        <v>100</v>
      </c>
      <c r="V414">
        <v>60314</v>
      </c>
      <c r="W414" t="s">
        <v>36</v>
      </c>
    </row>
    <row r="415" spans="1:23" x14ac:dyDescent="0.3">
      <c r="A415" t="s">
        <v>4557</v>
      </c>
      <c r="B415" s="1">
        <v>44938</v>
      </c>
      <c r="C415" s="1">
        <v>45019</v>
      </c>
      <c r="D415">
        <v>83728</v>
      </c>
      <c r="E415" t="s">
        <v>38</v>
      </c>
      <c r="F415" t="s">
        <v>25</v>
      </c>
      <c r="G415" t="s">
        <v>119</v>
      </c>
      <c r="H415" t="s">
        <v>59</v>
      </c>
      <c r="I415" t="s">
        <v>42</v>
      </c>
      <c r="J415" t="s">
        <v>64</v>
      </c>
      <c r="K415" t="s">
        <v>30</v>
      </c>
      <c r="L415" t="s">
        <v>55</v>
      </c>
      <c r="M415">
        <v>83728</v>
      </c>
      <c r="N415" t="s">
        <v>4558</v>
      </c>
      <c r="O415" t="s">
        <v>61</v>
      </c>
      <c r="P415">
        <v>0</v>
      </c>
      <c r="Q415">
        <v>83728</v>
      </c>
      <c r="R415">
        <v>0</v>
      </c>
      <c r="S415" t="s">
        <v>4559</v>
      </c>
      <c r="T415" t="s">
        <v>48</v>
      </c>
      <c r="U415" t="s">
        <v>100</v>
      </c>
      <c r="V415">
        <v>60314</v>
      </c>
      <c r="W415" t="s">
        <v>36</v>
      </c>
    </row>
    <row r="416" spans="1:23" x14ac:dyDescent="0.3">
      <c r="A416" t="s">
        <v>4560</v>
      </c>
      <c r="B416" s="1">
        <v>44939</v>
      </c>
      <c r="C416" s="1">
        <v>45026</v>
      </c>
      <c r="D416">
        <v>32633</v>
      </c>
      <c r="E416" t="s">
        <v>38</v>
      </c>
      <c r="F416" t="s">
        <v>25</v>
      </c>
      <c r="G416" t="s">
        <v>40</v>
      </c>
      <c r="H416" t="s">
        <v>52</v>
      </c>
      <c r="I416" t="s">
        <v>42</v>
      </c>
      <c r="J416" t="s">
        <v>43</v>
      </c>
      <c r="K416" t="s">
        <v>54</v>
      </c>
      <c r="L416" t="s">
        <v>44</v>
      </c>
      <c r="M416">
        <v>32633</v>
      </c>
      <c r="N416" t="s">
        <v>2621</v>
      </c>
      <c r="O416" t="s">
        <v>46</v>
      </c>
      <c r="P416">
        <v>32633</v>
      </c>
      <c r="Q416">
        <v>0</v>
      </c>
      <c r="R416">
        <v>0</v>
      </c>
      <c r="S416" t="s">
        <v>4561</v>
      </c>
      <c r="T416" t="s">
        <v>35</v>
      </c>
      <c r="U416" t="s">
        <v>35</v>
      </c>
      <c r="V416">
        <v>0</v>
      </c>
      <c r="W416" t="s">
        <v>29</v>
      </c>
    </row>
    <row r="417" spans="1:23" x14ac:dyDescent="0.3">
      <c r="A417" t="s">
        <v>4562</v>
      </c>
      <c r="B417" s="1">
        <v>44940</v>
      </c>
      <c r="C417" s="1">
        <v>45012</v>
      </c>
      <c r="D417">
        <v>111</v>
      </c>
      <c r="E417" t="s">
        <v>38</v>
      </c>
      <c r="F417" t="s">
        <v>39</v>
      </c>
      <c r="G417" t="s">
        <v>80</v>
      </c>
      <c r="H417" t="s">
        <v>27</v>
      </c>
      <c r="I417" t="s">
        <v>42</v>
      </c>
      <c r="J417" t="s">
        <v>36</v>
      </c>
      <c r="K417" t="s">
        <v>54</v>
      </c>
      <c r="L417" t="s">
        <v>75</v>
      </c>
      <c r="M417">
        <v>111</v>
      </c>
      <c r="N417" t="s">
        <v>4563</v>
      </c>
      <c r="O417" t="s">
        <v>61</v>
      </c>
      <c r="P417">
        <v>0</v>
      </c>
      <c r="Q417">
        <v>111</v>
      </c>
      <c r="R417">
        <v>0</v>
      </c>
      <c r="S417" t="s">
        <v>4564</v>
      </c>
      <c r="T417" t="s">
        <v>48</v>
      </c>
      <c r="U417" t="s">
        <v>800</v>
      </c>
      <c r="V417">
        <v>6626</v>
      </c>
      <c r="W417" t="s">
        <v>43</v>
      </c>
    </row>
    <row r="418" spans="1:23" x14ac:dyDescent="0.3">
      <c r="A418" t="s">
        <v>4562</v>
      </c>
      <c r="B418" s="1">
        <v>44940</v>
      </c>
      <c r="C418" s="1">
        <v>45009</v>
      </c>
      <c r="D418">
        <v>59103</v>
      </c>
      <c r="E418" t="s">
        <v>38</v>
      </c>
      <c r="F418" t="s">
        <v>25</v>
      </c>
      <c r="G418" t="s">
        <v>80</v>
      </c>
      <c r="H418" t="s">
        <v>27</v>
      </c>
      <c r="I418" t="s">
        <v>42</v>
      </c>
      <c r="J418" t="s">
        <v>36</v>
      </c>
      <c r="K418" t="s">
        <v>54</v>
      </c>
      <c r="L418" t="s">
        <v>75</v>
      </c>
      <c r="M418">
        <v>59103</v>
      </c>
      <c r="N418" t="s">
        <v>4563</v>
      </c>
      <c r="O418" t="s">
        <v>61</v>
      </c>
      <c r="P418">
        <v>0</v>
      </c>
      <c r="Q418">
        <v>59103</v>
      </c>
      <c r="R418">
        <v>0</v>
      </c>
      <c r="S418" t="s">
        <v>4564</v>
      </c>
      <c r="T418" t="s">
        <v>48</v>
      </c>
      <c r="U418" t="s">
        <v>800</v>
      </c>
      <c r="V418">
        <v>6626</v>
      </c>
      <c r="W418" t="s">
        <v>43</v>
      </c>
    </row>
    <row r="419" spans="1:23" x14ac:dyDescent="0.3">
      <c r="A419" t="s">
        <v>4565</v>
      </c>
      <c r="B419" s="1">
        <v>44941</v>
      </c>
      <c r="C419" s="1">
        <v>45015</v>
      </c>
      <c r="D419">
        <v>62126</v>
      </c>
      <c r="E419" t="s">
        <v>24</v>
      </c>
      <c r="F419" t="s">
        <v>25</v>
      </c>
      <c r="G419" t="s">
        <v>119</v>
      </c>
      <c r="H419" t="s">
        <v>27</v>
      </c>
      <c r="I419" t="s">
        <v>42</v>
      </c>
      <c r="J419" t="s">
        <v>53</v>
      </c>
      <c r="K419" t="s">
        <v>30</v>
      </c>
      <c r="L419" t="s">
        <v>66</v>
      </c>
      <c r="M419">
        <v>62126</v>
      </c>
      <c r="N419" t="s">
        <v>1087</v>
      </c>
      <c r="O419" t="s">
        <v>61</v>
      </c>
      <c r="P419">
        <v>0</v>
      </c>
      <c r="Q419">
        <v>62126</v>
      </c>
      <c r="R419">
        <v>0</v>
      </c>
      <c r="S419" t="s">
        <v>4566</v>
      </c>
      <c r="T419" t="s">
        <v>48</v>
      </c>
      <c r="U419" t="s">
        <v>112</v>
      </c>
      <c r="V419">
        <v>46591</v>
      </c>
      <c r="W419" t="s">
        <v>43</v>
      </c>
    </row>
    <row r="420" spans="1:23" x14ac:dyDescent="0.3">
      <c r="A420" t="s">
        <v>4567</v>
      </c>
      <c r="B420" s="1">
        <v>44942</v>
      </c>
      <c r="C420" s="1">
        <v>45009</v>
      </c>
      <c r="D420">
        <v>119</v>
      </c>
      <c r="E420" t="s">
        <v>38</v>
      </c>
      <c r="F420" t="s">
        <v>39</v>
      </c>
      <c r="G420" t="s">
        <v>80</v>
      </c>
      <c r="H420" t="s">
        <v>41</v>
      </c>
      <c r="I420" t="s">
        <v>28</v>
      </c>
      <c r="J420" t="s">
        <v>64</v>
      </c>
      <c r="K420" t="s">
        <v>30</v>
      </c>
      <c r="L420" t="s">
        <v>55</v>
      </c>
      <c r="M420">
        <v>119</v>
      </c>
      <c r="N420" t="s">
        <v>4568</v>
      </c>
      <c r="O420" t="s">
        <v>33</v>
      </c>
      <c r="P420">
        <v>0</v>
      </c>
      <c r="Q420">
        <v>0</v>
      </c>
      <c r="R420">
        <v>119</v>
      </c>
      <c r="S420" t="s">
        <v>4569</v>
      </c>
      <c r="T420" t="s">
        <v>35</v>
      </c>
      <c r="U420" t="s">
        <v>35</v>
      </c>
      <c r="V420">
        <v>0</v>
      </c>
      <c r="W420" t="s">
        <v>53</v>
      </c>
    </row>
    <row r="421" spans="1:23" x14ac:dyDescent="0.3">
      <c r="A421" t="s">
        <v>4567</v>
      </c>
      <c r="B421" s="1">
        <v>44942</v>
      </c>
      <c r="C421" s="1">
        <v>45026</v>
      </c>
      <c r="D421">
        <v>83542</v>
      </c>
      <c r="E421" t="s">
        <v>38</v>
      </c>
      <c r="F421" t="s">
        <v>25</v>
      </c>
      <c r="G421" t="s">
        <v>80</v>
      </c>
      <c r="H421" t="s">
        <v>41</v>
      </c>
      <c r="I421" t="s">
        <v>28</v>
      </c>
      <c r="J421" t="s">
        <v>64</v>
      </c>
      <c r="K421" t="s">
        <v>30</v>
      </c>
      <c r="L421" t="s">
        <v>55</v>
      </c>
      <c r="M421">
        <v>83542</v>
      </c>
      <c r="N421" t="s">
        <v>4568</v>
      </c>
      <c r="O421" t="s">
        <v>33</v>
      </c>
      <c r="P421">
        <v>0</v>
      </c>
      <c r="Q421">
        <v>0</v>
      </c>
      <c r="R421">
        <v>83542</v>
      </c>
      <c r="S421" t="s">
        <v>4569</v>
      </c>
      <c r="T421" t="s">
        <v>35</v>
      </c>
      <c r="U421" t="s">
        <v>35</v>
      </c>
      <c r="V421">
        <v>0</v>
      </c>
      <c r="W421" t="s">
        <v>53</v>
      </c>
    </row>
    <row r="422" spans="1:23" x14ac:dyDescent="0.3">
      <c r="A422" t="s">
        <v>4570</v>
      </c>
      <c r="B422" s="1">
        <v>44943</v>
      </c>
      <c r="C422" s="1">
        <v>45018</v>
      </c>
      <c r="D422">
        <v>62929</v>
      </c>
      <c r="E422" t="s">
        <v>24</v>
      </c>
      <c r="F422" t="s">
        <v>25</v>
      </c>
      <c r="G422" t="s">
        <v>40</v>
      </c>
      <c r="H422" t="s">
        <v>27</v>
      </c>
      <c r="I422" t="s">
        <v>28</v>
      </c>
      <c r="J422" t="s">
        <v>36</v>
      </c>
      <c r="K422" t="s">
        <v>30</v>
      </c>
      <c r="L422" t="s">
        <v>31</v>
      </c>
      <c r="M422">
        <v>62929</v>
      </c>
      <c r="N422" t="s">
        <v>3291</v>
      </c>
      <c r="O422" t="s">
        <v>33</v>
      </c>
      <c r="P422">
        <v>0</v>
      </c>
      <c r="Q422">
        <v>0</v>
      </c>
      <c r="R422">
        <v>62929</v>
      </c>
      <c r="S422" t="s">
        <v>4571</v>
      </c>
      <c r="T422" t="s">
        <v>35</v>
      </c>
      <c r="U422" t="s">
        <v>35</v>
      </c>
      <c r="V422">
        <v>0</v>
      </c>
      <c r="W422" t="s">
        <v>36</v>
      </c>
    </row>
    <row r="423" spans="1:23" x14ac:dyDescent="0.3">
      <c r="A423" t="s">
        <v>4572</v>
      </c>
      <c r="B423" s="1">
        <v>44944</v>
      </c>
      <c r="C423" s="1">
        <v>45017</v>
      </c>
      <c r="D423">
        <v>4053</v>
      </c>
      <c r="E423" t="s">
        <v>24</v>
      </c>
      <c r="F423" t="s">
        <v>25</v>
      </c>
      <c r="G423" t="s">
        <v>40</v>
      </c>
      <c r="H423" t="s">
        <v>41</v>
      </c>
      <c r="I423" t="s">
        <v>28</v>
      </c>
      <c r="J423" t="s">
        <v>29</v>
      </c>
      <c r="K423" t="s">
        <v>54</v>
      </c>
      <c r="L423" t="s">
        <v>75</v>
      </c>
      <c r="M423">
        <v>40530</v>
      </c>
      <c r="N423" t="s">
        <v>4053</v>
      </c>
      <c r="O423" t="s">
        <v>33</v>
      </c>
      <c r="P423">
        <v>0</v>
      </c>
      <c r="Q423">
        <v>0</v>
      </c>
      <c r="R423">
        <v>40530</v>
      </c>
      <c r="S423" t="s">
        <v>4573</v>
      </c>
      <c r="T423" t="s">
        <v>48</v>
      </c>
      <c r="U423" t="s">
        <v>125</v>
      </c>
      <c r="V423">
        <v>27932</v>
      </c>
      <c r="W423" t="s">
        <v>29</v>
      </c>
    </row>
    <row r="424" spans="1:23" x14ac:dyDescent="0.3">
      <c r="A424" t="s">
        <v>4574</v>
      </c>
      <c r="B424" s="1">
        <v>44945</v>
      </c>
      <c r="C424" s="1">
        <v>45007</v>
      </c>
      <c r="D424">
        <v>60267</v>
      </c>
      <c r="E424" t="s">
        <v>38</v>
      </c>
      <c r="F424" t="s">
        <v>25</v>
      </c>
      <c r="G424" t="s">
        <v>109</v>
      </c>
      <c r="H424" t="s">
        <v>85</v>
      </c>
      <c r="I424" t="s">
        <v>42</v>
      </c>
      <c r="J424" t="s">
        <v>114</v>
      </c>
      <c r="K424" t="s">
        <v>54</v>
      </c>
      <c r="L424" t="s">
        <v>44</v>
      </c>
      <c r="M424">
        <v>60267</v>
      </c>
      <c r="N424" t="s">
        <v>3690</v>
      </c>
      <c r="O424" t="s">
        <v>116</v>
      </c>
      <c r="P424">
        <v>60267</v>
      </c>
      <c r="Q424">
        <v>0</v>
      </c>
      <c r="R424">
        <v>0</v>
      </c>
      <c r="S424" t="s">
        <v>4575</v>
      </c>
      <c r="T424" t="s">
        <v>35</v>
      </c>
      <c r="U424" t="s">
        <v>35</v>
      </c>
      <c r="V424">
        <v>0</v>
      </c>
      <c r="W424" t="s">
        <v>36</v>
      </c>
    </row>
    <row r="425" spans="1:23" x14ac:dyDescent="0.3">
      <c r="A425" t="s">
        <v>4576</v>
      </c>
      <c r="B425" s="1">
        <v>44946</v>
      </c>
      <c r="C425" s="1">
        <v>45036</v>
      </c>
      <c r="D425">
        <v>12611</v>
      </c>
      <c r="E425" t="s">
        <v>24</v>
      </c>
      <c r="F425" t="s">
        <v>25</v>
      </c>
      <c r="G425" t="s">
        <v>26</v>
      </c>
      <c r="H425" t="s">
        <v>59</v>
      </c>
      <c r="I425" t="s">
        <v>42</v>
      </c>
      <c r="J425" t="s">
        <v>50</v>
      </c>
      <c r="K425" t="s">
        <v>30</v>
      </c>
      <c r="L425" t="s">
        <v>66</v>
      </c>
      <c r="M425">
        <v>12611</v>
      </c>
      <c r="N425" t="s">
        <v>4577</v>
      </c>
      <c r="O425" t="s">
        <v>61</v>
      </c>
      <c r="P425">
        <v>0</v>
      </c>
      <c r="Q425">
        <v>12611</v>
      </c>
      <c r="R425">
        <v>0</v>
      </c>
      <c r="S425" t="s">
        <v>4578</v>
      </c>
      <c r="T425" t="s">
        <v>35</v>
      </c>
      <c r="U425" t="s">
        <v>35</v>
      </c>
      <c r="V425">
        <v>0</v>
      </c>
      <c r="W425" t="s">
        <v>50</v>
      </c>
    </row>
    <row r="426" spans="1:23" x14ac:dyDescent="0.3">
      <c r="A426" t="s">
        <v>4579</v>
      </c>
      <c r="B426" s="1">
        <v>44947</v>
      </c>
      <c r="C426" s="1">
        <v>45032</v>
      </c>
      <c r="D426">
        <v>73164</v>
      </c>
      <c r="E426" t="s">
        <v>38</v>
      </c>
      <c r="F426" t="s">
        <v>25</v>
      </c>
      <c r="G426" t="s">
        <v>40</v>
      </c>
      <c r="H426" t="s">
        <v>93</v>
      </c>
      <c r="I426" t="s">
        <v>42</v>
      </c>
      <c r="J426" t="s">
        <v>64</v>
      </c>
      <c r="K426" t="s">
        <v>30</v>
      </c>
      <c r="L426" t="s">
        <v>55</v>
      </c>
      <c r="M426">
        <v>73164</v>
      </c>
      <c r="N426" t="s">
        <v>612</v>
      </c>
      <c r="O426" t="s">
        <v>116</v>
      </c>
      <c r="P426">
        <v>73164</v>
      </c>
      <c r="Q426">
        <v>0</v>
      </c>
      <c r="R426">
        <v>0</v>
      </c>
      <c r="S426" t="s">
        <v>4580</v>
      </c>
      <c r="T426" t="s">
        <v>48</v>
      </c>
      <c r="U426" t="s">
        <v>821</v>
      </c>
      <c r="V426">
        <v>635</v>
      </c>
      <c r="W426" t="s">
        <v>36</v>
      </c>
    </row>
    <row r="427" spans="1:23" x14ac:dyDescent="0.3">
      <c r="A427" t="s">
        <v>4581</v>
      </c>
      <c r="B427" s="1">
        <v>44948</v>
      </c>
      <c r="C427" s="1">
        <v>45015</v>
      </c>
      <c r="D427">
        <v>86318</v>
      </c>
      <c r="E427" t="s">
        <v>24</v>
      </c>
      <c r="F427" t="s">
        <v>25</v>
      </c>
      <c r="G427" t="s">
        <v>109</v>
      </c>
      <c r="H427" t="s">
        <v>52</v>
      </c>
      <c r="I427" t="s">
        <v>28</v>
      </c>
      <c r="J427" t="s">
        <v>50</v>
      </c>
      <c r="K427" t="s">
        <v>54</v>
      </c>
      <c r="L427" t="s">
        <v>44</v>
      </c>
      <c r="M427">
        <v>86318</v>
      </c>
      <c r="N427" t="s">
        <v>2448</v>
      </c>
      <c r="O427" t="s">
        <v>33</v>
      </c>
      <c r="P427">
        <v>0</v>
      </c>
      <c r="Q427">
        <v>0</v>
      </c>
      <c r="R427">
        <v>86318</v>
      </c>
      <c r="S427" t="s">
        <v>4582</v>
      </c>
      <c r="T427" t="s">
        <v>35</v>
      </c>
      <c r="U427" t="s">
        <v>35</v>
      </c>
      <c r="V427">
        <v>0</v>
      </c>
      <c r="W427" t="s">
        <v>53</v>
      </c>
    </row>
    <row r="428" spans="1:23" x14ac:dyDescent="0.3">
      <c r="A428" t="s">
        <v>4583</v>
      </c>
      <c r="B428" s="1">
        <v>44949</v>
      </c>
      <c r="C428" s="1">
        <v>45018</v>
      </c>
      <c r="D428">
        <v>52088</v>
      </c>
      <c r="E428" t="s">
        <v>38</v>
      </c>
      <c r="F428" t="s">
        <v>25</v>
      </c>
      <c r="G428" t="s">
        <v>80</v>
      </c>
      <c r="H428" t="s">
        <v>59</v>
      </c>
      <c r="I428" t="s">
        <v>28</v>
      </c>
      <c r="J428" t="s">
        <v>70</v>
      </c>
      <c r="K428" t="s">
        <v>54</v>
      </c>
      <c r="L428" t="s">
        <v>66</v>
      </c>
      <c r="M428">
        <v>52088</v>
      </c>
      <c r="N428" t="s">
        <v>920</v>
      </c>
      <c r="O428" t="s">
        <v>33</v>
      </c>
      <c r="P428">
        <v>0</v>
      </c>
      <c r="Q428">
        <v>0</v>
      </c>
      <c r="R428">
        <v>52088</v>
      </c>
      <c r="S428" t="s">
        <v>4584</v>
      </c>
      <c r="T428" t="s">
        <v>48</v>
      </c>
      <c r="U428" t="s">
        <v>829</v>
      </c>
      <c r="V428">
        <v>14401</v>
      </c>
      <c r="W428" t="s">
        <v>53</v>
      </c>
    </row>
    <row r="429" spans="1:23" x14ac:dyDescent="0.3">
      <c r="A429" t="s">
        <v>4583</v>
      </c>
      <c r="B429" s="1">
        <v>44949</v>
      </c>
      <c r="C429" s="1">
        <v>45033</v>
      </c>
      <c r="D429">
        <v>147</v>
      </c>
      <c r="E429" t="s">
        <v>38</v>
      </c>
      <c r="F429" t="s">
        <v>39</v>
      </c>
      <c r="G429" t="s">
        <v>80</v>
      </c>
      <c r="H429" t="s">
        <v>59</v>
      </c>
      <c r="I429" t="s">
        <v>28</v>
      </c>
      <c r="J429" t="s">
        <v>70</v>
      </c>
      <c r="K429" t="s">
        <v>54</v>
      </c>
      <c r="L429" t="s">
        <v>66</v>
      </c>
      <c r="M429">
        <v>147</v>
      </c>
      <c r="N429" t="s">
        <v>920</v>
      </c>
      <c r="O429" t="s">
        <v>33</v>
      </c>
      <c r="P429">
        <v>0</v>
      </c>
      <c r="Q429">
        <v>0</v>
      </c>
      <c r="R429">
        <v>147</v>
      </c>
      <c r="S429" t="s">
        <v>4584</v>
      </c>
      <c r="T429" t="s">
        <v>48</v>
      </c>
      <c r="U429" t="s">
        <v>829</v>
      </c>
      <c r="V429">
        <v>14401</v>
      </c>
      <c r="W429" t="s">
        <v>53</v>
      </c>
    </row>
    <row r="430" spans="1:23" x14ac:dyDescent="0.3">
      <c r="A430" t="s">
        <v>4585</v>
      </c>
      <c r="B430" s="1">
        <v>44950</v>
      </c>
      <c r="C430" s="1">
        <v>45018</v>
      </c>
      <c r="D430">
        <v>93989</v>
      </c>
      <c r="E430" t="s">
        <v>38</v>
      </c>
      <c r="F430" t="s">
        <v>25</v>
      </c>
      <c r="G430" t="s">
        <v>74</v>
      </c>
      <c r="H430" t="s">
        <v>59</v>
      </c>
      <c r="I430" t="s">
        <v>42</v>
      </c>
      <c r="J430" t="s">
        <v>50</v>
      </c>
      <c r="K430" t="s">
        <v>54</v>
      </c>
      <c r="L430" t="s">
        <v>75</v>
      </c>
      <c r="M430">
        <v>93989</v>
      </c>
      <c r="N430" t="s">
        <v>2963</v>
      </c>
      <c r="O430" t="s">
        <v>116</v>
      </c>
      <c r="P430">
        <v>93989</v>
      </c>
      <c r="Q430">
        <v>0</v>
      </c>
      <c r="R430">
        <v>0</v>
      </c>
      <c r="S430" t="s">
        <v>4586</v>
      </c>
      <c r="T430" t="s">
        <v>35</v>
      </c>
      <c r="U430" t="s">
        <v>35</v>
      </c>
      <c r="V430">
        <v>0</v>
      </c>
      <c r="W430" t="s">
        <v>36</v>
      </c>
    </row>
    <row r="431" spans="1:23" x14ac:dyDescent="0.3">
      <c r="A431" t="s">
        <v>4587</v>
      </c>
      <c r="B431" s="1">
        <v>44951</v>
      </c>
      <c r="C431" s="1">
        <v>45024</v>
      </c>
      <c r="D431">
        <v>107</v>
      </c>
      <c r="E431" t="s">
        <v>38</v>
      </c>
      <c r="F431" t="s">
        <v>39</v>
      </c>
      <c r="G431" t="s">
        <v>26</v>
      </c>
      <c r="H431" t="s">
        <v>27</v>
      </c>
      <c r="I431" t="s">
        <v>28</v>
      </c>
      <c r="J431" t="s">
        <v>43</v>
      </c>
      <c r="K431" t="s">
        <v>54</v>
      </c>
      <c r="L431" t="s">
        <v>55</v>
      </c>
      <c r="M431">
        <v>107</v>
      </c>
      <c r="N431" t="s">
        <v>4588</v>
      </c>
      <c r="O431" t="s">
        <v>33</v>
      </c>
      <c r="P431">
        <v>0</v>
      </c>
      <c r="Q431">
        <v>0</v>
      </c>
      <c r="R431">
        <v>107</v>
      </c>
      <c r="S431" t="s">
        <v>4589</v>
      </c>
      <c r="T431" t="s">
        <v>35</v>
      </c>
      <c r="U431" t="s">
        <v>35</v>
      </c>
      <c r="V431">
        <v>0</v>
      </c>
      <c r="W431" t="s">
        <v>36</v>
      </c>
    </row>
    <row r="432" spans="1:23" x14ac:dyDescent="0.3">
      <c r="A432" t="s">
        <v>4587</v>
      </c>
      <c r="B432" s="1">
        <v>44951</v>
      </c>
      <c r="C432" s="1">
        <v>45021</v>
      </c>
      <c r="D432">
        <v>8013</v>
      </c>
      <c r="E432" t="s">
        <v>38</v>
      </c>
      <c r="F432" t="s">
        <v>25</v>
      </c>
      <c r="G432" t="s">
        <v>26</v>
      </c>
      <c r="H432" t="s">
        <v>27</v>
      </c>
      <c r="I432" t="s">
        <v>28</v>
      </c>
      <c r="J432" t="s">
        <v>43</v>
      </c>
      <c r="K432" t="s">
        <v>54</v>
      </c>
      <c r="L432" t="s">
        <v>55</v>
      </c>
      <c r="M432">
        <v>80130</v>
      </c>
      <c r="N432" t="s">
        <v>4588</v>
      </c>
      <c r="O432" t="s">
        <v>33</v>
      </c>
      <c r="P432">
        <v>0</v>
      </c>
      <c r="Q432">
        <v>0</v>
      </c>
      <c r="R432">
        <v>80130</v>
      </c>
      <c r="S432" t="s">
        <v>4589</v>
      </c>
      <c r="T432" t="s">
        <v>35</v>
      </c>
      <c r="U432" t="s">
        <v>35</v>
      </c>
      <c r="V432">
        <v>0</v>
      </c>
      <c r="W432" t="s">
        <v>36</v>
      </c>
    </row>
    <row r="433" spans="1:23" x14ac:dyDescent="0.3">
      <c r="A433" t="s">
        <v>4590</v>
      </c>
      <c r="B433" s="1">
        <v>44952</v>
      </c>
      <c r="C433" s="1">
        <v>45038</v>
      </c>
      <c r="D433">
        <v>44516</v>
      </c>
      <c r="E433" t="s">
        <v>24</v>
      </c>
      <c r="F433" t="s">
        <v>25</v>
      </c>
      <c r="G433" t="s">
        <v>40</v>
      </c>
      <c r="H433" t="s">
        <v>27</v>
      </c>
      <c r="I433" t="s">
        <v>42</v>
      </c>
      <c r="J433" t="s">
        <v>43</v>
      </c>
      <c r="K433" t="s">
        <v>30</v>
      </c>
      <c r="L433" t="s">
        <v>31</v>
      </c>
      <c r="M433">
        <v>44516</v>
      </c>
      <c r="N433" t="s">
        <v>2629</v>
      </c>
      <c r="O433" t="s">
        <v>61</v>
      </c>
      <c r="P433">
        <v>0</v>
      </c>
      <c r="Q433">
        <v>44516</v>
      </c>
      <c r="R433">
        <v>0</v>
      </c>
      <c r="S433" t="s">
        <v>4591</v>
      </c>
      <c r="T433" t="s">
        <v>48</v>
      </c>
      <c r="U433" t="s">
        <v>1459</v>
      </c>
      <c r="V433">
        <v>25347</v>
      </c>
      <c r="W433" t="s">
        <v>29</v>
      </c>
    </row>
    <row r="434" spans="1:23" x14ac:dyDescent="0.3">
      <c r="A434" t="s">
        <v>4592</v>
      </c>
      <c r="B434" s="1">
        <v>44953</v>
      </c>
      <c r="C434" s="1">
        <v>45035</v>
      </c>
      <c r="D434">
        <v>57273</v>
      </c>
      <c r="E434" t="s">
        <v>38</v>
      </c>
      <c r="F434" t="s">
        <v>25</v>
      </c>
      <c r="G434" t="s">
        <v>26</v>
      </c>
      <c r="H434" t="s">
        <v>41</v>
      </c>
      <c r="I434" t="s">
        <v>42</v>
      </c>
      <c r="J434" t="s">
        <v>36</v>
      </c>
      <c r="K434" t="s">
        <v>30</v>
      </c>
      <c r="L434" t="s">
        <v>55</v>
      </c>
      <c r="M434">
        <v>57273</v>
      </c>
      <c r="N434" t="s">
        <v>637</v>
      </c>
      <c r="O434" t="s">
        <v>61</v>
      </c>
      <c r="P434">
        <v>0</v>
      </c>
      <c r="Q434">
        <v>57273</v>
      </c>
      <c r="R434">
        <v>0</v>
      </c>
      <c r="S434" t="s">
        <v>4593</v>
      </c>
      <c r="T434" t="s">
        <v>48</v>
      </c>
      <c r="U434" t="s">
        <v>1463</v>
      </c>
      <c r="V434">
        <v>64052</v>
      </c>
      <c r="W434" t="s">
        <v>53</v>
      </c>
    </row>
    <row r="435" spans="1:23" x14ac:dyDescent="0.3">
      <c r="A435" t="s">
        <v>4594</v>
      </c>
      <c r="B435" s="1">
        <v>44954</v>
      </c>
      <c r="C435" s="1">
        <v>45023</v>
      </c>
      <c r="D435">
        <v>141</v>
      </c>
      <c r="E435" t="s">
        <v>24</v>
      </c>
      <c r="F435" t="s">
        <v>39</v>
      </c>
      <c r="G435" t="s">
        <v>40</v>
      </c>
      <c r="H435" t="s">
        <v>85</v>
      </c>
      <c r="I435" t="s">
        <v>42</v>
      </c>
      <c r="J435" t="s">
        <v>114</v>
      </c>
      <c r="K435" t="s">
        <v>30</v>
      </c>
      <c r="L435" t="s">
        <v>66</v>
      </c>
      <c r="M435">
        <v>141</v>
      </c>
      <c r="N435" t="s">
        <v>3030</v>
      </c>
      <c r="O435" t="s">
        <v>116</v>
      </c>
      <c r="P435">
        <v>141</v>
      </c>
      <c r="Q435">
        <v>0</v>
      </c>
      <c r="R435">
        <v>0</v>
      </c>
      <c r="S435" t="s">
        <v>4595</v>
      </c>
      <c r="T435" t="s">
        <v>48</v>
      </c>
      <c r="U435" t="s">
        <v>157</v>
      </c>
      <c r="V435">
        <v>72768</v>
      </c>
      <c r="W435" t="s">
        <v>50</v>
      </c>
    </row>
    <row r="436" spans="1:23" x14ac:dyDescent="0.3">
      <c r="A436" t="s">
        <v>4594</v>
      </c>
      <c r="B436" s="1">
        <v>44954</v>
      </c>
      <c r="C436" s="1">
        <v>45016</v>
      </c>
      <c r="D436">
        <v>91472</v>
      </c>
      <c r="E436" t="s">
        <v>24</v>
      </c>
      <c r="F436" t="s">
        <v>25</v>
      </c>
      <c r="G436" t="s">
        <v>40</v>
      </c>
      <c r="H436" t="s">
        <v>85</v>
      </c>
      <c r="I436" t="s">
        <v>42</v>
      </c>
      <c r="J436" t="s">
        <v>114</v>
      </c>
      <c r="K436" t="s">
        <v>30</v>
      </c>
      <c r="L436" t="s">
        <v>66</v>
      </c>
      <c r="M436">
        <v>91472</v>
      </c>
      <c r="N436" t="s">
        <v>3030</v>
      </c>
      <c r="O436" t="s">
        <v>116</v>
      </c>
      <c r="P436">
        <v>91472</v>
      </c>
      <c r="Q436">
        <v>0</v>
      </c>
      <c r="R436">
        <v>0</v>
      </c>
      <c r="S436" t="s">
        <v>4595</v>
      </c>
      <c r="T436" t="s">
        <v>48</v>
      </c>
      <c r="U436" t="s">
        <v>157</v>
      </c>
      <c r="V436">
        <v>72768</v>
      </c>
      <c r="W436" t="s">
        <v>50</v>
      </c>
    </row>
    <row r="437" spans="1:23" x14ac:dyDescent="0.3">
      <c r="A437" t="s">
        <v>4596</v>
      </c>
      <c r="B437" s="1">
        <v>44955</v>
      </c>
      <c r="C437" s="1">
        <v>45032</v>
      </c>
      <c r="D437">
        <v>96</v>
      </c>
      <c r="E437" t="s">
        <v>24</v>
      </c>
      <c r="F437" t="s">
        <v>39</v>
      </c>
      <c r="G437" t="s">
        <v>119</v>
      </c>
      <c r="H437" t="s">
        <v>93</v>
      </c>
      <c r="I437" t="s">
        <v>28</v>
      </c>
      <c r="J437" t="s">
        <v>50</v>
      </c>
      <c r="K437" t="s">
        <v>30</v>
      </c>
      <c r="L437" t="s">
        <v>66</v>
      </c>
      <c r="M437">
        <v>96</v>
      </c>
      <c r="N437" t="s">
        <v>71</v>
      </c>
      <c r="O437" t="s">
        <v>33</v>
      </c>
      <c r="P437">
        <v>0</v>
      </c>
      <c r="Q437">
        <v>0</v>
      </c>
      <c r="R437">
        <v>96</v>
      </c>
      <c r="S437" t="s">
        <v>4597</v>
      </c>
      <c r="T437" t="s">
        <v>35</v>
      </c>
      <c r="U437" t="s">
        <v>35</v>
      </c>
      <c r="V437">
        <v>0</v>
      </c>
      <c r="W437" t="s">
        <v>43</v>
      </c>
    </row>
    <row r="438" spans="1:23" x14ac:dyDescent="0.3">
      <c r="A438" t="s">
        <v>4596</v>
      </c>
      <c r="B438" s="1">
        <v>44955</v>
      </c>
      <c r="C438" s="1">
        <v>45036</v>
      </c>
      <c r="D438">
        <v>78667</v>
      </c>
      <c r="E438" t="s">
        <v>24</v>
      </c>
      <c r="F438" t="s">
        <v>25</v>
      </c>
      <c r="G438" t="s">
        <v>119</v>
      </c>
      <c r="H438" t="s">
        <v>93</v>
      </c>
      <c r="I438" t="s">
        <v>28</v>
      </c>
      <c r="J438" t="s">
        <v>50</v>
      </c>
      <c r="K438" t="s">
        <v>30</v>
      </c>
      <c r="L438" t="s">
        <v>66</v>
      </c>
      <c r="M438">
        <v>78667</v>
      </c>
      <c r="N438" t="s">
        <v>71</v>
      </c>
      <c r="O438" t="s">
        <v>33</v>
      </c>
      <c r="P438">
        <v>0</v>
      </c>
      <c r="Q438">
        <v>0</v>
      </c>
      <c r="R438">
        <v>78667</v>
      </c>
      <c r="S438" t="s">
        <v>4597</v>
      </c>
      <c r="T438" t="s">
        <v>35</v>
      </c>
      <c r="U438" t="s">
        <v>35</v>
      </c>
      <c r="V438">
        <v>0</v>
      </c>
      <c r="W438" t="s">
        <v>43</v>
      </c>
    </row>
    <row r="439" spans="1:23" x14ac:dyDescent="0.3">
      <c r="A439" t="s">
        <v>4598</v>
      </c>
      <c r="B439" s="1">
        <v>44956</v>
      </c>
      <c r="C439" s="1">
        <v>45026</v>
      </c>
      <c r="D439">
        <v>96</v>
      </c>
      <c r="E439" t="s">
        <v>24</v>
      </c>
      <c r="F439" t="s">
        <v>39</v>
      </c>
      <c r="G439" t="s">
        <v>40</v>
      </c>
      <c r="H439" t="s">
        <v>41</v>
      </c>
      <c r="I439" t="s">
        <v>42</v>
      </c>
      <c r="J439" t="s">
        <v>53</v>
      </c>
      <c r="K439" t="s">
        <v>30</v>
      </c>
      <c r="L439" t="s">
        <v>31</v>
      </c>
      <c r="M439">
        <v>96</v>
      </c>
      <c r="N439" t="s">
        <v>318</v>
      </c>
      <c r="O439" t="s">
        <v>116</v>
      </c>
      <c r="P439">
        <v>96</v>
      </c>
      <c r="Q439">
        <v>0</v>
      </c>
      <c r="R439">
        <v>0</v>
      </c>
      <c r="S439" t="s">
        <v>4599</v>
      </c>
      <c r="T439" t="s">
        <v>35</v>
      </c>
      <c r="U439" t="s">
        <v>35</v>
      </c>
      <c r="V439">
        <v>0</v>
      </c>
      <c r="W439" t="s">
        <v>43</v>
      </c>
    </row>
    <row r="440" spans="1:23" x14ac:dyDescent="0.3">
      <c r="A440" t="s">
        <v>4598</v>
      </c>
      <c r="B440" s="1">
        <v>44956</v>
      </c>
      <c r="C440" s="1">
        <v>45042</v>
      </c>
      <c r="D440">
        <v>6938</v>
      </c>
      <c r="E440" t="s">
        <v>24</v>
      </c>
      <c r="F440" t="s">
        <v>25</v>
      </c>
      <c r="G440" t="s">
        <v>40</v>
      </c>
      <c r="H440" t="s">
        <v>41</v>
      </c>
      <c r="I440" t="s">
        <v>42</v>
      </c>
      <c r="J440" t="s">
        <v>53</v>
      </c>
      <c r="K440" t="s">
        <v>30</v>
      </c>
      <c r="L440" t="s">
        <v>31</v>
      </c>
      <c r="M440">
        <v>6938</v>
      </c>
      <c r="N440" t="s">
        <v>318</v>
      </c>
      <c r="O440" t="s">
        <v>116</v>
      </c>
      <c r="P440">
        <v>6938</v>
      </c>
      <c r="Q440">
        <v>0</v>
      </c>
      <c r="R440">
        <v>0</v>
      </c>
      <c r="S440" t="s">
        <v>4599</v>
      </c>
      <c r="T440" t="s">
        <v>35</v>
      </c>
      <c r="U440" t="s">
        <v>35</v>
      </c>
      <c r="V440">
        <v>0</v>
      </c>
      <c r="W440" t="s">
        <v>43</v>
      </c>
    </row>
    <row r="441" spans="1:23" x14ac:dyDescent="0.3">
      <c r="A441" t="s">
        <v>4600</v>
      </c>
      <c r="B441" s="1">
        <v>44957</v>
      </c>
      <c r="C441" s="1">
        <v>45030</v>
      </c>
      <c r="D441">
        <v>59499</v>
      </c>
      <c r="E441" t="s">
        <v>38</v>
      </c>
      <c r="F441" t="s">
        <v>25</v>
      </c>
      <c r="G441" t="s">
        <v>26</v>
      </c>
      <c r="H441" t="s">
        <v>59</v>
      </c>
      <c r="I441" t="s">
        <v>28</v>
      </c>
      <c r="J441" t="s">
        <v>64</v>
      </c>
      <c r="K441" t="s">
        <v>30</v>
      </c>
      <c r="L441" t="s">
        <v>31</v>
      </c>
      <c r="M441">
        <v>59499</v>
      </c>
      <c r="N441" t="s">
        <v>1096</v>
      </c>
      <c r="O441" t="s">
        <v>33</v>
      </c>
      <c r="P441">
        <v>0</v>
      </c>
      <c r="Q441">
        <v>0</v>
      </c>
      <c r="R441">
        <v>59499</v>
      </c>
      <c r="S441" t="s">
        <v>4601</v>
      </c>
      <c r="T441" t="s">
        <v>35</v>
      </c>
      <c r="U441" t="s">
        <v>35</v>
      </c>
      <c r="V441">
        <v>0</v>
      </c>
      <c r="W441" t="s">
        <v>43</v>
      </c>
    </row>
    <row r="442" spans="1:23" x14ac:dyDescent="0.3">
      <c r="A442" t="s">
        <v>4602</v>
      </c>
      <c r="B442" s="1">
        <v>44958</v>
      </c>
      <c r="C442" s="1">
        <v>45027</v>
      </c>
      <c r="D442">
        <v>8</v>
      </c>
      <c r="E442" t="s">
        <v>38</v>
      </c>
      <c r="F442" t="s">
        <v>39</v>
      </c>
      <c r="G442" t="s">
        <v>80</v>
      </c>
      <c r="H442" t="s">
        <v>27</v>
      </c>
      <c r="I442" t="s">
        <v>42</v>
      </c>
      <c r="J442" t="s">
        <v>53</v>
      </c>
      <c r="K442" t="s">
        <v>30</v>
      </c>
      <c r="L442" t="s">
        <v>31</v>
      </c>
      <c r="M442">
        <v>80</v>
      </c>
      <c r="N442" t="s">
        <v>897</v>
      </c>
      <c r="O442" t="s">
        <v>116</v>
      </c>
      <c r="P442">
        <v>80</v>
      </c>
      <c r="Q442">
        <v>0</v>
      </c>
      <c r="R442">
        <v>0</v>
      </c>
      <c r="S442" t="s">
        <v>4603</v>
      </c>
      <c r="T442" t="s">
        <v>35</v>
      </c>
      <c r="U442" t="s">
        <v>35</v>
      </c>
      <c r="V442">
        <v>0</v>
      </c>
      <c r="W442" t="s">
        <v>64</v>
      </c>
    </row>
    <row r="443" spans="1:23" x14ac:dyDescent="0.3">
      <c r="A443" t="s">
        <v>4602</v>
      </c>
      <c r="B443" s="1">
        <v>44958</v>
      </c>
      <c r="C443" s="1">
        <v>45039</v>
      </c>
      <c r="D443">
        <v>38157</v>
      </c>
      <c r="E443" t="s">
        <v>38</v>
      </c>
      <c r="F443" t="s">
        <v>25</v>
      </c>
      <c r="G443" t="s">
        <v>80</v>
      </c>
      <c r="H443" t="s">
        <v>27</v>
      </c>
      <c r="I443" t="s">
        <v>42</v>
      </c>
      <c r="J443" t="s">
        <v>53</v>
      </c>
      <c r="K443" t="s">
        <v>30</v>
      </c>
      <c r="L443" t="s">
        <v>31</v>
      </c>
      <c r="M443">
        <v>38157</v>
      </c>
      <c r="N443" t="s">
        <v>897</v>
      </c>
      <c r="O443" t="s">
        <v>116</v>
      </c>
      <c r="P443">
        <v>38157</v>
      </c>
      <c r="Q443">
        <v>0</v>
      </c>
      <c r="R443">
        <v>0</v>
      </c>
      <c r="S443" t="s">
        <v>4603</v>
      </c>
      <c r="T443" t="s">
        <v>35</v>
      </c>
      <c r="U443" t="s">
        <v>35</v>
      </c>
      <c r="V443">
        <v>0</v>
      </c>
      <c r="W443" t="s">
        <v>64</v>
      </c>
    </row>
    <row r="444" spans="1:23" x14ac:dyDescent="0.3">
      <c r="A444" t="s">
        <v>4604</v>
      </c>
      <c r="B444" s="1">
        <v>44959</v>
      </c>
      <c r="C444" s="1">
        <v>45033</v>
      </c>
      <c r="D444">
        <v>30424</v>
      </c>
      <c r="E444" t="s">
        <v>38</v>
      </c>
      <c r="F444" t="s">
        <v>25</v>
      </c>
      <c r="G444" t="s">
        <v>26</v>
      </c>
      <c r="H444" t="s">
        <v>85</v>
      </c>
      <c r="I444" t="s">
        <v>42</v>
      </c>
      <c r="J444" t="s">
        <v>53</v>
      </c>
      <c r="K444" t="s">
        <v>30</v>
      </c>
      <c r="L444" t="s">
        <v>66</v>
      </c>
      <c r="M444">
        <v>30424</v>
      </c>
      <c r="N444" t="s">
        <v>4605</v>
      </c>
      <c r="O444" t="s">
        <v>61</v>
      </c>
      <c r="P444">
        <v>0</v>
      </c>
      <c r="Q444">
        <v>30424</v>
      </c>
      <c r="R444">
        <v>0</v>
      </c>
      <c r="S444" t="s">
        <v>4606</v>
      </c>
      <c r="T444" t="s">
        <v>48</v>
      </c>
      <c r="U444" t="s">
        <v>173</v>
      </c>
      <c r="V444">
        <v>9782</v>
      </c>
      <c r="W444" t="s">
        <v>36</v>
      </c>
    </row>
    <row r="445" spans="1:23" x14ac:dyDescent="0.3">
      <c r="A445" t="s">
        <v>4607</v>
      </c>
      <c r="B445" s="1">
        <v>44960</v>
      </c>
      <c r="C445" s="1">
        <v>45036</v>
      </c>
      <c r="D445">
        <v>97</v>
      </c>
      <c r="E445" t="s">
        <v>38</v>
      </c>
      <c r="F445" t="s">
        <v>39</v>
      </c>
      <c r="G445" t="s">
        <v>26</v>
      </c>
      <c r="H445" t="s">
        <v>41</v>
      </c>
      <c r="I445" t="s">
        <v>42</v>
      </c>
      <c r="J445" t="s">
        <v>70</v>
      </c>
      <c r="K445" t="s">
        <v>30</v>
      </c>
      <c r="L445" t="s">
        <v>66</v>
      </c>
      <c r="M445">
        <v>97</v>
      </c>
      <c r="N445" t="s">
        <v>675</v>
      </c>
      <c r="O445" t="s">
        <v>116</v>
      </c>
      <c r="P445">
        <v>97</v>
      </c>
      <c r="Q445">
        <v>0</v>
      </c>
      <c r="R445">
        <v>0</v>
      </c>
      <c r="S445" t="s">
        <v>4608</v>
      </c>
      <c r="T445" t="s">
        <v>48</v>
      </c>
      <c r="U445" t="s">
        <v>177</v>
      </c>
      <c r="V445">
        <v>25127</v>
      </c>
      <c r="W445" t="s">
        <v>36</v>
      </c>
    </row>
    <row r="446" spans="1:23" x14ac:dyDescent="0.3">
      <c r="A446" t="s">
        <v>4607</v>
      </c>
      <c r="B446" s="1">
        <v>44960</v>
      </c>
      <c r="C446" s="1">
        <v>45043</v>
      </c>
      <c r="D446">
        <v>54164</v>
      </c>
      <c r="E446" t="s">
        <v>38</v>
      </c>
      <c r="F446" t="s">
        <v>25</v>
      </c>
      <c r="G446" t="s">
        <v>26</v>
      </c>
      <c r="H446" t="s">
        <v>41</v>
      </c>
      <c r="I446" t="s">
        <v>42</v>
      </c>
      <c r="J446" t="s">
        <v>70</v>
      </c>
      <c r="K446" t="s">
        <v>30</v>
      </c>
      <c r="L446" t="s">
        <v>66</v>
      </c>
      <c r="M446">
        <v>54164</v>
      </c>
      <c r="N446" t="s">
        <v>675</v>
      </c>
      <c r="O446" t="s">
        <v>116</v>
      </c>
      <c r="P446">
        <v>54164</v>
      </c>
      <c r="Q446">
        <v>0</v>
      </c>
      <c r="R446">
        <v>0</v>
      </c>
      <c r="S446" t="s">
        <v>4608</v>
      </c>
      <c r="T446" t="s">
        <v>48</v>
      </c>
      <c r="U446" t="s">
        <v>177</v>
      </c>
      <c r="V446">
        <v>25127</v>
      </c>
      <c r="W446" t="s">
        <v>36</v>
      </c>
    </row>
    <row r="447" spans="1:23" x14ac:dyDescent="0.3">
      <c r="A447" t="s">
        <v>4609</v>
      </c>
      <c r="B447" s="1">
        <v>44961</v>
      </c>
      <c r="C447" s="1">
        <v>45040</v>
      </c>
      <c r="D447">
        <v>29698</v>
      </c>
      <c r="E447" t="s">
        <v>24</v>
      </c>
      <c r="F447" t="s">
        <v>25</v>
      </c>
      <c r="G447" t="s">
        <v>74</v>
      </c>
      <c r="H447" t="s">
        <v>59</v>
      </c>
      <c r="I447" t="s">
        <v>42</v>
      </c>
      <c r="J447" t="s">
        <v>114</v>
      </c>
      <c r="K447" t="s">
        <v>30</v>
      </c>
      <c r="L447" t="s">
        <v>44</v>
      </c>
      <c r="M447">
        <v>29698</v>
      </c>
      <c r="N447" t="s">
        <v>887</v>
      </c>
      <c r="O447" t="s">
        <v>61</v>
      </c>
      <c r="P447">
        <v>0</v>
      </c>
      <c r="Q447">
        <v>29698</v>
      </c>
      <c r="R447">
        <v>0</v>
      </c>
      <c r="S447" t="s">
        <v>4610</v>
      </c>
      <c r="T447" t="s">
        <v>48</v>
      </c>
      <c r="U447" t="s">
        <v>181</v>
      </c>
      <c r="V447">
        <v>88416</v>
      </c>
      <c r="W447" t="s">
        <v>43</v>
      </c>
    </row>
    <row r="448" spans="1:23" x14ac:dyDescent="0.3">
      <c r="A448" t="s">
        <v>4609</v>
      </c>
      <c r="B448" s="1">
        <v>44961</v>
      </c>
      <c r="C448" s="1">
        <v>45024</v>
      </c>
      <c r="D448">
        <v>113</v>
      </c>
      <c r="E448" t="s">
        <v>24</v>
      </c>
      <c r="F448" t="s">
        <v>39</v>
      </c>
      <c r="G448" t="s">
        <v>74</v>
      </c>
      <c r="H448" t="s">
        <v>59</v>
      </c>
      <c r="I448" t="s">
        <v>42</v>
      </c>
      <c r="J448" t="s">
        <v>114</v>
      </c>
      <c r="K448" t="s">
        <v>30</v>
      </c>
      <c r="L448" t="s">
        <v>44</v>
      </c>
      <c r="M448">
        <v>113</v>
      </c>
      <c r="N448" t="s">
        <v>887</v>
      </c>
      <c r="O448" t="s">
        <v>61</v>
      </c>
      <c r="P448">
        <v>0</v>
      </c>
      <c r="Q448">
        <v>113</v>
      </c>
      <c r="R448">
        <v>0</v>
      </c>
      <c r="S448" t="s">
        <v>4610</v>
      </c>
      <c r="T448" t="s">
        <v>48</v>
      </c>
      <c r="U448" t="s">
        <v>181</v>
      </c>
      <c r="V448">
        <v>88416</v>
      </c>
      <c r="W448" t="s">
        <v>43</v>
      </c>
    </row>
    <row r="449" spans="1:23" x14ac:dyDescent="0.3">
      <c r="A449" t="s">
        <v>4611</v>
      </c>
      <c r="B449" s="1">
        <v>44962</v>
      </c>
      <c r="C449" s="1">
        <v>45041</v>
      </c>
      <c r="D449">
        <v>80759</v>
      </c>
      <c r="E449" t="s">
        <v>24</v>
      </c>
      <c r="F449" t="s">
        <v>25</v>
      </c>
      <c r="G449" t="s">
        <v>74</v>
      </c>
      <c r="H449" t="s">
        <v>93</v>
      </c>
      <c r="I449" t="s">
        <v>42</v>
      </c>
      <c r="J449" t="s">
        <v>70</v>
      </c>
      <c r="K449" t="s">
        <v>30</v>
      </c>
      <c r="L449" t="s">
        <v>66</v>
      </c>
      <c r="M449">
        <v>80759</v>
      </c>
      <c r="N449" t="s">
        <v>4612</v>
      </c>
      <c r="O449" t="s">
        <v>61</v>
      </c>
      <c r="P449">
        <v>0</v>
      </c>
      <c r="Q449">
        <v>80759</v>
      </c>
      <c r="R449">
        <v>0</v>
      </c>
      <c r="S449" t="s">
        <v>4613</v>
      </c>
      <c r="T449" t="s">
        <v>48</v>
      </c>
      <c r="U449" t="s">
        <v>185</v>
      </c>
      <c r="V449">
        <v>34019</v>
      </c>
      <c r="W449" t="s">
        <v>53</v>
      </c>
    </row>
    <row r="450" spans="1:23" x14ac:dyDescent="0.3">
      <c r="A450" t="s">
        <v>4614</v>
      </c>
      <c r="B450" s="1">
        <v>44963</v>
      </c>
      <c r="C450" s="1">
        <v>45037</v>
      </c>
      <c r="D450">
        <v>9082</v>
      </c>
      <c r="E450" t="s">
        <v>24</v>
      </c>
      <c r="F450" t="s">
        <v>25</v>
      </c>
      <c r="G450" t="s">
        <v>109</v>
      </c>
      <c r="H450" t="s">
        <v>85</v>
      </c>
      <c r="I450" t="s">
        <v>42</v>
      </c>
      <c r="J450" t="s">
        <v>64</v>
      </c>
      <c r="K450" t="s">
        <v>30</v>
      </c>
      <c r="L450" t="s">
        <v>31</v>
      </c>
      <c r="M450">
        <v>9082</v>
      </c>
      <c r="N450" t="s">
        <v>4615</v>
      </c>
      <c r="O450" t="s">
        <v>116</v>
      </c>
      <c r="P450">
        <v>9082</v>
      </c>
      <c r="Q450">
        <v>0</v>
      </c>
      <c r="R450">
        <v>0</v>
      </c>
      <c r="S450" t="s">
        <v>4616</v>
      </c>
      <c r="T450" t="s">
        <v>35</v>
      </c>
      <c r="U450" t="s">
        <v>35</v>
      </c>
      <c r="V450">
        <v>0</v>
      </c>
      <c r="W450" t="s">
        <v>50</v>
      </c>
    </row>
    <row r="451" spans="1:23" x14ac:dyDescent="0.3">
      <c r="A451" t="s">
        <v>4617</v>
      </c>
      <c r="B451" s="1">
        <v>44964</v>
      </c>
      <c r="C451" s="1">
        <v>45053</v>
      </c>
      <c r="D451">
        <v>44485</v>
      </c>
      <c r="E451" t="s">
        <v>38</v>
      </c>
      <c r="F451" t="s">
        <v>25</v>
      </c>
      <c r="G451" t="s">
        <v>119</v>
      </c>
      <c r="H451" t="s">
        <v>85</v>
      </c>
      <c r="I451" t="s">
        <v>42</v>
      </c>
      <c r="J451" t="s">
        <v>29</v>
      </c>
      <c r="K451" t="s">
        <v>30</v>
      </c>
      <c r="L451" t="s">
        <v>75</v>
      </c>
      <c r="M451">
        <v>44485</v>
      </c>
      <c r="N451" t="s">
        <v>4618</v>
      </c>
      <c r="O451" t="s">
        <v>46</v>
      </c>
      <c r="P451">
        <v>44485</v>
      </c>
      <c r="Q451">
        <v>0</v>
      </c>
      <c r="R451">
        <v>0</v>
      </c>
      <c r="S451" t="s">
        <v>4619</v>
      </c>
      <c r="T451" t="s">
        <v>35</v>
      </c>
      <c r="U451" t="s">
        <v>35</v>
      </c>
      <c r="V451">
        <v>0</v>
      </c>
      <c r="W451" t="s">
        <v>64</v>
      </c>
    </row>
    <row r="452" spans="1:23" x14ac:dyDescent="0.3">
      <c r="A452" t="s">
        <v>4617</v>
      </c>
      <c r="B452" s="1">
        <v>44964</v>
      </c>
      <c r="C452" s="1">
        <v>45040</v>
      </c>
      <c r="D452">
        <v>13</v>
      </c>
      <c r="E452" t="s">
        <v>38</v>
      </c>
      <c r="F452" t="s">
        <v>39</v>
      </c>
      <c r="G452" t="s">
        <v>119</v>
      </c>
      <c r="H452" t="s">
        <v>85</v>
      </c>
      <c r="I452" t="s">
        <v>42</v>
      </c>
      <c r="J452" t="s">
        <v>29</v>
      </c>
      <c r="K452" t="s">
        <v>30</v>
      </c>
      <c r="L452" t="s">
        <v>75</v>
      </c>
      <c r="M452">
        <v>130</v>
      </c>
      <c r="N452" t="s">
        <v>4618</v>
      </c>
      <c r="O452" t="s">
        <v>46</v>
      </c>
      <c r="P452">
        <v>130</v>
      </c>
      <c r="Q452">
        <v>0</v>
      </c>
      <c r="R452">
        <v>0</v>
      </c>
      <c r="S452" t="s">
        <v>4619</v>
      </c>
      <c r="T452" t="s">
        <v>35</v>
      </c>
      <c r="U452" t="s">
        <v>35</v>
      </c>
      <c r="V452">
        <v>0</v>
      </c>
      <c r="W452" t="s">
        <v>64</v>
      </c>
    </row>
    <row r="453" spans="1:23" x14ac:dyDescent="0.3">
      <c r="A453" t="s">
        <v>4620</v>
      </c>
      <c r="B453" s="1">
        <v>44965</v>
      </c>
      <c r="C453" s="1">
        <v>45031</v>
      </c>
      <c r="D453">
        <v>90314</v>
      </c>
      <c r="E453" t="s">
        <v>24</v>
      </c>
      <c r="F453" t="s">
        <v>25</v>
      </c>
      <c r="G453" t="s">
        <v>74</v>
      </c>
      <c r="H453" t="s">
        <v>41</v>
      </c>
      <c r="I453" t="s">
        <v>42</v>
      </c>
      <c r="J453" t="s">
        <v>36</v>
      </c>
      <c r="K453" t="s">
        <v>54</v>
      </c>
      <c r="L453" t="s">
        <v>75</v>
      </c>
      <c r="M453">
        <v>90314</v>
      </c>
      <c r="N453" t="s">
        <v>920</v>
      </c>
      <c r="O453" t="s">
        <v>46</v>
      </c>
      <c r="P453">
        <v>90314</v>
      </c>
      <c r="Q453">
        <v>0</v>
      </c>
      <c r="R453">
        <v>0</v>
      </c>
      <c r="S453" t="s">
        <v>4621</v>
      </c>
      <c r="T453" t="s">
        <v>48</v>
      </c>
      <c r="U453" t="s">
        <v>196</v>
      </c>
      <c r="V453">
        <v>24509</v>
      </c>
      <c r="W453" t="s">
        <v>53</v>
      </c>
    </row>
    <row r="454" spans="1:23" x14ac:dyDescent="0.3">
      <c r="A454" t="s">
        <v>4622</v>
      </c>
      <c r="B454" s="1">
        <v>44966</v>
      </c>
      <c r="C454" s="1">
        <v>45056</v>
      </c>
      <c r="D454">
        <v>4865</v>
      </c>
      <c r="E454" t="s">
        <v>24</v>
      </c>
      <c r="F454" t="s">
        <v>25</v>
      </c>
      <c r="G454" t="s">
        <v>40</v>
      </c>
      <c r="H454" t="s">
        <v>41</v>
      </c>
      <c r="I454" t="s">
        <v>42</v>
      </c>
      <c r="J454" t="s">
        <v>64</v>
      </c>
      <c r="K454" t="s">
        <v>30</v>
      </c>
      <c r="L454" t="s">
        <v>66</v>
      </c>
      <c r="M454">
        <v>48650</v>
      </c>
      <c r="N454" t="s">
        <v>1583</v>
      </c>
      <c r="O454" t="s">
        <v>116</v>
      </c>
      <c r="P454">
        <v>48650</v>
      </c>
      <c r="Q454">
        <v>0</v>
      </c>
      <c r="R454">
        <v>0</v>
      </c>
      <c r="S454" t="s">
        <v>4623</v>
      </c>
      <c r="T454" t="s">
        <v>48</v>
      </c>
      <c r="U454" t="s">
        <v>882</v>
      </c>
      <c r="V454">
        <v>88817</v>
      </c>
      <c r="W454" t="s">
        <v>50</v>
      </c>
    </row>
    <row r="455" spans="1:23" x14ac:dyDescent="0.3">
      <c r="A455" t="s">
        <v>4622</v>
      </c>
      <c r="B455" s="1">
        <v>44966</v>
      </c>
      <c r="C455" s="1">
        <v>45038</v>
      </c>
      <c r="D455">
        <v>109</v>
      </c>
      <c r="E455" t="s">
        <v>24</v>
      </c>
      <c r="F455" t="s">
        <v>39</v>
      </c>
      <c r="G455" t="s">
        <v>40</v>
      </c>
      <c r="H455" t="s">
        <v>41</v>
      </c>
      <c r="I455" t="s">
        <v>42</v>
      </c>
      <c r="J455" t="s">
        <v>64</v>
      </c>
      <c r="K455" t="s">
        <v>30</v>
      </c>
      <c r="L455" t="s">
        <v>66</v>
      </c>
      <c r="M455">
        <v>109</v>
      </c>
      <c r="N455" t="s">
        <v>1583</v>
      </c>
      <c r="O455" t="s">
        <v>116</v>
      </c>
      <c r="P455">
        <v>109</v>
      </c>
      <c r="Q455">
        <v>0</v>
      </c>
      <c r="R455">
        <v>0</v>
      </c>
      <c r="S455" t="s">
        <v>4623</v>
      </c>
      <c r="T455" t="s">
        <v>48</v>
      </c>
      <c r="U455" t="s">
        <v>882</v>
      </c>
      <c r="V455">
        <v>88817</v>
      </c>
      <c r="W455" t="s">
        <v>50</v>
      </c>
    </row>
    <row r="456" spans="1:23" x14ac:dyDescent="0.3">
      <c r="A456" t="s">
        <v>4624</v>
      </c>
      <c r="B456" s="1">
        <v>44967</v>
      </c>
      <c r="C456" s="1">
        <v>45029</v>
      </c>
      <c r="D456">
        <v>112</v>
      </c>
      <c r="E456" t="s">
        <v>38</v>
      </c>
      <c r="F456" t="s">
        <v>39</v>
      </c>
      <c r="G456" t="s">
        <v>74</v>
      </c>
      <c r="H456" t="s">
        <v>59</v>
      </c>
      <c r="I456" t="s">
        <v>42</v>
      </c>
      <c r="J456" t="s">
        <v>70</v>
      </c>
      <c r="K456" t="s">
        <v>30</v>
      </c>
      <c r="L456" t="s">
        <v>44</v>
      </c>
      <c r="M456">
        <v>112</v>
      </c>
      <c r="N456" t="s">
        <v>4625</v>
      </c>
      <c r="O456" t="s">
        <v>61</v>
      </c>
      <c r="P456">
        <v>0</v>
      </c>
      <c r="Q456">
        <v>112</v>
      </c>
      <c r="R456">
        <v>0</v>
      </c>
      <c r="S456" t="s">
        <v>4626</v>
      </c>
      <c r="T456" t="s">
        <v>35</v>
      </c>
      <c r="U456" t="s">
        <v>35</v>
      </c>
      <c r="V456">
        <v>0</v>
      </c>
      <c r="W456" t="s">
        <v>36</v>
      </c>
    </row>
    <row r="457" spans="1:23" x14ac:dyDescent="0.3">
      <c r="A457" t="s">
        <v>4624</v>
      </c>
      <c r="B457" s="1">
        <v>44967</v>
      </c>
      <c r="C457" s="1">
        <v>45033</v>
      </c>
      <c r="D457">
        <v>28527</v>
      </c>
      <c r="E457" t="s">
        <v>38</v>
      </c>
      <c r="F457" t="s">
        <v>25</v>
      </c>
      <c r="G457" t="s">
        <v>74</v>
      </c>
      <c r="H457" t="s">
        <v>59</v>
      </c>
      <c r="I457" t="s">
        <v>42</v>
      </c>
      <c r="J457" t="s">
        <v>70</v>
      </c>
      <c r="K457" t="s">
        <v>30</v>
      </c>
      <c r="L457" t="s">
        <v>44</v>
      </c>
      <c r="M457">
        <v>28527</v>
      </c>
      <c r="N457" t="s">
        <v>4625</v>
      </c>
      <c r="O457" t="s">
        <v>61</v>
      </c>
      <c r="P457">
        <v>0</v>
      </c>
      <c r="Q457">
        <v>28527</v>
      </c>
      <c r="R457">
        <v>0</v>
      </c>
      <c r="S457" t="s">
        <v>4626</v>
      </c>
      <c r="T457" t="s">
        <v>35</v>
      </c>
      <c r="U457" t="s">
        <v>35</v>
      </c>
      <c r="V457">
        <v>0</v>
      </c>
      <c r="W457" t="s">
        <v>36</v>
      </c>
    </row>
    <row r="458" spans="1:23" x14ac:dyDescent="0.3">
      <c r="A458" t="s">
        <v>4627</v>
      </c>
      <c r="B458" s="1">
        <v>44968</v>
      </c>
      <c r="C458" s="1">
        <v>45028</v>
      </c>
      <c r="D458">
        <v>46208</v>
      </c>
      <c r="E458" t="s">
        <v>24</v>
      </c>
      <c r="F458" t="s">
        <v>25</v>
      </c>
      <c r="G458" t="s">
        <v>26</v>
      </c>
      <c r="H458" t="s">
        <v>93</v>
      </c>
      <c r="I458" t="s">
        <v>42</v>
      </c>
      <c r="J458" t="s">
        <v>114</v>
      </c>
      <c r="K458" t="s">
        <v>30</v>
      </c>
      <c r="L458" t="s">
        <v>66</v>
      </c>
      <c r="M458">
        <v>46208</v>
      </c>
      <c r="N458" t="s">
        <v>1586</v>
      </c>
      <c r="O458" t="s">
        <v>116</v>
      </c>
      <c r="P458">
        <v>46208</v>
      </c>
      <c r="Q458">
        <v>0</v>
      </c>
      <c r="R458">
        <v>0</v>
      </c>
      <c r="S458" t="s">
        <v>4628</v>
      </c>
      <c r="T458" t="s">
        <v>35</v>
      </c>
      <c r="U458" t="s">
        <v>35</v>
      </c>
      <c r="V458">
        <v>0</v>
      </c>
      <c r="W458" t="s">
        <v>53</v>
      </c>
    </row>
    <row r="459" spans="1:23" x14ac:dyDescent="0.3">
      <c r="A459" t="s">
        <v>4629</v>
      </c>
      <c r="B459" s="1">
        <v>44969</v>
      </c>
      <c r="C459" s="1">
        <v>45057</v>
      </c>
      <c r="D459">
        <v>98</v>
      </c>
      <c r="E459" t="s">
        <v>38</v>
      </c>
      <c r="F459" t="s">
        <v>39</v>
      </c>
      <c r="G459" t="s">
        <v>80</v>
      </c>
      <c r="H459" t="s">
        <v>52</v>
      </c>
      <c r="I459" t="s">
        <v>28</v>
      </c>
      <c r="J459" t="s">
        <v>29</v>
      </c>
      <c r="K459" t="s">
        <v>30</v>
      </c>
      <c r="L459" t="s">
        <v>55</v>
      </c>
      <c r="M459">
        <v>98</v>
      </c>
      <c r="N459" t="s">
        <v>4630</v>
      </c>
      <c r="O459" t="s">
        <v>33</v>
      </c>
      <c r="P459">
        <v>0</v>
      </c>
      <c r="Q459">
        <v>0</v>
      </c>
      <c r="R459">
        <v>98</v>
      </c>
      <c r="S459" t="s">
        <v>4631</v>
      </c>
      <c r="T459" t="s">
        <v>48</v>
      </c>
      <c r="U459" t="s">
        <v>209</v>
      </c>
      <c r="V459">
        <v>84663</v>
      </c>
      <c r="W459" t="s">
        <v>29</v>
      </c>
    </row>
    <row r="460" spans="1:23" x14ac:dyDescent="0.3">
      <c r="A460" t="s">
        <v>4629</v>
      </c>
      <c r="B460" s="1">
        <v>44969</v>
      </c>
      <c r="C460" s="1">
        <v>45041</v>
      </c>
      <c r="D460">
        <v>8924</v>
      </c>
      <c r="E460" t="s">
        <v>38</v>
      </c>
      <c r="F460" t="s">
        <v>25</v>
      </c>
      <c r="G460" t="s">
        <v>80</v>
      </c>
      <c r="H460" t="s">
        <v>52</v>
      </c>
      <c r="I460" t="s">
        <v>28</v>
      </c>
      <c r="J460" t="s">
        <v>29</v>
      </c>
      <c r="K460" t="s">
        <v>30</v>
      </c>
      <c r="L460" t="s">
        <v>55</v>
      </c>
      <c r="M460">
        <v>8924</v>
      </c>
      <c r="N460" t="s">
        <v>4630</v>
      </c>
      <c r="O460" t="s">
        <v>33</v>
      </c>
      <c r="P460">
        <v>0</v>
      </c>
      <c r="Q460">
        <v>0</v>
      </c>
      <c r="R460">
        <v>8924</v>
      </c>
      <c r="S460" t="s">
        <v>4631</v>
      </c>
      <c r="T460" t="s">
        <v>48</v>
      </c>
      <c r="U460" t="s">
        <v>209</v>
      </c>
      <c r="V460">
        <v>84663</v>
      </c>
      <c r="W460" t="s">
        <v>29</v>
      </c>
    </row>
    <row r="461" spans="1:23" x14ac:dyDescent="0.3">
      <c r="A461" t="s">
        <v>4632</v>
      </c>
      <c r="B461" s="1">
        <v>44970</v>
      </c>
      <c r="C461" s="1">
        <v>45050</v>
      </c>
      <c r="D461">
        <v>60314</v>
      </c>
      <c r="E461" t="s">
        <v>38</v>
      </c>
      <c r="F461" t="s">
        <v>25</v>
      </c>
      <c r="G461" t="s">
        <v>109</v>
      </c>
      <c r="H461" t="s">
        <v>59</v>
      </c>
      <c r="I461" t="s">
        <v>42</v>
      </c>
      <c r="J461" t="s">
        <v>29</v>
      </c>
      <c r="K461" t="s">
        <v>30</v>
      </c>
      <c r="L461" t="s">
        <v>55</v>
      </c>
      <c r="M461">
        <v>60314</v>
      </c>
      <c r="N461" t="s">
        <v>4633</v>
      </c>
      <c r="O461" t="s">
        <v>61</v>
      </c>
      <c r="P461">
        <v>0</v>
      </c>
      <c r="Q461">
        <v>60314</v>
      </c>
      <c r="R461">
        <v>0</v>
      </c>
      <c r="S461" t="s">
        <v>4634</v>
      </c>
      <c r="T461" t="s">
        <v>35</v>
      </c>
      <c r="U461" t="s">
        <v>35</v>
      </c>
      <c r="V461">
        <v>0</v>
      </c>
      <c r="W461" t="s">
        <v>53</v>
      </c>
    </row>
    <row r="462" spans="1:23" x14ac:dyDescent="0.3">
      <c r="A462" t="s">
        <v>4632</v>
      </c>
      <c r="B462" s="1">
        <v>44970</v>
      </c>
      <c r="C462" s="1">
        <v>45040</v>
      </c>
      <c r="D462">
        <v>86</v>
      </c>
      <c r="E462" t="s">
        <v>38</v>
      </c>
      <c r="F462" t="s">
        <v>39</v>
      </c>
      <c r="G462" t="s">
        <v>109</v>
      </c>
      <c r="H462" t="s">
        <v>59</v>
      </c>
      <c r="I462" t="s">
        <v>42</v>
      </c>
      <c r="J462" t="s">
        <v>29</v>
      </c>
      <c r="K462" t="s">
        <v>30</v>
      </c>
      <c r="L462" t="s">
        <v>55</v>
      </c>
      <c r="M462">
        <v>86</v>
      </c>
      <c r="N462" t="s">
        <v>4633</v>
      </c>
      <c r="O462" t="s">
        <v>61</v>
      </c>
      <c r="P462">
        <v>0</v>
      </c>
      <c r="Q462">
        <v>86</v>
      </c>
      <c r="R462">
        <v>0</v>
      </c>
      <c r="S462" t="s">
        <v>4634</v>
      </c>
      <c r="T462" t="s">
        <v>35</v>
      </c>
      <c r="U462" t="s">
        <v>35</v>
      </c>
      <c r="V462">
        <v>0</v>
      </c>
      <c r="W462" t="s">
        <v>53</v>
      </c>
    </row>
    <row r="463" spans="1:23" x14ac:dyDescent="0.3">
      <c r="A463" t="s">
        <v>4635</v>
      </c>
      <c r="B463" s="1">
        <v>44971</v>
      </c>
      <c r="C463" s="1">
        <v>45047</v>
      </c>
      <c r="D463">
        <v>129</v>
      </c>
      <c r="E463" t="s">
        <v>24</v>
      </c>
      <c r="F463" t="s">
        <v>39</v>
      </c>
      <c r="G463" t="s">
        <v>40</v>
      </c>
      <c r="H463" t="s">
        <v>41</v>
      </c>
      <c r="I463" t="s">
        <v>42</v>
      </c>
      <c r="J463" t="s">
        <v>36</v>
      </c>
      <c r="K463" t="s">
        <v>54</v>
      </c>
      <c r="L463" t="s">
        <v>55</v>
      </c>
      <c r="M463">
        <v>129</v>
      </c>
      <c r="N463" t="s">
        <v>1184</v>
      </c>
      <c r="O463" t="s">
        <v>46</v>
      </c>
      <c r="P463">
        <v>129</v>
      </c>
      <c r="Q463">
        <v>0</v>
      </c>
      <c r="R463">
        <v>0</v>
      </c>
      <c r="S463" t="s">
        <v>4636</v>
      </c>
      <c r="T463" t="s">
        <v>48</v>
      </c>
      <c r="U463" t="s">
        <v>216</v>
      </c>
      <c r="V463">
        <v>79086</v>
      </c>
      <c r="W463" t="s">
        <v>29</v>
      </c>
    </row>
    <row r="464" spans="1:23" x14ac:dyDescent="0.3">
      <c r="A464" t="s">
        <v>4635</v>
      </c>
      <c r="B464" s="1">
        <v>44971</v>
      </c>
      <c r="C464" s="1">
        <v>45055</v>
      </c>
      <c r="D464">
        <v>24007</v>
      </c>
      <c r="E464" t="s">
        <v>24</v>
      </c>
      <c r="F464" t="s">
        <v>25</v>
      </c>
      <c r="G464" t="s">
        <v>40</v>
      </c>
      <c r="H464" t="s">
        <v>41</v>
      </c>
      <c r="I464" t="s">
        <v>42</v>
      </c>
      <c r="J464" t="s">
        <v>36</v>
      </c>
      <c r="K464" t="s">
        <v>54</v>
      </c>
      <c r="L464" t="s">
        <v>55</v>
      </c>
      <c r="M464">
        <v>24007</v>
      </c>
      <c r="N464" t="s">
        <v>1184</v>
      </c>
      <c r="O464" t="s">
        <v>46</v>
      </c>
      <c r="P464">
        <v>24007</v>
      </c>
      <c r="Q464">
        <v>0</v>
      </c>
      <c r="R464">
        <v>0</v>
      </c>
      <c r="S464" t="s">
        <v>4636</v>
      </c>
      <c r="T464" t="s">
        <v>48</v>
      </c>
      <c r="U464" t="s">
        <v>216</v>
      </c>
      <c r="V464">
        <v>79086</v>
      </c>
      <c r="W464" t="s">
        <v>29</v>
      </c>
    </row>
    <row r="465" spans="1:23" x14ac:dyDescent="0.3">
      <c r="A465" t="s">
        <v>4637</v>
      </c>
      <c r="B465" s="1">
        <v>44972</v>
      </c>
      <c r="C465" s="1">
        <v>45045</v>
      </c>
      <c r="D465">
        <v>1221</v>
      </c>
      <c r="E465" t="s">
        <v>24</v>
      </c>
      <c r="F465" t="s">
        <v>25</v>
      </c>
      <c r="G465" t="s">
        <v>26</v>
      </c>
      <c r="H465" t="s">
        <v>85</v>
      </c>
      <c r="I465" t="s">
        <v>42</v>
      </c>
      <c r="J465" t="s">
        <v>53</v>
      </c>
      <c r="K465" t="s">
        <v>54</v>
      </c>
      <c r="L465" t="s">
        <v>66</v>
      </c>
      <c r="M465">
        <v>12210</v>
      </c>
      <c r="N465" t="s">
        <v>4638</v>
      </c>
      <c r="O465" t="s">
        <v>61</v>
      </c>
      <c r="P465">
        <v>0</v>
      </c>
      <c r="Q465">
        <v>12210</v>
      </c>
      <c r="R465">
        <v>0</v>
      </c>
      <c r="S465" t="s">
        <v>4639</v>
      </c>
      <c r="T465" t="s">
        <v>48</v>
      </c>
      <c r="U465" t="s">
        <v>902</v>
      </c>
      <c r="V465">
        <v>53983</v>
      </c>
      <c r="W465" t="s">
        <v>64</v>
      </c>
    </row>
    <row r="466" spans="1:23" x14ac:dyDescent="0.3">
      <c r="A466" t="s">
        <v>4640</v>
      </c>
      <c r="B466" s="1">
        <v>44973</v>
      </c>
      <c r="C466" s="1">
        <v>45058</v>
      </c>
      <c r="D466">
        <v>9</v>
      </c>
      <c r="E466" t="s">
        <v>24</v>
      </c>
      <c r="F466" t="s">
        <v>39</v>
      </c>
      <c r="G466" t="s">
        <v>80</v>
      </c>
      <c r="H466" t="s">
        <v>85</v>
      </c>
      <c r="I466" t="s">
        <v>42</v>
      </c>
      <c r="J466" t="s">
        <v>53</v>
      </c>
      <c r="K466" t="s">
        <v>54</v>
      </c>
      <c r="L466" t="s">
        <v>66</v>
      </c>
      <c r="M466">
        <v>90</v>
      </c>
      <c r="N466" t="s">
        <v>3457</v>
      </c>
      <c r="O466" t="s">
        <v>116</v>
      </c>
      <c r="P466">
        <v>90</v>
      </c>
      <c r="Q466">
        <v>0</v>
      </c>
      <c r="R466">
        <v>0</v>
      </c>
      <c r="S466" t="s">
        <v>4641</v>
      </c>
      <c r="T466" t="s">
        <v>48</v>
      </c>
      <c r="U466" t="s">
        <v>223</v>
      </c>
      <c r="V466">
        <v>56632</v>
      </c>
      <c r="W466" t="s">
        <v>64</v>
      </c>
    </row>
    <row r="467" spans="1:23" x14ac:dyDescent="0.3">
      <c r="A467" t="s">
        <v>4640</v>
      </c>
      <c r="B467" s="1">
        <v>44973</v>
      </c>
      <c r="C467" s="1">
        <v>45048</v>
      </c>
      <c r="D467">
        <v>90053</v>
      </c>
      <c r="E467" t="s">
        <v>24</v>
      </c>
      <c r="F467" t="s">
        <v>25</v>
      </c>
      <c r="G467" t="s">
        <v>80</v>
      </c>
      <c r="H467" t="s">
        <v>85</v>
      </c>
      <c r="I467" t="s">
        <v>42</v>
      </c>
      <c r="J467" t="s">
        <v>53</v>
      </c>
      <c r="K467" t="s">
        <v>54</v>
      </c>
      <c r="L467" t="s">
        <v>66</v>
      </c>
      <c r="M467">
        <v>90053</v>
      </c>
      <c r="N467" t="s">
        <v>3457</v>
      </c>
      <c r="O467" t="s">
        <v>116</v>
      </c>
      <c r="P467">
        <v>90053</v>
      </c>
      <c r="Q467">
        <v>0</v>
      </c>
      <c r="R467">
        <v>0</v>
      </c>
      <c r="S467" t="s">
        <v>4641</v>
      </c>
      <c r="T467" t="s">
        <v>48</v>
      </c>
      <c r="U467" t="s">
        <v>223</v>
      </c>
      <c r="V467">
        <v>56632</v>
      </c>
      <c r="W467" t="s">
        <v>64</v>
      </c>
    </row>
    <row r="468" spans="1:23" x14ac:dyDescent="0.3">
      <c r="A468" t="s">
        <v>4642</v>
      </c>
      <c r="B468" s="1">
        <v>44974</v>
      </c>
      <c r="C468" s="1">
        <v>45055</v>
      </c>
      <c r="D468">
        <v>138</v>
      </c>
      <c r="E468" t="s">
        <v>24</v>
      </c>
      <c r="F468" t="s">
        <v>39</v>
      </c>
      <c r="G468" t="s">
        <v>80</v>
      </c>
      <c r="H468" t="s">
        <v>93</v>
      </c>
      <c r="I468" t="s">
        <v>42</v>
      </c>
      <c r="J468" t="s">
        <v>53</v>
      </c>
      <c r="K468" t="s">
        <v>30</v>
      </c>
      <c r="L468" t="s">
        <v>75</v>
      </c>
      <c r="M468">
        <v>138</v>
      </c>
      <c r="N468" t="s">
        <v>4643</v>
      </c>
      <c r="O468" t="s">
        <v>116</v>
      </c>
      <c r="P468">
        <v>138</v>
      </c>
      <c r="Q468">
        <v>0</v>
      </c>
      <c r="R468">
        <v>0</v>
      </c>
      <c r="S468" t="s">
        <v>4644</v>
      </c>
      <c r="T468" t="s">
        <v>35</v>
      </c>
      <c r="U468" t="s">
        <v>35</v>
      </c>
      <c r="V468">
        <v>0</v>
      </c>
      <c r="W468" t="s">
        <v>50</v>
      </c>
    </row>
    <row r="469" spans="1:23" x14ac:dyDescent="0.3">
      <c r="A469" t="s">
        <v>4642</v>
      </c>
      <c r="B469" s="1">
        <v>44974</v>
      </c>
      <c r="C469" s="1">
        <v>45059</v>
      </c>
      <c r="D469">
        <v>26889</v>
      </c>
      <c r="E469" t="s">
        <v>24</v>
      </c>
      <c r="F469" t="s">
        <v>25</v>
      </c>
      <c r="G469" t="s">
        <v>80</v>
      </c>
      <c r="H469" t="s">
        <v>93</v>
      </c>
      <c r="I469" t="s">
        <v>42</v>
      </c>
      <c r="J469" t="s">
        <v>53</v>
      </c>
      <c r="K469" t="s">
        <v>30</v>
      </c>
      <c r="L469" t="s">
        <v>75</v>
      </c>
      <c r="M469">
        <v>26889</v>
      </c>
      <c r="N469" t="s">
        <v>4643</v>
      </c>
      <c r="O469" t="s">
        <v>116</v>
      </c>
      <c r="P469">
        <v>26889</v>
      </c>
      <c r="Q469">
        <v>0</v>
      </c>
      <c r="R469">
        <v>0</v>
      </c>
      <c r="S469" t="s">
        <v>4644</v>
      </c>
      <c r="T469" t="s">
        <v>35</v>
      </c>
      <c r="U469" t="s">
        <v>35</v>
      </c>
      <c r="V469">
        <v>0</v>
      </c>
      <c r="W469" t="s">
        <v>50</v>
      </c>
    </row>
    <row r="470" spans="1:23" x14ac:dyDescent="0.3">
      <c r="A470" t="s">
        <v>4645</v>
      </c>
      <c r="B470" s="1">
        <v>44975</v>
      </c>
      <c r="C470" s="1">
        <v>45061</v>
      </c>
      <c r="D470">
        <v>1118</v>
      </c>
      <c r="E470" t="s">
        <v>24</v>
      </c>
      <c r="F470" t="s">
        <v>25</v>
      </c>
      <c r="G470" t="s">
        <v>119</v>
      </c>
      <c r="H470" t="s">
        <v>85</v>
      </c>
      <c r="I470" t="s">
        <v>42</v>
      </c>
      <c r="J470" t="s">
        <v>114</v>
      </c>
      <c r="K470" t="s">
        <v>54</v>
      </c>
      <c r="L470" t="s">
        <v>44</v>
      </c>
      <c r="M470">
        <v>1118</v>
      </c>
      <c r="N470" t="s">
        <v>4646</v>
      </c>
      <c r="O470" t="s">
        <v>46</v>
      </c>
      <c r="P470">
        <v>1118</v>
      </c>
      <c r="Q470">
        <v>0</v>
      </c>
      <c r="R470">
        <v>0</v>
      </c>
      <c r="S470" t="s">
        <v>4647</v>
      </c>
      <c r="T470" t="s">
        <v>48</v>
      </c>
      <c r="U470" t="s">
        <v>2634</v>
      </c>
      <c r="V470">
        <v>8690</v>
      </c>
      <c r="W470" t="s">
        <v>50</v>
      </c>
    </row>
    <row r="471" spans="1:23" x14ac:dyDescent="0.3">
      <c r="A471" t="s">
        <v>4645</v>
      </c>
      <c r="B471" s="1">
        <v>44975</v>
      </c>
      <c r="C471" s="1">
        <v>45060</v>
      </c>
      <c r="D471">
        <v>93</v>
      </c>
      <c r="E471" t="s">
        <v>24</v>
      </c>
      <c r="F471" t="s">
        <v>39</v>
      </c>
      <c r="G471" t="s">
        <v>119</v>
      </c>
      <c r="H471" t="s">
        <v>85</v>
      </c>
      <c r="I471" t="s">
        <v>42</v>
      </c>
      <c r="J471" t="s">
        <v>114</v>
      </c>
      <c r="K471" t="s">
        <v>54</v>
      </c>
      <c r="L471" t="s">
        <v>44</v>
      </c>
      <c r="M471">
        <v>93</v>
      </c>
      <c r="N471" t="s">
        <v>4646</v>
      </c>
      <c r="O471" t="s">
        <v>46</v>
      </c>
      <c r="P471">
        <v>93</v>
      </c>
      <c r="Q471">
        <v>0</v>
      </c>
      <c r="R471">
        <v>0</v>
      </c>
      <c r="S471" t="s">
        <v>4647</v>
      </c>
      <c r="T471" t="s">
        <v>48</v>
      </c>
      <c r="U471" t="s">
        <v>2634</v>
      </c>
      <c r="V471">
        <v>8690</v>
      </c>
      <c r="W471" t="s">
        <v>50</v>
      </c>
    </row>
    <row r="472" spans="1:23" x14ac:dyDescent="0.3">
      <c r="A472" t="s">
        <v>4648</v>
      </c>
      <c r="B472" s="1">
        <v>44976</v>
      </c>
      <c r="C472" s="1">
        <v>45061</v>
      </c>
      <c r="D472">
        <v>72078</v>
      </c>
      <c r="E472" t="s">
        <v>24</v>
      </c>
      <c r="F472" t="s">
        <v>25</v>
      </c>
      <c r="G472" t="s">
        <v>26</v>
      </c>
      <c r="H472" t="s">
        <v>85</v>
      </c>
      <c r="I472" t="s">
        <v>42</v>
      </c>
      <c r="J472" t="s">
        <v>36</v>
      </c>
      <c r="K472" t="s">
        <v>30</v>
      </c>
      <c r="L472" t="s">
        <v>66</v>
      </c>
      <c r="M472">
        <v>72078</v>
      </c>
      <c r="N472" t="s">
        <v>4649</v>
      </c>
      <c r="O472" t="s">
        <v>46</v>
      </c>
      <c r="P472">
        <v>72078</v>
      </c>
      <c r="Q472">
        <v>0</v>
      </c>
      <c r="R472">
        <v>0</v>
      </c>
      <c r="S472" t="s">
        <v>4650</v>
      </c>
      <c r="T472" t="s">
        <v>48</v>
      </c>
      <c r="U472" t="s">
        <v>3667</v>
      </c>
      <c r="V472">
        <v>22243</v>
      </c>
      <c r="W472" t="s">
        <v>36</v>
      </c>
    </row>
    <row r="473" spans="1:23" x14ac:dyDescent="0.3">
      <c r="A473" t="s">
        <v>4651</v>
      </c>
      <c r="B473" s="1">
        <v>44977</v>
      </c>
      <c r="C473" s="1">
        <v>45056</v>
      </c>
      <c r="D473">
        <v>38166</v>
      </c>
      <c r="E473" t="s">
        <v>38</v>
      </c>
      <c r="F473" t="s">
        <v>25</v>
      </c>
      <c r="G473" t="s">
        <v>74</v>
      </c>
      <c r="H473" t="s">
        <v>85</v>
      </c>
      <c r="I473" t="s">
        <v>42</v>
      </c>
      <c r="J473" t="s">
        <v>70</v>
      </c>
      <c r="K473" t="s">
        <v>54</v>
      </c>
      <c r="L473" t="s">
        <v>55</v>
      </c>
      <c r="M473">
        <v>38166</v>
      </c>
      <c r="N473" t="s">
        <v>4652</v>
      </c>
      <c r="O473" t="s">
        <v>46</v>
      </c>
      <c r="P473">
        <v>38166</v>
      </c>
      <c r="Q473">
        <v>0</v>
      </c>
      <c r="R473">
        <v>0</v>
      </c>
      <c r="S473" t="s">
        <v>4653</v>
      </c>
      <c r="T473" t="s">
        <v>35</v>
      </c>
      <c r="U473" t="s">
        <v>35</v>
      </c>
      <c r="V473">
        <v>0</v>
      </c>
      <c r="W473" t="s">
        <v>53</v>
      </c>
    </row>
    <row r="474" spans="1:23" x14ac:dyDescent="0.3">
      <c r="A474" t="s">
        <v>4651</v>
      </c>
      <c r="B474" s="1">
        <v>44977</v>
      </c>
      <c r="C474" s="1">
        <v>45038</v>
      </c>
      <c r="D474">
        <v>144</v>
      </c>
      <c r="E474" t="s">
        <v>38</v>
      </c>
      <c r="F474" t="s">
        <v>39</v>
      </c>
      <c r="G474" t="s">
        <v>74</v>
      </c>
      <c r="H474" t="s">
        <v>85</v>
      </c>
      <c r="I474" t="s">
        <v>42</v>
      </c>
      <c r="J474" t="s">
        <v>70</v>
      </c>
      <c r="K474" t="s">
        <v>54</v>
      </c>
      <c r="L474" t="s">
        <v>55</v>
      </c>
      <c r="M474">
        <v>144</v>
      </c>
      <c r="N474" t="s">
        <v>4652</v>
      </c>
      <c r="O474" t="s">
        <v>46</v>
      </c>
      <c r="P474">
        <v>144</v>
      </c>
      <c r="Q474">
        <v>0</v>
      </c>
      <c r="R474">
        <v>0</v>
      </c>
      <c r="S474" t="s">
        <v>4653</v>
      </c>
      <c r="T474" t="s">
        <v>35</v>
      </c>
      <c r="U474" t="s">
        <v>35</v>
      </c>
      <c r="V474">
        <v>0</v>
      </c>
      <c r="W474" t="s">
        <v>53</v>
      </c>
    </row>
    <row r="475" spans="1:23" x14ac:dyDescent="0.3">
      <c r="A475" t="s">
        <v>4654</v>
      </c>
      <c r="B475" s="1">
        <v>44978</v>
      </c>
      <c r="C475" s="1">
        <v>45055</v>
      </c>
      <c r="D475">
        <v>49066</v>
      </c>
      <c r="E475" t="s">
        <v>38</v>
      </c>
      <c r="F475" t="s">
        <v>25</v>
      </c>
      <c r="G475" t="s">
        <v>109</v>
      </c>
      <c r="H475" t="s">
        <v>85</v>
      </c>
      <c r="I475" t="s">
        <v>42</v>
      </c>
      <c r="J475" t="s">
        <v>70</v>
      </c>
      <c r="K475" t="s">
        <v>54</v>
      </c>
      <c r="L475" t="s">
        <v>31</v>
      </c>
      <c r="M475">
        <v>49066</v>
      </c>
      <c r="N475" t="s">
        <v>3588</v>
      </c>
      <c r="O475" t="s">
        <v>116</v>
      </c>
      <c r="P475">
        <v>49066</v>
      </c>
      <c r="Q475">
        <v>0</v>
      </c>
      <c r="R475">
        <v>0</v>
      </c>
      <c r="S475" t="s">
        <v>4655</v>
      </c>
      <c r="T475" t="s">
        <v>35</v>
      </c>
      <c r="U475" t="s">
        <v>35</v>
      </c>
      <c r="V475">
        <v>0</v>
      </c>
      <c r="W475" t="s">
        <v>64</v>
      </c>
    </row>
    <row r="476" spans="1:23" x14ac:dyDescent="0.3">
      <c r="A476" t="s">
        <v>4656</v>
      </c>
      <c r="B476" s="1">
        <v>44979</v>
      </c>
      <c r="C476" s="1">
        <v>45059</v>
      </c>
      <c r="D476">
        <v>92013</v>
      </c>
      <c r="E476" t="s">
        <v>38</v>
      </c>
      <c r="F476" t="s">
        <v>25</v>
      </c>
      <c r="G476" t="s">
        <v>109</v>
      </c>
      <c r="H476" t="s">
        <v>41</v>
      </c>
      <c r="I476" t="s">
        <v>42</v>
      </c>
      <c r="J476" t="s">
        <v>50</v>
      </c>
      <c r="K476" t="s">
        <v>54</v>
      </c>
      <c r="L476" t="s">
        <v>44</v>
      </c>
      <c r="M476">
        <v>92013</v>
      </c>
      <c r="N476" t="s">
        <v>353</v>
      </c>
      <c r="O476" t="s">
        <v>61</v>
      </c>
      <c r="P476">
        <v>0</v>
      </c>
      <c r="Q476">
        <v>92013</v>
      </c>
      <c r="R476">
        <v>0</v>
      </c>
      <c r="S476" t="s">
        <v>4657</v>
      </c>
      <c r="T476" t="s">
        <v>48</v>
      </c>
      <c r="U476" t="s">
        <v>244</v>
      </c>
      <c r="V476">
        <v>97791</v>
      </c>
      <c r="W476" t="s">
        <v>29</v>
      </c>
    </row>
    <row r="477" spans="1:23" x14ac:dyDescent="0.3">
      <c r="A477" t="s">
        <v>4658</v>
      </c>
      <c r="B477" s="1">
        <v>44980</v>
      </c>
      <c r="C477" s="1">
        <v>45049</v>
      </c>
      <c r="D477">
        <v>6142</v>
      </c>
      <c r="E477" t="s">
        <v>38</v>
      </c>
      <c r="F477" t="s">
        <v>25</v>
      </c>
      <c r="G477" t="s">
        <v>119</v>
      </c>
      <c r="H477" t="s">
        <v>93</v>
      </c>
      <c r="I477" t="s">
        <v>42</v>
      </c>
      <c r="J477" t="s">
        <v>36</v>
      </c>
      <c r="K477" t="s">
        <v>30</v>
      </c>
      <c r="L477" t="s">
        <v>66</v>
      </c>
      <c r="M477">
        <v>61420</v>
      </c>
      <c r="N477" t="s">
        <v>3551</v>
      </c>
      <c r="O477" t="s">
        <v>46</v>
      </c>
      <c r="P477">
        <v>61420</v>
      </c>
      <c r="Q477">
        <v>0</v>
      </c>
      <c r="R477">
        <v>0</v>
      </c>
      <c r="S477" t="s">
        <v>4659</v>
      </c>
      <c r="T477" t="s">
        <v>48</v>
      </c>
      <c r="U477" t="s">
        <v>248</v>
      </c>
      <c r="V477">
        <v>59498</v>
      </c>
      <c r="W477" t="s">
        <v>43</v>
      </c>
    </row>
    <row r="478" spans="1:23" x14ac:dyDescent="0.3">
      <c r="A478" t="s">
        <v>4660</v>
      </c>
      <c r="B478" s="1">
        <v>44981</v>
      </c>
      <c r="C478" s="1">
        <v>45066</v>
      </c>
      <c r="D478">
        <v>82</v>
      </c>
      <c r="E478" t="s">
        <v>24</v>
      </c>
      <c r="F478" t="s">
        <v>39</v>
      </c>
      <c r="G478" t="s">
        <v>26</v>
      </c>
      <c r="H478" t="s">
        <v>52</v>
      </c>
      <c r="I478" t="s">
        <v>42</v>
      </c>
      <c r="J478" t="s">
        <v>43</v>
      </c>
      <c r="K478" t="s">
        <v>54</v>
      </c>
      <c r="L478" t="s">
        <v>66</v>
      </c>
      <c r="M478">
        <v>82</v>
      </c>
      <c r="N478" t="s">
        <v>4661</v>
      </c>
      <c r="O478" t="s">
        <v>61</v>
      </c>
      <c r="P478">
        <v>0</v>
      </c>
      <c r="Q478">
        <v>82</v>
      </c>
      <c r="R478">
        <v>0</v>
      </c>
      <c r="S478" t="s">
        <v>4662</v>
      </c>
      <c r="T478" t="s">
        <v>48</v>
      </c>
      <c r="U478" t="s">
        <v>928</v>
      </c>
      <c r="V478">
        <v>40817</v>
      </c>
      <c r="W478" t="s">
        <v>64</v>
      </c>
    </row>
    <row r="479" spans="1:23" x14ac:dyDescent="0.3">
      <c r="A479" t="s">
        <v>4660</v>
      </c>
      <c r="B479" s="1">
        <v>44981</v>
      </c>
      <c r="C479" s="1">
        <v>45056</v>
      </c>
      <c r="D479">
        <v>83688</v>
      </c>
      <c r="E479" t="s">
        <v>24</v>
      </c>
      <c r="F479" t="s">
        <v>25</v>
      </c>
      <c r="G479" t="s">
        <v>26</v>
      </c>
      <c r="H479" t="s">
        <v>52</v>
      </c>
      <c r="I479" t="s">
        <v>42</v>
      </c>
      <c r="J479" t="s">
        <v>43</v>
      </c>
      <c r="K479" t="s">
        <v>54</v>
      </c>
      <c r="L479" t="s">
        <v>66</v>
      </c>
      <c r="M479">
        <v>83688</v>
      </c>
      <c r="N479" t="s">
        <v>4661</v>
      </c>
      <c r="O479" t="s">
        <v>61</v>
      </c>
      <c r="P479">
        <v>0</v>
      </c>
      <c r="Q479">
        <v>83688</v>
      </c>
      <c r="R479">
        <v>0</v>
      </c>
      <c r="S479" t="s">
        <v>4662</v>
      </c>
      <c r="T479" t="s">
        <v>48</v>
      </c>
      <c r="U479" t="s">
        <v>928</v>
      </c>
      <c r="V479">
        <v>40817</v>
      </c>
      <c r="W479" t="s">
        <v>64</v>
      </c>
    </row>
    <row r="480" spans="1:23" x14ac:dyDescent="0.3">
      <c r="A480" t="s">
        <v>4663</v>
      </c>
      <c r="B480" s="1">
        <v>44982</v>
      </c>
      <c r="C480" s="1">
        <v>45061</v>
      </c>
      <c r="D480">
        <v>76272</v>
      </c>
      <c r="E480" t="s">
        <v>38</v>
      </c>
      <c r="F480" t="s">
        <v>25</v>
      </c>
      <c r="G480" t="s">
        <v>74</v>
      </c>
      <c r="H480" t="s">
        <v>93</v>
      </c>
      <c r="I480" t="s">
        <v>42</v>
      </c>
      <c r="J480" t="s">
        <v>53</v>
      </c>
      <c r="K480" t="s">
        <v>54</v>
      </c>
      <c r="L480" t="s">
        <v>44</v>
      </c>
      <c r="M480">
        <v>76272</v>
      </c>
      <c r="N480" t="s">
        <v>1356</v>
      </c>
      <c r="O480" t="s">
        <v>61</v>
      </c>
      <c r="P480">
        <v>0</v>
      </c>
      <c r="Q480">
        <v>76272</v>
      </c>
      <c r="R480">
        <v>0</v>
      </c>
      <c r="S480" t="s">
        <v>4664</v>
      </c>
      <c r="T480" t="s">
        <v>48</v>
      </c>
      <c r="U480" t="s">
        <v>255</v>
      </c>
      <c r="V480">
        <v>13536</v>
      </c>
      <c r="W480" t="s">
        <v>50</v>
      </c>
    </row>
    <row r="481" spans="1:23" x14ac:dyDescent="0.3">
      <c r="A481" t="s">
        <v>4665</v>
      </c>
      <c r="B481" s="1">
        <v>44983</v>
      </c>
      <c r="C481" s="1">
        <v>45054</v>
      </c>
      <c r="D481">
        <v>112</v>
      </c>
      <c r="E481" t="s">
        <v>38</v>
      </c>
      <c r="F481" t="s">
        <v>39</v>
      </c>
      <c r="G481" t="s">
        <v>26</v>
      </c>
      <c r="H481" t="s">
        <v>59</v>
      </c>
      <c r="I481" t="s">
        <v>42</v>
      </c>
      <c r="J481" t="s">
        <v>29</v>
      </c>
      <c r="K481" t="s">
        <v>30</v>
      </c>
      <c r="L481" t="s">
        <v>66</v>
      </c>
      <c r="M481">
        <v>112</v>
      </c>
      <c r="N481" t="s">
        <v>4666</v>
      </c>
      <c r="O481" t="s">
        <v>46</v>
      </c>
      <c r="P481">
        <v>112</v>
      </c>
      <c r="Q481">
        <v>0</v>
      </c>
      <c r="R481">
        <v>0</v>
      </c>
      <c r="S481" t="s">
        <v>4667</v>
      </c>
      <c r="T481" t="s">
        <v>48</v>
      </c>
      <c r="U481" t="s">
        <v>935</v>
      </c>
      <c r="V481">
        <v>25544</v>
      </c>
      <c r="W481" t="s">
        <v>43</v>
      </c>
    </row>
    <row r="482" spans="1:23" x14ac:dyDescent="0.3">
      <c r="A482" t="s">
        <v>4665</v>
      </c>
      <c r="B482" s="1">
        <v>44983</v>
      </c>
      <c r="C482" s="1">
        <v>45057</v>
      </c>
      <c r="D482">
        <v>95006</v>
      </c>
      <c r="E482" t="s">
        <v>38</v>
      </c>
      <c r="F482" t="s">
        <v>25</v>
      </c>
      <c r="G482" t="s">
        <v>26</v>
      </c>
      <c r="H482" t="s">
        <v>59</v>
      </c>
      <c r="I482" t="s">
        <v>42</v>
      </c>
      <c r="J482" t="s">
        <v>29</v>
      </c>
      <c r="K482" t="s">
        <v>30</v>
      </c>
      <c r="L482" t="s">
        <v>66</v>
      </c>
      <c r="M482">
        <v>95006</v>
      </c>
      <c r="N482" t="s">
        <v>4666</v>
      </c>
      <c r="O482" t="s">
        <v>46</v>
      </c>
      <c r="P482">
        <v>95006</v>
      </c>
      <c r="Q482">
        <v>0</v>
      </c>
      <c r="R482">
        <v>0</v>
      </c>
      <c r="S482" t="s">
        <v>4667</v>
      </c>
      <c r="T482" t="s">
        <v>48</v>
      </c>
      <c r="U482" t="s">
        <v>935</v>
      </c>
      <c r="V482">
        <v>25544</v>
      </c>
      <c r="W482" t="s">
        <v>43</v>
      </c>
    </row>
    <row r="483" spans="1:23" x14ac:dyDescent="0.3">
      <c r="A483" t="s">
        <v>4668</v>
      </c>
      <c r="B483" s="1">
        <v>44984</v>
      </c>
      <c r="C483" s="1">
        <v>45065</v>
      </c>
      <c r="D483">
        <v>95</v>
      </c>
      <c r="E483" t="s">
        <v>24</v>
      </c>
      <c r="F483" t="s">
        <v>39</v>
      </c>
      <c r="G483" t="s">
        <v>119</v>
      </c>
      <c r="H483" t="s">
        <v>93</v>
      </c>
      <c r="I483" t="s">
        <v>42</v>
      </c>
      <c r="J483" t="s">
        <v>50</v>
      </c>
      <c r="K483" t="s">
        <v>54</v>
      </c>
      <c r="L483" t="s">
        <v>66</v>
      </c>
      <c r="M483">
        <v>95</v>
      </c>
      <c r="N483" t="s">
        <v>840</v>
      </c>
      <c r="O483" t="s">
        <v>116</v>
      </c>
      <c r="P483">
        <v>95</v>
      </c>
      <c r="Q483">
        <v>0</v>
      </c>
      <c r="R483">
        <v>0</v>
      </c>
      <c r="S483" t="s">
        <v>4669</v>
      </c>
      <c r="T483" t="s">
        <v>48</v>
      </c>
      <c r="U483" t="s">
        <v>262</v>
      </c>
      <c r="V483">
        <v>3761</v>
      </c>
      <c r="W483" t="s">
        <v>64</v>
      </c>
    </row>
    <row r="484" spans="1:23" x14ac:dyDescent="0.3">
      <c r="A484" t="s">
        <v>4668</v>
      </c>
      <c r="B484" s="1">
        <v>44984</v>
      </c>
      <c r="C484" s="1">
        <v>45054</v>
      </c>
      <c r="D484">
        <v>46892</v>
      </c>
      <c r="E484" t="s">
        <v>24</v>
      </c>
      <c r="F484" t="s">
        <v>25</v>
      </c>
      <c r="G484" t="s">
        <v>119</v>
      </c>
      <c r="H484" t="s">
        <v>93</v>
      </c>
      <c r="I484" t="s">
        <v>42</v>
      </c>
      <c r="J484" t="s">
        <v>50</v>
      </c>
      <c r="K484" t="s">
        <v>54</v>
      </c>
      <c r="L484" t="s">
        <v>66</v>
      </c>
      <c r="M484">
        <v>46892</v>
      </c>
      <c r="N484" t="s">
        <v>840</v>
      </c>
      <c r="O484" t="s">
        <v>116</v>
      </c>
      <c r="P484">
        <v>46892</v>
      </c>
      <c r="Q484">
        <v>0</v>
      </c>
      <c r="R484">
        <v>0</v>
      </c>
      <c r="S484" t="s">
        <v>4669</v>
      </c>
      <c r="T484" t="s">
        <v>48</v>
      </c>
      <c r="U484" t="s">
        <v>262</v>
      </c>
      <c r="V484">
        <v>3761</v>
      </c>
      <c r="W484" t="s">
        <v>64</v>
      </c>
    </row>
    <row r="485" spans="1:23" x14ac:dyDescent="0.3">
      <c r="A485" t="s">
        <v>4670</v>
      </c>
      <c r="B485" s="1">
        <v>44985</v>
      </c>
      <c r="C485" s="1">
        <v>45066</v>
      </c>
      <c r="D485">
        <v>108</v>
      </c>
      <c r="E485" t="s">
        <v>38</v>
      </c>
      <c r="F485" t="s">
        <v>39</v>
      </c>
      <c r="G485" t="s">
        <v>40</v>
      </c>
      <c r="H485" t="s">
        <v>27</v>
      </c>
      <c r="I485" t="s">
        <v>42</v>
      </c>
      <c r="J485" t="s">
        <v>114</v>
      </c>
      <c r="K485" t="s">
        <v>54</v>
      </c>
      <c r="L485" t="s">
        <v>44</v>
      </c>
      <c r="M485">
        <v>108</v>
      </c>
      <c r="N485" t="s">
        <v>4671</v>
      </c>
      <c r="O485" t="s">
        <v>61</v>
      </c>
      <c r="P485">
        <v>0</v>
      </c>
      <c r="Q485">
        <v>108</v>
      </c>
      <c r="R485">
        <v>0</v>
      </c>
      <c r="S485" t="s">
        <v>4672</v>
      </c>
      <c r="T485" t="s">
        <v>48</v>
      </c>
      <c r="U485" t="s">
        <v>266</v>
      </c>
      <c r="V485">
        <v>33443</v>
      </c>
      <c r="W485" t="s">
        <v>53</v>
      </c>
    </row>
    <row r="486" spans="1:23" x14ac:dyDescent="0.3">
      <c r="A486" t="s">
        <v>4670</v>
      </c>
      <c r="B486" s="1">
        <v>44985</v>
      </c>
      <c r="C486" s="1">
        <v>45068</v>
      </c>
      <c r="D486">
        <v>72776</v>
      </c>
      <c r="E486" t="s">
        <v>38</v>
      </c>
      <c r="F486" t="s">
        <v>25</v>
      </c>
      <c r="G486" t="s">
        <v>40</v>
      </c>
      <c r="H486" t="s">
        <v>27</v>
      </c>
      <c r="I486" t="s">
        <v>42</v>
      </c>
      <c r="J486" t="s">
        <v>114</v>
      </c>
      <c r="K486" t="s">
        <v>54</v>
      </c>
      <c r="L486" t="s">
        <v>44</v>
      </c>
      <c r="M486">
        <v>72776</v>
      </c>
      <c r="N486" t="s">
        <v>4671</v>
      </c>
      <c r="O486" t="s">
        <v>61</v>
      </c>
      <c r="P486">
        <v>0</v>
      </c>
      <c r="Q486">
        <v>72776</v>
      </c>
      <c r="R486">
        <v>0</v>
      </c>
      <c r="S486" t="s">
        <v>4672</v>
      </c>
      <c r="T486" t="s">
        <v>48</v>
      </c>
      <c r="U486" t="s">
        <v>266</v>
      </c>
      <c r="V486">
        <v>33443</v>
      </c>
      <c r="W486" t="s">
        <v>53</v>
      </c>
    </row>
    <row r="487" spans="1:23" x14ac:dyDescent="0.3">
      <c r="A487" t="s">
        <v>4673</v>
      </c>
      <c r="B487" s="1">
        <v>44986</v>
      </c>
      <c r="C487" s="1">
        <v>45059</v>
      </c>
      <c r="D487">
        <v>9136</v>
      </c>
      <c r="E487" t="s">
        <v>38</v>
      </c>
      <c r="F487" t="s">
        <v>25</v>
      </c>
      <c r="G487" t="s">
        <v>40</v>
      </c>
      <c r="H487" t="s">
        <v>85</v>
      </c>
      <c r="I487" t="s">
        <v>42</v>
      </c>
      <c r="J487" t="s">
        <v>36</v>
      </c>
      <c r="K487" t="s">
        <v>30</v>
      </c>
      <c r="L487" t="s">
        <v>31</v>
      </c>
      <c r="M487">
        <v>9136</v>
      </c>
      <c r="N487" t="s">
        <v>1118</v>
      </c>
      <c r="O487" t="s">
        <v>46</v>
      </c>
      <c r="P487">
        <v>9136</v>
      </c>
      <c r="Q487">
        <v>0</v>
      </c>
      <c r="R487">
        <v>0</v>
      </c>
      <c r="S487" t="s">
        <v>4674</v>
      </c>
      <c r="T487" t="s">
        <v>35</v>
      </c>
      <c r="U487" t="s">
        <v>35</v>
      </c>
      <c r="V487">
        <v>0</v>
      </c>
      <c r="W487" t="s">
        <v>43</v>
      </c>
    </row>
    <row r="488" spans="1:23" x14ac:dyDescent="0.3">
      <c r="A488" t="s">
        <v>4675</v>
      </c>
      <c r="B488" s="1">
        <v>44987</v>
      </c>
      <c r="C488" s="1">
        <v>45063</v>
      </c>
      <c r="D488">
        <v>64089</v>
      </c>
      <c r="E488" t="s">
        <v>24</v>
      </c>
      <c r="F488" t="s">
        <v>25</v>
      </c>
      <c r="G488" t="s">
        <v>26</v>
      </c>
      <c r="H488" t="s">
        <v>59</v>
      </c>
      <c r="I488" t="s">
        <v>28</v>
      </c>
      <c r="J488" t="s">
        <v>36</v>
      </c>
      <c r="K488" t="s">
        <v>54</v>
      </c>
      <c r="L488" t="s">
        <v>31</v>
      </c>
      <c r="M488">
        <v>64089</v>
      </c>
      <c r="N488" t="s">
        <v>4676</v>
      </c>
      <c r="O488" t="s">
        <v>33</v>
      </c>
      <c r="P488">
        <v>0</v>
      </c>
      <c r="Q488">
        <v>0</v>
      </c>
      <c r="R488">
        <v>64089</v>
      </c>
      <c r="S488" t="s">
        <v>4677</v>
      </c>
      <c r="T488" t="s">
        <v>48</v>
      </c>
      <c r="U488" t="s">
        <v>274</v>
      </c>
      <c r="V488">
        <v>56191</v>
      </c>
      <c r="W488" t="s">
        <v>50</v>
      </c>
    </row>
    <row r="489" spans="1:23" x14ac:dyDescent="0.3">
      <c r="A489" t="s">
        <v>4675</v>
      </c>
      <c r="B489" s="1">
        <v>44987</v>
      </c>
      <c r="C489" s="1">
        <v>45058</v>
      </c>
      <c r="D489">
        <v>98</v>
      </c>
      <c r="E489" t="s">
        <v>24</v>
      </c>
      <c r="F489" t="s">
        <v>39</v>
      </c>
      <c r="G489" t="s">
        <v>26</v>
      </c>
      <c r="H489" t="s">
        <v>59</v>
      </c>
      <c r="I489" t="s">
        <v>28</v>
      </c>
      <c r="J489" t="s">
        <v>36</v>
      </c>
      <c r="K489" t="s">
        <v>54</v>
      </c>
      <c r="L489" t="s">
        <v>31</v>
      </c>
      <c r="M489">
        <v>98</v>
      </c>
      <c r="N489" t="s">
        <v>4676</v>
      </c>
      <c r="O489" t="s">
        <v>33</v>
      </c>
      <c r="P489">
        <v>0</v>
      </c>
      <c r="Q489">
        <v>0</v>
      </c>
      <c r="R489">
        <v>98</v>
      </c>
      <c r="S489" t="s">
        <v>4677</v>
      </c>
      <c r="T489" t="s">
        <v>48</v>
      </c>
      <c r="U489" t="s">
        <v>274</v>
      </c>
      <c r="V489">
        <v>56191</v>
      </c>
      <c r="W489" t="s">
        <v>50</v>
      </c>
    </row>
    <row r="490" spans="1:23" x14ac:dyDescent="0.3">
      <c r="A490" t="s">
        <v>4678</v>
      </c>
      <c r="B490" s="1">
        <v>44988</v>
      </c>
      <c r="C490" s="1">
        <v>45064</v>
      </c>
      <c r="D490">
        <v>54693</v>
      </c>
      <c r="E490" t="s">
        <v>24</v>
      </c>
      <c r="F490" t="s">
        <v>25</v>
      </c>
      <c r="G490" t="s">
        <v>26</v>
      </c>
      <c r="H490" t="s">
        <v>59</v>
      </c>
      <c r="I490" t="s">
        <v>42</v>
      </c>
      <c r="J490" t="s">
        <v>70</v>
      </c>
      <c r="K490" t="s">
        <v>30</v>
      </c>
      <c r="L490" t="s">
        <v>75</v>
      </c>
      <c r="M490">
        <v>54693</v>
      </c>
      <c r="N490" t="s">
        <v>4679</v>
      </c>
      <c r="O490" t="s">
        <v>46</v>
      </c>
      <c r="P490">
        <v>54693</v>
      </c>
      <c r="Q490">
        <v>0</v>
      </c>
      <c r="R490">
        <v>0</v>
      </c>
      <c r="S490" t="s">
        <v>4680</v>
      </c>
      <c r="T490" t="s">
        <v>48</v>
      </c>
      <c r="U490" t="s">
        <v>3178</v>
      </c>
      <c r="V490">
        <v>71985</v>
      </c>
      <c r="W490" t="s">
        <v>53</v>
      </c>
    </row>
    <row r="491" spans="1:23" x14ac:dyDescent="0.3">
      <c r="A491" t="s">
        <v>4681</v>
      </c>
      <c r="B491" s="1">
        <v>44989</v>
      </c>
      <c r="C491" s="1">
        <v>45061</v>
      </c>
      <c r="D491">
        <v>20189</v>
      </c>
      <c r="E491" t="s">
        <v>38</v>
      </c>
      <c r="F491" t="s">
        <v>25</v>
      </c>
      <c r="G491" t="s">
        <v>119</v>
      </c>
      <c r="H491" t="s">
        <v>59</v>
      </c>
      <c r="I491" t="s">
        <v>42</v>
      </c>
      <c r="J491" t="s">
        <v>64</v>
      </c>
      <c r="K491" t="s">
        <v>54</v>
      </c>
      <c r="L491" t="s">
        <v>44</v>
      </c>
      <c r="M491">
        <v>20189</v>
      </c>
      <c r="N491" t="s">
        <v>3539</v>
      </c>
      <c r="O491" t="s">
        <v>46</v>
      </c>
      <c r="P491">
        <v>20189</v>
      </c>
      <c r="Q491">
        <v>0</v>
      </c>
      <c r="R491">
        <v>0</v>
      </c>
      <c r="S491" t="s">
        <v>4682</v>
      </c>
      <c r="T491" t="s">
        <v>35</v>
      </c>
      <c r="U491" t="s">
        <v>35</v>
      </c>
      <c r="V491">
        <v>0</v>
      </c>
      <c r="W491" t="s">
        <v>36</v>
      </c>
    </row>
    <row r="492" spans="1:23" x14ac:dyDescent="0.3">
      <c r="A492" t="s">
        <v>4683</v>
      </c>
      <c r="B492" s="1">
        <v>44990</v>
      </c>
      <c r="C492" s="1">
        <v>45058</v>
      </c>
      <c r="D492">
        <v>76128</v>
      </c>
      <c r="E492" t="s">
        <v>24</v>
      </c>
      <c r="F492" t="s">
        <v>25</v>
      </c>
      <c r="G492" t="s">
        <v>119</v>
      </c>
      <c r="H492" t="s">
        <v>85</v>
      </c>
      <c r="I492" t="s">
        <v>42</v>
      </c>
      <c r="J492" t="s">
        <v>53</v>
      </c>
      <c r="K492" t="s">
        <v>54</v>
      </c>
      <c r="L492" t="s">
        <v>44</v>
      </c>
      <c r="M492">
        <v>76128</v>
      </c>
      <c r="N492" t="s">
        <v>3783</v>
      </c>
      <c r="O492" t="s">
        <v>116</v>
      </c>
      <c r="P492">
        <v>76128</v>
      </c>
      <c r="Q492">
        <v>0</v>
      </c>
      <c r="R492">
        <v>0</v>
      </c>
      <c r="S492" t="s">
        <v>4684</v>
      </c>
      <c r="T492" t="s">
        <v>48</v>
      </c>
      <c r="U492" t="s">
        <v>1563</v>
      </c>
      <c r="V492">
        <v>53487</v>
      </c>
      <c r="W492" t="s">
        <v>53</v>
      </c>
    </row>
    <row r="493" spans="1:23" x14ac:dyDescent="0.3">
      <c r="A493" t="s">
        <v>4685</v>
      </c>
      <c r="B493" s="1">
        <v>44991</v>
      </c>
      <c r="C493" s="1">
        <v>45072</v>
      </c>
      <c r="D493">
        <v>147</v>
      </c>
      <c r="E493" t="s">
        <v>24</v>
      </c>
      <c r="F493" t="s">
        <v>39</v>
      </c>
      <c r="G493" t="s">
        <v>26</v>
      </c>
      <c r="H493" t="s">
        <v>93</v>
      </c>
      <c r="I493" t="s">
        <v>42</v>
      </c>
      <c r="J493" t="s">
        <v>114</v>
      </c>
      <c r="K493" t="s">
        <v>54</v>
      </c>
      <c r="L493" t="s">
        <v>31</v>
      </c>
      <c r="M493">
        <v>147</v>
      </c>
      <c r="N493" t="s">
        <v>1054</v>
      </c>
      <c r="O493" t="s">
        <v>61</v>
      </c>
      <c r="P493">
        <v>0</v>
      </c>
      <c r="Q493">
        <v>147</v>
      </c>
      <c r="R493">
        <v>0</v>
      </c>
      <c r="S493" t="s">
        <v>4686</v>
      </c>
      <c r="T493" t="s">
        <v>48</v>
      </c>
      <c r="U493" t="s">
        <v>287</v>
      </c>
      <c r="V493">
        <v>55014</v>
      </c>
      <c r="W493" t="s">
        <v>53</v>
      </c>
    </row>
    <row r="494" spans="1:23" x14ac:dyDescent="0.3">
      <c r="A494" t="s">
        <v>4685</v>
      </c>
      <c r="B494" s="1">
        <v>44991</v>
      </c>
      <c r="C494" s="1">
        <v>45059</v>
      </c>
      <c r="D494">
        <v>42352</v>
      </c>
      <c r="E494" t="s">
        <v>24</v>
      </c>
      <c r="F494" t="s">
        <v>25</v>
      </c>
      <c r="G494" t="s">
        <v>26</v>
      </c>
      <c r="H494" t="s">
        <v>93</v>
      </c>
      <c r="I494" t="s">
        <v>42</v>
      </c>
      <c r="J494" t="s">
        <v>114</v>
      </c>
      <c r="K494" t="s">
        <v>54</v>
      </c>
      <c r="L494" t="s">
        <v>31</v>
      </c>
      <c r="M494">
        <v>42352</v>
      </c>
      <c r="N494" t="s">
        <v>1054</v>
      </c>
      <c r="O494" t="s">
        <v>61</v>
      </c>
      <c r="P494">
        <v>0</v>
      </c>
      <c r="Q494">
        <v>42352</v>
      </c>
      <c r="R494">
        <v>0</v>
      </c>
      <c r="S494" t="s">
        <v>4686</v>
      </c>
      <c r="T494" t="s">
        <v>48</v>
      </c>
      <c r="U494" t="s">
        <v>287</v>
      </c>
      <c r="V494">
        <v>55014</v>
      </c>
      <c r="W494" t="s">
        <v>53</v>
      </c>
    </row>
    <row r="495" spans="1:23" x14ac:dyDescent="0.3">
      <c r="A495" t="s">
        <v>4687</v>
      </c>
      <c r="B495" s="1">
        <v>44992</v>
      </c>
      <c r="C495" s="1">
        <v>45063</v>
      </c>
      <c r="D495">
        <v>40028</v>
      </c>
      <c r="E495" t="s">
        <v>38</v>
      </c>
      <c r="F495" t="s">
        <v>25</v>
      </c>
      <c r="G495" t="s">
        <v>26</v>
      </c>
      <c r="H495" t="s">
        <v>59</v>
      </c>
      <c r="I495" t="s">
        <v>42</v>
      </c>
      <c r="J495" t="s">
        <v>53</v>
      </c>
      <c r="K495" t="s">
        <v>54</v>
      </c>
      <c r="L495" t="s">
        <v>44</v>
      </c>
      <c r="M495">
        <v>40028</v>
      </c>
      <c r="N495" t="s">
        <v>4688</v>
      </c>
      <c r="O495" t="s">
        <v>116</v>
      </c>
      <c r="P495">
        <v>40028</v>
      </c>
      <c r="Q495">
        <v>0</v>
      </c>
      <c r="R495">
        <v>0</v>
      </c>
      <c r="S495" t="s">
        <v>4689</v>
      </c>
      <c r="T495" t="s">
        <v>48</v>
      </c>
      <c r="U495" t="s">
        <v>291</v>
      </c>
      <c r="V495">
        <v>66026</v>
      </c>
      <c r="W495" t="s">
        <v>64</v>
      </c>
    </row>
    <row r="496" spans="1:23" x14ac:dyDescent="0.3">
      <c r="A496" t="s">
        <v>4690</v>
      </c>
      <c r="B496" s="1">
        <v>44993</v>
      </c>
      <c r="C496" s="1">
        <v>45066</v>
      </c>
      <c r="D496">
        <v>64003</v>
      </c>
      <c r="E496" t="s">
        <v>24</v>
      </c>
      <c r="F496" t="s">
        <v>25</v>
      </c>
      <c r="G496" t="s">
        <v>40</v>
      </c>
      <c r="H496" t="s">
        <v>27</v>
      </c>
      <c r="I496" t="s">
        <v>42</v>
      </c>
      <c r="J496" t="s">
        <v>36</v>
      </c>
      <c r="K496" t="s">
        <v>30</v>
      </c>
      <c r="L496" t="s">
        <v>66</v>
      </c>
      <c r="M496">
        <v>64003</v>
      </c>
      <c r="N496" t="s">
        <v>4691</v>
      </c>
      <c r="O496" t="s">
        <v>46</v>
      </c>
      <c r="P496">
        <v>64003</v>
      </c>
      <c r="Q496">
        <v>0</v>
      </c>
      <c r="R496">
        <v>0</v>
      </c>
      <c r="S496" t="s">
        <v>4692</v>
      </c>
      <c r="T496" t="s">
        <v>48</v>
      </c>
      <c r="U496" t="s">
        <v>295</v>
      </c>
      <c r="V496">
        <v>82911</v>
      </c>
      <c r="W496" t="s">
        <v>43</v>
      </c>
    </row>
    <row r="497" spans="1:23" x14ac:dyDescent="0.3">
      <c r="A497" t="s">
        <v>4690</v>
      </c>
      <c r="B497" s="1">
        <v>44993</v>
      </c>
      <c r="C497" s="1">
        <v>45074</v>
      </c>
      <c r="D497">
        <v>109</v>
      </c>
      <c r="E497" t="s">
        <v>24</v>
      </c>
      <c r="F497" t="s">
        <v>39</v>
      </c>
      <c r="G497" t="s">
        <v>40</v>
      </c>
      <c r="H497" t="s">
        <v>27</v>
      </c>
      <c r="I497" t="s">
        <v>42</v>
      </c>
      <c r="J497" t="s">
        <v>36</v>
      </c>
      <c r="K497" t="s">
        <v>30</v>
      </c>
      <c r="L497" t="s">
        <v>66</v>
      </c>
      <c r="M497">
        <v>109</v>
      </c>
      <c r="N497" t="s">
        <v>4691</v>
      </c>
      <c r="O497" t="s">
        <v>46</v>
      </c>
      <c r="P497">
        <v>109</v>
      </c>
      <c r="Q497">
        <v>0</v>
      </c>
      <c r="R497">
        <v>0</v>
      </c>
      <c r="S497" t="s">
        <v>4692</v>
      </c>
      <c r="T497" t="s">
        <v>48</v>
      </c>
      <c r="U497" t="s">
        <v>295</v>
      </c>
      <c r="V497">
        <v>82911</v>
      </c>
      <c r="W497" t="s">
        <v>43</v>
      </c>
    </row>
    <row r="498" spans="1:23" x14ac:dyDescent="0.3">
      <c r="A498" t="s">
        <v>4693</v>
      </c>
      <c r="B498" s="1">
        <v>44994</v>
      </c>
      <c r="C498" s="1">
        <v>45079</v>
      </c>
      <c r="D498">
        <v>21481</v>
      </c>
      <c r="E498" t="s">
        <v>38</v>
      </c>
      <c r="F498" t="s">
        <v>25</v>
      </c>
      <c r="G498" t="s">
        <v>74</v>
      </c>
      <c r="H498" t="s">
        <v>52</v>
      </c>
      <c r="I498" t="s">
        <v>28</v>
      </c>
      <c r="J498" t="s">
        <v>36</v>
      </c>
      <c r="K498" t="s">
        <v>54</v>
      </c>
      <c r="L498" t="s">
        <v>66</v>
      </c>
      <c r="M498">
        <v>21481</v>
      </c>
      <c r="N498" t="s">
        <v>2539</v>
      </c>
      <c r="O498" t="s">
        <v>33</v>
      </c>
      <c r="P498">
        <v>0</v>
      </c>
      <c r="Q498">
        <v>0</v>
      </c>
      <c r="R498">
        <v>21481</v>
      </c>
      <c r="S498" t="s">
        <v>4694</v>
      </c>
      <c r="T498" t="s">
        <v>35</v>
      </c>
      <c r="U498" t="s">
        <v>35</v>
      </c>
      <c r="V498">
        <v>0</v>
      </c>
      <c r="W498" t="s">
        <v>53</v>
      </c>
    </row>
    <row r="499" spans="1:23" x14ac:dyDescent="0.3">
      <c r="A499" t="s">
        <v>4695</v>
      </c>
      <c r="B499" s="1">
        <v>44995</v>
      </c>
      <c r="C499" s="1">
        <v>45073</v>
      </c>
      <c r="D499">
        <v>64791</v>
      </c>
      <c r="E499" t="s">
        <v>38</v>
      </c>
      <c r="F499" t="s">
        <v>25</v>
      </c>
      <c r="G499" t="s">
        <v>74</v>
      </c>
      <c r="H499" t="s">
        <v>85</v>
      </c>
      <c r="I499" t="s">
        <v>42</v>
      </c>
      <c r="J499" t="s">
        <v>70</v>
      </c>
      <c r="K499" t="s">
        <v>30</v>
      </c>
      <c r="L499" t="s">
        <v>66</v>
      </c>
      <c r="M499">
        <v>64791</v>
      </c>
      <c r="N499" t="s">
        <v>4696</v>
      </c>
      <c r="O499" t="s">
        <v>61</v>
      </c>
      <c r="P499">
        <v>0</v>
      </c>
      <c r="Q499">
        <v>64791</v>
      </c>
      <c r="R499">
        <v>0</v>
      </c>
      <c r="S499" t="s">
        <v>4697</v>
      </c>
      <c r="T499" t="s">
        <v>35</v>
      </c>
      <c r="U499" t="s">
        <v>35</v>
      </c>
      <c r="V499">
        <v>0</v>
      </c>
      <c r="W499" t="s">
        <v>50</v>
      </c>
    </row>
    <row r="500" spans="1:23" x14ac:dyDescent="0.3">
      <c r="A500" t="s">
        <v>4698</v>
      </c>
      <c r="B500" s="1">
        <v>44996</v>
      </c>
      <c r="C500" s="1">
        <v>45082</v>
      </c>
      <c r="D500">
        <v>44277</v>
      </c>
      <c r="E500" t="s">
        <v>38</v>
      </c>
      <c r="F500" t="s">
        <v>25</v>
      </c>
      <c r="G500" t="s">
        <v>74</v>
      </c>
      <c r="H500" t="s">
        <v>27</v>
      </c>
      <c r="I500" t="s">
        <v>28</v>
      </c>
      <c r="J500" t="s">
        <v>36</v>
      </c>
      <c r="K500" t="s">
        <v>30</v>
      </c>
      <c r="L500" t="s">
        <v>75</v>
      </c>
      <c r="M500">
        <v>44277</v>
      </c>
      <c r="N500" t="s">
        <v>231</v>
      </c>
      <c r="O500" t="s">
        <v>33</v>
      </c>
      <c r="P500">
        <v>0</v>
      </c>
      <c r="Q500">
        <v>0</v>
      </c>
      <c r="R500">
        <v>44277</v>
      </c>
      <c r="S500" t="s">
        <v>4699</v>
      </c>
      <c r="T500" t="s">
        <v>35</v>
      </c>
      <c r="U500" t="s">
        <v>35</v>
      </c>
      <c r="V500">
        <v>0</v>
      </c>
      <c r="W500" t="s">
        <v>50</v>
      </c>
    </row>
    <row r="501" spans="1:23" x14ac:dyDescent="0.3">
      <c r="A501" t="s">
        <v>4700</v>
      </c>
      <c r="B501" s="1">
        <v>44997</v>
      </c>
      <c r="C501" s="1">
        <v>45064</v>
      </c>
      <c r="D501">
        <v>86</v>
      </c>
      <c r="E501" t="s">
        <v>38</v>
      </c>
      <c r="F501" t="s">
        <v>39</v>
      </c>
      <c r="G501" t="s">
        <v>119</v>
      </c>
      <c r="H501" t="s">
        <v>41</v>
      </c>
      <c r="I501" t="s">
        <v>28</v>
      </c>
      <c r="J501" t="s">
        <v>64</v>
      </c>
      <c r="K501" t="s">
        <v>30</v>
      </c>
      <c r="L501" t="s">
        <v>66</v>
      </c>
      <c r="M501">
        <v>86</v>
      </c>
      <c r="N501" t="s">
        <v>2321</v>
      </c>
      <c r="O501" t="s">
        <v>33</v>
      </c>
      <c r="P501">
        <v>0</v>
      </c>
      <c r="Q501">
        <v>0</v>
      </c>
      <c r="R501">
        <v>86</v>
      </c>
      <c r="S501" t="s">
        <v>4701</v>
      </c>
      <c r="T501" t="s">
        <v>35</v>
      </c>
      <c r="U501" t="s">
        <v>35</v>
      </c>
      <c r="V501">
        <v>0</v>
      </c>
      <c r="W501" t="s">
        <v>36</v>
      </c>
    </row>
    <row r="502" spans="1:23" x14ac:dyDescent="0.3">
      <c r="A502" t="s">
        <v>4700</v>
      </c>
      <c r="B502" s="1">
        <v>44997</v>
      </c>
      <c r="C502" s="1">
        <v>45069</v>
      </c>
      <c r="D502">
        <v>72983</v>
      </c>
      <c r="E502" t="s">
        <v>38</v>
      </c>
      <c r="F502" t="s">
        <v>25</v>
      </c>
      <c r="G502" t="s">
        <v>119</v>
      </c>
      <c r="H502" t="s">
        <v>41</v>
      </c>
      <c r="I502" t="s">
        <v>28</v>
      </c>
      <c r="J502" t="s">
        <v>64</v>
      </c>
      <c r="K502" t="s">
        <v>30</v>
      </c>
      <c r="L502" t="s">
        <v>66</v>
      </c>
      <c r="M502">
        <v>72983</v>
      </c>
      <c r="N502" t="s">
        <v>2321</v>
      </c>
      <c r="O502" t="s">
        <v>33</v>
      </c>
      <c r="P502">
        <v>0</v>
      </c>
      <c r="Q502">
        <v>0</v>
      </c>
      <c r="R502">
        <v>72983</v>
      </c>
      <c r="S502" t="s">
        <v>4701</v>
      </c>
      <c r="T502" t="s">
        <v>35</v>
      </c>
      <c r="U502" t="s">
        <v>35</v>
      </c>
      <c r="V502">
        <v>0</v>
      </c>
      <c r="W502" t="s">
        <v>36</v>
      </c>
    </row>
    <row r="503" spans="1:23" x14ac:dyDescent="0.3">
      <c r="A503" t="s">
        <v>4702</v>
      </c>
      <c r="B503" s="1">
        <v>44998</v>
      </c>
      <c r="C503" s="1">
        <v>45065</v>
      </c>
      <c r="D503">
        <v>115</v>
      </c>
      <c r="E503" t="s">
        <v>38</v>
      </c>
      <c r="F503" t="s">
        <v>39</v>
      </c>
      <c r="G503" t="s">
        <v>119</v>
      </c>
      <c r="H503" t="s">
        <v>52</v>
      </c>
      <c r="I503" t="s">
        <v>42</v>
      </c>
      <c r="J503" t="s">
        <v>64</v>
      </c>
      <c r="K503" t="s">
        <v>54</v>
      </c>
      <c r="L503" t="s">
        <v>75</v>
      </c>
      <c r="M503">
        <v>115</v>
      </c>
      <c r="N503" t="s">
        <v>2458</v>
      </c>
      <c r="O503" t="s">
        <v>46</v>
      </c>
      <c r="P503">
        <v>115</v>
      </c>
      <c r="Q503">
        <v>0</v>
      </c>
      <c r="R503">
        <v>0</v>
      </c>
      <c r="S503" t="s">
        <v>4703</v>
      </c>
      <c r="T503" t="s">
        <v>35</v>
      </c>
      <c r="U503" t="s">
        <v>35</v>
      </c>
      <c r="V503">
        <v>0</v>
      </c>
      <c r="W503" t="s">
        <v>50</v>
      </c>
    </row>
    <row r="504" spans="1:23" x14ac:dyDescent="0.3">
      <c r="A504" t="s">
        <v>4702</v>
      </c>
      <c r="B504" s="1">
        <v>44998</v>
      </c>
      <c r="C504" s="1">
        <v>45063</v>
      </c>
      <c r="D504">
        <v>67298</v>
      </c>
      <c r="E504" t="s">
        <v>38</v>
      </c>
      <c r="F504" t="s">
        <v>25</v>
      </c>
      <c r="G504" t="s">
        <v>119</v>
      </c>
      <c r="H504" t="s">
        <v>52</v>
      </c>
      <c r="I504" t="s">
        <v>42</v>
      </c>
      <c r="J504" t="s">
        <v>64</v>
      </c>
      <c r="K504" t="s">
        <v>54</v>
      </c>
      <c r="L504" t="s">
        <v>75</v>
      </c>
      <c r="M504">
        <v>67298</v>
      </c>
      <c r="N504" t="s">
        <v>2458</v>
      </c>
      <c r="O504" t="s">
        <v>46</v>
      </c>
      <c r="P504">
        <v>67298</v>
      </c>
      <c r="Q504">
        <v>0</v>
      </c>
      <c r="R504">
        <v>0</v>
      </c>
      <c r="S504" t="s">
        <v>4703</v>
      </c>
      <c r="T504" t="s">
        <v>35</v>
      </c>
      <c r="U504" t="s">
        <v>35</v>
      </c>
      <c r="V504">
        <v>0</v>
      </c>
      <c r="W504" t="s">
        <v>50</v>
      </c>
    </row>
    <row r="505" spans="1:23" x14ac:dyDescent="0.3">
      <c r="A505" t="s">
        <v>4704</v>
      </c>
      <c r="B505" s="1">
        <v>44999</v>
      </c>
      <c r="C505" s="1">
        <v>45074</v>
      </c>
      <c r="D505">
        <v>1985</v>
      </c>
      <c r="E505" t="s">
        <v>24</v>
      </c>
      <c r="F505" t="s">
        <v>25</v>
      </c>
      <c r="G505" t="s">
        <v>119</v>
      </c>
      <c r="H505" t="s">
        <v>59</v>
      </c>
      <c r="I505" t="s">
        <v>42</v>
      </c>
      <c r="J505" t="s">
        <v>114</v>
      </c>
      <c r="K505" t="s">
        <v>30</v>
      </c>
      <c r="L505" t="s">
        <v>31</v>
      </c>
      <c r="M505">
        <v>19850</v>
      </c>
      <c r="N505" t="s">
        <v>315</v>
      </c>
      <c r="O505" t="s">
        <v>61</v>
      </c>
      <c r="P505">
        <v>0</v>
      </c>
      <c r="Q505">
        <v>19850</v>
      </c>
      <c r="R505">
        <v>0</v>
      </c>
      <c r="S505" t="s">
        <v>4705</v>
      </c>
      <c r="T505" t="s">
        <v>35</v>
      </c>
      <c r="U505" t="s">
        <v>35</v>
      </c>
      <c r="V505">
        <v>0</v>
      </c>
      <c r="W505" t="s">
        <v>50</v>
      </c>
    </row>
    <row r="506" spans="1:23" x14ac:dyDescent="0.3">
      <c r="A506" t="s">
        <v>4706</v>
      </c>
      <c r="B506" s="1">
        <v>45000</v>
      </c>
      <c r="C506" s="1">
        <v>45067</v>
      </c>
      <c r="D506">
        <v>148</v>
      </c>
      <c r="E506" t="s">
        <v>24</v>
      </c>
      <c r="F506" t="s">
        <v>39</v>
      </c>
      <c r="G506" t="s">
        <v>80</v>
      </c>
      <c r="H506" t="s">
        <v>59</v>
      </c>
      <c r="I506" t="s">
        <v>42</v>
      </c>
      <c r="J506" t="s">
        <v>29</v>
      </c>
      <c r="K506" t="s">
        <v>30</v>
      </c>
      <c r="L506" t="s">
        <v>44</v>
      </c>
      <c r="M506">
        <v>148</v>
      </c>
      <c r="N506" t="s">
        <v>4671</v>
      </c>
      <c r="O506" t="s">
        <v>61</v>
      </c>
      <c r="P506">
        <v>0</v>
      </c>
      <c r="Q506">
        <v>148</v>
      </c>
      <c r="R506">
        <v>0</v>
      </c>
      <c r="S506" t="s">
        <v>4707</v>
      </c>
      <c r="T506" t="s">
        <v>35</v>
      </c>
      <c r="U506" t="s">
        <v>35</v>
      </c>
      <c r="V506">
        <v>0</v>
      </c>
      <c r="W506" t="s">
        <v>53</v>
      </c>
    </row>
    <row r="507" spans="1:23" x14ac:dyDescent="0.3">
      <c r="A507" t="s">
        <v>4706</v>
      </c>
      <c r="B507" s="1">
        <v>45000</v>
      </c>
      <c r="C507" s="1">
        <v>45077</v>
      </c>
      <c r="D507">
        <v>61755</v>
      </c>
      <c r="E507" t="s">
        <v>24</v>
      </c>
      <c r="F507" t="s">
        <v>25</v>
      </c>
      <c r="G507" t="s">
        <v>80</v>
      </c>
      <c r="H507" t="s">
        <v>59</v>
      </c>
      <c r="I507" t="s">
        <v>42</v>
      </c>
      <c r="J507" t="s">
        <v>29</v>
      </c>
      <c r="K507" t="s">
        <v>30</v>
      </c>
      <c r="L507" t="s">
        <v>44</v>
      </c>
      <c r="M507">
        <v>61755</v>
      </c>
      <c r="N507" t="s">
        <v>4671</v>
      </c>
      <c r="O507" t="s">
        <v>61</v>
      </c>
      <c r="P507">
        <v>0</v>
      </c>
      <c r="Q507">
        <v>61755</v>
      </c>
      <c r="R507">
        <v>0</v>
      </c>
      <c r="S507" t="s">
        <v>4707</v>
      </c>
      <c r="T507" t="s">
        <v>35</v>
      </c>
      <c r="U507" t="s">
        <v>35</v>
      </c>
      <c r="V507">
        <v>0</v>
      </c>
      <c r="W507" t="s">
        <v>53</v>
      </c>
    </row>
    <row r="508" spans="1:23" x14ac:dyDescent="0.3">
      <c r="A508" t="s">
        <v>4708</v>
      </c>
      <c r="B508" s="1">
        <v>45001</v>
      </c>
      <c r="C508" s="1">
        <v>45065</v>
      </c>
      <c r="D508">
        <v>65222</v>
      </c>
      <c r="E508" t="s">
        <v>38</v>
      </c>
      <c r="F508" t="s">
        <v>25</v>
      </c>
      <c r="G508" t="s">
        <v>80</v>
      </c>
      <c r="H508" t="s">
        <v>59</v>
      </c>
      <c r="I508" t="s">
        <v>42</v>
      </c>
      <c r="J508" t="s">
        <v>29</v>
      </c>
      <c r="K508" t="s">
        <v>54</v>
      </c>
      <c r="L508" t="s">
        <v>44</v>
      </c>
      <c r="M508">
        <v>65222</v>
      </c>
      <c r="N508" t="s">
        <v>4709</v>
      </c>
      <c r="O508" t="s">
        <v>61</v>
      </c>
      <c r="P508">
        <v>0</v>
      </c>
      <c r="Q508">
        <v>65222</v>
      </c>
      <c r="R508">
        <v>0</v>
      </c>
      <c r="S508" t="s">
        <v>4710</v>
      </c>
      <c r="T508" t="s">
        <v>48</v>
      </c>
      <c r="U508" t="s">
        <v>1598</v>
      </c>
      <c r="V508">
        <v>65883</v>
      </c>
      <c r="W508" t="s">
        <v>36</v>
      </c>
    </row>
    <row r="509" spans="1:23" x14ac:dyDescent="0.3">
      <c r="A509" t="s">
        <v>4711</v>
      </c>
      <c r="B509" s="1">
        <v>45002</v>
      </c>
      <c r="C509" s="1">
        <v>45073</v>
      </c>
      <c r="D509">
        <v>13</v>
      </c>
      <c r="E509" t="s">
        <v>38</v>
      </c>
      <c r="F509" t="s">
        <v>39</v>
      </c>
      <c r="G509" t="s">
        <v>26</v>
      </c>
      <c r="H509" t="s">
        <v>27</v>
      </c>
      <c r="I509" t="s">
        <v>42</v>
      </c>
      <c r="J509" t="s">
        <v>53</v>
      </c>
      <c r="K509" t="s">
        <v>30</v>
      </c>
      <c r="L509" t="s">
        <v>66</v>
      </c>
      <c r="M509">
        <v>130</v>
      </c>
      <c r="N509" t="s">
        <v>4649</v>
      </c>
      <c r="O509" t="s">
        <v>46</v>
      </c>
      <c r="P509">
        <v>130</v>
      </c>
      <c r="Q509">
        <v>0</v>
      </c>
      <c r="R509">
        <v>0</v>
      </c>
      <c r="S509" t="s">
        <v>4712</v>
      </c>
      <c r="T509" t="s">
        <v>35</v>
      </c>
      <c r="U509" t="s">
        <v>35</v>
      </c>
      <c r="V509">
        <v>0</v>
      </c>
      <c r="W509" t="s">
        <v>36</v>
      </c>
    </row>
    <row r="510" spans="1:23" x14ac:dyDescent="0.3">
      <c r="A510" t="s">
        <v>4711</v>
      </c>
      <c r="B510" s="1">
        <v>45002</v>
      </c>
      <c r="C510" s="1">
        <v>45070</v>
      </c>
      <c r="D510">
        <v>92892</v>
      </c>
      <c r="E510" t="s">
        <v>38</v>
      </c>
      <c r="F510" t="s">
        <v>25</v>
      </c>
      <c r="G510" t="s">
        <v>26</v>
      </c>
      <c r="H510" t="s">
        <v>27</v>
      </c>
      <c r="I510" t="s">
        <v>42</v>
      </c>
      <c r="J510" t="s">
        <v>53</v>
      </c>
      <c r="K510" t="s">
        <v>30</v>
      </c>
      <c r="L510" t="s">
        <v>66</v>
      </c>
      <c r="M510">
        <v>92892</v>
      </c>
      <c r="N510" t="s">
        <v>4649</v>
      </c>
      <c r="O510" t="s">
        <v>46</v>
      </c>
      <c r="P510">
        <v>92892</v>
      </c>
      <c r="Q510">
        <v>0</v>
      </c>
      <c r="R510">
        <v>0</v>
      </c>
      <c r="S510" t="s">
        <v>4712</v>
      </c>
      <c r="T510" t="s">
        <v>35</v>
      </c>
      <c r="U510" t="s">
        <v>35</v>
      </c>
      <c r="V510">
        <v>0</v>
      </c>
      <c r="W510" t="s">
        <v>36</v>
      </c>
    </row>
    <row r="511" spans="1:23" x14ac:dyDescent="0.3">
      <c r="A511" t="s">
        <v>4713</v>
      </c>
      <c r="B511" s="1">
        <v>45003</v>
      </c>
      <c r="C511" s="1">
        <v>45076</v>
      </c>
      <c r="D511">
        <v>72979</v>
      </c>
      <c r="E511" t="s">
        <v>24</v>
      </c>
      <c r="F511" t="s">
        <v>25</v>
      </c>
      <c r="G511" t="s">
        <v>74</v>
      </c>
      <c r="H511" t="s">
        <v>59</v>
      </c>
      <c r="I511" t="s">
        <v>42</v>
      </c>
      <c r="J511" t="s">
        <v>114</v>
      </c>
      <c r="K511" t="s">
        <v>30</v>
      </c>
      <c r="L511" t="s">
        <v>55</v>
      </c>
      <c r="M511">
        <v>72979</v>
      </c>
      <c r="N511" t="s">
        <v>4714</v>
      </c>
      <c r="O511" t="s">
        <v>46</v>
      </c>
      <c r="P511">
        <v>72979</v>
      </c>
      <c r="Q511">
        <v>0</v>
      </c>
      <c r="R511">
        <v>0</v>
      </c>
      <c r="S511" t="s">
        <v>4715</v>
      </c>
      <c r="T511" t="s">
        <v>35</v>
      </c>
      <c r="U511" t="s">
        <v>35</v>
      </c>
      <c r="V511">
        <v>0</v>
      </c>
      <c r="W511" t="s">
        <v>50</v>
      </c>
    </row>
    <row r="512" spans="1:23" x14ac:dyDescent="0.3">
      <c r="A512" t="s">
        <v>4713</v>
      </c>
      <c r="B512" s="1">
        <v>45003</v>
      </c>
      <c r="C512" s="1">
        <v>45084</v>
      </c>
      <c r="D512">
        <v>131</v>
      </c>
      <c r="E512" t="s">
        <v>24</v>
      </c>
      <c r="F512" t="s">
        <v>39</v>
      </c>
      <c r="G512" t="s">
        <v>74</v>
      </c>
      <c r="H512" t="s">
        <v>59</v>
      </c>
      <c r="I512" t="s">
        <v>42</v>
      </c>
      <c r="J512" t="s">
        <v>114</v>
      </c>
      <c r="K512" t="s">
        <v>30</v>
      </c>
      <c r="L512" t="s">
        <v>55</v>
      </c>
      <c r="M512">
        <v>131</v>
      </c>
      <c r="N512" t="s">
        <v>4714</v>
      </c>
      <c r="O512" t="s">
        <v>46</v>
      </c>
      <c r="P512">
        <v>131</v>
      </c>
      <c r="Q512">
        <v>0</v>
      </c>
      <c r="R512">
        <v>0</v>
      </c>
      <c r="S512" t="s">
        <v>4715</v>
      </c>
      <c r="T512" t="s">
        <v>35</v>
      </c>
      <c r="U512" t="s">
        <v>35</v>
      </c>
      <c r="V512">
        <v>0</v>
      </c>
      <c r="W512" t="s">
        <v>50</v>
      </c>
    </row>
    <row r="513" spans="1:23" x14ac:dyDescent="0.3">
      <c r="A513" t="s">
        <v>4716</v>
      </c>
      <c r="B513" s="1">
        <v>45004</v>
      </c>
      <c r="C513" s="1">
        <v>45079</v>
      </c>
      <c r="D513">
        <v>48043</v>
      </c>
      <c r="E513" t="s">
        <v>38</v>
      </c>
      <c r="F513" t="s">
        <v>25</v>
      </c>
      <c r="G513" t="s">
        <v>74</v>
      </c>
      <c r="H513" t="s">
        <v>52</v>
      </c>
      <c r="I513" t="s">
        <v>42</v>
      </c>
      <c r="J513" t="s">
        <v>114</v>
      </c>
      <c r="K513" t="s">
        <v>54</v>
      </c>
      <c r="L513" t="s">
        <v>75</v>
      </c>
      <c r="M513">
        <v>48043</v>
      </c>
      <c r="N513" t="s">
        <v>89</v>
      </c>
      <c r="O513" t="s">
        <v>116</v>
      </c>
      <c r="P513">
        <v>48043</v>
      </c>
      <c r="Q513">
        <v>0</v>
      </c>
      <c r="R513">
        <v>0</v>
      </c>
      <c r="S513" t="s">
        <v>4717</v>
      </c>
      <c r="T513" t="s">
        <v>35</v>
      </c>
      <c r="U513" t="s">
        <v>35</v>
      </c>
      <c r="V513">
        <v>0</v>
      </c>
      <c r="W513" t="s">
        <v>36</v>
      </c>
    </row>
    <row r="514" spans="1:23" x14ac:dyDescent="0.3">
      <c r="A514" t="s">
        <v>4716</v>
      </c>
      <c r="B514" s="1">
        <v>45004</v>
      </c>
      <c r="C514" s="1">
        <v>45087</v>
      </c>
      <c r="D514">
        <v>105</v>
      </c>
      <c r="E514" t="s">
        <v>38</v>
      </c>
      <c r="F514" t="s">
        <v>39</v>
      </c>
      <c r="G514" t="s">
        <v>74</v>
      </c>
      <c r="H514" t="s">
        <v>52</v>
      </c>
      <c r="I514" t="s">
        <v>42</v>
      </c>
      <c r="J514" t="s">
        <v>114</v>
      </c>
      <c r="K514" t="s">
        <v>54</v>
      </c>
      <c r="L514" t="s">
        <v>75</v>
      </c>
      <c r="M514">
        <v>105</v>
      </c>
      <c r="N514" t="s">
        <v>89</v>
      </c>
      <c r="O514" t="s">
        <v>116</v>
      </c>
      <c r="P514">
        <v>105</v>
      </c>
      <c r="Q514">
        <v>0</v>
      </c>
      <c r="R514">
        <v>0</v>
      </c>
      <c r="S514" t="s">
        <v>4717</v>
      </c>
      <c r="T514" t="s">
        <v>35</v>
      </c>
      <c r="U514" t="s">
        <v>35</v>
      </c>
      <c r="V514">
        <v>0</v>
      </c>
      <c r="W514" t="s">
        <v>36</v>
      </c>
    </row>
    <row r="515" spans="1:23" x14ac:dyDescent="0.3">
      <c r="A515" t="s">
        <v>4718</v>
      </c>
      <c r="B515" s="1">
        <v>45005</v>
      </c>
      <c r="C515" s="1">
        <v>45086</v>
      </c>
      <c r="D515">
        <v>73703</v>
      </c>
      <c r="E515" t="s">
        <v>38</v>
      </c>
      <c r="F515" t="s">
        <v>25</v>
      </c>
      <c r="G515" t="s">
        <v>40</v>
      </c>
      <c r="H515" t="s">
        <v>41</v>
      </c>
      <c r="I515" t="s">
        <v>42</v>
      </c>
      <c r="J515" t="s">
        <v>53</v>
      </c>
      <c r="K515" t="s">
        <v>30</v>
      </c>
      <c r="L515" t="s">
        <v>55</v>
      </c>
      <c r="M515">
        <v>73703</v>
      </c>
      <c r="N515" t="s">
        <v>3310</v>
      </c>
      <c r="O515" t="s">
        <v>46</v>
      </c>
      <c r="P515">
        <v>73703</v>
      </c>
      <c r="Q515">
        <v>0</v>
      </c>
      <c r="R515">
        <v>0</v>
      </c>
      <c r="S515" t="s">
        <v>4719</v>
      </c>
      <c r="T515" t="s">
        <v>35</v>
      </c>
      <c r="U515" t="s">
        <v>35</v>
      </c>
      <c r="V515">
        <v>0</v>
      </c>
      <c r="W515" t="s">
        <v>53</v>
      </c>
    </row>
    <row r="516" spans="1:23" x14ac:dyDescent="0.3">
      <c r="A516" t="s">
        <v>4720</v>
      </c>
      <c r="B516" s="1">
        <v>45006</v>
      </c>
      <c r="C516" s="1">
        <v>45086</v>
      </c>
      <c r="D516">
        <v>33206</v>
      </c>
      <c r="E516" t="s">
        <v>38</v>
      </c>
      <c r="F516" t="s">
        <v>25</v>
      </c>
      <c r="G516" t="s">
        <v>119</v>
      </c>
      <c r="H516" t="s">
        <v>85</v>
      </c>
      <c r="I516" t="s">
        <v>28</v>
      </c>
      <c r="J516" t="s">
        <v>36</v>
      </c>
      <c r="K516" t="s">
        <v>54</v>
      </c>
      <c r="L516" t="s">
        <v>66</v>
      </c>
      <c r="M516">
        <v>33206</v>
      </c>
      <c r="N516" t="s">
        <v>2618</v>
      </c>
      <c r="O516" t="s">
        <v>33</v>
      </c>
      <c r="P516">
        <v>0</v>
      </c>
      <c r="Q516">
        <v>0</v>
      </c>
      <c r="R516">
        <v>33206</v>
      </c>
      <c r="S516" t="s">
        <v>4721</v>
      </c>
      <c r="T516" t="s">
        <v>35</v>
      </c>
      <c r="U516" t="s">
        <v>35</v>
      </c>
      <c r="V516">
        <v>0</v>
      </c>
      <c r="W516" t="s">
        <v>64</v>
      </c>
    </row>
    <row r="517" spans="1:23" x14ac:dyDescent="0.3">
      <c r="A517" t="s">
        <v>4722</v>
      </c>
      <c r="B517" s="1">
        <v>45007</v>
      </c>
      <c r="C517" s="1">
        <v>45089</v>
      </c>
      <c r="D517">
        <v>72476</v>
      </c>
      <c r="E517" t="s">
        <v>38</v>
      </c>
      <c r="F517" t="s">
        <v>25</v>
      </c>
      <c r="G517" t="s">
        <v>119</v>
      </c>
      <c r="H517" t="s">
        <v>59</v>
      </c>
      <c r="I517" t="s">
        <v>42</v>
      </c>
      <c r="J517" t="s">
        <v>50</v>
      </c>
      <c r="K517" t="s">
        <v>30</v>
      </c>
      <c r="L517" t="s">
        <v>31</v>
      </c>
      <c r="M517">
        <v>72476</v>
      </c>
      <c r="N517" t="s">
        <v>409</v>
      </c>
      <c r="O517" t="s">
        <v>46</v>
      </c>
      <c r="P517">
        <v>72476</v>
      </c>
      <c r="Q517">
        <v>0</v>
      </c>
      <c r="R517">
        <v>0</v>
      </c>
      <c r="S517" t="s">
        <v>4723</v>
      </c>
      <c r="T517" t="s">
        <v>48</v>
      </c>
      <c r="U517" t="s">
        <v>1615</v>
      </c>
      <c r="V517">
        <v>1058</v>
      </c>
      <c r="W517" t="s">
        <v>50</v>
      </c>
    </row>
    <row r="518" spans="1:23" x14ac:dyDescent="0.3">
      <c r="A518" t="s">
        <v>4724</v>
      </c>
      <c r="B518" s="1">
        <v>45008</v>
      </c>
      <c r="C518" s="1">
        <v>45070</v>
      </c>
      <c r="D518">
        <v>18267</v>
      </c>
      <c r="E518" t="s">
        <v>38</v>
      </c>
      <c r="F518" t="s">
        <v>25</v>
      </c>
      <c r="G518" t="s">
        <v>109</v>
      </c>
      <c r="H518" t="s">
        <v>52</v>
      </c>
      <c r="I518" t="s">
        <v>28</v>
      </c>
      <c r="J518" t="s">
        <v>36</v>
      </c>
      <c r="K518" t="s">
        <v>30</v>
      </c>
      <c r="L518" t="s">
        <v>44</v>
      </c>
      <c r="M518">
        <v>18267</v>
      </c>
      <c r="N518" t="s">
        <v>4725</v>
      </c>
      <c r="O518" t="s">
        <v>33</v>
      </c>
      <c r="P518">
        <v>0</v>
      </c>
      <c r="Q518">
        <v>0</v>
      </c>
      <c r="R518">
        <v>18267</v>
      </c>
      <c r="S518" t="s">
        <v>4726</v>
      </c>
      <c r="T518" t="s">
        <v>35</v>
      </c>
      <c r="U518" t="s">
        <v>35</v>
      </c>
      <c r="V518">
        <v>0</v>
      </c>
      <c r="W518" t="s">
        <v>36</v>
      </c>
    </row>
    <row r="519" spans="1:23" x14ac:dyDescent="0.3">
      <c r="A519" t="s">
        <v>4727</v>
      </c>
      <c r="B519" s="1">
        <v>45009</v>
      </c>
      <c r="C519" s="1">
        <v>45078</v>
      </c>
      <c r="D519">
        <v>91139</v>
      </c>
      <c r="E519" t="s">
        <v>38</v>
      </c>
      <c r="F519" t="s">
        <v>25</v>
      </c>
      <c r="G519" t="s">
        <v>119</v>
      </c>
      <c r="H519" t="s">
        <v>41</v>
      </c>
      <c r="I519" t="s">
        <v>42</v>
      </c>
      <c r="J519" t="s">
        <v>43</v>
      </c>
      <c r="K519" t="s">
        <v>54</v>
      </c>
      <c r="L519" t="s">
        <v>55</v>
      </c>
      <c r="M519">
        <v>91139</v>
      </c>
      <c r="N519" t="s">
        <v>4728</v>
      </c>
      <c r="O519" t="s">
        <v>46</v>
      </c>
      <c r="P519">
        <v>91139</v>
      </c>
      <c r="Q519">
        <v>0</v>
      </c>
      <c r="R519">
        <v>0</v>
      </c>
      <c r="S519" t="s">
        <v>4729</v>
      </c>
      <c r="T519" t="s">
        <v>35</v>
      </c>
      <c r="U519" t="s">
        <v>35</v>
      </c>
      <c r="V519">
        <v>0</v>
      </c>
      <c r="W519" t="s">
        <v>29</v>
      </c>
    </row>
    <row r="520" spans="1:23" x14ac:dyDescent="0.3">
      <c r="A520" t="s">
        <v>4727</v>
      </c>
      <c r="B520" s="1">
        <v>45009</v>
      </c>
      <c r="C520" s="1">
        <v>45097</v>
      </c>
      <c r="D520">
        <v>133</v>
      </c>
      <c r="E520" t="s">
        <v>38</v>
      </c>
      <c r="F520" t="s">
        <v>39</v>
      </c>
      <c r="G520" t="s">
        <v>119</v>
      </c>
      <c r="H520" t="s">
        <v>41</v>
      </c>
      <c r="I520" t="s">
        <v>42</v>
      </c>
      <c r="J520" t="s">
        <v>43</v>
      </c>
      <c r="K520" t="s">
        <v>54</v>
      </c>
      <c r="L520" t="s">
        <v>55</v>
      </c>
      <c r="M520">
        <v>133</v>
      </c>
      <c r="N520" t="s">
        <v>4728</v>
      </c>
      <c r="O520" t="s">
        <v>46</v>
      </c>
      <c r="P520">
        <v>133</v>
      </c>
      <c r="Q520">
        <v>0</v>
      </c>
      <c r="R520">
        <v>0</v>
      </c>
      <c r="S520" t="s">
        <v>4729</v>
      </c>
      <c r="T520" t="s">
        <v>35</v>
      </c>
      <c r="U520" t="s">
        <v>35</v>
      </c>
      <c r="V520">
        <v>0</v>
      </c>
      <c r="W520" t="s">
        <v>29</v>
      </c>
    </row>
    <row r="521" spans="1:23" x14ac:dyDescent="0.3">
      <c r="A521" t="s">
        <v>4730</v>
      </c>
      <c r="B521" s="1">
        <v>45010</v>
      </c>
      <c r="C521" s="1">
        <v>45085</v>
      </c>
      <c r="D521">
        <v>38049</v>
      </c>
      <c r="E521" t="s">
        <v>24</v>
      </c>
      <c r="F521" t="s">
        <v>25</v>
      </c>
      <c r="G521" t="s">
        <v>109</v>
      </c>
      <c r="H521" t="s">
        <v>27</v>
      </c>
      <c r="I521" t="s">
        <v>42</v>
      </c>
      <c r="J521" t="s">
        <v>50</v>
      </c>
      <c r="K521" t="s">
        <v>54</v>
      </c>
      <c r="L521" t="s">
        <v>66</v>
      </c>
      <c r="M521">
        <v>38049</v>
      </c>
      <c r="N521" t="s">
        <v>891</v>
      </c>
      <c r="O521" t="s">
        <v>116</v>
      </c>
      <c r="P521">
        <v>38049</v>
      </c>
      <c r="Q521">
        <v>0</v>
      </c>
      <c r="R521">
        <v>0</v>
      </c>
      <c r="S521" t="s">
        <v>4731</v>
      </c>
      <c r="T521" t="s">
        <v>48</v>
      </c>
      <c r="U521" t="s">
        <v>1019</v>
      </c>
      <c r="V521">
        <v>13513</v>
      </c>
      <c r="W521" t="s">
        <v>29</v>
      </c>
    </row>
    <row r="522" spans="1:23" x14ac:dyDescent="0.3">
      <c r="A522" t="s">
        <v>4732</v>
      </c>
      <c r="B522" s="1">
        <v>45011</v>
      </c>
      <c r="C522" s="1">
        <v>45092</v>
      </c>
      <c r="D522">
        <v>32591</v>
      </c>
      <c r="E522" t="s">
        <v>24</v>
      </c>
      <c r="F522" t="s">
        <v>25</v>
      </c>
      <c r="G522" t="s">
        <v>74</v>
      </c>
      <c r="H522" t="s">
        <v>93</v>
      </c>
      <c r="I522" t="s">
        <v>28</v>
      </c>
      <c r="J522" t="s">
        <v>53</v>
      </c>
      <c r="K522" t="s">
        <v>54</v>
      </c>
      <c r="L522" t="s">
        <v>55</v>
      </c>
      <c r="M522">
        <v>32591</v>
      </c>
      <c r="N522" t="s">
        <v>4696</v>
      </c>
      <c r="O522" t="s">
        <v>33</v>
      </c>
      <c r="P522">
        <v>0</v>
      </c>
      <c r="Q522">
        <v>0</v>
      </c>
      <c r="R522">
        <v>32591</v>
      </c>
      <c r="S522" t="s">
        <v>4733</v>
      </c>
      <c r="T522" t="s">
        <v>48</v>
      </c>
      <c r="U522" t="s">
        <v>355</v>
      </c>
      <c r="V522">
        <v>51375</v>
      </c>
      <c r="W522" t="s">
        <v>50</v>
      </c>
    </row>
    <row r="523" spans="1:23" x14ac:dyDescent="0.3">
      <c r="A523" t="s">
        <v>4732</v>
      </c>
      <c r="B523" s="1">
        <v>45011</v>
      </c>
      <c r="C523" s="1">
        <v>45101</v>
      </c>
      <c r="D523">
        <v>133</v>
      </c>
      <c r="E523" t="s">
        <v>24</v>
      </c>
      <c r="F523" t="s">
        <v>39</v>
      </c>
      <c r="G523" t="s">
        <v>74</v>
      </c>
      <c r="H523" t="s">
        <v>93</v>
      </c>
      <c r="I523" t="s">
        <v>28</v>
      </c>
      <c r="J523" t="s">
        <v>53</v>
      </c>
      <c r="K523" t="s">
        <v>54</v>
      </c>
      <c r="L523" t="s">
        <v>55</v>
      </c>
      <c r="M523">
        <v>133</v>
      </c>
      <c r="N523" t="s">
        <v>4696</v>
      </c>
      <c r="O523" t="s">
        <v>33</v>
      </c>
      <c r="P523">
        <v>0</v>
      </c>
      <c r="Q523">
        <v>0</v>
      </c>
      <c r="R523">
        <v>133</v>
      </c>
      <c r="S523" t="s">
        <v>4733</v>
      </c>
      <c r="T523" t="s">
        <v>48</v>
      </c>
      <c r="U523" t="s">
        <v>355</v>
      </c>
      <c r="V523">
        <v>51375</v>
      </c>
      <c r="W523" t="s">
        <v>50</v>
      </c>
    </row>
    <row r="524" spans="1:23" x14ac:dyDescent="0.3">
      <c r="A524" t="s">
        <v>4734</v>
      </c>
      <c r="B524" s="1">
        <v>45012</v>
      </c>
      <c r="C524" s="1">
        <v>45092</v>
      </c>
      <c r="D524">
        <v>124</v>
      </c>
      <c r="E524" t="s">
        <v>24</v>
      </c>
      <c r="F524" t="s">
        <v>39</v>
      </c>
      <c r="G524" t="s">
        <v>74</v>
      </c>
      <c r="H524" t="s">
        <v>41</v>
      </c>
      <c r="I524" t="s">
        <v>28</v>
      </c>
      <c r="J524" t="s">
        <v>43</v>
      </c>
      <c r="K524" t="s">
        <v>54</v>
      </c>
      <c r="L524" t="s">
        <v>31</v>
      </c>
      <c r="M524">
        <v>124</v>
      </c>
      <c r="N524" t="s">
        <v>4377</v>
      </c>
      <c r="O524" t="s">
        <v>33</v>
      </c>
      <c r="P524">
        <v>0</v>
      </c>
      <c r="Q524">
        <v>0</v>
      </c>
      <c r="R524">
        <v>124</v>
      </c>
      <c r="S524" t="s">
        <v>4735</v>
      </c>
      <c r="T524" t="s">
        <v>35</v>
      </c>
      <c r="U524" t="s">
        <v>35</v>
      </c>
      <c r="V524">
        <v>0</v>
      </c>
      <c r="W524" t="s">
        <v>53</v>
      </c>
    </row>
    <row r="525" spans="1:23" x14ac:dyDescent="0.3">
      <c r="A525" t="s">
        <v>4734</v>
      </c>
      <c r="B525" s="1">
        <v>45012</v>
      </c>
      <c r="C525" s="1">
        <v>45090</v>
      </c>
      <c r="D525">
        <v>52452</v>
      </c>
      <c r="E525" t="s">
        <v>24</v>
      </c>
      <c r="F525" t="s">
        <v>25</v>
      </c>
      <c r="G525" t="s">
        <v>74</v>
      </c>
      <c r="H525" t="s">
        <v>41</v>
      </c>
      <c r="I525" t="s">
        <v>28</v>
      </c>
      <c r="J525" t="s">
        <v>43</v>
      </c>
      <c r="K525" t="s">
        <v>54</v>
      </c>
      <c r="L525" t="s">
        <v>31</v>
      </c>
      <c r="M525">
        <v>52452</v>
      </c>
      <c r="N525" t="s">
        <v>4377</v>
      </c>
      <c r="O525" t="s">
        <v>33</v>
      </c>
      <c r="P525">
        <v>0</v>
      </c>
      <c r="Q525">
        <v>0</v>
      </c>
      <c r="R525">
        <v>52452</v>
      </c>
      <c r="S525" t="s">
        <v>4735</v>
      </c>
      <c r="T525" t="s">
        <v>35</v>
      </c>
      <c r="U525" t="s">
        <v>35</v>
      </c>
      <c r="V525">
        <v>0</v>
      </c>
      <c r="W525" t="s">
        <v>53</v>
      </c>
    </row>
    <row r="526" spans="1:23" x14ac:dyDescent="0.3">
      <c r="A526" t="s">
        <v>4736</v>
      </c>
      <c r="B526" s="1">
        <v>45013</v>
      </c>
      <c r="C526" s="1">
        <v>45074</v>
      </c>
      <c r="D526">
        <v>14</v>
      </c>
      <c r="E526" t="s">
        <v>38</v>
      </c>
      <c r="F526" t="s">
        <v>39</v>
      </c>
      <c r="G526" t="s">
        <v>74</v>
      </c>
      <c r="H526" t="s">
        <v>59</v>
      </c>
      <c r="I526" t="s">
        <v>28</v>
      </c>
      <c r="J526" t="s">
        <v>36</v>
      </c>
      <c r="K526" t="s">
        <v>54</v>
      </c>
      <c r="L526" t="s">
        <v>55</v>
      </c>
      <c r="M526">
        <v>140</v>
      </c>
      <c r="N526" t="s">
        <v>618</v>
      </c>
      <c r="O526" t="s">
        <v>33</v>
      </c>
      <c r="P526">
        <v>0</v>
      </c>
      <c r="Q526">
        <v>0</v>
      </c>
      <c r="R526">
        <v>140</v>
      </c>
      <c r="S526" t="s">
        <v>4737</v>
      </c>
      <c r="T526" t="s">
        <v>35</v>
      </c>
      <c r="U526" t="s">
        <v>35</v>
      </c>
      <c r="V526">
        <v>0</v>
      </c>
      <c r="W526" t="s">
        <v>64</v>
      </c>
    </row>
    <row r="527" spans="1:23" x14ac:dyDescent="0.3">
      <c r="A527" t="s">
        <v>4736</v>
      </c>
      <c r="B527" s="1">
        <v>45013</v>
      </c>
      <c r="C527" s="1">
        <v>45086</v>
      </c>
      <c r="D527">
        <v>59472</v>
      </c>
      <c r="E527" t="s">
        <v>38</v>
      </c>
      <c r="F527" t="s">
        <v>25</v>
      </c>
      <c r="G527" t="s">
        <v>74</v>
      </c>
      <c r="H527" t="s">
        <v>59</v>
      </c>
      <c r="I527" t="s">
        <v>28</v>
      </c>
      <c r="J527" t="s">
        <v>36</v>
      </c>
      <c r="K527" t="s">
        <v>54</v>
      </c>
      <c r="L527" t="s">
        <v>55</v>
      </c>
      <c r="M527">
        <v>59472</v>
      </c>
      <c r="N527" t="s">
        <v>618</v>
      </c>
      <c r="O527" t="s">
        <v>33</v>
      </c>
      <c r="P527">
        <v>0</v>
      </c>
      <c r="Q527">
        <v>0</v>
      </c>
      <c r="R527">
        <v>59472</v>
      </c>
      <c r="S527" t="s">
        <v>4737</v>
      </c>
      <c r="T527" t="s">
        <v>35</v>
      </c>
      <c r="U527" t="s">
        <v>35</v>
      </c>
      <c r="V527">
        <v>0</v>
      </c>
      <c r="W527" t="s">
        <v>64</v>
      </c>
    </row>
    <row r="528" spans="1:23" x14ac:dyDescent="0.3">
      <c r="A528" t="s">
        <v>4738</v>
      </c>
      <c r="B528" s="1">
        <v>45014</v>
      </c>
      <c r="C528" s="1">
        <v>45088</v>
      </c>
      <c r="D528">
        <v>93</v>
      </c>
      <c r="E528" t="s">
        <v>38</v>
      </c>
      <c r="F528" t="s">
        <v>39</v>
      </c>
      <c r="G528" t="s">
        <v>109</v>
      </c>
      <c r="H528" t="s">
        <v>85</v>
      </c>
      <c r="I528" t="s">
        <v>42</v>
      </c>
      <c r="J528" t="s">
        <v>70</v>
      </c>
      <c r="K528" t="s">
        <v>30</v>
      </c>
      <c r="L528" t="s">
        <v>55</v>
      </c>
      <c r="M528">
        <v>93</v>
      </c>
      <c r="N528" t="s">
        <v>2705</v>
      </c>
      <c r="O528" t="s">
        <v>61</v>
      </c>
      <c r="P528">
        <v>0</v>
      </c>
      <c r="Q528">
        <v>93</v>
      </c>
      <c r="R528">
        <v>0</v>
      </c>
      <c r="S528" t="s">
        <v>4739</v>
      </c>
      <c r="T528" t="s">
        <v>35</v>
      </c>
      <c r="U528" t="s">
        <v>35</v>
      </c>
      <c r="V528">
        <v>0</v>
      </c>
      <c r="W528" t="s">
        <v>36</v>
      </c>
    </row>
    <row r="529" spans="1:23" x14ac:dyDescent="0.3">
      <c r="A529" t="s">
        <v>4738</v>
      </c>
      <c r="B529" s="1">
        <v>45014</v>
      </c>
      <c r="C529" s="1">
        <v>45101</v>
      </c>
      <c r="D529">
        <v>92216</v>
      </c>
      <c r="E529" t="s">
        <v>38</v>
      </c>
      <c r="F529" t="s">
        <v>25</v>
      </c>
      <c r="G529" t="s">
        <v>109</v>
      </c>
      <c r="H529" t="s">
        <v>85</v>
      </c>
      <c r="I529" t="s">
        <v>42</v>
      </c>
      <c r="J529" t="s">
        <v>70</v>
      </c>
      <c r="K529" t="s">
        <v>30</v>
      </c>
      <c r="L529" t="s">
        <v>55</v>
      </c>
      <c r="M529">
        <v>92216</v>
      </c>
      <c r="N529" t="s">
        <v>2705</v>
      </c>
      <c r="O529" t="s">
        <v>61</v>
      </c>
      <c r="P529">
        <v>0</v>
      </c>
      <c r="Q529">
        <v>92216</v>
      </c>
      <c r="R529">
        <v>0</v>
      </c>
      <c r="S529" t="s">
        <v>4739</v>
      </c>
      <c r="T529" t="s">
        <v>35</v>
      </c>
      <c r="U529" t="s">
        <v>35</v>
      </c>
      <c r="V529">
        <v>0</v>
      </c>
      <c r="W529" t="s">
        <v>36</v>
      </c>
    </row>
    <row r="530" spans="1:23" x14ac:dyDescent="0.3">
      <c r="A530" t="s">
        <v>4740</v>
      </c>
      <c r="B530" s="1">
        <v>45015</v>
      </c>
      <c r="C530" s="1">
        <v>45102</v>
      </c>
      <c r="D530">
        <v>12</v>
      </c>
      <c r="E530" t="s">
        <v>38</v>
      </c>
      <c r="F530" t="s">
        <v>39</v>
      </c>
      <c r="G530" t="s">
        <v>26</v>
      </c>
      <c r="H530" t="s">
        <v>59</v>
      </c>
      <c r="I530" t="s">
        <v>42</v>
      </c>
      <c r="J530" t="s">
        <v>36</v>
      </c>
      <c r="K530" t="s">
        <v>30</v>
      </c>
      <c r="L530" t="s">
        <v>55</v>
      </c>
      <c r="M530">
        <v>120</v>
      </c>
      <c r="N530" t="s">
        <v>4741</v>
      </c>
      <c r="O530" t="s">
        <v>61</v>
      </c>
      <c r="P530">
        <v>0</v>
      </c>
      <c r="Q530">
        <v>120</v>
      </c>
      <c r="R530">
        <v>0</v>
      </c>
      <c r="S530" t="s">
        <v>4742</v>
      </c>
      <c r="T530" t="s">
        <v>35</v>
      </c>
      <c r="U530" t="s">
        <v>35</v>
      </c>
      <c r="V530">
        <v>0</v>
      </c>
      <c r="W530" t="s">
        <v>43</v>
      </c>
    </row>
    <row r="531" spans="1:23" x14ac:dyDescent="0.3">
      <c r="A531" t="s">
        <v>4740</v>
      </c>
      <c r="B531" s="1">
        <v>45015</v>
      </c>
      <c r="C531" s="1">
        <v>45082</v>
      </c>
      <c r="D531">
        <v>35422</v>
      </c>
      <c r="E531" t="s">
        <v>38</v>
      </c>
      <c r="F531" t="s">
        <v>25</v>
      </c>
      <c r="G531" t="s">
        <v>26</v>
      </c>
      <c r="H531" t="s">
        <v>59</v>
      </c>
      <c r="I531" t="s">
        <v>42</v>
      </c>
      <c r="J531" t="s">
        <v>36</v>
      </c>
      <c r="K531" t="s">
        <v>30</v>
      </c>
      <c r="L531" t="s">
        <v>55</v>
      </c>
      <c r="M531">
        <v>35422</v>
      </c>
      <c r="N531" t="s">
        <v>4741</v>
      </c>
      <c r="O531" t="s">
        <v>61</v>
      </c>
      <c r="P531">
        <v>0</v>
      </c>
      <c r="Q531">
        <v>35422</v>
      </c>
      <c r="R531">
        <v>0</v>
      </c>
      <c r="S531" t="s">
        <v>4742</v>
      </c>
      <c r="T531" t="s">
        <v>35</v>
      </c>
      <c r="U531" t="s">
        <v>35</v>
      </c>
      <c r="V531">
        <v>0</v>
      </c>
      <c r="W531" t="s">
        <v>43</v>
      </c>
    </row>
    <row r="532" spans="1:23" x14ac:dyDescent="0.3">
      <c r="A532" t="s">
        <v>4743</v>
      </c>
      <c r="B532" s="1">
        <v>45016</v>
      </c>
      <c r="C532" s="1">
        <v>45103</v>
      </c>
      <c r="D532">
        <v>4585</v>
      </c>
      <c r="E532" t="s">
        <v>24</v>
      </c>
      <c r="F532" t="s">
        <v>25</v>
      </c>
      <c r="G532" t="s">
        <v>26</v>
      </c>
      <c r="H532" t="s">
        <v>27</v>
      </c>
      <c r="I532" t="s">
        <v>28</v>
      </c>
      <c r="J532" t="s">
        <v>70</v>
      </c>
      <c r="K532" t="s">
        <v>54</v>
      </c>
      <c r="L532" t="s">
        <v>75</v>
      </c>
      <c r="M532">
        <v>4585</v>
      </c>
      <c r="N532" t="s">
        <v>897</v>
      </c>
      <c r="O532" t="s">
        <v>33</v>
      </c>
      <c r="P532">
        <v>0</v>
      </c>
      <c r="Q532">
        <v>0</v>
      </c>
      <c r="R532">
        <v>4585</v>
      </c>
      <c r="S532" t="s">
        <v>4744</v>
      </c>
      <c r="T532" t="s">
        <v>35</v>
      </c>
      <c r="U532" t="s">
        <v>35</v>
      </c>
      <c r="V532">
        <v>0</v>
      </c>
      <c r="W532" t="s">
        <v>64</v>
      </c>
    </row>
    <row r="533" spans="1:23" x14ac:dyDescent="0.3">
      <c r="A533" t="s">
        <v>4745</v>
      </c>
      <c r="B533" s="1">
        <v>45017</v>
      </c>
      <c r="C533" s="1">
        <v>45101</v>
      </c>
      <c r="D533">
        <v>11022</v>
      </c>
      <c r="E533" t="s">
        <v>38</v>
      </c>
      <c r="F533" t="s">
        <v>25</v>
      </c>
      <c r="G533" t="s">
        <v>74</v>
      </c>
      <c r="H533" t="s">
        <v>93</v>
      </c>
      <c r="I533" t="s">
        <v>28</v>
      </c>
      <c r="J533" t="s">
        <v>64</v>
      </c>
      <c r="K533" t="s">
        <v>54</v>
      </c>
      <c r="L533" t="s">
        <v>31</v>
      </c>
      <c r="M533">
        <v>11022</v>
      </c>
      <c r="N533" t="s">
        <v>3360</v>
      </c>
      <c r="O533" t="s">
        <v>33</v>
      </c>
      <c r="P533">
        <v>0</v>
      </c>
      <c r="Q533">
        <v>0</v>
      </c>
      <c r="R533">
        <v>11022</v>
      </c>
      <c r="S533" t="s">
        <v>4746</v>
      </c>
      <c r="T533" t="s">
        <v>35</v>
      </c>
      <c r="U533" t="s">
        <v>35</v>
      </c>
      <c r="V533">
        <v>0</v>
      </c>
      <c r="W533" t="s">
        <v>43</v>
      </c>
    </row>
    <row r="534" spans="1:23" x14ac:dyDescent="0.3">
      <c r="A534" t="s">
        <v>4745</v>
      </c>
      <c r="B534" s="1">
        <v>45017</v>
      </c>
      <c r="C534" s="1">
        <v>45105</v>
      </c>
      <c r="D534">
        <v>145</v>
      </c>
      <c r="E534" t="s">
        <v>38</v>
      </c>
      <c r="F534" t="s">
        <v>39</v>
      </c>
      <c r="G534" t="s">
        <v>74</v>
      </c>
      <c r="H534" t="s">
        <v>93</v>
      </c>
      <c r="I534" t="s">
        <v>28</v>
      </c>
      <c r="J534" t="s">
        <v>64</v>
      </c>
      <c r="K534" t="s">
        <v>54</v>
      </c>
      <c r="L534" t="s">
        <v>31</v>
      </c>
      <c r="M534">
        <v>145</v>
      </c>
      <c r="N534" t="s">
        <v>3360</v>
      </c>
      <c r="O534" t="s">
        <v>33</v>
      </c>
      <c r="P534">
        <v>0</v>
      </c>
      <c r="Q534">
        <v>0</v>
      </c>
      <c r="R534">
        <v>145</v>
      </c>
      <c r="S534" t="s">
        <v>4746</v>
      </c>
      <c r="T534" t="s">
        <v>35</v>
      </c>
      <c r="U534" t="s">
        <v>35</v>
      </c>
      <c r="V534">
        <v>0</v>
      </c>
      <c r="W534" t="s">
        <v>43</v>
      </c>
    </row>
    <row r="535" spans="1:23" x14ac:dyDescent="0.3">
      <c r="A535" t="s">
        <v>4747</v>
      </c>
      <c r="B535" s="1">
        <v>45018</v>
      </c>
      <c r="C535" s="1">
        <v>45089</v>
      </c>
      <c r="D535">
        <v>51693</v>
      </c>
      <c r="E535" t="s">
        <v>24</v>
      </c>
      <c r="F535" t="s">
        <v>25</v>
      </c>
      <c r="G535" t="s">
        <v>80</v>
      </c>
      <c r="H535" t="s">
        <v>27</v>
      </c>
      <c r="I535" t="s">
        <v>42</v>
      </c>
      <c r="J535" t="s">
        <v>43</v>
      </c>
      <c r="K535" t="s">
        <v>30</v>
      </c>
      <c r="L535" t="s">
        <v>31</v>
      </c>
      <c r="M535">
        <v>51693</v>
      </c>
      <c r="N535" t="s">
        <v>4748</v>
      </c>
      <c r="O535" t="s">
        <v>61</v>
      </c>
      <c r="P535">
        <v>0</v>
      </c>
      <c r="Q535">
        <v>51693</v>
      </c>
      <c r="R535">
        <v>0</v>
      </c>
      <c r="S535" t="s">
        <v>4749</v>
      </c>
      <c r="T535" t="s">
        <v>48</v>
      </c>
      <c r="U535" t="s">
        <v>2198</v>
      </c>
      <c r="V535">
        <v>83295</v>
      </c>
      <c r="W535" t="s">
        <v>50</v>
      </c>
    </row>
    <row r="536" spans="1:23" x14ac:dyDescent="0.3">
      <c r="A536" t="s">
        <v>4750</v>
      </c>
      <c r="B536" s="1">
        <v>45019</v>
      </c>
      <c r="C536" s="1">
        <v>45096</v>
      </c>
      <c r="D536">
        <v>28716</v>
      </c>
      <c r="E536" t="s">
        <v>24</v>
      </c>
      <c r="F536" t="s">
        <v>25</v>
      </c>
      <c r="G536" t="s">
        <v>109</v>
      </c>
      <c r="H536" t="s">
        <v>93</v>
      </c>
      <c r="I536" t="s">
        <v>42</v>
      </c>
      <c r="J536" t="s">
        <v>70</v>
      </c>
      <c r="K536" t="s">
        <v>30</v>
      </c>
      <c r="L536" t="s">
        <v>31</v>
      </c>
      <c r="M536">
        <v>28716</v>
      </c>
      <c r="N536" t="s">
        <v>3849</v>
      </c>
      <c r="O536" t="s">
        <v>46</v>
      </c>
      <c r="P536">
        <v>28716</v>
      </c>
      <c r="Q536">
        <v>0</v>
      </c>
      <c r="R536">
        <v>0</v>
      </c>
      <c r="S536" t="s">
        <v>4751</v>
      </c>
      <c r="T536" t="s">
        <v>35</v>
      </c>
      <c r="U536" t="s">
        <v>35</v>
      </c>
      <c r="V536">
        <v>0</v>
      </c>
      <c r="W536" t="s">
        <v>64</v>
      </c>
    </row>
    <row r="537" spans="1:23" x14ac:dyDescent="0.3">
      <c r="A537" t="s">
        <v>4752</v>
      </c>
      <c r="B537" s="1">
        <v>45020</v>
      </c>
      <c r="C537" s="1">
        <v>45091</v>
      </c>
      <c r="D537">
        <v>76659</v>
      </c>
      <c r="E537" t="s">
        <v>24</v>
      </c>
      <c r="F537" t="s">
        <v>25</v>
      </c>
      <c r="G537" t="s">
        <v>109</v>
      </c>
      <c r="H537" t="s">
        <v>27</v>
      </c>
      <c r="I537" t="s">
        <v>28</v>
      </c>
      <c r="J537" t="s">
        <v>36</v>
      </c>
      <c r="K537" t="s">
        <v>54</v>
      </c>
      <c r="L537" t="s">
        <v>31</v>
      </c>
      <c r="M537">
        <v>76659</v>
      </c>
      <c r="N537" t="s">
        <v>102</v>
      </c>
      <c r="O537" t="s">
        <v>33</v>
      </c>
      <c r="P537">
        <v>0</v>
      </c>
      <c r="Q537">
        <v>0</v>
      </c>
      <c r="R537">
        <v>76659</v>
      </c>
      <c r="S537" t="s">
        <v>4753</v>
      </c>
      <c r="T537" t="s">
        <v>35</v>
      </c>
      <c r="U537" t="s">
        <v>35</v>
      </c>
      <c r="V537">
        <v>0</v>
      </c>
      <c r="W537" t="s">
        <v>64</v>
      </c>
    </row>
    <row r="538" spans="1:23" x14ac:dyDescent="0.3">
      <c r="A538" t="s">
        <v>4752</v>
      </c>
      <c r="B538" s="1">
        <v>45020</v>
      </c>
      <c r="C538" s="1">
        <v>45092</v>
      </c>
      <c r="D538">
        <v>88</v>
      </c>
      <c r="E538" t="s">
        <v>24</v>
      </c>
      <c r="F538" t="s">
        <v>39</v>
      </c>
      <c r="G538" t="s">
        <v>109</v>
      </c>
      <c r="H538" t="s">
        <v>27</v>
      </c>
      <c r="I538" t="s">
        <v>28</v>
      </c>
      <c r="J538" t="s">
        <v>36</v>
      </c>
      <c r="K538" t="s">
        <v>54</v>
      </c>
      <c r="L538" t="s">
        <v>31</v>
      </c>
      <c r="M538">
        <v>88</v>
      </c>
      <c r="N538" t="s">
        <v>102</v>
      </c>
      <c r="O538" t="s">
        <v>33</v>
      </c>
      <c r="P538">
        <v>0</v>
      </c>
      <c r="Q538">
        <v>0</v>
      </c>
      <c r="R538">
        <v>88</v>
      </c>
      <c r="S538" t="s">
        <v>4753</v>
      </c>
      <c r="T538" t="s">
        <v>35</v>
      </c>
      <c r="U538" t="s">
        <v>35</v>
      </c>
      <c r="V538">
        <v>0</v>
      </c>
      <c r="W538" t="s">
        <v>64</v>
      </c>
    </row>
    <row r="539" spans="1:23" x14ac:dyDescent="0.3">
      <c r="A539" t="s">
        <v>4754</v>
      </c>
      <c r="B539" s="1">
        <v>45021</v>
      </c>
      <c r="C539" s="1">
        <v>45088</v>
      </c>
      <c r="D539">
        <v>111</v>
      </c>
      <c r="E539" t="s">
        <v>24</v>
      </c>
      <c r="F539" t="s">
        <v>39</v>
      </c>
      <c r="G539" t="s">
        <v>26</v>
      </c>
      <c r="H539" t="s">
        <v>27</v>
      </c>
      <c r="I539" t="s">
        <v>42</v>
      </c>
      <c r="J539" t="s">
        <v>70</v>
      </c>
      <c r="K539" t="s">
        <v>54</v>
      </c>
      <c r="L539" t="s">
        <v>31</v>
      </c>
      <c r="M539">
        <v>111</v>
      </c>
      <c r="N539" t="s">
        <v>672</v>
      </c>
      <c r="O539" t="s">
        <v>116</v>
      </c>
      <c r="P539">
        <v>111</v>
      </c>
      <c r="Q539">
        <v>0</v>
      </c>
      <c r="R539">
        <v>0</v>
      </c>
      <c r="S539" t="s">
        <v>4755</v>
      </c>
      <c r="T539" t="s">
        <v>48</v>
      </c>
      <c r="U539" t="s">
        <v>388</v>
      </c>
      <c r="V539">
        <v>20819</v>
      </c>
      <c r="W539" t="s">
        <v>29</v>
      </c>
    </row>
    <row r="540" spans="1:23" x14ac:dyDescent="0.3">
      <c r="A540" t="s">
        <v>4754</v>
      </c>
      <c r="B540" s="1">
        <v>45021</v>
      </c>
      <c r="C540" s="1">
        <v>45083</v>
      </c>
      <c r="D540">
        <v>83207</v>
      </c>
      <c r="E540" t="s">
        <v>24</v>
      </c>
      <c r="F540" t="s">
        <v>25</v>
      </c>
      <c r="G540" t="s">
        <v>26</v>
      </c>
      <c r="H540" t="s">
        <v>27</v>
      </c>
      <c r="I540" t="s">
        <v>42</v>
      </c>
      <c r="J540" t="s">
        <v>70</v>
      </c>
      <c r="K540" t="s">
        <v>54</v>
      </c>
      <c r="L540" t="s">
        <v>31</v>
      </c>
      <c r="M540">
        <v>83207</v>
      </c>
      <c r="N540" t="s">
        <v>672</v>
      </c>
      <c r="O540" t="s">
        <v>116</v>
      </c>
      <c r="P540">
        <v>83207</v>
      </c>
      <c r="Q540">
        <v>0</v>
      </c>
      <c r="R540">
        <v>0</v>
      </c>
      <c r="S540" t="s">
        <v>4755</v>
      </c>
      <c r="T540" t="s">
        <v>48</v>
      </c>
      <c r="U540" t="s">
        <v>388</v>
      </c>
      <c r="V540">
        <v>20819</v>
      </c>
      <c r="W540" t="s">
        <v>29</v>
      </c>
    </row>
    <row r="541" spans="1:23" x14ac:dyDescent="0.3">
      <c r="A541" t="s">
        <v>4756</v>
      </c>
      <c r="B541" s="1">
        <v>45022</v>
      </c>
      <c r="C541" s="1">
        <v>45110</v>
      </c>
      <c r="D541">
        <v>97</v>
      </c>
      <c r="E541" t="s">
        <v>24</v>
      </c>
      <c r="F541" t="s">
        <v>39</v>
      </c>
      <c r="G541" t="s">
        <v>119</v>
      </c>
      <c r="H541" t="s">
        <v>27</v>
      </c>
      <c r="I541" t="s">
        <v>28</v>
      </c>
      <c r="J541" t="s">
        <v>43</v>
      </c>
      <c r="K541" t="s">
        <v>30</v>
      </c>
      <c r="L541" t="s">
        <v>31</v>
      </c>
      <c r="M541">
        <v>97</v>
      </c>
      <c r="N541" t="s">
        <v>1471</v>
      </c>
      <c r="O541" t="s">
        <v>33</v>
      </c>
      <c r="P541">
        <v>0</v>
      </c>
      <c r="Q541">
        <v>0</v>
      </c>
      <c r="R541">
        <v>97</v>
      </c>
      <c r="S541" t="s">
        <v>4757</v>
      </c>
      <c r="T541" t="s">
        <v>35</v>
      </c>
      <c r="U541" t="s">
        <v>35</v>
      </c>
      <c r="V541">
        <v>0</v>
      </c>
      <c r="W541" t="s">
        <v>43</v>
      </c>
    </row>
    <row r="542" spans="1:23" x14ac:dyDescent="0.3">
      <c r="A542" t="s">
        <v>4756</v>
      </c>
      <c r="B542" s="1">
        <v>45022</v>
      </c>
      <c r="C542" s="1">
        <v>45096</v>
      </c>
      <c r="D542">
        <v>85595</v>
      </c>
      <c r="E542" t="s">
        <v>24</v>
      </c>
      <c r="F542" t="s">
        <v>25</v>
      </c>
      <c r="G542" t="s">
        <v>119</v>
      </c>
      <c r="H542" t="s">
        <v>27</v>
      </c>
      <c r="I542" t="s">
        <v>28</v>
      </c>
      <c r="J542" t="s">
        <v>43</v>
      </c>
      <c r="K542" t="s">
        <v>30</v>
      </c>
      <c r="L542" t="s">
        <v>31</v>
      </c>
      <c r="M542">
        <v>85595</v>
      </c>
      <c r="N542" t="s">
        <v>1471</v>
      </c>
      <c r="O542" t="s">
        <v>33</v>
      </c>
      <c r="P542">
        <v>0</v>
      </c>
      <c r="Q542">
        <v>0</v>
      </c>
      <c r="R542">
        <v>85595</v>
      </c>
      <c r="S542" t="s">
        <v>4757</v>
      </c>
      <c r="T542" t="s">
        <v>35</v>
      </c>
      <c r="U542" t="s">
        <v>35</v>
      </c>
      <c r="V542">
        <v>0</v>
      </c>
      <c r="W542" t="s">
        <v>43</v>
      </c>
    </row>
    <row r="543" spans="1:23" x14ac:dyDescent="0.3">
      <c r="A543" t="s">
        <v>4758</v>
      </c>
      <c r="B543" s="1">
        <v>45023</v>
      </c>
      <c r="C543" s="1">
        <v>45106</v>
      </c>
      <c r="D543">
        <v>9625</v>
      </c>
      <c r="E543" t="s">
        <v>38</v>
      </c>
      <c r="F543" t="s">
        <v>25</v>
      </c>
      <c r="G543" t="s">
        <v>119</v>
      </c>
      <c r="H543" t="s">
        <v>52</v>
      </c>
      <c r="I543" t="s">
        <v>42</v>
      </c>
      <c r="J543" t="s">
        <v>53</v>
      </c>
      <c r="K543" t="s">
        <v>30</v>
      </c>
      <c r="L543" t="s">
        <v>75</v>
      </c>
      <c r="M543">
        <v>9625</v>
      </c>
      <c r="N543" t="s">
        <v>4759</v>
      </c>
      <c r="O543" t="s">
        <v>116</v>
      </c>
      <c r="P543">
        <v>9625</v>
      </c>
      <c r="Q543">
        <v>0</v>
      </c>
      <c r="R543">
        <v>0</v>
      </c>
      <c r="S543" t="s">
        <v>4760</v>
      </c>
      <c r="T543" t="s">
        <v>48</v>
      </c>
      <c r="U543" t="s">
        <v>1060</v>
      </c>
      <c r="V543">
        <v>19168</v>
      </c>
      <c r="W543" t="s">
        <v>29</v>
      </c>
    </row>
    <row r="544" spans="1:23" x14ac:dyDescent="0.3">
      <c r="A544" t="s">
        <v>4761</v>
      </c>
      <c r="B544" s="1">
        <v>45024</v>
      </c>
      <c r="C544" s="1">
        <v>45107</v>
      </c>
      <c r="D544">
        <v>131</v>
      </c>
      <c r="E544" t="s">
        <v>38</v>
      </c>
      <c r="F544" t="s">
        <v>39</v>
      </c>
      <c r="G544" t="s">
        <v>74</v>
      </c>
      <c r="H544" t="s">
        <v>85</v>
      </c>
      <c r="I544" t="s">
        <v>42</v>
      </c>
      <c r="J544" t="s">
        <v>114</v>
      </c>
      <c r="K544" t="s">
        <v>54</v>
      </c>
      <c r="L544" t="s">
        <v>44</v>
      </c>
      <c r="M544">
        <v>131</v>
      </c>
      <c r="N544" t="s">
        <v>4762</v>
      </c>
      <c r="O544" t="s">
        <v>116</v>
      </c>
      <c r="P544">
        <v>131</v>
      </c>
      <c r="Q544">
        <v>0</v>
      </c>
      <c r="R544">
        <v>0</v>
      </c>
      <c r="S544" t="s">
        <v>4763</v>
      </c>
      <c r="T544" t="s">
        <v>48</v>
      </c>
      <c r="U544" t="s">
        <v>2217</v>
      </c>
      <c r="V544">
        <v>2612</v>
      </c>
      <c r="W544" t="s">
        <v>36</v>
      </c>
    </row>
    <row r="545" spans="1:23" x14ac:dyDescent="0.3">
      <c r="A545" t="s">
        <v>4761</v>
      </c>
      <c r="B545" s="1">
        <v>45024</v>
      </c>
      <c r="C545" s="1">
        <v>45086</v>
      </c>
      <c r="D545">
        <v>57545</v>
      </c>
      <c r="E545" t="s">
        <v>38</v>
      </c>
      <c r="F545" t="s">
        <v>25</v>
      </c>
      <c r="G545" t="s">
        <v>74</v>
      </c>
      <c r="H545" t="s">
        <v>85</v>
      </c>
      <c r="I545" t="s">
        <v>42</v>
      </c>
      <c r="J545" t="s">
        <v>114</v>
      </c>
      <c r="K545" t="s">
        <v>54</v>
      </c>
      <c r="L545" t="s">
        <v>44</v>
      </c>
      <c r="M545">
        <v>57545</v>
      </c>
      <c r="N545" t="s">
        <v>4762</v>
      </c>
      <c r="O545" t="s">
        <v>116</v>
      </c>
      <c r="P545">
        <v>57545</v>
      </c>
      <c r="Q545">
        <v>0</v>
      </c>
      <c r="R545">
        <v>0</v>
      </c>
      <c r="S545" t="s">
        <v>4763</v>
      </c>
      <c r="T545" t="s">
        <v>48</v>
      </c>
      <c r="U545" t="s">
        <v>2217</v>
      </c>
      <c r="V545">
        <v>2612</v>
      </c>
      <c r="W545" t="s">
        <v>36</v>
      </c>
    </row>
    <row r="546" spans="1:23" x14ac:dyDescent="0.3">
      <c r="A546" t="s">
        <v>4764</v>
      </c>
      <c r="B546" s="1">
        <v>45025</v>
      </c>
      <c r="C546" s="1">
        <v>45111</v>
      </c>
      <c r="D546">
        <v>138</v>
      </c>
      <c r="E546" t="s">
        <v>24</v>
      </c>
      <c r="F546" t="s">
        <v>39</v>
      </c>
      <c r="G546" t="s">
        <v>80</v>
      </c>
      <c r="H546" t="s">
        <v>85</v>
      </c>
      <c r="I546" t="s">
        <v>42</v>
      </c>
      <c r="J546" t="s">
        <v>43</v>
      </c>
      <c r="K546" t="s">
        <v>30</v>
      </c>
      <c r="L546" t="s">
        <v>55</v>
      </c>
      <c r="M546">
        <v>138</v>
      </c>
      <c r="N546" t="s">
        <v>4765</v>
      </c>
      <c r="O546" t="s">
        <v>46</v>
      </c>
      <c r="P546">
        <v>138</v>
      </c>
      <c r="Q546">
        <v>0</v>
      </c>
      <c r="R546">
        <v>0</v>
      </c>
      <c r="S546" t="s">
        <v>4766</v>
      </c>
      <c r="T546" t="s">
        <v>48</v>
      </c>
      <c r="U546" t="s">
        <v>1667</v>
      </c>
      <c r="V546">
        <v>75196</v>
      </c>
      <c r="W546" t="s">
        <v>53</v>
      </c>
    </row>
    <row r="547" spans="1:23" x14ac:dyDescent="0.3">
      <c r="A547" t="s">
        <v>4764</v>
      </c>
      <c r="B547" s="1">
        <v>45025</v>
      </c>
      <c r="C547" s="1">
        <v>45098</v>
      </c>
      <c r="D547">
        <v>73084</v>
      </c>
      <c r="E547" t="s">
        <v>24</v>
      </c>
      <c r="F547" t="s">
        <v>25</v>
      </c>
      <c r="G547" t="s">
        <v>80</v>
      </c>
      <c r="H547" t="s">
        <v>85</v>
      </c>
      <c r="I547" t="s">
        <v>42</v>
      </c>
      <c r="J547" t="s">
        <v>43</v>
      </c>
      <c r="K547" t="s">
        <v>30</v>
      </c>
      <c r="L547" t="s">
        <v>55</v>
      </c>
      <c r="M547">
        <v>73084</v>
      </c>
      <c r="N547" t="s">
        <v>4765</v>
      </c>
      <c r="O547" t="s">
        <v>46</v>
      </c>
      <c r="P547">
        <v>73084</v>
      </c>
      <c r="Q547">
        <v>0</v>
      </c>
      <c r="R547">
        <v>0</v>
      </c>
      <c r="S547" t="s">
        <v>4766</v>
      </c>
      <c r="T547" t="s">
        <v>48</v>
      </c>
      <c r="U547" t="s">
        <v>1667</v>
      </c>
      <c r="V547">
        <v>75196</v>
      </c>
      <c r="W547" t="s">
        <v>53</v>
      </c>
    </row>
    <row r="548" spans="1:23" x14ac:dyDescent="0.3">
      <c r="A548" t="s">
        <v>4767</v>
      </c>
      <c r="B548" s="1">
        <v>45026</v>
      </c>
      <c r="C548" s="1">
        <v>45094</v>
      </c>
      <c r="D548">
        <v>69426</v>
      </c>
      <c r="E548" t="s">
        <v>24</v>
      </c>
      <c r="F548" t="s">
        <v>25</v>
      </c>
      <c r="G548" t="s">
        <v>26</v>
      </c>
      <c r="H548" t="s">
        <v>41</v>
      </c>
      <c r="I548" t="s">
        <v>42</v>
      </c>
      <c r="J548" t="s">
        <v>50</v>
      </c>
      <c r="K548" t="s">
        <v>30</v>
      </c>
      <c r="L548" t="s">
        <v>75</v>
      </c>
      <c r="M548">
        <v>69426</v>
      </c>
      <c r="N548" t="s">
        <v>4768</v>
      </c>
      <c r="O548" t="s">
        <v>61</v>
      </c>
      <c r="P548">
        <v>0</v>
      </c>
      <c r="Q548">
        <v>69426</v>
      </c>
      <c r="R548">
        <v>0</v>
      </c>
      <c r="S548" t="s">
        <v>4769</v>
      </c>
      <c r="T548" t="s">
        <v>35</v>
      </c>
      <c r="U548" t="s">
        <v>35</v>
      </c>
      <c r="V548">
        <v>0</v>
      </c>
      <c r="W548" t="s">
        <v>43</v>
      </c>
    </row>
    <row r="549" spans="1:23" x14ac:dyDescent="0.3">
      <c r="A549" t="s">
        <v>4767</v>
      </c>
      <c r="B549" s="1">
        <v>45026</v>
      </c>
      <c r="C549" s="1">
        <v>45109</v>
      </c>
      <c r="D549">
        <v>106</v>
      </c>
      <c r="E549" t="s">
        <v>24</v>
      </c>
      <c r="F549" t="s">
        <v>39</v>
      </c>
      <c r="G549" t="s">
        <v>26</v>
      </c>
      <c r="H549" t="s">
        <v>41</v>
      </c>
      <c r="I549" t="s">
        <v>42</v>
      </c>
      <c r="J549" t="s">
        <v>50</v>
      </c>
      <c r="K549" t="s">
        <v>30</v>
      </c>
      <c r="L549" t="s">
        <v>75</v>
      </c>
      <c r="M549">
        <v>106</v>
      </c>
      <c r="N549" t="s">
        <v>4768</v>
      </c>
      <c r="O549" t="s">
        <v>61</v>
      </c>
      <c r="P549">
        <v>0</v>
      </c>
      <c r="Q549">
        <v>106</v>
      </c>
      <c r="R549">
        <v>0</v>
      </c>
      <c r="S549" t="s">
        <v>4769</v>
      </c>
      <c r="T549" t="s">
        <v>35</v>
      </c>
      <c r="U549" t="s">
        <v>35</v>
      </c>
      <c r="V549">
        <v>0</v>
      </c>
      <c r="W549" t="s">
        <v>43</v>
      </c>
    </row>
    <row r="550" spans="1:23" x14ac:dyDescent="0.3">
      <c r="A550" t="s">
        <v>4770</v>
      </c>
      <c r="B550" s="1">
        <v>45027</v>
      </c>
      <c r="C550" s="1">
        <v>45090</v>
      </c>
      <c r="D550">
        <v>86</v>
      </c>
      <c r="E550" t="s">
        <v>38</v>
      </c>
      <c r="F550" t="s">
        <v>39</v>
      </c>
      <c r="G550" t="s">
        <v>80</v>
      </c>
      <c r="H550" t="s">
        <v>93</v>
      </c>
      <c r="I550" t="s">
        <v>42</v>
      </c>
      <c r="J550" t="s">
        <v>53</v>
      </c>
      <c r="K550" t="s">
        <v>54</v>
      </c>
      <c r="L550" t="s">
        <v>55</v>
      </c>
      <c r="M550">
        <v>86</v>
      </c>
      <c r="N550" t="s">
        <v>3705</v>
      </c>
      <c r="O550" t="s">
        <v>116</v>
      </c>
      <c r="P550">
        <v>86</v>
      </c>
      <c r="Q550">
        <v>0</v>
      </c>
      <c r="R550">
        <v>0</v>
      </c>
      <c r="S550" t="s">
        <v>4771</v>
      </c>
      <c r="T550" t="s">
        <v>35</v>
      </c>
      <c r="U550" t="s">
        <v>35</v>
      </c>
      <c r="V550">
        <v>0</v>
      </c>
      <c r="W550" t="s">
        <v>36</v>
      </c>
    </row>
    <row r="551" spans="1:23" x14ac:dyDescent="0.3">
      <c r="A551" t="s">
        <v>4770</v>
      </c>
      <c r="B551" s="1">
        <v>45027</v>
      </c>
      <c r="C551" s="1">
        <v>45096</v>
      </c>
      <c r="D551">
        <v>95527</v>
      </c>
      <c r="E551" t="s">
        <v>38</v>
      </c>
      <c r="F551" t="s">
        <v>25</v>
      </c>
      <c r="G551" t="s">
        <v>80</v>
      </c>
      <c r="H551" t="s">
        <v>93</v>
      </c>
      <c r="I551" t="s">
        <v>42</v>
      </c>
      <c r="J551" t="s">
        <v>53</v>
      </c>
      <c r="K551" t="s">
        <v>54</v>
      </c>
      <c r="L551" t="s">
        <v>55</v>
      </c>
      <c r="M551">
        <v>95527</v>
      </c>
      <c r="N551" t="s">
        <v>3705</v>
      </c>
      <c r="O551" t="s">
        <v>116</v>
      </c>
      <c r="P551">
        <v>95527</v>
      </c>
      <c r="Q551">
        <v>0</v>
      </c>
      <c r="R551">
        <v>0</v>
      </c>
      <c r="S551" t="s">
        <v>4771</v>
      </c>
      <c r="T551" t="s">
        <v>35</v>
      </c>
      <c r="U551" t="s">
        <v>35</v>
      </c>
      <c r="V551">
        <v>0</v>
      </c>
      <c r="W551" t="s">
        <v>36</v>
      </c>
    </row>
    <row r="552" spans="1:23" x14ac:dyDescent="0.3">
      <c r="A552" t="s">
        <v>4772</v>
      </c>
      <c r="B552" s="1">
        <v>45028</v>
      </c>
      <c r="C552" s="1">
        <v>45098</v>
      </c>
      <c r="D552">
        <v>141</v>
      </c>
      <c r="E552" t="s">
        <v>24</v>
      </c>
      <c r="F552" t="s">
        <v>39</v>
      </c>
      <c r="G552" t="s">
        <v>40</v>
      </c>
      <c r="H552" t="s">
        <v>85</v>
      </c>
      <c r="I552" t="s">
        <v>42</v>
      </c>
      <c r="J552" t="s">
        <v>50</v>
      </c>
      <c r="K552" t="s">
        <v>30</v>
      </c>
      <c r="L552" t="s">
        <v>66</v>
      </c>
      <c r="M552">
        <v>141</v>
      </c>
      <c r="N552" t="s">
        <v>4773</v>
      </c>
      <c r="O552" t="s">
        <v>46</v>
      </c>
      <c r="P552">
        <v>141</v>
      </c>
      <c r="Q552">
        <v>0</v>
      </c>
      <c r="R552">
        <v>0</v>
      </c>
      <c r="S552" t="s">
        <v>4774</v>
      </c>
      <c r="T552" t="s">
        <v>48</v>
      </c>
      <c r="U552" t="s">
        <v>1077</v>
      </c>
      <c r="V552">
        <v>70683</v>
      </c>
      <c r="W552" t="s">
        <v>64</v>
      </c>
    </row>
    <row r="553" spans="1:23" x14ac:dyDescent="0.3">
      <c r="A553" t="s">
        <v>4772</v>
      </c>
      <c r="B553" s="1">
        <v>45028</v>
      </c>
      <c r="C553" s="1">
        <v>45089</v>
      </c>
      <c r="D553">
        <v>67792</v>
      </c>
      <c r="E553" t="s">
        <v>24</v>
      </c>
      <c r="F553" t="s">
        <v>25</v>
      </c>
      <c r="G553" t="s">
        <v>40</v>
      </c>
      <c r="H553" t="s">
        <v>85</v>
      </c>
      <c r="I553" t="s">
        <v>42</v>
      </c>
      <c r="J553" t="s">
        <v>50</v>
      </c>
      <c r="K553" t="s">
        <v>30</v>
      </c>
      <c r="L553" t="s">
        <v>66</v>
      </c>
      <c r="M553">
        <v>67792</v>
      </c>
      <c r="N553" t="s">
        <v>4773</v>
      </c>
      <c r="O553" t="s">
        <v>46</v>
      </c>
      <c r="P553">
        <v>67792</v>
      </c>
      <c r="Q553">
        <v>0</v>
      </c>
      <c r="R553">
        <v>0</v>
      </c>
      <c r="S553" t="s">
        <v>4774</v>
      </c>
      <c r="T553" t="s">
        <v>48</v>
      </c>
      <c r="U553" t="s">
        <v>1077</v>
      </c>
      <c r="V553">
        <v>70683</v>
      </c>
      <c r="W553" t="s">
        <v>64</v>
      </c>
    </row>
    <row r="554" spans="1:23" x14ac:dyDescent="0.3">
      <c r="A554" t="s">
        <v>4775</v>
      </c>
      <c r="B554" s="1">
        <v>45029</v>
      </c>
      <c r="C554" s="1">
        <v>45116</v>
      </c>
      <c r="D554">
        <v>84</v>
      </c>
      <c r="E554" t="s">
        <v>24</v>
      </c>
      <c r="F554" t="s">
        <v>39</v>
      </c>
      <c r="G554" t="s">
        <v>119</v>
      </c>
      <c r="H554" t="s">
        <v>27</v>
      </c>
      <c r="I554" t="s">
        <v>42</v>
      </c>
      <c r="J554" t="s">
        <v>53</v>
      </c>
      <c r="K554" t="s">
        <v>54</v>
      </c>
      <c r="L554" t="s">
        <v>66</v>
      </c>
      <c r="M554">
        <v>84</v>
      </c>
      <c r="N554" t="s">
        <v>1321</v>
      </c>
      <c r="O554" t="s">
        <v>116</v>
      </c>
      <c r="P554">
        <v>84</v>
      </c>
      <c r="Q554">
        <v>0</v>
      </c>
      <c r="R554">
        <v>0</v>
      </c>
      <c r="S554" t="s">
        <v>4776</v>
      </c>
      <c r="T554" t="s">
        <v>48</v>
      </c>
      <c r="U554" t="s">
        <v>413</v>
      </c>
      <c r="V554">
        <v>2359</v>
      </c>
      <c r="W554" t="s">
        <v>43</v>
      </c>
    </row>
    <row r="555" spans="1:23" x14ac:dyDescent="0.3">
      <c r="A555" t="s">
        <v>4775</v>
      </c>
      <c r="B555" s="1">
        <v>45029</v>
      </c>
      <c r="C555" s="1">
        <v>45097</v>
      </c>
      <c r="D555">
        <v>47131</v>
      </c>
      <c r="E555" t="s">
        <v>24</v>
      </c>
      <c r="F555" t="s">
        <v>25</v>
      </c>
      <c r="G555" t="s">
        <v>119</v>
      </c>
      <c r="H555" t="s">
        <v>27</v>
      </c>
      <c r="I555" t="s">
        <v>42</v>
      </c>
      <c r="J555" t="s">
        <v>53</v>
      </c>
      <c r="K555" t="s">
        <v>54</v>
      </c>
      <c r="L555" t="s">
        <v>66</v>
      </c>
      <c r="M555">
        <v>47131</v>
      </c>
      <c r="N555" t="s">
        <v>1321</v>
      </c>
      <c r="O555" t="s">
        <v>116</v>
      </c>
      <c r="P555">
        <v>47131</v>
      </c>
      <c r="Q555">
        <v>0</v>
      </c>
      <c r="R555">
        <v>0</v>
      </c>
      <c r="S555" t="s">
        <v>4776</v>
      </c>
      <c r="T555" t="s">
        <v>48</v>
      </c>
      <c r="U555" t="s">
        <v>413</v>
      </c>
      <c r="V555">
        <v>2359</v>
      </c>
      <c r="W555" t="s">
        <v>43</v>
      </c>
    </row>
    <row r="556" spans="1:23" x14ac:dyDescent="0.3">
      <c r="A556" t="s">
        <v>4777</v>
      </c>
      <c r="B556" s="1">
        <v>45030</v>
      </c>
      <c r="C556" s="1">
        <v>45094</v>
      </c>
      <c r="D556">
        <v>44705</v>
      </c>
      <c r="E556" t="s">
        <v>24</v>
      </c>
      <c r="F556" t="s">
        <v>25</v>
      </c>
      <c r="G556" t="s">
        <v>40</v>
      </c>
      <c r="H556" t="s">
        <v>41</v>
      </c>
      <c r="I556" t="s">
        <v>28</v>
      </c>
      <c r="J556" t="s">
        <v>70</v>
      </c>
      <c r="K556" t="s">
        <v>30</v>
      </c>
      <c r="L556" t="s">
        <v>55</v>
      </c>
      <c r="M556">
        <v>44705</v>
      </c>
      <c r="N556" t="s">
        <v>4778</v>
      </c>
      <c r="O556" t="s">
        <v>33</v>
      </c>
      <c r="P556">
        <v>0</v>
      </c>
      <c r="Q556">
        <v>0</v>
      </c>
      <c r="R556">
        <v>44705</v>
      </c>
      <c r="S556" t="s">
        <v>4779</v>
      </c>
      <c r="T556" t="s">
        <v>48</v>
      </c>
      <c r="U556" t="s">
        <v>2779</v>
      </c>
      <c r="V556">
        <v>30617</v>
      </c>
      <c r="W556" t="s">
        <v>50</v>
      </c>
    </row>
    <row r="557" spans="1:23" x14ac:dyDescent="0.3">
      <c r="A557" t="s">
        <v>4780</v>
      </c>
      <c r="B557" s="1">
        <v>45031</v>
      </c>
      <c r="C557" s="1">
        <v>45102</v>
      </c>
      <c r="D557">
        <v>92698</v>
      </c>
      <c r="E557" t="s">
        <v>38</v>
      </c>
      <c r="F557" t="s">
        <v>25</v>
      </c>
      <c r="G557" t="s">
        <v>74</v>
      </c>
      <c r="H557" t="s">
        <v>41</v>
      </c>
      <c r="I557" t="s">
        <v>42</v>
      </c>
      <c r="J557" t="s">
        <v>36</v>
      </c>
      <c r="K557" t="s">
        <v>54</v>
      </c>
      <c r="L557" t="s">
        <v>44</v>
      </c>
      <c r="M557">
        <v>92698</v>
      </c>
      <c r="N557" t="s">
        <v>4633</v>
      </c>
      <c r="O557" t="s">
        <v>116</v>
      </c>
      <c r="P557">
        <v>92698</v>
      </c>
      <c r="Q557">
        <v>0</v>
      </c>
      <c r="R557">
        <v>0</v>
      </c>
      <c r="S557" t="s">
        <v>4781</v>
      </c>
      <c r="T557" t="s">
        <v>48</v>
      </c>
      <c r="U557" t="s">
        <v>419</v>
      </c>
      <c r="V557">
        <v>6032</v>
      </c>
      <c r="W557" t="s">
        <v>53</v>
      </c>
    </row>
    <row r="558" spans="1:23" x14ac:dyDescent="0.3">
      <c r="A558" t="s">
        <v>4782</v>
      </c>
      <c r="B558" s="1">
        <v>45032</v>
      </c>
      <c r="C558" s="1">
        <v>45101</v>
      </c>
      <c r="D558">
        <v>68734</v>
      </c>
      <c r="E558" t="s">
        <v>24</v>
      </c>
      <c r="F558" t="s">
        <v>25</v>
      </c>
      <c r="G558" t="s">
        <v>26</v>
      </c>
      <c r="H558" t="s">
        <v>27</v>
      </c>
      <c r="I558" t="s">
        <v>28</v>
      </c>
      <c r="J558" t="s">
        <v>114</v>
      </c>
      <c r="K558" t="s">
        <v>30</v>
      </c>
      <c r="L558" t="s">
        <v>44</v>
      </c>
      <c r="M558">
        <v>68734</v>
      </c>
      <c r="N558" t="s">
        <v>1147</v>
      </c>
      <c r="O558" t="s">
        <v>33</v>
      </c>
      <c r="P558">
        <v>0</v>
      </c>
      <c r="Q558">
        <v>0</v>
      </c>
      <c r="R558">
        <v>68734</v>
      </c>
      <c r="S558" t="s">
        <v>4783</v>
      </c>
      <c r="T558" t="s">
        <v>35</v>
      </c>
      <c r="U558" t="s">
        <v>35</v>
      </c>
      <c r="V558">
        <v>0</v>
      </c>
      <c r="W558" t="s">
        <v>36</v>
      </c>
    </row>
    <row r="559" spans="1:23" x14ac:dyDescent="0.3">
      <c r="A559" t="s">
        <v>4784</v>
      </c>
      <c r="B559" s="1">
        <v>45033</v>
      </c>
      <c r="C559" s="1">
        <v>45096</v>
      </c>
      <c r="D559">
        <v>65952</v>
      </c>
      <c r="E559" t="s">
        <v>24</v>
      </c>
      <c r="F559" t="s">
        <v>25</v>
      </c>
      <c r="G559" t="s">
        <v>26</v>
      </c>
      <c r="H559" t="s">
        <v>27</v>
      </c>
      <c r="I559" t="s">
        <v>28</v>
      </c>
      <c r="J559" t="s">
        <v>64</v>
      </c>
      <c r="K559" t="s">
        <v>30</v>
      </c>
      <c r="L559" t="s">
        <v>31</v>
      </c>
      <c r="M559">
        <v>65952</v>
      </c>
      <c r="N559" t="s">
        <v>2161</v>
      </c>
      <c r="O559" t="s">
        <v>33</v>
      </c>
      <c r="P559">
        <v>0</v>
      </c>
      <c r="Q559">
        <v>0</v>
      </c>
      <c r="R559">
        <v>65952</v>
      </c>
      <c r="S559" t="s">
        <v>4785</v>
      </c>
      <c r="T559" t="s">
        <v>35</v>
      </c>
      <c r="U559" t="s">
        <v>35</v>
      </c>
      <c r="V559">
        <v>0</v>
      </c>
      <c r="W559" t="s">
        <v>64</v>
      </c>
    </row>
    <row r="560" spans="1:23" x14ac:dyDescent="0.3">
      <c r="A560" t="s">
        <v>4786</v>
      </c>
      <c r="B560" s="1">
        <v>45034</v>
      </c>
      <c r="C560" s="1">
        <v>45102</v>
      </c>
      <c r="D560">
        <v>48069</v>
      </c>
      <c r="E560" t="s">
        <v>38</v>
      </c>
      <c r="F560" t="s">
        <v>25</v>
      </c>
      <c r="G560" t="s">
        <v>80</v>
      </c>
      <c r="H560" t="s">
        <v>59</v>
      </c>
      <c r="I560" t="s">
        <v>28</v>
      </c>
      <c r="J560" t="s">
        <v>43</v>
      </c>
      <c r="K560" t="s">
        <v>54</v>
      </c>
      <c r="L560" t="s">
        <v>66</v>
      </c>
      <c r="M560">
        <v>48069</v>
      </c>
      <c r="N560" t="s">
        <v>4787</v>
      </c>
      <c r="O560" t="s">
        <v>33</v>
      </c>
      <c r="P560">
        <v>0</v>
      </c>
      <c r="Q560">
        <v>0</v>
      </c>
      <c r="R560">
        <v>48069</v>
      </c>
      <c r="S560" t="s">
        <v>4788</v>
      </c>
      <c r="T560" t="s">
        <v>35</v>
      </c>
      <c r="U560" t="s">
        <v>35</v>
      </c>
      <c r="V560">
        <v>0</v>
      </c>
      <c r="W560" t="s">
        <v>64</v>
      </c>
    </row>
    <row r="561" spans="1:23" x14ac:dyDescent="0.3">
      <c r="A561" t="s">
        <v>4786</v>
      </c>
      <c r="B561" s="1">
        <v>45034</v>
      </c>
      <c r="C561" s="1">
        <v>45106</v>
      </c>
      <c r="D561">
        <v>131</v>
      </c>
      <c r="E561" t="s">
        <v>38</v>
      </c>
      <c r="F561" t="s">
        <v>39</v>
      </c>
      <c r="G561" t="s">
        <v>80</v>
      </c>
      <c r="H561" t="s">
        <v>59</v>
      </c>
      <c r="I561" t="s">
        <v>28</v>
      </c>
      <c r="J561" t="s">
        <v>43</v>
      </c>
      <c r="K561" t="s">
        <v>54</v>
      </c>
      <c r="L561" t="s">
        <v>66</v>
      </c>
      <c r="M561">
        <v>131</v>
      </c>
      <c r="N561" t="s">
        <v>4787</v>
      </c>
      <c r="O561" t="s">
        <v>33</v>
      </c>
      <c r="P561">
        <v>0</v>
      </c>
      <c r="Q561">
        <v>0</v>
      </c>
      <c r="R561">
        <v>131</v>
      </c>
      <c r="S561" t="s">
        <v>4788</v>
      </c>
      <c r="T561" t="s">
        <v>35</v>
      </c>
      <c r="U561" t="s">
        <v>35</v>
      </c>
      <c r="V561">
        <v>0</v>
      </c>
      <c r="W561" t="s">
        <v>64</v>
      </c>
    </row>
    <row r="562" spans="1:23" x14ac:dyDescent="0.3">
      <c r="A562" t="s">
        <v>4789</v>
      </c>
      <c r="B562" s="1">
        <v>45035</v>
      </c>
      <c r="C562" s="1">
        <v>45097</v>
      </c>
      <c r="D562">
        <v>58563</v>
      </c>
      <c r="E562" t="s">
        <v>38</v>
      </c>
      <c r="F562" t="s">
        <v>25</v>
      </c>
      <c r="G562" t="s">
        <v>26</v>
      </c>
      <c r="H562" t="s">
        <v>27</v>
      </c>
      <c r="I562" t="s">
        <v>28</v>
      </c>
      <c r="J562" t="s">
        <v>53</v>
      </c>
      <c r="K562" t="s">
        <v>30</v>
      </c>
      <c r="L562" t="s">
        <v>44</v>
      </c>
      <c r="M562">
        <v>58563</v>
      </c>
      <c r="N562" t="s">
        <v>4790</v>
      </c>
      <c r="O562" t="s">
        <v>33</v>
      </c>
      <c r="P562">
        <v>0</v>
      </c>
      <c r="Q562">
        <v>0</v>
      </c>
      <c r="R562">
        <v>58563</v>
      </c>
      <c r="S562" t="s">
        <v>4791</v>
      </c>
      <c r="T562" t="s">
        <v>48</v>
      </c>
      <c r="U562" t="s">
        <v>1098</v>
      </c>
      <c r="V562">
        <v>73584</v>
      </c>
      <c r="W562" t="s">
        <v>36</v>
      </c>
    </row>
    <row r="563" spans="1:23" x14ac:dyDescent="0.3">
      <c r="A563" t="s">
        <v>4792</v>
      </c>
      <c r="B563" s="1">
        <v>45036</v>
      </c>
      <c r="C563" s="1">
        <v>45126</v>
      </c>
      <c r="D563">
        <v>85429</v>
      </c>
      <c r="E563" t="s">
        <v>38</v>
      </c>
      <c r="F563" t="s">
        <v>25</v>
      </c>
      <c r="G563" t="s">
        <v>40</v>
      </c>
      <c r="H563" t="s">
        <v>85</v>
      </c>
      <c r="I563" t="s">
        <v>28</v>
      </c>
      <c r="J563" t="s">
        <v>29</v>
      </c>
      <c r="K563" t="s">
        <v>30</v>
      </c>
      <c r="L563" t="s">
        <v>75</v>
      </c>
      <c r="M563">
        <v>85429</v>
      </c>
      <c r="N563" t="s">
        <v>1734</v>
      </c>
      <c r="O563" t="s">
        <v>33</v>
      </c>
      <c r="P563">
        <v>0</v>
      </c>
      <c r="Q563">
        <v>0</v>
      </c>
      <c r="R563">
        <v>85429</v>
      </c>
      <c r="S563" t="s">
        <v>4793</v>
      </c>
      <c r="T563" t="s">
        <v>35</v>
      </c>
      <c r="U563" t="s">
        <v>35</v>
      </c>
      <c r="V563">
        <v>0</v>
      </c>
      <c r="W563" t="s">
        <v>36</v>
      </c>
    </row>
    <row r="564" spans="1:23" x14ac:dyDescent="0.3">
      <c r="A564" t="s">
        <v>4794</v>
      </c>
      <c r="B564" s="1">
        <v>45037</v>
      </c>
      <c r="C564" s="1">
        <v>45125</v>
      </c>
      <c r="D564">
        <v>91774</v>
      </c>
      <c r="E564" t="s">
        <v>38</v>
      </c>
      <c r="F564" t="s">
        <v>25</v>
      </c>
      <c r="G564" t="s">
        <v>74</v>
      </c>
      <c r="H564" t="s">
        <v>27</v>
      </c>
      <c r="I564" t="s">
        <v>42</v>
      </c>
      <c r="J564" t="s">
        <v>36</v>
      </c>
      <c r="K564" t="s">
        <v>54</v>
      </c>
      <c r="L564" t="s">
        <v>44</v>
      </c>
      <c r="M564">
        <v>91774</v>
      </c>
      <c r="N564" t="s">
        <v>3195</v>
      </c>
      <c r="O564" t="s">
        <v>46</v>
      </c>
      <c r="P564">
        <v>91774</v>
      </c>
      <c r="Q564">
        <v>0</v>
      </c>
      <c r="R564">
        <v>0</v>
      </c>
      <c r="S564" t="s">
        <v>4795</v>
      </c>
      <c r="T564" t="s">
        <v>35</v>
      </c>
      <c r="U564" t="s">
        <v>35</v>
      </c>
      <c r="V564">
        <v>0</v>
      </c>
      <c r="W564" t="s">
        <v>36</v>
      </c>
    </row>
    <row r="565" spans="1:23" x14ac:dyDescent="0.3">
      <c r="A565" t="s">
        <v>4796</v>
      </c>
      <c r="B565" s="1">
        <v>45038</v>
      </c>
      <c r="C565" s="1">
        <v>45122</v>
      </c>
      <c r="D565">
        <v>146</v>
      </c>
      <c r="E565" t="s">
        <v>38</v>
      </c>
      <c r="F565" t="s">
        <v>39</v>
      </c>
      <c r="G565" t="s">
        <v>119</v>
      </c>
      <c r="H565" t="s">
        <v>93</v>
      </c>
      <c r="I565" t="s">
        <v>42</v>
      </c>
      <c r="J565" t="s">
        <v>36</v>
      </c>
      <c r="K565" t="s">
        <v>54</v>
      </c>
      <c r="L565" t="s">
        <v>44</v>
      </c>
      <c r="M565">
        <v>146</v>
      </c>
      <c r="N565" t="s">
        <v>4797</v>
      </c>
      <c r="O565" t="s">
        <v>116</v>
      </c>
      <c r="P565">
        <v>146</v>
      </c>
      <c r="Q565">
        <v>0</v>
      </c>
      <c r="R565">
        <v>0</v>
      </c>
      <c r="S565" t="s">
        <v>4798</v>
      </c>
      <c r="T565" t="s">
        <v>48</v>
      </c>
      <c r="U565" t="s">
        <v>445</v>
      </c>
      <c r="V565">
        <v>24233</v>
      </c>
      <c r="W565" t="s">
        <v>43</v>
      </c>
    </row>
    <row r="566" spans="1:23" x14ac:dyDescent="0.3">
      <c r="A566" t="s">
        <v>4796</v>
      </c>
      <c r="B566" s="1">
        <v>45038</v>
      </c>
      <c r="C566" s="1">
        <v>45121</v>
      </c>
      <c r="D566">
        <v>14047</v>
      </c>
      <c r="E566" t="s">
        <v>38</v>
      </c>
      <c r="F566" t="s">
        <v>25</v>
      </c>
      <c r="G566" t="s">
        <v>119</v>
      </c>
      <c r="H566" t="s">
        <v>93</v>
      </c>
      <c r="I566" t="s">
        <v>42</v>
      </c>
      <c r="J566" t="s">
        <v>36</v>
      </c>
      <c r="K566" t="s">
        <v>54</v>
      </c>
      <c r="L566" t="s">
        <v>44</v>
      </c>
      <c r="M566">
        <v>14047</v>
      </c>
      <c r="N566" t="s">
        <v>4797</v>
      </c>
      <c r="O566" t="s">
        <v>116</v>
      </c>
      <c r="P566">
        <v>14047</v>
      </c>
      <c r="Q566">
        <v>0</v>
      </c>
      <c r="R566">
        <v>0</v>
      </c>
      <c r="S566" t="s">
        <v>4798</v>
      </c>
      <c r="T566" t="s">
        <v>48</v>
      </c>
      <c r="U566" t="s">
        <v>445</v>
      </c>
      <c r="V566">
        <v>24233</v>
      </c>
      <c r="W566" t="s">
        <v>43</v>
      </c>
    </row>
    <row r="567" spans="1:23" x14ac:dyDescent="0.3">
      <c r="A567" t="s">
        <v>4799</v>
      </c>
      <c r="B567" s="1">
        <v>45039</v>
      </c>
      <c r="C567" s="1">
        <v>45123</v>
      </c>
      <c r="D567">
        <v>17988</v>
      </c>
      <c r="E567" t="s">
        <v>24</v>
      </c>
      <c r="F567" t="s">
        <v>25</v>
      </c>
      <c r="G567" t="s">
        <v>74</v>
      </c>
      <c r="H567" t="s">
        <v>41</v>
      </c>
      <c r="I567" t="s">
        <v>28</v>
      </c>
      <c r="J567" t="s">
        <v>50</v>
      </c>
      <c r="K567" t="s">
        <v>30</v>
      </c>
      <c r="L567" t="s">
        <v>66</v>
      </c>
      <c r="M567">
        <v>17988</v>
      </c>
      <c r="N567" t="s">
        <v>1864</v>
      </c>
      <c r="O567" t="s">
        <v>33</v>
      </c>
      <c r="P567">
        <v>0</v>
      </c>
      <c r="Q567">
        <v>0</v>
      </c>
      <c r="R567">
        <v>17988</v>
      </c>
      <c r="S567" t="s">
        <v>4800</v>
      </c>
      <c r="T567" t="s">
        <v>48</v>
      </c>
      <c r="U567" t="s">
        <v>449</v>
      </c>
      <c r="V567">
        <v>84683</v>
      </c>
      <c r="W567" t="s">
        <v>36</v>
      </c>
    </row>
    <row r="568" spans="1:23" x14ac:dyDescent="0.3">
      <c r="A568" t="s">
        <v>4799</v>
      </c>
      <c r="B568" s="1">
        <v>45039</v>
      </c>
      <c r="C568" s="1">
        <v>45123</v>
      </c>
      <c r="D568">
        <v>10</v>
      </c>
      <c r="E568" t="s">
        <v>24</v>
      </c>
      <c r="F568" t="s">
        <v>39</v>
      </c>
      <c r="G568" t="s">
        <v>74</v>
      </c>
      <c r="H568" t="s">
        <v>41</v>
      </c>
      <c r="I568" t="s">
        <v>28</v>
      </c>
      <c r="J568" t="s">
        <v>50</v>
      </c>
      <c r="K568" t="s">
        <v>30</v>
      </c>
      <c r="L568" t="s">
        <v>66</v>
      </c>
      <c r="M568">
        <v>100</v>
      </c>
      <c r="N568" t="s">
        <v>1864</v>
      </c>
      <c r="O568" t="s">
        <v>33</v>
      </c>
      <c r="P568">
        <v>0</v>
      </c>
      <c r="Q568">
        <v>0</v>
      </c>
      <c r="R568">
        <v>100</v>
      </c>
      <c r="S568" t="s">
        <v>4800</v>
      </c>
      <c r="T568" t="s">
        <v>48</v>
      </c>
      <c r="U568" t="s">
        <v>449</v>
      </c>
      <c r="V568">
        <v>84683</v>
      </c>
      <c r="W568" t="s">
        <v>36</v>
      </c>
    </row>
    <row r="569" spans="1:23" x14ac:dyDescent="0.3">
      <c r="A569" t="s">
        <v>4801</v>
      </c>
      <c r="B569" s="1">
        <v>45040</v>
      </c>
      <c r="C569" s="1">
        <v>45129</v>
      </c>
      <c r="D569">
        <v>80594</v>
      </c>
      <c r="E569" t="s">
        <v>38</v>
      </c>
      <c r="F569" t="s">
        <v>25</v>
      </c>
      <c r="G569" t="s">
        <v>80</v>
      </c>
      <c r="H569" t="s">
        <v>59</v>
      </c>
      <c r="I569" t="s">
        <v>42</v>
      </c>
      <c r="J569" t="s">
        <v>70</v>
      </c>
      <c r="K569" t="s">
        <v>30</v>
      </c>
      <c r="L569" t="s">
        <v>75</v>
      </c>
      <c r="M569">
        <v>80594</v>
      </c>
      <c r="N569" t="s">
        <v>3277</v>
      </c>
      <c r="O569" t="s">
        <v>61</v>
      </c>
      <c r="P569">
        <v>0</v>
      </c>
      <c r="Q569">
        <v>80594</v>
      </c>
      <c r="R569">
        <v>0</v>
      </c>
      <c r="S569" t="s">
        <v>4802</v>
      </c>
      <c r="T569" t="s">
        <v>48</v>
      </c>
      <c r="U569" t="s">
        <v>453</v>
      </c>
      <c r="V569">
        <v>22159</v>
      </c>
      <c r="W569" t="s">
        <v>29</v>
      </c>
    </row>
    <row r="570" spans="1:23" x14ac:dyDescent="0.3">
      <c r="A570" t="s">
        <v>4801</v>
      </c>
      <c r="B570" s="1">
        <v>45040</v>
      </c>
      <c r="C570" s="1">
        <v>45104</v>
      </c>
      <c r="D570">
        <v>119</v>
      </c>
      <c r="E570" t="s">
        <v>38</v>
      </c>
      <c r="F570" t="s">
        <v>39</v>
      </c>
      <c r="G570" t="s">
        <v>80</v>
      </c>
      <c r="H570" t="s">
        <v>59</v>
      </c>
      <c r="I570" t="s">
        <v>42</v>
      </c>
      <c r="J570" t="s">
        <v>70</v>
      </c>
      <c r="K570" t="s">
        <v>30</v>
      </c>
      <c r="L570" t="s">
        <v>75</v>
      </c>
      <c r="M570">
        <v>119</v>
      </c>
      <c r="N570" t="s">
        <v>3277</v>
      </c>
      <c r="O570" t="s">
        <v>61</v>
      </c>
      <c r="P570">
        <v>0</v>
      </c>
      <c r="Q570">
        <v>119</v>
      </c>
      <c r="R570">
        <v>0</v>
      </c>
      <c r="S570" t="s">
        <v>4802</v>
      </c>
      <c r="T570" t="s">
        <v>48</v>
      </c>
      <c r="U570" t="s">
        <v>453</v>
      </c>
      <c r="V570">
        <v>22159</v>
      </c>
      <c r="W570" t="s">
        <v>29</v>
      </c>
    </row>
    <row r="571" spans="1:23" x14ac:dyDescent="0.3">
      <c r="A571" t="s">
        <v>4803</v>
      </c>
      <c r="B571" s="1">
        <v>45041</v>
      </c>
      <c r="C571" s="1">
        <v>45111</v>
      </c>
      <c r="D571">
        <v>3503</v>
      </c>
      <c r="E571" t="s">
        <v>38</v>
      </c>
      <c r="F571" t="s">
        <v>25</v>
      </c>
      <c r="G571" t="s">
        <v>40</v>
      </c>
      <c r="H571" t="s">
        <v>41</v>
      </c>
      <c r="I571" t="s">
        <v>42</v>
      </c>
      <c r="J571" t="s">
        <v>43</v>
      </c>
      <c r="K571" t="s">
        <v>30</v>
      </c>
      <c r="L571" t="s">
        <v>44</v>
      </c>
      <c r="M571">
        <v>35030</v>
      </c>
      <c r="N571" t="s">
        <v>4804</v>
      </c>
      <c r="O571" t="s">
        <v>46</v>
      </c>
      <c r="P571">
        <v>35030</v>
      </c>
      <c r="Q571">
        <v>0</v>
      </c>
      <c r="R571">
        <v>0</v>
      </c>
      <c r="S571" t="s">
        <v>4805</v>
      </c>
      <c r="T571" t="s">
        <v>48</v>
      </c>
      <c r="U571" t="s">
        <v>457</v>
      </c>
      <c r="V571">
        <v>71678</v>
      </c>
      <c r="W571" t="s">
        <v>53</v>
      </c>
    </row>
    <row r="572" spans="1:23" x14ac:dyDescent="0.3">
      <c r="A572" t="s">
        <v>4806</v>
      </c>
      <c r="B572" s="1">
        <v>45042</v>
      </c>
      <c r="C572" s="1">
        <v>45112</v>
      </c>
      <c r="D572">
        <v>75167</v>
      </c>
      <c r="E572" t="s">
        <v>24</v>
      </c>
      <c r="F572" t="s">
        <v>25</v>
      </c>
      <c r="G572" t="s">
        <v>80</v>
      </c>
      <c r="H572" t="s">
        <v>59</v>
      </c>
      <c r="I572" t="s">
        <v>42</v>
      </c>
      <c r="J572" t="s">
        <v>50</v>
      </c>
      <c r="K572" t="s">
        <v>54</v>
      </c>
      <c r="L572" t="s">
        <v>75</v>
      </c>
      <c r="M572">
        <v>75167</v>
      </c>
      <c r="N572" t="s">
        <v>393</v>
      </c>
      <c r="O572" t="s">
        <v>61</v>
      </c>
      <c r="P572">
        <v>0</v>
      </c>
      <c r="Q572">
        <v>75167</v>
      </c>
      <c r="R572">
        <v>0</v>
      </c>
      <c r="S572" t="s">
        <v>4807</v>
      </c>
      <c r="T572" t="s">
        <v>48</v>
      </c>
      <c r="U572" t="s">
        <v>461</v>
      </c>
      <c r="V572">
        <v>45478</v>
      </c>
      <c r="W572" t="s">
        <v>36</v>
      </c>
    </row>
    <row r="573" spans="1:23" x14ac:dyDescent="0.3">
      <c r="A573" t="s">
        <v>4808</v>
      </c>
      <c r="B573" s="1">
        <v>45043</v>
      </c>
      <c r="C573" s="1">
        <v>45108</v>
      </c>
      <c r="D573">
        <v>98431</v>
      </c>
      <c r="E573" t="s">
        <v>24</v>
      </c>
      <c r="F573" t="s">
        <v>25</v>
      </c>
      <c r="G573" t="s">
        <v>119</v>
      </c>
      <c r="H573" t="s">
        <v>27</v>
      </c>
      <c r="I573" t="s">
        <v>42</v>
      </c>
      <c r="J573" t="s">
        <v>53</v>
      </c>
      <c r="K573" t="s">
        <v>30</v>
      </c>
      <c r="L573" t="s">
        <v>44</v>
      </c>
      <c r="M573">
        <v>98431</v>
      </c>
      <c r="N573" t="s">
        <v>1812</v>
      </c>
      <c r="O573" t="s">
        <v>46</v>
      </c>
      <c r="P573">
        <v>98431</v>
      </c>
      <c r="Q573">
        <v>0</v>
      </c>
      <c r="R573">
        <v>0</v>
      </c>
      <c r="S573" t="s">
        <v>4809</v>
      </c>
      <c r="T573" t="s">
        <v>48</v>
      </c>
      <c r="U573" t="s">
        <v>465</v>
      </c>
      <c r="V573">
        <v>72061</v>
      </c>
      <c r="W573" t="s">
        <v>50</v>
      </c>
    </row>
    <row r="574" spans="1:23" x14ac:dyDescent="0.3">
      <c r="A574" t="s">
        <v>4808</v>
      </c>
      <c r="B574" s="1">
        <v>45043</v>
      </c>
      <c r="C574" s="1">
        <v>45107</v>
      </c>
      <c r="D574">
        <v>88</v>
      </c>
      <c r="E574" t="s">
        <v>24</v>
      </c>
      <c r="F574" t="s">
        <v>39</v>
      </c>
      <c r="G574" t="s">
        <v>119</v>
      </c>
      <c r="H574" t="s">
        <v>27</v>
      </c>
      <c r="I574" t="s">
        <v>42</v>
      </c>
      <c r="J574" t="s">
        <v>53</v>
      </c>
      <c r="K574" t="s">
        <v>30</v>
      </c>
      <c r="L574" t="s">
        <v>44</v>
      </c>
      <c r="M574">
        <v>88</v>
      </c>
      <c r="N574" t="s">
        <v>1812</v>
      </c>
      <c r="O574" t="s">
        <v>46</v>
      </c>
      <c r="P574">
        <v>88</v>
      </c>
      <c r="Q574">
        <v>0</v>
      </c>
      <c r="R574">
        <v>0</v>
      </c>
      <c r="S574" t="s">
        <v>4809</v>
      </c>
      <c r="T574" t="s">
        <v>48</v>
      </c>
      <c r="U574" t="s">
        <v>465</v>
      </c>
      <c r="V574">
        <v>72061</v>
      </c>
      <c r="W574" t="s">
        <v>50</v>
      </c>
    </row>
    <row r="575" spans="1:23" x14ac:dyDescent="0.3">
      <c r="A575" t="s">
        <v>4810</v>
      </c>
      <c r="B575" s="1">
        <v>45044</v>
      </c>
      <c r="C575" s="1">
        <v>45122</v>
      </c>
      <c r="D575">
        <v>9767</v>
      </c>
      <c r="E575" t="s">
        <v>24</v>
      </c>
      <c r="F575" t="s">
        <v>25</v>
      </c>
      <c r="G575" t="s">
        <v>109</v>
      </c>
      <c r="H575" t="s">
        <v>93</v>
      </c>
      <c r="I575" t="s">
        <v>42</v>
      </c>
      <c r="J575" t="s">
        <v>64</v>
      </c>
      <c r="K575" t="s">
        <v>54</v>
      </c>
      <c r="L575" t="s">
        <v>31</v>
      </c>
      <c r="M575">
        <v>9767</v>
      </c>
      <c r="N575" t="s">
        <v>4714</v>
      </c>
      <c r="O575" t="s">
        <v>46</v>
      </c>
      <c r="P575">
        <v>9767</v>
      </c>
      <c r="Q575">
        <v>0</v>
      </c>
      <c r="R575">
        <v>0</v>
      </c>
      <c r="S575" t="s">
        <v>4811</v>
      </c>
      <c r="T575" t="s">
        <v>48</v>
      </c>
      <c r="U575" t="s">
        <v>1126</v>
      </c>
      <c r="V575">
        <v>58234</v>
      </c>
      <c r="W575" t="s">
        <v>50</v>
      </c>
    </row>
    <row r="576" spans="1:23" x14ac:dyDescent="0.3">
      <c r="A576" t="s">
        <v>4812</v>
      </c>
      <c r="B576" s="1">
        <v>45045</v>
      </c>
      <c r="C576" s="1">
        <v>45111</v>
      </c>
      <c r="D576">
        <v>84464</v>
      </c>
      <c r="E576" t="s">
        <v>38</v>
      </c>
      <c r="F576" t="s">
        <v>25</v>
      </c>
      <c r="G576" t="s">
        <v>109</v>
      </c>
      <c r="H576" t="s">
        <v>59</v>
      </c>
      <c r="I576" t="s">
        <v>28</v>
      </c>
      <c r="J576" t="s">
        <v>114</v>
      </c>
      <c r="K576" t="s">
        <v>54</v>
      </c>
      <c r="L576" t="s">
        <v>55</v>
      </c>
      <c r="M576">
        <v>84464</v>
      </c>
      <c r="N576" t="s">
        <v>2589</v>
      </c>
      <c r="O576" t="s">
        <v>33</v>
      </c>
      <c r="P576">
        <v>0</v>
      </c>
      <c r="Q576">
        <v>0</v>
      </c>
      <c r="R576">
        <v>84464</v>
      </c>
      <c r="S576" t="s">
        <v>4813</v>
      </c>
      <c r="T576" t="s">
        <v>35</v>
      </c>
      <c r="U576" t="s">
        <v>35</v>
      </c>
      <c r="V576">
        <v>0</v>
      </c>
      <c r="W576" t="s">
        <v>29</v>
      </c>
    </row>
    <row r="577" spans="1:23" x14ac:dyDescent="0.3">
      <c r="A577" t="s">
        <v>4812</v>
      </c>
      <c r="B577" s="1">
        <v>45045</v>
      </c>
      <c r="C577" s="1">
        <v>45129</v>
      </c>
      <c r="D577">
        <v>136</v>
      </c>
      <c r="E577" t="s">
        <v>38</v>
      </c>
      <c r="F577" t="s">
        <v>39</v>
      </c>
      <c r="G577" t="s">
        <v>109</v>
      </c>
      <c r="H577" t="s">
        <v>59</v>
      </c>
      <c r="I577" t="s">
        <v>28</v>
      </c>
      <c r="J577" t="s">
        <v>114</v>
      </c>
      <c r="K577" t="s">
        <v>54</v>
      </c>
      <c r="L577" t="s">
        <v>55</v>
      </c>
      <c r="M577">
        <v>136</v>
      </c>
      <c r="N577" t="s">
        <v>2589</v>
      </c>
      <c r="O577" t="s">
        <v>33</v>
      </c>
      <c r="P577">
        <v>0</v>
      </c>
      <c r="Q577">
        <v>0</v>
      </c>
      <c r="R577">
        <v>136</v>
      </c>
      <c r="S577" t="s">
        <v>4813</v>
      </c>
      <c r="T577" t="s">
        <v>35</v>
      </c>
      <c r="U577" t="s">
        <v>35</v>
      </c>
      <c r="V577">
        <v>0</v>
      </c>
      <c r="W577" t="s">
        <v>29</v>
      </c>
    </row>
    <row r="578" spans="1:23" x14ac:dyDescent="0.3">
      <c r="A578" t="s">
        <v>4814</v>
      </c>
      <c r="B578" s="1">
        <v>45046</v>
      </c>
      <c r="C578" s="1">
        <v>45131</v>
      </c>
      <c r="D578">
        <v>95</v>
      </c>
      <c r="E578" t="s">
        <v>24</v>
      </c>
      <c r="F578" t="s">
        <v>39</v>
      </c>
      <c r="G578" t="s">
        <v>119</v>
      </c>
      <c r="H578" t="s">
        <v>41</v>
      </c>
      <c r="I578" t="s">
        <v>42</v>
      </c>
      <c r="J578" t="s">
        <v>114</v>
      </c>
      <c r="K578" t="s">
        <v>30</v>
      </c>
      <c r="L578" t="s">
        <v>66</v>
      </c>
      <c r="M578">
        <v>95</v>
      </c>
      <c r="N578" t="s">
        <v>362</v>
      </c>
      <c r="O578" t="s">
        <v>61</v>
      </c>
      <c r="P578">
        <v>0</v>
      </c>
      <c r="Q578">
        <v>95</v>
      </c>
      <c r="R578">
        <v>0</v>
      </c>
      <c r="S578" t="s">
        <v>4815</v>
      </c>
      <c r="T578" t="s">
        <v>35</v>
      </c>
      <c r="U578" t="s">
        <v>35</v>
      </c>
      <c r="V578">
        <v>0</v>
      </c>
      <c r="W578" t="s">
        <v>53</v>
      </c>
    </row>
    <row r="579" spans="1:23" x14ac:dyDescent="0.3">
      <c r="A579" t="s">
        <v>4814</v>
      </c>
      <c r="B579" s="1">
        <v>45046</v>
      </c>
      <c r="C579" s="1">
        <v>45128</v>
      </c>
      <c r="D579">
        <v>35278</v>
      </c>
      <c r="E579" t="s">
        <v>24</v>
      </c>
      <c r="F579" t="s">
        <v>25</v>
      </c>
      <c r="G579" t="s">
        <v>119</v>
      </c>
      <c r="H579" t="s">
        <v>41</v>
      </c>
      <c r="I579" t="s">
        <v>42</v>
      </c>
      <c r="J579" t="s">
        <v>114</v>
      </c>
      <c r="K579" t="s">
        <v>30</v>
      </c>
      <c r="L579" t="s">
        <v>66</v>
      </c>
      <c r="M579">
        <v>35278</v>
      </c>
      <c r="N579" t="s">
        <v>362</v>
      </c>
      <c r="O579" t="s">
        <v>61</v>
      </c>
      <c r="P579">
        <v>0</v>
      </c>
      <c r="Q579">
        <v>35278</v>
      </c>
      <c r="R579">
        <v>0</v>
      </c>
      <c r="S579" t="s">
        <v>4815</v>
      </c>
      <c r="T579" t="s">
        <v>35</v>
      </c>
      <c r="U579" t="s">
        <v>35</v>
      </c>
      <c r="V579">
        <v>0</v>
      </c>
      <c r="W579" t="s">
        <v>53</v>
      </c>
    </row>
    <row r="580" spans="1:23" x14ac:dyDescent="0.3">
      <c r="A580" t="s">
        <v>4816</v>
      </c>
      <c r="B580" s="1">
        <v>45047</v>
      </c>
      <c r="C580" s="1">
        <v>45110</v>
      </c>
      <c r="D580">
        <v>111</v>
      </c>
      <c r="E580" t="s">
        <v>24</v>
      </c>
      <c r="F580" t="s">
        <v>39</v>
      </c>
      <c r="G580" t="s">
        <v>74</v>
      </c>
      <c r="H580" t="s">
        <v>85</v>
      </c>
      <c r="I580" t="s">
        <v>42</v>
      </c>
      <c r="J580" t="s">
        <v>36</v>
      </c>
      <c r="K580" t="s">
        <v>30</v>
      </c>
      <c r="L580" t="s">
        <v>55</v>
      </c>
      <c r="M580">
        <v>111</v>
      </c>
      <c r="N580" t="s">
        <v>2824</v>
      </c>
      <c r="O580" t="s">
        <v>116</v>
      </c>
      <c r="P580">
        <v>111</v>
      </c>
      <c r="Q580">
        <v>0</v>
      </c>
      <c r="R580">
        <v>0</v>
      </c>
      <c r="S580" t="s">
        <v>4817</v>
      </c>
      <c r="T580" t="s">
        <v>35</v>
      </c>
      <c r="U580" t="s">
        <v>35</v>
      </c>
      <c r="V580">
        <v>0</v>
      </c>
      <c r="W580" t="s">
        <v>50</v>
      </c>
    </row>
    <row r="581" spans="1:23" x14ac:dyDescent="0.3">
      <c r="A581" t="s">
        <v>4816</v>
      </c>
      <c r="B581" s="1">
        <v>45047</v>
      </c>
      <c r="C581" s="1">
        <v>45133</v>
      </c>
      <c r="D581">
        <v>16064</v>
      </c>
      <c r="E581" t="s">
        <v>24</v>
      </c>
      <c r="F581" t="s">
        <v>25</v>
      </c>
      <c r="G581" t="s">
        <v>74</v>
      </c>
      <c r="H581" t="s">
        <v>85</v>
      </c>
      <c r="I581" t="s">
        <v>42</v>
      </c>
      <c r="J581" t="s">
        <v>36</v>
      </c>
      <c r="K581" t="s">
        <v>30</v>
      </c>
      <c r="L581" t="s">
        <v>55</v>
      </c>
      <c r="M581">
        <v>16064</v>
      </c>
      <c r="N581" t="s">
        <v>2824</v>
      </c>
      <c r="O581" t="s">
        <v>116</v>
      </c>
      <c r="P581">
        <v>16064</v>
      </c>
      <c r="Q581">
        <v>0</v>
      </c>
      <c r="R581">
        <v>0</v>
      </c>
      <c r="S581" t="s">
        <v>4817</v>
      </c>
      <c r="T581" t="s">
        <v>35</v>
      </c>
      <c r="U581" t="s">
        <v>35</v>
      </c>
      <c r="V581">
        <v>0</v>
      </c>
      <c r="W581" t="s">
        <v>50</v>
      </c>
    </row>
    <row r="582" spans="1:23" x14ac:dyDescent="0.3">
      <c r="A582" t="s">
        <v>4818</v>
      </c>
      <c r="B582" s="1">
        <v>45048</v>
      </c>
      <c r="C582" s="1">
        <v>45132</v>
      </c>
      <c r="D582">
        <v>46727</v>
      </c>
      <c r="E582" t="s">
        <v>38</v>
      </c>
      <c r="F582" t="s">
        <v>25</v>
      </c>
      <c r="G582" t="s">
        <v>109</v>
      </c>
      <c r="H582" t="s">
        <v>93</v>
      </c>
      <c r="I582" t="s">
        <v>28</v>
      </c>
      <c r="J582" t="s">
        <v>29</v>
      </c>
      <c r="K582" t="s">
        <v>54</v>
      </c>
      <c r="L582" t="s">
        <v>75</v>
      </c>
      <c r="M582">
        <v>46727</v>
      </c>
      <c r="N582" t="s">
        <v>2040</v>
      </c>
      <c r="O582" t="s">
        <v>33</v>
      </c>
      <c r="P582">
        <v>0</v>
      </c>
      <c r="Q582">
        <v>0</v>
      </c>
      <c r="R582">
        <v>46727</v>
      </c>
      <c r="S582" t="s">
        <v>4819</v>
      </c>
      <c r="T582" t="s">
        <v>35</v>
      </c>
      <c r="U582" t="s">
        <v>35</v>
      </c>
      <c r="V582">
        <v>0</v>
      </c>
      <c r="W582" t="s">
        <v>53</v>
      </c>
    </row>
    <row r="583" spans="1:23" x14ac:dyDescent="0.3">
      <c r="A583" t="s">
        <v>4820</v>
      </c>
      <c r="B583" s="1">
        <v>45049</v>
      </c>
      <c r="C583" s="1">
        <v>45117</v>
      </c>
      <c r="D583">
        <v>91459</v>
      </c>
      <c r="E583" t="s">
        <v>38</v>
      </c>
      <c r="F583" t="s">
        <v>25</v>
      </c>
      <c r="G583" t="s">
        <v>80</v>
      </c>
      <c r="H583" t="s">
        <v>93</v>
      </c>
      <c r="I583" t="s">
        <v>28</v>
      </c>
      <c r="J583" t="s">
        <v>70</v>
      </c>
      <c r="K583" t="s">
        <v>30</v>
      </c>
      <c r="L583" t="s">
        <v>31</v>
      </c>
      <c r="M583">
        <v>91459</v>
      </c>
      <c r="N583" t="s">
        <v>4251</v>
      </c>
      <c r="O583" t="s">
        <v>33</v>
      </c>
      <c r="P583">
        <v>0</v>
      </c>
      <c r="Q583">
        <v>0</v>
      </c>
      <c r="R583">
        <v>91459</v>
      </c>
      <c r="S583" t="s">
        <v>4821</v>
      </c>
      <c r="T583" t="s">
        <v>48</v>
      </c>
      <c r="U583" t="s">
        <v>487</v>
      </c>
      <c r="V583">
        <v>51092</v>
      </c>
      <c r="W583" t="s">
        <v>64</v>
      </c>
    </row>
    <row r="584" spans="1:23" x14ac:dyDescent="0.3">
      <c r="A584" t="s">
        <v>4820</v>
      </c>
      <c r="B584" s="1">
        <v>45049</v>
      </c>
      <c r="C584" s="1">
        <v>45111</v>
      </c>
      <c r="D584">
        <v>129</v>
      </c>
      <c r="E584" t="s">
        <v>38</v>
      </c>
      <c r="F584" t="s">
        <v>39</v>
      </c>
      <c r="G584" t="s">
        <v>80</v>
      </c>
      <c r="H584" t="s">
        <v>93</v>
      </c>
      <c r="I584" t="s">
        <v>28</v>
      </c>
      <c r="J584" t="s">
        <v>70</v>
      </c>
      <c r="K584" t="s">
        <v>30</v>
      </c>
      <c r="L584" t="s">
        <v>31</v>
      </c>
      <c r="M584">
        <v>129</v>
      </c>
      <c r="N584" t="s">
        <v>4251</v>
      </c>
      <c r="O584" t="s">
        <v>33</v>
      </c>
      <c r="P584">
        <v>0</v>
      </c>
      <c r="Q584">
        <v>0</v>
      </c>
      <c r="R584">
        <v>129</v>
      </c>
      <c r="S584" t="s">
        <v>4821</v>
      </c>
      <c r="T584" t="s">
        <v>48</v>
      </c>
      <c r="U584" t="s">
        <v>487</v>
      </c>
      <c r="V584">
        <v>51092</v>
      </c>
      <c r="W584" t="s">
        <v>64</v>
      </c>
    </row>
    <row r="585" spans="1:23" x14ac:dyDescent="0.3">
      <c r="A585" t="s">
        <v>4822</v>
      </c>
      <c r="B585" s="1">
        <v>45050</v>
      </c>
      <c r="C585" s="1">
        <v>45134</v>
      </c>
      <c r="D585">
        <v>69862</v>
      </c>
      <c r="E585" t="s">
        <v>38</v>
      </c>
      <c r="F585" t="s">
        <v>25</v>
      </c>
      <c r="G585" t="s">
        <v>40</v>
      </c>
      <c r="H585" t="s">
        <v>85</v>
      </c>
      <c r="I585" t="s">
        <v>42</v>
      </c>
      <c r="J585" t="s">
        <v>53</v>
      </c>
      <c r="K585" t="s">
        <v>30</v>
      </c>
      <c r="L585" t="s">
        <v>31</v>
      </c>
      <c r="M585">
        <v>69862</v>
      </c>
      <c r="N585" t="s">
        <v>4823</v>
      </c>
      <c r="O585" t="s">
        <v>116</v>
      </c>
      <c r="P585">
        <v>69862</v>
      </c>
      <c r="Q585">
        <v>0</v>
      </c>
      <c r="R585">
        <v>0</v>
      </c>
      <c r="S585" t="s">
        <v>4824</v>
      </c>
      <c r="T585" t="s">
        <v>48</v>
      </c>
      <c r="U585" t="s">
        <v>1145</v>
      </c>
      <c r="V585">
        <v>93494</v>
      </c>
      <c r="W585" t="s">
        <v>29</v>
      </c>
    </row>
    <row r="586" spans="1:23" x14ac:dyDescent="0.3">
      <c r="A586" t="s">
        <v>4822</v>
      </c>
      <c r="B586" s="1">
        <v>45050</v>
      </c>
      <c r="C586" s="1">
        <v>45114</v>
      </c>
      <c r="D586">
        <v>83</v>
      </c>
      <c r="E586" t="s">
        <v>38</v>
      </c>
      <c r="F586" t="s">
        <v>39</v>
      </c>
      <c r="G586" t="s">
        <v>40</v>
      </c>
      <c r="H586" t="s">
        <v>85</v>
      </c>
      <c r="I586" t="s">
        <v>42</v>
      </c>
      <c r="J586" t="s">
        <v>53</v>
      </c>
      <c r="K586" t="s">
        <v>30</v>
      </c>
      <c r="L586" t="s">
        <v>31</v>
      </c>
      <c r="M586">
        <v>83</v>
      </c>
      <c r="N586" t="s">
        <v>4823</v>
      </c>
      <c r="O586" t="s">
        <v>116</v>
      </c>
      <c r="P586">
        <v>83</v>
      </c>
      <c r="Q586">
        <v>0</v>
      </c>
      <c r="R586">
        <v>0</v>
      </c>
      <c r="S586" t="s">
        <v>4824</v>
      </c>
      <c r="T586" t="s">
        <v>48</v>
      </c>
      <c r="U586" t="s">
        <v>1145</v>
      </c>
      <c r="V586">
        <v>93494</v>
      </c>
      <c r="W586" t="s">
        <v>29</v>
      </c>
    </row>
    <row r="587" spans="1:23" x14ac:dyDescent="0.3">
      <c r="A587" t="s">
        <v>4825</v>
      </c>
      <c r="B587" s="1">
        <v>45051</v>
      </c>
      <c r="C587" s="1">
        <v>45127</v>
      </c>
      <c r="D587">
        <v>68252</v>
      </c>
      <c r="E587" t="s">
        <v>24</v>
      </c>
      <c r="F587" t="s">
        <v>25</v>
      </c>
      <c r="G587" t="s">
        <v>119</v>
      </c>
      <c r="H587" t="s">
        <v>27</v>
      </c>
      <c r="I587" t="s">
        <v>42</v>
      </c>
      <c r="J587" t="s">
        <v>36</v>
      </c>
      <c r="K587" t="s">
        <v>54</v>
      </c>
      <c r="L587" t="s">
        <v>55</v>
      </c>
      <c r="M587">
        <v>68252</v>
      </c>
      <c r="N587" t="s">
        <v>4254</v>
      </c>
      <c r="O587" t="s">
        <v>116</v>
      </c>
      <c r="P587">
        <v>68252</v>
      </c>
      <c r="Q587">
        <v>0</v>
      </c>
      <c r="R587">
        <v>0</v>
      </c>
      <c r="S587" t="s">
        <v>4826</v>
      </c>
      <c r="T587" t="s">
        <v>35</v>
      </c>
      <c r="U587" t="s">
        <v>35</v>
      </c>
      <c r="V587">
        <v>0</v>
      </c>
      <c r="W587" t="s">
        <v>36</v>
      </c>
    </row>
    <row r="588" spans="1:23" x14ac:dyDescent="0.3">
      <c r="A588" t="s">
        <v>4825</v>
      </c>
      <c r="B588" s="1">
        <v>45051</v>
      </c>
      <c r="C588" s="1">
        <v>45119</v>
      </c>
      <c r="D588">
        <v>99</v>
      </c>
      <c r="E588" t="s">
        <v>24</v>
      </c>
      <c r="F588" t="s">
        <v>39</v>
      </c>
      <c r="G588" t="s">
        <v>119</v>
      </c>
      <c r="H588" t="s">
        <v>27</v>
      </c>
      <c r="I588" t="s">
        <v>42</v>
      </c>
      <c r="J588" t="s">
        <v>36</v>
      </c>
      <c r="K588" t="s">
        <v>54</v>
      </c>
      <c r="L588" t="s">
        <v>55</v>
      </c>
      <c r="M588">
        <v>99</v>
      </c>
      <c r="N588" t="s">
        <v>4254</v>
      </c>
      <c r="O588" t="s">
        <v>116</v>
      </c>
      <c r="P588">
        <v>99</v>
      </c>
      <c r="Q588">
        <v>0</v>
      </c>
      <c r="R588">
        <v>0</v>
      </c>
      <c r="S588" t="s">
        <v>4826</v>
      </c>
      <c r="T588" t="s">
        <v>35</v>
      </c>
      <c r="U588" t="s">
        <v>35</v>
      </c>
      <c r="V588">
        <v>0</v>
      </c>
      <c r="W588" t="s">
        <v>36</v>
      </c>
    </row>
    <row r="589" spans="1:23" x14ac:dyDescent="0.3">
      <c r="A589" t="s">
        <v>4827</v>
      </c>
      <c r="B589" s="1">
        <v>45052</v>
      </c>
      <c r="C589" s="1">
        <v>45122</v>
      </c>
      <c r="D589">
        <v>2095</v>
      </c>
      <c r="E589" t="s">
        <v>24</v>
      </c>
      <c r="F589" t="s">
        <v>25</v>
      </c>
      <c r="G589" t="s">
        <v>119</v>
      </c>
      <c r="H589" t="s">
        <v>85</v>
      </c>
      <c r="I589" t="s">
        <v>42</v>
      </c>
      <c r="J589" t="s">
        <v>114</v>
      </c>
      <c r="K589" t="s">
        <v>54</v>
      </c>
      <c r="L589" t="s">
        <v>44</v>
      </c>
      <c r="M589">
        <v>20950</v>
      </c>
      <c r="N589" t="s">
        <v>4828</v>
      </c>
      <c r="O589" t="s">
        <v>61</v>
      </c>
      <c r="P589">
        <v>0</v>
      </c>
      <c r="Q589">
        <v>20950</v>
      </c>
      <c r="R589">
        <v>0</v>
      </c>
      <c r="S589" t="s">
        <v>4829</v>
      </c>
      <c r="T589" t="s">
        <v>35</v>
      </c>
      <c r="U589" t="s">
        <v>35</v>
      </c>
      <c r="V589">
        <v>0</v>
      </c>
      <c r="W589" t="s">
        <v>36</v>
      </c>
    </row>
    <row r="590" spans="1:23" x14ac:dyDescent="0.3">
      <c r="A590" t="s">
        <v>4827</v>
      </c>
      <c r="B590" s="1">
        <v>45052</v>
      </c>
      <c r="C590" s="1">
        <v>45112</v>
      </c>
      <c r="D590">
        <v>144</v>
      </c>
      <c r="E590" t="s">
        <v>24</v>
      </c>
      <c r="F590" t="s">
        <v>39</v>
      </c>
      <c r="G590" t="s">
        <v>119</v>
      </c>
      <c r="H590" t="s">
        <v>85</v>
      </c>
      <c r="I590" t="s">
        <v>42</v>
      </c>
      <c r="J590" t="s">
        <v>114</v>
      </c>
      <c r="K590" t="s">
        <v>54</v>
      </c>
      <c r="L590" t="s">
        <v>44</v>
      </c>
      <c r="M590">
        <v>144</v>
      </c>
      <c r="N590" t="s">
        <v>4828</v>
      </c>
      <c r="O590" t="s">
        <v>61</v>
      </c>
      <c r="P590">
        <v>0</v>
      </c>
      <c r="Q590">
        <v>144</v>
      </c>
      <c r="R590">
        <v>0</v>
      </c>
      <c r="S590" t="s">
        <v>4829</v>
      </c>
      <c r="T590" t="s">
        <v>35</v>
      </c>
      <c r="U590" t="s">
        <v>35</v>
      </c>
      <c r="V590">
        <v>0</v>
      </c>
      <c r="W590" t="s">
        <v>36</v>
      </c>
    </row>
    <row r="591" spans="1:23" x14ac:dyDescent="0.3">
      <c r="A591" t="s">
        <v>4830</v>
      </c>
      <c r="B591" s="1">
        <v>45053</v>
      </c>
      <c r="C591" s="1">
        <v>45137</v>
      </c>
      <c r="D591">
        <v>3368</v>
      </c>
      <c r="E591" t="s">
        <v>38</v>
      </c>
      <c r="F591" t="s">
        <v>25</v>
      </c>
      <c r="G591" t="s">
        <v>26</v>
      </c>
      <c r="H591" t="s">
        <v>27</v>
      </c>
      <c r="I591" t="s">
        <v>42</v>
      </c>
      <c r="J591" t="s">
        <v>50</v>
      </c>
      <c r="K591" t="s">
        <v>54</v>
      </c>
      <c r="L591" t="s">
        <v>55</v>
      </c>
      <c r="M591">
        <v>33680</v>
      </c>
      <c r="N591" t="s">
        <v>4831</v>
      </c>
      <c r="O591" t="s">
        <v>116</v>
      </c>
      <c r="P591">
        <v>33680</v>
      </c>
      <c r="Q591">
        <v>0</v>
      </c>
      <c r="R591">
        <v>0</v>
      </c>
      <c r="S591" t="s">
        <v>4832</v>
      </c>
      <c r="T591" t="s">
        <v>35</v>
      </c>
      <c r="U591" t="s">
        <v>35</v>
      </c>
      <c r="V591">
        <v>0</v>
      </c>
      <c r="W591" t="s">
        <v>64</v>
      </c>
    </row>
    <row r="592" spans="1:23" x14ac:dyDescent="0.3">
      <c r="A592" t="s">
        <v>4830</v>
      </c>
      <c r="B592" s="1">
        <v>45053</v>
      </c>
      <c r="C592" s="1">
        <v>45127</v>
      </c>
      <c r="D592">
        <v>106</v>
      </c>
      <c r="E592" t="s">
        <v>38</v>
      </c>
      <c r="F592" t="s">
        <v>39</v>
      </c>
      <c r="G592" t="s">
        <v>26</v>
      </c>
      <c r="H592" t="s">
        <v>27</v>
      </c>
      <c r="I592" t="s">
        <v>42</v>
      </c>
      <c r="J592" t="s">
        <v>50</v>
      </c>
      <c r="K592" t="s">
        <v>54</v>
      </c>
      <c r="L592" t="s">
        <v>55</v>
      </c>
      <c r="M592">
        <v>106</v>
      </c>
      <c r="N592" t="s">
        <v>4831</v>
      </c>
      <c r="O592" t="s">
        <v>116</v>
      </c>
      <c r="P592">
        <v>106</v>
      </c>
      <c r="Q592">
        <v>0</v>
      </c>
      <c r="R592">
        <v>0</v>
      </c>
      <c r="S592" t="s">
        <v>4832</v>
      </c>
      <c r="T592" t="s">
        <v>35</v>
      </c>
      <c r="U592" t="s">
        <v>35</v>
      </c>
      <c r="V592">
        <v>0</v>
      </c>
      <c r="W592" t="s">
        <v>64</v>
      </c>
    </row>
    <row r="593" spans="1:23" x14ac:dyDescent="0.3">
      <c r="A593" t="s">
        <v>4833</v>
      </c>
      <c r="B593" s="1">
        <v>45054</v>
      </c>
      <c r="C593" s="1">
        <v>45127</v>
      </c>
      <c r="D593">
        <v>38625</v>
      </c>
      <c r="E593" t="s">
        <v>38</v>
      </c>
      <c r="F593" t="s">
        <v>25</v>
      </c>
      <c r="G593" t="s">
        <v>74</v>
      </c>
      <c r="H593" t="s">
        <v>93</v>
      </c>
      <c r="I593" t="s">
        <v>42</v>
      </c>
      <c r="J593" t="s">
        <v>70</v>
      </c>
      <c r="K593" t="s">
        <v>30</v>
      </c>
      <c r="L593" t="s">
        <v>31</v>
      </c>
      <c r="M593">
        <v>38625</v>
      </c>
      <c r="N593" t="s">
        <v>3232</v>
      </c>
      <c r="O593" t="s">
        <v>61</v>
      </c>
      <c r="P593">
        <v>0</v>
      </c>
      <c r="Q593">
        <v>38625</v>
      </c>
      <c r="R593">
        <v>0</v>
      </c>
      <c r="S593" t="s">
        <v>4834</v>
      </c>
      <c r="T593" t="s">
        <v>48</v>
      </c>
      <c r="U593" t="s">
        <v>1158</v>
      </c>
      <c r="V593">
        <v>18941</v>
      </c>
      <c r="W593" t="s">
        <v>43</v>
      </c>
    </row>
    <row r="594" spans="1:23" x14ac:dyDescent="0.3">
      <c r="A594" t="s">
        <v>4835</v>
      </c>
      <c r="B594" s="1">
        <v>45055</v>
      </c>
      <c r="C594" s="1">
        <v>45123</v>
      </c>
      <c r="D594">
        <v>95455</v>
      </c>
      <c r="E594" t="s">
        <v>24</v>
      </c>
      <c r="F594" t="s">
        <v>25</v>
      </c>
      <c r="G594" t="s">
        <v>74</v>
      </c>
      <c r="H594" t="s">
        <v>27</v>
      </c>
      <c r="I594" t="s">
        <v>28</v>
      </c>
      <c r="J594" t="s">
        <v>29</v>
      </c>
      <c r="K594" t="s">
        <v>54</v>
      </c>
      <c r="L594" t="s">
        <v>31</v>
      </c>
      <c r="M594">
        <v>95455</v>
      </c>
      <c r="N594" t="s">
        <v>1722</v>
      </c>
      <c r="O594" t="s">
        <v>33</v>
      </c>
      <c r="P594">
        <v>0</v>
      </c>
      <c r="Q594">
        <v>0</v>
      </c>
      <c r="R594">
        <v>95455</v>
      </c>
      <c r="S594" t="s">
        <v>4836</v>
      </c>
      <c r="T594" t="s">
        <v>35</v>
      </c>
      <c r="U594" t="s">
        <v>35</v>
      </c>
      <c r="V594">
        <v>0</v>
      </c>
      <c r="W594" t="s">
        <v>43</v>
      </c>
    </row>
    <row r="595" spans="1:23" x14ac:dyDescent="0.3">
      <c r="A595" t="s">
        <v>4835</v>
      </c>
      <c r="B595" s="1">
        <v>45055</v>
      </c>
      <c r="C595" s="1">
        <v>45128</v>
      </c>
      <c r="D595">
        <v>149</v>
      </c>
      <c r="E595" t="s">
        <v>24</v>
      </c>
      <c r="F595" t="s">
        <v>39</v>
      </c>
      <c r="G595" t="s">
        <v>74</v>
      </c>
      <c r="H595" t="s">
        <v>27</v>
      </c>
      <c r="I595" t="s">
        <v>28</v>
      </c>
      <c r="J595" t="s">
        <v>29</v>
      </c>
      <c r="K595" t="s">
        <v>54</v>
      </c>
      <c r="L595" t="s">
        <v>31</v>
      </c>
      <c r="M595">
        <v>149</v>
      </c>
      <c r="N595" t="s">
        <v>1722</v>
      </c>
      <c r="O595" t="s">
        <v>33</v>
      </c>
      <c r="P595">
        <v>0</v>
      </c>
      <c r="Q595">
        <v>0</v>
      </c>
      <c r="R595">
        <v>149</v>
      </c>
      <c r="S595" t="s">
        <v>4836</v>
      </c>
      <c r="T595" t="s">
        <v>35</v>
      </c>
      <c r="U595" t="s">
        <v>35</v>
      </c>
      <c r="V595">
        <v>0</v>
      </c>
      <c r="W595" t="s">
        <v>43</v>
      </c>
    </row>
    <row r="596" spans="1:23" x14ac:dyDescent="0.3">
      <c r="A596" t="s">
        <v>4837</v>
      </c>
      <c r="B596" s="1">
        <v>45056</v>
      </c>
      <c r="C596" s="1">
        <v>45124</v>
      </c>
      <c r="D596">
        <v>45248</v>
      </c>
      <c r="E596" t="s">
        <v>38</v>
      </c>
      <c r="F596" t="s">
        <v>25</v>
      </c>
      <c r="G596" t="s">
        <v>40</v>
      </c>
      <c r="H596" t="s">
        <v>41</v>
      </c>
      <c r="I596" t="s">
        <v>28</v>
      </c>
      <c r="J596" t="s">
        <v>36</v>
      </c>
      <c r="K596" t="s">
        <v>30</v>
      </c>
      <c r="L596" t="s">
        <v>66</v>
      </c>
      <c r="M596">
        <v>45248</v>
      </c>
      <c r="N596" t="s">
        <v>4838</v>
      </c>
      <c r="O596" t="s">
        <v>33</v>
      </c>
      <c r="P596">
        <v>0</v>
      </c>
      <c r="Q596">
        <v>0</v>
      </c>
      <c r="R596">
        <v>45248</v>
      </c>
      <c r="S596" t="s">
        <v>4839</v>
      </c>
      <c r="T596" t="s">
        <v>35</v>
      </c>
      <c r="U596" t="s">
        <v>35</v>
      </c>
      <c r="V596">
        <v>0</v>
      </c>
      <c r="W596" t="s">
        <v>43</v>
      </c>
    </row>
    <row r="597" spans="1:23" x14ac:dyDescent="0.3">
      <c r="A597" t="s">
        <v>4840</v>
      </c>
      <c r="B597" s="1">
        <v>45057</v>
      </c>
      <c r="C597" s="1">
        <v>45124</v>
      </c>
      <c r="D597">
        <v>43376</v>
      </c>
      <c r="E597" t="s">
        <v>38</v>
      </c>
      <c r="F597" t="s">
        <v>25</v>
      </c>
      <c r="G597" t="s">
        <v>74</v>
      </c>
      <c r="H597" t="s">
        <v>93</v>
      </c>
      <c r="I597" t="s">
        <v>42</v>
      </c>
      <c r="J597" t="s">
        <v>50</v>
      </c>
      <c r="K597" t="s">
        <v>54</v>
      </c>
      <c r="L597" t="s">
        <v>44</v>
      </c>
      <c r="M597">
        <v>43376</v>
      </c>
      <c r="N597" t="s">
        <v>2090</v>
      </c>
      <c r="O597" t="s">
        <v>46</v>
      </c>
      <c r="P597">
        <v>43376</v>
      </c>
      <c r="Q597">
        <v>0</v>
      </c>
      <c r="R597">
        <v>0</v>
      </c>
      <c r="S597" t="s">
        <v>4841</v>
      </c>
      <c r="T597" t="s">
        <v>48</v>
      </c>
      <c r="U597" t="s">
        <v>516</v>
      </c>
      <c r="V597">
        <v>92456</v>
      </c>
      <c r="W597" t="s">
        <v>50</v>
      </c>
    </row>
    <row r="598" spans="1:23" x14ac:dyDescent="0.3">
      <c r="A598" t="s">
        <v>4842</v>
      </c>
      <c r="B598" s="1">
        <v>45058</v>
      </c>
      <c r="C598" s="1">
        <v>45147</v>
      </c>
      <c r="D598">
        <v>49585</v>
      </c>
      <c r="E598" t="s">
        <v>24</v>
      </c>
      <c r="F598" t="s">
        <v>25</v>
      </c>
      <c r="G598" t="s">
        <v>26</v>
      </c>
      <c r="H598" t="s">
        <v>59</v>
      </c>
      <c r="I598" t="s">
        <v>28</v>
      </c>
      <c r="J598" t="s">
        <v>43</v>
      </c>
      <c r="K598" t="s">
        <v>54</v>
      </c>
      <c r="L598" t="s">
        <v>55</v>
      </c>
      <c r="M598">
        <v>49585</v>
      </c>
      <c r="N598" t="s">
        <v>1728</v>
      </c>
      <c r="O598" t="s">
        <v>33</v>
      </c>
      <c r="P598">
        <v>0</v>
      </c>
      <c r="Q598">
        <v>0</v>
      </c>
      <c r="R598">
        <v>49585</v>
      </c>
      <c r="S598" t="s">
        <v>4843</v>
      </c>
      <c r="T598" t="s">
        <v>48</v>
      </c>
      <c r="U598" t="s">
        <v>520</v>
      </c>
      <c r="V598">
        <v>19999</v>
      </c>
      <c r="W598" t="s">
        <v>50</v>
      </c>
    </row>
    <row r="599" spans="1:23" x14ac:dyDescent="0.3">
      <c r="A599" t="s">
        <v>4842</v>
      </c>
      <c r="B599" s="1">
        <v>45058</v>
      </c>
      <c r="C599" s="1">
        <v>45148</v>
      </c>
      <c r="D599">
        <v>141</v>
      </c>
      <c r="E599" t="s">
        <v>24</v>
      </c>
      <c r="F599" t="s">
        <v>39</v>
      </c>
      <c r="G599" t="s">
        <v>26</v>
      </c>
      <c r="H599" t="s">
        <v>59</v>
      </c>
      <c r="I599" t="s">
        <v>28</v>
      </c>
      <c r="J599" t="s">
        <v>43</v>
      </c>
      <c r="K599" t="s">
        <v>54</v>
      </c>
      <c r="L599" t="s">
        <v>55</v>
      </c>
      <c r="M599">
        <v>141</v>
      </c>
      <c r="N599" t="s">
        <v>1728</v>
      </c>
      <c r="O599" t="s">
        <v>33</v>
      </c>
      <c r="P599">
        <v>0</v>
      </c>
      <c r="Q599">
        <v>0</v>
      </c>
      <c r="R599">
        <v>141</v>
      </c>
      <c r="S599" t="s">
        <v>4843</v>
      </c>
      <c r="T599" t="s">
        <v>48</v>
      </c>
      <c r="U599" t="s">
        <v>520</v>
      </c>
      <c r="V599">
        <v>19999</v>
      </c>
      <c r="W599" t="s">
        <v>50</v>
      </c>
    </row>
    <row r="600" spans="1:23" x14ac:dyDescent="0.3">
      <c r="A600" t="s">
        <v>4844</v>
      </c>
      <c r="B600" s="1">
        <v>45059</v>
      </c>
      <c r="C600" s="1">
        <v>45144</v>
      </c>
      <c r="D600">
        <v>25368</v>
      </c>
      <c r="E600" t="s">
        <v>38</v>
      </c>
      <c r="F600" t="s">
        <v>25</v>
      </c>
      <c r="G600" t="s">
        <v>109</v>
      </c>
      <c r="H600" t="s">
        <v>85</v>
      </c>
      <c r="I600" t="s">
        <v>42</v>
      </c>
      <c r="J600" t="s">
        <v>53</v>
      </c>
      <c r="K600" t="s">
        <v>54</v>
      </c>
      <c r="L600" t="s">
        <v>75</v>
      </c>
      <c r="M600">
        <v>25368</v>
      </c>
      <c r="N600" t="s">
        <v>2636</v>
      </c>
      <c r="O600" t="s">
        <v>116</v>
      </c>
      <c r="P600">
        <v>25368</v>
      </c>
      <c r="Q600">
        <v>0</v>
      </c>
      <c r="R600">
        <v>0</v>
      </c>
      <c r="S600" t="s">
        <v>4845</v>
      </c>
      <c r="T600" t="s">
        <v>48</v>
      </c>
      <c r="U600" t="s">
        <v>524</v>
      </c>
      <c r="V600">
        <v>81808</v>
      </c>
      <c r="W600" t="s">
        <v>53</v>
      </c>
    </row>
    <row r="601" spans="1:23" x14ac:dyDescent="0.3">
      <c r="A601" t="s">
        <v>4846</v>
      </c>
      <c r="B601" s="1">
        <v>45060</v>
      </c>
      <c r="C601" s="1">
        <v>45121</v>
      </c>
      <c r="D601">
        <v>146</v>
      </c>
      <c r="E601" t="s">
        <v>24</v>
      </c>
      <c r="F601" t="s">
        <v>39</v>
      </c>
      <c r="G601" t="s">
        <v>74</v>
      </c>
      <c r="H601" t="s">
        <v>27</v>
      </c>
      <c r="I601" t="s">
        <v>28</v>
      </c>
      <c r="J601" t="s">
        <v>53</v>
      </c>
      <c r="K601" t="s">
        <v>30</v>
      </c>
      <c r="L601" t="s">
        <v>44</v>
      </c>
      <c r="M601">
        <v>146</v>
      </c>
      <c r="N601" t="s">
        <v>795</v>
      </c>
      <c r="O601" t="s">
        <v>33</v>
      </c>
      <c r="P601">
        <v>0</v>
      </c>
      <c r="Q601">
        <v>0</v>
      </c>
      <c r="R601">
        <v>146</v>
      </c>
      <c r="S601" t="s">
        <v>4847</v>
      </c>
      <c r="T601" t="s">
        <v>48</v>
      </c>
      <c r="U601" t="s">
        <v>1176</v>
      </c>
      <c r="V601">
        <v>91205</v>
      </c>
      <c r="W601" t="s">
        <v>53</v>
      </c>
    </row>
    <row r="602" spans="1:23" x14ac:dyDescent="0.3">
      <c r="A602" t="s">
        <v>4846</v>
      </c>
      <c r="B602" s="1">
        <v>45060</v>
      </c>
      <c r="C602" s="1">
        <v>45147</v>
      </c>
      <c r="D602">
        <v>24504</v>
      </c>
      <c r="E602" t="s">
        <v>24</v>
      </c>
      <c r="F602" t="s">
        <v>25</v>
      </c>
      <c r="G602" t="s">
        <v>74</v>
      </c>
      <c r="H602" t="s">
        <v>27</v>
      </c>
      <c r="I602" t="s">
        <v>28</v>
      </c>
      <c r="J602" t="s">
        <v>53</v>
      </c>
      <c r="K602" t="s">
        <v>30</v>
      </c>
      <c r="L602" t="s">
        <v>44</v>
      </c>
      <c r="M602">
        <v>24504</v>
      </c>
      <c r="N602" t="s">
        <v>795</v>
      </c>
      <c r="O602" t="s">
        <v>33</v>
      </c>
      <c r="P602">
        <v>0</v>
      </c>
      <c r="Q602">
        <v>0</v>
      </c>
      <c r="R602">
        <v>24504</v>
      </c>
      <c r="S602" t="s">
        <v>4847</v>
      </c>
      <c r="T602" t="s">
        <v>48</v>
      </c>
      <c r="U602" t="s">
        <v>1176</v>
      </c>
      <c r="V602">
        <v>91205</v>
      </c>
      <c r="W602" t="s">
        <v>53</v>
      </c>
    </row>
    <row r="603" spans="1:23" x14ac:dyDescent="0.3">
      <c r="A603" t="s">
        <v>4848</v>
      </c>
      <c r="B603" s="1">
        <v>45061</v>
      </c>
      <c r="C603" s="1">
        <v>45129</v>
      </c>
      <c r="D603">
        <v>98</v>
      </c>
      <c r="E603" t="s">
        <v>38</v>
      </c>
      <c r="F603" t="s">
        <v>39</v>
      </c>
      <c r="G603" t="s">
        <v>26</v>
      </c>
      <c r="H603" t="s">
        <v>27</v>
      </c>
      <c r="I603" t="s">
        <v>42</v>
      </c>
      <c r="J603" t="s">
        <v>50</v>
      </c>
      <c r="K603" t="s">
        <v>54</v>
      </c>
      <c r="L603" t="s">
        <v>75</v>
      </c>
      <c r="M603">
        <v>98</v>
      </c>
      <c r="N603" t="s">
        <v>1396</v>
      </c>
      <c r="O603" t="s">
        <v>46</v>
      </c>
      <c r="P603">
        <v>98</v>
      </c>
      <c r="Q603">
        <v>0</v>
      </c>
      <c r="R603">
        <v>0</v>
      </c>
      <c r="S603" t="s">
        <v>4849</v>
      </c>
      <c r="T603" t="s">
        <v>48</v>
      </c>
      <c r="U603" t="s">
        <v>1768</v>
      </c>
      <c r="V603">
        <v>6271</v>
      </c>
      <c r="W603" t="s">
        <v>36</v>
      </c>
    </row>
    <row r="604" spans="1:23" x14ac:dyDescent="0.3">
      <c r="A604" t="s">
        <v>4848</v>
      </c>
      <c r="B604" s="1">
        <v>45061</v>
      </c>
      <c r="C604" s="1">
        <v>45130</v>
      </c>
      <c r="D604">
        <v>58585</v>
      </c>
      <c r="E604" t="s">
        <v>38</v>
      </c>
      <c r="F604" t="s">
        <v>25</v>
      </c>
      <c r="G604" t="s">
        <v>26</v>
      </c>
      <c r="H604" t="s">
        <v>27</v>
      </c>
      <c r="I604" t="s">
        <v>42</v>
      </c>
      <c r="J604" t="s">
        <v>50</v>
      </c>
      <c r="K604" t="s">
        <v>54</v>
      </c>
      <c r="L604" t="s">
        <v>75</v>
      </c>
      <c r="M604">
        <v>58585</v>
      </c>
      <c r="N604" t="s">
        <v>1396</v>
      </c>
      <c r="O604" t="s">
        <v>46</v>
      </c>
      <c r="P604">
        <v>58585</v>
      </c>
      <c r="Q604">
        <v>0</v>
      </c>
      <c r="R604">
        <v>0</v>
      </c>
      <c r="S604" t="s">
        <v>4849</v>
      </c>
      <c r="T604" t="s">
        <v>48</v>
      </c>
      <c r="U604" t="s">
        <v>1768</v>
      </c>
      <c r="V604">
        <v>6271</v>
      </c>
      <c r="W604" t="s">
        <v>36</v>
      </c>
    </row>
    <row r="605" spans="1:23" x14ac:dyDescent="0.3">
      <c r="A605" t="s">
        <v>4850</v>
      </c>
      <c r="B605" s="1">
        <v>45062</v>
      </c>
      <c r="C605" s="1">
        <v>45151</v>
      </c>
      <c r="D605">
        <v>18911</v>
      </c>
      <c r="E605" t="s">
        <v>24</v>
      </c>
      <c r="F605" t="s">
        <v>25</v>
      </c>
      <c r="G605" t="s">
        <v>109</v>
      </c>
      <c r="H605" t="s">
        <v>59</v>
      </c>
      <c r="I605" t="s">
        <v>42</v>
      </c>
      <c r="J605" t="s">
        <v>114</v>
      </c>
      <c r="K605" t="s">
        <v>54</v>
      </c>
      <c r="L605" t="s">
        <v>31</v>
      </c>
      <c r="M605">
        <v>18911</v>
      </c>
      <c r="N605" t="s">
        <v>4851</v>
      </c>
      <c r="O605" t="s">
        <v>116</v>
      </c>
      <c r="P605">
        <v>18911</v>
      </c>
      <c r="Q605">
        <v>0</v>
      </c>
      <c r="R605">
        <v>0</v>
      </c>
      <c r="S605" t="s">
        <v>4852</v>
      </c>
      <c r="T605" t="s">
        <v>35</v>
      </c>
      <c r="U605" t="s">
        <v>35</v>
      </c>
      <c r="V605">
        <v>0</v>
      </c>
      <c r="W605" t="s">
        <v>29</v>
      </c>
    </row>
    <row r="606" spans="1:23" x14ac:dyDescent="0.3">
      <c r="A606" t="s">
        <v>4853</v>
      </c>
      <c r="B606" s="1">
        <v>45063</v>
      </c>
      <c r="C606" s="1">
        <v>45128</v>
      </c>
      <c r="D606">
        <v>4575</v>
      </c>
      <c r="E606" t="s">
        <v>24</v>
      </c>
      <c r="F606" t="s">
        <v>25</v>
      </c>
      <c r="G606" t="s">
        <v>26</v>
      </c>
      <c r="H606" t="s">
        <v>52</v>
      </c>
      <c r="I606" t="s">
        <v>28</v>
      </c>
      <c r="J606" t="s">
        <v>70</v>
      </c>
      <c r="K606" t="s">
        <v>54</v>
      </c>
      <c r="L606" t="s">
        <v>66</v>
      </c>
      <c r="M606">
        <v>4575</v>
      </c>
      <c r="N606" t="s">
        <v>2306</v>
      </c>
      <c r="O606" t="s">
        <v>33</v>
      </c>
      <c r="P606">
        <v>0</v>
      </c>
      <c r="Q606">
        <v>0</v>
      </c>
      <c r="R606">
        <v>4575</v>
      </c>
      <c r="S606" t="s">
        <v>4854</v>
      </c>
      <c r="T606" t="s">
        <v>48</v>
      </c>
      <c r="U606" t="s">
        <v>1186</v>
      </c>
      <c r="V606">
        <v>74246</v>
      </c>
      <c r="W606" t="s">
        <v>50</v>
      </c>
    </row>
    <row r="607" spans="1:23" x14ac:dyDescent="0.3">
      <c r="A607" t="s">
        <v>4853</v>
      </c>
      <c r="B607" s="1">
        <v>45063</v>
      </c>
      <c r="C607" s="1">
        <v>45146</v>
      </c>
      <c r="D607">
        <v>102</v>
      </c>
      <c r="E607" t="s">
        <v>24</v>
      </c>
      <c r="F607" t="s">
        <v>39</v>
      </c>
      <c r="G607" t="s">
        <v>26</v>
      </c>
      <c r="H607" t="s">
        <v>52</v>
      </c>
      <c r="I607" t="s">
        <v>28</v>
      </c>
      <c r="J607" t="s">
        <v>70</v>
      </c>
      <c r="K607" t="s">
        <v>54</v>
      </c>
      <c r="L607" t="s">
        <v>66</v>
      </c>
      <c r="M607">
        <v>102</v>
      </c>
      <c r="N607" t="s">
        <v>2306</v>
      </c>
      <c r="O607" t="s">
        <v>33</v>
      </c>
      <c r="P607">
        <v>0</v>
      </c>
      <c r="Q607">
        <v>0</v>
      </c>
      <c r="R607">
        <v>102</v>
      </c>
      <c r="S607" t="s">
        <v>4854</v>
      </c>
      <c r="T607" t="s">
        <v>48</v>
      </c>
      <c r="U607" t="s">
        <v>1186</v>
      </c>
      <c r="V607">
        <v>74246</v>
      </c>
      <c r="W607" t="s">
        <v>50</v>
      </c>
    </row>
    <row r="608" spans="1:23" x14ac:dyDescent="0.3">
      <c r="A608" t="s">
        <v>4855</v>
      </c>
      <c r="B608" s="1">
        <v>45064</v>
      </c>
      <c r="C608" s="1">
        <v>45133</v>
      </c>
      <c r="D608">
        <v>73864</v>
      </c>
      <c r="E608" t="s">
        <v>38</v>
      </c>
      <c r="F608" t="s">
        <v>25</v>
      </c>
      <c r="G608" t="s">
        <v>74</v>
      </c>
      <c r="H608" t="s">
        <v>41</v>
      </c>
      <c r="I608" t="s">
        <v>42</v>
      </c>
      <c r="J608" t="s">
        <v>43</v>
      </c>
      <c r="K608" t="s">
        <v>54</v>
      </c>
      <c r="L608" t="s">
        <v>31</v>
      </c>
      <c r="M608">
        <v>73864</v>
      </c>
      <c r="N608" t="s">
        <v>3849</v>
      </c>
      <c r="O608" t="s">
        <v>46</v>
      </c>
      <c r="P608">
        <v>73864</v>
      </c>
      <c r="Q608">
        <v>0</v>
      </c>
      <c r="R608">
        <v>0</v>
      </c>
      <c r="S608" t="s">
        <v>4856</v>
      </c>
      <c r="T608" t="s">
        <v>35</v>
      </c>
      <c r="U608" t="s">
        <v>35</v>
      </c>
      <c r="V608">
        <v>0</v>
      </c>
      <c r="W608" t="s">
        <v>64</v>
      </c>
    </row>
    <row r="609" spans="1:23" x14ac:dyDescent="0.3">
      <c r="A609" t="s">
        <v>4857</v>
      </c>
      <c r="B609" s="1">
        <v>45065</v>
      </c>
      <c r="C609" s="1">
        <v>45150</v>
      </c>
      <c r="D609">
        <v>33555</v>
      </c>
      <c r="E609" t="s">
        <v>24</v>
      </c>
      <c r="F609" t="s">
        <v>25</v>
      </c>
      <c r="G609" t="s">
        <v>74</v>
      </c>
      <c r="H609" t="s">
        <v>93</v>
      </c>
      <c r="I609" t="s">
        <v>28</v>
      </c>
      <c r="J609" t="s">
        <v>114</v>
      </c>
      <c r="K609" t="s">
        <v>30</v>
      </c>
      <c r="L609" t="s">
        <v>31</v>
      </c>
      <c r="M609">
        <v>33555</v>
      </c>
      <c r="N609" t="s">
        <v>3189</v>
      </c>
      <c r="O609" t="s">
        <v>33</v>
      </c>
      <c r="P609">
        <v>0</v>
      </c>
      <c r="Q609">
        <v>0</v>
      </c>
      <c r="R609">
        <v>33555</v>
      </c>
      <c r="S609" t="s">
        <v>4858</v>
      </c>
      <c r="T609" t="s">
        <v>35</v>
      </c>
      <c r="U609" t="s">
        <v>35</v>
      </c>
      <c r="V609">
        <v>0</v>
      </c>
      <c r="W609" t="s">
        <v>36</v>
      </c>
    </row>
    <row r="610" spans="1:23" x14ac:dyDescent="0.3">
      <c r="A610" t="s">
        <v>4859</v>
      </c>
      <c r="B610" s="1">
        <v>45066</v>
      </c>
      <c r="C610" s="1">
        <v>45136</v>
      </c>
      <c r="D610">
        <v>54868</v>
      </c>
      <c r="E610" t="s">
        <v>38</v>
      </c>
      <c r="F610" t="s">
        <v>25</v>
      </c>
      <c r="G610" t="s">
        <v>26</v>
      </c>
      <c r="H610" t="s">
        <v>85</v>
      </c>
      <c r="I610" t="s">
        <v>42</v>
      </c>
      <c r="J610" t="s">
        <v>64</v>
      </c>
      <c r="K610" t="s">
        <v>30</v>
      </c>
      <c r="L610" t="s">
        <v>75</v>
      </c>
      <c r="M610">
        <v>54868</v>
      </c>
      <c r="N610" t="s">
        <v>4860</v>
      </c>
      <c r="O610" t="s">
        <v>116</v>
      </c>
      <c r="P610">
        <v>54868</v>
      </c>
      <c r="Q610">
        <v>0</v>
      </c>
      <c r="R610">
        <v>0</v>
      </c>
      <c r="S610" t="s">
        <v>4861</v>
      </c>
      <c r="T610" t="s">
        <v>35</v>
      </c>
      <c r="U610" t="s">
        <v>35</v>
      </c>
      <c r="V610">
        <v>0</v>
      </c>
      <c r="W610" t="s">
        <v>50</v>
      </c>
    </row>
    <row r="611" spans="1:23" x14ac:dyDescent="0.3">
      <c r="A611" t="s">
        <v>4862</v>
      </c>
      <c r="B611" s="1">
        <v>45067</v>
      </c>
      <c r="C611" s="1">
        <v>45139</v>
      </c>
      <c r="D611">
        <v>84</v>
      </c>
      <c r="E611" t="s">
        <v>24</v>
      </c>
      <c r="F611" t="s">
        <v>39</v>
      </c>
      <c r="G611" t="s">
        <v>109</v>
      </c>
      <c r="H611" t="s">
        <v>52</v>
      </c>
      <c r="I611" t="s">
        <v>28</v>
      </c>
      <c r="J611" t="s">
        <v>53</v>
      </c>
      <c r="K611" t="s">
        <v>54</v>
      </c>
      <c r="L611" t="s">
        <v>55</v>
      </c>
      <c r="M611">
        <v>84</v>
      </c>
      <c r="N611" t="s">
        <v>3888</v>
      </c>
      <c r="O611" t="s">
        <v>33</v>
      </c>
      <c r="P611">
        <v>0</v>
      </c>
      <c r="Q611">
        <v>0</v>
      </c>
      <c r="R611">
        <v>84</v>
      </c>
      <c r="S611" t="s">
        <v>4863</v>
      </c>
      <c r="T611" t="s">
        <v>35</v>
      </c>
      <c r="U611" t="s">
        <v>35</v>
      </c>
      <c r="V611">
        <v>0</v>
      </c>
      <c r="W611" t="s">
        <v>50</v>
      </c>
    </row>
    <row r="612" spans="1:23" x14ac:dyDescent="0.3">
      <c r="A612" t="s">
        <v>4862</v>
      </c>
      <c r="B612" s="1">
        <v>45067</v>
      </c>
      <c r="C612" s="1">
        <v>45150</v>
      </c>
      <c r="D612">
        <v>51226</v>
      </c>
      <c r="E612" t="s">
        <v>24</v>
      </c>
      <c r="F612" t="s">
        <v>25</v>
      </c>
      <c r="G612" t="s">
        <v>109</v>
      </c>
      <c r="H612" t="s">
        <v>52</v>
      </c>
      <c r="I612" t="s">
        <v>28</v>
      </c>
      <c r="J612" t="s">
        <v>53</v>
      </c>
      <c r="K612" t="s">
        <v>54</v>
      </c>
      <c r="L612" t="s">
        <v>55</v>
      </c>
      <c r="M612">
        <v>51226</v>
      </c>
      <c r="N612" t="s">
        <v>3888</v>
      </c>
      <c r="O612" t="s">
        <v>33</v>
      </c>
      <c r="P612">
        <v>0</v>
      </c>
      <c r="Q612">
        <v>0</v>
      </c>
      <c r="R612">
        <v>51226</v>
      </c>
      <c r="S612" t="s">
        <v>4863</v>
      </c>
      <c r="T612" t="s">
        <v>35</v>
      </c>
      <c r="U612" t="s">
        <v>35</v>
      </c>
      <c r="V612">
        <v>0</v>
      </c>
      <c r="W612" t="s">
        <v>50</v>
      </c>
    </row>
    <row r="613" spans="1:23" x14ac:dyDescent="0.3">
      <c r="A613" t="s">
        <v>4864</v>
      </c>
      <c r="B613" s="1">
        <v>45068</v>
      </c>
      <c r="C613" s="1">
        <v>45156</v>
      </c>
      <c r="D613">
        <v>21005</v>
      </c>
      <c r="E613" t="s">
        <v>24</v>
      </c>
      <c r="F613" t="s">
        <v>25</v>
      </c>
      <c r="G613" t="s">
        <v>109</v>
      </c>
      <c r="H613" t="s">
        <v>93</v>
      </c>
      <c r="I613" t="s">
        <v>42</v>
      </c>
      <c r="J613" t="s">
        <v>29</v>
      </c>
      <c r="K613" t="s">
        <v>30</v>
      </c>
      <c r="L613" t="s">
        <v>75</v>
      </c>
      <c r="M613">
        <v>21005</v>
      </c>
      <c r="N613" t="s">
        <v>4865</v>
      </c>
      <c r="O613" t="s">
        <v>61</v>
      </c>
      <c r="P613">
        <v>0</v>
      </c>
      <c r="Q613">
        <v>21005</v>
      </c>
      <c r="R613">
        <v>0</v>
      </c>
      <c r="S613" t="s">
        <v>4866</v>
      </c>
      <c r="T613" t="s">
        <v>35</v>
      </c>
      <c r="U613" t="s">
        <v>35</v>
      </c>
      <c r="V613">
        <v>0</v>
      </c>
      <c r="W613" t="s">
        <v>43</v>
      </c>
    </row>
    <row r="614" spans="1:23" x14ac:dyDescent="0.3">
      <c r="A614" t="s">
        <v>4864</v>
      </c>
      <c r="B614" s="1">
        <v>45068</v>
      </c>
      <c r="C614" s="1">
        <v>45137</v>
      </c>
      <c r="D614">
        <v>117</v>
      </c>
      <c r="E614" t="s">
        <v>24</v>
      </c>
      <c r="F614" t="s">
        <v>39</v>
      </c>
      <c r="G614" t="s">
        <v>109</v>
      </c>
      <c r="H614" t="s">
        <v>93</v>
      </c>
      <c r="I614" t="s">
        <v>42</v>
      </c>
      <c r="J614" t="s">
        <v>29</v>
      </c>
      <c r="K614" t="s">
        <v>30</v>
      </c>
      <c r="L614" t="s">
        <v>75</v>
      </c>
      <c r="M614">
        <v>117</v>
      </c>
      <c r="N614" t="s">
        <v>4865</v>
      </c>
      <c r="O614" t="s">
        <v>61</v>
      </c>
      <c r="P614">
        <v>0</v>
      </c>
      <c r="Q614">
        <v>117</v>
      </c>
      <c r="R614">
        <v>0</v>
      </c>
      <c r="S614" t="s">
        <v>4866</v>
      </c>
      <c r="T614" t="s">
        <v>35</v>
      </c>
      <c r="U614" t="s">
        <v>35</v>
      </c>
      <c r="V614">
        <v>0</v>
      </c>
      <c r="W614" t="s">
        <v>43</v>
      </c>
    </row>
    <row r="615" spans="1:23" x14ac:dyDescent="0.3">
      <c r="A615" t="s">
        <v>4867</v>
      </c>
      <c r="B615" s="1">
        <v>45069</v>
      </c>
      <c r="C615" s="1">
        <v>45147</v>
      </c>
      <c r="D615">
        <v>87</v>
      </c>
      <c r="E615" t="s">
        <v>38</v>
      </c>
      <c r="F615" t="s">
        <v>39</v>
      </c>
      <c r="G615" t="s">
        <v>119</v>
      </c>
      <c r="H615" t="s">
        <v>27</v>
      </c>
      <c r="I615" t="s">
        <v>28</v>
      </c>
      <c r="J615" t="s">
        <v>70</v>
      </c>
      <c r="K615" t="s">
        <v>54</v>
      </c>
      <c r="L615" t="s">
        <v>44</v>
      </c>
      <c r="M615">
        <v>87</v>
      </c>
      <c r="N615" t="s">
        <v>1121</v>
      </c>
      <c r="O615" t="s">
        <v>33</v>
      </c>
      <c r="P615">
        <v>0</v>
      </c>
      <c r="Q615">
        <v>0</v>
      </c>
      <c r="R615">
        <v>87</v>
      </c>
      <c r="S615" t="s">
        <v>4868</v>
      </c>
      <c r="T615" t="s">
        <v>35</v>
      </c>
      <c r="U615" t="s">
        <v>35</v>
      </c>
      <c r="V615">
        <v>0</v>
      </c>
      <c r="W615" t="s">
        <v>36</v>
      </c>
    </row>
    <row r="616" spans="1:23" x14ac:dyDescent="0.3">
      <c r="A616" t="s">
        <v>4867</v>
      </c>
      <c r="B616" s="1">
        <v>45069</v>
      </c>
      <c r="C616" s="1">
        <v>45133</v>
      </c>
      <c r="D616">
        <v>72816</v>
      </c>
      <c r="E616" t="s">
        <v>38</v>
      </c>
      <c r="F616" t="s">
        <v>25</v>
      </c>
      <c r="G616" t="s">
        <v>119</v>
      </c>
      <c r="H616" t="s">
        <v>27</v>
      </c>
      <c r="I616" t="s">
        <v>28</v>
      </c>
      <c r="J616" t="s">
        <v>70</v>
      </c>
      <c r="K616" t="s">
        <v>54</v>
      </c>
      <c r="L616" t="s">
        <v>44</v>
      </c>
      <c r="M616">
        <v>72816</v>
      </c>
      <c r="N616" t="s">
        <v>1121</v>
      </c>
      <c r="O616" t="s">
        <v>33</v>
      </c>
      <c r="P616">
        <v>0</v>
      </c>
      <c r="Q616">
        <v>0</v>
      </c>
      <c r="R616">
        <v>72816</v>
      </c>
      <c r="S616" t="s">
        <v>4868</v>
      </c>
      <c r="T616" t="s">
        <v>35</v>
      </c>
      <c r="U616" t="s">
        <v>35</v>
      </c>
      <c r="V616">
        <v>0</v>
      </c>
      <c r="W616" t="s">
        <v>36</v>
      </c>
    </row>
    <row r="617" spans="1:23" x14ac:dyDescent="0.3">
      <c r="A617" t="s">
        <v>4869</v>
      </c>
      <c r="B617" s="1">
        <v>45070</v>
      </c>
      <c r="C617" s="1">
        <v>45135</v>
      </c>
      <c r="D617">
        <v>98324</v>
      </c>
      <c r="E617" t="s">
        <v>24</v>
      </c>
      <c r="F617" t="s">
        <v>25</v>
      </c>
      <c r="G617" t="s">
        <v>74</v>
      </c>
      <c r="H617" t="s">
        <v>59</v>
      </c>
      <c r="I617" t="s">
        <v>28</v>
      </c>
      <c r="J617" t="s">
        <v>53</v>
      </c>
      <c r="K617" t="s">
        <v>54</v>
      </c>
      <c r="L617" t="s">
        <v>66</v>
      </c>
      <c r="M617">
        <v>98324</v>
      </c>
      <c r="N617" t="s">
        <v>4870</v>
      </c>
      <c r="O617" t="s">
        <v>33</v>
      </c>
      <c r="P617">
        <v>0</v>
      </c>
      <c r="Q617">
        <v>0</v>
      </c>
      <c r="R617">
        <v>98324</v>
      </c>
      <c r="S617" t="s">
        <v>4871</v>
      </c>
      <c r="T617" t="s">
        <v>48</v>
      </c>
      <c r="U617" t="s">
        <v>1792</v>
      </c>
      <c r="V617">
        <v>23639</v>
      </c>
      <c r="W617" t="s">
        <v>29</v>
      </c>
    </row>
    <row r="618" spans="1:23" x14ac:dyDescent="0.3">
      <c r="A618" t="s">
        <v>4872</v>
      </c>
      <c r="B618" s="1">
        <v>45071</v>
      </c>
      <c r="C618" s="1">
        <v>45158</v>
      </c>
      <c r="D618">
        <v>32124</v>
      </c>
      <c r="E618" t="s">
        <v>24</v>
      </c>
      <c r="F618" t="s">
        <v>25</v>
      </c>
      <c r="G618" t="s">
        <v>109</v>
      </c>
      <c r="H618" t="s">
        <v>41</v>
      </c>
      <c r="I618" t="s">
        <v>28</v>
      </c>
      <c r="J618" t="s">
        <v>70</v>
      </c>
      <c r="K618" t="s">
        <v>30</v>
      </c>
      <c r="L618" t="s">
        <v>31</v>
      </c>
      <c r="M618">
        <v>32124</v>
      </c>
      <c r="N618" t="s">
        <v>1289</v>
      </c>
      <c r="O618" t="s">
        <v>33</v>
      </c>
      <c r="P618">
        <v>0</v>
      </c>
      <c r="Q618">
        <v>0</v>
      </c>
      <c r="R618">
        <v>32124</v>
      </c>
      <c r="S618" t="s">
        <v>4873</v>
      </c>
      <c r="T618" t="s">
        <v>48</v>
      </c>
      <c r="U618" t="s">
        <v>567</v>
      </c>
      <c r="V618">
        <v>1422</v>
      </c>
      <c r="W618" t="s">
        <v>36</v>
      </c>
    </row>
    <row r="619" spans="1:23" x14ac:dyDescent="0.3">
      <c r="A619" t="s">
        <v>4872</v>
      </c>
      <c r="B619" s="1">
        <v>45071</v>
      </c>
      <c r="C619" s="1">
        <v>45150</v>
      </c>
      <c r="D619">
        <v>82</v>
      </c>
      <c r="E619" t="s">
        <v>24</v>
      </c>
      <c r="F619" t="s">
        <v>39</v>
      </c>
      <c r="G619" t="s">
        <v>109</v>
      </c>
      <c r="H619" t="s">
        <v>41</v>
      </c>
      <c r="I619" t="s">
        <v>28</v>
      </c>
      <c r="J619" t="s">
        <v>70</v>
      </c>
      <c r="K619" t="s">
        <v>30</v>
      </c>
      <c r="L619" t="s">
        <v>31</v>
      </c>
      <c r="M619">
        <v>82</v>
      </c>
      <c r="N619" t="s">
        <v>1289</v>
      </c>
      <c r="O619" t="s">
        <v>33</v>
      </c>
      <c r="P619">
        <v>0</v>
      </c>
      <c r="Q619">
        <v>0</v>
      </c>
      <c r="R619">
        <v>82</v>
      </c>
      <c r="S619" t="s">
        <v>4873</v>
      </c>
      <c r="T619" t="s">
        <v>48</v>
      </c>
      <c r="U619" t="s">
        <v>567</v>
      </c>
      <c r="V619">
        <v>1422</v>
      </c>
      <c r="W619" t="s">
        <v>36</v>
      </c>
    </row>
    <row r="620" spans="1:23" x14ac:dyDescent="0.3">
      <c r="A620" t="s">
        <v>4874</v>
      </c>
      <c r="B620" s="1">
        <v>45072</v>
      </c>
      <c r="C620" s="1">
        <v>45142</v>
      </c>
      <c r="D620">
        <v>33144</v>
      </c>
      <c r="E620" t="s">
        <v>24</v>
      </c>
      <c r="F620" t="s">
        <v>25</v>
      </c>
      <c r="G620" t="s">
        <v>119</v>
      </c>
      <c r="H620" t="s">
        <v>27</v>
      </c>
      <c r="I620" t="s">
        <v>42</v>
      </c>
      <c r="J620" t="s">
        <v>114</v>
      </c>
      <c r="K620" t="s">
        <v>54</v>
      </c>
      <c r="L620" t="s">
        <v>55</v>
      </c>
      <c r="M620">
        <v>33144</v>
      </c>
      <c r="N620" t="s">
        <v>3515</v>
      </c>
      <c r="O620" t="s">
        <v>116</v>
      </c>
      <c r="P620">
        <v>33144</v>
      </c>
      <c r="Q620">
        <v>0</v>
      </c>
      <c r="R620">
        <v>0</v>
      </c>
      <c r="S620" t="s">
        <v>4875</v>
      </c>
      <c r="T620" t="s">
        <v>35</v>
      </c>
      <c r="U620" t="s">
        <v>35</v>
      </c>
      <c r="V620">
        <v>0</v>
      </c>
      <c r="W620" t="s">
        <v>29</v>
      </c>
    </row>
    <row r="621" spans="1:23" x14ac:dyDescent="0.3">
      <c r="A621" t="s">
        <v>4874</v>
      </c>
      <c r="B621" s="1">
        <v>45072</v>
      </c>
      <c r="C621" s="1">
        <v>45148</v>
      </c>
      <c r="D621">
        <v>122</v>
      </c>
      <c r="E621" t="s">
        <v>24</v>
      </c>
      <c r="F621" t="s">
        <v>39</v>
      </c>
      <c r="G621" t="s">
        <v>119</v>
      </c>
      <c r="H621" t="s">
        <v>27</v>
      </c>
      <c r="I621" t="s">
        <v>42</v>
      </c>
      <c r="J621" t="s">
        <v>114</v>
      </c>
      <c r="K621" t="s">
        <v>54</v>
      </c>
      <c r="L621" t="s">
        <v>55</v>
      </c>
      <c r="M621">
        <v>122</v>
      </c>
      <c r="N621" t="s">
        <v>3515</v>
      </c>
      <c r="O621" t="s">
        <v>116</v>
      </c>
      <c r="P621">
        <v>122</v>
      </c>
      <c r="Q621">
        <v>0</v>
      </c>
      <c r="R621">
        <v>0</v>
      </c>
      <c r="S621" t="s">
        <v>4875</v>
      </c>
      <c r="T621" t="s">
        <v>35</v>
      </c>
      <c r="U621" t="s">
        <v>35</v>
      </c>
      <c r="V621">
        <v>0</v>
      </c>
      <c r="W621" t="s">
        <v>29</v>
      </c>
    </row>
    <row r="622" spans="1:23" x14ac:dyDescent="0.3">
      <c r="A622" t="s">
        <v>4876</v>
      </c>
      <c r="B622" s="1">
        <v>45073</v>
      </c>
      <c r="C622" s="1">
        <v>45142</v>
      </c>
      <c r="D622">
        <v>16987</v>
      </c>
      <c r="E622" t="s">
        <v>38</v>
      </c>
      <c r="F622" t="s">
        <v>25</v>
      </c>
      <c r="G622" t="s">
        <v>74</v>
      </c>
      <c r="H622" t="s">
        <v>41</v>
      </c>
      <c r="I622" t="s">
        <v>42</v>
      </c>
      <c r="J622" t="s">
        <v>43</v>
      </c>
      <c r="K622" t="s">
        <v>54</v>
      </c>
      <c r="L622" t="s">
        <v>31</v>
      </c>
      <c r="M622">
        <v>16987</v>
      </c>
      <c r="N622" t="s">
        <v>4877</v>
      </c>
      <c r="O622" t="s">
        <v>116</v>
      </c>
      <c r="P622">
        <v>16987</v>
      </c>
      <c r="Q622">
        <v>0</v>
      </c>
      <c r="R622">
        <v>0</v>
      </c>
      <c r="S622" t="s">
        <v>4878</v>
      </c>
      <c r="T622" t="s">
        <v>48</v>
      </c>
      <c r="U622" t="s">
        <v>1216</v>
      </c>
      <c r="V622">
        <v>16614</v>
      </c>
      <c r="W622" t="s">
        <v>53</v>
      </c>
    </row>
    <row r="623" spans="1:23" x14ac:dyDescent="0.3">
      <c r="A623" t="s">
        <v>4879</v>
      </c>
      <c r="B623" s="1">
        <v>45074</v>
      </c>
      <c r="C623" s="1">
        <v>45135</v>
      </c>
      <c r="D623">
        <v>4426</v>
      </c>
      <c r="E623" t="s">
        <v>38</v>
      </c>
      <c r="F623" t="s">
        <v>25</v>
      </c>
      <c r="G623" t="s">
        <v>119</v>
      </c>
      <c r="H623" t="s">
        <v>41</v>
      </c>
      <c r="I623" t="s">
        <v>42</v>
      </c>
      <c r="J623" t="s">
        <v>53</v>
      </c>
      <c r="K623" t="s">
        <v>54</v>
      </c>
      <c r="L623" t="s">
        <v>55</v>
      </c>
      <c r="M623">
        <v>4426</v>
      </c>
      <c r="N623" t="s">
        <v>4880</v>
      </c>
      <c r="O623" t="s">
        <v>116</v>
      </c>
      <c r="P623">
        <v>4426</v>
      </c>
      <c r="Q623">
        <v>0</v>
      </c>
      <c r="R623">
        <v>0</v>
      </c>
      <c r="S623" t="s">
        <v>4881</v>
      </c>
      <c r="T623" t="s">
        <v>48</v>
      </c>
      <c r="U623" t="s">
        <v>577</v>
      </c>
      <c r="V623">
        <v>60334</v>
      </c>
      <c r="W623" t="s">
        <v>36</v>
      </c>
    </row>
    <row r="624" spans="1:23" x14ac:dyDescent="0.3">
      <c r="A624" t="s">
        <v>4882</v>
      </c>
      <c r="B624" s="1">
        <v>45075</v>
      </c>
      <c r="C624" s="1">
        <v>45164</v>
      </c>
      <c r="D624">
        <v>28927</v>
      </c>
      <c r="E624" t="s">
        <v>38</v>
      </c>
      <c r="F624" t="s">
        <v>25</v>
      </c>
      <c r="G624" t="s">
        <v>74</v>
      </c>
      <c r="H624" t="s">
        <v>27</v>
      </c>
      <c r="I624" t="s">
        <v>28</v>
      </c>
      <c r="J624" t="s">
        <v>70</v>
      </c>
      <c r="K624" t="s">
        <v>30</v>
      </c>
      <c r="L624" t="s">
        <v>55</v>
      </c>
      <c r="M624">
        <v>28927</v>
      </c>
      <c r="N624" t="s">
        <v>4883</v>
      </c>
      <c r="O624" t="s">
        <v>33</v>
      </c>
      <c r="P624">
        <v>0</v>
      </c>
      <c r="Q624">
        <v>0</v>
      </c>
      <c r="R624">
        <v>28927</v>
      </c>
      <c r="S624" t="s">
        <v>4884</v>
      </c>
      <c r="T624" t="s">
        <v>48</v>
      </c>
      <c r="U624" t="s">
        <v>581</v>
      </c>
      <c r="V624">
        <v>73566</v>
      </c>
      <c r="W624" t="s">
        <v>53</v>
      </c>
    </row>
    <row r="625" spans="1:23" x14ac:dyDescent="0.3">
      <c r="A625" t="s">
        <v>4882</v>
      </c>
      <c r="B625" s="1">
        <v>45075</v>
      </c>
      <c r="C625" s="1">
        <v>45152</v>
      </c>
      <c r="D625">
        <v>108</v>
      </c>
      <c r="E625" t="s">
        <v>38</v>
      </c>
      <c r="F625" t="s">
        <v>39</v>
      </c>
      <c r="G625" t="s">
        <v>74</v>
      </c>
      <c r="H625" t="s">
        <v>27</v>
      </c>
      <c r="I625" t="s">
        <v>28</v>
      </c>
      <c r="J625" t="s">
        <v>70</v>
      </c>
      <c r="K625" t="s">
        <v>30</v>
      </c>
      <c r="L625" t="s">
        <v>55</v>
      </c>
      <c r="M625">
        <v>108</v>
      </c>
      <c r="N625" t="s">
        <v>4883</v>
      </c>
      <c r="O625" t="s">
        <v>33</v>
      </c>
      <c r="P625">
        <v>0</v>
      </c>
      <c r="Q625">
        <v>0</v>
      </c>
      <c r="R625">
        <v>108</v>
      </c>
      <c r="S625" t="s">
        <v>4884</v>
      </c>
      <c r="T625" t="s">
        <v>48</v>
      </c>
      <c r="U625" t="s">
        <v>581</v>
      </c>
      <c r="V625">
        <v>73566</v>
      </c>
      <c r="W625" t="s">
        <v>53</v>
      </c>
    </row>
    <row r="626" spans="1:23" x14ac:dyDescent="0.3">
      <c r="A626" t="s">
        <v>4885</v>
      </c>
      <c r="B626" s="1">
        <v>45076</v>
      </c>
      <c r="C626" s="1">
        <v>45141</v>
      </c>
      <c r="D626">
        <v>35187</v>
      </c>
      <c r="E626" t="s">
        <v>38</v>
      </c>
      <c r="F626" t="s">
        <v>25</v>
      </c>
      <c r="G626" t="s">
        <v>26</v>
      </c>
      <c r="H626" t="s">
        <v>59</v>
      </c>
      <c r="I626" t="s">
        <v>42</v>
      </c>
      <c r="J626" t="s">
        <v>29</v>
      </c>
      <c r="K626" t="s">
        <v>30</v>
      </c>
      <c r="L626" t="s">
        <v>44</v>
      </c>
      <c r="M626">
        <v>35187</v>
      </c>
      <c r="N626" t="s">
        <v>4886</v>
      </c>
      <c r="O626" t="s">
        <v>116</v>
      </c>
      <c r="P626">
        <v>35187</v>
      </c>
      <c r="Q626">
        <v>0</v>
      </c>
      <c r="R626">
        <v>0</v>
      </c>
      <c r="S626" t="s">
        <v>4887</v>
      </c>
      <c r="T626" t="s">
        <v>35</v>
      </c>
      <c r="U626" t="s">
        <v>35</v>
      </c>
      <c r="V626">
        <v>0</v>
      </c>
      <c r="W626" t="s">
        <v>43</v>
      </c>
    </row>
    <row r="627" spans="1:23" x14ac:dyDescent="0.3">
      <c r="A627" t="s">
        <v>4885</v>
      </c>
      <c r="B627" s="1">
        <v>45076</v>
      </c>
      <c r="C627" s="1">
        <v>45161</v>
      </c>
      <c r="D627">
        <v>11</v>
      </c>
      <c r="E627" t="s">
        <v>38</v>
      </c>
      <c r="F627" t="s">
        <v>39</v>
      </c>
      <c r="G627" t="s">
        <v>26</v>
      </c>
      <c r="H627" t="s">
        <v>59</v>
      </c>
      <c r="I627" t="s">
        <v>42</v>
      </c>
      <c r="J627" t="s">
        <v>29</v>
      </c>
      <c r="K627" t="s">
        <v>30</v>
      </c>
      <c r="L627" t="s">
        <v>44</v>
      </c>
      <c r="M627">
        <v>110</v>
      </c>
      <c r="N627" t="s">
        <v>4886</v>
      </c>
      <c r="O627" t="s">
        <v>116</v>
      </c>
      <c r="P627">
        <v>110</v>
      </c>
      <c r="Q627">
        <v>0</v>
      </c>
      <c r="R627">
        <v>0</v>
      </c>
      <c r="S627" t="s">
        <v>4887</v>
      </c>
      <c r="T627" t="s">
        <v>35</v>
      </c>
      <c r="U627" t="s">
        <v>35</v>
      </c>
      <c r="V627">
        <v>0</v>
      </c>
      <c r="W627" t="s">
        <v>43</v>
      </c>
    </row>
    <row r="628" spans="1:23" x14ac:dyDescent="0.3">
      <c r="A628" t="s">
        <v>4888</v>
      </c>
      <c r="B628" s="1">
        <v>45077</v>
      </c>
      <c r="C628" s="1">
        <v>45164</v>
      </c>
      <c r="D628">
        <v>103</v>
      </c>
      <c r="E628" t="s">
        <v>24</v>
      </c>
      <c r="F628" t="s">
        <v>39</v>
      </c>
      <c r="G628" t="s">
        <v>109</v>
      </c>
      <c r="H628" t="s">
        <v>59</v>
      </c>
      <c r="I628" t="s">
        <v>42</v>
      </c>
      <c r="J628" t="s">
        <v>43</v>
      </c>
      <c r="K628" t="s">
        <v>30</v>
      </c>
      <c r="L628" t="s">
        <v>31</v>
      </c>
      <c r="M628">
        <v>103</v>
      </c>
      <c r="N628" t="s">
        <v>2150</v>
      </c>
      <c r="O628" t="s">
        <v>46</v>
      </c>
      <c r="P628">
        <v>103</v>
      </c>
      <c r="Q628">
        <v>0</v>
      </c>
      <c r="R628">
        <v>0</v>
      </c>
      <c r="S628" t="s">
        <v>4889</v>
      </c>
      <c r="T628" t="s">
        <v>35</v>
      </c>
      <c r="U628" t="s">
        <v>35</v>
      </c>
      <c r="V628">
        <v>0</v>
      </c>
      <c r="W628" t="s">
        <v>53</v>
      </c>
    </row>
    <row r="629" spans="1:23" x14ac:dyDescent="0.3">
      <c r="A629" t="s">
        <v>4888</v>
      </c>
      <c r="B629" s="1">
        <v>45077</v>
      </c>
      <c r="C629" s="1">
        <v>45150</v>
      </c>
      <c r="D629">
        <v>96649</v>
      </c>
      <c r="E629" t="s">
        <v>24</v>
      </c>
      <c r="F629" t="s">
        <v>25</v>
      </c>
      <c r="G629" t="s">
        <v>109</v>
      </c>
      <c r="H629" t="s">
        <v>59</v>
      </c>
      <c r="I629" t="s">
        <v>42</v>
      </c>
      <c r="J629" t="s">
        <v>43</v>
      </c>
      <c r="K629" t="s">
        <v>30</v>
      </c>
      <c r="L629" t="s">
        <v>31</v>
      </c>
      <c r="M629">
        <v>96649</v>
      </c>
      <c r="N629" t="s">
        <v>2150</v>
      </c>
      <c r="O629" t="s">
        <v>46</v>
      </c>
      <c r="P629">
        <v>96649</v>
      </c>
      <c r="Q629">
        <v>0</v>
      </c>
      <c r="R629">
        <v>0</v>
      </c>
      <c r="S629" t="s">
        <v>4889</v>
      </c>
      <c r="T629" t="s">
        <v>35</v>
      </c>
      <c r="U629" t="s">
        <v>35</v>
      </c>
      <c r="V629">
        <v>0</v>
      </c>
      <c r="W629" t="s">
        <v>53</v>
      </c>
    </row>
    <row r="630" spans="1:23" x14ac:dyDescent="0.3">
      <c r="A630" t="s">
        <v>4890</v>
      </c>
      <c r="B630" s="1">
        <v>45078</v>
      </c>
      <c r="C630" s="1">
        <v>45145</v>
      </c>
      <c r="D630">
        <v>112</v>
      </c>
      <c r="E630" t="s">
        <v>38</v>
      </c>
      <c r="F630" t="s">
        <v>39</v>
      </c>
      <c r="G630" t="s">
        <v>80</v>
      </c>
      <c r="H630" t="s">
        <v>41</v>
      </c>
      <c r="I630" t="s">
        <v>42</v>
      </c>
      <c r="J630" t="s">
        <v>43</v>
      </c>
      <c r="K630" t="s">
        <v>54</v>
      </c>
      <c r="L630" t="s">
        <v>66</v>
      </c>
      <c r="M630">
        <v>112</v>
      </c>
      <c r="N630" t="s">
        <v>4891</v>
      </c>
      <c r="O630" t="s">
        <v>46</v>
      </c>
      <c r="P630">
        <v>112</v>
      </c>
      <c r="Q630">
        <v>0</v>
      </c>
      <c r="R630">
        <v>0</v>
      </c>
      <c r="S630" t="s">
        <v>4892</v>
      </c>
      <c r="T630" t="s">
        <v>48</v>
      </c>
      <c r="U630" t="s">
        <v>1232</v>
      </c>
      <c r="V630">
        <v>2348</v>
      </c>
      <c r="W630" t="s">
        <v>29</v>
      </c>
    </row>
    <row r="631" spans="1:23" x14ac:dyDescent="0.3">
      <c r="A631" t="s">
        <v>4890</v>
      </c>
      <c r="B631" s="1">
        <v>45078</v>
      </c>
      <c r="C631" s="1">
        <v>45167</v>
      </c>
      <c r="D631">
        <v>71232</v>
      </c>
      <c r="E631" t="s">
        <v>38</v>
      </c>
      <c r="F631" t="s">
        <v>25</v>
      </c>
      <c r="G631" t="s">
        <v>80</v>
      </c>
      <c r="H631" t="s">
        <v>41</v>
      </c>
      <c r="I631" t="s">
        <v>42</v>
      </c>
      <c r="J631" t="s">
        <v>43</v>
      </c>
      <c r="K631" t="s">
        <v>54</v>
      </c>
      <c r="L631" t="s">
        <v>66</v>
      </c>
      <c r="M631">
        <v>71232</v>
      </c>
      <c r="N631" t="s">
        <v>4891</v>
      </c>
      <c r="O631" t="s">
        <v>46</v>
      </c>
      <c r="P631">
        <v>71232</v>
      </c>
      <c r="Q631">
        <v>0</v>
      </c>
      <c r="R631">
        <v>0</v>
      </c>
      <c r="S631" t="s">
        <v>4892</v>
      </c>
      <c r="T631" t="s">
        <v>48</v>
      </c>
      <c r="U631" t="s">
        <v>1232</v>
      </c>
      <c r="V631">
        <v>2348</v>
      </c>
      <c r="W631" t="s">
        <v>29</v>
      </c>
    </row>
    <row r="632" spans="1:23" x14ac:dyDescent="0.3">
      <c r="A632" t="s">
        <v>4893</v>
      </c>
      <c r="B632" s="1">
        <v>45079</v>
      </c>
      <c r="C632" s="1">
        <v>45146</v>
      </c>
      <c r="D632">
        <v>63229</v>
      </c>
      <c r="E632" t="s">
        <v>24</v>
      </c>
      <c r="F632" t="s">
        <v>25</v>
      </c>
      <c r="G632" t="s">
        <v>26</v>
      </c>
      <c r="H632" t="s">
        <v>59</v>
      </c>
      <c r="I632" t="s">
        <v>42</v>
      </c>
      <c r="J632" t="s">
        <v>70</v>
      </c>
      <c r="K632" t="s">
        <v>54</v>
      </c>
      <c r="L632" t="s">
        <v>55</v>
      </c>
      <c r="M632">
        <v>63229</v>
      </c>
      <c r="N632" t="s">
        <v>3009</v>
      </c>
      <c r="O632" t="s">
        <v>61</v>
      </c>
      <c r="P632">
        <v>0</v>
      </c>
      <c r="Q632">
        <v>63229</v>
      </c>
      <c r="R632">
        <v>0</v>
      </c>
      <c r="S632" t="s">
        <v>4894</v>
      </c>
      <c r="T632" t="s">
        <v>48</v>
      </c>
      <c r="U632" t="s">
        <v>596</v>
      </c>
      <c r="V632">
        <v>81559</v>
      </c>
      <c r="W632" t="s">
        <v>53</v>
      </c>
    </row>
    <row r="633" spans="1:23" x14ac:dyDescent="0.3">
      <c r="A633" t="s">
        <v>4895</v>
      </c>
      <c r="B633" s="1">
        <v>45080</v>
      </c>
      <c r="C633" s="1">
        <v>45160</v>
      </c>
      <c r="D633">
        <v>65797</v>
      </c>
      <c r="E633" t="s">
        <v>24</v>
      </c>
      <c r="F633" t="s">
        <v>25</v>
      </c>
      <c r="G633" t="s">
        <v>109</v>
      </c>
      <c r="H633" t="s">
        <v>85</v>
      </c>
      <c r="I633" t="s">
        <v>42</v>
      </c>
      <c r="J633" t="s">
        <v>64</v>
      </c>
      <c r="K633" t="s">
        <v>54</v>
      </c>
      <c r="L633" t="s">
        <v>44</v>
      </c>
      <c r="M633">
        <v>65797</v>
      </c>
      <c r="N633" t="s">
        <v>532</v>
      </c>
      <c r="O633" t="s">
        <v>46</v>
      </c>
      <c r="P633">
        <v>65797</v>
      </c>
      <c r="Q633">
        <v>0</v>
      </c>
      <c r="R633">
        <v>0</v>
      </c>
      <c r="S633" t="s">
        <v>4896</v>
      </c>
      <c r="T633" t="s">
        <v>35</v>
      </c>
      <c r="U633" t="s">
        <v>35</v>
      </c>
      <c r="V633">
        <v>0</v>
      </c>
      <c r="W633" t="s">
        <v>50</v>
      </c>
    </row>
    <row r="634" spans="1:23" x14ac:dyDescent="0.3">
      <c r="A634" t="s">
        <v>4897</v>
      </c>
      <c r="B634" s="1">
        <v>45081</v>
      </c>
      <c r="C634" s="1">
        <v>45149</v>
      </c>
      <c r="D634">
        <v>10</v>
      </c>
      <c r="E634" t="s">
        <v>38</v>
      </c>
      <c r="F634" t="s">
        <v>39</v>
      </c>
      <c r="G634" t="s">
        <v>109</v>
      </c>
      <c r="H634" t="s">
        <v>52</v>
      </c>
      <c r="I634" t="s">
        <v>42</v>
      </c>
      <c r="J634" t="s">
        <v>43</v>
      </c>
      <c r="K634" t="s">
        <v>30</v>
      </c>
      <c r="L634" t="s">
        <v>31</v>
      </c>
      <c r="M634">
        <v>100</v>
      </c>
      <c r="N634" t="s">
        <v>4898</v>
      </c>
      <c r="O634" t="s">
        <v>116</v>
      </c>
      <c r="P634">
        <v>100</v>
      </c>
      <c r="Q634">
        <v>0</v>
      </c>
      <c r="R634">
        <v>0</v>
      </c>
      <c r="S634" t="s">
        <v>4899</v>
      </c>
      <c r="T634" t="s">
        <v>48</v>
      </c>
      <c r="U634" t="s">
        <v>1242</v>
      </c>
      <c r="V634">
        <v>87075</v>
      </c>
      <c r="W634" t="s">
        <v>64</v>
      </c>
    </row>
    <row r="635" spans="1:23" x14ac:dyDescent="0.3">
      <c r="A635" t="s">
        <v>4897</v>
      </c>
      <c r="B635" s="1">
        <v>45081</v>
      </c>
      <c r="C635" s="1">
        <v>45150</v>
      </c>
      <c r="D635">
        <v>66618</v>
      </c>
      <c r="E635" t="s">
        <v>38</v>
      </c>
      <c r="F635" t="s">
        <v>25</v>
      </c>
      <c r="G635" t="s">
        <v>109</v>
      </c>
      <c r="H635" t="s">
        <v>52</v>
      </c>
      <c r="I635" t="s">
        <v>42</v>
      </c>
      <c r="J635" t="s">
        <v>43</v>
      </c>
      <c r="K635" t="s">
        <v>30</v>
      </c>
      <c r="L635" t="s">
        <v>31</v>
      </c>
      <c r="M635">
        <v>66618</v>
      </c>
      <c r="N635" t="s">
        <v>4898</v>
      </c>
      <c r="O635" t="s">
        <v>116</v>
      </c>
      <c r="P635">
        <v>66618</v>
      </c>
      <c r="Q635">
        <v>0</v>
      </c>
      <c r="R635">
        <v>0</v>
      </c>
      <c r="S635" t="s">
        <v>4899</v>
      </c>
      <c r="T635" t="s">
        <v>48</v>
      </c>
      <c r="U635" t="s">
        <v>1242</v>
      </c>
      <c r="V635">
        <v>87075</v>
      </c>
      <c r="W635" t="s">
        <v>64</v>
      </c>
    </row>
    <row r="636" spans="1:23" x14ac:dyDescent="0.3">
      <c r="A636" t="s">
        <v>4900</v>
      </c>
      <c r="B636" s="1">
        <v>45082</v>
      </c>
      <c r="C636" s="1">
        <v>45147</v>
      </c>
      <c r="D636">
        <v>33123</v>
      </c>
      <c r="E636" t="s">
        <v>24</v>
      </c>
      <c r="F636" t="s">
        <v>25</v>
      </c>
      <c r="G636" t="s">
        <v>109</v>
      </c>
      <c r="H636" t="s">
        <v>27</v>
      </c>
      <c r="I636" t="s">
        <v>42</v>
      </c>
      <c r="J636" t="s">
        <v>50</v>
      </c>
      <c r="K636" t="s">
        <v>30</v>
      </c>
      <c r="L636" t="s">
        <v>66</v>
      </c>
      <c r="M636">
        <v>33123</v>
      </c>
      <c r="N636" t="s">
        <v>4901</v>
      </c>
      <c r="O636" t="s">
        <v>46</v>
      </c>
      <c r="P636">
        <v>33123</v>
      </c>
      <c r="Q636">
        <v>0</v>
      </c>
      <c r="R636">
        <v>0</v>
      </c>
      <c r="S636" t="s">
        <v>4902</v>
      </c>
      <c r="T636" t="s">
        <v>48</v>
      </c>
      <c r="U636" t="s">
        <v>1246</v>
      </c>
      <c r="V636">
        <v>31049</v>
      </c>
      <c r="W636" t="s">
        <v>29</v>
      </c>
    </row>
    <row r="637" spans="1:23" x14ac:dyDescent="0.3">
      <c r="A637" t="s">
        <v>4903</v>
      </c>
      <c r="B637" s="1">
        <v>45083</v>
      </c>
      <c r="C637" s="1">
        <v>45154</v>
      </c>
      <c r="D637">
        <v>32938</v>
      </c>
      <c r="E637" t="s">
        <v>24</v>
      </c>
      <c r="F637" t="s">
        <v>25</v>
      </c>
      <c r="G637" t="s">
        <v>109</v>
      </c>
      <c r="H637" t="s">
        <v>59</v>
      </c>
      <c r="I637" t="s">
        <v>42</v>
      </c>
      <c r="J637" t="s">
        <v>70</v>
      </c>
      <c r="K637" t="s">
        <v>54</v>
      </c>
      <c r="L637" t="s">
        <v>55</v>
      </c>
      <c r="M637">
        <v>32938</v>
      </c>
      <c r="N637" t="s">
        <v>4904</v>
      </c>
      <c r="O637" t="s">
        <v>116</v>
      </c>
      <c r="P637">
        <v>32938</v>
      </c>
      <c r="Q637">
        <v>0</v>
      </c>
      <c r="R637">
        <v>0</v>
      </c>
      <c r="S637" t="s">
        <v>4905</v>
      </c>
      <c r="T637" t="s">
        <v>35</v>
      </c>
      <c r="U637" t="s">
        <v>35</v>
      </c>
      <c r="V637">
        <v>0</v>
      </c>
      <c r="W637" t="s">
        <v>36</v>
      </c>
    </row>
    <row r="638" spans="1:23" x14ac:dyDescent="0.3">
      <c r="A638" t="s">
        <v>4906</v>
      </c>
      <c r="B638" s="1">
        <v>45084</v>
      </c>
      <c r="C638" s="1">
        <v>45147</v>
      </c>
      <c r="D638">
        <v>34481</v>
      </c>
      <c r="E638" t="s">
        <v>38</v>
      </c>
      <c r="F638" t="s">
        <v>25</v>
      </c>
      <c r="G638" t="s">
        <v>74</v>
      </c>
      <c r="H638" t="s">
        <v>93</v>
      </c>
      <c r="I638" t="s">
        <v>42</v>
      </c>
      <c r="J638" t="s">
        <v>29</v>
      </c>
      <c r="K638" t="s">
        <v>30</v>
      </c>
      <c r="L638" t="s">
        <v>44</v>
      </c>
      <c r="M638">
        <v>34481</v>
      </c>
      <c r="N638" t="s">
        <v>1454</v>
      </c>
      <c r="O638" t="s">
        <v>116</v>
      </c>
      <c r="P638">
        <v>34481</v>
      </c>
      <c r="Q638">
        <v>0</v>
      </c>
      <c r="R638">
        <v>0</v>
      </c>
      <c r="S638" t="s">
        <v>4907</v>
      </c>
      <c r="T638" t="s">
        <v>48</v>
      </c>
      <c r="U638" t="s">
        <v>610</v>
      </c>
      <c r="V638">
        <v>2753</v>
      </c>
      <c r="W638" t="s">
        <v>29</v>
      </c>
    </row>
    <row r="639" spans="1:23" x14ac:dyDescent="0.3">
      <c r="A639" t="s">
        <v>4908</v>
      </c>
      <c r="B639" s="1">
        <v>45085</v>
      </c>
      <c r="C639" s="1">
        <v>45167</v>
      </c>
      <c r="D639">
        <v>41617</v>
      </c>
      <c r="E639" t="s">
        <v>24</v>
      </c>
      <c r="F639" t="s">
        <v>25</v>
      </c>
      <c r="G639" t="s">
        <v>26</v>
      </c>
      <c r="H639" t="s">
        <v>93</v>
      </c>
      <c r="I639" t="s">
        <v>42</v>
      </c>
      <c r="J639" t="s">
        <v>43</v>
      </c>
      <c r="K639" t="s">
        <v>30</v>
      </c>
      <c r="L639" t="s">
        <v>55</v>
      </c>
      <c r="M639">
        <v>41617</v>
      </c>
      <c r="N639" t="s">
        <v>4909</v>
      </c>
      <c r="O639" t="s">
        <v>46</v>
      </c>
      <c r="P639">
        <v>41617</v>
      </c>
      <c r="Q639">
        <v>0</v>
      </c>
      <c r="R639">
        <v>0</v>
      </c>
      <c r="S639" t="s">
        <v>4910</v>
      </c>
      <c r="T639" t="s">
        <v>48</v>
      </c>
      <c r="U639" t="s">
        <v>1257</v>
      </c>
      <c r="V639">
        <v>51029</v>
      </c>
      <c r="W639" t="s">
        <v>50</v>
      </c>
    </row>
    <row r="640" spans="1:23" x14ac:dyDescent="0.3">
      <c r="A640" t="s">
        <v>4911</v>
      </c>
      <c r="B640" s="1">
        <v>45086</v>
      </c>
      <c r="C640" s="1">
        <v>45149</v>
      </c>
      <c r="D640">
        <v>50387</v>
      </c>
      <c r="E640" t="s">
        <v>38</v>
      </c>
      <c r="F640" t="s">
        <v>25</v>
      </c>
      <c r="G640" t="s">
        <v>26</v>
      </c>
      <c r="H640" t="s">
        <v>59</v>
      </c>
      <c r="I640" t="s">
        <v>42</v>
      </c>
      <c r="J640" t="s">
        <v>114</v>
      </c>
      <c r="K640" t="s">
        <v>30</v>
      </c>
      <c r="L640" t="s">
        <v>31</v>
      </c>
      <c r="M640">
        <v>50387</v>
      </c>
      <c r="N640" t="s">
        <v>4912</v>
      </c>
      <c r="O640" t="s">
        <v>116</v>
      </c>
      <c r="P640">
        <v>50387</v>
      </c>
      <c r="Q640">
        <v>0</v>
      </c>
      <c r="R640">
        <v>0</v>
      </c>
      <c r="S640" t="s">
        <v>4913</v>
      </c>
      <c r="T640" t="s">
        <v>48</v>
      </c>
      <c r="U640" t="s">
        <v>1261</v>
      </c>
      <c r="V640">
        <v>41658</v>
      </c>
      <c r="W640" t="s">
        <v>53</v>
      </c>
    </row>
    <row r="641" spans="1:23" x14ac:dyDescent="0.3">
      <c r="A641" t="s">
        <v>4914</v>
      </c>
      <c r="B641" s="1">
        <v>45087</v>
      </c>
      <c r="C641" s="1">
        <v>45152</v>
      </c>
      <c r="D641">
        <v>8841</v>
      </c>
      <c r="E641" t="s">
        <v>38</v>
      </c>
      <c r="F641" t="s">
        <v>25</v>
      </c>
      <c r="G641" t="s">
        <v>74</v>
      </c>
      <c r="H641" t="s">
        <v>27</v>
      </c>
      <c r="I641" t="s">
        <v>42</v>
      </c>
      <c r="J641" t="s">
        <v>114</v>
      </c>
      <c r="K641" t="s">
        <v>54</v>
      </c>
      <c r="L641" t="s">
        <v>31</v>
      </c>
      <c r="M641">
        <v>8841</v>
      </c>
      <c r="N641" t="s">
        <v>1858</v>
      </c>
      <c r="O641" t="s">
        <v>61</v>
      </c>
      <c r="P641">
        <v>0</v>
      </c>
      <c r="Q641">
        <v>8841</v>
      </c>
      <c r="R641">
        <v>0</v>
      </c>
      <c r="S641" t="s">
        <v>4915</v>
      </c>
      <c r="T641" t="s">
        <v>35</v>
      </c>
      <c r="U641" t="s">
        <v>35</v>
      </c>
      <c r="V641">
        <v>0</v>
      </c>
      <c r="W641" t="s">
        <v>53</v>
      </c>
    </row>
    <row r="642" spans="1:23" x14ac:dyDescent="0.3">
      <c r="A642" t="s">
        <v>4916</v>
      </c>
      <c r="B642" s="1">
        <v>45088</v>
      </c>
      <c r="C642" s="1">
        <v>45169</v>
      </c>
      <c r="D642">
        <v>20654</v>
      </c>
      <c r="E642" t="s">
        <v>24</v>
      </c>
      <c r="F642" t="s">
        <v>25</v>
      </c>
      <c r="G642" t="s">
        <v>40</v>
      </c>
      <c r="H642" t="s">
        <v>52</v>
      </c>
      <c r="I642" t="s">
        <v>42</v>
      </c>
      <c r="J642" t="s">
        <v>70</v>
      </c>
      <c r="K642" t="s">
        <v>54</v>
      </c>
      <c r="L642" t="s">
        <v>55</v>
      </c>
      <c r="M642">
        <v>20654</v>
      </c>
      <c r="N642" t="s">
        <v>4917</v>
      </c>
      <c r="O642" t="s">
        <v>46</v>
      </c>
      <c r="P642">
        <v>20654</v>
      </c>
      <c r="Q642">
        <v>0</v>
      </c>
      <c r="R642">
        <v>0</v>
      </c>
      <c r="S642" t="s">
        <v>4918</v>
      </c>
      <c r="T642" t="s">
        <v>48</v>
      </c>
      <c r="U642" t="s">
        <v>624</v>
      </c>
      <c r="V642">
        <v>43986</v>
      </c>
      <c r="W642" t="s">
        <v>29</v>
      </c>
    </row>
    <row r="643" spans="1:23" x14ac:dyDescent="0.3">
      <c r="A643" t="s">
        <v>4919</v>
      </c>
      <c r="B643" s="1">
        <v>45089</v>
      </c>
      <c r="C643" s="1">
        <v>45168</v>
      </c>
      <c r="D643">
        <v>18457</v>
      </c>
      <c r="E643" t="s">
        <v>24</v>
      </c>
      <c r="F643" t="s">
        <v>25</v>
      </c>
      <c r="G643" t="s">
        <v>40</v>
      </c>
      <c r="H643" t="s">
        <v>41</v>
      </c>
      <c r="I643" t="s">
        <v>42</v>
      </c>
      <c r="J643" t="s">
        <v>29</v>
      </c>
      <c r="K643" t="s">
        <v>54</v>
      </c>
      <c r="L643" t="s">
        <v>66</v>
      </c>
      <c r="M643">
        <v>18457</v>
      </c>
      <c r="N643" t="s">
        <v>4920</v>
      </c>
      <c r="O643" t="s">
        <v>46</v>
      </c>
      <c r="P643">
        <v>18457</v>
      </c>
      <c r="Q643">
        <v>0</v>
      </c>
      <c r="R643">
        <v>0</v>
      </c>
      <c r="S643" t="s">
        <v>4921</v>
      </c>
      <c r="T643" t="s">
        <v>48</v>
      </c>
      <c r="U643" t="s">
        <v>628</v>
      </c>
      <c r="V643">
        <v>44516</v>
      </c>
      <c r="W643" t="s">
        <v>36</v>
      </c>
    </row>
    <row r="644" spans="1:23" x14ac:dyDescent="0.3">
      <c r="A644" t="s">
        <v>4922</v>
      </c>
      <c r="B644" s="1">
        <v>45090</v>
      </c>
      <c r="C644" s="1">
        <v>45172</v>
      </c>
      <c r="D644">
        <v>2875</v>
      </c>
      <c r="E644" t="s">
        <v>24</v>
      </c>
      <c r="F644" t="s">
        <v>25</v>
      </c>
      <c r="G644" t="s">
        <v>80</v>
      </c>
      <c r="H644" t="s">
        <v>85</v>
      </c>
      <c r="I644" t="s">
        <v>42</v>
      </c>
      <c r="J644" t="s">
        <v>43</v>
      </c>
      <c r="K644" t="s">
        <v>30</v>
      </c>
      <c r="L644" t="s">
        <v>75</v>
      </c>
      <c r="M644">
        <v>28750</v>
      </c>
      <c r="N644" t="s">
        <v>3991</v>
      </c>
      <c r="O644" t="s">
        <v>46</v>
      </c>
      <c r="P644">
        <v>28750</v>
      </c>
      <c r="Q644">
        <v>0</v>
      </c>
      <c r="R644">
        <v>0</v>
      </c>
      <c r="S644" t="s">
        <v>4923</v>
      </c>
      <c r="T644" t="s">
        <v>48</v>
      </c>
      <c r="U644" t="s">
        <v>632</v>
      </c>
      <c r="V644">
        <v>7627</v>
      </c>
      <c r="W644" t="s">
        <v>50</v>
      </c>
    </row>
    <row r="645" spans="1:23" x14ac:dyDescent="0.3">
      <c r="A645" t="s">
        <v>4922</v>
      </c>
      <c r="B645" s="1">
        <v>45090</v>
      </c>
      <c r="C645" s="1">
        <v>45177</v>
      </c>
      <c r="D645">
        <v>11</v>
      </c>
      <c r="E645" t="s">
        <v>24</v>
      </c>
      <c r="F645" t="s">
        <v>39</v>
      </c>
      <c r="G645" t="s">
        <v>80</v>
      </c>
      <c r="H645" t="s">
        <v>85</v>
      </c>
      <c r="I645" t="s">
        <v>42</v>
      </c>
      <c r="J645" t="s">
        <v>43</v>
      </c>
      <c r="K645" t="s">
        <v>30</v>
      </c>
      <c r="L645" t="s">
        <v>75</v>
      </c>
      <c r="M645">
        <v>110</v>
      </c>
      <c r="N645" t="s">
        <v>3991</v>
      </c>
      <c r="O645" t="s">
        <v>46</v>
      </c>
      <c r="P645">
        <v>110</v>
      </c>
      <c r="Q645">
        <v>0</v>
      </c>
      <c r="R645">
        <v>0</v>
      </c>
      <c r="S645" t="s">
        <v>4923</v>
      </c>
      <c r="T645" t="s">
        <v>48</v>
      </c>
      <c r="U645" t="s">
        <v>632</v>
      </c>
      <c r="V645">
        <v>7627</v>
      </c>
      <c r="W645" t="s">
        <v>50</v>
      </c>
    </row>
    <row r="646" spans="1:23" x14ac:dyDescent="0.3">
      <c r="A646" t="s">
        <v>4924</v>
      </c>
      <c r="B646" s="1">
        <v>45091</v>
      </c>
      <c r="C646" s="1">
        <v>45160</v>
      </c>
      <c r="D646">
        <v>47054</v>
      </c>
      <c r="E646" t="s">
        <v>38</v>
      </c>
      <c r="F646" t="s">
        <v>25</v>
      </c>
      <c r="G646" t="s">
        <v>119</v>
      </c>
      <c r="H646" t="s">
        <v>93</v>
      </c>
      <c r="I646" t="s">
        <v>42</v>
      </c>
      <c r="J646" t="s">
        <v>53</v>
      </c>
      <c r="K646" t="s">
        <v>54</v>
      </c>
      <c r="L646" t="s">
        <v>75</v>
      </c>
      <c r="M646">
        <v>47054</v>
      </c>
      <c r="N646" t="s">
        <v>4925</v>
      </c>
      <c r="O646" t="s">
        <v>46</v>
      </c>
      <c r="P646">
        <v>47054</v>
      </c>
      <c r="Q646">
        <v>0</v>
      </c>
      <c r="R646">
        <v>0</v>
      </c>
      <c r="S646" t="s">
        <v>4926</v>
      </c>
      <c r="T646" t="s">
        <v>35</v>
      </c>
      <c r="U646" t="s">
        <v>35</v>
      </c>
      <c r="V646">
        <v>0</v>
      </c>
      <c r="W646" t="s">
        <v>64</v>
      </c>
    </row>
    <row r="647" spans="1:23" x14ac:dyDescent="0.3">
      <c r="A647" t="s">
        <v>4927</v>
      </c>
      <c r="B647" s="1">
        <v>45092</v>
      </c>
      <c r="C647" s="1">
        <v>45155</v>
      </c>
      <c r="D647">
        <v>88109</v>
      </c>
      <c r="E647" t="s">
        <v>24</v>
      </c>
      <c r="F647" t="s">
        <v>25</v>
      </c>
      <c r="G647" t="s">
        <v>80</v>
      </c>
      <c r="H647" t="s">
        <v>93</v>
      </c>
      <c r="I647" t="s">
        <v>28</v>
      </c>
      <c r="J647" t="s">
        <v>29</v>
      </c>
      <c r="K647" t="s">
        <v>54</v>
      </c>
      <c r="L647" t="s">
        <v>31</v>
      </c>
      <c r="M647">
        <v>88109</v>
      </c>
      <c r="N647" t="s">
        <v>2190</v>
      </c>
      <c r="O647" t="s">
        <v>33</v>
      </c>
      <c r="P647">
        <v>0</v>
      </c>
      <c r="Q647">
        <v>0</v>
      </c>
      <c r="R647">
        <v>88109</v>
      </c>
      <c r="S647" t="s">
        <v>4928</v>
      </c>
      <c r="T647" t="s">
        <v>48</v>
      </c>
      <c r="U647" t="s">
        <v>1278</v>
      </c>
      <c r="V647">
        <v>38576</v>
      </c>
      <c r="W647" t="s">
        <v>50</v>
      </c>
    </row>
    <row r="648" spans="1:23" x14ac:dyDescent="0.3">
      <c r="A648" t="s">
        <v>4929</v>
      </c>
      <c r="B648" s="1">
        <v>45093</v>
      </c>
      <c r="C648" s="1">
        <v>45153</v>
      </c>
      <c r="D648">
        <v>56349</v>
      </c>
      <c r="E648" t="s">
        <v>38</v>
      </c>
      <c r="F648" t="s">
        <v>25</v>
      </c>
      <c r="G648" t="s">
        <v>26</v>
      </c>
      <c r="H648" t="s">
        <v>41</v>
      </c>
      <c r="I648" t="s">
        <v>42</v>
      </c>
      <c r="J648" t="s">
        <v>70</v>
      </c>
      <c r="K648" t="s">
        <v>30</v>
      </c>
      <c r="L648" t="s">
        <v>66</v>
      </c>
      <c r="M648">
        <v>56349</v>
      </c>
      <c r="N648" t="s">
        <v>4930</v>
      </c>
      <c r="O648" t="s">
        <v>46</v>
      </c>
      <c r="P648">
        <v>56349</v>
      </c>
      <c r="Q648">
        <v>0</v>
      </c>
      <c r="R648">
        <v>0</v>
      </c>
      <c r="S648" t="s">
        <v>4931</v>
      </c>
      <c r="T648" t="s">
        <v>35</v>
      </c>
      <c r="U648" t="s">
        <v>35</v>
      </c>
      <c r="V648">
        <v>0</v>
      </c>
      <c r="W648" t="s">
        <v>43</v>
      </c>
    </row>
    <row r="649" spans="1:23" x14ac:dyDescent="0.3">
      <c r="A649" t="s">
        <v>4932</v>
      </c>
      <c r="B649" s="1">
        <v>45094</v>
      </c>
      <c r="C649" s="1">
        <v>45173</v>
      </c>
      <c r="D649">
        <v>98</v>
      </c>
      <c r="E649" t="s">
        <v>38</v>
      </c>
      <c r="F649" t="s">
        <v>39</v>
      </c>
      <c r="G649" t="s">
        <v>74</v>
      </c>
      <c r="H649" t="s">
        <v>93</v>
      </c>
      <c r="I649" t="s">
        <v>42</v>
      </c>
      <c r="J649" t="s">
        <v>50</v>
      </c>
      <c r="K649" t="s">
        <v>30</v>
      </c>
      <c r="L649" t="s">
        <v>75</v>
      </c>
      <c r="M649">
        <v>98</v>
      </c>
      <c r="N649" t="s">
        <v>4933</v>
      </c>
      <c r="O649" t="s">
        <v>116</v>
      </c>
      <c r="P649">
        <v>98</v>
      </c>
      <c r="Q649">
        <v>0</v>
      </c>
      <c r="R649">
        <v>0</v>
      </c>
      <c r="S649" t="s">
        <v>4934</v>
      </c>
      <c r="T649" t="s">
        <v>48</v>
      </c>
      <c r="U649" t="s">
        <v>646</v>
      </c>
      <c r="V649">
        <v>5894</v>
      </c>
      <c r="W649" t="s">
        <v>29</v>
      </c>
    </row>
    <row r="650" spans="1:23" x14ac:dyDescent="0.3">
      <c r="A650" t="s">
        <v>4932</v>
      </c>
      <c r="B650" s="1">
        <v>45094</v>
      </c>
      <c r="C650" s="1">
        <v>45154</v>
      </c>
      <c r="D650">
        <v>33893</v>
      </c>
      <c r="E650" t="s">
        <v>38</v>
      </c>
      <c r="F650" t="s">
        <v>25</v>
      </c>
      <c r="G650" t="s">
        <v>74</v>
      </c>
      <c r="H650" t="s">
        <v>93</v>
      </c>
      <c r="I650" t="s">
        <v>42</v>
      </c>
      <c r="J650" t="s">
        <v>50</v>
      </c>
      <c r="K650" t="s">
        <v>30</v>
      </c>
      <c r="L650" t="s">
        <v>75</v>
      </c>
      <c r="M650">
        <v>33893</v>
      </c>
      <c r="N650" t="s">
        <v>4933</v>
      </c>
      <c r="O650" t="s">
        <v>116</v>
      </c>
      <c r="P650">
        <v>33893</v>
      </c>
      <c r="Q650">
        <v>0</v>
      </c>
      <c r="R650">
        <v>0</v>
      </c>
      <c r="S650" t="s">
        <v>4934</v>
      </c>
      <c r="T650" t="s">
        <v>48</v>
      </c>
      <c r="U650" t="s">
        <v>646</v>
      </c>
      <c r="V650">
        <v>5894</v>
      </c>
      <c r="W650" t="s">
        <v>29</v>
      </c>
    </row>
    <row r="651" spans="1:23" x14ac:dyDescent="0.3">
      <c r="A651" t="s">
        <v>4935</v>
      </c>
      <c r="B651" s="1">
        <v>45095</v>
      </c>
      <c r="C651" s="1">
        <v>45177</v>
      </c>
      <c r="D651">
        <v>9893</v>
      </c>
      <c r="E651" t="s">
        <v>24</v>
      </c>
      <c r="F651" t="s">
        <v>25</v>
      </c>
      <c r="G651" t="s">
        <v>26</v>
      </c>
      <c r="H651" t="s">
        <v>52</v>
      </c>
      <c r="I651" t="s">
        <v>28</v>
      </c>
      <c r="J651" t="s">
        <v>29</v>
      </c>
      <c r="K651" t="s">
        <v>54</v>
      </c>
      <c r="L651" t="s">
        <v>31</v>
      </c>
      <c r="M651">
        <v>98930</v>
      </c>
      <c r="N651" t="s">
        <v>4936</v>
      </c>
      <c r="O651" t="s">
        <v>33</v>
      </c>
      <c r="P651">
        <v>0</v>
      </c>
      <c r="Q651">
        <v>0</v>
      </c>
      <c r="R651">
        <v>98930</v>
      </c>
      <c r="S651" t="s">
        <v>4937</v>
      </c>
      <c r="T651" t="s">
        <v>48</v>
      </c>
      <c r="U651" t="s">
        <v>650</v>
      </c>
      <c r="V651">
        <v>53103</v>
      </c>
      <c r="W651" t="s">
        <v>50</v>
      </c>
    </row>
    <row r="652" spans="1:23" x14ac:dyDescent="0.3">
      <c r="A652" t="s">
        <v>4938</v>
      </c>
      <c r="B652" s="1">
        <v>45096</v>
      </c>
      <c r="C652" s="1">
        <v>45161</v>
      </c>
      <c r="D652">
        <v>55586</v>
      </c>
      <c r="E652" t="s">
        <v>38</v>
      </c>
      <c r="F652" t="s">
        <v>25</v>
      </c>
      <c r="G652" t="s">
        <v>40</v>
      </c>
      <c r="H652" t="s">
        <v>85</v>
      </c>
      <c r="I652" t="s">
        <v>42</v>
      </c>
      <c r="J652" t="s">
        <v>36</v>
      </c>
      <c r="K652" t="s">
        <v>30</v>
      </c>
      <c r="L652" t="s">
        <v>66</v>
      </c>
      <c r="M652">
        <v>55586</v>
      </c>
      <c r="N652" t="s">
        <v>2414</v>
      </c>
      <c r="O652" t="s">
        <v>61</v>
      </c>
      <c r="P652">
        <v>0</v>
      </c>
      <c r="Q652">
        <v>55586</v>
      </c>
      <c r="R652">
        <v>0</v>
      </c>
      <c r="S652" t="s">
        <v>4939</v>
      </c>
      <c r="T652" t="s">
        <v>35</v>
      </c>
      <c r="U652" t="s">
        <v>35</v>
      </c>
      <c r="V652">
        <v>0</v>
      </c>
      <c r="W652" t="s">
        <v>43</v>
      </c>
    </row>
    <row r="653" spans="1:23" x14ac:dyDescent="0.3">
      <c r="A653" t="s">
        <v>4940</v>
      </c>
      <c r="B653" s="1">
        <v>45097</v>
      </c>
      <c r="C653" s="1">
        <v>45161</v>
      </c>
      <c r="D653">
        <v>71641</v>
      </c>
      <c r="E653" t="s">
        <v>38</v>
      </c>
      <c r="F653" t="s">
        <v>25</v>
      </c>
      <c r="G653" t="s">
        <v>119</v>
      </c>
      <c r="H653" t="s">
        <v>52</v>
      </c>
      <c r="I653" t="s">
        <v>28</v>
      </c>
      <c r="J653" t="s">
        <v>114</v>
      </c>
      <c r="K653" t="s">
        <v>30</v>
      </c>
      <c r="L653" t="s">
        <v>31</v>
      </c>
      <c r="M653">
        <v>71641</v>
      </c>
      <c r="N653" t="s">
        <v>3946</v>
      </c>
      <c r="O653" t="s">
        <v>33</v>
      </c>
      <c r="P653">
        <v>0</v>
      </c>
      <c r="Q653">
        <v>0</v>
      </c>
      <c r="R653">
        <v>71641</v>
      </c>
      <c r="S653" t="s">
        <v>4941</v>
      </c>
      <c r="T653" t="s">
        <v>35</v>
      </c>
      <c r="U653" t="s">
        <v>35</v>
      </c>
      <c r="V653">
        <v>0</v>
      </c>
      <c r="W653" t="s">
        <v>53</v>
      </c>
    </row>
    <row r="654" spans="1:23" x14ac:dyDescent="0.3">
      <c r="A654" t="s">
        <v>4942</v>
      </c>
      <c r="B654" s="1">
        <v>45098</v>
      </c>
      <c r="C654" s="1">
        <v>45159</v>
      </c>
      <c r="D654">
        <v>26816</v>
      </c>
      <c r="E654" t="s">
        <v>38</v>
      </c>
      <c r="F654" t="s">
        <v>25</v>
      </c>
      <c r="G654" t="s">
        <v>119</v>
      </c>
      <c r="H654" t="s">
        <v>85</v>
      </c>
      <c r="I654" t="s">
        <v>42</v>
      </c>
      <c r="J654" t="s">
        <v>64</v>
      </c>
      <c r="K654" t="s">
        <v>54</v>
      </c>
      <c r="L654" t="s">
        <v>44</v>
      </c>
      <c r="M654">
        <v>26816</v>
      </c>
      <c r="N654" t="s">
        <v>3819</v>
      </c>
      <c r="O654" t="s">
        <v>116</v>
      </c>
      <c r="P654">
        <v>26816</v>
      </c>
      <c r="Q654">
        <v>0</v>
      </c>
      <c r="R654">
        <v>0</v>
      </c>
      <c r="S654" t="s">
        <v>4943</v>
      </c>
      <c r="T654" t="s">
        <v>48</v>
      </c>
      <c r="U654" t="s">
        <v>1297</v>
      </c>
      <c r="V654">
        <v>45736</v>
      </c>
      <c r="W654" t="s">
        <v>36</v>
      </c>
    </row>
    <row r="655" spans="1:23" x14ac:dyDescent="0.3">
      <c r="A655" t="s">
        <v>4944</v>
      </c>
      <c r="B655" s="1">
        <v>45099</v>
      </c>
      <c r="C655" s="1">
        <v>45171</v>
      </c>
      <c r="D655">
        <v>13488</v>
      </c>
      <c r="E655" t="s">
        <v>24</v>
      </c>
      <c r="F655" t="s">
        <v>25</v>
      </c>
      <c r="G655" t="s">
        <v>74</v>
      </c>
      <c r="H655" t="s">
        <v>41</v>
      </c>
      <c r="I655" t="s">
        <v>28</v>
      </c>
      <c r="J655" t="s">
        <v>36</v>
      </c>
      <c r="K655" t="s">
        <v>30</v>
      </c>
      <c r="L655" t="s">
        <v>75</v>
      </c>
      <c r="M655">
        <v>13488</v>
      </c>
      <c r="N655" t="s">
        <v>604</v>
      </c>
      <c r="O655" t="s">
        <v>33</v>
      </c>
      <c r="P655">
        <v>0</v>
      </c>
      <c r="Q655">
        <v>0</v>
      </c>
      <c r="R655">
        <v>13488</v>
      </c>
      <c r="S655" t="s">
        <v>4945</v>
      </c>
      <c r="T655" t="s">
        <v>35</v>
      </c>
      <c r="U655" t="s">
        <v>35</v>
      </c>
      <c r="V655">
        <v>0</v>
      </c>
      <c r="W655" t="s">
        <v>53</v>
      </c>
    </row>
    <row r="656" spans="1:23" x14ac:dyDescent="0.3">
      <c r="A656" t="s">
        <v>4946</v>
      </c>
      <c r="B656" s="1">
        <v>45100</v>
      </c>
      <c r="C656" s="1">
        <v>45173</v>
      </c>
      <c r="D656">
        <v>42791</v>
      </c>
      <c r="E656" t="s">
        <v>38</v>
      </c>
      <c r="F656" t="s">
        <v>25</v>
      </c>
      <c r="G656" t="s">
        <v>109</v>
      </c>
      <c r="H656" t="s">
        <v>27</v>
      </c>
      <c r="I656" t="s">
        <v>42</v>
      </c>
      <c r="J656" t="s">
        <v>64</v>
      </c>
      <c r="K656" t="s">
        <v>54</v>
      </c>
      <c r="L656" t="s">
        <v>31</v>
      </c>
      <c r="M656">
        <v>42791</v>
      </c>
      <c r="N656" t="s">
        <v>3000</v>
      </c>
      <c r="O656" t="s">
        <v>116</v>
      </c>
      <c r="P656">
        <v>42791</v>
      </c>
      <c r="Q656">
        <v>0</v>
      </c>
      <c r="R656">
        <v>0</v>
      </c>
      <c r="S656" t="s">
        <v>4947</v>
      </c>
      <c r="T656" t="s">
        <v>35</v>
      </c>
      <c r="U656" t="s">
        <v>35</v>
      </c>
      <c r="V656">
        <v>0</v>
      </c>
      <c r="W656" t="s">
        <v>43</v>
      </c>
    </row>
    <row r="657" spans="1:23" x14ac:dyDescent="0.3">
      <c r="A657" t="s">
        <v>4948</v>
      </c>
      <c r="B657" s="1">
        <v>45101</v>
      </c>
      <c r="C657" s="1">
        <v>45169</v>
      </c>
      <c r="D657">
        <v>62962</v>
      </c>
      <c r="E657" t="s">
        <v>38</v>
      </c>
      <c r="F657" t="s">
        <v>25</v>
      </c>
      <c r="G657" t="s">
        <v>119</v>
      </c>
      <c r="H657" t="s">
        <v>52</v>
      </c>
      <c r="I657" t="s">
        <v>42</v>
      </c>
      <c r="J657" t="s">
        <v>64</v>
      </c>
      <c r="K657" t="s">
        <v>30</v>
      </c>
      <c r="L657" t="s">
        <v>31</v>
      </c>
      <c r="M657">
        <v>62962</v>
      </c>
      <c r="N657" t="s">
        <v>4949</v>
      </c>
      <c r="O657" t="s">
        <v>61</v>
      </c>
      <c r="P657">
        <v>0</v>
      </c>
      <c r="Q657">
        <v>62962</v>
      </c>
      <c r="R657">
        <v>0</v>
      </c>
      <c r="S657" t="s">
        <v>4950</v>
      </c>
      <c r="T657" t="s">
        <v>48</v>
      </c>
      <c r="U657" t="s">
        <v>670</v>
      </c>
      <c r="V657">
        <v>2474</v>
      </c>
      <c r="W657" t="s">
        <v>53</v>
      </c>
    </row>
    <row r="658" spans="1:23" x14ac:dyDescent="0.3">
      <c r="A658" t="s">
        <v>4951</v>
      </c>
      <c r="B658" s="1">
        <v>45102</v>
      </c>
      <c r="C658" s="1">
        <v>45169</v>
      </c>
      <c r="D658">
        <v>6332</v>
      </c>
      <c r="E658" t="s">
        <v>38</v>
      </c>
      <c r="F658" t="s">
        <v>25</v>
      </c>
      <c r="G658" t="s">
        <v>26</v>
      </c>
      <c r="H658" t="s">
        <v>59</v>
      </c>
      <c r="I658" t="s">
        <v>28</v>
      </c>
      <c r="J658" t="s">
        <v>53</v>
      </c>
      <c r="K658" t="s">
        <v>54</v>
      </c>
      <c r="L658" t="s">
        <v>55</v>
      </c>
      <c r="M658">
        <v>63320</v>
      </c>
      <c r="N658" t="s">
        <v>4952</v>
      </c>
      <c r="O658" t="s">
        <v>33</v>
      </c>
      <c r="P658">
        <v>0</v>
      </c>
      <c r="Q658">
        <v>0</v>
      </c>
      <c r="R658">
        <v>63320</v>
      </c>
      <c r="S658" t="s">
        <v>4953</v>
      </c>
      <c r="T658" t="s">
        <v>48</v>
      </c>
      <c r="U658" t="s">
        <v>1311</v>
      </c>
      <c r="V658">
        <v>71291</v>
      </c>
      <c r="W658" t="s">
        <v>29</v>
      </c>
    </row>
    <row r="659" spans="1:23" x14ac:dyDescent="0.3">
      <c r="A659" t="s">
        <v>4954</v>
      </c>
      <c r="B659" s="1">
        <v>45103</v>
      </c>
      <c r="C659" s="1">
        <v>45164</v>
      </c>
      <c r="D659">
        <v>19789</v>
      </c>
      <c r="E659" t="s">
        <v>24</v>
      </c>
      <c r="F659" t="s">
        <v>25</v>
      </c>
      <c r="G659" t="s">
        <v>26</v>
      </c>
      <c r="H659" t="s">
        <v>93</v>
      </c>
      <c r="I659" t="s">
        <v>42</v>
      </c>
      <c r="J659" t="s">
        <v>29</v>
      </c>
      <c r="K659" t="s">
        <v>30</v>
      </c>
      <c r="L659" t="s">
        <v>75</v>
      </c>
      <c r="M659">
        <v>19789</v>
      </c>
      <c r="N659" t="s">
        <v>4955</v>
      </c>
      <c r="O659" t="s">
        <v>61</v>
      </c>
      <c r="P659">
        <v>0</v>
      </c>
      <c r="Q659">
        <v>19789</v>
      </c>
      <c r="R659">
        <v>0</v>
      </c>
      <c r="S659" t="s">
        <v>4956</v>
      </c>
      <c r="T659" t="s">
        <v>48</v>
      </c>
      <c r="U659" t="s">
        <v>677</v>
      </c>
      <c r="V659">
        <v>8632</v>
      </c>
      <c r="W659" t="s">
        <v>36</v>
      </c>
    </row>
    <row r="660" spans="1:23" x14ac:dyDescent="0.3">
      <c r="A660" t="s">
        <v>4957</v>
      </c>
      <c r="B660" s="1">
        <v>45104</v>
      </c>
      <c r="C660" s="1">
        <v>45184</v>
      </c>
      <c r="D660">
        <v>55575</v>
      </c>
      <c r="E660" t="s">
        <v>38</v>
      </c>
      <c r="F660" t="s">
        <v>25</v>
      </c>
      <c r="G660" t="s">
        <v>40</v>
      </c>
      <c r="H660" t="s">
        <v>93</v>
      </c>
      <c r="I660" t="s">
        <v>42</v>
      </c>
      <c r="J660" t="s">
        <v>29</v>
      </c>
      <c r="K660" t="s">
        <v>54</v>
      </c>
      <c r="L660" t="s">
        <v>66</v>
      </c>
      <c r="M660">
        <v>55575</v>
      </c>
      <c r="N660" t="s">
        <v>551</v>
      </c>
      <c r="O660" t="s">
        <v>61</v>
      </c>
      <c r="P660">
        <v>0</v>
      </c>
      <c r="Q660">
        <v>55575</v>
      </c>
      <c r="R660">
        <v>0</v>
      </c>
      <c r="S660" t="s">
        <v>4958</v>
      </c>
      <c r="T660" t="s">
        <v>35</v>
      </c>
      <c r="U660" t="s">
        <v>35</v>
      </c>
      <c r="V660">
        <v>0</v>
      </c>
      <c r="W660" t="s">
        <v>29</v>
      </c>
    </row>
    <row r="661" spans="1:23" x14ac:dyDescent="0.3">
      <c r="A661" t="s">
        <v>4959</v>
      </c>
      <c r="B661" s="1">
        <v>45105</v>
      </c>
      <c r="C661" s="1">
        <v>45185</v>
      </c>
      <c r="D661">
        <v>54405</v>
      </c>
      <c r="E661" t="s">
        <v>24</v>
      </c>
      <c r="F661" t="s">
        <v>25</v>
      </c>
      <c r="G661" t="s">
        <v>80</v>
      </c>
      <c r="H661" t="s">
        <v>41</v>
      </c>
      <c r="I661" t="s">
        <v>42</v>
      </c>
      <c r="J661" t="s">
        <v>64</v>
      </c>
      <c r="K661" t="s">
        <v>54</v>
      </c>
      <c r="L661" t="s">
        <v>75</v>
      </c>
      <c r="M661">
        <v>54405</v>
      </c>
      <c r="N661" t="s">
        <v>4960</v>
      </c>
      <c r="O661" t="s">
        <v>116</v>
      </c>
      <c r="P661">
        <v>54405</v>
      </c>
      <c r="Q661">
        <v>0</v>
      </c>
      <c r="R661">
        <v>0</v>
      </c>
      <c r="S661" t="s">
        <v>4961</v>
      </c>
      <c r="T661" t="s">
        <v>35</v>
      </c>
      <c r="U661" t="s">
        <v>35</v>
      </c>
      <c r="V661">
        <v>0</v>
      </c>
      <c r="W661" t="s">
        <v>43</v>
      </c>
    </row>
    <row r="662" spans="1:23" x14ac:dyDescent="0.3">
      <c r="A662" t="s">
        <v>4962</v>
      </c>
      <c r="B662" s="1">
        <v>45106</v>
      </c>
      <c r="C662" s="1">
        <v>45195</v>
      </c>
      <c r="D662">
        <v>21098</v>
      </c>
      <c r="E662" t="s">
        <v>24</v>
      </c>
      <c r="F662" t="s">
        <v>25</v>
      </c>
      <c r="G662" t="s">
        <v>74</v>
      </c>
      <c r="H662" t="s">
        <v>59</v>
      </c>
      <c r="I662" t="s">
        <v>28</v>
      </c>
      <c r="J662" t="s">
        <v>43</v>
      </c>
      <c r="K662" t="s">
        <v>30</v>
      </c>
      <c r="L662" t="s">
        <v>75</v>
      </c>
      <c r="M662">
        <v>21098</v>
      </c>
      <c r="N662" t="s">
        <v>3927</v>
      </c>
      <c r="O662" t="s">
        <v>33</v>
      </c>
      <c r="P662">
        <v>0</v>
      </c>
      <c r="Q662">
        <v>0</v>
      </c>
      <c r="R662">
        <v>21098</v>
      </c>
      <c r="S662" t="s">
        <v>4963</v>
      </c>
      <c r="T662" t="s">
        <v>35</v>
      </c>
      <c r="U662" t="s">
        <v>35</v>
      </c>
      <c r="V662">
        <v>0</v>
      </c>
      <c r="W662" t="s">
        <v>43</v>
      </c>
    </row>
    <row r="663" spans="1:23" x14ac:dyDescent="0.3">
      <c r="A663" t="s">
        <v>4962</v>
      </c>
      <c r="B663" s="1">
        <v>45106</v>
      </c>
      <c r="C663" s="1">
        <v>45177</v>
      </c>
      <c r="D663">
        <v>135</v>
      </c>
      <c r="E663" t="s">
        <v>24</v>
      </c>
      <c r="F663" t="s">
        <v>39</v>
      </c>
      <c r="G663" t="s">
        <v>74</v>
      </c>
      <c r="H663" t="s">
        <v>59</v>
      </c>
      <c r="I663" t="s">
        <v>28</v>
      </c>
      <c r="J663" t="s">
        <v>43</v>
      </c>
      <c r="K663" t="s">
        <v>30</v>
      </c>
      <c r="L663" t="s">
        <v>75</v>
      </c>
      <c r="M663">
        <v>135</v>
      </c>
      <c r="N663" t="s">
        <v>3927</v>
      </c>
      <c r="O663" t="s">
        <v>33</v>
      </c>
      <c r="P663">
        <v>0</v>
      </c>
      <c r="Q663">
        <v>0</v>
      </c>
      <c r="R663">
        <v>135</v>
      </c>
      <c r="S663" t="s">
        <v>4963</v>
      </c>
      <c r="T663" t="s">
        <v>35</v>
      </c>
      <c r="U663" t="s">
        <v>35</v>
      </c>
      <c r="V663">
        <v>0</v>
      </c>
      <c r="W663" t="s">
        <v>43</v>
      </c>
    </row>
    <row r="664" spans="1:23" x14ac:dyDescent="0.3">
      <c r="A664" t="s">
        <v>4964</v>
      </c>
      <c r="B664" s="1">
        <v>45107</v>
      </c>
      <c r="C664" s="1">
        <v>45195</v>
      </c>
      <c r="D664">
        <v>49436</v>
      </c>
      <c r="E664" t="s">
        <v>24</v>
      </c>
      <c r="F664" t="s">
        <v>25</v>
      </c>
      <c r="G664" t="s">
        <v>74</v>
      </c>
      <c r="H664" t="s">
        <v>85</v>
      </c>
      <c r="I664" t="s">
        <v>28</v>
      </c>
      <c r="J664" t="s">
        <v>64</v>
      </c>
      <c r="K664" t="s">
        <v>30</v>
      </c>
      <c r="L664" t="s">
        <v>66</v>
      </c>
      <c r="M664">
        <v>49436</v>
      </c>
      <c r="N664" t="s">
        <v>1568</v>
      </c>
      <c r="O664" t="s">
        <v>33</v>
      </c>
      <c r="P664">
        <v>0</v>
      </c>
      <c r="Q664">
        <v>0</v>
      </c>
      <c r="R664">
        <v>49436</v>
      </c>
      <c r="S664" t="s">
        <v>4965</v>
      </c>
      <c r="T664" t="s">
        <v>48</v>
      </c>
      <c r="U664" t="s">
        <v>1326</v>
      </c>
      <c r="V664">
        <v>95793</v>
      </c>
      <c r="W664" t="s">
        <v>50</v>
      </c>
    </row>
    <row r="665" spans="1:23" x14ac:dyDescent="0.3">
      <c r="A665" t="s">
        <v>4966</v>
      </c>
      <c r="B665" s="1">
        <v>45108</v>
      </c>
      <c r="C665" s="1">
        <v>45175</v>
      </c>
      <c r="D665">
        <v>2676</v>
      </c>
      <c r="E665" t="s">
        <v>38</v>
      </c>
      <c r="F665" t="s">
        <v>25</v>
      </c>
      <c r="G665" t="s">
        <v>26</v>
      </c>
      <c r="H665" t="s">
        <v>41</v>
      </c>
      <c r="I665" t="s">
        <v>42</v>
      </c>
      <c r="J665" t="s">
        <v>53</v>
      </c>
      <c r="K665" t="s">
        <v>30</v>
      </c>
      <c r="L665" t="s">
        <v>66</v>
      </c>
      <c r="M665">
        <v>2676</v>
      </c>
      <c r="N665" t="s">
        <v>1710</v>
      </c>
      <c r="O665" t="s">
        <v>116</v>
      </c>
      <c r="P665">
        <v>2676</v>
      </c>
      <c r="Q665">
        <v>0</v>
      </c>
      <c r="R665">
        <v>0</v>
      </c>
      <c r="S665" t="s">
        <v>4967</v>
      </c>
      <c r="T665" t="s">
        <v>48</v>
      </c>
      <c r="U665" t="s">
        <v>2975</v>
      </c>
      <c r="V665">
        <v>35871</v>
      </c>
      <c r="W665" t="s">
        <v>36</v>
      </c>
    </row>
    <row r="666" spans="1:23" x14ac:dyDescent="0.3">
      <c r="A666" t="s">
        <v>4968</v>
      </c>
      <c r="B666" s="1">
        <v>45109</v>
      </c>
      <c r="C666" s="1">
        <v>45172</v>
      </c>
      <c r="D666">
        <v>57972</v>
      </c>
      <c r="E666" t="s">
        <v>24</v>
      </c>
      <c r="F666" t="s">
        <v>25</v>
      </c>
      <c r="G666" t="s">
        <v>80</v>
      </c>
      <c r="H666" t="s">
        <v>93</v>
      </c>
      <c r="I666" t="s">
        <v>42</v>
      </c>
      <c r="J666" t="s">
        <v>50</v>
      </c>
      <c r="K666" t="s">
        <v>54</v>
      </c>
      <c r="L666" t="s">
        <v>55</v>
      </c>
      <c r="M666">
        <v>57972</v>
      </c>
      <c r="N666" t="s">
        <v>1546</v>
      </c>
      <c r="O666" t="s">
        <v>46</v>
      </c>
      <c r="P666">
        <v>57972</v>
      </c>
      <c r="Q666">
        <v>0</v>
      </c>
      <c r="R666">
        <v>0</v>
      </c>
      <c r="S666" t="s">
        <v>4969</v>
      </c>
      <c r="T666" t="s">
        <v>48</v>
      </c>
      <c r="U666" t="s">
        <v>2456</v>
      </c>
      <c r="V666">
        <v>60562</v>
      </c>
      <c r="W666" t="s">
        <v>36</v>
      </c>
    </row>
    <row r="667" spans="1:23" x14ac:dyDescent="0.3">
      <c r="A667" t="s">
        <v>4970</v>
      </c>
      <c r="B667" s="1">
        <v>45110</v>
      </c>
      <c r="C667" s="1">
        <v>45189</v>
      </c>
      <c r="D667">
        <v>21803</v>
      </c>
      <c r="E667" t="s">
        <v>38</v>
      </c>
      <c r="F667" t="s">
        <v>25</v>
      </c>
      <c r="G667" t="s">
        <v>80</v>
      </c>
      <c r="H667" t="s">
        <v>27</v>
      </c>
      <c r="I667" t="s">
        <v>28</v>
      </c>
      <c r="J667" t="s">
        <v>114</v>
      </c>
      <c r="K667" t="s">
        <v>54</v>
      </c>
      <c r="L667" t="s">
        <v>44</v>
      </c>
      <c r="M667">
        <v>21803</v>
      </c>
      <c r="N667" t="s">
        <v>3523</v>
      </c>
      <c r="O667" t="s">
        <v>33</v>
      </c>
      <c r="P667">
        <v>0</v>
      </c>
      <c r="Q667">
        <v>0</v>
      </c>
      <c r="R667">
        <v>21803</v>
      </c>
      <c r="S667" t="s">
        <v>4971</v>
      </c>
      <c r="T667" t="s">
        <v>48</v>
      </c>
      <c r="U667" t="s">
        <v>702</v>
      </c>
      <c r="V667">
        <v>5846</v>
      </c>
      <c r="W667" t="s">
        <v>53</v>
      </c>
    </row>
    <row r="668" spans="1:23" x14ac:dyDescent="0.3">
      <c r="A668" t="s">
        <v>4970</v>
      </c>
      <c r="B668" s="1">
        <v>45110</v>
      </c>
      <c r="C668" s="1">
        <v>45186</v>
      </c>
      <c r="D668">
        <v>95</v>
      </c>
      <c r="E668" t="s">
        <v>38</v>
      </c>
      <c r="F668" t="s">
        <v>39</v>
      </c>
      <c r="G668" t="s">
        <v>80</v>
      </c>
      <c r="H668" t="s">
        <v>27</v>
      </c>
      <c r="I668" t="s">
        <v>28</v>
      </c>
      <c r="J668" t="s">
        <v>114</v>
      </c>
      <c r="K668" t="s">
        <v>54</v>
      </c>
      <c r="L668" t="s">
        <v>44</v>
      </c>
      <c r="M668">
        <v>95</v>
      </c>
      <c r="N668" t="s">
        <v>3523</v>
      </c>
      <c r="O668" t="s">
        <v>33</v>
      </c>
      <c r="P668">
        <v>0</v>
      </c>
      <c r="Q668">
        <v>0</v>
      </c>
      <c r="R668">
        <v>95</v>
      </c>
      <c r="S668" t="s">
        <v>4971</v>
      </c>
      <c r="T668" t="s">
        <v>48</v>
      </c>
      <c r="U668" t="s">
        <v>702</v>
      </c>
      <c r="V668">
        <v>5846</v>
      </c>
      <c r="W668" t="s">
        <v>53</v>
      </c>
    </row>
    <row r="669" spans="1:23" x14ac:dyDescent="0.3">
      <c r="A669" t="s">
        <v>4972</v>
      </c>
      <c r="B669" s="1">
        <v>45111</v>
      </c>
      <c r="C669" s="1">
        <v>45175</v>
      </c>
      <c r="D669">
        <v>79202</v>
      </c>
      <c r="E669" t="s">
        <v>24</v>
      </c>
      <c r="F669" t="s">
        <v>25</v>
      </c>
      <c r="G669" t="s">
        <v>26</v>
      </c>
      <c r="H669" t="s">
        <v>93</v>
      </c>
      <c r="I669" t="s">
        <v>42</v>
      </c>
      <c r="J669" t="s">
        <v>50</v>
      </c>
      <c r="K669" t="s">
        <v>30</v>
      </c>
      <c r="L669" t="s">
        <v>44</v>
      </c>
      <c r="M669">
        <v>79202</v>
      </c>
      <c r="N669" t="s">
        <v>3919</v>
      </c>
      <c r="O669" t="s">
        <v>46</v>
      </c>
      <c r="P669">
        <v>79202</v>
      </c>
      <c r="Q669">
        <v>0</v>
      </c>
      <c r="R669">
        <v>0</v>
      </c>
      <c r="S669" t="s">
        <v>4973</v>
      </c>
      <c r="T669" t="s">
        <v>35</v>
      </c>
      <c r="U669" t="s">
        <v>35</v>
      </c>
      <c r="V669">
        <v>0</v>
      </c>
      <c r="W669" t="s">
        <v>64</v>
      </c>
    </row>
    <row r="670" spans="1:23" x14ac:dyDescent="0.3">
      <c r="A670" t="s">
        <v>4974</v>
      </c>
      <c r="B670" s="1">
        <v>45112</v>
      </c>
      <c r="C670" s="1">
        <v>45172</v>
      </c>
      <c r="D670">
        <v>10</v>
      </c>
      <c r="E670" t="s">
        <v>24</v>
      </c>
      <c r="F670" t="s">
        <v>39</v>
      </c>
      <c r="G670" t="s">
        <v>80</v>
      </c>
      <c r="H670" t="s">
        <v>41</v>
      </c>
      <c r="I670" t="s">
        <v>42</v>
      </c>
      <c r="J670" t="s">
        <v>114</v>
      </c>
      <c r="K670" t="s">
        <v>54</v>
      </c>
      <c r="L670" t="s">
        <v>55</v>
      </c>
      <c r="M670">
        <v>100</v>
      </c>
      <c r="N670" t="s">
        <v>4975</v>
      </c>
      <c r="O670" t="s">
        <v>116</v>
      </c>
      <c r="P670">
        <v>100</v>
      </c>
      <c r="Q670">
        <v>0</v>
      </c>
      <c r="R670">
        <v>0</v>
      </c>
      <c r="S670" t="s">
        <v>4976</v>
      </c>
      <c r="T670" t="s">
        <v>35</v>
      </c>
      <c r="U670" t="s">
        <v>35</v>
      </c>
      <c r="V670">
        <v>0</v>
      </c>
      <c r="W670" t="s">
        <v>36</v>
      </c>
    </row>
    <row r="671" spans="1:23" x14ac:dyDescent="0.3">
      <c r="A671" t="s">
        <v>4974</v>
      </c>
      <c r="B671" s="1">
        <v>45112</v>
      </c>
      <c r="C671" s="1">
        <v>45183</v>
      </c>
      <c r="D671">
        <v>91176</v>
      </c>
      <c r="E671" t="s">
        <v>24</v>
      </c>
      <c r="F671" t="s">
        <v>25</v>
      </c>
      <c r="G671" t="s">
        <v>80</v>
      </c>
      <c r="H671" t="s">
        <v>41</v>
      </c>
      <c r="I671" t="s">
        <v>42</v>
      </c>
      <c r="J671" t="s">
        <v>114</v>
      </c>
      <c r="K671" t="s">
        <v>54</v>
      </c>
      <c r="L671" t="s">
        <v>55</v>
      </c>
      <c r="M671">
        <v>91176</v>
      </c>
      <c r="N671" t="s">
        <v>4975</v>
      </c>
      <c r="O671" t="s">
        <v>116</v>
      </c>
      <c r="P671">
        <v>91176</v>
      </c>
      <c r="Q671">
        <v>0</v>
      </c>
      <c r="R671">
        <v>0</v>
      </c>
      <c r="S671" t="s">
        <v>4976</v>
      </c>
      <c r="T671" t="s">
        <v>35</v>
      </c>
      <c r="U671" t="s">
        <v>35</v>
      </c>
      <c r="V671">
        <v>0</v>
      </c>
      <c r="W671" t="s">
        <v>36</v>
      </c>
    </row>
    <row r="672" spans="1:23" x14ac:dyDescent="0.3">
      <c r="A672" t="s">
        <v>4977</v>
      </c>
      <c r="B672" s="1">
        <v>45113</v>
      </c>
      <c r="C672" s="1">
        <v>45196</v>
      </c>
      <c r="D672">
        <v>83487</v>
      </c>
      <c r="E672" t="s">
        <v>38</v>
      </c>
      <c r="F672" t="s">
        <v>25</v>
      </c>
      <c r="G672" t="s">
        <v>74</v>
      </c>
      <c r="H672" t="s">
        <v>85</v>
      </c>
      <c r="I672" t="s">
        <v>42</v>
      </c>
      <c r="J672" t="s">
        <v>53</v>
      </c>
      <c r="K672" t="s">
        <v>54</v>
      </c>
      <c r="L672" t="s">
        <v>44</v>
      </c>
      <c r="M672">
        <v>83487</v>
      </c>
      <c r="N672" t="s">
        <v>4978</v>
      </c>
      <c r="O672" t="s">
        <v>61</v>
      </c>
      <c r="P672">
        <v>0</v>
      </c>
      <c r="Q672">
        <v>83487</v>
      </c>
      <c r="R672">
        <v>0</v>
      </c>
      <c r="S672" t="s">
        <v>4979</v>
      </c>
      <c r="T672" t="s">
        <v>48</v>
      </c>
      <c r="U672" t="s">
        <v>3502</v>
      </c>
      <c r="V672">
        <v>19229</v>
      </c>
      <c r="W672" t="s">
        <v>53</v>
      </c>
    </row>
    <row r="673" spans="1:23" x14ac:dyDescent="0.3">
      <c r="A673" t="s">
        <v>4977</v>
      </c>
      <c r="B673" s="1">
        <v>45113</v>
      </c>
      <c r="C673" s="1">
        <v>45192</v>
      </c>
      <c r="D673">
        <v>13</v>
      </c>
      <c r="E673" t="s">
        <v>38</v>
      </c>
      <c r="F673" t="s">
        <v>39</v>
      </c>
      <c r="G673" t="s">
        <v>74</v>
      </c>
      <c r="H673" t="s">
        <v>85</v>
      </c>
      <c r="I673" t="s">
        <v>42</v>
      </c>
      <c r="J673" t="s">
        <v>53</v>
      </c>
      <c r="K673" t="s">
        <v>54</v>
      </c>
      <c r="L673" t="s">
        <v>44</v>
      </c>
      <c r="M673">
        <v>130</v>
      </c>
      <c r="N673" t="s">
        <v>4978</v>
      </c>
      <c r="O673" t="s">
        <v>61</v>
      </c>
      <c r="P673">
        <v>0</v>
      </c>
      <c r="Q673">
        <v>130</v>
      </c>
      <c r="R673">
        <v>0</v>
      </c>
      <c r="S673" t="s">
        <v>4979</v>
      </c>
      <c r="T673" t="s">
        <v>48</v>
      </c>
      <c r="U673" t="s">
        <v>3502</v>
      </c>
      <c r="V673">
        <v>19229</v>
      </c>
      <c r="W673" t="s">
        <v>53</v>
      </c>
    </row>
    <row r="674" spans="1:23" x14ac:dyDescent="0.3">
      <c r="A674" t="s">
        <v>4980</v>
      </c>
      <c r="B674" s="1">
        <v>45114</v>
      </c>
      <c r="C674" s="1">
        <v>45183</v>
      </c>
      <c r="D674">
        <v>38877</v>
      </c>
      <c r="E674" t="s">
        <v>24</v>
      </c>
      <c r="F674" t="s">
        <v>25</v>
      </c>
      <c r="G674" t="s">
        <v>109</v>
      </c>
      <c r="H674" t="s">
        <v>27</v>
      </c>
      <c r="I674" t="s">
        <v>42</v>
      </c>
      <c r="J674" t="s">
        <v>29</v>
      </c>
      <c r="K674" t="s">
        <v>54</v>
      </c>
      <c r="L674" t="s">
        <v>31</v>
      </c>
      <c r="M674">
        <v>38877</v>
      </c>
      <c r="N674" t="s">
        <v>4981</v>
      </c>
      <c r="O674" t="s">
        <v>116</v>
      </c>
      <c r="P674">
        <v>38877</v>
      </c>
      <c r="Q674">
        <v>0</v>
      </c>
      <c r="R674">
        <v>0</v>
      </c>
      <c r="S674" t="s">
        <v>4982</v>
      </c>
      <c r="T674" t="s">
        <v>48</v>
      </c>
      <c r="U674" t="s">
        <v>1348</v>
      </c>
      <c r="V674">
        <v>70963</v>
      </c>
      <c r="W674" t="s">
        <v>36</v>
      </c>
    </row>
    <row r="675" spans="1:23" x14ac:dyDescent="0.3">
      <c r="A675" t="s">
        <v>4983</v>
      </c>
      <c r="B675" s="1">
        <v>45115</v>
      </c>
      <c r="C675" s="1">
        <v>45175</v>
      </c>
      <c r="D675">
        <v>121</v>
      </c>
      <c r="E675" t="s">
        <v>38</v>
      </c>
      <c r="F675" t="s">
        <v>39</v>
      </c>
      <c r="G675" t="s">
        <v>109</v>
      </c>
      <c r="H675" t="s">
        <v>41</v>
      </c>
      <c r="I675" t="s">
        <v>42</v>
      </c>
      <c r="J675" t="s">
        <v>36</v>
      </c>
      <c r="K675" t="s">
        <v>30</v>
      </c>
      <c r="L675" t="s">
        <v>66</v>
      </c>
      <c r="M675">
        <v>121</v>
      </c>
      <c r="N675" t="s">
        <v>1377</v>
      </c>
      <c r="O675" t="s">
        <v>116</v>
      </c>
      <c r="P675">
        <v>121</v>
      </c>
      <c r="Q675">
        <v>0</v>
      </c>
      <c r="R675">
        <v>0</v>
      </c>
      <c r="S675" t="s">
        <v>4984</v>
      </c>
      <c r="T675" t="s">
        <v>48</v>
      </c>
      <c r="U675" t="s">
        <v>718</v>
      </c>
      <c r="V675">
        <v>8008</v>
      </c>
      <c r="W675" t="s">
        <v>53</v>
      </c>
    </row>
    <row r="676" spans="1:23" x14ac:dyDescent="0.3">
      <c r="A676" t="s">
        <v>4983</v>
      </c>
      <c r="B676" s="1">
        <v>45115</v>
      </c>
      <c r="C676" s="1">
        <v>45204</v>
      </c>
      <c r="D676">
        <v>84177</v>
      </c>
      <c r="E676" t="s">
        <v>38</v>
      </c>
      <c r="F676" t="s">
        <v>25</v>
      </c>
      <c r="G676" t="s">
        <v>109</v>
      </c>
      <c r="H676" t="s">
        <v>41</v>
      </c>
      <c r="I676" t="s">
        <v>42</v>
      </c>
      <c r="J676" t="s">
        <v>36</v>
      </c>
      <c r="K676" t="s">
        <v>30</v>
      </c>
      <c r="L676" t="s">
        <v>66</v>
      </c>
      <c r="M676">
        <v>84177</v>
      </c>
      <c r="N676" t="s">
        <v>1377</v>
      </c>
      <c r="O676" t="s">
        <v>116</v>
      </c>
      <c r="P676">
        <v>84177</v>
      </c>
      <c r="Q676">
        <v>0</v>
      </c>
      <c r="R676">
        <v>0</v>
      </c>
      <c r="S676" t="s">
        <v>4984</v>
      </c>
      <c r="T676" t="s">
        <v>48</v>
      </c>
      <c r="U676" t="s">
        <v>718</v>
      </c>
      <c r="V676">
        <v>8008</v>
      </c>
      <c r="W676" t="s">
        <v>53</v>
      </c>
    </row>
    <row r="677" spans="1:23" x14ac:dyDescent="0.3">
      <c r="A677" t="s">
        <v>4985</v>
      </c>
      <c r="B677" s="1">
        <v>45116</v>
      </c>
      <c r="C677" s="1">
        <v>45198</v>
      </c>
      <c r="D677">
        <v>60354</v>
      </c>
      <c r="E677" t="s">
        <v>38</v>
      </c>
      <c r="F677" t="s">
        <v>25</v>
      </c>
      <c r="G677" t="s">
        <v>26</v>
      </c>
      <c r="H677" t="s">
        <v>85</v>
      </c>
      <c r="I677" t="s">
        <v>42</v>
      </c>
      <c r="J677" t="s">
        <v>43</v>
      </c>
      <c r="K677" t="s">
        <v>30</v>
      </c>
      <c r="L677" t="s">
        <v>75</v>
      </c>
      <c r="M677">
        <v>60354</v>
      </c>
      <c r="N677" t="s">
        <v>1409</v>
      </c>
      <c r="O677" t="s">
        <v>61</v>
      </c>
      <c r="P677">
        <v>0</v>
      </c>
      <c r="Q677">
        <v>60354</v>
      </c>
      <c r="R677">
        <v>0</v>
      </c>
      <c r="S677" t="s">
        <v>4986</v>
      </c>
      <c r="T677" t="s">
        <v>35</v>
      </c>
      <c r="U677" t="s">
        <v>35</v>
      </c>
      <c r="V677">
        <v>0</v>
      </c>
      <c r="W677" t="s">
        <v>29</v>
      </c>
    </row>
    <row r="678" spans="1:23" x14ac:dyDescent="0.3">
      <c r="A678" t="s">
        <v>4987</v>
      </c>
      <c r="B678" s="1">
        <v>45117</v>
      </c>
      <c r="C678" s="1">
        <v>45186</v>
      </c>
      <c r="D678">
        <v>4418</v>
      </c>
      <c r="E678" t="s">
        <v>38</v>
      </c>
      <c r="F678" t="s">
        <v>25</v>
      </c>
      <c r="G678" t="s">
        <v>40</v>
      </c>
      <c r="H678" t="s">
        <v>85</v>
      </c>
      <c r="I678" t="s">
        <v>42</v>
      </c>
      <c r="J678" t="s">
        <v>50</v>
      </c>
      <c r="K678" t="s">
        <v>54</v>
      </c>
      <c r="L678" t="s">
        <v>66</v>
      </c>
      <c r="M678">
        <v>44180</v>
      </c>
      <c r="N678" t="s">
        <v>3635</v>
      </c>
      <c r="O678" t="s">
        <v>46</v>
      </c>
      <c r="P678">
        <v>44180</v>
      </c>
      <c r="Q678">
        <v>0</v>
      </c>
      <c r="R678">
        <v>0</v>
      </c>
      <c r="S678" t="s">
        <v>4988</v>
      </c>
      <c r="T678" t="s">
        <v>48</v>
      </c>
      <c r="U678" t="s">
        <v>1916</v>
      </c>
      <c r="V678">
        <v>15697</v>
      </c>
      <c r="W678" t="s">
        <v>43</v>
      </c>
    </row>
    <row r="679" spans="1:23" x14ac:dyDescent="0.3">
      <c r="A679" t="s">
        <v>4989</v>
      </c>
      <c r="B679" s="1">
        <v>45118</v>
      </c>
      <c r="C679" s="1">
        <v>45193</v>
      </c>
      <c r="D679">
        <v>50732</v>
      </c>
      <c r="E679" t="s">
        <v>24</v>
      </c>
      <c r="F679" t="s">
        <v>25</v>
      </c>
      <c r="G679" t="s">
        <v>26</v>
      </c>
      <c r="H679" t="s">
        <v>52</v>
      </c>
      <c r="I679" t="s">
        <v>42</v>
      </c>
      <c r="J679" t="s">
        <v>64</v>
      </c>
      <c r="K679" t="s">
        <v>30</v>
      </c>
      <c r="L679" t="s">
        <v>44</v>
      </c>
      <c r="M679">
        <v>50732</v>
      </c>
      <c r="N679" t="s">
        <v>332</v>
      </c>
      <c r="O679" t="s">
        <v>61</v>
      </c>
      <c r="P679">
        <v>0</v>
      </c>
      <c r="Q679">
        <v>50732</v>
      </c>
      <c r="R679">
        <v>0</v>
      </c>
      <c r="S679" t="s">
        <v>4990</v>
      </c>
      <c r="T679" t="s">
        <v>48</v>
      </c>
      <c r="U679" t="s">
        <v>728</v>
      </c>
      <c r="V679">
        <v>92899</v>
      </c>
      <c r="W679" t="s">
        <v>43</v>
      </c>
    </row>
    <row r="680" spans="1:23" x14ac:dyDescent="0.3">
      <c r="A680" t="s">
        <v>4991</v>
      </c>
      <c r="B680" s="1">
        <v>45119</v>
      </c>
      <c r="C680" s="1">
        <v>45190</v>
      </c>
      <c r="D680">
        <v>97</v>
      </c>
      <c r="E680" t="s">
        <v>38</v>
      </c>
      <c r="F680" t="s">
        <v>39</v>
      </c>
      <c r="G680" t="s">
        <v>119</v>
      </c>
      <c r="H680" t="s">
        <v>52</v>
      </c>
      <c r="I680" t="s">
        <v>42</v>
      </c>
      <c r="J680" t="s">
        <v>114</v>
      </c>
      <c r="K680" t="s">
        <v>30</v>
      </c>
      <c r="L680" t="s">
        <v>44</v>
      </c>
      <c r="M680">
        <v>97</v>
      </c>
      <c r="N680" t="s">
        <v>2179</v>
      </c>
      <c r="O680" t="s">
        <v>116</v>
      </c>
      <c r="P680">
        <v>97</v>
      </c>
      <c r="Q680">
        <v>0</v>
      </c>
      <c r="R680">
        <v>0</v>
      </c>
      <c r="S680" t="s">
        <v>4992</v>
      </c>
      <c r="T680" t="s">
        <v>48</v>
      </c>
      <c r="U680" t="s">
        <v>732</v>
      </c>
      <c r="V680">
        <v>75822</v>
      </c>
      <c r="W680" t="s">
        <v>50</v>
      </c>
    </row>
    <row r="681" spans="1:23" x14ac:dyDescent="0.3">
      <c r="A681" t="s">
        <v>4991</v>
      </c>
      <c r="B681" s="1">
        <v>45119</v>
      </c>
      <c r="C681" s="1">
        <v>45194</v>
      </c>
      <c r="D681">
        <v>7319</v>
      </c>
      <c r="E681" t="s">
        <v>38</v>
      </c>
      <c r="F681" t="s">
        <v>25</v>
      </c>
      <c r="G681" t="s">
        <v>119</v>
      </c>
      <c r="H681" t="s">
        <v>52</v>
      </c>
      <c r="I681" t="s">
        <v>42</v>
      </c>
      <c r="J681" t="s">
        <v>114</v>
      </c>
      <c r="K681" t="s">
        <v>30</v>
      </c>
      <c r="L681" t="s">
        <v>44</v>
      </c>
      <c r="M681">
        <v>7319</v>
      </c>
      <c r="N681" t="s">
        <v>2179</v>
      </c>
      <c r="O681" t="s">
        <v>116</v>
      </c>
      <c r="P681">
        <v>7319</v>
      </c>
      <c r="Q681">
        <v>0</v>
      </c>
      <c r="R681">
        <v>0</v>
      </c>
      <c r="S681" t="s">
        <v>4992</v>
      </c>
      <c r="T681" t="s">
        <v>48</v>
      </c>
      <c r="U681" t="s">
        <v>732</v>
      </c>
      <c r="V681">
        <v>75822</v>
      </c>
      <c r="W681" t="s">
        <v>50</v>
      </c>
    </row>
    <row r="682" spans="1:23" x14ac:dyDescent="0.3">
      <c r="A682" t="s">
        <v>4993</v>
      </c>
      <c r="B682" s="1">
        <v>45120</v>
      </c>
      <c r="C682" s="1">
        <v>45181</v>
      </c>
      <c r="D682">
        <v>49357</v>
      </c>
      <c r="E682" t="s">
        <v>24</v>
      </c>
      <c r="F682" t="s">
        <v>25</v>
      </c>
      <c r="G682" t="s">
        <v>74</v>
      </c>
      <c r="H682" t="s">
        <v>85</v>
      </c>
      <c r="I682" t="s">
        <v>42</v>
      </c>
      <c r="J682" t="s">
        <v>114</v>
      </c>
      <c r="K682" t="s">
        <v>30</v>
      </c>
      <c r="L682" t="s">
        <v>75</v>
      </c>
      <c r="M682">
        <v>49357</v>
      </c>
      <c r="N682" t="s">
        <v>926</v>
      </c>
      <c r="O682" t="s">
        <v>116</v>
      </c>
      <c r="P682">
        <v>49357</v>
      </c>
      <c r="Q682">
        <v>0</v>
      </c>
      <c r="R682">
        <v>0</v>
      </c>
      <c r="S682" t="s">
        <v>4994</v>
      </c>
      <c r="T682" t="s">
        <v>48</v>
      </c>
      <c r="U682" t="s">
        <v>736</v>
      </c>
      <c r="V682">
        <v>30427</v>
      </c>
      <c r="W682" t="s">
        <v>53</v>
      </c>
    </row>
    <row r="683" spans="1:23" x14ac:dyDescent="0.3">
      <c r="A683" t="s">
        <v>4995</v>
      </c>
      <c r="B683" s="1">
        <v>45121</v>
      </c>
      <c r="C683" s="1">
        <v>45186</v>
      </c>
      <c r="D683">
        <v>70489</v>
      </c>
      <c r="E683" t="s">
        <v>24</v>
      </c>
      <c r="F683" t="s">
        <v>25</v>
      </c>
      <c r="G683" t="s">
        <v>119</v>
      </c>
      <c r="H683" t="s">
        <v>52</v>
      </c>
      <c r="I683" t="s">
        <v>42</v>
      </c>
      <c r="J683" t="s">
        <v>29</v>
      </c>
      <c r="K683" t="s">
        <v>54</v>
      </c>
      <c r="L683" t="s">
        <v>44</v>
      </c>
      <c r="M683">
        <v>70489</v>
      </c>
      <c r="N683" t="s">
        <v>4996</v>
      </c>
      <c r="O683" t="s">
        <v>116</v>
      </c>
      <c r="P683">
        <v>70489</v>
      </c>
      <c r="Q683">
        <v>0</v>
      </c>
      <c r="R683">
        <v>0</v>
      </c>
      <c r="S683" t="s">
        <v>4997</v>
      </c>
      <c r="T683" t="s">
        <v>35</v>
      </c>
      <c r="U683" t="s">
        <v>35</v>
      </c>
      <c r="V683">
        <v>0</v>
      </c>
      <c r="W683" t="s">
        <v>64</v>
      </c>
    </row>
    <row r="684" spans="1:23" x14ac:dyDescent="0.3">
      <c r="A684" t="s">
        <v>4995</v>
      </c>
      <c r="B684" s="1">
        <v>45121</v>
      </c>
      <c r="C684" s="1">
        <v>45203</v>
      </c>
      <c r="D684">
        <v>104</v>
      </c>
      <c r="E684" t="s">
        <v>24</v>
      </c>
      <c r="F684" t="s">
        <v>39</v>
      </c>
      <c r="G684" t="s">
        <v>119</v>
      </c>
      <c r="H684" t="s">
        <v>52</v>
      </c>
      <c r="I684" t="s">
        <v>42</v>
      </c>
      <c r="J684" t="s">
        <v>29</v>
      </c>
      <c r="K684" t="s">
        <v>54</v>
      </c>
      <c r="L684" t="s">
        <v>44</v>
      </c>
      <c r="M684">
        <v>104</v>
      </c>
      <c r="N684" t="s">
        <v>4996</v>
      </c>
      <c r="O684" t="s">
        <v>116</v>
      </c>
      <c r="P684">
        <v>104</v>
      </c>
      <c r="Q684">
        <v>0</v>
      </c>
      <c r="R684">
        <v>0</v>
      </c>
      <c r="S684" t="s">
        <v>4997</v>
      </c>
      <c r="T684" t="s">
        <v>35</v>
      </c>
      <c r="U684" t="s">
        <v>35</v>
      </c>
      <c r="V684">
        <v>0</v>
      </c>
      <c r="W684" t="s">
        <v>64</v>
      </c>
    </row>
    <row r="685" spans="1:23" x14ac:dyDescent="0.3">
      <c r="A685" t="s">
        <v>4998</v>
      </c>
      <c r="B685" s="1">
        <v>45122</v>
      </c>
      <c r="C685" s="1">
        <v>45197</v>
      </c>
      <c r="D685">
        <v>88</v>
      </c>
      <c r="E685" t="s">
        <v>38</v>
      </c>
      <c r="F685" t="s">
        <v>39</v>
      </c>
      <c r="G685" t="s">
        <v>80</v>
      </c>
      <c r="H685" t="s">
        <v>52</v>
      </c>
      <c r="I685" t="s">
        <v>42</v>
      </c>
      <c r="J685" t="s">
        <v>43</v>
      </c>
      <c r="K685" t="s">
        <v>54</v>
      </c>
      <c r="L685" t="s">
        <v>31</v>
      </c>
      <c r="M685">
        <v>88</v>
      </c>
      <c r="N685" t="s">
        <v>4999</v>
      </c>
      <c r="O685" t="s">
        <v>61</v>
      </c>
      <c r="P685">
        <v>0</v>
      </c>
      <c r="Q685">
        <v>88</v>
      </c>
      <c r="R685">
        <v>0</v>
      </c>
      <c r="S685" t="s">
        <v>5000</v>
      </c>
      <c r="T685" t="s">
        <v>35</v>
      </c>
      <c r="U685" t="s">
        <v>35</v>
      </c>
      <c r="V685">
        <v>0</v>
      </c>
      <c r="W685" t="s">
        <v>64</v>
      </c>
    </row>
    <row r="686" spans="1:23" x14ac:dyDescent="0.3">
      <c r="A686" t="s">
        <v>4998</v>
      </c>
      <c r="B686" s="1">
        <v>45122</v>
      </c>
      <c r="C686" s="1">
        <v>45203</v>
      </c>
      <c r="D686">
        <v>68822</v>
      </c>
      <c r="E686" t="s">
        <v>38</v>
      </c>
      <c r="F686" t="s">
        <v>25</v>
      </c>
      <c r="G686" t="s">
        <v>80</v>
      </c>
      <c r="H686" t="s">
        <v>52</v>
      </c>
      <c r="I686" t="s">
        <v>42</v>
      </c>
      <c r="J686" t="s">
        <v>43</v>
      </c>
      <c r="K686" t="s">
        <v>54</v>
      </c>
      <c r="L686" t="s">
        <v>31</v>
      </c>
      <c r="M686">
        <v>68822</v>
      </c>
      <c r="N686" t="s">
        <v>4999</v>
      </c>
      <c r="O686" t="s">
        <v>61</v>
      </c>
      <c r="P686">
        <v>0</v>
      </c>
      <c r="Q686">
        <v>68822</v>
      </c>
      <c r="R686">
        <v>0</v>
      </c>
      <c r="S686" t="s">
        <v>5000</v>
      </c>
      <c r="T686" t="s">
        <v>35</v>
      </c>
      <c r="U686" t="s">
        <v>35</v>
      </c>
      <c r="V686">
        <v>0</v>
      </c>
      <c r="W686" t="s">
        <v>64</v>
      </c>
    </row>
    <row r="687" spans="1:23" x14ac:dyDescent="0.3">
      <c r="A687" t="s">
        <v>5001</v>
      </c>
      <c r="B687" s="1">
        <v>45123</v>
      </c>
      <c r="C687" s="1">
        <v>45203</v>
      </c>
      <c r="D687">
        <v>124</v>
      </c>
      <c r="E687" t="s">
        <v>24</v>
      </c>
      <c r="F687" t="s">
        <v>39</v>
      </c>
      <c r="G687" t="s">
        <v>74</v>
      </c>
      <c r="H687" t="s">
        <v>93</v>
      </c>
      <c r="I687" t="s">
        <v>28</v>
      </c>
      <c r="J687" t="s">
        <v>64</v>
      </c>
      <c r="K687" t="s">
        <v>30</v>
      </c>
      <c r="L687" t="s">
        <v>66</v>
      </c>
      <c r="M687">
        <v>124</v>
      </c>
      <c r="N687" t="s">
        <v>3216</v>
      </c>
      <c r="O687" t="s">
        <v>33</v>
      </c>
      <c r="P687">
        <v>0</v>
      </c>
      <c r="Q687">
        <v>0</v>
      </c>
      <c r="R687">
        <v>124</v>
      </c>
      <c r="S687" t="s">
        <v>5002</v>
      </c>
      <c r="T687" t="s">
        <v>35</v>
      </c>
      <c r="U687" t="s">
        <v>35</v>
      </c>
      <c r="V687">
        <v>0</v>
      </c>
      <c r="W687" t="s">
        <v>53</v>
      </c>
    </row>
    <row r="688" spans="1:23" x14ac:dyDescent="0.3">
      <c r="A688" t="s">
        <v>5001</v>
      </c>
      <c r="B688" s="1">
        <v>45123</v>
      </c>
      <c r="C688" s="1">
        <v>45204</v>
      </c>
      <c r="D688">
        <v>38523</v>
      </c>
      <c r="E688" t="s">
        <v>24</v>
      </c>
      <c r="F688" t="s">
        <v>25</v>
      </c>
      <c r="G688" t="s">
        <v>74</v>
      </c>
      <c r="H688" t="s">
        <v>93</v>
      </c>
      <c r="I688" t="s">
        <v>28</v>
      </c>
      <c r="J688" t="s">
        <v>64</v>
      </c>
      <c r="K688" t="s">
        <v>30</v>
      </c>
      <c r="L688" t="s">
        <v>66</v>
      </c>
      <c r="M688">
        <v>38523</v>
      </c>
      <c r="N688" t="s">
        <v>3216</v>
      </c>
      <c r="O688" t="s">
        <v>33</v>
      </c>
      <c r="P688">
        <v>0</v>
      </c>
      <c r="Q688">
        <v>0</v>
      </c>
      <c r="R688">
        <v>38523</v>
      </c>
      <c r="S688" t="s">
        <v>5002</v>
      </c>
      <c r="T688" t="s">
        <v>35</v>
      </c>
      <c r="U688" t="s">
        <v>35</v>
      </c>
      <c r="V688">
        <v>0</v>
      </c>
      <c r="W688" t="s">
        <v>53</v>
      </c>
    </row>
    <row r="689" spans="1:23" x14ac:dyDescent="0.3">
      <c r="A689" t="s">
        <v>5003</v>
      </c>
      <c r="B689" s="1">
        <v>45124</v>
      </c>
      <c r="C689" s="1">
        <v>45212</v>
      </c>
      <c r="D689">
        <v>46583</v>
      </c>
      <c r="E689" t="s">
        <v>24</v>
      </c>
      <c r="F689" t="s">
        <v>25</v>
      </c>
      <c r="G689" t="s">
        <v>119</v>
      </c>
      <c r="H689" t="s">
        <v>93</v>
      </c>
      <c r="I689" t="s">
        <v>28</v>
      </c>
      <c r="J689" t="s">
        <v>53</v>
      </c>
      <c r="K689" t="s">
        <v>54</v>
      </c>
      <c r="L689" t="s">
        <v>66</v>
      </c>
      <c r="M689">
        <v>46583</v>
      </c>
      <c r="N689" t="s">
        <v>4481</v>
      </c>
      <c r="O689" t="s">
        <v>33</v>
      </c>
      <c r="P689">
        <v>0</v>
      </c>
      <c r="Q689">
        <v>0</v>
      </c>
      <c r="R689">
        <v>46583</v>
      </c>
      <c r="S689" t="s">
        <v>5004</v>
      </c>
      <c r="T689" t="s">
        <v>48</v>
      </c>
      <c r="U689" t="s">
        <v>751</v>
      </c>
      <c r="V689">
        <v>49716</v>
      </c>
      <c r="W689" t="s">
        <v>29</v>
      </c>
    </row>
    <row r="690" spans="1:23" x14ac:dyDescent="0.3">
      <c r="A690" t="s">
        <v>5005</v>
      </c>
      <c r="B690" s="1">
        <v>45125</v>
      </c>
      <c r="C690" s="1">
        <v>45193</v>
      </c>
      <c r="D690">
        <v>5757</v>
      </c>
      <c r="E690" t="s">
        <v>24</v>
      </c>
      <c r="F690" t="s">
        <v>25</v>
      </c>
      <c r="G690" t="s">
        <v>119</v>
      </c>
      <c r="H690" t="s">
        <v>52</v>
      </c>
      <c r="I690" t="s">
        <v>42</v>
      </c>
      <c r="J690" t="s">
        <v>43</v>
      </c>
      <c r="K690" t="s">
        <v>30</v>
      </c>
      <c r="L690" t="s">
        <v>55</v>
      </c>
      <c r="M690">
        <v>5757</v>
      </c>
      <c r="N690" t="s">
        <v>4797</v>
      </c>
      <c r="O690" t="s">
        <v>61</v>
      </c>
      <c r="P690">
        <v>0</v>
      </c>
      <c r="Q690">
        <v>5757</v>
      </c>
      <c r="R690">
        <v>0</v>
      </c>
      <c r="S690" t="s">
        <v>5006</v>
      </c>
      <c r="T690" t="s">
        <v>35</v>
      </c>
      <c r="U690" t="s">
        <v>35</v>
      </c>
      <c r="V690">
        <v>0</v>
      </c>
      <c r="W690" t="s">
        <v>43</v>
      </c>
    </row>
    <row r="691" spans="1:23" x14ac:dyDescent="0.3">
      <c r="A691" t="s">
        <v>5007</v>
      </c>
      <c r="B691" s="1">
        <v>45126</v>
      </c>
      <c r="C691" s="1">
        <v>45193</v>
      </c>
      <c r="D691">
        <v>35916</v>
      </c>
      <c r="E691" t="s">
        <v>38</v>
      </c>
      <c r="F691" t="s">
        <v>25</v>
      </c>
      <c r="G691" t="s">
        <v>26</v>
      </c>
      <c r="H691" t="s">
        <v>27</v>
      </c>
      <c r="I691" t="s">
        <v>42</v>
      </c>
      <c r="J691" t="s">
        <v>43</v>
      </c>
      <c r="K691" t="s">
        <v>30</v>
      </c>
      <c r="L691" t="s">
        <v>31</v>
      </c>
      <c r="M691">
        <v>35916</v>
      </c>
      <c r="N691" t="s">
        <v>5008</v>
      </c>
      <c r="O691" t="s">
        <v>61</v>
      </c>
      <c r="P691">
        <v>0</v>
      </c>
      <c r="Q691">
        <v>35916</v>
      </c>
      <c r="R691">
        <v>0</v>
      </c>
      <c r="S691" t="s">
        <v>5009</v>
      </c>
      <c r="T691" t="s">
        <v>48</v>
      </c>
      <c r="U691" t="s">
        <v>1385</v>
      </c>
      <c r="V691">
        <v>46841</v>
      </c>
      <c r="W691" t="s">
        <v>29</v>
      </c>
    </row>
    <row r="692" spans="1:23" x14ac:dyDescent="0.3">
      <c r="A692" t="s">
        <v>5010</v>
      </c>
      <c r="B692" s="1">
        <v>44927</v>
      </c>
      <c r="C692" s="1">
        <v>45017</v>
      </c>
      <c r="D692">
        <v>41425</v>
      </c>
      <c r="E692" t="s">
        <v>24</v>
      </c>
      <c r="F692" t="s">
        <v>25</v>
      </c>
      <c r="G692" t="s">
        <v>26</v>
      </c>
      <c r="H692" t="s">
        <v>85</v>
      </c>
      <c r="I692" t="s">
        <v>42</v>
      </c>
      <c r="J692" t="s">
        <v>43</v>
      </c>
      <c r="K692" t="s">
        <v>30</v>
      </c>
      <c r="L692" t="s">
        <v>75</v>
      </c>
      <c r="M692">
        <v>41425</v>
      </c>
      <c r="N692" t="s">
        <v>5011</v>
      </c>
      <c r="O692" t="s">
        <v>61</v>
      </c>
      <c r="P692">
        <v>0</v>
      </c>
      <c r="Q692">
        <v>41425</v>
      </c>
      <c r="R692">
        <v>0</v>
      </c>
      <c r="S692" t="s">
        <v>5012</v>
      </c>
      <c r="T692" t="s">
        <v>48</v>
      </c>
      <c r="U692" t="s">
        <v>1389</v>
      </c>
      <c r="V692">
        <v>40411</v>
      </c>
      <c r="W692" t="s">
        <v>29</v>
      </c>
    </row>
    <row r="693" spans="1:23" x14ac:dyDescent="0.3">
      <c r="A693" t="s">
        <v>5010</v>
      </c>
      <c r="B693" s="1">
        <v>44927</v>
      </c>
      <c r="C693" s="1">
        <v>45008</v>
      </c>
      <c r="D693">
        <v>124</v>
      </c>
      <c r="E693" t="s">
        <v>24</v>
      </c>
      <c r="F693" t="s">
        <v>39</v>
      </c>
      <c r="G693" t="s">
        <v>26</v>
      </c>
      <c r="H693" t="s">
        <v>85</v>
      </c>
      <c r="I693" t="s">
        <v>42</v>
      </c>
      <c r="J693" t="s">
        <v>43</v>
      </c>
      <c r="K693" t="s">
        <v>30</v>
      </c>
      <c r="L693" t="s">
        <v>75</v>
      </c>
      <c r="M693">
        <v>124</v>
      </c>
      <c r="N693" t="s">
        <v>5011</v>
      </c>
      <c r="O693" t="s">
        <v>61</v>
      </c>
      <c r="P693">
        <v>0</v>
      </c>
      <c r="Q693">
        <v>124</v>
      </c>
      <c r="R693">
        <v>0</v>
      </c>
      <c r="S693" t="s">
        <v>5012</v>
      </c>
      <c r="T693" t="s">
        <v>48</v>
      </c>
      <c r="U693" t="s">
        <v>1389</v>
      </c>
      <c r="V693">
        <v>40411</v>
      </c>
      <c r="W693" t="s">
        <v>29</v>
      </c>
    </row>
    <row r="694" spans="1:23" x14ac:dyDescent="0.3">
      <c r="A694" t="s">
        <v>5013</v>
      </c>
      <c r="B694" s="1">
        <v>44928</v>
      </c>
      <c r="C694" s="1">
        <v>44998</v>
      </c>
      <c r="D694">
        <v>65043</v>
      </c>
      <c r="E694" t="s">
        <v>24</v>
      </c>
      <c r="F694" t="s">
        <v>25</v>
      </c>
      <c r="G694" t="s">
        <v>74</v>
      </c>
      <c r="H694" t="s">
        <v>85</v>
      </c>
      <c r="I694" t="s">
        <v>42</v>
      </c>
      <c r="J694" t="s">
        <v>64</v>
      </c>
      <c r="K694" t="s">
        <v>30</v>
      </c>
      <c r="L694" t="s">
        <v>31</v>
      </c>
      <c r="M694">
        <v>65043</v>
      </c>
      <c r="N694" t="s">
        <v>3291</v>
      </c>
      <c r="O694" t="s">
        <v>116</v>
      </c>
      <c r="P694">
        <v>65043</v>
      </c>
      <c r="Q694">
        <v>0</v>
      </c>
      <c r="R694">
        <v>0</v>
      </c>
      <c r="S694" t="s">
        <v>5014</v>
      </c>
      <c r="T694" t="s">
        <v>48</v>
      </c>
      <c r="U694" t="s">
        <v>49</v>
      </c>
      <c r="V694">
        <v>57176</v>
      </c>
      <c r="W694" t="s">
        <v>36</v>
      </c>
    </row>
    <row r="695" spans="1:23" x14ac:dyDescent="0.3">
      <c r="A695" t="s">
        <v>5013</v>
      </c>
      <c r="B695" s="1">
        <v>44928</v>
      </c>
      <c r="C695" s="1">
        <v>45015</v>
      </c>
      <c r="D695">
        <v>104</v>
      </c>
      <c r="E695" t="s">
        <v>24</v>
      </c>
      <c r="F695" t="s">
        <v>39</v>
      </c>
      <c r="G695" t="s">
        <v>74</v>
      </c>
      <c r="H695" t="s">
        <v>85</v>
      </c>
      <c r="I695" t="s">
        <v>42</v>
      </c>
      <c r="J695" t="s">
        <v>64</v>
      </c>
      <c r="K695" t="s">
        <v>30</v>
      </c>
      <c r="L695" t="s">
        <v>31</v>
      </c>
      <c r="M695">
        <v>104</v>
      </c>
      <c r="N695" t="s">
        <v>3291</v>
      </c>
      <c r="O695" t="s">
        <v>116</v>
      </c>
      <c r="P695">
        <v>104</v>
      </c>
      <c r="Q695">
        <v>0</v>
      </c>
      <c r="R695">
        <v>0</v>
      </c>
      <c r="S695" t="s">
        <v>5014</v>
      </c>
      <c r="T695" t="s">
        <v>48</v>
      </c>
      <c r="U695" t="s">
        <v>49</v>
      </c>
      <c r="V695">
        <v>57176</v>
      </c>
      <c r="W695" t="s">
        <v>36</v>
      </c>
    </row>
    <row r="696" spans="1:23" x14ac:dyDescent="0.3">
      <c r="A696" t="s">
        <v>5015</v>
      </c>
      <c r="B696" s="1">
        <v>44929</v>
      </c>
      <c r="C696" s="1">
        <v>45010</v>
      </c>
      <c r="D696">
        <v>91337</v>
      </c>
      <c r="E696" t="s">
        <v>38</v>
      </c>
      <c r="F696" t="s">
        <v>25</v>
      </c>
      <c r="G696" t="s">
        <v>40</v>
      </c>
      <c r="H696" t="s">
        <v>27</v>
      </c>
      <c r="I696" t="s">
        <v>42</v>
      </c>
      <c r="J696" t="s">
        <v>114</v>
      </c>
      <c r="K696" t="s">
        <v>54</v>
      </c>
      <c r="L696" t="s">
        <v>55</v>
      </c>
      <c r="M696">
        <v>91337</v>
      </c>
      <c r="N696" t="s">
        <v>4169</v>
      </c>
      <c r="O696" t="s">
        <v>116</v>
      </c>
      <c r="P696">
        <v>91337</v>
      </c>
      <c r="Q696">
        <v>0</v>
      </c>
      <c r="R696">
        <v>0</v>
      </c>
      <c r="S696" t="s">
        <v>5016</v>
      </c>
      <c r="T696" t="s">
        <v>35</v>
      </c>
      <c r="U696" t="s">
        <v>35</v>
      </c>
      <c r="V696">
        <v>0</v>
      </c>
      <c r="W696" t="s">
        <v>50</v>
      </c>
    </row>
    <row r="697" spans="1:23" x14ac:dyDescent="0.3">
      <c r="A697" t="s">
        <v>5015</v>
      </c>
      <c r="B697" s="1">
        <v>44929</v>
      </c>
      <c r="C697" s="1">
        <v>44996</v>
      </c>
      <c r="D697">
        <v>83</v>
      </c>
      <c r="E697" t="s">
        <v>38</v>
      </c>
      <c r="F697" t="s">
        <v>39</v>
      </c>
      <c r="G697" t="s">
        <v>40</v>
      </c>
      <c r="H697" t="s">
        <v>27</v>
      </c>
      <c r="I697" t="s">
        <v>42</v>
      </c>
      <c r="J697" t="s">
        <v>114</v>
      </c>
      <c r="K697" t="s">
        <v>54</v>
      </c>
      <c r="L697" t="s">
        <v>55</v>
      </c>
      <c r="M697">
        <v>83</v>
      </c>
      <c r="N697" t="s">
        <v>4169</v>
      </c>
      <c r="O697" t="s">
        <v>116</v>
      </c>
      <c r="P697">
        <v>83</v>
      </c>
      <c r="Q697">
        <v>0</v>
      </c>
      <c r="R697">
        <v>0</v>
      </c>
      <c r="S697" t="s">
        <v>5016</v>
      </c>
      <c r="T697" t="s">
        <v>35</v>
      </c>
      <c r="U697" t="s">
        <v>35</v>
      </c>
      <c r="V697">
        <v>0</v>
      </c>
      <c r="W697" t="s">
        <v>50</v>
      </c>
    </row>
    <row r="698" spans="1:23" x14ac:dyDescent="0.3">
      <c r="A698" t="s">
        <v>5017</v>
      </c>
      <c r="B698" s="1">
        <v>44930</v>
      </c>
      <c r="C698" s="1">
        <v>45011</v>
      </c>
      <c r="D698">
        <v>97874</v>
      </c>
      <c r="E698" t="s">
        <v>24</v>
      </c>
      <c r="F698" t="s">
        <v>25</v>
      </c>
      <c r="G698" t="s">
        <v>74</v>
      </c>
      <c r="H698" t="s">
        <v>27</v>
      </c>
      <c r="I698" t="s">
        <v>28</v>
      </c>
      <c r="J698" t="s">
        <v>114</v>
      </c>
      <c r="K698" t="s">
        <v>30</v>
      </c>
      <c r="L698" t="s">
        <v>44</v>
      </c>
      <c r="M698">
        <v>97874</v>
      </c>
      <c r="N698" t="s">
        <v>3574</v>
      </c>
      <c r="O698" t="s">
        <v>33</v>
      </c>
      <c r="P698">
        <v>0</v>
      </c>
      <c r="Q698">
        <v>0</v>
      </c>
      <c r="R698">
        <v>97874</v>
      </c>
      <c r="S698" t="s">
        <v>5018</v>
      </c>
      <c r="T698" t="s">
        <v>48</v>
      </c>
      <c r="U698" t="s">
        <v>63</v>
      </c>
      <c r="V698">
        <v>39047</v>
      </c>
      <c r="W698" t="s">
        <v>36</v>
      </c>
    </row>
    <row r="699" spans="1:23" x14ac:dyDescent="0.3">
      <c r="A699" t="s">
        <v>5019</v>
      </c>
      <c r="B699" s="1">
        <v>44931</v>
      </c>
      <c r="C699" s="1">
        <v>44994</v>
      </c>
      <c r="D699">
        <v>82</v>
      </c>
      <c r="E699" t="s">
        <v>24</v>
      </c>
      <c r="F699" t="s">
        <v>39</v>
      </c>
      <c r="G699" t="s">
        <v>119</v>
      </c>
      <c r="H699" t="s">
        <v>93</v>
      </c>
      <c r="I699" t="s">
        <v>42</v>
      </c>
      <c r="J699" t="s">
        <v>29</v>
      </c>
      <c r="K699" t="s">
        <v>30</v>
      </c>
      <c r="L699" t="s">
        <v>31</v>
      </c>
      <c r="M699">
        <v>82</v>
      </c>
      <c r="N699" t="s">
        <v>3536</v>
      </c>
      <c r="O699" t="s">
        <v>116</v>
      </c>
      <c r="P699">
        <v>82</v>
      </c>
      <c r="Q699">
        <v>0</v>
      </c>
      <c r="R699">
        <v>0</v>
      </c>
      <c r="S699" t="s">
        <v>5020</v>
      </c>
      <c r="T699" t="s">
        <v>35</v>
      </c>
      <c r="U699" t="s">
        <v>35</v>
      </c>
      <c r="V699">
        <v>0</v>
      </c>
      <c r="W699" t="s">
        <v>50</v>
      </c>
    </row>
    <row r="700" spans="1:23" x14ac:dyDescent="0.3">
      <c r="A700" t="s">
        <v>5019</v>
      </c>
      <c r="B700" s="1">
        <v>44931</v>
      </c>
      <c r="C700" s="1">
        <v>45017</v>
      </c>
      <c r="D700">
        <v>70984</v>
      </c>
      <c r="E700" t="s">
        <v>24</v>
      </c>
      <c r="F700" t="s">
        <v>25</v>
      </c>
      <c r="G700" t="s">
        <v>119</v>
      </c>
      <c r="H700" t="s">
        <v>93</v>
      </c>
      <c r="I700" t="s">
        <v>42</v>
      </c>
      <c r="J700" t="s">
        <v>29</v>
      </c>
      <c r="K700" t="s">
        <v>30</v>
      </c>
      <c r="L700" t="s">
        <v>31</v>
      </c>
      <c r="M700">
        <v>70984</v>
      </c>
      <c r="N700" t="s">
        <v>3536</v>
      </c>
      <c r="O700" t="s">
        <v>116</v>
      </c>
      <c r="P700">
        <v>70984</v>
      </c>
      <c r="Q700">
        <v>0</v>
      </c>
      <c r="R700">
        <v>0</v>
      </c>
      <c r="S700" t="s">
        <v>5020</v>
      </c>
      <c r="T700" t="s">
        <v>35</v>
      </c>
      <c r="U700" t="s">
        <v>35</v>
      </c>
      <c r="V700">
        <v>0</v>
      </c>
      <c r="W700" t="s">
        <v>50</v>
      </c>
    </row>
    <row r="701" spans="1:23" x14ac:dyDescent="0.3">
      <c r="A701" t="s">
        <v>5021</v>
      </c>
      <c r="B701" s="1">
        <v>44932</v>
      </c>
      <c r="C701" s="1">
        <v>45015</v>
      </c>
      <c r="D701">
        <v>57317</v>
      </c>
      <c r="E701" t="s">
        <v>38</v>
      </c>
      <c r="F701" t="s">
        <v>25</v>
      </c>
      <c r="G701" t="s">
        <v>80</v>
      </c>
      <c r="H701" t="s">
        <v>93</v>
      </c>
      <c r="I701" t="s">
        <v>28</v>
      </c>
      <c r="J701" t="s">
        <v>64</v>
      </c>
      <c r="K701" t="s">
        <v>30</v>
      </c>
      <c r="L701" t="s">
        <v>66</v>
      </c>
      <c r="M701">
        <v>57317</v>
      </c>
      <c r="N701" t="s">
        <v>463</v>
      </c>
      <c r="O701" t="s">
        <v>33</v>
      </c>
      <c r="P701">
        <v>0</v>
      </c>
      <c r="Q701">
        <v>0</v>
      </c>
      <c r="R701">
        <v>57317</v>
      </c>
      <c r="S701" t="s">
        <v>5022</v>
      </c>
      <c r="T701" t="s">
        <v>48</v>
      </c>
      <c r="U701" t="s">
        <v>774</v>
      </c>
      <c r="V701">
        <v>86308</v>
      </c>
      <c r="W701" t="s">
        <v>50</v>
      </c>
    </row>
    <row r="702" spans="1:23" x14ac:dyDescent="0.3">
      <c r="A702" t="s">
        <v>5021</v>
      </c>
      <c r="B702" s="1">
        <v>44932</v>
      </c>
      <c r="C702" s="1">
        <v>44994</v>
      </c>
      <c r="D702">
        <v>143</v>
      </c>
      <c r="E702" t="s">
        <v>38</v>
      </c>
      <c r="F702" t="s">
        <v>39</v>
      </c>
      <c r="G702" t="s">
        <v>80</v>
      </c>
      <c r="H702" t="s">
        <v>93</v>
      </c>
      <c r="I702" t="s">
        <v>28</v>
      </c>
      <c r="J702" t="s">
        <v>64</v>
      </c>
      <c r="K702" t="s">
        <v>30</v>
      </c>
      <c r="L702" t="s">
        <v>66</v>
      </c>
      <c r="M702">
        <v>143</v>
      </c>
      <c r="N702" t="s">
        <v>463</v>
      </c>
      <c r="O702" t="s">
        <v>33</v>
      </c>
      <c r="P702">
        <v>0</v>
      </c>
      <c r="Q702">
        <v>0</v>
      </c>
      <c r="R702">
        <v>143</v>
      </c>
      <c r="S702" t="s">
        <v>5022</v>
      </c>
      <c r="T702" t="s">
        <v>48</v>
      </c>
      <c r="U702" t="s">
        <v>774</v>
      </c>
      <c r="V702">
        <v>86308</v>
      </c>
      <c r="W702" t="s">
        <v>50</v>
      </c>
    </row>
    <row r="703" spans="1:23" x14ac:dyDescent="0.3">
      <c r="A703" t="s">
        <v>5023</v>
      </c>
      <c r="B703" s="1">
        <v>44933</v>
      </c>
      <c r="C703" s="1">
        <v>45003</v>
      </c>
      <c r="D703">
        <v>12561</v>
      </c>
      <c r="E703" t="s">
        <v>38</v>
      </c>
      <c r="F703" t="s">
        <v>25</v>
      </c>
      <c r="G703" t="s">
        <v>80</v>
      </c>
      <c r="H703" t="s">
        <v>41</v>
      </c>
      <c r="I703" t="s">
        <v>42</v>
      </c>
      <c r="J703" t="s">
        <v>114</v>
      </c>
      <c r="K703" t="s">
        <v>54</v>
      </c>
      <c r="L703" t="s">
        <v>44</v>
      </c>
      <c r="M703">
        <v>12561</v>
      </c>
      <c r="N703" t="s">
        <v>5024</v>
      </c>
      <c r="O703" t="s">
        <v>46</v>
      </c>
      <c r="P703">
        <v>12561</v>
      </c>
      <c r="Q703">
        <v>0</v>
      </c>
      <c r="R703">
        <v>0</v>
      </c>
      <c r="S703" t="s">
        <v>5025</v>
      </c>
      <c r="T703" t="s">
        <v>48</v>
      </c>
      <c r="U703" t="s">
        <v>78</v>
      </c>
      <c r="V703">
        <v>62341</v>
      </c>
      <c r="W703" t="s">
        <v>29</v>
      </c>
    </row>
    <row r="704" spans="1:23" x14ac:dyDescent="0.3">
      <c r="A704" t="s">
        <v>5026</v>
      </c>
      <c r="B704" s="1">
        <v>44934</v>
      </c>
      <c r="C704" s="1">
        <v>45006</v>
      </c>
      <c r="D704">
        <v>68747</v>
      </c>
      <c r="E704" t="s">
        <v>38</v>
      </c>
      <c r="F704" t="s">
        <v>25</v>
      </c>
      <c r="G704" t="s">
        <v>40</v>
      </c>
      <c r="H704" t="s">
        <v>93</v>
      </c>
      <c r="I704" t="s">
        <v>42</v>
      </c>
      <c r="J704" t="s">
        <v>50</v>
      </c>
      <c r="K704" t="s">
        <v>30</v>
      </c>
      <c r="L704" t="s">
        <v>44</v>
      </c>
      <c r="M704">
        <v>68747</v>
      </c>
      <c r="N704" t="s">
        <v>5027</v>
      </c>
      <c r="O704" t="s">
        <v>116</v>
      </c>
      <c r="P704">
        <v>68747</v>
      </c>
      <c r="Q704">
        <v>0</v>
      </c>
      <c r="R704">
        <v>0</v>
      </c>
      <c r="S704" t="s">
        <v>5028</v>
      </c>
      <c r="T704" t="s">
        <v>48</v>
      </c>
      <c r="U704" t="s">
        <v>83</v>
      </c>
      <c r="V704">
        <v>65917</v>
      </c>
      <c r="W704" t="s">
        <v>50</v>
      </c>
    </row>
    <row r="705" spans="1:23" x14ac:dyDescent="0.3">
      <c r="A705" t="s">
        <v>5029</v>
      </c>
      <c r="B705" s="1">
        <v>44935</v>
      </c>
      <c r="C705" s="1">
        <v>45011</v>
      </c>
      <c r="D705">
        <v>9070</v>
      </c>
      <c r="E705" t="s">
        <v>24</v>
      </c>
      <c r="F705" t="s">
        <v>25</v>
      </c>
      <c r="G705" t="s">
        <v>74</v>
      </c>
      <c r="H705" t="s">
        <v>93</v>
      </c>
      <c r="I705" t="s">
        <v>28</v>
      </c>
      <c r="J705" t="s">
        <v>50</v>
      </c>
      <c r="K705" t="s">
        <v>30</v>
      </c>
      <c r="L705" t="s">
        <v>75</v>
      </c>
      <c r="M705">
        <v>90700</v>
      </c>
      <c r="N705" t="s">
        <v>4331</v>
      </c>
      <c r="O705" t="s">
        <v>33</v>
      </c>
      <c r="P705">
        <v>0</v>
      </c>
      <c r="Q705">
        <v>0</v>
      </c>
      <c r="R705">
        <v>90700</v>
      </c>
      <c r="S705" t="s">
        <v>5030</v>
      </c>
      <c r="T705" t="s">
        <v>35</v>
      </c>
      <c r="U705" t="s">
        <v>35</v>
      </c>
      <c r="V705">
        <v>0</v>
      </c>
      <c r="W705" t="s">
        <v>36</v>
      </c>
    </row>
    <row r="706" spans="1:23" x14ac:dyDescent="0.3">
      <c r="A706" t="s">
        <v>5029</v>
      </c>
      <c r="B706" s="1">
        <v>44935</v>
      </c>
      <c r="C706" s="1">
        <v>45012</v>
      </c>
      <c r="D706">
        <v>131</v>
      </c>
      <c r="E706" t="s">
        <v>24</v>
      </c>
      <c r="F706" t="s">
        <v>39</v>
      </c>
      <c r="G706" t="s">
        <v>74</v>
      </c>
      <c r="H706" t="s">
        <v>93</v>
      </c>
      <c r="I706" t="s">
        <v>28</v>
      </c>
      <c r="J706" t="s">
        <v>50</v>
      </c>
      <c r="K706" t="s">
        <v>30</v>
      </c>
      <c r="L706" t="s">
        <v>75</v>
      </c>
      <c r="M706">
        <v>131</v>
      </c>
      <c r="N706" t="s">
        <v>4331</v>
      </c>
      <c r="O706" t="s">
        <v>33</v>
      </c>
      <c r="P706">
        <v>0</v>
      </c>
      <c r="Q706">
        <v>0</v>
      </c>
      <c r="R706">
        <v>131</v>
      </c>
      <c r="S706" t="s">
        <v>5030</v>
      </c>
      <c r="T706" t="s">
        <v>35</v>
      </c>
      <c r="U706" t="s">
        <v>35</v>
      </c>
      <c r="V706">
        <v>0</v>
      </c>
      <c r="W706" t="s">
        <v>36</v>
      </c>
    </row>
    <row r="707" spans="1:23" x14ac:dyDescent="0.3">
      <c r="A707" t="s">
        <v>5031</v>
      </c>
      <c r="B707" s="1">
        <v>44936</v>
      </c>
      <c r="C707" s="1">
        <v>45021</v>
      </c>
      <c r="D707">
        <v>31669</v>
      </c>
      <c r="E707" t="s">
        <v>24</v>
      </c>
      <c r="F707" t="s">
        <v>25</v>
      </c>
      <c r="G707" t="s">
        <v>74</v>
      </c>
      <c r="H707" t="s">
        <v>41</v>
      </c>
      <c r="I707" t="s">
        <v>42</v>
      </c>
      <c r="J707" t="s">
        <v>64</v>
      </c>
      <c r="K707" t="s">
        <v>30</v>
      </c>
      <c r="L707" t="s">
        <v>44</v>
      </c>
      <c r="M707">
        <v>31669</v>
      </c>
      <c r="N707" t="s">
        <v>2318</v>
      </c>
      <c r="O707" t="s">
        <v>61</v>
      </c>
      <c r="P707">
        <v>0</v>
      </c>
      <c r="Q707">
        <v>31669</v>
      </c>
      <c r="R707">
        <v>0</v>
      </c>
      <c r="S707" t="s">
        <v>5032</v>
      </c>
      <c r="T707" t="s">
        <v>35</v>
      </c>
      <c r="U707" t="s">
        <v>35</v>
      </c>
      <c r="V707">
        <v>0</v>
      </c>
      <c r="W707" t="s">
        <v>64</v>
      </c>
    </row>
    <row r="708" spans="1:23" x14ac:dyDescent="0.3">
      <c r="A708" t="s">
        <v>5031</v>
      </c>
      <c r="B708" s="1">
        <v>44936</v>
      </c>
      <c r="C708" s="1">
        <v>45026</v>
      </c>
      <c r="D708">
        <v>128</v>
      </c>
      <c r="E708" t="s">
        <v>24</v>
      </c>
      <c r="F708" t="s">
        <v>39</v>
      </c>
      <c r="G708" t="s">
        <v>74</v>
      </c>
      <c r="H708" t="s">
        <v>41</v>
      </c>
      <c r="I708" t="s">
        <v>42</v>
      </c>
      <c r="J708" t="s">
        <v>64</v>
      </c>
      <c r="K708" t="s">
        <v>30</v>
      </c>
      <c r="L708" t="s">
        <v>44</v>
      </c>
      <c r="M708">
        <v>128</v>
      </c>
      <c r="N708" t="s">
        <v>2318</v>
      </c>
      <c r="O708" t="s">
        <v>61</v>
      </c>
      <c r="P708">
        <v>0</v>
      </c>
      <c r="Q708">
        <v>128</v>
      </c>
      <c r="R708">
        <v>0</v>
      </c>
      <c r="S708" t="s">
        <v>5032</v>
      </c>
      <c r="T708" t="s">
        <v>35</v>
      </c>
      <c r="U708" t="s">
        <v>35</v>
      </c>
      <c r="V708">
        <v>0</v>
      </c>
      <c r="W708" t="s">
        <v>64</v>
      </c>
    </row>
    <row r="709" spans="1:23" x14ac:dyDescent="0.3">
      <c r="A709" t="s">
        <v>5033</v>
      </c>
      <c r="B709" s="1">
        <v>44937</v>
      </c>
      <c r="C709" s="1">
        <v>45008</v>
      </c>
      <c r="D709">
        <v>6955</v>
      </c>
      <c r="E709" t="s">
        <v>38</v>
      </c>
      <c r="F709" t="s">
        <v>25</v>
      </c>
      <c r="G709" t="s">
        <v>109</v>
      </c>
      <c r="H709" t="s">
        <v>52</v>
      </c>
      <c r="I709" t="s">
        <v>28</v>
      </c>
      <c r="J709" t="s">
        <v>53</v>
      </c>
      <c r="K709" t="s">
        <v>30</v>
      </c>
      <c r="L709" t="s">
        <v>44</v>
      </c>
      <c r="M709">
        <v>6955</v>
      </c>
      <c r="N709" t="s">
        <v>1156</v>
      </c>
      <c r="O709" t="s">
        <v>33</v>
      </c>
      <c r="P709">
        <v>0</v>
      </c>
      <c r="Q709">
        <v>0</v>
      </c>
      <c r="R709">
        <v>6955</v>
      </c>
      <c r="S709" t="s">
        <v>5034</v>
      </c>
      <c r="T709" t="s">
        <v>48</v>
      </c>
      <c r="U709" t="s">
        <v>96</v>
      </c>
      <c r="V709">
        <v>71147</v>
      </c>
      <c r="W709" t="s">
        <v>53</v>
      </c>
    </row>
    <row r="710" spans="1:23" x14ac:dyDescent="0.3">
      <c r="A710" t="s">
        <v>5035</v>
      </c>
      <c r="B710" s="1">
        <v>44938</v>
      </c>
      <c r="C710" s="1">
        <v>45014</v>
      </c>
      <c r="D710">
        <v>15638</v>
      </c>
      <c r="E710" t="s">
        <v>24</v>
      </c>
      <c r="F710" t="s">
        <v>25</v>
      </c>
      <c r="G710" t="s">
        <v>80</v>
      </c>
      <c r="H710" t="s">
        <v>93</v>
      </c>
      <c r="I710" t="s">
        <v>42</v>
      </c>
      <c r="J710" t="s">
        <v>114</v>
      </c>
      <c r="K710" t="s">
        <v>54</v>
      </c>
      <c r="L710" t="s">
        <v>55</v>
      </c>
      <c r="M710">
        <v>15638</v>
      </c>
      <c r="N710" t="s">
        <v>1068</v>
      </c>
      <c r="O710" t="s">
        <v>116</v>
      </c>
      <c r="P710">
        <v>15638</v>
      </c>
      <c r="Q710">
        <v>0</v>
      </c>
      <c r="R710">
        <v>0</v>
      </c>
      <c r="S710" t="s">
        <v>5036</v>
      </c>
      <c r="T710" t="s">
        <v>35</v>
      </c>
      <c r="U710" t="s">
        <v>35</v>
      </c>
      <c r="V710">
        <v>0</v>
      </c>
      <c r="W710" t="s">
        <v>43</v>
      </c>
    </row>
    <row r="711" spans="1:23" x14ac:dyDescent="0.3">
      <c r="A711" t="s">
        <v>5035</v>
      </c>
      <c r="B711" s="1">
        <v>44938</v>
      </c>
      <c r="C711" s="1">
        <v>45006</v>
      </c>
      <c r="D711">
        <v>102</v>
      </c>
      <c r="E711" t="s">
        <v>24</v>
      </c>
      <c r="F711" t="s">
        <v>39</v>
      </c>
      <c r="G711" t="s">
        <v>80</v>
      </c>
      <c r="H711" t="s">
        <v>93</v>
      </c>
      <c r="I711" t="s">
        <v>42</v>
      </c>
      <c r="J711" t="s">
        <v>114</v>
      </c>
      <c r="K711" t="s">
        <v>54</v>
      </c>
      <c r="L711" t="s">
        <v>55</v>
      </c>
      <c r="M711">
        <v>102</v>
      </c>
      <c r="N711" t="s">
        <v>1068</v>
      </c>
      <c r="O711" t="s">
        <v>116</v>
      </c>
      <c r="P711">
        <v>102</v>
      </c>
      <c r="Q711">
        <v>0</v>
      </c>
      <c r="R711">
        <v>0</v>
      </c>
      <c r="S711" t="s">
        <v>5036</v>
      </c>
      <c r="T711" t="s">
        <v>35</v>
      </c>
      <c r="U711" t="s">
        <v>35</v>
      </c>
      <c r="V711">
        <v>0</v>
      </c>
      <c r="W711" t="s">
        <v>43</v>
      </c>
    </row>
    <row r="712" spans="1:23" x14ac:dyDescent="0.3">
      <c r="A712" t="s">
        <v>5037</v>
      </c>
      <c r="B712" s="1">
        <v>44939</v>
      </c>
      <c r="C712" s="1">
        <v>45009</v>
      </c>
      <c r="D712">
        <v>24051</v>
      </c>
      <c r="E712" t="s">
        <v>24</v>
      </c>
      <c r="F712" t="s">
        <v>25</v>
      </c>
      <c r="G712" t="s">
        <v>74</v>
      </c>
      <c r="H712" t="s">
        <v>41</v>
      </c>
      <c r="I712" t="s">
        <v>28</v>
      </c>
      <c r="J712" t="s">
        <v>64</v>
      </c>
      <c r="K712" t="s">
        <v>30</v>
      </c>
      <c r="L712" t="s">
        <v>31</v>
      </c>
      <c r="M712">
        <v>24051</v>
      </c>
      <c r="N712" t="s">
        <v>5038</v>
      </c>
      <c r="O712" t="s">
        <v>33</v>
      </c>
      <c r="P712">
        <v>0</v>
      </c>
      <c r="Q712">
        <v>0</v>
      </c>
      <c r="R712">
        <v>24051</v>
      </c>
      <c r="S712" t="s">
        <v>5039</v>
      </c>
      <c r="T712" t="s">
        <v>35</v>
      </c>
      <c r="U712" t="s">
        <v>35</v>
      </c>
      <c r="V712">
        <v>0</v>
      </c>
      <c r="W712" t="s">
        <v>43</v>
      </c>
    </row>
    <row r="713" spans="1:23" x14ac:dyDescent="0.3">
      <c r="A713" t="s">
        <v>5037</v>
      </c>
      <c r="B713" s="1">
        <v>44939</v>
      </c>
      <c r="C713" s="1">
        <v>45012</v>
      </c>
      <c r="D713">
        <v>81</v>
      </c>
      <c r="E713" t="s">
        <v>24</v>
      </c>
      <c r="F713" t="s">
        <v>39</v>
      </c>
      <c r="G713" t="s">
        <v>74</v>
      </c>
      <c r="H713" t="s">
        <v>41</v>
      </c>
      <c r="I713" t="s">
        <v>28</v>
      </c>
      <c r="J713" t="s">
        <v>64</v>
      </c>
      <c r="K713" t="s">
        <v>30</v>
      </c>
      <c r="L713" t="s">
        <v>31</v>
      </c>
      <c r="M713">
        <v>81</v>
      </c>
      <c r="N713" t="s">
        <v>5038</v>
      </c>
      <c r="O713" t="s">
        <v>33</v>
      </c>
      <c r="P713">
        <v>0</v>
      </c>
      <c r="Q713">
        <v>0</v>
      </c>
      <c r="R713">
        <v>81</v>
      </c>
      <c r="S713" t="s">
        <v>5039</v>
      </c>
      <c r="T713" t="s">
        <v>35</v>
      </c>
      <c r="U713" t="s">
        <v>35</v>
      </c>
      <c r="V713">
        <v>0</v>
      </c>
      <c r="W713" t="s">
        <v>43</v>
      </c>
    </row>
    <row r="714" spans="1:23" x14ac:dyDescent="0.3">
      <c r="A714" t="s">
        <v>5040</v>
      </c>
      <c r="B714" s="1">
        <v>44940</v>
      </c>
      <c r="C714" s="1">
        <v>45020</v>
      </c>
      <c r="D714">
        <v>98</v>
      </c>
      <c r="E714" t="s">
        <v>24</v>
      </c>
      <c r="F714" t="s">
        <v>39</v>
      </c>
      <c r="G714" t="s">
        <v>109</v>
      </c>
      <c r="H714" t="s">
        <v>93</v>
      </c>
      <c r="I714" t="s">
        <v>42</v>
      </c>
      <c r="J714" t="s">
        <v>29</v>
      </c>
      <c r="K714" t="s">
        <v>54</v>
      </c>
      <c r="L714" t="s">
        <v>31</v>
      </c>
      <c r="M714">
        <v>98</v>
      </c>
      <c r="N714" t="s">
        <v>5041</v>
      </c>
      <c r="O714" t="s">
        <v>116</v>
      </c>
      <c r="P714">
        <v>98</v>
      </c>
      <c r="Q714">
        <v>0</v>
      </c>
      <c r="R714">
        <v>0</v>
      </c>
      <c r="S714" t="s">
        <v>5042</v>
      </c>
      <c r="T714" t="s">
        <v>48</v>
      </c>
      <c r="U714" t="s">
        <v>800</v>
      </c>
      <c r="V714">
        <v>35866</v>
      </c>
      <c r="W714" t="s">
        <v>50</v>
      </c>
    </row>
    <row r="715" spans="1:23" x14ac:dyDescent="0.3">
      <c r="A715" t="s">
        <v>5040</v>
      </c>
      <c r="B715" s="1">
        <v>44940</v>
      </c>
      <c r="C715" s="1">
        <v>45018</v>
      </c>
      <c r="D715">
        <v>41859</v>
      </c>
      <c r="E715" t="s">
        <v>24</v>
      </c>
      <c r="F715" t="s">
        <v>25</v>
      </c>
      <c r="G715" t="s">
        <v>109</v>
      </c>
      <c r="H715" t="s">
        <v>93</v>
      </c>
      <c r="I715" t="s">
        <v>42</v>
      </c>
      <c r="J715" t="s">
        <v>29</v>
      </c>
      <c r="K715" t="s">
        <v>54</v>
      </c>
      <c r="L715" t="s">
        <v>31</v>
      </c>
      <c r="M715">
        <v>41859</v>
      </c>
      <c r="N715" t="s">
        <v>5041</v>
      </c>
      <c r="O715" t="s">
        <v>116</v>
      </c>
      <c r="P715">
        <v>41859</v>
      </c>
      <c r="Q715">
        <v>0</v>
      </c>
      <c r="R715">
        <v>0</v>
      </c>
      <c r="S715" t="s">
        <v>5042</v>
      </c>
      <c r="T715" t="s">
        <v>48</v>
      </c>
      <c r="U715" t="s">
        <v>800</v>
      </c>
      <c r="V715">
        <v>35866</v>
      </c>
      <c r="W715" t="s">
        <v>50</v>
      </c>
    </row>
    <row r="716" spans="1:23" x14ac:dyDescent="0.3">
      <c r="A716" t="s">
        <v>5043</v>
      </c>
      <c r="B716" s="1">
        <v>44941</v>
      </c>
      <c r="C716" s="1">
        <v>45002</v>
      </c>
      <c r="D716">
        <v>3788</v>
      </c>
      <c r="E716" t="s">
        <v>24</v>
      </c>
      <c r="F716" t="s">
        <v>25</v>
      </c>
      <c r="G716" t="s">
        <v>74</v>
      </c>
      <c r="H716" t="s">
        <v>85</v>
      </c>
      <c r="I716" t="s">
        <v>42</v>
      </c>
      <c r="J716" t="s">
        <v>64</v>
      </c>
      <c r="K716" t="s">
        <v>30</v>
      </c>
      <c r="L716" t="s">
        <v>66</v>
      </c>
      <c r="M716">
        <v>37880</v>
      </c>
      <c r="N716" t="s">
        <v>1535</v>
      </c>
      <c r="O716" t="s">
        <v>61</v>
      </c>
      <c r="P716">
        <v>0</v>
      </c>
      <c r="Q716">
        <v>37880</v>
      </c>
      <c r="R716">
        <v>0</v>
      </c>
      <c r="S716" t="s">
        <v>5044</v>
      </c>
      <c r="T716" t="s">
        <v>48</v>
      </c>
      <c r="U716" t="s">
        <v>112</v>
      </c>
      <c r="V716">
        <v>54277</v>
      </c>
      <c r="W716" t="s">
        <v>64</v>
      </c>
    </row>
    <row r="717" spans="1:23" x14ac:dyDescent="0.3">
      <c r="A717" t="s">
        <v>5045</v>
      </c>
      <c r="B717" s="1">
        <v>44942</v>
      </c>
      <c r="C717" s="1">
        <v>45031</v>
      </c>
      <c r="D717">
        <v>43839</v>
      </c>
      <c r="E717" t="s">
        <v>24</v>
      </c>
      <c r="F717" t="s">
        <v>25</v>
      </c>
      <c r="G717" t="s">
        <v>74</v>
      </c>
      <c r="H717" t="s">
        <v>27</v>
      </c>
      <c r="I717" t="s">
        <v>28</v>
      </c>
      <c r="J717" t="s">
        <v>29</v>
      </c>
      <c r="K717" t="s">
        <v>30</v>
      </c>
      <c r="L717" t="s">
        <v>44</v>
      </c>
      <c r="M717">
        <v>43839</v>
      </c>
      <c r="N717" t="s">
        <v>1143</v>
      </c>
      <c r="O717" t="s">
        <v>33</v>
      </c>
      <c r="P717">
        <v>0</v>
      </c>
      <c r="Q717">
        <v>0</v>
      </c>
      <c r="R717">
        <v>43839</v>
      </c>
      <c r="S717" t="s">
        <v>5046</v>
      </c>
      <c r="T717" t="s">
        <v>35</v>
      </c>
      <c r="U717" t="s">
        <v>35</v>
      </c>
      <c r="V717">
        <v>0</v>
      </c>
      <c r="W717" t="s">
        <v>50</v>
      </c>
    </row>
    <row r="718" spans="1:23" x14ac:dyDescent="0.3">
      <c r="A718" t="s">
        <v>5045</v>
      </c>
      <c r="B718" s="1">
        <v>44942</v>
      </c>
      <c r="C718" s="1">
        <v>45018</v>
      </c>
      <c r="D718">
        <v>14</v>
      </c>
      <c r="E718" t="s">
        <v>24</v>
      </c>
      <c r="F718" t="s">
        <v>39</v>
      </c>
      <c r="G718" t="s">
        <v>74</v>
      </c>
      <c r="H718" t="s">
        <v>27</v>
      </c>
      <c r="I718" t="s">
        <v>28</v>
      </c>
      <c r="J718" t="s">
        <v>29</v>
      </c>
      <c r="K718" t="s">
        <v>30</v>
      </c>
      <c r="L718" t="s">
        <v>44</v>
      </c>
      <c r="M718">
        <v>140</v>
      </c>
      <c r="N718" t="s">
        <v>1143</v>
      </c>
      <c r="O718" t="s">
        <v>33</v>
      </c>
      <c r="P718">
        <v>0</v>
      </c>
      <c r="Q718">
        <v>0</v>
      </c>
      <c r="R718">
        <v>140</v>
      </c>
      <c r="S718" t="s">
        <v>5046</v>
      </c>
      <c r="T718" t="s">
        <v>35</v>
      </c>
      <c r="U718" t="s">
        <v>35</v>
      </c>
      <c r="V718">
        <v>0</v>
      </c>
      <c r="W718" t="s">
        <v>50</v>
      </c>
    </row>
    <row r="719" spans="1:23" x14ac:dyDescent="0.3">
      <c r="A719" t="s">
        <v>5047</v>
      </c>
      <c r="B719" s="1">
        <v>44943</v>
      </c>
      <c r="C719" s="1">
        <v>45020</v>
      </c>
      <c r="D719">
        <v>6106</v>
      </c>
      <c r="E719" t="s">
        <v>24</v>
      </c>
      <c r="F719" t="s">
        <v>25</v>
      </c>
      <c r="G719" t="s">
        <v>26</v>
      </c>
      <c r="H719" t="s">
        <v>27</v>
      </c>
      <c r="I719" t="s">
        <v>42</v>
      </c>
      <c r="J719" t="s">
        <v>70</v>
      </c>
      <c r="K719" t="s">
        <v>30</v>
      </c>
      <c r="L719" t="s">
        <v>75</v>
      </c>
      <c r="M719">
        <v>6106</v>
      </c>
      <c r="N719" t="s">
        <v>5048</v>
      </c>
      <c r="O719" t="s">
        <v>46</v>
      </c>
      <c r="P719">
        <v>6106</v>
      </c>
      <c r="Q719">
        <v>0</v>
      </c>
      <c r="R719">
        <v>0</v>
      </c>
      <c r="S719" t="s">
        <v>5049</v>
      </c>
      <c r="T719" t="s">
        <v>35</v>
      </c>
      <c r="U719" t="s">
        <v>35</v>
      </c>
      <c r="V719">
        <v>0</v>
      </c>
      <c r="W719" t="s">
        <v>64</v>
      </c>
    </row>
    <row r="720" spans="1:23" x14ac:dyDescent="0.3">
      <c r="A720" t="s">
        <v>5050</v>
      </c>
      <c r="B720" s="1">
        <v>44944</v>
      </c>
      <c r="C720" s="1">
        <v>45021</v>
      </c>
      <c r="D720">
        <v>96</v>
      </c>
      <c r="E720" t="s">
        <v>24</v>
      </c>
      <c r="F720" t="s">
        <v>39</v>
      </c>
      <c r="G720" t="s">
        <v>26</v>
      </c>
      <c r="H720" t="s">
        <v>85</v>
      </c>
      <c r="I720" t="s">
        <v>28</v>
      </c>
      <c r="J720" t="s">
        <v>114</v>
      </c>
      <c r="K720" t="s">
        <v>54</v>
      </c>
      <c r="L720" t="s">
        <v>75</v>
      </c>
      <c r="M720">
        <v>96</v>
      </c>
      <c r="N720" t="s">
        <v>831</v>
      </c>
      <c r="O720" t="s">
        <v>33</v>
      </c>
      <c r="P720">
        <v>0</v>
      </c>
      <c r="Q720">
        <v>0</v>
      </c>
      <c r="R720">
        <v>96</v>
      </c>
      <c r="S720" t="s">
        <v>5051</v>
      </c>
      <c r="T720" t="s">
        <v>35</v>
      </c>
      <c r="U720" t="s">
        <v>35</v>
      </c>
      <c r="V720">
        <v>0</v>
      </c>
      <c r="W720" t="s">
        <v>29</v>
      </c>
    </row>
    <row r="721" spans="1:23" x14ac:dyDescent="0.3">
      <c r="A721" t="s">
        <v>5050</v>
      </c>
      <c r="B721" s="1">
        <v>44944</v>
      </c>
      <c r="C721" s="1">
        <v>45007</v>
      </c>
      <c r="D721">
        <v>87318</v>
      </c>
      <c r="E721" t="s">
        <v>24</v>
      </c>
      <c r="F721" t="s">
        <v>25</v>
      </c>
      <c r="G721" t="s">
        <v>26</v>
      </c>
      <c r="H721" t="s">
        <v>85</v>
      </c>
      <c r="I721" t="s">
        <v>28</v>
      </c>
      <c r="J721" t="s">
        <v>114</v>
      </c>
      <c r="K721" t="s">
        <v>54</v>
      </c>
      <c r="L721" t="s">
        <v>75</v>
      </c>
      <c r="M721">
        <v>87318</v>
      </c>
      <c r="N721" t="s">
        <v>831</v>
      </c>
      <c r="O721" t="s">
        <v>33</v>
      </c>
      <c r="P721">
        <v>0</v>
      </c>
      <c r="Q721">
        <v>0</v>
      </c>
      <c r="R721">
        <v>87318</v>
      </c>
      <c r="S721" t="s">
        <v>5051</v>
      </c>
      <c r="T721" t="s">
        <v>35</v>
      </c>
      <c r="U721" t="s">
        <v>35</v>
      </c>
      <c r="V721">
        <v>0</v>
      </c>
      <c r="W721" t="s">
        <v>29</v>
      </c>
    </row>
    <row r="722" spans="1:23" x14ac:dyDescent="0.3">
      <c r="A722" t="s">
        <v>5052</v>
      </c>
      <c r="B722" s="1">
        <v>44945</v>
      </c>
      <c r="C722" s="1">
        <v>45009</v>
      </c>
      <c r="D722">
        <v>8862</v>
      </c>
      <c r="E722" t="s">
        <v>38</v>
      </c>
      <c r="F722" t="s">
        <v>25</v>
      </c>
      <c r="G722" t="s">
        <v>109</v>
      </c>
      <c r="H722" t="s">
        <v>27</v>
      </c>
      <c r="I722" t="s">
        <v>42</v>
      </c>
      <c r="J722" t="s">
        <v>70</v>
      </c>
      <c r="K722" t="s">
        <v>30</v>
      </c>
      <c r="L722" t="s">
        <v>55</v>
      </c>
      <c r="M722">
        <v>8862</v>
      </c>
      <c r="N722" t="s">
        <v>5053</v>
      </c>
      <c r="O722" t="s">
        <v>61</v>
      </c>
      <c r="P722">
        <v>0</v>
      </c>
      <c r="Q722">
        <v>8862</v>
      </c>
      <c r="R722">
        <v>0</v>
      </c>
      <c r="S722" t="s">
        <v>5054</v>
      </c>
      <c r="T722" t="s">
        <v>48</v>
      </c>
      <c r="U722" t="s">
        <v>129</v>
      </c>
      <c r="V722">
        <v>79275</v>
      </c>
      <c r="W722" t="s">
        <v>29</v>
      </c>
    </row>
    <row r="723" spans="1:23" x14ac:dyDescent="0.3">
      <c r="A723" t="s">
        <v>5052</v>
      </c>
      <c r="B723" s="1">
        <v>44945</v>
      </c>
      <c r="C723" s="1">
        <v>45033</v>
      </c>
      <c r="D723">
        <v>101</v>
      </c>
      <c r="E723" t="s">
        <v>38</v>
      </c>
      <c r="F723" t="s">
        <v>39</v>
      </c>
      <c r="G723" t="s">
        <v>109</v>
      </c>
      <c r="H723" t="s">
        <v>27</v>
      </c>
      <c r="I723" t="s">
        <v>42</v>
      </c>
      <c r="J723" t="s">
        <v>70</v>
      </c>
      <c r="K723" t="s">
        <v>30</v>
      </c>
      <c r="L723" t="s">
        <v>55</v>
      </c>
      <c r="M723">
        <v>101</v>
      </c>
      <c r="N723" t="s">
        <v>5053</v>
      </c>
      <c r="O723" t="s">
        <v>61</v>
      </c>
      <c r="P723">
        <v>0</v>
      </c>
      <c r="Q723">
        <v>101</v>
      </c>
      <c r="R723">
        <v>0</v>
      </c>
      <c r="S723" t="s">
        <v>5054</v>
      </c>
      <c r="T723" t="s">
        <v>48</v>
      </c>
      <c r="U723" t="s">
        <v>129</v>
      </c>
      <c r="V723">
        <v>79275</v>
      </c>
      <c r="W723" t="s">
        <v>29</v>
      </c>
    </row>
    <row r="724" spans="1:23" x14ac:dyDescent="0.3">
      <c r="A724" t="s">
        <v>5055</v>
      </c>
      <c r="B724" s="1">
        <v>44946</v>
      </c>
      <c r="C724" s="1">
        <v>45035</v>
      </c>
      <c r="D724">
        <v>11508</v>
      </c>
      <c r="E724" t="s">
        <v>24</v>
      </c>
      <c r="F724" t="s">
        <v>25</v>
      </c>
      <c r="G724" t="s">
        <v>80</v>
      </c>
      <c r="H724" t="s">
        <v>52</v>
      </c>
      <c r="I724" t="s">
        <v>28</v>
      </c>
      <c r="J724" t="s">
        <v>50</v>
      </c>
      <c r="K724" t="s">
        <v>54</v>
      </c>
      <c r="L724" t="s">
        <v>31</v>
      </c>
      <c r="M724">
        <v>11508</v>
      </c>
      <c r="N724" t="s">
        <v>5056</v>
      </c>
      <c r="O724" t="s">
        <v>33</v>
      </c>
      <c r="P724">
        <v>0</v>
      </c>
      <c r="Q724">
        <v>0</v>
      </c>
      <c r="R724">
        <v>11508</v>
      </c>
      <c r="S724" t="s">
        <v>5057</v>
      </c>
      <c r="T724" t="s">
        <v>35</v>
      </c>
      <c r="U724" t="s">
        <v>35</v>
      </c>
      <c r="V724">
        <v>0</v>
      </c>
      <c r="W724" t="s">
        <v>50</v>
      </c>
    </row>
    <row r="725" spans="1:23" x14ac:dyDescent="0.3">
      <c r="A725" t="s">
        <v>5055</v>
      </c>
      <c r="B725" s="1">
        <v>44946</v>
      </c>
      <c r="C725" s="1">
        <v>45014</v>
      </c>
      <c r="D725">
        <v>145</v>
      </c>
      <c r="E725" t="s">
        <v>24</v>
      </c>
      <c r="F725" t="s">
        <v>39</v>
      </c>
      <c r="G725" t="s">
        <v>80</v>
      </c>
      <c r="H725" t="s">
        <v>52</v>
      </c>
      <c r="I725" t="s">
        <v>28</v>
      </c>
      <c r="J725" t="s">
        <v>50</v>
      </c>
      <c r="K725" t="s">
        <v>54</v>
      </c>
      <c r="L725" t="s">
        <v>31</v>
      </c>
      <c r="M725">
        <v>145</v>
      </c>
      <c r="N725" t="s">
        <v>5056</v>
      </c>
      <c r="O725" t="s">
        <v>33</v>
      </c>
      <c r="P725">
        <v>0</v>
      </c>
      <c r="Q725">
        <v>0</v>
      </c>
      <c r="R725">
        <v>145</v>
      </c>
      <c r="S725" t="s">
        <v>5057</v>
      </c>
      <c r="T725" t="s">
        <v>35</v>
      </c>
      <c r="U725" t="s">
        <v>35</v>
      </c>
      <c r="V725">
        <v>0</v>
      </c>
      <c r="W725" t="s">
        <v>50</v>
      </c>
    </row>
    <row r="726" spans="1:23" x14ac:dyDescent="0.3">
      <c r="A726" t="s">
        <v>5058</v>
      </c>
      <c r="B726" s="1">
        <v>44947</v>
      </c>
      <c r="C726" s="1">
        <v>45022</v>
      </c>
      <c r="D726">
        <v>132</v>
      </c>
      <c r="E726" t="s">
        <v>38</v>
      </c>
      <c r="F726" t="s">
        <v>39</v>
      </c>
      <c r="G726" t="s">
        <v>74</v>
      </c>
      <c r="H726" t="s">
        <v>41</v>
      </c>
      <c r="I726" t="s">
        <v>42</v>
      </c>
      <c r="J726" t="s">
        <v>114</v>
      </c>
      <c r="K726" t="s">
        <v>54</v>
      </c>
      <c r="L726" t="s">
        <v>66</v>
      </c>
      <c r="M726">
        <v>132</v>
      </c>
      <c r="N726" t="s">
        <v>5059</v>
      </c>
      <c r="O726" t="s">
        <v>61</v>
      </c>
      <c r="P726">
        <v>0</v>
      </c>
      <c r="Q726">
        <v>132</v>
      </c>
      <c r="R726">
        <v>0</v>
      </c>
      <c r="S726" t="s">
        <v>5060</v>
      </c>
      <c r="T726" t="s">
        <v>48</v>
      </c>
      <c r="U726" t="s">
        <v>821</v>
      </c>
      <c r="V726">
        <v>94513</v>
      </c>
      <c r="W726" t="s">
        <v>50</v>
      </c>
    </row>
    <row r="727" spans="1:23" x14ac:dyDescent="0.3">
      <c r="A727" t="s">
        <v>5058</v>
      </c>
      <c r="B727" s="1">
        <v>44947</v>
      </c>
      <c r="C727" s="1">
        <v>45031</v>
      </c>
      <c r="D727">
        <v>63339</v>
      </c>
      <c r="E727" t="s">
        <v>38</v>
      </c>
      <c r="F727" t="s">
        <v>25</v>
      </c>
      <c r="G727" t="s">
        <v>74</v>
      </c>
      <c r="H727" t="s">
        <v>41</v>
      </c>
      <c r="I727" t="s">
        <v>42</v>
      </c>
      <c r="J727" t="s">
        <v>114</v>
      </c>
      <c r="K727" t="s">
        <v>54</v>
      </c>
      <c r="L727" t="s">
        <v>66</v>
      </c>
      <c r="M727">
        <v>63339</v>
      </c>
      <c r="N727" t="s">
        <v>5059</v>
      </c>
      <c r="O727" t="s">
        <v>61</v>
      </c>
      <c r="P727">
        <v>0</v>
      </c>
      <c r="Q727">
        <v>63339</v>
      </c>
      <c r="R727">
        <v>0</v>
      </c>
      <c r="S727" t="s">
        <v>5060</v>
      </c>
      <c r="T727" t="s">
        <v>48</v>
      </c>
      <c r="U727" t="s">
        <v>821</v>
      </c>
      <c r="V727">
        <v>94513</v>
      </c>
      <c r="W727" t="s">
        <v>50</v>
      </c>
    </row>
    <row r="728" spans="1:23" x14ac:dyDescent="0.3">
      <c r="A728" t="s">
        <v>5061</v>
      </c>
      <c r="B728" s="1">
        <v>44948</v>
      </c>
      <c r="C728" s="1">
        <v>45013</v>
      </c>
      <c r="D728">
        <v>7009</v>
      </c>
      <c r="E728" t="s">
        <v>38</v>
      </c>
      <c r="F728" t="s">
        <v>25</v>
      </c>
      <c r="G728" t="s">
        <v>80</v>
      </c>
      <c r="H728" t="s">
        <v>85</v>
      </c>
      <c r="I728" t="s">
        <v>42</v>
      </c>
      <c r="J728" t="s">
        <v>64</v>
      </c>
      <c r="K728" t="s">
        <v>30</v>
      </c>
      <c r="L728" t="s">
        <v>31</v>
      </c>
      <c r="M728">
        <v>7009</v>
      </c>
      <c r="N728" t="s">
        <v>5062</v>
      </c>
      <c r="O728" t="s">
        <v>46</v>
      </c>
      <c r="P728">
        <v>7009</v>
      </c>
      <c r="Q728">
        <v>0</v>
      </c>
      <c r="R728">
        <v>0</v>
      </c>
      <c r="S728" t="s">
        <v>5063</v>
      </c>
      <c r="T728" t="s">
        <v>35</v>
      </c>
      <c r="U728" t="s">
        <v>35</v>
      </c>
      <c r="V728">
        <v>0</v>
      </c>
      <c r="W728" t="s">
        <v>29</v>
      </c>
    </row>
    <row r="729" spans="1:23" x14ac:dyDescent="0.3">
      <c r="A729" t="s">
        <v>5064</v>
      </c>
      <c r="B729" s="1">
        <v>44949</v>
      </c>
      <c r="C729" s="1">
        <v>45024</v>
      </c>
      <c r="D729">
        <v>86589</v>
      </c>
      <c r="E729" t="s">
        <v>24</v>
      </c>
      <c r="F729" t="s">
        <v>25</v>
      </c>
      <c r="G729" t="s">
        <v>26</v>
      </c>
      <c r="H729" t="s">
        <v>52</v>
      </c>
      <c r="I729" t="s">
        <v>42</v>
      </c>
      <c r="J729" t="s">
        <v>64</v>
      </c>
      <c r="K729" t="s">
        <v>54</v>
      </c>
      <c r="L729" t="s">
        <v>55</v>
      </c>
      <c r="M729">
        <v>86589</v>
      </c>
      <c r="N729" t="s">
        <v>665</v>
      </c>
      <c r="O729" t="s">
        <v>46</v>
      </c>
      <c r="P729">
        <v>86589</v>
      </c>
      <c r="Q729">
        <v>0</v>
      </c>
      <c r="R729">
        <v>0</v>
      </c>
      <c r="S729" t="s">
        <v>5065</v>
      </c>
      <c r="T729" t="s">
        <v>48</v>
      </c>
      <c r="U729" t="s">
        <v>829</v>
      </c>
      <c r="V729">
        <v>82998</v>
      </c>
      <c r="W729" t="s">
        <v>53</v>
      </c>
    </row>
    <row r="730" spans="1:23" x14ac:dyDescent="0.3">
      <c r="A730" t="s">
        <v>5064</v>
      </c>
      <c r="B730" s="1">
        <v>44949</v>
      </c>
      <c r="C730" s="1">
        <v>45024</v>
      </c>
      <c r="D730">
        <v>149</v>
      </c>
      <c r="E730" t="s">
        <v>24</v>
      </c>
      <c r="F730" t="s">
        <v>39</v>
      </c>
      <c r="G730" t="s">
        <v>26</v>
      </c>
      <c r="H730" t="s">
        <v>52</v>
      </c>
      <c r="I730" t="s">
        <v>42</v>
      </c>
      <c r="J730" t="s">
        <v>64</v>
      </c>
      <c r="K730" t="s">
        <v>54</v>
      </c>
      <c r="L730" t="s">
        <v>55</v>
      </c>
      <c r="M730">
        <v>149</v>
      </c>
      <c r="N730" t="s">
        <v>665</v>
      </c>
      <c r="O730" t="s">
        <v>46</v>
      </c>
      <c r="P730">
        <v>149</v>
      </c>
      <c r="Q730">
        <v>0</v>
      </c>
      <c r="R730">
        <v>0</v>
      </c>
      <c r="S730" t="s">
        <v>5065</v>
      </c>
      <c r="T730" t="s">
        <v>48</v>
      </c>
      <c r="U730" t="s">
        <v>829</v>
      </c>
      <c r="V730">
        <v>82998</v>
      </c>
      <c r="W730" t="s">
        <v>53</v>
      </c>
    </row>
    <row r="731" spans="1:23" x14ac:dyDescent="0.3">
      <c r="A731" t="s">
        <v>5066</v>
      </c>
      <c r="B731" s="1">
        <v>44950</v>
      </c>
      <c r="C731" s="1">
        <v>45037</v>
      </c>
      <c r="D731">
        <v>1136</v>
      </c>
      <c r="E731" t="s">
        <v>24</v>
      </c>
      <c r="F731" t="s">
        <v>25</v>
      </c>
      <c r="G731" t="s">
        <v>109</v>
      </c>
      <c r="H731" t="s">
        <v>93</v>
      </c>
      <c r="I731" t="s">
        <v>28</v>
      </c>
      <c r="J731" t="s">
        <v>70</v>
      </c>
      <c r="K731" t="s">
        <v>30</v>
      </c>
      <c r="L731" t="s">
        <v>75</v>
      </c>
      <c r="M731">
        <v>1136</v>
      </c>
      <c r="N731" t="s">
        <v>1716</v>
      </c>
      <c r="O731" t="s">
        <v>33</v>
      </c>
      <c r="P731">
        <v>0</v>
      </c>
      <c r="Q731">
        <v>0</v>
      </c>
      <c r="R731">
        <v>1136</v>
      </c>
      <c r="S731" t="s">
        <v>5067</v>
      </c>
      <c r="T731" t="s">
        <v>35</v>
      </c>
      <c r="U731" t="s">
        <v>35</v>
      </c>
      <c r="V731">
        <v>0</v>
      </c>
      <c r="W731" t="s">
        <v>50</v>
      </c>
    </row>
    <row r="732" spans="1:23" x14ac:dyDescent="0.3">
      <c r="A732" t="s">
        <v>5066</v>
      </c>
      <c r="B732" s="1">
        <v>44950</v>
      </c>
      <c r="C732" s="1">
        <v>45039</v>
      </c>
      <c r="D732">
        <v>119</v>
      </c>
      <c r="E732" t="s">
        <v>24</v>
      </c>
      <c r="F732" t="s">
        <v>39</v>
      </c>
      <c r="G732" t="s">
        <v>109</v>
      </c>
      <c r="H732" t="s">
        <v>93</v>
      </c>
      <c r="I732" t="s">
        <v>28</v>
      </c>
      <c r="J732" t="s">
        <v>70</v>
      </c>
      <c r="K732" t="s">
        <v>30</v>
      </c>
      <c r="L732" t="s">
        <v>75</v>
      </c>
      <c r="M732">
        <v>119</v>
      </c>
      <c r="N732" t="s">
        <v>1716</v>
      </c>
      <c r="O732" t="s">
        <v>33</v>
      </c>
      <c r="P732">
        <v>0</v>
      </c>
      <c r="Q732">
        <v>0</v>
      </c>
      <c r="R732">
        <v>119</v>
      </c>
      <c r="S732" t="s">
        <v>5067</v>
      </c>
      <c r="T732" t="s">
        <v>35</v>
      </c>
      <c r="U732" t="s">
        <v>35</v>
      </c>
      <c r="V732">
        <v>0</v>
      </c>
      <c r="W732" t="s">
        <v>50</v>
      </c>
    </row>
    <row r="733" spans="1:23" x14ac:dyDescent="0.3">
      <c r="A733" t="s">
        <v>5068</v>
      </c>
      <c r="B733" s="1">
        <v>44951</v>
      </c>
      <c r="C733" s="1">
        <v>45036</v>
      </c>
      <c r="D733">
        <v>24056</v>
      </c>
      <c r="E733" t="s">
        <v>24</v>
      </c>
      <c r="F733" t="s">
        <v>25</v>
      </c>
      <c r="G733" t="s">
        <v>109</v>
      </c>
      <c r="H733" t="s">
        <v>27</v>
      </c>
      <c r="I733" t="s">
        <v>42</v>
      </c>
      <c r="J733" t="s">
        <v>36</v>
      </c>
      <c r="K733" t="s">
        <v>54</v>
      </c>
      <c r="L733" t="s">
        <v>75</v>
      </c>
      <c r="M733">
        <v>24056</v>
      </c>
      <c r="N733" t="s">
        <v>5069</v>
      </c>
      <c r="O733" t="s">
        <v>61</v>
      </c>
      <c r="P733">
        <v>0</v>
      </c>
      <c r="Q733">
        <v>24056</v>
      </c>
      <c r="R733">
        <v>0</v>
      </c>
      <c r="S733" t="s">
        <v>5070</v>
      </c>
      <c r="T733" t="s">
        <v>48</v>
      </c>
      <c r="U733" t="s">
        <v>2013</v>
      </c>
      <c r="V733">
        <v>25398</v>
      </c>
      <c r="W733" t="s">
        <v>50</v>
      </c>
    </row>
    <row r="734" spans="1:23" x14ac:dyDescent="0.3">
      <c r="A734" t="s">
        <v>5071</v>
      </c>
      <c r="B734" s="1">
        <v>44952</v>
      </c>
      <c r="C734" s="1">
        <v>45042</v>
      </c>
      <c r="D734">
        <v>38855</v>
      </c>
      <c r="E734" t="s">
        <v>24</v>
      </c>
      <c r="F734" t="s">
        <v>25</v>
      </c>
      <c r="G734" t="s">
        <v>80</v>
      </c>
      <c r="H734" t="s">
        <v>41</v>
      </c>
      <c r="I734" t="s">
        <v>42</v>
      </c>
      <c r="J734" t="s">
        <v>53</v>
      </c>
      <c r="K734" t="s">
        <v>54</v>
      </c>
      <c r="L734" t="s">
        <v>44</v>
      </c>
      <c r="M734">
        <v>38855</v>
      </c>
      <c r="N734" t="s">
        <v>3849</v>
      </c>
      <c r="O734" t="s">
        <v>46</v>
      </c>
      <c r="P734">
        <v>38855</v>
      </c>
      <c r="Q734">
        <v>0</v>
      </c>
      <c r="R734">
        <v>0</v>
      </c>
      <c r="S734" t="s">
        <v>5072</v>
      </c>
      <c r="T734" t="s">
        <v>35</v>
      </c>
      <c r="U734" t="s">
        <v>35</v>
      </c>
      <c r="V734">
        <v>0</v>
      </c>
      <c r="W734" t="s">
        <v>64</v>
      </c>
    </row>
    <row r="735" spans="1:23" x14ac:dyDescent="0.3">
      <c r="A735" t="s">
        <v>5071</v>
      </c>
      <c r="B735" s="1">
        <v>44952</v>
      </c>
      <c r="C735" s="1">
        <v>45025</v>
      </c>
      <c r="D735">
        <v>83</v>
      </c>
      <c r="E735" t="s">
        <v>24</v>
      </c>
      <c r="F735" t="s">
        <v>39</v>
      </c>
      <c r="G735" t="s">
        <v>80</v>
      </c>
      <c r="H735" t="s">
        <v>41</v>
      </c>
      <c r="I735" t="s">
        <v>42</v>
      </c>
      <c r="J735" t="s">
        <v>53</v>
      </c>
      <c r="K735" t="s">
        <v>54</v>
      </c>
      <c r="L735" t="s">
        <v>44</v>
      </c>
      <c r="M735">
        <v>83</v>
      </c>
      <c r="N735" t="s">
        <v>3849</v>
      </c>
      <c r="O735" t="s">
        <v>46</v>
      </c>
      <c r="P735">
        <v>83</v>
      </c>
      <c r="Q735">
        <v>0</v>
      </c>
      <c r="R735">
        <v>0</v>
      </c>
      <c r="S735" t="s">
        <v>5072</v>
      </c>
      <c r="T735" t="s">
        <v>35</v>
      </c>
      <c r="U735" t="s">
        <v>35</v>
      </c>
      <c r="V735">
        <v>0</v>
      </c>
      <c r="W735" t="s">
        <v>64</v>
      </c>
    </row>
    <row r="736" spans="1:23" x14ac:dyDescent="0.3">
      <c r="A736" t="s">
        <v>5073</v>
      </c>
      <c r="B736" s="1">
        <v>44953</v>
      </c>
      <c r="C736" s="1">
        <v>45024</v>
      </c>
      <c r="D736">
        <v>84932</v>
      </c>
      <c r="E736" t="s">
        <v>38</v>
      </c>
      <c r="F736" t="s">
        <v>25</v>
      </c>
      <c r="G736" t="s">
        <v>26</v>
      </c>
      <c r="H736" t="s">
        <v>41</v>
      </c>
      <c r="I736" t="s">
        <v>28</v>
      </c>
      <c r="J736" t="s">
        <v>36</v>
      </c>
      <c r="K736" t="s">
        <v>54</v>
      </c>
      <c r="L736" t="s">
        <v>31</v>
      </c>
      <c r="M736">
        <v>84932</v>
      </c>
      <c r="N736" t="s">
        <v>5074</v>
      </c>
      <c r="O736" t="s">
        <v>33</v>
      </c>
      <c r="P736">
        <v>0</v>
      </c>
      <c r="Q736">
        <v>0</v>
      </c>
      <c r="R736">
        <v>84932</v>
      </c>
      <c r="S736" t="s">
        <v>5075</v>
      </c>
      <c r="T736" t="s">
        <v>48</v>
      </c>
      <c r="U736" t="s">
        <v>1463</v>
      </c>
      <c r="V736">
        <v>87529</v>
      </c>
      <c r="W736" t="s">
        <v>50</v>
      </c>
    </row>
    <row r="737" spans="1:23" x14ac:dyDescent="0.3">
      <c r="A737" t="s">
        <v>5073</v>
      </c>
      <c r="B737" s="1">
        <v>44953</v>
      </c>
      <c r="C737" s="1">
        <v>45027</v>
      </c>
      <c r="D737">
        <v>138</v>
      </c>
      <c r="E737" t="s">
        <v>38</v>
      </c>
      <c r="F737" t="s">
        <v>39</v>
      </c>
      <c r="G737" t="s">
        <v>26</v>
      </c>
      <c r="H737" t="s">
        <v>41</v>
      </c>
      <c r="I737" t="s">
        <v>28</v>
      </c>
      <c r="J737" t="s">
        <v>36</v>
      </c>
      <c r="K737" t="s">
        <v>54</v>
      </c>
      <c r="L737" t="s">
        <v>31</v>
      </c>
      <c r="M737">
        <v>138</v>
      </c>
      <c r="N737" t="s">
        <v>5074</v>
      </c>
      <c r="O737" t="s">
        <v>33</v>
      </c>
      <c r="P737">
        <v>0</v>
      </c>
      <c r="Q737">
        <v>0</v>
      </c>
      <c r="R737">
        <v>138</v>
      </c>
      <c r="S737" t="s">
        <v>5075</v>
      </c>
      <c r="T737" t="s">
        <v>48</v>
      </c>
      <c r="U737" t="s">
        <v>1463</v>
      </c>
      <c r="V737">
        <v>87529</v>
      </c>
      <c r="W737" t="s">
        <v>50</v>
      </c>
    </row>
    <row r="738" spans="1:23" x14ac:dyDescent="0.3">
      <c r="A738" t="s">
        <v>5076</v>
      </c>
      <c r="B738" s="1">
        <v>44954</v>
      </c>
      <c r="C738" s="1">
        <v>45029</v>
      </c>
      <c r="D738">
        <v>114</v>
      </c>
      <c r="E738" t="s">
        <v>24</v>
      </c>
      <c r="F738" t="s">
        <v>39</v>
      </c>
      <c r="G738" t="s">
        <v>109</v>
      </c>
      <c r="H738" t="s">
        <v>59</v>
      </c>
      <c r="I738" t="s">
        <v>42</v>
      </c>
      <c r="J738" t="s">
        <v>114</v>
      </c>
      <c r="K738" t="s">
        <v>54</v>
      </c>
      <c r="L738" t="s">
        <v>55</v>
      </c>
      <c r="M738">
        <v>114</v>
      </c>
      <c r="N738" t="s">
        <v>5077</v>
      </c>
      <c r="O738" t="s">
        <v>116</v>
      </c>
      <c r="P738">
        <v>114</v>
      </c>
      <c r="Q738">
        <v>0</v>
      </c>
      <c r="R738">
        <v>0</v>
      </c>
      <c r="S738" t="s">
        <v>5078</v>
      </c>
      <c r="T738" t="s">
        <v>48</v>
      </c>
      <c r="U738" t="s">
        <v>157</v>
      </c>
      <c r="V738">
        <v>88157</v>
      </c>
      <c r="W738" t="s">
        <v>50</v>
      </c>
    </row>
    <row r="739" spans="1:23" x14ac:dyDescent="0.3">
      <c r="A739" t="s">
        <v>5076</v>
      </c>
      <c r="B739" s="1">
        <v>44954</v>
      </c>
      <c r="C739" s="1">
        <v>45020</v>
      </c>
      <c r="D739">
        <v>6955</v>
      </c>
      <c r="E739" t="s">
        <v>24</v>
      </c>
      <c r="F739" t="s">
        <v>25</v>
      </c>
      <c r="G739" t="s">
        <v>109</v>
      </c>
      <c r="H739" t="s">
        <v>59</v>
      </c>
      <c r="I739" t="s">
        <v>42</v>
      </c>
      <c r="J739" t="s">
        <v>114</v>
      </c>
      <c r="K739" t="s">
        <v>54</v>
      </c>
      <c r="L739" t="s">
        <v>55</v>
      </c>
      <c r="M739">
        <v>69550</v>
      </c>
      <c r="N739" t="s">
        <v>5077</v>
      </c>
      <c r="O739" t="s">
        <v>116</v>
      </c>
      <c r="P739">
        <v>69550</v>
      </c>
      <c r="Q739">
        <v>0</v>
      </c>
      <c r="R739">
        <v>0</v>
      </c>
      <c r="S739" t="s">
        <v>5078</v>
      </c>
      <c r="T739" t="s">
        <v>48</v>
      </c>
      <c r="U739" t="s">
        <v>157</v>
      </c>
      <c r="V739">
        <v>88157</v>
      </c>
      <c r="W739" t="s">
        <v>50</v>
      </c>
    </row>
    <row r="740" spans="1:23" x14ac:dyDescent="0.3">
      <c r="A740" t="s">
        <v>5079</v>
      </c>
      <c r="B740" s="1">
        <v>44955</v>
      </c>
      <c r="C740" s="1">
        <v>45033</v>
      </c>
      <c r="D740">
        <v>3430</v>
      </c>
      <c r="E740" t="s">
        <v>24</v>
      </c>
      <c r="F740" t="s">
        <v>25</v>
      </c>
      <c r="G740" t="s">
        <v>109</v>
      </c>
      <c r="H740" t="s">
        <v>59</v>
      </c>
      <c r="I740" t="s">
        <v>42</v>
      </c>
      <c r="J740" t="s">
        <v>70</v>
      </c>
      <c r="K740" t="s">
        <v>54</v>
      </c>
      <c r="L740" t="s">
        <v>44</v>
      </c>
      <c r="M740">
        <v>34300</v>
      </c>
      <c r="N740" t="s">
        <v>5074</v>
      </c>
      <c r="O740" t="s">
        <v>46</v>
      </c>
      <c r="P740">
        <v>34300</v>
      </c>
      <c r="Q740">
        <v>0</v>
      </c>
      <c r="R740">
        <v>0</v>
      </c>
      <c r="S740" t="s">
        <v>5080</v>
      </c>
      <c r="T740" t="s">
        <v>35</v>
      </c>
      <c r="U740" t="s">
        <v>35</v>
      </c>
      <c r="V740">
        <v>0</v>
      </c>
      <c r="W740" t="s">
        <v>50</v>
      </c>
    </row>
    <row r="741" spans="1:23" x14ac:dyDescent="0.3">
      <c r="A741" t="s">
        <v>5079</v>
      </c>
      <c r="B741" s="1">
        <v>44955</v>
      </c>
      <c r="C741" s="1">
        <v>45035</v>
      </c>
      <c r="D741">
        <v>147</v>
      </c>
      <c r="E741" t="s">
        <v>24</v>
      </c>
      <c r="F741" t="s">
        <v>39</v>
      </c>
      <c r="G741" t="s">
        <v>109</v>
      </c>
      <c r="H741" t="s">
        <v>59</v>
      </c>
      <c r="I741" t="s">
        <v>42</v>
      </c>
      <c r="J741" t="s">
        <v>70</v>
      </c>
      <c r="K741" t="s">
        <v>54</v>
      </c>
      <c r="L741" t="s">
        <v>44</v>
      </c>
      <c r="M741">
        <v>147</v>
      </c>
      <c r="N741" t="s">
        <v>5074</v>
      </c>
      <c r="O741" t="s">
        <v>46</v>
      </c>
      <c r="P741">
        <v>147</v>
      </c>
      <c r="Q741">
        <v>0</v>
      </c>
      <c r="R741">
        <v>0</v>
      </c>
      <c r="S741" t="s">
        <v>5080</v>
      </c>
      <c r="T741" t="s">
        <v>35</v>
      </c>
      <c r="U741" t="s">
        <v>35</v>
      </c>
      <c r="V741">
        <v>0</v>
      </c>
      <c r="W741" t="s">
        <v>50</v>
      </c>
    </row>
    <row r="742" spans="1:23" x14ac:dyDescent="0.3">
      <c r="A742" t="s">
        <v>5081</v>
      </c>
      <c r="B742" s="1">
        <v>44956</v>
      </c>
      <c r="C742" s="1">
        <v>45046</v>
      </c>
      <c r="D742">
        <v>39639</v>
      </c>
      <c r="E742" t="s">
        <v>38</v>
      </c>
      <c r="F742" t="s">
        <v>25</v>
      </c>
      <c r="G742" t="s">
        <v>80</v>
      </c>
      <c r="H742" t="s">
        <v>41</v>
      </c>
      <c r="I742" t="s">
        <v>42</v>
      </c>
      <c r="J742" t="s">
        <v>70</v>
      </c>
      <c r="K742" t="s">
        <v>54</v>
      </c>
      <c r="L742" t="s">
        <v>66</v>
      </c>
      <c r="M742">
        <v>39639</v>
      </c>
      <c r="N742" t="s">
        <v>4444</v>
      </c>
      <c r="O742" t="s">
        <v>61</v>
      </c>
      <c r="P742">
        <v>0</v>
      </c>
      <c r="Q742">
        <v>39639</v>
      </c>
      <c r="R742">
        <v>0</v>
      </c>
      <c r="S742" t="s">
        <v>5082</v>
      </c>
      <c r="T742" t="s">
        <v>35</v>
      </c>
      <c r="U742" t="s">
        <v>35</v>
      </c>
      <c r="V742">
        <v>0</v>
      </c>
      <c r="W742" t="s">
        <v>53</v>
      </c>
    </row>
    <row r="743" spans="1:23" x14ac:dyDescent="0.3">
      <c r="A743" t="s">
        <v>5083</v>
      </c>
      <c r="B743" s="1">
        <v>44957</v>
      </c>
      <c r="C743" s="1">
        <v>45018</v>
      </c>
      <c r="D743">
        <v>104</v>
      </c>
      <c r="E743" t="s">
        <v>24</v>
      </c>
      <c r="F743" t="s">
        <v>39</v>
      </c>
      <c r="G743" t="s">
        <v>119</v>
      </c>
      <c r="H743" t="s">
        <v>27</v>
      </c>
      <c r="I743" t="s">
        <v>42</v>
      </c>
      <c r="J743" t="s">
        <v>114</v>
      </c>
      <c r="K743" t="s">
        <v>54</v>
      </c>
      <c r="L743" t="s">
        <v>75</v>
      </c>
      <c r="M743">
        <v>104</v>
      </c>
      <c r="N743" t="s">
        <v>4144</v>
      </c>
      <c r="O743" t="s">
        <v>46</v>
      </c>
      <c r="P743">
        <v>104</v>
      </c>
      <c r="Q743">
        <v>0</v>
      </c>
      <c r="R743">
        <v>0</v>
      </c>
      <c r="S743" t="s">
        <v>5084</v>
      </c>
      <c r="T743" t="s">
        <v>48</v>
      </c>
      <c r="U743" t="s">
        <v>853</v>
      </c>
      <c r="V743">
        <v>79837</v>
      </c>
      <c r="W743" t="s">
        <v>50</v>
      </c>
    </row>
    <row r="744" spans="1:23" x14ac:dyDescent="0.3">
      <c r="A744" t="s">
        <v>5083</v>
      </c>
      <c r="B744" s="1">
        <v>44957</v>
      </c>
      <c r="C744" s="1">
        <v>45017</v>
      </c>
      <c r="D744">
        <v>12343</v>
      </c>
      <c r="E744" t="s">
        <v>24</v>
      </c>
      <c r="F744" t="s">
        <v>25</v>
      </c>
      <c r="G744" t="s">
        <v>119</v>
      </c>
      <c r="H744" t="s">
        <v>27</v>
      </c>
      <c r="I744" t="s">
        <v>42</v>
      </c>
      <c r="J744" t="s">
        <v>114</v>
      </c>
      <c r="K744" t="s">
        <v>54</v>
      </c>
      <c r="L744" t="s">
        <v>75</v>
      </c>
      <c r="M744">
        <v>12343</v>
      </c>
      <c r="N744" t="s">
        <v>4144</v>
      </c>
      <c r="O744" t="s">
        <v>46</v>
      </c>
      <c r="P744">
        <v>12343</v>
      </c>
      <c r="Q744">
        <v>0</v>
      </c>
      <c r="R744">
        <v>0</v>
      </c>
      <c r="S744" t="s">
        <v>5084</v>
      </c>
      <c r="T744" t="s">
        <v>48</v>
      </c>
      <c r="U744" t="s">
        <v>853</v>
      </c>
      <c r="V744">
        <v>79837</v>
      </c>
      <c r="W744" t="s">
        <v>50</v>
      </c>
    </row>
    <row r="745" spans="1:23" x14ac:dyDescent="0.3">
      <c r="A745" t="s">
        <v>5085</v>
      </c>
      <c r="B745" s="1">
        <v>44958</v>
      </c>
      <c r="C745" s="1">
        <v>45039</v>
      </c>
      <c r="D745">
        <v>114</v>
      </c>
      <c r="E745" t="s">
        <v>24</v>
      </c>
      <c r="F745" t="s">
        <v>39</v>
      </c>
      <c r="G745" t="s">
        <v>74</v>
      </c>
      <c r="H745" t="s">
        <v>52</v>
      </c>
      <c r="I745" t="s">
        <v>42</v>
      </c>
      <c r="J745" t="s">
        <v>70</v>
      </c>
      <c r="K745" t="s">
        <v>30</v>
      </c>
      <c r="L745" t="s">
        <v>31</v>
      </c>
      <c r="M745">
        <v>114</v>
      </c>
      <c r="N745" t="s">
        <v>1855</v>
      </c>
      <c r="O745" t="s">
        <v>46</v>
      </c>
      <c r="P745">
        <v>114</v>
      </c>
      <c r="Q745">
        <v>0</v>
      </c>
      <c r="R745">
        <v>0</v>
      </c>
      <c r="S745" t="s">
        <v>5086</v>
      </c>
      <c r="T745" t="s">
        <v>35</v>
      </c>
      <c r="U745" t="s">
        <v>35</v>
      </c>
      <c r="V745">
        <v>0</v>
      </c>
      <c r="W745" t="s">
        <v>53</v>
      </c>
    </row>
    <row r="746" spans="1:23" x14ac:dyDescent="0.3">
      <c r="A746" t="s">
        <v>5085</v>
      </c>
      <c r="B746" s="1">
        <v>44958</v>
      </c>
      <c r="C746" s="1">
        <v>45029</v>
      </c>
      <c r="D746">
        <v>9937</v>
      </c>
      <c r="E746" t="s">
        <v>24</v>
      </c>
      <c r="F746" t="s">
        <v>25</v>
      </c>
      <c r="G746" t="s">
        <v>74</v>
      </c>
      <c r="H746" t="s">
        <v>52</v>
      </c>
      <c r="I746" t="s">
        <v>42</v>
      </c>
      <c r="J746" t="s">
        <v>70</v>
      </c>
      <c r="K746" t="s">
        <v>30</v>
      </c>
      <c r="L746" t="s">
        <v>31</v>
      </c>
      <c r="M746">
        <v>99370</v>
      </c>
      <c r="N746" t="s">
        <v>1855</v>
      </c>
      <c r="O746" t="s">
        <v>46</v>
      </c>
      <c r="P746">
        <v>99370</v>
      </c>
      <c r="Q746">
        <v>0</v>
      </c>
      <c r="R746">
        <v>0</v>
      </c>
      <c r="S746" t="s">
        <v>5086</v>
      </c>
      <c r="T746" t="s">
        <v>35</v>
      </c>
      <c r="U746" t="s">
        <v>35</v>
      </c>
      <c r="V746">
        <v>0</v>
      </c>
      <c r="W746" t="s">
        <v>53</v>
      </c>
    </row>
    <row r="747" spans="1:23" x14ac:dyDescent="0.3">
      <c r="A747" t="s">
        <v>5087</v>
      </c>
      <c r="B747" s="1">
        <v>44959</v>
      </c>
      <c r="C747" s="1">
        <v>45048</v>
      </c>
      <c r="D747">
        <v>7695</v>
      </c>
      <c r="E747" t="s">
        <v>38</v>
      </c>
      <c r="F747" t="s">
        <v>25</v>
      </c>
      <c r="G747" t="s">
        <v>109</v>
      </c>
      <c r="H747" t="s">
        <v>93</v>
      </c>
      <c r="I747" t="s">
        <v>42</v>
      </c>
      <c r="J747" t="s">
        <v>114</v>
      </c>
      <c r="K747" t="s">
        <v>54</v>
      </c>
      <c r="L747" t="s">
        <v>44</v>
      </c>
      <c r="M747">
        <v>76950</v>
      </c>
      <c r="N747" t="s">
        <v>115</v>
      </c>
      <c r="O747" t="s">
        <v>116</v>
      </c>
      <c r="P747">
        <v>76950</v>
      </c>
      <c r="Q747">
        <v>0</v>
      </c>
      <c r="R747">
        <v>0</v>
      </c>
      <c r="S747" t="s">
        <v>5088</v>
      </c>
      <c r="T747" t="s">
        <v>48</v>
      </c>
      <c r="U747" t="s">
        <v>173</v>
      </c>
      <c r="V747">
        <v>34995</v>
      </c>
      <c r="W747" t="s">
        <v>36</v>
      </c>
    </row>
    <row r="748" spans="1:23" x14ac:dyDescent="0.3">
      <c r="A748" t="s">
        <v>5087</v>
      </c>
      <c r="B748" s="1">
        <v>44959</v>
      </c>
      <c r="C748" s="1">
        <v>45043</v>
      </c>
      <c r="D748">
        <v>98</v>
      </c>
      <c r="E748" t="s">
        <v>38</v>
      </c>
      <c r="F748" t="s">
        <v>39</v>
      </c>
      <c r="G748" t="s">
        <v>109</v>
      </c>
      <c r="H748" t="s">
        <v>93</v>
      </c>
      <c r="I748" t="s">
        <v>42</v>
      </c>
      <c r="J748" t="s">
        <v>114</v>
      </c>
      <c r="K748" t="s">
        <v>54</v>
      </c>
      <c r="L748" t="s">
        <v>44</v>
      </c>
      <c r="M748">
        <v>98</v>
      </c>
      <c r="N748" t="s">
        <v>115</v>
      </c>
      <c r="O748" t="s">
        <v>116</v>
      </c>
      <c r="P748">
        <v>98</v>
      </c>
      <c r="Q748">
        <v>0</v>
      </c>
      <c r="R748">
        <v>0</v>
      </c>
      <c r="S748" t="s">
        <v>5088</v>
      </c>
      <c r="T748" t="s">
        <v>48</v>
      </c>
      <c r="U748" t="s">
        <v>173</v>
      </c>
      <c r="V748">
        <v>34995</v>
      </c>
      <c r="W748" t="s">
        <v>36</v>
      </c>
    </row>
    <row r="749" spans="1:23" x14ac:dyDescent="0.3">
      <c r="A749" t="s">
        <v>5089</v>
      </c>
      <c r="B749" s="1">
        <v>44960</v>
      </c>
      <c r="C749" s="1">
        <v>45036</v>
      </c>
      <c r="D749">
        <v>138</v>
      </c>
      <c r="E749" t="s">
        <v>24</v>
      </c>
      <c r="F749" t="s">
        <v>39</v>
      </c>
      <c r="G749" t="s">
        <v>74</v>
      </c>
      <c r="H749" t="s">
        <v>41</v>
      </c>
      <c r="I749" t="s">
        <v>28</v>
      </c>
      <c r="J749" t="s">
        <v>53</v>
      </c>
      <c r="K749" t="s">
        <v>30</v>
      </c>
      <c r="L749" t="s">
        <v>55</v>
      </c>
      <c r="M749">
        <v>138</v>
      </c>
      <c r="N749" t="s">
        <v>1682</v>
      </c>
      <c r="O749" t="s">
        <v>33</v>
      </c>
      <c r="P749">
        <v>0</v>
      </c>
      <c r="Q749">
        <v>0</v>
      </c>
      <c r="R749">
        <v>138</v>
      </c>
      <c r="S749" t="s">
        <v>5090</v>
      </c>
      <c r="T749" t="s">
        <v>48</v>
      </c>
      <c r="U749" t="s">
        <v>177</v>
      </c>
      <c r="V749">
        <v>49438</v>
      </c>
      <c r="W749" t="s">
        <v>50</v>
      </c>
    </row>
    <row r="750" spans="1:23" x14ac:dyDescent="0.3">
      <c r="A750" t="s">
        <v>5089</v>
      </c>
      <c r="B750" s="1">
        <v>44960</v>
      </c>
      <c r="C750" s="1">
        <v>45036</v>
      </c>
      <c r="D750">
        <v>92156</v>
      </c>
      <c r="E750" t="s">
        <v>24</v>
      </c>
      <c r="F750" t="s">
        <v>25</v>
      </c>
      <c r="G750" t="s">
        <v>74</v>
      </c>
      <c r="H750" t="s">
        <v>41</v>
      </c>
      <c r="I750" t="s">
        <v>28</v>
      </c>
      <c r="J750" t="s">
        <v>53</v>
      </c>
      <c r="K750" t="s">
        <v>30</v>
      </c>
      <c r="L750" t="s">
        <v>55</v>
      </c>
      <c r="M750">
        <v>92156</v>
      </c>
      <c r="N750" t="s">
        <v>1682</v>
      </c>
      <c r="O750" t="s">
        <v>33</v>
      </c>
      <c r="P750">
        <v>0</v>
      </c>
      <c r="Q750">
        <v>0</v>
      </c>
      <c r="R750">
        <v>92156</v>
      </c>
      <c r="S750" t="s">
        <v>5090</v>
      </c>
      <c r="T750" t="s">
        <v>48</v>
      </c>
      <c r="U750" t="s">
        <v>177</v>
      </c>
      <c r="V750">
        <v>49438</v>
      </c>
      <c r="W750" t="s">
        <v>50</v>
      </c>
    </row>
    <row r="751" spans="1:23" x14ac:dyDescent="0.3">
      <c r="A751" t="s">
        <v>5091</v>
      </c>
      <c r="B751" s="1">
        <v>44961</v>
      </c>
      <c r="C751" s="1">
        <v>45023</v>
      </c>
      <c r="D751">
        <v>73689</v>
      </c>
      <c r="E751" t="s">
        <v>38</v>
      </c>
      <c r="F751" t="s">
        <v>25</v>
      </c>
      <c r="G751" t="s">
        <v>74</v>
      </c>
      <c r="H751" t="s">
        <v>59</v>
      </c>
      <c r="I751" t="s">
        <v>28</v>
      </c>
      <c r="J751" t="s">
        <v>114</v>
      </c>
      <c r="K751" t="s">
        <v>54</v>
      </c>
      <c r="L751" t="s">
        <v>31</v>
      </c>
      <c r="M751">
        <v>73689</v>
      </c>
      <c r="N751" t="s">
        <v>5092</v>
      </c>
      <c r="O751" t="s">
        <v>33</v>
      </c>
      <c r="P751">
        <v>0</v>
      </c>
      <c r="Q751">
        <v>0</v>
      </c>
      <c r="R751">
        <v>73689</v>
      </c>
      <c r="S751" t="s">
        <v>5093</v>
      </c>
      <c r="T751" t="s">
        <v>35</v>
      </c>
      <c r="U751" t="s">
        <v>35</v>
      </c>
      <c r="V751">
        <v>0</v>
      </c>
      <c r="W751" t="s">
        <v>43</v>
      </c>
    </row>
    <row r="752" spans="1:23" x14ac:dyDescent="0.3">
      <c r="A752" t="s">
        <v>5094</v>
      </c>
      <c r="B752" s="1">
        <v>44962</v>
      </c>
      <c r="C752" s="1">
        <v>45028</v>
      </c>
      <c r="D752">
        <v>13</v>
      </c>
      <c r="E752" t="s">
        <v>38</v>
      </c>
      <c r="F752" t="s">
        <v>39</v>
      </c>
      <c r="G752" t="s">
        <v>26</v>
      </c>
      <c r="H752" t="s">
        <v>85</v>
      </c>
      <c r="I752" t="s">
        <v>42</v>
      </c>
      <c r="J752" t="s">
        <v>36</v>
      </c>
      <c r="K752" t="s">
        <v>30</v>
      </c>
      <c r="L752" t="s">
        <v>31</v>
      </c>
      <c r="M752">
        <v>130</v>
      </c>
      <c r="N752" t="s">
        <v>1040</v>
      </c>
      <c r="O752" t="s">
        <v>46</v>
      </c>
      <c r="P752">
        <v>130</v>
      </c>
      <c r="Q752">
        <v>0</v>
      </c>
      <c r="R752">
        <v>0</v>
      </c>
      <c r="S752" t="s">
        <v>5095</v>
      </c>
      <c r="T752" t="s">
        <v>48</v>
      </c>
      <c r="U752" t="s">
        <v>185</v>
      </c>
      <c r="V752">
        <v>56439</v>
      </c>
      <c r="W752" t="s">
        <v>50</v>
      </c>
    </row>
    <row r="753" spans="1:23" x14ac:dyDescent="0.3">
      <c r="A753" t="s">
        <v>5094</v>
      </c>
      <c r="B753" s="1">
        <v>44962</v>
      </c>
      <c r="C753" s="1">
        <v>45032</v>
      </c>
      <c r="D753">
        <v>11597</v>
      </c>
      <c r="E753" t="s">
        <v>38</v>
      </c>
      <c r="F753" t="s">
        <v>25</v>
      </c>
      <c r="G753" t="s">
        <v>26</v>
      </c>
      <c r="H753" t="s">
        <v>85</v>
      </c>
      <c r="I753" t="s">
        <v>42</v>
      </c>
      <c r="J753" t="s">
        <v>36</v>
      </c>
      <c r="K753" t="s">
        <v>30</v>
      </c>
      <c r="L753" t="s">
        <v>31</v>
      </c>
      <c r="M753">
        <v>11597</v>
      </c>
      <c r="N753" t="s">
        <v>1040</v>
      </c>
      <c r="O753" t="s">
        <v>46</v>
      </c>
      <c r="P753">
        <v>11597</v>
      </c>
      <c r="Q753">
        <v>0</v>
      </c>
      <c r="R753">
        <v>0</v>
      </c>
      <c r="S753" t="s">
        <v>5095</v>
      </c>
      <c r="T753" t="s">
        <v>48</v>
      </c>
      <c r="U753" t="s">
        <v>185</v>
      </c>
      <c r="V753">
        <v>56439</v>
      </c>
      <c r="W753" t="s">
        <v>50</v>
      </c>
    </row>
    <row r="754" spans="1:23" x14ac:dyDescent="0.3">
      <c r="A754" t="s">
        <v>5096</v>
      </c>
      <c r="B754" s="1">
        <v>44963</v>
      </c>
      <c r="C754" s="1">
        <v>45026</v>
      </c>
      <c r="D754">
        <v>43425</v>
      </c>
      <c r="E754" t="s">
        <v>38</v>
      </c>
      <c r="F754" t="s">
        <v>25</v>
      </c>
      <c r="G754" t="s">
        <v>40</v>
      </c>
      <c r="H754" t="s">
        <v>85</v>
      </c>
      <c r="I754" t="s">
        <v>42</v>
      </c>
      <c r="J754" t="s">
        <v>53</v>
      </c>
      <c r="K754" t="s">
        <v>54</v>
      </c>
      <c r="L754" t="s">
        <v>55</v>
      </c>
      <c r="M754">
        <v>43425</v>
      </c>
      <c r="N754" t="s">
        <v>4615</v>
      </c>
      <c r="O754" t="s">
        <v>116</v>
      </c>
      <c r="P754">
        <v>43425</v>
      </c>
      <c r="Q754">
        <v>0</v>
      </c>
      <c r="R754">
        <v>0</v>
      </c>
      <c r="S754" t="s">
        <v>5097</v>
      </c>
      <c r="T754" t="s">
        <v>48</v>
      </c>
      <c r="U754" t="s">
        <v>872</v>
      </c>
      <c r="V754">
        <v>48263</v>
      </c>
      <c r="W754" t="s">
        <v>50</v>
      </c>
    </row>
    <row r="755" spans="1:23" x14ac:dyDescent="0.3">
      <c r="A755" t="s">
        <v>5098</v>
      </c>
      <c r="B755" s="1">
        <v>44964</v>
      </c>
      <c r="C755" s="1">
        <v>45035</v>
      </c>
      <c r="D755">
        <v>23378</v>
      </c>
      <c r="E755" t="s">
        <v>24</v>
      </c>
      <c r="F755" t="s">
        <v>25</v>
      </c>
      <c r="G755" t="s">
        <v>26</v>
      </c>
      <c r="H755" t="s">
        <v>52</v>
      </c>
      <c r="I755" t="s">
        <v>42</v>
      </c>
      <c r="J755" t="s">
        <v>70</v>
      </c>
      <c r="K755" t="s">
        <v>54</v>
      </c>
      <c r="L755" t="s">
        <v>31</v>
      </c>
      <c r="M755">
        <v>23378</v>
      </c>
      <c r="N755" t="s">
        <v>5099</v>
      </c>
      <c r="O755" t="s">
        <v>61</v>
      </c>
      <c r="P755">
        <v>0</v>
      </c>
      <c r="Q755">
        <v>23378</v>
      </c>
      <c r="R755">
        <v>0</v>
      </c>
      <c r="S755" t="s">
        <v>5100</v>
      </c>
      <c r="T755" t="s">
        <v>35</v>
      </c>
      <c r="U755" t="s">
        <v>35</v>
      </c>
      <c r="V755">
        <v>0</v>
      </c>
      <c r="W755" t="s">
        <v>29</v>
      </c>
    </row>
    <row r="756" spans="1:23" x14ac:dyDescent="0.3">
      <c r="A756" t="s">
        <v>5101</v>
      </c>
      <c r="B756" s="1">
        <v>44965</v>
      </c>
      <c r="C756" s="1">
        <v>45031</v>
      </c>
      <c r="D756">
        <v>10778</v>
      </c>
      <c r="E756" t="s">
        <v>24</v>
      </c>
      <c r="F756" t="s">
        <v>25</v>
      </c>
      <c r="G756" t="s">
        <v>109</v>
      </c>
      <c r="H756" t="s">
        <v>52</v>
      </c>
      <c r="I756" t="s">
        <v>42</v>
      </c>
      <c r="J756" t="s">
        <v>64</v>
      </c>
      <c r="K756" t="s">
        <v>54</v>
      </c>
      <c r="L756" t="s">
        <v>55</v>
      </c>
      <c r="M756">
        <v>10778</v>
      </c>
      <c r="N756" t="s">
        <v>5102</v>
      </c>
      <c r="O756" t="s">
        <v>46</v>
      </c>
      <c r="P756">
        <v>10778</v>
      </c>
      <c r="Q756">
        <v>0</v>
      </c>
      <c r="R756">
        <v>0</v>
      </c>
      <c r="S756" t="s">
        <v>5103</v>
      </c>
      <c r="T756" t="s">
        <v>48</v>
      </c>
      <c r="U756" t="s">
        <v>196</v>
      </c>
      <c r="V756">
        <v>32453</v>
      </c>
      <c r="W756" t="s">
        <v>43</v>
      </c>
    </row>
    <row r="757" spans="1:23" x14ac:dyDescent="0.3">
      <c r="A757" t="s">
        <v>5101</v>
      </c>
      <c r="B757" s="1">
        <v>44965</v>
      </c>
      <c r="C757" s="1">
        <v>45036</v>
      </c>
      <c r="D757">
        <v>14</v>
      </c>
      <c r="E757" t="s">
        <v>24</v>
      </c>
      <c r="F757" t="s">
        <v>39</v>
      </c>
      <c r="G757" t="s">
        <v>109</v>
      </c>
      <c r="H757" t="s">
        <v>52</v>
      </c>
      <c r="I757" t="s">
        <v>42</v>
      </c>
      <c r="J757" t="s">
        <v>64</v>
      </c>
      <c r="K757" t="s">
        <v>54</v>
      </c>
      <c r="L757" t="s">
        <v>55</v>
      </c>
      <c r="M757">
        <v>140</v>
      </c>
      <c r="N757" t="s">
        <v>5102</v>
      </c>
      <c r="O757" t="s">
        <v>46</v>
      </c>
      <c r="P757">
        <v>140</v>
      </c>
      <c r="Q757">
        <v>0</v>
      </c>
      <c r="R757">
        <v>0</v>
      </c>
      <c r="S757" t="s">
        <v>5103</v>
      </c>
      <c r="T757" t="s">
        <v>48</v>
      </c>
      <c r="U757" t="s">
        <v>196</v>
      </c>
      <c r="V757">
        <v>32453</v>
      </c>
      <c r="W757" t="s">
        <v>43</v>
      </c>
    </row>
    <row r="758" spans="1:23" x14ac:dyDescent="0.3">
      <c r="A758" t="s">
        <v>5104</v>
      </c>
      <c r="B758" s="1">
        <v>44966</v>
      </c>
      <c r="C758" s="1">
        <v>45056</v>
      </c>
      <c r="D758">
        <v>118</v>
      </c>
      <c r="E758" t="s">
        <v>38</v>
      </c>
      <c r="F758" t="s">
        <v>39</v>
      </c>
      <c r="G758" t="s">
        <v>80</v>
      </c>
      <c r="H758" t="s">
        <v>85</v>
      </c>
      <c r="I758" t="s">
        <v>28</v>
      </c>
      <c r="J758" t="s">
        <v>36</v>
      </c>
      <c r="K758" t="s">
        <v>54</v>
      </c>
      <c r="L758" t="s">
        <v>31</v>
      </c>
      <c r="M758">
        <v>118</v>
      </c>
      <c r="N758" t="s">
        <v>5105</v>
      </c>
      <c r="O758" t="s">
        <v>33</v>
      </c>
      <c r="P758">
        <v>0</v>
      </c>
      <c r="Q758">
        <v>0</v>
      </c>
      <c r="R758">
        <v>118</v>
      </c>
      <c r="S758" t="s">
        <v>5106</v>
      </c>
      <c r="T758" t="s">
        <v>48</v>
      </c>
      <c r="U758" t="s">
        <v>882</v>
      </c>
      <c r="V758">
        <v>62147</v>
      </c>
      <c r="W758" t="s">
        <v>36</v>
      </c>
    </row>
    <row r="759" spans="1:23" x14ac:dyDescent="0.3">
      <c r="A759" t="s">
        <v>5104</v>
      </c>
      <c r="B759" s="1">
        <v>44966</v>
      </c>
      <c r="C759" s="1">
        <v>45036</v>
      </c>
      <c r="D759">
        <v>93379</v>
      </c>
      <c r="E759" t="s">
        <v>38</v>
      </c>
      <c r="F759" t="s">
        <v>25</v>
      </c>
      <c r="G759" t="s">
        <v>80</v>
      </c>
      <c r="H759" t="s">
        <v>85</v>
      </c>
      <c r="I759" t="s">
        <v>28</v>
      </c>
      <c r="J759" t="s">
        <v>36</v>
      </c>
      <c r="K759" t="s">
        <v>54</v>
      </c>
      <c r="L759" t="s">
        <v>31</v>
      </c>
      <c r="M759">
        <v>93379</v>
      </c>
      <c r="N759" t="s">
        <v>5105</v>
      </c>
      <c r="O759" t="s">
        <v>33</v>
      </c>
      <c r="P759">
        <v>0</v>
      </c>
      <c r="Q759">
        <v>0</v>
      </c>
      <c r="R759">
        <v>93379</v>
      </c>
      <c r="S759" t="s">
        <v>5106</v>
      </c>
      <c r="T759" t="s">
        <v>48</v>
      </c>
      <c r="U759" t="s">
        <v>882</v>
      </c>
      <c r="V759">
        <v>62147</v>
      </c>
      <c r="W759" t="s">
        <v>36</v>
      </c>
    </row>
    <row r="760" spans="1:23" x14ac:dyDescent="0.3">
      <c r="A760" t="s">
        <v>5107</v>
      </c>
      <c r="B760" s="1">
        <v>44967</v>
      </c>
      <c r="C760" s="1">
        <v>45042</v>
      </c>
      <c r="D760">
        <v>119</v>
      </c>
      <c r="E760" t="s">
        <v>38</v>
      </c>
      <c r="F760" t="s">
        <v>39</v>
      </c>
      <c r="G760" t="s">
        <v>119</v>
      </c>
      <c r="H760" t="s">
        <v>41</v>
      </c>
      <c r="I760" t="s">
        <v>28</v>
      </c>
      <c r="J760" t="s">
        <v>64</v>
      </c>
      <c r="K760" t="s">
        <v>54</v>
      </c>
      <c r="L760" t="s">
        <v>75</v>
      </c>
      <c r="M760">
        <v>119</v>
      </c>
      <c r="N760" t="s">
        <v>335</v>
      </c>
      <c r="O760" t="s">
        <v>33</v>
      </c>
      <c r="P760">
        <v>0</v>
      </c>
      <c r="Q760">
        <v>0</v>
      </c>
      <c r="R760">
        <v>119</v>
      </c>
      <c r="S760" t="s">
        <v>5108</v>
      </c>
      <c r="T760" t="s">
        <v>35</v>
      </c>
      <c r="U760" t="s">
        <v>35</v>
      </c>
      <c r="V760">
        <v>0</v>
      </c>
      <c r="W760" t="s">
        <v>50</v>
      </c>
    </row>
    <row r="761" spans="1:23" x14ac:dyDescent="0.3">
      <c r="A761" t="s">
        <v>5107</v>
      </c>
      <c r="B761" s="1">
        <v>44967</v>
      </c>
      <c r="C761" s="1">
        <v>45033</v>
      </c>
      <c r="D761">
        <v>30694</v>
      </c>
      <c r="E761" t="s">
        <v>38</v>
      </c>
      <c r="F761" t="s">
        <v>25</v>
      </c>
      <c r="G761" t="s">
        <v>119</v>
      </c>
      <c r="H761" t="s">
        <v>41</v>
      </c>
      <c r="I761" t="s">
        <v>28</v>
      </c>
      <c r="J761" t="s">
        <v>64</v>
      </c>
      <c r="K761" t="s">
        <v>54</v>
      </c>
      <c r="L761" t="s">
        <v>75</v>
      </c>
      <c r="M761">
        <v>30694</v>
      </c>
      <c r="N761" t="s">
        <v>335</v>
      </c>
      <c r="O761" t="s">
        <v>33</v>
      </c>
      <c r="P761">
        <v>0</v>
      </c>
      <c r="Q761">
        <v>0</v>
      </c>
      <c r="R761">
        <v>30694</v>
      </c>
      <c r="S761" t="s">
        <v>5108</v>
      </c>
      <c r="T761" t="s">
        <v>35</v>
      </c>
      <c r="U761" t="s">
        <v>35</v>
      </c>
      <c r="V761">
        <v>0</v>
      </c>
      <c r="W761" t="s">
        <v>50</v>
      </c>
    </row>
    <row r="762" spans="1:23" x14ac:dyDescent="0.3">
      <c r="A762" t="s">
        <v>5109</v>
      </c>
      <c r="B762" s="1">
        <v>44968</v>
      </c>
      <c r="C762" s="1">
        <v>45058</v>
      </c>
      <c r="D762">
        <v>64359</v>
      </c>
      <c r="E762" t="s">
        <v>38</v>
      </c>
      <c r="F762" t="s">
        <v>25</v>
      </c>
      <c r="G762" t="s">
        <v>74</v>
      </c>
      <c r="H762" t="s">
        <v>41</v>
      </c>
      <c r="I762" t="s">
        <v>42</v>
      </c>
      <c r="J762" t="s">
        <v>53</v>
      </c>
      <c r="K762" t="s">
        <v>30</v>
      </c>
      <c r="L762" t="s">
        <v>55</v>
      </c>
      <c r="M762">
        <v>64359</v>
      </c>
      <c r="N762" t="s">
        <v>3407</v>
      </c>
      <c r="O762" t="s">
        <v>46</v>
      </c>
      <c r="P762">
        <v>64359</v>
      </c>
      <c r="Q762">
        <v>0</v>
      </c>
      <c r="R762">
        <v>0</v>
      </c>
      <c r="S762" t="s">
        <v>5110</v>
      </c>
      <c r="T762" t="s">
        <v>48</v>
      </c>
      <c r="U762" t="s">
        <v>889</v>
      </c>
      <c r="V762">
        <v>98153</v>
      </c>
      <c r="W762" t="s">
        <v>43</v>
      </c>
    </row>
    <row r="763" spans="1:23" x14ac:dyDescent="0.3">
      <c r="A763" t="s">
        <v>5111</v>
      </c>
      <c r="B763" s="1">
        <v>44969</v>
      </c>
      <c r="C763" s="1">
        <v>45041</v>
      </c>
      <c r="D763">
        <v>82969</v>
      </c>
      <c r="E763" t="s">
        <v>24</v>
      </c>
      <c r="F763" t="s">
        <v>25</v>
      </c>
      <c r="G763" t="s">
        <v>80</v>
      </c>
      <c r="H763" t="s">
        <v>85</v>
      </c>
      <c r="I763" t="s">
        <v>42</v>
      </c>
      <c r="J763" t="s">
        <v>43</v>
      </c>
      <c r="K763" t="s">
        <v>54</v>
      </c>
      <c r="L763" t="s">
        <v>66</v>
      </c>
      <c r="M763">
        <v>82969</v>
      </c>
      <c r="N763" t="s">
        <v>368</v>
      </c>
      <c r="O763" t="s">
        <v>61</v>
      </c>
      <c r="P763">
        <v>0</v>
      </c>
      <c r="Q763">
        <v>82969</v>
      </c>
      <c r="R763">
        <v>0</v>
      </c>
      <c r="S763" t="s">
        <v>5112</v>
      </c>
      <c r="T763" t="s">
        <v>35</v>
      </c>
      <c r="U763" t="s">
        <v>35</v>
      </c>
      <c r="V763">
        <v>0</v>
      </c>
      <c r="W763" t="s">
        <v>50</v>
      </c>
    </row>
    <row r="764" spans="1:23" x14ac:dyDescent="0.3">
      <c r="A764" t="s">
        <v>5113</v>
      </c>
      <c r="B764" s="1">
        <v>44970</v>
      </c>
      <c r="C764" s="1">
        <v>45033</v>
      </c>
      <c r="D764">
        <v>79842</v>
      </c>
      <c r="E764" t="s">
        <v>24</v>
      </c>
      <c r="F764" t="s">
        <v>25</v>
      </c>
      <c r="G764" t="s">
        <v>74</v>
      </c>
      <c r="H764" t="s">
        <v>59</v>
      </c>
      <c r="I764" t="s">
        <v>42</v>
      </c>
      <c r="J764" t="s">
        <v>50</v>
      </c>
      <c r="K764" t="s">
        <v>30</v>
      </c>
      <c r="L764" t="s">
        <v>66</v>
      </c>
      <c r="M764">
        <v>79842</v>
      </c>
      <c r="N764" t="s">
        <v>5114</v>
      </c>
      <c r="O764" t="s">
        <v>46</v>
      </c>
      <c r="P764">
        <v>79842</v>
      </c>
      <c r="Q764">
        <v>0</v>
      </c>
      <c r="R764">
        <v>0</v>
      </c>
      <c r="S764" t="s">
        <v>5115</v>
      </c>
      <c r="T764" t="s">
        <v>48</v>
      </c>
      <c r="U764" t="s">
        <v>1510</v>
      </c>
      <c r="V764">
        <v>55133</v>
      </c>
      <c r="W764" t="s">
        <v>29</v>
      </c>
    </row>
    <row r="765" spans="1:23" x14ac:dyDescent="0.3">
      <c r="A765" t="s">
        <v>5116</v>
      </c>
      <c r="B765" s="1">
        <v>44971</v>
      </c>
      <c r="C765" s="1">
        <v>45037</v>
      </c>
      <c r="D765">
        <v>87648</v>
      </c>
      <c r="E765" t="s">
        <v>24</v>
      </c>
      <c r="F765" t="s">
        <v>25</v>
      </c>
      <c r="G765" t="s">
        <v>80</v>
      </c>
      <c r="H765" t="s">
        <v>52</v>
      </c>
      <c r="I765" t="s">
        <v>42</v>
      </c>
      <c r="J765" t="s">
        <v>114</v>
      </c>
      <c r="K765" t="s">
        <v>30</v>
      </c>
      <c r="L765" t="s">
        <v>75</v>
      </c>
      <c r="M765">
        <v>87648</v>
      </c>
      <c r="N765" t="s">
        <v>5117</v>
      </c>
      <c r="O765" t="s">
        <v>61</v>
      </c>
      <c r="P765">
        <v>0</v>
      </c>
      <c r="Q765">
        <v>87648</v>
      </c>
      <c r="R765">
        <v>0</v>
      </c>
      <c r="S765" t="s">
        <v>5118</v>
      </c>
      <c r="T765" t="s">
        <v>48</v>
      </c>
      <c r="U765" t="s">
        <v>216</v>
      </c>
      <c r="V765">
        <v>47857</v>
      </c>
      <c r="W765" t="s">
        <v>50</v>
      </c>
    </row>
    <row r="766" spans="1:23" x14ac:dyDescent="0.3">
      <c r="A766" t="s">
        <v>5116</v>
      </c>
      <c r="B766" s="1">
        <v>44971</v>
      </c>
      <c r="C766" s="1">
        <v>45036</v>
      </c>
      <c r="D766">
        <v>10</v>
      </c>
      <c r="E766" t="s">
        <v>24</v>
      </c>
      <c r="F766" t="s">
        <v>39</v>
      </c>
      <c r="G766" t="s">
        <v>80</v>
      </c>
      <c r="H766" t="s">
        <v>52</v>
      </c>
      <c r="I766" t="s">
        <v>42</v>
      </c>
      <c r="J766" t="s">
        <v>114</v>
      </c>
      <c r="K766" t="s">
        <v>30</v>
      </c>
      <c r="L766" t="s">
        <v>75</v>
      </c>
      <c r="M766">
        <v>100</v>
      </c>
      <c r="N766" t="s">
        <v>5117</v>
      </c>
      <c r="O766" t="s">
        <v>61</v>
      </c>
      <c r="P766">
        <v>0</v>
      </c>
      <c r="Q766">
        <v>100</v>
      </c>
      <c r="R766">
        <v>0</v>
      </c>
      <c r="S766" t="s">
        <v>5118</v>
      </c>
      <c r="T766" t="s">
        <v>48</v>
      </c>
      <c r="U766" t="s">
        <v>216</v>
      </c>
      <c r="V766">
        <v>47857</v>
      </c>
      <c r="W766" t="s">
        <v>50</v>
      </c>
    </row>
    <row r="767" spans="1:23" x14ac:dyDescent="0.3">
      <c r="A767" t="s">
        <v>5119</v>
      </c>
      <c r="B767" s="1">
        <v>44972</v>
      </c>
      <c r="C767" s="1">
        <v>45053</v>
      </c>
      <c r="D767">
        <v>85251</v>
      </c>
      <c r="E767" t="s">
        <v>38</v>
      </c>
      <c r="F767" t="s">
        <v>25</v>
      </c>
      <c r="G767" t="s">
        <v>26</v>
      </c>
      <c r="H767" t="s">
        <v>27</v>
      </c>
      <c r="I767" t="s">
        <v>42</v>
      </c>
      <c r="J767" t="s">
        <v>43</v>
      </c>
      <c r="K767" t="s">
        <v>30</v>
      </c>
      <c r="L767" t="s">
        <v>55</v>
      </c>
      <c r="M767">
        <v>85251</v>
      </c>
      <c r="N767" t="s">
        <v>5120</v>
      </c>
      <c r="O767" t="s">
        <v>61</v>
      </c>
      <c r="P767">
        <v>0</v>
      </c>
      <c r="Q767">
        <v>85251</v>
      </c>
      <c r="R767">
        <v>0</v>
      </c>
      <c r="S767" t="s">
        <v>5121</v>
      </c>
      <c r="T767" t="s">
        <v>48</v>
      </c>
      <c r="U767" t="s">
        <v>902</v>
      </c>
      <c r="V767">
        <v>1794</v>
      </c>
      <c r="W767" t="s">
        <v>50</v>
      </c>
    </row>
    <row r="768" spans="1:23" x14ac:dyDescent="0.3">
      <c r="A768" t="s">
        <v>5122</v>
      </c>
      <c r="B768" s="1">
        <v>44973</v>
      </c>
      <c r="C768" s="1">
        <v>45057</v>
      </c>
      <c r="D768">
        <v>32318</v>
      </c>
      <c r="E768" t="s">
        <v>38</v>
      </c>
      <c r="F768" t="s">
        <v>25</v>
      </c>
      <c r="G768" t="s">
        <v>40</v>
      </c>
      <c r="H768" t="s">
        <v>52</v>
      </c>
      <c r="I768" t="s">
        <v>42</v>
      </c>
      <c r="J768" t="s">
        <v>50</v>
      </c>
      <c r="K768" t="s">
        <v>30</v>
      </c>
      <c r="L768" t="s">
        <v>66</v>
      </c>
      <c r="M768">
        <v>32318</v>
      </c>
      <c r="N768" t="s">
        <v>5123</v>
      </c>
      <c r="O768" t="s">
        <v>61</v>
      </c>
      <c r="P768">
        <v>0</v>
      </c>
      <c r="Q768">
        <v>32318</v>
      </c>
      <c r="R768">
        <v>0</v>
      </c>
      <c r="S768" t="s">
        <v>5124</v>
      </c>
      <c r="T768" t="s">
        <v>35</v>
      </c>
      <c r="U768" t="s">
        <v>35</v>
      </c>
      <c r="V768">
        <v>0</v>
      </c>
      <c r="W768" t="s">
        <v>43</v>
      </c>
    </row>
    <row r="769" spans="1:23" x14ac:dyDescent="0.3">
      <c r="A769" t="s">
        <v>5125</v>
      </c>
      <c r="B769" s="1">
        <v>44974</v>
      </c>
      <c r="C769" s="1">
        <v>45044</v>
      </c>
      <c r="D769">
        <v>73904</v>
      </c>
      <c r="E769" t="s">
        <v>38</v>
      </c>
      <c r="F769" t="s">
        <v>25</v>
      </c>
      <c r="G769" t="s">
        <v>80</v>
      </c>
      <c r="H769" t="s">
        <v>93</v>
      </c>
      <c r="I769" t="s">
        <v>28</v>
      </c>
      <c r="J769" t="s">
        <v>43</v>
      </c>
      <c r="K769" t="s">
        <v>54</v>
      </c>
      <c r="L769" t="s">
        <v>75</v>
      </c>
      <c r="M769">
        <v>73904</v>
      </c>
      <c r="N769" t="s">
        <v>1836</v>
      </c>
      <c r="O769" t="s">
        <v>33</v>
      </c>
      <c r="P769">
        <v>0</v>
      </c>
      <c r="Q769">
        <v>0</v>
      </c>
      <c r="R769">
        <v>73904</v>
      </c>
      <c r="S769" t="s">
        <v>5126</v>
      </c>
      <c r="T769" t="s">
        <v>35</v>
      </c>
      <c r="U769" t="s">
        <v>35</v>
      </c>
      <c r="V769">
        <v>0</v>
      </c>
      <c r="W769" t="s">
        <v>36</v>
      </c>
    </row>
    <row r="770" spans="1:23" x14ac:dyDescent="0.3">
      <c r="A770" t="s">
        <v>5127</v>
      </c>
      <c r="B770" s="1">
        <v>44975</v>
      </c>
      <c r="C770" s="1">
        <v>45046</v>
      </c>
      <c r="D770">
        <v>63422</v>
      </c>
      <c r="E770" t="s">
        <v>38</v>
      </c>
      <c r="F770" t="s">
        <v>25</v>
      </c>
      <c r="G770" t="s">
        <v>80</v>
      </c>
      <c r="H770" t="s">
        <v>52</v>
      </c>
      <c r="I770" t="s">
        <v>42</v>
      </c>
      <c r="J770" t="s">
        <v>70</v>
      </c>
      <c r="K770" t="s">
        <v>30</v>
      </c>
      <c r="L770" t="s">
        <v>55</v>
      </c>
      <c r="M770">
        <v>63422</v>
      </c>
      <c r="N770" t="s">
        <v>4851</v>
      </c>
      <c r="O770" t="s">
        <v>61</v>
      </c>
      <c r="P770">
        <v>0</v>
      </c>
      <c r="Q770">
        <v>63422</v>
      </c>
      <c r="R770">
        <v>0</v>
      </c>
      <c r="S770" t="s">
        <v>5128</v>
      </c>
      <c r="T770" t="s">
        <v>48</v>
      </c>
      <c r="U770" t="s">
        <v>2634</v>
      </c>
      <c r="V770">
        <v>40634</v>
      </c>
      <c r="W770" t="s">
        <v>29</v>
      </c>
    </row>
    <row r="771" spans="1:23" x14ac:dyDescent="0.3">
      <c r="A771" t="s">
        <v>5129</v>
      </c>
      <c r="B771" s="1">
        <v>44976</v>
      </c>
      <c r="C771" s="1">
        <v>45045</v>
      </c>
      <c r="D771">
        <v>86733</v>
      </c>
      <c r="E771" t="s">
        <v>24</v>
      </c>
      <c r="F771" t="s">
        <v>25</v>
      </c>
      <c r="G771" t="s">
        <v>26</v>
      </c>
      <c r="H771" t="s">
        <v>52</v>
      </c>
      <c r="I771" t="s">
        <v>28</v>
      </c>
      <c r="J771" t="s">
        <v>70</v>
      </c>
      <c r="K771" t="s">
        <v>30</v>
      </c>
      <c r="L771" t="s">
        <v>75</v>
      </c>
      <c r="M771">
        <v>86733</v>
      </c>
      <c r="N771" t="s">
        <v>5130</v>
      </c>
      <c r="O771" t="s">
        <v>33</v>
      </c>
      <c r="P771">
        <v>0</v>
      </c>
      <c r="Q771">
        <v>0</v>
      </c>
      <c r="R771">
        <v>86733</v>
      </c>
      <c r="S771" t="s">
        <v>5131</v>
      </c>
      <c r="T771" t="s">
        <v>48</v>
      </c>
      <c r="U771" t="s">
        <v>3667</v>
      </c>
      <c r="V771">
        <v>20521</v>
      </c>
      <c r="W771" t="s">
        <v>43</v>
      </c>
    </row>
    <row r="772" spans="1:23" x14ac:dyDescent="0.3">
      <c r="A772" t="s">
        <v>5132</v>
      </c>
      <c r="B772" s="1">
        <v>44977</v>
      </c>
      <c r="C772" s="1">
        <v>45039</v>
      </c>
      <c r="D772">
        <v>81195</v>
      </c>
      <c r="E772" t="s">
        <v>24</v>
      </c>
      <c r="F772" t="s">
        <v>25</v>
      </c>
      <c r="G772" t="s">
        <v>119</v>
      </c>
      <c r="H772" t="s">
        <v>52</v>
      </c>
      <c r="I772" t="s">
        <v>42</v>
      </c>
      <c r="J772" t="s">
        <v>43</v>
      </c>
      <c r="K772" t="s">
        <v>30</v>
      </c>
      <c r="L772" t="s">
        <v>31</v>
      </c>
      <c r="M772">
        <v>81195</v>
      </c>
      <c r="N772" t="s">
        <v>120</v>
      </c>
      <c r="O772" t="s">
        <v>46</v>
      </c>
      <c r="P772">
        <v>81195</v>
      </c>
      <c r="Q772">
        <v>0</v>
      </c>
      <c r="R772">
        <v>0</v>
      </c>
      <c r="S772" t="s">
        <v>5133</v>
      </c>
      <c r="T772" t="s">
        <v>48</v>
      </c>
      <c r="U772" t="s">
        <v>236</v>
      </c>
      <c r="V772">
        <v>1325</v>
      </c>
      <c r="W772" t="s">
        <v>36</v>
      </c>
    </row>
    <row r="773" spans="1:23" x14ac:dyDescent="0.3">
      <c r="A773" t="s">
        <v>5134</v>
      </c>
      <c r="B773" s="1">
        <v>44978</v>
      </c>
      <c r="C773" s="1">
        <v>45044</v>
      </c>
      <c r="D773">
        <v>16244</v>
      </c>
      <c r="E773" t="s">
        <v>24</v>
      </c>
      <c r="F773" t="s">
        <v>25</v>
      </c>
      <c r="G773" t="s">
        <v>74</v>
      </c>
      <c r="H773" t="s">
        <v>27</v>
      </c>
      <c r="I773" t="s">
        <v>42</v>
      </c>
      <c r="J773" t="s">
        <v>70</v>
      </c>
      <c r="K773" t="s">
        <v>54</v>
      </c>
      <c r="L773" t="s">
        <v>55</v>
      </c>
      <c r="M773">
        <v>16244</v>
      </c>
      <c r="N773" t="s">
        <v>3901</v>
      </c>
      <c r="O773" t="s">
        <v>46</v>
      </c>
      <c r="P773">
        <v>16244</v>
      </c>
      <c r="Q773">
        <v>0</v>
      </c>
      <c r="R773">
        <v>0</v>
      </c>
      <c r="S773" t="s">
        <v>5135</v>
      </c>
      <c r="T773" t="s">
        <v>35</v>
      </c>
      <c r="U773" t="s">
        <v>35</v>
      </c>
      <c r="V773">
        <v>0</v>
      </c>
      <c r="W773" t="s">
        <v>29</v>
      </c>
    </row>
    <row r="774" spans="1:23" x14ac:dyDescent="0.3">
      <c r="A774" t="s">
        <v>5136</v>
      </c>
      <c r="B774" s="1">
        <v>44979</v>
      </c>
      <c r="C774" s="1">
        <v>45057</v>
      </c>
      <c r="D774">
        <v>41036</v>
      </c>
      <c r="E774" t="s">
        <v>24</v>
      </c>
      <c r="F774" t="s">
        <v>25</v>
      </c>
      <c r="G774" t="s">
        <v>109</v>
      </c>
      <c r="H774" t="s">
        <v>93</v>
      </c>
      <c r="I774" t="s">
        <v>42</v>
      </c>
      <c r="J774" t="s">
        <v>53</v>
      </c>
      <c r="K774" t="s">
        <v>54</v>
      </c>
      <c r="L774" t="s">
        <v>75</v>
      </c>
      <c r="M774">
        <v>41036</v>
      </c>
      <c r="N774" t="s">
        <v>683</v>
      </c>
      <c r="O774" t="s">
        <v>46</v>
      </c>
      <c r="P774">
        <v>41036</v>
      </c>
      <c r="Q774">
        <v>0</v>
      </c>
      <c r="R774">
        <v>0</v>
      </c>
      <c r="S774" t="s">
        <v>5137</v>
      </c>
      <c r="T774" t="s">
        <v>48</v>
      </c>
      <c r="U774" t="s">
        <v>244</v>
      </c>
      <c r="V774">
        <v>76259</v>
      </c>
      <c r="W774" t="s">
        <v>50</v>
      </c>
    </row>
    <row r="775" spans="1:23" x14ac:dyDescent="0.3">
      <c r="A775" t="s">
        <v>5136</v>
      </c>
      <c r="B775" s="1">
        <v>44979</v>
      </c>
      <c r="C775" s="1">
        <v>45040</v>
      </c>
      <c r="D775">
        <v>123</v>
      </c>
      <c r="E775" t="s">
        <v>24</v>
      </c>
      <c r="F775" t="s">
        <v>39</v>
      </c>
      <c r="G775" t="s">
        <v>109</v>
      </c>
      <c r="H775" t="s">
        <v>93</v>
      </c>
      <c r="I775" t="s">
        <v>42</v>
      </c>
      <c r="J775" t="s">
        <v>53</v>
      </c>
      <c r="K775" t="s">
        <v>54</v>
      </c>
      <c r="L775" t="s">
        <v>75</v>
      </c>
      <c r="M775">
        <v>123</v>
      </c>
      <c r="N775" t="s">
        <v>683</v>
      </c>
      <c r="O775" t="s">
        <v>46</v>
      </c>
      <c r="P775">
        <v>123</v>
      </c>
      <c r="Q775">
        <v>0</v>
      </c>
      <c r="R775">
        <v>0</v>
      </c>
      <c r="S775" t="s">
        <v>5137</v>
      </c>
      <c r="T775" t="s">
        <v>48</v>
      </c>
      <c r="U775" t="s">
        <v>244</v>
      </c>
      <c r="V775">
        <v>76259</v>
      </c>
      <c r="W775" t="s">
        <v>50</v>
      </c>
    </row>
    <row r="776" spans="1:23" x14ac:dyDescent="0.3">
      <c r="A776" t="s">
        <v>5138</v>
      </c>
      <c r="B776" s="1">
        <v>44980</v>
      </c>
      <c r="C776" s="1">
        <v>45065</v>
      </c>
      <c r="D776">
        <v>70184</v>
      </c>
      <c r="E776" t="s">
        <v>24</v>
      </c>
      <c r="F776" t="s">
        <v>25</v>
      </c>
      <c r="G776" t="s">
        <v>80</v>
      </c>
      <c r="H776" t="s">
        <v>41</v>
      </c>
      <c r="I776" t="s">
        <v>42</v>
      </c>
      <c r="J776" t="s">
        <v>50</v>
      </c>
      <c r="K776" t="s">
        <v>54</v>
      </c>
      <c r="L776" t="s">
        <v>66</v>
      </c>
      <c r="M776">
        <v>70184</v>
      </c>
      <c r="N776" t="s">
        <v>67</v>
      </c>
      <c r="O776" t="s">
        <v>46</v>
      </c>
      <c r="P776">
        <v>70184</v>
      </c>
      <c r="Q776">
        <v>0</v>
      </c>
      <c r="R776">
        <v>0</v>
      </c>
      <c r="S776" t="s">
        <v>5139</v>
      </c>
      <c r="T776" t="s">
        <v>35</v>
      </c>
      <c r="U776" t="s">
        <v>35</v>
      </c>
      <c r="V776">
        <v>0</v>
      </c>
      <c r="W776" t="s">
        <v>64</v>
      </c>
    </row>
    <row r="777" spans="1:23" x14ac:dyDescent="0.3">
      <c r="A777" t="s">
        <v>5140</v>
      </c>
      <c r="B777" s="1">
        <v>44981</v>
      </c>
      <c r="C777" s="1">
        <v>45058</v>
      </c>
      <c r="D777">
        <v>18179</v>
      </c>
      <c r="E777" t="s">
        <v>24</v>
      </c>
      <c r="F777" t="s">
        <v>25</v>
      </c>
      <c r="G777" t="s">
        <v>74</v>
      </c>
      <c r="H777" t="s">
        <v>41</v>
      </c>
      <c r="I777" t="s">
        <v>42</v>
      </c>
      <c r="J777" t="s">
        <v>43</v>
      </c>
      <c r="K777" t="s">
        <v>54</v>
      </c>
      <c r="L777" t="s">
        <v>66</v>
      </c>
      <c r="M777">
        <v>18179</v>
      </c>
      <c r="N777" t="s">
        <v>3518</v>
      </c>
      <c r="O777" t="s">
        <v>46</v>
      </c>
      <c r="P777">
        <v>18179</v>
      </c>
      <c r="Q777">
        <v>0</v>
      </c>
      <c r="R777">
        <v>0</v>
      </c>
      <c r="S777" t="s">
        <v>5141</v>
      </c>
      <c r="T777" t="s">
        <v>35</v>
      </c>
      <c r="U777" t="s">
        <v>35</v>
      </c>
      <c r="V777">
        <v>0</v>
      </c>
      <c r="W777" t="s">
        <v>29</v>
      </c>
    </row>
    <row r="778" spans="1:23" x14ac:dyDescent="0.3">
      <c r="A778" t="s">
        <v>5142</v>
      </c>
      <c r="B778" s="1">
        <v>44982</v>
      </c>
      <c r="C778" s="1">
        <v>45061</v>
      </c>
      <c r="D778">
        <v>11263</v>
      </c>
      <c r="E778" t="s">
        <v>38</v>
      </c>
      <c r="F778" t="s">
        <v>25</v>
      </c>
      <c r="G778" t="s">
        <v>80</v>
      </c>
      <c r="H778" t="s">
        <v>59</v>
      </c>
      <c r="I778" t="s">
        <v>42</v>
      </c>
      <c r="J778" t="s">
        <v>53</v>
      </c>
      <c r="K778" t="s">
        <v>54</v>
      </c>
      <c r="L778" t="s">
        <v>31</v>
      </c>
      <c r="M778">
        <v>11263</v>
      </c>
      <c r="N778" t="s">
        <v>1757</v>
      </c>
      <c r="O778" t="s">
        <v>61</v>
      </c>
      <c r="P778">
        <v>0</v>
      </c>
      <c r="Q778">
        <v>11263</v>
      </c>
      <c r="R778">
        <v>0</v>
      </c>
      <c r="S778" t="s">
        <v>5143</v>
      </c>
      <c r="T778" t="s">
        <v>35</v>
      </c>
      <c r="U778" t="s">
        <v>35</v>
      </c>
      <c r="V778">
        <v>0</v>
      </c>
      <c r="W778" t="s">
        <v>53</v>
      </c>
    </row>
    <row r="779" spans="1:23" x14ac:dyDescent="0.3">
      <c r="A779" t="s">
        <v>5144</v>
      </c>
      <c r="B779" s="1">
        <v>44983</v>
      </c>
      <c r="C779" s="1">
        <v>45050</v>
      </c>
      <c r="D779">
        <v>67788</v>
      </c>
      <c r="E779" t="s">
        <v>24</v>
      </c>
      <c r="F779" t="s">
        <v>25</v>
      </c>
      <c r="G779" t="s">
        <v>109</v>
      </c>
      <c r="H779" t="s">
        <v>27</v>
      </c>
      <c r="I779" t="s">
        <v>42</v>
      </c>
      <c r="J779" t="s">
        <v>50</v>
      </c>
      <c r="K779" t="s">
        <v>30</v>
      </c>
      <c r="L779" t="s">
        <v>31</v>
      </c>
      <c r="M779">
        <v>67788</v>
      </c>
      <c r="N779" t="s">
        <v>5145</v>
      </c>
      <c r="O779" t="s">
        <v>61</v>
      </c>
      <c r="P779">
        <v>0</v>
      </c>
      <c r="Q779">
        <v>67788</v>
      </c>
      <c r="R779">
        <v>0</v>
      </c>
      <c r="S779" t="s">
        <v>5146</v>
      </c>
      <c r="T779" t="s">
        <v>48</v>
      </c>
      <c r="U779" t="s">
        <v>935</v>
      </c>
      <c r="V779">
        <v>87715</v>
      </c>
      <c r="W779" t="s">
        <v>53</v>
      </c>
    </row>
    <row r="780" spans="1:23" x14ac:dyDescent="0.3">
      <c r="A780" t="s">
        <v>5147</v>
      </c>
      <c r="B780" s="1">
        <v>44984</v>
      </c>
      <c r="C780" s="1">
        <v>45062</v>
      </c>
      <c r="D780">
        <v>93333</v>
      </c>
      <c r="E780" t="s">
        <v>24</v>
      </c>
      <c r="F780" t="s">
        <v>25</v>
      </c>
      <c r="G780" t="s">
        <v>74</v>
      </c>
      <c r="H780" t="s">
        <v>41</v>
      </c>
      <c r="I780" t="s">
        <v>42</v>
      </c>
      <c r="J780" t="s">
        <v>64</v>
      </c>
      <c r="K780" t="s">
        <v>30</v>
      </c>
      <c r="L780" t="s">
        <v>66</v>
      </c>
      <c r="M780">
        <v>93333</v>
      </c>
      <c r="N780" t="s">
        <v>2893</v>
      </c>
      <c r="O780" t="s">
        <v>46</v>
      </c>
      <c r="P780">
        <v>93333</v>
      </c>
      <c r="Q780">
        <v>0</v>
      </c>
      <c r="R780">
        <v>0</v>
      </c>
      <c r="S780" t="s">
        <v>5148</v>
      </c>
      <c r="T780" t="s">
        <v>35</v>
      </c>
      <c r="U780" t="s">
        <v>35</v>
      </c>
      <c r="V780">
        <v>0</v>
      </c>
      <c r="W780" t="s">
        <v>64</v>
      </c>
    </row>
    <row r="781" spans="1:23" x14ac:dyDescent="0.3">
      <c r="A781" t="s">
        <v>5149</v>
      </c>
      <c r="B781" s="1">
        <v>44985</v>
      </c>
      <c r="C781" s="1">
        <v>45048</v>
      </c>
      <c r="D781">
        <v>8836</v>
      </c>
      <c r="E781" t="s">
        <v>38</v>
      </c>
      <c r="F781" t="s">
        <v>25</v>
      </c>
      <c r="G781" t="s">
        <v>40</v>
      </c>
      <c r="H781" t="s">
        <v>52</v>
      </c>
      <c r="I781" t="s">
        <v>42</v>
      </c>
      <c r="J781" t="s">
        <v>70</v>
      </c>
      <c r="K781" t="s">
        <v>30</v>
      </c>
      <c r="L781" t="s">
        <v>31</v>
      </c>
      <c r="M781">
        <v>88360</v>
      </c>
      <c r="N781" t="s">
        <v>1406</v>
      </c>
      <c r="O781" t="s">
        <v>116</v>
      </c>
      <c r="P781">
        <v>88360</v>
      </c>
      <c r="Q781">
        <v>0</v>
      </c>
      <c r="R781">
        <v>0</v>
      </c>
      <c r="S781" t="s">
        <v>5150</v>
      </c>
      <c r="T781" t="s">
        <v>48</v>
      </c>
      <c r="U781" t="s">
        <v>266</v>
      </c>
      <c r="V781">
        <v>30854</v>
      </c>
      <c r="W781" t="s">
        <v>53</v>
      </c>
    </row>
    <row r="782" spans="1:23" x14ac:dyDescent="0.3">
      <c r="A782" t="s">
        <v>5149</v>
      </c>
      <c r="B782" s="1">
        <v>44985</v>
      </c>
      <c r="C782" s="1">
        <v>45056</v>
      </c>
      <c r="D782">
        <v>121</v>
      </c>
      <c r="E782" t="s">
        <v>38</v>
      </c>
      <c r="F782" t="s">
        <v>39</v>
      </c>
      <c r="G782" t="s">
        <v>40</v>
      </c>
      <c r="H782" t="s">
        <v>52</v>
      </c>
      <c r="I782" t="s">
        <v>42</v>
      </c>
      <c r="J782" t="s">
        <v>70</v>
      </c>
      <c r="K782" t="s">
        <v>30</v>
      </c>
      <c r="L782" t="s">
        <v>31</v>
      </c>
      <c r="M782">
        <v>121</v>
      </c>
      <c r="N782" t="s">
        <v>1406</v>
      </c>
      <c r="O782" t="s">
        <v>116</v>
      </c>
      <c r="P782">
        <v>121</v>
      </c>
      <c r="Q782">
        <v>0</v>
      </c>
      <c r="R782">
        <v>0</v>
      </c>
      <c r="S782" t="s">
        <v>5150</v>
      </c>
      <c r="T782" t="s">
        <v>48</v>
      </c>
      <c r="U782" t="s">
        <v>266</v>
      </c>
      <c r="V782">
        <v>30854</v>
      </c>
      <c r="W782" t="s">
        <v>53</v>
      </c>
    </row>
    <row r="783" spans="1:23" x14ac:dyDescent="0.3">
      <c r="A783" t="s">
        <v>5151</v>
      </c>
      <c r="B783" s="1">
        <v>44986</v>
      </c>
      <c r="C783" s="1">
        <v>45050</v>
      </c>
      <c r="D783">
        <v>28255</v>
      </c>
      <c r="E783" t="s">
        <v>24</v>
      </c>
      <c r="F783" t="s">
        <v>25</v>
      </c>
      <c r="G783" t="s">
        <v>80</v>
      </c>
      <c r="H783" t="s">
        <v>27</v>
      </c>
      <c r="I783" t="s">
        <v>42</v>
      </c>
      <c r="J783" t="s">
        <v>29</v>
      </c>
      <c r="K783" t="s">
        <v>30</v>
      </c>
      <c r="L783" t="s">
        <v>55</v>
      </c>
      <c r="M783">
        <v>28255</v>
      </c>
      <c r="N783" t="s">
        <v>5152</v>
      </c>
      <c r="O783" t="s">
        <v>46</v>
      </c>
      <c r="P783">
        <v>28255</v>
      </c>
      <c r="Q783">
        <v>0</v>
      </c>
      <c r="R783">
        <v>0</v>
      </c>
      <c r="S783" t="s">
        <v>5153</v>
      </c>
      <c r="T783" t="s">
        <v>48</v>
      </c>
      <c r="U783" t="s">
        <v>270</v>
      </c>
      <c r="V783">
        <v>69856</v>
      </c>
      <c r="W783" t="s">
        <v>64</v>
      </c>
    </row>
    <row r="784" spans="1:23" x14ac:dyDescent="0.3">
      <c r="A784" t="s">
        <v>5154</v>
      </c>
      <c r="B784" s="1">
        <v>44987</v>
      </c>
      <c r="C784" s="1">
        <v>45057</v>
      </c>
      <c r="D784">
        <v>93338</v>
      </c>
      <c r="E784" t="s">
        <v>38</v>
      </c>
      <c r="F784" t="s">
        <v>25</v>
      </c>
      <c r="G784" t="s">
        <v>119</v>
      </c>
      <c r="H784" t="s">
        <v>27</v>
      </c>
      <c r="I784" t="s">
        <v>42</v>
      </c>
      <c r="J784" t="s">
        <v>64</v>
      </c>
      <c r="K784" t="s">
        <v>54</v>
      </c>
      <c r="L784" t="s">
        <v>66</v>
      </c>
      <c r="M784">
        <v>93338</v>
      </c>
      <c r="N784" t="s">
        <v>2281</v>
      </c>
      <c r="O784" t="s">
        <v>116</v>
      </c>
      <c r="P784">
        <v>93338</v>
      </c>
      <c r="Q784">
        <v>0</v>
      </c>
      <c r="R784">
        <v>0</v>
      </c>
      <c r="S784" t="s">
        <v>5155</v>
      </c>
      <c r="T784" t="s">
        <v>35</v>
      </c>
      <c r="U784" t="s">
        <v>35</v>
      </c>
      <c r="V784">
        <v>0</v>
      </c>
      <c r="W784" t="s">
        <v>53</v>
      </c>
    </row>
    <row r="785" spans="1:23" x14ac:dyDescent="0.3">
      <c r="A785" t="s">
        <v>5156</v>
      </c>
      <c r="B785" s="1">
        <v>44988</v>
      </c>
      <c r="C785" s="1">
        <v>45058</v>
      </c>
      <c r="D785">
        <v>101</v>
      </c>
      <c r="E785" t="s">
        <v>38</v>
      </c>
      <c r="F785" t="s">
        <v>39</v>
      </c>
      <c r="G785" t="s">
        <v>40</v>
      </c>
      <c r="H785" t="s">
        <v>85</v>
      </c>
      <c r="I785" t="s">
        <v>42</v>
      </c>
      <c r="J785" t="s">
        <v>36</v>
      </c>
      <c r="K785" t="s">
        <v>30</v>
      </c>
      <c r="L785" t="s">
        <v>75</v>
      </c>
      <c r="M785">
        <v>101</v>
      </c>
      <c r="N785" t="s">
        <v>1861</v>
      </c>
      <c r="O785" t="s">
        <v>61</v>
      </c>
      <c r="P785">
        <v>0</v>
      </c>
      <c r="Q785">
        <v>101</v>
      </c>
      <c r="R785">
        <v>0</v>
      </c>
      <c r="S785" t="s">
        <v>5157</v>
      </c>
      <c r="T785" t="s">
        <v>35</v>
      </c>
      <c r="U785" t="s">
        <v>35</v>
      </c>
      <c r="V785">
        <v>0</v>
      </c>
      <c r="W785" t="s">
        <v>64</v>
      </c>
    </row>
    <row r="786" spans="1:23" x14ac:dyDescent="0.3">
      <c r="A786" t="s">
        <v>5156</v>
      </c>
      <c r="B786" s="1">
        <v>44988</v>
      </c>
      <c r="C786" s="1">
        <v>45066</v>
      </c>
      <c r="D786">
        <v>86551</v>
      </c>
      <c r="E786" t="s">
        <v>38</v>
      </c>
      <c r="F786" t="s">
        <v>25</v>
      </c>
      <c r="G786" t="s">
        <v>40</v>
      </c>
      <c r="H786" t="s">
        <v>85</v>
      </c>
      <c r="I786" t="s">
        <v>42</v>
      </c>
      <c r="J786" t="s">
        <v>36</v>
      </c>
      <c r="K786" t="s">
        <v>30</v>
      </c>
      <c r="L786" t="s">
        <v>75</v>
      </c>
      <c r="M786">
        <v>86551</v>
      </c>
      <c r="N786" t="s">
        <v>1861</v>
      </c>
      <c r="O786" t="s">
        <v>61</v>
      </c>
      <c r="P786">
        <v>0</v>
      </c>
      <c r="Q786">
        <v>86551</v>
      </c>
      <c r="R786">
        <v>0</v>
      </c>
      <c r="S786" t="s">
        <v>5157</v>
      </c>
      <c r="T786" t="s">
        <v>35</v>
      </c>
      <c r="U786" t="s">
        <v>35</v>
      </c>
      <c r="V786">
        <v>0</v>
      </c>
      <c r="W786" t="s">
        <v>64</v>
      </c>
    </row>
    <row r="787" spans="1:23" x14ac:dyDescent="0.3">
      <c r="A787" t="s">
        <v>5158</v>
      </c>
      <c r="B787" s="1">
        <v>44989</v>
      </c>
      <c r="C787" s="1">
        <v>45075</v>
      </c>
      <c r="D787">
        <v>111</v>
      </c>
      <c r="E787" t="s">
        <v>24</v>
      </c>
      <c r="F787" t="s">
        <v>39</v>
      </c>
      <c r="G787" t="s">
        <v>26</v>
      </c>
      <c r="H787" t="s">
        <v>59</v>
      </c>
      <c r="I787" t="s">
        <v>42</v>
      </c>
      <c r="J787" t="s">
        <v>114</v>
      </c>
      <c r="K787" t="s">
        <v>30</v>
      </c>
      <c r="L787" t="s">
        <v>66</v>
      </c>
      <c r="M787">
        <v>111</v>
      </c>
      <c r="N787" t="s">
        <v>5159</v>
      </c>
      <c r="O787" t="s">
        <v>46</v>
      </c>
      <c r="P787">
        <v>111</v>
      </c>
      <c r="Q787">
        <v>0</v>
      </c>
      <c r="R787">
        <v>0</v>
      </c>
      <c r="S787" t="s">
        <v>5160</v>
      </c>
      <c r="T787" t="s">
        <v>48</v>
      </c>
      <c r="U787" t="s">
        <v>954</v>
      </c>
      <c r="V787">
        <v>85553</v>
      </c>
      <c r="W787" t="s">
        <v>43</v>
      </c>
    </row>
    <row r="788" spans="1:23" x14ac:dyDescent="0.3">
      <c r="A788" t="s">
        <v>5158</v>
      </c>
      <c r="B788" s="1">
        <v>44989</v>
      </c>
      <c r="C788" s="1">
        <v>45067</v>
      </c>
      <c r="D788">
        <v>40121</v>
      </c>
      <c r="E788" t="s">
        <v>24</v>
      </c>
      <c r="F788" t="s">
        <v>25</v>
      </c>
      <c r="G788" t="s">
        <v>26</v>
      </c>
      <c r="H788" t="s">
        <v>59</v>
      </c>
      <c r="I788" t="s">
        <v>42</v>
      </c>
      <c r="J788" t="s">
        <v>114</v>
      </c>
      <c r="K788" t="s">
        <v>30</v>
      </c>
      <c r="L788" t="s">
        <v>66</v>
      </c>
      <c r="M788">
        <v>40121</v>
      </c>
      <c r="N788" t="s">
        <v>5159</v>
      </c>
      <c r="O788" t="s">
        <v>46</v>
      </c>
      <c r="P788">
        <v>40121</v>
      </c>
      <c r="Q788">
        <v>0</v>
      </c>
      <c r="R788">
        <v>0</v>
      </c>
      <c r="S788" t="s">
        <v>5160</v>
      </c>
      <c r="T788" t="s">
        <v>48</v>
      </c>
      <c r="U788" t="s">
        <v>954</v>
      </c>
      <c r="V788">
        <v>85553</v>
      </c>
      <c r="W788" t="s">
        <v>43</v>
      </c>
    </row>
    <row r="789" spans="1:23" x14ac:dyDescent="0.3">
      <c r="A789" t="s">
        <v>5161</v>
      </c>
      <c r="B789" s="1">
        <v>44990</v>
      </c>
      <c r="C789" s="1">
        <v>45052</v>
      </c>
      <c r="D789">
        <v>83</v>
      </c>
      <c r="E789" t="s">
        <v>24</v>
      </c>
      <c r="F789" t="s">
        <v>39</v>
      </c>
      <c r="G789" t="s">
        <v>119</v>
      </c>
      <c r="H789" t="s">
        <v>59</v>
      </c>
      <c r="I789" t="s">
        <v>42</v>
      </c>
      <c r="J789" t="s">
        <v>50</v>
      </c>
      <c r="K789" t="s">
        <v>30</v>
      </c>
      <c r="L789" t="s">
        <v>31</v>
      </c>
      <c r="M789">
        <v>83</v>
      </c>
      <c r="N789" t="s">
        <v>5162</v>
      </c>
      <c r="O789" t="s">
        <v>46</v>
      </c>
      <c r="P789">
        <v>83</v>
      </c>
      <c r="Q789">
        <v>0</v>
      </c>
      <c r="R789">
        <v>0</v>
      </c>
      <c r="S789" t="s">
        <v>5163</v>
      </c>
      <c r="T789" t="s">
        <v>48</v>
      </c>
      <c r="U789" t="s">
        <v>1563</v>
      </c>
      <c r="V789">
        <v>9184</v>
      </c>
      <c r="W789" t="s">
        <v>64</v>
      </c>
    </row>
    <row r="790" spans="1:23" x14ac:dyDescent="0.3">
      <c r="A790" t="s">
        <v>5161</v>
      </c>
      <c r="B790" s="1">
        <v>44990</v>
      </c>
      <c r="C790" s="1">
        <v>45068</v>
      </c>
      <c r="D790">
        <v>29594</v>
      </c>
      <c r="E790" t="s">
        <v>24</v>
      </c>
      <c r="F790" t="s">
        <v>25</v>
      </c>
      <c r="G790" t="s">
        <v>119</v>
      </c>
      <c r="H790" t="s">
        <v>59</v>
      </c>
      <c r="I790" t="s">
        <v>42</v>
      </c>
      <c r="J790" t="s">
        <v>50</v>
      </c>
      <c r="K790" t="s">
        <v>30</v>
      </c>
      <c r="L790" t="s">
        <v>31</v>
      </c>
      <c r="M790">
        <v>29594</v>
      </c>
      <c r="N790" t="s">
        <v>5162</v>
      </c>
      <c r="O790" t="s">
        <v>46</v>
      </c>
      <c r="P790">
        <v>29594</v>
      </c>
      <c r="Q790">
        <v>0</v>
      </c>
      <c r="R790">
        <v>0</v>
      </c>
      <c r="S790" t="s">
        <v>5163</v>
      </c>
      <c r="T790" t="s">
        <v>48</v>
      </c>
      <c r="U790" t="s">
        <v>1563</v>
      </c>
      <c r="V790">
        <v>9184</v>
      </c>
      <c r="W790" t="s">
        <v>64</v>
      </c>
    </row>
    <row r="791" spans="1:23" x14ac:dyDescent="0.3">
      <c r="A791" t="s">
        <v>5164</v>
      </c>
      <c r="B791" s="1">
        <v>44991</v>
      </c>
      <c r="C791" s="1">
        <v>45070</v>
      </c>
      <c r="D791">
        <v>94875</v>
      </c>
      <c r="E791" t="s">
        <v>38</v>
      </c>
      <c r="F791" t="s">
        <v>25</v>
      </c>
      <c r="G791" t="s">
        <v>80</v>
      </c>
      <c r="H791" t="s">
        <v>27</v>
      </c>
      <c r="I791" t="s">
        <v>28</v>
      </c>
      <c r="J791" t="s">
        <v>36</v>
      </c>
      <c r="K791" t="s">
        <v>30</v>
      </c>
      <c r="L791" t="s">
        <v>31</v>
      </c>
      <c r="M791">
        <v>94875</v>
      </c>
      <c r="N791" t="s">
        <v>5165</v>
      </c>
      <c r="O791" t="s">
        <v>33</v>
      </c>
      <c r="P791">
        <v>0</v>
      </c>
      <c r="Q791">
        <v>0</v>
      </c>
      <c r="R791">
        <v>94875</v>
      </c>
      <c r="S791" t="s">
        <v>5166</v>
      </c>
      <c r="T791" t="s">
        <v>48</v>
      </c>
      <c r="U791" t="s">
        <v>287</v>
      </c>
      <c r="V791">
        <v>17234</v>
      </c>
      <c r="W791" t="s">
        <v>36</v>
      </c>
    </row>
    <row r="792" spans="1:23" x14ac:dyDescent="0.3">
      <c r="A792" t="s">
        <v>5167</v>
      </c>
      <c r="B792" s="1">
        <v>44992</v>
      </c>
      <c r="C792" s="1">
        <v>45060</v>
      </c>
      <c r="D792">
        <v>74648</v>
      </c>
      <c r="E792" t="s">
        <v>38</v>
      </c>
      <c r="F792" t="s">
        <v>25</v>
      </c>
      <c r="G792" t="s">
        <v>26</v>
      </c>
      <c r="H792" t="s">
        <v>59</v>
      </c>
      <c r="I792" t="s">
        <v>42</v>
      </c>
      <c r="J792" t="s">
        <v>36</v>
      </c>
      <c r="K792" t="s">
        <v>54</v>
      </c>
      <c r="L792" t="s">
        <v>75</v>
      </c>
      <c r="M792">
        <v>74648</v>
      </c>
      <c r="N792" t="s">
        <v>5168</v>
      </c>
      <c r="O792" t="s">
        <v>116</v>
      </c>
      <c r="P792">
        <v>74648</v>
      </c>
      <c r="Q792">
        <v>0</v>
      </c>
      <c r="R792">
        <v>0</v>
      </c>
      <c r="S792" t="s">
        <v>5169</v>
      </c>
      <c r="T792" t="s">
        <v>48</v>
      </c>
      <c r="U792" t="s">
        <v>291</v>
      </c>
      <c r="V792">
        <v>15658</v>
      </c>
      <c r="W792" t="s">
        <v>50</v>
      </c>
    </row>
    <row r="793" spans="1:23" x14ac:dyDescent="0.3">
      <c r="A793" t="s">
        <v>5167</v>
      </c>
      <c r="B793" s="1">
        <v>44992</v>
      </c>
      <c r="C793" s="1">
        <v>45058</v>
      </c>
      <c r="D793">
        <v>145</v>
      </c>
      <c r="E793" t="s">
        <v>38</v>
      </c>
      <c r="F793" t="s">
        <v>39</v>
      </c>
      <c r="G793" t="s">
        <v>26</v>
      </c>
      <c r="H793" t="s">
        <v>59</v>
      </c>
      <c r="I793" t="s">
        <v>42</v>
      </c>
      <c r="J793" t="s">
        <v>36</v>
      </c>
      <c r="K793" t="s">
        <v>54</v>
      </c>
      <c r="L793" t="s">
        <v>75</v>
      </c>
      <c r="M793">
        <v>145</v>
      </c>
      <c r="N793" t="s">
        <v>5168</v>
      </c>
      <c r="O793" t="s">
        <v>116</v>
      </c>
      <c r="P793">
        <v>145</v>
      </c>
      <c r="Q793">
        <v>0</v>
      </c>
      <c r="R793">
        <v>0</v>
      </c>
      <c r="S793" t="s">
        <v>5169</v>
      </c>
      <c r="T793" t="s">
        <v>48</v>
      </c>
      <c r="U793" t="s">
        <v>291</v>
      </c>
      <c r="V793">
        <v>15658</v>
      </c>
      <c r="W793" t="s">
        <v>50</v>
      </c>
    </row>
    <row r="794" spans="1:23" x14ac:dyDescent="0.3">
      <c r="A794" t="s">
        <v>5170</v>
      </c>
      <c r="B794" s="1">
        <v>44993</v>
      </c>
      <c r="C794" s="1">
        <v>45055</v>
      </c>
      <c r="D794">
        <v>606</v>
      </c>
      <c r="E794" t="s">
        <v>38</v>
      </c>
      <c r="F794" t="s">
        <v>25</v>
      </c>
      <c r="G794" t="s">
        <v>26</v>
      </c>
      <c r="H794" t="s">
        <v>59</v>
      </c>
      <c r="I794" t="s">
        <v>42</v>
      </c>
      <c r="J794" t="s">
        <v>29</v>
      </c>
      <c r="K794" t="s">
        <v>30</v>
      </c>
      <c r="L794" t="s">
        <v>44</v>
      </c>
      <c r="M794">
        <v>6060</v>
      </c>
      <c r="N794" t="s">
        <v>2135</v>
      </c>
      <c r="O794" t="s">
        <v>61</v>
      </c>
      <c r="P794">
        <v>0</v>
      </c>
      <c r="Q794">
        <v>6060</v>
      </c>
      <c r="R794">
        <v>0</v>
      </c>
      <c r="S794" t="s">
        <v>5171</v>
      </c>
      <c r="T794" t="s">
        <v>48</v>
      </c>
      <c r="U794" t="s">
        <v>295</v>
      </c>
      <c r="V794">
        <v>5656</v>
      </c>
      <c r="W794" t="s">
        <v>36</v>
      </c>
    </row>
    <row r="795" spans="1:23" x14ac:dyDescent="0.3">
      <c r="A795" t="s">
        <v>5172</v>
      </c>
      <c r="B795" s="1">
        <v>44994</v>
      </c>
      <c r="C795" s="1">
        <v>45083</v>
      </c>
      <c r="D795">
        <v>82774</v>
      </c>
      <c r="E795" t="s">
        <v>24</v>
      </c>
      <c r="F795" t="s">
        <v>25</v>
      </c>
      <c r="G795" t="s">
        <v>80</v>
      </c>
      <c r="H795" t="s">
        <v>41</v>
      </c>
      <c r="I795" t="s">
        <v>28</v>
      </c>
      <c r="J795" t="s">
        <v>36</v>
      </c>
      <c r="K795" t="s">
        <v>30</v>
      </c>
      <c r="L795" t="s">
        <v>66</v>
      </c>
      <c r="M795">
        <v>82774</v>
      </c>
      <c r="N795" t="s">
        <v>5173</v>
      </c>
      <c r="O795" t="s">
        <v>33</v>
      </c>
      <c r="P795">
        <v>0</v>
      </c>
      <c r="Q795">
        <v>0</v>
      </c>
      <c r="R795">
        <v>82774</v>
      </c>
      <c r="S795" t="s">
        <v>5174</v>
      </c>
      <c r="T795" t="s">
        <v>48</v>
      </c>
      <c r="U795" t="s">
        <v>299</v>
      </c>
      <c r="V795">
        <v>9325</v>
      </c>
      <c r="W795" t="s">
        <v>64</v>
      </c>
    </row>
    <row r="796" spans="1:23" x14ac:dyDescent="0.3">
      <c r="A796" t="s">
        <v>5175</v>
      </c>
      <c r="B796" s="1">
        <v>44995</v>
      </c>
      <c r="C796" s="1">
        <v>45061</v>
      </c>
      <c r="D796">
        <v>84</v>
      </c>
      <c r="E796" t="s">
        <v>24</v>
      </c>
      <c r="F796" t="s">
        <v>39</v>
      </c>
      <c r="G796" t="s">
        <v>119</v>
      </c>
      <c r="H796" t="s">
        <v>85</v>
      </c>
      <c r="I796" t="s">
        <v>28</v>
      </c>
      <c r="J796" t="s">
        <v>64</v>
      </c>
      <c r="K796" t="s">
        <v>54</v>
      </c>
      <c r="L796" t="s">
        <v>55</v>
      </c>
      <c r="M796">
        <v>84</v>
      </c>
      <c r="N796" t="s">
        <v>749</v>
      </c>
      <c r="O796" t="s">
        <v>33</v>
      </c>
      <c r="P796">
        <v>0</v>
      </c>
      <c r="Q796">
        <v>0</v>
      </c>
      <c r="R796">
        <v>84</v>
      </c>
      <c r="S796" t="s">
        <v>5176</v>
      </c>
      <c r="T796" t="s">
        <v>35</v>
      </c>
      <c r="U796" t="s">
        <v>35</v>
      </c>
      <c r="V796">
        <v>0</v>
      </c>
      <c r="W796" t="s">
        <v>53</v>
      </c>
    </row>
    <row r="797" spans="1:23" x14ac:dyDescent="0.3">
      <c r="A797" t="s">
        <v>5175</v>
      </c>
      <c r="B797" s="1">
        <v>44995</v>
      </c>
      <c r="C797" s="1">
        <v>45081</v>
      </c>
      <c r="D797">
        <v>2965</v>
      </c>
      <c r="E797" t="s">
        <v>24</v>
      </c>
      <c r="F797" t="s">
        <v>25</v>
      </c>
      <c r="G797" t="s">
        <v>119</v>
      </c>
      <c r="H797" t="s">
        <v>85</v>
      </c>
      <c r="I797" t="s">
        <v>28</v>
      </c>
      <c r="J797" t="s">
        <v>64</v>
      </c>
      <c r="K797" t="s">
        <v>54</v>
      </c>
      <c r="L797" t="s">
        <v>55</v>
      </c>
      <c r="M797">
        <v>29650</v>
      </c>
      <c r="N797" t="s">
        <v>749</v>
      </c>
      <c r="O797" t="s">
        <v>33</v>
      </c>
      <c r="P797">
        <v>0</v>
      </c>
      <c r="Q797">
        <v>0</v>
      </c>
      <c r="R797">
        <v>29650</v>
      </c>
      <c r="S797" t="s">
        <v>5176</v>
      </c>
      <c r="T797" t="s">
        <v>35</v>
      </c>
      <c r="U797" t="s">
        <v>35</v>
      </c>
      <c r="V797">
        <v>0</v>
      </c>
      <c r="W797" t="s">
        <v>53</v>
      </c>
    </row>
    <row r="798" spans="1:23" x14ac:dyDescent="0.3">
      <c r="A798" t="s">
        <v>5177</v>
      </c>
      <c r="B798" s="1">
        <v>44996</v>
      </c>
      <c r="C798" s="1">
        <v>45079</v>
      </c>
      <c r="D798">
        <v>137</v>
      </c>
      <c r="E798" t="s">
        <v>24</v>
      </c>
      <c r="F798" t="s">
        <v>39</v>
      </c>
      <c r="G798" t="s">
        <v>109</v>
      </c>
      <c r="H798" t="s">
        <v>27</v>
      </c>
      <c r="I798" t="s">
        <v>42</v>
      </c>
      <c r="J798" t="s">
        <v>50</v>
      </c>
      <c r="K798" t="s">
        <v>30</v>
      </c>
      <c r="L798" t="s">
        <v>31</v>
      </c>
      <c r="M798">
        <v>137</v>
      </c>
      <c r="N798" t="s">
        <v>4521</v>
      </c>
      <c r="O798" t="s">
        <v>46</v>
      </c>
      <c r="P798">
        <v>137</v>
      </c>
      <c r="Q798">
        <v>0</v>
      </c>
      <c r="R798">
        <v>0</v>
      </c>
      <c r="S798" t="s">
        <v>5178</v>
      </c>
      <c r="T798" t="s">
        <v>35</v>
      </c>
      <c r="U798" t="s">
        <v>35</v>
      </c>
      <c r="V798">
        <v>0</v>
      </c>
      <c r="W798" t="s">
        <v>36</v>
      </c>
    </row>
    <row r="799" spans="1:23" x14ac:dyDescent="0.3">
      <c r="A799" t="s">
        <v>5177</v>
      </c>
      <c r="B799" s="1">
        <v>44996</v>
      </c>
      <c r="C799" s="1">
        <v>45081</v>
      </c>
      <c r="D799">
        <v>8999</v>
      </c>
      <c r="E799" t="s">
        <v>24</v>
      </c>
      <c r="F799" t="s">
        <v>25</v>
      </c>
      <c r="G799" t="s">
        <v>109</v>
      </c>
      <c r="H799" t="s">
        <v>27</v>
      </c>
      <c r="I799" t="s">
        <v>42</v>
      </c>
      <c r="J799" t="s">
        <v>50</v>
      </c>
      <c r="K799" t="s">
        <v>30</v>
      </c>
      <c r="L799" t="s">
        <v>31</v>
      </c>
      <c r="M799">
        <v>89990</v>
      </c>
      <c r="N799" t="s">
        <v>4521</v>
      </c>
      <c r="O799" t="s">
        <v>46</v>
      </c>
      <c r="P799">
        <v>89990</v>
      </c>
      <c r="Q799">
        <v>0</v>
      </c>
      <c r="R799">
        <v>0</v>
      </c>
      <c r="S799" t="s">
        <v>5178</v>
      </c>
      <c r="T799" t="s">
        <v>35</v>
      </c>
      <c r="U799" t="s">
        <v>35</v>
      </c>
      <c r="V799">
        <v>0</v>
      </c>
      <c r="W799" t="s">
        <v>36</v>
      </c>
    </row>
    <row r="800" spans="1:23" x14ac:dyDescent="0.3">
      <c r="A800" t="s">
        <v>5179</v>
      </c>
      <c r="B800" s="1">
        <v>44997</v>
      </c>
      <c r="C800" s="1">
        <v>45067</v>
      </c>
      <c r="D800">
        <v>66169</v>
      </c>
      <c r="E800" t="s">
        <v>38</v>
      </c>
      <c r="F800" t="s">
        <v>25</v>
      </c>
      <c r="G800" t="s">
        <v>40</v>
      </c>
      <c r="H800" t="s">
        <v>41</v>
      </c>
      <c r="I800" t="s">
        <v>42</v>
      </c>
      <c r="J800" t="s">
        <v>43</v>
      </c>
      <c r="K800" t="s">
        <v>54</v>
      </c>
      <c r="L800" t="s">
        <v>44</v>
      </c>
      <c r="M800">
        <v>66169</v>
      </c>
      <c r="N800" t="s">
        <v>5180</v>
      </c>
      <c r="O800" t="s">
        <v>61</v>
      </c>
      <c r="P800">
        <v>0</v>
      </c>
      <c r="Q800">
        <v>66169</v>
      </c>
      <c r="R800">
        <v>0</v>
      </c>
      <c r="S800" t="s">
        <v>5181</v>
      </c>
      <c r="T800" t="s">
        <v>48</v>
      </c>
      <c r="U800" t="s">
        <v>310</v>
      </c>
      <c r="V800">
        <v>24498</v>
      </c>
      <c r="W800" t="s">
        <v>64</v>
      </c>
    </row>
    <row r="801" spans="1:23" x14ac:dyDescent="0.3">
      <c r="A801" t="s">
        <v>5182</v>
      </c>
      <c r="B801" s="1">
        <v>44998</v>
      </c>
      <c r="C801" s="1">
        <v>45061</v>
      </c>
      <c r="D801">
        <v>93</v>
      </c>
      <c r="E801" t="s">
        <v>38</v>
      </c>
      <c r="F801" t="s">
        <v>39</v>
      </c>
      <c r="G801" t="s">
        <v>26</v>
      </c>
      <c r="H801" t="s">
        <v>59</v>
      </c>
      <c r="I801" t="s">
        <v>42</v>
      </c>
      <c r="J801" t="s">
        <v>43</v>
      </c>
      <c r="K801" t="s">
        <v>54</v>
      </c>
      <c r="L801" t="s">
        <v>75</v>
      </c>
      <c r="M801">
        <v>93</v>
      </c>
      <c r="N801" t="s">
        <v>1704</v>
      </c>
      <c r="O801" t="s">
        <v>46</v>
      </c>
      <c r="P801">
        <v>93</v>
      </c>
      <c r="Q801">
        <v>0</v>
      </c>
      <c r="R801">
        <v>0</v>
      </c>
      <c r="S801" t="s">
        <v>5183</v>
      </c>
      <c r="T801" t="s">
        <v>35</v>
      </c>
      <c r="U801" t="s">
        <v>35</v>
      </c>
      <c r="V801">
        <v>0</v>
      </c>
      <c r="W801" t="s">
        <v>50</v>
      </c>
    </row>
    <row r="802" spans="1:23" x14ac:dyDescent="0.3">
      <c r="A802" t="s">
        <v>5182</v>
      </c>
      <c r="B802" s="1">
        <v>44998</v>
      </c>
      <c r="C802" s="1">
        <v>45079</v>
      </c>
      <c r="D802">
        <v>66671</v>
      </c>
      <c r="E802" t="s">
        <v>38</v>
      </c>
      <c r="F802" t="s">
        <v>25</v>
      </c>
      <c r="G802" t="s">
        <v>26</v>
      </c>
      <c r="H802" t="s">
        <v>59</v>
      </c>
      <c r="I802" t="s">
        <v>42</v>
      </c>
      <c r="J802" t="s">
        <v>43</v>
      </c>
      <c r="K802" t="s">
        <v>54</v>
      </c>
      <c r="L802" t="s">
        <v>75</v>
      </c>
      <c r="M802">
        <v>66671</v>
      </c>
      <c r="N802" t="s">
        <v>1704</v>
      </c>
      <c r="O802" t="s">
        <v>46</v>
      </c>
      <c r="P802">
        <v>66671</v>
      </c>
      <c r="Q802">
        <v>0</v>
      </c>
      <c r="R802">
        <v>0</v>
      </c>
      <c r="S802" t="s">
        <v>5183</v>
      </c>
      <c r="T802" t="s">
        <v>35</v>
      </c>
      <c r="U802" t="s">
        <v>35</v>
      </c>
      <c r="V802">
        <v>0</v>
      </c>
      <c r="W802" t="s">
        <v>50</v>
      </c>
    </row>
    <row r="803" spans="1:23" x14ac:dyDescent="0.3">
      <c r="A803" t="s">
        <v>5184</v>
      </c>
      <c r="B803" s="1">
        <v>44999</v>
      </c>
      <c r="C803" s="1">
        <v>45066</v>
      </c>
      <c r="D803">
        <v>69543</v>
      </c>
      <c r="E803" t="s">
        <v>24</v>
      </c>
      <c r="F803" t="s">
        <v>25</v>
      </c>
      <c r="G803" t="s">
        <v>80</v>
      </c>
      <c r="H803" t="s">
        <v>93</v>
      </c>
      <c r="I803" t="s">
        <v>28</v>
      </c>
      <c r="J803" t="s">
        <v>64</v>
      </c>
      <c r="K803" t="s">
        <v>54</v>
      </c>
      <c r="L803" t="s">
        <v>31</v>
      </c>
      <c r="M803">
        <v>69543</v>
      </c>
      <c r="N803" t="s">
        <v>1221</v>
      </c>
      <c r="O803" t="s">
        <v>33</v>
      </c>
      <c r="P803">
        <v>0</v>
      </c>
      <c r="Q803">
        <v>0</v>
      </c>
      <c r="R803">
        <v>69543</v>
      </c>
      <c r="S803" t="s">
        <v>5185</v>
      </c>
      <c r="T803" t="s">
        <v>48</v>
      </c>
      <c r="U803" t="s">
        <v>985</v>
      </c>
      <c r="V803">
        <v>43896</v>
      </c>
      <c r="W803" t="s">
        <v>50</v>
      </c>
    </row>
    <row r="804" spans="1:23" x14ac:dyDescent="0.3">
      <c r="A804" t="s">
        <v>5186</v>
      </c>
      <c r="B804" s="1">
        <v>45000</v>
      </c>
      <c r="C804" s="1">
        <v>45063</v>
      </c>
      <c r="D804">
        <v>9</v>
      </c>
      <c r="E804" t="s">
        <v>38</v>
      </c>
      <c r="F804" t="s">
        <v>39</v>
      </c>
      <c r="G804" t="s">
        <v>74</v>
      </c>
      <c r="H804" t="s">
        <v>27</v>
      </c>
      <c r="I804" t="s">
        <v>42</v>
      </c>
      <c r="J804" t="s">
        <v>50</v>
      </c>
      <c r="K804" t="s">
        <v>30</v>
      </c>
      <c r="L804" t="s">
        <v>31</v>
      </c>
      <c r="M804">
        <v>90</v>
      </c>
      <c r="N804" t="s">
        <v>168</v>
      </c>
      <c r="O804" t="s">
        <v>61</v>
      </c>
      <c r="P804">
        <v>0</v>
      </c>
      <c r="Q804">
        <v>90</v>
      </c>
      <c r="R804">
        <v>0</v>
      </c>
      <c r="S804" t="s">
        <v>5187</v>
      </c>
      <c r="T804" t="s">
        <v>35</v>
      </c>
      <c r="U804" t="s">
        <v>35</v>
      </c>
      <c r="V804">
        <v>0</v>
      </c>
      <c r="W804" t="s">
        <v>43</v>
      </c>
    </row>
    <row r="805" spans="1:23" x14ac:dyDescent="0.3">
      <c r="A805" t="s">
        <v>5186</v>
      </c>
      <c r="B805" s="1">
        <v>45000</v>
      </c>
      <c r="C805" s="1">
        <v>45064</v>
      </c>
      <c r="D805">
        <v>12383</v>
      </c>
      <c r="E805" t="s">
        <v>38</v>
      </c>
      <c r="F805" t="s">
        <v>25</v>
      </c>
      <c r="G805" t="s">
        <v>74</v>
      </c>
      <c r="H805" t="s">
        <v>27</v>
      </c>
      <c r="I805" t="s">
        <v>42</v>
      </c>
      <c r="J805" t="s">
        <v>50</v>
      </c>
      <c r="K805" t="s">
        <v>30</v>
      </c>
      <c r="L805" t="s">
        <v>31</v>
      </c>
      <c r="M805">
        <v>12383</v>
      </c>
      <c r="N805" t="s">
        <v>168</v>
      </c>
      <c r="O805" t="s">
        <v>61</v>
      </c>
      <c r="P805">
        <v>0</v>
      </c>
      <c r="Q805">
        <v>12383</v>
      </c>
      <c r="R805">
        <v>0</v>
      </c>
      <c r="S805" t="s">
        <v>5187</v>
      </c>
      <c r="T805" t="s">
        <v>35</v>
      </c>
      <c r="U805" t="s">
        <v>35</v>
      </c>
      <c r="V805">
        <v>0</v>
      </c>
      <c r="W805" t="s">
        <v>43</v>
      </c>
    </row>
    <row r="806" spans="1:23" x14ac:dyDescent="0.3">
      <c r="A806" t="s">
        <v>5188</v>
      </c>
      <c r="B806" s="1">
        <v>45001</v>
      </c>
      <c r="C806" s="1">
        <v>45066</v>
      </c>
      <c r="D806">
        <v>74061</v>
      </c>
      <c r="E806" t="s">
        <v>38</v>
      </c>
      <c r="F806" t="s">
        <v>25</v>
      </c>
      <c r="G806" t="s">
        <v>80</v>
      </c>
      <c r="H806" t="s">
        <v>93</v>
      </c>
      <c r="I806" t="s">
        <v>42</v>
      </c>
      <c r="J806" t="s">
        <v>114</v>
      </c>
      <c r="K806" t="s">
        <v>30</v>
      </c>
      <c r="L806" t="s">
        <v>55</v>
      </c>
      <c r="M806">
        <v>74061</v>
      </c>
      <c r="N806" t="s">
        <v>5189</v>
      </c>
      <c r="O806" t="s">
        <v>61</v>
      </c>
      <c r="P806">
        <v>0</v>
      </c>
      <c r="Q806">
        <v>74061</v>
      </c>
      <c r="R806">
        <v>0</v>
      </c>
      <c r="S806" t="s">
        <v>5190</v>
      </c>
      <c r="T806" t="s">
        <v>35</v>
      </c>
      <c r="U806" t="s">
        <v>35</v>
      </c>
      <c r="V806">
        <v>0</v>
      </c>
      <c r="W806" t="s">
        <v>53</v>
      </c>
    </row>
    <row r="807" spans="1:23" x14ac:dyDescent="0.3">
      <c r="A807" t="s">
        <v>5191</v>
      </c>
      <c r="B807" s="1">
        <v>45002</v>
      </c>
      <c r="C807" s="1">
        <v>45062</v>
      </c>
      <c r="D807">
        <v>86499</v>
      </c>
      <c r="E807" t="s">
        <v>38</v>
      </c>
      <c r="F807" t="s">
        <v>25</v>
      </c>
      <c r="G807" t="s">
        <v>26</v>
      </c>
      <c r="H807" t="s">
        <v>27</v>
      </c>
      <c r="I807" t="s">
        <v>42</v>
      </c>
      <c r="J807" t="s">
        <v>64</v>
      </c>
      <c r="K807" t="s">
        <v>30</v>
      </c>
      <c r="L807" t="s">
        <v>55</v>
      </c>
      <c r="M807">
        <v>86499</v>
      </c>
      <c r="N807" t="s">
        <v>5192</v>
      </c>
      <c r="O807" t="s">
        <v>46</v>
      </c>
      <c r="P807">
        <v>86499</v>
      </c>
      <c r="Q807">
        <v>0</v>
      </c>
      <c r="R807">
        <v>0</v>
      </c>
      <c r="S807" t="s">
        <v>5193</v>
      </c>
      <c r="T807" t="s">
        <v>48</v>
      </c>
      <c r="U807" t="s">
        <v>327</v>
      </c>
      <c r="V807">
        <v>8233</v>
      </c>
      <c r="W807" t="s">
        <v>53</v>
      </c>
    </row>
    <row r="808" spans="1:23" x14ac:dyDescent="0.3">
      <c r="A808" t="s">
        <v>5194</v>
      </c>
      <c r="B808" s="1">
        <v>45003</v>
      </c>
      <c r="C808" s="1">
        <v>45071</v>
      </c>
      <c r="D808">
        <v>34456</v>
      </c>
      <c r="E808" t="s">
        <v>38</v>
      </c>
      <c r="F808" t="s">
        <v>25</v>
      </c>
      <c r="G808" t="s">
        <v>26</v>
      </c>
      <c r="H808" t="s">
        <v>93</v>
      </c>
      <c r="I808" t="s">
        <v>28</v>
      </c>
      <c r="J808" t="s">
        <v>50</v>
      </c>
      <c r="K808" t="s">
        <v>54</v>
      </c>
      <c r="L808" t="s">
        <v>44</v>
      </c>
      <c r="M808">
        <v>34456</v>
      </c>
      <c r="N808" t="s">
        <v>1546</v>
      </c>
      <c r="O808" t="s">
        <v>33</v>
      </c>
      <c r="P808">
        <v>0</v>
      </c>
      <c r="Q808">
        <v>0</v>
      </c>
      <c r="R808">
        <v>34456</v>
      </c>
      <c r="S808" t="s">
        <v>5195</v>
      </c>
      <c r="T808" t="s">
        <v>48</v>
      </c>
      <c r="U808" t="s">
        <v>2711</v>
      </c>
      <c r="V808">
        <v>8712</v>
      </c>
      <c r="W808" t="s">
        <v>36</v>
      </c>
    </row>
    <row r="809" spans="1:23" x14ac:dyDescent="0.3">
      <c r="A809" t="s">
        <v>5194</v>
      </c>
      <c r="B809" s="1">
        <v>45003</v>
      </c>
      <c r="C809" s="1">
        <v>45087</v>
      </c>
      <c r="D809">
        <v>147</v>
      </c>
      <c r="E809" t="s">
        <v>38</v>
      </c>
      <c r="F809" t="s">
        <v>39</v>
      </c>
      <c r="G809" t="s">
        <v>26</v>
      </c>
      <c r="H809" t="s">
        <v>93</v>
      </c>
      <c r="I809" t="s">
        <v>28</v>
      </c>
      <c r="J809" t="s">
        <v>50</v>
      </c>
      <c r="K809" t="s">
        <v>54</v>
      </c>
      <c r="L809" t="s">
        <v>44</v>
      </c>
      <c r="M809">
        <v>147</v>
      </c>
      <c r="N809" t="s">
        <v>1546</v>
      </c>
      <c r="O809" t="s">
        <v>33</v>
      </c>
      <c r="P809">
        <v>0</v>
      </c>
      <c r="Q809">
        <v>0</v>
      </c>
      <c r="R809">
        <v>147</v>
      </c>
      <c r="S809" t="s">
        <v>5195</v>
      </c>
      <c r="T809" t="s">
        <v>48</v>
      </c>
      <c r="U809" t="s">
        <v>2711</v>
      </c>
      <c r="V809">
        <v>8712</v>
      </c>
      <c r="W809" t="s">
        <v>36</v>
      </c>
    </row>
    <row r="810" spans="1:23" x14ac:dyDescent="0.3">
      <c r="A810" t="s">
        <v>5196</v>
      </c>
      <c r="B810" s="1">
        <v>45004</v>
      </c>
      <c r="C810" s="1">
        <v>45068</v>
      </c>
      <c r="D810">
        <v>5325</v>
      </c>
      <c r="E810" t="s">
        <v>24</v>
      </c>
      <c r="F810" t="s">
        <v>25</v>
      </c>
      <c r="G810" t="s">
        <v>80</v>
      </c>
      <c r="H810" t="s">
        <v>93</v>
      </c>
      <c r="I810" t="s">
        <v>28</v>
      </c>
      <c r="J810" t="s">
        <v>114</v>
      </c>
      <c r="K810" t="s">
        <v>54</v>
      </c>
      <c r="L810" t="s">
        <v>44</v>
      </c>
      <c r="M810">
        <v>53250</v>
      </c>
      <c r="N810" t="s">
        <v>1590</v>
      </c>
      <c r="O810" t="s">
        <v>33</v>
      </c>
      <c r="P810">
        <v>0</v>
      </c>
      <c r="Q810">
        <v>0</v>
      </c>
      <c r="R810">
        <v>53250</v>
      </c>
      <c r="S810" t="s">
        <v>5197</v>
      </c>
      <c r="T810" t="s">
        <v>35</v>
      </c>
      <c r="U810" t="s">
        <v>35</v>
      </c>
      <c r="V810">
        <v>0</v>
      </c>
      <c r="W810" t="s">
        <v>64</v>
      </c>
    </row>
    <row r="811" spans="1:23" x14ac:dyDescent="0.3">
      <c r="A811" t="s">
        <v>5198</v>
      </c>
      <c r="B811" s="1">
        <v>45005</v>
      </c>
      <c r="C811" s="1">
        <v>45085</v>
      </c>
      <c r="D811">
        <v>41624</v>
      </c>
      <c r="E811" t="s">
        <v>24</v>
      </c>
      <c r="F811" t="s">
        <v>25</v>
      </c>
      <c r="G811" t="s">
        <v>80</v>
      </c>
      <c r="H811" t="s">
        <v>59</v>
      </c>
      <c r="I811" t="s">
        <v>28</v>
      </c>
      <c r="J811" t="s">
        <v>53</v>
      </c>
      <c r="K811" t="s">
        <v>30</v>
      </c>
      <c r="L811" t="s">
        <v>66</v>
      </c>
      <c r="M811">
        <v>41624</v>
      </c>
      <c r="N811" t="s">
        <v>134</v>
      </c>
      <c r="O811" t="s">
        <v>33</v>
      </c>
      <c r="P811">
        <v>0</v>
      </c>
      <c r="Q811">
        <v>0</v>
      </c>
      <c r="R811">
        <v>41624</v>
      </c>
      <c r="S811" t="s">
        <v>5199</v>
      </c>
      <c r="T811" t="s">
        <v>35</v>
      </c>
      <c r="U811" t="s">
        <v>35</v>
      </c>
      <c r="V811">
        <v>0</v>
      </c>
      <c r="W811" t="s">
        <v>53</v>
      </c>
    </row>
    <row r="812" spans="1:23" x14ac:dyDescent="0.3">
      <c r="A812" t="s">
        <v>5200</v>
      </c>
      <c r="B812" s="1">
        <v>45006</v>
      </c>
      <c r="C812" s="1">
        <v>45093</v>
      </c>
      <c r="D812">
        <v>79046</v>
      </c>
      <c r="E812" t="s">
        <v>38</v>
      </c>
      <c r="F812" t="s">
        <v>25</v>
      </c>
      <c r="G812" t="s">
        <v>74</v>
      </c>
      <c r="H812" t="s">
        <v>85</v>
      </c>
      <c r="I812" t="s">
        <v>28</v>
      </c>
      <c r="J812" t="s">
        <v>64</v>
      </c>
      <c r="K812" t="s">
        <v>30</v>
      </c>
      <c r="L812" t="s">
        <v>66</v>
      </c>
      <c r="M812">
        <v>79046</v>
      </c>
      <c r="N812" t="s">
        <v>1471</v>
      </c>
      <c r="O812" t="s">
        <v>33</v>
      </c>
      <c r="P812">
        <v>0</v>
      </c>
      <c r="Q812">
        <v>0</v>
      </c>
      <c r="R812">
        <v>79046</v>
      </c>
      <c r="S812" t="s">
        <v>5201</v>
      </c>
      <c r="T812" t="s">
        <v>48</v>
      </c>
      <c r="U812" t="s">
        <v>1006</v>
      </c>
      <c r="V812">
        <v>48239</v>
      </c>
      <c r="W812" t="s">
        <v>43</v>
      </c>
    </row>
    <row r="813" spans="1:23" x14ac:dyDescent="0.3">
      <c r="A813" t="s">
        <v>5200</v>
      </c>
      <c r="B813" s="1">
        <v>45006</v>
      </c>
      <c r="C813" s="1">
        <v>45074</v>
      </c>
      <c r="D813">
        <v>97</v>
      </c>
      <c r="E813" t="s">
        <v>38</v>
      </c>
      <c r="F813" t="s">
        <v>39</v>
      </c>
      <c r="G813" t="s">
        <v>74</v>
      </c>
      <c r="H813" t="s">
        <v>85</v>
      </c>
      <c r="I813" t="s">
        <v>28</v>
      </c>
      <c r="J813" t="s">
        <v>64</v>
      </c>
      <c r="K813" t="s">
        <v>30</v>
      </c>
      <c r="L813" t="s">
        <v>66</v>
      </c>
      <c r="M813">
        <v>97</v>
      </c>
      <c r="N813" t="s">
        <v>1471</v>
      </c>
      <c r="O813" t="s">
        <v>33</v>
      </c>
      <c r="P813">
        <v>0</v>
      </c>
      <c r="Q813">
        <v>0</v>
      </c>
      <c r="R813">
        <v>97</v>
      </c>
      <c r="S813" t="s">
        <v>5201</v>
      </c>
      <c r="T813" t="s">
        <v>48</v>
      </c>
      <c r="U813" t="s">
        <v>1006</v>
      </c>
      <c r="V813">
        <v>48239</v>
      </c>
      <c r="W813" t="s">
        <v>43</v>
      </c>
    </row>
    <row r="814" spans="1:23" x14ac:dyDescent="0.3">
      <c r="A814" t="s">
        <v>5202</v>
      </c>
      <c r="B814" s="1">
        <v>45007</v>
      </c>
      <c r="C814" s="1">
        <v>45078</v>
      </c>
      <c r="D814">
        <v>69879</v>
      </c>
      <c r="E814" t="s">
        <v>24</v>
      </c>
      <c r="F814" t="s">
        <v>25</v>
      </c>
      <c r="G814" t="s">
        <v>74</v>
      </c>
      <c r="H814" t="s">
        <v>93</v>
      </c>
      <c r="I814" t="s">
        <v>28</v>
      </c>
      <c r="J814" t="s">
        <v>70</v>
      </c>
      <c r="K814" t="s">
        <v>30</v>
      </c>
      <c r="L814" t="s">
        <v>44</v>
      </c>
      <c r="M814">
        <v>69879</v>
      </c>
      <c r="N814" t="s">
        <v>4444</v>
      </c>
      <c r="O814" t="s">
        <v>33</v>
      </c>
      <c r="P814">
        <v>0</v>
      </c>
      <c r="Q814">
        <v>0</v>
      </c>
      <c r="R814">
        <v>69879</v>
      </c>
      <c r="S814" t="s">
        <v>5203</v>
      </c>
      <c r="T814" t="s">
        <v>48</v>
      </c>
      <c r="U814" t="s">
        <v>1615</v>
      </c>
      <c r="V814">
        <v>61556</v>
      </c>
      <c r="W814" t="s">
        <v>53</v>
      </c>
    </row>
    <row r="815" spans="1:23" x14ac:dyDescent="0.3">
      <c r="A815" t="s">
        <v>5204</v>
      </c>
      <c r="B815" s="1">
        <v>45008</v>
      </c>
      <c r="C815" s="1">
        <v>45084</v>
      </c>
      <c r="D815">
        <v>16747</v>
      </c>
      <c r="E815" t="s">
        <v>38</v>
      </c>
      <c r="F815" t="s">
        <v>25</v>
      </c>
      <c r="G815" t="s">
        <v>40</v>
      </c>
      <c r="H815" t="s">
        <v>93</v>
      </c>
      <c r="I815" t="s">
        <v>42</v>
      </c>
      <c r="J815" t="s">
        <v>29</v>
      </c>
      <c r="K815" t="s">
        <v>30</v>
      </c>
      <c r="L815" t="s">
        <v>66</v>
      </c>
      <c r="M815">
        <v>16747</v>
      </c>
      <c r="N815" t="s">
        <v>1090</v>
      </c>
      <c r="O815" t="s">
        <v>116</v>
      </c>
      <c r="P815">
        <v>16747</v>
      </c>
      <c r="Q815">
        <v>0</v>
      </c>
      <c r="R815">
        <v>0</v>
      </c>
      <c r="S815" t="s">
        <v>5205</v>
      </c>
      <c r="T815" t="s">
        <v>35</v>
      </c>
      <c r="U815" t="s">
        <v>35</v>
      </c>
      <c r="V815">
        <v>0</v>
      </c>
      <c r="W815" t="s">
        <v>43</v>
      </c>
    </row>
    <row r="816" spans="1:23" x14ac:dyDescent="0.3">
      <c r="A816" t="s">
        <v>5206</v>
      </c>
      <c r="B816" s="1">
        <v>45009</v>
      </c>
      <c r="C816" s="1">
        <v>45073</v>
      </c>
      <c r="D816">
        <v>89354</v>
      </c>
      <c r="E816" t="s">
        <v>24</v>
      </c>
      <c r="F816" t="s">
        <v>25</v>
      </c>
      <c r="G816" t="s">
        <v>74</v>
      </c>
      <c r="H816" t="s">
        <v>59</v>
      </c>
      <c r="I816" t="s">
        <v>28</v>
      </c>
      <c r="J816" t="s">
        <v>53</v>
      </c>
      <c r="K816" t="s">
        <v>54</v>
      </c>
      <c r="L816" t="s">
        <v>31</v>
      </c>
      <c r="M816">
        <v>89354</v>
      </c>
      <c r="N816" t="s">
        <v>2138</v>
      </c>
      <c r="O816" t="s">
        <v>33</v>
      </c>
      <c r="P816">
        <v>0</v>
      </c>
      <c r="Q816">
        <v>0</v>
      </c>
      <c r="R816">
        <v>89354</v>
      </c>
      <c r="S816" t="s">
        <v>5207</v>
      </c>
      <c r="T816" t="s">
        <v>48</v>
      </c>
      <c r="U816" t="s">
        <v>5208</v>
      </c>
      <c r="V816">
        <v>74157</v>
      </c>
      <c r="W816" t="s">
        <v>29</v>
      </c>
    </row>
    <row r="817" spans="1:23" x14ac:dyDescent="0.3">
      <c r="A817" t="s">
        <v>5206</v>
      </c>
      <c r="B817" s="1">
        <v>45009</v>
      </c>
      <c r="C817" s="1">
        <v>45090</v>
      </c>
      <c r="D817">
        <v>138</v>
      </c>
      <c r="E817" t="s">
        <v>24</v>
      </c>
      <c r="F817" t="s">
        <v>39</v>
      </c>
      <c r="G817" t="s">
        <v>74</v>
      </c>
      <c r="H817" t="s">
        <v>59</v>
      </c>
      <c r="I817" t="s">
        <v>28</v>
      </c>
      <c r="J817" t="s">
        <v>53</v>
      </c>
      <c r="K817" t="s">
        <v>54</v>
      </c>
      <c r="L817" t="s">
        <v>31</v>
      </c>
      <c r="M817">
        <v>138</v>
      </c>
      <c r="N817" t="s">
        <v>2138</v>
      </c>
      <c r="O817" t="s">
        <v>33</v>
      </c>
      <c r="P817">
        <v>0</v>
      </c>
      <c r="Q817">
        <v>0</v>
      </c>
      <c r="R817">
        <v>138</v>
      </c>
      <c r="S817" t="s">
        <v>5207</v>
      </c>
      <c r="T817" t="s">
        <v>48</v>
      </c>
      <c r="U817" t="s">
        <v>5208</v>
      </c>
      <c r="V817">
        <v>74157</v>
      </c>
      <c r="W817" t="s">
        <v>29</v>
      </c>
    </row>
    <row r="818" spans="1:23" x14ac:dyDescent="0.3">
      <c r="A818" t="s">
        <v>5209</v>
      </c>
      <c r="B818" s="1">
        <v>45010</v>
      </c>
      <c r="C818" s="1">
        <v>45079</v>
      </c>
      <c r="D818">
        <v>43352</v>
      </c>
      <c r="E818" t="s">
        <v>38</v>
      </c>
      <c r="F818" t="s">
        <v>25</v>
      </c>
      <c r="G818" t="s">
        <v>26</v>
      </c>
      <c r="H818" t="s">
        <v>85</v>
      </c>
      <c r="I818" t="s">
        <v>42</v>
      </c>
      <c r="J818" t="s">
        <v>50</v>
      </c>
      <c r="K818" t="s">
        <v>54</v>
      </c>
      <c r="L818" t="s">
        <v>66</v>
      </c>
      <c r="M818">
        <v>43352</v>
      </c>
      <c r="N818" t="s">
        <v>5210</v>
      </c>
      <c r="O818" t="s">
        <v>46</v>
      </c>
      <c r="P818">
        <v>43352</v>
      </c>
      <c r="Q818">
        <v>0</v>
      </c>
      <c r="R818">
        <v>0</v>
      </c>
      <c r="S818" t="s">
        <v>5211</v>
      </c>
      <c r="T818" t="s">
        <v>48</v>
      </c>
      <c r="U818" t="s">
        <v>1019</v>
      </c>
      <c r="V818">
        <v>37024</v>
      </c>
      <c r="W818" t="s">
        <v>53</v>
      </c>
    </row>
    <row r="819" spans="1:23" x14ac:dyDescent="0.3">
      <c r="A819" t="s">
        <v>5209</v>
      </c>
      <c r="B819" s="1">
        <v>45010</v>
      </c>
      <c r="C819" s="1">
        <v>45096</v>
      </c>
      <c r="D819">
        <v>106</v>
      </c>
      <c r="E819" t="s">
        <v>38</v>
      </c>
      <c r="F819" t="s">
        <v>39</v>
      </c>
      <c r="G819" t="s">
        <v>26</v>
      </c>
      <c r="H819" t="s">
        <v>85</v>
      </c>
      <c r="I819" t="s">
        <v>42</v>
      </c>
      <c r="J819" t="s">
        <v>50</v>
      </c>
      <c r="K819" t="s">
        <v>54</v>
      </c>
      <c r="L819" t="s">
        <v>66</v>
      </c>
      <c r="M819">
        <v>106</v>
      </c>
      <c r="N819" t="s">
        <v>5210</v>
      </c>
      <c r="O819" t="s">
        <v>46</v>
      </c>
      <c r="P819">
        <v>106</v>
      </c>
      <c r="Q819">
        <v>0</v>
      </c>
      <c r="R819">
        <v>0</v>
      </c>
      <c r="S819" t="s">
        <v>5211</v>
      </c>
      <c r="T819" t="s">
        <v>48</v>
      </c>
      <c r="U819" t="s">
        <v>1019</v>
      </c>
      <c r="V819">
        <v>37024</v>
      </c>
      <c r="W819" t="s">
        <v>53</v>
      </c>
    </row>
    <row r="820" spans="1:23" x14ac:dyDescent="0.3">
      <c r="A820" t="s">
        <v>5212</v>
      </c>
      <c r="B820" s="1">
        <v>45011</v>
      </c>
      <c r="C820" s="1">
        <v>45099</v>
      </c>
      <c r="D820">
        <v>12391</v>
      </c>
      <c r="E820" t="s">
        <v>38</v>
      </c>
      <c r="F820" t="s">
        <v>25</v>
      </c>
      <c r="G820" t="s">
        <v>109</v>
      </c>
      <c r="H820" t="s">
        <v>85</v>
      </c>
      <c r="I820" t="s">
        <v>42</v>
      </c>
      <c r="J820" t="s">
        <v>70</v>
      </c>
      <c r="K820" t="s">
        <v>30</v>
      </c>
      <c r="L820" t="s">
        <v>75</v>
      </c>
      <c r="M820">
        <v>12391</v>
      </c>
      <c r="N820" t="s">
        <v>2114</v>
      </c>
      <c r="O820" t="s">
        <v>116</v>
      </c>
      <c r="P820">
        <v>12391</v>
      </c>
      <c r="Q820">
        <v>0</v>
      </c>
      <c r="R820">
        <v>0</v>
      </c>
      <c r="S820" t="s">
        <v>5213</v>
      </c>
      <c r="T820" t="s">
        <v>35</v>
      </c>
      <c r="U820" t="s">
        <v>35</v>
      </c>
      <c r="V820">
        <v>0</v>
      </c>
      <c r="W820" t="s">
        <v>50</v>
      </c>
    </row>
    <row r="821" spans="1:23" x14ac:dyDescent="0.3">
      <c r="A821" t="s">
        <v>5214</v>
      </c>
      <c r="B821" s="1">
        <v>45012</v>
      </c>
      <c r="C821" s="1">
        <v>45089</v>
      </c>
      <c r="D821">
        <v>69751</v>
      </c>
      <c r="E821" t="s">
        <v>24</v>
      </c>
      <c r="F821" t="s">
        <v>25</v>
      </c>
      <c r="G821" t="s">
        <v>80</v>
      </c>
      <c r="H821" t="s">
        <v>85</v>
      </c>
      <c r="I821" t="s">
        <v>42</v>
      </c>
      <c r="J821" t="s">
        <v>64</v>
      </c>
      <c r="K821" t="s">
        <v>30</v>
      </c>
      <c r="L821" t="s">
        <v>66</v>
      </c>
      <c r="M821">
        <v>69751</v>
      </c>
      <c r="N821" t="s">
        <v>4759</v>
      </c>
      <c r="O821" t="s">
        <v>46</v>
      </c>
      <c r="P821">
        <v>69751</v>
      </c>
      <c r="Q821">
        <v>0</v>
      </c>
      <c r="R821">
        <v>0</v>
      </c>
      <c r="S821" t="s">
        <v>5215</v>
      </c>
      <c r="T821" t="s">
        <v>35</v>
      </c>
      <c r="U821" t="s">
        <v>35</v>
      </c>
      <c r="V821">
        <v>0</v>
      </c>
      <c r="W821" t="s">
        <v>29</v>
      </c>
    </row>
    <row r="822" spans="1:23" x14ac:dyDescent="0.3">
      <c r="A822" t="s">
        <v>5216</v>
      </c>
      <c r="B822" s="1">
        <v>45013</v>
      </c>
      <c r="C822" s="1">
        <v>45094</v>
      </c>
      <c r="D822">
        <v>14948</v>
      </c>
      <c r="E822" t="s">
        <v>38</v>
      </c>
      <c r="F822" t="s">
        <v>25</v>
      </c>
      <c r="G822" t="s">
        <v>74</v>
      </c>
      <c r="H822" t="s">
        <v>85</v>
      </c>
      <c r="I822" t="s">
        <v>42</v>
      </c>
      <c r="J822" t="s">
        <v>70</v>
      </c>
      <c r="K822" t="s">
        <v>54</v>
      </c>
      <c r="L822" t="s">
        <v>66</v>
      </c>
      <c r="M822">
        <v>14948</v>
      </c>
      <c r="N822" t="s">
        <v>5217</v>
      </c>
      <c r="O822" t="s">
        <v>46</v>
      </c>
      <c r="P822">
        <v>14948</v>
      </c>
      <c r="Q822">
        <v>0</v>
      </c>
      <c r="R822">
        <v>0</v>
      </c>
      <c r="S822" t="s">
        <v>5218</v>
      </c>
      <c r="T822" t="s">
        <v>35</v>
      </c>
      <c r="U822" t="s">
        <v>35</v>
      </c>
      <c r="V822">
        <v>0</v>
      </c>
      <c r="W822" t="s">
        <v>43</v>
      </c>
    </row>
    <row r="823" spans="1:23" x14ac:dyDescent="0.3">
      <c r="A823" t="s">
        <v>5216</v>
      </c>
      <c r="B823" s="1">
        <v>45013</v>
      </c>
      <c r="C823" s="1">
        <v>45077</v>
      </c>
      <c r="D823">
        <v>108</v>
      </c>
      <c r="E823" t="s">
        <v>38</v>
      </c>
      <c r="F823" t="s">
        <v>39</v>
      </c>
      <c r="G823" t="s">
        <v>74</v>
      </c>
      <c r="H823" t="s">
        <v>85</v>
      </c>
      <c r="I823" t="s">
        <v>42</v>
      </c>
      <c r="J823" t="s">
        <v>70</v>
      </c>
      <c r="K823" t="s">
        <v>54</v>
      </c>
      <c r="L823" t="s">
        <v>66</v>
      </c>
      <c r="M823">
        <v>108</v>
      </c>
      <c r="N823" t="s">
        <v>5217</v>
      </c>
      <c r="O823" t="s">
        <v>46</v>
      </c>
      <c r="P823">
        <v>108</v>
      </c>
      <c r="Q823">
        <v>0</v>
      </c>
      <c r="R823">
        <v>0</v>
      </c>
      <c r="S823" t="s">
        <v>5218</v>
      </c>
      <c r="T823" t="s">
        <v>35</v>
      </c>
      <c r="U823" t="s">
        <v>35</v>
      </c>
      <c r="V823">
        <v>0</v>
      </c>
      <c r="W823" t="s">
        <v>43</v>
      </c>
    </row>
    <row r="824" spans="1:23" x14ac:dyDescent="0.3">
      <c r="A824" t="s">
        <v>5219</v>
      </c>
      <c r="B824" s="1">
        <v>45014</v>
      </c>
      <c r="C824" s="1">
        <v>45081</v>
      </c>
      <c r="D824">
        <v>147</v>
      </c>
      <c r="E824" t="s">
        <v>24</v>
      </c>
      <c r="F824" t="s">
        <v>39</v>
      </c>
      <c r="G824" t="s">
        <v>26</v>
      </c>
      <c r="H824" t="s">
        <v>59</v>
      </c>
      <c r="I824" t="s">
        <v>42</v>
      </c>
      <c r="J824" t="s">
        <v>64</v>
      </c>
      <c r="K824" t="s">
        <v>30</v>
      </c>
      <c r="L824" t="s">
        <v>66</v>
      </c>
      <c r="M824">
        <v>147</v>
      </c>
      <c r="N824" t="s">
        <v>4714</v>
      </c>
      <c r="O824" t="s">
        <v>116</v>
      </c>
      <c r="P824">
        <v>147</v>
      </c>
      <c r="Q824">
        <v>0</v>
      </c>
      <c r="R824">
        <v>0</v>
      </c>
      <c r="S824" t="s">
        <v>5220</v>
      </c>
      <c r="T824" t="s">
        <v>35</v>
      </c>
      <c r="U824" t="s">
        <v>35</v>
      </c>
      <c r="V824">
        <v>0</v>
      </c>
      <c r="W824" t="s">
        <v>50</v>
      </c>
    </row>
    <row r="825" spans="1:23" x14ac:dyDescent="0.3">
      <c r="A825" t="s">
        <v>5219</v>
      </c>
      <c r="B825" s="1">
        <v>45014</v>
      </c>
      <c r="C825" s="1">
        <v>45096</v>
      </c>
      <c r="D825">
        <v>3148</v>
      </c>
      <c r="E825" t="s">
        <v>24</v>
      </c>
      <c r="F825" t="s">
        <v>25</v>
      </c>
      <c r="G825" t="s">
        <v>26</v>
      </c>
      <c r="H825" t="s">
        <v>59</v>
      </c>
      <c r="I825" t="s">
        <v>42</v>
      </c>
      <c r="J825" t="s">
        <v>64</v>
      </c>
      <c r="K825" t="s">
        <v>30</v>
      </c>
      <c r="L825" t="s">
        <v>66</v>
      </c>
      <c r="M825">
        <v>31480</v>
      </c>
      <c r="N825" t="s">
        <v>4714</v>
      </c>
      <c r="O825" t="s">
        <v>116</v>
      </c>
      <c r="P825">
        <v>31480</v>
      </c>
      <c r="Q825">
        <v>0</v>
      </c>
      <c r="R825">
        <v>0</v>
      </c>
      <c r="S825" t="s">
        <v>5220</v>
      </c>
      <c r="T825" t="s">
        <v>35</v>
      </c>
      <c r="U825" t="s">
        <v>35</v>
      </c>
      <c r="V825">
        <v>0</v>
      </c>
      <c r="W825" t="s">
        <v>50</v>
      </c>
    </row>
    <row r="826" spans="1:23" x14ac:dyDescent="0.3">
      <c r="A826" t="s">
        <v>5221</v>
      </c>
      <c r="B826" s="1">
        <v>45015</v>
      </c>
      <c r="C826" s="1">
        <v>45097</v>
      </c>
      <c r="D826">
        <v>47078</v>
      </c>
      <c r="E826" t="s">
        <v>24</v>
      </c>
      <c r="F826" t="s">
        <v>25</v>
      </c>
      <c r="G826" t="s">
        <v>119</v>
      </c>
      <c r="H826" t="s">
        <v>59</v>
      </c>
      <c r="I826" t="s">
        <v>42</v>
      </c>
      <c r="J826" t="s">
        <v>29</v>
      </c>
      <c r="K826" t="s">
        <v>30</v>
      </c>
      <c r="L826" t="s">
        <v>31</v>
      </c>
      <c r="M826">
        <v>47078</v>
      </c>
      <c r="N826" t="s">
        <v>971</v>
      </c>
      <c r="O826" t="s">
        <v>116</v>
      </c>
      <c r="P826">
        <v>47078</v>
      </c>
      <c r="Q826">
        <v>0</v>
      </c>
      <c r="R826">
        <v>0</v>
      </c>
      <c r="S826" t="s">
        <v>5222</v>
      </c>
      <c r="T826" t="s">
        <v>35</v>
      </c>
      <c r="U826" t="s">
        <v>35</v>
      </c>
      <c r="V826">
        <v>0</v>
      </c>
      <c r="W826" t="s">
        <v>53</v>
      </c>
    </row>
    <row r="827" spans="1:23" x14ac:dyDescent="0.3">
      <c r="A827" t="s">
        <v>5221</v>
      </c>
      <c r="B827" s="1">
        <v>45015</v>
      </c>
      <c r="C827" s="1">
        <v>45085</v>
      </c>
      <c r="D827">
        <v>98</v>
      </c>
      <c r="E827" t="s">
        <v>24</v>
      </c>
      <c r="F827" t="s">
        <v>39</v>
      </c>
      <c r="G827" t="s">
        <v>119</v>
      </c>
      <c r="H827" t="s">
        <v>59</v>
      </c>
      <c r="I827" t="s">
        <v>42</v>
      </c>
      <c r="J827" t="s">
        <v>29</v>
      </c>
      <c r="K827" t="s">
        <v>30</v>
      </c>
      <c r="L827" t="s">
        <v>31</v>
      </c>
      <c r="M827">
        <v>98</v>
      </c>
      <c r="N827" t="s">
        <v>971</v>
      </c>
      <c r="O827" t="s">
        <v>116</v>
      </c>
      <c r="P827">
        <v>98</v>
      </c>
      <c r="Q827">
        <v>0</v>
      </c>
      <c r="R827">
        <v>0</v>
      </c>
      <c r="S827" t="s">
        <v>5222</v>
      </c>
      <c r="T827" t="s">
        <v>35</v>
      </c>
      <c r="U827" t="s">
        <v>35</v>
      </c>
      <c r="V827">
        <v>0</v>
      </c>
      <c r="W827" t="s">
        <v>53</v>
      </c>
    </row>
    <row r="828" spans="1:23" x14ac:dyDescent="0.3">
      <c r="A828" t="s">
        <v>5223</v>
      </c>
      <c r="B828" s="1">
        <v>45016</v>
      </c>
      <c r="C828" s="1">
        <v>45089</v>
      </c>
      <c r="D828">
        <v>34248</v>
      </c>
      <c r="E828" t="s">
        <v>24</v>
      </c>
      <c r="F828" t="s">
        <v>25</v>
      </c>
      <c r="G828" t="s">
        <v>80</v>
      </c>
      <c r="H828" t="s">
        <v>52</v>
      </c>
      <c r="I828" t="s">
        <v>28</v>
      </c>
      <c r="J828" t="s">
        <v>29</v>
      </c>
      <c r="K828" t="s">
        <v>54</v>
      </c>
      <c r="L828" t="s">
        <v>55</v>
      </c>
      <c r="M828">
        <v>34248</v>
      </c>
      <c r="N828" t="s">
        <v>868</v>
      </c>
      <c r="O828" t="s">
        <v>33</v>
      </c>
      <c r="P828">
        <v>0</v>
      </c>
      <c r="Q828">
        <v>0</v>
      </c>
      <c r="R828">
        <v>34248</v>
      </c>
      <c r="S828" t="s">
        <v>5224</v>
      </c>
      <c r="T828" t="s">
        <v>48</v>
      </c>
      <c r="U828" t="s">
        <v>1038</v>
      </c>
      <c r="V828">
        <v>70279</v>
      </c>
      <c r="W828" t="s">
        <v>50</v>
      </c>
    </row>
    <row r="829" spans="1:23" x14ac:dyDescent="0.3">
      <c r="A829" t="s">
        <v>5223</v>
      </c>
      <c r="B829" s="1">
        <v>45016</v>
      </c>
      <c r="C829" s="1">
        <v>45105</v>
      </c>
      <c r="D829">
        <v>104</v>
      </c>
      <c r="E829" t="s">
        <v>24</v>
      </c>
      <c r="F829" t="s">
        <v>39</v>
      </c>
      <c r="G829" t="s">
        <v>80</v>
      </c>
      <c r="H829" t="s">
        <v>52</v>
      </c>
      <c r="I829" t="s">
        <v>28</v>
      </c>
      <c r="J829" t="s">
        <v>29</v>
      </c>
      <c r="K829" t="s">
        <v>54</v>
      </c>
      <c r="L829" t="s">
        <v>55</v>
      </c>
      <c r="M829">
        <v>104</v>
      </c>
      <c r="N829" t="s">
        <v>868</v>
      </c>
      <c r="O829" t="s">
        <v>33</v>
      </c>
      <c r="P829">
        <v>0</v>
      </c>
      <c r="Q829">
        <v>0</v>
      </c>
      <c r="R829">
        <v>104</v>
      </c>
      <c r="S829" t="s">
        <v>5224</v>
      </c>
      <c r="T829" t="s">
        <v>48</v>
      </c>
      <c r="U829" t="s">
        <v>1038</v>
      </c>
      <c r="V829">
        <v>70279</v>
      </c>
      <c r="W829" t="s">
        <v>50</v>
      </c>
    </row>
    <row r="830" spans="1:23" x14ac:dyDescent="0.3">
      <c r="A830" t="s">
        <v>5225</v>
      </c>
      <c r="B830" s="1">
        <v>45017</v>
      </c>
      <c r="C830" s="1">
        <v>45097</v>
      </c>
      <c r="D830">
        <v>7287</v>
      </c>
      <c r="E830" t="s">
        <v>24</v>
      </c>
      <c r="F830" t="s">
        <v>25</v>
      </c>
      <c r="G830" t="s">
        <v>119</v>
      </c>
      <c r="H830" t="s">
        <v>52</v>
      </c>
      <c r="I830" t="s">
        <v>42</v>
      </c>
      <c r="J830" t="s">
        <v>114</v>
      </c>
      <c r="K830" t="s">
        <v>54</v>
      </c>
      <c r="L830" t="s">
        <v>75</v>
      </c>
      <c r="M830">
        <v>72870</v>
      </c>
      <c r="N830" t="s">
        <v>5226</v>
      </c>
      <c r="O830" t="s">
        <v>46</v>
      </c>
      <c r="P830">
        <v>72870</v>
      </c>
      <c r="Q830">
        <v>0</v>
      </c>
      <c r="R830">
        <v>0</v>
      </c>
      <c r="S830" t="s">
        <v>5227</v>
      </c>
      <c r="T830" t="s">
        <v>48</v>
      </c>
      <c r="U830" t="s">
        <v>373</v>
      </c>
      <c r="V830">
        <v>4603</v>
      </c>
      <c r="W830" t="s">
        <v>29</v>
      </c>
    </row>
    <row r="831" spans="1:23" x14ac:dyDescent="0.3">
      <c r="A831" t="s">
        <v>5228</v>
      </c>
      <c r="B831" s="1">
        <v>45018</v>
      </c>
      <c r="C831" s="1">
        <v>45082</v>
      </c>
      <c r="D831">
        <v>67433</v>
      </c>
      <c r="E831" t="s">
        <v>38</v>
      </c>
      <c r="F831" t="s">
        <v>25</v>
      </c>
      <c r="G831" t="s">
        <v>109</v>
      </c>
      <c r="H831" t="s">
        <v>93</v>
      </c>
      <c r="I831" t="s">
        <v>42</v>
      </c>
      <c r="J831" t="s">
        <v>50</v>
      </c>
      <c r="K831" t="s">
        <v>30</v>
      </c>
      <c r="L831" t="s">
        <v>44</v>
      </c>
      <c r="M831">
        <v>67433</v>
      </c>
      <c r="N831" t="s">
        <v>5229</v>
      </c>
      <c r="O831" t="s">
        <v>46</v>
      </c>
      <c r="P831">
        <v>67433</v>
      </c>
      <c r="Q831">
        <v>0</v>
      </c>
      <c r="R831">
        <v>0</v>
      </c>
      <c r="S831" t="s">
        <v>5230</v>
      </c>
      <c r="T831" t="s">
        <v>35</v>
      </c>
      <c r="U831" t="s">
        <v>35</v>
      </c>
      <c r="V831">
        <v>0</v>
      </c>
      <c r="W831" t="s">
        <v>64</v>
      </c>
    </row>
    <row r="832" spans="1:23" x14ac:dyDescent="0.3">
      <c r="A832" t="s">
        <v>5228</v>
      </c>
      <c r="B832" s="1">
        <v>45018</v>
      </c>
      <c r="C832" s="1">
        <v>45084</v>
      </c>
      <c r="D832">
        <v>122</v>
      </c>
      <c r="E832" t="s">
        <v>38</v>
      </c>
      <c r="F832" t="s">
        <v>39</v>
      </c>
      <c r="G832" t="s">
        <v>109</v>
      </c>
      <c r="H832" t="s">
        <v>93</v>
      </c>
      <c r="I832" t="s">
        <v>42</v>
      </c>
      <c r="J832" t="s">
        <v>50</v>
      </c>
      <c r="K832" t="s">
        <v>30</v>
      </c>
      <c r="L832" t="s">
        <v>44</v>
      </c>
      <c r="M832">
        <v>122</v>
      </c>
      <c r="N832" t="s">
        <v>5229</v>
      </c>
      <c r="O832" t="s">
        <v>46</v>
      </c>
      <c r="P832">
        <v>122</v>
      </c>
      <c r="Q832">
        <v>0</v>
      </c>
      <c r="R832">
        <v>0</v>
      </c>
      <c r="S832" t="s">
        <v>5230</v>
      </c>
      <c r="T832" t="s">
        <v>35</v>
      </c>
      <c r="U832" t="s">
        <v>35</v>
      </c>
      <c r="V832">
        <v>0</v>
      </c>
      <c r="W832" t="s">
        <v>64</v>
      </c>
    </row>
    <row r="833" spans="1:23" x14ac:dyDescent="0.3">
      <c r="A833" t="s">
        <v>5231</v>
      </c>
      <c r="B833" s="1">
        <v>45019</v>
      </c>
      <c r="C833" s="1">
        <v>45106</v>
      </c>
      <c r="D833">
        <v>5832</v>
      </c>
      <c r="E833" t="s">
        <v>24</v>
      </c>
      <c r="F833" t="s">
        <v>25</v>
      </c>
      <c r="G833" t="s">
        <v>80</v>
      </c>
      <c r="H833" t="s">
        <v>59</v>
      </c>
      <c r="I833" t="s">
        <v>28</v>
      </c>
      <c r="J833" t="s">
        <v>114</v>
      </c>
      <c r="K833" t="s">
        <v>30</v>
      </c>
      <c r="L833" t="s">
        <v>31</v>
      </c>
      <c r="M833">
        <v>5832</v>
      </c>
      <c r="N833" t="s">
        <v>211</v>
      </c>
      <c r="O833" t="s">
        <v>33</v>
      </c>
      <c r="P833">
        <v>0</v>
      </c>
      <c r="Q833">
        <v>0</v>
      </c>
      <c r="R833">
        <v>5832</v>
      </c>
      <c r="S833" t="s">
        <v>5232</v>
      </c>
      <c r="T833" t="s">
        <v>48</v>
      </c>
      <c r="U833" t="s">
        <v>380</v>
      </c>
      <c r="V833">
        <v>87445</v>
      </c>
      <c r="W833" t="s">
        <v>29</v>
      </c>
    </row>
    <row r="834" spans="1:23" x14ac:dyDescent="0.3">
      <c r="A834" t="s">
        <v>5231</v>
      </c>
      <c r="B834" s="1">
        <v>45019</v>
      </c>
      <c r="C834" s="1">
        <v>45106</v>
      </c>
      <c r="D834">
        <v>131</v>
      </c>
      <c r="E834" t="s">
        <v>24</v>
      </c>
      <c r="F834" t="s">
        <v>39</v>
      </c>
      <c r="G834" t="s">
        <v>80</v>
      </c>
      <c r="H834" t="s">
        <v>59</v>
      </c>
      <c r="I834" t="s">
        <v>28</v>
      </c>
      <c r="J834" t="s">
        <v>114</v>
      </c>
      <c r="K834" t="s">
        <v>30</v>
      </c>
      <c r="L834" t="s">
        <v>31</v>
      </c>
      <c r="M834">
        <v>131</v>
      </c>
      <c r="N834" t="s">
        <v>211</v>
      </c>
      <c r="O834" t="s">
        <v>33</v>
      </c>
      <c r="P834">
        <v>0</v>
      </c>
      <c r="Q834">
        <v>0</v>
      </c>
      <c r="R834">
        <v>131</v>
      </c>
      <c r="S834" t="s">
        <v>5232</v>
      </c>
      <c r="T834" t="s">
        <v>48</v>
      </c>
      <c r="U834" t="s">
        <v>380</v>
      </c>
      <c r="V834">
        <v>87445</v>
      </c>
      <c r="W834" t="s">
        <v>29</v>
      </c>
    </row>
    <row r="835" spans="1:23" x14ac:dyDescent="0.3">
      <c r="A835" t="s">
        <v>5233</v>
      </c>
      <c r="B835" s="1">
        <v>45020</v>
      </c>
      <c r="C835" s="1">
        <v>45097</v>
      </c>
      <c r="D835">
        <v>68348</v>
      </c>
      <c r="E835" t="s">
        <v>24</v>
      </c>
      <c r="F835" t="s">
        <v>25</v>
      </c>
      <c r="G835" t="s">
        <v>119</v>
      </c>
      <c r="H835" t="s">
        <v>27</v>
      </c>
      <c r="I835" t="s">
        <v>42</v>
      </c>
      <c r="J835" t="s">
        <v>64</v>
      </c>
      <c r="K835" t="s">
        <v>30</v>
      </c>
      <c r="L835" t="s">
        <v>31</v>
      </c>
      <c r="M835">
        <v>68348</v>
      </c>
      <c r="N835" t="s">
        <v>3108</v>
      </c>
      <c r="O835" t="s">
        <v>61</v>
      </c>
      <c r="P835">
        <v>0</v>
      </c>
      <c r="Q835">
        <v>68348</v>
      </c>
      <c r="R835">
        <v>0</v>
      </c>
      <c r="S835" t="s">
        <v>5234</v>
      </c>
      <c r="T835" t="s">
        <v>48</v>
      </c>
      <c r="U835" t="s">
        <v>384</v>
      </c>
      <c r="V835">
        <v>8363</v>
      </c>
      <c r="W835" t="s">
        <v>53</v>
      </c>
    </row>
    <row r="836" spans="1:23" x14ac:dyDescent="0.3">
      <c r="A836" t="s">
        <v>5233</v>
      </c>
      <c r="B836" s="1">
        <v>45020</v>
      </c>
      <c r="C836" s="1">
        <v>45098</v>
      </c>
      <c r="D836">
        <v>81</v>
      </c>
      <c r="E836" t="s">
        <v>24</v>
      </c>
      <c r="F836" t="s">
        <v>39</v>
      </c>
      <c r="G836" t="s">
        <v>119</v>
      </c>
      <c r="H836" t="s">
        <v>27</v>
      </c>
      <c r="I836" t="s">
        <v>42</v>
      </c>
      <c r="J836" t="s">
        <v>64</v>
      </c>
      <c r="K836" t="s">
        <v>30</v>
      </c>
      <c r="L836" t="s">
        <v>31</v>
      </c>
      <c r="M836">
        <v>81</v>
      </c>
      <c r="N836" t="s">
        <v>3108</v>
      </c>
      <c r="O836" t="s">
        <v>61</v>
      </c>
      <c r="P836">
        <v>0</v>
      </c>
      <c r="Q836">
        <v>81</v>
      </c>
      <c r="R836">
        <v>0</v>
      </c>
      <c r="S836" t="s">
        <v>5234</v>
      </c>
      <c r="T836" t="s">
        <v>48</v>
      </c>
      <c r="U836" t="s">
        <v>384</v>
      </c>
      <c r="V836">
        <v>8363</v>
      </c>
      <c r="W836" t="s">
        <v>53</v>
      </c>
    </row>
    <row r="837" spans="1:23" x14ac:dyDescent="0.3">
      <c r="A837" t="s">
        <v>5235</v>
      </c>
      <c r="B837" s="1">
        <v>45021</v>
      </c>
      <c r="C837" s="1">
        <v>45108</v>
      </c>
      <c r="D837">
        <v>70479</v>
      </c>
      <c r="E837" t="s">
        <v>38</v>
      </c>
      <c r="F837" t="s">
        <v>25</v>
      </c>
      <c r="G837" t="s">
        <v>40</v>
      </c>
      <c r="H837" t="s">
        <v>27</v>
      </c>
      <c r="I837" t="s">
        <v>42</v>
      </c>
      <c r="J837" t="s">
        <v>36</v>
      </c>
      <c r="K837" t="s">
        <v>30</v>
      </c>
      <c r="L837" t="s">
        <v>75</v>
      </c>
      <c r="M837">
        <v>70479</v>
      </c>
      <c r="N837" t="s">
        <v>5236</v>
      </c>
      <c r="O837" t="s">
        <v>116</v>
      </c>
      <c r="P837">
        <v>70479</v>
      </c>
      <c r="Q837">
        <v>0</v>
      </c>
      <c r="R837">
        <v>0</v>
      </c>
      <c r="S837" t="s">
        <v>5237</v>
      </c>
      <c r="T837" t="s">
        <v>48</v>
      </c>
      <c r="U837" t="s">
        <v>388</v>
      </c>
      <c r="V837">
        <v>45809</v>
      </c>
      <c r="W837" t="s">
        <v>50</v>
      </c>
    </row>
    <row r="838" spans="1:23" x14ac:dyDescent="0.3">
      <c r="A838" t="s">
        <v>5238</v>
      </c>
      <c r="B838" s="1">
        <v>45022</v>
      </c>
      <c r="C838" s="1">
        <v>45093</v>
      </c>
      <c r="D838">
        <v>33824</v>
      </c>
      <c r="E838" t="s">
        <v>38</v>
      </c>
      <c r="F838" t="s">
        <v>25</v>
      </c>
      <c r="G838" t="s">
        <v>26</v>
      </c>
      <c r="H838" t="s">
        <v>93</v>
      </c>
      <c r="I838" t="s">
        <v>42</v>
      </c>
      <c r="J838" t="s">
        <v>50</v>
      </c>
      <c r="K838" t="s">
        <v>30</v>
      </c>
      <c r="L838" t="s">
        <v>66</v>
      </c>
      <c r="M838">
        <v>33824</v>
      </c>
      <c r="N838" t="s">
        <v>3896</v>
      </c>
      <c r="O838" t="s">
        <v>46</v>
      </c>
      <c r="P838">
        <v>33824</v>
      </c>
      <c r="Q838">
        <v>0</v>
      </c>
      <c r="R838">
        <v>0</v>
      </c>
      <c r="S838" t="s">
        <v>5239</v>
      </c>
      <c r="T838" t="s">
        <v>48</v>
      </c>
      <c r="U838" t="s">
        <v>1056</v>
      </c>
      <c r="V838">
        <v>8651</v>
      </c>
      <c r="W838" t="s">
        <v>53</v>
      </c>
    </row>
    <row r="839" spans="1:23" x14ac:dyDescent="0.3">
      <c r="A839" t="s">
        <v>5240</v>
      </c>
      <c r="B839" s="1">
        <v>45023</v>
      </c>
      <c r="C839" s="1">
        <v>45100</v>
      </c>
      <c r="D839">
        <v>5029</v>
      </c>
      <c r="E839" t="s">
        <v>24</v>
      </c>
      <c r="F839" t="s">
        <v>25</v>
      </c>
      <c r="G839" t="s">
        <v>109</v>
      </c>
      <c r="H839" t="s">
        <v>85</v>
      </c>
      <c r="I839" t="s">
        <v>28</v>
      </c>
      <c r="J839" t="s">
        <v>36</v>
      </c>
      <c r="K839" t="s">
        <v>30</v>
      </c>
      <c r="L839" t="s">
        <v>31</v>
      </c>
      <c r="M839">
        <v>50290</v>
      </c>
      <c r="N839" t="s">
        <v>5241</v>
      </c>
      <c r="O839" t="s">
        <v>33</v>
      </c>
      <c r="P839">
        <v>0</v>
      </c>
      <c r="Q839">
        <v>0</v>
      </c>
      <c r="R839">
        <v>50290</v>
      </c>
      <c r="S839" t="s">
        <v>5242</v>
      </c>
      <c r="T839" t="s">
        <v>35</v>
      </c>
      <c r="U839" t="s">
        <v>35</v>
      </c>
      <c r="V839">
        <v>0</v>
      </c>
      <c r="W839" t="s">
        <v>36</v>
      </c>
    </row>
    <row r="840" spans="1:23" x14ac:dyDescent="0.3">
      <c r="A840" t="s">
        <v>5240</v>
      </c>
      <c r="B840" s="1">
        <v>45023</v>
      </c>
      <c r="C840" s="1">
        <v>45101</v>
      </c>
      <c r="D840">
        <v>109</v>
      </c>
      <c r="E840" t="s">
        <v>24</v>
      </c>
      <c r="F840" t="s">
        <v>39</v>
      </c>
      <c r="G840" t="s">
        <v>109</v>
      </c>
      <c r="H840" t="s">
        <v>85</v>
      </c>
      <c r="I840" t="s">
        <v>28</v>
      </c>
      <c r="J840" t="s">
        <v>36</v>
      </c>
      <c r="K840" t="s">
        <v>30</v>
      </c>
      <c r="L840" t="s">
        <v>31</v>
      </c>
      <c r="M840">
        <v>109</v>
      </c>
      <c r="N840" t="s">
        <v>5241</v>
      </c>
      <c r="O840" t="s">
        <v>33</v>
      </c>
      <c r="P840">
        <v>0</v>
      </c>
      <c r="Q840">
        <v>0</v>
      </c>
      <c r="R840">
        <v>109</v>
      </c>
      <c r="S840" t="s">
        <v>5242</v>
      </c>
      <c r="T840" t="s">
        <v>35</v>
      </c>
      <c r="U840" t="s">
        <v>35</v>
      </c>
      <c r="V840">
        <v>0</v>
      </c>
      <c r="W840" t="s">
        <v>36</v>
      </c>
    </row>
    <row r="841" spans="1:23" x14ac:dyDescent="0.3">
      <c r="A841" t="s">
        <v>5243</v>
      </c>
      <c r="B841" s="1">
        <v>45024</v>
      </c>
      <c r="C841" s="1">
        <v>45099</v>
      </c>
      <c r="D841">
        <v>106</v>
      </c>
      <c r="E841" t="s">
        <v>24</v>
      </c>
      <c r="F841" t="s">
        <v>39</v>
      </c>
      <c r="G841" t="s">
        <v>40</v>
      </c>
      <c r="H841" t="s">
        <v>59</v>
      </c>
      <c r="I841" t="s">
        <v>28</v>
      </c>
      <c r="J841" t="s">
        <v>70</v>
      </c>
      <c r="K841" t="s">
        <v>54</v>
      </c>
      <c r="L841" t="s">
        <v>31</v>
      </c>
      <c r="M841">
        <v>106</v>
      </c>
      <c r="N841" t="s">
        <v>2387</v>
      </c>
      <c r="O841" t="s">
        <v>33</v>
      </c>
      <c r="P841">
        <v>0</v>
      </c>
      <c r="Q841">
        <v>0</v>
      </c>
      <c r="R841">
        <v>106</v>
      </c>
      <c r="S841" t="s">
        <v>5244</v>
      </c>
      <c r="T841" t="s">
        <v>35</v>
      </c>
      <c r="U841" t="s">
        <v>35</v>
      </c>
      <c r="V841">
        <v>0</v>
      </c>
      <c r="W841" t="s">
        <v>36</v>
      </c>
    </row>
    <row r="842" spans="1:23" x14ac:dyDescent="0.3">
      <c r="A842" t="s">
        <v>5243</v>
      </c>
      <c r="B842" s="1">
        <v>45024</v>
      </c>
      <c r="C842" s="1">
        <v>45093</v>
      </c>
      <c r="D842">
        <v>83119</v>
      </c>
      <c r="E842" t="s">
        <v>24</v>
      </c>
      <c r="F842" t="s">
        <v>25</v>
      </c>
      <c r="G842" t="s">
        <v>40</v>
      </c>
      <c r="H842" t="s">
        <v>59</v>
      </c>
      <c r="I842" t="s">
        <v>28</v>
      </c>
      <c r="J842" t="s">
        <v>70</v>
      </c>
      <c r="K842" t="s">
        <v>54</v>
      </c>
      <c r="L842" t="s">
        <v>31</v>
      </c>
      <c r="M842">
        <v>83119</v>
      </c>
      <c r="N842" t="s">
        <v>2387</v>
      </c>
      <c r="O842" t="s">
        <v>33</v>
      </c>
      <c r="P842">
        <v>0</v>
      </c>
      <c r="Q842">
        <v>0</v>
      </c>
      <c r="R842">
        <v>83119</v>
      </c>
      <c r="S842" t="s">
        <v>5244</v>
      </c>
      <c r="T842" t="s">
        <v>35</v>
      </c>
      <c r="U842" t="s">
        <v>35</v>
      </c>
      <c r="V842">
        <v>0</v>
      </c>
      <c r="W842" t="s">
        <v>36</v>
      </c>
    </row>
    <row r="843" spans="1:23" x14ac:dyDescent="0.3">
      <c r="A843" t="s">
        <v>5245</v>
      </c>
      <c r="B843" s="1">
        <v>45025</v>
      </c>
      <c r="C843" s="1">
        <v>45110</v>
      </c>
      <c r="D843">
        <v>122</v>
      </c>
      <c r="E843" t="s">
        <v>24</v>
      </c>
      <c r="F843" t="s">
        <v>39</v>
      </c>
      <c r="G843" t="s">
        <v>74</v>
      </c>
      <c r="H843" t="s">
        <v>93</v>
      </c>
      <c r="I843" t="s">
        <v>42</v>
      </c>
      <c r="J843" t="s">
        <v>50</v>
      </c>
      <c r="K843" t="s">
        <v>30</v>
      </c>
      <c r="L843" t="s">
        <v>31</v>
      </c>
      <c r="M843">
        <v>122</v>
      </c>
      <c r="N843" t="s">
        <v>962</v>
      </c>
      <c r="O843" t="s">
        <v>46</v>
      </c>
      <c r="P843">
        <v>122</v>
      </c>
      <c r="Q843">
        <v>0</v>
      </c>
      <c r="R843">
        <v>0</v>
      </c>
      <c r="S843" t="s">
        <v>5246</v>
      </c>
      <c r="T843" t="s">
        <v>35</v>
      </c>
      <c r="U843" t="s">
        <v>35</v>
      </c>
      <c r="V843">
        <v>0</v>
      </c>
      <c r="W843" t="s">
        <v>64</v>
      </c>
    </row>
    <row r="844" spans="1:23" x14ac:dyDescent="0.3">
      <c r="A844" t="s">
        <v>5245</v>
      </c>
      <c r="B844" s="1">
        <v>45025</v>
      </c>
      <c r="C844" s="1">
        <v>45113</v>
      </c>
      <c r="D844">
        <v>77154</v>
      </c>
      <c r="E844" t="s">
        <v>24</v>
      </c>
      <c r="F844" t="s">
        <v>25</v>
      </c>
      <c r="G844" t="s">
        <v>74</v>
      </c>
      <c r="H844" t="s">
        <v>93</v>
      </c>
      <c r="I844" t="s">
        <v>42</v>
      </c>
      <c r="J844" t="s">
        <v>50</v>
      </c>
      <c r="K844" t="s">
        <v>30</v>
      </c>
      <c r="L844" t="s">
        <v>31</v>
      </c>
      <c r="M844">
        <v>77154</v>
      </c>
      <c r="N844" t="s">
        <v>962</v>
      </c>
      <c r="O844" t="s">
        <v>46</v>
      </c>
      <c r="P844">
        <v>77154</v>
      </c>
      <c r="Q844">
        <v>0</v>
      </c>
      <c r="R844">
        <v>0</v>
      </c>
      <c r="S844" t="s">
        <v>5246</v>
      </c>
      <c r="T844" t="s">
        <v>35</v>
      </c>
      <c r="U844" t="s">
        <v>35</v>
      </c>
      <c r="V844">
        <v>0</v>
      </c>
      <c r="W844" t="s">
        <v>64</v>
      </c>
    </row>
    <row r="845" spans="1:23" x14ac:dyDescent="0.3">
      <c r="A845" t="s">
        <v>5247</v>
      </c>
      <c r="B845" s="1">
        <v>45026</v>
      </c>
      <c r="C845" s="1">
        <v>45089</v>
      </c>
      <c r="D845">
        <v>56256</v>
      </c>
      <c r="E845" t="s">
        <v>24</v>
      </c>
      <c r="F845" t="s">
        <v>25</v>
      </c>
      <c r="G845" t="s">
        <v>109</v>
      </c>
      <c r="H845" t="s">
        <v>93</v>
      </c>
      <c r="I845" t="s">
        <v>42</v>
      </c>
      <c r="J845" t="s">
        <v>70</v>
      </c>
      <c r="K845" t="s">
        <v>54</v>
      </c>
      <c r="L845" t="s">
        <v>75</v>
      </c>
      <c r="M845">
        <v>56256</v>
      </c>
      <c r="N845" t="s">
        <v>5248</v>
      </c>
      <c r="O845" t="s">
        <v>61</v>
      </c>
      <c r="P845">
        <v>0</v>
      </c>
      <c r="Q845">
        <v>56256</v>
      </c>
      <c r="R845">
        <v>0</v>
      </c>
      <c r="S845" t="s">
        <v>5249</v>
      </c>
      <c r="T845" t="s">
        <v>48</v>
      </c>
      <c r="U845" t="s">
        <v>404</v>
      </c>
      <c r="V845">
        <v>92469</v>
      </c>
      <c r="W845" t="s">
        <v>43</v>
      </c>
    </row>
    <row r="846" spans="1:23" x14ac:dyDescent="0.3">
      <c r="A846" t="s">
        <v>5247</v>
      </c>
      <c r="B846" s="1">
        <v>45026</v>
      </c>
      <c r="C846" s="1">
        <v>45107</v>
      </c>
      <c r="D846">
        <v>108</v>
      </c>
      <c r="E846" t="s">
        <v>24</v>
      </c>
      <c r="F846" t="s">
        <v>39</v>
      </c>
      <c r="G846" t="s">
        <v>109</v>
      </c>
      <c r="H846" t="s">
        <v>93</v>
      </c>
      <c r="I846" t="s">
        <v>42</v>
      </c>
      <c r="J846" t="s">
        <v>70</v>
      </c>
      <c r="K846" t="s">
        <v>54</v>
      </c>
      <c r="L846" t="s">
        <v>75</v>
      </c>
      <c r="M846">
        <v>108</v>
      </c>
      <c r="N846" t="s">
        <v>5248</v>
      </c>
      <c r="O846" t="s">
        <v>61</v>
      </c>
      <c r="P846">
        <v>0</v>
      </c>
      <c r="Q846">
        <v>108</v>
      </c>
      <c r="R846">
        <v>0</v>
      </c>
      <c r="S846" t="s">
        <v>5249</v>
      </c>
      <c r="T846" t="s">
        <v>48</v>
      </c>
      <c r="U846" t="s">
        <v>404</v>
      </c>
      <c r="V846">
        <v>92469</v>
      </c>
      <c r="W846" t="s">
        <v>43</v>
      </c>
    </row>
    <row r="847" spans="1:23" x14ac:dyDescent="0.3">
      <c r="A847" t="s">
        <v>5250</v>
      </c>
      <c r="B847" s="1">
        <v>45027</v>
      </c>
      <c r="C847" s="1">
        <v>45113</v>
      </c>
      <c r="D847">
        <v>149</v>
      </c>
      <c r="E847" t="s">
        <v>24</v>
      </c>
      <c r="F847" t="s">
        <v>39</v>
      </c>
      <c r="G847" t="s">
        <v>74</v>
      </c>
      <c r="H847" t="s">
        <v>93</v>
      </c>
      <c r="I847" t="s">
        <v>42</v>
      </c>
      <c r="J847" t="s">
        <v>43</v>
      </c>
      <c r="K847" t="s">
        <v>54</v>
      </c>
      <c r="L847" t="s">
        <v>31</v>
      </c>
      <c r="M847">
        <v>149</v>
      </c>
      <c r="N847" t="s">
        <v>5059</v>
      </c>
      <c r="O847" t="s">
        <v>46</v>
      </c>
      <c r="P847">
        <v>149</v>
      </c>
      <c r="Q847">
        <v>0</v>
      </c>
      <c r="R847">
        <v>0</v>
      </c>
      <c r="S847" t="s">
        <v>5251</v>
      </c>
      <c r="T847" t="s">
        <v>48</v>
      </c>
      <c r="U847" t="s">
        <v>1073</v>
      </c>
      <c r="V847">
        <v>94727</v>
      </c>
      <c r="W847" t="s">
        <v>50</v>
      </c>
    </row>
    <row r="848" spans="1:23" x14ac:dyDescent="0.3">
      <c r="A848" t="s">
        <v>5250</v>
      </c>
      <c r="B848" s="1">
        <v>45027</v>
      </c>
      <c r="C848" s="1">
        <v>45103</v>
      </c>
      <c r="D848">
        <v>15011</v>
      </c>
      <c r="E848" t="s">
        <v>24</v>
      </c>
      <c r="F848" t="s">
        <v>25</v>
      </c>
      <c r="G848" t="s">
        <v>74</v>
      </c>
      <c r="H848" t="s">
        <v>93</v>
      </c>
      <c r="I848" t="s">
        <v>42</v>
      </c>
      <c r="J848" t="s">
        <v>43</v>
      </c>
      <c r="K848" t="s">
        <v>54</v>
      </c>
      <c r="L848" t="s">
        <v>31</v>
      </c>
      <c r="M848">
        <v>15011</v>
      </c>
      <c r="N848" t="s">
        <v>5059</v>
      </c>
      <c r="O848" t="s">
        <v>46</v>
      </c>
      <c r="P848">
        <v>15011</v>
      </c>
      <c r="Q848">
        <v>0</v>
      </c>
      <c r="R848">
        <v>0</v>
      </c>
      <c r="S848" t="s">
        <v>5251</v>
      </c>
      <c r="T848" t="s">
        <v>48</v>
      </c>
      <c r="U848" t="s">
        <v>1073</v>
      </c>
      <c r="V848">
        <v>94727</v>
      </c>
      <c r="W848" t="s">
        <v>50</v>
      </c>
    </row>
    <row r="849" spans="1:23" x14ac:dyDescent="0.3">
      <c r="A849" t="s">
        <v>5252</v>
      </c>
      <c r="B849" s="1">
        <v>45028</v>
      </c>
      <c r="C849" s="1">
        <v>45097</v>
      </c>
      <c r="D849">
        <v>16839</v>
      </c>
      <c r="E849" t="s">
        <v>38</v>
      </c>
      <c r="F849" t="s">
        <v>25</v>
      </c>
      <c r="G849" t="s">
        <v>74</v>
      </c>
      <c r="H849" t="s">
        <v>93</v>
      </c>
      <c r="I849" t="s">
        <v>42</v>
      </c>
      <c r="J849" t="s">
        <v>53</v>
      </c>
      <c r="K849" t="s">
        <v>30</v>
      </c>
      <c r="L849" t="s">
        <v>44</v>
      </c>
      <c r="M849">
        <v>16839</v>
      </c>
      <c r="N849" t="s">
        <v>3147</v>
      </c>
      <c r="O849" t="s">
        <v>61</v>
      </c>
      <c r="P849">
        <v>0</v>
      </c>
      <c r="Q849">
        <v>16839</v>
      </c>
      <c r="R849">
        <v>0</v>
      </c>
      <c r="S849" t="s">
        <v>5253</v>
      </c>
      <c r="T849" t="s">
        <v>35</v>
      </c>
      <c r="U849" t="s">
        <v>35</v>
      </c>
      <c r="V849">
        <v>0</v>
      </c>
      <c r="W849" t="s">
        <v>64</v>
      </c>
    </row>
    <row r="850" spans="1:23" x14ac:dyDescent="0.3">
      <c r="A850" t="s">
        <v>5254</v>
      </c>
      <c r="B850" s="1">
        <v>45029</v>
      </c>
      <c r="C850" s="1">
        <v>45099</v>
      </c>
      <c r="D850">
        <v>95495</v>
      </c>
      <c r="E850" t="s">
        <v>24</v>
      </c>
      <c r="F850" t="s">
        <v>25</v>
      </c>
      <c r="G850" t="s">
        <v>109</v>
      </c>
      <c r="H850" t="s">
        <v>27</v>
      </c>
      <c r="I850" t="s">
        <v>28</v>
      </c>
      <c r="J850" t="s">
        <v>64</v>
      </c>
      <c r="K850" t="s">
        <v>54</v>
      </c>
      <c r="L850" t="s">
        <v>55</v>
      </c>
      <c r="M850">
        <v>95495</v>
      </c>
      <c r="N850" t="s">
        <v>2566</v>
      </c>
      <c r="O850" t="s">
        <v>33</v>
      </c>
      <c r="P850">
        <v>0</v>
      </c>
      <c r="Q850">
        <v>0</v>
      </c>
      <c r="R850">
        <v>95495</v>
      </c>
      <c r="S850" t="s">
        <v>5255</v>
      </c>
      <c r="T850" t="s">
        <v>48</v>
      </c>
      <c r="U850" t="s">
        <v>413</v>
      </c>
      <c r="V850">
        <v>70867</v>
      </c>
      <c r="W850" t="s">
        <v>50</v>
      </c>
    </row>
    <row r="851" spans="1:23" x14ac:dyDescent="0.3">
      <c r="A851" t="s">
        <v>5256</v>
      </c>
      <c r="B851" s="1">
        <v>45030</v>
      </c>
      <c r="C851" s="1">
        <v>45114</v>
      </c>
      <c r="D851">
        <v>141</v>
      </c>
      <c r="E851" t="s">
        <v>24</v>
      </c>
      <c r="F851" t="s">
        <v>39</v>
      </c>
      <c r="G851" t="s">
        <v>40</v>
      </c>
      <c r="H851" t="s">
        <v>93</v>
      </c>
      <c r="I851" t="s">
        <v>42</v>
      </c>
      <c r="J851" t="s">
        <v>114</v>
      </c>
      <c r="K851" t="s">
        <v>54</v>
      </c>
      <c r="L851" t="s">
        <v>55</v>
      </c>
      <c r="M851">
        <v>141</v>
      </c>
      <c r="N851" t="s">
        <v>679</v>
      </c>
      <c r="O851" t="s">
        <v>46</v>
      </c>
      <c r="P851">
        <v>141</v>
      </c>
      <c r="Q851">
        <v>0</v>
      </c>
      <c r="R851">
        <v>0</v>
      </c>
      <c r="S851" t="s">
        <v>5257</v>
      </c>
      <c r="T851" t="s">
        <v>48</v>
      </c>
      <c r="U851" t="s">
        <v>2779</v>
      </c>
      <c r="V851">
        <v>37204</v>
      </c>
      <c r="W851" t="s">
        <v>50</v>
      </c>
    </row>
    <row r="852" spans="1:23" x14ac:dyDescent="0.3">
      <c r="A852" t="s">
        <v>5256</v>
      </c>
      <c r="B852" s="1">
        <v>45030</v>
      </c>
      <c r="C852" s="1">
        <v>45106</v>
      </c>
      <c r="D852">
        <v>49834</v>
      </c>
      <c r="E852" t="s">
        <v>24</v>
      </c>
      <c r="F852" t="s">
        <v>25</v>
      </c>
      <c r="G852" t="s">
        <v>40</v>
      </c>
      <c r="H852" t="s">
        <v>93</v>
      </c>
      <c r="I852" t="s">
        <v>42</v>
      </c>
      <c r="J852" t="s">
        <v>114</v>
      </c>
      <c r="K852" t="s">
        <v>54</v>
      </c>
      <c r="L852" t="s">
        <v>55</v>
      </c>
      <c r="M852">
        <v>49834</v>
      </c>
      <c r="N852" t="s">
        <v>679</v>
      </c>
      <c r="O852" t="s">
        <v>46</v>
      </c>
      <c r="P852">
        <v>49834</v>
      </c>
      <c r="Q852">
        <v>0</v>
      </c>
      <c r="R852">
        <v>0</v>
      </c>
      <c r="S852" t="s">
        <v>5257</v>
      </c>
      <c r="T852" t="s">
        <v>48</v>
      </c>
      <c r="U852" t="s">
        <v>2779</v>
      </c>
      <c r="V852">
        <v>37204</v>
      </c>
      <c r="W852" t="s">
        <v>50</v>
      </c>
    </row>
    <row r="853" spans="1:23" x14ac:dyDescent="0.3">
      <c r="A853" t="s">
        <v>5258</v>
      </c>
      <c r="B853" s="1">
        <v>45031</v>
      </c>
      <c r="C853" s="1">
        <v>45100</v>
      </c>
      <c r="D853">
        <v>27087</v>
      </c>
      <c r="E853" t="s">
        <v>24</v>
      </c>
      <c r="F853" t="s">
        <v>25</v>
      </c>
      <c r="G853" t="s">
        <v>119</v>
      </c>
      <c r="H853" t="s">
        <v>85</v>
      </c>
      <c r="I853" t="s">
        <v>42</v>
      </c>
      <c r="J853" t="s">
        <v>114</v>
      </c>
      <c r="K853" t="s">
        <v>30</v>
      </c>
      <c r="L853" t="s">
        <v>66</v>
      </c>
      <c r="M853">
        <v>27087</v>
      </c>
      <c r="N853" t="s">
        <v>2434</v>
      </c>
      <c r="O853" t="s">
        <v>116</v>
      </c>
      <c r="P853">
        <v>27087</v>
      </c>
      <c r="Q853">
        <v>0</v>
      </c>
      <c r="R853">
        <v>0</v>
      </c>
      <c r="S853" t="s">
        <v>5259</v>
      </c>
      <c r="T853" t="s">
        <v>35</v>
      </c>
      <c r="U853" t="s">
        <v>35</v>
      </c>
      <c r="V853">
        <v>0</v>
      </c>
      <c r="W853" t="s">
        <v>64</v>
      </c>
    </row>
    <row r="854" spans="1:23" x14ac:dyDescent="0.3">
      <c r="A854" t="s">
        <v>5258</v>
      </c>
      <c r="B854" s="1">
        <v>45031</v>
      </c>
      <c r="C854" s="1">
        <v>45117</v>
      </c>
      <c r="D854">
        <v>95</v>
      </c>
      <c r="E854" t="s">
        <v>24</v>
      </c>
      <c r="F854" t="s">
        <v>39</v>
      </c>
      <c r="G854" t="s">
        <v>119</v>
      </c>
      <c r="H854" t="s">
        <v>85</v>
      </c>
      <c r="I854" t="s">
        <v>42</v>
      </c>
      <c r="J854" t="s">
        <v>114</v>
      </c>
      <c r="K854" t="s">
        <v>30</v>
      </c>
      <c r="L854" t="s">
        <v>66</v>
      </c>
      <c r="M854">
        <v>95</v>
      </c>
      <c r="N854" t="s">
        <v>2434</v>
      </c>
      <c r="O854" t="s">
        <v>116</v>
      </c>
      <c r="P854">
        <v>95</v>
      </c>
      <c r="Q854">
        <v>0</v>
      </c>
      <c r="R854">
        <v>0</v>
      </c>
      <c r="S854" t="s">
        <v>5259</v>
      </c>
      <c r="T854" t="s">
        <v>35</v>
      </c>
      <c r="U854" t="s">
        <v>35</v>
      </c>
      <c r="V854">
        <v>0</v>
      </c>
      <c r="W854" t="s">
        <v>64</v>
      </c>
    </row>
    <row r="855" spans="1:23" x14ac:dyDescent="0.3">
      <c r="A855" t="s">
        <v>5260</v>
      </c>
      <c r="B855" s="1">
        <v>45032</v>
      </c>
      <c r="C855" s="1">
        <v>45117</v>
      </c>
      <c r="D855">
        <v>11142</v>
      </c>
      <c r="E855" t="s">
        <v>38</v>
      </c>
      <c r="F855" t="s">
        <v>25</v>
      </c>
      <c r="G855" t="s">
        <v>109</v>
      </c>
      <c r="H855" t="s">
        <v>93</v>
      </c>
      <c r="I855" t="s">
        <v>28</v>
      </c>
      <c r="J855" t="s">
        <v>70</v>
      </c>
      <c r="K855" t="s">
        <v>30</v>
      </c>
      <c r="L855" t="s">
        <v>55</v>
      </c>
      <c r="M855">
        <v>11142</v>
      </c>
      <c r="N855" t="s">
        <v>3374</v>
      </c>
      <c r="O855" t="s">
        <v>33</v>
      </c>
      <c r="P855">
        <v>0</v>
      </c>
      <c r="Q855">
        <v>0</v>
      </c>
      <c r="R855">
        <v>11142</v>
      </c>
      <c r="S855" t="s">
        <v>5261</v>
      </c>
      <c r="T855" t="s">
        <v>35</v>
      </c>
      <c r="U855" t="s">
        <v>35</v>
      </c>
      <c r="V855">
        <v>0</v>
      </c>
      <c r="W855" t="s">
        <v>50</v>
      </c>
    </row>
    <row r="856" spans="1:23" x14ac:dyDescent="0.3">
      <c r="A856" t="s">
        <v>5260</v>
      </c>
      <c r="B856" s="1">
        <v>45032</v>
      </c>
      <c r="C856" s="1">
        <v>45104</v>
      </c>
      <c r="D856">
        <v>141</v>
      </c>
      <c r="E856" t="s">
        <v>38</v>
      </c>
      <c r="F856" t="s">
        <v>39</v>
      </c>
      <c r="G856" t="s">
        <v>109</v>
      </c>
      <c r="H856" t="s">
        <v>93</v>
      </c>
      <c r="I856" t="s">
        <v>28</v>
      </c>
      <c r="J856" t="s">
        <v>70</v>
      </c>
      <c r="K856" t="s">
        <v>30</v>
      </c>
      <c r="L856" t="s">
        <v>55</v>
      </c>
      <c r="M856">
        <v>141</v>
      </c>
      <c r="N856" t="s">
        <v>3374</v>
      </c>
      <c r="O856" t="s">
        <v>33</v>
      </c>
      <c r="P856">
        <v>0</v>
      </c>
      <c r="Q856">
        <v>0</v>
      </c>
      <c r="R856">
        <v>141</v>
      </c>
      <c r="S856" t="s">
        <v>5261</v>
      </c>
      <c r="T856" t="s">
        <v>35</v>
      </c>
      <c r="U856" t="s">
        <v>35</v>
      </c>
      <c r="V856">
        <v>0</v>
      </c>
      <c r="W856" t="s">
        <v>50</v>
      </c>
    </row>
    <row r="857" spans="1:23" x14ac:dyDescent="0.3">
      <c r="A857" t="s">
        <v>5262</v>
      </c>
      <c r="B857" s="1">
        <v>45033</v>
      </c>
      <c r="C857" s="1">
        <v>45098</v>
      </c>
      <c r="D857">
        <v>87</v>
      </c>
      <c r="E857" t="s">
        <v>24</v>
      </c>
      <c r="F857" t="s">
        <v>39</v>
      </c>
      <c r="G857" t="s">
        <v>26</v>
      </c>
      <c r="H857" t="s">
        <v>52</v>
      </c>
      <c r="I857" t="s">
        <v>42</v>
      </c>
      <c r="J857" t="s">
        <v>70</v>
      </c>
      <c r="K857" t="s">
        <v>54</v>
      </c>
      <c r="L857" t="s">
        <v>75</v>
      </c>
      <c r="M857">
        <v>87</v>
      </c>
      <c r="N857" t="s">
        <v>848</v>
      </c>
      <c r="O857" t="s">
        <v>116</v>
      </c>
      <c r="P857">
        <v>87</v>
      </c>
      <c r="Q857">
        <v>0</v>
      </c>
      <c r="R857">
        <v>0</v>
      </c>
      <c r="S857" t="s">
        <v>5263</v>
      </c>
      <c r="T857" t="s">
        <v>48</v>
      </c>
      <c r="U857" t="s">
        <v>427</v>
      </c>
      <c r="V857">
        <v>66692</v>
      </c>
      <c r="W857" t="s">
        <v>43</v>
      </c>
    </row>
    <row r="858" spans="1:23" x14ac:dyDescent="0.3">
      <c r="A858" t="s">
        <v>5262</v>
      </c>
      <c r="B858" s="1">
        <v>45033</v>
      </c>
      <c r="C858" s="1">
        <v>45094</v>
      </c>
      <c r="D858">
        <v>19366</v>
      </c>
      <c r="E858" t="s">
        <v>24</v>
      </c>
      <c r="F858" t="s">
        <v>25</v>
      </c>
      <c r="G858" t="s">
        <v>26</v>
      </c>
      <c r="H858" t="s">
        <v>52</v>
      </c>
      <c r="I858" t="s">
        <v>42</v>
      </c>
      <c r="J858" t="s">
        <v>70</v>
      </c>
      <c r="K858" t="s">
        <v>54</v>
      </c>
      <c r="L858" t="s">
        <v>75</v>
      </c>
      <c r="M858">
        <v>19366</v>
      </c>
      <c r="N858" t="s">
        <v>848</v>
      </c>
      <c r="O858" t="s">
        <v>116</v>
      </c>
      <c r="P858">
        <v>19366</v>
      </c>
      <c r="Q858">
        <v>0</v>
      </c>
      <c r="R858">
        <v>0</v>
      </c>
      <c r="S858" t="s">
        <v>5263</v>
      </c>
      <c r="T858" t="s">
        <v>48</v>
      </c>
      <c r="U858" t="s">
        <v>427</v>
      </c>
      <c r="V858">
        <v>66692</v>
      </c>
      <c r="W858" t="s">
        <v>43</v>
      </c>
    </row>
    <row r="859" spans="1:23" x14ac:dyDescent="0.3">
      <c r="A859" t="s">
        <v>5264</v>
      </c>
      <c r="B859" s="1">
        <v>45034</v>
      </c>
      <c r="C859" s="1">
        <v>45110</v>
      </c>
      <c r="D859">
        <v>133</v>
      </c>
      <c r="E859" t="s">
        <v>24</v>
      </c>
      <c r="F859" t="s">
        <v>39</v>
      </c>
      <c r="G859" t="s">
        <v>40</v>
      </c>
      <c r="H859" t="s">
        <v>27</v>
      </c>
      <c r="I859" t="s">
        <v>42</v>
      </c>
      <c r="J859" t="s">
        <v>114</v>
      </c>
      <c r="K859" t="s">
        <v>30</v>
      </c>
      <c r="L859" t="s">
        <v>55</v>
      </c>
      <c r="M859">
        <v>133</v>
      </c>
      <c r="N859" t="s">
        <v>2309</v>
      </c>
      <c r="O859" t="s">
        <v>116</v>
      </c>
      <c r="P859">
        <v>133</v>
      </c>
      <c r="Q859">
        <v>0</v>
      </c>
      <c r="R859">
        <v>0</v>
      </c>
      <c r="S859" t="s">
        <v>5265</v>
      </c>
      <c r="T859" t="s">
        <v>48</v>
      </c>
      <c r="U859" t="s">
        <v>431</v>
      </c>
      <c r="V859">
        <v>7087</v>
      </c>
      <c r="W859" t="s">
        <v>53</v>
      </c>
    </row>
    <row r="860" spans="1:23" x14ac:dyDescent="0.3">
      <c r="A860" t="s">
        <v>5264</v>
      </c>
      <c r="B860" s="1">
        <v>45034</v>
      </c>
      <c r="C860" s="1">
        <v>45112</v>
      </c>
      <c r="D860">
        <v>45435</v>
      </c>
      <c r="E860" t="s">
        <v>24</v>
      </c>
      <c r="F860" t="s">
        <v>25</v>
      </c>
      <c r="G860" t="s">
        <v>40</v>
      </c>
      <c r="H860" t="s">
        <v>27</v>
      </c>
      <c r="I860" t="s">
        <v>42</v>
      </c>
      <c r="J860" t="s">
        <v>114</v>
      </c>
      <c r="K860" t="s">
        <v>30</v>
      </c>
      <c r="L860" t="s">
        <v>55</v>
      </c>
      <c r="M860">
        <v>45435</v>
      </c>
      <c r="N860" t="s">
        <v>2309</v>
      </c>
      <c r="O860" t="s">
        <v>116</v>
      </c>
      <c r="P860">
        <v>45435</v>
      </c>
      <c r="Q860">
        <v>0</v>
      </c>
      <c r="R860">
        <v>0</v>
      </c>
      <c r="S860" t="s">
        <v>5265</v>
      </c>
      <c r="T860" t="s">
        <v>48</v>
      </c>
      <c r="U860" t="s">
        <v>431</v>
      </c>
      <c r="V860">
        <v>7087</v>
      </c>
      <c r="W860" t="s">
        <v>53</v>
      </c>
    </row>
    <row r="861" spans="1:23" x14ac:dyDescent="0.3">
      <c r="A861" t="s">
        <v>5266</v>
      </c>
      <c r="B861" s="1">
        <v>45035</v>
      </c>
      <c r="C861" s="1">
        <v>45102</v>
      </c>
      <c r="D861">
        <v>56126</v>
      </c>
      <c r="E861" t="s">
        <v>24</v>
      </c>
      <c r="F861" t="s">
        <v>25</v>
      </c>
      <c r="G861" t="s">
        <v>26</v>
      </c>
      <c r="H861" t="s">
        <v>59</v>
      </c>
      <c r="I861" t="s">
        <v>42</v>
      </c>
      <c r="J861" t="s">
        <v>50</v>
      </c>
      <c r="K861" t="s">
        <v>30</v>
      </c>
      <c r="L861" t="s">
        <v>55</v>
      </c>
      <c r="M861">
        <v>56126</v>
      </c>
      <c r="N861" t="s">
        <v>5267</v>
      </c>
      <c r="O861" t="s">
        <v>61</v>
      </c>
      <c r="P861">
        <v>0</v>
      </c>
      <c r="Q861">
        <v>56126</v>
      </c>
      <c r="R861">
        <v>0</v>
      </c>
      <c r="S861" t="s">
        <v>5268</v>
      </c>
      <c r="T861" t="s">
        <v>48</v>
      </c>
      <c r="U861" t="s">
        <v>1098</v>
      </c>
      <c r="V861">
        <v>57253</v>
      </c>
      <c r="W861" t="s">
        <v>43</v>
      </c>
    </row>
    <row r="862" spans="1:23" x14ac:dyDescent="0.3">
      <c r="A862" t="s">
        <v>5266</v>
      </c>
      <c r="B862" s="1">
        <v>45035</v>
      </c>
      <c r="C862" s="1">
        <v>45122</v>
      </c>
      <c r="D862">
        <v>91</v>
      </c>
      <c r="E862" t="s">
        <v>24</v>
      </c>
      <c r="F862" t="s">
        <v>39</v>
      </c>
      <c r="G862" t="s">
        <v>26</v>
      </c>
      <c r="H862" t="s">
        <v>59</v>
      </c>
      <c r="I862" t="s">
        <v>42</v>
      </c>
      <c r="J862" t="s">
        <v>50</v>
      </c>
      <c r="K862" t="s">
        <v>30</v>
      </c>
      <c r="L862" t="s">
        <v>55</v>
      </c>
      <c r="M862">
        <v>91</v>
      </c>
      <c r="N862" t="s">
        <v>5267</v>
      </c>
      <c r="O862" t="s">
        <v>61</v>
      </c>
      <c r="P862">
        <v>0</v>
      </c>
      <c r="Q862">
        <v>91</v>
      </c>
      <c r="R862">
        <v>0</v>
      </c>
      <c r="S862" t="s">
        <v>5268</v>
      </c>
      <c r="T862" t="s">
        <v>48</v>
      </c>
      <c r="U862" t="s">
        <v>1098</v>
      </c>
      <c r="V862">
        <v>57253</v>
      </c>
      <c r="W862" t="s">
        <v>43</v>
      </c>
    </row>
    <row r="863" spans="1:23" x14ac:dyDescent="0.3">
      <c r="A863" t="s">
        <v>5269</v>
      </c>
      <c r="B863" s="1">
        <v>45036</v>
      </c>
      <c r="C863" s="1">
        <v>45114</v>
      </c>
      <c r="D863">
        <v>50779</v>
      </c>
      <c r="E863" t="s">
        <v>24</v>
      </c>
      <c r="F863" t="s">
        <v>25</v>
      </c>
      <c r="G863" t="s">
        <v>109</v>
      </c>
      <c r="H863" t="s">
        <v>27</v>
      </c>
      <c r="I863" t="s">
        <v>42</v>
      </c>
      <c r="J863" t="s">
        <v>53</v>
      </c>
      <c r="K863" t="s">
        <v>30</v>
      </c>
      <c r="L863" t="s">
        <v>75</v>
      </c>
      <c r="M863">
        <v>50779</v>
      </c>
      <c r="N863" t="s">
        <v>4759</v>
      </c>
      <c r="O863" t="s">
        <v>116</v>
      </c>
      <c r="P863">
        <v>50779</v>
      </c>
      <c r="Q863">
        <v>0</v>
      </c>
      <c r="R863">
        <v>0</v>
      </c>
      <c r="S863" t="s">
        <v>5270</v>
      </c>
      <c r="T863" t="s">
        <v>35</v>
      </c>
      <c r="U863" t="s">
        <v>35</v>
      </c>
      <c r="V863">
        <v>0</v>
      </c>
      <c r="W863" t="s">
        <v>29</v>
      </c>
    </row>
    <row r="864" spans="1:23" x14ac:dyDescent="0.3">
      <c r="A864" t="s">
        <v>5269</v>
      </c>
      <c r="B864" s="1">
        <v>45036</v>
      </c>
      <c r="C864" s="1">
        <v>45107</v>
      </c>
      <c r="D864">
        <v>12</v>
      </c>
      <c r="E864" t="s">
        <v>24</v>
      </c>
      <c r="F864" t="s">
        <v>39</v>
      </c>
      <c r="G864" t="s">
        <v>109</v>
      </c>
      <c r="H864" t="s">
        <v>27</v>
      </c>
      <c r="I864" t="s">
        <v>42</v>
      </c>
      <c r="J864" t="s">
        <v>53</v>
      </c>
      <c r="K864" t="s">
        <v>30</v>
      </c>
      <c r="L864" t="s">
        <v>75</v>
      </c>
      <c r="M864">
        <v>120</v>
      </c>
      <c r="N864" t="s">
        <v>4759</v>
      </c>
      <c r="O864" t="s">
        <v>116</v>
      </c>
      <c r="P864">
        <v>120</v>
      </c>
      <c r="Q864">
        <v>0</v>
      </c>
      <c r="R864">
        <v>0</v>
      </c>
      <c r="S864" t="s">
        <v>5270</v>
      </c>
      <c r="T864" t="s">
        <v>35</v>
      </c>
      <c r="U864" t="s">
        <v>35</v>
      </c>
      <c r="V864">
        <v>0</v>
      </c>
      <c r="W864" t="s">
        <v>29</v>
      </c>
    </row>
    <row r="865" spans="1:23" x14ac:dyDescent="0.3">
      <c r="A865" t="s">
        <v>5271</v>
      </c>
      <c r="B865" s="1">
        <v>45037</v>
      </c>
      <c r="C865" s="1">
        <v>45119</v>
      </c>
      <c r="D865">
        <v>79945</v>
      </c>
      <c r="E865" t="s">
        <v>38</v>
      </c>
      <c r="F865" t="s">
        <v>25</v>
      </c>
      <c r="G865" t="s">
        <v>80</v>
      </c>
      <c r="H865" t="s">
        <v>59</v>
      </c>
      <c r="I865" t="s">
        <v>42</v>
      </c>
      <c r="J865" t="s">
        <v>29</v>
      </c>
      <c r="K865" t="s">
        <v>54</v>
      </c>
      <c r="L865" t="s">
        <v>31</v>
      </c>
      <c r="M865">
        <v>79945</v>
      </c>
      <c r="N865" t="s">
        <v>3512</v>
      </c>
      <c r="O865" t="s">
        <v>116</v>
      </c>
      <c r="P865">
        <v>79945</v>
      </c>
      <c r="Q865">
        <v>0</v>
      </c>
      <c r="R865">
        <v>0</v>
      </c>
      <c r="S865" t="s">
        <v>5272</v>
      </c>
      <c r="T865" t="s">
        <v>48</v>
      </c>
      <c r="U865" t="s">
        <v>441</v>
      </c>
      <c r="V865">
        <v>77278</v>
      </c>
      <c r="W865" t="s">
        <v>43</v>
      </c>
    </row>
    <row r="866" spans="1:23" x14ac:dyDescent="0.3">
      <c r="A866" t="s">
        <v>5273</v>
      </c>
      <c r="B866" s="1">
        <v>45038</v>
      </c>
      <c r="C866" s="1">
        <v>45125</v>
      </c>
      <c r="D866">
        <v>76909</v>
      </c>
      <c r="E866" t="s">
        <v>38</v>
      </c>
      <c r="F866" t="s">
        <v>25</v>
      </c>
      <c r="G866" t="s">
        <v>74</v>
      </c>
      <c r="H866" t="s">
        <v>59</v>
      </c>
      <c r="I866" t="s">
        <v>42</v>
      </c>
      <c r="J866" t="s">
        <v>29</v>
      </c>
      <c r="K866" t="s">
        <v>30</v>
      </c>
      <c r="L866" t="s">
        <v>66</v>
      </c>
      <c r="M866">
        <v>76909</v>
      </c>
      <c r="N866" t="s">
        <v>5274</v>
      </c>
      <c r="O866" t="s">
        <v>46</v>
      </c>
      <c r="P866">
        <v>76909</v>
      </c>
      <c r="Q866">
        <v>0</v>
      </c>
      <c r="R866">
        <v>0</v>
      </c>
      <c r="S866" t="s">
        <v>5275</v>
      </c>
      <c r="T866" t="s">
        <v>35</v>
      </c>
      <c r="U866" t="s">
        <v>35</v>
      </c>
      <c r="V866">
        <v>0</v>
      </c>
      <c r="W866" t="s">
        <v>50</v>
      </c>
    </row>
    <row r="867" spans="1:23" x14ac:dyDescent="0.3">
      <c r="A867" t="s">
        <v>5273</v>
      </c>
      <c r="B867" s="1">
        <v>45038</v>
      </c>
      <c r="C867" s="1">
        <v>45122</v>
      </c>
      <c r="D867">
        <v>142</v>
      </c>
      <c r="E867" t="s">
        <v>38</v>
      </c>
      <c r="F867" t="s">
        <v>39</v>
      </c>
      <c r="G867" t="s">
        <v>74</v>
      </c>
      <c r="H867" t="s">
        <v>59</v>
      </c>
      <c r="I867" t="s">
        <v>42</v>
      </c>
      <c r="J867" t="s">
        <v>29</v>
      </c>
      <c r="K867" t="s">
        <v>30</v>
      </c>
      <c r="L867" t="s">
        <v>66</v>
      </c>
      <c r="M867">
        <v>142</v>
      </c>
      <c r="N867" t="s">
        <v>5274</v>
      </c>
      <c r="O867" t="s">
        <v>46</v>
      </c>
      <c r="P867">
        <v>142</v>
      </c>
      <c r="Q867">
        <v>0</v>
      </c>
      <c r="R867">
        <v>0</v>
      </c>
      <c r="S867" t="s">
        <v>5275</v>
      </c>
      <c r="T867" t="s">
        <v>35</v>
      </c>
      <c r="U867" t="s">
        <v>35</v>
      </c>
      <c r="V867">
        <v>0</v>
      </c>
      <c r="W867" t="s">
        <v>50</v>
      </c>
    </row>
    <row r="868" spans="1:23" x14ac:dyDescent="0.3">
      <c r="A868" t="s">
        <v>5276</v>
      </c>
      <c r="B868" s="1">
        <v>45039</v>
      </c>
      <c r="C868" s="1">
        <v>45125</v>
      </c>
      <c r="D868">
        <v>87</v>
      </c>
      <c r="E868" t="s">
        <v>24</v>
      </c>
      <c r="F868" t="s">
        <v>39</v>
      </c>
      <c r="G868" t="s">
        <v>26</v>
      </c>
      <c r="H868" t="s">
        <v>85</v>
      </c>
      <c r="I868" t="s">
        <v>28</v>
      </c>
      <c r="J868" t="s">
        <v>50</v>
      </c>
      <c r="K868" t="s">
        <v>30</v>
      </c>
      <c r="L868" t="s">
        <v>66</v>
      </c>
      <c r="M868">
        <v>87</v>
      </c>
      <c r="N868" t="s">
        <v>5277</v>
      </c>
      <c r="O868" t="s">
        <v>33</v>
      </c>
      <c r="P868">
        <v>0</v>
      </c>
      <c r="Q868">
        <v>0</v>
      </c>
      <c r="R868">
        <v>87</v>
      </c>
      <c r="S868" t="s">
        <v>5278</v>
      </c>
      <c r="T868" t="s">
        <v>35</v>
      </c>
      <c r="U868" t="s">
        <v>35</v>
      </c>
      <c r="V868">
        <v>0</v>
      </c>
      <c r="W868" t="s">
        <v>36</v>
      </c>
    </row>
    <row r="869" spans="1:23" x14ac:dyDescent="0.3">
      <c r="A869" t="s">
        <v>5276</v>
      </c>
      <c r="B869" s="1">
        <v>45039</v>
      </c>
      <c r="C869" s="1">
        <v>45127</v>
      </c>
      <c r="D869">
        <v>84783</v>
      </c>
      <c r="E869" t="s">
        <v>24</v>
      </c>
      <c r="F869" t="s">
        <v>25</v>
      </c>
      <c r="G869" t="s">
        <v>26</v>
      </c>
      <c r="H869" t="s">
        <v>85</v>
      </c>
      <c r="I869" t="s">
        <v>28</v>
      </c>
      <c r="J869" t="s">
        <v>50</v>
      </c>
      <c r="K869" t="s">
        <v>30</v>
      </c>
      <c r="L869" t="s">
        <v>66</v>
      </c>
      <c r="M869">
        <v>84783</v>
      </c>
      <c r="N869" t="s">
        <v>5277</v>
      </c>
      <c r="O869" t="s">
        <v>33</v>
      </c>
      <c r="P869">
        <v>0</v>
      </c>
      <c r="Q869">
        <v>0</v>
      </c>
      <c r="R869">
        <v>84783</v>
      </c>
      <c r="S869" t="s">
        <v>5278</v>
      </c>
      <c r="T869" t="s">
        <v>35</v>
      </c>
      <c r="U869" t="s">
        <v>35</v>
      </c>
      <c r="V869">
        <v>0</v>
      </c>
      <c r="W869" t="s">
        <v>36</v>
      </c>
    </row>
    <row r="870" spans="1:23" x14ac:dyDescent="0.3">
      <c r="A870" t="s">
        <v>5279</v>
      </c>
      <c r="B870" s="1">
        <v>45040</v>
      </c>
      <c r="C870" s="1">
        <v>45111</v>
      </c>
      <c r="D870">
        <v>122</v>
      </c>
      <c r="E870" t="s">
        <v>24</v>
      </c>
      <c r="F870" t="s">
        <v>39</v>
      </c>
      <c r="G870" t="s">
        <v>80</v>
      </c>
      <c r="H870" t="s">
        <v>52</v>
      </c>
      <c r="I870" t="s">
        <v>42</v>
      </c>
      <c r="J870" t="s">
        <v>70</v>
      </c>
      <c r="K870" t="s">
        <v>54</v>
      </c>
      <c r="L870" t="s">
        <v>66</v>
      </c>
      <c r="M870">
        <v>122</v>
      </c>
      <c r="N870" t="s">
        <v>5280</v>
      </c>
      <c r="O870" t="s">
        <v>46</v>
      </c>
      <c r="P870">
        <v>122</v>
      </c>
      <c r="Q870">
        <v>0</v>
      </c>
      <c r="R870">
        <v>0</v>
      </c>
      <c r="S870" t="s">
        <v>5281</v>
      </c>
      <c r="T870" t="s">
        <v>48</v>
      </c>
      <c r="U870" t="s">
        <v>453</v>
      </c>
      <c r="V870">
        <v>16465</v>
      </c>
      <c r="W870" t="s">
        <v>43</v>
      </c>
    </row>
    <row r="871" spans="1:23" x14ac:dyDescent="0.3">
      <c r="A871" t="s">
        <v>5279</v>
      </c>
      <c r="B871" s="1">
        <v>45040</v>
      </c>
      <c r="C871" s="1">
        <v>45113</v>
      </c>
      <c r="D871">
        <v>55786</v>
      </c>
      <c r="E871" t="s">
        <v>24</v>
      </c>
      <c r="F871" t="s">
        <v>25</v>
      </c>
      <c r="G871" t="s">
        <v>80</v>
      </c>
      <c r="H871" t="s">
        <v>52</v>
      </c>
      <c r="I871" t="s">
        <v>42</v>
      </c>
      <c r="J871" t="s">
        <v>70</v>
      </c>
      <c r="K871" t="s">
        <v>54</v>
      </c>
      <c r="L871" t="s">
        <v>66</v>
      </c>
      <c r="M871">
        <v>55786</v>
      </c>
      <c r="N871" t="s">
        <v>5280</v>
      </c>
      <c r="O871" t="s">
        <v>46</v>
      </c>
      <c r="P871">
        <v>55786</v>
      </c>
      <c r="Q871">
        <v>0</v>
      </c>
      <c r="R871">
        <v>0</v>
      </c>
      <c r="S871" t="s">
        <v>5281</v>
      </c>
      <c r="T871" t="s">
        <v>48</v>
      </c>
      <c r="U871" t="s">
        <v>453</v>
      </c>
      <c r="V871">
        <v>16465</v>
      </c>
      <c r="W871" t="s">
        <v>43</v>
      </c>
    </row>
    <row r="872" spans="1:23" x14ac:dyDescent="0.3">
      <c r="A872" t="s">
        <v>5282</v>
      </c>
      <c r="B872" s="1">
        <v>45041</v>
      </c>
      <c r="C872" s="1">
        <v>45131</v>
      </c>
      <c r="D872">
        <v>89412</v>
      </c>
      <c r="E872" t="s">
        <v>24</v>
      </c>
      <c r="F872" t="s">
        <v>25</v>
      </c>
      <c r="G872" t="s">
        <v>109</v>
      </c>
      <c r="H872" t="s">
        <v>41</v>
      </c>
      <c r="I872" t="s">
        <v>42</v>
      </c>
      <c r="J872" t="s">
        <v>70</v>
      </c>
      <c r="K872" t="s">
        <v>54</v>
      </c>
      <c r="L872" t="s">
        <v>66</v>
      </c>
      <c r="M872">
        <v>89412</v>
      </c>
      <c r="N872" t="s">
        <v>962</v>
      </c>
      <c r="O872" t="s">
        <v>61</v>
      </c>
      <c r="P872">
        <v>0</v>
      </c>
      <c r="Q872">
        <v>89412</v>
      </c>
      <c r="R872">
        <v>0</v>
      </c>
      <c r="S872" t="s">
        <v>5283</v>
      </c>
      <c r="T872" t="s">
        <v>35</v>
      </c>
      <c r="U872" t="s">
        <v>35</v>
      </c>
      <c r="V872">
        <v>0</v>
      </c>
      <c r="W872" t="s">
        <v>64</v>
      </c>
    </row>
    <row r="873" spans="1:23" x14ac:dyDescent="0.3">
      <c r="A873" t="s">
        <v>5284</v>
      </c>
      <c r="B873" s="1">
        <v>45042</v>
      </c>
      <c r="C873" s="1">
        <v>45131</v>
      </c>
      <c r="D873">
        <v>97</v>
      </c>
      <c r="E873" t="s">
        <v>24</v>
      </c>
      <c r="F873" t="s">
        <v>39</v>
      </c>
      <c r="G873" t="s">
        <v>80</v>
      </c>
      <c r="H873" t="s">
        <v>52</v>
      </c>
      <c r="I873" t="s">
        <v>28</v>
      </c>
      <c r="J873" t="s">
        <v>50</v>
      </c>
      <c r="K873" t="s">
        <v>30</v>
      </c>
      <c r="L873" t="s">
        <v>75</v>
      </c>
      <c r="M873">
        <v>97</v>
      </c>
      <c r="N873" t="s">
        <v>554</v>
      </c>
      <c r="O873" t="s">
        <v>33</v>
      </c>
      <c r="P873">
        <v>0</v>
      </c>
      <c r="Q873">
        <v>0</v>
      </c>
      <c r="R873">
        <v>97</v>
      </c>
      <c r="S873" t="s">
        <v>5285</v>
      </c>
      <c r="T873" t="s">
        <v>35</v>
      </c>
      <c r="U873" t="s">
        <v>35</v>
      </c>
      <c r="V873">
        <v>0</v>
      </c>
      <c r="W873" t="s">
        <v>36</v>
      </c>
    </row>
    <row r="874" spans="1:23" x14ac:dyDescent="0.3">
      <c r="A874" t="s">
        <v>5284</v>
      </c>
      <c r="B874" s="1">
        <v>45042</v>
      </c>
      <c r="C874" s="1">
        <v>45106</v>
      </c>
      <c r="D874">
        <v>5991</v>
      </c>
      <c r="E874" t="s">
        <v>24</v>
      </c>
      <c r="F874" t="s">
        <v>25</v>
      </c>
      <c r="G874" t="s">
        <v>80</v>
      </c>
      <c r="H874" t="s">
        <v>52</v>
      </c>
      <c r="I874" t="s">
        <v>28</v>
      </c>
      <c r="J874" t="s">
        <v>50</v>
      </c>
      <c r="K874" t="s">
        <v>30</v>
      </c>
      <c r="L874" t="s">
        <v>75</v>
      </c>
      <c r="M874">
        <v>5991</v>
      </c>
      <c r="N874" t="s">
        <v>554</v>
      </c>
      <c r="O874" t="s">
        <v>33</v>
      </c>
      <c r="P874">
        <v>0</v>
      </c>
      <c r="Q874">
        <v>0</v>
      </c>
      <c r="R874">
        <v>5991</v>
      </c>
      <c r="S874" t="s">
        <v>5285</v>
      </c>
      <c r="T874" t="s">
        <v>35</v>
      </c>
      <c r="U874" t="s">
        <v>35</v>
      </c>
      <c r="V874">
        <v>0</v>
      </c>
      <c r="W874" t="s">
        <v>36</v>
      </c>
    </row>
    <row r="875" spans="1:23" x14ac:dyDescent="0.3">
      <c r="A875" t="s">
        <v>5286</v>
      </c>
      <c r="B875" s="1">
        <v>45043</v>
      </c>
      <c r="C875" s="1">
        <v>45122</v>
      </c>
      <c r="D875">
        <v>134</v>
      </c>
      <c r="E875" t="s">
        <v>38</v>
      </c>
      <c r="F875" t="s">
        <v>39</v>
      </c>
      <c r="G875" t="s">
        <v>119</v>
      </c>
      <c r="H875" t="s">
        <v>59</v>
      </c>
      <c r="I875" t="s">
        <v>42</v>
      </c>
      <c r="J875" t="s">
        <v>29</v>
      </c>
      <c r="K875" t="s">
        <v>54</v>
      </c>
      <c r="L875" t="s">
        <v>55</v>
      </c>
      <c r="M875">
        <v>134</v>
      </c>
      <c r="N875" t="s">
        <v>2040</v>
      </c>
      <c r="O875" t="s">
        <v>61</v>
      </c>
      <c r="P875">
        <v>0</v>
      </c>
      <c r="Q875">
        <v>134</v>
      </c>
      <c r="R875">
        <v>0</v>
      </c>
      <c r="S875" t="s">
        <v>5287</v>
      </c>
      <c r="T875" t="s">
        <v>35</v>
      </c>
      <c r="U875" t="s">
        <v>35</v>
      </c>
      <c r="V875">
        <v>0</v>
      </c>
      <c r="W875" t="s">
        <v>53</v>
      </c>
    </row>
    <row r="876" spans="1:23" x14ac:dyDescent="0.3">
      <c r="A876" t="s">
        <v>5286</v>
      </c>
      <c r="B876" s="1">
        <v>45043</v>
      </c>
      <c r="C876" s="1">
        <v>45131</v>
      </c>
      <c r="D876">
        <v>67872</v>
      </c>
      <c r="E876" t="s">
        <v>38</v>
      </c>
      <c r="F876" t="s">
        <v>25</v>
      </c>
      <c r="G876" t="s">
        <v>119</v>
      </c>
      <c r="H876" t="s">
        <v>59</v>
      </c>
      <c r="I876" t="s">
        <v>42</v>
      </c>
      <c r="J876" t="s">
        <v>29</v>
      </c>
      <c r="K876" t="s">
        <v>54</v>
      </c>
      <c r="L876" t="s">
        <v>55</v>
      </c>
      <c r="M876">
        <v>67872</v>
      </c>
      <c r="N876" t="s">
        <v>2040</v>
      </c>
      <c r="O876" t="s">
        <v>61</v>
      </c>
      <c r="P876">
        <v>0</v>
      </c>
      <c r="Q876">
        <v>67872</v>
      </c>
      <c r="R876">
        <v>0</v>
      </c>
      <c r="S876" t="s">
        <v>5287</v>
      </c>
      <c r="T876" t="s">
        <v>35</v>
      </c>
      <c r="U876" t="s">
        <v>35</v>
      </c>
      <c r="V876">
        <v>0</v>
      </c>
      <c r="W876" t="s">
        <v>53</v>
      </c>
    </row>
    <row r="877" spans="1:23" x14ac:dyDescent="0.3">
      <c r="A877" t="s">
        <v>5288</v>
      </c>
      <c r="B877" s="1">
        <v>45044</v>
      </c>
      <c r="C877" s="1">
        <v>45106</v>
      </c>
      <c r="D877">
        <v>145</v>
      </c>
      <c r="E877" t="s">
        <v>38</v>
      </c>
      <c r="F877" t="s">
        <v>39</v>
      </c>
      <c r="G877" t="s">
        <v>80</v>
      </c>
      <c r="H877" t="s">
        <v>59</v>
      </c>
      <c r="I877" t="s">
        <v>28</v>
      </c>
      <c r="J877" t="s">
        <v>50</v>
      </c>
      <c r="K877" t="s">
        <v>30</v>
      </c>
      <c r="L877" t="s">
        <v>44</v>
      </c>
      <c r="M877">
        <v>145</v>
      </c>
      <c r="N877" t="s">
        <v>5289</v>
      </c>
      <c r="O877" t="s">
        <v>33</v>
      </c>
      <c r="P877">
        <v>0</v>
      </c>
      <c r="Q877">
        <v>0</v>
      </c>
      <c r="R877">
        <v>145</v>
      </c>
      <c r="S877" t="s">
        <v>5290</v>
      </c>
      <c r="T877" t="s">
        <v>35</v>
      </c>
      <c r="U877" t="s">
        <v>35</v>
      </c>
      <c r="V877">
        <v>0</v>
      </c>
      <c r="W877" t="s">
        <v>29</v>
      </c>
    </row>
    <row r="878" spans="1:23" x14ac:dyDescent="0.3">
      <c r="A878" t="s">
        <v>5288</v>
      </c>
      <c r="B878" s="1">
        <v>45044</v>
      </c>
      <c r="C878" s="1">
        <v>45113</v>
      </c>
      <c r="D878">
        <v>52532</v>
      </c>
      <c r="E878" t="s">
        <v>38</v>
      </c>
      <c r="F878" t="s">
        <v>25</v>
      </c>
      <c r="G878" t="s">
        <v>80</v>
      </c>
      <c r="H878" t="s">
        <v>59</v>
      </c>
      <c r="I878" t="s">
        <v>28</v>
      </c>
      <c r="J878" t="s">
        <v>50</v>
      </c>
      <c r="K878" t="s">
        <v>30</v>
      </c>
      <c r="L878" t="s">
        <v>44</v>
      </c>
      <c r="M878">
        <v>52532</v>
      </c>
      <c r="N878" t="s">
        <v>5289</v>
      </c>
      <c r="O878" t="s">
        <v>33</v>
      </c>
      <c r="P878">
        <v>0</v>
      </c>
      <c r="Q878">
        <v>0</v>
      </c>
      <c r="R878">
        <v>52532</v>
      </c>
      <c r="S878" t="s">
        <v>5290</v>
      </c>
      <c r="T878" t="s">
        <v>35</v>
      </c>
      <c r="U878" t="s">
        <v>35</v>
      </c>
      <c r="V878">
        <v>0</v>
      </c>
      <c r="W878" t="s">
        <v>29</v>
      </c>
    </row>
    <row r="879" spans="1:23" x14ac:dyDescent="0.3">
      <c r="A879" t="s">
        <v>5291</v>
      </c>
      <c r="B879" s="1">
        <v>45045</v>
      </c>
      <c r="C879" s="1">
        <v>45106</v>
      </c>
      <c r="D879">
        <v>12657</v>
      </c>
      <c r="E879" t="s">
        <v>24</v>
      </c>
      <c r="F879" t="s">
        <v>25</v>
      </c>
      <c r="G879" t="s">
        <v>26</v>
      </c>
      <c r="H879" t="s">
        <v>59</v>
      </c>
      <c r="I879" t="s">
        <v>28</v>
      </c>
      <c r="J879" t="s">
        <v>29</v>
      </c>
      <c r="K879" t="s">
        <v>30</v>
      </c>
      <c r="L879" t="s">
        <v>75</v>
      </c>
      <c r="M879">
        <v>12657</v>
      </c>
      <c r="N879" t="s">
        <v>2731</v>
      </c>
      <c r="O879" t="s">
        <v>33</v>
      </c>
      <c r="P879">
        <v>0</v>
      </c>
      <c r="Q879">
        <v>0</v>
      </c>
      <c r="R879">
        <v>12657</v>
      </c>
      <c r="S879" t="s">
        <v>5292</v>
      </c>
      <c r="T879" t="s">
        <v>48</v>
      </c>
      <c r="U879" t="s">
        <v>472</v>
      </c>
      <c r="V879">
        <v>71346</v>
      </c>
      <c r="W879" t="s">
        <v>53</v>
      </c>
    </row>
    <row r="880" spans="1:23" x14ac:dyDescent="0.3">
      <c r="A880" t="s">
        <v>5293</v>
      </c>
      <c r="B880" s="1">
        <v>45046</v>
      </c>
      <c r="C880" s="1">
        <v>45135</v>
      </c>
      <c r="D880">
        <v>132</v>
      </c>
      <c r="E880" t="s">
        <v>24</v>
      </c>
      <c r="F880" t="s">
        <v>39</v>
      </c>
      <c r="G880" t="s">
        <v>40</v>
      </c>
      <c r="H880" t="s">
        <v>27</v>
      </c>
      <c r="I880" t="s">
        <v>42</v>
      </c>
      <c r="J880" t="s">
        <v>50</v>
      </c>
      <c r="K880" t="s">
        <v>30</v>
      </c>
      <c r="L880" t="s">
        <v>66</v>
      </c>
      <c r="M880">
        <v>132</v>
      </c>
      <c r="N880" t="s">
        <v>5294</v>
      </c>
      <c r="O880" t="s">
        <v>116</v>
      </c>
      <c r="P880">
        <v>132</v>
      </c>
      <c r="Q880">
        <v>0</v>
      </c>
      <c r="R880">
        <v>0</v>
      </c>
      <c r="S880" t="s">
        <v>5295</v>
      </c>
      <c r="T880" t="s">
        <v>48</v>
      </c>
      <c r="U880" t="s">
        <v>476</v>
      </c>
      <c r="V880">
        <v>9565</v>
      </c>
      <c r="W880" t="s">
        <v>50</v>
      </c>
    </row>
    <row r="881" spans="1:23" x14ac:dyDescent="0.3">
      <c r="A881" t="s">
        <v>5293</v>
      </c>
      <c r="B881" s="1">
        <v>45046</v>
      </c>
      <c r="C881" s="1">
        <v>45129</v>
      </c>
      <c r="D881">
        <v>77722</v>
      </c>
      <c r="E881" t="s">
        <v>24</v>
      </c>
      <c r="F881" t="s">
        <v>25</v>
      </c>
      <c r="G881" t="s">
        <v>40</v>
      </c>
      <c r="H881" t="s">
        <v>27</v>
      </c>
      <c r="I881" t="s">
        <v>42</v>
      </c>
      <c r="J881" t="s">
        <v>50</v>
      </c>
      <c r="K881" t="s">
        <v>30</v>
      </c>
      <c r="L881" t="s">
        <v>66</v>
      </c>
      <c r="M881">
        <v>77722</v>
      </c>
      <c r="N881" t="s">
        <v>5294</v>
      </c>
      <c r="O881" t="s">
        <v>116</v>
      </c>
      <c r="P881">
        <v>77722</v>
      </c>
      <c r="Q881">
        <v>0</v>
      </c>
      <c r="R881">
        <v>0</v>
      </c>
      <c r="S881" t="s">
        <v>5295</v>
      </c>
      <c r="T881" t="s">
        <v>48</v>
      </c>
      <c r="U881" t="s">
        <v>476</v>
      </c>
      <c r="V881">
        <v>9565</v>
      </c>
      <c r="W881" t="s">
        <v>50</v>
      </c>
    </row>
    <row r="882" spans="1:23" x14ac:dyDescent="0.3">
      <c r="A882" t="s">
        <v>5296</v>
      </c>
      <c r="B882" s="1">
        <v>45047</v>
      </c>
      <c r="C882" s="1">
        <v>45117</v>
      </c>
      <c r="D882">
        <v>29593</v>
      </c>
      <c r="E882" t="s">
        <v>38</v>
      </c>
      <c r="F882" t="s">
        <v>25</v>
      </c>
      <c r="G882" t="s">
        <v>40</v>
      </c>
      <c r="H882" t="s">
        <v>93</v>
      </c>
      <c r="I882" t="s">
        <v>42</v>
      </c>
      <c r="J882" t="s">
        <v>70</v>
      </c>
      <c r="K882" t="s">
        <v>30</v>
      </c>
      <c r="L882" t="s">
        <v>44</v>
      </c>
      <c r="M882">
        <v>29593</v>
      </c>
      <c r="N882" t="s">
        <v>5297</v>
      </c>
      <c r="O882" t="s">
        <v>61</v>
      </c>
      <c r="P882">
        <v>0</v>
      </c>
      <c r="Q882">
        <v>29593</v>
      </c>
      <c r="R882">
        <v>0</v>
      </c>
      <c r="S882" t="s">
        <v>5298</v>
      </c>
      <c r="T882" t="s">
        <v>35</v>
      </c>
      <c r="U882" t="s">
        <v>35</v>
      </c>
      <c r="V882">
        <v>0</v>
      </c>
      <c r="W882" t="s">
        <v>53</v>
      </c>
    </row>
    <row r="883" spans="1:23" x14ac:dyDescent="0.3">
      <c r="A883" t="s">
        <v>5299</v>
      </c>
      <c r="B883" s="1">
        <v>45048</v>
      </c>
      <c r="C883" s="1">
        <v>45120</v>
      </c>
      <c r="D883">
        <v>11</v>
      </c>
      <c r="E883" t="s">
        <v>24</v>
      </c>
      <c r="F883" t="s">
        <v>39</v>
      </c>
      <c r="G883" t="s">
        <v>80</v>
      </c>
      <c r="H883" t="s">
        <v>52</v>
      </c>
      <c r="I883" t="s">
        <v>42</v>
      </c>
      <c r="J883" t="s">
        <v>53</v>
      </c>
      <c r="K883" t="s">
        <v>30</v>
      </c>
      <c r="L883" t="s">
        <v>66</v>
      </c>
      <c r="M883">
        <v>110</v>
      </c>
      <c r="N883" t="s">
        <v>5300</v>
      </c>
      <c r="O883" t="s">
        <v>46</v>
      </c>
      <c r="P883">
        <v>110</v>
      </c>
      <c r="Q883">
        <v>0</v>
      </c>
      <c r="R883">
        <v>0</v>
      </c>
      <c r="S883" t="s">
        <v>5301</v>
      </c>
      <c r="T883" t="s">
        <v>48</v>
      </c>
      <c r="U883" t="s">
        <v>1138</v>
      </c>
      <c r="V883">
        <v>6736</v>
      </c>
      <c r="W883" t="s">
        <v>50</v>
      </c>
    </row>
    <row r="884" spans="1:23" x14ac:dyDescent="0.3">
      <c r="A884" t="s">
        <v>5299</v>
      </c>
      <c r="B884" s="1">
        <v>45048</v>
      </c>
      <c r="C884" s="1">
        <v>45128</v>
      </c>
      <c r="D884">
        <v>79608</v>
      </c>
      <c r="E884" t="s">
        <v>24</v>
      </c>
      <c r="F884" t="s">
        <v>25</v>
      </c>
      <c r="G884" t="s">
        <v>80</v>
      </c>
      <c r="H884" t="s">
        <v>52</v>
      </c>
      <c r="I884" t="s">
        <v>42</v>
      </c>
      <c r="J884" t="s">
        <v>53</v>
      </c>
      <c r="K884" t="s">
        <v>30</v>
      </c>
      <c r="L884" t="s">
        <v>66</v>
      </c>
      <c r="M884">
        <v>79608</v>
      </c>
      <c r="N884" t="s">
        <v>5300</v>
      </c>
      <c r="O884" t="s">
        <v>46</v>
      </c>
      <c r="P884">
        <v>79608</v>
      </c>
      <c r="Q884">
        <v>0</v>
      </c>
      <c r="R884">
        <v>0</v>
      </c>
      <c r="S884" t="s">
        <v>5301</v>
      </c>
      <c r="T884" t="s">
        <v>48</v>
      </c>
      <c r="U884" t="s">
        <v>1138</v>
      </c>
      <c r="V884">
        <v>6736</v>
      </c>
      <c r="W884" t="s">
        <v>50</v>
      </c>
    </row>
    <row r="885" spans="1:23" x14ac:dyDescent="0.3">
      <c r="A885" t="s">
        <v>5302</v>
      </c>
      <c r="B885" s="1">
        <v>45049</v>
      </c>
      <c r="C885" s="1">
        <v>45135</v>
      </c>
      <c r="D885">
        <v>24195</v>
      </c>
      <c r="E885" t="s">
        <v>38</v>
      </c>
      <c r="F885" t="s">
        <v>25</v>
      </c>
      <c r="G885" t="s">
        <v>109</v>
      </c>
      <c r="H885" t="s">
        <v>85</v>
      </c>
      <c r="I885" t="s">
        <v>42</v>
      </c>
      <c r="J885" t="s">
        <v>29</v>
      </c>
      <c r="K885" t="s">
        <v>30</v>
      </c>
      <c r="L885" t="s">
        <v>75</v>
      </c>
      <c r="M885">
        <v>24195</v>
      </c>
      <c r="N885" t="s">
        <v>246</v>
      </c>
      <c r="O885" t="s">
        <v>61</v>
      </c>
      <c r="P885">
        <v>0</v>
      </c>
      <c r="Q885">
        <v>24195</v>
      </c>
      <c r="R885">
        <v>0</v>
      </c>
      <c r="S885" t="s">
        <v>5303</v>
      </c>
      <c r="T885" t="s">
        <v>48</v>
      </c>
      <c r="U885" t="s">
        <v>487</v>
      </c>
      <c r="V885">
        <v>86123</v>
      </c>
      <c r="W885" t="s">
        <v>53</v>
      </c>
    </row>
    <row r="886" spans="1:23" x14ac:dyDescent="0.3">
      <c r="A886" t="s">
        <v>5304</v>
      </c>
      <c r="B886" s="1">
        <v>45050</v>
      </c>
      <c r="C886" s="1">
        <v>45127</v>
      </c>
      <c r="D886">
        <v>42138</v>
      </c>
      <c r="E886" t="s">
        <v>24</v>
      </c>
      <c r="F886" t="s">
        <v>25</v>
      </c>
      <c r="G886" t="s">
        <v>74</v>
      </c>
      <c r="H886" t="s">
        <v>85</v>
      </c>
      <c r="I886" t="s">
        <v>42</v>
      </c>
      <c r="J886" t="s">
        <v>29</v>
      </c>
      <c r="K886" t="s">
        <v>30</v>
      </c>
      <c r="L886" t="s">
        <v>55</v>
      </c>
      <c r="M886">
        <v>42138</v>
      </c>
      <c r="N886" t="s">
        <v>1230</v>
      </c>
      <c r="O886" t="s">
        <v>61</v>
      </c>
      <c r="P886">
        <v>0</v>
      </c>
      <c r="Q886">
        <v>42138</v>
      </c>
      <c r="R886">
        <v>0</v>
      </c>
      <c r="S886" t="s">
        <v>5305</v>
      </c>
      <c r="T886" t="s">
        <v>48</v>
      </c>
      <c r="U886" t="s">
        <v>1145</v>
      </c>
      <c r="V886">
        <v>79525</v>
      </c>
      <c r="W886" t="s">
        <v>36</v>
      </c>
    </row>
    <row r="887" spans="1:23" x14ac:dyDescent="0.3">
      <c r="A887" t="s">
        <v>5306</v>
      </c>
      <c r="B887" s="1">
        <v>45051</v>
      </c>
      <c r="C887" s="1">
        <v>45117</v>
      </c>
      <c r="D887">
        <v>36881</v>
      </c>
      <c r="E887" t="s">
        <v>38</v>
      </c>
      <c r="F887" t="s">
        <v>25</v>
      </c>
      <c r="G887" t="s">
        <v>40</v>
      </c>
      <c r="H887" t="s">
        <v>27</v>
      </c>
      <c r="I887" t="s">
        <v>42</v>
      </c>
      <c r="J887" t="s">
        <v>70</v>
      </c>
      <c r="K887" t="s">
        <v>30</v>
      </c>
      <c r="L887" t="s">
        <v>66</v>
      </c>
      <c r="M887">
        <v>36881</v>
      </c>
      <c r="N887" t="s">
        <v>2806</v>
      </c>
      <c r="O887" t="s">
        <v>116</v>
      </c>
      <c r="P887">
        <v>36881</v>
      </c>
      <c r="Q887">
        <v>0</v>
      </c>
      <c r="R887">
        <v>0</v>
      </c>
      <c r="S887" t="s">
        <v>5307</v>
      </c>
      <c r="T887" t="s">
        <v>35</v>
      </c>
      <c r="U887" t="s">
        <v>35</v>
      </c>
      <c r="V887">
        <v>0</v>
      </c>
      <c r="W887" t="s">
        <v>64</v>
      </c>
    </row>
    <row r="888" spans="1:23" x14ac:dyDescent="0.3">
      <c r="A888" t="s">
        <v>5308</v>
      </c>
      <c r="B888" s="1">
        <v>45052</v>
      </c>
      <c r="C888" s="1">
        <v>45136</v>
      </c>
      <c r="D888">
        <v>51601</v>
      </c>
      <c r="E888" t="s">
        <v>24</v>
      </c>
      <c r="F888" t="s">
        <v>25</v>
      </c>
      <c r="G888" t="s">
        <v>40</v>
      </c>
      <c r="H888" t="s">
        <v>52</v>
      </c>
      <c r="I888" t="s">
        <v>28</v>
      </c>
      <c r="J888" t="s">
        <v>53</v>
      </c>
      <c r="K888" t="s">
        <v>54</v>
      </c>
      <c r="L888" t="s">
        <v>66</v>
      </c>
      <c r="M888">
        <v>51601</v>
      </c>
      <c r="N888" t="s">
        <v>5309</v>
      </c>
      <c r="O888" t="s">
        <v>33</v>
      </c>
      <c r="P888">
        <v>0</v>
      </c>
      <c r="Q888">
        <v>0</v>
      </c>
      <c r="R888">
        <v>51601</v>
      </c>
      <c r="S888" t="s">
        <v>5310</v>
      </c>
      <c r="T888" t="s">
        <v>35</v>
      </c>
      <c r="U888" t="s">
        <v>35</v>
      </c>
      <c r="V888">
        <v>0</v>
      </c>
      <c r="W888" t="s">
        <v>64</v>
      </c>
    </row>
    <row r="889" spans="1:23" x14ac:dyDescent="0.3">
      <c r="A889" t="s">
        <v>5311</v>
      </c>
      <c r="B889" s="1">
        <v>45053</v>
      </c>
      <c r="C889" s="1">
        <v>45132</v>
      </c>
      <c r="D889">
        <v>134</v>
      </c>
      <c r="E889" t="s">
        <v>24</v>
      </c>
      <c r="F889" t="s">
        <v>39</v>
      </c>
      <c r="G889" t="s">
        <v>26</v>
      </c>
      <c r="H889" t="s">
        <v>59</v>
      </c>
      <c r="I889" t="s">
        <v>42</v>
      </c>
      <c r="J889" t="s">
        <v>70</v>
      </c>
      <c r="K889" t="s">
        <v>54</v>
      </c>
      <c r="L889" t="s">
        <v>55</v>
      </c>
      <c r="M889">
        <v>134</v>
      </c>
      <c r="N889" t="s">
        <v>5312</v>
      </c>
      <c r="O889" t="s">
        <v>116</v>
      </c>
      <c r="P889">
        <v>134</v>
      </c>
      <c r="Q889">
        <v>0</v>
      </c>
      <c r="R889">
        <v>0</v>
      </c>
      <c r="S889" t="s">
        <v>5313</v>
      </c>
      <c r="T889" t="s">
        <v>48</v>
      </c>
      <c r="U889" t="s">
        <v>502</v>
      </c>
      <c r="V889">
        <v>62567</v>
      </c>
      <c r="W889" t="s">
        <v>43</v>
      </c>
    </row>
    <row r="890" spans="1:23" x14ac:dyDescent="0.3">
      <c r="A890" t="s">
        <v>5311</v>
      </c>
      <c r="B890" s="1">
        <v>45053</v>
      </c>
      <c r="C890" s="1">
        <v>45113</v>
      </c>
      <c r="D890">
        <v>52852</v>
      </c>
      <c r="E890" t="s">
        <v>24</v>
      </c>
      <c r="F890" t="s">
        <v>25</v>
      </c>
      <c r="G890" t="s">
        <v>26</v>
      </c>
      <c r="H890" t="s">
        <v>59</v>
      </c>
      <c r="I890" t="s">
        <v>42</v>
      </c>
      <c r="J890" t="s">
        <v>70</v>
      </c>
      <c r="K890" t="s">
        <v>54</v>
      </c>
      <c r="L890" t="s">
        <v>55</v>
      </c>
      <c r="M890">
        <v>52852</v>
      </c>
      <c r="N890" t="s">
        <v>5312</v>
      </c>
      <c r="O890" t="s">
        <v>116</v>
      </c>
      <c r="P890">
        <v>52852</v>
      </c>
      <c r="Q890">
        <v>0</v>
      </c>
      <c r="R890">
        <v>0</v>
      </c>
      <c r="S890" t="s">
        <v>5313</v>
      </c>
      <c r="T890" t="s">
        <v>48</v>
      </c>
      <c r="U890" t="s">
        <v>502</v>
      </c>
      <c r="V890">
        <v>62567</v>
      </c>
      <c r="W890" t="s">
        <v>43</v>
      </c>
    </row>
    <row r="891" spans="1:23" x14ac:dyDescent="0.3">
      <c r="A891" t="s">
        <v>5314</v>
      </c>
      <c r="B891" s="1">
        <v>45054</v>
      </c>
      <c r="C891" s="1">
        <v>45132</v>
      </c>
      <c r="D891">
        <v>19388</v>
      </c>
      <c r="E891" t="s">
        <v>24</v>
      </c>
      <c r="F891" t="s">
        <v>25</v>
      </c>
      <c r="G891" t="s">
        <v>119</v>
      </c>
      <c r="H891" t="s">
        <v>52</v>
      </c>
      <c r="I891" t="s">
        <v>42</v>
      </c>
      <c r="J891" t="s">
        <v>114</v>
      </c>
      <c r="K891" t="s">
        <v>54</v>
      </c>
      <c r="L891" t="s">
        <v>75</v>
      </c>
      <c r="M891">
        <v>19388</v>
      </c>
      <c r="N891" t="s">
        <v>3133</v>
      </c>
      <c r="O891" t="s">
        <v>46</v>
      </c>
      <c r="P891">
        <v>19388</v>
      </c>
      <c r="Q891">
        <v>0</v>
      </c>
      <c r="R891">
        <v>0</v>
      </c>
      <c r="S891" t="s">
        <v>5315</v>
      </c>
      <c r="T891" t="s">
        <v>35</v>
      </c>
      <c r="U891" t="s">
        <v>35</v>
      </c>
      <c r="V891">
        <v>0</v>
      </c>
      <c r="W891" t="s">
        <v>36</v>
      </c>
    </row>
    <row r="892" spans="1:23" x14ac:dyDescent="0.3">
      <c r="A892" t="s">
        <v>5316</v>
      </c>
      <c r="B892" s="1">
        <v>45055</v>
      </c>
      <c r="C892" s="1">
        <v>45126</v>
      </c>
      <c r="D892">
        <v>81</v>
      </c>
      <c r="E892" t="s">
        <v>38</v>
      </c>
      <c r="F892" t="s">
        <v>39</v>
      </c>
      <c r="G892" t="s">
        <v>119</v>
      </c>
      <c r="H892" t="s">
        <v>93</v>
      </c>
      <c r="I892" t="s">
        <v>28</v>
      </c>
      <c r="J892" t="s">
        <v>36</v>
      </c>
      <c r="K892" t="s">
        <v>30</v>
      </c>
      <c r="L892" t="s">
        <v>31</v>
      </c>
      <c r="M892">
        <v>81</v>
      </c>
      <c r="N892" t="s">
        <v>406</v>
      </c>
      <c r="O892" t="s">
        <v>33</v>
      </c>
      <c r="P892">
        <v>0</v>
      </c>
      <c r="Q892">
        <v>0</v>
      </c>
      <c r="R892">
        <v>81</v>
      </c>
      <c r="S892" t="s">
        <v>5317</v>
      </c>
      <c r="T892" t="s">
        <v>35</v>
      </c>
      <c r="U892" t="s">
        <v>35</v>
      </c>
      <c r="V892">
        <v>0</v>
      </c>
      <c r="W892" t="s">
        <v>43</v>
      </c>
    </row>
    <row r="893" spans="1:23" x14ac:dyDescent="0.3">
      <c r="A893" t="s">
        <v>5316</v>
      </c>
      <c r="B893" s="1">
        <v>45055</v>
      </c>
      <c r="C893" s="1">
        <v>45140</v>
      </c>
      <c r="D893">
        <v>1334</v>
      </c>
      <c r="E893" t="s">
        <v>38</v>
      </c>
      <c r="F893" t="s">
        <v>25</v>
      </c>
      <c r="G893" t="s">
        <v>119</v>
      </c>
      <c r="H893" t="s">
        <v>93</v>
      </c>
      <c r="I893" t="s">
        <v>28</v>
      </c>
      <c r="J893" t="s">
        <v>36</v>
      </c>
      <c r="K893" t="s">
        <v>30</v>
      </c>
      <c r="L893" t="s">
        <v>31</v>
      </c>
      <c r="M893">
        <v>13340</v>
      </c>
      <c r="N893" t="s">
        <v>406</v>
      </c>
      <c r="O893" t="s">
        <v>33</v>
      </c>
      <c r="P893">
        <v>0</v>
      </c>
      <c r="Q893">
        <v>0</v>
      </c>
      <c r="R893">
        <v>13340</v>
      </c>
      <c r="S893" t="s">
        <v>5317</v>
      </c>
      <c r="T893" t="s">
        <v>35</v>
      </c>
      <c r="U893" t="s">
        <v>35</v>
      </c>
      <c r="V893">
        <v>0</v>
      </c>
      <c r="W893" t="s">
        <v>43</v>
      </c>
    </row>
    <row r="894" spans="1:23" x14ac:dyDescent="0.3">
      <c r="A894" t="s">
        <v>5318</v>
      </c>
      <c r="B894" s="1">
        <v>45056</v>
      </c>
      <c r="C894" s="1">
        <v>45131</v>
      </c>
      <c r="D894">
        <v>9361</v>
      </c>
      <c r="E894" t="s">
        <v>24</v>
      </c>
      <c r="F894" t="s">
        <v>25</v>
      </c>
      <c r="G894" t="s">
        <v>109</v>
      </c>
      <c r="H894" t="s">
        <v>27</v>
      </c>
      <c r="I894" t="s">
        <v>42</v>
      </c>
      <c r="J894" t="s">
        <v>53</v>
      </c>
      <c r="K894" t="s">
        <v>54</v>
      </c>
      <c r="L894" t="s">
        <v>75</v>
      </c>
      <c r="M894">
        <v>9361</v>
      </c>
      <c r="N894" t="s">
        <v>1368</v>
      </c>
      <c r="O894" t="s">
        <v>116</v>
      </c>
      <c r="P894">
        <v>9361</v>
      </c>
      <c r="Q894">
        <v>0</v>
      </c>
      <c r="R894">
        <v>0</v>
      </c>
      <c r="S894" t="s">
        <v>5319</v>
      </c>
      <c r="T894" t="s">
        <v>48</v>
      </c>
      <c r="U894" t="s">
        <v>512</v>
      </c>
      <c r="V894">
        <v>38561</v>
      </c>
      <c r="W894" t="s">
        <v>50</v>
      </c>
    </row>
    <row r="895" spans="1:23" x14ac:dyDescent="0.3">
      <c r="A895" t="s">
        <v>5320</v>
      </c>
      <c r="B895" s="1">
        <v>45057</v>
      </c>
      <c r="C895" s="1">
        <v>45118</v>
      </c>
      <c r="D895">
        <v>33527</v>
      </c>
      <c r="E895" t="s">
        <v>38</v>
      </c>
      <c r="F895" t="s">
        <v>25</v>
      </c>
      <c r="G895" t="s">
        <v>26</v>
      </c>
      <c r="H895" t="s">
        <v>41</v>
      </c>
      <c r="I895" t="s">
        <v>42</v>
      </c>
      <c r="J895" t="s">
        <v>64</v>
      </c>
      <c r="K895" t="s">
        <v>30</v>
      </c>
      <c r="L895" t="s">
        <v>44</v>
      </c>
      <c r="M895">
        <v>33527</v>
      </c>
      <c r="N895" t="s">
        <v>2502</v>
      </c>
      <c r="O895" t="s">
        <v>116</v>
      </c>
      <c r="P895">
        <v>33527</v>
      </c>
      <c r="Q895">
        <v>0</v>
      </c>
      <c r="R895">
        <v>0</v>
      </c>
      <c r="S895" t="s">
        <v>5321</v>
      </c>
      <c r="T895" t="s">
        <v>48</v>
      </c>
      <c r="U895" t="s">
        <v>516</v>
      </c>
      <c r="V895">
        <v>54389</v>
      </c>
      <c r="W895" t="s">
        <v>29</v>
      </c>
    </row>
    <row r="896" spans="1:23" x14ac:dyDescent="0.3">
      <c r="A896" t="s">
        <v>5322</v>
      </c>
      <c r="B896" s="1">
        <v>45058</v>
      </c>
      <c r="C896" s="1">
        <v>45135</v>
      </c>
      <c r="D896">
        <v>76838</v>
      </c>
      <c r="E896" t="s">
        <v>24</v>
      </c>
      <c r="F896" t="s">
        <v>25</v>
      </c>
      <c r="G896" t="s">
        <v>40</v>
      </c>
      <c r="H896" t="s">
        <v>27</v>
      </c>
      <c r="I896" t="s">
        <v>42</v>
      </c>
      <c r="J896" t="s">
        <v>29</v>
      </c>
      <c r="K896" t="s">
        <v>30</v>
      </c>
      <c r="L896" t="s">
        <v>55</v>
      </c>
      <c r="M896">
        <v>76838</v>
      </c>
      <c r="N896" t="s">
        <v>4235</v>
      </c>
      <c r="O896" t="s">
        <v>46</v>
      </c>
      <c r="P896">
        <v>76838</v>
      </c>
      <c r="Q896">
        <v>0</v>
      </c>
      <c r="R896">
        <v>0</v>
      </c>
      <c r="S896" t="s">
        <v>5323</v>
      </c>
      <c r="T896" t="s">
        <v>48</v>
      </c>
      <c r="U896" t="s">
        <v>520</v>
      </c>
      <c r="V896">
        <v>99631</v>
      </c>
      <c r="W896" t="s">
        <v>50</v>
      </c>
    </row>
    <row r="897" spans="1:23" x14ac:dyDescent="0.3">
      <c r="A897" t="s">
        <v>5324</v>
      </c>
      <c r="B897" s="1">
        <v>45059</v>
      </c>
      <c r="C897" s="1">
        <v>45142</v>
      </c>
      <c r="D897">
        <v>1836</v>
      </c>
      <c r="E897" t="s">
        <v>24</v>
      </c>
      <c r="F897" t="s">
        <v>25</v>
      </c>
      <c r="G897" t="s">
        <v>119</v>
      </c>
      <c r="H897" t="s">
        <v>27</v>
      </c>
      <c r="I897" t="s">
        <v>42</v>
      </c>
      <c r="J897" t="s">
        <v>50</v>
      </c>
      <c r="K897" t="s">
        <v>30</v>
      </c>
      <c r="L897" t="s">
        <v>55</v>
      </c>
      <c r="M897">
        <v>18360</v>
      </c>
      <c r="N897" t="s">
        <v>3300</v>
      </c>
      <c r="O897" t="s">
        <v>46</v>
      </c>
      <c r="P897">
        <v>18360</v>
      </c>
      <c r="Q897">
        <v>0</v>
      </c>
      <c r="R897">
        <v>0</v>
      </c>
      <c r="S897" t="s">
        <v>5325</v>
      </c>
      <c r="T897" t="s">
        <v>48</v>
      </c>
      <c r="U897" t="s">
        <v>524</v>
      </c>
      <c r="V897">
        <v>92386</v>
      </c>
      <c r="W897" t="s">
        <v>36</v>
      </c>
    </row>
    <row r="898" spans="1:23" x14ac:dyDescent="0.3">
      <c r="A898" t="s">
        <v>5326</v>
      </c>
      <c r="B898" s="1">
        <v>45060</v>
      </c>
      <c r="C898" s="1">
        <v>45131</v>
      </c>
      <c r="D898">
        <v>8982</v>
      </c>
      <c r="E898" t="s">
        <v>38</v>
      </c>
      <c r="F898" t="s">
        <v>25</v>
      </c>
      <c r="G898" t="s">
        <v>40</v>
      </c>
      <c r="H898" t="s">
        <v>59</v>
      </c>
      <c r="I898" t="s">
        <v>28</v>
      </c>
      <c r="J898" t="s">
        <v>36</v>
      </c>
      <c r="K898" t="s">
        <v>30</v>
      </c>
      <c r="L898" t="s">
        <v>55</v>
      </c>
      <c r="M898">
        <v>8982</v>
      </c>
      <c r="N898" t="s">
        <v>1299</v>
      </c>
      <c r="O898" t="s">
        <v>33</v>
      </c>
      <c r="P898">
        <v>0</v>
      </c>
      <c r="Q898">
        <v>0</v>
      </c>
      <c r="R898">
        <v>8982</v>
      </c>
      <c r="S898" t="s">
        <v>5327</v>
      </c>
      <c r="T898" t="s">
        <v>35</v>
      </c>
      <c r="U898" t="s">
        <v>35</v>
      </c>
      <c r="V898">
        <v>0</v>
      </c>
      <c r="W898" t="s">
        <v>50</v>
      </c>
    </row>
    <row r="899" spans="1:23" x14ac:dyDescent="0.3">
      <c r="A899" t="s">
        <v>5328</v>
      </c>
      <c r="B899" s="1">
        <v>45061</v>
      </c>
      <c r="C899" s="1">
        <v>45146</v>
      </c>
      <c r="D899">
        <v>2124</v>
      </c>
      <c r="E899" t="s">
        <v>38</v>
      </c>
      <c r="F899" t="s">
        <v>25</v>
      </c>
      <c r="G899" t="s">
        <v>109</v>
      </c>
      <c r="H899" t="s">
        <v>85</v>
      </c>
      <c r="I899" t="s">
        <v>42</v>
      </c>
      <c r="J899" t="s">
        <v>53</v>
      </c>
      <c r="K899" t="s">
        <v>54</v>
      </c>
      <c r="L899" t="s">
        <v>75</v>
      </c>
      <c r="M899">
        <v>2124</v>
      </c>
      <c r="N899" t="s">
        <v>1665</v>
      </c>
      <c r="O899" t="s">
        <v>61</v>
      </c>
      <c r="P899">
        <v>0</v>
      </c>
      <c r="Q899">
        <v>2124</v>
      </c>
      <c r="R899">
        <v>0</v>
      </c>
      <c r="S899" t="s">
        <v>5329</v>
      </c>
      <c r="T899" t="s">
        <v>48</v>
      </c>
      <c r="U899" t="s">
        <v>1768</v>
      </c>
      <c r="V899">
        <v>9471</v>
      </c>
      <c r="W899" t="s">
        <v>53</v>
      </c>
    </row>
    <row r="900" spans="1:23" x14ac:dyDescent="0.3">
      <c r="A900" t="s">
        <v>5330</v>
      </c>
      <c r="B900" s="1">
        <v>45062</v>
      </c>
      <c r="C900" s="1">
        <v>45129</v>
      </c>
      <c r="D900">
        <v>119</v>
      </c>
      <c r="E900" t="s">
        <v>24</v>
      </c>
      <c r="F900" t="s">
        <v>39</v>
      </c>
      <c r="G900" t="s">
        <v>74</v>
      </c>
      <c r="H900" t="s">
        <v>85</v>
      </c>
      <c r="I900" t="s">
        <v>42</v>
      </c>
      <c r="J900" t="s">
        <v>70</v>
      </c>
      <c r="K900" t="s">
        <v>30</v>
      </c>
      <c r="L900" t="s">
        <v>55</v>
      </c>
      <c r="M900">
        <v>119</v>
      </c>
      <c r="N900" t="s">
        <v>1953</v>
      </c>
      <c r="O900" t="s">
        <v>46</v>
      </c>
      <c r="P900">
        <v>119</v>
      </c>
      <c r="Q900">
        <v>0</v>
      </c>
      <c r="R900">
        <v>0</v>
      </c>
      <c r="S900" t="s">
        <v>5331</v>
      </c>
      <c r="T900" t="s">
        <v>48</v>
      </c>
      <c r="U900" t="s">
        <v>534</v>
      </c>
      <c r="V900">
        <v>7486</v>
      </c>
      <c r="W900" t="s">
        <v>29</v>
      </c>
    </row>
    <row r="901" spans="1:23" x14ac:dyDescent="0.3">
      <c r="A901" t="s">
        <v>5330</v>
      </c>
      <c r="B901" s="1">
        <v>45062</v>
      </c>
      <c r="C901" s="1">
        <v>45144</v>
      </c>
      <c r="D901">
        <v>63218</v>
      </c>
      <c r="E901" t="s">
        <v>24</v>
      </c>
      <c r="F901" t="s">
        <v>25</v>
      </c>
      <c r="G901" t="s">
        <v>74</v>
      </c>
      <c r="H901" t="s">
        <v>85</v>
      </c>
      <c r="I901" t="s">
        <v>42</v>
      </c>
      <c r="J901" t="s">
        <v>70</v>
      </c>
      <c r="K901" t="s">
        <v>30</v>
      </c>
      <c r="L901" t="s">
        <v>55</v>
      </c>
      <c r="M901">
        <v>63218</v>
      </c>
      <c r="N901" t="s">
        <v>1953</v>
      </c>
      <c r="O901" t="s">
        <v>46</v>
      </c>
      <c r="P901">
        <v>63218</v>
      </c>
      <c r="Q901">
        <v>0</v>
      </c>
      <c r="R901">
        <v>0</v>
      </c>
      <c r="S901" t="s">
        <v>5331</v>
      </c>
      <c r="T901" t="s">
        <v>48</v>
      </c>
      <c r="U901" t="s">
        <v>534</v>
      </c>
      <c r="V901">
        <v>7486</v>
      </c>
      <c r="W901" t="s">
        <v>29</v>
      </c>
    </row>
    <row r="902" spans="1:23" x14ac:dyDescent="0.3">
      <c r="A902" t="s">
        <v>5332</v>
      </c>
      <c r="B902" s="1">
        <v>45063</v>
      </c>
      <c r="C902" s="1">
        <v>45150</v>
      </c>
      <c r="D902">
        <v>55518</v>
      </c>
      <c r="E902" t="s">
        <v>38</v>
      </c>
      <c r="F902" t="s">
        <v>25</v>
      </c>
      <c r="G902" t="s">
        <v>80</v>
      </c>
      <c r="H902" t="s">
        <v>27</v>
      </c>
      <c r="I902" t="s">
        <v>42</v>
      </c>
      <c r="J902" t="s">
        <v>43</v>
      </c>
      <c r="K902" t="s">
        <v>30</v>
      </c>
      <c r="L902" t="s">
        <v>31</v>
      </c>
      <c r="M902">
        <v>55518</v>
      </c>
      <c r="N902" t="s">
        <v>1309</v>
      </c>
      <c r="O902" t="s">
        <v>116</v>
      </c>
      <c r="P902">
        <v>55518</v>
      </c>
      <c r="Q902">
        <v>0</v>
      </c>
      <c r="R902">
        <v>0</v>
      </c>
      <c r="S902" t="s">
        <v>5333</v>
      </c>
      <c r="T902" t="s">
        <v>48</v>
      </c>
      <c r="U902" t="s">
        <v>1186</v>
      </c>
      <c r="V902">
        <v>16063</v>
      </c>
      <c r="W902" t="s">
        <v>64</v>
      </c>
    </row>
    <row r="903" spans="1:23" x14ac:dyDescent="0.3">
      <c r="A903" t="s">
        <v>5334</v>
      </c>
      <c r="B903" s="1">
        <v>45064</v>
      </c>
      <c r="C903" s="1">
        <v>45149</v>
      </c>
      <c r="D903">
        <v>132</v>
      </c>
      <c r="E903" t="s">
        <v>38</v>
      </c>
      <c r="F903" t="s">
        <v>39</v>
      </c>
      <c r="G903" t="s">
        <v>119</v>
      </c>
      <c r="H903" t="s">
        <v>59</v>
      </c>
      <c r="I903" t="s">
        <v>28</v>
      </c>
      <c r="J903" t="s">
        <v>50</v>
      </c>
      <c r="K903" t="s">
        <v>30</v>
      </c>
      <c r="L903" t="s">
        <v>31</v>
      </c>
      <c r="M903">
        <v>132</v>
      </c>
      <c r="N903" t="s">
        <v>4144</v>
      </c>
      <c r="O903" t="s">
        <v>33</v>
      </c>
      <c r="P903">
        <v>0</v>
      </c>
      <c r="Q903">
        <v>0</v>
      </c>
      <c r="R903">
        <v>132</v>
      </c>
      <c r="S903" t="s">
        <v>5335</v>
      </c>
      <c r="T903" t="s">
        <v>48</v>
      </c>
      <c r="U903" t="s">
        <v>541</v>
      </c>
      <c r="V903">
        <v>66264</v>
      </c>
      <c r="W903" t="s">
        <v>50</v>
      </c>
    </row>
    <row r="904" spans="1:23" x14ac:dyDescent="0.3">
      <c r="A904" t="s">
        <v>5334</v>
      </c>
      <c r="B904" s="1">
        <v>45064</v>
      </c>
      <c r="C904" s="1">
        <v>45127</v>
      </c>
      <c r="D904">
        <v>92067</v>
      </c>
      <c r="E904" t="s">
        <v>38</v>
      </c>
      <c r="F904" t="s">
        <v>25</v>
      </c>
      <c r="G904" t="s">
        <v>119</v>
      </c>
      <c r="H904" t="s">
        <v>59</v>
      </c>
      <c r="I904" t="s">
        <v>28</v>
      </c>
      <c r="J904" t="s">
        <v>50</v>
      </c>
      <c r="K904" t="s">
        <v>30</v>
      </c>
      <c r="L904" t="s">
        <v>31</v>
      </c>
      <c r="M904">
        <v>92067</v>
      </c>
      <c r="N904" t="s">
        <v>4144</v>
      </c>
      <c r="O904" t="s">
        <v>33</v>
      </c>
      <c r="P904">
        <v>0</v>
      </c>
      <c r="Q904">
        <v>0</v>
      </c>
      <c r="R904">
        <v>92067</v>
      </c>
      <c r="S904" t="s">
        <v>5335</v>
      </c>
      <c r="T904" t="s">
        <v>48</v>
      </c>
      <c r="U904" t="s">
        <v>541</v>
      </c>
      <c r="V904">
        <v>66264</v>
      </c>
      <c r="W904" t="s">
        <v>50</v>
      </c>
    </row>
    <row r="905" spans="1:23" x14ac:dyDescent="0.3">
      <c r="A905" t="s">
        <v>5336</v>
      </c>
      <c r="B905" s="1">
        <v>45065</v>
      </c>
      <c r="C905" s="1">
        <v>45126</v>
      </c>
      <c r="D905">
        <v>92454</v>
      </c>
      <c r="E905" t="s">
        <v>24</v>
      </c>
      <c r="F905" t="s">
        <v>25</v>
      </c>
      <c r="G905" t="s">
        <v>119</v>
      </c>
      <c r="H905" t="s">
        <v>41</v>
      </c>
      <c r="I905" t="s">
        <v>28</v>
      </c>
      <c r="J905" t="s">
        <v>43</v>
      </c>
      <c r="K905" t="s">
        <v>30</v>
      </c>
      <c r="L905" t="s">
        <v>75</v>
      </c>
      <c r="M905">
        <v>92454</v>
      </c>
      <c r="N905" t="s">
        <v>5337</v>
      </c>
      <c r="O905" t="s">
        <v>33</v>
      </c>
      <c r="P905">
        <v>0</v>
      </c>
      <c r="Q905">
        <v>0</v>
      </c>
      <c r="R905">
        <v>92454</v>
      </c>
      <c r="S905" t="s">
        <v>5338</v>
      </c>
      <c r="T905" t="s">
        <v>35</v>
      </c>
      <c r="U905" t="s">
        <v>35</v>
      </c>
      <c r="V905">
        <v>0</v>
      </c>
      <c r="W905" t="s">
        <v>53</v>
      </c>
    </row>
    <row r="906" spans="1:23" x14ac:dyDescent="0.3">
      <c r="A906" t="s">
        <v>5336</v>
      </c>
      <c r="B906" s="1">
        <v>45065</v>
      </c>
      <c r="C906" s="1">
        <v>45133</v>
      </c>
      <c r="D906">
        <v>101</v>
      </c>
      <c r="E906" t="s">
        <v>24</v>
      </c>
      <c r="F906" t="s">
        <v>39</v>
      </c>
      <c r="G906" t="s">
        <v>119</v>
      </c>
      <c r="H906" t="s">
        <v>41</v>
      </c>
      <c r="I906" t="s">
        <v>28</v>
      </c>
      <c r="J906" t="s">
        <v>43</v>
      </c>
      <c r="K906" t="s">
        <v>30</v>
      </c>
      <c r="L906" t="s">
        <v>75</v>
      </c>
      <c r="M906">
        <v>101</v>
      </c>
      <c r="N906" t="s">
        <v>5337</v>
      </c>
      <c r="O906" t="s">
        <v>33</v>
      </c>
      <c r="P906">
        <v>0</v>
      </c>
      <c r="Q906">
        <v>0</v>
      </c>
      <c r="R906">
        <v>101</v>
      </c>
      <c r="S906" t="s">
        <v>5338</v>
      </c>
      <c r="T906" t="s">
        <v>35</v>
      </c>
      <c r="U906" t="s">
        <v>35</v>
      </c>
      <c r="V906">
        <v>0</v>
      </c>
      <c r="W906" t="s">
        <v>53</v>
      </c>
    </row>
    <row r="907" spans="1:23" x14ac:dyDescent="0.3">
      <c r="A907" t="s">
        <v>5339</v>
      </c>
      <c r="B907" s="1">
        <v>45066</v>
      </c>
      <c r="C907" s="1">
        <v>45155</v>
      </c>
      <c r="D907">
        <v>138</v>
      </c>
      <c r="E907" t="s">
        <v>24</v>
      </c>
      <c r="F907" t="s">
        <v>39</v>
      </c>
      <c r="G907" t="s">
        <v>80</v>
      </c>
      <c r="H907" t="s">
        <v>59</v>
      </c>
      <c r="I907" t="s">
        <v>42</v>
      </c>
      <c r="J907" t="s">
        <v>29</v>
      </c>
      <c r="K907" t="s">
        <v>30</v>
      </c>
      <c r="L907" t="s">
        <v>44</v>
      </c>
      <c r="M907">
        <v>138</v>
      </c>
      <c r="N907" t="s">
        <v>5340</v>
      </c>
      <c r="O907" t="s">
        <v>46</v>
      </c>
      <c r="P907">
        <v>138</v>
      </c>
      <c r="Q907">
        <v>0</v>
      </c>
      <c r="R907">
        <v>0</v>
      </c>
      <c r="S907" t="s">
        <v>5341</v>
      </c>
      <c r="T907" t="s">
        <v>35</v>
      </c>
      <c r="U907" t="s">
        <v>35</v>
      </c>
      <c r="V907">
        <v>0</v>
      </c>
      <c r="W907" t="s">
        <v>29</v>
      </c>
    </row>
    <row r="908" spans="1:23" x14ac:dyDescent="0.3">
      <c r="A908" t="s">
        <v>5339</v>
      </c>
      <c r="B908" s="1">
        <v>45066</v>
      </c>
      <c r="C908" s="1">
        <v>45149</v>
      </c>
      <c r="D908">
        <v>48023</v>
      </c>
      <c r="E908" t="s">
        <v>24</v>
      </c>
      <c r="F908" t="s">
        <v>25</v>
      </c>
      <c r="G908" t="s">
        <v>80</v>
      </c>
      <c r="H908" t="s">
        <v>59</v>
      </c>
      <c r="I908" t="s">
        <v>42</v>
      </c>
      <c r="J908" t="s">
        <v>29</v>
      </c>
      <c r="K908" t="s">
        <v>30</v>
      </c>
      <c r="L908" t="s">
        <v>44</v>
      </c>
      <c r="M908">
        <v>48023</v>
      </c>
      <c r="N908" t="s">
        <v>5340</v>
      </c>
      <c r="O908" t="s">
        <v>46</v>
      </c>
      <c r="P908">
        <v>48023</v>
      </c>
      <c r="Q908">
        <v>0</v>
      </c>
      <c r="R908">
        <v>0</v>
      </c>
      <c r="S908" t="s">
        <v>5341</v>
      </c>
      <c r="T908" t="s">
        <v>35</v>
      </c>
      <c r="U908" t="s">
        <v>35</v>
      </c>
      <c r="V908">
        <v>0</v>
      </c>
      <c r="W908" t="s">
        <v>29</v>
      </c>
    </row>
    <row r="909" spans="1:23" x14ac:dyDescent="0.3">
      <c r="A909" t="s">
        <v>5342</v>
      </c>
      <c r="B909" s="1">
        <v>45067</v>
      </c>
      <c r="C909" s="1">
        <v>45156</v>
      </c>
      <c r="D909">
        <v>101</v>
      </c>
      <c r="E909" t="s">
        <v>38</v>
      </c>
      <c r="F909" t="s">
        <v>39</v>
      </c>
      <c r="G909" t="s">
        <v>40</v>
      </c>
      <c r="H909" t="s">
        <v>27</v>
      </c>
      <c r="I909" t="s">
        <v>42</v>
      </c>
      <c r="J909" t="s">
        <v>36</v>
      </c>
      <c r="K909" t="s">
        <v>54</v>
      </c>
      <c r="L909" t="s">
        <v>31</v>
      </c>
      <c r="M909">
        <v>101</v>
      </c>
      <c r="N909" t="s">
        <v>3562</v>
      </c>
      <c r="O909" t="s">
        <v>61</v>
      </c>
      <c r="P909">
        <v>0</v>
      </c>
      <c r="Q909">
        <v>101</v>
      </c>
      <c r="R909">
        <v>0</v>
      </c>
      <c r="S909" t="s">
        <v>5343</v>
      </c>
      <c r="T909" t="s">
        <v>35</v>
      </c>
      <c r="U909" t="s">
        <v>35</v>
      </c>
      <c r="V909">
        <v>0</v>
      </c>
      <c r="W909" t="s">
        <v>53</v>
      </c>
    </row>
    <row r="910" spans="1:23" x14ac:dyDescent="0.3">
      <c r="A910" t="s">
        <v>5342</v>
      </c>
      <c r="B910" s="1">
        <v>45067</v>
      </c>
      <c r="C910" s="1">
        <v>45136</v>
      </c>
      <c r="D910">
        <v>92345</v>
      </c>
      <c r="E910" t="s">
        <v>38</v>
      </c>
      <c r="F910" t="s">
        <v>25</v>
      </c>
      <c r="G910" t="s">
        <v>40</v>
      </c>
      <c r="H910" t="s">
        <v>27</v>
      </c>
      <c r="I910" t="s">
        <v>42</v>
      </c>
      <c r="J910" t="s">
        <v>36</v>
      </c>
      <c r="K910" t="s">
        <v>54</v>
      </c>
      <c r="L910" t="s">
        <v>31</v>
      </c>
      <c r="M910">
        <v>92345</v>
      </c>
      <c r="N910" t="s">
        <v>3562</v>
      </c>
      <c r="O910" t="s">
        <v>61</v>
      </c>
      <c r="P910">
        <v>0</v>
      </c>
      <c r="Q910">
        <v>92345</v>
      </c>
      <c r="R910">
        <v>0</v>
      </c>
      <c r="S910" t="s">
        <v>5343</v>
      </c>
      <c r="T910" t="s">
        <v>35</v>
      </c>
      <c r="U910" t="s">
        <v>35</v>
      </c>
      <c r="V910">
        <v>0</v>
      </c>
      <c r="W910" t="s">
        <v>53</v>
      </c>
    </row>
    <row r="911" spans="1:23" x14ac:dyDescent="0.3">
      <c r="A911" t="s">
        <v>5344</v>
      </c>
      <c r="B911" s="1">
        <v>45068</v>
      </c>
      <c r="C911" s="1">
        <v>45144</v>
      </c>
      <c r="D911">
        <v>33152</v>
      </c>
      <c r="E911" t="s">
        <v>24</v>
      </c>
      <c r="F911" t="s">
        <v>25</v>
      </c>
      <c r="G911" t="s">
        <v>74</v>
      </c>
      <c r="H911" t="s">
        <v>27</v>
      </c>
      <c r="I911" t="s">
        <v>42</v>
      </c>
      <c r="J911" t="s">
        <v>70</v>
      </c>
      <c r="K911" t="s">
        <v>54</v>
      </c>
      <c r="L911" t="s">
        <v>31</v>
      </c>
      <c r="M911">
        <v>33152</v>
      </c>
      <c r="N911" t="s">
        <v>3690</v>
      </c>
      <c r="O911" t="s">
        <v>61</v>
      </c>
      <c r="P911">
        <v>0</v>
      </c>
      <c r="Q911">
        <v>33152</v>
      </c>
      <c r="R911">
        <v>0</v>
      </c>
      <c r="S911" t="s">
        <v>5345</v>
      </c>
      <c r="T911" t="s">
        <v>35</v>
      </c>
      <c r="U911" t="s">
        <v>35</v>
      </c>
      <c r="V911">
        <v>0</v>
      </c>
      <c r="W911" t="s">
        <v>36</v>
      </c>
    </row>
    <row r="912" spans="1:23" x14ac:dyDescent="0.3">
      <c r="A912" t="s">
        <v>5346</v>
      </c>
      <c r="B912" s="1">
        <v>45069</v>
      </c>
      <c r="C912" s="1">
        <v>45133</v>
      </c>
      <c r="D912">
        <v>29268</v>
      </c>
      <c r="E912" t="s">
        <v>38</v>
      </c>
      <c r="F912" t="s">
        <v>25</v>
      </c>
      <c r="G912" t="s">
        <v>26</v>
      </c>
      <c r="H912" t="s">
        <v>41</v>
      </c>
      <c r="I912" t="s">
        <v>42</v>
      </c>
      <c r="J912" t="s">
        <v>53</v>
      </c>
      <c r="K912" t="s">
        <v>54</v>
      </c>
      <c r="L912" t="s">
        <v>31</v>
      </c>
      <c r="M912">
        <v>29268</v>
      </c>
      <c r="N912" t="s">
        <v>4630</v>
      </c>
      <c r="O912" t="s">
        <v>61</v>
      </c>
      <c r="P912">
        <v>0</v>
      </c>
      <c r="Q912">
        <v>29268</v>
      </c>
      <c r="R912">
        <v>0</v>
      </c>
      <c r="S912" t="s">
        <v>5347</v>
      </c>
      <c r="T912" t="s">
        <v>35</v>
      </c>
      <c r="U912" t="s">
        <v>35</v>
      </c>
      <c r="V912">
        <v>0</v>
      </c>
      <c r="W912" t="s">
        <v>29</v>
      </c>
    </row>
    <row r="913" spans="1:23" x14ac:dyDescent="0.3">
      <c r="A913" t="s">
        <v>5346</v>
      </c>
      <c r="B913" s="1">
        <v>45069</v>
      </c>
      <c r="C913" s="1">
        <v>45136</v>
      </c>
      <c r="D913">
        <v>128</v>
      </c>
      <c r="E913" t="s">
        <v>38</v>
      </c>
      <c r="F913" t="s">
        <v>39</v>
      </c>
      <c r="G913" t="s">
        <v>26</v>
      </c>
      <c r="H913" t="s">
        <v>41</v>
      </c>
      <c r="I913" t="s">
        <v>42</v>
      </c>
      <c r="J913" t="s">
        <v>53</v>
      </c>
      <c r="K913" t="s">
        <v>54</v>
      </c>
      <c r="L913" t="s">
        <v>31</v>
      </c>
      <c r="M913">
        <v>128</v>
      </c>
      <c r="N913" t="s">
        <v>4630</v>
      </c>
      <c r="O913" t="s">
        <v>61</v>
      </c>
      <c r="P913">
        <v>0</v>
      </c>
      <c r="Q913">
        <v>128</v>
      </c>
      <c r="R913">
        <v>0</v>
      </c>
      <c r="S913" t="s">
        <v>5347</v>
      </c>
      <c r="T913" t="s">
        <v>35</v>
      </c>
      <c r="U913" t="s">
        <v>35</v>
      </c>
      <c r="V913">
        <v>0</v>
      </c>
      <c r="W913" t="s">
        <v>29</v>
      </c>
    </row>
    <row r="914" spans="1:23" x14ac:dyDescent="0.3">
      <c r="A914" t="s">
        <v>5348</v>
      </c>
      <c r="B914" s="1">
        <v>45070</v>
      </c>
      <c r="C914" s="1">
        <v>45159</v>
      </c>
      <c r="D914">
        <v>33857</v>
      </c>
      <c r="E914" t="s">
        <v>24</v>
      </c>
      <c r="F914" t="s">
        <v>25</v>
      </c>
      <c r="G914" t="s">
        <v>40</v>
      </c>
      <c r="H914" t="s">
        <v>41</v>
      </c>
      <c r="I914" t="s">
        <v>42</v>
      </c>
      <c r="J914" t="s">
        <v>70</v>
      </c>
      <c r="K914" t="s">
        <v>30</v>
      </c>
      <c r="L914" t="s">
        <v>44</v>
      </c>
      <c r="M914">
        <v>33857</v>
      </c>
      <c r="N914" t="s">
        <v>3465</v>
      </c>
      <c r="O914" t="s">
        <v>46</v>
      </c>
      <c r="P914">
        <v>33857</v>
      </c>
      <c r="Q914">
        <v>0</v>
      </c>
      <c r="R914">
        <v>0</v>
      </c>
      <c r="S914" t="s">
        <v>5349</v>
      </c>
      <c r="T914" t="s">
        <v>35</v>
      </c>
      <c r="U914" t="s">
        <v>35</v>
      </c>
      <c r="V914">
        <v>0</v>
      </c>
      <c r="W914" t="s">
        <v>50</v>
      </c>
    </row>
    <row r="915" spans="1:23" x14ac:dyDescent="0.3">
      <c r="A915" t="s">
        <v>5348</v>
      </c>
      <c r="B915" s="1">
        <v>45070</v>
      </c>
      <c r="C915" s="1">
        <v>45159</v>
      </c>
      <c r="D915">
        <v>9</v>
      </c>
      <c r="E915" t="s">
        <v>24</v>
      </c>
      <c r="F915" t="s">
        <v>39</v>
      </c>
      <c r="G915" t="s">
        <v>40</v>
      </c>
      <c r="H915" t="s">
        <v>41</v>
      </c>
      <c r="I915" t="s">
        <v>42</v>
      </c>
      <c r="J915" t="s">
        <v>70</v>
      </c>
      <c r="K915" t="s">
        <v>30</v>
      </c>
      <c r="L915" t="s">
        <v>44</v>
      </c>
      <c r="M915">
        <v>90</v>
      </c>
      <c r="N915" t="s">
        <v>3465</v>
      </c>
      <c r="O915" t="s">
        <v>46</v>
      </c>
      <c r="P915">
        <v>90</v>
      </c>
      <c r="Q915">
        <v>0</v>
      </c>
      <c r="R915">
        <v>0</v>
      </c>
      <c r="S915" t="s">
        <v>5349</v>
      </c>
      <c r="T915" t="s">
        <v>35</v>
      </c>
      <c r="U915" t="s">
        <v>35</v>
      </c>
      <c r="V915">
        <v>0</v>
      </c>
      <c r="W915" t="s">
        <v>50</v>
      </c>
    </row>
    <row r="916" spans="1:23" x14ac:dyDescent="0.3">
      <c r="A916" t="s">
        <v>5350</v>
      </c>
      <c r="B916" s="1">
        <v>45071</v>
      </c>
      <c r="C916" s="1">
        <v>45160</v>
      </c>
      <c r="D916">
        <v>90192</v>
      </c>
      <c r="E916" t="s">
        <v>38</v>
      </c>
      <c r="F916" t="s">
        <v>25</v>
      </c>
      <c r="G916" t="s">
        <v>26</v>
      </c>
      <c r="H916" t="s">
        <v>27</v>
      </c>
      <c r="I916" t="s">
        <v>42</v>
      </c>
      <c r="J916" t="s">
        <v>53</v>
      </c>
      <c r="K916" t="s">
        <v>54</v>
      </c>
      <c r="L916" t="s">
        <v>66</v>
      </c>
      <c r="M916">
        <v>90192</v>
      </c>
      <c r="N916" t="s">
        <v>5351</v>
      </c>
      <c r="O916" t="s">
        <v>116</v>
      </c>
      <c r="P916">
        <v>90192</v>
      </c>
      <c r="Q916">
        <v>0</v>
      </c>
      <c r="R916">
        <v>0</v>
      </c>
      <c r="S916" t="s">
        <v>5352</v>
      </c>
      <c r="T916" t="s">
        <v>48</v>
      </c>
      <c r="U916" t="s">
        <v>567</v>
      </c>
      <c r="V916">
        <v>5378</v>
      </c>
      <c r="W916" t="s">
        <v>50</v>
      </c>
    </row>
    <row r="917" spans="1:23" x14ac:dyDescent="0.3">
      <c r="A917" t="s">
        <v>5353</v>
      </c>
      <c r="B917" s="1">
        <v>45072</v>
      </c>
      <c r="C917" s="1">
        <v>45139</v>
      </c>
      <c r="D917">
        <v>534</v>
      </c>
      <c r="E917" t="s">
        <v>38</v>
      </c>
      <c r="F917" t="s">
        <v>25</v>
      </c>
      <c r="G917" t="s">
        <v>109</v>
      </c>
      <c r="H917" t="s">
        <v>85</v>
      </c>
      <c r="I917" t="s">
        <v>42</v>
      </c>
      <c r="J917" t="s">
        <v>64</v>
      </c>
      <c r="K917" t="s">
        <v>30</v>
      </c>
      <c r="L917" t="s">
        <v>66</v>
      </c>
      <c r="M917">
        <v>5340</v>
      </c>
      <c r="N917" t="s">
        <v>1617</v>
      </c>
      <c r="O917" t="s">
        <v>46</v>
      </c>
      <c r="P917">
        <v>5340</v>
      </c>
      <c r="Q917">
        <v>0</v>
      </c>
      <c r="R917">
        <v>0</v>
      </c>
      <c r="S917" t="s">
        <v>5354</v>
      </c>
      <c r="T917" t="s">
        <v>35</v>
      </c>
      <c r="U917" t="s">
        <v>35</v>
      </c>
      <c r="V917">
        <v>0</v>
      </c>
      <c r="W917" t="s">
        <v>53</v>
      </c>
    </row>
    <row r="918" spans="1:23" x14ac:dyDescent="0.3">
      <c r="A918" t="s">
        <v>5353</v>
      </c>
      <c r="B918" s="1">
        <v>45072</v>
      </c>
      <c r="C918" s="1">
        <v>45159</v>
      </c>
      <c r="D918">
        <v>114</v>
      </c>
      <c r="E918" t="s">
        <v>38</v>
      </c>
      <c r="F918" t="s">
        <v>39</v>
      </c>
      <c r="G918" t="s">
        <v>109</v>
      </c>
      <c r="H918" t="s">
        <v>85</v>
      </c>
      <c r="I918" t="s">
        <v>42</v>
      </c>
      <c r="J918" t="s">
        <v>64</v>
      </c>
      <c r="K918" t="s">
        <v>30</v>
      </c>
      <c r="L918" t="s">
        <v>66</v>
      </c>
      <c r="M918">
        <v>114</v>
      </c>
      <c r="N918" t="s">
        <v>1617</v>
      </c>
      <c r="O918" t="s">
        <v>46</v>
      </c>
      <c r="P918">
        <v>114</v>
      </c>
      <c r="Q918">
        <v>0</v>
      </c>
      <c r="R918">
        <v>0</v>
      </c>
      <c r="S918" t="s">
        <v>5354</v>
      </c>
      <c r="T918" t="s">
        <v>35</v>
      </c>
      <c r="U918" t="s">
        <v>35</v>
      </c>
      <c r="V918">
        <v>0</v>
      </c>
      <c r="W918" t="s">
        <v>53</v>
      </c>
    </row>
    <row r="919" spans="1:23" x14ac:dyDescent="0.3">
      <c r="A919" t="s">
        <v>5355</v>
      </c>
      <c r="B919" s="1">
        <v>45073</v>
      </c>
      <c r="C919" s="1">
        <v>45156</v>
      </c>
      <c r="D919">
        <v>3255</v>
      </c>
      <c r="E919" t="s">
        <v>24</v>
      </c>
      <c r="F919" t="s">
        <v>25</v>
      </c>
      <c r="G919" t="s">
        <v>119</v>
      </c>
      <c r="H919" t="s">
        <v>59</v>
      </c>
      <c r="I919" t="s">
        <v>42</v>
      </c>
      <c r="J919" t="s">
        <v>64</v>
      </c>
      <c r="K919" t="s">
        <v>30</v>
      </c>
      <c r="L919" t="s">
        <v>66</v>
      </c>
      <c r="M919">
        <v>3255</v>
      </c>
      <c r="N919" t="s">
        <v>5356</v>
      </c>
      <c r="O919" t="s">
        <v>46</v>
      </c>
      <c r="P919">
        <v>3255</v>
      </c>
      <c r="Q919">
        <v>0</v>
      </c>
      <c r="R919">
        <v>0</v>
      </c>
      <c r="S919" t="s">
        <v>5357</v>
      </c>
      <c r="T919" t="s">
        <v>35</v>
      </c>
      <c r="U919" t="s">
        <v>35</v>
      </c>
      <c r="V919">
        <v>0</v>
      </c>
      <c r="W919" t="s">
        <v>50</v>
      </c>
    </row>
    <row r="920" spans="1:23" x14ac:dyDescent="0.3">
      <c r="A920" t="s">
        <v>5355</v>
      </c>
      <c r="B920" s="1">
        <v>45073</v>
      </c>
      <c r="C920" s="1">
        <v>45162</v>
      </c>
      <c r="D920">
        <v>119</v>
      </c>
      <c r="E920" t="s">
        <v>24</v>
      </c>
      <c r="F920" t="s">
        <v>39</v>
      </c>
      <c r="G920" t="s">
        <v>119</v>
      </c>
      <c r="H920" t="s">
        <v>59</v>
      </c>
      <c r="I920" t="s">
        <v>42</v>
      </c>
      <c r="J920" t="s">
        <v>64</v>
      </c>
      <c r="K920" t="s">
        <v>30</v>
      </c>
      <c r="L920" t="s">
        <v>66</v>
      </c>
      <c r="M920">
        <v>119</v>
      </c>
      <c r="N920" t="s">
        <v>5356</v>
      </c>
      <c r="O920" t="s">
        <v>46</v>
      </c>
      <c r="P920">
        <v>119</v>
      </c>
      <c r="Q920">
        <v>0</v>
      </c>
      <c r="R920">
        <v>0</v>
      </c>
      <c r="S920" t="s">
        <v>5357</v>
      </c>
      <c r="T920" t="s">
        <v>35</v>
      </c>
      <c r="U920" t="s">
        <v>35</v>
      </c>
      <c r="V920">
        <v>0</v>
      </c>
      <c r="W920" t="s">
        <v>50</v>
      </c>
    </row>
    <row r="921" spans="1:23" x14ac:dyDescent="0.3">
      <c r="A921" t="s">
        <v>5358</v>
      </c>
      <c r="B921" s="1">
        <v>45074</v>
      </c>
      <c r="C921" s="1">
        <v>45160</v>
      </c>
      <c r="D921">
        <v>57876</v>
      </c>
      <c r="E921" t="s">
        <v>24</v>
      </c>
      <c r="F921" t="s">
        <v>25</v>
      </c>
      <c r="G921" t="s">
        <v>119</v>
      </c>
      <c r="H921" t="s">
        <v>27</v>
      </c>
      <c r="I921" t="s">
        <v>42</v>
      </c>
      <c r="J921" t="s">
        <v>36</v>
      </c>
      <c r="K921" t="s">
        <v>30</v>
      </c>
      <c r="L921" t="s">
        <v>66</v>
      </c>
      <c r="M921">
        <v>57876</v>
      </c>
      <c r="N921" t="s">
        <v>81</v>
      </c>
      <c r="O921" t="s">
        <v>61</v>
      </c>
      <c r="P921">
        <v>0</v>
      </c>
      <c r="Q921">
        <v>57876</v>
      </c>
      <c r="R921">
        <v>0</v>
      </c>
      <c r="S921" t="s">
        <v>5359</v>
      </c>
      <c r="T921" t="s">
        <v>48</v>
      </c>
      <c r="U921" t="s">
        <v>577</v>
      </c>
      <c r="V921">
        <v>15575</v>
      </c>
      <c r="W921" t="s">
        <v>50</v>
      </c>
    </row>
    <row r="922" spans="1:23" x14ac:dyDescent="0.3">
      <c r="A922" t="s">
        <v>5360</v>
      </c>
      <c r="B922" s="1">
        <v>45075</v>
      </c>
      <c r="C922" s="1">
        <v>45142</v>
      </c>
      <c r="D922">
        <v>99</v>
      </c>
      <c r="E922" t="s">
        <v>38</v>
      </c>
      <c r="F922" t="s">
        <v>39</v>
      </c>
      <c r="G922" t="s">
        <v>119</v>
      </c>
      <c r="H922" t="s">
        <v>27</v>
      </c>
      <c r="I922" t="s">
        <v>42</v>
      </c>
      <c r="J922" t="s">
        <v>36</v>
      </c>
      <c r="K922" t="s">
        <v>30</v>
      </c>
      <c r="L922" t="s">
        <v>31</v>
      </c>
      <c r="M922">
        <v>99</v>
      </c>
      <c r="N922" t="s">
        <v>5361</v>
      </c>
      <c r="O922" t="s">
        <v>116</v>
      </c>
      <c r="P922">
        <v>99</v>
      </c>
      <c r="Q922">
        <v>0</v>
      </c>
      <c r="R922">
        <v>0</v>
      </c>
      <c r="S922" t="s">
        <v>5362</v>
      </c>
      <c r="T922" t="s">
        <v>48</v>
      </c>
      <c r="U922" t="s">
        <v>581</v>
      </c>
      <c r="V922">
        <v>5565</v>
      </c>
      <c r="W922" t="s">
        <v>64</v>
      </c>
    </row>
    <row r="923" spans="1:23" x14ac:dyDescent="0.3">
      <c r="A923" t="s">
        <v>5360</v>
      </c>
      <c r="B923" s="1">
        <v>45075</v>
      </c>
      <c r="C923" s="1">
        <v>45149</v>
      </c>
      <c r="D923">
        <v>14186</v>
      </c>
      <c r="E923" t="s">
        <v>38</v>
      </c>
      <c r="F923" t="s">
        <v>25</v>
      </c>
      <c r="G923" t="s">
        <v>119</v>
      </c>
      <c r="H923" t="s">
        <v>27</v>
      </c>
      <c r="I923" t="s">
        <v>42</v>
      </c>
      <c r="J923" t="s">
        <v>36</v>
      </c>
      <c r="K923" t="s">
        <v>30</v>
      </c>
      <c r="L923" t="s">
        <v>31</v>
      </c>
      <c r="M923">
        <v>14186</v>
      </c>
      <c r="N923" t="s">
        <v>5361</v>
      </c>
      <c r="O923" t="s">
        <v>116</v>
      </c>
      <c r="P923">
        <v>14186</v>
      </c>
      <c r="Q923">
        <v>0</v>
      </c>
      <c r="R923">
        <v>0</v>
      </c>
      <c r="S923" t="s">
        <v>5362</v>
      </c>
      <c r="T923" t="s">
        <v>48</v>
      </c>
      <c r="U923" t="s">
        <v>581</v>
      </c>
      <c r="V923">
        <v>5565</v>
      </c>
      <c r="W923" t="s">
        <v>64</v>
      </c>
    </row>
    <row r="924" spans="1:23" x14ac:dyDescent="0.3">
      <c r="A924" t="s">
        <v>5363</v>
      </c>
      <c r="B924" s="1">
        <v>45076</v>
      </c>
      <c r="C924" s="1">
        <v>45136</v>
      </c>
      <c r="D924">
        <v>31149</v>
      </c>
      <c r="E924" t="s">
        <v>38</v>
      </c>
      <c r="F924" t="s">
        <v>25</v>
      </c>
      <c r="G924" t="s">
        <v>80</v>
      </c>
      <c r="H924" t="s">
        <v>41</v>
      </c>
      <c r="I924" t="s">
        <v>42</v>
      </c>
      <c r="J924" t="s">
        <v>70</v>
      </c>
      <c r="K924" t="s">
        <v>54</v>
      </c>
      <c r="L924" t="s">
        <v>31</v>
      </c>
      <c r="M924">
        <v>31149</v>
      </c>
      <c r="N924" t="s">
        <v>5364</v>
      </c>
      <c r="O924" t="s">
        <v>46</v>
      </c>
      <c r="P924">
        <v>31149</v>
      </c>
      <c r="Q924">
        <v>0</v>
      </c>
      <c r="R924">
        <v>0</v>
      </c>
      <c r="S924" t="s">
        <v>5365</v>
      </c>
      <c r="T924" t="s">
        <v>48</v>
      </c>
      <c r="U924" t="s">
        <v>585</v>
      </c>
      <c r="V924">
        <v>95806</v>
      </c>
      <c r="W924" t="s">
        <v>53</v>
      </c>
    </row>
    <row r="925" spans="1:23" x14ac:dyDescent="0.3">
      <c r="A925" t="s">
        <v>5363</v>
      </c>
      <c r="B925" s="1">
        <v>45076</v>
      </c>
      <c r="C925" s="1">
        <v>45150</v>
      </c>
      <c r="D925">
        <v>97</v>
      </c>
      <c r="E925" t="s">
        <v>38</v>
      </c>
      <c r="F925" t="s">
        <v>39</v>
      </c>
      <c r="G925" t="s">
        <v>80</v>
      </c>
      <c r="H925" t="s">
        <v>41</v>
      </c>
      <c r="I925" t="s">
        <v>42</v>
      </c>
      <c r="J925" t="s">
        <v>70</v>
      </c>
      <c r="K925" t="s">
        <v>54</v>
      </c>
      <c r="L925" t="s">
        <v>31</v>
      </c>
      <c r="M925">
        <v>97</v>
      </c>
      <c r="N925" t="s">
        <v>5364</v>
      </c>
      <c r="O925" t="s">
        <v>46</v>
      </c>
      <c r="P925">
        <v>97</v>
      </c>
      <c r="Q925">
        <v>0</v>
      </c>
      <c r="R925">
        <v>0</v>
      </c>
      <c r="S925" t="s">
        <v>5365</v>
      </c>
      <c r="T925" t="s">
        <v>48</v>
      </c>
      <c r="U925" t="s">
        <v>585</v>
      </c>
      <c r="V925">
        <v>95806</v>
      </c>
      <c r="W925" t="s">
        <v>53</v>
      </c>
    </row>
    <row r="926" spans="1:23" x14ac:dyDescent="0.3">
      <c r="A926" t="s">
        <v>5366</v>
      </c>
      <c r="B926" s="1">
        <v>45077</v>
      </c>
      <c r="C926" s="1">
        <v>45160</v>
      </c>
      <c r="D926">
        <v>11</v>
      </c>
      <c r="E926" t="s">
        <v>38</v>
      </c>
      <c r="F926" t="s">
        <v>39</v>
      </c>
      <c r="G926" t="s">
        <v>74</v>
      </c>
      <c r="H926" t="s">
        <v>52</v>
      </c>
      <c r="I926" t="s">
        <v>42</v>
      </c>
      <c r="J926" t="s">
        <v>29</v>
      </c>
      <c r="K926" t="s">
        <v>30</v>
      </c>
      <c r="L926" t="s">
        <v>55</v>
      </c>
      <c r="M926">
        <v>110</v>
      </c>
      <c r="N926" t="s">
        <v>5367</v>
      </c>
      <c r="O926" t="s">
        <v>116</v>
      </c>
      <c r="P926">
        <v>110</v>
      </c>
      <c r="Q926">
        <v>0</v>
      </c>
      <c r="R926">
        <v>0</v>
      </c>
      <c r="S926" t="s">
        <v>5368</v>
      </c>
      <c r="T926" t="s">
        <v>48</v>
      </c>
      <c r="U926" t="s">
        <v>589</v>
      </c>
      <c r="V926">
        <v>14148</v>
      </c>
      <c r="W926" t="s">
        <v>43</v>
      </c>
    </row>
    <row r="927" spans="1:23" x14ac:dyDescent="0.3">
      <c r="A927" t="s">
        <v>5366</v>
      </c>
      <c r="B927" s="1">
        <v>45077</v>
      </c>
      <c r="C927" s="1">
        <v>45158</v>
      </c>
      <c r="D927">
        <v>76772</v>
      </c>
      <c r="E927" t="s">
        <v>38</v>
      </c>
      <c r="F927" t="s">
        <v>25</v>
      </c>
      <c r="G927" t="s">
        <v>74</v>
      </c>
      <c r="H927" t="s">
        <v>52</v>
      </c>
      <c r="I927" t="s">
        <v>42</v>
      </c>
      <c r="J927" t="s">
        <v>29</v>
      </c>
      <c r="K927" t="s">
        <v>30</v>
      </c>
      <c r="L927" t="s">
        <v>55</v>
      </c>
      <c r="M927">
        <v>76772</v>
      </c>
      <c r="N927" t="s">
        <v>5367</v>
      </c>
      <c r="O927" t="s">
        <v>116</v>
      </c>
      <c r="P927">
        <v>76772</v>
      </c>
      <c r="Q927">
        <v>0</v>
      </c>
      <c r="R927">
        <v>0</v>
      </c>
      <c r="S927" t="s">
        <v>5368</v>
      </c>
      <c r="T927" t="s">
        <v>48</v>
      </c>
      <c r="U927" t="s">
        <v>589</v>
      </c>
      <c r="V927">
        <v>14148</v>
      </c>
      <c r="W927" t="s">
        <v>43</v>
      </c>
    </row>
    <row r="928" spans="1:23" x14ac:dyDescent="0.3">
      <c r="A928" t="s">
        <v>5369</v>
      </c>
      <c r="B928" s="1">
        <v>45078</v>
      </c>
      <c r="C928" s="1">
        <v>45155</v>
      </c>
      <c r="D928">
        <v>58298</v>
      </c>
      <c r="E928" t="s">
        <v>24</v>
      </c>
      <c r="F928" t="s">
        <v>25</v>
      </c>
      <c r="G928" t="s">
        <v>74</v>
      </c>
      <c r="H928" t="s">
        <v>93</v>
      </c>
      <c r="I928" t="s">
        <v>42</v>
      </c>
      <c r="J928" t="s">
        <v>70</v>
      </c>
      <c r="K928" t="s">
        <v>54</v>
      </c>
      <c r="L928" t="s">
        <v>55</v>
      </c>
      <c r="M928">
        <v>58298</v>
      </c>
      <c r="N928" t="s">
        <v>5370</v>
      </c>
      <c r="O928" t="s">
        <v>46</v>
      </c>
      <c r="P928">
        <v>58298</v>
      </c>
      <c r="Q928">
        <v>0</v>
      </c>
      <c r="R928">
        <v>0</v>
      </c>
      <c r="S928" t="s">
        <v>5371</v>
      </c>
      <c r="T928" t="s">
        <v>35</v>
      </c>
      <c r="U928" t="s">
        <v>35</v>
      </c>
      <c r="V928">
        <v>0</v>
      </c>
      <c r="W928" t="s">
        <v>29</v>
      </c>
    </row>
    <row r="929" spans="1:23" x14ac:dyDescent="0.3">
      <c r="A929" t="s">
        <v>5372</v>
      </c>
      <c r="B929" s="1">
        <v>45079</v>
      </c>
      <c r="C929" s="1">
        <v>45169</v>
      </c>
      <c r="D929">
        <v>132</v>
      </c>
      <c r="E929" t="s">
        <v>24</v>
      </c>
      <c r="F929" t="s">
        <v>39</v>
      </c>
      <c r="G929" t="s">
        <v>119</v>
      </c>
      <c r="H929" t="s">
        <v>59</v>
      </c>
      <c r="I929" t="s">
        <v>42</v>
      </c>
      <c r="J929" t="s">
        <v>114</v>
      </c>
      <c r="K929" t="s">
        <v>54</v>
      </c>
      <c r="L929" t="s">
        <v>31</v>
      </c>
      <c r="M929">
        <v>132</v>
      </c>
      <c r="N929" t="s">
        <v>5373</v>
      </c>
      <c r="O929" t="s">
        <v>116</v>
      </c>
      <c r="P929">
        <v>132</v>
      </c>
      <c r="Q929">
        <v>0</v>
      </c>
      <c r="R929">
        <v>0</v>
      </c>
      <c r="S929" t="s">
        <v>5374</v>
      </c>
      <c r="T929" t="s">
        <v>35</v>
      </c>
      <c r="U929" t="s">
        <v>35</v>
      </c>
      <c r="V929">
        <v>0</v>
      </c>
      <c r="W929" t="s">
        <v>43</v>
      </c>
    </row>
    <row r="930" spans="1:23" x14ac:dyDescent="0.3">
      <c r="A930" t="s">
        <v>5372</v>
      </c>
      <c r="B930" s="1">
        <v>45079</v>
      </c>
      <c r="C930" s="1">
        <v>45165</v>
      </c>
      <c r="D930">
        <v>95877</v>
      </c>
      <c r="E930" t="s">
        <v>24</v>
      </c>
      <c r="F930" t="s">
        <v>25</v>
      </c>
      <c r="G930" t="s">
        <v>119</v>
      </c>
      <c r="H930" t="s">
        <v>59</v>
      </c>
      <c r="I930" t="s">
        <v>42</v>
      </c>
      <c r="J930" t="s">
        <v>114</v>
      </c>
      <c r="K930" t="s">
        <v>54</v>
      </c>
      <c r="L930" t="s">
        <v>31</v>
      </c>
      <c r="M930">
        <v>95877</v>
      </c>
      <c r="N930" t="s">
        <v>5373</v>
      </c>
      <c r="O930" t="s">
        <v>116</v>
      </c>
      <c r="P930">
        <v>95877</v>
      </c>
      <c r="Q930">
        <v>0</v>
      </c>
      <c r="R930">
        <v>0</v>
      </c>
      <c r="S930" t="s">
        <v>5374</v>
      </c>
      <c r="T930" t="s">
        <v>35</v>
      </c>
      <c r="U930" t="s">
        <v>35</v>
      </c>
      <c r="V930">
        <v>0</v>
      </c>
      <c r="W930" t="s">
        <v>43</v>
      </c>
    </row>
    <row r="931" spans="1:23" x14ac:dyDescent="0.3">
      <c r="A931" t="s">
        <v>5375</v>
      </c>
      <c r="B931" s="1">
        <v>45080</v>
      </c>
      <c r="C931" s="1">
        <v>45162</v>
      </c>
      <c r="D931">
        <v>50508</v>
      </c>
      <c r="E931" t="s">
        <v>38</v>
      </c>
      <c r="F931" t="s">
        <v>25</v>
      </c>
      <c r="G931" t="s">
        <v>74</v>
      </c>
      <c r="H931" t="s">
        <v>59</v>
      </c>
      <c r="I931" t="s">
        <v>42</v>
      </c>
      <c r="J931" t="s">
        <v>43</v>
      </c>
      <c r="K931" t="s">
        <v>30</v>
      </c>
      <c r="L931" t="s">
        <v>55</v>
      </c>
      <c r="M931">
        <v>50508</v>
      </c>
      <c r="N931" t="s">
        <v>1976</v>
      </c>
      <c r="O931" t="s">
        <v>46</v>
      </c>
      <c r="P931">
        <v>50508</v>
      </c>
      <c r="Q931">
        <v>0</v>
      </c>
      <c r="R931">
        <v>0</v>
      </c>
      <c r="S931" t="s">
        <v>5376</v>
      </c>
      <c r="T931" t="s">
        <v>35</v>
      </c>
      <c r="U931" t="s">
        <v>35</v>
      </c>
      <c r="V931">
        <v>0</v>
      </c>
      <c r="W931" t="s">
        <v>29</v>
      </c>
    </row>
    <row r="932" spans="1:23" x14ac:dyDescent="0.3">
      <c r="A932" t="s">
        <v>5377</v>
      </c>
      <c r="B932" s="1">
        <v>45081</v>
      </c>
      <c r="C932" s="1">
        <v>45164</v>
      </c>
      <c r="D932">
        <v>5089</v>
      </c>
      <c r="E932" t="s">
        <v>24</v>
      </c>
      <c r="F932" t="s">
        <v>25</v>
      </c>
      <c r="G932" t="s">
        <v>26</v>
      </c>
      <c r="H932" t="s">
        <v>59</v>
      </c>
      <c r="I932" t="s">
        <v>42</v>
      </c>
      <c r="J932" t="s">
        <v>43</v>
      </c>
      <c r="K932" t="s">
        <v>30</v>
      </c>
      <c r="L932" t="s">
        <v>75</v>
      </c>
      <c r="M932">
        <v>50890</v>
      </c>
      <c r="N932" t="s">
        <v>5378</v>
      </c>
      <c r="O932" t="s">
        <v>116</v>
      </c>
      <c r="P932">
        <v>50890</v>
      </c>
      <c r="Q932">
        <v>0</v>
      </c>
      <c r="R932">
        <v>0</v>
      </c>
      <c r="S932" t="s">
        <v>5379</v>
      </c>
      <c r="T932" t="s">
        <v>35</v>
      </c>
      <c r="U932" t="s">
        <v>35</v>
      </c>
      <c r="V932">
        <v>0</v>
      </c>
      <c r="W932" t="s">
        <v>29</v>
      </c>
    </row>
    <row r="933" spans="1:23" x14ac:dyDescent="0.3">
      <c r="A933" t="s">
        <v>5377</v>
      </c>
      <c r="B933" s="1">
        <v>45081</v>
      </c>
      <c r="C933" s="1">
        <v>45158</v>
      </c>
      <c r="D933">
        <v>127</v>
      </c>
      <c r="E933" t="s">
        <v>24</v>
      </c>
      <c r="F933" t="s">
        <v>39</v>
      </c>
      <c r="G933" t="s">
        <v>26</v>
      </c>
      <c r="H933" t="s">
        <v>59</v>
      </c>
      <c r="I933" t="s">
        <v>42</v>
      </c>
      <c r="J933" t="s">
        <v>43</v>
      </c>
      <c r="K933" t="s">
        <v>30</v>
      </c>
      <c r="L933" t="s">
        <v>75</v>
      </c>
      <c r="M933">
        <v>127</v>
      </c>
      <c r="N933" t="s">
        <v>5378</v>
      </c>
      <c r="O933" t="s">
        <v>116</v>
      </c>
      <c r="P933">
        <v>127</v>
      </c>
      <c r="Q933">
        <v>0</v>
      </c>
      <c r="R933">
        <v>0</v>
      </c>
      <c r="S933" t="s">
        <v>5379</v>
      </c>
      <c r="T933" t="s">
        <v>35</v>
      </c>
      <c r="U933" t="s">
        <v>35</v>
      </c>
      <c r="V933">
        <v>0</v>
      </c>
      <c r="W933" t="s">
        <v>29</v>
      </c>
    </row>
    <row r="934" spans="1:23" x14ac:dyDescent="0.3">
      <c r="A934" t="s">
        <v>5380</v>
      </c>
      <c r="B934" s="1">
        <v>45082</v>
      </c>
      <c r="C934" s="1">
        <v>45156</v>
      </c>
      <c r="D934">
        <v>29134</v>
      </c>
      <c r="E934" t="s">
        <v>38</v>
      </c>
      <c r="F934" t="s">
        <v>25</v>
      </c>
      <c r="G934" t="s">
        <v>109</v>
      </c>
      <c r="H934" t="s">
        <v>41</v>
      </c>
      <c r="I934" t="s">
        <v>42</v>
      </c>
      <c r="J934" t="s">
        <v>70</v>
      </c>
      <c r="K934" t="s">
        <v>30</v>
      </c>
      <c r="L934" t="s">
        <v>75</v>
      </c>
      <c r="M934">
        <v>29134</v>
      </c>
      <c r="N934" t="s">
        <v>5381</v>
      </c>
      <c r="O934" t="s">
        <v>46</v>
      </c>
      <c r="P934">
        <v>29134</v>
      </c>
      <c r="Q934">
        <v>0</v>
      </c>
      <c r="R934">
        <v>0</v>
      </c>
      <c r="S934" t="s">
        <v>5382</v>
      </c>
      <c r="T934" t="s">
        <v>48</v>
      </c>
      <c r="U934" t="s">
        <v>1246</v>
      </c>
      <c r="V934">
        <v>43084</v>
      </c>
      <c r="W934" t="s">
        <v>64</v>
      </c>
    </row>
    <row r="935" spans="1:23" x14ac:dyDescent="0.3">
      <c r="A935" t="s">
        <v>5383</v>
      </c>
      <c r="B935" s="1">
        <v>45083</v>
      </c>
      <c r="C935" s="1">
        <v>45162</v>
      </c>
      <c r="D935">
        <v>48665</v>
      </c>
      <c r="E935" t="s">
        <v>38</v>
      </c>
      <c r="F935" t="s">
        <v>25</v>
      </c>
      <c r="G935" t="s">
        <v>26</v>
      </c>
      <c r="H935" t="s">
        <v>93</v>
      </c>
      <c r="I935" t="s">
        <v>28</v>
      </c>
      <c r="J935" t="s">
        <v>43</v>
      </c>
      <c r="K935" t="s">
        <v>54</v>
      </c>
      <c r="L935" t="s">
        <v>31</v>
      </c>
      <c r="M935">
        <v>48665</v>
      </c>
      <c r="N935" t="s">
        <v>5384</v>
      </c>
      <c r="O935" t="s">
        <v>33</v>
      </c>
      <c r="P935">
        <v>0</v>
      </c>
      <c r="Q935">
        <v>0</v>
      </c>
      <c r="R935">
        <v>48665</v>
      </c>
      <c r="S935" t="s">
        <v>5385</v>
      </c>
      <c r="T935" t="s">
        <v>48</v>
      </c>
      <c r="U935" t="s">
        <v>1250</v>
      </c>
      <c r="V935">
        <v>149</v>
      </c>
      <c r="W935" t="s">
        <v>29</v>
      </c>
    </row>
    <row r="936" spans="1:23" x14ac:dyDescent="0.3">
      <c r="A936" t="s">
        <v>5383</v>
      </c>
      <c r="B936" s="1">
        <v>45083</v>
      </c>
      <c r="C936" s="1">
        <v>45166</v>
      </c>
      <c r="D936">
        <v>105</v>
      </c>
      <c r="E936" t="s">
        <v>38</v>
      </c>
      <c r="F936" t="s">
        <v>39</v>
      </c>
      <c r="G936" t="s">
        <v>26</v>
      </c>
      <c r="H936" t="s">
        <v>93</v>
      </c>
      <c r="I936" t="s">
        <v>28</v>
      </c>
      <c r="J936" t="s">
        <v>43</v>
      </c>
      <c r="K936" t="s">
        <v>54</v>
      </c>
      <c r="L936" t="s">
        <v>31</v>
      </c>
      <c r="M936">
        <v>105</v>
      </c>
      <c r="N936" t="s">
        <v>5384</v>
      </c>
      <c r="O936" t="s">
        <v>33</v>
      </c>
      <c r="P936">
        <v>0</v>
      </c>
      <c r="Q936">
        <v>0</v>
      </c>
      <c r="R936">
        <v>105</v>
      </c>
      <c r="S936" t="s">
        <v>5385</v>
      </c>
      <c r="T936" t="s">
        <v>48</v>
      </c>
      <c r="U936" t="s">
        <v>1250</v>
      </c>
      <c r="V936">
        <v>149</v>
      </c>
      <c r="W936" t="s">
        <v>29</v>
      </c>
    </row>
    <row r="937" spans="1:23" x14ac:dyDescent="0.3">
      <c r="A937" t="s">
        <v>5386</v>
      </c>
      <c r="B937" s="1">
        <v>45084</v>
      </c>
      <c r="C937" s="1">
        <v>45173</v>
      </c>
      <c r="D937">
        <v>98851</v>
      </c>
      <c r="E937" t="s">
        <v>24</v>
      </c>
      <c r="F937" t="s">
        <v>25</v>
      </c>
      <c r="G937" t="s">
        <v>119</v>
      </c>
      <c r="H937" t="s">
        <v>85</v>
      </c>
      <c r="I937" t="s">
        <v>42</v>
      </c>
      <c r="J937" t="s">
        <v>43</v>
      </c>
      <c r="K937" t="s">
        <v>54</v>
      </c>
      <c r="L937" t="s">
        <v>44</v>
      </c>
      <c r="M937">
        <v>98851</v>
      </c>
      <c r="N937" t="s">
        <v>5387</v>
      </c>
      <c r="O937" t="s">
        <v>61</v>
      </c>
      <c r="P937">
        <v>0</v>
      </c>
      <c r="Q937">
        <v>98851</v>
      </c>
      <c r="R937">
        <v>0</v>
      </c>
      <c r="S937" t="s">
        <v>5388</v>
      </c>
      <c r="T937" t="s">
        <v>48</v>
      </c>
      <c r="U937" t="s">
        <v>610</v>
      </c>
      <c r="V937">
        <v>37993</v>
      </c>
      <c r="W937" t="s">
        <v>64</v>
      </c>
    </row>
    <row r="938" spans="1:23" x14ac:dyDescent="0.3">
      <c r="A938" t="s">
        <v>5389</v>
      </c>
      <c r="B938" s="1">
        <v>45085</v>
      </c>
      <c r="C938" s="1">
        <v>45155</v>
      </c>
      <c r="D938">
        <v>60209</v>
      </c>
      <c r="E938" t="s">
        <v>24</v>
      </c>
      <c r="F938" t="s">
        <v>25</v>
      </c>
      <c r="G938" t="s">
        <v>109</v>
      </c>
      <c r="H938" t="s">
        <v>41</v>
      </c>
      <c r="I938" t="s">
        <v>42</v>
      </c>
      <c r="J938" t="s">
        <v>36</v>
      </c>
      <c r="K938" t="s">
        <v>30</v>
      </c>
      <c r="L938" t="s">
        <v>66</v>
      </c>
      <c r="M938">
        <v>60209</v>
      </c>
      <c r="N938" t="s">
        <v>1331</v>
      </c>
      <c r="O938" t="s">
        <v>61</v>
      </c>
      <c r="P938">
        <v>0</v>
      </c>
      <c r="Q938">
        <v>60209</v>
      </c>
      <c r="R938">
        <v>0</v>
      </c>
      <c r="S938" t="s">
        <v>5390</v>
      </c>
      <c r="T938" t="s">
        <v>48</v>
      </c>
      <c r="U938" t="s">
        <v>1257</v>
      </c>
      <c r="V938">
        <v>95445</v>
      </c>
      <c r="W938" t="s">
        <v>36</v>
      </c>
    </row>
    <row r="939" spans="1:23" x14ac:dyDescent="0.3">
      <c r="A939" t="s">
        <v>5389</v>
      </c>
      <c r="B939" s="1">
        <v>45085</v>
      </c>
      <c r="C939" s="1">
        <v>45157</v>
      </c>
      <c r="D939">
        <v>147</v>
      </c>
      <c r="E939" t="s">
        <v>24</v>
      </c>
      <c r="F939" t="s">
        <v>39</v>
      </c>
      <c r="G939" t="s">
        <v>109</v>
      </c>
      <c r="H939" t="s">
        <v>41</v>
      </c>
      <c r="I939" t="s">
        <v>42</v>
      </c>
      <c r="J939" t="s">
        <v>36</v>
      </c>
      <c r="K939" t="s">
        <v>30</v>
      </c>
      <c r="L939" t="s">
        <v>66</v>
      </c>
      <c r="M939">
        <v>147</v>
      </c>
      <c r="N939" t="s">
        <v>1331</v>
      </c>
      <c r="O939" t="s">
        <v>61</v>
      </c>
      <c r="P939">
        <v>0</v>
      </c>
      <c r="Q939">
        <v>147</v>
      </c>
      <c r="R939">
        <v>0</v>
      </c>
      <c r="S939" t="s">
        <v>5390</v>
      </c>
      <c r="T939" t="s">
        <v>48</v>
      </c>
      <c r="U939" t="s">
        <v>1257</v>
      </c>
      <c r="V939">
        <v>95445</v>
      </c>
      <c r="W939" t="s">
        <v>36</v>
      </c>
    </row>
    <row r="940" spans="1:23" x14ac:dyDescent="0.3">
      <c r="A940" t="s">
        <v>5391</v>
      </c>
      <c r="B940" s="1">
        <v>45086</v>
      </c>
      <c r="C940" s="1">
        <v>45153</v>
      </c>
      <c r="D940">
        <v>64315</v>
      </c>
      <c r="E940" t="s">
        <v>24</v>
      </c>
      <c r="F940" t="s">
        <v>25</v>
      </c>
      <c r="G940" t="s">
        <v>109</v>
      </c>
      <c r="H940" t="s">
        <v>52</v>
      </c>
      <c r="I940" t="s">
        <v>28</v>
      </c>
      <c r="J940" t="s">
        <v>53</v>
      </c>
      <c r="K940" t="s">
        <v>30</v>
      </c>
      <c r="L940" t="s">
        <v>44</v>
      </c>
      <c r="M940">
        <v>64315</v>
      </c>
      <c r="N940" t="s">
        <v>4121</v>
      </c>
      <c r="O940" t="s">
        <v>33</v>
      </c>
      <c r="P940">
        <v>0</v>
      </c>
      <c r="Q940">
        <v>0</v>
      </c>
      <c r="R940">
        <v>64315</v>
      </c>
      <c r="S940" t="s">
        <v>5392</v>
      </c>
      <c r="T940" t="s">
        <v>48</v>
      </c>
      <c r="U940" t="s">
        <v>1261</v>
      </c>
      <c r="V940">
        <v>29607</v>
      </c>
      <c r="W940" t="s">
        <v>53</v>
      </c>
    </row>
    <row r="941" spans="1:23" x14ac:dyDescent="0.3">
      <c r="A941" t="s">
        <v>5393</v>
      </c>
      <c r="B941" s="1">
        <v>45087</v>
      </c>
      <c r="C941" s="1">
        <v>45163</v>
      </c>
      <c r="D941">
        <v>22316</v>
      </c>
      <c r="E941" t="s">
        <v>38</v>
      </c>
      <c r="F941" t="s">
        <v>25</v>
      </c>
      <c r="G941" t="s">
        <v>40</v>
      </c>
      <c r="H941" t="s">
        <v>59</v>
      </c>
      <c r="I941" t="s">
        <v>42</v>
      </c>
      <c r="J941" t="s">
        <v>53</v>
      </c>
      <c r="K941" t="s">
        <v>54</v>
      </c>
      <c r="L941" t="s">
        <v>31</v>
      </c>
      <c r="M941">
        <v>22316</v>
      </c>
      <c r="N941" t="s">
        <v>5394</v>
      </c>
      <c r="O941" t="s">
        <v>61</v>
      </c>
      <c r="P941">
        <v>0</v>
      </c>
      <c r="Q941">
        <v>22316</v>
      </c>
      <c r="R941">
        <v>0</v>
      </c>
      <c r="S941" t="s">
        <v>5395</v>
      </c>
      <c r="T941" t="s">
        <v>48</v>
      </c>
      <c r="U941" t="s">
        <v>620</v>
      </c>
      <c r="V941">
        <v>1966</v>
      </c>
      <c r="W941" t="s">
        <v>53</v>
      </c>
    </row>
    <row r="942" spans="1:23" x14ac:dyDescent="0.3">
      <c r="A942" t="s">
        <v>5393</v>
      </c>
      <c r="B942" s="1">
        <v>45087</v>
      </c>
      <c r="C942" s="1">
        <v>45170</v>
      </c>
      <c r="D942">
        <v>129</v>
      </c>
      <c r="E942" t="s">
        <v>38</v>
      </c>
      <c r="F942" t="s">
        <v>39</v>
      </c>
      <c r="G942" t="s">
        <v>40</v>
      </c>
      <c r="H942" t="s">
        <v>59</v>
      </c>
      <c r="I942" t="s">
        <v>42</v>
      </c>
      <c r="J942" t="s">
        <v>53</v>
      </c>
      <c r="K942" t="s">
        <v>54</v>
      </c>
      <c r="L942" t="s">
        <v>31</v>
      </c>
      <c r="M942">
        <v>129</v>
      </c>
      <c r="N942" t="s">
        <v>5394</v>
      </c>
      <c r="O942" t="s">
        <v>61</v>
      </c>
      <c r="P942">
        <v>0</v>
      </c>
      <c r="Q942">
        <v>129</v>
      </c>
      <c r="R942">
        <v>0</v>
      </c>
      <c r="S942" t="s">
        <v>5395</v>
      </c>
      <c r="T942" t="s">
        <v>48</v>
      </c>
      <c r="U942" t="s">
        <v>620</v>
      </c>
      <c r="V942">
        <v>1966</v>
      </c>
      <c r="W942" t="s">
        <v>53</v>
      </c>
    </row>
    <row r="943" spans="1:23" x14ac:dyDescent="0.3">
      <c r="A943" t="s">
        <v>5396</v>
      </c>
      <c r="B943" s="1">
        <v>45088</v>
      </c>
      <c r="C943" s="1">
        <v>45178</v>
      </c>
      <c r="D943">
        <v>91603</v>
      </c>
      <c r="E943" t="s">
        <v>24</v>
      </c>
      <c r="F943" t="s">
        <v>25</v>
      </c>
      <c r="G943" t="s">
        <v>80</v>
      </c>
      <c r="H943" t="s">
        <v>85</v>
      </c>
      <c r="I943" t="s">
        <v>42</v>
      </c>
      <c r="J943" t="s">
        <v>36</v>
      </c>
      <c r="K943" t="s">
        <v>30</v>
      </c>
      <c r="L943" t="s">
        <v>55</v>
      </c>
      <c r="M943">
        <v>91603</v>
      </c>
      <c r="N943" t="s">
        <v>1109</v>
      </c>
      <c r="O943" t="s">
        <v>61</v>
      </c>
      <c r="P943">
        <v>0</v>
      </c>
      <c r="Q943">
        <v>91603</v>
      </c>
      <c r="R943">
        <v>0</v>
      </c>
      <c r="S943" t="s">
        <v>5397</v>
      </c>
      <c r="T943" t="s">
        <v>48</v>
      </c>
      <c r="U943" t="s">
        <v>624</v>
      </c>
      <c r="V943">
        <v>88124</v>
      </c>
      <c r="W943" t="s">
        <v>53</v>
      </c>
    </row>
    <row r="944" spans="1:23" x14ac:dyDescent="0.3">
      <c r="A944" t="s">
        <v>5396</v>
      </c>
      <c r="B944" s="1">
        <v>45088</v>
      </c>
      <c r="C944" s="1">
        <v>45154</v>
      </c>
      <c r="D944">
        <v>121</v>
      </c>
      <c r="E944" t="s">
        <v>24</v>
      </c>
      <c r="F944" t="s">
        <v>39</v>
      </c>
      <c r="G944" t="s">
        <v>80</v>
      </c>
      <c r="H944" t="s">
        <v>85</v>
      </c>
      <c r="I944" t="s">
        <v>42</v>
      </c>
      <c r="J944" t="s">
        <v>36</v>
      </c>
      <c r="K944" t="s">
        <v>30</v>
      </c>
      <c r="L944" t="s">
        <v>55</v>
      </c>
      <c r="M944">
        <v>121</v>
      </c>
      <c r="N944" t="s">
        <v>1109</v>
      </c>
      <c r="O944" t="s">
        <v>61</v>
      </c>
      <c r="P944">
        <v>0</v>
      </c>
      <c r="Q944">
        <v>121</v>
      </c>
      <c r="R944">
        <v>0</v>
      </c>
      <c r="S944" t="s">
        <v>5397</v>
      </c>
      <c r="T944" t="s">
        <v>48</v>
      </c>
      <c r="U944" t="s">
        <v>624</v>
      </c>
      <c r="V944">
        <v>88124</v>
      </c>
      <c r="W944" t="s">
        <v>53</v>
      </c>
    </row>
    <row r="945" spans="1:23" x14ac:dyDescent="0.3">
      <c r="A945" t="s">
        <v>5398</v>
      </c>
      <c r="B945" s="1">
        <v>45089</v>
      </c>
      <c r="C945" s="1">
        <v>45164</v>
      </c>
      <c r="D945">
        <v>35393</v>
      </c>
      <c r="E945" t="s">
        <v>24</v>
      </c>
      <c r="F945" t="s">
        <v>25</v>
      </c>
      <c r="G945" t="s">
        <v>74</v>
      </c>
      <c r="H945" t="s">
        <v>93</v>
      </c>
      <c r="I945" t="s">
        <v>42</v>
      </c>
      <c r="J945" t="s">
        <v>70</v>
      </c>
      <c r="K945" t="s">
        <v>30</v>
      </c>
      <c r="L945" t="s">
        <v>31</v>
      </c>
      <c r="M945">
        <v>35393</v>
      </c>
      <c r="N945" t="s">
        <v>2928</v>
      </c>
      <c r="O945" t="s">
        <v>61</v>
      </c>
      <c r="P945">
        <v>0</v>
      </c>
      <c r="Q945">
        <v>35393</v>
      </c>
      <c r="R945">
        <v>0</v>
      </c>
      <c r="S945" t="s">
        <v>5399</v>
      </c>
      <c r="T945" t="s">
        <v>35</v>
      </c>
      <c r="U945" t="s">
        <v>35</v>
      </c>
      <c r="V945">
        <v>0</v>
      </c>
      <c r="W945" t="s">
        <v>29</v>
      </c>
    </row>
    <row r="946" spans="1:23" x14ac:dyDescent="0.3">
      <c r="A946" t="s">
        <v>5400</v>
      </c>
      <c r="B946" s="1">
        <v>45090</v>
      </c>
      <c r="C946" s="1">
        <v>45165</v>
      </c>
      <c r="D946">
        <v>2002</v>
      </c>
      <c r="E946" t="s">
        <v>24</v>
      </c>
      <c r="F946" t="s">
        <v>25</v>
      </c>
      <c r="G946" t="s">
        <v>74</v>
      </c>
      <c r="H946" t="s">
        <v>52</v>
      </c>
      <c r="I946" t="s">
        <v>42</v>
      </c>
      <c r="J946" t="s">
        <v>114</v>
      </c>
      <c r="K946" t="s">
        <v>30</v>
      </c>
      <c r="L946" t="s">
        <v>44</v>
      </c>
      <c r="M946">
        <v>20020</v>
      </c>
      <c r="N946" t="s">
        <v>5401</v>
      </c>
      <c r="O946" t="s">
        <v>46</v>
      </c>
      <c r="P946">
        <v>20020</v>
      </c>
      <c r="Q946">
        <v>0</v>
      </c>
      <c r="R946">
        <v>0</v>
      </c>
      <c r="S946" t="s">
        <v>5402</v>
      </c>
      <c r="T946" t="s">
        <v>48</v>
      </c>
      <c r="U946" t="s">
        <v>632</v>
      </c>
      <c r="V946">
        <v>15567</v>
      </c>
      <c r="W946" t="s">
        <v>64</v>
      </c>
    </row>
    <row r="947" spans="1:23" x14ac:dyDescent="0.3">
      <c r="A947" t="s">
        <v>5403</v>
      </c>
      <c r="B947" s="1">
        <v>45091</v>
      </c>
      <c r="C947" s="1">
        <v>45170</v>
      </c>
      <c r="D947">
        <v>95369</v>
      </c>
      <c r="E947" t="s">
        <v>24</v>
      </c>
      <c r="F947" t="s">
        <v>25</v>
      </c>
      <c r="G947" t="s">
        <v>109</v>
      </c>
      <c r="H947" t="s">
        <v>27</v>
      </c>
      <c r="I947" t="s">
        <v>42</v>
      </c>
      <c r="J947" t="s">
        <v>29</v>
      </c>
      <c r="K947" t="s">
        <v>54</v>
      </c>
      <c r="L947" t="s">
        <v>31</v>
      </c>
      <c r="M947">
        <v>95369</v>
      </c>
      <c r="N947" t="s">
        <v>3460</v>
      </c>
      <c r="O947" t="s">
        <v>46</v>
      </c>
      <c r="P947">
        <v>95369</v>
      </c>
      <c r="Q947">
        <v>0</v>
      </c>
      <c r="R947">
        <v>0</v>
      </c>
      <c r="S947" t="s">
        <v>5404</v>
      </c>
      <c r="T947" t="s">
        <v>35</v>
      </c>
      <c r="U947" t="s">
        <v>35</v>
      </c>
      <c r="V947">
        <v>0</v>
      </c>
      <c r="W947" t="s">
        <v>50</v>
      </c>
    </row>
    <row r="948" spans="1:23" x14ac:dyDescent="0.3">
      <c r="A948" t="s">
        <v>5405</v>
      </c>
      <c r="B948" s="1">
        <v>45092</v>
      </c>
      <c r="C948" s="1">
        <v>45173</v>
      </c>
      <c r="D948">
        <v>84695</v>
      </c>
      <c r="E948" t="s">
        <v>38</v>
      </c>
      <c r="F948" t="s">
        <v>25</v>
      </c>
      <c r="G948" t="s">
        <v>74</v>
      </c>
      <c r="H948" t="s">
        <v>59</v>
      </c>
      <c r="I948" t="s">
        <v>42</v>
      </c>
      <c r="J948" t="s">
        <v>114</v>
      </c>
      <c r="K948" t="s">
        <v>54</v>
      </c>
      <c r="L948" t="s">
        <v>55</v>
      </c>
      <c r="M948">
        <v>84695</v>
      </c>
      <c r="N948" t="s">
        <v>482</v>
      </c>
      <c r="O948" t="s">
        <v>116</v>
      </c>
      <c r="P948">
        <v>84695</v>
      </c>
      <c r="Q948">
        <v>0</v>
      </c>
      <c r="R948">
        <v>0</v>
      </c>
      <c r="S948" t="s">
        <v>5406</v>
      </c>
      <c r="T948" t="s">
        <v>48</v>
      </c>
      <c r="U948" t="s">
        <v>1278</v>
      </c>
      <c r="V948">
        <v>87354</v>
      </c>
      <c r="W948" t="s">
        <v>64</v>
      </c>
    </row>
    <row r="949" spans="1:23" x14ac:dyDescent="0.3">
      <c r="A949" t="s">
        <v>5405</v>
      </c>
      <c r="B949" s="1">
        <v>45092</v>
      </c>
      <c r="C949" s="1">
        <v>45156</v>
      </c>
      <c r="D949">
        <v>117</v>
      </c>
      <c r="E949" t="s">
        <v>38</v>
      </c>
      <c r="F949" t="s">
        <v>39</v>
      </c>
      <c r="G949" t="s">
        <v>74</v>
      </c>
      <c r="H949" t="s">
        <v>59</v>
      </c>
      <c r="I949" t="s">
        <v>42</v>
      </c>
      <c r="J949" t="s">
        <v>114</v>
      </c>
      <c r="K949" t="s">
        <v>54</v>
      </c>
      <c r="L949" t="s">
        <v>55</v>
      </c>
      <c r="M949">
        <v>117</v>
      </c>
      <c r="N949" t="s">
        <v>482</v>
      </c>
      <c r="O949" t="s">
        <v>116</v>
      </c>
      <c r="P949">
        <v>117</v>
      </c>
      <c r="Q949">
        <v>0</v>
      </c>
      <c r="R949">
        <v>0</v>
      </c>
      <c r="S949" t="s">
        <v>5406</v>
      </c>
      <c r="T949" t="s">
        <v>48</v>
      </c>
      <c r="U949" t="s">
        <v>1278</v>
      </c>
      <c r="V949">
        <v>87354</v>
      </c>
      <c r="W949" t="s">
        <v>64</v>
      </c>
    </row>
    <row r="950" spans="1:23" x14ac:dyDescent="0.3">
      <c r="A950" t="s">
        <v>5407</v>
      </c>
      <c r="B950" s="1">
        <v>45093</v>
      </c>
      <c r="C950" s="1">
        <v>45183</v>
      </c>
      <c r="D950">
        <v>116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64</v>
      </c>
      <c r="K950" t="s">
        <v>54</v>
      </c>
      <c r="L950" t="s">
        <v>55</v>
      </c>
      <c r="M950">
        <v>116</v>
      </c>
      <c r="N950" t="s">
        <v>5408</v>
      </c>
      <c r="O950" t="s">
        <v>46</v>
      </c>
      <c r="P950">
        <v>116</v>
      </c>
      <c r="Q950">
        <v>0</v>
      </c>
      <c r="R950">
        <v>0</v>
      </c>
      <c r="S950" t="s">
        <v>5409</v>
      </c>
      <c r="T950" t="s">
        <v>35</v>
      </c>
      <c r="U950" t="s">
        <v>35</v>
      </c>
      <c r="V950">
        <v>0</v>
      </c>
      <c r="W950" t="s">
        <v>53</v>
      </c>
    </row>
    <row r="951" spans="1:23" x14ac:dyDescent="0.3">
      <c r="A951" t="s">
        <v>5407</v>
      </c>
      <c r="B951" s="1">
        <v>45093</v>
      </c>
      <c r="C951" s="1">
        <v>45155</v>
      </c>
      <c r="D951">
        <v>14651</v>
      </c>
      <c r="E951" t="s">
        <v>38</v>
      </c>
      <c r="F951" t="s">
        <v>25</v>
      </c>
      <c r="G951" t="s">
        <v>40</v>
      </c>
      <c r="H951" t="s">
        <v>41</v>
      </c>
      <c r="I951" t="s">
        <v>42</v>
      </c>
      <c r="J951" t="s">
        <v>64</v>
      </c>
      <c r="K951" t="s">
        <v>54</v>
      </c>
      <c r="L951" t="s">
        <v>55</v>
      </c>
      <c r="M951">
        <v>14651</v>
      </c>
      <c r="N951" t="s">
        <v>5408</v>
      </c>
      <c r="O951" t="s">
        <v>46</v>
      </c>
      <c r="P951">
        <v>14651</v>
      </c>
      <c r="Q951">
        <v>0</v>
      </c>
      <c r="R951">
        <v>0</v>
      </c>
      <c r="S951" t="s">
        <v>5409</v>
      </c>
      <c r="T951" t="s">
        <v>35</v>
      </c>
      <c r="U951" t="s">
        <v>35</v>
      </c>
      <c r="V951">
        <v>0</v>
      </c>
      <c r="W951" t="s">
        <v>53</v>
      </c>
    </row>
    <row r="952" spans="1:23" x14ac:dyDescent="0.3">
      <c r="A952" t="s">
        <v>5410</v>
      </c>
      <c r="B952" s="1">
        <v>45094</v>
      </c>
      <c r="C952" s="1">
        <v>45155</v>
      </c>
      <c r="D952">
        <v>12773</v>
      </c>
      <c r="E952" t="s">
        <v>38</v>
      </c>
      <c r="F952" t="s">
        <v>25</v>
      </c>
      <c r="G952" t="s">
        <v>40</v>
      </c>
      <c r="H952" t="s">
        <v>85</v>
      </c>
      <c r="I952" t="s">
        <v>42</v>
      </c>
      <c r="J952" t="s">
        <v>114</v>
      </c>
      <c r="K952" t="s">
        <v>54</v>
      </c>
      <c r="L952" t="s">
        <v>31</v>
      </c>
      <c r="M952">
        <v>12773</v>
      </c>
      <c r="N952" t="s">
        <v>1849</v>
      </c>
      <c r="O952" t="s">
        <v>116</v>
      </c>
      <c r="P952">
        <v>12773</v>
      </c>
      <c r="Q952">
        <v>0</v>
      </c>
      <c r="R952">
        <v>0</v>
      </c>
      <c r="S952" t="s">
        <v>5411</v>
      </c>
      <c r="T952" t="s">
        <v>48</v>
      </c>
      <c r="U952" t="s">
        <v>646</v>
      </c>
      <c r="V952">
        <v>33949</v>
      </c>
      <c r="W952" t="s">
        <v>29</v>
      </c>
    </row>
    <row r="953" spans="1:23" x14ac:dyDescent="0.3">
      <c r="A953" t="s">
        <v>5412</v>
      </c>
      <c r="B953" s="1">
        <v>45095</v>
      </c>
      <c r="C953" s="1">
        <v>45163</v>
      </c>
      <c r="D953">
        <v>834</v>
      </c>
      <c r="E953" t="s">
        <v>24</v>
      </c>
      <c r="F953" t="s">
        <v>25</v>
      </c>
      <c r="G953" t="s">
        <v>26</v>
      </c>
      <c r="H953" t="s">
        <v>52</v>
      </c>
      <c r="I953" t="s">
        <v>42</v>
      </c>
      <c r="J953" t="s">
        <v>43</v>
      </c>
      <c r="K953" t="s">
        <v>30</v>
      </c>
      <c r="L953" t="s">
        <v>44</v>
      </c>
      <c r="M953">
        <v>8340</v>
      </c>
      <c r="N953" t="s">
        <v>3128</v>
      </c>
      <c r="O953" t="s">
        <v>116</v>
      </c>
      <c r="P953">
        <v>8340</v>
      </c>
      <c r="Q953">
        <v>0</v>
      </c>
      <c r="R953">
        <v>0</v>
      </c>
      <c r="S953" t="s">
        <v>5413</v>
      </c>
      <c r="T953" t="s">
        <v>35</v>
      </c>
      <c r="U953" t="s">
        <v>35</v>
      </c>
      <c r="V953">
        <v>0</v>
      </c>
      <c r="W953" t="s">
        <v>53</v>
      </c>
    </row>
    <row r="954" spans="1:23" x14ac:dyDescent="0.3">
      <c r="A954" t="s">
        <v>5414</v>
      </c>
      <c r="B954" s="1">
        <v>45096</v>
      </c>
      <c r="C954" s="1">
        <v>45172</v>
      </c>
      <c r="D954">
        <v>116</v>
      </c>
      <c r="E954" t="s">
        <v>24</v>
      </c>
      <c r="F954" t="s">
        <v>39</v>
      </c>
      <c r="G954" t="s">
        <v>40</v>
      </c>
      <c r="H954" t="s">
        <v>59</v>
      </c>
      <c r="I954" t="s">
        <v>42</v>
      </c>
      <c r="J954" t="s">
        <v>36</v>
      </c>
      <c r="K954" t="s">
        <v>30</v>
      </c>
      <c r="L954" t="s">
        <v>44</v>
      </c>
      <c r="M954">
        <v>116</v>
      </c>
      <c r="N954" t="s">
        <v>5415</v>
      </c>
      <c r="O954" t="s">
        <v>46</v>
      </c>
      <c r="P954">
        <v>116</v>
      </c>
      <c r="Q954">
        <v>0</v>
      </c>
      <c r="R954">
        <v>0</v>
      </c>
      <c r="S954" t="s">
        <v>5416</v>
      </c>
      <c r="T954" t="s">
        <v>48</v>
      </c>
      <c r="U954" t="s">
        <v>653</v>
      </c>
      <c r="V954">
        <v>11043</v>
      </c>
      <c r="W954" t="s">
        <v>64</v>
      </c>
    </row>
    <row r="955" spans="1:23" x14ac:dyDescent="0.3">
      <c r="A955" t="s">
        <v>5414</v>
      </c>
      <c r="B955" s="1">
        <v>45096</v>
      </c>
      <c r="C955" s="1">
        <v>45167</v>
      </c>
      <c r="D955">
        <v>3912</v>
      </c>
      <c r="E955" t="s">
        <v>24</v>
      </c>
      <c r="F955" t="s">
        <v>25</v>
      </c>
      <c r="G955" t="s">
        <v>40</v>
      </c>
      <c r="H955" t="s">
        <v>59</v>
      </c>
      <c r="I955" t="s">
        <v>42</v>
      </c>
      <c r="J955" t="s">
        <v>36</v>
      </c>
      <c r="K955" t="s">
        <v>30</v>
      </c>
      <c r="L955" t="s">
        <v>44</v>
      </c>
      <c r="M955">
        <v>3912</v>
      </c>
      <c r="N955" t="s">
        <v>5415</v>
      </c>
      <c r="O955" t="s">
        <v>46</v>
      </c>
      <c r="P955">
        <v>3912</v>
      </c>
      <c r="Q955">
        <v>0</v>
      </c>
      <c r="R955">
        <v>0</v>
      </c>
      <c r="S955" t="s">
        <v>5416</v>
      </c>
      <c r="T955" t="s">
        <v>48</v>
      </c>
      <c r="U955" t="s">
        <v>653</v>
      </c>
      <c r="V955">
        <v>11043</v>
      </c>
      <c r="W955" t="s">
        <v>64</v>
      </c>
    </row>
    <row r="956" spans="1:23" x14ac:dyDescent="0.3">
      <c r="A956" t="s">
        <v>5417</v>
      </c>
      <c r="B956" s="1">
        <v>45097</v>
      </c>
      <c r="C956" s="1">
        <v>45174</v>
      </c>
      <c r="D956">
        <v>67828</v>
      </c>
      <c r="E956" t="s">
        <v>38</v>
      </c>
      <c r="F956" t="s">
        <v>25</v>
      </c>
      <c r="G956" t="s">
        <v>26</v>
      </c>
      <c r="H956" t="s">
        <v>93</v>
      </c>
      <c r="I956" t="s">
        <v>42</v>
      </c>
      <c r="J956" t="s">
        <v>64</v>
      </c>
      <c r="K956" t="s">
        <v>54</v>
      </c>
      <c r="L956" t="s">
        <v>55</v>
      </c>
      <c r="M956">
        <v>67828</v>
      </c>
      <c r="N956" t="s">
        <v>5048</v>
      </c>
      <c r="O956" t="s">
        <v>116</v>
      </c>
      <c r="P956">
        <v>67828</v>
      </c>
      <c r="Q956">
        <v>0</v>
      </c>
      <c r="R956">
        <v>0</v>
      </c>
      <c r="S956" t="s">
        <v>5418</v>
      </c>
      <c r="T956" t="s">
        <v>35</v>
      </c>
      <c r="U956" t="s">
        <v>35</v>
      </c>
      <c r="V956">
        <v>0</v>
      </c>
      <c r="W956" t="s">
        <v>64</v>
      </c>
    </row>
    <row r="957" spans="1:23" x14ac:dyDescent="0.3">
      <c r="A957" t="s">
        <v>5419</v>
      </c>
      <c r="B957" s="1">
        <v>45098</v>
      </c>
      <c r="C957" s="1">
        <v>45180</v>
      </c>
      <c r="D957">
        <v>38297</v>
      </c>
      <c r="E957" t="s">
        <v>38</v>
      </c>
      <c r="F957" t="s">
        <v>25</v>
      </c>
      <c r="G957" t="s">
        <v>40</v>
      </c>
      <c r="H957" t="s">
        <v>27</v>
      </c>
      <c r="I957" t="s">
        <v>28</v>
      </c>
      <c r="J957" t="s">
        <v>53</v>
      </c>
      <c r="K957" t="s">
        <v>54</v>
      </c>
      <c r="L957" t="s">
        <v>75</v>
      </c>
      <c r="M957">
        <v>38297</v>
      </c>
      <c r="N957" t="s">
        <v>4552</v>
      </c>
      <c r="O957" t="s">
        <v>33</v>
      </c>
      <c r="P957">
        <v>0</v>
      </c>
      <c r="Q957">
        <v>0</v>
      </c>
      <c r="R957">
        <v>38297</v>
      </c>
      <c r="S957" t="s">
        <v>5420</v>
      </c>
      <c r="T957" t="s">
        <v>35</v>
      </c>
      <c r="U957" t="s">
        <v>35</v>
      </c>
      <c r="V957">
        <v>0</v>
      </c>
      <c r="W957" t="s">
        <v>64</v>
      </c>
    </row>
    <row r="958" spans="1:23" x14ac:dyDescent="0.3">
      <c r="A958" t="s">
        <v>5419</v>
      </c>
      <c r="B958" s="1">
        <v>45098</v>
      </c>
      <c r="C958" s="1">
        <v>45166</v>
      </c>
      <c r="D958">
        <v>125</v>
      </c>
      <c r="E958" t="s">
        <v>38</v>
      </c>
      <c r="F958" t="s">
        <v>39</v>
      </c>
      <c r="G958" t="s">
        <v>40</v>
      </c>
      <c r="H958" t="s">
        <v>27</v>
      </c>
      <c r="I958" t="s">
        <v>28</v>
      </c>
      <c r="J958" t="s">
        <v>53</v>
      </c>
      <c r="K958" t="s">
        <v>54</v>
      </c>
      <c r="L958" t="s">
        <v>75</v>
      </c>
      <c r="M958">
        <v>125</v>
      </c>
      <c r="N958" t="s">
        <v>4552</v>
      </c>
      <c r="O958" t="s">
        <v>33</v>
      </c>
      <c r="P958">
        <v>0</v>
      </c>
      <c r="Q958">
        <v>0</v>
      </c>
      <c r="R958">
        <v>125</v>
      </c>
      <c r="S958" t="s">
        <v>5420</v>
      </c>
      <c r="T958" t="s">
        <v>35</v>
      </c>
      <c r="U958" t="s">
        <v>35</v>
      </c>
      <c r="V958">
        <v>0</v>
      </c>
      <c r="W958" t="s">
        <v>64</v>
      </c>
    </row>
    <row r="959" spans="1:23" x14ac:dyDescent="0.3">
      <c r="A959" t="s">
        <v>5421</v>
      </c>
      <c r="B959" s="1">
        <v>45099</v>
      </c>
      <c r="C959" s="1">
        <v>45181</v>
      </c>
      <c r="D959">
        <v>24192</v>
      </c>
      <c r="E959" t="s">
        <v>38</v>
      </c>
      <c r="F959" t="s">
        <v>25</v>
      </c>
      <c r="G959" t="s">
        <v>119</v>
      </c>
      <c r="H959" t="s">
        <v>59</v>
      </c>
      <c r="I959" t="s">
        <v>42</v>
      </c>
      <c r="J959" t="s">
        <v>114</v>
      </c>
      <c r="K959" t="s">
        <v>30</v>
      </c>
      <c r="L959" t="s">
        <v>55</v>
      </c>
      <c r="M959">
        <v>24192</v>
      </c>
      <c r="N959" t="s">
        <v>5422</v>
      </c>
      <c r="O959" t="s">
        <v>46</v>
      </c>
      <c r="P959">
        <v>24192</v>
      </c>
      <c r="Q959">
        <v>0</v>
      </c>
      <c r="R959">
        <v>0</v>
      </c>
      <c r="S959" t="s">
        <v>5423</v>
      </c>
      <c r="T959" t="s">
        <v>35</v>
      </c>
      <c r="U959" t="s">
        <v>35</v>
      </c>
      <c r="V959">
        <v>0</v>
      </c>
      <c r="W959" t="s">
        <v>29</v>
      </c>
    </row>
    <row r="960" spans="1:23" x14ac:dyDescent="0.3">
      <c r="A960" t="s">
        <v>5421</v>
      </c>
      <c r="B960" s="1">
        <v>45099</v>
      </c>
      <c r="C960" s="1">
        <v>45176</v>
      </c>
      <c r="D960">
        <v>125</v>
      </c>
      <c r="E960" t="s">
        <v>38</v>
      </c>
      <c r="F960" t="s">
        <v>39</v>
      </c>
      <c r="G960" t="s">
        <v>119</v>
      </c>
      <c r="H960" t="s">
        <v>59</v>
      </c>
      <c r="I960" t="s">
        <v>42</v>
      </c>
      <c r="J960" t="s">
        <v>114</v>
      </c>
      <c r="K960" t="s">
        <v>30</v>
      </c>
      <c r="L960" t="s">
        <v>55</v>
      </c>
      <c r="M960">
        <v>125</v>
      </c>
      <c r="N960" t="s">
        <v>5422</v>
      </c>
      <c r="O960" t="s">
        <v>46</v>
      </c>
      <c r="P960">
        <v>125</v>
      </c>
      <c r="Q960">
        <v>0</v>
      </c>
      <c r="R960">
        <v>0</v>
      </c>
      <c r="S960" t="s">
        <v>5423</v>
      </c>
      <c r="T960" t="s">
        <v>35</v>
      </c>
      <c r="U960" t="s">
        <v>35</v>
      </c>
      <c r="V960">
        <v>0</v>
      </c>
      <c r="W960" t="s">
        <v>29</v>
      </c>
    </row>
    <row r="961" spans="1:23" x14ac:dyDescent="0.3">
      <c r="A961" t="s">
        <v>5424</v>
      </c>
      <c r="B961" s="1">
        <v>45100</v>
      </c>
      <c r="C961" s="1">
        <v>45172</v>
      </c>
      <c r="D961">
        <v>9925</v>
      </c>
      <c r="E961" t="s">
        <v>24</v>
      </c>
      <c r="F961" t="s">
        <v>25</v>
      </c>
      <c r="G961" t="s">
        <v>80</v>
      </c>
      <c r="H961" t="s">
        <v>93</v>
      </c>
      <c r="I961" t="s">
        <v>42</v>
      </c>
      <c r="J961" t="s">
        <v>70</v>
      </c>
      <c r="K961" t="s">
        <v>54</v>
      </c>
      <c r="L961" t="s">
        <v>75</v>
      </c>
      <c r="M961">
        <v>99250</v>
      </c>
      <c r="N961" t="s">
        <v>3108</v>
      </c>
      <c r="O961" t="s">
        <v>61</v>
      </c>
      <c r="P961">
        <v>0</v>
      </c>
      <c r="Q961">
        <v>99250</v>
      </c>
      <c r="R961">
        <v>0</v>
      </c>
      <c r="S961" t="s">
        <v>5425</v>
      </c>
      <c r="T961" t="s">
        <v>48</v>
      </c>
      <c r="U961" t="s">
        <v>1870</v>
      </c>
      <c r="V961">
        <v>25819</v>
      </c>
      <c r="W961" t="s">
        <v>53</v>
      </c>
    </row>
    <row r="962" spans="1:23" x14ac:dyDescent="0.3">
      <c r="A962" t="s">
        <v>5426</v>
      </c>
      <c r="B962" s="1">
        <v>45101</v>
      </c>
      <c r="C962" s="1">
        <v>45175</v>
      </c>
      <c r="D962">
        <v>122</v>
      </c>
      <c r="E962" t="s">
        <v>24</v>
      </c>
      <c r="F962" t="s">
        <v>39</v>
      </c>
      <c r="G962" t="s">
        <v>80</v>
      </c>
      <c r="H962" t="s">
        <v>41</v>
      </c>
      <c r="I962" t="s">
        <v>42</v>
      </c>
      <c r="J962" t="s">
        <v>36</v>
      </c>
      <c r="K962" t="s">
        <v>30</v>
      </c>
      <c r="L962" t="s">
        <v>75</v>
      </c>
      <c r="M962">
        <v>122</v>
      </c>
      <c r="N962" t="s">
        <v>439</v>
      </c>
      <c r="O962" t="s">
        <v>61</v>
      </c>
      <c r="P962">
        <v>0</v>
      </c>
      <c r="Q962">
        <v>122</v>
      </c>
      <c r="R962">
        <v>0</v>
      </c>
      <c r="S962" t="s">
        <v>5427</v>
      </c>
      <c r="T962" t="s">
        <v>35</v>
      </c>
      <c r="U962" t="s">
        <v>35</v>
      </c>
      <c r="V962">
        <v>0</v>
      </c>
      <c r="W962" t="s">
        <v>29</v>
      </c>
    </row>
    <row r="963" spans="1:23" x14ac:dyDescent="0.3">
      <c r="A963" t="s">
        <v>5426</v>
      </c>
      <c r="B963" s="1">
        <v>45101</v>
      </c>
      <c r="C963" s="1">
        <v>45186</v>
      </c>
      <c r="D963">
        <v>9634</v>
      </c>
      <c r="E963" t="s">
        <v>24</v>
      </c>
      <c r="F963" t="s">
        <v>25</v>
      </c>
      <c r="G963" t="s">
        <v>80</v>
      </c>
      <c r="H963" t="s">
        <v>41</v>
      </c>
      <c r="I963" t="s">
        <v>42</v>
      </c>
      <c r="J963" t="s">
        <v>36</v>
      </c>
      <c r="K963" t="s">
        <v>30</v>
      </c>
      <c r="L963" t="s">
        <v>75</v>
      </c>
      <c r="M963">
        <v>9634</v>
      </c>
      <c r="N963" t="s">
        <v>439</v>
      </c>
      <c r="O963" t="s">
        <v>61</v>
      </c>
      <c r="P963">
        <v>0</v>
      </c>
      <c r="Q963">
        <v>9634</v>
      </c>
      <c r="R963">
        <v>0</v>
      </c>
      <c r="S963" t="s">
        <v>5427</v>
      </c>
      <c r="T963" t="s">
        <v>35</v>
      </c>
      <c r="U963" t="s">
        <v>35</v>
      </c>
      <c r="V963">
        <v>0</v>
      </c>
      <c r="W963" t="s">
        <v>29</v>
      </c>
    </row>
    <row r="964" spans="1:23" x14ac:dyDescent="0.3">
      <c r="A964" t="s">
        <v>5428</v>
      </c>
      <c r="B964" s="1">
        <v>45102</v>
      </c>
      <c r="C964" s="1">
        <v>45188</v>
      </c>
      <c r="D964">
        <v>75428</v>
      </c>
      <c r="E964" t="s">
        <v>38</v>
      </c>
      <c r="F964" t="s">
        <v>25</v>
      </c>
      <c r="G964" t="s">
        <v>40</v>
      </c>
      <c r="H964" t="s">
        <v>52</v>
      </c>
      <c r="I964" t="s">
        <v>42</v>
      </c>
      <c r="J964" t="s">
        <v>114</v>
      </c>
      <c r="K964" t="s">
        <v>30</v>
      </c>
      <c r="L964" t="s">
        <v>66</v>
      </c>
      <c r="M964">
        <v>75428</v>
      </c>
      <c r="N964" t="s">
        <v>5429</v>
      </c>
      <c r="O964" t="s">
        <v>46</v>
      </c>
      <c r="P964">
        <v>75428</v>
      </c>
      <c r="Q964">
        <v>0</v>
      </c>
      <c r="R964">
        <v>0</v>
      </c>
      <c r="S964" t="s">
        <v>5430</v>
      </c>
      <c r="T964" t="s">
        <v>48</v>
      </c>
      <c r="U964" t="s">
        <v>1311</v>
      </c>
      <c r="V964">
        <v>73706</v>
      </c>
      <c r="W964" t="s">
        <v>50</v>
      </c>
    </row>
    <row r="965" spans="1:23" x14ac:dyDescent="0.3">
      <c r="A965" t="s">
        <v>5431</v>
      </c>
      <c r="B965" s="1">
        <v>45103</v>
      </c>
      <c r="C965" s="1">
        <v>45173</v>
      </c>
      <c r="D965">
        <v>15716</v>
      </c>
      <c r="E965" t="s">
        <v>24</v>
      </c>
      <c r="F965" t="s">
        <v>25</v>
      </c>
      <c r="G965" t="s">
        <v>26</v>
      </c>
      <c r="H965" t="s">
        <v>93</v>
      </c>
      <c r="I965" t="s">
        <v>42</v>
      </c>
      <c r="J965" t="s">
        <v>64</v>
      </c>
      <c r="K965" t="s">
        <v>30</v>
      </c>
      <c r="L965" t="s">
        <v>75</v>
      </c>
      <c r="M965">
        <v>15716</v>
      </c>
      <c r="N965" t="s">
        <v>5432</v>
      </c>
      <c r="O965" t="s">
        <v>46</v>
      </c>
      <c r="P965">
        <v>15716</v>
      </c>
      <c r="Q965">
        <v>0</v>
      </c>
      <c r="R965">
        <v>0</v>
      </c>
      <c r="S965" t="s">
        <v>5433</v>
      </c>
      <c r="T965" t="s">
        <v>35</v>
      </c>
      <c r="U965" t="s">
        <v>35</v>
      </c>
      <c r="V965">
        <v>0</v>
      </c>
      <c r="W965" t="s">
        <v>64</v>
      </c>
    </row>
    <row r="966" spans="1:23" x14ac:dyDescent="0.3">
      <c r="A966" t="s">
        <v>5434</v>
      </c>
      <c r="B966" s="1">
        <v>45104</v>
      </c>
      <c r="C966" s="1">
        <v>45179</v>
      </c>
      <c r="D966">
        <v>64133</v>
      </c>
      <c r="E966" t="s">
        <v>38</v>
      </c>
      <c r="F966" t="s">
        <v>25</v>
      </c>
      <c r="G966" t="s">
        <v>119</v>
      </c>
      <c r="H966" t="s">
        <v>52</v>
      </c>
      <c r="I966" t="s">
        <v>42</v>
      </c>
      <c r="J966" t="s">
        <v>29</v>
      </c>
      <c r="K966" t="s">
        <v>30</v>
      </c>
      <c r="L966" t="s">
        <v>55</v>
      </c>
      <c r="M966">
        <v>64133</v>
      </c>
      <c r="N966" t="s">
        <v>1230</v>
      </c>
      <c r="O966" t="s">
        <v>116</v>
      </c>
      <c r="P966">
        <v>64133</v>
      </c>
      <c r="Q966">
        <v>0</v>
      </c>
      <c r="R966">
        <v>0</v>
      </c>
      <c r="S966" t="s">
        <v>5435</v>
      </c>
      <c r="T966" t="s">
        <v>48</v>
      </c>
      <c r="U966" t="s">
        <v>681</v>
      </c>
      <c r="V966">
        <v>544</v>
      </c>
      <c r="W966" t="s">
        <v>36</v>
      </c>
    </row>
    <row r="967" spans="1:23" x14ac:dyDescent="0.3">
      <c r="A967" t="s">
        <v>5436</v>
      </c>
      <c r="B967" s="1">
        <v>45105</v>
      </c>
      <c r="C967" s="1">
        <v>45165</v>
      </c>
      <c r="D967">
        <v>81729</v>
      </c>
      <c r="E967" t="s">
        <v>38</v>
      </c>
      <c r="F967" t="s">
        <v>25</v>
      </c>
      <c r="G967" t="s">
        <v>40</v>
      </c>
      <c r="H967" t="s">
        <v>52</v>
      </c>
      <c r="I967" t="s">
        <v>42</v>
      </c>
      <c r="J967" t="s">
        <v>53</v>
      </c>
      <c r="K967" t="s">
        <v>30</v>
      </c>
      <c r="L967" t="s">
        <v>75</v>
      </c>
      <c r="M967">
        <v>81729</v>
      </c>
      <c r="N967" t="s">
        <v>5437</v>
      </c>
      <c r="O967" t="s">
        <v>46</v>
      </c>
      <c r="P967">
        <v>81729</v>
      </c>
      <c r="Q967">
        <v>0</v>
      </c>
      <c r="R967">
        <v>0</v>
      </c>
      <c r="S967" t="s">
        <v>5438</v>
      </c>
      <c r="T967" t="s">
        <v>48</v>
      </c>
      <c r="U967" t="s">
        <v>685</v>
      </c>
      <c r="V967">
        <v>37662</v>
      </c>
      <c r="W967" t="s">
        <v>43</v>
      </c>
    </row>
    <row r="968" spans="1:23" x14ac:dyDescent="0.3">
      <c r="A968" t="s">
        <v>5439</v>
      </c>
      <c r="B968" s="1">
        <v>45106</v>
      </c>
      <c r="C968" s="1">
        <v>45194</v>
      </c>
      <c r="D968">
        <v>117</v>
      </c>
      <c r="E968" t="s">
        <v>38</v>
      </c>
      <c r="F968" t="s">
        <v>39</v>
      </c>
      <c r="G968" t="s">
        <v>109</v>
      </c>
      <c r="H968" t="s">
        <v>85</v>
      </c>
      <c r="I968" t="s">
        <v>28</v>
      </c>
      <c r="J968" t="s">
        <v>43</v>
      </c>
      <c r="K968" t="s">
        <v>54</v>
      </c>
      <c r="L968" t="s">
        <v>66</v>
      </c>
      <c r="M968">
        <v>117</v>
      </c>
      <c r="N968" t="s">
        <v>5440</v>
      </c>
      <c r="O968" t="s">
        <v>33</v>
      </c>
      <c r="P968">
        <v>0</v>
      </c>
      <c r="Q968">
        <v>0</v>
      </c>
      <c r="R968">
        <v>117</v>
      </c>
      <c r="S968" t="s">
        <v>5441</v>
      </c>
      <c r="T968" t="s">
        <v>48</v>
      </c>
      <c r="U968" t="s">
        <v>689</v>
      </c>
      <c r="V968">
        <v>69638</v>
      </c>
      <c r="W968" t="s">
        <v>53</v>
      </c>
    </row>
    <row r="969" spans="1:23" x14ac:dyDescent="0.3">
      <c r="A969" t="s">
        <v>5439</v>
      </c>
      <c r="B969" s="1">
        <v>45106</v>
      </c>
      <c r="C969" s="1">
        <v>45184</v>
      </c>
      <c r="D969">
        <v>80703</v>
      </c>
      <c r="E969" t="s">
        <v>38</v>
      </c>
      <c r="F969" t="s">
        <v>25</v>
      </c>
      <c r="G969" t="s">
        <v>109</v>
      </c>
      <c r="H969" t="s">
        <v>85</v>
      </c>
      <c r="I969" t="s">
        <v>28</v>
      </c>
      <c r="J969" t="s">
        <v>43</v>
      </c>
      <c r="K969" t="s">
        <v>54</v>
      </c>
      <c r="L969" t="s">
        <v>66</v>
      </c>
      <c r="M969">
        <v>80703</v>
      </c>
      <c r="N969" t="s">
        <v>5440</v>
      </c>
      <c r="O969" t="s">
        <v>33</v>
      </c>
      <c r="P969">
        <v>0</v>
      </c>
      <c r="Q969">
        <v>0</v>
      </c>
      <c r="R969">
        <v>80703</v>
      </c>
      <c r="S969" t="s">
        <v>5441</v>
      </c>
      <c r="T969" t="s">
        <v>48</v>
      </c>
      <c r="U969" t="s">
        <v>689</v>
      </c>
      <c r="V969">
        <v>69638</v>
      </c>
      <c r="W969" t="s">
        <v>53</v>
      </c>
    </row>
    <row r="970" spans="1:23" x14ac:dyDescent="0.3">
      <c r="A970" t="s">
        <v>5442</v>
      </c>
      <c r="B970" s="1">
        <v>45107</v>
      </c>
      <c r="C970" s="1">
        <v>45169</v>
      </c>
      <c r="D970">
        <v>34029</v>
      </c>
      <c r="E970" t="s">
        <v>24</v>
      </c>
      <c r="F970" t="s">
        <v>25</v>
      </c>
      <c r="G970" t="s">
        <v>80</v>
      </c>
      <c r="H970" t="s">
        <v>41</v>
      </c>
      <c r="I970" t="s">
        <v>42</v>
      </c>
      <c r="J970" t="s">
        <v>64</v>
      </c>
      <c r="K970" t="s">
        <v>30</v>
      </c>
      <c r="L970" t="s">
        <v>66</v>
      </c>
      <c r="M970">
        <v>34029</v>
      </c>
      <c r="N970" t="s">
        <v>5408</v>
      </c>
      <c r="O970" t="s">
        <v>61</v>
      </c>
      <c r="P970">
        <v>0</v>
      </c>
      <c r="Q970">
        <v>34029</v>
      </c>
      <c r="R970">
        <v>0</v>
      </c>
      <c r="S970" t="s">
        <v>5443</v>
      </c>
      <c r="T970" t="s">
        <v>48</v>
      </c>
      <c r="U970" t="s">
        <v>1326</v>
      </c>
      <c r="V970">
        <v>29531</v>
      </c>
      <c r="W970" t="s">
        <v>53</v>
      </c>
    </row>
    <row r="971" spans="1:23" x14ac:dyDescent="0.3">
      <c r="A971" t="s">
        <v>5444</v>
      </c>
      <c r="B971" s="1">
        <v>45108</v>
      </c>
      <c r="C971" s="1">
        <v>45198</v>
      </c>
      <c r="D971">
        <v>10</v>
      </c>
      <c r="E971" t="s">
        <v>24</v>
      </c>
      <c r="F971" t="s">
        <v>39</v>
      </c>
      <c r="G971" t="s">
        <v>26</v>
      </c>
      <c r="H971" t="s">
        <v>27</v>
      </c>
      <c r="I971" t="s">
        <v>28</v>
      </c>
      <c r="J971" t="s">
        <v>64</v>
      </c>
      <c r="K971" t="s">
        <v>30</v>
      </c>
      <c r="L971" t="s">
        <v>44</v>
      </c>
      <c r="M971">
        <v>100</v>
      </c>
      <c r="N971" t="s">
        <v>5445</v>
      </c>
      <c r="O971" t="s">
        <v>33</v>
      </c>
      <c r="P971">
        <v>0</v>
      </c>
      <c r="Q971">
        <v>0</v>
      </c>
      <c r="R971">
        <v>100</v>
      </c>
      <c r="S971" t="s">
        <v>5446</v>
      </c>
      <c r="T971" t="s">
        <v>35</v>
      </c>
      <c r="U971" t="s">
        <v>35</v>
      </c>
      <c r="V971">
        <v>0</v>
      </c>
      <c r="W971" t="s">
        <v>29</v>
      </c>
    </row>
    <row r="972" spans="1:23" x14ac:dyDescent="0.3">
      <c r="A972" t="s">
        <v>5444</v>
      </c>
      <c r="B972" s="1">
        <v>45108</v>
      </c>
      <c r="C972" s="1">
        <v>45182</v>
      </c>
      <c r="D972">
        <v>48181</v>
      </c>
      <c r="E972" t="s">
        <v>24</v>
      </c>
      <c r="F972" t="s">
        <v>25</v>
      </c>
      <c r="G972" t="s">
        <v>26</v>
      </c>
      <c r="H972" t="s">
        <v>27</v>
      </c>
      <c r="I972" t="s">
        <v>28</v>
      </c>
      <c r="J972" t="s">
        <v>64</v>
      </c>
      <c r="K972" t="s">
        <v>30</v>
      </c>
      <c r="L972" t="s">
        <v>44</v>
      </c>
      <c r="M972">
        <v>48181</v>
      </c>
      <c r="N972" t="s">
        <v>5445</v>
      </c>
      <c r="O972" t="s">
        <v>33</v>
      </c>
      <c r="P972">
        <v>0</v>
      </c>
      <c r="Q972">
        <v>0</v>
      </c>
      <c r="R972">
        <v>48181</v>
      </c>
      <c r="S972" t="s">
        <v>5446</v>
      </c>
      <c r="T972" t="s">
        <v>35</v>
      </c>
      <c r="U972" t="s">
        <v>35</v>
      </c>
      <c r="V972">
        <v>0</v>
      </c>
      <c r="W972" t="s">
        <v>29</v>
      </c>
    </row>
    <row r="973" spans="1:23" x14ac:dyDescent="0.3">
      <c r="A973" t="s">
        <v>5447</v>
      </c>
      <c r="B973" s="1">
        <v>45109</v>
      </c>
      <c r="C973" s="1">
        <v>45169</v>
      </c>
      <c r="D973">
        <v>95</v>
      </c>
      <c r="E973" t="s">
        <v>24</v>
      </c>
      <c r="F973" t="s">
        <v>39</v>
      </c>
      <c r="G973" t="s">
        <v>26</v>
      </c>
      <c r="H973" t="s">
        <v>59</v>
      </c>
      <c r="I973" t="s">
        <v>42</v>
      </c>
      <c r="J973" t="s">
        <v>43</v>
      </c>
      <c r="K973" t="s">
        <v>30</v>
      </c>
      <c r="L973" t="s">
        <v>66</v>
      </c>
      <c r="M973">
        <v>95</v>
      </c>
      <c r="N973" t="s">
        <v>5053</v>
      </c>
      <c r="O973" t="s">
        <v>61</v>
      </c>
      <c r="P973">
        <v>0</v>
      </c>
      <c r="Q973">
        <v>95</v>
      </c>
      <c r="R973">
        <v>0</v>
      </c>
      <c r="S973" t="s">
        <v>5448</v>
      </c>
      <c r="T973" t="s">
        <v>48</v>
      </c>
      <c r="U973" t="s">
        <v>2456</v>
      </c>
      <c r="V973">
        <v>28954</v>
      </c>
      <c r="W973" t="s">
        <v>29</v>
      </c>
    </row>
    <row r="974" spans="1:23" x14ac:dyDescent="0.3">
      <c r="A974" t="s">
        <v>5447</v>
      </c>
      <c r="B974" s="1">
        <v>45109</v>
      </c>
      <c r="C974" s="1">
        <v>45179</v>
      </c>
      <c r="D974">
        <v>3597</v>
      </c>
      <c r="E974" t="s">
        <v>24</v>
      </c>
      <c r="F974" t="s">
        <v>25</v>
      </c>
      <c r="G974" t="s">
        <v>26</v>
      </c>
      <c r="H974" t="s">
        <v>59</v>
      </c>
      <c r="I974" t="s">
        <v>42</v>
      </c>
      <c r="J974" t="s">
        <v>43</v>
      </c>
      <c r="K974" t="s">
        <v>30</v>
      </c>
      <c r="L974" t="s">
        <v>66</v>
      </c>
      <c r="M974">
        <v>3597</v>
      </c>
      <c r="N974" t="s">
        <v>5053</v>
      </c>
      <c r="O974" t="s">
        <v>61</v>
      </c>
      <c r="P974">
        <v>0</v>
      </c>
      <c r="Q974">
        <v>3597</v>
      </c>
      <c r="R974">
        <v>0</v>
      </c>
      <c r="S974" t="s">
        <v>5448</v>
      </c>
      <c r="T974" t="s">
        <v>48</v>
      </c>
      <c r="U974" t="s">
        <v>2456</v>
      </c>
      <c r="V974">
        <v>28954</v>
      </c>
      <c r="W974" t="s">
        <v>29</v>
      </c>
    </row>
    <row r="975" spans="1:23" x14ac:dyDescent="0.3">
      <c r="A975" t="s">
        <v>5449</v>
      </c>
      <c r="B975" s="1">
        <v>45110</v>
      </c>
      <c r="C975" s="1">
        <v>45197</v>
      </c>
      <c r="D975">
        <v>11</v>
      </c>
      <c r="E975" t="s">
        <v>38</v>
      </c>
      <c r="F975" t="s">
        <v>39</v>
      </c>
      <c r="G975" t="s">
        <v>109</v>
      </c>
      <c r="H975" t="s">
        <v>27</v>
      </c>
      <c r="I975" t="s">
        <v>28</v>
      </c>
      <c r="J975" t="s">
        <v>53</v>
      </c>
      <c r="K975" t="s">
        <v>54</v>
      </c>
      <c r="L975" t="s">
        <v>31</v>
      </c>
      <c r="M975">
        <v>110</v>
      </c>
      <c r="N975" t="s">
        <v>5450</v>
      </c>
      <c r="O975" t="s">
        <v>33</v>
      </c>
      <c r="P975">
        <v>0</v>
      </c>
      <c r="Q975">
        <v>0</v>
      </c>
      <c r="R975">
        <v>110</v>
      </c>
      <c r="S975" t="s">
        <v>5451</v>
      </c>
      <c r="T975" t="s">
        <v>48</v>
      </c>
      <c r="U975" t="s">
        <v>702</v>
      </c>
      <c r="V975">
        <v>95122</v>
      </c>
      <c r="W975" t="s">
        <v>36</v>
      </c>
    </row>
    <row r="976" spans="1:23" x14ac:dyDescent="0.3">
      <c r="A976" t="s">
        <v>5449</v>
      </c>
      <c r="B976" s="1">
        <v>45110</v>
      </c>
      <c r="C976" s="1">
        <v>45170</v>
      </c>
      <c r="D976">
        <v>22597</v>
      </c>
      <c r="E976" t="s">
        <v>38</v>
      </c>
      <c r="F976" t="s">
        <v>25</v>
      </c>
      <c r="G976" t="s">
        <v>109</v>
      </c>
      <c r="H976" t="s">
        <v>27</v>
      </c>
      <c r="I976" t="s">
        <v>28</v>
      </c>
      <c r="J976" t="s">
        <v>53</v>
      </c>
      <c r="K976" t="s">
        <v>54</v>
      </c>
      <c r="L976" t="s">
        <v>31</v>
      </c>
      <c r="M976">
        <v>22597</v>
      </c>
      <c r="N976" t="s">
        <v>5450</v>
      </c>
      <c r="O976" t="s">
        <v>33</v>
      </c>
      <c r="P976">
        <v>0</v>
      </c>
      <c r="Q976">
        <v>0</v>
      </c>
      <c r="R976">
        <v>22597</v>
      </c>
      <c r="S976" t="s">
        <v>5451</v>
      </c>
      <c r="T976" t="s">
        <v>48</v>
      </c>
      <c r="U976" t="s">
        <v>702</v>
      </c>
      <c r="V976">
        <v>95122</v>
      </c>
      <c r="W976" t="s">
        <v>36</v>
      </c>
    </row>
    <row r="977" spans="1:23" x14ac:dyDescent="0.3">
      <c r="A977" t="s">
        <v>5452</v>
      </c>
      <c r="B977" s="1">
        <v>45111</v>
      </c>
      <c r="C977" s="1">
        <v>45183</v>
      </c>
      <c r="D977">
        <v>93793</v>
      </c>
      <c r="E977" t="s">
        <v>38</v>
      </c>
      <c r="F977" t="s">
        <v>25</v>
      </c>
      <c r="G977" t="s">
        <v>119</v>
      </c>
      <c r="H977" t="s">
        <v>85</v>
      </c>
      <c r="I977" t="s">
        <v>28</v>
      </c>
      <c r="J977" t="s">
        <v>114</v>
      </c>
      <c r="K977" t="s">
        <v>54</v>
      </c>
      <c r="L977" t="s">
        <v>66</v>
      </c>
      <c r="M977">
        <v>93793</v>
      </c>
      <c r="N977" t="s">
        <v>4952</v>
      </c>
      <c r="O977" t="s">
        <v>33</v>
      </c>
      <c r="P977">
        <v>0</v>
      </c>
      <c r="Q977">
        <v>0</v>
      </c>
      <c r="R977">
        <v>93793</v>
      </c>
      <c r="S977" t="s">
        <v>5453</v>
      </c>
      <c r="T977" t="s">
        <v>48</v>
      </c>
      <c r="U977" t="s">
        <v>1339</v>
      </c>
      <c r="V977">
        <v>71654</v>
      </c>
      <c r="W977" t="s">
        <v>29</v>
      </c>
    </row>
    <row r="978" spans="1:23" x14ac:dyDescent="0.3">
      <c r="A978" t="s">
        <v>5454</v>
      </c>
      <c r="B978" s="1">
        <v>45112</v>
      </c>
      <c r="C978" s="1">
        <v>45176</v>
      </c>
      <c r="D978">
        <v>148</v>
      </c>
      <c r="E978" t="s">
        <v>24</v>
      </c>
      <c r="F978" t="s">
        <v>39</v>
      </c>
      <c r="G978" t="s">
        <v>40</v>
      </c>
      <c r="H978" t="s">
        <v>41</v>
      </c>
      <c r="I978" t="s">
        <v>28</v>
      </c>
      <c r="J978" t="s">
        <v>70</v>
      </c>
      <c r="K978" t="s">
        <v>54</v>
      </c>
      <c r="L978" t="s">
        <v>31</v>
      </c>
      <c r="M978">
        <v>148</v>
      </c>
      <c r="N978" t="s">
        <v>5248</v>
      </c>
      <c r="O978" t="s">
        <v>33</v>
      </c>
      <c r="P978">
        <v>0</v>
      </c>
      <c r="Q978">
        <v>0</v>
      </c>
      <c r="R978">
        <v>148</v>
      </c>
      <c r="S978" t="s">
        <v>5455</v>
      </c>
      <c r="T978" t="s">
        <v>35</v>
      </c>
      <c r="U978" t="s">
        <v>35</v>
      </c>
      <c r="V978">
        <v>0</v>
      </c>
      <c r="W978" t="s">
        <v>43</v>
      </c>
    </row>
    <row r="979" spans="1:23" x14ac:dyDescent="0.3">
      <c r="A979" t="s">
        <v>5454</v>
      </c>
      <c r="B979" s="1">
        <v>45112</v>
      </c>
      <c r="C979" s="1">
        <v>45196</v>
      </c>
      <c r="D979">
        <v>19637</v>
      </c>
      <c r="E979" t="s">
        <v>24</v>
      </c>
      <c r="F979" t="s">
        <v>25</v>
      </c>
      <c r="G979" t="s">
        <v>40</v>
      </c>
      <c r="H979" t="s">
        <v>41</v>
      </c>
      <c r="I979" t="s">
        <v>28</v>
      </c>
      <c r="J979" t="s">
        <v>70</v>
      </c>
      <c r="K979" t="s">
        <v>54</v>
      </c>
      <c r="L979" t="s">
        <v>31</v>
      </c>
      <c r="M979">
        <v>19637</v>
      </c>
      <c r="N979" t="s">
        <v>5248</v>
      </c>
      <c r="O979" t="s">
        <v>33</v>
      </c>
      <c r="P979">
        <v>0</v>
      </c>
      <c r="Q979">
        <v>0</v>
      </c>
      <c r="R979">
        <v>19637</v>
      </c>
      <c r="S979" t="s">
        <v>5455</v>
      </c>
      <c r="T979" t="s">
        <v>35</v>
      </c>
      <c r="U979" t="s">
        <v>35</v>
      </c>
      <c r="V979">
        <v>0</v>
      </c>
      <c r="W979" t="s">
        <v>43</v>
      </c>
    </row>
    <row r="980" spans="1:23" x14ac:dyDescent="0.3">
      <c r="A980" t="s">
        <v>5456</v>
      </c>
      <c r="B980" s="1">
        <v>45113</v>
      </c>
      <c r="C980" s="1">
        <v>45203</v>
      </c>
      <c r="D980">
        <v>71667</v>
      </c>
      <c r="E980" t="s">
        <v>38</v>
      </c>
      <c r="F980" t="s">
        <v>25</v>
      </c>
      <c r="G980" t="s">
        <v>40</v>
      </c>
      <c r="H980" t="s">
        <v>59</v>
      </c>
      <c r="I980" t="s">
        <v>42</v>
      </c>
      <c r="J980" t="s">
        <v>50</v>
      </c>
      <c r="K980" t="s">
        <v>54</v>
      </c>
      <c r="L980" t="s">
        <v>44</v>
      </c>
      <c r="M980">
        <v>71667</v>
      </c>
      <c r="N980" t="s">
        <v>551</v>
      </c>
      <c r="O980" t="s">
        <v>116</v>
      </c>
      <c r="P980">
        <v>71667</v>
      </c>
      <c r="Q980">
        <v>0</v>
      </c>
      <c r="R980">
        <v>0</v>
      </c>
      <c r="S980" t="s">
        <v>5457</v>
      </c>
      <c r="T980" t="s">
        <v>35</v>
      </c>
      <c r="U980" t="s">
        <v>35</v>
      </c>
      <c r="V980">
        <v>0</v>
      </c>
      <c r="W980" t="s">
        <v>29</v>
      </c>
    </row>
    <row r="981" spans="1:23" x14ac:dyDescent="0.3">
      <c r="A981" t="s">
        <v>5458</v>
      </c>
      <c r="B981" s="1">
        <v>45114</v>
      </c>
      <c r="C981" s="1">
        <v>45199</v>
      </c>
      <c r="D981">
        <v>6036</v>
      </c>
      <c r="E981" t="s">
        <v>38</v>
      </c>
      <c r="F981" t="s">
        <v>25</v>
      </c>
      <c r="G981" t="s">
        <v>26</v>
      </c>
      <c r="H981" t="s">
        <v>41</v>
      </c>
      <c r="I981" t="s">
        <v>28</v>
      </c>
      <c r="J981" t="s">
        <v>36</v>
      </c>
      <c r="K981" t="s">
        <v>30</v>
      </c>
      <c r="L981" t="s">
        <v>75</v>
      </c>
      <c r="M981">
        <v>6036</v>
      </c>
      <c r="N981" t="s">
        <v>4865</v>
      </c>
      <c r="O981" t="s">
        <v>33</v>
      </c>
      <c r="P981">
        <v>0</v>
      </c>
      <c r="Q981">
        <v>0</v>
      </c>
      <c r="R981">
        <v>6036</v>
      </c>
      <c r="S981" t="s">
        <v>5459</v>
      </c>
      <c r="T981" t="s">
        <v>48</v>
      </c>
      <c r="U981" t="s">
        <v>1348</v>
      </c>
      <c r="V981">
        <v>2496</v>
      </c>
      <c r="W981" t="s">
        <v>43</v>
      </c>
    </row>
    <row r="982" spans="1:23" x14ac:dyDescent="0.3">
      <c r="A982" t="s">
        <v>5460</v>
      </c>
      <c r="B982" s="1">
        <v>45115</v>
      </c>
      <c r="C982" s="1">
        <v>45201</v>
      </c>
      <c r="D982">
        <v>32718</v>
      </c>
      <c r="E982" t="s">
        <v>24</v>
      </c>
      <c r="F982" t="s">
        <v>25</v>
      </c>
      <c r="G982" t="s">
        <v>119</v>
      </c>
      <c r="H982" t="s">
        <v>85</v>
      </c>
      <c r="I982" t="s">
        <v>42</v>
      </c>
      <c r="J982" t="s">
        <v>114</v>
      </c>
      <c r="K982" t="s">
        <v>30</v>
      </c>
      <c r="L982" t="s">
        <v>55</v>
      </c>
      <c r="M982">
        <v>32718</v>
      </c>
      <c r="N982" t="s">
        <v>4925</v>
      </c>
      <c r="O982" t="s">
        <v>116</v>
      </c>
      <c r="P982">
        <v>32718</v>
      </c>
      <c r="Q982">
        <v>0</v>
      </c>
      <c r="R982">
        <v>0</v>
      </c>
      <c r="S982" t="s">
        <v>5461</v>
      </c>
      <c r="T982" t="s">
        <v>48</v>
      </c>
      <c r="U982" t="s">
        <v>718</v>
      </c>
      <c r="V982">
        <v>79804</v>
      </c>
      <c r="W982" t="s">
        <v>64</v>
      </c>
    </row>
    <row r="983" spans="1:23" x14ac:dyDescent="0.3">
      <c r="A983" t="s">
        <v>5462</v>
      </c>
      <c r="B983" s="1">
        <v>45116</v>
      </c>
      <c r="C983" s="1">
        <v>45202</v>
      </c>
      <c r="D983">
        <v>13154</v>
      </c>
      <c r="E983" t="s">
        <v>38</v>
      </c>
      <c r="F983" t="s">
        <v>25</v>
      </c>
      <c r="G983" t="s">
        <v>109</v>
      </c>
      <c r="H983" t="s">
        <v>85</v>
      </c>
      <c r="I983" t="s">
        <v>42</v>
      </c>
      <c r="J983" t="s">
        <v>43</v>
      </c>
      <c r="K983" t="s">
        <v>54</v>
      </c>
      <c r="L983" t="s">
        <v>44</v>
      </c>
      <c r="M983">
        <v>13154</v>
      </c>
      <c r="N983" t="s">
        <v>4933</v>
      </c>
      <c r="O983" t="s">
        <v>46</v>
      </c>
      <c r="P983">
        <v>13154</v>
      </c>
      <c r="Q983">
        <v>0</v>
      </c>
      <c r="R983">
        <v>0</v>
      </c>
      <c r="S983" t="s">
        <v>5463</v>
      </c>
      <c r="T983" t="s">
        <v>35</v>
      </c>
      <c r="U983" t="s">
        <v>35</v>
      </c>
      <c r="V983">
        <v>0</v>
      </c>
      <c r="W983" t="s">
        <v>29</v>
      </c>
    </row>
    <row r="984" spans="1:23" x14ac:dyDescent="0.3">
      <c r="A984" t="s">
        <v>5462</v>
      </c>
      <c r="B984" s="1">
        <v>45116</v>
      </c>
      <c r="C984" s="1">
        <v>45184</v>
      </c>
      <c r="D984">
        <v>123</v>
      </c>
      <c r="E984" t="s">
        <v>38</v>
      </c>
      <c r="F984" t="s">
        <v>39</v>
      </c>
      <c r="G984" t="s">
        <v>109</v>
      </c>
      <c r="H984" t="s">
        <v>85</v>
      </c>
      <c r="I984" t="s">
        <v>42</v>
      </c>
      <c r="J984" t="s">
        <v>43</v>
      </c>
      <c r="K984" t="s">
        <v>54</v>
      </c>
      <c r="L984" t="s">
        <v>44</v>
      </c>
      <c r="M984">
        <v>123</v>
      </c>
      <c r="N984" t="s">
        <v>4933</v>
      </c>
      <c r="O984" t="s">
        <v>46</v>
      </c>
      <c r="P984">
        <v>123</v>
      </c>
      <c r="Q984">
        <v>0</v>
      </c>
      <c r="R984">
        <v>0</v>
      </c>
      <c r="S984" t="s">
        <v>5463</v>
      </c>
      <c r="T984" t="s">
        <v>35</v>
      </c>
      <c r="U984" t="s">
        <v>35</v>
      </c>
      <c r="V984">
        <v>0</v>
      </c>
      <c r="W984" t="s">
        <v>29</v>
      </c>
    </row>
    <row r="985" spans="1:23" x14ac:dyDescent="0.3">
      <c r="A985" t="s">
        <v>5464</v>
      </c>
      <c r="B985" s="1">
        <v>45117</v>
      </c>
      <c r="C985" s="1">
        <v>45181</v>
      </c>
      <c r="D985">
        <v>20866</v>
      </c>
      <c r="E985" t="s">
        <v>24</v>
      </c>
      <c r="F985" t="s">
        <v>25</v>
      </c>
      <c r="G985" t="s">
        <v>26</v>
      </c>
      <c r="H985" t="s">
        <v>27</v>
      </c>
      <c r="I985" t="s">
        <v>42</v>
      </c>
      <c r="J985" t="s">
        <v>29</v>
      </c>
      <c r="K985" t="s">
        <v>30</v>
      </c>
      <c r="L985" t="s">
        <v>75</v>
      </c>
      <c r="M985">
        <v>20866</v>
      </c>
      <c r="N985" t="s">
        <v>2731</v>
      </c>
      <c r="O985" t="s">
        <v>116</v>
      </c>
      <c r="P985">
        <v>20866</v>
      </c>
      <c r="Q985">
        <v>0</v>
      </c>
      <c r="R985">
        <v>0</v>
      </c>
      <c r="S985" t="s">
        <v>5465</v>
      </c>
      <c r="T985" t="s">
        <v>48</v>
      </c>
      <c r="U985" t="s">
        <v>1916</v>
      </c>
      <c r="V985">
        <v>1419</v>
      </c>
      <c r="W985" t="s">
        <v>53</v>
      </c>
    </row>
    <row r="986" spans="1:23" x14ac:dyDescent="0.3">
      <c r="A986" t="s">
        <v>5466</v>
      </c>
      <c r="B986" s="1">
        <v>45118</v>
      </c>
      <c r="C986" s="1">
        <v>45197</v>
      </c>
      <c r="D986">
        <v>2338</v>
      </c>
      <c r="E986" t="s">
        <v>24</v>
      </c>
      <c r="F986" t="s">
        <v>25</v>
      </c>
      <c r="G986" t="s">
        <v>80</v>
      </c>
      <c r="H986" t="s">
        <v>93</v>
      </c>
      <c r="I986" t="s">
        <v>42</v>
      </c>
      <c r="J986" t="s">
        <v>114</v>
      </c>
      <c r="K986" t="s">
        <v>30</v>
      </c>
      <c r="L986" t="s">
        <v>44</v>
      </c>
      <c r="M986">
        <v>2338</v>
      </c>
      <c r="N986" t="s">
        <v>409</v>
      </c>
      <c r="O986" t="s">
        <v>116</v>
      </c>
      <c r="P986">
        <v>2338</v>
      </c>
      <c r="Q986">
        <v>0</v>
      </c>
      <c r="R986">
        <v>0</v>
      </c>
      <c r="S986" t="s">
        <v>5467</v>
      </c>
      <c r="T986" t="s">
        <v>48</v>
      </c>
      <c r="U986" t="s">
        <v>728</v>
      </c>
      <c r="V986">
        <v>34219</v>
      </c>
      <c r="W986" t="s">
        <v>50</v>
      </c>
    </row>
    <row r="987" spans="1:23" x14ac:dyDescent="0.3">
      <c r="A987" t="s">
        <v>5466</v>
      </c>
      <c r="B987" s="1">
        <v>45118</v>
      </c>
      <c r="C987" s="1">
        <v>45181</v>
      </c>
      <c r="D987">
        <v>81</v>
      </c>
      <c r="E987" t="s">
        <v>24</v>
      </c>
      <c r="F987" t="s">
        <v>39</v>
      </c>
      <c r="G987" t="s">
        <v>80</v>
      </c>
      <c r="H987" t="s">
        <v>93</v>
      </c>
      <c r="I987" t="s">
        <v>42</v>
      </c>
      <c r="J987" t="s">
        <v>114</v>
      </c>
      <c r="K987" t="s">
        <v>30</v>
      </c>
      <c r="L987" t="s">
        <v>44</v>
      </c>
      <c r="M987">
        <v>81</v>
      </c>
      <c r="N987" t="s">
        <v>409</v>
      </c>
      <c r="O987" t="s">
        <v>116</v>
      </c>
      <c r="P987">
        <v>81</v>
      </c>
      <c r="Q987">
        <v>0</v>
      </c>
      <c r="R987">
        <v>0</v>
      </c>
      <c r="S987" t="s">
        <v>5467</v>
      </c>
      <c r="T987" t="s">
        <v>48</v>
      </c>
      <c r="U987" t="s">
        <v>728</v>
      </c>
      <c r="V987">
        <v>34219</v>
      </c>
      <c r="W987" t="s">
        <v>50</v>
      </c>
    </row>
    <row r="988" spans="1:23" x14ac:dyDescent="0.3">
      <c r="A988" t="s">
        <v>5468</v>
      </c>
      <c r="B988" s="1">
        <v>45119</v>
      </c>
      <c r="C988" s="1">
        <v>45187</v>
      </c>
      <c r="D988">
        <v>107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70</v>
      </c>
      <c r="K988" t="s">
        <v>54</v>
      </c>
      <c r="L988" t="s">
        <v>55</v>
      </c>
      <c r="M988">
        <v>107</v>
      </c>
      <c r="N988" t="s">
        <v>175</v>
      </c>
      <c r="O988" t="s">
        <v>46</v>
      </c>
      <c r="P988">
        <v>107</v>
      </c>
      <c r="Q988">
        <v>0</v>
      </c>
      <c r="R988">
        <v>0</v>
      </c>
      <c r="S988" t="s">
        <v>5469</v>
      </c>
      <c r="T988" t="s">
        <v>48</v>
      </c>
      <c r="U988" t="s">
        <v>732</v>
      </c>
      <c r="V988">
        <v>91217</v>
      </c>
      <c r="W988" t="s">
        <v>36</v>
      </c>
    </row>
    <row r="989" spans="1:23" x14ac:dyDescent="0.3">
      <c r="A989" t="s">
        <v>5468</v>
      </c>
      <c r="B989" s="1">
        <v>45119</v>
      </c>
      <c r="C989" s="1">
        <v>45186</v>
      </c>
      <c r="D989">
        <v>63908</v>
      </c>
      <c r="E989" t="s">
        <v>38</v>
      </c>
      <c r="F989" t="s">
        <v>25</v>
      </c>
      <c r="G989" t="s">
        <v>40</v>
      </c>
      <c r="H989" t="s">
        <v>41</v>
      </c>
      <c r="I989" t="s">
        <v>42</v>
      </c>
      <c r="J989" t="s">
        <v>70</v>
      </c>
      <c r="K989" t="s">
        <v>54</v>
      </c>
      <c r="L989" t="s">
        <v>55</v>
      </c>
      <c r="M989">
        <v>63908</v>
      </c>
      <c r="N989" t="s">
        <v>175</v>
      </c>
      <c r="O989" t="s">
        <v>46</v>
      </c>
      <c r="P989">
        <v>63908</v>
      </c>
      <c r="Q989">
        <v>0</v>
      </c>
      <c r="R989">
        <v>0</v>
      </c>
      <c r="S989" t="s">
        <v>5469</v>
      </c>
      <c r="T989" t="s">
        <v>48</v>
      </c>
      <c r="U989" t="s">
        <v>732</v>
      </c>
      <c r="V989">
        <v>91217</v>
      </c>
      <c r="W989" t="s">
        <v>36</v>
      </c>
    </row>
    <row r="990" spans="1:23" x14ac:dyDescent="0.3">
      <c r="A990" t="s">
        <v>5470</v>
      </c>
      <c r="B990" s="1">
        <v>45120</v>
      </c>
      <c r="C990" s="1">
        <v>45206</v>
      </c>
      <c r="D990">
        <v>9</v>
      </c>
      <c r="E990" t="s">
        <v>38</v>
      </c>
      <c r="F990" t="s">
        <v>39</v>
      </c>
      <c r="G990" t="s">
        <v>80</v>
      </c>
      <c r="H990" t="s">
        <v>41</v>
      </c>
      <c r="I990" t="s">
        <v>42</v>
      </c>
      <c r="J990" t="s">
        <v>36</v>
      </c>
      <c r="K990" t="s">
        <v>54</v>
      </c>
      <c r="L990" t="s">
        <v>44</v>
      </c>
      <c r="M990">
        <v>90</v>
      </c>
      <c r="N990" t="s">
        <v>211</v>
      </c>
      <c r="O990" t="s">
        <v>116</v>
      </c>
      <c r="P990">
        <v>90</v>
      </c>
      <c r="Q990">
        <v>0</v>
      </c>
      <c r="R990">
        <v>0</v>
      </c>
      <c r="S990" t="s">
        <v>5471</v>
      </c>
      <c r="T990" t="s">
        <v>35</v>
      </c>
      <c r="U990" t="s">
        <v>35</v>
      </c>
      <c r="V990">
        <v>0</v>
      </c>
      <c r="W990" t="s">
        <v>29</v>
      </c>
    </row>
    <row r="991" spans="1:23" x14ac:dyDescent="0.3">
      <c r="A991" t="s">
        <v>5470</v>
      </c>
      <c r="B991" s="1">
        <v>45120</v>
      </c>
      <c r="C991" s="1">
        <v>45189</v>
      </c>
      <c r="D991">
        <v>37498</v>
      </c>
      <c r="E991" t="s">
        <v>38</v>
      </c>
      <c r="F991" t="s">
        <v>25</v>
      </c>
      <c r="G991" t="s">
        <v>80</v>
      </c>
      <c r="H991" t="s">
        <v>41</v>
      </c>
      <c r="I991" t="s">
        <v>42</v>
      </c>
      <c r="J991" t="s">
        <v>36</v>
      </c>
      <c r="K991" t="s">
        <v>54</v>
      </c>
      <c r="L991" t="s">
        <v>44</v>
      </c>
      <c r="M991">
        <v>37498</v>
      </c>
      <c r="N991" t="s">
        <v>211</v>
      </c>
      <c r="O991" t="s">
        <v>116</v>
      </c>
      <c r="P991">
        <v>37498</v>
      </c>
      <c r="Q991">
        <v>0</v>
      </c>
      <c r="R991">
        <v>0</v>
      </c>
      <c r="S991" t="s">
        <v>5471</v>
      </c>
      <c r="T991" t="s">
        <v>35</v>
      </c>
      <c r="U991" t="s">
        <v>35</v>
      </c>
      <c r="V991">
        <v>0</v>
      </c>
      <c r="W991" t="s">
        <v>29</v>
      </c>
    </row>
    <row r="992" spans="1:23" x14ac:dyDescent="0.3">
      <c r="A992" t="s">
        <v>5472</v>
      </c>
      <c r="B992" s="1">
        <v>45121</v>
      </c>
      <c r="C992" s="1">
        <v>45197</v>
      </c>
      <c r="D992">
        <v>41943</v>
      </c>
      <c r="E992" t="s">
        <v>24</v>
      </c>
      <c r="F992" t="s">
        <v>25</v>
      </c>
      <c r="G992" t="s">
        <v>80</v>
      </c>
      <c r="H992" t="s">
        <v>59</v>
      </c>
      <c r="I992" t="s">
        <v>28</v>
      </c>
      <c r="J992" t="s">
        <v>53</v>
      </c>
      <c r="K992" t="s">
        <v>30</v>
      </c>
      <c r="L992" t="s">
        <v>75</v>
      </c>
      <c r="M992">
        <v>41943</v>
      </c>
      <c r="N992" t="s">
        <v>1478</v>
      </c>
      <c r="O992" t="s">
        <v>33</v>
      </c>
      <c r="P992">
        <v>0</v>
      </c>
      <c r="Q992">
        <v>0</v>
      </c>
      <c r="R992">
        <v>41943</v>
      </c>
      <c r="S992" t="s">
        <v>5473</v>
      </c>
      <c r="T992" t="s">
        <v>48</v>
      </c>
      <c r="U992" t="s">
        <v>740</v>
      </c>
      <c r="V992">
        <v>30374</v>
      </c>
      <c r="W992" t="s">
        <v>43</v>
      </c>
    </row>
    <row r="993" spans="1:23" x14ac:dyDescent="0.3">
      <c r="A993" t="s">
        <v>5474</v>
      </c>
      <c r="B993" s="1">
        <v>45122</v>
      </c>
      <c r="C993" s="1">
        <v>45203</v>
      </c>
      <c r="D993">
        <v>136</v>
      </c>
      <c r="E993" t="s">
        <v>38</v>
      </c>
      <c r="F993" t="s">
        <v>39</v>
      </c>
      <c r="G993" t="s">
        <v>74</v>
      </c>
      <c r="H993" t="s">
        <v>93</v>
      </c>
      <c r="I993" t="s">
        <v>42</v>
      </c>
      <c r="J993" t="s">
        <v>114</v>
      </c>
      <c r="K993" t="s">
        <v>54</v>
      </c>
      <c r="L993" t="s">
        <v>44</v>
      </c>
      <c r="M993">
        <v>136</v>
      </c>
      <c r="N993" t="s">
        <v>2603</v>
      </c>
      <c r="O993" t="s">
        <v>46</v>
      </c>
      <c r="P993">
        <v>136</v>
      </c>
      <c r="Q993">
        <v>0</v>
      </c>
      <c r="R993">
        <v>0</v>
      </c>
      <c r="S993" t="s">
        <v>5475</v>
      </c>
      <c r="T993" t="s">
        <v>48</v>
      </c>
      <c r="U993" t="s">
        <v>744</v>
      </c>
      <c r="V993">
        <v>13911</v>
      </c>
      <c r="W993" t="s">
        <v>29</v>
      </c>
    </row>
    <row r="994" spans="1:23" x14ac:dyDescent="0.3">
      <c r="A994" t="s">
        <v>5474</v>
      </c>
      <c r="B994" s="1">
        <v>45122</v>
      </c>
      <c r="C994" s="1">
        <v>45211</v>
      </c>
      <c r="D994">
        <v>11569</v>
      </c>
      <c r="E994" t="s">
        <v>38</v>
      </c>
      <c r="F994" t="s">
        <v>25</v>
      </c>
      <c r="G994" t="s">
        <v>74</v>
      </c>
      <c r="H994" t="s">
        <v>93</v>
      </c>
      <c r="I994" t="s">
        <v>42</v>
      </c>
      <c r="J994" t="s">
        <v>114</v>
      </c>
      <c r="K994" t="s">
        <v>54</v>
      </c>
      <c r="L994" t="s">
        <v>44</v>
      </c>
      <c r="M994">
        <v>11569</v>
      </c>
      <c r="N994" t="s">
        <v>2603</v>
      </c>
      <c r="O994" t="s">
        <v>46</v>
      </c>
      <c r="P994">
        <v>11569</v>
      </c>
      <c r="Q994">
        <v>0</v>
      </c>
      <c r="R994">
        <v>0</v>
      </c>
      <c r="S994" t="s">
        <v>5475</v>
      </c>
      <c r="T994" t="s">
        <v>48</v>
      </c>
      <c r="U994" t="s">
        <v>744</v>
      </c>
      <c r="V994">
        <v>13911</v>
      </c>
      <c r="W994" t="s">
        <v>29</v>
      </c>
    </row>
    <row r="995" spans="1:23" x14ac:dyDescent="0.3">
      <c r="A995" t="s">
        <v>5476</v>
      </c>
      <c r="B995" s="1">
        <v>45123</v>
      </c>
      <c r="C995" s="1">
        <v>45194</v>
      </c>
      <c r="D995">
        <v>104</v>
      </c>
      <c r="E995" t="s">
        <v>38</v>
      </c>
      <c r="F995" t="s">
        <v>39</v>
      </c>
      <c r="G995" t="s">
        <v>80</v>
      </c>
      <c r="H995" t="s">
        <v>93</v>
      </c>
      <c r="I995" t="s">
        <v>42</v>
      </c>
      <c r="J995" t="s">
        <v>43</v>
      </c>
      <c r="K995" t="s">
        <v>54</v>
      </c>
      <c r="L995" t="s">
        <v>75</v>
      </c>
      <c r="M995">
        <v>104</v>
      </c>
      <c r="N995" t="s">
        <v>2615</v>
      </c>
      <c r="O995" t="s">
        <v>61</v>
      </c>
      <c r="P995">
        <v>0</v>
      </c>
      <c r="Q995">
        <v>104</v>
      </c>
      <c r="R995">
        <v>0</v>
      </c>
      <c r="S995" t="s">
        <v>5477</v>
      </c>
      <c r="T995" t="s">
        <v>35</v>
      </c>
      <c r="U995" t="s">
        <v>35</v>
      </c>
      <c r="V995">
        <v>0</v>
      </c>
      <c r="W995" t="s">
        <v>50</v>
      </c>
    </row>
    <row r="996" spans="1:23" x14ac:dyDescent="0.3">
      <c r="A996" t="s">
        <v>5476</v>
      </c>
      <c r="B996" s="1">
        <v>45123</v>
      </c>
      <c r="C996" s="1">
        <v>45212</v>
      </c>
      <c r="D996">
        <v>80257</v>
      </c>
      <c r="E996" t="s">
        <v>38</v>
      </c>
      <c r="F996" t="s">
        <v>25</v>
      </c>
      <c r="G996" t="s">
        <v>80</v>
      </c>
      <c r="H996" t="s">
        <v>93</v>
      </c>
      <c r="I996" t="s">
        <v>42</v>
      </c>
      <c r="J996" t="s">
        <v>43</v>
      </c>
      <c r="K996" t="s">
        <v>54</v>
      </c>
      <c r="L996" t="s">
        <v>75</v>
      </c>
      <c r="M996">
        <v>80257</v>
      </c>
      <c r="N996" t="s">
        <v>2615</v>
      </c>
      <c r="O996" t="s">
        <v>61</v>
      </c>
      <c r="P996">
        <v>0</v>
      </c>
      <c r="Q996">
        <v>80257</v>
      </c>
      <c r="R996">
        <v>0</v>
      </c>
      <c r="S996" t="s">
        <v>5477</v>
      </c>
      <c r="T996" t="s">
        <v>35</v>
      </c>
      <c r="U996" t="s">
        <v>35</v>
      </c>
      <c r="V996">
        <v>0</v>
      </c>
      <c r="W996" t="s">
        <v>50</v>
      </c>
    </row>
    <row r="997" spans="1:23" x14ac:dyDescent="0.3">
      <c r="A997" t="s">
        <v>5478</v>
      </c>
      <c r="B997" s="1">
        <v>45124</v>
      </c>
      <c r="C997" s="1">
        <v>45185</v>
      </c>
      <c r="D997">
        <v>85749</v>
      </c>
      <c r="E997" t="s">
        <v>24</v>
      </c>
      <c r="F997" t="s">
        <v>25</v>
      </c>
      <c r="G997" t="s">
        <v>74</v>
      </c>
      <c r="H997" t="s">
        <v>27</v>
      </c>
      <c r="I997" t="s">
        <v>42</v>
      </c>
      <c r="J997" t="s">
        <v>43</v>
      </c>
      <c r="K997" t="s">
        <v>30</v>
      </c>
      <c r="L997" t="s">
        <v>44</v>
      </c>
      <c r="M997">
        <v>85749</v>
      </c>
      <c r="N997" t="s">
        <v>1617</v>
      </c>
      <c r="O997" t="s">
        <v>46</v>
      </c>
      <c r="P997">
        <v>85749</v>
      </c>
      <c r="Q997">
        <v>0</v>
      </c>
      <c r="R997">
        <v>0</v>
      </c>
      <c r="S997" t="s">
        <v>5479</v>
      </c>
      <c r="T997" t="s">
        <v>35</v>
      </c>
      <c r="U997" t="s">
        <v>35</v>
      </c>
      <c r="V997">
        <v>0</v>
      </c>
      <c r="W997" t="s">
        <v>53</v>
      </c>
    </row>
    <row r="998" spans="1:23" x14ac:dyDescent="0.3">
      <c r="A998" t="s">
        <v>5478</v>
      </c>
      <c r="B998" s="1">
        <v>45124</v>
      </c>
      <c r="C998" s="1">
        <v>45189</v>
      </c>
      <c r="D998">
        <v>87</v>
      </c>
      <c r="E998" t="s">
        <v>24</v>
      </c>
      <c r="F998" t="s">
        <v>39</v>
      </c>
      <c r="G998" t="s">
        <v>74</v>
      </c>
      <c r="H998" t="s">
        <v>27</v>
      </c>
      <c r="I998" t="s">
        <v>42</v>
      </c>
      <c r="J998" t="s">
        <v>43</v>
      </c>
      <c r="K998" t="s">
        <v>30</v>
      </c>
      <c r="L998" t="s">
        <v>44</v>
      </c>
      <c r="M998">
        <v>87</v>
      </c>
      <c r="N998" t="s">
        <v>1617</v>
      </c>
      <c r="O998" t="s">
        <v>46</v>
      </c>
      <c r="P998">
        <v>87</v>
      </c>
      <c r="Q998">
        <v>0</v>
      </c>
      <c r="R998">
        <v>0</v>
      </c>
      <c r="S998" t="s">
        <v>5479</v>
      </c>
      <c r="T998" t="s">
        <v>35</v>
      </c>
      <c r="U998" t="s">
        <v>35</v>
      </c>
      <c r="V998">
        <v>0</v>
      </c>
      <c r="W998" t="s">
        <v>53</v>
      </c>
    </row>
    <row r="999" spans="1:23" x14ac:dyDescent="0.3">
      <c r="A999" t="s">
        <v>5480</v>
      </c>
      <c r="B999" s="1">
        <v>45125</v>
      </c>
      <c r="C999" s="1">
        <v>45211</v>
      </c>
      <c r="D999">
        <v>67174</v>
      </c>
      <c r="E999" t="s">
        <v>38</v>
      </c>
      <c r="F999" t="s">
        <v>25</v>
      </c>
      <c r="G999" t="s">
        <v>74</v>
      </c>
      <c r="H999" t="s">
        <v>41</v>
      </c>
      <c r="I999" t="s">
        <v>42</v>
      </c>
      <c r="J999" t="s">
        <v>114</v>
      </c>
      <c r="K999" t="s">
        <v>54</v>
      </c>
      <c r="L999" t="s">
        <v>66</v>
      </c>
      <c r="M999">
        <v>67174</v>
      </c>
      <c r="N999" t="s">
        <v>5481</v>
      </c>
      <c r="O999" t="s">
        <v>46</v>
      </c>
      <c r="P999">
        <v>67174</v>
      </c>
      <c r="Q999">
        <v>0</v>
      </c>
      <c r="R999">
        <v>0</v>
      </c>
      <c r="S999" t="s">
        <v>5482</v>
      </c>
      <c r="T999" t="s">
        <v>35</v>
      </c>
      <c r="U999" t="s">
        <v>35</v>
      </c>
      <c r="V999">
        <v>0</v>
      </c>
      <c r="W999" t="s">
        <v>29</v>
      </c>
    </row>
    <row r="1000" spans="1:23" x14ac:dyDescent="0.3">
      <c r="A1000" t="s">
        <v>5480</v>
      </c>
      <c r="B1000" s="1">
        <v>45125</v>
      </c>
      <c r="C1000" s="1">
        <v>45201</v>
      </c>
      <c r="D1000">
        <v>143</v>
      </c>
      <c r="E1000" t="s">
        <v>38</v>
      </c>
      <c r="F1000" t="s">
        <v>39</v>
      </c>
      <c r="G1000" t="s">
        <v>74</v>
      </c>
      <c r="H1000" t="s">
        <v>41</v>
      </c>
      <c r="I1000" t="s">
        <v>42</v>
      </c>
      <c r="J1000" t="s">
        <v>114</v>
      </c>
      <c r="K1000" t="s">
        <v>54</v>
      </c>
      <c r="L1000" t="s">
        <v>66</v>
      </c>
      <c r="M1000">
        <v>143</v>
      </c>
      <c r="N1000" t="s">
        <v>5481</v>
      </c>
      <c r="O1000" t="s">
        <v>46</v>
      </c>
      <c r="P1000">
        <v>143</v>
      </c>
      <c r="Q1000">
        <v>0</v>
      </c>
      <c r="R1000">
        <v>0</v>
      </c>
      <c r="S1000" t="s">
        <v>5482</v>
      </c>
      <c r="T1000" t="s">
        <v>35</v>
      </c>
      <c r="U1000" t="s">
        <v>35</v>
      </c>
      <c r="V1000">
        <v>0</v>
      </c>
      <c r="W1000" t="s">
        <v>29</v>
      </c>
    </row>
    <row r="1001" spans="1:23" x14ac:dyDescent="0.3">
      <c r="A1001" t="s">
        <v>5483</v>
      </c>
      <c r="B1001" s="1">
        <v>45126</v>
      </c>
      <c r="C1001" s="1">
        <v>45205</v>
      </c>
      <c r="D1001">
        <v>42553</v>
      </c>
      <c r="E1001" t="s">
        <v>38</v>
      </c>
      <c r="F1001" t="s">
        <v>25</v>
      </c>
      <c r="G1001" t="s">
        <v>109</v>
      </c>
      <c r="H1001" t="s">
        <v>85</v>
      </c>
      <c r="I1001" t="s">
        <v>42</v>
      </c>
      <c r="J1001" t="s">
        <v>53</v>
      </c>
      <c r="K1001" t="s">
        <v>30</v>
      </c>
      <c r="L1001" t="s">
        <v>31</v>
      </c>
      <c r="M1001">
        <v>42553</v>
      </c>
      <c r="N1001" t="s">
        <v>4828</v>
      </c>
      <c r="O1001" t="s">
        <v>116</v>
      </c>
      <c r="P1001">
        <v>42553</v>
      </c>
      <c r="Q1001">
        <v>0</v>
      </c>
      <c r="R1001">
        <v>0</v>
      </c>
      <c r="S1001" t="s">
        <v>5484</v>
      </c>
      <c r="T1001" t="s">
        <v>48</v>
      </c>
      <c r="U1001" t="s">
        <v>1385</v>
      </c>
      <c r="V1001">
        <v>3931</v>
      </c>
      <c r="W1001" t="s">
        <v>36</v>
      </c>
    </row>
    <row r="1002" spans="1:23" x14ac:dyDescent="0.3">
      <c r="A1002" t="s">
        <v>5483</v>
      </c>
      <c r="B1002" s="1">
        <v>45126</v>
      </c>
      <c r="C1002" s="1">
        <v>45190</v>
      </c>
      <c r="D1002">
        <v>91</v>
      </c>
      <c r="E1002" t="s">
        <v>38</v>
      </c>
      <c r="F1002" t="s">
        <v>39</v>
      </c>
      <c r="G1002" t="s">
        <v>109</v>
      </c>
      <c r="H1002" t="s">
        <v>85</v>
      </c>
      <c r="I1002" t="s">
        <v>42</v>
      </c>
      <c r="J1002" t="s">
        <v>53</v>
      </c>
      <c r="K1002" t="s">
        <v>30</v>
      </c>
      <c r="L1002" t="s">
        <v>31</v>
      </c>
      <c r="M1002">
        <v>91</v>
      </c>
      <c r="N1002" t="s">
        <v>4828</v>
      </c>
      <c r="O1002" t="s">
        <v>116</v>
      </c>
      <c r="P1002">
        <v>91</v>
      </c>
      <c r="Q1002">
        <v>0</v>
      </c>
      <c r="R1002">
        <v>0</v>
      </c>
      <c r="S1002" t="s">
        <v>5484</v>
      </c>
      <c r="T1002" t="s">
        <v>48</v>
      </c>
      <c r="U1002" t="s">
        <v>1385</v>
      </c>
      <c r="V1002">
        <v>3931</v>
      </c>
      <c r="W1002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7A92-BD87-40F6-8D32-9E9B20D6266D}">
  <sheetPr>
    <tabColor rgb="FFFF0000"/>
  </sheetPr>
  <dimension ref="A1:AF1324"/>
  <sheetViews>
    <sheetView workbookViewId="0">
      <pane ySplit="1" topLeftCell="A2" activePane="bottomLeft" state="frozen"/>
      <selection pane="bottomLeft" activeCell="J13" sqref="J13"/>
    </sheetView>
  </sheetViews>
  <sheetFormatPr baseColWidth="10" defaultRowHeight="14.4" x14ac:dyDescent="0.3"/>
  <cols>
    <col min="1" max="1" width="12.21875" style="2" bestFit="1" customWidth="1"/>
    <col min="2" max="2" width="20.88671875" style="2" bestFit="1" customWidth="1"/>
    <col min="3" max="3" width="20.88671875" style="2" customWidth="1"/>
    <col min="4" max="4" width="17.33203125" style="2" bestFit="1" customWidth="1"/>
    <col min="5" max="5" width="25.44140625" style="26" customWidth="1"/>
    <col min="6" max="6" width="22.21875" style="27" customWidth="1"/>
    <col min="7" max="7" width="29.21875" style="2" hidden="1" customWidth="1"/>
    <col min="8" max="8" width="29.21875" style="27" hidden="1" customWidth="1"/>
    <col min="9" max="9" width="22.21875" style="27" customWidth="1"/>
    <col min="10" max="10" width="15.44140625" style="2" bestFit="1" customWidth="1"/>
    <col min="11" max="11" width="18.44140625" style="2" bestFit="1" customWidth="1"/>
    <col min="12" max="12" width="22.6640625" style="2" bestFit="1" customWidth="1"/>
    <col min="13" max="13" width="22.5546875" style="2" bestFit="1" customWidth="1"/>
    <col min="14" max="14" width="20.109375" style="2" bestFit="1" customWidth="1"/>
    <col min="15" max="15" width="15.5546875" style="2" bestFit="1" customWidth="1"/>
    <col min="16" max="16" width="12.88671875" style="2" bestFit="1" customWidth="1"/>
    <col min="17" max="17" width="19.5546875" style="2" bestFit="1" customWidth="1"/>
    <col min="18" max="18" width="21" style="2" hidden="1" customWidth="1"/>
    <col min="19" max="19" width="17.44140625" style="2" bestFit="1" customWidth="1"/>
    <col min="20" max="20" width="29.109375" style="2" bestFit="1" customWidth="1"/>
    <col min="21" max="21" width="29.109375" style="27" customWidth="1"/>
    <col min="22" max="22" width="19.88671875" style="2" hidden="1" customWidth="1"/>
    <col min="23" max="23" width="25" style="27" customWidth="1"/>
    <col min="24" max="24" width="23.6640625" style="2" hidden="1" customWidth="1"/>
    <col min="25" max="25" width="23.6640625" style="27" customWidth="1"/>
    <col min="26" max="26" width="8.6640625" style="2" hidden="1" customWidth="1"/>
    <col min="27" max="27" width="20.33203125" style="2" bestFit="1" customWidth="1"/>
    <col min="28" max="28" width="19.109375" style="2" bestFit="1" customWidth="1"/>
    <col min="29" max="29" width="18.33203125" style="28" bestFit="1" customWidth="1"/>
    <col min="30" max="30" width="18.33203125" style="27" customWidth="1"/>
    <col min="31" max="31" width="21.21875" style="2" hidden="1" customWidth="1"/>
    <col min="32" max="32" width="18.33203125" style="2" bestFit="1" customWidth="1"/>
    <col min="33" max="16384" width="11.5546875" style="2"/>
  </cols>
  <sheetData>
    <row r="1" spans="1:32" x14ac:dyDescent="0.3">
      <c r="A1" s="29" t="s">
        <v>0</v>
      </c>
      <c r="B1" s="30" t="s">
        <v>1</v>
      </c>
      <c r="C1" s="30" t="s">
        <v>5514</v>
      </c>
      <c r="D1" s="30" t="s">
        <v>2</v>
      </c>
      <c r="E1" s="31" t="s">
        <v>3842</v>
      </c>
      <c r="F1" s="32" t="s">
        <v>5491</v>
      </c>
      <c r="G1" s="30" t="s">
        <v>3</v>
      </c>
      <c r="H1" s="32" t="s">
        <v>5490</v>
      </c>
      <c r="I1" s="32" t="s">
        <v>5489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2" t="s">
        <v>5485</v>
      </c>
      <c r="V1" s="30" t="s">
        <v>15</v>
      </c>
      <c r="W1" s="32" t="s">
        <v>5486</v>
      </c>
      <c r="X1" s="30" t="s">
        <v>16</v>
      </c>
      <c r="Y1" s="32" t="s">
        <v>5487</v>
      </c>
      <c r="Z1" s="30" t="s">
        <v>17</v>
      </c>
      <c r="AA1" s="30" t="s">
        <v>18</v>
      </c>
      <c r="AB1" s="30" t="s">
        <v>19</v>
      </c>
      <c r="AC1" s="33" t="s">
        <v>20</v>
      </c>
      <c r="AD1" s="32" t="s">
        <v>5488</v>
      </c>
      <c r="AE1" s="30" t="s">
        <v>21</v>
      </c>
      <c r="AF1" s="30" t="s">
        <v>22</v>
      </c>
    </row>
    <row r="2" spans="1:32" x14ac:dyDescent="0.3">
      <c r="A2" s="34" t="s">
        <v>23</v>
      </c>
      <c r="B2" s="3">
        <v>44927</v>
      </c>
      <c r="C2" s="3" t="str">
        <f>TEXT(Tabla10[[#This Row],[Fecha de transacción]],"DDDD")</f>
        <v>domingo</v>
      </c>
      <c r="D2" s="3">
        <v>44995</v>
      </c>
      <c r="E2" s="4">
        <f>datos_chargeback_2001_1!$D2-datos_chargeback_2001_1!$B2</f>
        <v>68</v>
      </c>
      <c r="F2" s="5">
        <f>datos_chargeback_2001_1!$G2/100</f>
        <v>690.77</v>
      </c>
      <c r="G2" s="6">
        <v>69077</v>
      </c>
      <c r="H2" s="6">
        <f t="shared" ref="H2:H65" si="0">IF(COUNTIF($A$2:$A$1373,A2)=1,0,IF(F2=_xlfn.AGGREGATE(14,6,$F$2:$F$1373/($A$2:$A$1373=A2),1),_xlfn.AGGREGATE(15,6,$F$2:$F$1373/($A$2:$A$1373=A2),1),""))</f>
        <v>0</v>
      </c>
      <c r="I2" s="5">
        <v>0</v>
      </c>
      <c r="J2" s="6" t="s">
        <v>24</v>
      </c>
      <c r="K2" s="6" t="s">
        <v>25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>
        <v>69077</v>
      </c>
      <c r="S2" s="6" t="s">
        <v>32</v>
      </c>
      <c r="T2" s="6" t="s">
        <v>33</v>
      </c>
      <c r="U2" s="5">
        <f>datos_chargeback_2001_1!$V2/100</f>
        <v>0</v>
      </c>
      <c r="V2" s="6">
        <v>0</v>
      </c>
      <c r="W2" s="5">
        <f>datos_chargeback_2001_1!$X2/100</f>
        <v>0</v>
      </c>
      <c r="X2" s="6">
        <v>0</v>
      </c>
      <c r="Y2" s="5">
        <f>datos_chargeback_2001_1!$Z2/100</f>
        <v>690.77</v>
      </c>
      <c r="Z2" s="6">
        <v>69077</v>
      </c>
      <c r="AA2" s="6" t="s">
        <v>34</v>
      </c>
      <c r="AB2" s="6" t="s">
        <v>35</v>
      </c>
      <c r="AC2" s="7" t="s">
        <v>35</v>
      </c>
      <c r="AD2" s="5">
        <f>datos_chargeback_2001_1!$AE2/100</f>
        <v>0</v>
      </c>
      <c r="AE2" s="6">
        <v>0</v>
      </c>
      <c r="AF2" s="6" t="s">
        <v>36</v>
      </c>
    </row>
    <row r="3" spans="1:32" x14ac:dyDescent="0.3">
      <c r="A3" s="34" t="s">
        <v>37</v>
      </c>
      <c r="B3" s="3">
        <v>44928</v>
      </c>
      <c r="C3" s="3" t="str">
        <f>TEXT(Tabla10[[#This Row],[Fecha de transacción]],"DDDD")</f>
        <v>lunes</v>
      </c>
      <c r="D3" s="3">
        <v>45001</v>
      </c>
      <c r="E3" s="4">
        <f>datos_chargeback_2001_1!$D3-datos_chargeback_2001_1!$B3</f>
        <v>73</v>
      </c>
      <c r="F3" s="5">
        <f>datos_chargeback_2001_1!$G3/100</f>
        <v>851.37</v>
      </c>
      <c r="G3" s="6">
        <v>85137</v>
      </c>
      <c r="H3" s="5">
        <f t="shared" si="0"/>
        <v>0</v>
      </c>
      <c r="I3" s="5">
        <v>1.36</v>
      </c>
      <c r="J3" s="6" t="s">
        <v>38</v>
      </c>
      <c r="K3" s="6" t="s">
        <v>25</v>
      </c>
      <c r="L3" s="6" t="s">
        <v>40</v>
      </c>
      <c r="M3" s="6" t="s">
        <v>41</v>
      </c>
      <c r="N3" s="6" t="s">
        <v>42</v>
      </c>
      <c r="O3" s="6" t="s">
        <v>43</v>
      </c>
      <c r="P3" s="6" t="s">
        <v>30</v>
      </c>
      <c r="Q3" s="6" t="s">
        <v>44</v>
      </c>
      <c r="R3" s="6">
        <v>85137</v>
      </c>
      <c r="S3" s="6" t="s">
        <v>45</v>
      </c>
      <c r="T3" s="6" t="s">
        <v>46</v>
      </c>
      <c r="U3" s="5">
        <f>datos_chargeback_2001_1!$V3/100</f>
        <v>851.37</v>
      </c>
      <c r="V3" s="6">
        <v>85137</v>
      </c>
      <c r="W3" s="5">
        <f>datos_chargeback_2001_1!$X3/100</f>
        <v>0</v>
      </c>
      <c r="X3" s="6">
        <v>0</v>
      </c>
      <c r="Y3" s="5">
        <f>datos_chargeback_2001_1!$Z3/100</f>
        <v>0</v>
      </c>
      <c r="Z3" s="6">
        <v>0</v>
      </c>
      <c r="AA3" s="6" t="s">
        <v>47</v>
      </c>
      <c r="AB3" s="6" t="s">
        <v>48</v>
      </c>
      <c r="AC3" s="8">
        <v>44928</v>
      </c>
      <c r="AD3" s="5">
        <f>datos_chargeback_2001_1!$AE3/100</f>
        <v>273.76</v>
      </c>
      <c r="AE3" s="6">
        <v>27376</v>
      </c>
      <c r="AF3" s="6" t="s">
        <v>50</v>
      </c>
    </row>
    <row r="4" spans="1:32" x14ac:dyDescent="0.3">
      <c r="A4" s="35" t="s">
        <v>51</v>
      </c>
      <c r="B4" s="9">
        <v>44929</v>
      </c>
      <c r="C4" s="9" t="str">
        <f>TEXT(Tabla10[[#This Row],[Fecha de transacción]],"DDDD")</f>
        <v>martes</v>
      </c>
      <c r="D4" s="9">
        <v>45018</v>
      </c>
      <c r="E4" s="10">
        <f>datos_chargeback_2001_1!$D4-datos_chargeback_2001_1!$B4</f>
        <v>89</v>
      </c>
      <c r="F4" s="11">
        <f>datos_chargeback_2001_1!$G4/100</f>
        <v>910.68</v>
      </c>
      <c r="G4" s="12">
        <v>91068</v>
      </c>
      <c r="H4" s="11">
        <f t="shared" si="0"/>
        <v>0</v>
      </c>
      <c r="I4" s="11">
        <v>1.49</v>
      </c>
      <c r="J4" s="12" t="s">
        <v>24</v>
      </c>
      <c r="K4" s="12" t="s">
        <v>25</v>
      </c>
      <c r="L4" s="12" t="s">
        <v>26</v>
      </c>
      <c r="M4" s="12" t="s">
        <v>52</v>
      </c>
      <c r="N4" s="12" t="s">
        <v>42</v>
      </c>
      <c r="O4" s="12" t="s">
        <v>53</v>
      </c>
      <c r="P4" s="12" t="s">
        <v>54</v>
      </c>
      <c r="Q4" s="12" t="s">
        <v>55</v>
      </c>
      <c r="R4" s="12">
        <v>91068</v>
      </c>
      <c r="S4" s="12" t="s">
        <v>56</v>
      </c>
      <c r="T4" s="12" t="s">
        <v>46</v>
      </c>
      <c r="U4" s="11">
        <f>datos_chargeback_2001_1!$V4/100</f>
        <v>910.68</v>
      </c>
      <c r="V4" s="12">
        <v>91068</v>
      </c>
      <c r="W4" s="11">
        <f>datos_chargeback_2001_1!$X4/100</f>
        <v>0</v>
      </c>
      <c r="X4" s="12">
        <v>0</v>
      </c>
      <c r="Y4" s="11">
        <f>datos_chargeback_2001_1!$Z4/100</f>
        <v>0</v>
      </c>
      <c r="Z4" s="12">
        <v>0</v>
      </c>
      <c r="AA4" s="12" t="s">
        <v>57</v>
      </c>
      <c r="AB4" s="12" t="s">
        <v>35</v>
      </c>
      <c r="AC4" s="13" t="s">
        <v>35</v>
      </c>
      <c r="AD4" s="11">
        <f>datos_chargeback_2001_1!$AE4/100</f>
        <v>0</v>
      </c>
      <c r="AE4" s="12">
        <v>0</v>
      </c>
      <c r="AF4" s="12" t="s">
        <v>43</v>
      </c>
    </row>
    <row r="5" spans="1:32" x14ac:dyDescent="0.3">
      <c r="A5" s="36" t="s">
        <v>58</v>
      </c>
      <c r="B5" s="14">
        <v>44930</v>
      </c>
      <c r="C5" s="14" t="str">
        <f>TEXT(Tabla10[[#This Row],[Fecha de transacción]],"DDDD")</f>
        <v>miércoles</v>
      </c>
      <c r="D5" s="14">
        <v>45000</v>
      </c>
      <c r="E5" s="15">
        <f>datos_chargeback_2001_1!$D5-datos_chargeback_2001_1!$B5</f>
        <v>70</v>
      </c>
      <c r="F5" s="16">
        <f>datos_chargeback_2001_1!$G5/100</f>
        <v>759.73</v>
      </c>
      <c r="G5" s="17">
        <v>75973</v>
      </c>
      <c r="H5" s="16">
        <f t="shared" si="0"/>
        <v>0</v>
      </c>
      <c r="I5" s="16">
        <v>1.17</v>
      </c>
      <c r="J5" s="17" t="s">
        <v>38</v>
      </c>
      <c r="K5" s="17" t="s">
        <v>25</v>
      </c>
      <c r="L5" s="17" t="s">
        <v>40</v>
      </c>
      <c r="M5" s="17" t="s">
        <v>59</v>
      </c>
      <c r="N5" s="17" t="s">
        <v>42</v>
      </c>
      <c r="O5" s="17" t="s">
        <v>36</v>
      </c>
      <c r="P5" s="17" t="s">
        <v>30</v>
      </c>
      <c r="Q5" s="17" t="s">
        <v>31</v>
      </c>
      <c r="R5" s="17">
        <v>75973</v>
      </c>
      <c r="S5" s="17" t="s">
        <v>60</v>
      </c>
      <c r="T5" s="17" t="s">
        <v>61</v>
      </c>
      <c r="U5" s="16">
        <f>datos_chargeback_2001_1!$V5/100</f>
        <v>0</v>
      </c>
      <c r="V5" s="17">
        <v>0</v>
      </c>
      <c r="W5" s="16">
        <f>datos_chargeback_2001_1!$X5/100</f>
        <v>759.73</v>
      </c>
      <c r="X5" s="17">
        <v>75973</v>
      </c>
      <c r="Y5" s="16">
        <f>datos_chargeback_2001_1!$Z5/100</f>
        <v>0</v>
      </c>
      <c r="Z5" s="17">
        <v>0</v>
      </c>
      <c r="AA5" s="17" t="s">
        <v>62</v>
      </c>
      <c r="AB5" s="17" t="s">
        <v>48</v>
      </c>
      <c r="AC5" s="18">
        <v>44930</v>
      </c>
      <c r="AD5" s="16">
        <f>datos_chargeback_2001_1!$AE5/100</f>
        <v>13.11</v>
      </c>
      <c r="AE5" s="17">
        <v>1311</v>
      </c>
      <c r="AF5" s="17" t="s">
        <v>64</v>
      </c>
    </row>
    <row r="6" spans="1:32" x14ac:dyDescent="0.3">
      <c r="A6" s="35" t="s">
        <v>65</v>
      </c>
      <c r="B6" s="9">
        <v>44931</v>
      </c>
      <c r="C6" s="9" t="str">
        <f>TEXT(Tabla10[[#This Row],[Fecha de transacción]],"DDDD")</f>
        <v>jueves</v>
      </c>
      <c r="D6" s="9">
        <v>45021</v>
      </c>
      <c r="E6" s="10">
        <f>datos_chargeback_2001_1!$D6-datos_chargeback_2001_1!$B6</f>
        <v>90</v>
      </c>
      <c r="F6" s="11">
        <f>datos_chargeback_2001_1!$G6/100</f>
        <v>987.61</v>
      </c>
      <c r="G6" s="12">
        <v>98761</v>
      </c>
      <c r="H6" s="11">
        <f t="shared" si="0"/>
        <v>0</v>
      </c>
      <c r="I6" s="11">
        <v>1.47</v>
      </c>
      <c r="J6" s="12" t="s">
        <v>24</v>
      </c>
      <c r="K6" s="12" t="s">
        <v>25</v>
      </c>
      <c r="L6" s="12" t="s">
        <v>40</v>
      </c>
      <c r="M6" s="12" t="s">
        <v>52</v>
      </c>
      <c r="N6" s="12" t="s">
        <v>42</v>
      </c>
      <c r="O6" s="12" t="s">
        <v>50</v>
      </c>
      <c r="P6" s="12" t="s">
        <v>54</v>
      </c>
      <c r="Q6" s="12" t="s">
        <v>66</v>
      </c>
      <c r="R6" s="12">
        <v>98761</v>
      </c>
      <c r="S6" s="12" t="s">
        <v>67</v>
      </c>
      <c r="T6" s="12" t="s">
        <v>61</v>
      </c>
      <c r="U6" s="11">
        <f>datos_chargeback_2001_1!$V6/100</f>
        <v>0</v>
      </c>
      <c r="V6" s="12">
        <v>0</v>
      </c>
      <c r="W6" s="11">
        <f>datos_chargeback_2001_1!$X6/100</f>
        <v>987.61</v>
      </c>
      <c r="X6" s="12">
        <v>98761</v>
      </c>
      <c r="Y6" s="11">
        <f>datos_chargeback_2001_1!$Z6/100</f>
        <v>0</v>
      </c>
      <c r="Z6" s="12">
        <v>0</v>
      </c>
      <c r="AA6" s="12" t="s">
        <v>68</v>
      </c>
      <c r="AB6" s="12" t="s">
        <v>48</v>
      </c>
      <c r="AC6" s="19">
        <v>44931</v>
      </c>
      <c r="AD6" s="11">
        <f>datos_chargeback_2001_1!$AE6/100</f>
        <v>226.14</v>
      </c>
      <c r="AE6" s="12">
        <v>22614</v>
      </c>
      <c r="AF6" s="12" t="s">
        <v>64</v>
      </c>
    </row>
    <row r="7" spans="1:32" x14ac:dyDescent="0.3">
      <c r="A7" s="36" t="s">
        <v>69</v>
      </c>
      <c r="B7" s="14">
        <v>44932</v>
      </c>
      <c r="C7" s="14" t="str">
        <f>TEXT(Tabla10[[#This Row],[Fecha de transacción]],"DDDD")</f>
        <v>viernes</v>
      </c>
      <c r="D7" s="14">
        <v>44995</v>
      </c>
      <c r="E7" s="15">
        <f>datos_chargeback_2001_1!$D7-datos_chargeback_2001_1!$B7</f>
        <v>63</v>
      </c>
      <c r="F7" s="16">
        <f>datos_chargeback_2001_1!$G7/100</f>
        <v>537.54999999999995</v>
      </c>
      <c r="G7" s="17">
        <v>53755</v>
      </c>
      <c r="H7" s="16">
        <f t="shared" si="0"/>
        <v>0</v>
      </c>
      <c r="I7" s="16">
        <v>0</v>
      </c>
      <c r="J7" s="17" t="s">
        <v>38</v>
      </c>
      <c r="K7" s="17" t="s">
        <v>25</v>
      </c>
      <c r="L7" s="17" t="s">
        <v>26</v>
      </c>
      <c r="M7" s="17" t="s">
        <v>27</v>
      </c>
      <c r="N7" s="17" t="s">
        <v>28</v>
      </c>
      <c r="O7" s="17" t="s">
        <v>70</v>
      </c>
      <c r="P7" s="17" t="s">
        <v>54</v>
      </c>
      <c r="Q7" s="17" t="s">
        <v>31</v>
      </c>
      <c r="R7" s="17">
        <v>53755</v>
      </c>
      <c r="S7" s="17" t="s">
        <v>71</v>
      </c>
      <c r="T7" s="17" t="s">
        <v>33</v>
      </c>
      <c r="U7" s="16">
        <f>datos_chargeback_2001_1!$V7/100</f>
        <v>0</v>
      </c>
      <c r="V7" s="17">
        <v>0</v>
      </c>
      <c r="W7" s="16">
        <f>datos_chargeback_2001_1!$X7/100</f>
        <v>0</v>
      </c>
      <c r="X7" s="17">
        <v>0</v>
      </c>
      <c r="Y7" s="16">
        <f>datos_chargeback_2001_1!$Z7/100</f>
        <v>537.54999999999995</v>
      </c>
      <c r="Z7" s="17">
        <v>53755</v>
      </c>
      <c r="AA7" s="17" t="s">
        <v>72</v>
      </c>
      <c r="AB7" s="17" t="s">
        <v>35</v>
      </c>
      <c r="AC7" s="20" t="s">
        <v>35</v>
      </c>
      <c r="AD7" s="16">
        <f>datos_chargeback_2001_1!$AE7/100</f>
        <v>0</v>
      </c>
      <c r="AE7" s="17">
        <v>0</v>
      </c>
      <c r="AF7" s="17" t="s">
        <v>43</v>
      </c>
    </row>
    <row r="8" spans="1:32" x14ac:dyDescent="0.3">
      <c r="A8" s="34" t="s">
        <v>73</v>
      </c>
      <c r="B8" s="3">
        <v>44933</v>
      </c>
      <c r="C8" s="3" t="str">
        <f>TEXT(Tabla10[[#This Row],[Fecha de transacción]],"DDDD")</f>
        <v>sábado</v>
      </c>
      <c r="D8" s="3">
        <v>45022</v>
      </c>
      <c r="E8" s="4">
        <f>datos_chargeback_2001_1!$D8-datos_chargeback_2001_1!$B8</f>
        <v>89</v>
      </c>
      <c r="F8" s="5">
        <f>datos_chargeback_2001_1!$G8/100</f>
        <v>950.55</v>
      </c>
      <c r="G8" s="6">
        <v>95055</v>
      </c>
      <c r="H8" s="5">
        <f t="shared" si="0"/>
        <v>0</v>
      </c>
      <c r="I8" s="5">
        <v>0</v>
      </c>
      <c r="J8" s="6" t="s">
        <v>38</v>
      </c>
      <c r="K8" s="6" t="s">
        <v>25</v>
      </c>
      <c r="L8" s="6" t="s">
        <v>74</v>
      </c>
      <c r="M8" s="6" t="s">
        <v>27</v>
      </c>
      <c r="N8" s="6" t="s">
        <v>28</v>
      </c>
      <c r="O8" s="6" t="s">
        <v>50</v>
      </c>
      <c r="P8" s="6" t="s">
        <v>30</v>
      </c>
      <c r="Q8" s="6" t="s">
        <v>75</v>
      </c>
      <c r="R8" s="6">
        <v>95055</v>
      </c>
      <c r="S8" s="6" t="s">
        <v>76</v>
      </c>
      <c r="T8" s="6" t="s">
        <v>33</v>
      </c>
      <c r="U8" s="5">
        <f>datos_chargeback_2001_1!$V8/100</f>
        <v>0</v>
      </c>
      <c r="V8" s="6">
        <v>0</v>
      </c>
      <c r="W8" s="5">
        <f>datos_chargeback_2001_1!$X8/100</f>
        <v>0</v>
      </c>
      <c r="X8" s="6">
        <v>0</v>
      </c>
      <c r="Y8" s="5">
        <f>datos_chargeback_2001_1!$Z8/100</f>
        <v>950.55</v>
      </c>
      <c r="Z8" s="6">
        <v>95055</v>
      </c>
      <c r="AA8" s="6" t="s">
        <v>77</v>
      </c>
      <c r="AB8" s="6" t="s">
        <v>48</v>
      </c>
      <c r="AC8" s="8">
        <v>44933</v>
      </c>
      <c r="AD8" s="5">
        <f>datos_chargeback_2001_1!$AE8/100</f>
        <v>728.35</v>
      </c>
      <c r="AE8" s="6">
        <v>72835</v>
      </c>
      <c r="AF8" s="6" t="s">
        <v>64</v>
      </c>
    </row>
    <row r="9" spans="1:32" x14ac:dyDescent="0.3">
      <c r="A9" s="36" t="s">
        <v>79</v>
      </c>
      <c r="B9" s="14">
        <v>44934</v>
      </c>
      <c r="C9" s="14" t="str">
        <f>TEXT(Tabla10[[#This Row],[Fecha de transacción]],"DDDD")</f>
        <v>domingo</v>
      </c>
      <c r="D9" s="14">
        <v>45010</v>
      </c>
      <c r="E9" s="15">
        <f>datos_chargeback_2001_1!$D9-datos_chargeback_2001_1!$B9</f>
        <v>76</v>
      </c>
      <c r="F9" s="16">
        <f>datos_chargeback_2001_1!$G9/100</f>
        <v>645.54999999999995</v>
      </c>
      <c r="G9" s="17">
        <v>64555</v>
      </c>
      <c r="H9" s="16">
        <f t="shared" si="0"/>
        <v>0</v>
      </c>
      <c r="I9" s="16">
        <v>0</v>
      </c>
      <c r="J9" s="17" t="s">
        <v>24</v>
      </c>
      <c r="K9" s="17" t="s">
        <v>25</v>
      </c>
      <c r="L9" s="17" t="s">
        <v>80</v>
      </c>
      <c r="M9" s="17" t="s">
        <v>52</v>
      </c>
      <c r="N9" s="17" t="s">
        <v>28</v>
      </c>
      <c r="O9" s="17" t="s">
        <v>64</v>
      </c>
      <c r="P9" s="17" t="s">
        <v>54</v>
      </c>
      <c r="Q9" s="17" t="s">
        <v>55</v>
      </c>
      <c r="R9" s="17">
        <v>64555</v>
      </c>
      <c r="S9" s="17" t="s">
        <v>81</v>
      </c>
      <c r="T9" s="17" t="s">
        <v>33</v>
      </c>
      <c r="U9" s="16">
        <f>datos_chargeback_2001_1!$V9/100</f>
        <v>0</v>
      </c>
      <c r="V9" s="17">
        <v>0</v>
      </c>
      <c r="W9" s="16">
        <f>datos_chargeback_2001_1!$X9/100</f>
        <v>0</v>
      </c>
      <c r="X9" s="17">
        <v>0</v>
      </c>
      <c r="Y9" s="16">
        <f>datos_chargeback_2001_1!$Z9/100</f>
        <v>645.54999999999995</v>
      </c>
      <c r="Z9" s="17">
        <v>64555</v>
      </c>
      <c r="AA9" s="17" t="s">
        <v>82</v>
      </c>
      <c r="AB9" s="17" t="s">
        <v>48</v>
      </c>
      <c r="AC9" s="18">
        <v>44934</v>
      </c>
      <c r="AD9" s="16">
        <f>datos_chargeback_2001_1!$AE9/100</f>
        <v>600.41999999999996</v>
      </c>
      <c r="AE9" s="17">
        <v>60042</v>
      </c>
      <c r="AF9" s="17" t="s">
        <v>50</v>
      </c>
    </row>
    <row r="10" spans="1:32" x14ac:dyDescent="0.3">
      <c r="A10" s="34" t="s">
        <v>84</v>
      </c>
      <c r="B10" s="3">
        <v>44935</v>
      </c>
      <c r="C10" s="3" t="str">
        <f>TEXT(Tabla10[[#This Row],[Fecha de transacción]],"DDDD")</f>
        <v>lunes</v>
      </c>
      <c r="D10" s="3">
        <v>45019</v>
      </c>
      <c r="E10" s="4">
        <f>datos_chargeback_2001_1!$D10-datos_chargeback_2001_1!$B10</f>
        <v>84</v>
      </c>
      <c r="F10" s="5">
        <f>datos_chargeback_2001_1!$G10/100</f>
        <v>193.39</v>
      </c>
      <c r="G10" s="6">
        <v>19339</v>
      </c>
      <c r="H10" s="5">
        <f t="shared" si="0"/>
        <v>0</v>
      </c>
      <c r="I10" s="5">
        <v>0</v>
      </c>
      <c r="J10" s="6" t="s">
        <v>38</v>
      </c>
      <c r="K10" s="6" t="s">
        <v>25</v>
      </c>
      <c r="L10" s="6" t="s">
        <v>74</v>
      </c>
      <c r="M10" s="6" t="s">
        <v>85</v>
      </c>
      <c r="N10" s="6" t="s">
        <v>28</v>
      </c>
      <c r="O10" s="6" t="s">
        <v>50</v>
      </c>
      <c r="P10" s="6" t="s">
        <v>30</v>
      </c>
      <c r="Q10" s="6" t="s">
        <v>55</v>
      </c>
      <c r="R10" s="6">
        <v>19339</v>
      </c>
      <c r="S10" s="6" t="s">
        <v>86</v>
      </c>
      <c r="T10" s="6" t="s">
        <v>33</v>
      </c>
      <c r="U10" s="5">
        <f>datos_chargeback_2001_1!$V10/100</f>
        <v>0</v>
      </c>
      <c r="V10" s="6">
        <v>0</v>
      </c>
      <c r="W10" s="5">
        <f>datos_chargeback_2001_1!$X10/100</f>
        <v>0</v>
      </c>
      <c r="X10" s="6">
        <v>0</v>
      </c>
      <c r="Y10" s="5">
        <f>datos_chargeback_2001_1!$Z10/100</f>
        <v>193.39</v>
      </c>
      <c r="Z10" s="6">
        <v>19339</v>
      </c>
      <c r="AA10" s="6" t="s">
        <v>87</v>
      </c>
      <c r="AB10" s="6" t="s">
        <v>35</v>
      </c>
      <c r="AC10" s="7" t="s">
        <v>35</v>
      </c>
      <c r="AD10" s="5">
        <f>datos_chargeback_2001_1!$AE10/100</f>
        <v>0</v>
      </c>
      <c r="AE10" s="6">
        <v>0</v>
      </c>
      <c r="AF10" s="6" t="s">
        <v>29</v>
      </c>
    </row>
    <row r="11" spans="1:32" x14ac:dyDescent="0.3">
      <c r="A11" s="36" t="s">
        <v>88</v>
      </c>
      <c r="B11" s="14">
        <v>44936</v>
      </c>
      <c r="C11" s="14" t="str">
        <f>TEXT(Tabla10[[#This Row],[Fecha de transacción]],"DDDD")</f>
        <v>martes</v>
      </c>
      <c r="D11" s="14">
        <v>44996</v>
      </c>
      <c r="E11" s="15">
        <f>datos_chargeback_2001_1!$D11-datos_chargeback_2001_1!$B11</f>
        <v>60</v>
      </c>
      <c r="F11" s="16">
        <f>datos_chargeback_2001_1!$G11/100</f>
        <v>66.62</v>
      </c>
      <c r="G11" s="17">
        <v>6662</v>
      </c>
      <c r="H11" s="16">
        <f t="shared" si="0"/>
        <v>0</v>
      </c>
      <c r="I11" s="16">
        <v>0</v>
      </c>
      <c r="J11" s="17" t="s">
        <v>24</v>
      </c>
      <c r="K11" s="17" t="s">
        <v>25</v>
      </c>
      <c r="L11" s="17" t="s">
        <v>74</v>
      </c>
      <c r="M11" s="17" t="s">
        <v>27</v>
      </c>
      <c r="N11" s="17" t="s">
        <v>28</v>
      </c>
      <c r="O11" s="17" t="s">
        <v>64</v>
      </c>
      <c r="P11" s="17" t="s">
        <v>54</v>
      </c>
      <c r="Q11" s="17" t="s">
        <v>75</v>
      </c>
      <c r="R11" s="17">
        <v>6662</v>
      </c>
      <c r="S11" s="17" t="s">
        <v>89</v>
      </c>
      <c r="T11" s="17" t="s">
        <v>33</v>
      </c>
      <c r="U11" s="16">
        <f>datos_chargeback_2001_1!$V11/100</f>
        <v>0</v>
      </c>
      <c r="V11" s="17">
        <v>0</v>
      </c>
      <c r="W11" s="16">
        <f>datos_chargeback_2001_1!$X11/100</f>
        <v>0</v>
      </c>
      <c r="X11" s="17">
        <v>0</v>
      </c>
      <c r="Y11" s="16">
        <f>datos_chargeback_2001_1!$Z11/100</f>
        <v>66.62</v>
      </c>
      <c r="Z11" s="17">
        <v>6662</v>
      </c>
      <c r="AA11" s="17" t="s">
        <v>90</v>
      </c>
      <c r="AB11" s="17" t="s">
        <v>48</v>
      </c>
      <c r="AC11" s="18">
        <v>44936</v>
      </c>
      <c r="AD11" s="16">
        <f>datos_chargeback_2001_1!$AE11/100</f>
        <v>792.87</v>
      </c>
      <c r="AE11" s="17">
        <v>79287</v>
      </c>
      <c r="AF11" s="17" t="s">
        <v>36</v>
      </c>
    </row>
    <row r="12" spans="1:32" x14ac:dyDescent="0.3">
      <c r="A12" s="34" t="s">
        <v>92</v>
      </c>
      <c r="B12" s="3">
        <v>44937</v>
      </c>
      <c r="C12" s="3" t="str">
        <f>TEXT(Tabla10[[#This Row],[Fecha de transacción]],"DDDD")</f>
        <v>miércoles</v>
      </c>
      <c r="D12" s="3">
        <v>45001</v>
      </c>
      <c r="E12" s="4">
        <f>datos_chargeback_2001_1!$D12-datos_chargeback_2001_1!$B12</f>
        <v>64</v>
      </c>
      <c r="F12" s="5">
        <f>datos_chargeback_2001_1!$G12/100</f>
        <v>383.39</v>
      </c>
      <c r="G12" s="6">
        <v>38339</v>
      </c>
      <c r="H12" s="5">
        <f t="shared" si="0"/>
        <v>0</v>
      </c>
      <c r="I12" s="5">
        <v>0</v>
      </c>
      <c r="J12" s="6" t="s">
        <v>38</v>
      </c>
      <c r="K12" s="6" t="s">
        <v>25</v>
      </c>
      <c r="L12" s="6" t="s">
        <v>40</v>
      </c>
      <c r="M12" s="6" t="s">
        <v>93</v>
      </c>
      <c r="N12" s="6" t="s">
        <v>28</v>
      </c>
      <c r="O12" s="6" t="s">
        <v>64</v>
      </c>
      <c r="P12" s="6" t="s">
        <v>30</v>
      </c>
      <c r="Q12" s="6" t="s">
        <v>31</v>
      </c>
      <c r="R12" s="6">
        <v>38339</v>
      </c>
      <c r="S12" s="6" t="s">
        <v>94</v>
      </c>
      <c r="T12" s="6" t="s">
        <v>33</v>
      </c>
      <c r="U12" s="5">
        <f>datos_chargeback_2001_1!$V12/100</f>
        <v>0</v>
      </c>
      <c r="V12" s="6">
        <v>0</v>
      </c>
      <c r="W12" s="5">
        <f>datos_chargeback_2001_1!$X12/100</f>
        <v>0</v>
      </c>
      <c r="X12" s="6">
        <v>0</v>
      </c>
      <c r="Y12" s="5">
        <f>datos_chargeback_2001_1!$Z12/100</f>
        <v>383.39</v>
      </c>
      <c r="Z12" s="6">
        <v>38339</v>
      </c>
      <c r="AA12" s="6" t="s">
        <v>95</v>
      </c>
      <c r="AB12" s="6" t="s">
        <v>48</v>
      </c>
      <c r="AC12" s="8">
        <v>44937</v>
      </c>
      <c r="AD12" s="5">
        <f>datos_chargeback_2001_1!$AE12/100</f>
        <v>424.86</v>
      </c>
      <c r="AE12" s="6">
        <v>42486</v>
      </c>
      <c r="AF12" s="6" t="s">
        <v>29</v>
      </c>
    </row>
    <row r="13" spans="1:32" x14ac:dyDescent="0.3">
      <c r="A13" s="36" t="s">
        <v>97</v>
      </c>
      <c r="B13" s="14">
        <v>44938</v>
      </c>
      <c r="C13" s="14" t="str">
        <f>TEXT(Tabla10[[#This Row],[Fecha de transacción]],"DDDD")</f>
        <v>jueves</v>
      </c>
      <c r="D13" s="14">
        <v>45023</v>
      </c>
      <c r="E13" s="15">
        <f>datos_chargeback_2001_1!$D13-datos_chargeback_2001_1!$B13</f>
        <v>85</v>
      </c>
      <c r="F13" s="16">
        <f>datos_chargeback_2001_1!$G13/100</f>
        <v>594.58000000000004</v>
      </c>
      <c r="G13" s="17">
        <v>59458</v>
      </c>
      <c r="H13" s="16">
        <f t="shared" si="0"/>
        <v>0</v>
      </c>
      <c r="I13" s="16">
        <v>0</v>
      </c>
      <c r="J13" s="17" t="s">
        <v>38</v>
      </c>
      <c r="K13" s="17" t="s">
        <v>25</v>
      </c>
      <c r="L13" s="17" t="s">
        <v>74</v>
      </c>
      <c r="M13" s="17" t="s">
        <v>85</v>
      </c>
      <c r="N13" s="17" t="s">
        <v>42</v>
      </c>
      <c r="O13" s="17" t="s">
        <v>70</v>
      </c>
      <c r="P13" s="17" t="s">
        <v>30</v>
      </c>
      <c r="Q13" s="17" t="s">
        <v>66</v>
      </c>
      <c r="R13" s="17">
        <v>59458</v>
      </c>
      <c r="S13" s="17" t="s">
        <v>98</v>
      </c>
      <c r="T13" s="17" t="s">
        <v>61</v>
      </c>
      <c r="U13" s="16">
        <f>datos_chargeback_2001_1!$V13/100</f>
        <v>0</v>
      </c>
      <c r="V13" s="17">
        <v>0</v>
      </c>
      <c r="W13" s="16">
        <f>datos_chargeback_2001_1!$X13/100</f>
        <v>594.58000000000004</v>
      </c>
      <c r="X13" s="17">
        <v>59458</v>
      </c>
      <c r="Y13" s="16">
        <f>datos_chargeback_2001_1!$Z13/100</f>
        <v>0</v>
      </c>
      <c r="Z13" s="17">
        <v>0</v>
      </c>
      <c r="AA13" s="17" t="s">
        <v>99</v>
      </c>
      <c r="AB13" s="17" t="s">
        <v>48</v>
      </c>
      <c r="AC13" s="18">
        <v>44938</v>
      </c>
      <c r="AD13" s="16">
        <f>datos_chargeback_2001_1!$AE13/100</f>
        <v>433.24</v>
      </c>
      <c r="AE13" s="17">
        <v>43324</v>
      </c>
      <c r="AF13" s="17" t="s">
        <v>29</v>
      </c>
    </row>
    <row r="14" spans="1:32" x14ac:dyDescent="0.3">
      <c r="A14" s="34" t="s">
        <v>101</v>
      </c>
      <c r="B14" s="3">
        <v>44939</v>
      </c>
      <c r="C14" s="3" t="str">
        <f>TEXT(Tabla10[[#This Row],[Fecha de transacción]],"DDDD")</f>
        <v>viernes</v>
      </c>
      <c r="D14" s="3">
        <v>45019</v>
      </c>
      <c r="E14" s="4">
        <f>datos_chargeback_2001_1!$D14-datos_chargeback_2001_1!$B14</f>
        <v>80</v>
      </c>
      <c r="F14" s="5">
        <f>datos_chargeback_2001_1!$G14/100</f>
        <v>285.39</v>
      </c>
      <c r="G14" s="6">
        <v>28539</v>
      </c>
      <c r="H14" s="5">
        <f t="shared" si="0"/>
        <v>0</v>
      </c>
      <c r="I14" s="5">
        <v>0</v>
      </c>
      <c r="J14" s="6" t="s">
        <v>24</v>
      </c>
      <c r="K14" s="6" t="s">
        <v>25</v>
      </c>
      <c r="L14" s="6" t="s">
        <v>80</v>
      </c>
      <c r="M14" s="6" t="s">
        <v>59</v>
      </c>
      <c r="N14" s="6" t="s">
        <v>28</v>
      </c>
      <c r="O14" s="6" t="s">
        <v>64</v>
      </c>
      <c r="P14" s="6" t="s">
        <v>54</v>
      </c>
      <c r="Q14" s="6" t="s">
        <v>75</v>
      </c>
      <c r="R14" s="6">
        <v>28539</v>
      </c>
      <c r="S14" s="6" t="s">
        <v>102</v>
      </c>
      <c r="T14" s="6" t="s">
        <v>33</v>
      </c>
      <c r="U14" s="5">
        <f>datos_chargeback_2001_1!$V14/100</f>
        <v>0</v>
      </c>
      <c r="V14" s="6">
        <v>0</v>
      </c>
      <c r="W14" s="5">
        <f>datos_chargeback_2001_1!$X14/100</f>
        <v>0</v>
      </c>
      <c r="X14" s="6">
        <v>0</v>
      </c>
      <c r="Y14" s="5">
        <f>datos_chargeback_2001_1!$Z14/100</f>
        <v>285.39</v>
      </c>
      <c r="Z14" s="6">
        <v>28539</v>
      </c>
      <c r="AA14" s="6" t="s">
        <v>103</v>
      </c>
      <c r="AB14" s="6" t="s">
        <v>48</v>
      </c>
      <c r="AC14" s="8">
        <v>44939</v>
      </c>
      <c r="AD14" s="5">
        <f>datos_chargeback_2001_1!$AE14/100</f>
        <v>751.83</v>
      </c>
      <c r="AE14" s="6">
        <v>75183</v>
      </c>
      <c r="AF14" s="6" t="s">
        <v>64</v>
      </c>
    </row>
    <row r="15" spans="1:32" x14ac:dyDescent="0.3">
      <c r="A15" s="36" t="s">
        <v>105</v>
      </c>
      <c r="B15" s="14">
        <v>44940</v>
      </c>
      <c r="C15" s="14" t="str">
        <f>TEXT(Tabla10[[#This Row],[Fecha de transacción]],"DDDD")</f>
        <v>sábado</v>
      </c>
      <c r="D15" s="14">
        <v>45002</v>
      </c>
      <c r="E15" s="15">
        <f>datos_chargeback_2001_1!$D15-datos_chargeback_2001_1!$B15</f>
        <v>62</v>
      </c>
      <c r="F15" s="16">
        <f>datos_chargeback_2001_1!$G15/100</f>
        <v>76.83</v>
      </c>
      <c r="G15" s="17">
        <v>7683</v>
      </c>
      <c r="H15" s="16">
        <f t="shared" si="0"/>
        <v>0</v>
      </c>
      <c r="I15" s="16">
        <v>0</v>
      </c>
      <c r="J15" s="17" t="s">
        <v>24</v>
      </c>
      <c r="K15" s="17" t="s">
        <v>25</v>
      </c>
      <c r="L15" s="17" t="s">
        <v>74</v>
      </c>
      <c r="M15" s="17" t="s">
        <v>59</v>
      </c>
      <c r="N15" s="17" t="s">
        <v>42</v>
      </c>
      <c r="O15" s="17" t="s">
        <v>53</v>
      </c>
      <c r="P15" s="17" t="s">
        <v>54</v>
      </c>
      <c r="Q15" s="17" t="s">
        <v>75</v>
      </c>
      <c r="R15" s="17">
        <v>7683</v>
      </c>
      <c r="S15" s="17" t="s">
        <v>106</v>
      </c>
      <c r="T15" s="17" t="s">
        <v>61</v>
      </c>
      <c r="U15" s="16">
        <f>datos_chargeback_2001_1!$V15/100</f>
        <v>0</v>
      </c>
      <c r="V15" s="17">
        <v>0</v>
      </c>
      <c r="W15" s="16">
        <f>datos_chargeback_2001_1!$X15/100</f>
        <v>76.83</v>
      </c>
      <c r="X15" s="17">
        <v>7683</v>
      </c>
      <c r="Y15" s="16">
        <f>datos_chargeback_2001_1!$Z15/100</f>
        <v>0</v>
      </c>
      <c r="Z15" s="17">
        <v>0</v>
      </c>
      <c r="AA15" s="17" t="s">
        <v>107</v>
      </c>
      <c r="AB15" s="17" t="s">
        <v>35</v>
      </c>
      <c r="AC15" s="20" t="s">
        <v>35</v>
      </c>
      <c r="AD15" s="16">
        <f>datos_chargeback_2001_1!$AE15/100</f>
        <v>0</v>
      </c>
      <c r="AE15" s="17">
        <v>0</v>
      </c>
      <c r="AF15" s="17" t="s">
        <v>29</v>
      </c>
    </row>
    <row r="16" spans="1:32" x14ac:dyDescent="0.3">
      <c r="A16" s="34" t="s">
        <v>108</v>
      </c>
      <c r="B16" s="3">
        <v>44941</v>
      </c>
      <c r="C16" s="3" t="str">
        <f>TEXT(Tabla10[[#This Row],[Fecha de transacción]],"DDDD")</f>
        <v>domingo</v>
      </c>
      <c r="D16" s="3">
        <v>45002</v>
      </c>
      <c r="E16" s="4">
        <f>datos_chargeback_2001_1!$D16-datos_chargeback_2001_1!$B16</f>
        <v>61</v>
      </c>
      <c r="F16" s="5">
        <f>datos_chargeback_2001_1!$G16/100</f>
        <v>815.41</v>
      </c>
      <c r="G16" s="6">
        <v>81541</v>
      </c>
      <c r="H16" s="5">
        <f t="shared" si="0"/>
        <v>0</v>
      </c>
      <c r="I16" s="5">
        <v>0</v>
      </c>
      <c r="J16" s="6" t="s">
        <v>24</v>
      </c>
      <c r="K16" s="6" t="s">
        <v>25</v>
      </c>
      <c r="L16" s="6" t="s">
        <v>109</v>
      </c>
      <c r="M16" s="6" t="s">
        <v>41</v>
      </c>
      <c r="N16" s="6" t="s">
        <v>42</v>
      </c>
      <c r="O16" s="6" t="s">
        <v>70</v>
      </c>
      <c r="P16" s="6" t="s">
        <v>30</v>
      </c>
      <c r="Q16" s="6" t="s">
        <v>31</v>
      </c>
      <c r="R16" s="6">
        <v>81541</v>
      </c>
      <c r="S16" s="6" t="s">
        <v>110</v>
      </c>
      <c r="T16" s="6" t="s">
        <v>46</v>
      </c>
      <c r="U16" s="5">
        <f>datos_chargeback_2001_1!$V16/100</f>
        <v>815.41</v>
      </c>
      <c r="V16" s="6">
        <v>81541</v>
      </c>
      <c r="W16" s="5">
        <f>datos_chargeback_2001_1!$X16/100</f>
        <v>0</v>
      </c>
      <c r="X16" s="6">
        <v>0</v>
      </c>
      <c r="Y16" s="5">
        <f>datos_chargeback_2001_1!$Z16/100</f>
        <v>0</v>
      </c>
      <c r="Z16" s="6">
        <v>0</v>
      </c>
      <c r="AA16" s="6" t="s">
        <v>111</v>
      </c>
      <c r="AB16" s="6" t="s">
        <v>48</v>
      </c>
      <c r="AC16" s="8">
        <v>44941</v>
      </c>
      <c r="AD16" s="5">
        <f>datos_chargeback_2001_1!$AE16/100</f>
        <v>173.75</v>
      </c>
      <c r="AE16" s="6">
        <v>17375</v>
      </c>
      <c r="AF16" s="6" t="s">
        <v>50</v>
      </c>
    </row>
    <row r="17" spans="1:32" x14ac:dyDescent="0.3">
      <c r="A17" s="36" t="s">
        <v>113</v>
      </c>
      <c r="B17" s="14">
        <v>44942</v>
      </c>
      <c r="C17" s="14" t="str">
        <f>TEXT(Tabla10[[#This Row],[Fecha de transacción]],"DDDD")</f>
        <v>lunes</v>
      </c>
      <c r="D17" s="14">
        <v>45019</v>
      </c>
      <c r="E17" s="15">
        <f>datos_chargeback_2001_1!$D17-datos_chargeback_2001_1!$B17</f>
        <v>77</v>
      </c>
      <c r="F17" s="16">
        <f>datos_chargeback_2001_1!$G17/100</f>
        <v>35.97</v>
      </c>
      <c r="G17" s="17">
        <v>3597</v>
      </c>
      <c r="H17" s="16">
        <f t="shared" si="0"/>
        <v>0</v>
      </c>
      <c r="I17" s="16">
        <v>0</v>
      </c>
      <c r="J17" s="17" t="s">
        <v>24</v>
      </c>
      <c r="K17" s="17" t="s">
        <v>25</v>
      </c>
      <c r="L17" s="17" t="s">
        <v>26</v>
      </c>
      <c r="M17" s="17" t="s">
        <v>59</v>
      </c>
      <c r="N17" s="17" t="s">
        <v>42</v>
      </c>
      <c r="O17" s="17" t="s">
        <v>114</v>
      </c>
      <c r="P17" s="17" t="s">
        <v>54</v>
      </c>
      <c r="Q17" s="17" t="s">
        <v>31</v>
      </c>
      <c r="R17" s="17">
        <v>35970</v>
      </c>
      <c r="S17" s="17" t="s">
        <v>115</v>
      </c>
      <c r="T17" s="17" t="s">
        <v>116</v>
      </c>
      <c r="U17" s="16">
        <f>datos_chargeback_2001_1!$V17/100</f>
        <v>359.7</v>
      </c>
      <c r="V17" s="17">
        <v>35970</v>
      </c>
      <c r="W17" s="16">
        <f>datos_chargeback_2001_1!$X17/100</f>
        <v>0</v>
      </c>
      <c r="X17" s="17">
        <v>0</v>
      </c>
      <c r="Y17" s="16">
        <f>datos_chargeback_2001_1!$Z17/100</f>
        <v>0</v>
      </c>
      <c r="Z17" s="17">
        <v>0</v>
      </c>
      <c r="AA17" s="17" t="s">
        <v>117</v>
      </c>
      <c r="AB17" s="17" t="s">
        <v>35</v>
      </c>
      <c r="AC17" s="20" t="s">
        <v>35</v>
      </c>
      <c r="AD17" s="16">
        <f>datos_chargeback_2001_1!$AE17/100</f>
        <v>0</v>
      </c>
      <c r="AE17" s="17">
        <v>0</v>
      </c>
      <c r="AF17" s="17" t="s">
        <v>36</v>
      </c>
    </row>
    <row r="18" spans="1:32" x14ac:dyDescent="0.3">
      <c r="A18" s="35" t="s">
        <v>118</v>
      </c>
      <c r="B18" s="9">
        <v>44943</v>
      </c>
      <c r="C18" s="9" t="str">
        <f>TEXT(Tabla10[[#This Row],[Fecha de transacción]],"DDDD")</f>
        <v>martes</v>
      </c>
      <c r="D18" s="9">
        <v>45028</v>
      </c>
      <c r="E18" s="10">
        <f>datos_chargeback_2001_1!$D18-datos_chargeback_2001_1!$B18</f>
        <v>85</v>
      </c>
      <c r="F18" s="11">
        <f>datos_chargeback_2001_1!$G18/100</f>
        <v>366.85</v>
      </c>
      <c r="G18" s="12">
        <v>36685</v>
      </c>
      <c r="H18" s="11">
        <f t="shared" si="0"/>
        <v>0</v>
      </c>
      <c r="I18" s="11">
        <v>1.46</v>
      </c>
      <c r="J18" s="12" t="s">
        <v>38</v>
      </c>
      <c r="K18" s="12" t="s">
        <v>25</v>
      </c>
      <c r="L18" s="12" t="s">
        <v>119</v>
      </c>
      <c r="M18" s="12" t="s">
        <v>93</v>
      </c>
      <c r="N18" s="12" t="s">
        <v>42</v>
      </c>
      <c r="O18" s="12" t="s">
        <v>29</v>
      </c>
      <c r="P18" s="12" t="s">
        <v>30</v>
      </c>
      <c r="Q18" s="12" t="s">
        <v>44</v>
      </c>
      <c r="R18" s="12">
        <v>36685</v>
      </c>
      <c r="S18" s="12" t="s">
        <v>120</v>
      </c>
      <c r="T18" s="12" t="s">
        <v>61</v>
      </c>
      <c r="U18" s="11">
        <f>datos_chargeback_2001_1!$V18/100</f>
        <v>0</v>
      </c>
      <c r="V18" s="12">
        <v>0</v>
      </c>
      <c r="W18" s="11">
        <f>datos_chargeback_2001_1!$X18/100</f>
        <v>366.85</v>
      </c>
      <c r="X18" s="12">
        <v>36685</v>
      </c>
      <c r="Y18" s="11">
        <f>datos_chargeback_2001_1!$Z18/100</f>
        <v>0</v>
      </c>
      <c r="Z18" s="12">
        <v>0</v>
      </c>
      <c r="AA18" s="12" t="s">
        <v>121</v>
      </c>
      <c r="AB18" s="12" t="s">
        <v>35</v>
      </c>
      <c r="AC18" s="13" t="s">
        <v>35</v>
      </c>
      <c r="AD18" s="11">
        <f>datos_chargeback_2001_1!$AE18/100</f>
        <v>0</v>
      </c>
      <c r="AE18" s="12">
        <v>0</v>
      </c>
      <c r="AF18" s="12" t="s">
        <v>36</v>
      </c>
    </row>
    <row r="19" spans="1:32" x14ac:dyDescent="0.3">
      <c r="A19" s="34" t="s">
        <v>122</v>
      </c>
      <c r="B19" s="3">
        <v>44944</v>
      </c>
      <c r="C19" s="3" t="str">
        <f>TEXT(Tabla10[[#This Row],[Fecha de transacción]],"DDDD")</f>
        <v>miércoles</v>
      </c>
      <c r="D19" s="3">
        <v>45012</v>
      </c>
      <c r="E19" s="4">
        <f>datos_chargeback_2001_1!$D19-datos_chargeback_2001_1!$B19</f>
        <v>68</v>
      </c>
      <c r="F19" s="5">
        <f>datos_chargeback_2001_1!$G19/100</f>
        <v>84.05</v>
      </c>
      <c r="G19" s="6">
        <v>8405</v>
      </c>
      <c r="H19" s="5">
        <f t="shared" si="0"/>
        <v>0</v>
      </c>
      <c r="I19" s="5">
        <v>0</v>
      </c>
      <c r="J19" s="6" t="s">
        <v>24</v>
      </c>
      <c r="K19" s="6" t="s">
        <v>25</v>
      </c>
      <c r="L19" s="6" t="s">
        <v>80</v>
      </c>
      <c r="M19" s="6" t="s">
        <v>85</v>
      </c>
      <c r="N19" s="6" t="s">
        <v>42</v>
      </c>
      <c r="O19" s="6" t="s">
        <v>36</v>
      </c>
      <c r="P19" s="6" t="s">
        <v>54</v>
      </c>
      <c r="Q19" s="6" t="s">
        <v>66</v>
      </c>
      <c r="R19" s="6">
        <v>84050</v>
      </c>
      <c r="S19" s="6" t="s">
        <v>123</v>
      </c>
      <c r="T19" s="6" t="s">
        <v>61</v>
      </c>
      <c r="U19" s="5">
        <f>datos_chargeback_2001_1!$V19/100</f>
        <v>0</v>
      </c>
      <c r="V19" s="6">
        <v>0</v>
      </c>
      <c r="W19" s="5">
        <f>datos_chargeback_2001_1!$X19/100</f>
        <v>840.5</v>
      </c>
      <c r="X19" s="6">
        <v>84050</v>
      </c>
      <c r="Y19" s="5">
        <f>datos_chargeback_2001_1!$Z19/100</f>
        <v>0</v>
      </c>
      <c r="Z19" s="6">
        <v>0</v>
      </c>
      <c r="AA19" s="6" t="s">
        <v>124</v>
      </c>
      <c r="AB19" s="6" t="s">
        <v>48</v>
      </c>
      <c r="AC19" s="8">
        <v>44944</v>
      </c>
      <c r="AD19" s="5">
        <f>datos_chargeback_2001_1!$AE19/100</f>
        <v>756.17</v>
      </c>
      <c r="AE19" s="6">
        <v>75617</v>
      </c>
      <c r="AF19" s="6" t="s">
        <v>36</v>
      </c>
    </row>
    <row r="20" spans="1:32" x14ac:dyDescent="0.3">
      <c r="A20" s="34" t="s">
        <v>126</v>
      </c>
      <c r="B20" s="3">
        <v>44945</v>
      </c>
      <c r="C20" s="3" t="str">
        <f>TEXT(Tabla10[[#This Row],[Fecha de transacción]],"DDDD")</f>
        <v>jueves</v>
      </c>
      <c r="D20" s="3">
        <v>45023</v>
      </c>
      <c r="E20" s="4">
        <f>datos_chargeback_2001_1!$D20-datos_chargeback_2001_1!$B20</f>
        <v>78</v>
      </c>
      <c r="F20" s="5">
        <f>datos_chargeback_2001_1!$G20/100</f>
        <v>653.48</v>
      </c>
      <c r="G20" s="6">
        <v>65348</v>
      </c>
      <c r="H20" s="5">
        <f t="shared" si="0"/>
        <v>0</v>
      </c>
      <c r="I20" s="5">
        <v>0.82</v>
      </c>
      <c r="J20" s="6" t="s">
        <v>24</v>
      </c>
      <c r="K20" s="6" t="s">
        <v>25</v>
      </c>
      <c r="L20" s="6" t="s">
        <v>119</v>
      </c>
      <c r="M20" s="6" t="s">
        <v>27</v>
      </c>
      <c r="N20" s="6" t="s">
        <v>42</v>
      </c>
      <c r="O20" s="6" t="s">
        <v>70</v>
      </c>
      <c r="P20" s="6" t="s">
        <v>54</v>
      </c>
      <c r="Q20" s="6" t="s">
        <v>44</v>
      </c>
      <c r="R20" s="6">
        <v>65348</v>
      </c>
      <c r="S20" s="6" t="s">
        <v>127</v>
      </c>
      <c r="T20" s="6" t="s">
        <v>116</v>
      </c>
      <c r="U20" s="5">
        <f>datos_chargeback_2001_1!$V20/100</f>
        <v>653.48</v>
      </c>
      <c r="V20" s="6">
        <v>65348</v>
      </c>
      <c r="W20" s="5">
        <f>datos_chargeback_2001_1!$X20/100</f>
        <v>0</v>
      </c>
      <c r="X20" s="6">
        <v>0</v>
      </c>
      <c r="Y20" s="5">
        <f>datos_chargeback_2001_1!$Z20/100</f>
        <v>0</v>
      </c>
      <c r="Z20" s="6">
        <v>0</v>
      </c>
      <c r="AA20" s="6" t="s">
        <v>128</v>
      </c>
      <c r="AB20" s="6" t="s">
        <v>48</v>
      </c>
      <c r="AC20" s="8">
        <v>44945</v>
      </c>
      <c r="AD20" s="5">
        <f>datos_chargeback_2001_1!$AE20/100</f>
        <v>432.94</v>
      </c>
      <c r="AE20" s="6">
        <v>43294</v>
      </c>
      <c r="AF20" s="6" t="s">
        <v>43</v>
      </c>
    </row>
    <row r="21" spans="1:32" x14ac:dyDescent="0.3">
      <c r="A21" s="36" t="s">
        <v>130</v>
      </c>
      <c r="B21" s="14">
        <v>44946</v>
      </c>
      <c r="C21" s="14" t="str">
        <f>TEXT(Tabla10[[#This Row],[Fecha de transacción]],"DDDD")</f>
        <v>viernes</v>
      </c>
      <c r="D21" s="14">
        <v>45028</v>
      </c>
      <c r="E21" s="15">
        <f>datos_chargeback_2001_1!$D21-datos_chargeback_2001_1!$B21</f>
        <v>82</v>
      </c>
      <c r="F21" s="16">
        <f>datos_chargeback_2001_1!$G21/100</f>
        <v>918.15</v>
      </c>
      <c r="G21" s="17">
        <v>91815</v>
      </c>
      <c r="H21" s="16">
        <f t="shared" si="0"/>
        <v>0</v>
      </c>
      <c r="I21" s="16">
        <v>0</v>
      </c>
      <c r="J21" s="17" t="s">
        <v>24</v>
      </c>
      <c r="K21" s="17" t="s">
        <v>25</v>
      </c>
      <c r="L21" s="17" t="s">
        <v>80</v>
      </c>
      <c r="M21" s="17" t="s">
        <v>59</v>
      </c>
      <c r="N21" s="17" t="s">
        <v>28</v>
      </c>
      <c r="O21" s="17" t="s">
        <v>70</v>
      </c>
      <c r="P21" s="17" t="s">
        <v>54</v>
      </c>
      <c r="Q21" s="17" t="s">
        <v>44</v>
      </c>
      <c r="R21" s="17">
        <v>91815</v>
      </c>
      <c r="S21" s="17" t="s">
        <v>131</v>
      </c>
      <c r="T21" s="17" t="s">
        <v>33</v>
      </c>
      <c r="U21" s="16">
        <f>datos_chargeback_2001_1!$V21/100</f>
        <v>0</v>
      </c>
      <c r="V21" s="17">
        <v>0</v>
      </c>
      <c r="W21" s="16">
        <f>datos_chargeback_2001_1!$X21/100</f>
        <v>0</v>
      </c>
      <c r="X21" s="17">
        <v>0</v>
      </c>
      <c r="Y21" s="16">
        <f>datos_chargeback_2001_1!$Z21/100</f>
        <v>918.15</v>
      </c>
      <c r="Z21" s="17">
        <v>91815</v>
      </c>
      <c r="AA21" s="17" t="s">
        <v>132</v>
      </c>
      <c r="AB21" s="17" t="s">
        <v>35</v>
      </c>
      <c r="AC21" s="20" t="s">
        <v>35</v>
      </c>
      <c r="AD21" s="16">
        <f>datos_chargeback_2001_1!$AE21/100</f>
        <v>0</v>
      </c>
      <c r="AE21" s="17">
        <v>0</v>
      </c>
      <c r="AF21" s="17" t="s">
        <v>53</v>
      </c>
    </row>
    <row r="22" spans="1:32" x14ac:dyDescent="0.3">
      <c r="A22" s="35" t="s">
        <v>133</v>
      </c>
      <c r="B22" s="9">
        <v>44947</v>
      </c>
      <c r="C22" s="9" t="str">
        <f>TEXT(Tabla10[[#This Row],[Fecha de transacción]],"DDDD")</f>
        <v>sábado</v>
      </c>
      <c r="D22" s="9">
        <v>45020</v>
      </c>
      <c r="E22" s="10">
        <f>datos_chargeback_2001_1!$D22-datos_chargeback_2001_1!$B22</f>
        <v>73</v>
      </c>
      <c r="F22" s="11">
        <f>datos_chargeback_2001_1!$G22/100</f>
        <v>770.86</v>
      </c>
      <c r="G22" s="12">
        <v>77086</v>
      </c>
      <c r="H22" s="11">
        <f t="shared" si="0"/>
        <v>0</v>
      </c>
      <c r="I22" s="11">
        <v>0.15</v>
      </c>
      <c r="J22" s="12" t="s">
        <v>38</v>
      </c>
      <c r="K22" s="12" t="s">
        <v>25</v>
      </c>
      <c r="L22" s="12" t="s">
        <v>109</v>
      </c>
      <c r="M22" s="12" t="s">
        <v>41</v>
      </c>
      <c r="N22" s="12" t="s">
        <v>42</v>
      </c>
      <c r="O22" s="12" t="s">
        <v>43</v>
      </c>
      <c r="P22" s="12" t="s">
        <v>30</v>
      </c>
      <c r="Q22" s="12" t="s">
        <v>44</v>
      </c>
      <c r="R22" s="12">
        <v>77086</v>
      </c>
      <c r="S22" s="12" t="s">
        <v>134</v>
      </c>
      <c r="T22" s="12" t="s">
        <v>61</v>
      </c>
      <c r="U22" s="11">
        <f>datos_chargeback_2001_1!$V22/100</f>
        <v>0</v>
      </c>
      <c r="V22" s="12">
        <v>0</v>
      </c>
      <c r="W22" s="11">
        <f>datos_chargeback_2001_1!$X22/100</f>
        <v>770.86</v>
      </c>
      <c r="X22" s="12">
        <v>77086</v>
      </c>
      <c r="Y22" s="11">
        <f>datos_chargeback_2001_1!$Z22/100</f>
        <v>0</v>
      </c>
      <c r="Z22" s="12">
        <v>0</v>
      </c>
      <c r="AA22" s="12" t="s">
        <v>135</v>
      </c>
      <c r="AB22" s="12" t="s">
        <v>35</v>
      </c>
      <c r="AC22" s="13" t="s">
        <v>35</v>
      </c>
      <c r="AD22" s="11">
        <f>datos_chargeback_2001_1!$AE22/100</f>
        <v>0</v>
      </c>
      <c r="AE22" s="12">
        <v>0</v>
      </c>
      <c r="AF22" s="12" t="s">
        <v>53</v>
      </c>
    </row>
    <row r="23" spans="1:32" x14ac:dyDescent="0.3">
      <c r="A23" s="34" t="s">
        <v>136</v>
      </c>
      <c r="B23" s="3">
        <v>44948</v>
      </c>
      <c r="C23" s="3" t="str">
        <f>TEXT(Tabla10[[#This Row],[Fecha de transacción]],"DDDD")</f>
        <v>domingo</v>
      </c>
      <c r="D23" s="3">
        <v>45026</v>
      </c>
      <c r="E23" s="4">
        <f>datos_chargeback_2001_1!$D23-datos_chargeback_2001_1!$B23</f>
        <v>78</v>
      </c>
      <c r="F23" s="5">
        <f>datos_chargeback_2001_1!$G23/100</f>
        <v>601.67999999999995</v>
      </c>
      <c r="G23" s="6">
        <v>60168</v>
      </c>
      <c r="H23" s="5">
        <f t="shared" si="0"/>
        <v>0</v>
      </c>
      <c r="I23" s="5">
        <v>0</v>
      </c>
      <c r="J23" s="6" t="s">
        <v>38</v>
      </c>
      <c r="K23" s="6" t="s">
        <v>25</v>
      </c>
      <c r="L23" s="6" t="s">
        <v>109</v>
      </c>
      <c r="M23" s="6" t="s">
        <v>93</v>
      </c>
      <c r="N23" s="6" t="s">
        <v>42</v>
      </c>
      <c r="O23" s="6" t="s">
        <v>36</v>
      </c>
      <c r="P23" s="6" t="s">
        <v>54</v>
      </c>
      <c r="Q23" s="6" t="s">
        <v>75</v>
      </c>
      <c r="R23" s="6">
        <v>60168</v>
      </c>
      <c r="S23" s="6" t="s">
        <v>137</v>
      </c>
      <c r="T23" s="6" t="s">
        <v>116</v>
      </c>
      <c r="U23" s="5">
        <f>datos_chargeback_2001_1!$V23/100</f>
        <v>601.67999999999995</v>
      </c>
      <c r="V23" s="6">
        <v>60168</v>
      </c>
      <c r="W23" s="5">
        <f>datos_chargeback_2001_1!$X23/100</f>
        <v>0</v>
      </c>
      <c r="X23" s="6">
        <v>0</v>
      </c>
      <c r="Y23" s="5">
        <f>datos_chargeback_2001_1!$Z23/100</f>
        <v>0</v>
      </c>
      <c r="Z23" s="6">
        <v>0</v>
      </c>
      <c r="AA23" s="6" t="s">
        <v>138</v>
      </c>
      <c r="AB23" s="6" t="s">
        <v>35</v>
      </c>
      <c r="AC23" s="7" t="s">
        <v>35</v>
      </c>
      <c r="AD23" s="5">
        <f>datos_chargeback_2001_1!$AE23/100</f>
        <v>0</v>
      </c>
      <c r="AE23" s="6">
        <v>0</v>
      </c>
      <c r="AF23" s="6" t="s">
        <v>43</v>
      </c>
    </row>
    <row r="24" spans="1:32" x14ac:dyDescent="0.3">
      <c r="A24" s="35" t="s">
        <v>139</v>
      </c>
      <c r="B24" s="9">
        <v>44949</v>
      </c>
      <c r="C24" s="9" t="str">
        <f>TEXT(Tabla10[[#This Row],[Fecha de transacción]],"DDDD")</f>
        <v>lunes</v>
      </c>
      <c r="D24" s="9">
        <v>45020</v>
      </c>
      <c r="E24" s="10">
        <f>datos_chargeback_2001_1!$D24-datos_chargeback_2001_1!$B24</f>
        <v>71</v>
      </c>
      <c r="F24" s="11">
        <f>datos_chargeback_2001_1!$G24/100</f>
        <v>614.75</v>
      </c>
      <c r="G24" s="12">
        <v>61475</v>
      </c>
      <c r="H24" s="11">
        <f t="shared" si="0"/>
        <v>0</v>
      </c>
      <c r="I24" s="11">
        <v>1.44</v>
      </c>
      <c r="J24" s="12" t="s">
        <v>38</v>
      </c>
      <c r="K24" s="12" t="s">
        <v>25</v>
      </c>
      <c r="L24" s="12" t="s">
        <v>109</v>
      </c>
      <c r="M24" s="12" t="s">
        <v>93</v>
      </c>
      <c r="N24" s="12" t="s">
        <v>42</v>
      </c>
      <c r="O24" s="12" t="s">
        <v>114</v>
      </c>
      <c r="P24" s="12" t="s">
        <v>30</v>
      </c>
      <c r="Q24" s="12" t="s">
        <v>66</v>
      </c>
      <c r="R24" s="12">
        <v>61475</v>
      </c>
      <c r="S24" s="12" t="s">
        <v>140</v>
      </c>
      <c r="T24" s="12" t="s">
        <v>116</v>
      </c>
      <c r="U24" s="11">
        <f>datos_chargeback_2001_1!$V24/100</f>
        <v>614.75</v>
      </c>
      <c r="V24" s="12">
        <v>61475</v>
      </c>
      <c r="W24" s="11">
        <f>datos_chargeback_2001_1!$X24/100</f>
        <v>0</v>
      </c>
      <c r="X24" s="12">
        <v>0</v>
      </c>
      <c r="Y24" s="11">
        <f>datos_chargeback_2001_1!$Z24/100</f>
        <v>0</v>
      </c>
      <c r="Z24" s="12">
        <v>0</v>
      </c>
      <c r="AA24" s="12" t="s">
        <v>141</v>
      </c>
      <c r="AB24" s="12" t="s">
        <v>35</v>
      </c>
      <c r="AC24" s="13" t="s">
        <v>35</v>
      </c>
      <c r="AD24" s="11">
        <f>datos_chargeback_2001_1!$AE24/100</f>
        <v>0</v>
      </c>
      <c r="AE24" s="12">
        <v>0</v>
      </c>
      <c r="AF24" s="12" t="s">
        <v>50</v>
      </c>
    </row>
    <row r="25" spans="1:32" x14ac:dyDescent="0.3">
      <c r="A25" s="36" t="s">
        <v>142</v>
      </c>
      <c r="B25" s="14">
        <v>44950</v>
      </c>
      <c r="C25" s="14" t="str">
        <f>TEXT(Tabla10[[#This Row],[Fecha de transacción]],"DDDD")</f>
        <v>martes</v>
      </c>
      <c r="D25" s="14">
        <v>45012</v>
      </c>
      <c r="E25" s="15">
        <f>datos_chargeback_2001_1!$D25-datos_chargeback_2001_1!$B25</f>
        <v>62</v>
      </c>
      <c r="F25" s="16">
        <f>datos_chargeback_2001_1!$G25/100</f>
        <v>42.87</v>
      </c>
      <c r="G25" s="17">
        <v>4287</v>
      </c>
      <c r="H25" s="16">
        <f t="shared" si="0"/>
        <v>0</v>
      </c>
      <c r="I25" s="16">
        <v>0</v>
      </c>
      <c r="J25" s="17" t="s">
        <v>38</v>
      </c>
      <c r="K25" s="17" t="s">
        <v>25</v>
      </c>
      <c r="L25" s="17" t="s">
        <v>40</v>
      </c>
      <c r="M25" s="17" t="s">
        <v>27</v>
      </c>
      <c r="N25" s="17" t="s">
        <v>42</v>
      </c>
      <c r="O25" s="17" t="s">
        <v>50</v>
      </c>
      <c r="P25" s="17" t="s">
        <v>30</v>
      </c>
      <c r="Q25" s="17" t="s">
        <v>75</v>
      </c>
      <c r="R25" s="17">
        <v>42870</v>
      </c>
      <c r="S25" s="17" t="s">
        <v>143</v>
      </c>
      <c r="T25" s="17" t="s">
        <v>61</v>
      </c>
      <c r="U25" s="16">
        <f>datos_chargeback_2001_1!$V25/100</f>
        <v>0</v>
      </c>
      <c r="V25" s="17">
        <v>0</v>
      </c>
      <c r="W25" s="16">
        <f>datos_chargeback_2001_1!$X25/100</f>
        <v>428.7</v>
      </c>
      <c r="X25" s="17">
        <v>42870</v>
      </c>
      <c r="Y25" s="16">
        <f>datos_chargeback_2001_1!$Z25/100</f>
        <v>0</v>
      </c>
      <c r="Z25" s="17">
        <v>0</v>
      </c>
      <c r="AA25" s="17" t="s">
        <v>144</v>
      </c>
      <c r="AB25" s="17" t="s">
        <v>48</v>
      </c>
      <c r="AC25" s="18">
        <v>44950</v>
      </c>
      <c r="AD25" s="16">
        <f>datos_chargeback_2001_1!$AE25/100</f>
        <v>428.58</v>
      </c>
      <c r="AE25" s="17">
        <v>42858</v>
      </c>
      <c r="AF25" s="17" t="s">
        <v>50</v>
      </c>
    </row>
    <row r="26" spans="1:32" x14ac:dyDescent="0.3">
      <c r="A26" s="34" t="s">
        <v>145</v>
      </c>
      <c r="B26" s="3">
        <v>44951</v>
      </c>
      <c r="C26" s="3" t="str">
        <f>TEXT(Tabla10[[#This Row],[Fecha de transacción]],"DDDD")</f>
        <v>miércoles</v>
      </c>
      <c r="D26" s="3">
        <v>45027</v>
      </c>
      <c r="E26" s="4">
        <f>datos_chargeback_2001_1!$D26-datos_chargeback_2001_1!$B26</f>
        <v>76</v>
      </c>
      <c r="F26" s="5">
        <f>datos_chargeback_2001_1!$G26/100</f>
        <v>422.41</v>
      </c>
      <c r="G26" s="6">
        <v>42241</v>
      </c>
      <c r="H26" s="5">
        <f t="shared" si="0"/>
        <v>0</v>
      </c>
      <c r="I26" s="5">
        <v>0</v>
      </c>
      <c r="J26" s="6" t="s">
        <v>24</v>
      </c>
      <c r="K26" s="6" t="s">
        <v>25</v>
      </c>
      <c r="L26" s="6" t="s">
        <v>109</v>
      </c>
      <c r="M26" s="6" t="s">
        <v>85</v>
      </c>
      <c r="N26" s="6" t="s">
        <v>42</v>
      </c>
      <c r="O26" s="6" t="s">
        <v>64</v>
      </c>
      <c r="P26" s="6" t="s">
        <v>54</v>
      </c>
      <c r="Q26" s="6" t="s">
        <v>44</v>
      </c>
      <c r="R26" s="6">
        <v>42241</v>
      </c>
      <c r="S26" s="6" t="s">
        <v>146</v>
      </c>
      <c r="T26" s="6" t="s">
        <v>116</v>
      </c>
      <c r="U26" s="5">
        <f>datos_chargeback_2001_1!$V26/100</f>
        <v>422.41</v>
      </c>
      <c r="V26" s="6">
        <v>42241</v>
      </c>
      <c r="W26" s="5">
        <f>datos_chargeback_2001_1!$X26/100</f>
        <v>0</v>
      </c>
      <c r="X26" s="6">
        <v>0</v>
      </c>
      <c r="Y26" s="5">
        <f>datos_chargeback_2001_1!$Z26/100</f>
        <v>0</v>
      </c>
      <c r="Z26" s="6">
        <v>0</v>
      </c>
      <c r="AA26" s="6" t="s">
        <v>147</v>
      </c>
      <c r="AB26" s="6" t="s">
        <v>35</v>
      </c>
      <c r="AC26" s="7" t="s">
        <v>35</v>
      </c>
      <c r="AD26" s="5">
        <f>datos_chargeback_2001_1!$AE26/100</f>
        <v>0</v>
      </c>
      <c r="AE26" s="6">
        <v>0</v>
      </c>
      <c r="AF26" s="6" t="s">
        <v>29</v>
      </c>
    </row>
    <row r="27" spans="1:32" x14ac:dyDescent="0.3">
      <c r="A27" s="36" t="s">
        <v>148</v>
      </c>
      <c r="B27" s="14">
        <v>44952</v>
      </c>
      <c r="C27" s="14" t="str">
        <f>TEXT(Tabla10[[#This Row],[Fecha de transacción]],"DDDD")</f>
        <v>jueves</v>
      </c>
      <c r="D27" s="14">
        <v>45015</v>
      </c>
      <c r="E27" s="15">
        <f>datos_chargeback_2001_1!$D27-datos_chargeback_2001_1!$B27</f>
        <v>63</v>
      </c>
      <c r="F27" s="16">
        <f>datos_chargeback_2001_1!$G27/100</f>
        <v>994.04</v>
      </c>
      <c r="G27" s="17">
        <v>99404</v>
      </c>
      <c r="H27" s="16">
        <f t="shared" si="0"/>
        <v>0</v>
      </c>
      <c r="I27" s="16">
        <v>0</v>
      </c>
      <c r="J27" s="17" t="s">
        <v>38</v>
      </c>
      <c r="K27" s="17" t="s">
        <v>25</v>
      </c>
      <c r="L27" s="17" t="s">
        <v>40</v>
      </c>
      <c r="M27" s="17" t="s">
        <v>59</v>
      </c>
      <c r="N27" s="17" t="s">
        <v>42</v>
      </c>
      <c r="O27" s="17" t="s">
        <v>64</v>
      </c>
      <c r="P27" s="17" t="s">
        <v>54</v>
      </c>
      <c r="Q27" s="17" t="s">
        <v>75</v>
      </c>
      <c r="R27" s="17">
        <v>99404</v>
      </c>
      <c r="S27" s="17" t="s">
        <v>149</v>
      </c>
      <c r="T27" s="17" t="s">
        <v>46</v>
      </c>
      <c r="U27" s="16">
        <f>datos_chargeback_2001_1!$V27/100</f>
        <v>994.04</v>
      </c>
      <c r="V27" s="17">
        <v>99404</v>
      </c>
      <c r="W27" s="16">
        <f>datos_chargeback_2001_1!$X27/100</f>
        <v>0</v>
      </c>
      <c r="X27" s="17">
        <v>0</v>
      </c>
      <c r="Y27" s="16">
        <f>datos_chargeback_2001_1!$Z27/100</f>
        <v>0</v>
      </c>
      <c r="Z27" s="17">
        <v>0</v>
      </c>
      <c r="AA27" s="17" t="s">
        <v>150</v>
      </c>
      <c r="AB27" s="17" t="s">
        <v>35</v>
      </c>
      <c r="AC27" s="20" t="s">
        <v>35</v>
      </c>
      <c r="AD27" s="16">
        <f>datos_chargeback_2001_1!$AE27/100</f>
        <v>0</v>
      </c>
      <c r="AE27" s="17">
        <v>0</v>
      </c>
      <c r="AF27" s="17" t="s">
        <v>53</v>
      </c>
    </row>
    <row r="28" spans="1:32" x14ac:dyDescent="0.3">
      <c r="A28" s="34" t="s">
        <v>151</v>
      </c>
      <c r="B28" s="3">
        <v>44953</v>
      </c>
      <c r="C28" s="3" t="str">
        <f>TEXT(Tabla10[[#This Row],[Fecha de transacción]],"DDDD")</f>
        <v>viernes</v>
      </c>
      <c r="D28" s="3">
        <v>45032</v>
      </c>
      <c r="E28" s="4">
        <f>datos_chargeback_2001_1!$D28-datos_chargeback_2001_1!$B28</f>
        <v>79</v>
      </c>
      <c r="F28" s="5">
        <f>datos_chargeback_2001_1!$G28/100</f>
        <v>942.98</v>
      </c>
      <c r="G28" s="6">
        <v>94298</v>
      </c>
      <c r="H28" s="5">
        <f t="shared" si="0"/>
        <v>0</v>
      </c>
      <c r="I28" s="5">
        <v>0</v>
      </c>
      <c r="J28" s="6" t="s">
        <v>38</v>
      </c>
      <c r="K28" s="6" t="s">
        <v>25</v>
      </c>
      <c r="L28" s="6" t="s">
        <v>74</v>
      </c>
      <c r="M28" s="6" t="s">
        <v>85</v>
      </c>
      <c r="N28" s="6" t="s">
        <v>28</v>
      </c>
      <c r="O28" s="6" t="s">
        <v>114</v>
      </c>
      <c r="P28" s="6" t="s">
        <v>30</v>
      </c>
      <c r="Q28" s="6" t="s">
        <v>31</v>
      </c>
      <c r="R28" s="6">
        <v>94298</v>
      </c>
      <c r="S28" s="6" t="s">
        <v>152</v>
      </c>
      <c r="T28" s="6" t="s">
        <v>33</v>
      </c>
      <c r="U28" s="5">
        <f>datos_chargeback_2001_1!$V28/100</f>
        <v>0</v>
      </c>
      <c r="V28" s="6">
        <v>0</v>
      </c>
      <c r="W28" s="5">
        <f>datos_chargeback_2001_1!$X28/100</f>
        <v>0</v>
      </c>
      <c r="X28" s="6">
        <v>0</v>
      </c>
      <c r="Y28" s="5">
        <f>datos_chargeback_2001_1!$Z28/100</f>
        <v>942.98</v>
      </c>
      <c r="Z28" s="6">
        <v>94298</v>
      </c>
      <c r="AA28" s="6" t="s">
        <v>153</v>
      </c>
      <c r="AB28" s="6" t="s">
        <v>35</v>
      </c>
      <c r="AC28" s="7" t="s">
        <v>35</v>
      </c>
      <c r="AD28" s="5">
        <f>datos_chargeback_2001_1!$AE28/100</f>
        <v>0</v>
      </c>
      <c r="AE28" s="6">
        <v>0</v>
      </c>
      <c r="AF28" s="6" t="s">
        <v>53</v>
      </c>
    </row>
    <row r="29" spans="1:32" x14ac:dyDescent="0.3">
      <c r="A29" s="36" t="s">
        <v>154</v>
      </c>
      <c r="B29" s="14">
        <v>44954</v>
      </c>
      <c r="C29" s="14" t="str">
        <f>TEXT(Tabla10[[#This Row],[Fecha de transacción]],"DDDD")</f>
        <v>sábado</v>
      </c>
      <c r="D29" s="14">
        <v>45018</v>
      </c>
      <c r="E29" s="15">
        <f>datos_chargeback_2001_1!$D29-datos_chargeback_2001_1!$B29</f>
        <v>64</v>
      </c>
      <c r="F29" s="16">
        <f>datos_chargeback_2001_1!$G29/100</f>
        <v>379.56</v>
      </c>
      <c r="G29" s="17">
        <v>37956</v>
      </c>
      <c r="H29" s="16">
        <f t="shared" si="0"/>
        <v>0</v>
      </c>
      <c r="I29" s="16">
        <v>1.17</v>
      </c>
      <c r="J29" s="17" t="s">
        <v>38</v>
      </c>
      <c r="K29" s="17" t="s">
        <v>25</v>
      </c>
      <c r="L29" s="17" t="s">
        <v>74</v>
      </c>
      <c r="M29" s="17" t="s">
        <v>59</v>
      </c>
      <c r="N29" s="17" t="s">
        <v>42</v>
      </c>
      <c r="O29" s="17" t="s">
        <v>36</v>
      </c>
      <c r="P29" s="17" t="s">
        <v>54</v>
      </c>
      <c r="Q29" s="17" t="s">
        <v>55</v>
      </c>
      <c r="R29" s="17">
        <v>37956</v>
      </c>
      <c r="S29" s="17" t="s">
        <v>155</v>
      </c>
      <c r="T29" s="17" t="s">
        <v>116</v>
      </c>
      <c r="U29" s="16">
        <f>datos_chargeback_2001_1!$V29/100</f>
        <v>379.56</v>
      </c>
      <c r="V29" s="17">
        <v>37956</v>
      </c>
      <c r="W29" s="16">
        <f>datos_chargeback_2001_1!$X29/100</f>
        <v>0</v>
      </c>
      <c r="X29" s="17">
        <v>0</v>
      </c>
      <c r="Y29" s="16">
        <f>datos_chargeback_2001_1!$Z29/100</f>
        <v>0</v>
      </c>
      <c r="Z29" s="17">
        <v>0</v>
      </c>
      <c r="AA29" s="17" t="s">
        <v>156</v>
      </c>
      <c r="AB29" s="17" t="s">
        <v>48</v>
      </c>
      <c r="AC29" s="18">
        <v>44954</v>
      </c>
      <c r="AD29" s="16">
        <f>datos_chargeback_2001_1!$AE29/100</f>
        <v>402.29</v>
      </c>
      <c r="AE29" s="17">
        <v>40229</v>
      </c>
      <c r="AF29" s="17" t="s">
        <v>53</v>
      </c>
    </row>
    <row r="30" spans="1:32" x14ac:dyDescent="0.3">
      <c r="A30" s="35" t="s">
        <v>158</v>
      </c>
      <c r="B30" s="9">
        <v>44955</v>
      </c>
      <c r="C30" s="9" t="str">
        <f>TEXT(Tabla10[[#This Row],[Fecha de transacción]],"DDDD")</f>
        <v>domingo</v>
      </c>
      <c r="D30" s="9">
        <v>45043</v>
      </c>
      <c r="E30" s="10">
        <f>datos_chargeback_2001_1!$D30-datos_chargeback_2001_1!$B30</f>
        <v>88</v>
      </c>
      <c r="F30" s="11">
        <f>datos_chargeback_2001_1!$G30/100</f>
        <v>296.11</v>
      </c>
      <c r="G30" s="12">
        <v>29611</v>
      </c>
      <c r="H30" s="11">
        <f t="shared" si="0"/>
        <v>0</v>
      </c>
      <c r="I30" s="11">
        <v>0</v>
      </c>
      <c r="J30" s="12" t="s">
        <v>24</v>
      </c>
      <c r="K30" s="12" t="s">
        <v>25</v>
      </c>
      <c r="L30" s="12" t="s">
        <v>40</v>
      </c>
      <c r="M30" s="12" t="s">
        <v>27</v>
      </c>
      <c r="N30" s="12" t="s">
        <v>28</v>
      </c>
      <c r="O30" s="12" t="s">
        <v>53</v>
      </c>
      <c r="P30" s="12" t="s">
        <v>30</v>
      </c>
      <c r="Q30" s="12" t="s">
        <v>75</v>
      </c>
      <c r="R30" s="12">
        <v>29611</v>
      </c>
      <c r="S30" s="12" t="s">
        <v>159</v>
      </c>
      <c r="T30" s="12" t="s">
        <v>33</v>
      </c>
      <c r="U30" s="11">
        <f>datos_chargeback_2001_1!$V30/100</f>
        <v>0</v>
      </c>
      <c r="V30" s="12">
        <v>0</v>
      </c>
      <c r="W30" s="11">
        <f>datos_chargeback_2001_1!$X30/100</f>
        <v>0</v>
      </c>
      <c r="X30" s="12">
        <v>0</v>
      </c>
      <c r="Y30" s="11">
        <f>datos_chargeback_2001_1!$Z30/100</f>
        <v>296.11</v>
      </c>
      <c r="Z30" s="12">
        <v>29611</v>
      </c>
      <c r="AA30" s="12" t="s">
        <v>160</v>
      </c>
      <c r="AB30" s="12" t="s">
        <v>35</v>
      </c>
      <c r="AC30" s="13" t="s">
        <v>35</v>
      </c>
      <c r="AD30" s="11">
        <f>datos_chargeback_2001_1!$AE30/100</f>
        <v>0</v>
      </c>
      <c r="AE30" s="12">
        <v>0</v>
      </c>
      <c r="AF30" s="12" t="s">
        <v>50</v>
      </c>
    </row>
    <row r="31" spans="1:32" x14ac:dyDescent="0.3">
      <c r="A31" s="34" t="s">
        <v>161</v>
      </c>
      <c r="B31" s="3">
        <v>44956</v>
      </c>
      <c r="C31" s="3" t="str">
        <f>TEXT(Tabla10[[#This Row],[Fecha de transacción]],"DDDD")</f>
        <v>lunes</v>
      </c>
      <c r="D31" s="3">
        <v>45045</v>
      </c>
      <c r="E31" s="4">
        <f>datos_chargeback_2001_1!$D31-datos_chargeback_2001_1!$B31</f>
        <v>89</v>
      </c>
      <c r="F31" s="5">
        <f>datos_chargeback_2001_1!$G31/100</f>
        <v>953.67</v>
      </c>
      <c r="G31" s="6">
        <v>95367</v>
      </c>
      <c r="H31" s="5">
        <f t="shared" si="0"/>
        <v>0</v>
      </c>
      <c r="I31" s="5">
        <v>0</v>
      </c>
      <c r="J31" s="6" t="s">
        <v>24</v>
      </c>
      <c r="K31" s="6" t="s">
        <v>25</v>
      </c>
      <c r="L31" s="6" t="s">
        <v>74</v>
      </c>
      <c r="M31" s="6" t="s">
        <v>52</v>
      </c>
      <c r="N31" s="6" t="s">
        <v>42</v>
      </c>
      <c r="O31" s="6" t="s">
        <v>114</v>
      </c>
      <c r="P31" s="6" t="s">
        <v>54</v>
      </c>
      <c r="Q31" s="6" t="s">
        <v>44</v>
      </c>
      <c r="R31" s="6">
        <v>95367</v>
      </c>
      <c r="S31" s="6" t="s">
        <v>162</v>
      </c>
      <c r="T31" s="6" t="s">
        <v>61</v>
      </c>
      <c r="U31" s="5">
        <f>datos_chargeback_2001_1!$V31/100</f>
        <v>0</v>
      </c>
      <c r="V31" s="6">
        <v>0</v>
      </c>
      <c r="W31" s="5">
        <f>datos_chargeback_2001_1!$X31/100</f>
        <v>953.67</v>
      </c>
      <c r="X31" s="6">
        <v>95367</v>
      </c>
      <c r="Y31" s="5">
        <f>datos_chargeback_2001_1!$Z31/100</f>
        <v>0</v>
      </c>
      <c r="Z31" s="6">
        <v>0</v>
      </c>
      <c r="AA31" s="6" t="s">
        <v>163</v>
      </c>
      <c r="AB31" s="6" t="s">
        <v>48</v>
      </c>
      <c r="AC31" s="8">
        <v>44956</v>
      </c>
      <c r="AD31" s="5">
        <f>datos_chargeback_2001_1!$AE31/100</f>
        <v>326.32</v>
      </c>
      <c r="AE31" s="6">
        <v>32632</v>
      </c>
      <c r="AF31" s="6" t="s">
        <v>29</v>
      </c>
    </row>
    <row r="32" spans="1:32" x14ac:dyDescent="0.3">
      <c r="A32" s="35" t="s">
        <v>164</v>
      </c>
      <c r="B32" s="9">
        <v>44957</v>
      </c>
      <c r="C32" s="9" t="str">
        <f>TEXT(Tabla10[[#This Row],[Fecha de transacción]],"DDDD")</f>
        <v>martes</v>
      </c>
      <c r="D32" s="9">
        <v>45024</v>
      </c>
      <c r="E32" s="10">
        <f>datos_chargeback_2001_1!$D32-datos_chargeback_2001_1!$B32</f>
        <v>67</v>
      </c>
      <c r="F32" s="11">
        <f>datos_chargeback_2001_1!$G32/100</f>
        <v>66.209999999999994</v>
      </c>
      <c r="G32" s="12">
        <v>6621</v>
      </c>
      <c r="H32" s="11">
        <f t="shared" si="0"/>
        <v>0</v>
      </c>
      <c r="I32" s="11">
        <v>0</v>
      </c>
      <c r="J32" s="12" t="s">
        <v>38</v>
      </c>
      <c r="K32" s="12" t="s">
        <v>25</v>
      </c>
      <c r="L32" s="12" t="s">
        <v>119</v>
      </c>
      <c r="M32" s="12" t="s">
        <v>85</v>
      </c>
      <c r="N32" s="12" t="s">
        <v>28</v>
      </c>
      <c r="O32" s="12" t="s">
        <v>29</v>
      </c>
      <c r="P32" s="12" t="s">
        <v>54</v>
      </c>
      <c r="Q32" s="12" t="s">
        <v>66</v>
      </c>
      <c r="R32" s="12">
        <v>66210</v>
      </c>
      <c r="S32" s="12" t="s">
        <v>165</v>
      </c>
      <c r="T32" s="12" t="s">
        <v>33</v>
      </c>
      <c r="U32" s="11">
        <f>datos_chargeback_2001_1!$V32/100</f>
        <v>0</v>
      </c>
      <c r="V32" s="12">
        <v>0</v>
      </c>
      <c r="W32" s="11">
        <f>datos_chargeback_2001_1!$X32/100</f>
        <v>0</v>
      </c>
      <c r="X32" s="12">
        <v>0</v>
      </c>
      <c r="Y32" s="11">
        <f>datos_chargeback_2001_1!$Z32/100</f>
        <v>662.1</v>
      </c>
      <c r="Z32" s="12">
        <v>66210</v>
      </c>
      <c r="AA32" s="12" t="s">
        <v>166</v>
      </c>
      <c r="AB32" s="12" t="s">
        <v>35</v>
      </c>
      <c r="AC32" s="13" t="s">
        <v>35</v>
      </c>
      <c r="AD32" s="11">
        <f>datos_chargeback_2001_1!$AE32/100</f>
        <v>0</v>
      </c>
      <c r="AE32" s="12">
        <v>0</v>
      </c>
      <c r="AF32" s="12" t="s">
        <v>43</v>
      </c>
    </row>
    <row r="33" spans="1:32" x14ac:dyDescent="0.3">
      <c r="A33" s="34" t="s">
        <v>167</v>
      </c>
      <c r="B33" s="3">
        <v>44958</v>
      </c>
      <c r="C33" s="3" t="str">
        <f>TEXT(Tabla10[[#This Row],[Fecha de transacción]],"DDDD")</f>
        <v>miércoles</v>
      </c>
      <c r="D33" s="3">
        <v>45048</v>
      </c>
      <c r="E33" s="4">
        <f>datos_chargeback_2001_1!$D33-datos_chargeback_2001_1!$B33</f>
        <v>90</v>
      </c>
      <c r="F33" s="5">
        <f>datos_chargeback_2001_1!$G33/100</f>
        <v>298.51</v>
      </c>
      <c r="G33" s="6">
        <v>29851</v>
      </c>
      <c r="H33" s="5">
        <f t="shared" si="0"/>
        <v>0</v>
      </c>
      <c r="I33" s="5">
        <v>1.25</v>
      </c>
      <c r="J33" s="6" t="s">
        <v>24</v>
      </c>
      <c r="K33" s="6" t="s">
        <v>25</v>
      </c>
      <c r="L33" s="6" t="s">
        <v>119</v>
      </c>
      <c r="M33" s="6" t="s">
        <v>52</v>
      </c>
      <c r="N33" s="6" t="s">
        <v>42</v>
      </c>
      <c r="O33" s="6" t="s">
        <v>64</v>
      </c>
      <c r="P33" s="6" t="s">
        <v>54</v>
      </c>
      <c r="Q33" s="6" t="s">
        <v>75</v>
      </c>
      <c r="R33" s="6">
        <v>29851</v>
      </c>
      <c r="S33" s="6" t="s">
        <v>168</v>
      </c>
      <c r="T33" s="6" t="s">
        <v>61</v>
      </c>
      <c r="U33" s="5">
        <f>datos_chargeback_2001_1!$V33/100</f>
        <v>0</v>
      </c>
      <c r="V33" s="6">
        <v>0</v>
      </c>
      <c r="W33" s="5">
        <f>datos_chargeback_2001_1!$X33/100</f>
        <v>298.51</v>
      </c>
      <c r="X33" s="6">
        <v>29851</v>
      </c>
      <c r="Y33" s="5">
        <f>datos_chargeback_2001_1!$Z33/100</f>
        <v>0</v>
      </c>
      <c r="Z33" s="6">
        <v>0</v>
      </c>
      <c r="AA33" s="6" t="s">
        <v>169</v>
      </c>
      <c r="AB33" s="6" t="s">
        <v>35</v>
      </c>
      <c r="AC33" s="7" t="s">
        <v>35</v>
      </c>
      <c r="AD33" s="5">
        <f>datos_chargeback_2001_1!$AE33/100</f>
        <v>0</v>
      </c>
      <c r="AE33" s="6">
        <v>0</v>
      </c>
      <c r="AF33" s="6" t="s">
        <v>43</v>
      </c>
    </row>
    <row r="34" spans="1:32" x14ac:dyDescent="0.3">
      <c r="A34" s="34" t="s">
        <v>170</v>
      </c>
      <c r="B34" s="3">
        <v>44959</v>
      </c>
      <c r="C34" s="3" t="str">
        <f>TEXT(Tabla10[[#This Row],[Fecha de transacción]],"DDDD")</f>
        <v>jueves</v>
      </c>
      <c r="D34" s="3">
        <v>45038</v>
      </c>
      <c r="E34" s="4">
        <f>datos_chargeback_2001_1!$D34-datos_chargeback_2001_1!$B34</f>
        <v>79</v>
      </c>
      <c r="F34" s="5">
        <f>datos_chargeback_2001_1!$G34/100</f>
        <v>726.29</v>
      </c>
      <c r="G34" s="6">
        <v>72629</v>
      </c>
      <c r="H34" s="5">
        <f t="shared" si="0"/>
        <v>0</v>
      </c>
      <c r="I34" s="5">
        <v>1.1399999999999999</v>
      </c>
      <c r="J34" s="6" t="s">
        <v>38</v>
      </c>
      <c r="K34" s="6" t="s">
        <v>25</v>
      </c>
      <c r="L34" s="6" t="s">
        <v>80</v>
      </c>
      <c r="M34" s="6" t="s">
        <v>41</v>
      </c>
      <c r="N34" s="6" t="s">
        <v>42</v>
      </c>
      <c r="O34" s="6" t="s">
        <v>29</v>
      </c>
      <c r="P34" s="6" t="s">
        <v>54</v>
      </c>
      <c r="Q34" s="6" t="s">
        <v>31</v>
      </c>
      <c r="R34" s="6">
        <v>72629</v>
      </c>
      <c r="S34" s="6" t="s">
        <v>171</v>
      </c>
      <c r="T34" s="6" t="s">
        <v>61</v>
      </c>
      <c r="U34" s="5">
        <f>datos_chargeback_2001_1!$V34/100</f>
        <v>0</v>
      </c>
      <c r="V34" s="6">
        <v>0</v>
      </c>
      <c r="W34" s="5">
        <f>datos_chargeback_2001_1!$X34/100</f>
        <v>726.29</v>
      </c>
      <c r="X34" s="6">
        <v>72629</v>
      </c>
      <c r="Y34" s="5">
        <f>datos_chargeback_2001_1!$Z34/100</f>
        <v>0</v>
      </c>
      <c r="Z34" s="6">
        <v>0</v>
      </c>
      <c r="AA34" s="6" t="s">
        <v>172</v>
      </c>
      <c r="AB34" s="6" t="s">
        <v>48</v>
      </c>
      <c r="AC34" s="8">
        <v>44959</v>
      </c>
      <c r="AD34" s="5">
        <f>datos_chargeback_2001_1!$AE34/100</f>
        <v>216.26</v>
      </c>
      <c r="AE34" s="6">
        <v>21626</v>
      </c>
      <c r="AF34" s="6" t="s">
        <v>29</v>
      </c>
    </row>
    <row r="35" spans="1:32" x14ac:dyDescent="0.3">
      <c r="A35" s="34" t="s">
        <v>174</v>
      </c>
      <c r="B35" s="3">
        <v>44960</v>
      </c>
      <c r="C35" s="3" t="str">
        <f>TEXT(Tabla10[[#This Row],[Fecha de transacción]],"DDDD")</f>
        <v>viernes</v>
      </c>
      <c r="D35" s="3">
        <v>45043</v>
      </c>
      <c r="E35" s="4">
        <f>datos_chargeback_2001_1!$D35-datos_chargeback_2001_1!$B35</f>
        <v>83</v>
      </c>
      <c r="F35" s="5">
        <f>datos_chargeback_2001_1!$G35/100</f>
        <v>912.98</v>
      </c>
      <c r="G35" s="6">
        <v>91298</v>
      </c>
      <c r="H35" s="5">
        <f t="shared" si="0"/>
        <v>0</v>
      </c>
      <c r="I35" s="5">
        <v>0</v>
      </c>
      <c r="J35" s="6" t="s">
        <v>38</v>
      </c>
      <c r="K35" s="6" t="s">
        <v>25</v>
      </c>
      <c r="L35" s="6" t="s">
        <v>26</v>
      </c>
      <c r="M35" s="6" t="s">
        <v>85</v>
      </c>
      <c r="N35" s="6" t="s">
        <v>42</v>
      </c>
      <c r="O35" s="6" t="s">
        <v>43</v>
      </c>
      <c r="P35" s="6" t="s">
        <v>30</v>
      </c>
      <c r="Q35" s="6" t="s">
        <v>75</v>
      </c>
      <c r="R35" s="6">
        <v>91298</v>
      </c>
      <c r="S35" s="6" t="s">
        <v>175</v>
      </c>
      <c r="T35" s="6" t="s">
        <v>116</v>
      </c>
      <c r="U35" s="5">
        <f>datos_chargeback_2001_1!$V35/100</f>
        <v>912.98</v>
      </c>
      <c r="V35" s="6">
        <v>91298</v>
      </c>
      <c r="W35" s="5">
        <f>datos_chargeback_2001_1!$X35/100</f>
        <v>0</v>
      </c>
      <c r="X35" s="6">
        <v>0</v>
      </c>
      <c r="Y35" s="5">
        <f>datos_chargeback_2001_1!$Z35/100</f>
        <v>0</v>
      </c>
      <c r="Z35" s="6">
        <v>0</v>
      </c>
      <c r="AA35" s="6" t="s">
        <v>176</v>
      </c>
      <c r="AB35" s="6" t="s">
        <v>48</v>
      </c>
      <c r="AC35" s="8">
        <v>44960</v>
      </c>
      <c r="AD35" s="5">
        <f>datos_chargeback_2001_1!$AE35/100</f>
        <v>3.91</v>
      </c>
      <c r="AE35" s="6">
        <v>391</v>
      </c>
      <c r="AF35" s="6" t="s">
        <v>36</v>
      </c>
    </row>
    <row r="36" spans="1:32" x14ac:dyDescent="0.3">
      <c r="A36" s="35" t="s">
        <v>178</v>
      </c>
      <c r="B36" s="9">
        <v>44961</v>
      </c>
      <c r="C36" s="9" t="str">
        <f>TEXT(Tabla10[[#This Row],[Fecha de transacción]],"DDDD")</f>
        <v>sábado</v>
      </c>
      <c r="D36" s="9">
        <v>45035</v>
      </c>
      <c r="E36" s="10">
        <f>datos_chargeback_2001_1!$D36-datos_chargeback_2001_1!$B36</f>
        <v>74</v>
      </c>
      <c r="F36" s="11">
        <f>datos_chargeback_2001_1!$G36/100</f>
        <v>864.93</v>
      </c>
      <c r="G36" s="12">
        <v>86493</v>
      </c>
      <c r="H36" s="11">
        <f t="shared" si="0"/>
        <v>0</v>
      </c>
      <c r="I36" s="11">
        <v>1.34</v>
      </c>
      <c r="J36" s="12" t="s">
        <v>38</v>
      </c>
      <c r="K36" s="12" t="s">
        <v>25</v>
      </c>
      <c r="L36" s="12" t="s">
        <v>40</v>
      </c>
      <c r="M36" s="12" t="s">
        <v>85</v>
      </c>
      <c r="N36" s="12" t="s">
        <v>42</v>
      </c>
      <c r="O36" s="12" t="s">
        <v>114</v>
      </c>
      <c r="P36" s="12" t="s">
        <v>54</v>
      </c>
      <c r="Q36" s="12" t="s">
        <v>55</v>
      </c>
      <c r="R36" s="12">
        <v>86493</v>
      </c>
      <c r="S36" s="12" t="s">
        <v>179</v>
      </c>
      <c r="T36" s="12" t="s">
        <v>46</v>
      </c>
      <c r="U36" s="11">
        <f>datos_chargeback_2001_1!$V36/100</f>
        <v>864.93</v>
      </c>
      <c r="V36" s="12">
        <v>86493</v>
      </c>
      <c r="W36" s="11">
        <f>datos_chargeback_2001_1!$X36/100</f>
        <v>0</v>
      </c>
      <c r="X36" s="12">
        <v>0</v>
      </c>
      <c r="Y36" s="11">
        <f>datos_chargeback_2001_1!$Z36/100</f>
        <v>0</v>
      </c>
      <c r="Z36" s="12">
        <v>0</v>
      </c>
      <c r="AA36" s="12" t="s">
        <v>180</v>
      </c>
      <c r="AB36" s="12" t="s">
        <v>48</v>
      </c>
      <c r="AC36" s="19">
        <v>44961</v>
      </c>
      <c r="AD36" s="11">
        <f>datos_chargeback_2001_1!$AE36/100</f>
        <v>32.92</v>
      </c>
      <c r="AE36" s="12">
        <v>3292</v>
      </c>
      <c r="AF36" s="12" t="s">
        <v>43</v>
      </c>
    </row>
    <row r="37" spans="1:32" x14ac:dyDescent="0.3">
      <c r="A37" s="34" t="s">
        <v>182</v>
      </c>
      <c r="B37" s="3">
        <v>44962</v>
      </c>
      <c r="C37" s="3" t="str">
        <f>TEXT(Tabla10[[#This Row],[Fecha de transacción]],"DDDD")</f>
        <v>domingo</v>
      </c>
      <c r="D37" s="3">
        <v>45050</v>
      </c>
      <c r="E37" s="4">
        <f>datos_chargeback_2001_1!$D37-datos_chargeback_2001_1!$B37</f>
        <v>88</v>
      </c>
      <c r="F37" s="5">
        <f>datos_chargeback_2001_1!$G37/100</f>
        <v>362.95</v>
      </c>
      <c r="G37" s="6">
        <v>36295</v>
      </c>
      <c r="H37" s="5">
        <f t="shared" si="0"/>
        <v>0</v>
      </c>
      <c r="I37" s="5">
        <v>1.25</v>
      </c>
      <c r="J37" s="6" t="s">
        <v>24</v>
      </c>
      <c r="K37" s="6" t="s">
        <v>25</v>
      </c>
      <c r="L37" s="6" t="s">
        <v>119</v>
      </c>
      <c r="M37" s="6" t="s">
        <v>59</v>
      </c>
      <c r="N37" s="6" t="s">
        <v>42</v>
      </c>
      <c r="O37" s="6" t="s">
        <v>64</v>
      </c>
      <c r="P37" s="6" t="s">
        <v>30</v>
      </c>
      <c r="Q37" s="6" t="s">
        <v>44</v>
      </c>
      <c r="R37" s="6">
        <v>36295</v>
      </c>
      <c r="S37" s="6" t="s">
        <v>183</v>
      </c>
      <c r="T37" s="6" t="s">
        <v>46</v>
      </c>
      <c r="U37" s="5">
        <f>datos_chargeback_2001_1!$V37/100</f>
        <v>362.95</v>
      </c>
      <c r="V37" s="6">
        <v>36295</v>
      </c>
      <c r="W37" s="5">
        <f>datos_chargeback_2001_1!$X37/100</f>
        <v>0</v>
      </c>
      <c r="X37" s="6">
        <v>0</v>
      </c>
      <c r="Y37" s="5">
        <f>datos_chargeback_2001_1!$Z37/100</f>
        <v>0</v>
      </c>
      <c r="Z37" s="6">
        <v>0</v>
      </c>
      <c r="AA37" s="6" t="s">
        <v>184</v>
      </c>
      <c r="AB37" s="6" t="s">
        <v>48</v>
      </c>
      <c r="AC37" s="8">
        <v>44962</v>
      </c>
      <c r="AD37" s="5">
        <f>datos_chargeback_2001_1!$AE37/100</f>
        <v>52.57</v>
      </c>
      <c r="AE37" s="6">
        <v>5257</v>
      </c>
      <c r="AF37" s="6" t="s">
        <v>36</v>
      </c>
    </row>
    <row r="38" spans="1:32" x14ac:dyDescent="0.3">
      <c r="A38" s="34" t="s">
        <v>186</v>
      </c>
      <c r="B38" s="3">
        <v>44963</v>
      </c>
      <c r="C38" s="3" t="str">
        <f>TEXT(Tabla10[[#This Row],[Fecha de transacción]],"DDDD")</f>
        <v>lunes</v>
      </c>
      <c r="D38" s="3">
        <v>45027</v>
      </c>
      <c r="E38" s="4">
        <f>datos_chargeback_2001_1!$D38-datos_chargeback_2001_1!$B38</f>
        <v>64</v>
      </c>
      <c r="F38" s="5">
        <f>datos_chargeback_2001_1!$G38/100</f>
        <v>569.39</v>
      </c>
      <c r="G38" s="6">
        <v>56939</v>
      </c>
      <c r="H38" s="5">
        <f t="shared" si="0"/>
        <v>0</v>
      </c>
      <c r="I38" s="5">
        <v>1.23</v>
      </c>
      <c r="J38" s="6" t="s">
        <v>38</v>
      </c>
      <c r="K38" s="6" t="s">
        <v>25</v>
      </c>
      <c r="L38" s="6" t="s">
        <v>80</v>
      </c>
      <c r="M38" s="6" t="s">
        <v>93</v>
      </c>
      <c r="N38" s="6" t="s">
        <v>42</v>
      </c>
      <c r="O38" s="6" t="s">
        <v>64</v>
      </c>
      <c r="P38" s="6" t="s">
        <v>30</v>
      </c>
      <c r="Q38" s="6" t="s">
        <v>55</v>
      </c>
      <c r="R38" s="6">
        <v>56939</v>
      </c>
      <c r="S38" s="6" t="s">
        <v>187</v>
      </c>
      <c r="T38" s="6" t="s">
        <v>46</v>
      </c>
      <c r="U38" s="5">
        <f>datos_chargeback_2001_1!$V38/100</f>
        <v>569.39</v>
      </c>
      <c r="V38" s="6">
        <v>56939</v>
      </c>
      <c r="W38" s="5">
        <f>datos_chargeback_2001_1!$X38/100</f>
        <v>0</v>
      </c>
      <c r="X38" s="6">
        <v>0</v>
      </c>
      <c r="Y38" s="5">
        <f>datos_chargeback_2001_1!$Z38/100</f>
        <v>0</v>
      </c>
      <c r="Z38" s="6">
        <v>0</v>
      </c>
      <c r="AA38" s="6" t="s">
        <v>188</v>
      </c>
      <c r="AB38" s="6" t="s">
        <v>35</v>
      </c>
      <c r="AC38" s="7" t="s">
        <v>35</v>
      </c>
      <c r="AD38" s="5">
        <f>datos_chargeback_2001_1!$AE38/100</f>
        <v>0</v>
      </c>
      <c r="AE38" s="6">
        <v>0</v>
      </c>
      <c r="AF38" s="6" t="s">
        <v>50</v>
      </c>
    </row>
    <row r="39" spans="1:32" x14ac:dyDescent="0.3">
      <c r="A39" s="34" t="s">
        <v>189</v>
      </c>
      <c r="B39" s="3">
        <v>44964</v>
      </c>
      <c r="C39" s="3" t="str">
        <f>TEXT(Tabla10[[#This Row],[Fecha de transacción]],"DDDD")</f>
        <v>martes</v>
      </c>
      <c r="D39" s="3">
        <v>45043</v>
      </c>
      <c r="E39" s="4">
        <f>datos_chargeback_2001_1!$D39-datos_chargeback_2001_1!$B39</f>
        <v>79</v>
      </c>
      <c r="F39" s="5">
        <f>datos_chargeback_2001_1!$G39/100</f>
        <v>520.52</v>
      </c>
      <c r="G39" s="6">
        <v>52052</v>
      </c>
      <c r="H39" s="5">
        <f t="shared" si="0"/>
        <v>0</v>
      </c>
      <c r="I39" s="5">
        <v>1.32</v>
      </c>
      <c r="J39" s="6" t="s">
        <v>24</v>
      </c>
      <c r="K39" s="6" t="s">
        <v>25</v>
      </c>
      <c r="L39" s="6" t="s">
        <v>109</v>
      </c>
      <c r="M39" s="6" t="s">
        <v>27</v>
      </c>
      <c r="N39" s="6" t="s">
        <v>42</v>
      </c>
      <c r="O39" s="6" t="s">
        <v>53</v>
      </c>
      <c r="P39" s="6" t="s">
        <v>54</v>
      </c>
      <c r="Q39" s="6" t="s">
        <v>75</v>
      </c>
      <c r="R39" s="6">
        <v>52052</v>
      </c>
      <c r="S39" s="6" t="s">
        <v>190</v>
      </c>
      <c r="T39" s="6" t="s">
        <v>116</v>
      </c>
      <c r="U39" s="5">
        <f>datos_chargeback_2001_1!$V39/100</f>
        <v>520.52</v>
      </c>
      <c r="V39" s="6">
        <v>52052</v>
      </c>
      <c r="W39" s="5">
        <f>datos_chargeback_2001_1!$X39/100</f>
        <v>0</v>
      </c>
      <c r="X39" s="6">
        <v>0</v>
      </c>
      <c r="Y39" s="5">
        <f>datos_chargeback_2001_1!$Z39/100</f>
        <v>0</v>
      </c>
      <c r="Z39" s="6">
        <v>0</v>
      </c>
      <c r="AA39" s="6" t="s">
        <v>191</v>
      </c>
      <c r="AB39" s="6" t="s">
        <v>48</v>
      </c>
      <c r="AC39" s="8">
        <v>44964</v>
      </c>
      <c r="AD39" s="5">
        <f>datos_chargeback_2001_1!$AE39/100</f>
        <v>781.68</v>
      </c>
      <c r="AE39" s="6">
        <v>78168</v>
      </c>
      <c r="AF39" s="6" t="s">
        <v>36</v>
      </c>
    </row>
    <row r="40" spans="1:32" x14ac:dyDescent="0.3">
      <c r="A40" s="35" t="s">
        <v>193</v>
      </c>
      <c r="B40" s="9">
        <v>44965</v>
      </c>
      <c r="C40" s="9" t="str">
        <f>TEXT(Tabla10[[#This Row],[Fecha de transacción]],"DDDD")</f>
        <v>miércoles</v>
      </c>
      <c r="D40" s="9">
        <v>45039</v>
      </c>
      <c r="E40" s="10">
        <f>datos_chargeback_2001_1!$D40-datos_chargeback_2001_1!$B40</f>
        <v>74</v>
      </c>
      <c r="F40" s="11">
        <f>datos_chargeback_2001_1!$G40/100</f>
        <v>928.13</v>
      </c>
      <c r="G40" s="12">
        <v>92813</v>
      </c>
      <c r="H40" s="11">
        <f t="shared" si="0"/>
        <v>0</v>
      </c>
      <c r="I40" s="11">
        <v>1.35</v>
      </c>
      <c r="J40" s="12" t="s">
        <v>38</v>
      </c>
      <c r="K40" s="12" t="s">
        <v>25</v>
      </c>
      <c r="L40" s="12" t="s">
        <v>40</v>
      </c>
      <c r="M40" s="12" t="s">
        <v>93</v>
      </c>
      <c r="N40" s="12" t="s">
        <v>42</v>
      </c>
      <c r="O40" s="12" t="s">
        <v>114</v>
      </c>
      <c r="P40" s="12" t="s">
        <v>30</v>
      </c>
      <c r="Q40" s="12" t="s">
        <v>66</v>
      </c>
      <c r="R40" s="12">
        <v>92813</v>
      </c>
      <c r="S40" s="12" t="s">
        <v>194</v>
      </c>
      <c r="T40" s="12" t="s">
        <v>116</v>
      </c>
      <c r="U40" s="11">
        <f>datos_chargeback_2001_1!$V40/100</f>
        <v>928.13</v>
      </c>
      <c r="V40" s="12">
        <v>92813</v>
      </c>
      <c r="W40" s="11">
        <f>datos_chargeback_2001_1!$X40/100</f>
        <v>0</v>
      </c>
      <c r="X40" s="12">
        <v>0</v>
      </c>
      <c r="Y40" s="11">
        <f>datos_chargeback_2001_1!$Z40/100</f>
        <v>0</v>
      </c>
      <c r="Z40" s="12">
        <v>0</v>
      </c>
      <c r="AA40" s="12" t="s">
        <v>195</v>
      </c>
      <c r="AB40" s="12" t="s">
        <v>48</v>
      </c>
      <c r="AC40" s="19">
        <v>44965</v>
      </c>
      <c r="AD40" s="11">
        <f>datos_chargeback_2001_1!$AE40/100</f>
        <v>792.98</v>
      </c>
      <c r="AE40" s="12">
        <v>79298</v>
      </c>
      <c r="AF40" s="12" t="s">
        <v>36</v>
      </c>
    </row>
    <row r="41" spans="1:32" x14ac:dyDescent="0.3">
      <c r="A41" s="36" t="s">
        <v>197</v>
      </c>
      <c r="B41" s="14">
        <v>44966</v>
      </c>
      <c r="C41" s="14" t="str">
        <f>TEXT(Tabla10[[#This Row],[Fecha de transacción]],"DDDD")</f>
        <v>jueves</v>
      </c>
      <c r="D41" s="14">
        <v>45048</v>
      </c>
      <c r="E41" s="15">
        <f>datos_chargeback_2001_1!$D41-datos_chargeback_2001_1!$B41</f>
        <v>82</v>
      </c>
      <c r="F41" s="16">
        <f>datos_chargeback_2001_1!$G41/100</f>
        <v>853.91</v>
      </c>
      <c r="G41" s="17">
        <v>85391</v>
      </c>
      <c r="H41" s="16">
        <f t="shared" si="0"/>
        <v>0</v>
      </c>
      <c r="I41" s="16">
        <v>0</v>
      </c>
      <c r="J41" s="17" t="s">
        <v>24</v>
      </c>
      <c r="K41" s="17" t="s">
        <v>25</v>
      </c>
      <c r="L41" s="17" t="s">
        <v>80</v>
      </c>
      <c r="M41" s="17" t="s">
        <v>59</v>
      </c>
      <c r="N41" s="17" t="s">
        <v>42</v>
      </c>
      <c r="O41" s="17" t="s">
        <v>70</v>
      </c>
      <c r="P41" s="17" t="s">
        <v>30</v>
      </c>
      <c r="Q41" s="17" t="s">
        <v>55</v>
      </c>
      <c r="R41" s="17">
        <v>85391</v>
      </c>
      <c r="S41" s="17" t="s">
        <v>198</v>
      </c>
      <c r="T41" s="17" t="s">
        <v>46</v>
      </c>
      <c r="U41" s="16">
        <f>datos_chargeback_2001_1!$V41/100</f>
        <v>853.91</v>
      </c>
      <c r="V41" s="17">
        <v>85391</v>
      </c>
      <c r="W41" s="16">
        <f>datos_chargeback_2001_1!$X41/100</f>
        <v>0</v>
      </c>
      <c r="X41" s="17">
        <v>0</v>
      </c>
      <c r="Y41" s="16">
        <f>datos_chargeback_2001_1!$Z41/100</f>
        <v>0</v>
      </c>
      <c r="Z41" s="17">
        <v>0</v>
      </c>
      <c r="AA41" s="17" t="s">
        <v>199</v>
      </c>
      <c r="AB41" s="17" t="s">
        <v>35</v>
      </c>
      <c r="AC41" s="20" t="s">
        <v>35</v>
      </c>
      <c r="AD41" s="16">
        <f>datos_chargeback_2001_1!$AE41/100</f>
        <v>0</v>
      </c>
      <c r="AE41" s="17">
        <v>0</v>
      </c>
      <c r="AF41" s="17" t="s">
        <v>64</v>
      </c>
    </row>
    <row r="42" spans="1:32" x14ac:dyDescent="0.3">
      <c r="A42" s="34" t="s">
        <v>200</v>
      </c>
      <c r="B42" s="3">
        <v>44967</v>
      </c>
      <c r="C42" s="3" t="str">
        <f>TEXT(Tabla10[[#This Row],[Fecha de transacción]],"DDDD")</f>
        <v>viernes</v>
      </c>
      <c r="D42" s="3">
        <v>45031</v>
      </c>
      <c r="E42" s="4">
        <f>datos_chargeback_2001_1!$D42-datos_chargeback_2001_1!$B42</f>
        <v>64</v>
      </c>
      <c r="F42" s="5">
        <f>datos_chargeback_2001_1!$G42/100</f>
        <v>197.49</v>
      </c>
      <c r="G42" s="6">
        <v>19749</v>
      </c>
      <c r="H42" s="5">
        <f t="shared" si="0"/>
        <v>0</v>
      </c>
      <c r="I42" s="5">
        <v>0</v>
      </c>
      <c r="J42" s="6" t="s">
        <v>38</v>
      </c>
      <c r="K42" s="6" t="s">
        <v>25</v>
      </c>
      <c r="L42" s="6" t="s">
        <v>119</v>
      </c>
      <c r="M42" s="6" t="s">
        <v>93</v>
      </c>
      <c r="N42" s="6" t="s">
        <v>42</v>
      </c>
      <c r="O42" s="6" t="s">
        <v>64</v>
      </c>
      <c r="P42" s="6" t="s">
        <v>30</v>
      </c>
      <c r="Q42" s="6" t="s">
        <v>44</v>
      </c>
      <c r="R42" s="6">
        <v>19749</v>
      </c>
      <c r="S42" s="6" t="s">
        <v>201</v>
      </c>
      <c r="T42" s="6" t="s">
        <v>46</v>
      </c>
      <c r="U42" s="5">
        <f>datos_chargeback_2001_1!$V42/100</f>
        <v>197.49</v>
      </c>
      <c r="V42" s="6">
        <v>19749</v>
      </c>
      <c r="W42" s="5">
        <f>datos_chargeback_2001_1!$X42/100</f>
        <v>0</v>
      </c>
      <c r="X42" s="6">
        <v>0</v>
      </c>
      <c r="Y42" s="5">
        <f>datos_chargeback_2001_1!$Z42/100</f>
        <v>0</v>
      </c>
      <c r="Z42" s="6">
        <v>0</v>
      </c>
      <c r="AA42" s="6" t="s">
        <v>202</v>
      </c>
      <c r="AB42" s="6" t="s">
        <v>48</v>
      </c>
      <c r="AC42" s="8">
        <v>44967</v>
      </c>
      <c r="AD42" s="5">
        <f>datos_chargeback_2001_1!$AE42/100</f>
        <v>307.51</v>
      </c>
      <c r="AE42" s="6">
        <v>30751</v>
      </c>
      <c r="AF42" s="6" t="s">
        <v>53</v>
      </c>
    </row>
    <row r="43" spans="1:32" x14ac:dyDescent="0.3">
      <c r="A43" s="36" t="s">
        <v>203</v>
      </c>
      <c r="B43" s="14">
        <v>44968</v>
      </c>
      <c r="C43" s="14" t="str">
        <f>TEXT(Tabla10[[#This Row],[Fecha de transacción]],"DDDD")</f>
        <v>sábado</v>
      </c>
      <c r="D43" s="14">
        <v>45038</v>
      </c>
      <c r="E43" s="15">
        <f>datos_chargeback_2001_1!$D43-datos_chargeback_2001_1!$B43</f>
        <v>70</v>
      </c>
      <c r="F43" s="16">
        <f>datos_chargeback_2001_1!$G43/100</f>
        <v>814.96</v>
      </c>
      <c r="G43" s="17">
        <v>81496</v>
      </c>
      <c r="H43" s="16">
        <f t="shared" si="0"/>
        <v>0</v>
      </c>
      <c r="I43" s="16">
        <v>0</v>
      </c>
      <c r="J43" s="17" t="s">
        <v>24</v>
      </c>
      <c r="K43" s="17" t="s">
        <v>25</v>
      </c>
      <c r="L43" s="17" t="s">
        <v>40</v>
      </c>
      <c r="M43" s="17" t="s">
        <v>85</v>
      </c>
      <c r="N43" s="17" t="s">
        <v>42</v>
      </c>
      <c r="O43" s="17" t="s">
        <v>70</v>
      </c>
      <c r="P43" s="17" t="s">
        <v>30</v>
      </c>
      <c r="Q43" s="17" t="s">
        <v>44</v>
      </c>
      <c r="R43" s="17">
        <v>81496</v>
      </c>
      <c r="S43" s="17" t="s">
        <v>204</v>
      </c>
      <c r="T43" s="17" t="s">
        <v>61</v>
      </c>
      <c r="U43" s="16">
        <f>datos_chargeback_2001_1!$V43/100</f>
        <v>0</v>
      </c>
      <c r="V43" s="17">
        <v>0</v>
      </c>
      <c r="W43" s="16">
        <f>datos_chargeback_2001_1!$X43/100</f>
        <v>814.96</v>
      </c>
      <c r="X43" s="17">
        <v>81496</v>
      </c>
      <c r="Y43" s="16">
        <f>datos_chargeback_2001_1!$Z43/100</f>
        <v>0</v>
      </c>
      <c r="Z43" s="17">
        <v>0</v>
      </c>
      <c r="AA43" s="17" t="s">
        <v>205</v>
      </c>
      <c r="AB43" s="17" t="s">
        <v>35</v>
      </c>
      <c r="AC43" s="20" t="s">
        <v>35</v>
      </c>
      <c r="AD43" s="16">
        <f>datos_chargeback_2001_1!$AE43/100</f>
        <v>0</v>
      </c>
      <c r="AE43" s="17">
        <v>0</v>
      </c>
      <c r="AF43" s="17" t="s">
        <v>36</v>
      </c>
    </row>
    <row r="44" spans="1:32" x14ac:dyDescent="0.3">
      <c r="A44" s="35" t="s">
        <v>206</v>
      </c>
      <c r="B44" s="9">
        <v>44969</v>
      </c>
      <c r="C44" s="9" t="str">
        <f>TEXT(Tabla10[[#This Row],[Fecha de transacción]],"DDDD")</f>
        <v>domingo</v>
      </c>
      <c r="D44" s="9">
        <v>45035</v>
      </c>
      <c r="E44" s="10">
        <f>datos_chargeback_2001_1!$D44-datos_chargeback_2001_1!$B44</f>
        <v>66</v>
      </c>
      <c r="F44" s="11">
        <f>datos_chargeback_2001_1!$G44/100</f>
        <v>759.04</v>
      </c>
      <c r="G44" s="12">
        <v>75904</v>
      </c>
      <c r="H44" s="11">
        <f t="shared" si="0"/>
        <v>0</v>
      </c>
      <c r="I44" s="11">
        <v>1.24</v>
      </c>
      <c r="J44" s="12" t="s">
        <v>38</v>
      </c>
      <c r="K44" s="12" t="s">
        <v>25</v>
      </c>
      <c r="L44" s="12" t="s">
        <v>40</v>
      </c>
      <c r="M44" s="12" t="s">
        <v>85</v>
      </c>
      <c r="N44" s="12" t="s">
        <v>42</v>
      </c>
      <c r="O44" s="12" t="s">
        <v>64</v>
      </c>
      <c r="P44" s="12" t="s">
        <v>54</v>
      </c>
      <c r="Q44" s="12" t="s">
        <v>75</v>
      </c>
      <c r="R44" s="12">
        <v>75904</v>
      </c>
      <c r="S44" s="12" t="s">
        <v>207</v>
      </c>
      <c r="T44" s="12" t="s">
        <v>61</v>
      </c>
      <c r="U44" s="11">
        <f>datos_chargeback_2001_1!$V44/100</f>
        <v>0</v>
      </c>
      <c r="V44" s="12">
        <v>0</v>
      </c>
      <c r="W44" s="11">
        <f>datos_chargeback_2001_1!$X44/100</f>
        <v>759.04</v>
      </c>
      <c r="X44" s="12">
        <v>75904</v>
      </c>
      <c r="Y44" s="11">
        <f>datos_chargeback_2001_1!$Z44/100</f>
        <v>0</v>
      </c>
      <c r="Z44" s="12">
        <v>0</v>
      </c>
      <c r="AA44" s="12" t="s">
        <v>208</v>
      </c>
      <c r="AB44" s="12" t="s">
        <v>48</v>
      </c>
      <c r="AC44" s="19">
        <v>44969</v>
      </c>
      <c r="AD44" s="11">
        <f>datos_chargeback_2001_1!$AE44/100</f>
        <v>954.84</v>
      </c>
      <c r="AE44" s="12">
        <v>95484</v>
      </c>
      <c r="AF44" s="12" t="s">
        <v>53</v>
      </c>
    </row>
    <row r="45" spans="1:32" x14ac:dyDescent="0.3">
      <c r="A45" s="36" t="s">
        <v>210</v>
      </c>
      <c r="B45" s="14">
        <v>44970</v>
      </c>
      <c r="C45" s="14" t="str">
        <f>TEXT(Tabla10[[#This Row],[Fecha de transacción]],"DDDD")</f>
        <v>lunes</v>
      </c>
      <c r="D45" s="14">
        <v>45056</v>
      </c>
      <c r="E45" s="15">
        <f>datos_chargeback_2001_1!$D45-datos_chargeback_2001_1!$B45</f>
        <v>86</v>
      </c>
      <c r="F45" s="16">
        <f>datos_chargeback_2001_1!$G45/100</f>
        <v>207.38</v>
      </c>
      <c r="G45" s="17">
        <v>20738</v>
      </c>
      <c r="H45" s="16">
        <f t="shared" si="0"/>
        <v>0</v>
      </c>
      <c r="I45" s="16">
        <v>1.07</v>
      </c>
      <c r="J45" s="17" t="s">
        <v>38</v>
      </c>
      <c r="K45" s="17" t="s">
        <v>25</v>
      </c>
      <c r="L45" s="17" t="s">
        <v>119</v>
      </c>
      <c r="M45" s="17" t="s">
        <v>27</v>
      </c>
      <c r="N45" s="17" t="s">
        <v>28</v>
      </c>
      <c r="O45" s="17" t="s">
        <v>43</v>
      </c>
      <c r="P45" s="17" t="s">
        <v>54</v>
      </c>
      <c r="Q45" s="17" t="s">
        <v>75</v>
      </c>
      <c r="R45" s="17">
        <v>20738</v>
      </c>
      <c r="S45" s="17" t="s">
        <v>211</v>
      </c>
      <c r="T45" s="17" t="s">
        <v>33</v>
      </c>
      <c r="U45" s="16">
        <f>datos_chargeback_2001_1!$V45/100</f>
        <v>0</v>
      </c>
      <c r="V45" s="17">
        <v>0</v>
      </c>
      <c r="W45" s="16">
        <f>datos_chargeback_2001_1!$X45/100</f>
        <v>0</v>
      </c>
      <c r="X45" s="17">
        <v>0</v>
      </c>
      <c r="Y45" s="16">
        <f>datos_chargeback_2001_1!$Z45/100</f>
        <v>207.38</v>
      </c>
      <c r="Z45" s="17">
        <v>20738</v>
      </c>
      <c r="AA45" s="17" t="s">
        <v>212</v>
      </c>
      <c r="AB45" s="17" t="s">
        <v>35</v>
      </c>
      <c r="AC45" s="20" t="s">
        <v>35</v>
      </c>
      <c r="AD45" s="16">
        <f>datos_chargeback_2001_1!$AE45/100</f>
        <v>0</v>
      </c>
      <c r="AE45" s="17">
        <v>0</v>
      </c>
      <c r="AF45" s="17" t="s">
        <v>29</v>
      </c>
    </row>
    <row r="46" spans="1:32" x14ac:dyDescent="0.3">
      <c r="A46" s="34" t="s">
        <v>213</v>
      </c>
      <c r="B46" s="3">
        <v>44971</v>
      </c>
      <c r="C46" s="3" t="str">
        <f>TEXT(Tabla10[[#This Row],[Fecha de transacción]],"DDDD")</f>
        <v>martes</v>
      </c>
      <c r="D46" s="3">
        <v>45060</v>
      </c>
      <c r="E46" s="4">
        <f>datos_chargeback_2001_1!$D46-datos_chargeback_2001_1!$B46</f>
        <v>89</v>
      </c>
      <c r="F46" s="5">
        <f>datos_chargeback_2001_1!$G46/100</f>
        <v>331.22</v>
      </c>
      <c r="G46" s="6">
        <v>33122</v>
      </c>
      <c r="H46" s="5">
        <f t="shared" si="0"/>
        <v>0</v>
      </c>
      <c r="I46" s="5">
        <v>0</v>
      </c>
      <c r="J46" s="6" t="s">
        <v>38</v>
      </c>
      <c r="K46" s="6" t="s">
        <v>25</v>
      </c>
      <c r="L46" s="6" t="s">
        <v>40</v>
      </c>
      <c r="M46" s="6" t="s">
        <v>59</v>
      </c>
      <c r="N46" s="6" t="s">
        <v>42</v>
      </c>
      <c r="O46" s="6" t="s">
        <v>36</v>
      </c>
      <c r="P46" s="6" t="s">
        <v>54</v>
      </c>
      <c r="Q46" s="6" t="s">
        <v>44</v>
      </c>
      <c r="R46" s="6">
        <v>33122</v>
      </c>
      <c r="S46" s="6" t="s">
        <v>214</v>
      </c>
      <c r="T46" s="6" t="s">
        <v>116</v>
      </c>
      <c r="U46" s="5">
        <f>datos_chargeback_2001_1!$V46/100</f>
        <v>331.22</v>
      </c>
      <c r="V46" s="6">
        <v>33122</v>
      </c>
      <c r="W46" s="5">
        <f>datos_chargeback_2001_1!$X46/100</f>
        <v>0</v>
      </c>
      <c r="X46" s="6">
        <v>0</v>
      </c>
      <c r="Y46" s="5">
        <f>datos_chargeback_2001_1!$Z46/100</f>
        <v>0</v>
      </c>
      <c r="Z46" s="6">
        <v>0</v>
      </c>
      <c r="AA46" s="6" t="s">
        <v>215</v>
      </c>
      <c r="AB46" s="6" t="s">
        <v>48</v>
      </c>
      <c r="AC46" s="8">
        <v>44971</v>
      </c>
      <c r="AD46" s="5">
        <f>datos_chargeback_2001_1!$AE46/100</f>
        <v>562.42999999999995</v>
      </c>
      <c r="AE46" s="6">
        <v>56243</v>
      </c>
      <c r="AF46" s="6" t="s">
        <v>29</v>
      </c>
    </row>
    <row r="47" spans="1:32" x14ac:dyDescent="0.3">
      <c r="A47" s="34" t="s">
        <v>217</v>
      </c>
      <c r="B47" s="3">
        <v>44972</v>
      </c>
      <c r="C47" s="3" t="str">
        <f>TEXT(Tabla10[[#This Row],[Fecha de transacción]],"DDDD")</f>
        <v>miércoles</v>
      </c>
      <c r="D47" s="3">
        <v>45037</v>
      </c>
      <c r="E47" s="4">
        <f>datos_chargeback_2001_1!$D47-datos_chargeback_2001_1!$B47</f>
        <v>65</v>
      </c>
      <c r="F47" s="5">
        <f>datos_chargeback_2001_1!$G47/100</f>
        <v>451.27</v>
      </c>
      <c r="G47" s="6">
        <v>45127</v>
      </c>
      <c r="H47" s="5">
        <f t="shared" si="0"/>
        <v>0</v>
      </c>
      <c r="I47" s="5">
        <v>0.11</v>
      </c>
      <c r="J47" s="6" t="s">
        <v>24</v>
      </c>
      <c r="K47" s="6" t="s">
        <v>25</v>
      </c>
      <c r="L47" s="6" t="s">
        <v>26</v>
      </c>
      <c r="M47" s="6" t="s">
        <v>41</v>
      </c>
      <c r="N47" s="6" t="s">
        <v>42</v>
      </c>
      <c r="O47" s="6" t="s">
        <v>29</v>
      </c>
      <c r="P47" s="6" t="s">
        <v>30</v>
      </c>
      <c r="Q47" s="6" t="s">
        <v>31</v>
      </c>
      <c r="R47" s="6">
        <v>45127</v>
      </c>
      <c r="S47" s="6" t="s">
        <v>218</v>
      </c>
      <c r="T47" s="6" t="s">
        <v>61</v>
      </c>
      <c r="U47" s="5">
        <f>datos_chargeback_2001_1!$V47/100</f>
        <v>0</v>
      </c>
      <c r="V47" s="6">
        <v>0</v>
      </c>
      <c r="W47" s="5">
        <f>datos_chargeback_2001_1!$X47/100</f>
        <v>451.27</v>
      </c>
      <c r="X47" s="6">
        <v>45127</v>
      </c>
      <c r="Y47" s="5">
        <f>datos_chargeback_2001_1!$Z47/100</f>
        <v>0</v>
      </c>
      <c r="Z47" s="6">
        <v>0</v>
      </c>
      <c r="AA47" s="6" t="s">
        <v>219</v>
      </c>
      <c r="AB47" s="6" t="s">
        <v>35</v>
      </c>
      <c r="AC47" s="7" t="s">
        <v>35</v>
      </c>
      <c r="AD47" s="5">
        <f>datos_chargeback_2001_1!$AE47/100</f>
        <v>0</v>
      </c>
      <c r="AE47" s="6">
        <v>0</v>
      </c>
      <c r="AF47" s="6" t="s">
        <v>53</v>
      </c>
    </row>
    <row r="48" spans="1:32" x14ac:dyDescent="0.3">
      <c r="A48" s="35" t="s">
        <v>220</v>
      </c>
      <c r="B48" s="9">
        <v>44973</v>
      </c>
      <c r="C48" s="9" t="str">
        <f>TEXT(Tabla10[[#This Row],[Fecha de transacción]],"DDDD")</f>
        <v>jueves</v>
      </c>
      <c r="D48" s="9">
        <v>45062</v>
      </c>
      <c r="E48" s="10">
        <f>datos_chargeback_2001_1!$D48-datos_chargeback_2001_1!$B48</f>
        <v>89</v>
      </c>
      <c r="F48" s="11">
        <f>datos_chargeback_2001_1!$G48/100</f>
        <v>864.71</v>
      </c>
      <c r="G48" s="12">
        <v>86471</v>
      </c>
      <c r="H48" s="11">
        <f t="shared" si="0"/>
        <v>0</v>
      </c>
      <c r="I48" s="11">
        <v>0</v>
      </c>
      <c r="J48" s="12" t="s">
        <v>38</v>
      </c>
      <c r="K48" s="12" t="s">
        <v>25</v>
      </c>
      <c r="L48" s="12" t="s">
        <v>80</v>
      </c>
      <c r="M48" s="12" t="s">
        <v>85</v>
      </c>
      <c r="N48" s="12" t="s">
        <v>42</v>
      </c>
      <c r="O48" s="12" t="s">
        <v>53</v>
      </c>
      <c r="P48" s="12" t="s">
        <v>30</v>
      </c>
      <c r="Q48" s="12" t="s">
        <v>75</v>
      </c>
      <c r="R48" s="12">
        <v>86471</v>
      </c>
      <c r="S48" s="12" t="s">
        <v>221</v>
      </c>
      <c r="T48" s="12" t="s">
        <v>46</v>
      </c>
      <c r="U48" s="11">
        <f>datos_chargeback_2001_1!$V48/100</f>
        <v>864.71</v>
      </c>
      <c r="V48" s="12">
        <v>86471</v>
      </c>
      <c r="W48" s="11">
        <f>datos_chargeback_2001_1!$X48/100</f>
        <v>0</v>
      </c>
      <c r="X48" s="12">
        <v>0</v>
      </c>
      <c r="Y48" s="11">
        <f>datos_chargeback_2001_1!$Z48/100</f>
        <v>0</v>
      </c>
      <c r="Z48" s="12">
        <v>0</v>
      </c>
      <c r="AA48" s="12" t="s">
        <v>222</v>
      </c>
      <c r="AB48" s="12" t="s">
        <v>48</v>
      </c>
      <c r="AC48" s="19">
        <v>44973</v>
      </c>
      <c r="AD48" s="11">
        <f>datos_chargeback_2001_1!$AE48/100</f>
        <v>75.34</v>
      </c>
      <c r="AE48" s="12">
        <v>7534</v>
      </c>
      <c r="AF48" s="12" t="s">
        <v>64</v>
      </c>
    </row>
    <row r="49" spans="1:32" x14ac:dyDescent="0.3">
      <c r="A49" s="34" t="s">
        <v>224</v>
      </c>
      <c r="B49" s="3">
        <v>44974</v>
      </c>
      <c r="C49" s="3" t="str">
        <f>TEXT(Tabla10[[#This Row],[Fecha de transacción]],"DDDD")</f>
        <v>viernes</v>
      </c>
      <c r="D49" s="3">
        <v>45063</v>
      </c>
      <c r="E49" s="4">
        <f>datos_chargeback_2001_1!$D49-datos_chargeback_2001_1!$B49</f>
        <v>89</v>
      </c>
      <c r="F49" s="5">
        <f>datos_chargeback_2001_1!$G49/100</f>
        <v>676.17</v>
      </c>
      <c r="G49" s="6">
        <v>67617</v>
      </c>
      <c r="H49" s="5">
        <f t="shared" si="0"/>
        <v>0</v>
      </c>
      <c r="I49" s="5">
        <v>0</v>
      </c>
      <c r="J49" s="6" t="s">
        <v>38</v>
      </c>
      <c r="K49" s="6" t="s">
        <v>25</v>
      </c>
      <c r="L49" s="6" t="s">
        <v>109</v>
      </c>
      <c r="M49" s="6" t="s">
        <v>41</v>
      </c>
      <c r="N49" s="6" t="s">
        <v>42</v>
      </c>
      <c r="O49" s="6" t="s">
        <v>36</v>
      </c>
      <c r="P49" s="6" t="s">
        <v>30</v>
      </c>
      <c r="Q49" s="6" t="s">
        <v>55</v>
      </c>
      <c r="R49" s="6">
        <v>67617</v>
      </c>
      <c r="S49" s="6" t="s">
        <v>225</v>
      </c>
      <c r="T49" s="6" t="s">
        <v>61</v>
      </c>
      <c r="U49" s="5">
        <f>datos_chargeback_2001_1!$V49/100</f>
        <v>0</v>
      </c>
      <c r="V49" s="6">
        <v>0</v>
      </c>
      <c r="W49" s="5">
        <f>datos_chargeback_2001_1!$X49/100</f>
        <v>676.17</v>
      </c>
      <c r="X49" s="6">
        <v>67617</v>
      </c>
      <c r="Y49" s="5">
        <f>datos_chargeback_2001_1!$Z49/100</f>
        <v>0</v>
      </c>
      <c r="Z49" s="6">
        <v>0</v>
      </c>
      <c r="AA49" s="6" t="s">
        <v>226</v>
      </c>
      <c r="AB49" s="6" t="s">
        <v>35</v>
      </c>
      <c r="AC49" s="7" t="s">
        <v>35</v>
      </c>
      <c r="AD49" s="5">
        <f>datos_chargeback_2001_1!$AE49/100</f>
        <v>0</v>
      </c>
      <c r="AE49" s="6">
        <v>0</v>
      </c>
      <c r="AF49" s="6" t="s">
        <v>53</v>
      </c>
    </row>
    <row r="50" spans="1:32" x14ac:dyDescent="0.3">
      <c r="A50" s="35" t="s">
        <v>227</v>
      </c>
      <c r="B50" s="9">
        <v>44975</v>
      </c>
      <c r="C50" s="9" t="str">
        <f>TEXT(Tabla10[[#This Row],[Fecha de transacción]],"DDDD")</f>
        <v>sábado</v>
      </c>
      <c r="D50" s="9">
        <v>45051</v>
      </c>
      <c r="E50" s="10">
        <f>datos_chargeback_2001_1!$D50-datos_chargeback_2001_1!$B50</f>
        <v>76</v>
      </c>
      <c r="F50" s="11">
        <f>datos_chargeback_2001_1!$G50/100</f>
        <v>240.86</v>
      </c>
      <c r="G50" s="12">
        <v>24086</v>
      </c>
      <c r="H50" s="11">
        <f t="shared" si="0"/>
        <v>0</v>
      </c>
      <c r="I50" s="11">
        <v>0</v>
      </c>
      <c r="J50" s="12" t="s">
        <v>38</v>
      </c>
      <c r="K50" s="12" t="s">
        <v>25</v>
      </c>
      <c r="L50" s="12" t="s">
        <v>26</v>
      </c>
      <c r="M50" s="12" t="s">
        <v>41</v>
      </c>
      <c r="N50" s="12" t="s">
        <v>28</v>
      </c>
      <c r="O50" s="12" t="s">
        <v>29</v>
      </c>
      <c r="P50" s="12" t="s">
        <v>54</v>
      </c>
      <c r="Q50" s="12" t="s">
        <v>66</v>
      </c>
      <c r="R50" s="12">
        <v>24086</v>
      </c>
      <c r="S50" s="12" t="s">
        <v>228</v>
      </c>
      <c r="T50" s="12" t="s">
        <v>33</v>
      </c>
      <c r="U50" s="11">
        <f>datos_chargeback_2001_1!$V50/100</f>
        <v>0</v>
      </c>
      <c r="V50" s="12">
        <v>0</v>
      </c>
      <c r="W50" s="11">
        <f>datos_chargeback_2001_1!$X50/100</f>
        <v>0</v>
      </c>
      <c r="X50" s="12">
        <v>0</v>
      </c>
      <c r="Y50" s="11">
        <f>datos_chargeback_2001_1!$Z50/100</f>
        <v>240.86</v>
      </c>
      <c r="Z50" s="12">
        <v>24086</v>
      </c>
      <c r="AA50" s="12" t="s">
        <v>229</v>
      </c>
      <c r="AB50" s="12" t="s">
        <v>35</v>
      </c>
      <c r="AC50" s="13" t="s">
        <v>35</v>
      </c>
      <c r="AD50" s="11">
        <f>datos_chargeback_2001_1!$AE50/100</f>
        <v>0</v>
      </c>
      <c r="AE50" s="12">
        <v>0</v>
      </c>
      <c r="AF50" s="12" t="s">
        <v>36</v>
      </c>
    </row>
    <row r="51" spans="1:32" x14ac:dyDescent="0.3">
      <c r="A51" s="34" t="s">
        <v>230</v>
      </c>
      <c r="B51" s="3">
        <v>44976</v>
      </c>
      <c r="C51" s="3" t="str">
        <f>TEXT(Tabla10[[#This Row],[Fecha de transacción]],"DDDD")</f>
        <v>domingo</v>
      </c>
      <c r="D51" s="3">
        <v>45039</v>
      </c>
      <c r="E51" s="4">
        <f>datos_chargeback_2001_1!$D51-datos_chargeback_2001_1!$B51</f>
        <v>63</v>
      </c>
      <c r="F51" s="5">
        <f>datos_chargeback_2001_1!$G51/100</f>
        <v>702.77</v>
      </c>
      <c r="G51" s="6">
        <v>70277</v>
      </c>
      <c r="H51" s="5">
        <f t="shared" si="0"/>
        <v>0</v>
      </c>
      <c r="I51" s="5">
        <v>1.07</v>
      </c>
      <c r="J51" s="6" t="s">
        <v>24</v>
      </c>
      <c r="K51" s="6" t="s">
        <v>25</v>
      </c>
      <c r="L51" s="6" t="s">
        <v>109</v>
      </c>
      <c r="M51" s="6" t="s">
        <v>85</v>
      </c>
      <c r="N51" s="6" t="s">
        <v>28</v>
      </c>
      <c r="O51" s="6" t="s">
        <v>70</v>
      </c>
      <c r="P51" s="6" t="s">
        <v>54</v>
      </c>
      <c r="Q51" s="6" t="s">
        <v>44</v>
      </c>
      <c r="R51" s="6">
        <v>70277</v>
      </c>
      <c r="S51" s="6" t="s">
        <v>231</v>
      </c>
      <c r="T51" s="6" t="s">
        <v>33</v>
      </c>
      <c r="U51" s="5">
        <f>datos_chargeback_2001_1!$V51/100</f>
        <v>0</v>
      </c>
      <c r="V51" s="6">
        <v>0</v>
      </c>
      <c r="W51" s="5">
        <f>datos_chargeback_2001_1!$X51/100</f>
        <v>0</v>
      </c>
      <c r="X51" s="6">
        <v>0</v>
      </c>
      <c r="Y51" s="5">
        <f>datos_chargeback_2001_1!$Z51/100</f>
        <v>702.77</v>
      </c>
      <c r="Z51" s="6">
        <v>70277</v>
      </c>
      <c r="AA51" s="6" t="s">
        <v>232</v>
      </c>
      <c r="AB51" s="6" t="s">
        <v>35</v>
      </c>
      <c r="AC51" s="7" t="s">
        <v>35</v>
      </c>
      <c r="AD51" s="5">
        <f>datos_chargeback_2001_1!$AE51/100</f>
        <v>0</v>
      </c>
      <c r="AE51" s="6">
        <v>0</v>
      </c>
      <c r="AF51" s="6" t="s">
        <v>50</v>
      </c>
    </row>
    <row r="52" spans="1:32" x14ac:dyDescent="0.3">
      <c r="A52" s="34" t="s">
        <v>233</v>
      </c>
      <c r="B52" s="3">
        <v>44977</v>
      </c>
      <c r="C52" s="3" t="str">
        <f>TEXT(Tabla10[[#This Row],[Fecha de transacción]],"DDDD")</f>
        <v>lunes</v>
      </c>
      <c r="D52" s="3">
        <v>45060</v>
      </c>
      <c r="E52" s="4">
        <f>datos_chargeback_2001_1!$D52-datos_chargeback_2001_1!$B52</f>
        <v>83</v>
      </c>
      <c r="F52" s="5">
        <f>datos_chargeback_2001_1!$G52/100</f>
        <v>841.36</v>
      </c>
      <c r="G52" s="6">
        <v>84136</v>
      </c>
      <c r="H52" s="5">
        <f t="shared" si="0"/>
        <v>0</v>
      </c>
      <c r="I52" s="5">
        <v>0</v>
      </c>
      <c r="J52" s="6" t="s">
        <v>24</v>
      </c>
      <c r="K52" s="6" t="s">
        <v>25</v>
      </c>
      <c r="L52" s="6" t="s">
        <v>119</v>
      </c>
      <c r="M52" s="6" t="s">
        <v>59</v>
      </c>
      <c r="N52" s="6" t="s">
        <v>42</v>
      </c>
      <c r="O52" s="6" t="s">
        <v>36</v>
      </c>
      <c r="P52" s="6" t="s">
        <v>30</v>
      </c>
      <c r="Q52" s="6" t="s">
        <v>66</v>
      </c>
      <c r="R52" s="6">
        <v>84136</v>
      </c>
      <c r="S52" s="6" t="s">
        <v>234</v>
      </c>
      <c r="T52" s="6" t="s">
        <v>116</v>
      </c>
      <c r="U52" s="5">
        <f>datos_chargeback_2001_1!$V52/100</f>
        <v>841.36</v>
      </c>
      <c r="V52" s="6">
        <v>84136</v>
      </c>
      <c r="W52" s="5">
        <f>datos_chargeback_2001_1!$X52/100</f>
        <v>0</v>
      </c>
      <c r="X52" s="6">
        <v>0</v>
      </c>
      <c r="Y52" s="5">
        <f>datos_chargeback_2001_1!$Z52/100</f>
        <v>0</v>
      </c>
      <c r="Z52" s="6">
        <v>0</v>
      </c>
      <c r="AA52" s="6" t="s">
        <v>235</v>
      </c>
      <c r="AB52" s="6" t="s">
        <v>48</v>
      </c>
      <c r="AC52" s="8">
        <v>44977</v>
      </c>
      <c r="AD52" s="5">
        <f>datos_chargeback_2001_1!$AE52/100</f>
        <v>852.03</v>
      </c>
      <c r="AE52" s="6">
        <v>85203</v>
      </c>
      <c r="AF52" s="6" t="s">
        <v>43</v>
      </c>
    </row>
    <row r="53" spans="1:32" x14ac:dyDescent="0.3">
      <c r="A53" s="36" t="s">
        <v>237</v>
      </c>
      <c r="B53" s="14">
        <v>44978</v>
      </c>
      <c r="C53" s="14" t="str">
        <f>TEXT(Tabla10[[#This Row],[Fecha de transacción]],"DDDD")</f>
        <v>martes</v>
      </c>
      <c r="D53" s="14">
        <v>45063</v>
      </c>
      <c r="E53" s="15">
        <f>datos_chargeback_2001_1!$D53-datos_chargeback_2001_1!$B53</f>
        <v>85</v>
      </c>
      <c r="F53" s="16">
        <f>datos_chargeback_2001_1!$G53/100</f>
        <v>140.52000000000001</v>
      </c>
      <c r="G53" s="17">
        <v>14052</v>
      </c>
      <c r="H53" s="16">
        <f t="shared" si="0"/>
        <v>0</v>
      </c>
      <c r="I53" s="16">
        <v>0</v>
      </c>
      <c r="J53" s="17" t="s">
        <v>24</v>
      </c>
      <c r="K53" s="17" t="s">
        <v>25</v>
      </c>
      <c r="L53" s="17" t="s">
        <v>74</v>
      </c>
      <c r="M53" s="17" t="s">
        <v>93</v>
      </c>
      <c r="N53" s="17" t="s">
        <v>42</v>
      </c>
      <c r="O53" s="17" t="s">
        <v>43</v>
      </c>
      <c r="P53" s="17" t="s">
        <v>30</v>
      </c>
      <c r="Q53" s="17" t="s">
        <v>31</v>
      </c>
      <c r="R53" s="17">
        <v>14052</v>
      </c>
      <c r="S53" s="17" t="s">
        <v>238</v>
      </c>
      <c r="T53" s="17" t="s">
        <v>116</v>
      </c>
      <c r="U53" s="16">
        <f>datos_chargeback_2001_1!$V53/100</f>
        <v>140.52000000000001</v>
      </c>
      <c r="V53" s="17">
        <v>14052</v>
      </c>
      <c r="W53" s="16">
        <f>datos_chargeback_2001_1!$X53/100</f>
        <v>0</v>
      </c>
      <c r="X53" s="17">
        <v>0</v>
      </c>
      <c r="Y53" s="16">
        <f>datos_chargeback_2001_1!$Z53/100</f>
        <v>0</v>
      </c>
      <c r="Z53" s="17">
        <v>0</v>
      </c>
      <c r="AA53" s="17" t="s">
        <v>239</v>
      </c>
      <c r="AB53" s="17" t="s">
        <v>48</v>
      </c>
      <c r="AC53" s="18">
        <v>44978</v>
      </c>
      <c r="AD53" s="16">
        <f>datos_chargeback_2001_1!$AE53/100</f>
        <v>532.58000000000004</v>
      </c>
      <c r="AE53" s="17">
        <v>53258</v>
      </c>
      <c r="AF53" s="17" t="s">
        <v>53</v>
      </c>
    </row>
    <row r="54" spans="1:32" x14ac:dyDescent="0.3">
      <c r="A54" s="34" t="s">
        <v>241</v>
      </c>
      <c r="B54" s="3">
        <v>44979</v>
      </c>
      <c r="C54" s="3" t="str">
        <f>TEXT(Tabla10[[#This Row],[Fecha de transacción]],"DDDD")</f>
        <v>miércoles</v>
      </c>
      <c r="D54" s="3">
        <v>45052</v>
      </c>
      <c r="E54" s="4">
        <f>datos_chargeback_2001_1!$D54-datos_chargeback_2001_1!$B54</f>
        <v>73</v>
      </c>
      <c r="F54" s="5">
        <f>datos_chargeback_2001_1!$G54/100</f>
        <v>965.65</v>
      </c>
      <c r="G54" s="6">
        <v>96565</v>
      </c>
      <c r="H54" s="5">
        <f t="shared" si="0"/>
        <v>0</v>
      </c>
      <c r="I54" s="5">
        <v>0</v>
      </c>
      <c r="J54" s="6" t="s">
        <v>24</v>
      </c>
      <c r="K54" s="6" t="s">
        <v>25</v>
      </c>
      <c r="L54" s="6" t="s">
        <v>40</v>
      </c>
      <c r="M54" s="6" t="s">
        <v>41</v>
      </c>
      <c r="N54" s="6" t="s">
        <v>28</v>
      </c>
      <c r="O54" s="6" t="s">
        <v>36</v>
      </c>
      <c r="P54" s="6" t="s">
        <v>54</v>
      </c>
      <c r="Q54" s="6" t="s">
        <v>75</v>
      </c>
      <c r="R54" s="6">
        <v>96565</v>
      </c>
      <c r="S54" s="6" t="s">
        <v>242</v>
      </c>
      <c r="T54" s="6" t="s">
        <v>33</v>
      </c>
      <c r="U54" s="5">
        <f>datos_chargeback_2001_1!$V54/100</f>
        <v>0</v>
      </c>
      <c r="V54" s="6">
        <v>0</v>
      </c>
      <c r="W54" s="5">
        <f>datos_chargeback_2001_1!$X54/100</f>
        <v>0</v>
      </c>
      <c r="X54" s="6">
        <v>0</v>
      </c>
      <c r="Y54" s="5">
        <f>datos_chargeback_2001_1!$Z54/100</f>
        <v>965.65</v>
      </c>
      <c r="Z54" s="6">
        <v>96565</v>
      </c>
      <c r="AA54" s="6" t="s">
        <v>243</v>
      </c>
      <c r="AB54" s="6" t="s">
        <v>48</v>
      </c>
      <c r="AC54" s="8">
        <v>44979</v>
      </c>
      <c r="AD54" s="5">
        <f>datos_chargeback_2001_1!$AE54/100</f>
        <v>247.56</v>
      </c>
      <c r="AE54" s="6">
        <v>24756</v>
      </c>
      <c r="AF54" s="6" t="s">
        <v>53</v>
      </c>
    </row>
    <row r="55" spans="1:32" x14ac:dyDescent="0.3">
      <c r="A55" s="36" t="s">
        <v>245</v>
      </c>
      <c r="B55" s="14">
        <v>44980</v>
      </c>
      <c r="C55" s="14" t="str">
        <f>TEXT(Tabla10[[#This Row],[Fecha de transacción]],"DDDD")</f>
        <v>jueves</v>
      </c>
      <c r="D55" s="14">
        <v>45053</v>
      </c>
      <c r="E55" s="15">
        <f>datos_chargeback_2001_1!$D55-datos_chargeback_2001_1!$B55</f>
        <v>73</v>
      </c>
      <c r="F55" s="16">
        <f>datos_chargeback_2001_1!$G55/100</f>
        <v>910.76</v>
      </c>
      <c r="G55" s="17">
        <v>91076</v>
      </c>
      <c r="H55" s="16">
        <f t="shared" si="0"/>
        <v>0</v>
      </c>
      <c r="I55" s="16">
        <v>0</v>
      </c>
      <c r="J55" s="17" t="s">
        <v>38</v>
      </c>
      <c r="K55" s="17" t="s">
        <v>25</v>
      </c>
      <c r="L55" s="17" t="s">
        <v>74</v>
      </c>
      <c r="M55" s="17" t="s">
        <v>41</v>
      </c>
      <c r="N55" s="17" t="s">
        <v>42</v>
      </c>
      <c r="O55" s="17" t="s">
        <v>114</v>
      </c>
      <c r="P55" s="17" t="s">
        <v>30</v>
      </c>
      <c r="Q55" s="17" t="s">
        <v>55</v>
      </c>
      <c r="R55" s="17">
        <v>91076</v>
      </c>
      <c r="S55" s="17" t="s">
        <v>246</v>
      </c>
      <c r="T55" s="17" t="s">
        <v>61</v>
      </c>
      <c r="U55" s="16">
        <f>datos_chargeback_2001_1!$V55/100</f>
        <v>0</v>
      </c>
      <c r="V55" s="17">
        <v>0</v>
      </c>
      <c r="W55" s="16">
        <f>datos_chargeback_2001_1!$X55/100</f>
        <v>910.76</v>
      </c>
      <c r="X55" s="17">
        <v>91076</v>
      </c>
      <c r="Y55" s="16">
        <f>datos_chargeback_2001_1!$Z55/100</f>
        <v>0</v>
      </c>
      <c r="Z55" s="17">
        <v>0</v>
      </c>
      <c r="AA55" s="17" t="s">
        <v>247</v>
      </c>
      <c r="AB55" s="17" t="s">
        <v>48</v>
      </c>
      <c r="AC55" s="18">
        <v>44980</v>
      </c>
      <c r="AD55" s="16">
        <f>datos_chargeback_2001_1!$AE55/100</f>
        <v>676.33</v>
      </c>
      <c r="AE55" s="17">
        <v>67633</v>
      </c>
      <c r="AF55" s="17" t="s">
        <v>53</v>
      </c>
    </row>
    <row r="56" spans="1:32" x14ac:dyDescent="0.3">
      <c r="A56" s="34" t="s">
        <v>249</v>
      </c>
      <c r="B56" s="3">
        <v>44981</v>
      </c>
      <c r="C56" s="3" t="str">
        <f>TEXT(Tabla10[[#This Row],[Fecha de transacción]],"DDDD")</f>
        <v>viernes</v>
      </c>
      <c r="D56" s="3">
        <v>45055</v>
      </c>
      <c r="E56" s="4">
        <f>datos_chargeback_2001_1!$D56-datos_chargeback_2001_1!$B56</f>
        <v>74</v>
      </c>
      <c r="F56" s="5">
        <f>datos_chargeback_2001_1!$G56/100</f>
        <v>327.62</v>
      </c>
      <c r="G56" s="6">
        <v>32762</v>
      </c>
      <c r="H56" s="5">
        <f t="shared" si="0"/>
        <v>0</v>
      </c>
      <c r="I56" s="5">
        <v>1.1299999999999999</v>
      </c>
      <c r="J56" s="6" t="s">
        <v>38</v>
      </c>
      <c r="K56" s="6" t="s">
        <v>25</v>
      </c>
      <c r="L56" s="6" t="s">
        <v>26</v>
      </c>
      <c r="M56" s="6" t="s">
        <v>93</v>
      </c>
      <c r="N56" s="6" t="s">
        <v>28</v>
      </c>
      <c r="O56" s="6" t="s">
        <v>64</v>
      </c>
      <c r="P56" s="6" t="s">
        <v>30</v>
      </c>
      <c r="Q56" s="6" t="s">
        <v>75</v>
      </c>
      <c r="R56" s="6">
        <v>32762</v>
      </c>
      <c r="S56" s="6" t="s">
        <v>250</v>
      </c>
      <c r="T56" s="6" t="s">
        <v>33</v>
      </c>
      <c r="U56" s="5">
        <f>datos_chargeback_2001_1!$V56/100</f>
        <v>0</v>
      </c>
      <c r="V56" s="6">
        <v>0</v>
      </c>
      <c r="W56" s="5">
        <f>datos_chargeback_2001_1!$X56/100</f>
        <v>0</v>
      </c>
      <c r="X56" s="6">
        <v>0</v>
      </c>
      <c r="Y56" s="5">
        <f>datos_chargeback_2001_1!$Z56/100</f>
        <v>327.62</v>
      </c>
      <c r="Z56" s="6">
        <v>32762</v>
      </c>
      <c r="AA56" s="6" t="s">
        <v>251</v>
      </c>
      <c r="AB56" s="6" t="s">
        <v>35</v>
      </c>
      <c r="AC56" s="7" t="s">
        <v>35</v>
      </c>
      <c r="AD56" s="5">
        <f>datos_chargeback_2001_1!$AE56/100</f>
        <v>0</v>
      </c>
      <c r="AE56" s="6">
        <v>0</v>
      </c>
      <c r="AF56" s="6" t="s">
        <v>36</v>
      </c>
    </row>
    <row r="57" spans="1:32" x14ac:dyDescent="0.3">
      <c r="A57" s="34" t="s">
        <v>252</v>
      </c>
      <c r="B57" s="3">
        <v>44982</v>
      </c>
      <c r="C57" s="3" t="str">
        <f>TEXT(Tabla10[[#This Row],[Fecha de transacción]],"DDDD")</f>
        <v>sábado</v>
      </c>
      <c r="D57" s="3">
        <v>45054</v>
      </c>
      <c r="E57" s="4">
        <f>datos_chargeback_2001_1!$D57-datos_chargeback_2001_1!$B57</f>
        <v>72</v>
      </c>
      <c r="F57" s="5">
        <f>datos_chargeback_2001_1!$G57/100</f>
        <v>744.03</v>
      </c>
      <c r="G57" s="6">
        <v>74403</v>
      </c>
      <c r="H57" s="5">
        <f t="shared" si="0"/>
        <v>0</v>
      </c>
      <c r="I57" s="5">
        <v>0</v>
      </c>
      <c r="J57" s="6" t="s">
        <v>38</v>
      </c>
      <c r="K57" s="6" t="s">
        <v>25</v>
      </c>
      <c r="L57" s="6" t="s">
        <v>74</v>
      </c>
      <c r="M57" s="6" t="s">
        <v>85</v>
      </c>
      <c r="N57" s="6" t="s">
        <v>42</v>
      </c>
      <c r="O57" s="6" t="s">
        <v>114</v>
      </c>
      <c r="P57" s="6" t="s">
        <v>30</v>
      </c>
      <c r="Q57" s="6" t="s">
        <v>31</v>
      </c>
      <c r="R57" s="6">
        <v>74403</v>
      </c>
      <c r="S57" s="6" t="s">
        <v>253</v>
      </c>
      <c r="T57" s="6" t="s">
        <v>61</v>
      </c>
      <c r="U57" s="5">
        <f>datos_chargeback_2001_1!$V57/100</f>
        <v>0</v>
      </c>
      <c r="V57" s="6">
        <v>0</v>
      </c>
      <c r="W57" s="5">
        <f>datos_chargeback_2001_1!$X57/100</f>
        <v>744.03</v>
      </c>
      <c r="X57" s="6">
        <v>74403</v>
      </c>
      <c r="Y57" s="5">
        <f>datos_chargeback_2001_1!$Z57/100</f>
        <v>0</v>
      </c>
      <c r="Z57" s="6">
        <v>0</v>
      </c>
      <c r="AA57" s="6" t="s">
        <v>254</v>
      </c>
      <c r="AB57" s="6" t="s">
        <v>48</v>
      </c>
      <c r="AC57" s="8">
        <v>44982</v>
      </c>
      <c r="AD57" s="5">
        <f>datos_chargeback_2001_1!$AE57/100</f>
        <v>855.31</v>
      </c>
      <c r="AE57" s="6">
        <v>85531</v>
      </c>
      <c r="AF57" s="6" t="s">
        <v>50</v>
      </c>
    </row>
    <row r="58" spans="1:32" x14ac:dyDescent="0.3">
      <c r="A58" s="34" t="s">
        <v>256</v>
      </c>
      <c r="B58" s="3">
        <v>44983</v>
      </c>
      <c r="C58" s="3" t="str">
        <f>TEXT(Tabla10[[#This Row],[Fecha de transacción]],"DDDD")</f>
        <v>domingo</v>
      </c>
      <c r="D58" s="3">
        <v>45069</v>
      </c>
      <c r="E58" s="4">
        <f>datos_chargeback_2001_1!$D58-datos_chargeback_2001_1!$B58</f>
        <v>86</v>
      </c>
      <c r="F58" s="5">
        <f>datos_chargeback_2001_1!$G58/100</f>
        <v>690.26</v>
      </c>
      <c r="G58" s="6">
        <v>69026</v>
      </c>
      <c r="H58" s="5">
        <f t="shared" si="0"/>
        <v>0</v>
      </c>
      <c r="I58" s="5">
        <v>1.1499999999999999</v>
      </c>
      <c r="J58" s="6" t="s">
        <v>38</v>
      </c>
      <c r="K58" s="6" t="s">
        <v>25</v>
      </c>
      <c r="L58" s="6" t="s">
        <v>74</v>
      </c>
      <c r="M58" s="6" t="s">
        <v>52</v>
      </c>
      <c r="N58" s="6" t="s">
        <v>28</v>
      </c>
      <c r="O58" s="6" t="s">
        <v>43</v>
      </c>
      <c r="P58" s="6" t="s">
        <v>30</v>
      </c>
      <c r="Q58" s="6" t="s">
        <v>44</v>
      </c>
      <c r="R58" s="6">
        <v>69026</v>
      </c>
      <c r="S58" s="6" t="s">
        <v>257</v>
      </c>
      <c r="T58" s="6" t="s">
        <v>33</v>
      </c>
      <c r="U58" s="5">
        <f>datos_chargeback_2001_1!$V58/100</f>
        <v>0</v>
      </c>
      <c r="V58" s="6">
        <v>0</v>
      </c>
      <c r="W58" s="5">
        <f>datos_chargeback_2001_1!$X58/100</f>
        <v>0</v>
      </c>
      <c r="X58" s="6">
        <v>0</v>
      </c>
      <c r="Y58" s="5">
        <f>datos_chargeback_2001_1!$Z58/100</f>
        <v>690.26</v>
      </c>
      <c r="Z58" s="6">
        <v>69026</v>
      </c>
      <c r="AA58" s="6" t="s">
        <v>258</v>
      </c>
      <c r="AB58" s="6" t="s">
        <v>35</v>
      </c>
      <c r="AC58" s="7" t="s">
        <v>35</v>
      </c>
      <c r="AD58" s="5">
        <f>datos_chargeback_2001_1!$AE58/100</f>
        <v>0</v>
      </c>
      <c r="AE58" s="6">
        <v>0</v>
      </c>
      <c r="AF58" s="6" t="s">
        <v>50</v>
      </c>
    </row>
    <row r="59" spans="1:32" x14ac:dyDescent="0.3">
      <c r="A59" s="36" t="s">
        <v>259</v>
      </c>
      <c r="B59" s="14">
        <v>44984</v>
      </c>
      <c r="C59" s="14" t="str">
        <f>TEXT(Tabla10[[#This Row],[Fecha de transacción]],"DDDD")</f>
        <v>lunes</v>
      </c>
      <c r="D59" s="14">
        <v>45073</v>
      </c>
      <c r="E59" s="15">
        <f>datos_chargeback_2001_1!$D59-datos_chargeback_2001_1!$B59</f>
        <v>89</v>
      </c>
      <c r="F59" s="16">
        <f>datos_chargeback_2001_1!$G59/100</f>
        <v>490.68</v>
      </c>
      <c r="G59" s="17">
        <v>49068</v>
      </c>
      <c r="H59" s="16">
        <f t="shared" si="0"/>
        <v>0</v>
      </c>
      <c r="I59" s="16">
        <v>0</v>
      </c>
      <c r="J59" s="17" t="s">
        <v>38</v>
      </c>
      <c r="K59" s="17" t="s">
        <v>25</v>
      </c>
      <c r="L59" s="17" t="s">
        <v>74</v>
      </c>
      <c r="M59" s="17" t="s">
        <v>85</v>
      </c>
      <c r="N59" s="17" t="s">
        <v>42</v>
      </c>
      <c r="O59" s="17" t="s">
        <v>43</v>
      </c>
      <c r="P59" s="17" t="s">
        <v>54</v>
      </c>
      <c r="Q59" s="17" t="s">
        <v>55</v>
      </c>
      <c r="R59" s="17">
        <v>49068</v>
      </c>
      <c r="S59" s="17" t="s">
        <v>260</v>
      </c>
      <c r="T59" s="17" t="s">
        <v>116</v>
      </c>
      <c r="U59" s="16">
        <f>datos_chargeback_2001_1!$V59/100</f>
        <v>490.68</v>
      </c>
      <c r="V59" s="17">
        <v>49068</v>
      </c>
      <c r="W59" s="16">
        <f>datos_chargeback_2001_1!$X59/100</f>
        <v>0</v>
      </c>
      <c r="X59" s="17">
        <v>0</v>
      </c>
      <c r="Y59" s="16">
        <f>datos_chargeback_2001_1!$Z59/100</f>
        <v>0</v>
      </c>
      <c r="Z59" s="17">
        <v>0</v>
      </c>
      <c r="AA59" s="17" t="s">
        <v>261</v>
      </c>
      <c r="AB59" s="17" t="s">
        <v>48</v>
      </c>
      <c r="AC59" s="18">
        <v>44984</v>
      </c>
      <c r="AD59" s="16">
        <f>datos_chargeback_2001_1!$AE59/100</f>
        <v>40.64</v>
      </c>
      <c r="AE59" s="17">
        <v>4064</v>
      </c>
      <c r="AF59" s="17" t="s">
        <v>64</v>
      </c>
    </row>
    <row r="60" spans="1:32" x14ac:dyDescent="0.3">
      <c r="A60" s="34" t="s">
        <v>263</v>
      </c>
      <c r="B60" s="3">
        <v>44985</v>
      </c>
      <c r="C60" s="3" t="str">
        <f>TEXT(Tabla10[[#This Row],[Fecha de transacción]],"DDDD")</f>
        <v>martes</v>
      </c>
      <c r="D60" s="3">
        <v>45066</v>
      </c>
      <c r="E60" s="4">
        <f>datos_chargeback_2001_1!$D60-datos_chargeback_2001_1!$B60</f>
        <v>81</v>
      </c>
      <c r="F60" s="5">
        <f>datos_chargeback_2001_1!$G60/100</f>
        <v>522.49</v>
      </c>
      <c r="G60" s="6">
        <v>52249</v>
      </c>
      <c r="H60" s="5">
        <f t="shared" si="0"/>
        <v>0</v>
      </c>
      <c r="I60" s="5">
        <v>1.39</v>
      </c>
      <c r="J60" s="6" t="s">
        <v>24</v>
      </c>
      <c r="K60" s="6" t="s">
        <v>25</v>
      </c>
      <c r="L60" s="6" t="s">
        <v>80</v>
      </c>
      <c r="M60" s="6" t="s">
        <v>41</v>
      </c>
      <c r="N60" s="6" t="s">
        <v>42</v>
      </c>
      <c r="O60" s="6" t="s">
        <v>43</v>
      </c>
      <c r="P60" s="6" t="s">
        <v>54</v>
      </c>
      <c r="Q60" s="6" t="s">
        <v>44</v>
      </c>
      <c r="R60" s="6">
        <v>52249</v>
      </c>
      <c r="S60" s="6" t="s">
        <v>264</v>
      </c>
      <c r="T60" s="6" t="s">
        <v>46</v>
      </c>
      <c r="U60" s="5">
        <f>datos_chargeback_2001_1!$V60/100</f>
        <v>522.49</v>
      </c>
      <c r="V60" s="6">
        <v>52249</v>
      </c>
      <c r="W60" s="5">
        <f>datos_chargeback_2001_1!$X60/100</f>
        <v>0</v>
      </c>
      <c r="X60" s="6">
        <v>0</v>
      </c>
      <c r="Y60" s="5">
        <f>datos_chargeback_2001_1!$Z60/100</f>
        <v>0</v>
      </c>
      <c r="Z60" s="6">
        <v>0</v>
      </c>
      <c r="AA60" s="6" t="s">
        <v>265</v>
      </c>
      <c r="AB60" s="6" t="s">
        <v>48</v>
      </c>
      <c r="AC60" s="8">
        <v>44985</v>
      </c>
      <c r="AD60" s="5">
        <f>datos_chargeback_2001_1!$AE60/100</f>
        <v>26.23</v>
      </c>
      <c r="AE60" s="6">
        <v>2623</v>
      </c>
      <c r="AF60" s="6" t="s">
        <v>50</v>
      </c>
    </row>
    <row r="61" spans="1:32" x14ac:dyDescent="0.3">
      <c r="A61" s="34" t="s">
        <v>267</v>
      </c>
      <c r="B61" s="3">
        <v>44986</v>
      </c>
      <c r="C61" s="3" t="str">
        <f>TEXT(Tabla10[[#This Row],[Fecha de transacción]],"DDDD")</f>
        <v>miércoles</v>
      </c>
      <c r="D61" s="3">
        <v>45068</v>
      </c>
      <c r="E61" s="4">
        <f>datos_chargeback_2001_1!$D61-datos_chargeback_2001_1!$B61</f>
        <v>82</v>
      </c>
      <c r="F61" s="5">
        <f>datos_chargeback_2001_1!$G61/100</f>
        <v>565.28</v>
      </c>
      <c r="G61" s="6">
        <v>56528</v>
      </c>
      <c r="H61" s="5">
        <f t="shared" si="0"/>
        <v>0</v>
      </c>
      <c r="I61" s="5">
        <v>0.09</v>
      </c>
      <c r="J61" s="6" t="s">
        <v>38</v>
      </c>
      <c r="K61" s="6" t="s">
        <v>25</v>
      </c>
      <c r="L61" s="6" t="s">
        <v>74</v>
      </c>
      <c r="M61" s="6" t="s">
        <v>27</v>
      </c>
      <c r="N61" s="6" t="s">
        <v>42</v>
      </c>
      <c r="O61" s="6" t="s">
        <v>64</v>
      </c>
      <c r="P61" s="6" t="s">
        <v>30</v>
      </c>
      <c r="Q61" s="6" t="s">
        <v>66</v>
      </c>
      <c r="R61" s="6">
        <v>56528</v>
      </c>
      <c r="S61" s="6" t="s">
        <v>268</v>
      </c>
      <c r="T61" s="6" t="s">
        <v>116</v>
      </c>
      <c r="U61" s="5">
        <f>datos_chargeback_2001_1!$V61/100</f>
        <v>565.28</v>
      </c>
      <c r="V61" s="6">
        <v>56528</v>
      </c>
      <c r="W61" s="5">
        <f>datos_chargeback_2001_1!$X61/100</f>
        <v>0</v>
      </c>
      <c r="X61" s="6">
        <v>0</v>
      </c>
      <c r="Y61" s="5">
        <f>datos_chargeback_2001_1!$Z61/100</f>
        <v>0</v>
      </c>
      <c r="Z61" s="6">
        <v>0</v>
      </c>
      <c r="AA61" s="6" t="s">
        <v>269</v>
      </c>
      <c r="AB61" s="6" t="s">
        <v>48</v>
      </c>
      <c r="AC61" s="8">
        <v>44986</v>
      </c>
      <c r="AD61" s="5">
        <f>datos_chargeback_2001_1!$AE61/100</f>
        <v>4.5199999999999996</v>
      </c>
      <c r="AE61" s="6">
        <v>452</v>
      </c>
      <c r="AF61" s="6" t="s">
        <v>29</v>
      </c>
    </row>
    <row r="62" spans="1:32" x14ac:dyDescent="0.3">
      <c r="A62" s="35" t="s">
        <v>271</v>
      </c>
      <c r="B62" s="9">
        <v>44987</v>
      </c>
      <c r="C62" s="9" t="str">
        <f>TEXT(Tabla10[[#This Row],[Fecha de transacción]],"DDDD")</f>
        <v>jueves</v>
      </c>
      <c r="D62" s="9">
        <v>45051</v>
      </c>
      <c r="E62" s="10">
        <f>datos_chargeback_2001_1!$D62-datos_chargeback_2001_1!$B62</f>
        <v>64</v>
      </c>
      <c r="F62" s="11">
        <f>datos_chargeback_2001_1!$G62/100</f>
        <v>553.58000000000004</v>
      </c>
      <c r="G62" s="12">
        <v>55358</v>
      </c>
      <c r="H62" s="11">
        <f t="shared" si="0"/>
        <v>0</v>
      </c>
      <c r="I62" s="11">
        <v>1.31</v>
      </c>
      <c r="J62" s="12" t="s">
        <v>38</v>
      </c>
      <c r="K62" s="12" t="s">
        <v>25</v>
      </c>
      <c r="L62" s="12" t="s">
        <v>40</v>
      </c>
      <c r="M62" s="12" t="s">
        <v>93</v>
      </c>
      <c r="N62" s="12" t="s">
        <v>28</v>
      </c>
      <c r="O62" s="12" t="s">
        <v>36</v>
      </c>
      <c r="P62" s="12" t="s">
        <v>30</v>
      </c>
      <c r="Q62" s="12" t="s">
        <v>44</v>
      </c>
      <c r="R62" s="12">
        <v>55358</v>
      </c>
      <c r="S62" s="12" t="s">
        <v>272</v>
      </c>
      <c r="T62" s="12" t="s">
        <v>33</v>
      </c>
      <c r="U62" s="11">
        <f>datos_chargeback_2001_1!$V62/100</f>
        <v>0</v>
      </c>
      <c r="V62" s="12">
        <v>0</v>
      </c>
      <c r="W62" s="11">
        <f>datos_chargeback_2001_1!$X62/100</f>
        <v>0</v>
      </c>
      <c r="X62" s="12">
        <v>0</v>
      </c>
      <c r="Y62" s="11">
        <f>datos_chargeback_2001_1!$Z62/100</f>
        <v>553.58000000000004</v>
      </c>
      <c r="Z62" s="12">
        <v>55358</v>
      </c>
      <c r="AA62" s="12" t="s">
        <v>273</v>
      </c>
      <c r="AB62" s="12" t="s">
        <v>48</v>
      </c>
      <c r="AC62" s="19">
        <v>44987</v>
      </c>
      <c r="AD62" s="11">
        <f>datos_chargeback_2001_1!$AE62/100</f>
        <v>583.29</v>
      </c>
      <c r="AE62" s="12">
        <v>58329</v>
      </c>
      <c r="AF62" s="12" t="s">
        <v>43</v>
      </c>
    </row>
    <row r="63" spans="1:32" x14ac:dyDescent="0.3">
      <c r="A63" s="34" t="s">
        <v>275</v>
      </c>
      <c r="B63" s="3">
        <v>44988</v>
      </c>
      <c r="C63" s="3" t="str">
        <f>TEXT(Tabla10[[#This Row],[Fecha de transacción]],"DDDD")</f>
        <v>viernes</v>
      </c>
      <c r="D63" s="3">
        <v>45051</v>
      </c>
      <c r="E63" s="4">
        <f>datos_chargeback_2001_1!$D63-datos_chargeback_2001_1!$B63</f>
        <v>63</v>
      </c>
      <c r="F63" s="5">
        <f>datos_chargeback_2001_1!$G63/100</f>
        <v>243.16</v>
      </c>
      <c r="G63" s="6">
        <v>24316</v>
      </c>
      <c r="H63" s="5">
        <f t="shared" si="0"/>
        <v>0</v>
      </c>
      <c r="I63" s="5">
        <v>0</v>
      </c>
      <c r="J63" s="6" t="s">
        <v>38</v>
      </c>
      <c r="K63" s="6" t="s">
        <v>25</v>
      </c>
      <c r="L63" s="6" t="s">
        <v>26</v>
      </c>
      <c r="M63" s="6" t="s">
        <v>52</v>
      </c>
      <c r="N63" s="6" t="s">
        <v>28</v>
      </c>
      <c r="O63" s="6" t="s">
        <v>29</v>
      </c>
      <c r="P63" s="6" t="s">
        <v>54</v>
      </c>
      <c r="Q63" s="6" t="s">
        <v>31</v>
      </c>
      <c r="R63" s="6">
        <v>24316</v>
      </c>
      <c r="S63" s="6" t="s">
        <v>276</v>
      </c>
      <c r="T63" s="6" t="s">
        <v>33</v>
      </c>
      <c r="U63" s="5">
        <f>datos_chargeback_2001_1!$V63/100</f>
        <v>0</v>
      </c>
      <c r="V63" s="6">
        <v>0</v>
      </c>
      <c r="W63" s="5">
        <f>datos_chargeback_2001_1!$X63/100</f>
        <v>0</v>
      </c>
      <c r="X63" s="6">
        <v>0</v>
      </c>
      <c r="Y63" s="5">
        <f>datos_chargeback_2001_1!$Z63/100</f>
        <v>243.16</v>
      </c>
      <c r="Z63" s="6">
        <v>24316</v>
      </c>
      <c r="AA63" s="6" t="s">
        <v>277</v>
      </c>
      <c r="AB63" s="6" t="s">
        <v>35</v>
      </c>
      <c r="AC63" s="7" t="s">
        <v>35</v>
      </c>
      <c r="AD63" s="5">
        <f>datos_chargeback_2001_1!$AE63/100</f>
        <v>0</v>
      </c>
      <c r="AE63" s="6">
        <v>0</v>
      </c>
      <c r="AF63" s="6" t="s">
        <v>53</v>
      </c>
    </row>
    <row r="64" spans="1:32" x14ac:dyDescent="0.3">
      <c r="A64" s="35" t="s">
        <v>278</v>
      </c>
      <c r="B64" s="9">
        <v>44989</v>
      </c>
      <c r="C64" s="9" t="str">
        <f>TEXT(Tabla10[[#This Row],[Fecha de transacción]],"DDDD")</f>
        <v>sábado</v>
      </c>
      <c r="D64" s="9">
        <v>45077</v>
      </c>
      <c r="E64" s="10">
        <f>datos_chargeback_2001_1!$D64-datos_chargeback_2001_1!$B64</f>
        <v>88</v>
      </c>
      <c r="F64" s="11">
        <f>datos_chargeback_2001_1!$G64/100</f>
        <v>812.11</v>
      </c>
      <c r="G64" s="12">
        <v>81211</v>
      </c>
      <c r="H64" s="11">
        <f t="shared" si="0"/>
        <v>0</v>
      </c>
      <c r="I64" s="11">
        <v>0</v>
      </c>
      <c r="J64" s="12" t="s">
        <v>24</v>
      </c>
      <c r="K64" s="12" t="s">
        <v>25</v>
      </c>
      <c r="L64" s="12" t="s">
        <v>109</v>
      </c>
      <c r="M64" s="12" t="s">
        <v>59</v>
      </c>
      <c r="N64" s="12" t="s">
        <v>28</v>
      </c>
      <c r="O64" s="12" t="s">
        <v>114</v>
      </c>
      <c r="P64" s="12" t="s">
        <v>30</v>
      </c>
      <c r="Q64" s="12" t="s">
        <v>31</v>
      </c>
      <c r="R64" s="12">
        <v>81211</v>
      </c>
      <c r="S64" s="12" t="s">
        <v>279</v>
      </c>
      <c r="T64" s="12" t="s">
        <v>33</v>
      </c>
      <c r="U64" s="11">
        <f>datos_chargeback_2001_1!$V64/100</f>
        <v>0</v>
      </c>
      <c r="V64" s="12">
        <v>0</v>
      </c>
      <c r="W64" s="11">
        <f>datos_chargeback_2001_1!$X64/100</f>
        <v>0</v>
      </c>
      <c r="X64" s="12">
        <v>0</v>
      </c>
      <c r="Y64" s="11">
        <f>datos_chargeback_2001_1!$Z64/100</f>
        <v>812.11</v>
      </c>
      <c r="Z64" s="12">
        <v>81211</v>
      </c>
      <c r="AA64" s="12" t="s">
        <v>280</v>
      </c>
      <c r="AB64" s="12" t="s">
        <v>35</v>
      </c>
      <c r="AC64" s="13" t="s">
        <v>35</v>
      </c>
      <c r="AD64" s="11">
        <f>datos_chargeback_2001_1!$AE64/100</f>
        <v>0</v>
      </c>
      <c r="AE64" s="12">
        <v>0</v>
      </c>
      <c r="AF64" s="12" t="s">
        <v>29</v>
      </c>
    </row>
    <row r="65" spans="1:32" x14ac:dyDescent="0.3">
      <c r="A65" s="34" t="s">
        <v>281</v>
      </c>
      <c r="B65" s="3">
        <v>44990</v>
      </c>
      <c r="C65" s="3" t="str">
        <f>TEXT(Tabla10[[#This Row],[Fecha de transacción]],"DDDD")</f>
        <v>domingo</v>
      </c>
      <c r="D65" s="3">
        <v>45077</v>
      </c>
      <c r="E65" s="4">
        <f>datos_chargeback_2001_1!$D65-datos_chargeback_2001_1!$B65</f>
        <v>87</v>
      </c>
      <c r="F65" s="5">
        <f>datos_chargeback_2001_1!$G65/100</f>
        <v>598.01</v>
      </c>
      <c r="G65" s="6">
        <v>59801</v>
      </c>
      <c r="H65" s="5">
        <f t="shared" si="0"/>
        <v>0</v>
      </c>
      <c r="I65" s="5">
        <v>0.88</v>
      </c>
      <c r="J65" s="6" t="s">
        <v>24</v>
      </c>
      <c r="K65" s="6" t="s">
        <v>25</v>
      </c>
      <c r="L65" s="6" t="s">
        <v>80</v>
      </c>
      <c r="M65" s="6" t="s">
        <v>85</v>
      </c>
      <c r="N65" s="6" t="s">
        <v>42</v>
      </c>
      <c r="O65" s="6" t="s">
        <v>29</v>
      </c>
      <c r="P65" s="6" t="s">
        <v>54</v>
      </c>
      <c r="Q65" s="6" t="s">
        <v>55</v>
      </c>
      <c r="R65" s="6">
        <v>59801</v>
      </c>
      <c r="S65" s="6" t="s">
        <v>282</v>
      </c>
      <c r="T65" s="6" t="s">
        <v>116</v>
      </c>
      <c r="U65" s="5">
        <f>datos_chargeback_2001_1!$V65/100</f>
        <v>598.01</v>
      </c>
      <c r="V65" s="6">
        <v>59801</v>
      </c>
      <c r="W65" s="5">
        <f>datos_chargeback_2001_1!$X65/100</f>
        <v>0</v>
      </c>
      <c r="X65" s="6">
        <v>0</v>
      </c>
      <c r="Y65" s="5">
        <f>datos_chargeback_2001_1!$Z65/100</f>
        <v>0</v>
      </c>
      <c r="Z65" s="6">
        <v>0</v>
      </c>
      <c r="AA65" s="6" t="s">
        <v>283</v>
      </c>
      <c r="AB65" s="6" t="s">
        <v>35</v>
      </c>
      <c r="AC65" s="7" t="s">
        <v>35</v>
      </c>
      <c r="AD65" s="5">
        <f>datos_chargeback_2001_1!$AE65/100</f>
        <v>0</v>
      </c>
      <c r="AE65" s="6">
        <v>0</v>
      </c>
      <c r="AF65" s="6" t="s">
        <v>50</v>
      </c>
    </row>
    <row r="66" spans="1:32" x14ac:dyDescent="0.3">
      <c r="A66" s="34" t="s">
        <v>284</v>
      </c>
      <c r="B66" s="3">
        <v>44991</v>
      </c>
      <c r="C66" s="3" t="str">
        <f>TEXT(Tabla10[[#This Row],[Fecha de transacción]],"DDDD")</f>
        <v>lunes</v>
      </c>
      <c r="D66" s="3">
        <v>45064</v>
      </c>
      <c r="E66" s="4">
        <f>datos_chargeback_2001_1!$D66-datos_chargeback_2001_1!$B66</f>
        <v>73</v>
      </c>
      <c r="F66" s="5">
        <f>datos_chargeback_2001_1!$G66/100</f>
        <v>485.18</v>
      </c>
      <c r="G66" s="6">
        <v>48518</v>
      </c>
      <c r="H66" s="5">
        <f t="shared" ref="H66:H129" si="1">IF(COUNTIF($A$2:$A$1373,A66)=1,0,IF(F66=_xlfn.AGGREGATE(14,6,$F$2:$F$1373/($A$2:$A$1373=A66),1),_xlfn.AGGREGATE(15,6,$F$2:$F$1373/($A$2:$A$1373=A66),1),""))</f>
        <v>0</v>
      </c>
      <c r="I66" s="5">
        <v>0</v>
      </c>
      <c r="J66" s="6" t="s">
        <v>38</v>
      </c>
      <c r="K66" s="6" t="s">
        <v>25</v>
      </c>
      <c r="L66" s="6" t="s">
        <v>109</v>
      </c>
      <c r="M66" s="6" t="s">
        <v>59</v>
      </c>
      <c r="N66" s="6" t="s">
        <v>42</v>
      </c>
      <c r="O66" s="6" t="s">
        <v>50</v>
      </c>
      <c r="P66" s="6" t="s">
        <v>30</v>
      </c>
      <c r="Q66" s="6" t="s">
        <v>55</v>
      </c>
      <c r="R66" s="6">
        <v>48518</v>
      </c>
      <c r="S66" s="6" t="s">
        <v>285</v>
      </c>
      <c r="T66" s="6" t="s">
        <v>46</v>
      </c>
      <c r="U66" s="5">
        <f>datos_chargeback_2001_1!$V66/100</f>
        <v>485.18</v>
      </c>
      <c r="V66" s="6">
        <v>48518</v>
      </c>
      <c r="W66" s="5">
        <f>datos_chargeback_2001_1!$X66/100</f>
        <v>0</v>
      </c>
      <c r="X66" s="6">
        <v>0</v>
      </c>
      <c r="Y66" s="5">
        <f>datos_chargeback_2001_1!$Z66/100</f>
        <v>0</v>
      </c>
      <c r="Z66" s="6">
        <v>0</v>
      </c>
      <c r="AA66" s="6" t="s">
        <v>286</v>
      </c>
      <c r="AB66" s="6" t="s">
        <v>48</v>
      </c>
      <c r="AC66" s="8">
        <v>44991</v>
      </c>
      <c r="AD66" s="5">
        <f>datos_chargeback_2001_1!$AE66/100</f>
        <v>399.79</v>
      </c>
      <c r="AE66" s="6">
        <v>39979</v>
      </c>
      <c r="AF66" s="6" t="s">
        <v>29</v>
      </c>
    </row>
    <row r="67" spans="1:32" x14ac:dyDescent="0.3">
      <c r="A67" s="36" t="s">
        <v>288</v>
      </c>
      <c r="B67" s="14">
        <v>44992</v>
      </c>
      <c r="C67" s="14" t="str">
        <f>TEXT(Tabla10[[#This Row],[Fecha de transacción]],"DDDD")</f>
        <v>martes</v>
      </c>
      <c r="D67" s="14">
        <v>45074</v>
      </c>
      <c r="E67" s="15">
        <f>datos_chargeback_2001_1!$D67-datos_chargeback_2001_1!$B67</f>
        <v>82</v>
      </c>
      <c r="F67" s="16">
        <f>datos_chargeback_2001_1!$G67/100</f>
        <v>61.15</v>
      </c>
      <c r="G67" s="17">
        <v>6115</v>
      </c>
      <c r="H67" s="16">
        <f t="shared" si="1"/>
        <v>0</v>
      </c>
      <c r="I67" s="16">
        <v>0</v>
      </c>
      <c r="J67" s="17" t="s">
        <v>24</v>
      </c>
      <c r="K67" s="17" t="s">
        <v>25</v>
      </c>
      <c r="L67" s="17" t="s">
        <v>109</v>
      </c>
      <c r="M67" s="17" t="s">
        <v>41</v>
      </c>
      <c r="N67" s="17" t="s">
        <v>42</v>
      </c>
      <c r="O67" s="17" t="s">
        <v>29</v>
      </c>
      <c r="P67" s="17" t="s">
        <v>54</v>
      </c>
      <c r="Q67" s="17" t="s">
        <v>75</v>
      </c>
      <c r="R67" s="17">
        <v>6115</v>
      </c>
      <c r="S67" s="17" t="s">
        <v>289</v>
      </c>
      <c r="T67" s="17" t="s">
        <v>61</v>
      </c>
      <c r="U67" s="16">
        <f>datos_chargeback_2001_1!$V67/100</f>
        <v>0</v>
      </c>
      <c r="V67" s="17">
        <v>0</v>
      </c>
      <c r="W67" s="16">
        <f>datos_chargeback_2001_1!$X67/100</f>
        <v>61.15</v>
      </c>
      <c r="X67" s="17">
        <v>6115</v>
      </c>
      <c r="Y67" s="16">
        <f>datos_chargeback_2001_1!$Z67/100</f>
        <v>0</v>
      </c>
      <c r="Z67" s="17">
        <v>0</v>
      </c>
      <c r="AA67" s="17" t="s">
        <v>290</v>
      </c>
      <c r="AB67" s="17" t="s">
        <v>48</v>
      </c>
      <c r="AC67" s="18">
        <v>44992</v>
      </c>
      <c r="AD67" s="16">
        <f>datos_chargeback_2001_1!$AE67/100</f>
        <v>397.52</v>
      </c>
      <c r="AE67" s="17">
        <v>39752</v>
      </c>
      <c r="AF67" s="17" t="s">
        <v>53</v>
      </c>
    </row>
    <row r="68" spans="1:32" x14ac:dyDescent="0.3">
      <c r="A68" s="34" t="s">
        <v>292</v>
      </c>
      <c r="B68" s="3">
        <v>44993</v>
      </c>
      <c r="C68" s="3" t="str">
        <f>TEXT(Tabla10[[#This Row],[Fecha de transacción]],"DDDD")</f>
        <v>miércoles</v>
      </c>
      <c r="D68" s="3">
        <v>45075</v>
      </c>
      <c r="E68" s="4">
        <f>datos_chargeback_2001_1!$D68-datos_chargeback_2001_1!$B68</f>
        <v>82</v>
      </c>
      <c r="F68" s="5">
        <f>datos_chargeback_2001_1!$G68/100</f>
        <v>260.11</v>
      </c>
      <c r="G68" s="6">
        <v>26011</v>
      </c>
      <c r="H68" s="5">
        <f t="shared" si="1"/>
        <v>0</v>
      </c>
      <c r="I68" s="5">
        <v>0</v>
      </c>
      <c r="J68" s="6" t="s">
        <v>24</v>
      </c>
      <c r="K68" s="6" t="s">
        <v>25</v>
      </c>
      <c r="L68" s="6" t="s">
        <v>80</v>
      </c>
      <c r="M68" s="6" t="s">
        <v>59</v>
      </c>
      <c r="N68" s="6" t="s">
        <v>42</v>
      </c>
      <c r="O68" s="6" t="s">
        <v>64</v>
      </c>
      <c r="P68" s="6" t="s">
        <v>54</v>
      </c>
      <c r="Q68" s="6" t="s">
        <v>66</v>
      </c>
      <c r="R68" s="6">
        <v>26011</v>
      </c>
      <c r="S68" s="6" t="s">
        <v>293</v>
      </c>
      <c r="T68" s="6" t="s">
        <v>46</v>
      </c>
      <c r="U68" s="5">
        <f>datos_chargeback_2001_1!$V68/100</f>
        <v>260.11</v>
      </c>
      <c r="V68" s="6">
        <v>26011</v>
      </c>
      <c r="W68" s="5">
        <f>datos_chargeback_2001_1!$X68/100</f>
        <v>0</v>
      </c>
      <c r="X68" s="6">
        <v>0</v>
      </c>
      <c r="Y68" s="5">
        <f>datos_chargeback_2001_1!$Z68/100</f>
        <v>0</v>
      </c>
      <c r="Z68" s="6">
        <v>0</v>
      </c>
      <c r="AA68" s="6" t="s">
        <v>294</v>
      </c>
      <c r="AB68" s="6" t="s">
        <v>48</v>
      </c>
      <c r="AC68" s="8">
        <v>44993</v>
      </c>
      <c r="AD68" s="5">
        <f>datos_chargeback_2001_1!$AE68/100</f>
        <v>159.13</v>
      </c>
      <c r="AE68" s="6">
        <v>15913</v>
      </c>
      <c r="AF68" s="6" t="s">
        <v>50</v>
      </c>
    </row>
    <row r="69" spans="1:32" x14ac:dyDescent="0.3">
      <c r="A69" s="36" t="s">
        <v>296</v>
      </c>
      <c r="B69" s="14">
        <v>44994</v>
      </c>
      <c r="C69" s="14" t="str">
        <f>TEXT(Tabla10[[#This Row],[Fecha de transacción]],"DDDD")</f>
        <v>jueves</v>
      </c>
      <c r="D69" s="14">
        <v>45057</v>
      </c>
      <c r="E69" s="15">
        <f>datos_chargeback_2001_1!$D69-datos_chargeback_2001_1!$B69</f>
        <v>63</v>
      </c>
      <c r="F69" s="16">
        <f>datos_chargeback_2001_1!$G69/100</f>
        <v>135.88999999999999</v>
      </c>
      <c r="G69" s="17">
        <v>13589</v>
      </c>
      <c r="H69" s="16">
        <f t="shared" si="1"/>
        <v>0</v>
      </c>
      <c r="I69" s="16">
        <v>1.03</v>
      </c>
      <c r="J69" s="17" t="s">
        <v>24</v>
      </c>
      <c r="K69" s="17" t="s">
        <v>25</v>
      </c>
      <c r="L69" s="17" t="s">
        <v>80</v>
      </c>
      <c r="M69" s="17" t="s">
        <v>41</v>
      </c>
      <c r="N69" s="17" t="s">
        <v>28</v>
      </c>
      <c r="O69" s="17" t="s">
        <v>29</v>
      </c>
      <c r="P69" s="17" t="s">
        <v>54</v>
      </c>
      <c r="Q69" s="17" t="s">
        <v>31</v>
      </c>
      <c r="R69" s="17">
        <v>13589</v>
      </c>
      <c r="S69" s="17" t="s">
        <v>297</v>
      </c>
      <c r="T69" s="17" t="s">
        <v>33</v>
      </c>
      <c r="U69" s="16">
        <f>datos_chargeback_2001_1!$V69/100</f>
        <v>0</v>
      </c>
      <c r="V69" s="17">
        <v>0</v>
      </c>
      <c r="W69" s="16">
        <f>datos_chargeback_2001_1!$X69/100</f>
        <v>0</v>
      </c>
      <c r="X69" s="17">
        <v>0</v>
      </c>
      <c r="Y69" s="16">
        <f>datos_chargeback_2001_1!$Z69/100</f>
        <v>135.88999999999999</v>
      </c>
      <c r="Z69" s="17">
        <v>13589</v>
      </c>
      <c r="AA69" s="17" t="s">
        <v>298</v>
      </c>
      <c r="AB69" s="17" t="s">
        <v>48</v>
      </c>
      <c r="AC69" s="18">
        <v>44994</v>
      </c>
      <c r="AD69" s="16">
        <f>datos_chargeback_2001_1!$AE69/100</f>
        <v>46.98</v>
      </c>
      <c r="AE69" s="17">
        <v>4698</v>
      </c>
      <c r="AF69" s="17" t="s">
        <v>43</v>
      </c>
    </row>
    <row r="70" spans="1:32" x14ac:dyDescent="0.3">
      <c r="A70" s="35" t="s">
        <v>300</v>
      </c>
      <c r="B70" s="9">
        <v>44995</v>
      </c>
      <c r="C70" s="9" t="str">
        <f>TEXT(Tabla10[[#This Row],[Fecha de transacción]],"DDDD")</f>
        <v>viernes</v>
      </c>
      <c r="D70" s="9">
        <v>45076</v>
      </c>
      <c r="E70" s="10">
        <f>datos_chargeback_2001_1!$D70-datos_chargeback_2001_1!$B70</f>
        <v>81</v>
      </c>
      <c r="F70" s="11">
        <f>datos_chargeback_2001_1!$G70/100</f>
        <v>172.96</v>
      </c>
      <c r="G70" s="12">
        <v>17296</v>
      </c>
      <c r="H70" s="11">
        <f t="shared" si="1"/>
        <v>0</v>
      </c>
      <c r="I70" s="11">
        <v>0</v>
      </c>
      <c r="J70" s="12" t="s">
        <v>38</v>
      </c>
      <c r="K70" s="12" t="s">
        <v>25</v>
      </c>
      <c r="L70" s="12" t="s">
        <v>80</v>
      </c>
      <c r="M70" s="12" t="s">
        <v>59</v>
      </c>
      <c r="N70" s="12" t="s">
        <v>28</v>
      </c>
      <c r="O70" s="12" t="s">
        <v>114</v>
      </c>
      <c r="P70" s="12" t="s">
        <v>30</v>
      </c>
      <c r="Q70" s="12" t="s">
        <v>66</v>
      </c>
      <c r="R70" s="12">
        <v>17296</v>
      </c>
      <c r="S70" s="12" t="s">
        <v>301</v>
      </c>
      <c r="T70" s="12" t="s">
        <v>33</v>
      </c>
      <c r="U70" s="11">
        <f>datos_chargeback_2001_1!$V70/100</f>
        <v>0</v>
      </c>
      <c r="V70" s="12">
        <v>0</v>
      </c>
      <c r="W70" s="11">
        <f>datos_chargeback_2001_1!$X70/100</f>
        <v>0</v>
      </c>
      <c r="X70" s="12">
        <v>0</v>
      </c>
      <c r="Y70" s="11">
        <f>datos_chargeback_2001_1!$Z70/100</f>
        <v>172.96</v>
      </c>
      <c r="Z70" s="12">
        <v>17296</v>
      </c>
      <c r="AA70" s="12" t="s">
        <v>302</v>
      </c>
      <c r="AB70" s="12" t="s">
        <v>35</v>
      </c>
      <c r="AC70" s="13" t="s">
        <v>35</v>
      </c>
      <c r="AD70" s="11">
        <f>datos_chargeback_2001_1!$AE70/100</f>
        <v>0</v>
      </c>
      <c r="AE70" s="12">
        <v>0</v>
      </c>
      <c r="AF70" s="12" t="s">
        <v>50</v>
      </c>
    </row>
    <row r="71" spans="1:32" x14ac:dyDescent="0.3">
      <c r="A71" s="34" t="s">
        <v>303</v>
      </c>
      <c r="B71" s="3">
        <v>44996</v>
      </c>
      <c r="C71" s="3" t="str">
        <f>TEXT(Tabla10[[#This Row],[Fecha de transacción]],"DDDD")</f>
        <v>sábado</v>
      </c>
      <c r="D71" s="3">
        <v>45065</v>
      </c>
      <c r="E71" s="4">
        <f>datos_chargeback_2001_1!$D71-datos_chargeback_2001_1!$B71</f>
        <v>69</v>
      </c>
      <c r="F71" s="5">
        <f>datos_chargeback_2001_1!$G71/100</f>
        <v>660.77</v>
      </c>
      <c r="G71" s="6">
        <v>66077</v>
      </c>
      <c r="H71" s="5">
        <f t="shared" si="1"/>
        <v>0</v>
      </c>
      <c r="I71" s="5">
        <v>0</v>
      </c>
      <c r="J71" s="6" t="s">
        <v>24</v>
      </c>
      <c r="K71" s="6" t="s">
        <v>25</v>
      </c>
      <c r="L71" s="6" t="s">
        <v>40</v>
      </c>
      <c r="M71" s="6" t="s">
        <v>59</v>
      </c>
      <c r="N71" s="6" t="s">
        <v>42</v>
      </c>
      <c r="O71" s="6" t="s">
        <v>53</v>
      </c>
      <c r="P71" s="6" t="s">
        <v>54</v>
      </c>
      <c r="Q71" s="6" t="s">
        <v>44</v>
      </c>
      <c r="R71" s="6">
        <v>66077</v>
      </c>
      <c r="S71" s="6" t="s">
        <v>304</v>
      </c>
      <c r="T71" s="6" t="s">
        <v>46</v>
      </c>
      <c r="U71" s="5">
        <f>datos_chargeback_2001_1!$V71/100</f>
        <v>660.77</v>
      </c>
      <c r="V71" s="6">
        <v>66077</v>
      </c>
      <c r="W71" s="5">
        <f>datos_chargeback_2001_1!$X71/100</f>
        <v>0</v>
      </c>
      <c r="X71" s="6">
        <v>0</v>
      </c>
      <c r="Y71" s="5">
        <f>datos_chargeback_2001_1!$Z71/100</f>
        <v>0</v>
      </c>
      <c r="Z71" s="6">
        <v>0</v>
      </c>
      <c r="AA71" s="6" t="s">
        <v>305</v>
      </c>
      <c r="AB71" s="6" t="s">
        <v>48</v>
      </c>
      <c r="AC71" s="8">
        <v>44996</v>
      </c>
      <c r="AD71" s="5">
        <f>datos_chargeback_2001_1!$AE71/100</f>
        <v>616.12</v>
      </c>
      <c r="AE71" s="6">
        <v>61612</v>
      </c>
      <c r="AF71" s="6" t="s">
        <v>29</v>
      </c>
    </row>
    <row r="72" spans="1:32" x14ac:dyDescent="0.3">
      <c r="A72" s="35" t="s">
        <v>307</v>
      </c>
      <c r="B72" s="9">
        <v>44997</v>
      </c>
      <c r="C72" s="9" t="str">
        <f>TEXT(Tabla10[[#This Row],[Fecha de transacción]],"DDDD")</f>
        <v>domingo</v>
      </c>
      <c r="D72" s="9">
        <v>45067</v>
      </c>
      <c r="E72" s="10">
        <f>datos_chargeback_2001_1!$D72-datos_chargeback_2001_1!$B72</f>
        <v>70</v>
      </c>
      <c r="F72" s="11">
        <f>datos_chargeback_2001_1!$G72/100</f>
        <v>219.48</v>
      </c>
      <c r="G72" s="12">
        <v>21948</v>
      </c>
      <c r="H72" s="11">
        <f t="shared" si="1"/>
        <v>0</v>
      </c>
      <c r="I72" s="11">
        <v>1.21</v>
      </c>
      <c r="J72" s="12" t="s">
        <v>24</v>
      </c>
      <c r="K72" s="12" t="s">
        <v>25</v>
      </c>
      <c r="L72" s="12" t="s">
        <v>26</v>
      </c>
      <c r="M72" s="12" t="s">
        <v>52</v>
      </c>
      <c r="N72" s="12" t="s">
        <v>42</v>
      </c>
      <c r="O72" s="12" t="s">
        <v>114</v>
      </c>
      <c r="P72" s="12" t="s">
        <v>30</v>
      </c>
      <c r="Q72" s="12" t="s">
        <v>66</v>
      </c>
      <c r="R72" s="12">
        <v>21948</v>
      </c>
      <c r="S72" s="12" t="s">
        <v>308</v>
      </c>
      <c r="T72" s="12" t="s">
        <v>46</v>
      </c>
      <c r="U72" s="11">
        <f>datos_chargeback_2001_1!$V72/100</f>
        <v>219.48</v>
      </c>
      <c r="V72" s="12">
        <v>21948</v>
      </c>
      <c r="W72" s="11">
        <f>datos_chargeback_2001_1!$X72/100</f>
        <v>0</v>
      </c>
      <c r="X72" s="12">
        <v>0</v>
      </c>
      <c r="Y72" s="11">
        <f>datos_chargeback_2001_1!$Z72/100</f>
        <v>0</v>
      </c>
      <c r="Z72" s="12">
        <v>0</v>
      </c>
      <c r="AA72" s="12" t="s">
        <v>309</v>
      </c>
      <c r="AB72" s="12" t="s">
        <v>48</v>
      </c>
      <c r="AC72" s="19">
        <v>44997</v>
      </c>
      <c r="AD72" s="11">
        <f>datos_chargeback_2001_1!$AE72/100</f>
        <v>2.4700000000000002</v>
      </c>
      <c r="AE72" s="12">
        <v>247</v>
      </c>
      <c r="AF72" s="12" t="s">
        <v>53</v>
      </c>
    </row>
    <row r="73" spans="1:32" x14ac:dyDescent="0.3">
      <c r="A73" s="36" t="s">
        <v>311</v>
      </c>
      <c r="B73" s="14">
        <v>44998</v>
      </c>
      <c r="C73" s="14" t="str">
        <f>TEXT(Tabla10[[#This Row],[Fecha de transacción]],"DDDD")</f>
        <v>lunes</v>
      </c>
      <c r="D73" s="14">
        <v>45069</v>
      </c>
      <c r="E73" s="15">
        <f>datos_chargeback_2001_1!$D73-datos_chargeback_2001_1!$B73</f>
        <v>71</v>
      </c>
      <c r="F73" s="16">
        <f>datos_chargeback_2001_1!$G73/100</f>
        <v>838.68</v>
      </c>
      <c r="G73" s="17">
        <v>83868</v>
      </c>
      <c r="H73" s="16">
        <f t="shared" si="1"/>
        <v>0</v>
      </c>
      <c r="I73" s="16">
        <v>0</v>
      </c>
      <c r="J73" s="17" t="s">
        <v>38</v>
      </c>
      <c r="K73" s="17" t="s">
        <v>25</v>
      </c>
      <c r="L73" s="17" t="s">
        <v>26</v>
      </c>
      <c r="M73" s="17" t="s">
        <v>59</v>
      </c>
      <c r="N73" s="17" t="s">
        <v>42</v>
      </c>
      <c r="O73" s="17" t="s">
        <v>53</v>
      </c>
      <c r="P73" s="17" t="s">
        <v>30</v>
      </c>
      <c r="Q73" s="17" t="s">
        <v>75</v>
      </c>
      <c r="R73" s="17">
        <v>83868</v>
      </c>
      <c r="S73" s="17" t="s">
        <v>312</v>
      </c>
      <c r="T73" s="17" t="s">
        <v>116</v>
      </c>
      <c r="U73" s="16">
        <f>datos_chargeback_2001_1!$V73/100</f>
        <v>838.68</v>
      </c>
      <c r="V73" s="17">
        <v>83868</v>
      </c>
      <c r="W73" s="16">
        <f>datos_chargeback_2001_1!$X73/100</f>
        <v>0</v>
      </c>
      <c r="X73" s="17">
        <v>0</v>
      </c>
      <c r="Y73" s="16">
        <f>datos_chargeback_2001_1!$Z73/100</f>
        <v>0</v>
      </c>
      <c r="Z73" s="17">
        <v>0</v>
      </c>
      <c r="AA73" s="17" t="s">
        <v>313</v>
      </c>
      <c r="AB73" s="17" t="s">
        <v>35</v>
      </c>
      <c r="AC73" s="20" t="s">
        <v>35</v>
      </c>
      <c r="AD73" s="16">
        <f>datos_chargeback_2001_1!$AE73/100</f>
        <v>0</v>
      </c>
      <c r="AE73" s="17">
        <v>0</v>
      </c>
      <c r="AF73" s="17" t="s">
        <v>53</v>
      </c>
    </row>
    <row r="74" spans="1:32" x14ac:dyDescent="0.3">
      <c r="A74" s="35" t="s">
        <v>314</v>
      </c>
      <c r="B74" s="9">
        <v>44999</v>
      </c>
      <c r="C74" s="9" t="str">
        <f>TEXT(Tabla10[[#This Row],[Fecha de transacción]],"DDDD")</f>
        <v>martes</v>
      </c>
      <c r="D74" s="9">
        <v>45065</v>
      </c>
      <c r="E74" s="10">
        <f>datos_chargeback_2001_1!$D74-datos_chargeback_2001_1!$B74</f>
        <v>66</v>
      </c>
      <c r="F74" s="11">
        <f>datos_chargeback_2001_1!$G74/100</f>
        <v>991.84</v>
      </c>
      <c r="G74" s="12">
        <v>99184</v>
      </c>
      <c r="H74" s="11">
        <f t="shared" si="1"/>
        <v>0</v>
      </c>
      <c r="I74" s="11">
        <v>1.27</v>
      </c>
      <c r="J74" s="12" t="s">
        <v>38</v>
      </c>
      <c r="K74" s="12" t="s">
        <v>25</v>
      </c>
      <c r="L74" s="12" t="s">
        <v>119</v>
      </c>
      <c r="M74" s="12" t="s">
        <v>85</v>
      </c>
      <c r="N74" s="12" t="s">
        <v>28</v>
      </c>
      <c r="O74" s="12" t="s">
        <v>50</v>
      </c>
      <c r="P74" s="12" t="s">
        <v>30</v>
      </c>
      <c r="Q74" s="12" t="s">
        <v>55</v>
      </c>
      <c r="R74" s="12">
        <v>99184</v>
      </c>
      <c r="S74" s="12" t="s">
        <v>315</v>
      </c>
      <c r="T74" s="12" t="s">
        <v>33</v>
      </c>
      <c r="U74" s="11">
        <f>datos_chargeback_2001_1!$V74/100</f>
        <v>0</v>
      </c>
      <c r="V74" s="12">
        <v>0</v>
      </c>
      <c r="W74" s="11">
        <f>datos_chargeback_2001_1!$X74/100</f>
        <v>0</v>
      </c>
      <c r="X74" s="12">
        <v>0</v>
      </c>
      <c r="Y74" s="11">
        <f>datos_chargeback_2001_1!$Z74/100</f>
        <v>991.84</v>
      </c>
      <c r="Z74" s="12">
        <v>99184</v>
      </c>
      <c r="AA74" s="12" t="s">
        <v>316</v>
      </c>
      <c r="AB74" s="12" t="s">
        <v>35</v>
      </c>
      <c r="AC74" s="13" t="s">
        <v>35</v>
      </c>
      <c r="AD74" s="11">
        <f>datos_chargeback_2001_1!$AE74/100</f>
        <v>0</v>
      </c>
      <c r="AE74" s="12">
        <v>0</v>
      </c>
      <c r="AF74" s="12" t="s">
        <v>50</v>
      </c>
    </row>
    <row r="75" spans="1:32" x14ac:dyDescent="0.3">
      <c r="A75" s="34" t="s">
        <v>317</v>
      </c>
      <c r="B75" s="3">
        <v>45000</v>
      </c>
      <c r="C75" s="3" t="str">
        <f>TEXT(Tabla10[[#This Row],[Fecha de transacción]],"DDDD")</f>
        <v>miércoles</v>
      </c>
      <c r="D75" s="3">
        <v>45069</v>
      </c>
      <c r="E75" s="4">
        <f>datos_chargeback_2001_1!$D75-datos_chargeback_2001_1!$B75</f>
        <v>69</v>
      </c>
      <c r="F75" s="5">
        <f>datos_chargeback_2001_1!$G75/100</f>
        <v>628.29</v>
      </c>
      <c r="G75" s="6">
        <v>62829</v>
      </c>
      <c r="H75" s="5">
        <f t="shared" si="1"/>
        <v>0</v>
      </c>
      <c r="I75" s="5">
        <v>0</v>
      </c>
      <c r="J75" s="6" t="s">
        <v>24</v>
      </c>
      <c r="K75" s="6" t="s">
        <v>25</v>
      </c>
      <c r="L75" s="6" t="s">
        <v>26</v>
      </c>
      <c r="M75" s="6" t="s">
        <v>59</v>
      </c>
      <c r="N75" s="6" t="s">
        <v>42</v>
      </c>
      <c r="O75" s="6" t="s">
        <v>36</v>
      </c>
      <c r="P75" s="6" t="s">
        <v>54</v>
      </c>
      <c r="Q75" s="6" t="s">
        <v>44</v>
      </c>
      <c r="R75" s="6">
        <v>62829</v>
      </c>
      <c r="S75" s="6" t="s">
        <v>318</v>
      </c>
      <c r="T75" s="6" t="s">
        <v>46</v>
      </c>
      <c r="U75" s="5">
        <f>datos_chargeback_2001_1!$V75/100</f>
        <v>628.29</v>
      </c>
      <c r="V75" s="6">
        <v>62829</v>
      </c>
      <c r="W75" s="5">
        <f>datos_chargeback_2001_1!$X75/100</f>
        <v>0</v>
      </c>
      <c r="X75" s="6">
        <v>0</v>
      </c>
      <c r="Y75" s="5">
        <f>datos_chargeback_2001_1!$Z75/100</f>
        <v>0</v>
      </c>
      <c r="Z75" s="6">
        <v>0</v>
      </c>
      <c r="AA75" s="6" t="s">
        <v>319</v>
      </c>
      <c r="AB75" s="6" t="s">
        <v>48</v>
      </c>
      <c r="AC75" s="8">
        <v>45000</v>
      </c>
      <c r="AD75" s="5">
        <f>datos_chargeback_2001_1!$AE75/100</f>
        <v>749.06</v>
      </c>
      <c r="AE75" s="6">
        <v>74906</v>
      </c>
      <c r="AF75" s="6" t="s">
        <v>43</v>
      </c>
    </row>
    <row r="76" spans="1:32" x14ac:dyDescent="0.3">
      <c r="A76" s="34" t="s">
        <v>321</v>
      </c>
      <c r="B76" s="3">
        <v>45001</v>
      </c>
      <c r="C76" s="3" t="str">
        <f>TEXT(Tabla10[[#This Row],[Fecha de transacción]],"DDDD")</f>
        <v>jueves</v>
      </c>
      <c r="D76" s="3">
        <v>45068</v>
      </c>
      <c r="E76" s="4">
        <f>datos_chargeback_2001_1!$D76-datos_chargeback_2001_1!$B76</f>
        <v>67</v>
      </c>
      <c r="F76" s="5">
        <f>datos_chargeback_2001_1!$G76/100</f>
        <v>704.51</v>
      </c>
      <c r="G76" s="6">
        <v>70451</v>
      </c>
      <c r="H76" s="5">
        <f t="shared" si="1"/>
        <v>0</v>
      </c>
      <c r="I76" s="5">
        <v>0.08</v>
      </c>
      <c r="J76" s="6" t="s">
        <v>38</v>
      </c>
      <c r="K76" s="6" t="s">
        <v>25</v>
      </c>
      <c r="L76" s="6" t="s">
        <v>80</v>
      </c>
      <c r="M76" s="6" t="s">
        <v>52</v>
      </c>
      <c r="N76" s="6" t="s">
        <v>42</v>
      </c>
      <c r="O76" s="6" t="s">
        <v>50</v>
      </c>
      <c r="P76" s="6" t="s">
        <v>30</v>
      </c>
      <c r="Q76" s="6" t="s">
        <v>55</v>
      </c>
      <c r="R76" s="6">
        <v>70451</v>
      </c>
      <c r="S76" s="6" t="s">
        <v>322</v>
      </c>
      <c r="T76" s="6" t="s">
        <v>116</v>
      </c>
      <c r="U76" s="5">
        <f>datos_chargeback_2001_1!$V76/100</f>
        <v>704.51</v>
      </c>
      <c r="V76" s="6">
        <v>70451</v>
      </c>
      <c r="W76" s="5">
        <f>datos_chargeback_2001_1!$X76/100</f>
        <v>0</v>
      </c>
      <c r="X76" s="6">
        <v>0</v>
      </c>
      <c r="Y76" s="5">
        <f>datos_chargeback_2001_1!$Z76/100</f>
        <v>0</v>
      </c>
      <c r="Z76" s="6">
        <v>0</v>
      </c>
      <c r="AA76" s="6" t="s">
        <v>323</v>
      </c>
      <c r="AB76" s="6" t="s">
        <v>35</v>
      </c>
      <c r="AC76" s="7" t="s">
        <v>35</v>
      </c>
      <c r="AD76" s="5">
        <f>datos_chargeback_2001_1!$AE76/100</f>
        <v>0</v>
      </c>
      <c r="AE76" s="6">
        <v>0</v>
      </c>
      <c r="AF76" s="6" t="s">
        <v>53</v>
      </c>
    </row>
    <row r="77" spans="1:32" x14ac:dyDescent="0.3">
      <c r="A77" s="36" t="s">
        <v>324</v>
      </c>
      <c r="B77" s="14">
        <v>45002</v>
      </c>
      <c r="C77" s="14" t="str">
        <f>TEXT(Tabla10[[#This Row],[Fecha de transacción]],"DDDD")</f>
        <v>viernes</v>
      </c>
      <c r="D77" s="14">
        <v>45064</v>
      </c>
      <c r="E77" s="15">
        <f>datos_chargeback_2001_1!$D77-datos_chargeback_2001_1!$B77</f>
        <v>62</v>
      </c>
      <c r="F77" s="16">
        <f>datos_chargeback_2001_1!$G77/100</f>
        <v>556.12</v>
      </c>
      <c r="G77" s="17">
        <v>55612</v>
      </c>
      <c r="H77" s="16">
        <f t="shared" si="1"/>
        <v>0</v>
      </c>
      <c r="I77" s="16">
        <v>0</v>
      </c>
      <c r="J77" s="17" t="s">
        <v>38</v>
      </c>
      <c r="K77" s="17" t="s">
        <v>25</v>
      </c>
      <c r="L77" s="17" t="s">
        <v>26</v>
      </c>
      <c r="M77" s="17" t="s">
        <v>41</v>
      </c>
      <c r="N77" s="17" t="s">
        <v>28</v>
      </c>
      <c r="O77" s="17" t="s">
        <v>50</v>
      </c>
      <c r="P77" s="17" t="s">
        <v>30</v>
      </c>
      <c r="Q77" s="17" t="s">
        <v>55</v>
      </c>
      <c r="R77" s="17">
        <v>55612</v>
      </c>
      <c r="S77" s="17" t="s">
        <v>325</v>
      </c>
      <c r="T77" s="17" t="s">
        <v>33</v>
      </c>
      <c r="U77" s="16">
        <f>datos_chargeback_2001_1!$V77/100</f>
        <v>0</v>
      </c>
      <c r="V77" s="17">
        <v>0</v>
      </c>
      <c r="W77" s="16">
        <f>datos_chargeback_2001_1!$X77/100</f>
        <v>0</v>
      </c>
      <c r="X77" s="17">
        <v>0</v>
      </c>
      <c r="Y77" s="16">
        <f>datos_chargeback_2001_1!$Z77/100</f>
        <v>556.12</v>
      </c>
      <c r="Z77" s="17">
        <v>55612</v>
      </c>
      <c r="AA77" s="17" t="s">
        <v>326</v>
      </c>
      <c r="AB77" s="17" t="s">
        <v>48</v>
      </c>
      <c r="AC77" s="18">
        <v>45002</v>
      </c>
      <c r="AD77" s="16">
        <f>datos_chargeback_2001_1!$AE77/100</f>
        <v>264.52</v>
      </c>
      <c r="AE77" s="17">
        <v>26452</v>
      </c>
      <c r="AF77" s="17" t="s">
        <v>64</v>
      </c>
    </row>
    <row r="78" spans="1:32" x14ac:dyDescent="0.3">
      <c r="A78" s="34" t="s">
        <v>328</v>
      </c>
      <c r="B78" s="3">
        <v>45003</v>
      </c>
      <c r="C78" s="3" t="str">
        <f>TEXT(Tabla10[[#This Row],[Fecha de transacción]],"DDDD")</f>
        <v>sábado</v>
      </c>
      <c r="D78" s="3">
        <v>45082</v>
      </c>
      <c r="E78" s="4">
        <f>datos_chargeback_2001_1!$D78-datos_chargeback_2001_1!$B78</f>
        <v>79</v>
      </c>
      <c r="F78" s="5">
        <f>datos_chargeback_2001_1!$G78/100</f>
        <v>42.01</v>
      </c>
      <c r="G78" s="6">
        <v>4201</v>
      </c>
      <c r="H78" s="5">
        <f t="shared" si="1"/>
        <v>0</v>
      </c>
      <c r="I78" s="5">
        <v>0</v>
      </c>
      <c r="J78" s="6" t="s">
        <v>38</v>
      </c>
      <c r="K78" s="6" t="s">
        <v>25</v>
      </c>
      <c r="L78" s="6" t="s">
        <v>40</v>
      </c>
      <c r="M78" s="6" t="s">
        <v>27</v>
      </c>
      <c r="N78" s="6" t="s">
        <v>42</v>
      </c>
      <c r="O78" s="6" t="s">
        <v>36</v>
      </c>
      <c r="P78" s="6" t="s">
        <v>54</v>
      </c>
      <c r="Q78" s="6" t="s">
        <v>55</v>
      </c>
      <c r="R78" s="6">
        <v>4201</v>
      </c>
      <c r="S78" s="6" t="s">
        <v>329</v>
      </c>
      <c r="T78" s="6" t="s">
        <v>46</v>
      </c>
      <c r="U78" s="5">
        <f>datos_chargeback_2001_1!$V78/100</f>
        <v>42.01</v>
      </c>
      <c r="V78" s="6">
        <v>4201</v>
      </c>
      <c r="W78" s="5">
        <f>datos_chargeback_2001_1!$X78/100</f>
        <v>0</v>
      </c>
      <c r="X78" s="6">
        <v>0</v>
      </c>
      <c r="Y78" s="5">
        <f>datos_chargeback_2001_1!$Z78/100</f>
        <v>0</v>
      </c>
      <c r="Z78" s="6">
        <v>0</v>
      </c>
      <c r="AA78" s="6" t="s">
        <v>330</v>
      </c>
      <c r="AB78" s="6" t="s">
        <v>35</v>
      </c>
      <c r="AC78" s="7" t="s">
        <v>35</v>
      </c>
      <c r="AD78" s="5">
        <f>datos_chargeback_2001_1!$AE78/100</f>
        <v>0</v>
      </c>
      <c r="AE78" s="6">
        <v>0</v>
      </c>
      <c r="AF78" s="6" t="s">
        <v>50</v>
      </c>
    </row>
    <row r="79" spans="1:32" x14ac:dyDescent="0.3">
      <c r="A79" s="36" t="s">
        <v>331</v>
      </c>
      <c r="B79" s="14">
        <v>45004</v>
      </c>
      <c r="C79" s="14" t="str">
        <f>TEXT(Tabla10[[#This Row],[Fecha de transacción]],"DDDD")</f>
        <v>domingo</v>
      </c>
      <c r="D79" s="14">
        <v>45075</v>
      </c>
      <c r="E79" s="15">
        <f>datos_chargeback_2001_1!$D79-datos_chargeback_2001_1!$B79</f>
        <v>71</v>
      </c>
      <c r="F79" s="16">
        <f>datos_chargeback_2001_1!$G79/100</f>
        <v>689.21</v>
      </c>
      <c r="G79" s="17">
        <v>68921</v>
      </c>
      <c r="H79" s="16">
        <f t="shared" si="1"/>
        <v>0</v>
      </c>
      <c r="I79" s="16">
        <v>0</v>
      </c>
      <c r="J79" s="17" t="s">
        <v>24</v>
      </c>
      <c r="K79" s="17" t="s">
        <v>25</v>
      </c>
      <c r="L79" s="17" t="s">
        <v>74</v>
      </c>
      <c r="M79" s="17" t="s">
        <v>85</v>
      </c>
      <c r="N79" s="17" t="s">
        <v>42</v>
      </c>
      <c r="O79" s="17" t="s">
        <v>29</v>
      </c>
      <c r="P79" s="17" t="s">
        <v>54</v>
      </c>
      <c r="Q79" s="17" t="s">
        <v>31</v>
      </c>
      <c r="R79" s="17">
        <v>68921</v>
      </c>
      <c r="S79" s="17" t="s">
        <v>332</v>
      </c>
      <c r="T79" s="17" t="s">
        <v>61</v>
      </c>
      <c r="U79" s="16">
        <f>datos_chargeback_2001_1!$V79/100</f>
        <v>0</v>
      </c>
      <c r="V79" s="17">
        <v>0</v>
      </c>
      <c r="W79" s="16">
        <f>datos_chargeback_2001_1!$X79/100</f>
        <v>689.21</v>
      </c>
      <c r="X79" s="17">
        <v>68921</v>
      </c>
      <c r="Y79" s="16">
        <f>datos_chargeback_2001_1!$Z79/100</f>
        <v>0</v>
      </c>
      <c r="Z79" s="17">
        <v>0</v>
      </c>
      <c r="AA79" s="17" t="s">
        <v>333</v>
      </c>
      <c r="AB79" s="17" t="s">
        <v>35</v>
      </c>
      <c r="AC79" s="20" t="s">
        <v>35</v>
      </c>
      <c r="AD79" s="16">
        <f>datos_chargeback_2001_1!$AE79/100</f>
        <v>0</v>
      </c>
      <c r="AE79" s="17">
        <v>0</v>
      </c>
      <c r="AF79" s="17" t="s">
        <v>43</v>
      </c>
    </row>
    <row r="80" spans="1:32" x14ac:dyDescent="0.3">
      <c r="A80" s="34" t="s">
        <v>334</v>
      </c>
      <c r="B80" s="3">
        <v>45005</v>
      </c>
      <c r="C80" s="3" t="str">
        <f>TEXT(Tabla10[[#This Row],[Fecha de transacción]],"DDDD")</f>
        <v>lunes</v>
      </c>
      <c r="D80" s="3">
        <v>45077</v>
      </c>
      <c r="E80" s="4">
        <f>datos_chargeback_2001_1!$D80-datos_chargeback_2001_1!$B80</f>
        <v>72</v>
      </c>
      <c r="F80" s="5">
        <f>datos_chargeback_2001_1!$G80/100</f>
        <v>388.79</v>
      </c>
      <c r="G80" s="6">
        <v>38879</v>
      </c>
      <c r="H80" s="5">
        <f t="shared" si="1"/>
        <v>0</v>
      </c>
      <c r="I80" s="5">
        <v>0</v>
      </c>
      <c r="J80" s="6" t="s">
        <v>24</v>
      </c>
      <c r="K80" s="6" t="s">
        <v>25</v>
      </c>
      <c r="L80" s="6" t="s">
        <v>119</v>
      </c>
      <c r="M80" s="6" t="s">
        <v>85</v>
      </c>
      <c r="N80" s="6" t="s">
        <v>28</v>
      </c>
      <c r="O80" s="6" t="s">
        <v>70</v>
      </c>
      <c r="P80" s="6" t="s">
        <v>30</v>
      </c>
      <c r="Q80" s="6" t="s">
        <v>75</v>
      </c>
      <c r="R80" s="6">
        <v>38879</v>
      </c>
      <c r="S80" s="6" t="s">
        <v>335</v>
      </c>
      <c r="T80" s="6" t="s">
        <v>33</v>
      </c>
      <c r="U80" s="5">
        <f>datos_chargeback_2001_1!$V80/100</f>
        <v>0</v>
      </c>
      <c r="V80" s="6">
        <v>0</v>
      </c>
      <c r="W80" s="5">
        <f>datos_chargeback_2001_1!$X80/100</f>
        <v>0</v>
      </c>
      <c r="X80" s="6">
        <v>0</v>
      </c>
      <c r="Y80" s="5">
        <f>datos_chargeback_2001_1!$Z80/100</f>
        <v>388.79</v>
      </c>
      <c r="Z80" s="6">
        <v>38879</v>
      </c>
      <c r="AA80" s="6" t="s">
        <v>336</v>
      </c>
      <c r="AB80" s="6" t="s">
        <v>35</v>
      </c>
      <c r="AC80" s="7" t="s">
        <v>35</v>
      </c>
      <c r="AD80" s="5">
        <f>datos_chargeback_2001_1!$AE80/100</f>
        <v>0</v>
      </c>
      <c r="AE80" s="6">
        <v>0</v>
      </c>
      <c r="AF80" s="6" t="s">
        <v>50</v>
      </c>
    </row>
    <row r="81" spans="1:32" x14ac:dyDescent="0.3">
      <c r="A81" s="34" t="s">
        <v>337</v>
      </c>
      <c r="B81" s="3">
        <v>45006</v>
      </c>
      <c r="C81" s="3" t="str">
        <f>TEXT(Tabla10[[#This Row],[Fecha de transacción]],"DDDD")</f>
        <v>martes</v>
      </c>
      <c r="D81" s="3">
        <v>45084</v>
      </c>
      <c r="E81" s="4">
        <f>datos_chargeback_2001_1!$D81-datos_chargeback_2001_1!$B81</f>
        <v>78</v>
      </c>
      <c r="F81" s="5">
        <f>datos_chargeback_2001_1!$G81/100</f>
        <v>527.21</v>
      </c>
      <c r="G81" s="6">
        <v>52721</v>
      </c>
      <c r="H81" s="5">
        <f t="shared" si="1"/>
        <v>0</v>
      </c>
      <c r="I81" s="5">
        <v>1.45</v>
      </c>
      <c r="J81" s="6" t="s">
        <v>38</v>
      </c>
      <c r="K81" s="6" t="s">
        <v>25</v>
      </c>
      <c r="L81" s="6" t="s">
        <v>40</v>
      </c>
      <c r="M81" s="6" t="s">
        <v>41</v>
      </c>
      <c r="N81" s="6" t="s">
        <v>28</v>
      </c>
      <c r="O81" s="6" t="s">
        <v>29</v>
      </c>
      <c r="P81" s="6" t="s">
        <v>54</v>
      </c>
      <c r="Q81" s="6" t="s">
        <v>55</v>
      </c>
      <c r="R81" s="6">
        <v>52721</v>
      </c>
      <c r="S81" s="6" t="s">
        <v>338</v>
      </c>
      <c r="T81" s="6" t="s">
        <v>33</v>
      </c>
      <c r="U81" s="5">
        <f>datos_chargeback_2001_1!$V81/100</f>
        <v>0</v>
      </c>
      <c r="V81" s="6">
        <v>0</v>
      </c>
      <c r="W81" s="5">
        <f>datos_chargeback_2001_1!$X81/100</f>
        <v>0</v>
      </c>
      <c r="X81" s="6">
        <v>0</v>
      </c>
      <c r="Y81" s="5">
        <f>datos_chargeback_2001_1!$Z81/100</f>
        <v>527.21</v>
      </c>
      <c r="Z81" s="6">
        <v>52721</v>
      </c>
      <c r="AA81" s="6" t="s">
        <v>339</v>
      </c>
      <c r="AB81" s="6" t="s">
        <v>35</v>
      </c>
      <c r="AC81" s="7" t="s">
        <v>35</v>
      </c>
      <c r="AD81" s="5">
        <f>datos_chargeback_2001_1!$AE81/100</f>
        <v>0</v>
      </c>
      <c r="AE81" s="6">
        <v>0</v>
      </c>
      <c r="AF81" s="6" t="s">
        <v>53</v>
      </c>
    </row>
    <row r="82" spans="1:32" x14ac:dyDescent="0.3">
      <c r="A82" s="35" t="s">
        <v>340</v>
      </c>
      <c r="B82" s="9">
        <v>45007</v>
      </c>
      <c r="C82" s="9" t="str">
        <f>TEXT(Tabla10[[#This Row],[Fecha de transacción]],"DDDD")</f>
        <v>miércoles</v>
      </c>
      <c r="D82" s="9">
        <v>45081</v>
      </c>
      <c r="E82" s="10">
        <f>datos_chargeback_2001_1!$D82-datos_chargeback_2001_1!$B82</f>
        <v>74</v>
      </c>
      <c r="F82" s="11">
        <f>datos_chargeback_2001_1!$G82/100</f>
        <v>923.42</v>
      </c>
      <c r="G82" s="12">
        <v>92342</v>
      </c>
      <c r="H82" s="11">
        <f t="shared" si="1"/>
        <v>0</v>
      </c>
      <c r="I82" s="11">
        <v>0</v>
      </c>
      <c r="J82" s="12" t="s">
        <v>24</v>
      </c>
      <c r="K82" s="12" t="s">
        <v>25</v>
      </c>
      <c r="L82" s="12" t="s">
        <v>109</v>
      </c>
      <c r="M82" s="12" t="s">
        <v>27</v>
      </c>
      <c r="N82" s="12" t="s">
        <v>42</v>
      </c>
      <c r="O82" s="12" t="s">
        <v>70</v>
      </c>
      <c r="P82" s="12" t="s">
        <v>54</v>
      </c>
      <c r="Q82" s="12" t="s">
        <v>55</v>
      </c>
      <c r="R82" s="12">
        <v>92342</v>
      </c>
      <c r="S82" s="12" t="s">
        <v>341</v>
      </c>
      <c r="T82" s="12" t="s">
        <v>46</v>
      </c>
      <c r="U82" s="11">
        <f>datos_chargeback_2001_1!$V82/100</f>
        <v>923.42</v>
      </c>
      <c r="V82" s="12">
        <v>92342</v>
      </c>
      <c r="W82" s="11">
        <f>datos_chargeback_2001_1!$X82/100</f>
        <v>0</v>
      </c>
      <c r="X82" s="12">
        <v>0</v>
      </c>
      <c r="Y82" s="11">
        <f>datos_chargeback_2001_1!$Z82/100</f>
        <v>0</v>
      </c>
      <c r="Z82" s="12">
        <v>0</v>
      </c>
      <c r="AA82" s="12" t="s">
        <v>342</v>
      </c>
      <c r="AB82" s="12" t="s">
        <v>35</v>
      </c>
      <c r="AC82" s="13" t="s">
        <v>35</v>
      </c>
      <c r="AD82" s="11">
        <f>datos_chargeback_2001_1!$AE82/100</f>
        <v>0</v>
      </c>
      <c r="AE82" s="12">
        <v>0</v>
      </c>
      <c r="AF82" s="12" t="s">
        <v>43</v>
      </c>
    </row>
    <row r="83" spans="1:32" x14ac:dyDescent="0.3">
      <c r="A83" s="34" t="s">
        <v>343</v>
      </c>
      <c r="B83" s="3">
        <v>45008</v>
      </c>
      <c r="C83" s="3" t="str">
        <f>TEXT(Tabla10[[#This Row],[Fecha de transacción]],"DDDD")</f>
        <v>jueves</v>
      </c>
      <c r="D83" s="3">
        <v>45070</v>
      </c>
      <c r="E83" s="4">
        <f>datos_chargeback_2001_1!$D83-datos_chargeback_2001_1!$B83</f>
        <v>62</v>
      </c>
      <c r="F83" s="5">
        <f>datos_chargeback_2001_1!$G83/100</f>
        <v>841.89</v>
      </c>
      <c r="G83" s="6">
        <v>84189</v>
      </c>
      <c r="H83" s="5">
        <f t="shared" si="1"/>
        <v>0</v>
      </c>
      <c r="I83" s="5">
        <v>0</v>
      </c>
      <c r="J83" s="6" t="s">
        <v>38</v>
      </c>
      <c r="K83" s="6" t="s">
        <v>25</v>
      </c>
      <c r="L83" s="6" t="s">
        <v>40</v>
      </c>
      <c r="M83" s="6" t="s">
        <v>59</v>
      </c>
      <c r="N83" s="6" t="s">
        <v>42</v>
      </c>
      <c r="O83" s="6" t="s">
        <v>70</v>
      </c>
      <c r="P83" s="6" t="s">
        <v>54</v>
      </c>
      <c r="Q83" s="6" t="s">
        <v>44</v>
      </c>
      <c r="R83" s="6">
        <v>84189</v>
      </c>
      <c r="S83" s="6" t="s">
        <v>344</v>
      </c>
      <c r="T83" s="6" t="s">
        <v>61</v>
      </c>
      <c r="U83" s="5">
        <f>datos_chargeback_2001_1!$V83/100</f>
        <v>0</v>
      </c>
      <c r="V83" s="6">
        <v>0</v>
      </c>
      <c r="W83" s="5">
        <f>datos_chargeback_2001_1!$X83/100</f>
        <v>841.89</v>
      </c>
      <c r="X83" s="6">
        <v>84189</v>
      </c>
      <c r="Y83" s="5">
        <f>datos_chargeback_2001_1!$Z83/100</f>
        <v>0</v>
      </c>
      <c r="Z83" s="6">
        <v>0</v>
      </c>
      <c r="AA83" s="6" t="s">
        <v>345</v>
      </c>
      <c r="AB83" s="6" t="s">
        <v>35</v>
      </c>
      <c r="AC83" s="7" t="s">
        <v>35</v>
      </c>
      <c r="AD83" s="5">
        <f>datos_chargeback_2001_1!$AE83/100</f>
        <v>0</v>
      </c>
      <c r="AE83" s="6">
        <v>0</v>
      </c>
      <c r="AF83" s="6" t="s">
        <v>29</v>
      </c>
    </row>
    <row r="84" spans="1:32" x14ac:dyDescent="0.3">
      <c r="A84" s="35" t="s">
        <v>346</v>
      </c>
      <c r="B84" s="9">
        <v>45009</v>
      </c>
      <c r="C84" s="9" t="str">
        <f>TEXT(Tabla10[[#This Row],[Fecha de transacción]],"DDDD")</f>
        <v>viernes</v>
      </c>
      <c r="D84" s="9">
        <v>45083</v>
      </c>
      <c r="E84" s="10">
        <f>datos_chargeback_2001_1!$D84-datos_chargeback_2001_1!$B84</f>
        <v>74</v>
      </c>
      <c r="F84" s="11">
        <f>datos_chargeback_2001_1!$G84/100</f>
        <v>528.67999999999995</v>
      </c>
      <c r="G84" s="12">
        <v>52868</v>
      </c>
      <c r="H84" s="11">
        <f t="shared" si="1"/>
        <v>0</v>
      </c>
      <c r="I84" s="11">
        <v>1.21</v>
      </c>
      <c r="J84" s="12" t="s">
        <v>24</v>
      </c>
      <c r="K84" s="12" t="s">
        <v>25</v>
      </c>
      <c r="L84" s="12" t="s">
        <v>80</v>
      </c>
      <c r="M84" s="12" t="s">
        <v>93</v>
      </c>
      <c r="N84" s="12" t="s">
        <v>42</v>
      </c>
      <c r="O84" s="12" t="s">
        <v>114</v>
      </c>
      <c r="P84" s="12" t="s">
        <v>54</v>
      </c>
      <c r="Q84" s="12" t="s">
        <v>66</v>
      </c>
      <c r="R84" s="12">
        <v>52868</v>
      </c>
      <c r="S84" s="12" t="s">
        <v>347</v>
      </c>
      <c r="T84" s="12" t="s">
        <v>116</v>
      </c>
      <c r="U84" s="11">
        <f>datos_chargeback_2001_1!$V84/100</f>
        <v>528.67999999999995</v>
      </c>
      <c r="V84" s="12">
        <v>52868</v>
      </c>
      <c r="W84" s="11">
        <f>datos_chargeback_2001_1!$X84/100</f>
        <v>0</v>
      </c>
      <c r="X84" s="12">
        <v>0</v>
      </c>
      <c r="Y84" s="11">
        <f>datos_chargeback_2001_1!$Z84/100</f>
        <v>0</v>
      </c>
      <c r="Z84" s="12">
        <v>0</v>
      </c>
      <c r="AA84" s="12" t="s">
        <v>348</v>
      </c>
      <c r="AB84" s="12" t="s">
        <v>35</v>
      </c>
      <c r="AC84" s="13" t="s">
        <v>35</v>
      </c>
      <c r="AD84" s="11">
        <f>datos_chargeback_2001_1!$AE84/100</f>
        <v>0</v>
      </c>
      <c r="AE84" s="12">
        <v>0</v>
      </c>
      <c r="AF84" s="12" t="s">
        <v>43</v>
      </c>
    </row>
    <row r="85" spans="1:32" x14ac:dyDescent="0.3">
      <c r="A85" s="36" t="s">
        <v>349</v>
      </c>
      <c r="B85" s="14">
        <v>45010</v>
      </c>
      <c r="C85" s="14" t="str">
        <f>TEXT(Tabla10[[#This Row],[Fecha de transacción]],"DDDD")</f>
        <v>sábado</v>
      </c>
      <c r="D85" s="14">
        <v>45080</v>
      </c>
      <c r="E85" s="15">
        <f>datos_chargeback_2001_1!$D85-datos_chargeback_2001_1!$B85</f>
        <v>70</v>
      </c>
      <c r="F85" s="16">
        <f>datos_chargeback_2001_1!$G85/100</f>
        <v>267.83999999999997</v>
      </c>
      <c r="G85" s="17">
        <v>26784</v>
      </c>
      <c r="H85" s="16">
        <f t="shared" si="1"/>
        <v>0</v>
      </c>
      <c r="I85" s="16">
        <v>0</v>
      </c>
      <c r="J85" s="17" t="s">
        <v>38</v>
      </c>
      <c r="K85" s="17" t="s">
        <v>25</v>
      </c>
      <c r="L85" s="17" t="s">
        <v>40</v>
      </c>
      <c r="M85" s="17" t="s">
        <v>59</v>
      </c>
      <c r="N85" s="17" t="s">
        <v>42</v>
      </c>
      <c r="O85" s="17" t="s">
        <v>50</v>
      </c>
      <c r="P85" s="17" t="s">
        <v>30</v>
      </c>
      <c r="Q85" s="17" t="s">
        <v>66</v>
      </c>
      <c r="R85" s="17">
        <v>26784</v>
      </c>
      <c r="S85" s="17" t="s">
        <v>350</v>
      </c>
      <c r="T85" s="17" t="s">
        <v>116</v>
      </c>
      <c r="U85" s="16">
        <f>datos_chargeback_2001_1!$V85/100</f>
        <v>267.83999999999997</v>
      </c>
      <c r="V85" s="17">
        <v>26784</v>
      </c>
      <c r="W85" s="16">
        <f>datos_chargeback_2001_1!$X85/100</f>
        <v>0</v>
      </c>
      <c r="X85" s="17">
        <v>0</v>
      </c>
      <c r="Y85" s="16">
        <f>datos_chargeback_2001_1!$Z85/100</f>
        <v>0</v>
      </c>
      <c r="Z85" s="17">
        <v>0</v>
      </c>
      <c r="AA85" s="17" t="s">
        <v>351</v>
      </c>
      <c r="AB85" s="17" t="s">
        <v>35</v>
      </c>
      <c r="AC85" s="20" t="s">
        <v>35</v>
      </c>
      <c r="AD85" s="16">
        <f>datos_chargeback_2001_1!$AE85/100</f>
        <v>0</v>
      </c>
      <c r="AE85" s="17">
        <v>0</v>
      </c>
      <c r="AF85" s="17" t="s">
        <v>50</v>
      </c>
    </row>
    <row r="86" spans="1:32" x14ac:dyDescent="0.3">
      <c r="A86" s="34" t="s">
        <v>352</v>
      </c>
      <c r="B86" s="3">
        <v>45011</v>
      </c>
      <c r="C86" s="3" t="str">
        <f>TEXT(Tabla10[[#This Row],[Fecha de transacción]],"DDDD")</f>
        <v>domingo</v>
      </c>
      <c r="D86" s="3">
        <v>45092</v>
      </c>
      <c r="E86" s="4">
        <f>datos_chargeback_2001_1!$D86-datos_chargeback_2001_1!$B86</f>
        <v>81</v>
      </c>
      <c r="F86" s="5">
        <f>datos_chargeback_2001_1!$G86/100</f>
        <v>484.64</v>
      </c>
      <c r="G86" s="6">
        <v>48464</v>
      </c>
      <c r="H86" s="5">
        <f t="shared" si="1"/>
        <v>0</v>
      </c>
      <c r="I86" s="5">
        <v>0</v>
      </c>
      <c r="J86" s="6" t="s">
        <v>38</v>
      </c>
      <c r="K86" s="6" t="s">
        <v>25</v>
      </c>
      <c r="L86" s="6" t="s">
        <v>26</v>
      </c>
      <c r="M86" s="6" t="s">
        <v>52</v>
      </c>
      <c r="N86" s="6" t="s">
        <v>42</v>
      </c>
      <c r="O86" s="6" t="s">
        <v>43</v>
      </c>
      <c r="P86" s="6" t="s">
        <v>30</v>
      </c>
      <c r="Q86" s="6" t="s">
        <v>55</v>
      </c>
      <c r="R86" s="6">
        <v>48464</v>
      </c>
      <c r="S86" s="6" t="s">
        <v>353</v>
      </c>
      <c r="T86" s="6" t="s">
        <v>116</v>
      </c>
      <c r="U86" s="5">
        <f>datos_chargeback_2001_1!$V86/100</f>
        <v>484.64</v>
      </c>
      <c r="V86" s="6">
        <v>48464</v>
      </c>
      <c r="W86" s="5">
        <f>datos_chargeback_2001_1!$X86/100</f>
        <v>0</v>
      </c>
      <c r="X86" s="6">
        <v>0</v>
      </c>
      <c r="Y86" s="5">
        <f>datos_chargeback_2001_1!$Z86/100</f>
        <v>0</v>
      </c>
      <c r="Z86" s="6">
        <v>0</v>
      </c>
      <c r="AA86" s="6" t="s">
        <v>354</v>
      </c>
      <c r="AB86" s="6" t="s">
        <v>48</v>
      </c>
      <c r="AC86" s="8">
        <v>45011</v>
      </c>
      <c r="AD86" s="5">
        <f>datos_chargeback_2001_1!$AE86/100</f>
        <v>158.84</v>
      </c>
      <c r="AE86" s="6">
        <v>15884</v>
      </c>
      <c r="AF86" s="6" t="s">
        <v>29</v>
      </c>
    </row>
    <row r="87" spans="1:32" x14ac:dyDescent="0.3">
      <c r="A87" s="36" t="s">
        <v>356</v>
      </c>
      <c r="B87" s="14">
        <v>45012</v>
      </c>
      <c r="C87" s="14" t="str">
        <f>TEXT(Tabla10[[#This Row],[Fecha de transacción]],"DDDD")</f>
        <v>lunes</v>
      </c>
      <c r="D87" s="14">
        <v>45072</v>
      </c>
      <c r="E87" s="15">
        <f>datos_chargeback_2001_1!$D87-datos_chargeback_2001_1!$B87</f>
        <v>60</v>
      </c>
      <c r="F87" s="16">
        <f>datos_chargeback_2001_1!$G87/100</f>
        <v>189.55</v>
      </c>
      <c r="G87" s="17">
        <v>18955</v>
      </c>
      <c r="H87" s="16">
        <f t="shared" si="1"/>
        <v>0</v>
      </c>
      <c r="I87" s="16">
        <v>0</v>
      </c>
      <c r="J87" s="17" t="s">
        <v>38</v>
      </c>
      <c r="K87" s="17" t="s">
        <v>25</v>
      </c>
      <c r="L87" s="17" t="s">
        <v>109</v>
      </c>
      <c r="M87" s="17" t="s">
        <v>59</v>
      </c>
      <c r="N87" s="17" t="s">
        <v>42</v>
      </c>
      <c r="O87" s="17" t="s">
        <v>43</v>
      </c>
      <c r="P87" s="17" t="s">
        <v>30</v>
      </c>
      <c r="Q87" s="17" t="s">
        <v>31</v>
      </c>
      <c r="R87" s="17">
        <v>18955</v>
      </c>
      <c r="S87" s="17" t="s">
        <v>204</v>
      </c>
      <c r="T87" s="17" t="s">
        <v>116</v>
      </c>
      <c r="U87" s="16">
        <f>datos_chargeback_2001_1!$V87/100</f>
        <v>189.55</v>
      </c>
      <c r="V87" s="17">
        <v>18955</v>
      </c>
      <c r="W87" s="16">
        <f>datos_chargeback_2001_1!$X87/100</f>
        <v>0</v>
      </c>
      <c r="X87" s="17">
        <v>0</v>
      </c>
      <c r="Y87" s="16">
        <f>datos_chargeback_2001_1!$Z87/100</f>
        <v>0</v>
      </c>
      <c r="Z87" s="17">
        <v>0</v>
      </c>
      <c r="AA87" s="17" t="s">
        <v>357</v>
      </c>
      <c r="AB87" s="17" t="s">
        <v>35</v>
      </c>
      <c r="AC87" s="20" t="s">
        <v>35</v>
      </c>
      <c r="AD87" s="16">
        <f>datos_chargeback_2001_1!$AE87/100</f>
        <v>0</v>
      </c>
      <c r="AE87" s="17">
        <v>0</v>
      </c>
      <c r="AF87" s="17" t="s">
        <v>36</v>
      </c>
    </row>
    <row r="88" spans="1:32" x14ac:dyDescent="0.3">
      <c r="A88" s="34" t="s">
        <v>358</v>
      </c>
      <c r="B88" s="3">
        <v>45013</v>
      </c>
      <c r="C88" s="3" t="str">
        <f>TEXT(Tabla10[[#This Row],[Fecha de transacción]],"DDDD")</f>
        <v>martes</v>
      </c>
      <c r="D88" s="3">
        <v>45088</v>
      </c>
      <c r="E88" s="4">
        <f>datos_chargeback_2001_1!$D88-datos_chargeback_2001_1!$B88</f>
        <v>75</v>
      </c>
      <c r="F88" s="5">
        <f>datos_chargeback_2001_1!$G88/100</f>
        <v>810.77</v>
      </c>
      <c r="G88" s="6">
        <v>81077</v>
      </c>
      <c r="H88" s="5">
        <f t="shared" si="1"/>
        <v>0</v>
      </c>
      <c r="I88" s="5">
        <v>0</v>
      </c>
      <c r="J88" s="6" t="s">
        <v>38</v>
      </c>
      <c r="K88" s="6" t="s">
        <v>25</v>
      </c>
      <c r="L88" s="6" t="s">
        <v>26</v>
      </c>
      <c r="M88" s="6" t="s">
        <v>59</v>
      </c>
      <c r="N88" s="6" t="s">
        <v>42</v>
      </c>
      <c r="O88" s="6" t="s">
        <v>64</v>
      </c>
      <c r="P88" s="6" t="s">
        <v>54</v>
      </c>
      <c r="Q88" s="6" t="s">
        <v>31</v>
      </c>
      <c r="R88" s="6">
        <v>81077</v>
      </c>
      <c r="S88" s="6" t="s">
        <v>359</v>
      </c>
      <c r="T88" s="6" t="s">
        <v>46</v>
      </c>
      <c r="U88" s="5">
        <f>datos_chargeback_2001_1!$V88/100</f>
        <v>810.77</v>
      </c>
      <c r="V88" s="6">
        <v>81077</v>
      </c>
      <c r="W88" s="5">
        <f>datos_chargeback_2001_1!$X88/100</f>
        <v>0</v>
      </c>
      <c r="X88" s="6">
        <v>0</v>
      </c>
      <c r="Y88" s="5">
        <f>datos_chargeback_2001_1!$Z88/100</f>
        <v>0</v>
      </c>
      <c r="Z88" s="6">
        <v>0</v>
      </c>
      <c r="AA88" s="6" t="s">
        <v>360</v>
      </c>
      <c r="AB88" s="6" t="s">
        <v>35</v>
      </c>
      <c r="AC88" s="7" t="s">
        <v>35</v>
      </c>
      <c r="AD88" s="5">
        <f>datos_chargeback_2001_1!$AE88/100</f>
        <v>0</v>
      </c>
      <c r="AE88" s="6">
        <v>0</v>
      </c>
      <c r="AF88" s="6" t="s">
        <v>64</v>
      </c>
    </row>
    <row r="89" spans="1:32" x14ac:dyDescent="0.3">
      <c r="A89" s="36" t="s">
        <v>361</v>
      </c>
      <c r="B89" s="14">
        <v>45014</v>
      </c>
      <c r="C89" s="14" t="str">
        <f>TEXT(Tabla10[[#This Row],[Fecha de transacción]],"DDDD")</f>
        <v>miércoles</v>
      </c>
      <c r="D89" s="14">
        <v>45082</v>
      </c>
      <c r="E89" s="15">
        <f>datos_chargeback_2001_1!$D89-datos_chargeback_2001_1!$B89</f>
        <v>68</v>
      </c>
      <c r="F89" s="16">
        <f>datos_chargeback_2001_1!$G89/100</f>
        <v>886.39</v>
      </c>
      <c r="G89" s="17">
        <v>88639</v>
      </c>
      <c r="H89" s="16">
        <f t="shared" si="1"/>
        <v>0</v>
      </c>
      <c r="I89" s="16">
        <v>0</v>
      </c>
      <c r="J89" s="17" t="s">
        <v>24</v>
      </c>
      <c r="K89" s="17" t="s">
        <v>25</v>
      </c>
      <c r="L89" s="17" t="s">
        <v>80</v>
      </c>
      <c r="M89" s="17" t="s">
        <v>59</v>
      </c>
      <c r="N89" s="17" t="s">
        <v>28</v>
      </c>
      <c r="O89" s="17" t="s">
        <v>114</v>
      </c>
      <c r="P89" s="17" t="s">
        <v>30</v>
      </c>
      <c r="Q89" s="17" t="s">
        <v>31</v>
      </c>
      <c r="R89" s="17">
        <v>88639</v>
      </c>
      <c r="S89" s="17" t="s">
        <v>362</v>
      </c>
      <c r="T89" s="17" t="s">
        <v>33</v>
      </c>
      <c r="U89" s="16">
        <f>datos_chargeback_2001_1!$V89/100</f>
        <v>0</v>
      </c>
      <c r="V89" s="17">
        <v>0</v>
      </c>
      <c r="W89" s="16">
        <f>datos_chargeback_2001_1!$X89/100</f>
        <v>0</v>
      </c>
      <c r="X89" s="17">
        <v>0</v>
      </c>
      <c r="Y89" s="16">
        <f>datos_chargeback_2001_1!$Z89/100</f>
        <v>886.39</v>
      </c>
      <c r="Z89" s="17">
        <v>88639</v>
      </c>
      <c r="AA89" s="17" t="s">
        <v>363</v>
      </c>
      <c r="AB89" s="17" t="s">
        <v>48</v>
      </c>
      <c r="AC89" s="18">
        <v>45014</v>
      </c>
      <c r="AD89" s="16">
        <f>datos_chargeback_2001_1!$AE89/100</f>
        <v>97.07</v>
      </c>
      <c r="AE89" s="17">
        <v>9707</v>
      </c>
      <c r="AF89" s="17" t="s">
        <v>53</v>
      </c>
    </row>
    <row r="90" spans="1:32" x14ac:dyDescent="0.3">
      <c r="A90" s="34" t="s">
        <v>364</v>
      </c>
      <c r="B90" s="3">
        <v>45015</v>
      </c>
      <c r="C90" s="3" t="str">
        <f>TEXT(Tabla10[[#This Row],[Fecha de transacción]],"DDDD")</f>
        <v>jueves</v>
      </c>
      <c r="D90" s="3">
        <v>45104</v>
      </c>
      <c r="E90" s="4">
        <f>datos_chargeback_2001_1!$D90-datos_chargeback_2001_1!$B90</f>
        <v>89</v>
      </c>
      <c r="F90" s="5">
        <f>datos_chargeback_2001_1!$G90/100</f>
        <v>59.26</v>
      </c>
      <c r="G90" s="6">
        <v>5926</v>
      </c>
      <c r="H90" s="5">
        <f t="shared" si="1"/>
        <v>0</v>
      </c>
      <c r="I90" s="5">
        <v>1.36</v>
      </c>
      <c r="J90" s="6" t="s">
        <v>38</v>
      </c>
      <c r="K90" s="6" t="s">
        <v>25</v>
      </c>
      <c r="L90" s="6" t="s">
        <v>74</v>
      </c>
      <c r="M90" s="6" t="s">
        <v>59</v>
      </c>
      <c r="N90" s="6" t="s">
        <v>42</v>
      </c>
      <c r="O90" s="6" t="s">
        <v>43</v>
      </c>
      <c r="P90" s="6" t="s">
        <v>30</v>
      </c>
      <c r="Q90" s="6" t="s">
        <v>66</v>
      </c>
      <c r="R90" s="6">
        <v>59260</v>
      </c>
      <c r="S90" s="6" t="s">
        <v>365</v>
      </c>
      <c r="T90" s="6" t="s">
        <v>116</v>
      </c>
      <c r="U90" s="5">
        <f>datos_chargeback_2001_1!$V90/100</f>
        <v>592.6</v>
      </c>
      <c r="V90" s="6">
        <v>59260</v>
      </c>
      <c r="W90" s="5">
        <f>datos_chargeback_2001_1!$X90/100</f>
        <v>0</v>
      </c>
      <c r="X90" s="6">
        <v>0</v>
      </c>
      <c r="Y90" s="5">
        <f>datos_chargeback_2001_1!$Z90/100</f>
        <v>0</v>
      </c>
      <c r="Z90" s="6">
        <v>0</v>
      </c>
      <c r="AA90" s="6" t="s">
        <v>366</v>
      </c>
      <c r="AB90" s="6" t="s">
        <v>35</v>
      </c>
      <c r="AC90" s="7" t="s">
        <v>35</v>
      </c>
      <c r="AD90" s="5">
        <f>datos_chargeback_2001_1!$AE90/100</f>
        <v>0</v>
      </c>
      <c r="AE90" s="6">
        <v>0</v>
      </c>
      <c r="AF90" s="6" t="s">
        <v>50</v>
      </c>
    </row>
    <row r="91" spans="1:32" x14ac:dyDescent="0.3">
      <c r="A91" s="34" t="s">
        <v>367</v>
      </c>
      <c r="B91" s="3">
        <v>45016</v>
      </c>
      <c r="C91" s="3" t="str">
        <f>TEXT(Tabla10[[#This Row],[Fecha de transacción]],"DDDD")</f>
        <v>viernes</v>
      </c>
      <c r="D91" s="3">
        <v>45101</v>
      </c>
      <c r="E91" s="4">
        <f>datos_chargeback_2001_1!$D91-datos_chargeback_2001_1!$B91</f>
        <v>85</v>
      </c>
      <c r="F91" s="5">
        <f>datos_chargeback_2001_1!$G91/100</f>
        <v>930.04</v>
      </c>
      <c r="G91" s="6">
        <v>93004</v>
      </c>
      <c r="H91" s="5">
        <f t="shared" si="1"/>
        <v>0</v>
      </c>
      <c r="I91" s="5">
        <v>1.28</v>
      </c>
      <c r="J91" s="6" t="s">
        <v>24</v>
      </c>
      <c r="K91" s="6" t="s">
        <v>25</v>
      </c>
      <c r="L91" s="6" t="s">
        <v>80</v>
      </c>
      <c r="M91" s="6" t="s">
        <v>93</v>
      </c>
      <c r="N91" s="6" t="s">
        <v>42</v>
      </c>
      <c r="O91" s="6" t="s">
        <v>50</v>
      </c>
      <c r="P91" s="6" t="s">
        <v>54</v>
      </c>
      <c r="Q91" s="6" t="s">
        <v>44</v>
      </c>
      <c r="R91" s="6">
        <v>93004</v>
      </c>
      <c r="S91" s="6" t="s">
        <v>368</v>
      </c>
      <c r="T91" s="6" t="s">
        <v>116</v>
      </c>
      <c r="U91" s="5">
        <f>datos_chargeback_2001_1!$V91/100</f>
        <v>930.04</v>
      </c>
      <c r="V91" s="6">
        <v>93004</v>
      </c>
      <c r="W91" s="5">
        <f>datos_chargeback_2001_1!$X91/100</f>
        <v>0</v>
      </c>
      <c r="X91" s="6">
        <v>0</v>
      </c>
      <c r="Y91" s="5">
        <f>datos_chargeback_2001_1!$Z91/100</f>
        <v>0</v>
      </c>
      <c r="Z91" s="6">
        <v>0</v>
      </c>
      <c r="AA91" s="6" t="s">
        <v>369</v>
      </c>
      <c r="AB91" s="6" t="s">
        <v>35</v>
      </c>
      <c r="AC91" s="7" t="s">
        <v>35</v>
      </c>
      <c r="AD91" s="5">
        <f>datos_chargeback_2001_1!$AE91/100</f>
        <v>0</v>
      </c>
      <c r="AE91" s="6">
        <v>0</v>
      </c>
      <c r="AF91" s="6" t="s">
        <v>50</v>
      </c>
    </row>
    <row r="92" spans="1:32" x14ac:dyDescent="0.3">
      <c r="A92" s="35" t="s">
        <v>370</v>
      </c>
      <c r="B92" s="9">
        <v>45017</v>
      </c>
      <c r="C92" s="9" t="str">
        <f>TEXT(Tabla10[[#This Row],[Fecha de transacción]],"DDDD")</f>
        <v>sábado</v>
      </c>
      <c r="D92" s="9">
        <v>45092</v>
      </c>
      <c r="E92" s="10">
        <f>datos_chargeback_2001_1!$D92-datos_chargeback_2001_1!$B92</f>
        <v>75</v>
      </c>
      <c r="F92" s="11">
        <f>datos_chargeback_2001_1!$G92/100</f>
        <v>666.68</v>
      </c>
      <c r="G92" s="12">
        <v>66668</v>
      </c>
      <c r="H92" s="11">
        <f t="shared" si="1"/>
        <v>0</v>
      </c>
      <c r="I92" s="11">
        <v>1.18</v>
      </c>
      <c r="J92" s="12" t="s">
        <v>24</v>
      </c>
      <c r="K92" s="12" t="s">
        <v>25</v>
      </c>
      <c r="L92" s="12" t="s">
        <v>74</v>
      </c>
      <c r="M92" s="12" t="s">
        <v>27</v>
      </c>
      <c r="N92" s="12" t="s">
        <v>42</v>
      </c>
      <c r="O92" s="12" t="s">
        <v>70</v>
      </c>
      <c r="P92" s="12" t="s">
        <v>54</v>
      </c>
      <c r="Q92" s="12" t="s">
        <v>44</v>
      </c>
      <c r="R92" s="12">
        <v>66668</v>
      </c>
      <c r="S92" s="12" t="s">
        <v>371</v>
      </c>
      <c r="T92" s="12" t="s">
        <v>46</v>
      </c>
      <c r="U92" s="11">
        <f>datos_chargeback_2001_1!$V92/100</f>
        <v>666.68</v>
      </c>
      <c r="V92" s="12">
        <v>66668</v>
      </c>
      <c r="W92" s="11">
        <f>datos_chargeback_2001_1!$X92/100</f>
        <v>0</v>
      </c>
      <c r="X92" s="12">
        <v>0</v>
      </c>
      <c r="Y92" s="11">
        <f>datos_chargeback_2001_1!$Z92/100</f>
        <v>0</v>
      </c>
      <c r="Z92" s="12">
        <v>0</v>
      </c>
      <c r="AA92" s="12" t="s">
        <v>372</v>
      </c>
      <c r="AB92" s="12" t="s">
        <v>48</v>
      </c>
      <c r="AC92" s="19">
        <v>45017</v>
      </c>
      <c r="AD92" s="11">
        <f>datos_chargeback_2001_1!$AE92/100</f>
        <v>601.11</v>
      </c>
      <c r="AE92" s="12">
        <v>60111</v>
      </c>
      <c r="AF92" s="12" t="s">
        <v>43</v>
      </c>
    </row>
    <row r="93" spans="1:32" x14ac:dyDescent="0.3">
      <c r="A93" s="34" t="s">
        <v>374</v>
      </c>
      <c r="B93" s="3">
        <v>45018</v>
      </c>
      <c r="C93" s="3" t="str">
        <f>TEXT(Tabla10[[#This Row],[Fecha de transacción]],"DDDD")</f>
        <v>domingo</v>
      </c>
      <c r="D93" s="3">
        <v>45085</v>
      </c>
      <c r="E93" s="4">
        <f>datos_chargeback_2001_1!$D93-datos_chargeback_2001_1!$B93</f>
        <v>67</v>
      </c>
      <c r="F93" s="5">
        <f>datos_chargeback_2001_1!$G93/100</f>
        <v>182.69</v>
      </c>
      <c r="G93" s="6">
        <v>18269</v>
      </c>
      <c r="H93" s="5">
        <f t="shared" si="1"/>
        <v>0</v>
      </c>
      <c r="I93" s="5">
        <v>0</v>
      </c>
      <c r="J93" s="6" t="s">
        <v>38</v>
      </c>
      <c r="K93" s="6" t="s">
        <v>25</v>
      </c>
      <c r="L93" s="6" t="s">
        <v>109</v>
      </c>
      <c r="M93" s="6" t="s">
        <v>27</v>
      </c>
      <c r="N93" s="6" t="s">
        <v>28</v>
      </c>
      <c r="O93" s="6" t="s">
        <v>53</v>
      </c>
      <c r="P93" s="6" t="s">
        <v>30</v>
      </c>
      <c r="Q93" s="6" t="s">
        <v>44</v>
      </c>
      <c r="R93" s="6">
        <v>18269</v>
      </c>
      <c r="S93" s="6" t="s">
        <v>375</v>
      </c>
      <c r="T93" s="6" t="s">
        <v>33</v>
      </c>
      <c r="U93" s="5">
        <f>datos_chargeback_2001_1!$V93/100</f>
        <v>0</v>
      </c>
      <c r="V93" s="6">
        <v>0</v>
      </c>
      <c r="W93" s="5">
        <f>datos_chargeback_2001_1!$X93/100</f>
        <v>0</v>
      </c>
      <c r="X93" s="6">
        <v>0</v>
      </c>
      <c r="Y93" s="5">
        <f>datos_chargeback_2001_1!$Z93/100</f>
        <v>182.69</v>
      </c>
      <c r="Z93" s="6">
        <v>18269</v>
      </c>
      <c r="AA93" s="6" t="s">
        <v>376</v>
      </c>
      <c r="AB93" s="6" t="s">
        <v>35</v>
      </c>
      <c r="AC93" s="7" t="s">
        <v>35</v>
      </c>
      <c r="AD93" s="5">
        <f>datos_chargeback_2001_1!$AE93/100</f>
        <v>0</v>
      </c>
      <c r="AE93" s="6">
        <v>0</v>
      </c>
      <c r="AF93" s="6" t="s">
        <v>36</v>
      </c>
    </row>
    <row r="94" spans="1:32" x14ac:dyDescent="0.3">
      <c r="A94" s="35" t="s">
        <v>377</v>
      </c>
      <c r="B94" s="9">
        <v>45019</v>
      </c>
      <c r="C94" s="9" t="str">
        <f>TEXT(Tabla10[[#This Row],[Fecha de transacción]],"DDDD")</f>
        <v>lunes</v>
      </c>
      <c r="D94" s="9">
        <v>45097</v>
      </c>
      <c r="E94" s="10">
        <f>datos_chargeback_2001_1!$D94-datos_chargeback_2001_1!$B94</f>
        <v>78</v>
      </c>
      <c r="F94" s="11">
        <f>datos_chargeback_2001_1!$G94/100</f>
        <v>512.22</v>
      </c>
      <c r="G94" s="12">
        <v>51222</v>
      </c>
      <c r="H94" s="11">
        <f t="shared" si="1"/>
        <v>0</v>
      </c>
      <c r="I94" s="11">
        <v>1.21</v>
      </c>
      <c r="J94" s="12" t="s">
        <v>24</v>
      </c>
      <c r="K94" s="12" t="s">
        <v>25</v>
      </c>
      <c r="L94" s="12" t="s">
        <v>40</v>
      </c>
      <c r="M94" s="12" t="s">
        <v>27</v>
      </c>
      <c r="N94" s="12" t="s">
        <v>28</v>
      </c>
      <c r="O94" s="12" t="s">
        <v>50</v>
      </c>
      <c r="P94" s="12" t="s">
        <v>30</v>
      </c>
      <c r="Q94" s="12" t="s">
        <v>44</v>
      </c>
      <c r="R94" s="12">
        <v>51222</v>
      </c>
      <c r="S94" s="12" t="s">
        <v>378</v>
      </c>
      <c r="T94" s="12" t="s">
        <v>33</v>
      </c>
      <c r="U94" s="11">
        <f>datos_chargeback_2001_1!$V94/100</f>
        <v>0</v>
      </c>
      <c r="V94" s="12">
        <v>0</v>
      </c>
      <c r="W94" s="11">
        <f>datos_chargeback_2001_1!$X94/100</f>
        <v>0</v>
      </c>
      <c r="X94" s="12">
        <v>0</v>
      </c>
      <c r="Y94" s="11">
        <f>datos_chargeback_2001_1!$Z94/100</f>
        <v>512.22</v>
      </c>
      <c r="Z94" s="12">
        <v>51222</v>
      </c>
      <c r="AA94" s="12" t="s">
        <v>379</v>
      </c>
      <c r="AB94" s="12" t="s">
        <v>48</v>
      </c>
      <c r="AC94" s="19">
        <v>45019</v>
      </c>
      <c r="AD94" s="11">
        <f>datos_chargeback_2001_1!$AE94/100</f>
        <v>957.22</v>
      </c>
      <c r="AE94" s="12">
        <v>95722</v>
      </c>
      <c r="AF94" s="12" t="s">
        <v>64</v>
      </c>
    </row>
    <row r="95" spans="1:32" x14ac:dyDescent="0.3">
      <c r="A95" s="34" t="s">
        <v>381</v>
      </c>
      <c r="B95" s="3">
        <v>45020</v>
      </c>
      <c r="C95" s="3" t="str">
        <f>TEXT(Tabla10[[#This Row],[Fecha de transacción]],"DDDD")</f>
        <v>martes</v>
      </c>
      <c r="D95" s="3">
        <v>45108</v>
      </c>
      <c r="E95" s="4">
        <f>datos_chargeback_2001_1!$D95-datos_chargeback_2001_1!$B95</f>
        <v>88</v>
      </c>
      <c r="F95" s="5">
        <f>datos_chargeback_2001_1!$G95/100</f>
        <v>871.09</v>
      </c>
      <c r="G95" s="6">
        <v>87109</v>
      </c>
      <c r="H95" s="5">
        <f t="shared" si="1"/>
        <v>0</v>
      </c>
      <c r="I95" s="5">
        <v>1.03</v>
      </c>
      <c r="J95" s="6" t="s">
        <v>24</v>
      </c>
      <c r="K95" s="6" t="s">
        <v>25</v>
      </c>
      <c r="L95" s="6" t="s">
        <v>119</v>
      </c>
      <c r="M95" s="6" t="s">
        <v>41</v>
      </c>
      <c r="N95" s="6" t="s">
        <v>42</v>
      </c>
      <c r="O95" s="6" t="s">
        <v>70</v>
      </c>
      <c r="P95" s="6" t="s">
        <v>30</v>
      </c>
      <c r="Q95" s="6" t="s">
        <v>44</v>
      </c>
      <c r="R95" s="6">
        <v>87109</v>
      </c>
      <c r="S95" s="6" t="s">
        <v>382</v>
      </c>
      <c r="T95" s="6" t="s">
        <v>116</v>
      </c>
      <c r="U95" s="5">
        <f>datos_chargeback_2001_1!$V95/100</f>
        <v>871.09</v>
      </c>
      <c r="V95" s="6">
        <v>87109</v>
      </c>
      <c r="W95" s="5">
        <f>datos_chargeback_2001_1!$X95/100</f>
        <v>0</v>
      </c>
      <c r="X95" s="6">
        <v>0</v>
      </c>
      <c r="Y95" s="5">
        <f>datos_chargeback_2001_1!$Z95/100</f>
        <v>0</v>
      </c>
      <c r="Z95" s="6">
        <v>0</v>
      </c>
      <c r="AA95" s="6" t="s">
        <v>383</v>
      </c>
      <c r="AB95" s="6" t="s">
        <v>48</v>
      </c>
      <c r="AC95" s="8">
        <v>45020</v>
      </c>
      <c r="AD95" s="5">
        <f>datos_chargeback_2001_1!$AE95/100</f>
        <v>717.32</v>
      </c>
      <c r="AE95" s="6">
        <v>71732</v>
      </c>
      <c r="AF95" s="6" t="s">
        <v>53</v>
      </c>
    </row>
    <row r="96" spans="1:32" x14ac:dyDescent="0.3">
      <c r="A96" s="34" t="s">
        <v>385</v>
      </c>
      <c r="B96" s="3">
        <v>45021</v>
      </c>
      <c r="C96" s="3" t="str">
        <f>TEXT(Tabla10[[#This Row],[Fecha de transacción]],"DDDD")</f>
        <v>miércoles</v>
      </c>
      <c r="D96" s="3">
        <v>45103</v>
      </c>
      <c r="E96" s="4">
        <f>datos_chargeback_2001_1!$D96-datos_chargeback_2001_1!$B96</f>
        <v>82</v>
      </c>
      <c r="F96" s="5">
        <f>datos_chargeback_2001_1!$G96/100</f>
        <v>752.27</v>
      </c>
      <c r="G96" s="6">
        <v>75227</v>
      </c>
      <c r="H96" s="5">
        <f t="shared" si="1"/>
        <v>0</v>
      </c>
      <c r="I96" s="5">
        <v>0.12</v>
      </c>
      <c r="J96" s="6" t="s">
        <v>38</v>
      </c>
      <c r="K96" s="6" t="s">
        <v>25</v>
      </c>
      <c r="L96" s="6" t="s">
        <v>74</v>
      </c>
      <c r="M96" s="6" t="s">
        <v>41</v>
      </c>
      <c r="N96" s="6" t="s">
        <v>42</v>
      </c>
      <c r="O96" s="6" t="s">
        <v>114</v>
      </c>
      <c r="P96" s="6" t="s">
        <v>30</v>
      </c>
      <c r="Q96" s="6" t="s">
        <v>66</v>
      </c>
      <c r="R96" s="6">
        <v>75227</v>
      </c>
      <c r="S96" s="6" t="s">
        <v>386</v>
      </c>
      <c r="T96" s="6" t="s">
        <v>116</v>
      </c>
      <c r="U96" s="5">
        <f>datos_chargeback_2001_1!$V96/100</f>
        <v>752.27</v>
      </c>
      <c r="V96" s="6">
        <v>75227</v>
      </c>
      <c r="W96" s="5">
        <f>datos_chargeback_2001_1!$X96/100</f>
        <v>0</v>
      </c>
      <c r="X96" s="6">
        <v>0</v>
      </c>
      <c r="Y96" s="5">
        <f>datos_chargeback_2001_1!$Z96/100</f>
        <v>0</v>
      </c>
      <c r="Z96" s="6">
        <v>0</v>
      </c>
      <c r="AA96" s="6" t="s">
        <v>387</v>
      </c>
      <c r="AB96" s="6" t="s">
        <v>48</v>
      </c>
      <c r="AC96" s="8">
        <v>45021</v>
      </c>
      <c r="AD96" s="5">
        <f>datos_chargeback_2001_1!$AE96/100</f>
        <v>427.53</v>
      </c>
      <c r="AE96" s="6">
        <v>42753</v>
      </c>
      <c r="AF96" s="6" t="s">
        <v>64</v>
      </c>
    </row>
    <row r="97" spans="1:32" x14ac:dyDescent="0.3">
      <c r="A97" s="36" t="s">
        <v>389</v>
      </c>
      <c r="B97" s="14">
        <v>45022</v>
      </c>
      <c r="C97" s="14" t="str">
        <f>TEXT(Tabla10[[#This Row],[Fecha de transacción]],"DDDD")</f>
        <v>jueves</v>
      </c>
      <c r="D97" s="14">
        <v>45112</v>
      </c>
      <c r="E97" s="15">
        <f>datos_chargeback_2001_1!$D97-datos_chargeback_2001_1!$B97</f>
        <v>90</v>
      </c>
      <c r="F97" s="16">
        <f>datos_chargeback_2001_1!$G97/100</f>
        <v>922.23</v>
      </c>
      <c r="G97" s="17">
        <v>92223</v>
      </c>
      <c r="H97" s="16">
        <f t="shared" si="1"/>
        <v>0</v>
      </c>
      <c r="I97" s="16">
        <v>1.1599999999999999</v>
      </c>
      <c r="J97" s="17" t="s">
        <v>24</v>
      </c>
      <c r="K97" s="17" t="s">
        <v>25</v>
      </c>
      <c r="L97" s="17" t="s">
        <v>40</v>
      </c>
      <c r="M97" s="17" t="s">
        <v>27</v>
      </c>
      <c r="N97" s="17" t="s">
        <v>42</v>
      </c>
      <c r="O97" s="17" t="s">
        <v>64</v>
      </c>
      <c r="P97" s="17" t="s">
        <v>54</v>
      </c>
      <c r="Q97" s="17" t="s">
        <v>75</v>
      </c>
      <c r="R97" s="17">
        <v>92223</v>
      </c>
      <c r="S97" s="17" t="s">
        <v>390</v>
      </c>
      <c r="T97" s="17" t="s">
        <v>46</v>
      </c>
      <c r="U97" s="16">
        <f>datos_chargeback_2001_1!$V97/100</f>
        <v>922.23</v>
      </c>
      <c r="V97" s="17">
        <v>92223</v>
      </c>
      <c r="W97" s="16">
        <f>datos_chargeback_2001_1!$X97/100</f>
        <v>0</v>
      </c>
      <c r="X97" s="17">
        <v>0</v>
      </c>
      <c r="Y97" s="16">
        <f>datos_chargeback_2001_1!$Z97/100</f>
        <v>0</v>
      </c>
      <c r="Z97" s="17">
        <v>0</v>
      </c>
      <c r="AA97" s="17" t="s">
        <v>391</v>
      </c>
      <c r="AB97" s="17" t="s">
        <v>35</v>
      </c>
      <c r="AC97" s="20" t="s">
        <v>35</v>
      </c>
      <c r="AD97" s="16">
        <f>datos_chargeback_2001_1!$AE97/100</f>
        <v>0</v>
      </c>
      <c r="AE97" s="17">
        <v>0</v>
      </c>
      <c r="AF97" s="17" t="s">
        <v>53</v>
      </c>
    </row>
    <row r="98" spans="1:32" x14ac:dyDescent="0.3">
      <c r="A98" s="35" t="s">
        <v>392</v>
      </c>
      <c r="B98" s="9">
        <v>45023</v>
      </c>
      <c r="C98" s="9" t="str">
        <f>TEXT(Tabla10[[#This Row],[Fecha de transacción]],"DDDD")</f>
        <v>viernes</v>
      </c>
      <c r="D98" s="9">
        <v>45095</v>
      </c>
      <c r="E98" s="10">
        <f>datos_chargeback_2001_1!$D98-datos_chargeback_2001_1!$B98</f>
        <v>72</v>
      </c>
      <c r="F98" s="11">
        <f>datos_chargeback_2001_1!$G98/100</f>
        <v>43.62</v>
      </c>
      <c r="G98" s="12">
        <v>4362</v>
      </c>
      <c r="H98" s="11">
        <f t="shared" si="1"/>
        <v>0</v>
      </c>
      <c r="I98" s="11">
        <v>0.82</v>
      </c>
      <c r="J98" s="12" t="s">
        <v>38</v>
      </c>
      <c r="K98" s="12" t="s">
        <v>25</v>
      </c>
      <c r="L98" s="12" t="s">
        <v>74</v>
      </c>
      <c r="M98" s="12" t="s">
        <v>52</v>
      </c>
      <c r="N98" s="12" t="s">
        <v>42</v>
      </c>
      <c r="O98" s="12" t="s">
        <v>114</v>
      </c>
      <c r="P98" s="12" t="s">
        <v>54</v>
      </c>
      <c r="Q98" s="12" t="s">
        <v>55</v>
      </c>
      <c r="R98" s="12">
        <v>43620</v>
      </c>
      <c r="S98" s="12" t="s">
        <v>393</v>
      </c>
      <c r="T98" s="12" t="s">
        <v>46</v>
      </c>
      <c r="U98" s="11">
        <f>datos_chargeback_2001_1!$V98/100</f>
        <v>436.2</v>
      </c>
      <c r="V98" s="12">
        <v>43620</v>
      </c>
      <c r="W98" s="11">
        <f>datos_chargeback_2001_1!$X98/100</f>
        <v>0</v>
      </c>
      <c r="X98" s="12">
        <v>0</v>
      </c>
      <c r="Y98" s="11">
        <f>datos_chargeback_2001_1!$Z98/100</f>
        <v>0</v>
      </c>
      <c r="Z98" s="12">
        <v>0</v>
      </c>
      <c r="AA98" s="12" t="s">
        <v>394</v>
      </c>
      <c r="AB98" s="12" t="s">
        <v>35</v>
      </c>
      <c r="AC98" s="13" t="s">
        <v>35</v>
      </c>
      <c r="AD98" s="11">
        <f>datos_chargeback_2001_1!$AE98/100</f>
        <v>0</v>
      </c>
      <c r="AE98" s="12">
        <v>0</v>
      </c>
      <c r="AF98" s="12" t="s">
        <v>36</v>
      </c>
    </row>
    <row r="99" spans="1:32" x14ac:dyDescent="0.3">
      <c r="A99" s="36" t="s">
        <v>395</v>
      </c>
      <c r="B99" s="14">
        <v>45024</v>
      </c>
      <c r="C99" s="14" t="str">
        <f>TEXT(Tabla10[[#This Row],[Fecha de transacción]],"DDDD")</f>
        <v>sábado</v>
      </c>
      <c r="D99" s="14">
        <v>45111</v>
      </c>
      <c r="E99" s="15">
        <f>datos_chargeback_2001_1!$D99-datos_chargeback_2001_1!$B99</f>
        <v>87</v>
      </c>
      <c r="F99" s="16">
        <f>datos_chargeback_2001_1!$G99/100</f>
        <v>264.27999999999997</v>
      </c>
      <c r="G99" s="17">
        <v>26428</v>
      </c>
      <c r="H99" s="16">
        <f t="shared" si="1"/>
        <v>0</v>
      </c>
      <c r="I99" s="16">
        <v>0</v>
      </c>
      <c r="J99" s="17" t="s">
        <v>24</v>
      </c>
      <c r="K99" s="17" t="s">
        <v>25</v>
      </c>
      <c r="L99" s="17" t="s">
        <v>40</v>
      </c>
      <c r="M99" s="17" t="s">
        <v>52</v>
      </c>
      <c r="N99" s="17" t="s">
        <v>42</v>
      </c>
      <c r="O99" s="17" t="s">
        <v>36</v>
      </c>
      <c r="P99" s="17" t="s">
        <v>54</v>
      </c>
      <c r="Q99" s="17" t="s">
        <v>55</v>
      </c>
      <c r="R99" s="17">
        <v>26428</v>
      </c>
      <c r="S99" s="17" t="s">
        <v>396</v>
      </c>
      <c r="T99" s="17" t="s">
        <v>116</v>
      </c>
      <c r="U99" s="16">
        <f>datos_chargeback_2001_1!$V99/100</f>
        <v>264.27999999999997</v>
      </c>
      <c r="V99" s="17">
        <v>26428</v>
      </c>
      <c r="W99" s="16">
        <f>datos_chargeback_2001_1!$X99/100</f>
        <v>0</v>
      </c>
      <c r="X99" s="17">
        <v>0</v>
      </c>
      <c r="Y99" s="16">
        <f>datos_chargeback_2001_1!$Z99/100</f>
        <v>0</v>
      </c>
      <c r="Z99" s="17">
        <v>0</v>
      </c>
      <c r="AA99" s="17" t="s">
        <v>397</v>
      </c>
      <c r="AB99" s="17" t="s">
        <v>35</v>
      </c>
      <c r="AC99" s="20" t="s">
        <v>35</v>
      </c>
      <c r="AD99" s="16">
        <f>datos_chargeback_2001_1!$AE99/100</f>
        <v>0</v>
      </c>
      <c r="AE99" s="17">
        <v>0</v>
      </c>
      <c r="AF99" s="17" t="s">
        <v>50</v>
      </c>
    </row>
    <row r="100" spans="1:32" x14ac:dyDescent="0.3">
      <c r="A100" s="34" t="s">
        <v>398</v>
      </c>
      <c r="B100" s="3">
        <v>45025</v>
      </c>
      <c r="C100" s="3" t="str">
        <f>TEXT(Tabla10[[#This Row],[Fecha de transacción]],"DDDD")</f>
        <v>domingo</v>
      </c>
      <c r="D100" s="3">
        <v>45105</v>
      </c>
      <c r="E100" s="4">
        <f>datos_chargeback_2001_1!$D100-datos_chargeback_2001_1!$B100</f>
        <v>80</v>
      </c>
      <c r="F100" s="5">
        <f>datos_chargeback_2001_1!$G100/100</f>
        <v>64.19</v>
      </c>
      <c r="G100" s="6">
        <v>6419</v>
      </c>
      <c r="H100" s="5">
        <f t="shared" si="1"/>
        <v>0</v>
      </c>
      <c r="I100" s="5">
        <v>0</v>
      </c>
      <c r="J100" s="6" t="s">
        <v>24</v>
      </c>
      <c r="K100" s="6" t="s">
        <v>25</v>
      </c>
      <c r="L100" s="6" t="s">
        <v>26</v>
      </c>
      <c r="M100" s="6" t="s">
        <v>93</v>
      </c>
      <c r="N100" s="6" t="s">
        <v>42</v>
      </c>
      <c r="O100" s="6" t="s">
        <v>43</v>
      </c>
      <c r="P100" s="6" t="s">
        <v>54</v>
      </c>
      <c r="Q100" s="6" t="s">
        <v>66</v>
      </c>
      <c r="R100" s="6">
        <v>6419</v>
      </c>
      <c r="S100" s="6" t="s">
        <v>399</v>
      </c>
      <c r="T100" s="6" t="s">
        <v>46</v>
      </c>
      <c r="U100" s="5">
        <f>datos_chargeback_2001_1!$V100/100</f>
        <v>64.19</v>
      </c>
      <c r="V100" s="6">
        <v>6419</v>
      </c>
      <c r="W100" s="5">
        <f>datos_chargeback_2001_1!$X100/100</f>
        <v>0</v>
      </c>
      <c r="X100" s="6">
        <v>0</v>
      </c>
      <c r="Y100" s="5">
        <f>datos_chargeback_2001_1!$Z100/100</f>
        <v>0</v>
      </c>
      <c r="Z100" s="6">
        <v>0</v>
      </c>
      <c r="AA100" s="6" t="s">
        <v>400</v>
      </c>
      <c r="AB100" s="6" t="s">
        <v>35</v>
      </c>
      <c r="AC100" s="7" t="s">
        <v>35</v>
      </c>
      <c r="AD100" s="5">
        <f>datos_chargeback_2001_1!$AE100/100</f>
        <v>0</v>
      </c>
      <c r="AE100" s="6">
        <v>0</v>
      </c>
      <c r="AF100" s="6" t="s">
        <v>53</v>
      </c>
    </row>
    <row r="101" spans="1:32" x14ac:dyDescent="0.3">
      <c r="A101" s="34" t="s">
        <v>401</v>
      </c>
      <c r="B101" s="3">
        <v>45026</v>
      </c>
      <c r="C101" s="3" t="str">
        <f>TEXT(Tabla10[[#This Row],[Fecha de transacción]],"DDDD")</f>
        <v>lunes</v>
      </c>
      <c r="D101" s="3">
        <v>45109</v>
      </c>
      <c r="E101" s="4">
        <f>datos_chargeback_2001_1!$D101-datos_chargeback_2001_1!$B101</f>
        <v>83</v>
      </c>
      <c r="F101" s="5">
        <f>datos_chargeback_2001_1!$G101/100</f>
        <v>17.66</v>
      </c>
      <c r="G101" s="6">
        <v>1766</v>
      </c>
      <c r="H101" s="5">
        <f t="shared" si="1"/>
        <v>0</v>
      </c>
      <c r="I101" s="5">
        <v>1.1100000000000001</v>
      </c>
      <c r="J101" s="6" t="s">
        <v>24</v>
      </c>
      <c r="K101" s="6" t="s">
        <v>25</v>
      </c>
      <c r="L101" s="6" t="s">
        <v>40</v>
      </c>
      <c r="M101" s="6" t="s">
        <v>93</v>
      </c>
      <c r="N101" s="6" t="s">
        <v>42</v>
      </c>
      <c r="O101" s="6" t="s">
        <v>43</v>
      </c>
      <c r="P101" s="6" t="s">
        <v>54</v>
      </c>
      <c r="Q101" s="6" t="s">
        <v>66</v>
      </c>
      <c r="R101" s="6">
        <v>17660</v>
      </c>
      <c r="S101" s="6" t="s">
        <v>402</v>
      </c>
      <c r="T101" s="6" t="s">
        <v>46</v>
      </c>
      <c r="U101" s="5">
        <f>datos_chargeback_2001_1!$V101/100</f>
        <v>176.6</v>
      </c>
      <c r="V101" s="6">
        <v>17660</v>
      </c>
      <c r="W101" s="5">
        <f>datos_chargeback_2001_1!$X101/100</f>
        <v>0</v>
      </c>
      <c r="X101" s="6">
        <v>0</v>
      </c>
      <c r="Y101" s="5">
        <f>datos_chargeback_2001_1!$Z101/100</f>
        <v>0</v>
      </c>
      <c r="Z101" s="6">
        <v>0</v>
      </c>
      <c r="AA101" s="6" t="s">
        <v>403</v>
      </c>
      <c r="AB101" s="6" t="s">
        <v>48</v>
      </c>
      <c r="AC101" s="8">
        <v>45026</v>
      </c>
      <c r="AD101" s="5">
        <f>datos_chargeback_2001_1!$AE101/100</f>
        <v>743.27</v>
      </c>
      <c r="AE101" s="6">
        <v>74327</v>
      </c>
      <c r="AF101" s="6" t="s">
        <v>50</v>
      </c>
    </row>
    <row r="102" spans="1:32" x14ac:dyDescent="0.3">
      <c r="A102" s="35" t="s">
        <v>405</v>
      </c>
      <c r="B102" s="9">
        <v>45027</v>
      </c>
      <c r="C102" s="9" t="str">
        <f>TEXT(Tabla10[[#This Row],[Fecha de transacción]],"DDDD")</f>
        <v>martes</v>
      </c>
      <c r="D102" s="9">
        <v>45097</v>
      </c>
      <c r="E102" s="10">
        <f>datos_chargeback_2001_1!$D102-datos_chargeback_2001_1!$B102</f>
        <v>70</v>
      </c>
      <c r="F102" s="11">
        <f>datos_chargeback_2001_1!$G102/100</f>
        <v>679.08</v>
      </c>
      <c r="G102" s="12">
        <v>67908</v>
      </c>
      <c r="H102" s="11">
        <f t="shared" si="1"/>
        <v>0</v>
      </c>
      <c r="I102" s="11">
        <v>0</v>
      </c>
      <c r="J102" s="12" t="s">
        <v>38</v>
      </c>
      <c r="K102" s="12" t="s">
        <v>25</v>
      </c>
      <c r="L102" s="12" t="s">
        <v>80</v>
      </c>
      <c r="M102" s="12" t="s">
        <v>41</v>
      </c>
      <c r="N102" s="12" t="s">
        <v>28</v>
      </c>
      <c r="O102" s="12" t="s">
        <v>50</v>
      </c>
      <c r="P102" s="12" t="s">
        <v>30</v>
      </c>
      <c r="Q102" s="12" t="s">
        <v>66</v>
      </c>
      <c r="R102" s="12">
        <v>67908</v>
      </c>
      <c r="S102" s="12" t="s">
        <v>406</v>
      </c>
      <c r="T102" s="12" t="s">
        <v>33</v>
      </c>
      <c r="U102" s="11">
        <f>datos_chargeback_2001_1!$V102/100</f>
        <v>0</v>
      </c>
      <c r="V102" s="12">
        <v>0</v>
      </c>
      <c r="W102" s="11">
        <f>datos_chargeback_2001_1!$X102/100</f>
        <v>0</v>
      </c>
      <c r="X102" s="12">
        <v>0</v>
      </c>
      <c r="Y102" s="11">
        <f>datos_chargeback_2001_1!$Z102/100</f>
        <v>679.08</v>
      </c>
      <c r="Z102" s="12">
        <v>67908</v>
      </c>
      <c r="AA102" s="12" t="s">
        <v>407</v>
      </c>
      <c r="AB102" s="12" t="s">
        <v>35</v>
      </c>
      <c r="AC102" s="13" t="s">
        <v>35</v>
      </c>
      <c r="AD102" s="11">
        <f>datos_chargeback_2001_1!$AE102/100</f>
        <v>0</v>
      </c>
      <c r="AE102" s="12">
        <v>0</v>
      </c>
      <c r="AF102" s="12" t="s">
        <v>43</v>
      </c>
    </row>
    <row r="103" spans="1:32" x14ac:dyDescent="0.3">
      <c r="A103" s="36" t="s">
        <v>408</v>
      </c>
      <c r="B103" s="14">
        <v>45028</v>
      </c>
      <c r="C103" s="14" t="str">
        <f>TEXT(Tabla10[[#This Row],[Fecha de transacción]],"DDDD")</f>
        <v>miércoles</v>
      </c>
      <c r="D103" s="14">
        <v>45093</v>
      </c>
      <c r="E103" s="15">
        <f>datos_chargeback_2001_1!$D103-datos_chargeback_2001_1!$B103</f>
        <v>65</v>
      </c>
      <c r="F103" s="16">
        <f>datos_chargeback_2001_1!$G103/100</f>
        <v>51.16</v>
      </c>
      <c r="G103" s="17">
        <v>5116</v>
      </c>
      <c r="H103" s="16">
        <f t="shared" si="1"/>
        <v>0</v>
      </c>
      <c r="I103" s="16">
        <v>0.95</v>
      </c>
      <c r="J103" s="17" t="s">
        <v>24</v>
      </c>
      <c r="K103" s="17" t="s">
        <v>25</v>
      </c>
      <c r="L103" s="17" t="s">
        <v>74</v>
      </c>
      <c r="M103" s="17" t="s">
        <v>41</v>
      </c>
      <c r="N103" s="17" t="s">
        <v>28</v>
      </c>
      <c r="O103" s="17" t="s">
        <v>64</v>
      </c>
      <c r="P103" s="17" t="s">
        <v>30</v>
      </c>
      <c r="Q103" s="17" t="s">
        <v>75</v>
      </c>
      <c r="R103" s="17">
        <v>5116</v>
      </c>
      <c r="S103" s="17" t="s">
        <v>409</v>
      </c>
      <c r="T103" s="17" t="s">
        <v>33</v>
      </c>
      <c r="U103" s="16">
        <f>datos_chargeback_2001_1!$V103/100</f>
        <v>0</v>
      </c>
      <c r="V103" s="17">
        <v>0</v>
      </c>
      <c r="W103" s="16">
        <f>datos_chargeback_2001_1!$X103/100</f>
        <v>0</v>
      </c>
      <c r="X103" s="17">
        <v>0</v>
      </c>
      <c r="Y103" s="16">
        <f>datos_chargeback_2001_1!$Z103/100</f>
        <v>51.16</v>
      </c>
      <c r="Z103" s="17">
        <v>5116</v>
      </c>
      <c r="AA103" s="17" t="s">
        <v>410</v>
      </c>
      <c r="AB103" s="17" t="s">
        <v>35</v>
      </c>
      <c r="AC103" s="20" t="s">
        <v>35</v>
      </c>
      <c r="AD103" s="16">
        <f>datos_chargeback_2001_1!$AE103/100</f>
        <v>0</v>
      </c>
      <c r="AE103" s="17">
        <v>0</v>
      </c>
      <c r="AF103" s="17" t="s">
        <v>50</v>
      </c>
    </row>
    <row r="104" spans="1:32" x14ac:dyDescent="0.3">
      <c r="A104" s="35" t="s">
        <v>411</v>
      </c>
      <c r="B104" s="9">
        <v>45029</v>
      </c>
      <c r="C104" s="9" t="str">
        <f>TEXT(Tabla10[[#This Row],[Fecha de transacción]],"DDDD")</f>
        <v>jueves</v>
      </c>
      <c r="D104" s="9">
        <v>45109</v>
      </c>
      <c r="E104" s="10">
        <f>datos_chargeback_2001_1!$D104-datos_chargeback_2001_1!$B104</f>
        <v>80</v>
      </c>
      <c r="F104" s="11">
        <f>datos_chargeback_2001_1!$G104/100</f>
        <v>850.44</v>
      </c>
      <c r="G104" s="12">
        <v>85044</v>
      </c>
      <c r="H104" s="11">
        <f t="shared" si="1"/>
        <v>0</v>
      </c>
      <c r="I104" s="11">
        <v>1.37</v>
      </c>
      <c r="J104" s="12" t="s">
        <v>38</v>
      </c>
      <c r="K104" s="12" t="s">
        <v>25</v>
      </c>
      <c r="L104" s="12" t="s">
        <v>40</v>
      </c>
      <c r="M104" s="12" t="s">
        <v>27</v>
      </c>
      <c r="N104" s="12" t="s">
        <v>42</v>
      </c>
      <c r="O104" s="12" t="s">
        <v>70</v>
      </c>
      <c r="P104" s="12" t="s">
        <v>30</v>
      </c>
      <c r="Q104" s="12" t="s">
        <v>75</v>
      </c>
      <c r="R104" s="12">
        <v>85044</v>
      </c>
      <c r="S104" s="12" t="s">
        <v>110</v>
      </c>
      <c r="T104" s="12" t="s">
        <v>46</v>
      </c>
      <c r="U104" s="11">
        <f>datos_chargeback_2001_1!$V104/100</f>
        <v>850.44</v>
      </c>
      <c r="V104" s="12">
        <v>85044</v>
      </c>
      <c r="W104" s="11">
        <f>datos_chargeback_2001_1!$X104/100</f>
        <v>0</v>
      </c>
      <c r="X104" s="12">
        <v>0</v>
      </c>
      <c r="Y104" s="11">
        <f>datos_chargeback_2001_1!$Z104/100</f>
        <v>0</v>
      </c>
      <c r="Z104" s="12">
        <v>0</v>
      </c>
      <c r="AA104" s="12" t="s">
        <v>412</v>
      </c>
      <c r="AB104" s="12" t="s">
        <v>48</v>
      </c>
      <c r="AC104" s="19">
        <v>45029</v>
      </c>
      <c r="AD104" s="11">
        <f>datos_chargeback_2001_1!$AE104/100</f>
        <v>886.09</v>
      </c>
      <c r="AE104" s="12">
        <v>88609</v>
      </c>
      <c r="AF104" s="12" t="s">
        <v>50</v>
      </c>
    </row>
    <row r="105" spans="1:32" x14ac:dyDescent="0.3">
      <c r="A105" s="34" t="s">
        <v>414</v>
      </c>
      <c r="B105" s="3">
        <v>45030</v>
      </c>
      <c r="C105" s="3" t="str">
        <f>TEXT(Tabla10[[#This Row],[Fecha de transacción]],"DDDD")</f>
        <v>viernes</v>
      </c>
      <c r="D105" s="3">
        <v>45097</v>
      </c>
      <c r="E105" s="4">
        <f>datos_chargeback_2001_1!$D105-datos_chargeback_2001_1!$B105</f>
        <v>67</v>
      </c>
      <c r="F105" s="5">
        <f>datos_chargeback_2001_1!$G105/100</f>
        <v>852.13</v>
      </c>
      <c r="G105" s="6">
        <v>85213</v>
      </c>
      <c r="H105" s="5">
        <f t="shared" si="1"/>
        <v>0</v>
      </c>
      <c r="I105" s="5">
        <v>0</v>
      </c>
      <c r="J105" s="6" t="s">
        <v>24</v>
      </c>
      <c r="K105" s="6" t="s">
        <v>25</v>
      </c>
      <c r="L105" s="6" t="s">
        <v>40</v>
      </c>
      <c r="M105" s="6" t="s">
        <v>59</v>
      </c>
      <c r="N105" s="6" t="s">
        <v>28</v>
      </c>
      <c r="O105" s="6" t="s">
        <v>53</v>
      </c>
      <c r="P105" s="6" t="s">
        <v>30</v>
      </c>
      <c r="Q105" s="6" t="s">
        <v>44</v>
      </c>
      <c r="R105" s="6">
        <v>85213</v>
      </c>
      <c r="S105" s="6" t="s">
        <v>415</v>
      </c>
      <c r="T105" s="6" t="s">
        <v>33</v>
      </c>
      <c r="U105" s="5">
        <f>datos_chargeback_2001_1!$V105/100</f>
        <v>0</v>
      </c>
      <c r="V105" s="6">
        <v>0</v>
      </c>
      <c r="W105" s="5">
        <f>datos_chargeback_2001_1!$X105/100</f>
        <v>0</v>
      </c>
      <c r="X105" s="6">
        <v>0</v>
      </c>
      <c r="Y105" s="5">
        <f>datos_chargeback_2001_1!$Z105/100</f>
        <v>852.13</v>
      </c>
      <c r="Z105" s="6">
        <v>85213</v>
      </c>
      <c r="AA105" s="6" t="s">
        <v>416</v>
      </c>
      <c r="AB105" s="6" t="s">
        <v>35</v>
      </c>
      <c r="AC105" s="7" t="s">
        <v>35</v>
      </c>
      <c r="AD105" s="5">
        <f>datos_chargeback_2001_1!$AE105/100</f>
        <v>0</v>
      </c>
      <c r="AE105" s="6">
        <v>0</v>
      </c>
      <c r="AF105" s="6" t="s">
        <v>53</v>
      </c>
    </row>
    <row r="106" spans="1:32" x14ac:dyDescent="0.3">
      <c r="A106" s="34" t="s">
        <v>417</v>
      </c>
      <c r="B106" s="3">
        <v>45031</v>
      </c>
      <c r="C106" s="3" t="str">
        <f>TEXT(Tabla10[[#This Row],[Fecha de transacción]],"DDDD")</f>
        <v>sábado</v>
      </c>
      <c r="D106" s="3">
        <v>45098</v>
      </c>
      <c r="E106" s="4">
        <f>datos_chargeback_2001_1!$D106-datos_chargeback_2001_1!$B106</f>
        <v>67</v>
      </c>
      <c r="F106" s="5">
        <f>datos_chargeback_2001_1!$G106/100</f>
        <v>321.95</v>
      </c>
      <c r="G106" s="6">
        <v>32195</v>
      </c>
      <c r="H106" s="5">
        <f t="shared" si="1"/>
        <v>0</v>
      </c>
      <c r="I106" s="5">
        <v>1.31</v>
      </c>
      <c r="J106" s="6" t="s">
        <v>38</v>
      </c>
      <c r="K106" s="6" t="s">
        <v>25</v>
      </c>
      <c r="L106" s="6" t="s">
        <v>26</v>
      </c>
      <c r="M106" s="6" t="s">
        <v>59</v>
      </c>
      <c r="N106" s="6" t="s">
        <v>28</v>
      </c>
      <c r="O106" s="6" t="s">
        <v>29</v>
      </c>
      <c r="P106" s="6" t="s">
        <v>54</v>
      </c>
      <c r="Q106" s="6" t="s">
        <v>31</v>
      </c>
      <c r="R106" s="6">
        <v>32195</v>
      </c>
      <c r="S106" s="6" t="s">
        <v>272</v>
      </c>
      <c r="T106" s="6" t="s">
        <v>33</v>
      </c>
      <c r="U106" s="5">
        <f>datos_chargeback_2001_1!$V106/100</f>
        <v>0</v>
      </c>
      <c r="V106" s="6">
        <v>0</v>
      </c>
      <c r="W106" s="5">
        <f>datos_chargeback_2001_1!$X106/100</f>
        <v>0</v>
      </c>
      <c r="X106" s="6">
        <v>0</v>
      </c>
      <c r="Y106" s="5">
        <f>datos_chargeback_2001_1!$Z106/100</f>
        <v>321.95</v>
      </c>
      <c r="Z106" s="6">
        <v>32195</v>
      </c>
      <c r="AA106" s="6" t="s">
        <v>418</v>
      </c>
      <c r="AB106" s="6" t="s">
        <v>48</v>
      </c>
      <c r="AC106" s="8">
        <v>45031</v>
      </c>
      <c r="AD106" s="5">
        <f>datos_chargeback_2001_1!$AE106/100</f>
        <v>952.81</v>
      </c>
      <c r="AE106" s="6">
        <v>95281</v>
      </c>
      <c r="AF106" s="6" t="s">
        <v>43</v>
      </c>
    </row>
    <row r="107" spans="1:32" x14ac:dyDescent="0.3">
      <c r="A107" s="36" t="s">
        <v>420</v>
      </c>
      <c r="B107" s="14">
        <v>45032</v>
      </c>
      <c r="C107" s="14" t="str">
        <f>TEXT(Tabla10[[#This Row],[Fecha de transacción]],"DDDD")</f>
        <v>domingo</v>
      </c>
      <c r="D107" s="14">
        <v>45101</v>
      </c>
      <c r="E107" s="15">
        <f>datos_chargeback_2001_1!$D107-datos_chargeback_2001_1!$B107</f>
        <v>69</v>
      </c>
      <c r="F107" s="16">
        <f>datos_chargeback_2001_1!$G107/100</f>
        <v>135.93</v>
      </c>
      <c r="G107" s="17">
        <v>13593</v>
      </c>
      <c r="H107" s="16">
        <f t="shared" si="1"/>
        <v>0</v>
      </c>
      <c r="I107" s="16">
        <v>0.09</v>
      </c>
      <c r="J107" s="17" t="s">
        <v>24</v>
      </c>
      <c r="K107" s="17" t="s">
        <v>25</v>
      </c>
      <c r="L107" s="17" t="s">
        <v>80</v>
      </c>
      <c r="M107" s="17" t="s">
        <v>27</v>
      </c>
      <c r="N107" s="17" t="s">
        <v>42</v>
      </c>
      <c r="O107" s="17" t="s">
        <v>43</v>
      </c>
      <c r="P107" s="17" t="s">
        <v>30</v>
      </c>
      <c r="Q107" s="17" t="s">
        <v>44</v>
      </c>
      <c r="R107" s="17">
        <v>13593</v>
      </c>
      <c r="S107" s="17" t="s">
        <v>421</v>
      </c>
      <c r="T107" s="17" t="s">
        <v>46</v>
      </c>
      <c r="U107" s="16">
        <f>datos_chargeback_2001_1!$V107/100</f>
        <v>135.93</v>
      </c>
      <c r="V107" s="17">
        <v>13593</v>
      </c>
      <c r="W107" s="16">
        <f>datos_chargeback_2001_1!$X107/100</f>
        <v>0</v>
      </c>
      <c r="X107" s="17">
        <v>0</v>
      </c>
      <c r="Y107" s="16">
        <f>datos_chargeback_2001_1!$Z107/100</f>
        <v>0</v>
      </c>
      <c r="Z107" s="17">
        <v>0</v>
      </c>
      <c r="AA107" s="17" t="s">
        <v>422</v>
      </c>
      <c r="AB107" s="17" t="s">
        <v>48</v>
      </c>
      <c r="AC107" s="18">
        <v>45032</v>
      </c>
      <c r="AD107" s="16">
        <f>datos_chargeback_2001_1!$AE107/100</f>
        <v>346.45</v>
      </c>
      <c r="AE107" s="17">
        <v>34645</v>
      </c>
      <c r="AF107" s="17" t="s">
        <v>36</v>
      </c>
    </row>
    <row r="108" spans="1:32" x14ac:dyDescent="0.3">
      <c r="A108" s="34" t="s">
        <v>424</v>
      </c>
      <c r="B108" s="3">
        <v>45033</v>
      </c>
      <c r="C108" s="3" t="str">
        <f>TEXT(Tabla10[[#This Row],[Fecha de transacción]],"DDDD")</f>
        <v>lunes</v>
      </c>
      <c r="D108" s="3">
        <v>45115</v>
      </c>
      <c r="E108" s="4">
        <f>datos_chargeback_2001_1!$D108-datos_chargeback_2001_1!$B108</f>
        <v>82</v>
      </c>
      <c r="F108" s="5">
        <f>datos_chargeback_2001_1!$G108/100</f>
        <v>35.39</v>
      </c>
      <c r="G108" s="6">
        <v>3539</v>
      </c>
      <c r="H108" s="5">
        <f t="shared" si="1"/>
        <v>0</v>
      </c>
      <c r="I108" s="5">
        <v>1.05</v>
      </c>
      <c r="J108" s="6" t="s">
        <v>38</v>
      </c>
      <c r="K108" s="6" t="s">
        <v>25</v>
      </c>
      <c r="L108" s="6" t="s">
        <v>40</v>
      </c>
      <c r="M108" s="6" t="s">
        <v>85</v>
      </c>
      <c r="N108" s="6" t="s">
        <v>28</v>
      </c>
      <c r="O108" s="6" t="s">
        <v>29</v>
      </c>
      <c r="P108" s="6" t="s">
        <v>30</v>
      </c>
      <c r="Q108" s="6" t="s">
        <v>66</v>
      </c>
      <c r="R108" s="6">
        <v>3539</v>
      </c>
      <c r="S108" s="6" t="s">
        <v>425</v>
      </c>
      <c r="T108" s="6" t="s">
        <v>33</v>
      </c>
      <c r="U108" s="5">
        <f>datos_chargeback_2001_1!$V108/100</f>
        <v>0</v>
      </c>
      <c r="V108" s="6">
        <v>0</v>
      </c>
      <c r="W108" s="5">
        <f>datos_chargeback_2001_1!$X108/100</f>
        <v>0</v>
      </c>
      <c r="X108" s="6">
        <v>0</v>
      </c>
      <c r="Y108" s="5">
        <f>datos_chargeback_2001_1!$Z108/100</f>
        <v>35.39</v>
      </c>
      <c r="Z108" s="6">
        <v>3539</v>
      </c>
      <c r="AA108" s="6" t="s">
        <v>426</v>
      </c>
      <c r="AB108" s="6" t="s">
        <v>48</v>
      </c>
      <c r="AC108" s="8">
        <v>45033</v>
      </c>
      <c r="AD108" s="5">
        <f>datos_chargeback_2001_1!$AE108/100</f>
        <v>201.37</v>
      </c>
      <c r="AE108" s="6">
        <v>20137</v>
      </c>
      <c r="AF108" s="6" t="s">
        <v>53</v>
      </c>
    </row>
    <row r="109" spans="1:32" x14ac:dyDescent="0.3">
      <c r="A109" s="36" t="s">
        <v>428</v>
      </c>
      <c r="B109" s="14">
        <v>45034</v>
      </c>
      <c r="C109" s="14" t="str">
        <f>TEXT(Tabla10[[#This Row],[Fecha de transacción]],"DDDD")</f>
        <v>martes</v>
      </c>
      <c r="D109" s="14">
        <v>45110</v>
      </c>
      <c r="E109" s="15">
        <f>datos_chargeback_2001_1!$D109-datos_chargeback_2001_1!$B109</f>
        <v>76</v>
      </c>
      <c r="F109" s="16">
        <f>datos_chargeback_2001_1!$G109/100</f>
        <v>322.19</v>
      </c>
      <c r="G109" s="17">
        <v>32219</v>
      </c>
      <c r="H109" s="16">
        <f t="shared" si="1"/>
        <v>0</v>
      </c>
      <c r="I109" s="16">
        <v>0</v>
      </c>
      <c r="J109" s="17" t="s">
        <v>24</v>
      </c>
      <c r="K109" s="17" t="s">
        <v>25</v>
      </c>
      <c r="L109" s="17" t="s">
        <v>74</v>
      </c>
      <c r="M109" s="17" t="s">
        <v>41</v>
      </c>
      <c r="N109" s="17" t="s">
        <v>42</v>
      </c>
      <c r="O109" s="17" t="s">
        <v>50</v>
      </c>
      <c r="P109" s="17" t="s">
        <v>30</v>
      </c>
      <c r="Q109" s="17" t="s">
        <v>44</v>
      </c>
      <c r="R109" s="17">
        <v>32219</v>
      </c>
      <c r="S109" s="17" t="s">
        <v>429</v>
      </c>
      <c r="T109" s="17" t="s">
        <v>116</v>
      </c>
      <c r="U109" s="16">
        <f>datos_chargeback_2001_1!$V109/100</f>
        <v>322.19</v>
      </c>
      <c r="V109" s="17">
        <v>32219</v>
      </c>
      <c r="W109" s="16">
        <f>datos_chargeback_2001_1!$X109/100</f>
        <v>0</v>
      </c>
      <c r="X109" s="17">
        <v>0</v>
      </c>
      <c r="Y109" s="16">
        <f>datos_chargeback_2001_1!$Z109/100</f>
        <v>0</v>
      </c>
      <c r="Z109" s="17">
        <v>0</v>
      </c>
      <c r="AA109" s="17" t="s">
        <v>430</v>
      </c>
      <c r="AB109" s="17" t="s">
        <v>48</v>
      </c>
      <c r="AC109" s="18">
        <v>45034</v>
      </c>
      <c r="AD109" s="16">
        <f>datos_chargeback_2001_1!$AE109/100</f>
        <v>852.43</v>
      </c>
      <c r="AE109" s="17">
        <v>85243</v>
      </c>
      <c r="AF109" s="17" t="s">
        <v>29</v>
      </c>
    </row>
    <row r="110" spans="1:32" x14ac:dyDescent="0.3">
      <c r="A110" s="35" t="s">
        <v>432</v>
      </c>
      <c r="B110" s="9">
        <v>45035</v>
      </c>
      <c r="C110" s="9" t="str">
        <f>TEXT(Tabla10[[#This Row],[Fecha de transacción]],"DDDD")</f>
        <v>miércoles</v>
      </c>
      <c r="D110" s="9">
        <v>45099</v>
      </c>
      <c r="E110" s="10">
        <f>datos_chargeback_2001_1!$D110-datos_chargeback_2001_1!$B110</f>
        <v>64</v>
      </c>
      <c r="F110" s="11">
        <f>datos_chargeback_2001_1!$G110/100</f>
        <v>852.93</v>
      </c>
      <c r="G110" s="12">
        <v>85293</v>
      </c>
      <c r="H110" s="11">
        <f t="shared" si="1"/>
        <v>0</v>
      </c>
      <c r="I110" s="11">
        <v>0.94</v>
      </c>
      <c r="J110" s="12" t="s">
        <v>38</v>
      </c>
      <c r="K110" s="12" t="s">
        <v>25</v>
      </c>
      <c r="L110" s="12" t="s">
        <v>80</v>
      </c>
      <c r="M110" s="12" t="s">
        <v>93</v>
      </c>
      <c r="N110" s="12" t="s">
        <v>42</v>
      </c>
      <c r="O110" s="12" t="s">
        <v>70</v>
      </c>
      <c r="P110" s="12" t="s">
        <v>54</v>
      </c>
      <c r="Q110" s="12" t="s">
        <v>44</v>
      </c>
      <c r="R110" s="12">
        <v>85293</v>
      </c>
      <c r="S110" s="12" t="s">
        <v>433</v>
      </c>
      <c r="T110" s="12" t="s">
        <v>116</v>
      </c>
      <c r="U110" s="11">
        <f>datos_chargeback_2001_1!$V110/100</f>
        <v>852.93</v>
      </c>
      <c r="V110" s="12">
        <v>85293</v>
      </c>
      <c r="W110" s="11">
        <f>datos_chargeback_2001_1!$X110/100</f>
        <v>0</v>
      </c>
      <c r="X110" s="12">
        <v>0</v>
      </c>
      <c r="Y110" s="11">
        <f>datos_chargeback_2001_1!$Z110/100</f>
        <v>0</v>
      </c>
      <c r="Z110" s="12">
        <v>0</v>
      </c>
      <c r="AA110" s="12" t="s">
        <v>434</v>
      </c>
      <c r="AB110" s="12" t="s">
        <v>35</v>
      </c>
      <c r="AC110" s="13" t="s">
        <v>35</v>
      </c>
      <c r="AD110" s="11">
        <f>datos_chargeback_2001_1!$AE110/100</f>
        <v>0</v>
      </c>
      <c r="AE110" s="12">
        <v>0</v>
      </c>
      <c r="AF110" s="12" t="s">
        <v>43</v>
      </c>
    </row>
    <row r="111" spans="1:32" x14ac:dyDescent="0.3">
      <c r="A111" s="36" t="s">
        <v>435</v>
      </c>
      <c r="B111" s="14">
        <v>45036</v>
      </c>
      <c r="C111" s="14" t="str">
        <f>TEXT(Tabla10[[#This Row],[Fecha de transacción]],"DDDD")</f>
        <v>jueves</v>
      </c>
      <c r="D111" s="14">
        <v>45102</v>
      </c>
      <c r="E111" s="15">
        <f>datos_chargeback_2001_1!$D111-datos_chargeback_2001_1!$B111</f>
        <v>66</v>
      </c>
      <c r="F111" s="16">
        <f>datos_chargeback_2001_1!$G111/100</f>
        <v>458.92</v>
      </c>
      <c r="G111" s="17">
        <v>45892</v>
      </c>
      <c r="H111" s="16">
        <f t="shared" si="1"/>
        <v>0</v>
      </c>
      <c r="I111" s="16">
        <v>1.28</v>
      </c>
      <c r="J111" s="17" t="s">
        <v>38</v>
      </c>
      <c r="K111" s="17" t="s">
        <v>25</v>
      </c>
      <c r="L111" s="17" t="s">
        <v>119</v>
      </c>
      <c r="M111" s="17" t="s">
        <v>85</v>
      </c>
      <c r="N111" s="17" t="s">
        <v>42</v>
      </c>
      <c r="O111" s="17" t="s">
        <v>29</v>
      </c>
      <c r="P111" s="17" t="s">
        <v>54</v>
      </c>
      <c r="Q111" s="17" t="s">
        <v>66</v>
      </c>
      <c r="R111" s="17">
        <v>45892</v>
      </c>
      <c r="S111" s="17" t="s">
        <v>436</v>
      </c>
      <c r="T111" s="17" t="s">
        <v>61</v>
      </c>
      <c r="U111" s="16">
        <f>datos_chargeback_2001_1!$V111/100</f>
        <v>0</v>
      </c>
      <c r="V111" s="17">
        <v>0</v>
      </c>
      <c r="W111" s="16">
        <f>datos_chargeback_2001_1!$X111/100</f>
        <v>458.92</v>
      </c>
      <c r="X111" s="17">
        <v>45892</v>
      </c>
      <c r="Y111" s="16">
        <f>datos_chargeback_2001_1!$Z111/100</f>
        <v>0</v>
      </c>
      <c r="Z111" s="17">
        <v>0</v>
      </c>
      <c r="AA111" s="17" t="s">
        <v>437</v>
      </c>
      <c r="AB111" s="17" t="s">
        <v>35</v>
      </c>
      <c r="AC111" s="20" t="s">
        <v>35</v>
      </c>
      <c r="AD111" s="16">
        <f>datos_chargeback_2001_1!$AE111/100</f>
        <v>0</v>
      </c>
      <c r="AE111" s="17">
        <v>0</v>
      </c>
      <c r="AF111" s="17" t="s">
        <v>29</v>
      </c>
    </row>
    <row r="112" spans="1:32" x14ac:dyDescent="0.3">
      <c r="A112" s="35" t="s">
        <v>438</v>
      </c>
      <c r="B112" s="9">
        <v>45037</v>
      </c>
      <c r="C112" s="9" t="str">
        <f>TEXT(Tabla10[[#This Row],[Fecha de transacción]],"DDDD")</f>
        <v>viernes</v>
      </c>
      <c r="D112" s="9">
        <v>45116</v>
      </c>
      <c r="E112" s="10">
        <f>datos_chargeback_2001_1!$D112-datos_chargeback_2001_1!$B112</f>
        <v>79</v>
      </c>
      <c r="F112" s="11">
        <f>datos_chargeback_2001_1!$G112/100</f>
        <v>172.26</v>
      </c>
      <c r="G112" s="12">
        <v>17226</v>
      </c>
      <c r="H112" s="11">
        <f t="shared" si="1"/>
        <v>0</v>
      </c>
      <c r="I112" s="11">
        <v>1.34</v>
      </c>
      <c r="J112" s="12" t="s">
        <v>24</v>
      </c>
      <c r="K112" s="12" t="s">
        <v>25</v>
      </c>
      <c r="L112" s="12" t="s">
        <v>80</v>
      </c>
      <c r="M112" s="12" t="s">
        <v>52</v>
      </c>
      <c r="N112" s="12" t="s">
        <v>28</v>
      </c>
      <c r="O112" s="12" t="s">
        <v>29</v>
      </c>
      <c r="P112" s="12" t="s">
        <v>30</v>
      </c>
      <c r="Q112" s="12" t="s">
        <v>55</v>
      </c>
      <c r="R112" s="12">
        <v>17226</v>
      </c>
      <c r="S112" s="12" t="s">
        <v>439</v>
      </c>
      <c r="T112" s="12" t="s">
        <v>33</v>
      </c>
      <c r="U112" s="11">
        <f>datos_chargeback_2001_1!$V112/100</f>
        <v>0</v>
      </c>
      <c r="V112" s="12">
        <v>0</v>
      </c>
      <c r="W112" s="11">
        <f>datos_chargeback_2001_1!$X112/100</f>
        <v>0</v>
      </c>
      <c r="X112" s="12">
        <v>0</v>
      </c>
      <c r="Y112" s="11">
        <f>datos_chargeback_2001_1!$Z112/100</f>
        <v>172.26</v>
      </c>
      <c r="Z112" s="12">
        <v>17226</v>
      </c>
      <c r="AA112" s="12" t="s">
        <v>440</v>
      </c>
      <c r="AB112" s="12" t="s">
        <v>48</v>
      </c>
      <c r="AC112" s="19">
        <v>45037</v>
      </c>
      <c r="AD112" s="11">
        <f>datos_chargeback_2001_1!$AE112/100</f>
        <v>213.04</v>
      </c>
      <c r="AE112" s="12">
        <v>21304</v>
      </c>
      <c r="AF112" s="12" t="s">
        <v>29</v>
      </c>
    </row>
    <row r="113" spans="1:32" x14ac:dyDescent="0.3">
      <c r="A113" s="34" t="s">
        <v>442</v>
      </c>
      <c r="B113" s="3">
        <v>45038</v>
      </c>
      <c r="C113" s="3" t="str">
        <f>TEXT(Tabla10[[#This Row],[Fecha de transacción]],"DDDD")</f>
        <v>sábado</v>
      </c>
      <c r="D113" s="3">
        <v>45110</v>
      </c>
      <c r="E113" s="4">
        <f>datos_chargeback_2001_1!$D113-datos_chargeback_2001_1!$B113</f>
        <v>72</v>
      </c>
      <c r="F113" s="5">
        <f>datos_chargeback_2001_1!$G113/100</f>
        <v>614.92999999999995</v>
      </c>
      <c r="G113" s="6">
        <v>61493</v>
      </c>
      <c r="H113" s="5">
        <f t="shared" si="1"/>
        <v>0</v>
      </c>
      <c r="I113" s="5">
        <v>0</v>
      </c>
      <c r="J113" s="6" t="s">
        <v>38</v>
      </c>
      <c r="K113" s="6" t="s">
        <v>25</v>
      </c>
      <c r="L113" s="6" t="s">
        <v>80</v>
      </c>
      <c r="M113" s="6" t="s">
        <v>59</v>
      </c>
      <c r="N113" s="6" t="s">
        <v>42</v>
      </c>
      <c r="O113" s="6" t="s">
        <v>53</v>
      </c>
      <c r="P113" s="6" t="s">
        <v>30</v>
      </c>
      <c r="Q113" s="6" t="s">
        <v>75</v>
      </c>
      <c r="R113" s="6">
        <v>61493</v>
      </c>
      <c r="S113" s="6" t="s">
        <v>443</v>
      </c>
      <c r="T113" s="6" t="s">
        <v>116</v>
      </c>
      <c r="U113" s="5">
        <f>datos_chargeback_2001_1!$V113/100</f>
        <v>614.92999999999995</v>
      </c>
      <c r="V113" s="6">
        <v>61493</v>
      </c>
      <c r="W113" s="5">
        <f>datos_chargeback_2001_1!$X113/100</f>
        <v>0</v>
      </c>
      <c r="X113" s="6">
        <v>0</v>
      </c>
      <c r="Y113" s="5">
        <f>datos_chargeback_2001_1!$Z113/100</f>
        <v>0</v>
      </c>
      <c r="Z113" s="6">
        <v>0</v>
      </c>
      <c r="AA113" s="6" t="s">
        <v>444</v>
      </c>
      <c r="AB113" s="6" t="s">
        <v>48</v>
      </c>
      <c r="AC113" s="8">
        <v>45038</v>
      </c>
      <c r="AD113" s="5">
        <f>datos_chargeback_2001_1!$AE113/100</f>
        <v>489.43</v>
      </c>
      <c r="AE113" s="6">
        <v>48943</v>
      </c>
      <c r="AF113" s="6" t="s">
        <v>36</v>
      </c>
    </row>
    <row r="114" spans="1:32" x14ac:dyDescent="0.3">
      <c r="A114" s="35" t="s">
        <v>446</v>
      </c>
      <c r="B114" s="9">
        <v>45039</v>
      </c>
      <c r="C114" s="9" t="str">
        <f>TEXT(Tabla10[[#This Row],[Fecha de transacción]],"DDDD")</f>
        <v>domingo</v>
      </c>
      <c r="D114" s="9">
        <v>45110</v>
      </c>
      <c r="E114" s="10">
        <f>datos_chargeback_2001_1!$D114-datos_chargeback_2001_1!$B114</f>
        <v>71</v>
      </c>
      <c r="F114" s="11">
        <f>datos_chargeback_2001_1!$G114/100</f>
        <v>303.07</v>
      </c>
      <c r="G114" s="12">
        <v>30307</v>
      </c>
      <c r="H114" s="11">
        <f t="shared" si="1"/>
        <v>0</v>
      </c>
      <c r="I114" s="11">
        <v>0</v>
      </c>
      <c r="J114" s="12" t="s">
        <v>38</v>
      </c>
      <c r="K114" s="12" t="s">
        <v>25</v>
      </c>
      <c r="L114" s="12" t="s">
        <v>40</v>
      </c>
      <c r="M114" s="12" t="s">
        <v>59</v>
      </c>
      <c r="N114" s="12" t="s">
        <v>42</v>
      </c>
      <c r="O114" s="12" t="s">
        <v>29</v>
      </c>
      <c r="P114" s="12" t="s">
        <v>54</v>
      </c>
      <c r="Q114" s="12" t="s">
        <v>55</v>
      </c>
      <c r="R114" s="12">
        <v>30307</v>
      </c>
      <c r="S114" s="12" t="s">
        <v>447</v>
      </c>
      <c r="T114" s="12" t="s">
        <v>116</v>
      </c>
      <c r="U114" s="11">
        <f>datos_chargeback_2001_1!$V114/100</f>
        <v>303.07</v>
      </c>
      <c r="V114" s="12">
        <v>30307</v>
      </c>
      <c r="W114" s="11">
        <f>datos_chargeback_2001_1!$X114/100</f>
        <v>0</v>
      </c>
      <c r="X114" s="12">
        <v>0</v>
      </c>
      <c r="Y114" s="11">
        <f>datos_chargeback_2001_1!$Z114/100</f>
        <v>0</v>
      </c>
      <c r="Z114" s="12">
        <v>0</v>
      </c>
      <c r="AA114" s="12" t="s">
        <v>448</v>
      </c>
      <c r="AB114" s="12" t="s">
        <v>48</v>
      </c>
      <c r="AC114" s="19">
        <v>45039</v>
      </c>
      <c r="AD114" s="11">
        <f>datos_chargeback_2001_1!$AE114/100</f>
        <v>995.18</v>
      </c>
      <c r="AE114" s="12">
        <v>99518</v>
      </c>
      <c r="AF114" s="12" t="s">
        <v>43</v>
      </c>
    </row>
    <row r="115" spans="1:32" x14ac:dyDescent="0.3">
      <c r="A115" s="34" t="s">
        <v>450</v>
      </c>
      <c r="B115" s="3">
        <v>45040</v>
      </c>
      <c r="C115" s="3" t="str">
        <f>TEXT(Tabla10[[#This Row],[Fecha de transacción]],"DDDD")</f>
        <v>lunes</v>
      </c>
      <c r="D115" s="3">
        <v>45100</v>
      </c>
      <c r="E115" s="4">
        <f>datos_chargeback_2001_1!$D115-datos_chargeback_2001_1!$B115</f>
        <v>60</v>
      </c>
      <c r="F115" s="5">
        <f>datos_chargeback_2001_1!$G115/100</f>
        <v>771.98</v>
      </c>
      <c r="G115" s="6">
        <v>77198</v>
      </c>
      <c r="H115" s="5">
        <f t="shared" si="1"/>
        <v>0</v>
      </c>
      <c r="I115" s="5">
        <v>0</v>
      </c>
      <c r="J115" s="6" t="s">
        <v>24</v>
      </c>
      <c r="K115" s="6" t="s">
        <v>25</v>
      </c>
      <c r="L115" s="6" t="s">
        <v>119</v>
      </c>
      <c r="M115" s="6" t="s">
        <v>52</v>
      </c>
      <c r="N115" s="6" t="s">
        <v>42</v>
      </c>
      <c r="O115" s="6" t="s">
        <v>50</v>
      </c>
      <c r="P115" s="6" t="s">
        <v>54</v>
      </c>
      <c r="Q115" s="6" t="s">
        <v>75</v>
      </c>
      <c r="R115" s="6">
        <v>77198</v>
      </c>
      <c r="S115" s="6" t="s">
        <v>451</v>
      </c>
      <c r="T115" s="6" t="s">
        <v>116</v>
      </c>
      <c r="U115" s="5">
        <f>datos_chargeback_2001_1!$V115/100</f>
        <v>771.98</v>
      </c>
      <c r="V115" s="6">
        <v>77198</v>
      </c>
      <c r="W115" s="5">
        <f>datos_chargeback_2001_1!$X115/100</f>
        <v>0</v>
      </c>
      <c r="X115" s="6">
        <v>0</v>
      </c>
      <c r="Y115" s="5">
        <f>datos_chargeback_2001_1!$Z115/100</f>
        <v>0</v>
      </c>
      <c r="Z115" s="6">
        <v>0</v>
      </c>
      <c r="AA115" s="6" t="s">
        <v>452</v>
      </c>
      <c r="AB115" s="6" t="s">
        <v>48</v>
      </c>
      <c r="AC115" s="8">
        <v>45040</v>
      </c>
      <c r="AD115" s="5">
        <f>datos_chargeback_2001_1!$AE115/100</f>
        <v>122.62</v>
      </c>
      <c r="AE115" s="6">
        <v>12262</v>
      </c>
      <c r="AF115" s="6" t="s">
        <v>29</v>
      </c>
    </row>
    <row r="116" spans="1:32" x14ac:dyDescent="0.3">
      <c r="A116" s="35" t="s">
        <v>454</v>
      </c>
      <c r="B116" s="9">
        <v>45041</v>
      </c>
      <c r="C116" s="9" t="str">
        <f>TEXT(Tabla10[[#This Row],[Fecha de transacción]],"DDDD")</f>
        <v>martes</v>
      </c>
      <c r="D116" s="9">
        <v>45129</v>
      </c>
      <c r="E116" s="10">
        <f>datos_chargeback_2001_1!$D116-datos_chargeback_2001_1!$B116</f>
        <v>88</v>
      </c>
      <c r="F116" s="11">
        <f>datos_chargeback_2001_1!$G116/100</f>
        <v>736.36</v>
      </c>
      <c r="G116" s="12">
        <v>73636</v>
      </c>
      <c r="H116" s="11">
        <f t="shared" si="1"/>
        <v>0</v>
      </c>
      <c r="I116" s="11">
        <v>0</v>
      </c>
      <c r="J116" s="12" t="s">
        <v>38</v>
      </c>
      <c r="K116" s="12" t="s">
        <v>25</v>
      </c>
      <c r="L116" s="12" t="s">
        <v>26</v>
      </c>
      <c r="M116" s="12" t="s">
        <v>85</v>
      </c>
      <c r="N116" s="12" t="s">
        <v>42</v>
      </c>
      <c r="O116" s="12" t="s">
        <v>114</v>
      </c>
      <c r="P116" s="12" t="s">
        <v>54</v>
      </c>
      <c r="Q116" s="12" t="s">
        <v>55</v>
      </c>
      <c r="R116" s="12">
        <v>73636</v>
      </c>
      <c r="S116" s="12" t="s">
        <v>455</v>
      </c>
      <c r="T116" s="12" t="s">
        <v>116</v>
      </c>
      <c r="U116" s="11">
        <f>datos_chargeback_2001_1!$V116/100</f>
        <v>736.36</v>
      </c>
      <c r="V116" s="12">
        <v>73636</v>
      </c>
      <c r="W116" s="11">
        <f>datos_chargeback_2001_1!$X116/100</f>
        <v>0</v>
      </c>
      <c r="X116" s="12">
        <v>0</v>
      </c>
      <c r="Y116" s="11">
        <f>datos_chargeback_2001_1!$Z116/100</f>
        <v>0</v>
      </c>
      <c r="Z116" s="12">
        <v>0</v>
      </c>
      <c r="AA116" s="12" t="s">
        <v>456</v>
      </c>
      <c r="AB116" s="12" t="s">
        <v>48</v>
      </c>
      <c r="AC116" s="19">
        <v>45041</v>
      </c>
      <c r="AD116" s="11">
        <f>datos_chargeback_2001_1!$AE116/100</f>
        <v>312.04000000000002</v>
      </c>
      <c r="AE116" s="12">
        <v>31204</v>
      </c>
      <c r="AF116" s="12" t="s">
        <v>29</v>
      </c>
    </row>
    <row r="117" spans="1:32" x14ac:dyDescent="0.3">
      <c r="A117" s="34" t="s">
        <v>458</v>
      </c>
      <c r="B117" s="3">
        <v>45042</v>
      </c>
      <c r="C117" s="3" t="str">
        <f>TEXT(Tabla10[[#This Row],[Fecha de transacción]],"DDDD")</f>
        <v>miércoles</v>
      </c>
      <c r="D117" s="3">
        <v>45120</v>
      </c>
      <c r="E117" s="4">
        <f>datos_chargeback_2001_1!$D117-datos_chargeback_2001_1!$B117</f>
        <v>78</v>
      </c>
      <c r="F117" s="5">
        <f>datos_chargeback_2001_1!$G117/100</f>
        <v>53.77</v>
      </c>
      <c r="G117" s="6">
        <v>5377</v>
      </c>
      <c r="H117" s="5">
        <f t="shared" si="1"/>
        <v>0</v>
      </c>
      <c r="I117" s="5">
        <v>0</v>
      </c>
      <c r="J117" s="6" t="s">
        <v>38</v>
      </c>
      <c r="K117" s="6" t="s">
        <v>25</v>
      </c>
      <c r="L117" s="6" t="s">
        <v>80</v>
      </c>
      <c r="M117" s="6" t="s">
        <v>27</v>
      </c>
      <c r="N117" s="6" t="s">
        <v>28</v>
      </c>
      <c r="O117" s="6" t="s">
        <v>114</v>
      </c>
      <c r="P117" s="6" t="s">
        <v>54</v>
      </c>
      <c r="Q117" s="6" t="s">
        <v>55</v>
      </c>
      <c r="R117" s="6">
        <v>5377</v>
      </c>
      <c r="S117" s="6" t="s">
        <v>459</v>
      </c>
      <c r="T117" s="6" t="s">
        <v>33</v>
      </c>
      <c r="U117" s="5">
        <f>datos_chargeback_2001_1!$V117/100</f>
        <v>0</v>
      </c>
      <c r="V117" s="6">
        <v>0</v>
      </c>
      <c r="W117" s="5">
        <f>datos_chargeback_2001_1!$X117/100</f>
        <v>0</v>
      </c>
      <c r="X117" s="6">
        <v>0</v>
      </c>
      <c r="Y117" s="5">
        <f>datos_chargeback_2001_1!$Z117/100</f>
        <v>53.77</v>
      </c>
      <c r="Z117" s="6">
        <v>5377</v>
      </c>
      <c r="AA117" s="6" t="s">
        <v>460</v>
      </c>
      <c r="AB117" s="6" t="s">
        <v>48</v>
      </c>
      <c r="AC117" s="8">
        <v>45042</v>
      </c>
      <c r="AD117" s="5">
        <f>datos_chargeback_2001_1!$AE117/100</f>
        <v>133.55000000000001</v>
      </c>
      <c r="AE117" s="6">
        <v>13355</v>
      </c>
      <c r="AF117" s="6" t="s">
        <v>36</v>
      </c>
    </row>
    <row r="118" spans="1:32" x14ac:dyDescent="0.3">
      <c r="A118" s="35" t="s">
        <v>462</v>
      </c>
      <c r="B118" s="9">
        <v>45043</v>
      </c>
      <c r="C118" s="9" t="str">
        <f>TEXT(Tabla10[[#This Row],[Fecha de transacción]],"DDDD")</f>
        <v>jueves</v>
      </c>
      <c r="D118" s="9">
        <v>45106</v>
      </c>
      <c r="E118" s="10">
        <f>datos_chargeback_2001_1!$D118-datos_chargeback_2001_1!$B118</f>
        <v>63</v>
      </c>
      <c r="F118" s="11">
        <f>datos_chargeback_2001_1!$G118/100</f>
        <v>277.67</v>
      </c>
      <c r="G118" s="12">
        <v>27767</v>
      </c>
      <c r="H118" s="11">
        <f t="shared" si="1"/>
        <v>0</v>
      </c>
      <c r="I118" s="11">
        <v>0</v>
      </c>
      <c r="J118" s="12" t="s">
        <v>24</v>
      </c>
      <c r="K118" s="12" t="s">
        <v>25</v>
      </c>
      <c r="L118" s="12" t="s">
        <v>40</v>
      </c>
      <c r="M118" s="12" t="s">
        <v>93</v>
      </c>
      <c r="N118" s="12" t="s">
        <v>42</v>
      </c>
      <c r="O118" s="12" t="s">
        <v>70</v>
      </c>
      <c r="P118" s="12" t="s">
        <v>30</v>
      </c>
      <c r="Q118" s="12" t="s">
        <v>44</v>
      </c>
      <c r="R118" s="12">
        <v>27767</v>
      </c>
      <c r="S118" s="12" t="s">
        <v>463</v>
      </c>
      <c r="T118" s="12" t="s">
        <v>46</v>
      </c>
      <c r="U118" s="11">
        <f>datos_chargeback_2001_1!$V118/100</f>
        <v>277.67</v>
      </c>
      <c r="V118" s="12">
        <v>27767</v>
      </c>
      <c r="W118" s="11">
        <f>datos_chargeback_2001_1!$X118/100</f>
        <v>0</v>
      </c>
      <c r="X118" s="12">
        <v>0</v>
      </c>
      <c r="Y118" s="11">
        <f>datos_chargeback_2001_1!$Z118/100</f>
        <v>0</v>
      </c>
      <c r="Z118" s="12">
        <v>0</v>
      </c>
      <c r="AA118" s="12" t="s">
        <v>464</v>
      </c>
      <c r="AB118" s="12" t="s">
        <v>48</v>
      </c>
      <c r="AC118" s="19">
        <v>45043</v>
      </c>
      <c r="AD118" s="11">
        <f>datos_chargeback_2001_1!$AE118/100</f>
        <v>717.07</v>
      </c>
      <c r="AE118" s="12">
        <v>71707</v>
      </c>
      <c r="AF118" s="12" t="s">
        <v>50</v>
      </c>
    </row>
    <row r="119" spans="1:32" x14ac:dyDescent="0.3">
      <c r="A119" s="36" t="s">
        <v>466</v>
      </c>
      <c r="B119" s="14">
        <v>45044</v>
      </c>
      <c r="C119" s="14" t="str">
        <f>TEXT(Tabla10[[#This Row],[Fecha de transacción]],"DDDD")</f>
        <v>viernes</v>
      </c>
      <c r="D119" s="14">
        <v>45121</v>
      </c>
      <c r="E119" s="15">
        <f>datos_chargeback_2001_1!$D119-datos_chargeback_2001_1!$B119</f>
        <v>77</v>
      </c>
      <c r="F119" s="16">
        <f>datos_chargeback_2001_1!$G119/100</f>
        <v>68.02</v>
      </c>
      <c r="G119" s="17">
        <v>6802</v>
      </c>
      <c r="H119" s="16">
        <f t="shared" si="1"/>
        <v>0</v>
      </c>
      <c r="I119" s="16">
        <v>1.33</v>
      </c>
      <c r="J119" s="17" t="s">
        <v>24</v>
      </c>
      <c r="K119" s="17" t="s">
        <v>25</v>
      </c>
      <c r="L119" s="17" t="s">
        <v>109</v>
      </c>
      <c r="M119" s="17" t="s">
        <v>27</v>
      </c>
      <c r="N119" s="17" t="s">
        <v>28</v>
      </c>
      <c r="O119" s="17" t="s">
        <v>53</v>
      </c>
      <c r="P119" s="17" t="s">
        <v>54</v>
      </c>
      <c r="Q119" s="17" t="s">
        <v>31</v>
      </c>
      <c r="R119" s="17">
        <v>68020</v>
      </c>
      <c r="S119" s="17" t="s">
        <v>467</v>
      </c>
      <c r="T119" s="17" t="s">
        <v>33</v>
      </c>
      <c r="U119" s="16">
        <f>datos_chargeback_2001_1!$V119/100</f>
        <v>0</v>
      </c>
      <c r="V119" s="17">
        <v>0</v>
      </c>
      <c r="W119" s="16">
        <f>datos_chargeback_2001_1!$X119/100</f>
        <v>0</v>
      </c>
      <c r="X119" s="17">
        <v>0</v>
      </c>
      <c r="Y119" s="16">
        <f>datos_chargeback_2001_1!$Z119/100</f>
        <v>680.2</v>
      </c>
      <c r="Z119" s="17">
        <v>68020</v>
      </c>
      <c r="AA119" s="17" t="s">
        <v>468</v>
      </c>
      <c r="AB119" s="17" t="s">
        <v>35</v>
      </c>
      <c r="AC119" s="20" t="s">
        <v>35</v>
      </c>
      <c r="AD119" s="16">
        <f>datos_chargeback_2001_1!$AE119/100</f>
        <v>0</v>
      </c>
      <c r="AE119" s="17">
        <v>0</v>
      </c>
      <c r="AF119" s="17" t="s">
        <v>29</v>
      </c>
    </row>
    <row r="120" spans="1:32" x14ac:dyDescent="0.3">
      <c r="A120" s="34" t="s">
        <v>469</v>
      </c>
      <c r="B120" s="3">
        <v>45045</v>
      </c>
      <c r="C120" s="3" t="str">
        <f>TEXT(Tabla10[[#This Row],[Fecha de transacción]],"DDDD")</f>
        <v>sábado</v>
      </c>
      <c r="D120" s="3">
        <v>45125</v>
      </c>
      <c r="E120" s="4">
        <f>datos_chargeback_2001_1!$D120-datos_chargeback_2001_1!$B120</f>
        <v>80</v>
      </c>
      <c r="F120" s="5">
        <f>datos_chargeback_2001_1!$G120/100</f>
        <v>59.52</v>
      </c>
      <c r="G120" s="6">
        <v>5952</v>
      </c>
      <c r="H120" s="5">
        <f t="shared" si="1"/>
        <v>0</v>
      </c>
      <c r="I120" s="5">
        <v>1.45</v>
      </c>
      <c r="J120" s="6" t="s">
        <v>38</v>
      </c>
      <c r="K120" s="6" t="s">
        <v>25</v>
      </c>
      <c r="L120" s="6" t="s">
        <v>119</v>
      </c>
      <c r="M120" s="6" t="s">
        <v>41</v>
      </c>
      <c r="N120" s="6" t="s">
        <v>28</v>
      </c>
      <c r="O120" s="6" t="s">
        <v>114</v>
      </c>
      <c r="P120" s="6" t="s">
        <v>54</v>
      </c>
      <c r="Q120" s="6" t="s">
        <v>55</v>
      </c>
      <c r="R120" s="6">
        <v>59520</v>
      </c>
      <c r="S120" s="6" t="s">
        <v>470</v>
      </c>
      <c r="T120" s="6" t="s">
        <v>33</v>
      </c>
      <c r="U120" s="5">
        <f>datos_chargeback_2001_1!$V120/100</f>
        <v>0</v>
      </c>
      <c r="V120" s="6">
        <v>0</v>
      </c>
      <c r="W120" s="5">
        <f>datos_chargeback_2001_1!$X120/100</f>
        <v>0</v>
      </c>
      <c r="X120" s="6">
        <v>0</v>
      </c>
      <c r="Y120" s="5">
        <f>datos_chargeback_2001_1!$Z120/100</f>
        <v>595.20000000000005</v>
      </c>
      <c r="Z120" s="6">
        <v>59520</v>
      </c>
      <c r="AA120" s="6" t="s">
        <v>471</v>
      </c>
      <c r="AB120" s="6" t="s">
        <v>48</v>
      </c>
      <c r="AC120" s="8">
        <v>45045</v>
      </c>
      <c r="AD120" s="5">
        <f>datos_chargeback_2001_1!$AE120/100</f>
        <v>333.63</v>
      </c>
      <c r="AE120" s="6">
        <v>33363</v>
      </c>
      <c r="AF120" s="6" t="s">
        <v>64</v>
      </c>
    </row>
    <row r="121" spans="1:32" x14ac:dyDescent="0.3">
      <c r="A121" s="34" t="s">
        <v>473</v>
      </c>
      <c r="B121" s="3">
        <v>45046</v>
      </c>
      <c r="C121" s="3" t="str">
        <f>TEXT(Tabla10[[#This Row],[Fecha de transacción]],"DDDD")</f>
        <v>domingo</v>
      </c>
      <c r="D121" s="3">
        <v>45135</v>
      </c>
      <c r="E121" s="4">
        <f>datos_chargeback_2001_1!$D121-datos_chargeback_2001_1!$B121</f>
        <v>89</v>
      </c>
      <c r="F121" s="5">
        <f>datos_chargeback_2001_1!$G121/100</f>
        <v>332.42</v>
      </c>
      <c r="G121" s="6">
        <v>33242</v>
      </c>
      <c r="H121" s="5">
        <f t="shared" si="1"/>
        <v>0</v>
      </c>
      <c r="I121" s="5">
        <v>0</v>
      </c>
      <c r="J121" s="6" t="s">
        <v>38</v>
      </c>
      <c r="K121" s="6" t="s">
        <v>25</v>
      </c>
      <c r="L121" s="6" t="s">
        <v>74</v>
      </c>
      <c r="M121" s="6" t="s">
        <v>59</v>
      </c>
      <c r="N121" s="6" t="s">
        <v>42</v>
      </c>
      <c r="O121" s="6" t="s">
        <v>29</v>
      </c>
      <c r="P121" s="6" t="s">
        <v>54</v>
      </c>
      <c r="Q121" s="6" t="s">
        <v>55</v>
      </c>
      <c r="R121" s="6">
        <v>33242</v>
      </c>
      <c r="S121" s="6" t="s">
        <v>474</v>
      </c>
      <c r="T121" s="6" t="s">
        <v>46</v>
      </c>
      <c r="U121" s="5">
        <f>datos_chargeback_2001_1!$V121/100</f>
        <v>332.42</v>
      </c>
      <c r="V121" s="6">
        <v>33242</v>
      </c>
      <c r="W121" s="5">
        <f>datos_chargeback_2001_1!$X121/100</f>
        <v>0</v>
      </c>
      <c r="X121" s="6">
        <v>0</v>
      </c>
      <c r="Y121" s="5">
        <f>datos_chargeback_2001_1!$Z121/100</f>
        <v>0</v>
      </c>
      <c r="Z121" s="6">
        <v>0</v>
      </c>
      <c r="AA121" s="6" t="s">
        <v>475</v>
      </c>
      <c r="AB121" s="6" t="s">
        <v>48</v>
      </c>
      <c r="AC121" s="8">
        <v>45046</v>
      </c>
      <c r="AD121" s="5">
        <f>datos_chargeback_2001_1!$AE121/100</f>
        <v>825.31</v>
      </c>
      <c r="AE121" s="6">
        <v>82531</v>
      </c>
      <c r="AF121" s="6" t="s">
        <v>53</v>
      </c>
    </row>
    <row r="122" spans="1:32" x14ac:dyDescent="0.3">
      <c r="A122" s="35" t="s">
        <v>477</v>
      </c>
      <c r="B122" s="9">
        <v>45047</v>
      </c>
      <c r="C122" s="9" t="str">
        <f>TEXT(Tabla10[[#This Row],[Fecha de transacción]],"DDDD")</f>
        <v>lunes</v>
      </c>
      <c r="D122" s="9">
        <v>45113</v>
      </c>
      <c r="E122" s="10">
        <f>datos_chargeback_2001_1!$D122-datos_chargeback_2001_1!$B122</f>
        <v>66</v>
      </c>
      <c r="F122" s="11">
        <f>datos_chargeback_2001_1!$G122/100</f>
        <v>389.55</v>
      </c>
      <c r="G122" s="12">
        <v>38955</v>
      </c>
      <c r="H122" s="11">
        <f t="shared" si="1"/>
        <v>0</v>
      </c>
      <c r="I122" s="11">
        <v>1.33</v>
      </c>
      <c r="J122" s="12" t="s">
        <v>24</v>
      </c>
      <c r="K122" s="12" t="s">
        <v>25</v>
      </c>
      <c r="L122" s="12" t="s">
        <v>80</v>
      </c>
      <c r="M122" s="12" t="s">
        <v>59</v>
      </c>
      <c r="N122" s="12" t="s">
        <v>42</v>
      </c>
      <c r="O122" s="12" t="s">
        <v>114</v>
      </c>
      <c r="P122" s="12" t="s">
        <v>54</v>
      </c>
      <c r="Q122" s="12" t="s">
        <v>75</v>
      </c>
      <c r="R122" s="12">
        <v>38955</v>
      </c>
      <c r="S122" s="12" t="s">
        <v>478</v>
      </c>
      <c r="T122" s="12" t="s">
        <v>46</v>
      </c>
      <c r="U122" s="11">
        <f>datos_chargeback_2001_1!$V122/100</f>
        <v>389.55</v>
      </c>
      <c r="V122" s="12">
        <v>38955</v>
      </c>
      <c r="W122" s="11">
        <f>datos_chargeback_2001_1!$X122/100</f>
        <v>0</v>
      </c>
      <c r="X122" s="12">
        <v>0</v>
      </c>
      <c r="Y122" s="11">
        <f>datos_chargeback_2001_1!$Z122/100</f>
        <v>0</v>
      </c>
      <c r="Z122" s="12">
        <v>0</v>
      </c>
      <c r="AA122" s="12" t="s">
        <v>479</v>
      </c>
      <c r="AB122" s="12" t="s">
        <v>48</v>
      </c>
      <c r="AC122" s="19">
        <v>45047</v>
      </c>
      <c r="AD122" s="11">
        <f>datos_chargeback_2001_1!$AE122/100</f>
        <v>213.34</v>
      </c>
      <c r="AE122" s="12">
        <v>21334</v>
      </c>
      <c r="AF122" s="12" t="s">
        <v>50</v>
      </c>
    </row>
    <row r="123" spans="1:32" x14ac:dyDescent="0.3">
      <c r="A123" s="36" t="s">
        <v>481</v>
      </c>
      <c r="B123" s="14">
        <v>45048</v>
      </c>
      <c r="C123" s="14" t="str">
        <f>TEXT(Tabla10[[#This Row],[Fecha de transacción]],"DDDD")</f>
        <v>martes</v>
      </c>
      <c r="D123" s="14">
        <v>45117</v>
      </c>
      <c r="E123" s="15">
        <f>datos_chargeback_2001_1!$D123-datos_chargeback_2001_1!$B123</f>
        <v>69</v>
      </c>
      <c r="F123" s="16">
        <f>datos_chargeback_2001_1!$G123/100</f>
        <v>275.70999999999998</v>
      </c>
      <c r="G123" s="17">
        <v>27571</v>
      </c>
      <c r="H123" s="16">
        <f t="shared" si="1"/>
        <v>0</v>
      </c>
      <c r="I123" s="16">
        <v>0.09</v>
      </c>
      <c r="J123" s="17" t="s">
        <v>38</v>
      </c>
      <c r="K123" s="17" t="s">
        <v>25</v>
      </c>
      <c r="L123" s="17" t="s">
        <v>119</v>
      </c>
      <c r="M123" s="17" t="s">
        <v>52</v>
      </c>
      <c r="N123" s="17" t="s">
        <v>42</v>
      </c>
      <c r="O123" s="17" t="s">
        <v>29</v>
      </c>
      <c r="P123" s="17" t="s">
        <v>30</v>
      </c>
      <c r="Q123" s="17" t="s">
        <v>66</v>
      </c>
      <c r="R123" s="17">
        <v>27571</v>
      </c>
      <c r="S123" s="17" t="s">
        <v>482</v>
      </c>
      <c r="T123" s="17" t="s">
        <v>46</v>
      </c>
      <c r="U123" s="16">
        <f>datos_chargeback_2001_1!$V123/100</f>
        <v>275.70999999999998</v>
      </c>
      <c r="V123" s="17">
        <v>27571</v>
      </c>
      <c r="W123" s="16">
        <f>datos_chargeback_2001_1!$X123/100</f>
        <v>0</v>
      </c>
      <c r="X123" s="17">
        <v>0</v>
      </c>
      <c r="Y123" s="16">
        <f>datos_chargeback_2001_1!$Z123/100</f>
        <v>0</v>
      </c>
      <c r="Z123" s="17">
        <v>0</v>
      </c>
      <c r="AA123" s="17" t="s">
        <v>483</v>
      </c>
      <c r="AB123" s="17" t="s">
        <v>35</v>
      </c>
      <c r="AC123" s="20" t="s">
        <v>35</v>
      </c>
      <c r="AD123" s="16">
        <f>datos_chargeback_2001_1!$AE123/100</f>
        <v>0</v>
      </c>
      <c r="AE123" s="17">
        <v>0</v>
      </c>
      <c r="AF123" s="17" t="s">
        <v>64</v>
      </c>
    </row>
    <row r="124" spans="1:32" x14ac:dyDescent="0.3">
      <c r="A124" s="34" t="s">
        <v>484</v>
      </c>
      <c r="B124" s="3">
        <v>45049</v>
      </c>
      <c r="C124" s="3" t="str">
        <f>TEXT(Tabla10[[#This Row],[Fecha de transacción]],"DDDD")</f>
        <v>miércoles</v>
      </c>
      <c r="D124" s="3">
        <v>45126</v>
      </c>
      <c r="E124" s="4">
        <f>datos_chargeback_2001_1!$D124-datos_chargeback_2001_1!$B124</f>
        <v>77</v>
      </c>
      <c r="F124" s="5">
        <f>datos_chargeback_2001_1!$G124/100</f>
        <v>386.68</v>
      </c>
      <c r="G124" s="6">
        <v>38668</v>
      </c>
      <c r="H124" s="5">
        <f t="shared" si="1"/>
        <v>0</v>
      </c>
      <c r="I124" s="5">
        <v>0.84</v>
      </c>
      <c r="J124" s="6" t="s">
        <v>38</v>
      </c>
      <c r="K124" s="6" t="s">
        <v>25</v>
      </c>
      <c r="L124" s="6" t="s">
        <v>80</v>
      </c>
      <c r="M124" s="6" t="s">
        <v>27</v>
      </c>
      <c r="N124" s="6" t="s">
        <v>28</v>
      </c>
      <c r="O124" s="6" t="s">
        <v>53</v>
      </c>
      <c r="P124" s="6" t="s">
        <v>54</v>
      </c>
      <c r="Q124" s="6" t="s">
        <v>55</v>
      </c>
      <c r="R124" s="6">
        <v>38668</v>
      </c>
      <c r="S124" s="6" t="s">
        <v>485</v>
      </c>
      <c r="T124" s="6" t="s">
        <v>33</v>
      </c>
      <c r="U124" s="5">
        <f>datos_chargeback_2001_1!$V124/100</f>
        <v>0</v>
      </c>
      <c r="V124" s="6">
        <v>0</v>
      </c>
      <c r="W124" s="5">
        <f>datos_chargeback_2001_1!$X124/100</f>
        <v>0</v>
      </c>
      <c r="X124" s="6">
        <v>0</v>
      </c>
      <c r="Y124" s="5">
        <f>datos_chargeback_2001_1!$Z124/100</f>
        <v>386.68</v>
      </c>
      <c r="Z124" s="6">
        <v>38668</v>
      </c>
      <c r="AA124" s="6" t="s">
        <v>486</v>
      </c>
      <c r="AB124" s="6" t="s">
        <v>48</v>
      </c>
      <c r="AC124" s="8">
        <v>45049</v>
      </c>
      <c r="AD124" s="5">
        <f>datos_chargeback_2001_1!$AE124/100</f>
        <v>817.81</v>
      </c>
      <c r="AE124" s="6">
        <v>81781</v>
      </c>
      <c r="AF124" s="6" t="s">
        <v>64</v>
      </c>
    </row>
    <row r="125" spans="1:32" x14ac:dyDescent="0.3">
      <c r="A125" s="36" t="s">
        <v>488</v>
      </c>
      <c r="B125" s="14">
        <v>45050</v>
      </c>
      <c r="C125" s="14" t="str">
        <f>TEXT(Tabla10[[#This Row],[Fecha de transacción]],"DDDD")</f>
        <v>jueves</v>
      </c>
      <c r="D125" s="14">
        <v>45115</v>
      </c>
      <c r="E125" s="15">
        <f>datos_chargeback_2001_1!$D125-datos_chargeback_2001_1!$B125</f>
        <v>65</v>
      </c>
      <c r="F125" s="16">
        <f>datos_chargeback_2001_1!$G125/100</f>
        <v>129.53</v>
      </c>
      <c r="G125" s="17">
        <v>12953</v>
      </c>
      <c r="H125" s="16">
        <f t="shared" si="1"/>
        <v>0</v>
      </c>
      <c r="I125" s="16">
        <v>0</v>
      </c>
      <c r="J125" s="17" t="s">
        <v>38</v>
      </c>
      <c r="K125" s="17" t="s">
        <v>25</v>
      </c>
      <c r="L125" s="17" t="s">
        <v>74</v>
      </c>
      <c r="M125" s="17" t="s">
        <v>85</v>
      </c>
      <c r="N125" s="17" t="s">
        <v>42</v>
      </c>
      <c r="O125" s="17" t="s">
        <v>114</v>
      </c>
      <c r="P125" s="17" t="s">
        <v>54</v>
      </c>
      <c r="Q125" s="17" t="s">
        <v>31</v>
      </c>
      <c r="R125" s="17">
        <v>12953</v>
      </c>
      <c r="S125" s="17" t="s">
        <v>489</v>
      </c>
      <c r="T125" s="17" t="s">
        <v>46</v>
      </c>
      <c r="U125" s="16">
        <f>datos_chargeback_2001_1!$V125/100</f>
        <v>129.53</v>
      </c>
      <c r="V125" s="17">
        <v>12953</v>
      </c>
      <c r="W125" s="16">
        <f>datos_chargeback_2001_1!$X125/100</f>
        <v>0</v>
      </c>
      <c r="X125" s="17">
        <v>0</v>
      </c>
      <c r="Y125" s="16">
        <f>datos_chargeback_2001_1!$Z125/100</f>
        <v>0</v>
      </c>
      <c r="Z125" s="17">
        <v>0</v>
      </c>
      <c r="AA125" s="17" t="s">
        <v>490</v>
      </c>
      <c r="AB125" s="17" t="s">
        <v>35</v>
      </c>
      <c r="AC125" s="20" t="s">
        <v>35</v>
      </c>
      <c r="AD125" s="16">
        <f>datos_chargeback_2001_1!$AE125/100</f>
        <v>0</v>
      </c>
      <c r="AE125" s="17">
        <v>0</v>
      </c>
      <c r="AF125" s="17" t="s">
        <v>36</v>
      </c>
    </row>
    <row r="126" spans="1:32" x14ac:dyDescent="0.3">
      <c r="A126" s="34" t="s">
        <v>491</v>
      </c>
      <c r="B126" s="3">
        <v>45051</v>
      </c>
      <c r="C126" s="3" t="str">
        <f>TEXT(Tabla10[[#This Row],[Fecha de transacción]],"DDDD")</f>
        <v>viernes</v>
      </c>
      <c r="D126" s="3">
        <v>45120</v>
      </c>
      <c r="E126" s="4">
        <f>datos_chargeback_2001_1!$D126-datos_chargeback_2001_1!$B126</f>
        <v>69</v>
      </c>
      <c r="F126" s="5">
        <f>datos_chargeback_2001_1!$G126/100</f>
        <v>33.35</v>
      </c>
      <c r="G126" s="6">
        <v>3335</v>
      </c>
      <c r="H126" s="5">
        <f t="shared" si="1"/>
        <v>0</v>
      </c>
      <c r="I126" s="5">
        <v>0</v>
      </c>
      <c r="J126" s="6" t="s">
        <v>38</v>
      </c>
      <c r="K126" s="6" t="s">
        <v>25</v>
      </c>
      <c r="L126" s="6" t="s">
        <v>40</v>
      </c>
      <c r="M126" s="6" t="s">
        <v>27</v>
      </c>
      <c r="N126" s="6" t="s">
        <v>42</v>
      </c>
      <c r="O126" s="6" t="s">
        <v>36</v>
      </c>
      <c r="P126" s="6" t="s">
        <v>30</v>
      </c>
      <c r="Q126" s="6" t="s">
        <v>31</v>
      </c>
      <c r="R126" s="6">
        <v>3335</v>
      </c>
      <c r="S126" s="6" t="s">
        <v>492</v>
      </c>
      <c r="T126" s="6" t="s">
        <v>61</v>
      </c>
      <c r="U126" s="5">
        <f>datos_chargeback_2001_1!$V126/100</f>
        <v>0</v>
      </c>
      <c r="V126" s="6">
        <v>0</v>
      </c>
      <c r="W126" s="5">
        <f>datos_chargeback_2001_1!$X126/100</f>
        <v>33.35</v>
      </c>
      <c r="X126" s="6">
        <v>3335</v>
      </c>
      <c r="Y126" s="5">
        <f>datos_chargeback_2001_1!$Z126/100</f>
        <v>0</v>
      </c>
      <c r="Z126" s="6">
        <v>0</v>
      </c>
      <c r="AA126" s="6" t="s">
        <v>493</v>
      </c>
      <c r="AB126" s="6" t="s">
        <v>48</v>
      </c>
      <c r="AC126" s="8">
        <v>45051</v>
      </c>
      <c r="AD126" s="5">
        <f>datos_chargeback_2001_1!$AE126/100</f>
        <v>406.04</v>
      </c>
      <c r="AE126" s="6">
        <v>40604</v>
      </c>
      <c r="AF126" s="6" t="s">
        <v>36</v>
      </c>
    </row>
    <row r="127" spans="1:32" x14ac:dyDescent="0.3">
      <c r="A127" s="36" t="s">
        <v>495</v>
      </c>
      <c r="B127" s="14">
        <v>45052</v>
      </c>
      <c r="C127" s="14" t="str">
        <f>TEXT(Tabla10[[#This Row],[Fecha de transacción]],"DDDD")</f>
        <v>sábado</v>
      </c>
      <c r="D127" s="14">
        <v>45142</v>
      </c>
      <c r="E127" s="15">
        <f>datos_chargeback_2001_1!$D127-datos_chargeback_2001_1!$B127</f>
        <v>90</v>
      </c>
      <c r="F127" s="16">
        <f>datos_chargeback_2001_1!$G127/100</f>
        <v>612.92999999999995</v>
      </c>
      <c r="G127" s="17">
        <v>61293</v>
      </c>
      <c r="H127" s="16">
        <f t="shared" si="1"/>
        <v>0</v>
      </c>
      <c r="I127" s="16">
        <v>0</v>
      </c>
      <c r="J127" s="17" t="s">
        <v>38</v>
      </c>
      <c r="K127" s="17" t="s">
        <v>25</v>
      </c>
      <c r="L127" s="17" t="s">
        <v>26</v>
      </c>
      <c r="M127" s="17" t="s">
        <v>41</v>
      </c>
      <c r="N127" s="17" t="s">
        <v>42</v>
      </c>
      <c r="O127" s="17" t="s">
        <v>114</v>
      </c>
      <c r="P127" s="17" t="s">
        <v>30</v>
      </c>
      <c r="Q127" s="17" t="s">
        <v>66</v>
      </c>
      <c r="R127" s="17">
        <v>61293</v>
      </c>
      <c r="S127" s="17" t="s">
        <v>496</v>
      </c>
      <c r="T127" s="17" t="s">
        <v>61</v>
      </c>
      <c r="U127" s="16">
        <f>datos_chargeback_2001_1!$V127/100</f>
        <v>0</v>
      </c>
      <c r="V127" s="17">
        <v>0</v>
      </c>
      <c r="W127" s="16">
        <f>datos_chargeback_2001_1!$X127/100</f>
        <v>612.92999999999995</v>
      </c>
      <c r="X127" s="17">
        <v>61293</v>
      </c>
      <c r="Y127" s="16">
        <f>datos_chargeback_2001_1!$Z127/100</f>
        <v>0</v>
      </c>
      <c r="Z127" s="17">
        <v>0</v>
      </c>
      <c r="AA127" s="17" t="s">
        <v>497</v>
      </c>
      <c r="AB127" s="17" t="s">
        <v>48</v>
      </c>
      <c r="AC127" s="18">
        <v>45052</v>
      </c>
      <c r="AD127" s="16">
        <f>datos_chargeback_2001_1!$AE127/100</f>
        <v>962.94</v>
      </c>
      <c r="AE127" s="17">
        <v>96294</v>
      </c>
      <c r="AF127" s="17" t="s">
        <v>64</v>
      </c>
    </row>
    <row r="128" spans="1:32" x14ac:dyDescent="0.3">
      <c r="A128" s="34" t="s">
        <v>499</v>
      </c>
      <c r="B128" s="3">
        <v>45053</v>
      </c>
      <c r="C128" s="3" t="str">
        <f>TEXT(Tabla10[[#This Row],[Fecha de transacción]],"DDDD")</f>
        <v>domingo</v>
      </c>
      <c r="D128" s="3">
        <v>45137</v>
      </c>
      <c r="E128" s="4">
        <f>datos_chargeback_2001_1!$D128-datos_chargeback_2001_1!$B128</f>
        <v>84</v>
      </c>
      <c r="F128" s="5">
        <f>datos_chargeback_2001_1!$G128/100</f>
        <v>825.99</v>
      </c>
      <c r="G128" s="6">
        <v>82599</v>
      </c>
      <c r="H128" s="5">
        <f t="shared" si="1"/>
        <v>0</v>
      </c>
      <c r="I128" s="5">
        <v>0.95</v>
      </c>
      <c r="J128" s="6" t="s">
        <v>24</v>
      </c>
      <c r="K128" s="6" t="s">
        <v>25</v>
      </c>
      <c r="L128" s="6" t="s">
        <v>40</v>
      </c>
      <c r="M128" s="6" t="s">
        <v>27</v>
      </c>
      <c r="N128" s="6" t="s">
        <v>28</v>
      </c>
      <c r="O128" s="6" t="s">
        <v>53</v>
      </c>
      <c r="P128" s="6" t="s">
        <v>54</v>
      </c>
      <c r="Q128" s="6" t="s">
        <v>31</v>
      </c>
      <c r="R128" s="6">
        <v>82599</v>
      </c>
      <c r="S128" s="6" t="s">
        <v>500</v>
      </c>
      <c r="T128" s="6" t="s">
        <v>33</v>
      </c>
      <c r="U128" s="5">
        <f>datos_chargeback_2001_1!$V128/100</f>
        <v>0</v>
      </c>
      <c r="V128" s="6">
        <v>0</v>
      </c>
      <c r="W128" s="5">
        <f>datos_chargeback_2001_1!$X128/100</f>
        <v>0</v>
      </c>
      <c r="X128" s="6">
        <v>0</v>
      </c>
      <c r="Y128" s="5">
        <f>datos_chargeback_2001_1!$Z128/100</f>
        <v>825.99</v>
      </c>
      <c r="Z128" s="6">
        <v>82599</v>
      </c>
      <c r="AA128" s="6" t="s">
        <v>501</v>
      </c>
      <c r="AB128" s="6" t="s">
        <v>48</v>
      </c>
      <c r="AC128" s="8">
        <v>45053</v>
      </c>
      <c r="AD128" s="5">
        <f>datos_chargeback_2001_1!$AE128/100</f>
        <v>553.78</v>
      </c>
      <c r="AE128" s="6">
        <v>55378</v>
      </c>
      <c r="AF128" s="6" t="s">
        <v>36</v>
      </c>
    </row>
    <row r="129" spans="1:32" x14ac:dyDescent="0.3">
      <c r="A129" s="34" t="s">
        <v>503</v>
      </c>
      <c r="B129" s="3">
        <v>45054</v>
      </c>
      <c r="C129" s="3" t="str">
        <f>TEXT(Tabla10[[#This Row],[Fecha de transacción]],"DDDD")</f>
        <v>lunes</v>
      </c>
      <c r="D129" s="3">
        <v>45119</v>
      </c>
      <c r="E129" s="4">
        <f>datos_chargeback_2001_1!$D129-datos_chargeback_2001_1!$B129</f>
        <v>65</v>
      </c>
      <c r="F129" s="5">
        <f>datos_chargeback_2001_1!$G129/100</f>
        <v>851.26</v>
      </c>
      <c r="G129" s="6">
        <v>85126</v>
      </c>
      <c r="H129" s="5">
        <f t="shared" si="1"/>
        <v>0</v>
      </c>
      <c r="I129" s="5">
        <v>1.18</v>
      </c>
      <c r="J129" s="6" t="s">
        <v>38</v>
      </c>
      <c r="K129" s="6" t="s">
        <v>25</v>
      </c>
      <c r="L129" s="6" t="s">
        <v>109</v>
      </c>
      <c r="M129" s="6" t="s">
        <v>52</v>
      </c>
      <c r="N129" s="6" t="s">
        <v>42</v>
      </c>
      <c r="O129" s="6" t="s">
        <v>36</v>
      </c>
      <c r="P129" s="6" t="s">
        <v>30</v>
      </c>
      <c r="Q129" s="6" t="s">
        <v>66</v>
      </c>
      <c r="R129" s="6">
        <v>85126</v>
      </c>
      <c r="S129" s="6" t="s">
        <v>504</v>
      </c>
      <c r="T129" s="6" t="s">
        <v>61</v>
      </c>
      <c r="U129" s="5">
        <f>datos_chargeback_2001_1!$V129/100</f>
        <v>0</v>
      </c>
      <c r="V129" s="6">
        <v>0</v>
      </c>
      <c r="W129" s="5">
        <f>datos_chargeback_2001_1!$X129/100</f>
        <v>851.26</v>
      </c>
      <c r="X129" s="6">
        <v>85126</v>
      </c>
      <c r="Y129" s="5">
        <f>datos_chargeback_2001_1!$Z129/100</f>
        <v>0</v>
      </c>
      <c r="Z129" s="6">
        <v>0</v>
      </c>
      <c r="AA129" s="6" t="s">
        <v>505</v>
      </c>
      <c r="AB129" s="6" t="s">
        <v>35</v>
      </c>
      <c r="AC129" s="7" t="s">
        <v>35</v>
      </c>
      <c r="AD129" s="5">
        <f>datos_chargeback_2001_1!$AE129/100</f>
        <v>0</v>
      </c>
      <c r="AE129" s="6">
        <v>0</v>
      </c>
      <c r="AF129" s="6" t="s">
        <v>29</v>
      </c>
    </row>
    <row r="130" spans="1:32" x14ac:dyDescent="0.3">
      <c r="A130" s="34" t="s">
        <v>506</v>
      </c>
      <c r="B130" s="3">
        <v>45055</v>
      </c>
      <c r="C130" s="3" t="str">
        <f>TEXT(Tabla10[[#This Row],[Fecha de transacción]],"DDDD")</f>
        <v>martes</v>
      </c>
      <c r="D130" s="3">
        <v>45141</v>
      </c>
      <c r="E130" s="4">
        <f>datos_chargeback_2001_1!$D130-datos_chargeback_2001_1!$B130</f>
        <v>86</v>
      </c>
      <c r="F130" s="5">
        <f>datos_chargeback_2001_1!$G130/100</f>
        <v>161.93</v>
      </c>
      <c r="G130" s="6">
        <v>16193</v>
      </c>
      <c r="H130" s="5">
        <f t="shared" ref="H130:H193" si="2">IF(COUNTIF($A$2:$A$1373,A130)=1,0,IF(F130=_xlfn.AGGREGATE(14,6,$F$2:$F$1373/($A$2:$A$1373=A130),1),_xlfn.AGGREGATE(15,6,$F$2:$F$1373/($A$2:$A$1373=A130),1),""))</f>
        <v>0</v>
      </c>
      <c r="I130" s="5">
        <v>0</v>
      </c>
      <c r="J130" s="6" t="s">
        <v>24</v>
      </c>
      <c r="K130" s="6" t="s">
        <v>25</v>
      </c>
      <c r="L130" s="6" t="s">
        <v>74</v>
      </c>
      <c r="M130" s="6" t="s">
        <v>41</v>
      </c>
      <c r="N130" s="6" t="s">
        <v>42</v>
      </c>
      <c r="O130" s="6" t="s">
        <v>64</v>
      </c>
      <c r="P130" s="6" t="s">
        <v>30</v>
      </c>
      <c r="Q130" s="6" t="s">
        <v>44</v>
      </c>
      <c r="R130" s="6">
        <v>16193</v>
      </c>
      <c r="S130" s="6" t="s">
        <v>507</v>
      </c>
      <c r="T130" s="6" t="s">
        <v>116</v>
      </c>
      <c r="U130" s="5">
        <f>datos_chargeback_2001_1!$V130/100</f>
        <v>161.93</v>
      </c>
      <c r="V130" s="6">
        <v>16193</v>
      </c>
      <c r="W130" s="5">
        <f>datos_chargeback_2001_1!$X130/100</f>
        <v>0</v>
      </c>
      <c r="X130" s="6">
        <v>0</v>
      </c>
      <c r="Y130" s="5">
        <f>datos_chargeback_2001_1!$Z130/100</f>
        <v>0</v>
      </c>
      <c r="Z130" s="6">
        <v>0</v>
      </c>
      <c r="AA130" s="6" t="s">
        <v>508</v>
      </c>
      <c r="AB130" s="6" t="s">
        <v>48</v>
      </c>
      <c r="AC130" s="8">
        <v>45055</v>
      </c>
      <c r="AD130" s="5">
        <f>datos_chargeback_2001_1!$AE130/100</f>
        <v>218.99</v>
      </c>
      <c r="AE130" s="6">
        <v>21899</v>
      </c>
      <c r="AF130" s="6" t="s">
        <v>29</v>
      </c>
    </row>
    <row r="131" spans="1:32" x14ac:dyDescent="0.3">
      <c r="A131" s="36" t="s">
        <v>510</v>
      </c>
      <c r="B131" s="14">
        <v>45056</v>
      </c>
      <c r="C131" s="14" t="str">
        <f>TEXT(Tabla10[[#This Row],[Fecha de transacción]],"DDDD")</f>
        <v>miércoles</v>
      </c>
      <c r="D131" s="14">
        <v>45142</v>
      </c>
      <c r="E131" s="15">
        <f>datos_chargeback_2001_1!$D131-datos_chargeback_2001_1!$B131</f>
        <v>86</v>
      </c>
      <c r="F131" s="16">
        <f>datos_chargeback_2001_1!$G131/100</f>
        <v>203.72</v>
      </c>
      <c r="G131" s="17">
        <v>20372</v>
      </c>
      <c r="H131" s="16">
        <f t="shared" si="2"/>
        <v>0</v>
      </c>
      <c r="I131" s="16">
        <v>0</v>
      </c>
      <c r="J131" s="17" t="s">
        <v>24</v>
      </c>
      <c r="K131" s="17" t="s">
        <v>25</v>
      </c>
      <c r="L131" s="17" t="s">
        <v>119</v>
      </c>
      <c r="M131" s="17" t="s">
        <v>93</v>
      </c>
      <c r="N131" s="17" t="s">
        <v>42</v>
      </c>
      <c r="O131" s="17" t="s">
        <v>36</v>
      </c>
      <c r="P131" s="17" t="s">
        <v>54</v>
      </c>
      <c r="Q131" s="17" t="s">
        <v>31</v>
      </c>
      <c r="R131" s="17">
        <v>20372</v>
      </c>
      <c r="S131" s="17" t="s">
        <v>482</v>
      </c>
      <c r="T131" s="17" t="s">
        <v>116</v>
      </c>
      <c r="U131" s="16">
        <f>datos_chargeback_2001_1!$V131/100</f>
        <v>203.72</v>
      </c>
      <c r="V131" s="17">
        <v>20372</v>
      </c>
      <c r="W131" s="16">
        <f>datos_chargeback_2001_1!$X131/100</f>
        <v>0</v>
      </c>
      <c r="X131" s="17">
        <v>0</v>
      </c>
      <c r="Y131" s="16">
        <f>datos_chargeback_2001_1!$Z131/100</f>
        <v>0</v>
      </c>
      <c r="Z131" s="17">
        <v>0</v>
      </c>
      <c r="AA131" s="17" t="s">
        <v>511</v>
      </c>
      <c r="AB131" s="17" t="s">
        <v>48</v>
      </c>
      <c r="AC131" s="18">
        <v>45056</v>
      </c>
      <c r="AD131" s="16">
        <f>datos_chargeback_2001_1!$AE131/100</f>
        <v>1.45</v>
      </c>
      <c r="AE131" s="17">
        <v>145</v>
      </c>
      <c r="AF131" s="17" t="s">
        <v>64</v>
      </c>
    </row>
    <row r="132" spans="1:32" x14ac:dyDescent="0.3">
      <c r="A132" s="35" t="s">
        <v>513</v>
      </c>
      <c r="B132" s="9">
        <v>45057</v>
      </c>
      <c r="C132" s="9" t="str">
        <f>TEXT(Tabla10[[#This Row],[Fecha de transacción]],"DDDD")</f>
        <v>jueves</v>
      </c>
      <c r="D132" s="9">
        <v>45121</v>
      </c>
      <c r="E132" s="10">
        <f>datos_chargeback_2001_1!$D132-datos_chargeback_2001_1!$B132</f>
        <v>64</v>
      </c>
      <c r="F132" s="11">
        <f>datos_chargeback_2001_1!$G132/100</f>
        <v>70.819999999999993</v>
      </c>
      <c r="G132" s="12">
        <v>7082</v>
      </c>
      <c r="H132" s="11">
        <f t="shared" si="2"/>
        <v>0</v>
      </c>
      <c r="I132" s="11">
        <v>0.96</v>
      </c>
      <c r="J132" s="12" t="s">
        <v>24</v>
      </c>
      <c r="K132" s="12" t="s">
        <v>25</v>
      </c>
      <c r="L132" s="12" t="s">
        <v>80</v>
      </c>
      <c r="M132" s="12" t="s">
        <v>85</v>
      </c>
      <c r="N132" s="12" t="s">
        <v>42</v>
      </c>
      <c r="O132" s="12" t="s">
        <v>70</v>
      </c>
      <c r="P132" s="12" t="s">
        <v>30</v>
      </c>
      <c r="Q132" s="12" t="s">
        <v>75</v>
      </c>
      <c r="R132" s="12">
        <v>70820</v>
      </c>
      <c r="S132" s="12" t="s">
        <v>514</v>
      </c>
      <c r="T132" s="12" t="s">
        <v>116</v>
      </c>
      <c r="U132" s="11">
        <f>datos_chargeback_2001_1!$V132/100</f>
        <v>708.2</v>
      </c>
      <c r="V132" s="12">
        <v>70820</v>
      </c>
      <c r="W132" s="11">
        <f>datos_chargeback_2001_1!$X132/100</f>
        <v>0</v>
      </c>
      <c r="X132" s="12">
        <v>0</v>
      </c>
      <c r="Y132" s="11">
        <f>datos_chargeback_2001_1!$Z132/100</f>
        <v>0</v>
      </c>
      <c r="Z132" s="12">
        <v>0</v>
      </c>
      <c r="AA132" s="12" t="s">
        <v>515</v>
      </c>
      <c r="AB132" s="12" t="s">
        <v>48</v>
      </c>
      <c r="AC132" s="19">
        <v>45057</v>
      </c>
      <c r="AD132" s="11">
        <f>datos_chargeback_2001_1!$AE132/100</f>
        <v>425.83</v>
      </c>
      <c r="AE132" s="12">
        <v>42583</v>
      </c>
      <c r="AF132" s="12" t="s">
        <v>64</v>
      </c>
    </row>
    <row r="133" spans="1:32" x14ac:dyDescent="0.3">
      <c r="A133" s="34" t="s">
        <v>517</v>
      </c>
      <c r="B133" s="3">
        <v>45058</v>
      </c>
      <c r="C133" s="3" t="str">
        <f>TEXT(Tabla10[[#This Row],[Fecha de transacción]],"DDDD")</f>
        <v>viernes</v>
      </c>
      <c r="D133" s="3">
        <v>45127</v>
      </c>
      <c r="E133" s="4">
        <f>datos_chargeback_2001_1!$D133-datos_chargeback_2001_1!$B133</f>
        <v>69</v>
      </c>
      <c r="F133" s="5">
        <f>datos_chargeback_2001_1!$G133/100</f>
        <v>400.04</v>
      </c>
      <c r="G133" s="6">
        <v>40004</v>
      </c>
      <c r="H133" s="5">
        <f t="shared" si="2"/>
        <v>0</v>
      </c>
      <c r="I133" s="5">
        <v>0</v>
      </c>
      <c r="J133" s="6" t="s">
        <v>38</v>
      </c>
      <c r="K133" s="6" t="s">
        <v>25</v>
      </c>
      <c r="L133" s="6" t="s">
        <v>109</v>
      </c>
      <c r="M133" s="6" t="s">
        <v>41</v>
      </c>
      <c r="N133" s="6" t="s">
        <v>28</v>
      </c>
      <c r="O133" s="6" t="s">
        <v>70</v>
      </c>
      <c r="P133" s="6" t="s">
        <v>30</v>
      </c>
      <c r="Q133" s="6" t="s">
        <v>66</v>
      </c>
      <c r="R133" s="6">
        <v>40004</v>
      </c>
      <c r="S133" s="6" t="s">
        <v>518</v>
      </c>
      <c r="T133" s="6" t="s">
        <v>33</v>
      </c>
      <c r="U133" s="5">
        <f>datos_chargeback_2001_1!$V133/100</f>
        <v>0</v>
      </c>
      <c r="V133" s="6">
        <v>0</v>
      </c>
      <c r="W133" s="5">
        <f>datos_chargeback_2001_1!$X133/100</f>
        <v>0</v>
      </c>
      <c r="X133" s="6">
        <v>0</v>
      </c>
      <c r="Y133" s="5">
        <f>datos_chargeback_2001_1!$Z133/100</f>
        <v>400.04</v>
      </c>
      <c r="Z133" s="6">
        <v>40004</v>
      </c>
      <c r="AA133" s="6" t="s">
        <v>519</v>
      </c>
      <c r="AB133" s="6" t="s">
        <v>48</v>
      </c>
      <c r="AC133" s="8">
        <v>45058</v>
      </c>
      <c r="AD133" s="5">
        <f>datos_chargeback_2001_1!$AE133/100</f>
        <v>865.22</v>
      </c>
      <c r="AE133" s="6">
        <v>86522</v>
      </c>
      <c r="AF133" s="6" t="s">
        <v>53</v>
      </c>
    </row>
    <row r="134" spans="1:32" x14ac:dyDescent="0.3">
      <c r="A134" s="35" t="s">
        <v>521</v>
      </c>
      <c r="B134" s="9">
        <v>45059</v>
      </c>
      <c r="C134" s="9" t="str">
        <f>TEXT(Tabla10[[#This Row],[Fecha de transacción]],"DDDD")</f>
        <v>sábado</v>
      </c>
      <c r="D134" s="9">
        <v>45147</v>
      </c>
      <c r="E134" s="10">
        <f>datos_chargeback_2001_1!$D134-datos_chargeback_2001_1!$B134</f>
        <v>88</v>
      </c>
      <c r="F134" s="11">
        <f>datos_chargeback_2001_1!$G134/100</f>
        <v>706.14</v>
      </c>
      <c r="G134" s="12">
        <v>70614</v>
      </c>
      <c r="H134" s="11">
        <f t="shared" si="2"/>
        <v>0</v>
      </c>
      <c r="I134" s="11">
        <v>0</v>
      </c>
      <c r="J134" s="12" t="s">
        <v>24</v>
      </c>
      <c r="K134" s="12" t="s">
        <v>25</v>
      </c>
      <c r="L134" s="12" t="s">
        <v>40</v>
      </c>
      <c r="M134" s="12" t="s">
        <v>41</v>
      </c>
      <c r="N134" s="12" t="s">
        <v>42</v>
      </c>
      <c r="O134" s="12" t="s">
        <v>36</v>
      </c>
      <c r="P134" s="12" t="s">
        <v>30</v>
      </c>
      <c r="Q134" s="12" t="s">
        <v>44</v>
      </c>
      <c r="R134" s="12">
        <v>70614</v>
      </c>
      <c r="S134" s="12" t="s">
        <v>522</v>
      </c>
      <c r="T134" s="12" t="s">
        <v>61</v>
      </c>
      <c r="U134" s="11">
        <f>datos_chargeback_2001_1!$V134/100</f>
        <v>0</v>
      </c>
      <c r="V134" s="12">
        <v>0</v>
      </c>
      <c r="W134" s="11">
        <f>datos_chargeback_2001_1!$X134/100</f>
        <v>706.14</v>
      </c>
      <c r="X134" s="12">
        <v>70614</v>
      </c>
      <c r="Y134" s="11">
        <f>datos_chargeback_2001_1!$Z134/100</f>
        <v>0</v>
      </c>
      <c r="Z134" s="12">
        <v>0</v>
      </c>
      <c r="AA134" s="12" t="s">
        <v>523</v>
      </c>
      <c r="AB134" s="12" t="s">
        <v>48</v>
      </c>
      <c r="AC134" s="19">
        <v>45059</v>
      </c>
      <c r="AD134" s="11">
        <f>datos_chargeback_2001_1!$AE134/100</f>
        <v>62.77</v>
      </c>
      <c r="AE134" s="12">
        <v>6277</v>
      </c>
      <c r="AF134" s="12" t="s">
        <v>53</v>
      </c>
    </row>
    <row r="135" spans="1:32" x14ac:dyDescent="0.3">
      <c r="A135" s="36" t="s">
        <v>525</v>
      </c>
      <c r="B135" s="14">
        <v>45060</v>
      </c>
      <c r="C135" s="14" t="str">
        <f>TEXT(Tabla10[[#This Row],[Fecha de transacción]],"DDDD")</f>
        <v>domingo</v>
      </c>
      <c r="D135" s="14">
        <v>45138</v>
      </c>
      <c r="E135" s="15">
        <f>datos_chargeback_2001_1!$D135-datos_chargeback_2001_1!$B135</f>
        <v>78</v>
      </c>
      <c r="F135" s="16">
        <f>datos_chargeback_2001_1!$G135/100</f>
        <v>396.43</v>
      </c>
      <c r="G135" s="17">
        <v>39643</v>
      </c>
      <c r="H135" s="16">
        <f t="shared" si="2"/>
        <v>0</v>
      </c>
      <c r="I135" s="16">
        <v>0.12</v>
      </c>
      <c r="J135" s="17" t="s">
        <v>38</v>
      </c>
      <c r="K135" s="17" t="s">
        <v>25</v>
      </c>
      <c r="L135" s="17" t="s">
        <v>26</v>
      </c>
      <c r="M135" s="17" t="s">
        <v>85</v>
      </c>
      <c r="N135" s="17" t="s">
        <v>42</v>
      </c>
      <c r="O135" s="17" t="s">
        <v>53</v>
      </c>
      <c r="P135" s="17" t="s">
        <v>54</v>
      </c>
      <c r="Q135" s="17" t="s">
        <v>66</v>
      </c>
      <c r="R135" s="17">
        <v>39643</v>
      </c>
      <c r="S135" s="17" t="s">
        <v>526</v>
      </c>
      <c r="T135" s="17" t="s">
        <v>61</v>
      </c>
      <c r="U135" s="16">
        <f>datos_chargeback_2001_1!$V135/100</f>
        <v>0</v>
      </c>
      <c r="V135" s="17">
        <v>0</v>
      </c>
      <c r="W135" s="16">
        <f>datos_chargeback_2001_1!$X135/100</f>
        <v>396.43</v>
      </c>
      <c r="X135" s="17">
        <v>39643</v>
      </c>
      <c r="Y135" s="16">
        <f>datos_chargeback_2001_1!$Z135/100</f>
        <v>0</v>
      </c>
      <c r="Z135" s="17">
        <v>0</v>
      </c>
      <c r="AA135" s="17" t="s">
        <v>527</v>
      </c>
      <c r="AB135" s="17" t="s">
        <v>35</v>
      </c>
      <c r="AC135" s="20" t="s">
        <v>35</v>
      </c>
      <c r="AD135" s="16">
        <f>datos_chargeback_2001_1!$AE135/100</f>
        <v>0</v>
      </c>
      <c r="AE135" s="17">
        <v>0</v>
      </c>
      <c r="AF135" s="17" t="s">
        <v>50</v>
      </c>
    </row>
    <row r="136" spans="1:32" x14ac:dyDescent="0.3">
      <c r="A136" s="34" t="s">
        <v>528</v>
      </c>
      <c r="B136" s="3">
        <v>45061</v>
      </c>
      <c r="C136" s="3" t="str">
        <f>TEXT(Tabla10[[#This Row],[Fecha de transacción]],"DDDD")</f>
        <v>lunes</v>
      </c>
      <c r="D136" s="3">
        <v>45142</v>
      </c>
      <c r="E136" s="4">
        <f>datos_chargeback_2001_1!$D136-datos_chargeback_2001_1!$B136</f>
        <v>81</v>
      </c>
      <c r="F136" s="5">
        <f>datos_chargeback_2001_1!$G136/100</f>
        <v>844.49</v>
      </c>
      <c r="G136" s="6">
        <v>84449</v>
      </c>
      <c r="H136" s="5">
        <f t="shared" si="2"/>
        <v>0</v>
      </c>
      <c r="I136" s="5">
        <v>0</v>
      </c>
      <c r="J136" s="6" t="s">
        <v>24</v>
      </c>
      <c r="K136" s="6" t="s">
        <v>25</v>
      </c>
      <c r="L136" s="6" t="s">
        <v>26</v>
      </c>
      <c r="M136" s="6" t="s">
        <v>85</v>
      </c>
      <c r="N136" s="6" t="s">
        <v>42</v>
      </c>
      <c r="O136" s="6" t="s">
        <v>50</v>
      </c>
      <c r="P136" s="6" t="s">
        <v>30</v>
      </c>
      <c r="Q136" s="6" t="s">
        <v>31</v>
      </c>
      <c r="R136" s="6">
        <v>84449</v>
      </c>
      <c r="S136" s="6" t="s">
        <v>529</v>
      </c>
      <c r="T136" s="6" t="s">
        <v>61</v>
      </c>
      <c r="U136" s="5">
        <f>datos_chargeback_2001_1!$V136/100</f>
        <v>0</v>
      </c>
      <c r="V136" s="6">
        <v>0</v>
      </c>
      <c r="W136" s="5">
        <f>datos_chargeback_2001_1!$X136/100</f>
        <v>844.49</v>
      </c>
      <c r="X136" s="6">
        <v>84449</v>
      </c>
      <c r="Y136" s="5">
        <f>datos_chargeback_2001_1!$Z136/100</f>
        <v>0</v>
      </c>
      <c r="Z136" s="6">
        <v>0</v>
      </c>
      <c r="AA136" s="6" t="s">
        <v>530</v>
      </c>
      <c r="AB136" s="6" t="s">
        <v>35</v>
      </c>
      <c r="AC136" s="7" t="s">
        <v>35</v>
      </c>
      <c r="AD136" s="5">
        <f>datos_chargeback_2001_1!$AE136/100</f>
        <v>0</v>
      </c>
      <c r="AE136" s="6">
        <v>0</v>
      </c>
      <c r="AF136" s="6" t="s">
        <v>50</v>
      </c>
    </row>
    <row r="137" spans="1:32" x14ac:dyDescent="0.3">
      <c r="A137" s="36" t="s">
        <v>531</v>
      </c>
      <c r="B137" s="14">
        <v>45062</v>
      </c>
      <c r="C137" s="14" t="str">
        <f>TEXT(Tabla10[[#This Row],[Fecha de transacción]],"DDDD")</f>
        <v>martes</v>
      </c>
      <c r="D137" s="14">
        <v>45129</v>
      </c>
      <c r="E137" s="15">
        <f>datos_chargeback_2001_1!$D137-datos_chargeback_2001_1!$B137</f>
        <v>67</v>
      </c>
      <c r="F137" s="16">
        <f>datos_chargeback_2001_1!$G137/100</f>
        <v>110.59</v>
      </c>
      <c r="G137" s="17">
        <v>11059</v>
      </c>
      <c r="H137" s="16">
        <f t="shared" si="2"/>
        <v>0</v>
      </c>
      <c r="I137" s="16">
        <v>0</v>
      </c>
      <c r="J137" s="17" t="s">
        <v>38</v>
      </c>
      <c r="K137" s="17" t="s">
        <v>25</v>
      </c>
      <c r="L137" s="17" t="s">
        <v>26</v>
      </c>
      <c r="M137" s="17" t="s">
        <v>27</v>
      </c>
      <c r="N137" s="17" t="s">
        <v>28</v>
      </c>
      <c r="O137" s="17" t="s">
        <v>43</v>
      </c>
      <c r="P137" s="17" t="s">
        <v>54</v>
      </c>
      <c r="Q137" s="17" t="s">
        <v>75</v>
      </c>
      <c r="R137" s="17">
        <v>11059</v>
      </c>
      <c r="S137" s="17" t="s">
        <v>532</v>
      </c>
      <c r="T137" s="17" t="s">
        <v>33</v>
      </c>
      <c r="U137" s="16">
        <f>datos_chargeback_2001_1!$V137/100</f>
        <v>0</v>
      </c>
      <c r="V137" s="17">
        <v>0</v>
      </c>
      <c r="W137" s="16">
        <f>datos_chargeback_2001_1!$X137/100</f>
        <v>0</v>
      </c>
      <c r="X137" s="17">
        <v>0</v>
      </c>
      <c r="Y137" s="16">
        <f>datos_chargeback_2001_1!$Z137/100</f>
        <v>110.59</v>
      </c>
      <c r="Z137" s="17">
        <v>11059</v>
      </c>
      <c r="AA137" s="17" t="s">
        <v>533</v>
      </c>
      <c r="AB137" s="17" t="s">
        <v>48</v>
      </c>
      <c r="AC137" s="18">
        <v>45062</v>
      </c>
      <c r="AD137" s="16">
        <f>datos_chargeback_2001_1!$AE137/100</f>
        <v>97.41</v>
      </c>
      <c r="AE137" s="17">
        <v>9741</v>
      </c>
      <c r="AF137" s="17" t="s">
        <v>50</v>
      </c>
    </row>
    <row r="138" spans="1:32" x14ac:dyDescent="0.3">
      <c r="A138" s="34" t="s">
        <v>535</v>
      </c>
      <c r="B138" s="3">
        <v>45063</v>
      </c>
      <c r="C138" s="3" t="str">
        <f>TEXT(Tabla10[[#This Row],[Fecha de transacción]],"DDDD")</f>
        <v>miércoles</v>
      </c>
      <c r="D138" s="3">
        <v>45129</v>
      </c>
      <c r="E138" s="4">
        <f>datos_chargeback_2001_1!$D138-datos_chargeback_2001_1!$B138</f>
        <v>66</v>
      </c>
      <c r="F138" s="5">
        <f>datos_chargeback_2001_1!$G138/100</f>
        <v>387.25</v>
      </c>
      <c r="G138" s="6">
        <v>38725</v>
      </c>
      <c r="H138" s="5">
        <f t="shared" si="2"/>
        <v>0</v>
      </c>
      <c r="I138" s="5">
        <v>0.84</v>
      </c>
      <c r="J138" s="6" t="s">
        <v>24</v>
      </c>
      <c r="K138" s="6" t="s">
        <v>25</v>
      </c>
      <c r="L138" s="6" t="s">
        <v>74</v>
      </c>
      <c r="M138" s="6" t="s">
        <v>27</v>
      </c>
      <c r="N138" s="6" t="s">
        <v>28</v>
      </c>
      <c r="O138" s="6" t="s">
        <v>36</v>
      </c>
      <c r="P138" s="6" t="s">
        <v>54</v>
      </c>
      <c r="Q138" s="6" t="s">
        <v>44</v>
      </c>
      <c r="R138" s="6">
        <v>38725</v>
      </c>
      <c r="S138" s="6" t="s">
        <v>536</v>
      </c>
      <c r="T138" s="6" t="s">
        <v>33</v>
      </c>
      <c r="U138" s="5">
        <f>datos_chargeback_2001_1!$V138/100</f>
        <v>0</v>
      </c>
      <c r="V138" s="6">
        <v>0</v>
      </c>
      <c r="W138" s="5">
        <f>datos_chargeback_2001_1!$X138/100</f>
        <v>0</v>
      </c>
      <c r="X138" s="6">
        <v>0</v>
      </c>
      <c r="Y138" s="5">
        <f>datos_chargeback_2001_1!$Z138/100</f>
        <v>387.25</v>
      </c>
      <c r="Z138" s="6">
        <v>38725</v>
      </c>
      <c r="AA138" s="6" t="s">
        <v>537</v>
      </c>
      <c r="AB138" s="6" t="s">
        <v>35</v>
      </c>
      <c r="AC138" s="7" t="s">
        <v>35</v>
      </c>
      <c r="AD138" s="5">
        <f>datos_chargeback_2001_1!$AE138/100</f>
        <v>0</v>
      </c>
      <c r="AE138" s="6">
        <v>0</v>
      </c>
      <c r="AF138" s="6" t="s">
        <v>53</v>
      </c>
    </row>
    <row r="139" spans="1:32" x14ac:dyDescent="0.3">
      <c r="A139" s="34" t="s">
        <v>538</v>
      </c>
      <c r="B139" s="3">
        <v>45064</v>
      </c>
      <c r="C139" s="3" t="str">
        <f>TEXT(Tabla10[[#This Row],[Fecha de transacción]],"DDDD")</f>
        <v>jueves</v>
      </c>
      <c r="D139" s="3">
        <v>45140</v>
      </c>
      <c r="E139" s="4">
        <f>datos_chargeback_2001_1!$D139-datos_chargeback_2001_1!$B139</f>
        <v>76</v>
      </c>
      <c r="F139" s="5">
        <f>datos_chargeback_2001_1!$G139/100</f>
        <v>912.58</v>
      </c>
      <c r="G139" s="6">
        <v>91258</v>
      </c>
      <c r="H139" s="5">
        <f t="shared" si="2"/>
        <v>0</v>
      </c>
      <c r="I139" s="5">
        <v>1.18</v>
      </c>
      <c r="J139" s="6" t="s">
        <v>24</v>
      </c>
      <c r="K139" s="6" t="s">
        <v>25</v>
      </c>
      <c r="L139" s="6" t="s">
        <v>109</v>
      </c>
      <c r="M139" s="6" t="s">
        <v>27</v>
      </c>
      <c r="N139" s="6" t="s">
        <v>28</v>
      </c>
      <c r="O139" s="6" t="s">
        <v>114</v>
      </c>
      <c r="P139" s="6" t="s">
        <v>54</v>
      </c>
      <c r="Q139" s="6" t="s">
        <v>31</v>
      </c>
      <c r="R139" s="6">
        <v>91258</v>
      </c>
      <c r="S139" s="6" t="s">
        <v>539</v>
      </c>
      <c r="T139" s="6" t="s">
        <v>33</v>
      </c>
      <c r="U139" s="5">
        <f>datos_chargeback_2001_1!$V139/100</f>
        <v>0</v>
      </c>
      <c r="V139" s="6">
        <v>0</v>
      </c>
      <c r="W139" s="5">
        <f>datos_chargeback_2001_1!$X139/100</f>
        <v>0</v>
      </c>
      <c r="X139" s="6">
        <v>0</v>
      </c>
      <c r="Y139" s="5">
        <f>datos_chargeback_2001_1!$Z139/100</f>
        <v>912.58</v>
      </c>
      <c r="Z139" s="6">
        <v>91258</v>
      </c>
      <c r="AA139" s="6" t="s">
        <v>540</v>
      </c>
      <c r="AB139" s="6" t="s">
        <v>48</v>
      </c>
      <c r="AC139" s="8">
        <v>45064</v>
      </c>
      <c r="AD139" s="5">
        <f>datos_chargeback_2001_1!$AE139/100</f>
        <v>984.48</v>
      </c>
      <c r="AE139" s="6">
        <v>98448</v>
      </c>
      <c r="AF139" s="6" t="s">
        <v>53</v>
      </c>
    </row>
    <row r="140" spans="1:32" x14ac:dyDescent="0.3">
      <c r="A140" s="34" t="s">
        <v>542</v>
      </c>
      <c r="B140" s="3">
        <v>45065</v>
      </c>
      <c r="C140" s="3" t="str">
        <f>TEXT(Tabla10[[#This Row],[Fecha de transacción]],"DDDD")</f>
        <v>viernes</v>
      </c>
      <c r="D140" s="3">
        <v>45134</v>
      </c>
      <c r="E140" s="4">
        <f>datos_chargeback_2001_1!$D140-datos_chargeback_2001_1!$B140</f>
        <v>69</v>
      </c>
      <c r="F140" s="5">
        <f>datos_chargeback_2001_1!$G140/100</f>
        <v>977.82</v>
      </c>
      <c r="G140" s="6">
        <v>97782</v>
      </c>
      <c r="H140" s="5">
        <f t="shared" si="2"/>
        <v>0</v>
      </c>
      <c r="I140" s="5">
        <v>0</v>
      </c>
      <c r="J140" s="6" t="s">
        <v>38</v>
      </c>
      <c r="K140" s="6" t="s">
        <v>25</v>
      </c>
      <c r="L140" s="6" t="s">
        <v>40</v>
      </c>
      <c r="M140" s="6" t="s">
        <v>41</v>
      </c>
      <c r="N140" s="6" t="s">
        <v>42</v>
      </c>
      <c r="O140" s="6" t="s">
        <v>43</v>
      </c>
      <c r="P140" s="6" t="s">
        <v>30</v>
      </c>
      <c r="Q140" s="6" t="s">
        <v>31</v>
      </c>
      <c r="R140" s="6">
        <v>97782</v>
      </c>
      <c r="S140" s="6" t="s">
        <v>543</v>
      </c>
      <c r="T140" s="6" t="s">
        <v>61</v>
      </c>
      <c r="U140" s="5">
        <f>datos_chargeback_2001_1!$V140/100</f>
        <v>0</v>
      </c>
      <c r="V140" s="6">
        <v>0</v>
      </c>
      <c r="W140" s="5">
        <f>datos_chargeback_2001_1!$X140/100</f>
        <v>977.82</v>
      </c>
      <c r="X140" s="6">
        <v>97782</v>
      </c>
      <c r="Y140" s="5">
        <f>datos_chargeback_2001_1!$Z140/100</f>
        <v>0</v>
      </c>
      <c r="Z140" s="6">
        <v>0</v>
      </c>
      <c r="AA140" s="6" t="s">
        <v>544</v>
      </c>
      <c r="AB140" s="6" t="s">
        <v>48</v>
      </c>
      <c r="AC140" s="8">
        <v>45065</v>
      </c>
      <c r="AD140" s="5">
        <f>datos_chargeback_2001_1!$AE140/100</f>
        <v>787.45</v>
      </c>
      <c r="AE140" s="6">
        <v>78745</v>
      </c>
      <c r="AF140" s="6" t="s">
        <v>50</v>
      </c>
    </row>
    <row r="141" spans="1:32" x14ac:dyDescent="0.3">
      <c r="A141" s="36" t="s">
        <v>546</v>
      </c>
      <c r="B141" s="14">
        <v>45066</v>
      </c>
      <c r="C141" s="14" t="str">
        <f>TEXT(Tabla10[[#This Row],[Fecha de transacción]],"DDDD")</f>
        <v>sábado</v>
      </c>
      <c r="D141" s="14">
        <v>45143</v>
      </c>
      <c r="E141" s="15">
        <f>datos_chargeback_2001_1!$D141-datos_chargeback_2001_1!$B141</f>
        <v>77</v>
      </c>
      <c r="F141" s="16">
        <f>datos_chargeback_2001_1!$G141/100</f>
        <v>720.42</v>
      </c>
      <c r="G141" s="17">
        <v>72042</v>
      </c>
      <c r="H141" s="16">
        <f t="shared" si="2"/>
        <v>0</v>
      </c>
      <c r="I141" s="16">
        <v>0</v>
      </c>
      <c r="J141" s="17" t="s">
        <v>24</v>
      </c>
      <c r="K141" s="17" t="s">
        <v>25</v>
      </c>
      <c r="L141" s="17" t="s">
        <v>119</v>
      </c>
      <c r="M141" s="17" t="s">
        <v>41</v>
      </c>
      <c r="N141" s="17" t="s">
        <v>42</v>
      </c>
      <c r="O141" s="17" t="s">
        <v>36</v>
      </c>
      <c r="P141" s="17" t="s">
        <v>30</v>
      </c>
      <c r="Q141" s="17" t="s">
        <v>75</v>
      </c>
      <c r="R141" s="17">
        <v>72042</v>
      </c>
      <c r="S141" s="17" t="s">
        <v>547</v>
      </c>
      <c r="T141" s="17" t="s">
        <v>116</v>
      </c>
      <c r="U141" s="16">
        <f>datos_chargeback_2001_1!$V141/100</f>
        <v>720.42</v>
      </c>
      <c r="V141" s="17">
        <v>72042</v>
      </c>
      <c r="W141" s="16">
        <f>datos_chargeback_2001_1!$X141/100</f>
        <v>0</v>
      </c>
      <c r="X141" s="17">
        <v>0</v>
      </c>
      <c r="Y141" s="16">
        <f>datos_chargeback_2001_1!$Z141/100</f>
        <v>0</v>
      </c>
      <c r="Z141" s="17">
        <v>0</v>
      </c>
      <c r="AA141" s="17" t="s">
        <v>548</v>
      </c>
      <c r="AB141" s="17" t="s">
        <v>48</v>
      </c>
      <c r="AC141" s="18">
        <v>45066</v>
      </c>
      <c r="AD141" s="16">
        <f>datos_chargeback_2001_1!$AE141/100</f>
        <v>496.32</v>
      </c>
      <c r="AE141" s="17">
        <v>49632</v>
      </c>
      <c r="AF141" s="17" t="s">
        <v>50</v>
      </c>
    </row>
    <row r="142" spans="1:32" x14ac:dyDescent="0.3">
      <c r="A142" s="34" t="s">
        <v>550</v>
      </c>
      <c r="B142" s="3">
        <v>45067</v>
      </c>
      <c r="C142" s="3" t="str">
        <f>TEXT(Tabla10[[#This Row],[Fecha de transacción]],"DDDD")</f>
        <v>domingo</v>
      </c>
      <c r="D142" s="3">
        <v>45137</v>
      </c>
      <c r="E142" s="4">
        <f>datos_chargeback_2001_1!$D142-datos_chargeback_2001_1!$B142</f>
        <v>70</v>
      </c>
      <c r="F142" s="5">
        <f>datos_chargeback_2001_1!$G142/100</f>
        <v>167.71</v>
      </c>
      <c r="G142" s="6">
        <v>16771</v>
      </c>
      <c r="H142" s="5">
        <f t="shared" si="2"/>
        <v>0</v>
      </c>
      <c r="I142" s="5">
        <v>0</v>
      </c>
      <c r="J142" s="6" t="s">
        <v>24</v>
      </c>
      <c r="K142" s="6" t="s">
        <v>25</v>
      </c>
      <c r="L142" s="6" t="s">
        <v>119</v>
      </c>
      <c r="M142" s="6" t="s">
        <v>27</v>
      </c>
      <c r="N142" s="6" t="s">
        <v>42</v>
      </c>
      <c r="O142" s="6" t="s">
        <v>50</v>
      </c>
      <c r="P142" s="6" t="s">
        <v>54</v>
      </c>
      <c r="Q142" s="6" t="s">
        <v>31</v>
      </c>
      <c r="R142" s="6">
        <v>16771</v>
      </c>
      <c r="S142" s="6" t="s">
        <v>551</v>
      </c>
      <c r="T142" s="6" t="s">
        <v>116</v>
      </c>
      <c r="U142" s="5">
        <f>datos_chargeback_2001_1!$V142/100</f>
        <v>167.71</v>
      </c>
      <c r="V142" s="6">
        <v>16771</v>
      </c>
      <c r="W142" s="5">
        <f>datos_chargeback_2001_1!$X142/100</f>
        <v>0</v>
      </c>
      <c r="X142" s="6">
        <v>0</v>
      </c>
      <c r="Y142" s="5">
        <f>datos_chargeback_2001_1!$Z142/100</f>
        <v>0</v>
      </c>
      <c r="Z142" s="6">
        <v>0</v>
      </c>
      <c r="AA142" s="6" t="s">
        <v>552</v>
      </c>
      <c r="AB142" s="6" t="s">
        <v>35</v>
      </c>
      <c r="AC142" s="7" t="s">
        <v>35</v>
      </c>
      <c r="AD142" s="5">
        <f>datos_chargeback_2001_1!$AE142/100</f>
        <v>0</v>
      </c>
      <c r="AE142" s="6">
        <v>0</v>
      </c>
      <c r="AF142" s="6" t="s">
        <v>29</v>
      </c>
    </row>
    <row r="143" spans="1:32" x14ac:dyDescent="0.3">
      <c r="A143" s="36" t="s">
        <v>553</v>
      </c>
      <c r="B143" s="14">
        <v>45068</v>
      </c>
      <c r="C143" s="14" t="str">
        <f>TEXT(Tabla10[[#This Row],[Fecha de transacción]],"DDDD")</f>
        <v>lunes</v>
      </c>
      <c r="D143" s="14">
        <v>45152</v>
      </c>
      <c r="E143" s="15">
        <f>datos_chargeback_2001_1!$D143-datos_chargeback_2001_1!$B143</f>
        <v>84</v>
      </c>
      <c r="F143" s="16">
        <f>datos_chargeback_2001_1!$G143/100</f>
        <v>923.83</v>
      </c>
      <c r="G143" s="17">
        <v>92383</v>
      </c>
      <c r="H143" s="16">
        <f t="shared" si="2"/>
        <v>0</v>
      </c>
      <c r="I143" s="16">
        <v>1.43</v>
      </c>
      <c r="J143" s="17" t="s">
        <v>24</v>
      </c>
      <c r="K143" s="17" t="s">
        <v>25</v>
      </c>
      <c r="L143" s="17" t="s">
        <v>109</v>
      </c>
      <c r="M143" s="17" t="s">
        <v>93</v>
      </c>
      <c r="N143" s="17" t="s">
        <v>42</v>
      </c>
      <c r="O143" s="17" t="s">
        <v>36</v>
      </c>
      <c r="P143" s="17" t="s">
        <v>30</v>
      </c>
      <c r="Q143" s="17" t="s">
        <v>44</v>
      </c>
      <c r="R143" s="17">
        <v>92383</v>
      </c>
      <c r="S143" s="17" t="s">
        <v>554</v>
      </c>
      <c r="T143" s="17" t="s">
        <v>61</v>
      </c>
      <c r="U143" s="16">
        <f>datos_chargeback_2001_1!$V143/100</f>
        <v>0</v>
      </c>
      <c r="V143" s="17">
        <v>0</v>
      </c>
      <c r="W143" s="16">
        <f>datos_chargeback_2001_1!$X143/100</f>
        <v>923.83</v>
      </c>
      <c r="X143" s="17">
        <v>92383</v>
      </c>
      <c r="Y143" s="16">
        <f>datos_chargeback_2001_1!$Z143/100</f>
        <v>0</v>
      </c>
      <c r="Z143" s="17">
        <v>0</v>
      </c>
      <c r="AA143" s="17" t="s">
        <v>555</v>
      </c>
      <c r="AB143" s="17" t="s">
        <v>48</v>
      </c>
      <c r="AC143" s="18">
        <v>45068</v>
      </c>
      <c r="AD143" s="16">
        <f>datos_chargeback_2001_1!$AE143/100</f>
        <v>85.71</v>
      </c>
      <c r="AE143" s="17">
        <v>8571</v>
      </c>
      <c r="AF143" s="17" t="s">
        <v>36</v>
      </c>
    </row>
    <row r="144" spans="1:32" x14ac:dyDescent="0.3">
      <c r="A144" s="34" t="s">
        <v>557</v>
      </c>
      <c r="B144" s="3">
        <v>45069</v>
      </c>
      <c r="C144" s="3" t="str">
        <f>TEXT(Tabla10[[#This Row],[Fecha de transacción]],"DDDD")</f>
        <v>martes</v>
      </c>
      <c r="D144" s="3">
        <v>45152</v>
      </c>
      <c r="E144" s="4">
        <f>datos_chargeback_2001_1!$D144-datos_chargeback_2001_1!$B144</f>
        <v>83</v>
      </c>
      <c r="F144" s="5">
        <f>datos_chargeback_2001_1!$G144/100</f>
        <v>7.87</v>
      </c>
      <c r="G144" s="6">
        <v>787</v>
      </c>
      <c r="H144" s="5">
        <f t="shared" si="2"/>
        <v>0</v>
      </c>
      <c r="I144" s="5">
        <v>1.29</v>
      </c>
      <c r="J144" s="6" t="s">
        <v>38</v>
      </c>
      <c r="K144" s="6" t="s">
        <v>25</v>
      </c>
      <c r="L144" s="6" t="s">
        <v>119</v>
      </c>
      <c r="M144" s="6" t="s">
        <v>85</v>
      </c>
      <c r="N144" s="6" t="s">
        <v>42</v>
      </c>
      <c r="O144" s="6" t="s">
        <v>70</v>
      </c>
      <c r="P144" s="6" t="s">
        <v>54</v>
      </c>
      <c r="Q144" s="6" t="s">
        <v>44</v>
      </c>
      <c r="R144" s="6">
        <v>7870</v>
      </c>
      <c r="S144" s="6" t="s">
        <v>558</v>
      </c>
      <c r="T144" s="6" t="s">
        <v>46</v>
      </c>
      <c r="U144" s="5">
        <f>datos_chargeback_2001_1!$V144/100</f>
        <v>78.7</v>
      </c>
      <c r="V144" s="6">
        <v>7870</v>
      </c>
      <c r="W144" s="5">
        <f>datos_chargeback_2001_1!$X144/100</f>
        <v>0</v>
      </c>
      <c r="X144" s="6">
        <v>0</v>
      </c>
      <c r="Y144" s="5">
        <f>datos_chargeback_2001_1!$Z144/100</f>
        <v>0</v>
      </c>
      <c r="Z144" s="6">
        <v>0</v>
      </c>
      <c r="AA144" s="6" t="s">
        <v>559</v>
      </c>
      <c r="AB144" s="6" t="s">
        <v>48</v>
      </c>
      <c r="AC144" s="8">
        <v>45069</v>
      </c>
      <c r="AD144" s="5">
        <f>datos_chargeback_2001_1!$AE144/100</f>
        <v>65.73</v>
      </c>
      <c r="AE144" s="6">
        <v>6573</v>
      </c>
      <c r="AF144" s="6" t="s">
        <v>53</v>
      </c>
    </row>
    <row r="145" spans="1:32" x14ac:dyDescent="0.3">
      <c r="A145" s="34" t="s">
        <v>561</v>
      </c>
      <c r="B145" s="3">
        <v>45070</v>
      </c>
      <c r="C145" s="3" t="str">
        <f>TEXT(Tabla10[[#This Row],[Fecha de transacción]],"DDDD")</f>
        <v>miércoles</v>
      </c>
      <c r="D145" s="3">
        <v>45140</v>
      </c>
      <c r="E145" s="4">
        <f>datos_chargeback_2001_1!$D145-datos_chargeback_2001_1!$B145</f>
        <v>70</v>
      </c>
      <c r="F145" s="5">
        <f>datos_chargeback_2001_1!$G145/100</f>
        <v>556.14</v>
      </c>
      <c r="G145" s="6">
        <v>55614</v>
      </c>
      <c r="H145" s="5">
        <f t="shared" si="2"/>
        <v>0</v>
      </c>
      <c r="I145" s="5">
        <v>1.23</v>
      </c>
      <c r="J145" s="6" t="s">
        <v>38</v>
      </c>
      <c r="K145" s="6" t="s">
        <v>25</v>
      </c>
      <c r="L145" s="6" t="s">
        <v>26</v>
      </c>
      <c r="M145" s="6" t="s">
        <v>41</v>
      </c>
      <c r="N145" s="6" t="s">
        <v>42</v>
      </c>
      <c r="O145" s="6" t="s">
        <v>53</v>
      </c>
      <c r="P145" s="6" t="s">
        <v>30</v>
      </c>
      <c r="Q145" s="6" t="s">
        <v>31</v>
      </c>
      <c r="R145" s="6">
        <v>55614</v>
      </c>
      <c r="S145" s="6" t="s">
        <v>562</v>
      </c>
      <c r="T145" s="6" t="s">
        <v>46</v>
      </c>
      <c r="U145" s="5">
        <f>datos_chargeback_2001_1!$V145/100</f>
        <v>556.14</v>
      </c>
      <c r="V145" s="6">
        <v>55614</v>
      </c>
      <c r="W145" s="5">
        <f>datos_chargeback_2001_1!$X145/100</f>
        <v>0</v>
      </c>
      <c r="X145" s="6">
        <v>0</v>
      </c>
      <c r="Y145" s="5">
        <f>datos_chargeback_2001_1!$Z145/100</f>
        <v>0</v>
      </c>
      <c r="Z145" s="6">
        <v>0</v>
      </c>
      <c r="AA145" s="6" t="s">
        <v>563</v>
      </c>
      <c r="AB145" s="6" t="s">
        <v>35</v>
      </c>
      <c r="AC145" s="7" t="s">
        <v>35</v>
      </c>
      <c r="AD145" s="5">
        <f>datos_chargeback_2001_1!$AE145/100</f>
        <v>0</v>
      </c>
      <c r="AE145" s="6">
        <v>0</v>
      </c>
      <c r="AF145" s="6" t="s">
        <v>36</v>
      </c>
    </row>
    <row r="146" spans="1:32" x14ac:dyDescent="0.3">
      <c r="A146" s="34" t="s">
        <v>564</v>
      </c>
      <c r="B146" s="3">
        <v>45071</v>
      </c>
      <c r="C146" s="3" t="str">
        <f>TEXT(Tabla10[[#This Row],[Fecha de transacción]],"DDDD")</f>
        <v>jueves</v>
      </c>
      <c r="D146" s="3">
        <v>45141</v>
      </c>
      <c r="E146" s="4">
        <f>datos_chargeback_2001_1!$D146-datos_chargeback_2001_1!$B146</f>
        <v>70</v>
      </c>
      <c r="F146" s="5">
        <f>datos_chargeback_2001_1!$G146/100</f>
        <v>483.85</v>
      </c>
      <c r="G146" s="6">
        <v>48385</v>
      </c>
      <c r="H146" s="5">
        <f t="shared" si="2"/>
        <v>0</v>
      </c>
      <c r="I146" s="5">
        <v>1.1100000000000001</v>
      </c>
      <c r="J146" s="6" t="s">
        <v>38</v>
      </c>
      <c r="K146" s="6" t="s">
        <v>25</v>
      </c>
      <c r="L146" s="6" t="s">
        <v>119</v>
      </c>
      <c r="M146" s="6" t="s">
        <v>27</v>
      </c>
      <c r="N146" s="6" t="s">
        <v>42</v>
      </c>
      <c r="O146" s="6" t="s">
        <v>70</v>
      </c>
      <c r="P146" s="6" t="s">
        <v>30</v>
      </c>
      <c r="Q146" s="6" t="s">
        <v>55</v>
      </c>
      <c r="R146" s="6">
        <v>48385</v>
      </c>
      <c r="S146" s="6" t="s">
        <v>565</v>
      </c>
      <c r="T146" s="6" t="s">
        <v>46</v>
      </c>
      <c r="U146" s="5">
        <f>datos_chargeback_2001_1!$V146/100</f>
        <v>483.85</v>
      </c>
      <c r="V146" s="6">
        <v>48385</v>
      </c>
      <c r="W146" s="5">
        <f>datos_chargeback_2001_1!$X146/100</f>
        <v>0</v>
      </c>
      <c r="X146" s="6">
        <v>0</v>
      </c>
      <c r="Y146" s="5">
        <f>datos_chargeback_2001_1!$Z146/100</f>
        <v>0</v>
      </c>
      <c r="Z146" s="6">
        <v>0</v>
      </c>
      <c r="AA146" s="6" t="s">
        <v>566</v>
      </c>
      <c r="AB146" s="6" t="s">
        <v>48</v>
      </c>
      <c r="AC146" s="8">
        <v>45071</v>
      </c>
      <c r="AD146" s="5">
        <f>datos_chargeback_2001_1!$AE146/100</f>
        <v>658.23</v>
      </c>
      <c r="AE146" s="6">
        <v>65823</v>
      </c>
      <c r="AF146" s="6" t="s">
        <v>53</v>
      </c>
    </row>
    <row r="147" spans="1:32" x14ac:dyDescent="0.3">
      <c r="A147" s="36" t="s">
        <v>568</v>
      </c>
      <c r="B147" s="14">
        <v>45072</v>
      </c>
      <c r="C147" s="14" t="str">
        <f>TEXT(Tabla10[[#This Row],[Fecha de transacción]],"DDDD")</f>
        <v>viernes</v>
      </c>
      <c r="D147" s="14">
        <v>45144</v>
      </c>
      <c r="E147" s="15">
        <f>datos_chargeback_2001_1!$D147-datos_chargeback_2001_1!$B147</f>
        <v>72</v>
      </c>
      <c r="F147" s="16">
        <f>datos_chargeback_2001_1!$G147/100</f>
        <v>243.91</v>
      </c>
      <c r="G147" s="17">
        <v>24391</v>
      </c>
      <c r="H147" s="16">
        <f t="shared" si="2"/>
        <v>0</v>
      </c>
      <c r="I147" s="16">
        <v>0</v>
      </c>
      <c r="J147" s="17" t="s">
        <v>24</v>
      </c>
      <c r="K147" s="17" t="s">
        <v>25</v>
      </c>
      <c r="L147" s="17" t="s">
        <v>109</v>
      </c>
      <c r="M147" s="17" t="s">
        <v>59</v>
      </c>
      <c r="N147" s="17" t="s">
        <v>42</v>
      </c>
      <c r="O147" s="17" t="s">
        <v>64</v>
      </c>
      <c r="P147" s="17" t="s">
        <v>30</v>
      </c>
      <c r="Q147" s="17" t="s">
        <v>55</v>
      </c>
      <c r="R147" s="17">
        <v>24391</v>
      </c>
      <c r="S147" s="17" t="s">
        <v>569</v>
      </c>
      <c r="T147" s="17" t="s">
        <v>61</v>
      </c>
      <c r="U147" s="16">
        <f>datos_chargeback_2001_1!$V147/100</f>
        <v>0</v>
      </c>
      <c r="V147" s="17">
        <v>0</v>
      </c>
      <c r="W147" s="16">
        <f>datos_chargeback_2001_1!$X147/100</f>
        <v>243.91</v>
      </c>
      <c r="X147" s="17">
        <v>24391</v>
      </c>
      <c r="Y147" s="16">
        <f>datos_chargeback_2001_1!$Z147/100</f>
        <v>0</v>
      </c>
      <c r="Z147" s="17">
        <v>0</v>
      </c>
      <c r="AA147" s="17" t="s">
        <v>570</v>
      </c>
      <c r="AB147" s="17" t="s">
        <v>35</v>
      </c>
      <c r="AC147" s="20" t="s">
        <v>35</v>
      </c>
      <c r="AD147" s="16">
        <f>datos_chargeback_2001_1!$AE147/100</f>
        <v>0</v>
      </c>
      <c r="AE147" s="17">
        <v>0</v>
      </c>
      <c r="AF147" s="17" t="s">
        <v>64</v>
      </c>
    </row>
    <row r="148" spans="1:32" x14ac:dyDescent="0.3">
      <c r="A148" s="34" t="s">
        <v>571</v>
      </c>
      <c r="B148" s="3">
        <v>45073</v>
      </c>
      <c r="C148" s="3" t="str">
        <f>TEXT(Tabla10[[#This Row],[Fecha de transacción]],"DDDD")</f>
        <v>sábado</v>
      </c>
      <c r="D148" s="3">
        <v>45150</v>
      </c>
      <c r="E148" s="4">
        <f>datos_chargeback_2001_1!$D148-datos_chargeback_2001_1!$B148</f>
        <v>77</v>
      </c>
      <c r="F148" s="5">
        <f>datos_chargeback_2001_1!$G148/100</f>
        <v>224.97</v>
      </c>
      <c r="G148" s="6">
        <v>22497</v>
      </c>
      <c r="H148" s="5">
        <f t="shared" si="2"/>
        <v>0</v>
      </c>
      <c r="I148" s="5">
        <v>0</v>
      </c>
      <c r="J148" s="6" t="s">
        <v>38</v>
      </c>
      <c r="K148" s="6" t="s">
        <v>25</v>
      </c>
      <c r="L148" s="6" t="s">
        <v>109</v>
      </c>
      <c r="M148" s="6" t="s">
        <v>41</v>
      </c>
      <c r="N148" s="6" t="s">
        <v>42</v>
      </c>
      <c r="O148" s="6" t="s">
        <v>53</v>
      </c>
      <c r="P148" s="6" t="s">
        <v>30</v>
      </c>
      <c r="Q148" s="6" t="s">
        <v>44</v>
      </c>
      <c r="R148" s="6">
        <v>22497</v>
      </c>
      <c r="S148" s="6" t="s">
        <v>572</v>
      </c>
      <c r="T148" s="6" t="s">
        <v>46</v>
      </c>
      <c r="U148" s="5">
        <f>datos_chargeback_2001_1!$V148/100</f>
        <v>224.97</v>
      </c>
      <c r="V148" s="6">
        <v>22497</v>
      </c>
      <c r="W148" s="5">
        <f>datos_chargeback_2001_1!$X148/100</f>
        <v>0</v>
      </c>
      <c r="X148" s="6">
        <v>0</v>
      </c>
      <c r="Y148" s="5">
        <f>datos_chargeback_2001_1!$Z148/100</f>
        <v>0</v>
      </c>
      <c r="Z148" s="6">
        <v>0</v>
      </c>
      <c r="AA148" s="6" t="s">
        <v>573</v>
      </c>
      <c r="AB148" s="6" t="s">
        <v>35</v>
      </c>
      <c r="AC148" s="7" t="s">
        <v>35</v>
      </c>
      <c r="AD148" s="5">
        <f>datos_chargeback_2001_1!$AE148/100</f>
        <v>0</v>
      </c>
      <c r="AE148" s="6">
        <v>0</v>
      </c>
      <c r="AF148" s="6" t="s">
        <v>64</v>
      </c>
    </row>
    <row r="149" spans="1:32" x14ac:dyDescent="0.3">
      <c r="A149" s="36" t="s">
        <v>574</v>
      </c>
      <c r="B149" s="14">
        <v>45074</v>
      </c>
      <c r="C149" s="14" t="str">
        <f>TEXT(Tabla10[[#This Row],[Fecha de transacción]],"DDDD")</f>
        <v>domingo</v>
      </c>
      <c r="D149" s="14">
        <v>45138</v>
      </c>
      <c r="E149" s="15">
        <f>datos_chargeback_2001_1!$D149-datos_chargeback_2001_1!$B149</f>
        <v>64</v>
      </c>
      <c r="F149" s="16">
        <f>datos_chargeback_2001_1!$G149/100</f>
        <v>692.26</v>
      </c>
      <c r="G149" s="17">
        <v>69226</v>
      </c>
      <c r="H149" s="16">
        <f t="shared" si="2"/>
        <v>0</v>
      </c>
      <c r="I149" s="16">
        <v>0</v>
      </c>
      <c r="J149" s="17" t="s">
        <v>24</v>
      </c>
      <c r="K149" s="17" t="s">
        <v>25</v>
      </c>
      <c r="L149" s="17" t="s">
        <v>26</v>
      </c>
      <c r="M149" s="17" t="s">
        <v>27</v>
      </c>
      <c r="N149" s="17" t="s">
        <v>42</v>
      </c>
      <c r="O149" s="17" t="s">
        <v>64</v>
      </c>
      <c r="P149" s="17" t="s">
        <v>54</v>
      </c>
      <c r="Q149" s="17" t="s">
        <v>44</v>
      </c>
      <c r="R149" s="17">
        <v>69226</v>
      </c>
      <c r="S149" s="17" t="s">
        <v>575</v>
      </c>
      <c r="T149" s="17" t="s">
        <v>46</v>
      </c>
      <c r="U149" s="16">
        <f>datos_chargeback_2001_1!$V149/100</f>
        <v>692.26</v>
      </c>
      <c r="V149" s="17">
        <v>69226</v>
      </c>
      <c r="W149" s="16">
        <f>datos_chargeback_2001_1!$X149/100</f>
        <v>0</v>
      </c>
      <c r="X149" s="17">
        <v>0</v>
      </c>
      <c r="Y149" s="16">
        <f>datos_chargeback_2001_1!$Z149/100</f>
        <v>0</v>
      </c>
      <c r="Z149" s="17">
        <v>0</v>
      </c>
      <c r="AA149" s="17" t="s">
        <v>576</v>
      </c>
      <c r="AB149" s="17" t="s">
        <v>48</v>
      </c>
      <c r="AC149" s="18">
        <v>45074</v>
      </c>
      <c r="AD149" s="16">
        <f>datos_chargeback_2001_1!$AE149/100</f>
        <v>856.94</v>
      </c>
      <c r="AE149" s="17">
        <v>85694</v>
      </c>
      <c r="AF149" s="17" t="s">
        <v>29</v>
      </c>
    </row>
    <row r="150" spans="1:32" x14ac:dyDescent="0.3">
      <c r="A150" s="35" t="s">
        <v>578</v>
      </c>
      <c r="B150" s="9">
        <v>45075</v>
      </c>
      <c r="C150" s="9" t="str">
        <f>TEXT(Tabla10[[#This Row],[Fecha de transacción]],"DDDD")</f>
        <v>lunes</v>
      </c>
      <c r="D150" s="9">
        <v>45154</v>
      </c>
      <c r="E150" s="10">
        <f>datos_chargeback_2001_1!$D150-datos_chargeback_2001_1!$B150</f>
        <v>79</v>
      </c>
      <c r="F150" s="11">
        <f>datos_chargeback_2001_1!$G150/100</f>
        <v>674.36</v>
      </c>
      <c r="G150" s="12">
        <v>67436</v>
      </c>
      <c r="H150" s="11">
        <f t="shared" si="2"/>
        <v>0</v>
      </c>
      <c r="I150" s="11">
        <v>0.92</v>
      </c>
      <c r="J150" s="12" t="s">
        <v>24</v>
      </c>
      <c r="K150" s="12" t="s">
        <v>25</v>
      </c>
      <c r="L150" s="12" t="s">
        <v>80</v>
      </c>
      <c r="M150" s="12" t="s">
        <v>93</v>
      </c>
      <c r="N150" s="12" t="s">
        <v>42</v>
      </c>
      <c r="O150" s="12" t="s">
        <v>64</v>
      </c>
      <c r="P150" s="12" t="s">
        <v>30</v>
      </c>
      <c r="Q150" s="12" t="s">
        <v>31</v>
      </c>
      <c r="R150" s="12">
        <v>67436</v>
      </c>
      <c r="S150" s="12" t="s">
        <v>579</v>
      </c>
      <c r="T150" s="12" t="s">
        <v>116</v>
      </c>
      <c r="U150" s="11">
        <f>datos_chargeback_2001_1!$V150/100</f>
        <v>674.36</v>
      </c>
      <c r="V150" s="12">
        <v>67436</v>
      </c>
      <c r="W150" s="11">
        <f>datos_chargeback_2001_1!$X150/100</f>
        <v>0</v>
      </c>
      <c r="X150" s="12">
        <v>0</v>
      </c>
      <c r="Y150" s="11">
        <f>datos_chargeback_2001_1!$Z150/100</f>
        <v>0</v>
      </c>
      <c r="Z150" s="12">
        <v>0</v>
      </c>
      <c r="AA150" s="12" t="s">
        <v>580</v>
      </c>
      <c r="AB150" s="12" t="s">
        <v>48</v>
      </c>
      <c r="AC150" s="19">
        <v>45075</v>
      </c>
      <c r="AD150" s="11">
        <f>datos_chargeback_2001_1!$AE150/100</f>
        <v>933.69</v>
      </c>
      <c r="AE150" s="12">
        <v>93369</v>
      </c>
      <c r="AF150" s="12" t="s">
        <v>29</v>
      </c>
    </row>
    <row r="151" spans="1:32" x14ac:dyDescent="0.3">
      <c r="A151" s="34" t="s">
        <v>582</v>
      </c>
      <c r="B151" s="3">
        <v>45076</v>
      </c>
      <c r="C151" s="3" t="str">
        <f>TEXT(Tabla10[[#This Row],[Fecha de transacción]],"DDDD")</f>
        <v>martes</v>
      </c>
      <c r="D151" s="3">
        <v>45137</v>
      </c>
      <c r="E151" s="4">
        <f>datos_chargeback_2001_1!$D151-datos_chargeback_2001_1!$B151</f>
        <v>61</v>
      </c>
      <c r="F151" s="5">
        <f>datos_chargeback_2001_1!$G151/100</f>
        <v>407.81</v>
      </c>
      <c r="G151" s="6">
        <v>40781</v>
      </c>
      <c r="H151" s="5">
        <f t="shared" si="2"/>
        <v>0</v>
      </c>
      <c r="I151" s="5">
        <v>0</v>
      </c>
      <c r="J151" s="6" t="s">
        <v>38</v>
      </c>
      <c r="K151" s="6" t="s">
        <v>25</v>
      </c>
      <c r="L151" s="6" t="s">
        <v>109</v>
      </c>
      <c r="M151" s="6" t="s">
        <v>41</v>
      </c>
      <c r="N151" s="6" t="s">
        <v>42</v>
      </c>
      <c r="O151" s="6" t="s">
        <v>29</v>
      </c>
      <c r="P151" s="6" t="s">
        <v>30</v>
      </c>
      <c r="Q151" s="6" t="s">
        <v>66</v>
      </c>
      <c r="R151" s="6">
        <v>40781</v>
      </c>
      <c r="S151" s="6" t="s">
        <v>583</v>
      </c>
      <c r="T151" s="6" t="s">
        <v>46</v>
      </c>
      <c r="U151" s="5">
        <f>datos_chargeback_2001_1!$V151/100</f>
        <v>407.81</v>
      </c>
      <c r="V151" s="6">
        <v>40781</v>
      </c>
      <c r="W151" s="5">
        <f>datos_chargeback_2001_1!$X151/100</f>
        <v>0</v>
      </c>
      <c r="X151" s="6">
        <v>0</v>
      </c>
      <c r="Y151" s="5">
        <f>datos_chargeback_2001_1!$Z151/100</f>
        <v>0</v>
      </c>
      <c r="Z151" s="6">
        <v>0</v>
      </c>
      <c r="AA151" s="6" t="s">
        <v>584</v>
      </c>
      <c r="AB151" s="6" t="s">
        <v>48</v>
      </c>
      <c r="AC151" s="8">
        <v>45076</v>
      </c>
      <c r="AD151" s="5">
        <f>datos_chargeback_2001_1!$AE151/100</f>
        <v>69.11</v>
      </c>
      <c r="AE151" s="6">
        <v>6911</v>
      </c>
      <c r="AF151" s="6" t="s">
        <v>53</v>
      </c>
    </row>
    <row r="152" spans="1:32" x14ac:dyDescent="0.3">
      <c r="A152" s="35" t="s">
        <v>586</v>
      </c>
      <c r="B152" s="9">
        <v>45077</v>
      </c>
      <c r="C152" s="9" t="str">
        <f>TEXT(Tabla10[[#This Row],[Fecha de transacción]],"DDDD")</f>
        <v>miércoles</v>
      </c>
      <c r="D152" s="9">
        <v>45160</v>
      </c>
      <c r="E152" s="10">
        <f>datos_chargeback_2001_1!$D152-datos_chargeback_2001_1!$B152</f>
        <v>83</v>
      </c>
      <c r="F152" s="11">
        <f>datos_chargeback_2001_1!$G152/100</f>
        <v>567.58000000000004</v>
      </c>
      <c r="G152" s="12">
        <v>56758</v>
      </c>
      <c r="H152" s="11">
        <f t="shared" si="2"/>
        <v>0</v>
      </c>
      <c r="I152" s="11">
        <v>0</v>
      </c>
      <c r="J152" s="12" t="s">
        <v>38</v>
      </c>
      <c r="K152" s="12" t="s">
        <v>25</v>
      </c>
      <c r="L152" s="12" t="s">
        <v>80</v>
      </c>
      <c r="M152" s="12" t="s">
        <v>85</v>
      </c>
      <c r="N152" s="12" t="s">
        <v>42</v>
      </c>
      <c r="O152" s="12" t="s">
        <v>43</v>
      </c>
      <c r="P152" s="12" t="s">
        <v>30</v>
      </c>
      <c r="Q152" s="12" t="s">
        <v>44</v>
      </c>
      <c r="R152" s="12">
        <v>56758</v>
      </c>
      <c r="S152" s="12" t="s">
        <v>587</v>
      </c>
      <c r="T152" s="12" t="s">
        <v>61</v>
      </c>
      <c r="U152" s="11">
        <f>datos_chargeback_2001_1!$V152/100</f>
        <v>0</v>
      </c>
      <c r="V152" s="12">
        <v>0</v>
      </c>
      <c r="W152" s="11">
        <f>datos_chargeback_2001_1!$X152/100</f>
        <v>567.58000000000004</v>
      </c>
      <c r="X152" s="12">
        <v>56758</v>
      </c>
      <c r="Y152" s="11">
        <f>datos_chargeback_2001_1!$Z152/100</f>
        <v>0</v>
      </c>
      <c r="Z152" s="12">
        <v>0</v>
      </c>
      <c r="AA152" s="12" t="s">
        <v>588</v>
      </c>
      <c r="AB152" s="12" t="s">
        <v>48</v>
      </c>
      <c r="AC152" s="19">
        <v>45077</v>
      </c>
      <c r="AD152" s="11">
        <f>datos_chargeback_2001_1!$AE152/100</f>
        <v>210.51</v>
      </c>
      <c r="AE152" s="12">
        <v>21051</v>
      </c>
      <c r="AF152" s="12" t="s">
        <v>29</v>
      </c>
    </row>
    <row r="153" spans="1:32" x14ac:dyDescent="0.3">
      <c r="A153" s="34" t="s">
        <v>590</v>
      </c>
      <c r="B153" s="3">
        <v>45078</v>
      </c>
      <c r="C153" s="3" t="str">
        <f>TEXT(Tabla10[[#This Row],[Fecha de transacción]],"DDDD")</f>
        <v>jueves</v>
      </c>
      <c r="D153" s="3">
        <v>45156</v>
      </c>
      <c r="E153" s="4">
        <f>datos_chargeback_2001_1!$D153-datos_chargeback_2001_1!$B153</f>
        <v>78</v>
      </c>
      <c r="F153" s="5">
        <f>datos_chargeback_2001_1!$G153/100</f>
        <v>83.43</v>
      </c>
      <c r="G153" s="6">
        <v>8343</v>
      </c>
      <c r="H153" s="5">
        <f t="shared" si="2"/>
        <v>0</v>
      </c>
      <c r="I153" s="5">
        <v>1.1299999999999999</v>
      </c>
      <c r="J153" s="6" t="s">
        <v>38</v>
      </c>
      <c r="K153" s="6" t="s">
        <v>25</v>
      </c>
      <c r="L153" s="6" t="s">
        <v>26</v>
      </c>
      <c r="M153" s="6" t="s">
        <v>59</v>
      </c>
      <c r="N153" s="6" t="s">
        <v>28</v>
      </c>
      <c r="O153" s="6" t="s">
        <v>114</v>
      </c>
      <c r="P153" s="6" t="s">
        <v>30</v>
      </c>
      <c r="Q153" s="6" t="s">
        <v>66</v>
      </c>
      <c r="R153" s="6">
        <v>8343</v>
      </c>
      <c r="S153" s="6" t="s">
        <v>591</v>
      </c>
      <c r="T153" s="6" t="s">
        <v>33</v>
      </c>
      <c r="U153" s="5">
        <f>datos_chargeback_2001_1!$V153/100</f>
        <v>0</v>
      </c>
      <c r="V153" s="6">
        <v>0</v>
      </c>
      <c r="W153" s="5">
        <f>datos_chargeback_2001_1!$X153/100</f>
        <v>0</v>
      </c>
      <c r="X153" s="6">
        <v>0</v>
      </c>
      <c r="Y153" s="5">
        <f>datos_chargeback_2001_1!$Z153/100</f>
        <v>83.43</v>
      </c>
      <c r="Z153" s="6">
        <v>8343</v>
      </c>
      <c r="AA153" s="6" t="s">
        <v>592</v>
      </c>
      <c r="AB153" s="6" t="s">
        <v>35</v>
      </c>
      <c r="AC153" s="7" t="s">
        <v>35</v>
      </c>
      <c r="AD153" s="5">
        <f>datos_chargeback_2001_1!$AE153/100</f>
        <v>0</v>
      </c>
      <c r="AE153" s="6">
        <v>0</v>
      </c>
      <c r="AF153" s="6" t="s">
        <v>50</v>
      </c>
    </row>
    <row r="154" spans="1:32" x14ac:dyDescent="0.3">
      <c r="A154" s="34" t="s">
        <v>593</v>
      </c>
      <c r="B154" s="3">
        <v>45079</v>
      </c>
      <c r="C154" s="3" t="str">
        <f>TEXT(Tabla10[[#This Row],[Fecha de transacción]],"DDDD")</f>
        <v>viernes</v>
      </c>
      <c r="D154" s="3">
        <v>45159</v>
      </c>
      <c r="E154" s="4">
        <f>datos_chargeback_2001_1!$D154-datos_chargeback_2001_1!$B154</f>
        <v>80</v>
      </c>
      <c r="F154" s="5">
        <f>datos_chargeback_2001_1!$G154/100</f>
        <v>733.66</v>
      </c>
      <c r="G154" s="6">
        <v>73366</v>
      </c>
      <c r="H154" s="5">
        <f t="shared" si="2"/>
        <v>0</v>
      </c>
      <c r="I154" s="5">
        <v>0</v>
      </c>
      <c r="J154" s="6" t="s">
        <v>38</v>
      </c>
      <c r="K154" s="6" t="s">
        <v>25</v>
      </c>
      <c r="L154" s="6" t="s">
        <v>26</v>
      </c>
      <c r="M154" s="6" t="s">
        <v>85</v>
      </c>
      <c r="N154" s="6" t="s">
        <v>28</v>
      </c>
      <c r="O154" s="6" t="s">
        <v>114</v>
      </c>
      <c r="P154" s="6" t="s">
        <v>54</v>
      </c>
      <c r="Q154" s="6" t="s">
        <v>66</v>
      </c>
      <c r="R154" s="6">
        <v>73366</v>
      </c>
      <c r="S154" s="6" t="s">
        <v>594</v>
      </c>
      <c r="T154" s="6" t="s">
        <v>33</v>
      </c>
      <c r="U154" s="5">
        <f>datos_chargeback_2001_1!$V154/100</f>
        <v>0</v>
      </c>
      <c r="V154" s="6">
        <v>0</v>
      </c>
      <c r="W154" s="5">
        <f>datos_chargeback_2001_1!$X154/100</f>
        <v>0</v>
      </c>
      <c r="X154" s="6">
        <v>0</v>
      </c>
      <c r="Y154" s="5">
        <f>datos_chargeback_2001_1!$Z154/100</f>
        <v>733.66</v>
      </c>
      <c r="Z154" s="6">
        <v>73366</v>
      </c>
      <c r="AA154" s="6" t="s">
        <v>595</v>
      </c>
      <c r="AB154" s="6" t="s">
        <v>48</v>
      </c>
      <c r="AC154" s="8">
        <v>45079</v>
      </c>
      <c r="AD154" s="5">
        <f>datos_chargeback_2001_1!$AE154/100</f>
        <v>464.73</v>
      </c>
      <c r="AE154" s="6">
        <v>46473</v>
      </c>
      <c r="AF154" s="6" t="s">
        <v>36</v>
      </c>
    </row>
    <row r="155" spans="1:32" x14ac:dyDescent="0.3">
      <c r="A155" s="34" t="s">
        <v>597</v>
      </c>
      <c r="B155" s="3">
        <v>45080</v>
      </c>
      <c r="C155" s="3" t="str">
        <f>TEXT(Tabla10[[#This Row],[Fecha de transacción]],"DDDD")</f>
        <v>sábado</v>
      </c>
      <c r="D155" s="3">
        <v>45145</v>
      </c>
      <c r="E155" s="4">
        <f>datos_chargeback_2001_1!$D155-datos_chargeback_2001_1!$B155</f>
        <v>65</v>
      </c>
      <c r="F155" s="5">
        <f>datos_chargeback_2001_1!$G155/100</f>
        <v>579.74</v>
      </c>
      <c r="G155" s="6">
        <v>57974</v>
      </c>
      <c r="H155" s="5">
        <f t="shared" si="2"/>
        <v>0</v>
      </c>
      <c r="I155" s="5">
        <v>0.83</v>
      </c>
      <c r="J155" s="6" t="s">
        <v>24</v>
      </c>
      <c r="K155" s="6" t="s">
        <v>25</v>
      </c>
      <c r="L155" s="6" t="s">
        <v>74</v>
      </c>
      <c r="M155" s="6" t="s">
        <v>52</v>
      </c>
      <c r="N155" s="6" t="s">
        <v>42</v>
      </c>
      <c r="O155" s="6" t="s">
        <v>29</v>
      </c>
      <c r="P155" s="6" t="s">
        <v>30</v>
      </c>
      <c r="Q155" s="6" t="s">
        <v>55</v>
      </c>
      <c r="R155" s="6">
        <v>57974</v>
      </c>
      <c r="S155" s="6" t="s">
        <v>598</v>
      </c>
      <c r="T155" s="6" t="s">
        <v>116</v>
      </c>
      <c r="U155" s="5">
        <f>datos_chargeback_2001_1!$V155/100</f>
        <v>579.74</v>
      </c>
      <c r="V155" s="6">
        <v>57974</v>
      </c>
      <c r="W155" s="5">
        <f>datos_chargeback_2001_1!$X155/100</f>
        <v>0</v>
      </c>
      <c r="X155" s="6">
        <v>0</v>
      </c>
      <c r="Y155" s="5">
        <f>datos_chargeback_2001_1!$Z155/100</f>
        <v>0</v>
      </c>
      <c r="Z155" s="6">
        <v>0</v>
      </c>
      <c r="AA155" s="6" t="s">
        <v>599</v>
      </c>
      <c r="AB155" s="6" t="s">
        <v>35</v>
      </c>
      <c r="AC155" s="7" t="s">
        <v>35</v>
      </c>
      <c r="AD155" s="5">
        <f>datos_chargeback_2001_1!$AE155/100</f>
        <v>0</v>
      </c>
      <c r="AE155" s="6">
        <v>0</v>
      </c>
      <c r="AF155" s="6" t="s">
        <v>29</v>
      </c>
    </row>
    <row r="156" spans="1:32" x14ac:dyDescent="0.3">
      <c r="A156" s="35" t="s">
        <v>600</v>
      </c>
      <c r="B156" s="9">
        <v>45081</v>
      </c>
      <c r="C156" s="9" t="str">
        <f>TEXT(Tabla10[[#This Row],[Fecha de transacción]],"DDDD")</f>
        <v>domingo</v>
      </c>
      <c r="D156" s="9">
        <v>45154</v>
      </c>
      <c r="E156" s="10">
        <f>datos_chargeback_2001_1!$D156-datos_chargeback_2001_1!$B156</f>
        <v>73</v>
      </c>
      <c r="F156" s="11">
        <f>datos_chargeback_2001_1!$G156/100</f>
        <v>865.78</v>
      </c>
      <c r="G156" s="12">
        <v>86578</v>
      </c>
      <c r="H156" s="11">
        <f t="shared" si="2"/>
        <v>0</v>
      </c>
      <c r="I156" s="11">
        <v>0</v>
      </c>
      <c r="J156" s="12" t="s">
        <v>24</v>
      </c>
      <c r="K156" s="12" t="s">
        <v>25</v>
      </c>
      <c r="L156" s="12" t="s">
        <v>80</v>
      </c>
      <c r="M156" s="12" t="s">
        <v>59</v>
      </c>
      <c r="N156" s="12" t="s">
        <v>42</v>
      </c>
      <c r="O156" s="12" t="s">
        <v>64</v>
      </c>
      <c r="P156" s="12" t="s">
        <v>54</v>
      </c>
      <c r="Q156" s="12" t="s">
        <v>44</v>
      </c>
      <c r="R156" s="12">
        <v>86578</v>
      </c>
      <c r="S156" s="12" t="s">
        <v>601</v>
      </c>
      <c r="T156" s="12" t="s">
        <v>116</v>
      </c>
      <c r="U156" s="11">
        <f>datos_chargeback_2001_1!$V156/100</f>
        <v>865.78</v>
      </c>
      <c r="V156" s="12">
        <v>86578</v>
      </c>
      <c r="W156" s="11">
        <f>datos_chargeback_2001_1!$X156/100</f>
        <v>0</v>
      </c>
      <c r="X156" s="12">
        <v>0</v>
      </c>
      <c r="Y156" s="11">
        <f>datos_chargeback_2001_1!$Z156/100</f>
        <v>0</v>
      </c>
      <c r="Z156" s="12">
        <v>0</v>
      </c>
      <c r="AA156" s="12" t="s">
        <v>602</v>
      </c>
      <c r="AB156" s="12" t="s">
        <v>35</v>
      </c>
      <c r="AC156" s="13" t="s">
        <v>35</v>
      </c>
      <c r="AD156" s="11">
        <f>datos_chargeback_2001_1!$AE156/100</f>
        <v>0</v>
      </c>
      <c r="AE156" s="12">
        <v>0</v>
      </c>
      <c r="AF156" s="12" t="s">
        <v>50</v>
      </c>
    </row>
    <row r="157" spans="1:32" x14ac:dyDescent="0.3">
      <c r="A157" s="34" t="s">
        <v>603</v>
      </c>
      <c r="B157" s="3">
        <v>45082</v>
      </c>
      <c r="C157" s="3" t="str">
        <f>TEXT(Tabla10[[#This Row],[Fecha de transacción]],"DDDD")</f>
        <v>lunes</v>
      </c>
      <c r="D157" s="3">
        <v>45162</v>
      </c>
      <c r="E157" s="4">
        <f>datos_chargeback_2001_1!$D157-datos_chargeback_2001_1!$B157</f>
        <v>80</v>
      </c>
      <c r="F157" s="5">
        <f>datos_chargeback_2001_1!$G157/100</f>
        <v>85.74</v>
      </c>
      <c r="G157" s="6">
        <v>8574</v>
      </c>
      <c r="H157" s="5">
        <f t="shared" si="2"/>
        <v>0</v>
      </c>
      <c r="I157" s="5">
        <v>0</v>
      </c>
      <c r="J157" s="6" t="s">
        <v>38</v>
      </c>
      <c r="K157" s="6" t="s">
        <v>25</v>
      </c>
      <c r="L157" s="6" t="s">
        <v>40</v>
      </c>
      <c r="M157" s="6" t="s">
        <v>93</v>
      </c>
      <c r="N157" s="6" t="s">
        <v>28</v>
      </c>
      <c r="O157" s="6" t="s">
        <v>70</v>
      </c>
      <c r="P157" s="6" t="s">
        <v>30</v>
      </c>
      <c r="Q157" s="6" t="s">
        <v>55</v>
      </c>
      <c r="R157" s="6">
        <v>8574</v>
      </c>
      <c r="S157" s="6" t="s">
        <v>604</v>
      </c>
      <c r="T157" s="6" t="s">
        <v>33</v>
      </c>
      <c r="U157" s="5">
        <f>datos_chargeback_2001_1!$V157/100</f>
        <v>0</v>
      </c>
      <c r="V157" s="6">
        <v>0</v>
      </c>
      <c r="W157" s="5">
        <f>datos_chargeback_2001_1!$X157/100</f>
        <v>0</v>
      </c>
      <c r="X157" s="6">
        <v>0</v>
      </c>
      <c r="Y157" s="5">
        <f>datos_chargeback_2001_1!$Z157/100</f>
        <v>85.74</v>
      </c>
      <c r="Z157" s="6">
        <v>8574</v>
      </c>
      <c r="AA157" s="6" t="s">
        <v>605</v>
      </c>
      <c r="AB157" s="6" t="s">
        <v>35</v>
      </c>
      <c r="AC157" s="7" t="s">
        <v>35</v>
      </c>
      <c r="AD157" s="5">
        <f>datos_chargeback_2001_1!$AE157/100</f>
        <v>0</v>
      </c>
      <c r="AE157" s="6">
        <v>0</v>
      </c>
      <c r="AF157" s="6" t="s">
        <v>53</v>
      </c>
    </row>
    <row r="158" spans="1:32" x14ac:dyDescent="0.3">
      <c r="A158" s="35" t="s">
        <v>606</v>
      </c>
      <c r="B158" s="9">
        <v>45083</v>
      </c>
      <c r="C158" s="9" t="str">
        <f>TEXT(Tabla10[[#This Row],[Fecha de transacción]],"DDDD")</f>
        <v>martes</v>
      </c>
      <c r="D158" s="9">
        <v>45171</v>
      </c>
      <c r="E158" s="10">
        <f>datos_chargeback_2001_1!$D158-datos_chargeback_2001_1!$B158</f>
        <v>88</v>
      </c>
      <c r="F158" s="11">
        <f>datos_chargeback_2001_1!$G158/100</f>
        <v>969.95</v>
      </c>
      <c r="G158" s="12">
        <v>96995</v>
      </c>
      <c r="H158" s="11">
        <f t="shared" si="2"/>
        <v>0</v>
      </c>
      <c r="I158" s="11">
        <v>1.22</v>
      </c>
      <c r="J158" s="12" t="s">
        <v>24</v>
      </c>
      <c r="K158" s="12" t="s">
        <v>25</v>
      </c>
      <c r="L158" s="12" t="s">
        <v>26</v>
      </c>
      <c r="M158" s="12" t="s">
        <v>59</v>
      </c>
      <c r="N158" s="12" t="s">
        <v>42</v>
      </c>
      <c r="O158" s="12" t="s">
        <v>53</v>
      </c>
      <c r="P158" s="12" t="s">
        <v>54</v>
      </c>
      <c r="Q158" s="12" t="s">
        <v>31</v>
      </c>
      <c r="R158" s="12">
        <v>96995</v>
      </c>
      <c r="S158" s="12" t="s">
        <v>289</v>
      </c>
      <c r="T158" s="12" t="s">
        <v>116</v>
      </c>
      <c r="U158" s="11">
        <f>datos_chargeback_2001_1!$V158/100</f>
        <v>969.95</v>
      </c>
      <c r="V158" s="12">
        <v>96995</v>
      </c>
      <c r="W158" s="11">
        <f>datos_chargeback_2001_1!$X158/100</f>
        <v>0</v>
      </c>
      <c r="X158" s="12">
        <v>0</v>
      </c>
      <c r="Y158" s="11">
        <f>datos_chargeback_2001_1!$Z158/100</f>
        <v>0</v>
      </c>
      <c r="Z158" s="12">
        <v>0</v>
      </c>
      <c r="AA158" s="12" t="s">
        <v>607</v>
      </c>
      <c r="AB158" s="12" t="s">
        <v>35</v>
      </c>
      <c r="AC158" s="13" t="s">
        <v>35</v>
      </c>
      <c r="AD158" s="11">
        <f>datos_chargeback_2001_1!$AE158/100</f>
        <v>0</v>
      </c>
      <c r="AE158" s="12">
        <v>0</v>
      </c>
      <c r="AF158" s="12" t="s">
        <v>53</v>
      </c>
    </row>
    <row r="159" spans="1:32" x14ac:dyDescent="0.3">
      <c r="A159" s="36" t="s">
        <v>608</v>
      </c>
      <c r="B159" s="14">
        <v>45084</v>
      </c>
      <c r="C159" s="14" t="str">
        <f>TEXT(Tabla10[[#This Row],[Fecha de transacción]],"DDDD")</f>
        <v>miércoles</v>
      </c>
      <c r="D159" s="14">
        <v>45167</v>
      </c>
      <c r="E159" s="15">
        <f>datos_chargeback_2001_1!$D159-datos_chargeback_2001_1!$B159</f>
        <v>83</v>
      </c>
      <c r="F159" s="16">
        <f>datos_chargeback_2001_1!$G159/100</f>
        <v>167.78</v>
      </c>
      <c r="G159" s="17">
        <v>16778</v>
      </c>
      <c r="H159" s="16">
        <f t="shared" si="2"/>
        <v>0</v>
      </c>
      <c r="I159" s="16">
        <v>0</v>
      </c>
      <c r="J159" s="17" t="s">
        <v>38</v>
      </c>
      <c r="K159" s="17" t="s">
        <v>25</v>
      </c>
      <c r="L159" s="17" t="s">
        <v>40</v>
      </c>
      <c r="M159" s="17" t="s">
        <v>59</v>
      </c>
      <c r="N159" s="17" t="s">
        <v>42</v>
      </c>
      <c r="O159" s="17" t="s">
        <v>53</v>
      </c>
      <c r="P159" s="17" t="s">
        <v>54</v>
      </c>
      <c r="Q159" s="17" t="s">
        <v>31</v>
      </c>
      <c r="R159" s="17">
        <v>16778</v>
      </c>
      <c r="S159" s="17" t="s">
        <v>406</v>
      </c>
      <c r="T159" s="17" t="s">
        <v>61</v>
      </c>
      <c r="U159" s="16">
        <f>datos_chargeback_2001_1!$V159/100</f>
        <v>0</v>
      </c>
      <c r="V159" s="17">
        <v>0</v>
      </c>
      <c r="W159" s="16">
        <f>datos_chargeback_2001_1!$X159/100</f>
        <v>167.78</v>
      </c>
      <c r="X159" s="17">
        <v>16778</v>
      </c>
      <c r="Y159" s="16">
        <f>datos_chargeback_2001_1!$Z159/100</f>
        <v>0</v>
      </c>
      <c r="Z159" s="17">
        <v>0</v>
      </c>
      <c r="AA159" s="17" t="s">
        <v>609</v>
      </c>
      <c r="AB159" s="17" t="s">
        <v>48</v>
      </c>
      <c r="AC159" s="18">
        <v>45084</v>
      </c>
      <c r="AD159" s="16">
        <f>datos_chargeback_2001_1!$AE159/100</f>
        <v>905.82</v>
      </c>
      <c r="AE159" s="17">
        <v>90582</v>
      </c>
      <c r="AF159" s="17" t="s">
        <v>43</v>
      </c>
    </row>
    <row r="160" spans="1:32" x14ac:dyDescent="0.3">
      <c r="A160" s="34" t="s">
        <v>611</v>
      </c>
      <c r="B160" s="3">
        <v>45085</v>
      </c>
      <c r="C160" s="3" t="str">
        <f>TEXT(Tabla10[[#This Row],[Fecha de transacción]],"DDDD")</f>
        <v>jueves</v>
      </c>
      <c r="D160" s="3">
        <v>45153</v>
      </c>
      <c r="E160" s="4">
        <f>datos_chargeback_2001_1!$D160-datos_chargeback_2001_1!$B160</f>
        <v>68</v>
      </c>
      <c r="F160" s="5">
        <f>datos_chargeback_2001_1!$G160/100</f>
        <v>717.75</v>
      </c>
      <c r="G160" s="6">
        <v>71775</v>
      </c>
      <c r="H160" s="5">
        <f t="shared" si="2"/>
        <v>0</v>
      </c>
      <c r="I160" s="5">
        <v>0</v>
      </c>
      <c r="J160" s="6" t="s">
        <v>24</v>
      </c>
      <c r="K160" s="6" t="s">
        <v>25</v>
      </c>
      <c r="L160" s="6" t="s">
        <v>26</v>
      </c>
      <c r="M160" s="6" t="s">
        <v>52</v>
      </c>
      <c r="N160" s="6" t="s">
        <v>42</v>
      </c>
      <c r="O160" s="6" t="s">
        <v>53</v>
      </c>
      <c r="P160" s="6" t="s">
        <v>54</v>
      </c>
      <c r="Q160" s="6" t="s">
        <v>44</v>
      </c>
      <c r="R160" s="6">
        <v>71775</v>
      </c>
      <c r="S160" s="6" t="s">
        <v>612</v>
      </c>
      <c r="T160" s="6" t="s">
        <v>61</v>
      </c>
      <c r="U160" s="5">
        <f>datos_chargeback_2001_1!$V160/100</f>
        <v>0</v>
      </c>
      <c r="V160" s="6">
        <v>0</v>
      </c>
      <c r="W160" s="5">
        <f>datos_chargeback_2001_1!$X160/100</f>
        <v>717.75</v>
      </c>
      <c r="X160" s="6">
        <v>71775</v>
      </c>
      <c r="Y160" s="5">
        <f>datos_chargeback_2001_1!$Z160/100</f>
        <v>0</v>
      </c>
      <c r="Z160" s="6">
        <v>0</v>
      </c>
      <c r="AA160" s="6" t="s">
        <v>613</v>
      </c>
      <c r="AB160" s="6" t="s">
        <v>35</v>
      </c>
      <c r="AC160" s="7" t="s">
        <v>35</v>
      </c>
      <c r="AD160" s="5">
        <f>datos_chargeback_2001_1!$AE160/100</f>
        <v>0</v>
      </c>
      <c r="AE160" s="6">
        <v>0</v>
      </c>
      <c r="AF160" s="6" t="s">
        <v>36</v>
      </c>
    </row>
    <row r="161" spans="1:32" x14ac:dyDescent="0.3">
      <c r="A161" s="36" t="s">
        <v>614</v>
      </c>
      <c r="B161" s="14">
        <v>45086</v>
      </c>
      <c r="C161" s="14" t="str">
        <f>TEXT(Tabla10[[#This Row],[Fecha de transacción]],"DDDD")</f>
        <v>viernes</v>
      </c>
      <c r="D161" s="14">
        <v>45154</v>
      </c>
      <c r="E161" s="15">
        <f>datos_chargeback_2001_1!$D161-datos_chargeback_2001_1!$B161</f>
        <v>68</v>
      </c>
      <c r="F161" s="16">
        <f>datos_chargeback_2001_1!$G161/100</f>
        <v>256.64</v>
      </c>
      <c r="G161" s="17">
        <v>25664</v>
      </c>
      <c r="H161" s="16">
        <f t="shared" si="2"/>
        <v>0</v>
      </c>
      <c r="I161" s="16">
        <v>0</v>
      </c>
      <c r="J161" s="17" t="s">
        <v>38</v>
      </c>
      <c r="K161" s="17" t="s">
        <v>25</v>
      </c>
      <c r="L161" s="17" t="s">
        <v>40</v>
      </c>
      <c r="M161" s="17" t="s">
        <v>85</v>
      </c>
      <c r="N161" s="17" t="s">
        <v>42</v>
      </c>
      <c r="O161" s="17" t="s">
        <v>114</v>
      </c>
      <c r="P161" s="17" t="s">
        <v>30</v>
      </c>
      <c r="Q161" s="17" t="s">
        <v>66</v>
      </c>
      <c r="R161" s="17">
        <v>25664</v>
      </c>
      <c r="S161" s="17" t="s">
        <v>615</v>
      </c>
      <c r="T161" s="17" t="s">
        <v>116</v>
      </c>
      <c r="U161" s="16">
        <f>datos_chargeback_2001_1!$V161/100</f>
        <v>256.64</v>
      </c>
      <c r="V161" s="17">
        <v>25664</v>
      </c>
      <c r="W161" s="16">
        <f>datos_chargeback_2001_1!$X161/100</f>
        <v>0</v>
      </c>
      <c r="X161" s="17">
        <v>0</v>
      </c>
      <c r="Y161" s="16">
        <f>datos_chargeback_2001_1!$Z161/100</f>
        <v>0</v>
      </c>
      <c r="Z161" s="17">
        <v>0</v>
      </c>
      <c r="AA161" s="17" t="s">
        <v>616</v>
      </c>
      <c r="AB161" s="17" t="s">
        <v>35</v>
      </c>
      <c r="AC161" s="20" t="s">
        <v>35</v>
      </c>
      <c r="AD161" s="16">
        <f>datos_chargeback_2001_1!$AE161/100</f>
        <v>0</v>
      </c>
      <c r="AE161" s="17">
        <v>0</v>
      </c>
      <c r="AF161" s="17" t="s">
        <v>64</v>
      </c>
    </row>
    <row r="162" spans="1:32" x14ac:dyDescent="0.3">
      <c r="A162" s="34" t="s">
        <v>617</v>
      </c>
      <c r="B162" s="3">
        <v>45087</v>
      </c>
      <c r="C162" s="3" t="str">
        <f>TEXT(Tabla10[[#This Row],[Fecha de transacción]],"DDDD")</f>
        <v>sábado</v>
      </c>
      <c r="D162" s="3">
        <v>45165</v>
      </c>
      <c r="E162" s="4">
        <f>datos_chargeback_2001_1!$D162-datos_chargeback_2001_1!$B162</f>
        <v>78</v>
      </c>
      <c r="F162" s="5">
        <f>datos_chargeback_2001_1!$G162/100</f>
        <v>14.35</v>
      </c>
      <c r="G162" s="6">
        <v>1435</v>
      </c>
      <c r="H162" s="5">
        <f t="shared" si="2"/>
        <v>0</v>
      </c>
      <c r="I162" s="5">
        <v>0</v>
      </c>
      <c r="J162" s="6" t="s">
        <v>24</v>
      </c>
      <c r="K162" s="6" t="s">
        <v>25</v>
      </c>
      <c r="L162" s="6" t="s">
        <v>26</v>
      </c>
      <c r="M162" s="6" t="s">
        <v>27</v>
      </c>
      <c r="N162" s="6" t="s">
        <v>42</v>
      </c>
      <c r="O162" s="6" t="s">
        <v>70</v>
      </c>
      <c r="P162" s="6" t="s">
        <v>54</v>
      </c>
      <c r="Q162" s="6" t="s">
        <v>55</v>
      </c>
      <c r="R162" s="6">
        <v>1435</v>
      </c>
      <c r="S162" s="6" t="s">
        <v>618</v>
      </c>
      <c r="T162" s="6" t="s">
        <v>46</v>
      </c>
      <c r="U162" s="5">
        <f>datos_chargeback_2001_1!$V162/100</f>
        <v>14.35</v>
      </c>
      <c r="V162" s="6">
        <v>1435</v>
      </c>
      <c r="W162" s="5">
        <f>datos_chargeback_2001_1!$X162/100</f>
        <v>0</v>
      </c>
      <c r="X162" s="6">
        <v>0</v>
      </c>
      <c r="Y162" s="5">
        <f>datos_chargeback_2001_1!$Z162/100</f>
        <v>0</v>
      </c>
      <c r="Z162" s="6">
        <v>0</v>
      </c>
      <c r="AA162" s="6" t="s">
        <v>619</v>
      </c>
      <c r="AB162" s="6" t="s">
        <v>48</v>
      </c>
      <c r="AC162" s="8">
        <v>45087</v>
      </c>
      <c r="AD162" s="5">
        <f>datos_chargeback_2001_1!$AE162/100</f>
        <v>155.59</v>
      </c>
      <c r="AE162" s="6">
        <v>15559</v>
      </c>
      <c r="AF162" s="6" t="s">
        <v>64</v>
      </c>
    </row>
    <row r="163" spans="1:32" x14ac:dyDescent="0.3">
      <c r="A163" s="34" t="s">
        <v>621</v>
      </c>
      <c r="B163" s="3">
        <v>45088</v>
      </c>
      <c r="C163" s="3" t="str">
        <f>TEXT(Tabla10[[#This Row],[Fecha de transacción]],"DDDD")</f>
        <v>domingo</v>
      </c>
      <c r="D163" s="3">
        <v>45153</v>
      </c>
      <c r="E163" s="4">
        <f>datos_chargeback_2001_1!$D163-datos_chargeback_2001_1!$B163</f>
        <v>65</v>
      </c>
      <c r="F163" s="5">
        <f>datos_chargeback_2001_1!$G163/100</f>
        <v>672.66</v>
      </c>
      <c r="G163" s="6">
        <v>67266</v>
      </c>
      <c r="H163" s="5">
        <f t="shared" si="2"/>
        <v>0</v>
      </c>
      <c r="I163" s="5">
        <v>0.84</v>
      </c>
      <c r="J163" s="6" t="s">
        <v>24</v>
      </c>
      <c r="K163" s="6" t="s">
        <v>25</v>
      </c>
      <c r="L163" s="6" t="s">
        <v>109</v>
      </c>
      <c r="M163" s="6" t="s">
        <v>52</v>
      </c>
      <c r="N163" s="6" t="s">
        <v>42</v>
      </c>
      <c r="O163" s="6" t="s">
        <v>43</v>
      </c>
      <c r="P163" s="6" t="s">
        <v>54</v>
      </c>
      <c r="Q163" s="6" t="s">
        <v>55</v>
      </c>
      <c r="R163" s="6">
        <v>67266</v>
      </c>
      <c r="S163" s="6" t="s">
        <v>622</v>
      </c>
      <c r="T163" s="6" t="s">
        <v>61</v>
      </c>
      <c r="U163" s="5">
        <f>datos_chargeback_2001_1!$V163/100</f>
        <v>0</v>
      </c>
      <c r="V163" s="6">
        <v>0</v>
      </c>
      <c r="W163" s="5">
        <f>datos_chargeback_2001_1!$X163/100</f>
        <v>672.66</v>
      </c>
      <c r="X163" s="6">
        <v>67266</v>
      </c>
      <c r="Y163" s="5">
        <f>datos_chargeback_2001_1!$Z163/100</f>
        <v>0</v>
      </c>
      <c r="Z163" s="6">
        <v>0</v>
      </c>
      <c r="AA163" s="6" t="s">
        <v>623</v>
      </c>
      <c r="AB163" s="6" t="s">
        <v>48</v>
      </c>
      <c r="AC163" s="8">
        <v>45088</v>
      </c>
      <c r="AD163" s="5">
        <f>datos_chargeback_2001_1!$AE163/100</f>
        <v>493.11</v>
      </c>
      <c r="AE163" s="6">
        <v>49311</v>
      </c>
      <c r="AF163" s="6" t="s">
        <v>43</v>
      </c>
    </row>
    <row r="164" spans="1:32" x14ac:dyDescent="0.3">
      <c r="A164" s="35" t="s">
        <v>625</v>
      </c>
      <c r="B164" s="9">
        <v>45089</v>
      </c>
      <c r="C164" s="9" t="str">
        <f>TEXT(Tabla10[[#This Row],[Fecha de transacción]],"DDDD")</f>
        <v>lunes</v>
      </c>
      <c r="D164" s="9">
        <v>45176</v>
      </c>
      <c r="E164" s="10">
        <f>datos_chargeback_2001_1!$D164-datos_chargeback_2001_1!$B164</f>
        <v>87</v>
      </c>
      <c r="F164" s="11">
        <f>datos_chargeback_2001_1!$G164/100</f>
        <v>473.93</v>
      </c>
      <c r="G164" s="12">
        <v>47393</v>
      </c>
      <c r="H164" s="11">
        <f t="shared" si="2"/>
        <v>0</v>
      </c>
      <c r="I164" s="11">
        <v>0</v>
      </c>
      <c r="J164" s="12" t="s">
        <v>24</v>
      </c>
      <c r="K164" s="12" t="s">
        <v>25</v>
      </c>
      <c r="L164" s="12" t="s">
        <v>26</v>
      </c>
      <c r="M164" s="12" t="s">
        <v>41</v>
      </c>
      <c r="N164" s="12" t="s">
        <v>42</v>
      </c>
      <c r="O164" s="12" t="s">
        <v>50</v>
      </c>
      <c r="P164" s="12" t="s">
        <v>30</v>
      </c>
      <c r="Q164" s="12" t="s">
        <v>55</v>
      </c>
      <c r="R164" s="12">
        <v>47393</v>
      </c>
      <c r="S164" s="12" t="s">
        <v>626</v>
      </c>
      <c r="T164" s="12" t="s">
        <v>116</v>
      </c>
      <c r="U164" s="11">
        <f>datos_chargeback_2001_1!$V164/100</f>
        <v>473.93</v>
      </c>
      <c r="V164" s="12">
        <v>47393</v>
      </c>
      <c r="W164" s="11">
        <f>datos_chargeback_2001_1!$X164/100</f>
        <v>0</v>
      </c>
      <c r="X164" s="12">
        <v>0</v>
      </c>
      <c r="Y164" s="11">
        <f>datos_chargeback_2001_1!$Z164/100</f>
        <v>0</v>
      </c>
      <c r="Z164" s="12">
        <v>0</v>
      </c>
      <c r="AA164" s="12" t="s">
        <v>627</v>
      </c>
      <c r="AB164" s="12" t="s">
        <v>48</v>
      </c>
      <c r="AC164" s="19">
        <v>45089</v>
      </c>
      <c r="AD164" s="11">
        <f>datos_chargeback_2001_1!$AE164/100</f>
        <v>947.83</v>
      </c>
      <c r="AE164" s="12">
        <v>94783</v>
      </c>
      <c r="AF164" s="12" t="s">
        <v>29</v>
      </c>
    </row>
    <row r="165" spans="1:32" x14ac:dyDescent="0.3">
      <c r="A165" s="34" t="s">
        <v>629</v>
      </c>
      <c r="B165" s="3">
        <v>45090</v>
      </c>
      <c r="C165" s="3" t="str">
        <f>TEXT(Tabla10[[#This Row],[Fecha de transacción]],"DDDD")</f>
        <v>martes</v>
      </c>
      <c r="D165" s="3">
        <v>45174</v>
      </c>
      <c r="E165" s="4">
        <f>datos_chargeback_2001_1!$D165-datos_chargeback_2001_1!$B165</f>
        <v>84</v>
      </c>
      <c r="F165" s="5">
        <f>datos_chargeback_2001_1!$G165/100</f>
        <v>912.39</v>
      </c>
      <c r="G165" s="6">
        <v>91239</v>
      </c>
      <c r="H165" s="5">
        <f t="shared" si="2"/>
        <v>0</v>
      </c>
      <c r="I165" s="5">
        <v>1.47</v>
      </c>
      <c r="J165" s="6" t="s">
        <v>24</v>
      </c>
      <c r="K165" s="6" t="s">
        <v>25</v>
      </c>
      <c r="L165" s="6" t="s">
        <v>74</v>
      </c>
      <c r="M165" s="6" t="s">
        <v>93</v>
      </c>
      <c r="N165" s="6" t="s">
        <v>42</v>
      </c>
      <c r="O165" s="6" t="s">
        <v>29</v>
      </c>
      <c r="P165" s="6" t="s">
        <v>30</v>
      </c>
      <c r="Q165" s="6" t="s">
        <v>75</v>
      </c>
      <c r="R165" s="6">
        <v>91239</v>
      </c>
      <c r="S165" s="6" t="s">
        <v>630</v>
      </c>
      <c r="T165" s="6" t="s">
        <v>61</v>
      </c>
      <c r="U165" s="5">
        <f>datos_chargeback_2001_1!$V165/100</f>
        <v>0</v>
      </c>
      <c r="V165" s="6">
        <v>0</v>
      </c>
      <c r="W165" s="5">
        <f>datos_chargeback_2001_1!$X165/100</f>
        <v>912.39</v>
      </c>
      <c r="X165" s="6">
        <v>91239</v>
      </c>
      <c r="Y165" s="5">
        <f>datos_chargeback_2001_1!$Z165/100</f>
        <v>0</v>
      </c>
      <c r="Z165" s="6">
        <v>0</v>
      </c>
      <c r="AA165" s="6" t="s">
        <v>631</v>
      </c>
      <c r="AB165" s="6" t="s">
        <v>48</v>
      </c>
      <c r="AC165" s="8">
        <v>45090</v>
      </c>
      <c r="AD165" s="5">
        <f>datos_chargeback_2001_1!$AE165/100</f>
        <v>186.38</v>
      </c>
      <c r="AE165" s="6">
        <v>18638</v>
      </c>
      <c r="AF165" s="6" t="s">
        <v>29</v>
      </c>
    </row>
    <row r="166" spans="1:32" x14ac:dyDescent="0.3">
      <c r="A166" s="34" t="s">
        <v>633</v>
      </c>
      <c r="B166" s="3">
        <v>45091</v>
      </c>
      <c r="C166" s="3" t="str">
        <f>TEXT(Tabla10[[#This Row],[Fecha de transacción]],"DDDD")</f>
        <v>miércoles</v>
      </c>
      <c r="D166" s="3">
        <v>45152</v>
      </c>
      <c r="E166" s="4">
        <f>datos_chargeback_2001_1!$D166-datos_chargeback_2001_1!$B166</f>
        <v>61</v>
      </c>
      <c r="F166" s="5">
        <f>datos_chargeback_2001_1!$G166/100</f>
        <v>658.13</v>
      </c>
      <c r="G166" s="6">
        <v>65813</v>
      </c>
      <c r="H166" s="5">
        <f t="shared" si="2"/>
        <v>0</v>
      </c>
      <c r="I166" s="5">
        <v>0</v>
      </c>
      <c r="J166" s="6" t="s">
        <v>38</v>
      </c>
      <c r="K166" s="6" t="s">
        <v>25</v>
      </c>
      <c r="L166" s="6" t="s">
        <v>40</v>
      </c>
      <c r="M166" s="6" t="s">
        <v>85</v>
      </c>
      <c r="N166" s="6" t="s">
        <v>42</v>
      </c>
      <c r="O166" s="6" t="s">
        <v>53</v>
      </c>
      <c r="P166" s="6" t="s">
        <v>30</v>
      </c>
      <c r="Q166" s="6" t="s">
        <v>75</v>
      </c>
      <c r="R166" s="6">
        <v>65813</v>
      </c>
      <c r="S166" s="6" t="s">
        <v>634</v>
      </c>
      <c r="T166" s="6" t="s">
        <v>61</v>
      </c>
      <c r="U166" s="5">
        <f>datos_chargeback_2001_1!$V166/100</f>
        <v>0</v>
      </c>
      <c r="V166" s="6">
        <v>0</v>
      </c>
      <c r="W166" s="5">
        <f>datos_chargeback_2001_1!$X166/100</f>
        <v>658.13</v>
      </c>
      <c r="X166" s="6">
        <v>65813</v>
      </c>
      <c r="Y166" s="5">
        <f>datos_chargeback_2001_1!$Z166/100</f>
        <v>0</v>
      </c>
      <c r="Z166" s="6">
        <v>0</v>
      </c>
      <c r="AA166" s="6" t="s">
        <v>635</v>
      </c>
      <c r="AB166" s="6" t="s">
        <v>35</v>
      </c>
      <c r="AC166" s="7" t="s">
        <v>35</v>
      </c>
      <c r="AD166" s="5">
        <f>datos_chargeback_2001_1!$AE166/100</f>
        <v>0</v>
      </c>
      <c r="AE166" s="6">
        <v>0</v>
      </c>
      <c r="AF166" s="6" t="s">
        <v>64</v>
      </c>
    </row>
    <row r="167" spans="1:32" x14ac:dyDescent="0.3">
      <c r="A167" s="36" t="s">
        <v>636</v>
      </c>
      <c r="B167" s="14">
        <v>45092</v>
      </c>
      <c r="C167" s="14" t="str">
        <f>TEXT(Tabla10[[#This Row],[Fecha de transacción]],"DDDD")</f>
        <v>jueves</v>
      </c>
      <c r="D167" s="14">
        <v>45167</v>
      </c>
      <c r="E167" s="15">
        <f>datos_chargeback_2001_1!$D167-datos_chargeback_2001_1!$B167</f>
        <v>75</v>
      </c>
      <c r="F167" s="16">
        <f>datos_chargeback_2001_1!$G167/100</f>
        <v>186.72</v>
      </c>
      <c r="G167" s="17">
        <v>18672</v>
      </c>
      <c r="H167" s="16">
        <f t="shared" si="2"/>
        <v>0</v>
      </c>
      <c r="I167" s="16">
        <v>0</v>
      </c>
      <c r="J167" s="17" t="s">
        <v>38</v>
      </c>
      <c r="K167" s="17" t="s">
        <v>25</v>
      </c>
      <c r="L167" s="17" t="s">
        <v>119</v>
      </c>
      <c r="M167" s="17" t="s">
        <v>52</v>
      </c>
      <c r="N167" s="17" t="s">
        <v>42</v>
      </c>
      <c r="O167" s="17" t="s">
        <v>70</v>
      </c>
      <c r="P167" s="17" t="s">
        <v>30</v>
      </c>
      <c r="Q167" s="17" t="s">
        <v>31</v>
      </c>
      <c r="R167" s="17">
        <v>18672</v>
      </c>
      <c r="S167" s="17" t="s">
        <v>637</v>
      </c>
      <c r="T167" s="17" t="s">
        <v>46</v>
      </c>
      <c r="U167" s="16">
        <f>datos_chargeback_2001_1!$V167/100</f>
        <v>186.72</v>
      </c>
      <c r="V167" s="17">
        <v>18672</v>
      </c>
      <c r="W167" s="16">
        <f>datos_chargeback_2001_1!$X167/100</f>
        <v>0</v>
      </c>
      <c r="X167" s="17">
        <v>0</v>
      </c>
      <c r="Y167" s="16">
        <f>datos_chargeback_2001_1!$Z167/100</f>
        <v>0</v>
      </c>
      <c r="Z167" s="17">
        <v>0</v>
      </c>
      <c r="AA167" s="17" t="s">
        <v>638</v>
      </c>
      <c r="AB167" s="17" t="s">
        <v>35</v>
      </c>
      <c r="AC167" s="20" t="s">
        <v>35</v>
      </c>
      <c r="AD167" s="16">
        <f>datos_chargeback_2001_1!$AE167/100</f>
        <v>0</v>
      </c>
      <c r="AE167" s="17">
        <v>0</v>
      </c>
      <c r="AF167" s="17" t="s">
        <v>53</v>
      </c>
    </row>
    <row r="168" spans="1:32" x14ac:dyDescent="0.3">
      <c r="A168" s="34" t="s">
        <v>639</v>
      </c>
      <c r="B168" s="3">
        <v>45093</v>
      </c>
      <c r="C168" s="3" t="str">
        <f>TEXT(Tabla10[[#This Row],[Fecha de transacción]],"DDDD")</f>
        <v>viernes</v>
      </c>
      <c r="D168" s="3">
        <v>45161</v>
      </c>
      <c r="E168" s="4">
        <f>datos_chargeback_2001_1!$D168-datos_chargeback_2001_1!$B168</f>
        <v>68</v>
      </c>
      <c r="F168" s="5">
        <f>datos_chargeback_2001_1!$G168/100</f>
        <v>321.11</v>
      </c>
      <c r="G168" s="6">
        <v>32111</v>
      </c>
      <c r="H168" s="5">
        <f t="shared" si="2"/>
        <v>0</v>
      </c>
      <c r="I168" s="5">
        <v>0</v>
      </c>
      <c r="J168" s="6" t="s">
        <v>38</v>
      </c>
      <c r="K168" s="6" t="s">
        <v>25</v>
      </c>
      <c r="L168" s="6" t="s">
        <v>80</v>
      </c>
      <c r="M168" s="6" t="s">
        <v>52</v>
      </c>
      <c r="N168" s="6" t="s">
        <v>42</v>
      </c>
      <c r="O168" s="6" t="s">
        <v>64</v>
      </c>
      <c r="P168" s="6" t="s">
        <v>54</v>
      </c>
      <c r="Q168" s="6" t="s">
        <v>44</v>
      </c>
      <c r="R168" s="6">
        <v>32111</v>
      </c>
      <c r="S168" s="6" t="s">
        <v>640</v>
      </c>
      <c r="T168" s="6" t="s">
        <v>61</v>
      </c>
      <c r="U168" s="5">
        <f>datos_chargeback_2001_1!$V168/100</f>
        <v>0</v>
      </c>
      <c r="V168" s="6">
        <v>0</v>
      </c>
      <c r="W168" s="5">
        <f>datos_chargeback_2001_1!$X168/100</f>
        <v>321.11</v>
      </c>
      <c r="X168" s="6">
        <v>32111</v>
      </c>
      <c r="Y168" s="5">
        <f>datos_chargeback_2001_1!$Z168/100</f>
        <v>0</v>
      </c>
      <c r="Z168" s="6">
        <v>0</v>
      </c>
      <c r="AA168" s="6" t="s">
        <v>641</v>
      </c>
      <c r="AB168" s="6" t="s">
        <v>48</v>
      </c>
      <c r="AC168" s="8">
        <v>45093</v>
      </c>
      <c r="AD168" s="5">
        <f>datos_chargeback_2001_1!$AE168/100</f>
        <v>837.14</v>
      </c>
      <c r="AE168" s="6">
        <v>83714</v>
      </c>
      <c r="AF168" s="6" t="s">
        <v>53</v>
      </c>
    </row>
    <row r="169" spans="1:32" x14ac:dyDescent="0.3">
      <c r="A169" s="34" t="s">
        <v>643</v>
      </c>
      <c r="B169" s="3">
        <v>45094</v>
      </c>
      <c r="C169" s="3" t="str">
        <f>TEXT(Tabla10[[#This Row],[Fecha de transacción]],"DDDD")</f>
        <v>sábado</v>
      </c>
      <c r="D169" s="3">
        <v>45165</v>
      </c>
      <c r="E169" s="4">
        <f>datos_chargeback_2001_1!$D169-datos_chargeback_2001_1!$B169</f>
        <v>71</v>
      </c>
      <c r="F169" s="5">
        <f>datos_chargeback_2001_1!$G169/100</f>
        <v>972.43</v>
      </c>
      <c r="G169" s="6">
        <v>97243</v>
      </c>
      <c r="H169" s="5">
        <f t="shared" si="2"/>
        <v>0</v>
      </c>
      <c r="I169" s="5">
        <v>1.22</v>
      </c>
      <c r="J169" s="6" t="s">
        <v>38</v>
      </c>
      <c r="K169" s="6" t="s">
        <v>25</v>
      </c>
      <c r="L169" s="6" t="s">
        <v>74</v>
      </c>
      <c r="M169" s="6" t="s">
        <v>41</v>
      </c>
      <c r="N169" s="6" t="s">
        <v>28</v>
      </c>
      <c r="O169" s="6" t="s">
        <v>36</v>
      </c>
      <c r="P169" s="6" t="s">
        <v>30</v>
      </c>
      <c r="Q169" s="6" t="s">
        <v>75</v>
      </c>
      <c r="R169" s="6">
        <v>97243</v>
      </c>
      <c r="S169" s="6" t="s">
        <v>644</v>
      </c>
      <c r="T169" s="6" t="s">
        <v>33</v>
      </c>
      <c r="U169" s="5">
        <f>datos_chargeback_2001_1!$V169/100</f>
        <v>0</v>
      </c>
      <c r="V169" s="6">
        <v>0</v>
      </c>
      <c r="W169" s="5">
        <f>datos_chargeback_2001_1!$X169/100</f>
        <v>0</v>
      </c>
      <c r="X169" s="6">
        <v>0</v>
      </c>
      <c r="Y169" s="5">
        <f>datos_chargeback_2001_1!$Z169/100</f>
        <v>972.43</v>
      </c>
      <c r="Z169" s="6">
        <v>97243</v>
      </c>
      <c r="AA169" s="6" t="s">
        <v>645</v>
      </c>
      <c r="AB169" s="6" t="s">
        <v>48</v>
      </c>
      <c r="AC169" s="8">
        <v>45094</v>
      </c>
      <c r="AD169" s="5">
        <f>datos_chargeback_2001_1!$AE169/100</f>
        <v>743.81</v>
      </c>
      <c r="AE169" s="6">
        <v>74381</v>
      </c>
      <c r="AF169" s="6" t="s">
        <v>50</v>
      </c>
    </row>
    <row r="170" spans="1:32" x14ac:dyDescent="0.3">
      <c r="A170" s="34" t="s">
        <v>647</v>
      </c>
      <c r="B170" s="3">
        <v>45095</v>
      </c>
      <c r="C170" s="3" t="str">
        <f>TEXT(Tabla10[[#This Row],[Fecha de transacción]],"DDDD")</f>
        <v>domingo</v>
      </c>
      <c r="D170" s="3">
        <v>45184</v>
      </c>
      <c r="E170" s="4">
        <f>datos_chargeback_2001_1!$D170-datos_chargeback_2001_1!$B170</f>
        <v>89</v>
      </c>
      <c r="F170" s="5">
        <f>datos_chargeback_2001_1!$G170/100</f>
        <v>933.87</v>
      </c>
      <c r="G170" s="6">
        <v>93387</v>
      </c>
      <c r="H170" s="5">
        <f t="shared" si="2"/>
        <v>0</v>
      </c>
      <c r="I170" s="5">
        <v>0.97</v>
      </c>
      <c r="J170" s="6" t="s">
        <v>24</v>
      </c>
      <c r="K170" s="6" t="s">
        <v>25</v>
      </c>
      <c r="L170" s="6" t="s">
        <v>74</v>
      </c>
      <c r="M170" s="6" t="s">
        <v>41</v>
      </c>
      <c r="N170" s="6" t="s">
        <v>42</v>
      </c>
      <c r="O170" s="6" t="s">
        <v>114</v>
      </c>
      <c r="P170" s="6" t="s">
        <v>54</v>
      </c>
      <c r="Q170" s="6" t="s">
        <v>31</v>
      </c>
      <c r="R170" s="6">
        <v>93387</v>
      </c>
      <c r="S170" s="6" t="s">
        <v>648</v>
      </c>
      <c r="T170" s="6" t="s">
        <v>46</v>
      </c>
      <c r="U170" s="5">
        <f>datos_chargeback_2001_1!$V170/100</f>
        <v>933.87</v>
      </c>
      <c r="V170" s="6">
        <v>93387</v>
      </c>
      <c r="W170" s="5">
        <f>datos_chargeback_2001_1!$X170/100</f>
        <v>0</v>
      </c>
      <c r="X170" s="6">
        <v>0</v>
      </c>
      <c r="Y170" s="5">
        <f>datos_chargeback_2001_1!$Z170/100</f>
        <v>0</v>
      </c>
      <c r="Z170" s="6">
        <v>0</v>
      </c>
      <c r="AA170" s="6" t="s">
        <v>649</v>
      </c>
      <c r="AB170" s="6" t="s">
        <v>48</v>
      </c>
      <c r="AC170" s="8">
        <v>45095</v>
      </c>
      <c r="AD170" s="5">
        <f>datos_chargeback_2001_1!$AE170/100</f>
        <v>474.64</v>
      </c>
      <c r="AE170" s="6">
        <v>47464</v>
      </c>
      <c r="AF170" s="6" t="s">
        <v>29</v>
      </c>
    </row>
    <row r="171" spans="1:32" x14ac:dyDescent="0.3">
      <c r="A171" s="36" t="s">
        <v>651</v>
      </c>
      <c r="B171" s="14">
        <v>45096</v>
      </c>
      <c r="C171" s="14" t="str">
        <f>TEXT(Tabla10[[#This Row],[Fecha de transacción]],"DDDD")</f>
        <v>lunes</v>
      </c>
      <c r="D171" s="14">
        <v>45180</v>
      </c>
      <c r="E171" s="15">
        <f>datos_chargeback_2001_1!$D171-datos_chargeback_2001_1!$B171</f>
        <v>84</v>
      </c>
      <c r="F171" s="16">
        <f>datos_chargeback_2001_1!$G171/100</f>
        <v>634.13</v>
      </c>
      <c r="G171" s="17">
        <v>63413</v>
      </c>
      <c r="H171" s="16">
        <f t="shared" si="2"/>
        <v>0</v>
      </c>
      <c r="I171" s="16">
        <v>1.37</v>
      </c>
      <c r="J171" s="17" t="s">
        <v>38</v>
      </c>
      <c r="K171" s="17" t="s">
        <v>25</v>
      </c>
      <c r="L171" s="17" t="s">
        <v>80</v>
      </c>
      <c r="M171" s="17" t="s">
        <v>93</v>
      </c>
      <c r="N171" s="17" t="s">
        <v>42</v>
      </c>
      <c r="O171" s="17" t="s">
        <v>70</v>
      </c>
      <c r="P171" s="17" t="s">
        <v>30</v>
      </c>
      <c r="Q171" s="17" t="s">
        <v>66</v>
      </c>
      <c r="R171" s="17">
        <v>63413</v>
      </c>
      <c r="S171" s="17" t="s">
        <v>238</v>
      </c>
      <c r="T171" s="17" t="s">
        <v>46</v>
      </c>
      <c r="U171" s="16">
        <f>datos_chargeback_2001_1!$V171/100</f>
        <v>634.13</v>
      </c>
      <c r="V171" s="17">
        <v>63413</v>
      </c>
      <c r="W171" s="16">
        <f>datos_chargeback_2001_1!$X171/100</f>
        <v>0</v>
      </c>
      <c r="X171" s="17">
        <v>0</v>
      </c>
      <c r="Y171" s="16">
        <f>datos_chargeback_2001_1!$Z171/100</f>
        <v>0</v>
      </c>
      <c r="Z171" s="17">
        <v>0</v>
      </c>
      <c r="AA171" s="17" t="s">
        <v>652</v>
      </c>
      <c r="AB171" s="17" t="s">
        <v>48</v>
      </c>
      <c r="AC171" s="18">
        <v>45096</v>
      </c>
      <c r="AD171" s="16">
        <f>datos_chargeback_2001_1!$AE171/100</f>
        <v>62.19</v>
      </c>
      <c r="AE171" s="17">
        <v>6219</v>
      </c>
      <c r="AF171" s="17" t="s">
        <v>53</v>
      </c>
    </row>
    <row r="172" spans="1:32" x14ac:dyDescent="0.3">
      <c r="A172" s="35" t="s">
        <v>654</v>
      </c>
      <c r="B172" s="9">
        <v>45097</v>
      </c>
      <c r="C172" s="9" t="str">
        <f>TEXT(Tabla10[[#This Row],[Fecha de transacción]],"DDDD")</f>
        <v>martes</v>
      </c>
      <c r="D172" s="9">
        <v>45186</v>
      </c>
      <c r="E172" s="10">
        <f>datos_chargeback_2001_1!$D172-datos_chargeback_2001_1!$B172</f>
        <v>89</v>
      </c>
      <c r="F172" s="11">
        <f>datos_chargeback_2001_1!$G172/100</f>
        <v>190.11</v>
      </c>
      <c r="G172" s="12">
        <v>19011</v>
      </c>
      <c r="H172" s="11">
        <f t="shared" si="2"/>
        <v>0</v>
      </c>
      <c r="I172" s="11">
        <v>1.17</v>
      </c>
      <c r="J172" s="12" t="s">
        <v>24</v>
      </c>
      <c r="K172" s="12" t="s">
        <v>25</v>
      </c>
      <c r="L172" s="12" t="s">
        <v>26</v>
      </c>
      <c r="M172" s="12" t="s">
        <v>41</v>
      </c>
      <c r="N172" s="12" t="s">
        <v>42</v>
      </c>
      <c r="O172" s="12" t="s">
        <v>114</v>
      </c>
      <c r="P172" s="12" t="s">
        <v>54</v>
      </c>
      <c r="Q172" s="12" t="s">
        <v>44</v>
      </c>
      <c r="R172" s="12">
        <v>19011</v>
      </c>
      <c r="S172" s="12" t="s">
        <v>655</v>
      </c>
      <c r="T172" s="12" t="s">
        <v>46</v>
      </c>
      <c r="U172" s="11">
        <f>datos_chargeback_2001_1!$V172/100</f>
        <v>190.11</v>
      </c>
      <c r="V172" s="12">
        <v>19011</v>
      </c>
      <c r="W172" s="11">
        <f>datos_chargeback_2001_1!$X172/100</f>
        <v>0</v>
      </c>
      <c r="X172" s="12">
        <v>0</v>
      </c>
      <c r="Y172" s="11">
        <f>datos_chargeback_2001_1!$Z172/100</f>
        <v>0</v>
      </c>
      <c r="Z172" s="12">
        <v>0</v>
      </c>
      <c r="AA172" s="12" t="s">
        <v>656</v>
      </c>
      <c r="AB172" s="12" t="s">
        <v>48</v>
      </c>
      <c r="AC172" s="19">
        <v>45097</v>
      </c>
      <c r="AD172" s="11">
        <f>datos_chargeback_2001_1!$AE172/100</f>
        <v>578.88</v>
      </c>
      <c r="AE172" s="12">
        <v>57888</v>
      </c>
      <c r="AF172" s="12" t="s">
        <v>50</v>
      </c>
    </row>
    <row r="173" spans="1:32" x14ac:dyDescent="0.3">
      <c r="A173" s="36" t="s">
        <v>658</v>
      </c>
      <c r="B173" s="14">
        <v>45098</v>
      </c>
      <c r="C173" s="14" t="str">
        <f>TEXT(Tabla10[[#This Row],[Fecha de transacción]],"DDDD")</f>
        <v>miércoles</v>
      </c>
      <c r="D173" s="14">
        <v>45181</v>
      </c>
      <c r="E173" s="15">
        <f>datos_chargeback_2001_1!$D173-datos_chargeback_2001_1!$B173</f>
        <v>83</v>
      </c>
      <c r="F173" s="16">
        <f>datos_chargeback_2001_1!$G173/100</f>
        <v>750.57</v>
      </c>
      <c r="G173" s="17">
        <v>75057</v>
      </c>
      <c r="H173" s="16">
        <f t="shared" si="2"/>
        <v>0</v>
      </c>
      <c r="I173" s="16">
        <v>1.24</v>
      </c>
      <c r="J173" s="17" t="s">
        <v>38</v>
      </c>
      <c r="K173" s="17" t="s">
        <v>25</v>
      </c>
      <c r="L173" s="17" t="s">
        <v>119</v>
      </c>
      <c r="M173" s="17" t="s">
        <v>59</v>
      </c>
      <c r="N173" s="17" t="s">
        <v>42</v>
      </c>
      <c r="O173" s="17" t="s">
        <v>29</v>
      </c>
      <c r="P173" s="17" t="s">
        <v>30</v>
      </c>
      <c r="Q173" s="17" t="s">
        <v>75</v>
      </c>
      <c r="R173" s="17">
        <v>75057</v>
      </c>
      <c r="S173" s="17" t="s">
        <v>659</v>
      </c>
      <c r="T173" s="17" t="s">
        <v>61</v>
      </c>
      <c r="U173" s="16">
        <f>datos_chargeback_2001_1!$V173/100</f>
        <v>0</v>
      </c>
      <c r="V173" s="17">
        <v>0</v>
      </c>
      <c r="W173" s="16">
        <f>datos_chargeback_2001_1!$X173/100</f>
        <v>750.57</v>
      </c>
      <c r="X173" s="17">
        <v>75057</v>
      </c>
      <c r="Y173" s="16">
        <f>datos_chargeback_2001_1!$Z173/100</f>
        <v>0</v>
      </c>
      <c r="Z173" s="17">
        <v>0</v>
      </c>
      <c r="AA173" s="17" t="s">
        <v>660</v>
      </c>
      <c r="AB173" s="17" t="s">
        <v>35</v>
      </c>
      <c r="AC173" s="20" t="s">
        <v>35</v>
      </c>
      <c r="AD173" s="16">
        <f>datos_chargeback_2001_1!$AE173/100</f>
        <v>0</v>
      </c>
      <c r="AE173" s="17">
        <v>0</v>
      </c>
      <c r="AF173" s="17" t="s">
        <v>50</v>
      </c>
    </row>
    <row r="174" spans="1:32" x14ac:dyDescent="0.3">
      <c r="A174" s="35" t="s">
        <v>661</v>
      </c>
      <c r="B174" s="9">
        <v>45099</v>
      </c>
      <c r="C174" s="9" t="str">
        <f>TEXT(Tabla10[[#This Row],[Fecha de transacción]],"DDDD")</f>
        <v>jueves</v>
      </c>
      <c r="D174" s="9">
        <v>45182</v>
      </c>
      <c r="E174" s="10">
        <f>datos_chargeback_2001_1!$D174-datos_chargeback_2001_1!$B174</f>
        <v>83</v>
      </c>
      <c r="F174" s="11">
        <f>datos_chargeback_2001_1!$G174/100</f>
        <v>308.48</v>
      </c>
      <c r="G174" s="12">
        <v>30848</v>
      </c>
      <c r="H174" s="11">
        <f t="shared" si="2"/>
        <v>0</v>
      </c>
      <c r="I174" s="11">
        <v>0</v>
      </c>
      <c r="J174" s="12" t="s">
        <v>24</v>
      </c>
      <c r="K174" s="12" t="s">
        <v>25</v>
      </c>
      <c r="L174" s="12" t="s">
        <v>26</v>
      </c>
      <c r="M174" s="12" t="s">
        <v>59</v>
      </c>
      <c r="N174" s="12" t="s">
        <v>42</v>
      </c>
      <c r="O174" s="12" t="s">
        <v>53</v>
      </c>
      <c r="P174" s="12" t="s">
        <v>30</v>
      </c>
      <c r="Q174" s="12" t="s">
        <v>31</v>
      </c>
      <c r="R174" s="12">
        <v>30848</v>
      </c>
      <c r="S174" s="12" t="s">
        <v>662</v>
      </c>
      <c r="T174" s="12" t="s">
        <v>46</v>
      </c>
      <c r="U174" s="11">
        <f>datos_chargeback_2001_1!$V174/100</f>
        <v>308.48</v>
      </c>
      <c r="V174" s="12">
        <v>30848</v>
      </c>
      <c r="W174" s="11">
        <f>datos_chargeback_2001_1!$X174/100</f>
        <v>0</v>
      </c>
      <c r="X174" s="12">
        <v>0</v>
      </c>
      <c r="Y174" s="11">
        <f>datos_chargeback_2001_1!$Z174/100</f>
        <v>0</v>
      </c>
      <c r="Z174" s="12">
        <v>0</v>
      </c>
      <c r="AA174" s="12" t="s">
        <v>663</v>
      </c>
      <c r="AB174" s="12" t="s">
        <v>35</v>
      </c>
      <c r="AC174" s="13" t="s">
        <v>35</v>
      </c>
      <c r="AD174" s="11">
        <f>datos_chargeback_2001_1!$AE174/100</f>
        <v>0</v>
      </c>
      <c r="AE174" s="12">
        <v>0</v>
      </c>
      <c r="AF174" s="12" t="s">
        <v>43</v>
      </c>
    </row>
    <row r="175" spans="1:32" x14ac:dyDescent="0.3">
      <c r="A175" s="34" t="s">
        <v>664</v>
      </c>
      <c r="B175" s="3">
        <v>45100</v>
      </c>
      <c r="C175" s="3" t="str">
        <f>TEXT(Tabla10[[#This Row],[Fecha de transacción]],"DDDD")</f>
        <v>viernes</v>
      </c>
      <c r="D175" s="3">
        <v>45160</v>
      </c>
      <c r="E175" s="4">
        <f>datos_chargeback_2001_1!$D175-datos_chargeback_2001_1!$B175</f>
        <v>60</v>
      </c>
      <c r="F175" s="5">
        <f>datos_chargeback_2001_1!$G175/100</f>
        <v>774.24</v>
      </c>
      <c r="G175" s="6">
        <v>77424</v>
      </c>
      <c r="H175" s="5">
        <f t="shared" si="2"/>
        <v>0</v>
      </c>
      <c r="I175" s="5">
        <v>1.1599999999999999</v>
      </c>
      <c r="J175" s="6" t="s">
        <v>38</v>
      </c>
      <c r="K175" s="6" t="s">
        <v>25</v>
      </c>
      <c r="L175" s="6" t="s">
        <v>109</v>
      </c>
      <c r="M175" s="6" t="s">
        <v>27</v>
      </c>
      <c r="N175" s="6" t="s">
        <v>28</v>
      </c>
      <c r="O175" s="6" t="s">
        <v>50</v>
      </c>
      <c r="P175" s="6" t="s">
        <v>54</v>
      </c>
      <c r="Q175" s="6" t="s">
        <v>44</v>
      </c>
      <c r="R175" s="6">
        <v>77424</v>
      </c>
      <c r="S175" s="6" t="s">
        <v>665</v>
      </c>
      <c r="T175" s="6" t="s">
        <v>33</v>
      </c>
      <c r="U175" s="5">
        <f>datos_chargeback_2001_1!$V175/100</f>
        <v>0</v>
      </c>
      <c r="V175" s="6">
        <v>0</v>
      </c>
      <c r="W175" s="5">
        <f>datos_chargeback_2001_1!$X175/100</f>
        <v>0</v>
      </c>
      <c r="X175" s="6">
        <v>0</v>
      </c>
      <c r="Y175" s="5">
        <f>datos_chargeback_2001_1!$Z175/100</f>
        <v>774.24</v>
      </c>
      <c r="Z175" s="6">
        <v>77424</v>
      </c>
      <c r="AA175" s="6" t="s">
        <v>666</v>
      </c>
      <c r="AB175" s="6" t="s">
        <v>35</v>
      </c>
      <c r="AC175" s="7" t="s">
        <v>35</v>
      </c>
      <c r="AD175" s="5">
        <f>datos_chargeback_2001_1!$AE175/100</f>
        <v>0</v>
      </c>
      <c r="AE175" s="6">
        <v>0</v>
      </c>
      <c r="AF175" s="6" t="s">
        <v>53</v>
      </c>
    </row>
    <row r="176" spans="1:32" x14ac:dyDescent="0.3">
      <c r="A176" s="34" t="s">
        <v>667</v>
      </c>
      <c r="B176" s="3">
        <v>45101</v>
      </c>
      <c r="C176" s="3" t="str">
        <f>TEXT(Tabla10[[#This Row],[Fecha de transacción]],"DDDD")</f>
        <v>sábado</v>
      </c>
      <c r="D176" s="3">
        <v>45169</v>
      </c>
      <c r="E176" s="4">
        <f>datos_chargeback_2001_1!$D176-datos_chargeback_2001_1!$B176</f>
        <v>68</v>
      </c>
      <c r="F176" s="5">
        <f>datos_chargeback_2001_1!$G176/100</f>
        <v>689.39</v>
      </c>
      <c r="G176" s="6">
        <v>68939</v>
      </c>
      <c r="H176" s="5">
        <f t="shared" si="2"/>
        <v>0</v>
      </c>
      <c r="I176" s="5">
        <v>0</v>
      </c>
      <c r="J176" s="6" t="s">
        <v>24</v>
      </c>
      <c r="K176" s="6" t="s">
        <v>25</v>
      </c>
      <c r="L176" s="6" t="s">
        <v>80</v>
      </c>
      <c r="M176" s="6" t="s">
        <v>85</v>
      </c>
      <c r="N176" s="6" t="s">
        <v>28</v>
      </c>
      <c r="O176" s="6" t="s">
        <v>36</v>
      </c>
      <c r="P176" s="6" t="s">
        <v>54</v>
      </c>
      <c r="Q176" s="6" t="s">
        <v>31</v>
      </c>
      <c r="R176" s="6">
        <v>68939</v>
      </c>
      <c r="S176" s="6" t="s">
        <v>668</v>
      </c>
      <c r="T176" s="6" t="s">
        <v>33</v>
      </c>
      <c r="U176" s="5">
        <f>datos_chargeback_2001_1!$V176/100</f>
        <v>0</v>
      </c>
      <c r="V176" s="6">
        <v>0</v>
      </c>
      <c r="W176" s="5">
        <f>datos_chargeback_2001_1!$X176/100</f>
        <v>0</v>
      </c>
      <c r="X176" s="6">
        <v>0</v>
      </c>
      <c r="Y176" s="5">
        <f>datos_chargeback_2001_1!$Z176/100</f>
        <v>689.39</v>
      </c>
      <c r="Z176" s="6">
        <v>68939</v>
      </c>
      <c r="AA176" s="6" t="s">
        <v>669</v>
      </c>
      <c r="AB176" s="6" t="s">
        <v>48</v>
      </c>
      <c r="AC176" s="8">
        <v>45101</v>
      </c>
      <c r="AD176" s="5">
        <f>datos_chargeback_2001_1!$AE176/100</f>
        <v>95.94</v>
      </c>
      <c r="AE176" s="6">
        <v>9594</v>
      </c>
      <c r="AF176" s="6" t="s">
        <v>43</v>
      </c>
    </row>
    <row r="177" spans="1:32" x14ac:dyDescent="0.3">
      <c r="A177" s="34" t="s">
        <v>671</v>
      </c>
      <c r="B177" s="3">
        <v>45102</v>
      </c>
      <c r="C177" s="3" t="str">
        <f>TEXT(Tabla10[[#This Row],[Fecha de transacción]],"DDDD")</f>
        <v>domingo</v>
      </c>
      <c r="D177" s="3">
        <v>45164</v>
      </c>
      <c r="E177" s="4">
        <f>datos_chargeback_2001_1!$D177-datos_chargeback_2001_1!$B177</f>
        <v>62</v>
      </c>
      <c r="F177" s="5">
        <f>datos_chargeback_2001_1!$G177/100</f>
        <v>377.09</v>
      </c>
      <c r="G177" s="6">
        <v>37709</v>
      </c>
      <c r="H177" s="5">
        <f t="shared" si="2"/>
        <v>0</v>
      </c>
      <c r="I177" s="5">
        <v>1.44</v>
      </c>
      <c r="J177" s="6" t="s">
        <v>24</v>
      </c>
      <c r="K177" s="6" t="s">
        <v>25</v>
      </c>
      <c r="L177" s="6" t="s">
        <v>40</v>
      </c>
      <c r="M177" s="6" t="s">
        <v>59</v>
      </c>
      <c r="N177" s="6" t="s">
        <v>28</v>
      </c>
      <c r="O177" s="6" t="s">
        <v>43</v>
      </c>
      <c r="P177" s="6" t="s">
        <v>30</v>
      </c>
      <c r="Q177" s="6" t="s">
        <v>44</v>
      </c>
      <c r="R177" s="6">
        <v>37709</v>
      </c>
      <c r="S177" s="6" t="s">
        <v>672</v>
      </c>
      <c r="T177" s="6" t="s">
        <v>33</v>
      </c>
      <c r="U177" s="5">
        <f>datos_chargeback_2001_1!$V177/100</f>
        <v>0</v>
      </c>
      <c r="V177" s="6">
        <v>0</v>
      </c>
      <c r="W177" s="5">
        <f>datos_chargeback_2001_1!$X177/100</f>
        <v>0</v>
      </c>
      <c r="X177" s="6">
        <v>0</v>
      </c>
      <c r="Y177" s="5">
        <f>datos_chargeback_2001_1!$Z177/100</f>
        <v>377.09</v>
      </c>
      <c r="Z177" s="6">
        <v>37709</v>
      </c>
      <c r="AA177" s="6" t="s">
        <v>673</v>
      </c>
      <c r="AB177" s="6" t="s">
        <v>35</v>
      </c>
      <c r="AC177" s="7" t="s">
        <v>35</v>
      </c>
      <c r="AD177" s="5">
        <f>datos_chargeback_2001_1!$AE177/100</f>
        <v>0</v>
      </c>
      <c r="AE177" s="6">
        <v>0</v>
      </c>
      <c r="AF177" s="6" t="s">
        <v>29</v>
      </c>
    </row>
    <row r="178" spans="1:32" x14ac:dyDescent="0.3">
      <c r="A178" s="35" t="s">
        <v>674</v>
      </c>
      <c r="B178" s="9">
        <v>45103</v>
      </c>
      <c r="C178" s="9" t="str">
        <f>TEXT(Tabla10[[#This Row],[Fecha de transacción]],"DDDD")</f>
        <v>lunes</v>
      </c>
      <c r="D178" s="9">
        <v>45175</v>
      </c>
      <c r="E178" s="10">
        <f>datos_chargeback_2001_1!$D178-datos_chargeback_2001_1!$B178</f>
        <v>72</v>
      </c>
      <c r="F178" s="11">
        <f>datos_chargeback_2001_1!$G178/100</f>
        <v>812.94</v>
      </c>
      <c r="G178" s="12">
        <v>81294</v>
      </c>
      <c r="H178" s="11">
        <f t="shared" si="2"/>
        <v>0</v>
      </c>
      <c r="I178" s="11">
        <v>0.89</v>
      </c>
      <c r="J178" s="12" t="s">
        <v>24</v>
      </c>
      <c r="K178" s="12" t="s">
        <v>25</v>
      </c>
      <c r="L178" s="12" t="s">
        <v>74</v>
      </c>
      <c r="M178" s="12" t="s">
        <v>41</v>
      </c>
      <c r="N178" s="12" t="s">
        <v>28</v>
      </c>
      <c r="O178" s="12" t="s">
        <v>29</v>
      </c>
      <c r="P178" s="12" t="s">
        <v>54</v>
      </c>
      <c r="Q178" s="12" t="s">
        <v>75</v>
      </c>
      <c r="R178" s="12">
        <v>81294</v>
      </c>
      <c r="S178" s="12" t="s">
        <v>675</v>
      </c>
      <c r="T178" s="12" t="s">
        <v>33</v>
      </c>
      <c r="U178" s="11">
        <f>datos_chargeback_2001_1!$V178/100</f>
        <v>0</v>
      </c>
      <c r="V178" s="12">
        <v>0</v>
      </c>
      <c r="W178" s="11">
        <f>datos_chargeback_2001_1!$X178/100</f>
        <v>0</v>
      </c>
      <c r="X178" s="12">
        <v>0</v>
      </c>
      <c r="Y178" s="11">
        <f>datos_chargeback_2001_1!$Z178/100</f>
        <v>812.94</v>
      </c>
      <c r="Z178" s="12">
        <v>81294</v>
      </c>
      <c r="AA178" s="12" t="s">
        <v>676</v>
      </c>
      <c r="AB178" s="12" t="s">
        <v>48</v>
      </c>
      <c r="AC178" s="19">
        <v>45103</v>
      </c>
      <c r="AD178" s="11">
        <f>datos_chargeback_2001_1!$AE178/100</f>
        <v>176.23</v>
      </c>
      <c r="AE178" s="12">
        <v>17623</v>
      </c>
      <c r="AF178" s="12" t="s">
        <v>36</v>
      </c>
    </row>
    <row r="179" spans="1:32" x14ac:dyDescent="0.3">
      <c r="A179" s="36" t="s">
        <v>678</v>
      </c>
      <c r="B179" s="14">
        <v>45104</v>
      </c>
      <c r="C179" s="14" t="str">
        <f>TEXT(Tabla10[[#This Row],[Fecha de transacción]],"DDDD")</f>
        <v>martes</v>
      </c>
      <c r="D179" s="14">
        <v>45191</v>
      </c>
      <c r="E179" s="15">
        <f>datos_chargeback_2001_1!$D179-datos_chargeback_2001_1!$B179</f>
        <v>87</v>
      </c>
      <c r="F179" s="16">
        <f>datos_chargeback_2001_1!$G179/100</f>
        <v>576.55999999999995</v>
      </c>
      <c r="G179" s="17">
        <v>57656</v>
      </c>
      <c r="H179" s="16">
        <f t="shared" si="2"/>
        <v>0</v>
      </c>
      <c r="I179" s="16">
        <v>0</v>
      </c>
      <c r="J179" s="17" t="s">
        <v>38</v>
      </c>
      <c r="K179" s="17" t="s">
        <v>25</v>
      </c>
      <c r="L179" s="17" t="s">
        <v>26</v>
      </c>
      <c r="M179" s="17" t="s">
        <v>59</v>
      </c>
      <c r="N179" s="17" t="s">
        <v>42</v>
      </c>
      <c r="O179" s="17" t="s">
        <v>50</v>
      </c>
      <c r="P179" s="17" t="s">
        <v>30</v>
      </c>
      <c r="Q179" s="17" t="s">
        <v>75</v>
      </c>
      <c r="R179" s="17">
        <v>57656</v>
      </c>
      <c r="S179" s="17" t="s">
        <v>679</v>
      </c>
      <c r="T179" s="17" t="s">
        <v>61</v>
      </c>
      <c r="U179" s="16">
        <f>datos_chargeback_2001_1!$V179/100</f>
        <v>0</v>
      </c>
      <c r="V179" s="17">
        <v>0</v>
      </c>
      <c r="W179" s="16">
        <f>datos_chargeback_2001_1!$X179/100</f>
        <v>576.55999999999995</v>
      </c>
      <c r="X179" s="17">
        <v>57656</v>
      </c>
      <c r="Y179" s="16">
        <f>datos_chargeback_2001_1!$Z179/100</f>
        <v>0</v>
      </c>
      <c r="Z179" s="17">
        <v>0</v>
      </c>
      <c r="AA179" s="17" t="s">
        <v>680</v>
      </c>
      <c r="AB179" s="17" t="s">
        <v>48</v>
      </c>
      <c r="AC179" s="18">
        <v>45104</v>
      </c>
      <c r="AD179" s="16">
        <f>datos_chargeback_2001_1!$AE179/100</f>
        <v>854.36</v>
      </c>
      <c r="AE179" s="17">
        <v>85436</v>
      </c>
      <c r="AF179" s="17" t="s">
        <v>50</v>
      </c>
    </row>
    <row r="180" spans="1:32" x14ac:dyDescent="0.3">
      <c r="A180" s="34" t="s">
        <v>682</v>
      </c>
      <c r="B180" s="3">
        <v>45105</v>
      </c>
      <c r="C180" s="3" t="str">
        <f>TEXT(Tabla10[[#This Row],[Fecha de transacción]],"DDDD")</f>
        <v>miércoles</v>
      </c>
      <c r="D180" s="3">
        <v>45194</v>
      </c>
      <c r="E180" s="4">
        <f>datos_chargeback_2001_1!$D180-datos_chargeback_2001_1!$B180</f>
        <v>89</v>
      </c>
      <c r="F180" s="5">
        <f>datos_chargeback_2001_1!$G180/100</f>
        <v>562.32000000000005</v>
      </c>
      <c r="G180" s="6">
        <v>56232</v>
      </c>
      <c r="H180" s="5">
        <f t="shared" si="2"/>
        <v>0</v>
      </c>
      <c r="I180" s="5">
        <v>0</v>
      </c>
      <c r="J180" s="6" t="s">
        <v>24</v>
      </c>
      <c r="K180" s="6" t="s">
        <v>25</v>
      </c>
      <c r="L180" s="6" t="s">
        <v>74</v>
      </c>
      <c r="M180" s="6" t="s">
        <v>52</v>
      </c>
      <c r="N180" s="6" t="s">
        <v>42</v>
      </c>
      <c r="O180" s="6" t="s">
        <v>114</v>
      </c>
      <c r="P180" s="6" t="s">
        <v>54</v>
      </c>
      <c r="Q180" s="6" t="s">
        <v>55</v>
      </c>
      <c r="R180" s="6">
        <v>56232</v>
      </c>
      <c r="S180" s="6" t="s">
        <v>683</v>
      </c>
      <c r="T180" s="6" t="s">
        <v>61</v>
      </c>
      <c r="U180" s="5">
        <f>datos_chargeback_2001_1!$V180/100</f>
        <v>0</v>
      </c>
      <c r="V180" s="6">
        <v>0</v>
      </c>
      <c r="W180" s="5">
        <f>datos_chargeback_2001_1!$X180/100</f>
        <v>562.32000000000005</v>
      </c>
      <c r="X180" s="6">
        <v>56232</v>
      </c>
      <c r="Y180" s="5">
        <f>datos_chargeback_2001_1!$Z180/100</f>
        <v>0</v>
      </c>
      <c r="Z180" s="6">
        <v>0</v>
      </c>
      <c r="AA180" s="6" t="s">
        <v>684</v>
      </c>
      <c r="AB180" s="6" t="s">
        <v>48</v>
      </c>
      <c r="AC180" s="8">
        <v>45105</v>
      </c>
      <c r="AD180" s="5">
        <f>datos_chargeback_2001_1!$AE180/100</f>
        <v>976.11</v>
      </c>
      <c r="AE180" s="6">
        <v>97611</v>
      </c>
      <c r="AF180" s="6" t="s">
        <v>50</v>
      </c>
    </row>
    <row r="181" spans="1:32" x14ac:dyDescent="0.3">
      <c r="A181" s="36" t="s">
        <v>686</v>
      </c>
      <c r="B181" s="14">
        <v>45106</v>
      </c>
      <c r="C181" s="14" t="str">
        <f>TEXT(Tabla10[[#This Row],[Fecha de transacción]],"DDDD")</f>
        <v>jueves</v>
      </c>
      <c r="D181" s="14">
        <v>45175</v>
      </c>
      <c r="E181" s="15">
        <f>datos_chargeback_2001_1!$D181-datos_chargeback_2001_1!$B181</f>
        <v>69</v>
      </c>
      <c r="F181" s="16">
        <f>datos_chargeback_2001_1!$G181/100</f>
        <v>849.91</v>
      </c>
      <c r="G181" s="17">
        <v>84991</v>
      </c>
      <c r="H181" s="16">
        <f t="shared" si="2"/>
        <v>0</v>
      </c>
      <c r="I181" s="16">
        <v>0.84</v>
      </c>
      <c r="J181" s="17" t="s">
        <v>38</v>
      </c>
      <c r="K181" s="17" t="s">
        <v>25</v>
      </c>
      <c r="L181" s="17" t="s">
        <v>109</v>
      </c>
      <c r="M181" s="17" t="s">
        <v>27</v>
      </c>
      <c r="N181" s="17" t="s">
        <v>42</v>
      </c>
      <c r="O181" s="17" t="s">
        <v>64</v>
      </c>
      <c r="P181" s="17" t="s">
        <v>54</v>
      </c>
      <c r="Q181" s="17" t="s">
        <v>75</v>
      </c>
      <c r="R181" s="17">
        <v>84991</v>
      </c>
      <c r="S181" s="17" t="s">
        <v>687</v>
      </c>
      <c r="T181" s="17" t="s">
        <v>116</v>
      </c>
      <c r="U181" s="16">
        <f>datos_chargeback_2001_1!$V181/100</f>
        <v>849.91</v>
      </c>
      <c r="V181" s="17">
        <v>84991</v>
      </c>
      <c r="W181" s="16">
        <f>datos_chargeback_2001_1!$X181/100</f>
        <v>0</v>
      </c>
      <c r="X181" s="17">
        <v>0</v>
      </c>
      <c r="Y181" s="16">
        <f>datos_chargeback_2001_1!$Z181/100</f>
        <v>0</v>
      </c>
      <c r="Z181" s="17">
        <v>0</v>
      </c>
      <c r="AA181" s="17" t="s">
        <v>688</v>
      </c>
      <c r="AB181" s="17" t="s">
        <v>48</v>
      </c>
      <c r="AC181" s="18">
        <v>45106</v>
      </c>
      <c r="AD181" s="16">
        <f>datos_chargeback_2001_1!$AE181/100</f>
        <v>738.78</v>
      </c>
      <c r="AE181" s="17">
        <v>73878</v>
      </c>
      <c r="AF181" s="17" t="s">
        <v>64</v>
      </c>
    </row>
    <row r="182" spans="1:32" x14ac:dyDescent="0.3">
      <c r="A182" s="35" t="s">
        <v>690</v>
      </c>
      <c r="B182" s="9">
        <v>45107</v>
      </c>
      <c r="C182" s="9" t="str">
        <f>TEXT(Tabla10[[#This Row],[Fecha de transacción]],"DDDD")</f>
        <v>viernes</v>
      </c>
      <c r="D182" s="9">
        <v>45172</v>
      </c>
      <c r="E182" s="10">
        <f>datos_chargeback_2001_1!$D182-datos_chargeback_2001_1!$B182</f>
        <v>65</v>
      </c>
      <c r="F182" s="11">
        <f>datos_chargeback_2001_1!$G182/100</f>
        <v>997.96</v>
      </c>
      <c r="G182" s="12">
        <v>99796</v>
      </c>
      <c r="H182" s="11">
        <f t="shared" si="2"/>
        <v>0</v>
      </c>
      <c r="I182" s="11">
        <v>1.17</v>
      </c>
      <c r="J182" s="12" t="s">
        <v>24</v>
      </c>
      <c r="K182" s="12" t="s">
        <v>25</v>
      </c>
      <c r="L182" s="12" t="s">
        <v>119</v>
      </c>
      <c r="M182" s="12" t="s">
        <v>27</v>
      </c>
      <c r="N182" s="12" t="s">
        <v>42</v>
      </c>
      <c r="O182" s="12" t="s">
        <v>36</v>
      </c>
      <c r="P182" s="12" t="s">
        <v>30</v>
      </c>
      <c r="Q182" s="12" t="s">
        <v>55</v>
      </c>
      <c r="R182" s="12">
        <v>99796</v>
      </c>
      <c r="S182" s="12" t="s">
        <v>691</v>
      </c>
      <c r="T182" s="12" t="s">
        <v>116</v>
      </c>
      <c r="U182" s="11">
        <f>datos_chargeback_2001_1!$V182/100</f>
        <v>997.96</v>
      </c>
      <c r="V182" s="12">
        <v>99796</v>
      </c>
      <c r="W182" s="11">
        <f>datos_chargeback_2001_1!$X182/100</f>
        <v>0</v>
      </c>
      <c r="X182" s="12">
        <v>0</v>
      </c>
      <c r="Y182" s="11">
        <f>datos_chargeback_2001_1!$Z182/100</f>
        <v>0</v>
      </c>
      <c r="Z182" s="12">
        <v>0</v>
      </c>
      <c r="AA182" s="12" t="s">
        <v>692</v>
      </c>
      <c r="AB182" s="12" t="s">
        <v>35</v>
      </c>
      <c r="AC182" s="13" t="s">
        <v>35</v>
      </c>
      <c r="AD182" s="11">
        <f>datos_chargeback_2001_1!$AE182/100</f>
        <v>0</v>
      </c>
      <c r="AE182" s="12">
        <v>0</v>
      </c>
      <c r="AF182" s="12" t="s">
        <v>64</v>
      </c>
    </row>
    <row r="183" spans="1:32" x14ac:dyDescent="0.3">
      <c r="A183" s="36" t="s">
        <v>693</v>
      </c>
      <c r="B183" s="14">
        <v>45108</v>
      </c>
      <c r="C183" s="14" t="str">
        <f>TEXT(Tabla10[[#This Row],[Fecha de transacción]],"DDDD")</f>
        <v>sábado</v>
      </c>
      <c r="D183" s="14">
        <v>45186</v>
      </c>
      <c r="E183" s="15">
        <f>datos_chargeback_2001_1!$D183-datos_chargeback_2001_1!$B183</f>
        <v>78</v>
      </c>
      <c r="F183" s="16">
        <f>datos_chargeback_2001_1!$G183/100</f>
        <v>779.93</v>
      </c>
      <c r="G183" s="17">
        <v>77993</v>
      </c>
      <c r="H183" s="16">
        <f t="shared" si="2"/>
        <v>0</v>
      </c>
      <c r="I183" s="16">
        <v>0</v>
      </c>
      <c r="J183" s="17" t="s">
        <v>38</v>
      </c>
      <c r="K183" s="17" t="s">
        <v>25</v>
      </c>
      <c r="L183" s="17" t="s">
        <v>109</v>
      </c>
      <c r="M183" s="17" t="s">
        <v>85</v>
      </c>
      <c r="N183" s="17" t="s">
        <v>42</v>
      </c>
      <c r="O183" s="17" t="s">
        <v>70</v>
      </c>
      <c r="P183" s="17" t="s">
        <v>54</v>
      </c>
      <c r="Q183" s="17" t="s">
        <v>75</v>
      </c>
      <c r="R183" s="17">
        <v>77993</v>
      </c>
      <c r="S183" s="17" t="s">
        <v>694</v>
      </c>
      <c r="T183" s="17" t="s">
        <v>46</v>
      </c>
      <c r="U183" s="16">
        <f>datos_chargeback_2001_1!$V183/100</f>
        <v>779.93</v>
      </c>
      <c r="V183" s="17">
        <v>77993</v>
      </c>
      <c r="W183" s="16">
        <f>datos_chargeback_2001_1!$X183/100</f>
        <v>0</v>
      </c>
      <c r="X183" s="17">
        <v>0</v>
      </c>
      <c r="Y183" s="16">
        <f>datos_chargeback_2001_1!$Z183/100</f>
        <v>0</v>
      </c>
      <c r="Z183" s="17">
        <v>0</v>
      </c>
      <c r="AA183" s="17" t="s">
        <v>695</v>
      </c>
      <c r="AB183" s="17" t="s">
        <v>35</v>
      </c>
      <c r="AC183" s="20" t="s">
        <v>35</v>
      </c>
      <c r="AD183" s="16">
        <f>datos_chargeback_2001_1!$AE183/100</f>
        <v>0</v>
      </c>
      <c r="AE183" s="17">
        <v>0</v>
      </c>
      <c r="AF183" s="17" t="s">
        <v>50</v>
      </c>
    </row>
    <row r="184" spans="1:32" x14ac:dyDescent="0.3">
      <c r="A184" s="34" t="s">
        <v>696</v>
      </c>
      <c r="B184" s="3">
        <v>45109</v>
      </c>
      <c r="C184" s="3" t="str">
        <f>TEXT(Tabla10[[#This Row],[Fecha de transacción]],"DDDD")</f>
        <v>domingo</v>
      </c>
      <c r="D184" s="3">
        <v>45189</v>
      </c>
      <c r="E184" s="4">
        <f>datos_chargeback_2001_1!$D184-datos_chargeback_2001_1!$B184</f>
        <v>80</v>
      </c>
      <c r="F184" s="5">
        <f>datos_chargeback_2001_1!$G184/100</f>
        <v>412.13</v>
      </c>
      <c r="G184" s="6">
        <v>41213</v>
      </c>
      <c r="H184" s="5">
        <f t="shared" si="2"/>
        <v>0</v>
      </c>
      <c r="I184" s="5">
        <v>0</v>
      </c>
      <c r="J184" s="6" t="s">
        <v>24</v>
      </c>
      <c r="K184" s="6" t="s">
        <v>25</v>
      </c>
      <c r="L184" s="6" t="s">
        <v>74</v>
      </c>
      <c r="M184" s="6" t="s">
        <v>59</v>
      </c>
      <c r="N184" s="6" t="s">
        <v>42</v>
      </c>
      <c r="O184" s="6" t="s">
        <v>36</v>
      </c>
      <c r="P184" s="6" t="s">
        <v>30</v>
      </c>
      <c r="Q184" s="6" t="s">
        <v>75</v>
      </c>
      <c r="R184" s="6">
        <v>41213</v>
      </c>
      <c r="S184" s="6" t="s">
        <v>697</v>
      </c>
      <c r="T184" s="6" t="s">
        <v>46</v>
      </c>
      <c r="U184" s="5">
        <f>datos_chargeback_2001_1!$V184/100</f>
        <v>412.13</v>
      </c>
      <c r="V184" s="6">
        <v>41213</v>
      </c>
      <c r="W184" s="5">
        <f>datos_chargeback_2001_1!$X184/100</f>
        <v>0</v>
      </c>
      <c r="X184" s="6">
        <v>0</v>
      </c>
      <c r="Y184" s="5">
        <f>datos_chargeback_2001_1!$Z184/100</f>
        <v>0</v>
      </c>
      <c r="Z184" s="6">
        <v>0</v>
      </c>
      <c r="AA184" s="6" t="s">
        <v>698</v>
      </c>
      <c r="AB184" s="6" t="s">
        <v>35</v>
      </c>
      <c r="AC184" s="7" t="s">
        <v>35</v>
      </c>
      <c r="AD184" s="5">
        <f>datos_chargeback_2001_1!$AE184/100</f>
        <v>0</v>
      </c>
      <c r="AE184" s="6">
        <v>0</v>
      </c>
      <c r="AF184" s="6" t="s">
        <v>64</v>
      </c>
    </row>
    <row r="185" spans="1:32" x14ac:dyDescent="0.3">
      <c r="A185" s="36" t="s">
        <v>699</v>
      </c>
      <c r="B185" s="14">
        <v>45110</v>
      </c>
      <c r="C185" s="14" t="str">
        <f>TEXT(Tabla10[[#This Row],[Fecha de transacción]],"DDDD")</f>
        <v>lunes</v>
      </c>
      <c r="D185" s="14">
        <v>45198</v>
      </c>
      <c r="E185" s="15">
        <f>datos_chargeback_2001_1!$D185-datos_chargeback_2001_1!$B185</f>
        <v>88</v>
      </c>
      <c r="F185" s="16">
        <f>datos_chargeback_2001_1!$G185/100</f>
        <v>205.22</v>
      </c>
      <c r="G185" s="17">
        <v>20522</v>
      </c>
      <c r="H185" s="16">
        <f t="shared" si="2"/>
        <v>0</v>
      </c>
      <c r="I185" s="16">
        <v>0.11</v>
      </c>
      <c r="J185" s="17" t="s">
        <v>38</v>
      </c>
      <c r="K185" s="17" t="s">
        <v>25</v>
      </c>
      <c r="L185" s="17" t="s">
        <v>26</v>
      </c>
      <c r="M185" s="17" t="s">
        <v>93</v>
      </c>
      <c r="N185" s="17" t="s">
        <v>28</v>
      </c>
      <c r="O185" s="17" t="s">
        <v>29</v>
      </c>
      <c r="P185" s="17" t="s">
        <v>54</v>
      </c>
      <c r="Q185" s="17" t="s">
        <v>44</v>
      </c>
      <c r="R185" s="17">
        <v>20522</v>
      </c>
      <c r="S185" s="17" t="s">
        <v>700</v>
      </c>
      <c r="T185" s="17" t="s">
        <v>33</v>
      </c>
      <c r="U185" s="16">
        <f>datos_chargeback_2001_1!$V185/100</f>
        <v>0</v>
      </c>
      <c r="V185" s="17">
        <v>0</v>
      </c>
      <c r="W185" s="16">
        <f>datos_chargeback_2001_1!$X185/100</f>
        <v>0</v>
      </c>
      <c r="X185" s="17">
        <v>0</v>
      </c>
      <c r="Y185" s="16">
        <f>datos_chargeback_2001_1!$Z185/100</f>
        <v>205.22</v>
      </c>
      <c r="Z185" s="17">
        <v>20522</v>
      </c>
      <c r="AA185" s="17" t="s">
        <v>701</v>
      </c>
      <c r="AB185" s="17" t="s">
        <v>48</v>
      </c>
      <c r="AC185" s="18">
        <v>45110</v>
      </c>
      <c r="AD185" s="16">
        <f>datos_chargeback_2001_1!$AE185/100</f>
        <v>61.41</v>
      </c>
      <c r="AE185" s="17">
        <v>6141</v>
      </c>
      <c r="AF185" s="17" t="s">
        <v>43</v>
      </c>
    </row>
    <row r="186" spans="1:32" x14ac:dyDescent="0.3">
      <c r="A186" s="35" t="s">
        <v>703</v>
      </c>
      <c r="B186" s="9">
        <v>45111</v>
      </c>
      <c r="C186" s="9" t="str">
        <f>TEXT(Tabla10[[#This Row],[Fecha de transacción]],"DDDD")</f>
        <v>martes</v>
      </c>
      <c r="D186" s="9">
        <v>45181</v>
      </c>
      <c r="E186" s="10">
        <f>datos_chargeback_2001_1!$D186-datos_chargeback_2001_1!$B186</f>
        <v>70</v>
      </c>
      <c r="F186" s="11">
        <f>datos_chargeback_2001_1!$G186/100</f>
        <v>605.19000000000005</v>
      </c>
      <c r="G186" s="12">
        <v>60519</v>
      </c>
      <c r="H186" s="11">
        <f t="shared" si="2"/>
        <v>0</v>
      </c>
      <c r="I186" s="11">
        <v>0</v>
      </c>
      <c r="J186" s="12" t="s">
        <v>38</v>
      </c>
      <c r="K186" s="12" t="s">
        <v>25</v>
      </c>
      <c r="L186" s="12" t="s">
        <v>119</v>
      </c>
      <c r="M186" s="12" t="s">
        <v>59</v>
      </c>
      <c r="N186" s="12" t="s">
        <v>28</v>
      </c>
      <c r="O186" s="12" t="s">
        <v>29</v>
      </c>
      <c r="P186" s="12" t="s">
        <v>54</v>
      </c>
      <c r="Q186" s="12" t="s">
        <v>66</v>
      </c>
      <c r="R186" s="12">
        <v>60519</v>
      </c>
      <c r="S186" s="12" t="s">
        <v>704</v>
      </c>
      <c r="T186" s="12" t="s">
        <v>33</v>
      </c>
      <c r="U186" s="11">
        <f>datos_chargeback_2001_1!$V186/100</f>
        <v>0</v>
      </c>
      <c r="V186" s="12">
        <v>0</v>
      </c>
      <c r="W186" s="11">
        <f>datos_chargeback_2001_1!$X186/100</f>
        <v>0</v>
      </c>
      <c r="X186" s="12">
        <v>0</v>
      </c>
      <c r="Y186" s="11">
        <f>datos_chargeback_2001_1!$Z186/100</f>
        <v>605.19000000000005</v>
      </c>
      <c r="Z186" s="12">
        <v>60519</v>
      </c>
      <c r="AA186" s="12" t="s">
        <v>705</v>
      </c>
      <c r="AB186" s="12" t="s">
        <v>35</v>
      </c>
      <c r="AC186" s="13" t="s">
        <v>35</v>
      </c>
      <c r="AD186" s="11">
        <f>datos_chargeback_2001_1!$AE186/100</f>
        <v>0</v>
      </c>
      <c r="AE186" s="12">
        <v>0</v>
      </c>
      <c r="AF186" s="12" t="s">
        <v>64</v>
      </c>
    </row>
    <row r="187" spans="1:32" x14ac:dyDescent="0.3">
      <c r="A187" s="34" t="s">
        <v>706</v>
      </c>
      <c r="B187" s="3">
        <v>45112</v>
      </c>
      <c r="C187" s="3" t="str">
        <f>TEXT(Tabla10[[#This Row],[Fecha de transacción]],"DDDD")</f>
        <v>miércoles</v>
      </c>
      <c r="D187" s="3">
        <v>45177</v>
      </c>
      <c r="E187" s="4">
        <f>datos_chargeback_2001_1!$D187-datos_chargeback_2001_1!$B187</f>
        <v>65</v>
      </c>
      <c r="F187" s="5">
        <f>datos_chargeback_2001_1!$G187/100</f>
        <v>186.41</v>
      </c>
      <c r="G187" s="6">
        <v>18641</v>
      </c>
      <c r="H187" s="5">
        <f t="shared" si="2"/>
        <v>0</v>
      </c>
      <c r="I187" s="5">
        <v>0</v>
      </c>
      <c r="J187" s="6" t="s">
        <v>24</v>
      </c>
      <c r="K187" s="6" t="s">
        <v>25</v>
      </c>
      <c r="L187" s="6" t="s">
        <v>109</v>
      </c>
      <c r="M187" s="6" t="s">
        <v>59</v>
      </c>
      <c r="N187" s="6" t="s">
        <v>42</v>
      </c>
      <c r="O187" s="6" t="s">
        <v>70</v>
      </c>
      <c r="P187" s="6" t="s">
        <v>30</v>
      </c>
      <c r="Q187" s="6" t="s">
        <v>31</v>
      </c>
      <c r="R187" s="6">
        <v>18641</v>
      </c>
      <c r="S187" s="6" t="s">
        <v>707</v>
      </c>
      <c r="T187" s="6" t="s">
        <v>46</v>
      </c>
      <c r="U187" s="5">
        <f>datos_chargeback_2001_1!$V187/100</f>
        <v>186.41</v>
      </c>
      <c r="V187" s="6">
        <v>18641</v>
      </c>
      <c r="W187" s="5">
        <f>datos_chargeback_2001_1!$X187/100</f>
        <v>0</v>
      </c>
      <c r="X187" s="6">
        <v>0</v>
      </c>
      <c r="Y187" s="5">
        <f>datos_chargeback_2001_1!$Z187/100</f>
        <v>0</v>
      </c>
      <c r="Z187" s="6">
        <v>0</v>
      </c>
      <c r="AA187" s="6" t="s">
        <v>708</v>
      </c>
      <c r="AB187" s="6" t="s">
        <v>35</v>
      </c>
      <c r="AC187" s="7" t="s">
        <v>35</v>
      </c>
      <c r="AD187" s="5">
        <f>datos_chargeback_2001_1!$AE187/100</f>
        <v>0</v>
      </c>
      <c r="AE187" s="6">
        <v>0</v>
      </c>
      <c r="AF187" s="6" t="s">
        <v>43</v>
      </c>
    </row>
    <row r="188" spans="1:32" x14ac:dyDescent="0.3">
      <c r="A188" s="34" t="s">
        <v>709</v>
      </c>
      <c r="B188" s="3">
        <v>45113</v>
      </c>
      <c r="C188" s="3" t="str">
        <f>TEXT(Tabla10[[#This Row],[Fecha de transacción]],"DDDD")</f>
        <v>jueves</v>
      </c>
      <c r="D188" s="3">
        <v>45179</v>
      </c>
      <c r="E188" s="4">
        <f>datos_chargeback_2001_1!$D188-datos_chargeback_2001_1!$B188</f>
        <v>66</v>
      </c>
      <c r="F188" s="5">
        <f>datos_chargeback_2001_1!$G188/100</f>
        <v>488.79</v>
      </c>
      <c r="G188" s="6">
        <v>48879</v>
      </c>
      <c r="H188" s="5">
        <f t="shared" si="2"/>
        <v>0</v>
      </c>
      <c r="I188" s="5">
        <v>0.84</v>
      </c>
      <c r="J188" s="6" t="s">
        <v>38</v>
      </c>
      <c r="K188" s="6" t="s">
        <v>25</v>
      </c>
      <c r="L188" s="6" t="s">
        <v>119</v>
      </c>
      <c r="M188" s="6" t="s">
        <v>85</v>
      </c>
      <c r="N188" s="6" t="s">
        <v>42</v>
      </c>
      <c r="O188" s="6" t="s">
        <v>36</v>
      </c>
      <c r="P188" s="6" t="s">
        <v>30</v>
      </c>
      <c r="Q188" s="6" t="s">
        <v>75</v>
      </c>
      <c r="R188" s="6">
        <v>48879</v>
      </c>
      <c r="S188" s="6" t="s">
        <v>710</v>
      </c>
      <c r="T188" s="6" t="s">
        <v>61</v>
      </c>
      <c r="U188" s="5">
        <f>datos_chargeback_2001_1!$V188/100</f>
        <v>0</v>
      </c>
      <c r="V188" s="6">
        <v>0</v>
      </c>
      <c r="W188" s="5">
        <f>datos_chargeback_2001_1!$X188/100</f>
        <v>488.79</v>
      </c>
      <c r="X188" s="6">
        <v>48879</v>
      </c>
      <c r="Y188" s="5">
        <f>datos_chargeback_2001_1!$Z188/100</f>
        <v>0</v>
      </c>
      <c r="Z188" s="6">
        <v>0</v>
      </c>
      <c r="AA188" s="6" t="s">
        <v>711</v>
      </c>
      <c r="AB188" s="6" t="s">
        <v>35</v>
      </c>
      <c r="AC188" s="7" t="s">
        <v>35</v>
      </c>
      <c r="AD188" s="5">
        <f>datos_chargeback_2001_1!$AE188/100</f>
        <v>0</v>
      </c>
      <c r="AE188" s="6">
        <v>0</v>
      </c>
      <c r="AF188" s="6" t="s">
        <v>64</v>
      </c>
    </row>
    <row r="189" spans="1:32" x14ac:dyDescent="0.3">
      <c r="A189" s="34" t="s">
        <v>712</v>
      </c>
      <c r="B189" s="3">
        <v>45114</v>
      </c>
      <c r="C189" s="3" t="str">
        <f>TEXT(Tabla10[[#This Row],[Fecha de transacción]],"DDDD")</f>
        <v>viernes</v>
      </c>
      <c r="D189" s="3">
        <v>45177</v>
      </c>
      <c r="E189" s="4">
        <f>datos_chargeback_2001_1!$D189-datos_chargeback_2001_1!$B189</f>
        <v>63</v>
      </c>
      <c r="F189" s="5">
        <f>datos_chargeback_2001_1!$G189/100</f>
        <v>882.58</v>
      </c>
      <c r="G189" s="6">
        <v>88258</v>
      </c>
      <c r="H189" s="5">
        <f t="shared" si="2"/>
        <v>0</v>
      </c>
      <c r="I189" s="5">
        <v>1.25</v>
      </c>
      <c r="J189" s="6" t="s">
        <v>24</v>
      </c>
      <c r="K189" s="6" t="s">
        <v>25</v>
      </c>
      <c r="L189" s="6" t="s">
        <v>26</v>
      </c>
      <c r="M189" s="6" t="s">
        <v>93</v>
      </c>
      <c r="N189" s="6" t="s">
        <v>42</v>
      </c>
      <c r="O189" s="6" t="s">
        <v>50</v>
      </c>
      <c r="P189" s="6" t="s">
        <v>30</v>
      </c>
      <c r="Q189" s="6" t="s">
        <v>44</v>
      </c>
      <c r="R189" s="6">
        <v>88258</v>
      </c>
      <c r="S189" s="6" t="s">
        <v>713</v>
      </c>
      <c r="T189" s="6" t="s">
        <v>116</v>
      </c>
      <c r="U189" s="5">
        <f>datos_chargeback_2001_1!$V189/100</f>
        <v>882.58</v>
      </c>
      <c r="V189" s="6">
        <v>88258</v>
      </c>
      <c r="W189" s="5">
        <f>datos_chargeback_2001_1!$X189/100</f>
        <v>0</v>
      </c>
      <c r="X189" s="6">
        <v>0</v>
      </c>
      <c r="Y189" s="5">
        <f>datos_chargeback_2001_1!$Z189/100</f>
        <v>0</v>
      </c>
      <c r="Z189" s="6">
        <v>0</v>
      </c>
      <c r="AA189" s="6" t="s">
        <v>714</v>
      </c>
      <c r="AB189" s="6" t="s">
        <v>35</v>
      </c>
      <c r="AC189" s="7" t="s">
        <v>35</v>
      </c>
      <c r="AD189" s="5">
        <f>datos_chargeback_2001_1!$AE189/100</f>
        <v>0</v>
      </c>
      <c r="AE189" s="6">
        <v>0</v>
      </c>
      <c r="AF189" s="6" t="s">
        <v>64</v>
      </c>
    </row>
    <row r="190" spans="1:32" x14ac:dyDescent="0.3">
      <c r="A190" s="35" t="s">
        <v>715</v>
      </c>
      <c r="B190" s="9">
        <v>45115</v>
      </c>
      <c r="C190" s="9" t="str">
        <f>TEXT(Tabla10[[#This Row],[Fecha de transacción]],"DDDD")</f>
        <v>sábado</v>
      </c>
      <c r="D190" s="9">
        <v>45176</v>
      </c>
      <c r="E190" s="10">
        <f>datos_chargeback_2001_1!$D190-datos_chargeback_2001_1!$B190</f>
        <v>61</v>
      </c>
      <c r="F190" s="11">
        <f>datos_chargeback_2001_1!$G190/100</f>
        <v>79.33</v>
      </c>
      <c r="G190" s="12">
        <v>7933</v>
      </c>
      <c r="H190" s="11">
        <f t="shared" si="2"/>
        <v>0</v>
      </c>
      <c r="I190" s="11">
        <v>0</v>
      </c>
      <c r="J190" s="12" t="s">
        <v>24</v>
      </c>
      <c r="K190" s="12" t="s">
        <v>25</v>
      </c>
      <c r="L190" s="12" t="s">
        <v>40</v>
      </c>
      <c r="M190" s="12" t="s">
        <v>52</v>
      </c>
      <c r="N190" s="12" t="s">
        <v>42</v>
      </c>
      <c r="O190" s="12" t="s">
        <v>114</v>
      </c>
      <c r="P190" s="12" t="s">
        <v>54</v>
      </c>
      <c r="Q190" s="12" t="s">
        <v>55</v>
      </c>
      <c r="R190" s="12">
        <v>79330</v>
      </c>
      <c r="S190" s="12" t="s">
        <v>716</v>
      </c>
      <c r="T190" s="12" t="s">
        <v>61</v>
      </c>
      <c r="U190" s="11">
        <f>datos_chargeback_2001_1!$V190/100</f>
        <v>0</v>
      </c>
      <c r="V190" s="12">
        <v>0</v>
      </c>
      <c r="W190" s="11">
        <f>datos_chargeback_2001_1!$X190/100</f>
        <v>793.3</v>
      </c>
      <c r="X190" s="12">
        <v>79330</v>
      </c>
      <c r="Y190" s="11">
        <f>datos_chargeback_2001_1!$Z190/100</f>
        <v>0</v>
      </c>
      <c r="Z190" s="12">
        <v>0</v>
      </c>
      <c r="AA190" s="12" t="s">
        <v>717</v>
      </c>
      <c r="AB190" s="12" t="s">
        <v>48</v>
      </c>
      <c r="AC190" s="19">
        <v>45115</v>
      </c>
      <c r="AD190" s="11">
        <f>datos_chargeback_2001_1!$AE190/100</f>
        <v>38.4</v>
      </c>
      <c r="AE190" s="12">
        <v>3840</v>
      </c>
      <c r="AF190" s="12" t="s">
        <v>43</v>
      </c>
    </row>
    <row r="191" spans="1:32" x14ac:dyDescent="0.3">
      <c r="A191" s="36" t="s">
        <v>719</v>
      </c>
      <c r="B191" s="14">
        <v>45116</v>
      </c>
      <c r="C191" s="14" t="str">
        <f>TEXT(Tabla10[[#This Row],[Fecha de transacción]],"DDDD")</f>
        <v>domingo</v>
      </c>
      <c r="D191" s="14">
        <v>45199</v>
      </c>
      <c r="E191" s="15">
        <f>datos_chargeback_2001_1!$D191-datos_chargeback_2001_1!$B191</f>
        <v>83</v>
      </c>
      <c r="F191" s="16">
        <f>datos_chargeback_2001_1!$G191/100</f>
        <v>396.64</v>
      </c>
      <c r="G191" s="17">
        <v>39664</v>
      </c>
      <c r="H191" s="16">
        <f t="shared" si="2"/>
        <v>0</v>
      </c>
      <c r="I191" s="16">
        <v>1.32</v>
      </c>
      <c r="J191" s="17" t="s">
        <v>24</v>
      </c>
      <c r="K191" s="17" t="s">
        <v>25</v>
      </c>
      <c r="L191" s="17" t="s">
        <v>40</v>
      </c>
      <c r="M191" s="17" t="s">
        <v>52</v>
      </c>
      <c r="N191" s="17" t="s">
        <v>42</v>
      </c>
      <c r="O191" s="17" t="s">
        <v>50</v>
      </c>
      <c r="P191" s="17" t="s">
        <v>30</v>
      </c>
      <c r="Q191" s="17" t="s">
        <v>31</v>
      </c>
      <c r="R191" s="17">
        <v>39664</v>
      </c>
      <c r="S191" s="17" t="s">
        <v>720</v>
      </c>
      <c r="T191" s="17" t="s">
        <v>61</v>
      </c>
      <c r="U191" s="16">
        <f>datos_chargeback_2001_1!$V191/100</f>
        <v>0</v>
      </c>
      <c r="V191" s="17">
        <v>0</v>
      </c>
      <c r="W191" s="16">
        <f>datos_chargeback_2001_1!$X191/100</f>
        <v>396.64</v>
      </c>
      <c r="X191" s="17">
        <v>39664</v>
      </c>
      <c r="Y191" s="16">
        <f>datos_chargeback_2001_1!$Z191/100</f>
        <v>0</v>
      </c>
      <c r="Z191" s="17">
        <v>0</v>
      </c>
      <c r="AA191" s="17" t="s">
        <v>721</v>
      </c>
      <c r="AB191" s="17" t="s">
        <v>35</v>
      </c>
      <c r="AC191" s="20" t="s">
        <v>35</v>
      </c>
      <c r="AD191" s="16">
        <f>datos_chargeback_2001_1!$AE191/100</f>
        <v>0</v>
      </c>
      <c r="AE191" s="17">
        <v>0</v>
      </c>
      <c r="AF191" s="17" t="s">
        <v>29</v>
      </c>
    </row>
    <row r="192" spans="1:32" x14ac:dyDescent="0.3">
      <c r="A192" s="34" t="s">
        <v>722</v>
      </c>
      <c r="B192" s="3">
        <v>45117</v>
      </c>
      <c r="C192" s="3" t="str">
        <f>TEXT(Tabla10[[#This Row],[Fecha de transacción]],"DDDD")</f>
        <v>lunes</v>
      </c>
      <c r="D192" s="3">
        <v>45186</v>
      </c>
      <c r="E192" s="4">
        <f>datos_chargeback_2001_1!$D192-datos_chargeback_2001_1!$B192</f>
        <v>69</v>
      </c>
      <c r="F192" s="5">
        <f>datos_chargeback_2001_1!$G192/100</f>
        <v>281.06</v>
      </c>
      <c r="G192" s="6">
        <v>28106</v>
      </c>
      <c r="H192" s="5">
        <f t="shared" si="2"/>
        <v>0</v>
      </c>
      <c r="I192" s="5">
        <v>0</v>
      </c>
      <c r="J192" s="6" t="s">
        <v>38</v>
      </c>
      <c r="K192" s="6" t="s">
        <v>25</v>
      </c>
      <c r="L192" s="6" t="s">
        <v>119</v>
      </c>
      <c r="M192" s="6" t="s">
        <v>93</v>
      </c>
      <c r="N192" s="6" t="s">
        <v>42</v>
      </c>
      <c r="O192" s="6" t="s">
        <v>29</v>
      </c>
      <c r="P192" s="6" t="s">
        <v>54</v>
      </c>
      <c r="Q192" s="6" t="s">
        <v>66</v>
      </c>
      <c r="R192" s="6">
        <v>28106</v>
      </c>
      <c r="S192" s="6" t="s">
        <v>723</v>
      </c>
      <c r="T192" s="6" t="s">
        <v>61</v>
      </c>
      <c r="U192" s="5">
        <f>datos_chargeback_2001_1!$V192/100</f>
        <v>0</v>
      </c>
      <c r="V192" s="6">
        <v>0</v>
      </c>
      <c r="W192" s="5">
        <f>datos_chargeback_2001_1!$X192/100</f>
        <v>281.06</v>
      </c>
      <c r="X192" s="6">
        <v>28106</v>
      </c>
      <c r="Y192" s="5">
        <f>datos_chargeback_2001_1!$Z192/100</f>
        <v>0</v>
      </c>
      <c r="Z192" s="6">
        <v>0</v>
      </c>
      <c r="AA192" s="6" t="s">
        <v>724</v>
      </c>
      <c r="AB192" s="6" t="s">
        <v>35</v>
      </c>
      <c r="AC192" s="7" t="s">
        <v>35</v>
      </c>
      <c r="AD192" s="5">
        <f>datos_chargeback_2001_1!$AE192/100</f>
        <v>0</v>
      </c>
      <c r="AE192" s="6">
        <v>0</v>
      </c>
      <c r="AF192" s="6" t="s">
        <v>29</v>
      </c>
    </row>
    <row r="193" spans="1:32" x14ac:dyDescent="0.3">
      <c r="A193" s="34" t="s">
        <v>725</v>
      </c>
      <c r="B193" s="3">
        <v>45118</v>
      </c>
      <c r="C193" s="3" t="str">
        <f>TEXT(Tabla10[[#This Row],[Fecha de transacción]],"DDDD")</f>
        <v>martes</v>
      </c>
      <c r="D193" s="3">
        <v>45204</v>
      </c>
      <c r="E193" s="4">
        <f>datos_chargeback_2001_1!$D193-datos_chargeback_2001_1!$B193</f>
        <v>86</v>
      </c>
      <c r="F193" s="5">
        <f>datos_chargeback_2001_1!$G193/100</f>
        <v>973.95</v>
      </c>
      <c r="G193" s="6">
        <v>97395</v>
      </c>
      <c r="H193" s="5">
        <f t="shared" si="2"/>
        <v>0</v>
      </c>
      <c r="I193" s="5">
        <v>0.86</v>
      </c>
      <c r="J193" s="6" t="s">
        <v>24</v>
      </c>
      <c r="K193" s="6" t="s">
        <v>25</v>
      </c>
      <c r="L193" s="6" t="s">
        <v>119</v>
      </c>
      <c r="M193" s="6" t="s">
        <v>59</v>
      </c>
      <c r="N193" s="6" t="s">
        <v>28</v>
      </c>
      <c r="O193" s="6" t="s">
        <v>64</v>
      </c>
      <c r="P193" s="6" t="s">
        <v>54</v>
      </c>
      <c r="Q193" s="6" t="s">
        <v>75</v>
      </c>
      <c r="R193" s="6">
        <v>97395</v>
      </c>
      <c r="S193" s="6" t="s">
        <v>726</v>
      </c>
      <c r="T193" s="6" t="s">
        <v>33</v>
      </c>
      <c r="U193" s="5">
        <f>datos_chargeback_2001_1!$V193/100</f>
        <v>0</v>
      </c>
      <c r="V193" s="6">
        <v>0</v>
      </c>
      <c r="W193" s="5">
        <f>datos_chargeback_2001_1!$X193/100</f>
        <v>0</v>
      </c>
      <c r="X193" s="6">
        <v>0</v>
      </c>
      <c r="Y193" s="5">
        <f>datos_chargeback_2001_1!$Z193/100</f>
        <v>973.95</v>
      </c>
      <c r="Z193" s="6">
        <v>97395</v>
      </c>
      <c r="AA193" s="6" t="s">
        <v>727</v>
      </c>
      <c r="AB193" s="6" t="s">
        <v>48</v>
      </c>
      <c r="AC193" s="8">
        <v>45118</v>
      </c>
      <c r="AD193" s="5">
        <f>datos_chargeback_2001_1!$AE193/100</f>
        <v>694.71</v>
      </c>
      <c r="AE193" s="6">
        <v>69471</v>
      </c>
      <c r="AF193" s="6" t="s">
        <v>50</v>
      </c>
    </row>
    <row r="194" spans="1:32" x14ac:dyDescent="0.3">
      <c r="A194" s="34" t="s">
        <v>729</v>
      </c>
      <c r="B194" s="3">
        <v>45119</v>
      </c>
      <c r="C194" s="3" t="str">
        <f>TEXT(Tabla10[[#This Row],[Fecha de transacción]],"DDDD")</f>
        <v>miércoles</v>
      </c>
      <c r="D194" s="3">
        <v>45198</v>
      </c>
      <c r="E194" s="4">
        <f>datos_chargeback_2001_1!$D194-datos_chargeback_2001_1!$B194</f>
        <v>79</v>
      </c>
      <c r="F194" s="5">
        <f>datos_chargeback_2001_1!$G194/100</f>
        <v>917.44</v>
      </c>
      <c r="G194" s="6">
        <v>91744</v>
      </c>
      <c r="H194" s="5">
        <f t="shared" ref="H194:H257" si="3">IF(COUNTIF($A$2:$A$1373,A194)=1,0,IF(F194=_xlfn.AGGREGATE(14,6,$F$2:$F$1373/($A$2:$A$1373=A194),1),_xlfn.AGGREGATE(15,6,$F$2:$F$1373/($A$2:$A$1373=A194),1),""))</f>
        <v>0</v>
      </c>
      <c r="I194" s="5">
        <v>1.44</v>
      </c>
      <c r="J194" s="6" t="s">
        <v>24</v>
      </c>
      <c r="K194" s="6" t="s">
        <v>25</v>
      </c>
      <c r="L194" s="6" t="s">
        <v>26</v>
      </c>
      <c r="M194" s="6" t="s">
        <v>85</v>
      </c>
      <c r="N194" s="6" t="s">
        <v>42</v>
      </c>
      <c r="O194" s="6" t="s">
        <v>114</v>
      </c>
      <c r="P194" s="6" t="s">
        <v>54</v>
      </c>
      <c r="Q194" s="6" t="s">
        <v>31</v>
      </c>
      <c r="R194" s="6">
        <v>91744</v>
      </c>
      <c r="S194" s="6" t="s">
        <v>730</v>
      </c>
      <c r="T194" s="6" t="s">
        <v>46</v>
      </c>
      <c r="U194" s="5">
        <f>datos_chargeback_2001_1!$V194/100</f>
        <v>917.44</v>
      </c>
      <c r="V194" s="6">
        <v>91744</v>
      </c>
      <c r="W194" s="5">
        <f>datos_chargeback_2001_1!$X194/100</f>
        <v>0</v>
      </c>
      <c r="X194" s="6">
        <v>0</v>
      </c>
      <c r="Y194" s="5">
        <f>datos_chargeback_2001_1!$Z194/100</f>
        <v>0</v>
      </c>
      <c r="Z194" s="6">
        <v>0</v>
      </c>
      <c r="AA194" s="6" t="s">
        <v>731</v>
      </c>
      <c r="AB194" s="6" t="s">
        <v>48</v>
      </c>
      <c r="AC194" s="8">
        <v>45119</v>
      </c>
      <c r="AD194" s="5">
        <f>datos_chargeback_2001_1!$AE194/100</f>
        <v>903.22</v>
      </c>
      <c r="AE194" s="6">
        <v>90322</v>
      </c>
      <c r="AF194" s="6" t="s">
        <v>53</v>
      </c>
    </row>
    <row r="195" spans="1:32" x14ac:dyDescent="0.3">
      <c r="A195" s="36" t="s">
        <v>733</v>
      </c>
      <c r="B195" s="14">
        <v>45120</v>
      </c>
      <c r="C195" s="14" t="str">
        <f>TEXT(Tabla10[[#This Row],[Fecha de transacción]],"DDDD")</f>
        <v>jueves</v>
      </c>
      <c r="D195" s="14">
        <v>45208</v>
      </c>
      <c r="E195" s="15">
        <f>datos_chargeback_2001_1!$D195-datos_chargeback_2001_1!$B195</f>
        <v>88</v>
      </c>
      <c r="F195" s="16">
        <f>datos_chargeback_2001_1!$G195/100</f>
        <v>929.31</v>
      </c>
      <c r="G195" s="17">
        <v>92931</v>
      </c>
      <c r="H195" s="16">
        <f t="shared" si="3"/>
        <v>0</v>
      </c>
      <c r="I195" s="16">
        <v>0</v>
      </c>
      <c r="J195" s="17" t="s">
        <v>24</v>
      </c>
      <c r="K195" s="17" t="s">
        <v>25</v>
      </c>
      <c r="L195" s="17" t="s">
        <v>40</v>
      </c>
      <c r="M195" s="17" t="s">
        <v>93</v>
      </c>
      <c r="N195" s="17" t="s">
        <v>42</v>
      </c>
      <c r="O195" s="17" t="s">
        <v>43</v>
      </c>
      <c r="P195" s="17" t="s">
        <v>54</v>
      </c>
      <c r="Q195" s="17" t="s">
        <v>31</v>
      </c>
      <c r="R195" s="17">
        <v>92931</v>
      </c>
      <c r="S195" s="17" t="s">
        <v>734</v>
      </c>
      <c r="T195" s="17" t="s">
        <v>46</v>
      </c>
      <c r="U195" s="16">
        <f>datos_chargeback_2001_1!$V195/100</f>
        <v>929.31</v>
      </c>
      <c r="V195" s="17">
        <v>92931</v>
      </c>
      <c r="W195" s="16">
        <f>datos_chargeback_2001_1!$X195/100</f>
        <v>0</v>
      </c>
      <c r="X195" s="17">
        <v>0</v>
      </c>
      <c r="Y195" s="16">
        <f>datos_chargeback_2001_1!$Z195/100</f>
        <v>0</v>
      </c>
      <c r="Z195" s="17">
        <v>0</v>
      </c>
      <c r="AA195" s="17" t="s">
        <v>735</v>
      </c>
      <c r="AB195" s="17" t="s">
        <v>48</v>
      </c>
      <c r="AC195" s="18">
        <v>45120</v>
      </c>
      <c r="AD195" s="16">
        <f>datos_chargeback_2001_1!$AE195/100</f>
        <v>295.19</v>
      </c>
      <c r="AE195" s="17">
        <v>29519</v>
      </c>
      <c r="AF195" s="17" t="s">
        <v>43</v>
      </c>
    </row>
    <row r="196" spans="1:32" x14ac:dyDescent="0.3">
      <c r="A196" s="35" t="s">
        <v>737</v>
      </c>
      <c r="B196" s="9">
        <v>45121</v>
      </c>
      <c r="C196" s="9" t="str">
        <f>TEXT(Tabla10[[#This Row],[Fecha de transacción]],"DDDD")</f>
        <v>viernes</v>
      </c>
      <c r="D196" s="9">
        <v>45211</v>
      </c>
      <c r="E196" s="10">
        <f>datos_chargeback_2001_1!$D196-datos_chargeback_2001_1!$B196</f>
        <v>90</v>
      </c>
      <c r="F196" s="11">
        <f>datos_chargeback_2001_1!$G196/100</f>
        <v>594.25</v>
      </c>
      <c r="G196" s="12">
        <v>59425</v>
      </c>
      <c r="H196" s="11">
        <f t="shared" si="3"/>
        <v>0</v>
      </c>
      <c r="I196" s="11">
        <v>1.45</v>
      </c>
      <c r="J196" s="12" t="s">
        <v>38</v>
      </c>
      <c r="K196" s="12" t="s">
        <v>25</v>
      </c>
      <c r="L196" s="12" t="s">
        <v>74</v>
      </c>
      <c r="M196" s="12" t="s">
        <v>59</v>
      </c>
      <c r="N196" s="12" t="s">
        <v>28</v>
      </c>
      <c r="O196" s="12" t="s">
        <v>64</v>
      </c>
      <c r="P196" s="12" t="s">
        <v>30</v>
      </c>
      <c r="Q196" s="12" t="s">
        <v>31</v>
      </c>
      <c r="R196" s="12">
        <v>59425</v>
      </c>
      <c r="S196" s="12" t="s">
        <v>738</v>
      </c>
      <c r="T196" s="12" t="s">
        <v>33</v>
      </c>
      <c r="U196" s="11">
        <f>datos_chargeback_2001_1!$V196/100</f>
        <v>0</v>
      </c>
      <c r="V196" s="12">
        <v>0</v>
      </c>
      <c r="W196" s="11">
        <f>datos_chargeback_2001_1!$X196/100</f>
        <v>0</v>
      </c>
      <c r="X196" s="12">
        <v>0</v>
      </c>
      <c r="Y196" s="11">
        <f>datos_chargeback_2001_1!$Z196/100</f>
        <v>594.25</v>
      </c>
      <c r="Z196" s="12">
        <v>59425</v>
      </c>
      <c r="AA196" s="12" t="s">
        <v>739</v>
      </c>
      <c r="AB196" s="12" t="s">
        <v>48</v>
      </c>
      <c r="AC196" s="19">
        <v>45121</v>
      </c>
      <c r="AD196" s="11">
        <f>datos_chargeback_2001_1!$AE196/100</f>
        <v>628.38</v>
      </c>
      <c r="AE196" s="12">
        <v>62838</v>
      </c>
      <c r="AF196" s="12" t="s">
        <v>43</v>
      </c>
    </row>
    <row r="197" spans="1:32" x14ac:dyDescent="0.3">
      <c r="A197" s="34" t="s">
        <v>741</v>
      </c>
      <c r="B197" s="3">
        <v>45122</v>
      </c>
      <c r="C197" s="3" t="str">
        <f>TEXT(Tabla10[[#This Row],[Fecha de transacción]],"DDDD")</f>
        <v>sábado</v>
      </c>
      <c r="D197" s="3">
        <v>45200</v>
      </c>
      <c r="E197" s="4">
        <f>datos_chargeback_2001_1!$D197-datos_chargeback_2001_1!$B197</f>
        <v>78</v>
      </c>
      <c r="F197" s="5">
        <f>datos_chargeback_2001_1!$G197/100</f>
        <v>981.23</v>
      </c>
      <c r="G197" s="6">
        <v>98123</v>
      </c>
      <c r="H197" s="5">
        <f t="shared" si="3"/>
        <v>0</v>
      </c>
      <c r="I197" s="5">
        <v>0.95</v>
      </c>
      <c r="J197" s="6" t="s">
        <v>24</v>
      </c>
      <c r="K197" s="6" t="s">
        <v>25</v>
      </c>
      <c r="L197" s="6" t="s">
        <v>26</v>
      </c>
      <c r="M197" s="6" t="s">
        <v>93</v>
      </c>
      <c r="N197" s="6" t="s">
        <v>28</v>
      </c>
      <c r="O197" s="6" t="s">
        <v>50</v>
      </c>
      <c r="P197" s="6" t="s">
        <v>54</v>
      </c>
      <c r="Q197" s="6" t="s">
        <v>75</v>
      </c>
      <c r="R197" s="6">
        <v>98123</v>
      </c>
      <c r="S197" s="6" t="s">
        <v>742</v>
      </c>
      <c r="T197" s="6" t="s">
        <v>33</v>
      </c>
      <c r="U197" s="5">
        <f>datos_chargeback_2001_1!$V197/100</f>
        <v>0</v>
      </c>
      <c r="V197" s="6">
        <v>0</v>
      </c>
      <c r="W197" s="5">
        <f>datos_chargeback_2001_1!$X197/100</f>
        <v>0</v>
      </c>
      <c r="X197" s="6">
        <v>0</v>
      </c>
      <c r="Y197" s="5">
        <f>datos_chargeback_2001_1!$Z197/100</f>
        <v>981.23</v>
      </c>
      <c r="Z197" s="6">
        <v>98123</v>
      </c>
      <c r="AA197" s="6" t="s">
        <v>743</v>
      </c>
      <c r="AB197" s="6" t="s">
        <v>48</v>
      </c>
      <c r="AC197" s="8">
        <v>45122</v>
      </c>
      <c r="AD197" s="5">
        <f>datos_chargeback_2001_1!$AE197/100</f>
        <v>333.57</v>
      </c>
      <c r="AE197" s="6">
        <v>33357</v>
      </c>
      <c r="AF197" s="6" t="s">
        <v>53</v>
      </c>
    </row>
    <row r="198" spans="1:32" x14ac:dyDescent="0.3">
      <c r="A198" s="34" t="s">
        <v>745</v>
      </c>
      <c r="B198" s="3">
        <v>45123</v>
      </c>
      <c r="C198" s="3" t="str">
        <f>TEXT(Tabla10[[#This Row],[Fecha de transacción]],"DDDD")</f>
        <v>domingo</v>
      </c>
      <c r="D198" s="3">
        <v>45209</v>
      </c>
      <c r="E198" s="4">
        <f>datos_chargeback_2001_1!$D198-datos_chargeback_2001_1!$B198</f>
        <v>86</v>
      </c>
      <c r="F198" s="5">
        <f>datos_chargeback_2001_1!$G198/100</f>
        <v>881.72</v>
      </c>
      <c r="G198" s="6">
        <v>88172</v>
      </c>
      <c r="H198" s="5">
        <f t="shared" si="3"/>
        <v>0</v>
      </c>
      <c r="I198" s="5">
        <v>0</v>
      </c>
      <c r="J198" s="6" t="s">
        <v>38</v>
      </c>
      <c r="K198" s="6" t="s">
        <v>25</v>
      </c>
      <c r="L198" s="6" t="s">
        <v>109</v>
      </c>
      <c r="M198" s="6" t="s">
        <v>85</v>
      </c>
      <c r="N198" s="6" t="s">
        <v>42</v>
      </c>
      <c r="O198" s="6" t="s">
        <v>43</v>
      </c>
      <c r="P198" s="6" t="s">
        <v>30</v>
      </c>
      <c r="Q198" s="6" t="s">
        <v>66</v>
      </c>
      <c r="R198" s="6">
        <v>88172</v>
      </c>
      <c r="S198" s="6" t="s">
        <v>746</v>
      </c>
      <c r="T198" s="6" t="s">
        <v>61</v>
      </c>
      <c r="U198" s="5">
        <f>datos_chargeback_2001_1!$V198/100</f>
        <v>0</v>
      </c>
      <c r="V198" s="6">
        <v>0</v>
      </c>
      <c r="W198" s="5">
        <f>datos_chargeback_2001_1!$X198/100</f>
        <v>881.72</v>
      </c>
      <c r="X198" s="6">
        <v>88172</v>
      </c>
      <c r="Y198" s="5">
        <f>datos_chargeback_2001_1!$Z198/100</f>
        <v>0</v>
      </c>
      <c r="Z198" s="6">
        <v>0</v>
      </c>
      <c r="AA198" s="6" t="s">
        <v>747</v>
      </c>
      <c r="AB198" s="6" t="s">
        <v>48</v>
      </c>
      <c r="AC198" s="8">
        <v>45123</v>
      </c>
      <c r="AD198" s="5">
        <f>datos_chargeback_2001_1!$AE198/100</f>
        <v>62.4</v>
      </c>
      <c r="AE198" s="6">
        <v>6240</v>
      </c>
      <c r="AF198" s="6" t="s">
        <v>53</v>
      </c>
    </row>
    <row r="199" spans="1:32" x14ac:dyDescent="0.3">
      <c r="A199" s="36" t="s">
        <v>748</v>
      </c>
      <c r="B199" s="14">
        <v>45124</v>
      </c>
      <c r="C199" s="14" t="str">
        <f>TEXT(Tabla10[[#This Row],[Fecha de transacción]],"DDDD")</f>
        <v>lunes</v>
      </c>
      <c r="D199" s="14">
        <v>45211</v>
      </c>
      <c r="E199" s="15">
        <f>datos_chargeback_2001_1!$D199-datos_chargeback_2001_1!$B199</f>
        <v>87</v>
      </c>
      <c r="F199" s="16">
        <f>datos_chargeback_2001_1!$G199/100</f>
        <v>380.65</v>
      </c>
      <c r="G199" s="17">
        <v>38065</v>
      </c>
      <c r="H199" s="16">
        <f t="shared" si="3"/>
        <v>0</v>
      </c>
      <c r="I199" s="16">
        <v>0</v>
      </c>
      <c r="J199" s="17" t="s">
        <v>38</v>
      </c>
      <c r="K199" s="17" t="s">
        <v>25</v>
      </c>
      <c r="L199" s="17" t="s">
        <v>109</v>
      </c>
      <c r="M199" s="17" t="s">
        <v>27</v>
      </c>
      <c r="N199" s="17" t="s">
        <v>42</v>
      </c>
      <c r="O199" s="17" t="s">
        <v>50</v>
      </c>
      <c r="P199" s="17" t="s">
        <v>30</v>
      </c>
      <c r="Q199" s="17" t="s">
        <v>44</v>
      </c>
      <c r="R199" s="17">
        <v>38065</v>
      </c>
      <c r="S199" s="17" t="s">
        <v>749</v>
      </c>
      <c r="T199" s="17" t="s">
        <v>61</v>
      </c>
      <c r="U199" s="16">
        <f>datos_chargeback_2001_1!$V199/100</f>
        <v>0</v>
      </c>
      <c r="V199" s="17">
        <v>0</v>
      </c>
      <c r="W199" s="16">
        <f>datos_chargeback_2001_1!$X199/100</f>
        <v>380.65</v>
      </c>
      <c r="X199" s="17">
        <v>38065</v>
      </c>
      <c r="Y199" s="16">
        <f>datos_chargeback_2001_1!$Z199/100</f>
        <v>0</v>
      </c>
      <c r="Z199" s="17">
        <v>0</v>
      </c>
      <c r="AA199" s="17" t="s">
        <v>750</v>
      </c>
      <c r="AB199" s="17" t="s">
        <v>48</v>
      </c>
      <c r="AC199" s="18">
        <v>45124</v>
      </c>
      <c r="AD199" s="16">
        <f>datos_chargeback_2001_1!$AE199/100</f>
        <v>16.11</v>
      </c>
      <c r="AE199" s="17">
        <v>1611</v>
      </c>
      <c r="AF199" s="17" t="s">
        <v>53</v>
      </c>
    </row>
    <row r="200" spans="1:32" x14ac:dyDescent="0.3">
      <c r="A200" s="34" t="s">
        <v>752</v>
      </c>
      <c r="B200" s="3">
        <v>45125</v>
      </c>
      <c r="C200" s="3" t="str">
        <f>TEXT(Tabla10[[#This Row],[Fecha de transacción]],"DDDD")</f>
        <v>martes</v>
      </c>
      <c r="D200" s="3">
        <v>45205</v>
      </c>
      <c r="E200" s="4">
        <f>datos_chargeback_2001_1!$D200-datos_chargeback_2001_1!$B200</f>
        <v>80</v>
      </c>
      <c r="F200" s="5">
        <f>datos_chargeback_2001_1!$G200/100</f>
        <v>724.76</v>
      </c>
      <c r="G200" s="6">
        <v>72476</v>
      </c>
      <c r="H200" s="5">
        <f t="shared" si="3"/>
        <v>0</v>
      </c>
      <c r="I200" s="5">
        <v>0</v>
      </c>
      <c r="J200" s="6" t="s">
        <v>24</v>
      </c>
      <c r="K200" s="6" t="s">
        <v>25</v>
      </c>
      <c r="L200" s="6" t="s">
        <v>74</v>
      </c>
      <c r="M200" s="6" t="s">
        <v>59</v>
      </c>
      <c r="N200" s="6" t="s">
        <v>42</v>
      </c>
      <c r="O200" s="6" t="s">
        <v>114</v>
      </c>
      <c r="P200" s="6" t="s">
        <v>30</v>
      </c>
      <c r="Q200" s="6" t="s">
        <v>66</v>
      </c>
      <c r="R200" s="6">
        <v>72476</v>
      </c>
      <c r="S200" s="6" t="s">
        <v>753</v>
      </c>
      <c r="T200" s="6" t="s">
        <v>61</v>
      </c>
      <c r="U200" s="5">
        <f>datos_chargeback_2001_1!$V200/100</f>
        <v>0</v>
      </c>
      <c r="V200" s="6">
        <v>0</v>
      </c>
      <c r="W200" s="5">
        <f>datos_chargeback_2001_1!$X200/100</f>
        <v>724.76</v>
      </c>
      <c r="X200" s="6">
        <v>72476</v>
      </c>
      <c r="Y200" s="5">
        <f>datos_chargeback_2001_1!$Z200/100</f>
        <v>0</v>
      </c>
      <c r="Z200" s="6">
        <v>0</v>
      </c>
      <c r="AA200" s="6" t="s">
        <v>754</v>
      </c>
      <c r="AB200" s="6" t="s">
        <v>35</v>
      </c>
      <c r="AC200" s="7" t="s">
        <v>35</v>
      </c>
      <c r="AD200" s="5">
        <f>datos_chargeback_2001_1!$AE200/100</f>
        <v>0</v>
      </c>
      <c r="AE200" s="6">
        <v>0</v>
      </c>
      <c r="AF200" s="6" t="s">
        <v>53</v>
      </c>
    </row>
    <row r="201" spans="1:32" x14ac:dyDescent="0.3">
      <c r="A201" s="36" t="s">
        <v>755</v>
      </c>
      <c r="B201" s="14">
        <v>45126</v>
      </c>
      <c r="C201" s="14" t="str">
        <f>TEXT(Tabla10[[#This Row],[Fecha de transacción]],"DDDD")</f>
        <v>miércoles</v>
      </c>
      <c r="D201" s="14">
        <v>45186</v>
      </c>
      <c r="E201" s="15">
        <f>datos_chargeback_2001_1!$D201-datos_chargeback_2001_1!$B201</f>
        <v>60</v>
      </c>
      <c r="F201" s="16">
        <f>datos_chargeback_2001_1!$G201/100</f>
        <v>958.81</v>
      </c>
      <c r="G201" s="17">
        <v>95881</v>
      </c>
      <c r="H201" s="16">
        <f t="shared" si="3"/>
        <v>0</v>
      </c>
      <c r="I201" s="16">
        <v>0</v>
      </c>
      <c r="J201" s="17" t="s">
        <v>38</v>
      </c>
      <c r="K201" s="17" t="s">
        <v>25</v>
      </c>
      <c r="L201" s="17" t="s">
        <v>109</v>
      </c>
      <c r="M201" s="17" t="s">
        <v>52</v>
      </c>
      <c r="N201" s="17" t="s">
        <v>42</v>
      </c>
      <c r="O201" s="17" t="s">
        <v>70</v>
      </c>
      <c r="P201" s="17" t="s">
        <v>54</v>
      </c>
      <c r="Q201" s="17" t="s">
        <v>31</v>
      </c>
      <c r="R201" s="17">
        <v>95881</v>
      </c>
      <c r="S201" s="17" t="s">
        <v>756</v>
      </c>
      <c r="T201" s="17" t="s">
        <v>46</v>
      </c>
      <c r="U201" s="16">
        <f>datos_chargeback_2001_1!$V201/100</f>
        <v>958.81</v>
      </c>
      <c r="V201" s="17">
        <v>95881</v>
      </c>
      <c r="W201" s="16">
        <f>datos_chargeback_2001_1!$X201/100</f>
        <v>0</v>
      </c>
      <c r="X201" s="17">
        <v>0</v>
      </c>
      <c r="Y201" s="16">
        <f>datos_chargeback_2001_1!$Z201/100</f>
        <v>0</v>
      </c>
      <c r="Z201" s="17">
        <v>0</v>
      </c>
      <c r="AA201" s="17" t="s">
        <v>757</v>
      </c>
      <c r="AB201" s="17" t="s">
        <v>35</v>
      </c>
      <c r="AC201" s="20" t="s">
        <v>35</v>
      </c>
      <c r="AD201" s="16">
        <f>datos_chargeback_2001_1!$AE201/100</f>
        <v>0</v>
      </c>
      <c r="AE201" s="17">
        <v>0</v>
      </c>
      <c r="AF201" s="17" t="s">
        <v>43</v>
      </c>
    </row>
    <row r="202" spans="1:32" x14ac:dyDescent="0.3">
      <c r="A202" s="34" t="s">
        <v>758</v>
      </c>
      <c r="B202" s="3">
        <v>44927</v>
      </c>
      <c r="C202" s="3" t="str">
        <f>TEXT(Tabla10[[#This Row],[Fecha de transacción]],"DDDD")</f>
        <v>domingo</v>
      </c>
      <c r="D202" s="3">
        <v>45009</v>
      </c>
      <c r="E202" s="4">
        <f>datos_chargeback_2001_1!$D202-datos_chargeback_2001_1!$B202</f>
        <v>82</v>
      </c>
      <c r="F202" s="5">
        <f>datos_chargeback_2001_1!$G202/100</f>
        <v>752.12</v>
      </c>
      <c r="G202" s="6">
        <v>75212</v>
      </c>
      <c r="H202" s="5">
        <f t="shared" si="3"/>
        <v>0</v>
      </c>
      <c r="I202" s="5">
        <v>0.98</v>
      </c>
      <c r="J202" s="6" t="s">
        <v>24</v>
      </c>
      <c r="K202" s="6" t="s">
        <v>25</v>
      </c>
      <c r="L202" s="6" t="s">
        <v>119</v>
      </c>
      <c r="M202" s="6" t="s">
        <v>27</v>
      </c>
      <c r="N202" s="6" t="s">
        <v>28</v>
      </c>
      <c r="O202" s="6" t="s">
        <v>64</v>
      </c>
      <c r="P202" s="6" t="s">
        <v>30</v>
      </c>
      <c r="Q202" s="6" t="s">
        <v>31</v>
      </c>
      <c r="R202" s="6">
        <v>75212</v>
      </c>
      <c r="S202" s="6" t="s">
        <v>668</v>
      </c>
      <c r="T202" s="6" t="s">
        <v>33</v>
      </c>
      <c r="U202" s="5">
        <f>datos_chargeback_2001_1!$V202/100</f>
        <v>0</v>
      </c>
      <c r="V202" s="6">
        <v>0</v>
      </c>
      <c r="W202" s="5">
        <f>datos_chargeback_2001_1!$X202/100</f>
        <v>0</v>
      </c>
      <c r="X202" s="6">
        <v>0</v>
      </c>
      <c r="Y202" s="5">
        <f>datos_chargeback_2001_1!$Z202/100</f>
        <v>752.12</v>
      </c>
      <c r="Z202" s="6">
        <v>75212</v>
      </c>
      <c r="AA202" s="6" t="s">
        <v>759</v>
      </c>
      <c r="AB202" s="6" t="s">
        <v>35</v>
      </c>
      <c r="AC202" s="7" t="s">
        <v>35</v>
      </c>
      <c r="AD202" s="5">
        <f>datos_chargeback_2001_1!$AE202/100</f>
        <v>0</v>
      </c>
      <c r="AE202" s="6">
        <v>0</v>
      </c>
      <c r="AF202" s="6" t="s">
        <v>43</v>
      </c>
    </row>
    <row r="203" spans="1:32" x14ac:dyDescent="0.3">
      <c r="A203" s="34" t="s">
        <v>760</v>
      </c>
      <c r="B203" s="3">
        <v>44928</v>
      </c>
      <c r="C203" s="3" t="str">
        <f>TEXT(Tabla10[[#This Row],[Fecha de transacción]],"DDDD")</f>
        <v>lunes</v>
      </c>
      <c r="D203" s="3">
        <v>44991</v>
      </c>
      <c r="E203" s="4">
        <f>datos_chargeback_2001_1!$D203-datos_chargeback_2001_1!$B203</f>
        <v>63</v>
      </c>
      <c r="F203" s="5">
        <f>datos_chargeback_2001_1!$G203/100</f>
        <v>327.47000000000003</v>
      </c>
      <c r="G203" s="6">
        <v>32747</v>
      </c>
      <c r="H203" s="5">
        <f t="shared" si="3"/>
        <v>0</v>
      </c>
      <c r="I203" s="5">
        <v>0.96</v>
      </c>
      <c r="J203" s="6" t="s">
        <v>24</v>
      </c>
      <c r="K203" s="6" t="s">
        <v>25</v>
      </c>
      <c r="L203" s="6" t="s">
        <v>80</v>
      </c>
      <c r="M203" s="6" t="s">
        <v>93</v>
      </c>
      <c r="N203" s="6" t="s">
        <v>42</v>
      </c>
      <c r="O203" s="6" t="s">
        <v>50</v>
      </c>
      <c r="P203" s="6" t="s">
        <v>54</v>
      </c>
      <c r="Q203" s="6" t="s">
        <v>44</v>
      </c>
      <c r="R203" s="6">
        <v>32747</v>
      </c>
      <c r="S203" s="6" t="s">
        <v>761</v>
      </c>
      <c r="T203" s="6" t="s">
        <v>116</v>
      </c>
      <c r="U203" s="5">
        <f>datos_chargeback_2001_1!$V203/100</f>
        <v>327.47000000000003</v>
      </c>
      <c r="V203" s="6">
        <v>32747</v>
      </c>
      <c r="W203" s="5">
        <f>datos_chargeback_2001_1!$X203/100</f>
        <v>0</v>
      </c>
      <c r="X203" s="6">
        <v>0</v>
      </c>
      <c r="Y203" s="5">
        <f>datos_chargeback_2001_1!$Z203/100</f>
        <v>0</v>
      </c>
      <c r="Z203" s="6">
        <v>0</v>
      </c>
      <c r="AA203" s="6" t="s">
        <v>762</v>
      </c>
      <c r="AB203" s="6" t="s">
        <v>48</v>
      </c>
      <c r="AC203" s="8">
        <v>44928</v>
      </c>
      <c r="AD203" s="5">
        <f>datos_chargeback_2001_1!$AE203/100</f>
        <v>634.67999999999995</v>
      </c>
      <c r="AE203" s="6">
        <v>63468</v>
      </c>
      <c r="AF203" s="6" t="s">
        <v>64</v>
      </c>
    </row>
    <row r="204" spans="1:32" x14ac:dyDescent="0.3">
      <c r="A204" s="35" t="s">
        <v>763</v>
      </c>
      <c r="B204" s="9">
        <v>44929</v>
      </c>
      <c r="C204" s="9" t="str">
        <f>TEXT(Tabla10[[#This Row],[Fecha de transacción]],"DDDD")</f>
        <v>martes</v>
      </c>
      <c r="D204" s="9">
        <v>45017</v>
      </c>
      <c r="E204" s="10">
        <f>datos_chargeback_2001_1!$D204-datos_chargeback_2001_1!$B204</f>
        <v>88</v>
      </c>
      <c r="F204" s="11">
        <f>datos_chargeback_2001_1!$G204/100</f>
        <v>931.19</v>
      </c>
      <c r="G204" s="12">
        <v>93119</v>
      </c>
      <c r="H204" s="11">
        <f t="shared" si="3"/>
        <v>0</v>
      </c>
      <c r="I204" s="11">
        <v>0.91</v>
      </c>
      <c r="J204" s="12" t="s">
        <v>38</v>
      </c>
      <c r="K204" s="12" t="s">
        <v>25</v>
      </c>
      <c r="L204" s="12" t="s">
        <v>26</v>
      </c>
      <c r="M204" s="12" t="s">
        <v>27</v>
      </c>
      <c r="N204" s="12" t="s">
        <v>42</v>
      </c>
      <c r="O204" s="12" t="s">
        <v>43</v>
      </c>
      <c r="P204" s="12" t="s">
        <v>30</v>
      </c>
      <c r="Q204" s="12" t="s">
        <v>75</v>
      </c>
      <c r="R204" s="12">
        <v>93119</v>
      </c>
      <c r="S204" s="12" t="s">
        <v>764</v>
      </c>
      <c r="T204" s="12" t="s">
        <v>61</v>
      </c>
      <c r="U204" s="11">
        <f>datos_chargeback_2001_1!$V204/100</f>
        <v>0</v>
      </c>
      <c r="V204" s="12">
        <v>0</v>
      </c>
      <c r="W204" s="11">
        <f>datos_chargeback_2001_1!$X204/100</f>
        <v>931.19</v>
      </c>
      <c r="X204" s="12">
        <v>93119</v>
      </c>
      <c r="Y204" s="11">
        <f>datos_chargeback_2001_1!$Z204/100</f>
        <v>0</v>
      </c>
      <c r="Z204" s="12">
        <v>0</v>
      </c>
      <c r="AA204" s="12" t="s">
        <v>765</v>
      </c>
      <c r="AB204" s="12" t="s">
        <v>35</v>
      </c>
      <c r="AC204" s="13" t="s">
        <v>35</v>
      </c>
      <c r="AD204" s="11">
        <f>datos_chargeback_2001_1!$AE204/100</f>
        <v>0</v>
      </c>
      <c r="AE204" s="12">
        <v>0</v>
      </c>
      <c r="AF204" s="12" t="s">
        <v>29</v>
      </c>
    </row>
    <row r="205" spans="1:32" x14ac:dyDescent="0.3">
      <c r="A205" s="34" t="s">
        <v>766</v>
      </c>
      <c r="B205" s="3">
        <v>44930</v>
      </c>
      <c r="C205" s="3" t="str">
        <f>TEXT(Tabla10[[#This Row],[Fecha de transacción]],"DDDD")</f>
        <v>miércoles</v>
      </c>
      <c r="D205" s="3">
        <v>45007</v>
      </c>
      <c r="E205" s="4">
        <f>datos_chargeback_2001_1!$D205-datos_chargeback_2001_1!$B205</f>
        <v>77</v>
      </c>
      <c r="F205" s="5">
        <f>datos_chargeback_2001_1!$G205/100</f>
        <v>446.81</v>
      </c>
      <c r="G205" s="6">
        <v>44681</v>
      </c>
      <c r="H205" s="5">
        <f t="shared" si="3"/>
        <v>0</v>
      </c>
      <c r="I205" s="5">
        <v>0</v>
      </c>
      <c r="J205" s="6" t="s">
        <v>24</v>
      </c>
      <c r="K205" s="6" t="s">
        <v>25</v>
      </c>
      <c r="L205" s="6" t="s">
        <v>119</v>
      </c>
      <c r="M205" s="6" t="s">
        <v>85</v>
      </c>
      <c r="N205" s="6" t="s">
        <v>28</v>
      </c>
      <c r="O205" s="6" t="s">
        <v>43</v>
      </c>
      <c r="P205" s="6" t="s">
        <v>30</v>
      </c>
      <c r="Q205" s="6" t="s">
        <v>66</v>
      </c>
      <c r="R205" s="6">
        <v>44681</v>
      </c>
      <c r="S205" s="6" t="s">
        <v>526</v>
      </c>
      <c r="T205" s="6" t="s">
        <v>33</v>
      </c>
      <c r="U205" s="5">
        <f>datos_chargeback_2001_1!$V205/100</f>
        <v>0</v>
      </c>
      <c r="V205" s="6">
        <v>0</v>
      </c>
      <c r="W205" s="5">
        <f>datos_chargeback_2001_1!$X205/100</f>
        <v>0</v>
      </c>
      <c r="X205" s="6">
        <v>0</v>
      </c>
      <c r="Y205" s="5">
        <f>datos_chargeback_2001_1!$Z205/100</f>
        <v>446.81</v>
      </c>
      <c r="Z205" s="6">
        <v>44681</v>
      </c>
      <c r="AA205" s="6" t="s">
        <v>767</v>
      </c>
      <c r="AB205" s="6" t="s">
        <v>48</v>
      </c>
      <c r="AC205" s="8">
        <v>44930</v>
      </c>
      <c r="AD205" s="5">
        <f>datos_chargeback_2001_1!$AE205/100</f>
        <v>284.73</v>
      </c>
      <c r="AE205" s="6">
        <v>28473</v>
      </c>
      <c r="AF205" s="6" t="s">
        <v>50</v>
      </c>
    </row>
    <row r="206" spans="1:32" x14ac:dyDescent="0.3">
      <c r="A206" s="34" t="s">
        <v>768</v>
      </c>
      <c r="B206" s="3">
        <v>44931</v>
      </c>
      <c r="C206" s="3" t="str">
        <f>TEXT(Tabla10[[#This Row],[Fecha de transacción]],"DDDD")</f>
        <v>jueves</v>
      </c>
      <c r="D206" s="3">
        <v>45013</v>
      </c>
      <c r="E206" s="4">
        <f>datos_chargeback_2001_1!$D206-datos_chargeback_2001_1!$B206</f>
        <v>82</v>
      </c>
      <c r="F206" s="5">
        <f>datos_chargeback_2001_1!$G206/100</f>
        <v>165.93</v>
      </c>
      <c r="G206" s="6">
        <v>16593</v>
      </c>
      <c r="H206" s="5">
        <f t="shared" si="3"/>
        <v>0</v>
      </c>
      <c r="I206" s="5">
        <v>1.17</v>
      </c>
      <c r="J206" s="6" t="s">
        <v>38</v>
      </c>
      <c r="K206" s="6" t="s">
        <v>25</v>
      </c>
      <c r="L206" s="6" t="s">
        <v>119</v>
      </c>
      <c r="M206" s="6" t="s">
        <v>93</v>
      </c>
      <c r="N206" s="6" t="s">
        <v>42</v>
      </c>
      <c r="O206" s="6" t="s">
        <v>64</v>
      </c>
      <c r="P206" s="6" t="s">
        <v>30</v>
      </c>
      <c r="Q206" s="6" t="s">
        <v>31</v>
      </c>
      <c r="R206" s="6">
        <v>16593</v>
      </c>
      <c r="S206" s="6" t="s">
        <v>769</v>
      </c>
      <c r="T206" s="6" t="s">
        <v>61</v>
      </c>
      <c r="U206" s="5">
        <f>datos_chargeback_2001_1!$V206/100</f>
        <v>0</v>
      </c>
      <c r="V206" s="6">
        <v>0</v>
      </c>
      <c r="W206" s="5">
        <f>datos_chargeback_2001_1!$X206/100</f>
        <v>165.93</v>
      </c>
      <c r="X206" s="6">
        <v>16593</v>
      </c>
      <c r="Y206" s="5">
        <f>datos_chargeback_2001_1!$Z206/100</f>
        <v>0</v>
      </c>
      <c r="Z206" s="6">
        <v>0</v>
      </c>
      <c r="AA206" s="6" t="s">
        <v>770</v>
      </c>
      <c r="AB206" s="6" t="s">
        <v>48</v>
      </c>
      <c r="AC206" s="8">
        <v>44931</v>
      </c>
      <c r="AD206" s="5">
        <f>datos_chargeback_2001_1!$AE206/100</f>
        <v>298.05</v>
      </c>
      <c r="AE206" s="6">
        <v>29805</v>
      </c>
      <c r="AF206" s="6" t="s">
        <v>64</v>
      </c>
    </row>
    <row r="207" spans="1:32" x14ac:dyDescent="0.3">
      <c r="A207" s="36" t="s">
        <v>771</v>
      </c>
      <c r="B207" s="14">
        <v>44932</v>
      </c>
      <c r="C207" s="14" t="str">
        <f>TEXT(Tabla10[[#This Row],[Fecha de transacción]],"DDDD")</f>
        <v>viernes</v>
      </c>
      <c r="D207" s="14">
        <v>44996</v>
      </c>
      <c r="E207" s="15">
        <f>datos_chargeback_2001_1!$D207-datos_chargeback_2001_1!$B207</f>
        <v>64</v>
      </c>
      <c r="F207" s="16">
        <f>datos_chargeback_2001_1!$G207/100</f>
        <v>382.94</v>
      </c>
      <c r="G207" s="17">
        <v>38294</v>
      </c>
      <c r="H207" s="16">
        <f t="shared" si="3"/>
        <v>0</v>
      </c>
      <c r="I207" s="16">
        <v>0</v>
      </c>
      <c r="J207" s="17" t="s">
        <v>24</v>
      </c>
      <c r="K207" s="17" t="s">
        <v>25</v>
      </c>
      <c r="L207" s="17" t="s">
        <v>40</v>
      </c>
      <c r="M207" s="17" t="s">
        <v>59</v>
      </c>
      <c r="N207" s="17" t="s">
        <v>28</v>
      </c>
      <c r="O207" s="17" t="s">
        <v>70</v>
      </c>
      <c r="P207" s="17" t="s">
        <v>30</v>
      </c>
      <c r="Q207" s="17" t="s">
        <v>75</v>
      </c>
      <c r="R207" s="17">
        <v>38294</v>
      </c>
      <c r="S207" s="17" t="s">
        <v>772</v>
      </c>
      <c r="T207" s="17" t="s">
        <v>33</v>
      </c>
      <c r="U207" s="16">
        <f>datos_chargeback_2001_1!$V207/100</f>
        <v>0</v>
      </c>
      <c r="V207" s="17">
        <v>0</v>
      </c>
      <c r="W207" s="16">
        <f>datos_chargeback_2001_1!$X207/100</f>
        <v>0</v>
      </c>
      <c r="X207" s="17">
        <v>0</v>
      </c>
      <c r="Y207" s="16">
        <f>datos_chargeback_2001_1!$Z207/100</f>
        <v>382.94</v>
      </c>
      <c r="Z207" s="17">
        <v>38294</v>
      </c>
      <c r="AA207" s="17" t="s">
        <v>773</v>
      </c>
      <c r="AB207" s="17" t="s">
        <v>48</v>
      </c>
      <c r="AC207" s="18">
        <v>44932</v>
      </c>
      <c r="AD207" s="16">
        <f>datos_chargeback_2001_1!$AE207/100</f>
        <v>786.76</v>
      </c>
      <c r="AE207" s="17">
        <v>78676</v>
      </c>
      <c r="AF207" s="17" t="s">
        <v>64</v>
      </c>
    </row>
    <row r="208" spans="1:32" x14ac:dyDescent="0.3">
      <c r="A208" s="34" t="s">
        <v>775</v>
      </c>
      <c r="B208" s="3">
        <v>44933</v>
      </c>
      <c r="C208" s="3" t="str">
        <f>TEXT(Tabla10[[#This Row],[Fecha de transacción]],"DDDD")</f>
        <v>sábado</v>
      </c>
      <c r="D208" s="3">
        <v>45002</v>
      </c>
      <c r="E208" s="4">
        <f>datos_chargeback_2001_1!$D208-datos_chargeback_2001_1!$B208</f>
        <v>69</v>
      </c>
      <c r="F208" s="5">
        <f>datos_chargeback_2001_1!$G208/100</f>
        <v>314.51</v>
      </c>
      <c r="G208" s="6">
        <v>31451</v>
      </c>
      <c r="H208" s="5">
        <f t="shared" si="3"/>
        <v>0</v>
      </c>
      <c r="I208" s="5">
        <v>0</v>
      </c>
      <c r="J208" s="6" t="s">
        <v>38</v>
      </c>
      <c r="K208" s="6" t="s">
        <v>25</v>
      </c>
      <c r="L208" s="6" t="s">
        <v>74</v>
      </c>
      <c r="M208" s="6" t="s">
        <v>85</v>
      </c>
      <c r="N208" s="6" t="s">
        <v>28</v>
      </c>
      <c r="O208" s="6" t="s">
        <v>53</v>
      </c>
      <c r="P208" s="6" t="s">
        <v>30</v>
      </c>
      <c r="Q208" s="6" t="s">
        <v>44</v>
      </c>
      <c r="R208" s="6">
        <v>31451</v>
      </c>
      <c r="S208" s="6" t="s">
        <v>776</v>
      </c>
      <c r="T208" s="6" t="s">
        <v>33</v>
      </c>
      <c r="U208" s="5">
        <f>datos_chargeback_2001_1!$V208/100</f>
        <v>0</v>
      </c>
      <c r="V208" s="6">
        <v>0</v>
      </c>
      <c r="W208" s="5">
        <f>datos_chargeback_2001_1!$X208/100</f>
        <v>0</v>
      </c>
      <c r="X208" s="6">
        <v>0</v>
      </c>
      <c r="Y208" s="5">
        <f>datos_chargeback_2001_1!$Z208/100</f>
        <v>314.51</v>
      </c>
      <c r="Z208" s="6">
        <v>31451</v>
      </c>
      <c r="AA208" s="6" t="s">
        <v>777</v>
      </c>
      <c r="AB208" s="6" t="s">
        <v>35</v>
      </c>
      <c r="AC208" s="7" t="s">
        <v>35</v>
      </c>
      <c r="AD208" s="5">
        <f>datos_chargeback_2001_1!$AE208/100</f>
        <v>0</v>
      </c>
      <c r="AE208" s="6">
        <v>0</v>
      </c>
      <c r="AF208" s="6" t="s">
        <v>64</v>
      </c>
    </row>
    <row r="209" spans="1:32" x14ac:dyDescent="0.3">
      <c r="A209" s="36" t="s">
        <v>778</v>
      </c>
      <c r="B209" s="14">
        <v>44934</v>
      </c>
      <c r="C209" s="14" t="str">
        <f>TEXT(Tabla10[[#This Row],[Fecha de transacción]],"DDDD")</f>
        <v>domingo</v>
      </c>
      <c r="D209" s="14">
        <v>45021</v>
      </c>
      <c r="E209" s="15">
        <f>datos_chargeback_2001_1!$D209-datos_chargeback_2001_1!$B209</f>
        <v>87</v>
      </c>
      <c r="F209" s="16">
        <f>datos_chargeback_2001_1!$G209/100</f>
        <v>523.22</v>
      </c>
      <c r="G209" s="17">
        <v>52322</v>
      </c>
      <c r="H209" s="16">
        <f t="shared" si="3"/>
        <v>0</v>
      </c>
      <c r="I209" s="16">
        <v>0.84</v>
      </c>
      <c r="J209" s="17" t="s">
        <v>24</v>
      </c>
      <c r="K209" s="17" t="s">
        <v>25</v>
      </c>
      <c r="L209" s="17" t="s">
        <v>40</v>
      </c>
      <c r="M209" s="17" t="s">
        <v>27</v>
      </c>
      <c r="N209" s="17" t="s">
        <v>42</v>
      </c>
      <c r="O209" s="17" t="s">
        <v>53</v>
      </c>
      <c r="P209" s="17" t="s">
        <v>54</v>
      </c>
      <c r="Q209" s="17" t="s">
        <v>55</v>
      </c>
      <c r="R209" s="17">
        <v>52322</v>
      </c>
      <c r="S209" s="17" t="s">
        <v>779</v>
      </c>
      <c r="T209" s="17" t="s">
        <v>61</v>
      </c>
      <c r="U209" s="16">
        <f>datos_chargeback_2001_1!$V209/100</f>
        <v>0</v>
      </c>
      <c r="V209" s="17">
        <v>0</v>
      </c>
      <c r="W209" s="16">
        <f>datos_chargeback_2001_1!$X209/100</f>
        <v>523.22</v>
      </c>
      <c r="X209" s="17">
        <v>52322</v>
      </c>
      <c r="Y209" s="16">
        <f>datos_chargeback_2001_1!$Z209/100</f>
        <v>0</v>
      </c>
      <c r="Z209" s="17">
        <v>0</v>
      </c>
      <c r="AA209" s="17" t="s">
        <v>780</v>
      </c>
      <c r="AB209" s="17" t="s">
        <v>48</v>
      </c>
      <c r="AC209" s="18">
        <v>44934</v>
      </c>
      <c r="AD209" s="16">
        <f>datos_chargeback_2001_1!$AE209/100</f>
        <v>13.18</v>
      </c>
      <c r="AE209" s="17">
        <v>1318</v>
      </c>
      <c r="AF209" s="17" t="s">
        <v>64</v>
      </c>
    </row>
    <row r="210" spans="1:32" x14ac:dyDescent="0.3">
      <c r="A210" s="35" t="s">
        <v>781</v>
      </c>
      <c r="B210" s="9">
        <v>44935</v>
      </c>
      <c r="C210" s="9" t="str">
        <f>TEXT(Tabla10[[#This Row],[Fecha de transacción]],"DDDD")</f>
        <v>lunes</v>
      </c>
      <c r="D210" s="9">
        <v>45023</v>
      </c>
      <c r="E210" s="10">
        <f>datos_chargeback_2001_1!$D210-datos_chargeback_2001_1!$B210</f>
        <v>88</v>
      </c>
      <c r="F210" s="11">
        <f>datos_chargeback_2001_1!$G210/100</f>
        <v>327.11</v>
      </c>
      <c r="G210" s="12">
        <v>32711</v>
      </c>
      <c r="H210" s="11">
        <f t="shared" si="3"/>
        <v>0</v>
      </c>
      <c r="I210" s="11">
        <v>0</v>
      </c>
      <c r="J210" s="12" t="s">
        <v>38</v>
      </c>
      <c r="K210" s="12" t="s">
        <v>25</v>
      </c>
      <c r="L210" s="12" t="s">
        <v>40</v>
      </c>
      <c r="M210" s="12" t="s">
        <v>85</v>
      </c>
      <c r="N210" s="12" t="s">
        <v>42</v>
      </c>
      <c r="O210" s="12" t="s">
        <v>64</v>
      </c>
      <c r="P210" s="12" t="s">
        <v>30</v>
      </c>
      <c r="Q210" s="12" t="s">
        <v>31</v>
      </c>
      <c r="R210" s="12">
        <v>32711</v>
      </c>
      <c r="S210" s="12" t="s">
        <v>782</v>
      </c>
      <c r="T210" s="12" t="s">
        <v>116</v>
      </c>
      <c r="U210" s="11">
        <f>datos_chargeback_2001_1!$V210/100</f>
        <v>327.11</v>
      </c>
      <c r="V210" s="12">
        <v>32711</v>
      </c>
      <c r="W210" s="11">
        <f>datos_chargeback_2001_1!$X210/100</f>
        <v>0</v>
      </c>
      <c r="X210" s="12">
        <v>0</v>
      </c>
      <c r="Y210" s="11">
        <f>datos_chargeback_2001_1!$Z210/100</f>
        <v>0</v>
      </c>
      <c r="Z210" s="12">
        <v>0</v>
      </c>
      <c r="AA210" s="12" t="s">
        <v>783</v>
      </c>
      <c r="AB210" s="12" t="s">
        <v>48</v>
      </c>
      <c r="AC210" s="19">
        <v>44935</v>
      </c>
      <c r="AD210" s="11">
        <f>datos_chargeback_2001_1!$AE210/100</f>
        <v>945.55</v>
      </c>
      <c r="AE210" s="12">
        <v>94555</v>
      </c>
      <c r="AF210" s="12" t="s">
        <v>36</v>
      </c>
    </row>
    <row r="211" spans="1:32" x14ac:dyDescent="0.3">
      <c r="A211" s="36" t="s">
        <v>785</v>
      </c>
      <c r="B211" s="14">
        <v>44936</v>
      </c>
      <c r="C211" s="14" t="str">
        <f>TEXT(Tabla10[[#This Row],[Fecha de transacción]],"DDDD")</f>
        <v>martes</v>
      </c>
      <c r="D211" s="14">
        <v>45015</v>
      </c>
      <c r="E211" s="15">
        <f>datos_chargeback_2001_1!$D211-datos_chargeback_2001_1!$B211</f>
        <v>79</v>
      </c>
      <c r="F211" s="16">
        <f>datos_chargeback_2001_1!$G211/100</f>
        <v>209.56</v>
      </c>
      <c r="G211" s="17">
        <v>20956</v>
      </c>
      <c r="H211" s="16">
        <f t="shared" si="3"/>
        <v>0</v>
      </c>
      <c r="I211" s="16">
        <v>1.47</v>
      </c>
      <c r="J211" s="17" t="s">
        <v>24</v>
      </c>
      <c r="K211" s="17" t="s">
        <v>25</v>
      </c>
      <c r="L211" s="17" t="s">
        <v>109</v>
      </c>
      <c r="M211" s="17" t="s">
        <v>41</v>
      </c>
      <c r="N211" s="17" t="s">
        <v>28</v>
      </c>
      <c r="O211" s="17" t="s">
        <v>64</v>
      </c>
      <c r="P211" s="17" t="s">
        <v>54</v>
      </c>
      <c r="Q211" s="17" t="s">
        <v>66</v>
      </c>
      <c r="R211" s="17">
        <v>20956</v>
      </c>
      <c r="S211" s="17" t="s">
        <v>786</v>
      </c>
      <c r="T211" s="17" t="s">
        <v>33</v>
      </c>
      <c r="U211" s="16">
        <f>datos_chargeback_2001_1!$V211/100</f>
        <v>0</v>
      </c>
      <c r="V211" s="17">
        <v>0</v>
      </c>
      <c r="W211" s="16">
        <f>datos_chargeback_2001_1!$X211/100</f>
        <v>0</v>
      </c>
      <c r="X211" s="17">
        <v>0</v>
      </c>
      <c r="Y211" s="16">
        <f>datos_chargeback_2001_1!$Z211/100</f>
        <v>209.56</v>
      </c>
      <c r="Z211" s="17">
        <v>20956</v>
      </c>
      <c r="AA211" s="17" t="s">
        <v>787</v>
      </c>
      <c r="AB211" s="17" t="s">
        <v>35</v>
      </c>
      <c r="AC211" s="20" t="s">
        <v>35</v>
      </c>
      <c r="AD211" s="16">
        <f>datos_chargeback_2001_1!$AE211/100</f>
        <v>0</v>
      </c>
      <c r="AE211" s="17">
        <v>0</v>
      </c>
      <c r="AF211" s="17" t="s">
        <v>29</v>
      </c>
    </row>
    <row r="212" spans="1:32" x14ac:dyDescent="0.3">
      <c r="A212" s="34" t="s">
        <v>788</v>
      </c>
      <c r="B212" s="3">
        <v>44937</v>
      </c>
      <c r="C212" s="3" t="str">
        <f>TEXT(Tabla10[[#This Row],[Fecha de transacción]],"DDDD")</f>
        <v>miércoles</v>
      </c>
      <c r="D212" s="3">
        <v>45015</v>
      </c>
      <c r="E212" s="4">
        <f>datos_chargeback_2001_1!$D212-datos_chargeback_2001_1!$B212</f>
        <v>78</v>
      </c>
      <c r="F212" s="5">
        <f>datos_chargeback_2001_1!$G212/100</f>
        <v>104.36</v>
      </c>
      <c r="G212" s="6">
        <v>10436</v>
      </c>
      <c r="H212" s="5">
        <f t="shared" si="3"/>
        <v>0</v>
      </c>
      <c r="I212" s="5">
        <v>0</v>
      </c>
      <c r="J212" s="6" t="s">
        <v>38</v>
      </c>
      <c r="K212" s="6" t="s">
        <v>25</v>
      </c>
      <c r="L212" s="6" t="s">
        <v>40</v>
      </c>
      <c r="M212" s="6" t="s">
        <v>27</v>
      </c>
      <c r="N212" s="6" t="s">
        <v>42</v>
      </c>
      <c r="O212" s="6" t="s">
        <v>114</v>
      </c>
      <c r="P212" s="6" t="s">
        <v>54</v>
      </c>
      <c r="Q212" s="6" t="s">
        <v>44</v>
      </c>
      <c r="R212" s="6">
        <v>10436</v>
      </c>
      <c r="S212" s="6" t="s">
        <v>789</v>
      </c>
      <c r="T212" s="6" t="s">
        <v>46</v>
      </c>
      <c r="U212" s="5">
        <f>datos_chargeback_2001_1!$V212/100</f>
        <v>104.36</v>
      </c>
      <c r="V212" s="6">
        <v>10436</v>
      </c>
      <c r="W212" s="5">
        <f>datos_chargeback_2001_1!$X212/100</f>
        <v>0</v>
      </c>
      <c r="X212" s="6">
        <v>0</v>
      </c>
      <c r="Y212" s="5">
        <f>datos_chargeback_2001_1!$Z212/100</f>
        <v>0</v>
      </c>
      <c r="Z212" s="6">
        <v>0</v>
      </c>
      <c r="AA212" s="6" t="s">
        <v>790</v>
      </c>
      <c r="AB212" s="6" t="s">
        <v>48</v>
      </c>
      <c r="AC212" s="8">
        <v>44937</v>
      </c>
      <c r="AD212" s="5">
        <f>datos_chargeback_2001_1!$AE212/100</f>
        <v>16.89</v>
      </c>
      <c r="AE212" s="6">
        <v>1689</v>
      </c>
      <c r="AF212" s="6" t="s">
        <v>29</v>
      </c>
    </row>
    <row r="213" spans="1:32" x14ac:dyDescent="0.3">
      <c r="A213" s="36" t="s">
        <v>791</v>
      </c>
      <c r="B213" s="14">
        <v>44938</v>
      </c>
      <c r="C213" s="14" t="str">
        <f>TEXT(Tabla10[[#This Row],[Fecha de transacción]],"DDDD")</f>
        <v>jueves</v>
      </c>
      <c r="D213" s="14">
        <v>45010</v>
      </c>
      <c r="E213" s="15">
        <f>datos_chargeback_2001_1!$D213-datos_chargeback_2001_1!$B213</f>
        <v>72</v>
      </c>
      <c r="F213" s="16">
        <f>datos_chargeback_2001_1!$G213/100</f>
        <v>30.02</v>
      </c>
      <c r="G213" s="17">
        <v>3002</v>
      </c>
      <c r="H213" s="16">
        <f t="shared" si="3"/>
        <v>0</v>
      </c>
      <c r="I213" s="16">
        <v>1.32</v>
      </c>
      <c r="J213" s="17" t="s">
        <v>38</v>
      </c>
      <c r="K213" s="17" t="s">
        <v>25</v>
      </c>
      <c r="L213" s="17" t="s">
        <v>119</v>
      </c>
      <c r="M213" s="17" t="s">
        <v>93</v>
      </c>
      <c r="N213" s="17" t="s">
        <v>42</v>
      </c>
      <c r="O213" s="17" t="s">
        <v>114</v>
      </c>
      <c r="P213" s="17" t="s">
        <v>54</v>
      </c>
      <c r="Q213" s="17" t="s">
        <v>31</v>
      </c>
      <c r="R213" s="17">
        <v>30020</v>
      </c>
      <c r="S213" s="17" t="s">
        <v>792</v>
      </c>
      <c r="T213" s="17" t="s">
        <v>116</v>
      </c>
      <c r="U213" s="16">
        <f>datos_chargeback_2001_1!$V213/100</f>
        <v>300.2</v>
      </c>
      <c r="V213" s="17">
        <v>30020</v>
      </c>
      <c r="W213" s="16">
        <f>datos_chargeback_2001_1!$X213/100</f>
        <v>0</v>
      </c>
      <c r="X213" s="17">
        <v>0</v>
      </c>
      <c r="Y213" s="16">
        <f>datos_chargeback_2001_1!$Z213/100</f>
        <v>0</v>
      </c>
      <c r="Z213" s="17">
        <v>0</v>
      </c>
      <c r="AA213" s="17" t="s">
        <v>793</v>
      </c>
      <c r="AB213" s="17" t="s">
        <v>48</v>
      </c>
      <c r="AC213" s="18">
        <v>44938</v>
      </c>
      <c r="AD213" s="16">
        <f>datos_chargeback_2001_1!$AE213/100</f>
        <v>312.85000000000002</v>
      </c>
      <c r="AE213" s="17">
        <v>31285</v>
      </c>
      <c r="AF213" s="17" t="s">
        <v>53</v>
      </c>
    </row>
    <row r="214" spans="1:32" x14ac:dyDescent="0.3">
      <c r="A214" s="35" t="s">
        <v>794</v>
      </c>
      <c r="B214" s="9">
        <v>44939</v>
      </c>
      <c r="C214" s="9" t="str">
        <f>TEXT(Tabla10[[#This Row],[Fecha de transacción]],"DDDD")</f>
        <v>viernes</v>
      </c>
      <c r="D214" s="9">
        <v>45015</v>
      </c>
      <c r="E214" s="10">
        <f>datos_chargeback_2001_1!$D214-datos_chargeback_2001_1!$B214</f>
        <v>76</v>
      </c>
      <c r="F214" s="11">
        <f>datos_chargeback_2001_1!$G214/100</f>
        <v>185.53</v>
      </c>
      <c r="G214" s="12">
        <v>18553</v>
      </c>
      <c r="H214" s="11">
        <f t="shared" si="3"/>
        <v>0</v>
      </c>
      <c r="I214" s="11">
        <v>0</v>
      </c>
      <c r="J214" s="12" t="s">
        <v>24</v>
      </c>
      <c r="K214" s="12" t="s">
        <v>25</v>
      </c>
      <c r="L214" s="12" t="s">
        <v>74</v>
      </c>
      <c r="M214" s="12" t="s">
        <v>52</v>
      </c>
      <c r="N214" s="12" t="s">
        <v>42</v>
      </c>
      <c r="O214" s="12" t="s">
        <v>114</v>
      </c>
      <c r="P214" s="12" t="s">
        <v>30</v>
      </c>
      <c r="Q214" s="12" t="s">
        <v>75</v>
      </c>
      <c r="R214" s="12">
        <v>18553</v>
      </c>
      <c r="S214" s="12" t="s">
        <v>795</v>
      </c>
      <c r="T214" s="12" t="s">
        <v>116</v>
      </c>
      <c r="U214" s="11">
        <f>datos_chargeback_2001_1!$V214/100</f>
        <v>185.53</v>
      </c>
      <c r="V214" s="12">
        <v>18553</v>
      </c>
      <c r="W214" s="11">
        <f>datos_chargeback_2001_1!$X214/100</f>
        <v>0</v>
      </c>
      <c r="X214" s="12">
        <v>0</v>
      </c>
      <c r="Y214" s="11">
        <f>datos_chargeback_2001_1!$Z214/100</f>
        <v>0</v>
      </c>
      <c r="Z214" s="12">
        <v>0</v>
      </c>
      <c r="AA214" s="12" t="s">
        <v>796</v>
      </c>
      <c r="AB214" s="12" t="s">
        <v>35</v>
      </c>
      <c r="AC214" s="13" t="s">
        <v>35</v>
      </c>
      <c r="AD214" s="11">
        <f>datos_chargeback_2001_1!$AE214/100</f>
        <v>0</v>
      </c>
      <c r="AE214" s="12">
        <v>0</v>
      </c>
      <c r="AF214" s="12" t="s">
        <v>53</v>
      </c>
    </row>
    <row r="215" spans="1:32" x14ac:dyDescent="0.3">
      <c r="A215" s="34" t="s">
        <v>797</v>
      </c>
      <c r="B215" s="3">
        <v>44940</v>
      </c>
      <c r="C215" s="3" t="str">
        <f>TEXT(Tabla10[[#This Row],[Fecha de transacción]],"DDDD")</f>
        <v>sábado</v>
      </c>
      <c r="D215" s="3">
        <v>45027</v>
      </c>
      <c r="E215" s="4">
        <f>datos_chargeback_2001_1!$D215-datos_chargeback_2001_1!$B215</f>
        <v>87</v>
      </c>
      <c r="F215" s="5">
        <f>datos_chargeback_2001_1!$G215/100</f>
        <v>458.61</v>
      </c>
      <c r="G215" s="6">
        <v>45861</v>
      </c>
      <c r="H215" s="5">
        <f t="shared" si="3"/>
        <v>0</v>
      </c>
      <c r="I215" s="5">
        <v>0</v>
      </c>
      <c r="J215" s="6" t="s">
        <v>24</v>
      </c>
      <c r="K215" s="6" t="s">
        <v>25</v>
      </c>
      <c r="L215" s="6" t="s">
        <v>119</v>
      </c>
      <c r="M215" s="6" t="s">
        <v>93</v>
      </c>
      <c r="N215" s="6" t="s">
        <v>42</v>
      </c>
      <c r="O215" s="6" t="s">
        <v>64</v>
      </c>
      <c r="P215" s="6" t="s">
        <v>54</v>
      </c>
      <c r="Q215" s="6" t="s">
        <v>44</v>
      </c>
      <c r="R215" s="6">
        <v>45861</v>
      </c>
      <c r="S215" s="6" t="s">
        <v>798</v>
      </c>
      <c r="T215" s="6" t="s">
        <v>46</v>
      </c>
      <c r="U215" s="5">
        <f>datos_chargeback_2001_1!$V215/100</f>
        <v>458.61</v>
      </c>
      <c r="V215" s="6">
        <v>45861</v>
      </c>
      <c r="W215" s="5">
        <f>datos_chargeback_2001_1!$X215/100</f>
        <v>0</v>
      </c>
      <c r="X215" s="6">
        <v>0</v>
      </c>
      <c r="Y215" s="5">
        <f>datos_chargeback_2001_1!$Z215/100</f>
        <v>0</v>
      </c>
      <c r="Z215" s="6">
        <v>0</v>
      </c>
      <c r="AA215" s="6" t="s">
        <v>799</v>
      </c>
      <c r="AB215" s="6" t="s">
        <v>48</v>
      </c>
      <c r="AC215" s="8">
        <v>44940</v>
      </c>
      <c r="AD215" s="5">
        <f>datos_chargeback_2001_1!$AE215/100</f>
        <v>66.22</v>
      </c>
      <c r="AE215" s="6">
        <v>6622</v>
      </c>
      <c r="AF215" s="6" t="s">
        <v>29</v>
      </c>
    </row>
    <row r="216" spans="1:32" x14ac:dyDescent="0.3">
      <c r="A216" s="35" t="s">
        <v>801</v>
      </c>
      <c r="B216" s="9">
        <v>44941</v>
      </c>
      <c r="C216" s="9" t="str">
        <f>TEXT(Tabla10[[#This Row],[Fecha de transacción]],"DDDD")</f>
        <v>domingo</v>
      </c>
      <c r="D216" s="9">
        <v>45011</v>
      </c>
      <c r="E216" s="10">
        <f>datos_chargeback_2001_1!$D216-datos_chargeback_2001_1!$B216</f>
        <v>70</v>
      </c>
      <c r="F216" s="11">
        <f>datos_chargeback_2001_1!$G216/100</f>
        <v>827.66</v>
      </c>
      <c r="G216" s="12">
        <v>82766</v>
      </c>
      <c r="H216" s="11">
        <f t="shared" si="3"/>
        <v>0</v>
      </c>
      <c r="I216" s="11">
        <v>0.13</v>
      </c>
      <c r="J216" s="12" t="s">
        <v>38</v>
      </c>
      <c r="K216" s="12" t="s">
        <v>25</v>
      </c>
      <c r="L216" s="12" t="s">
        <v>109</v>
      </c>
      <c r="M216" s="12" t="s">
        <v>52</v>
      </c>
      <c r="N216" s="12" t="s">
        <v>28</v>
      </c>
      <c r="O216" s="12" t="s">
        <v>29</v>
      </c>
      <c r="P216" s="12" t="s">
        <v>30</v>
      </c>
      <c r="Q216" s="12" t="s">
        <v>66</v>
      </c>
      <c r="R216" s="12">
        <v>82766</v>
      </c>
      <c r="S216" s="12" t="s">
        <v>451</v>
      </c>
      <c r="T216" s="12" t="s">
        <v>33</v>
      </c>
      <c r="U216" s="11">
        <f>datos_chargeback_2001_1!$V216/100</f>
        <v>0</v>
      </c>
      <c r="V216" s="12">
        <v>0</v>
      </c>
      <c r="W216" s="11">
        <f>datos_chargeback_2001_1!$X216/100</f>
        <v>0</v>
      </c>
      <c r="X216" s="12">
        <v>0</v>
      </c>
      <c r="Y216" s="11">
        <f>datos_chargeback_2001_1!$Z216/100</f>
        <v>827.66</v>
      </c>
      <c r="Z216" s="12">
        <v>82766</v>
      </c>
      <c r="AA216" s="12" t="s">
        <v>802</v>
      </c>
      <c r="AB216" s="12" t="s">
        <v>35</v>
      </c>
      <c r="AC216" s="13" t="s">
        <v>35</v>
      </c>
      <c r="AD216" s="11">
        <f>datos_chargeback_2001_1!$AE216/100</f>
        <v>0</v>
      </c>
      <c r="AE216" s="12">
        <v>0</v>
      </c>
      <c r="AF216" s="12" t="s">
        <v>29</v>
      </c>
    </row>
    <row r="217" spans="1:32" x14ac:dyDescent="0.3">
      <c r="A217" s="36" t="s">
        <v>803</v>
      </c>
      <c r="B217" s="14">
        <v>44942</v>
      </c>
      <c r="C217" s="14" t="str">
        <f>TEXT(Tabla10[[#This Row],[Fecha de transacción]],"DDDD")</f>
        <v>lunes</v>
      </c>
      <c r="D217" s="14">
        <v>45023</v>
      </c>
      <c r="E217" s="15">
        <f>datos_chargeback_2001_1!$D217-datos_chargeback_2001_1!$B217</f>
        <v>81</v>
      </c>
      <c r="F217" s="16">
        <f>datos_chargeback_2001_1!$G217/100</f>
        <v>804.45</v>
      </c>
      <c r="G217" s="17">
        <v>80445</v>
      </c>
      <c r="H217" s="16">
        <f t="shared" si="3"/>
        <v>0</v>
      </c>
      <c r="I217" s="16">
        <v>0</v>
      </c>
      <c r="J217" s="17" t="s">
        <v>38</v>
      </c>
      <c r="K217" s="17" t="s">
        <v>25</v>
      </c>
      <c r="L217" s="17" t="s">
        <v>80</v>
      </c>
      <c r="M217" s="17" t="s">
        <v>41</v>
      </c>
      <c r="N217" s="17" t="s">
        <v>42</v>
      </c>
      <c r="O217" s="17" t="s">
        <v>53</v>
      </c>
      <c r="P217" s="17" t="s">
        <v>54</v>
      </c>
      <c r="Q217" s="17" t="s">
        <v>55</v>
      </c>
      <c r="R217" s="17">
        <v>80445</v>
      </c>
      <c r="S217" s="17" t="s">
        <v>804</v>
      </c>
      <c r="T217" s="17" t="s">
        <v>46</v>
      </c>
      <c r="U217" s="16">
        <f>datos_chargeback_2001_1!$V217/100</f>
        <v>804.45</v>
      </c>
      <c r="V217" s="17">
        <v>80445</v>
      </c>
      <c r="W217" s="16">
        <f>datos_chargeback_2001_1!$X217/100</f>
        <v>0</v>
      </c>
      <c r="X217" s="17">
        <v>0</v>
      </c>
      <c r="Y217" s="16">
        <f>datos_chargeback_2001_1!$Z217/100</f>
        <v>0</v>
      </c>
      <c r="Z217" s="17">
        <v>0</v>
      </c>
      <c r="AA217" s="17" t="s">
        <v>805</v>
      </c>
      <c r="AB217" s="17" t="s">
        <v>48</v>
      </c>
      <c r="AC217" s="18">
        <v>44942</v>
      </c>
      <c r="AD217" s="16">
        <f>datos_chargeback_2001_1!$AE217/100</f>
        <v>218.45</v>
      </c>
      <c r="AE217" s="17">
        <v>21845</v>
      </c>
      <c r="AF217" s="17" t="s">
        <v>36</v>
      </c>
    </row>
    <row r="218" spans="1:32" x14ac:dyDescent="0.3">
      <c r="A218" s="34" t="s">
        <v>806</v>
      </c>
      <c r="B218" s="3">
        <v>44943</v>
      </c>
      <c r="C218" s="3" t="str">
        <f>TEXT(Tabla10[[#This Row],[Fecha de transacción]],"DDDD")</f>
        <v>martes</v>
      </c>
      <c r="D218" s="3">
        <v>45024</v>
      </c>
      <c r="E218" s="4">
        <f>datos_chargeback_2001_1!$D218-datos_chargeback_2001_1!$B218</f>
        <v>81</v>
      </c>
      <c r="F218" s="5">
        <f>datos_chargeback_2001_1!$G218/100</f>
        <v>566.17999999999995</v>
      </c>
      <c r="G218" s="6">
        <v>56618</v>
      </c>
      <c r="H218" s="5">
        <f t="shared" si="3"/>
        <v>0</v>
      </c>
      <c r="I218" s="5">
        <v>1.23</v>
      </c>
      <c r="J218" s="6" t="s">
        <v>24</v>
      </c>
      <c r="K218" s="6" t="s">
        <v>25</v>
      </c>
      <c r="L218" s="6" t="s">
        <v>119</v>
      </c>
      <c r="M218" s="6" t="s">
        <v>27</v>
      </c>
      <c r="N218" s="6" t="s">
        <v>28</v>
      </c>
      <c r="O218" s="6" t="s">
        <v>43</v>
      </c>
      <c r="P218" s="6" t="s">
        <v>30</v>
      </c>
      <c r="Q218" s="6" t="s">
        <v>55</v>
      </c>
      <c r="R218" s="6">
        <v>56618</v>
      </c>
      <c r="S218" s="6" t="s">
        <v>807</v>
      </c>
      <c r="T218" s="6" t="s">
        <v>33</v>
      </c>
      <c r="U218" s="5">
        <f>datos_chargeback_2001_1!$V218/100</f>
        <v>0</v>
      </c>
      <c r="V218" s="6">
        <v>0</v>
      </c>
      <c r="W218" s="5">
        <f>datos_chargeback_2001_1!$X218/100</f>
        <v>0</v>
      </c>
      <c r="X218" s="6">
        <v>0</v>
      </c>
      <c r="Y218" s="5">
        <f>datos_chargeback_2001_1!$Z218/100</f>
        <v>566.17999999999995</v>
      </c>
      <c r="Z218" s="6">
        <v>56618</v>
      </c>
      <c r="AA218" s="6" t="s">
        <v>808</v>
      </c>
      <c r="AB218" s="6" t="s">
        <v>35</v>
      </c>
      <c r="AC218" s="7" t="s">
        <v>35</v>
      </c>
      <c r="AD218" s="5">
        <f>datos_chargeback_2001_1!$AE218/100</f>
        <v>0</v>
      </c>
      <c r="AE218" s="6">
        <v>0</v>
      </c>
      <c r="AF218" s="6" t="s">
        <v>64</v>
      </c>
    </row>
    <row r="219" spans="1:32" x14ac:dyDescent="0.3">
      <c r="A219" s="34" t="s">
        <v>809</v>
      </c>
      <c r="B219" s="3">
        <v>44944</v>
      </c>
      <c r="C219" s="3" t="str">
        <f>TEXT(Tabla10[[#This Row],[Fecha de transacción]],"DDDD")</f>
        <v>miércoles</v>
      </c>
      <c r="D219" s="3">
        <v>45023</v>
      </c>
      <c r="E219" s="4">
        <f>datos_chargeback_2001_1!$D219-datos_chargeback_2001_1!$B219</f>
        <v>79</v>
      </c>
      <c r="F219" s="5">
        <f>datos_chargeback_2001_1!$G219/100</f>
        <v>184.25</v>
      </c>
      <c r="G219" s="6">
        <v>18425</v>
      </c>
      <c r="H219" s="5">
        <f t="shared" si="3"/>
        <v>0</v>
      </c>
      <c r="I219" s="5">
        <v>0</v>
      </c>
      <c r="J219" s="6" t="s">
        <v>24</v>
      </c>
      <c r="K219" s="6" t="s">
        <v>25</v>
      </c>
      <c r="L219" s="6" t="s">
        <v>74</v>
      </c>
      <c r="M219" s="6" t="s">
        <v>85</v>
      </c>
      <c r="N219" s="6" t="s">
        <v>42</v>
      </c>
      <c r="O219" s="6" t="s">
        <v>70</v>
      </c>
      <c r="P219" s="6" t="s">
        <v>30</v>
      </c>
      <c r="Q219" s="6" t="s">
        <v>66</v>
      </c>
      <c r="R219" s="6">
        <v>18425</v>
      </c>
      <c r="S219" s="6" t="s">
        <v>810</v>
      </c>
      <c r="T219" s="6" t="s">
        <v>61</v>
      </c>
      <c r="U219" s="5">
        <f>datos_chargeback_2001_1!$V219/100</f>
        <v>0</v>
      </c>
      <c r="V219" s="6">
        <v>0</v>
      </c>
      <c r="W219" s="5">
        <f>datos_chargeback_2001_1!$X219/100</f>
        <v>184.25</v>
      </c>
      <c r="X219" s="6">
        <v>18425</v>
      </c>
      <c r="Y219" s="5">
        <f>datos_chargeback_2001_1!$Z219/100</f>
        <v>0</v>
      </c>
      <c r="Z219" s="6">
        <v>0</v>
      </c>
      <c r="AA219" s="6" t="s">
        <v>811</v>
      </c>
      <c r="AB219" s="6" t="s">
        <v>35</v>
      </c>
      <c r="AC219" s="7" t="s">
        <v>35</v>
      </c>
      <c r="AD219" s="5">
        <f>datos_chargeback_2001_1!$AE219/100</f>
        <v>0</v>
      </c>
      <c r="AE219" s="6">
        <v>0</v>
      </c>
      <c r="AF219" s="6" t="s">
        <v>36</v>
      </c>
    </row>
    <row r="220" spans="1:32" x14ac:dyDescent="0.3">
      <c r="A220" s="34" t="s">
        <v>812</v>
      </c>
      <c r="B220" s="3">
        <v>44945</v>
      </c>
      <c r="C220" s="3" t="str">
        <f>TEXT(Tabla10[[#This Row],[Fecha de transacción]],"DDDD")</f>
        <v>jueves</v>
      </c>
      <c r="D220" s="3">
        <v>45008</v>
      </c>
      <c r="E220" s="4">
        <f>datos_chargeback_2001_1!$D220-datos_chargeback_2001_1!$B220</f>
        <v>63</v>
      </c>
      <c r="F220" s="5">
        <f>datos_chargeback_2001_1!$G220/100</f>
        <v>21.47</v>
      </c>
      <c r="G220" s="6">
        <v>2147</v>
      </c>
      <c r="H220" s="5">
        <f t="shared" si="3"/>
        <v>0</v>
      </c>
      <c r="I220" s="5">
        <v>1.33</v>
      </c>
      <c r="J220" s="6" t="s">
        <v>24</v>
      </c>
      <c r="K220" s="6" t="s">
        <v>25</v>
      </c>
      <c r="L220" s="6" t="s">
        <v>40</v>
      </c>
      <c r="M220" s="6" t="s">
        <v>41</v>
      </c>
      <c r="N220" s="6" t="s">
        <v>28</v>
      </c>
      <c r="O220" s="6" t="s">
        <v>53</v>
      </c>
      <c r="P220" s="6" t="s">
        <v>54</v>
      </c>
      <c r="Q220" s="6" t="s">
        <v>75</v>
      </c>
      <c r="R220" s="6">
        <v>21470</v>
      </c>
      <c r="S220" s="6" t="s">
        <v>813</v>
      </c>
      <c r="T220" s="6" t="s">
        <v>33</v>
      </c>
      <c r="U220" s="5">
        <f>datos_chargeback_2001_1!$V220/100</f>
        <v>0</v>
      </c>
      <c r="V220" s="6">
        <v>0</v>
      </c>
      <c r="W220" s="5">
        <f>datos_chargeback_2001_1!$X220/100</f>
        <v>0</v>
      </c>
      <c r="X220" s="6">
        <v>0</v>
      </c>
      <c r="Y220" s="5">
        <f>datos_chargeback_2001_1!$Z220/100</f>
        <v>214.7</v>
      </c>
      <c r="Z220" s="6">
        <v>21470</v>
      </c>
      <c r="AA220" s="6" t="s">
        <v>814</v>
      </c>
      <c r="AB220" s="6" t="s">
        <v>48</v>
      </c>
      <c r="AC220" s="8">
        <v>44945</v>
      </c>
      <c r="AD220" s="5">
        <f>datos_chargeback_2001_1!$AE220/100</f>
        <v>363.18</v>
      </c>
      <c r="AE220" s="6">
        <v>36318</v>
      </c>
      <c r="AF220" s="6" t="s">
        <v>50</v>
      </c>
    </row>
    <row r="221" spans="1:32" x14ac:dyDescent="0.3">
      <c r="A221" s="34" t="s">
        <v>815</v>
      </c>
      <c r="B221" s="3">
        <v>44946</v>
      </c>
      <c r="C221" s="3" t="str">
        <f>TEXT(Tabla10[[#This Row],[Fecha de transacción]],"DDDD")</f>
        <v>viernes</v>
      </c>
      <c r="D221" s="3">
        <v>45016</v>
      </c>
      <c r="E221" s="4">
        <f>datos_chargeback_2001_1!$D221-datos_chargeback_2001_1!$B221</f>
        <v>70</v>
      </c>
      <c r="F221" s="5">
        <f>datos_chargeback_2001_1!$G221/100</f>
        <v>746.33</v>
      </c>
      <c r="G221" s="6">
        <v>74633</v>
      </c>
      <c r="H221" s="5">
        <f t="shared" si="3"/>
        <v>0</v>
      </c>
      <c r="I221" s="5">
        <v>1.19</v>
      </c>
      <c r="J221" s="6" t="s">
        <v>38</v>
      </c>
      <c r="K221" s="6" t="s">
        <v>25</v>
      </c>
      <c r="L221" s="6" t="s">
        <v>109</v>
      </c>
      <c r="M221" s="6" t="s">
        <v>85</v>
      </c>
      <c r="N221" s="6" t="s">
        <v>42</v>
      </c>
      <c r="O221" s="6" t="s">
        <v>36</v>
      </c>
      <c r="P221" s="6" t="s">
        <v>30</v>
      </c>
      <c r="Q221" s="6" t="s">
        <v>75</v>
      </c>
      <c r="R221" s="6">
        <v>74633</v>
      </c>
      <c r="S221" s="6" t="s">
        <v>816</v>
      </c>
      <c r="T221" s="6" t="s">
        <v>116</v>
      </c>
      <c r="U221" s="5">
        <f>datos_chargeback_2001_1!$V221/100</f>
        <v>746.33</v>
      </c>
      <c r="V221" s="6">
        <v>74633</v>
      </c>
      <c r="W221" s="5">
        <f>datos_chargeback_2001_1!$X221/100</f>
        <v>0</v>
      </c>
      <c r="X221" s="6">
        <v>0</v>
      </c>
      <c r="Y221" s="5">
        <f>datos_chargeback_2001_1!$Z221/100</f>
        <v>0</v>
      </c>
      <c r="Z221" s="6">
        <v>0</v>
      </c>
      <c r="AA221" s="6" t="s">
        <v>817</v>
      </c>
      <c r="AB221" s="6" t="s">
        <v>35</v>
      </c>
      <c r="AC221" s="7" t="s">
        <v>35</v>
      </c>
      <c r="AD221" s="5">
        <f>datos_chargeback_2001_1!$AE221/100</f>
        <v>0</v>
      </c>
      <c r="AE221" s="6">
        <v>0</v>
      </c>
      <c r="AF221" s="6" t="s">
        <v>53</v>
      </c>
    </row>
    <row r="222" spans="1:32" x14ac:dyDescent="0.3">
      <c r="A222" s="35" t="s">
        <v>818</v>
      </c>
      <c r="B222" s="9">
        <v>44947</v>
      </c>
      <c r="C222" s="9" t="str">
        <f>TEXT(Tabla10[[#This Row],[Fecha de transacción]],"DDDD")</f>
        <v>sábado</v>
      </c>
      <c r="D222" s="9">
        <v>45028</v>
      </c>
      <c r="E222" s="10">
        <f>datos_chargeback_2001_1!$D222-datos_chargeback_2001_1!$B222</f>
        <v>81</v>
      </c>
      <c r="F222" s="11">
        <f>datos_chargeback_2001_1!$G222/100</f>
        <v>71.39</v>
      </c>
      <c r="G222" s="12">
        <v>7139</v>
      </c>
      <c r="H222" s="11">
        <f t="shared" si="3"/>
        <v>0</v>
      </c>
      <c r="I222" s="11">
        <v>1.36</v>
      </c>
      <c r="J222" s="12" t="s">
        <v>38</v>
      </c>
      <c r="K222" s="12" t="s">
        <v>25</v>
      </c>
      <c r="L222" s="12" t="s">
        <v>40</v>
      </c>
      <c r="M222" s="12" t="s">
        <v>41</v>
      </c>
      <c r="N222" s="12" t="s">
        <v>28</v>
      </c>
      <c r="O222" s="12" t="s">
        <v>50</v>
      </c>
      <c r="P222" s="12" t="s">
        <v>30</v>
      </c>
      <c r="Q222" s="12" t="s">
        <v>44</v>
      </c>
      <c r="R222" s="12">
        <v>7139</v>
      </c>
      <c r="S222" s="12" t="s">
        <v>819</v>
      </c>
      <c r="T222" s="12" t="s">
        <v>33</v>
      </c>
      <c r="U222" s="11">
        <f>datos_chargeback_2001_1!$V222/100</f>
        <v>0</v>
      </c>
      <c r="V222" s="12">
        <v>0</v>
      </c>
      <c r="W222" s="11">
        <f>datos_chargeback_2001_1!$X222/100</f>
        <v>0</v>
      </c>
      <c r="X222" s="12">
        <v>0</v>
      </c>
      <c r="Y222" s="11">
        <f>datos_chargeback_2001_1!$Z222/100</f>
        <v>71.39</v>
      </c>
      <c r="Z222" s="12">
        <v>7139</v>
      </c>
      <c r="AA222" s="12" t="s">
        <v>820</v>
      </c>
      <c r="AB222" s="12" t="s">
        <v>48</v>
      </c>
      <c r="AC222" s="19">
        <v>44947</v>
      </c>
      <c r="AD222" s="11">
        <f>datos_chargeback_2001_1!$AE222/100</f>
        <v>868.81</v>
      </c>
      <c r="AE222" s="12">
        <v>86881</v>
      </c>
      <c r="AF222" s="12" t="s">
        <v>64</v>
      </c>
    </row>
    <row r="223" spans="1:32" x14ac:dyDescent="0.3">
      <c r="A223" s="34" t="s">
        <v>822</v>
      </c>
      <c r="B223" s="3">
        <v>44948</v>
      </c>
      <c r="C223" s="3" t="str">
        <f>TEXT(Tabla10[[#This Row],[Fecha de transacción]],"DDDD")</f>
        <v>domingo</v>
      </c>
      <c r="D223" s="3">
        <v>45023</v>
      </c>
      <c r="E223" s="4">
        <f>datos_chargeback_2001_1!$D223-datos_chargeback_2001_1!$B223</f>
        <v>75</v>
      </c>
      <c r="F223" s="5">
        <f>datos_chargeback_2001_1!$G223/100</f>
        <v>301.98</v>
      </c>
      <c r="G223" s="6">
        <v>30198</v>
      </c>
      <c r="H223" s="5">
        <f t="shared" si="3"/>
        <v>0</v>
      </c>
      <c r="I223" s="5">
        <v>1.19</v>
      </c>
      <c r="J223" s="6" t="s">
        <v>24</v>
      </c>
      <c r="K223" s="6" t="s">
        <v>25</v>
      </c>
      <c r="L223" s="6" t="s">
        <v>119</v>
      </c>
      <c r="M223" s="6" t="s">
        <v>52</v>
      </c>
      <c r="N223" s="6" t="s">
        <v>28</v>
      </c>
      <c r="O223" s="6" t="s">
        <v>114</v>
      </c>
      <c r="P223" s="6" t="s">
        <v>54</v>
      </c>
      <c r="Q223" s="6" t="s">
        <v>75</v>
      </c>
      <c r="R223" s="6">
        <v>30198</v>
      </c>
      <c r="S223" s="6" t="s">
        <v>823</v>
      </c>
      <c r="T223" s="6" t="s">
        <v>33</v>
      </c>
      <c r="U223" s="5">
        <f>datos_chargeback_2001_1!$V223/100</f>
        <v>0</v>
      </c>
      <c r="V223" s="6">
        <v>0</v>
      </c>
      <c r="W223" s="5">
        <f>datos_chargeback_2001_1!$X223/100</f>
        <v>0</v>
      </c>
      <c r="X223" s="6">
        <v>0</v>
      </c>
      <c r="Y223" s="5">
        <f>datos_chargeback_2001_1!$Z223/100</f>
        <v>301.98</v>
      </c>
      <c r="Z223" s="6">
        <v>30198</v>
      </c>
      <c r="AA223" s="6" t="s">
        <v>824</v>
      </c>
      <c r="AB223" s="6" t="s">
        <v>48</v>
      </c>
      <c r="AC223" s="8">
        <v>44948</v>
      </c>
      <c r="AD223" s="5">
        <f>datos_chargeback_2001_1!$AE223/100</f>
        <v>864.27</v>
      </c>
      <c r="AE223" s="6">
        <v>86427</v>
      </c>
      <c r="AF223" s="6" t="s">
        <v>29</v>
      </c>
    </row>
    <row r="224" spans="1:32" x14ac:dyDescent="0.3">
      <c r="A224" s="34" t="s">
        <v>826</v>
      </c>
      <c r="B224" s="3">
        <v>44949</v>
      </c>
      <c r="C224" s="3" t="str">
        <f>TEXT(Tabla10[[#This Row],[Fecha de transacción]],"DDDD")</f>
        <v>lunes</v>
      </c>
      <c r="D224" s="3">
        <v>45026</v>
      </c>
      <c r="E224" s="4">
        <f>datos_chargeback_2001_1!$D224-datos_chargeback_2001_1!$B224</f>
        <v>77</v>
      </c>
      <c r="F224" s="5">
        <f>datos_chargeback_2001_1!$G224/100</f>
        <v>31.45</v>
      </c>
      <c r="G224" s="6">
        <v>3145</v>
      </c>
      <c r="H224" s="5">
        <f t="shared" si="3"/>
        <v>0</v>
      </c>
      <c r="I224" s="5">
        <v>0.85</v>
      </c>
      <c r="J224" s="6" t="s">
        <v>38</v>
      </c>
      <c r="K224" s="6" t="s">
        <v>25</v>
      </c>
      <c r="L224" s="6" t="s">
        <v>119</v>
      </c>
      <c r="M224" s="6" t="s">
        <v>52</v>
      </c>
      <c r="N224" s="6" t="s">
        <v>42</v>
      </c>
      <c r="O224" s="6" t="s">
        <v>114</v>
      </c>
      <c r="P224" s="6" t="s">
        <v>30</v>
      </c>
      <c r="Q224" s="6" t="s">
        <v>44</v>
      </c>
      <c r="R224" s="6">
        <v>31450</v>
      </c>
      <c r="S224" s="6" t="s">
        <v>827</v>
      </c>
      <c r="T224" s="6" t="s">
        <v>46</v>
      </c>
      <c r="U224" s="5">
        <f>datos_chargeback_2001_1!$V224/100</f>
        <v>314.5</v>
      </c>
      <c r="V224" s="6">
        <v>31450</v>
      </c>
      <c r="W224" s="5">
        <f>datos_chargeback_2001_1!$X224/100</f>
        <v>0</v>
      </c>
      <c r="X224" s="6">
        <v>0</v>
      </c>
      <c r="Y224" s="5">
        <f>datos_chargeback_2001_1!$Z224/100</f>
        <v>0</v>
      </c>
      <c r="Z224" s="6">
        <v>0</v>
      </c>
      <c r="AA224" s="6" t="s">
        <v>828</v>
      </c>
      <c r="AB224" s="6" t="s">
        <v>48</v>
      </c>
      <c r="AC224" s="8">
        <v>44949</v>
      </c>
      <c r="AD224" s="5">
        <f>datos_chargeback_2001_1!$AE224/100</f>
        <v>649.63</v>
      </c>
      <c r="AE224" s="6">
        <v>64963</v>
      </c>
      <c r="AF224" s="6" t="s">
        <v>53</v>
      </c>
    </row>
    <row r="225" spans="1:32" x14ac:dyDescent="0.3">
      <c r="A225" s="34" t="s">
        <v>830</v>
      </c>
      <c r="B225" s="3">
        <v>44950</v>
      </c>
      <c r="C225" s="3" t="str">
        <f>TEXT(Tabla10[[#This Row],[Fecha de transacción]],"DDDD")</f>
        <v>martes</v>
      </c>
      <c r="D225" s="3">
        <v>45028</v>
      </c>
      <c r="E225" s="4">
        <f>datos_chargeback_2001_1!$D225-datos_chargeback_2001_1!$B225</f>
        <v>78</v>
      </c>
      <c r="F225" s="5">
        <f>datos_chargeback_2001_1!$G225/100</f>
        <v>213.53</v>
      </c>
      <c r="G225" s="6">
        <v>21353</v>
      </c>
      <c r="H225" s="5">
        <f t="shared" si="3"/>
        <v>0</v>
      </c>
      <c r="I225" s="5">
        <v>1.49</v>
      </c>
      <c r="J225" s="6" t="s">
        <v>38</v>
      </c>
      <c r="K225" s="6" t="s">
        <v>25</v>
      </c>
      <c r="L225" s="6" t="s">
        <v>26</v>
      </c>
      <c r="M225" s="6" t="s">
        <v>59</v>
      </c>
      <c r="N225" s="6" t="s">
        <v>42</v>
      </c>
      <c r="O225" s="6" t="s">
        <v>114</v>
      </c>
      <c r="P225" s="6" t="s">
        <v>30</v>
      </c>
      <c r="Q225" s="6" t="s">
        <v>44</v>
      </c>
      <c r="R225" s="6">
        <v>21353</v>
      </c>
      <c r="S225" s="6" t="s">
        <v>831</v>
      </c>
      <c r="T225" s="6" t="s">
        <v>46</v>
      </c>
      <c r="U225" s="5">
        <f>datos_chargeback_2001_1!$V225/100</f>
        <v>213.53</v>
      </c>
      <c r="V225" s="6">
        <v>21353</v>
      </c>
      <c r="W225" s="5">
        <f>datos_chargeback_2001_1!$X225/100</f>
        <v>0</v>
      </c>
      <c r="X225" s="6">
        <v>0</v>
      </c>
      <c r="Y225" s="5">
        <f>datos_chargeback_2001_1!$Z225/100</f>
        <v>0</v>
      </c>
      <c r="Z225" s="6">
        <v>0</v>
      </c>
      <c r="AA225" s="6" t="s">
        <v>832</v>
      </c>
      <c r="AB225" s="6" t="s">
        <v>48</v>
      </c>
      <c r="AC225" s="8">
        <v>44950</v>
      </c>
      <c r="AD225" s="5">
        <f>datos_chargeback_2001_1!$AE225/100</f>
        <v>300.17</v>
      </c>
      <c r="AE225" s="6">
        <v>30017</v>
      </c>
      <c r="AF225" s="6" t="s">
        <v>29</v>
      </c>
    </row>
    <row r="226" spans="1:32" x14ac:dyDescent="0.3">
      <c r="A226" s="35" t="s">
        <v>833</v>
      </c>
      <c r="B226" s="9">
        <v>44951</v>
      </c>
      <c r="C226" s="9" t="str">
        <f>TEXT(Tabla10[[#This Row],[Fecha de transacción]],"DDDD")</f>
        <v>miércoles</v>
      </c>
      <c r="D226" s="9">
        <v>45040</v>
      </c>
      <c r="E226" s="10">
        <f>datos_chargeback_2001_1!$D226-datos_chargeback_2001_1!$B226</f>
        <v>89</v>
      </c>
      <c r="F226" s="11">
        <f>datos_chargeback_2001_1!$G226/100</f>
        <v>133.36000000000001</v>
      </c>
      <c r="G226" s="12">
        <v>13336</v>
      </c>
      <c r="H226" s="11">
        <f t="shared" si="3"/>
        <v>0</v>
      </c>
      <c r="I226" s="11">
        <v>0</v>
      </c>
      <c r="J226" s="12" t="s">
        <v>38</v>
      </c>
      <c r="K226" s="12" t="s">
        <v>25</v>
      </c>
      <c r="L226" s="12" t="s">
        <v>119</v>
      </c>
      <c r="M226" s="12" t="s">
        <v>27</v>
      </c>
      <c r="N226" s="12" t="s">
        <v>42</v>
      </c>
      <c r="O226" s="12" t="s">
        <v>64</v>
      </c>
      <c r="P226" s="12" t="s">
        <v>54</v>
      </c>
      <c r="Q226" s="12" t="s">
        <v>44</v>
      </c>
      <c r="R226" s="12">
        <v>13336</v>
      </c>
      <c r="S226" s="12" t="s">
        <v>834</v>
      </c>
      <c r="T226" s="12" t="s">
        <v>61</v>
      </c>
      <c r="U226" s="11">
        <f>datos_chargeback_2001_1!$V226/100</f>
        <v>0</v>
      </c>
      <c r="V226" s="12">
        <v>0</v>
      </c>
      <c r="W226" s="11">
        <f>datos_chargeback_2001_1!$X226/100</f>
        <v>133.36000000000001</v>
      </c>
      <c r="X226" s="12">
        <v>13336</v>
      </c>
      <c r="Y226" s="11">
        <f>datos_chargeback_2001_1!$Z226/100</f>
        <v>0</v>
      </c>
      <c r="Z226" s="12">
        <v>0</v>
      </c>
      <c r="AA226" s="12" t="s">
        <v>835</v>
      </c>
      <c r="AB226" s="12" t="s">
        <v>35</v>
      </c>
      <c r="AC226" s="13" t="s">
        <v>35</v>
      </c>
      <c r="AD226" s="11">
        <f>datos_chargeback_2001_1!$AE226/100</f>
        <v>0</v>
      </c>
      <c r="AE226" s="12">
        <v>0</v>
      </c>
      <c r="AF226" s="12" t="s">
        <v>53</v>
      </c>
    </row>
    <row r="227" spans="1:32" x14ac:dyDescent="0.3">
      <c r="A227" s="34" t="s">
        <v>836</v>
      </c>
      <c r="B227" s="3">
        <v>44952</v>
      </c>
      <c r="C227" s="3" t="str">
        <f>TEXT(Tabla10[[#This Row],[Fecha de transacción]],"DDDD")</f>
        <v>jueves</v>
      </c>
      <c r="D227" s="3">
        <v>45015</v>
      </c>
      <c r="E227" s="4">
        <f>datos_chargeback_2001_1!$D227-datos_chargeback_2001_1!$B227</f>
        <v>63</v>
      </c>
      <c r="F227" s="5">
        <f>datos_chargeback_2001_1!$G227/100</f>
        <v>331.78</v>
      </c>
      <c r="G227" s="6">
        <v>33178</v>
      </c>
      <c r="H227" s="5">
        <f t="shared" si="3"/>
        <v>0</v>
      </c>
      <c r="I227" s="5">
        <v>0</v>
      </c>
      <c r="J227" s="6" t="s">
        <v>38</v>
      </c>
      <c r="K227" s="6" t="s">
        <v>25</v>
      </c>
      <c r="L227" s="6" t="s">
        <v>74</v>
      </c>
      <c r="M227" s="6" t="s">
        <v>27</v>
      </c>
      <c r="N227" s="6" t="s">
        <v>42</v>
      </c>
      <c r="O227" s="6" t="s">
        <v>36</v>
      </c>
      <c r="P227" s="6" t="s">
        <v>30</v>
      </c>
      <c r="Q227" s="6" t="s">
        <v>55</v>
      </c>
      <c r="R227" s="6">
        <v>33178</v>
      </c>
      <c r="S227" s="6" t="s">
        <v>837</v>
      </c>
      <c r="T227" s="6" t="s">
        <v>61</v>
      </c>
      <c r="U227" s="5">
        <f>datos_chargeback_2001_1!$V227/100</f>
        <v>0</v>
      </c>
      <c r="V227" s="6">
        <v>0</v>
      </c>
      <c r="W227" s="5">
        <f>datos_chargeback_2001_1!$X227/100</f>
        <v>331.78</v>
      </c>
      <c r="X227" s="6">
        <v>33178</v>
      </c>
      <c r="Y227" s="5">
        <f>datos_chargeback_2001_1!$Z227/100</f>
        <v>0</v>
      </c>
      <c r="Z227" s="6">
        <v>0</v>
      </c>
      <c r="AA227" s="6" t="s">
        <v>838</v>
      </c>
      <c r="AB227" s="6" t="s">
        <v>35</v>
      </c>
      <c r="AC227" s="7" t="s">
        <v>35</v>
      </c>
      <c r="AD227" s="5">
        <f>datos_chargeback_2001_1!$AE227/100</f>
        <v>0</v>
      </c>
      <c r="AE227" s="6">
        <v>0</v>
      </c>
      <c r="AF227" s="6" t="s">
        <v>64</v>
      </c>
    </row>
    <row r="228" spans="1:32" x14ac:dyDescent="0.3">
      <c r="A228" s="35" t="s">
        <v>839</v>
      </c>
      <c r="B228" s="9">
        <v>44953</v>
      </c>
      <c r="C228" s="9" t="str">
        <f>TEXT(Tabla10[[#This Row],[Fecha de transacción]],"DDDD")</f>
        <v>viernes</v>
      </c>
      <c r="D228" s="9">
        <v>45022</v>
      </c>
      <c r="E228" s="10">
        <f>datos_chargeback_2001_1!$D228-datos_chargeback_2001_1!$B228</f>
        <v>69</v>
      </c>
      <c r="F228" s="11">
        <f>datos_chargeback_2001_1!$G228/100</f>
        <v>561.33000000000004</v>
      </c>
      <c r="G228" s="12">
        <v>56133</v>
      </c>
      <c r="H228" s="11">
        <f t="shared" si="3"/>
        <v>0</v>
      </c>
      <c r="I228" s="11">
        <v>1.48</v>
      </c>
      <c r="J228" s="12" t="s">
        <v>38</v>
      </c>
      <c r="K228" s="12" t="s">
        <v>25</v>
      </c>
      <c r="L228" s="12" t="s">
        <v>74</v>
      </c>
      <c r="M228" s="12" t="s">
        <v>27</v>
      </c>
      <c r="N228" s="12" t="s">
        <v>42</v>
      </c>
      <c r="O228" s="12" t="s">
        <v>70</v>
      </c>
      <c r="P228" s="12" t="s">
        <v>30</v>
      </c>
      <c r="Q228" s="12" t="s">
        <v>31</v>
      </c>
      <c r="R228" s="12">
        <v>56133</v>
      </c>
      <c r="S228" s="12" t="s">
        <v>840</v>
      </c>
      <c r="T228" s="12" t="s">
        <v>61</v>
      </c>
      <c r="U228" s="11">
        <f>datos_chargeback_2001_1!$V228/100</f>
        <v>0</v>
      </c>
      <c r="V228" s="12">
        <v>0</v>
      </c>
      <c r="W228" s="11">
        <f>datos_chargeback_2001_1!$X228/100</f>
        <v>561.33000000000004</v>
      </c>
      <c r="X228" s="12">
        <v>56133</v>
      </c>
      <c r="Y228" s="11">
        <f>datos_chargeback_2001_1!$Z228/100</f>
        <v>0</v>
      </c>
      <c r="Z228" s="12">
        <v>0</v>
      </c>
      <c r="AA228" s="12" t="s">
        <v>841</v>
      </c>
      <c r="AB228" s="12" t="s">
        <v>35</v>
      </c>
      <c r="AC228" s="13" t="s">
        <v>35</v>
      </c>
      <c r="AD228" s="11">
        <f>datos_chargeback_2001_1!$AE228/100</f>
        <v>0</v>
      </c>
      <c r="AE228" s="12">
        <v>0</v>
      </c>
      <c r="AF228" s="12" t="s">
        <v>64</v>
      </c>
    </row>
    <row r="229" spans="1:32" x14ac:dyDescent="0.3">
      <c r="A229" s="36" t="s">
        <v>842</v>
      </c>
      <c r="B229" s="14">
        <v>44954</v>
      </c>
      <c r="C229" s="14" t="str">
        <f>TEXT(Tabla10[[#This Row],[Fecha de transacción]],"DDDD")</f>
        <v>sábado</v>
      </c>
      <c r="D229" s="14">
        <v>45042</v>
      </c>
      <c r="E229" s="15">
        <f>datos_chargeback_2001_1!$D229-datos_chargeback_2001_1!$B229</f>
        <v>88</v>
      </c>
      <c r="F229" s="16">
        <f>datos_chargeback_2001_1!$G229/100</f>
        <v>571.92999999999995</v>
      </c>
      <c r="G229" s="17">
        <v>57193</v>
      </c>
      <c r="H229" s="16">
        <f t="shared" si="3"/>
        <v>0</v>
      </c>
      <c r="I229" s="16">
        <v>0.83</v>
      </c>
      <c r="J229" s="17" t="s">
        <v>24</v>
      </c>
      <c r="K229" s="17" t="s">
        <v>25</v>
      </c>
      <c r="L229" s="17" t="s">
        <v>80</v>
      </c>
      <c r="M229" s="17" t="s">
        <v>27</v>
      </c>
      <c r="N229" s="17" t="s">
        <v>42</v>
      </c>
      <c r="O229" s="17" t="s">
        <v>53</v>
      </c>
      <c r="P229" s="17" t="s">
        <v>54</v>
      </c>
      <c r="Q229" s="17" t="s">
        <v>55</v>
      </c>
      <c r="R229" s="17">
        <v>57193</v>
      </c>
      <c r="S229" s="17" t="s">
        <v>843</v>
      </c>
      <c r="T229" s="17" t="s">
        <v>46</v>
      </c>
      <c r="U229" s="16">
        <f>datos_chargeback_2001_1!$V229/100</f>
        <v>571.92999999999995</v>
      </c>
      <c r="V229" s="17">
        <v>57193</v>
      </c>
      <c r="W229" s="16">
        <f>datos_chargeback_2001_1!$X229/100</f>
        <v>0</v>
      </c>
      <c r="X229" s="17">
        <v>0</v>
      </c>
      <c r="Y229" s="16">
        <f>datos_chargeback_2001_1!$Z229/100</f>
        <v>0</v>
      </c>
      <c r="Z229" s="17">
        <v>0</v>
      </c>
      <c r="AA229" s="17" t="s">
        <v>844</v>
      </c>
      <c r="AB229" s="17" t="s">
        <v>35</v>
      </c>
      <c r="AC229" s="20" t="s">
        <v>35</v>
      </c>
      <c r="AD229" s="16">
        <f>datos_chargeback_2001_1!$AE229/100</f>
        <v>0</v>
      </c>
      <c r="AE229" s="17">
        <v>0</v>
      </c>
      <c r="AF229" s="17" t="s">
        <v>64</v>
      </c>
    </row>
    <row r="230" spans="1:32" x14ac:dyDescent="0.3">
      <c r="A230" s="35" t="s">
        <v>845</v>
      </c>
      <c r="B230" s="9">
        <v>44955</v>
      </c>
      <c r="C230" s="9" t="str">
        <f>TEXT(Tabla10[[#This Row],[Fecha de transacción]],"DDDD")</f>
        <v>domingo</v>
      </c>
      <c r="D230" s="9">
        <v>45017</v>
      </c>
      <c r="E230" s="10">
        <f>datos_chargeback_2001_1!$D230-datos_chargeback_2001_1!$B230</f>
        <v>62</v>
      </c>
      <c r="F230" s="11">
        <f>datos_chargeback_2001_1!$G230/100</f>
        <v>657.78</v>
      </c>
      <c r="G230" s="12">
        <v>65778</v>
      </c>
      <c r="H230" s="11">
        <f t="shared" si="3"/>
        <v>0</v>
      </c>
      <c r="I230" s="11">
        <v>0</v>
      </c>
      <c r="J230" s="12" t="s">
        <v>24</v>
      </c>
      <c r="K230" s="12" t="s">
        <v>25</v>
      </c>
      <c r="L230" s="12" t="s">
        <v>80</v>
      </c>
      <c r="M230" s="12" t="s">
        <v>41</v>
      </c>
      <c r="N230" s="12" t="s">
        <v>42</v>
      </c>
      <c r="O230" s="12" t="s">
        <v>114</v>
      </c>
      <c r="P230" s="12" t="s">
        <v>54</v>
      </c>
      <c r="Q230" s="12" t="s">
        <v>31</v>
      </c>
      <c r="R230" s="12">
        <v>65778</v>
      </c>
      <c r="S230" s="12" t="s">
        <v>443</v>
      </c>
      <c r="T230" s="12" t="s">
        <v>116</v>
      </c>
      <c r="U230" s="11">
        <f>datos_chargeback_2001_1!$V230/100</f>
        <v>657.78</v>
      </c>
      <c r="V230" s="12">
        <v>65778</v>
      </c>
      <c r="W230" s="11">
        <f>datos_chargeback_2001_1!$X230/100</f>
        <v>0</v>
      </c>
      <c r="X230" s="12">
        <v>0</v>
      </c>
      <c r="Y230" s="11">
        <f>datos_chargeback_2001_1!$Z230/100</f>
        <v>0</v>
      </c>
      <c r="Z230" s="12">
        <v>0</v>
      </c>
      <c r="AA230" s="12" t="s">
        <v>846</v>
      </c>
      <c r="AB230" s="12" t="s">
        <v>35</v>
      </c>
      <c r="AC230" s="13" t="s">
        <v>35</v>
      </c>
      <c r="AD230" s="11">
        <f>datos_chargeback_2001_1!$AE230/100</f>
        <v>0</v>
      </c>
      <c r="AE230" s="12">
        <v>0</v>
      </c>
      <c r="AF230" s="12" t="s">
        <v>36</v>
      </c>
    </row>
    <row r="231" spans="1:32" x14ac:dyDescent="0.3">
      <c r="A231" s="36" t="s">
        <v>847</v>
      </c>
      <c r="B231" s="14">
        <v>44956</v>
      </c>
      <c r="C231" s="14" t="str">
        <f>TEXT(Tabla10[[#This Row],[Fecha de transacción]],"DDDD")</f>
        <v>lunes</v>
      </c>
      <c r="D231" s="14">
        <v>45030</v>
      </c>
      <c r="E231" s="15">
        <f>datos_chargeback_2001_1!$D231-datos_chargeback_2001_1!$B231</f>
        <v>74</v>
      </c>
      <c r="F231" s="16">
        <f>datos_chargeback_2001_1!$G231/100</f>
        <v>631.91999999999996</v>
      </c>
      <c r="G231" s="17">
        <v>63192</v>
      </c>
      <c r="H231" s="16">
        <f t="shared" si="3"/>
        <v>0</v>
      </c>
      <c r="I231" s="16">
        <v>1.47</v>
      </c>
      <c r="J231" s="17" t="s">
        <v>38</v>
      </c>
      <c r="K231" s="17" t="s">
        <v>25</v>
      </c>
      <c r="L231" s="17" t="s">
        <v>74</v>
      </c>
      <c r="M231" s="17" t="s">
        <v>59</v>
      </c>
      <c r="N231" s="17" t="s">
        <v>42</v>
      </c>
      <c r="O231" s="17" t="s">
        <v>43</v>
      </c>
      <c r="P231" s="17" t="s">
        <v>30</v>
      </c>
      <c r="Q231" s="17" t="s">
        <v>55</v>
      </c>
      <c r="R231" s="17">
        <v>63192</v>
      </c>
      <c r="S231" s="17" t="s">
        <v>848</v>
      </c>
      <c r="T231" s="17" t="s">
        <v>46</v>
      </c>
      <c r="U231" s="16">
        <f>datos_chargeback_2001_1!$V231/100</f>
        <v>631.91999999999996</v>
      </c>
      <c r="V231" s="17">
        <v>63192</v>
      </c>
      <c r="W231" s="16">
        <f>datos_chargeback_2001_1!$X231/100</f>
        <v>0</v>
      </c>
      <c r="X231" s="17">
        <v>0</v>
      </c>
      <c r="Y231" s="16">
        <f>datos_chargeback_2001_1!$Z231/100</f>
        <v>0</v>
      </c>
      <c r="Z231" s="17">
        <v>0</v>
      </c>
      <c r="AA231" s="17" t="s">
        <v>849</v>
      </c>
      <c r="AB231" s="17" t="s">
        <v>35</v>
      </c>
      <c r="AC231" s="20" t="s">
        <v>35</v>
      </c>
      <c r="AD231" s="16">
        <f>datos_chargeback_2001_1!$AE231/100</f>
        <v>0</v>
      </c>
      <c r="AE231" s="17">
        <v>0</v>
      </c>
      <c r="AF231" s="17" t="s">
        <v>43</v>
      </c>
    </row>
    <row r="232" spans="1:32" x14ac:dyDescent="0.3">
      <c r="A232" s="34" t="s">
        <v>850</v>
      </c>
      <c r="B232" s="3">
        <v>44957</v>
      </c>
      <c r="C232" s="3" t="str">
        <f>TEXT(Tabla10[[#This Row],[Fecha de transacción]],"DDDD")</f>
        <v>martes</v>
      </c>
      <c r="D232" s="3">
        <v>45047</v>
      </c>
      <c r="E232" s="4">
        <f>datos_chargeback_2001_1!$D232-datos_chargeback_2001_1!$B232</f>
        <v>90</v>
      </c>
      <c r="F232" s="5">
        <f>datos_chargeback_2001_1!$G232/100</f>
        <v>734.07</v>
      </c>
      <c r="G232" s="6">
        <v>73407</v>
      </c>
      <c r="H232" s="5">
        <f t="shared" si="3"/>
        <v>0</v>
      </c>
      <c r="I232" s="5">
        <v>0</v>
      </c>
      <c r="J232" s="6" t="s">
        <v>38</v>
      </c>
      <c r="K232" s="6" t="s">
        <v>25</v>
      </c>
      <c r="L232" s="6" t="s">
        <v>74</v>
      </c>
      <c r="M232" s="6" t="s">
        <v>93</v>
      </c>
      <c r="N232" s="6" t="s">
        <v>42</v>
      </c>
      <c r="O232" s="6" t="s">
        <v>43</v>
      </c>
      <c r="P232" s="6" t="s">
        <v>54</v>
      </c>
      <c r="Q232" s="6" t="s">
        <v>66</v>
      </c>
      <c r="R232" s="6">
        <v>73407</v>
      </c>
      <c r="S232" s="6" t="s">
        <v>851</v>
      </c>
      <c r="T232" s="6" t="s">
        <v>116</v>
      </c>
      <c r="U232" s="5">
        <f>datos_chargeback_2001_1!$V232/100</f>
        <v>734.07</v>
      </c>
      <c r="V232" s="6">
        <v>73407</v>
      </c>
      <c r="W232" s="5">
        <f>datos_chargeback_2001_1!$X232/100</f>
        <v>0</v>
      </c>
      <c r="X232" s="6">
        <v>0</v>
      </c>
      <c r="Y232" s="5">
        <f>datos_chargeback_2001_1!$Z232/100</f>
        <v>0</v>
      </c>
      <c r="Z232" s="6">
        <v>0</v>
      </c>
      <c r="AA232" s="6" t="s">
        <v>852</v>
      </c>
      <c r="AB232" s="6" t="s">
        <v>48</v>
      </c>
      <c r="AC232" s="8">
        <v>44957</v>
      </c>
      <c r="AD232" s="5">
        <f>datos_chargeback_2001_1!$AE232/100</f>
        <v>613.54</v>
      </c>
      <c r="AE232" s="6">
        <v>61354</v>
      </c>
      <c r="AF232" s="6" t="s">
        <v>53</v>
      </c>
    </row>
    <row r="233" spans="1:32" x14ac:dyDescent="0.3">
      <c r="A233" s="36" t="s">
        <v>854</v>
      </c>
      <c r="B233" s="14">
        <v>44958</v>
      </c>
      <c r="C233" s="14" t="str">
        <f>TEXT(Tabla10[[#This Row],[Fecha de transacción]],"DDDD")</f>
        <v>miércoles</v>
      </c>
      <c r="D233" s="14">
        <v>45040</v>
      </c>
      <c r="E233" s="15">
        <f>datos_chargeback_2001_1!$D233-datos_chargeback_2001_1!$B233</f>
        <v>82</v>
      </c>
      <c r="F233" s="16">
        <f>datos_chargeback_2001_1!$G233/100</f>
        <v>865.59</v>
      </c>
      <c r="G233" s="17">
        <v>86559</v>
      </c>
      <c r="H233" s="16">
        <f t="shared" si="3"/>
        <v>0</v>
      </c>
      <c r="I233" s="16">
        <v>0</v>
      </c>
      <c r="J233" s="17" t="s">
        <v>24</v>
      </c>
      <c r="K233" s="17" t="s">
        <v>25</v>
      </c>
      <c r="L233" s="17" t="s">
        <v>80</v>
      </c>
      <c r="M233" s="17" t="s">
        <v>52</v>
      </c>
      <c r="N233" s="17" t="s">
        <v>42</v>
      </c>
      <c r="O233" s="17" t="s">
        <v>50</v>
      </c>
      <c r="P233" s="17" t="s">
        <v>54</v>
      </c>
      <c r="Q233" s="17" t="s">
        <v>31</v>
      </c>
      <c r="R233" s="17">
        <v>86559</v>
      </c>
      <c r="S233" s="17" t="s">
        <v>855</v>
      </c>
      <c r="T233" s="17" t="s">
        <v>46</v>
      </c>
      <c r="U233" s="16">
        <f>datos_chargeback_2001_1!$V233/100</f>
        <v>865.59</v>
      </c>
      <c r="V233" s="17">
        <v>86559</v>
      </c>
      <c r="W233" s="16">
        <f>datos_chargeback_2001_1!$X233/100</f>
        <v>0</v>
      </c>
      <c r="X233" s="17">
        <v>0</v>
      </c>
      <c r="Y233" s="16">
        <f>datos_chargeback_2001_1!$Z233/100</f>
        <v>0</v>
      </c>
      <c r="Z233" s="17">
        <v>0</v>
      </c>
      <c r="AA233" s="17" t="s">
        <v>856</v>
      </c>
      <c r="AB233" s="17" t="s">
        <v>48</v>
      </c>
      <c r="AC233" s="18">
        <v>44958</v>
      </c>
      <c r="AD233" s="16">
        <f>datos_chargeback_2001_1!$AE233/100</f>
        <v>498.33</v>
      </c>
      <c r="AE233" s="17">
        <v>49833</v>
      </c>
      <c r="AF233" s="17" t="s">
        <v>53</v>
      </c>
    </row>
    <row r="234" spans="1:32" x14ac:dyDescent="0.3">
      <c r="A234" s="35" t="s">
        <v>858</v>
      </c>
      <c r="B234" s="9">
        <v>44959</v>
      </c>
      <c r="C234" s="9" t="str">
        <f>TEXT(Tabla10[[#This Row],[Fecha de transacción]],"DDDD")</f>
        <v>jueves</v>
      </c>
      <c r="D234" s="9">
        <v>45025</v>
      </c>
      <c r="E234" s="10">
        <f>datos_chargeback_2001_1!$D234-datos_chargeback_2001_1!$B234</f>
        <v>66</v>
      </c>
      <c r="F234" s="11">
        <f>datos_chargeback_2001_1!$G234/100</f>
        <v>56.61</v>
      </c>
      <c r="G234" s="12">
        <v>5661</v>
      </c>
      <c r="H234" s="11">
        <f t="shared" si="3"/>
        <v>0</v>
      </c>
      <c r="I234" s="11">
        <v>0.95</v>
      </c>
      <c r="J234" s="12" t="s">
        <v>24</v>
      </c>
      <c r="K234" s="12" t="s">
        <v>25</v>
      </c>
      <c r="L234" s="12" t="s">
        <v>74</v>
      </c>
      <c r="M234" s="12" t="s">
        <v>85</v>
      </c>
      <c r="N234" s="12" t="s">
        <v>42</v>
      </c>
      <c r="O234" s="12" t="s">
        <v>53</v>
      </c>
      <c r="P234" s="12" t="s">
        <v>54</v>
      </c>
      <c r="Q234" s="12" t="s">
        <v>55</v>
      </c>
      <c r="R234" s="12">
        <v>5661</v>
      </c>
      <c r="S234" s="12" t="s">
        <v>859</v>
      </c>
      <c r="T234" s="12" t="s">
        <v>46</v>
      </c>
      <c r="U234" s="11">
        <f>datos_chargeback_2001_1!$V234/100</f>
        <v>56.61</v>
      </c>
      <c r="V234" s="12">
        <v>5661</v>
      </c>
      <c r="W234" s="11">
        <f>datos_chargeback_2001_1!$X234/100</f>
        <v>0</v>
      </c>
      <c r="X234" s="12">
        <v>0</v>
      </c>
      <c r="Y234" s="11">
        <f>datos_chargeback_2001_1!$Z234/100</f>
        <v>0</v>
      </c>
      <c r="Z234" s="12">
        <v>0</v>
      </c>
      <c r="AA234" s="12" t="s">
        <v>860</v>
      </c>
      <c r="AB234" s="12" t="s">
        <v>35</v>
      </c>
      <c r="AC234" s="13" t="s">
        <v>35</v>
      </c>
      <c r="AD234" s="11">
        <f>datos_chargeback_2001_1!$AE234/100</f>
        <v>0</v>
      </c>
      <c r="AE234" s="12">
        <v>0</v>
      </c>
      <c r="AF234" s="12" t="s">
        <v>50</v>
      </c>
    </row>
    <row r="235" spans="1:32" x14ac:dyDescent="0.3">
      <c r="A235" s="34" t="s">
        <v>861</v>
      </c>
      <c r="B235" s="3">
        <v>44960</v>
      </c>
      <c r="C235" s="3" t="str">
        <f>TEXT(Tabla10[[#This Row],[Fecha de transacción]],"DDDD")</f>
        <v>viernes</v>
      </c>
      <c r="D235" s="3">
        <v>45021</v>
      </c>
      <c r="E235" s="4">
        <f>datos_chargeback_2001_1!$D235-datos_chargeback_2001_1!$B235</f>
        <v>61</v>
      </c>
      <c r="F235" s="5">
        <f>datos_chargeback_2001_1!$G235/100</f>
        <v>495.47</v>
      </c>
      <c r="G235" s="6">
        <v>49547</v>
      </c>
      <c r="H235" s="5">
        <f t="shared" si="3"/>
        <v>0</v>
      </c>
      <c r="I235" s="5">
        <v>0.88</v>
      </c>
      <c r="J235" s="6" t="s">
        <v>38</v>
      </c>
      <c r="K235" s="6" t="s">
        <v>25</v>
      </c>
      <c r="L235" s="6" t="s">
        <v>119</v>
      </c>
      <c r="M235" s="6" t="s">
        <v>85</v>
      </c>
      <c r="N235" s="6" t="s">
        <v>42</v>
      </c>
      <c r="O235" s="6" t="s">
        <v>64</v>
      </c>
      <c r="P235" s="6" t="s">
        <v>30</v>
      </c>
      <c r="Q235" s="6" t="s">
        <v>31</v>
      </c>
      <c r="R235" s="6">
        <v>49547</v>
      </c>
      <c r="S235" s="6" t="s">
        <v>862</v>
      </c>
      <c r="T235" s="6" t="s">
        <v>46</v>
      </c>
      <c r="U235" s="5">
        <f>datos_chargeback_2001_1!$V235/100</f>
        <v>495.47</v>
      </c>
      <c r="V235" s="6">
        <v>49547</v>
      </c>
      <c r="W235" s="5">
        <f>datos_chargeback_2001_1!$X235/100</f>
        <v>0</v>
      </c>
      <c r="X235" s="6">
        <v>0</v>
      </c>
      <c r="Y235" s="5">
        <f>datos_chargeback_2001_1!$Z235/100</f>
        <v>0</v>
      </c>
      <c r="Z235" s="6">
        <v>0</v>
      </c>
      <c r="AA235" s="6" t="s">
        <v>863</v>
      </c>
      <c r="AB235" s="6" t="s">
        <v>48</v>
      </c>
      <c r="AC235" s="8">
        <v>44960</v>
      </c>
      <c r="AD235" s="5">
        <f>datos_chargeback_2001_1!$AE235/100</f>
        <v>792.03</v>
      </c>
      <c r="AE235" s="6">
        <v>79203</v>
      </c>
      <c r="AF235" s="6" t="s">
        <v>53</v>
      </c>
    </row>
    <row r="236" spans="1:32" x14ac:dyDescent="0.3">
      <c r="A236" s="34" t="s">
        <v>864</v>
      </c>
      <c r="B236" s="3">
        <v>44961</v>
      </c>
      <c r="C236" s="3" t="str">
        <f>TEXT(Tabla10[[#This Row],[Fecha de transacción]],"DDDD")</f>
        <v>sábado</v>
      </c>
      <c r="D236" s="3">
        <v>45027</v>
      </c>
      <c r="E236" s="4">
        <f>datos_chargeback_2001_1!$D236-datos_chargeback_2001_1!$B236</f>
        <v>66</v>
      </c>
      <c r="F236" s="5">
        <f>datos_chargeback_2001_1!$G236/100</f>
        <v>970.35</v>
      </c>
      <c r="G236" s="6">
        <v>97035</v>
      </c>
      <c r="H236" s="5">
        <f t="shared" si="3"/>
        <v>0</v>
      </c>
      <c r="I236" s="5">
        <v>0.91</v>
      </c>
      <c r="J236" s="6" t="s">
        <v>24</v>
      </c>
      <c r="K236" s="6" t="s">
        <v>25</v>
      </c>
      <c r="L236" s="6" t="s">
        <v>74</v>
      </c>
      <c r="M236" s="6" t="s">
        <v>52</v>
      </c>
      <c r="N236" s="6" t="s">
        <v>42</v>
      </c>
      <c r="O236" s="6" t="s">
        <v>70</v>
      </c>
      <c r="P236" s="6" t="s">
        <v>54</v>
      </c>
      <c r="Q236" s="6" t="s">
        <v>66</v>
      </c>
      <c r="R236" s="6">
        <v>97035</v>
      </c>
      <c r="S236" s="6" t="s">
        <v>865</v>
      </c>
      <c r="T236" s="6" t="s">
        <v>61</v>
      </c>
      <c r="U236" s="5">
        <f>datos_chargeback_2001_1!$V236/100</f>
        <v>0</v>
      </c>
      <c r="V236" s="6">
        <v>0</v>
      </c>
      <c r="W236" s="5">
        <f>datos_chargeback_2001_1!$X236/100</f>
        <v>970.35</v>
      </c>
      <c r="X236" s="6">
        <v>97035</v>
      </c>
      <c r="Y236" s="5">
        <f>datos_chargeback_2001_1!$Z236/100</f>
        <v>0</v>
      </c>
      <c r="Z236" s="6">
        <v>0</v>
      </c>
      <c r="AA236" s="6" t="s">
        <v>866</v>
      </c>
      <c r="AB236" s="6" t="s">
        <v>35</v>
      </c>
      <c r="AC236" s="7" t="s">
        <v>35</v>
      </c>
      <c r="AD236" s="5">
        <f>datos_chargeback_2001_1!$AE236/100</f>
        <v>0</v>
      </c>
      <c r="AE236" s="6">
        <v>0</v>
      </c>
      <c r="AF236" s="6" t="s">
        <v>53</v>
      </c>
    </row>
    <row r="237" spans="1:32" x14ac:dyDescent="0.3">
      <c r="A237" s="34" t="s">
        <v>867</v>
      </c>
      <c r="B237" s="3">
        <v>44962</v>
      </c>
      <c r="C237" s="3" t="str">
        <f>TEXT(Tabla10[[#This Row],[Fecha de transacción]],"DDDD")</f>
        <v>domingo</v>
      </c>
      <c r="D237" s="3">
        <v>45023</v>
      </c>
      <c r="E237" s="4">
        <f>datos_chargeback_2001_1!$D237-datos_chargeback_2001_1!$B237</f>
        <v>61</v>
      </c>
      <c r="F237" s="5">
        <f>datos_chargeback_2001_1!$G237/100</f>
        <v>174.11</v>
      </c>
      <c r="G237" s="6">
        <v>17411</v>
      </c>
      <c r="H237" s="5">
        <f t="shared" si="3"/>
        <v>0</v>
      </c>
      <c r="I237" s="5">
        <v>0</v>
      </c>
      <c r="J237" s="6" t="s">
        <v>38</v>
      </c>
      <c r="K237" s="6" t="s">
        <v>25</v>
      </c>
      <c r="L237" s="6" t="s">
        <v>80</v>
      </c>
      <c r="M237" s="6" t="s">
        <v>93</v>
      </c>
      <c r="N237" s="6" t="s">
        <v>42</v>
      </c>
      <c r="O237" s="6" t="s">
        <v>29</v>
      </c>
      <c r="P237" s="6" t="s">
        <v>54</v>
      </c>
      <c r="Q237" s="6" t="s">
        <v>44</v>
      </c>
      <c r="R237" s="6">
        <v>17411</v>
      </c>
      <c r="S237" s="6" t="s">
        <v>868</v>
      </c>
      <c r="T237" s="6" t="s">
        <v>61</v>
      </c>
      <c r="U237" s="5">
        <f>datos_chargeback_2001_1!$V237/100</f>
        <v>0</v>
      </c>
      <c r="V237" s="6">
        <v>0</v>
      </c>
      <c r="W237" s="5">
        <f>datos_chargeback_2001_1!$X237/100</f>
        <v>174.11</v>
      </c>
      <c r="X237" s="6">
        <v>17411</v>
      </c>
      <c r="Y237" s="5">
        <f>datos_chargeback_2001_1!$Z237/100</f>
        <v>0</v>
      </c>
      <c r="Z237" s="6">
        <v>0</v>
      </c>
      <c r="AA237" s="6" t="s">
        <v>869</v>
      </c>
      <c r="AB237" s="6" t="s">
        <v>35</v>
      </c>
      <c r="AC237" s="7" t="s">
        <v>35</v>
      </c>
      <c r="AD237" s="5">
        <f>datos_chargeback_2001_1!$AE237/100</f>
        <v>0</v>
      </c>
      <c r="AE237" s="6">
        <v>0</v>
      </c>
      <c r="AF237" s="6" t="s">
        <v>50</v>
      </c>
    </row>
    <row r="238" spans="1:32" x14ac:dyDescent="0.3">
      <c r="A238" s="35" t="s">
        <v>870</v>
      </c>
      <c r="B238" s="9">
        <v>44963</v>
      </c>
      <c r="C238" s="9" t="str">
        <f>TEXT(Tabla10[[#This Row],[Fecha de transacción]],"DDDD")</f>
        <v>lunes</v>
      </c>
      <c r="D238" s="9">
        <v>45042</v>
      </c>
      <c r="E238" s="10">
        <f>datos_chargeback_2001_1!$D238-datos_chargeback_2001_1!$B238</f>
        <v>79</v>
      </c>
      <c r="F238" s="11">
        <f>datos_chargeback_2001_1!$G238/100</f>
        <v>115.08</v>
      </c>
      <c r="G238" s="12">
        <v>11508</v>
      </c>
      <c r="H238" s="11">
        <f t="shared" si="3"/>
        <v>0</v>
      </c>
      <c r="I238" s="11">
        <v>0</v>
      </c>
      <c r="J238" s="12" t="s">
        <v>24</v>
      </c>
      <c r="K238" s="12" t="s">
        <v>25</v>
      </c>
      <c r="L238" s="12" t="s">
        <v>109</v>
      </c>
      <c r="M238" s="12" t="s">
        <v>27</v>
      </c>
      <c r="N238" s="12" t="s">
        <v>42</v>
      </c>
      <c r="O238" s="12" t="s">
        <v>114</v>
      </c>
      <c r="P238" s="12" t="s">
        <v>54</v>
      </c>
      <c r="Q238" s="12" t="s">
        <v>55</v>
      </c>
      <c r="R238" s="12">
        <v>11508</v>
      </c>
      <c r="S238" s="12" t="s">
        <v>655</v>
      </c>
      <c r="T238" s="12" t="s">
        <v>116</v>
      </c>
      <c r="U238" s="11">
        <f>datos_chargeback_2001_1!$V238/100</f>
        <v>115.08</v>
      </c>
      <c r="V238" s="12">
        <v>11508</v>
      </c>
      <c r="W238" s="11">
        <f>datos_chargeback_2001_1!$X238/100</f>
        <v>0</v>
      </c>
      <c r="X238" s="12">
        <v>0</v>
      </c>
      <c r="Y238" s="11">
        <f>datos_chargeback_2001_1!$Z238/100</f>
        <v>0</v>
      </c>
      <c r="Z238" s="12">
        <v>0</v>
      </c>
      <c r="AA238" s="12" t="s">
        <v>871</v>
      </c>
      <c r="AB238" s="12" t="s">
        <v>48</v>
      </c>
      <c r="AC238" s="19">
        <v>44963</v>
      </c>
      <c r="AD238" s="11">
        <f>datos_chargeback_2001_1!$AE238/100</f>
        <v>17.07</v>
      </c>
      <c r="AE238" s="12">
        <v>1707</v>
      </c>
      <c r="AF238" s="12" t="s">
        <v>50</v>
      </c>
    </row>
    <row r="239" spans="1:32" x14ac:dyDescent="0.3">
      <c r="A239" s="36" t="s">
        <v>873</v>
      </c>
      <c r="B239" s="14">
        <v>44964</v>
      </c>
      <c r="C239" s="14" t="str">
        <f>TEXT(Tabla10[[#This Row],[Fecha de transacción]],"DDDD")</f>
        <v>martes</v>
      </c>
      <c r="D239" s="14">
        <v>45047</v>
      </c>
      <c r="E239" s="15">
        <f>datos_chargeback_2001_1!$D239-datos_chargeback_2001_1!$B239</f>
        <v>83</v>
      </c>
      <c r="F239" s="16">
        <f>datos_chargeback_2001_1!$G239/100</f>
        <v>96.16</v>
      </c>
      <c r="G239" s="17">
        <v>9616</v>
      </c>
      <c r="H239" s="16">
        <f t="shared" si="3"/>
        <v>0</v>
      </c>
      <c r="I239" s="16">
        <v>1.0900000000000001</v>
      </c>
      <c r="J239" s="17" t="s">
        <v>24</v>
      </c>
      <c r="K239" s="17" t="s">
        <v>25</v>
      </c>
      <c r="L239" s="17" t="s">
        <v>109</v>
      </c>
      <c r="M239" s="17" t="s">
        <v>85</v>
      </c>
      <c r="N239" s="17" t="s">
        <v>42</v>
      </c>
      <c r="O239" s="17" t="s">
        <v>64</v>
      </c>
      <c r="P239" s="17" t="s">
        <v>54</v>
      </c>
      <c r="Q239" s="17" t="s">
        <v>66</v>
      </c>
      <c r="R239" s="17">
        <v>9616</v>
      </c>
      <c r="S239" s="17" t="s">
        <v>874</v>
      </c>
      <c r="T239" s="17" t="s">
        <v>61</v>
      </c>
      <c r="U239" s="16">
        <f>datos_chargeback_2001_1!$V239/100</f>
        <v>0</v>
      </c>
      <c r="V239" s="17">
        <v>0</v>
      </c>
      <c r="W239" s="16">
        <f>datos_chargeback_2001_1!$X239/100</f>
        <v>96.16</v>
      </c>
      <c r="X239" s="17">
        <v>9616</v>
      </c>
      <c r="Y239" s="16">
        <f>datos_chargeback_2001_1!$Z239/100</f>
        <v>0</v>
      </c>
      <c r="Z239" s="17">
        <v>0</v>
      </c>
      <c r="AA239" s="17" t="s">
        <v>875</v>
      </c>
      <c r="AB239" s="17" t="s">
        <v>48</v>
      </c>
      <c r="AC239" s="18">
        <v>44964</v>
      </c>
      <c r="AD239" s="16">
        <f>datos_chargeback_2001_1!$AE239/100</f>
        <v>532.78</v>
      </c>
      <c r="AE239" s="17">
        <v>53278</v>
      </c>
      <c r="AF239" s="17" t="s">
        <v>29</v>
      </c>
    </row>
    <row r="240" spans="1:32" x14ac:dyDescent="0.3">
      <c r="A240" s="34" t="s">
        <v>876</v>
      </c>
      <c r="B240" s="3">
        <v>44965</v>
      </c>
      <c r="C240" s="3" t="str">
        <f>TEXT(Tabla10[[#This Row],[Fecha de transacción]],"DDDD")</f>
        <v>miércoles</v>
      </c>
      <c r="D240" s="3">
        <v>45052</v>
      </c>
      <c r="E240" s="4">
        <f>datos_chargeback_2001_1!$D240-datos_chargeback_2001_1!$B240</f>
        <v>87</v>
      </c>
      <c r="F240" s="5">
        <f>datos_chargeback_2001_1!$G240/100</f>
        <v>184.97</v>
      </c>
      <c r="G240" s="6">
        <v>18497</v>
      </c>
      <c r="H240" s="5">
        <f t="shared" si="3"/>
        <v>0</v>
      </c>
      <c r="I240" s="5">
        <v>0</v>
      </c>
      <c r="J240" s="6" t="s">
        <v>38</v>
      </c>
      <c r="K240" s="6" t="s">
        <v>25</v>
      </c>
      <c r="L240" s="6" t="s">
        <v>74</v>
      </c>
      <c r="M240" s="6" t="s">
        <v>93</v>
      </c>
      <c r="N240" s="6" t="s">
        <v>42</v>
      </c>
      <c r="O240" s="6" t="s">
        <v>53</v>
      </c>
      <c r="P240" s="6" t="s">
        <v>54</v>
      </c>
      <c r="Q240" s="6" t="s">
        <v>66</v>
      </c>
      <c r="R240" s="6">
        <v>18497</v>
      </c>
      <c r="S240" s="6" t="s">
        <v>877</v>
      </c>
      <c r="T240" s="6" t="s">
        <v>46</v>
      </c>
      <c r="U240" s="5">
        <f>datos_chargeback_2001_1!$V240/100</f>
        <v>184.97</v>
      </c>
      <c r="V240" s="6">
        <v>18497</v>
      </c>
      <c r="W240" s="5">
        <f>datos_chargeback_2001_1!$X240/100</f>
        <v>0</v>
      </c>
      <c r="X240" s="6">
        <v>0</v>
      </c>
      <c r="Y240" s="5">
        <f>datos_chargeback_2001_1!$Z240/100</f>
        <v>0</v>
      </c>
      <c r="Z240" s="6">
        <v>0</v>
      </c>
      <c r="AA240" s="6" t="s">
        <v>878</v>
      </c>
      <c r="AB240" s="6" t="s">
        <v>35</v>
      </c>
      <c r="AC240" s="7" t="s">
        <v>35</v>
      </c>
      <c r="AD240" s="5">
        <f>datos_chargeback_2001_1!$AE240/100</f>
        <v>0</v>
      </c>
      <c r="AE240" s="6">
        <v>0</v>
      </c>
      <c r="AF240" s="6" t="s">
        <v>53</v>
      </c>
    </row>
    <row r="241" spans="1:32" x14ac:dyDescent="0.3">
      <c r="A241" s="34" t="s">
        <v>879</v>
      </c>
      <c r="B241" s="3">
        <v>44966</v>
      </c>
      <c r="C241" s="3" t="str">
        <f>TEXT(Tabla10[[#This Row],[Fecha de transacción]],"DDDD")</f>
        <v>jueves</v>
      </c>
      <c r="D241" s="3">
        <v>45052</v>
      </c>
      <c r="E241" s="4">
        <f>datos_chargeback_2001_1!$D241-datos_chargeback_2001_1!$B241</f>
        <v>86</v>
      </c>
      <c r="F241" s="5">
        <f>datos_chargeback_2001_1!$G241/100</f>
        <v>188.32</v>
      </c>
      <c r="G241" s="6">
        <v>18832</v>
      </c>
      <c r="H241" s="5">
        <f t="shared" si="3"/>
        <v>0</v>
      </c>
      <c r="I241" s="5">
        <v>1.39</v>
      </c>
      <c r="J241" s="6" t="s">
        <v>24</v>
      </c>
      <c r="K241" s="6" t="s">
        <v>25</v>
      </c>
      <c r="L241" s="6" t="s">
        <v>109</v>
      </c>
      <c r="M241" s="6" t="s">
        <v>59</v>
      </c>
      <c r="N241" s="6" t="s">
        <v>42</v>
      </c>
      <c r="O241" s="6" t="s">
        <v>114</v>
      </c>
      <c r="P241" s="6" t="s">
        <v>30</v>
      </c>
      <c r="Q241" s="6" t="s">
        <v>44</v>
      </c>
      <c r="R241" s="6">
        <v>18832</v>
      </c>
      <c r="S241" s="6" t="s">
        <v>880</v>
      </c>
      <c r="T241" s="6" t="s">
        <v>61</v>
      </c>
      <c r="U241" s="5">
        <f>datos_chargeback_2001_1!$V241/100</f>
        <v>0</v>
      </c>
      <c r="V241" s="6">
        <v>0</v>
      </c>
      <c r="W241" s="5">
        <f>datos_chargeback_2001_1!$X241/100</f>
        <v>188.32</v>
      </c>
      <c r="X241" s="6">
        <v>18832</v>
      </c>
      <c r="Y241" s="5">
        <f>datos_chargeback_2001_1!$Z241/100</f>
        <v>0</v>
      </c>
      <c r="Z241" s="6">
        <v>0</v>
      </c>
      <c r="AA241" s="6" t="s">
        <v>881</v>
      </c>
      <c r="AB241" s="6" t="s">
        <v>48</v>
      </c>
      <c r="AC241" s="8">
        <v>44966</v>
      </c>
      <c r="AD241" s="5">
        <f>datos_chargeback_2001_1!$AE241/100</f>
        <v>551.30999999999995</v>
      </c>
      <c r="AE241" s="6">
        <v>55131</v>
      </c>
      <c r="AF241" s="6" t="s">
        <v>53</v>
      </c>
    </row>
    <row r="242" spans="1:32" x14ac:dyDescent="0.3">
      <c r="A242" s="35" t="s">
        <v>883</v>
      </c>
      <c r="B242" s="9">
        <v>44967</v>
      </c>
      <c r="C242" s="9" t="str">
        <f>TEXT(Tabla10[[#This Row],[Fecha de transacción]],"DDDD")</f>
        <v>viernes</v>
      </c>
      <c r="D242" s="9">
        <v>45034</v>
      </c>
      <c r="E242" s="10">
        <f>datos_chargeback_2001_1!$D242-datos_chargeback_2001_1!$B242</f>
        <v>67</v>
      </c>
      <c r="F242" s="11">
        <f>datos_chargeback_2001_1!$G242/100</f>
        <v>227.87</v>
      </c>
      <c r="G242" s="12">
        <v>22787</v>
      </c>
      <c r="H242" s="11">
        <f t="shared" si="3"/>
        <v>0</v>
      </c>
      <c r="I242" s="11">
        <v>0</v>
      </c>
      <c r="J242" s="12" t="s">
        <v>24</v>
      </c>
      <c r="K242" s="12" t="s">
        <v>25</v>
      </c>
      <c r="L242" s="12" t="s">
        <v>80</v>
      </c>
      <c r="M242" s="12" t="s">
        <v>41</v>
      </c>
      <c r="N242" s="12" t="s">
        <v>42</v>
      </c>
      <c r="O242" s="12" t="s">
        <v>64</v>
      </c>
      <c r="P242" s="12" t="s">
        <v>30</v>
      </c>
      <c r="Q242" s="12" t="s">
        <v>75</v>
      </c>
      <c r="R242" s="12">
        <v>22787</v>
      </c>
      <c r="S242" s="12" t="s">
        <v>884</v>
      </c>
      <c r="T242" s="12" t="s">
        <v>61</v>
      </c>
      <c r="U242" s="11">
        <f>datos_chargeback_2001_1!$V242/100</f>
        <v>0</v>
      </c>
      <c r="V242" s="12">
        <v>0</v>
      </c>
      <c r="W242" s="11">
        <f>datos_chargeback_2001_1!$X242/100</f>
        <v>227.87</v>
      </c>
      <c r="X242" s="12">
        <v>22787</v>
      </c>
      <c r="Y242" s="11">
        <f>datos_chargeback_2001_1!$Z242/100</f>
        <v>0</v>
      </c>
      <c r="Z242" s="12">
        <v>0</v>
      </c>
      <c r="AA242" s="12" t="s">
        <v>885</v>
      </c>
      <c r="AB242" s="12" t="s">
        <v>35</v>
      </c>
      <c r="AC242" s="13" t="s">
        <v>35</v>
      </c>
      <c r="AD242" s="11">
        <f>datos_chargeback_2001_1!$AE242/100</f>
        <v>0</v>
      </c>
      <c r="AE242" s="12">
        <v>0</v>
      </c>
      <c r="AF242" s="12" t="s">
        <v>29</v>
      </c>
    </row>
    <row r="243" spans="1:32" x14ac:dyDescent="0.3">
      <c r="A243" s="34" t="s">
        <v>886</v>
      </c>
      <c r="B243" s="3">
        <v>44968</v>
      </c>
      <c r="C243" s="3" t="str">
        <f>TEXT(Tabla10[[#This Row],[Fecha de transacción]],"DDDD")</f>
        <v>sábado</v>
      </c>
      <c r="D243" s="3">
        <v>45037</v>
      </c>
      <c r="E243" s="4">
        <f>datos_chargeback_2001_1!$D243-datos_chargeback_2001_1!$B243</f>
        <v>69</v>
      </c>
      <c r="F243" s="5">
        <f>datos_chargeback_2001_1!$G243/100</f>
        <v>805.47</v>
      </c>
      <c r="G243" s="6">
        <v>80547</v>
      </c>
      <c r="H243" s="5">
        <f t="shared" si="3"/>
        <v>0</v>
      </c>
      <c r="I243" s="5">
        <v>0</v>
      </c>
      <c r="J243" s="6" t="s">
        <v>38</v>
      </c>
      <c r="K243" s="6" t="s">
        <v>25</v>
      </c>
      <c r="L243" s="6" t="s">
        <v>119</v>
      </c>
      <c r="M243" s="6" t="s">
        <v>52</v>
      </c>
      <c r="N243" s="6" t="s">
        <v>42</v>
      </c>
      <c r="O243" s="6" t="s">
        <v>64</v>
      </c>
      <c r="P243" s="6" t="s">
        <v>30</v>
      </c>
      <c r="Q243" s="6" t="s">
        <v>55</v>
      </c>
      <c r="R243" s="6">
        <v>80547</v>
      </c>
      <c r="S243" s="6" t="s">
        <v>887</v>
      </c>
      <c r="T243" s="6" t="s">
        <v>116</v>
      </c>
      <c r="U243" s="5">
        <f>datos_chargeback_2001_1!$V243/100</f>
        <v>805.47</v>
      </c>
      <c r="V243" s="6">
        <v>80547</v>
      </c>
      <c r="W243" s="5">
        <f>datos_chargeback_2001_1!$X243/100</f>
        <v>0</v>
      </c>
      <c r="X243" s="6">
        <v>0</v>
      </c>
      <c r="Y243" s="5">
        <f>datos_chargeback_2001_1!$Z243/100</f>
        <v>0</v>
      </c>
      <c r="Z243" s="6">
        <v>0</v>
      </c>
      <c r="AA243" s="6" t="s">
        <v>888</v>
      </c>
      <c r="AB243" s="6" t="s">
        <v>48</v>
      </c>
      <c r="AC243" s="8">
        <v>44968</v>
      </c>
      <c r="AD243" s="5">
        <f>datos_chargeback_2001_1!$AE243/100</f>
        <v>392.37</v>
      </c>
      <c r="AE243" s="6">
        <v>39237</v>
      </c>
      <c r="AF243" s="6" t="s">
        <v>43</v>
      </c>
    </row>
    <row r="244" spans="1:32" x14ac:dyDescent="0.3">
      <c r="A244" s="35" t="s">
        <v>890</v>
      </c>
      <c r="B244" s="9">
        <v>44969</v>
      </c>
      <c r="C244" s="9" t="str">
        <f>TEXT(Tabla10[[#This Row],[Fecha de transacción]],"DDDD")</f>
        <v>domingo</v>
      </c>
      <c r="D244" s="9">
        <v>45043</v>
      </c>
      <c r="E244" s="10">
        <f>datos_chargeback_2001_1!$D244-datos_chargeback_2001_1!$B244</f>
        <v>74</v>
      </c>
      <c r="F244" s="11">
        <f>datos_chargeback_2001_1!$G244/100</f>
        <v>156.41999999999999</v>
      </c>
      <c r="G244" s="12">
        <v>15642</v>
      </c>
      <c r="H244" s="11">
        <f t="shared" si="3"/>
        <v>0</v>
      </c>
      <c r="I244" s="11">
        <v>0</v>
      </c>
      <c r="J244" s="12" t="s">
        <v>38</v>
      </c>
      <c r="K244" s="12" t="s">
        <v>25</v>
      </c>
      <c r="L244" s="12" t="s">
        <v>109</v>
      </c>
      <c r="M244" s="12" t="s">
        <v>41</v>
      </c>
      <c r="N244" s="12" t="s">
        <v>42</v>
      </c>
      <c r="O244" s="12" t="s">
        <v>114</v>
      </c>
      <c r="P244" s="12" t="s">
        <v>30</v>
      </c>
      <c r="Q244" s="12" t="s">
        <v>55</v>
      </c>
      <c r="R244" s="12">
        <v>15642</v>
      </c>
      <c r="S244" s="12" t="s">
        <v>891</v>
      </c>
      <c r="T244" s="12" t="s">
        <v>46</v>
      </c>
      <c r="U244" s="11">
        <f>datos_chargeback_2001_1!$V244/100</f>
        <v>156.41999999999999</v>
      </c>
      <c r="V244" s="12">
        <v>15642</v>
      </c>
      <c r="W244" s="11">
        <f>datos_chargeback_2001_1!$X244/100</f>
        <v>0</v>
      </c>
      <c r="X244" s="12">
        <v>0</v>
      </c>
      <c r="Y244" s="11">
        <f>datos_chargeback_2001_1!$Z244/100</f>
        <v>0</v>
      </c>
      <c r="Z244" s="12">
        <v>0</v>
      </c>
      <c r="AA244" s="12" t="s">
        <v>892</v>
      </c>
      <c r="AB244" s="12" t="s">
        <v>48</v>
      </c>
      <c r="AC244" s="19">
        <v>44969</v>
      </c>
      <c r="AD244" s="11">
        <f>datos_chargeback_2001_1!$AE244/100</f>
        <v>20.78</v>
      </c>
      <c r="AE244" s="12">
        <v>2078</v>
      </c>
      <c r="AF244" s="12" t="s">
        <v>29</v>
      </c>
    </row>
    <row r="245" spans="1:32" x14ac:dyDescent="0.3">
      <c r="A245" s="34" t="s">
        <v>893</v>
      </c>
      <c r="B245" s="3">
        <v>44970</v>
      </c>
      <c r="C245" s="3" t="str">
        <f>TEXT(Tabla10[[#This Row],[Fecha de transacción]],"DDDD")</f>
        <v>lunes</v>
      </c>
      <c r="D245" s="3">
        <v>45054</v>
      </c>
      <c r="E245" s="4">
        <f>datos_chargeback_2001_1!$D245-datos_chargeback_2001_1!$B245</f>
        <v>84</v>
      </c>
      <c r="F245" s="5">
        <f>datos_chargeback_2001_1!$G245/100</f>
        <v>751.42</v>
      </c>
      <c r="G245" s="6">
        <v>75142</v>
      </c>
      <c r="H245" s="5">
        <f t="shared" si="3"/>
        <v>0</v>
      </c>
      <c r="I245" s="5">
        <v>0</v>
      </c>
      <c r="J245" s="6" t="s">
        <v>24</v>
      </c>
      <c r="K245" s="6" t="s">
        <v>25</v>
      </c>
      <c r="L245" s="6" t="s">
        <v>74</v>
      </c>
      <c r="M245" s="6" t="s">
        <v>59</v>
      </c>
      <c r="N245" s="6" t="s">
        <v>42</v>
      </c>
      <c r="O245" s="6" t="s">
        <v>64</v>
      </c>
      <c r="P245" s="6" t="s">
        <v>54</v>
      </c>
      <c r="Q245" s="6" t="s">
        <v>55</v>
      </c>
      <c r="R245" s="6">
        <v>75142</v>
      </c>
      <c r="S245" s="6" t="s">
        <v>894</v>
      </c>
      <c r="T245" s="6" t="s">
        <v>46</v>
      </c>
      <c r="U245" s="5">
        <f>datos_chargeback_2001_1!$V245/100</f>
        <v>751.42</v>
      </c>
      <c r="V245" s="6">
        <v>75142</v>
      </c>
      <c r="W245" s="5">
        <f>datos_chargeback_2001_1!$X245/100</f>
        <v>0</v>
      </c>
      <c r="X245" s="6">
        <v>0</v>
      </c>
      <c r="Y245" s="5">
        <f>datos_chargeback_2001_1!$Z245/100</f>
        <v>0</v>
      </c>
      <c r="Z245" s="6">
        <v>0</v>
      </c>
      <c r="AA245" s="6" t="s">
        <v>895</v>
      </c>
      <c r="AB245" s="6" t="s">
        <v>35</v>
      </c>
      <c r="AC245" s="7" t="s">
        <v>35</v>
      </c>
      <c r="AD245" s="5">
        <f>datos_chargeback_2001_1!$AE245/100</f>
        <v>0</v>
      </c>
      <c r="AE245" s="6">
        <v>0</v>
      </c>
      <c r="AF245" s="6" t="s">
        <v>36</v>
      </c>
    </row>
    <row r="246" spans="1:32" x14ac:dyDescent="0.3">
      <c r="A246" s="35" t="s">
        <v>896</v>
      </c>
      <c r="B246" s="9">
        <v>44971</v>
      </c>
      <c r="C246" s="9" t="str">
        <f>TEXT(Tabla10[[#This Row],[Fecha de transacción]],"DDDD")</f>
        <v>martes</v>
      </c>
      <c r="D246" s="9">
        <v>45033</v>
      </c>
      <c r="E246" s="10">
        <f>datos_chargeback_2001_1!$D246-datos_chargeback_2001_1!$B246</f>
        <v>62</v>
      </c>
      <c r="F246" s="11">
        <f>datos_chargeback_2001_1!$G246/100</f>
        <v>431.33</v>
      </c>
      <c r="G246" s="12">
        <v>43133</v>
      </c>
      <c r="H246" s="11">
        <f t="shared" si="3"/>
        <v>0</v>
      </c>
      <c r="I246" s="11">
        <v>0</v>
      </c>
      <c r="J246" s="12" t="s">
        <v>24</v>
      </c>
      <c r="K246" s="12" t="s">
        <v>25</v>
      </c>
      <c r="L246" s="12" t="s">
        <v>109</v>
      </c>
      <c r="M246" s="12" t="s">
        <v>41</v>
      </c>
      <c r="N246" s="12" t="s">
        <v>42</v>
      </c>
      <c r="O246" s="12" t="s">
        <v>53</v>
      </c>
      <c r="P246" s="12" t="s">
        <v>54</v>
      </c>
      <c r="Q246" s="12" t="s">
        <v>66</v>
      </c>
      <c r="R246" s="12">
        <v>43133</v>
      </c>
      <c r="S246" s="12" t="s">
        <v>897</v>
      </c>
      <c r="T246" s="12" t="s">
        <v>46</v>
      </c>
      <c r="U246" s="11">
        <f>datos_chargeback_2001_1!$V246/100</f>
        <v>431.33</v>
      </c>
      <c r="V246" s="12">
        <v>43133</v>
      </c>
      <c r="W246" s="11">
        <f>datos_chargeback_2001_1!$X246/100</f>
        <v>0</v>
      </c>
      <c r="X246" s="12">
        <v>0</v>
      </c>
      <c r="Y246" s="11">
        <f>datos_chargeback_2001_1!$Z246/100</f>
        <v>0</v>
      </c>
      <c r="Z246" s="12">
        <v>0</v>
      </c>
      <c r="AA246" s="12" t="s">
        <v>898</v>
      </c>
      <c r="AB246" s="12" t="s">
        <v>35</v>
      </c>
      <c r="AC246" s="13" t="s">
        <v>35</v>
      </c>
      <c r="AD246" s="11">
        <f>datos_chargeback_2001_1!$AE246/100</f>
        <v>0</v>
      </c>
      <c r="AE246" s="12">
        <v>0</v>
      </c>
      <c r="AF246" s="12" t="s">
        <v>64</v>
      </c>
    </row>
    <row r="247" spans="1:32" x14ac:dyDescent="0.3">
      <c r="A247" s="36" t="s">
        <v>899</v>
      </c>
      <c r="B247" s="14">
        <v>44972</v>
      </c>
      <c r="C247" s="14" t="str">
        <f>TEXT(Tabla10[[#This Row],[Fecha de transacción]],"DDDD")</f>
        <v>miércoles</v>
      </c>
      <c r="D247" s="14">
        <v>45054</v>
      </c>
      <c r="E247" s="15">
        <f>datos_chargeback_2001_1!$D247-datos_chargeback_2001_1!$B247</f>
        <v>82</v>
      </c>
      <c r="F247" s="16">
        <f>datos_chargeback_2001_1!$G247/100</f>
        <v>162.74</v>
      </c>
      <c r="G247" s="17">
        <v>16274</v>
      </c>
      <c r="H247" s="16">
        <f t="shared" si="3"/>
        <v>0</v>
      </c>
      <c r="I247" s="16">
        <v>0.92</v>
      </c>
      <c r="J247" s="17" t="s">
        <v>38</v>
      </c>
      <c r="K247" s="17" t="s">
        <v>25</v>
      </c>
      <c r="L247" s="17" t="s">
        <v>74</v>
      </c>
      <c r="M247" s="17" t="s">
        <v>41</v>
      </c>
      <c r="N247" s="17" t="s">
        <v>42</v>
      </c>
      <c r="O247" s="17" t="s">
        <v>43</v>
      </c>
      <c r="P247" s="17" t="s">
        <v>54</v>
      </c>
      <c r="Q247" s="17" t="s">
        <v>66</v>
      </c>
      <c r="R247" s="17">
        <v>16274</v>
      </c>
      <c r="S247" s="17" t="s">
        <v>900</v>
      </c>
      <c r="T247" s="17" t="s">
        <v>46</v>
      </c>
      <c r="U247" s="16">
        <f>datos_chargeback_2001_1!$V247/100</f>
        <v>162.74</v>
      </c>
      <c r="V247" s="17">
        <v>16274</v>
      </c>
      <c r="W247" s="16">
        <f>datos_chargeback_2001_1!$X247/100</f>
        <v>0</v>
      </c>
      <c r="X247" s="17">
        <v>0</v>
      </c>
      <c r="Y247" s="16">
        <f>datos_chargeback_2001_1!$Z247/100</f>
        <v>0</v>
      </c>
      <c r="Z247" s="17">
        <v>0</v>
      </c>
      <c r="AA247" s="17" t="s">
        <v>901</v>
      </c>
      <c r="AB247" s="17" t="s">
        <v>48</v>
      </c>
      <c r="AC247" s="18">
        <v>44972</v>
      </c>
      <c r="AD247" s="16">
        <f>datos_chargeback_2001_1!$AE247/100</f>
        <v>759.61</v>
      </c>
      <c r="AE247" s="17">
        <v>75961</v>
      </c>
      <c r="AF247" s="17" t="s">
        <v>53</v>
      </c>
    </row>
    <row r="248" spans="1:32" x14ac:dyDescent="0.3">
      <c r="A248" s="34" t="s">
        <v>903</v>
      </c>
      <c r="B248" s="3">
        <v>44973</v>
      </c>
      <c r="C248" s="3" t="str">
        <f>TEXT(Tabla10[[#This Row],[Fecha de transacción]],"DDDD")</f>
        <v>jueves</v>
      </c>
      <c r="D248" s="3">
        <v>45040</v>
      </c>
      <c r="E248" s="4">
        <f>datos_chargeback_2001_1!$D248-datos_chargeback_2001_1!$B248</f>
        <v>67</v>
      </c>
      <c r="F248" s="5">
        <f>datos_chargeback_2001_1!$G248/100</f>
        <v>647.55999999999995</v>
      </c>
      <c r="G248" s="6">
        <v>64756</v>
      </c>
      <c r="H248" s="5">
        <f t="shared" si="3"/>
        <v>0</v>
      </c>
      <c r="I248" s="5">
        <v>0</v>
      </c>
      <c r="J248" s="6" t="s">
        <v>24</v>
      </c>
      <c r="K248" s="6" t="s">
        <v>25</v>
      </c>
      <c r="L248" s="6" t="s">
        <v>74</v>
      </c>
      <c r="M248" s="6" t="s">
        <v>27</v>
      </c>
      <c r="N248" s="6" t="s">
        <v>42</v>
      </c>
      <c r="O248" s="6" t="s">
        <v>70</v>
      </c>
      <c r="P248" s="6" t="s">
        <v>54</v>
      </c>
      <c r="Q248" s="6" t="s">
        <v>31</v>
      </c>
      <c r="R248" s="6">
        <v>64756</v>
      </c>
      <c r="S248" s="6" t="s">
        <v>710</v>
      </c>
      <c r="T248" s="6" t="s">
        <v>116</v>
      </c>
      <c r="U248" s="5">
        <f>datos_chargeback_2001_1!$V248/100</f>
        <v>647.55999999999995</v>
      </c>
      <c r="V248" s="6">
        <v>64756</v>
      </c>
      <c r="W248" s="5">
        <f>datos_chargeback_2001_1!$X248/100</f>
        <v>0</v>
      </c>
      <c r="X248" s="6">
        <v>0</v>
      </c>
      <c r="Y248" s="5">
        <f>datos_chargeback_2001_1!$Z248/100</f>
        <v>0</v>
      </c>
      <c r="Z248" s="6">
        <v>0</v>
      </c>
      <c r="AA248" s="6" t="s">
        <v>904</v>
      </c>
      <c r="AB248" s="6" t="s">
        <v>48</v>
      </c>
      <c r="AC248" s="8">
        <v>44973</v>
      </c>
      <c r="AD248" s="5">
        <f>datos_chargeback_2001_1!$AE248/100</f>
        <v>954.53</v>
      </c>
      <c r="AE248" s="6">
        <v>95453</v>
      </c>
      <c r="AF248" s="6" t="s">
        <v>64</v>
      </c>
    </row>
    <row r="249" spans="1:32" x14ac:dyDescent="0.3">
      <c r="A249" s="34" t="s">
        <v>905</v>
      </c>
      <c r="B249" s="3">
        <v>44974</v>
      </c>
      <c r="C249" s="3" t="str">
        <f>TEXT(Tabla10[[#This Row],[Fecha de transacción]],"DDDD")</f>
        <v>viernes</v>
      </c>
      <c r="D249" s="3">
        <v>45049</v>
      </c>
      <c r="E249" s="4">
        <f>datos_chargeback_2001_1!$D249-datos_chargeback_2001_1!$B249</f>
        <v>75</v>
      </c>
      <c r="F249" s="5">
        <f>datos_chargeback_2001_1!$G249/100</f>
        <v>703.71</v>
      </c>
      <c r="G249" s="6">
        <v>70371</v>
      </c>
      <c r="H249" s="5">
        <f t="shared" si="3"/>
        <v>0</v>
      </c>
      <c r="I249" s="5">
        <v>0.92</v>
      </c>
      <c r="J249" s="6" t="s">
        <v>38</v>
      </c>
      <c r="K249" s="6" t="s">
        <v>25</v>
      </c>
      <c r="L249" s="6" t="s">
        <v>109</v>
      </c>
      <c r="M249" s="6" t="s">
        <v>93</v>
      </c>
      <c r="N249" s="6" t="s">
        <v>42</v>
      </c>
      <c r="O249" s="6" t="s">
        <v>70</v>
      </c>
      <c r="P249" s="6" t="s">
        <v>30</v>
      </c>
      <c r="Q249" s="6" t="s">
        <v>66</v>
      </c>
      <c r="R249" s="6">
        <v>70371</v>
      </c>
      <c r="S249" s="6" t="s">
        <v>906</v>
      </c>
      <c r="T249" s="6" t="s">
        <v>116</v>
      </c>
      <c r="U249" s="5">
        <f>datos_chargeback_2001_1!$V249/100</f>
        <v>703.71</v>
      </c>
      <c r="V249" s="6">
        <v>70371</v>
      </c>
      <c r="W249" s="5">
        <f>datos_chargeback_2001_1!$X249/100</f>
        <v>0</v>
      </c>
      <c r="X249" s="6">
        <v>0</v>
      </c>
      <c r="Y249" s="5">
        <f>datos_chargeback_2001_1!$Z249/100</f>
        <v>0</v>
      </c>
      <c r="Z249" s="6">
        <v>0</v>
      </c>
      <c r="AA249" s="6" t="s">
        <v>907</v>
      </c>
      <c r="AB249" s="6" t="s">
        <v>48</v>
      </c>
      <c r="AC249" s="8">
        <v>44974</v>
      </c>
      <c r="AD249" s="5">
        <f>datos_chargeback_2001_1!$AE249/100</f>
        <v>245.25</v>
      </c>
      <c r="AE249" s="6">
        <v>24525</v>
      </c>
      <c r="AF249" s="6" t="s">
        <v>50</v>
      </c>
    </row>
    <row r="250" spans="1:32" x14ac:dyDescent="0.3">
      <c r="A250" s="35" t="s">
        <v>909</v>
      </c>
      <c r="B250" s="9">
        <v>44975</v>
      </c>
      <c r="C250" s="9" t="str">
        <f>TEXT(Tabla10[[#This Row],[Fecha de transacción]],"DDDD")</f>
        <v>sábado</v>
      </c>
      <c r="D250" s="9">
        <v>45046</v>
      </c>
      <c r="E250" s="10">
        <f>datos_chargeback_2001_1!$D250-datos_chargeback_2001_1!$B250</f>
        <v>71</v>
      </c>
      <c r="F250" s="11">
        <f>datos_chargeback_2001_1!$G250/100</f>
        <v>362.15</v>
      </c>
      <c r="G250" s="12">
        <v>36215</v>
      </c>
      <c r="H250" s="11">
        <f t="shared" si="3"/>
        <v>0</v>
      </c>
      <c r="I250" s="11">
        <v>0</v>
      </c>
      <c r="J250" s="12" t="s">
        <v>38</v>
      </c>
      <c r="K250" s="12" t="s">
        <v>25</v>
      </c>
      <c r="L250" s="12" t="s">
        <v>26</v>
      </c>
      <c r="M250" s="12" t="s">
        <v>85</v>
      </c>
      <c r="N250" s="12" t="s">
        <v>42</v>
      </c>
      <c r="O250" s="12" t="s">
        <v>114</v>
      </c>
      <c r="P250" s="12" t="s">
        <v>30</v>
      </c>
      <c r="Q250" s="12" t="s">
        <v>44</v>
      </c>
      <c r="R250" s="12">
        <v>36215</v>
      </c>
      <c r="S250" s="12" t="s">
        <v>910</v>
      </c>
      <c r="T250" s="12" t="s">
        <v>61</v>
      </c>
      <c r="U250" s="11">
        <f>datos_chargeback_2001_1!$V250/100</f>
        <v>0</v>
      </c>
      <c r="V250" s="12">
        <v>0</v>
      </c>
      <c r="W250" s="11">
        <f>datos_chargeback_2001_1!$X250/100</f>
        <v>362.15</v>
      </c>
      <c r="X250" s="12">
        <v>36215</v>
      </c>
      <c r="Y250" s="11">
        <f>datos_chargeback_2001_1!$Z250/100</f>
        <v>0</v>
      </c>
      <c r="Z250" s="12">
        <v>0</v>
      </c>
      <c r="AA250" s="12" t="s">
        <v>911</v>
      </c>
      <c r="AB250" s="12" t="s">
        <v>35</v>
      </c>
      <c r="AC250" s="13" t="s">
        <v>35</v>
      </c>
      <c r="AD250" s="11">
        <f>datos_chargeback_2001_1!$AE250/100</f>
        <v>0</v>
      </c>
      <c r="AE250" s="12">
        <v>0</v>
      </c>
      <c r="AF250" s="12" t="s">
        <v>43</v>
      </c>
    </row>
    <row r="251" spans="1:32" x14ac:dyDescent="0.3">
      <c r="A251" s="34" t="s">
        <v>912</v>
      </c>
      <c r="B251" s="3">
        <v>44976</v>
      </c>
      <c r="C251" s="3" t="str">
        <f>TEXT(Tabla10[[#This Row],[Fecha de transacción]],"DDDD")</f>
        <v>domingo</v>
      </c>
      <c r="D251" s="3">
        <v>45054</v>
      </c>
      <c r="E251" s="4">
        <f>datos_chargeback_2001_1!$D251-datos_chargeback_2001_1!$B251</f>
        <v>78</v>
      </c>
      <c r="F251" s="5">
        <f>datos_chargeback_2001_1!$G251/100</f>
        <v>66.23</v>
      </c>
      <c r="G251" s="6">
        <v>6623</v>
      </c>
      <c r="H251" s="5">
        <f t="shared" si="3"/>
        <v>0</v>
      </c>
      <c r="I251" s="5">
        <v>1.34</v>
      </c>
      <c r="J251" s="6" t="s">
        <v>24</v>
      </c>
      <c r="K251" s="6" t="s">
        <v>25</v>
      </c>
      <c r="L251" s="6" t="s">
        <v>26</v>
      </c>
      <c r="M251" s="6" t="s">
        <v>93</v>
      </c>
      <c r="N251" s="6" t="s">
        <v>28</v>
      </c>
      <c r="O251" s="6" t="s">
        <v>53</v>
      </c>
      <c r="P251" s="6" t="s">
        <v>30</v>
      </c>
      <c r="Q251" s="6" t="s">
        <v>44</v>
      </c>
      <c r="R251" s="6">
        <v>66230</v>
      </c>
      <c r="S251" s="6" t="s">
        <v>687</v>
      </c>
      <c r="T251" s="6" t="s">
        <v>33</v>
      </c>
      <c r="U251" s="5">
        <f>datos_chargeback_2001_1!$V251/100</f>
        <v>0</v>
      </c>
      <c r="V251" s="6">
        <v>0</v>
      </c>
      <c r="W251" s="5">
        <f>datos_chargeback_2001_1!$X251/100</f>
        <v>0</v>
      </c>
      <c r="X251" s="6">
        <v>0</v>
      </c>
      <c r="Y251" s="5">
        <f>datos_chargeback_2001_1!$Z251/100</f>
        <v>662.3</v>
      </c>
      <c r="Z251" s="6">
        <v>66230</v>
      </c>
      <c r="AA251" s="6" t="s">
        <v>913</v>
      </c>
      <c r="AB251" s="6" t="s">
        <v>35</v>
      </c>
      <c r="AC251" s="7" t="s">
        <v>35</v>
      </c>
      <c r="AD251" s="5">
        <f>datos_chargeback_2001_1!$AE251/100</f>
        <v>0</v>
      </c>
      <c r="AE251" s="6">
        <v>0</v>
      </c>
      <c r="AF251" s="6" t="s">
        <v>64</v>
      </c>
    </row>
    <row r="252" spans="1:32" x14ac:dyDescent="0.3">
      <c r="A252" s="34" t="s">
        <v>914</v>
      </c>
      <c r="B252" s="3">
        <v>44977</v>
      </c>
      <c r="C252" s="3" t="str">
        <f>TEXT(Tabla10[[#This Row],[Fecha de transacción]],"DDDD")</f>
        <v>lunes</v>
      </c>
      <c r="D252" s="3">
        <v>45056</v>
      </c>
      <c r="E252" s="4">
        <f>datos_chargeback_2001_1!$D252-datos_chargeback_2001_1!$B252</f>
        <v>79</v>
      </c>
      <c r="F252" s="5">
        <f>datos_chargeback_2001_1!$G252/100</f>
        <v>526.01</v>
      </c>
      <c r="G252" s="6">
        <v>52601</v>
      </c>
      <c r="H252" s="5">
        <f t="shared" si="3"/>
        <v>0</v>
      </c>
      <c r="I252" s="5">
        <v>0.09</v>
      </c>
      <c r="J252" s="6" t="s">
        <v>38</v>
      </c>
      <c r="K252" s="6" t="s">
        <v>25</v>
      </c>
      <c r="L252" s="6" t="s">
        <v>119</v>
      </c>
      <c r="M252" s="6" t="s">
        <v>27</v>
      </c>
      <c r="N252" s="6" t="s">
        <v>42</v>
      </c>
      <c r="O252" s="6" t="s">
        <v>114</v>
      </c>
      <c r="P252" s="6" t="s">
        <v>54</v>
      </c>
      <c r="Q252" s="6" t="s">
        <v>66</v>
      </c>
      <c r="R252" s="6">
        <v>52601</v>
      </c>
      <c r="S252" s="6" t="s">
        <v>749</v>
      </c>
      <c r="T252" s="6" t="s">
        <v>46</v>
      </c>
      <c r="U252" s="5">
        <f>datos_chargeback_2001_1!$V252/100</f>
        <v>526.01</v>
      </c>
      <c r="V252" s="6">
        <v>52601</v>
      </c>
      <c r="W252" s="5">
        <f>datos_chargeback_2001_1!$X252/100</f>
        <v>0</v>
      </c>
      <c r="X252" s="6">
        <v>0</v>
      </c>
      <c r="Y252" s="5">
        <f>datos_chargeback_2001_1!$Z252/100</f>
        <v>0</v>
      </c>
      <c r="Z252" s="6">
        <v>0</v>
      </c>
      <c r="AA252" s="6" t="s">
        <v>915</v>
      </c>
      <c r="AB252" s="6" t="s">
        <v>35</v>
      </c>
      <c r="AC252" s="7" t="s">
        <v>35</v>
      </c>
      <c r="AD252" s="5">
        <f>datos_chargeback_2001_1!$AE252/100</f>
        <v>0</v>
      </c>
      <c r="AE252" s="6">
        <v>0</v>
      </c>
      <c r="AF252" s="6" t="s">
        <v>53</v>
      </c>
    </row>
    <row r="253" spans="1:32" x14ac:dyDescent="0.3">
      <c r="A253" s="34" t="s">
        <v>916</v>
      </c>
      <c r="B253" s="3">
        <v>44978</v>
      </c>
      <c r="C253" s="3" t="str">
        <f>TEXT(Tabla10[[#This Row],[Fecha de transacción]],"DDDD")</f>
        <v>martes</v>
      </c>
      <c r="D253" s="3">
        <v>45048</v>
      </c>
      <c r="E253" s="4">
        <f>datos_chargeback_2001_1!$D253-datos_chargeback_2001_1!$B253</f>
        <v>70</v>
      </c>
      <c r="F253" s="5">
        <f>datos_chargeback_2001_1!$G253/100</f>
        <v>154.69</v>
      </c>
      <c r="G253" s="6">
        <v>15469</v>
      </c>
      <c r="H253" s="5">
        <f t="shared" si="3"/>
        <v>0</v>
      </c>
      <c r="I253" s="5">
        <v>0</v>
      </c>
      <c r="J253" s="6" t="s">
        <v>38</v>
      </c>
      <c r="K253" s="6" t="s">
        <v>25</v>
      </c>
      <c r="L253" s="6" t="s">
        <v>26</v>
      </c>
      <c r="M253" s="6" t="s">
        <v>93</v>
      </c>
      <c r="N253" s="6" t="s">
        <v>28</v>
      </c>
      <c r="O253" s="6" t="s">
        <v>29</v>
      </c>
      <c r="P253" s="6" t="s">
        <v>54</v>
      </c>
      <c r="Q253" s="6" t="s">
        <v>44</v>
      </c>
      <c r="R253" s="6">
        <v>15469</v>
      </c>
      <c r="S253" s="6" t="s">
        <v>917</v>
      </c>
      <c r="T253" s="6" t="s">
        <v>33</v>
      </c>
      <c r="U253" s="5">
        <f>datos_chargeback_2001_1!$V253/100</f>
        <v>0</v>
      </c>
      <c r="V253" s="6">
        <v>0</v>
      </c>
      <c r="W253" s="5">
        <f>datos_chargeback_2001_1!$X253/100</f>
        <v>0</v>
      </c>
      <c r="X253" s="6">
        <v>0</v>
      </c>
      <c r="Y253" s="5">
        <f>datos_chargeback_2001_1!$Z253/100</f>
        <v>154.69</v>
      </c>
      <c r="Z253" s="6">
        <v>15469</v>
      </c>
      <c r="AA253" s="6" t="s">
        <v>918</v>
      </c>
      <c r="AB253" s="6" t="s">
        <v>35</v>
      </c>
      <c r="AC253" s="7" t="s">
        <v>35</v>
      </c>
      <c r="AD253" s="5">
        <f>datos_chargeback_2001_1!$AE253/100</f>
        <v>0</v>
      </c>
      <c r="AE253" s="6">
        <v>0</v>
      </c>
      <c r="AF253" s="6" t="s">
        <v>53</v>
      </c>
    </row>
    <row r="254" spans="1:32" x14ac:dyDescent="0.3">
      <c r="A254" s="35" t="s">
        <v>919</v>
      </c>
      <c r="B254" s="9">
        <v>44979</v>
      </c>
      <c r="C254" s="9" t="str">
        <f>TEXT(Tabla10[[#This Row],[Fecha de transacción]],"DDDD")</f>
        <v>miércoles</v>
      </c>
      <c r="D254" s="9">
        <v>45051</v>
      </c>
      <c r="E254" s="10">
        <f>datos_chargeback_2001_1!$D254-datos_chargeback_2001_1!$B254</f>
        <v>72</v>
      </c>
      <c r="F254" s="11">
        <f>datos_chargeback_2001_1!$G254/100</f>
        <v>654.16</v>
      </c>
      <c r="G254" s="12">
        <v>65416</v>
      </c>
      <c r="H254" s="11">
        <f t="shared" si="3"/>
        <v>0</v>
      </c>
      <c r="I254" s="11">
        <v>1.44</v>
      </c>
      <c r="J254" s="12" t="s">
        <v>38</v>
      </c>
      <c r="K254" s="12" t="s">
        <v>25</v>
      </c>
      <c r="L254" s="12" t="s">
        <v>80</v>
      </c>
      <c r="M254" s="12" t="s">
        <v>93</v>
      </c>
      <c r="N254" s="12" t="s">
        <v>42</v>
      </c>
      <c r="O254" s="12" t="s">
        <v>64</v>
      </c>
      <c r="P254" s="12" t="s">
        <v>30</v>
      </c>
      <c r="Q254" s="12" t="s">
        <v>31</v>
      </c>
      <c r="R254" s="12">
        <v>65416</v>
      </c>
      <c r="S254" s="12" t="s">
        <v>920</v>
      </c>
      <c r="T254" s="12" t="s">
        <v>116</v>
      </c>
      <c r="U254" s="11">
        <f>datos_chargeback_2001_1!$V254/100</f>
        <v>654.16</v>
      </c>
      <c r="V254" s="12">
        <v>65416</v>
      </c>
      <c r="W254" s="11">
        <f>datos_chargeback_2001_1!$X254/100</f>
        <v>0</v>
      </c>
      <c r="X254" s="12">
        <v>0</v>
      </c>
      <c r="Y254" s="11">
        <f>datos_chargeback_2001_1!$Z254/100</f>
        <v>0</v>
      </c>
      <c r="Z254" s="12">
        <v>0</v>
      </c>
      <c r="AA254" s="12" t="s">
        <v>921</v>
      </c>
      <c r="AB254" s="12" t="s">
        <v>35</v>
      </c>
      <c r="AC254" s="13" t="s">
        <v>35</v>
      </c>
      <c r="AD254" s="11">
        <f>datos_chargeback_2001_1!$AE254/100</f>
        <v>0</v>
      </c>
      <c r="AE254" s="12">
        <v>0</v>
      </c>
      <c r="AF254" s="12" t="s">
        <v>53</v>
      </c>
    </row>
    <row r="255" spans="1:32" x14ac:dyDescent="0.3">
      <c r="A255" s="36" t="s">
        <v>922</v>
      </c>
      <c r="B255" s="14">
        <v>44980</v>
      </c>
      <c r="C255" s="14" t="str">
        <f>TEXT(Tabla10[[#This Row],[Fecha de transacción]],"DDDD")</f>
        <v>jueves</v>
      </c>
      <c r="D255" s="14">
        <v>45067</v>
      </c>
      <c r="E255" s="15">
        <f>datos_chargeback_2001_1!$D255-datos_chargeback_2001_1!$B255</f>
        <v>87</v>
      </c>
      <c r="F255" s="16">
        <f>datos_chargeback_2001_1!$G255/100</f>
        <v>759.52</v>
      </c>
      <c r="G255" s="17">
        <v>75952</v>
      </c>
      <c r="H255" s="16">
        <f t="shared" si="3"/>
        <v>0</v>
      </c>
      <c r="I255" s="16">
        <v>1.19</v>
      </c>
      <c r="J255" s="17" t="s">
        <v>38</v>
      </c>
      <c r="K255" s="17" t="s">
        <v>25</v>
      </c>
      <c r="L255" s="17" t="s">
        <v>109</v>
      </c>
      <c r="M255" s="17" t="s">
        <v>59</v>
      </c>
      <c r="N255" s="17" t="s">
        <v>42</v>
      </c>
      <c r="O255" s="17" t="s">
        <v>64</v>
      </c>
      <c r="P255" s="17" t="s">
        <v>30</v>
      </c>
      <c r="Q255" s="17" t="s">
        <v>66</v>
      </c>
      <c r="R255" s="17">
        <v>75952</v>
      </c>
      <c r="S255" s="17" t="s">
        <v>923</v>
      </c>
      <c r="T255" s="17" t="s">
        <v>116</v>
      </c>
      <c r="U255" s="16">
        <f>datos_chargeback_2001_1!$V255/100</f>
        <v>759.52</v>
      </c>
      <c r="V255" s="17">
        <v>75952</v>
      </c>
      <c r="W255" s="16">
        <f>datos_chargeback_2001_1!$X255/100</f>
        <v>0</v>
      </c>
      <c r="X255" s="17">
        <v>0</v>
      </c>
      <c r="Y255" s="16">
        <f>datos_chargeback_2001_1!$Z255/100</f>
        <v>0</v>
      </c>
      <c r="Z255" s="17">
        <v>0</v>
      </c>
      <c r="AA255" s="17" t="s">
        <v>924</v>
      </c>
      <c r="AB255" s="17" t="s">
        <v>48</v>
      </c>
      <c r="AC255" s="18">
        <v>44980</v>
      </c>
      <c r="AD255" s="16">
        <f>datos_chargeback_2001_1!$AE255/100</f>
        <v>368.07</v>
      </c>
      <c r="AE255" s="17">
        <v>36807</v>
      </c>
      <c r="AF255" s="17" t="s">
        <v>53</v>
      </c>
    </row>
    <row r="256" spans="1:32" x14ac:dyDescent="0.3">
      <c r="A256" s="34" t="s">
        <v>925</v>
      </c>
      <c r="B256" s="3">
        <v>44981</v>
      </c>
      <c r="C256" s="3" t="str">
        <f>TEXT(Tabla10[[#This Row],[Fecha de transacción]],"DDDD")</f>
        <v>viernes</v>
      </c>
      <c r="D256" s="3">
        <v>45052</v>
      </c>
      <c r="E256" s="4">
        <f>datos_chargeback_2001_1!$D256-datos_chargeback_2001_1!$B256</f>
        <v>71</v>
      </c>
      <c r="F256" s="5">
        <f>datos_chargeback_2001_1!$G256/100</f>
        <v>27.94</v>
      </c>
      <c r="G256" s="6">
        <v>2794</v>
      </c>
      <c r="H256" s="5">
        <f t="shared" si="3"/>
        <v>0</v>
      </c>
      <c r="I256" s="5">
        <v>1.44</v>
      </c>
      <c r="J256" s="6" t="s">
        <v>24</v>
      </c>
      <c r="K256" s="6" t="s">
        <v>25</v>
      </c>
      <c r="L256" s="6" t="s">
        <v>40</v>
      </c>
      <c r="M256" s="6" t="s">
        <v>41</v>
      </c>
      <c r="N256" s="6" t="s">
        <v>42</v>
      </c>
      <c r="O256" s="6" t="s">
        <v>50</v>
      </c>
      <c r="P256" s="6" t="s">
        <v>54</v>
      </c>
      <c r="Q256" s="6" t="s">
        <v>31</v>
      </c>
      <c r="R256" s="6">
        <v>2794</v>
      </c>
      <c r="S256" s="6" t="s">
        <v>926</v>
      </c>
      <c r="T256" s="6" t="s">
        <v>61</v>
      </c>
      <c r="U256" s="5">
        <f>datos_chargeback_2001_1!$V256/100</f>
        <v>0</v>
      </c>
      <c r="V256" s="6">
        <v>0</v>
      </c>
      <c r="W256" s="5">
        <f>datos_chargeback_2001_1!$X256/100</f>
        <v>27.94</v>
      </c>
      <c r="X256" s="6">
        <v>2794</v>
      </c>
      <c r="Y256" s="5">
        <f>datos_chargeback_2001_1!$Z256/100</f>
        <v>0</v>
      </c>
      <c r="Z256" s="6">
        <v>0</v>
      </c>
      <c r="AA256" s="6" t="s">
        <v>927</v>
      </c>
      <c r="AB256" s="6" t="s">
        <v>48</v>
      </c>
      <c r="AC256" s="8">
        <v>44981</v>
      </c>
      <c r="AD256" s="5">
        <f>datos_chargeback_2001_1!$AE256/100</f>
        <v>52.85</v>
      </c>
      <c r="AE256" s="6">
        <v>5285</v>
      </c>
      <c r="AF256" s="6" t="s">
        <v>53</v>
      </c>
    </row>
    <row r="257" spans="1:32" x14ac:dyDescent="0.3">
      <c r="A257" s="34" t="s">
        <v>929</v>
      </c>
      <c r="B257" s="3">
        <v>44982</v>
      </c>
      <c r="C257" s="3" t="str">
        <f>TEXT(Tabla10[[#This Row],[Fecha de transacción]],"DDDD")</f>
        <v>sábado</v>
      </c>
      <c r="D257" s="3">
        <v>45060</v>
      </c>
      <c r="E257" s="4">
        <f>datos_chargeback_2001_1!$D257-datos_chargeback_2001_1!$B257</f>
        <v>78</v>
      </c>
      <c r="F257" s="5">
        <f>datos_chargeback_2001_1!$G257/100</f>
        <v>167.51</v>
      </c>
      <c r="G257" s="6">
        <v>16751</v>
      </c>
      <c r="H257" s="5">
        <f t="shared" si="3"/>
        <v>0</v>
      </c>
      <c r="I257" s="5">
        <v>1.24</v>
      </c>
      <c r="J257" s="6" t="s">
        <v>24</v>
      </c>
      <c r="K257" s="6" t="s">
        <v>25</v>
      </c>
      <c r="L257" s="6" t="s">
        <v>80</v>
      </c>
      <c r="M257" s="6" t="s">
        <v>52</v>
      </c>
      <c r="N257" s="6" t="s">
        <v>42</v>
      </c>
      <c r="O257" s="6" t="s">
        <v>64</v>
      </c>
      <c r="P257" s="6" t="s">
        <v>30</v>
      </c>
      <c r="Q257" s="6" t="s">
        <v>75</v>
      </c>
      <c r="R257" s="6">
        <v>16751</v>
      </c>
      <c r="S257" s="6" t="s">
        <v>930</v>
      </c>
      <c r="T257" s="6" t="s">
        <v>46</v>
      </c>
      <c r="U257" s="5">
        <f>datos_chargeback_2001_1!$V257/100</f>
        <v>167.51</v>
      </c>
      <c r="V257" s="6">
        <v>16751</v>
      </c>
      <c r="W257" s="5">
        <f>datos_chargeback_2001_1!$X257/100</f>
        <v>0</v>
      </c>
      <c r="X257" s="6">
        <v>0</v>
      </c>
      <c r="Y257" s="5">
        <f>datos_chargeback_2001_1!$Z257/100</f>
        <v>0</v>
      </c>
      <c r="Z257" s="6">
        <v>0</v>
      </c>
      <c r="AA257" s="6" t="s">
        <v>931</v>
      </c>
      <c r="AB257" s="6" t="s">
        <v>35</v>
      </c>
      <c r="AC257" s="7" t="s">
        <v>35</v>
      </c>
      <c r="AD257" s="5">
        <f>datos_chargeback_2001_1!$AE257/100</f>
        <v>0</v>
      </c>
      <c r="AE257" s="6">
        <v>0</v>
      </c>
      <c r="AF257" s="6" t="s">
        <v>29</v>
      </c>
    </row>
    <row r="258" spans="1:32" x14ac:dyDescent="0.3">
      <c r="A258" s="35" t="s">
        <v>932</v>
      </c>
      <c r="B258" s="9">
        <v>44983</v>
      </c>
      <c r="C258" s="9" t="str">
        <f>TEXT(Tabla10[[#This Row],[Fecha de transacción]],"DDDD")</f>
        <v>domingo</v>
      </c>
      <c r="D258" s="9">
        <v>45064</v>
      </c>
      <c r="E258" s="10">
        <f>datos_chargeback_2001_1!$D258-datos_chargeback_2001_1!$B258</f>
        <v>81</v>
      </c>
      <c r="F258" s="11">
        <f>datos_chargeback_2001_1!$G258/100</f>
        <v>88.38</v>
      </c>
      <c r="G258" s="12">
        <v>8838</v>
      </c>
      <c r="H258" s="11">
        <f t="shared" ref="H258:H321" si="4">IF(COUNTIF($A$2:$A$1373,A258)=1,0,IF(F258=_xlfn.AGGREGATE(14,6,$F$2:$F$1373/($A$2:$A$1373=A258),1),_xlfn.AGGREGATE(15,6,$F$2:$F$1373/($A$2:$A$1373=A258),1),""))</f>
        <v>0</v>
      </c>
      <c r="I258" s="11">
        <v>0</v>
      </c>
      <c r="J258" s="12" t="s">
        <v>24</v>
      </c>
      <c r="K258" s="12" t="s">
        <v>25</v>
      </c>
      <c r="L258" s="12" t="s">
        <v>80</v>
      </c>
      <c r="M258" s="12" t="s">
        <v>93</v>
      </c>
      <c r="N258" s="12" t="s">
        <v>42</v>
      </c>
      <c r="O258" s="12" t="s">
        <v>29</v>
      </c>
      <c r="P258" s="12" t="s">
        <v>30</v>
      </c>
      <c r="Q258" s="12" t="s">
        <v>31</v>
      </c>
      <c r="R258" s="12">
        <v>8838</v>
      </c>
      <c r="S258" s="12" t="s">
        <v>933</v>
      </c>
      <c r="T258" s="12" t="s">
        <v>46</v>
      </c>
      <c r="U258" s="11">
        <f>datos_chargeback_2001_1!$V258/100</f>
        <v>88.38</v>
      </c>
      <c r="V258" s="12">
        <v>8838</v>
      </c>
      <c r="W258" s="11">
        <f>datos_chargeback_2001_1!$X258/100</f>
        <v>0</v>
      </c>
      <c r="X258" s="12">
        <v>0</v>
      </c>
      <c r="Y258" s="11">
        <f>datos_chargeback_2001_1!$Z258/100</f>
        <v>0</v>
      </c>
      <c r="Z258" s="12">
        <v>0</v>
      </c>
      <c r="AA258" s="12" t="s">
        <v>934</v>
      </c>
      <c r="AB258" s="12" t="s">
        <v>48</v>
      </c>
      <c r="AC258" s="19">
        <v>44983</v>
      </c>
      <c r="AD258" s="11">
        <f>datos_chargeback_2001_1!$AE258/100</f>
        <v>601.32000000000005</v>
      </c>
      <c r="AE258" s="12">
        <v>60132</v>
      </c>
      <c r="AF258" s="12" t="s">
        <v>50</v>
      </c>
    </row>
    <row r="259" spans="1:32" x14ac:dyDescent="0.3">
      <c r="A259" s="34" t="s">
        <v>936</v>
      </c>
      <c r="B259" s="3">
        <v>44984</v>
      </c>
      <c r="C259" s="3" t="str">
        <f>TEXT(Tabla10[[#This Row],[Fecha de transacción]],"DDDD")</f>
        <v>lunes</v>
      </c>
      <c r="D259" s="3">
        <v>45071</v>
      </c>
      <c r="E259" s="4">
        <f>datos_chargeback_2001_1!$D259-datos_chargeback_2001_1!$B259</f>
        <v>87</v>
      </c>
      <c r="F259" s="5">
        <f>datos_chargeback_2001_1!$G259/100</f>
        <v>747.67</v>
      </c>
      <c r="G259" s="6">
        <v>74767</v>
      </c>
      <c r="H259" s="5">
        <f t="shared" si="4"/>
        <v>0</v>
      </c>
      <c r="I259" s="5">
        <v>0.96</v>
      </c>
      <c r="J259" s="6" t="s">
        <v>24</v>
      </c>
      <c r="K259" s="6" t="s">
        <v>25</v>
      </c>
      <c r="L259" s="6" t="s">
        <v>40</v>
      </c>
      <c r="M259" s="6" t="s">
        <v>93</v>
      </c>
      <c r="N259" s="6" t="s">
        <v>42</v>
      </c>
      <c r="O259" s="6" t="s">
        <v>43</v>
      </c>
      <c r="P259" s="6" t="s">
        <v>54</v>
      </c>
      <c r="Q259" s="6" t="s">
        <v>66</v>
      </c>
      <c r="R259" s="6">
        <v>74767</v>
      </c>
      <c r="S259" s="6" t="s">
        <v>937</v>
      </c>
      <c r="T259" s="6" t="s">
        <v>61</v>
      </c>
      <c r="U259" s="5">
        <f>datos_chargeback_2001_1!$V259/100</f>
        <v>0</v>
      </c>
      <c r="V259" s="6">
        <v>0</v>
      </c>
      <c r="W259" s="5">
        <f>datos_chargeback_2001_1!$X259/100</f>
        <v>747.67</v>
      </c>
      <c r="X259" s="6">
        <v>74767</v>
      </c>
      <c r="Y259" s="5">
        <f>datos_chargeback_2001_1!$Z259/100</f>
        <v>0</v>
      </c>
      <c r="Z259" s="6">
        <v>0</v>
      </c>
      <c r="AA259" s="6" t="s">
        <v>938</v>
      </c>
      <c r="AB259" s="6" t="s">
        <v>35</v>
      </c>
      <c r="AC259" s="7" t="s">
        <v>35</v>
      </c>
      <c r="AD259" s="5">
        <f>datos_chargeback_2001_1!$AE259/100</f>
        <v>0</v>
      </c>
      <c r="AE259" s="6">
        <v>0</v>
      </c>
      <c r="AF259" s="6" t="s">
        <v>29</v>
      </c>
    </row>
    <row r="260" spans="1:32" x14ac:dyDescent="0.3">
      <c r="A260" s="34" t="s">
        <v>939</v>
      </c>
      <c r="B260" s="3">
        <v>44985</v>
      </c>
      <c r="C260" s="3" t="str">
        <f>TEXT(Tabla10[[#This Row],[Fecha de transacción]],"DDDD")</f>
        <v>martes</v>
      </c>
      <c r="D260" s="3">
        <v>45072</v>
      </c>
      <c r="E260" s="4">
        <f>datos_chargeback_2001_1!$D260-datos_chargeback_2001_1!$B260</f>
        <v>87</v>
      </c>
      <c r="F260" s="5">
        <f>datos_chargeback_2001_1!$G260/100</f>
        <v>801.28</v>
      </c>
      <c r="G260" s="6">
        <v>80128</v>
      </c>
      <c r="H260" s="5">
        <f t="shared" si="4"/>
        <v>0</v>
      </c>
      <c r="I260" s="5">
        <v>1.0900000000000001</v>
      </c>
      <c r="J260" s="6" t="s">
        <v>38</v>
      </c>
      <c r="K260" s="6" t="s">
        <v>25</v>
      </c>
      <c r="L260" s="6" t="s">
        <v>26</v>
      </c>
      <c r="M260" s="6" t="s">
        <v>52</v>
      </c>
      <c r="N260" s="6" t="s">
        <v>42</v>
      </c>
      <c r="O260" s="6" t="s">
        <v>50</v>
      </c>
      <c r="P260" s="6" t="s">
        <v>54</v>
      </c>
      <c r="Q260" s="6" t="s">
        <v>44</v>
      </c>
      <c r="R260" s="6">
        <v>80128</v>
      </c>
      <c r="S260" s="6" t="s">
        <v>940</v>
      </c>
      <c r="T260" s="6" t="s">
        <v>61</v>
      </c>
      <c r="U260" s="5">
        <f>datos_chargeback_2001_1!$V260/100</f>
        <v>0</v>
      </c>
      <c r="V260" s="6">
        <v>0</v>
      </c>
      <c r="W260" s="5">
        <f>datos_chargeback_2001_1!$X260/100</f>
        <v>801.28</v>
      </c>
      <c r="X260" s="6">
        <v>80128</v>
      </c>
      <c r="Y260" s="5">
        <f>datos_chargeback_2001_1!$Z260/100</f>
        <v>0</v>
      </c>
      <c r="Z260" s="6">
        <v>0</v>
      </c>
      <c r="AA260" s="6" t="s">
        <v>941</v>
      </c>
      <c r="AB260" s="6" t="s">
        <v>48</v>
      </c>
      <c r="AC260" s="8">
        <v>44985</v>
      </c>
      <c r="AD260" s="5">
        <f>datos_chargeback_2001_1!$AE260/100</f>
        <v>348.28</v>
      </c>
      <c r="AE260" s="6">
        <v>34828</v>
      </c>
      <c r="AF260" s="6" t="s">
        <v>53</v>
      </c>
    </row>
    <row r="261" spans="1:32" x14ac:dyDescent="0.3">
      <c r="A261" s="34" t="s">
        <v>942</v>
      </c>
      <c r="B261" s="3">
        <v>44986</v>
      </c>
      <c r="C261" s="3" t="str">
        <f>TEXT(Tabla10[[#This Row],[Fecha de transacción]],"DDDD")</f>
        <v>miércoles</v>
      </c>
      <c r="D261" s="3">
        <v>45076</v>
      </c>
      <c r="E261" s="4">
        <f>datos_chargeback_2001_1!$D261-datos_chargeback_2001_1!$B261</f>
        <v>90</v>
      </c>
      <c r="F261" s="5">
        <f>datos_chargeback_2001_1!$G261/100</f>
        <v>253.78</v>
      </c>
      <c r="G261" s="6">
        <v>25378</v>
      </c>
      <c r="H261" s="5">
        <f t="shared" si="4"/>
        <v>0</v>
      </c>
      <c r="I261" s="5">
        <v>0.89</v>
      </c>
      <c r="J261" s="6" t="s">
        <v>24</v>
      </c>
      <c r="K261" s="6" t="s">
        <v>25</v>
      </c>
      <c r="L261" s="6" t="s">
        <v>40</v>
      </c>
      <c r="M261" s="6" t="s">
        <v>27</v>
      </c>
      <c r="N261" s="6" t="s">
        <v>42</v>
      </c>
      <c r="O261" s="6" t="s">
        <v>50</v>
      </c>
      <c r="P261" s="6" t="s">
        <v>30</v>
      </c>
      <c r="Q261" s="6" t="s">
        <v>55</v>
      </c>
      <c r="R261" s="6">
        <v>25378</v>
      </c>
      <c r="S261" s="6" t="s">
        <v>943</v>
      </c>
      <c r="T261" s="6" t="s">
        <v>116</v>
      </c>
      <c r="U261" s="5">
        <f>datos_chargeback_2001_1!$V261/100</f>
        <v>253.78</v>
      </c>
      <c r="V261" s="6">
        <v>25378</v>
      </c>
      <c r="W261" s="5">
        <f>datos_chargeback_2001_1!$X261/100</f>
        <v>0</v>
      </c>
      <c r="X261" s="6">
        <v>0</v>
      </c>
      <c r="Y261" s="5">
        <f>datos_chargeback_2001_1!$Z261/100</f>
        <v>0</v>
      </c>
      <c r="Z261" s="6">
        <v>0</v>
      </c>
      <c r="AA261" s="6" t="s">
        <v>944</v>
      </c>
      <c r="AB261" s="6" t="s">
        <v>35</v>
      </c>
      <c r="AC261" s="7" t="s">
        <v>35</v>
      </c>
      <c r="AD261" s="5">
        <f>datos_chargeback_2001_1!$AE261/100</f>
        <v>0</v>
      </c>
      <c r="AE261" s="6">
        <v>0</v>
      </c>
      <c r="AF261" s="6" t="s">
        <v>64</v>
      </c>
    </row>
    <row r="262" spans="1:32" x14ac:dyDescent="0.3">
      <c r="A262" s="34" t="s">
        <v>945</v>
      </c>
      <c r="B262" s="3">
        <v>44987</v>
      </c>
      <c r="C262" s="3" t="str">
        <f>TEXT(Tabla10[[#This Row],[Fecha de transacción]],"DDDD")</f>
        <v>jueves</v>
      </c>
      <c r="D262" s="3">
        <v>45058</v>
      </c>
      <c r="E262" s="4">
        <f>datos_chargeback_2001_1!$D262-datos_chargeback_2001_1!$B262</f>
        <v>71</v>
      </c>
      <c r="F262" s="5">
        <f>datos_chargeback_2001_1!$G262/100</f>
        <v>68.83</v>
      </c>
      <c r="G262" s="6">
        <v>6883</v>
      </c>
      <c r="H262" s="5">
        <f t="shared" si="4"/>
        <v>0</v>
      </c>
      <c r="I262" s="5">
        <v>0</v>
      </c>
      <c r="J262" s="6" t="s">
        <v>38</v>
      </c>
      <c r="K262" s="6" t="s">
        <v>25</v>
      </c>
      <c r="L262" s="6" t="s">
        <v>40</v>
      </c>
      <c r="M262" s="6" t="s">
        <v>41</v>
      </c>
      <c r="N262" s="6" t="s">
        <v>42</v>
      </c>
      <c r="O262" s="6" t="s">
        <v>50</v>
      </c>
      <c r="P262" s="6" t="s">
        <v>54</v>
      </c>
      <c r="Q262" s="6" t="s">
        <v>66</v>
      </c>
      <c r="R262" s="6">
        <v>68830</v>
      </c>
      <c r="S262" s="6" t="s">
        <v>946</v>
      </c>
      <c r="T262" s="6" t="s">
        <v>61</v>
      </c>
      <c r="U262" s="5">
        <f>datos_chargeback_2001_1!$V262/100</f>
        <v>0</v>
      </c>
      <c r="V262" s="6">
        <v>0</v>
      </c>
      <c r="W262" s="5">
        <f>datos_chargeback_2001_1!$X262/100</f>
        <v>688.3</v>
      </c>
      <c r="X262" s="6">
        <v>68830</v>
      </c>
      <c r="Y262" s="5">
        <f>datos_chargeback_2001_1!$Z262/100</f>
        <v>0</v>
      </c>
      <c r="Z262" s="6">
        <v>0</v>
      </c>
      <c r="AA262" s="6" t="s">
        <v>947</v>
      </c>
      <c r="AB262" s="6" t="s">
        <v>48</v>
      </c>
      <c r="AC262" s="8">
        <v>44987</v>
      </c>
      <c r="AD262" s="5">
        <f>datos_chargeback_2001_1!$AE262/100</f>
        <v>13.25</v>
      </c>
      <c r="AE262" s="6">
        <v>1325</v>
      </c>
      <c r="AF262" s="6" t="s">
        <v>64</v>
      </c>
    </row>
    <row r="263" spans="1:32" x14ac:dyDescent="0.3">
      <c r="A263" s="34" t="s">
        <v>948</v>
      </c>
      <c r="B263" s="3">
        <v>44988</v>
      </c>
      <c r="C263" s="3" t="str">
        <f>TEXT(Tabla10[[#This Row],[Fecha de transacción]],"DDDD")</f>
        <v>viernes</v>
      </c>
      <c r="D263" s="3">
        <v>45067</v>
      </c>
      <c r="E263" s="4">
        <f>datos_chargeback_2001_1!$D263-datos_chargeback_2001_1!$B263</f>
        <v>79</v>
      </c>
      <c r="F263" s="5">
        <f>datos_chargeback_2001_1!$G263/100</f>
        <v>206.84</v>
      </c>
      <c r="G263" s="6">
        <v>20684</v>
      </c>
      <c r="H263" s="5">
        <f t="shared" si="4"/>
        <v>0</v>
      </c>
      <c r="I263" s="5">
        <v>1.44</v>
      </c>
      <c r="J263" s="6" t="s">
        <v>24</v>
      </c>
      <c r="K263" s="6" t="s">
        <v>25</v>
      </c>
      <c r="L263" s="6" t="s">
        <v>26</v>
      </c>
      <c r="M263" s="6" t="s">
        <v>41</v>
      </c>
      <c r="N263" s="6" t="s">
        <v>42</v>
      </c>
      <c r="O263" s="6" t="s">
        <v>43</v>
      </c>
      <c r="P263" s="6" t="s">
        <v>54</v>
      </c>
      <c r="Q263" s="6" t="s">
        <v>31</v>
      </c>
      <c r="R263" s="6">
        <v>20684</v>
      </c>
      <c r="S263" s="6" t="s">
        <v>949</v>
      </c>
      <c r="T263" s="6" t="s">
        <v>116</v>
      </c>
      <c r="U263" s="5">
        <f>datos_chargeback_2001_1!$V263/100</f>
        <v>206.84</v>
      </c>
      <c r="V263" s="6">
        <v>20684</v>
      </c>
      <c r="W263" s="5">
        <f>datos_chargeback_2001_1!$X263/100</f>
        <v>0</v>
      </c>
      <c r="X263" s="6">
        <v>0</v>
      </c>
      <c r="Y263" s="5">
        <f>datos_chargeback_2001_1!$Z263/100</f>
        <v>0</v>
      </c>
      <c r="Z263" s="6">
        <v>0</v>
      </c>
      <c r="AA263" s="6" t="s">
        <v>950</v>
      </c>
      <c r="AB263" s="6" t="s">
        <v>35</v>
      </c>
      <c r="AC263" s="7" t="s">
        <v>35</v>
      </c>
      <c r="AD263" s="5">
        <f>datos_chargeback_2001_1!$AE263/100</f>
        <v>0</v>
      </c>
      <c r="AE263" s="6">
        <v>0</v>
      </c>
      <c r="AF263" s="6" t="s">
        <v>53</v>
      </c>
    </row>
    <row r="264" spans="1:32" x14ac:dyDescent="0.3">
      <c r="A264" s="35" t="s">
        <v>951</v>
      </c>
      <c r="B264" s="9">
        <v>44989</v>
      </c>
      <c r="C264" s="9" t="str">
        <f>TEXT(Tabla10[[#This Row],[Fecha de transacción]],"DDDD")</f>
        <v>sábado</v>
      </c>
      <c r="D264" s="9">
        <v>45055</v>
      </c>
      <c r="E264" s="10">
        <f>datos_chargeback_2001_1!$D264-datos_chargeback_2001_1!$B264</f>
        <v>66</v>
      </c>
      <c r="F264" s="11">
        <f>datos_chargeback_2001_1!$G264/100</f>
        <v>27.59</v>
      </c>
      <c r="G264" s="12">
        <v>2759</v>
      </c>
      <c r="H264" s="11">
        <f t="shared" si="4"/>
        <v>0</v>
      </c>
      <c r="I264" s="11">
        <v>0</v>
      </c>
      <c r="J264" s="12" t="s">
        <v>24</v>
      </c>
      <c r="K264" s="12" t="s">
        <v>25</v>
      </c>
      <c r="L264" s="12" t="s">
        <v>26</v>
      </c>
      <c r="M264" s="12" t="s">
        <v>59</v>
      </c>
      <c r="N264" s="12" t="s">
        <v>42</v>
      </c>
      <c r="O264" s="12" t="s">
        <v>53</v>
      </c>
      <c r="P264" s="12" t="s">
        <v>30</v>
      </c>
      <c r="Q264" s="12" t="s">
        <v>44</v>
      </c>
      <c r="R264" s="12">
        <v>2759</v>
      </c>
      <c r="S264" s="12" t="s">
        <v>952</v>
      </c>
      <c r="T264" s="12" t="s">
        <v>61</v>
      </c>
      <c r="U264" s="11">
        <f>datos_chargeback_2001_1!$V264/100</f>
        <v>0</v>
      </c>
      <c r="V264" s="12">
        <v>0</v>
      </c>
      <c r="W264" s="11">
        <f>datos_chargeback_2001_1!$X264/100</f>
        <v>27.59</v>
      </c>
      <c r="X264" s="12">
        <v>2759</v>
      </c>
      <c r="Y264" s="11">
        <f>datos_chargeback_2001_1!$Z264/100</f>
        <v>0</v>
      </c>
      <c r="Z264" s="12">
        <v>0</v>
      </c>
      <c r="AA264" s="12" t="s">
        <v>953</v>
      </c>
      <c r="AB264" s="12" t="s">
        <v>48</v>
      </c>
      <c r="AC264" s="19">
        <v>44989</v>
      </c>
      <c r="AD264" s="11">
        <f>datos_chargeback_2001_1!$AE264/100</f>
        <v>747.24</v>
      </c>
      <c r="AE264" s="12">
        <v>74724</v>
      </c>
      <c r="AF264" s="12" t="s">
        <v>53</v>
      </c>
    </row>
    <row r="265" spans="1:32" x14ac:dyDescent="0.3">
      <c r="A265" s="34" t="s">
        <v>955</v>
      </c>
      <c r="B265" s="3">
        <v>44990</v>
      </c>
      <c r="C265" s="3" t="str">
        <f>TEXT(Tabla10[[#This Row],[Fecha de transacción]],"DDDD")</f>
        <v>domingo</v>
      </c>
      <c r="D265" s="3">
        <v>45076</v>
      </c>
      <c r="E265" s="4">
        <f>datos_chargeback_2001_1!$D265-datos_chargeback_2001_1!$B265</f>
        <v>86</v>
      </c>
      <c r="F265" s="5">
        <f>datos_chargeback_2001_1!$G265/100</f>
        <v>544.69000000000005</v>
      </c>
      <c r="G265" s="6">
        <v>54469</v>
      </c>
      <c r="H265" s="5">
        <f t="shared" si="4"/>
        <v>0</v>
      </c>
      <c r="I265" s="5">
        <v>0</v>
      </c>
      <c r="J265" s="6" t="s">
        <v>24</v>
      </c>
      <c r="K265" s="6" t="s">
        <v>25</v>
      </c>
      <c r="L265" s="6" t="s">
        <v>80</v>
      </c>
      <c r="M265" s="6" t="s">
        <v>85</v>
      </c>
      <c r="N265" s="6" t="s">
        <v>42</v>
      </c>
      <c r="O265" s="6" t="s">
        <v>70</v>
      </c>
      <c r="P265" s="6" t="s">
        <v>54</v>
      </c>
      <c r="Q265" s="6" t="s">
        <v>44</v>
      </c>
      <c r="R265" s="6">
        <v>54469</v>
      </c>
      <c r="S265" s="6" t="s">
        <v>956</v>
      </c>
      <c r="T265" s="6" t="s">
        <v>46</v>
      </c>
      <c r="U265" s="5">
        <f>datos_chargeback_2001_1!$V265/100</f>
        <v>544.69000000000005</v>
      </c>
      <c r="V265" s="6">
        <v>54469</v>
      </c>
      <c r="W265" s="5">
        <f>datos_chargeback_2001_1!$X265/100</f>
        <v>0</v>
      </c>
      <c r="X265" s="6">
        <v>0</v>
      </c>
      <c r="Y265" s="5">
        <f>datos_chargeback_2001_1!$Z265/100</f>
        <v>0</v>
      </c>
      <c r="Z265" s="6">
        <v>0</v>
      </c>
      <c r="AA265" s="6" t="s">
        <v>957</v>
      </c>
      <c r="AB265" s="6" t="s">
        <v>35</v>
      </c>
      <c r="AC265" s="7" t="s">
        <v>35</v>
      </c>
      <c r="AD265" s="5">
        <f>datos_chargeback_2001_1!$AE265/100</f>
        <v>0</v>
      </c>
      <c r="AE265" s="6">
        <v>0</v>
      </c>
      <c r="AF265" s="6" t="s">
        <v>50</v>
      </c>
    </row>
    <row r="266" spans="1:32" x14ac:dyDescent="0.3">
      <c r="A266" s="35" t="s">
        <v>958</v>
      </c>
      <c r="B266" s="9">
        <v>44991</v>
      </c>
      <c r="C266" s="9" t="str">
        <f>TEXT(Tabla10[[#This Row],[Fecha de transacción]],"DDDD")</f>
        <v>lunes</v>
      </c>
      <c r="D266" s="9">
        <v>45079</v>
      </c>
      <c r="E266" s="10">
        <f>datos_chargeback_2001_1!$D266-datos_chargeback_2001_1!$B266</f>
        <v>88</v>
      </c>
      <c r="F266" s="11">
        <f>datos_chargeback_2001_1!$G266/100</f>
        <v>942.65</v>
      </c>
      <c r="G266" s="12">
        <v>94265</v>
      </c>
      <c r="H266" s="11">
        <f t="shared" si="4"/>
        <v>0</v>
      </c>
      <c r="I266" s="11">
        <v>1.44</v>
      </c>
      <c r="J266" s="12" t="s">
        <v>38</v>
      </c>
      <c r="K266" s="12" t="s">
        <v>25</v>
      </c>
      <c r="L266" s="12" t="s">
        <v>74</v>
      </c>
      <c r="M266" s="12" t="s">
        <v>59</v>
      </c>
      <c r="N266" s="12" t="s">
        <v>42</v>
      </c>
      <c r="O266" s="12" t="s">
        <v>64</v>
      </c>
      <c r="P266" s="12" t="s">
        <v>30</v>
      </c>
      <c r="Q266" s="12" t="s">
        <v>66</v>
      </c>
      <c r="R266" s="12">
        <v>94265</v>
      </c>
      <c r="S266" s="12" t="s">
        <v>959</v>
      </c>
      <c r="T266" s="12" t="s">
        <v>116</v>
      </c>
      <c r="U266" s="11">
        <f>datos_chargeback_2001_1!$V266/100</f>
        <v>942.65</v>
      </c>
      <c r="V266" s="12">
        <v>94265</v>
      </c>
      <c r="W266" s="11">
        <f>datos_chargeback_2001_1!$X266/100</f>
        <v>0</v>
      </c>
      <c r="X266" s="12">
        <v>0</v>
      </c>
      <c r="Y266" s="11">
        <f>datos_chargeback_2001_1!$Z266/100</f>
        <v>0</v>
      </c>
      <c r="Z266" s="12">
        <v>0</v>
      </c>
      <c r="AA266" s="12" t="s">
        <v>960</v>
      </c>
      <c r="AB266" s="12" t="s">
        <v>48</v>
      </c>
      <c r="AC266" s="19">
        <v>44991</v>
      </c>
      <c r="AD266" s="11">
        <f>datos_chargeback_2001_1!$AE266/100</f>
        <v>717.88</v>
      </c>
      <c r="AE266" s="12">
        <v>71788</v>
      </c>
      <c r="AF266" s="12" t="s">
        <v>64</v>
      </c>
    </row>
    <row r="267" spans="1:32" x14ac:dyDescent="0.3">
      <c r="A267" s="36" t="s">
        <v>961</v>
      </c>
      <c r="B267" s="14">
        <v>44992</v>
      </c>
      <c r="C267" s="14" t="str">
        <f>TEXT(Tabla10[[#This Row],[Fecha de transacción]],"DDDD")</f>
        <v>martes</v>
      </c>
      <c r="D267" s="14">
        <v>45071</v>
      </c>
      <c r="E267" s="15">
        <f>datos_chargeback_2001_1!$D267-datos_chargeback_2001_1!$B267</f>
        <v>79</v>
      </c>
      <c r="F267" s="16">
        <f>datos_chargeback_2001_1!$G267/100</f>
        <v>69.75</v>
      </c>
      <c r="G267" s="17">
        <v>6975</v>
      </c>
      <c r="H267" s="16">
        <f t="shared" si="4"/>
        <v>0</v>
      </c>
      <c r="I267" s="16">
        <v>1.44</v>
      </c>
      <c r="J267" s="17" t="s">
        <v>24</v>
      </c>
      <c r="K267" s="17" t="s">
        <v>25</v>
      </c>
      <c r="L267" s="17" t="s">
        <v>40</v>
      </c>
      <c r="M267" s="17" t="s">
        <v>52</v>
      </c>
      <c r="N267" s="17" t="s">
        <v>42</v>
      </c>
      <c r="O267" s="17" t="s">
        <v>64</v>
      </c>
      <c r="P267" s="17" t="s">
        <v>54</v>
      </c>
      <c r="Q267" s="17" t="s">
        <v>55</v>
      </c>
      <c r="R267" s="17">
        <v>6975</v>
      </c>
      <c r="S267" s="17" t="s">
        <v>962</v>
      </c>
      <c r="T267" s="17" t="s">
        <v>61</v>
      </c>
      <c r="U267" s="16">
        <f>datos_chargeback_2001_1!$V267/100</f>
        <v>0</v>
      </c>
      <c r="V267" s="17">
        <v>0</v>
      </c>
      <c r="W267" s="16">
        <f>datos_chargeback_2001_1!$X267/100</f>
        <v>69.75</v>
      </c>
      <c r="X267" s="17">
        <v>6975</v>
      </c>
      <c r="Y267" s="16">
        <f>datos_chargeback_2001_1!$Z267/100</f>
        <v>0</v>
      </c>
      <c r="Z267" s="17">
        <v>0</v>
      </c>
      <c r="AA267" s="17" t="s">
        <v>963</v>
      </c>
      <c r="AB267" s="17" t="s">
        <v>48</v>
      </c>
      <c r="AC267" s="18">
        <v>44992</v>
      </c>
      <c r="AD267" s="16">
        <f>datos_chargeback_2001_1!$AE267/100</f>
        <v>55.2</v>
      </c>
      <c r="AE267" s="17">
        <v>5520</v>
      </c>
      <c r="AF267" s="17" t="s">
        <v>64</v>
      </c>
    </row>
    <row r="268" spans="1:32" x14ac:dyDescent="0.3">
      <c r="A268" s="35" t="s">
        <v>964</v>
      </c>
      <c r="B268" s="9">
        <v>44993</v>
      </c>
      <c r="C268" s="9" t="str">
        <f>TEXT(Tabla10[[#This Row],[Fecha de transacción]],"DDDD")</f>
        <v>miércoles</v>
      </c>
      <c r="D268" s="9">
        <v>45060</v>
      </c>
      <c r="E268" s="10">
        <f>datos_chargeback_2001_1!$D268-datos_chargeback_2001_1!$B268</f>
        <v>67</v>
      </c>
      <c r="F268" s="11">
        <f>datos_chargeback_2001_1!$G268/100</f>
        <v>831.16</v>
      </c>
      <c r="G268" s="12">
        <v>83116</v>
      </c>
      <c r="H268" s="11">
        <f t="shared" si="4"/>
        <v>0</v>
      </c>
      <c r="I268" s="11">
        <v>1.32</v>
      </c>
      <c r="J268" s="12" t="s">
        <v>38</v>
      </c>
      <c r="K268" s="12" t="s">
        <v>25</v>
      </c>
      <c r="L268" s="12" t="s">
        <v>80</v>
      </c>
      <c r="M268" s="12" t="s">
        <v>59</v>
      </c>
      <c r="N268" s="12" t="s">
        <v>28</v>
      </c>
      <c r="O268" s="12" t="s">
        <v>50</v>
      </c>
      <c r="P268" s="12" t="s">
        <v>54</v>
      </c>
      <c r="Q268" s="12" t="s">
        <v>66</v>
      </c>
      <c r="R268" s="12">
        <v>83116</v>
      </c>
      <c r="S268" s="12" t="s">
        <v>965</v>
      </c>
      <c r="T268" s="12" t="s">
        <v>33</v>
      </c>
      <c r="U268" s="11">
        <f>datos_chargeback_2001_1!$V268/100</f>
        <v>0</v>
      </c>
      <c r="V268" s="12">
        <v>0</v>
      </c>
      <c r="W268" s="11">
        <f>datos_chargeback_2001_1!$X268/100</f>
        <v>0</v>
      </c>
      <c r="X268" s="12">
        <v>0</v>
      </c>
      <c r="Y268" s="11">
        <f>datos_chargeback_2001_1!$Z268/100</f>
        <v>831.16</v>
      </c>
      <c r="Z268" s="12">
        <v>83116</v>
      </c>
      <c r="AA268" s="12" t="s">
        <v>966</v>
      </c>
      <c r="AB268" s="12" t="s">
        <v>48</v>
      </c>
      <c r="AC268" s="19">
        <v>44993</v>
      </c>
      <c r="AD268" s="11">
        <f>datos_chargeback_2001_1!$AE268/100</f>
        <v>500.32</v>
      </c>
      <c r="AE268" s="12">
        <v>50032</v>
      </c>
      <c r="AF268" s="12" t="s">
        <v>50</v>
      </c>
    </row>
    <row r="269" spans="1:32" x14ac:dyDescent="0.3">
      <c r="A269" s="36" t="s">
        <v>967</v>
      </c>
      <c r="B269" s="14">
        <v>44994</v>
      </c>
      <c r="C269" s="14" t="str">
        <f>TEXT(Tabla10[[#This Row],[Fecha de transacción]],"DDDD")</f>
        <v>jueves</v>
      </c>
      <c r="D269" s="14">
        <v>45071</v>
      </c>
      <c r="E269" s="15">
        <f>datos_chargeback_2001_1!$D269-datos_chargeback_2001_1!$B269</f>
        <v>77</v>
      </c>
      <c r="F269" s="16">
        <f>datos_chargeback_2001_1!$G269/100</f>
        <v>109.91</v>
      </c>
      <c r="G269" s="17">
        <v>10991</v>
      </c>
      <c r="H269" s="16">
        <f t="shared" si="4"/>
        <v>0</v>
      </c>
      <c r="I269" s="16">
        <v>1.1599999999999999</v>
      </c>
      <c r="J269" s="17" t="s">
        <v>24</v>
      </c>
      <c r="K269" s="17" t="s">
        <v>25</v>
      </c>
      <c r="L269" s="17" t="s">
        <v>74</v>
      </c>
      <c r="M269" s="17" t="s">
        <v>85</v>
      </c>
      <c r="N269" s="17" t="s">
        <v>28</v>
      </c>
      <c r="O269" s="17" t="s">
        <v>64</v>
      </c>
      <c r="P269" s="17" t="s">
        <v>54</v>
      </c>
      <c r="Q269" s="17" t="s">
        <v>66</v>
      </c>
      <c r="R269" s="17">
        <v>10991</v>
      </c>
      <c r="S269" s="17" t="s">
        <v>968</v>
      </c>
      <c r="T269" s="17" t="s">
        <v>33</v>
      </c>
      <c r="U269" s="16">
        <f>datos_chargeback_2001_1!$V269/100</f>
        <v>0</v>
      </c>
      <c r="V269" s="17">
        <v>0</v>
      </c>
      <c r="W269" s="16">
        <f>datos_chargeback_2001_1!$X269/100</f>
        <v>0</v>
      </c>
      <c r="X269" s="17">
        <v>0</v>
      </c>
      <c r="Y269" s="16">
        <f>datos_chargeback_2001_1!$Z269/100</f>
        <v>109.91</v>
      </c>
      <c r="Z269" s="17">
        <v>10991</v>
      </c>
      <c r="AA269" s="17" t="s">
        <v>969</v>
      </c>
      <c r="AB269" s="17" t="s">
        <v>48</v>
      </c>
      <c r="AC269" s="18">
        <v>44994</v>
      </c>
      <c r="AD269" s="16">
        <f>datos_chargeback_2001_1!$AE269/100</f>
        <v>377.61</v>
      </c>
      <c r="AE269" s="17">
        <v>37761</v>
      </c>
      <c r="AF269" s="17" t="s">
        <v>43</v>
      </c>
    </row>
    <row r="270" spans="1:32" x14ac:dyDescent="0.3">
      <c r="A270" s="35" t="s">
        <v>970</v>
      </c>
      <c r="B270" s="9">
        <v>44995</v>
      </c>
      <c r="C270" s="9" t="str">
        <f>TEXT(Tabla10[[#This Row],[Fecha de transacción]],"DDDD")</f>
        <v>viernes</v>
      </c>
      <c r="D270" s="9">
        <v>45057</v>
      </c>
      <c r="E270" s="10">
        <f>datos_chargeback_2001_1!$D270-datos_chargeback_2001_1!$B270</f>
        <v>62</v>
      </c>
      <c r="F270" s="11">
        <f>datos_chargeback_2001_1!$G270/100</f>
        <v>717.27</v>
      </c>
      <c r="G270" s="12">
        <v>71727</v>
      </c>
      <c r="H270" s="11">
        <f t="shared" si="4"/>
        <v>0</v>
      </c>
      <c r="I270" s="11">
        <v>0.81</v>
      </c>
      <c r="J270" s="12" t="s">
        <v>38</v>
      </c>
      <c r="K270" s="12" t="s">
        <v>25</v>
      </c>
      <c r="L270" s="12" t="s">
        <v>26</v>
      </c>
      <c r="M270" s="12" t="s">
        <v>41</v>
      </c>
      <c r="N270" s="12" t="s">
        <v>42</v>
      </c>
      <c r="O270" s="12" t="s">
        <v>43</v>
      </c>
      <c r="P270" s="12" t="s">
        <v>54</v>
      </c>
      <c r="Q270" s="12" t="s">
        <v>66</v>
      </c>
      <c r="R270" s="12">
        <v>71727</v>
      </c>
      <c r="S270" s="12" t="s">
        <v>971</v>
      </c>
      <c r="T270" s="12" t="s">
        <v>61</v>
      </c>
      <c r="U270" s="11">
        <f>datos_chargeback_2001_1!$V270/100</f>
        <v>0</v>
      </c>
      <c r="V270" s="12">
        <v>0</v>
      </c>
      <c r="W270" s="11">
        <f>datos_chargeback_2001_1!$X270/100</f>
        <v>717.27</v>
      </c>
      <c r="X270" s="12">
        <v>71727</v>
      </c>
      <c r="Y270" s="11">
        <f>datos_chargeback_2001_1!$Z270/100</f>
        <v>0</v>
      </c>
      <c r="Z270" s="12">
        <v>0</v>
      </c>
      <c r="AA270" s="12" t="s">
        <v>972</v>
      </c>
      <c r="AB270" s="12" t="s">
        <v>35</v>
      </c>
      <c r="AC270" s="13" t="s">
        <v>35</v>
      </c>
      <c r="AD270" s="11">
        <f>datos_chargeback_2001_1!$AE270/100</f>
        <v>0</v>
      </c>
      <c r="AE270" s="12">
        <v>0</v>
      </c>
      <c r="AF270" s="12" t="s">
        <v>53</v>
      </c>
    </row>
    <row r="271" spans="1:32" x14ac:dyDescent="0.3">
      <c r="A271" s="36" t="s">
        <v>973</v>
      </c>
      <c r="B271" s="14">
        <v>44996</v>
      </c>
      <c r="C271" s="14" t="str">
        <f>TEXT(Tabla10[[#This Row],[Fecha de transacción]],"DDDD")</f>
        <v>sábado</v>
      </c>
      <c r="D271" s="14">
        <v>45072</v>
      </c>
      <c r="E271" s="15">
        <f>datos_chargeback_2001_1!$D271-datos_chargeback_2001_1!$B271</f>
        <v>76</v>
      </c>
      <c r="F271" s="16">
        <f>datos_chargeback_2001_1!$G271/100</f>
        <v>675.27</v>
      </c>
      <c r="G271" s="17">
        <v>67527</v>
      </c>
      <c r="H271" s="16">
        <f t="shared" si="4"/>
        <v>0</v>
      </c>
      <c r="I271" s="16">
        <v>0</v>
      </c>
      <c r="J271" s="17" t="s">
        <v>24</v>
      </c>
      <c r="K271" s="17" t="s">
        <v>25</v>
      </c>
      <c r="L271" s="17" t="s">
        <v>74</v>
      </c>
      <c r="M271" s="17" t="s">
        <v>85</v>
      </c>
      <c r="N271" s="17" t="s">
        <v>42</v>
      </c>
      <c r="O271" s="17" t="s">
        <v>43</v>
      </c>
      <c r="P271" s="17" t="s">
        <v>54</v>
      </c>
      <c r="Q271" s="17" t="s">
        <v>66</v>
      </c>
      <c r="R271" s="17">
        <v>67527</v>
      </c>
      <c r="S271" s="17" t="s">
        <v>974</v>
      </c>
      <c r="T271" s="17" t="s">
        <v>61</v>
      </c>
      <c r="U271" s="16">
        <f>datos_chargeback_2001_1!$V271/100</f>
        <v>0</v>
      </c>
      <c r="V271" s="17">
        <v>0</v>
      </c>
      <c r="W271" s="16">
        <f>datos_chargeback_2001_1!$X271/100</f>
        <v>675.27</v>
      </c>
      <c r="X271" s="17">
        <v>67527</v>
      </c>
      <c r="Y271" s="16">
        <f>datos_chargeback_2001_1!$Z271/100</f>
        <v>0</v>
      </c>
      <c r="Z271" s="17">
        <v>0</v>
      </c>
      <c r="AA271" s="17" t="s">
        <v>975</v>
      </c>
      <c r="AB271" s="17" t="s">
        <v>35</v>
      </c>
      <c r="AC271" s="20" t="s">
        <v>35</v>
      </c>
      <c r="AD271" s="16">
        <f>datos_chargeback_2001_1!$AE271/100</f>
        <v>0</v>
      </c>
      <c r="AE271" s="17">
        <v>0</v>
      </c>
      <c r="AF271" s="17" t="s">
        <v>53</v>
      </c>
    </row>
    <row r="272" spans="1:32" x14ac:dyDescent="0.3">
      <c r="A272" s="34" t="s">
        <v>976</v>
      </c>
      <c r="B272" s="3">
        <v>44997</v>
      </c>
      <c r="C272" s="3" t="str">
        <f>TEXT(Tabla10[[#This Row],[Fecha de transacción]],"DDDD")</f>
        <v>domingo</v>
      </c>
      <c r="D272" s="3">
        <v>45070</v>
      </c>
      <c r="E272" s="4">
        <f>datos_chargeback_2001_1!$D272-datos_chargeback_2001_1!$B272</f>
        <v>73</v>
      </c>
      <c r="F272" s="5">
        <f>datos_chargeback_2001_1!$G272/100</f>
        <v>956.46</v>
      </c>
      <c r="G272" s="6">
        <v>95646</v>
      </c>
      <c r="H272" s="5">
        <f t="shared" si="4"/>
        <v>0</v>
      </c>
      <c r="I272" s="5">
        <v>0</v>
      </c>
      <c r="J272" s="6" t="s">
        <v>24</v>
      </c>
      <c r="K272" s="6" t="s">
        <v>25</v>
      </c>
      <c r="L272" s="6" t="s">
        <v>80</v>
      </c>
      <c r="M272" s="6" t="s">
        <v>93</v>
      </c>
      <c r="N272" s="6" t="s">
        <v>42</v>
      </c>
      <c r="O272" s="6" t="s">
        <v>53</v>
      </c>
      <c r="P272" s="6" t="s">
        <v>30</v>
      </c>
      <c r="Q272" s="6" t="s">
        <v>31</v>
      </c>
      <c r="R272" s="6">
        <v>95646</v>
      </c>
      <c r="S272" s="6" t="s">
        <v>977</v>
      </c>
      <c r="T272" s="6" t="s">
        <v>116</v>
      </c>
      <c r="U272" s="5">
        <f>datos_chargeback_2001_1!$V272/100</f>
        <v>956.46</v>
      </c>
      <c r="V272" s="6">
        <v>95646</v>
      </c>
      <c r="W272" s="5">
        <f>datos_chargeback_2001_1!$X272/100</f>
        <v>0</v>
      </c>
      <c r="X272" s="6">
        <v>0</v>
      </c>
      <c r="Y272" s="5">
        <f>datos_chargeback_2001_1!$Z272/100</f>
        <v>0</v>
      </c>
      <c r="Z272" s="6">
        <v>0</v>
      </c>
      <c r="AA272" s="6" t="s">
        <v>978</v>
      </c>
      <c r="AB272" s="6" t="s">
        <v>48</v>
      </c>
      <c r="AC272" s="8">
        <v>44997</v>
      </c>
      <c r="AD272" s="5">
        <f>datos_chargeback_2001_1!$AE272/100</f>
        <v>595.83000000000004</v>
      </c>
      <c r="AE272" s="6">
        <v>59583</v>
      </c>
      <c r="AF272" s="6" t="s">
        <v>29</v>
      </c>
    </row>
    <row r="273" spans="1:32" x14ac:dyDescent="0.3">
      <c r="A273" s="34" t="s">
        <v>979</v>
      </c>
      <c r="B273" s="3">
        <v>44998</v>
      </c>
      <c r="C273" s="3" t="str">
        <f>TEXT(Tabla10[[#This Row],[Fecha de transacción]],"DDDD")</f>
        <v>lunes</v>
      </c>
      <c r="D273" s="3">
        <v>45058</v>
      </c>
      <c r="E273" s="4">
        <f>datos_chargeback_2001_1!$D273-datos_chargeback_2001_1!$B273</f>
        <v>60</v>
      </c>
      <c r="F273" s="5">
        <f>datos_chargeback_2001_1!$G273/100</f>
        <v>888.44</v>
      </c>
      <c r="G273" s="6">
        <v>88844</v>
      </c>
      <c r="H273" s="5">
        <f t="shared" si="4"/>
        <v>0</v>
      </c>
      <c r="I273" s="5">
        <v>1.48</v>
      </c>
      <c r="J273" s="6" t="s">
        <v>38</v>
      </c>
      <c r="K273" s="6" t="s">
        <v>25</v>
      </c>
      <c r="L273" s="6" t="s">
        <v>109</v>
      </c>
      <c r="M273" s="6" t="s">
        <v>27</v>
      </c>
      <c r="N273" s="6" t="s">
        <v>42</v>
      </c>
      <c r="O273" s="6" t="s">
        <v>53</v>
      </c>
      <c r="P273" s="6" t="s">
        <v>54</v>
      </c>
      <c r="Q273" s="6" t="s">
        <v>55</v>
      </c>
      <c r="R273" s="6">
        <v>88844</v>
      </c>
      <c r="S273" s="6" t="s">
        <v>980</v>
      </c>
      <c r="T273" s="6" t="s">
        <v>116</v>
      </c>
      <c r="U273" s="5">
        <f>datos_chargeback_2001_1!$V273/100</f>
        <v>888.44</v>
      </c>
      <c r="V273" s="6">
        <v>88844</v>
      </c>
      <c r="W273" s="5">
        <f>datos_chargeback_2001_1!$X273/100</f>
        <v>0</v>
      </c>
      <c r="X273" s="6">
        <v>0</v>
      </c>
      <c r="Y273" s="5">
        <f>datos_chargeback_2001_1!$Z273/100</f>
        <v>0</v>
      </c>
      <c r="Z273" s="6">
        <v>0</v>
      </c>
      <c r="AA273" s="6" t="s">
        <v>981</v>
      </c>
      <c r="AB273" s="6" t="s">
        <v>35</v>
      </c>
      <c r="AC273" s="7" t="s">
        <v>35</v>
      </c>
      <c r="AD273" s="5">
        <f>datos_chargeback_2001_1!$AE273/100</f>
        <v>0</v>
      </c>
      <c r="AE273" s="6">
        <v>0</v>
      </c>
      <c r="AF273" s="6" t="s">
        <v>64</v>
      </c>
    </row>
    <row r="274" spans="1:32" x14ac:dyDescent="0.3">
      <c r="A274" s="35" t="s">
        <v>982</v>
      </c>
      <c r="B274" s="9">
        <v>44999</v>
      </c>
      <c r="C274" s="9" t="str">
        <f>TEXT(Tabla10[[#This Row],[Fecha de transacción]],"DDDD")</f>
        <v>martes</v>
      </c>
      <c r="D274" s="9">
        <v>45082</v>
      </c>
      <c r="E274" s="10">
        <f>datos_chargeback_2001_1!$D274-datos_chargeback_2001_1!$B274</f>
        <v>83</v>
      </c>
      <c r="F274" s="11">
        <f>datos_chargeback_2001_1!$G274/100</f>
        <v>362.58</v>
      </c>
      <c r="G274" s="12">
        <v>36258</v>
      </c>
      <c r="H274" s="11">
        <f t="shared" si="4"/>
        <v>0</v>
      </c>
      <c r="I274" s="11">
        <v>0</v>
      </c>
      <c r="J274" s="12" t="s">
        <v>24</v>
      </c>
      <c r="K274" s="12" t="s">
        <v>25</v>
      </c>
      <c r="L274" s="12" t="s">
        <v>119</v>
      </c>
      <c r="M274" s="12" t="s">
        <v>93</v>
      </c>
      <c r="N274" s="12" t="s">
        <v>42</v>
      </c>
      <c r="O274" s="12" t="s">
        <v>29</v>
      </c>
      <c r="P274" s="12" t="s">
        <v>54</v>
      </c>
      <c r="Q274" s="12" t="s">
        <v>55</v>
      </c>
      <c r="R274" s="12">
        <v>36258</v>
      </c>
      <c r="S274" s="12" t="s">
        <v>983</v>
      </c>
      <c r="T274" s="12" t="s">
        <v>46</v>
      </c>
      <c r="U274" s="11">
        <f>datos_chargeback_2001_1!$V274/100</f>
        <v>362.58</v>
      </c>
      <c r="V274" s="12">
        <v>36258</v>
      </c>
      <c r="W274" s="11">
        <f>datos_chargeback_2001_1!$X274/100</f>
        <v>0</v>
      </c>
      <c r="X274" s="12">
        <v>0</v>
      </c>
      <c r="Y274" s="11">
        <f>datos_chargeback_2001_1!$Z274/100</f>
        <v>0</v>
      </c>
      <c r="Z274" s="12">
        <v>0</v>
      </c>
      <c r="AA274" s="12" t="s">
        <v>984</v>
      </c>
      <c r="AB274" s="12" t="s">
        <v>48</v>
      </c>
      <c r="AC274" s="19">
        <v>44999</v>
      </c>
      <c r="AD274" s="11">
        <f>datos_chargeback_2001_1!$AE274/100</f>
        <v>28.58</v>
      </c>
      <c r="AE274" s="12">
        <v>2858</v>
      </c>
      <c r="AF274" s="12" t="s">
        <v>64</v>
      </c>
    </row>
    <row r="275" spans="1:32" x14ac:dyDescent="0.3">
      <c r="A275" s="34" t="s">
        <v>986</v>
      </c>
      <c r="B275" s="3">
        <v>45000</v>
      </c>
      <c r="C275" s="3" t="str">
        <f>TEXT(Tabla10[[#This Row],[Fecha de transacción]],"DDDD")</f>
        <v>miércoles</v>
      </c>
      <c r="D275" s="3">
        <v>45063</v>
      </c>
      <c r="E275" s="4">
        <f>datos_chargeback_2001_1!$D275-datos_chargeback_2001_1!$B275</f>
        <v>63</v>
      </c>
      <c r="F275" s="5">
        <f>datos_chargeback_2001_1!$G275/100</f>
        <v>51.39</v>
      </c>
      <c r="G275" s="6">
        <v>5139</v>
      </c>
      <c r="H275" s="5">
        <f t="shared" si="4"/>
        <v>0</v>
      </c>
      <c r="I275" s="5">
        <v>0</v>
      </c>
      <c r="J275" s="6" t="s">
        <v>24</v>
      </c>
      <c r="K275" s="6" t="s">
        <v>25</v>
      </c>
      <c r="L275" s="6" t="s">
        <v>119</v>
      </c>
      <c r="M275" s="6" t="s">
        <v>85</v>
      </c>
      <c r="N275" s="6" t="s">
        <v>28</v>
      </c>
      <c r="O275" s="6" t="s">
        <v>64</v>
      </c>
      <c r="P275" s="6" t="s">
        <v>54</v>
      </c>
      <c r="Q275" s="6" t="s">
        <v>75</v>
      </c>
      <c r="R275" s="6">
        <v>51390</v>
      </c>
      <c r="S275" s="6" t="s">
        <v>987</v>
      </c>
      <c r="T275" s="6" t="s">
        <v>33</v>
      </c>
      <c r="U275" s="5">
        <f>datos_chargeback_2001_1!$V275/100</f>
        <v>0</v>
      </c>
      <c r="V275" s="6">
        <v>0</v>
      </c>
      <c r="W275" s="5">
        <f>datos_chargeback_2001_1!$X275/100</f>
        <v>0</v>
      </c>
      <c r="X275" s="6">
        <v>0</v>
      </c>
      <c r="Y275" s="5">
        <f>datos_chargeback_2001_1!$Z275/100</f>
        <v>513.9</v>
      </c>
      <c r="Z275" s="6">
        <v>51390</v>
      </c>
      <c r="AA275" s="6" t="s">
        <v>988</v>
      </c>
      <c r="AB275" s="6" t="s">
        <v>48</v>
      </c>
      <c r="AC275" s="8">
        <v>45000</v>
      </c>
      <c r="AD275" s="5">
        <f>datos_chargeback_2001_1!$AE275/100</f>
        <v>291.56</v>
      </c>
      <c r="AE275" s="6">
        <v>29156</v>
      </c>
      <c r="AF275" s="6" t="s">
        <v>50</v>
      </c>
    </row>
    <row r="276" spans="1:32" x14ac:dyDescent="0.3">
      <c r="A276" s="34" t="s">
        <v>989</v>
      </c>
      <c r="B276" s="3">
        <v>45001</v>
      </c>
      <c r="C276" s="3" t="str">
        <f>TEXT(Tabla10[[#This Row],[Fecha de transacción]],"DDDD")</f>
        <v>jueves</v>
      </c>
      <c r="D276" s="3">
        <v>45089</v>
      </c>
      <c r="E276" s="4">
        <f>datos_chargeback_2001_1!$D276-datos_chargeback_2001_1!$B276</f>
        <v>88</v>
      </c>
      <c r="F276" s="5">
        <f>datos_chargeback_2001_1!$G276/100</f>
        <v>307.43</v>
      </c>
      <c r="G276" s="6">
        <v>30743</v>
      </c>
      <c r="H276" s="5">
        <f t="shared" si="4"/>
        <v>0</v>
      </c>
      <c r="I276" s="5">
        <v>0.86</v>
      </c>
      <c r="J276" s="6" t="s">
        <v>38</v>
      </c>
      <c r="K276" s="6" t="s">
        <v>25</v>
      </c>
      <c r="L276" s="6" t="s">
        <v>74</v>
      </c>
      <c r="M276" s="6" t="s">
        <v>59</v>
      </c>
      <c r="N276" s="6" t="s">
        <v>42</v>
      </c>
      <c r="O276" s="6" t="s">
        <v>43</v>
      </c>
      <c r="P276" s="6" t="s">
        <v>54</v>
      </c>
      <c r="Q276" s="6" t="s">
        <v>55</v>
      </c>
      <c r="R276" s="6">
        <v>30743</v>
      </c>
      <c r="S276" s="6" t="s">
        <v>990</v>
      </c>
      <c r="T276" s="6" t="s">
        <v>46</v>
      </c>
      <c r="U276" s="5">
        <f>datos_chargeback_2001_1!$V276/100</f>
        <v>307.43</v>
      </c>
      <c r="V276" s="6">
        <v>30743</v>
      </c>
      <c r="W276" s="5">
        <f>datos_chargeback_2001_1!$X276/100</f>
        <v>0</v>
      </c>
      <c r="X276" s="6">
        <v>0</v>
      </c>
      <c r="Y276" s="5">
        <f>datos_chargeback_2001_1!$Z276/100</f>
        <v>0</v>
      </c>
      <c r="Z276" s="6">
        <v>0</v>
      </c>
      <c r="AA276" s="6" t="s">
        <v>991</v>
      </c>
      <c r="AB276" s="6" t="s">
        <v>35</v>
      </c>
      <c r="AC276" s="7" t="s">
        <v>35</v>
      </c>
      <c r="AD276" s="5">
        <f>datos_chargeback_2001_1!$AE276/100</f>
        <v>0</v>
      </c>
      <c r="AE276" s="6">
        <v>0</v>
      </c>
      <c r="AF276" s="6" t="s">
        <v>36</v>
      </c>
    </row>
    <row r="277" spans="1:32" x14ac:dyDescent="0.3">
      <c r="A277" s="34" t="s">
        <v>992</v>
      </c>
      <c r="B277" s="3">
        <v>45002</v>
      </c>
      <c r="C277" s="3" t="str">
        <f>TEXT(Tabla10[[#This Row],[Fecha de transacción]],"DDDD")</f>
        <v>viernes</v>
      </c>
      <c r="D277" s="3">
        <v>45083</v>
      </c>
      <c r="E277" s="4">
        <f>datos_chargeback_2001_1!$D277-datos_chargeback_2001_1!$B277</f>
        <v>81</v>
      </c>
      <c r="F277" s="5">
        <f>datos_chargeback_2001_1!$G277/100</f>
        <v>409.18</v>
      </c>
      <c r="G277" s="6">
        <v>40918</v>
      </c>
      <c r="H277" s="5">
        <f t="shared" si="4"/>
        <v>0</v>
      </c>
      <c r="I277" s="5">
        <v>1.38</v>
      </c>
      <c r="J277" s="6" t="s">
        <v>38</v>
      </c>
      <c r="K277" s="6" t="s">
        <v>25</v>
      </c>
      <c r="L277" s="6" t="s">
        <v>109</v>
      </c>
      <c r="M277" s="6" t="s">
        <v>85</v>
      </c>
      <c r="N277" s="6" t="s">
        <v>28</v>
      </c>
      <c r="O277" s="6" t="s">
        <v>50</v>
      </c>
      <c r="P277" s="6" t="s">
        <v>54</v>
      </c>
      <c r="Q277" s="6" t="s">
        <v>31</v>
      </c>
      <c r="R277" s="6">
        <v>40918</v>
      </c>
      <c r="S277" s="6" t="s">
        <v>993</v>
      </c>
      <c r="T277" s="6" t="s">
        <v>33</v>
      </c>
      <c r="U277" s="5">
        <f>datos_chargeback_2001_1!$V277/100</f>
        <v>0</v>
      </c>
      <c r="V277" s="6">
        <v>0</v>
      </c>
      <c r="W277" s="5">
        <f>datos_chargeback_2001_1!$X277/100</f>
        <v>0</v>
      </c>
      <c r="X277" s="6">
        <v>0</v>
      </c>
      <c r="Y277" s="5">
        <f>datos_chargeback_2001_1!$Z277/100</f>
        <v>409.18</v>
      </c>
      <c r="Z277" s="6">
        <v>40918</v>
      </c>
      <c r="AA277" s="6" t="s">
        <v>994</v>
      </c>
      <c r="AB277" s="6" t="s">
        <v>35</v>
      </c>
      <c r="AC277" s="7" t="s">
        <v>35</v>
      </c>
      <c r="AD277" s="5">
        <f>datos_chargeback_2001_1!$AE277/100</f>
        <v>0</v>
      </c>
      <c r="AE277" s="6">
        <v>0</v>
      </c>
      <c r="AF277" s="6" t="s">
        <v>50</v>
      </c>
    </row>
    <row r="278" spans="1:32" x14ac:dyDescent="0.3">
      <c r="A278" s="34" t="s">
        <v>995</v>
      </c>
      <c r="B278" s="3">
        <v>45003</v>
      </c>
      <c r="C278" s="3" t="str">
        <f>TEXT(Tabla10[[#This Row],[Fecha de transacción]],"DDDD")</f>
        <v>sábado</v>
      </c>
      <c r="D278" s="3">
        <v>45091</v>
      </c>
      <c r="E278" s="4">
        <f>datos_chargeback_2001_1!$D278-datos_chargeback_2001_1!$B278</f>
        <v>88</v>
      </c>
      <c r="F278" s="5">
        <f>datos_chargeback_2001_1!$G278/100</f>
        <v>875.76</v>
      </c>
      <c r="G278" s="6">
        <v>87576</v>
      </c>
      <c r="H278" s="5">
        <f t="shared" si="4"/>
        <v>0</v>
      </c>
      <c r="I278" s="5">
        <v>1.29</v>
      </c>
      <c r="J278" s="6" t="s">
        <v>38</v>
      </c>
      <c r="K278" s="6" t="s">
        <v>25</v>
      </c>
      <c r="L278" s="6" t="s">
        <v>74</v>
      </c>
      <c r="M278" s="6" t="s">
        <v>93</v>
      </c>
      <c r="N278" s="6" t="s">
        <v>42</v>
      </c>
      <c r="O278" s="6" t="s">
        <v>70</v>
      </c>
      <c r="P278" s="6" t="s">
        <v>54</v>
      </c>
      <c r="Q278" s="6" t="s">
        <v>55</v>
      </c>
      <c r="R278" s="6">
        <v>87576</v>
      </c>
      <c r="S278" s="6" t="s">
        <v>996</v>
      </c>
      <c r="T278" s="6" t="s">
        <v>61</v>
      </c>
      <c r="U278" s="5">
        <f>datos_chargeback_2001_1!$V278/100</f>
        <v>0</v>
      </c>
      <c r="V278" s="6">
        <v>0</v>
      </c>
      <c r="W278" s="5">
        <f>datos_chargeback_2001_1!$X278/100</f>
        <v>875.76</v>
      </c>
      <c r="X278" s="6">
        <v>87576</v>
      </c>
      <c r="Y278" s="5">
        <f>datos_chargeback_2001_1!$Z278/100</f>
        <v>0</v>
      </c>
      <c r="Z278" s="6">
        <v>0</v>
      </c>
      <c r="AA278" s="6" t="s">
        <v>997</v>
      </c>
      <c r="AB278" s="6" t="s">
        <v>35</v>
      </c>
      <c r="AC278" s="7" t="s">
        <v>35</v>
      </c>
      <c r="AD278" s="5">
        <f>datos_chargeback_2001_1!$AE278/100</f>
        <v>0</v>
      </c>
      <c r="AE278" s="6">
        <v>0</v>
      </c>
      <c r="AF278" s="6" t="s">
        <v>36</v>
      </c>
    </row>
    <row r="279" spans="1:32" x14ac:dyDescent="0.3">
      <c r="A279" s="34" t="s">
        <v>998</v>
      </c>
      <c r="B279" s="3">
        <v>45004</v>
      </c>
      <c r="C279" s="3" t="str">
        <f>TEXT(Tabla10[[#This Row],[Fecha de transacción]],"DDDD")</f>
        <v>domingo</v>
      </c>
      <c r="D279" s="3">
        <v>45079</v>
      </c>
      <c r="E279" s="4">
        <f>datos_chargeback_2001_1!$D279-datos_chargeback_2001_1!$B279</f>
        <v>75</v>
      </c>
      <c r="F279" s="5">
        <f>datos_chargeback_2001_1!$G279/100</f>
        <v>331.96</v>
      </c>
      <c r="G279" s="6">
        <v>33196</v>
      </c>
      <c r="H279" s="5">
        <f t="shared" si="4"/>
        <v>0</v>
      </c>
      <c r="I279" s="5">
        <v>0.93</v>
      </c>
      <c r="J279" s="6" t="s">
        <v>38</v>
      </c>
      <c r="K279" s="6" t="s">
        <v>25</v>
      </c>
      <c r="L279" s="6" t="s">
        <v>109</v>
      </c>
      <c r="M279" s="6" t="s">
        <v>27</v>
      </c>
      <c r="N279" s="6" t="s">
        <v>42</v>
      </c>
      <c r="O279" s="6" t="s">
        <v>29</v>
      </c>
      <c r="P279" s="6" t="s">
        <v>30</v>
      </c>
      <c r="Q279" s="6" t="s">
        <v>75</v>
      </c>
      <c r="R279" s="6">
        <v>33196</v>
      </c>
      <c r="S279" s="6" t="s">
        <v>999</v>
      </c>
      <c r="T279" s="6" t="s">
        <v>46</v>
      </c>
      <c r="U279" s="5">
        <f>datos_chargeback_2001_1!$V279/100</f>
        <v>331.96</v>
      </c>
      <c r="V279" s="6">
        <v>33196</v>
      </c>
      <c r="W279" s="5">
        <f>datos_chargeback_2001_1!$X279/100</f>
        <v>0</v>
      </c>
      <c r="X279" s="6">
        <v>0</v>
      </c>
      <c r="Y279" s="5">
        <f>datos_chargeback_2001_1!$Z279/100</f>
        <v>0</v>
      </c>
      <c r="Z279" s="6">
        <v>0</v>
      </c>
      <c r="AA279" s="6" t="s">
        <v>1000</v>
      </c>
      <c r="AB279" s="6" t="s">
        <v>48</v>
      </c>
      <c r="AC279" s="8">
        <v>45004</v>
      </c>
      <c r="AD279" s="5">
        <f>datos_chargeback_2001_1!$AE279/100</f>
        <v>269.07</v>
      </c>
      <c r="AE279" s="6">
        <v>26907</v>
      </c>
      <c r="AF279" s="6" t="s">
        <v>50</v>
      </c>
    </row>
    <row r="280" spans="1:32" x14ac:dyDescent="0.3">
      <c r="A280" s="35" t="s">
        <v>1001</v>
      </c>
      <c r="B280" s="9">
        <v>45005</v>
      </c>
      <c r="C280" s="9" t="str">
        <f>TEXT(Tabla10[[#This Row],[Fecha de transacción]],"DDDD")</f>
        <v>lunes</v>
      </c>
      <c r="D280" s="9">
        <v>45074</v>
      </c>
      <c r="E280" s="10">
        <f>datos_chargeback_2001_1!$D280-datos_chargeback_2001_1!$B280</f>
        <v>69</v>
      </c>
      <c r="F280" s="11">
        <f>datos_chargeback_2001_1!$G280/100</f>
        <v>576.74</v>
      </c>
      <c r="G280" s="12">
        <v>57674</v>
      </c>
      <c r="H280" s="11">
        <f t="shared" si="4"/>
        <v>0</v>
      </c>
      <c r="I280" s="11">
        <v>0</v>
      </c>
      <c r="J280" s="12" t="s">
        <v>38</v>
      </c>
      <c r="K280" s="12" t="s">
        <v>25</v>
      </c>
      <c r="L280" s="12" t="s">
        <v>74</v>
      </c>
      <c r="M280" s="12" t="s">
        <v>93</v>
      </c>
      <c r="N280" s="12" t="s">
        <v>42</v>
      </c>
      <c r="O280" s="12" t="s">
        <v>70</v>
      </c>
      <c r="P280" s="12" t="s">
        <v>54</v>
      </c>
      <c r="Q280" s="12" t="s">
        <v>55</v>
      </c>
      <c r="R280" s="12">
        <v>57674</v>
      </c>
      <c r="S280" s="12" t="s">
        <v>1002</v>
      </c>
      <c r="T280" s="12" t="s">
        <v>116</v>
      </c>
      <c r="U280" s="11">
        <f>datos_chargeback_2001_1!$V280/100</f>
        <v>576.74</v>
      </c>
      <c r="V280" s="12">
        <v>57674</v>
      </c>
      <c r="W280" s="11">
        <f>datos_chargeback_2001_1!$X280/100</f>
        <v>0</v>
      </c>
      <c r="X280" s="12">
        <v>0</v>
      </c>
      <c r="Y280" s="11">
        <f>datos_chargeback_2001_1!$Z280/100</f>
        <v>0</v>
      </c>
      <c r="Z280" s="12">
        <v>0</v>
      </c>
      <c r="AA280" s="12" t="s">
        <v>1003</v>
      </c>
      <c r="AB280" s="12" t="s">
        <v>35</v>
      </c>
      <c r="AC280" s="13" t="s">
        <v>35</v>
      </c>
      <c r="AD280" s="11">
        <f>datos_chargeback_2001_1!$AE280/100</f>
        <v>0</v>
      </c>
      <c r="AE280" s="12">
        <v>0</v>
      </c>
      <c r="AF280" s="12" t="s">
        <v>43</v>
      </c>
    </row>
    <row r="281" spans="1:32" x14ac:dyDescent="0.3">
      <c r="A281" s="34" t="s">
        <v>1004</v>
      </c>
      <c r="B281" s="3">
        <v>45006</v>
      </c>
      <c r="C281" s="3" t="str">
        <f>TEXT(Tabla10[[#This Row],[Fecha de transacción]],"DDDD")</f>
        <v>martes</v>
      </c>
      <c r="D281" s="3">
        <v>45094</v>
      </c>
      <c r="E281" s="4">
        <f>datos_chargeback_2001_1!$D281-datos_chargeback_2001_1!$B281</f>
        <v>88</v>
      </c>
      <c r="F281" s="5">
        <f>datos_chargeback_2001_1!$G281/100</f>
        <v>26.63</v>
      </c>
      <c r="G281" s="6">
        <v>2663</v>
      </c>
      <c r="H281" s="5">
        <f t="shared" si="4"/>
        <v>0</v>
      </c>
      <c r="I281" s="5">
        <v>0</v>
      </c>
      <c r="J281" s="6" t="s">
        <v>38</v>
      </c>
      <c r="K281" s="6" t="s">
        <v>25</v>
      </c>
      <c r="L281" s="6" t="s">
        <v>119</v>
      </c>
      <c r="M281" s="6" t="s">
        <v>27</v>
      </c>
      <c r="N281" s="6" t="s">
        <v>42</v>
      </c>
      <c r="O281" s="6" t="s">
        <v>29</v>
      </c>
      <c r="P281" s="6" t="s">
        <v>54</v>
      </c>
      <c r="Q281" s="6" t="s">
        <v>66</v>
      </c>
      <c r="R281" s="6">
        <v>26630</v>
      </c>
      <c r="S281" s="6" t="s">
        <v>228</v>
      </c>
      <c r="T281" s="6" t="s">
        <v>46</v>
      </c>
      <c r="U281" s="5">
        <f>datos_chargeback_2001_1!$V281/100</f>
        <v>266.3</v>
      </c>
      <c r="V281" s="6">
        <v>26630</v>
      </c>
      <c r="W281" s="5">
        <f>datos_chargeback_2001_1!$X281/100</f>
        <v>0</v>
      </c>
      <c r="X281" s="6">
        <v>0</v>
      </c>
      <c r="Y281" s="5">
        <f>datos_chargeback_2001_1!$Z281/100</f>
        <v>0</v>
      </c>
      <c r="Z281" s="6">
        <v>0</v>
      </c>
      <c r="AA281" s="6" t="s">
        <v>1005</v>
      </c>
      <c r="AB281" s="6" t="s">
        <v>48</v>
      </c>
      <c r="AC281" s="8">
        <v>45006</v>
      </c>
      <c r="AD281" s="5">
        <f>datos_chargeback_2001_1!$AE281/100</f>
        <v>900.84</v>
      </c>
      <c r="AE281" s="6">
        <v>90084</v>
      </c>
      <c r="AF281" s="6" t="s">
        <v>36</v>
      </c>
    </row>
    <row r="282" spans="1:32" x14ac:dyDescent="0.3">
      <c r="A282" s="35" t="s">
        <v>1007</v>
      </c>
      <c r="B282" s="9">
        <v>45007</v>
      </c>
      <c r="C282" s="9" t="str">
        <f>TEXT(Tabla10[[#This Row],[Fecha de transacción]],"DDDD")</f>
        <v>miércoles</v>
      </c>
      <c r="D282" s="9">
        <v>45078</v>
      </c>
      <c r="E282" s="10">
        <f>datos_chargeback_2001_1!$D282-datos_chargeback_2001_1!$B282</f>
        <v>71</v>
      </c>
      <c r="F282" s="11">
        <f>datos_chargeback_2001_1!$G282/100</f>
        <v>14.96</v>
      </c>
      <c r="G282" s="12">
        <v>1496</v>
      </c>
      <c r="H282" s="11">
        <f t="shared" si="4"/>
        <v>0</v>
      </c>
      <c r="I282" s="11">
        <v>0</v>
      </c>
      <c r="J282" s="12" t="s">
        <v>24</v>
      </c>
      <c r="K282" s="12" t="s">
        <v>25</v>
      </c>
      <c r="L282" s="12" t="s">
        <v>74</v>
      </c>
      <c r="M282" s="12" t="s">
        <v>85</v>
      </c>
      <c r="N282" s="12" t="s">
        <v>42</v>
      </c>
      <c r="O282" s="12" t="s">
        <v>70</v>
      </c>
      <c r="P282" s="12" t="s">
        <v>54</v>
      </c>
      <c r="Q282" s="12" t="s">
        <v>55</v>
      </c>
      <c r="R282" s="12">
        <v>14960</v>
      </c>
      <c r="S282" s="12" t="s">
        <v>1008</v>
      </c>
      <c r="T282" s="12" t="s">
        <v>46</v>
      </c>
      <c r="U282" s="11">
        <f>datos_chargeback_2001_1!$V282/100</f>
        <v>149.6</v>
      </c>
      <c r="V282" s="12">
        <v>14960</v>
      </c>
      <c r="W282" s="11">
        <f>datos_chargeback_2001_1!$X282/100</f>
        <v>0</v>
      </c>
      <c r="X282" s="12">
        <v>0</v>
      </c>
      <c r="Y282" s="11">
        <f>datos_chargeback_2001_1!$Z282/100</f>
        <v>0</v>
      </c>
      <c r="Z282" s="12">
        <v>0</v>
      </c>
      <c r="AA282" s="12" t="s">
        <v>1009</v>
      </c>
      <c r="AB282" s="12" t="s">
        <v>35</v>
      </c>
      <c r="AC282" s="13" t="s">
        <v>35</v>
      </c>
      <c r="AD282" s="11">
        <f>datos_chargeback_2001_1!$AE282/100</f>
        <v>0</v>
      </c>
      <c r="AE282" s="12">
        <v>0</v>
      </c>
      <c r="AF282" s="12" t="s">
        <v>43</v>
      </c>
    </row>
    <row r="283" spans="1:32" x14ac:dyDescent="0.3">
      <c r="A283" s="34" t="s">
        <v>1010</v>
      </c>
      <c r="B283" s="3">
        <v>45008</v>
      </c>
      <c r="C283" s="3" t="str">
        <f>TEXT(Tabla10[[#This Row],[Fecha de transacción]],"DDDD")</f>
        <v>jueves</v>
      </c>
      <c r="D283" s="3">
        <v>45069</v>
      </c>
      <c r="E283" s="4">
        <f>datos_chargeback_2001_1!$D283-datos_chargeback_2001_1!$B283</f>
        <v>61</v>
      </c>
      <c r="F283" s="5">
        <f>datos_chargeback_2001_1!$G283/100</f>
        <v>705.13</v>
      </c>
      <c r="G283" s="6">
        <v>70513</v>
      </c>
      <c r="H283" s="5">
        <f t="shared" si="4"/>
        <v>0</v>
      </c>
      <c r="I283" s="5">
        <v>1.38</v>
      </c>
      <c r="J283" s="6" t="s">
        <v>24</v>
      </c>
      <c r="K283" s="6" t="s">
        <v>25</v>
      </c>
      <c r="L283" s="6" t="s">
        <v>80</v>
      </c>
      <c r="M283" s="6" t="s">
        <v>59</v>
      </c>
      <c r="N283" s="6" t="s">
        <v>42</v>
      </c>
      <c r="O283" s="6" t="s">
        <v>114</v>
      </c>
      <c r="P283" s="6" t="s">
        <v>30</v>
      </c>
      <c r="Q283" s="6" t="s">
        <v>31</v>
      </c>
      <c r="R283" s="6">
        <v>70513</v>
      </c>
      <c r="S283" s="6" t="s">
        <v>1011</v>
      </c>
      <c r="T283" s="6" t="s">
        <v>46</v>
      </c>
      <c r="U283" s="5">
        <f>datos_chargeback_2001_1!$V283/100</f>
        <v>705.13</v>
      </c>
      <c r="V283" s="6">
        <v>70513</v>
      </c>
      <c r="W283" s="5">
        <f>datos_chargeback_2001_1!$X283/100</f>
        <v>0</v>
      </c>
      <c r="X283" s="6">
        <v>0</v>
      </c>
      <c r="Y283" s="5">
        <f>datos_chargeback_2001_1!$Z283/100</f>
        <v>0</v>
      </c>
      <c r="Z283" s="6">
        <v>0</v>
      </c>
      <c r="AA283" s="6" t="s">
        <v>1012</v>
      </c>
      <c r="AB283" s="6" t="s">
        <v>35</v>
      </c>
      <c r="AC283" s="7" t="s">
        <v>35</v>
      </c>
      <c r="AD283" s="5">
        <f>datos_chargeback_2001_1!$AE283/100</f>
        <v>0</v>
      </c>
      <c r="AE283" s="6">
        <v>0</v>
      </c>
      <c r="AF283" s="6" t="s">
        <v>50</v>
      </c>
    </row>
    <row r="284" spans="1:32" x14ac:dyDescent="0.3">
      <c r="A284" s="34" t="s">
        <v>1013</v>
      </c>
      <c r="B284" s="3">
        <v>45009</v>
      </c>
      <c r="C284" s="3" t="str">
        <f>TEXT(Tabla10[[#This Row],[Fecha de transacción]],"DDDD")</f>
        <v>viernes</v>
      </c>
      <c r="D284" s="3">
        <v>45093</v>
      </c>
      <c r="E284" s="4">
        <f>datos_chargeback_2001_1!$D284-datos_chargeback_2001_1!$B284</f>
        <v>84</v>
      </c>
      <c r="F284" s="5">
        <f>datos_chargeback_2001_1!$G284/100</f>
        <v>40.71</v>
      </c>
      <c r="G284" s="6">
        <v>4071</v>
      </c>
      <c r="H284" s="5">
        <f t="shared" si="4"/>
        <v>0</v>
      </c>
      <c r="I284" s="5">
        <v>0</v>
      </c>
      <c r="J284" s="6" t="s">
        <v>38</v>
      </c>
      <c r="K284" s="6" t="s">
        <v>25</v>
      </c>
      <c r="L284" s="6" t="s">
        <v>74</v>
      </c>
      <c r="M284" s="6" t="s">
        <v>59</v>
      </c>
      <c r="N284" s="6" t="s">
        <v>42</v>
      </c>
      <c r="O284" s="6" t="s">
        <v>70</v>
      </c>
      <c r="P284" s="6" t="s">
        <v>30</v>
      </c>
      <c r="Q284" s="6" t="s">
        <v>55</v>
      </c>
      <c r="R284" s="6">
        <v>40710</v>
      </c>
      <c r="S284" s="6" t="s">
        <v>1014</v>
      </c>
      <c r="T284" s="6" t="s">
        <v>46</v>
      </c>
      <c r="U284" s="5">
        <f>datos_chargeback_2001_1!$V284/100</f>
        <v>407.1</v>
      </c>
      <c r="V284" s="6">
        <v>40710</v>
      </c>
      <c r="W284" s="5">
        <f>datos_chargeback_2001_1!$X284/100</f>
        <v>0</v>
      </c>
      <c r="X284" s="6">
        <v>0</v>
      </c>
      <c r="Y284" s="5">
        <f>datos_chargeback_2001_1!$Z284/100</f>
        <v>0</v>
      </c>
      <c r="Z284" s="6">
        <v>0</v>
      </c>
      <c r="AA284" s="6" t="s">
        <v>1015</v>
      </c>
      <c r="AB284" s="6" t="s">
        <v>35</v>
      </c>
      <c r="AC284" s="7" t="s">
        <v>35</v>
      </c>
      <c r="AD284" s="5">
        <f>datos_chargeback_2001_1!$AE284/100</f>
        <v>0</v>
      </c>
      <c r="AE284" s="6">
        <v>0</v>
      </c>
      <c r="AF284" s="6" t="s">
        <v>50</v>
      </c>
    </row>
    <row r="285" spans="1:32" x14ac:dyDescent="0.3">
      <c r="A285" s="36" t="s">
        <v>1016</v>
      </c>
      <c r="B285" s="14">
        <v>45010</v>
      </c>
      <c r="C285" s="14" t="str">
        <f>TEXT(Tabla10[[#This Row],[Fecha de transacción]],"DDDD")</f>
        <v>sábado</v>
      </c>
      <c r="D285" s="14">
        <v>45073</v>
      </c>
      <c r="E285" s="15">
        <f>datos_chargeback_2001_1!$D285-datos_chargeback_2001_1!$B285</f>
        <v>63</v>
      </c>
      <c r="F285" s="16">
        <f>datos_chargeback_2001_1!$G285/100</f>
        <v>309.63</v>
      </c>
      <c r="G285" s="17">
        <v>30963</v>
      </c>
      <c r="H285" s="16">
        <f t="shared" si="4"/>
        <v>0</v>
      </c>
      <c r="I285" s="16">
        <v>0</v>
      </c>
      <c r="J285" s="17" t="s">
        <v>38</v>
      </c>
      <c r="K285" s="17" t="s">
        <v>25</v>
      </c>
      <c r="L285" s="17" t="s">
        <v>80</v>
      </c>
      <c r="M285" s="17" t="s">
        <v>59</v>
      </c>
      <c r="N285" s="17" t="s">
        <v>42</v>
      </c>
      <c r="O285" s="17" t="s">
        <v>43</v>
      </c>
      <c r="P285" s="17" t="s">
        <v>30</v>
      </c>
      <c r="Q285" s="17" t="s">
        <v>66</v>
      </c>
      <c r="R285" s="17">
        <v>30963</v>
      </c>
      <c r="S285" s="17" t="s">
        <v>1017</v>
      </c>
      <c r="T285" s="17" t="s">
        <v>46</v>
      </c>
      <c r="U285" s="16">
        <f>datos_chargeback_2001_1!$V285/100</f>
        <v>309.63</v>
      </c>
      <c r="V285" s="17">
        <v>30963</v>
      </c>
      <c r="W285" s="16">
        <f>datos_chargeback_2001_1!$X285/100</f>
        <v>0</v>
      </c>
      <c r="X285" s="17">
        <v>0</v>
      </c>
      <c r="Y285" s="16">
        <f>datos_chargeback_2001_1!$Z285/100</f>
        <v>0</v>
      </c>
      <c r="Z285" s="17">
        <v>0</v>
      </c>
      <c r="AA285" s="17" t="s">
        <v>1018</v>
      </c>
      <c r="AB285" s="17" t="s">
        <v>48</v>
      </c>
      <c r="AC285" s="18">
        <v>45010</v>
      </c>
      <c r="AD285" s="16">
        <f>datos_chargeback_2001_1!$AE285/100</f>
        <v>673.19</v>
      </c>
      <c r="AE285" s="17">
        <v>67319</v>
      </c>
      <c r="AF285" s="17" t="s">
        <v>43</v>
      </c>
    </row>
    <row r="286" spans="1:32" x14ac:dyDescent="0.3">
      <c r="A286" s="34" t="s">
        <v>1020</v>
      </c>
      <c r="B286" s="3">
        <v>45011</v>
      </c>
      <c r="C286" s="3" t="str">
        <f>TEXT(Tabla10[[#This Row],[Fecha de transacción]],"DDDD")</f>
        <v>domingo</v>
      </c>
      <c r="D286" s="3">
        <v>45081</v>
      </c>
      <c r="E286" s="4">
        <f>datos_chargeback_2001_1!$D286-datos_chargeback_2001_1!$B286</f>
        <v>70</v>
      </c>
      <c r="F286" s="5">
        <f>datos_chargeback_2001_1!$G286/100</f>
        <v>37.630000000000003</v>
      </c>
      <c r="G286" s="6">
        <v>3763</v>
      </c>
      <c r="H286" s="5">
        <f t="shared" si="4"/>
        <v>0</v>
      </c>
      <c r="I286" s="5">
        <v>0.85</v>
      </c>
      <c r="J286" s="6" t="s">
        <v>24</v>
      </c>
      <c r="K286" s="6" t="s">
        <v>25</v>
      </c>
      <c r="L286" s="6" t="s">
        <v>109</v>
      </c>
      <c r="M286" s="6" t="s">
        <v>59</v>
      </c>
      <c r="N286" s="6" t="s">
        <v>42</v>
      </c>
      <c r="O286" s="6" t="s">
        <v>64</v>
      </c>
      <c r="P286" s="6" t="s">
        <v>54</v>
      </c>
      <c r="Q286" s="6" t="s">
        <v>55</v>
      </c>
      <c r="R286" s="6">
        <v>3763</v>
      </c>
      <c r="S286" s="6" t="s">
        <v>1021</v>
      </c>
      <c r="T286" s="6" t="s">
        <v>61</v>
      </c>
      <c r="U286" s="5">
        <f>datos_chargeback_2001_1!$V286/100</f>
        <v>0</v>
      </c>
      <c r="V286" s="6">
        <v>0</v>
      </c>
      <c r="W286" s="5">
        <f>datos_chargeback_2001_1!$X286/100</f>
        <v>37.630000000000003</v>
      </c>
      <c r="X286" s="6">
        <v>3763</v>
      </c>
      <c r="Y286" s="5">
        <f>datos_chargeback_2001_1!$Z286/100</f>
        <v>0</v>
      </c>
      <c r="Z286" s="6">
        <v>0</v>
      </c>
      <c r="AA286" s="6" t="s">
        <v>1022</v>
      </c>
      <c r="AB286" s="6" t="s">
        <v>48</v>
      </c>
      <c r="AC286" s="8">
        <v>45011</v>
      </c>
      <c r="AD286" s="5">
        <f>datos_chargeback_2001_1!$AE286/100</f>
        <v>557.05999999999995</v>
      </c>
      <c r="AE286" s="6">
        <v>55706</v>
      </c>
      <c r="AF286" s="6" t="s">
        <v>36</v>
      </c>
    </row>
    <row r="287" spans="1:32" x14ac:dyDescent="0.3">
      <c r="A287" s="36" t="s">
        <v>1023</v>
      </c>
      <c r="B287" s="14">
        <v>45012</v>
      </c>
      <c r="C287" s="14" t="str">
        <f>TEXT(Tabla10[[#This Row],[Fecha de transacción]],"DDDD")</f>
        <v>lunes</v>
      </c>
      <c r="D287" s="14">
        <v>45084</v>
      </c>
      <c r="E287" s="15">
        <f>datos_chargeback_2001_1!$D287-datos_chargeback_2001_1!$B287</f>
        <v>72</v>
      </c>
      <c r="F287" s="16">
        <f>datos_chargeback_2001_1!$G287/100</f>
        <v>538.12</v>
      </c>
      <c r="G287" s="17">
        <v>53812</v>
      </c>
      <c r="H287" s="16">
        <f t="shared" si="4"/>
        <v>0</v>
      </c>
      <c r="I287" s="16">
        <v>0.94</v>
      </c>
      <c r="J287" s="17" t="s">
        <v>24</v>
      </c>
      <c r="K287" s="17" t="s">
        <v>25</v>
      </c>
      <c r="L287" s="17" t="s">
        <v>74</v>
      </c>
      <c r="M287" s="17" t="s">
        <v>41</v>
      </c>
      <c r="N287" s="17" t="s">
        <v>42</v>
      </c>
      <c r="O287" s="17" t="s">
        <v>70</v>
      </c>
      <c r="P287" s="17" t="s">
        <v>30</v>
      </c>
      <c r="Q287" s="17" t="s">
        <v>31</v>
      </c>
      <c r="R287" s="17">
        <v>53812</v>
      </c>
      <c r="S287" s="17" t="s">
        <v>1024</v>
      </c>
      <c r="T287" s="17" t="s">
        <v>46</v>
      </c>
      <c r="U287" s="16">
        <f>datos_chargeback_2001_1!$V287/100</f>
        <v>538.12</v>
      </c>
      <c r="V287" s="17">
        <v>53812</v>
      </c>
      <c r="W287" s="16">
        <f>datos_chargeback_2001_1!$X287/100</f>
        <v>0</v>
      </c>
      <c r="X287" s="17">
        <v>0</v>
      </c>
      <c r="Y287" s="16">
        <f>datos_chargeback_2001_1!$Z287/100</f>
        <v>0</v>
      </c>
      <c r="Z287" s="17">
        <v>0</v>
      </c>
      <c r="AA287" s="17" t="s">
        <v>1025</v>
      </c>
      <c r="AB287" s="17" t="s">
        <v>35</v>
      </c>
      <c r="AC287" s="20" t="s">
        <v>35</v>
      </c>
      <c r="AD287" s="16">
        <f>datos_chargeback_2001_1!$AE287/100</f>
        <v>0</v>
      </c>
      <c r="AE287" s="17">
        <v>0</v>
      </c>
      <c r="AF287" s="17" t="s">
        <v>43</v>
      </c>
    </row>
    <row r="288" spans="1:32" x14ac:dyDescent="0.3">
      <c r="A288" s="34" t="s">
        <v>1026</v>
      </c>
      <c r="B288" s="3">
        <v>45013</v>
      </c>
      <c r="C288" s="3" t="str">
        <f>TEXT(Tabla10[[#This Row],[Fecha de transacción]],"DDDD")</f>
        <v>martes</v>
      </c>
      <c r="D288" s="3">
        <v>45074</v>
      </c>
      <c r="E288" s="4">
        <f>datos_chargeback_2001_1!$D288-datos_chargeback_2001_1!$B288</f>
        <v>61</v>
      </c>
      <c r="F288" s="5">
        <f>datos_chargeback_2001_1!$G288/100</f>
        <v>102.15</v>
      </c>
      <c r="G288" s="6">
        <v>10215</v>
      </c>
      <c r="H288" s="5">
        <f t="shared" si="4"/>
        <v>0</v>
      </c>
      <c r="I288" s="5">
        <v>0</v>
      </c>
      <c r="J288" s="6" t="s">
        <v>24</v>
      </c>
      <c r="K288" s="6" t="s">
        <v>25</v>
      </c>
      <c r="L288" s="6" t="s">
        <v>26</v>
      </c>
      <c r="M288" s="6" t="s">
        <v>85</v>
      </c>
      <c r="N288" s="6" t="s">
        <v>42</v>
      </c>
      <c r="O288" s="6" t="s">
        <v>70</v>
      </c>
      <c r="P288" s="6" t="s">
        <v>54</v>
      </c>
      <c r="Q288" s="6" t="s">
        <v>31</v>
      </c>
      <c r="R288" s="6">
        <v>10215</v>
      </c>
      <c r="S288" s="6" t="s">
        <v>1027</v>
      </c>
      <c r="T288" s="6" t="s">
        <v>116</v>
      </c>
      <c r="U288" s="5">
        <f>datos_chargeback_2001_1!$V288/100</f>
        <v>102.15</v>
      </c>
      <c r="V288" s="6">
        <v>10215</v>
      </c>
      <c r="W288" s="5">
        <f>datos_chargeback_2001_1!$X288/100</f>
        <v>0</v>
      </c>
      <c r="X288" s="6">
        <v>0</v>
      </c>
      <c r="Y288" s="5">
        <f>datos_chargeback_2001_1!$Z288/100</f>
        <v>0</v>
      </c>
      <c r="Z288" s="6">
        <v>0</v>
      </c>
      <c r="AA288" s="6" t="s">
        <v>1028</v>
      </c>
      <c r="AB288" s="6" t="s">
        <v>35</v>
      </c>
      <c r="AC288" s="7" t="s">
        <v>35</v>
      </c>
      <c r="AD288" s="5">
        <f>datos_chargeback_2001_1!$AE288/100</f>
        <v>0</v>
      </c>
      <c r="AE288" s="6">
        <v>0</v>
      </c>
      <c r="AF288" s="6" t="s">
        <v>43</v>
      </c>
    </row>
    <row r="289" spans="1:32" x14ac:dyDescent="0.3">
      <c r="A289" s="36" t="s">
        <v>1029</v>
      </c>
      <c r="B289" s="14">
        <v>45014</v>
      </c>
      <c r="C289" s="14" t="str">
        <f>TEXT(Tabla10[[#This Row],[Fecha de transacción]],"DDDD")</f>
        <v>miércoles</v>
      </c>
      <c r="D289" s="14">
        <v>45076</v>
      </c>
      <c r="E289" s="15">
        <f>datos_chargeback_2001_1!$D289-datos_chargeback_2001_1!$B289</f>
        <v>62</v>
      </c>
      <c r="F289" s="16">
        <f>datos_chargeback_2001_1!$G289/100</f>
        <v>83.14</v>
      </c>
      <c r="G289" s="17">
        <v>8314</v>
      </c>
      <c r="H289" s="16">
        <f t="shared" si="4"/>
        <v>0</v>
      </c>
      <c r="I289" s="16">
        <v>0</v>
      </c>
      <c r="J289" s="17" t="s">
        <v>24</v>
      </c>
      <c r="K289" s="17" t="s">
        <v>25</v>
      </c>
      <c r="L289" s="17" t="s">
        <v>40</v>
      </c>
      <c r="M289" s="17" t="s">
        <v>85</v>
      </c>
      <c r="N289" s="17" t="s">
        <v>42</v>
      </c>
      <c r="O289" s="17" t="s">
        <v>53</v>
      </c>
      <c r="P289" s="17" t="s">
        <v>30</v>
      </c>
      <c r="Q289" s="17" t="s">
        <v>55</v>
      </c>
      <c r="R289" s="17">
        <v>8314</v>
      </c>
      <c r="S289" s="17" t="s">
        <v>1030</v>
      </c>
      <c r="T289" s="17" t="s">
        <v>61</v>
      </c>
      <c r="U289" s="16">
        <f>datos_chargeback_2001_1!$V289/100</f>
        <v>0</v>
      </c>
      <c r="V289" s="17">
        <v>0</v>
      </c>
      <c r="W289" s="16">
        <f>datos_chargeback_2001_1!$X289/100</f>
        <v>83.14</v>
      </c>
      <c r="X289" s="17">
        <v>8314</v>
      </c>
      <c r="Y289" s="16">
        <f>datos_chargeback_2001_1!$Z289/100</f>
        <v>0</v>
      </c>
      <c r="Z289" s="17">
        <v>0</v>
      </c>
      <c r="AA289" s="17" t="s">
        <v>1031</v>
      </c>
      <c r="AB289" s="17" t="s">
        <v>35</v>
      </c>
      <c r="AC289" s="20" t="s">
        <v>35</v>
      </c>
      <c r="AD289" s="16">
        <f>datos_chargeback_2001_1!$AE289/100</f>
        <v>0</v>
      </c>
      <c r="AE289" s="17">
        <v>0</v>
      </c>
      <c r="AF289" s="17" t="s">
        <v>29</v>
      </c>
    </row>
    <row r="290" spans="1:32" x14ac:dyDescent="0.3">
      <c r="A290" s="34" t="s">
        <v>1032</v>
      </c>
      <c r="B290" s="3">
        <v>45015</v>
      </c>
      <c r="C290" s="3" t="str">
        <f>TEXT(Tabla10[[#This Row],[Fecha de transacción]],"DDDD")</f>
        <v>jueves</v>
      </c>
      <c r="D290" s="3">
        <v>45100</v>
      </c>
      <c r="E290" s="4">
        <f>datos_chargeback_2001_1!$D290-datos_chargeback_2001_1!$B290</f>
        <v>85</v>
      </c>
      <c r="F290" s="5">
        <f>datos_chargeback_2001_1!$G290/100</f>
        <v>52.42</v>
      </c>
      <c r="G290" s="6">
        <v>5242</v>
      </c>
      <c r="H290" s="5">
        <f t="shared" si="4"/>
        <v>0</v>
      </c>
      <c r="I290" s="5">
        <v>1.1399999999999999</v>
      </c>
      <c r="J290" s="6" t="s">
        <v>38</v>
      </c>
      <c r="K290" s="6" t="s">
        <v>25</v>
      </c>
      <c r="L290" s="6" t="s">
        <v>74</v>
      </c>
      <c r="M290" s="6" t="s">
        <v>27</v>
      </c>
      <c r="N290" s="6" t="s">
        <v>42</v>
      </c>
      <c r="O290" s="6" t="s">
        <v>114</v>
      </c>
      <c r="P290" s="6" t="s">
        <v>54</v>
      </c>
      <c r="Q290" s="6" t="s">
        <v>31</v>
      </c>
      <c r="R290" s="6">
        <v>5242</v>
      </c>
      <c r="S290" s="6" t="s">
        <v>1033</v>
      </c>
      <c r="T290" s="6" t="s">
        <v>61</v>
      </c>
      <c r="U290" s="5">
        <f>datos_chargeback_2001_1!$V290/100</f>
        <v>0</v>
      </c>
      <c r="V290" s="6">
        <v>0</v>
      </c>
      <c r="W290" s="5">
        <f>datos_chargeback_2001_1!$X290/100</f>
        <v>52.42</v>
      </c>
      <c r="X290" s="6">
        <v>5242</v>
      </c>
      <c r="Y290" s="5">
        <f>datos_chargeback_2001_1!$Z290/100</f>
        <v>0</v>
      </c>
      <c r="Z290" s="6">
        <v>0</v>
      </c>
      <c r="AA290" s="6" t="s">
        <v>1034</v>
      </c>
      <c r="AB290" s="6" t="s">
        <v>35</v>
      </c>
      <c r="AC290" s="7" t="s">
        <v>35</v>
      </c>
      <c r="AD290" s="5">
        <f>datos_chargeback_2001_1!$AE290/100</f>
        <v>0</v>
      </c>
      <c r="AE290" s="6">
        <v>0</v>
      </c>
      <c r="AF290" s="6" t="s">
        <v>29</v>
      </c>
    </row>
    <row r="291" spans="1:32" x14ac:dyDescent="0.3">
      <c r="A291" s="34" t="s">
        <v>1035</v>
      </c>
      <c r="B291" s="3">
        <v>45016</v>
      </c>
      <c r="C291" s="3" t="str">
        <f>TEXT(Tabla10[[#This Row],[Fecha de transacción]],"DDDD")</f>
        <v>viernes</v>
      </c>
      <c r="D291" s="3">
        <v>45083</v>
      </c>
      <c r="E291" s="4">
        <f>datos_chargeback_2001_1!$D291-datos_chargeback_2001_1!$B291</f>
        <v>67</v>
      </c>
      <c r="F291" s="5">
        <f>datos_chargeback_2001_1!$G291/100</f>
        <v>556.08000000000004</v>
      </c>
      <c r="G291" s="6">
        <v>55608</v>
      </c>
      <c r="H291" s="5">
        <f t="shared" si="4"/>
        <v>0</v>
      </c>
      <c r="I291" s="5">
        <v>0</v>
      </c>
      <c r="J291" s="6" t="s">
        <v>24</v>
      </c>
      <c r="K291" s="6" t="s">
        <v>25</v>
      </c>
      <c r="L291" s="6" t="s">
        <v>26</v>
      </c>
      <c r="M291" s="6" t="s">
        <v>93</v>
      </c>
      <c r="N291" s="6" t="s">
        <v>42</v>
      </c>
      <c r="O291" s="6" t="s">
        <v>70</v>
      </c>
      <c r="P291" s="6" t="s">
        <v>30</v>
      </c>
      <c r="Q291" s="6" t="s">
        <v>44</v>
      </c>
      <c r="R291" s="6">
        <v>55608</v>
      </c>
      <c r="S291" s="6" t="s">
        <v>1036</v>
      </c>
      <c r="T291" s="6" t="s">
        <v>116</v>
      </c>
      <c r="U291" s="5">
        <f>datos_chargeback_2001_1!$V291/100</f>
        <v>556.08000000000004</v>
      </c>
      <c r="V291" s="6">
        <v>55608</v>
      </c>
      <c r="W291" s="5">
        <f>datos_chargeback_2001_1!$X291/100</f>
        <v>0</v>
      </c>
      <c r="X291" s="6">
        <v>0</v>
      </c>
      <c r="Y291" s="5">
        <f>datos_chargeback_2001_1!$Z291/100</f>
        <v>0</v>
      </c>
      <c r="Z291" s="6">
        <v>0</v>
      </c>
      <c r="AA291" s="6" t="s">
        <v>1037</v>
      </c>
      <c r="AB291" s="6" t="s">
        <v>48</v>
      </c>
      <c r="AC291" s="8">
        <v>45016</v>
      </c>
      <c r="AD291" s="5">
        <f>datos_chargeback_2001_1!$AE291/100</f>
        <v>1.59</v>
      </c>
      <c r="AE291" s="6">
        <v>159</v>
      </c>
      <c r="AF291" s="6" t="s">
        <v>29</v>
      </c>
    </row>
    <row r="292" spans="1:32" x14ac:dyDescent="0.3">
      <c r="A292" s="35" t="s">
        <v>1039</v>
      </c>
      <c r="B292" s="9">
        <v>45017</v>
      </c>
      <c r="C292" s="9" t="str">
        <f>TEXT(Tabla10[[#This Row],[Fecha de transacción]],"DDDD")</f>
        <v>sábado</v>
      </c>
      <c r="D292" s="9">
        <v>45087</v>
      </c>
      <c r="E292" s="10">
        <f>datos_chargeback_2001_1!$D292-datos_chargeback_2001_1!$B292</f>
        <v>70</v>
      </c>
      <c r="F292" s="11">
        <f>datos_chargeback_2001_1!$G292/100</f>
        <v>90.69</v>
      </c>
      <c r="G292" s="12">
        <v>9069</v>
      </c>
      <c r="H292" s="11">
        <f t="shared" si="4"/>
        <v>0</v>
      </c>
      <c r="I292" s="11">
        <v>1.47</v>
      </c>
      <c r="J292" s="12" t="s">
        <v>24</v>
      </c>
      <c r="K292" s="12" t="s">
        <v>25</v>
      </c>
      <c r="L292" s="12" t="s">
        <v>109</v>
      </c>
      <c r="M292" s="12" t="s">
        <v>59</v>
      </c>
      <c r="N292" s="12" t="s">
        <v>42</v>
      </c>
      <c r="O292" s="12" t="s">
        <v>36</v>
      </c>
      <c r="P292" s="12" t="s">
        <v>54</v>
      </c>
      <c r="Q292" s="12" t="s">
        <v>31</v>
      </c>
      <c r="R292" s="12">
        <v>90690</v>
      </c>
      <c r="S292" s="12" t="s">
        <v>1040</v>
      </c>
      <c r="T292" s="12" t="s">
        <v>46</v>
      </c>
      <c r="U292" s="11">
        <f>datos_chargeback_2001_1!$V292/100</f>
        <v>906.9</v>
      </c>
      <c r="V292" s="12">
        <v>90690</v>
      </c>
      <c r="W292" s="11">
        <f>datos_chargeback_2001_1!$X292/100</f>
        <v>0</v>
      </c>
      <c r="X292" s="12">
        <v>0</v>
      </c>
      <c r="Y292" s="11">
        <f>datos_chargeback_2001_1!$Z292/100</f>
        <v>0</v>
      </c>
      <c r="Z292" s="12">
        <v>0</v>
      </c>
      <c r="AA292" s="12" t="s">
        <v>1041</v>
      </c>
      <c r="AB292" s="12" t="s">
        <v>48</v>
      </c>
      <c r="AC292" s="19">
        <v>45017</v>
      </c>
      <c r="AD292" s="11">
        <f>datos_chargeback_2001_1!$AE292/100</f>
        <v>61.1</v>
      </c>
      <c r="AE292" s="12">
        <v>6110</v>
      </c>
      <c r="AF292" s="12" t="s">
        <v>50</v>
      </c>
    </row>
    <row r="293" spans="1:32" x14ac:dyDescent="0.3">
      <c r="A293" s="36" t="s">
        <v>1042</v>
      </c>
      <c r="B293" s="14">
        <v>45018</v>
      </c>
      <c r="C293" s="14" t="str">
        <f>TEXT(Tabla10[[#This Row],[Fecha de transacción]],"DDDD")</f>
        <v>domingo</v>
      </c>
      <c r="D293" s="14">
        <v>45093</v>
      </c>
      <c r="E293" s="15">
        <f>datos_chargeback_2001_1!$D293-datos_chargeback_2001_1!$B293</f>
        <v>75</v>
      </c>
      <c r="F293" s="16">
        <f>datos_chargeback_2001_1!$G293/100</f>
        <v>561.22</v>
      </c>
      <c r="G293" s="17">
        <v>56122</v>
      </c>
      <c r="H293" s="16">
        <f t="shared" si="4"/>
        <v>0</v>
      </c>
      <c r="I293" s="16">
        <v>0</v>
      </c>
      <c r="J293" s="17" t="s">
        <v>38</v>
      </c>
      <c r="K293" s="17" t="s">
        <v>25</v>
      </c>
      <c r="L293" s="17" t="s">
        <v>40</v>
      </c>
      <c r="M293" s="17" t="s">
        <v>85</v>
      </c>
      <c r="N293" s="17" t="s">
        <v>42</v>
      </c>
      <c r="O293" s="17" t="s">
        <v>70</v>
      </c>
      <c r="P293" s="17" t="s">
        <v>54</v>
      </c>
      <c r="Q293" s="17" t="s">
        <v>66</v>
      </c>
      <c r="R293" s="17">
        <v>56122</v>
      </c>
      <c r="S293" s="17" t="s">
        <v>1043</v>
      </c>
      <c r="T293" s="17" t="s">
        <v>116</v>
      </c>
      <c r="U293" s="16">
        <f>datos_chargeback_2001_1!$V293/100</f>
        <v>561.22</v>
      </c>
      <c r="V293" s="17">
        <v>56122</v>
      </c>
      <c r="W293" s="16">
        <f>datos_chargeback_2001_1!$X293/100</f>
        <v>0</v>
      </c>
      <c r="X293" s="17">
        <v>0</v>
      </c>
      <c r="Y293" s="16">
        <f>datos_chargeback_2001_1!$Z293/100</f>
        <v>0</v>
      </c>
      <c r="Z293" s="17">
        <v>0</v>
      </c>
      <c r="AA293" s="17" t="s">
        <v>1044</v>
      </c>
      <c r="AB293" s="17" t="s">
        <v>35</v>
      </c>
      <c r="AC293" s="20" t="s">
        <v>35</v>
      </c>
      <c r="AD293" s="16">
        <f>datos_chargeback_2001_1!$AE293/100</f>
        <v>0</v>
      </c>
      <c r="AE293" s="17">
        <v>0</v>
      </c>
      <c r="AF293" s="17" t="s">
        <v>64</v>
      </c>
    </row>
    <row r="294" spans="1:32" x14ac:dyDescent="0.3">
      <c r="A294" s="35" t="s">
        <v>1045</v>
      </c>
      <c r="B294" s="9">
        <v>45019</v>
      </c>
      <c r="C294" s="9" t="str">
        <f>TEXT(Tabla10[[#This Row],[Fecha de transacción]],"DDDD")</f>
        <v>lunes</v>
      </c>
      <c r="D294" s="9">
        <v>45098</v>
      </c>
      <c r="E294" s="10">
        <f>datos_chargeback_2001_1!$D294-datos_chargeback_2001_1!$B294</f>
        <v>79</v>
      </c>
      <c r="F294" s="11">
        <f>datos_chargeback_2001_1!$G294/100</f>
        <v>793.86</v>
      </c>
      <c r="G294" s="12">
        <v>79386</v>
      </c>
      <c r="H294" s="11">
        <f t="shared" si="4"/>
        <v>0</v>
      </c>
      <c r="I294" s="11">
        <v>0.15</v>
      </c>
      <c r="J294" s="12" t="s">
        <v>24</v>
      </c>
      <c r="K294" s="12" t="s">
        <v>25</v>
      </c>
      <c r="L294" s="12" t="s">
        <v>80</v>
      </c>
      <c r="M294" s="12" t="s">
        <v>41</v>
      </c>
      <c r="N294" s="12" t="s">
        <v>42</v>
      </c>
      <c r="O294" s="12" t="s">
        <v>114</v>
      </c>
      <c r="P294" s="12" t="s">
        <v>54</v>
      </c>
      <c r="Q294" s="12" t="s">
        <v>31</v>
      </c>
      <c r="R294" s="12">
        <v>79386</v>
      </c>
      <c r="S294" s="12" t="s">
        <v>526</v>
      </c>
      <c r="T294" s="12" t="s">
        <v>46</v>
      </c>
      <c r="U294" s="11">
        <f>datos_chargeback_2001_1!$V294/100</f>
        <v>793.86</v>
      </c>
      <c r="V294" s="12">
        <v>79386</v>
      </c>
      <c r="W294" s="11">
        <f>datos_chargeback_2001_1!$X294/100</f>
        <v>0</v>
      </c>
      <c r="X294" s="12">
        <v>0</v>
      </c>
      <c r="Y294" s="11">
        <f>datos_chargeback_2001_1!$Z294/100</f>
        <v>0</v>
      </c>
      <c r="Z294" s="12">
        <v>0</v>
      </c>
      <c r="AA294" s="12" t="s">
        <v>1046</v>
      </c>
      <c r="AB294" s="12" t="s">
        <v>35</v>
      </c>
      <c r="AC294" s="13" t="s">
        <v>35</v>
      </c>
      <c r="AD294" s="11">
        <f>datos_chargeback_2001_1!$AE294/100</f>
        <v>0</v>
      </c>
      <c r="AE294" s="12">
        <v>0</v>
      </c>
      <c r="AF294" s="12" t="s">
        <v>50</v>
      </c>
    </row>
    <row r="295" spans="1:32" x14ac:dyDescent="0.3">
      <c r="A295" s="36" t="s">
        <v>1047</v>
      </c>
      <c r="B295" s="14">
        <v>45020</v>
      </c>
      <c r="C295" s="14" t="str">
        <f>TEXT(Tabla10[[#This Row],[Fecha de transacción]],"DDDD")</f>
        <v>martes</v>
      </c>
      <c r="D295" s="14">
        <v>45085</v>
      </c>
      <c r="E295" s="15">
        <f>datos_chargeback_2001_1!$D295-datos_chargeback_2001_1!$B295</f>
        <v>65</v>
      </c>
      <c r="F295" s="16">
        <f>datos_chargeback_2001_1!$G295/100</f>
        <v>738.49</v>
      </c>
      <c r="G295" s="17">
        <v>73849</v>
      </c>
      <c r="H295" s="16">
        <f t="shared" si="4"/>
        <v>0</v>
      </c>
      <c r="I295" s="16">
        <v>0.11</v>
      </c>
      <c r="J295" s="17" t="s">
        <v>38</v>
      </c>
      <c r="K295" s="17" t="s">
        <v>25</v>
      </c>
      <c r="L295" s="17" t="s">
        <v>119</v>
      </c>
      <c r="M295" s="17" t="s">
        <v>85</v>
      </c>
      <c r="N295" s="17" t="s">
        <v>42</v>
      </c>
      <c r="O295" s="17" t="s">
        <v>36</v>
      </c>
      <c r="P295" s="17" t="s">
        <v>30</v>
      </c>
      <c r="Q295" s="17" t="s">
        <v>44</v>
      </c>
      <c r="R295" s="17">
        <v>73849</v>
      </c>
      <c r="S295" s="17" t="s">
        <v>1048</v>
      </c>
      <c r="T295" s="17" t="s">
        <v>46</v>
      </c>
      <c r="U295" s="16">
        <f>datos_chargeback_2001_1!$V295/100</f>
        <v>738.49</v>
      </c>
      <c r="V295" s="17">
        <v>73849</v>
      </c>
      <c r="W295" s="16">
        <f>datos_chargeback_2001_1!$X295/100</f>
        <v>0</v>
      </c>
      <c r="X295" s="17">
        <v>0</v>
      </c>
      <c r="Y295" s="16">
        <f>datos_chargeback_2001_1!$Z295/100</f>
        <v>0</v>
      </c>
      <c r="Z295" s="17">
        <v>0</v>
      </c>
      <c r="AA295" s="17" t="s">
        <v>1049</v>
      </c>
      <c r="AB295" s="17" t="s">
        <v>35</v>
      </c>
      <c r="AC295" s="20" t="s">
        <v>35</v>
      </c>
      <c r="AD295" s="16">
        <f>datos_chargeback_2001_1!$AE295/100</f>
        <v>0</v>
      </c>
      <c r="AE295" s="17">
        <v>0</v>
      </c>
      <c r="AF295" s="17" t="s">
        <v>50</v>
      </c>
    </row>
    <row r="296" spans="1:32" x14ac:dyDescent="0.3">
      <c r="A296" s="34" t="s">
        <v>1050</v>
      </c>
      <c r="B296" s="3">
        <v>45021</v>
      </c>
      <c r="C296" s="3" t="str">
        <f>TEXT(Tabla10[[#This Row],[Fecha de transacción]],"DDDD")</f>
        <v>miércoles</v>
      </c>
      <c r="D296" s="3">
        <v>45085</v>
      </c>
      <c r="E296" s="4">
        <f>datos_chargeback_2001_1!$D296-datos_chargeback_2001_1!$B296</f>
        <v>64</v>
      </c>
      <c r="F296" s="5">
        <f>datos_chargeback_2001_1!$G296/100</f>
        <v>212.34</v>
      </c>
      <c r="G296" s="6">
        <v>21234</v>
      </c>
      <c r="H296" s="5">
        <f t="shared" si="4"/>
        <v>0</v>
      </c>
      <c r="I296" s="5">
        <v>0</v>
      </c>
      <c r="J296" s="6" t="s">
        <v>38</v>
      </c>
      <c r="K296" s="6" t="s">
        <v>25</v>
      </c>
      <c r="L296" s="6" t="s">
        <v>40</v>
      </c>
      <c r="M296" s="6" t="s">
        <v>52</v>
      </c>
      <c r="N296" s="6" t="s">
        <v>42</v>
      </c>
      <c r="O296" s="6" t="s">
        <v>64</v>
      </c>
      <c r="P296" s="6" t="s">
        <v>54</v>
      </c>
      <c r="Q296" s="6" t="s">
        <v>44</v>
      </c>
      <c r="R296" s="6">
        <v>21234</v>
      </c>
      <c r="S296" s="6" t="s">
        <v>1051</v>
      </c>
      <c r="T296" s="6" t="s">
        <v>46</v>
      </c>
      <c r="U296" s="5">
        <f>datos_chargeback_2001_1!$V296/100</f>
        <v>212.34</v>
      </c>
      <c r="V296" s="6">
        <v>21234</v>
      </c>
      <c r="W296" s="5">
        <f>datos_chargeback_2001_1!$X296/100</f>
        <v>0</v>
      </c>
      <c r="X296" s="6">
        <v>0</v>
      </c>
      <c r="Y296" s="5">
        <f>datos_chargeback_2001_1!$Z296/100</f>
        <v>0</v>
      </c>
      <c r="Z296" s="6">
        <v>0</v>
      </c>
      <c r="AA296" s="6" t="s">
        <v>1052</v>
      </c>
      <c r="AB296" s="6" t="s">
        <v>48</v>
      </c>
      <c r="AC296" s="8">
        <v>45021</v>
      </c>
      <c r="AD296" s="5">
        <f>datos_chargeback_2001_1!$AE296/100</f>
        <v>353.84</v>
      </c>
      <c r="AE296" s="6">
        <v>35384</v>
      </c>
      <c r="AF296" s="6" t="s">
        <v>43</v>
      </c>
    </row>
    <row r="297" spans="1:32" x14ac:dyDescent="0.3">
      <c r="A297" s="34" t="s">
        <v>1053</v>
      </c>
      <c r="B297" s="3">
        <v>45022</v>
      </c>
      <c r="C297" s="3" t="str">
        <f>TEXT(Tabla10[[#This Row],[Fecha de transacción]],"DDDD")</f>
        <v>jueves</v>
      </c>
      <c r="D297" s="3">
        <v>45082</v>
      </c>
      <c r="E297" s="4">
        <f>datos_chargeback_2001_1!$D297-datos_chargeback_2001_1!$B297</f>
        <v>60</v>
      </c>
      <c r="F297" s="5">
        <f>datos_chargeback_2001_1!$G297/100</f>
        <v>558.38</v>
      </c>
      <c r="G297" s="6">
        <v>55838</v>
      </c>
      <c r="H297" s="5">
        <f t="shared" si="4"/>
        <v>0</v>
      </c>
      <c r="I297" s="5">
        <v>1.24</v>
      </c>
      <c r="J297" s="6" t="s">
        <v>24</v>
      </c>
      <c r="K297" s="6" t="s">
        <v>25</v>
      </c>
      <c r="L297" s="6" t="s">
        <v>80</v>
      </c>
      <c r="M297" s="6" t="s">
        <v>85</v>
      </c>
      <c r="N297" s="6" t="s">
        <v>42</v>
      </c>
      <c r="O297" s="6" t="s">
        <v>64</v>
      </c>
      <c r="P297" s="6" t="s">
        <v>54</v>
      </c>
      <c r="Q297" s="6" t="s">
        <v>31</v>
      </c>
      <c r="R297" s="6">
        <v>55838</v>
      </c>
      <c r="S297" s="6" t="s">
        <v>1054</v>
      </c>
      <c r="T297" s="6" t="s">
        <v>46</v>
      </c>
      <c r="U297" s="5">
        <f>datos_chargeback_2001_1!$V297/100</f>
        <v>558.38</v>
      </c>
      <c r="V297" s="6">
        <v>55838</v>
      </c>
      <c r="W297" s="5">
        <f>datos_chargeback_2001_1!$X297/100</f>
        <v>0</v>
      </c>
      <c r="X297" s="6">
        <v>0</v>
      </c>
      <c r="Y297" s="5">
        <f>datos_chargeback_2001_1!$Z297/100</f>
        <v>0</v>
      </c>
      <c r="Z297" s="6">
        <v>0</v>
      </c>
      <c r="AA297" s="6" t="s">
        <v>1055</v>
      </c>
      <c r="AB297" s="6" t="s">
        <v>48</v>
      </c>
      <c r="AC297" s="8">
        <v>45022</v>
      </c>
      <c r="AD297" s="5">
        <f>datos_chargeback_2001_1!$AE297/100</f>
        <v>672.78</v>
      </c>
      <c r="AE297" s="6">
        <v>67278</v>
      </c>
      <c r="AF297" s="6" t="s">
        <v>53</v>
      </c>
    </row>
    <row r="298" spans="1:32" x14ac:dyDescent="0.3">
      <c r="A298" s="34" t="s">
        <v>1057</v>
      </c>
      <c r="B298" s="3">
        <v>45023</v>
      </c>
      <c r="C298" s="3" t="str">
        <f>TEXT(Tabla10[[#This Row],[Fecha de transacción]],"DDDD")</f>
        <v>viernes</v>
      </c>
      <c r="D298" s="3">
        <v>45095</v>
      </c>
      <c r="E298" s="4">
        <f>datos_chargeback_2001_1!$D298-datos_chargeback_2001_1!$B298</f>
        <v>72</v>
      </c>
      <c r="F298" s="5">
        <f>datos_chargeback_2001_1!$G298/100</f>
        <v>597.96</v>
      </c>
      <c r="G298" s="6">
        <v>59796</v>
      </c>
      <c r="H298" s="5">
        <f t="shared" si="4"/>
        <v>0</v>
      </c>
      <c r="I298" s="5">
        <v>1.03</v>
      </c>
      <c r="J298" s="6" t="s">
        <v>38</v>
      </c>
      <c r="K298" s="6" t="s">
        <v>25</v>
      </c>
      <c r="L298" s="6" t="s">
        <v>26</v>
      </c>
      <c r="M298" s="6" t="s">
        <v>59</v>
      </c>
      <c r="N298" s="6" t="s">
        <v>42</v>
      </c>
      <c r="O298" s="6" t="s">
        <v>50</v>
      </c>
      <c r="P298" s="6" t="s">
        <v>54</v>
      </c>
      <c r="Q298" s="6" t="s">
        <v>75</v>
      </c>
      <c r="R298" s="6">
        <v>59796</v>
      </c>
      <c r="S298" s="6" t="s">
        <v>1058</v>
      </c>
      <c r="T298" s="6" t="s">
        <v>61</v>
      </c>
      <c r="U298" s="5">
        <f>datos_chargeback_2001_1!$V298/100</f>
        <v>0</v>
      </c>
      <c r="V298" s="6">
        <v>0</v>
      </c>
      <c r="W298" s="5">
        <f>datos_chargeback_2001_1!$X298/100</f>
        <v>597.96</v>
      </c>
      <c r="X298" s="6">
        <v>59796</v>
      </c>
      <c r="Y298" s="5">
        <f>datos_chargeback_2001_1!$Z298/100</f>
        <v>0</v>
      </c>
      <c r="Z298" s="6">
        <v>0</v>
      </c>
      <c r="AA298" s="6" t="s">
        <v>1059</v>
      </c>
      <c r="AB298" s="6" t="s">
        <v>48</v>
      </c>
      <c r="AC298" s="8">
        <v>45023</v>
      </c>
      <c r="AD298" s="5">
        <f>datos_chargeback_2001_1!$AE298/100</f>
        <v>294.49</v>
      </c>
      <c r="AE298" s="6">
        <v>29449</v>
      </c>
      <c r="AF298" s="6" t="s">
        <v>64</v>
      </c>
    </row>
    <row r="299" spans="1:32" x14ac:dyDescent="0.3">
      <c r="A299" s="36" t="s">
        <v>1061</v>
      </c>
      <c r="B299" s="14">
        <v>45024</v>
      </c>
      <c r="C299" s="14" t="str">
        <f>TEXT(Tabla10[[#This Row],[Fecha de transacción]],"DDDD")</f>
        <v>sábado</v>
      </c>
      <c r="D299" s="14">
        <v>45094</v>
      </c>
      <c r="E299" s="15">
        <f>datos_chargeback_2001_1!$D299-datos_chargeback_2001_1!$B299</f>
        <v>70</v>
      </c>
      <c r="F299" s="16">
        <f>datos_chargeback_2001_1!$G299/100</f>
        <v>921.54</v>
      </c>
      <c r="G299" s="17">
        <v>92154</v>
      </c>
      <c r="H299" s="16">
        <f t="shared" si="4"/>
        <v>0</v>
      </c>
      <c r="I299" s="16">
        <v>0</v>
      </c>
      <c r="J299" s="17" t="s">
        <v>24</v>
      </c>
      <c r="K299" s="17" t="s">
        <v>25</v>
      </c>
      <c r="L299" s="17" t="s">
        <v>26</v>
      </c>
      <c r="M299" s="17" t="s">
        <v>41</v>
      </c>
      <c r="N299" s="17" t="s">
        <v>28</v>
      </c>
      <c r="O299" s="17" t="s">
        <v>64</v>
      </c>
      <c r="P299" s="17" t="s">
        <v>30</v>
      </c>
      <c r="Q299" s="17" t="s">
        <v>31</v>
      </c>
      <c r="R299" s="17">
        <v>92154</v>
      </c>
      <c r="S299" s="17" t="s">
        <v>1062</v>
      </c>
      <c r="T299" s="17" t="s">
        <v>33</v>
      </c>
      <c r="U299" s="16">
        <f>datos_chargeback_2001_1!$V299/100</f>
        <v>0</v>
      </c>
      <c r="V299" s="17">
        <v>0</v>
      </c>
      <c r="W299" s="16">
        <f>datos_chargeback_2001_1!$X299/100</f>
        <v>0</v>
      </c>
      <c r="X299" s="17">
        <v>0</v>
      </c>
      <c r="Y299" s="16">
        <f>datos_chargeback_2001_1!$Z299/100</f>
        <v>921.54</v>
      </c>
      <c r="Z299" s="17">
        <v>92154</v>
      </c>
      <c r="AA299" s="17" t="s">
        <v>1063</v>
      </c>
      <c r="AB299" s="17" t="s">
        <v>35</v>
      </c>
      <c r="AC299" s="20" t="s">
        <v>35</v>
      </c>
      <c r="AD299" s="16">
        <f>datos_chargeback_2001_1!$AE299/100</f>
        <v>0</v>
      </c>
      <c r="AE299" s="17">
        <v>0</v>
      </c>
      <c r="AF299" s="17" t="s">
        <v>50</v>
      </c>
    </row>
    <row r="300" spans="1:32" x14ac:dyDescent="0.3">
      <c r="A300" s="34" t="s">
        <v>1064</v>
      </c>
      <c r="B300" s="3">
        <v>45025</v>
      </c>
      <c r="C300" s="3" t="str">
        <f>TEXT(Tabla10[[#This Row],[Fecha de transacción]],"DDDD")</f>
        <v>domingo</v>
      </c>
      <c r="D300" s="3">
        <v>45105</v>
      </c>
      <c r="E300" s="4">
        <f>datos_chargeback_2001_1!$D300-datos_chargeback_2001_1!$B300</f>
        <v>80</v>
      </c>
      <c r="F300" s="5">
        <f>datos_chargeback_2001_1!$G300/100</f>
        <v>446.68</v>
      </c>
      <c r="G300" s="6">
        <v>44668</v>
      </c>
      <c r="H300" s="5">
        <f t="shared" si="4"/>
        <v>0</v>
      </c>
      <c r="I300" s="5">
        <v>0</v>
      </c>
      <c r="J300" s="6" t="s">
        <v>24</v>
      </c>
      <c r="K300" s="6" t="s">
        <v>25</v>
      </c>
      <c r="L300" s="6" t="s">
        <v>26</v>
      </c>
      <c r="M300" s="6" t="s">
        <v>52</v>
      </c>
      <c r="N300" s="6" t="s">
        <v>28</v>
      </c>
      <c r="O300" s="6" t="s">
        <v>70</v>
      </c>
      <c r="P300" s="6" t="s">
        <v>54</v>
      </c>
      <c r="Q300" s="6" t="s">
        <v>75</v>
      </c>
      <c r="R300" s="6">
        <v>44668</v>
      </c>
      <c r="S300" s="6" t="s">
        <v>1065</v>
      </c>
      <c r="T300" s="6" t="s">
        <v>33</v>
      </c>
      <c r="U300" s="5">
        <f>datos_chargeback_2001_1!$V300/100</f>
        <v>0</v>
      </c>
      <c r="V300" s="6">
        <v>0</v>
      </c>
      <c r="W300" s="5">
        <f>datos_chargeback_2001_1!$X300/100</f>
        <v>0</v>
      </c>
      <c r="X300" s="6">
        <v>0</v>
      </c>
      <c r="Y300" s="5">
        <f>datos_chargeback_2001_1!$Z300/100</f>
        <v>446.68</v>
      </c>
      <c r="Z300" s="6">
        <v>44668</v>
      </c>
      <c r="AA300" s="6" t="s">
        <v>1066</v>
      </c>
      <c r="AB300" s="6" t="s">
        <v>35</v>
      </c>
      <c r="AC300" s="7" t="s">
        <v>35</v>
      </c>
      <c r="AD300" s="5">
        <f>datos_chargeback_2001_1!$AE300/100</f>
        <v>0</v>
      </c>
      <c r="AE300" s="6">
        <v>0</v>
      </c>
      <c r="AF300" s="6" t="s">
        <v>53</v>
      </c>
    </row>
    <row r="301" spans="1:32" x14ac:dyDescent="0.3">
      <c r="A301" s="36" t="s">
        <v>1067</v>
      </c>
      <c r="B301" s="14">
        <v>45026</v>
      </c>
      <c r="C301" s="14" t="str">
        <f>TEXT(Tabla10[[#This Row],[Fecha de transacción]],"DDDD")</f>
        <v>lunes</v>
      </c>
      <c r="D301" s="14">
        <v>45111</v>
      </c>
      <c r="E301" s="15">
        <f>datos_chargeback_2001_1!$D301-datos_chargeback_2001_1!$B301</f>
        <v>85</v>
      </c>
      <c r="F301" s="16">
        <f>datos_chargeback_2001_1!$G301/100</f>
        <v>30.63</v>
      </c>
      <c r="G301" s="17">
        <v>3063</v>
      </c>
      <c r="H301" s="16">
        <f t="shared" si="4"/>
        <v>0</v>
      </c>
      <c r="I301" s="16">
        <v>0</v>
      </c>
      <c r="J301" s="17" t="s">
        <v>38</v>
      </c>
      <c r="K301" s="17" t="s">
        <v>25</v>
      </c>
      <c r="L301" s="17" t="s">
        <v>26</v>
      </c>
      <c r="M301" s="17" t="s">
        <v>52</v>
      </c>
      <c r="N301" s="17" t="s">
        <v>42</v>
      </c>
      <c r="O301" s="17" t="s">
        <v>50</v>
      </c>
      <c r="P301" s="17" t="s">
        <v>54</v>
      </c>
      <c r="Q301" s="17" t="s">
        <v>44</v>
      </c>
      <c r="R301" s="17">
        <v>3063</v>
      </c>
      <c r="S301" s="17" t="s">
        <v>1068</v>
      </c>
      <c r="T301" s="17" t="s">
        <v>61</v>
      </c>
      <c r="U301" s="16">
        <f>datos_chargeback_2001_1!$V301/100</f>
        <v>0</v>
      </c>
      <c r="V301" s="17">
        <v>0</v>
      </c>
      <c r="W301" s="16">
        <f>datos_chargeback_2001_1!$X301/100</f>
        <v>30.63</v>
      </c>
      <c r="X301" s="17">
        <v>3063</v>
      </c>
      <c r="Y301" s="16">
        <f>datos_chargeback_2001_1!$Z301/100</f>
        <v>0</v>
      </c>
      <c r="Z301" s="17">
        <v>0</v>
      </c>
      <c r="AA301" s="17" t="s">
        <v>1069</v>
      </c>
      <c r="AB301" s="17" t="s">
        <v>35</v>
      </c>
      <c r="AC301" s="20" t="s">
        <v>35</v>
      </c>
      <c r="AD301" s="16">
        <f>datos_chargeback_2001_1!$AE301/100</f>
        <v>0</v>
      </c>
      <c r="AE301" s="17">
        <v>0</v>
      </c>
      <c r="AF301" s="17" t="s">
        <v>43</v>
      </c>
    </row>
    <row r="302" spans="1:32" x14ac:dyDescent="0.3">
      <c r="A302" s="34" t="s">
        <v>1070</v>
      </c>
      <c r="B302" s="3">
        <v>45027</v>
      </c>
      <c r="C302" s="3" t="str">
        <f>TEXT(Tabla10[[#This Row],[Fecha de transacción]],"DDDD")</f>
        <v>martes</v>
      </c>
      <c r="D302" s="3">
        <v>45115</v>
      </c>
      <c r="E302" s="4">
        <f>datos_chargeback_2001_1!$D302-datos_chargeback_2001_1!$B302</f>
        <v>88</v>
      </c>
      <c r="F302" s="5">
        <f>datos_chargeback_2001_1!$G302/100</f>
        <v>684.17</v>
      </c>
      <c r="G302" s="6">
        <v>68417</v>
      </c>
      <c r="H302" s="5">
        <f t="shared" si="4"/>
        <v>0</v>
      </c>
      <c r="I302" s="5">
        <v>0</v>
      </c>
      <c r="J302" s="6" t="s">
        <v>24</v>
      </c>
      <c r="K302" s="6" t="s">
        <v>25</v>
      </c>
      <c r="L302" s="6" t="s">
        <v>109</v>
      </c>
      <c r="M302" s="6" t="s">
        <v>41</v>
      </c>
      <c r="N302" s="6" t="s">
        <v>28</v>
      </c>
      <c r="O302" s="6" t="s">
        <v>29</v>
      </c>
      <c r="P302" s="6" t="s">
        <v>30</v>
      </c>
      <c r="Q302" s="6" t="s">
        <v>31</v>
      </c>
      <c r="R302" s="6">
        <v>68417</v>
      </c>
      <c r="S302" s="6" t="s">
        <v>1071</v>
      </c>
      <c r="T302" s="6" t="s">
        <v>33</v>
      </c>
      <c r="U302" s="5">
        <f>datos_chargeback_2001_1!$V302/100</f>
        <v>0</v>
      </c>
      <c r="V302" s="6">
        <v>0</v>
      </c>
      <c r="W302" s="5">
        <f>datos_chargeback_2001_1!$X302/100</f>
        <v>0</v>
      </c>
      <c r="X302" s="6">
        <v>0</v>
      </c>
      <c r="Y302" s="5">
        <f>datos_chargeback_2001_1!$Z302/100</f>
        <v>684.17</v>
      </c>
      <c r="Z302" s="6">
        <v>68417</v>
      </c>
      <c r="AA302" s="6" t="s">
        <v>1072</v>
      </c>
      <c r="AB302" s="6" t="s">
        <v>48</v>
      </c>
      <c r="AC302" s="8">
        <v>45027</v>
      </c>
      <c r="AD302" s="5">
        <f>datos_chargeback_2001_1!$AE302/100</f>
        <v>430.07</v>
      </c>
      <c r="AE302" s="6">
        <v>43007</v>
      </c>
      <c r="AF302" s="6" t="s">
        <v>64</v>
      </c>
    </row>
    <row r="303" spans="1:32" x14ac:dyDescent="0.3">
      <c r="A303" s="36" t="s">
        <v>1074</v>
      </c>
      <c r="B303" s="14">
        <v>45028</v>
      </c>
      <c r="C303" s="14" t="str">
        <f>TEXT(Tabla10[[#This Row],[Fecha de transacción]],"DDDD")</f>
        <v>miércoles</v>
      </c>
      <c r="D303" s="14">
        <v>45116</v>
      </c>
      <c r="E303" s="15">
        <f>datos_chargeback_2001_1!$D303-datos_chargeback_2001_1!$B303</f>
        <v>88</v>
      </c>
      <c r="F303" s="16">
        <f>datos_chargeback_2001_1!$G303/100</f>
        <v>555.77</v>
      </c>
      <c r="G303" s="17">
        <v>55577</v>
      </c>
      <c r="H303" s="16">
        <f t="shared" si="4"/>
        <v>0</v>
      </c>
      <c r="I303" s="16">
        <v>0</v>
      </c>
      <c r="J303" s="17" t="s">
        <v>24</v>
      </c>
      <c r="K303" s="17" t="s">
        <v>25</v>
      </c>
      <c r="L303" s="17" t="s">
        <v>80</v>
      </c>
      <c r="M303" s="17" t="s">
        <v>27</v>
      </c>
      <c r="N303" s="17" t="s">
        <v>42</v>
      </c>
      <c r="O303" s="17" t="s">
        <v>53</v>
      </c>
      <c r="P303" s="17" t="s">
        <v>30</v>
      </c>
      <c r="Q303" s="17" t="s">
        <v>44</v>
      </c>
      <c r="R303" s="17">
        <v>55577</v>
      </c>
      <c r="S303" s="17" t="s">
        <v>1075</v>
      </c>
      <c r="T303" s="17" t="s">
        <v>61</v>
      </c>
      <c r="U303" s="16">
        <f>datos_chargeback_2001_1!$V303/100</f>
        <v>0</v>
      </c>
      <c r="V303" s="17">
        <v>0</v>
      </c>
      <c r="W303" s="16">
        <f>datos_chargeback_2001_1!$X303/100</f>
        <v>555.77</v>
      </c>
      <c r="X303" s="17">
        <v>55577</v>
      </c>
      <c r="Y303" s="16">
        <f>datos_chargeback_2001_1!$Z303/100</f>
        <v>0</v>
      </c>
      <c r="Z303" s="17">
        <v>0</v>
      </c>
      <c r="AA303" s="17" t="s">
        <v>1076</v>
      </c>
      <c r="AB303" s="17" t="s">
        <v>48</v>
      </c>
      <c r="AC303" s="18">
        <v>45028</v>
      </c>
      <c r="AD303" s="16">
        <f>datos_chargeback_2001_1!$AE303/100</f>
        <v>110.28</v>
      </c>
      <c r="AE303" s="17">
        <v>11028</v>
      </c>
      <c r="AF303" s="17" t="s">
        <v>64</v>
      </c>
    </row>
    <row r="304" spans="1:32" x14ac:dyDescent="0.3">
      <c r="A304" s="35" t="s">
        <v>1078</v>
      </c>
      <c r="B304" s="9">
        <v>45029</v>
      </c>
      <c r="C304" s="9" t="str">
        <f>TEXT(Tabla10[[#This Row],[Fecha de transacción]],"DDDD")</f>
        <v>jueves</v>
      </c>
      <c r="D304" s="9">
        <v>45119</v>
      </c>
      <c r="E304" s="10">
        <f>datos_chargeback_2001_1!$D304-datos_chargeback_2001_1!$B304</f>
        <v>90</v>
      </c>
      <c r="F304" s="11">
        <f>datos_chargeback_2001_1!$G304/100</f>
        <v>639.35</v>
      </c>
      <c r="G304" s="12">
        <v>63935</v>
      </c>
      <c r="H304" s="11">
        <f t="shared" si="4"/>
        <v>0</v>
      </c>
      <c r="I304" s="11">
        <v>0.93</v>
      </c>
      <c r="J304" s="12" t="s">
        <v>24</v>
      </c>
      <c r="K304" s="12" t="s">
        <v>25</v>
      </c>
      <c r="L304" s="12" t="s">
        <v>119</v>
      </c>
      <c r="M304" s="12" t="s">
        <v>59</v>
      </c>
      <c r="N304" s="12" t="s">
        <v>28</v>
      </c>
      <c r="O304" s="12" t="s">
        <v>70</v>
      </c>
      <c r="P304" s="12" t="s">
        <v>30</v>
      </c>
      <c r="Q304" s="12" t="s">
        <v>55</v>
      </c>
      <c r="R304" s="12">
        <v>63935</v>
      </c>
      <c r="S304" s="12" t="s">
        <v>1079</v>
      </c>
      <c r="T304" s="12" t="s">
        <v>33</v>
      </c>
      <c r="U304" s="11">
        <f>datos_chargeback_2001_1!$V304/100</f>
        <v>0</v>
      </c>
      <c r="V304" s="12">
        <v>0</v>
      </c>
      <c r="W304" s="11">
        <f>datos_chargeback_2001_1!$X304/100</f>
        <v>0</v>
      </c>
      <c r="X304" s="12">
        <v>0</v>
      </c>
      <c r="Y304" s="11">
        <f>datos_chargeback_2001_1!$Z304/100</f>
        <v>639.35</v>
      </c>
      <c r="Z304" s="12">
        <v>63935</v>
      </c>
      <c r="AA304" s="12" t="s">
        <v>1080</v>
      </c>
      <c r="AB304" s="12" t="s">
        <v>48</v>
      </c>
      <c r="AC304" s="19">
        <v>45029</v>
      </c>
      <c r="AD304" s="11">
        <f>datos_chargeback_2001_1!$AE304/100</f>
        <v>488.24</v>
      </c>
      <c r="AE304" s="12">
        <v>48824</v>
      </c>
      <c r="AF304" s="12" t="s">
        <v>36</v>
      </c>
    </row>
    <row r="305" spans="1:32" x14ac:dyDescent="0.3">
      <c r="A305" s="34" t="s">
        <v>1081</v>
      </c>
      <c r="B305" s="3">
        <v>45030</v>
      </c>
      <c r="C305" s="3" t="str">
        <f>TEXT(Tabla10[[#This Row],[Fecha de transacción]],"DDDD")</f>
        <v>viernes</v>
      </c>
      <c r="D305" s="3">
        <v>45091</v>
      </c>
      <c r="E305" s="4">
        <f>datos_chargeback_2001_1!$D305-datos_chargeback_2001_1!$B305</f>
        <v>61</v>
      </c>
      <c r="F305" s="5">
        <f>datos_chargeback_2001_1!$G305/100</f>
        <v>440.98</v>
      </c>
      <c r="G305" s="6">
        <v>44098</v>
      </c>
      <c r="H305" s="5">
        <f t="shared" si="4"/>
        <v>0</v>
      </c>
      <c r="I305" s="5">
        <v>0</v>
      </c>
      <c r="J305" s="6" t="s">
        <v>38</v>
      </c>
      <c r="K305" s="6" t="s">
        <v>25</v>
      </c>
      <c r="L305" s="6" t="s">
        <v>74</v>
      </c>
      <c r="M305" s="6" t="s">
        <v>93</v>
      </c>
      <c r="N305" s="6" t="s">
        <v>28</v>
      </c>
      <c r="O305" s="6" t="s">
        <v>64</v>
      </c>
      <c r="P305" s="6" t="s">
        <v>54</v>
      </c>
      <c r="Q305" s="6" t="s">
        <v>44</v>
      </c>
      <c r="R305" s="6">
        <v>44098</v>
      </c>
      <c r="S305" s="6" t="s">
        <v>140</v>
      </c>
      <c r="T305" s="6" t="s">
        <v>33</v>
      </c>
      <c r="U305" s="5">
        <f>datos_chargeback_2001_1!$V305/100</f>
        <v>0</v>
      </c>
      <c r="V305" s="6">
        <v>0</v>
      </c>
      <c r="W305" s="5">
        <f>datos_chargeback_2001_1!$X305/100</f>
        <v>0</v>
      </c>
      <c r="X305" s="6">
        <v>0</v>
      </c>
      <c r="Y305" s="5">
        <f>datos_chargeback_2001_1!$Z305/100</f>
        <v>440.98</v>
      </c>
      <c r="Z305" s="6">
        <v>44098</v>
      </c>
      <c r="AA305" s="6" t="s">
        <v>1082</v>
      </c>
      <c r="AB305" s="6" t="s">
        <v>35</v>
      </c>
      <c r="AC305" s="7" t="s">
        <v>35</v>
      </c>
      <c r="AD305" s="5">
        <f>datos_chargeback_2001_1!$AE305/100</f>
        <v>0</v>
      </c>
      <c r="AE305" s="6">
        <v>0</v>
      </c>
      <c r="AF305" s="6" t="s">
        <v>50</v>
      </c>
    </row>
    <row r="306" spans="1:32" x14ac:dyDescent="0.3">
      <c r="A306" s="34" t="s">
        <v>1083</v>
      </c>
      <c r="B306" s="3">
        <v>45031</v>
      </c>
      <c r="C306" s="3" t="str">
        <f>TEXT(Tabla10[[#This Row],[Fecha de transacción]],"DDDD")</f>
        <v>sábado</v>
      </c>
      <c r="D306" s="3">
        <v>45100</v>
      </c>
      <c r="E306" s="4">
        <f>datos_chargeback_2001_1!$D306-datos_chargeback_2001_1!$B306</f>
        <v>69</v>
      </c>
      <c r="F306" s="5">
        <f>datos_chargeback_2001_1!$G306/100</f>
        <v>765.85</v>
      </c>
      <c r="G306" s="6">
        <v>76585</v>
      </c>
      <c r="H306" s="5">
        <f t="shared" si="4"/>
        <v>0</v>
      </c>
      <c r="I306" s="5">
        <v>1.46</v>
      </c>
      <c r="J306" s="6" t="s">
        <v>24</v>
      </c>
      <c r="K306" s="6" t="s">
        <v>25</v>
      </c>
      <c r="L306" s="6" t="s">
        <v>26</v>
      </c>
      <c r="M306" s="6" t="s">
        <v>41</v>
      </c>
      <c r="N306" s="6" t="s">
        <v>42</v>
      </c>
      <c r="O306" s="6" t="s">
        <v>64</v>
      </c>
      <c r="P306" s="6" t="s">
        <v>30</v>
      </c>
      <c r="Q306" s="6" t="s">
        <v>66</v>
      </c>
      <c r="R306" s="6">
        <v>76585</v>
      </c>
      <c r="S306" s="6" t="s">
        <v>1084</v>
      </c>
      <c r="T306" s="6" t="s">
        <v>46</v>
      </c>
      <c r="U306" s="5">
        <f>datos_chargeback_2001_1!$V306/100</f>
        <v>765.85</v>
      </c>
      <c r="V306" s="6">
        <v>76585</v>
      </c>
      <c r="W306" s="5">
        <f>datos_chargeback_2001_1!$X306/100</f>
        <v>0</v>
      </c>
      <c r="X306" s="6">
        <v>0</v>
      </c>
      <c r="Y306" s="5">
        <f>datos_chargeback_2001_1!$Z306/100</f>
        <v>0</v>
      </c>
      <c r="Z306" s="6">
        <v>0</v>
      </c>
      <c r="AA306" s="6" t="s">
        <v>1085</v>
      </c>
      <c r="AB306" s="6" t="s">
        <v>48</v>
      </c>
      <c r="AC306" s="8">
        <v>45031</v>
      </c>
      <c r="AD306" s="5">
        <f>datos_chargeback_2001_1!$AE306/100</f>
        <v>740.76</v>
      </c>
      <c r="AE306" s="6">
        <v>74076</v>
      </c>
      <c r="AF306" s="6" t="s">
        <v>50</v>
      </c>
    </row>
    <row r="307" spans="1:32" x14ac:dyDescent="0.3">
      <c r="A307" s="34" t="s">
        <v>1086</v>
      </c>
      <c r="B307" s="3">
        <v>45032</v>
      </c>
      <c r="C307" s="3" t="str">
        <f>TEXT(Tabla10[[#This Row],[Fecha de transacción]],"DDDD")</f>
        <v>domingo</v>
      </c>
      <c r="D307" s="3">
        <v>45106</v>
      </c>
      <c r="E307" s="4">
        <f>datos_chargeback_2001_1!$D307-datos_chargeback_2001_1!$B307</f>
        <v>74</v>
      </c>
      <c r="F307" s="5">
        <f>datos_chargeback_2001_1!$G307/100</f>
        <v>669.67</v>
      </c>
      <c r="G307" s="6">
        <v>66967</v>
      </c>
      <c r="H307" s="5">
        <f t="shared" si="4"/>
        <v>0</v>
      </c>
      <c r="I307" s="5">
        <v>1.38</v>
      </c>
      <c r="J307" s="6" t="s">
        <v>24</v>
      </c>
      <c r="K307" s="6" t="s">
        <v>25</v>
      </c>
      <c r="L307" s="6" t="s">
        <v>80</v>
      </c>
      <c r="M307" s="6" t="s">
        <v>41</v>
      </c>
      <c r="N307" s="6" t="s">
        <v>42</v>
      </c>
      <c r="O307" s="6" t="s">
        <v>70</v>
      </c>
      <c r="P307" s="6" t="s">
        <v>54</v>
      </c>
      <c r="Q307" s="6" t="s">
        <v>44</v>
      </c>
      <c r="R307" s="6">
        <v>66967</v>
      </c>
      <c r="S307" s="6" t="s">
        <v>1087</v>
      </c>
      <c r="T307" s="6" t="s">
        <v>61</v>
      </c>
      <c r="U307" s="5">
        <f>datos_chargeback_2001_1!$V307/100</f>
        <v>0</v>
      </c>
      <c r="V307" s="6">
        <v>0</v>
      </c>
      <c r="W307" s="5">
        <f>datos_chargeback_2001_1!$X307/100</f>
        <v>669.67</v>
      </c>
      <c r="X307" s="6">
        <v>66967</v>
      </c>
      <c r="Y307" s="5">
        <f>datos_chargeback_2001_1!$Z307/100</f>
        <v>0</v>
      </c>
      <c r="Z307" s="6">
        <v>0</v>
      </c>
      <c r="AA307" s="6" t="s">
        <v>1088</v>
      </c>
      <c r="AB307" s="6" t="s">
        <v>48</v>
      </c>
      <c r="AC307" s="8">
        <v>45032</v>
      </c>
      <c r="AD307" s="5">
        <f>datos_chargeback_2001_1!$AE307/100</f>
        <v>15.13</v>
      </c>
      <c r="AE307" s="6">
        <v>1513</v>
      </c>
      <c r="AF307" s="6" t="s">
        <v>43</v>
      </c>
    </row>
    <row r="308" spans="1:32" x14ac:dyDescent="0.3">
      <c r="A308" s="35" t="s">
        <v>1089</v>
      </c>
      <c r="B308" s="9">
        <v>45033</v>
      </c>
      <c r="C308" s="9" t="str">
        <f>TEXT(Tabla10[[#This Row],[Fecha de transacción]],"DDDD")</f>
        <v>lunes</v>
      </c>
      <c r="D308" s="9">
        <v>45094</v>
      </c>
      <c r="E308" s="10">
        <f>datos_chargeback_2001_1!$D308-datos_chargeback_2001_1!$B308</f>
        <v>61</v>
      </c>
      <c r="F308" s="11">
        <f>datos_chargeback_2001_1!$G308/100</f>
        <v>308.02999999999997</v>
      </c>
      <c r="G308" s="12">
        <v>30803</v>
      </c>
      <c r="H308" s="11">
        <f t="shared" si="4"/>
        <v>0</v>
      </c>
      <c r="I308" s="11">
        <v>0</v>
      </c>
      <c r="J308" s="12" t="s">
        <v>38</v>
      </c>
      <c r="K308" s="12" t="s">
        <v>25</v>
      </c>
      <c r="L308" s="12" t="s">
        <v>40</v>
      </c>
      <c r="M308" s="12" t="s">
        <v>41</v>
      </c>
      <c r="N308" s="12" t="s">
        <v>42</v>
      </c>
      <c r="O308" s="12" t="s">
        <v>29</v>
      </c>
      <c r="P308" s="12" t="s">
        <v>30</v>
      </c>
      <c r="Q308" s="12" t="s">
        <v>44</v>
      </c>
      <c r="R308" s="12">
        <v>30803</v>
      </c>
      <c r="S308" s="12" t="s">
        <v>1090</v>
      </c>
      <c r="T308" s="12" t="s">
        <v>46</v>
      </c>
      <c r="U308" s="11">
        <f>datos_chargeback_2001_1!$V308/100</f>
        <v>308.02999999999997</v>
      </c>
      <c r="V308" s="12">
        <v>30803</v>
      </c>
      <c r="W308" s="11">
        <f>datos_chargeback_2001_1!$X308/100</f>
        <v>0</v>
      </c>
      <c r="X308" s="12">
        <v>0</v>
      </c>
      <c r="Y308" s="11">
        <f>datos_chargeback_2001_1!$Z308/100</f>
        <v>0</v>
      </c>
      <c r="Z308" s="12">
        <v>0</v>
      </c>
      <c r="AA308" s="12" t="s">
        <v>1091</v>
      </c>
      <c r="AB308" s="12" t="s">
        <v>35</v>
      </c>
      <c r="AC308" s="13" t="s">
        <v>35</v>
      </c>
      <c r="AD308" s="11">
        <f>datos_chargeback_2001_1!$AE308/100</f>
        <v>0</v>
      </c>
      <c r="AE308" s="12">
        <v>0</v>
      </c>
      <c r="AF308" s="12" t="s">
        <v>43</v>
      </c>
    </row>
    <row r="309" spans="1:32" x14ac:dyDescent="0.3">
      <c r="A309" s="36" t="s">
        <v>1092</v>
      </c>
      <c r="B309" s="14">
        <v>45034</v>
      </c>
      <c r="C309" s="14" t="str">
        <f>TEXT(Tabla10[[#This Row],[Fecha de transacción]],"DDDD")</f>
        <v>martes</v>
      </c>
      <c r="D309" s="14">
        <v>45119</v>
      </c>
      <c r="E309" s="15">
        <f>datos_chargeback_2001_1!$D309-datos_chargeback_2001_1!$B309</f>
        <v>85</v>
      </c>
      <c r="F309" s="16">
        <f>datos_chargeback_2001_1!$G309/100</f>
        <v>141.12</v>
      </c>
      <c r="G309" s="17">
        <v>14112</v>
      </c>
      <c r="H309" s="16">
        <f t="shared" si="4"/>
        <v>0</v>
      </c>
      <c r="I309" s="16">
        <v>1.1200000000000001</v>
      </c>
      <c r="J309" s="17" t="s">
        <v>38</v>
      </c>
      <c r="K309" s="17" t="s">
        <v>25</v>
      </c>
      <c r="L309" s="17" t="s">
        <v>119</v>
      </c>
      <c r="M309" s="17" t="s">
        <v>41</v>
      </c>
      <c r="N309" s="17" t="s">
        <v>42</v>
      </c>
      <c r="O309" s="17" t="s">
        <v>114</v>
      </c>
      <c r="P309" s="17" t="s">
        <v>54</v>
      </c>
      <c r="Q309" s="17" t="s">
        <v>44</v>
      </c>
      <c r="R309" s="17">
        <v>14112</v>
      </c>
      <c r="S309" s="17" t="s">
        <v>1093</v>
      </c>
      <c r="T309" s="17" t="s">
        <v>61</v>
      </c>
      <c r="U309" s="16">
        <f>datos_chargeback_2001_1!$V309/100</f>
        <v>0</v>
      </c>
      <c r="V309" s="17">
        <v>0</v>
      </c>
      <c r="W309" s="16">
        <f>datos_chargeback_2001_1!$X309/100</f>
        <v>141.12</v>
      </c>
      <c r="X309" s="17">
        <v>14112</v>
      </c>
      <c r="Y309" s="16">
        <f>datos_chargeback_2001_1!$Z309/100</f>
        <v>0</v>
      </c>
      <c r="Z309" s="17">
        <v>0</v>
      </c>
      <c r="AA309" s="17" t="s">
        <v>1094</v>
      </c>
      <c r="AB309" s="17" t="s">
        <v>35</v>
      </c>
      <c r="AC309" s="20" t="s">
        <v>35</v>
      </c>
      <c r="AD309" s="16">
        <f>datos_chargeback_2001_1!$AE309/100</f>
        <v>0</v>
      </c>
      <c r="AE309" s="17">
        <v>0</v>
      </c>
      <c r="AF309" s="17" t="s">
        <v>36</v>
      </c>
    </row>
    <row r="310" spans="1:32" x14ac:dyDescent="0.3">
      <c r="A310" s="34" t="s">
        <v>1095</v>
      </c>
      <c r="B310" s="3">
        <v>45035</v>
      </c>
      <c r="C310" s="3" t="str">
        <f>TEXT(Tabla10[[#This Row],[Fecha de transacción]],"DDDD")</f>
        <v>miércoles</v>
      </c>
      <c r="D310" s="3">
        <v>45102</v>
      </c>
      <c r="E310" s="4">
        <f>datos_chargeback_2001_1!$D310-datos_chargeback_2001_1!$B310</f>
        <v>67</v>
      </c>
      <c r="F310" s="5">
        <f>datos_chargeback_2001_1!$G310/100</f>
        <v>819.84</v>
      </c>
      <c r="G310" s="6">
        <v>81984</v>
      </c>
      <c r="H310" s="5">
        <f t="shared" si="4"/>
        <v>0</v>
      </c>
      <c r="I310" s="5">
        <v>0</v>
      </c>
      <c r="J310" s="6" t="s">
        <v>38</v>
      </c>
      <c r="K310" s="6" t="s">
        <v>25</v>
      </c>
      <c r="L310" s="6" t="s">
        <v>26</v>
      </c>
      <c r="M310" s="6" t="s">
        <v>52</v>
      </c>
      <c r="N310" s="6" t="s">
        <v>42</v>
      </c>
      <c r="O310" s="6" t="s">
        <v>53</v>
      </c>
      <c r="P310" s="6" t="s">
        <v>54</v>
      </c>
      <c r="Q310" s="6" t="s">
        <v>55</v>
      </c>
      <c r="R310" s="6">
        <v>81984</v>
      </c>
      <c r="S310" s="6" t="s">
        <v>1096</v>
      </c>
      <c r="T310" s="6" t="s">
        <v>116</v>
      </c>
      <c r="U310" s="5">
        <f>datos_chargeback_2001_1!$V310/100</f>
        <v>819.84</v>
      </c>
      <c r="V310" s="6">
        <v>81984</v>
      </c>
      <c r="W310" s="5">
        <f>datos_chargeback_2001_1!$X310/100</f>
        <v>0</v>
      </c>
      <c r="X310" s="6">
        <v>0</v>
      </c>
      <c r="Y310" s="5">
        <f>datos_chargeback_2001_1!$Z310/100</f>
        <v>0</v>
      </c>
      <c r="Z310" s="6">
        <v>0</v>
      </c>
      <c r="AA310" s="6" t="s">
        <v>1097</v>
      </c>
      <c r="AB310" s="6" t="s">
        <v>48</v>
      </c>
      <c r="AC310" s="8">
        <v>45035</v>
      </c>
      <c r="AD310" s="5">
        <f>datos_chargeback_2001_1!$AE310/100</f>
        <v>67.88</v>
      </c>
      <c r="AE310" s="6">
        <v>6788</v>
      </c>
      <c r="AF310" s="6" t="s">
        <v>43</v>
      </c>
    </row>
    <row r="311" spans="1:32" x14ac:dyDescent="0.3">
      <c r="A311" s="34" t="s">
        <v>1099</v>
      </c>
      <c r="B311" s="3">
        <v>45036</v>
      </c>
      <c r="C311" s="3" t="str">
        <f>TEXT(Tabla10[[#This Row],[Fecha de transacción]],"DDDD")</f>
        <v>jueves</v>
      </c>
      <c r="D311" s="3">
        <v>45119</v>
      </c>
      <c r="E311" s="4">
        <f>datos_chargeback_2001_1!$D311-datos_chargeback_2001_1!$B311</f>
        <v>83</v>
      </c>
      <c r="F311" s="5">
        <f>datos_chargeback_2001_1!$G311/100</f>
        <v>15.48</v>
      </c>
      <c r="G311" s="6">
        <v>1548</v>
      </c>
      <c r="H311" s="5">
        <f t="shared" si="4"/>
        <v>0</v>
      </c>
      <c r="I311" s="5">
        <v>1.36</v>
      </c>
      <c r="J311" s="6" t="s">
        <v>38</v>
      </c>
      <c r="K311" s="6" t="s">
        <v>25</v>
      </c>
      <c r="L311" s="6" t="s">
        <v>109</v>
      </c>
      <c r="M311" s="6" t="s">
        <v>93</v>
      </c>
      <c r="N311" s="6" t="s">
        <v>42</v>
      </c>
      <c r="O311" s="6" t="s">
        <v>70</v>
      </c>
      <c r="P311" s="6" t="s">
        <v>30</v>
      </c>
      <c r="Q311" s="6" t="s">
        <v>31</v>
      </c>
      <c r="R311" s="6">
        <v>15480</v>
      </c>
      <c r="S311" s="6" t="s">
        <v>1100</v>
      </c>
      <c r="T311" s="6" t="s">
        <v>116</v>
      </c>
      <c r="U311" s="5">
        <f>datos_chargeback_2001_1!$V311/100</f>
        <v>154.80000000000001</v>
      </c>
      <c r="V311" s="6">
        <v>15480</v>
      </c>
      <c r="W311" s="5">
        <f>datos_chargeback_2001_1!$X311/100</f>
        <v>0</v>
      </c>
      <c r="X311" s="6">
        <v>0</v>
      </c>
      <c r="Y311" s="5">
        <f>datos_chargeback_2001_1!$Z311/100</f>
        <v>0</v>
      </c>
      <c r="Z311" s="6">
        <v>0</v>
      </c>
      <c r="AA311" s="6" t="s">
        <v>1101</v>
      </c>
      <c r="AB311" s="6" t="s">
        <v>48</v>
      </c>
      <c r="AC311" s="8">
        <v>45036</v>
      </c>
      <c r="AD311" s="5">
        <f>datos_chargeback_2001_1!$AE311/100</f>
        <v>346.05</v>
      </c>
      <c r="AE311" s="6">
        <v>34605</v>
      </c>
      <c r="AF311" s="6" t="s">
        <v>53</v>
      </c>
    </row>
    <row r="312" spans="1:32" x14ac:dyDescent="0.3">
      <c r="A312" s="35" t="s">
        <v>1103</v>
      </c>
      <c r="B312" s="9">
        <v>45037</v>
      </c>
      <c r="C312" s="9" t="str">
        <f>TEXT(Tabla10[[#This Row],[Fecha de transacción]],"DDDD")</f>
        <v>viernes</v>
      </c>
      <c r="D312" s="9">
        <v>45127</v>
      </c>
      <c r="E312" s="10">
        <f>datos_chargeback_2001_1!$D312-datos_chargeback_2001_1!$B312</f>
        <v>90</v>
      </c>
      <c r="F312" s="11">
        <f>datos_chargeback_2001_1!$G312/100</f>
        <v>422.42</v>
      </c>
      <c r="G312" s="12">
        <v>42242</v>
      </c>
      <c r="H312" s="11">
        <f t="shared" si="4"/>
        <v>0</v>
      </c>
      <c r="I312" s="11">
        <v>0</v>
      </c>
      <c r="J312" s="12" t="s">
        <v>38</v>
      </c>
      <c r="K312" s="12" t="s">
        <v>25</v>
      </c>
      <c r="L312" s="12" t="s">
        <v>40</v>
      </c>
      <c r="M312" s="12" t="s">
        <v>85</v>
      </c>
      <c r="N312" s="12" t="s">
        <v>42</v>
      </c>
      <c r="O312" s="12" t="s">
        <v>114</v>
      </c>
      <c r="P312" s="12" t="s">
        <v>54</v>
      </c>
      <c r="Q312" s="12" t="s">
        <v>55</v>
      </c>
      <c r="R312" s="12">
        <v>42242</v>
      </c>
      <c r="S312" s="12" t="s">
        <v>1104</v>
      </c>
      <c r="T312" s="12" t="s">
        <v>61</v>
      </c>
      <c r="U312" s="11">
        <f>datos_chargeback_2001_1!$V312/100</f>
        <v>0</v>
      </c>
      <c r="V312" s="12">
        <v>0</v>
      </c>
      <c r="W312" s="11">
        <f>datos_chargeback_2001_1!$X312/100</f>
        <v>422.42</v>
      </c>
      <c r="X312" s="12">
        <v>42242</v>
      </c>
      <c r="Y312" s="11">
        <f>datos_chargeback_2001_1!$Z312/100</f>
        <v>0</v>
      </c>
      <c r="Z312" s="12">
        <v>0</v>
      </c>
      <c r="AA312" s="12" t="s">
        <v>1105</v>
      </c>
      <c r="AB312" s="12" t="s">
        <v>35</v>
      </c>
      <c r="AC312" s="13" t="s">
        <v>35</v>
      </c>
      <c r="AD312" s="11">
        <f>datos_chargeback_2001_1!$AE312/100</f>
        <v>0</v>
      </c>
      <c r="AE312" s="12">
        <v>0</v>
      </c>
      <c r="AF312" s="12" t="s">
        <v>36</v>
      </c>
    </row>
    <row r="313" spans="1:32" x14ac:dyDescent="0.3">
      <c r="A313" s="34" t="s">
        <v>1106</v>
      </c>
      <c r="B313" s="3">
        <v>45038</v>
      </c>
      <c r="C313" s="3" t="str">
        <f>TEXT(Tabla10[[#This Row],[Fecha de transacción]],"DDDD")</f>
        <v>sábado</v>
      </c>
      <c r="D313" s="3">
        <v>45101</v>
      </c>
      <c r="E313" s="4">
        <f>datos_chargeback_2001_1!$D313-datos_chargeback_2001_1!$B313</f>
        <v>63</v>
      </c>
      <c r="F313" s="5">
        <f>datos_chargeback_2001_1!$G313/100</f>
        <v>744.07</v>
      </c>
      <c r="G313" s="6">
        <v>74407</v>
      </c>
      <c r="H313" s="5">
        <f t="shared" si="4"/>
        <v>0</v>
      </c>
      <c r="I313" s="5">
        <v>1.43</v>
      </c>
      <c r="J313" s="6" t="s">
        <v>38</v>
      </c>
      <c r="K313" s="6" t="s">
        <v>25</v>
      </c>
      <c r="L313" s="6" t="s">
        <v>109</v>
      </c>
      <c r="M313" s="6" t="s">
        <v>41</v>
      </c>
      <c r="N313" s="6" t="s">
        <v>42</v>
      </c>
      <c r="O313" s="6" t="s">
        <v>53</v>
      </c>
      <c r="P313" s="6" t="s">
        <v>30</v>
      </c>
      <c r="Q313" s="6" t="s">
        <v>66</v>
      </c>
      <c r="R313" s="6">
        <v>74407</v>
      </c>
      <c r="S313" s="6" t="s">
        <v>665</v>
      </c>
      <c r="T313" s="6" t="s">
        <v>46</v>
      </c>
      <c r="U313" s="5">
        <f>datos_chargeback_2001_1!$V313/100</f>
        <v>744.07</v>
      </c>
      <c r="V313" s="6">
        <v>74407</v>
      </c>
      <c r="W313" s="5">
        <f>datos_chargeback_2001_1!$X313/100</f>
        <v>0</v>
      </c>
      <c r="X313" s="6">
        <v>0</v>
      </c>
      <c r="Y313" s="5">
        <f>datos_chargeback_2001_1!$Z313/100</f>
        <v>0</v>
      </c>
      <c r="Z313" s="6">
        <v>0</v>
      </c>
      <c r="AA313" s="6" t="s">
        <v>1107</v>
      </c>
      <c r="AB313" s="6" t="s">
        <v>48</v>
      </c>
      <c r="AC313" s="8">
        <v>45038</v>
      </c>
      <c r="AD313" s="5">
        <f>datos_chargeback_2001_1!$AE313/100</f>
        <v>617.21</v>
      </c>
      <c r="AE313" s="6">
        <v>61721</v>
      </c>
      <c r="AF313" s="6" t="s">
        <v>53</v>
      </c>
    </row>
    <row r="314" spans="1:32" x14ac:dyDescent="0.3">
      <c r="A314" s="34" t="s">
        <v>1108</v>
      </c>
      <c r="B314" s="3">
        <v>45039</v>
      </c>
      <c r="C314" s="3" t="str">
        <f>TEXT(Tabla10[[#This Row],[Fecha de transacción]],"DDDD")</f>
        <v>domingo</v>
      </c>
      <c r="D314" s="3">
        <v>45127</v>
      </c>
      <c r="E314" s="4">
        <f>datos_chargeback_2001_1!$D314-datos_chargeback_2001_1!$B314</f>
        <v>88</v>
      </c>
      <c r="F314" s="5">
        <f>datos_chargeback_2001_1!$G314/100</f>
        <v>940.97</v>
      </c>
      <c r="G314" s="6">
        <v>94097</v>
      </c>
      <c r="H314" s="5">
        <f t="shared" si="4"/>
        <v>0</v>
      </c>
      <c r="I314" s="5">
        <v>0</v>
      </c>
      <c r="J314" s="6" t="s">
        <v>38</v>
      </c>
      <c r="K314" s="6" t="s">
        <v>25</v>
      </c>
      <c r="L314" s="6" t="s">
        <v>74</v>
      </c>
      <c r="M314" s="6" t="s">
        <v>85</v>
      </c>
      <c r="N314" s="6" t="s">
        <v>42</v>
      </c>
      <c r="O314" s="6" t="s">
        <v>50</v>
      </c>
      <c r="P314" s="6" t="s">
        <v>30</v>
      </c>
      <c r="Q314" s="6" t="s">
        <v>55</v>
      </c>
      <c r="R314" s="6">
        <v>94097</v>
      </c>
      <c r="S314" s="6" t="s">
        <v>1109</v>
      </c>
      <c r="T314" s="6" t="s">
        <v>46</v>
      </c>
      <c r="U314" s="5">
        <f>datos_chargeback_2001_1!$V314/100</f>
        <v>940.97</v>
      </c>
      <c r="V314" s="6">
        <v>94097</v>
      </c>
      <c r="W314" s="5">
        <f>datos_chargeback_2001_1!$X314/100</f>
        <v>0</v>
      </c>
      <c r="X314" s="6">
        <v>0</v>
      </c>
      <c r="Y314" s="5">
        <f>datos_chargeback_2001_1!$Z314/100</f>
        <v>0</v>
      </c>
      <c r="Z314" s="6">
        <v>0</v>
      </c>
      <c r="AA314" s="6" t="s">
        <v>1110</v>
      </c>
      <c r="AB314" s="6" t="s">
        <v>35</v>
      </c>
      <c r="AC314" s="7" t="s">
        <v>35</v>
      </c>
      <c r="AD314" s="5">
        <f>datos_chargeback_2001_1!$AE314/100</f>
        <v>0</v>
      </c>
      <c r="AE314" s="6">
        <v>0</v>
      </c>
      <c r="AF314" s="6" t="s">
        <v>53</v>
      </c>
    </row>
    <row r="315" spans="1:32" x14ac:dyDescent="0.3">
      <c r="A315" s="34" t="s">
        <v>1111</v>
      </c>
      <c r="B315" s="3">
        <v>45040</v>
      </c>
      <c r="C315" s="3" t="str">
        <f>TEXT(Tabla10[[#This Row],[Fecha de transacción]],"DDDD")</f>
        <v>lunes</v>
      </c>
      <c r="D315" s="3">
        <v>45108</v>
      </c>
      <c r="E315" s="4">
        <f>datos_chargeback_2001_1!$D315-datos_chargeback_2001_1!$B315</f>
        <v>68</v>
      </c>
      <c r="F315" s="5">
        <f>datos_chargeback_2001_1!$G315/100</f>
        <v>122.84</v>
      </c>
      <c r="G315" s="6">
        <v>12284</v>
      </c>
      <c r="H315" s="5">
        <f t="shared" si="4"/>
        <v>0</v>
      </c>
      <c r="I315" s="5">
        <v>1.38</v>
      </c>
      <c r="J315" s="6" t="s">
        <v>24</v>
      </c>
      <c r="K315" s="6" t="s">
        <v>25</v>
      </c>
      <c r="L315" s="6" t="s">
        <v>40</v>
      </c>
      <c r="M315" s="6" t="s">
        <v>59</v>
      </c>
      <c r="N315" s="6" t="s">
        <v>42</v>
      </c>
      <c r="O315" s="6" t="s">
        <v>50</v>
      </c>
      <c r="P315" s="6" t="s">
        <v>30</v>
      </c>
      <c r="Q315" s="6" t="s">
        <v>31</v>
      </c>
      <c r="R315" s="6">
        <v>12284</v>
      </c>
      <c r="S315" s="6" t="s">
        <v>1112</v>
      </c>
      <c r="T315" s="6" t="s">
        <v>61</v>
      </c>
      <c r="U315" s="5">
        <f>datos_chargeback_2001_1!$V315/100</f>
        <v>0</v>
      </c>
      <c r="V315" s="6">
        <v>0</v>
      </c>
      <c r="W315" s="5">
        <f>datos_chargeback_2001_1!$X315/100</f>
        <v>122.84</v>
      </c>
      <c r="X315" s="6">
        <v>12284</v>
      </c>
      <c r="Y315" s="5">
        <f>datos_chargeback_2001_1!$Z315/100</f>
        <v>0</v>
      </c>
      <c r="Z315" s="6">
        <v>0</v>
      </c>
      <c r="AA315" s="6" t="s">
        <v>1113</v>
      </c>
      <c r="AB315" s="6" t="s">
        <v>48</v>
      </c>
      <c r="AC315" s="8">
        <v>45040</v>
      </c>
      <c r="AD315" s="5">
        <f>datos_chargeback_2001_1!$AE315/100</f>
        <v>128.19</v>
      </c>
      <c r="AE315" s="6">
        <v>12819</v>
      </c>
      <c r="AF315" s="6" t="s">
        <v>50</v>
      </c>
    </row>
    <row r="316" spans="1:32" x14ac:dyDescent="0.3">
      <c r="A316" s="35" t="s">
        <v>1114</v>
      </c>
      <c r="B316" s="9">
        <v>45041</v>
      </c>
      <c r="C316" s="9" t="str">
        <f>TEXT(Tabla10[[#This Row],[Fecha de transacción]],"DDDD")</f>
        <v>martes</v>
      </c>
      <c r="D316" s="9">
        <v>45116</v>
      </c>
      <c r="E316" s="10">
        <f>datos_chargeback_2001_1!$D316-datos_chargeback_2001_1!$B316</f>
        <v>75</v>
      </c>
      <c r="F316" s="11">
        <f>datos_chargeback_2001_1!$G316/100</f>
        <v>719.45</v>
      </c>
      <c r="G316" s="12">
        <v>71945</v>
      </c>
      <c r="H316" s="11">
        <f t="shared" si="4"/>
        <v>0</v>
      </c>
      <c r="I316" s="11">
        <v>0</v>
      </c>
      <c r="J316" s="12" t="s">
        <v>38</v>
      </c>
      <c r="K316" s="12" t="s">
        <v>25</v>
      </c>
      <c r="L316" s="12" t="s">
        <v>80</v>
      </c>
      <c r="M316" s="12" t="s">
        <v>59</v>
      </c>
      <c r="N316" s="12" t="s">
        <v>28</v>
      </c>
      <c r="O316" s="12" t="s">
        <v>43</v>
      </c>
      <c r="P316" s="12" t="s">
        <v>54</v>
      </c>
      <c r="Q316" s="12" t="s">
        <v>66</v>
      </c>
      <c r="R316" s="12">
        <v>71945</v>
      </c>
      <c r="S316" s="12" t="s">
        <v>1115</v>
      </c>
      <c r="T316" s="12" t="s">
        <v>33</v>
      </c>
      <c r="U316" s="11">
        <f>datos_chargeback_2001_1!$V316/100</f>
        <v>0</v>
      </c>
      <c r="V316" s="12">
        <v>0</v>
      </c>
      <c r="W316" s="11">
        <f>datos_chargeback_2001_1!$X316/100</f>
        <v>0</v>
      </c>
      <c r="X316" s="12">
        <v>0</v>
      </c>
      <c r="Y316" s="11">
        <f>datos_chargeback_2001_1!$Z316/100</f>
        <v>719.45</v>
      </c>
      <c r="Z316" s="12">
        <v>71945</v>
      </c>
      <c r="AA316" s="12" t="s">
        <v>1116</v>
      </c>
      <c r="AB316" s="12" t="s">
        <v>48</v>
      </c>
      <c r="AC316" s="19">
        <v>45041</v>
      </c>
      <c r="AD316" s="11">
        <f>datos_chargeback_2001_1!$AE316/100</f>
        <v>189.44</v>
      </c>
      <c r="AE316" s="12">
        <v>18944</v>
      </c>
      <c r="AF316" s="12" t="s">
        <v>53</v>
      </c>
    </row>
    <row r="317" spans="1:32" x14ac:dyDescent="0.3">
      <c r="A317" s="34" t="s">
        <v>1117</v>
      </c>
      <c r="B317" s="3">
        <v>45042</v>
      </c>
      <c r="C317" s="3" t="str">
        <f>TEXT(Tabla10[[#This Row],[Fecha de transacción]],"DDDD")</f>
        <v>miércoles</v>
      </c>
      <c r="D317" s="3">
        <v>45132</v>
      </c>
      <c r="E317" s="4">
        <f>datos_chargeback_2001_1!$D317-datos_chargeback_2001_1!$B317</f>
        <v>90</v>
      </c>
      <c r="F317" s="5">
        <f>datos_chargeback_2001_1!$G317/100</f>
        <v>616.54999999999995</v>
      </c>
      <c r="G317" s="6">
        <v>61655</v>
      </c>
      <c r="H317" s="5">
        <f t="shared" si="4"/>
        <v>0</v>
      </c>
      <c r="I317" s="5">
        <v>0.89</v>
      </c>
      <c r="J317" s="6" t="s">
        <v>38</v>
      </c>
      <c r="K317" s="6" t="s">
        <v>25</v>
      </c>
      <c r="L317" s="6" t="s">
        <v>40</v>
      </c>
      <c r="M317" s="6" t="s">
        <v>93</v>
      </c>
      <c r="N317" s="6" t="s">
        <v>42</v>
      </c>
      <c r="O317" s="6" t="s">
        <v>29</v>
      </c>
      <c r="P317" s="6" t="s">
        <v>30</v>
      </c>
      <c r="Q317" s="6" t="s">
        <v>75</v>
      </c>
      <c r="R317" s="6">
        <v>61655</v>
      </c>
      <c r="S317" s="6" t="s">
        <v>1118</v>
      </c>
      <c r="T317" s="6" t="s">
        <v>61</v>
      </c>
      <c r="U317" s="5">
        <f>datos_chargeback_2001_1!$V317/100</f>
        <v>0</v>
      </c>
      <c r="V317" s="6">
        <v>0</v>
      </c>
      <c r="W317" s="5">
        <f>datos_chargeback_2001_1!$X317/100</f>
        <v>616.54999999999995</v>
      </c>
      <c r="X317" s="6">
        <v>61655</v>
      </c>
      <c r="Y317" s="5">
        <f>datos_chargeback_2001_1!$Z317/100</f>
        <v>0</v>
      </c>
      <c r="Z317" s="6">
        <v>0</v>
      </c>
      <c r="AA317" s="6" t="s">
        <v>1119</v>
      </c>
      <c r="AB317" s="6" t="s">
        <v>48</v>
      </c>
      <c r="AC317" s="8">
        <v>45042</v>
      </c>
      <c r="AD317" s="5">
        <f>datos_chargeback_2001_1!$AE317/100</f>
        <v>38.909999999999997</v>
      </c>
      <c r="AE317" s="6">
        <v>3891</v>
      </c>
      <c r="AF317" s="6" t="s">
        <v>43</v>
      </c>
    </row>
    <row r="318" spans="1:32" x14ac:dyDescent="0.3">
      <c r="A318" s="34" t="s">
        <v>1120</v>
      </c>
      <c r="B318" s="3">
        <v>45043</v>
      </c>
      <c r="C318" s="3" t="str">
        <f>TEXT(Tabla10[[#This Row],[Fecha de transacción]],"DDDD")</f>
        <v>jueves</v>
      </c>
      <c r="D318" s="3">
        <v>45133</v>
      </c>
      <c r="E318" s="4">
        <f>datos_chargeback_2001_1!$D318-datos_chargeback_2001_1!$B318</f>
        <v>90</v>
      </c>
      <c r="F318" s="5">
        <f>datos_chargeback_2001_1!$G318/100</f>
        <v>126.24</v>
      </c>
      <c r="G318" s="6">
        <v>12624</v>
      </c>
      <c r="H318" s="5">
        <f t="shared" si="4"/>
        <v>0</v>
      </c>
      <c r="I318" s="5">
        <v>0</v>
      </c>
      <c r="J318" s="6" t="s">
        <v>38</v>
      </c>
      <c r="K318" s="6" t="s">
        <v>25</v>
      </c>
      <c r="L318" s="6" t="s">
        <v>119</v>
      </c>
      <c r="M318" s="6" t="s">
        <v>93</v>
      </c>
      <c r="N318" s="6" t="s">
        <v>42</v>
      </c>
      <c r="O318" s="6" t="s">
        <v>36</v>
      </c>
      <c r="P318" s="6" t="s">
        <v>54</v>
      </c>
      <c r="Q318" s="6" t="s">
        <v>55</v>
      </c>
      <c r="R318" s="6">
        <v>12624</v>
      </c>
      <c r="S318" s="6" t="s">
        <v>1121</v>
      </c>
      <c r="T318" s="6" t="s">
        <v>46</v>
      </c>
      <c r="U318" s="5">
        <f>datos_chargeback_2001_1!$V318/100</f>
        <v>126.24</v>
      </c>
      <c r="V318" s="6">
        <v>12624</v>
      </c>
      <c r="W318" s="5">
        <f>datos_chargeback_2001_1!$X318/100</f>
        <v>0</v>
      </c>
      <c r="X318" s="6">
        <v>0</v>
      </c>
      <c r="Y318" s="5">
        <f>datos_chargeback_2001_1!$Z318/100</f>
        <v>0</v>
      </c>
      <c r="Z318" s="6">
        <v>0</v>
      </c>
      <c r="AA318" s="6" t="s">
        <v>1122</v>
      </c>
      <c r="AB318" s="6" t="s">
        <v>35</v>
      </c>
      <c r="AC318" s="7" t="s">
        <v>35</v>
      </c>
      <c r="AD318" s="5">
        <f>datos_chargeback_2001_1!$AE318/100</f>
        <v>0</v>
      </c>
      <c r="AE318" s="6">
        <v>0</v>
      </c>
      <c r="AF318" s="6" t="s">
        <v>36</v>
      </c>
    </row>
    <row r="319" spans="1:32" x14ac:dyDescent="0.3">
      <c r="A319" s="34" t="s">
        <v>1123</v>
      </c>
      <c r="B319" s="3">
        <v>45044</v>
      </c>
      <c r="C319" s="3" t="str">
        <f>TEXT(Tabla10[[#This Row],[Fecha de transacción]],"DDDD")</f>
        <v>viernes</v>
      </c>
      <c r="D319" s="3">
        <v>45128</v>
      </c>
      <c r="E319" s="4">
        <f>datos_chargeback_2001_1!$D319-datos_chargeback_2001_1!$B319</f>
        <v>84</v>
      </c>
      <c r="F319" s="5">
        <f>datos_chargeback_2001_1!$G319/100</f>
        <v>546.55999999999995</v>
      </c>
      <c r="G319" s="6">
        <v>54656</v>
      </c>
      <c r="H319" s="5">
        <f t="shared" si="4"/>
        <v>0</v>
      </c>
      <c r="I319" s="5">
        <v>0.89</v>
      </c>
      <c r="J319" s="6" t="s">
        <v>38</v>
      </c>
      <c r="K319" s="6" t="s">
        <v>25</v>
      </c>
      <c r="L319" s="6" t="s">
        <v>80</v>
      </c>
      <c r="M319" s="6" t="s">
        <v>41</v>
      </c>
      <c r="N319" s="6" t="s">
        <v>28</v>
      </c>
      <c r="O319" s="6" t="s">
        <v>50</v>
      </c>
      <c r="P319" s="6" t="s">
        <v>30</v>
      </c>
      <c r="Q319" s="6" t="s">
        <v>75</v>
      </c>
      <c r="R319" s="6">
        <v>54656</v>
      </c>
      <c r="S319" s="6" t="s">
        <v>1124</v>
      </c>
      <c r="T319" s="6" t="s">
        <v>33</v>
      </c>
      <c r="U319" s="5">
        <f>datos_chargeback_2001_1!$V319/100</f>
        <v>0</v>
      </c>
      <c r="V319" s="6">
        <v>0</v>
      </c>
      <c r="W319" s="5">
        <f>datos_chargeback_2001_1!$X319/100</f>
        <v>0</v>
      </c>
      <c r="X319" s="6">
        <v>0</v>
      </c>
      <c r="Y319" s="5">
        <f>datos_chargeback_2001_1!$Z319/100</f>
        <v>546.55999999999995</v>
      </c>
      <c r="Z319" s="6">
        <v>54656</v>
      </c>
      <c r="AA319" s="6" t="s">
        <v>1125</v>
      </c>
      <c r="AB319" s="6" t="s">
        <v>48</v>
      </c>
      <c r="AC319" s="8">
        <v>45044</v>
      </c>
      <c r="AD319" s="5">
        <f>datos_chargeback_2001_1!$AE319/100</f>
        <v>895.93</v>
      </c>
      <c r="AE319" s="6">
        <v>89593</v>
      </c>
      <c r="AF319" s="6" t="s">
        <v>64</v>
      </c>
    </row>
    <row r="320" spans="1:32" x14ac:dyDescent="0.3">
      <c r="A320" s="35" t="s">
        <v>1127</v>
      </c>
      <c r="B320" s="9">
        <v>45045</v>
      </c>
      <c r="C320" s="9" t="str">
        <f>TEXT(Tabla10[[#This Row],[Fecha de transacción]],"DDDD")</f>
        <v>sábado</v>
      </c>
      <c r="D320" s="9">
        <v>45118</v>
      </c>
      <c r="E320" s="10">
        <f>datos_chargeback_2001_1!$D320-datos_chargeback_2001_1!$B320</f>
        <v>73</v>
      </c>
      <c r="F320" s="11">
        <f>datos_chargeback_2001_1!$G320/100</f>
        <v>484.58</v>
      </c>
      <c r="G320" s="12">
        <v>48458</v>
      </c>
      <c r="H320" s="11">
        <f t="shared" si="4"/>
        <v>0</v>
      </c>
      <c r="I320" s="11">
        <v>0</v>
      </c>
      <c r="J320" s="12" t="s">
        <v>24</v>
      </c>
      <c r="K320" s="12" t="s">
        <v>25</v>
      </c>
      <c r="L320" s="12" t="s">
        <v>80</v>
      </c>
      <c r="M320" s="12" t="s">
        <v>85</v>
      </c>
      <c r="N320" s="12" t="s">
        <v>28</v>
      </c>
      <c r="O320" s="12" t="s">
        <v>29</v>
      </c>
      <c r="P320" s="12" t="s">
        <v>54</v>
      </c>
      <c r="Q320" s="12" t="s">
        <v>66</v>
      </c>
      <c r="R320" s="12">
        <v>48458</v>
      </c>
      <c r="S320" s="12" t="s">
        <v>1128</v>
      </c>
      <c r="T320" s="12" t="s">
        <v>33</v>
      </c>
      <c r="U320" s="11">
        <f>datos_chargeback_2001_1!$V320/100</f>
        <v>0</v>
      </c>
      <c r="V320" s="12">
        <v>0</v>
      </c>
      <c r="W320" s="11">
        <f>datos_chargeback_2001_1!$X320/100</f>
        <v>0</v>
      </c>
      <c r="X320" s="12">
        <v>0</v>
      </c>
      <c r="Y320" s="11">
        <f>datos_chargeback_2001_1!$Z320/100</f>
        <v>484.58</v>
      </c>
      <c r="Z320" s="12">
        <v>48458</v>
      </c>
      <c r="AA320" s="12" t="s">
        <v>1129</v>
      </c>
      <c r="AB320" s="12" t="s">
        <v>35</v>
      </c>
      <c r="AC320" s="13" t="s">
        <v>35</v>
      </c>
      <c r="AD320" s="11">
        <f>datos_chargeback_2001_1!$AE320/100</f>
        <v>0</v>
      </c>
      <c r="AE320" s="12">
        <v>0</v>
      </c>
      <c r="AF320" s="12" t="s">
        <v>64</v>
      </c>
    </row>
    <row r="321" spans="1:32" x14ac:dyDescent="0.3">
      <c r="A321" s="36" t="s">
        <v>1130</v>
      </c>
      <c r="B321" s="14">
        <v>45046</v>
      </c>
      <c r="C321" s="14" t="str">
        <f>TEXT(Tabla10[[#This Row],[Fecha de transacción]],"DDDD")</f>
        <v>domingo</v>
      </c>
      <c r="D321" s="14">
        <v>45110</v>
      </c>
      <c r="E321" s="15">
        <f>datos_chargeback_2001_1!$D321-datos_chargeback_2001_1!$B321</f>
        <v>64</v>
      </c>
      <c r="F321" s="16">
        <f>datos_chargeback_2001_1!$G321/100</f>
        <v>739.93</v>
      </c>
      <c r="G321" s="17">
        <v>73993</v>
      </c>
      <c r="H321" s="16">
        <f t="shared" si="4"/>
        <v>0</v>
      </c>
      <c r="I321" s="16">
        <v>1.47</v>
      </c>
      <c r="J321" s="17" t="s">
        <v>24</v>
      </c>
      <c r="K321" s="17" t="s">
        <v>25</v>
      </c>
      <c r="L321" s="17" t="s">
        <v>74</v>
      </c>
      <c r="M321" s="17" t="s">
        <v>52</v>
      </c>
      <c r="N321" s="17" t="s">
        <v>28</v>
      </c>
      <c r="O321" s="17" t="s">
        <v>50</v>
      </c>
      <c r="P321" s="17" t="s">
        <v>30</v>
      </c>
      <c r="Q321" s="17" t="s">
        <v>75</v>
      </c>
      <c r="R321" s="17">
        <v>73993</v>
      </c>
      <c r="S321" s="17" t="s">
        <v>897</v>
      </c>
      <c r="T321" s="17" t="s">
        <v>33</v>
      </c>
      <c r="U321" s="16">
        <f>datos_chargeback_2001_1!$V321/100</f>
        <v>0</v>
      </c>
      <c r="V321" s="17">
        <v>0</v>
      </c>
      <c r="W321" s="16">
        <f>datos_chargeback_2001_1!$X321/100</f>
        <v>0</v>
      </c>
      <c r="X321" s="17">
        <v>0</v>
      </c>
      <c r="Y321" s="16">
        <f>datos_chargeback_2001_1!$Z321/100</f>
        <v>739.93</v>
      </c>
      <c r="Z321" s="17">
        <v>73993</v>
      </c>
      <c r="AA321" s="17" t="s">
        <v>1131</v>
      </c>
      <c r="AB321" s="17" t="s">
        <v>48</v>
      </c>
      <c r="AC321" s="18">
        <v>45046</v>
      </c>
      <c r="AD321" s="16">
        <f>datos_chargeback_2001_1!$AE321/100</f>
        <v>979.98</v>
      </c>
      <c r="AE321" s="17">
        <v>97998</v>
      </c>
      <c r="AF321" s="17" t="s">
        <v>64</v>
      </c>
    </row>
    <row r="322" spans="1:32" x14ac:dyDescent="0.3">
      <c r="A322" s="34" t="s">
        <v>1132</v>
      </c>
      <c r="B322" s="3">
        <v>45047</v>
      </c>
      <c r="C322" s="3" t="str">
        <f>TEXT(Tabla10[[#This Row],[Fecha de transacción]],"DDDD")</f>
        <v>lunes</v>
      </c>
      <c r="D322" s="3">
        <v>45120</v>
      </c>
      <c r="E322" s="4">
        <f>datos_chargeback_2001_1!$D322-datos_chargeback_2001_1!$B322</f>
        <v>73</v>
      </c>
      <c r="F322" s="5">
        <f>datos_chargeback_2001_1!$G322/100</f>
        <v>389.08</v>
      </c>
      <c r="G322" s="6">
        <v>38908</v>
      </c>
      <c r="H322" s="5">
        <f t="shared" ref="H322:H385" si="5">IF(COUNTIF($A$2:$A$1373,A322)=1,0,IF(F322=_xlfn.AGGREGATE(14,6,$F$2:$F$1373/($A$2:$A$1373=A322),1),_xlfn.AGGREGATE(15,6,$F$2:$F$1373/($A$2:$A$1373=A322),1),""))</f>
        <v>0</v>
      </c>
      <c r="I322" s="5">
        <v>1.08</v>
      </c>
      <c r="J322" s="6" t="s">
        <v>38</v>
      </c>
      <c r="K322" s="6" t="s">
        <v>25</v>
      </c>
      <c r="L322" s="6" t="s">
        <v>119</v>
      </c>
      <c r="M322" s="6" t="s">
        <v>85</v>
      </c>
      <c r="N322" s="6" t="s">
        <v>42</v>
      </c>
      <c r="O322" s="6" t="s">
        <v>43</v>
      </c>
      <c r="P322" s="6" t="s">
        <v>30</v>
      </c>
      <c r="Q322" s="6" t="s">
        <v>75</v>
      </c>
      <c r="R322" s="6">
        <v>38908</v>
      </c>
      <c r="S322" s="6" t="s">
        <v>1133</v>
      </c>
      <c r="T322" s="6" t="s">
        <v>116</v>
      </c>
      <c r="U322" s="5">
        <f>datos_chargeback_2001_1!$V322/100</f>
        <v>389.08</v>
      </c>
      <c r="V322" s="6">
        <v>38908</v>
      </c>
      <c r="W322" s="5">
        <f>datos_chargeback_2001_1!$X322/100</f>
        <v>0</v>
      </c>
      <c r="X322" s="6">
        <v>0</v>
      </c>
      <c r="Y322" s="5">
        <f>datos_chargeback_2001_1!$Z322/100</f>
        <v>0</v>
      </c>
      <c r="Z322" s="6">
        <v>0</v>
      </c>
      <c r="AA322" s="6" t="s">
        <v>1134</v>
      </c>
      <c r="AB322" s="6" t="s">
        <v>48</v>
      </c>
      <c r="AC322" s="8">
        <v>45047</v>
      </c>
      <c r="AD322" s="5">
        <f>datos_chargeback_2001_1!$AE322/100</f>
        <v>488.94</v>
      </c>
      <c r="AE322" s="6">
        <v>48894</v>
      </c>
      <c r="AF322" s="6" t="s">
        <v>36</v>
      </c>
    </row>
    <row r="323" spans="1:32" x14ac:dyDescent="0.3">
      <c r="A323" s="34" t="s">
        <v>1135</v>
      </c>
      <c r="B323" s="3">
        <v>45048</v>
      </c>
      <c r="C323" s="3" t="str">
        <f>TEXT(Tabla10[[#This Row],[Fecha de transacción]],"DDDD")</f>
        <v>martes</v>
      </c>
      <c r="D323" s="3">
        <v>45111</v>
      </c>
      <c r="E323" s="4">
        <f>datos_chargeback_2001_1!$D323-datos_chargeback_2001_1!$B323</f>
        <v>63</v>
      </c>
      <c r="F323" s="5">
        <f>datos_chargeback_2001_1!$G323/100</f>
        <v>447.04</v>
      </c>
      <c r="G323" s="6">
        <v>44704</v>
      </c>
      <c r="H323" s="5">
        <f t="shared" si="5"/>
        <v>0</v>
      </c>
      <c r="I323" s="5">
        <v>0</v>
      </c>
      <c r="J323" s="6" t="s">
        <v>38</v>
      </c>
      <c r="K323" s="6" t="s">
        <v>25</v>
      </c>
      <c r="L323" s="6" t="s">
        <v>80</v>
      </c>
      <c r="M323" s="6" t="s">
        <v>52</v>
      </c>
      <c r="N323" s="6" t="s">
        <v>42</v>
      </c>
      <c r="O323" s="6" t="s">
        <v>53</v>
      </c>
      <c r="P323" s="6" t="s">
        <v>54</v>
      </c>
      <c r="Q323" s="6" t="s">
        <v>66</v>
      </c>
      <c r="R323" s="6">
        <v>44704</v>
      </c>
      <c r="S323" s="6" t="s">
        <v>1136</v>
      </c>
      <c r="T323" s="6" t="s">
        <v>46</v>
      </c>
      <c r="U323" s="5">
        <f>datos_chargeback_2001_1!$V323/100</f>
        <v>447.04</v>
      </c>
      <c r="V323" s="6">
        <v>44704</v>
      </c>
      <c r="W323" s="5">
        <f>datos_chargeback_2001_1!$X323/100</f>
        <v>0</v>
      </c>
      <c r="X323" s="6">
        <v>0</v>
      </c>
      <c r="Y323" s="5">
        <f>datos_chargeback_2001_1!$Z323/100</f>
        <v>0</v>
      </c>
      <c r="Z323" s="6">
        <v>0</v>
      </c>
      <c r="AA323" s="6" t="s">
        <v>1137</v>
      </c>
      <c r="AB323" s="6" t="s">
        <v>48</v>
      </c>
      <c r="AC323" s="8">
        <v>45048</v>
      </c>
      <c r="AD323" s="5">
        <f>datos_chargeback_2001_1!$AE323/100</f>
        <v>513.51</v>
      </c>
      <c r="AE323" s="6">
        <v>51351</v>
      </c>
      <c r="AF323" s="6" t="s">
        <v>53</v>
      </c>
    </row>
    <row r="324" spans="1:32" x14ac:dyDescent="0.3">
      <c r="A324" s="35" t="s">
        <v>1139</v>
      </c>
      <c r="B324" s="9">
        <v>45049</v>
      </c>
      <c r="C324" s="9" t="str">
        <f>TEXT(Tabla10[[#This Row],[Fecha de transacción]],"DDDD")</f>
        <v>miércoles</v>
      </c>
      <c r="D324" s="9">
        <v>45123</v>
      </c>
      <c r="E324" s="10">
        <f>datos_chargeback_2001_1!$D324-datos_chargeback_2001_1!$B324</f>
        <v>74</v>
      </c>
      <c r="F324" s="11">
        <f>datos_chargeback_2001_1!$G324/100</f>
        <v>334.01</v>
      </c>
      <c r="G324" s="12">
        <v>33401</v>
      </c>
      <c r="H324" s="11">
        <f t="shared" si="5"/>
        <v>0</v>
      </c>
      <c r="I324" s="11">
        <v>0</v>
      </c>
      <c r="J324" s="12" t="s">
        <v>38</v>
      </c>
      <c r="K324" s="12" t="s">
        <v>25</v>
      </c>
      <c r="L324" s="12" t="s">
        <v>74</v>
      </c>
      <c r="M324" s="12" t="s">
        <v>52</v>
      </c>
      <c r="N324" s="12" t="s">
        <v>42</v>
      </c>
      <c r="O324" s="12" t="s">
        <v>53</v>
      </c>
      <c r="P324" s="12" t="s">
        <v>30</v>
      </c>
      <c r="Q324" s="12" t="s">
        <v>31</v>
      </c>
      <c r="R324" s="12">
        <v>33401</v>
      </c>
      <c r="S324" s="12" t="s">
        <v>1140</v>
      </c>
      <c r="T324" s="12" t="s">
        <v>46</v>
      </c>
      <c r="U324" s="11">
        <f>datos_chargeback_2001_1!$V324/100</f>
        <v>334.01</v>
      </c>
      <c r="V324" s="12">
        <v>33401</v>
      </c>
      <c r="W324" s="11">
        <f>datos_chargeback_2001_1!$X324/100</f>
        <v>0</v>
      </c>
      <c r="X324" s="12">
        <v>0</v>
      </c>
      <c r="Y324" s="11">
        <f>datos_chargeback_2001_1!$Z324/100</f>
        <v>0</v>
      </c>
      <c r="Z324" s="12">
        <v>0</v>
      </c>
      <c r="AA324" s="12" t="s">
        <v>1141</v>
      </c>
      <c r="AB324" s="12" t="s">
        <v>35</v>
      </c>
      <c r="AC324" s="13" t="s">
        <v>35</v>
      </c>
      <c r="AD324" s="11">
        <f>datos_chargeback_2001_1!$AE324/100</f>
        <v>0</v>
      </c>
      <c r="AE324" s="12">
        <v>0</v>
      </c>
      <c r="AF324" s="12" t="s">
        <v>53</v>
      </c>
    </row>
    <row r="325" spans="1:32" x14ac:dyDescent="0.3">
      <c r="A325" s="34" t="s">
        <v>1142</v>
      </c>
      <c r="B325" s="3">
        <v>45050</v>
      </c>
      <c r="C325" s="3" t="str">
        <f>TEXT(Tabla10[[#This Row],[Fecha de transacción]],"DDDD")</f>
        <v>jueves</v>
      </c>
      <c r="D325" s="3">
        <v>45123</v>
      </c>
      <c r="E325" s="4">
        <f>datos_chargeback_2001_1!$D325-datos_chargeback_2001_1!$B325</f>
        <v>73</v>
      </c>
      <c r="F325" s="5">
        <f>datos_chargeback_2001_1!$G325/100</f>
        <v>897.39</v>
      </c>
      <c r="G325" s="6">
        <v>89739</v>
      </c>
      <c r="H325" s="5">
        <f t="shared" si="5"/>
        <v>0</v>
      </c>
      <c r="I325" s="5">
        <v>0</v>
      </c>
      <c r="J325" s="6" t="s">
        <v>24</v>
      </c>
      <c r="K325" s="6" t="s">
        <v>25</v>
      </c>
      <c r="L325" s="6" t="s">
        <v>109</v>
      </c>
      <c r="M325" s="6" t="s">
        <v>93</v>
      </c>
      <c r="N325" s="6" t="s">
        <v>42</v>
      </c>
      <c r="O325" s="6" t="s">
        <v>53</v>
      </c>
      <c r="P325" s="6" t="s">
        <v>54</v>
      </c>
      <c r="Q325" s="6" t="s">
        <v>44</v>
      </c>
      <c r="R325" s="6">
        <v>89739</v>
      </c>
      <c r="S325" s="6" t="s">
        <v>1143</v>
      </c>
      <c r="T325" s="6" t="s">
        <v>116</v>
      </c>
      <c r="U325" s="5">
        <f>datos_chargeback_2001_1!$V325/100</f>
        <v>897.39</v>
      </c>
      <c r="V325" s="6">
        <v>89739</v>
      </c>
      <c r="W325" s="5">
        <f>datos_chargeback_2001_1!$X325/100</f>
        <v>0</v>
      </c>
      <c r="X325" s="6">
        <v>0</v>
      </c>
      <c r="Y325" s="5">
        <f>datos_chargeback_2001_1!$Z325/100</f>
        <v>0</v>
      </c>
      <c r="Z325" s="6">
        <v>0</v>
      </c>
      <c r="AA325" s="6" t="s">
        <v>1144</v>
      </c>
      <c r="AB325" s="6" t="s">
        <v>48</v>
      </c>
      <c r="AC325" s="8">
        <v>45050</v>
      </c>
      <c r="AD325" s="5">
        <f>datos_chargeback_2001_1!$AE325/100</f>
        <v>730.38</v>
      </c>
      <c r="AE325" s="6">
        <v>73038</v>
      </c>
      <c r="AF325" s="6" t="s">
        <v>50</v>
      </c>
    </row>
    <row r="326" spans="1:32" x14ac:dyDescent="0.3">
      <c r="A326" s="35" t="s">
        <v>1146</v>
      </c>
      <c r="B326" s="9">
        <v>45051</v>
      </c>
      <c r="C326" s="9" t="str">
        <f>TEXT(Tabla10[[#This Row],[Fecha de transacción]],"DDDD")</f>
        <v>viernes</v>
      </c>
      <c r="D326" s="9">
        <v>45114</v>
      </c>
      <c r="E326" s="10">
        <f>datos_chargeback_2001_1!$D326-datos_chargeback_2001_1!$B326</f>
        <v>63</v>
      </c>
      <c r="F326" s="11">
        <f>datos_chargeback_2001_1!$G326/100</f>
        <v>944.42</v>
      </c>
      <c r="G326" s="12">
        <v>94442</v>
      </c>
      <c r="H326" s="11">
        <f t="shared" si="5"/>
        <v>0</v>
      </c>
      <c r="I326" s="11">
        <v>1.46</v>
      </c>
      <c r="J326" s="12" t="s">
        <v>24</v>
      </c>
      <c r="K326" s="12" t="s">
        <v>25</v>
      </c>
      <c r="L326" s="12" t="s">
        <v>40</v>
      </c>
      <c r="M326" s="12" t="s">
        <v>41</v>
      </c>
      <c r="N326" s="12" t="s">
        <v>42</v>
      </c>
      <c r="O326" s="12" t="s">
        <v>36</v>
      </c>
      <c r="P326" s="12" t="s">
        <v>30</v>
      </c>
      <c r="Q326" s="12" t="s">
        <v>44</v>
      </c>
      <c r="R326" s="12">
        <v>94442</v>
      </c>
      <c r="S326" s="12" t="s">
        <v>1147</v>
      </c>
      <c r="T326" s="12" t="s">
        <v>61</v>
      </c>
      <c r="U326" s="11">
        <f>datos_chargeback_2001_1!$V326/100</f>
        <v>0</v>
      </c>
      <c r="V326" s="12">
        <v>0</v>
      </c>
      <c r="W326" s="11">
        <f>datos_chargeback_2001_1!$X326/100</f>
        <v>944.42</v>
      </c>
      <c r="X326" s="12">
        <v>94442</v>
      </c>
      <c r="Y326" s="11">
        <f>datos_chargeback_2001_1!$Z326/100</f>
        <v>0</v>
      </c>
      <c r="Z326" s="12">
        <v>0</v>
      </c>
      <c r="AA326" s="12" t="s">
        <v>1148</v>
      </c>
      <c r="AB326" s="12" t="s">
        <v>35</v>
      </c>
      <c r="AC326" s="13" t="s">
        <v>35</v>
      </c>
      <c r="AD326" s="11">
        <f>datos_chargeback_2001_1!$AE326/100</f>
        <v>0</v>
      </c>
      <c r="AE326" s="12">
        <v>0</v>
      </c>
      <c r="AF326" s="12" t="s">
        <v>36</v>
      </c>
    </row>
    <row r="327" spans="1:32" x14ac:dyDescent="0.3">
      <c r="A327" s="36" t="s">
        <v>1149</v>
      </c>
      <c r="B327" s="14">
        <v>45052</v>
      </c>
      <c r="C327" s="14" t="str">
        <f>TEXT(Tabla10[[#This Row],[Fecha de transacción]],"DDDD")</f>
        <v>sábado</v>
      </c>
      <c r="D327" s="14">
        <v>45140</v>
      </c>
      <c r="E327" s="15">
        <f>datos_chargeback_2001_1!$D327-datos_chargeback_2001_1!$B327</f>
        <v>88</v>
      </c>
      <c r="F327" s="16">
        <f>datos_chargeback_2001_1!$G327/100</f>
        <v>746.29</v>
      </c>
      <c r="G327" s="17">
        <v>74629</v>
      </c>
      <c r="H327" s="16">
        <f t="shared" si="5"/>
        <v>0</v>
      </c>
      <c r="I327" s="16">
        <v>0.86</v>
      </c>
      <c r="J327" s="17" t="s">
        <v>38</v>
      </c>
      <c r="K327" s="17" t="s">
        <v>25</v>
      </c>
      <c r="L327" s="17" t="s">
        <v>74</v>
      </c>
      <c r="M327" s="17" t="s">
        <v>52</v>
      </c>
      <c r="N327" s="17" t="s">
        <v>42</v>
      </c>
      <c r="O327" s="17" t="s">
        <v>29</v>
      </c>
      <c r="P327" s="17" t="s">
        <v>54</v>
      </c>
      <c r="Q327" s="17" t="s">
        <v>75</v>
      </c>
      <c r="R327" s="17">
        <v>74629</v>
      </c>
      <c r="S327" s="17" t="s">
        <v>1150</v>
      </c>
      <c r="T327" s="17" t="s">
        <v>116</v>
      </c>
      <c r="U327" s="16">
        <f>datos_chargeback_2001_1!$V327/100</f>
        <v>746.29</v>
      </c>
      <c r="V327" s="17">
        <v>74629</v>
      </c>
      <c r="W327" s="16">
        <f>datos_chargeback_2001_1!$X327/100</f>
        <v>0</v>
      </c>
      <c r="X327" s="17">
        <v>0</v>
      </c>
      <c r="Y327" s="16">
        <f>datos_chargeback_2001_1!$Z327/100</f>
        <v>0</v>
      </c>
      <c r="Z327" s="17">
        <v>0</v>
      </c>
      <c r="AA327" s="17" t="s">
        <v>1151</v>
      </c>
      <c r="AB327" s="17" t="s">
        <v>48</v>
      </c>
      <c r="AC327" s="18">
        <v>45052</v>
      </c>
      <c r="AD327" s="16">
        <f>datos_chargeback_2001_1!$AE327/100</f>
        <v>679.55</v>
      </c>
      <c r="AE327" s="17">
        <v>67955</v>
      </c>
      <c r="AF327" s="17" t="s">
        <v>53</v>
      </c>
    </row>
    <row r="328" spans="1:32" x14ac:dyDescent="0.3">
      <c r="A328" s="35" t="s">
        <v>1152</v>
      </c>
      <c r="B328" s="9">
        <v>45053</v>
      </c>
      <c r="C328" s="9" t="str">
        <f>TEXT(Tabla10[[#This Row],[Fecha de transacción]],"DDDD")</f>
        <v>domingo</v>
      </c>
      <c r="D328" s="9">
        <v>45113</v>
      </c>
      <c r="E328" s="10">
        <f>datos_chargeback_2001_1!$D328-datos_chargeback_2001_1!$B328</f>
        <v>60</v>
      </c>
      <c r="F328" s="11">
        <f>datos_chargeback_2001_1!$G328/100</f>
        <v>269.73</v>
      </c>
      <c r="G328" s="12">
        <v>26973</v>
      </c>
      <c r="H328" s="11">
        <f t="shared" si="5"/>
        <v>0</v>
      </c>
      <c r="I328" s="11">
        <v>1.0900000000000001</v>
      </c>
      <c r="J328" s="12" t="s">
        <v>24</v>
      </c>
      <c r="K328" s="12" t="s">
        <v>25</v>
      </c>
      <c r="L328" s="12" t="s">
        <v>26</v>
      </c>
      <c r="M328" s="12" t="s">
        <v>93</v>
      </c>
      <c r="N328" s="12" t="s">
        <v>42</v>
      </c>
      <c r="O328" s="12" t="s">
        <v>43</v>
      </c>
      <c r="P328" s="12" t="s">
        <v>54</v>
      </c>
      <c r="Q328" s="12" t="s">
        <v>44</v>
      </c>
      <c r="R328" s="12">
        <v>26973</v>
      </c>
      <c r="S328" s="12" t="s">
        <v>1153</v>
      </c>
      <c r="T328" s="12" t="s">
        <v>116</v>
      </c>
      <c r="U328" s="11">
        <f>datos_chargeback_2001_1!$V328/100</f>
        <v>269.73</v>
      </c>
      <c r="V328" s="12">
        <v>26973</v>
      </c>
      <c r="W328" s="11">
        <f>datos_chargeback_2001_1!$X328/100</f>
        <v>0</v>
      </c>
      <c r="X328" s="12">
        <v>0</v>
      </c>
      <c r="Y328" s="11">
        <f>datos_chargeback_2001_1!$Z328/100</f>
        <v>0</v>
      </c>
      <c r="Z328" s="12">
        <v>0</v>
      </c>
      <c r="AA328" s="12" t="s">
        <v>1154</v>
      </c>
      <c r="AB328" s="12" t="s">
        <v>48</v>
      </c>
      <c r="AC328" s="19">
        <v>45053</v>
      </c>
      <c r="AD328" s="11">
        <f>datos_chargeback_2001_1!$AE328/100</f>
        <v>632.36</v>
      </c>
      <c r="AE328" s="12">
        <v>63236</v>
      </c>
      <c r="AF328" s="12" t="s">
        <v>29</v>
      </c>
    </row>
    <row r="329" spans="1:32" x14ac:dyDescent="0.3">
      <c r="A329" s="36" t="s">
        <v>1155</v>
      </c>
      <c r="B329" s="14">
        <v>45054</v>
      </c>
      <c r="C329" s="14" t="str">
        <f>TEXT(Tabla10[[#This Row],[Fecha de transacción]],"DDDD")</f>
        <v>lunes</v>
      </c>
      <c r="D329" s="14">
        <v>45123</v>
      </c>
      <c r="E329" s="15">
        <f>datos_chargeback_2001_1!$D329-datos_chargeback_2001_1!$B329</f>
        <v>69</v>
      </c>
      <c r="F329" s="16">
        <f>datos_chargeback_2001_1!$G329/100</f>
        <v>73.03</v>
      </c>
      <c r="G329" s="17">
        <v>7303</v>
      </c>
      <c r="H329" s="16">
        <f t="shared" si="5"/>
        <v>0</v>
      </c>
      <c r="I329" s="16">
        <v>1.06</v>
      </c>
      <c r="J329" s="17" t="s">
        <v>24</v>
      </c>
      <c r="K329" s="17" t="s">
        <v>25</v>
      </c>
      <c r="L329" s="17" t="s">
        <v>109</v>
      </c>
      <c r="M329" s="17" t="s">
        <v>85</v>
      </c>
      <c r="N329" s="17" t="s">
        <v>42</v>
      </c>
      <c r="O329" s="17" t="s">
        <v>114</v>
      </c>
      <c r="P329" s="17" t="s">
        <v>30</v>
      </c>
      <c r="Q329" s="17" t="s">
        <v>31</v>
      </c>
      <c r="R329" s="17">
        <v>7303</v>
      </c>
      <c r="S329" s="17" t="s">
        <v>1156</v>
      </c>
      <c r="T329" s="17" t="s">
        <v>61</v>
      </c>
      <c r="U329" s="16">
        <f>datos_chargeback_2001_1!$V329/100</f>
        <v>0</v>
      </c>
      <c r="V329" s="17">
        <v>0</v>
      </c>
      <c r="W329" s="16">
        <f>datos_chargeback_2001_1!$X329/100</f>
        <v>73.03</v>
      </c>
      <c r="X329" s="17">
        <v>7303</v>
      </c>
      <c r="Y329" s="16">
        <f>datos_chargeback_2001_1!$Z329/100</f>
        <v>0</v>
      </c>
      <c r="Z329" s="17">
        <v>0</v>
      </c>
      <c r="AA329" s="17" t="s">
        <v>1157</v>
      </c>
      <c r="AB329" s="17" t="s">
        <v>48</v>
      </c>
      <c r="AC329" s="18">
        <v>45054</v>
      </c>
      <c r="AD329" s="16">
        <f>datos_chargeback_2001_1!$AE329/100</f>
        <v>430.65</v>
      </c>
      <c r="AE329" s="17">
        <v>43065</v>
      </c>
      <c r="AF329" s="17" t="s">
        <v>53</v>
      </c>
    </row>
    <row r="330" spans="1:32" x14ac:dyDescent="0.3">
      <c r="A330" s="35" t="s">
        <v>1159</v>
      </c>
      <c r="B330" s="9">
        <v>45055</v>
      </c>
      <c r="C330" s="9" t="str">
        <f>TEXT(Tabla10[[#This Row],[Fecha de transacción]],"DDDD")</f>
        <v>martes</v>
      </c>
      <c r="D330" s="9">
        <v>45131</v>
      </c>
      <c r="E330" s="10">
        <f>datos_chargeback_2001_1!$D330-datos_chargeback_2001_1!$B330</f>
        <v>76</v>
      </c>
      <c r="F330" s="11">
        <f>datos_chargeback_2001_1!$G330/100</f>
        <v>487.47</v>
      </c>
      <c r="G330" s="12">
        <v>48747</v>
      </c>
      <c r="H330" s="11">
        <f t="shared" si="5"/>
        <v>0</v>
      </c>
      <c r="I330" s="11">
        <v>0</v>
      </c>
      <c r="J330" s="12" t="s">
        <v>24</v>
      </c>
      <c r="K330" s="12" t="s">
        <v>25</v>
      </c>
      <c r="L330" s="12" t="s">
        <v>74</v>
      </c>
      <c r="M330" s="12" t="s">
        <v>41</v>
      </c>
      <c r="N330" s="12" t="s">
        <v>42</v>
      </c>
      <c r="O330" s="12" t="s">
        <v>64</v>
      </c>
      <c r="P330" s="12" t="s">
        <v>54</v>
      </c>
      <c r="Q330" s="12" t="s">
        <v>44</v>
      </c>
      <c r="R330" s="12">
        <v>48747</v>
      </c>
      <c r="S330" s="12" t="s">
        <v>1160</v>
      </c>
      <c r="T330" s="12" t="s">
        <v>116</v>
      </c>
      <c r="U330" s="11">
        <f>datos_chargeback_2001_1!$V330/100</f>
        <v>487.47</v>
      </c>
      <c r="V330" s="12">
        <v>48747</v>
      </c>
      <c r="W330" s="11">
        <f>datos_chargeback_2001_1!$X330/100</f>
        <v>0</v>
      </c>
      <c r="X330" s="12">
        <v>0</v>
      </c>
      <c r="Y330" s="11">
        <f>datos_chargeback_2001_1!$Z330/100</f>
        <v>0</v>
      </c>
      <c r="Z330" s="12">
        <v>0</v>
      </c>
      <c r="AA330" s="12" t="s">
        <v>1161</v>
      </c>
      <c r="AB330" s="12" t="s">
        <v>48</v>
      </c>
      <c r="AC330" s="19">
        <v>45055</v>
      </c>
      <c r="AD330" s="11">
        <f>datos_chargeback_2001_1!$AE330/100</f>
        <v>884.79</v>
      </c>
      <c r="AE330" s="12">
        <v>88479</v>
      </c>
      <c r="AF330" s="12" t="s">
        <v>53</v>
      </c>
    </row>
    <row r="331" spans="1:32" x14ac:dyDescent="0.3">
      <c r="A331" s="36" t="s">
        <v>1162</v>
      </c>
      <c r="B331" s="14">
        <v>45056</v>
      </c>
      <c r="C331" s="14" t="str">
        <f>TEXT(Tabla10[[#This Row],[Fecha de transacción]],"DDDD")</f>
        <v>miércoles</v>
      </c>
      <c r="D331" s="14">
        <v>45120</v>
      </c>
      <c r="E331" s="15">
        <f>datos_chargeback_2001_1!$D331-datos_chargeback_2001_1!$B331</f>
        <v>64</v>
      </c>
      <c r="F331" s="16">
        <f>datos_chargeback_2001_1!$G331/100</f>
        <v>414.82</v>
      </c>
      <c r="G331" s="17">
        <v>41482</v>
      </c>
      <c r="H331" s="16">
        <f t="shared" si="5"/>
        <v>0</v>
      </c>
      <c r="I331" s="16">
        <v>1.32</v>
      </c>
      <c r="J331" s="17" t="s">
        <v>38</v>
      </c>
      <c r="K331" s="17" t="s">
        <v>25</v>
      </c>
      <c r="L331" s="17" t="s">
        <v>119</v>
      </c>
      <c r="M331" s="17" t="s">
        <v>59</v>
      </c>
      <c r="N331" s="17" t="s">
        <v>42</v>
      </c>
      <c r="O331" s="17" t="s">
        <v>29</v>
      </c>
      <c r="P331" s="17" t="s">
        <v>30</v>
      </c>
      <c r="Q331" s="17" t="s">
        <v>31</v>
      </c>
      <c r="R331" s="17">
        <v>41482</v>
      </c>
      <c r="S331" s="17" t="s">
        <v>1163</v>
      </c>
      <c r="T331" s="17" t="s">
        <v>46</v>
      </c>
      <c r="U331" s="16">
        <f>datos_chargeback_2001_1!$V331/100</f>
        <v>414.82</v>
      </c>
      <c r="V331" s="17">
        <v>41482</v>
      </c>
      <c r="W331" s="16">
        <f>datos_chargeback_2001_1!$X331/100</f>
        <v>0</v>
      </c>
      <c r="X331" s="17">
        <v>0</v>
      </c>
      <c r="Y331" s="16">
        <f>datos_chargeback_2001_1!$Z331/100</f>
        <v>0</v>
      </c>
      <c r="Z331" s="17">
        <v>0</v>
      </c>
      <c r="AA331" s="17" t="s">
        <v>1164</v>
      </c>
      <c r="AB331" s="17" t="s">
        <v>48</v>
      </c>
      <c r="AC331" s="18">
        <v>45056</v>
      </c>
      <c r="AD331" s="16">
        <f>datos_chargeback_2001_1!$AE331/100</f>
        <v>115.52</v>
      </c>
      <c r="AE331" s="17">
        <v>11552</v>
      </c>
      <c r="AF331" s="17" t="s">
        <v>64</v>
      </c>
    </row>
    <row r="332" spans="1:32" x14ac:dyDescent="0.3">
      <c r="A332" s="34" t="s">
        <v>1165</v>
      </c>
      <c r="B332" s="3">
        <v>45057</v>
      </c>
      <c r="C332" s="3" t="str">
        <f>TEXT(Tabla10[[#This Row],[Fecha de transacción]],"DDDD")</f>
        <v>jueves</v>
      </c>
      <c r="D332" s="3">
        <v>45127</v>
      </c>
      <c r="E332" s="4">
        <f>datos_chargeback_2001_1!$D332-datos_chargeback_2001_1!$B332</f>
        <v>70</v>
      </c>
      <c r="F332" s="5">
        <f>datos_chargeback_2001_1!$G332/100</f>
        <v>916.26</v>
      </c>
      <c r="G332" s="6">
        <v>91626</v>
      </c>
      <c r="H332" s="5">
        <f t="shared" si="5"/>
        <v>0</v>
      </c>
      <c r="I332" s="5">
        <v>0</v>
      </c>
      <c r="J332" s="6" t="s">
        <v>24</v>
      </c>
      <c r="K332" s="6" t="s">
        <v>25</v>
      </c>
      <c r="L332" s="6" t="s">
        <v>80</v>
      </c>
      <c r="M332" s="6" t="s">
        <v>59</v>
      </c>
      <c r="N332" s="6" t="s">
        <v>42</v>
      </c>
      <c r="O332" s="6" t="s">
        <v>36</v>
      </c>
      <c r="P332" s="6" t="s">
        <v>30</v>
      </c>
      <c r="Q332" s="6" t="s">
        <v>55</v>
      </c>
      <c r="R332" s="6">
        <v>91626</v>
      </c>
      <c r="S332" s="6" t="s">
        <v>891</v>
      </c>
      <c r="T332" s="6" t="s">
        <v>116</v>
      </c>
      <c r="U332" s="5">
        <f>datos_chargeback_2001_1!$V332/100</f>
        <v>916.26</v>
      </c>
      <c r="V332" s="6">
        <v>91626</v>
      </c>
      <c r="W332" s="5">
        <f>datos_chargeback_2001_1!$X332/100</f>
        <v>0</v>
      </c>
      <c r="X332" s="6">
        <v>0</v>
      </c>
      <c r="Y332" s="5">
        <f>datos_chargeback_2001_1!$Z332/100</f>
        <v>0</v>
      </c>
      <c r="Z332" s="6">
        <v>0</v>
      </c>
      <c r="AA332" s="6" t="s">
        <v>1166</v>
      </c>
      <c r="AB332" s="6" t="s">
        <v>48</v>
      </c>
      <c r="AC332" s="8">
        <v>45057</v>
      </c>
      <c r="AD332" s="5">
        <f>datos_chargeback_2001_1!$AE332/100</f>
        <v>820.28</v>
      </c>
      <c r="AE332" s="6">
        <v>82028</v>
      </c>
      <c r="AF332" s="6" t="s">
        <v>29</v>
      </c>
    </row>
    <row r="333" spans="1:32" x14ac:dyDescent="0.3">
      <c r="A333" s="36" t="s">
        <v>1167</v>
      </c>
      <c r="B333" s="14">
        <v>45058</v>
      </c>
      <c r="C333" s="14" t="str">
        <f>TEXT(Tabla10[[#This Row],[Fecha de transacción]],"DDDD")</f>
        <v>viernes</v>
      </c>
      <c r="D333" s="14">
        <v>45144</v>
      </c>
      <c r="E333" s="15">
        <f>datos_chargeback_2001_1!$D333-datos_chargeback_2001_1!$B333</f>
        <v>86</v>
      </c>
      <c r="F333" s="16">
        <f>datos_chargeback_2001_1!$G333/100</f>
        <v>937.27</v>
      </c>
      <c r="G333" s="17">
        <v>93727</v>
      </c>
      <c r="H333" s="16">
        <f t="shared" si="5"/>
        <v>0</v>
      </c>
      <c r="I333" s="16">
        <v>0</v>
      </c>
      <c r="J333" s="17" t="s">
        <v>24</v>
      </c>
      <c r="K333" s="17" t="s">
        <v>25</v>
      </c>
      <c r="L333" s="17" t="s">
        <v>40</v>
      </c>
      <c r="M333" s="17" t="s">
        <v>59</v>
      </c>
      <c r="N333" s="17" t="s">
        <v>42</v>
      </c>
      <c r="O333" s="17" t="s">
        <v>29</v>
      </c>
      <c r="P333" s="17" t="s">
        <v>30</v>
      </c>
      <c r="Q333" s="17" t="s">
        <v>31</v>
      </c>
      <c r="R333" s="17">
        <v>93727</v>
      </c>
      <c r="S333" s="17" t="s">
        <v>1168</v>
      </c>
      <c r="T333" s="17" t="s">
        <v>46</v>
      </c>
      <c r="U333" s="16">
        <f>datos_chargeback_2001_1!$V333/100</f>
        <v>937.27</v>
      </c>
      <c r="V333" s="17">
        <v>93727</v>
      </c>
      <c r="W333" s="16">
        <f>datos_chargeback_2001_1!$X333/100</f>
        <v>0</v>
      </c>
      <c r="X333" s="17">
        <v>0</v>
      </c>
      <c r="Y333" s="16">
        <f>datos_chargeback_2001_1!$Z333/100</f>
        <v>0</v>
      </c>
      <c r="Z333" s="17">
        <v>0</v>
      </c>
      <c r="AA333" s="17" t="s">
        <v>1169</v>
      </c>
      <c r="AB333" s="17" t="s">
        <v>48</v>
      </c>
      <c r="AC333" s="18">
        <v>45058</v>
      </c>
      <c r="AD333" s="16">
        <f>datos_chargeback_2001_1!$AE333/100</f>
        <v>262.52999999999997</v>
      </c>
      <c r="AE333" s="17">
        <v>26253</v>
      </c>
      <c r="AF333" s="17" t="s">
        <v>29</v>
      </c>
    </row>
    <row r="334" spans="1:32" x14ac:dyDescent="0.3">
      <c r="A334" s="34" t="s">
        <v>1170</v>
      </c>
      <c r="B334" s="3">
        <v>45059</v>
      </c>
      <c r="C334" s="3" t="str">
        <f>TEXT(Tabla10[[#This Row],[Fecha de transacción]],"DDDD")</f>
        <v>sábado</v>
      </c>
      <c r="D334" s="3">
        <v>45131</v>
      </c>
      <c r="E334" s="4">
        <f>datos_chargeback_2001_1!$D334-datos_chargeback_2001_1!$B334</f>
        <v>72</v>
      </c>
      <c r="F334" s="5">
        <f>datos_chargeback_2001_1!$G334/100</f>
        <v>446.87</v>
      </c>
      <c r="G334" s="6">
        <v>44687</v>
      </c>
      <c r="H334" s="5">
        <f t="shared" si="5"/>
        <v>0</v>
      </c>
      <c r="I334" s="5">
        <v>0</v>
      </c>
      <c r="J334" s="6" t="s">
        <v>38</v>
      </c>
      <c r="K334" s="6" t="s">
        <v>25</v>
      </c>
      <c r="L334" s="6" t="s">
        <v>119</v>
      </c>
      <c r="M334" s="6" t="s">
        <v>41</v>
      </c>
      <c r="N334" s="6" t="s">
        <v>42</v>
      </c>
      <c r="O334" s="6" t="s">
        <v>53</v>
      </c>
      <c r="P334" s="6" t="s">
        <v>54</v>
      </c>
      <c r="Q334" s="6" t="s">
        <v>66</v>
      </c>
      <c r="R334" s="6">
        <v>44687</v>
      </c>
      <c r="S334" s="6" t="s">
        <v>1171</v>
      </c>
      <c r="T334" s="6" t="s">
        <v>116</v>
      </c>
      <c r="U334" s="5">
        <f>datos_chargeback_2001_1!$V334/100</f>
        <v>446.87</v>
      </c>
      <c r="V334" s="6">
        <v>44687</v>
      </c>
      <c r="W334" s="5">
        <f>datos_chargeback_2001_1!$X334/100</f>
        <v>0</v>
      </c>
      <c r="X334" s="6">
        <v>0</v>
      </c>
      <c r="Y334" s="5">
        <f>datos_chargeback_2001_1!$Z334/100</f>
        <v>0</v>
      </c>
      <c r="Z334" s="6">
        <v>0</v>
      </c>
      <c r="AA334" s="6" t="s">
        <v>1172</v>
      </c>
      <c r="AB334" s="6" t="s">
        <v>35</v>
      </c>
      <c r="AC334" s="7" t="s">
        <v>35</v>
      </c>
      <c r="AD334" s="5">
        <f>datos_chargeback_2001_1!$AE334/100</f>
        <v>0</v>
      </c>
      <c r="AE334" s="6">
        <v>0</v>
      </c>
      <c r="AF334" s="6" t="s">
        <v>36</v>
      </c>
    </row>
    <row r="335" spans="1:32" x14ac:dyDescent="0.3">
      <c r="A335" s="36" t="s">
        <v>1173</v>
      </c>
      <c r="B335" s="14">
        <v>45060</v>
      </c>
      <c r="C335" s="14" t="str">
        <f>TEXT(Tabla10[[#This Row],[Fecha de transacción]],"DDDD")</f>
        <v>domingo</v>
      </c>
      <c r="D335" s="14">
        <v>45145</v>
      </c>
      <c r="E335" s="15">
        <f>datos_chargeback_2001_1!$D335-datos_chargeback_2001_1!$B335</f>
        <v>85</v>
      </c>
      <c r="F335" s="16">
        <f>datos_chargeback_2001_1!$G335/100</f>
        <v>952.22</v>
      </c>
      <c r="G335" s="17">
        <v>95222</v>
      </c>
      <c r="H335" s="16">
        <f t="shared" si="5"/>
        <v>0</v>
      </c>
      <c r="I335" s="16">
        <v>0</v>
      </c>
      <c r="J335" s="17" t="s">
        <v>38</v>
      </c>
      <c r="K335" s="17" t="s">
        <v>25</v>
      </c>
      <c r="L335" s="17" t="s">
        <v>119</v>
      </c>
      <c r="M335" s="17" t="s">
        <v>59</v>
      </c>
      <c r="N335" s="17" t="s">
        <v>42</v>
      </c>
      <c r="O335" s="17" t="s">
        <v>36</v>
      </c>
      <c r="P335" s="17" t="s">
        <v>54</v>
      </c>
      <c r="Q335" s="17" t="s">
        <v>66</v>
      </c>
      <c r="R335" s="17">
        <v>95222</v>
      </c>
      <c r="S335" s="17" t="s">
        <v>1174</v>
      </c>
      <c r="T335" s="17" t="s">
        <v>116</v>
      </c>
      <c r="U335" s="16">
        <f>datos_chargeback_2001_1!$V335/100</f>
        <v>952.22</v>
      </c>
      <c r="V335" s="17">
        <v>95222</v>
      </c>
      <c r="W335" s="16">
        <f>datos_chargeback_2001_1!$X335/100</f>
        <v>0</v>
      </c>
      <c r="X335" s="17">
        <v>0</v>
      </c>
      <c r="Y335" s="16">
        <f>datos_chargeback_2001_1!$Z335/100</f>
        <v>0</v>
      </c>
      <c r="Z335" s="17">
        <v>0</v>
      </c>
      <c r="AA335" s="17" t="s">
        <v>1175</v>
      </c>
      <c r="AB335" s="17" t="s">
        <v>48</v>
      </c>
      <c r="AC335" s="18">
        <v>45060</v>
      </c>
      <c r="AD335" s="16">
        <f>datos_chargeback_2001_1!$AE335/100</f>
        <v>185.19</v>
      </c>
      <c r="AE335" s="17">
        <v>18519</v>
      </c>
      <c r="AF335" s="17" t="s">
        <v>36</v>
      </c>
    </row>
    <row r="336" spans="1:32" x14ac:dyDescent="0.3">
      <c r="A336" s="34" t="s">
        <v>1177</v>
      </c>
      <c r="B336" s="3">
        <v>45061</v>
      </c>
      <c r="C336" s="3" t="str">
        <f>TEXT(Tabla10[[#This Row],[Fecha de transacción]],"DDDD")</f>
        <v>lunes</v>
      </c>
      <c r="D336" s="3">
        <v>45126</v>
      </c>
      <c r="E336" s="4">
        <f>datos_chargeback_2001_1!$D336-datos_chargeback_2001_1!$B336</f>
        <v>65</v>
      </c>
      <c r="F336" s="5">
        <f>datos_chargeback_2001_1!$G336/100</f>
        <v>453.86</v>
      </c>
      <c r="G336" s="6">
        <v>45386</v>
      </c>
      <c r="H336" s="5">
        <f t="shared" si="5"/>
        <v>0</v>
      </c>
      <c r="I336" s="5">
        <v>0</v>
      </c>
      <c r="J336" s="6" t="s">
        <v>24</v>
      </c>
      <c r="K336" s="6" t="s">
        <v>25</v>
      </c>
      <c r="L336" s="6" t="s">
        <v>74</v>
      </c>
      <c r="M336" s="6" t="s">
        <v>59</v>
      </c>
      <c r="N336" s="6" t="s">
        <v>42</v>
      </c>
      <c r="O336" s="6" t="s">
        <v>64</v>
      </c>
      <c r="P336" s="6" t="s">
        <v>30</v>
      </c>
      <c r="Q336" s="6" t="s">
        <v>75</v>
      </c>
      <c r="R336" s="6">
        <v>45386</v>
      </c>
      <c r="S336" s="6" t="s">
        <v>1178</v>
      </c>
      <c r="T336" s="6" t="s">
        <v>61</v>
      </c>
      <c r="U336" s="5">
        <f>datos_chargeback_2001_1!$V336/100</f>
        <v>0</v>
      </c>
      <c r="V336" s="6">
        <v>0</v>
      </c>
      <c r="W336" s="5">
        <f>datos_chargeback_2001_1!$X336/100</f>
        <v>453.86</v>
      </c>
      <c r="X336" s="6">
        <v>45386</v>
      </c>
      <c r="Y336" s="5">
        <f>datos_chargeback_2001_1!$Z336/100</f>
        <v>0</v>
      </c>
      <c r="Z336" s="6">
        <v>0</v>
      </c>
      <c r="AA336" s="6" t="s">
        <v>1179</v>
      </c>
      <c r="AB336" s="6" t="s">
        <v>35</v>
      </c>
      <c r="AC336" s="7" t="s">
        <v>35</v>
      </c>
      <c r="AD336" s="5">
        <f>datos_chargeback_2001_1!$AE336/100</f>
        <v>0</v>
      </c>
      <c r="AE336" s="6">
        <v>0</v>
      </c>
      <c r="AF336" s="6" t="s">
        <v>29</v>
      </c>
    </row>
    <row r="337" spans="1:32" x14ac:dyDescent="0.3">
      <c r="A337" s="36" t="s">
        <v>1180</v>
      </c>
      <c r="B337" s="14">
        <v>45062</v>
      </c>
      <c r="C337" s="14" t="str">
        <f>TEXT(Tabla10[[#This Row],[Fecha de transacción]],"DDDD")</f>
        <v>martes</v>
      </c>
      <c r="D337" s="14">
        <v>45126</v>
      </c>
      <c r="E337" s="15">
        <f>datos_chargeback_2001_1!$D337-datos_chargeback_2001_1!$B337</f>
        <v>64</v>
      </c>
      <c r="F337" s="16">
        <f>datos_chargeback_2001_1!$G337/100</f>
        <v>995.35</v>
      </c>
      <c r="G337" s="17">
        <v>99535</v>
      </c>
      <c r="H337" s="16">
        <f t="shared" si="5"/>
        <v>0</v>
      </c>
      <c r="I337" s="16">
        <v>0</v>
      </c>
      <c r="J337" s="17" t="s">
        <v>38</v>
      </c>
      <c r="K337" s="17" t="s">
        <v>25</v>
      </c>
      <c r="L337" s="17" t="s">
        <v>26</v>
      </c>
      <c r="M337" s="17" t="s">
        <v>59</v>
      </c>
      <c r="N337" s="17" t="s">
        <v>42</v>
      </c>
      <c r="O337" s="17" t="s">
        <v>53</v>
      </c>
      <c r="P337" s="17" t="s">
        <v>54</v>
      </c>
      <c r="Q337" s="17" t="s">
        <v>66</v>
      </c>
      <c r="R337" s="17">
        <v>99535</v>
      </c>
      <c r="S337" s="17" t="s">
        <v>1181</v>
      </c>
      <c r="T337" s="17" t="s">
        <v>61</v>
      </c>
      <c r="U337" s="16">
        <f>datos_chargeback_2001_1!$V337/100</f>
        <v>0</v>
      </c>
      <c r="V337" s="17">
        <v>0</v>
      </c>
      <c r="W337" s="16">
        <f>datos_chargeback_2001_1!$X337/100</f>
        <v>995.35</v>
      </c>
      <c r="X337" s="17">
        <v>99535</v>
      </c>
      <c r="Y337" s="16">
        <f>datos_chargeback_2001_1!$Z337/100</f>
        <v>0</v>
      </c>
      <c r="Z337" s="17">
        <v>0</v>
      </c>
      <c r="AA337" s="17" t="s">
        <v>1182</v>
      </c>
      <c r="AB337" s="17" t="s">
        <v>35</v>
      </c>
      <c r="AC337" s="20" t="s">
        <v>35</v>
      </c>
      <c r="AD337" s="16">
        <f>datos_chargeback_2001_1!$AE337/100</f>
        <v>0</v>
      </c>
      <c r="AE337" s="17">
        <v>0</v>
      </c>
      <c r="AF337" s="17" t="s">
        <v>43</v>
      </c>
    </row>
    <row r="338" spans="1:32" x14ac:dyDescent="0.3">
      <c r="A338" s="34" t="s">
        <v>1183</v>
      </c>
      <c r="B338" s="3">
        <v>45063</v>
      </c>
      <c r="C338" s="3" t="str">
        <f>TEXT(Tabla10[[#This Row],[Fecha de transacción]],"DDDD")</f>
        <v>miércoles</v>
      </c>
      <c r="D338" s="3">
        <v>45150</v>
      </c>
      <c r="E338" s="4">
        <f>datos_chargeback_2001_1!$D338-datos_chargeback_2001_1!$B338</f>
        <v>87</v>
      </c>
      <c r="F338" s="5">
        <f>datos_chargeback_2001_1!$G338/100</f>
        <v>71.84</v>
      </c>
      <c r="G338" s="6">
        <v>7184</v>
      </c>
      <c r="H338" s="5">
        <f t="shared" si="5"/>
        <v>0</v>
      </c>
      <c r="I338" s="5">
        <v>0</v>
      </c>
      <c r="J338" s="6" t="s">
        <v>38</v>
      </c>
      <c r="K338" s="6" t="s">
        <v>25</v>
      </c>
      <c r="L338" s="6" t="s">
        <v>109</v>
      </c>
      <c r="M338" s="6" t="s">
        <v>41</v>
      </c>
      <c r="N338" s="6" t="s">
        <v>42</v>
      </c>
      <c r="O338" s="6" t="s">
        <v>114</v>
      </c>
      <c r="P338" s="6" t="s">
        <v>30</v>
      </c>
      <c r="Q338" s="6" t="s">
        <v>66</v>
      </c>
      <c r="R338" s="6">
        <v>7184</v>
      </c>
      <c r="S338" s="6" t="s">
        <v>1184</v>
      </c>
      <c r="T338" s="6" t="s">
        <v>61</v>
      </c>
      <c r="U338" s="5">
        <f>datos_chargeback_2001_1!$V338/100</f>
        <v>0</v>
      </c>
      <c r="V338" s="6">
        <v>0</v>
      </c>
      <c r="W338" s="5">
        <f>datos_chargeback_2001_1!$X338/100</f>
        <v>71.84</v>
      </c>
      <c r="X338" s="6">
        <v>7184</v>
      </c>
      <c r="Y338" s="5">
        <f>datos_chargeback_2001_1!$Z338/100</f>
        <v>0</v>
      </c>
      <c r="Z338" s="6">
        <v>0</v>
      </c>
      <c r="AA338" s="6" t="s">
        <v>1185</v>
      </c>
      <c r="AB338" s="6" t="s">
        <v>48</v>
      </c>
      <c r="AC338" s="8">
        <v>45063</v>
      </c>
      <c r="AD338" s="5">
        <f>datos_chargeback_2001_1!$AE338/100</f>
        <v>87.17</v>
      </c>
      <c r="AE338" s="6">
        <v>8717</v>
      </c>
      <c r="AF338" s="6" t="s">
        <v>29</v>
      </c>
    </row>
    <row r="339" spans="1:32" x14ac:dyDescent="0.3">
      <c r="A339" s="36" t="s">
        <v>1187</v>
      </c>
      <c r="B339" s="14">
        <v>45064</v>
      </c>
      <c r="C339" s="14" t="str">
        <f>TEXT(Tabla10[[#This Row],[Fecha de transacción]],"DDDD")</f>
        <v>jueves</v>
      </c>
      <c r="D339" s="14">
        <v>45136</v>
      </c>
      <c r="E339" s="15">
        <f>datos_chargeback_2001_1!$D339-datos_chargeback_2001_1!$B339</f>
        <v>72</v>
      </c>
      <c r="F339" s="16">
        <f>datos_chargeback_2001_1!$G339/100</f>
        <v>937.07</v>
      </c>
      <c r="G339" s="17">
        <v>93707</v>
      </c>
      <c r="H339" s="16">
        <f t="shared" si="5"/>
        <v>0</v>
      </c>
      <c r="I339" s="16">
        <v>0</v>
      </c>
      <c r="J339" s="17" t="s">
        <v>24</v>
      </c>
      <c r="K339" s="17" t="s">
        <v>25</v>
      </c>
      <c r="L339" s="17" t="s">
        <v>109</v>
      </c>
      <c r="M339" s="17" t="s">
        <v>52</v>
      </c>
      <c r="N339" s="17" t="s">
        <v>42</v>
      </c>
      <c r="O339" s="17" t="s">
        <v>64</v>
      </c>
      <c r="P339" s="17" t="s">
        <v>54</v>
      </c>
      <c r="Q339" s="17" t="s">
        <v>75</v>
      </c>
      <c r="R339" s="17">
        <v>93707</v>
      </c>
      <c r="S339" s="17" t="s">
        <v>1188</v>
      </c>
      <c r="T339" s="17" t="s">
        <v>116</v>
      </c>
      <c r="U339" s="16">
        <f>datos_chargeback_2001_1!$V339/100</f>
        <v>937.07</v>
      </c>
      <c r="V339" s="17">
        <v>93707</v>
      </c>
      <c r="W339" s="16">
        <f>datos_chargeback_2001_1!$X339/100</f>
        <v>0</v>
      </c>
      <c r="X339" s="17">
        <v>0</v>
      </c>
      <c r="Y339" s="16">
        <f>datos_chargeback_2001_1!$Z339/100</f>
        <v>0</v>
      </c>
      <c r="Z339" s="17">
        <v>0</v>
      </c>
      <c r="AA339" s="17" t="s">
        <v>1189</v>
      </c>
      <c r="AB339" s="17" t="s">
        <v>35</v>
      </c>
      <c r="AC339" s="20" t="s">
        <v>35</v>
      </c>
      <c r="AD339" s="16">
        <f>datos_chargeback_2001_1!$AE339/100</f>
        <v>0</v>
      </c>
      <c r="AE339" s="17">
        <v>0</v>
      </c>
      <c r="AF339" s="17" t="s">
        <v>64</v>
      </c>
    </row>
    <row r="340" spans="1:32" x14ac:dyDescent="0.3">
      <c r="A340" s="34" t="s">
        <v>1190</v>
      </c>
      <c r="B340" s="3">
        <v>45065</v>
      </c>
      <c r="C340" s="3" t="str">
        <f>TEXT(Tabla10[[#This Row],[Fecha de transacción]],"DDDD")</f>
        <v>viernes</v>
      </c>
      <c r="D340" s="3">
        <v>45145</v>
      </c>
      <c r="E340" s="4">
        <f>datos_chargeback_2001_1!$D340-datos_chargeback_2001_1!$B340</f>
        <v>80</v>
      </c>
      <c r="F340" s="5">
        <f>datos_chargeback_2001_1!$G340/100</f>
        <v>82.09</v>
      </c>
      <c r="G340" s="6">
        <v>8209</v>
      </c>
      <c r="H340" s="5">
        <f t="shared" si="5"/>
        <v>0</v>
      </c>
      <c r="I340" s="5">
        <v>1.17</v>
      </c>
      <c r="J340" s="6" t="s">
        <v>24</v>
      </c>
      <c r="K340" s="6" t="s">
        <v>25</v>
      </c>
      <c r="L340" s="6" t="s">
        <v>80</v>
      </c>
      <c r="M340" s="6" t="s">
        <v>41</v>
      </c>
      <c r="N340" s="6" t="s">
        <v>28</v>
      </c>
      <c r="O340" s="6" t="s">
        <v>43</v>
      </c>
      <c r="P340" s="6" t="s">
        <v>54</v>
      </c>
      <c r="Q340" s="6" t="s">
        <v>66</v>
      </c>
      <c r="R340" s="6">
        <v>82090</v>
      </c>
      <c r="S340" s="6" t="s">
        <v>1143</v>
      </c>
      <c r="T340" s="6" t="s">
        <v>33</v>
      </c>
      <c r="U340" s="5">
        <f>datos_chargeback_2001_1!$V340/100</f>
        <v>0</v>
      </c>
      <c r="V340" s="6">
        <v>0</v>
      </c>
      <c r="W340" s="5">
        <f>datos_chargeback_2001_1!$X340/100</f>
        <v>0</v>
      </c>
      <c r="X340" s="6">
        <v>0</v>
      </c>
      <c r="Y340" s="5">
        <f>datos_chargeback_2001_1!$Z340/100</f>
        <v>820.9</v>
      </c>
      <c r="Z340" s="6">
        <v>82090</v>
      </c>
      <c r="AA340" s="6" t="s">
        <v>1191</v>
      </c>
      <c r="AB340" s="6" t="s">
        <v>35</v>
      </c>
      <c r="AC340" s="7" t="s">
        <v>35</v>
      </c>
      <c r="AD340" s="5">
        <f>datos_chargeback_2001_1!$AE340/100</f>
        <v>0</v>
      </c>
      <c r="AE340" s="6">
        <v>0</v>
      </c>
      <c r="AF340" s="6" t="s">
        <v>50</v>
      </c>
    </row>
    <row r="341" spans="1:32" x14ac:dyDescent="0.3">
      <c r="A341" s="34" t="s">
        <v>1192</v>
      </c>
      <c r="B341" s="3">
        <v>45066</v>
      </c>
      <c r="C341" s="3" t="str">
        <f>TEXT(Tabla10[[#This Row],[Fecha de transacción]],"DDDD")</f>
        <v>sábado</v>
      </c>
      <c r="D341" s="3">
        <v>45146</v>
      </c>
      <c r="E341" s="4">
        <f>datos_chargeback_2001_1!$D341-datos_chargeback_2001_1!$B341</f>
        <v>80</v>
      </c>
      <c r="F341" s="5">
        <f>datos_chargeback_2001_1!$G341/100</f>
        <v>990.83</v>
      </c>
      <c r="G341" s="6">
        <v>99083</v>
      </c>
      <c r="H341" s="5">
        <f t="shared" si="5"/>
        <v>0</v>
      </c>
      <c r="I341" s="5">
        <v>0</v>
      </c>
      <c r="J341" s="6" t="s">
        <v>38</v>
      </c>
      <c r="K341" s="6" t="s">
        <v>25</v>
      </c>
      <c r="L341" s="6" t="s">
        <v>119</v>
      </c>
      <c r="M341" s="6" t="s">
        <v>93</v>
      </c>
      <c r="N341" s="6" t="s">
        <v>42</v>
      </c>
      <c r="O341" s="6" t="s">
        <v>70</v>
      </c>
      <c r="P341" s="6" t="s">
        <v>54</v>
      </c>
      <c r="Q341" s="6" t="s">
        <v>55</v>
      </c>
      <c r="R341" s="6">
        <v>99083</v>
      </c>
      <c r="S341" s="6" t="s">
        <v>1193</v>
      </c>
      <c r="T341" s="6" t="s">
        <v>46</v>
      </c>
      <c r="U341" s="5">
        <f>datos_chargeback_2001_1!$V341/100</f>
        <v>990.83</v>
      </c>
      <c r="V341" s="6">
        <v>99083</v>
      </c>
      <c r="W341" s="5">
        <f>datos_chargeback_2001_1!$X341/100</f>
        <v>0</v>
      </c>
      <c r="X341" s="6">
        <v>0</v>
      </c>
      <c r="Y341" s="5">
        <f>datos_chargeback_2001_1!$Z341/100</f>
        <v>0</v>
      </c>
      <c r="Z341" s="6">
        <v>0</v>
      </c>
      <c r="AA341" s="6" t="s">
        <v>1194</v>
      </c>
      <c r="AB341" s="6" t="s">
        <v>48</v>
      </c>
      <c r="AC341" s="8">
        <v>45066</v>
      </c>
      <c r="AD341" s="5">
        <f>datos_chargeback_2001_1!$AE341/100</f>
        <v>51.14</v>
      </c>
      <c r="AE341" s="6">
        <v>5114</v>
      </c>
      <c r="AF341" s="6" t="s">
        <v>43</v>
      </c>
    </row>
    <row r="342" spans="1:32" x14ac:dyDescent="0.3">
      <c r="A342" s="35" t="s">
        <v>1195</v>
      </c>
      <c r="B342" s="9">
        <v>45067</v>
      </c>
      <c r="C342" s="9" t="str">
        <f>TEXT(Tabla10[[#This Row],[Fecha de transacción]],"DDDD")</f>
        <v>domingo</v>
      </c>
      <c r="D342" s="9">
        <v>45142</v>
      </c>
      <c r="E342" s="10">
        <f>datos_chargeback_2001_1!$D342-datos_chargeback_2001_1!$B342</f>
        <v>75</v>
      </c>
      <c r="F342" s="11">
        <f>datos_chargeback_2001_1!$G342/100</f>
        <v>466.76</v>
      </c>
      <c r="G342" s="12">
        <v>46676</v>
      </c>
      <c r="H342" s="11">
        <f t="shared" si="5"/>
        <v>0</v>
      </c>
      <c r="I342" s="11">
        <v>0</v>
      </c>
      <c r="J342" s="12" t="s">
        <v>24</v>
      </c>
      <c r="K342" s="12" t="s">
        <v>25</v>
      </c>
      <c r="L342" s="12" t="s">
        <v>74</v>
      </c>
      <c r="M342" s="12" t="s">
        <v>52</v>
      </c>
      <c r="N342" s="12" t="s">
        <v>42</v>
      </c>
      <c r="O342" s="12" t="s">
        <v>53</v>
      </c>
      <c r="P342" s="12" t="s">
        <v>30</v>
      </c>
      <c r="Q342" s="12" t="s">
        <v>31</v>
      </c>
      <c r="R342" s="12">
        <v>46676</v>
      </c>
      <c r="S342" s="12" t="s">
        <v>1196</v>
      </c>
      <c r="T342" s="12" t="s">
        <v>61</v>
      </c>
      <c r="U342" s="11">
        <f>datos_chargeback_2001_1!$V342/100</f>
        <v>0</v>
      </c>
      <c r="V342" s="12">
        <v>0</v>
      </c>
      <c r="W342" s="11">
        <f>datos_chargeback_2001_1!$X342/100</f>
        <v>466.76</v>
      </c>
      <c r="X342" s="12">
        <v>46676</v>
      </c>
      <c r="Y342" s="11">
        <f>datos_chargeback_2001_1!$Z342/100</f>
        <v>0</v>
      </c>
      <c r="Z342" s="12">
        <v>0</v>
      </c>
      <c r="AA342" s="12" t="s">
        <v>1197</v>
      </c>
      <c r="AB342" s="12" t="s">
        <v>48</v>
      </c>
      <c r="AC342" s="19">
        <v>45067</v>
      </c>
      <c r="AD342" s="11">
        <f>datos_chargeback_2001_1!$AE342/100</f>
        <v>63.01</v>
      </c>
      <c r="AE342" s="12">
        <v>6301</v>
      </c>
      <c r="AF342" s="12" t="s">
        <v>50</v>
      </c>
    </row>
    <row r="343" spans="1:32" x14ac:dyDescent="0.3">
      <c r="A343" s="34" t="s">
        <v>1199</v>
      </c>
      <c r="B343" s="3">
        <v>45068</v>
      </c>
      <c r="C343" s="3" t="str">
        <f>TEXT(Tabla10[[#This Row],[Fecha de transacción]],"DDDD")</f>
        <v>lunes</v>
      </c>
      <c r="D343" s="3">
        <v>45158</v>
      </c>
      <c r="E343" s="4">
        <f>datos_chargeback_2001_1!$D343-datos_chargeback_2001_1!$B343</f>
        <v>90</v>
      </c>
      <c r="F343" s="5">
        <f>datos_chargeback_2001_1!$G343/100</f>
        <v>466.19</v>
      </c>
      <c r="G343" s="6">
        <v>46619</v>
      </c>
      <c r="H343" s="5">
        <f t="shared" si="5"/>
        <v>0</v>
      </c>
      <c r="I343" s="5">
        <v>0</v>
      </c>
      <c r="J343" s="6" t="s">
        <v>24</v>
      </c>
      <c r="K343" s="6" t="s">
        <v>25</v>
      </c>
      <c r="L343" s="6" t="s">
        <v>26</v>
      </c>
      <c r="M343" s="6" t="s">
        <v>59</v>
      </c>
      <c r="N343" s="6" t="s">
        <v>28</v>
      </c>
      <c r="O343" s="6" t="s">
        <v>50</v>
      </c>
      <c r="P343" s="6" t="s">
        <v>54</v>
      </c>
      <c r="Q343" s="6" t="s">
        <v>55</v>
      </c>
      <c r="R343" s="6">
        <v>46619</v>
      </c>
      <c r="S343" s="6" t="s">
        <v>1200</v>
      </c>
      <c r="T343" s="6" t="s">
        <v>33</v>
      </c>
      <c r="U343" s="5">
        <f>datos_chargeback_2001_1!$V343/100</f>
        <v>0</v>
      </c>
      <c r="V343" s="6">
        <v>0</v>
      </c>
      <c r="W343" s="5">
        <f>datos_chargeback_2001_1!$X343/100</f>
        <v>0</v>
      </c>
      <c r="X343" s="6">
        <v>0</v>
      </c>
      <c r="Y343" s="5">
        <f>datos_chargeback_2001_1!$Z343/100</f>
        <v>466.19</v>
      </c>
      <c r="Z343" s="6">
        <v>46619</v>
      </c>
      <c r="AA343" s="6" t="s">
        <v>1201</v>
      </c>
      <c r="AB343" s="6" t="s">
        <v>35</v>
      </c>
      <c r="AC343" s="7" t="s">
        <v>35</v>
      </c>
      <c r="AD343" s="5">
        <f>datos_chargeback_2001_1!$AE343/100</f>
        <v>0</v>
      </c>
      <c r="AE343" s="6">
        <v>0</v>
      </c>
      <c r="AF343" s="6" t="s">
        <v>29</v>
      </c>
    </row>
    <row r="344" spans="1:32" x14ac:dyDescent="0.3">
      <c r="A344" s="35" t="s">
        <v>1202</v>
      </c>
      <c r="B344" s="9">
        <v>45069</v>
      </c>
      <c r="C344" s="9" t="str">
        <f>TEXT(Tabla10[[#This Row],[Fecha de transacción]],"DDDD")</f>
        <v>martes</v>
      </c>
      <c r="D344" s="9">
        <v>45145</v>
      </c>
      <c r="E344" s="10">
        <f>datos_chargeback_2001_1!$D344-datos_chargeback_2001_1!$B344</f>
        <v>76</v>
      </c>
      <c r="F344" s="11">
        <f>datos_chargeback_2001_1!$G344/100</f>
        <v>116.41</v>
      </c>
      <c r="G344" s="12">
        <v>11641</v>
      </c>
      <c r="H344" s="11">
        <f t="shared" si="5"/>
        <v>0</v>
      </c>
      <c r="I344" s="11">
        <v>0.11</v>
      </c>
      <c r="J344" s="12" t="s">
        <v>38</v>
      </c>
      <c r="K344" s="12" t="s">
        <v>25</v>
      </c>
      <c r="L344" s="12" t="s">
        <v>80</v>
      </c>
      <c r="M344" s="12" t="s">
        <v>93</v>
      </c>
      <c r="N344" s="12" t="s">
        <v>28</v>
      </c>
      <c r="O344" s="12" t="s">
        <v>29</v>
      </c>
      <c r="P344" s="12" t="s">
        <v>30</v>
      </c>
      <c r="Q344" s="12" t="s">
        <v>55</v>
      </c>
      <c r="R344" s="12">
        <v>11641</v>
      </c>
      <c r="S344" s="12" t="s">
        <v>1203</v>
      </c>
      <c r="T344" s="12" t="s">
        <v>33</v>
      </c>
      <c r="U344" s="11">
        <f>datos_chargeback_2001_1!$V344/100</f>
        <v>0</v>
      </c>
      <c r="V344" s="12">
        <v>0</v>
      </c>
      <c r="W344" s="11">
        <f>datos_chargeback_2001_1!$X344/100</f>
        <v>0</v>
      </c>
      <c r="X344" s="12">
        <v>0</v>
      </c>
      <c r="Y344" s="11">
        <f>datos_chargeback_2001_1!$Z344/100</f>
        <v>116.41</v>
      </c>
      <c r="Z344" s="12">
        <v>11641</v>
      </c>
      <c r="AA344" s="12" t="s">
        <v>1204</v>
      </c>
      <c r="AB344" s="12" t="s">
        <v>48</v>
      </c>
      <c r="AC344" s="19">
        <v>45069</v>
      </c>
      <c r="AD344" s="11">
        <f>datos_chargeback_2001_1!$AE344/100</f>
        <v>41.55</v>
      </c>
      <c r="AE344" s="12">
        <v>4155</v>
      </c>
      <c r="AF344" s="12" t="s">
        <v>50</v>
      </c>
    </row>
    <row r="345" spans="1:32" x14ac:dyDescent="0.3">
      <c r="A345" s="34" t="s">
        <v>1205</v>
      </c>
      <c r="B345" s="3">
        <v>45070</v>
      </c>
      <c r="C345" s="3" t="str">
        <f>TEXT(Tabla10[[#This Row],[Fecha de transacción]],"DDDD")</f>
        <v>miércoles</v>
      </c>
      <c r="D345" s="3">
        <v>45132</v>
      </c>
      <c r="E345" s="4">
        <f>datos_chargeback_2001_1!$D345-datos_chargeback_2001_1!$B345</f>
        <v>62</v>
      </c>
      <c r="F345" s="5">
        <f>datos_chargeback_2001_1!$G345/100</f>
        <v>246.19</v>
      </c>
      <c r="G345" s="6">
        <v>24619</v>
      </c>
      <c r="H345" s="5">
        <f t="shared" si="5"/>
        <v>0</v>
      </c>
      <c r="I345" s="5">
        <v>1.1399999999999999</v>
      </c>
      <c r="J345" s="6" t="s">
        <v>24</v>
      </c>
      <c r="K345" s="6" t="s">
        <v>25</v>
      </c>
      <c r="L345" s="6" t="s">
        <v>80</v>
      </c>
      <c r="M345" s="6" t="s">
        <v>59</v>
      </c>
      <c r="N345" s="6" t="s">
        <v>42</v>
      </c>
      <c r="O345" s="6" t="s">
        <v>36</v>
      </c>
      <c r="P345" s="6" t="s">
        <v>54</v>
      </c>
      <c r="Q345" s="6" t="s">
        <v>75</v>
      </c>
      <c r="R345" s="6">
        <v>24619</v>
      </c>
      <c r="S345" s="6" t="s">
        <v>1206</v>
      </c>
      <c r="T345" s="6" t="s">
        <v>116</v>
      </c>
      <c r="U345" s="5">
        <f>datos_chargeback_2001_1!$V345/100</f>
        <v>246.19</v>
      </c>
      <c r="V345" s="6">
        <v>24619</v>
      </c>
      <c r="W345" s="5">
        <f>datos_chargeback_2001_1!$X345/100</f>
        <v>0</v>
      </c>
      <c r="X345" s="6">
        <v>0</v>
      </c>
      <c r="Y345" s="5">
        <f>datos_chargeback_2001_1!$Z345/100</f>
        <v>0</v>
      </c>
      <c r="Z345" s="6">
        <v>0</v>
      </c>
      <c r="AA345" s="6" t="s">
        <v>1207</v>
      </c>
      <c r="AB345" s="6" t="s">
        <v>35</v>
      </c>
      <c r="AC345" s="7" t="s">
        <v>35</v>
      </c>
      <c r="AD345" s="5">
        <f>datos_chargeback_2001_1!$AE345/100</f>
        <v>0</v>
      </c>
      <c r="AE345" s="6">
        <v>0</v>
      </c>
      <c r="AF345" s="6" t="s">
        <v>29</v>
      </c>
    </row>
    <row r="346" spans="1:32" x14ac:dyDescent="0.3">
      <c r="A346" s="35" t="s">
        <v>1208</v>
      </c>
      <c r="B346" s="9">
        <v>45071</v>
      </c>
      <c r="C346" s="9" t="str">
        <f>TEXT(Tabla10[[#This Row],[Fecha de transacción]],"DDDD")</f>
        <v>jueves</v>
      </c>
      <c r="D346" s="9">
        <v>45153</v>
      </c>
      <c r="E346" s="10">
        <f>datos_chargeback_2001_1!$D346-datos_chargeback_2001_1!$B346</f>
        <v>82</v>
      </c>
      <c r="F346" s="11">
        <f>datos_chargeback_2001_1!$G346/100</f>
        <v>464.98</v>
      </c>
      <c r="G346" s="12">
        <v>46498</v>
      </c>
      <c r="H346" s="11">
        <f t="shared" si="5"/>
        <v>0</v>
      </c>
      <c r="I346" s="11">
        <v>0.84</v>
      </c>
      <c r="J346" s="12" t="s">
        <v>38</v>
      </c>
      <c r="K346" s="12" t="s">
        <v>25</v>
      </c>
      <c r="L346" s="12" t="s">
        <v>26</v>
      </c>
      <c r="M346" s="12" t="s">
        <v>41</v>
      </c>
      <c r="N346" s="12" t="s">
        <v>42</v>
      </c>
      <c r="O346" s="12" t="s">
        <v>70</v>
      </c>
      <c r="P346" s="12" t="s">
        <v>54</v>
      </c>
      <c r="Q346" s="12" t="s">
        <v>66</v>
      </c>
      <c r="R346" s="12">
        <v>46498</v>
      </c>
      <c r="S346" s="12" t="s">
        <v>94</v>
      </c>
      <c r="T346" s="12" t="s">
        <v>61</v>
      </c>
      <c r="U346" s="11">
        <f>datos_chargeback_2001_1!$V346/100</f>
        <v>0</v>
      </c>
      <c r="V346" s="12">
        <v>0</v>
      </c>
      <c r="W346" s="11">
        <f>datos_chargeback_2001_1!$X346/100</f>
        <v>464.98</v>
      </c>
      <c r="X346" s="12">
        <v>46498</v>
      </c>
      <c r="Y346" s="11">
        <f>datos_chargeback_2001_1!$Z346/100</f>
        <v>0</v>
      </c>
      <c r="Z346" s="12">
        <v>0</v>
      </c>
      <c r="AA346" s="12" t="s">
        <v>1209</v>
      </c>
      <c r="AB346" s="12" t="s">
        <v>35</v>
      </c>
      <c r="AC346" s="13" t="s">
        <v>35</v>
      </c>
      <c r="AD346" s="11">
        <f>datos_chargeback_2001_1!$AE346/100</f>
        <v>0</v>
      </c>
      <c r="AE346" s="12">
        <v>0</v>
      </c>
      <c r="AF346" s="12" t="s">
        <v>29</v>
      </c>
    </row>
    <row r="347" spans="1:32" x14ac:dyDescent="0.3">
      <c r="A347" s="36" t="s">
        <v>1210</v>
      </c>
      <c r="B347" s="14">
        <v>45072</v>
      </c>
      <c r="C347" s="14" t="str">
        <f>TEXT(Tabla10[[#This Row],[Fecha de transacción]],"DDDD")</f>
        <v>viernes</v>
      </c>
      <c r="D347" s="14">
        <v>45136</v>
      </c>
      <c r="E347" s="15">
        <f>datos_chargeback_2001_1!$D347-datos_chargeback_2001_1!$B347</f>
        <v>64</v>
      </c>
      <c r="F347" s="16">
        <f>datos_chargeback_2001_1!$G347/100</f>
        <v>819.52</v>
      </c>
      <c r="G347" s="17">
        <v>81952</v>
      </c>
      <c r="H347" s="16">
        <f t="shared" si="5"/>
        <v>0</v>
      </c>
      <c r="I347" s="16">
        <v>0</v>
      </c>
      <c r="J347" s="17" t="s">
        <v>24</v>
      </c>
      <c r="K347" s="17" t="s">
        <v>25</v>
      </c>
      <c r="L347" s="17" t="s">
        <v>40</v>
      </c>
      <c r="M347" s="17" t="s">
        <v>93</v>
      </c>
      <c r="N347" s="17" t="s">
        <v>42</v>
      </c>
      <c r="O347" s="17" t="s">
        <v>43</v>
      </c>
      <c r="P347" s="17" t="s">
        <v>30</v>
      </c>
      <c r="Q347" s="17" t="s">
        <v>44</v>
      </c>
      <c r="R347" s="17">
        <v>81952</v>
      </c>
      <c r="S347" s="17" t="s">
        <v>1211</v>
      </c>
      <c r="T347" s="17" t="s">
        <v>61</v>
      </c>
      <c r="U347" s="16">
        <f>datos_chargeback_2001_1!$V347/100</f>
        <v>0</v>
      </c>
      <c r="V347" s="17">
        <v>0</v>
      </c>
      <c r="W347" s="16">
        <f>datos_chargeback_2001_1!$X347/100</f>
        <v>819.52</v>
      </c>
      <c r="X347" s="17">
        <v>81952</v>
      </c>
      <c r="Y347" s="16">
        <f>datos_chargeback_2001_1!$Z347/100</f>
        <v>0</v>
      </c>
      <c r="Z347" s="17">
        <v>0</v>
      </c>
      <c r="AA347" s="17" t="s">
        <v>1212</v>
      </c>
      <c r="AB347" s="17" t="s">
        <v>35</v>
      </c>
      <c r="AC347" s="20" t="s">
        <v>35</v>
      </c>
      <c r="AD347" s="16">
        <f>datos_chargeback_2001_1!$AE347/100</f>
        <v>0</v>
      </c>
      <c r="AE347" s="17">
        <v>0</v>
      </c>
      <c r="AF347" s="17" t="s">
        <v>50</v>
      </c>
    </row>
    <row r="348" spans="1:32" x14ac:dyDescent="0.3">
      <c r="A348" s="34" t="s">
        <v>1213</v>
      </c>
      <c r="B348" s="3">
        <v>45073</v>
      </c>
      <c r="C348" s="3" t="str">
        <f>TEXT(Tabla10[[#This Row],[Fecha de transacción]],"DDDD")</f>
        <v>sábado</v>
      </c>
      <c r="D348" s="3">
        <v>45157</v>
      </c>
      <c r="E348" s="4">
        <f>datos_chargeback_2001_1!$D348-datos_chargeback_2001_1!$B348</f>
        <v>84</v>
      </c>
      <c r="F348" s="5">
        <f>datos_chargeback_2001_1!$G348/100</f>
        <v>493.85</v>
      </c>
      <c r="G348" s="6">
        <v>49385</v>
      </c>
      <c r="H348" s="5">
        <f t="shared" si="5"/>
        <v>0</v>
      </c>
      <c r="I348" s="5">
        <v>1.28</v>
      </c>
      <c r="J348" s="6" t="s">
        <v>24</v>
      </c>
      <c r="K348" s="6" t="s">
        <v>25</v>
      </c>
      <c r="L348" s="6" t="s">
        <v>109</v>
      </c>
      <c r="M348" s="6" t="s">
        <v>52</v>
      </c>
      <c r="N348" s="6" t="s">
        <v>42</v>
      </c>
      <c r="O348" s="6" t="s">
        <v>50</v>
      </c>
      <c r="P348" s="6" t="s">
        <v>30</v>
      </c>
      <c r="Q348" s="6" t="s">
        <v>55</v>
      </c>
      <c r="R348" s="6">
        <v>49385</v>
      </c>
      <c r="S348" s="6" t="s">
        <v>1214</v>
      </c>
      <c r="T348" s="6" t="s">
        <v>61</v>
      </c>
      <c r="U348" s="5">
        <f>datos_chargeback_2001_1!$V348/100</f>
        <v>0</v>
      </c>
      <c r="V348" s="6">
        <v>0</v>
      </c>
      <c r="W348" s="5">
        <f>datos_chargeback_2001_1!$X348/100</f>
        <v>493.85</v>
      </c>
      <c r="X348" s="6">
        <v>49385</v>
      </c>
      <c r="Y348" s="5">
        <f>datos_chargeback_2001_1!$Z348/100</f>
        <v>0</v>
      </c>
      <c r="Z348" s="6">
        <v>0</v>
      </c>
      <c r="AA348" s="6" t="s">
        <v>1215</v>
      </c>
      <c r="AB348" s="6" t="s">
        <v>48</v>
      </c>
      <c r="AC348" s="8">
        <v>45073</v>
      </c>
      <c r="AD348" s="5">
        <f>datos_chargeback_2001_1!$AE348/100</f>
        <v>269.12</v>
      </c>
      <c r="AE348" s="6">
        <v>26912</v>
      </c>
      <c r="AF348" s="6" t="s">
        <v>29</v>
      </c>
    </row>
    <row r="349" spans="1:32" x14ac:dyDescent="0.3">
      <c r="A349" s="34" t="s">
        <v>1217</v>
      </c>
      <c r="B349" s="3">
        <v>45074</v>
      </c>
      <c r="C349" s="3" t="str">
        <f>TEXT(Tabla10[[#This Row],[Fecha de transacción]],"DDDD")</f>
        <v>domingo</v>
      </c>
      <c r="D349" s="3">
        <v>45137</v>
      </c>
      <c r="E349" s="4">
        <f>datos_chargeback_2001_1!$D349-datos_chargeback_2001_1!$B349</f>
        <v>63</v>
      </c>
      <c r="F349" s="5">
        <f>datos_chargeback_2001_1!$G349/100</f>
        <v>279.74</v>
      </c>
      <c r="G349" s="6">
        <v>27974</v>
      </c>
      <c r="H349" s="5">
        <f t="shared" si="5"/>
        <v>0</v>
      </c>
      <c r="I349" s="5">
        <v>0.09</v>
      </c>
      <c r="J349" s="6" t="s">
        <v>38</v>
      </c>
      <c r="K349" s="6" t="s">
        <v>25</v>
      </c>
      <c r="L349" s="6" t="s">
        <v>40</v>
      </c>
      <c r="M349" s="6" t="s">
        <v>27</v>
      </c>
      <c r="N349" s="6" t="s">
        <v>42</v>
      </c>
      <c r="O349" s="6" t="s">
        <v>50</v>
      </c>
      <c r="P349" s="6" t="s">
        <v>54</v>
      </c>
      <c r="Q349" s="6" t="s">
        <v>44</v>
      </c>
      <c r="R349" s="6">
        <v>27974</v>
      </c>
      <c r="S349" s="6" t="s">
        <v>1218</v>
      </c>
      <c r="T349" s="6" t="s">
        <v>116</v>
      </c>
      <c r="U349" s="5">
        <f>datos_chargeback_2001_1!$V349/100</f>
        <v>279.74</v>
      </c>
      <c r="V349" s="6">
        <v>27974</v>
      </c>
      <c r="W349" s="5">
        <f>datos_chargeback_2001_1!$X349/100</f>
        <v>0</v>
      </c>
      <c r="X349" s="6">
        <v>0</v>
      </c>
      <c r="Y349" s="5">
        <f>datos_chargeback_2001_1!$Z349/100</f>
        <v>0</v>
      </c>
      <c r="Z349" s="6">
        <v>0</v>
      </c>
      <c r="AA349" s="6" t="s">
        <v>1219</v>
      </c>
      <c r="AB349" s="6" t="s">
        <v>35</v>
      </c>
      <c r="AC349" s="7" t="s">
        <v>35</v>
      </c>
      <c r="AD349" s="5">
        <f>datos_chargeback_2001_1!$AE349/100</f>
        <v>0</v>
      </c>
      <c r="AE349" s="6">
        <v>0</v>
      </c>
      <c r="AF349" s="6" t="s">
        <v>50</v>
      </c>
    </row>
    <row r="350" spans="1:32" x14ac:dyDescent="0.3">
      <c r="A350" s="35" t="s">
        <v>1220</v>
      </c>
      <c r="B350" s="9">
        <v>45075</v>
      </c>
      <c r="C350" s="9" t="str">
        <f>TEXT(Tabla10[[#This Row],[Fecha de transacción]],"DDDD")</f>
        <v>lunes</v>
      </c>
      <c r="D350" s="9">
        <v>45139</v>
      </c>
      <c r="E350" s="10">
        <f>datos_chargeback_2001_1!$D350-datos_chargeback_2001_1!$B350</f>
        <v>64</v>
      </c>
      <c r="F350" s="11">
        <f>datos_chargeback_2001_1!$G350/100</f>
        <v>551.65</v>
      </c>
      <c r="G350" s="12">
        <v>55165</v>
      </c>
      <c r="H350" s="11">
        <f t="shared" si="5"/>
        <v>0</v>
      </c>
      <c r="I350" s="11">
        <v>1.27</v>
      </c>
      <c r="J350" s="12" t="s">
        <v>38</v>
      </c>
      <c r="K350" s="12" t="s">
        <v>25</v>
      </c>
      <c r="L350" s="12" t="s">
        <v>26</v>
      </c>
      <c r="M350" s="12" t="s">
        <v>93</v>
      </c>
      <c r="N350" s="12" t="s">
        <v>42</v>
      </c>
      <c r="O350" s="12" t="s">
        <v>29</v>
      </c>
      <c r="P350" s="12" t="s">
        <v>54</v>
      </c>
      <c r="Q350" s="12" t="s">
        <v>75</v>
      </c>
      <c r="R350" s="12">
        <v>55165</v>
      </c>
      <c r="S350" s="12" t="s">
        <v>1221</v>
      </c>
      <c r="T350" s="12" t="s">
        <v>61</v>
      </c>
      <c r="U350" s="11">
        <f>datos_chargeback_2001_1!$V350/100</f>
        <v>0</v>
      </c>
      <c r="V350" s="12">
        <v>0</v>
      </c>
      <c r="W350" s="11">
        <f>datos_chargeback_2001_1!$X350/100</f>
        <v>551.65</v>
      </c>
      <c r="X350" s="12">
        <v>55165</v>
      </c>
      <c r="Y350" s="11">
        <f>datos_chargeback_2001_1!$Z350/100</f>
        <v>0</v>
      </c>
      <c r="Z350" s="12">
        <v>0</v>
      </c>
      <c r="AA350" s="12" t="s">
        <v>1222</v>
      </c>
      <c r="AB350" s="12" t="s">
        <v>48</v>
      </c>
      <c r="AC350" s="19">
        <v>45075</v>
      </c>
      <c r="AD350" s="11">
        <f>datos_chargeback_2001_1!$AE350/100</f>
        <v>8.48</v>
      </c>
      <c r="AE350" s="12">
        <v>848</v>
      </c>
      <c r="AF350" s="12" t="s">
        <v>50</v>
      </c>
    </row>
    <row r="351" spans="1:32" x14ac:dyDescent="0.3">
      <c r="A351" s="36" t="s">
        <v>1223</v>
      </c>
      <c r="B351" s="14">
        <v>45076</v>
      </c>
      <c r="C351" s="14" t="str">
        <f>TEXT(Tabla10[[#This Row],[Fecha de transacción]],"DDDD")</f>
        <v>martes</v>
      </c>
      <c r="D351" s="14">
        <v>45165</v>
      </c>
      <c r="E351" s="15">
        <f>datos_chargeback_2001_1!$D351-datos_chargeback_2001_1!$B351</f>
        <v>89</v>
      </c>
      <c r="F351" s="16">
        <f>datos_chargeback_2001_1!$G351/100</f>
        <v>688.64</v>
      </c>
      <c r="G351" s="17">
        <v>68864</v>
      </c>
      <c r="H351" s="16">
        <f t="shared" si="5"/>
        <v>0</v>
      </c>
      <c r="I351" s="16">
        <v>0.98</v>
      </c>
      <c r="J351" s="17" t="s">
        <v>38</v>
      </c>
      <c r="K351" s="17" t="s">
        <v>25</v>
      </c>
      <c r="L351" s="17" t="s">
        <v>80</v>
      </c>
      <c r="M351" s="17" t="s">
        <v>27</v>
      </c>
      <c r="N351" s="17" t="s">
        <v>28</v>
      </c>
      <c r="O351" s="17" t="s">
        <v>70</v>
      </c>
      <c r="P351" s="17" t="s">
        <v>30</v>
      </c>
      <c r="Q351" s="17" t="s">
        <v>66</v>
      </c>
      <c r="R351" s="17">
        <v>68864</v>
      </c>
      <c r="S351" s="17" t="s">
        <v>1224</v>
      </c>
      <c r="T351" s="17" t="s">
        <v>33</v>
      </c>
      <c r="U351" s="16">
        <f>datos_chargeback_2001_1!$V351/100</f>
        <v>0</v>
      </c>
      <c r="V351" s="17">
        <v>0</v>
      </c>
      <c r="W351" s="16">
        <f>datos_chargeback_2001_1!$X351/100</f>
        <v>0</v>
      </c>
      <c r="X351" s="17">
        <v>0</v>
      </c>
      <c r="Y351" s="16">
        <f>datos_chargeback_2001_1!$Z351/100</f>
        <v>688.64</v>
      </c>
      <c r="Z351" s="17">
        <v>68864</v>
      </c>
      <c r="AA351" s="17" t="s">
        <v>1225</v>
      </c>
      <c r="AB351" s="17" t="s">
        <v>35</v>
      </c>
      <c r="AC351" s="20" t="s">
        <v>35</v>
      </c>
      <c r="AD351" s="16">
        <f>datos_chargeback_2001_1!$AE351/100</f>
        <v>0</v>
      </c>
      <c r="AE351" s="17">
        <v>0</v>
      </c>
      <c r="AF351" s="17" t="s">
        <v>50</v>
      </c>
    </row>
    <row r="352" spans="1:32" x14ac:dyDescent="0.3">
      <c r="A352" s="34" t="s">
        <v>1226</v>
      </c>
      <c r="B352" s="3">
        <v>45077</v>
      </c>
      <c r="C352" s="3" t="str">
        <f>TEXT(Tabla10[[#This Row],[Fecha de transacción]],"DDDD")</f>
        <v>miércoles</v>
      </c>
      <c r="D352" s="3">
        <v>45154</v>
      </c>
      <c r="E352" s="4">
        <f>datos_chargeback_2001_1!$D352-datos_chargeback_2001_1!$B352</f>
        <v>77</v>
      </c>
      <c r="F352" s="5">
        <f>datos_chargeback_2001_1!$G352/100</f>
        <v>596.33000000000004</v>
      </c>
      <c r="G352" s="6">
        <v>59633</v>
      </c>
      <c r="H352" s="5">
        <f t="shared" si="5"/>
        <v>0</v>
      </c>
      <c r="I352" s="5">
        <v>0.96</v>
      </c>
      <c r="J352" s="6" t="s">
        <v>38</v>
      </c>
      <c r="K352" s="6" t="s">
        <v>25</v>
      </c>
      <c r="L352" s="6" t="s">
        <v>26</v>
      </c>
      <c r="M352" s="6" t="s">
        <v>52</v>
      </c>
      <c r="N352" s="6" t="s">
        <v>28</v>
      </c>
      <c r="O352" s="6" t="s">
        <v>36</v>
      </c>
      <c r="P352" s="6" t="s">
        <v>30</v>
      </c>
      <c r="Q352" s="6" t="s">
        <v>44</v>
      </c>
      <c r="R352" s="6">
        <v>59633</v>
      </c>
      <c r="S352" s="6" t="s">
        <v>1227</v>
      </c>
      <c r="T352" s="6" t="s">
        <v>33</v>
      </c>
      <c r="U352" s="5">
        <f>datos_chargeback_2001_1!$V352/100</f>
        <v>0</v>
      </c>
      <c r="V352" s="6">
        <v>0</v>
      </c>
      <c r="W352" s="5">
        <f>datos_chargeback_2001_1!$X352/100</f>
        <v>0</v>
      </c>
      <c r="X352" s="6">
        <v>0</v>
      </c>
      <c r="Y352" s="5">
        <f>datos_chargeback_2001_1!$Z352/100</f>
        <v>596.33000000000004</v>
      </c>
      <c r="Z352" s="6">
        <v>59633</v>
      </c>
      <c r="AA352" s="6" t="s">
        <v>1228</v>
      </c>
      <c r="AB352" s="6" t="s">
        <v>35</v>
      </c>
      <c r="AC352" s="7" t="s">
        <v>35</v>
      </c>
      <c r="AD352" s="5">
        <f>datos_chargeback_2001_1!$AE352/100</f>
        <v>0</v>
      </c>
      <c r="AE352" s="6">
        <v>0</v>
      </c>
      <c r="AF352" s="6" t="s">
        <v>53</v>
      </c>
    </row>
    <row r="353" spans="1:32" x14ac:dyDescent="0.3">
      <c r="A353" s="34" t="s">
        <v>1229</v>
      </c>
      <c r="B353" s="3">
        <v>45078</v>
      </c>
      <c r="C353" s="3" t="str">
        <f>TEXT(Tabla10[[#This Row],[Fecha de transacción]],"DDDD")</f>
        <v>jueves</v>
      </c>
      <c r="D353" s="3">
        <v>45165</v>
      </c>
      <c r="E353" s="4">
        <f>datos_chargeback_2001_1!$D353-datos_chargeback_2001_1!$B353</f>
        <v>87</v>
      </c>
      <c r="F353" s="5">
        <f>datos_chargeback_2001_1!$G353/100</f>
        <v>571.82000000000005</v>
      </c>
      <c r="G353" s="6">
        <v>57182</v>
      </c>
      <c r="H353" s="5">
        <f t="shared" si="5"/>
        <v>0</v>
      </c>
      <c r="I353" s="5">
        <v>0</v>
      </c>
      <c r="J353" s="6" t="s">
        <v>38</v>
      </c>
      <c r="K353" s="6" t="s">
        <v>25</v>
      </c>
      <c r="L353" s="6" t="s">
        <v>74</v>
      </c>
      <c r="M353" s="6" t="s">
        <v>27</v>
      </c>
      <c r="N353" s="6" t="s">
        <v>28</v>
      </c>
      <c r="O353" s="6" t="s">
        <v>53</v>
      </c>
      <c r="P353" s="6" t="s">
        <v>30</v>
      </c>
      <c r="Q353" s="6" t="s">
        <v>44</v>
      </c>
      <c r="R353" s="6">
        <v>57182</v>
      </c>
      <c r="S353" s="6" t="s">
        <v>1230</v>
      </c>
      <c r="T353" s="6" t="s">
        <v>33</v>
      </c>
      <c r="U353" s="5">
        <f>datos_chargeback_2001_1!$V353/100</f>
        <v>0</v>
      </c>
      <c r="V353" s="6">
        <v>0</v>
      </c>
      <c r="W353" s="5">
        <f>datos_chargeback_2001_1!$X353/100</f>
        <v>0</v>
      </c>
      <c r="X353" s="6">
        <v>0</v>
      </c>
      <c r="Y353" s="5">
        <f>datos_chargeback_2001_1!$Z353/100</f>
        <v>571.82000000000005</v>
      </c>
      <c r="Z353" s="6">
        <v>57182</v>
      </c>
      <c r="AA353" s="6" t="s">
        <v>1231</v>
      </c>
      <c r="AB353" s="6" t="s">
        <v>48</v>
      </c>
      <c r="AC353" s="8">
        <v>45078</v>
      </c>
      <c r="AD353" s="5">
        <f>datos_chargeback_2001_1!$AE353/100</f>
        <v>576.80999999999995</v>
      </c>
      <c r="AE353" s="6">
        <v>57681</v>
      </c>
      <c r="AF353" s="6" t="s">
        <v>36</v>
      </c>
    </row>
    <row r="354" spans="1:32" x14ac:dyDescent="0.3">
      <c r="A354" s="34" t="s">
        <v>1233</v>
      </c>
      <c r="B354" s="3">
        <v>45079</v>
      </c>
      <c r="C354" s="3" t="str">
        <f>TEXT(Tabla10[[#This Row],[Fecha de transacción]],"DDDD")</f>
        <v>viernes</v>
      </c>
      <c r="D354" s="3">
        <v>45161</v>
      </c>
      <c r="E354" s="4">
        <f>datos_chargeback_2001_1!$D354-datos_chargeback_2001_1!$B354</f>
        <v>82</v>
      </c>
      <c r="F354" s="5">
        <f>datos_chargeback_2001_1!$G354/100</f>
        <v>576.76</v>
      </c>
      <c r="G354" s="6">
        <v>57676</v>
      </c>
      <c r="H354" s="5">
        <f t="shared" si="5"/>
        <v>0</v>
      </c>
      <c r="I354" s="5">
        <v>1.38</v>
      </c>
      <c r="J354" s="6" t="s">
        <v>24</v>
      </c>
      <c r="K354" s="6" t="s">
        <v>25</v>
      </c>
      <c r="L354" s="6" t="s">
        <v>109</v>
      </c>
      <c r="M354" s="6" t="s">
        <v>27</v>
      </c>
      <c r="N354" s="6" t="s">
        <v>42</v>
      </c>
      <c r="O354" s="6" t="s">
        <v>29</v>
      </c>
      <c r="P354" s="6" t="s">
        <v>30</v>
      </c>
      <c r="Q354" s="6" t="s">
        <v>44</v>
      </c>
      <c r="R354" s="6">
        <v>57676</v>
      </c>
      <c r="S354" s="6" t="s">
        <v>1234</v>
      </c>
      <c r="T354" s="6" t="s">
        <v>116</v>
      </c>
      <c r="U354" s="5">
        <f>datos_chargeback_2001_1!$V354/100</f>
        <v>576.76</v>
      </c>
      <c r="V354" s="6">
        <v>57676</v>
      </c>
      <c r="W354" s="5">
        <f>datos_chargeback_2001_1!$X354/100</f>
        <v>0</v>
      </c>
      <c r="X354" s="6">
        <v>0</v>
      </c>
      <c r="Y354" s="5">
        <f>datos_chargeback_2001_1!$Z354/100</f>
        <v>0</v>
      </c>
      <c r="Z354" s="6">
        <v>0</v>
      </c>
      <c r="AA354" s="6" t="s">
        <v>1235</v>
      </c>
      <c r="AB354" s="6" t="s">
        <v>35</v>
      </c>
      <c r="AC354" s="7" t="s">
        <v>35</v>
      </c>
      <c r="AD354" s="5">
        <f>datos_chargeback_2001_1!$AE354/100</f>
        <v>0</v>
      </c>
      <c r="AE354" s="6">
        <v>0</v>
      </c>
      <c r="AF354" s="6" t="s">
        <v>36</v>
      </c>
    </row>
    <row r="355" spans="1:32" x14ac:dyDescent="0.3">
      <c r="A355" s="36" t="s">
        <v>1236</v>
      </c>
      <c r="B355" s="14">
        <v>45080</v>
      </c>
      <c r="C355" s="14" t="str">
        <f>TEXT(Tabla10[[#This Row],[Fecha de transacción]],"DDDD")</f>
        <v>sábado</v>
      </c>
      <c r="D355" s="14">
        <v>45143</v>
      </c>
      <c r="E355" s="15">
        <f>datos_chargeback_2001_1!$D355-datos_chargeback_2001_1!$B355</f>
        <v>63</v>
      </c>
      <c r="F355" s="16">
        <f>datos_chargeback_2001_1!$G355/100</f>
        <v>391.45</v>
      </c>
      <c r="G355" s="17">
        <v>39145</v>
      </c>
      <c r="H355" s="16">
        <f t="shared" si="5"/>
        <v>0</v>
      </c>
      <c r="I355" s="16">
        <v>1.22</v>
      </c>
      <c r="J355" s="17" t="s">
        <v>24</v>
      </c>
      <c r="K355" s="17" t="s">
        <v>25</v>
      </c>
      <c r="L355" s="17" t="s">
        <v>119</v>
      </c>
      <c r="M355" s="17" t="s">
        <v>27</v>
      </c>
      <c r="N355" s="17" t="s">
        <v>42</v>
      </c>
      <c r="O355" s="17" t="s">
        <v>50</v>
      </c>
      <c r="P355" s="17" t="s">
        <v>30</v>
      </c>
      <c r="Q355" s="17" t="s">
        <v>75</v>
      </c>
      <c r="R355" s="17">
        <v>39145</v>
      </c>
      <c r="S355" s="17" t="s">
        <v>1237</v>
      </c>
      <c r="T355" s="17" t="s">
        <v>61</v>
      </c>
      <c r="U355" s="16">
        <f>datos_chargeback_2001_1!$V355/100</f>
        <v>0</v>
      </c>
      <c r="V355" s="17">
        <v>0</v>
      </c>
      <c r="W355" s="16">
        <f>datos_chargeback_2001_1!$X355/100</f>
        <v>391.45</v>
      </c>
      <c r="X355" s="17">
        <v>39145</v>
      </c>
      <c r="Y355" s="16">
        <f>datos_chargeback_2001_1!$Z355/100</f>
        <v>0</v>
      </c>
      <c r="Z355" s="17">
        <v>0</v>
      </c>
      <c r="AA355" s="17" t="s">
        <v>1238</v>
      </c>
      <c r="AB355" s="17" t="s">
        <v>35</v>
      </c>
      <c r="AC355" s="20" t="s">
        <v>35</v>
      </c>
      <c r="AD355" s="16">
        <f>datos_chargeback_2001_1!$AE355/100</f>
        <v>0</v>
      </c>
      <c r="AE355" s="17">
        <v>0</v>
      </c>
      <c r="AF355" s="17" t="s">
        <v>64</v>
      </c>
    </row>
    <row r="356" spans="1:32" x14ac:dyDescent="0.3">
      <c r="A356" s="35" t="s">
        <v>1239</v>
      </c>
      <c r="B356" s="9">
        <v>45081</v>
      </c>
      <c r="C356" s="9" t="str">
        <f>TEXT(Tabla10[[#This Row],[Fecha de transacción]],"DDDD")</f>
        <v>domingo</v>
      </c>
      <c r="D356" s="9">
        <v>45156</v>
      </c>
      <c r="E356" s="10">
        <f>datos_chargeback_2001_1!$D356-datos_chargeback_2001_1!$B356</f>
        <v>75</v>
      </c>
      <c r="F356" s="11">
        <f>datos_chargeback_2001_1!$G356/100</f>
        <v>7.9</v>
      </c>
      <c r="G356" s="12">
        <v>790</v>
      </c>
      <c r="H356" s="11">
        <f t="shared" si="5"/>
        <v>0</v>
      </c>
      <c r="I356" s="11">
        <v>0.88</v>
      </c>
      <c r="J356" s="12" t="s">
        <v>24</v>
      </c>
      <c r="K356" s="12" t="s">
        <v>25</v>
      </c>
      <c r="L356" s="12" t="s">
        <v>109</v>
      </c>
      <c r="M356" s="12" t="s">
        <v>59</v>
      </c>
      <c r="N356" s="12" t="s">
        <v>42</v>
      </c>
      <c r="O356" s="12" t="s">
        <v>70</v>
      </c>
      <c r="P356" s="12" t="s">
        <v>54</v>
      </c>
      <c r="Q356" s="12" t="s">
        <v>55</v>
      </c>
      <c r="R356" s="12">
        <v>7900</v>
      </c>
      <c r="S356" s="12" t="s">
        <v>1240</v>
      </c>
      <c r="T356" s="12" t="s">
        <v>116</v>
      </c>
      <c r="U356" s="11">
        <f>datos_chargeback_2001_1!$V356/100</f>
        <v>79</v>
      </c>
      <c r="V356" s="12">
        <v>7900</v>
      </c>
      <c r="W356" s="11">
        <f>datos_chargeback_2001_1!$X356/100</f>
        <v>0</v>
      </c>
      <c r="X356" s="12">
        <v>0</v>
      </c>
      <c r="Y356" s="11">
        <f>datos_chargeback_2001_1!$Z356/100</f>
        <v>0</v>
      </c>
      <c r="Z356" s="12">
        <v>0</v>
      </c>
      <c r="AA356" s="12" t="s">
        <v>1241</v>
      </c>
      <c r="AB356" s="12" t="s">
        <v>48</v>
      </c>
      <c r="AC356" s="19">
        <v>45081</v>
      </c>
      <c r="AD356" s="11">
        <f>datos_chargeback_2001_1!$AE356/100</f>
        <v>30.46</v>
      </c>
      <c r="AE356" s="12">
        <v>3046</v>
      </c>
      <c r="AF356" s="12" t="s">
        <v>64</v>
      </c>
    </row>
    <row r="357" spans="1:32" x14ac:dyDescent="0.3">
      <c r="A357" s="36" t="s">
        <v>1243</v>
      </c>
      <c r="B357" s="14">
        <v>45082</v>
      </c>
      <c r="C357" s="14" t="str">
        <f>TEXT(Tabla10[[#This Row],[Fecha de transacción]],"DDDD")</f>
        <v>lunes</v>
      </c>
      <c r="D357" s="14">
        <v>45160</v>
      </c>
      <c r="E357" s="15">
        <f>datos_chargeback_2001_1!$D357-datos_chargeback_2001_1!$B357</f>
        <v>78</v>
      </c>
      <c r="F357" s="16">
        <f>datos_chargeback_2001_1!$G357/100</f>
        <v>982.54</v>
      </c>
      <c r="G357" s="17">
        <v>98254</v>
      </c>
      <c r="H357" s="16">
        <f t="shared" si="5"/>
        <v>0</v>
      </c>
      <c r="I357" s="16">
        <v>0</v>
      </c>
      <c r="J357" s="17" t="s">
        <v>24</v>
      </c>
      <c r="K357" s="17" t="s">
        <v>25</v>
      </c>
      <c r="L357" s="17" t="s">
        <v>26</v>
      </c>
      <c r="M357" s="17" t="s">
        <v>93</v>
      </c>
      <c r="N357" s="17" t="s">
        <v>28</v>
      </c>
      <c r="O357" s="17" t="s">
        <v>36</v>
      </c>
      <c r="P357" s="17" t="s">
        <v>54</v>
      </c>
      <c r="Q357" s="17" t="s">
        <v>66</v>
      </c>
      <c r="R357" s="17">
        <v>98254</v>
      </c>
      <c r="S357" s="17" t="s">
        <v>1244</v>
      </c>
      <c r="T357" s="17" t="s">
        <v>33</v>
      </c>
      <c r="U357" s="16">
        <f>datos_chargeback_2001_1!$V357/100</f>
        <v>0</v>
      </c>
      <c r="V357" s="17">
        <v>0</v>
      </c>
      <c r="W357" s="16">
        <f>datos_chargeback_2001_1!$X357/100</f>
        <v>0</v>
      </c>
      <c r="X357" s="17">
        <v>0</v>
      </c>
      <c r="Y357" s="16">
        <f>datos_chargeback_2001_1!$Z357/100</f>
        <v>982.54</v>
      </c>
      <c r="Z357" s="17">
        <v>98254</v>
      </c>
      <c r="AA357" s="17" t="s">
        <v>1245</v>
      </c>
      <c r="AB357" s="17" t="s">
        <v>48</v>
      </c>
      <c r="AC357" s="18">
        <v>45082</v>
      </c>
      <c r="AD357" s="16">
        <f>datos_chargeback_2001_1!$AE357/100</f>
        <v>490.49</v>
      </c>
      <c r="AE357" s="17">
        <v>49049</v>
      </c>
      <c r="AF357" s="17" t="s">
        <v>64</v>
      </c>
    </row>
    <row r="358" spans="1:32" x14ac:dyDescent="0.3">
      <c r="A358" s="34" t="s">
        <v>1247</v>
      </c>
      <c r="B358" s="3">
        <v>45083</v>
      </c>
      <c r="C358" s="3" t="str">
        <f>TEXT(Tabla10[[#This Row],[Fecha de transacción]],"DDDD")</f>
        <v>martes</v>
      </c>
      <c r="D358" s="3">
        <v>45164</v>
      </c>
      <c r="E358" s="4">
        <f>datos_chargeback_2001_1!$D358-datos_chargeback_2001_1!$B358</f>
        <v>81</v>
      </c>
      <c r="F358" s="5">
        <f>datos_chargeback_2001_1!$G358/100</f>
        <v>957.91</v>
      </c>
      <c r="G358" s="6">
        <v>95791</v>
      </c>
      <c r="H358" s="5">
        <f t="shared" si="5"/>
        <v>0</v>
      </c>
      <c r="I358" s="5">
        <v>0</v>
      </c>
      <c r="J358" s="6" t="s">
        <v>38</v>
      </c>
      <c r="K358" s="6" t="s">
        <v>25</v>
      </c>
      <c r="L358" s="6" t="s">
        <v>80</v>
      </c>
      <c r="M358" s="6" t="s">
        <v>93</v>
      </c>
      <c r="N358" s="6" t="s">
        <v>42</v>
      </c>
      <c r="O358" s="6" t="s">
        <v>114</v>
      </c>
      <c r="P358" s="6" t="s">
        <v>54</v>
      </c>
      <c r="Q358" s="6" t="s">
        <v>66</v>
      </c>
      <c r="R358" s="6">
        <v>95791</v>
      </c>
      <c r="S358" s="6" t="s">
        <v>1248</v>
      </c>
      <c r="T358" s="6" t="s">
        <v>61</v>
      </c>
      <c r="U358" s="5">
        <f>datos_chargeback_2001_1!$V358/100</f>
        <v>0</v>
      </c>
      <c r="V358" s="6">
        <v>0</v>
      </c>
      <c r="W358" s="5">
        <f>datos_chargeback_2001_1!$X358/100</f>
        <v>957.91</v>
      </c>
      <c r="X358" s="6">
        <v>95791</v>
      </c>
      <c r="Y358" s="5">
        <f>datos_chargeback_2001_1!$Z358/100</f>
        <v>0</v>
      </c>
      <c r="Z358" s="6">
        <v>0</v>
      </c>
      <c r="AA358" s="6" t="s">
        <v>1249</v>
      </c>
      <c r="AB358" s="6" t="s">
        <v>48</v>
      </c>
      <c r="AC358" s="8">
        <v>45083</v>
      </c>
      <c r="AD358" s="5">
        <f>datos_chargeback_2001_1!$AE358/100</f>
        <v>15.75</v>
      </c>
      <c r="AE358" s="6">
        <v>1575</v>
      </c>
      <c r="AF358" s="6" t="s">
        <v>43</v>
      </c>
    </row>
    <row r="359" spans="1:32" x14ac:dyDescent="0.3">
      <c r="A359" s="34" t="s">
        <v>1251</v>
      </c>
      <c r="B359" s="3">
        <v>45084</v>
      </c>
      <c r="C359" s="3" t="str">
        <f>TEXT(Tabla10[[#This Row],[Fecha de transacción]],"DDDD")</f>
        <v>miércoles</v>
      </c>
      <c r="D359" s="3">
        <v>45151</v>
      </c>
      <c r="E359" s="4">
        <f>datos_chargeback_2001_1!$D359-datos_chargeback_2001_1!$B359</f>
        <v>67</v>
      </c>
      <c r="F359" s="5">
        <f>datos_chargeback_2001_1!$G359/100</f>
        <v>845.24</v>
      </c>
      <c r="G359" s="6">
        <v>84524</v>
      </c>
      <c r="H359" s="5">
        <f t="shared" si="5"/>
        <v>0</v>
      </c>
      <c r="I359" s="5">
        <v>0.91</v>
      </c>
      <c r="J359" s="6" t="s">
        <v>24</v>
      </c>
      <c r="K359" s="6" t="s">
        <v>25</v>
      </c>
      <c r="L359" s="6" t="s">
        <v>26</v>
      </c>
      <c r="M359" s="6" t="s">
        <v>41</v>
      </c>
      <c r="N359" s="6" t="s">
        <v>42</v>
      </c>
      <c r="O359" s="6" t="s">
        <v>64</v>
      </c>
      <c r="P359" s="6" t="s">
        <v>30</v>
      </c>
      <c r="Q359" s="6" t="s">
        <v>44</v>
      </c>
      <c r="R359" s="6">
        <v>84524</v>
      </c>
      <c r="S359" s="6" t="s">
        <v>1252</v>
      </c>
      <c r="T359" s="6" t="s">
        <v>116</v>
      </c>
      <c r="U359" s="5">
        <f>datos_chargeback_2001_1!$V359/100</f>
        <v>845.24</v>
      </c>
      <c r="V359" s="6">
        <v>84524</v>
      </c>
      <c r="W359" s="5">
        <f>datos_chargeback_2001_1!$X359/100</f>
        <v>0</v>
      </c>
      <c r="X359" s="6">
        <v>0</v>
      </c>
      <c r="Y359" s="5">
        <f>datos_chargeback_2001_1!$Z359/100</f>
        <v>0</v>
      </c>
      <c r="Z359" s="6">
        <v>0</v>
      </c>
      <c r="AA359" s="6" t="s">
        <v>1253</v>
      </c>
      <c r="AB359" s="6" t="s">
        <v>48</v>
      </c>
      <c r="AC359" s="8">
        <v>45084</v>
      </c>
      <c r="AD359" s="5">
        <f>datos_chargeback_2001_1!$AE359/100</f>
        <v>447.11</v>
      </c>
      <c r="AE359" s="6">
        <v>44711</v>
      </c>
      <c r="AF359" s="6" t="s">
        <v>50</v>
      </c>
    </row>
    <row r="360" spans="1:32" x14ac:dyDescent="0.3">
      <c r="A360" s="35" t="s">
        <v>1254</v>
      </c>
      <c r="B360" s="9">
        <v>45085</v>
      </c>
      <c r="C360" s="9" t="str">
        <f>TEXT(Tabla10[[#This Row],[Fecha de transacción]],"DDDD")</f>
        <v>jueves</v>
      </c>
      <c r="D360" s="9">
        <v>45167</v>
      </c>
      <c r="E360" s="10">
        <f>datos_chargeback_2001_1!$D360-datos_chargeback_2001_1!$B360</f>
        <v>82</v>
      </c>
      <c r="F360" s="11">
        <f>datos_chargeback_2001_1!$G360/100</f>
        <v>711.25</v>
      </c>
      <c r="G360" s="12">
        <v>71125</v>
      </c>
      <c r="H360" s="11">
        <f t="shared" si="5"/>
        <v>0</v>
      </c>
      <c r="I360" s="11">
        <v>0.98</v>
      </c>
      <c r="J360" s="12" t="s">
        <v>38</v>
      </c>
      <c r="K360" s="12" t="s">
        <v>25</v>
      </c>
      <c r="L360" s="12" t="s">
        <v>109</v>
      </c>
      <c r="M360" s="12" t="s">
        <v>41</v>
      </c>
      <c r="N360" s="12" t="s">
        <v>42</v>
      </c>
      <c r="O360" s="12" t="s">
        <v>53</v>
      </c>
      <c r="P360" s="12" t="s">
        <v>54</v>
      </c>
      <c r="Q360" s="12" t="s">
        <v>44</v>
      </c>
      <c r="R360" s="12">
        <v>71125</v>
      </c>
      <c r="S360" s="12" t="s">
        <v>1255</v>
      </c>
      <c r="T360" s="12" t="s">
        <v>116</v>
      </c>
      <c r="U360" s="11">
        <f>datos_chargeback_2001_1!$V360/100</f>
        <v>711.25</v>
      </c>
      <c r="V360" s="12">
        <v>71125</v>
      </c>
      <c r="W360" s="11">
        <f>datos_chargeback_2001_1!$X360/100</f>
        <v>0</v>
      </c>
      <c r="X360" s="12">
        <v>0</v>
      </c>
      <c r="Y360" s="11">
        <f>datos_chargeback_2001_1!$Z360/100</f>
        <v>0</v>
      </c>
      <c r="Z360" s="12">
        <v>0</v>
      </c>
      <c r="AA360" s="12" t="s">
        <v>1256</v>
      </c>
      <c r="AB360" s="12" t="s">
        <v>48</v>
      </c>
      <c r="AC360" s="19">
        <v>45085</v>
      </c>
      <c r="AD360" s="11">
        <f>datos_chargeback_2001_1!$AE360/100</f>
        <v>273.25</v>
      </c>
      <c r="AE360" s="12">
        <v>27325</v>
      </c>
      <c r="AF360" s="12" t="s">
        <v>64</v>
      </c>
    </row>
    <row r="361" spans="1:32" x14ac:dyDescent="0.3">
      <c r="A361" s="34" t="s">
        <v>1258</v>
      </c>
      <c r="B361" s="3">
        <v>45086</v>
      </c>
      <c r="C361" s="3" t="str">
        <f>TEXT(Tabla10[[#This Row],[Fecha de transacción]],"DDDD")</f>
        <v>viernes</v>
      </c>
      <c r="D361" s="3">
        <v>45165</v>
      </c>
      <c r="E361" s="4">
        <f>datos_chargeback_2001_1!$D361-datos_chargeback_2001_1!$B361</f>
        <v>79</v>
      </c>
      <c r="F361" s="5">
        <f>datos_chargeback_2001_1!$G361/100</f>
        <v>922.51</v>
      </c>
      <c r="G361" s="6">
        <v>92251</v>
      </c>
      <c r="H361" s="5">
        <f t="shared" si="5"/>
        <v>0</v>
      </c>
      <c r="I361" s="5">
        <v>1.35</v>
      </c>
      <c r="J361" s="6" t="s">
        <v>38</v>
      </c>
      <c r="K361" s="6" t="s">
        <v>25</v>
      </c>
      <c r="L361" s="6" t="s">
        <v>40</v>
      </c>
      <c r="M361" s="6" t="s">
        <v>93</v>
      </c>
      <c r="N361" s="6" t="s">
        <v>42</v>
      </c>
      <c r="O361" s="6" t="s">
        <v>29</v>
      </c>
      <c r="P361" s="6" t="s">
        <v>30</v>
      </c>
      <c r="Q361" s="6" t="s">
        <v>55</v>
      </c>
      <c r="R361" s="6">
        <v>92251</v>
      </c>
      <c r="S361" s="6" t="s">
        <v>1259</v>
      </c>
      <c r="T361" s="6" t="s">
        <v>116</v>
      </c>
      <c r="U361" s="5">
        <f>datos_chargeback_2001_1!$V361/100</f>
        <v>922.51</v>
      </c>
      <c r="V361" s="6">
        <v>92251</v>
      </c>
      <c r="W361" s="5">
        <f>datos_chargeback_2001_1!$X361/100</f>
        <v>0</v>
      </c>
      <c r="X361" s="6">
        <v>0</v>
      </c>
      <c r="Y361" s="5">
        <f>datos_chargeback_2001_1!$Z361/100</f>
        <v>0</v>
      </c>
      <c r="Z361" s="6">
        <v>0</v>
      </c>
      <c r="AA361" s="6" t="s">
        <v>1260</v>
      </c>
      <c r="AB361" s="6" t="s">
        <v>48</v>
      </c>
      <c r="AC361" s="8">
        <v>45086</v>
      </c>
      <c r="AD361" s="5">
        <f>datos_chargeback_2001_1!$AE361/100</f>
        <v>149.83000000000001</v>
      </c>
      <c r="AE361" s="6">
        <v>14983</v>
      </c>
      <c r="AF361" s="6" t="s">
        <v>29</v>
      </c>
    </row>
    <row r="362" spans="1:32" x14ac:dyDescent="0.3">
      <c r="A362" s="34" t="s">
        <v>1262</v>
      </c>
      <c r="B362" s="3">
        <v>45087</v>
      </c>
      <c r="C362" s="3" t="str">
        <f>TEXT(Tabla10[[#This Row],[Fecha de transacción]],"DDDD")</f>
        <v>sábado</v>
      </c>
      <c r="D362" s="3">
        <v>45149</v>
      </c>
      <c r="E362" s="4">
        <f>datos_chargeback_2001_1!$D362-datos_chargeback_2001_1!$B362</f>
        <v>62</v>
      </c>
      <c r="F362" s="5">
        <f>datos_chargeback_2001_1!$G362/100</f>
        <v>448.06</v>
      </c>
      <c r="G362" s="6">
        <v>44806</v>
      </c>
      <c r="H362" s="5">
        <f t="shared" si="5"/>
        <v>0</v>
      </c>
      <c r="I362" s="5">
        <v>1.32</v>
      </c>
      <c r="J362" s="6" t="s">
        <v>24</v>
      </c>
      <c r="K362" s="6" t="s">
        <v>25</v>
      </c>
      <c r="L362" s="6" t="s">
        <v>80</v>
      </c>
      <c r="M362" s="6" t="s">
        <v>27</v>
      </c>
      <c r="N362" s="6" t="s">
        <v>42</v>
      </c>
      <c r="O362" s="6" t="s">
        <v>50</v>
      </c>
      <c r="P362" s="6" t="s">
        <v>54</v>
      </c>
      <c r="Q362" s="6" t="s">
        <v>75</v>
      </c>
      <c r="R362" s="6">
        <v>44806</v>
      </c>
      <c r="S362" s="6" t="s">
        <v>583</v>
      </c>
      <c r="T362" s="6" t="s">
        <v>46</v>
      </c>
      <c r="U362" s="5">
        <f>datos_chargeback_2001_1!$V362/100</f>
        <v>448.06</v>
      </c>
      <c r="V362" s="6">
        <v>44806</v>
      </c>
      <c r="W362" s="5">
        <f>datos_chargeback_2001_1!$X362/100</f>
        <v>0</v>
      </c>
      <c r="X362" s="6">
        <v>0</v>
      </c>
      <c r="Y362" s="5">
        <f>datos_chargeback_2001_1!$Z362/100</f>
        <v>0</v>
      </c>
      <c r="Z362" s="6">
        <v>0</v>
      </c>
      <c r="AA362" s="6" t="s">
        <v>1263</v>
      </c>
      <c r="AB362" s="6" t="s">
        <v>35</v>
      </c>
      <c r="AC362" s="7" t="s">
        <v>35</v>
      </c>
      <c r="AD362" s="5">
        <f>datos_chargeback_2001_1!$AE362/100</f>
        <v>0</v>
      </c>
      <c r="AE362" s="6">
        <v>0</v>
      </c>
      <c r="AF362" s="6" t="s">
        <v>53</v>
      </c>
    </row>
    <row r="363" spans="1:32" x14ac:dyDescent="0.3">
      <c r="A363" s="36" t="s">
        <v>1264</v>
      </c>
      <c r="B363" s="14">
        <v>45088</v>
      </c>
      <c r="C363" s="14" t="str">
        <f>TEXT(Tabla10[[#This Row],[Fecha de transacción]],"DDDD")</f>
        <v>domingo</v>
      </c>
      <c r="D363" s="14">
        <v>45170</v>
      </c>
      <c r="E363" s="15">
        <f>datos_chargeback_2001_1!$D363-datos_chargeback_2001_1!$B363</f>
        <v>82</v>
      </c>
      <c r="F363" s="16">
        <f>datos_chargeback_2001_1!$G363/100</f>
        <v>220.97</v>
      </c>
      <c r="G363" s="17">
        <v>22097</v>
      </c>
      <c r="H363" s="16">
        <f t="shared" si="5"/>
        <v>0</v>
      </c>
      <c r="I363" s="16">
        <v>0.1</v>
      </c>
      <c r="J363" s="17" t="s">
        <v>38</v>
      </c>
      <c r="K363" s="17" t="s">
        <v>25</v>
      </c>
      <c r="L363" s="17" t="s">
        <v>26</v>
      </c>
      <c r="M363" s="17" t="s">
        <v>52</v>
      </c>
      <c r="N363" s="17" t="s">
        <v>42</v>
      </c>
      <c r="O363" s="17" t="s">
        <v>64</v>
      </c>
      <c r="P363" s="17" t="s">
        <v>30</v>
      </c>
      <c r="Q363" s="17" t="s">
        <v>66</v>
      </c>
      <c r="R363" s="17">
        <v>22097</v>
      </c>
      <c r="S363" s="17" t="s">
        <v>1265</v>
      </c>
      <c r="T363" s="17" t="s">
        <v>116</v>
      </c>
      <c r="U363" s="16">
        <f>datos_chargeback_2001_1!$V363/100</f>
        <v>220.97</v>
      </c>
      <c r="V363" s="17">
        <v>22097</v>
      </c>
      <c r="W363" s="16">
        <f>datos_chargeback_2001_1!$X363/100</f>
        <v>0</v>
      </c>
      <c r="X363" s="17">
        <v>0</v>
      </c>
      <c r="Y363" s="16">
        <f>datos_chargeback_2001_1!$Z363/100</f>
        <v>0</v>
      </c>
      <c r="Z363" s="17">
        <v>0</v>
      </c>
      <c r="AA363" s="17" t="s">
        <v>1266</v>
      </c>
      <c r="AB363" s="17" t="s">
        <v>48</v>
      </c>
      <c r="AC363" s="18">
        <v>45088</v>
      </c>
      <c r="AD363" s="16">
        <f>datos_chargeback_2001_1!$AE363/100</f>
        <v>341.11</v>
      </c>
      <c r="AE363" s="17">
        <v>34111</v>
      </c>
      <c r="AF363" s="17" t="s">
        <v>36</v>
      </c>
    </row>
    <row r="364" spans="1:32" x14ac:dyDescent="0.3">
      <c r="A364" s="35" t="s">
        <v>1267</v>
      </c>
      <c r="B364" s="9">
        <v>45089</v>
      </c>
      <c r="C364" s="9" t="str">
        <f>TEXT(Tabla10[[#This Row],[Fecha de transacción]],"DDDD")</f>
        <v>lunes</v>
      </c>
      <c r="D364" s="9">
        <v>45167</v>
      </c>
      <c r="E364" s="10">
        <f>datos_chargeback_2001_1!$D364-datos_chargeback_2001_1!$B364</f>
        <v>78</v>
      </c>
      <c r="F364" s="11">
        <f>datos_chargeback_2001_1!$G364/100</f>
        <v>41.55</v>
      </c>
      <c r="G364" s="12">
        <v>4155</v>
      </c>
      <c r="H364" s="11">
        <f t="shared" si="5"/>
        <v>0</v>
      </c>
      <c r="I364" s="11">
        <v>1.32</v>
      </c>
      <c r="J364" s="12" t="s">
        <v>38</v>
      </c>
      <c r="K364" s="12" t="s">
        <v>25</v>
      </c>
      <c r="L364" s="12" t="s">
        <v>74</v>
      </c>
      <c r="M364" s="12" t="s">
        <v>27</v>
      </c>
      <c r="N364" s="12" t="s">
        <v>28</v>
      </c>
      <c r="O364" s="12" t="s">
        <v>29</v>
      </c>
      <c r="P364" s="12" t="s">
        <v>54</v>
      </c>
      <c r="Q364" s="12" t="s">
        <v>75</v>
      </c>
      <c r="R364" s="12">
        <v>41550</v>
      </c>
      <c r="S364" s="12" t="s">
        <v>1268</v>
      </c>
      <c r="T364" s="12" t="s">
        <v>33</v>
      </c>
      <c r="U364" s="11">
        <f>datos_chargeback_2001_1!$V364/100</f>
        <v>0</v>
      </c>
      <c r="V364" s="12">
        <v>0</v>
      </c>
      <c r="W364" s="11">
        <f>datos_chargeback_2001_1!$X364/100</f>
        <v>0</v>
      </c>
      <c r="X364" s="12">
        <v>0</v>
      </c>
      <c r="Y364" s="11">
        <f>datos_chargeback_2001_1!$Z364/100</f>
        <v>415.5</v>
      </c>
      <c r="Z364" s="12">
        <v>41550</v>
      </c>
      <c r="AA364" s="12" t="s">
        <v>1269</v>
      </c>
      <c r="AB364" s="12" t="s">
        <v>35</v>
      </c>
      <c r="AC364" s="13" t="s">
        <v>35</v>
      </c>
      <c r="AD364" s="11">
        <f>datos_chargeback_2001_1!$AE364/100</f>
        <v>0</v>
      </c>
      <c r="AE364" s="12">
        <v>0</v>
      </c>
      <c r="AF364" s="12" t="s">
        <v>50</v>
      </c>
    </row>
    <row r="365" spans="1:32" x14ac:dyDescent="0.3">
      <c r="A365" s="36" t="s">
        <v>1270</v>
      </c>
      <c r="B365" s="14">
        <v>45090</v>
      </c>
      <c r="C365" s="14" t="str">
        <f>TEXT(Tabla10[[#This Row],[Fecha de transacción]],"DDDD")</f>
        <v>martes</v>
      </c>
      <c r="D365" s="14">
        <v>45164</v>
      </c>
      <c r="E365" s="15">
        <f>datos_chargeback_2001_1!$D365-datos_chargeback_2001_1!$B365</f>
        <v>74</v>
      </c>
      <c r="F365" s="16">
        <f>datos_chargeback_2001_1!$G365/100</f>
        <v>840.55</v>
      </c>
      <c r="G365" s="17">
        <v>84055</v>
      </c>
      <c r="H365" s="16">
        <f t="shared" si="5"/>
        <v>0</v>
      </c>
      <c r="I365" s="16">
        <v>1.0900000000000001</v>
      </c>
      <c r="J365" s="17" t="s">
        <v>24</v>
      </c>
      <c r="K365" s="17" t="s">
        <v>25</v>
      </c>
      <c r="L365" s="17" t="s">
        <v>80</v>
      </c>
      <c r="M365" s="17" t="s">
        <v>52</v>
      </c>
      <c r="N365" s="17" t="s">
        <v>28</v>
      </c>
      <c r="O365" s="17" t="s">
        <v>36</v>
      </c>
      <c r="P365" s="17" t="s">
        <v>54</v>
      </c>
      <c r="Q365" s="17" t="s">
        <v>75</v>
      </c>
      <c r="R365" s="17">
        <v>84055</v>
      </c>
      <c r="S365" s="17" t="s">
        <v>1271</v>
      </c>
      <c r="T365" s="17" t="s">
        <v>33</v>
      </c>
      <c r="U365" s="16">
        <f>datos_chargeback_2001_1!$V365/100</f>
        <v>0</v>
      </c>
      <c r="V365" s="17">
        <v>0</v>
      </c>
      <c r="W365" s="16">
        <f>datos_chargeback_2001_1!$X365/100</f>
        <v>0</v>
      </c>
      <c r="X365" s="17">
        <v>0</v>
      </c>
      <c r="Y365" s="16">
        <f>datos_chargeback_2001_1!$Z365/100</f>
        <v>840.55</v>
      </c>
      <c r="Z365" s="17">
        <v>84055</v>
      </c>
      <c r="AA365" s="17" t="s">
        <v>1272</v>
      </c>
      <c r="AB365" s="17" t="s">
        <v>48</v>
      </c>
      <c r="AC365" s="18">
        <v>45090</v>
      </c>
      <c r="AD365" s="16">
        <f>datos_chargeback_2001_1!$AE365/100</f>
        <v>809.17</v>
      </c>
      <c r="AE365" s="17">
        <v>80917</v>
      </c>
      <c r="AF365" s="17" t="s">
        <v>29</v>
      </c>
    </row>
    <row r="366" spans="1:32" x14ac:dyDescent="0.3">
      <c r="A366" s="35" t="s">
        <v>1273</v>
      </c>
      <c r="B366" s="9">
        <v>45091</v>
      </c>
      <c r="C366" s="9" t="str">
        <f>TEXT(Tabla10[[#This Row],[Fecha de transacción]],"DDDD")</f>
        <v>miércoles</v>
      </c>
      <c r="D366" s="9">
        <v>45180</v>
      </c>
      <c r="E366" s="10">
        <f>datos_chargeback_2001_1!$D366-datos_chargeback_2001_1!$B366</f>
        <v>89</v>
      </c>
      <c r="F366" s="11">
        <f>datos_chargeback_2001_1!$G366/100</f>
        <v>183.92</v>
      </c>
      <c r="G366" s="12">
        <v>18392</v>
      </c>
      <c r="H366" s="11">
        <f t="shared" si="5"/>
        <v>0</v>
      </c>
      <c r="I366" s="11">
        <v>1.42</v>
      </c>
      <c r="J366" s="12" t="s">
        <v>24</v>
      </c>
      <c r="K366" s="12" t="s">
        <v>25</v>
      </c>
      <c r="L366" s="12" t="s">
        <v>74</v>
      </c>
      <c r="M366" s="12" t="s">
        <v>93</v>
      </c>
      <c r="N366" s="12" t="s">
        <v>42</v>
      </c>
      <c r="O366" s="12" t="s">
        <v>36</v>
      </c>
      <c r="P366" s="12" t="s">
        <v>30</v>
      </c>
      <c r="Q366" s="12" t="s">
        <v>44</v>
      </c>
      <c r="R366" s="12">
        <v>18392</v>
      </c>
      <c r="S366" s="12" t="s">
        <v>746</v>
      </c>
      <c r="T366" s="12" t="s">
        <v>46</v>
      </c>
      <c r="U366" s="11">
        <f>datos_chargeback_2001_1!$V366/100</f>
        <v>183.92</v>
      </c>
      <c r="V366" s="12">
        <v>18392</v>
      </c>
      <c r="W366" s="11">
        <f>datos_chargeback_2001_1!$X366/100</f>
        <v>0</v>
      </c>
      <c r="X366" s="12">
        <v>0</v>
      </c>
      <c r="Y366" s="11">
        <f>datos_chargeback_2001_1!$Z366/100</f>
        <v>0</v>
      </c>
      <c r="Z366" s="12">
        <v>0</v>
      </c>
      <c r="AA366" s="12" t="s">
        <v>1274</v>
      </c>
      <c r="AB366" s="12" t="s">
        <v>35</v>
      </c>
      <c r="AC366" s="13" t="s">
        <v>35</v>
      </c>
      <c r="AD366" s="11">
        <f>datos_chargeback_2001_1!$AE366/100</f>
        <v>0</v>
      </c>
      <c r="AE366" s="12">
        <v>0</v>
      </c>
      <c r="AF366" s="12" t="s">
        <v>53</v>
      </c>
    </row>
    <row r="367" spans="1:32" x14ac:dyDescent="0.3">
      <c r="A367" s="36" t="s">
        <v>1275</v>
      </c>
      <c r="B367" s="14">
        <v>45092</v>
      </c>
      <c r="C367" s="14" t="str">
        <f>TEXT(Tabla10[[#This Row],[Fecha de transacción]],"DDDD")</f>
        <v>jueves</v>
      </c>
      <c r="D367" s="14">
        <v>45168</v>
      </c>
      <c r="E367" s="15">
        <f>datos_chargeback_2001_1!$D367-datos_chargeback_2001_1!$B367</f>
        <v>76</v>
      </c>
      <c r="F367" s="16">
        <f>datos_chargeback_2001_1!$G367/100</f>
        <v>81.77</v>
      </c>
      <c r="G367" s="17">
        <v>8177</v>
      </c>
      <c r="H367" s="16">
        <f t="shared" si="5"/>
        <v>0</v>
      </c>
      <c r="I367" s="16">
        <v>0</v>
      </c>
      <c r="J367" s="17" t="s">
        <v>24</v>
      </c>
      <c r="K367" s="17" t="s">
        <v>25</v>
      </c>
      <c r="L367" s="17" t="s">
        <v>26</v>
      </c>
      <c r="M367" s="17" t="s">
        <v>52</v>
      </c>
      <c r="N367" s="17" t="s">
        <v>42</v>
      </c>
      <c r="O367" s="17" t="s">
        <v>53</v>
      </c>
      <c r="P367" s="17" t="s">
        <v>54</v>
      </c>
      <c r="Q367" s="17" t="s">
        <v>31</v>
      </c>
      <c r="R367" s="17">
        <v>81770</v>
      </c>
      <c r="S367" s="17" t="s">
        <v>1276</v>
      </c>
      <c r="T367" s="17" t="s">
        <v>61</v>
      </c>
      <c r="U367" s="16">
        <f>datos_chargeback_2001_1!$V367/100</f>
        <v>0</v>
      </c>
      <c r="V367" s="17">
        <v>0</v>
      </c>
      <c r="W367" s="16">
        <f>datos_chargeback_2001_1!$X367/100</f>
        <v>817.7</v>
      </c>
      <c r="X367" s="17">
        <v>81770</v>
      </c>
      <c r="Y367" s="16">
        <f>datos_chargeback_2001_1!$Z367/100</f>
        <v>0</v>
      </c>
      <c r="Z367" s="17">
        <v>0</v>
      </c>
      <c r="AA367" s="17" t="s">
        <v>1277</v>
      </c>
      <c r="AB367" s="17" t="s">
        <v>48</v>
      </c>
      <c r="AC367" s="18">
        <v>45092</v>
      </c>
      <c r="AD367" s="16">
        <f>datos_chargeback_2001_1!$AE367/100</f>
        <v>595.35</v>
      </c>
      <c r="AE367" s="17">
        <v>59535</v>
      </c>
      <c r="AF367" s="17" t="s">
        <v>36</v>
      </c>
    </row>
    <row r="368" spans="1:32" x14ac:dyDescent="0.3">
      <c r="A368" s="34" t="s">
        <v>1279</v>
      </c>
      <c r="B368" s="3">
        <v>45093</v>
      </c>
      <c r="C368" s="3" t="str">
        <f>TEXT(Tabla10[[#This Row],[Fecha de transacción]],"DDDD")</f>
        <v>viernes</v>
      </c>
      <c r="D368" s="3">
        <v>45182</v>
      </c>
      <c r="E368" s="4">
        <f>datos_chargeback_2001_1!$D368-datos_chargeback_2001_1!$B368</f>
        <v>89</v>
      </c>
      <c r="F368" s="5">
        <f>datos_chargeback_2001_1!$G368/100</f>
        <v>92.95</v>
      </c>
      <c r="G368" s="6">
        <v>9295</v>
      </c>
      <c r="H368" s="5">
        <f t="shared" si="5"/>
        <v>0</v>
      </c>
      <c r="I368" s="5">
        <v>1.1399999999999999</v>
      </c>
      <c r="J368" s="6" t="s">
        <v>24</v>
      </c>
      <c r="K368" s="6" t="s">
        <v>25</v>
      </c>
      <c r="L368" s="6" t="s">
        <v>119</v>
      </c>
      <c r="M368" s="6" t="s">
        <v>52</v>
      </c>
      <c r="N368" s="6" t="s">
        <v>42</v>
      </c>
      <c r="O368" s="6" t="s">
        <v>50</v>
      </c>
      <c r="P368" s="6" t="s">
        <v>54</v>
      </c>
      <c r="Q368" s="6" t="s">
        <v>44</v>
      </c>
      <c r="R368" s="6">
        <v>92950</v>
      </c>
      <c r="S368" s="6" t="s">
        <v>1280</v>
      </c>
      <c r="T368" s="6" t="s">
        <v>46</v>
      </c>
      <c r="U368" s="5">
        <f>datos_chargeback_2001_1!$V368/100</f>
        <v>929.5</v>
      </c>
      <c r="V368" s="6">
        <v>92950</v>
      </c>
      <c r="W368" s="5">
        <f>datos_chargeback_2001_1!$X368/100</f>
        <v>0</v>
      </c>
      <c r="X368" s="6">
        <v>0</v>
      </c>
      <c r="Y368" s="5">
        <f>datos_chargeback_2001_1!$Z368/100</f>
        <v>0</v>
      </c>
      <c r="Z368" s="6">
        <v>0</v>
      </c>
      <c r="AA368" s="6" t="s">
        <v>1281</v>
      </c>
      <c r="AB368" s="6" t="s">
        <v>48</v>
      </c>
      <c r="AC368" s="8">
        <v>45093</v>
      </c>
      <c r="AD368" s="5">
        <f>datos_chargeback_2001_1!$AE368/100</f>
        <v>61.58</v>
      </c>
      <c r="AE368" s="6">
        <v>6158</v>
      </c>
      <c r="AF368" s="6" t="s">
        <v>50</v>
      </c>
    </row>
    <row r="369" spans="1:32" x14ac:dyDescent="0.3">
      <c r="A369" s="34" t="s">
        <v>1282</v>
      </c>
      <c r="B369" s="3">
        <v>45094</v>
      </c>
      <c r="C369" s="3" t="str">
        <f>TEXT(Tabla10[[#This Row],[Fecha de transacción]],"DDDD")</f>
        <v>sábado</v>
      </c>
      <c r="D369" s="3">
        <v>45167</v>
      </c>
      <c r="E369" s="4">
        <f>datos_chargeback_2001_1!$D369-datos_chargeback_2001_1!$B369</f>
        <v>73</v>
      </c>
      <c r="F369" s="5">
        <f>datos_chargeback_2001_1!$G369/100</f>
        <v>131.59</v>
      </c>
      <c r="G369" s="6">
        <v>13159</v>
      </c>
      <c r="H369" s="5">
        <f t="shared" si="5"/>
        <v>0</v>
      </c>
      <c r="I369" s="5">
        <v>0</v>
      </c>
      <c r="J369" s="6" t="s">
        <v>24</v>
      </c>
      <c r="K369" s="6" t="s">
        <v>25</v>
      </c>
      <c r="L369" s="6" t="s">
        <v>26</v>
      </c>
      <c r="M369" s="6" t="s">
        <v>59</v>
      </c>
      <c r="N369" s="6" t="s">
        <v>28</v>
      </c>
      <c r="O369" s="6" t="s">
        <v>43</v>
      </c>
      <c r="P369" s="6" t="s">
        <v>30</v>
      </c>
      <c r="Q369" s="6" t="s">
        <v>75</v>
      </c>
      <c r="R369" s="6">
        <v>13159</v>
      </c>
      <c r="S369" s="6" t="s">
        <v>1283</v>
      </c>
      <c r="T369" s="6" t="s">
        <v>33</v>
      </c>
      <c r="U369" s="5">
        <f>datos_chargeback_2001_1!$V369/100</f>
        <v>0</v>
      </c>
      <c r="V369" s="6">
        <v>0</v>
      </c>
      <c r="W369" s="5">
        <f>datos_chargeback_2001_1!$X369/100</f>
        <v>0</v>
      </c>
      <c r="X369" s="6">
        <v>0</v>
      </c>
      <c r="Y369" s="5">
        <f>datos_chargeback_2001_1!$Z369/100</f>
        <v>131.59</v>
      </c>
      <c r="Z369" s="6">
        <v>13159</v>
      </c>
      <c r="AA369" s="6" t="s">
        <v>1284</v>
      </c>
      <c r="AB369" s="6" t="s">
        <v>48</v>
      </c>
      <c r="AC369" s="8">
        <v>45094</v>
      </c>
      <c r="AD369" s="5">
        <f>datos_chargeback_2001_1!$AE369/100</f>
        <v>926.37</v>
      </c>
      <c r="AE369" s="6">
        <v>92637</v>
      </c>
      <c r="AF369" s="6" t="s">
        <v>36</v>
      </c>
    </row>
    <row r="370" spans="1:32" x14ac:dyDescent="0.3">
      <c r="A370" s="35" t="s">
        <v>1285</v>
      </c>
      <c r="B370" s="9">
        <v>45095</v>
      </c>
      <c r="C370" s="9" t="str">
        <f>TEXT(Tabla10[[#This Row],[Fecha de transacción]],"DDDD")</f>
        <v>domingo</v>
      </c>
      <c r="D370" s="9">
        <v>45159</v>
      </c>
      <c r="E370" s="10">
        <f>datos_chargeback_2001_1!$D370-datos_chargeback_2001_1!$B370</f>
        <v>64</v>
      </c>
      <c r="F370" s="11">
        <f>datos_chargeback_2001_1!$G370/100</f>
        <v>399.28</v>
      </c>
      <c r="G370" s="12">
        <v>39928</v>
      </c>
      <c r="H370" s="11">
        <f t="shared" si="5"/>
        <v>0</v>
      </c>
      <c r="I370" s="11">
        <v>0.88</v>
      </c>
      <c r="J370" s="12" t="s">
        <v>24</v>
      </c>
      <c r="K370" s="12" t="s">
        <v>25</v>
      </c>
      <c r="L370" s="12" t="s">
        <v>26</v>
      </c>
      <c r="M370" s="12" t="s">
        <v>41</v>
      </c>
      <c r="N370" s="12" t="s">
        <v>28</v>
      </c>
      <c r="O370" s="12" t="s">
        <v>29</v>
      </c>
      <c r="P370" s="12" t="s">
        <v>54</v>
      </c>
      <c r="Q370" s="12" t="s">
        <v>75</v>
      </c>
      <c r="R370" s="12">
        <v>39928</v>
      </c>
      <c r="S370" s="12" t="s">
        <v>1286</v>
      </c>
      <c r="T370" s="12" t="s">
        <v>33</v>
      </c>
      <c r="U370" s="11">
        <f>datos_chargeback_2001_1!$V370/100</f>
        <v>0</v>
      </c>
      <c r="V370" s="12">
        <v>0</v>
      </c>
      <c r="W370" s="11">
        <f>datos_chargeback_2001_1!$X370/100</f>
        <v>0</v>
      </c>
      <c r="X370" s="12">
        <v>0</v>
      </c>
      <c r="Y370" s="11">
        <f>datos_chargeback_2001_1!$Z370/100</f>
        <v>399.28</v>
      </c>
      <c r="Z370" s="12">
        <v>39928</v>
      </c>
      <c r="AA370" s="12" t="s">
        <v>1287</v>
      </c>
      <c r="AB370" s="12" t="s">
        <v>35</v>
      </c>
      <c r="AC370" s="13" t="s">
        <v>35</v>
      </c>
      <c r="AD370" s="11">
        <f>datos_chargeback_2001_1!$AE370/100</f>
        <v>0</v>
      </c>
      <c r="AE370" s="12">
        <v>0</v>
      </c>
      <c r="AF370" s="12" t="s">
        <v>50</v>
      </c>
    </row>
    <row r="371" spans="1:32" x14ac:dyDescent="0.3">
      <c r="A371" s="34" t="s">
        <v>1288</v>
      </c>
      <c r="B371" s="3">
        <v>45096</v>
      </c>
      <c r="C371" s="3" t="str">
        <f>TEXT(Tabla10[[#This Row],[Fecha de transacción]],"DDDD")</f>
        <v>lunes</v>
      </c>
      <c r="D371" s="3">
        <v>45173</v>
      </c>
      <c r="E371" s="4">
        <f>datos_chargeback_2001_1!$D371-datos_chargeback_2001_1!$B371</f>
        <v>77</v>
      </c>
      <c r="F371" s="5">
        <f>datos_chargeback_2001_1!$G371/100</f>
        <v>715.48</v>
      </c>
      <c r="G371" s="6">
        <v>71548</v>
      </c>
      <c r="H371" s="5">
        <f t="shared" si="5"/>
        <v>0</v>
      </c>
      <c r="I371" s="5">
        <v>0.88</v>
      </c>
      <c r="J371" s="6" t="s">
        <v>38</v>
      </c>
      <c r="K371" s="6" t="s">
        <v>25</v>
      </c>
      <c r="L371" s="6" t="s">
        <v>40</v>
      </c>
      <c r="M371" s="6" t="s">
        <v>41</v>
      </c>
      <c r="N371" s="6" t="s">
        <v>28</v>
      </c>
      <c r="O371" s="6" t="s">
        <v>43</v>
      </c>
      <c r="P371" s="6" t="s">
        <v>54</v>
      </c>
      <c r="Q371" s="6" t="s">
        <v>55</v>
      </c>
      <c r="R371" s="6">
        <v>71548</v>
      </c>
      <c r="S371" s="6" t="s">
        <v>1289</v>
      </c>
      <c r="T371" s="6" t="s">
        <v>33</v>
      </c>
      <c r="U371" s="5">
        <f>datos_chargeback_2001_1!$V371/100</f>
        <v>0</v>
      </c>
      <c r="V371" s="6">
        <v>0</v>
      </c>
      <c r="W371" s="5">
        <f>datos_chargeback_2001_1!$X371/100</f>
        <v>0</v>
      </c>
      <c r="X371" s="6">
        <v>0</v>
      </c>
      <c r="Y371" s="5">
        <f>datos_chargeback_2001_1!$Z371/100</f>
        <v>715.48</v>
      </c>
      <c r="Z371" s="6">
        <v>71548</v>
      </c>
      <c r="AA371" s="6" t="s">
        <v>1290</v>
      </c>
      <c r="AB371" s="6" t="s">
        <v>35</v>
      </c>
      <c r="AC371" s="7" t="s">
        <v>35</v>
      </c>
      <c r="AD371" s="5">
        <f>datos_chargeback_2001_1!$AE371/100</f>
        <v>0</v>
      </c>
      <c r="AE371" s="6">
        <v>0</v>
      </c>
      <c r="AF371" s="6" t="s">
        <v>36</v>
      </c>
    </row>
    <row r="372" spans="1:32" x14ac:dyDescent="0.3">
      <c r="A372" s="34" t="s">
        <v>1291</v>
      </c>
      <c r="B372" s="3">
        <v>45097</v>
      </c>
      <c r="C372" s="3" t="str">
        <f>TEXT(Tabla10[[#This Row],[Fecha de transacción]],"DDDD")</f>
        <v>martes</v>
      </c>
      <c r="D372" s="3">
        <v>45172</v>
      </c>
      <c r="E372" s="4">
        <f>datos_chargeback_2001_1!$D372-datos_chargeback_2001_1!$B372</f>
        <v>75</v>
      </c>
      <c r="F372" s="5">
        <f>datos_chargeback_2001_1!$G372/100</f>
        <v>755.11</v>
      </c>
      <c r="G372" s="6">
        <v>75511</v>
      </c>
      <c r="H372" s="5">
        <f t="shared" si="5"/>
        <v>0</v>
      </c>
      <c r="I372" s="5">
        <v>0.83</v>
      </c>
      <c r="J372" s="6" t="s">
        <v>38</v>
      </c>
      <c r="K372" s="6" t="s">
        <v>25</v>
      </c>
      <c r="L372" s="6" t="s">
        <v>109</v>
      </c>
      <c r="M372" s="6" t="s">
        <v>27</v>
      </c>
      <c r="N372" s="6" t="s">
        <v>28</v>
      </c>
      <c r="O372" s="6" t="s">
        <v>43</v>
      </c>
      <c r="P372" s="6" t="s">
        <v>30</v>
      </c>
      <c r="Q372" s="6" t="s">
        <v>55</v>
      </c>
      <c r="R372" s="6">
        <v>75511</v>
      </c>
      <c r="S372" s="6" t="s">
        <v>1292</v>
      </c>
      <c r="T372" s="6" t="s">
        <v>33</v>
      </c>
      <c r="U372" s="5">
        <f>datos_chargeback_2001_1!$V372/100</f>
        <v>0</v>
      </c>
      <c r="V372" s="6">
        <v>0</v>
      </c>
      <c r="W372" s="5">
        <f>datos_chargeback_2001_1!$X372/100</f>
        <v>0</v>
      </c>
      <c r="X372" s="6">
        <v>0</v>
      </c>
      <c r="Y372" s="5">
        <f>datos_chargeback_2001_1!$Z372/100</f>
        <v>755.11</v>
      </c>
      <c r="Z372" s="6">
        <v>75511</v>
      </c>
      <c r="AA372" s="6" t="s">
        <v>1293</v>
      </c>
      <c r="AB372" s="6" t="s">
        <v>48</v>
      </c>
      <c r="AC372" s="8">
        <v>45097</v>
      </c>
      <c r="AD372" s="5">
        <f>datos_chargeback_2001_1!$AE372/100</f>
        <v>83.12</v>
      </c>
      <c r="AE372" s="6">
        <v>8312</v>
      </c>
      <c r="AF372" s="6" t="s">
        <v>64</v>
      </c>
    </row>
    <row r="373" spans="1:32" x14ac:dyDescent="0.3">
      <c r="A373" s="36" t="s">
        <v>1294</v>
      </c>
      <c r="B373" s="14">
        <v>45098</v>
      </c>
      <c r="C373" s="14" t="str">
        <f>TEXT(Tabla10[[#This Row],[Fecha de transacción]],"DDDD")</f>
        <v>miércoles</v>
      </c>
      <c r="D373" s="14">
        <v>45165</v>
      </c>
      <c r="E373" s="15">
        <f>datos_chargeback_2001_1!$D373-datos_chargeback_2001_1!$B373</f>
        <v>67</v>
      </c>
      <c r="F373" s="16">
        <f>datos_chargeback_2001_1!$G373/100</f>
        <v>417.56</v>
      </c>
      <c r="G373" s="17">
        <v>41756</v>
      </c>
      <c r="H373" s="16">
        <f t="shared" si="5"/>
        <v>0</v>
      </c>
      <c r="I373" s="16">
        <v>0</v>
      </c>
      <c r="J373" s="17" t="s">
        <v>38</v>
      </c>
      <c r="K373" s="17" t="s">
        <v>25</v>
      </c>
      <c r="L373" s="17" t="s">
        <v>109</v>
      </c>
      <c r="M373" s="17" t="s">
        <v>85</v>
      </c>
      <c r="N373" s="17" t="s">
        <v>42</v>
      </c>
      <c r="O373" s="17" t="s">
        <v>36</v>
      </c>
      <c r="P373" s="17" t="s">
        <v>30</v>
      </c>
      <c r="Q373" s="17" t="s">
        <v>44</v>
      </c>
      <c r="R373" s="17">
        <v>41756</v>
      </c>
      <c r="S373" s="17" t="s">
        <v>1295</v>
      </c>
      <c r="T373" s="17" t="s">
        <v>116</v>
      </c>
      <c r="U373" s="16">
        <f>datos_chargeback_2001_1!$V373/100</f>
        <v>417.56</v>
      </c>
      <c r="V373" s="17">
        <v>41756</v>
      </c>
      <c r="W373" s="16">
        <f>datos_chargeback_2001_1!$X373/100</f>
        <v>0</v>
      </c>
      <c r="X373" s="17">
        <v>0</v>
      </c>
      <c r="Y373" s="16">
        <f>datos_chargeback_2001_1!$Z373/100</f>
        <v>0</v>
      </c>
      <c r="Z373" s="17">
        <v>0</v>
      </c>
      <c r="AA373" s="17" t="s">
        <v>1296</v>
      </c>
      <c r="AB373" s="17" t="s">
        <v>48</v>
      </c>
      <c r="AC373" s="18">
        <v>45098</v>
      </c>
      <c r="AD373" s="16">
        <f>datos_chargeback_2001_1!$AE373/100</f>
        <v>60.51</v>
      </c>
      <c r="AE373" s="17">
        <v>6051</v>
      </c>
      <c r="AF373" s="17" t="s">
        <v>53</v>
      </c>
    </row>
    <row r="374" spans="1:32" x14ac:dyDescent="0.3">
      <c r="A374" s="34" t="s">
        <v>1298</v>
      </c>
      <c r="B374" s="3">
        <v>45099</v>
      </c>
      <c r="C374" s="3" t="str">
        <f>TEXT(Tabla10[[#This Row],[Fecha de transacción]],"DDDD")</f>
        <v>jueves</v>
      </c>
      <c r="D374" s="3">
        <v>45166</v>
      </c>
      <c r="E374" s="4">
        <f>datos_chargeback_2001_1!$D374-datos_chargeback_2001_1!$B374</f>
        <v>67</v>
      </c>
      <c r="F374" s="5">
        <f>datos_chargeback_2001_1!$G374/100</f>
        <v>53.22</v>
      </c>
      <c r="G374" s="6">
        <v>5322</v>
      </c>
      <c r="H374" s="5">
        <f t="shared" si="5"/>
        <v>0</v>
      </c>
      <c r="I374" s="5">
        <v>0</v>
      </c>
      <c r="J374" s="6" t="s">
        <v>24</v>
      </c>
      <c r="K374" s="6" t="s">
        <v>25</v>
      </c>
      <c r="L374" s="6" t="s">
        <v>40</v>
      </c>
      <c r="M374" s="6" t="s">
        <v>27</v>
      </c>
      <c r="N374" s="6" t="s">
        <v>42</v>
      </c>
      <c r="O374" s="6" t="s">
        <v>114</v>
      </c>
      <c r="P374" s="6" t="s">
        <v>30</v>
      </c>
      <c r="Q374" s="6" t="s">
        <v>66</v>
      </c>
      <c r="R374" s="6">
        <v>5322</v>
      </c>
      <c r="S374" s="6" t="s">
        <v>1299</v>
      </c>
      <c r="T374" s="6" t="s">
        <v>116</v>
      </c>
      <c r="U374" s="5">
        <f>datos_chargeback_2001_1!$V374/100</f>
        <v>53.22</v>
      </c>
      <c r="V374" s="6">
        <v>5322</v>
      </c>
      <c r="W374" s="5">
        <f>datos_chargeback_2001_1!$X374/100</f>
        <v>0</v>
      </c>
      <c r="X374" s="6">
        <v>0</v>
      </c>
      <c r="Y374" s="5">
        <f>datos_chargeback_2001_1!$Z374/100</f>
        <v>0</v>
      </c>
      <c r="Z374" s="6">
        <v>0</v>
      </c>
      <c r="AA374" s="6" t="s">
        <v>1300</v>
      </c>
      <c r="AB374" s="6" t="s">
        <v>48</v>
      </c>
      <c r="AC374" s="8">
        <v>45099</v>
      </c>
      <c r="AD374" s="5">
        <f>datos_chargeback_2001_1!$AE374/100</f>
        <v>55.49</v>
      </c>
      <c r="AE374" s="6">
        <v>5549</v>
      </c>
      <c r="AF374" s="6" t="s">
        <v>50</v>
      </c>
    </row>
    <row r="375" spans="1:32" x14ac:dyDescent="0.3">
      <c r="A375" s="36" t="s">
        <v>1302</v>
      </c>
      <c r="B375" s="14">
        <v>45100</v>
      </c>
      <c r="C375" s="14" t="str">
        <f>TEXT(Tabla10[[#This Row],[Fecha de transacción]],"DDDD")</f>
        <v>viernes</v>
      </c>
      <c r="D375" s="14">
        <v>45187</v>
      </c>
      <c r="E375" s="15">
        <f>datos_chargeback_2001_1!$D375-datos_chargeback_2001_1!$B375</f>
        <v>87</v>
      </c>
      <c r="F375" s="16">
        <f>datos_chargeback_2001_1!$G375/100</f>
        <v>116.46</v>
      </c>
      <c r="G375" s="17">
        <v>11646</v>
      </c>
      <c r="H375" s="16">
        <f t="shared" si="5"/>
        <v>0</v>
      </c>
      <c r="I375" s="16">
        <v>0.1</v>
      </c>
      <c r="J375" s="17" t="s">
        <v>24</v>
      </c>
      <c r="K375" s="17" t="s">
        <v>25</v>
      </c>
      <c r="L375" s="17" t="s">
        <v>74</v>
      </c>
      <c r="M375" s="17" t="s">
        <v>52</v>
      </c>
      <c r="N375" s="17" t="s">
        <v>42</v>
      </c>
      <c r="O375" s="17" t="s">
        <v>53</v>
      </c>
      <c r="P375" s="17" t="s">
        <v>54</v>
      </c>
      <c r="Q375" s="17" t="s">
        <v>31</v>
      </c>
      <c r="R375" s="17">
        <v>11646</v>
      </c>
      <c r="S375" s="17" t="s">
        <v>1303</v>
      </c>
      <c r="T375" s="17" t="s">
        <v>116</v>
      </c>
      <c r="U375" s="16">
        <f>datos_chargeback_2001_1!$V375/100</f>
        <v>116.46</v>
      </c>
      <c r="V375" s="17">
        <v>11646</v>
      </c>
      <c r="W375" s="16">
        <f>datos_chargeback_2001_1!$X375/100</f>
        <v>0</v>
      </c>
      <c r="X375" s="17">
        <v>0</v>
      </c>
      <c r="Y375" s="16">
        <f>datos_chargeback_2001_1!$Z375/100</f>
        <v>0</v>
      </c>
      <c r="Z375" s="17">
        <v>0</v>
      </c>
      <c r="AA375" s="17" t="s">
        <v>1304</v>
      </c>
      <c r="AB375" s="17" t="s">
        <v>35</v>
      </c>
      <c r="AC375" s="20" t="s">
        <v>35</v>
      </c>
      <c r="AD375" s="16">
        <f>datos_chargeback_2001_1!$AE375/100</f>
        <v>0</v>
      </c>
      <c r="AE375" s="17">
        <v>0</v>
      </c>
      <c r="AF375" s="17" t="s">
        <v>43</v>
      </c>
    </row>
    <row r="376" spans="1:32" x14ac:dyDescent="0.3">
      <c r="A376" s="35" t="s">
        <v>1305</v>
      </c>
      <c r="B376" s="9">
        <v>45101</v>
      </c>
      <c r="C376" s="9" t="str">
        <f>TEXT(Tabla10[[#This Row],[Fecha de transacción]],"DDDD")</f>
        <v>sábado</v>
      </c>
      <c r="D376" s="9">
        <v>45173</v>
      </c>
      <c r="E376" s="10">
        <f>datos_chargeback_2001_1!$D376-datos_chargeback_2001_1!$B376</f>
        <v>72</v>
      </c>
      <c r="F376" s="11">
        <f>datos_chargeback_2001_1!$G376/100</f>
        <v>790.42</v>
      </c>
      <c r="G376" s="12">
        <v>79042</v>
      </c>
      <c r="H376" s="11">
        <f t="shared" si="5"/>
        <v>0</v>
      </c>
      <c r="I376" s="11">
        <v>0.86</v>
      </c>
      <c r="J376" s="12" t="s">
        <v>38</v>
      </c>
      <c r="K376" s="12" t="s">
        <v>25</v>
      </c>
      <c r="L376" s="12" t="s">
        <v>109</v>
      </c>
      <c r="M376" s="12" t="s">
        <v>52</v>
      </c>
      <c r="N376" s="12" t="s">
        <v>42</v>
      </c>
      <c r="O376" s="12" t="s">
        <v>70</v>
      </c>
      <c r="P376" s="12" t="s">
        <v>30</v>
      </c>
      <c r="Q376" s="12" t="s">
        <v>66</v>
      </c>
      <c r="R376" s="12">
        <v>79042</v>
      </c>
      <c r="S376" s="12" t="s">
        <v>1306</v>
      </c>
      <c r="T376" s="12" t="s">
        <v>61</v>
      </c>
      <c r="U376" s="11">
        <f>datos_chargeback_2001_1!$V376/100</f>
        <v>0</v>
      </c>
      <c r="V376" s="12">
        <v>0</v>
      </c>
      <c r="W376" s="11">
        <f>datos_chargeback_2001_1!$X376/100</f>
        <v>790.42</v>
      </c>
      <c r="X376" s="12">
        <v>79042</v>
      </c>
      <c r="Y376" s="11">
        <f>datos_chargeback_2001_1!$Z376/100</f>
        <v>0</v>
      </c>
      <c r="Z376" s="12">
        <v>0</v>
      </c>
      <c r="AA376" s="12" t="s">
        <v>1307</v>
      </c>
      <c r="AB376" s="12" t="s">
        <v>35</v>
      </c>
      <c r="AC376" s="13" t="s">
        <v>35</v>
      </c>
      <c r="AD376" s="11">
        <f>datos_chargeback_2001_1!$AE376/100</f>
        <v>0</v>
      </c>
      <c r="AE376" s="12">
        <v>0</v>
      </c>
      <c r="AF376" s="12" t="s">
        <v>43</v>
      </c>
    </row>
    <row r="377" spans="1:32" x14ac:dyDescent="0.3">
      <c r="A377" s="36" t="s">
        <v>1308</v>
      </c>
      <c r="B377" s="14">
        <v>45102</v>
      </c>
      <c r="C377" s="14" t="str">
        <f>TEXT(Tabla10[[#This Row],[Fecha de transacción]],"DDDD")</f>
        <v>domingo</v>
      </c>
      <c r="D377" s="14">
        <v>45162</v>
      </c>
      <c r="E377" s="15">
        <f>datos_chargeback_2001_1!$D377-datos_chargeback_2001_1!$B377</f>
        <v>60</v>
      </c>
      <c r="F377" s="16">
        <f>datos_chargeback_2001_1!$G377/100</f>
        <v>235.61</v>
      </c>
      <c r="G377" s="17">
        <v>23561</v>
      </c>
      <c r="H377" s="16">
        <f t="shared" si="5"/>
        <v>0</v>
      </c>
      <c r="I377" s="16">
        <v>1.45</v>
      </c>
      <c r="J377" s="17" t="s">
        <v>38</v>
      </c>
      <c r="K377" s="17" t="s">
        <v>25</v>
      </c>
      <c r="L377" s="17" t="s">
        <v>80</v>
      </c>
      <c r="M377" s="17" t="s">
        <v>41</v>
      </c>
      <c r="N377" s="17" t="s">
        <v>42</v>
      </c>
      <c r="O377" s="17" t="s">
        <v>114</v>
      </c>
      <c r="P377" s="17" t="s">
        <v>30</v>
      </c>
      <c r="Q377" s="17" t="s">
        <v>66</v>
      </c>
      <c r="R377" s="17">
        <v>23561</v>
      </c>
      <c r="S377" s="17" t="s">
        <v>1309</v>
      </c>
      <c r="T377" s="17" t="s">
        <v>46</v>
      </c>
      <c r="U377" s="16">
        <f>datos_chargeback_2001_1!$V377/100</f>
        <v>235.61</v>
      </c>
      <c r="V377" s="17">
        <v>23561</v>
      </c>
      <c r="W377" s="16">
        <f>datos_chargeback_2001_1!$X377/100</f>
        <v>0</v>
      </c>
      <c r="X377" s="17">
        <v>0</v>
      </c>
      <c r="Y377" s="16">
        <f>datos_chargeback_2001_1!$Z377/100</f>
        <v>0</v>
      </c>
      <c r="Z377" s="17">
        <v>0</v>
      </c>
      <c r="AA377" s="17" t="s">
        <v>1310</v>
      </c>
      <c r="AB377" s="17" t="s">
        <v>48</v>
      </c>
      <c r="AC377" s="18">
        <v>45102</v>
      </c>
      <c r="AD377" s="16">
        <f>datos_chargeback_2001_1!$AE377/100</f>
        <v>177.89</v>
      </c>
      <c r="AE377" s="17">
        <v>17789</v>
      </c>
      <c r="AF377" s="17" t="s">
        <v>64</v>
      </c>
    </row>
    <row r="378" spans="1:32" x14ac:dyDescent="0.3">
      <c r="A378" s="35" t="s">
        <v>1312</v>
      </c>
      <c r="B378" s="9">
        <v>45103</v>
      </c>
      <c r="C378" s="9" t="str">
        <f>TEXT(Tabla10[[#This Row],[Fecha de transacción]],"DDDD")</f>
        <v>lunes</v>
      </c>
      <c r="D378" s="9">
        <v>45184</v>
      </c>
      <c r="E378" s="10">
        <f>datos_chargeback_2001_1!$D378-datos_chargeback_2001_1!$B378</f>
        <v>81</v>
      </c>
      <c r="F378" s="11">
        <f>datos_chargeback_2001_1!$G378/100</f>
        <v>834.84</v>
      </c>
      <c r="G378" s="12">
        <v>83484</v>
      </c>
      <c r="H378" s="11">
        <f t="shared" si="5"/>
        <v>0</v>
      </c>
      <c r="I378" s="11">
        <v>0</v>
      </c>
      <c r="J378" s="12" t="s">
        <v>38</v>
      </c>
      <c r="K378" s="12" t="s">
        <v>25</v>
      </c>
      <c r="L378" s="12" t="s">
        <v>80</v>
      </c>
      <c r="M378" s="12" t="s">
        <v>52</v>
      </c>
      <c r="N378" s="12" t="s">
        <v>42</v>
      </c>
      <c r="O378" s="12" t="s">
        <v>70</v>
      </c>
      <c r="P378" s="12" t="s">
        <v>30</v>
      </c>
      <c r="Q378" s="12" t="s">
        <v>66</v>
      </c>
      <c r="R378" s="12">
        <v>83484</v>
      </c>
      <c r="S378" s="12" t="s">
        <v>1313</v>
      </c>
      <c r="T378" s="12" t="s">
        <v>61</v>
      </c>
      <c r="U378" s="11">
        <f>datos_chargeback_2001_1!$V378/100</f>
        <v>0</v>
      </c>
      <c r="V378" s="12">
        <v>0</v>
      </c>
      <c r="W378" s="11">
        <f>datos_chargeback_2001_1!$X378/100</f>
        <v>834.84</v>
      </c>
      <c r="X378" s="12">
        <v>83484</v>
      </c>
      <c r="Y378" s="11">
        <f>datos_chargeback_2001_1!$Z378/100</f>
        <v>0</v>
      </c>
      <c r="Z378" s="12">
        <v>0</v>
      </c>
      <c r="AA378" s="12" t="s">
        <v>1314</v>
      </c>
      <c r="AB378" s="12" t="s">
        <v>48</v>
      </c>
      <c r="AC378" s="19">
        <v>45103</v>
      </c>
      <c r="AD378" s="11">
        <f>datos_chargeback_2001_1!$AE378/100</f>
        <v>425.45</v>
      </c>
      <c r="AE378" s="12">
        <v>42545</v>
      </c>
      <c r="AF378" s="12" t="s">
        <v>50</v>
      </c>
    </row>
    <row r="379" spans="1:32" x14ac:dyDescent="0.3">
      <c r="A379" s="34" t="s">
        <v>1315</v>
      </c>
      <c r="B379" s="3">
        <v>45104</v>
      </c>
      <c r="C379" s="3" t="str">
        <f>TEXT(Tabla10[[#This Row],[Fecha de transacción]],"DDDD")</f>
        <v>martes</v>
      </c>
      <c r="D379" s="3">
        <v>45192</v>
      </c>
      <c r="E379" s="4">
        <f>datos_chargeback_2001_1!$D379-datos_chargeback_2001_1!$B379</f>
        <v>88</v>
      </c>
      <c r="F379" s="5">
        <f>datos_chargeback_2001_1!$G379/100</f>
        <v>119.66</v>
      </c>
      <c r="G379" s="6">
        <v>11966</v>
      </c>
      <c r="H379" s="5">
        <f t="shared" si="5"/>
        <v>0</v>
      </c>
      <c r="I379" s="5">
        <v>0</v>
      </c>
      <c r="J379" s="6" t="s">
        <v>38</v>
      </c>
      <c r="K379" s="6" t="s">
        <v>25</v>
      </c>
      <c r="L379" s="6" t="s">
        <v>119</v>
      </c>
      <c r="M379" s="6" t="s">
        <v>59</v>
      </c>
      <c r="N379" s="6" t="s">
        <v>42</v>
      </c>
      <c r="O379" s="6" t="s">
        <v>53</v>
      </c>
      <c r="P379" s="6" t="s">
        <v>30</v>
      </c>
      <c r="Q379" s="6" t="s">
        <v>55</v>
      </c>
      <c r="R379" s="6">
        <v>11966</v>
      </c>
      <c r="S379" s="6" t="s">
        <v>98</v>
      </c>
      <c r="T379" s="6" t="s">
        <v>46</v>
      </c>
      <c r="U379" s="5">
        <f>datos_chargeback_2001_1!$V379/100</f>
        <v>119.66</v>
      </c>
      <c r="V379" s="6">
        <v>11966</v>
      </c>
      <c r="W379" s="5">
        <f>datos_chargeback_2001_1!$X379/100</f>
        <v>0</v>
      </c>
      <c r="X379" s="6">
        <v>0</v>
      </c>
      <c r="Y379" s="5">
        <f>datos_chargeback_2001_1!$Z379/100</f>
        <v>0</v>
      </c>
      <c r="Z379" s="6">
        <v>0</v>
      </c>
      <c r="AA379" s="6" t="s">
        <v>1316</v>
      </c>
      <c r="AB379" s="6" t="s">
        <v>35</v>
      </c>
      <c r="AC379" s="7" t="s">
        <v>35</v>
      </c>
      <c r="AD379" s="5">
        <f>datos_chargeback_2001_1!$AE379/100</f>
        <v>0</v>
      </c>
      <c r="AE379" s="6">
        <v>0</v>
      </c>
      <c r="AF379" s="6" t="s">
        <v>29</v>
      </c>
    </row>
    <row r="380" spans="1:32" x14ac:dyDescent="0.3">
      <c r="A380" s="34" t="s">
        <v>1317</v>
      </c>
      <c r="B380" s="3">
        <v>45105</v>
      </c>
      <c r="C380" s="3" t="str">
        <f>TEXT(Tabla10[[#This Row],[Fecha de transacción]],"DDDD")</f>
        <v>miércoles</v>
      </c>
      <c r="D380" s="3">
        <v>45170</v>
      </c>
      <c r="E380" s="4">
        <f>datos_chargeback_2001_1!$D380-datos_chargeback_2001_1!$B380</f>
        <v>65</v>
      </c>
      <c r="F380" s="5">
        <f>datos_chargeback_2001_1!$G380/100</f>
        <v>379.87</v>
      </c>
      <c r="G380" s="6">
        <v>37987</v>
      </c>
      <c r="H380" s="5">
        <f t="shared" si="5"/>
        <v>0</v>
      </c>
      <c r="I380" s="5">
        <v>0.89</v>
      </c>
      <c r="J380" s="6" t="s">
        <v>24</v>
      </c>
      <c r="K380" s="6" t="s">
        <v>25</v>
      </c>
      <c r="L380" s="6" t="s">
        <v>109</v>
      </c>
      <c r="M380" s="6" t="s">
        <v>93</v>
      </c>
      <c r="N380" s="6" t="s">
        <v>28</v>
      </c>
      <c r="O380" s="6" t="s">
        <v>36</v>
      </c>
      <c r="P380" s="6" t="s">
        <v>30</v>
      </c>
      <c r="Q380" s="6" t="s">
        <v>44</v>
      </c>
      <c r="R380" s="6">
        <v>37987</v>
      </c>
      <c r="S380" s="6" t="s">
        <v>1318</v>
      </c>
      <c r="T380" s="6" t="s">
        <v>33</v>
      </c>
      <c r="U380" s="5">
        <f>datos_chargeback_2001_1!$V380/100</f>
        <v>0</v>
      </c>
      <c r="V380" s="6">
        <v>0</v>
      </c>
      <c r="W380" s="5">
        <f>datos_chargeback_2001_1!$X380/100</f>
        <v>0</v>
      </c>
      <c r="X380" s="6">
        <v>0</v>
      </c>
      <c r="Y380" s="5">
        <f>datos_chargeback_2001_1!$Z380/100</f>
        <v>379.87</v>
      </c>
      <c r="Z380" s="6">
        <v>37987</v>
      </c>
      <c r="AA380" s="6" t="s">
        <v>1319</v>
      </c>
      <c r="AB380" s="6" t="s">
        <v>35</v>
      </c>
      <c r="AC380" s="7" t="s">
        <v>35</v>
      </c>
      <c r="AD380" s="5">
        <f>datos_chargeback_2001_1!$AE380/100</f>
        <v>0</v>
      </c>
      <c r="AE380" s="6">
        <v>0</v>
      </c>
      <c r="AF380" s="6" t="s">
        <v>29</v>
      </c>
    </row>
    <row r="381" spans="1:32" x14ac:dyDescent="0.3">
      <c r="A381" s="36" t="s">
        <v>1320</v>
      </c>
      <c r="B381" s="14">
        <v>45106</v>
      </c>
      <c r="C381" s="14" t="str">
        <f>TEXT(Tabla10[[#This Row],[Fecha de transacción]],"DDDD")</f>
        <v>jueves</v>
      </c>
      <c r="D381" s="14">
        <v>45185</v>
      </c>
      <c r="E381" s="15">
        <f>datos_chargeback_2001_1!$D381-datos_chargeback_2001_1!$B381</f>
        <v>79</v>
      </c>
      <c r="F381" s="16">
        <f>datos_chargeback_2001_1!$G381/100</f>
        <v>50.42</v>
      </c>
      <c r="G381" s="17">
        <v>5042</v>
      </c>
      <c r="H381" s="16">
        <f t="shared" si="5"/>
        <v>0</v>
      </c>
      <c r="I381" s="16">
        <v>0</v>
      </c>
      <c r="J381" s="17" t="s">
        <v>38</v>
      </c>
      <c r="K381" s="17" t="s">
        <v>25</v>
      </c>
      <c r="L381" s="17" t="s">
        <v>74</v>
      </c>
      <c r="M381" s="17" t="s">
        <v>41</v>
      </c>
      <c r="N381" s="17" t="s">
        <v>42</v>
      </c>
      <c r="O381" s="17" t="s">
        <v>43</v>
      </c>
      <c r="P381" s="17" t="s">
        <v>30</v>
      </c>
      <c r="Q381" s="17" t="s">
        <v>66</v>
      </c>
      <c r="R381" s="17">
        <v>5042</v>
      </c>
      <c r="S381" s="17" t="s">
        <v>1321</v>
      </c>
      <c r="T381" s="17" t="s">
        <v>61</v>
      </c>
      <c r="U381" s="16">
        <f>datos_chargeback_2001_1!$V381/100</f>
        <v>0</v>
      </c>
      <c r="V381" s="17">
        <v>0</v>
      </c>
      <c r="W381" s="16">
        <f>datos_chargeback_2001_1!$X381/100</f>
        <v>50.42</v>
      </c>
      <c r="X381" s="17">
        <v>5042</v>
      </c>
      <c r="Y381" s="16">
        <f>datos_chargeback_2001_1!$Z381/100</f>
        <v>0</v>
      </c>
      <c r="Z381" s="17">
        <v>0</v>
      </c>
      <c r="AA381" s="17" t="s">
        <v>1322</v>
      </c>
      <c r="AB381" s="17" t="s">
        <v>48</v>
      </c>
      <c r="AC381" s="18">
        <v>45106</v>
      </c>
      <c r="AD381" s="16">
        <f>datos_chargeback_2001_1!$AE381/100</f>
        <v>338.37</v>
      </c>
      <c r="AE381" s="17">
        <v>33837</v>
      </c>
      <c r="AF381" s="17" t="s">
        <v>43</v>
      </c>
    </row>
    <row r="382" spans="1:32" x14ac:dyDescent="0.3">
      <c r="A382" s="35" t="s">
        <v>1323</v>
      </c>
      <c r="B382" s="9">
        <v>45107</v>
      </c>
      <c r="C382" s="9" t="str">
        <f>TEXT(Tabla10[[#This Row],[Fecha de transacción]],"DDDD")</f>
        <v>viernes</v>
      </c>
      <c r="D382" s="9">
        <v>45182</v>
      </c>
      <c r="E382" s="10">
        <f>datos_chargeback_2001_1!$D382-datos_chargeback_2001_1!$B382</f>
        <v>75</v>
      </c>
      <c r="F382" s="11">
        <f>datos_chargeback_2001_1!$G382/100</f>
        <v>898.89</v>
      </c>
      <c r="G382" s="12">
        <v>89889</v>
      </c>
      <c r="H382" s="11">
        <f t="shared" si="5"/>
        <v>0</v>
      </c>
      <c r="I382" s="11">
        <v>1.1299999999999999</v>
      </c>
      <c r="J382" s="12" t="s">
        <v>38</v>
      </c>
      <c r="K382" s="12" t="s">
        <v>25</v>
      </c>
      <c r="L382" s="12" t="s">
        <v>26</v>
      </c>
      <c r="M382" s="12" t="s">
        <v>59</v>
      </c>
      <c r="N382" s="12" t="s">
        <v>42</v>
      </c>
      <c r="O382" s="12" t="s">
        <v>29</v>
      </c>
      <c r="P382" s="12" t="s">
        <v>54</v>
      </c>
      <c r="Q382" s="12" t="s">
        <v>44</v>
      </c>
      <c r="R382" s="12">
        <v>89889</v>
      </c>
      <c r="S382" s="12" t="s">
        <v>1324</v>
      </c>
      <c r="T382" s="12" t="s">
        <v>61</v>
      </c>
      <c r="U382" s="11">
        <f>datos_chargeback_2001_1!$V382/100</f>
        <v>0</v>
      </c>
      <c r="V382" s="12">
        <v>0</v>
      </c>
      <c r="W382" s="11">
        <f>datos_chargeback_2001_1!$X382/100</f>
        <v>898.89</v>
      </c>
      <c r="X382" s="12">
        <v>89889</v>
      </c>
      <c r="Y382" s="11">
        <f>datos_chargeback_2001_1!$Z382/100</f>
        <v>0</v>
      </c>
      <c r="Z382" s="12">
        <v>0</v>
      </c>
      <c r="AA382" s="12" t="s">
        <v>1325</v>
      </c>
      <c r="AB382" s="12" t="s">
        <v>48</v>
      </c>
      <c r="AC382" s="19">
        <v>45107</v>
      </c>
      <c r="AD382" s="11">
        <f>datos_chargeback_2001_1!$AE382/100</f>
        <v>616.80999999999995</v>
      </c>
      <c r="AE382" s="12">
        <v>61681</v>
      </c>
      <c r="AF382" s="12" t="s">
        <v>43</v>
      </c>
    </row>
    <row r="383" spans="1:32" x14ac:dyDescent="0.3">
      <c r="A383" s="36" t="s">
        <v>1327</v>
      </c>
      <c r="B383" s="14">
        <v>45108</v>
      </c>
      <c r="C383" s="14" t="str">
        <f>TEXT(Tabla10[[#This Row],[Fecha de transacción]],"DDDD")</f>
        <v>sábado</v>
      </c>
      <c r="D383" s="14">
        <v>45173</v>
      </c>
      <c r="E383" s="15">
        <f>datos_chargeback_2001_1!$D383-datos_chargeback_2001_1!$B383</f>
        <v>65</v>
      </c>
      <c r="F383" s="16">
        <f>datos_chargeback_2001_1!$G383/100</f>
        <v>387.89</v>
      </c>
      <c r="G383" s="17">
        <v>38789</v>
      </c>
      <c r="H383" s="16">
        <f t="shared" si="5"/>
        <v>0</v>
      </c>
      <c r="I383" s="16">
        <v>1.34</v>
      </c>
      <c r="J383" s="17" t="s">
        <v>24</v>
      </c>
      <c r="K383" s="17" t="s">
        <v>25</v>
      </c>
      <c r="L383" s="17" t="s">
        <v>26</v>
      </c>
      <c r="M383" s="17" t="s">
        <v>93</v>
      </c>
      <c r="N383" s="17" t="s">
        <v>42</v>
      </c>
      <c r="O383" s="17" t="s">
        <v>53</v>
      </c>
      <c r="P383" s="17" t="s">
        <v>54</v>
      </c>
      <c r="Q383" s="17" t="s">
        <v>75</v>
      </c>
      <c r="R383" s="17">
        <v>38789</v>
      </c>
      <c r="S383" s="17" t="s">
        <v>1328</v>
      </c>
      <c r="T383" s="17" t="s">
        <v>61</v>
      </c>
      <c r="U383" s="16">
        <f>datos_chargeback_2001_1!$V383/100</f>
        <v>0</v>
      </c>
      <c r="V383" s="17">
        <v>0</v>
      </c>
      <c r="W383" s="16">
        <f>datos_chargeback_2001_1!$X383/100</f>
        <v>387.89</v>
      </c>
      <c r="X383" s="17">
        <v>38789</v>
      </c>
      <c r="Y383" s="16">
        <f>datos_chargeback_2001_1!$Z383/100</f>
        <v>0</v>
      </c>
      <c r="Z383" s="17">
        <v>0</v>
      </c>
      <c r="AA383" s="17" t="s">
        <v>1329</v>
      </c>
      <c r="AB383" s="17" t="s">
        <v>35</v>
      </c>
      <c r="AC383" s="20" t="s">
        <v>35</v>
      </c>
      <c r="AD383" s="16">
        <f>datos_chargeback_2001_1!$AE383/100</f>
        <v>0</v>
      </c>
      <c r="AE383" s="17">
        <v>0</v>
      </c>
      <c r="AF383" s="17" t="s">
        <v>53</v>
      </c>
    </row>
    <row r="384" spans="1:32" x14ac:dyDescent="0.3">
      <c r="A384" s="35" t="s">
        <v>1330</v>
      </c>
      <c r="B384" s="9">
        <v>45109</v>
      </c>
      <c r="C384" s="9" t="str">
        <f>TEXT(Tabla10[[#This Row],[Fecha de transacción]],"DDDD")</f>
        <v>domingo</v>
      </c>
      <c r="D384" s="9">
        <v>45195</v>
      </c>
      <c r="E384" s="10">
        <f>datos_chargeback_2001_1!$D384-datos_chargeback_2001_1!$B384</f>
        <v>86</v>
      </c>
      <c r="F384" s="11">
        <f>datos_chargeback_2001_1!$G384/100</f>
        <v>69.63</v>
      </c>
      <c r="G384" s="12">
        <v>6963</v>
      </c>
      <c r="H384" s="11">
        <f t="shared" si="5"/>
        <v>0</v>
      </c>
      <c r="I384" s="11">
        <v>1.04</v>
      </c>
      <c r="J384" s="12" t="s">
        <v>38</v>
      </c>
      <c r="K384" s="12" t="s">
        <v>25</v>
      </c>
      <c r="L384" s="12" t="s">
        <v>109</v>
      </c>
      <c r="M384" s="12" t="s">
        <v>85</v>
      </c>
      <c r="N384" s="12" t="s">
        <v>42</v>
      </c>
      <c r="O384" s="12" t="s">
        <v>29</v>
      </c>
      <c r="P384" s="12" t="s">
        <v>54</v>
      </c>
      <c r="Q384" s="12" t="s">
        <v>31</v>
      </c>
      <c r="R384" s="12">
        <v>69630</v>
      </c>
      <c r="S384" s="12" t="s">
        <v>1331</v>
      </c>
      <c r="T384" s="12" t="s">
        <v>116</v>
      </c>
      <c r="U384" s="11">
        <f>datos_chargeback_2001_1!$V384/100</f>
        <v>696.3</v>
      </c>
      <c r="V384" s="12">
        <v>69630</v>
      </c>
      <c r="W384" s="11">
        <f>datos_chargeback_2001_1!$X384/100</f>
        <v>0</v>
      </c>
      <c r="X384" s="12">
        <v>0</v>
      </c>
      <c r="Y384" s="11">
        <f>datos_chargeback_2001_1!$Z384/100</f>
        <v>0</v>
      </c>
      <c r="Z384" s="12">
        <v>0</v>
      </c>
      <c r="AA384" s="12" t="s">
        <v>1332</v>
      </c>
      <c r="AB384" s="12" t="s">
        <v>35</v>
      </c>
      <c r="AC384" s="13" t="s">
        <v>35</v>
      </c>
      <c r="AD384" s="11">
        <f>datos_chargeback_2001_1!$AE384/100</f>
        <v>0</v>
      </c>
      <c r="AE384" s="12">
        <v>0</v>
      </c>
      <c r="AF384" s="12" t="s">
        <v>36</v>
      </c>
    </row>
    <row r="385" spans="1:32" x14ac:dyDescent="0.3">
      <c r="A385" s="34" t="s">
        <v>1333</v>
      </c>
      <c r="B385" s="3">
        <v>45110</v>
      </c>
      <c r="C385" s="3" t="str">
        <f>TEXT(Tabla10[[#This Row],[Fecha de transacción]],"DDDD")</f>
        <v>lunes</v>
      </c>
      <c r="D385" s="3">
        <v>45183</v>
      </c>
      <c r="E385" s="4">
        <f>datos_chargeback_2001_1!$D385-datos_chargeback_2001_1!$B385</f>
        <v>73</v>
      </c>
      <c r="F385" s="5">
        <f>datos_chargeback_2001_1!$G385/100</f>
        <v>871.34</v>
      </c>
      <c r="G385" s="6">
        <v>87134</v>
      </c>
      <c r="H385" s="5">
        <f t="shared" si="5"/>
        <v>0</v>
      </c>
      <c r="I385" s="5">
        <v>1.44</v>
      </c>
      <c r="J385" s="6" t="s">
        <v>24</v>
      </c>
      <c r="K385" s="6" t="s">
        <v>25</v>
      </c>
      <c r="L385" s="6" t="s">
        <v>119</v>
      </c>
      <c r="M385" s="6" t="s">
        <v>52</v>
      </c>
      <c r="N385" s="6" t="s">
        <v>42</v>
      </c>
      <c r="O385" s="6" t="s">
        <v>29</v>
      </c>
      <c r="P385" s="6" t="s">
        <v>54</v>
      </c>
      <c r="Q385" s="6" t="s">
        <v>75</v>
      </c>
      <c r="R385" s="6">
        <v>87134</v>
      </c>
      <c r="S385" s="6" t="s">
        <v>1334</v>
      </c>
      <c r="T385" s="6" t="s">
        <v>46</v>
      </c>
      <c r="U385" s="5">
        <f>datos_chargeback_2001_1!$V385/100</f>
        <v>871.34</v>
      </c>
      <c r="V385" s="6">
        <v>87134</v>
      </c>
      <c r="W385" s="5">
        <f>datos_chargeback_2001_1!$X385/100</f>
        <v>0</v>
      </c>
      <c r="X385" s="6">
        <v>0</v>
      </c>
      <c r="Y385" s="5">
        <f>datos_chargeback_2001_1!$Z385/100</f>
        <v>0</v>
      </c>
      <c r="Z385" s="6">
        <v>0</v>
      </c>
      <c r="AA385" s="6" t="s">
        <v>1335</v>
      </c>
      <c r="AB385" s="6" t="s">
        <v>48</v>
      </c>
      <c r="AC385" s="8">
        <v>45110</v>
      </c>
      <c r="AD385" s="5">
        <f>datos_chargeback_2001_1!$AE385/100</f>
        <v>687.22</v>
      </c>
      <c r="AE385" s="6">
        <v>68722</v>
      </c>
      <c r="AF385" s="6" t="s">
        <v>50</v>
      </c>
    </row>
    <row r="386" spans="1:32" x14ac:dyDescent="0.3">
      <c r="A386" s="34" t="s">
        <v>1336</v>
      </c>
      <c r="B386" s="3">
        <v>45111</v>
      </c>
      <c r="C386" s="3" t="str">
        <f>TEXT(Tabla10[[#This Row],[Fecha de transacción]],"DDDD")</f>
        <v>martes</v>
      </c>
      <c r="D386" s="3">
        <v>45189</v>
      </c>
      <c r="E386" s="4">
        <f>datos_chargeback_2001_1!$D386-datos_chargeback_2001_1!$B386</f>
        <v>78</v>
      </c>
      <c r="F386" s="5">
        <f>datos_chargeback_2001_1!$G386/100</f>
        <v>74.569999999999993</v>
      </c>
      <c r="G386" s="6">
        <v>7457</v>
      </c>
      <c r="H386" s="5">
        <f t="shared" ref="H386:H449" si="6">IF(COUNTIF($A$2:$A$1373,A386)=1,0,IF(F386=_xlfn.AGGREGATE(14,6,$F$2:$F$1373/($A$2:$A$1373=A386),1),_xlfn.AGGREGATE(15,6,$F$2:$F$1373/($A$2:$A$1373=A386),1),""))</f>
        <v>0</v>
      </c>
      <c r="I386" s="5">
        <v>0</v>
      </c>
      <c r="J386" s="6" t="s">
        <v>38</v>
      </c>
      <c r="K386" s="6" t="s">
        <v>25</v>
      </c>
      <c r="L386" s="6" t="s">
        <v>119</v>
      </c>
      <c r="M386" s="6" t="s">
        <v>93</v>
      </c>
      <c r="N386" s="6" t="s">
        <v>42</v>
      </c>
      <c r="O386" s="6" t="s">
        <v>36</v>
      </c>
      <c r="P386" s="6" t="s">
        <v>54</v>
      </c>
      <c r="Q386" s="6" t="s">
        <v>31</v>
      </c>
      <c r="R386" s="6">
        <v>7457</v>
      </c>
      <c r="S386" s="6" t="s">
        <v>1337</v>
      </c>
      <c r="T386" s="6" t="s">
        <v>116</v>
      </c>
      <c r="U386" s="5">
        <f>datos_chargeback_2001_1!$V386/100</f>
        <v>74.569999999999993</v>
      </c>
      <c r="V386" s="6">
        <v>7457</v>
      </c>
      <c r="W386" s="5">
        <f>datos_chargeback_2001_1!$X386/100</f>
        <v>0</v>
      </c>
      <c r="X386" s="6">
        <v>0</v>
      </c>
      <c r="Y386" s="5">
        <f>datos_chargeback_2001_1!$Z386/100</f>
        <v>0</v>
      </c>
      <c r="Z386" s="6">
        <v>0</v>
      </c>
      <c r="AA386" s="6" t="s">
        <v>1338</v>
      </c>
      <c r="AB386" s="6" t="s">
        <v>48</v>
      </c>
      <c r="AC386" s="8">
        <v>45111</v>
      </c>
      <c r="AD386" s="5">
        <f>datos_chargeback_2001_1!$AE386/100</f>
        <v>8.7200000000000006</v>
      </c>
      <c r="AE386" s="6">
        <v>872</v>
      </c>
      <c r="AF386" s="6" t="s">
        <v>36</v>
      </c>
    </row>
    <row r="387" spans="1:32" x14ac:dyDescent="0.3">
      <c r="A387" s="36" t="s">
        <v>1340</v>
      </c>
      <c r="B387" s="14">
        <v>45112</v>
      </c>
      <c r="C387" s="14" t="str">
        <f>TEXT(Tabla10[[#This Row],[Fecha de transacción]],"DDDD")</f>
        <v>miércoles</v>
      </c>
      <c r="D387" s="14">
        <v>45193</v>
      </c>
      <c r="E387" s="15">
        <f>datos_chargeback_2001_1!$D387-datos_chargeback_2001_1!$B387</f>
        <v>81</v>
      </c>
      <c r="F387" s="16">
        <f>datos_chargeback_2001_1!$G387/100</f>
        <v>551.39</v>
      </c>
      <c r="G387" s="17">
        <v>55139</v>
      </c>
      <c r="H387" s="16">
        <f t="shared" si="6"/>
        <v>0</v>
      </c>
      <c r="I387" s="16">
        <v>0</v>
      </c>
      <c r="J387" s="17" t="s">
        <v>38</v>
      </c>
      <c r="K387" s="17" t="s">
        <v>25</v>
      </c>
      <c r="L387" s="17" t="s">
        <v>109</v>
      </c>
      <c r="M387" s="17" t="s">
        <v>52</v>
      </c>
      <c r="N387" s="17" t="s">
        <v>42</v>
      </c>
      <c r="O387" s="17" t="s">
        <v>53</v>
      </c>
      <c r="P387" s="17" t="s">
        <v>54</v>
      </c>
      <c r="Q387" s="17" t="s">
        <v>66</v>
      </c>
      <c r="R387" s="17">
        <v>55139</v>
      </c>
      <c r="S387" s="17" t="s">
        <v>1341</v>
      </c>
      <c r="T387" s="17" t="s">
        <v>61</v>
      </c>
      <c r="U387" s="16">
        <f>datos_chargeback_2001_1!$V387/100</f>
        <v>0</v>
      </c>
      <c r="V387" s="17">
        <v>0</v>
      </c>
      <c r="W387" s="16">
        <f>datos_chargeback_2001_1!$X387/100</f>
        <v>551.39</v>
      </c>
      <c r="X387" s="17">
        <v>55139</v>
      </c>
      <c r="Y387" s="16">
        <f>datos_chargeback_2001_1!$Z387/100</f>
        <v>0</v>
      </c>
      <c r="Z387" s="17">
        <v>0</v>
      </c>
      <c r="AA387" s="17" t="s">
        <v>1342</v>
      </c>
      <c r="AB387" s="17" t="s">
        <v>35</v>
      </c>
      <c r="AC387" s="20" t="s">
        <v>35</v>
      </c>
      <c r="AD387" s="16">
        <f>datos_chargeback_2001_1!$AE387/100</f>
        <v>0</v>
      </c>
      <c r="AE387" s="17">
        <v>0</v>
      </c>
      <c r="AF387" s="17" t="s">
        <v>36</v>
      </c>
    </row>
    <row r="388" spans="1:32" x14ac:dyDescent="0.3">
      <c r="A388" s="34" t="s">
        <v>1343</v>
      </c>
      <c r="B388" s="3">
        <v>45113</v>
      </c>
      <c r="C388" s="3" t="str">
        <f>TEXT(Tabla10[[#This Row],[Fecha de transacción]],"DDDD")</f>
        <v>jueves</v>
      </c>
      <c r="D388" s="3">
        <v>45180</v>
      </c>
      <c r="E388" s="4">
        <f>datos_chargeback_2001_1!$D388-datos_chargeback_2001_1!$B388</f>
        <v>67</v>
      </c>
      <c r="F388" s="5">
        <f>datos_chargeback_2001_1!$G388/100</f>
        <v>38.53</v>
      </c>
      <c r="G388" s="6">
        <v>3853</v>
      </c>
      <c r="H388" s="5">
        <f t="shared" si="6"/>
        <v>0</v>
      </c>
      <c r="I388" s="5">
        <v>0</v>
      </c>
      <c r="J388" s="6" t="s">
        <v>38</v>
      </c>
      <c r="K388" s="6" t="s">
        <v>25</v>
      </c>
      <c r="L388" s="6" t="s">
        <v>119</v>
      </c>
      <c r="M388" s="6" t="s">
        <v>93</v>
      </c>
      <c r="N388" s="6" t="s">
        <v>42</v>
      </c>
      <c r="O388" s="6" t="s">
        <v>53</v>
      </c>
      <c r="P388" s="6" t="s">
        <v>54</v>
      </c>
      <c r="Q388" s="6" t="s">
        <v>66</v>
      </c>
      <c r="R388" s="6">
        <v>3853</v>
      </c>
      <c r="S388" s="6" t="s">
        <v>301</v>
      </c>
      <c r="T388" s="6" t="s">
        <v>61</v>
      </c>
      <c r="U388" s="5">
        <f>datos_chargeback_2001_1!$V388/100</f>
        <v>0</v>
      </c>
      <c r="V388" s="6">
        <v>0</v>
      </c>
      <c r="W388" s="5">
        <f>datos_chargeback_2001_1!$X388/100</f>
        <v>38.53</v>
      </c>
      <c r="X388" s="6">
        <v>3853</v>
      </c>
      <c r="Y388" s="5">
        <f>datos_chargeback_2001_1!$Z388/100</f>
        <v>0</v>
      </c>
      <c r="Z388" s="6">
        <v>0</v>
      </c>
      <c r="AA388" s="6" t="s">
        <v>1344</v>
      </c>
      <c r="AB388" s="6" t="s">
        <v>35</v>
      </c>
      <c r="AC388" s="7" t="s">
        <v>35</v>
      </c>
      <c r="AD388" s="5">
        <f>datos_chargeback_2001_1!$AE388/100</f>
        <v>0</v>
      </c>
      <c r="AE388" s="6">
        <v>0</v>
      </c>
      <c r="AF388" s="6" t="s">
        <v>50</v>
      </c>
    </row>
    <row r="389" spans="1:32" x14ac:dyDescent="0.3">
      <c r="A389" s="34" t="s">
        <v>1345</v>
      </c>
      <c r="B389" s="3">
        <v>45114</v>
      </c>
      <c r="C389" s="3" t="str">
        <f>TEXT(Tabla10[[#This Row],[Fecha de transacción]],"DDDD")</f>
        <v>viernes</v>
      </c>
      <c r="D389" s="3">
        <v>45184</v>
      </c>
      <c r="E389" s="4">
        <f>datos_chargeback_2001_1!$D389-datos_chargeback_2001_1!$B389</f>
        <v>70</v>
      </c>
      <c r="F389" s="5">
        <f>datos_chargeback_2001_1!$G389/100</f>
        <v>440.81</v>
      </c>
      <c r="G389" s="6">
        <v>44081</v>
      </c>
      <c r="H389" s="5">
        <f t="shared" si="6"/>
        <v>0</v>
      </c>
      <c r="I389" s="5">
        <v>0.93</v>
      </c>
      <c r="J389" s="6" t="s">
        <v>38</v>
      </c>
      <c r="K389" s="6" t="s">
        <v>25</v>
      </c>
      <c r="L389" s="6" t="s">
        <v>40</v>
      </c>
      <c r="M389" s="6" t="s">
        <v>41</v>
      </c>
      <c r="N389" s="6" t="s">
        <v>42</v>
      </c>
      <c r="O389" s="6" t="s">
        <v>53</v>
      </c>
      <c r="P389" s="6" t="s">
        <v>30</v>
      </c>
      <c r="Q389" s="6" t="s">
        <v>55</v>
      </c>
      <c r="R389" s="6">
        <v>44081</v>
      </c>
      <c r="S389" s="6" t="s">
        <v>1346</v>
      </c>
      <c r="T389" s="6" t="s">
        <v>116</v>
      </c>
      <c r="U389" s="5">
        <f>datos_chargeback_2001_1!$V389/100</f>
        <v>440.81</v>
      </c>
      <c r="V389" s="6">
        <v>44081</v>
      </c>
      <c r="W389" s="5">
        <f>datos_chargeback_2001_1!$X389/100</f>
        <v>0</v>
      </c>
      <c r="X389" s="6">
        <v>0</v>
      </c>
      <c r="Y389" s="5">
        <f>datos_chargeback_2001_1!$Z389/100</f>
        <v>0</v>
      </c>
      <c r="Z389" s="6">
        <v>0</v>
      </c>
      <c r="AA389" s="6" t="s">
        <v>1347</v>
      </c>
      <c r="AB389" s="6" t="s">
        <v>48</v>
      </c>
      <c r="AC389" s="8">
        <v>45114</v>
      </c>
      <c r="AD389" s="5">
        <f>datos_chargeback_2001_1!$AE389/100</f>
        <v>96.99</v>
      </c>
      <c r="AE389" s="6">
        <v>9699</v>
      </c>
      <c r="AF389" s="6" t="s">
        <v>64</v>
      </c>
    </row>
    <row r="390" spans="1:32" x14ac:dyDescent="0.3">
      <c r="A390" s="35" t="s">
        <v>1349</v>
      </c>
      <c r="B390" s="9">
        <v>45115</v>
      </c>
      <c r="C390" s="9" t="str">
        <f>TEXT(Tabla10[[#This Row],[Fecha de transacción]],"DDDD")</f>
        <v>sábado</v>
      </c>
      <c r="D390" s="9">
        <v>45175</v>
      </c>
      <c r="E390" s="10">
        <f>datos_chargeback_2001_1!$D390-datos_chargeback_2001_1!$B390</f>
        <v>60</v>
      </c>
      <c r="F390" s="11">
        <f>datos_chargeback_2001_1!$G390/100</f>
        <v>305.08</v>
      </c>
      <c r="G390" s="12">
        <v>30508</v>
      </c>
      <c r="H390" s="11">
        <f t="shared" si="6"/>
        <v>0</v>
      </c>
      <c r="I390" s="11">
        <v>0</v>
      </c>
      <c r="J390" s="12" t="s">
        <v>38</v>
      </c>
      <c r="K390" s="12" t="s">
        <v>25</v>
      </c>
      <c r="L390" s="12" t="s">
        <v>40</v>
      </c>
      <c r="M390" s="12" t="s">
        <v>59</v>
      </c>
      <c r="N390" s="12" t="s">
        <v>42</v>
      </c>
      <c r="O390" s="12" t="s">
        <v>43</v>
      </c>
      <c r="P390" s="12" t="s">
        <v>30</v>
      </c>
      <c r="Q390" s="12" t="s">
        <v>44</v>
      </c>
      <c r="R390" s="12">
        <v>30508</v>
      </c>
      <c r="S390" s="12" t="s">
        <v>1350</v>
      </c>
      <c r="T390" s="12" t="s">
        <v>46</v>
      </c>
      <c r="U390" s="11">
        <f>datos_chargeback_2001_1!$V390/100</f>
        <v>305.08</v>
      </c>
      <c r="V390" s="12">
        <v>30508</v>
      </c>
      <c r="W390" s="11">
        <f>datos_chargeback_2001_1!$X390/100</f>
        <v>0</v>
      </c>
      <c r="X390" s="12">
        <v>0</v>
      </c>
      <c r="Y390" s="11">
        <f>datos_chargeback_2001_1!$Z390/100</f>
        <v>0</v>
      </c>
      <c r="Z390" s="12">
        <v>0</v>
      </c>
      <c r="AA390" s="12" t="s">
        <v>1351</v>
      </c>
      <c r="AB390" s="12" t="s">
        <v>48</v>
      </c>
      <c r="AC390" s="19">
        <v>45115</v>
      </c>
      <c r="AD390" s="11">
        <f>datos_chargeback_2001_1!$AE390/100</f>
        <v>48.78</v>
      </c>
      <c r="AE390" s="12">
        <v>4878</v>
      </c>
      <c r="AF390" s="12" t="s">
        <v>50</v>
      </c>
    </row>
    <row r="391" spans="1:32" x14ac:dyDescent="0.3">
      <c r="A391" s="34" t="s">
        <v>1352</v>
      </c>
      <c r="B391" s="3">
        <v>45116</v>
      </c>
      <c r="C391" s="3" t="str">
        <f>TEXT(Tabla10[[#This Row],[Fecha de transacción]],"DDDD")</f>
        <v>domingo</v>
      </c>
      <c r="D391" s="3">
        <v>45201</v>
      </c>
      <c r="E391" s="4">
        <f>datos_chargeback_2001_1!$D391-datos_chargeback_2001_1!$B391</f>
        <v>85</v>
      </c>
      <c r="F391" s="5">
        <f>datos_chargeback_2001_1!$G391/100</f>
        <v>432.77</v>
      </c>
      <c r="G391" s="6">
        <v>43277</v>
      </c>
      <c r="H391" s="5">
        <f t="shared" si="6"/>
        <v>0</v>
      </c>
      <c r="I391" s="5">
        <v>0</v>
      </c>
      <c r="J391" s="6" t="s">
        <v>38</v>
      </c>
      <c r="K391" s="6" t="s">
        <v>25</v>
      </c>
      <c r="L391" s="6" t="s">
        <v>119</v>
      </c>
      <c r="M391" s="6" t="s">
        <v>27</v>
      </c>
      <c r="N391" s="6" t="s">
        <v>42</v>
      </c>
      <c r="O391" s="6" t="s">
        <v>43</v>
      </c>
      <c r="P391" s="6" t="s">
        <v>30</v>
      </c>
      <c r="Q391" s="6" t="s">
        <v>75</v>
      </c>
      <c r="R391" s="6">
        <v>43277</v>
      </c>
      <c r="S391" s="6" t="s">
        <v>1353</v>
      </c>
      <c r="T391" s="6" t="s">
        <v>61</v>
      </c>
      <c r="U391" s="5">
        <f>datos_chargeback_2001_1!$V391/100</f>
        <v>0</v>
      </c>
      <c r="V391" s="6">
        <v>0</v>
      </c>
      <c r="W391" s="5">
        <f>datos_chargeback_2001_1!$X391/100</f>
        <v>432.77</v>
      </c>
      <c r="X391" s="6">
        <v>43277</v>
      </c>
      <c r="Y391" s="5">
        <f>datos_chargeback_2001_1!$Z391/100</f>
        <v>0</v>
      </c>
      <c r="Z391" s="6">
        <v>0</v>
      </c>
      <c r="AA391" s="6" t="s">
        <v>1354</v>
      </c>
      <c r="AB391" s="6" t="s">
        <v>35</v>
      </c>
      <c r="AC391" s="7" t="s">
        <v>35</v>
      </c>
      <c r="AD391" s="5">
        <f>datos_chargeback_2001_1!$AE391/100</f>
        <v>0</v>
      </c>
      <c r="AE391" s="6">
        <v>0</v>
      </c>
      <c r="AF391" s="6" t="s">
        <v>50</v>
      </c>
    </row>
    <row r="392" spans="1:32" x14ac:dyDescent="0.3">
      <c r="A392" s="34" t="s">
        <v>1355</v>
      </c>
      <c r="B392" s="3">
        <v>45117</v>
      </c>
      <c r="C392" s="3" t="str">
        <f>TEXT(Tabla10[[#This Row],[Fecha de transacción]],"DDDD")</f>
        <v>lunes</v>
      </c>
      <c r="D392" s="3">
        <v>45194</v>
      </c>
      <c r="E392" s="4">
        <f>datos_chargeback_2001_1!$D392-datos_chargeback_2001_1!$B392</f>
        <v>77</v>
      </c>
      <c r="F392" s="5">
        <f>datos_chargeback_2001_1!$G392/100</f>
        <v>414.25</v>
      </c>
      <c r="G392" s="6">
        <v>41425</v>
      </c>
      <c r="H392" s="5">
        <f t="shared" si="6"/>
        <v>0</v>
      </c>
      <c r="I392" s="5">
        <v>1.05</v>
      </c>
      <c r="J392" s="6" t="s">
        <v>38</v>
      </c>
      <c r="K392" s="6" t="s">
        <v>25</v>
      </c>
      <c r="L392" s="6" t="s">
        <v>74</v>
      </c>
      <c r="M392" s="6" t="s">
        <v>52</v>
      </c>
      <c r="N392" s="6" t="s">
        <v>28</v>
      </c>
      <c r="O392" s="6" t="s">
        <v>114</v>
      </c>
      <c r="P392" s="6" t="s">
        <v>54</v>
      </c>
      <c r="Q392" s="6" t="s">
        <v>31</v>
      </c>
      <c r="R392" s="6">
        <v>41425</v>
      </c>
      <c r="S392" s="6" t="s">
        <v>1356</v>
      </c>
      <c r="T392" s="6" t="s">
        <v>33</v>
      </c>
      <c r="U392" s="5">
        <f>datos_chargeback_2001_1!$V392/100</f>
        <v>0</v>
      </c>
      <c r="V392" s="6">
        <v>0</v>
      </c>
      <c r="W392" s="5">
        <f>datos_chargeback_2001_1!$X392/100</f>
        <v>0</v>
      </c>
      <c r="X392" s="6">
        <v>0</v>
      </c>
      <c r="Y392" s="5">
        <f>datos_chargeback_2001_1!$Z392/100</f>
        <v>414.25</v>
      </c>
      <c r="Z392" s="6">
        <v>41425</v>
      </c>
      <c r="AA392" s="6" t="s">
        <v>1357</v>
      </c>
      <c r="AB392" s="6" t="s">
        <v>35</v>
      </c>
      <c r="AC392" s="7" t="s">
        <v>35</v>
      </c>
      <c r="AD392" s="5">
        <f>datos_chargeback_2001_1!$AE392/100</f>
        <v>0</v>
      </c>
      <c r="AE392" s="6">
        <v>0</v>
      </c>
      <c r="AF392" s="6" t="s">
        <v>50</v>
      </c>
    </row>
    <row r="393" spans="1:32" x14ac:dyDescent="0.3">
      <c r="A393" s="36" t="s">
        <v>1358</v>
      </c>
      <c r="B393" s="14">
        <v>45118</v>
      </c>
      <c r="C393" s="14" t="str">
        <f>TEXT(Tabla10[[#This Row],[Fecha de transacción]],"DDDD")</f>
        <v>martes</v>
      </c>
      <c r="D393" s="14">
        <v>45186</v>
      </c>
      <c r="E393" s="15">
        <f>datos_chargeback_2001_1!$D393-datos_chargeback_2001_1!$B393</f>
        <v>68</v>
      </c>
      <c r="F393" s="16">
        <f>datos_chargeback_2001_1!$G393/100</f>
        <v>679.43</v>
      </c>
      <c r="G393" s="17">
        <v>67943</v>
      </c>
      <c r="H393" s="16">
        <f t="shared" si="6"/>
        <v>0</v>
      </c>
      <c r="I393" s="16">
        <v>0</v>
      </c>
      <c r="J393" s="17" t="s">
        <v>38</v>
      </c>
      <c r="K393" s="17" t="s">
        <v>25</v>
      </c>
      <c r="L393" s="17" t="s">
        <v>40</v>
      </c>
      <c r="M393" s="17" t="s">
        <v>59</v>
      </c>
      <c r="N393" s="17" t="s">
        <v>42</v>
      </c>
      <c r="O393" s="17" t="s">
        <v>64</v>
      </c>
      <c r="P393" s="17" t="s">
        <v>30</v>
      </c>
      <c r="Q393" s="17" t="s">
        <v>75</v>
      </c>
      <c r="R393" s="17">
        <v>67943</v>
      </c>
      <c r="S393" s="17" t="s">
        <v>1359</v>
      </c>
      <c r="T393" s="17" t="s">
        <v>116</v>
      </c>
      <c r="U393" s="16">
        <f>datos_chargeback_2001_1!$V393/100</f>
        <v>679.43</v>
      </c>
      <c r="V393" s="17">
        <v>67943</v>
      </c>
      <c r="W393" s="16">
        <f>datos_chargeback_2001_1!$X393/100</f>
        <v>0</v>
      </c>
      <c r="X393" s="17">
        <v>0</v>
      </c>
      <c r="Y393" s="16">
        <f>datos_chargeback_2001_1!$Z393/100</f>
        <v>0</v>
      </c>
      <c r="Z393" s="17">
        <v>0</v>
      </c>
      <c r="AA393" s="17" t="s">
        <v>1360</v>
      </c>
      <c r="AB393" s="17" t="s">
        <v>48</v>
      </c>
      <c r="AC393" s="18">
        <v>45118</v>
      </c>
      <c r="AD393" s="16">
        <f>datos_chargeback_2001_1!$AE393/100</f>
        <v>756.55</v>
      </c>
      <c r="AE393" s="17">
        <v>75655</v>
      </c>
      <c r="AF393" s="17" t="s">
        <v>29</v>
      </c>
    </row>
    <row r="394" spans="1:32" x14ac:dyDescent="0.3">
      <c r="A394" s="35" t="s">
        <v>1361</v>
      </c>
      <c r="B394" s="9">
        <v>45119</v>
      </c>
      <c r="C394" s="9" t="str">
        <f>TEXT(Tabla10[[#This Row],[Fecha de transacción]],"DDDD")</f>
        <v>miércoles</v>
      </c>
      <c r="D394" s="9">
        <v>45194</v>
      </c>
      <c r="E394" s="10">
        <f>datos_chargeback_2001_1!$D394-datos_chargeback_2001_1!$B394</f>
        <v>75</v>
      </c>
      <c r="F394" s="11">
        <f>datos_chargeback_2001_1!$G394/100</f>
        <v>78.78</v>
      </c>
      <c r="G394" s="12">
        <v>7878</v>
      </c>
      <c r="H394" s="11">
        <f t="shared" si="6"/>
        <v>0</v>
      </c>
      <c r="I394" s="11">
        <v>1.38</v>
      </c>
      <c r="J394" s="12" t="s">
        <v>24</v>
      </c>
      <c r="K394" s="12" t="s">
        <v>25</v>
      </c>
      <c r="L394" s="12" t="s">
        <v>80</v>
      </c>
      <c r="M394" s="12" t="s">
        <v>93</v>
      </c>
      <c r="N394" s="12" t="s">
        <v>42</v>
      </c>
      <c r="O394" s="12" t="s">
        <v>43</v>
      </c>
      <c r="P394" s="12" t="s">
        <v>54</v>
      </c>
      <c r="Q394" s="12" t="s">
        <v>44</v>
      </c>
      <c r="R394" s="12">
        <v>7878</v>
      </c>
      <c r="S394" s="12" t="s">
        <v>1362</v>
      </c>
      <c r="T394" s="12" t="s">
        <v>61</v>
      </c>
      <c r="U394" s="11">
        <f>datos_chargeback_2001_1!$V394/100</f>
        <v>0</v>
      </c>
      <c r="V394" s="12">
        <v>0</v>
      </c>
      <c r="W394" s="11">
        <f>datos_chargeback_2001_1!$X394/100</f>
        <v>78.78</v>
      </c>
      <c r="X394" s="12">
        <v>7878</v>
      </c>
      <c r="Y394" s="11">
        <f>datos_chargeback_2001_1!$Z394/100</f>
        <v>0</v>
      </c>
      <c r="Z394" s="12">
        <v>0</v>
      </c>
      <c r="AA394" s="12" t="s">
        <v>1363</v>
      </c>
      <c r="AB394" s="12" t="s">
        <v>48</v>
      </c>
      <c r="AC394" s="19">
        <v>45119</v>
      </c>
      <c r="AD394" s="11">
        <f>datos_chargeback_2001_1!$AE394/100</f>
        <v>351.63</v>
      </c>
      <c r="AE394" s="12">
        <v>35163</v>
      </c>
      <c r="AF394" s="12" t="s">
        <v>36</v>
      </c>
    </row>
    <row r="395" spans="1:32" x14ac:dyDescent="0.3">
      <c r="A395" s="34" t="s">
        <v>1364</v>
      </c>
      <c r="B395" s="3">
        <v>45120</v>
      </c>
      <c r="C395" s="3" t="str">
        <f>TEXT(Tabla10[[#This Row],[Fecha de transacción]],"DDDD")</f>
        <v>jueves</v>
      </c>
      <c r="D395" s="3">
        <v>45209</v>
      </c>
      <c r="E395" s="4">
        <f>datos_chargeback_2001_1!$D395-datos_chargeback_2001_1!$B395</f>
        <v>89</v>
      </c>
      <c r="F395" s="5">
        <f>datos_chargeback_2001_1!$G395/100</f>
        <v>590.89</v>
      </c>
      <c r="G395" s="6">
        <v>59089</v>
      </c>
      <c r="H395" s="5">
        <f t="shared" si="6"/>
        <v>0</v>
      </c>
      <c r="I395" s="5">
        <v>0</v>
      </c>
      <c r="J395" s="6" t="s">
        <v>24</v>
      </c>
      <c r="K395" s="6" t="s">
        <v>25</v>
      </c>
      <c r="L395" s="6" t="s">
        <v>26</v>
      </c>
      <c r="M395" s="6" t="s">
        <v>93</v>
      </c>
      <c r="N395" s="6" t="s">
        <v>42</v>
      </c>
      <c r="O395" s="6" t="s">
        <v>53</v>
      </c>
      <c r="P395" s="6" t="s">
        <v>54</v>
      </c>
      <c r="Q395" s="6" t="s">
        <v>55</v>
      </c>
      <c r="R395" s="6">
        <v>59089</v>
      </c>
      <c r="S395" s="6" t="s">
        <v>1365</v>
      </c>
      <c r="T395" s="6" t="s">
        <v>116</v>
      </c>
      <c r="U395" s="5">
        <f>datos_chargeback_2001_1!$V395/100</f>
        <v>590.89</v>
      </c>
      <c r="V395" s="6">
        <v>59089</v>
      </c>
      <c r="W395" s="5">
        <f>datos_chargeback_2001_1!$X395/100</f>
        <v>0</v>
      </c>
      <c r="X395" s="6">
        <v>0</v>
      </c>
      <c r="Y395" s="5">
        <f>datos_chargeback_2001_1!$Z395/100</f>
        <v>0</v>
      </c>
      <c r="Z395" s="6">
        <v>0</v>
      </c>
      <c r="AA395" s="6" t="s">
        <v>1366</v>
      </c>
      <c r="AB395" s="6" t="s">
        <v>35</v>
      </c>
      <c r="AC395" s="7" t="s">
        <v>35</v>
      </c>
      <c r="AD395" s="5">
        <f>datos_chargeback_2001_1!$AE395/100</f>
        <v>0</v>
      </c>
      <c r="AE395" s="6">
        <v>0</v>
      </c>
      <c r="AF395" s="6" t="s">
        <v>36</v>
      </c>
    </row>
    <row r="396" spans="1:32" x14ac:dyDescent="0.3">
      <c r="A396" s="34" t="s">
        <v>1367</v>
      </c>
      <c r="B396" s="3">
        <v>45121</v>
      </c>
      <c r="C396" s="3" t="str">
        <f>TEXT(Tabla10[[#This Row],[Fecha de transacción]],"DDDD")</f>
        <v>viernes</v>
      </c>
      <c r="D396" s="3">
        <v>45209</v>
      </c>
      <c r="E396" s="4">
        <f>datos_chargeback_2001_1!$D396-datos_chargeback_2001_1!$B396</f>
        <v>88</v>
      </c>
      <c r="F396" s="5">
        <f>datos_chargeback_2001_1!$G396/100</f>
        <v>633.85</v>
      </c>
      <c r="G396" s="6">
        <v>63385</v>
      </c>
      <c r="H396" s="5">
        <f t="shared" si="6"/>
        <v>0</v>
      </c>
      <c r="I396" s="5">
        <v>0.82</v>
      </c>
      <c r="J396" s="6" t="s">
        <v>38</v>
      </c>
      <c r="K396" s="6" t="s">
        <v>25</v>
      </c>
      <c r="L396" s="6" t="s">
        <v>26</v>
      </c>
      <c r="M396" s="6" t="s">
        <v>59</v>
      </c>
      <c r="N396" s="6" t="s">
        <v>28</v>
      </c>
      <c r="O396" s="6" t="s">
        <v>50</v>
      </c>
      <c r="P396" s="6" t="s">
        <v>54</v>
      </c>
      <c r="Q396" s="6" t="s">
        <v>75</v>
      </c>
      <c r="R396" s="6">
        <v>63385</v>
      </c>
      <c r="S396" s="6" t="s">
        <v>1368</v>
      </c>
      <c r="T396" s="6" t="s">
        <v>33</v>
      </c>
      <c r="U396" s="5">
        <f>datos_chargeback_2001_1!$V396/100</f>
        <v>0</v>
      </c>
      <c r="V396" s="6">
        <v>0</v>
      </c>
      <c r="W396" s="5">
        <f>datos_chargeback_2001_1!$X396/100</f>
        <v>0</v>
      </c>
      <c r="X396" s="6">
        <v>0</v>
      </c>
      <c r="Y396" s="5">
        <f>datos_chargeback_2001_1!$Z396/100</f>
        <v>633.85</v>
      </c>
      <c r="Z396" s="6">
        <v>63385</v>
      </c>
      <c r="AA396" s="6" t="s">
        <v>1369</v>
      </c>
      <c r="AB396" s="6" t="s">
        <v>35</v>
      </c>
      <c r="AC396" s="7" t="s">
        <v>35</v>
      </c>
      <c r="AD396" s="5">
        <f>datos_chargeback_2001_1!$AE396/100</f>
        <v>0</v>
      </c>
      <c r="AE396" s="6">
        <v>0</v>
      </c>
      <c r="AF396" s="6" t="s">
        <v>50</v>
      </c>
    </row>
    <row r="397" spans="1:32" x14ac:dyDescent="0.3">
      <c r="A397" s="36" t="s">
        <v>1370</v>
      </c>
      <c r="B397" s="14">
        <v>45122</v>
      </c>
      <c r="C397" s="14" t="str">
        <f>TEXT(Tabla10[[#This Row],[Fecha de transacción]],"DDDD")</f>
        <v>sábado</v>
      </c>
      <c r="D397" s="14">
        <v>45208</v>
      </c>
      <c r="E397" s="15">
        <f>datos_chargeback_2001_1!$D397-datos_chargeback_2001_1!$B397</f>
        <v>86</v>
      </c>
      <c r="F397" s="16">
        <f>datos_chargeback_2001_1!$G397/100</f>
        <v>598.39</v>
      </c>
      <c r="G397" s="17">
        <v>59839</v>
      </c>
      <c r="H397" s="16">
        <f t="shared" si="6"/>
        <v>0</v>
      </c>
      <c r="I397" s="16">
        <v>0</v>
      </c>
      <c r="J397" s="17" t="s">
        <v>24</v>
      </c>
      <c r="K397" s="17" t="s">
        <v>25</v>
      </c>
      <c r="L397" s="17" t="s">
        <v>119</v>
      </c>
      <c r="M397" s="17" t="s">
        <v>41</v>
      </c>
      <c r="N397" s="17" t="s">
        <v>42</v>
      </c>
      <c r="O397" s="17" t="s">
        <v>70</v>
      </c>
      <c r="P397" s="17" t="s">
        <v>30</v>
      </c>
      <c r="Q397" s="17" t="s">
        <v>31</v>
      </c>
      <c r="R397" s="17">
        <v>59839</v>
      </c>
      <c r="S397" s="17" t="s">
        <v>1371</v>
      </c>
      <c r="T397" s="17" t="s">
        <v>46</v>
      </c>
      <c r="U397" s="16">
        <f>datos_chargeback_2001_1!$V397/100</f>
        <v>598.39</v>
      </c>
      <c r="V397" s="17">
        <v>59839</v>
      </c>
      <c r="W397" s="16">
        <f>datos_chargeback_2001_1!$X397/100</f>
        <v>0</v>
      </c>
      <c r="X397" s="17">
        <v>0</v>
      </c>
      <c r="Y397" s="16">
        <f>datos_chargeback_2001_1!$Z397/100</f>
        <v>0</v>
      </c>
      <c r="Z397" s="17">
        <v>0</v>
      </c>
      <c r="AA397" s="17" t="s">
        <v>1372</v>
      </c>
      <c r="AB397" s="17" t="s">
        <v>35</v>
      </c>
      <c r="AC397" s="20" t="s">
        <v>35</v>
      </c>
      <c r="AD397" s="16">
        <f>datos_chargeback_2001_1!$AE397/100</f>
        <v>0</v>
      </c>
      <c r="AE397" s="17">
        <v>0</v>
      </c>
      <c r="AF397" s="17" t="s">
        <v>43</v>
      </c>
    </row>
    <row r="398" spans="1:32" x14ac:dyDescent="0.3">
      <c r="A398" s="34" t="s">
        <v>1373</v>
      </c>
      <c r="B398" s="3">
        <v>45123</v>
      </c>
      <c r="C398" s="3" t="str">
        <f>TEXT(Tabla10[[#This Row],[Fecha de transacción]],"DDDD")</f>
        <v>domingo</v>
      </c>
      <c r="D398" s="3">
        <v>45207</v>
      </c>
      <c r="E398" s="4">
        <f>datos_chargeback_2001_1!$D398-datos_chargeback_2001_1!$B398</f>
        <v>84</v>
      </c>
      <c r="F398" s="5">
        <f>datos_chargeback_2001_1!$G398/100</f>
        <v>71.67</v>
      </c>
      <c r="G398" s="6">
        <v>7167</v>
      </c>
      <c r="H398" s="5">
        <f t="shared" si="6"/>
        <v>0</v>
      </c>
      <c r="I398" s="5">
        <v>0</v>
      </c>
      <c r="J398" s="6" t="s">
        <v>24</v>
      </c>
      <c r="K398" s="6" t="s">
        <v>25</v>
      </c>
      <c r="L398" s="6" t="s">
        <v>40</v>
      </c>
      <c r="M398" s="6" t="s">
        <v>93</v>
      </c>
      <c r="N398" s="6" t="s">
        <v>42</v>
      </c>
      <c r="O398" s="6" t="s">
        <v>70</v>
      </c>
      <c r="P398" s="6" t="s">
        <v>30</v>
      </c>
      <c r="Q398" s="6" t="s">
        <v>31</v>
      </c>
      <c r="R398" s="6">
        <v>71670</v>
      </c>
      <c r="S398" s="6" t="s">
        <v>1374</v>
      </c>
      <c r="T398" s="6" t="s">
        <v>116</v>
      </c>
      <c r="U398" s="5">
        <f>datos_chargeback_2001_1!$V398/100</f>
        <v>716.7</v>
      </c>
      <c r="V398" s="6">
        <v>71670</v>
      </c>
      <c r="W398" s="5">
        <f>datos_chargeback_2001_1!$X398/100</f>
        <v>0</v>
      </c>
      <c r="X398" s="6">
        <v>0</v>
      </c>
      <c r="Y398" s="5">
        <f>datos_chargeback_2001_1!$Z398/100</f>
        <v>0</v>
      </c>
      <c r="Z398" s="6">
        <v>0</v>
      </c>
      <c r="AA398" s="6" t="s">
        <v>1375</v>
      </c>
      <c r="AB398" s="6" t="s">
        <v>48</v>
      </c>
      <c r="AC398" s="8">
        <v>45123</v>
      </c>
      <c r="AD398" s="5">
        <f>datos_chargeback_2001_1!$AE398/100</f>
        <v>994.87</v>
      </c>
      <c r="AE398" s="6">
        <v>99487</v>
      </c>
      <c r="AF398" s="6" t="s">
        <v>53</v>
      </c>
    </row>
    <row r="399" spans="1:32" x14ac:dyDescent="0.3">
      <c r="A399" s="36" t="s">
        <v>1376</v>
      </c>
      <c r="B399" s="14">
        <v>45124</v>
      </c>
      <c r="C399" s="14" t="str">
        <f>TEXT(Tabla10[[#This Row],[Fecha de transacción]],"DDDD")</f>
        <v>lunes</v>
      </c>
      <c r="D399" s="14">
        <v>45197</v>
      </c>
      <c r="E399" s="15">
        <f>datos_chargeback_2001_1!$D399-datos_chargeback_2001_1!$B399</f>
        <v>73</v>
      </c>
      <c r="F399" s="16">
        <f>datos_chargeback_2001_1!$G399/100</f>
        <v>620.01</v>
      </c>
      <c r="G399" s="17">
        <v>62001</v>
      </c>
      <c r="H399" s="16">
        <f t="shared" si="6"/>
        <v>0</v>
      </c>
      <c r="I399" s="16">
        <v>1.07</v>
      </c>
      <c r="J399" s="17" t="s">
        <v>38</v>
      </c>
      <c r="K399" s="17" t="s">
        <v>25</v>
      </c>
      <c r="L399" s="17" t="s">
        <v>109</v>
      </c>
      <c r="M399" s="17" t="s">
        <v>41</v>
      </c>
      <c r="N399" s="17" t="s">
        <v>42</v>
      </c>
      <c r="O399" s="17" t="s">
        <v>50</v>
      </c>
      <c r="P399" s="17" t="s">
        <v>30</v>
      </c>
      <c r="Q399" s="17" t="s">
        <v>75</v>
      </c>
      <c r="R399" s="17">
        <v>62001</v>
      </c>
      <c r="S399" s="17" t="s">
        <v>1377</v>
      </c>
      <c r="T399" s="17" t="s">
        <v>46</v>
      </c>
      <c r="U399" s="16">
        <f>datos_chargeback_2001_1!$V399/100</f>
        <v>620.01</v>
      </c>
      <c r="V399" s="17">
        <v>62001</v>
      </c>
      <c r="W399" s="16">
        <f>datos_chargeback_2001_1!$X399/100</f>
        <v>0</v>
      </c>
      <c r="X399" s="17">
        <v>0</v>
      </c>
      <c r="Y399" s="16">
        <f>datos_chargeback_2001_1!$Z399/100</f>
        <v>0</v>
      </c>
      <c r="Z399" s="17">
        <v>0</v>
      </c>
      <c r="AA399" s="17" t="s">
        <v>1378</v>
      </c>
      <c r="AB399" s="17" t="s">
        <v>35</v>
      </c>
      <c r="AC399" s="20" t="s">
        <v>35</v>
      </c>
      <c r="AD399" s="16">
        <f>datos_chargeback_2001_1!$AE399/100</f>
        <v>0</v>
      </c>
      <c r="AE399" s="17">
        <v>0</v>
      </c>
      <c r="AF399" s="17" t="s">
        <v>53</v>
      </c>
    </row>
    <row r="400" spans="1:32" x14ac:dyDescent="0.3">
      <c r="A400" s="35" t="s">
        <v>1379</v>
      </c>
      <c r="B400" s="9">
        <v>45125</v>
      </c>
      <c r="C400" s="9" t="str">
        <f>TEXT(Tabla10[[#This Row],[Fecha de transacción]],"DDDD")</f>
        <v>martes</v>
      </c>
      <c r="D400" s="9">
        <v>45200</v>
      </c>
      <c r="E400" s="10">
        <f>datos_chargeback_2001_1!$D400-datos_chargeback_2001_1!$B400</f>
        <v>75</v>
      </c>
      <c r="F400" s="11">
        <f>datos_chargeback_2001_1!$G400/100</f>
        <v>512.73</v>
      </c>
      <c r="G400" s="12">
        <v>51273</v>
      </c>
      <c r="H400" s="11">
        <f t="shared" si="6"/>
        <v>0</v>
      </c>
      <c r="I400" s="11">
        <v>1.34</v>
      </c>
      <c r="J400" s="12" t="s">
        <v>38</v>
      </c>
      <c r="K400" s="12" t="s">
        <v>25</v>
      </c>
      <c r="L400" s="12" t="s">
        <v>40</v>
      </c>
      <c r="M400" s="12" t="s">
        <v>59</v>
      </c>
      <c r="N400" s="12" t="s">
        <v>42</v>
      </c>
      <c r="O400" s="12" t="s">
        <v>64</v>
      </c>
      <c r="P400" s="12" t="s">
        <v>54</v>
      </c>
      <c r="Q400" s="12" t="s">
        <v>44</v>
      </c>
      <c r="R400" s="12">
        <v>51273</v>
      </c>
      <c r="S400" s="12" t="s">
        <v>1380</v>
      </c>
      <c r="T400" s="12" t="s">
        <v>61</v>
      </c>
      <c r="U400" s="11">
        <f>datos_chargeback_2001_1!$V400/100</f>
        <v>0</v>
      </c>
      <c r="V400" s="12">
        <v>0</v>
      </c>
      <c r="W400" s="11">
        <f>datos_chargeback_2001_1!$X400/100</f>
        <v>512.73</v>
      </c>
      <c r="X400" s="12">
        <v>51273</v>
      </c>
      <c r="Y400" s="11">
        <f>datos_chargeback_2001_1!$Z400/100</f>
        <v>0</v>
      </c>
      <c r="Z400" s="12">
        <v>0</v>
      </c>
      <c r="AA400" s="12" t="s">
        <v>1381</v>
      </c>
      <c r="AB400" s="12" t="s">
        <v>35</v>
      </c>
      <c r="AC400" s="13" t="s">
        <v>35</v>
      </c>
      <c r="AD400" s="11">
        <f>datos_chargeback_2001_1!$AE400/100</f>
        <v>0</v>
      </c>
      <c r="AE400" s="12">
        <v>0</v>
      </c>
      <c r="AF400" s="12" t="s">
        <v>36</v>
      </c>
    </row>
    <row r="401" spans="1:32" x14ac:dyDescent="0.3">
      <c r="A401" s="36" t="s">
        <v>1382</v>
      </c>
      <c r="B401" s="14">
        <v>45126</v>
      </c>
      <c r="C401" s="14" t="str">
        <f>TEXT(Tabla10[[#This Row],[Fecha de transacción]],"DDDD")</f>
        <v>miércoles</v>
      </c>
      <c r="D401" s="14">
        <v>45215</v>
      </c>
      <c r="E401" s="15">
        <f>datos_chargeback_2001_1!$D401-datos_chargeback_2001_1!$B401</f>
        <v>89</v>
      </c>
      <c r="F401" s="16">
        <f>datos_chargeback_2001_1!$G401/100</f>
        <v>827.02</v>
      </c>
      <c r="G401" s="17">
        <v>82702</v>
      </c>
      <c r="H401" s="16">
        <f t="shared" si="6"/>
        <v>0</v>
      </c>
      <c r="I401" s="16">
        <v>0</v>
      </c>
      <c r="J401" s="17" t="s">
        <v>24</v>
      </c>
      <c r="K401" s="17" t="s">
        <v>25</v>
      </c>
      <c r="L401" s="17" t="s">
        <v>80</v>
      </c>
      <c r="M401" s="17" t="s">
        <v>59</v>
      </c>
      <c r="N401" s="17" t="s">
        <v>28</v>
      </c>
      <c r="O401" s="17" t="s">
        <v>29</v>
      </c>
      <c r="P401" s="17" t="s">
        <v>54</v>
      </c>
      <c r="Q401" s="17" t="s">
        <v>31</v>
      </c>
      <c r="R401" s="17">
        <v>82702</v>
      </c>
      <c r="S401" s="17" t="s">
        <v>1383</v>
      </c>
      <c r="T401" s="17" t="s">
        <v>33</v>
      </c>
      <c r="U401" s="16">
        <f>datos_chargeback_2001_1!$V401/100</f>
        <v>0</v>
      </c>
      <c r="V401" s="17">
        <v>0</v>
      </c>
      <c r="W401" s="16">
        <f>datos_chargeback_2001_1!$X401/100</f>
        <v>0</v>
      </c>
      <c r="X401" s="17">
        <v>0</v>
      </c>
      <c r="Y401" s="16">
        <f>datos_chargeback_2001_1!$Z401/100</f>
        <v>827.02</v>
      </c>
      <c r="Z401" s="17">
        <v>82702</v>
      </c>
      <c r="AA401" s="17" t="s">
        <v>1384</v>
      </c>
      <c r="AB401" s="17" t="s">
        <v>48</v>
      </c>
      <c r="AC401" s="18">
        <v>45126</v>
      </c>
      <c r="AD401" s="16">
        <f>datos_chargeback_2001_1!$AE401/100</f>
        <v>875.75</v>
      </c>
      <c r="AE401" s="17">
        <v>87575</v>
      </c>
      <c r="AF401" s="17" t="s">
        <v>36</v>
      </c>
    </row>
    <row r="402" spans="1:32" x14ac:dyDescent="0.3">
      <c r="A402" s="34" t="s">
        <v>1386</v>
      </c>
      <c r="B402" s="3">
        <v>44927</v>
      </c>
      <c r="C402" s="3" t="str">
        <f>TEXT(Tabla10[[#This Row],[Fecha de transacción]],"DDDD")</f>
        <v>domingo</v>
      </c>
      <c r="D402" s="3">
        <v>45003</v>
      </c>
      <c r="E402" s="4">
        <f>datos_chargeback_2001_1!$D402-datos_chargeback_2001_1!$B402</f>
        <v>76</v>
      </c>
      <c r="F402" s="5">
        <f>datos_chargeback_2001_1!$G402/100</f>
        <v>229.38</v>
      </c>
      <c r="G402" s="6">
        <v>22938</v>
      </c>
      <c r="H402" s="5">
        <f t="shared" si="6"/>
        <v>0</v>
      </c>
      <c r="I402" s="5">
        <v>1.23</v>
      </c>
      <c r="J402" s="6" t="s">
        <v>24</v>
      </c>
      <c r="K402" s="6" t="s">
        <v>25</v>
      </c>
      <c r="L402" s="6" t="s">
        <v>109</v>
      </c>
      <c r="M402" s="6" t="s">
        <v>85</v>
      </c>
      <c r="N402" s="6" t="s">
        <v>28</v>
      </c>
      <c r="O402" s="6" t="s">
        <v>43</v>
      </c>
      <c r="P402" s="6" t="s">
        <v>30</v>
      </c>
      <c r="Q402" s="6" t="s">
        <v>66</v>
      </c>
      <c r="R402" s="6">
        <v>22938</v>
      </c>
      <c r="S402" s="6" t="s">
        <v>1387</v>
      </c>
      <c r="T402" s="6" t="s">
        <v>33</v>
      </c>
      <c r="U402" s="5">
        <f>datos_chargeback_2001_1!$V402/100</f>
        <v>0</v>
      </c>
      <c r="V402" s="6">
        <v>0</v>
      </c>
      <c r="W402" s="5">
        <f>datos_chargeback_2001_1!$X402/100</f>
        <v>0</v>
      </c>
      <c r="X402" s="6">
        <v>0</v>
      </c>
      <c r="Y402" s="5">
        <f>datos_chargeback_2001_1!$Z402/100</f>
        <v>229.38</v>
      </c>
      <c r="Z402" s="6">
        <v>22938</v>
      </c>
      <c r="AA402" s="6" t="s">
        <v>1388</v>
      </c>
      <c r="AB402" s="6" t="s">
        <v>48</v>
      </c>
      <c r="AC402" s="8">
        <v>44927</v>
      </c>
      <c r="AD402" s="5">
        <f>datos_chargeback_2001_1!$AE402/100</f>
        <v>657.01</v>
      </c>
      <c r="AE402" s="6">
        <v>65701</v>
      </c>
      <c r="AF402" s="6" t="s">
        <v>50</v>
      </c>
    </row>
    <row r="403" spans="1:32" x14ac:dyDescent="0.3">
      <c r="A403" s="34" t="s">
        <v>1390</v>
      </c>
      <c r="B403" s="3">
        <v>44928</v>
      </c>
      <c r="C403" s="3" t="str">
        <f>TEXT(Tabla10[[#This Row],[Fecha de transacción]],"DDDD")</f>
        <v>lunes</v>
      </c>
      <c r="D403" s="3">
        <v>45012</v>
      </c>
      <c r="E403" s="4">
        <f>datos_chargeback_2001_1!$D403-datos_chargeback_2001_1!$B403</f>
        <v>84</v>
      </c>
      <c r="F403" s="5">
        <f>datos_chargeback_2001_1!$G403/100</f>
        <v>897.15</v>
      </c>
      <c r="G403" s="6">
        <v>89715</v>
      </c>
      <c r="H403" s="5">
        <f t="shared" si="6"/>
        <v>0</v>
      </c>
      <c r="I403" s="5">
        <v>0</v>
      </c>
      <c r="J403" s="6" t="s">
        <v>38</v>
      </c>
      <c r="K403" s="6" t="s">
        <v>25</v>
      </c>
      <c r="L403" s="6" t="s">
        <v>74</v>
      </c>
      <c r="M403" s="6" t="s">
        <v>85</v>
      </c>
      <c r="N403" s="6" t="s">
        <v>28</v>
      </c>
      <c r="O403" s="6" t="s">
        <v>36</v>
      </c>
      <c r="P403" s="6" t="s">
        <v>30</v>
      </c>
      <c r="Q403" s="6" t="s">
        <v>31</v>
      </c>
      <c r="R403" s="6">
        <v>89715</v>
      </c>
      <c r="S403" s="6" t="s">
        <v>874</v>
      </c>
      <c r="T403" s="6" t="s">
        <v>33</v>
      </c>
      <c r="U403" s="5">
        <f>datos_chargeback_2001_1!$V403/100</f>
        <v>0</v>
      </c>
      <c r="V403" s="6">
        <v>0</v>
      </c>
      <c r="W403" s="5">
        <f>datos_chargeback_2001_1!$X403/100</f>
        <v>0</v>
      </c>
      <c r="X403" s="6">
        <v>0</v>
      </c>
      <c r="Y403" s="5">
        <f>datos_chargeback_2001_1!$Z403/100</f>
        <v>897.15</v>
      </c>
      <c r="Z403" s="6">
        <v>89715</v>
      </c>
      <c r="AA403" s="6" t="s">
        <v>1391</v>
      </c>
      <c r="AB403" s="6" t="s">
        <v>35</v>
      </c>
      <c r="AC403" s="7" t="s">
        <v>35</v>
      </c>
      <c r="AD403" s="5">
        <f>datos_chargeback_2001_1!$AE403/100</f>
        <v>0</v>
      </c>
      <c r="AE403" s="6">
        <v>0</v>
      </c>
      <c r="AF403" s="6" t="s">
        <v>29</v>
      </c>
    </row>
    <row r="404" spans="1:32" x14ac:dyDescent="0.3">
      <c r="A404" s="35" t="s">
        <v>1392</v>
      </c>
      <c r="B404" s="9">
        <v>44929</v>
      </c>
      <c r="C404" s="9" t="str">
        <f>TEXT(Tabla10[[#This Row],[Fecha de transacción]],"DDDD")</f>
        <v>martes</v>
      </c>
      <c r="D404" s="9">
        <v>45008</v>
      </c>
      <c r="E404" s="10">
        <f>datos_chargeback_2001_1!$D404-datos_chargeback_2001_1!$B404</f>
        <v>79</v>
      </c>
      <c r="F404" s="11">
        <f>datos_chargeback_2001_1!$G404/100</f>
        <v>49.08</v>
      </c>
      <c r="G404" s="12">
        <v>4908</v>
      </c>
      <c r="H404" s="11">
        <f t="shared" si="6"/>
        <v>0</v>
      </c>
      <c r="I404" s="11">
        <v>0.92</v>
      </c>
      <c r="J404" s="12" t="s">
        <v>24</v>
      </c>
      <c r="K404" s="12" t="s">
        <v>25</v>
      </c>
      <c r="L404" s="12" t="s">
        <v>109</v>
      </c>
      <c r="M404" s="12" t="s">
        <v>93</v>
      </c>
      <c r="N404" s="12" t="s">
        <v>42</v>
      </c>
      <c r="O404" s="12" t="s">
        <v>64</v>
      </c>
      <c r="P404" s="12" t="s">
        <v>54</v>
      </c>
      <c r="Q404" s="12" t="s">
        <v>31</v>
      </c>
      <c r="R404" s="12">
        <v>49080</v>
      </c>
      <c r="S404" s="12" t="s">
        <v>1393</v>
      </c>
      <c r="T404" s="12" t="s">
        <v>116</v>
      </c>
      <c r="U404" s="11">
        <f>datos_chargeback_2001_1!$V404/100</f>
        <v>490.8</v>
      </c>
      <c r="V404" s="12">
        <v>49080</v>
      </c>
      <c r="W404" s="11">
        <f>datos_chargeback_2001_1!$X404/100</f>
        <v>0</v>
      </c>
      <c r="X404" s="12">
        <v>0</v>
      </c>
      <c r="Y404" s="11">
        <f>datos_chargeback_2001_1!$Z404/100</f>
        <v>0</v>
      </c>
      <c r="Z404" s="12">
        <v>0</v>
      </c>
      <c r="AA404" s="12" t="s">
        <v>1394</v>
      </c>
      <c r="AB404" s="12" t="s">
        <v>35</v>
      </c>
      <c r="AC404" s="13" t="s">
        <v>35</v>
      </c>
      <c r="AD404" s="11">
        <f>datos_chargeback_2001_1!$AE404/100</f>
        <v>0</v>
      </c>
      <c r="AE404" s="12">
        <v>0</v>
      </c>
      <c r="AF404" s="12" t="s">
        <v>64</v>
      </c>
    </row>
    <row r="405" spans="1:32" x14ac:dyDescent="0.3">
      <c r="A405" s="36" t="s">
        <v>1395</v>
      </c>
      <c r="B405" s="14">
        <v>44930</v>
      </c>
      <c r="C405" s="14" t="str">
        <f>TEXT(Tabla10[[#This Row],[Fecha de transacción]],"DDDD")</f>
        <v>miércoles</v>
      </c>
      <c r="D405" s="14">
        <v>44997</v>
      </c>
      <c r="E405" s="15">
        <f>datos_chargeback_2001_1!$D405-datos_chargeback_2001_1!$B405</f>
        <v>67</v>
      </c>
      <c r="F405" s="16">
        <f>datos_chargeback_2001_1!$G405/100</f>
        <v>482.83</v>
      </c>
      <c r="G405" s="17">
        <v>48283</v>
      </c>
      <c r="H405" s="16">
        <f t="shared" si="6"/>
        <v>0</v>
      </c>
      <c r="I405" s="16">
        <v>1.26</v>
      </c>
      <c r="J405" s="17" t="s">
        <v>24</v>
      </c>
      <c r="K405" s="17" t="s">
        <v>25</v>
      </c>
      <c r="L405" s="17" t="s">
        <v>80</v>
      </c>
      <c r="M405" s="17" t="s">
        <v>52</v>
      </c>
      <c r="N405" s="17" t="s">
        <v>42</v>
      </c>
      <c r="O405" s="17" t="s">
        <v>64</v>
      </c>
      <c r="P405" s="17" t="s">
        <v>54</v>
      </c>
      <c r="Q405" s="17" t="s">
        <v>31</v>
      </c>
      <c r="R405" s="17">
        <v>48283</v>
      </c>
      <c r="S405" s="17" t="s">
        <v>1396</v>
      </c>
      <c r="T405" s="17" t="s">
        <v>116</v>
      </c>
      <c r="U405" s="16">
        <f>datos_chargeback_2001_1!$V405/100</f>
        <v>482.83</v>
      </c>
      <c r="V405" s="17">
        <v>48283</v>
      </c>
      <c r="W405" s="16">
        <f>datos_chargeback_2001_1!$X405/100</f>
        <v>0</v>
      </c>
      <c r="X405" s="17">
        <v>0</v>
      </c>
      <c r="Y405" s="16">
        <f>datos_chargeback_2001_1!$Z405/100</f>
        <v>0</v>
      </c>
      <c r="Z405" s="17">
        <v>0</v>
      </c>
      <c r="AA405" s="17" t="s">
        <v>1397</v>
      </c>
      <c r="AB405" s="17" t="s">
        <v>35</v>
      </c>
      <c r="AC405" s="20" t="s">
        <v>35</v>
      </c>
      <c r="AD405" s="16">
        <f>datos_chargeback_2001_1!$AE405/100</f>
        <v>0</v>
      </c>
      <c r="AE405" s="17">
        <v>0</v>
      </c>
      <c r="AF405" s="17" t="s">
        <v>36</v>
      </c>
    </row>
    <row r="406" spans="1:32" x14ac:dyDescent="0.3">
      <c r="A406" s="35" t="s">
        <v>1398</v>
      </c>
      <c r="B406" s="9">
        <v>44931</v>
      </c>
      <c r="C406" s="9" t="str">
        <f>TEXT(Tabla10[[#This Row],[Fecha de transacción]],"DDDD")</f>
        <v>jueves</v>
      </c>
      <c r="D406" s="9">
        <v>44999</v>
      </c>
      <c r="E406" s="10">
        <f>datos_chargeback_2001_1!$D406-datos_chargeback_2001_1!$B406</f>
        <v>68</v>
      </c>
      <c r="F406" s="11">
        <f>datos_chargeback_2001_1!$G406/100</f>
        <v>152.94999999999999</v>
      </c>
      <c r="G406" s="12">
        <v>15295</v>
      </c>
      <c r="H406" s="11">
        <f t="shared" si="6"/>
        <v>0</v>
      </c>
      <c r="I406" s="11">
        <v>0</v>
      </c>
      <c r="J406" s="12" t="s">
        <v>38</v>
      </c>
      <c r="K406" s="12" t="s">
        <v>25</v>
      </c>
      <c r="L406" s="12" t="s">
        <v>74</v>
      </c>
      <c r="M406" s="12" t="s">
        <v>27</v>
      </c>
      <c r="N406" s="12" t="s">
        <v>42</v>
      </c>
      <c r="O406" s="12" t="s">
        <v>114</v>
      </c>
      <c r="P406" s="12" t="s">
        <v>30</v>
      </c>
      <c r="Q406" s="12" t="s">
        <v>75</v>
      </c>
      <c r="R406" s="12">
        <v>15295</v>
      </c>
      <c r="S406" s="12" t="s">
        <v>1399</v>
      </c>
      <c r="T406" s="12" t="s">
        <v>116</v>
      </c>
      <c r="U406" s="11">
        <f>datos_chargeback_2001_1!$V406/100</f>
        <v>152.94999999999999</v>
      </c>
      <c r="V406" s="12">
        <v>15295</v>
      </c>
      <c r="W406" s="11">
        <f>datos_chargeback_2001_1!$X406/100</f>
        <v>0</v>
      </c>
      <c r="X406" s="12">
        <v>0</v>
      </c>
      <c r="Y406" s="11">
        <f>datos_chargeback_2001_1!$Z406/100</f>
        <v>0</v>
      </c>
      <c r="Z406" s="12">
        <v>0</v>
      </c>
      <c r="AA406" s="12" t="s">
        <v>1400</v>
      </c>
      <c r="AB406" s="12" t="s">
        <v>35</v>
      </c>
      <c r="AC406" s="13" t="s">
        <v>35</v>
      </c>
      <c r="AD406" s="11">
        <f>datos_chargeback_2001_1!$AE406/100</f>
        <v>0</v>
      </c>
      <c r="AE406" s="12">
        <v>0</v>
      </c>
      <c r="AF406" s="12" t="s">
        <v>29</v>
      </c>
    </row>
    <row r="407" spans="1:32" x14ac:dyDescent="0.3">
      <c r="A407" s="34" t="s">
        <v>1401</v>
      </c>
      <c r="B407" s="3">
        <v>44932</v>
      </c>
      <c r="C407" s="3" t="str">
        <f>TEXT(Tabla10[[#This Row],[Fecha de transacción]],"DDDD")</f>
        <v>viernes</v>
      </c>
      <c r="D407" s="3">
        <v>44999</v>
      </c>
      <c r="E407" s="4">
        <f>datos_chargeback_2001_1!$D407-datos_chargeback_2001_1!$B407</f>
        <v>67</v>
      </c>
      <c r="F407" s="5">
        <f>datos_chargeback_2001_1!$G407/100</f>
        <v>829.85</v>
      </c>
      <c r="G407" s="6">
        <v>82985</v>
      </c>
      <c r="H407" s="5">
        <f t="shared" si="6"/>
        <v>0</v>
      </c>
      <c r="I407" s="5">
        <v>0</v>
      </c>
      <c r="J407" s="6" t="s">
        <v>24</v>
      </c>
      <c r="K407" s="6" t="s">
        <v>25</v>
      </c>
      <c r="L407" s="6" t="s">
        <v>26</v>
      </c>
      <c r="M407" s="6" t="s">
        <v>93</v>
      </c>
      <c r="N407" s="6" t="s">
        <v>42</v>
      </c>
      <c r="O407" s="6" t="s">
        <v>64</v>
      </c>
      <c r="P407" s="6" t="s">
        <v>54</v>
      </c>
      <c r="Q407" s="6" t="s">
        <v>31</v>
      </c>
      <c r="R407" s="6">
        <v>82985</v>
      </c>
      <c r="S407" s="6" t="s">
        <v>359</v>
      </c>
      <c r="T407" s="6" t="s">
        <v>46</v>
      </c>
      <c r="U407" s="5">
        <f>datos_chargeback_2001_1!$V407/100</f>
        <v>829.85</v>
      </c>
      <c r="V407" s="6">
        <v>82985</v>
      </c>
      <c r="W407" s="5">
        <f>datos_chargeback_2001_1!$X407/100</f>
        <v>0</v>
      </c>
      <c r="X407" s="6">
        <v>0</v>
      </c>
      <c r="Y407" s="5">
        <f>datos_chargeback_2001_1!$Z407/100</f>
        <v>0</v>
      </c>
      <c r="Z407" s="6">
        <v>0</v>
      </c>
      <c r="AA407" s="6" t="s">
        <v>1402</v>
      </c>
      <c r="AB407" s="6" t="s">
        <v>48</v>
      </c>
      <c r="AC407" s="8">
        <v>44932</v>
      </c>
      <c r="AD407" s="5">
        <f>datos_chargeback_2001_1!$AE407/100</f>
        <v>568.01</v>
      </c>
      <c r="AE407" s="6">
        <v>56801</v>
      </c>
      <c r="AF407" s="6" t="s">
        <v>64</v>
      </c>
    </row>
    <row r="408" spans="1:32" x14ac:dyDescent="0.3">
      <c r="A408" s="35" t="s">
        <v>1403</v>
      </c>
      <c r="B408" s="9">
        <v>44933</v>
      </c>
      <c r="C408" s="9" t="str">
        <f>TEXT(Tabla10[[#This Row],[Fecha de transacción]],"DDDD")</f>
        <v>sábado</v>
      </c>
      <c r="D408" s="9">
        <v>45015</v>
      </c>
      <c r="E408" s="10">
        <f>datos_chargeback_2001_1!$D408-datos_chargeback_2001_1!$B408</f>
        <v>82</v>
      </c>
      <c r="F408" s="11">
        <f>datos_chargeback_2001_1!$G408/100</f>
        <v>31.3</v>
      </c>
      <c r="G408" s="12">
        <v>3130</v>
      </c>
      <c r="H408" s="11">
        <f t="shared" si="6"/>
        <v>0</v>
      </c>
      <c r="I408" s="11">
        <v>0</v>
      </c>
      <c r="J408" s="12" t="s">
        <v>38</v>
      </c>
      <c r="K408" s="12" t="s">
        <v>25</v>
      </c>
      <c r="L408" s="12" t="s">
        <v>74</v>
      </c>
      <c r="M408" s="12" t="s">
        <v>59</v>
      </c>
      <c r="N408" s="12" t="s">
        <v>42</v>
      </c>
      <c r="O408" s="12" t="s">
        <v>114</v>
      </c>
      <c r="P408" s="12" t="s">
        <v>30</v>
      </c>
      <c r="Q408" s="12" t="s">
        <v>55</v>
      </c>
      <c r="R408" s="12">
        <v>31300</v>
      </c>
      <c r="S408" s="12" t="s">
        <v>710</v>
      </c>
      <c r="T408" s="12" t="s">
        <v>46</v>
      </c>
      <c r="U408" s="11">
        <f>datos_chargeback_2001_1!$V408/100</f>
        <v>313</v>
      </c>
      <c r="V408" s="12">
        <v>31300</v>
      </c>
      <c r="W408" s="11">
        <f>datos_chargeback_2001_1!$X408/100</f>
        <v>0</v>
      </c>
      <c r="X408" s="12">
        <v>0</v>
      </c>
      <c r="Y408" s="11">
        <f>datos_chargeback_2001_1!$Z408/100</f>
        <v>0</v>
      </c>
      <c r="Z408" s="12">
        <v>0</v>
      </c>
      <c r="AA408" s="12" t="s">
        <v>1404</v>
      </c>
      <c r="AB408" s="12" t="s">
        <v>48</v>
      </c>
      <c r="AC408" s="19">
        <v>44933</v>
      </c>
      <c r="AD408" s="11">
        <f>datos_chargeback_2001_1!$AE408/100</f>
        <v>672.48</v>
      </c>
      <c r="AE408" s="12">
        <v>67248</v>
      </c>
      <c r="AF408" s="12" t="s">
        <v>64</v>
      </c>
    </row>
    <row r="409" spans="1:32" x14ac:dyDescent="0.3">
      <c r="A409" s="34" t="s">
        <v>1405</v>
      </c>
      <c r="B409" s="3">
        <v>44934</v>
      </c>
      <c r="C409" s="3" t="str">
        <f>TEXT(Tabla10[[#This Row],[Fecha de transacción]],"DDDD")</f>
        <v>domingo</v>
      </c>
      <c r="D409" s="3">
        <v>45024</v>
      </c>
      <c r="E409" s="4">
        <f>datos_chargeback_2001_1!$D409-datos_chargeback_2001_1!$B409</f>
        <v>90</v>
      </c>
      <c r="F409" s="5">
        <f>datos_chargeback_2001_1!$G409/100</f>
        <v>281.29000000000002</v>
      </c>
      <c r="G409" s="6">
        <v>28129</v>
      </c>
      <c r="H409" s="5">
        <f t="shared" si="6"/>
        <v>0</v>
      </c>
      <c r="I409" s="5">
        <v>0.96</v>
      </c>
      <c r="J409" s="6" t="s">
        <v>38</v>
      </c>
      <c r="K409" s="6" t="s">
        <v>25</v>
      </c>
      <c r="L409" s="6" t="s">
        <v>74</v>
      </c>
      <c r="M409" s="6" t="s">
        <v>85</v>
      </c>
      <c r="N409" s="6" t="s">
        <v>42</v>
      </c>
      <c r="O409" s="6" t="s">
        <v>50</v>
      </c>
      <c r="P409" s="6" t="s">
        <v>30</v>
      </c>
      <c r="Q409" s="6" t="s">
        <v>75</v>
      </c>
      <c r="R409" s="6">
        <v>28129</v>
      </c>
      <c r="S409" s="6" t="s">
        <v>1406</v>
      </c>
      <c r="T409" s="6" t="s">
        <v>116</v>
      </c>
      <c r="U409" s="5">
        <f>datos_chargeback_2001_1!$V409/100</f>
        <v>281.29000000000002</v>
      </c>
      <c r="V409" s="6">
        <v>28129</v>
      </c>
      <c r="W409" s="5">
        <f>datos_chargeback_2001_1!$X409/100</f>
        <v>0</v>
      </c>
      <c r="X409" s="6">
        <v>0</v>
      </c>
      <c r="Y409" s="5">
        <f>datos_chargeback_2001_1!$Z409/100</f>
        <v>0</v>
      </c>
      <c r="Z409" s="6">
        <v>0</v>
      </c>
      <c r="AA409" s="6" t="s">
        <v>1407</v>
      </c>
      <c r="AB409" s="6" t="s">
        <v>35</v>
      </c>
      <c r="AC409" s="7" t="s">
        <v>35</v>
      </c>
      <c r="AD409" s="5">
        <f>datos_chargeback_2001_1!$AE409/100</f>
        <v>0</v>
      </c>
      <c r="AE409" s="6">
        <v>0</v>
      </c>
      <c r="AF409" s="6" t="s">
        <v>53</v>
      </c>
    </row>
    <row r="410" spans="1:32" x14ac:dyDescent="0.3">
      <c r="A410" s="34" t="s">
        <v>1408</v>
      </c>
      <c r="B410" s="3">
        <v>44935</v>
      </c>
      <c r="C410" s="3" t="str">
        <f>TEXT(Tabla10[[#This Row],[Fecha de transacción]],"DDDD")</f>
        <v>lunes</v>
      </c>
      <c r="D410" s="3">
        <v>45023</v>
      </c>
      <c r="E410" s="4">
        <f>datos_chargeback_2001_1!$D410-datos_chargeback_2001_1!$B410</f>
        <v>88</v>
      </c>
      <c r="F410" s="5">
        <f>datos_chargeback_2001_1!$G410/100</f>
        <v>686.87</v>
      </c>
      <c r="G410" s="6">
        <v>68687</v>
      </c>
      <c r="H410" s="5">
        <f t="shared" si="6"/>
        <v>0</v>
      </c>
      <c r="I410" s="5">
        <v>0</v>
      </c>
      <c r="J410" s="6" t="s">
        <v>24</v>
      </c>
      <c r="K410" s="6" t="s">
        <v>25</v>
      </c>
      <c r="L410" s="6" t="s">
        <v>40</v>
      </c>
      <c r="M410" s="6" t="s">
        <v>85</v>
      </c>
      <c r="N410" s="6" t="s">
        <v>42</v>
      </c>
      <c r="O410" s="6" t="s">
        <v>29</v>
      </c>
      <c r="P410" s="6" t="s">
        <v>54</v>
      </c>
      <c r="Q410" s="6" t="s">
        <v>44</v>
      </c>
      <c r="R410" s="6">
        <v>68687</v>
      </c>
      <c r="S410" s="6" t="s">
        <v>1409</v>
      </c>
      <c r="T410" s="6" t="s">
        <v>46</v>
      </c>
      <c r="U410" s="5">
        <f>datos_chargeback_2001_1!$V410/100</f>
        <v>686.87</v>
      </c>
      <c r="V410" s="6">
        <v>68687</v>
      </c>
      <c r="W410" s="5">
        <f>datos_chargeback_2001_1!$X410/100</f>
        <v>0</v>
      </c>
      <c r="X410" s="6">
        <v>0</v>
      </c>
      <c r="Y410" s="5">
        <f>datos_chargeback_2001_1!$Z410/100</f>
        <v>0</v>
      </c>
      <c r="Z410" s="6">
        <v>0</v>
      </c>
      <c r="AA410" s="6" t="s">
        <v>1410</v>
      </c>
      <c r="AB410" s="6" t="s">
        <v>48</v>
      </c>
      <c r="AC410" s="8">
        <v>44935</v>
      </c>
      <c r="AD410" s="5">
        <f>datos_chargeback_2001_1!$AE410/100</f>
        <v>578.11</v>
      </c>
      <c r="AE410" s="6">
        <v>57811</v>
      </c>
      <c r="AF410" s="6" t="s">
        <v>29</v>
      </c>
    </row>
    <row r="411" spans="1:32" x14ac:dyDescent="0.3">
      <c r="A411" s="36" t="s">
        <v>1411</v>
      </c>
      <c r="B411" s="14">
        <v>44936</v>
      </c>
      <c r="C411" s="14" t="str">
        <f>TEXT(Tabla10[[#This Row],[Fecha de transacción]],"DDDD")</f>
        <v>martes</v>
      </c>
      <c r="D411" s="14">
        <v>45026</v>
      </c>
      <c r="E411" s="15">
        <f>datos_chargeback_2001_1!$D411-datos_chargeback_2001_1!$B411</f>
        <v>90</v>
      </c>
      <c r="F411" s="16">
        <f>datos_chargeback_2001_1!$G411/100</f>
        <v>526.82000000000005</v>
      </c>
      <c r="G411" s="17">
        <v>52682</v>
      </c>
      <c r="H411" s="16">
        <f t="shared" si="6"/>
        <v>0</v>
      </c>
      <c r="I411" s="16">
        <v>0</v>
      </c>
      <c r="J411" s="17" t="s">
        <v>24</v>
      </c>
      <c r="K411" s="17" t="s">
        <v>25</v>
      </c>
      <c r="L411" s="17" t="s">
        <v>74</v>
      </c>
      <c r="M411" s="17" t="s">
        <v>52</v>
      </c>
      <c r="N411" s="17" t="s">
        <v>42</v>
      </c>
      <c r="O411" s="17" t="s">
        <v>70</v>
      </c>
      <c r="P411" s="17" t="s">
        <v>30</v>
      </c>
      <c r="Q411" s="17" t="s">
        <v>66</v>
      </c>
      <c r="R411" s="17">
        <v>52682</v>
      </c>
      <c r="S411" s="17" t="s">
        <v>1412</v>
      </c>
      <c r="T411" s="17" t="s">
        <v>116</v>
      </c>
      <c r="U411" s="16">
        <f>datos_chargeback_2001_1!$V411/100</f>
        <v>526.82000000000005</v>
      </c>
      <c r="V411" s="17">
        <v>52682</v>
      </c>
      <c r="W411" s="16">
        <f>datos_chargeback_2001_1!$X411/100</f>
        <v>0</v>
      </c>
      <c r="X411" s="17">
        <v>0</v>
      </c>
      <c r="Y411" s="16">
        <f>datos_chargeback_2001_1!$Z411/100</f>
        <v>0</v>
      </c>
      <c r="Z411" s="17">
        <v>0</v>
      </c>
      <c r="AA411" s="17" t="s">
        <v>1413</v>
      </c>
      <c r="AB411" s="17" t="s">
        <v>48</v>
      </c>
      <c r="AC411" s="18">
        <v>44936</v>
      </c>
      <c r="AD411" s="16">
        <f>datos_chargeback_2001_1!$AE411/100</f>
        <v>44.64</v>
      </c>
      <c r="AE411" s="17">
        <v>4464</v>
      </c>
      <c r="AF411" s="17" t="s">
        <v>64</v>
      </c>
    </row>
    <row r="412" spans="1:32" x14ac:dyDescent="0.3">
      <c r="A412" s="34" t="s">
        <v>1414</v>
      </c>
      <c r="B412" s="3">
        <v>44937</v>
      </c>
      <c r="C412" s="3" t="str">
        <f>TEXT(Tabla10[[#This Row],[Fecha de transacción]],"DDDD")</f>
        <v>miércoles</v>
      </c>
      <c r="D412" s="3">
        <v>45016</v>
      </c>
      <c r="E412" s="4">
        <f>datos_chargeback_2001_1!$D412-datos_chargeback_2001_1!$B412</f>
        <v>79</v>
      </c>
      <c r="F412" s="5">
        <f>datos_chargeback_2001_1!$G412/100</f>
        <v>19.059999999999999</v>
      </c>
      <c r="G412" s="6">
        <v>1906</v>
      </c>
      <c r="H412" s="5">
        <f t="shared" si="6"/>
        <v>0</v>
      </c>
      <c r="I412" s="5">
        <v>0</v>
      </c>
      <c r="J412" s="6" t="s">
        <v>24</v>
      </c>
      <c r="K412" s="6" t="s">
        <v>25</v>
      </c>
      <c r="L412" s="6" t="s">
        <v>109</v>
      </c>
      <c r="M412" s="6" t="s">
        <v>93</v>
      </c>
      <c r="N412" s="6" t="s">
        <v>42</v>
      </c>
      <c r="O412" s="6" t="s">
        <v>64</v>
      </c>
      <c r="P412" s="6" t="s">
        <v>54</v>
      </c>
      <c r="Q412" s="6" t="s">
        <v>55</v>
      </c>
      <c r="R412" s="6">
        <v>1906</v>
      </c>
      <c r="S412" s="6" t="s">
        <v>1371</v>
      </c>
      <c r="T412" s="6" t="s">
        <v>116</v>
      </c>
      <c r="U412" s="5">
        <f>datos_chargeback_2001_1!$V412/100</f>
        <v>19.059999999999999</v>
      </c>
      <c r="V412" s="6">
        <v>1906</v>
      </c>
      <c r="W412" s="5">
        <f>datos_chargeback_2001_1!$X412/100</f>
        <v>0</v>
      </c>
      <c r="X412" s="6">
        <v>0</v>
      </c>
      <c r="Y412" s="5">
        <f>datos_chargeback_2001_1!$Z412/100</f>
        <v>0</v>
      </c>
      <c r="Z412" s="6">
        <v>0</v>
      </c>
      <c r="AA412" s="6" t="s">
        <v>1415</v>
      </c>
      <c r="AB412" s="6" t="s">
        <v>35</v>
      </c>
      <c r="AC412" s="7" t="s">
        <v>35</v>
      </c>
      <c r="AD412" s="5">
        <f>datos_chargeback_2001_1!$AE412/100</f>
        <v>0</v>
      </c>
      <c r="AE412" s="6">
        <v>0</v>
      </c>
      <c r="AF412" s="6" t="s">
        <v>43</v>
      </c>
    </row>
    <row r="413" spans="1:32" x14ac:dyDescent="0.3">
      <c r="A413" s="36" t="s">
        <v>1416</v>
      </c>
      <c r="B413" s="14">
        <v>44938</v>
      </c>
      <c r="C413" s="14" t="str">
        <f>TEXT(Tabla10[[#This Row],[Fecha de transacción]],"DDDD")</f>
        <v>jueves</v>
      </c>
      <c r="D413" s="14">
        <v>45005</v>
      </c>
      <c r="E413" s="15">
        <f>datos_chargeback_2001_1!$D413-datos_chargeback_2001_1!$B413</f>
        <v>67</v>
      </c>
      <c r="F413" s="16">
        <f>datos_chargeback_2001_1!$G413/100</f>
        <v>12.01</v>
      </c>
      <c r="G413" s="17">
        <v>1201</v>
      </c>
      <c r="H413" s="16">
        <f t="shared" si="6"/>
        <v>0</v>
      </c>
      <c r="I413" s="16">
        <v>0</v>
      </c>
      <c r="J413" s="17" t="s">
        <v>38</v>
      </c>
      <c r="K413" s="17" t="s">
        <v>25</v>
      </c>
      <c r="L413" s="17" t="s">
        <v>26</v>
      </c>
      <c r="M413" s="17" t="s">
        <v>93</v>
      </c>
      <c r="N413" s="17" t="s">
        <v>42</v>
      </c>
      <c r="O413" s="17" t="s">
        <v>114</v>
      </c>
      <c r="P413" s="17" t="s">
        <v>54</v>
      </c>
      <c r="Q413" s="17" t="s">
        <v>66</v>
      </c>
      <c r="R413" s="17">
        <v>12010</v>
      </c>
      <c r="S413" s="17" t="s">
        <v>268</v>
      </c>
      <c r="T413" s="17" t="s">
        <v>46</v>
      </c>
      <c r="U413" s="16">
        <f>datos_chargeback_2001_1!$V413/100</f>
        <v>120.1</v>
      </c>
      <c r="V413" s="17">
        <v>12010</v>
      </c>
      <c r="W413" s="16">
        <f>datos_chargeback_2001_1!$X413/100</f>
        <v>0</v>
      </c>
      <c r="X413" s="17">
        <v>0</v>
      </c>
      <c r="Y413" s="16">
        <f>datos_chargeback_2001_1!$Z413/100</f>
        <v>0</v>
      </c>
      <c r="Z413" s="17">
        <v>0</v>
      </c>
      <c r="AA413" s="17" t="s">
        <v>1417</v>
      </c>
      <c r="AB413" s="17" t="s">
        <v>48</v>
      </c>
      <c r="AC413" s="18">
        <v>44938</v>
      </c>
      <c r="AD413" s="16">
        <f>datos_chargeback_2001_1!$AE413/100</f>
        <v>478.15</v>
      </c>
      <c r="AE413" s="17">
        <v>47815</v>
      </c>
      <c r="AF413" s="17" t="s">
        <v>29</v>
      </c>
    </row>
    <row r="414" spans="1:32" x14ac:dyDescent="0.3">
      <c r="A414" s="34" t="s">
        <v>1418</v>
      </c>
      <c r="B414" s="3">
        <v>44939</v>
      </c>
      <c r="C414" s="3" t="str">
        <f>TEXT(Tabla10[[#This Row],[Fecha de transacción]],"DDDD")</f>
        <v>viernes</v>
      </c>
      <c r="D414" s="3">
        <v>45007</v>
      </c>
      <c r="E414" s="4">
        <f>datos_chargeback_2001_1!$D414-datos_chargeback_2001_1!$B414</f>
        <v>68</v>
      </c>
      <c r="F414" s="5">
        <f>datos_chargeback_2001_1!$G414/100</f>
        <v>42.44</v>
      </c>
      <c r="G414" s="6">
        <v>4244</v>
      </c>
      <c r="H414" s="5">
        <f t="shared" si="6"/>
        <v>0</v>
      </c>
      <c r="I414" s="5">
        <v>0</v>
      </c>
      <c r="J414" s="6" t="s">
        <v>24</v>
      </c>
      <c r="K414" s="6" t="s">
        <v>25</v>
      </c>
      <c r="L414" s="6" t="s">
        <v>26</v>
      </c>
      <c r="M414" s="6" t="s">
        <v>85</v>
      </c>
      <c r="N414" s="6" t="s">
        <v>42</v>
      </c>
      <c r="O414" s="6" t="s">
        <v>50</v>
      </c>
      <c r="P414" s="6" t="s">
        <v>30</v>
      </c>
      <c r="Q414" s="6" t="s">
        <v>44</v>
      </c>
      <c r="R414" s="6">
        <v>42440</v>
      </c>
      <c r="S414" s="6" t="s">
        <v>1419</v>
      </c>
      <c r="T414" s="6" t="s">
        <v>116</v>
      </c>
      <c r="U414" s="5">
        <f>datos_chargeback_2001_1!$V414/100</f>
        <v>424.4</v>
      </c>
      <c r="V414" s="6">
        <v>42440</v>
      </c>
      <c r="W414" s="5">
        <f>datos_chargeback_2001_1!$X414/100</f>
        <v>0</v>
      </c>
      <c r="X414" s="6">
        <v>0</v>
      </c>
      <c r="Y414" s="5">
        <f>datos_chargeback_2001_1!$Z414/100</f>
        <v>0</v>
      </c>
      <c r="Z414" s="6">
        <v>0</v>
      </c>
      <c r="AA414" s="6" t="s">
        <v>1420</v>
      </c>
      <c r="AB414" s="6" t="s">
        <v>35</v>
      </c>
      <c r="AC414" s="7" t="s">
        <v>35</v>
      </c>
      <c r="AD414" s="5">
        <f>datos_chargeback_2001_1!$AE414/100</f>
        <v>0</v>
      </c>
      <c r="AE414" s="6">
        <v>0</v>
      </c>
      <c r="AF414" s="6" t="s">
        <v>36</v>
      </c>
    </row>
    <row r="415" spans="1:32" x14ac:dyDescent="0.3">
      <c r="A415" s="36" t="s">
        <v>1421</v>
      </c>
      <c r="B415" s="14">
        <v>44940</v>
      </c>
      <c r="C415" s="14" t="str">
        <f>TEXT(Tabla10[[#This Row],[Fecha de transacción]],"DDDD")</f>
        <v>sábado</v>
      </c>
      <c r="D415" s="14">
        <v>45027</v>
      </c>
      <c r="E415" s="15">
        <f>datos_chargeback_2001_1!$D415-datos_chargeback_2001_1!$B415</f>
        <v>87</v>
      </c>
      <c r="F415" s="16">
        <f>datos_chargeback_2001_1!$G415/100</f>
        <v>410.73</v>
      </c>
      <c r="G415" s="17">
        <v>41073</v>
      </c>
      <c r="H415" s="16">
        <f t="shared" si="6"/>
        <v>0</v>
      </c>
      <c r="I415" s="16">
        <v>1.24</v>
      </c>
      <c r="J415" s="17" t="s">
        <v>38</v>
      </c>
      <c r="K415" s="17" t="s">
        <v>25</v>
      </c>
      <c r="L415" s="17" t="s">
        <v>80</v>
      </c>
      <c r="M415" s="17" t="s">
        <v>93</v>
      </c>
      <c r="N415" s="17" t="s">
        <v>42</v>
      </c>
      <c r="O415" s="17" t="s">
        <v>53</v>
      </c>
      <c r="P415" s="17" t="s">
        <v>54</v>
      </c>
      <c r="Q415" s="17" t="s">
        <v>55</v>
      </c>
      <c r="R415" s="17">
        <v>41073</v>
      </c>
      <c r="S415" s="17" t="s">
        <v>1422</v>
      </c>
      <c r="T415" s="17" t="s">
        <v>116</v>
      </c>
      <c r="U415" s="16">
        <f>datos_chargeback_2001_1!$V415/100</f>
        <v>410.73</v>
      </c>
      <c r="V415" s="17">
        <v>41073</v>
      </c>
      <c r="W415" s="16">
        <f>datos_chargeback_2001_1!$X415/100</f>
        <v>0</v>
      </c>
      <c r="X415" s="17">
        <v>0</v>
      </c>
      <c r="Y415" s="16">
        <f>datos_chargeback_2001_1!$Z415/100</f>
        <v>0</v>
      </c>
      <c r="Z415" s="17">
        <v>0</v>
      </c>
      <c r="AA415" s="17" t="s">
        <v>1423</v>
      </c>
      <c r="AB415" s="17" t="s">
        <v>35</v>
      </c>
      <c r="AC415" s="20" t="s">
        <v>35</v>
      </c>
      <c r="AD415" s="16">
        <f>datos_chargeback_2001_1!$AE415/100</f>
        <v>0</v>
      </c>
      <c r="AE415" s="17">
        <v>0</v>
      </c>
      <c r="AF415" s="17" t="s">
        <v>43</v>
      </c>
    </row>
    <row r="416" spans="1:32" x14ac:dyDescent="0.3">
      <c r="A416" s="34" t="s">
        <v>1424</v>
      </c>
      <c r="B416" s="3">
        <v>44941</v>
      </c>
      <c r="C416" s="3" t="str">
        <f>TEXT(Tabla10[[#This Row],[Fecha de transacción]],"DDDD")</f>
        <v>domingo</v>
      </c>
      <c r="D416" s="3">
        <v>45019</v>
      </c>
      <c r="E416" s="4">
        <f>datos_chargeback_2001_1!$D416-datos_chargeback_2001_1!$B416</f>
        <v>78</v>
      </c>
      <c r="F416" s="5">
        <f>datos_chargeback_2001_1!$G416/100</f>
        <v>208.13</v>
      </c>
      <c r="G416" s="6">
        <v>20813</v>
      </c>
      <c r="H416" s="5">
        <f t="shared" si="6"/>
        <v>0</v>
      </c>
      <c r="I416" s="5">
        <v>0.85</v>
      </c>
      <c r="J416" s="6" t="s">
        <v>24</v>
      </c>
      <c r="K416" s="6" t="s">
        <v>25</v>
      </c>
      <c r="L416" s="6" t="s">
        <v>119</v>
      </c>
      <c r="M416" s="6" t="s">
        <v>85</v>
      </c>
      <c r="N416" s="6" t="s">
        <v>42</v>
      </c>
      <c r="O416" s="6" t="s">
        <v>29</v>
      </c>
      <c r="P416" s="6" t="s">
        <v>54</v>
      </c>
      <c r="Q416" s="6" t="s">
        <v>44</v>
      </c>
      <c r="R416" s="6">
        <v>20813</v>
      </c>
      <c r="S416" s="6" t="s">
        <v>1425</v>
      </c>
      <c r="T416" s="6" t="s">
        <v>46</v>
      </c>
      <c r="U416" s="5">
        <f>datos_chargeback_2001_1!$V416/100</f>
        <v>208.13</v>
      </c>
      <c r="V416" s="6">
        <v>20813</v>
      </c>
      <c r="W416" s="5">
        <f>datos_chargeback_2001_1!$X416/100</f>
        <v>0</v>
      </c>
      <c r="X416" s="6">
        <v>0</v>
      </c>
      <c r="Y416" s="5">
        <f>datos_chargeback_2001_1!$Z416/100</f>
        <v>0</v>
      </c>
      <c r="Z416" s="6">
        <v>0</v>
      </c>
      <c r="AA416" s="6" t="s">
        <v>1426</v>
      </c>
      <c r="AB416" s="6" t="s">
        <v>48</v>
      </c>
      <c r="AC416" s="8">
        <v>44941</v>
      </c>
      <c r="AD416" s="5">
        <f>datos_chargeback_2001_1!$AE416/100</f>
        <v>576.30999999999995</v>
      </c>
      <c r="AE416" s="6">
        <v>57631</v>
      </c>
      <c r="AF416" s="6" t="s">
        <v>53</v>
      </c>
    </row>
    <row r="417" spans="1:32" x14ac:dyDescent="0.3">
      <c r="A417" s="36" t="s">
        <v>1427</v>
      </c>
      <c r="B417" s="14">
        <v>44942</v>
      </c>
      <c r="C417" s="14" t="str">
        <f>TEXT(Tabla10[[#This Row],[Fecha de transacción]],"DDDD")</f>
        <v>lunes</v>
      </c>
      <c r="D417" s="14">
        <v>45029</v>
      </c>
      <c r="E417" s="15">
        <f>datos_chargeback_2001_1!$D417-datos_chargeback_2001_1!$B417</f>
        <v>87</v>
      </c>
      <c r="F417" s="16">
        <f>datos_chargeback_2001_1!$G417/100</f>
        <v>668.42</v>
      </c>
      <c r="G417" s="17">
        <v>66842</v>
      </c>
      <c r="H417" s="16">
        <f t="shared" si="6"/>
        <v>0</v>
      </c>
      <c r="I417" s="16">
        <v>1.0900000000000001</v>
      </c>
      <c r="J417" s="17" t="s">
        <v>24</v>
      </c>
      <c r="K417" s="17" t="s">
        <v>25</v>
      </c>
      <c r="L417" s="17" t="s">
        <v>109</v>
      </c>
      <c r="M417" s="17" t="s">
        <v>59</v>
      </c>
      <c r="N417" s="17" t="s">
        <v>42</v>
      </c>
      <c r="O417" s="17" t="s">
        <v>36</v>
      </c>
      <c r="P417" s="17" t="s">
        <v>30</v>
      </c>
      <c r="Q417" s="17" t="s">
        <v>31</v>
      </c>
      <c r="R417" s="17">
        <v>66842</v>
      </c>
      <c r="S417" s="17" t="s">
        <v>1428</v>
      </c>
      <c r="T417" s="17" t="s">
        <v>46</v>
      </c>
      <c r="U417" s="16">
        <f>datos_chargeback_2001_1!$V417/100</f>
        <v>668.42</v>
      </c>
      <c r="V417" s="17">
        <v>66842</v>
      </c>
      <c r="W417" s="16">
        <f>datos_chargeback_2001_1!$X417/100</f>
        <v>0</v>
      </c>
      <c r="X417" s="17">
        <v>0</v>
      </c>
      <c r="Y417" s="16">
        <f>datos_chargeback_2001_1!$Z417/100</f>
        <v>0</v>
      </c>
      <c r="Z417" s="17">
        <v>0</v>
      </c>
      <c r="AA417" s="17" t="s">
        <v>1429</v>
      </c>
      <c r="AB417" s="17" t="s">
        <v>35</v>
      </c>
      <c r="AC417" s="20" t="s">
        <v>35</v>
      </c>
      <c r="AD417" s="16">
        <f>datos_chargeback_2001_1!$AE417/100</f>
        <v>0</v>
      </c>
      <c r="AE417" s="17">
        <v>0</v>
      </c>
      <c r="AF417" s="17" t="s">
        <v>43</v>
      </c>
    </row>
    <row r="418" spans="1:32" x14ac:dyDescent="0.3">
      <c r="A418" s="35" t="s">
        <v>1430</v>
      </c>
      <c r="B418" s="9">
        <v>44943</v>
      </c>
      <c r="C418" s="9" t="str">
        <f>TEXT(Tabla10[[#This Row],[Fecha de transacción]],"DDDD")</f>
        <v>martes</v>
      </c>
      <c r="D418" s="9">
        <v>45018</v>
      </c>
      <c r="E418" s="10">
        <f>datos_chargeback_2001_1!$D418-datos_chargeback_2001_1!$B418</f>
        <v>75</v>
      </c>
      <c r="F418" s="11">
        <f>datos_chargeback_2001_1!$G418/100</f>
        <v>735.11</v>
      </c>
      <c r="G418" s="12">
        <v>73511</v>
      </c>
      <c r="H418" s="11">
        <f t="shared" si="6"/>
        <v>0</v>
      </c>
      <c r="I418" s="11">
        <v>0.95</v>
      </c>
      <c r="J418" s="12" t="s">
        <v>38</v>
      </c>
      <c r="K418" s="12" t="s">
        <v>25</v>
      </c>
      <c r="L418" s="12" t="s">
        <v>80</v>
      </c>
      <c r="M418" s="12" t="s">
        <v>93</v>
      </c>
      <c r="N418" s="12" t="s">
        <v>42</v>
      </c>
      <c r="O418" s="12" t="s">
        <v>36</v>
      </c>
      <c r="P418" s="12" t="s">
        <v>30</v>
      </c>
      <c r="Q418" s="12" t="s">
        <v>66</v>
      </c>
      <c r="R418" s="12">
        <v>73511</v>
      </c>
      <c r="S418" s="12" t="s">
        <v>1431</v>
      </c>
      <c r="T418" s="12" t="s">
        <v>116</v>
      </c>
      <c r="U418" s="11">
        <f>datos_chargeback_2001_1!$V418/100</f>
        <v>735.11</v>
      </c>
      <c r="V418" s="12">
        <v>73511</v>
      </c>
      <c r="W418" s="11">
        <f>datos_chargeback_2001_1!$X418/100</f>
        <v>0</v>
      </c>
      <c r="X418" s="12">
        <v>0</v>
      </c>
      <c r="Y418" s="11">
        <f>datos_chargeback_2001_1!$Z418/100</f>
        <v>0</v>
      </c>
      <c r="Z418" s="12">
        <v>0</v>
      </c>
      <c r="AA418" s="12" t="s">
        <v>1432</v>
      </c>
      <c r="AB418" s="12" t="s">
        <v>35</v>
      </c>
      <c r="AC418" s="13" t="s">
        <v>35</v>
      </c>
      <c r="AD418" s="11">
        <f>datos_chargeback_2001_1!$AE418/100</f>
        <v>0</v>
      </c>
      <c r="AE418" s="12">
        <v>0</v>
      </c>
      <c r="AF418" s="12" t="s">
        <v>53</v>
      </c>
    </row>
    <row r="419" spans="1:32" x14ac:dyDescent="0.3">
      <c r="A419" s="36" t="s">
        <v>1433</v>
      </c>
      <c r="B419" s="14">
        <v>44944</v>
      </c>
      <c r="C419" s="14" t="str">
        <f>TEXT(Tabla10[[#This Row],[Fecha de transacción]],"DDDD")</f>
        <v>miércoles</v>
      </c>
      <c r="D419" s="14">
        <v>45007</v>
      </c>
      <c r="E419" s="15">
        <f>datos_chargeback_2001_1!$D419-datos_chargeback_2001_1!$B419</f>
        <v>63</v>
      </c>
      <c r="F419" s="16">
        <f>datos_chargeback_2001_1!$G419/100</f>
        <v>458.98</v>
      </c>
      <c r="G419" s="17">
        <v>45898</v>
      </c>
      <c r="H419" s="16">
        <f t="shared" si="6"/>
        <v>0</v>
      </c>
      <c r="I419" s="16">
        <v>0</v>
      </c>
      <c r="J419" s="17" t="s">
        <v>38</v>
      </c>
      <c r="K419" s="17" t="s">
        <v>25</v>
      </c>
      <c r="L419" s="17" t="s">
        <v>119</v>
      </c>
      <c r="M419" s="17" t="s">
        <v>93</v>
      </c>
      <c r="N419" s="17" t="s">
        <v>42</v>
      </c>
      <c r="O419" s="17" t="s">
        <v>36</v>
      </c>
      <c r="P419" s="17" t="s">
        <v>30</v>
      </c>
      <c r="Q419" s="17" t="s">
        <v>31</v>
      </c>
      <c r="R419" s="17">
        <v>45898</v>
      </c>
      <c r="S419" s="17" t="s">
        <v>1434</v>
      </c>
      <c r="T419" s="17" t="s">
        <v>61</v>
      </c>
      <c r="U419" s="16">
        <f>datos_chargeback_2001_1!$V419/100</f>
        <v>0</v>
      </c>
      <c r="V419" s="17">
        <v>0</v>
      </c>
      <c r="W419" s="16">
        <f>datos_chargeback_2001_1!$X419/100</f>
        <v>458.98</v>
      </c>
      <c r="X419" s="17">
        <v>45898</v>
      </c>
      <c r="Y419" s="16">
        <f>datos_chargeback_2001_1!$Z419/100</f>
        <v>0</v>
      </c>
      <c r="Z419" s="17">
        <v>0</v>
      </c>
      <c r="AA419" s="17" t="s">
        <v>1435</v>
      </c>
      <c r="AB419" s="17" t="s">
        <v>48</v>
      </c>
      <c r="AC419" s="18">
        <v>44944</v>
      </c>
      <c r="AD419" s="16">
        <f>datos_chargeback_2001_1!$AE419/100</f>
        <v>981.52</v>
      </c>
      <c r="AE419" s="17">
        <v>98152</v>
      </c>
      <c r="AF419" s="17" t="s">
        <v>64</v>
      </c>
    </row>
    <row r="420" spans="1:32" x14ac:dyDescent="0.3">
      <c r="A420" s="34" t="s">
        <v>1436</v>
      </c>
      <c r="B420" s="3">
        <v>44945</v>
      </c>
      <c r="C420" s="3" t="str">
        <f>TEXT(Tabla10[[#This Row],[Fecha de transacción]],"DDDD")</f>
        <v>jueves</v>
      </c>
      <c r="D420" s="3">
        <v>45017</v>
      </c>
      <c r="E420" s="4">
        <f>datos_chargeback_2001_1!$D420-datos_chargeback_2001_1!$B420</f>
        <v>72</v>
      </c>
      <c r="F420" s="5">
        <f>datos_chargeback_2001_1!$G420/100</f>
        <v>335.57</v>
      </c>
      <c r="G420" s="6">
        <v>33557</v>
      </c>
      <c r="H420" s="5">
        <f t="shared" si="6"/>
        <v>0</v>
      </c>
      <c r="I420" s="5">
        <v>1.19</v>
      </c>
      <c r="J420" s="6" t="s">
        <v>38</v>
      </c>
      <c r="K420" s="6" t="s">
        <v>25</v>
      </c>
      <c r="L420" s="6" t="s">
        <v>26</v>
      </c>
      <c r="M420" s="6" t="s">
        <v>93</v>
      </c>
      <c r="N420" s="6" t="s">
        <v>42</v>
      </c>
      <c r="O420" s="6" t="s">
        <v>50</v>
      </c>
      <c r="P420" s="6" t="s">
        <v>54</v>
      </c>
      <c r="Q420" s="6" t="s">
        <v>44</v>
      </c>
      <c r="R420" s="6">
        <v>33557</v>
      </c>
      <c r="S420" s="6" t="s">
        <v>1280</v>
      </c>
      <c r="T420" s="6" t="s">
        <v>46</v>
      </c>
      <c r="U420" s="5">
        <f>datos_chargeback_2001_1!$V420/100</f>
        <v>335.57</v>
      </c>
      <c r="V420" s="6">
        <v>33557</v>
      </c>
      <c r="W420" s="5">
        <f>datos_chargeback_2001_1!$X420/100</f>
        <v>0</v>
      </c>
      <c r="X420" s="6">
        <v>0</v>
      </c>
      <c r="Y420" s="5">
        <f>datos_chargeback_2001_1!$Z420/100</f>
        <v>0</v>
      </c>
      <c r="Z420" s="6">
        <v>0</v>
      </c>
      <c r="AA420" s="6" t="s">
        <v>1437</v>
      </c>
      <c r="AB420" s="6" t="s">
        <v>35</v>
      </c>
      <c r="AC420" s="7" t="s">
        <v>35</v>
      </c>
      <c r="AD420" s="5">
        <f>datos_chargeback_2001_1!$AE420/100</f>
        <v>0</v>
      </c>
      <c r="AE420" s="6">
        <v>0</v>
      </c>
      <c r="AF420" s="6" t="s">
        <v>50</v>
      </c>
    </row>
    <row r="421" spans="1:32" x14ac:dyDescent="0.3">
      <c r="A421" s="34" t="s">
        <v>1438</v>
      </c>
      <c r="B421" s="3">
        <v>44946</v>
      </c>
      <c r="C421" s="3" t="str">
        <f>TEXT(Tabla10[[#This Row],[Fecha de transacción]],"DDDD")</f>
        <v>viernes</v>
      </c>
      <c r="D421" s="3">
        <v>45008</v>
      </c>
      <c r="E421" s="4">
        <f>datos_chargeback_2001_1!$D421-datos_chargeback_2001_1!$B421</f>
        <v>62</v>
      </c>
      <c r="F421" s="5">
        <f>datos_chargeback_2001_1!$G421/100</f>
        <v>735.35</v>
      </c>
      <c r="G421" s="6">
        <v>73535</v>
      </c>
      <c r="H421" s="5">
        <f t="shared" si="6"/>
        <v>0</v>
      </c>
      <c r="I421" s="5">
        <v>0</v>
      </c>
      <c r="J421" s="6" t="s">
        <v>24</v>
      </c>
      <c r="K421" s="6" t="s">
        <v>25</v>
      </c>
      <c r="L421" s="6" t="s">
        <v>74</v>
      </c>
      <c r="M421" s="6" t="s">
        <v>27</v>
      </c>
      <c r="N421" s="6" t="s">
        <v>42</v>
      </c>
      <c r="O421" s="6" t="s">
        <v>64</v>
      </c>
      <c r="P421" s="6" t="s">
        <v>30</v>
      </c>
      <c r="Q421" s="6" t="s">
        <v>31</v>
      </c>
      <c r="R421" s="6">
        <v>73535</v>
      </c>
      <c r="S421" s="6" t="s">
        <v>1439</v>
      </c>
      <c r="T421" s="6" t="s">
        <v>61</v>
      </c>
      <c r="U421" s="5">
        <f>datos_chargeback_2001_1!$V421/100</f>
        <v>0</v>
      </c>
      <c r="V421" s="6">
        <v>0</v>
      </c>
      <c r="W421" s="5">
        <f>datos_chargeback_2001_1!$X421/100</f>
        <v>735.35</v>
      </c>
      <c r="X421" s="6">
        <v>73535</v>
      </c>
      <c r="Y421" s="5">
        <f>datos_chargeback_2001_1!$Z421/100</f>
        <v>0</v>
      </c>
      <c r="Z421" s="6">
        <v>0</v>
      </c>
      <c r="AA421" s="6" t="s">
        <v>1440</v>
      </c>
      <c r="AB421" s="6" t="s">
        <v>35</v>
      </c>
      <c r="AC421" s="7" t="s">
        <v>35</v>
      </c>
      <c r="AD421" s="5">
        <f>datos_chargeback_2001_1!$AE421/100</f>
        <v>0</v>
      </c>
      <c r="AE421" s="6">
        <v>0</v>
      </c>
      <c r="AF421" s="6" t="s">
        <v>50</v>
      </c>
    </row>
    <row r="422" spans="1:32" x14ac:dyDescent="0.3">
      <c r="A422" s="35" t="s">
        <v>1441</v>
      </c>
      <c r="B422" s="9">
        <v>44947</v>
      </c>
      <c r="C422" s="9" t="str">
        <f>TEXT(Tabla10[[#This Row],[Fecha de transacción]],"DDDD")</f>
        <v>sábado</v>
      </c>
      <c r="D422" s="9">
        <v>45023</v>
      </c>
      <c r="E422" s="10">
        <f>datos_chargeback_2001_1!$D422-datos_chargeback_2001_1!$B422</f>
        <v>76</v>
      </c>
      <c r="F422" s="11">
        <f>datos_chargeback_2001_1!$G422/100</f>
        <v>918.27</v>
      </c>
      <c r="G422" s="12">
        <v>91827</v>
      </c>
      <c r="H422" s="11">
        <f t="shared" si="6"/>
        <v>0</v>
      </c>
      <c r="I422" s="11">
        <v>1.22</v>
      </c>
      <c r="J422" s="12" t="s">
        <v>24</v>
      </c>
      <c r="K422" s="12" t="s">
        <v>25</v>
      </c>
      <c r="L422" s="12" t="s">
        <v>119</v>
      </c>
      <c r="M422" s="12" t="s">
        <v>93</v>
      </c>
      <c r="N422" s="12" t="s">
        <v>42</v>
      </c>
      <c r="O422" s="12" t="s">
        <v>50</v>
      </c>
      <c r="P422" s="12" t="s">
        <v>30</v>
      </c>
      <c r="Q422" s="12" t="s">
        <v>75</v>
      </c>
      <c r="R422" s="12">
        <v>91827</v>
      </c>
      <c r="S422" s="12" t="s">
        <v>1442</v>
      </c>
      <c r="T422" s="12" t="s">
        <v>116</v>
      </c>
      <c r="U422" s="11">
        <f>datos_chargeback_2001_1!$V422/100</f>
        <v>918.27</v>
      </c>
      <c r="V422" s="12">
        <v>91827</v>
      </c>
      <c r="W422" s="11">
        <f>datos_chargeback_2001_1!$X422/100</f>
        <v>0</v>
      </c>
      <c r="X422" s="12">
        <v>0</v>
      </c>
      <c r="Y422" s="11">
        <f>datos_chargeback_2001_1!$Z422/100</f>
        <v>0</v>
      </c>
      <c r="Z422" s="12">
        <v>0</v>
      </c>
      <c r="AA422" s="12" t="s">
        <v>1443</v>
      </c>
      <c r="AB422" s="12" t="s">
        <v>35</v>
      </c>
      <c r="AC422" s="13" t="s">
        <v>35</v>
      </c>
      <c r="AD422" s="11">
        <f>datos_chargeback_2001_1!$AE422/100</f>
        <v>0</v>
      </c>
      <c r="AE422" s="12">
        <v>0</v>
      </c>
      <c r="AF422" s="12" t="s">
        <v>50</v>
      </c>
    </row>
    <row r="423" spans="1:32" x14ac:dyDescent="0.3">
      <c r="A423" s="36" t="s">
        <v>1444</v>
      </c>
      <c r="B423" s="14">
        <v>44948</v>
      </c>
      <c r="C423" s="14" t="str">
        <f>TEXT(Tabla10[[#This Row],[Fecha de transacción]],"DDDD")</f>
        <v>domingo</v>
      </c>
      <c r="D423" s="14">
        <v>45021</v>
      </c>
      <c r="E423" s="15">
        <f>datos_chargeback_2001_1!$D423-datos_chargeback_2001_1!$B423</f>
        <v>73</v>
      </c>
      <c r="F423" s="16">
        <f>datos_chargeback_2001_1!$G423/100</f>
        <v>843.78</v>
      </c>
      <c r="G423" s="17">
        <v>84378</v>
      </c>
      <c r="H423" s="16">
        <f t="shared" si="6"/>
        <v>0</v>
      </c>
      <c r="I423" s="16">
        <v>0.99</v>
      </c>
      <c r="J423" s="17" t="s">
        <v>24</v>
      </c>
      <c r="K423" s="17" t="s">
        <v>25</v>
      </c>
      <c r="L423" s="17" t="s">
        <v>74</v>
      </c>
      <c r="M423" s="17" t="s">
        <v>93</v>
      </c>
      <c r="N423" s="17" t="s">
        <v>42</v>
      </c>
      <c r="O423" s="17" t="s">
        <v>70</v>
      </c>
      <c r="P423" s="17" t="s">
        <v>30</v>
      </c>
      <c r="Q423" s="17" t="s">
        <v>31</v>
      </c>
      <c r="R423" s="17">
        <v>84378</v>
      </c>
      <c r="S423" s="17" t="s">
        <v>1445</v>
      </c>
      <c r="T423" s="17" t="s">
        <v>61</v>
      </c>
      <c r="U423" s="16">
        <f>datos_chargeback_2001_1!$V423/100</f>
        <v>0</v>
      </c>
      <c r="V423" s="17">
        <v>0</v>
      </c>
      <c r="W423" s="16">
        <f>datos_chargeback_2001_1!$X423/100</f>
        <v>843.78</v>
      </c>
      <c r="X423" s="17">
        <v>84378</v>
      </c>
      <c r="Y423" s="16">
        <f>datos_chargeback_2001_1!$Z423/100</f>
        <v>0</v>
      </c>
      <c r="Z423" s="17">
        <v>0</v>
      </c>
      <c r="AA423" s="17" t="s">
        <v>1446</v>
      </c>
      <c r="AB423" s="17" t="s">
        <v>35</v>
      </c>
      <c r="AC423" s="20" t="s">
        <v>35</v>
      </c>
      <c r="AD423" s="16">
        <f>datos_chargeback_2001_1!$AE423/100</f>
        <v>0</v>
      </c>
      <c r="AE423" s="17">
        <v>0</v>
      </c>
      <c r="AF423" s="17" t="s">
        <v>36</v>
      </c>
    </row>
    <row r="424" spans="1:32" x14ac:dyDescent="0.3">
      <c r="A424" s="35" t="s">
        <v>1447</v>
      </c>
      <c r="B424" s="9">
        <v>44949</v>
      </c>
      <c r="C424" s="9" t="str">
        <f>TEXT(Tabla10[[#This Row],[Fecha de transacción]],"DDDD")</f>
        <v>lunes</v>
      </c>
      <c r="D424" s="9">
        <v>45039</v>
      </c>
      <c r="E424" s="10">
        <f>datos_chargeback_2001_1!$D424-datos_chargeback_2001_1!$B424</f>
        <v>90</v>
      </c>
      <c r="F424" s="11">
        <f>datos_chargeback_2001_1!$G424/100</f>
        <v>319.74</v>
      </c>
      <c r="G424" s="12">
        <v>31974</v>
      </c>
      <c r="H424" s="11">
        <f t="shared" si="6"/>
        <v>0</v>
      </c>
      <c r="I424" s="11">
        <v>0.94</v>
      </c>
      <c r="J424" s="12" t="s">
        <v>24</v>
      </c>
      <c r="K424" s="12" t="s">
        <v>25</v>
      </c>
      <c r="L424" s="12" t="s">
        <v>40</v>
      </c>
      <c r="M424" s="12" t="s">
        <v>85</v>
      </c>
      <c r="N424" s="12" t="s">
        <v>28</v>
      </c>
      <c r="O424" s="12" t="s">
        <v>53</v>
      </c>
      <c r="P424" s="12" t="s">
        <v>54</v>
      </c>
      <c r="Q424" s="12" t="s">
        <v>44</v>
      </c>
      <c r="R424" s="12">
        <v>31974</v>
      </c>
      <c r="S424" s="12" t="s">
        <v>1448</v>
      </c>
      <c r="T424" s="12" t="s">
        <v>33</v>
      </c>
      <c r="U424" s="11">
        <f>datos_chargeback_2001_1!$V424/100</f>
        <v>0</v>
      </c>
      <c r="V424" s="12">
        <v>0</v>
      </c>
      <c r="W424" s="11">
        <f>datos_chargeback_2001_1!$X424/100</f>
        <v>0</v>
      </c>
      <c r="X424" s="12">
        <v>0</v>
      </c>
      <c r="Y424" s="11">
        <f>datos_chargeback_2001_1!$Z424/100</f>
        <v>319.74</v>
      </c>
      <c r="Z424" s="12">
        <v>31974</v>
      </c>
      <c r="AA424" s="12" t="s">
        <v>1449</v>
      </c>
      <c r="AB424" s="12" t="s">
        <v>35</v>
      </c>
      <c r="AC424" s="13" t="s">
        <v>35</v>
      </c>
      <c r="AD424" s="11">
        <f>datos_chargeback_2001_1!$AE424/100</f>
        <v>0</v>
      </c>
      <c r="AE424" s="12">
        <v>0</v>
      </c>
      <c r="AF424" s="12" t="s">
        <v>29</v>
      </c>
    </row>
    <row r="425" spans="1:32" x14ac:dyDescent="0.3">
      <c r="A425" s="36" t="s">
        <v>1450</v>
      </c>
      <c r="B425" s="14">
        <v>44950</v>
      </c>
      <c r="C425" s="14" t="str">
        <f>TEXT(Tabla10[[#This Row],[Fecha de transacción]],"DDDD")</f>
        <v>martes</v>
      </c>
      <c r="D425" s="14">
        <v>45016</v>
      </c>
      <c r="E425" s="15">
        <f>datos_chargeback_2001_1!$D425-datos_chargeback_2001_1!$B425</f>
        <v>66</v>
      </c>
      <c r="F425" s="16">
        <f>datos_chargeback_2001_1!$G425/100</f>
        <v>596.74</v>
      </c>
      <c r="G425" s="17">
        <v>59674</v>
      </c>
      <c r="H425" s="16">
        <f t="shared" si="6"/>
        <v>0</v>
      </c>
      <c r="I425" s="16">
        <v>0</v>
      </c>
      <c r="J425" s="17" t="s">
        <v>38</v>
      </c>
      <c r="K425" s="17" t="s">
        <v>25</v>
      </c>
      <c r="L425" s="17" t="s">
        <v>40</v>
      </c>
      <c r="M425" s="17" t="s">
        <v>27</v>
      </c>
      <c r="N425" s="17" t="s">
        <v>42</v>
      </c>
      <c r="O425" s="17" t="s">
        <v>114</v>
      </c>
      <c r="P425" s="17" t="s">
        <v>30</v>
      </c>
      <c r="Q425" s="17" t="s">
        <v>55</v>
      </c>
      <c r="R425" s="17">
        <v>59674</v>
      </c>
      <c r="S425" s="17" t="s">
        <v>1451</v>
      </c>
      <c r="T425" s="17" t="s">
        <v>46</v>
      </c>
      <c r="U425" s="16">
        <f>datos_chargeback_2001_1!$V425/100</f>
        <v>596.74</v>
      </c>
      <c r="V425" s="17">
        <v>59674</v>
      </c>
      <c r="W425" s="16">
        <f>datos_chargeback_2001_1!$X425/100</f>
        <v>0</v>
      </c>
      <c r="X425" s="17">
        <v>0</v>
      </c>
      <c r="Y425" s="16">
        <f>datos_chargeback_2001_1!$Z425/100</f>
        <v>0</v>
      </c>
      <c r="Z425" s="17">
        <v>0</v>
      </c>
      <c r="AA425" s="17" t="s">
        <v>1452</v>
      </c>
      <c r="AB425" s="17" t="s">
        <v>35</v>
      </c>
      <c r="AC425" s="20" t="s">
        <v>35</v>
      </c>
      <c r="AD425" s="16">
        <f>datos_chargeback_2001_1!$AE425/100</f>
        <v>0</v>
      </c>
      <c r="AE425" s="17">
        <v>0</v>
      </c>
      <c r="AF425" s="17" t="s">
        <v>43</v>
      </c>
    </row>
    <row r="426" spans="1:32" x14ac:dyDescent="0.3">
      <c r="A426" s="35" t="s">
        <v>1453</v>
      </c>
      <c r="B426" s="9">
        <v>44951</v>
      </c>
      <c r="C426" s="9" t="str">
        <f>TEXT(Tabla10[[#This Row],[Fecha de transacción]],"DDDD")</f>
        <v>miércoles</v>
      </c>
      <c r="D426" s="9">
        <v>45014</v>
      </c>
      <c r="E426" s="10">
        <f>datos_chargeback_2001_1!$D426-datos_chargeback_2001_1!$B426</f>
        <v>63</v>
      </c>
      <c r="F426" s="11">
        <f>datos_chargeback_2001_1!$G426/100</f>
        <v>32.29</v>
      </c>
      <c r="G426" s="12">
        <v>3229</v>
      </c>
      <c r="H426" s="11">
        <f t="shared" si="6"/>
        <v>0</v>
      </c>
      <c r="I426" s="11">
        <v>1.1299999999999999</v>
      </c>
      <c r="J426" s="12" t="s">
        <v>38</v>
      </c>
      <c r="K426" s="12" t="s">
        <v>25</v>
      </c>
      <c r="L426" s="12" t="s">
        <v>119</v>
      </c>
      <c r="M426" s="12" t="s">
        <v>59</v>
      </c>
      <c r="N426" s="12" t="s">
        <v>42</v>
      </c>
      <c r="O426" s="12" t="s">
        <v>50</v>
      </c>
      <c r="P426" s="12" t="s">
        <v>54</v>
      </c>
      <c r="Q426" s="12" t="s">
        <v>75</v>
      </c>
      <c r="R426" s="12">
        <v>3229</v>
      </c>
      <c r="S426" s="12" t="s">
        <v>1454</v>
      </c>
      <c r="T426" s="12" t="s">
        <v>61</v>
      </c>
      <c r="U426" s="11">
        <f>datos_chargeback_2001_1!$V426/100</f>
        <v>0</v>
      </c>
      <c r="V426" s="12">
        <v>0</v>
      </c>
      <c r="W426" s="11">
        <f>datos_chargeback_2001_1!$X426/100</f>
        <v>32.29</v>
      </c>
      <c r="X426" s="12">
        <v>3229</v>
      </c>
      <c r="Y426" s="11">
        <f>datos_chargeback_2001_1!$Z426/100</f>
        <v>0</v>
      </c>
      <c r="Z426" s="12">
        <v>0</v>
      </c>
      <c r="AA426" s="12" t="s">
        <v>1455</v>
      </c>
      <c r="AB426" s="12" t="s">
        <v>35</v>
      </c>
      <c r="AC426" s="13" t="s">
        <v>35</v>
      </c>
      <c r="AD426" s="11">
        <f>datos_chargeback_2001_1!$AE426/100</f>
        <v>0</v>
      </c>
      <c r="AE426" s="12">
        <v>0</v>
      </c>
      <c r="AF426" s="12" t="s">
        <v>29</v>
      </c>
    </row>
    <row r="427" spans="1:32" x14ac:dyDescent="0.3">
      <c r="A427" s="34" t="s">
        <v>1456</v>
      </c>
      <c r="B427" s="3">
        <v>44952</v>
      </c>
      <c r="C427" s="3" t="str">
        <f>TEXT(Tabla10[[#This Row],[Fecha de transacción]],"DDDD")</f>
        <v>jueves</v>
      </c>
      <c r="D427" s="3">
        <v>45019</v>
      </c>
      <c r="E427" s="4">
        <f>datos_chargeback_2001_1!$D427-datos_chargeback_2001_1!$B427</f>
        <v>67</v>
      </c>
      <c r="F427" s="5">
        <f>datos_chargeback_2001_1!$G427/100</f>
        <v>429.04</v>
      </c>
      <c r="G427" s="6">
        <v>42904</v>
      </c>
      <c r="H427" s="5">
        <f t="shared" si="6"/>
        <v>0</v>
      </c>
      <c r="I427" s="5">
        <v>0</v>
      </c>
      <c r="J427" s="6" t="s">
        <v>38</v>
      </c>
      <c r="K427" s="6" t="s">
        <v>25</v>
      </c>
      <c r="L427" s="6" t="s">
        <v>109</v>
      </c>
      <c r="M427" s="6" t="s">
        <v>59</v>
      </c>
      <c r="N427" s="6" t="s">
        <v>42</v>
      </c>
      <c r="O427" s="6" t="s">
        <v>64</v>
      </c>
      <c r="P427" s="6" t="s">
        <v>30</v>
      </c>
      <c r="Q427" s="6" t="s">
        <v>66</v>
      </c>
      <c r="R427" s="6">
        <v>42904</v>
      </c>
      <c r="S427" s="6" t="s">
        <v>1457</v>
      </c>
      <c r="T427" s="6" t="s">
        <v>46</v>
      </c>
      <c r="U427" s="5">
        <f>datos_chargeback_2001_1!$V427/100</f>
        <v>429.04</v>
      </c>
      <c r="V427" s="6">
        <v>42904</v>
      </c>
      <c r="W427" s="5">
        <f>datos_chargeback_2001_1!$X427/100</f>
        <v>0</v>
      </c>
      <c r="X427" s="6">
        <v>0</v>
      </c>
      <c r="Y427" s="5">
        <f>datos_chargeback_2001_1!$Z427/100</f>
        <v>0</v>
      </c>
      <c r="Z427" s="6">
        <v>0</v>
      </c>
      <c r="AA427" s="6" t="s">
        <v>1458</v>
      </c>
      <c r="AB427" s="6" t="s">
        <v>48</v>
      </c>
      <c r="AC427" s="8">
        <v>44952</v>
      </c>
      <c r="AD427" s="5">
        <f>datos_chargeback_2001_1!$AE427/100</f>
        <v>339.07</v>
      </c>
      <c r="AE427" s="6">
        <v>33907</v>
      </c>
      <c r="AF427" s="6" t="s">
        <v>50</v>
      </c>
    </row>
    <row r="428" spans="1:32" x14ac:dyDescent="0.3">
      <c r="A428" s="34" t="s">
        <v>1460</v>
      </c>
      <c r="B428" s="3">
        <v>44953</v>
      </c>
      <c r="C428" s="3" t="str">
        <f>TEXT(Tabla10[[#This Row],[Fecha de transacción]],"DDDD")</f>
        <v>viernes</v>
      </c>
      <c r="D428" s="3">
        <v>45030</v>
      </c>
      <c r="E428" s="4">
        <f>datos_chargeback_2001_1!$D428-datos_chargeback_2001_1!$B428</f>
        <v>77</v>
      </c>
      <c r="F428" s="5">
        <f>datos_chargeback_2001_1!$G428/100</f>
        <v>300.24</v>
      </c>
      <c r="G428" s="6">
        <v>30024</v>
      </c>
      <c r="H428" s="5">
        <f t="shared" si="6"/>
        <v>0</v>
      </c>
      <c r="I428" s="5">
        <v>1.38</v>
      </c>
      <c r="J428" s="6" t="s">
        <v>38</v>
      </c>
      <c r="K428" s="6" t="s">
        <v>25</v>
      </c>
      <c r="L428" s="6" t="s">
        <v>80</v>
      </c>
      <c r="M428" s="6" t="s">
        <v>27</v>
      </c>
      <c r="N428" s="6" t="s">
        <v>42</v>
      </c>
      <c r="O428" s="6" t="s">
        <v>36</v>
      </c>
      <c r="P428" s="6" t="s">
        <v>54</v>
      </c>
      <c r="Q428" s="6" t="s">
        <v>55</v>
      </c>
      <c r="R428" s="6">
        <v>30024</v>
      </c>
      <c r="S428" s="6" t="s">
        <v>1461</v>
      </c>
      <c r="T428" s="6" t="s">
        <v>61</v>
      </c>
      <c r="U428" s="5">
        <f>datos_chargeback_2001_1!$V428/100</f>
        <v>0</v>
      </c>
      <c r="V428" s="6">
        <v>0</v>
      </c>
      <c r="W428" s="5">
        <f>datos_chargeback_2001_1!$X428/100</f>
        <v>300.24</v>
      </c>
      <c r="X428" s="6">
        <v>30024</v>
      </c>
      <c r="Y428" s="5">
        <f>datos_chargeback_2001_1!$Z428/100</f>
        <v>0</v>
      </c>
      <c r="Z428" s="6">
        <v>0</v>
      </c>
      <c r="AA428" s="6" t="s">
        <v>1462</v>
      </c>
      <c r="AB428" s="6" t="s">
        <v>48</v>
      </c>
      <c r="AC428" s="8">
        <v>44953</v>
      </c>
      <c r="AD428" s="5">
        <f>datos_chargeback_2001_1!$AE428/100</f>
        <v>736.54</v>
      </c>
      <c r="AE428" s="6">
        <v>73654</v>
      </c>
      <c r="AF428" s="6" t="s">
        <v>64</v>
      </c>
    </row>
    <row r="429" spans="1:32" x14ac:dyDescent="0.3">
      <c r="A429" s="34" t="s">
        <v>1464</v>
      </c>
      <c r="B429" s="3">
        <v>44954</v>
      </c>
      <c r="C429" s="3" t="str">
        <f>TEXT(Tabla10[[#This Row],[Fecha de transacción]],"DDDD")</f>
        <v>sábado</v>
      </c>
      <c r="D429" s="3">
        <v>45026</v>
      </c>
      <c r="E429" s="4">
        <f>datos_chargeback_2001_1!$D429-datos_chargeback_2001_1!$B429</f>
        <v>72</v>
      </c>
      <c r="F429" s="5">
        <f>datos_chargeback_2001_1!$G429/100</f>
        <v>26.93</v>
      </c>
      <c r="G429" s="6">
        <v>2693</v>
      </c>
      <c r="H429" s="5">
        <f t="shared" si="6"/>
        <v>0</v>
      </c>
      <c r="I429" s="5">
        <v>0.89</v>
      </c>
      <c r="J429" s="6" t="s">
        <v>24</v>
      </c>
      <c r="K429" s="6" t="s">
        <v>25</v>
      </c>
      <c r="L429" s="6" t="s">
        <v>40</v>
      </c>
      <c r="M429" s="6" t="s">
        <v>27</v>
      </c>
      <c r="N429" s="6" t="s">
        <v>42</v>
      </c>
      <c r="O429" s="6" t="s">
        <v>50</v>
      </c>
      <c r="P429" s="6" t="s">
        <v>30</v>
      </c>
      <c r="Q429" s="6" t="s">
        <v>31</v>
      </c>
      <c r="R429" s="6">
        <v>2693</v>
      </c>
      <c r="S429" s="6" t="s">
        <v>1465</v>
      </c>
      <c r="T429" s="6" t="s">
        <v>46</v>
      </c>
      <c r="U429" s="5">
        <f>datos_chargeback_2001_1!$V429/100</f>
        <v>26.93</v>
      </c>
      <c r="V429" s="6">
        <v>2693</v>
      </c>
      <c r="W429" s="5">
        <f>datos_chargeback_2001_1!$X429/100</f>
        <v>0</v>
      </c>
      <c r="X429" s="6">
        <v>0</v>
      </c>
      <c r="Y429" s="5">
        <f>datos_chargeback_2001_1!$Z429/100</f>
        <v>0</v>
      </c>
      <c r="Z429" s="6">
        <v>0</v>
      </c>
      <c r="AA429" s="6" t="s">
        <v>1466</v>
      </c>
      <c r="AB429" s="6" t="s">
        <v>35</v>
      </c>
      <c r="AC429" s="7" t="s">
        <v>35</v>
      </c>
      <c r="AD429" s="5">
        <f>datos_chargeback_2001_1!$AE429/100</f>
        <v>0</v>
      </c>
      <c r="AE429" s="6">
        <v>0</v>
      </c>
      <c r="AF429" s="6" t="s">
        <v>53</v>
      </c>
    </row>
    <row r="430" spans="1:32" x14ac:dyDescent="0.3">
      <c r="A430" s="35" t="s">
        <v>1467</v>
      </c>
      <c r="B430" s="9">
        <v>44955</v>
      </c>
      <c r="C430" s="9" t="str">
        <f>TEXT(Tabla10[[#This Row],[Fecha de transacción]],"DDDD")</f>
        <v>domingo</v>
      </c>
      <c r="D430" s="9">
        <v>45034</v>
      </c>
      <c r="E430" s="10">
        <f>datos_chargeback_2001_1!$D430-datos_chargeback_2001_1!$B430</f>
        <v>79</v>
      </c>
      <c r="F430" s="11">
        <f>datos_chargeback_2001_1!$G430/100</f>
        <v>32.630000000000003</v>
      </c>
      <c r="G430" s="12">
        <v>3263</v>
      </c>
      <c r="H430" s="11">
        <f t="shared" si="6"/>
        <v>0</v>
      </c>
      <c r="I430" s="11">
        <v>0</v>
      </c>
      <c r="J430" s="12" t="s">
        <v>24</v>
      </c>
      <c r="K430" s="12" t="s">
        <v>25</v>
      </c>
      <c r="L430" s="12" t="s">
        <v>80</v>
      </c>
      <c r="M430" s="12" t="s">
        <v>41</v>
      </c>
      <c r="N430" s="12" t="s">
        <v>42</v>
      </c>
      <c r="O430" s="12" t="s">
        <v>114</v>
      </c>
      <c r="P430" s="12" t="s">
        <v>54</v>
      </c>
      <c r="Q430" s="12" t="s">
        <v>75</v>
      </c>
      <c r="R430" s="12">
        <v>3263</v>
      </c>
      <c r="S430" s="12" t="s">
        <v>1439</v>
      </c>
      <c r="T430" s="12" t="s">
        <v>61</v>
      </c>
      <c r="U430" s="11">
        <f>datos_chargeback_2001_1!$V430/100</f>
        <v>0</v>
      </c>
      <c r="V430" s="12">
        <v>0</v>
      </c>
      <c r="W430" s="11">
        <f>datos_chargeback_2001_1!$X430/100</f>
        <v>32.630000000000003</v>
      </c>
      <c r="X430" s="12">
        <v>3263</v>
      </c>
      <c r="Y430" s="11">
        <f>datos_chargeback_2001_1!$Z430/100</f>
        <v>0</v>
      </c>
      <c r="Z430" s="12">
        <v>0</v>
      </c>
      <c r="AA430" s="12" t="s">
        <v>1468</v>
      </c>
      <c r="AB430" s="12" t="s">
        <v>48</v>
      </c>
      <c r="AC430" s="19">
        <v>44955</v>
      </c>
      <c r="AD430" s="11">
        <f>datos_chargeback_2001_1!$AE430/100</f>
        <v>15.81</v>
      </c>
      <c r="AE430" s="12">
        <v>1581</v>
      </c>
      <c r="AF430" s="12" t="s">
        <v>50</v>
      </c>
    </row>
    <row r="431" spans="1:32" x14ac:dyDescent="0.3">
      <c r="A431" s="34" t="s">
        <v>1470</v>
      </c>
      <c r="B431" s="3">
        <v>44956</v>
      </c>
      <c r="C431" s="3" t="str">
        <f>TEXT(Tabla10[[#This Row],[Fecha de transacción]],"DDDD")</f>
        <v>lunes</v>
      </c>
      <c r="D431" s="3">
        <v>45022</v>
      </c>
      <c r="E431" s="4">
        <f>datos_chargeback_2001_1!$D431-datos_chargeback_2001_1!$B431</f>
        <v>66</v>
      </c>
      <c r="F431" s="5">
        <f>datos_chargeback_2001_1!$G431/100</f>
        <v>89.51</v>
      </c>
      <c r="G431" s="6">
        <v>8951</v>
      </c>
      <c r="H431" s="5">
        <f t="shared" si="6"/>
        <v>0</v>
      </c>
      <c r="I431" s="5">
        <v>0</v>
      </c>
      <c r="J431" s="6" t="s">
        <v>24</v>
      </c>
      <c r="K431" s="6" t="s">
        <v>25</v>
      </c>
      <c r="L431" s="6" t="s">
        <v>109</v>
      </c>
      <c r="M431" s="6" t="s">
        <v>41</v>
      </c>
      <c r="N431" s="6" t="s">
        <v>42</v>
      </c>
      <c r="O431" s="6" t="s">
        <v>53</v>
      </c>
      <c r="P431" s="6" t="s">
        <v>54</v>
      </c>
      <c r="Q431" s="6" t="s">
        <v>66</v>
      </c>
      <c r="R431" s="6">
        <v>89510</v>
      </c>
      <c r="S431" s="6" t="s">
        <v>1471</v>
      </c>
      <c r="T431" s="6" t="s">
        <v>46</v>
      </c>
      <c r="U431" s="5">
        <f>datos_chargeback_2001_1!$V431/100</f>
        <v>895.1</v>
      </c>
      <c r="V431" s="6">
        <v>89510</v>
      </c>
      <c r="W431" s="5">
        <f>datos_chargeback_2001_1!$X431/100</f>
        <v>0</v>
      </c>
      <c r="X431" s="6">
        <v>0</v>
      </c>
      <c r="Y431" s="5">
        <f>datos_chargeback_2001_1!$Z431/100</f>
        <v>0</v>
      </c>
      <c r="Z431" s="6">
        <v>0</v>
      </c>
      <c r="AA431" s="6" t="s">
        <v>1472</v>
      </c>
      <c r="AB431" s="6" t="s">
        <v>35</v>
      </c>
      <c r="AC431" s="7" t="s">
        <v>35</v>
      </c>
      <c r="AD431" s="5">
        <f>datos_chargeback_2001_1!$AE431/100</f>
        <v>0</v>
      </c>
      <c r="AE431" s="6">
        <v>0</v>
      </c>
      <c r="AF431" s="6" t="s">
        <v>43</v>
      </c>
    </row>
    <row r="432" spans="1:32" x14ac:dyDescent="0.3">
      <c r="A432" s="35" t="s">
        <v>1473</v>
      </c>
      <c r="B432" s="9">
        <v>44957</v>
      </c>
      <c r="C432" s="9" t="str">
        <f>TEXT(Tabla10[[#This Row],[Fecha de transacción]],"DDDD")</f>
        <v>martes</v>
      </c>
      <c r="D432" s="9">
        <v>45025</v>
      </c>
      <c r="E432" s="10">
        <f>datos_chargeback_2001_1!$D432-datos_chargeback_2001_1!$B432</f>
        <v>68</v>
      </c>
      <c r="F432" s="11">
        <f>datos_chargeback_2001_1!$G432/100</f>
        <v>26.24</v>
      </c>
      <c r="G432" s="12">
        <v>2624</v>
      </c>
      <c r="H432" s="11">
        <f t="shared" si="6"/>
        <v>0</v>
      </c>
      <c r="I432" s="11">
        <v>0</v>
      </c>
      <c r="J432" s="12" t="s">
        <v>24</v>
      </c>
      <c r="K432" s="12" t="s">
        <v>25</v>
      </c>
      <c r="L432" s="12" t="s">
        <v>80</v>
      </c>
      <c r="M432" s="12" t="s">
        <v>59</v>
      </c>
      <c r="N432" s="12" t="s">
        <v>42</v>
      </c>
      <c r="O432" s="12" t="s">
        <v>114</v>
      </c>
      <c r="P432" s="12" t="s">
        <v>30</v>
      </c>
      <c r="Q432" s="12" t="s">
        <v>66</v>
      </c>
      <c r="R432" s="12">
        <v>26240</v>
      </c>
      <c r="S432" s="12" t="s">
        <v>949</v>
      </c>
      <c r="T432" s="12" t="s">
        <v>46</v>
      </c>
      <c r="U432" s="11">
        <f>datos_chargeback_2001_1!$V432/100</f>
        <v>262.39999999999998</v>
      </c>
      <c r="V432" s="12">
        <v>26240</v>
      </c>
      <c r="W432" s="11">
        <f>datos_chargeback_2001_1!$X432/100</f>
        <v>0</v>
      </c>
      <c r="X432" s="12">
        <v>0</v>
      </c>
      <c r="Y432" s="11">
        <f>datos_chargeback_2001_1!$Z432/100</f>
        <v>0</v>
      </c>
      <c r="Z432" s="12">
        <v>0</v>
      </c>
      <c r="AA432" s="12" t="s">
        <v>1474</v>
      </c>
      <c r="AB432" s="12" t="s">
        <v>48</v>
      </c>
      <c r="AC432" s="19">
        <v>44957</v>
      </c>
      <c r="AD432" s="11">
        <f>datos_chargeback_2001_1!$AE432/100</f>
        <v>386.25</v>
      </c>
      <c r="AE432" s="12">
        <v>38625</v>
      </c>
      <c r="AF432" s="12" t="s">
        <v>53</v>
      </c>
    </row>
    <row r="433" spans="1:32" x14ac:dyDescent="0.3">
      <c r="A433" s="34" t="s">
        <v>1475</v>
      </c>
      <c r="B433" s="3">
        <v>44958</v>
      </c>
      <c r="C433" s="3" t="str">
        <f>TEXT(Tabla10[[#This Row],[Fecha de transacción]],"DDDD")</f>
        <v>miércoles</v>
      </c>
      <c r="D433" s="3">
        <v>45030</v>
      </c>
      <c r="E433" s="4">
        <f>datos_chargeback_2001_1!$D433-datos_chargeback_2001_1!$B433</f>
        <v>72</v>
      </c>
      <c r="F433" s="5">
        <f>datos_chargeback_2001_1!$G433/100</f>
        <v>748.51</v>
      </c>
      <c r="G433" s="6">
        <v>74851</v>
      </c>
      <c r="H433" s="5">
        <f t="shared" si="6"/>
        <v>0</v>
      </c>
      <c r="I433" s="5">
        <v>0.99</v>
      </c>
      <c r="J433" s="6" t="s">
        <v>38</v>
      </c>
      <c r="K433" s="6" t="s">
        <v>25</v>
      </c>
      <c r="L433" s="6" t="s">
        <v>26</v>
      </c>
      <c r="M433" s="6" t="s">
        <v>59</v>
      </c>
      <c r="N433" s="6" t="s">
        <v>28</v>
      </c>
      <c r="O433" s="6" t="s">
        <v>114</v>
      </c>
      <c r="P433" s="6" t="s">
        <v>30</v>
      </c>
      <c r="Q433" s="6" t="s">
        <v>75</v>
      </c>
      <c r="R433" s="6">
        <v>74851</v>
      </c>
      <c r="S433" s="6" t="s">
        <v>1451</v>
      </c>
      <c r="T433" s="6" t="s">
        <v>33</v>
      </c>
      <c r="U433" s="5">
        <f>datos_chargeback_2001_1!$V433/100</f>
        <v>0</v>
      </c>
      <c r="V433" s="6">
        <v>0</v>
      </c>
      <c r="W433" s="5">
        <f>datos_chargeback_2001_1!$X433/100</f>
        <v>0</v>
      </c>
      <c r="X433" s="6">
        <v>0</v>
      </c>
      <c r="Y433" s="5">
        <f>datos_chargeback_2001_1!$Z433/100</f>
        <v>748.51</v>
      </c>
      <c r="Z433" s="6">
        <v>74851</v>
      </c>
      <c r="AA433" s="6" t="s">
        <v>1476</v>
      </c>
      <c r="AB433" s="6" t="s">
        <v>35</v>
      </c>
      <c r="AC433" s="7" t="s">
        <v>35</v>
      </c>
      <c r="AD433" s="5">
        <f>datos_chargeback_2001_1!$AE433/100</f>
        <v>0</v>
      </c>
      <c r="AE433" s="6">
        <v>0</v>
      </c>
      <c r="AF433" s="6" t="s">
        <v>43</v>
      </c>
    </row>
    <row r="434" spans="1:32" x14ac:dyDescent="0.3">
      <c r="A434" s="34" t="s">
        <v>1477</v>
      </c>
      <c r="B434" s="3">
        <v>44959</v>
      </c>
      <c r="C434" s="3" t="str">
        <f>TEXT(Tabla10[[#This Row],[Fecha de transacción]],"DDDD")</f>
        <v>jueves</v>
      </c>
      <c r="D434" s="3">
        <v>45043</v>
      </c>
      <c r="E434" s="4">
        <f>datos_chargeback_2001_1!$D434-datos_chargeback_2001_1!$B434</f>
        <v>84</v>
      </c>
      <c r="F434" s="5">
        <f>datos_chargeback_2001_1!$G434/100</f>
        <v>799.88</v>
      </c>
      <c r="G434" s="6">
        <v>79988</v>
      </c>
      <c r="H434" s="5">
        <f t="shared" si="6"/>
        <v>0</v>
      </c>
      <c r="I434" s="5">
        <v>0</v>
      </c>
      <c r="J434" s="6" t="s">
        <v>38</v>
      </c>
      <c r="K434" s="6" t="s">
        <v>25</v>
      </c>
      <c r="L434" s="6" t="s">
        <v>119</v>
      </c>
      <c r="M434" s="6" t="s">
        <v>93</v>
      </c>
      <c r="N434" s="6" t="s">
        <v>28</v>
      </c>
      <c r="O434" s="6" t="s">
        <v>70</v>
      </c>
      <c r="P434" s="6" t="s">
        <v>30</v>
      </c>
      <c r="Q434" s="6" t="s">
        <v>44</v>
      </c>
      <c r="R434" s="6">
        <v>79988</v>
      </c>
      <c r="S434" s="6" t="s">
        <v>1478</v>
      </c>
      <c r="T434" s="6" t="s">
        <v>33</v>
      </c>
      <c r="U434" s="5">
        <f>datos_chargeback_2001_1!$V434/100</f>
        <v>0</v>
      </c>
      <c r="V434" s="6">
        <v>0</v>
      </c>
      <c r="W434" s="5">
        <f>datos_chargeback_2001_1!$X434/100</f>
        <v>0</v>
      </c>
      <c r="X434" s="6">
        <v>0</v>
      </c>
      <c r="Y434" s="5">
        <f>datos_chargeback_2001_1!$Z434/100</f>
        <v>799.88</v>
      </c>
      <c r="Z434" s="6">
        <v>79988</v>
      </c>
      <c r="AA434" s="6" t="s">
        <v>1479</v>
      </c>
      <c r="AB434" s="6" t="s">
        <v>48</v>
      </c>
      <c r="AC434" s="8">
        <v>44959</v>
      </c>
      <c r="AD434" s="5">
        <f>datos_chargeback_2001_1!$AE434/100</f>
        <v>952.81</v>
      </c>
      <c r="AE434" s="6">
        <v>95281</v>
      </c>
      <c r="AF434" s="6" t="s">
        <v>43</v>
      </c>
    </row>
    <row r="435" spans="1:32" x14ac:dyDescent="0.3">
      <c r="A435" s="36" t="s">
        <v>1480</v>
      </c>
      <c r="B435" s="14">
        <v>44960</v>
      </c>
      <c r="C435" s="14" t="str">
        <f>TEXT(Tabla10[[#This Row],[Fecha de transacción]],"DDDD")</f>
        <v>viernes</v>
      </c>
      <c r="D435" s="14">
        <v>45044</v>
      </c>
      <c r="E435" s="15">
        <f>datos_chargeback_2001_1!$D435-datos_chargeback_2001_1!$B435</f>
        <v>84</v>
      </c>
      <c r="F435" s="16">
        <f>datos_chargeback_2001_1!$G435/100</f>
        <v>770.88</v>
      </c>
      <c r="G435" s="17">
        <v>77088</v>
      </c>
      <c r="H435" s="16">
        <f t="shared" si="6"/>
        <v>0</v>
      </c>
      <c r="I435" s="16">
        <v>1.37</v>
      </c>
      <c r="J435" s="17" t="s">
        <v>24</v>
      </c>
      <c r="K435" s="17" t="s">
        <v>25</v>
      </c>
      <c r="L435" s="17" t="s">
        <v>74</v>
      </c>
      <c r="M435" s="17" t="s">
        <v>85</v>
      </c>
      <c r="N435" s="17" t="s">
        <v>42</v>
      </c>
      <c r="O435" s="17" t="s">
        <v>29</v>
      </c>
      <c r="P435" s="17" t="s">
        <v>30</v>
      </c>
      <c r="Q435" s="17" t="s">
        <v>44</v>
      </c>
      <c r="R435" s="17">
        <v>77088</v>
      </c>
      <c r="S435" s="17" t="s">
        <v>1481</v>
      </c>
      <c r="T435" s="17" t="s">
        <v>116</v>
      </c>
      <c r="U435" s="16">
        <f>datos_chargeback_2001_1!$V435/100</f>
        <v>770.88</v>
      </c>
      <c r="V435" s="17">
        <v>77088</v>
      </c>
      <c r="W435" s="16">
        <f>datos_chargeback_2001_1!$X435/100</f>
        <v>0</v>
      </c>
      <c r="X435" s="17">
        <v>0</v>
      </c>
      <c r="Y435" s="16">
        <f>datos_chargeback_2001_1!$Z435/100</f>
        <v>0</v>
      </c>
      <c r="Z435" s="17">
        <v>0</v>
      </c>
      <c r="AA435" s="17" t="s">
        <v>1482</v>
      </c>
      <c r="AB435" s="17" t="s">
        <v>48</v>
      </c>
      <c r="AC435" s="18">
        <v>44960</v>
      </c>
      <c r="AD435" s="16">
        <f>datos_chargeback_2001_1!$AE435/100</f>
        <v>118.33</v>
      </c>
      <c r="AE435" s="17">
        <v>11833</v>
      </c>
      <c r="AF435" s="17" t="s">
        <v>50</v>
      </c>
    </row>
    <row r="436" spans="1:32" x14ac:dyDescent="0.3">
      <c r="A436" s="35" t="s">
        <v>1483</v>
      </c>
      <c r="B436" s="9">
        <v>44961</v>
      </c>
      <c r="C436" s="9" t="str">
        <f>TEXT(Tabla10[[#This Row],[Fecha de transacción]],"DDDD")</f>
        <v>sábado</v>
      </c>
      <c r="D436" s="9">
        <v>45045</v>
      </c>
      <c r="E436" s="10">
        <f>datos_chargeback_2001_1!$D436-datos_chargeback_2001_1!$B436</f>
        <v>84</v>
      </c>
      <c r="F436" s="11">
        <f>datos_chargeback_2001_1!$G436/100</f>
        <v>127.48</v>
      </c>
      <c r="G436" s="12">
        <v>12748</v>
      </c>
      <c r="H436" s="11">
        <f t="shared" si="6"/>
        <v>0</v>
      </c>
      <c r="I436" s="11">
        <v>0</v>
      </c>
      <c r="J436" s="12" t="s">
        <v>38</v>
      </c>
      <c r="K436" s="12" t="s">
        <v>25</v>
      </c>
      <c r="L436" s="12" t="s">
        <v>80</v>
      </c>
      <c r="M436" s="12" t="s">
        <v>52</v>
      </c>
      <c r="N436" s="12" t="s">
        <v>42</v>
      </c>
      <c r="O436" s="12" t="s">
        <v>36</v>
      </c>
      <c r="P436" s="12" t="s">
        <v>54</v>
      </c>
      <c r="Q436" s="12" t="s">
        <v>66</v>
      </c>
      <c r="R436" s="12">
        <v>12748</v>
      </c>
      <c r="S436" s="12" t="s">
        <v>1484</v>
      </c>
      <c r="T436" s="12" t="s">
        <v>61</v>
      </c>
      <c r="U436" s="11">
        <f>datos_chargeback_2001_1!$V436/100</f>
        <v>0</v>
      </c>
      <c r="V436" s="12">
        <v>0</v>
      </c>
      <c r="W436" s="11">
        <f>datos_chargeback_2001_1!$X436/100</f>
        <v>127.48</v>
      </c>
      <c r="X436" s="12">
        <v>12748</v>
      </c>
      <c r="Y436" s="11">
        <f>datos_chargeback_2001_1!$Z436/100</f>
        <v>0</v>
      </c>
      <c r="Z436" s="12">
        <v>0</v>
      </c>
      <c r="AA436" s="12" t="s">
        <v>1485</v>
      </c>
      <c r="AB436" s="12" t="s">
        <v>35</v>
      </c>
      <c r="AC436" s="13" t="s">
        <v>35</v>
      </c>
      <c r="AD436" s="11">
        <f>datos_chargeback_2001_1!$AE436/100</f>
        <v>0</v>
      </c>
      <c r="AE436" s="12">
        <v>0</v>
      </c>
      <c r="AF436" s="12" t="s">
        <v>53</v>
      </c>
    </row>
    <row r="437" spans="1:32" x14ac:dyDescent="0.3">
      <c r="A437" s="36" t="s">
        <v>1486</v>
      </c>
      <c r="B437" s="14">
        <v>44962</v>
      </c>
      <c r="C437" s="14" t="str">
        <f>TEXT(Tabla10[[#This Row],[Fecha de transacción]],"DDDD")</f>
        <v>domingo</v>
      </c>
      <c r="D437" s="14">
        <v>45033</v>
      </c>
      <c r="E437" s="15">
        <f>datos_chargeback_2001_1!$D437-datos_chargeback_2001_1!$B437</f>
        <v>71</v>
      </c>
      <c r="F437" s="16">
        <f>datos_chargeback_2001_1!$G437/100</f>
        <v>612.46</v>
      </c>
      <c r="G437" s="17">
        <v>61246</v>
      </c>
      <c r="H437" s="16">
        <f t="shared" si="6"/>
        <v>0</v>
      </c>
      <c r="I437" s="16">
        <v>1.07</v>
      </c>
      <c r="J437" s="17" t="s">
        <v>38</v>
      </c>
      <c r="K437" s="17" t="s">
        <v>25</v>
      </c>
      <c r="L437" s="17" t="s">
        <v>74</v>
      </c>
      <c r="M437" s="17" t="s">
        <v>52</v>
      </c>
      <c r="N437" s="17" t="s">
        <v>42</v>
      </c>
      <c r="O437" s="17" t="s">
        <v>114</v>
      </c>
      <c r="P437" s="17" t="s">
        <v>54</v>
      </c>
      <c r="Q437" s="17" t="s">
        <v>66</v>
      </c>
      <c r="R437" s="17">
        <v>61246</v>
      </c>
      <c r="S437" s="17" t="s">
        <v>1184</v>
      </c>
      <c r="T437" s="17" t="s">
        <v>116</v>
      </c>
      <c r="U437" s="16">
        <f>datos_chargeback_2001_1!$V437/100</f>
        <v>612.46</v>
      </c>
      <c r="V437" s="17">
        <v>61246</v>
      </c>
      <c r="W437" s="16">
        <f>datos_chargeback_2001_1!$X437/100</f>
        <v>0</v>
      </c>
      <c r="X437" s="17">
        <v>0</v>
      </c>
      <c r="Y437" s="16">
        <f>datos_chargeback_2001_1!$Z437/100</f>
        <v>0</v>
      </c>
      <c r="Z437" s="17">
        <v>0</v>
      </c>
      <c r="AA437" s="17" t="s">
        <v>1487</v>
      </c>
      <c r="AB437" s="17" t="s">
        <v>48</v>
      </c>
      <c r="AC437" s="18">
        <v>44962</v>
      </c>
      <c r="AD437" s="16">
        <f>datos_chargeback_2001_1!$AE437/100</f>
        <v>23.35</v>
      </c>
      <c r="AE437" s="17">
        <v>2335</v>
      </c>
      <c r="AF437" s="17" t="s">
        <v>29</v>
      </c>
    </row>
    <row r="438" spans="1:32" x14ac:dyDescent="0.3">
      <c r="A438" s="34" t="s">
        <v>1488</v>
      </c>
      <c r="B438" s="3">
        <v>44963</v>
      </c>
      <c r="C438" s="3" t="str">
        <f>TEXT(Tabla10[[#This Row],[Fecha de transacción]],"DDDD")</f>
        <v>lunes</v>
      </c>
      <c r="D438" s="3">
        <v>45030</v>
      </c>
      <c r="E438" s="4">
        <f>datos_chargeback_2001_1!$D438-datos_chargeback_2001_1!$B438</f>
        <v>67</v>
      </c>
      <c r="F438" s="5">
        <f>datos_chargeback_2001_1!$G438/100</f>
        <v>625.77</v>
      </c>
      <c r="G438" s="6">
        <v>62577</v>
      </c>
      <c r="H438" s="5">
        <f t="shared" si="6"/>
        <v>0</v>
      </c>
      <c r="I438" s="5">
        <v>0</v>
      </c>
      <c r="J438" s="6" t="s">
        <v>24</v>
      </c>
      <c r="K438" s="6" t="s">
        <v>25</v>
      </c>
      <c r="L438" s="6" t="s">
        <v>119</v>
      </c>
      <c r="M438" s="6" t="s">
        <v>41</v>
      </c>
      <c r="N438" s="6" t="s">
        <v>42</v>
      </c>
      <c r="O438" s="6" t="s">
        <v>53</v>
      </c>
      <c r="P438" s="6" t="s">
        <v>54</v>
      </c>
      <c r="Q438" s="6" t="s">
        <v>44</v>
      </c>
      <c r="R438" s="6">
        <v>62577</v>
      </c>
      <c r="S438" s="6" t="s">
        <v>1489</v>
      </c>
      <c r="T438" s="6" t="s">
        <v>46</v>
      </c>
      <c r="U438" s="5">
        <f>datos_chargeback_2001_1!$V438/100</f>
        <v>625.77</v>
      </c>
      <c r="V438" s="6">
        <v>62577</v>
      </c>
      <c r="W438" s="5">
        <f>datos_chargeback_2001_1!$X438/100</f>
        <v>0</v>
      </c>
      <c r="X438" s="6">
        <v>0</v>
      </c>
      <c r="Y438" s="5">
        <f>datos_chargeback_2001_1!$Z438/100</f>
        <v>0</v>
      </c>
      <c r="Z438" s="6">
        <v>0</v>
      </c>
      <c r="AA438" s="6" t="s">
        <v>1490</v>
      </c>
      <c r="AB438" s="6" t="s">
        <v>48</v>
      </c>
      <c r="AC438" s="8">
        <v>44963</v>
      </c>
      <c r="AD438" s="5">
        <f>datos_chargeback_2001_1!$AE438/100</f>
        <v>552.99</v>
      </c>
      <c r="AE438" s="6">
        <v>55299</v>
      </c>
      <c r="AF438" s="6" t="s">
        <v>50</v>
      </c>
    </row>
    <row r="439" spans="1:32" x14ac:dyDescent="0.3">
      <c r="A439" s="36" t="s">
        <v>1491</v>
      </c>
      <c r="B439" s="14">
        <v>44964</v>
      </c>
      <c r="C439" s="14" t="str">
        <f>TEXT(Tabla10[[#This Row],[Fecha de transacción]],"DDDD")</f>
        <v>martes</v>
      </c>
      <c r="D439" s="14">
        <v>45048</v>
      </c>
      <c r="E439" s="15">
        <f>datos_chargeback_2001_1!$D439-datos_chargeback_2001_1!$B439</f>
        <v>84</v>
      </c>
      <c r="F439" s="16">
        <f>datos_chargeback_2001_1!$G439/100</f>
        <v>90.42</v>
      </c>
      <c r="G439" s="17">
        <v>9042</v>
      </c>
      <c r="H439" s="16">
        <f t="shared" si="6"/>
        <v>0</v>
      </c>
      <c r="I439" s="16">
        <v>0</v>
      </c>
      <c r="J439" s="17" t="s">
        <v>38</v>
      </c>
      <c r="K439" s="17" t="s">
        <v>25</v>
      </c>
      <c r="L439" s="17" t="s">
        <v>80</v>
      </c>
      <c r="M439" s="17" t="s">
        <v>41</v>
      </c>
      <c r="N439" s="17" t="s">
        <v>42</v>
      </c>
      <c r="O439" s="17" t="s">
        <v>53</v>
      </c>
      <c r="P439" s="17" t="s">
        <v>30</v>
      </c>
      <c r="Q439" s="17" t="s">
        <v>44</v>
      </c>
      <c r="R439" s="17">
        <v>90420</v>
      </c>
      <c r="S439" s="17" t="s">
        <v>1484</v>
      </c>
      <c r="T439" s="17" t="s">
        <v>61</v>
      </c>
      <c r="U439" s="16">
        <f>datos_chargeback_2001_1!$V439/100</f>
        <v>0</v>
      </c>
      <c r="V439" s="17">
        <v>0</v>
      </c>
      <c r="W439" s="16">
        <f>datos_chargeback_2001_1!$X439/100</f>
        <v>904.2</v>
      </c>
      <c r="X439" s="17">
        <v>90420</v>
      </c>
      <c r="Y439" s="16">
        <f>datos_chargeback_2001_1!$Z439/100</f>
        <v>0</v>
      </c>
      <c r="Z439" s="17">
        <v>0</v>
      </c>
      <c r="AA439" s="17" t="s">
        <v>1492</v>
      </c>
      <c r="AB439" s="17" t="s">
        <v>48</v>
      </c>
      <c r="AC439" s="18">
        <v>44964</v>
      </c>
      <c r="AD439" s="16">
        <f>datos_chargeback_2001_1!$AE439/100</f>
        <v>877.17</v>
      </c>
      <c r="AE439" s="17">
        <v>87717</v>
      </c>
      <c r="AF439" s="17" t="s">
        <v>53</v>
      </c>
    </row>
    <row r="440" spans="1:32" x14ac:dyDescent="0.3">
      <c r="A440" s="34" t="s">
        <v>1493</v>
      </c>
      <c r="B440" s="3">
        <v>44965</v>
      </c>
      <c r="C440" s="3" t="str">
        <f>TEXT(Tabla10[[#This Row],[Fecha de transacción]],"DDDD")</f>
        <v>miércoles</v>
      </c>
      <c r="D440" s="3">
        <v>45030</v>
      </c>
      <c r="E440" s="4">
        <f>datos_chargeback_2001_1!$D440-datos_chargeback_2001_1!$B440</f>
        <v>65</v>
      </c>
      <c r="F440" s="5">
        <f>datos_chargeback_2001_1!$G440/100</f>
        <v>490.58</v>
      </c>
      <c r="G440" s="6">
        <v>49058</v>
      </c>
      <c r="H440" s="5">
        <f t="shared" si="6"/>
        <v>0</v>
      </c>
      <c r="I440" s="5">
        <v>0</v>
      </c>
      <c r="J440" s="6" t="s">
        <v>38</v>
      </c>
      <c r="K440" s="6" t="s">
        <v>25</v>
      </c>
      <c r="L440" s="6" t="s">
        <v>109</v>
      </c>
      <c r="M440" s="6" t="s">
        <v>52</v>
      </c>
      <c r="N440" s="6" t="s">
        <v>42</v>
      </c>
      <c r="O440" s="6" t="s">
        <v>70</v>
      </c>
      <c r="P440" s="6" t="s">
        <v>54</v>
      </c>
      <c r="Q440" s="6" t="s">
        <v>44</v>
      </c>
      <c r="R440" s="6">
        <v>49058</v>
      </c>
      <c r="S440" s="6" t="s">
        <v>1494</v>
      </c>
      <c r="T440" s="6" t="s">
        <v>46</v>
      </c>
      <c r="U440" s="5">
        <f>datos_chargeback_2001_1!$V440/100</f>
        <v>490.58</v>
      </c>
      <c r="V440" s="6">
        <v>49058</v>
      </c>
      <c r="W440" s="5">
        <f>datos_chargeback_2001_1!$X440/100</f>
        <v>0</v>
      </c>
      <c r="X440" s="6">
        <v>0</v>
      </c>
      <c r="Y440" s="5">
        <f>datos_chargeback_2001_1!$Z440/100</f>
        <v>0</v>
      </c>
      <c r="Z440" s="6">
        <v>0</v>
      </c>
      <c r="AA440" s="6" t="s">
        <v>1495</v>
      </c>
      <c r="AB440" s="6" t="s">
        <v>48</v>
      </c>
      <c r="AC440" s="8">
        <v>44965</v>
      </c>
      <c r="AD440" s="5">
        <f>datos_chargeback_2001_1!$AE440/100</f>
        <v>56.73</v>
      </c>
      <c r="AE440" s="6">
        <v>5673</v>
      </c>
      <c r="AF440" s="6" t="s">
        <v>50</v>
      </c>
    </row>
    <row r="441" spans="1:32" x14ac:dyDescent="0.3">
      <c r="A441" s="36" t="s">
        <v>1496</v>
      </c>
      <c r="B441" s="14">
        <v>44966</v>
      </c>
      <c r="C441" s="14" t="str">
        <f>TEXT(Tabla10[[#This Row],[Fecha de transacción]],"DDDD")</f>
        <v>jueves</v>
      </c>
      <c r="D441" s="14">
        <v>45043</v>
      </c>
      <c r="E441" s="15">
        <f>datos_chargeback_2001_1!$D441-datos_chargeback_2001_1!$B441</f>
        <v>77</v>
      </c>
      <c r="F441" s="16">
        <f>datos_chargeback_2001_1!$G441/100</f>
        <v>95.78</v>
      </c>
      <c r="G441" s="17">
        <v>9578</v>
      </c>
      <c r="H441" s="16">
        <f t="shared" si="6"/>
        <v>0</v>
      </c>
      <c r="I441" s="16">
        <v>0</v>
      </c>
      <c r="J441" s="17" t="s">
        <v>24</v>
      </c>
      <c r="K441" s="17" t="s">
        <v>25</v>
      </c>
      <c r="L441" s="17" t="s">
        <v>80</v>
      </c>
      <c r="M441" s="17" t="s">
        <v>27</v>
      </c>
      <c r="N441" s="17" t="s">
        <v>42</v>
      </c>
      <c r="O441" s="17" t="s">
        <v>53</v>
      </c>
      <c r="P441" s="17" t="s">
        <v>54</v>
      </c>
      <c r="Q441" s="17" t="s">
        <v>75</v>
      </c>
      <c r="R441" s="17">
        <v>9578</v>
      </c>
      <c r="S441" s="17" t="s">
        <v>56</v>
      </c>
      <c r="T441" s="17" t="s">
        <v>46</v>
      </c>
      <c r="U441" s="16">
        <f>datos_chargeback_2001_1!$V441/100</f>
        <v>95.78</v>
      </c>
      <c r="V441" s="17">
        <v>9578</v>
      </c>
      <c r="W441" s="16">
        <f>datos_chargeback_2001_1!$X441/100</f>
        <v>0</v>
      </c>
      <c r="X441" s="17">
        <v>0</v>
      </c>
      <c r="Y441" s="16">
        <f>datos_chargeback_2001_1!$Z441/100</f>
        <v>0</v>
      </c>
      <c r="Z441" s="17">
        <v>0</v>
      </c>
      <c r="AA441" s="17" t="s">
        <v>1497</v>
      </c>
      <c r="AB441" s="17" t="s">
        <v>48</v>
      </c>
      <c r="AC441" s="18">
        <v>44966</v>
      </c>
      <c r="AD441" s="16">
        <f>datos_chargeback_2001_1!$AE441/100</f>
        <v>315.14999999999998</v>
      </c>
      <c r="AE441" s="17">
        <v>31515</v>
      </c>
      <c r="AF441" s="17" t="s">
        <v>43</v>
      </c>
    </row>
    <row r="442" spans="1:32" x14ac:dyDescent="0.3">
      <c r="A442" s="35" t="s">
        <v>1498</v>
      </c>
      <c r="B442" s="9">
        <v>44967</v>
      </c>
      <c r="C442" s="9" t="str">
        <f>TEXT(Tabla10[[#This Row],[Fecha de transacción]],"DDDD")</f>
        <v>viernes</v>
      </c>
      <c r="D442" s="9">
        <v>45052</v>
      </c>
      <c r="E442" s="10">
        <f>datos_chargeback_2001_1!$D442-datos_chargeback_2001_1!$B442</f>
        <v>85</v>
      </c>
      <c r="F442" s="11">
        <f>datos_chargeback_2001_1!$G442/100</f>
        <v>784.23</v>
      </c>
      <c r="G442" s="12">
        <v>78423</v>
      </c>
      <c r="H442" s="11">
        <f t="shared" si="6"/>
        <v>0</v>
      </c>
      <c r="I442" s="11">
        <v>1.17</v>
      </c>
      <c r="J442" s="12" t="s">
        <v>24</v>
      </c>
      <c r="K442" s="12" t="s">
        <v>25</v>
      </c>
      <c r="L442" s="12" t="s">
        <v>80</v>
      </c>
      <c r="M442" s="12" t="s">
        <v>59</v>
      </c>
      <c r="N442" s="12" t="s">
        <v>42</v>
      </c>
      <c r="O442" s="12" t="s">
        <v>64</v>
      </c>
      <c r="P442" s="12" t="s">
        <v>30</v>
      </c>
      <c r="Q442" s="12" t="s">
        <v>66</v>
      </c>
      <c r="R442" s="12">
        <v>78423</v>
      </c>
      <c r="S442" s="12" t="s">
        <v>1499</v>
      </c>
      <c r="T442" s="12" t="s">
        <v>116</v>
      </c>
      <c r="U442" s="11">
        <f>datos_chargeback_2001_1!$V442/100</f>
        <v>784.23</v>
      </c>
      <c r="V442" s="12">
        <v>78423</v>
      </c>
      <c r="W442" s="11">
        <f>datos_chargeback_2001_1!$X442/100</f>
        <v>0</v>
      </c>
      <c r="X442" s="12">
        <v>0</v>
      </c>
      <c r="Y442" s="11">
        <f>datos_chargeback_2001_1!$Z442/100</f>
        <v>0</v>
      </c>
      <c r="Z442" s="12">
        <v>0</v>
      </c>
      <c r="AA442" s="12" t="s">
        <v>1500</v>
      </c>
      <c r="AB442" s="12" t="s">
        <v>48</v>
      </c>
      <c r="AC442" s="19">
        <v>44967</v>
      </c>
      <c r="AD442" s="11">
        <f>datos_chargeback_2001_1!$AE442/100</f>
        <v>712.43</v>
      </c>
      <c r="AE442" s="12">
        <v>71243</v>
      </c>
      <c r="AF442" s="12" t="s">
        <v>29</v>
      </c>
    </row>
    <row r="443" spans="1:32" x14ac:dyDescent="0.3">
      <c r="A443" s="34" t="s">
        <v>1501</v>
      </c>
      <c r="B443" s="3">
        <v>44968</v>
      </c>
      <c r="C443" s="3" t="str">
        <f>TEXT(Tabla10[[#This Row],[Fecha de transacción]],"DDDD")</f>
        <v>sábado</v>
      </c>
      <c r="D443" s="3">
        <v>45042</v>
      </c>
      <c r="E443" s="4">
        <f>datos_chargeback_2001_1!$D443-datos_chargeback_2001_1!$B443</f>
        <v>74</v>
      </c>
      <c r="F443" s="5">
        <f>datos_chargeback_2001_1!$G443/100</f>
        <v>854.71</v>
      </c>
      <c r="G443" s="6">
        <v>85471</v>
      </c>
      <c r="H443" s="5">
        <f t="shared" si="6"/>
        <v>0</v>
      </c>
      <c r="I443" s="5">
        <v>1.08</v>
      </c>
      <c r="J443" s="6" t="s">
        <v>24</v>
      </c>
      <c r="K443" s="6" t="s">
        <v>25</v>
      </c>
      <c r="L443" s="6" t="s">
        <v>109</v>
      </c>
      <c r="M443" s="6" t="s">
        <v>27</v>
      </c>
      <c r="N443" s="6" t="s">
        <v>42</v>
      </c>
      <c r="O443" s="6" t="s">
        <v>64</v>
      </c>
      <c r="P443" s="6" t="s">
        <v>54</v>
      </c>
      <c r="Q443" s="6" t="s">
        <v>44</v>
      </c>
      <c r="R443" s="6">
        <v>85471</v>
      </c>
      <c r="S443" s="6" t="s">
        <v>1502</v>
      </c>
      <c r="T443" s="6" t="s">
        <v>46</v>
      </c>
      <c r="U443" s="5">
        <f>datos_chargeback_2001_1!$V443/100</f>
        <v>854.71</v>
      </c>
      <c r="V443" s="6">
        <v>85471</v>
      </c>
      <c r="W443" s="5">
        <f>datos_chargeback_2001_1!$X443/100</f>
        <v>0</v>
      </c>
      <c r="X443" s="6">
        <v>0</v>
      </c>
      <c r="Y443" s="5">
        <f>datos_chargeback_2001_1!$Z443/100</f>
        <v>0</v>
      </c>
      <c r="Z443" s="6">
        <v>0</v>
      </c>
      <c r="AA443" s="6" t="s">
        <v>1503</v>
      </c>
      <c r="AB443" s="6" t="s">
        <v>35</v>
      </c>
      <c r="AC443" s="7" t="s">
        <v>35</v>
      </c>
      <c r="AD443" s="5">
        <f>datos_chargeback_2001_1!$AE443/100</f>
        <v>0</v>
      </c>
      <c r="AE443" s="6">
        <v>0</v>
      </c>
      <c r="AF443" s="6" t="s">
        <v>29</v>
      </c>
    </row>
    <row r="444" spans="1:32" x14ac:dyDescent="0.3">
      <c r="A444" s="35" t="s">
        <v>1504</v>
      </c>
      <c r="B444" s="9">
        <v>44969</v>
      </c>
      <c r="C444" s="9" t="str">
        <f>TEXT(Tabla10[[#This Row],[Fecha de transacción]],"DDDD")</f>
        <v>domingo</v>
      </c>
      <c r="D444" s="9">
        <v>45048</v>
      </c>
      <c r="E444" s="10">
        <f>datos_chargeback_2001_1!$D444-datos_chargeback_2001_1!$B444</f>
        <v>79</v>
      </c>
      <c r="F444" s="11">
        <f>datos_chargeback_2001_1!$G444/100</f>
        <v>80.760000000000005</v>
      </c>
      <c r="G444" s="12">
        <v>8076</v>
      </c>
      <c r="H444" s="11">
        <f t="shared" si="6"/>
        <v>0</v>
      </c>
      <c r="I444" s="11">
        <v>0.82</v>
      </c>
      <c r="J444" s="12" t="s">
        <v>38</v>
      </c>
      <c r="K444" s="12" t="s">
        <v>25</v>
      </c>
      <c r="L444" s="12" t="s">
        <v>40</v>
      </c>
      <c r="M444" s="12" t="s">
        <v>59</v>
      </c>
      <c r="N444" s="12" t="s">
        <v>42</v>
      </c>
      <c r="O444" s="12" t="s">
        <v>114</v>
      </c>
      <c r="P444" s="12" t="s">
        <v>54</v>
      </c>
      <c r="Q444" s="12" t="s">
        <v>55</v>
      </c>
      <c r="R444" s="12">
        <v>80760</v>
      </c>
      <c r="S444" s="12" t="s">
        <v>1505</v>
      </c>
      <c r="T444" s="12" t="s">
        <v>46</v>
      </c>
      <c r="U444" s="11">
        <f>datos_chargeback_2001_1!$V444/100</f>
        <v>807.6</v>
      </c>
      <c r="V444" s="12">
        <v>80760</v>
      </c>
      <c r="W444" s="11">
        <f>datos_chargeback_2001_1!$X444/100</f>
        <v>0</v>
      </c>
      <c r="X444" s="12">
        <v>0</v>
      </c>
      <c r="Y444" s="11">
        <f>datos_chargeback_2001_1!$Z444/100</f>
        <v>0</v>
      </c>
      <c r="Z444" s="12">
        <v>0</v>
      </c>
      <c r="AA444" s="12" t="s">
        <v>1506</v>
      </c>
      <c r="AB444" s="12" t="s">
        <v>48</v>
      </c>
      <c r="AC444" s="19">
        <v>44969</v>
      </c>
      <c r="AD444" s="11">
        <f>datos_chargeback_2001_1!$AE444/100</f>
        <v>900.94</v>
      </c>
      <c r="AE444" s="12">
        <v>90094</v>
      </c>
      <c r="AF444" s="12" t="s">
        <v>43</v>
      </c>
    </row>
    <row r="445" spans="1:32" x14ac:dyDescent="0.3">
      <c r="A445" s="36" t="s">
        <v>1507</v>
      </c>
      <c r="B445" s="14">
        <v>44970</v>
      </c>
      <c r="C445" s="14" t="str">
        <f>TEXT(Tabla10[[#This Row],[Fecha de transacción]],"DDDD")</f>
        <v>lunes</v>
      </c>
      <c r="D445" s="14">
        <v>45045</v>
      </c>
      <c r="E445" s="15">
        <f>datos_chargeback_2001_1!$D445-datos_chargeback_2001_1!$B445</f>
        <v>75</v>
      </c>
      <c r="F445" s="16">
        <f>datos_chargeback_2001_1!$G445/100</f>
        <v>763.06</v>
      </c>
      <c r="G445" s="17">
        <v>76306</v>
      </c>
      <c r="H445" s="16">
        <f t="shared" si="6"/>
        <v>0</v>
      </c>
      <c r="I445" s="16">
        <v>1.28</v>
      </c>
      <c r="J445" s="17" t="s">
        <v>38</v>
      </c>
      <c r="K445" s="17" t="s">
        <v>25</v>
      </c>
      <c r="L445" s="17" t="s">
        <v>40</v>
      </c>
      <c r="M445" s="17" t="s">
        <v>27</v>
      </c>
      <c r="N445" s="17" t="s">
        <v>42</v>
      </c>
      <c r="O445" s="17" t="s">
        <v>53</v>
      </c>
      <c r="P445" s="17" t="s">
        <v>54</v>
      </c>
      <c r="Q445" s="17" t="s">
        <v>66</v>
      </c>
      <c r="R445" s="17">
        <v>76306</v>
      </c>
      <c r="S445" s="17" t="s">
        <v>1508</v>
      </c>
      <c r="T445" s="17" t="s">
        <v>61</v>
      </c>
      <c r="U445" s="16">
        <f>datos_chargeback_2001_1!$V445/100</f>
        <v>0</v>
      </c>
      <c r="V445" s="17">
        <v>0</v>
      </c>
      <c r="W445" s="16">
        <f>datos_chargeback_2001_1!$X445/100</f>
        <v>763.06</v>
      </c>
      <c r="X445" s="17">
        <v>76306</v>
      </c>
      <c r="Y445" s="16">
        <f>datos_chargeback_2001_1!$Z445/100</f>
        <v>0</v>
      </c>
      <c r="Z445" s="17">
        <v>0</v>
      </c>
      <c r="AA445" s="17" t="s">
        <v>1509</v>
      </c>
      <c r="AB445" s="17" t="s">
        <v>48</v>
      </c>
      <c r="AC445" s="18">
        <v>44970</v>
      </c>
      <c r="AD445" s="16">
        <f>datos_chargeback_2001_1!$AE445/100</f>
        <v>125.61</v>
      </c>
      <c r="AE445" s="17">
        <v>12561</v>
      </c>
      <c r="AF445" s="17" t="s">
        <v>36</v>
      </c>
    </row>
    <row r="446" spans="1:32" x14ac:dyDescent="0.3">
      <c r="A446" s="34" t="s">
        <v>1511</v>
      </c>
      <c r="B446" s="3">
        <v>44971</v>
      </c>
      <c r="C446" s="3" t="str">
        <f>TEXT(Tabla10[[#This Row],[Fecha de transacción]],"DDDD")</f>
        <v>martes</v>
      </c>
      <c r="D446" s="3">
        <v>45057</v>
      </c>
      <c r="E446" s="4">
        <f>datos_chargeback_2001_1!$D446-datos_chargeback_2001_1!$B446</f>
        <v>86</v>
      </c>
      <c r="F446" s="5">
        <f>datos_chargeback_2001_1!$G446/100</f>
        <v>359.48</v>
      </c>
      <c r="G446" s="6">
        <v>35948</v>
      </c>
      <c r="H446" s="5">
        <f t="shared" si="6"/>
        <v>0</v>
      </c>
      <c r="I446" s="5">
        <v>1.25</v>
      </c>
      <c r="J446" s="6" t="s">
        <v>38</v>
      </c>
      <c r="K446" s="6" t="s">
        <v>25</v>
      </c>
      <c r="L446" s="6" t="s">
        <v>26</v>
      </c>
      <c r="M446" s="6" t="s">
        <v>27</v>
      </c>
      <c r="N446" s="6" t="s">
        <v>42</v>
      </c>
      <c r="O446" s="6" t="s">
        <v>50</v>
      </c>
      <c r="P446" s="6" t="s">
        <v>54</v>
      </c>
      <c r="Q446" s="6" t="s">
        <v>66</v>
      </c>
      <c r="R446" s="6">
        <v>35948</v>
      </c>
      <c r="S446" s="6" t="s">
        <v>813</v>
      </c>
      <c r="T446" s="6" t="s">
        <v>116</v>
      </c>
      <c r="U446" s="5">
        <f>datos_chargeback_2001_1!$V446/100</f>
        <v>359.48</v>
      </c>
      <c r="V446" s="6">
        <v>35948</v>
      </c>
      <c r="W446" s="5">
        <f>datos_chargeback_2001_1!$X446/100</f>
        <v>0</v>
      </c>
      <c r="X446" s="6">
        <v>0</v>
      </c>
      <c r="Y446" s="5">
        <f>datos_chargeback_2001_1!$Z446/100</f>
        <v>0</v>
      </c>
      <c r="Z446" s="6">
        <v>0</v>
      </c>
      <c r="AA446" s="6" t="s">
        <v>1512</v>
      </c>
      <c r="AB446" s="6" t="s">
        <v>48</v>
      </c>
      <c r="AC446" s="8">
        <v>44971</v>
      </c>
      <c r="AD446" s="5">
        <f>datos_chargeback_2001_1!$AE446/100</f>
        <v>14.23</v>
      </c>
      <c r="AE446" s="6">
        <v>1423</v>
      </c>
      <c r="AF446" s="6" t="s">
        <v>50</v>
      </c>
    </row>
    <row r="447" spans="1:32" x14ac:dyDescent="0.3">
      <c r="A447" s="36" t="s">
        <v>1513</v>
      </c>
      <c r="B447" s="14">
        <v>44972</v>
      </c>
      <c r="C447" s="14" t="str">
        <f>TEXT(Tabla10[[#This Row],[Fecha de transacción]],"DDDD")</f>
        <v>miércoles</v>
      </c>
      <c r="D447" s="14">
        <v>45042</v>
      </c>
      <c r="E447" s="15">
        <f>datos_chargeback_2001_1!$D447-datos_chargeback_2001_1!$B447</f>
        <v>70</v>
      </c>
      <c r="F447" s="16">
        <f>datos_chargeback_2001_1!$G447/100</f>
        <v>459.62</v>
      </c>
      <c r="G447" s="17">
        <v>45962</v>
      </c>
      <c r="H447" s="16">
        <f t="shared" si="6"/>
        <v>0</v>
      </c>
      <c r="I447" s="16">
        <v>1.23</v>
      </c>
      <c r="J447" s="17" t="s">
        <v>38</v>
      </c>
      <c r="K447" s="17" t="s">
        <v>25</v>
      </c>
      <c r="L447" s="17" t="s">
        <v>119</v>
      </c>
      <c r="M447" s="17" t="s">
        <v>85</v>
      </c>
      <c r="N447" s="17" t="s">
        <v>42</v>
      </c>
      <c r="O447" s="17" t="s">
        <v>36</v>
      </c>
      <c r="P447" s="17" t="s">
        <v>54</v>
      </c>
      <c r="Q447" s="17" t="s">
        <v>66</v>
      </c>
      <c r="R447" s="17">
        <v>45962</v>
      </c>
      <c r="S447" s="17" t="s">
        <v>1514</v>
      </c>
      <c r="T447" s="17" t="s">
        <v>116</v>
      </c>
      <c r="U447" s="16">
        <f>datos_chargeback_2001_1!$V447/100</f>
        <v>459.62</v>
      </c>
      <c r="V447" s="17">
        <v>45962</v>
      </c>
      <c r="W447" s="16">
        <f>datos_chargeback_2001_1!$X447/100</f>
        <v>0</v>
      </c>
      <c r="X447" s="17">
        <v>0</v>
      </c>
      <c r="Y447" s="16">
        <f>datos_chargeback_2001_1!$Z447/100</f>
        <v>0</v>
      </c>
      <c r="Z447" s="17">
        <v>0</v>
      </c>
      <c r="AA447" s="17" t="s">
        <v>1515</v>
      </c>
      <c r="AB447" s="17" t="s">
        <v>48</v>
      </c>
      <c r="AC447" s="18">
        <v>44972</v>
      </c>
      <c r="AD447" s="16">
        <f>datos_chargeback_2001_1!$AE447/100</f>
        <v>608.89</v>
      </c>
      <c r="AE447" s="17">
        <v>60889</v>
      </c>
      <c r="AF447" s="17" t="s">
        <v>53</v>
      </c>
    </row>
    <row r="448" spans="1:32" x14ac:dyDescent="0.3">
      <c r="A448" s="35" t="s">
        <v>1516</v>
      </c>
      <c r="B448" s="9">
        <v>44973</v>
      </c>
      <c r="C448" s="9" t="str">
        <f>TEXT(Tabla10[[#This Row],[Fecha de transacción]],"DDDD")</f>
        <v>jueves</v>
      </c>
      <c r="D448" s="9">
        <v>45056</v>
      </c>
      <c r="E448" s="10">
        <f>datos_chargeback_2001_1!$D448-datos_chargeback_2001_1!$B448</f>
        <v>83</v>
      </c>
      <c r="F448" s="11">
        <f>datos_chargeback_2001_1!$G448/100</f>
        <v>640.66</v>
      </c>
      <c r="G448" s="12">
        <v>64066</v>
      </c>
      <c r="H448" s="11">
        <f t="shared" si="6"/>
        <v>0</v>
      </c>
      <c r="I448" s="11">
        <v>1.24</v>
      </c>
      <c r="J448" s="12" t="s">
        <v>38</v>
      </c>
      <c r="K448" s="12" t="s">
        <v>25</v>
      </c>
      <c r="L448" s="12" t="s">
        <v>74</v>
      </c>
      <c r="M448" s="12" t="s">
        <v>85</v>
      </c>
      <c r="N448" s="12" t="s">
        <v>42</v>
      </c>
      <c r="O448" s="12" t="s">
        <v>29</v>
      </c>
      <c r="P448" s="12" t="s">
        <v>54</v>
      </c>
      <c r="Q448" s="12" t="s">
        <v>66</v>
      </c>
      <c r="R448" s="12">
        <v>64066</v>
      </c>
      <c r="S448" s="12" t="s">
        <v>1517</v>
      </c>
      <c r="T448" s="12" t="s">
        <v>116</v>
      </c>
      <c r="U448" s="11">
        <f>datos_chargeback_2001_1!$V448/100</f>
        <v>640.66</v>
      </c>
      <c r="V448" s="12">
        <v>64066</v>
      </c>
      <c r="W448" s="11">
        <f>datos_chargeback_2001_1!$X448/100</f>
        <v>0</v>
      </c>
      <c r="X448" s="12">
        <v>0</v>
      </c>
      <c r="Y448" s="11">
        <f>datos_chargeback_2001_1!$Z448/100</f>
        <v>0</v>
      </c>
      <c r="Z448" s="12">
        <v>0</v>
      </c>
      <c r="AA448" s="12" t="s">
        <v>1518</v>
      </c>
      <c r="AB448" s="12" t="s">
        <v>48</v>
      </c>
      <c r="AC448" s="19">
        <v>44973</v>
      </c>
      <c r="AD448" s="11">
        <f>datos_chargeback_2001_1!$AE448/100</f>
        <v>536.72</v>
      </c>
      <c r="AE448" s="12">
        <v>53672</v>
      </c>
      <c r="AF448" s="12" t="s">
        <v>50</v>
      </c>
    </row>
    <row r="449" spans="1:32" x14ac:dyDescent="0.3">
      <c r="A449" s="36" t="s">
        <v>1519</v>
      </c>
      <c r="B449" s="14">
        <v>44974</v>
      </c>
      <c r="C449" s="14" t="str">
        <f>TEXT(Tabla10[[#This Row],[Fecha de transacción]],"DDDD")</f>
        <v>viernes</v>
      </c>
      <c r="D449" s="14">
        <v>45038</v>
      </c>
      <c r="E449" s="15">
        <f>datos_chargeback_2001_1!$D449-datos_chargeback_2001_1!$B449</f>
        <v>64</v>
      </c>
      <c r="F449" s="16">
        <f>datos_chargeback_2001_1!$G449/100</f>
        <v>865.94</v>
      </c>
      <c r="G449" s="17">
        <v>86594</v>
      </c>
      <c r="H449" s="16">
        <f t="shared" si="6"/>
        <v>0</v>
      </c>
      <c r="I449" s="16">
        <v>0.98</v>
      </c>
      <c r="J449" s="17" t="s">
        <v>24</v>
      </c>
      <c r="K449" s="17" t="s">
        <v>25</v>
      </c>
      <c r="L449" s="17" t="s">
        <v>40</v>
      </c>
      <c r="M449" s="17" t="s">
        <v>85</v>
      </c>
      <c r="N449" s="17" t="s">
        <v>42</v>
      </c>
      <c r="O449" s="17" t="s">
        <v>43</v>
      </c>
      <c r="P449" s="17" t="s">
        <v>30</v>
      </c>
      <c r="Q449" s="17" t="s">
        <v>75</v>
      </c>
      <c r="R449" s="17">
        <v>86594</v>
      </c>
      <c r="S449" s="17" t="s">
        <v>1520</v>
      </c>
      <c r="T449" s="17" t="s">
        <v>46</v>
      </c>
      <c r="U449" s="16">
        <f>datos_chargeback_2001_1!$V449/100</f>
        <v>865.94</v>
      </c>
      <c r="V449" s="17">
        <v>86594</v>
      </c>
      <c r="W449" s="16">
        <f>datos_chargeback_2001_1!$X449/100</f>
        <v>0</v>
      </c>
      <c r="X449" s="17">
        <v>0</v>
      </c>
      <c r="Y449" s="16">
        <f>datos_chargeback_2001_1!$Z449/100</f>
        <v>0</v>
      </c>
      <c r="Z449" s="17">
        <v>0</v>
      </c>
      <c r="AA449" s="17" t="s">
        <v>1521</v>
      </c>
      <c r="AB449" s="17" t="s">
        <v>35</v>
      </c>
      <c r="AC449" s="20" t="s">
        <v>35</v>
      </c>
      <c r="AD449" s="16">
        <f>datos_chargeback_2001_1!$AE449/100</f>
        <v>0</v>
      </c>
      <c r="AE449" s="17">
        <v>0</v>
      </c>
      <c r="AF449" s="17" t="s">
        <v>36</v>
      </c>
    </row>
    <row r="450" spans="1:32" x14ac:dyDescent="0.3">
      <c r="A450" s="34" t="s">
        <v>1522</v>
      </c>
      <c r="B450" s="3">
        <v>44975</v>
      </c>
      <c r="C450" s="3" t="str">
        <f>TEXT(Tabla10[[#This Row],[Fecha de transacción]],"DDDD")</f>
        <v>sábado</v>
      </c>
      <c r="D450" s="3">
        <v>45065</v>
      </c>
      <c r="E450" s="4">
        <f>datos_chargeback_2001_1!$D450-datos_chargeback_2001_1!$B450</f>
        <v>90</v>
      </c>
      <c r="F450" s="5">
        <f>datos_chargeback_2001_1!$G450/100</f>
        <v>953.19</v>
      </c>
      <c r="G450" s="6">
        <v>95319</v>
      </c>
      <c r="H450" s="5">
        <f t="shared" ref="H450:H513" si="7">IF(COUNTIF($A$2:$A$1373,A450)=1,0,IF(F450=_xlfn.AGGREGATE(14,6,$F$2:$F$1373/($A$2:$A$1373=A450),1),_xlfn.AGGREGATE(15,6,$F$2:$F$1373/($A$2:$A$1373=A450),1),""))</f>
        <v>0</v>
      </c>
      <c r="I450" s="5">
        <v>0</v>
      </c>
      <c r="J450" s="6" t="s">
        <v>38</v>
      </c>
      <c r="K450" s="6" t="s">
        <v>25</v>
      </c>
      <c r="L450" s="6" t="s">
        <v>74</v>
      </c>
      <c r="M450" s="6" t="s">
        <v>59</v>
      </c>
      <c r="N450" s="6" t="s">
        <v>42</v>
      </c>
      <c r="O450" s="6" t="s">
        <v>70</v>
      </c>
      <c r="P450" s="6" t="s">
        <v>30</v>
      </c>
      <c r="Q450" s="6" t="s">
        <v>75</v>
      </c>
      <c r="R450" s="6">
        <v>95319</v>
      </c>
      <c r="S450" s="6" t="s">
        <v>587</v>
      </c>
      <c r="T450" s="6" t="s">
        <v>116</v>
      </c>
      <c r="U450" s="5">
        <f>datos_chargeback_2001_1!$V450/100</f>
        <v>953.19</v>
      </c>
      <c r="V450" s="6">
        <v>95319</v>
      </c>
      <c r="W450" s="5">
        <f>datos_chargeback_2001_1!$X450/100</f>
        <v>0</v>
      </c>
      <c r="X450" s="6">
        <v>0</v>
      </c>
      <c r="Y450" s="5">
        <f>datos_chargeback_2001_1!$Z450/100</f>
        <v>0</v>
      </c>
      <c r="Z450" s="6">
        <v>0</v>
      </c>
      <c r="AA450" s="6" t="s">
        <v>1523</v>
      </c>
      <c r="AB450" s="6" t="s">
        <v>35</v>
      </c>
      <c r="AC450" s="7" t="s">
        <v>35</v>
      </c>
      <c r="AD450" s="5">
        <f>datos_chargeback_2001_1!$AE450/100</f>
        <v>0</v>
      </c>
      <c r="AE450" s="6">
        <v>0</v>
      </c>
      <c r="AF450" s="6" t="s">
        <v>29</v>
      </c>
    </row>
    <row r="451" spans="1:32" x14ac:dyDescent="0.3">
      <c r="A451" s="36" t="s">
        <v>1524</v>
      </c>
      <c r="B451" s="14">
        <v>44976</v>
      </c>
      <c r="C451" s="14" t="str">
        <f>TEXT(Tabla10[[#This Row],[Fecha de transacción]],"DDDD")</f>
        <v>domingo</v>
      </c>
      <c r="D451" s="14">
        <v>45055</v>
      </c>
      <c r="E451" s="15">
        <f>datos_chargeback_2001_1!$D451-datos_chargeback_2001_1!$B451</f>
        <v>79</v>
      </c>
      <c r="F451" s="16">
        <f>datos_chargeback_2001_1!$G451/100</f>
        <v>310.64999999999998</v>
      </c>
      <c r="G451" s="17">
        <v>31065</v>
      </c>
      <c r="H451" s="16">
        <f t="shared" si="7"/>
        <v>0</v>
      </c>
      <c r="I451" s="16">
        <v>1.35</v>
      </c>
      <c r="J451" s="17" t="s">
        <v>38</v>
      </c>
      <c r="K451" s="17" t="s">
        <v>25</v>
      </c>
      <c r="L451" s="17" t="s">
        <v>26</v>
      </c>
      <c r="M451" s="17" t="s">
        <v>59</v>
      </c>
      <c r="N451" s="17" t="s">
        <v>28</v>
      </c>
      <c r="O451" s="17" t="s">
        <v>64</v>
      </c>
      <c r="P451" s="17" t="s">
        <v>30</v>
      </c>
      <c r="Q451" s="17" t="s">
        <v>55</v>
      </c>
      <c r="R451" s="17">
        <v>31065</v>
      </c>
      <c r="S451" s="17" t="s">
        <v>1525</v>
      </c>
      <c r="T451" s="17" t="s">
        <v>33</v>
      </c>
      <c r="U451" s="16">
        <f>datos_chargeback_2001_1!$V451/100</f>
        <v>0</v>
      </c>
      <c r="V451" s="17">
        <v>0</v>
      </c>
      <c r="W451" s="16">
        <f>datos_chargeback_2001_1!$X451/100</f>
        <v>0</v>
      </c>
      <c r="X451" s="17">
        <v>0</v>
      </c>
      <c r="Y451" s="16">
        <f>datos_chargeback_2001_1!$Z451/100</f>
        <v>310.64999999999998</v>
      </c>
      <c r="Z451" s="17">
        <v>31065</v>
      </c>
      <c r="AA451" s="17" t="s">
        <v>1526</v>
      </c>
      <c r="AB451" s="17" t="s">
        <v>35</v>
      </c>
      <c r="AC451" s="20" t="s">
        <v>35</v>
      </c>
      <c r="AD451" s="16">
        <f>datos_chargeback_2001_1!$AE451/100</f>
        <v>0</v>
      </c>
      <c r="AE451" s="17">
        <v>0</v>
      </c>
      <c r="AF451" s="17" t="s">
        <v>29</v>
      </c>
    </row>
    <row r="452" spans="1:32" x14ac:dyDescent="0.3">
      <c r="A452" s="34" t="s">
        <v>1527</v>
      </c>
      <c r="B452" s="3">
        <v>44977</v>
      </c>
      <c r="C452" s="3" t="str">
        <f>TEXT(Tabla10[[#This Row],[Fecha de transacción]],"DDDD")</f>
        <v>lunes</v>
      </c>
      <c r="D452" s="3">
        <v>45049</v>
      </c>
      <c r="E452" s="4">
        <f>datos_chargeback_2001_1!$D452-datos_chargeback_2001_1!$B452</f>
        <v>72</v>
      </c>
      <c r="F452" s="5">
        <f>datos_chargeback_2001_1!$G452/100</f>
        <v>50.82</v>
      </c>
      <c r="G452" s="6">
        <v>5082</v>
      </c>
      <c r="H452" s="5">
        <f t="shared" si="7"/>
        <v>0</v>
      </c>
      <c r="I452" s="5">
        <v>1.26</v>
      </c>
      <c r="J452" s="6" t="s">
        <v>24</v>
      </c>
      <c r="K452" s="6" t="s">
        <v>25</v>
      </c>
      <c r="L452" s="6" t="s">
        <v>26</v>
      </c>
      <c r="M452" s="6" t="s">
        <v>52</v>
      </c>
      <c r="N452" s="6" t="s">
        <v>42</v>
      </c>
      <c r="O452" s="6" t="s">
        <v>43</v>
      </c>
      <c r="P452" s="6" t="s">
        <v>30</v>
      </c>
      <c r="Q452" s="6" t="s">
        <v>44</v>
      </c>
      <c r="R452" s="6">
        <v>50820</v>
      </c>
      <c r="S452" s="6" t="s">
        <v>612</v>
      </c>
      <c r="T452" s="6" t="s">
        <v>116</v>
      </c>
      <c r="U452" s="5">
        <f>datos_chargeback_2001_1!$V452/100</f>
        <v>508.2</v>
      </c>
      <c r="V452" s="6">
        <v>50820</v>
      </c>
      <c r="W452" s="5">
        <f>datos_chargeback_2001_1!$X452/100</f>
        <v>0</v>
      </c>
      <c r="X452" s="6">
        <v>0</v>
      </c>
      <c r="Y452" s="5">
        <f>datos_chargeback_2001_1!$Z452/100</f>
        <v>0</v>
      </c>
      <c r="Z452" s="6">
        <v>0</v>
      </c>
      <c r="AA452" s="6" t="s">
        <v>1528</v>
      </c>
      <c r="AB452" s="6" t="s">
        <v>48</v>
      </c>
      <c r="AC452" s="8">
        <v>44977</v>
      </c>
      <c r="AD452" s="5">
        <f>datos_chargeback_2001_1!$AE452/100</f>
        <v>179.34</v>
      </c>
      <c r="AE452" s="6">
        <v>17934</v>
      </c>
      <c r="AF452" s="6" t="s">
        <v>36</v>
      </c>
    </row>
    <row r="453" spans="1:32" x14ac:dyDescent="0.3">
      <c r="A453" s="34" t="s">
        <v>1529</v>
      </c>
      <c r="B453" s="3">
        <v>44978</v>
      </c>
      <c r="C453" s="3" t="str">
        <f>TEXT(Tabla10[[#This Row],[Fecha de transacción]],"DDDD")</f>
        <v>martes</v>
      </c>
      <c r="D453" s="3">
        <v>45059</v>
      </c>
      <c r="E453" s="4">
        <f>datos_chargeback_2001_1!$D453-datos_chargeback_2001_1!$B453</f>
        <v>81</v>
      </c>
      <c r="F453" s="5">
        <f>datos_chargeback_2001_1!$G453/100</f>
        <v>985.68</v>
      </c>
      <c r="G453" s="6">
        <v>98568</v>
      </c>
      <c r="H453" s="5">
        <f t="shared" si="7"/>
        <v>0</v>
      </c>
      <c r="I453" s="5">
        <v>1.45</v>
      </c>
      <c r="J453" s="6" t="s">
        <v>24</v>
      </c>
      <c r="K453" s="6" t="s">
        <v>25</v>
      </c>
      <c r="L453" s="6" t="s">
        <v>109</v>
      </c>
      <c r="M453" s="6" t="s">
        <v>27</v>
      </c>
      <c r="N453" s="6" t="s">
        <v>42</v>
      </c>
      <c r="O453" s="6" t="s">
        <v>64</v>
      </c>
      <c r="P453" s="6" t="s">
        <v>54</v>
      </c>
      <c r="Q453" s="6" t="s">
        <v>44</v>
      </c>
      <c r="R453" s="6">
        <v>98568</v>
      </c>
      <c r="S453" s="6" t="s">
        <v>1530</v>
      </c>
      <c r="T453" s="6" t="s">
        <v>61</v>
      </c>
      <c r="U453" s="5">
        <f>datos_chargeback_2001_1!$V453/100</f>
        <v>0</v>
      </c>
      <c r="V453" s="6">
        <v>0</v>
      </c>
      <c r="W453" s="5">
        <f>datos_chargeback_2001_1!$X453/100</f>
        <v>985.68</v>
      </c>
      <c r="X453" s="6">
        <v>98568</v>
      </c>
      <c r="Y453" s="5">
        <f>datos_chargeback_2001_1!$Z453/100</f>
        <v>0</v>
      </c>
      <c r="Z453" s="6">
        <v>0</v>
      </c>
      <c r="AA453" s="6" t="s">
        <v>1531</v>
      </c>
      <c r="AB453" s="6" t="s">
        <v>35</v>
      </c>
      <c r="AC453" s="7" t="s">
        <v>35</v>
      </c>
      <c r="AD453" s="5">
        <f>datos_chargeback_2001_1!$AE453/100</f>
        <v>0</v>
      </c>
      <c r="AE453" s="6">
        <v>0</v>
      </c>
      <c r="AF453" s="6" t="s">
        <v>64</v>
      </c>
    </row>
    <row r="454" spans="1:32" x14ac:dyDescent="0.3">
      <c r="A454" s="34" t="s">
        <v>1532</v>
      </c>
      <c r="B454" s="3">
        <v>44979</v>
      </c>
      <c r="C454" s="3" t="str">
        <f>TEXT(Tabla10[[#This Row],[Fecha de transacción]],"DDDD")</f>
        <v>miércoles</v>
      </c>
      <c r="D454" s="3">
        <v>45050</v>
      </c>
      <c r="E454" s="4">
        <f>datos_chargeback_2001_1!$D454-datos_chargeback_2001_1!$B454</f>
        <v>71</v>
      </c>
      <c r="F454" s="5">
        <f>datos_chargeback_2001_1!$G454/100</f>
        <v>28.36</v>
      </c>
      <c r="G454" s="6">
        <v>2836</v>
      </c>
      <c r="H454" s="5">
        <f t="shared" si="7"/>
        <v>0</v>
      </c>
      <c r="I454" s="5">
        <v>0.11</v>
      </c>
      <c r="J454" s="6" t="s">
        <v>38</v>
      </c>
      <c r="K454" s="6" t="s">
        <v>25</v>
      </c>
      <c r="L454" s="6" t="s">
        <v>109</v>
      </c>
      <c r="M454" s="6" t="s">
        <v>59</v>
      </c>
      <c r="N454" s="6" t="s">
        <v>42</v>
      </c>
      <c r="O454" s="6" t="s">
        <v>64</v>
      </c>
      <c r="P454" s="6" t="s">
        <v>54</v>
      </c>
      <c r="Q454" s="6" t="s">
        <v>75</v>
      </c>
      <c r="R454" s="6">
        <v>2836</v>
      </c>
      <c r="S454" s="6" t="s">
        <v>1230</v>
      </c>
      <c r="T454" s="6" t="s">
        <v>116</v>
      </c>
      <c r="U454" s="5">
        <f>datos_chargeback_2001_1!$V454/100</f>
        <v>28.36</v>
      </c>
      <c r="V454" s="6">
        <v>2836</v>
      </c>
      <c r="W454" s="5">
        <f>datos_chargeback_2001_1!$X454/100</f>
        <v>0</v>
      </c>
      <c r="X454" s="6">
        <v>0</v>
      </c>
      <c r="Y454" s="5">
        <f>datos_chargeback_2001_1!$Z454/100</f>
        <v>0</v>
      </c>
      <c r="Z454" s="6">
        <v>0</v>
      </c>
      <c r="AA454" s="6" t="s">
        <v>1533</v>
      </c>
      <c r="AB454" s="6" t="s">
        <v>35</v>
      </c>
      <c r="AC454" s="7" t="s">
        <v>35</v>
      </c>
      <c r="AD454" s="5">
        <f>datos_chargeback_2001_1!$AE454/100</f>
        <v>0</v>
      </c>
      <c r="AE454" s="6">
        <v>0</v>
      </c>
      <c r="AF454" s="6" t="s">
        <v>36</v>
      </c>
    </row>
    <row r="455" spans="1:32" x14ac:dyDescent="0.3">
      <c r="A455" s="36" t="s">
        <v>1534</v>
      </c>
      <c r="B455" s="14">
        <v>44980</v>
      </c>
      <c r="C455" s="14" t="str">
        <f>TEXT(Tabla10[[#This Row],[Fecha de transacción]],"DDDD")</f>
        <v>jueves</v>
      </c>
      <c r="D455" s="14">
        <v>45065</v>
      </c>
      <c r="E455" s="15">
        <f>datos_chargeback_2001_1!$D455-datos_chargeback_2001_1!$B455</f>
        <v>85</v>
      </c>
      <c r="F455" s="16">
        <f>datos_chargeback_2001_1!$G455/100</f>
        <v>157.87</v>
      </c>
      <c r="G455" s="17">
        <v>15787</v>
      </c>
      <c r="H455" s="16">
        <f t="shared" si="7"/>
        <v>0</v>
      </c>
      <c r="I455" s="16">
        <v>1.06</v>
      </c>
      <c r="J455" s="17" t="s">
        <v>38</v>
      </c>
      <c r="K455" s="17" t="s">
        <v>25</v>
      </c>
      <c r="L455" s="17" t="s">
        <v>109</v>
      </c>
      <c r="M455" s="17" t="s">
        <v>27</v>
      </c>
      <c r="N455" s="17" t="s">
        <v>42</v>
      </c>
      <c r="O455" s="17" t="s">
        <v>43</v>
      </c>
      <c r="P455" s="17" t="s">
        <v>54</v>
      </c>
      <c r="Q455" s="17" t="s">
        <v>55</v>
      </c>
      <c r="R455" s="17">
        <v>15787</v>
      </c>
      <c r="S455" s="17" t="s">
        <v>1535</v>
      </c>
      <c r="T455" s="17" t="s">
        <v>116</v>
      </c>
      <c r="U455" s="16">
        <f>datos_chargeback_2001_1!$V455/100</f>
        <v>157.87</v>
      </c>
      <c r="V455" s="17">
        <v>15787</v>
      </c>
      <c r="W455" s="16">
        <f>datos_chargeback_2001_1!$X455/100</f>
        <v>0</v>
      </c>
      <c r="X455" s="17">
        <v>0</v>
      </c>
      <c r="Y455" s="16">
        <f>datos_chargeback_2001_1!$Z455/100</f>
        <v>0</v>
      </c>
      <c r="Z455" s="17">
        <v>0</v>
      </c>
      <c r="AA455" s="17" t="s">
        <v>1536</v>
      </c>
      <c r="AB455" s="17" t="s">
        <v>48</v>
      </c>
      <c r="AC455" s="18">
        <v>44980</v>
      </c>
      <c r="AD455" s="16">
        <f>datos_chargeback_2001_1!$AE455/100</f>
        <v>332.97</v>
      </c>
      <c r="AE455" s="17">
        <v>33297</v>
      </c>
      <c r="AF455" s="17" t="s">
        <v>64</v>
      </c>
    </row>
    <row r="456" spans="1:32" x14ac:dyDescent="0.3">
      <c r="A456" s="35" t="s">
        <v>1537</v>
      </c>
      <c r="B456" s="9">
        <v>44981</v>
      </c>
      <c r="C456" s="9" t="str">
        <f>TEXT(Tabla10[[#This Row],[Fecha de transacción]],"DDDD")</f>
        <v>viernes</v>
      </c>
      <c r="D456" s="9">
        <v>45056</v>
      </c>
      <c r="E456" s="10">
        <f>datos_chargeback_2001_1!$D456-datos_chargeback_2001_1!$B456</f>
        <v>75</v>
      </c>
      <c r="F456" s="11">
        <f>datos_chargeback_2001_1!$G456/100</f>
        <v>721.24</v>
      </c>
      <c r="G456" s="12">
        <v>72124</v>
      </c>
      <c r="H456" s="11">
        <f t="shared" si="7"/>
        <v>0</v>
      </c>
      <c r="I456" s="11">
        <v>1.29</v>
      </c>
      <c r="J456" s="12" t="s">
        <v>24</v>
      </c>
      <c r="K456" s="12" t="s">
        <v>25</v>
      </c>
      <c r="L456" s="12" t="s">
        <v>119</v>
      </c>
      <c r="M456" s="12" t="s">
        <v>52</v>
      </c>
      <c r="N456" s="12" t="s">
        <v>42</v>
      </c>
      <c r="O456" s="12" t="s">
        <v>43</v>
      </c>
      <c r="P456" s="12" t="s">
        <v>30</v>
      </c>
      <c r="Q456" s="12" t="s">
        <v>55</v>
      </c>
      <c r="R456" s="12">
        <v>72124</v>
      </c>
      <c r="S456" s="12" t="s">
        <v>1346</v>
      </c>
      <c r="T456" s="12" t="s">
        <v>46</v>
      </c>
      <c r="U456" s="11">
        <f>datos_chargeback_2001_1!$V456/100</f>
        <v>721.24</v>
      </c>
      <c r="V456" s="12">
        <v>72124</v>
      </c>
      <c r="W456" s="11">
        <f>datos_chargeback_2001_1!$X456/100</f>
        <v>0</v>
      </c>
      <c r="X456" s="12">
        <v>0</v>
      </c>
      <c r="Y456" s="11">
        <f>datos_chargeback_2001_1!$Z456/100</f>
        <v>0</v>
      </c>
      <c r="Z456" s="12">
        <v>0</v>
      </c>
      <c r="AA456" s="12" t="s">
        <v>1538</v>
      </c>
      <c r="AB456" s="12" t="s">
        <v>48</v>
      </c>
      <c r="AC456" s="19">
        <v>44981</v>
      </c>
      <c r="AD456" s="11">
        <f>datos_chargeback_2001_1!$AE456/100</f>
        <v>76.87</v>
      </c>
      <c r="AE456" s="12">
        <v>7687</v>
      </c>
      <c r="AF456" s="12" t="s">
        <v>64</v>
      </c>
    </row>
    <row r="457" spans="1:32" x14ac:dyDescent="0.3">
      <c r="A457" s="36" t="s">
        <v>1539</v>
      </c>
      <c r="B457" s="14">
        <v>44982</v>
      </c>
      <c r="C457" s="14" t="str">
        <f>TEXT(Tabla10[[#This Row],[Fecha de transacción]],"DDDD")</f>
        <v>sábado</v>
      </c>
      <c r="D457" s="14">
        <v>45071</v>
      </c>
      <c r="E457" s="15">
        <f>datos_chargeback_2001_1!$D457-datos_chargeback_2001_1!$B457</f>
        <v>89</v>
      </c>
      <c r="F457" s="16">
        <f>datos_chargeback_2001_1!$G457/100</f>
        <v>600.34</v>
      </c>
      <c r="G457" s="17">
        <v>60034</v>
      </c>
      <c r="H457" s="16">
        <f t="shared" si="7"/>
        <v>0</v>
      </c>
      <c r="I457" s="16">
        <v>1.22</v>
      </c>
      <c r="J457" s="17" t="s">
        <v>24</v>
      </c>
      <c r="K457" s="17" t="s">
        <v>25</v>
      </c>
      <c r="L457" s="17" t="s">
        <v>80</v>
      </c>
      <c r="M457" s="17" t="s">
        <v>41</v>
      </c>
      <c r="N457" s="17" t="s">
        <v>42</v>
      </c>
      <c r="O457" s="17" t="s">
        <v>53</v>
      </c>
      <c r="P457" s="17" t="s">
        <v>30</v>
      </c>
      <c r="Q457" s="17" t="s">
        <v>75</v>
      </c>
      <c r="R457" s="17">
        <v>60034</v>
      </c>
      <c r="S457" s="17" t="s">
        <v>1540</v>
      </c>
      <c r="T457" s="17" t="s">
        <v>61</v>
      </c>
      <c r="U457" s="16">
        <f>datos_chargeback_2001_1!$V457/100</f>
        <v>0</v>
      </c>
      <c r="V457" s="17">
        <v>0</v>
      </c>
      <c r="W457" s="16">
        <f>datos_chargeback_2001_1!$X457/100</f>
        <v>600.34</v>
      </c>
      <c r="X457" s="17">
        <v>60034</v>
      </c>
      <c r="Y457" s="16">
        <f>datos_chargeback_2001_1!$Z457/100</f>
        <v>0</v>
      </c>
      <c r="Z457" s="17">
        <v>0</v>
      </c>
      <c r="AA457" s="17" t="s">
        <v>1541</v>
      </c>
      <c r="AB457" s="17" t="s">
        <v>48</v>
      </c>
      <c r="AC457" s="18">
        <v>44982</v>
      </c>
      <c r="AD457" s="16">
        <f>datos_chargeback_2001_1!$AE457/100</f>
        <v>387.82</v>
      </c>
      <c r="AE457" s="17">
        <v>38782</v>
      </c>
      <c r="AF457" s="17" t="s">
        <v>43</v>
      </c>
    </row>
    <row r="458" spans="1:32" x14ac:dyDescent="0.3">
      <c r="A458" s="35" t="s">
        <v>1542</v>
      </c>
      <c r="B458" s="9">
        <v>44983</v>
      </c>
      <c r="C458" s="9" t="str">
        <f>TEXT(Tabla10[[#This Row],[Fecha de transacción]],"DDDD")</f>
        <v>domingo</v>
      </c>
      <c r="D458" s="9">
        <v>45068</v>
      </c>
      <c r="E458" s="10">
        <f>datos_chargeback_2001_1!$D458-datos_chargeback_2001_1!$B458</f>
        <v>85</v>
      </c>
      <c r="F458" s="11">
        <f>datos_chargeback_2001_1!$G458/100</f>
        <v>705.78</v>
      </c>
      <c r="G458" s="12">
        <v>70578</v>
      </c>
      <c r="H458" s="11">
        <f t="shared" si="7"/>
        <v>0</v>
      </c>
      <c r="I458" s="11">
        <v>0</v>
      </c>
      <c r="J458" s="12" t="s">
        <v>38</v>
      </c>
      <c r="K458" s="12" t="s">
        <v>25</v>
      </c>
      <c r="L458" s="12" t="s">
        <v>74</v>
      </c>
      <c r="M458" s="12" t="s">
        <v>59</v>
      </c>
      <c r="N458" s="12" t="s">
        <v>42</v>
      </c>
      <c r="O458" s="12" t="s">
        <v>29</v>
      </c>
      <c r="P458" s="12" t="s">
        <v>30</v>
      </c>
      <c r="Q458" s="12" t="s">
        <v>66</v>
      </c>
      <c r="R458" s="12">
        <v>70578</v>
      </c>
      <c r="S458" s="12" t="s">
        <v>1543</v>
      </c>
      <c r="T458" s="12" t="s">
        <v>116</v>
      </c>
      <c r="U458" s="11">
        <f>datos_chargeback_2001_1!$V458/100</f>
        <v>705.78</v>
      </c>
      <c r="V458" s="12">
        <v>70578</v>
      </c>
      <c r="W458" s="11">
        <f>datos_chargeback_2001_1!$X458/100</f>
        <v>0</v>
      </c>
      <c r="X458" s="12">
        <v>0</v>
      </c>
      <c r="Y458" s="11">
        <f>datos_chargeback_2001_1!$Z458/100</f>
        <v>0</v>
      </c>
      <c r="Z458" s="12">
        <v>0</v>
      </c>
      <c r="AA458" s="12" t="s">
        <v>1544</v>
      </c>
      <c r="AB458" s="12" t="s">
        <v>35</v>
      </c>
      <c r="AC458" s="13" t="s">
        <v>35</v>
      </c>
      <c r="AD458" s="11">
        <f>datos_chargeback_2001_1!$AE458/100</f>
        <v>0</v>
      </c>
      <c r="AE458" s="12">
        <v>0</v>
      </c>
      <c r="AF458" s="12" t="s">
        <v>50</v>
      </c>
    </row>
    <row r="459" spans="1:32" x14ac:dyDescent="0.3">
      <c r="A459" s="34" t="s">
        <v>1545</v>
      </c>
      <c r="B459" s="3">
        <v>44984</v>
      </c>
      <c r="C459" s="3" t="str">
        <f>TEXT(Tabla10[[#This Row],[Fecha de transacción]],"DDDD")</f>
        <v>lunes</v>
      </c>
      <c r="D459" s="3">
        <v>45060</v>
      </c>
      <c r="E459" s="4">
        <f>datos_chargeback_2001_1!$D459-datos_chargeback_2001_1!$B459</f>
        <v>76</v>
      </c>
      <c r="F459" s="5">
        <f>datos_chargeback_2001_1!$G459/100</f>
        <v>997.74</v>
      </c>
      <c r="G459" s="6">
        <v>99774</v>
      </c>
      <c r="H459" s="5">
        <f t="shared" si="7"/>
        <v>0</v>
      </c>
      <c r="I459" s="5">
        <v>0</v>
      </c>
      <c r="J459" s="6" t="s">
        <v>24</v>
      </c>
      <c r="K459" s="6" t="s">
        <v>25</v>
      </c>
      <c r="L459" s="6" t="s">
        <v>74</v>
      </c>
      <c r="M459" s="6" t="s">
        <v>59</v>
      </c>
      <c r="N459" s="6" t="s">
        <v>28</v>
      </c>
      <c r="O459" s="6" t="s">
        <v>43</v>
      </c>
      <c r="P459" s="6" t="s">
        <v>30</v>
      </c>
      <c r="Q459" s="6" t="s">
        <v>55</v>
      </c>
      <c r="R459" s="6">
        <v>99774</v>
      </c>
      <c r="S459" s="6" t="s">
        <v>1546</v>
      </c>
      <c r="T459" s="6" t="s">
        <v>33</v>
      </c>
      <c r="U459" s="5">
        <f>datos_chargeback_2001_1!$V459/100</f>
        <v>0</v>
      </c>
      <c r="V459" s="6">
        <v>0</v>
      </c>
      <c r="W459" s="5">
        <f>datos_chargeback_2001_1!$X459/100</f>
        <v>0</v>
      </c>
      <c r="X459" s="6">
        <v>0</v>
      </c>
      <c r="Y459" s="5">
        <f>datos_chargeback_2001_1!$Z459/100</f>
        <v>997.74</v>
      </c>
      <c r="Z459" s="6">
        <v>99774</v>
      </c>
      <c r="AA459" s="6" t="s">
        <v>1547</v>
      </c>
      <c r="AB459" s="6" t="s">
        <v>35</v>
      </c>
      <c r="AC459" s="7" t="s">
        <v>35</v>
      </c>
      <c r="AD459" s="5">
        <f>datos_chargeback_2001_1!$AE459/100</f>
        <v>0</v>
      </c>
      <c r="AE459" s="6">
        <v>0</v>
      </c>
      <c r="AF459" s="6" t="s">
        <v>36</v>
      </c>
    </row>
    <row r="460" spans="1:32" x14ac:dyDescent="0.3">
      <c r="A460" s="35" t="s">
        <v>1548</v>
      </c>
      <c r="B460" s="9">
        <v>44985</v>
      </c>
      <c r="C460" s="9" t="str">
        <f>TEXT(Tabla10[[#This Row],[Fecha de transacción]],"DDDD")</f>
        <v>martes</v>
      </c>
      <c r="D460" s="9">
        <v>45073</v>
      </c>
      <c r="E460" s="10">
        <f>datos_chargeback_2001_1!$D460-datos_chargeback_2001_1!$B460</f>
        <v>88</v>
      </c>
      <c r="F460" s="11">
        <f>datos_chargeback_2001_1!$G460/100</f>
        <v>641.22</v>
      </c>
      <c r="G460" s="12">
        <v>64122</v>
      </c>
      <c r="H460" s="11">
        <f t="shared" si="7"/>
        <v>0</v>
      </c>
      <c r="I460" s="11">
        <v>0</v>
      </c>
      <c r="J460" s="12" t="s">
        <v>38</v>
      </c>
      <c r="K460" s="12" t="s">
        <v>25</v>
      </c>
      <c r="L460" s="12" t="s">
        <v>109</v>
      </c>
      <c r="M460" s="12" t="s">
        <v>85</v>
      </c>
      <c r="N460" s="12" t="s">
        <v>42</v>
      </c>
      <c r="O460" s="12" t="s">
        <v>64</v>
      </c>
      <c r="P460" s="12" t="s">
        <v>54</v>
      </c>
      <c r="Q460" s="12" t="s">
        <v>66</v>
      </c>
      <c r="R460" s="12">
        <v>64122</v>
      </c>
      <c r="S460" s="12" t="s">
        <v>1549</v>
      </c>
      <c r="T460" s="12" t="s">
        <v>46</v>
      </c>
      <c r="U460" s="11">
        <f>datos_chargeback_2001_1!$V460/100</f>
        <v>641.22</v>
      </c>
      <c r="V460" s="12">
        <v>64122</v>
      </c>
      <c r="W460" s="11">
        <f>datos_chargeback_2001_1!$X460/100</f>
        <v>0</v>
      </c>
      <c r="X460" s="12">
        <v>0</v>
      </c>
      <c r="Y460" s="11">
        <f>datos_chargeback_2001_1!$Z460/100</f>
        <v>0</v>
      </c>
      <c r="Z460" s="12">
        <v>0</v>
      </c>
      <c r="AA460" s="12" t="s">
        <v>1550</v>
      </c>
      <c r="AB460" s="12" t="s">
        <v>48</v>
      </c>
      <c r="AC460" s="19">
        <v>44985</v>
      </c>
      <c r="AD460" s="11">
        <f>datos_chargeback_2001_1!$AE460/100</f>
        <v>128.97999999999999</v>
      </c>
      <c r="AE460" s="12">
        <v>12898</v>
      </c>
      <c r="AF460" s="12" t="s">
        <v>50</v>
      </c>
    </row>
    <row r="461" spans="1:32" x14ac:dyDescent="0.3">
      <c r="A461" s="34" t="s">
        <v>1551</v>
      </c>
      <c r="B461" s="3">
        <v>44986</v>
      </c>
      <c r="C461" s="3" t="str">
        <f>TEXT(Tabla10[[#This Row],[Fecha de transacción]],"DDDD")</f>
        <v>miércoles</v>
      </c>
      <c r="D461" s="3">
        <v>45061</v>
      </c>
      <c r="E461" s="4">
        <f>datos_chargeback_2001_1!$D461-datos_chargeback_2001_1!$B461</f>
        <v>75</v>
      </c>
      <c r="F461" s="5">
        <f>datos_chargeback_2001_1!$G461/100</f>
        <v>55.17</v>
      </c>
      <c r="G461" s="6">
        <v>5517</v>
      </c>
      <c r="H461" s="5">
        <f t="shared" si="7"/>
        <v>0</v>
      </c>
      <c r="I461" s="5">
        <v>0</v>
      </c>
      <c r="J461" s="6" t="s">
        <v>38</v>
      </c>
      <c r="K461" s="6" t="s">
        <v>25</v>
      </c>
      <c r="L461" s="6" t="s">
        <v>80</v>
      </c>
      <c r="M461" s="6" t="s">
        <v>85</v>
      </c>
      <c r="N461" s="6" t="s">
        <v>42</v>
      </c>
      <c r="O461" s="6" t="s">
        <v>114</v>
      </c>
      <c r="P461" s="6" t="s">
        <v>54</v>
      </c>
      <c r="Q461" s="6" t="s">
        <v>31</v>
      </c>
      <c r="R461" s="6">
        <v>55170</v>
      </c>
      <c r="S461" s="6" t="s">
        <v>1271</v>
      </c>
      <c r="T461" s="6" t="s">
        <v>46</v>
      </c>
      <c r="U461" s="5">
        <f>datos_chargeback_2001_1!$V461/100</f>
        <v>551.70000000000005</v>
      </c>
      <c r="V461" s="6">
        <v>55170</v>
      </c>
      <c r="W461" s="5">
        <f>datos_chargeback_2001_1!$X461/100</f>
        <v>0</v>
      </c>
      <c r="X461" s="6">
        <v>0</v>
      </c>
      <c r="Y461" s="5">
        <f>datos_chargeback_2001_1!$Z461/100</f>
        <v>0</v>
      </c>
      <c r="Z461" s="6">
        <v>0</v>
      </c>
      <c r="AA461" s="6" t="s">
        <v>1552</v>
      </c>
      <c r="AB461" s="6" t="s">
        <v>35</v>
      </c>
      <c r="AC461" s="7" t="s">
        <v>35</v>
      </c>
      <c r="AD461" s="5">
        <f>datos_chargeback_2001_1!$AE461/100</f>
        <v>0</v>
      </c>
      <c r="AE461" s="6">
        <v>0</v>
      </c>
      <c r="AF461" s="6" t="s">
        <v>29</v>
      </c>
    </row>
    <row r="462" spans="1:32" x14ac:dyDescent="0.3">
      <c r="A462" s="35" t="s">
        <v>1553</v>
      </c>
      <c r="B462" s="9">
        <v>44987</v>
      </c>
      <c r="C462" s="9" t="str">
        <f>TEXT(Tabla10[[#This Row],[Fecha de transacción]],"DDDD")</f>
        <v>jueves</v>
      </c>
      <c r="D462" s="9">
        <v>45057</v>
      </c>
      <c r="E462" s="10">
        <f>datos_chargeback_2001_1!$D462-datos_chargeback_2001_1!$B462</f>
        <v>70</v>
      </c>
      <c r="F462" s="11">
        <f>datos_chargeback_2001_1!$G462/100</f>
        <v>444.49</v>
      </c>
      <c r="G462" s="12">
        <v>44449</v>
      </c>
      <c r="H462" s="11">
        <f t="shared" si="7"/>
        <v>0</v>
      </c>
      <c r="I462" s="11">
        <v>0</v>
      </c>
      <c r="J462" s="12" t="s">
        <v>24</v>
      </c>
      <c r="K462" s="12" t="s">
        <v>25</v>
      </c>
      <c r="L462" s="12" t="s">
        <v>40</v>
      </c>
      <c r="M462" s="12" t="s">
        <v>41</v>
      </c>
      <c r="N462" s="12" t="s">
        <v>28</v>
      </c>
      <c r="O462" s="12" t="s">
        <v>29</v>
      </c>
      <c r="P462" s="12" t="s">
        <v>54</v>
      </c>
      <c r="Q462" s="12" t="s">
        <v>75</v>
      </c>
      <c r="R462" s="12">
        <v>44449</v>
      </c>
      <c r="S462" s="12" t="s">
        <v>204</v>
      </c>
      <c r="T462" s="12" t="s">
        <v>33</v>
      </c>
      <c r="U462" s="11">
        <f>datos_chargeback_2001_1!$V462/100</f>
        <v>0</v>
      </c>
      <c r="V462" s="12">
        <v>0</v>
      </c>
      <c r="W462" s="11">
        <f>datos_chargeback_2001_1!$X462/100</f>
        <v>0</v>
      </c>
      <c r="X462" s="12">
        <v>0</v>
      </c>
      <c r="Y462" s="11">
        <f>datos_chargeback_2001_1!$Z462/100</f>
        <v>444.49</v>
      </c>
      <c r="Z462" s="12">
        <v>44449</v>
      </c>
      <c r="AA462" s="12" t="s">
        <v>1554</v>
      </c>
      <c r="AB462" s="12" t="s">
        <v>48</v>
      </c>
      <c r="AC462" s="19">
        <v>44987</v>
      </c>
      <c r="AD462" s="11">
        <f>datos_chargeback_2001_1!$AE462/100</f>
        <v>59.28</v>
      </c>
      <c r="AE462" s="12">
        <v>5928</v>
      </c>
      <c r="AF462" s="12" t="s">
        <v>36</v>
      </c>
    </row>
    <row r="463" spans="1:32" x14ac:dyDescent="0.3">
      <c r="A463" s="34" t="s">
        <v>1555</v>
      </c>
      <c r="B463" s="3">
        <v>44988</v>
      </c>
      <c r="C463" s="3" t="str">
        <f>TEXT(Tabla10[[#This Row],[Fecha de transacción]],"DDDD")</f>
        <v>viernes</v>
      </c>
      <c r="D463" s="3">
        <v>45071</v>
      </c>
      <c r="E463" s="4">
        <f>datos_chargeback_2001_1!$D463-datos_chargeback_2001_1!$B463</f>
        <v>83</v>
      </c>
      <c r="F463" s="5">
        <f>datos_chargeback_2001_1!$G463/100</f>
        <v>621.77</v>
      </c>
      <c r="G463" s="6">
        <v>62177</v>
      </c>
      <c r="H463" s="5">
        <f t="shared" si="7"/>
        <v>0</v>
      </c>
      <c r="I463" s="5">
        <v>0</v>
      </c>
      <c r="J463" s="6" t="s">
        <v>38</v>
      </c>
      <c r="K463" s="6" t="s">
        <v>25</v>
      </c>
      <c r="L463" s="6" t="s">
        <v>119</v>
      </c>
      <c r="M463" s="6" t="s">
        <v>59</v>
      </c>
      <c r="N463" s="6" t="s">
        <v>42</v>
      </c>
      <c r="O463" s="6" t="s">
        <v>29</v>
      </c>
      <c r="P463" s="6" t="s">
        <v>54</v>
      </c>
      <c r="Q463" s="6" t="s">
        <v>55</v>
      </c>
      <c r="R463" s="6">
        <v>62177</v>
      </c>
      <c r="S463" s="6" t="s">
        <v>1556</v>
      </c>
      <c r="T463" s="6" t="s">
        <v>46</v>
      </c>
      <c r="U463" s="5">
        <f>datos_chargeback_2001_1!$V463/100</f>
        <v>621.77</v>
      </c>
      <c r="V463" s="6">
        <v>62177</v>
      </c>
      <c r="W463" s="5">
        <f>datos_chargeback_2001_1!$X463/100</f>
        <v>0</v>
      </c>
      <c r="X463" s="6">
        <v>0</v>
      </c>
      <c r="Y463" s="5">
        <f>datos_chargeback_2001_1!$Z463/100</f>
        <v>0</v>
      </c>
      <c r="Z463" s="6">
        <v>0</v>
      </c>
      <c r="AA463" s="6" t="s">
        <v>1557</v>
      </c>
      <c r="AB463" s="6" t="s">
        <v>35</v>
      </c>
      <c r="AC463" s="7" t="s">
        <v>35</v>
      </c>
      <c r="AD463" s="5">
        <f>datos_chargeback_2001_1!$AE463/100</f>
        <v>0</v>
      </c>
      <c r="AE463" s="6">
        <v>0</v>
      </c>
      <c r="AF463" s="6" t="s">
        <v>43</v>
      </c>
    </row>
    <row r="464" spans="1:32" x14ac:dyDescent="0.3">
      <c r="A464" s="34" t="s">
        <v>1558</v>
      </c>
      <c r="B464" s="3">
        <v>44989</v>
      </c>
      <c r="C464" s="3" t="str">
        <f>TEXT(Tabla10[[#This Row],[Fecha de transacción]],"DDDD")</f>
        <v>sábado</v>
      </c>
      <c r="D464" s="3">
        <v>45063</v>
      </c>
      <c r="E464" s="4">
        <f>datos_chargeback_2001_1!$D464-datos_chargeback_2001_1!$B464</f>
        <v>74</v>
      </c>
      <c r="F464" s="5">
        <f>datos_chargeback_2001_1!$G464/100</f>
        <v>98.66</v>
      </c>
      <c r="G464" s="6">
        <v>9866</v>
      </c>
      <c r="H464" s="5">
        <f t="shared" si="7"/>
        <v>0</v>
      </c>
      <c r="I464" s="5">
        <v>1.17</v>
      </c>
      <c r="J464" s="6" t="s">
        <v>24</v>
      </c>
      <c r="K464" s="6" t="s">
        <v>25</v>
      </c>
      <c r="L464" s="6" t="s">
        <v>74</v>
      </c>
      <c r="M464" s="6" t="s">
        <v>41</v>
      </c>
      <c r="N464" s="6" t="s">
        <v>42</v>
      </c>
      <c r="O464" s="6" t="s">
        <v>64</v>
      </c>
      <c r="P464" s="6" t="s">
        <v>54</v>
      </c>
      <c r="Q464" s="6" t="s">
        <v>31</v>
      </c>
      <c r="R464" s="6">
        <v>9866</v>
      </c>
      <c r="S464" s="6" t="s">
        <v>1559</v>
      </c>
      <c r="T464" s="6" t="s">
        <v>46</v>
      </c>
      <c r="U464" s="5">
        <f>datos_chargeback_2001_1!$V464/100</f>
        <v>98.66</v>
      </c>
      <c r="V464" s="6">
        <v>9866</v>
      </c>
      <c r="W464" s="5">
        <f>datos_chargeback_2001_1!$X464/100</f>
        <v>0</v>
      </c>
      <c r="X464" s="6">
        <v>0</v>
      </c>
      <c r="Y464" s="5">
        <f>datos_chargeback_2001_1!$Z464/100</f>
        <v>0</v>
      </c>
      <c r="Z464" s="6">
        <v>0</v>
      </c>
      <c r="AA464" s="6" t="s">
        <v>1560</v>
      </c>
      <c r="AB464" s="6" t="s">
        <v>48</v>
      </c>
      <c r="AC464" s="8">
        <v>44989</v>
      </c>
      <c r="AD464" s="5">
        <f>datos_chargeback_2001_1!$AE464/100</f>
        <v>466.81</v>
      </c>
      <c r="AE464" s="6">
        <v>46681</v>
      </c>
      <c r="AF464" s="6" t="s">
        <v>36</v>
      </c>
    </row>
    <row r="465" spans="1:32" x14ac:dyDescent="0.3">
      <c r="A465" s="34" t="s">
        <v>1561</v>
      </c>
      <c r="B465" s="3">
        <v>44990</v>
      </c>
      <c r="C465" s="3" t="str">
        <f>TEXT(Tabla10[[#This Row],[Fecha de transacción]],"DDDD")</f>
        <v>domingo</v>
      </c>
      <c r="D465" s="3">
        <v>45078</v>
      </c>
      <c r="E465" s="4">
        <f>datos_chargeback_2001_1!$D465-datos_chargeback_2001_1!$B465</f>
        <v>88</v>
      </c>
      <c r="F465" s="5">
        <f>datos_chargeback_2001_1!$G465/100</f>
        <v>342.91</v>
      </c>
      <c r="G465" s="6">
        <v>34291</v>
      </c>
      <c r="H465" s="5">
        <f t="shared" si="7"/>
        <v>0</v>
      </c>
      <c r="I465" s="5">
        <v>1.36</v>
      </c>
      <c r="J465" s="6" t="s">
        <v>24</v>
      </c>
      <c r="K465" s="6" t="s">
        <v>25</v>
      </c>
      <c r="L465" s="6" t="s">
        <v>26</v>
      </c>
      <c r="M465" s="6" t="s">
        <v>85</v>
      </c>
      <c r="N465" s="6" t="s">
        <v>42</v>
      </c>
      <c r="O465" s="6" t="s">
        <v>64</v>
      </c>
      <c r="P465" s="6" t="s">
        <v>30</v>
      </c>
      <c r="Q465" s="6" t="s">
        <v>44</v>
      </c>
      <c r="R465" s="6">
        <v>34291</v>
      </c>
      <c r="S465" s="6" t="s">
        <v>804</v>
      </c>
      <c r="T465" s="6" t="s">
        <v>116</v>
      </c>
      <c r="U465" s="5">
        <f>datos_chargeback_2001_1!$V465/100</f>
        <v>342.91</v>
      </c>
      <c r="V465" s="6">
        <v>34291</v>
      </c>
      <c r="W465" s="5">
        <f>datos_chargeback_2001_1!$X465/100</f>
        <v>0</v>
      </c>
      <c r="X465" s="6">
        <v>0</v>
      </c>
      <c r="Y465" s="5">
        <f>datos_chargeback_2001_1!$Z465/100</f>
        <v>0</v>
      </c>
      <c r="Z465" s="6">
        <v>0</v>
      </c>
      <c r="AA465" s="6" t="s">
        <v>1562</v>
      </c>
      <c r="AB465" s="6" t="s">
        <v>48</v>
      </c>
      <c r="AC465" s="8">
        <v>44990</v>
      </c>
      <c r="AD465" s="5">
        <f>datos_chargeback_2001_1!$AE465/100</f>
        <v>4.16</v>
      </c>
      <c r="AE465" s="6">
        <v>416</v>
      </c>
      <c r="AF465" s="6" t="s">
        <v>36</v>
      </c>
    </row>
    <row r="466" spans="1:32" x14ac:dyDescent="0.3">
      <c r="A466" s="35" t="s">
        <v>1564</v>
      </c>
      <c r="B466" s="9">
        <v>44991</v>
      </c>
      <c r="C466" s="9" t="str">
        <f>TEXT(Tabla10[[#This Row],[Fecha de transacción]],"DDDD")</f>
        <v>lunes</v>
      </c>
      <c r="D466" s="9">
        <v>45081</v>
      </c>
      <c r="E466" s="10">
        <f>datos_chargeback_2001_1!$D466-datos_chargeback_2001_1!$B466</f>
        <v>90</v>
      </c>
      <c r="F466" s="11">
        <f>datos_chargeback_2001_1!$G466/100</f>
        <v>907.82</v>
      </c>
      <c r="G466" s="12">
        <v>90782</v>
      </c>
      <c r="H466" s="11">
        <f t="shared" si="7"/>
        <v>0</v>
      </c>
      <c r="I466" s="11">
        <v>0.81</v>
      </c>
      <c r="J466" s="12" t="s">
        <v>38</v>
      </c>
      <c r="K466" s="12" t="s">
        <v>25</v>
      </c>
      <c r="L466" s="12" t="s">
        <v>109</v>
      </c>
      <c r="M466" s="12" t="s">
        <v>93</v>
      </c>
      <c r="N466" s="12" t="s">
        <v>42</v>
      </c>
      <c r="O466" s="12" t="s">
        <v>43</v>
      </c>
      <c r="P466" s="12" t="s">
        <v>54</v>
      </c>
      <c r="Q466" s="12" t="s">
        <v>44</v>
      </c>
      <c r="R466" s="12">
        <v>90782</v>
      </c>
      <c r="S466" s="12" t="s">
        <v>1565</v>
      </c>
      <c r="T466" s="12" t="s">
        <v>116</v>
      </c>
      <c r="U466" s="11">
        <f>datos_chargeback_2001_1!$V466/100</f>
        <v>907.82</v>
      </c>
      <c r="V466" s="12">
        <v>90782</v>
      </c>
      <c r="W466" s="11">
        <f>datos_chargeback_2001_1!$X466/100</f>
        <v>0</v>
      </c>
      <c r="X466" s="12">
        <v>0</v>
      </c>
      <c r="Y466" s="11">
        <f>datos_chargeback_2001_1!$Z466/100</f>
        <v>0</v>
      </c>
      <c r="Z466" s="12">
        <v>0</v>
      </c>
      <c r="AA466" s="12" t="s">
        <v>1566</v>
      </c>
      <c r="AB466" s="12" t="s">
        <v>48</v>
      </c>
      <c r="AC466" s="19">
        <v>44991</v>
      </c>
      <c r="AD466" s="11">
        <f>datos_chargeback_2001_1!$AE466/100</f>
        <v>999.95</v>
      </c>
      <c r="AE466" s="12">
        <v>99995</v>
      </c>
      <c r="AF466" s="12" t="s">
        <v>43</v>
      </c>
    </row>
    <row r="467" spans="1:32" x14ac:dyDescent="0.3">
      <c r="A467" s="36" t="s">
        <v>1567</v>
      </c>
      <c r="B467" s="14">
        <v>44992</v>
      </c>
      <c r="C467" s="14" t="str">
        <f>TEXT(Tabla10[[#This Row],[Fecha de transacción]],"DDDD")</f>
        <v>martes</v>
      </c>
      <c r="D467" s="14">
        <v>45071</v>
      </c>
      <c r="E467" s="15">
        <f>datos_chargeback_2001_1!$D467-datos_chargeback_2001_1!$B467</f>
        <v>79</v>
      </c>
      <c r="F467" s="16">
        <f>datos_chargeback_2001_1!$G467/100</f>
        <v>776.75</v>
      </c>
      <c r="G467" s="17">
        <v>77675</v>
      </c>
      <c r="H467" s="16">
        <f t="shared" si="7"/>
        <v>0</v>
      </c>
      <c r="I467" s="16">
        <v>1.38</v>
      </c>
      <c r="J467" s="17" t="s">
        <v>38</v>
      </c>
      <c r="K467" s="17" t="s">
        <v>25</v>
      </c>
      <c r="L467" s="17" t="s">
        <v>26</v>
      </c>
      <c r="M467" s="17" t="s">
        <v>59</v>
      </c>
      <c r="N467" s="17" t="s">
        <v>42</v>
      </c>
      <c r="O467" s="17" t="s">
        <v>50</v>
      </c>
      <c r="P467" s="17" t="s">
        <v>54</v>
      </c>
      <c r="Q467" s="17" t="s">
        <v>31</v>
      </c>
      <c r="R467" s="17">
        <v>77675</v>
      </c>
      <c r="S467" s="17" t="s">
        <v>1568</v>
      </c>
      <c r="T467" s="17" t="s">
        <v>46</v>
      </c>
      <c r="U467" s="16">
        <f>datos_chargeback_2001_1!$V467/100</f>
        <v>776.75</v>
      </c>
      <c r="V467" s="17">
        <v>77675</v>
      </c>
      <c r="W467" s="16">
        <f>datos_chargeback_2001_1!$X467/100</f>
        <v>0</v>
      </c>
      <c r="X467" s="17">
        <v>0</v>
      </c>
      <c r="Y467" s="16">
        <f>datos_chargeback_2001_1!$Z467/100</f>
        <v>0</v>
      </c>
      <c r="Z467" s="17">
        <v>0</v>
      </c>
      <c r="AA467" s="17" t="s">
        <v>1569</v>
      </c>
      <c r="AB467" s="17" t="s">
        <v>48</v>
      </c>
      <c r="AC467" s="18">
        <v>44992</v>
      </c>
      <c r="AD467" s="16">
        <f>datos_chargeback_2001_1!$AE467/100</f>
        <v>469.45</v>
      </c>
      <c r="AE467" s="17">
        <v>46945</v>
      </c>
      <c r="AF467" s="17" t="s">
        <v>50</v>
      </c>
    </row>
    <row r="468" spans="1:32" x14ac:dyDescent="0.3">
      <c r="A468" s="35" t="s">
        <v>1570</v>
      </c>
      <c r="B468" s="9">
        <v>44993</v>
      </c>
      <c r="C468" s="9" t="str">
        <f>TEXT(Tabla10[[#This Row],[Fecha de transacción]],"DDDD")</f>
        <v>miércoles</v>
      </c>
      <c r="D468" s="9">
        <v>45062</v>
      </c>
      <c r="E468" s="10">
        <f>datos_chargeback_2001_1!$D468-datos_chargeback_2001_1!$B468</f>
        <v>69</v>
      </c>
      <c r="F468" s="11">
        <f>datos_chargeback_2001_1!$G468/100</f>
        <v>729.44</v>
      </c>
      <c r="G468" s="12">
        <v>72944</v>
      </c>
      <c r="H468" s="11">
        <f t="shared" si="7"/>
        <v>0</v>
      </c>
      <c r="I468" s="11">
        <v>0.99</v>
      </c>
      <c r="J468" s="12" t="s">
        <v>38</v>
      </c>
      <c r="K468" s="12" t="s">
        <v>25</v>
      </c>
      <c r="L468" s="12" t="s">
        <v>40</v>
      </c>
      <c r="M468" s="12" t="s">
        <v>59</v>
      </c>
      <c r="N468" s="12" t="s">
        <v>42</v>
      </c>
      <c r="O468" s="12" t="s">
        <v>64</v>
      </c>
      <c r="P468" s="12" t="s">
        <v>54</v>
      </c>
      <c r="Q468" s="12" t="s">
        <v>44</v>
      </c>
      <c r="R468" s="12">
        <v>72944</v>
      </c>
      <c r="S468" s="12" t="s">
        <v>1571</v>
      </c>
      <c r="T468" s="12" t="s">
        <v>116</v>
      </c>
      <c r="U468" s="11">
        <f>datos_chargeback_2001_1!$V468/100</f>
        <v>729.44</v>
      </c>
      <c r="V468" s="12">
        <v>72944</v>
      </c>
      <c r="W468" s="11">
        <f>datos_chargeback_2001_1!$X468/100</f>
        <v>0</v>
      </c>
      <c r="X468" s="12">
        <v>0</v>
      </c>
      <c r="Y468" s="11">
        <f>datos_chargeback_2001_1!$Z468/100</f>
        <v>0</v>
      </c>
      <c r="Z468" s="12">
        <v>0</v>
      </c>
      <c r="AA468" s="12" t="s">
        <v>1572</v>
      </c>
      <c r="AB468" s="12" t="s">
        <v>48</v>
      </c>
      <c r="AC468" s="19">
        <v>44993</v>
      </c>
      <c r="AD468" s="11">
        <f>datos_chargeback_2001_1!$AE468/100</f>
        <v>414.78</v>
      </c>
      <c r="AE468" s="12">
        <v>41478</v>
      </c>
      <c r="AF468" s="12" t="s">
        <v>43</v>
      </c>
    </row>
    <row r="469" spans="1:32" x14ac:dyDescent="0.3">
      <c r="A469" s="36" t="s">
        <v>1573</v>
      </c>
      <c r="B469" s="14">
        <v>44994</v>
      </c>
      <c r="C469" s="14" t="str">
        <f>TEXT(Tabla10[[#This Row],[Fecha de transacción]],"DDDD")</f>
        <v>jueves</v>
      </c>
      <c r="D469" s="14">
        <v>45056</v>
      </c>
      <c r="E469" s="15">
        <f>datos_chargeback_2001_1!$D469-datos_chargeback_2001_1!$B469</f>
        <v>62</v>
      </c>
      <c r="F469" s="16">
        <f>datos_chargeback_2001_1!$G469/100</f>
        <v>231.11</v>
      </c>
      <c r="G469" s="17">
        <v>23111</v>
      </c>
      <c r="H469" s="16">
        <f t="shared" si="7"/>
        <v>0</v>
      </c>
      <c r="I469" s="16">
        <v>1.19</v>
      </c>
      <c r="J469" s="17" t="s">
        <v>24</v>
      </c>
      <c r="K469" s="17" t="s">
        <v>25</v>
      </c>
      <c r="L469" s="17" t="s">
        <v>119</v>
      </c>
      <c r="M469" s="17" t="s">
        <v>27</v>
      </c>
      <c r="N469" s="17" t="s">
        <v>42</v>
      </c>
      <c r="O469" s="17" t="s">
        <v>64</v>
      </c>
      <c r="P469" s="17" t="s">
        <v>30</v>
      </c>
      <c r="Q469" s="17" t="s">
        <v>31</v>
      </c>
      <c r="R469" s="17">
        <v>23111</v>
      </c>
      <c r="S469" s="17" t="s">
        <v>1574</v>
      </c>
      <c r="T469" s="17" t="s">
        <v>61</v>
      </c>
      <c r="U469" s="16">
        <f>datos_chargeback_2001_1!$V469/100</f>
        <v>0</v>
      </c>
      <c r="V469" s="17">
        <v>0</v>
      </c>
      <c r="W469" s="16">
        <f>datos_chargeback_2001_1!$X469/100</f>
        <v>231.11</v>
      </c>
      <c r="X469" s="17">
        <v>23111</v>
      </c>
      <c r="Y469" s="16">
        <f>datos_chargeback_2001_1!$Z469/100</f>
        <v>0</v>
      </c>
      <c r="Z469" s="17">
        <v>0</v>
      </c>
      <c r="AA469" s="17" t="s">
        <v>1575</v>
      </c>
      <c r="AB469" s="17" t="s">
        <v>35</v>
      </c>
      <c r="AC469" s="20" t="s">
        <v>35</v>
      </c>
      <c r="AD469" s="16">
        <f>datos_chargeback_2001_1!$AE469/100</f>
        <v>0</v>
      </c>
      <c r="AE469" s="17">
        <v>0</v>
      </c>
      <c r="AF469" s="17" t="s">
        <v>29</v>
      </c>
    </row>
    <row r="470" spans="1:32" x14ac:dyDescent="0.3">
      <c r="A470" s="34" t="s">
        <v>1576</v>
      </c>
      <c r="B470" s="3">
        <v>44995</v>
      </c>
      <c r="C470" s="3" t="str">
        <f>TEXT(Tabla10[[#This Row],[Fecha de transacción]],"DDDD")</f>
        <v>viernes</v>
      </c>
      <c r="D470" s="3">
        <v>45084</v>
      </c>
      <c r="E470" s="4">
        <f>datos_chargeback_2001_1!$D470-datos_chargeback_2001_1!$B470</f>
        <v>89</v>
      </c>
      <c r="F470" s="5">
        <f>datos_chargeback_2001_1!$G470/100</f>
        <v>377.02</v>
      </c>
      <c r="G470" s="6">
        <v>37702</v>
      </c>
      <c r="H470" s="5">
        <f t="shared" si="7"/>
        <v>0</v>
      </c>
      <c r="I470" s="5">
        <v>0.83</v>
      </c>
      <c r="J470" s="6" t="s">
        <v>24</v>
      </c>
      <c r="K470" s="6" t="s">
        <v>25</v>
      </c>
      <c r="L470" s="6" t="s">
        <v>40</v>
      </c>
      <c r="M470" s="6" t="s">
        <v>85</v>
      </c>
      <c r="N470" s="6" t="s">
        <v>42</v>
      </c>
      <c r="O470" s="6" t="s">
        <v>53</v>
      </c>
      <c r="P470" s="6" t="s">
        <v>30</v>
      </c>
      <c r="Q470" s="6" t="s">
        <v>55</v>
      </c>
      <c r="R470" s="6">
        <v>37702</v>
      </c>
      <c r="S470" s="6" t="s">
        <v>1577</v>
      </c>
      <c r="T470" s="6" t="s">
        <v>61</v>
      </c>
      <c r="U470" s="5">
        <f>datos_chargeback_2001_1!$V470/100</f>
        <v>0</v>
      </c>
      <c r="V470" s="6">
        <v>0</v>
      </c>
      <c r="W470" s="5">
        <f>datos_chargeback_2001_1!$X470/100</f>
        <v>377.02</v>
      </c>
      <c r="X470" s="6">
        <v>37702</v>
      </c>
      <c r="Y470" s="5">
        <f>datos_chargeback_2001_1!$Z470/100</f>
        <v>0</v>
      </c>
      <c r="Z470" s="6">
        <v>0</v>
      </c>
      <c r="AA470" s="6" t="s">
        <v>1578</v>
      </c>
      <c r="AB470" s="6" t="s">
        <v>48</v>
      </c>
      <c r="AC470" s="8">
        <v>44995</v>
      </c>
      <c r="AD470" s="5">
        <f>datos_chargeback_2001_1!$AE470/100</f>
        <v>445.45</v>
      </c>
      <c r="AE470" s="6">
        <v>44545</v>
      </c>
      <c r="AF470" s="6" t="s">
        <v>50</v>
      </c>
    </row>
    <row r="471" spans="1:32" x14ac:dyDescent="0.3">
      <c r="A471" s="34" t="s">
        <v>1579</v>
      </c>
      <c r="B471" s="3">
        <v>44996</v>
      </c>
      <c r="C471" s="3" t="str">
        <f>TEXT(Tabla10[[#This Row],[Fecha de transacción]],"DDDD")</f>
        <v>sábado</v>
      </c>
      <c r="D471" s="3">
        <v>45057</v>
      </c>
      <c r="E471" s="4">
        <f>datos_chargeback_2001_1!$D471-datos_chargeback_2001_1!$B471</f>
        <v>61</v>
      </c>
      <c r="F471" s="5">
        <f>datos_chargeback_2001_1!$G471/100</f>
        <v>35.92</v>
      </c>
      <c r="G471" s="6">
        <v>3592</v>
      </c>
      <c r="H471" s="5">
        <f t="shared" si="7"/>
        <v>0</v>
      </c>
      <c r="I471" s="5">
        <v>1.39</v>
      </c>
      <c r="J471" s="6" t="s">
        <v>38</v>
      </c>
      <c r="K471" s="6" t="s">
        <v>25</v>
      </c>
      <c r="L471" s="6" t="s">
        <v>74</v>
      </c>
      <c r="M471" s="6" t="s">
        <v>59</v>
      </c>
      <c r="N471" s="6" t="s">
        <v>42</v>
      </c>
      <c r="O471" s="6" t="s">
        <v>114</v>
      </c>
      <c r="P471" s="6" t="s">
        <v>54</v>
      </c>
      <c r="Q471" s="6" t="s">
        <v>44</v>
      </c>
      <c r="R471" s="6">
        <v>3592</v>
      </c>
      <c r="S471" s="6" t="s">
        <v>1580</v>
      </c>
      <c r="T471" s="6" t="s">
        <v>46</v>
      </c>
      <c r="U471" s="5">
        <f>datos_chargeback_2001_1!$V471/100</f>
        <v>35.92</v>
      </c>
      <c r="V471" s="6">
        <v>3592</v>
      </c>
      <c r="W471" s="5">
        <f>datos_chargeback_2001_1!$X471/100</f>
        <v>0</v>
      </c>
      <c r="X471" s="6">
        <v>0</v>
      </c>
      <c r="Y471" s="5">
        <f>datos_chargeback_2001_1!$Z471/100</f>
        <v>0</v>
      </c>
      <c r="Z471" s="6">
        <v>0</v>
      </c>
      <c r="AA471" s="6" t="s">
        <v>1581</v>
      </c>
      <c r="AB471" s="6" t="s">
        <v>48</v>
      </c>
      <c r="AC471" s="8">
        <v>44996</v>
      </c>
      <c r="AD471" s="5">
        <f>datos_chargeback_2001_1!$AE471/100</f>
        <v>591.39</v>
      </c>
      <c r="AE471" s="6">
        <v>59139</v>
      </c>
      <c r="AF471" s="6" t="s">
        <v>43</v>
      </c>
    </row>
    <row r="472" spans="1:32" x14ac:dyDescent="0.3">
      <c r="A472" s="35" t="s">
        <v>1582</v>
      </c>
      <c r="B472" s="9">
        <v>44997</v>
      </c>
      <c r="C472" s="9" t="str">
        <f>TEXT(Tabla10[[#This Row],[Fecha de transacción]],"DDDD")</f>
        <v>domingo</v>
      </c>
      <c r="D472" s="9">
        <v>45085</v>
      </c>
      <c r="E472" s="10">
        <f>datos_chargeback_2001_1!$D472-datos_chargeback_2001_1!$B472</f>
        <v>88</v>
      </c>
      <c r="F472" s="11">
        <f>datos_chargeback_2001_1!$G472/100</f>
        <v>191.99</v>
      </c>
      <c r="G472" s="12">
        <v>19199</v>
      </c>
      <c r="H472" s="11">
        <f t="shared" si="7"/>
        <v>0</v>
      </c>
      <c r="I472" s="11">
        <v>1.39</v>
      </c>
      <c r="J472" s="12" t="s">
        <v>24</v>
      </c>
      <c r="K472" s="12" t="s">
        <v>25</v>
      </c>
      <c r="L472" s="12" t="s">
        <v>26</v>
      </c>
      <c r="M472" s="12" t="s">
        <v>27</v>
      </c>
      <c r="N472" s="12" t="s">
        <v>42</v>
      </c>
      <c r="O472" s="12" t="s">
        <v>29</v>
      </c>
      <c r="P472" s="12" t="s">
        <v>54</v>
      </c>
      <c r="Q472" s="12" t="s">
        <v>44</v>
      </c>
      <c r="R472" s="12">
        <v>19199</v>
      </c>
      <c r="S472" s="12" t="s">
        <v>1583</v>
      </c>
      <c r="T472" s="12" t="s">
        <v>61</v>
      </c>
      <c r="U472" s="11">
        <f>datos_chargeback_2001_1!$V472/100</f>
        <v>0</v>
      </c>
      <c r="V472" s="12">
        <v>0</v>
      </c>
      <c r="W472" s="11">
        <f>datos_chargeback_2001_1!$X472/100</f>
        <v>191.99</v>
      </c>
      <c r="X472" s="12">
        <v>19199</v>
      </c>
      <c r="Y472" s="11">
        <f>datos_chargeback_2001_1!$Z472/100</f>
        <v>0</v>
      </c>
      <c r="Z472" s="12">
        <v>0</v>
      </c>
      <c r="AA472" s="12" t="s">
        <v>1584</v>
      </c>
      <c r="AB472" s="12" t="s">
        <v>35</v>
      </c>
      <c r="AC472" s="13" t="s">
        <v>35</v>
      </c>
      <c r="AD472" s="11">
        <f>datos_chargeback_2001_1!$AE472/100</f>
        <v>0</v>
      </c>
      <c r="AE472" s="12">
        <v>0</v>
      </c>
      <c r="AF472" s="12" t="s">
        <v>50</v>
      </c>
    </row>
    <row r="473" spans="1:32" x14ac:dyDescent="0.3">
      <c r="A473" s="34" t="s">
        <v>1585</v>
      </c>
      <c r="B473" s="3">
        <v>44998</v>
      </c>
      <c r="C473" s="3" t="str">
        <f>TEXT(Tabla10[[#This Row],[Fecha de transacción]],"DDDD")</f>
        <v>lunes</v>
      </c>
      <c r="D473" s="3">
        <v>45083</v>
      </c>
      <c r="E473" s="4">
        <f>datos_chargeback_2001_1!$D473-datos_chargeback_2001_1!$B473</f>
        <v>85</v>
      </c>
      <c r="F473" s="5">
        <f>datos_chargeback_2001_1!$G473/100</f>
        <v>62.41</v>
      </c>
      <c r="G473" s="6">
        <v>6241</v>
      </c>
      <c r="H473" s="5">
        <f t="shared" si="7"/>
        <v>0</v>
      </c>
      <c r="I473" s="5">
        <v>1.35</v>
      </c>
      <c r="J473" s="6" t="s">
        <v>24</v>
      </c>
      <c r="K473" s="6" t="s">
        <v>25</v>
      </c>
      <c r="L473" s="6" t="s">
        <v>40</v>
      </c>
      <c r="M473" s="6" t="s">
        <v>85</v>
      </c>
      <c r="N473" s="6" t="s">
        <v>28</v>
      </c>
      <c r="O473" s="6" t="s">
        <v>43</v>
      </c>
      <c r="P473" s="6" t="s">
        <v>54</v>
      </c>
      <c r="Q473" s="6" t="s">
        <v>44</v>
      </c>
      <c r="R473" s="6">
        <v>6241</v>
      </c>
      <c r="S473" s="6" t="s">
        <v>1586</v>
      </c>
      <c r="T473" s="6" t="s">
        <v>33</v>
      </c>
      <c r="U473" s="5">
        <f>datos_chargeback_2001_1!$V473/100</f>
        <v>0</v>
      </c>
      <c r="V473" s="6">
        <v>0</v>
      </c>
      <c r="W473" s="5">
        <f>datos_chargeback_2001_1!$X473/100</f>
        <v>0</v>
      </c>
      <c r="X473" s="6">
        <v>0</v>
      </c>
      <c r="Y473" s="5">
        <f>datos_chargeback_2001_1!$Z473/100</f>
        <v>62.41</v>
      </c>
      <c r="Z473" s="6">
        <v>6241</v>
      </c>
      <c r="AA473" s="6" t="s">
        <v>1587</v>
      </c>
      <c r="AB473" s="6" t="s">
        <v>48</v>
      </c>
      <c r="AC473" s="8">
        <v>44998</v>
      </c>
      <c r="AD473" s="5">
        <f>datos_chargeback_2001_1!$AE473/100</f>
        <v>361.04</v>
      </c>
      <c r="AE473" s="6">
        <v>36104</v>
      </c>
      <c r="AF473" s="6" t="s">
        <v>53</v>
      </c>
    </row>
    <row r="474" spans="1:32" x14ac:dyDescent="0.3">
      <c r="A474" s="35" t="s">
        <v>1589</v>
      </c>
      <c r="B474" s="9">
        <v>44999</v>
      </c>
      <c r="C474" s="9" t="str">
        <f>TEXT(Tabla10[[#This Row],[Fecha de transacción]],"DDDD")</f>
        <v>martes</v>
      </c>
      <c r="D474" s="9">
        <v>45076</v>
      </c>
      <c r="E474" s="10">
        <f>datos_chargeback_2001_1!$D474-datos_chargeback_2001_1!$B474</f>
        <v>77</v>
      </c>
      <c r="F474" s="11">
        <f>datos_chargeback_2001_1!$G474/100</f>
        <v>638.55999999999995</v>
      </c>
      <c r="G474" s="12">
        <v>63856</v>
      </c>
      <c r="H474" s="11">
        <f t="shared" si="7"/>
        <v>0</v>
      </c>
      <c r="I474" s="11">
        <v>0.88</v>
      </c>
      <c r="J474" s="12" t="s">
        <v>38</v>
      </c>
      <c r="K474" s="12" t="s">
        <v>25</v>
      </c>
      <c r="L474" s="12" t="s">
        <v>80</v>
      </c>
      <c r="M474" s="12" t="s">
        <v>59</v>
      </c>
      <c r="N474" s="12" t="s">
        <v>42</v>
      </c>
      <c r="O474" s="12" t="s">
        <v>64</v>
      </c>
      <c r="P474" s="12" t="s">
        <v>54</v>
      </c>
      <c r="Q474" s="12" t="s">
        <v>66</v>
      </c>
      <c r="R474" s="12">
        <v>63856</v>
      </c>
      <c r="S474" s="12" t="s">
        <v>1590</v>
      </c>
      <c r="T474" s="12" t="s">
        <v>61</v>
      </c>
      <c r="U474" s="11">
        <f>datos_chargeback_2001_1!$V474/100</f>
        <v>0</v>
      </c>
      <c r="V474" s="12">
        <v>0</v>
      </c>
      <c r="W474" s="11">
        <f>datos_chargeback_2001_1!$X474/100</f>
        <v>638.55999999999995</v>
      </c>
      <c r="X474" s="12">
        <v>63856</v>
      </c>
      <c r="Y474" s="11">
        <f>datos_chargeback_2001_1!$Z474/100</f>
        <v>0</v>
      </c>
      <c r="Z474" s="12">
        <v>0</v>
      </c>
      <c r="AA474" s="12" t="s">
        <v>1591</v>
      </c>
      <c r="AB474" s="12" t="s">
        <v>48</v>
      </c>
      <c r="AC474" s="19">
        <v>44999</v>
      </c>
      <c r="AD474" s="11">
        <f>datos_chargeback_2001_1!$AE474/100</f>
        <v>657.29</v>
      </c>
      <c r="AE474" s="12">
        <v>65729</v>
      </c>
      <c r="AF474" s="12" t="s">
        <v>64</v>
      </c>
    </row>
    <row r="475" spans="1:32" x14ac:dyDescent="0.3">
      <c r="A475" s="36" t="s">
        <v>1592</v>
      </c>
      <c r="B475" s="14">
        <v>45000</v>
      </c>
      <c r="C475" s="14" t="str">
        <f>TEXT(Tabla10[[#This Row],[Fecha de transacción]],"DDDD")</f>
        <v>miércoles</v>
      </c>
      <c r="D475" s="14">
        <v>45070</v>
      </c>
      <c r="E475" s="15">
        <f>datos_chargeback_2001_1!$D475-datos_chargeback_2001_1!$B475</f>
        <v>70</v>
      </c>
      <c r="F475" s="16">
        <f>datos_chargeback_2001_1!$G475/100</f>
        <v>883.88</v>
      </c>
      <c r="G475" s="17">
        <v>88388</v>
      </c>
      <c r="H475" s="16">
        <f t="shared" si="7"/>
        <v>0</v>
      </c>
      <c r="I475" s="16">
        <v>0</v>
      </c>
      <c r="J475" s="17" t="s">
        <v>38</v>
      </c>
      <c r="K475" s="17" t="s">
        <v>25</v>
      </c>
      <c r="L475" s="17" t="s">
        <v>26</v>
      </c>
      <c r="M475" s="17" t="s">
        <v>59</v>
      </c>
      <c r="N475" s="17" t="s">
        <v>42</v>
      </c>
      <c r="O475" s="17" t="s">
        <v>64</v>
      </c>
      <c r="P475" s="17" t="s">
        <v>30</v>
      </c>
      <c r="Q475" s="17" t="s">
        <v>31</v>
      </c>
      <c r="R475" s="17">
        <v>88388</v>
      </c>
      <c r="S475" s="17" t="s">
        <v>1593</v>
      </c>
      <c r="T475" s="17" t="s">
        <v>46</v>
      </c>
      <c r="U475" s="16">
        <f>datos_chargeback_2001_1!$V475/100</f>
        <v>883.88</v>
      </c>
      <c r="V475" s="17">
        <v>88388</v>
      </c>
      <c r="W475" s="16">
        <f>datos_chargeback_2001_1!$X475/100</f>
        <v>0</v>
      </c>
      <c r="X475" s="17">
        <v>0</v>
      </c>
      <c r="Y475" s="16">
        <f>datos_chargeback_2001_1!$Z475/100</f>
        <v>0</v>
      </c>
      <c r="Z475" s="17">
        <v>0</v>
      </c>
      <c r="AA475" s="17" t="s">
        <v>1594</v>
      </c>
      <c r="AB475" s="17" t="s">
        <v>35</v>
      </c>
      <c r="AC475" s="20" t="s">
        <v>35</v>
      </c>
      <c r="AD475" s="16">
        <f>datos_chargeback_2001_1!$AE475/100</f>
        <v>0</v>
      </c>
      <c r="AE475" s="17">
        <v>0</v>
      </c>
      <c r="AF475" s="17" t="s">
        <v>64</v>
      </c>
    </row>
    <row r="476" spans="1:32" x14ac:dyDescent="0.3">
      <c r="A476" s="34" t="s">
        <v>1595</v>
      </c>
      <c r="B476" s="3">
        <v>45001</v>
      </c>
      <c r="C476" s="3" t="str">
        <f>TEXT(Tabla10[[#This Row],[Fecha de transacción]],"DDDD")</f>
        <v>jueves</v>
      </c>
      <c r="D476" s="3">
        <v>45078</v>
      </c>
      <c r="E476" s="4">
        <f>datos_chargeback_2001_1!$D476-datos_chargeback_2001_1!$B476</f>
        <v>77</v>
      </c>
      <c r="F476" s="5">
        <f>datos_chargeback_2001_1!$G476/100</f>
        <v>690.21</v>
      </c>
      <c r="G476" s="6">
        <v>69021</v>
      </c>
      <c r="H476" s="5">
        <f t="shared" si="7"/>
        <v>0</v>
      </c>
      <c r="I476" s="5">
        <v>0.83</v>
      </c>
      <c r="J476" s="6" t="s">
        <v>38</v>
      </c>
      <c r="K476" s="6" t="s">
        <v>25</v>
      </c>
      <c r="L476" s="6" t="s">
        <v>26</v>
      </c>
      <c r="M476" s="6" t="s">
        <v>59</v>
      </c>
      <c r="N476" s="6" t="s">
        <v>42</v>
      </c>
      <c r="O476" s="6" t="s">
        <v>50</v>
      </c>
      <c r="P476" s="6" t="s">
        <v>30</v>
      </c>
      <c r="Q476" s="6" t="s">
        <v>55</v>
      </c>
      <c r="R476" s="6">
        <v>69021</v>
      </c>
      <c r="S476" s="6" t="s">
        <v>1596</v>
      </c>
      <c r="T476" s="6" t="s">
        <v>116</v>
      </c>
      <c r="U476" s="5">
        <f>datos_chargeback_2001_1!$V476/100</f>
        <v>690.21</v>
      </c>
      <c r="V476" s="6">
        <v>69021</v>
      </c>
      <c r="W476" s="5">
        <f>datos_chargeback_2001_1!$X476/100</f>
        <v>0</v>
      </c>
      <c r="X476" s="6">
        <v>0</v>
      </c>
      <c r="Y476" s="5">
        <f>datos_chargeback_2001_1!$Z476/100</f>
        <v>0</v>
      </c>
      <c r="Z476" s="6">
        <v>0</v>
      </c>
      <c r="AA476" s="6" t="s">
        <v>1597</v>
      </c>
      <c r="AB476" s="6" t="s">
        <v>48</v>
      </c>
      <c r="AC476" s="8">
        <v>45001</v>
      </c>
      <c r="AD476" s="5">
        <f>datos_chargeback_2001_1!$AE476/100</f>
        <v>536.11</v>
      </c>
      <c r="AE476" s="6">
        <v>53611</v>
      </c>
      <c r="AF476" s="6" t="s">
        <v>64</v>
      </c>
    </row>
    <row r="477" spans="1:32" x14ac:dyDescent="0.3">
      <c r="A477" s="34" t="s">
        <v>1599</v>
      </c>
      <c r="B477" s="3">
        <v>45002</v>
      </c>
      <c r="C477" s="3" t="str">
        <f>TEXT(Tabla10[[#This Row],[Fecha de transacción]],"DDDD")</f>
        <v>viernes</v>
      </c>
      <c r="D477" s="3">
        <v>45077</v>
      </c>
      <c r="E477" s="4">
        <f>datos_chargeback_2001_1!$D477-datos_chargeback_2001_1!$B477</f>
        <v>75</v>
      </c>
      <c r="F477" s="5">
        <f>datos_chargeback_2001_1!$G477/100</f>
        <v>200.08</v>
      </c>
      <c r="G477" s="6">
        <v>20008</v>
      </c>
      <c r="H477" s="5">
        <f t="shared" si="7"/>
        <v>0</v>
      </c>
      <c r="I477" s="5">
        <v>1.47</v>
      </c>
      <c r="J477" s="6" t="s">
        <v>24</v>
      </c>
      <c r="K477" s="6" t="s">
        <v>25</v>
      </c>
      <c r="L477" s="6" t="s">
        <v>40</v>
      </c>
      <c r="M477" s="6" t="s">
        <v>41</v>
      </c>
      <c r="N477" s="6" t="s">
        <v>28</v>
      </c>
      <c r="O477" s="6" t="s">
        <v>29</v>
      </c>
      <c r="P477" s="6" t="s">
        <v>30</v>
      </c>
      <c r="Q477" s="6" t="s">
        <v>66</v>
      </c>
      <c r="R477" s="6">
        <v>20008</v>
      </c>
      <c r="S477" s="6" t="s">
        <v>1600</v>
      </c>
      <c r="T477" s="6" t="s">
        <v>33</v>
      </c>
      <c r="U477" s="5">
        <f>datos_chargeback_2001_1!$V477/100</f>
        <v>0</v>
      </c>
      <c r="V477" s="6">
        <v>0</v>
      </c>
      <c r="W477" s="5">
        <f>datos_chargeback_2001_1!$X477/100</f>
        <v>0</v>
      </c>
      <c r="X477" s="6">
        <v>0</v>
      </c>
      <c r="Y477" s="5">
        <f>datos_chargeback_2001_1!$Z477/100</f>
        <v>200.08</v>
      </c>
      <c r="Z477" s="6">
        <v>20008</v>
      </c>
      <c r="AA477" s="6" t="s">
        <v>1601</v>
      </c>
      <c r="AB477" s="6" t="s">
        <v>48</v>
      </c>
      <c r="AC477" s="8">
        <v>45002</v>
      </c>
      <c r="AD477" s="5">
        <f>datos_chargeback_2001_1!$AE477/100</f>
        <v>591.41999999999996</v>
      </c>
      <c r="AE477" s="6">
        <v>59142</v>
      </c>
      <c r="AF477" s="6" t="s">
        <v>36</v>
      </c>
    </row>
    <row r="478" spans="1:32" x14ac:dyDescent="0.3">
      <c r="A478" s="34" t="s">
        <v>1602</v>
      </c>
      <c r="B478" s="3">
        <v>45003</v>
      </c>
      <c r="C478" s="3" t="str">
        <f>TEXT(Tabla10[[#This Row],[Fecha de transacción]],"DDDD")</f>
        <v>sábado</v>
      </c>
      <c r="D478" s="3">
        <v>45073</v>
      </c>
      <c r="E478" s="4">
        <f>datos_chargeback_2001_1!$D478-datos_chargeback_2001_1!$B478</f>
        <v>70</v>
      </c>
      <c r="F478" s="5">
        <f>datos_chargeback_2001_1!$G478/100</f>
        <v>900.52</v>
      </c>
      <c r="G478" s="6">
        <v>90052</v>
      </c>
      <c r="H478" s="5">
        <f t="shared" si="7"/>
        <v>0</v>
      </c>
      <c r="I478" s="5">
        <v>1.36</v>
      </c>
      <c r="J478" s="6" t="s">
        <v>38</v>
      </c>
      <c r="K478" s="6" t="s">
        <v>25</v>
      </c>
      <c r="L478" s="6" t="s">
        <v>40</v>
      </c>
      <c r="M478" s="6" t="s">
        <v>93</v>
      </c>
      <c r="N478" s="6" t="s">
        <v>42</v>
      </c>
      <c r="O478" s="6" t="s">
        <v>43</v>
      </c>
      <c r="P478" s="6" t="s">
        <v>54</v>
      </c>
      <c r="Q478" s="6" t="s">
        <v>31</v>
      </c>
      <c r="R478" s="6">
        <v>90052</v>
      </c>
      <c r="S478" s="6" t="s">
        <v>1024</v>
      </c>
      <c r="T478" s="6" t="s">
        <v>116</v>
      </c>
      <c r="U478" s="5">
        <f>datos_chargeback_2001_1!$V478/100</f>
        <v>900.52</v>
      </c>
      <c r="V478" s="6">
        <v>90052</v>
      </c>
      <c r="W478" s="5">
        <f>datos_chargeback_2001_1!$X478/100</f>
        <v>0</v>
      </c>
      <c r="X478" s="6">
        <v>0</v>
      </c>
      <c r="Y478" s="5">
        <f>datos_chargeback_2001_1!$Z478/100</f>
        <v>0</v>
      </c>
      <c r="Z478" s="6">
        <v>0</v>
      </c>
      <c r="AA478" s="6" t="s">
        <v>1603</v>
      </c>
      <c r="AB478" s="6" t="s">
        <v>35</v>
      </c>
      <c r="AC478" s="7" t="s">
        <v>35</v>
      </c>
      <c r="AD478" s="5">
        <f>datos_chargeback_2001_1!$AE478/100</f>
        <v>0</v>
      </c>
      <c r="AE478" s="6">
        <v>0</v>
      </c>
      <c r="AF478" s="6" t="s">
        <v>43</v>
      </c>
    </row>
    <row r="479" spans="1:32" x14ac:dyDescent="0.3">
      <c r="A479" s="36" t="s">
        <v>1604</v>
      </c>
      <c r="B479" s="14">
        <v>45004</v>
      </c>
      <c r="C479" s="14" t="str">
        <f>TEXT(Tabla10[[#This Row],[Fecha de transacción]],"DDDD")</f>
        <v>domingo</v>
      </c>
      <c r="D479" s="14">
        <v>45073</v>
      </c>
      <c r="E479" s="15">
        <f>datos_chargeback_2001_1!$D479-datos_chargeback_2001_1!$B479</f>
        <v>69</v>
      </c>
      <c r="F479" s="16">
        <f>datos_chargeback_2001_1!$G479/100</f>
        <v>778.33</v>
      </c>
      <c r="G479" s="17">
        <v>77833</v>
      </c>
      <c r="H479" s="16">
        <f t="shared" si="7"/>
        <v>0</v>
      </c>
      <c r="I479" s="16">
        <v>0.86</v>
      </c>
      <c r="J479" s="17" t="s">
        <v>38</v>
      </c>
      <c r="K479" s="17" t="s">
        <v>25</v>
      </c>
      <c r="L479" s="17" t="s">
        <v>74</v>
      </c>
      <c r="M479" s="17" t="s">
        <v>59</v>
      </c>
      <c r="N479" s="17" t="s">
        <v>42</v>
      </c>
      <c r="O479" s="17" t="s">
        <v>29</v>
      </c>
      <c r="P479" s="17" t="s">
        <v>54</v>
      </c>
      <c r="Q479" s="17" t="s">
        <v>66</v>
      </c>
      <c r="R479" s="17">
        <v>77833</v>
      </c>
      <c r="S479" s="17" t="s">
        <v>1605</v>
      </c>
      <c r="T479" s="17" t="s">
        <v>46</v>
      </c>
      <c r="U479" s="16">
        <f>datos_chargeback_2001_1!$V479/100</f>
        <v>778.33</v>
      </c>
      <c r="V479" s="17">
        <v>77833</v>
      </c>
      <c r="W479" s="16">
        <f>datos_chargeback_2001_1!$X479/100</f>
        <v>0</v>
      </c>
      <c r="X479" s="17">
        <v>0</v>
      </c>
      <c r="Y479" s="16">
        <f>datos_chargeback_2001_1!$Z479/100</f>
        <v>0</v>
      </c>
      <c r="Z479" s="17">
        <v>0</v>
      </c>
      <c r="AA479" s="17" t="s">
        <v>1606</v>
      </c>
      <c r="AB479" s="17" t="s">
        <v>35</v>
      </c>
      <c r="AC479" s="20" t="s">
        <v>35</v>
      </c>
      <c r="AD479" s="16">
        <f>datos_chargeback_2001_1!$AE479/100</f>
        <v>0</v>
      </c>
      <c r="AE479" s="17">
        <v>0</v>
      </c>
      <c r="AF479" s="17" t="s">
        <v>50</v>
      </c>
    </row>
    <row r="480" spans="1:32" x14ac:dyDescent="0.3">
      <c r="A480" s="34" t="s">
        <v>1607</v>
      </c>
      <c r="B480" s="3">
        <v>45005</v>
      </c>
      <c r="C480" s="3" t="str">
        <f>TEXT(Tabla10[[#This Row],[Fecha de transacción]],"DDDD")</f>
        <v>lunes</v>
      </c>
      <c r="D480" s="3">
        <v>45072</v>
      </c>
      <c r="E480" s="4">
        <f>datos_chargeback_2001_1!$D480-datos_chargeback_2001_1!$B480</f>
        <v>67</v>
      </c>
      <c r="F480" s="5">
        <f>datos_chargeback_2001_1!$G480/100</f>
        <v>805.91</v>
      </c>
      <c r="G480" s="6">
        <v>80591</v>
      </c>
      <c r="H480" s="5">
        <f t="shared" si="7"/>
        <v>0</v>
      </c>
      <c r="I480" s="5">
        <v>0.12</v>
      </c>
      <c r="J480" s="6" t="s">
        <v>24</v>
      </c>
      <c r="K480" s="6" t="s">
        <v>25</v>
      </c>
      <c r="L480" s="6" t="s">
        <v>40</v>
      </c>
      <c r="M480" s="6" t="s">
        <v>85</v>
      </c>
      <c r="N480" s="6" t="s">
        <v>42</v>
      </c>
      <c r="O480" s="6" t="s">
        <v>114</v>
      </c>
      <c r="P480" s="6" t="s">
        <v>54</v>
      </c>
      <c r="Q480" s="6" t="s">
        <v>31</v>
      </c>
      <c r="R480" s="6">
        <v>80591</v>
      </c>
      <c r="S480" s="6" t="s">
        <v>1608</v>
      </c>
      <c r="T480" s="6" t="s">
        <v>61</v>
      </c>
      <c r="U480" s="5">
        <f>datos_chargeback_2001_1!$V480/100</f>
        <v>0</v>
      </c>
      <c r="V480" s="6">
        <v>0</v>
      </c>
      <c r="W480" s="5">
        <f>datos_chargeback_2001_1!$X480/100</f>
        <v>805.91</v>
      </c>
      <c r="X480" s="6">
        <v>80591</v>
      </c>
      <c r="Y480" s="5">
        <f>datos_chargeback_2001_1!$Z480/100</f>
        <v>0</v>
      </c>
      <c r="Z480" s="6">
        <v>0</v>
      </c>
      <c r="AA480" s="6" t="s">
        <v>1609</v>
      </c>
      <c r="AB480" s="6" t="s">
        <v>35</v>
      </c>
      <c r="AC480" s="7" t="s">
        <v>35</v>
      </c>
      <c r="AD480" s="5">
        <f>datos_chargeback_2001_1!$AE480/100</f>
        <v>0</v>
      </c>
      <c r="AE480" s="6">
        <v>0</v>
      </c>
      <c r="AF480" s="6" t="s">
        <v>64</v>
      </c>
    </row>
    <row r="481" spans="1:32" x14ac:dyDescent="0.3">
      <c r="A481" s="36" t="s">
        <v>1610</v>
      </c>
      <c r="B481" s="14">
        <v>45006</v>
      </c>
      <c r="C481" s="14" t="str">
        <f>TEXT(Tabla10[[#This Row],[Fecha de transacción]],"DDDD")</f>
        <v>martes</v>
      </c>
      <c r="D481" s="14">
        <v>45075</v>
      </c>
      <c r="E481" s="15">
        <f>datos_chargeback_2001_1!$D481-datos_chargeback_2001_1!$B481</f>
        <v>69</v>
      </c>
      <c r="F481" s="16">
        <f>datos_chargeback_2001_1!$G481/100</f>
        <v>135.13</v>
      </c>
      <c r="G481" s="17">
        <v>13513</v>
      </c>
      <c r="H481" s="16">
        <f t="shared" si="7"/>
        <v>0</v>
      </c>
      <c r="I481" s="16">
        <v>0.14000000000000001</v>
      </c>
      <c r="J481" s="17" t="s">
        <v>38</v>
      </c>
      <c r="K481" s="17" t="s">
        <v>25</v>
      </c>
      <c r="L481" s="17" t="s">
        <v>26</v>
      </c>
      <c r="M481" s="17" t="s">
        <v>93</v>
      </c>
      <c r="N481" s="17" t="s">
        <v>42</v>
      </c>
      <c r="O481" s="17" t="s">
        <v>50</v>
      </c>
      <c r="P481" s="17" t="s">
        <v>30</v>
      </c>
      <c r="Q481" s="17" t="s">
        <v>31</v>
      </c>
      <c r="R481" s="17">
        <v>13513</v>
      </c>
      <c r="S481" s="17" t="s">
        <v>1043</v>
      </c>
      <c r="T481" s="17" t="s">
        <v>46</v>
      </c>
      <c r="U481" s="16">
        <f>datos_chargeback_2001_1!$V481/100</f>
        <v>135.13</v>
      </c>
      <c r="V481" s="17">
        <v>13513</v>
      </c>
      <c r="W481" s="16">
        <f>datos_chargeback_2001_1!$X481/100</f>
        <v>0</v>
      </c>
      <c r="X481" s="17">
        <v>0</v>
      </c>
      <c r="Y481" s="16">
        <f>datos_chargeback_2001_1!$Z481/100</f>
        <v>0</v>
      </c>
      <c r="Z481" s="17">
        <v>0</v>
      </c>
      <c r="AA481" s="17" t="s">
        <v>1611</v>
      </c>
      <c r="AB481" s="17" t="s">
        <v>48</v>
      </c>
      <c r="AC481" s="18">
        <v>45006</v>
      </c>
      <c r="AD481" s="16">
        <f>datos_chargeback_2001_1!$AE481/100</f>
        <v>924.81</v>
      </c>
      <c r="AE481" s="17">
        <v>92481</v>
      </c>
      <c r="AF481" s="17" t="s">
        <v>64</v>
      </c>
    </row>
    <row r="482" spans="1:32" x14ac:dyDescent="0.3">
      <c r="A482" s="35" t="s">
        <v>1612</v>
      </c>
      <c r="B482" s="9">
        <v>45007</v>
      </c>
      <c r="C482" s="9" t="str">
        <f>TEXT(Tabla10[[#This Row],[Fecha de transacción]],"DDDD")</f>
        <v>miércoles</v>
      </c>
      <c r="D482" s="9">
        <v>45085</v>
      </c>
      <c r="E482" s="10">
        <f>datos_chargeback_2001_1!$D482-datos_chargeback_2001_1!$B482</f>
        <v>78</v>
      </c>
      <c r="F482" s="11">
        <f>datos_chargeback_2001_1!$G482/100</f>
        <v>457.47</v>
      </c>
      <c r="G482" s="12">
        <v>45747</v>
      </c>
      <c r="H482" s="11">
        <f t="shared" si="7"/>
        <v>0</v>
      </c>
      <c r="I482" s="11">
        <v>1.23</v>
      </c>
      <c r="J482" s="12" t="s">
        <v>38</v>
      </c>
      <c r="K482" s="12" t="s">
        <v>25</v>
      </c>
      <c r="L482" s="12" t="s">
        <v>80</v>
      </c>
      <c r="M482" s="12" t="s">
        <v>59</v>
      </c>
      <c r="N482" s="12" t="s">
        <v>42</v>
      </c>
      <c r="O482" s="12" t="s">
        <v>114</v>
      </c>
      <c r="P482" s="12" t="s">
        <v>30</v>
      </c>
      <c r="Q482" s="12" t="s">
        <v>75</v>
      </c>
      <c r="R482" s="12">
        <v>45747</v>
      </c>
      <c r="S482" s="12" t="s">
        <v>1613</v>
      </c>
      <c r="T482" s="12" t="s">
        <v>46</v>
      </c>
      <c r="U482" s="11">
        <f>datos_chargeback_2001_1!$V482/100</f>
        <v>457.47</v>
      </c>
      <c r="V482" s="12">
        <v>45747</v>
      </c>
      <c r="W482" s="11">
        <f>datos_chargeback_2001_1!$X482/100</f>
        <v>0</v>
      </c>
      <c r="X482" s="12">
        <v>0</v>
      </c>
      <c r="Y482" s="11">
        <f>datos_chargeback_2001_1!$Z482/100</f>
        <v>0</v>
      </c>
      <c r="Z482" s="12">
        <v>0</v>
      </c>
      <c r="AA482" s="12" t="s">
        <v>1614</v>
      </c>
      <c r="AB482" s="12" t="s">
        <v>48</v>
      </c>
      <c r="AC482" s="19">
        <v>45007</v>
      </c>
      <c r="AD482" s="11">
        <f>datos_chargeback_2001_1!$AE482/100</f>
        <v>159.96</v>
      </c>
      <c r="AE482" s="12">
        <v>15996</v>
      </c>
      <c r="AF482" s="12" t="s">
        <v>36</v>
      </c>
    </row>
    <row r="483" spans="1:32" x14ac:dyDescent="0.3">
      <c r="A483" s="34" t="s">
        <v>1616</v>
      </c>
      <c r="B483" s="3">
        <v>45008</v>
      </c>
      <c r="C483" s="3" t="str">
        <f>TEXT(Tabla10[[#This Row],[Fecha de transacción]],"DDDD")</f>
        <v>jueves</v>
      </c>
      <c r="D483" s="3">
        <v>45093</v>
      </c>
      <c r="E483" s="4">
        <f>datos_chargeback_2001_1!$D483-datos_chargeback_2001_1!$B483</f>
        <v>85</v>
      </c>
      <c r="F483" s="5">
        <f>datos_chargeback_2001_1!$G483/100</f>
        <v>70.84</v>
      </c>
      <c r="G483" s="6">
        <v>7084</v>
      </c>
      <c r="H483" s="5">
        <f t="shared" si="7"/>
        <v>0</v>
      </c>
      <c r="I483" s="5">
        <v>0</v>
      </c>
      <c r="J483" s="6" t="s">
        <v>38</v>
      </c>
      <c r="K483" s="6" t="s">
        <v>25</v>
      </c>
      <c r="L483" s="6" t="s">
        <v>109</v>
      </c>
      <c r="M483" s="6" t="s">
        <v>85</v>
      </c>
      <c r="N483" s="6" t="s">
        <v>42</v>
      </c>
      <c r="O483" s="6" t="s">
        <v>53</v>
      </c>
      <c r="P483" s="6" t="s">
        <v>30</v>
      </c>
      <c r="Q483" s="6" t="s">
        <v>44</v>
      </c>
      <c r="R483" s="6">
        <v>7084</v>
      </c>
      <c r="S483" s="6" t="s">
        <v>1617</v>
      </c>
      <c r="T483" s="6" t="s">
        <v>61</v>
      </c>
      <c r="U483" s="5">
        <f>datos_chargeback_2001_1!$V483/100</f>
        <v>0</v>
      </c>
      <c r="V483" s="6">
        <v>0</v>
      </c>
      <c r="W483" s="5">
        <f>datos_chargeback_2001_1!$X483/100</f>
        <v>70.84</v>
      </c>
      <c r="X483" s="6">
        <v>7084</v>
      </c>
      <c r="Y483" s="5">
        <f>datos_chargeback_2001_1!$Z483/100</f>
        <v>0</v>
      </c>
      <c r="Z483" s="6">
        <v>0</v>
      </c>
      <c r="AA483" s="6" t="s">
        <v>1618</v>
      </c>
      <c r="AB483" s="6" t="s">
        <v>35</v>
      </c>
      <c r="AC483" s="7" t="s">
        <v>35</v>
      </c>
      <c r="AD483" s="5">
        <f>datos_chargeback_2001_1!$AE483/100</f>
        <v>0</v>
      </c>
      <c r="AE483" s="6">
        <v>0</v>
      </c>
      <c r="AF483" s="6" t="s">
        <v>53</v>
      </c>
    </row>
    <row r="484" spans="1:32" x14ac:dyDescent="0.3">
      <c r="A484" s="35" t="s">
        <v>1619</v>
      </c>
      <c r="B484" s="9">
        <v>45009</v>
      </c>
      <c r="C484" s="9" t="str">
        <f>TEXT(Tabla10[[#This Row],[Fecha de transacción]],"DDDD")</f>
        <v>viernes</v>
      </c>
      <c r="D484" s="9">
        <v>45074</v>
      </c>
      <c r="E484" s="10">
        <f>datos_chargeback_2001_1!$D484-datos_chargeback_2001_1!$B484</f>
        <v>65</v>
      </c>
      <c r="F484" s="11">
        <f>datos_chargeback_2001_1!$G484/100</f>
        <v>56.28</v>
      </c>
      <c r="G484" s="12">
        <v>5628</v>
      </c>
      <c r="H484" s="11">
        <f t="shared" si="7"/>
        <v>0</v>
      </c>
      <c r="I484" s="11">
        <v>0</v>
      </c>
      <c r="J484" s="12" t="s">
        <v>38</v>
      </c>
      <c r="K484" s="12" t="s">
        <v>25</v>
      </c>
      <c r="L484" s="12" t="s">
        <v>40</v>
      </c>
      <c r="M484" s="12" t="s">
        <v>59</v>
      </c>
      <c r="N484" s="12" t="s">
        <v>42</v>
      </c>
      <c r="O484" s="12" t="s">
        <v>70</v>
      </c>
      <c r="P484" s="12" t="s">
        <v>54</v>
      </c>
      <c r="Q484" s="12" t="s">
        <v>44</v>
      </c>
      <c r="R484" s="12">
        <v>5628</v>
      </c>
      <c r="S484" s="12" t="s">
        <v>1620</v>
      </c>
      <c r="T484" s="12" t="s">
        <v>61</v>
      </c>
      <c r="U484" s="11">
        <f>datos_chargeback_2001_1!$V484/100</f>
        <v>0</v>
      </c>
      <c r="V484" s="12">
        <v>0</v>
      </c>
      <c r="W484" s="11">
        <f>datos_chargeback_2001_1!$X484/100</f>
        <v>56.28</v>
      </c>
      <c r="X484" s="12">
        <v>5628</v>
      </c>
      <c r="Y484" s="11">
        <f>datos_chargeback_2001_1!$Z484/100</f>
        <v>0</v>
      </c>
      <c r="Z484" s="12">
        <v>0</v>
      </c>
      <c r="AA484" s="12" t="s">
        <v>1621</v>
      </c>
      <c r="AB484" s="12" t="s">
        <v>35</v>
      </c>
      <c r="AC484" s="13" t="s">
        <v>35</v>
      </c>
      <c r="AD484" s="11">
        <f>datos_chargeback_2001_1!$AE484/100</f>
        <v>0</v>
      </c>
      <c r="AE484" s="12">
        <v>0</v>
      </c>
      <c r="AF484" s="12" t="s">
        <v>50</v>
      </c>
    </row>
    <row r="485" spans="1:32" x14ac:dyDescent="0.3">
      <c r="A485" s="34" t="s">
        <v>1622</v>
      </c>
      <c r="B485" s="3">
        <v>45010</v>
      </c>
      <c r="C485" s="3" t="str">
        <f>TEXT(Tabla10[[#This Row],[Fecha de transacción]],"DDDD")</f>
        <v>sábado</v>
      </c>
      <c r="D485" s="3">
        <v>45091</v>
      </c>
      <c r="E485" s="4">
        <f>datos_chargeback_2001_1!$D485-datos_chargeback_2001_1!$B485</f>
        <v>81</v>
      </c>
      <c r="F485" s="5">
        <f>datos_chargeback_2001_1!$G485/100</f>
        <v>228.87</v>
      </c>
      <c r="G485" s="6">
        <v>22887</v>
      </c>
      <c r="H485" s="5">
        <f t="shared" si="7"/>
        <v>0</v>
      </c>
      <c r="I485" s="5">
        <v>0</v>
      </c>
      <c r="J485" s="6" t="s">
        <v>24</v>
      </c>
      <c r="K485" s="6" t="s">
        <v>25</v>
      </c>
      <c r="L485" s="6" t="s">
        <v>80</v>
      </c>
      <c r="M485" s="6" t="s">
        <v>27</v>
      </c>
      <c r="N485" s="6" t="s">
        <v>42</v>
      </c>
      <c r="O485" s="6" t="s">
        <v>70</v>
      </c>
      <c r="P485" s="6" t="s">
        <v>54</v>
      </c>
      <c r="Q485" s="6" t="s">
        <v>55</v>
      </c>
      <c r="R485" s="6">
        <v>22887</v>
      </c>
      <c r="S485" s="6" t="s">
        <v>1623</v>
      </c>
      <c r="T485" s="6" t="s">
        <v>46</v>
      </c>
      <c r="U485" s="5">
        <f>datos_chargeback_2001_1!$V485/100</f>
        <v>228.87</v>
      </c>
      <c r="V485" s="6">
        <v>22887</v>
      </c>
      <c r="W485" s="5">
        <f>datos_chargeback_2001_1!$X485/100</f>
        <v>0</v>
      </c>
      <c r="X485" s="6">
        <v>0</v>
      </c>
      <c r="Y485" s="5">
        <f>datos_chargeback_2001_1!$Z485/100</f>
        <v>0</v>
      </c>
      <c r="Z485" s="6">
        <v>0</v>
      </c>
      <c r="AA485" s="6" t="s">
        <v>1624</v>
      </c>
      <c r="AB485" s="6" t="s">
        <v>35</v>
      </c>
      <c r="AC485" s="7" t="s">
        <v>35</v>
      </c>
      <c r="AD485" s="5">
        <f>datos_chargeback_2001_1!$AE485/100</f>
        <v>0</v>
      </c>
      <c r="AE485" s="6">
        <v>0</v>
      </c>
      <c r="AF485" s="6" t="s">
        <v>53</v>
      </c>
    </row>
    <row r="486" spans="1:32" x14ac:dyDescent="0.3">
      <c r="A486" s="35" t="s">
        <v>1625</v>
      </c>
      <c r="B486" s="9">
        <v>45011</v>
      </c>
      <c r="C486" s="9" t="str">
        <f>TEXT(Tabla10[[#This Row],[Fecha de transacción]],"DDDD")</f>
        <v>domingo</v>
      </c>
      <c r="D486" s="9">
        <v>45084</v>
      </c>
      <c r="E486" s="10">
        <f>datos_chargeback_2001_1!$D486-datos_chargeback_2001_1!$B486</f>
        <v>73</v>
      </c>
      <c r="F486" s="11">
        <f>datos_chargeback_2001_1!$G486/100</f>
        <v>101.98</v>
      </c>
      <c r="G486" s="12">
        <v>10198</v>
      </c>
      <c r="H486" s="11">
        <f t="shared" si="7"/>
        <v>0</v>
      </c>
      <c r="I486" s="11">
        <v>0</v>
      </c>
      <c r="J486" s="12" t="s">
        <v>38</v>
      </c>
      <c r="K486" s="12" t="s">
        <v>25</v>
      </c>
      <c r="L486" s="12" t="s">
        <v>109</v>
      </c>
      <c r="M486" s="12" t="s">
        <v>27</v>
      </c>
      <c r="N486" s="12" t="s">
        <v>42</v>
      </c>
      <c r="O486" s="12" t="s">
        <v>43</v>
      </c>
      <c r="P486" s="12" t="s">
        <v>30</v>
      </c>
      <c r="Q486" s="12" t="s">
        <v>31</v>
      </c>
      <c r="R486" s="12">
        <v>10198</v>
      </c>
      <c r="S486" s="12" t="s">
        <v>1626</v>
      </c>
      <c r="T486" s="12" t="s">
        <v>61</v>
      </c>
      <c r="U486" s="11">
        <f>datos_chargeback_2001_1!$V486/100</f>
        <v>0</v>
      </c>
      <c r="V486" s="12">
        <v>0</v>
      </c>
      <c r="W486" s="11">
        <f>datos_chargeback_2001_1!$X486/100</f>
        <v>101.98</v>
      </c>
      <c r="X486" s="12">
        <v>10198</v>
      </c>
      <c r="Y486" s="11">
        <f>datos_chargeback_2001_1!$Z486/100</f>
        <v>0</v>
      </c>
      <c r="Z486" s="12">
        <v>0</v>
      </c>
      <c r="AA486" s="12" t="s">
        <v>1627</v>
      </c>
      <c r="AB486" s="12" t="s">
        <v>48</v>
      </c>
      <c r="AC486" s="19">
        <v>45011</v>
      </c>
      <c r="AD486" s="11">
        <f>datos_chargeback_2001_1!$AE486/100</f>
        <v>976.15</v>
      </c>
      <c r="AE486" s="12">
        <v>97615</v>
      </c>
      <c r="AF486" s="12" t="s">
        <v>53</v>
      </c>
    </row>
    <row r="487" spans="1:32" x14ac:dyDescent="0.3">
      <c r="A487" s="34" t="s">
        <v>1628</v>
      </c>
      <c r="B487" s="3">
        <v>45012</v>
      </c>
      <c r="C487" s="3" t="str">
        <f>TEXT(Tabla10[[#This Row],[Fecha de transacción]],"DDDD")</f>
        <v>lunes</v>
      </c>
      <c r="D487" s="3">
        <v>45098</v>
      </c>
      <c r="E487" s="4">
        <f>datos_chargeback_2001_1!$D487-datos_chargeback_2001_1!$B487</f>
        <v>86</v>
      </c>
      <c r="F487" s="5">
        <f>datos_chargeback_2001_1!$G487/100</f>
        <v>412.09</v>
      </c>
      <c r="G487" s="6">
        <v>41209</v>
      </c>
      <c r="H487" s="5">
        <f t="shared" si="7"/>
        <v>0</v>
      </c>
      <c r="I487" s="5">
        <v>0</v>
      </c>
      <c r="J487" s="6" t="s">
        <v>24</v>
      </c>
      <c r="K487" s="6" t="s">
        <v>25</v>
      </c>
      <c r="L487" s="6" t="s">
        <v>109</v>
      </c>
      <c r="M487" s="6" t="s">
        <v>93</v>
      </c>
      <c r="N487" s="6" t="s">
        <v>42</v>
      </c>
      <c r="O487" s="6" t="s">
        <v>29</v>
      </c>
      <c r="P487" s="6" t="s">
        <v>54</v>
      </c>
      <c r="Q487" s="6" t="s">
        <v>75</v>
      </c>
      <c r="R487" s="6">
        <v>41209</v>
      </c>
      <c r="S487" s="6" t="s">
        <v>1629</v>
      </c>
      <c r="T487" s="6" t="s">
        <v>46</v>
      </c>
      <c r="U487" s="5">
        <f>datos_chargeback_2001_1!$V487/100</f>
        <v>412.09</v>
      </c>
      <c r="V487" s="6">
        <v>41209</v>
      </c>
      <c r="W487" s="5">
        <f>datos_chargeback_2001_1!$X487/100</f>
        <v>0</v>
      </c>
      <c r="X487" s="6">
        <v>0</v>
      </c>
      <c r="Y487" s="5">
        <f>datos_chargeback_2001_1!$Z487/100</f>
        <v>0</v>
      </c>
      <c r="Z487" s="6">
        <v>0</v>
      </c>
      <c r="AA487" s="6" t="s">
        <v>1630</v>
      </c>
      <c r="AB487" s="6" t="s">
        <v>48</v>
      </c>
      <c r="AC487" s="8">
        <v>45012</v>
      </c>
      <c r="AD487" s="5">
        <f>datos_chargeback_2001_1!$AE487/100</f>
        <v>620.54999999999995</v>
      </c>
      <c r="AE487" s="6">
        <v>62055</v>
      </c>
      <c r="AF487" s="6" t="s">
        <v>36</v>
      </c>
    </row>
    <row r="488" spans="1:32" x14ac:dyDescent="0.3">
      <c r="A488" s="34" t="s">
        <v>1631</v>
      </c>
      <c r="B488" s="3">
        <v>45013</v>
      </c>
      <c r="C488" s="3" t="str">
        <f>TEXT(Tabla10[[#This Row],[Fecha de transacción]],"DDDD")</f>
        <v>martes</v>
      </c>
      <c r="D488" s="3">
        <v>45076</v>
      </c>
      <c r="E488" s="4">
        <f>datos_chargeback_2001_1!$D488-datos_chargeback_2001_1!$B488</f>
        <v>63</v>
      </c>
      <c r="F488" s="5">
        <f>datos_chargeback_2001_1!$G488/100</f>
        <v>646.88</v>
      </c>
      <c r="G488" s="6">
        <v>64688</v>
      </c>
      <c r="H488" s="5">
        <f t="shared" si="7"/>
        <v>0</v>
      </c>
      <c r="I488" s="5">
        <v>1.38</v>
      </c>
      <c r="J488" s="6" t="s">
        <v>24</v>
      </c>
      <c r="K488" s="6" t="s">
        <v>25</v>
      </c>
      <c r="L488" s="6" t="s">
        <v>80</v>
      </c>
      <c r="M488" s="6" t="s">
        <v>93</v>
      </c>
      <c r="N488" s="6" t="s">
        <v>42</v>
      </c>
      <c r="O488" s="6" t="s">
        <v>36</v>
      </c>
      <c r="P488" s="6" t="s">
        <v>30</v>
      </c>
      <c r="Q488" s="6" t="s">
        <v>66</v>
      </c>
      <c r="R488" s="6">
        <v>64688</v>
      </c>
      <c r="S488" s="6" t="s">
        <v>115</v>
      </c>
      <c r="T488" s="6" t="s">
        <v>46</v>
      </c>
      <c r="U488" s="5">
        <f>datos_chargeback_2001_1!$V488/100</f>
        <v>646.88</v>
      </c>
      <c r="V488" s="6">
        <v>64688</v>
      </c>
      <c r="W488" s="5">
        <f>datos_chargeback_2001_1!$X488/100</f>
        <v>0</v>
      </c>
      <c r="X488" s="6">
        <v>0</v>
      </c>
      <c r="Y488" s="5">
        <f>datos_chargeback_2001_1!$Z488/100</f>
        <v>0</v>
      </c>
      <c r="Z488" s="6">
        <v>0</v>
      </c>
      <c r="AA488" s="6" t="s">
        <v>1632</v>
      </c>
      <c r="AB488" s="6" t="s">
        <v>48</v>
      </c>
      <c r="AC488" s="8">
        <v>45013</v>
      </c>
      <c r="AD488" s="5">
        <f>datos_chargeback_2001_1!$AE488/100</f>
        <v>409.46</v>
      </c>
      <c r="AE488" s="6">
        <v>40946</v>
      </c>
      <c r="AF488" s="6" t="s">
        <v>36</v>
      </c>
    </row>
    <row r="489" spans="1:32" x14ac:dyDescent="0.3">
      <c r="A489" s="34" t="s">
        <v>1634</v>
      </c>
      <c r="B489" s="3">
        <v>45014</v>
      </c>
      <c r="C489" s="3" t="str">
        <f>TEXT(Tabla10[[#This Row],[Fecha de transacción]],"DDDD")</f>
        <v>miércoles</v>
      </c>
      <c r="D489" s="3">
        <v>45099</v>
      </c>
      <c r="E489" s="4">
        <f>datos_chargeback_2001_1!$D489-datos_chargeback_2001_1!$B489</f>
        <v>85</v>
      </c>
      <c r="F489" s="5">
        <f>datos_chargeback_2001_1!$G489/100</f>
        <v>606.59</v>
      </c>
      <c r="G489" s="6">
        <v>60659</v>
      </c>
      <c r="H489" s="5">
        <f t="shared" si="7"/>
        <v>0</v>
      </c>
      <c r="I489" s="5">
        <v>0.92</v>
      </c>
      <c r="J489" s="6" t="s">
        <v>24</v>
      </c>
      <c r="K489" s="6" t="s">
        <v>25</v>
      </c>
      <c r="L489" s="6" t="s">
        <v>26</v>
      </c>
      <c r="M489" s="6" t="s">
        <v>27</v>
      </c>
      <c r="N489" s="6" t="s">
        <v>28</v>
      </c>
      <c r="O489" s="6" t="s">
        <v>70</v>
      </c>
      <c r="P489" s="6" t="s">
        <v>30</v>
      </c>
      <c r="Q489" s="6" t="s">
        <v>75</v>
      </c>
      <c r="R489" s="6">
        <v>60659</v>
      </c>
      <c r="S489" s="6" t="s">
        <v>194</v>
      </c>
      <c r="T489" s="6" t="s">
        <v>33</v>
      </c>
      <c r="U489" s="5">
        <f>datos_chargeback_2001_1!$V489/100</f>
        <v>0</v>
      </c>
      <c r="V489" s="6">
        <v>0</v>
      </c>
      <c r="W489" s="5">
        <f>datos_chargeback_2001_1!$X489/100</f>
        <v>0</v>
      </c>
      <c r="X489" s="6">
        <v>0</v>
      </c>
      <c r="Y489" s="5">
        <f>datos_chargeback_2001_1!$Z489/100</f>
        <v>606.59</v>
      </c>
      <c r="Z489" s="6">
        <v>60659</v>
      </c>
      <c r="AA489" s="6" t="s">
        <v>1635</v>
      </c>
      <c r="AB489" s="6" t="s">
        <v>48</v>
      </c>
      <c r="AC489" s="8">
        <v>45014</v>
      </c>
      <c r="AD489" s="5">
        <f>datos_chargeback_2001_1!$AE489/100</f>
        <v>410.77</v>
      </c>
      <c r="AE489" s="6">
        <v>41077</v>
      </c>
      <c r="AF489" s="6" t="s">
        <v>36</v>
      </c>
    </row>
    <row r="490" spans="1:32" x14ac:dyDescent="0.3">
      <c r="A490" s="35" t="s">
        <v>1636</v>
      </c>
      <c r="B490" s="9">
        <v>45015</v>
      </c>
      <c r="C490" s="9" t="str">
        <f>TEXT(Tabla10[[#This Row],[Fecha de transacción]],"DDDD")</f>
        <v>jueves</v>
      </c>
      <c r="D490" s="9">
        <v>45093</v>
      </c>
      <c r="E490" s="10">
        <f>datos_chargeback_2001_1!$D490-datos_chargeback_2001_1!$B490</f>
        <v>78</v>
      </c>
      <c r="F490" s="11">
        <f>datos_chargeback_2001_1!$G490/100</f>
        <v>886.18</v>
      </c>
      <c r="G490" s="12">
        <v>88618</v>
      </c>
      <c r="H490" s="11">
        <f t="shared" si="7"/>
        <v>0</v>
      </c>
      <c r="I490" s="11">
        <v>0</v>
      </c>
      <c r="J490" s="12" t="s">
        <v>38</v>
      </c>
      <c r="K490" s="12" t="s">
        <v>25</v>
      </c>
      <c r="L490" s="12" t="s">
        <v>109</v>
      </c>
      <c r="M490" s="12" t="s">
        <v>41</v>
      </c>
      <c r="N490" s="12" t="s">
        <v>42</v>
      </c>
      <c r="O490" s="12" t="s">
        <v>53</v>
      </c>
      <c r="P490" s="12" t="s">
        <v>54</v>
      </c>
      <c r="Q490" s="12" t="s">
        <v>44</v>
      </c>
      <c r="R490" s="12">
        <v>88618</v>
      </c>
      <c r="S490" s="12" t="s">
        <v>1637</v>
      </c>
      <c r="T490" s="12" t="s">
        <v>61</v>
      </c>
      <c r="U490" s="11">
        <f>datos_chargeback_2001_1!$V490/100</f>
        <v>0</v>
      </c>
      <c r="V490" s="12">
        <v>0</v>
      </c>
      <c r="W490" s="11">
        <f>datos_chargeback_2001_1!$X490/100</f>
        <v>886.18</v>
      </c>
      <c r="X490" s="12">
        <v>88618</v>
      </c>
      <c r="Y490" s="11">
        <f>datos_chargeback_2001_1!$Z490/100</f>
        <v>0</v>
      </c>
      <c r="Z490" s="12">
        <v>0</v>
      </c>
      <c r="AA490" s="12" t="s">
        <v>1638</v>
      </c>
      <c r="AB490" s="12" t="s">
        <v>48</v>
      </c>
      <c r="AC490" s="19">
        <v>45015</v>
      </c>
      <c r="AD490" s="11">
        <f>datos_chargeback_2001_1!$AE490/100</f>
        <v>595.21</v>
      </c>
      <c r="AE490" s="12">
        <v>59521</v>
      </c>
      <c r="AF490" s="12" t="s">
        <v>64</v>
      </c>
    </row>
    <row r="491" spans="1:32" x14ac:dyDescent="0.3">
      <c r="A491" s="34" t="s">
        <v>1640</v>
      </c>
      <c r="B491" s="3">
        <v>45016</v>
      </c>
      <c r="C491" s="3" t="str">
        <f>TEXT(Tabla10[[#This Row],[Fecha de transacción]],"DDDD")</f>
        <v>viernes</v>
      </c>
      <c r="D491" s="3">
        <v>45097</v>
      </c>
      <c r="E491" s="4">
        <f>datos_chargeback_2001_1!$D491-datos_chargeback_2001_1!$B491</f>
        <v>81</v>
      </c>
      <c r="F491" s="5">
        <f>datos_chargeback_2001_1!$G491/100</f>
        <v>723.45</v>
      </c>
      <c r="G491" s="6">
        <v>72345</v>
      </c>
      <c r="H491" s="5">
        <f t="shared" si="7"/>
        <v>0</v>
      </c>
      <c r="I491" s="5">
        <v>0</v>
      </c>
      <c r="J491" s="6" t="s">
        <v>24</v>
      </c>
      <c r="K491" s="6" t="s">
        <v>25</v>
      </c>
      <c r="L491" s="6" t="s">
        <v>80</v>
      </c>
      <c r="M491" s="6" t="s">
        <v>93</v>
      </c>
      <c r="N491" s="6" t="s">
        <v>42</v>
      </c>
      <c r="O491" s="6" t="s">
        <v>29</v>
      </c>
      <c r="P491" s="6" t="s">
        <v>54</v>
      </c>
      <c r="Q491" s="6" t="s">
        <v>75</v>
      </c>
      <c r="R491" s="6">
        <v>72345</v>
      </c>
      <c r="S491" s="6" t="s">
        <v>1641</v>
      </c>
      <c r="T491" s="6" t="s">
        <v>61</v>
      </c>
      <c r="U491" s="5">
        <f>datos_chargeback_2001_1!$V491/100</f>
        <v>0</v>
      </c>
      <c r="V491" s="6">
        <v>0</v>
      </c>
      <c r="W491" s="5">
        <f>datos_chargeback_2001_1!$X491/100</f>
        <v>723.45</v>
      </c>
      <c r="X491" s="6">
        <v>72345</v>
      </c>
      <c r="Y491" s="5">
        <f>datos_chargeback_2001_1!$Z491/100</f>
        <v>0</v>
      </c>
      <c r="Z491" s="6">
        <v>0</v>
      </c>
      <c r="AA491" s="6" t="s">
        <v>1642</v>
      </c>
      <c r="AB491" s="6" t="s">
        <v>35</v>
      </c>
      <c r="AC491" s="7" t="s">
        <v>35</v>
      </c>
      <c r="AD491" s="5">
        <f>datos_chargeback_2001_1!$AE491/100</f>
        <v>0</v>
      </c>
      <c r="AE491" s="6">
        <v>0</v>
      </c>
      <c r="AF491" s="6" t="s">
        <v>53</v>
      </c>
    </row>
    <row r="492" spans="1:32" x14ac:dyDescent="0.3">
      <c r="A492" s="34" t="s">
        <v>1643</v>
      </c>
      <c r="B492" s="3">
        <v>45017</v>
      </c>
      <c r="C492" s="3" t="str">
        <f>TEXT(Tabla10[[#This Row],[Fecha de transacción]],"DDDD")</f>
        <v>sábado</v>
      </c>
      <c r="D492" s="3">
        <v>45084</v>
      </c>
      <c r="E492" s="4">
        <f>datos_chargeback_2001_1!$D492-datos_chargeback_2001_1!$B492</f>
        <v>67</v>
      </c>
      <c r="F492" s="5">
        <f>datos_chargeback_2001_1!$G492/100</f>
        <v>19.649999999999999</v>
      </c>
      <c r="G492" s="6">
        <v>1965</v>
      </c>
      <c r="H492" s="5">
        <f t="shared" si="7"/>
        <v>0</v>
      </c>
      <c r="I492" s="5">
        <v>0.84</v>
      </c>
      <c r="J492" s="6" t="s">
        <v>24</v>
      </c>
      <c r="K492" s="6" t="s">
        <v>25</v>
      </c>
      <c r="L492" s="6" t="s">
        <v>74</v>
      </c>
      <c r="M492" s="6" t="s">
        <v>27</v>
      </c>
      <c r="N492" s="6" t="s">
        <v>42</v>
      </c>
      <c r="O492" s="6" t="s">
        <v>53</v>
      </c>
      <c r="P492" s="6" t="s">
        <v>54</v>
      </c>
      <c r="Q492" s="6" t="s">
        <v>66</v>
      </c>
      <c r="R492" s="6">
        <v>1965</v>
      </c>
      <c r="S492" s="6" t="s">
        <v>1644</v>
      </c>
      <c r="T492" s="6" t="s">
        <v>46</v>
      </c>
      <c r="U492" s="5">
        <f>datos_chargeback_2001_1!$V492/100</f>
        <v>19.649999999999999</v>
      </c>
      <c r="V492" s="6">
        <v>1965</v>
      </c>
      <c r="W492" s="5">
        <f>datos_chargeback_2001_1!$X492/100</f>
        <v>0</v>
      </c>
      <c r="X492" s="6">
        <v>0</v>
      </c>
      <c r="Y492" s="5">
        <f>datos_chargeback_2001_1!$Z492/100</f>
        <v>0</v>
      </c>
      <c r="Z492" s="6">
        <v>0</v>
      </c>
      <c r="AA492" s="6" t="s">
        <v>1645</v>
      </c>
      <c r="AB492" s="6" t="s">
        <v>48</v>
      </c>
      <c r="AC492" s="8">
        <v>45017</v>
      </c>
      <c r="AD492" s="5">
        <f>datos_chargeback_2001_1!$AE492/100</f>
        <v>738.05</v>
      </c>
      <c r="AE492" s="6">
        <v>73805</v>
      </c>
      <c r="AF492" s="6" t="s">
        <v>36</v>
      </c>
    </row>
    <row r="493" spans="1:32" x14ac:dyDescent="0.3">
      <c r="A493" s="36" t="s">
        <v>1646</v>
      </c>
      <c r="B493" s="14">
        <v>45018</v>
      </c>
      <c r="C493" s="14" t="str">
        <f>TEXT(Tabla10[[#This Row],[Fecha de transacción]],"DDDD")</f>
        <v>domingo</v>
      </c>
      <c r="D493" s="14">
        <v>45087</v>
      </c>
      <c r="E493" s="15">
        <f>datos_chargeback_2001_1!$D493-datos_chargeback_2001_1!$B493</f>
        <v>69</v>
      </c>
      <c r="F493" s="16">
        <f>datos_chargeback_2001_1!$G493/100</f>
        <v>366.36</v>
      </c>
      <c r="G493" s="17">
        <v>36636</v>
      </c>
      <c r="H493" s="16">
        <f t="shared" si="7"/>
        <v>0</v>
      </c>
      <c r="I493" s="16">
        <v>0</v>
      </c>
      <c r="J493" s="17" t="s">
        <v>24</v>
      </c>
      <c r="K493" s="17" t="s">
        <v>25</v>
      </c>
      <c r="L493" s="17" t="s">
        <v>40</v>
      </c>
      <c r="M493" s="17" t="s">
        <v>52</v>
      </c>
      <c r="N493" s="17" t="s">
        <v>28</v>
      </c>
      <c r="O493" s="17" t="s">
        <v>114</v>
      </c>
      <c r="P493" s="17" t="s">
        <v>30</v>
      </c>
      <c r="Q493" s="17" t="s">
        <v>55</v>
      </c>
      <c r="R493" s="17">
        <v>36636</v>
      </c>
      <c r="S493" s="17" t="s">
        <v>1647</v>
      </c>
      <c r="T493" s="17" t="s">
        <v>33</v>
      </c>
      <c r="U493" s="16">
        <f>datos_chargeback_2001_1!$V493/100</f>
        <v>0</v>
      </c>
      <c r="V493" s="17">
        <v>0</v>
      </c>
      <c r="W493" s="16">
        <f>datos_chargeback_2001_1!$X493/100</f>
        <v>0</v>
      </c>
      <c r="X493" s="17">
        <v>0</v>
      </c>
      <c r="Y493" s="16">
        <f>datos_chargeback_2001_1!$Z493/100</f>
        <v>366.36</v>
      </c>
      <c r="Z493" s="17">
        <v>36636</v>
      </c>
      <c r="AA493" s="17" t="s">
        <v>1648</v>
      </c>
      <c r="AB493" s="17" t="s">
        <v>35</v>
      </c>
      <c r="AC493" s="20" t="s">
        <v>35</v>
      </c>
      <c r="AD493" s="16">
        <f>datos_chargeback_2001_1!$AE493/100</f>
        <v>0</v>
      </c>
      <c r="AE493" s="17">
        <v>0</v>
      </c>
      <c r="AF493" s="17" t="s">
        <v>53</v>
      </c>
    </row>
    <row r="494" spans="1:32" x14ac:dyDescent="0.3">
      <c r="A494" s="34" t="s">
        <v>1649</v>
      </c>
      <c r="B494" s="3">
        <v>45019</v>
      </c>
      <c r="C494" s="3" t="str">
        <f>TEXT(Tabla10[[#This Row],[Fecha de transacción]],"DDDD")</f>
        <v>lunes</v>
      </c>
      <c r="D494" s="3">
        <v>45081</v>
      </c>
      <c r="E494" s="4">
        <f>datos_chargeback_2001_1!$D494-datos_chargeback_2001_1!$B494</f>
        <v>62</v>
      </c>
      <c r="F494" s="5">
        <f>datos_chargeback_2001_1!$G494/100</f>
        <v>75.55</v>
      </c>
      <c r="G494" s="6">
        <v>7555</v>
      </c>
      <c r="H494" s="5">
        <f t="shared" si="7"/>
        <v>0</v>
      </c>
      <c r="I494" s="5">
        <v>1.24</v>
      </c>
      <c r="J494" s="6" t="s">
        <v>38</v>
      </c>
      <c r="K494" s="6" t="s">
        <v>25</v>
      </c>
      <c r="L494" s="6" t="s">
        <v>40</v>
      </c>
      <c r="M494" s="6" t="s">
        <v>41</v>
      </c>
      <c r="N494" s="6" t="s">
        <v>42</v>
      </c>
      <c r="O494" s="6" t="s">
        <v>43</v>
      </c>
      <c r="P494" s="6" t="s">
        <v>30</v>
      </c>
      <c r="Q494" s="6" t="s">
        <v>55</v>
      </c>
      <c r="R494" s="6">
        <v>75550</v>
      </c>
      <c r="S494" s="6" t="s">
        <v>1650</v>
      </c>
      <c r="T494" s="6" t="s">
        <v>116</v>
      </c>
      <c r="U494" s="5">
        <f>datos_chargeback_2001_1!$V494/100</f>
        <v>755.5</v>
      </c>
      <c r="V494" s="6">
        <v>75550</v>
      </c>
      <c r="W494" s="5">
        <f>datos_chargeback_2001_1!$X494/100</f>
        <v>0</v>
      </c>
      <c r="X494" s="6">
        <v>0</v>
      </c>
      <c r="Y494" s="5">
        <f>datos_chargeback_2001_1!$Z494/100</f>
        <v>0</v>
      </c>
      <c r="Z494" s="6">
        <v>0</v>
      </c>
      <c r="AA494" s="6" t="s">
        <v>1651</v>
      </c>
      <c r="AB494" s="6" t="s">
        <v>35</v>
      </c>
      <c r="AC494" s="7" t="s">
        <v>35</v>
      </c>
      <c r="AD494" s="5">
        <f>datos_chargeback_2001_1!$AE494/100</f>
        <v>0</v>
      </c>
      <c r="AE494" s="6">
        <v>0</v>
      </c>
      <c r="AF494" s="6" t="s">
        <v>43</v>
      </c>
    </row>
    <row r="495" spans="1:32" x14ac:dyDescent="0.3">
      <c r="A495" s="34" t="s">
        <v>1652</v>
      </c>
      <c r="B495" s="3">
        <v>45020</v>
      </c>
      <c r="C495" s="3" t="str">
        <f>TEXT(Tabla10[[#This Row],[Fecha de transacción]],"DDDD")</f>
        <v>martes</v>
      </c>
      <c r="D495" s="3">
        <v>45089</v>
      </c>
      <c r="E495" s="4">
        <f>datos_chargeback_2001_1!$D495-datos_chargeback_2001_1!$B495</f>
        <v>69</v>
      </c>
      <c r="F495" s="5">
        <f>datos_chargeback_2001_1!$G495/100</f>
        <v>141.55000000000001</v>
      </c>
      <c r="G495" s="6">
        <v>14155</v>
      </c>
      <c r="H495" s="5">
        <f t="shared" si="7"/>
        <v>0</v>
      </c>
      <c r="I495" s="5">
        <v>0</v>
      </c>
      <c r="J495" s="6" t="s">
        <v>38</v>
      </c>
      <c r="K495" s="6" t="s">
        <v>25</v>
      </c>
      <c r="L495" s="6" t="s">
        <v>26</v>
      </c>
      <c r="M495" s="6" t="s">
        <v>85</v>
      </c>
      <c r="N495" s="6" t="s">
        <v>42</v>
      </c>
      <c r="O495" s="6" t="s">
        <v>64</v>
      </c>
      <c r="P495" s="6" t="s">
        <v>30</v>
      </c>
      <c r="Q495" s="6" t="s">
        <v>66</v>
      </c>
      <c r="R495" s="6">
        <v>14155</v>
      </c>
      <c r="S495" s="6" t="s">
        <v>1471</v>
      </c>
      <c r="T495" s="6" t="s">
        <v>46</v>
      </c>
      <c r="U495" s="5">
        <f>datos_chargeback_2001_1!$V495/100</f>
        <v>141.55000000000001</v>
      </c>
      <c r="V495" s="6">
        <v>14155</v>
      </c>
      <c r="W495" s="5">
        <f>datos_chargeback_2001_1!$X495/100</f>
        <v>0</v>
      </c>
      <c r="X495" s="6">
        <v>0</v>
      </c>
      <c r="Y495" s="5">
        <f>datos_chargeback_2001_1!$Z495/100</f>
        <v>0</v>
      </c>
      <c r="Z495" s="6">
        <v>0</v>
      </c>
      <c r="AA495" s="6" t="s">
        <v>1653</v>
      </c>
      <c r="AB495" s="6" t="s">
        <v>35</v>
      </c>
      <c r="AC495" s="7" t="s">
        <v>35</v>
      </c>
      <c r="AD495" s="5">
        <f>datos_chargeback_2001_1!$AE495/100</f>
        <v>0</v>
      </c>
      <c r="AE495" s="6">
        <v>0</v>
      </c>
      <c r="AF495" s="6" t="s">
        <v>43</v>
      </c>
    </row>
    <row r="496" spans="1:32" x14ac:dyDescent="0.3">
      <c r="A496" s="35" t="s">
        <v>1654</v>
      </c>
      <c r="B496" s="9">
        <v>45021</v>
      </c>
      <c r="C496" s="9" t="str">
        <f>TEXT(Tabla10[[#This Row],[Fecha de transacción]],"DDDD")</f>
        <v>miércoles</v>
      </c>
      <c r="D496" s="9">
        <v>45098</v>
      </c>
      <c r="E496" s="10">
        <f>datos_chargeback_2001_1!$D496-datos_chargeback_2001_1!$B496</f>
        <v>77</v>
      </c>
      <c r="F496" s="11">
        <f>datos_chargeback_2001_1!$G496/100</f>
        <v>127.74</v>
      </c>
      <c r="G496" s="12">
        <v>12774</v>
      </c>
      <c r="H496" s="11">
        <f t="shared" si="7"/>
        <v>0</v>
      </c>
      <c r="I496" s="11">
        <v>0</v>
      </c>
      <c r="J496" s="12" t="s">
        <v>38</v>
      </c>
      <c r="K496" s="12" t="s">
        <v>25</v>
      </c>
      <c r="L496" s="12" t="s">
        <v>119</v>
      </c>
      <c r="M496" s="12" t="s">
        <v>93</v>
      </c>
      <c r="N496" s="12" t="s">
        <v>42</v>
      </c>
      <c r="O496" s="12" t="s">
        <v>36</v>
      </c>
      <c r="P496" s="12" t="s">
        <v>30</v>
      </c>
      <c r="Q496" s="12" t="s">
        <v>44</v>
      </c>
      <c r="R496" s="12">
        <v>12774</v>
      </c>
      <c r="S496" s="12" t="s">
        <v>726</v>
      </c>
      <c r="T496" s="12" t="s">
        <v>46</v>
      </c>
      <c r="U496" s="11">
        <f>datos_chargeback_2001_1!$V496/100</f>
        <v>127.74</v>
      </c>
      <c r="V496" s="12">
        <v>12774</v>
      </c>
      <c r="W496" s="11">
        <f>datos_chargeback_2001_1!$X496/100</f>
        <v>0</v>
      </c>
      <c r="X496" s="12">
        <v>0</v>
      </c>
      <c r="Y496" s="11">
        <f>datos_chargeback_2001_1!$Z496/100</f>
        <v>0</v>
      </c>
      <c r="Z496" s="12">
        <v>0</v>
      </c>
      <c r="AA496" s="12" t="s">
        <v>1655</v>
      </c>
      <c r="AB496" s="12" t="s">
        <v>35</v>
      </c>
      <c r="AC496" s="13" t="s">
        <v>35</v>
      </c>
      <c r="AD496" s="11">
        <f>datos_chargeback_2001_1!$AE496/100</f>
        <v>0</v>
      </c>
      <c r="AE496" s="12">
        <v>0</v>
      </c>
      <c r="AF496" s="12" t="s">
        <v>50</v>
      </c>
    </row>
    <row r="497" spans="1:32" x14ac:dyDescent="0.3">
      <c r="A497" s="34" t="s">
        <v>1656</v>
      </c>
      <c r="B497" s="3">
        <v>45022</v>
      </c>
      <c r="C497" s="3" t="str">
        <f>TEXT(Tabla10[[#This Row],[Fecha de transacción]],"DDDD")</f>
        <v>jueves</v>
      </c>
      <c r="D497" s="3">
        <v>45112</v>
      </c>
      <c r="E497" s="4">
        <f>datos_chargeback_2001_1!$D497-datos_chargeback_2001_1!$B497</f>
        <v>90</v>
      </c>
      <c r="F497" s="5">
        <f>datos_chargeback_2001_1!$G497/100</f>
        <v>80.64</v>
      </c>
      <c r="G497" s="6">
        <v>8064</v>
      </c>
      <c r="H497" s="5">
        <f t="shared" si="7"/>
        <v>0</v>
      </c>
      <c r="I497" s="5">
        <v>0</v>
      </c>
      <c r="J497" s="6" t="s">
        <v>38</v>
      </c>
      <c r="K497" s="6" t="s">
        <v>25</v>
      </c>
      <c r="L497" s="6" t="s">
        <v>74</v>
      </c>
      <c r="M497" s="6" t="s">
        <v>41</v>
      </c>
      <c r="N497" s="6" t="s">
        <v>28</v>
      </c>
      <c r="O497" s="6" t="s">
        <v>53</v>
      </c>
      <c r="P497" s="6" t="s">
        <v>30</v>
      </c>
      <c r="Q497" s="6" t="s">
        <v>66</v>
      </c>
      <c r="R497" s="6">
        <v>8064</v>
      </c>
      <c r="S497" s="6" t="s">
        <v>1657</v>
      </c>
      <c r="T497" s="6" t="s">
        <v>33</v>
      </c>
      <c r="U497" s="5">
        <f>datos_chargeback_2001_1!$V497/100</f>
        <v>0</v>
      </c>
      <c r="V497" s="6">
        <v>0</v>
      </c>
      <c r="W497" s="5">
        <f>datos_chargeback_2001_1!$X497/100</f>
        <v>0</v>
      </c>
      <c r="X497" s="6">
        <v>0</v>
      </c>
      <c r="Y497" s="5">
        <f>datos_chargeback_2001_1!$Z497/100</f>
        <v>80.64</v>
      </c>
      <c r="Z497" s="6">
        <v>8064</v>
      </c>
      <c r="AA497" s="6" t="s">
        <v>1658</v>
      </c>
      <c r="AB497" s="6" t="s">
        <v>48</v>
      </c>
      <c r="AC497" s="8">
        <v>45022</v>
      </c>
      <c r="AD497" s="5">
        <f>datos_chargeback_2001_1!$AE497/100</f>
        <v>454.76</v>
      </c>
      <c r="AE497" s="6">
        <v>45476</v>
      </c>
      <c r="AF497" s="6" t="s">
        <v>36</v>
      </c>
    </row>
    <row r="498" spans="1:32" x14ac:dyDescent="0.3">
      <c r="A498" s="35" t="s">
        <v>1659</v>
      </c>
      <c r="B498" s="9">
        <v>45023</v>
      </c>
      <c r="C498" s="9" t="str">
        <f>TEXT(Tabla10[[#This Row],[Fecha de transacción]],"DDDD")</f>
        <v>viernes</v>
      </c>
      <c r="D498" s="9">
        <v>45102</v>
      </c>
      <c r="E498" s="10">
        <f>datos_chargeback_2001_1!$D498-datos_chargeback_2001_1!$B498</f>
        <v>79</v>
      </c>
      <c r="F498" s="11">
        <f>datos_chargeback_2001_1!$G498/100</f>
        <v>848.27</v>
      </c>
      <c r="G498" s="12">
        <v>84827</v>
      </c>
      <c r="H498" s="11">
        <f t="shared" si="7"/>
        <v>0</v>
      </c>
      <c r="I498" s="11">
        <v>0.95</v>
      </c>
      <c r="J498" s="12" t="s">
        <v>38</v>
      </c>
      <c r="K498" s="12" t="s">
        <v>25</v>
      </c>
      <c r="L498" s="12" t="s">
        <v>80</v>
      </c>
      <c r="M498" s="12" t="s">
        <v>59</v>
      </c>
      <c r="N498" s="12" t="s">
        <v>28</v>
      </c>
      <c r="O498" s="12" t="s">
        <v>43</v>
      </c>
      <c r="P498" s="12" t="s">
        <v>30</v>
      </c>
      <c r="Q498" s="12" t="s">
        <v>31</v>
      </c>
      <c r="R498" s="12">
        <v>84827</v>
      </c>
      <c r="S498" s="12" t="s">
        <v>1660</v>
      </c>
      <c r="T498" s="12" t="s">
        <v>33</v>
      </c>
      <c r="U498" s="11">
        <f>datos_chargeback_2001_1!$V498/100</f>
        <v>0</v>
      </c>
      <c r="V498" s="12">
        <v>0</v>
      </c>
      <c r="W498" s="11">
        <f>datos_chargeback_2001_1!$X498/100</f>
        <v>0</v>
      </c>
      <c r="X498" s="12">
        <v>0</v>
      </c>
      <c r="Y498" s="11">
        <f>datos_chargeback_2001_1!$Z498/100</f>
        <v>848.27</v>
      </c>
      <c r="Z498" s="12">
        <v>84827</v>
      </c>
      <c r="AA498" s="12" t="s">
        <v>1661</v>
      </c>
      <c r="AB498" s="12" t="s">
        <v>35</v>
      </c>
      <c r="AC498" s="13" t="s">
        <v>35</v>
      </c>
      <c r="AD498" s="11">
        <f>datos_chargeback_2001_1!$AE498/100</f>
        <v>0</v>
      </c>
      <c r="AE498" s="12">
        <v>0</v>
      </c>
      <c r="AF498" s="12" t="s">
        <v>43</v>
      </c>
    </row>
    <row r="499" spans="1:32" x14ac:dyDescent="0.3">
      <c r="A499" s="34" t="s">
        <v>1662</v>
      </c>
      <c r="B499" s="3">
        <v>45024</v>
      </c>
      <c r="C499" s="3" t="str">
        <f>TEXT(Tabla10[[#This Row],[Fecha de transacción]],"DDDD")</f>
        <v>sábado</v>
      </c>
      <c r="D499" s="3">
        <v>45113</v>
      </c>
      <c r="E499" s="4">
        <f>datos_chargeback_2001_1!$D499-datos_chargeback_2001_1!$B499</f>
        <v>89</v>
      </c>
      <c r="F499" s="5">
        <f>datos_chargeback_2001_1!$G499/100</f>
        <v>503.74</v>
      </c>
      <c r="G499" s="6">
        <v>50374</v>
      </c>
      <c r="H499" s="5">
        <f t="shared" si="7"/>
        <v>0</v>
      </c>
      <c r="I499" s="5">
        <v>1.29</v>
      </c>
      <c r="J499" s="6" t="s">
        <v>38</v>
      </c>
      <c r="K499" s="6" t="s">
        <v>25</v>
      </c>
      <c r="L499" s="6" t="s">
        <v>80</v>
      </c>
      <c r="M499" s="6" t="s">
        <v>85</v>
      </c>
      <c r="N499" s="6" t="s">
        <v>28</v>
      </c>
      <c r="O499" s="6" t="s">
        <v>43</v>
      </c>
      <c r="P499" s="6" t="s">
        <v>30</v>
      </c>
      <c r="Q499" s="6" t="s">
        <v>44</v>
      </c>
      <c r="R499" s="6">
        <v>50374</v>
      </c>
      <c r="S499" s="6" t="s">
        <v>1356</v>
      </c>
      <c r="T499" s="6" t="s">
        <v>33</v>
      </c>
      <c r="U499" s="5">
        <f>datos_chargeback_2001_1!$V499/100</f>
        <v>0</v>
      </c>
      <c r="V499" s="6">
        <v>0</v>
      </c>
      <c r="W499" s="5">
        <f>datos_chargeback_2001_1!$X499/100</f>
        <v>0</v>
      </c>
      <c r="X499" s="6">
        <v>0</v>
      </c>
      <c r="Y499" s="5">
        <f>datos_chargeback_2001_1!$Z499/100</f>
        <v>503.74</v>
      </c>
      <c r="Z499" s="6">
        <v>50374</v>
      </c>
      <c r="AA499" s="6" t="s">
        <v>1663</v>
      </c>
      <c r="AB499" s="6" t="s">
        <v>35</v>
      </c>
      <c r="AC499" s="7" t="s">
        <v>35</v>
      </c>
      <c r="AD499" s="5">
        <f>datos_chargeback_2001_1!$AE499/100</f>
        <v>0</v>
      </c>
      <c r="AE499" s="6">
        <v>0</v>
      </c>
      <c r="AF499" s="6" t="s">
        <v>50</v>
      </c>
    </row>
    <row r="500" spans="1:32" x14ac:dyDescent="0.3">
      <c r="A500" s="35" t="s">
        <v>1664</v>
      </c>
      <c r="B500" s="9">
        <v>45025</v>
      </c>
      <c r="C500" s="9" t="str">
        <f>TEXT(Tabla10[[#This Row],[Fecha de transacción]],"DDDD")</f>
        <v>domingo</v>
      </c>
      <c r="D500" s="9">
        <v>45112</v>
      </c>
      <c r="E500" s="10">
        <f>datos_chargeback_2001_1!$D500-datos_chargeback_2001_1!$B500</f>
        <v>87</v>
      </c>
      <c r="F500" s="11">
        <f>datos_chargeback_2001_1!$G500/100</f>
        <v>324.58</v>
      </c>
      <c r="G500" s="12">
        <v>32458</v>
      </c>
      <c r="H500" s="11">
        <f t="shared" si="7"/>
        <v>0</v>
      </c>
      <c r="I500" s="11">
        <v>1.26</v>
      </c>
      <c r="J500" s="12" t="s">
        <v>24</v>
      </c>
      <c r="K500" s="12" t="s">
        <v>25</v>
      </c>
      <c r="L500" s="12" t="s">
        <v>119</v>
      </c>
      <c r="M500" s="12" t="s">
        <v>85</v>
      </c>
      <c r="N500" s="12" t="s">
        <v>42</v>
      </c>
      <c r="O500" s="12" t="s">
        <v>70</v>
      </c>
      <c r="P500" s="12" t="s">
        <v>30</v>
      </c>
      <c r="Q500" s="12" t="s">
        <v>31</v>
      </c>
      <c r="R500" s="12">
        <v>32458</v>
      </c>
      <c r="S500" s="12" t="s">
        <v>1665</v>
      </c>
      <c r="T500" s="12" t="s">
        <v>116</v>
      </c>
      <c r="U500" s="11">
        <f>datos_chargeback_2001_1!$V500/100</f>
        <v>324.58</v>
      </c>
      <c r="V500" s="12">
        <v>32458</v>
      </c>
      <c r="W500" s="11">
        <f>datos_chargeback_2001_1!$X500/100</f>
        <v>0</v>
      </c>
      <c r="X500" s="12">
        <v>0</v>
      </c>
      <c r="Y500" s="11">
        <f>datos_chargeback_2001_1!$Z500/100</f>
        <v>0</v>
      </c>
      <c r="Z500" s="12">
        <v>0</v>
      </c>
      <c r="AA500" s="12" t="s">
        <v>1666</v>
      </c>
      <c r="AB500" s="12" t="s">
        <v>48</v>
      </c>
      <c r="AC500" s="19">
        <v>45025</v>
      </c>
      <c r="AD500" s="11">
        <f>datos_chargeback_2001_1!$AE500/100</f>
        <v>607.49</v>
      </c>
      <c r="AE500" s="12">
        <v>60749</v>
      </c>
      <c r="AF500" s="12" t="s">
        <v>53</v>
      </c>
    </row>
    <row r="501" spans="1:32" x14ac:dyDescent="0.3">
      <c r="A501" s="34" t="s">
        <v>1668</v>
      </c>
      <c r="B501" s="3">
        <v>45026</v>
      </c>
      <c r="C501" s="3" t="str">
        <f>TEXT(Tabla10[[#This Row],[Fecha de transacción]],"DDDD")</f>
        <v>lunes</v>
      </c>
      <c r="D501" s="3">
        <v>45111</v>
      </c>
      <c r="E501" s="4">
        <f>datos_chargeback_2001_1!$D501-datos_chargeback_2001_1!$B501</f>
        <v>85</v>
      </c>
      <c r="F501" s="5">
        <f>datos_chargeback_2001_1!$G501/100</f>
        <v>622.09</v>
      </c>
      <c r="G501" s="6">
        <v>62209</v>
      </c>
      <c r="H501" s="5">
        <f t="shared" si="7"/>
        <v>0</v>
      </c>
      <c r="I501" s="5">
        <v>1.38</v>
      </c>
      <c r="J501" s="6" t="s">
        <v>38</v>
      </c>
      <c r="K501" s="6" t="s">
        <v>25</v>
      </c>
      <c r="L501" s="6" t="s">
        <v>40</v>
      </c>
      <c r="M501" s="6" t="s">
        <v>41</v>
      </c>
      <c r="N501" s="6" t="s">
        <v>42</v>
      </c>
      <c r="O501" s="6" t="s">
        <v>29</v>
      </c>
      <c r="P501" s="6" t="s">
        <v>30</v>
      </c>
      <c r="Q501" s="6" t="s">
        <v>55</v>
      </c>
      <c r="R501" s="6">
        <v>62209</v>
      </c>
      <c r="S501" s="6" t="s">
        <v>32</v>
      </c>
      <c r="T501" s="6" t="s">
        <v>116</v>
      </c>
      <c r="U501" s="5">
        <f>datos_chargeback_2001_1!$V501/100</f>
        <v>622.09</v>
      </c>
      <c r="V501" s="6">
        <v>62209</v>
      </c>
      <c r="W501" s="5">
        <f>datos_chargeback_2001_1!$X501/100</f>
        <v>0</v>
      </c>
      <c r="X501" s="6">
        <v>0</v>
      </c>
      <c r="Y501" s="5">
        <f>datos_chargeback_2001_1!$Z501/100</f>
        <v>0</v>
      </c>
      <c r="Z501" s="6">
        <v>0</v>
      </c>
      <c r="AA501" s="6" t="s">
        <v>1669</v>
      </c>
      <c r="AB501" s="6" t="s">
        <v>48</v>
      </c>
      <c r="AC501" s="8">
        <v>45026</v>
      </c>
      <c r="AD501" s="5">
        <f>datos_chargeback_2001_1!$AE501/100</f>
        <v>747.09</v>
      </c>
      <c r="AE501" s="6">
        <v>74709</v>
      </c>
      <c r="AF501" s="6" t="s">
        <v>36</v>
      </c>
    </row>
    <row r="502" spans="1:32" x14ac:dyDescent="0.3">
      <c r="A502" s="34" t="s">
        <v>1670</v>
      </c>
      <c r="B502" s="3">
        <v>45027</v>
      </c>
      <c r="C502" s="3" t="str">
        <f>TEXT(Tabla10[[#This Row],[Fecha de transacción]],"DDDD")</f>
        <v>martes</v>
      </c>
      <c r="D502" s="3">
        <v>45089</v>
      </c>
      <c r="E502" s="4">
        <f>datos_chargeback_2001_1!$D502-datos_chargeback_2001_1!$B502</f>
        <v>62</v>
      </c>
      <c r="F502" s="5">
        <f>datos_chargeback_2001_1!$G502/100</f>
        <v>876.61</v>
      </c>
      <c r="G502" s="6">
        <v>87661</v>
      </c>
      <c r="H502" s="5">
        <f t="shared" si="7"/>
        <v>0</v>
      </c>
      <c r="I502" s="5">
        <v>1.21</v>
      </c>
      <c r="J502" s="6" t="s">
        <v>24</v>
      </c>
      <c r="K502" s="6" t="s">
        <v>25</v>
      </c>
      <c r="L502" s="6" t="s">
        <v>74</v>
      </c>
      <c r="M502" s="6" t="s">
        <v>27</v>
      </c>
      <c r="N502" s="6" t="s">
        <v>42</v>
      </c>
      <c r="O502" s="6" t="s">
        <v>36</v>
      </c>
      <c r="P502" s="6" t="s">
        <v>54</v>
      </c>
      <c r="Q502" s="6" t="s">
        <v>55</v>
      </c>
      <c r="R502" s="6">
        <v>87661</v>
      </c>
      <c r="S502" s="6" t="s">
        <v>371</v>
      </c>
      <c r="T502" s="6" t="s">
        <v>46</v>
      </c>
      <c r="U502" s="5">
        <f>datos_chargeback_2001_1!$V502/100</f>
        <v>876.61</v>
      </c>
      <c r="V502" s="6">
        <v>87661</v>
      </c>
      <c r="W502" s="5">
        <f>datos_chargeback_2001_1!$X502/100</f>
        <v>0</v>
      </c>
      <c r="X502" s="6">
        <v>0</v>
      </c>
      <c r="Y502" s="5">
        <f>datos_chargeback_2001_1!$Z502/100</f>
        <v>0</v>
      </c>
      <c r="Z502" s="6">
        <v>0</v>
      </c>
      <c r="AA502" s="6" t="s">
        <v>1671</v>
      </c>
      <c r="AB502" s="6" t="s">
        <v>35</v>
      </c>
      <c r="AC502" s="7" t="s">
        <v>35</v>
      </c>
      <c r="AD502" s="5">
        <f>datos_chargeback_2001_1!$AE502/100</f>
        <v>0</v>
      </c>
      <c r="AE502" s="6">
        <v>0</v>
      </c>
      <c r="AF502" s="6" t="s">
        <v>43</v>
      </c>
    </row>
    <row r="503" spans="1:32" x14ac:dyDescent="0.3">
      <c r="A503" s="36" t="s">
        <v>1672</v>
      </c>
      <c r="B503" s="14">
        <v>45028</v>
      </c>
      <c r="C503" s="14" t="str">
        <f>TEXT(Tabla10[[#This Row],[Fecha de transacción]],"DDDD")</f>
        <v>miércoles</v>
      </c>
      <c r="D503" s="14">
        <v>45102</v>
      </c>
      <c r="E503" s="15">
        <f>datos_chargeback_2001_1!$D503-datos_chargeback_2001_1!$B503</f>
        <v>74</v>
      </c>
      <c r="F503" s="16">
        <f>datos_chargeback_2001_1!$G503/100</f>
        <v>23.28</v>
      </c>
      <c r="G503" s="17">
        <v>2328</v>
      </c>
      <c r="H503" s="16">
        <f t="shared" si="7"/>
        <v>0</v>
      </c>
      <c r="I503" s="16">
        <v>0</v>
      </c>
      <c r="J503" s="17" t="s">
        <v>24</v>
      </c>
      <c r="K503" s="17" t="s">
        <v>25</v>
      </c>
      <c r="L503" s="17" t="s">
        <v>80</v>
      </c>
      <c r="M503" s="17" t="s">
        <v>27</v>
      </c>
      <c r="N503" s="17" t="s">
        <v>42</v>
      </c>
      <c r="O503" s="17" t="s">
        <v>36</v>
      </c>
      <c r="P503" s="17" t="s">
        <v>30</v>
      </c>
      <c r="Q503" s="17" t="s">
        <v>66</v>
      </c>
      <c r="R503" s="17">
        <v>2328</v>
      </c>
      <c r="S503" s="17" t="s">
        <v>792</v>
      </c>
      <c r="T503" s="17" t="s">
        <v>61</v>
      </c>
      <c r="U503" s="16">
        <f>datos_chargeback_2001_1!$V503/100</f>
        <v>0</v>
      </c>
      <c r="V503" s="17">
        <v>0</v>
      </c>
      <c r="W503" s="16">
        <f>datos_chargeback_2001_1!$X503/100</f>
        <v>23.28</v>
      </c>
      <c r="X503" s="17">
        <v>2328</v>
      </c>
      <c r="Y503" s="16">
        <f>datos_chargeback_2001_1!$Z503/100</f>
        <v>0</v>
      </c>
      <c r="Z503" s="17">
        <v>0</v>
      </c>
      <c r="AA503" s="17" t="s">
        <v>1673</v>
      </c>
      <c r="AB503" s="17" t="s">
        <v>48</v>
      </c>
      <c r="AC503" s="18">
        <v>45028</v>
      </c>
      <c r="AD503" s="16">
        <f>datos_chargeback_2001_1!$AE503/100</f>
        <v>686.91</v>
      </c>
      <c r="AE503" s="17">
        <v>68691</v>
      </c>
      <c r="AF503" s="17" t="s">
        <v>53</v>
      </c>
    </row>
    <row r="504" spans="1:32" x14ac:dyDescent="0.3">
      <c r="A504" s="34" t="s">
        <v>1674</v>
      </c>
      <c r="B504" s="3">
        <v>45029</v>
      </c>
      <c r="C504" s="3" t="str">
        <f>TEXT(Tabla10[[#This Row],[Fecha de transacción]],"DDDD")</f>
        <v>jueves</v>
      </c>
      <c r="D504" s="3">
        <v>45108</v>
      </c>
      <c r="E504" s="4">
        <f>datos_chargeback_2001_1!$D504-datos_chargeback_2001_1!$B504</f>
        <v>79</v>
      </c>
      <c r="F504" s="5">
        <f>datos_chargeback_2001_1!$G504/100</f>
        <v>562.51</v>
      </c>
      <c r="G504" s="6">
        <v>56251</v>
      </c>
      <c r="H504" s="5">
        <f t="shared" si="7"/>
        <v>0</v>
      </c>
      <c r="I504" s="5">
        <v>0</v>
      </c>
      <c r="J504" s="6" t="s">
        <v>24</v>
      </c>
      <c r="K504" s="6" t="s">
        <v>25</v>
      </c>
      <c r="L504" s="6" t="s">
        <v>40</v>
      </c>
      <c r="M504" s="6" t="s">
        <v>85</v>
      </c>
      <c r="N504" s="6" t="s">
        <v>28</v>
      </c>
      <c r="O504" s="6" t="s">
        <v>29</v>
      </c>
      <c r="P504" s="6" t="s">
        <v>54</v>
      </c>
      <c r="Q504" s="6" t="s">
        <v>55</v>
      </c>
      <c r="R504" s="6">
        <v>56251</v>
      </c>
      <c r="S504" s="6" t="s">
        <v>1675</v>
      </c>
      <c r="T504" s="6" t="s">
        <v>33</v>
      </c>
      <c r="U504" s="5">
        <f>datos_chargeback_2001_1!$V504/100</f>
        <v>0</v>
      </c>
      <c r="V504" s="6">
        <v>0</v>
      </c>
      <c r="W504" s="5">
        <f>datos_chargeback_2001_1!$X504/100</f>
        <v>0</v>
      </c>
      <c r="X504" s="6">
        <v>0</v>
      </c>
      <c r="Y504" s="5">
        <f>datos_chargeback_2001_1!$Z504/100</f>
        <v>562.51</v>
      </c>
      <c r="Z504" s="6">
        <v>56251</v>
      </c>
      <c r="AA504" s="6" t="s">
        <v>1676</v>
      </c>
      <c r="AB504" s="6" t="s">
        <v>35</v>
      </c>
      <c r="AC504" s="7" t="s">
        <v>35</v>
      </c>
      <c r="AD504" s="5">
        <f>datos_chargeback_2001_1!$AE504/100</f>
        <v>0</v>
      </c>
      <c r="AE504" s="6">
        <v>0</v>
      </c>
      <c r="AF504" s="6" t="s">
        <v>50</v>
      </c>
    </row>
    <row r="505" spans="1:32" x14ac:dyDescent="0.3">
      <c r="A505" s="36" t="s">
        <v>1677</v>
      </c>
      <c r="B505" s="14">
        <v>45030</v>
      </c>
      <c r="C505" s="14" t="str">
        <f>TEXT(Tabla10[[#This Row],[Fecha de transacción]],"DDDD")</f>
        <v>viernes</v>
      </c>
      <c r="D505" s="14">
        <v>45118</v>
      </c>
      <c r="E505" s="15">
        <f>datos_chargeback_2001_1!$D505-datos_chargeback_2001_1!$B505</f>
        <v>88</v>
      </c>
      <c r="F505" s="16">
        <f>datos_chargeback_2001_1!$G505/100</f>
        <v>849.22</v>
      </c>
      <c r="G505" s="17">
        <v>84922</v>
      </c>
      <c r="H505" s="16">
        <f t="shared" si="7"/>
        <v>0</v>
      </c>
      <c r="I505" s="16">
        <v>1.46</v>
      </c>
      <c r="J505" s="17" t="s">
        <v>38</v>
      </c>
      <c r="K505" s="17" t="s">
        <v>25</v>
      </c>
      <c r="L505" s="17" t="s">
        <v>74</v>
      </c>
      <c r="M505" s="17" t="s">
        <v>27</v>
      </c>
      <c r="N505" s="17" t="s">
        <v>42</v>
      </c>
      <c r="O505" s="17" t="s">
        <v>53</v>
      </c>
      <c r="P505" s="17" t="s">
        <v>54</v>
      </c>
      <c r="Q505" s="17" t="s">
        <v>66</v>
      </c>
      <c r="R505" s="17">
        <v>84922</v>
      </c>
      <c r="S505" s="17" t="s">
        <v>965</v>
      </c>
      <c r="T505" s="17" t="s">
        <v>61</v>
      </c>
      <c r="U505" s="16">
        <f>datos_chargeback_2001_1!$V505/100</f>
        <v>0</v>
      </c>
      <c r="V505" s="17">
        <v>0</v>
      </c>
      <c r="W505" s="16">
        <f>datos_chargeback_2001_1!$X505/100</f>
        <v>849.22</v>
      </c>
      <c r="X505" s="17">
        <v>84922</v>
      </c>
      <c r="Y505" s="16">
        <f>datos_chargeback_2001_1!$Z505/100</f>
        <v>0</v>
      </c>
      <c r="Z505" s="17">
        <v>0</v>
      </c>
      <c r="AA505" s="17" t="s">
        <v>1678</v>
      </c>
      <c r="AB505" s="17" t="s">
        <v>35</v>
      </c>
      <c r="AC505" s="20" t="s">
        <v>35</v>
      </c>
      <c r="AD505" s="16">
        <f>datos_chargeback_2001_1!$AE505/100</f>
        <v>0</v>
      </c>
      <c r="AE505" s="17">
        <v>0</v>
      </c>
      <c r="AF505" s="17" t="s">
        <v>50</v>
      </c>
    </row>
    <row r="506" spans="1:32" x14ac:dyDescent="0.3">
      <c r="A506" s="34" t="s">
        <v>1679</v>
      </c>
      <c r="B506" s="3">
        <v>45031</v>
      </c>
      <c r="C506" s="3" t="str">
        <f>TEXT(Tabla10[[#This Row],[Fecha de transacción]],"DDDD")</f>
        <v>sábado</v>
      </c>
      <c r="D506" s="3">
        <v>45113</v>
      </c>
      <c r="E506" s="4">
        <f>datos_chargeback_2001_1!$D506-datos_chargeback_2001_1!$B506</f>
        <v>82</v>
      </c>
      <c r="F506" s="5">
        <f>datos_chargeback_2001_1!$G506/100</f>
        <v>37.5</v>
      </c>
      <c r="G506" s="6">
        <v>3750</v>
      </c>
      <c r="H506" s="5">
        <f t="shared" si="7"/>
        <v>0</v>
      </c>
      <c r="I506" s="5">
        <v>1.48</v>
      </c>
      <c r="J506" s="6" t="s">
        <v>38</v>
      </c>
      <c r="K506" s="6" t="s">
        <v>25</v>
      </c>
      <c r="L506" s="6" t="s">
        <v>26</v>
      </c>
      <c r="M506" s="6" t="s">
        <v>27</v>
      </c>
      <c r="N506" s="6" t="s">
        <v>42</v>
      </c>
      <c r="O506" s="6" t="s">
        <v>36</v>
      </c>
      <c r="P506" s="6" t="s">
        <v>30</v>
      </c>
      <c r="Q506" s="6" t="s">
        <v>55</v>
      </c>
      <c r="R506" s="6">
        <v>37500</v>
      </c>
      <c r="S506" s="6" t="s">
        <v>371</v>
      </c>
      <c r="T506" s="6" t="s">
        <v>61</v>
      </c>
      <c r="U506" s="5">
        <f>datos_chargeback_2001_1!$V506/100</f>
        <v>0</v>
      </c>
      <c r="V506" s="6">
        <v>0</v>
      </c>
      <c r="W506" s="5">
        <f>datos_chargeback_2001_1!$X506/100</f>
        <v>375</v>
      </c>
      <c r="X506" s="6">
        <v>37500</v>
      </c>
      <c r="Y506" s="5">
        <f>datos_chargeback_2001_1!$Z506/100</f>
        <v>0</v>
      </c>
      <c r="Z506" s="6">
        <v>0</v>
      </c>
      <c r="AA506" s="6" t="s">
        <v>1680</v>
      </c>
      <c r="AB506" s="6" t="s">
        <v>48</v>
      </c>
      <c r="AC506" s="8">
        <v>45031</v>
      </c>
      <c r="AD506" s="5">
        <f>datos_chargeback_2001_1!$AE506/100</f>
        <v>523.33000000000004</v>
      </c>
      <c r="AE506" s="6">
        <v>52333</v>
      </c>
      <c r="AF506" s="6" t="s">
        <v>43</v>
      </c>
    </row>
    <row r="507" spans="1:32" x14ac:dyDescent="0.3">
      <c r="A507" s="36" t="s">
        <v>1681</v>
      </c>
      <c r="B507" s="14">
        <v>45032</v>
      </c>
      <c r="C507" s="14" t="str">
        <f>TEXT(Tabla10[[#This Row],[Fecha de transacción]],"DDDD")</f>
        <v>domingo</v>
      </c>
      <c r="D507" s="14">
        <v>45118</v>
      </c>
      <c r="E507" s="15">
        <f>datos_chargeback_2001_1!$D507-datos_chargeback_2001_1!$B507</f>
        <v>86</v>
      </c>
      <c r="F507" s="16">
        <f>datos_chargeback_2001_1!$G507/100</f>
        <v>236.18</v>
      </c>
      <c r="G507" s="17">
        <v>23618</v>
      </c>
      <c r="H507" s="16">
        <f t="shared" si="7"/>
        <v>0</v>
      </c>
      <c r="I507" s="16">
        <v>0</v>
      </c>
      <c r="J507" s="17" t="s">
        <v>38</v>
      </c>
      <c r="K507" s="17" t="s">
        <v>25</v>
      </c>
      <c r="L507" s="17" t="s">
        <v>26</v>
      </c>
      <c r="M507" s="17" t="s">
        <v>85</v>
      </c>
      <c r="N507" s="17" t="s">
        <v>42</v>
      </c>
      <c r="O507" s="17" t="s">
        <v>64</v>
      </c>
      <c r="P507" s="17" t="s">
        <v>30</v>
      </c>
      <c r="Q507" s="17" t="s">
        <v>75</v>
      </c>
      <c r="R507" s="17">
        <v>23618</v>
      </c>
      <c r="S507" s="17" t="s">
        <v>1682</v>
      </c>
      <c r="T507" s="17" t="s">
        <v>116</v>
      </c>
      <c r="U507" s="16">
        <f>datos_chargeback_2001_1!$V507/100</f>
        <v>236.18</v>
      </c>
      <c r="V507" s="17">
        <v>23618</v>
      </c>
      <c r="W507" s="16">
        <f>datos_chargeback_2001_1!$X507/100</f>
        <v>0</v>
      </c>
      <c r="X507" s="17">
        <v>0</v>
      </c>
      <c r="Y507" s="16">
        <f>datos_chargeback_2001_1!$Z507/100</f>
        <v>0</v>
      </c>
      <c r="Z507" s="17">
        <v>0</v>
      </c>
      <c r="AA507" s="17" t="s">
        <v>1683</v>
      </c>
      <c r="AB507" s="17" t="s">
        <v>35</v>
      </c>
      <c r="AC507" s="20" t="s">
        <v>35</v>
      </c>
      <c r="AD507" s="16">
        <f>datos_chargeback_2001_1!$AE507/100</f>
        <v>0</v>
      </c>
      <c r="AE507" s="17">
        <v>0</v>
      </c>
      <c r="AF507" s="17" t="s">
        <v>50</v>
      </c>
    </row>
    <row r="508" spans="1:32" x14ac:dyDescent="0.3">
      <c r="A508" s="34" t="s">
        <v>1684</v>
      </c>
      <c r="B508" s="3">
        <v>45033</v>
      </c>
      <c r="C508" s="3" t="str">
        <f>TEXT(Tabla10[[#This Row],[Fecha de transacción]],"DDDD")</f>
        <v>lunes</v>
      </c>
      <c r="D508" s="3">
        <v>45095</v>
      </c>
      <c r="E508" s="4">
        <f>datos_chargeback_2001_1!$D508-datos_chargeback_2001_1!$B508</f>
        <v>62</v>
      </c>
      <c r="F508" s="5">
        <f>datos_chargeback_2001_1!$G508/100</f>
        <v>459.17</v>
      </c>
      <c r="G508" s="6">
        <v>45917</v>
      </c>
      <c r="H508" s="5">
        <f t="shared" si="7"/>
        <v>0</v>
      </c>
      <c r="I508" s="5">
        <v>1.49</v>
      </c>
      <c r="J508" s="6" t="s">
        <v>24</v>
      </c>
      <c r="K508" s="6" t="s">
        <v>25</v>
      </c>
      <c r="L508" s="6" t="s">
        <v>80</v>
      </c>
      <c r="M508" s="6" t="s">
        <v>27</v>
      </c>
      <c r="N508" s="6" t="s">
        <v>28</v>
      </c>
      <c r="O508" s="6" t="s">
        <v>43</v>
      </c>
      <c r="P508" s="6" t="s">
        <v>54</v>
      </c>
      <c r="Q508" s="6" t="s">
        <v>55</v>
      </c>
      <c r="R508" s="6">
        <v>45917</v>
      </c>
      <c r="S508" s="6" t="s">
        <v>1685</v>
      </c>
      <c r="T508" s="6" t="s">
        <v>33</v>
      </c>
      <c r="U508" s="5">
        <f>datos_chargeback_2001_1!$V508/100</f>
        <v>0</v>
      </c>
      <c r="V508" s="6">
        <v>0</v>
      </c>
      <c r="W508" s="5">
        <f>datos_chargeback_2001_1!$X508/100</f>
        <v>0</v>
      </c>
      <c r="X508" s="6">
        <v>0</v>
      </c>
      <c r="Y508" s="5">
        <f>datos_chargeback_2001_1!$Z508/100</f>
        <v>459.17</v>
      </c>
      <c r="Z508" s="6">
        <v>45917</v>
      </c>
      <c r="AA508" s="6" t="s">
        <v>1686</v>
      </c>
      <c r="AB508" s="6" t="s">
        <v>35</v>
      </c>
      <c r="AC508" s="7" t="s">
        <v>35</v>
      </c>
      <c r="AD508" s="5">
        <f>datos_chargeback_2001_1!$AE508/100</f>
        <v>0</v>
      </c>
      <c r="AE508" s="6">
        <v>0</v>
      </c>
      <c r="AF508" s="6" t="s">
        <v>64</v>
      </c>
    </row>
    <row r="509" spans="1:32" x14ac:dyDescent="0.3">
      <c r="A509" s="36" t="s">
        <v>1687</v>
      </c>
      <c r="B509" s="14">
        <v>45034</v>
      </c>
      <c r="C509" s="14" t="str">
        <f>TEXT(Tabla10[[#This Row],[Fecha de transacción]],"DDDD")</f>
        <v>martes</v>
      </c>
      <c r="D509" s="14">
        <v>45098</v>
      </c>
      <c r="E509" s="15">
        <f>datos_chargeback_2001_1!$D509-datos_chargeback_2001_1!$B509</f>
        <v>64</v>
      </c>
      <c r="F509" s="16">
        <f>datos_chargeback_2001_1!$G509/100</f>
        <v>733.54</v>
      </c>
      <c r="G509" s="17">
        <v>73354</v>
      </c>
      <c r="H509" s="16">
        <f t="shared" si="7"/>
        <v>0</v>
      </c>
      <c r="I509" s="16">
        <v>0.12</v>
      </c>
      <c r="J509" s="17" t="s">
        <v>38</v>
      </c>
      <c r="K509" s="17" t="s">
        <v>25</v>
      </c>
      <c r="L509" s="17" t="s">
        <v>109</v>
      </c>
      <c r="M509" s="17" t="s">
        <v>93</v>
      </c>
      <c r="N509" s="17" t="s">
        <v>42</v>
      </c>
      <c r="O509" s="17" t="s">
        <v>43</v>
      </c>
      <c r="P509" s="17" t="s">
        <v>30</v>
      </c>
      <c r="Q509" s="17" t="s">
        <v>66</v>
      </c>
      <c r="R509" s="17">
        <v>73354</v>
      </c>
      <c r="S509" s="17" t="s">
        <v>1688</v>
      </c>
      <c r="T509" s="17" t="s">
        <v>61</v>
      </c>
      <c r="U509" s="16">
        <f>datos_chargeback_2001_1!$V509/100</f>
        <v>0</v>
      </c>
      <c r="V509" s="17">
        <v>0</v>
      </c>
      <c r="W509" s="16">
        <f>datos_chargeback_2001_1!$X509/100</f>
        <v>733.54</v>
      </c>
      <c r="X509" s="17">
        <v>73354</v>
      </c>
      <c r="Y509" s="16">
        <f>datos_chargeback_2001_1!$Z509/100</f>
        <v>0</v>
      </c>
      <c r="Z509" s="17">
        <v>0</v>
      </c>
      <c r="AA509" s="17" t="s">
        <v>1689</v>
      </c>
      <c r="AB509" s="17" t="s">
        <v>35</v>
      </c>
      <c r="AC509" s="20" t="s">
        <v>35</v>
      </c>
      <c r="AD509" s="16">
        <f>datos_chargeback_2001_1!$AE509/100</f>
        <v>0</v>
      </c>
      <c r="AE509" s="17">
        <v>0</v>
      </c>
      <c r="AF509" s="17" t="s">
        <v>29</v>
      </c>
    </row>
    <row r="510" spans="1:32" x14ac:dyDescent="0.3">
      <c r="A510" s="34" t="s">
        <v>1690</v>
      </c>
      <c r="B510" s="3">
        <v>45035</v>
      </c>
      <c r="C510" s="3" t="str">
        <f>TEXT(Tabla10[[#This Row],[Fecha de transacción]],"DDDD")</f>
        <v>miércoles</v>
      </c>
      <c r="D510" s="3">
        <v>45098</v>
      </c>
      <c r="E510" s="4">
        <f>datos_chargeback_2001_1!$D510-datos_chargeback_2001_1!$B510</f>
        <v>63</v>
      </c>
      <c r="F510" s="5">
        <f>datos_chargeback_2001_1!$G510/100</f>
        <v>68.790000000000006</v>
      </c>
      <c r="G510" s="6">
        <v>6879</v>
      </c>
      <c r="H510" s="5">
        <f t="shared" si="7"/>
        <v>0</v>
      </c>
      <c r="I510" s="5">
        <v>0</v>
      </c>
      <c r="J510" s="6" t="s">
        <v>24</v>
      </c>
      <c r="K510" s="6" t="s">
        <v>25</v>
      </c>
      <c r="L510" s="6" t="s">
        <v>26</v>
      </c>
      <c r="M510" s="6" t="s">
        <v>93</v>
      </c>
      <c r="N510" s="6" t="s">
        <v>42</v>
      </c>
      <c r="O510" s="6" t="s">
        <v>36</v>
      </c>
      <c r="P510" s="6" t="s">
        <v>54</v>
      </c>
      <c r="Q510" s="6" t="s">
        <v>55</v>
      </c>
      <c r="R510" s="6">
        <v>6879</v>
      </c>
      <c r="S510" s="6" t="s">
        <v>1691</v>
      </c>
      <c r="T510" s="6" t="s">
        <v>116</v>
      </c>
      <c r="U510" s="5">
        <f>datos_chargeback_2001_1!$V510/100</f>
        <v>68.790000000000006</v>
      </c>
      <c r="V510" s="6">
        <v>6879</v>
      </c>
      <c r="W510" s="5">
        <f>datos_chargeback_2001_1!$X510/100</f>
        <v>0</v>
      </c>
      <c r="X510" s="6">
        <v>0</v>
      </c>
      <c r="Y510" s="5">
        <f>datos_chargeback_2001_1!$Z510/100</f>
        <v>0</v>
      </c>
      <c r="Z510" s="6">
        <v>0</v>
      </c>
      <c r="AA510" s="6" t="s">
        <v>1692</v>
      </c>
      <c r="AB510" s="6" t="s">
        <v>48</v>
      </c>
      <c r="AC510" s="8">
        <v>45035</v>
      </c>
      <c r="AD510" s="5">
        <f>datos_chargeback_2001_1!$AE510/100</f>
        <v>689.07</v>
      </c>
      <c r="AE510" s="6">
        <v>68907</v>
      </c>
      <c r="AF510" s="6" t="s">
        <v>29</v>
      </c>
    </row>
    <row r="511" spans="1:32" x14ac:dyDescent="0.3">
      <c r="A511" s="36" t="s">
        <v>1693</v>
      </c>
      <c r="B511" s="14">
        <v>45036</v>
      </c>
      <c r="C511" s="14" t="str">
        <f>TEXT(Tabla10[[#This Row],[Fecha de transacción]],"DDDD")</f>
        <v>jueves</v>
      </c>
      <c r="D511" s="14">
        <v>45124</v>
      </c>
      <c r="E511" s="15">
        <f>datos_chargeback_2001_1!$D511-datos_chargeback_2001_1!$B511</f>
        <v>88</v>
      </c>
      <c r="F511" s="16">
        <f>datos_chargeback_2001_1!$G511/100</f>
        <v>9.3699999999999992</v>
      </c>
      <c r="G511" s="17">
        <v>937</v>
      </c>
      <c r="H511" s="16">
        <f t="shared" si="7"/>
        <v>0</v>
      </c>
      <c r="I511" s="16">
        <v>0</v>
      </c>
      <c r="J511" s="17" t="s">
        <v>38</v>
      </c>
      <c r="K511" s="17" t="s">
        <v>25</v>
      </c>
      <c r="L511" s="17" t="s">
        <v>109</v>
      </c>
      <c r="M511" s="17" t="s">
        <v>52</v>
      </c>
      <c r="N511" s="17" t="s">
        <v>28</v>
      </c>
      <c r="O511" s="17" t="s">
        <v>64</v>
      </c>
      <c r="P511" s="17" t="s">
        <v>54</v>
      </c>
      <c r="Q511" s="17" t="s">
        <v>75</v>
      </c>
      <c r="R511" s="17">
        <v>9370</v>
      </c>
      <c r="S511" s="17" t="s">
        <v>1694</v>
      </c>
      <c r="T511" s="17" t="s">
        <v>33</v>
      </c>
      <c r="U511" s="16">
        <f>datos_chargeback_2001_1!$V511/100</f>
        <v>0</v>
      </c>
      <c r="V511" s="17">
        <v>0</v>
      </c>
      <c r="W511" s="16">
        <f>datos_chargeback_2001_1!$X511/100</f>
        <v>0</v>
      </c>
      <c r="X511" s="17">
        <v>0</v>
      </c>
      <c r="Y511" s="16">
        <f>datos_chargeback_2001_1!$Z511/100</f>
        <v>93.7</v>
      </c>
      <c r="Z511" s="17">
        <v>9370</v>
      </c>
      <c r="AA511" s="17" t="s">
        <v>1695</v>
      </c>
      <c r="AB511" s="17" t="s">
        <v>35</v>
      </c>
      <c r="AC511" s="20" t="s">
        <v>35</v>
      </c>
      <c r="AD511" s="16">
        <f>datos_chargeback_2001_1!$AE511/100</f>
        <v>0</v>
      </c>
      <c r="AE511" s="17">
        <v>0</v>
      </c>
      <c r="AF511" s="17" t="s">
        <v>29</v>
      </c>
    </row>
    <row r="512" spans="1:32" x14ac:dyDescent="0.3">
      <c r="A512" s="34" t="s">
        <v>1696</v>
      </c>
      <c r="B512" s="3">
        <v>45037</v>
      </c>
      <c r="C512" s="3" t="str">
        <f>TEXT(Tabla10[[#This Row],[Fecha de transacción]],"DDDD")</f>
        <v>viernes</v>
      </c>
      <c r="D512" s="3">
        <v>45098</v>
      </c>
      <c r="E512" s="4">
        <f>datos_chargeback_2001_1!$D512-datos_chargeback_2001_1!$B512</f>
        <v>61</v>
      </c>
      <c r="F512" s="5">
        <f>datos_chargeback_2001_1!$G512/100</f>
        <v>334.65</v>
      </c>
      <c r="G512" s="6">
        <v>33465</v>
      </c>
      <c r="H512" s="5">
        <f t="shared" si="7"/>
        <v>0</v>
      </c>
      <c r="I512" s="5">
        <v>0</v>
      </c>
      <c r="J512" s="6" t="s">
        <v>24</v>
      </c>
      <c r="K512" s="6" t="s">
        <v>25</v>
      </c>
      <c r="L512" s="6" t="s">
        <v>80</v>
      </c>
      <c r="M512" s="6" t="s">
        <v>27</v>
      </c>
      <c r="N512" s="6" t="s">
        <v>42</v>
      </c>
      <c r="O512" s="6" t="s">
        <v>70</v>
      </c>
      <c r="P512" s="6" t="s">
        <v>54</v>
      </c>
      <c r="Q512" s="6" t="s">
        <v>66</v>
      </c>
      <c r="R512" s="6">
        <v>33465</v>
      </c>
      <c r="S512" s="6" t="s">
        <v>1697</v>
      </c>
      <c r="T512" s="6" t="s">
        <v>46</v>
      </c>
      <c r="U512" s="5">
        <f>datos_chargeback_2001_1!$V512/100</f>
        <v>334.65</v>
      </c>
      <c r="V512" s="6">
        <v>33465</v>
      </c>
      <c r="W512" s="5">
        <f>datos_chargeback_2001_1!$X512/100</f>
        <v>0</v>
      </c>
      <c r="X512" s="6">
        <v>0</v>
      </c>
      <c r="Y512" s="5">
        <f>datos_chargeback_2001_1!$Z512/100</f>
        <v>0</v>
      </c>
      <c r="Z512" s="6">
        <v>0</v>
      </c>
      <c r="AA512" s="6" t="s">
        <v>1698</v>
      </c>
      <c r="AB512" s="6" t="s">
        <v>48</v>
      </c>
      <c r="AC512" s="8">
        <v>45037</v>
      </c>
      <c r="AD512" s="5">
        <f>datos_chargeback_2001_1!$AE512/100</f>
        <v>76.37</v>
      </c>
      <c r="AE512" s="6">
        <v>7637</v>
      </c>
      <c r="AF512" s="6" t="s">
        <v>64</v>
      </c>
    </row>
    <row r="513" spans="1:32" x14ac:dyDescent="0.3">
      <c r="A513" s="36" t="s">
        <v>1699</v>
      </c>
      <c r="B513" s="14">
        <v>45038</v>
      </c>
      <c r="C513" s="14" t="str">
        <f>TEXT(Tabla10[[#This Row],[Fecha de transacción]],"DDDD")</f>
        <v>sábado</v>
      </c>
      <c r="D513" s="14">
        <v>45109</v>
      </c>
      <c r="E513" s="15">
        <f>datos_chargeback_2001_1!$D513-datos_chargeback_2001_1!$B513</f>
        <v>71</v>
      </c>
      <c r="F513" s="16">
        <f>datos_chargeback_2001_1!$G513/100</f>
        <v>909.23</v>
      </c>
      <c r="G513" s="17">
        <v>90923</v>
      </c>
      <c r="H513" s="16">
        <f t="shared" si="7"/>
        <v>0</v>
      </c>
      <c r="I513" s="16">
        <v>0</v>
      </c>
      <c r="J513" s="17" t="s">
        <v>24</v>
      </c>
      <c r="K513" s="17" t="s">
        <v>25</v>
      </c>
      <c r="L513" s="17" t="s">
        <v>26</v>
      </c>
      <c r="M513" s="17" t="s">
        <v>93</v>
      </c>
      <c r="N513" s="17" t="s">
        <v>42</v>
      </c>
      <c r="O513" s="17" t="s">
        <v>64</v>
      </c>
      <c r="P513" s="17" t="s">
        <v>30</v>
      </c>
      <c r="Q513" s="17" t="s">
        <v>55</v>
      </c>
      <c r="R513" s="17">
        <v>90923</v>
      </c>
      <c r="S513" s="17" t="s">
        <v>127</v>
      </c>
      <c r="T513" s="17" t="s">
        <v>46</v>
      </c>
      <c r="U513" s="16">
        <f>datos_chargeback_2001_1!$V513/100</f>
        <v>909.23</v>
      </c>
      <c r="V513" s="17">
        <v>90923</v>
      </c>
      <c r="W513" s="16">
        <f>datos_chargeback_2001_1!$X513/100</f>
        <v>0</v>
      </c>
      <c r="X513" s="17">
        <v>0</v>
      </c>
      <c r="Y513" s="16">
        <f>datos_chargeback_2001_1!$Z513/100</f>
        <v>0</v>
      </c>
      <c r="Z513" s="17">
        <v>0</v>
      </c>
      <c r="AA513" s="17" t="s">
        <v>1700</v>
      </c>
      <c r="AB513" s="17" t="s">
        <v>48</v>
      </c>
      <c r="AC513" s="18">
        <v>45038</v>
      </c>
      <c r="AD513" s="16">
        <f>datos_chargeback_2001_1!$AE513/100</f>
        <v>799.83</v>
      </c>
      <c r="AE513" s="17">
        <v>79983</v>
      </c>
      <c r="AF513" s="17" t="s">
        <v>43</v>
      </c>
    </row>
    <row r="514" spans="1:32" x14ac:dyDescent="0.3">
      <c r="A514" s="34" t="s">
        <v>1701</v>
      </c>
      <c r="B514" s="3">
        <v>45039</v>
      </c>
      <c r="C514" s="3" t="str">
        <f>TEXT(Tabla10[[#This Row],[Fecha de transacción]],"DDDD")</f>
        <v>domingo</v>
      </c>
      <c r="D514" s="3">
        <v>45109</v>
      </c>
      <c r="E514" s="4">
        <f>datos_chargeback_2001_1!$D514-datos_chargeback_2001_1!$B514</f>
        <v>70</v>
      </c>
      <c r="F514" s="5">
        <f>datos_chargeback_2001_1!$G514/100</f>
        <v>499.33</v>
      </c>
      <c r="G514" s="6">
        <v>49933</v>
      </c>
      <c r="H514" s="5">
        <f t="shared" ref="H514:H577" si="8">IF(COUNTIF($A$2:$A$1373,A514)=1,0,IF(F514=_xlfn.AGGREGATE(14,6,$F$2:$F$1373/($A$2:$A$1373=A514),1),_xlfn.AGGREGATE(15,6,$F$2:$F$1373/($A$2:$A$1373=A514),1),""))</f>
        <v>0</v>
      </c>
      <c r="I514" s="5">
        <v>0</v>
      </c>
      <c r="J514" s="6" t="s">
        <v>38</v>
      </c>
      <c r="K514" s="6" t="s">
        <v>25</v>
      </c>
      <c r="L514" s="6" t="s">
        <v>26</v>
      </c>
      <c r="M514" s="6" t="s">
        <v>52</v>
      </c>
      <c r="N514" s="6" t="s">
        <v>42</v>
      </c>
      <c r="O514" s="6" t="s">
        <v>36</v>
      </c>
      <c r="P514" s="6" t="s">
        <v>54</v>
      </c>
      <c r="Q514" s="6" t="s">
        <v>31</v>
      </c>
      <c r="R514" s="6">
        <v>49933</v>
      </c>
      <c r="S514" s="6" t="s">
        <v>1434</v>
      </c>
      <c r="T514" s="6" t="s">
        <v>46</v>
      </c>
      <c r="U514" s="5">
        <f>datos_chargeback_2001_1!$V514/100</f>
        <v>499.33</v>
      </c>
      <c r="V514" s="6">
        <v>49933</v>
      </c>
      <c r="W514" s="5">
        <f>datos_chargeback_2001_1!$X514/100</f>
        <v>0</v>
      </c>
      <c r="X514" s="6">
        <v>0</v>
      </c>
      <c r="Y514" s="5">
        <f>datos_chargeback_2001_1!$Z514/100</f>
        <v>0</v>
      </c>
      <c r="Z514" s="6">
        <v>0</v>
      </c>
      <c r="AA514" s="6" t="s">
        <v>1702</v>
      </c>
      <c r="AB514" s="6" t="s">
        <v>35</v>
      </c>
      <c r="AC514" s="7" t="s">
        <v>35</v>
      </c>
      <c r="AD514" s="5">
        <f>datos_chargeback_2001_1!$AE514/100</f>
        <v>0</v>
      </c>
      <c r="AE514" s="6">
        <v>0</v>
      </c>
      <c r="AF514" s="6" t="s">
        <v>64</v>
      </c>
    </row>
    <row r="515" spans="1:32" x14ac:dyDescent="0.3">
      <c r="A515" s="36" t="s">
        <v>1703</v>
      </c>
      <c r="B515" s="14">
        <v>45040</v>
      </c>
      <c r="C515" s="14" t="str">
        <f>TEXT(Tabla10[[#This Row],[Fecha de transacción]],"DDDD")</f>
        <v>lunes</v>
      </c>
      <c r="D515" s="14">
        <v>45113</v>
      </c>
      <c r="E515" s="15">
        <f>datos_chargeback_2001_1!$D515-datos_chargeback_2001_1!$B515</f>
        <v>73</v>
      </c>
      <c r="F515" s="16">
        <f>datos_chargeback_2001_1!$G515/100</f>
        <v>219.73</v>
      </c>
      <c r="G515" s="17">
        <v>21973</v>
      </c>
      <c r="H515" s="16">
        <f t="shared" si="8"/>
        <v>0</v>
      </c>
      <c r="I515" s="16">
        <v>1.42</v>
      </c>
      <c r="J515" s="17" t="s">
        <v>24</v>
      </c>
      <c r="K515" s="17" t="s">
        <v>25</v>
      </c>
      <c r="L515" s="17" t="s">
        <v>26</v>
      </c>
      <c r="M515" s="17" t="s">
        <v>59</v>
      </c>
      <c r="N515" s="17" t="s">
        <v>42</v>
      </c>
      <c r="O515" s="17" t="s">
        <v>50</v>
      </c>
      <c r="P515" s="17" t="s">
        <v>54</v>
      </c>
      <c r="Q515" s="17" t="s">
        <v>44</v>
      </c>
      <c r="R515" s="17">
        <v>21973</v>
      </c>
      <c r="S515" s="17" t="s">
        <v>1704</v>
      </c>
      <c r="T515" s="17" t="s">
        <v>116</v>
      </c>
      <c r="U515" s="16">
        <f>datos_chargeback_2001_1!$V515/100</f>
        <v>219.73</v>
      </c>
      <c r="V515" s="17">
        <v>21973</v>
      </c>
      <c r="W515" s="16">
        <f>datos_chargeback_2001_1!$X515/100</f>
        <v>0</v>
      </c>
      <c r="X515" s="17">
        <v>0</v>
      </c>
      <c r="Y515" s="16">
        <f>datos_chargeback_2001_1!$Z515/100</f>
        <v>0</v>
      </c>
      <c r="Z515" s="17">
        <v>0</v>
      </c>
      <c r="AA515" s="17" t="s">
        <v>1705</v>
      </c>
      <c r="AB515" s="17" t="s">
        <v>48</v>
      </c>
      <c r="AC515" s="18">
        <v>45040</v>
      </c>
      <c r="AD515" s="16">
        <f>datos_chargeback_2001_1!$AE515/100</f>
        <v>169.83</v>
      </c>
      <c r="AE515" s="17">
        <v>16983</v>
      </c>
      <c r="AF515" s="17" t="s">
        <v>50</v>
      </c>
    </row>
    <row r="516" spans="1:32" x14ac:dyDescent="0.3">
      <c r="A516" s="35" t="s">
        <v>1706</v>
      </c>
      <c r="B516" s="9">
        <v>45041</v>
      </c>
      <c r="C516" s="9" t="str">
        <f>TEXT(Tabla10[[#This Row],[Fecha de transacción]],"DDDD")</f>
        <v>martes</v>
      </c>
      <c r="D516" s="9">
        <v>45108</v>
      </c>
      <c r="E516" s="10">
        <f>datos_chargeback_2001_1!$D516-datos_chargeback_2001_1!$B516</f>
        <v>67</v>
      </c>
      <c r="F516" s="11">
        <f>datos_chargeback_2001_1!$G516/100</f>
        <v>463.88</v>
      </c>
      <c r="G516" s="12">
        <v>46388</v>
      </c>
      <c r="H516" s="11">
        <f t="shared" si="8"/>
        <v>0</v>
      </c>
      <c r="I516" s="11">
        <v>0</v>
      </c>
      <c r="J516" s="12" t="s">
        <v>24</v>
      </c>
      <c r="K516" s="12" t="s">
        <v>25</v>
      </c>
      <c r="L516" s="12" t="s">
        <v>26</v>
      </c>
      <c r="M516" s="12" t="s">
        <v>27</v>
      </c>
      <c r="N516" s="12" t="s">
        <v>42</v>
      </c>
      <c r="O516" s="12" t="s">
        <v>43</v>
      </c>
      <c r="P516" s="12" t="s">
        <v>30</v>
      </c>
      <c r="Q516" s="12" t="s">
        <v>44</v>
      </c>
      <c r="R516" s="12">
        <v>46388</v>
      </c>
      <c r="S516" s="12" t="s">
        <v>1707</v>
      </c>
      <c r="T516" s="12" t="s">
        <v>46</v>
      </c>
      <c r="U516" s="11">
        <f>datos_chargeback_2001_1!$V516/100</f>
        <v>463.88</v>
      </c>
      <c r="V516" s="12">
        <v>46388</v>
      </c>
      <c r="W516" s="11">
        <f>datos_chargeback_2001_1!$X516/100</f>
        <v>0</v>
      </c>
      <c r="X516" s="12">
        <v>0</v>
      </c>
      <c r="Y516" s="11">
        <f>datos_chargeback_2001_1!$Z516/100</f>
        <v>0</v>
      </c>
      <c r="Z516" s="12">
        <v>0</v>
      </c>
      <c r="AA516" s="12" t="s">
        <v>1708</v>
      </c>
      <c r="AB516" s="12" t="s">
        <v>48</v>
      </c>
      <c r="AC516" s="19">
        <v>45041</v>
      </c>
      <c r="AD516" s="11">
        <f>datos_chargeback_2001_1!$AE516/100</f>
        <v>772.12</v>
      </c>
      <c r="AE516" s="12">
        <v>77212</v>
      </c>
      <c r="AF516" s="12" t="s">
        <v>64</v>
      </c>
    </row>
    <row r="517" spans="1:32" x14ac:dyDescent="0.3">
      <c r="A517" s="34" t="s">
        <v>1709</v>
      </c>
      <c r="B517" s="3">
        <v>45042</v>
      </c>
      <c r="C517" s="3" t="str">
        <f>TEXT(Tabla10[[#This Row],[Fecha de transacción]],"DDDD")</f>
        <v>miércoles</v>
      </c>
      <c r="D517" s="3">
        <v>45129</v>
      </c>
      <c r="E517" s="4">
        <f>datos_chargeback_2001_1!$D517-datos_chargeback_2001_1!$B517</f>
        <v>87</v>
      </c>
      <c r="F517" s="5">
        <f>datos_chargeback_2001_1!$G517/100</f>
        <v>329.87</v>
      </c>
      <c r="G517" s="6">
        <v>32987</v>
      </c>
      <c r="H517" s="5">
        <f t="shared" si="8"/>
        <v>0</v>
      </c>
      <c r="I517" s="5">
        <v>0</v>
      </c>
      <c r="J517" s="6" t="s">
        <v>38</v>
      </c>
      <c r="K517" s="6" t="s">
        <v>25</v>
      </c>
      <c r="L517" s="6" t="s">
        <v>40</v>
      </c>
      <c r="M517" s="6" t="s">
        <v>85</v>
      </c>
      <c r="N517" s="6" t="s">
        <v>42</v>
      </c>
      <c r="O517" s="6" t="s">
        <v>70</v>
      </c>
      <c r="P517" s="6" t="s">
        <v>30</v>
      </c>
      <c r="Q517" s="6" t="s">
        <v>55</v>
      </c>
      <c r="R517" s="6">
        <v>32987</v>
      </c>
      <c r="S517" s="6" t="s">
        <v>1710</v>
      </c>
      <c r="T517" s="6" t="s">
        <v>46</v>
      </c>
      <c r="U517" s="5">
        <f>datos_chargeback_2001_1!$V517/100</f>
        <v>329.87</v>
      </c>
      <c r="V517" s="6">
        <v>32987</v>
      </c>
      <c r="W517" s="5">
        <f>datos_chargeback_2001_1!$X517/100</f>
        <v>0</v>
      </c>
      <c r="X517" s="6">
        <v>0</v>
      </c>
      <c r="Y517" s="5">
        <f>datos_chargeback_2001_1!$Z517/100</f>
        <v>0</v>
      </c>
      <c r="Z517" s="6">
        <v>0</v>
      </c>
      <c r="AA517" s="6" t="s">
        <v>1711</v>
      </c>
      <c r="AB517" s="6" t="s">
        <v>35</v>
      </c>
      <c r="AC517" s="7" t="s">
        <v>35</v>
      </c>
      <c r="AD517" s="5">
        <f>datos_chargeback_2001_1!$AE517/100</f>
        <v>0</v>
      </c>
      <c r="AE517" s="6">
        <v>0</v>
      </c>
      <c r="AF517" s="6" t="s">
        <v>36</v>
      </c>
    </row>
    <row r="518" spans="1:32" x14ac:dyDescent="0.3">
      <c r="A518" s="35" t="s">
        <v>1712</v>
      </c>
      <c r="B518" s="9">
        <v>45043</v>
      </c>
      <c r="C518" s="9" t="str">
        <f>TEXT(Tabla10[[#This Row],[Fecha de transacción]],"DDDD")</f>
        <v>jueves</v>
      </c>
      <c r="D518" s="9">
        <v>45116</v>
      </c>
      <c r="E518" s="10">
        <f>datos_chargeback_2001_1!$D518-datos_chargeback_2001_1!$B518</f>
        <v>73</v>
      </c>
      <c r="F518" s="11">
        <f>datos_chargeback_2001_1!$G518/100</f>
        <v>319.73</v>
      </c>
      <c r="G518" s="12">
        <v>31973</v>
      </c>
      <c r="H518" s="11">
        <f t="shared" si="8"/>
        <v>0</v>
      </c>
      <c r="I518" s="11">
        <v>0.81</v>
      </c>
      <c r="J518" s="12" t="s">
        <v>24</v>
      </c>
      <c r="K518" s="12" t="s">
        <v>25</v>
      </c>
      <c r="L518" s="12" t="s">
        <v>80</v>
      </c>
      <c r="M518" s="12" t="s">
        <v>93</v>
      </c>
      <c r="N518" s="12" t="s">
        <v>42</v>
      </c>
      <c r="O518" s="12" t="s">
        <v>70</v>
      </c>
      <c r="P518" s="12" t="s">
        <v>30</v>
      </c>
      <c r="Q518" s="12" t="s">
        <v>55</v>
      </c>
      <c r="R518" s="12">
        <v>31973</v>
      </c>
      <c r="S518" s="12" t="s">
        <v>1713</v>
      </c>
      <c r="T518" s="12" t="s">
        <v>116</v>
      </c>
      <c r="U518" s="11">
        <f>datos_chargeback_2001_1!$V518/100</f>
        <v>319.73</v>
      </c>
      <c r="V518" s="12">
        <v>31973</v>
      </c>
      <c r="W518" s="11">
        <f>datos_chargeback_2001_1!$X518/100</f>
        <v>0</v>
      </c>
      <c r="X518" s="12">
        <v>0</v>
      </c>
      <c r="Y518" s="11">
        <f>datos_chargeback_2001_1!$Z518/100</f>
        <v>0</v>
      </c>
      <c r="Z518" s="12">
        <v>0</v>
      </c>
      <c r="AA518" s="12" t="s">
        <v>1714</v>
      </c>
      <c r="AB518" s="12" t="s">
        <v>48</v>
      </c>
      <c r="AC518" s="19">
        <v>45043</v>
      </c>
      <c r="AD518" s="11">
        <f>datos_chargeback_2001_1!$AE518/100</f>
        <v>64.78</v>
      </c>
      <c r="AE518" s="12">
        <v>6478</v>
      </c>
      <c r="AF518" s="12" t="s">
        <v>64</v>
      </c>
    </row>
    <row r="519" spans="1:32" x14ac:dyDescent="0.3">
      <c r="A519" s="36" t="s">
        <v>1715</v>
      </c>
      <c r="B519" s="14">
        <v>45044</v>
      </c>
      <c r="C519" s="14" t="str">
        <f>TEXT(Tabla10[[#This Row],[Fecha de transacción]],"DDDD")</f>
        <v>viernes</v>
      </c>
      <c r="D519" s="14">
        <v>45105</v>
      </c>
      <c r="E519" s="15">
        <f>datos_chargeback_2001_1!$D519-datos_chargeback_2001_1!$B519</f>
        <v>61</v>
      </c>
      <c r="F519" s="16">
        <f>datos_chargeback_2001_1!$G519/100</f>
        <v>34.42</v>
      </c>
      <c r="G519" s="17">
        <v>3442</v>
      </c>
      <c r="H519" s="16">
        <f t="shared" si="8"/>
        <v>0</v>
      </c>
      <c r="I519" s="16">
        <v>0.11</v>
      </c>
      <c r="J519" s="17" t="s">
        <v>38</v>
      </c>
      <c r="K519" s="17" t="s">
        <v>25</v>
      </c>
      <c r="L519" s="17" t="s">
        <v>80</v>
      </c>
      <c r="M519" s="17" t="s">
        <v>85</v>
      </c>
      <c r="N519" s="17" t="s">
        <v>28</v>
      </c>
      <c r="O519" s="17" t="s">
        <v>64</v>
      </c>
      <c r="P519" s="17" t="s">
        <v>54</v>
      </c>
      <c r="Q519" s="17" t="s">
        <v>75</v>
      </c>
      <c r="R519" s="17">
        <v>3442</v>
      </c>
      <c r="S519" s="17" t="s">
        <v>1716</v>
      </c>
      <c r="T519" s="17" t="s">
        <v>33</v>
      </c>
      <c r="U519" s="16">
        <f>datos_chargeback_2001_1!$V519/100</f>
        <v>0</v>
      </c>
      <c r="V519" s="17">
        <v>0</v>
      </c>
      <c r="W519" s="16">
        <f>datos_chargeback_2001_1!$X519/100</f>
        <v>0</v>
      </c>
      <c r="X519" s="17">
        <v>0</v>
      </c>
      <c r="Y519" s="16">
        <f>datos_chargeback_2001_1!$Z519/100</f>
        <v>34.42</v>
      </c>
      <c r="Z519" s="17">
        <v>3442</v>
      </c>
      <c r="AA519" s="17" t="s">
        <v>1717</v>
      </c>
      <c r="AB519" s="17" t="s">
        <v>48</v>
      </c>
      <c r="AC519" s="18">
        <v>45044</v>
      </c>
      <c r="AD519" s="16">
        <f>datos_chargeback_2001_1!$AE519/100</f>
        <v>365.19</v>
      </c>
      <c r="AE519" s="17">
        <v>36519</v>
      </c>
      <c r="AF519" s="17" t="s">
        <v>50</v>
      </c>
    </row>
    <row r="520" spans="1:32" x14ac:dyDescent="0.3">
      <c r="A520" s="34" t="s">
        <v>1718</v>
      </c>
      <c r="B520" s="3">
        <v>45045</v>
      </c>
      <c r="C520" s="3" t="str">
        <f>TEXT(Tabla10[[#This Row],[Fecha de transacción]],"DDDD")</f>
        <v>sábado</v>
      </c>
      <c r="D520" s="3">
        <v>45110</v>
      </c>
      <c r="E520" s="4">
        <f>datos_chargeback_2001_1!$D520-datos_chargeback_2001_1!$B520</f>
        <v>65</v>
      </c>
      <c r="F520" s="5">
        <f>datos_chargeback_2001_1!$G520/100</f>
        <v>217.84</v>
      </c>
      <c r="G520" s="6">
        <v>21784</v>
      </c>
      <c r="H520" s="5">
        <f t="shared" si="8"/>
        <v>0</v>
      </c>
      <c r="I520" s="5">
        <v>1.0900000000000001</v>
      </c>
      <c r="J520" s="6" t="s">
        <v>38</v>
      </c>
      <c r="K520" s="6" t="s">
        <v>25</v>
      </c>
      <c r="L520" s="6" t="s">
        <v>109</v>
      </c>
      <c r="M520" s="6" t="s">
        <v>27</v>
      </c>
      <c r="N520" s="6" t="s">
        <v>42</v>
      </c>
      <c r="O520" s="6" t="s">
        <v>70</v>
      </c>
      <c r="P520" s="6" t="s">
        <v>30</v>
      </c>
      <c r="Q520" s="6" t="s">
        <v>31</v>
      </c>
      <c r="R520" s="6">
        <v>21784</v>
      </c>
      <c r="S520" s="6" t="s">
        <v>1719</v>
      </c>
      <c r="T520" s="6" t="s">
        <v>46</v>
      </c>
      <c r="U520" s="5">
        <f>datos_chargeback_2001_1!$V520/100</f>
        <v>217.84</v>
      </c>
      <c r="V520" s="6">
        <v>21784</v>
      </c>
      <c r="W520" s="5">
        <f>datos_chargeback_2001_1!$X520/100</f>
        <v>0</v>
      </c>
      <c r="X520" s="6">
        <v>0</v>
      </c>
      <c r="Y520" s="5">
        <f>datos_chargeback_2001_1!$Z520/100</f>
        <v>0</v>
      </c>
      <c r="Z520" s="6">
        <v>0</v>
      </c>
      <c r="AA520" s="6" t="s">
        <v>1720</v>
      </c>
      <c r="AB520" s="6" t="s">
        <v>35</v>
      </c>
      <c r="AC520" s="7" t="s">
        <v>35</v>
      </c>
      <c r="AD520" s="5">
        <f>datos_chargeback_2001_1!$AE520/100</f>
        <v>0</v>
      </c>
      <c r="AE520" s="6">
        <v>0</v>
      </c>
      <c r="AF520" s="6" t="s">
        <v>29</v>
      </c>
    </row>
    <row r="521" spans="1:32" x14ac:dyDescent="0.3">
      <c r="A521" s="36" t="s">
        <v>1721</v>
      </c>
      <c r="B521" s="14">
        <v>45046</v>
      </c>
      <c r="C521" s="14" t="str">
        <f>TEXT(Tabla10[[#This Row],[Fecha de transacción]],"DDDD")</f>
        <v>domingo</v>
      </c>
      <c r="D521" s="14">
        <v>45131</v>
      </c>
      <c r="E521" s="15">
        <f>datos_chargeback_2001_1!$D521-datos_chargeback_2001_1!$B521</f>
        <v>85</v>
      </c>
      <c r="F521" s="16">
        <f>datos_chargeback_2001_1!$G521/100</f>
        <v>823.07</v>
      </c>
      <c r="G521" s="17">
        <v>82307</v>
      </c>
      <c r="H521" s="16">
        <f t="shared" si="8"/>
        <v>0</v>
      </c>
      <c r="I521" s="16">
        <v>0.14000000000000001</v>
      </c>
      <c r="J521" s="17" t="s">
        <v>24</v>
      </c>
      <c r="K521" s="17" t="s">
        <v>25</v>
      </c>
      <c r="L521" s="17" t="s">
        <v>26</v>
      </c>
      <c r="M521" s="17" t="s">
        <v>41</v>
      </c>
      <c r="N521" s="17" t="s">
        <v>42</v>
      </c>
      <c r="O521" s="17" t="s">
        <v>29</v>
      </c>
      <c r="P521" s="17" t="s">
        <v>54</v>
      </c>
      <c r="Q521" s="17" t="s">
        <v>75</v>
      </c>
      <c r="R521" s="17">
        <v>82307</v>
      </c>
      <c r="S521" s="17" t="s">
        <v>1722</v>
      </c>
      <c r="T521" s="17" t="s">
        <v>61</v>
      </c>
      <c r="U521" s="16">
        <f>datos_chargeback_2001_1!$V521/100</f>
        <v>0</v>
      </c>
      <c r="V521" s="17">
        <v>0</v>
      </c>
      <c r="W521" s="16">
        <f>datos_chargeback_2001_1!$X521/100</f>
        <v>823.07</v>
      </c>
      <c r="X521" s="17">
        <v>82307</v>
      </c>
      <c r="Y521" s="16">
        <f>datos_chargeback_2001_1!$Z521/100</f>
        <v>0</v>
      </c>
      <c r="Z521" s="17">
        <v>0</v>
      </c>
      <c r="AA521" s="17" t="s">
        <v>1723</v>
      </c>
      <c r="AB521" s="17" t="s">
        <v>35</v>
      </c>
      <c r="AC521" s="20" t="s">
        <v>35</v>
      </c>
      <c r="AD521" s="16">
        <f>datos_chargeback_2001_1!$AE521/100</f>
        <v>0</v>
      </c>
      <c r="AE521" s="17">
        <v>0</v>
      </c>
      <c r="AF521" s="17" t="s">
        <v>43</v>
      </c>
    </row>
    <row r="522" spans="1:32" x14ac:dyDescent="0.3">
      <c r="A522" s="35" t="s">
        <v>1724</v>
      </c>
      <c r="B522" s="9">
        <v>45047</v>
      </c>
      <c r="C522" s="9" t="str">
        <f>TEXT(Tabla10[[#This Row],[Fecha de transacción]],"DDDD")</f>
        <v>lunes</v>
      </c>
      <c r="D522" s="9">
        <v>45131</v>
      </c>
      <c r="E522" s="10">
        <f>datos_chargeback_2001_1!$D522-datos_chargeback_2001_1!$B522</f>
        <v>84</v>
      </c>
      <c r="F522" s="11">
        <f>datos_chargeback_2001_1!$G522/100</f>
        <v>516.97</v>
      </c>
      <c r="G522" s="12">
        <v>51697</v>
      </c>
      <c r="H522" s="11">
        <f t="shared" si="8"/>
        <v>0</v>
      </c>
      <c r="I522" s="11">
        <v>0.82</v>
      </c>
      <c r="J522" s="12" t="s">
        <v>24</v>
      </c>
      <c r="K522" s="12" t="s">
        <v>25</v>
      </c>
      <c r="L522" s="12" t="s">
        <v>40</v>
      </c>
      <c r="M522" s="12" t="s">
        <v>41</v>
      </c>
      <c r="N522" s="12" t="s">
        <v>42</v>
      </c>
      <c r="O522" s="12" t="s">
        <v>36</v>
      </c>
      <c r="P522" s="12" t="s">
        <v>30</v>
      </c>
      <c r="Q522" s="12" t="s">
        <v>44</v>
      </c>
      <c r="R522" s="12">
        <v>51697</v>
      </c>
      <c r="S522" s="12" t="s">
        <v>1725</v>
      </c>
      <c r="T522" s="12" t="s">
        <v>116</v>
      </c>
      <c r="U522" s="11">
        <f>datos_chargeback_2001_1!$V522/100</f>
        <v>516.97</v>
      </c>
      <c r="V522" s="12">
        <v>51697</v>
      </c>
      <c r="W522" s="11">
        <f>datos_chargeback_2001_1!$X522/100</f>
        <v>0</v>
      </c>
      <c r="X522" s="12">
        <v>0</v>
      </c>
      <c r="Y522" s="11">
        <f>datos_chargeback_2001_1!$Z522/100</f>
        <v>0</v>
      </c>
      <c r="Z522" s="12">
        <v>0</v>
      </c>
      <c r="AA522" s="12" t="s">
        <v>1726</v>
      </c>
      <c r="AB522" s="12" t="s">
        <v>35</v>
      </c>
      <c r="AC522" s="13" t="s">
        <v>35</v>
      </c>
      <c r="AD522" s="11">
        <f>datos_chargeback_2001_1!$AE522/100</f>
        <v>0</v>
      </c>
      <c r="AE522" s="12">
        <v>0</v>
      </c>
      <c r="AF522" s="12" t="s">
        <v>29</v>
      </c>
    </row>
    <row r="523" spans="1:32" x14ac:dyDescent="0.3">
      <c r="A523" s="34" t="s">
        <v>1727</v>
      </c>
      <c r="B523" s="3">
        <v>45048</v>
      </c>
      <c r="C523" s="3" t="str">
        <f>TEXT(Tabla10[[#This Row],[Fecha de transacción]],"DDDD")</f>
        <v>martes</v>
      </c>
      <c r="D523" s="3">
        <v>45129</v>
      </c>
      <c r="E523" s="4">
        <f>datos_chargeback_2001_1!$D523-datos_chargeback_2001_1!$B523</f>
        <v>81</v>
      </c>
      <c r="F523" s="5">
        <f>datos_chargeback_2001_1!$G523/100</f>
        <v>889.85</v>
      </c>
      <c r="G523" s="6">
        <v>88985</v>
      </c>
      <c r="H523" s="5">
        <f t="shared" si="8"/>
        <v>0</v>
      </c>
      <c r="I523" s="5">
        <v>1.1599999999999999</v>
      </c>
      <c r="J523" s="6" t="s">
        <v>38</v>
      </c>
      <c r="K523" s="6" t="s">
        <v>25</v>
      </c>
      <c r="L523" s="6" t="s">
        <v>74</v>
      </c>
      <c r="M523" s="6" t="s">
        <v>93</v>
      </c>
      <c r="N523" s="6" t="s">
        <v>42</v>
      </c>
      <c r="O523" s="6" t="s">
        <v>43</v>
      </c>
      <c r="P523" s="6" t="s">
        <v>54</v>
      </c>
      <c r="Q523" s="6" t="s">
        <v>44</v>
      </c>
      <c r="R523" s="6">
        <v>88985</v>
      </c>
      <c r="S523" s="6" t="s">
        <v>1728</v>
      </c>
      <c r="T523" s="6" t="s">
        <v>116</v>
      </c>
      <c r="U523" s="5">
        <f>datos_chargeback_2001_1!$V523/100</f>
        <v>889.85</v>
      </c>
      <c r="V523" s="6">
        <v>88985</v>
      </c>
      <c r="W523" s="5">
        <f>datos_chargeback_2001_1!$X523/100</f>
        <v>0</v>
      </c>
      <c r="X523" s="6">
        <v>0</v>
      </c>
      <c r="Y523" s="5">
        <f>datos_chargeback_2001_1!$Z523/100</f>
        <v>0</v>
      </c>
      <c r="Z523" s="6">
        <v>0</v>
      </c>
      <c r="AA523" s="6" t="s">
        <v>1729</v>
      </c>
      <c r="AB523" s="6" t="s">
        <v>48</v>
      </c>
      <c r="AC523" s="8">
        <v>45048</v>
      </c>
      <c r="AD523" s="5">
        <f>datos_chargeback_2001_1!$AE523/100</f>
        <v>716.21</v>
      </c>
      <c r="AE523" s="6">
        <v>71621</v>
      </c>
      <c r="AF523" s="6" t="s">
        <v>50</v>
      </c>
    </row>
    <row r="524" spans="1:32" x14ac:dyDescent="0.3">
      <c r="A524" s="35" t="s">
        <v>1730</v>
      </c>
      <c r="B524" s="9">
        <v>45049</v>
      </c>
      <c r="C524" s="9" t="str">
        <f>TEXT(Tabla10[[#This Row],[Fecha de transacción]],"DDDD")</f>
        <v>miércoles</v>
      </c>
      <c r="D524" s="9">
        <v>45115</v>
      </c>
      <c r="E524" s="10">
        <f>datos_chargeback_2001_1!$D524-datos_chargeback_2001_1!$B524</f>
        <v>66</v>
      </c>
      <c r="F524" s="11">
        <f>datos_chargeback_2001_1!$G524/100</f>
        <v>764.55</v>
      </c>
      <c r="G524" s="12">
        <v>76455</v>
      </c>
      <c r="H524" s="11">
        <f t="shared" si="8"/>
        <v>0</v>
      </c>
      <c r="I524" s="11">
        <v>0</v>
      </c>
      <c r="J524" s="12" t="s">
        <v>38</v>
      </c>
      <c r="K524" s="12" t="s">
        <v>25</v>
      </c>
      <c r="L524" s="12" t="s">
        <v>74</v>
      </c>
      <c r="M524" s="12" t="s">
        <v>59</v>
      </c>
      <c r="N524" s="12" t="s">
        <v>28</v>
      </c>
      <c r="O524" s="12" t="s">
        <v>43</v>
      </c>
      <c r="P524" s="12" t="s">
        <v>54</v>
      </c>
      <c r="Q524" s="12" t="s">
        <v>66</v>
      </c>
      <c r="R524" s="12">
        <v>76455</v>
      </c>
      <c r="S524" s="12" t="s">
        <v>1731</v>
      </c>
      <c r="T524" s="12" t="s">
        <v>33</v>
      </c>
      <c r="U524" s="11">
        <f>datos_chargeback_2001_1!$V524/100</f>
        <v>0</v>
      </c>
      <c r="V524" s="12">
        <v>0</v>
      </c>
      <c r="W524" s="11">
        <f>datos_chargeback_2001_1!$X524/100</f>
        <v>0</v>
      </c>
      <c r="X524" s="12">
        <v>0</v>
      </c>
      <c r="Y524" s="11">
        <f>datos_chargeback_2001_1!$Z524/100</f>
        <v>764.55</v>
      </c>
      <c r="Z524" s="12">
        <v>76455</v>
      </c>
      <c r="AA524" s="12" t="s">
        <v>1732</v>
      </c>
      <c r="AB524" s="12" t="s">
        <v>35</v>
      </c>
      <c r="AC524" s="13" t="s">
        <v>35</v>
      </c>
      <c r="AD524" s="11">
        <f>datos_chargeback_2001_1!$AE524/100</f>
        <v>0</v>
      </c>
      <c r="AE524" s="12">
        <v>0</v>
      </c>
      <c r="AF524" s="12" t="s">
        <v>53</v>
      </c>
    </row>
    <row r="525" spans="1:32" x14ac:dyDescent="0.3">
      <c r="A525" s="36" t="s">
        <v>1733</v>
      </c>
      <c r="B525" s="14">
        <v>45050</v>
      </c>
      <c r="C525" s="14" t="str">
        <f>TEXT(Tabla10[[#This Row],[Fecha de transacción]],"DDDD")</f>
        <v>jueves</v>
      </c>
      <c r="D525" s="14">
        <v>45115</v>
      </c>
      <c r="E525" s="15">
        <f>datos_chargeback_2001_1!$D525-datos_chargeback_2001_1!$B525</f>
        <v>65</v>
      </c>
      <c r="F525" s="16">
        <f>datos_chargeback_2001_1!$G525/100</f>
        <v>919.56</v>
      </c>
      <c r="G525" s="17">
        <v>91956</v>
      </c>
      <c r="H525" s="16">
        <f t="shared" si="8"/>
        <v>0</v>
      </c>
      <c r="I525" s="16">
        <v>1.39</v>
      </c>
      <c r="J525" s="17" t="s">
        <v>24</v>
      </c>
      <c r="K525" s="17" t="s">
        <v>25</v>
      </c>
      <c r="L525" s="17" t="s">
        <v>26</v>
      </c>
      <c r="M525" s="17" t="s">
        <v>27</v>
      </c>
      <c r="N525" s="17" t="s">
        <v>42</v>
      </c>
      <c r="O525" s="17" t="s">
        <v>29</v>
      </c>
      <c r="P525" s="17" t="s">
        <v>54</v>
      </c>
      <c r="Q525" s="17" t="s">
        <v>31</v>
      </c>
      <c r="R525" s="17">
        <v>91956</v>
      </c>
      <c r="S525" s="17" t="s">
        <v>1734</v>
      </c>
      <c r="T525" s="17" t="s">
        <v>46</v>
      </c>
      <c r="U525" s="16">
        <f>datos_chargeback_2001_1!$V525/100</f>
        <v>919.56</v>
      </c>
      <c r="V525" s="17">
        <v>91956</v>
      </c>
      <c r="W525" s="16">
        <f>datos_chargeback_2001_1!$X525/100</f>
        <v>0</v>
      </c>
      <c r="X525" s="17">
        <v>0</v>
      </c>
      <c r="Y525" s="16">
        <f>datos_chargeback_2001_1!$Z525/100</f>
        <v>0</v>
      </c>
      <c r="Z525" s="17">
        <v>0</v>
      </c>
      <c r="AA525" s="17" t="s">
        <v>1735</v>
      </c>
      <c r="AB525" s="17" t="s">
        <v>35</v>
      </c>
      <c r="AC525" s="20" t="s">
        <v>35</v>
      </c>
      <c r="AD525" s="16">
        <f>datos_chargeback_2001_1!$AE525/100</f>
        <v>0</v>
      </c>
      <c r="AE525" s="17">
        <v>0</v>
      </c>
      <c r="AF525" s="17" t="s">
        <v>36</v>
      </c>
    </row>
    <row r="526" spans="1:32" x14ac:dyDescent="0.3">
      <c r="A526" s="35" t="s">
        <v>1736</v>
      </c>
      <c r="B526" s="9">
        <v>45051</v>
      </c>
      <c r="C526" s="9" t="str">
        <f>TEXT(Tabla10[[#This Row],[Fecha de transacción]],"DDDD")</f>
        <v>viernes</v>
      </c>
      <c r="D526" s="9">
        <v>45139</v>
      </c>
      <c r="E526" s="10">
        <f>datos_chargeback_2001_1!$D526-datos_chargeback_2001_1!$B526</f>
        <v>88</v>
      </c>
      <c r="F526" s="11">
        <f>datos_chargeback_2001_1!$G526/100</f>
        <v>618.94000000000005</v>
      </c>
      <c r="G526" s="12">
        <v>61894</v>
      </c>
      <c r="H526" s="11">
        <f t="shared" si="8"/>
        <v>0</v>
      </c>
      <c r="I526" s="11">
        <v>1.34</v>
      </c>
      <c r="J526" s="12" t="s">
        <v>38</v>
      </c>
      <c r="K526" s="12" t="s">
        <v>25</v>
      </c>
      <c r="L526" s="12" t="s">
        <v>74</v>
      </c>
      <c r="M526" s="12" t="s">
        <v>41</v>
      </c>
      <c r="N526" s="12" t="s">
        <v>42</v>
      </c>
      <c r="O526" s="12" t="s">
        <v>53</v>
      </c>
      <c r="P526" s="12" t="s">
        <v>30</v>
      </c>
      <c r="Q526" s="12" t="s">
        <v>66</v>
      </c>
      <c r="R526" s="12">
        <v>61894</v>
      </c>
      <c r="S526" s="12" t="s">
        <v>1737</v>
      </c>
      <c r="T526" s="12" t="s">
        <v>46</v>
      </c>
      <c r="U526" s="11">
        <f>datos_chargeback_2001_1!$V526/100</f>
        <v>618.94000000000005</v>
      </c>
      <c r="V526" s="12">
        <v>61894</v>
      </c>
      <c r="W526" s="11">
        <f>datos_chargeback_2001_1!$X526/100</f>
        <v>0</v>
      </c>
      <c r="X526" s="12">
        <v>0</v>
      </c>
      <c r="Y526" s="11">
        <f>datos_chargeback_2001_1!$Z526/100</f>
        <v>0</v>
      </c>
      <c r="Z526" s="12">
        <v>0</v>
      </c>
      <c r="AA526" s="12" t="s">
        <v>1738</v>
      </c>
      <c r="AB526" s="12" t="s">
        <v>48</v>
      </c>
      <c r="AC526" s="19">
        <v>45051</v>
      </c>
      <c r="AD526" s="11">
        <f>datos_chargeback_2001_1!$AE526/100</f>
        <v>418.49</v>
      </c>
      <c r="AE526" s="12">
        <v>41849</v>
      </c>
      <c r="AF526" s="12" t="s">
        <v>64</v>
      </c>
    </row>
    <row r="527" spans="1:32" x14ac:dyDescent="0.3">
      <c r="A527" s="34" t="s">
        <v>1739</v>
      </c>
      <c r="B527" s="3">
        <v>45052</v>
      </c>
      <c r="C527" s="3" t="str">
        <f>TEXT(Tabla10[[#This Row],[Fecha de transacción]],"DDDD")</f>
        <v>sábado</v>
      </c>
      <c r="D527" s="3">
        <v>45118</v>
      </c>
      <c r="E527" s="4">
        <f>datos_chargeback_2001_1!$D527-datos_chargeback_2001_1!$B527</f>
        <v>66</v>
      </c>
      <c r="F527" s="5">
        <f>datos_chargeback_2001_1!$G527/100</f>
        <v>515.51</v>
      </c>
      <c r="G527" s="6">
        <v>51551</v>
      </c>
      <c r="H527" s="5">
        <f t="shared" si="8"/>
        <v>0</v>
      </c>
      <c r="I527" s="5">
        <v>1.35</v>
      </c>
      <c r="J527" s="6" t="s">
        <v>38</v>
      </c>
      <c r="K527" s="6" t="s">
        <v>25</v>
      </c>
      <c r="L527" s="6" t="s">
        <v>26</v>
      </c>
      <c r="M527" s="6" t="s">
        <v>52</v>
      </c>
      <c r="N527" s="6" t="s">
        <v>42</v>
      </c>
      <c r="O527" s="6" t="s">
        <v>43</v>
      </c>
      <c r="P527" s="6" t="s">
        <v>54</v>
      </c>
      <c r="Q527" s="6" t="s">
        <v>55</v>
      </c>
      <c r="R527" s="6">
        <v>51551</v>
      </c>
      <c r="S527" s="6" t="s">
        <v>1740</v>
      </c>
      <c r="T527" s="6" t="s">
        <v>46</v>
      </c>
      <c r="U527" s="5">
        <f>datos_chargeback_2001_1!$V527/100</f>
        <v>515.51</v>
      </c>
      <c r="V527" s="6">
        <v>51551</v>
      </c>
      <c r="W527" s="5">
        <f>datos_chargeback_2001_1!$X527/100</f>
        <v>0</v>
      </c>
      <c r="X527" s="6">
        <v>0</v>
      </c>
      <c r="Y527" s="5">
        <f>datos_chargeback_2001_1!$Z527/100</f>
        <v>0</v>
      </c>
      <c r="Z527" s="6">
        <v>0</v>
      </c>
      <c r="AA527" s="6" t="s">
        <v>1741</v>
      </c>
      <c r="AB527" s="6" t="s">
        <v>48</v>
      </c>
      <c r="AC527" s="8">
        <v>45052</v>
      </c>
      <c r="AD527" s="5">
        <f>datos_chargeback_2001_1!$AE527/100</f>
        <v>687.24</v>
      </c>
      <c r="AE527" s="6">
        <v>68724</v>
      </c>
      <c r="AF527" s="6" t="s">
        <v>29</v>
      </c>
    </row>
    <row r="528" spans="1:32" x14ac:dyDescent="0.3">
      <c r="A528" s="34" t="s">
        <v>1742</v>
      </c>
      <c r="B528" s="3">
        <v>45053</v>
      </c>
      <c r="C528" s="3" t="str">
        <f>TEXT(Tabla10[[#This Row],[Fecha de transacción]],"DDDD")</f>
        <v>domingo</v>
      </c>
      <c r="D528" s="3">
        <v>45133</v>
      </c>
      <c r="E528" s="4">
        <f>datos_chargeback_2001_1!$D528-datos_chargeback_2001_1!$B528</f>
        <v>80</v>
      </c>
      <c r="F528" s="5">
        <f>datos_chargeback_2001_1!$G528/100</f>
        <v>620.55999999999995</v>
      </c>
      <c r="G528" s="6">
        <v>62056</v>
      </c>
      <c r="H528" s="5">
        <f t="shared" si="8"/>
        <v>0</v>
      </c>
      <c r="I528" s="5">
        <v>0</v>
      </c>
      <c r="J528" s="6" t="s">
        <v>24</v>
      </c>
      <c r="K528" s="6" t="s">
        <v>25</v>
      </c>
      <c r="L528" s="6" t="s">
        <v>74</v>
      </c>
      <c r="M528" s="6" t="s">
        <v>27</v>
      </c>
      <c r="N528" s="6" t="s">
        <v>42</v>
      </c>
      <c r="O528" s="6" t="s">
        <v>29</v>
      </c>
      <c r="P528" s="6" t="s">
        <v>30</v>
      </c>
      <c r="Q528" s="6" t="s">
        <v>44</v>
      </c>
      <c r="R528" s="6">
        <v>62056</v>
      </c>
      <c r="S528" s="6" t="s">
        <v>1743</v>
      </c>
      <c r="T528" s="6" t="s">
        <v>46</v>
      </c>
      <c r="U528" s="5">
        <f>datos_chargeback_2001_1!$V528/100</f>
        <v>620.55999999999995</v>
      </c>
      <c r="V528" s="6">
        <v>62056</v>
      </c>
      <c r="W528" s="5">
        <f>datos_chargeback_2001_1!$X528/100</f>
        <v>0</v>
      </c>
      <c r="X528" s="6">
        <v>0</v>
      </c>
      <c r="Y528" s="5">
        <f>datos_chargeback_2001_1!$Z528/100</f>
        <v>0</v>
      </c>
      <c r="Z528" s="6">
        <v>0</v>
      </c>
      <c r="AA528" s="6" t="s">
        <v>1744</v>
      </c>
      <c r="AB528" s="6" t="s">
        <v>48</v>
      </c>
      <c r="AC528" s="8">
        <v>45053</v>
      </c>
      <c r="AD528" s="5">
        <f>datos_chargeback_2001_1!$AE528/100</f>
        <v>147.01</v>
      </c>
      <c r="AE528" s="6">
        <v>14701</v>
      </c>
      <c r="AF528" s="6" t="s">
        <v>64</v>
      </c>
    </row>
    <row r="529" spans="1:32" x14ac:dyDescent="0.3">
      <c r="A529" s="36" t="s">
        <v>1745</v>
      </c>
      <c r="B529" s="14">
        <v>45054</v>
      </c>
      <c r="C529" s="14" t="str">
        <f>TEXT(Tabla10[[#This Row],[Fecha de transacción]],"DDDD")</f>
        <v>lunes</v>
      </c>
      <c r="D529" s="14">
        <v>45144</v>
      </c>
      <c r="E529" s="15">
        <f>datos_chargeback_2001_1!$D529-datos_chargeback_2001_1!$B529</f>
        <v>90</v>
      </c>
      <c r="F529" s="16">
        <f>datos_chargeback_2001_1!$G529/100</f>
        <v>399.57</v>
      </c>
      <c r="G529" s="17">
        <v>39957</v>
      </c>
      <c r="H529" s="16">
        <f t="shared" si="8"/>
        <v>0</v>
      </c>
      <c r="I529" s="16">
        <v>1.1100000000000001</v>
      </c>
      <c r="J529" s="17" t="s">
        <v>24</v>
      </c>
      <c r="K529" s="17" t="s">
        <v>25</v>
      </c>
      <c r="L529" s="17" t="s">
        <v>26</v>
      </c>
      <c r="M529" s="17" t="s">
        <v>52</v>
      </c>
      <c r="N529" s="17" t="s">
        <v>42</v>
      </c>
      <c r="O529" s="17" t="s">
        <v>53</v>
      </c>
      <c r="P529" s="17" t="s">
        <v>30</v>
      </c>
      <c r="Q529" s="17" t="s">
        <v>31</v>
      </c>
      <c r="R529" s="17">
        <v>39957</v>
      </c>
      <c r="S529" s="17" t="s">
        <v>1746</v>
      </c>
      <c r="T529" s="17" t="s">
        <v>46</v>
      </c>
      <c r="U529" s="16">
        <f>datos_chargeback_2001_1!$V529/100</f>
        <v>399.57</v>
      </c>
      <c r="V529" s="17">
        <v>39957</v>
      </c>
      <c r="W529" s="16">
        <f>datos_chargeback_2001_1!$X529/100</f>
        <v>0</v>
      </c>
      <c r="X529" s="17">
        <v>0</v>
      </c>
      <c r="Y529" s="16">
        <f>datos_chargeback_2001_1!$Z529/100</f>
        <v>0</v>
      </c>
      <c r="Z529" s="17">
        <v>0</v>
      </c>
      <c r="AA529" s="17" t="s">
        <v>1747</v>
      </c>
      <c r="AB529" s="17" t="s">
        <v>35</v>
      </c>
      <c r="AC529" s="20" t="s">
        <v>35</v>
      </c>
      <c r="AD529" s="16">
        <f>datos_chargeback_2001_1!$AE529/100</f>
        <v>0</v>
      </c>
      <c r="AE529" s="17">
        <v>0</v>
      </c>
      <c r="AF529" s="17" t="s">
        <v>36</v>
      </c>
    </row>
    <row r="530" spans="1:32" x14ac:dyDescent="0.3">
      <c r="A530" s="35" t="s">
        <v>1748</v>
      </c>
      <c r="B530" s="9">
        <v>45055</v>
      </c>
      <c r="C530" s="9" t="str">
        <f>TEXT(Tabla10[[#This Row],[Fecha de transacción]],"DDDD")</f>
        <v>martes</v>
      </c>
      <c r="D530" s="9">
        <v>45125</v>
      </c>
      <c r="E530" s="10">
        <f>datos_chargeback_2001_1!$D530-datos_chargeback_2001_1!$B530</f>
        <v>70</v>
      </c>
      <c r="F530" s="11">
        <f>datos_chargeback_2001_1!$G530/100</f>
        <v>134.07</v>
      </c>
      <c r="G530" s="12">
        <v>13407</v>
      </c>
      <c r="H530" s="11">
        <f t="shared" si="8"/>
        <v>0</v>
      </c>
      <c r="I530" s="11">
        <v>0.95</v>
      </c>
      <c r="J530" s="12" t="s">
        <v>24</v>
      </c>
      <c r="K530" s="12" t="s">
        <v>25</v>
      </c>
      <c r="L530" s="12" t="s">
        <v>80</v>
      </c>
      <c r="M530" s="12" t="s">
        <v>59</v>
      </c>
      <c r="N530" s="12" t="s">
        <v>42</v>
      </c>
      <c r="O530" s="12" t="s">
        <v>114</v>
      </c>
      <c r="P530" s="12" t="s">
        <v>30</v>
      </c>
      <c r="Q530" s="12" t="s">
        <v>75</v>
      </c>
      <c r="R530" s="12">
        <v>13407</v>
      </c>
      <c r="S530" s="12" t="s">
        <v>1749</v>
      </c>
      <c r="T530" s="12" t="s">
        <v>46</v>
      </c>
      <c r="U530" s="11">
        <f>datos_chargeback_2001_1!$V530/100</f>
        <v>134.07</v>
      </c>
      <c r="V530" s="12">
        <v>13407</v>
      </c>
      <c r="W530" s="11">
        <f>datos_chargeback_2001_1!$X530/100</f>
        <v>0</v>
      </c>
      <c r="X530" s="12">
        <v>0</v>
      </c>
      <c r="Y530" s="11">
        <f>datos_chargeback_2001_1!$Z530/100</f>
        <v>0</v>
      </c>
      <c r="Z530" s="12">
        <v>0</v>
      </c>
      <c r="AA530" s="12" t="s">
        <v>1750</v>
      </c>
      <c r="AB530" s="12" t="s">
        <v>48</v>
      </c>
      <c r="AC530" s="19">
        <v>45055</v>
      </c>
      <c r="AD530" s="11">
        <f>datos_chargeback_2001_1!$AE530/100</f>
        <v>143.84</v>
      </c>
      <c r="AE530" s="12">
        <v>14384</v>
      </c>
      <c r="AF530" s="12" t="s">
        <v>64</v>
      </c>
    </row>
    <row r="531" spans="1:32" x14ac:dyDescent="0.3">
      <c r="A531" s="36" t="s">
        <v>1751</v>
      </c>
      <c r="B531" s="14">
        <v>45056</v>
      </c>
      <c r="C531" s="14" t="str">
        <f>TEXT(Tabla10[[#This Row],[Fecha de transacción]],"DDDD")</f>
        <v>miércoles</v>
      </c>
      <c r="D531" s="14">
        <v>45117</v>
      </c>
      <c r="E531" s="15">
        <f>datos_chargeback_2001_1!$D531-datos_chargeback_2001_1!$B531</f>
        <v>61</v>
      </c>
      <c r="F531" s="16">
        <f>datos_chargeback_2001_1!$G531/100</f>
        <v>553.83000000000004</v>
      </c>
      <c r="G531" s="17">
        <v>55383</v>
      </c>
      <c r="H531" s="16">
        <f t="shared" si="8"/>
        <v>0</v>
      </c>
      <c r="I531" s="16">
        <v>0</v>
      </c>
      <c r="J531" s="17" t="s">
        <v>38</v>
      </c>
      <c r="K531" s="17" t="s">
        <v>25</v>
      </c>
      <c r="L531" s="17" t="s">
        <v>80</v>
      </c>
      <c r="M531" s="17" t="s">
        <v>52</v>
      </c>
      <c r="N531" s="17" t="s">
        <v>42</v>
      </c>
      <c r="O531" s="17" t="s">
        <v>70</v>
      </c>
      <c r="P531" s="17" t="s">
        <v>54</v>
      </c>
      <c r="Q531" s="17" t="s">
        <v>44</v>
      </c>
      <c r="R531" s="17">
        <v>55383</v>
      </c>
      <c r="S531" s="17" t="s">
        <v>1752</v>
      </c>
      <c r="T531" s="17" t="s">
        <v>116</v>
      </c>
      <c r="U531" s="16">
        <f>datos_chargeback_2001_1!$V531/100</f>
        <v>553.83000000000004</v>
      </c>
      <c r="V531" s="17">
        <v>55383</v>
      </c>
      <c r="W531" s="16">
        <f>datos_chargeback_2001_1!$X531/100</f>
        <v>0</v>
      </c>
      <c r="X531" s="17">
        <v>0</v>
      </c>
      <c r="Y531" s="16">
        <f>datos_chargeback_2001_1!$Z531/100</f>
        <v>0</v>
      </c>
      <c r="Z531" s="17">
        <v>0</v>
      </c>
      <c r="AA531" s="17" t="s">
        <v>1753</v>
      </c>
      <c r="AB531" s="17" t="s">
        <v>48</v>
      </c>
      <c r="AC531" s="18">
        <v>45056</v>
      </c>
      <c r="AD531" s="16">
        <f>datos_chargeback_2001_1!$AE531/100</f>
        <v>561.98</v>
      </c>
      <c r="AE531" s="17">
        <v>56198</v>
      </c>
      <c r="AF531" s="17" t="s">
        <v>43</v>
      </c>
    </row>
    <row r="532" spans="1:32" x14ac:dyDescent="0.3">
      <c r="A532" s="34" t="s">
        <v>1754</v>
      </c>
      <c r="B532" s="3">
        <v>45057</v>
      </c>
      <c r="C532" s="3" t="str">
        <f>TEXT(Tabla10[[#This Row],[Fecha de transacción]],"DDDD")</f>
        <v>jueves</v>
      </c>
      <c r="D532" s="3">
        <v>45117</v>
      </c>
      <c r="E532" s="4">
        <f>datos_chargeback_2001_1!$D532-datos_chargeback_2001_1!$B532</f>
        <v>60</v>
      </c>
      <c r="F532" s="5">
        <f>datos_chargeback_2001_1!$G532/100</f>
        <v>880.82</v>
      </c>
      <c r="G532" s="6">
        <v>88082</v>
      </c>
      <c r="H532" s="5">
        <f t="shared" si="8"/>
        <v>0</v>
      </c>
      <c r="I532" s="5">
        <v>1.08</v>
      </c>
      <c r="J532" s="6" t="s">
        <v>24</v>
      </c>
      <c r="K532" s="6" t="s">
        <v>25</v>
      </c>
      <c r="L532" s="6" t="s">
        <v>80</v>
      </c>
      <c r="M532" s="6" t="s">
        <v>93</v>
      </c>
      <c r="N532" s="6" t="s">
        <v>28</v>
      </c>
      <c r="O532" s="6" t="s">
        <v>70</v>
      </c>
      <c r="P532" s="6" t="s">
        <v>54</v>
      </c>
      <c r="Q532" s="6" t="s">
        <v>55</v>
      </c>
      <c r="R532" s="6">
        <v>88082</v>
      </c>
      <c r="S532" s="6" t="s">
        <v>362</v>
      </c>
      <c r="T532" s="6" t="s">
        <v>33</v>
      </c>
      <c r="U532" s="5">
        <f>datos_chargeback_2001_1!$V532/100</f>
        <v>0</v>
      </c>
      <c r="V532" s="6">
        <v>0</v>
      </c>
      <c r="W532" s="5">
        <f>datos_chargeback_2001_1!$X532/100</f>
        <v>0</v>
      </c>
      <c r="X532" s="6">
        <v>0</v>
      </c>
      <c r="Y532" s="5">
        <f>datos_chargeback_2001_1!$Z532/100</f>
        <v>880.82</v>
      </c>
      <c r="Z532" s="6">
        <v>88082</v>
      </c>
      <c r="AA532" s="6" t="s">
        <v>1755</v>
      </c>
      <c r="AB532" s="6" t="s">
        <v>35</v>
      </c>
      <c r="AC532" s="7" t="s">
        <v>35</v>
      </c>
      <c r="AD532" s="5">
        <f>datos_chargeback_2001_1!$AE532/100</f>
        <v>0</v>
      </c>
      <c r="AE532" s="6">
        <v>0</v>
      </c>
      <c r="AF532" s="6" t="s">
        <v>53</v>
      </c>
    </row>
    <row r="533" spans="1:32" x14ac:dyDescent="0.3">
      <c r="A533" s="36" t="s">
        <v>1756</v>
      </c>
      <c r="B533" s="14">
        <v>45058</v>
      </c>
      <c r="C533" s="14" t="str">
        <f>TEXT(Tabla10[[#This Row],[Fecha de transacción]],"DDDD")</f>
        <v>viernes</v>
      </c>
      <c r="D533" s="14">
        <v>45132</v>
      </c>
      <c r="E533" s="15">
        <f>datos_chargeback_2001_1!$D533-datos_chargeback_2001_1!$B533</f>
        <v>74</v>
      </c>
      <c r="F533" s="16">
        <f>datos_chargeback_2001_1!$G533/100</f>
        <v>640.96</v>
      </c>
      <c r="G533" s="17">
        <v>64096</v>
      </c>
      <c r="H533" s="16">
        <f t="shared" si="8"/>
        <v>0</v>
      </c>
      <c r="I533" s="16">
        <v>1.34</v>
      </c>
      <c r="J533" s="17" t="s">
        <v>24</v>
      </c>
      <c r="K533" s="17" t="s">
        <v>25</v>
      </c>
      <c r="L533" s="17" t="s">
        <v>109</v>
      </c>
      <c r="M533" s="17" t="s">
        <v>41</v>
      </c>
      <c r="N533" s="17" t="s">
        <v>42</v>
      </c>
      <c r="O533" s="17" t="s">
        <v>114</v>
      </c>
      <c r="P533" s="17" t="s">
        <v>30</v>
      </c>
      <c r="Q533" s="17" t="s">
        <v>55</v>
      </c>
      <c r="R533" s="17">
        <v>64096</v>
      </c>
      <c r="S533" s="17" t="s">
        <v>1757</v>
      </c>
      <c r="T533" s="17" t="s">
        <v>61</v>
      </c>
      <c r="U533" s="16">
        <f>datos_chargeback_2001_1!$V533/100</f>
        <v>0</v>
      </c>
      <c r="V533" s="17">
        <v>0</v>
      </c>
      <c r="W533" s="16">
        <f>datos_chargeback_2001_1!$X533/100</f>
        <v>640.96</v>
      </c>
      <c r="X533" s="17">
        <v>64096</v>
      </c>
      <c r="Y533" s="16">
        <f>datos_chargeback_2001_1!$Z533/100</f>
        <v>0</v>
      </c>
      <c r="Z533" s="17">
        <v>0</v>
      </c>
      <c r="AA533" s="17" t="s">
        <v>1758</v>
      </c>
      <c r="AB533" s="17" t="s">
        <v>35</v>
      </c>
      <c r="AC533" s="20" t="s">
        <v>35</v>
      </c>
      <c r="AD533" s="16">
        <f>datos_chargeback_2001_1!$AE533/100</f>
        <v>0</v>
      </c>
      <c r="AE533" s="17">
        <v>0</v>
      </c>
      <c r="AF533" s="17" t="s">
        <v>53</v>
      </c>
    </row>
    <row r="534" spans="1:32" x14ac:dyDescent="0.3">
      <c r="A534" s="35" t="s">
        <v>1759</v>
      </c>
      <c r="B534" s="9">
        <v>45059</v>
      </c>
      <c r="C534" s="9" t="str">
        <f>TEXT(Tabla10[[#This Row],[Fecha de transacción]],"DDDD")</f>
        <v>sábado</v>
      </c>
      <c r="D534" s="9">
        <v>45123</v>
      </c>
      <c r="E534" s="10">
        <f>datos_chargeback_2001_1!$D534-datos_chargeback_2001_1!$B534</f>
        <v>64</v>
      </c>
      <c r="F534" s="11">
        <f>datos_chargeback_2001_1!$G534/100</f>
        <v>696.42</v>
      </c>
      <c r="G534" s="12">
        <v>69642</v>
      </c>
      <c r="H534" s="11">
        <f t="shared" si="8"/>
        <v>0</v>
      </c>
      <c r="I534" s="11">
        <v>1.17</v>
      </c>
      <c r="J534" s="12" t="s">
        <v>38</v>
      </c>
      <c r="K534" s="12" t="s">
        <v>25</v>
      </c>
      <c r="L534" s="12" t="s">
        <v>119</v>
      </c>
      <c r="M534" s="12" t="s">
        <v>41</v>
      </c>
      <c r="N534" s="12" t="s">
        <v>42</v>
      </c>
      <c r="O534" s="12" t="s">
        <v>50</v>
      </c>
      <c r="P534" s="12" t="s">
        <v>54</v>
      </c>
      <c r="Q534" s="12" t="s">
        <v>44</v>
      </c>
      <c r="R534" s="12">
        <v>69642</v>
      </c>
      <c r="S534" s="12" t="s">
        <v>1760</v>
      </c>
      <c r="T534" s="12" t="s">
        <v>61</v>
      </c>
      <c r="U534" s="11">
        <f>datos_chargeback_2001_1!$V534/100</f>
        <v>0</v>
      </c>
      <c r="V534" s="12">
        <v>0</v>
      </c>
      <c r="W534" s="11">
        <f>datos_chargeback_2001_1!$X534/100</f>
        <v>696.42</v>
      </c>
      <c r="X534" s="12">
        <v>69642</v>
      </c>
      <c r="Y534" s="11">
        <f>datos_chargeback_2001_1!$Z534/100</f>
        <v>0</v>
      </c>
      <c r="Z534" s="12">
        <v>0</v>
      </c>
      <c r="AA534" s="12" t="s">
        <v>1761</v>
      </c>
      <c r="AB534" s="12" t="s">
        <v>48</v>
      </c>
      <c r="AC534" s="19">
        <v>45059</v>
      </c>
      <c r="AD534" s="11">
        <f>datos_chargeback_2001_1!$AE534/100</f>
        <v>258.92</v>
      </c>
      <c r="AE534" s="12">
        <v>25892</v>
      </c>
      <c r="AF534" s="12" t="s">
        <v>43</v>
      </c>
    </row>
    <row r="535" spans="1:32" x14ac:dyDescent="0.3">
      <c r="A535" s="36" t="s">
        <v>1762</v>
      </c>
      <c r="B535" s="14">
        <v>45060</v>
      </c>
      <c r="C535" s="14" t="str">
        <f>TEXT(Tabla10[[#This Row],[Fecha de transacción]],"DDDD")</f>
        <v>domingo</v>
      </c>
      <c r="D535" s="14">
        <v>45129</v>
      </c>
      <c r="E535" s="15">
        <f>datos_chargeback_2001_1!$D535-datos_chargeback_2001_1!$B535</f>
        <v>69</v>
      </c>
      <c r="F535" s="16">
        <f>datos_chargeback_2001_1!$G535/100</f>
        <v>368.71</v>
      </c>
      <c r="G535" s="17">
        <v>36871</v>
      </c>
      <c r="H535" s="16">
        <f t="shared" si="8"/>
        <v>0</v>
      </c>
      <c r="I535" s="16">
        <v>0.85</v>
      </c>
      <c r="J535" s="17" t="s">
        <v>38</v>
      </c>
      <c r="K535" s="17" t="s">
        <v>25</v>
      </c>
      <c r="L535" s="17" t="s">
        <v>26</v>
      </c>
      <c r="M535" s="17" t="s">
        <v>27</v>
      </c>
      <c r="N535" s="17" t="s">
        <v>42</v>
      </c>
      <c r="O535" s="17" t="s">
        <v>70</v>
      </c>
      <c r="P535" s="17" t="s">
        <v>54</v>
      </c>
      <c r="Q535" s="17" t="s">
        <v>66</v>
      </c>
      <c r="R535" s="17">
        <v>36871</v>
      </c>
      <c r="S535" s="17" t="s">
        <v>1763</v>
      </c>
      <c r="T535" s="17" t="s">
        <v>46</v>
      </c>
      <c r="U535" s="16">
        <f>datos_chargeback_2001_1!$V535/100</f>
        <v>368.71</v>
      </c>
      <c r="V535" s="17">
        <v>36871</v>
      </c>
      <c r="W535" s="16">
        <f>datos_chargeback_2001_1!$X535/100</f>
        <v>0</v>
      </c>
      <c r="X535" s="17">
        <v>0</v>
      </c>
      <c r="Y535" s="16">
        <f>datos_chargeback_2001_1!$Z535/100</f>
        <v>0</v>
      </c>
      <c r="Z535" s="17">
        <v>0</v>
      </c>
      <c r="AA535" s="17" t="s">
        <v>1764</v>
      </c>
      <c r="AB535" s="17" t="s">
        <v>35</v>
      </c>
      <c r="AC535" s="20" t="s">
        <v>35</v>
      </c>
      <c r="AD535" s="16">
        <f>datos_chargeback_2001_1!$AE535/100</f>
        <v>0</v>
      </c>
      <c r="AE535" s="17">
        <v>0</v>
      </c>
      <c r="AF535" s="17" t="s">
        <v>43</v>
      </c>
    </row>
    <row r="536" spans="1:32" x14ac:dyDescent="0.3">
      <c r="A536" s="35" t="s">
        <v>1765</v>
      </c>
      <c r="B536" s="9">
        <v>45061</v>
      </c>
      <c r="C536" s="9" t="str">
        <f>TEXT(Tabla10[[#This Row],[Fecha de transacción]],"DDDD")</f>
        <v>lunes</v>
      </c>
      <c r="D536" s="9">
        <v>45150</v>
      </c>
      <c r="E536" s="10">
        <f>datos_chargeback_2001_1!$D536-datos_chargeback_2001_1!$B536</f>
        <v>89</v>
      </c>
      <c r="F536" s="11">
        <f>datos_chargeback_2001_1!$G536/100</f>
        <v>178.87</v>
      </c>
      <c r="G536" s="12">
        <v>17887</v>
      </c>
      <c r="H536" s="11">
        <f t="shared" si="8"/>
        <v>0</v>
      </c>
      <c r="I536" s="11">
        <v>0.82</v>
      </c>
      <c r="J536" s="12" t="s">
        <v>24</v>
      </c>
      <c r="K536" s="12" t="s">
        <v>25</v>
      </c>
      <c r="L536" s="12" t="s">
        <v>80</v>
      </c>
      <c r="M536" s="12" t="s">
        <v>93</v>
      </c>
      <c r="N536" s="12" t="s">
        <v>42</v>
      </c>
      <c r="O536" s="12" t="s">
        <v>50</v>
      </c>
      <c r="P536" s="12" t="s">
        <v>54</v>
      </c>
      <c r="Q536" s="12" t="s">
        <v>44</v>
      </c>
      <c r="R536" s="12">
        <v>17887</v>
      </c>
      <c r="S536" s="12" t="s">
        <v>1766</v>
      </c>
      <c r="T536" s="12" t="s">
        <v>116</v>
      </c>
      <c r="U536" s="11">
        <f>datos_chargeback_2001_1!$V536/100</f>
        <v>178.87</v>
      </c>
      <c r="V536" s="12">
        <v>17887</v>
      </c>
      <c r="W536" s="11">
        <f>datos_chargeback_2001_1!$X536/100</f>
        <v>0</v>
      </c>
      <c r="X536" s="12">
        <v>0</v>
      </c>
      <c r="Y536" s="11">
        <f>datos_chargeback_2001_1!$Z536/100</f>
        <v>0</v>
      </c>
      <c r="Z536" s="12">
        <v>0</v>
      </c>
      <c r="AA536" s="12" t="s">
        <v>1767</v>
      </c>
      <c r="AB536" s="12" t="s">
        <v>48</v>
      </c>
      <c r="AC536" s="19">
        <v>45061</v>
      </c>
      <c r="AD536" s="11">
        <f>datos_chargeback_2001_1!$AE536/100</f>
        <v>61.72</v>
      </c>
      <c r="AE536" s="12">
        <v>6172</v>
      </c>
      <c r="AF536" s="12" t="s">
        <v>50</v>
      </c>
    </row>
    <row r="537" spans="1:32" x14ac:dyDescent="0.3">
      <c r="A537" s="34" t="s">
        <v>1769</v>
      </c>
      <c r="B537" s="3">
        <v>45062</v>
      </c>
      <c r="C537" s="3" t="str">
        <f>TEXT(Tabla10[[#This Row],[Fecha de transacción]],"DDDD")</f>
        <v>martes</v>
      </c>
      <c r="D537" s="3">
        <v>45127</v>
      </c>
      <c r="E537" s="4">
        <f>datos_chargeback_2001_1!$D537-datos_chargeback_2001_1!$B537</f>
        <v>65</v>
      </c>
      <c r="F537" s="5">
        <f>datos_chargeback_2001_1!$G537/100</f>
        <v>461.25</v>
      </c>
      <c r="G537" s="6">
        <v>46125</v>
      </c>
      <c r="H537" s="5">
        <f t="shared" si="8"/>
        <v>0</v>
      </c>
      <c r="I537" s="5">
        <v>0</v>
      </c>
      <c r="J537" s="6" t="s">
        <v>24</v>
      </c>
      <c r="K537" s="6" t="s">
        <v>25</v>
      </c>
      <c r="L537" s="6" t="s">
        <v>80</v>
      </c>
      <c r="M537" s="6" t="s">
        <v>27</v>
      </c>
      <c r="N537" s="6" t="s">
        <v>42</v>
      </c>
      <c r="O537" s="6" t="s">
        <v>64</v>
      </c>
      <c r="P537" s="6" t="s">
        <v>54</v>
      </c>
      <c r="Q537" s="6" t="s">
        <v>44</v>
      </c>
      <c r="R537" s="6">
        <v>46125</v>
      </c>
      <c r="S537" s="6" t="s">
        <v>1770</v>
      </c>
      <c r="T537" s="6" t="s">
        <v>116</v>
      </c>
      <c r="U537" s="5">
        <f>datos_chargeback_2001_1!$V537/100</f>
        <v>461.25</v>
      </c>
      <c r="V537" s="6">
        <v>46125</v>
      </c>
      <c r="W537" s="5">
        <f>datos_chargeback_2001_1!$X537/100</f>
        <v>0</v>
      </c>
      <c r="X537" s="6">
        <v>0</v>
      </c>
      <c r="Y537" s="5">
        <f>datos_chargeback_2001_1!$Z537/100</f>
        <v>0</v>
      </c>
      <c r="Z537" s="6">
        <v>0</v>
      </c>
      <c r="AA537" s="6" t="s">
        <v>1771</v>
      </c>
      <c r="AB537" s="6" t="s">
        <v>48</v>
      </c>
      <c r="AC537" s="8">
        <v>45062</v>
      </c>
      <c r="AD537" s="5">
        <f>datos_chargeback_2001_1!$AE537/100</f>
        <v>851.48</v>
      </c>
      <c r="AE537" s="6">
        <v>85148</v>
      </c>
      <c r="AF537" s="6" t="s">
        <v>64</v>
      </c>
    </row>
    <row r="538" spans="1:32" x14ac:dyDescent="0.3">
      <c r="A538" s="34" t="s">
        <v>1772</v>
      </c>
      <c r="B538" s="3">
        <v>45063</v>
      </c>
      <c r="C538" s="3" t="str">
        <f>TEXT(Tabla10[[#This Row],[Fecha de transacción]],"DDDD")</f>
        <v>miércoles</v>
      </c>
      <c r="D538" s="3">
        <v>45128</v>
      </c>
      <c r="E538" s="4">
        <f>datos_chargeback_2001_1!$D538-datos_chargeback_2001_1!$B538</f>
        <v>65</v>
      </c>
      <c r="F538" s="5">
        <f>datos_chargeback_2001_1!$G538/100</f>
        <v>19.829999999999998</v>
      </c>
      <c r="G538" s="6">
        <v>1983</v>
      </c>
      <c r="H538" s="5">
        <f t="shared" si="8"/>
        <v>0</v>
      </c>
      <c r="I538" s="5">
        <v>1.1299999999999999</v>
      </c>
      <c r="J538" s="6" t="s">
        <v>24</v>
      </c>
      <c r="K538" s="6" t="s">
        <v>25</v>
      </c>
      <c r="L538" s="6" t="s">
        <v>40</v>
      </c>
      <c r="M538" s="6" t="s">
        <v>93</v>
      </c>
      <c r="N538" s="6" t="s">
        <v>28</v>
      </c>
      <c r="O538" s="6" t="s">
        <v>29</v>
      </c>
      <c r="P538" s="6" t="s">
        <v>30</v>
      </c>
      <c r="Q538" s="6" t="s">
        <v>66</v>
      </c>
      <c r="R538" s="6">
        <v>1983</v>
      </c>
      <c r="S538" s="6" t="s">
        <v>1773</v>
      </c>
      <c r="T538" s="6" t="s">
        <v>33</v>
      </c>
      <c r="U538" s="5">
        <f>datos_chargeback_2001_1!$V538/100</f>
        <v>0</v>
      </c>
      <c r="V538" s="6">
        <v>0</v>
      </c>
      <c r="W538" s="5">
        <f>datos_chargeback_2001_1!$X538/100</f>
        <v>0</v>
      </c>
      <c r="X538" s="6">
        <v>0</v>
      </c>
      <c r="Y538" s="5">
        <f>datos_chargeback_2001_1!$Z538/100</f>
        <v>19.829999999999998</v>
      </c>
      <c r="Z538" s="6">
        <v>1983</v>
      </c>
      <c r="AA538" s="6" t="s">
        <v>1774</v>
      </c>
      <c r="AB538" s="6" t="s">
        <v>48</v>
      </c>
      <c r="AC538" s="8">
        <v>45063</v>
      </c>
      <c r="AD538" s="5">
        <f>datos_chargeback_2001_1!$AE538/100</f>
        <v>393.49</v>
      </c>
      <c r="AE538" s="6">
        <v>39349</v>
      </c>
      <c r="AF538" s="6" t="s">
        <v>64</v>
      </c>
    </row>
    <row r="539" spans="1:32" x14ac:dyDescent="0.3">
      <c r="A539" s="36" t="s">
        <v>1775</v>
      </c>
      <c r="B539" s="14">
        <v>45064</v>
      </c>
      <c r="C539" s="14" t="str">
        <f>TEXT(Tabla10[[#This Row],[Fecha de transacción]],"DDDD")</f>
        <v>jueves</v>
      </c>
      <c r="D539" s="14">
        <v>45125</v>
      </c>
      <c r="E539" s="15">
        <f>datos_chargeback_2001_1!$D539-datos_chargeback_2001_1!$B539</f>
        <v>61</v>
      </c>
      <c r="F539" s="16">
        <f>datos_chargeback_2001_1!$G539/100</f>
        <v>675.49</v>
      </c>
      <c r="G539" s="17">
        <v>67549</v>
      </c>
      <c r="H539" s="16">
        <f t="shared" si="8"/>
        <v>0</v>
      </c>
      <c r="I539" s="16">
        <v>0</v>
      </c>
      <c r="J539" s="17" t="s">
        <v>38</v>
      </c>
      <c r="K539" s="17" t="s">
        <v>25</v>
      </c>
      <c r="L539" s="17" t="s">
        <v>80</v>
      </c>
      <c r="M539" s="17" t="s">
        <v>41</v>
      </c>
      <c r="N539" s="17" t="s">
        <v>42</v>
      </c>
      <c r="O539" s="17" t="s">
        <v>114</v>
      </c>
      <c r="P539" s="17" t="s">
        <v>54</v>
      </c>
      <c r="Q539" s="17" t="s">
        <v>66</v>
      </c>
      <c r="R539" s="17">
        <v>67549</v>
      </c>
      <c r="S539" s="17" t="s">
        <v>1776</v>
      </c>
      <c r="T539" s="17" t="s">
        <v>61</v>
      </c>
      <c r="U539" s="16">
        <f>datos_chargeback_2001_1!$V539/100</f>
        <v>0</v>
      </c>
      <c r="V539" s="17">
        <v>0</v>
      </c>
      <c r="W539" s="16">
        <f>datos_chargeback_2001_1!$X539/100</f>
        <v>675.49</v>
      </c>
      <c r="X539" s="17">
        <v>67549</v>
      </c>
      <c r="Y539" s="16">
        <f>datos_chargeback_2001_1!$Z539/100</f>
        <v>0</v>
      </c>
      <c r="Z539" s="17">
        <v>0</v>
      </c>
      <c r="AA539" s="17" t="s">
        <v>1777</v>
      </c>
      <c r="AB539" s="17" t="s">
        <v>35</v>
      </c>
      <c r="AC539" s="20" t="s">
        <v>35</v>
      </c>
      <c r="AD539" s="16">
        <f>datos_chargeback_2001_1!$AE539/100</f>
        <v>0</v>
      </c>
      <c r="AE539" s="17">
        <v>0</v>
      </c>
      <c r="AF539" s="17" t="s">
        <v>64</v>
      </c>
    </row>
    <row r="540" spans="1:32" x14ac:dyDescent="0.3">
      <c r="A540" s="35" t="s">
        <v>1778</v>
      </c>
      <c r="B540" s="9">
        <v>45065</v>
      </c>
      <c r="C540" s="9" t="str">
        <f>TEXT(Tabla10[[#This Row],[Fecha de transacción]],"DDDD")</f>
        <v>viernes</v>
      </c>
      <c r="D540" s="9">
        <v>45140</v>
      </c>
      <c r="E540" s="10">
        <f>datos_chargeback_2001_1!$D540-datos_chargeback_2001_1!$B540</f>
        <v>75</v>
      </c>
      <c r="F540" s="11">
        <f>datos_chargeback_2001_1!$G540/100</f>
        <v>522.02</v>
      </c>
      <c r="G540" s="12">
        <v>52202</v>
      </c>
      <c r="H540" s="11">
        <f t="shared" si="8"/>
        <v>0</v>
      </c>
      <c r="I540" s="11">
        <v>1.48</v>
      </c>
      <c r="J540" s="12" t="s">
        <v>38</v>
      </c>
      <c r="K540" s="12" t="s">
        <v>25</v>
      </c>
      <c r="L540" s="12" t="s">
        <v>80</v>
      </c>
      <c r="M540" s="12" t="s">
        <v>85</v>
      </c>
      <c r="N540" s="12" t="s">
        <v>28</v>
      </c>
      <c r="O540" s="12" t="s">
        <v>50</v>
      </c>
      <c r="P540" s="12" t="s">
        <v>54</v>
      </c>
      <c r="Q540" s="12" t="s">
        <v>66</v>
      </c>
      <c r="R540" s="12">
        <v>52202</v>
      </c>
      <c r="S540" s="12" t="s">
        <v>1779</v>
      </c>
      <c r="T540" s="12" t="s">
        <v>33</v>
      </c>
      <c r="U540" s="11">
        <f>datos_chargeback_2001_1!$V540/100</f>
        <v>0</v>
      </c>
      <c r="V540" s="12">
        <v>0</v>
      </c>
      <c r="W540" s="11">
        <f>datos_chargeback_2001_1!$X540/100</f>
        <v>0</v>
      </c>
      <c r="X540" s="12">
        <v>0</v>
      </c>
      <c r="Y540" s="11">
        <f>datos_chargeback_2001_1!$Z540/100</f>
        <v>522.02</v>
      </c>
      <c r="Z540" s="12">
        <v>52202</v>
      </c>
      <c r="AA540" s="12" t="s">
        <v>1780</v>
      </c>
      <c r="AB540" s="12" t="s">
        <v>48</v>
      </c>
      <c r="AC540" s="19">
        <v>45065</v>
      </c>
      <c r="AD540" s="11">
        <f>datos_chargeback_2001_1!$AE540/100</f>
        <v>254.73</v>
      </c>
      <c r="AE540" s="12">
        <v>25473</v>
      </c>
      <c r="AF540" s="12" t="s">
        <v>53</v>
      </c>
    </row>
    <row r="541" spans="1:32" x14ac:dyDescent="0.3">
      <c r="A541" s="36" t="s">
        <v>1781</v>
      </c>
      <c r="B541" s="14">
        <v>45066</v>
      </c>
      <c r="C541" s="14" t="str">
        <f>TEXT(Tabla10[[#This Row],[Fecha de transacción]],"DDDD")</f>
        <v>sábado</v>
      </c>
      <c r="D541" s="14">
        <v>45140</v>
      </c>
      <c r="E541" s="15">
        <f>datos_chargeback_2001_1!$D541-datos_chargeback_2001_1!$B541</f>
        <v>74</v>
      </c>
      <c r="F541" s="16">
        <f>datos_chargeback_2001_1!$G541/100</f>
        <v>264.13</v>
      </c>
      <c r="G541" s="17">
        <v>26413</v>
      </c>
      <c r="H541" s="16">
        <f t="shared" si="8"/>
        <v>0</v>
      </c>
      <c r="I541" s="16">
        <v>0.89</v>
      </c>
      <c r="J541" s="17" t="s">
        <v>38</v>
      </c>
      <c r="K541" s="17" t="s">
        <v>25</v>
      </c>
      <c r="L541" s="17" t="s">
        <v>40</v>
      </c>
      <c r="M541" s="17" t="s">
        <v>85</v>
      </c>
      <c r="N541" s="17" t="s">
        <v>42</v>
      </c>
      <c r="O541" s="17" t="s">
        <v>43</v>
      </c>
      <c r="P541" s="17" t="s">
        <v>30</v>
      </c>
      <c r="Q541" s="17" t="s">
        <v>44</v>
      </c>
      <c r="R541" s="17">
        <v>26413</v>
      </c>
      <c r="S541" s="17" t="s">
        <v>474</v>
      </c>
      <c r="T541" s="17" t="s">
        <v>46</v>
      </c>
      <c r="U541" s="16">
        <f>datos_chargeback_2001_1!$V541/100</f>
        <v>264.13</v>
      </c>
      <c r="V541" s="17">
        <v>26413</v>
      </c>
      <c r="W541" s="16">
        <f>datos_chargeback_2001_1!$X541/100</f>
        <v>0</v>
      </c>
      <c r="X541" s="17">
        <v>0</v>
      </c>
      <c r="Y541" s="16">
        <f>datos_chargeback_2001_1!$Z541/100</f>
        <v>0</v>
      </c>
      <c r="Z541" s="17">
        <v>0</v>
      </c>
      <c r="AA541" s="17" t="s">
        <v>1782</v>
      </c>
      <c r="AB541" s="17" t="s">
        <v>35</v>
      </c>
      <c r="AC541" s="20" t="s">
        <v>35</v>
      </c>
      <c r="AD541" s="16">
        <f>datos_chargeback_2001_1!$AE541/100</f>
        <v>0</v>
      </c>
      <c r="AE541" s="17">
        <v>0</v>
      </c>
      <c r="AF541" s="17" t="s">
        <v>53</v>
      </c>
    </row>
    <row r="542" spans="1:32" x14ac:dyDescent="0.3">
      <c r="A542" s="34" t="s">
        <v>1783</v>
      </c>
      <c r="B542" s="3">
        <v>45067</v>
      </c>
      <c r="C542" s="3" t="str">
        <f>TEXT(Tabla10[[#This Row],[Fecha de transacción]],"DDDD")</f>
        <v>domingo</v>
      </c>
      <c r="D542" s="3">
        <v>45134</v>
      </c>
      <c r="E542" s="4">
        <f>datos_chargeback_2001_1!$D542-datos_chargeback_2001_1!$B542</f>
        <v>67</v>
      </c>
      <c r="F542" s="5">
        <f>datos_chargeback_2001_1!$G542/100</f>
        <v>390.45</v>
      </c>
      <c r="G542" s="6">
        <v>39045</v>
      </c>
      <c r="H542" s="5">
        <f t="shared" si="8"/>
        <v>0</v>
      </c>
      <c r="I542" s="5">
        <v>0</v>
      </c>
      <c r="J542" s="6" t="s">
        <v>24</v>
      </c>
      <c r="K542" s="6" t="s">
        <v>25</v>
      </c>
      <c r="L542" s="6" t="s">
        <v>80</v>
      </c>
      <c r="M542" s="6" t="s">
        <v>85</v>
      </c>
      <c r="N542" s="6" t="s">
        <v>42</v>
      </c>
      <c r="O542" s="6" t="s">
        <v>64</v>
      </c>
      <c r="P542" s="6" t="s">
        <v>30</v>
      </c>
      <c r="Q542" s="6" t="s">
        <v>66</v>
      </c>
      <c r="R542" s="6">
        <v>39045</v>
      </c>
      <c r="S542" s="6" t="s">
        <v>1489</v>
      </c>
      <c r="T542" s="6" t="s">
        <v>61</v>
      </c>
      <c r="U542" s="5">
        <f>datos_chargeback_2001_1!$V542/100</f>
        <v>0</v>
      </c>
      <c r="V542" s="6">
        <v>0</v>
      </c>
      <c r="W542" s="5">
        <f>datos_chargeback_2001_1!$X542/100</f>
        <v>390.45</v>
      </c>
      <c r="X542" s="6">
        <v>39045</v>
      </c>
      <c r="Y542" s="5">
        <f>datos_chargeback_2001_1!$Z542/100</f>
        <v>0</v>
      </c>
      <c r="Z542" s="6">
        <v>0</v>
      </c>
      <c r="AA542" s="6" t="s">
        <v>1784</v>
      </c>
      <c r="AB542" s="6" t="s">
        <v>48</v>
      </c>
      <c r="AC542" s="8">
        <v>45067</v>
      </c>
      <c r="AD542" s="5">
        <f>datos_chargeback_2001_1!$AE542/100</f>
        <v>9.11</v>
      </c>
      <c r="AE542" s="6">
        <v>911</v>
      </c>
      <c r="AF542" s="6" t="s">
        <v>50</v>
      </c>
    </row>
    <row r="543" spans="1:32" x14ac:dyDescent="0.3">
      <c r="A543" s="34" t="s">
        <v>1785</v>
      </c>
      <c r="B543" s="3">
        <v>45068</v>
      </c>
      <c r="C543" s="3" t="str">
        <f>TEXT(Tabla10[[#This Row],[Fecha de transacción]],"DDDD")</f>
        <v>lunes</v>
      </c>
      <c r="D543" s="3">
        <v>45153</v>
      </c>
      <c r="E543" s="4">
        <f>datos_chargeback_2001_1!$D543-datos_chargeback_2001_1!$B543</f>
        <v>85</v>
      </c>
      <c r="F543" s="5">
        <f>datos_chargeback_2001_1!$G543/100</f>
        <v>162.16999999999999</v>
      </c>
      <c r="G543" s="6">
        <v>16217</v>
      </c>
      <c r="H543" s="5">
        <f t="shared" si="8"/>
        <v>0</v>
      </c>
      <c r="I543" s="5">
        <v>0.11</v>
      </c>
      <c r="J543" s="6" t="s">
        <v>24</v>
      </c>
      <c r="K543" s="6" t="s">
        <v>25</v>
      </c>
      <c r="L543" s="6" t="s">
        <v>40</v>
      </c>
      <c r="M543" s="6" t="s">
        <v>41</v>
      </c>
      <c r="N543" s="6" t="s">
        <v>42</v>
      </c>
      <c r="O543" s="6" t="s">
        <v>50</v>
      </c>
      <c r="P543" s="6" t="s">
        <v>54</v>
      </c>
      <c r="Q543" s="6" t="s">
        <v>55</v>
      </c>
      <c r="R543" s="6">
        <v>16217</v>
      </c>
      <c r="S543" s="6" t="s">
        <v>1786</v>
      </c>
      <c r="T543" s="6" t="s">
        <v>116</v>
      </c>
      <c r="U543" s="5">
        <f>datos_chargeback_2001_1!$V543/100</f>
        <v>162.16999999999999</v>
      </c>
      <c r="V543" s="6">
        <v>16217</v>
      </c>
      <c r="W543" s="5">
        <f>datos_chargeback_2001_1!$X543/100</f>
        <v>0</v>
      </c>
      <c r="X543" s="6">
        <v>0</v>
      </c>
      <c r="Y543" s="5">
        <f>datos_chargeback_2001_1!$Z543/100</f>
        <v>0</v>
      </c>
      <c r="Z543" s="6">
        <v>0</v>
      </c>
      <c r="AA543" s="6" t="s">
        <v>1787</v>
      </c>
      <c r="AB543" s="6" t="s">
        <v>48</v>
      </c>
      <c r="AC543" s="8">
        <v>45068</v>
      </c>
      <c r="AD543" s="5">
        <f>datos_chargeback_2001_1!$AE543/100</f>
        <v>23.71</v>
      </c>
      <c r="AE543" s="6">
        <v>2371</v>
      </c>
      <c r="AF543" s="6" t="s">
        <v>53</v>
      </c>
    </row>
    <row r="544" spans="1:32" x14ac:dyDescent="0.3">
      <c r="A544" s="35" t="s">
        <v>1788</v>
      </c>
      <c r="B544" s="9">
        <v>45069</v>
      </c>
      <c r="C544" s="9" t="str">
        <f>TEXT(Tabla10[[#This Row],[Fecha de transacción]],"DDDD")</f>
        <v>martes</v>
      </c>
      <c r="D544" s="9">
        <v>45130</v>
      </c>
      <c r="E544" s="10">
        <f>datos_chargeback_2001_1!$D544-datos_chargeback_2001_1!$B544</f>
        <v>61</v>
      </c>
      <c r="F544" s="11">
        <f>datos_chargeback_2001_1!$G544/100</f>
        <v>427.86</v>
      </c>
      <c r="G544" s="12">
        <v>42786</v>
      </c>
      <c r="H544" s="11">
        <f t="shared" si="8"/>
        <v>0</v>
      </c>
      <c r="I544" s="11">
        <v>0.84</v>
      </c>
      <c r="J544" s="12" t="s">
        <v>38</v>
      </c>
      <c r="K544" s="12" t="s">
        <v>25</v>
      </c>
      <c r="L544" s="12" t="s">
        <v>40</v>
      </c>
      <c r="M544" s="12" t="s">
        <v>52</v>
      </c>
      <c r="N544" s="12" t="s">
        <v>42</v>
      </c>
      <c r="O544" s="12" t="s">
        <v>114</v>
      </c>
      <c r="P544" s="12" t="s">
        <v>54</v>
      </c>
      <c r="Q544" s="12" t="s">
        <v>75</v>
      </c>
      <c r="R544" s="12">
        <v>42786</v>
      </c>
      <c r="S544" s="12" t="s">
        <v>76</v>
      </c>
      <c r="T544" s="12" t="s">
        <v>61</v>
      </c>
      <c r="U544" s="11">
        <f>datos_chargeback_2001_1!$V544/100</f>
        <v>0</v>
      </c>
      <c r="V544" s="12">
        <v>0</v>
      </c>
      <c r="W544" s="11">
        <f>datos_chargeback_2001_1!$X544/100</f>
        <v>427.86</v>
      </c>
      <c r="X544" s="12">
        <v>42786</v>
      </c>
      <c r="Y544" s="11">
        <f>datos_chargeback_2001_1!$Z544/100</f>
        <v>0</v>
      </c>
      <c r="Z544" s="12">
        <v>0</v>
      </c>
      <c r="AA544" s="12" t="s">
        <v>1789</v>
      </c>
      <c r="AB544" s="12" t="s">
        <v>48</v>
      </c>
      <c r="AC544" s="19">
        <v>45069</v>
      </c>
      <c r="AD544" s="11">
        <f>datos_chargeback_2001_1!$AE544/100</f>
        <v>39.799999999999997</v>
      </c>
      <c r="AE544" s="12">
        <v>3980</v>
      </c>
      <c r="AF544" s="12" t="s">
        <v>64</v>
      </c>
    </row>
    <row r="545" spans="1:32" x14ac:dyDescent="0.3">
      <c r="A545" s="36" t="s">
        <v>1790</v>
      </c>
      <c r="B545" s="14">
        <v>45070</v>
      </c>
      <c r="C545" s="14" t="str">
        <f>TEXT(Tabla10[[#This Row],[Fecha de transacción]],"DDDD")</f>
        <v>miércoles</v>
      </c>
      <c r="D545" s="14">
        <v>45134</v>
      </c>
      <c r="E545" s="15">
        <f>datos_chargeback_2001_1!$D545-datos_chargeback_2001_1!$B545</f>
        <v>64</v>
      </c>
      <c r="F545" s="16">
        <f>datos_chargeback_2001_1!$G545/100</f>
        <v>318.16000000000003</v>
      </c>
      <c r="G545" s="17">
        <v>31816</v>
      </c>
      <c r="H545" s="16">
        <f t="shared" si="8"/>
        <v>0</v>
      </c>
      <c r="I545" s="16">
        <v>0</v>
      </c>
      <c r="J545" s="17" t="s">
        <v>38</v>
      </c>
      <c r="K545" s="17" t="s">
        <v>25</v>
      </c>
      <c r="L545" s="17" t="s">
        <v>119</v>
      </c>
      <c r="M545" s="17" t="s">
        <v>52</v>
      </c>
      <c r="N545" s="17" t="s">
        <v>42</v>
      </c>
      <c r="O545" s="17" t="s">
        <v>64</v>
      </c>
      <c r="P545" s="17" t="s">
        <v>54</v>
      </c>
      <c r="Q545" s="17" t="s">
        <v>31</v>
      </c>
      <c r="R545" s="17">
        <v>31816</v>
      </c>
      <c r="S545" s="17" t="s">
        <v>782</v>
      </c>
      <c r="T545" s="17" t="s">
        <v>46</v>
      </c>
      <c r="U545" s="16">
        <f>datos_chargeback_2001_1!$V545/100</f>
        <v>318.16000000000003</v>
      </c>
      <c r="V545" s="17">
        <v>31816</v>
      </c>
      <c r="W545" s="16">
        <f>datos_chargeback_2001_1!$X545/100</f>
        <v>0</v>
      </c>
      <c r="X545" s="17">
        <v>0</v>
      </c>
      <c r="Y545" s="16">
        <f>datos_chargeback_2001_1!$Z545/100</f>
        <v>0</v>
      </c>
      <c r="Z545" s="17">
        <v>0</v>
      </c>
      <c r="AA545" s="17" t="s">
        <v>1791</v>
      </c>
      <c r="AB545" s="17" t="s">
        <v>48</v>
      </c>
      <c r="AC545" s="18">
        <v>45070</v>
      </c>
      <c r="AD545" s="16">
        <f>datos_chargeback_2001_1!$AE545/100</f>
        <v>59.28</v>
      </c>
      <c r="AE545" s="17">
        <v>5928</v>
      </c>
      <c r="AF545" s="17" t="s">
        <v>36</v>
      </c>
    </row>
    <row r="546" spans="1:32" x14ac:dyDescent="0.3">
      <c r="A546" s="34" t="s">
        <v>1793</v>
      </c>
      <c r="B546" s="3">
        <v>45071</v>
      </c>
      <c r="C546" s="3" t="str">
        <f>TEXT(Tabla10[[#This Row],[Fecha de transacción]],"DDDD")</f>
        <v>jueves</v>
      </c>
      <c r="D546" s="3">
        <v>45150</v>
      </c>
      <c r="E546" s="4">
        <f>datos_chargeback_2001_1!$D546-datos_chargeback_2001_1!$B546</f>
        <v>79</v>
      </c>
      <c r="F546" s="5">
        <f>datos_chargeback_2001_1!$G546/100</f>
        <v>834.28</v>
      </c>
      <c r="G546" s="6">
        <v>83428</v>
      </c>
      <c r="H546" s="5">
        <f t="shared" si="8"/>
        <v>0</v>
      </c>
      <c r="I546" s="5">
        <v>0</v>
      </c>
      <c r="J546" s="6" t="s">
        <v>38</v>
      </c>
      <c r="K546" s="6" t="s">
        <v>25</v>
      </c>
      <c r="L546" s="6" t="s">
        <v>80</v>
      </c>
      <c r="M546" s="6" t="s">
        <v>59</v>
      </c>
      <c r="N546" s="6" t="s">
        <v>28</v>
      </c>
      <c r="O546" s="6" t="s">
        <v>53</v>
      </c>
      <c r="P546" s="6" t="s">
        <v>30</v>
      </c>
      <c r="Q546" s="6" t="s">
        <v>44</v>
      </c>
      <c r="R546" s="6">
        <v>83428</v>
      </c>
      <c r="S546" s="6" t="s">
        <v>612</v>
      </c>
      <c r="T546" s="6" t="s">
        <v>33</v>
      </c>
      <c r="U546" s="5">
        <f>datos_chargeback_2001_1!$V546/100</f>
        <v>0</v>
      </c>
      <c r="V546" s="6">
        <v>0</v>
      </c>
      <c r="W546" s="5">
        <f>datos_chargeback_2001_1!$X546/100</f>
        <v>0</v>
      </c>
      <c r="X546" s="6">
        <v>0</v>
      </c>
      <c r="Y546" s="5">
        <f>datos_chargeback_2001_1!$Z546/100</f>
        <v>834.28</v>
      </c>
      <c r="Z546" s="6">
        <v>83428</v>
      </c>
      <c r="AA546" s="6" t="s">
        <v>1794</v>
      </c>
      <c r="AB546" s="6" t="s">
        <v>35</v>
      </c>
      <c r="AC546" s="7" t="s">
        <v>35</v>
      </c>
      <c r="AD546" s="5">
        <f>datos_chargeback_2001_1!$AE546/100</f>
        <v>0</v>
      </c>
      <c r="AE546" s="6">
        <v>0</v>
      </c>
      <c r="AF546" s="6" t="s">
        <v>36</v>
      </c>
    </row>
    <row r="547" spans="1:32" x14ac:dyDescent="0.3">
      <c r="A547" s="34" t="s">
        <v>1795</v>
      </c>
      <c r="B547" s="3">
        <v>45072</v>
      </c>
      <c r="C547" s="3" t="str">
        <f>TEXT(Tabla10[[#This Row],[Fecha de transacción]],"DDDD")</f>
        <v>viernes</v>
      </c>
      <c r="D547" s="3">
        <v>45136</v>
      </c>
      <c r="E547" s="4">
        <f>datos_chargeback_2001_1!$D547-datos_chargeback_2001_1!$B547</f>
        <v>64</v>
      </c>
      <c r="F547" s="5">
        <f>datos_chargeback_2001_1!$G547/100</f>
        <v>96.51</v>
      </c>
      <c r="G547" s="6">
        <v>9651</v>
      </c>
      <c r="H547" s="5">
        <f t="shared" si="8"/>
        <v>0</v>
      </c>
      <c r="I547" s="5">
        <v>1.42</v>
      </c>
      <c r="J547" s="6" t="s">
        <v>38</v>
      </c>
      <c r="K547" s="6" t="s">
        <v>25</v>
      </c>
      <c r="L547" s="6" t="s">
        <v>40</v>
      </c>
      <c r="M547" s="6" t="s">
        <v>27</v>
      </c>
      <c r="N547" s="6" t="s">
        <v>28</v>
      </c>
      <c r="O547" s="6" t="s">
        <v>64</v>
      </c>
      <c r="P547" s="6" t="s">
        <v>30</v>
      </c>
      <c r="Q547" s="6" t="s">
        <v>55</v>
      </c>
      <c r="R547" s="6">
        <v>96510</v>
      </c>
      <c r="S547" s="6" t="s">
        <v>315</v>
      </c>
      <c r="T547" s="6" t="s">
        <v>33</v>
      </c>
      <c r="U547" s="5">
        <f>datos_chargeback_2001_1!$V547/100</f>
        <v>0</v>
      </c>
      <c r="V547" s="6">
        <v>0</v>
      </c>
      <c r="W547" s="5">
        <f>datos_chargeback_2001_1!$X547/100</f>
        <v>0</v>
      </c>
      <c r="X547" s="6">
        <v>0</v>
      </c>
      <c r="Y547" s="5">
        <f>datos_chargeback_2001_1!$Z547/100</f>
        <v>965.1</v>
      </c>
      <c r="Z547" s="6">
        <v>96510</v>
      </c>
      <c r="AA547" s="6" t="s">
        <v>1796</v>
      </c>
      <c r="AB547" s="6" t="s">
        <v>35</v>
      </c>
      <c r="AC547" s="7" t="s">
        <v>35</v>
      </c>
      <c r="AD547" s="5">
        <f>datos_chargeback_2001_1!$AE547/100</f>
        <v>0</v>
      </c>
      <c r="AE547" s="6">
        <v>0</v>
      </c>
      <c r="AF547" s="6" t="s">
        <v>50</v>
      </c>
    </row>
    <row r="548" spans="1:32" x14ac:dyDescent="0.3">
      <c r="A548" s="34" t="s">
        <v>1797</v>
      </c>
      <c r="B548" s="3">
        <v>45073</v>
      </c>
      <c r="C548" s="3" t="str">
        <f>TEXT(Tabla10[[#This Row],[Fecha de transacción]],"DDDD")</f>
        <v>sábado</v>
      </c>
      <c r="D548" s="3">
        <v>45146</v>
      </c>
      <c r="E548" s="4">
        <f>datos_chargeback_2001_1!$D548-datos_chargeback_2001_1!$B548</f>
        <v>73</v>
      </c>
      <c r="F548" s="5">
        <f>datos_chargeback_2001_1!$G548/100</f>
        <v>86.76</v>
      </c>
      <c r="G548" s="6">
        <v>8676</v>
      </c>
      <c r="H548" s="5">
        <f t="shared" si="8"/>
        <v>0</v>
      </c>
      <c r="I548" s="5">
        <v>1.01</v>
      </c>
      <c r="J548" s="6" t="s">
        <v>38</v>
      </c>
      <c r="K548" s="6" t="s">
        <v>25</v>
      </c>
      <c r="L548" s="6" t="s">
        <v>74</v>
      </c>
      <c r="M548" s="6" t="s">
        <v>27</v>
      </c>
      <c r="N548" s="6" t="s">
        <v>42</v>
      </c>
      <c r="O548" s="6" t="s">
        <v>53</v>
      </c>
      <c r="P548" s="6" t="s">
        <v>54</v>
      </c>
      <c r="Q548" s="6" t="s">
        <v>31</v>
      </c>
      <c r="R548" s="6">
        <v>8676</v>
      </c>
      <c r="S548" s="6" t="s">
        <v>1798</v>
      </c>
      <c r="T548" s="6" t="s">
        <v>116</v>
      </c>
      <c r="U548" s="5">
        <f>datos_chargeback_2001_1!$V548/100</f>
        <v>86.76</v>
      </c>
      <c r="V548" s="6">
        <v>8676</v>
      </c>
      <c r="W548" s="5">
        <f>datos_chargeback_2001_1!$X548/100</f>
        <v>0</v>
      </c>
      <c r="X548" s="6">
        <v>0</v>
      </c>
      <c r="Y548" s="5">
        <f>datos_chargeback_2001_1!$Z548/100</f>
        <v>0</v>
      </c>
      <c r="Z548" s="6">
        <v>0</v>
      </c>
      <c r="AA548" s="6" t="s">
        <v>1799</v>
      </c>
      <c r="AB548" s="6" t="s">
        <v>35</v>
      </c>
      <c r="AC548" s="7" t="s">
        <v>35</v>
      </c>
      <c r="AD548" s="5">
        <f>datos_chargeback_2001_1!$AE548/100</f>
        <v>0</v>
      </c>
      <c r="AE548" s="6">
        <v>0</v>
      </c>
      <c r="AF548" s="6" t="s">
        <v>64</v>
      </c>
    </row>
    <row r="549" spans="1:32" x14ac:dyDescent="0.3">
      <c r="A549" s="36" t="s">
        <v>1800</v>
      </c>
      <c r="B549" s="14">
        <v>45074</v>
      </c>
      <c r="C549" s="14" t="str">
        <f>TEXT(Tabla10[[#This Row],[Fecha de transacción]],"DDDD")</f>
        <v>domingo</v>
      </c>
      <c r="D549" s="14">
        <v>45150</v>
      </c>
      <c r="E549" s="15">
        <f>datos_chargeback_2001_1!$D549-datos_chargeback_2001_1!$B549</f>
        <v>76</v>
      </c>
      <c r="F549" s="16">
        <f>datos_chargeback_2001_1!$G549/100</f>
        <v>98.93</v>
      </c>
      <c r="G549" s="17">
        <v>9893</v>
      </c>
      <c r="H549" s="16">
        <f t="shared" si="8"/>
        <v>0</v>
      </c>
      <c r="I549" s="16">
        <v>0</v>
      </c>
      <c r="J549" s="17" t="s">
        <v>38</v>
      </c>
      <c r="K549" s="17" t="s">
        <v>25</v>
      </c>
      <c r="L549" s="17" t="s">
        <v>40</v>
      </c>
      <c r="M549" s="17" t="s">
        <v>52</v>
      </c>
      <c r="N549" s="17" t="s">
        <v>42</v>
      </c>
      <c r="O549" s="17" t="s">
        <v>29</v>
      </c>
      <c r="P549" s="17" t="s">
        <v>30</v>
      </c>
      <c r="Q549" s="17" t="s">
        <v>55</v>
      </c>
      <c r="R549" s="17">
        <v>98930</v>
      </c>
      <c r="S549" s="17" t="s">
        <v>1577</v>
      </c>
      <c r="T549" s="17" t="s">
        <v>46</v>
      </c>
      <c r="U549" s="16">
        <f>datos_chargeback_2001_1!$V549/100</f>
        <v>989.3</v>
      </c>
      <c r="V549" s="17">
        <v>98930</v>
      </c>
      <c r="W549" s="16">
        <f>datos_chargeback_2001_1!$X549/100</f>
        <v>0</v>
      </c>
      <c r="X549" s="17">
        <v>0</v>
      </c>
      <c r="Y549" s="16">
        <f>datos_chargeback_2001_1!$Z549/100</f>
        <v>0</v>
      </c>
      <c r="Z549" s="17">
        <v>0</v>
      </c>
      <c r="AA549" s="17" t="s">
        <v>1801</v>
      </c>
      <c r="AB549" s="17" t="s">
        <v>48</v>
      </c>
      <c r="AC549" s="18">
        <v>45074</v>
      </c>
      <c r="AD549" s="16">
        <f>datos_chargeback_2001_1!$AE549/100</f>
        <v>193.67</v>
      </c>
      <c r="AE549" s="17">
        <v>19367</v>
      </c>
      <c r="AF549" s="17" t="s">
        <v>50</v>
      </c>
    </row>
    <row r="550" spans="1:32" x14ac:dyDescent="0.3">
      <c r="A550" s="34" t="s">
        <v>1802</v>
      </c>
      <c r="B550" s="3">
        <v>45075</v>
      </c>
      <c r="C550" s="3" t="str">
        <f>TEXT(Tabla10[[#This Row],[Fecha de transacción]],"DDDD")</f>
        <v>lunes</v>
      </c>
      <c r="D550" s="3">
        <v>45138</v>
      </c>
      <c r="E550" s="4">
        <f>datos_chargeback_2001_1!$D550-datos_chargeback_2001_1!$B550</f>
        <v>63</v>
      </c>
      <c r="F550" s="5">
        <f>datos_chargeback_2001_1!$G550/100</f>
        <v>537.24</v>
      </c>
      <c r="G550" s="6">
        <v>53724</v>
      </c>
      <c r="H550" s="5">
        <f t="shared" si="8"/>
        <v>0</v>
      </c>
      <c r="I550" s="5">
        <v>0</v>
      </c>
      <c r="J550" s="6" t="s">
        <v>24</v>
      </c>
      <c r="K550" s="6" t="s">
        <v>25</v>
      </c>
      <c r="L550" s="6" t="s">
        <v>109</v>
      </c>
      <c r="M550" s="6" t="s">
        <v>41</v>
      </c>
      <c r="N550" s="6" t="s">
        <v>42</v>
      </c>
      <c r="O550" s="6" t="s">
        <v>64</v>
      </c>
      <c r="P550" s="6" t="s">
        <v>54</v>
      </c>
      <c r="Q550" s="6" t="s">
        <v>66</v>
      </c>
      <c r="R550" s="6">
        <v>53724</v>
      </c>
      <c r="S550" s="6" t="s">
        <v>1608</v>
      </c>
      <c r="T550" s="6" t="s">
        <v>116</v>
      </c>
      <c r="U550" s="5">
        <f>datos_chargeback_2001_1!$V550/100</f>
        <v>537.24</v>
      </c>
      <c r="V550" s="6">
        <v>53724</v>
      </c>
      <c r="W550" s="5">
        <f>datos_chargeback_2001_1!$X550/100</f>
        <v>0</v>
      </c>
      <c r="X550" s="6">
        <v>0</v>
      </c>
      <c r="Y550" s="5">
        <f>datos_chargeback_2001_1!$Z550/100</f>
        <v>0</v>
      </c>
      <c r="Z550" s="6">
        <v>0</v>
      </c>
      <c r="AA550" s="6" t="s">
        <v>1803</v>
      </c>
      <c r="AB550" s="6" t="s">
        <v>48</v>
      </c>
      <c r="AC550" s="8">
        <v>45075</v>
      </c>
      <c r="AD550" s="5">
        <f>datos_chargeback_2001_1!$AE550/100</f>
        <v>869.02</v>
      </c>
      <c r="AE550" s="6">
        <v>86902</v>
      </c>
      <c r="AF550" s="6" t="s">
        <v>64</v>
      </c>
    </row>
    <row r="551" spans="1:32" x14ac:dyDescent="0.3">
      <c r="A551" s="36" t="s">
        <v>1804</v>
      </c>
      <c r="B551" s="14">
        <v>45076</v>
      </c>
      <c r="C551" s="14" t="str">
        <f>TEXT(Tabla10[[#This Row],[Fecha de transacción]],"DDDD")</f>
        <v>martes</v>
      </c>
      <c r="D551" s="14">
        <v>45154</v>
      </c>
      <c r="E551" s="15">
        <f>datos_chargeback_2001_1!$D551-datos_chargeback_2001_1!$B551</f>
        <v>78</v>
      </c>
      <c r="F551" s="16">
        <f>datos_chargeback_2001_1!$G551/100</f>
        <v>807.72</v>
      </c>
      <c r="G551" s="17">
        <v>80772</v>
      </c>
      <c r="H551" s="16">
        <f t="shared" si="8"/>
        <v>0</v>
      </c>
      <c r="I551" s="16">
        <v>0</v>
      </c>
      <c r="J551" s="17" t="s">
        <v>24</v>
      </c>
      <c r="K551" s="17" t="s">
        <v>25</v>
      </c>
      <c r="L551" s="17" t="s">
        <v>26</v>
      </c>
      <c r="M551" s="17" t="s">
        <v>27</v>
      </c>
      <c r="N551" s="17" t="s">
        <v>42</v>
      </c>
      <c r="O551" s="17" t="s">
        <v>64</v>
      </c>
      <c r="P551" s="17" t="s">
        <v>30</v>
      </c>
      <c r="Q551" s="17" t="s">
        <v>66</v>
      </c>
      <c r="R551" s="17">
        <v>80772</v>
      </c>
      <c r="S551" s="17" t="s">
        <v>1805</v>
      </c>
      <c r="T551" s="17" t="s">
        <v>61</v>
      </c>
      <c r="U551" s="16">
        <f>datos_chargeback_2001_1!$V551/100</f>
        <v>0</v>
      </c>
      <c r="V551" s="17">
        <v>0</v>
      </c>
      <c r="W551" s="16">
        <f>datos_chargeback_2001_1!$X551/100</f>
        <v>807.72</v>
      </c>
      <c r="X551" s="17">
        <v>80772</v>
      </c>
      <c r="Y551" s="16">
        <f>datos_chargeback_2001_1!$Z551/100</f>
        <v>0</v>
      </c>
      <c r="Z551" s="17">
        <v>0</v>
      </c>
      <c r="AA551" s="17" t="s">
        <v>1806</v>
      </c>
      <c r="AB551" s="17" t="s">
        <v>35</v>
      </c>
      <c r="AC551" s="20" t="s">
        <v>35</v>
      </c>
      <c r="AD551" s="16">
        <f>datos_chargeback_2001_1!$AE551/100</f>
        <v>0</v>
      </c>
      <c r="AE551" s="17">
        <v>0</v>
      </c>
      <c r="AF551" s="17" t="s">
        <v>36</v>
      </c>
    </row>
    <row r="552" spans="1:32" x14ac:dyDescent="0.3">
      <c r="A552" s="35" t="s">
        <v>1807</v>
      </c>
      <c r="B552" s="9">
        <v>45077</v>
      </c>
      <c r="C552" s="9" t="str">
        <f>TEXT(Tabla10[[#This Row],[Fecha de transacción]],"DDDD")</f>
        <v>miércoles</v>
      </c>
      <c r="D552" s="9">
        <v>45143</v>
      </c>
      <c r="E552" s="10">
        <f>datos_chargeback_2001_1!$D552-datos_chargeback_2001_1!$B552</f>
        <v>66</v>
      </c>
      <c r="F552" s="11">
        <f>datos_chargeback_2001_1!$G552/100</f>
        <v>893.21</v>
      </c>
      <c r="G552" s="12">
        <v>89321</v>
      </c>
      <c r="H552" s="11">
        <f t="shared" si="8"/>
        <v>0</v>
      </c>
      <c r="I552" s="11">
        <v>0.12</v>
      </c>
      <c r="J552" s="12" t="s">
        <v>38</v>
      </c>
      <c r="K552" s="12" t="s">
        <v>25</v>
      </c>
      <c r="L552" s="12" t="s">
        <v>119</v>
      </c>
      <c r="M552" s="12" t="s">
        <v>41</v>
      </c>
      <c r="N552" s="12" t="s">
        <v>42</v>
      </c>
      <c r="O552" s="12" t="s">
        <v>53</v>
      </c>
      <c r="P552" s="12" t="s">
        <v>54</v>
      </c>
      <c r="Q552" s="12" t="s">
        <v>66</v>
      </c>
      <c r="R552" s="12">
        <v>89321</v>
      </c>
      <c r="S552" s="12" t="s">
        <v>1675</v>
      </c>
      <c r="T552" s="12" t="s">
        <v>46</v>
      </c>
      <c r="U552" s="11">
        <f>datos_chargeback_2001_1!$V552/100</f>
        <v>893.21</v>
      </c>
      <c r="V552" s="12">
        <v>89321</v>
      </c>
      <c r="W552" s="11">
        <f>datos_chargeback_2001_1!$X552/100</f>
        <v>0</v>
      </c>
      <c r="X552" s="12">
        <v>0</v>
      </c>
      <c r="Y552" s="11">
        <f>datos_chargeback_2001_1!$Z552/100</f>
        <v>0</v>
      </c>
      <c r="Z552" s="12">
        <v>0</v>
      </c>
      <c r="AA552" s="12" t="s">
        <v>1808</v>
      </c>
      <c r="AB552" s="12" t="s">
        <v>35</v>
      </c>
      <c r="AC552" s="13" t="s">
        <v>35</v>
      </c>
      <c r="AD552" s="11">
        <f>datos_chargeback_2001_1!$AE552/100</f>
        <v>0</v>
      </c>
      <c r="AE552" s="12">
        <v>0</v>
      </c>
      <c r="AF552" s="12" t="s">
        <v>50</v>
      </c>
    </row>
    <row r="553" spans="1:32" x14ac:dyDescent="0.3">
      <c r="A553" s="34" t="s">
        <v>1809</v>
      </c>
      <c r="B553" s="3">
        <v>45078</v>
      </c>
      <c r="C553" s="3" t="str">
        <f>TEXT(Tabla10[[#This Row],[Fecha de transacción]],"DDDD")</f>
        <v>jueves</v>
      </c>
      <c r="D553" s="3">
        <v>45147</v>
      </c>
      <c r="E553" s="4">
        <f>datos_chargeback_2001_1!$D553-datos_chargeback_2001_1!$B553</f>
        <v>69</v>
      </c>
      <c r="F553" s="5">
        <f>datos_chargeback_2001_1!$G553/100</f>
        <v>445.82</v>
      </c>
      <c r="G553" s="6">
        <v>44582</v>
      </c>
      <c r="H553" s="5">
        <f t="shared" si="8"/>
        <v>0</v>
      </c>
      <c r="I553" s="5">
        <v>0</v>
      </c>
      <c r="J553" s="6" t="s">
        <v>24</v>
      </c>
      <c r="K553" s="6" t="s">
        <v>25</v>
      </c>
      <c r="L553" s="6" t="s">
        <v>80</v>
      </c>
      <c r="M553" s="6" t="s">
        <v>59</v>
      </c>
      <c r="N553" s="6" t="s">
        <v>28</v>
      </c>
      <c r="O553" s="6" t="s">
        <v>70</v>
      </c>
      <c r="P553" s="6" t="s">
        <v>30</v>
      </c>
      <c r="Q553" s="6" t="s">
        <v>44</v>
      </c>
      <c r="R553" s="6">
        <v>44582</v>
      </c>
      <c r="S553" s="6" t="s">
        <v>837</v>
      </c>
      <c r="T553" s="6" t="s">
        <v>33</v>
      </c>
      <c r="U553" s="5">
        <f>datos_chargeback_2001_1!$V553/100</f>
        <v>0</v>
      </c>
      <c r="V553" s="6">
        <v>0</v>
      </c>
      <c r="W553" s="5">
        <f>datos_chargeback_2001_1!$X553/100</f>
        <v>0</v>
      </c>
      <c r="X553" s="6">
        <v>0</v>
      </c>
      <c r="Y553" s="5">
        <f>datos_chargeback_2001_1!$Z553/100</f>
        <v>445.82</v>
      </c>
      <c r="Z553" s="6">
        <v>44582</v>
      </c>
      <c r="AA553" s="6" t="s">
        <v>1810</v>
      </c>
      <c r="AB553" s="6" t="s">
        <v>48</v>
      </c>
      <c r="AC553" s="8">
        <v>45078</v>
      </c>
      <c r="AD553" s="5">
        <f>datos_chargeback_2001_1!$AE553/100</f>
        <v>683.87</v>
      </c>
      <c r="AE553" s="6">
        <v>68387</v>
      </c>
      <c r="AF553" s="6" t="s">
        <v>64</v>
      </c>
    </row>
    <row r="554" spans="1:32" x14ac:dyDescent="0.3">
      <c r="A554" s="35" t="s">
        <v>1811</v>
      </c>
      <c r="B554" s="9">
        <v>45079</v>
      </c>
      <c r="C554" s="9" t="str">
        <f>TEXT(Tabla10[[#This Row],[Fecha de transacción]],"DDDD")</f>
        <v>viernes</v>
      </c>
      <c r="D554" s="9">
        <v>45164</v>
      </c>
      <c r="E554" s="10">
        <f>datos_chargeback_2001_1!$D554-datos_chargeback_2001_1!$B554</f>
        <v>85</v>
      </c>
      <c r="F554" s="11">
        <f>datos_chargeback_2001_1!$G554/100</f>
        <v>426.86</v>
      </c>
      <c r="G554" s="12">
        <v>42686</v>
      </c>
      <c r="H554" s="11">
        <f t="shared" si="8"/>
        <v>0</v>
      </c>
      <c r="I554" s="11">
        <v>0</v>
      </c>
      <c r="J554" s="12" t="s">
        <v>38</v>
      </c>
      <c r="K554" s="12" t="s">
        <v>25</v>
      </c>
      <c r="L554" s="12" t="s">
        <v>74</v>
      </c>
      <c r="M554" s="12" t="s">
        <v>59</v>
      </c>
      <c r="N554" s="12" t="s">
        <v>42</v>
      </c>
      <c r="O554" s="12" t="s">
        <v>114</v>
      </c>
      <c r="P554" s="12" t="s">
        <v>54</v>
      </c>
      <c r="Q554" s="12" t="s">
        <v>75</v>
      </c>
      <c r="R554" s="12">
        <v>42686</v>
      </c>
      <c r="S554" s="12" t="s">
        <v>1812</v>
      </c>
      <c r="T554" s="12" t="s">
        <v>46</v>
      </c>
      <c r="U554" s="11">
        <f>datos_chargeback_2001_1!$V554/100</f>
        <v>426.86</v>
      </c>
      <c r="V554" s="12">
        <v>42686</v>
      </c>
      <c r="W554" s="11">
        <f>datos_chargeback_2001_1!$X554/100</f>
        <v>0</v>
      </c>
      <c r="X554" s="12">
        <v>0</v>
      </c>
      <c r="Y554" s="11">
        <f>datos_chargeback_2001_1!$Z554/100</f>
        <v>0</v>
      </c>
      <c r="Z554" s="12">
        <v>0</v>
      </c>
      <c r="AA554" s="12" t="s">
        <v>1813</v>
      </c>
      <c r="AB554" s="12" t="s">
        <v>48</v>
      </c>
      <c r="AC554" s="19">
        <v>45079</v>
      </c>
      <c r="AD554" s="11">
        <f>datos_chargeback_2001_1!$AE554/100</f>
        <v>135.09</v>
      </c>
      <c r="AE554" s="12">
        <v>13509</v>
      </c>
      <c r="AF554" s="12" t="s">
        <v>50</v>
      </c>
    </row>
    <row r="555" spans="1:32" x14ac:dyDescent="0.3">
      <c r="A555" s="34" t="s">
        <v>1814</v>
      </c>
      <c r="B555" s="3">
        <v>45080</v>
      </c>
      <c r="C555" s="3" t="str">
        <f>TEXT(Tabla10[[#This Row],[Fecha de transacción]],"DDDD")</f>
        <v>sábado</v>
      </c>
      <c r="D555" s="3">
        <v>45155</v>
      </c>
      <c r="E555" s="4">
        <f>datos_chargeback_2001_1!$D555-datos_chargeback_2001_1!$B555</f>
        <v>75</v>
      </c>
      <c r="F555" s="5">
        <f>datos_chargeback_2001_1!$G555/100</f>
        <v>802.85</v>
      </c>
      <c r="G555" s="6">
        <v>80285</v>
      </c>
      <c r="H555" s="5">
        <f t="shared" si="8"/>
        <v>0</v>
      </c>
      <c r="I555" s="5">
        <v>0.86</v>
      </c>
      <c r="J555" s="6" t="s">
        <v>38</v>
      </c>
      <c r="K555" s="6" t="s">
        <v>25</v>
      </c>
      <c r="L555" s="6" t="s">
        <v>119</v>
      </c>
      <c r="M555" s="6" t="s">
        <v>27</v>
      </c>
      <c r="N555" s="6" t="s">
        <v>28</v>
      </c>
      <c r="O555" s="6" t="s">
        <v>70</v>
      </c>
      <c r="P555" s="6" t="s">
        <v>54</v>
      </c>
      <c r="Q555" s="6" t="s">
        <v>31</v>
      </c>
      <c r="R555" s="6">
        <v>80285</v>
      </c>
      <c r="S555" s="6" t="s">
        <v>1815</v>
      </c>
      <c r="T555" s="6" t="s">
        <v>33</v>
      </c>
      <c r="U555" s="5">
        <f>datos_chargeback_2001_1!$V555/100</f>
        <v>0</v>
      </c>
      <c r="V555" s="6">
        <v>0</v>
      </c>
      <c r="W555" s="5">
        <f>datos_chargeback_2001_1!$X555/100</f>
        <v>0</v>
      </c>
      <c r="X555" s="6">
        <v>0</v>
      </c>
      <c r="Y555" s="5">
        <f>datos_chargeback_2001_1!$Z555/100</f>
        <v>802.85</v>
      </c>
      <c r="Z555" s="6">
        <v>80285</v>
      </c>
      <c r="AA555" s="6" t="s">
        <v>1816</v>
      </c>
      <c r="AB555" s="6" t="s">
        <v>35</v>
      </c>
      <c r="AC555" s="7" t="s">
        <v>35</v>
      </c>
      <c r="AD555" s="5">
        <f>datos_chargeback_2001_1!$AE555/100</f>
        <v>0</v>
      </c>
      <c r="AE555" s="6">
        <v>0</v>
      </c>
      <c r="AF555" s="6" t="s">
        <v>64</v>
      </c>
    </row>
    <row r="556" spans="1:32" x14ac:dyDescent="0.3">
      <c r="A556" s="35" t="s">
        <v>1817</v>
      </c>
      <c r="B556" s="9">
        <v>45081</v>
      </c>
      <c r="C556" s="9" t="str">
        <f>TEXT(Tabla10[[#This Row],[Fecha de transacción]],"DDDD")</f>
        <v>domingo</v>
      </c>
      <c r="D556" s="9">
        <v>45161</v>
      </c>
      <c r="E556" s="10">
        <f>datos_chargeback_2001_1!$D556-datos_chargeback_2001_1!$B556</f>
        <v>80</v>
      </c>
      <c r="F556" s="11">
        <f>datos_chargeback_2001_1!$G556/100</f>
        <v>993.58</v>
      </c>
      <c r="G556" s="12">
        <v>99358</v>
      </c>
      <c r="H556" s="11">
        <f t="shared" si="8"/>
        <v>0</v>
      </c>
      <c r="I556" s="11">
        <v>1.31</v>
      </c>
      <c r="J556" s="12" t="s">
        <v>38</v>
      </c>
      <c r="K556" s="12" t="s">
        <v>25</v>
      </c>
      <c r="L556" s="12" t="s">
        <v>109</v>
      </c>
      <c r="M556" s="12" t="s">
        <v>59</v>
      </c>
      <c r="N556" s="12" t="s">
        <v>28</v>
      </c>
      <c r="O556" s="12" t="s">
        <v>70</v>
      </c>
      <c r="P556" s="12" t="s">
        <v>30</v>
      </c>
      <c r="Q556" s="12" t="s">
        <v>31</v>
      </c>
      <c r="R556" s="12">
        <v>99358</v>
      </c>
      <c r="S556" s="12" t="s">
        <v>1286</v>
      </c>
      <c r="T556" s="12" t="s">
        <v>33</v>
      </c>
      <c r="U556" s="11">
        <f>datos_chargeback_2001_1!$V556/100</f>
        <v>0</v>
      </c>
      <c r="V556" s="12">
        <v>0</v>
      </c>
      <c r="W556" s="11">
        <f>datos_chargeback_2001_1!$X556/100</f>
        <v>0</v>
      </c>
      <c r="X556" s="12">
        <v>0</v>
      </c>
      <c r="Y556" s="11">
        <f>datos_chargeback_2001_1!$Z556/100</f>
        <v>993.58</v>
      </c>
      <c r="Z556" s="12">
        <v>99358</v>
      </c>
      <c r="AA556" s="12" t="s">
        <v>1818</v>
      </c>
      <c r="AB556" s="12" t="s">
        <v>48</v>
      </c>
      <c r="AC556" s="19">
        <v>45081</v>
      </c>
      <c r="AD556" s="11">
        <f>datos_chargeback_2001_1!$AE556/100</f>
        <v>358.72</v>
      </c>
      <c r="AE556" s="12">
        <v>35872</v>
      </c>
      <c r="AF556" s="12" t="s">
        <v>50</v>
      </c>
    </row>
    <row r="557" spans="1:32" x14ac:dyDescent="0.3">
      <c r="A557" s="36" t="s">
        <v>1819</v>
      </c>
      <c r="B557" s="14">
        <v>45082</v>
      </c>
      <c r="C557" s="14" t="str">
        <f>TEXT(Tabla10[[#This Row],[Fecha de transacción]],"DDDD")</f>
        <v>lunes</v>
      </c>
      <c r="D557" s="14">
        <v>45147</v>
      </c>
      <c r="E557" s="15">
        <f>datos_chargeback_2001_1!$D557-datos_chargeback_2001_1!$B557</f>
        <v>65</v>
      </c>
      <c r="F557" s="16">
        <f>datos_chargeback_2001_1!$G557/100</f>
        <v>94.01</v>
      </c>
      <c r="G557" s="17">
        <v>9401</v>
      </c>
      <c r="H557" s="16">
        <f t="shared" si="8"/>
        <v>0</v>
      </c>
      <c r="I557" s="16">
        <v>1.1499999999999999</v>
      </c>
      <c r="J557" s="17" t="s">
        <v>38</v>
      </c>
      <c r="K557" s="17" t="s">
        <v>25</v>
      </c>
      <c r="L557" s="17" t="s">
        <v>26</v>
      </c>
      <c r="M557" s="17" t="s">
        <v>52</v>
      </c>
      <c r="N557" s="17" t="s">
        <v>28</v>
      </c>
      <c r="O557" s="17" t="s">
        <v>29</v>
      </c>
      <c r="P557" s="17" t="s">
        <v>30</v>
      </c>
      <c r="Q557" s="17" t="s">
        <v>44</v>
      </c>
      <c r="R557" s="17">
        <v>94010</v>
      </c>
      <c r="S557" s="17" t="s">
        <v>1820</v>
      </c>
      <c r="T557" s="17" t="s">
        <v>33</v>
      </c>
      <c r="U557" s="16">
        <f>datos_chargeback_2001_1!$V557/100</f>
        <v>0</v>
      </c>
      <c r="V557" s="17">
        <v>0</v>
      </c>
      <c r="W557" s="16">
        <f>datos_chargeback_2001_1!$X557/100</f>
        <v>0</v>
      </c>
      <c r="X557" s="17">
        <v>0</v>
      </c>
      <c r="Y557" s="16">
        <f>datos_chargeback_2001_1!$Z557/100</f>
        <v>940.1</v>
      </c>
      <c r="Z557" s="17">
        <v>94010</v>
      </c>
      <c r="AA557" s="17" t="s">
        <v>1821</v>
      </c>
      <c r="AB557" s="17" t="s">
        <v>35</v>
      </c>
      <c r="AC557" s="20" t="s">
        <v>35</v>
      </c>
      <c r="AD557" s="16">
        <f>datos_chargeback_2001_1!$AE557/100</f>
        <v>0</v>
      </c>
      <c r="AE557" s="17">
        <v>0</v>
      </c>
      <c r="AF557" s="17" t="s">
        <v>53</v>
      </c>
    </row>
    <row r="558" spans="1:32" x14ac:dyDescent="0.3">
      <c r="A558" s="34" t="s">
        <v>1822</v>
      </c>
      <c r="B558" s="3">
        <v>45083</v>
      </c>
      <c r="C558" s="3" t="str">
        <f>TEXT(Tabla10[[#This Row],[Fecha de transacción]],"DDDD")</f>
        <v>martes</v>
      </c>
      <c r="D558" s="3">
        <v>45162</v>
      </c>
      <c r="E558" s="4">
        <f>datos_chargeback_2001_1!$D558-datos_chargeback_2001_1!$B558</f>
        <v>79</v>
      </c>
      <c r="F558" s="5">
        <f>datos_chargeback_2001_1!$G558/100</f>
        <v>289.58</v>
      </c>
      <c r="G558" s="6">
        <v>28958</v>
      </c>
      <c r="H558" s="5">
        <f t="shared" si="8"/>
        <v>0</v>
      </c>
      <c r="I558" s="5">
        <v>0</v>
      </c>
      <c r="J558" s="6" t="s">
        <v>38</v>
      </c>
      <c r="K558" s="6" t="s">
        <v>25</v>
      </c>
      <c r="L558" s="6" t="s">
        <v>74</v>
      </c>
      <c r="M558" s="6" t="s">
        <v>41</v>
      </c>
      <c r="N558" s="6" t="s">
        <v>28</v>
      </c>
      <c r="O558" s="6" t="s">
        <v>29</v>
      </c>
      <c r="P558" s="6" t="s">
        <v>54</v>
      </c>
      <c r="Q558" s="6" t="s">
        <v>31</v>
      </c>
      <c r="R558" s="6">
        <v>28958</v>
      </c>
      <c r="S558" s="6" t="s">
        <v>536</v>
      </c>
      <c r="T558" s="6" t="s">
        <v>33</v>
      </c>
      <c r="U558" s="5">
        <f>datos_chargeback_2001_1!$V558/100</f>
        <v>0</v>
      </c>
      <c r="V558" s="6">
        <v>0</v>
      </c>
      <c r="W558" s="5">
        <f>datos_chargeback_2001_1!$X558/100</f>
        <v>0</v>
      </c>
      <c r="X558" s="6">
        <v>0</v>
      </c>
      <c r="Y558" s="5">
        <f>datos_chargeback_2001_1!$Z558/100</f>
        <v>289.58</v>
      </c>
      <c r="Z558" s="6">
        <v>28958</v>
      </c>
      <c r="AA558" s="6" t="s">
        <v>1823</v>
      </c>
      <c r="AB558" s="6" t="s">
        <v>48</v>
      </c>
      <c r="AC558" s="8">
        <v>45083</v>
      </c>
      <c r="AD558" s="5">
        <f>datos_chargeback_2001_1!$AE558/100</f>
        <v>152.52000000000001</v>
      </c>
      <c r="AE558" s="6">
        <v>15252</v>
      </c>
      <c r="AF558" s="6" t="s">
        <v>53</v>
      </c>
    </row>
    <row r="559" spans="1:32" x14ac:dyDescent="0.3">
      <c r="A559" s="36" t="s">
        <v>1824</v>
      </c>
      <c r="B559" s="14">
        <v>45084</v>
      </c>
      <c r="C559" s="14" t="str">
        <f>TEXT(Tabla10[[#This Row],[Fecha de transacción]],"DDDD")</f>
        <v>miércoles</v>
      </c>
      <c r="D559" s="14">
        <v>45162</v>
      </c>
      <c r="E559" s="15">
        <f>datos_chargeback_2001_1!$D559-datos_chargeback_2001_1!$B559</f>
        <v>78</v>
      </c>
      <c r="F559" s="16">
        <f>datos_chargeback_2001_1!$G559/100</f>
        <v>432.22</v>
      </c>
      <c r="G559" s="17">
        <v>43222</v>
      </c>
      <c r="H559" s="16">
        <f t="shared" si="8"/>
        <v>0</v>
      </c>
      <c r="I559" s="16">
        <v>1.42</v>
      </c>
      <c r="J559" s="17" t="s">
        <v>24</v>
      </c>
      <c r="K559" s="17" t="s">
        <v>25</v>
      </c>
      <c r="L559" s="17" t="s">
        <v>26</v>
      </c>
      <c r="M559" s="17" t="s">
        <v>41</v>
      </c>
      <c r="N559" s="17" t="s">
        <v>42</v>
      </c>
      <c r="O559" s="17" t="s">
        <v>114</v>
      </c>
      <c r="P559" s="17" t="s">
        <v>54</v>
      </c>
      <c r="Q559" s="17" t="s">
        <v>66</v>
      </c>
      <c r="R559" s="17">
        <v>43222</v>
      </c>
      <c r="S559" s="17" t="s">
        <v>1825</v>
      </c>
      <c r="T559" s="17" t="s">
        <v>46</v>
      </c>
      <c r="U559" s="16">
        <f>datos_chargeback_2001_1!$V559/100</f>
        <v>432.22</v>
      </c>
      <c r="V559" s="17">
        <v>43222</v>
      </c>
      <c r="W559" s="16">
        <f>datos_chargeback_2001_1!$X559/100</f>
        <v>0</v>
      </c>
      <c r="X559" s="17">
        <v>0</v>
      </c>
      <c r="Y559" s="16">
        <f>datos_chargeback_2001_1!$Z559/100</f>
        <v>0</v>
      </c>
      <c r="Z559" s="17">
        <v>0</v>
      </c>
      <c r="AA559" s="17" t="s">
        <v>1826</v>
      </c>
      <c r="AB559" s="17" t="s">
        <v>48</v>
      </c>
      <c r="AC559" s="18">
        <v>45084</v>
      </c>
      <c r="AD559" s="16">
        <f>datos_chargeback_2001_1!$AE559/100</f>
        <v>48.32</v>
      </c>
      <c r="AE559" s="17">
        <v>4832</v>
      </c>
      <c r="AF559" s="17" t="s">
        <v>53</v>
      </c>
    </row>
    <row r="560" spans="1:32" x14ac:dyDescent="0.3">
      <c r="A560" s="35" t="s">
        <v>1827</v>
      </c>
      <c r="B560" s="9">
        <v>45085</v>
      </c>
      <c r="C560" s="9" t="str">
        <f>TEXT(Tabla10[[#This Row],[Fecha de transacción]],"DDDD")</f>
        <v>jueves</v>
      </c>
      <c r="D560" s="9">
        <v>45155</v>
      </c>
      <c r="E560" s="10">
        <f>datos_chargeback_2001_1!$D560-datos_chargeback_2001_1!$B560</f>
        <v>70</v>
      </c>
      <c r="F560" s="11">
        <f>datos_chargeback_2001_1!$G560/100</f>
        <v>34.33</v>
      </c>
      <c r="G560" s="12">
        <v>3433</v>
      </c>
      <c r="H560" s="11">
        <f t="shared" si="8"/>
        <v>0</v>
      </c>
      <c r="I560" s="11">
        <v>0</v>
      </c>
      <c r="J560" s="12" t="s">
        <v>24</v>
      </c>
      <c r="K560" s="12" t="s">
        <v>25</v>
      </c>
      <c r="L560" s="12" t="s">
        <v>26</v>
      </c>
      <c r="M560" s="12" t="s">
        <v>41</v>
      </c>
      <c r="N560" s="12" t="s">
        <v>42</v>
      </c>
      <c r="O560" s="12" t="s">
        <v>70</v>
      </c>
      <c r="P560" s="12" t="s">
        <v>30</v>
      </c>
      <c r="Q560" s="12" t="s">
        <v>66</v>
      </c>
      <c r="R560" s="12">
        <v>34330</v>
      </c>
      <c r="S560" s="12" t="s">
        <v>45</v>
      </c>
      <c r="T560" s="12" t="s">
        <v>61</v>
      </c>
      <c r="U560" s="11">
        <f>datos_chargeback_2001_1!$V560/100</f>
        <v>0</v>
      </c>
      <c r="V560" s="12">
        <v>0</v>
      </c>
      <c r="W560" s="11">
        <f>datos_chargeback_2001_1!$X560/100</f>
        <v>343.3</v>
      </c>
      <c r="X560" s="12">
        <v>34330</v>
      </c>
      <c r="Y560" s="11">
        <f>datos_chargeback_2001_1!$Z560/100</f>
        <v>0</v>
      </c>
      <c r="Z560" s="12">
        <v>0</v>
      </c>
      <c r="AA560" s="12" t="s">
        <v>1828</v>
      </c>
      <c r="AB560" s="12" t="s">
        <v>48</v>
      </c>
      <c r="AC560" s="19">
        <v>45085</v>
      </c>
      <c r="AD560" s="11">
        <f>datos_chargeback_2001_1!$AE560/100</f>
        <v>885.22</v>
      </c>
      <c r="AE560" s="12">
        <v>88522</v>
      </c>
      <c r="AF560" s="12" t="s">
        <v>50</v>
      </c>
    </row>
    <row r="561" spans="1:32" x14ac:dyDescent="0.3">
      <c r="A561" s="34" t="s">
        <v>1829</v>
      </c>
      <c r="B561" s="3">
        <v>45086</v>
      </c>
      <c r="C561" s="3" t="str">
        <f>TEXT(Tabla10[[#This Row],[Fecha de transacción]],"DDDD")</f>
        <v>viernes</v>
      </c>
      <c r="D561" s="3">
        <v>45149</v>
      </c>
      <c r="E561" s="4">
        <f>datos_chargeback_2001_1!$D561-datos_chargeback_2001_1!$B561</f>
        <v>63</v>
      </c>
      <c r="F561" s="5">
        <f>datos_chargeback_2001_1!$G561/100</f>
        <v>609.85</v>
      </c>
      <c r="G561" s="6">
        <v>60985</v>
      </c>
      <c r="H561" s="5">
        <f t="shared" si="8"/>
        <v>0</v>
      </c>
      <c r="I561" s="5">
        <v>0</v>
      </c>
      <c r="J561" s="6" t="s">
        <v>24</v>
      </c>
      <c r="K561" s="6" t="s">
        <v>25</v>
      </c>
      <c r="L561" s="6" t="s">
        <v>26</v>
      </c>
      <c r="M561" s="6" t="s">
        <v>27</v>
      </c>
      <c r="N561" s="6" t="s">
        <v>42</v>
      </c>
      <c r="O561" s="6" t="s">
        <v>70</v>
      </c>
      <c r="P561" s="6" t="s">
        <v>54</v>
      </c>
      <c r="Q561" s="6" t="s">
        <v>55</v>
      </c>
      <c r="R561" s="6">
        <v>60985</v>
      </c>
      <c r="S561" s="6" t="s">
        <v>1830</v>
      </c>
      <c r="T561" s="6" t="s">
        <v>46</v>
      </c>
      <c r="U561" s="5">
        <f>datos_chargeback_2001_1!$V561/100</f>
        <v>609.85</v>
      </c>
      <c r="V561" s="6">
        <v>60985</v>
      </c>
      <c r="W561" s="5">
        <f>datos_chargeback_2001_1!$X561/100</f>
        <v>0</v>
      </c>
      <c r="X561" s="6">
        <v>0</v>
      </c>
      <c r="Y561" s="5">
        <f>datos_chargeback_2001_1!$Z561/100</f>
        <v>0</v>
      </c>
      <c r="Z561" s="6">
        <v>0</v>
      </c>
      <c r="AA561" s="6" t="s">
        <v>1831</v>
      </c>
      <c r="AB561" s="6" t="s">
        <v>48</v>
      </c>
      <c r="AC561" s="8">
        <v>45086</v>
      </c>
      <c r="AD561" s="5">
        <f>datos_chargeback_2001_1!$AE561/100</f>
        <v>9.83</v>
      </c>
      <c r="AE561" s="6">
        <v>983</v>
      </c>
      <c r="AF561" s="6" t="s">
        <v>43</v>
      </c>
    </row>
    <row r="562" spans="1:32" x14ac:dyDescent="0.3">
      <c r="A562" s="35" t="s">
        <v>1832</v>
      </c>
      <c r="B562" s="9">
        <v>45087</v>
      </c>
      <c r="C562" s="9" t="str">
        <f>TEXT(Tabla10[[#This Row],[Fecha de transacción]],"DDDD")</f>
        <v>sábado</v>
      </c>
      <c r="D562" s="9">
        <v>45175</v>
      </c>
      <c r="E562" s="10">
        <f>datos_chargeback_2001_1!$D562-datos_chargeback_2001_1!$B562</f>
        <v>88</v>
      </c>
      <c r="F562" s="11">
        <f>datos_chargeback_2001_1!$G562/100</f>
        <v>676.94</v>
      </c>
      <c r="G562" s="12">
        <v>67694</v>
      </c>
      <c r="H562" s="11">
        <f t="shared" si="8"/>
        <v>0</v>
      </c>
      <c r="I562" s="11">
        <v>1.28</v>
      </c>
      <c r="J562" s="12" t="s">
        <v>24</v>
      </c>
      <c r="K562" s="12" t="s">
        <v>25</v>
      </c>
      <c r="L562" s="12" t="s">
        <v>26</v>
      </c>
      <c r="M562" s="12" t="s">
        <v>85</v>
      </c>
      <c r="N562" s="12" t="s">
        <v>42</v>
      </c>
      <c r="O562" s="12" t="s">
        <v>53</v>
      </c>
      <c r="P562" s="12" t="s">
        <v>30</v>
      </c>
      <c r="Q562" s="12" t="s">
        <v>66</v>
      </c>
      <c r="R562" s="12">
        <v>67694</v>
      </c>
      <c r="S562" s="12" t="s">
        <v>1833</v>
      </c>
      <c r="T562" s="12" t="s">
        <v>116</v>
      </c>
      <c r="U562" s="11">
        <f>datos_chargeback_2001_1!$V562/100</f>
        <v>676.94</v>
      </c>
      <c r="V562" s="12">
        <v>67694</v>
      </c>
      <c r="W562" s="11">
        <f>datos_chargeback_2001_1!$X562/100</f>
        <v>0</v>
      </c>
      <c r="X562" s="12">
        <v>0</v>
      </c>
      <c r="Y562" s="11">
        <f>datos_chargeback_2001_1!$Z562/100</f>
        <v>0</v>
      </c>
      <c r="Z562" s="12">
        <v>0</v>
      </c>
      <c r="AA562" s="12" t="s">
        <v>1834</v>
      </c>
      <c r="AB562" s="12" t="s">
        <v>48</v>
      </c>
      <c r="AC562" s="19">
        <v>45087</v>
      </c>
      <c r="AD562" s="11">
        <f>datos_chargeback_2001_1!$AE562/100</f>
        <v>19.579999999999998</v>
      </c>
      <c r="AE562" s="12">
        <v>1958</v>
      </c>
      <c r="AF562" s="12" t="s">
        <v>29</v>
      </c>
    </row>
    <row r="563" spans="1:32" x14ac:dyDescent="0.3">
      <c r="A563" s="36" t="s">
        <v>1835</v>
      </c>
      <c r="B563" s="14">
        <v>45088</v>
      </c>
      <c r="C563" s="14" t="str">
        <f>TEXT(Tabla10[[#This Row],[Fecha de transacción]],"DDDD")</f>
        <v>domingo</v>
      </c>
      <c r="D563" s="14">
        <v>45171</v>
      </c>
      <c r="E563" s="15">
        <f>datos_chargeback_2001_1!$D563-datos_chargeback_2001_1!$B563</f>
        <v>83</v>
      </c>
      <c r="F563" s="16">
        <f>datos_chargeback_2001_1!$G563/100</f>
        <v>453.08</v>
      </c>
      <c r="G563" s="17">
        <v>45308</v>
      </c>
      <c r="H563" s="16">
        <f t="shared" si="8"/>
        <v>0</v>
      </c>
      <c r="I563" s="16">
        <v>1.28</v>
      </c>
      <c r="J563" s="17" t="s">
        <v>24</v>
      </c>
      <c r="K563" s="17" t="s">
        <v>25</v>
      </c>
      <c r="L563" s="17" t="s">
        <v>26</v>
      </c>
      <c r="M563" s="17" t="s">
        <v>93</v>
      </c>
      <c r="N563" s="17" t="s">
        <v>42</v>
      </c>
      <c r="O563" s="17" t="s">
        <v>64</v>
      </c>
      <c r="P563" s="17" t="s">
        <v>30</v>
      </c>
      <c r="Q563" s="17" t="s">
        <v>55</v>
      </c>
      <c r="R563" s="17">
        <v>45308</v>
      </c>
      <c r="S563" s="17" t="s">
        <v>1836</v>
      </c>
      <c r="T563" s="17" t="s">
        <v>46</v>
      </c>
      <c r="U563" s="16">
        <f>datos_chargeback_2001_1!$V563/100</f>
        <v>453.08</v>
      </c>
      <c r="V563" s="17">
        <v>45308</v>
      </c>
      <c r="W563" s="16">
        <f>datos_chargeback_2001_1!$X563/100</f>
        <v>0</v>
      </c>
      <c r="X563" s="17">
        <v>0</v>
      </c>
      <c r="Y563" s="16">
        <f>datos_chargeback_2001_1!$Z563/100</f>
        <v>0</v>
      </c>
      <c r="Z563" s="17">
        <v>0</v>
      </c>
      <c r="AA563" s="17" t="s">
        <v>1837</v>
      </c>
      <c r="AB563" s="17" t="s">
        <v>35</v>
      </c>
      <c r="AC563" s="20" t="s">
        <v>35</v>
      </c>
      <c r="AD563" s="16">
        <f>datos_chargeback_2001_1!$AE563/100</f>
        <v>0</v>
      </c>
      <c r="AE563" s="17">
        <v>0</v>
      </c>
      <c r="AF563" s="17" t="s">
        <v>36</v>
      </c>
    </row>
    <row r="564" spans="1:32" x14ac:dyDescent="0.3">
      <c r="A564" s="34" t="s">
        <v>1838</v>
      </c>
      <c r="B564" s="3">
        <v>45089</v>
      </c>
      <c r="C564" s="3" t="str">
        <f>TEXT(Tabla10[[#This Row],[Fecha de transacción]],"DDDD")</f>
        <v>lunes</v>
      </c>
      <c r="D564" s="3">
        <v>45152</v>
      </c>
      <c r="E564" s="4">
        <f>datos_chargeback_2001_1!$D564-datos_chargeback_2001_1!$B564</f>
        <v>63</v>
      </c>
      <c r="F564" s="5">
        <f>datos_chargeback_2001_1!$G564/100</f>
        <v>768.65</v>
      </c>
      <c r="G564" s="6">
        <v>76865</v>
      </c>
      <c r="H564" s="5">
        <f t="shared" si="8"/>
        <v>0</v>
      </c>
      <c r="I564" s="5">
        <v>0.09</v>
      </c>
      <c r="J564" s="6" t="s">
        <v>38</v>
      </c>
      <c r="K564" s="6" t="s">
        <v>25</v>
      </c>
      <c r="L564" s="6" t="s">
        <v>26</v>
      </c>
      <c r="M564" s="6" t="s">
        <v>27</v>
      </c>
      <c r="N564" s="6" t="s">
        <v>42</v>
      </c>
      <c r="O564" s="6" t="s">
        <v>64</v>
      </c>
      <c r="P564" s="6" t="s">
        <v>54</v>
      </c>
      <c r="Q564" s="6" t="s">
        <v>66</v>
      </c>
      <c r="R564" s="6">
        <v>76865</v>
      </c>
      <c r="S564" s="6" t="s">
        <v>1839</v>
      </c>
      <c r="T564" s="6" t="s">
        <v>46</v>
      </c>
      <c r="U564" s="5">
        <f>datos_chargeback_2001_1!$V564/100</f>
        <v>768.65</v>
      </c>
      <c r="V564" s="6">
        <v>76865</v>
      </c>
      <c r="W564" s="5">
        <f>datos_chargeback_2001_1!$X564/100</f>
        <v>0</v>
      </c>
      <c r="X564" s="6">
        <v>0</v>
      </c>
      <c r="Y564" s="5">
        <f>datos_chargeback_2001_1!$Z564/100</f>
        <v>0</v>
      </c>
      <c r="Z564" s="6">
        <v>0</v>
      </c>
      <c r="AA564" s="6" t="s">
        <v>1840</v>
      </c>
      <c r="AB564" s="6" t="s">
        <v>35</v>
      </c>
      <c r="AC564" s="7" t="s">
        <v>35</v>
      </c>
      <c r="AD564" s="5">
        <f>datos_chargeback_2001_1!$AE564/100</f>
        <v>0</v>
      </c>
      <c r="AE564" s="6">
        <v>0</v>
      </c>
      <c r="AF564" s="6" t="s">
        <v>29</v>
      </c>
    </row>
    <row r="565" spans="1:32" x14ac:dyDescent="0.3">
      <c r="A565" s="36" t="s">
        <v>1841</v>
      </c>
      <c r="B565" s="14">
        <v>45090</v>
      </c>
      <c r="C565" s="14" t="str">
        <f>TEXT(Tabla10[[#This Row],[Fecha de transacción]],"DDDD")</f>
        <v>martes</v>
      </c>
      <c r="D565" s="14">
        <v>45156</v>
      </c>
      <c r="E565" s="15">
        <f>datos_chargeback_2001_1!$D565-datos_chargeback_2001_1!$B565</f>
        <v>66</v>
      </c>
      <c r="F565" s="16">
        <f>datos_chargeback_2001_1!$G565/100</f>
        <v>938.74</v>
      </c>
      <c r="G565" s="17">
        <v>93874</v>
      </c>
      <c r="H565" s="16">
        <f t="shared" si="8"/>
        <v>0</v>
      </c>
      <c r="I565" s="16">
        <v>0</v>
      </c>
      <c r="J565" s="17" t="s">
        <v>38</v>
      </c>
      <c r="K565" s="17" t="s">
        <v>25</v>
      </c>
      <c r="L565" s="17" t="s">
        <v>109</v>
      </c>
      <c r="M565" s="17" t="s">
        <v>85</v>
      </c>
      <c r="N565" s="17" t="s">
        <v>28</v>
      </c>
      <c r="O565" s="17" t="s">
        <v>50</v>
      </c>
      <c r="P565" s="17" t="s">
        <v>54</v>
      </c>
      <c r="Q565" s="17" t="s">
        <v>44</v>
      </c>
      <c r="R565" s="17">
        <v>93874</v>
      </c>
      <c r="S565" s="17" t="s">
        <v>662</v>
      </c>
      <c r="T565" s="17" t="s">
        <v>33</v>
      </c>
      <c r="U565" s="16">
        <f>datos_chargeback_2001_1!$V565/100</f>
        <v>0</v>
      </c>
      <c r="V565" s="17">
        <v>0</v>
      </c>
      <c r="W565" s="16">
        <f>datos_chargeback_2001_1!$X565/100</f>
        <v>0</v>
      </c>
      <c r="X565" s="17">
        <v>0</v>
      </c>
      <c r="Y565" s="16">
        <f>datos_chargeback_2001_1!$Z565/100</f>
        <v>938.74</v>
      </c>
      <c r="Z565" s="17">
        <v>93874</v>
      </c>
      <c r="AA565" s="17" t="s">
        <v>1842</v>
      </c>
      <c r="AB565" s="17" t="s">
        <v>48</v>
      </c>
      <c r="AC565" s="18">
        <v>45090</v>
      </c>
      <c r="AD565" s="16">
        <f>datos_chargeback_2001_1!$AE565/100</f>
        <v>447.66</v>
      </c>
      <c r="AE565" s="17">
        <v>44766</v>
      </c>
      <c r="AF565" s="17" t="s">
        <v>43</v>
      </c>
    </row>
    <row r="566" spans="1:32" x14ac:dyDescent="0.3">
      <c r="A566" s="34" t="s">
        <v>1843</v>
      </c>
      <c r="B566" s="3">
        <v>45091</v>
      </c>
      <c r="C566" s="3" t="str">
        <f>TEXT(Tabla10[[#This Row],[Fecha de transacción]],"DDDD")</f>
        <v>miércoles</v>
      </c>
      <c r="D566" s="3">
        <v>45158</v>
      </c>
      <c r="E566" s="4">
        <f>datos_chargeback_2001_1!$D566-datos_chargeback_2001_1!$B566</f>
        <v>67</v>
      </c>
      <c r="F566" s="5">
        <f>datos_chargeback_2001_1!$G566/100</f>
        <v>822.65</v>
      </c>
      <c r="G566" s="6">
        <v>82265</v>
      </c>
      <c r="H566" s="5">
        <f t="shared" si="8"/>
        <v>0</v>
      </c>
      <c r="I566" s="5">
        <v>0</v>
      </c>
      <c r="J566" s="6" t="s">
        <v>24</v>
      </c>
      <c r="K566" s="6" t="s">
        <v>25</v>
      </c>
      <c r="L566" s="6" t="s">
        <v>109</v>
      </c>
      <c r="M566" s="6" t="s">
        <v>59</v>
      </c>
      <c r="N566" s="6" t="s">
        <v>42</v>
      </c>
      <c r="O566" s="6" t="s">
        <v>43</v>
      </c>
      <c r="P566" s="6" t="s">
        <v>30</v>
      </c>
      <c r="Q566" s="6" t="s">
        <v>55</v>
      </c>
      <c r="R566" s="6">
        <v>82265</v>
      </c>
      <c r="S566" s="6" t="s">
        <v>859</v>
      </c>
      <c r="T566" s="6" t="s">
        <v>61</v>
      </c>
      <c r="U566" s="5">
        <f>datos_chargeback_2001_1!$V566/100</f>
        <v>0</v>
      </c>
      <c r="V566" s="6">
        <v>0</v>
      </c>
      <c r="W566" s="5">
        <f>datos_chargeback_2001_1!$X566/100</f>
        <v>822.65</v>
      </c>
      <c r="X566" s="6">
        <v>82265</v>
      </c>
      <c r="Y566" s="5">
        <f>datos_chargeback_2001_1!$Z566/100</f>
        <v>0</v>
      </c>
      <c r="Z566" s="6">
        <v>0</v>
      </c>
      <c r="AA566" s="6" t="s">
        <v>1844</v>
      </c>
      <c r="AB566" s="6" t="s">
        <v>35</v>
      </c>
      <c r="AC566" s="7" t="s">
        <v>35</v>
      </c>
      <c r="AD566" s="5">
        <f>datos_chargeback_2001_1!$AE566/100</f>
        <v>0</v>
      </c>
      <c r="AE566" s="6">
        <v>0</v>
      </c>
      <c r="AF566" s="6" t="s">
        <v>50</v>
      </c>
    </row>
    <row r="567" spans="1:32" x14ac:dyDescent="0.3">
      <c r="A567" s="36" t="s">
        <v>1845</v>
      </c>
      <c r="B567" s="14">
        <v>45092</v>
      </c>
      <c r="C567" s="14" t="str">
        <f>TEXT(Tabla10[[#This Row],[Fecha de transacción]],"DDDD")</f>
        <v>jueves</v>
      </c>
      <c r="D567" s="14">
        <v>45153</v>
      </c>
      <c r="E567" s="15">
        <f>datos_chargeback_2001_1!$D567-datos_chargeback_2001_1!$B567</f>
        <v>61</v>
      </c>
      <c r="F567" s="16">
        <f>datos_chargeback_2001_1!$G567/100</f>
        <v>966.66</v>
      </c>
      <c r="G567" s="17">
        <v>96666</v>
      </c>
      <c r="H567" s="16">
        <f t="shared" si="8"/>
        <v>0</v>
      </c>
      <c r="I567" s="16">
        <v>0</v>
      </c>
      <c r="J567" s="17" t="s">
        <v>24</v>
      </c>
      <c r="K567" s="17" t="s">
        <v>25</v>
      </c>
      <c r="L567" s="17" t="s">
        <v>40</v>
      </c>
      <c r="M567" s="17" t="s">
        <v>85</v>
      </c>
      <c r="N567" s="17" t="s">
        <v>42</v>
      </c>
      <c r="O567" s="17" t="s">
        <v>70</v>
      </c>
      <c r="P567" s="17" t="s">
        <v>54</v>
      </c>
      <c r="Q567" s="17" t="s">
        <v>44</v>
      </c>
      <c r="R567" s="17">
        <v>96666</v>
      </c>
      <c r="S567" s="17" t="s">
        <v>1846</v>
      </c>
      <c r="T567" s="17" t="s">
        <v>116</v>
      </c>
      <c r="U567" s="16">
        <f>datos_chargeback_2001_1!$V567/100</f>
        <v>966.66</v>
      </c>
      <c r="V567" s="17">
        <v>96666</v>
      </c>
      <c r="W567" s="16">
        <f>datos_chargeback_2001_1!$X567/100</f>
        <v>0</v>
      </c>
      <c r="X567" s="17">
        <v>0</v>
      </c>
      <c r="Y567" s="16">
        <f>datos_chargeback_2001_1!$Z567/100</f>
        <v>0</v>
      </c>
      <c r="Z567" s="17">
        <v>0</v>
      </c>
      <c r="AA567" s="17" t="s">
        <v>1847</v>
      </c>
      <c r="AB567" s="17" t="s">
        <v>35</v>
      </c>
      <c r="AC567" s="20" t="s">
        <v>35</v>
      </c>
      <c r="AD567" s="16">
        <f>datos_chargeback_2001_1!$AE567/100</f>
        <v>0</v>
      </c>
      <c r="AE567" s="17">
        <v>0</v>
      </c>
      <c r="AF567" s="17" t="s">
        <v>43</v>
      </c>
    </row>
    <row r="568" spans="1:32" x14ac:dyDescent="0.3">
      <c r="A568" s="34" t="s">
        <v>1848</v>
      </c>
      <c r="B568" s="3">
        <v>45093</v>
      </c>
      <c r="C568" s="3" t="str">
        <f>TEXT(Tabla10[[#This Row],[Fecha de transacción]],"DDDD")</f>
        <v>viernes</v>
      </c>
      <c r="D568" s="3">
        <v>45177</v>
      </c>
      <c r="E568" s="4">
        <f>datos_chargeback_2001_1!$D568-datos_chargeback_2001_1!$B568</f>
        <v>84</v>
      </c>
      <c r="F568" s="5">
        <f>datos_chargeback_2001_1!$G568/100</f>
        <v>152.06</v>
      </c>
      <c r="G568" s="6">
        <v>15206</v>
      </c>
      <c r="H568" s="5">
        <f t="shared" si="8"/>
        <v>0</v>
      </c>
      <c r="I568" s="5">
        <v>0</v>
      </c>
      <c r="J568" s="6" t="s">
        <v>24</v>
      </c>
      <c r="K568" s="6" t="s">
        <v>25</v>
      </c>
      <c r="L568" s="6" t="s">
        <v>26</v>
      </c>
      <c r="M568" s="6" t="s">
        <v>85</v>
      </c>
      <c r="N568" s="6" t="s">
        <v>28</v>
      </c>
      <c r="O568" s="6" t="s">
        <v>70</v>
      </c>
      <c r="P568" s="6" t="s">
        <v>54</v>
      </c>
      <c r="Q568" s="6" t="s">
        <v>31</v>
      </c>
      <c r="R568" s="6">
        <v>15206</v>
      </c>
      <c r="S568" s="6" t="s">
        <v>1849</v>
      </c>
      <c r="T568" s="6" t="s">
        <v>33</v>
      </c>
      <c r="U568" s="5">
        <f>datos_chargeback_2001_1!$V568/100</f>
        <v>0</v>
      </c>
      <c r="V568" s="6">
        <v>0</v>
      </c>
      <c r="W568" s="5">
        <f>datos_chargeback_2001_1!$X568/100</f>
        <v>0</v>
      </c>
      <c r="X568" s="6">
        <v>0</v>
      </c>
      <c r="Y568" s="5">
        <f>datos_chargeback_2001_1!$Z568/100</f>
        <v>152.06</v>
      </c>
      <c r="Z568" s="6">
        <v>15206</v>
      </c>
      <c r="AA568" s="6" t="s">
        <v>1850</v>
      </c>
      <c r="AB568" s="6" t="s">
        <v>48</v>
      </c>
      <c r="AC568" s="8">
        <v>45093</v>
      </c>
      <c r="AD568" s="5">
        <f>datos_chargeback_2001_1!$AE568/100</f>
        <v>427.06</v>
      </c>
      <c r="AE568" s="6">
        <v>42706</v>
      </c>
      <c r="AF568" s="6" t="s">
        <v>29</v>
      </c>
    </row>
    <row r="569" spans="1:32" x14ac:dyDescent="0.3">
      <c r="A569" s="36" t="s">
        <v>1851</v>
      </c>
      <c r="B569" s="14">
        <v>45094</v>
      </c>
      <c r="C569" s="14" t="str">
        <f>TEXT(Tabla10[[#This Row],[Fecha de transacción]],"DDDD")</f>
        <v>sábado</v>
      </c>
      <c r="D569" s="14">
        <v>45173</v>
      </c>
      <c r="E569" s="15">
        <f>datos_chargeback_2001_1!$D569-datos_chargeback_2001_1!$B569</f>
        <v>79</v>
      </c>
      <c r="F569" s="16">
        <f>datos_chargeback_2001_1!$G569/100</f>
        <v>527.66999999999996</v>
      </c>
      <c r="G569" s="17">
        <v>52767</v>
      </c>
      <c r="H569" s="16">
        <f t="shared" si="8"/>
        <v>0</v>
      </c>
      <c r="I569" s="16">
        <v>0</v>
      </c>
      <c r="J569" s="17" t="s">
        <v>24</v>
      </c>
      <c r="K569" s="17" t="s">
        <v>25</v>
      </c>
      <c r="L569" s="17" t="s">
        <v>119</v>
      </c>
      <c r="M569" s="17" t="s">
        <v>52</v>
      </c>
      <c r="N569" s="17" t="s">
        <v>28</v>
      </c>
      <c r="O569" s="17" t="s">
        <v>53</v>
      </c>
      <c r="P569" s="17" t="s">
        <v>30</v>
      </c>
      <c r="Q569" s="17" t="s">
        <v>55</v>
      </c>
      <c r="R569" s="17">
        <v>52767</v>
      </c>
      <c r="S569" s="17" t="s">
        <v>1852</v>
      </c>
      <c r="T569" s="17" t="s">
        <v>33</v>
      </c>
      <c r="U569" s="16">
        <f>datos_chargeback_2001_1!$V569/100</f>
        <v>0</v>
      </c>
      <c r="V569" s="17">
        <v>0</v>
      </c>
      <c r="W569" s="16">
        <f>datos_chargeback_2001_1!$X569/100</f>
        <v>0</v>
      </c>
      <c r="X569" s="17">
        <v>0</v>
      </c>
      <c r="Y569" s="16">
        <f>datos_chargeback_2001_1!$Z569/100</f>
        <v>527.66999999999996</v>
      </c>
      <c r="Z569" s="17">
        <v>52767</v>
      </c>
      <c r="AA569" s="17" t="s">
        <v>1853</v>
      </c>
      <c r="AB569" s="17" t="s">
        <v>35</v>
      </c>
      <c r="AC569" s="20" t="s">
        <v>35</v>
      </c>
      <c r="AD569" s="16">
        <f>datos_chargeback_2001_1!$AE569/100</f>
        <v>0</v>
      </c>
      <c r="AE569" s="17">
        <v>0</v>
      </c>
      <c r="AF569" s="17" t="s">
        <v>36</v>
      </c>
    </row>
    <row r="570" spans="1:32" x14ac:dyDescent="0.3">
      <c r="A570" s="34" t="s">
        <v>1854</v>
      </c>
      <c r="B570" s="3">
        <v>45095</v>
      </c>
      <c r="C570" s="3" t="str">
        <f>TEXT(Tabla10[[#This Row],[Fecha de transacción]],"DDDD")</f>
        <v>domingo</v>
      </c>
      <c r="D570" s="3">
        <v>45165</v>
      </c>
      <c r="E570" s="4">
        <f>datos_chargeback_2001_1!$D570-datos_chargeback_2001_1!$B570</f>
        <v>70</v>
      </c>
      <c r="F570" s="5">
        <f>datos_chargeback_2001_1!$G570/100</f>
        <v>219.44</v>
      </c>
      <c r="G570" s="6">
        <v>21944</v>
      </c>
      <c r="H570" s="5">
        <f t="shared" si="8"/>
        <v>0</v>
      </c>
      <c r="I570" s="5">
        <v>1.04</v>
      </c>
      <c r="J570" s="6" t="s">
        <v>38</v>
      </c>
      <c r="K570" s="6" t="s">
        <v>25</v>
      </c>
      <c r="L570" s="6" t="s">
        <v>74</v>
      </c>
      <c r="M570" s="6" t="s">
        <v>93</v>
      </c>
      <c r="N570" s="6" t="s">
        <v>42</v>
      </c>
      <c r="O570" s="6" t="s">
        <v>114</v>
      </c>
      <c r="P570" s="6" t="s">
        <v>54</v>
      </c>
      <c r="Q570" s="6" t="s">
        <v>75</v>
      </c>
      <c r="R570" s="6">
        <v>21944</v>
      </c>
      <c r="S570" s="6" t="s">
        <v>1855</v>
      </c>
      <c r="T570" s="6" t="s">
        <v>61</v>
      </c>
      <c r="U570" s="5">
        <f>datos_chargeback_2001_1!$V570/100</f>
        <v>0</v>
      </c>
      <c r="V570" s="6">
        <v>0</v>
      </c>
      <c r="W570" s="5">
        <f>datos_chargeback_2001_1!$X570/100</f>
        <v>219.44</v>
      </c>
      <c r="X570" s="6">
        <v>21944</v>
      </c>
      <c r="Y570" s="5">
        <f>datos_chargeback_2001_1!$Z570/100</f>
        <v>0</v>
      </c>
      <c r="Z570" s="6">
        <v>0</v>
      </c>
      <c r="AA570" s="6" t="s">
        <v>1856</v>
      </c>
      <c r="AB570" s="6" t="s">
        <v>35</v>
      </c>
      <c r="AC570" s="7" t="s">
        <v>35</v>
      </c>
      <c r="AD570" s="5">
        <f>datos_chargeback_2001_1!$AE570/100</f>
        <v>0</v>
      </c>
      <c r="AE570" s="6">
        <v>0</v>
      </c>
      <c r="AF570" s="6" t="s">
        <v>53</v>
      </c>
    </row>
    <row r="571" spans="1:32" x14ac:dyDescent="0.3">
      <c r="A571" s="36" t="s">
        <v>1857</v>
      </c>
      <c r="B571" s="14">
        <v>45096</v>
      </c>
      <c r="C571" s="14" t="str">
        <f>TEXT(Tabla10[[#This Row],[Fecha de transacción]],"DDDD")</f>
        <v>lunes</v>
      </c>
      <c r="D571" s="14">
        <v>45172</v>
      </c>
      <c r="E571" s="15">
        <f>datos_chargeback_2001_1!$D571-datos_chargeback_2001_1!$B571</f>
        <v>76</v>
      </c>
      <c r="F571" s="16">
        <f>datos_chargeback_2001_1!$G571/100</f>
        <v>889.07</v>
      </c>
      <c r="G571" s="17">
        <v>88907</v>
      </c>
      <c r="H571" s="16">
        <f t="shared" si="8"/>
        <v>0</v>
      </c>
      <c r="I571" s="16">
        <v>0.13</v>
      </c>
      <c r="J571" s="17" t="s">
        <v>38</v>
      </c>
      <c r="K571" s="17" t="s">
        <v>25</v>
      </c>
      <c r="L571" s="17" t="s">
        <v>40</v>
      </c>
      <c r="M571" s="17" t="s">
        <v>93</v>
      </c>
      <c r="N571" s="17" t="s">
        <v>42</v>
      </c>
      <c r="O571" s="17" t="s">
        <v>50</v>
      </c>
      <c r="P571" s="17" t="s">
        <v>30</v>
      </c>
      <c r="Q571" s="17" t="s">
        <v>75</v>
      </c>
      <c r="R571" s="17">
        <v>88907</v>
      </c>
      <c r="S571" s="17" t="s">
        <v>1858</v>
      </c>
      <c r="T571" s="17" t="s">
        <v>46</v>
      </c>
      <c r="U571" s="16">
        <f>datos_chargeback_2001_1!$V571/100</f>
        <v>889.07</v>
      </c>
      <c r="V571" s="17">
        <v>88907</v>
      </c>
      <c r="W571" s="16">
        <f>datos_chargeback_2001_1!$X571/100</f>
        <v>0</v>
      </c>
      <c r="X571" s="17">
        <v>0</v>
      </c>
      <c r="Y571" s="16">
        <f>datos_chargeback_2001_1!$Z571/100</f>
        <v>0</v>
      </c>
      <c r="Z571" s="17">
        <v>0</v>
      </c>
      <c r="AA571" s="17" t="s">
        <v>1859</v>
      </c>
      <c r="AB571" s="17" t="s">
        <v>48</v>
      </c>
      <c r="AC571" s="18">
        <v>45096</v>
      </c>
      <c r="AD571" s="16">
        <f>datos_chargeback_2001_1!$AE571/100</f>
        <v>268.81</v>
      </c>
      <c r="AE571" s="17">
        <v>26881</v>
      </c>
      <c r="AF571" s="17" t="s">
        <v>53</v>
      </c>
    </row>
    <row r="572" spans="1:32" x14ac:dyDescent="0.3">
      <c r="A572" s="34" t="s">
        <v>1860</v>
      </c>
      <c r="B572" s="3">
        <v>45097</v>
      </c>
      <c r="C572" s="3" t="str">
        <f>TEXT(Tabla10[[#This Row],[Fecha de transacción]],"DDDD")</f>
        <v>martes</v>
      </c>
      <c r="D572" s="3">
        <v>45167</v>
      </c>
      <c r="E572" s="4">
        <f>datos_chargeback_2001_1!$D572-datos_chargeback_2001_1!$B572</f>
        <v>70</v>
      </c>
      <c r="F572" s="5">
        <f>datos_chargeback_2001_1!$G572/100</f>
        <v>315.83</v>
      </c>
      <c r="G572" s="6">
        <v>31583</v>
      </c>
      <c r="H572" s="5">
        <f t="shared" si="8"/>
        <v>0</v>
      </c>
      <c r="I572" s="5">
        <v>1.1200000000000001</v>
      </c>
      <c r="J572" s="6" t="s">
        <v>24</v>
      </c>
      <c r="K572" s="6" t="s">
        <v>25</v>
      </c>
      <c r="L572" s="6" t="s">
        <v>109</v>
      </c>
      <c r="M572" s="6" t="s">
        <v>59</v>
      </c>
      <c r="N572" s="6" t="s">
        <v>42</v>
      </c>
      <c r="O572" s="6" t="s">
        <v>114</v>
      </c>
      <c r="P572" s="6" t="s">
        <v>54</v>
      </c>
      <c r="Q572" s="6" t="s">
        <v>66</v>
      </c>
      <c r="R572" s="6">
        <v>31583</v>
      </c>
      <c r="S572" s="6" t="s">
        <v>1861</v>
      </c>
      <c r="T572" s="6" t="s">
        <v>46</v>
      </c>
      <c r="U572" s="5">
        <f>datos_chargeback_2001_1!$V572/100</f>
        <v>315.83</v>
      </c>
      <c r="V572" s="6">
        <v>31583</v>
      </c>
      <c r="W572" s="5">
        <f>datos_chargeback_2001_1!$X572/100</f>
        <v>0</v>
      </c>
      <c r="X572" s="6">
        <v>0</v>
      </c>
      <c r="Y572" s="5">
        <f>datos_chargeback_2001_1!$Z572/100</f>
        <v>0</v>
      </c>
      <c r="Z572" s="6">
        <v>0</v>
      </c>
      <c r="AA572" s="6" t="s">
        <v>1862</v>
      </c>
      <c r="AB572" s="6" t="s">
        <v>48</v>
      </c>
      <c r="AC572" s="8">
        <v>45097</v>
      </c>
      <c r="AD572" s="5">
        <f>datos_chargeback_2001_1!$AE572/100</f>
        <v>5.78</v>
      </c>
      <c r="AE572" s="6">
        <v>578</v>
      </c>
      <c r="AF572" s="6" t="s">
        <v>64</v>
      </c>
    </row>
    <row r="573" spans="1:32" x14ac:dyDescent="0.3">
      <c r="A573" s="36" t="s">
        <v>1863</v>
      </c>
      <c r="B573" s="14">
        <v>45098</v>
      </c>
      <c r="C573" s="14" t="str">
        <f>TEXT(Tabla10[[#This Row],[Fecha de transacción]],"DDDD")</f>
        <v>miércoles</v>
      </c>
      <c r="D573" s="14">
        <v>45177</v>
      </c>
      <c r="E573" s="15">
        <f>datos_chargeback_2001_1!$D573-datos_chargeback_2001_1!$B573</f>
        <v>79</v>
      </c>
      <c r="F573" s="16">
        <f>datos_chargeback_2001_1!$G573/100</f>
        <v>36.85</v>
      </c>
      <c r="G573" s="17">
        <v>3685</v>
      </c>
      <c r="H573" s="16">
        <f t="shared" si="8"/>
        <v>0</v>
      </c>
      <c r="I573" s="16">
        <v>1.26</v>
      </c>
      <c r="J573" s="17" t="s">
        <v>24</v>
      </c>
      <c r="K573" s="17" t="s">
        <v>25</v>
      </c>
      <c r="L573" s="17" t="s">
        <v>26</v>
      </c>
      <c r="M573" s="17" t="s">
        <v>52</v>
      </c>
      <c r="N573" s="17" t="s">
        <v>42</v>
      </c>
      <c r="O573" s="17" t="s">
        <v>43</v>
      </c>
      <c r="P573" s="17" t="s">
        <v>30</v>
      </c>
      <c r="Q573" s="17" t="s">
        <v>66</v>
      </c>
      <c r="R573" s="17">
        <v>3685</v>
      </c>
      <c r="S573" s="17" t="s">
        <v>1864</v>
      </c>
      <c r="T573" s="17" t="s">
        <v>116</v>
      </c>
      <c r="U573" s="16">
        <f>datos_chargeback_2001_1!$V573/100</f>
        <v>36.85</v>
      </c>
      <c r="V573" s="17">
        <v>3685</v>
      </c>
      <c r="W573" s="16">
        <f>datos_chargeback_2001_1!$X573/100</f>
        <v>0</v>
      </c>
      <c r="X573" s="17">
        <v>0</v>
      </c>
      <c r="Y573" s="16">
        <f>datos_chargeback_2001_1!$Z573/100</f>
        <v>0</v>
      </c>
      <c r="Z573" s="17">
        <v>0</v>
      </c>
      <c r="AA573" s="17" t="s">
        <v>1865</v>
      </c>
      <c r="AB573" s="17" t="s">
        <v>35</v>
      </c>
      <c r="AC573" s="20" t="s">
        <v>35</v>
      </c>
      <c r="AD573" s="16">
        <f>datos_chargeback_2001_1!$AE573/100</f>
        <v>0</v>
      </c>
      <c r="AE573" s="17">
        <v>0</v>
      </c>
      <c r="AF573" s="17" t="s">
        <v>36</v>
      </c>
    </row>
    <row r="574" spans="1:32" x14ac:dyDescent="0.3">
      <c r="A574" s="34" t="s">
        <v>1866</v>
      </c>
      <c r="B574" s="3">
        <v>45099</v>
      </c>
      <c r="C574" s="3" t="str">
        <f>TEXT(Tabla10[[#This Row],[Fecha de transacción]],"DDDD")</f>
        <v>jueves</v>
      </c>
      <c r="D574" s="3">
        <v>45166</v>
      </c>
      <c r="E574" s="4">
        <f>datos_chargeback_2001_1!$D574-datos_chargeback_2001_1!$B574</f>
        <v>67</v>
      </c>
      <c r="F574" s="5">
        <f>datos_chargeback_2001_1!$G574/100</f>
        <v>713.52</v>
      </c>
      <c r="G574" s="6">
        <v>71352</v>
      </c>
      <c r="H574" s="5">
        <f t="shared" si="8"/>
        <v>0</v>
      </c>
      <c r="I574" s="5">
        <v>0</v>
      </c>
      <c r="J574" s="6" t="s">
        <v>38</v>
      </c>
      <c r="K574" s="6" t="s">
        <v>25</v>
      </c>
      <c r="L574" s="6" t="s">
        <v>40</v>
      </c>
      <c r="M574" s="6" t="s">
        <v>41</v>
      </c>
      <c r="N574" s="6" t="s">
        <v>42</v>
      </c>
      <c r="O574" s="6" t="s">
        <v>50</v>
      </c>
      <c r="P574" s="6" t="s">
        <v>54</v>
      </c>
      <c r="Q574" s="6" t="s">
        <v>75</v>
      </c>
      <c r="R574" s="6">
        <v>71352</v>
      </c>
      <c r="S574" s="6" t="s">
        <v>987</v>
      </c>
      <c r="T574" s="6" t="s">
        <v>61</v>
      </c>
      <c r="U574" s="5">
        <f>datos_chargeback_2001_1!$V574/100</f>
        <v>0</v>
      </c>
      <c r="V574" s="6">
        <v>0</v>
      </c>
      <c r="W574" s="5">
        <f>datos_chargeback_2001_1!$X574/100</f>
        <v>713.52</v>
      </c>
      <c r="X574" s="6">
        <v>71352</v>
      </c>
      <c r="Y574" s="5">
        <f>datos_chargeback_2001_1!$Z574/100</f>
        <v>0</v>
      </c>
      <c r="Z574" s="6">
        <v>0</v>
      </c>
      <c r="AA574" s="6" t="s">
        <v>1867</v>
      </c>
      <c r="AB574" s="6" t="s">
        <v>35</v>
      </c>
      <c r="AC574" s="7" t="s">
        <v>35</v>
      </c>
      <c r="AD574" s="5">
        <f>datos_chargeback_2001_1!$AE574/100</f>
        <v>0</v>
      </c>
      <c r="AE574" s="6">
        <v>0</v>
      </c>
      <c r="AF574" s="6" t="s">
        <v>50</v>
      </c>
    </row>
    <row r="575" spans="1:32" x14ac:dyDescent="0.3">
      <c r="A575" s="36" t="s">
        <v>1868</v>
      </c>
      <c r="B575" s="14">
        <v>45100</v>
      </c>
      <c r="C575" s="14" t="str">
        <f>TEXT(Tabla10[[#This Row],[Fecha de transacción]],"DDDD")</f>
        <v>viernes</v>
      </c>
      <c r="D575" s="14">
        <v>45165</v>
      </c>
      <c r="E575" s="15">
        <f>datos_chargeback_2001_1!$D575-datos_chargeback_2001_1!$B575</f>
        <v>65</v>
      </c>
      <c r="F575" s="16">
        <f>datos_chargeback_2001_1!$G575/100</f>
        <v>293.26</v>
      </c>
      <c r="G575" s="17">
        <v>29326</v>
      </c>
      <c r="H575" s="16">
        <f t="shared" si="8"/>
        <v>0</v>
      </c>
      <c r="I575" s="16">
        <v>0.85</v>
      </c>
      <c r="J575" s="17" t="s">
        <v>24</v>
      </c>
      <c r="K575" s="17" t="s">
        <v>25</v>
      </c>
      <c r="L575" s="17" t="s">
        <v>80</v>
      </c>
      <c r="M575" s="17" t="s">
        <v>27</v>
      </c>
      <c r="N575" s="17" t="s">
        <v>42</v>
      </c>
      <c r="O575" s="17" t="s">
        <v>70</v>
      </c>
      <c r="P575" s="17" t="s">
        <v>54</v>
      </c>
      <c r="Q575" s="17" t="s">
        <v>66</v>
      </c>
      <c r="R575" s="17">
        <v>29326</v>
      </c>
      <c r="S575" s="17" t="s">
        <v>910</v>
      </c>
      <c r="T575" s="17" t="s">
        <v>116</v>
      </c>
      <c r="U575" s="16">
        <f>datos_chargeback_2001_1!$V575/100</f>
        <v>293.26</v>
      </c>
      <c r="V575" s="17">
        <v>29326</v>
      </c>
      <c r="W575" s="16">
        <f>datos_chargeback_2001_1!$X575/100</f>
        <v>0</v>
      </c>
      <c r="X575" s="17">
        <v>0</v>
      </c>
      <c r="Y575" s="16">
        <f>datos_chargeback_2001_1!$Z575/100</f>
        <v>0</v>
      </c>
      <c r="Z575" s="17">
        <v>0</v>
      </c>
      <c r="AA575" s="17" t="s">
        <v>1869</v>
      </c>
      <c r="AB575" s="17" t="s">
        <v>48</v>
      </c>
      <c r="AC575" s="18">
        <v>45100</v>
      </c>
      <c r="AD575" s="16">
        <f>datos_chargeback_2001_1!$AE575/100</f>
        <v>276.85000000000002</v>
      </c>
      <c r="AE575" s="17">
        <v>27685</v>
      </c>
      <c r="AF575" s="17" t="s">
        <v>43</v>
      </c>
    </row>
    <row r="576" spans="1:32" x14ac:dyDescent="0.3">
      <c r="A576" s="35" t="s">
        <v>1871</v>
      </c>
      <c r="B576" s="9">
        <v>45101</v>
      </c>
      <c r="C576" s="9" t="str">
        <f>TEXT(Tabla10[[#This Row],[Fecha de transacción]],"DDDD")</f>
        <v>sábado</v>
      </c>
      <c r="D576" s="9">
        <v>45182</v>
      </c>
      <c r="E576" s="10">
        <f>datos_chargeback_2001_1!$D576-datos_chargeback_2001_1!$B576</f>
        <v>81</v>
      </c>
      <c r="F576" s="11">
        <f>datos_chargeback_2001_1!$G576/100</f>
        <v>344.57</v>
      </c>
      <c r="G576" s="12">
        <v>34457</v>
      </c>
      <c r="H576" s="11">
        <f t="shared" si="8"/>
        <v>0</v>
      </c>
      <c r="I576" s="11">
        <v>0</v>
      </c>
      <c r="J576" s="12" t="s">
        <v>24</v>
      </c>
      <c r="K576" s="12" t="s">
        <v>25</v>
      </c>
      <c r="L576" s="12" t="s">
        <v>26</v>
      </c>
      <c r="M576" s="12" t="s">
        <v>41</v>
      </c>
      <c r="N576" s="12" t="s">
        <v>42</v>
      </c>
      <c r="O576" s="12" t="s">
        <v>36</v>
      </c>
      <c r="P576" s="12" t="s">
        <v>54</v>
      </c>
      <c r="Q576" s="12" t="s">
        <v>66</v>
      </c>
      <c r="R576" s="12">
        <v>34457</v>
      </c>
      <c r="S576" s="12" t="s">
        <v>795</v>
      </c>
      <c r="T576" s="12" t="s">
        <v>61</v>
      </c>
      <c r="U576" s="11">
        <f>datos_chargeback_2001_1!$V576/100</f>
        <v>0</v>
      </c>
      <c r="V576" s="12">
        <v>0</v>
      </c>
      <c r="W576" s="11">
        <f>datos_chargeback_2001_1!$X576/100</f>
        <v>344.57</v>
      </c>
      <c r="X576" s="12">
        <v>34457</v>
      </c>
      <c r="Y576" s="11">
        <f>datos_chargeback_2001_1!$Z576/100</f>
        <v>0</v>
      </c>
      <c r="Z576" s="12">
        <v>0</v>
      </c>
      <c r="AA576" s="12" t="s">
        <v>1872</v>
      </c>
      <c r="AB576" s="12" t="s">
        <v>35</v>
      </c>
      <c r="AC576" s="13" t="s">
        <v>35</v>
      </c>
      <c r="AD576" s="11">
        <f>datos_chargeback_2001_1!$AE576/100</f>
        <v>0</v>
      </c>
      <c r="AE576" s="12">
        <v>0</v>
      </c>
      <c r="AF576" s="12" t="s">
        <v>53</v>
      </c>
    </row>
    <row r="577" spans="1:32" x14ac:dyDescent="0.3">
      <c r="A577" s="34" t="s">
        <v>1873</v>
      </c>
      <c r="B577" s="3">
        <v>45102</v>
      </c>
      <c r="C577" s="3" t="str">
        <f>TEXT(Tabla10[[#This Row],[Fecha de transacción]],"DDDD")</f>
        <v>domingo</v>
      </c>
      <c r="D577" s="3">
        <v>45174</v>
      </c>
      <c r="E577" s="4">
        <f>datos_chargeback_2001_1!$D577-datos_chargeback_2001_1!$B577</f>
        <v>72</v>
      </c>
      <c r="F577" s="5">
        <f>datos_chargeback_2001_1!$G577/100</f>
        <v>657.29</v>
      </c>
      <c r="G577" s="6">
        <v>65729</v>
      </c>
      <c r="H577" s="5">
        <f t="shared" si="8"/>
        <v>0</v>
      </c>
      <c r="I577" s="5">
        <v>0</v>
      </c>
      <c r="J577" s="6" t="s">
        <v>38</v>
      </c>
      <c r="K577" s="6" t="s">
        <v>25</v>
      </c>
      <c r="L577" s="6" t="s">
        <v>80</v>
      </c>
      <c r="M577" s="6" t="s">
        <v>93</v>
      </c>
      <c r="N577" s="6" t="s">
        <v>42</v>
      </c>
      <c r="O577" s="6" t="s">
        <v>50</v>
      </c>
      <c r="P577" s="6" t="s">
        <v>30</v>
      </c>
      <c r="Q577" s="6" t="s">
        <v>31</v>
      </c>
      <c r="R577" s="6">
        <v>65729</v>
      </c>
      <c r="S577" s="6" t="s">
        <v>716</v>
      </c>
      <c r="T577" s="6" t="s">
        <v>61</v>
      </c>
      <c r="U577" s="5">
        <f>datos_chargeback_2001_1!$V577/100</f>
        <v>0</v>
      </c>
      <c r="V577" s="6">
        <v>0</v>
      </c>
      <c r="W577" s="5">
        <f>datos_chargeback_2001_1!$X577/100</f>
        <v>657.29</v>
      </c>
      <c r="X577" s="6">
        <v>65729</v>
      </c>
      <c r="Y577" s="5">
        <f>datos_chargeback_2001_1!$Z577/100</f>
        <v>0</v>
      </c>
      <c r="Z577" s="6">
        <v>0</v>
      </c>
      <c r="AA577" s="6" t="s">
        <v>1874</v>
      </c>
      <c r="AB577" s="6" t="s">
        <v>35</v>
      </c>
      <c r="AC577" s="7" t="s">
        <v>35</v>
      </c>
      <c r="AD577" s="5">
        <f>datos_chargeback_2001_1!$AE577/100</f>
        <v>0</v>
      </c>
      <c r="AE577" s="6">
        <v>0</v>
      </c>
      <c r="AF577" s="6" t="s">
        <v>43</v>
      </c>
    </row>
    <row r="578" spans="1:32" x14ac:dyDescent="0.3">
      <c r="A578" s="35" t="s">
        <v>1875</v>
      </c>
      <c r="B578" s="9">
        <v>45103</v>
      </c>
      <c r="C578" s="9" t="str">
        <f>TEXT(Tabla10[[#This Row],[Fecha de transacción]],"DDDD")</f>
        <v>lunes</v>
      </c>
      <c r="D578" s="9">
        <v>45180</v>
      </c>
      <c r="E578" s="10">
        <f>datos_chargeback_2001_1!$D578-datos_chargeback_2001_1!$B578</f>
        <v>77</v>
      </c>
      <c r="F578" s="11">
        <f>datos_chargeback_2001_1!$G578/100</f>
        <v>680.12</v>
      </c>
      <c r="G578" s="12">
        <v>68012</v>
      </c>
      <c r="H578" s="11">
        <f t="shared" ref="H578:H641" si="9">IF(COUNTIF($A$2:$A$1373,A578)=1,0,IF(F578=_xlfn.AGGREGATE(14,6,$F$2:$F$1373/($A$2:$A$1373=A578),1),_xlfn.AGGREGATE(15,6,$F$2:$F$1373/($A$2:$A$1373=A578),1),""))</f>
        <v>0</v>
      </c>
      <c r="I578" s="11">
        <v>0</v>
      </c>
      <c r="J578" s="12" t="s">
        <v>24</v>
      </c>
      <c r="K578" s="12" t="s">
        <v>25</v>
      </c>
      <c r="L578" s="12" t="s">
        <v>74</v>
      </c>
      <c r="M578" s="12" t="s">
        <v>59</v>
      </c>
      <c r="N578" s="12" t="s">
        <v>42</v>
      </c>
      <c r="O578" s="12" t="s">
        <v>43</v>
      </c>
      <c r="P578" s="12" t="s">
        <v>54</v>
      </c>
      <c r="Q578" s="12" t="s">
        <v>31</v>
      </c>
      <c r="R578" s="12">
        <v>68012</v>
      </c>
      <c r="S578" s="12" t="s">
        <v>1876</v>
      </c>
      <c r="T578" s="12" t="s">
        <v>116</v>
      </c>
      <c r="U578" s="11">
        <f>datos_chargeback_2001_1!$V578/100</f>
        <v>680.12</v>
      </c>
      <c r="V578" s="12">
        <v>68012</v>
      </c>
      <c r="W578" s="11">
        <f>datos_chargeback_2001_1!$X578/100</f>
        <v>0</v>
      </c>
      <c r="X578" s="12">
        <v>0</v>
      </c>
      <c r="Y578" s="11">
        <f>datos_chargeback_2001_1!$Z578/100</f>
        <v>0</v>
      </c>
      <c r="Z578" s="12">
        <v>0</v>
      </c>
      <c r="AA578" s="12" t="s">
        <v>1877</v>
      </c>
      <c r="AB578" s="12" t="s">
        <v>35</v>
      </c>
      <c r="AC578" s="13" t="s">
        <v>35</v>
      </c>
      <c r="AD578" s="11">
        <f>datos_chargeback_2001_1!$AE578/100</f>
        <v>0</v>
      </c>
      <c r="AE578" s="12">
        <v>0</v>
      </c>
      <c r="AF578" s="12" t="s">
        <v>43</v>
      </c>
    </row>
    <row r="579" spans="1:32" x14ac:dyDescent="0.3">
      <c r="A579" s="36" t="s">
        <v>1878</v>
      </c>
      <c r="B579" s="14">
        <v>45104</v>
      </c>
      <c r="C579" s="14" t="str">
        <f>TEXT(Tabla10[[#This Row],[Fecha de transacción]],"DDDD")</f>
        <v>martes</v>
      </c>
      <c r="D579" s="14">
        <v>45183</v>
      </c>
      <c r="E579" s="15">
        <f>datos_chargeback_2001_1!$D579-datos_chargeback_2001_1!$B579</f>
        <v>79</v>
      </c>
      <c r="F579" s="16">
        <f>datos_chargeback_2001_1!$G579/100</f>
        <v>626.04</v>
      </c>
      <c r="G579" s="17">
        <v>62604</v>
      </c>
      <c r="H579" s="16">
        <f t="shared" si="9"/>
        <v>0</v>
      </c>
      <c r="I579" s="16">
        <v>1.19</v>
      </c>
      <c r="J579" s="17" t="s">
        <v>38</v>
      </c>
      <c r="K579" s="17" t="s">
        <v>25</v>
      </c>
      <c r="L579" s="17" t="s">
        <v>80</v>
      </c>
      <c r="M579" s="17" t="s">
        <v>85</v>
      </c>
      <c r="N579" s="17" t="s">
        <v>42</v>
      </c>
      <c r="O579" s="17" t="s">
        <v>50</v>
      </c>
      <c r="P579" s="17" t="s">
        <v>30</v>
      </c>
      <c r="Q579" s="17" t="s">
        <v>55</v>
      </c>
      <c r="R579" s="17">
        <v>62604</v>
      </c>
      <c r="S579" s="17" t="s">
        <v>1879</v>
      </c>
      <c r="T579" s="17" t="s">
        <v>61</v>
      </c>
      <c r="U579" s="16">
        <f>datos_chargeback_2001_1!$V579/100</f>
        <v>0</v>
      </c>
      <c r="V579" s="17">
        <v>0</v>
      </c>
      <c r="W579" s="16">
        <f>datos_chargeback_2001_1!$X579/100</f>
        <v>626.04</v>
      </c>
      <c r="X579" s="17">
        <v>62604</v>
      </c>
      <c r="Y579" s="16">
        <f>datos_chargeback_2001_1!$Z579/100</f>
        <v>0</v>
      </c>
      <c r="Z579" s="17">
        <v>0</v>
      </c>
      <c r="AA579" s="17" t="s">
        <v>1880</v>
      </c>
      <c r="AB579" s="17" t="s">
        <v>48</v>
      </c>
      <c r="AC579" s="18">
        <v>45104</v>
      </c>
      <c r="AD579" s="16">
        <f>datos_chargeback_2001_1!$AE579/100</f>
        <v>20.75</v>
      </c>
      <c r="AE579" s="17">
        <v>2075</v>
      </c>
      <c r="AF579" s="17" t="s">
        <v>29</v>
      </c>
    </row>
    <row r="580" spans="1:32" x14ac:dyDescent="0.3">
      <c r="A580" s="34" t="s">
        <v>1881</v>
      </c>
      <c r="B580" s="3">
        <v>45105</v>
      </c>
      <c r="C580" s="3" t="str">
        <f>TEXT(Tabla10[[#This Row],[Fecha de transacción]],"DDDD")</f>
        <v>miércoles</v>
      </c>
      <c r="D580" s="3">
        <v>45170</v>
      </c>
      <c r="E580" s="4">
        <f>datos_chargeback_2001_1!$D580-datos_chargeback_2001_1!$B580</f>
        <v>65</v>
      </c>
      <c r="F580" s="5">
        <f>datos_chargeback_2001_1!$G580/100</f>
        <v>761.56</v>
      </c>
      <c r="G580" s="6">
        <v>76156</v>
      </c>
      <c r="H580" s="5">
        <f t="shared" si="9"/>
        <v>0</v>
      </c>
      <c r="I580" s="5">
        <v>0.95</v>
      </c>
      <c r="J580" s="6" t="s">
        <v>24</v>
      </c>
      <c r="K580" s="6" t="s">
        <v>25</v>
      </c>
      <c r="L580" s="6" t="s">
        <v>109</v>
      </c>
      <c r="M580" s="6" t="s">
        <v>59</v>
      </c>
      <c r="N580" s="6" t="s">
        <v>42</v>
      </c>
      <c r="O580" s="6" t="s">
        <v>43</v>
      </c>
      <c r="P580" s="6" t="s">
        <v>30</v>
      </c>
      <c r="Q580" s="6" t="s">
        <v>66</v>
      </c>
      <c r="R580" s="6">
        <v>76156</v>
      </c>
      <c r="S580" s="6" t="s">
        <v>1882</v>
      </c>
      <c r="T580" s="6" t="s">
        <v>46</v>
      </c>
      <c r="U580" s="5">
        <f>datos_chargeback_2001_1!$V580/100</f>
        <v>761.56</v>
      </c>
      <c r="V580" s="6">
        <v>76156</v>
      </c>
      <c r="W580" s="5">
        <f>datos_chargeback_2001_1!$X580/100</f>
        <v>0</v>
      </c>
      <c r="X580" s="6">
        <v>0</v>
      </c>
      <c r="Y580" s="5">
        <f>datos_chargeback_2001_1!$Z580/100</f>
        <v>0</v>
      </c>
      <c r="Z580" s="6">
        <v>0</v>
      </c>
      <c r="AA580" s="6" t="s">
        <v>1883</v>
      </c>
      <c r="AB580" s="6" t="s">
        <v>35</v>
      </c>
      <c r="AC580" s="7" t="s">
        <v>35</v>
      </c>
      <c r="AD580" s="5">
        <f>datos_chargeback_2001_1!$AE580/100</f>
        <v>0</v>
      </c>
      <c r="AE580" s="6">
        <v>0</v>
      </c>
      <c r="AF580" s="6" t="s">
        <v>50</v>
      </c>
    </row>
    <row r="581" spans="1:32" x14ac:dyDescent="0.3">
      <c r="A581" s="34" t="s">
        <v>1884</v>
      </c>
      <c r="B581" s="3">
        <v>45106</v>
      </c>
      <c r="C581" s="3" t="str">
        <f>TEXT(Tabla10[[#This Row],[Fecha de transacción]],"DDDD")</f>
        <v>jueves</v>
      </c>
      <c r="D581" s="3">
        <v>45184</v>
      </c>
      <c r="E581" s="4">
        <f>datos_chargeback_2001_1!$D581-datos_chargeback_2001_1!$B581</f>
        <v>78</v>
      </c>
      <c r="F581" s="5">
        <f>datos_chargeback_2001_1!$G581/100</f>
        <v>615.03</v>
      </c>
      <c r="G581" s="6">
        <v>61503</v>
      </c>
      <c r="H581" s="5">
        <f t="shared" si="9"/>
        <v>0</v>
      </c>
      <c r="I581" s="5">
        <v>0</v>
      </c>
      <c r="J581" s="6" t="s">
        <v>24</v>
      </c>
      <c r="K581" s="6" t="s">
        <v>25</v>
      </c>
      <c r="L581" s="6" t="s">
        <v>26</v>
      </c>
      <c r="M581" s="6" t="s">
        <v>27</v>
      </c>
      <c r="N581" s="6" t="s">
        <v>42</v>
      </c>
      <c r="O581" s="6" t="s">
        <v>70</v>
      </c>
      <c r="P581" s="6" t="s">
        <v>30</v>
      </c>
      <c r="Q581" s="6" t="s">
        <v>44</v>
      </c>
      <c r="R581" s="6">
        <v>61503</v>
      </c>
      <c r="S581" s="6" t="s">
        <v>1885</v>
      </c>
      <c r="T581" s="6" t="s">
        <v>61</v>
      </c>
      <c r="U581" s="5">
        <f>datos_chargeback_2001_1!$V581/100</f>
        <v>0</v>
      </c>
      <c r="V581" s="6">
        <v>0</v>
      </c>
      <c r="W581" s="5">
        <f>datos_chargeback_2001_1!$X581/100</f>
        <v>615.03</v>
      </c>
      <c r="X581" s="6">
        <v>61503</v>
      </c>
      <c r="Y581" s="5">
        <f>datos_chargeback_2001_1!$Z581/100</f>
        <v>0</v>
      </c>
      <c r="Z581" s="6">
        <v>0</v>
      </c>
      <c r="AA581" s="6" t="s">
        <v>1886</v>
      </c>
      <c r="AB581" s="6" t="s">
        <v>48</v>
      </c>
      <c r="AC581" s="8">
        <v>45106</v>
      </c>
      <c r="AD581" s="5">
        <f>datos_chargeback_2001_1!$AE581/100</f>
        <v>277.79000000000002</v>
      </c>
      <c r="AE581" s="6">
        <v>27779</v>
      </c>
      <c r="AF581" s="6" t="s">
        <v>50</v>
      </c>
    </row>
    <row r="582" spans="1:32" x14ac:dyDescent="0.3">
      <c r="A582" s="35" t="s">
        <v>1887</v>
      </c>
      <c r="B582" s="9">
        <v>45107</v>
      </c>
      <c r="C582" s="9" t="str">
        <f>TEXT(Tabla10[[#This Row],[Fecha de transacción]],"DDDD")</f>
        <v>viernes</v>
      </c>
      <c r="D582" s="9">
        <v>45195</v>
      </c>
      <c r="E582" s="10">
        <f>datos_chargeback_2001_1!$D582-datos_chargeback_2001_1!$B582</f>
        <v>88</v>
      </c>
      <c r="F582" s="11">
        <f>datos_chargeback_2001_1!$G582/100</f>
        <v>742.19</v>
      </c>
      <c r="G582" s="12">
        <v>74219</v>
      </c>
      <c r="H582" s="11">
        <f t="shared" si="9"/>
        <v>0</v>
      </c>
      <c r="I582" s="11">
        <v>0</v>
      </c>
      <c r="J582" s="12" t="s">
        <v>24</v>
      </c>
      <c r="K582" s="12" t="s">
        <v>25</v>
      </c>
      <c r="L582" s="12" t="s">
        <v>26</v>
      </c>
      <c r="M582" s="12" t="s">
        <v>41</v>
      </c>
      <c r="N582" s="12" t="s">
        <v>42</v>
      </c>
      <c r="O582" s="12" t="s">
        <v>29</v>
      </c>
      <c r="P582" s="12" t="s">
        <v>54</v>
      </c>
      <c r="Q582" s="12" t="s">
        <v>31</v>
      </c>
      <c r="R582" s="12">
        <v>74219</v>
      </c>
      <c r="S582" s="12" t="s">
        <v>1888</v>
      </c>
      <c r="T582" s="12" t="s">
        <v>46</v>
      </c>
      <c r="U582" s="11">
        <f>datos_chargeback_2001_1!$V582/100</f>
        <v>742.19</v>
      </c>
      <c r="V582" s="12">
        <v>74219</v>
      </c>
      <c r="W582" s="11">
        <f>datos_chargeback_2001_1!$X582/100</f>
        <v>0</v>
      </c>
      <c r="X582" s="12">
        <v>0</v>
      </c>
      <c r="Y582" s="11">
        <f>datos_chargeback_2001_1!$Z582/100</f>
        <v>0</v>
      </c>
      <c r="Z582" s="12">
        <v>0</v>
      </c>
      <c r="AA582" s="12" t="s">
        <v>1889</v>
      </c>
      <c r="AB582" s="12" t="s">
        <v>48</v>
      </c>
      <c r="AC582" s="19">
        <v>45107</v>
      </c>
      <c r="AD582" s="11">
        <f>datos_chargeback_2001_1!$AE582/100</f>
        <v>282.14</v>
      </c>
      <c r="AE582" s="12">
        <v>28214</v>
      </c>
      <c r="AF582" s="12" t="s">
        <v>36</v>
      </c>
    </row>
    <row r="583" spans="1:32" x14ac:dyDescent="0.3">
      <c r="A583" s="36" t="s">
        <v>1890</v>
      </c>
      <c r="B583" s="14">
        <v>45108</v>
      </c>
      <c r="C583" s="14" t="str">
        <f>TEXT(Tabla10[[#This Row],[Fecha de transacción]],"DDDD")</f>
        <v>sábado</v>
      </c>
      <c r="D583" s="14">
        <v>45194</v>
      </c>
      <c r="E583" s="15">
        <f>datos_chargeback_2001_1!$D583-datos_chargeback_2001_1!$B583</f>
        <v>86</v>
      </c>
      <c r="F583" s="16">
        <f>datos_chargeback_2001_1!$G583/100</f>
        <v>454.38</v>
      </c>
      <c r="G583" s="17">
        <v>45438</v>
      </c>
      <c r="H583" s="16">
        <f t="shared" si="9"/>
        <v>0</v>
      </c>
      <c r="I583" s="16">
        <v>1.1200000000000001</v>
      </c>
      <c r="J583" s="17" t="s">
        <v>38</v>
      </c>
      <c r="K583" s="17" t="s">
        <v>25</v>
      </c>
      <c r="L583" s="17" t="s">
        <v>119</v>
      </c>
      <c r="M583" s="17" t="s">
        <v>52</v>
      </c>
      <c r="N583" s="17" t="s">
        <v>42</v>
      </c>
      <c r="O583" s="17" t="s">
        <v>43</v>
      </c>
      <c r="P583" s="17" t="s">
        <v>30</v>
      </c>
      <c r="Q583" s="17" t="s">
        <v>75</v>
      </c>
      <c r="R583" s="17">
        <v>45438</v>
      </c>
      <c r="S583" s="17" t="s">
        <v>1891</v>
      </c>
      <c r="T583" s="17" t="s">
        <v>61</v>
      </c>
      <c r="U583" s="16">
        <f>datos_chargeback_2001_1!$V583/100</f>
        <v>0</v>
      </c>
      <c r="V583" s="17">
        <v>0</v>
      </c>
      <c r="W583" s="16">
        <f>datos_chargeback_2001_1!$X583/100</f>
        <v>454.38</v>
      </c>
      <c r="X583" s="17">
        <v>45438</v>
      </c>
      <c r="Y583" s="16">
        <f>datos_chargeback_2001_1!$Z583/100</f>
        <v>0</v>
      </c>
      <c r="Z583" s="17">
        <v>0</v>
      </c>
      <c r="AA583" s="17" t="s">
        <v>1892</v>
      </c>
      <c r="AB583" s="17" t="s">
        <v>35</v>
      </c>
      <c r="AC583" s="20" t="s">
        <v>35</v>
      </c>
      <c r="AD583" s="16">
        <f>datos_chargeback_2001_1!$AE583/100</f>
        <v>0</v>
      </c>
      <c r="AE583" s="17">
        <v>0</v>
      </c>
      <c r="AF583" s="17" t="s">
        <v>29</v>
      </c>
    </row>
    <row r="584" spans="1:32" x14ac:dyDescent="0.3">
      <c r="A584" s="35" t="s">
        <v>1893</v>
      </c>
      <c r="B584" s="9">
        <v>45109</v>
      </c>
      <c r="C584" s="9" t="str">
        <f>TEXT(Tabla10[[#This Row],[Fecha de transacción]],"DDDD")</f>
        <v>domingo</v>
      </c>
      <c r="D584" s="9">
        <v>45188</v>
      </c>
      <c r="E584" s="10">
        <f>datos_chargeback_2001_1!$D584-datos_chargeback_2001_1!$B584</f>
        <v>79</v>
      </c>
      <c r="F584" s="11">
        <f>datos_chargeback_2001_1!$G584/100</f>
        <v>795.98</v>
      </c>
      <c r="G584" s="12">
        <v>79598</v>
      </c>
      <c r="H584" s="11">
        <f t="shared" si="9"/>
        <v>0</v>
      </c>
      <c r="I584" s="11">
        <v>1.1399999999999999</v>
      </c>
      <c r="J584" s="12" t="s">
        <v>38</v>
      </c>
      <c r="K584" s="12" t="s">
        <v>25</v>
      </c>
      <c r="L584" s="12" t="s">
        <v>74</v>
      </c>
      <c r="M584" s="12" t="s">
        <v>59</v>
      </c>
      <c r="N584" s="12" t="s">
        <v>42</v>
      </c>
      <c r="O584" s="12" t="s">
        <v>29</v>
      </c>
      <c r="P584" s="12" t="s">
        <v>30</v>
      </c>
      <c r="Q584" s="12" t="s">
        <v>75</v>
      </c>
      <c r="R584" s="12">
        <v>79598</v>
      </c>
      <c r="S584" s="12" t="s">
        <v>1773</v>
      </c>
      <c r="T584" s="12" t="s">
        <v>46</v>
      </c>
      <c r="U584" s="11">
        <f>datos_chargeback_2001_1!$V584/100</f>
        <v>795.98</v>
      </c>
      <c r="V584" s="12">
        <v>79598</v>
      </c>
      <c r="W584" s="11">
        <f>datos_chargeback_2001_1!$X584/100</f>
        <v>0</v>
      </c>
      <c r="X584" s="12">
        <v>0</v>
      </c>
      <c r="Y584" s="11">
        <f>datos_chargeback_2001_1!$Z584/100</f>
        <v>0</v>
      </c>
      <c r="Z584" s="12">
        <v>0</v>
      </c>
      <c r="AA584" s="12" t="s">
        <v>1894</v>
      </c>
      <c r="AB584" s="12" t="s">
        <v>35</v>
      </c>
      <c r="AC584" s="13" t="s">
        <v>35</v>
      </c>
      <c r="AD584" s="11">
        <f>datos_chargeback_2001_1!$AE584/100</f>
        <v>0</v>
      </c>
      <c r="AE584" s="12">
        <v>0</v>
      </c>
      <c r="AF584" s="12" t="s">
        <v>64</v>
      </c>
    </row>
    <row r="585" spans="1:32" x14ac:dyDescent="0.3">
      <c r="A585" s="34" t="s">
        <v>1895</v>
      </c>
      <c r="B585" s="3">
        <v>45110</v>
      </c>
      <c r="C585" s="3" t="str">
        <f>TEXT(Tabla10[[#This Row],[Fecha de transacción]],"DDDD")</f>
        <v>lunes</v>
      </c>
      <c r="D585" s="3">
        <v>45192</v>
      </c>
      <c r="E585" s="4">
        <f>datos_chargeback_2001_1!$D585-datos_chargeback_2001_1!$B585</f>
        <v>82</v>
      </c>
      <c r="F585" s="5">
        <f>datos_chargeback_2001_1!$G585/100</f>
        <v>47.66</v>
      </c>
      <c r="G585" s="6">
        <v>4766</v>
      </c>
      <c r="H585" s="5">
        <f t="shared" si="9"/>
        <v>0</v>
      </c>
      <c r="I585" s="5">
        <v>1.33</v>
      </c>
      <c r="J585" s="6" t="s">
        <v>24</v>
      </c>
      <c r="K585" s="6" t="s">
        <v>25</v>
      </c>
      <c r="L585" s="6" t="s">
        <v>119</v>
      </c>
      <c r="M585" s="6" t="s">
        <v>27</v>
      </c>
      <c r="N585" s="6" t="s">
        <v>42</v>
      </c>
      <c r="O585" s="6" t="s">
        <v>70</v>
      </c>
      <c r="P585" s="6" t="s">
        <v>54</v>
      </c>
      <c r="Q585" s="6" t="s">
        <v>75</v>
      </c>
      <c r="R585" s="6">
        <v>4766</v>
      </c>
      <c r="S585" s="6" t="s">
        <v>1896</v>
      </c>
      <c r="T585" s="6" t="s">
        <v>61</v>
      </c>
      <c r="U585" s="5">
        <f>datos_chargeback_2001_1!$V585/100</f>
        <v>0</v>
      </c>
      <c r="V585" s="6">
        <v>0</v>
      </c>
      <c r="W585" s="5">
        <f>datos_chargeback_2001_1!$X585/100</f>
        <v>47.66</v>
      </c>
      <c r="X585" s="6">
        <v>4766</v>
      </c>
      <c r="Y585" s="5">
        <f>datos_chargeback_2001_1!$Z585/100</f>
        <v>0</v>
      </c>
      <c r="Z585" s="6">
        <v>0</v>
      </c>
      <c r="AA585" s="6" t="s">
        <v>1897</v>
      </c>
      <c r="AB585" s="6" t="s">
        <v>35</v>
      </c>
      <c r="AC585" s="7" t="s">
        <v>35</v>
      </c>
      <c r="AD585" s="5">
        <f>datos_chargeback_2001_1!$AE585/100</f>
        <v>0</v>
      </c>
      <c r="AE585" s="6">
        <v>0</v>
      </c>
      <c r="AF585" s="6" t="s">
        <v>64</v>
      </c>
    </row>
    <row r="586" spans="1:32" x14ac:dyDescent="0.3">
      <c r="A586" s="34" t="s">
        <v>1898</v>
      </c>
      <c r="B586" s="3">
        <v>45111</v>
      </c>
      <c r="C586" s="3" t="str">
        <f>TEXT(Tabla10[[#This Row],[Fecha de transacción]],"DDDD")</f>
        <v>martes</v>
      </c>
      <c r="D586" s="3">
        <v>45190</v>
      </c>
      <c r="E586" s="4">
        <f>datos_chargeback_2001_1!$D586-datos_chargeback_2001_1!$B586</f>
        <v>79</v>
      </c>
      <c r="F586" s="5">
        <f>datos_chargeback_2001_1!$G586/100</f>
        <v>61.39</v>
      </c>
      <c r="G586" s="6">
        <v>6139</v>
      </c>
      <c r="H586" s="5">
        <f t="shared" si="9"/>
        <v>0</v>
      </c>
      <c r="I586" s="5">
        <v>0</v>
      </c>
      <c r="J586" s="6" t="s">
        <v>24</v>
      </c>
      <c r="K586" s="6" t="s">
        <v>25</v>
      </c>
      <c r="L586" s="6" t="s">
        <v>26</v>
      </c>
      <c r="M586" s="6" t="s">
        <v>52</v>
      </c>
      <c r="N586" s="6" t="s">
        <v>42</v>
      </c>
      <c r="O586" s="6" t="s">
        <v>70</v>
      </c>
      <c r="P586" s="6" t="s">
        <v>30</v>
      </c>
      <c r="Q586" s="6" t="s">
        <v>66</v>
      </c>
      <c r="R586" s="6">
        <v>61390</v>
      </c>
      <c r="S586" s="6" t="s">
        <v>1899</v>
      </c>
      <c r="T586" s="6" t="s">
        <v>116</v>
      </c>
      <c r="U586" s="5">
        <f>datos_chargeback_2001_1!$V586/100</f>
        <v>613.9</v>
      </c>
      <c r="V586" s="6">
        <v>61390</v>
      </c>
      <c r="W586" s="5">
        <f>datos_chargeback_2001_1!$X586/100</f>
        <v>0</v>
      </c>
      <c r="X586" s="6">
        <v>0</v>
      </c>
      <c r="Y586" s="5">
        <f>datos_chargeback_2001_1!$Z586/100</f>
        <v>0</v>
      </c>
      <c r="Z586" s="6">
        <v>0</v>
      </c>
      <c r="AA586" s="6" t="s">
        <v>1900</v>
      </c>
      <c r="AB586" s="6" t="s">
        <v>48</v>
      </c>
      <c r="AC586" s="8">
        <v>45111</v>
      </c>
      <c r="AD586" s="5">
        <f>datos_chargeback_2001_1!$AE586/100</f>
        <v>61.92</v>
      </c>
      <c r="AE586" s="6">
        <v>6192</v>
      </c>
      <c r="AF586" s="6" t="s">
        <v>43</v>
      </c>
    </row>
    <row r="587" spans="1:32" x14ac:dyDescent="0.3">
      <c r="A587" s="36" t="s">
        <v>1901</v>
      </c>
      <c r="B587" s="14">
        <v>45112</v>
      </c>
      <c r="C587" s="14" t="str">
        <f>TEXT(Tabla10[[#This Row],[Fecha de transacción]],"DDDD")</f>
        <v>miércoles</v>
      </c>
      <c r="D587" s="14">
        <v>45178</v>
      </c>
      <c r="E587" s="15">
        <f>datos_chargeback_2001_1!$D587-datos_chargeback_2001_1!$B587</f>
        <v>66</v>
      </c>
      <c r="F587" s="16">
        <f>datos_chargeback_2001_1!$G587/100</f>
        <v>812.71</v>
      </c>
      <c r="G587" s="17">
        <v>81271</v>
      </c>
      <c r="H587" s="16">
        <f t="shared" si="9"/>
        <v>0</v>
      </c>
      <c r="I587" s="16">
        <v>0</v>
      </c>
      <c r="J587" s="17" t="s">
        <v>24</v>
      </c>
      <c r="K587" s="17" t="s">
        <v>25</v>
      </c>
      <c r="L587" s="17" t="s">
        <v>74</v>
      </c>
      <c r="M587" s="17" t="s">
        <v>27</v>
      </c>
      <c r="N587" s="17" t="s">
        <v>42</v>
      </c>
      <c r="O587" s="17" t="s">
        <v>70</v>
      </c>
      <c r="P587" s="17" t="s">
        <v>30</v>
      </c>
      <c r="Q587" s="17" t="s">
        <v>75</v>
      </c>
      <c r="R587" s="17">
        <v>81271</v>
      </c>
      <c r="S587" s="17" t="s">
        <v>753</v>
      </c>
      <c r="T587" s="17" t="s">
        <v>116</v>
      </c>
      <c r="U587" s="16">
        <f>datos_chargeback_2001_1!$V587/100</f>
        <v>812.71</v>
      </c>
      <c r="V587" s="17">
        <v>81271</v>
      </c>
      <c r="W587" s="16">
        <f>datos_chargeback_2001_1!$X587/100</f>
        <v>0</v>
      </c>
      <c r="X587" s="17">
        <v>0</v>
      </c>
      <c r="Y587" s="16">
        <f>datos_chargeback_2001_1!$Z587/100</f>
        <v>0</v>
      </c>
      <c r="Z587" s="17">
        <v>0</v>
      </c>
      <c r="AA587" s="17" t="s">
        <v>1902</v>
      </c>
      <c r="AB587" s="17" t="s">
        <v>48</v>
      </c>
      <c r="AC587" s="18">
        <v>45112</v>
      </c>
      <c r="AD587" s="16">
        <f>datos_chargeback_2001_1!$AE587/100</f>
        <v>93.58</v>
      </c>
      <c r="AE587" s="17">
        <v>9358</v>
      </c>
      <c r="AF587" s="17" t="s">
        <v>53</v>
      </c>
    </row>
    <row r="588" spans="1:32" x14ac:dyDescent="0.3">
      <c r="A588" s="34" t="s">
        <v>1903</v>
      </c>
      <c r="B588" s="3">
        <v>45113</v>
      </c>
      <c r="C588" s="3" t="str">
        <f>TEXT(Tabla10[[#This Row],[Fecha de transacción]],"DDDD")</f>
        <v>jueves</v>
      </c>
      <c r="D588" s="3">
        <v>45176</v>
      </c>
      <c r="E588" s="4">
        <f>datos_chargeback_2001_1!$D588-datos_chargeback_2001_1!$B588</f>
        <v>63</v>
      </c>
      <c r="F588" s="5">
        <f>datos_chargeback_2001_1!$G588/100</f>
        <v>892.76</v>
      </c>
      <c r="G588" s="6">
        <v>89276</v>
      </c>
      <c r="H588" s="5">
        <f t="shared" si="9"/>
        <v>0</v>
      </c>
      <c r="I588" s="5">
        <v>1.38</v>
      </c>
      <c r="J588" s="6" t="s">
        <v>38</v>
      </c>
      <c r="K588" s="6" t="s">
        <v>25</v>
      </c>
      <c r="L588" s="6" t="s">
        <v>26</v>
      </c>
      <c r="M588" s="6" t="s">
        <v>85</v>
      </c>
      <c r="N588" s="6" t="s">
        <v>28</v>
      </c>
      <c r="O588" s="6" t="s">
        <v>36</v>
      </c>
      <c r="P588" s="6" t="s">
        <v>30</v>
      </c>
      <c r="Q588" s="6" t="s">
        <v>31</v>
      </c>
      <c r="R588" s="6">
        <v>89276</v>
      </c>
      <c r="S588" s="6" t="s">
        <v>1904</v>
      </c>
      <c r="T588" s="6" t="s">
        <v>33</v>
      </c>
      <c r="U588" s="5">
        <f>datos_chargeback_2001_1!$V588/100</f>
        <v>0</v>
      </c>
      <c r="V588" s="6">
        <v>0</v>
      </c>
      <c r="W588" s="5">
        <f>datos_chargeback_2001_1!$X588/100</f>
        <v>0</v>
      </c>
      <c r="X588" s="6">
        <v>0</v>
      </c>
      <c r="Y588" s="5">
        <f>datos_chargeback_2001_1!$Z588/100</f>
        <v>892.76</v>
      </c>
      <c r="Z588" s="6">
        <v>89276</v>
      </c>
      <c r="AA588" s="6" t="s">
        <v>1905</v>
      </c>
      <c r="AB588" s="6" t="s">
        <v>35</v>
      </c>
      <c r="AC588" s="7" t="s">
        <v>35</v>
      </c>
      <c r="AD588" s="5">
        <f>datos_chargeback_2001_1!$AE588/100</f>
        <v>0</v>
      </c>
      <c r="AE588" s="6">
        <v>0</v>
      </c>
      <c r="AF588" s="6" t="s">
        <v>53</v>
      </c>
    </row>
    <row r="589" spans="1:32" x14ac:dyDescent="0.3">
      <c r="A589" s="34" t="s">
        <v>1906</v>
      </c>
      <c r="B589" s="3">
        <v>45114</v>
      </c>
      <c r="C589" s="3" t="str">
        <f>TEXT(Tabla10[[#This Row],[Fecha de transacción]],"DDDD")</f>
        <v>viernes</v>
      </c>
      <c r="D589" s="3">
        <v>45193</v>
      </c>
      <c r="E589" s="4">
        <f>datos_chargeback_2001_1!$D589-datos_chargeback_2001_1!$B589</f>
        <v>79</v>
      </c>
      <c r="F589" s="5">
        <f>datos_chargeback_2001_1!$G589/100</f>
        <v>571.62</v>
      </c>
      <c r="G589" s="6">
        <v>57162</v>
      </c>
      <c r="H589" s="5">
        <f t="shared" si="9"/>
        <v>0</v>
      </c>
      <c r="I589" s="5">
        <v>1.25</v>
      </c>
      <c r="J589" s="6" t="s">
        <v>24</v>
      </c>
      <c r="K589" s="6" t="s">
        <v>25</v>
      </c>
      <c r="L589" s="6" t="s">
        <v>119</v>
      </c>
      <c r="M589" s="6" t="s">
        <v>59</v>
      </c>
      <c r="N589" s="6" t="s">
        <v>42</v>
      </c>
      <c r="O589" s="6" t="s">
        <v>70</v>
      </c>
      <c r="P589" s="6" t="s">
        <v>54</v>
      </c>
      <c r="Q589" s="6" t="s">
        <v>66</v>
      </c>
      <c r="R589" s="6">
        <v>57162</v>
      </c>
      <c r="S589" s="6" t="s">
        <v>1907</v>
      </c>
      <c r="T589" s="6" t="s">
        <v>46</v>
      </c>
      <c r="U589" s="5">
        <f>datos_chargeback_2001_1!$V589/100</f>
        <v>571.62</v>
      </c>
      <c r="V589" s="6">
        <v>57162</v>
      </c>
      <c r="W589" s="5">
        <f>datos_chargeback_2001_1!$X589/100</f>
        <v>0</v>
      </c>
      <c r="X589" s="6">
        <v>0</v>
      </c>
      <c r="Y589" s="5">
        <f>datos_chargeback_2001_1!$Z589/100</f>
        <v>0</v>
      </c>
      <c r="Z589" s="6">
        <v>0</v>
      </c>
      <c r="AA589" s="6" t="s">
        <v>1908</v>
      </c>
      <c r="AB589" s="6" t="s">
        <v>48</v>
      </c>
      <c r="AC589" s="8">
        <v>45114</v>
      </c>
      <c r="AD589" s="5">
        <f>datos_chargeback_2001_1!$AE589/100</f>
        <v>636.38</v>
      </c>
      <c r="AE589" s="6">
        <v>63638</v>
      </c>
      <c r="AF589" s="6" t="s">
        <v>29</v>
      </c>
    </row>
    <row r="590" spans="1:32" x14ac:dyDescent="0.3">
      <c r="A590" s="34" t="s">
        <v>1909</v>
      </c>
      <c r="B590" s="3">
        <v>45115</v>
      </c>
      <c r="C590" s="3" t="str">
        <f>TEXT(Tabla10[[#This Row],[Fecha de transacción]],"DDDD")</f>
        <v>sábado</v>
      </c>
      <c r="D590" s="3">
        <v>45183</v>
      </c>
      <c r="E590" s="4">
        <f>datos_chargeback_2001_1!$D590-datos_chargeback_2001_1!$B590</f>
        <v>68</v>
      </c>
      <c r="F590" s="5">
        <f>datos_chargeback_2001_1!$G590/100</f>
        <v>153.79</v>
      </c>
      <c r="G590" s="6">
        <v>15379</v>
      </c>
      <c r="H590" s="5">
        <f t="shared" si="9"/>
        <v>0</v>
      </c>
      <c r="I590" s="5">
        <v>1.18</v>
      </c>
      <c r="J590" s="6" t="s">
        <v>38</v>
      </c>
      <c r="K590" s="6" t="s">
        <v>25</v>
      </c>
      <c r="L590" s="6" t="s">
        <v>74</v>
      </c>
      <c r="M590" s="6" t="s">
        <v>41</v>
      </c>
      <c r="N590" s="6" t="s">
        <v>42</v>
      </c>
      <c r="O590" s="6" t="s">
        <v>70</v>
      </c>
      <c r="P590" s="6" t="s">
        <v>54</v>
      </c>
      <c r="Q590" s="6" t="s">
        <v>31</v>
      </c>
      <c r="R590" s="6">
        <v>15379</v>
      </c>
      <c r="S590" s="6" t="s">
        <v>406</v>
      </c>
      <c r="T590" s="6" t="s">
        <v>61</v>
      </c>
      <c r="U590" s="5">
        <f>datos_chargeback_2001_1!$V590/100</f>
        <v>0</v>
      </c>
      <c r="V590" s="6">
        <v>0</v>
      </c>
      <c r="W590" s="5">
        <f>datos_chargeback_2001_1!$X590/100</f>
        <v>153.79</v>
      </c>
      <c r="X590" s="6">
        <v>15379</v>
      </c>
      <c r="Y590" s="5">
        <f>datos_chargeback_2001_1!$Z590/100</f>
        <v>0</v>
      </c>
      <c r="Z590" s="6">
        <v>0</v>
      </c>
      <c r="AA590" s="6" t="s">
        <v>1910</v>
      </c>
      <c r="AB590" s="6" t="s">
        <v>35</v>
      </c>
      <c r="AC590" s="7" t="s">
        <v>35</v>
      </c>
      <c r="AD590" s="5">
        <f>datos_chargeback_2001_1!$AE590/100</f>
        <v>0</v>
      </c>
      <c r="AE590" s="6">
        <v>0</v>
      </c>
      <c r="AF590" s="6" t="s">
        <v>43</v>
      </c>
    </row>
    <row r="591" spans="1:32" x14ac:dyDescent="0.3">
      <c r="A591" s="36" t="s">
        <v>1911</v>
      </c>
      <c r="B591" s="14">
        <v>45116</v>
      </c>
      <c r="C591" s="14" t="str">
        <f>TEXT(Tabla10[[#This Row],[Fecha de transacción]],"DDDD")</f>
        <v>domingo</v>
      </c>
      <c r="D591" s="14">
        <v>45202</v>
      </c>
      <c r="E591" s="15">
        <f>datos_chargeback_2001_1!$D591-datos_chargeback_2001_1!$B591</f>
        <v>86</v>
      </c>
      <c r="F591" s="16">
        <f>datos_chargeback_2001_1!$G591/100</f>
        <v>770.64</v>
      </c>
      <c r="G591" s="17">
        <v>77064</v>
      </c>
      <c r="H591" s="16">
        <f t="shared" si="9"/>
        <v>0</v>
      </c>
      <c r="I591" s="16">
        <v>1.29</v>
      </c>
      <c r="J591" s="17" t="s">
        <v>24</v>
      </c>
      <c r="K591" s="17" t="s">
        <v>25</v>
      </c>
      <c r="L591" s="17" t="s">
        <v>26</v>
      </c>
      <c r="M591" s="17" t="s">
        <v>59</v>
      </c>
      <c r="N591" s="17" t="s">
        <v>42</v>
      </c>
      <c r="O591" s="17" t="s">
        <v>50</v>
      </c>
      <c r="P591" s="17" t="s">
        <v>30</v>
      </c>
      <c r="Q591" s="17" t="s">
        <v>55</v>
      </c>
      <c r="R591" s="17">
        <v>77064</v>
      </c>
      <c r="S591" s="17" t="s">
        <v>152</v>
      </c>
      <c r="T591" s="17" t="s">
        <v>116</v>
      </c>
      <c r="U591" s="16">
        <f>datos_chargeback_2001_1!$V591/100</f>
        <v>770.64</v>
      </c>
      <c r="V591" s="17">
        <v>77064</v>
      </c>
      <c r="W591" s="16">
        <f>datos_chargeback_2001_1!$X591/100</f>
        <v>0</v>
      </c>
      <c r="X591" s="17">
        <v>0</v>
      </c>
      <c r="Y591" s="16">
        <f>datos_chargeback_2001_1!$Z591/100</f>
        <v>0</v>
      </c>
      <c r="Z591" s="17">
        <v>0</v>
      </c>
      <c r="AA591" s="17" t="s">
        <v>1912</v>
      </c>
      <c r="AB591" s="17" t="s">
        <v>35</v>
      </c>
      <c r="AC591" s="20" t="s">
        <v>35</v>
      </c>
      <c r="AD591" s="16">
        <f>datos_chargeback_2001_1!$AE591/100</f>
        <v>0</v>
      </c>
      <c r="AE591" s="17">
        <v>0</v>
      </c>
      <c r="AF591" s="17" t="s">
        <v>53</v>
      </c>
    </row>
    <row r="592" spans="1:32" x14ac:dyDescent="0.3">
      <c r="A592" s="35" t="s">
        <v>1913</v>
      </c>
      <c r="B592" s="9">
        <v>45117</v>
      </c>
      <c r="C592" s="9" t="str">
        <f>TEXT(Tabla10[[#This Row],[Fecha de transacción]],"DDDD")</f>
        <v>lunes</v>
      </c>
      <c r="D592" s="9">
        <v>45181</v>
      </c>
      <c r="E592" s="10">
        <f>datos_chargeback_2001_1!$D592-datos_chargeback_2001_1!$B592</f>
        <v>64</v>
      </c>
      <c r="F592" s="11">
        <f>datos_chargeback_2001_1!$G592/100</f>
        <v>400.05</v>
      </c>
      <c r="G592" s="12">
        <v>40005</v>
      </c>
      <c r="H592" s="11">
        <f t="shared" si="9"/>
        <v>0</v>
      </c>
      <c r="I592" s="11">
        <v>1.43</v>
      </c>
      <c r="J592" s="12" t="s">
        <v>24</v>
      </c>
      <c r="K592" s="12" t="s">
        <v>25</v>
      </c>
      <c r="L592" s="12" t="s">
        <v>80</v>
      </c>
      <c r="M592" s="12" t="s">
        <v>27</v>
      </c>
      <c r="N592" s="12" t="s">
        <v>42</v>
      </c>
      <c r="O592" s="12" t="s">
        <v>53</v>
      </c>
      <c r="P592" s="12" t="s">
        <v>30</v>
      </c>
      <c r="Q592" s="12" t="s">
        <v>66</v>
      </c>
      <c r="R592" s="12">
        <v>40005</v>
      </c>
      <c r="S592" s="12" t="s">
        <v>1914</v>
      </c>
      <c r="T592" s="12" t="s">
        <v>46</v>
      </c>
      <c r="U592" s="11">
        <f>datos_chargeback_2001_1!$V592/100</f>
        <v>400.05</v>
      </c>
      <c r="V592" s="12">
        <v>40005</v>
      </c>
      <c r="W592" s="11">
        <f>datos_chargeback_2001_1!$X592/100</f>
        <v>0</v>
      </c>
      <c r="X592" s="12">
        <v>0</v>
      </c>
      <c r="Y592" s="11">
        <f>datos_chargeback_2001_1!$Z592/100</f>
        <v>0</v>
      </c>
      <c r="Z592" s="12">
        <v>0</v>
      </c>
      <c r="AA592" s="12" t="s">
        <v>1915</v>
      </c>
      <c r="AB592" s="12" t="s">
        <v>48</v>
      </c>
      <c r="AC592" s="19">
        <v>45117</v>
      </c>
      <c r="AD592" s="11">
        <f>datos_chargeback_2001_1!$AE592/100</f>
        <v>198.75</v>
      </c>
      <c r="AE592" s="12">
        <v>19875</v>
      </c>
      <c r="AF592" s="12" t="s">
        <v>29</v>
      </c>
    </row>
    <row r="593" spans="1:32" x14ac:dyDescent="0.3">
      <c r="A593" s="34" t="s">
        <v>1917</v>
      </c>
      <c r="B593" s="3">
        <v>45118</v>
      </c>
      <c r="C593" s="3" t="str">
        <f>TEXT(Tabla10[[#This Row],[Fecha de transacción]],"DDDD")</f>
        <v>martes</v>
      </c>
      <c r="D593" s="3">
        <v>45178</v>
      </c>
      <c r="E593" s="4">
        <f>datos_chargeback_2001_1!$D593-datos_chargeback_2001_1!$B593</f>
        <v>60</v>
      </c>
      <c r="F593" s="5">
        <f>datos_chargeback_2001_1!$G593/100</f>
        <v>176.72</v>
      </c>
      <c r="G593" s="6">
        <v>17672</v>
      </c>
      <c r="H593" s="5">
        <f t="shared" si="9"/>
        <v>0</v>
      </c>
      <c r="I593" s="5">
        <v>0</v>
      </c>
      <c r="J593" s="6" t="s">
        <v>24</v>
      </c>
      <c r="K593" s="6" t="s">
        <v>25</v>
      </c>
      <c r="L593" s="6" t="s">
        <v>26</v>
      </c>
      <c r="M593" s="6" t="s">
        <v>85</v>
      </c>
      <c r="N593" s="6" t="s">
        <v>42</v>
      </c>
      <c r="O593" s="6" t="s">
        <v>64</v>
      </c>
      <c r="P593" s="6" t="s">
        <v>54</v>
      </c>
      <c r="Q593" s="6" t="s">
        <v>31</v>
      </c>
      <c r="R593" s="6">
        <v>17672</v>
      </c>
      <c r="S593" s="6" t="s">
        <v>726</v>
      </c>
      <c r="T593" s="6" t="s">
        <v>61</v>
      </c>
      <c r="U593" s="5">
        <f>datos_chargeback_2001_1!$V593/100</f>
        <v>0</v>
      </c>
      <c r="V593" s="6">
        <v>0</v>
      </c>
      <c r="W593" s="5">
        <f>datos_chargeback_2001_1!$X593/100</f>
        <v>176.72</v>
      </c>
      <c r="X593" s="6">
        <v>17672</v>
      </c>
      <c r="Y593" s="5">
        <f>datos_chargeback_2001_1!$Z593/100</f>
        <v>0</v>
      </c>
      <c r="Z593" s="6">
        <v>0</v>
      </c>
      <c r="AA593" s="6" t="s">
        <v>1918</v>
      </c>
      <c r="AB593" s="6" t="s">
        <v>48</v>
      </c>
      <c r="AC593" s="8">
        <v>45118</v>
      </c>
      <c r="AD593" s="5">
        <f>datos_chargeback_2001_1!$AE593/100</f>
        <v>865.73</v>
      </c>
      <c r="AE593" s="6">
        <v>86573</v>
      </c>
      <c r="AF593" s="6" t="s">
        <v>50</v>
      </c>
    </row>
    <row r="594" spans="1:32" x14ac:dyDescent="0.3">
      <c r="A594" s="35" t="s">
        <v>1919</v>
      </c>
      <c r="B594" s="9">
        <v>45119</v>
      </c>
      <c r="C594" s="9" t="str">
        <f>TEXT(Tabla10[[#This Row],[Fecha de transacción]],"DDDD")</f>
        <v>miércoles</v>
      </c>
      <c r="D594" s="9">
        <v>45207</v>
      </c>
      <c r="E594" s="10">
        <f>datos_chargeback_2001_1!$D594-datos_chargeback_2001_1!$B594</f>
        <v>88</v>
      </c>
      <c r="F594" s="11">
        <f>datos_chargeback_2001_1!$G594/100</f>
        <v>814.11</v>
      </c>
      <c r="G594" s="12">
        <v>81411</v>
      </c>
      <c r="H594" s="11">
        <f t="shared" si="9"/>
        <v>0</v>
      </c>
      <c r="I594" s="11">
        <v>0</v>
      </c>
      <c r="J594" s="12" t="s">
        <v>24</v>
      </c>
      <c r="K594" s="12" t="s">
        <v>25</v>
      </c>
      <c r="L594" s="12" t="s">
        <v>40</v>
      </c>
      <c r="M594" s="12" t="s">
        <v>52</v>
      </c>
      <c r="N594" s="12" t="s">
        <v>28</v>
      </c>
      <c r="O594" s="12" t="s">
        <v>70</v>
      </c>
      <c r="P594" s="12" t="s">
        <v>30</v>
      </c>
      <c r="Q594" s="12" t="s">
        <v>31</v>
      </c>
      <c r="R594" s="12">
        <v>81411</v>
      </c>
      <c r="S594" s="12" t="s">
        <v>276</v>
      </c>
      <c r="T594" s="12" t="s">
        <v>33</v>
      </c>
      <c r="U594" s="11">
        <f>datos_chargeback_2001_1!$V594/100</f>
        <v>0</v>
      </c>
      <c r="V594" s="12">
        <v>0</v>
      </c>
      <c r="W594" s="11">
        <f>datos_chargeback_2001_1!$X594/100</f>
        <v>0</v>
      </c>
      <c r="X594" s="12">
        <v>0</v>
      </c>
      <c r="Y594" s="11">
        <f>datos_chargeback_2001_1!$Z594/100</f>
        <v>814.11</v>
      </c>
      <c r="Z594" s="12">
        <v>81411</v>
      </c>
      <c r="AA594" s="12" t="s">
        <v>1920</v>
      </c>
      <c r="AB594" s="12" t="s">
        <v>35</v>
      </c>
      <c r="AC594" s="13" t="s">
        <v>35</v>
      </c>
      <c r="AD594" s="11">
        <f>datos_chargeback_2001_1!$AE594/100</f>
        <v>0</v>
      </c>
      <c r="AE594" s="12">
        <v>0</v>
      </c>
      <c r="AF594" s="12" t="s">
        <v>53</v>
      </c>
    </row>
    <row r="595" spans="1:32" x14ac:dyDescent="0.3">
      <c r="A595" s="34" t="s">
        <v>1921</v>
      </c>
      <c r="B595" s="3">
        <v>45120</v>
      </c>
      <c r="C595" s="3" t="str">
        <f>TEXT(Tabla10[[#This Row],[Fecha de transacción]],"DDDD")</f>
        <v>jueves</v>
      </c>
      <c r="D595" s="3">
        <v>45196</v>
      </c>
      <c r="E595" s="4">
        <f>datos_chargeback_2001_1!$D595-datos_chargeback_2001_1!$B595</f>
        <v>76</v>
      </c>
      <c r="F595" s="5">
        <f>datos_chargeback_2001_1!$G595/100</f>
        <v>522.47</v>
      </c>
      <c r="G595" s="6">
        <v>52247</v>
      </c>
      <c r="H595" s="5">
        <f t="shared" si="9"/>
        <v>0</v>
      </c>
      <c r="I595" s="5">
        <v>0</v>
      </c>
      <c r="J595" s="6" t="s">
        <v>38</v>
      </c>
      <c r="K595" s="6" t="s">
        <v>25</v>
      </c>
      <c r="L595" s="6" t="s">
        <v>109</v>
      </c>
      <c r="M595" s="6" t="s">
        <v>27</v>
      </c>
      <c r="N595" s="6" t="s">
        <v>42</v>
      </c>
      <c r="O595" s="6" t="s">
        <v>43</v>
      </c>
      <c r="P595" s="6" t="s">
        <v>30</v>
      </c>
      <c r="Q595" s="6" t="s">
        <v>75</v>
      </c>
      <c r="R595" s="6">
        <v>52247</v>
      </c>
      <c r="S595" s="6" t="s">
        <v>1514</v>
      </c>
      <c r="T595" s="6" t="s">
        <v>46</v>
      </c>
      <c r="U595" s="5">
        <f>datos_chargeback_2001_1!$V595/100</f>
        <v>522.47</v>
      </c>
      <c r="V595" s="6">
        <v>52247</v>
      </c>
      <c r="W595" s="5">
        <f>datos_chargeback_2001_1!$X595/100</f>
        <v>0</v>
      </c>
      <c r="X595" s="6">
        <v>0</v>
      </c>
      <c r="Y595" s="5">
        <f>datos_chargeback_2001_1!$Z595/100</f>
        <v>0</v>
      </c>
      <c r="Z595" s="6">
        <v>0</v>
      </c>
      <c r="AA595" s="6" t="s">
        <v>1922</v>
      </c>
      <c r="AB595" s="6" t="s">
        <v>48</v>
      </c>
      <c r="AC595" s="8">
        <v>45120</v>
      </c>
      <c r="AD595" s="5">
        <f>datos_chargeback_2001_1!$AE595/100</f>
        <v>644.66</v>
      </c>
      <c r="AE595" s="6">
        <v>64466</v>
      </c>
      <c r="AF595" s="6" t="s">
        <v>53</v>
      </c>
    </row>
    <row r="596" spans="1:32" x14ac:dyDescent="0.3">
      <c r="A596" s="34" t="s">
        <v>1923</v>
      </c>
      <c r="B596" s="3">
        <v>45121</v>
      </c>
      <c r="C596" s="3" t="str">
        <f>TEXT(Tabla10[[#This Row],[Fecha de transacción]],"DDDD")</f>
        <v>viernes</v>
      </c>
      <c r="D596" s="3">
        <v>45190</v>
      </c>
      <c r="E596" s="4">
        <f>datos_chargeback_2001_1!$D596-datos_chargeback_2001_1!$B596</f>
        <v>69</v>
      </c>
      <c r="F596" s="5">
        <f>datos_chargeback_2001_1!$G596/100</f>
        <v>164.47</v>
      </c>
      <c r="G596" s="6">
        <v>16447</v>
      </c>
      <c r="H596" s="5">
        <f t="shared" si="9"/>
        <v>0</v>
      </c>
      <c r="I596" s="5">
        <v>1.08</v>
      </c>
      <c r="J596" s="6" t="s">
        <v>24</v>
      </c>
      <c r="K596" s="6" t="s">
        <v>25</v>
      </c>
      <c r="L596" s="6" t="s">
        <v>80</v>
      </c>
      <c r="M596" s="6" t="s">
        <v>52</v>
      </c>
      <c r="N596" s="6" t="s">
        <v>42</v>
      </c>
      <c r="O596" s="6" t="s">
        <v>50</v>
      </c>
      <c r="P596" s="6" t="s">
        <v>30</v>
      </c>
      <c r="Q596" s="6" t="s">
        <v>75</v>
      </c>
      <c r="R596" s="6">
        <v>16447</v>
      </c>
      <c r="S596" s="6" t="s">
        <v>1924</v>
      </c>
      <c r="T596" s="6" t="s">
        <v>46</v>
      </c>
      <c r="U596" s="5">
        <f>datos_chargeback_2001_1!$V596/100</f>
        <v>164.47</v>
      </c>
      <c r="V596" s="6">
        <v>16447</v>
      </c>
      <c r="W596" s="5">
        <f>datos_chargeback_2001_1!$X596/100</f>
        <v>0</v>
      </c>
      <c r="X596" s="6">
        <v>0</v>
      </c>
      <c r="Y596" s="5">
        <f>datos_chargeback_2001_1!$Z596/100</f>
        <v>0</v>
      </c>
      <c r="Z596" s="6">
        <v>0</v>
      </c>
      <c r="AA596" s="6" t="s">
        <v>1925</v>
      </c>
      <c r="AB596" s="6" t="s">
        <v>35</v>
      </c>
      <c r="AC596" s="7" t="s">
        <v>35</v>
      </c>
      <c r="AD596" s="5">
        <f>datos_chargeback_2001_1!$AE596/100</f>
        <v>0</v>
      </c>
      <c r="AE596" s="6">
        <v>0</v>
      </c>
      <c r="AF596" s="6" t="s">
        <v>36</v>
      </c>
    </row>
    <row r="597" spans="1:32" x14ac:dyDescent="0.3">
      <c r="A597" s="36" t="s">
        <v>1926</v>
      </c>
      <c r="B597" s="14">
        <v>45122</v>
      </c>
      <c r="C597" s="14" t="str">
        <f>TEXT(Tabla10[[#This Row],[Fecha de transacción]],"DDDD")</f>
        <v>sábado</v>
      </c>
      <c r="D597" s="14">
        <v>45182</v>
      </c>
      <c r="E597" s="15">
        <f>datos_chargeback_2001_1!$D597-datos_chargeback_2001_1!$B597</f>
        <v>60</v>
      </c>
      <c r="F597" s="16">
        <f>datos_chargeback_2001_1!$G597/100</f>
        <v>645.39</v>
      </c>
      <c r="G597" s="17">
        <v>64539</v>
      </c>
      <c r="H597" s="16">
        <f t="shared" si="9"/>
        <v>0</v>
      </c>
      <c r="I597" s="16">
        <v>1.45</v>
      </c>
      <c r="J597" s="17" t="s">
        <v>24</v>
      </c>
      <c r="K597" s="17" t="s">
        <v>25</v>
      </c>
      <c r="L597" s="17" t="s">
        <v>80</v>
      </c>
      <c r="M597" s="17" t="s">
        <v>59</v>
      </c>
      <c r="N597" s="17" t="s">
        <v>42</v>
      </c>
      <c r="O597" s="17" t="s">
        <v>64</v>
      </c>
      <c r="P597" s="17" t="s">
        <v>54</v>
      </c>
      <c r="Q597" s="17" t="s">
        <v>31</v>
      </c>
      <c r="R597" s="17">
        <v>64539</v>
      </c>
      <c r="S597" s="17" t="s">
        <v>1927</v>
      </c>
      <c r="T597" s="17" t="s">
        <v>61</v>
      </c>
      <c r="U597" s="16">
        <f>datos_chargeback_2001_1!$V597/100</f>
        <v>0</v>
      </c>
      <c r="V597" s="17">
        <v>0</v>
      </c>
      <c r="W597" s="16">
        <f>datos_chargeback_2001_1!$X597/100</f>
        <v>645.39</v>
      </c>
      <c r="X597" s="17">
        <v>64539</v>
      </c>
      <c r="Y597" s="16">
        <f>datos_chargeback_2001_1!$Z597/100</f>
        <v>0</v>
      </c>
      <c r="Z597" s="17">
        <v>0</v>
      </c>
      <c r="AA597" s="17" t="s">
        <v>1928</v>
      </c>
      <c r="AB597" s="17" t="s">
        <v>48</v>
      </c>
      <c r="AC597" s="18">
        <v>45122</v>
      </c>
      <c r="AD597" s="16">
        <f>datos_chargeback_2001_1!$AE597/100</f>
        <v>305.20999999999998</v>
      </c>
      <c r="AE597" s="17">
        <v>30521</v>
      </c>
      <c r="AF597" s="17" t="s">
        <v>36</v>
      </c>
    </row>
    <row r="598" spans="1:32" x14ac:dyDescent="0.3">
      <c r="A598" s="35" t="s">
        <v>1929</v>
      </c>
      <c r="B598" s="9">
        <v>45123</v>
      </c>
      <c r="C598" s="9" t="str">
        <f>TEXT(Tabla10[[#This Row],[Fecha de transacción]],"DDDD")</f>
        <v>domingo</v>
      </c>
      <c r="D598" s="9">
        <v>45203</v>
      </c>
      <c r="E598" s="10">
        <f>datos_chargeback_2001_1!$D598-datos_chargeback_2001_1!$B598</f>
        <v>80</v>
      </c>
      <c r="F598" s="11">
        <f>datos_chargeback_2001_1!$G598/100</f>
        <v>282.61</v>
      </c>
      <c r="G598" s="12">
        <v>28261</v>
      </c>
      <c r="H598" s="11">
        <f t="shared" si="9"/>
        <v>0</v>
      </c>
      <c r="I598" s="11">
        <v>1.17</v>
      </c>
      <c r="J598" s="12" t="s">
        <v>38</v>
      </c>
      <c r="K598" s="12" t="s">
        <v>25</v>
      </c>
      <c r="L598" s="12" t="s">
        <v>74</v>
      </c>
      <c r="M598" s="12" t="s">
        <v>52</v>
      </c>
      <c r="N598" s="12" t="s">
        <v>42</v>
      </c>
      <c r="O598" s="12" t="s">
        <v>50</v>
      </c>
      <c r="P598" s="12" t="s">
        <v>54</v>
      </c>
      <c r="Q598" s="12" t="s">
        <v>31</v>
      </c>
      <c r="R598" s="12">
        <v>28261</v>
      </c>
      <c r="S598" s="12" t="s">
        <v>1930</v>
      </c>
      <c r="T598" s="12" t="s">
        <v>46</v>
      </c>
      <c r="U598" s="11">
        <f>datos_chargeback_2001_1!$V598/100</f>
        <v>282.61</v>
      </c>
      <c r="V598" s="12">
        <v>28261</v>
      </c>
      <c r="W598" s="11">
        <f>datos_chargeback_2001_1!$X598/100</f>
        <v>0</v>
      </c>
      <c r="X598" s="12">
        <v>0</v>
      </c>
      <c r="Y598" s="11">
        <f>datos_chargeback_2001_1!$Z598/100</f>
        <v>0</v>
      </c>
      <c r="Z598" s="12">
        <v>0</v>
      </c>
      <c r="AA598" s="12" t="s">
        <v>1931</v>
      </c>
      <c r="AB598" s="12" t="s">
        <v>35</v>
      </c>
      <c r="AC598" s="13" t="s">
        <v>35</v>
      </c>
      <c r="AD598" s="11">
        <f>datos_chargeback_2001_1!$AE598/100</f>
        <v>0</v>
      </c>
      <c r="AE598" s="12">
        <v>0</v>
      </c>
      <c r="AF598" s="12" t="s">
        <v>36</v>
      </c>
    </row>
    <row r="599" spans="1:32" x14ac:dyDescent="0.3">
      <c r="A599" s="36" t="s">
        <v>1932</v>
      </c>
      <c r="B599" s="14">
        <v>45124</v>
      </c>
      <c r="C599" s="14" t="str">
        <f>TEXT(Tabla10[[#This Row],[Fecha de transacción]],"DDDD")</f>
        <v>lunes</v>
      </c>
      <c r="D599" s="14">
        <v>45186</v>
      </c>
      <c r="E599" s="15">
        <f>datos_chargeback_2001_1!$D599-datos_chargeback_2001_1!$B599</f>
        <v>62</v>
      </c>
      <c r="F599" s="16">
        <f>datos_chargeback_2001_1!$G599/100</f>
        <v>6.83</v>
      </c>
      <c r="G599" s="17">
        <v>683</v>
      </c>
      <c r="H599" s="16">
        <f t="shared" si="9"/>
        <v>0</v>
      </c>
      <c r="I599" s="16">
        <v>0</v>
      </c>
      <c r="J599" s="17" t="s">
        <v>38</v>
      </c>
      <c r="K599" s="17" t="s">
        <v>25</v>
      </c>
      <c r="L599" s="17" t="s">
        <v>26</v>
      </c>
      <c r="M599" s="17" t="s">
        <v>59</v>
      </c>
      <c r="N599" s="17" t="s">
        <v>42</v>
      </c>
      <c r="O599" s="17" t="s">
        <v>50</v>
      </c>
      <c r="P599" s="17" t="s">
        <v>30</v>
      </c>
      <c r="Q599" s="17" t="s">
        <v>66</v>
      </c>
      <c r="R599" s="17">
        <v>6830</v>
      </c>
      <c r="S599" s="17" t="s">
        <v>1722</v>
      </c>
      <c r="T599" s="17" t="s">
        <v>116</v>
      </c>
      <c r="U599" s="16">
        <f>datos_chargeback_2001_1!$V599/100</f>
        <v>68.3</v>
      </c>
      <c r="V599" s="17">
        <v>6830</v>
      </c>
      <c r="W599" s="16">
        <f>datos_chargeback_2001_1!$X599/100</f>
        <v>0</v>
      </c>
      <c r="X599" s="17">
        <v>0</v>
      </c>
      <c r="Y599" s="16">
        <f>datos_chargeback_2001_1!$Z599/100</f>
        <v>0</v>
      </c>
      <c r="Z599" s="17">
        <v>0</v>
      </c>
      <c r="AA599" s="17" t="s">
        <v>1933</v>
      </c>
      <c r="AB599" s="17" t="s">
        <v>35</v>
      </c>
      <c r="AC599" s="20" t="s">
        <v>35</v>
      </c>
      <c r="AD599" s="16">
        <f>datos_chargeback_2001_1!$AE599/100</f>
        <v>0</v>
      </c>
      <c r="AE599" s="17">
        <v>0</v>
      </c>
      <c r="AF599" s="17" t="s">
        <v>43</v>
      </c>
    </row>
    <row r="600" spans="1:32" x14ac:dyDescent="0.3">
      <c r="A600" s="34" t="s">
        <v>1934</v>
      </c>
      <c r="B600" s="3">
        <v>45125</v>
      </c>
      <c r="C600" s="3" t="str">
        <f>TEXT(Tabla10[[#This Row],[Fecha de transacción]],"DDDD")</f>
        <v>martes</v>
      </c>
      <c r="D600" s="3">
        <v>45210</v>
      </c>
      <c r="E600" s="4">
        <f>datos_chargeback_2001_1!$D600-datos_chargeback_2001_1!$B600</f>
        <v>85</v>
      </c>
      <c r="F600" s="5">
        <f>datos_chargeback_2001_1!$G600/100</f>
        <v>380.78</v>
      </c>
      <c r="G600" s="6">
        <v>38078</v>
      </c>
      <c r="H600" s="5">
        <f t="shared" si="9"/>
        <v>0</v>
      </c>
      <c r="I600" s="5">
        <v>0</v>
      </c>
      <c r="J600" s="6" t="s">
        <v>38</v>
      </c>
      <c r="K600" s="6" t="s">
        <v>25</v>
      </c>
      <c r="L600" s="6" t="s">
        <v>109</v>
      </c>
      <c r="M600" s="6" t="s">
        <v>59</v>
      </c>
      <c r="N600" s="6" t="s">
        <v>42</v>
      </c>
      <c r="O600" s="6" t="s">
        <v>36</v>
      </c>
      <c r="P600" s="6" t="s">
        <v>54</v>
      </c>
      <c r="Q600" s="6" t="s">
        <v>31</v>
      </c>
      <c r="R600" s="6">
        <v>38078</v>
      </c>
      <c r="S600" s="6" t="s">
        <v>1935</v>
      </c>
      <c r="T600" s="6" t="s">
        <v>116</v>
      </c>
      <c r="U600" s="5">
        <f>datos_chargeback_2001_1!$V600/100</f>
        <v>380.78</v>
      </c>
      <c r="V600" s="6">
        <v>38078</v>
      </c>
      <c r="W600" s="5">
        <f>datos_chargeback_2001_1!$X600/100</f>
        <v>0</v>
      </c>
      <c r="X600" s="6">
        <v>0</v>
      </c>
      <c r="Y600" s="5">
        <f>datos_chargeback_2001_1!$Z600/100</f>
        <v>0</v>
      </c>
      <c r="Z600" s="6">
        <v>0</v>
      </c>
      <c r="AA600" s="6" t="s">
        <v>1936</v>
      </c>
      <c r="AB600" s="6" t="s">
        <v>35</v>
      </c>
      <c r="AC600" s="7" t="s">
        <v>35</v>
      </c>
      <c r="AD600" s="5">
        <f>datos_chargeback_2001_1!$AE600/100</f>
        <v>0</v>
      </c>
      <c r="AE600" s="6">
        <v>0</v>
      </c>
      <c r="AF600" s="6" t="s">
        <v>64</v>
      </c>
    </row>
    <row r="601" spans="1:32" x14ac:dyDescent="0.3">
      <c r="A601" s="36" t="s">
        <v>1937</v>
      </c>
      <c r="B601" s="14">
        <v>45126</v>
      </c>
      <c r="C601" s="14" t="str">
        <f>TEXT(Tabla10[[#This Row],[Fecha de transacción]],"DDDD")</f>
        <v>miércoles</v>
      </c>
      <c r="D601" s="14">
        <v>45196</v>
      </c>
      <c r="E601" s="15">
        <f>datos_chargeback_2001_1!$D601-datos_chargeback_2001_1!$B601</f>
        <v>70</v>
      </c>
      <c r="F601" s="16">
        <f>datos_chargeback_2001_1!$G601/100</f>
        <v>30.78</v>
      </c>
      <c r="G601" s="17">
        <v>3078</v>
      </c>
      <c r="H601" s="16">
        <f t="shared" si="9"/>
        <v>0</v>
      </c>
      <c r="I601" s="16">
        <v>0</v>
      </c>
      <c r="J601" s="17" t="s">
        <v>38</v>
      </c>
      <c r="K601" s="17" t="s">
        <v>25</v>
      </c>
      <c r="L601" s="17" t="s">
        <v>119</v>
      </c>
      <c r="M601" s="17" t="s">
        <v>59</v>
      </c>
      <c r="N601" s="17" t="s">
        <v>28</v>
      </c>
      <c r="O601" s="17" t="s">
        <v>114</v>
      </c>
      <c r="P601" s="17" t="s">
        <v>54</v>
      </c>
      <c r="Q601" s="17" t="s">
        <v>55</v>
      </c>
      <c r="R601" s="17">
        <v>30780</v>
      </c>
      <c r="S601" s="17" t="s">
        <v>1938</v>
      </c>
      <c r="T601" s="17" t="s">
        <v>33</v>
      </c>
      <c r="U601" s="16">
        <f>datos_chargeback_2001_1!$V601/100</f>
        <v>0</v>
      </c>
      <c r="V601" s="17">
        <v>0</v>
      </c>
      <c r="W601" s="16">
        <f>datos_chargeback_2001_1!$X601/100</f>
        <v>0</v>
      </c>
      <c r="X601" s="17">
        <v>0</v>
      </c>
      <c r="Y601" s="16">
        <f>datos_chargeback_2001_1!$Z601/100</f>
        <v>307.8</v>
      </c>
      <c r="Z601" s="17">
        <v>30780</v>
      </c>
      <c r="AA601" s="17" t="s">
        <v>1939</v>
      </c>
      <c r="AB601" s="17" t="s">
        <v>35</v>
      </c>
      <c r="AC601" s="20" t="s">
        <v>35</v>
      </c>
      <c r="AD601" s="16">
        <f>datos_chargeback_2001_1!$AE601/100</f>
        <v>0</v>
      </c>
      <c r="AE601" s="17">
        <v>0</v>
      </c>
      <c r="AF601" s="17" t="s">
        <v>36</v>
      </c>
    </row>
    <row r="602" spans="1:32" x14ac:dyDescent="0.3">
      <c r="A602" s="35" t="s">
        <v>1940</v>
      </c>
      <c r="B602" s="9">
        <v>44927</v>
      </c>
      <c r="C602" s="9" t="str">
        <f>TEXT(Tabla10[[#This Row],[Fecha de transacción]],"DDDD")</f>
        <v>domingo</v>
      </c>
      <c r="D602" s="9">
        <v>44993</v>
      </c>
      <c r="E602" s="10">
        <f>datos_chargeback_2001_1!$D602-datos_chargeback_2001_1!$B602</f>
        <v>66</v>
      </c>
      <c r="F602" s="11">
        <f>datos_chargeback_2001_1!$G602/100</f>
        <v>769.27</v>
      </c>
      <c r="G602" s="12">
        <v>76927</v>
      </c>
      <c r="H602" s="11">
        <f t="shared" si="9"/>
        <v>0</v>
      </c>
      <c r="I602" s="11">
        <v>1.0900000000000001</v>
      </c>
      <c r="J602" s="12" t="s">
        <v>24</v>
      </c>
      <c r="K602" s="12" t="s">
        <v>25</v>
      </c>
      <c r="L602" s="12" t="s">
        <v>26</v>
      </c>
      <c r="M602" s="12" t="s">
        <v>27</v>
      </c>
      <c r="N602" s="12" t="s">
        <v>42</v>
      </c>
      <c r="O602" s="12" t="s">
        <v>29</v>
      </c>
      <c r="P602" s="12" t="s">
        <v>54</v>
      </c>
      <c r="Q602" s="12" t="s">
        <v>44</v>
      </c>
      <c r="R602" s="12">
        <v>76927</v>
      </c>
      <c r="S602" s="12" t="s">
        <v>1941</v>
      </c>
      <c r="T602" s="12" t="s">
        <v>46</v>
      </c>
      <c r="U602" s="11">
        <f>datos_chargeback_2001_1!$V602/100</f>
        <v>769.27</v>
      </c>
      <c r="V602" s="12">
        <v>76927</v>
      </c>
      <c r="W602" s="11">
        <f>datos_chargeback_2001_1!$X602/100</f>
        <v>0</v>
      </c>
      <c r="X602" s="12">
        <v>0</v>
      </c>
      <c r="Y602" s="11">
        <f>datos_chargeback_2001_1!$Z602/100</f>
        <v>0</v>
      </c>
      <c r="Z602" s="12">
        <v>0</v>
      </c>
      <c r="AA602" s="12" t="s">
        <v>1942</v>
      </c>
      <c r="AB602" s="12" t="s">
        <v>48</v>
      </c>
      <c r="AC602" s="19">
        <v>44927</v>
      </c>
      <c r="AD602" s="11">
        <f>datos_chargeback_2001_1!$AE602/100</f>
        <v>289.33999999999997</v>
      </c>
      <c r="AE602" s="12">
        <v>28934</v>
      </c>
      <c r="AF602" s="12" t="s">
        <v>53</v>
      </c>
    </row>
    <row r="603" spans="1:32" x14ac:dyDescent="0.3">
      <c r="A603" s="34" t="s">
        <v>1943</v>
      </c>
      <c r="B603" s="3">
        <v>44928</v>
      </c>
      <c r="C603" s="3" t="str">
        <f>TEXT(Tabla10[[#This Row],[Fecha de transacción]],"DDDD")</f>
        <v>lunes</v>
      </c>
      <c r="D603" s="3">
        <v>44997</v>
      </c>
      <c r="E603" s="4">
        <f>datos_chargeback_2001_1!$D603-datos_chargeback_2001_1!$B603</f>
        <v>69</v>
      </c>
      <c r="F603" s="5">
        <f>datos_chargeback_2001_1!$G603/100</f>
        <v>172.86</v>
      </c>
      <c r="G603" s="6">
        <v>17286</v>
      </c>
      <c r="H603" s="5">
        <f t="shared" si="9"/>
        <v>0</v>
      </c>
      <c r="I603" s="5">
        <v>0.82</v>
      </c>
      <c r="J603" s="6" t="s">
        <v>24</v>
      </c>
      <c r="K603" s="6" t="s">
        <v>25</v>
      </c>
      <c r="L603" s="6" t="s">
        <v>80</v>
      </c>
      <c r="M603" s="6" t="s">
        <v>27</v>
      </c>
      <c r="N603" s="6" t="s">
        <v>42</v>
      </c>
      <c r="O603" s="6" t="s">
        <v>70</v>
      </c>
      <c r="P603" s="6" t="s">
        <v>54</v>
      </c>
      <c r="Q603" s="6" t="s">
        <v>55</v>
      </c>
      <c r="R603" s="6">
        <v>17286</v>
      </c>
      <c r="S603" s="6" t="s">
        <v>1944</v>
      </c>
      <c r="T603" s="6" t="s">
        <v>116</v>
      </c>
      <c r="U603" s="5">
        <f>datos_chargeback_2001_1!$V603/100</f>
        <v>172.86</v>
      </c>
      <c r="V603" s="6">
        <v>17286</v>
      </c>
      <c r="W603" s="5">
        <f>datos_chargeback_2001_1!$X603/100</f>
        <v>0</v>
      </c>
      <c r="X603" s="6">
        <v>0</v>
      </c>
      <c r="Y603" s="5">
        <f>datos_chargeback_2001_1!$Z603/100</f>
        <v>0</v>
      </c>
      <c r="Z603" s="6">
        <v>0</v>
      </c>
      <c r="AA603" s="6" t="s">
        <v>1945</v>
      </c>
      <c r="AB603" s="6" t="s">
        <v>35</v>
      </c>
      <c r="AC603" s="7" t="s">
        <v>35</v>
      </c>
      <c r="AD603" s="5">
        <f>datos_chargeback_2001_1!$AE603/100</f>
        <v>0</v>
      </c>
      <c r="AE603" s="6">
        <v>0</v>
      </c>
      <c r="AF603" s="6" t="s">
        <v>64</v>
      </c>
    </row>
    <row r="604" spans="1:32" x14ac:dyDescent="0.3">
      <c r="A604" s="34" t="s">
        <v>1946</v>
      </c>
      <c r="B604" s="3">
        <v>44929</v>
      </c>
      <c r="C604" s="3" t="str">
        <f>TEXT(Tabla10[[#This Row],[Fecha de transacción]],"DDDD")</f>
        <v>martes</v>
      </c>
      <c r="D604" s="3">
        <v>44995</v>
      </c>
      <c r="E604" s="4">
        <f>datos_chargeback_2001_1!$D604-datos_chargeback_2001_1!$B604</f>
        <v>66</v>
      </c>
      <c r="F604" s="5">
        <f>datos_chargeback_2001_1!$G604/100</f>
        <v>909.07</v>
      </c>
      <c r="G604" s="6">
        <v>90907</v>
      </c>
      <c r="H604" s="5">
        <f t="shared" si="9"/>
        <v>0</v>
      </c>
      <c r="I604" s="5">
        <v>0.11</v>
      </c>
      <c r="J604" s="6" t="s">
        <v>38</v>
      </c>
      <c r="K604" s="6" t="s">
        <v>25</v>
      </c>
      <c r="L604" s="6" t="s">
        <v>74</v>
      </c>
      <c r="M604" s="6" t="s">
        <v>93</v>
      </c>
      <c r="N604" s="6" t="s">
        <v>28</v>
      </c>
      <c r="O604" s="6" t="s">
        <v>36</v>
      </c>
      <c r="P604" s="6" t="s">
        <v>30</v>
      </c>
      <c r="Q604" s="6" t="s">
        <v>31</v>
      </c>
      <c r="R604" s="6">
        <v>90907</v>
      </c>
      <c r="S604" s="6" t="s">
        <v>1947</v>
      </c>
      <c r="T604" s="6" t="s">
        <v>33</v>
      </c>
      <c r="U604" s="5">
        <f>datos_chargeback_2001_1!$V604/100</f>
        <v>0</v>
      </c>
      <c r="V604" s="6">
        <v>0</v>
      </c>
      <c r="W604" s="5">
        <f>datos_chargeback_2001_1!$X604/100</f>
        <v>0</v>
      </c>
      <c r="X604" s="6">
        <v>0</v>
      </c>
      <c r="Y604" s="5">
        <f>datos_chargeback_2001_1!$Z604/100</f>
        <v>909.07</v>
      </c>
      <c r="Z604" s="6">
        <v>90907</v>
      </c>
      <c r="AA604" s="6" t="s">
        <v>1948</v>
      </c>
      <c r="AB604" s="6" t="s">
        <v>35</v>
      </c>
      <c r="AC604" s="7" t="s">
        <v>35</v>
      </c>
      <c r="AD604" s="5">
        <f>datos_chargeback_2001_1!$AE604/100</f>
        <v>0</v>
      </c>
      <c r="AE604" s="6">
        <v>0</v>
      </c>
      <c r="AF604" s="6" t="s">
        <v>43</v>
      </c>
    </row>
    <row r="605" spans="1:32" x14ac:dyDescent="0.3">
      <c r="A605" s="34" t="s">
        <v>1949</v>
      </c>
      <c r="B605" s="3">
        <v>44930</v>
      </c>
      <c r="C605" s="3" t="str">
        <f>TEXT(Tabla10[[#This Row],[Fecha de transacción]],"DDDD")</f>
        <v>miércoles</v>
      </c>
      <c r="D605" s="3">
        <v>45003</v>
      </c>
      <c r="E605" s="4">
        <f>datos_chargeback_2001_1!$D605-datos_chargeback_2001_1!$B605</f>
        <v>73</v>
      </c>
      <c r="F605" s="5">
        <f>datos_chargeback_2001_1!$G605/100</f>
        <v>237.47</v>
      </c>
      <c r="G605" s="6">
        <v>23747</v>
      </c>
      <c r="H605" s="5">
        <f t="shared" si="9"/>
        <v>0</v>
      </c>
      <c r="I605" s="5">
        <v>0.96</v>
      </c>
      <c r="J605" s="6" t="s">
        <v>38</v>
      </c>
      <c r="K605" s="6" t="s">
        <v>25</v>
      </c>
      <c r="L605" s="6" t="s">
        <v>119</v>
      </c>
      <c r="M605" s="6" t="s">
        <v>85</v>
      </c>
      <c r="N605" s="6" t="s">
        <v>42</v>
      </c>
      <c r="O605" s="6" t="s">
        <v>114</v>
      </c>
      <c r="P605" s="6" t="s">
        <v>54</v>
      </c>
      <c r="Q605" s="6" t="s">
        <v>44</v>
      </c>
      <c r="R605" s="6">
        <v>23747</v>
      </c>
      <c r="S605" s="6" t="s">
        <v>1950</v>
      </c>
      <c r="T605" s="6" t="s">
        <v>61</v>
      </c>
      <c r="U605" s="5">
        <f>datos_chargeback_2001_1!$V605/100</f>
        <v>0</v>
      </c>
      <c r="V605" s="6">
        <v>0</v>
      </c>
      <c r="W605" s="5">
        <f>datos_chargeback_2001_1!$X605/100</f>
        <v>237.47</v>
      </c>
      <c r="X605" s="6">
        <v>23747</v>
      </c>
      <c r="Y605" s="5">
        <f>datos_chargeback_2001_1!$Z605/100</f>
        <v>0</v>
      </c>
      <c r="Z605" s="6">
        <v>0</v>
      </c>
      <c r="AA605" s="6" t="s">
        <v>1951</v>
      </c>
      <c r="AB605" s="6" t="s">
        <v>48</v>
      </c>
      <c r="AC605" s="8">
        <v>44930</v>
      </c>
      <c r="AD605" s="5">
        <f>datos_chargeback_2001_1!$AE605/100</f>
        <v>243.17</v>
      </c>
      <c r="AE605" s="6">
        <v>24317</v>
      </c>
      <c r="AF605" s="6" t="s">
        <v>64</v>
      </c>
    </row>
    <row r="606" spans="1:32" x14ac:dyDescent="0.3">
      <c r="A606" s="35" t="s">
        <v>1952</v>
      </c>
      <c r="B606" s="9">
        <v>44931</v>
      </c>
      <c r="C606" s="9" t="str">
        <f>TEXT(Tabla10[[#This Row],[Fecha de transacción]],"DDDD")</f>
        <v>jueves</v>
      </c>
      <c r="D606" s="9">
        <v>45000</v>
      </c>
      <c r="E606" s="10">
        <f>datos_chargeback_2001_1!$D606-datos_chargeback_2001_1!$B606</f>
        <v>69</v>
      </c>
      <c r="F606" s="11">
        <f>datos_chargeback_2001_1!$G606/100</f>
        <v>280.99</v>
      </c>
      <c r="G606" s="12">
        <v>28099</v>
      </c>
      <c r="H606" s="11">
        <f t="shared" si="9"/>
        <v>0</v>
      </c>
      <c r="I606" s="11">
        <v>1.46</v>
      </c>
      <c r="J606" s="12" t="s">
        <v>24</v>
      </c>
      <c r="K606" s="12" t="s">
        <v>25</v>
      </c>
      <c r="L606" s="12" t="s">
        <v>119</v>
      </c>
      <c r="M606" s="12" t="s">
        <v>27</v>
      </c>
      <c r="N606" s="12" t="s">
        <v>42</v>
      </c>
      <c r="O606" s="12" t="s">
        <v>43</v>
      </c>
      <c r="P606" s="12" t="s">
        <v>30</v>
      </c>
      <c r="Q606" s="12" t="s">
        <v>66</v>
      </c>
      <c r="R606" s="12">
        <v>28099</v>
      </c>
      <c r="S606" s="12" t="s">
        <v>1953</v>
      </c>
      <c r="T606" s="12" t="s">
        <v>116</v>
      </c>
      <c r="U606" s="11">
        <f>datos_chargeback_2001_1!$V606/100</f>
        <v>280.99</v>
      </c>
      <c r="V606" s="12">
        <v>28099</v>
      </c>
      <c r="W606" s="11">
        <f>datos_chargeback_2001_1!$X606/100</f>
        <v>0</v>
      </c>
      <c r="X606" s="12">
        <v>0</v>
      </c>
      <c r="Y606" s="11">
        <f>datos_chargeback_2001_1!$Z606/100</f>
        <v>0</v>
      </c>
      <c r="Z606" s="12">
        <v>0</v>
      </c>
      <c r="AA606" s="12" t="s">
        <v>1954</v>
      </c>
      <c r="AB606" s="12" t="s">
        <v>35</v>
      </c>
      <c r="AC606" s="13" t="s">
        <v>35</v>
      </c>
      <c r="AD606" s="11">
        <f>datos_chargeback_2001_1!$AE606/100</f>
        <v>0</v>
      </c>
      <c r="AE606" s="12">
        <v>0</v>
      </c>
      <c r="AF606" s="12" t="s">
        <v>29</v>
      </c>
    </row>
    <row r="607" spans="1:32" x14ac:dyDescent="0.3">
      <c r="A607" s="34" t="s">
        <v>1955</v>
      </c>
      <c r="B607" s="3">
        <v>44932</v>
      </c>
      <c r="C607" s="3" t="str">
        <f>TEXT(Tabla10[[#This Row],[Fecha de transacción]],"DDDD")</f>
        <v>viernes</v>
      </c>
      <c r="D607" s="3">
        <v>44997</v>
      </c>
      <c r="E607" s="4">
        <f>datos_chargeback_2001_1!$D607-datos_chargeback_2001_1!$B607</f>
        <v>65</v>
      </c>
      <c r="F607" s="5">
        <f>datos_chargeback_2001_1!$G607/100</f>
        <v>922.45</v>
      </c>
      <c r="G607" s="6">
        <v>92245</v>
      </c>
      <c r="H607" s="5">
        <f t="shared" si="9"/>
        <v>0</v>
      </c>
      <c r="I607" s="5">
        <v>1.36</v>
      </c>
      <c r="J607" s="6" t="s">
        <v>24</v>
      </c>
      <c r="K607" s="6" t="s">
        <v>25</v>
      </c>
      <c r="L607" s="6" t="s">
        <v>40</v>
      </c>
      <c r="M607" s="6" t="s">
        <v>27</v>
      </c>
      <c r="N607" s="6" t="s">
        <v>42</v>
      </c>
      <c r="O607" s="6" t="s">
        <v>64</v>
      </c>
      <c r="P607" s="6" t="s">
        <v>54</v>
      </c>
      <c r="Q607" s="6" t="s">
        <v>31</v>
      </c>
      <c r="R607" s="6">
        <v>92245</v>
      </c>
      <c r="S607" s="6" t="s">
        <v>746</v>
      </c>
      <c r="T607" s="6" t="s">
        <v>116</v>
      </c>
      <c r="U607" s="5">
        <f>datos_chargeback_2001_1!$V607/100</f>
        <v>922.45</v>
      </c>
      <c r="V607" s="6">
        <v>92245</v>
      </c>
      <c r="W607" s="5">
        <f>datos_chargeback_2001_1!$X607/100</f>
        <v>0</v>
      </c>
      <c r="X607" s="6">
        <v>0</v>
      </c>
      <c r="Y607" s="5">
        <f>datos_chargeback_2001_1!$Z607/100</f>
        <v>0</v>
      </c>
      <c r="Z607" s="6">
        <v>0</v>
      </c>
      <c r="AA607" s="6" t="s">
        <v>1956</v>
      </c>
      <c r="AB607" s="6" t="s">
        <v>35</v>
      </c>
      <c r="AC607" s="7" t="s">
        <v>35</v>
      </c>
      <c r="AD607" s="5">
        <f>datos_chargeback_2001_1!$AE607/100</f>
        <v>0</v>
      </c>
      <c r="AE607" s="6">
        <v>0</v>
      </c>
      <c r="AF607" s="6" t="s">
        <v>53</v>
      </c>
    </row>
    <row r="608" spans="1:32" x14ac:dyDescent="0.3">
      <c r="A608" s="35" t="s">
        <v>1957</v>
      </c>
      <c r="B608" s="9">
        <v>44933</v>
      </c>
      <c r="C608" s="9" t="str">
        <f>TEXT(Tabla10[[#This Row],[Fecha de transacción]],"DDDD")</f>
        <v>sábado</v>
      </c>
      <c r="D608" s="9">
        <v>44998</v>
      </c>
      <c r="E608" s="10">
        <f>datos_chargeback_2001_1!$D608-datos_chargeback_2001_1!$B608</f>
        <v>65</v>
      </c>
      <c r="F608" s="11">
        <f>datos_chargeback_2001_1!$G608/100</f>
        <v>108.22</v>
      </c>
      <c r="G608" s="12">
        <v>10822</v>
      </c>
      <c r="H608" s="11">
        <f t="shared" si="9"/>
        <v>0</v>
      </c>
      <c r="I608" s="11">
        <v>1.17</v>
      </c>
      <c r="J608" s="12" t="s">
        <v>24</v>
      </c>
      <c r="K608" s="12" t="s">
        <v>25</v>
      </c>
      <c r="L608" s="12" t="s">
        <v>26</v>
      </c>
      <c r="M608" s="12" t="s">
        <v>27</v>
      </c>
      <c r="N608" s="12" t="s">
        <v>42</v>
      </c>
      <c r="O608" s="12" t="s">
        <v>114</v>
      </c>
      <c r="P608" s="12" t="s">
        <v>30</v>
      </c>
      <c r="Q608" s="12" t="s">
        <v>55</v>
      </c>
      <c r="R608" s="12">
        <v>10822</v>
      </c>
      <c r="S608" s="12" t="s">
        <v>1958</v>
      </c>
      <c r="T608" s="12" t="s">
        <v>61</v>
      </c>
      <c r="U608" s="11">
        <f>datos_chargeback_2001_1!$V608/100</f>
        <v>0</v>
      </c>
      <c r="V608" s="12">
        <v>0</v>
      </c>
      <c r="W608" s="11">
        <f>datos_chargeback_2001_1!$X608/100</f>
        <v>108.22</v>
      </c>
      <c r="X608" s="12">
        <v>10822</v>
      </c>
      <c r="Y608" s="11">
        <f>datos_chargeback_2001_1!$Z608/100</f>
        <v>0</v>
      </c>
      <c r="Z608" s="12">
        <v>0</v>
      </c>
      <c r="AA608" s="12" t="s">
        <v>1959</v>
      </c>
      <c r="AB608" s="12" t="s">
        <v>48</v>
      </c>
      <c r="AC608" s="19">
        <v>44933</v>
      </c>
      <c r="AD608" s="11">
        <f>datos_chargeback_2001_1!$AE608/100</f>
        <v>233.56</v>
      </c>
      <c r="AE608" s="12">
        <v>23356</v>
      </c>
      <c r="AF608" s="12" t="s">
        <v>29</v>
      </c>
    </row>
    <row r="609" spans="1:32" x14ac:dyDescent="0.3">
      <c r="A609" s="36" t="s">
        <v>1960</v>
      </c>
      <c r="B609" s="14">
        <v>44934</v>
      </c>
      <c r="C609" s="14" t="str">
        <f>TEXT(Tabla10[[#This Row],[Fecha de transacción]],"DDDD")</f>
        <v>domingo</v>
      </c>
      <c r="D609" s="14">
        <v>45019</v>
      </c>
      <c r="E609" s="15">
        <f>datos_chargeback_2001_1!$D609-datos_chargeback_2001_1!$B609</f>
        <v>85</v>
      </c>
      <c r="F609" s="16">
        <f>datos_chargeback_2001_1!$G609/100</f>
        <v>16.09</v>
      </c>
      <c r="G609" s="17">
        <v>1609</v>
      </c>
      <c r="H609" s="16">
        <f t="shared" si="9"/>
        <v>0</v>
      </c>
      <c r="I609" s="16">
        <v>1.48</v>
      </c>
      <c r="J609" s="17" t="s">
        <v>38</v>
      </c>
      <c r="K609" s="17" t="s">
        <v>25</v>
      </c>
      <c r="L609" s="17" t="s">
        <v>80</v>
      </c>
      <c r="M609" s="17" t="s">
        <v>93</v>
      </c>
      <c r="N609" s="17" t="s">
        <v>42</v>
      </c>
      <c r="O609" s="17" t="s">
        <v>36</v>
      </c>
      <c r="P609" s="17" t="s">
        <v>54</v>
      </c>
      <c r="Q609" s="17" t="s">
        <v>55</v>
      </c>
      <c r="R609" s="17">
        <v>16090</v>
      </c>
      <c r="S609" s="17" t="s">
        <v>1961</v>
      </c>
      <c r="T609" s="17" t="s">
        <v>46</v>
      </c>
      <c r="U609" s="16">
        <f>datos_chargeback_2001_1!$V609/100</f>
        <v>160.9</v>
      </c>
      <c r="V609" s="17">
        <v>16090</v>
      </c>
      <c r="W609" s="16">
        <f>datos_chargeback_2001_1!$X609/100</f>
        <v>0</v>
      </c>
      <c r="X609" s="17">
        <v>0</v>
      </c>
      <c r="Y609" s="16">
        <f>datos_chargeback_2001_1!$Z609/100</f>
        <v>0</v>
      </c>
      <c r="Z609" s="17">
        <v>0</v>
      </c>
      <c r="AA609" s="17" t="s">
        <v>1962</v>
      </c>
      <c r="AB609" s="17" t="s">
        <v>35</v>
      </c>
      <c r="AC609" s="20" t="s">
        <v>35</v>
      </c>
      <c r="AD609" s="16">
        <f>datos_chargeback_2001_1!$AE609/100</f>
        <v>0</v>
      </c>
      <c r="AE609" s="17">
        <v>0</v>
      </c>
      <c r="AF609" s="17" t="s">
        <v>29</v>
      </c>
    </row>
    <row r="610" spans="1:32" x14ac:dyDescent="0.3">
      <c r="A610" s="34" t="s">
        <v>1963</v>
      </c>
      <c r="B610" s="3">
        <v>44935</v>
      </c>
      <c r="C610" s="3" t="str">
        <f>TEXT(Tabla10[[#This Row],[Fecha de transacción]],"DDDD")</f>
        <v>lunes</v>
      </c>
      <c r="D610" s="3">
        <v>45012</v>
      </c>
      <c r="E610" s="4">
        <f>datos_chargeback_2001_1!$D610-datos_chargeback_2001_1!$B610</f>
        <v>77</v>
      </c>
      <c r="F610" s="5">
        <f>datos_chargeback_2001_1!$G610/100</f>
        <v>30.86</v>
      </c>
      <c r="G610" s="6">
        <v>3086</v>
      </c>
      <c r="H610" s="5">
        <f t="shared" si="9"/>
        <v>0</v>
      </c>
      <c r="I610" s="5">
        <v>0</v>
      </c>
      <c r="J610" s="6" t="s">
        <v>24</v>
      </c>
      <c r="K610" s="6" t="s">
        <v>25</v>
      </c>
      <c r="L610" s="6" t="s">
        <v>74</v>
      </c>
      <c r="M610" s="6" t="s">
        <v>59</v>
      </c>
      <c r="N610" s="6" t="s">
        <v>42</v>
      </c>
      <c r="O610" s="6" t="s">
        <v>64</v>
      </c>
      <c r="P610" s="6" t="s">
        <v>54</v>
      </c>
      <c r="Q610" s="6" t="s">
        <v>75</v>
      </c>
      <c r="R610" s="6">
        <v>30860</v>
      </c>
      <c r="S610" s="6" t="s">
        <v>1964</v>
      </c>
      <c r="T610" s="6" t="s">
        <v>46</v>
      </c>
      <c r="U610" s="5">
        <f>datos_chargeback_2001_1!$V610/100</f>
        <v>308.60000000000002</v>
      </c>
      <c r="V610" s="6">
        <v>30860</v>
      </c>
      <c r="W610" s="5">
        <f>datos_chargeback_2001_1!$X610/100</f>
        <v>0</v>
      </c>
      <c r="X610" s="6">
        <v>0</v>
      </c>
      <c r="Y610" s="5">
        <f>datos_chargeback_2001_1!$Z610/100</f>
        <v>0</v>
      </c>
      <c r="Z610" s="6">
        <v>0</v>
      </c>
      <c r="AA610" s="6" t="s">
        <v>1965</v>
      </c>
      <c r="AB610" s="6" t="s">
        <v>35</v>
      </c>
      <c r="AC610" s="7" t="s">
        <v>35</v>
      </c>
      <c r="AD610" s="5">
        <f>datos_chargeback_2001_1!$AE610/100</f>
        <v>0</v>
      </c>
      <c r="AE610" s="6">
        <v>0</v>
      </c>
      <c r="AF610" s="6" t="s">
        <v>53</v>
      </c>
    </row>
    <row r="611" spans="1:32" x14ac:dyDescent="0.3">
      <c r="A611" s="36" t="s">
        <v>1966</v>
      </c>
      <c r="B611" s="14">
        <v>44936</v>
      </c>
      <c r="C611" s="14" t="str">
        <f>TEXT(Tabla10[[#This Row],[Fecha de transacción]],"DDDD")</f>
        <v>martes</v>
      </c>
      <c r="D611" s="14">
        <v>45024</v>
      </c>
      <c r="E611" s="15">
        <f>datos_chargeback_2001_1!$D611-datos_chargeback_2001_1!$B611</f>
        <v>88</v>
      </c>
      <c r="F611" s="16">
        <f>datos_chargeback_2001_1!$G611/100</f>
        <v>50.37</v>
      </c>
      <c r="G611" s="17">
        <v>5037</v>
      </c>
      <c r="H611" s="16">
        <f t="shared" si="9"/>
        <v>0</v>
      </c>
      <c r="I611" s="16">
        <v>0</v>
      </c>
      <c r="J611" s="17" t="s">
        <v>24</v>
      </c>
      <c r="K611" s="17" t="s">
        <v>25</v>
      </c>
      <c r="L611" s="17" t="s">
        <v>109</v>
      </c>
      <c r="M611" s="17" t="s">
        <v>41</v>
      </c>
      <c r="N611" s="17" t="s">
        <v>28</v>
      </c>
      <c r="O611" s="17" t="s">
        <v>43</v>
      </c>
      <c r="P611" s="17" t="s">
        <v>30</v>
      </c>
      <c r="Q611" s="17" t="s">
        <v>66</v>
      </c>
      <c r="R611" s="17">
        <v>50370</v>
      </c>
      <c r="S611" s="17" t="s">
        <v>1967</v>
      </c>
      <c r="T611" s="17" t="s">
        <v>33</v>
      </c>
      <c r="U611" s="16">
        <f>datos_chargeback_2001_1!$V611/100</f>
        <v>0</v>
      </c>
      <c r="V611" s="17">
        <v>0</v>
      </c>
      <c r="W611" s="16">
        <f>datos_chargeback_2001_1!$X611/100</f>
        <v>0</v>
      </c>
      <c r="X611" s="17">
        <v>0</v>
      </c>
      <c r="Y611" s="16">
        <f>datos_chargeback_2001_1!$Z611/100</f>
        <v>503.7</v>
      </c>
      <c r="Z611" s="17">
        <v>50370</v>
      </c>
      <c r="AA611" s="17" t="s">
        <v>1968</v>
      </c>
      <c r="AB611" s="17" t="s">
        <v>35</v>
      </c>
      <c r="AC611" s="20" t="s">
        <v>35</v>
      </c>
      <c r="AD611" s="16">
        <f>datos_chargeback_2001_1!$AE611/100</f>
        <v>0</v>
      </c>
      <c r="AE611" s="17">
        <v>0</v>
      </c>
      <c r="AF611" s="17" t="s">
        <v>64</v>
      </c>
    </row>
    <row r="612" spans="1:32" x14ac:dyDescent="0.3">
      <c r="A612" s="34" t="s">
        <v>1969</v>
      </c>
      <c r="B612" s="3">
        <v>44937</v>
      </c>
      <c r="C612" s="3" t="str">
        <f>TEXT(Tabla10[[#This Row],[Fecha de transacción]],"DDDD")</f>
        <v>miércoles</v>
      </c>
      <c r="D612" s="3">
        <v>45013</v>
      </c>
      <c r="E612" s="4">
        <f>datos_chargeback_2001_1!$D612-datos_chargeback_2001_1!$B612</f>
        <v>76</v>
      </c>
      <c r="F612" s="5">
        <f>datos_chargeback_2001_1!$G612/100</f>
        <v>282.22000000000003</v>
      </c>
      <c r="G612" s="6">
        <v>28222</v>
      </c>
      <c r="H612" s="5">
        <f t="shared" si="9"/>
        <v>0</v>
      </c>
      <c r="I612" s="5">
        <v>1.1299999999999999</v>
      </c>
      <c r="J612" s="6" t="s">
        <v>38</v>
      </c>
      <c r="K612" s="6" t="s">
        <v>25</v>
      </c>
      <c r="L612" s="6" t="s">
        <v>119</v>
      </c>
      <c r="M612" s="6" t="s">
        <v>59</v>
      </c>
      <c r="N612" s="6" t="s">
        <v>42</v>
      </c>
      <c r="O612" s="6" t="s">
        <v>114</v>
      </c>
      <c r="P612" s="6" t="s">
        <v>54</v>
      </c>
      <c r="Q612" s="6" t="s">
        <v>55</v>
      </c>
      <c r="R612" s="6">
        <v>28222</v>
      </c>
      <c r="S612" s="6" t="s">
        <v>1970</v>
      </c>
      <c r="T612" s="6" t="s">
        <v>61</v>
      </c>
      <c r="U612" s="5">
        <f>datos_chargeback_2001_1!$V612/100</f>
        <v>0</v>
      </c>
      <c r="V612" s="6">
        <v>0</v>
      </c>
      <c r="W612" s="5">
        <f>datos_chargeback_2001_1!$X612/100</f>
        <v>282.22000000000003</v>
      </c>
      <c r="X612" s="6">
        <v>28222</v>
      </c>
      <c r="Y612" s="5">
        <f>datos_chargeback_2001_1!$Z612/100</f>
        <v>0</v>
      </c>
      <c r="Z612" s="6">
        <v>0</v>
      </c>
      <c r="AA612" s="6" t="s">
        <v>1971</v>
      </c>
      <c r="AB612" s="6" t="s">
        <v>48</v>
      </c>
      <c r="AC612" s="8">
        <v>44937</v>
      </c>
      <c r="AD612" s="5">
        <f>datos_chargeback_2001_1!$AE612/100</f>
        <v>336.86</v>
      </c>
      <c r="AE612" s="6">
        <v>33686</v>
      </c>
      <c r="AF612" s="6" t="s">
        <v>36</v>
      </c>
    </row>
    <row r="613" spans="1:32" x14ac:dyDescent="0.3">
      <c r="A613" s="36" t="s">
        <v>1972</v>
      </c>
      <c r="B613" s="14">
        <v>44938</v>
      </c>
      <c r="C613" s="14" t="str">
        <f>TEXT(Tabla10[[#This Row],[Fecha de transacción]],"DDDD")</f>
        <v>jueves</v>
      </c>
      <c r="D613" s="14">
        <v>45002</v>
      </c>
      <c r="E613" s="15">
        <f>datos_chargeback_2001_1!$D613-datos_chargeback_2001_1!$B613</f>
        <v>64</v>
      </c>
      <c r="F613" s="16">
        <f>datos_chargeback_2001_1!$G613/100</f>
        <v>259.79000000000002</v>
      </c>
      <c r="G613" s="17">
        <v>25979</v>
      </c>
      <c r="H613" s="16">
        <f t="shared" si="9"/>
        <v>0</v>
      </c>
      <c r="I613" s="16">
        <v>1.28</v>
      </c>
      <c r="J613" s="17" t="s">
        <v>24</v>
      </c>
      <c r="K613" s="17" t="s">
        <v>25</v>
      </c>
      <c r="L613" s="17" t="s">
        <v>40</v>
      </c>
      <c r="M613" s="17" t="s">
        <v>59</v>
      </c>
      <c r="N613" s="17" t="s">
        <v>42</v>
      </c>
      <c r="O613" s="17" t="s">
        <v>70</v>
      </c>
      <c r="P613" s="17" t="s">
        <v>54</v>
      </c>
      <c r="Q613" s="17" t="s">
        <v>31</v>
      </c>
      <c r="R613" s="17">
        <v>25979</v>
      </c>
      <c r="S613" s="17" t="s">
        <v>1973</v>
      </c>
      <c r="T613" s="17" t="s">
        <v>61</v>
      </c>
      <c r="U613" s="16">
        <f>datos_chargeback_2001_1!$V613/100</f>
        <v>0</v>
      </c>
      <c r="V613" s="17">
        <v>0</v>
      </c>
      <c r="W613" s="16">
        <f>datos_chargeback_2001_1!$X613/100</f>
        <v>259.79000000000002</v>
      </c>
      <c r="X613" s="17">
        <v>25979</v>
      </c>
      <c r="Y613" s="16">
        <f>datos_chargeback_2001_1!$Z613/100</f>
        <v>0</v>
      </c>
      <c r="Z613" s="17">
        <v>0</v>
      </c>
      <c r="AA613" s="17" t="s">
        <v>1974</v>
      </c>
      <c r="AB613" s="17" t="s">
        <v>35</v>
      </c>
      <c r="AC613" s="20" t="s">
        <v>35</v>
      </c>
      <c r="AD613" s="16">
        <f>datos_chargeback_2001_1!$AE613/100</f>
        <v>0</v>
      </c>
      <c r="AE613" s="17">
        <v>0</v>
      </c>
      <c r="AF613" s="17" t="s">
        <v>29</v>
      </c>
    </row>
    <row r="614" spans="1:32" x14ac:dyDescent="0.3">
      <c r="A614" s="35" t="s">
        <v>1975</v>
      </c>
      <c r="B614" s="9">
        <v>44939</v>
      </c>
      <c r="C614" s="9" t="str">
        <f>TEXT(Tabla10[[#This Row],[Fecha de transacción]],"DDDD")</f>
        <v>viernes</v>
      </c>
      <c r="D614" s="9">
        <v>45008</v>
      </c>
      <c r="E614" s="10">
        <f>datos_chargeback_2001_1!$D614-datos_chargeback_2001_1!$B614</f>
        <v>69</v>
      </c>
      <c r="F614" s="11">
        <f>datos_chargeback_2001_1!$G614/100</f>
        <v>601.65</v>
      </c>
      <c r="G614" s="12">
        <v>60165</v>
      </c>
      <c r="H614" s="11">
        <f t="shared" si="9"/>
        <v>0</v>
      </c>
      <c r="I614" s="11">
        <v>0.96</v>
      </c>
      <c r="J614" s="12" t="s">
        <v>24</v>
      </c>
      <c r="K614" s="12" t="s">
        <v>25</v>
      </c>
      <c r="L614" s="12" t="s">
        <v>109</v>
      </c>
      <c r="M614" s="12" t="s">
        <v>93</v>
      </c>
      <c r="N614" s="12" t="s">
        <v>42</v>
      </c>
      <c r="O614" s="12" t="s">
        <v>36</v>
      </c>
      <c r="P614" s="12" t="s">
        <v>30</v>
      </c>
      <c r="Q614" s="12" t="s">
        <v>55</v>
      </c>
      <c r="R614" s="12">
        <v>60165</v>
      </c>
      <c r="S614" s="12" t="s">
        <v>1976</v>
      </c>
      <c r="T614" s="12" t="s">
        <v>61</v>
      </c>
      <c r="U614" s="11">
        <f>datos_chargeback_2001_1!$V614/100</f>
        <v>0</v>
      </c>
      <c r="V614" s="12">
        <v>0</v>
      </c>
      <c r="W614" s="11">
        <f>datos_chargeback_2001_1!$X614/100</f>
        <v>601.65</v>
      </c>
      <c r="X614" s="12">
        <v>60165</v>
      </c>
      <c r="Y614" s="11">
        <f>datos_chargeback_2001_1!$Z614/100</f>
        <v>0</v>
      </c>
      <c r="Z614" s="12">
        <v>0</v>
      </c>
      <c r="AA614" s="12" t="s">
        <v>1977</v>
      </c>
      <c r="AB614" s="12" t="s">
        <v>48</v>
      </c>
      <c r="AC614" s="19">
        <v>44939</v>
      </c>
      <c r="AD614" s="11">
        <f>datos_chargeback_2001_1!$AE614/100</f>
        <v>43.27</v>
      </c>
      <c r="AE614" s="12">
        <v>4327</v>
      </c>
      <c r="AF614" s="12" t="s">
        <v>29</v>
      </c>
    </row>
    <row r="615" spans="1:32" x14ac:dyDescent="0.3">
      <c r="A615" s="34" t="s">
        <v>1978</v>
      </c>
      <c r="B615" s="3">
        <v>44940</v>
      </c>
      <c r="C615" s="3" t="str">
        <f>TEXT(Tabla10[[#This Row],[Fecha de transacción]],"DDDD")</f>
        <v>sábado</v>
      </c>
      <c r="D615" s="3">
        <v>45018</v>
      </c>
      <c r="E615" s="4">
        <f>datos_chargeback_2001_1!$D615-datos_chargeback_2001_1!$B615</f>
        <v>78</v>
      </c>
      <c r="F615" s="5">
        <f>datos_chargeback_2001_1!$G615/100</f>
        <v>297.11</v>
      </c>
      <c r="G615" s="6">
        <v>29711</v>
      </c>
      <c r="H615" s="5">
        <f t="shared" si="9"/>
        <v>0</v>
      </c>
      <c r="I615" s="5">
        <v>0</v>
      </c>
      <c r="J615" s="6" t="s">
        <v>24</v>
      </c>
      <c r="K615" s="6" t="s">
        <v>25</v>
      </c>
      <c r="L615" s="6" t="s">
        <v>119</v>
      </c>
      <c r="M615" s="6" t="s">
        <v>27</v>
      </c>
      <c r="N615" s="6" t="s">
        <v>42</v>
      </c>
      <c r="O615" s="6" t="s">
        <v>64</v>
      </c>
      <c r="P615" s="6" t="s">
        <v>54</v>
      </c>
      <c r="Q615" s="6" t="s">
        <v>55</v>
      </c>
      <c r="R615" s="6">
        <v>29711</v>
      </c>
      <c r="S615" s="6" t="s">
        <v>1979</v>
      </c>
      <c r="T615" s="6" t="s">
        <v>46</v>
      </c>
      <c r="U615" s="5">
        <f>datos_chargeback_2001_1!$V615/100</f>
        <v>297.11</v>
      </c>
      <c r="V615" s="6">
        <v>29711</v>
      </c>
      <c r="W615" s="5">
        <f>datos_chargeback_2001_1!$X615/100</f>
        <v>0</v>
      </c>
      <c r="X615" s="6">
        <v>0</v>
      </c>
      <c r="Y615" s="5">
        <f>datos_chargeback_2001_1!$Z615/100</f>
        <v>0</v>
      </c>
      <c r="Z615" s="6">
        <v>0</v>
      </c>
      <c r="AA615" s="6" t="s">
        <v>1980</v>
      </c>
      <c r="AB615" s="6" t="s">
        <v>48</v>
      </c>
      <c r="AC615" s="8">
        <v>44940</v>
      </c>
      <c r="AD615" s="5">
        <f>datos_chargeback_2001_1!$AE615/100</f>
        <v>142.41999999999999</v>
      </c>
      <c r="AE615" s="6">
        <v>14242</v>
      </c>
      <c r="AF615" s="6" t="s">
        <v>29</v>
      </c>
    </row>
    <row r="616" spans="1:32" x14ac:dyDescent="0.3">
      <c r="A616" s="34" t="s">
        <v>1981</v>
      </c>
      <c r="B616" s="3">
        <v>44941</v>
      </c>
      <c r="C616" s="3" t="str">
        <f>TEXT(Tabla10[[#This Row],[Fecha de transacción]],"DDDD")</f>
        <v>domingo</v>
      </c>
      <c r="D616" s="3">
        <v>45017</v>
      </c>
      <c r="E616" s="4">
        <f>datos_chargeback_2001_1!$D616-datos_chargeback_2001_1!$B616</f>
        <v>76</v>
      </c>
      <c r="F616" s="5">
        <f>datos_chargeback_2001_1!$G616/100</f>
        <v>336.09</v>
      </c>
      <c r="G616" s="6">
        <v>33609</v>
      </c>
      <c r="H616" s="5">
        <f t="shared" si="9"/>
        <v>0</v>
      </c>
      <c r="I616" s="5">
        <v>0.86</v>
      </c>
      <c r="J616" s="6" t="s">
        <v>24</v>
      </c>
      <c r="K616" s="6" t="s">
        <v>25</v>
      </c>
      <c r="L616" s="6" t="s">
        <v>109</v>
      </c>
      <c r="M616" s="6" t="s">
        <v>85</v>
      </c>
      <c r="N616" s="6" t="s">
        <v>42</v>
      </c>
      <c r="O616" s="6" t="s">
        <v>64</v>
      </c>
      <c r="P616" s="6" t="s">
        <v>54</v>
      </c>
      <c r="Q616" s="6" t="s">
        <v>31</v>
      </c>
      <c r="R616" s="6">
        <v>33609</v>
      </c>
      <c r="S616" s="6" t="s">
        <v>1982</v>
      </c>
      <c r="T616" s="6" t="s">
        <v>116</v>
      </c>
      <c r="U616" s="5">
        <f>datos_chargeback_2001_1!$V616/100</f>
        <v>336.09</v>
      </c>
      <c r="V616" s="6">
        <v>33609</v>
      </c>
      <c r="W616" s="5">
        <f>datos_chargeback_2001_1!$X616/100</f>
        <v>0</v>
      </c>
      <c r="X616" s="6">
        <v>0</v>
      </c>
      <c r="Y616" s="5">
        <f>datos_chargeback_2001_1!$Z616/100</f>
        <v>0</v>
      </c>
      <c r="Z616" s="6">
        <v>0</v>
      </c>
      <c r="AA616" s="6" t="s">
        <v>1983</v>
      </c>
      <c r="AB616" s="6" t="s">
        <v>48</v>
      </c>
      <c r="AC616" s="8">
        <v>44941</v>
      </c>
      <c r="AD616" s="5">
        <f>datos_chargeback_2001_1!$AE616/100</f>
        <v>65.33</v>
      </c>
      <c r="AE616" s="6">
        <v>6533</v>
      </c>
      <c r="AF616" s="6" t="s">
        <v>36</v>
      </c>
    </row>
    <row r="617" spans="1:32" x14ac:dyDescent="0.3">
      <c r="A617" s="34" t="s">
        <v>1984</v>
      </c>
      <c r="B617" s="3">
        <v>44942</v>
      </c>
      <c r="C617" s="3" t="str">
        <f>TEXT(Tabla10[[#This Row],[Fecha de transacción]],"DDDD")</f>
        <v>lunes</v>
      </c>
      <c r="D617" s="3">
        <v>45005</v>
      </c>
      <c r="E617" s="4">
        <f>datos_chargeback_2001_1!$D617-datos_chargeback_2001_1!$B617</f>
        <v>63</v>
      </c>
      <c r="F617" s="5">
        <f>datos_chargeback_2001_1!$G617/100</f>
        <v>280.49</v>
      </c>
      <c r="G617" s="6">
        <v>28049</v>
      </c>
      <c r="H617" s="5">
        <f t="shared" si="9"/>
        <v>0</v>
      </c>
      <c r="I617" s="5">
        <v>1.28</v>
      </c>
      <c r="J617" s="6" t="s">
        <v>38</v>
      </c>
      <c r="K617" s="6" t="s">
        <v>25</v>
      </c>
      <c r="L617" s="6" t="s">
        <v>119</v>
      </c>
      <c r="M617" s="6" t="s">
        <v>52</v>
      </c>
      <c r="N617" s="6" t="s">
        <v>42</v>
      </c>
      <c r="O617" s="6" t="s">
        <v>64</v>
      </c>
      <c r="P617" s="6" t="s">
        <v>30</v>
      </c>
      <c r="Q617" s="6" t="s">
        <v>55</v>
      </c>
      <c r="R617" s="6">
        <v>28049</v>
      </c>
      <c r="S617" s="6" t="s">
        <v>1985</v>
      </c>
      <c r="T617" s="6" t="s">
        <v>116</v>
      </c>
      <c r="U617" s="5">
        <f>datos_chargeback_2001_1!$V617/100</f>
        <v>280.49</v>
      </c>
      <c r="V617" s="6">
        <v>28049</v>
      </c>
      <c r="W617" s="5">
        <f>datos_chargeback_2001_1!$X617/100</f>
        <v>0</v>
      </c>
      <c r="X617" s="6">
        <v>0</v>
      </c>
      <c r="Y617" s="5">
        <f>datos_chargeback_2001_1!$Z617/100</f>
        <v>0</v>
      </c>
      <c r="Z617" s="6">
        <v>0</v>
      </c>
      <c r="AA617" s="6" t="s">
        <v>1986</v>
      </c>
      <c r="AB617" s="6" t="s">
        <v>35</v>
      </c>
      <c r="AC617" s="7" t="s">
        <v>35</v>
      </c>
      <c r="AD617" s="5">
        <f>datos_chargeback_2001_1!$AE617/100</f>
        <v>0</v>
      </c>
      <c r="AE617" s="6">
        <v>0</v>
      </c>
      <c r="AF617" s="6" t="s">
        <v>64</v>
      </c>
    </row>
    <row r="618" spans="1:32" x14ac:dyDescent="0.3">
      <c r="A618" s="35" t="s">
        <v>1987</v>
      </c>
      <c r="B618" s="9">
        <v>44943</v>
      </c>
      <c r="C618" s="9" t="str">
        <f>TEXT(Tabla10[[#This Row],[Fecha de transacción]],"DDDD")</f>
        <v>martes</v>
      </c>
      <c r="D618" s="9">
        <v>45008</v>
      </c>
      <c r="E618" s="10">
        <f>datos_chargeback_2001_1!$D618-datos_chargeback_2001_1!$B618</f>
        <v>65</v>
      </c>
      <c r="F618" s="11">
        <f>datos_chargeback_2001_1!$G618/100</f>
        <v>922.07</v>
      </c>
      <c r="G618" s="12">
        <v>92207</v>
      </c>
      <c r="H618" s="11">
        <f t="shared" si="9"/>
        <v>0</v>
      </c>
      <c r="I618" s="11">
        <v>1.43</v>
      </c>
      <c r="J618" s="12" t="s">
        <v>24</v>
      </c>
      <c r="K618" s="12" t="s">
        <v>25</v>
      </c>
      <c r="L618" s="12" t="s">
        <v>119</v>
      </c>
      <c r="M618" s="12" t="s">
        <v>85</v>
      </c>
      <c r="N618" s="12" t="s">
        <v>42</v>
      </c>
      <c r="O618" s="12" t="s">
        <v>114</v>
      </c>
      <c r="P618" s="12" t="s">
        <v>54</v>
      </c>
      <c r="Q618" s="12" t="s">
        <v>31</v>
      </c>
      <c r="R618" s="12">
        <v>92207</v>
      </c>
      <c r="S618" s="12" t="s">
        <v>1988</v>
      </c>
      <c r="T618" s="12" t="s">
        <v>46</v>
      </c>
      <c r="U618" s="11">
        <f>datos_chargeback_2001_1!$V618/100</f>
        <v>922.07</v>
      </c>
      <c r="V618" s="12">
        <v>92207</v>
      </c>
      <c r="W618" s="11">
        <f>datos_chargeback_2001_1!$X618/100</f>
        <v>0</v>
      </c>
      <c r="X618" s="12">
        <v>0</v>
      </c>
      <c r="Y618" s="11">
        <f>datos_chargeback_2001_1!$Z618/100</f>
        <v>0</v>
      </c>
      <c r="Z618" s="12">
        <v>0</v>
      </c>
      <c r="AA618" s="12" t="s">
        <v>1989</v>
      </c>
      <c r="AB618" s="12" t="s">
        <v>35</v>
      </c>
      <c r="AC618" s="13" t="s">
        <v>35</v>
      </c>
      <c r="AD618" s="11">
        <f>datos_chargeback_2001_1!$AE618/100</f>
        <v>0</v>
      </c>
      <c r="AE618" s="12">
        <v>0</v>
      </c>
      <c r="AF618" s="12" t="s">
        <v>43</v>
      </c>
    </row>
    <row r="619" spans="1:32" x14ac:dyDescent="0.3">
      <c r="A619" s="36" t="s">
        <v>1990</v>
      </c>
      <c r="B619" s="14">
        <v>44944</v>
      </c>
      <c r="C619" s="14" t="str">
        <f>TEXT(Tabla10[[#This Row],[Fecha de transacción]],"DDDD")</f>
        <v>miércoles</v>
      </c>
      <c r="D619" s="14">
        <v>45026</v>
      </c>
      <c r="E619" s="15">
        <f>datos_chargeback_2001_1!$D619-datos_chargeback_2001_1!$B619</f>
        <v>82</v>
      </c>
      <c r="F619" s="16">
        <f>datos_chargeback_2001_1!$G619/100</f>
        <v>3.2</v>
      </c>
      <c r="G619" s="17">
        <v>320</v>
      </c>
      <c r="H619" s="16">
        <f t="shared" si="9"/>
        <v>0</v>
      </c>
      <c r="I619" s="16">
        <v>0</v>
      </c>
      <c r="J619" s="17" t="s">
        <v>24</v>
      </c>
      <c r="K619" s="17" t="s">
        <v>25</v>
      </c>
      <c r="L619" s="17" t="s">
        <v>40</v>
      </c>
      <c r="M619" s="17" t="s">
        <v>52</v>
      </c>
      <c r="N619" s="17" t="s">
        <v>42</v>
      </c>
      <c r="O619" s="17" t="s">
        <v>114</v>
      </c>
      <c r="P619" s="17" t="s">
        <v>54</v>
      </c>
      <c r="Q619" s="17" t="s">
        <v>31</v>
      </c>
      <c r="R619" s="17">
        <v>3200</v>
      </c>
      <c r="S619" s="17" t="s">
        <v>1259</v>
      </c>
      <c r="T619" s="17" t="s">
        <v>46</v>
      </c>
      <c r="U619" s="16">
        <f>datos_chargeback_2001_1!$V619/100</f>
        <v>32</v>
      </c>
      <c r="V619" s="17">
        <v>3200</v>
      </c>
      <c r="W619" s="16">
        <f>datos_chargeback_2001_1!$X619/100</f>
        <v>0</v>
      </c>
      <c r="X619" s="17">
        <v>0</v>
      </c>
      <c r="Y619" s="16">
        <f>datos_chargeback_2001_1!$Z619/100</f>
        <v>0</v>
      </c>
      <c r="Z619" s="17">
        <v>0</v>
      </c>
      <c r="AA619" s="17" t="s">
        <v>1991</v>
      </c>
      <c r="AB619" s="17" t="s">
        <v>48</v>
      </c>
      <c r="AC619" s="18">
        <v>44944</v>
      </c>
      <c r="AD619" s="16">
        <f>datos_chargeback_2001_1!$AE619/100</f>
        <v>697.04</v>
      </c>
      <c r="AE619" s="17">
        <v>69704</v>
      </c>
      <c r="AF619" s="17" t="s">
        <v>29</v>
      </c>
    </row>
    <row r="620" spans="1:32" x14ac:dyDescent="0.3">
      <c r="A620" s="34" t="s">
        <v>1992</v>
      </c>
      <c r="B620" s="3">
        <v>44945</v>
      </c>
      <c r="C620" s="3" t="str">
        <f>TEXT(Tabla10[[#This Row],[Fecha de transacción]],"DDDD")</f>
        <v>jueves</v>
      </c>
      <c r="D620" s="3">
        <v>45010</v>
      </c>
      <c r="E620" s="4">
        <f>datos_chargeback_2001_1!$D620-datos_chargeback_2001_1!$B620</f>
        <v>65</v>
      </c>
      <c r="F620" s="5">
        <f>datos_chargeback_2001_1!$G620/100</f>
        <v>22.93</v>
      </c>
      <c r="G620" s="6">
        <v>2293</v>
      </c>
      <c r="H620" s="5">
        <f t="shared" si="9"/>
        <v>0</v>
      </c>
      <c r="I620" s="5">
        <v>0</v>
      </c>
      <c r="J620" s="6" t="s">
        <v>38</v>
      </c>
      <c r="K620" s="6" t="s">
        <v>25</v>
      </c>
      <c r="L620" s="6" t="s">
        <v>109</v>
      </c>
      <c r="M620" s="6" t="s">
        <v>41</v>
      </c>
      <c r="N620" s="6" t="s">
        <v>42</v>
      </c>
      <c r="O620" s="6" t="s">
        <v>50</v>
      </c>
      <c r="P620" s="6" t="s">
        <v>30</v>
      </c>
      <c r="Q620" s="6" t="s">
        <v>66</v>
      </c>
      <c r="R620" s="6">
        <v>22930</v>
      </c>
      <c r="S620" s="6" t="s">
        <v>1993</v>
      </c>
      <c r="T620" s="6" t="s">
        <v>61</v>
      </c>
      <c r="U620" s="5">
        <f>datos_chargeback_2001_1!$V620/100</f>
        <v>0</v>
      </c>
      <c r="V620" s="6">
        <v>0</v>
      </c>
      <c r="W620" s="5">
        <f>datos_chargeback_2001_1!$X620/100</f>
        <v>229.3</v>
      </c>
      <c r="X620" s="6">
        <v>22930</v>
      </c>
      <c r="Y620" s="5">
        <f>datos_chargeback_2001_1!$Z620/100</f>
        <v>0</v>
      </c>
      <c r="Z620" s="6">
        <v>0</v>
      </c>
      <c r="AA620" s="6" t="s">
        <v>1994</v>
      </c>
      <c r="AB620" s="6" t="s">
        <v>35</v>
      </c>
      <c r="AC620" s="7" t="s">
        <v>35</v>
      </c>
      <c r="AD620" s="5">
        <f>datos_chargeback_2001_1!$AE620/100</f>
        <v>0</v>
      </c>
      <c r="AE620" s="6">
        <v>0</v>
      </c>
      <c r="AF620" s="6" t="s">
        <v>53</v>
      </c>
    </row>
    <row r="621" spans="1:32" x14ac:dyDescent="0.3">
      <c r="A621" s="36" t="s">
        <v>1995</v>
      </c>
      <c r="B621" s="14">
        <v>44946</v>
      </c>
      <c r="C621" s="14" t="str">
        <f>TEXT(Tabla10[[#This Row],[Fecha de transacción]],"DDDD")</f>
        <v>viernes</v>
      </c>
      <c r="D621" s="14">
        <v>45017</v>
      </c>
      <c r="E621" s="15">
        <f>datos_chargeback_2001_1!$D621-datos_chargeback_2001_1!$B621</f>
        <v>71</v>
      </c>
      <c r="F621" s="16">
        <f>datos_chargeback_2001_1!$G621/100</f>
        <v>341.81</v>
      </c>
      <c r="G621" s="17">
        <v>34181</v>
      </c>
      <c r="H621" s="16">
        <f t="shared" si="9"/>
        <v>0</v>
      </c>
      <c r="I621" s="16">
        <v>0</v>
      </c>
      <c r="J621" s="17" t="s">
        <v>38</v>
      </c>
      <c r="K621" s="17" t="s">
        <v>25</v>
      </c>
      <c r="L621" s="17" t="s">
        <v>26</v>
      </c>
      <c r="M621" s="17" t="s">
        <v>59</v>
      </c>
      <c r="N621" s="17" t="s">
        <v>42</v>
      </c>
      <c r="O621" s="17" t="s">
        <v>50</v>
      </c>
      <c r="P621" s="17" t="s">
        <v>30</v>
      </c>
      <c r="Q621" s="17" t="s">
        <v>75</v>
      </c>
      <c r="R621" s="17">
        <v>34181</v>
      </c>
      <c r="S621" s="17" t="s">
        <v>1996</v>
      </c>
      <c r="T621" s="17" t="s">
        <v>61</v>
      </c>
      <c r="U621" s="16">
        <f>datos_chargeback_2001_1!$V621/100</f>
        <v>0</v>
      </c>
      <c r="V621" s="17">
        <v>0</v>
      </c>
      <c r="W621" s="16">
        <f>datos_chargeback_2001_1!$X621/100</f>
        <v>341.81</v>
      </c>
      <c r="X621" s="17">
        <v>34181</v>
      </c>
      <c r="Y621" s="16">
        <f>datos_chargeback_2001_1!$Z621/100</f>
        <v>0</v>
      </c>
      <c r="Z621" s="17">
        <v>0</v>
      </c>
      <c r="AA621" s="17" t="s">
        <v>1997</v>
      </c>
      <c r="AB621" s="17" t="s">
        <v>48</v>
      </c>
      <c r="AC621" s="18">
        <v>44946</v>
      </c>
      <c r="AD621" s="16">
        <f>datos_chargeback_2001_1!$AE621/100</f>
        <v>55.83</v>
      </c>
      <c r="AE621" s="17">
        <v>5583</v>
      </c>
      <c r="AF621" s="17" t="s">
        <v>50</v>
      </c>
    </row>
    <row r="622" spans="1:32" x14ac:dyDescent="0.3">
      <c r="A622" s="34" t="s">
        <v>1999</v>
      </c>
      <c r="B622" s="3">
        <v>44947</v>
      </c>
      <c r="C622" s="3" t="str">
        <f>TEXT(Tabla10[[#This Row],[Fecha de transacción]],"DDDD")</f>
        <v>sábado</v>
      </c>
      <c r="D622" s="3">
        <v>45012</v>
      </c>
      <c r="E622" s="4">
        <f>datos_chargeback_2001_1!$D622-datos_chargeback_2001_1!$B622</f>
        <v>65</v>
      </c>
      <c r="F622" s="5">
        <f>datos_chargeback_2001_1!$G622/100</f>
        <v>907.88</v>
      </c>
      <c r="G622" s="6">
        <v>90788</v>
      </c>
      <c r="H622" s="5">
        <f t="shared" si="9"/>
        <v>0</v>
      </c>
      <c r="I622" s="5">
        <v>0.82</v>
      </c>
      <c r="J622" s="6" t="s">
        <v>38</v>
      </c>
      <c r="K622" s="6" t="s">
        <v>25</v>
      </c>
      <c r="L622" s="6" t="s">
        <v>109</v>
      </c>
      <c r="M622" s="6" t="s">
        <v>41</v>
      </c>
      <c r="N622" s="6" t="s">
        <v>42</v>
      </c>
      <c r="O622" s="6" t="s">
        <v>43</v>
      </c>
      <c r="P622" s="6" t="s">
        <v>30</v>
      </c>
      <c r="Q622" s="6" t="s">
        <v>31</v>
      </c>
      <c r="R622" s="6">
        <v>90788</v>
      </c>
      <c r="S622" s="6" t="s">
        <v>2000</v>
      </c>
      <c r="T622" s="6" t="s">
        <v>116</v>
      </c>
      <c r="U622" s="5">
        <f>datos_chargeback_2001_1!$V622/100</f>
        <v>907.88</v>
      </c>
      <c r="V622" s="6">
        <v>90788</v>
      </c>
      <c r="W622" s="5">
        <f>datos_chargeback_2001_1!$X622/100</f>
        <v>0</v>
      </c>
      <c r="X622" s="6">
        <v>0</v>
      </c>
      <c r="Y622" s="5">
        <f>datos_chargeback_2001_1!$Z622/100</f>
        <v>0</v>
      </c>
      <c r="Z622" s="6">
        <v>0</v>
      </c>
      <c r="AA622" s="6" t="s">
        <v>2001</v>
      </c>
      <c r="AB622" s="6" t="s">
        <v>48</v>
      </c>
      <c r="AC622" s="8">
        <v>44947</v>
      </c>
      <c r="AD622" s="5">
        <f>datos_chargeback_2001_1!$AE622/100</f>
        <v>878.24</v>
      </c>
      <c r="AE622" s="6">
        <v>87824</v>
      </c>
      <c r="AF622" s="6" t="s">
        <v>43</v>
      </c>
    </row>
    <row r="623" spans="1:32" x14ac:dyDescent="0.3">
      <c r="A623" s="34" t="s">
        <v>2002</v>
      </c>
      <c r="B623" s="3">
        <v>44948</v>
      </c>
      <c r="C623" s="3" t="str">
        <f>TEXT(Tabla10[[#This Row],[Fecha de transacción]],"DDDD")</f>
        <v>domingo</v>
      </c>
      <c r="D623" s="3">
        <v>45027</v>
      </c>
      <c r="E623" s="4">
        <f>datos_chargeback_2001_1!$D623-datos_chargeback_2001_1!$B623</f>
        <v>79</v>
      </c>
      <c r="F623" s="5">
        <f>datos_chargeback_2001_1!$G623/100</f>
        <v>792.52</v>
      </c>
      <c r="G623" s="6">
        <v>79252</v>
      </c>
      <c r="H623" s="5">
        <f t="shared" si="9"/>
        <v>0</v>
      </c>
      <c r="I623" s="5">
        <v>0</v>
      </c>
      <c r="J623" s="6" t="s">
        <v>38</v>
      </c>
      <c r="K623" s="6" t="s">
        <v>25</v>
      </c>
      <c r="L623" s="6" t="s">
        <v>80</v>
      </c>
      <c r="M623" s="6" t="s">
        <v>27</v>
      </c>
      <c r="N623" s="6" t="s">
        <v>42</v>
      </c>
      <c r="O623" s="6" t="s">
        <v>43</v>
      </c>
      <c r="P623" s="6" t="s">
        <v>54</v>
      </c>
      <c r="Q623" s="6" t="s">
        <v>66</v>
      </c>
      <c r="R623" s="6">
        <v>79252</v>
      </c>
      <c r="S623" s="6" t="s">
        <v>2003</v>
      </c>
      <c r="T623" s="6" t="s">
        <v>46</v>
      </c>
      <c r="U623" s="5">
        <f>datos_chargeback_2001_1!$V623/100</f>
        <v>792.52</v>
      </c>
      <c r="V623" s="6">
        <v>79252</v>
      </c>
      <c r="W623" s="5">
        <f>datos_chargeback_2001_1!$X623/100</f>
        <v>0</v>
      </c>
      <c r="X623" s="6">
        <v>0</v>
      </c>
      <c r="Y623" s="5">
        <f>datos_chargeback_2001_1!$Z623/100</f>
        <v>0</v>
      </c>
      <c r="Z623" s="6">
        <v>0</v>
      </c>
      <c r="AA623" s="6" t="s">
        <v>2004</v>
      </c>
      <c r="AB623" s="6" t="s">
        <v>35</v>
      </c>
      <c r="AC623" s="7" t="s">
        <v>35</v>
      </c>
      <c r="AD623" s="5">
        <f>datos_chargeback_2001_1!$AE623/100</f>
        <v>0</v>
      </c>
      <c r="AE623" s="6">
        <v>0</v>
      </c>
      <c r="AF623" s="6" t="s">
        <v>64</v>
      </c>
    </row>
    <row r="624" spans="1:32" x14ac:dyDescent="0.3">
      <c r="A624" s="35" t="s">
        <v>2005</v>
      </c>
      <c r="B624" s="9">
        <v>44949</v>
      </c>
      <c r="C624" s="9" t="str">
        <f>TEXT(Tabla10[[#This Row],[Fecha de transacción]],"DDDD")</f>
        <v>lunes</v>
      </c>
      <c r="D624" s="9">
        <v>45016</v>
      </c>
      <c r="E624" s="10">
        <f>datos_chargeback_2001_1!$D624-datos_chargeback_2001_1!$B624</f>
        <v>67</v>
      </c>
      <c r="F624" s="11">
        <f>datos_chargeback_2001_1!$G624/100</f>
        <v>997.26</v>
      </c>
      <c r="G624" s="12">
        <v>99726</v>
      </c>
      <c r="H624" s="11">
        <f t="shared" si="9"/>
        <v>0</v>
      </c>
      <c r="I624" s="11">
        <v>0</v>
      </c>
      <c r="J624" s="12" t="s">
        <v>24</v>
      </c>
      <c r="K624" s="12" t="s">
        <v>25</v>
      </c>
      <c r="L624" s="12" t="s">
        <v>109</v>
      </c>
      <c r="M624" s="12" t="s">
        <v>41</v>
      </c>
      <c r="N624" s="12" t="s">
        <v>42</v>
      </c>
      <c r="O624" s="12" t="s">
        <v>64</v>
      </c>
      <c r="P624" s="12" t="s">
        <v>30</v>
      </c>
      <c r="Q624" s="12" t="s">
        <v>66</v>
      </c>
      <c r="R624" s="12">
        <v>99726</v>
      </c>
      <c r="S624" s="12" t="s">
        <v>827</v>
      </c>
      <c r="T624" s="12" t="s">
        <v>46</v>
      </c>
      <c r="U624" s="11">
        <f>datos_chargeback_2001_1!$V624/100</f>
        <v>997.26</v>
      </c>
      <c r="V624" s="12">
        <v>99726</v>
      </c>
      <c r="W624" s="11">
        <f>datos_chargeback_2001_1!$X624/100</f>
        <v>0</v>
      </c>
      <c r="X624" s="12">
        <v>0</v>
      </c>
      <c r="Y624" s="11">
        <f>datos_chargeback_2001_1!$Z624/100</f>
        <v>0</v>
      </c>
      <c r="Z624" s="12">
        <v>0</v>
      </c>
      <c r="AA624" s="12" t="s">
        <v>2006</v>
      </c>
      <c r="AB624" s="12" t="s">
        <v>48</v>
      </c>
      <c r="AC624" s="19">
        <v>44949</v>
      </c>
      <c r="AD624" s="11">
        <f>datos_chargeback_2001_1!$AE624/100</f>
        <v>450.36</v>
      </c>
      <c r="AE624" s="12">
        <v>45036</v>
      </c>
      <c r="AF624" s="12" t="s">
        <v>53</v>
      </c>
    </row>
    <row r="625" spans="1:32" x14ac:dyDescent="0.3">
      <c r="A625" s="34" t="s">
        <v>2007</v>
      </c>
      <c r="B625" s="3">
        <v>44950</v>
      </c>
      <c r="C625" s="3" t="str">
        <f>TEXT(Tabla10[[#This Row],[Fecha de transacción]],"DDDD")</f>
        <v>martes</v>
      </c>
      <c r="D625" s="3">
        <v>45029</v>
      </c>
      <c r="E625" s="4">
        <f>datos_chargeback_2001_1!$D625-datos_chargeback_2001_1!$B625</f>
        <v>79</v>
      </c>
      <c r="F625" s="5">
        <f>datos_chargeback_2001_1!$G625/100</f>
        <v>300.77</v>
      </c>
      <c r="G625" s="6">
        <v>30077</v>
      </c>
      <c r="H625" s="5">
        <f t="shared" si="9"/>
        <v>0</v>
      </c>
      <c r="I625" s="5">
        <v>0</v>
      </c>
      <c r="J625" s="6" t="s">
        <v>38</v>
      </c>
      <c r="K625" s="6" t="s">
        <v>25</v>
      </c>
      <c r="L625" s="6" t="s">
        <v>40</v>
      </c>
      <c r="M625" s="6" t="s">
        <v>85</v>
      </c>
      <c r="N625" s="6" t="s">
        <v>42</v>
      </c>
      <c r="O625" s="6" t="s">
        <v>70</v>
      </c>
      <c r="P625" s="6" t="s">
        <v>54</v>
      </c>
      <c r="Q625" s="6" t="s">
        <v>31</v>
      </c>
      <c r="R625" s="6">
        <v>30077</v>
      </c>
      <c r="S625" s="6" t="s">
        <v>2008</v>
      </c>
      <c r="T625" s="6" t="s">
        <v>116</v>
      </c>
      <c r="U625" s="5">
        <f>datos_chargeback_2001_1!$V625/100</f>
        <v>300.77</v>
      </c>
      <c r="V625" s="6">
        <v>30077</v>
      </c>
      <c r="W625" s="5">
        <f>datos_chargeback_2001_1!$X625/100</f>
        <v>0</v>
      </c>
      <c r="X625" s="6">
        <v>0</v>
      </c>
      <c r="Y625" s="5">
        <f>datos_chargeback_2001_1!$Z625/100</f>
        <v>0</v>
      </c>
      <c r="Z625" s="6">
        <v>0</v>
      </c>
      <c r="AA625" s="6" t="s">
        <v>2009</v>
      </c>
      <c r="AB625" s="6" t="s">
        <v>48</v>
      </c>
      <c r="AC625" s="8">
        <v>44950</v>
      </c>
      <c r="AD625" s="5">
        <f>datos_chargeback_2001_1!$AE625/100</f>
        <v>432.05</v>
      </c>
      <c r="AE625" s="6">
        <v>43205</v>
      </c>
      <c r="AF625" s="6" t="s">
        <v>50</v>
      </c>
    </row>
    <row r="626" spans="1:32" x14ac:dyDescent="0.3">
      <c r="A626" s="35" t="s">
        <v>2010</v>
      </c>
      <c r="B626" s="9">
        <v>44951</v>
      </c>
      <c r="C626" s="9" t="str">
        <f>TEXT(Tabla10[[#This Row],[Fecha de transacción]],"DDDD")</f>
        <v>miércoles</v>
      </c>
      <c r="D626" s="9">
        <v>45019</v>
      </c>
      <c r="E626" s="10">
        <f>datos_chargeback_2001_1!$D626-datos_chargeback_2001_1!$B626</f>
        <v>68</v>
      </c>
      <c r="F626" s="11">
        <f>datos_chargeback_2001_1!$G626/100</f>
        <v>450.41</v>
      </c>
      <c r="G626" s="12">
        <v>45041</v>
      </c>
      <c r="H626" s="11">
        <f t="shared" si="9"/>
        <v>0</v>
      </c>
      <c r="I626" s="11">
        <v>1.35</v>
      </c>
      <c r="J626" s="12" t="s">
        <v>24</v>
      </c>
      <c r="K626" s="12" t="s">
        <v>25</v>
      </c>
      <c r="L626" s="12" t="s">
        <v>74</v>
      </c>
      <c r="M626" s="12" t="s">
        <v>93</v>
      </c>
      <c r="N626" s="12" t="s">
        <v>42</v>
      </c>
      <c r="O626" s="12" t="s">
        <v>43</v>
      </c>
      <c r="P626" s="12" t="s">
        <v>30</v>
      </c>
      <c r="Q626" s="12" t="s">
        <v>44</v>
      </c>
      <c r="R626" s="12">
        <v>45041</v>
      </c>
      <c r="S626" s="12" t="s">
        <v>2011</v>
      </c>
      <c r="T626" s="12" t="s">
        <v>46</v>
      </c>
      <c r="U626" s="11">
        <f>datos_chargeback_2001_1!$V626/100</f>
        <v>450.41</v>
      </c>
      <c r="V626" s="12">
        <v>45041</v>
      </c>
      <c r="W626" s="11">
        <f>datos_chargeback_2001_1!$X626/100</f>
        <v>0</v>
      </c>
      <c r="X626" s="12">
        <v>0</v>
      </c>
      <c r="Y626" s="11">
        <f>datos_chargeback_2001_1!$Z626/100</f>
        <v>0</v>
      </c>
      <c r="Z626" s="12">
        <v>0</v>
      </c>
      <c r="AA626" s="12" t="s">
        <v>2012</v>
      </c>
      <c r="AB626" s="12" t="s">
        <v>48</v>
      </c>
      <c r="AC626" s="19">
        <v>44951</v>
      </c>
      <c r="AD626" s="11">
        <f>datos_chargeback_2001_1!$AE626/100</f>
        <v>311.99</v>
      </c>
      <c r="AE626" s="12">
        <v>31199</v>
      </c>
      <c r="AF626" s="12" t="s">
        <v>36</v>
      </c>
    </row>
    <row r="627" spans="1:32" x14ac:dyDescent="0.3">
      <c r="A627" s="36" t="s">
        <v>2014</v>
      </c>
      <c r="B627" s="14">
        <v>44952</v>
      </c>
      <c r="C627" s="14" t="str">
        <f>TEXT(Tabla10[[#This Row],[Fecha de transacción]],"DDDD")</f>
        <v>jueves</v>
      </c>
      <c r="D627" s="14">
        <v>45022</v>
      </c>
      <c r="E627" s="15">
        <f>datos_chargeback_2001_1!$D627-datos_chargeback_2001_1!$B627</f>
        <v>70</v>
      </c>
      <c r="F627" s="16">
        <f>datos_chargeback_2001_1!$G627/100</f>
        <v>913.94</v>
      </c>
      <c r="G627" s="17">
        <v>91394</v>
      </c>
      <c r="H627" s="16">
        <f t="shared" si="9"/>
        <v>0</v>
      </c>
      <c r="I627" s="16">
        <v>0</v>
      </c>
      <c r="J627" s="17" t="s">
        <v>38</v>
      </c>
      <c r="K627" s="17" t="s">
        <v>25</v>
      </c>
      <c r="L627" s="17" t="s">
        <v>109</v>
      </c>
      <c r="M627" s="17" t="s">
        <v>27</v>
      </c>
      <c r="N627" s="17" t="s">
        <v>42</v>
      </c>
      <c r="O627" s="17" t="s">
        <v>70</v>
      </c>
      <c r="P627" s="17" t="s">
        <v>54</v>
      </c>
      <c r="Q627" s="17" t="s">
        <v>55</v>
      </c>
      <c r="R627" s="17">
        <v>91394</v>
      </c>
      <c r="S627" s="17" t="s">
        <v>2015</v>
      </c>
      <c r="T627" s="17" t="s">
        <v>61</v>
      </c>
      <c r="U627" s="16">
        <f>datos_chargeback_2001_1!$V627/100</f>
        <v>0</v>
      </c>
      <c r="V627" s="17">
        <v>0</v>
      </c>
      <c r="W627" s="16">
        <f>datos_chargeback_2001_1!$X627/100</f>
        <v>913.94</v>
      </c>
      <c r="X627" s="17">
        <v>91394</v>
      </c>
      <c r="Y627" s="16">
        <f>datos_chargeback_2001_1!$Z627/100</f>
        <v>0</v>
      </c>
      <c r="Z627" s="17">
        <v>0</v>
      </c>
      <c r="AA627" s="17" t="s">
        <v>2016</v>
      </c>
      <c r="AB627" s="17" t="s">
        <v>48</v>
      </c>
      <c r="AC627" s="18">
        <v>44952</v>
      </c>
      <c r="AD627" s="16">
        <f>datos_chargeback_2001_1!$AE627/100</f>
        <v>917.95</v>
      </c>
      <c r="AE627" s="17">
        <v>91795</v>
      </c>
      <c r="AF627" s="17" t="s">
        <v>29</v>
      </c>
    </row>
    <row r="628" spans="1:32" x14ac:dyDescent="0.3">
      <c r="A628" s="35" t="s">
        <v>2017</v>
      </c>
      <c r="B628" s="9">
        <v>44953</v>
      </c>
      <c r="C628" s="9" t="str">
        <f>TEXT(Tabla10[[#This Row],[Fecha de transacción]],"DDDD")</f>
        <v>viernes</v>
      </c>
      <c r="D628" s="9">
        <v>45025</v>
      </c>
      <c r="E628" s="10">
        <f>datos_chargeback_2001_1!$D628-datos_chargeback_2001_1!$B628</f>
        <v>72</v>
      </c>
      <c r="F628" s="11">
        <f>datos_chargeback_2001_1!$G628/100</f>
        <v>592.09</v>
      </c>
      <c r="G628" s="12">
        <v>59209</v>
      </c>
      <c r="H628" s="11">
        <f t="shared" si="9"/>
        <v>0</v>
      </c>
      <c r="I628" s="11">
        <v>1.32</v>
      </c>
      <c r="J628" s="12" t="s">
        <v>24</v>
      </c>
      <c r="K628" s="12" t="s">
        <v>25</v>
      </c>
      <c r="L628" s="12" t="s">
        <v>109</v>
      </c>
      <c r="M628" s="12" t="s">
        <v>85</v>
      </c>
      <c r="N628" s="12" t="s">
        <v>28</v>
      </c>
      <c r="O628" s="12" t="s">
        <v>50</v>
      </c>
      <c r="P628" s="12" t="s">
        <v>30</v>
      </c>
      <c r="Q628" s="12" t="s">
        <v>55</v>
      </c>
      <c r="R628" s="12">
        <v>59209</v>
      </c>
      <c r="S628" s="12" t="s">
        <v>368</v>
      </c>
      <c r="T628" s="12" t="s">
        <v>33</v>
      </c>
      <c r="U628" s="11">
        <f>datos_chargeback_2001_1!$V628/100</f>
        <v>0</v>
      </c>
      <c r="V628" s="12">
        <v>0</v>
      </c>
      <c r="W628" s="11">
        <f>datos_chargeback_2001_1!$X628/100</f>
        <v>0</v>
      </c>
      <c r="X628" s="12">
        <v>0</v>
      </c>
      <c r="Y628" s="11">
        <f>datos_chargeback_2001_1!$Z628/100</f>
        <v>592.09</v>
      </c>
      <c r="Z628" s="12">
        <v>59209</v>
      </c>
      <c r="AA628" s="12" t="s">
        <v>2018</v>
      </c>
      <c r="AB628" s="12" t="s">
        <v>35</v>
      </c>
      <c r="AC628" s="13" t="s">
        <v>35</v>
      </c>
      <c r="AD628" s="11">
        <f>datos_chargeback_2001_1!$AE628/100</f>
        <v>0</v>
      </c>
      <c r="AE628" s="12">
        <v>0</v>
      </c>
      <c r="AF628" s="12" t="s">
        <v>50</v>
      </c>
    </row>
    <row r="629" spans="1:32" x14ac:dyDescent="0.3">
      <c r="A629" s="36" t="s">
        <v>2019</v>
      </c>
      <c r="B629" s="14">
        <v>44954</v>
      </c>
      <c r="C629" s="14" t="str">
        <f>TEXT(Tabla10[[#This Row],[Fecha de transacción]],"DDDD")</f>
        <v>sábado</v>
      </c>
      <c r="D629" s="14">
        <v>45020</v>
      </c>
      <c r="E629" s="15">
        <f>datos_chargeback_2001_1!$D629-datos_chargeback_2001_1!$B629</f>
        <v>66</v>
      </c>
      <c r="F629" s="16">
        <f>datos_chargeback_2001_1!$G629/100</f>
        <v>807.18</v>
      </c>
      <c r="G629" s="17">
        <v>80718</v>
      </c>
      <c r="H629" s="16">
        <f t="shared" si="9"/>
        <v>0</v>
      </c>
      <c r="I629" s="16">
        <v>1.01</v>
      </c>
      <c r="J629" s="17" t="s">
        <v>24</v>
      </c>
      <c r="K629" s="17" t="s">
        <v>25</v>
      </c>
      <c r="L629" s="17" t="s">
        <v>109</v>
      </c>
      <c r="M629" s="17" t="s">
        <v>52</v>
      </c>
      <c r="N629" s="17" t="s">
        <v>42</v>
      </c>
      <c r="O629" s="17" t="s">
        <v>70</v>
      </c>
      <c r="P629" s="17" t="s">
        <v>54</v>
      </c>
      <c r="Q629" s="17" t="s">
        <v>31</v>
      </c>
      <c r="R629" s="17">
        <v>80718</v>
      </c>
      <c r="S629" s="17" t="s">
        <v>2020</v>
      </c>
      <c r="T629" s="17" t="s">
        <v>46</v>
      </c>
      <c r="U629" s="16">
        <f>datos_chargeback_2001_1!$V629/100</f>
        <v>807.18</v>
      </c>
      <c r="V629" s="17">
        <v>80718</v>
      </c>
      <c r="W629" s="16">
        <f>datos_chargeback_2001_1!$X629/100</f>
        <v>0</v>
      </c>
      <c r="X629" s="17">
        <v>0</v>
      </c>
      <c r="Y629" s="16">
        <f>datos_chargeback_2001_1!$Z629/100</f>
        <v>0</v>
      </c>
      <c r="Z629" s="17">
        <v>0</v>
      </c>
      <c r="AA629" s="17" t="s">
        <v>2021</v>
      </c>
      <c r="AB629" s="17" t="s">
        <v>35</v>
      </c>
      <c r="AC629" s="20" t="s">
        <v>35</v>
      </c>
      <c r="AD629" s="16">
        <f>datos_chargeback_2001_1!$AE629/100</f>
        <v>0</v>
      </c>
      <c r="AE629" s="17">
        <v>0</v>
      </c>
      <c r="AF629" s="17" t="s">
        <v>53</v>
      </c>
    </row>
    <row r="630" spans="1:32" x14ac:dyDescent="0.3">
      <c r="A630" s="35" t="s">
        <v>2022</v>
      </c>
      <c r="B630" s="9">
        <v>44955</v>
      </c>
      <c r="C630" s="9" t="str">
        <f>TEXT(Tabla10[[#This Row],[Fecha de transacción]],"DDDD")</f>
        <v>domingo</v>
      </c>
      <c r="D630" s="9">
        <v>45030</v>
      </c>
      <c r="E630" s="10">
        <f>datos_chargeback_2001_1!$D630-datos_chargeback_2001_1!$B630</f>
        <v>75</v>
      </c>
      <c r="F630" s="11">
        <f>datos_chargeback_2001_1!$G630/100</f>
        <v>66.98</v>
      </c>
      <c r="G630" s="12">
        <v>6698</v>
      </c>
      <c r="H630" s="11">
        <f t="shared" si="9"/>
        <v>0</v>
      </c>
      <c r="I630" s="11">
        <v>0.92</v>
      </c>
      <c r="J630" s="12" t="s">
        <v>24</v>
      </c>
      <c r="K630" s="12" t="s">
        <v>25</v>
      </c>
      <c r="L630" s="12" t="s">
        <v>80</v>
      </c>
      <c r="M630" s="12" t="s">
        <v>59</v>
      </c>
      <c r="N630" s="12" t="s">
        <v>28</v>
      </c>
      <c r="O630" s="12" t="s">
        <v>70</v>
      </c>
      <c r="P630" s="12" t="s">
        <v>30</v>
      </c>
      <c r="Q630" s="12" t="s">
        <v>66</v>
      </c>
      <c r="R630" s="12">
        <v>6698</v>
      </c>
      <c r="S630" s="12" t="s">
        <v>2023</v>
      </c>
      <c r="T630" s="12" t="s">
        <v>33</v>
      </c>
      <c r="U630" s="11">
        <f>datos_chargeback_2001_1!$V630/100</f>
        <v>0</v>
      </c>
      <c r="V630" s="12">
        <v>0</v>
      </c>
      <c r="W630" s="11">
        <f>datos_chargeback_2001_1!$X630/100</f>
        <v>0</v>
      </c>
      <c r="X630" s="12">
        <v>0</v>
      </c>
      <c r="Y630" s="11">
        <f>datos_chargeback_2001_1!$Z630/100</f>
        <v>66.98</v>
      </c>
      <c r="Z630" s="12">
        <v>6698</v>
      </c>
      <c r="AA630" s="12" t="s">
        <v>2024</v>
      </c>
      <c r="AB630" s="12" t="s">
        <v>35</v>
      </c>
      <c r="AC630" s="13" t="s">
        <v>35</v>
      </c>
      <c r="AD630" s="11">
        <f>datos_chargeback_2001_1!$AE630/100</f>
        <v>0</v>
      </c>
      <c r="AE630" s="12">
        <v>0</v>
      </c>
      <c r="AF630" s="12" t="s">
        <v>29</v>
      </c>
    </row>
    <row r="631" spans="1:32" x14ac:dyDescent="0.3">
      <c r="A631" s="34" t="s">
        <v>2025</v>
      </c>
      <c r="B631" s="3">
        <v>44956</v>
      </c>
      <c r="C631" s="3" t="str">
        <f>TEXT(Tabla10[[#This Row],[Fecha de transacción]],"DDDD")</f>
        <v>lunes</v>
      </c>
      <c r="D631" s="3">
        <v>45021</v>
      </c>
      <c r="E631" s="4">
        <f>datos_chargeback_2001_1!$D631-datos_chargeback_2001_1!$B631</f>
        <v>65</v>
      </c>
      <c r="F631" s="5">
        <f>datos_chargeback_2001_1!$G631/100</f>
        <v>63.74</v>
      </c>
      <c r="G631" s="6">
        <v>6374</v>
      </c>
      <c r="H631" s="5">
        <f t="shared" si="9"/>
        <v>0</v>
      </c>
      <c r="I631" s="5">
        <v>1.1499999999999999</v>
      </c>
      <c r="J631" s="6" t="s">
        <v>24</v>
      </c>
      <c r="K631" s="6" t="s">
        <v>25</v>
      </c>
      <c r="L631" s="6" t="s">
        <v>109</v>
      </c>
      <c r="M631" s="6" t="s">
        <v>59</v>
      </c>
      <c r="N631" s="6" t="s">
        <v>28</v>
      </c>
      <c r="O631" s="6" t="s">
        <v>36</v>
      </c>
      <c r="P631" s="6" t="s">
        <v>54</v>
      </c>
      <c r="Q631" s="6" t="s">
        <v>31</v>
      </c>
      <c r="R631" s="6">
        <v>6374</v>
      </c>
      <c r="S631" s="6" t="s">
        <v>2026</v>
      </c>
      <c r="T631" s="6" t="s">
        <v>33</v>
      </c>
      <c r="U631" s="5">
        <f>datos_chargeback_2001_1!$V631/100</f>
        <v>0</v>
      </c>
      <c r="V631" s="6">
        <v>0</v>
      </c>
      <c r="W631" s="5">
        <f>datos_chargeback_2001_1!$X631/100</f>
        <v>0</v>
      </c>
      <c r="X631" s="6">
        <v>0</v>
      </c>
      <c r="Y631" s="5">
        <f>datos_chargeback_2001_1!$Z631/100</f>
        <v>63.74</v>
      </c>
      <c r="Z631" s="6">
        <v>6374</v>
      </c>
      <c r="AA631" s="6" t="s">
        <v>2027</v>
      </c>
      <c r="AB631" s="6" t="s">
        <v>48</v>
      </c>
      <c r="AC631" s="8">
        <v>44956</v>
      </c>
      <c r="AD631" s="5">
        <f>datos_chargeback_2001_1!$AE631/100</f>
        <v>856.74</v>
      </c>
      <c r="AE631" s="6">
        <v>85674</v>
      </c>
      <c r="AF631" s="6" t="s">
        <v>36</v>
      </c>
    </row>
    <row r="632" spans="1:32" x14ac:dyDescent="0.3">
      <c r="A632" s="34" t="s">
        <v>2028</v>
      </c>
      <c r="B632" s="3">
        <v>44957</v>
      </c>
      <c r="C632" s="3" t="str">
        <f>TEXT(Tabla10[[#This Row],[Fecha de transacción]],"DDDD")</f>
        <v>martes</v>
      </c>
      <c r="D632" s="3">
        <v>45037</v>
      </c>
      <c r="E632" s="4">
        <f>datos_chargeback_2001_1!$D632-datos_chargeback_2001_1!$B632</f>
        <v>80</v>
      </c>
      <c r="F632" s="5">
        <f>datos_chargeback_2001_1!$G632/100</f>
        <v>631.21</v>
      </c>
      <c r="G632" s="6">
        <v>63121</v>
      </c>
      <c r="H632" s="5">
        <f t="shared" si="9"/>
        <v>0</v>
      </c>
      <c r="I632" s="5">
        <v>0</v>
      </c>
      <c r="J632" s="6" t="s">
        <v>24</v>
      </c>
      <c r="K632" s="6" t="s">
        <v>25</v>
      </c>
      <c r="L632" s="6" t="s">
        <v>74</v>
      </c>
      <c r="M632" s="6" t="s">
        <v>93</v>
      </c>
      <c r="N632" s="6" t="s">
        <v>42</v>
      </c>
      <c r="O632" s="6" t="s">
        <v>43</v>
      </c>
      <c r="P632" s="6" t="s">
        <v>30</v>
      </c>
      <c r="Q632" s="6" t="s">
        <v>75</v>
      </c>
      <c r="R632" s="6">
        <v>63121</v>
      </c>
      <c r="S632" s="6" t="s">
        <v>2029</v>
      </c>
      <c r="T632" s="6" t="s">
        <v>46</v>
      </c>
      <c r="U632" s="5">
        <f>datos_chargeback_2001_1!$V632/100</f>
        <v>631.21</v>
      </c>
      <c r="V632" s="6">
        <v>63121</v>
      </c>
      <c r="W632" s="5">
        <f>datos_chargeback_2001_1!$X632/100</f>
        <v>0</v>
      </c>
      <c r="X632" s="6">
        <v>0</v>
      </c>
      <c r="Y632" s="5">
        <f>datos_chargeback_2001_1!$Z632/100</f>
        <v>0</v>
      </c>
      <c r="Z632" s="6">
        <v>0</v>
      </c>
      <c r="AA632" s="6" t="s">
        <v>2030</v>
      </c>
      <c r="AB632" s="6" t="s">
        <v>48</v>
      </c>
      <c r="AC632" s="8">
        <v>44957</v>
      </c>
      <c r="AD632" s="5">
        <f>datos_chargeback_2001_1!$AE632/100</f>
        <v>828.46</v>
      </c>
      <c r="AE632" s="6">
        <v>82846</v>
      </c>
      <c r="AF632" s="6" t="s">
        <v>53</v>
      </c>
    </row>
    <row r="633" spans="1:32" x14ac:dyDescent="0.3">
      <c r="A633" s="34" t="s">
        <v>2031</v>
      </c>
      <c r="B633" s="3">
        <v>44958</v>
      </c>
      <c r="C633" s="3" t="str">
        <f>TEXT(Tabla10[[#This Row],[Fecha de transacción]],"DDDD")</f>
        <v>miércoles</v>
      </c>
      <c r="D633" s="3">
        <v>45030</v>
      </c>
      <c r="E633" s="4">
        <f>datos_chargeback_2001_1!$D633-datos_chargeback_2001_1!$B633</f>
        <v>72</v>
      </c>
      <c r="F633" s="5">
        <f>datos_chargeback_2001_1!$G633/100</f>
        <v>518.72</v>
      </c>
      <c r="G633" s="6">
        <v>51872</v>
      </c>
      <c r="H633" s="5">
        <f t="shared" si="9"/>
        <v>0</v>
      </c>
      <c r="I633" s="5">
        <v>1.26</v>
      </c>
      <c r="J633" s="6" t="s">
        <v>24</v>
      </c>
      <c r="K633" s="6" t="s">
        <v>25</v>
      </c>
      <c r="L633" s="6" t="s">
        <v>80</v>
      </c>
      <c r="M633" s="6" t="s">
        <v>93</v>
      </c>
      <c r="N633" s="6" t="s">
        <v>42</v>
      </c>
      <c r="O633" s="6" t="s">
        <v>53</v>
      </c>
      <c r="P633" s="6" t="s">
        <v>54</v>
      </c>
      <c r="Q633" s="6" t="s">
        <v>66</v>
      </c>
      <c r="R633" s="6">
        <v>51872</v>
      </c>
      <c r="S633" s="6" t="s">
        <v>813</v>
      </c>
      <c r="T633" s="6" t="s">
        <v>116</v>
      </c>
      <c r="U633" s="5">
        <f>datos_chargeback_2001_1!$V633/100</f>
        <v>518.72</v>
      </c>
      <c r="V633" s="6">
        <v>51872</v>
      </c>
      <c r="W633" s="5">
        <f>datos_chargeback_2001_1!$X633/100</f>
        <v>0</v>
      </c>
      <c r="X633" s="6">
        <v>0</v>
      </c>
      <c r="Y633" s="5">
        <f>datos_chargeback_2001_1!$Z633/100</f>
        <v>0</v>
      </c>
      <c r="Z633" s="6">
        <v>0</v>
      </c>
      <c r="AA633" s="6" t="s">
        <v>2032</v>
      </c>
      <c r="AB633" s="6" t="s">
        <v>35</v>
      </c>
      <c r="AC633" s="7" t="s">
        <v>35</v>
      </c>
      <c r="AD633" s="5">
        <f>datos_chargeback_2001_1!$AE633/100</f>
        <v>0</v>
      </c>
      <c r="AE633" s="6">
        <v>0</v>
      </c>
      <c r="AF633" s="6" t="s">
        <v>50</v>
      </c>
    </row>
    <row r="634" spans="1:32" x14ac:dyDescent="0.3">
      <c r="A634" s="35" t="s">
        <v>2033</v>
      </c>
      <c r="B634" s="9">
        <v>44959</v>
      </c>
      <c r="C634" s="9" t="str">
        <f>TEXT(Tabla10[[#This Row],[Fecha de transacción]],"DDDD")</f>
        <v>jueves</v>
      </c>
      <c r="D634" s="9">
        <v>45036</v>
      </c>
      <c r="E634" s="10">
        <f>datos_chargeback_2001_1!$D634-datos_chargeback_2001_1!$B634</f>
        <v>77</v>
      </c>
      <c r="F634" s="11">
        <f>datos_chargeback_2001_1!$G634/100</f>
        <v>392.48</v>
      </c>
      <c r="G634" s="12">
        <v>39248</v>
      </c>
      <c r="H634" s="11">
        <f t="shared" si="9"/>
        <v>0</v>
      </c>
      <c r="I634" s="11">
        <v>0</v>
      </c>
      <c r="J634" s="12" t="s">
        <v>38</v>
      </c>
      <c r="K634" s="12" t="s">
        <v>25</v>
      </c>
      <c r="L634" s="12" t="s">
        <v>119</v>
      </c>
      <c r="M634" s="12" t="s">
        <v>59</v>
      </c>
      <c r="N634" s="12" t="s">
        <v>42</v>
      </c>
      <c r="O634" s="12" t="s">
        <v>36</v>
      </c>
      <c r="P634" s="12" t="s">
        <v>54</v>
      </c>
      <c r="Q634" s="12" t="s">
        <v>75</v>
      </c>
      <c r="R634" s="12">
        <v>39248</v>
      </c>
      <c r="S634" s="12" t="s">
        <v>2034</v>
      </c>
      <c r="T634" s="12" t="s">
        <v>116</v>
      </c>
      <c r="U634" s="11">
        <f>datos_chargeback_2001_1!$V634/100</f>
        <v>392.48</v>
      </c>
      <c r="V634" s="12">
        <v>39248</v>
      </c>
      <c r="W634" s="11">
        <f>datos_chargeback_2001_1!$X634/100</f>
        <v>0</v>
      </c>
      <c r="X634" s="12">
        <v>0</v>
      </c>
      <c r="Y634" s="11">
        <f>datos_chargeback_2001_1!$Z634/100</f>
        <v>0</v>
      </c>
      <c r="Z634" s="12">
        <v>0</v>
      </c>
      <c r="AA634" s="12" t="s">
        <v>2035</v>
      </c>
      <c r="AB634" s="12" t="s">
        <v>35</v>
      </c>
      <c r="AC634" s="13" t="s">
        <v>35</v>
      </c>
      <c r="AD634" s="11">
        <f>datos_chargeback_2001_1!$AE634/100</f>
        <v>0</v>
      </c>
      <c r="AE634" s="12">
        <v>0</v>
      </c>
      <c r="AF634" s="12" t="s">
        <v>29</v>
      </c>
    </row>
    <row r="635" spans="1:32" x14ac:dyDescent="0.3">
      <c r="A635" s="34" t="s">
        <v>2036</v>
      </c>
      <c r="B635" s="3">
        <v>44960</v>
      </c>
      <c r="C635" s="3" t="str">
        <f>TEXT(Tabla10[[#This Row],[Fecha de transacción]],"DDDD")</f>
        <v>viernes</v>
      </c>
      <c r="D635" s="3">
        <v>45045</v>
      </c>
      <c r="E635" s="4">
        <f>datos_chargeback_2001_1!$D635-datos_chargeback_2001_1!$B635</f>
        <v>85</v>
      </c>
      <c r="F635" s="5">
        <f>datos_chargeback_2001_1!$G635/100</f>
        <v>548.54</v>
      </c>
      <c r="G635" s="6">
        <v>54854</v>
      </c>
      <c r="H635" s="5">
        <f t="shared" si="9"/>
        <v>0</v>
      </c>
      <c r="I635" s="5">
        <v>0</v>
      </c>
      <c r="J635" s="6" t="s">
        <v>38</v>
      </c>
      <c r="K635" s="6" t="s">
        <v>25</v>
      </c>
      <c r="L635" s="6" t="s">
        <v>109</v>
      </c>
      <c r="M635" s="6" t="s">
        <v>59</v>
      </c>
      <c r="N635" s="6" t="s">
        <v>28</v>
      </c>
      <c r="O635" s="6" t="s">
        <v>43</v>
      </c>
      <c r="P635" s="6" t="s">
        <v>30</v>
      </c>
      <c r="Q635" s="6" t="s">
        <v>44</v>
      </c>
      <c r="R635" s="6">
        <v>54854</v>
      </c>
      <c r="S635" s="6" t="s">
        <v>2037</v>
      </c>
      <c r="T635" s="6" t="s">
        <v>33</v>
      </c>
      <c r="U635" s="5">
        <f>datos_chargeback_2001_1!$V635/100</f>
        <v>0</v>
      </c>
      <c r="V635" s="6">
        <v>0</v>
      </c>
      <c r="W635" s="5">
        <f>datos_chargeback_2001_1!$X635/100</f>
        <v>0</v>
      </c>
      <c r="X635" s="6">
        <v>0</v>
      </c>
      <c r="Y635" s="5">
        <f>datos_chargeback_2001_1!$Z635/100</f>
        <v>548.54</v>
      </c>
      <c r="Z635" s="6">
        <v>54854</v>
      </c>
      <c r="AA635" s="6" t="s">
        <v>2038</v>
      </c>
      <c r="AB635" s="6" t="s">
        <v>48</v>
      </c>
      <c r="AC635" s="8">
        <v>44960</v>
      </c>
      <c r="AD635" s="5">
        <f>datos_chargeback_2001_1!$AE635/100</f>
        <v>252.87</v>
      </c>
      <c r="AE635" s="6">
        <v>25287</v>
      </c>
      <c r="AF635" s="6" t="s">
        <v>36</v>
      </c>
    </row>
    <row r="636" spans="1:32" x14ac:dyDescent="0.3">
      <c r="A636" s="35" t="s">
        <v>2039</v>
      </c>
      <c r="B636" s="9">
        <v>44961</v>
      </c>
      <c r="C636" s="9" t="str">
        <f>TEXT(Tabla10[[#This Row],[Fecha de transacción]],"DDDD")</f>
        <v>sábado</v>
      </c>
      <c r="D636" s="9">
        <v>45045</v>
      </c>
      <c r="E636" s="10">
        <f>datos_chargeback_2001_1!$D636-datos_chargeback_2001_1!$B636</f>
        <v>84</v>
      </c>
      <c r="F636" s="11">
        <f>datos_chargeback_2001_1!$G636/100</f>
        <v>783.88</v>
      </c>
      <c r="G636" s="12">
        <v>78388</v>
      </c>
      <c r="H636" s="11">
        <f t="shared" si="9"/>
        <v>0</v>
      </c>
      <c r="I636" s="11">
        <v>0</v>
      </c>
      <c r="J636" s="12" t="s">
        <v>38</v>
      </c>
      <c r="K636" s="12" t="s">
        <v>25</v>
      </c>
      <c r="L636" s="12" t="s">
        <v>109</v>
      </c>
      <c r="M636" s="12" t="s">
        <v>85</v>
      </c>
      <c r="N636" s="12" t="s">
        <v>42</v>
      </c>
      <c r="O636" s="12" t="s">
        <v>50</v>
      </c>
      <c r="P636" s="12" t="s">
        <v>30</v>
      </c>
      <c r="Q636" s="12" t="s">
        <v>44</v>
      </c>
      <c r="R636" s="12">
        <v>78388</v>
      </c>
      <c r="S636" s="12" t="s">
        <v>2040</v>
      </c>
      <c r="T636" s="12" t="s">
        <v>46</v>
      </c>
      <c r="U636" s="11">
        <f>datos_chargeback_2001_1!$V636/100</f>
        <v>783.88</v>
      </c>
      <c r="V636" s="12">
        <v>78388</v>
      </c>
      <c r="W636" s="11">
        <f>datos_chargeback_2001_1!$X636/100</f>
        <v>0</v>
      </c>
      <c r="X636" s="12">
        <v>0</v>
      </c>
      <c r="Y636" s="11">
        <f>datos_chargeback_2001_1!$Z636/100</f>
        <v>0</v>
      </c>
      <c r="Z636" s="12">
        <v>0</v>
      </c>
      <c r="AA636" s="12" t="s">
        <v>2041</v>
      </c>
      <c r="AB636" s="12" t="s">
        <v>35</v>
      </c>
      <c r="AC636" s="13" t="s">
        <v>35</v>
      </c>
      <c r="AD636" s="11">
        <f>datos_chargeback_2001_1!$AE636/100</f>
        <v>0</v>
      </c>
      <c r="AE636" s="12">
        <v>0</v>
      </c>
      <c r="AF636" s="12" t="s">
        <v>53</v>
      </c>
    </row>
    <row r="637" spans="1:32" x14ac:dyDescent="0.3">
      <c r="A637" s="36" t="s">
        <v>2042</v>
      </c>
      <c r="B637" s="14">
        <v>44962</v>
      </c>
      <c r="C637" s="14" t="str">
        <f>TEXT(Tabla10[[#This Row],[Fecha de transacción]],"DDDD")</f>
        <v>domingo</v>
      </c>
      <c r="D637" s="14">
        <v>45047</v>
      </c>
      <c r="E637" s="15">
        <f>datos_chargeback_2001_1!$D637-datos_chargeback_2001_1!$B637</f>
        <v>85</v>
      </c>
      <c r="F637" s="16">
        <f>datos_chargeback_2001_1!$G637/100</f>
        <v>715.16</v>
      </c>
      <c r="G637" s="17">
        <v>71516</v>
      </c>
      <c r="H637" s="16">
        <f t="shared" si="9"/>
        <v>0</v>
      </c>
      <c r="I637" s="16">
        <v>1.47</v>
      </c>
      <c r="J637" s="17" t="s">
        <v>38</v>
      </c>
      <c r="K637" s="17" t="s">
        <v>25</v>
      </c>
      <c r="L637" s="17" t="s">
        <v>109</v>
      </c>
      <c r="M637" s="17" t="s">
        <v>27</v>
      </c>
      <c r="N637" s="17" t="s">
        <v>42</v>
      </c>
      <c r="O637" s="17" t="s">
        <v>36</v>
      </c>
      <c r="P637" s="17" t="s">
        <v>30</v>
      </c>
      <c r="Q637" s="17" t="s">
        <v>44</v>
      </c>
      <c r="R637" s="17">
        <v>71516</v>
      </c>
      <c r="S637" s="17" t="s">
        <v>2043</v>
      </c>
      <c r="T637" s="17" t="s">
        <v>61</v>
      </c>
      <c r="U637" s="16">
        <f>datos_chargeback_2001_1!$V637/100</f>
        <v>0</v>
      </c>
      <c r="V637" s="17">
        <v>0</v>
      </c>
      <c r="W637" s="16">
        <f>datos_chargeback_2001_1!$X637/100</f>
        <v>715.16</v>
      </c>
      <c r="X637" s="17">
        <v>71516</v>
      </c>
      <c r="Y637" s="16">
        <f>datos_chargeback_2001_1!$Z637/100</f>
        <v>0</v>
      </c>
      <c r="Z637" s="17">
        <v>0</v>
      </c>
      <c r="AA637" s="17" t="s">
        <v>2044</v>
      </c>
      <c r="AB637" s="17" t="s">
        <v>48</v>
      </c>
      <c r="AC637" s="18">
        <v>44962</v>
      </c>
      <c r="AD637" s="16">
        <f>datos_chargeback_2001_1!$AE637/100</f>
        <v>567.44000000000005</v>
      </c>
      <c r="AE637" s="17">
        <v>56744</v>
      </c>
      <c r="AF637" s="17" t="s">
        <v>53</v>
      </c>
    </row>
    <row r="638" spans="1:32" x14ac:dyDescent="0.3">
      <c r="A638" s="34" t="s">
        <v>2045</v>
      </c>
      <c r="B638" s="3">
        <v>44963</v>
      </c>
      <c r="C638" s="3" t="str">
        <f>TEXT(Tabla10[[#This Row],[Fecha de transacción]],"DDDD")</f>
        <v>lunes</v>
      </c>
      <c r="D638" s="3">
        <v>45041</v>
      </c>
      <c r="E638" s="4">
        <f>datos_chargeback_2001_1!$D638-datos_chargeback_2001_1!$B638</f>
        <v>78</v>
      </c>
      <c r="F638" s="5">
        <f>datos_chargeback_2001_1!$G638/100</f>
        <v>10.64</v>
      </c>
      <c r="G638" s="6">
        <v>1064</v>
      </c>
      <c r="H638" s="5">
        <f t="shared" si="9"/>
        <v>0</v>
      </c>
      <c r="I638" s="5">
        <v>0</v>
      </c>
      <c r="J638" s="6" t="s">
        <v>24</v>
      </c>
      <c r="K638" s="6" t="s">
        <v>25</v>
      </c>
      <c r="L638" s="6" t="s">
        <v>80</v>
      </c>
      <c r="M638" s="6" t="s">
        <v>85</v>
      </c>
      <c r="N638" s="6" t="s">
        <v>28</v>
      </c>
      <c r="O638" s="6" t="s">
        <v>29</v>
      </c>
      <c r="P638" s="6" t="s">
        <v>30</v>
      </c>
      <c r="Q638" s="6" t="s">
        <v>66</v>
      </c>
      <c r="R638" s="6">
        <v>1064</v>
      </c>
      <c r="S638" s="6" t="s">
        <v>2046</v>
      </c>
      <c r="T638" s="6" t="s">
        <v>33</v>
      </c>
      <c r="U638" s="5">
        <f>datos_chargeback_2001_1!$V638/100</f>
        <v>0</v>
      </c>
      <c r="V638" s="6">
        <v>0</v>
      </c>
      <c r="W638" s="5">
        <f>datos_chargeback_2001_1!$X638/100</f>
        <v>0</v>
      </c>
      <c r="X638" s="6">
        <v>0</v>
      </c>
      <c r="Y638" s="5">
        <f>datos_chargeback_2001_1!$Z638/100</f>
        <v>10.64</v>
      </c>
      <c r="Z638" s="6">
        <v>1064</v>
      </c>
      <c r="AA638" s="6" t="s">
        <v>2047</v>
      </c>
      <c r="AB638" s="6" t="s">
        <v>35</v>
      </c>
      <c r="AC638" s="7" t="s">
        <v>35</v>
      </c>
      <c r="AD638" s="5">
        <f>datos_chargeback_2001_1!$AE638/100</f>
        <v>0</v>
      </c>
      <c r="AE638" s="6">
        <v>0</v>
      </c>
      <c r="AF638" s="6" t="s">
        <v>50</v>
      </c>
    </row>
    <row r="639" spans="1:32" x14ac:dyDescent="0.3">
      <c r="A639" s="36" t="s">
        <v>2048</v>
      </c>
      <c r="B639" s="14">
        <v>44964</v>
      </c>
      <c r="C639" s="14" t="str">
        <f>TEXT(Tabla10[[#This Row],[Fecha de transacción]],"DDDD")</f>
        <v>martes</v>
      </c>
      <c r="D639" s="14">
        <v>45052</v>
      </c>
      <c r="E639" s="15">
        <f>datos_chargeback_2001_1!$D639-datos_chargeback_2001_1!$B639</f>
        <v>88</v>
      </c>
      <c r="F639" s="16">
        <f>datos_chargeback_2001_1!$G639/100</f>
        <v>899.28</v>
      </c>
      <c r="G639" s="17">
        <v>89928</v>
      </c>
      <c r="H639" s="16">
        <f t="shared" si="9"/>
        <v>0</v>
      </c>
      <c r="I639" s="16">
        <v>0.14000000000000001</v>
      </c>
      <c r="J639" s="17" t="s">
        <v>24</v>
      </c>
      <c r="K639" s="17" t="s">
        <v>25</v>
      </c>
      <c r="L639" s="17" t="s">
        <v>40</v>
      </c>
      <c r="M639" s="17" t="s">
        <v>52</v>
      </c>
      <c r="N639" s="17" t="s">
        <v>42</v>
      </c>
      <c r="O639" s="17" t="s">
        <v>53</v>
      </c>
      <c r="P639" s="17" t="s">
        <v>30</v>
      </c>
      <c r="Q639" s="17" t="s">
        <v>55</v>
      </c>
      <c r="R639" s="17">
        <v>89928</v>
      </c>
      <c r="S639" s="17" t="s">
        <v>2049</v>
      </c>
      <c r="T639" s="17" t="s">
        <v>46</v>
      </c>
      <c r="U639" s="16">
        <f>datos_chargeback_2001_1!$V639/100</f>
        <v>899.28</v>
      </c>
      <c r="V639" s="17">
        <v>89928</v>
      </c>
      <c r="W639" s="16">
        <f>datos_chargeback_2001_1!$X639/100</f>
        <v>0</v>
      </c>
      <c r="X639" s="17">
        <v>0</v>
      </c>
      <c r="Y639" s="16">
        <f>datos_chargeback_2001_1!$Z639/100</f>
        <v>0</v>
      </c>
      <c r="Z639" s="17">
        <v>0</v>
      </c>
      <c r="AA639" s="17" t="s">
        <v>2050</v>
      </c>
      <c r="AB639" s="17" t="s">
        <v>48</v>
      </c>
      <c r="AC639" s="18">
        <v>44964</v>
      </c>
      <c r="AD639" s="16">
        <f>datos_chargeback_2001_1!$AE639/100</f>
        <v>259.38</v>
      </c>
      <c r="AE639" s="17">
        <v>25938</v>
      </c>
      <c r="AF639" s="17" t="s">
        <v>29</v>
      </c>
    </row>
    <row r="640" spans="1:32" x14ac:dyDescent="0.3">
      <c r="A640" s="35" t="s">
        <v>2051</v>
      </c>
      <c r="B640" s="9">
        <v>44965</v>
      </c>
      <c r="C640" s="9" t="str">
        <f>TEXT(Tabla10[[#This Row],[Fecha de transacción]],"DDDD")</f>
        <v>miércoles</v>
      </c>
      <c r="D640" s="9">
        <v>45025</v>
      </c>
      <c r="E640" s="10">
        <f>datos_chargeback_2001_1!$D640-datos_chargeback_2001_1!$B640</f>
        <v>60</v>
      </c>
      <c r="F640" s="11">
        <f>datos_chargeback_2001_1!$G640/100</f>
        <v>79.930000000000007</v>
      </c>
      <c r="G640" s="12">
        <v>7993</v>
      </c>
      <c r="H640" s="11">
        <f t="shared" si="9"/>
        <v>0</v>
      </c>
      <c r="I640" s="11">
        <v>1.27</v>
      </c>
      <c r="J640" s="12" t="s">
        <v>24</v>
      </c>
      <c r="K640" s="12" t="s">
        <v>25</v>
      </c>
      <c r="L640" s="12" t="s">
        <v>119</v>
      </c>
      <c r="M640" s="12" t="s">
        <v>27</v>
      </c>
      <c r="N640" s="12" t="s">
        <v>42</v>
      </c>
      <c r="O640" s="12" t="s">
        <v>50</v>
      </c>
      <c r="P640" s="12" t="s">
        <v>30</v>
      </c>
      <c r="Q640" s="12" t="s">
        <v>75</v>
      </c>
      <c r="R640" s="12">
        <v>79930</v>
      </c>
      <c r="S640" s="12" t="s">
        <v>2052</v>
      </c>
      <c r="T640" s="12" t="s">
        <v>116</v>
      </c>
      <c r="U640" s="11">
        <f>datos_chargeback_2001_1!$V640/100</f>
        <v>799.3</v>
      </c>
      <c r="V640" s="12">
        <v>79930</v>
      </c>
      <c r="W640" s="11">
        <f>datos_chargeback_2001_1!$X640/100</f>
        <v>0</v>
      </c>
      <c r="X640" s="12">
        <v>0</v>
      </c>
      <c r="Y640" s="11">
        <f>datos_chargeback_2001_1!$Z640/100</f>
        <v>0</v>
      </c>
      <c r="Z640" s="12">
        <v>0</v>
      </c>
      <c r="AA640" s="12" t="s">
        <v>2053</v>
      </c>
      <c r="AB640" s="12" t="s">
        <v>48</v>
      </c>
      <c r="AC640" s="19">
        <v>44965</v>
      </c>
      <c r="AD640" s="11">
        <f>datos_chargeback_2001_1!$AE640/100</f>
        <v>188.63</v>
      </c>
      <c r="AE640" s="12">
        <v>18863</v>
      </c>
      <c r="AF640" s="12" t="s">
        <v>29</v>
      </c>
    </row>
    <row r="641" spans="1:32" x14ac:dyDescent="0.3">
      <c r="A641" s="36" t="s">
        <v>2054</v>
      </c>
      <c r="B641" s="14">
        <v>44966</v>
      </c>
      <c r="C641" s="14" t="str">
        <f>TEXT(Tabla10[[#This Row],[Fecha de transacción]],"DDDD")</f>
        <v>jueves</v>
      </c>
      <c r="D641" s="14">
        <v>45044</v>
      </c>
      <c r="E641" s="15">
        <f>datos_chargeback_2001_1!$D641-datos_chargeback_2001_1!$B641</f>
        <v>78</v>
      </c>
      <c r="F641" s="16">
        <f>datos_chargeback_2001_1!$G641/100</f>
        <v>401.52</v>
      </c>
      <c r="G641" s="17">
        <v>40152</v>
      </c>
      <c r="H641" s="16">
        <f t="shared" si="9"/>
        <v>0</v>
      </c>
      <c r="I641" s="16">
        <v>0</v>
      </c>
      <c r="J641" s="17" t="s">
        <v>24</v>
      </c>
      <c r="K641" s="17" t="s">
        <v>25</v>
      </c>
      <c r="L641" s="17" t="s">
        <v>40</v>
      </c>
      <c r="M641" s="17" t="s">
        <v>85</v>
      </c>
      <c r="N641" s="17" t="s">
        <v>42</v>
      </c>
      <c r="O641" s="17" t="s">
        <v>50</v>
      </c>
      <c r="P641" s="17" t="s">
        <v>30</v>
      </c>
      <c r="Q641" s="17" t="s">
        <v>44</v>
      </c>
      <c r="R641" s="17">
        <v>40152</v>
      </c>
      <c r="S641" s="17" t="s">
        <v>2055</v>
      </c>
      <c r="T641" s="17" t="s">
        <v>46</v>
      </c>
      <c r="U641" s="16">
        <f>datos_chargeback_2001_1!$V641/100</f>
        <v>401.52</v>
      </c>
      <c r="V641" s="17">
        <v>40152</v>
      </c>
      <c r="W641" s="16">
        <f>datos_chargeback_2001_1!$X641/100</f>
        <v>0</v>
      </c>
      <c r="X641" s="17">
        <v>0</v>
      </c>
      <c r="Y641" s="16">
        <f>datos_chargeback_2001_1!$Z641/100</f>
        <v>0</v>
      </c>
      <c r="Z641" s="17">
        <v>0</v>
      </c>
      <c r="AA641" s="17" t="s">
        <v>2056</v>
      </c>
      <c r="AB641" s="17" t="s">
        <v>35</v>
      </c>
      <c r="AC641" s="20" t="s">
        <v>35</v>
      </c>
      <c r="AD641" s="16">
        <f>datos_chargeback_2001_1!$AE641/100</f>
        <v>0</v>
      </c>
      <c r="AE641" s="17">
        <v>0</v>
      </c>
      <c r="AF641" s="17" t="s">
        <v>36</v>
      </c>
    </row>
    <row r="642" spans="1:32" x14ac:dyDescent="0.3">
      <c r="A642" s="34" t="s">
        <v>2057</v>
      </c>
      <c r="B642" s="3">
        <v>44967</v>
      </c>
      <c r="C642" s="3" t="str">
        <f>TEXT(Tabla10[[#This Row],[Fecha de transacción]],"DDDD")</f>
        <v>viernes</v>
      </c>
      <c r="D642" s="3">
        <v>45028</v>
      </c>
      <c r="E642" s="4">
        <f>datos_chargeback_2001_1!$D642-datos_chargeback_2001_1!$B642</f>
        <v>61</v>
      </c>
      <c r="F642" s="5">
        <f>datos_chargeback_2001_1!$G642/100</f>
        <v>17.489999999999998</v>
      </c>
      <c r="G642" s="6">
        <v>1749</v>
      </c>
      <c r="H642" s="5">
        <f t="shared" ref="H642:H705" si="10">IF(COUNTIF($A$2:$A$1373,A642)=1,0,IF(F642=_xlfn.AGGREGATE(14,6,$F$2:$F$1373/($A$2:$A$1373=A642),1),_xlfn.AGGREGATE(15,6,$F$2:$F$1373/($A$2:$A$1373=A642),1),""))</f>
        <v>0</v>
      </c>
      <c r="I642" s="5">
        <v>0</v>
      </c>
      <c r="J642" s="6" t="s">
        <v>24</v>
      </c>
      <c r="K642" s="6" t="s">
        <v>25</v>
      </c>
      <c r="L642" s="6" t="s">
        <v>80</v>
      </c>
      <c r="M642" s="6" t="s">
        <v>27</v>
      </c>
      <c r="N642" s="6" t="s">
        <v>42</v>
      </c>
      <c r="O642" s="6" t="s">
        <v>53</v>
      </c>
      <c r="P642" s="6" t="s">
        <v>30</v>
      </c>
      <c r="Q642" s="6" t="s">
        <v>55</v>
      </c>
      <c r="R642" s="6">
        <v>17490</v>
      </c>
      <c r="S642" s="6" t="s">
        <v>1924</v>
      </c>
      <c r="T642" s="6" t="s">
        <v>46</v>
      </c>
      <c r="U642" s="5">
        <f>datos_chargeback_2001_1!$V642/100</f>
        <v>174.9</v>
      </c>
      <c r="V642" s="6">
        <v>17490</v>
      </c>
      <c r="W642" s="5">
        <f>datos_chargeback_2001_1!$X642/100</f>
        <v>0</v>
      </c>
      <c r="X642" s="6">
        <v>0</v>
      </c>
      <c r="Y642" s="5">
        <f>datos_chargeback_2001_1!$Z642/100</f>
        <v>0</v>
      </c>
      <c r="Z642" s="6">
        <v>0</v>
      </c>
      <c r="AA642" s="6" t="s">
        <v>2058</v>
      </c>
      <c r="AB642" s="6" t="s">
        <v>48</v>
      </c>
      <c r="AC642" s="8">
        <v>44967</v>
      </c>
      <c r="AD642" s="5">
        <f>datos_chargeback_2001_1!$AE642/100</f>
        <v>199.48</v>
      </c>
      <c r="AE642" s="6">
        <v>19948</v>
      </c>
      <c r="AF642" s="6" t="s">
        <v>36</v>
      </c>
    </row>
    <row r="643" spans="1:32" x14ac:dyDescent="0.3">
      <c r="A643" s="36" t="s">
        <v>2059</v>
      </c>
      <c r="B643" s="14">
        <v>44968</v>
      </c>
      <c r="C643" s="14" t="str">
        <f>TEXT(Tabla10[[#This Row],[Fecha de transacción]],"DDDD")</f>
        <v>sábado</v>
      </c>
      <c r="D643" s="14">
        <v>45052</v>
      </c>
      <c r="E643" s="15">
        <f>datos_chargeback_2001_1!$D643-datos_chargeback_2001_1!$B643</f>
        <v>84</v>
      </c>
      <c r="F643" s="16">
        <f>datos_chargeback_2001_1!$G643/100</f>
        <v>932.75</v>
      </c>
      <c r="G643" s="17">
        <v>93275</v>
      </c>
      <c r="H643" s="16">
        <f t="shared" si="10"/>
        <v>0</v>
      </c>
      <c r="I643" s="16">
        <v>0</v>
      </c>
      <c r="J643" s="17" t="s">
        <v>24</v>
      </c>
      <c r="K643" s="17" t="s">
        <v>25</v>
      </c>
      <c r="L643" s="17" t="s">
        <v>119</v>
      </c>
      <c r="M643" s="17" t="s">
        <v>85</v>
      </c>
      <c r="N643" s="17" t="s">
        <v>42</v>
      </c>
      <c r="O643" s="17" t="s">
        <v>70</v>
      </c>
      <c r="P643" s="17" t="s">
        <v>54</v>
      </c>
      <c r="Q643" s="17" t="s">
        <v>66</v>
      </c>
      <c r="R643" s="17">
        <v>93275</v>
      </c>
      <c r="S643" s="17" t="s">
        <v>2060</v>
      </c>
      <c r="T643" s="17" t="s">
        <v>61</v>
      </c>
      <c r="U643" s="16">
        <f>datos_chargeback_2001_1!$V643/100</f>
        <v>0</v>
      </c>
      <c r="V643" s="17">
        <v>0</v>
      </c>
      <c r="W643" s="16">
        <f>datos_chargeback_2001_1!$X643/100</f>
        <v>932.75</v>
      </c>
      <c r="X643" s="17">
        <v>93275</v>
      </c>
      <c r="Y643" s="16">
        <f>datos_chargeback_2001_1!$Z643/100</f>
        <v>0</v>
      </c>
      <c r="Z643" s="17">
        <v>0</v>
      </c>
      <c r="AA643" s="17" t="s">
        <v>2061</v>
      </c>
      <c r="AB643" s="17" t="s">
        <v>35</v>
      </c>
      <c r="AC643" s="20" t="s">
        <v>35</v>
      </c>
      <c r="AD643" s="16">
        <f>datos_chargeback_2001_1!$AE643/100</f>
        <v>0</v>
      </c>
      <c r="AE643" s="17">
        <v>0</v>
      </c>
      <c r="AF643" s="17" t="s">
        <v>36</v>
      </c>
    </row>
    <row r="644" spans="1:32" x14ac:dyDescent="0.3">
      <c r="A644" s="34" t="s">
        <v>2062</v>
      </c>
      <c r="B644" s="3">
        <v>44969</v>
      </c>
      <c r="C644" s="3" t="str">
        <f>TEXT(Tabla10[[#This Row],[Fecha de transacción]],"DDDD")</f>
        <v>domingo</v>
      </c>
      <c r="D644" s="3">
        <v>45052</v>
      </c>
      <c r="E644" s="4">
        <f>datos_chargeback_2001_1!$D644-datos_chargeback_2001_1!$B644</f>
        <v>83</v>
      </c>
      <c r="F644" s="5">
        <f>datos_chargeback_2001_1!$G644/100</f>
        <v>49.86</v>
      </c>
      <c r="G644" s="6">
        <v>4986</v>
      </c>
      <c r="H644" s="5">
        <f t="shared" si="10"/>
        <v>0</v>
      </c>
      <c r="I644" s="5">
        <v>0</v>
      </c>
      <c r="J644" s="6" t="s">
        <v>24</v>
      </c>
      <c r="K644" s="6" t="s">
        <v>25</v>
      </c>
      <c r="L644" s="6" t="s">
        <v>119</v>
      </c>
      <c r="M644" s="6" t="s">
        <v>85</v>
      </c>
      <c r="N644" s="6" t="s">
        <v>42</v>
      </c>
      <c r="O644" s="6" t="s">
        <v>64</v>
      </c>
      <c r="P644" s="6" t="s">
        <v>54</v>
      </c>
      <c r="Q644" s="6" t="s">
        <v>66</v>
      </c>
      <c r="R644" s="6">
        <v>49860</v>
      </c>
      <c r="S644" s="6" t="s">
        <v>1830</v>
      </c>
      <c r="T644" s="6" t="s">
        <v>61</v>
      </c>
      <c r="U644" s="5">
        <f>datos_chargeback_2001_1!$V644/100</f>
        <v>0</v>
      </c>
      <c r="V644" s="6">
        <v>0</v>
      </c>
      <c r="W644" s="5">
        <f>datos_chargeback_2001_1!$X644/100</f>
        <v>498.6</v>
      </c>
      <c r="X644" s="6">
        <v>49860</v>
      </c>
      <c r="Y644" s="5">
        <f>datos_chargeback_2001_1!$Z644/100</f>
        <v>0</v>
      </c>
      <c r="Z644" s="6">
        <v>0</v>
      </c>
      <c r="AA644" s="6" t="s">
        <v>2063</v>
      </c>
      <c r="AB644" s="6" t="s">
        <v>48</v>
      </c>
      <c r="AC644" s="8">
        <v>44969</v>
      </c>
      <c r="AD644" s="5">
        <f>datos_chargeback_2001_1!$AE644/100</f>
        <v>12.17</v>
      </c>
      <c r="AE644" s="6">
        <v>1217</v>
      </c>
      <c r="AF644" s="6" t="s">
        <v>43</v>
      </c>
    </row>
    <row r="645" spans="1:32" x14ac:dyDescent="0.3">
      <c r="A645" s="36" t="s">
        <v>2064</v>
      </c>
      <c r="B645" s="14">
        <v>44970</v>
      </c>
      <c r="C645" s="14" t="str">
        <f>TEXT(Tabla10[[#This Row],[Fecha de transacción]],"DDDD")</f>
        <v>lunes</v>
      </c>
      <c r="D645" s="14">
        <v>45045</v>
      </c>
      <c r="E645" s="15">
        <f>datos_chargeback_2001_1!$D645-datos_chargeback_2001_1!$B645</f>
        <v>75</v>
      </c>
      <c r="F645" s="16">
        <f>datos_chargeback_2001_1!$G645/100</f>
        <v>914.19</v>
      </c>
      <c r="G645" s="17">
        <v>91419</v>
      </c>
      <c r="H645" s="16">
        <f t="shared" si="10"/>
        <v>0</v>
      </c>
      <c r="I645" s="16">
        <v>1.1499999999999999</v>
      </c>
      <c r="J645" s="17" t="s">
        <v>38</v>
      </c>
      <c r="K645" s="17" t="s">
        <v>25</v>
      </c>
      <c r="L645" s="17" t="s">
        <v>119</v>
      </c>
      <c r="M645" s="17" t="s">
        <v>85</v>
      </c>
      <c r="N645" s="17" t="s">
        <v>28</v>
      </c>
      <c r="O645" s="17" t="s">
        <v>36</v>
      </c>
      <c r="P645" s="17" t="s">
        <v>54</v>
      </c>
      <c r="Q645" s="17" t="s">
        <v>75</v>
      </c>
      <c r="R645" s="17">
        <v>91419</v>
      </c>
      <c r="S645" s="17" t="s">
        <v>679</v>
      </c>
      <c r="T645" s="17" t="s">
        <v>33</v>
      </c>
      <c r="U645" s="16">
        <f>datos_chargeback_2001_1!$V645/100</f>
        <v>0</v>
      </c>
      <c r="V645" s="17">
        <v>0</v>
      </c>
      <c r="W645" s="16">
        <f>datos_chargeback_2001_1!$X645/100</f>
        <v>0</v>
      </c>
      <c r="X645" s="17">
        <v>0</v>
      </c>
      <c r="Y645" s="16">
        <f>datos_chargeback_2001_1!$Z645/100</f>
        <v>914.19</v>
      </c>
      <c r="Z645" s="17">
        <v>91419</v>
      </c>
      <c r="AA645" s="17" t="s">
        <v>2065</v>
      </c>
      <c r="AB645" s="17" t="s">
        <v>48</v>
      </c>
      <c r="AC645" s="18">
        <v>44970</v>
      </c>
      <c r="AD645" s="16">
        <f>datos_chargeback_2001_1!$AE645/100</f>
        <v>18.829999999999998</v>
      </c>
      <c r="AE645" s="17">
        <v>1883</v>
      </c>
      <c r="AF645" s="17" t="s">
        <v>50</v>
      </c>
    </row>
    <row r="646" spans="1:32" x14ac:dyDescent="0.3">
      <c r="A646" s="35" t="s">
        <v>2066</v>
      </c>
      <c r="B646" s="9">
        <v>44971</v>
      </c>
      <c r="C646" s="9" t="str">
        <f>TEXT(Tabla10[[#This Row],[Fecha de transacción]],"DDDD")</f>
        <v>martes</v>
      </c>
      <c r="D646" s="9">
        <v>45039</v>
      </c>
      <c r="E646" s="10">
        <f>datos_chargeback_2001_1!$D646-datos_chargeback_2001_1!$B646</f>
        <v>68</v>
      </c>
      <c r="F646" s="11">
        <f>datos_chargeback_2001_1!$G646/100</f>
        <v>76.489999999999995</v>
      </c>
      <c r="G646" s="12">
        <v>7649</v>
      </c>
      <c r="H646" s="11">
        <f t="shared" si="10"/>
        <v>0</v>
      </c>
      <c r="I646" s="11">
        <v>0</v>
      </c>
      <c r="J646" s="12" t="s">
        <v>38</v>
      </c>
      <c r="K646" s="12" t="s">
        <v>25</v>
      </c>
      <c r="L646" s="12" t="s">
        <v>119</v>
      </c>
      <c r="M646" s="12" t="s">
        <v>27</v>
      </c>
      <c r="N646" s="12" t="s">
        <v>42</v>
      </c>
      <c r="O646" s="12" t="s">
        <v>70</v>
      </c>
      <c r="P646" s="12" t="s">
        <v>54</v>
      </c>
      <c r="Q646" s="12" t="s">
        <v>75</v>
      </c>
      <c r="R646" s="12">
        <v>76490</v>
      </c>
      <c r="S646" s="12" t="s">
        <v>2067</v>
      </c>
      <c r="T646" s="12" t="s">
        <v>46</v>
      </c>
      <c r="U646" s="11">
        <f>datos_chargeback_2001_1!$V646/100</f>
        <v>764.9</v>
      </c>
      <c r="V646" s="12">
        <v>76490</v>
      </c>
      <c r="W646" s="11">
        <f>datos_chargeback_2001_1!$X646/100</f>
        <v>0</v>
      </c>
      <c r="X646" s="12">
        <v>0</v>
      </c>
      <c r="Y646" s="11">
        <f>datos_chargeback_2001_1!$Z646/100</f>
        <v>0</v>
      </c>
      <c r="Z646" s="12">
        <v>0</v>
      </c>
      <c r="AA646" s="12" t="s">
        <v>2068</v>
      </c>
      <c r="AB646" s="12" t="s">
        <v>35</v>
      </c>
      <c r="AC646" s="13" t="s">
        <v>35</v>
      </c>
      <c r="AD646" s="11">
        <f>datos_chargeback_2001_1!$AE646/100</f>
        <v>0</v>
      </c>
      <c r="AE646" s="12">
        <v>0</v>
      </c>
      <c r="AF646" s="12" t="s">
        <v>53</v>
      </c>
    </row>
    <row r="647" spans="1:32" x14ac:dyDescent="0.3">
      <c r="A647" s="34" t="s">
        <v>2069</v>
      </c>
      <c r="B647" s="3">
        <v>44972</v>
      </c>
      <c r="C647" s="3" t="str">
        <f>TEXT(Tabla10[[#This Row],[Fecha de transacción]],"DDDD")</f>
        <v>miércoles</v>
      </c>
      <c r="D647" s="3">
        <v>45046</v>
      </c>
      <c r="E647" s="4">
        <f>datos_chargeback_2001_1!$D647-datos_chargeback_2001_1!$B647</f>
        <v>74</v>
      </c>
      <c r="F647" s="5">
        <f>datos_chargeback_2001_1!$G647/100</f>
        <v>770.69</v>
      </c>
      <c r="G647" s="6">
        <v>77069</v>
      </c>
      <c r="H647" s="5">
        <f t="shared" si="10"/>
        <v>0</v>
      </c>
      <c r="I647" s="5">
        <v>0</v>
      </c>
      <c r="J647" s="6" t="s">
        <v>38</v>
      </c>
      <c r="K647" s="6" t="s">
        <v>25</v>
      </c>
      <c r="L647" s="6" t="s">
        <v>74</v>
      </c>
      <c r="M647" s="6" t="s">
        <v>27</v>
      </c>
      <c r="N647" s="6" t="s">
        <v>28</v>
      </c>
      <c r="O647" s="6" t="s">
        <v>29</v>
      </c>
      <c r="P647" s="6" t="s">
        <v>54</v>
      </c>
      <c r="Q647" s="6" t="s">
        <v>66</v>
      </c>
      <c r="R647" s="6">
        <v>77069</v>
      </c>
      <c r="S647" s="6" t="s">
        <v>2070</v>
      </c>
      <c r="T647" s="6" t="s">
        <v>33</v>
      </c>
      <c r="U647" s="5">
        <f>datos_chargeback_2001_1!$V647/100</f>
        <v>0</v>
      </c>
      <c r="V647" s="6">
        <v>0</v>
      </c>
      <c r="W647" s="5">
        <f>datos_chargeback_2001_1!$X647/100</f>
        <v>0</v>
      </c>
      <c r="X647" s="6">
        <v>0</v>
      </c>
      <c r="Y647" s="5">
        <f>datos_chargeback_2001_1!$Z647/100</f>
        <v>770.69</v>
      </c>
      <c r="Z647" s="6">
        <v>77069</v>
      </c>
      <c r="AA647" s="6" t="s">
        <v>2071</v>
      </c>
      <c r="AB647" s="6" t="s">
        <v>35</v>
      </c>
      <c r="AC647" s="7" t="s">
        <v>35</v>
      </c>
      <c r="AD647" s="5">
        <f>datos_chargeback_2001_1!$AE647/100</f>
        <v>0</v>
      </c>
      <c r="AE647" s="6">
        <v>0</v>
      </c>
      <c r="AF647" s="6" t="s">
        <v>36</v>
      </c>
    </row>
    <row r="648" spans="1:32" x14ac:dyDescent="0.3">
      <c r="A648" s="35" t="s">
        <v>2072</v>
      </c>
      <c r="B648" s="9">
        <v>44973</v>
      </c>
      <c r="C648" s="9" t="str">
        <f>TEXT(Tabla10[[#This Row],[Fecha de transacción]],"DDDD")</f>
        <v>jueves</v>
      </c>
      <c r="D648" s="9">
        <v>45045</v>
      </c>
      <c r="E648" s="10">
        <f>datos_chargeback_2001_1!$D648-datos_chargeback_2001_1!$B648</f>
        <v>72</v>
      </c>
      <c r="F648" s="11">
        <f>datos_chargeback_2001_1!$G648/100</f>
        <v>291.44</v>
      </c>
      <c r="G648" s="12">
        <v>29144</v>
      </c>
      <c r="H648" s="11">
        <f t="shared" si="10"/>
        <v>0</v>
      </c>
      <c r="I648" s="11">
        <v>0.14000000000000001</v>
      </c>
      <c r="J648" s="12" t="s">
        <v>24</v>
      </c>
      <c r="K648" s="12" t="s">
        <v>25</v>
      </c>
      <c r="L648" s="12" t="s">
        <v>74</v>
      </c>
      <c r="M648" s="12" t="s">
        <v>41</v>
      </c>
      <c r="N648" s="12" t="s">
        <v>42</v>
      </c>
      <c r="O648" s="12" t="s">
        <v>36</v>
      </c>
      <c r="P648" s="12" t="s">
        <v>54</v>
      </c>
      <c r="Q648" s="12" t="s">
        <v>31</v>
      </c>
      <c r="R648" s="12">
        <v>29144</v>
      </c>
      <c r="S648" s="12" t="s">
        <v>1237</v>
      </c>
      <c r="T648" s="12" t="s">
        <v>61</v>
      </c>
      <c r="U648" s="11">
        <f>datos_chargeback_2001_1!$V648/100</f>
        <v>0</v>
      </c>
      <c r="V648" s="12">
        <v>0</v>
      </c>
      <c r="W648" s="11">
        <f>datos_chargeback_2001_1!$X648/100</f>
        <v>291.44</v>
      </c>
      <c r="X648" s="12">
        <v>29144</v>
      </c>
      <c r="Y648" s="11">
        <f>datos_chargeback_2001_1!$Z648/100</f>
        <v>0</v>
      </c>
      <c r="Z648" s="12">
        <v>0</v>
      </c>
      <c r="AA648" s="12" t="s">
        <v>2073</v>
      </c>
      <c r="AB648" s="12" t="s">
        <v>35</v>
      </c>
      <c r="AC648" s="13" t="s">
        <v>35</v>
      </c>
      <c r="AD648" s="11">
        <f>datos_chargeback_2001_1!$AE648/100</f>
        <v>0</v>
      </c>
      <c r="AE648" s="12">
        <v>0</v>
      </c>
      <c r="AF648" s="12" t="s">
        <v>64</v>
      </c>
    </row>
    <row r="649" spans="1:32" x14ac:dyDescent="0.3">
      <c r="A649" s="34" t="s">
        <v>2074</v>
      </c>
      <c r="B649" s="3">
        <v>44974</v>
      </c>
      <c r="C649" s="3" t="str">
        <f>TEXT(Tabla10[[#This Row],[Fecha de transacción]],"DDDD")</f>
        <v>viernes</v>
      </c>
      <c r="D649" s="3">
        <v>45051</v>
      </c>
      <c r="E649" s="4">
        <f>datos_chargeback_2001_1!$D649-datos_chargeback_2001_1!$B649</f>
        <v>77</v>
      </c>
      <c r="F649" s="5">
        <f>datos_chargeback_2001_1!$G649/100</f>
        <v>233.52</v>
      </c>
      <c r="G649" s="6">
        <v>23352</v>
      </c>
      <c r="H649" s="5">
        <f t="shared" si="10"/>
        <v>0</v>
      </c>
      <c r="I649" s="5">
        <v>1.44</v>
      </c>
      <c r="J649" s="6" t="s">
        <v>24</v>
      </c>
      <c r="K649" s="6" t="s">
        <v>25</v>
      </c>
      <c r="L649" s="6" t="s">
        <v>74</v>
      </c>
      <c r="M649" s="6" t="s">
        <v>52</v>
      </c>
      <c r="N649" s="6" t="s">
        <v>42</v>
      </c>
      <c r="O649" s="6" t="s">
        <v>50</v>
      </c>
      <c r="P649" s="6" t="s">
        <v>30</v>
      </c>
      <c r="Q649" s="6" t="s">
        <v>66</v>
      </c>
      <c r="R649" s="6">
        <v>23352</v>
      </c>
      <c r="S649" s="6" t="s">
        <v>2075</v>
      </c>
      <c r="T649" s="6" t="s">
        <v>61</v>
      </c>
      <c r="U649" s="5">
        <f>datos_chargeback_2001_1!$V649/100</f>
        <v>0</v>
      </c>
      <c r="V649" s="6">
        <v>0</v>
      </c>
      <c r="W649" s="5">
        <f>datos_chargeback_2001_1!$X649/100</f>
        <v>233.52</v>
      </c>
      <c r="X649" s="6">
        <v>23352</v>
      </c>
      <c r="Y649" s="5">
        <f>datos_chargeback_2001_1!$Z649/100</f>
        <v>0</v>
      </c>
      <c r="Z649" s="6">
        <v>0</v>
      </c>
      <c r="AA649" s="6" t="s">
        <v>2076</v>
      </c>
      <c r="AB649" s="6" t="s">
        <v>48</v>
      </c>
      <c r="AC649" s="8">
        <v>44974</v>
      </c>
      <c r="AD649" s="5">
        <f>datos_chargeback_2001_1!$AE649/100</f>
        <v>876.88</v>
      </c>
      <c r="AE649" s="6">
        <v>87688</v>
      </c>
      <c r="AF649" s="6" t="s">
        <v>64</v>
      </c>
    </row>
    <row r="650" spans="1:32" x14ac:dyDescent="0.3">
      <c r="A650" s="35" t="s">
        <v>2077</v>
      </c>
      <c r="B650" s="9">
        <v>44975</v>
      </c>
      <c r="C650" s="9" t="str">
        <f>TEXT(Tabla10[[#This Row],[Fecha de transacción]],"DDDD")</f>
        <v>sábado</v>
      </c>
      <c r="D650" s="9">
        <v>45041</v>
      </c>
      <c r="E650" s="10">
        <f>datos_chargeback_2001_1!$D650-datos_chargeback_2001_1!$B650</f>
        <v>66</v>
      </c>
      <c r="F650" s="11">
        <f>datos_chargeback_2001_1!$G650/100</f>
        <v>996.02</v>
      </c>
      <c r="G650" s="12">
        <v>99602</v>
      </c>
      <c r="H650" s="11">
        <f t="shared" si="10"/>
        <v>0</v>
      </c>
      <c r="I650" s="11">
        <v>0</v>
      </c>
      <c r="J650" s="12" t="s">
        <v>38</v>
      </c>
      <c r="K650" s="12" t="s">
        <v>25</v>
      </c>
      <c r="L650" s="12" t="s">
        <v>40</v>
      </c>
      <c r="M650" s="12" t="s">
        <v>85</v>
      </c>
      <c r="N650" s="12" t="s">
        <v>42</v>
      </c>
      <c r="O650" s="12" t="s">
        <v>70</v>
      </c>
      <c r="P650" s="12" t="s">
        <v>30</v>
      </c>
      <c r="Q650" s="12" t="s">
        <v>75</v>
      </c>
      <c r="R650" s="12">
        <v>99602</v>
      </c>
      <c r="S650" s="12" t="s">
        <v>2078</v>
      </c>
      <c r="T650" s="12" t="s">
        <v>61</v>
      </c>
      <c r="U650" s="11">
        <f>datos_chargeback_2001_1!$V650/100</f>
        <v>0</v>
      </c>
      <c r="V650" s="12">
        <v>0</v>
      </c>
      <c r="W650" s="11">
        <f>datos_chargeback_2001_1!$X650/100</f>
        <v>996.02</v>
      </c>
      <c r="X650" s="12">
        <v>99602</v>
      </c>
      <c r="Y650" s="11">
        <f>datos_chargeback_2001_1!$Z650/100</f>
        <v>0</v>
      </c>
      <c r="Z650" s="12">
        <v>0</v>
      </c>
      <c r="AA650" s="12" t="s">
        <v>2079</v>
      </c>
      <c r="AB650" s="12" t="s">
        <v>35</v>
      </c>
      <c r="AC650" s="13" t="s">
        <v>35</v>
      </c>
      <c r="AD650" s="11">
        <f>datos_chargeback_2001_1!$AE650/100</f>
        <v>0</v>
      </c>
      <c r="AE650" s="12">
        <v>0</v>
      </c>
      <c r="AF650" s="12" t="s">
        <v>64</v>
      </c>
    </row>
    <row r="651" spans="1:32" x14ac:dyDescent="0.3">
      <c r="A651" s="34" t="s">
        <v>2080</v>
      </c>
      <c r="B651" s="3">
        <v>44976</v>
      </c>
      <c r="C651" s="3" t="str">
        <f>TEXT(Tabla10[[#This Row],[Fecha de transacción]],"DDDD")</f>
        <v>domingo</v>
      </c>
      <c r="D651" s="3">
        <v>45053</v>
      </c>
      <c r="E651" s="4">
        <f>datos_chargeback_2001_1!$D651-datos_chargeback_2001_1!$B651</f>
        <v>77</v>
      </c>
      <c r="F651" s="5">
        <f>datos_chargeback_2001_1!$G651/100</f>
        <v>902.54</v>
      </c>
      <c r="G651" s="6">
        <v>90254</v>
      </c>
      <c r="H651" s="5">
        <f t="shared" si="10"/>
        <v>0</v>
      </c>
      <c r="I651" s="5">
        <v>0</v>
      </c>
      <c r="J651" s="6" t="s">
        <v>38</v>
      </c>
      <c r="K651" s="6" t="s">
        <v>25</v>
      </c>
      <c r="L651" s="6" t="s">
        <v>74</v>
      </c>
      <c r="M651" s="6" t="s">
        <v>41</v>
      </c>
      <c r="N651" s="6" t="s">
        <v>42</v>
      </c>
      <c r="O651" s="6" t="s">
        <v>70</v>
      </c>
      <c r="P651" s="6" t="s">
        <v>54</v>
      </c>
      <c r="Q651" s="6" t="s">
        <v>55</v>
      </c>
      <c r="R651" s="6">
        <v>90254</v>
      </c>
      <c r="S651" s="6" t="s">
        <v>2081</v>
      </c>
      <c r="T651" s="6" t="s">
        <v>46</v>
      </c>
      <c r="U651" s="5">
        <f>datos_chargeback_2001_1!$V651/100</f>
        <v>902.54</v>
      </c>
      <c r="V651" s="6">
        <v>90254</v>
      </c>
      <c r="W651" s="5">
        <f>datos_chargeback_2001_1!$X651/100</f>
        <v>0</v>
      </c>
      <c r="X651" s="6">
        <v>0</v>
      </c>
      <c r="Y651" s="5">
        <f>datos_chargeback_2001_1!$Z651/100</f>
        <v>0</v>
      </c>
      <c r="Z651" s="6">
        <v>0</v>
      </c>
      <c r="AA651" s="6" t="s">
        <v>2082</v>
      </c>
      <c r="AB651" s="6" t="s">
        <v>35</v>
      </c>
      <c r="AC651" s="7" t="s">
        <v>35</v>
      </c>
      <c r="AD651" s="5">
        <f>datos_chargeback_2001_1!$AE651/100</f>
        <v>0</v>
      </c>
      <c r="AE651" s="6">
        <v>0</v>
      </c>
      <c r="AF651" s="6" t="s">
        <v>29</v>
      </c>
    </row>
    <row r="652" spans="1:32" x14ac:dyDescent="0.3">
      <c r="A652" s="35" t="s">
        <v>2083</v>
      </c>
      <c r="B652" s="9">
        <v>44977</v>
      </c>
      <c r="C652" s="9" t="str">
        <f>TEXT(Tabla10[[#This Row],[Fecha de transacción]],"DDDD")</f>
        <v>lunes</v>
      </c>
      <c r="D652" s="9">
        <v>45055</v>
      </c>
      <c r="E652" s="10">
        <f>datos_chargeback_2001_1!$D652-datos_chargeback_2001_1!$B652</f>
        <v>78</v>
      </c>
      <c r="F652" s="11">
        <f>datos_chargeback_2001_1!$G652/100</f>
        <v>342.02</v>
      </c>
      <c r="G652" s="12">
        <v>34202</v>
      </c>
      <c r="H652" s="11">
        <f t="shared" si="10"/>
        <v>0</v>
      </c>
      <c r="I652" s="11">
        <v>0</v>
      </c>
      <c r="J652" s="12" t="s">
        <v>24</v>
      </c>
      <c r="K652" s="12" t="s">
        <v>25</v>
      </c>
      <c r="L652" s="12" t="s">
        <v>26</v>
      </c>
      <c r="M652" s="12" t="s">
        <v>85</v>
      </c>
      <c r="N652" s="12" t="s">
        <v>28</v>
      </c>
      <c r="O652" s="12" t="s">
        <v>53</v>
      </c>
      <c r="P652" s="12" t="s">
        <v>30</v>
      </c>
      <c r="Q652" s="12" t="s">
        <v>44</v>
      </c>
      <c r="R652" s="12">
        <v>34202</v>
      </c>
      <c r="S652" s="12" t="s">
        <v>2084</v>
      </c>
      <c r="T652" s="12" t="s">
        <v>33</v>
      </c>
      <c r="U652" s="11">
        <f>datos_chargeback_2001_1!$V652/100</f>
        <v>0</v>
      </c>
      <c r="V652" s="12">
        <v>0</v>
      </c>
      <c r="W652" s="11">
        <f>datos_chargeback_2001_1!$X652/100</f>
        <v>0</v>
      </c>
      <c r="X652" s="12">
        <v>0</v>
      </c>
      <c r="Y652" s="11">
        <f>datos_chargeback_2001_1!$Z652/100</f>
        <v>342.02</v>
      </c>
      <c r="Z652" s="12">
        <v>34202</v>
      </c>
      <c r="AA652" s="12" t="s">
        <v>2085</v>
      </c>
      <c r="AB652" s="12" t="s">
        <v>35</v>
      </c>
      <c r="AC652" s="13" t="s">
        <v>35</v>
      </c>
      <c r="AD652" s="11">
        <f>datos_chargeback_2001_1!$AE652/100</f>
        <v>0</v>
      </c>
      <c r="AE652" s="12">
        <v>0</v>
      </c>
      <c r="AF652" s="12" t="s">
        <v>50</v>
      </c>
    </row>
    <row r="653" spans="1:32" x14ac:dyDescent="0.3">
      <c r="A653" s="34" t="s">
        <v>2086</v>
      </c>
      <c r="B653" s="3">
        <v>44978</v>
      </c>
      <c r="C653" s="3" t="str">
        <f>TEXT(Tabla10[[#This Row],[Fecha de transacción]],"DDDD")</f>
        <v>martes</v>
      </c>
      <c r="D653" s="3">
        <v>45068</v>
      </c>
      <c r="E653" s="4">
        <f>datos_chargeback_2001_1!$D653-datos_chargeback_2001_1!$B653</f>
        <v>90</v>
      </c>
      <c r="F653" s="5">
        <f>datos_chargeback_2001_1!$G653/100</f>
        <v>349.01</v>
      </c>
      <c r="G653" s="6">
        <v>34901</v>
      </c>
      <c r="H653" s="5">
        <f t="shared" si="10"/>
        <v>0</v>
      </c>
      <c r="I653" s="5">
        <v>0.95</v>
      </c>
      <c r="J653" s="6" t="s">
        <v>38</v>
      </c>
      <c r="K653" s="6" t="s">
        <v>25</v>
      </c>
      <c r="L653" s="6" t="s">
        <v>80</v>
      </c>
      <c r="M653" s="6" t="s">
        <v>52</v>
      </c>
      <c r="N653" s="6" t="s">
        <v>42</v>
      </c>
      <c r="O653" s="6" t="s">
        <v>64</v>
      </c>
      <c r="P653" s="6" t="s">
        <v>54</v>
      </c>
      <c r="Q653" s="6" t="s">
        <v>75</v>
      </c>
      <c r="R653" s="6">
        <v>34901</v>
      </c>
      <c r="S653" s="6" t="s">
        <v>2087</v>
      </c>
      <c r="T653" s="6" t="s">
        <v>61</v>
      </c>
      <c r="U653" s="5">
        <f>datos_chargeback_2001_1!$V653/100</f>
        <v>0</v>
      </c>
      <c r="V653" s="6">
        <v>0</v>
      </c>
      <c r="W653" s="5">
        <f>datos_chargeback_2001_1!$X653/100</f>
        <v>349.01</v>
      </c>
      <c r="X653" s="6">
        <v>34901</v>
      </c>
      <c r="Y653" s="5">
        <f>datos_chargeback_2001_1!$Z653/100</f>
        <v>0</v>
      </c>
      <c r="Z653" s="6">
        <v>0</v>
      </c>
      <c r="AA653" s="6" t="s">
        <v>2088</v>
      </c>
      <c r="AB653" s="6" t="s">
        <v>35</v>
      </c>
      <c r="AC653" s="7" t="s">
        <v>35</v>
      </c>
      <c r="AD653" s="5">
        <f>datos_chargeback_2001_1!$AE653/100</f>
        <v>0</v>
      </c>
      <c r="AE653" s="6">
        <v>0</v>
      </c>
      <c r="AF653" s="6" t="s">
        <v>29</v>
      </c>
    </row>
    <row r="654" spans="1:32" x14ac:dyDescent="0.3">
      <c r="A654" s="34" t="s">
        <v>2089</v>
      </c>
      <c r="B654" s="3">
        <v>44979</v>
      </c>
      <c r="C654" s="3" t="str">
        <f>TEXT(Tabla10[[#This Row],[Fecha de transacción]],"DDDD")</f>
        <v>miércoles</v>
      </c>
      <c r="D654" s="3">
        <v>45057</v>
      </c>
      <c r="E654" s="4">
        <f>datos_chargeback_2001_1!$D654-datos_chargeback_2001_1!$B654</f>
        <v>78</v>
      </c>
      <c r="F654" s="5">
        <f>datos_chargeback_2001_1!$G654/100</f>
        <v>429.69</v>
      </c>
      <c r="G654" s="6">
        <v>42969</v>
      </c>
      <c r="H654" s="5">
        <f t="shared" si="10"/>
        <v>0</v>
      </c>
      <c r="I654" s="5">
        <v>0</v>
      </c>
      <c r="J654" s="6" t="s">
        <v>38</v>
      </c>
      <c r="K654" s="6" t="s">
        <v>25</v>
      </c>
      <c r="L654" s="6" t="s">
        <v>119</v>
      </c>
      <c r="M654" s="6" t="s">
        <v>85</v>
      </c>
      <c r="N654" s="6" t="s">
        <v>28</v>
      </c>
      <c r="O654" s="6" t="s">
        <v>64</v>
      </c>
      <c r="P654" s="6" t="s">
        <v>54</v>
      </c>
      <c r="Q654" s="6" t="s">
        <v>66</v>
      </c>
      <c r="R654" s="6">
        <v>42969</v>
      </c>
      <c r="S654" s="6" t="s">
        <v>2090</v>
      </c>
      <c r="T654" s="6" t="s">
        <v>33</v>
      </c>
      <c r="U654" s="5">
        <f>datos_chargeback_2001_1!$V654/100</f>
        <v>0</v>
      </c>
      <c r="V654" s="6">
        <v>0</v>
      </c>
      <c r="W654" s="5">
        <f>datos_chargeback_2001_1!$X654/100</f>
        <v>0</v>
      </c>
      <c r="X654" s="6">
        <v>0</v>
      </c>
      <c r="Y654" s="5">
        <f>datos_chargeback_2001_1!$Z654/100</f>
        <v>429.69</v>
      </c>
      <c r="Z654" s="6">
        <v>42969</v>
      </c>
      <c r="AA654" s="6" t="s">
        <v>2091</v>
      </c>
      <c r="AB654" s="6" t="s">
        <v>35</v>
      </c>
      <c r="AC654" s="7" t="s">
        <v>35</v>
      </c>
      <c r="AD654" s="5">
        <f>datos_chargeback_2001_1!$AE654/100</f>
        <v>0</v>
      </c>
      <c r="AE654" s="6">
        <v>0</v>
      </c>
      <c r="AF654" s="6" t="s">
        <v>50</v>
      </c>
    </row>
    <row r="655" spans="1:32" x14ac:dyDescent="0.3">
      <c r="A655" s="36" t="s">
        <v>2092</v>
      </c>
      <c r="B655" s="14">
        <v>44980</v>
      </c>
      <c r="C655" s="14" t="str">
        <f>TEXT(Tabla10[[#This Row],[Fecha de transacción]],"DDDD")</f>
        <v>jueves</v>
      </c>
      <c r="D655" s="14">
        <v>45069</v>
      </c>
      <c r="E655" s="15">
        <f>datos_chargeback_2001_1!$D655-datos_chargeback_2001_1!$B655</f>
        <v>89</v>
      </c>
      <c r="F655" s="16">
        <f>datos_chargeback_2001_1!$G655/100</f>
        <v>739.45</v>
      </c>
      <c r="G655" s="17">
        <v>73945</v>
      </c>
      <c r="H655" s="16">
        <f t="shared" si="10"/>
        <v>0</v>
      </c>
      <c r="I655" s="16">
        <v>1.04</v>
      </c>
      <c r="J655" s="17" t="s">
        <v>38</v>
      </c>
      <c r="K655" s="17" t="s">
        <v>25</v>
      </c>
      <c r="L655" s="17" t="s">
        <v>26</v>
      </c>
      <c r="M655" s="17" t="s">
        <v>41</v>
      </c>
      <c r="N655" s="17" t="s">
        <v>42</v>
      </c>
      <c r="O655" s="17" t="s">
        <v>70</v>
      </c>
      <c r="P655" s="17" t="s">
        <v>54</v>
      </c>
      <c r="Q655" s="17" t="s">
        <v>44</v>
      </c>
      <c r="R655" s="17">
        <v>73945</v>
      </c>
      <c r="S655" s="17" t="s">
        <v>2093</v>
      </c>
      <c r="T655" s="17" t="s">
        <v>46</v>
      </c>
      <c r="U655" s="16">
        <f>datos_chargeback_2001_1!$V655/100</f>
        <v>739.45</v>
      </c>
      <c r="V655" s="17">
        <v>73945</v>
      </c>
      <c r="W655" s="16">
        <f>datos_chargeback_2001_1!$X655/100</f>
        <v>0</v>
      </c>
      <c r="X655" s="17">
        <v>0</v>
      </c>
      <c r="Y655" s="16">
        <f>datos_chargeback_2001_1!$Z655/100</f>
        <v>0</v>
      </c>
      <c r="Z655" s="17">
        <v>0</v>
      </c>
      <c r="AA655" s="17" t="s">
        <v>2094</v>
      </c>
      <c r="AB655" s="17" t="s">
        <v>48</v>
      </c>
      <c r="AC655" s="18">
        <v>44980</v>
      </c>
      <c r="AD655" s="16">
        <f>datos_chargeback_2001_1!$AE655/100</f>
        <v>11.72</v>
      </c>
      <c r="AE655" s="17">
        <v>1172</v>
      </c>
      <c r="AF655" s="17" t="s">
        <v>53</v>
      </c>
    </row>
    <row r="656" spans="1:32" x14ac:dyDescent="0.3">
      <c r="A656" s="35" t="s">
        <v>2095</v>
      </c>
      <c r="B656" s="9">
        <v>44981</v>
      </c>
      <c r="C656" s="9" t="str">
        <f>TEXT(Tabla10[[#This Row],[Fecha de transacción]],"DDDD")</f>
        <v>viernes</v>
      </c>
      <c r="D656" s="9">
        <v>45055</v>
      </c>
      <c r="E656" s="10">
        <f>datos_chargeback_2001_1!$D656-datos_chargeback_2001_1!$B656</f>
        <v>74</v>
      </c>
      <c r="F656" s="11">
        <f>datos_chargeback_2001_1!$G656/100</f>
        <v>705.84</v>
      </c>
      <c r="G656" s="12">
        <v>70584</v>
      </c>
      <c r="H656" s="11">
        <f t="shared" si="10"/>
        <v>0</v>
      </c>
      <c r="I656" s="11">
        <v>0</v>
      </c>
      <c r="J656" s="12" t="s">
        <v>38</v>
      </c>
      <c r="K656" s="12" t="s">
        <v>25</v>
      </c>
      <c r="L656" s="12" t="s">
        <v>80</v>
      </c>
      <c r="M656" s="12" t="s">
        <v>85</v>
      </c>
      <c r="N656" s="12" t="s">
        <v>42</v>
      </c>
      <c r="O656" s="12" t="s">
        <v>43</v>
      </c>
      <c r="P656" s="12" t="s">
        <v>54</v>
      </c>
      <c r="Q656" s="12" t="s">
        <v>55</v>
      </c>
      <c r="R656" s="12">
        <v>70584</v>
      </c>
      <c r="S656" s="12" t="s">
        <v>2096</v>
      </c>
      <c r="T656" s="12" t="s">
        <v>61</v>
      </c>
      <c r="U656" s="11">
        <f>datos_chargeback_2001_1!$V656/100</f>
        <v>0</v>
      </c>
      <c r="V656" s="12">
        <v>0</v>
      </c>
      <c r="W656" s="11">
        <f>datos_chargeback_2001_1!$X656/100</f>
        <v>705.84</v>
      </c>
      <c r="X656" s="12">
        <v>70584</v>
      </c>
      <c r="Y656" s="11">
        <f>datos_chargeback_2001_1!$Z656/100</f>
        <v>0</v>
      </c>
      <c r="Z656" s="12">
        <v>0</v>
      </c>
      <c r="AA656" s="12" t="s">
        <v>2097</v>
      </c>
      <c r="AB656" s="12" t="s">
        <v>48</v>
      </c>
      <c r="AC656" s="19">
        <v>44981</v>
      </c>
      <c r="AD656" s="11">
        <f>datos_chargeback_2001_1!$AE656/100</f>
        <v>171.24</v>
      </c>
      <c r="AE656" s="12">
        <v>17124</v>
      </c>
      <c r="AF656" s="12" t="s">
        <v>50</v>
      </c>
    </row>
    <row r="657" spans="1:32" x14ac:dyDescent="0.3">
      <c r="A657" s="34" t="s">
        <v>2098</v>
      </c>
      <c r="B657" s="3">
        <v>44982</v>
      </c>
      <c r="C657" s="3" t="str">
        <f>TEXT(Tabla10[[#This Row],[Fecha de transacción]],"DDDD")</f>
        <v>sábado</v>
      </c>
      <c r="D657" s="3">
        <v>45058</v>
      </c>
      <c r="E657" s="4">
        <f>datos_chargeback_2001_1!$D657-datos_chargeback_2001_1!$B657</f>
        <v>76</v>
      </c>
      <c r="F657" s="5">
        <f>datos_chargeback_2001_1!$G657/100</f>
        <v>705.72</v>
      </c>
      <c r="G657" s="6">
        <v>70572</v>
      </c>
      <c r="H657" s="5">
        <f t="shared" si="10"/>
        <v>0</v>
      </c>
      <c r="I657" s="5">
        <v>1.44</v>
      </c>
      <c r="J657" s="6" t="s">
        <v>38</v>
      </c>
      <c r="K657" s="6" t="s">
        <v>25</v>
      </c>
      <c r="L657" s="6" t="s">
        <v>26</v>
      </c>
      <c r="M657" s="6" t="s">
        <v>85</v>
      </c>
      <c r="N657" s="6" t="s">
        <v>28</v>
      </c>
      <c r="O657" s="6" t="s">
        <v>70</v>
      </c>
      <c r="P657" s="6" t="s">
        <v>54</v>
      </c>
      <c r="Q657" s="6" t="s">
        <v>55</v>
      </c>
      <c r="R657" s="6">
        <v>70572</v>
      </c>
      <c r="S657" s="6" t="s">
        <v>2099</v>
      </c>
      <c r="T657" s="6" t="s">
        <v>33</v>
      </c>
      <c r="U657" s="5">
        <f>datos_chargeback_2001_1!$V657/100</f>
        <v>0</v>
      </c>
      <c r="V657" s="6">
        <v>0</v>
      </c>
      <c r="W657" s="5">
        <f>datos_chargeback_2001_1!$X657/100</f>
        <v>0</v>
      </c>
      <c r="X657" s="6">
        <v>0</v>
      </c>
      <c r="Y657" s="5">
        <f>datos_chargeback_2001_1!$Z657/100</f>
        <v>705.72</v>
      </c>
      <c r="Z657" s="6">
        <v>70572</v>
      </c>
      <c r="AA657" s="6" t="s">
        <v>2100</v>
      </c>
      <c r="AB657" s="6" t="s">
        <v>35</v>
      </c>
      <c r="AC657" s="7" t="s">
        <v>35</v>
      </c>
      <c r="AD657" s="5">
        <f>datos_chargeback_2001_1!$AE657/100</f>
        <v>0</v>
      </c>
      <c r="AE657" s="6">
        <v>0</v>
      </c>
      <c r="AF657" s="6" t="s">
        <v>53</v>
      </c>
    </row>
    <row r="658" spans="1:32" x14ac:dyDescent="0.3">
      <c r="A658" s="34" t="s">
        <v>2101</v>
      </c>
      <c r="B658" s="3">
        <v>44983</v>
      </c>
      <c r="C658" s="3" t="str">
        <f>TEXT(Tabla10[[#This Row],[Fecha de transacción]],"DDDD")</f>
        <v>domingo</v>
      </c>
      <c r="D658" s="3">
        <v>45052</v>
      </c>
      <c r="E658" s="4">
        <f>datos_chargeback_2001_1!$D658-datos_chargeback_2001_1!$B658</f>
        <v>69</v>
      </c>
      <c r="F658" s="5">
        <f>datos_chargeback_2001_1!$G658/100</f>
        <v>60.07</v>
      </c>
      <c r="G658" s="6">
        <v>6007</v>
      </c>
      <c r="H658" s="5">
        <f t="shared" si="10"/>
        <v>0</v>
      </c>
      <c r="I658" s="5">
        <v>0</v>
      </c>
      <c r="J658" s="6" t="s">
        <v>24</v>
      </c>
      <c r="K658" s="6" t="s">
        <v>25</v>
      </c>
      <c r="L658" s="6" t="s">
        <v>119</v>
      </c>
      <c r="M658" s="6" t="s">
        <v>52</v>
      </c>
      <c r="N658" s="6" t="s">
        <v>42</v>
      </c>
      <c r="O658" s="6" t="s">
        <v>43</v>
      </c>
      <c r="P658" s="6" t="s">
        <v>54</v>
      </c>
      <c r="Q658" s="6" t="s">
        <v>66</v>
      </c>
      <c r="R658" s="6">
        <v>6007</v>
      </c>
      <c r="S658" s="6" t="s">
        <v>2102</v>
      </c>
      <c r="T658" s="6" t="s">
        <v>46</v>
      </c>
      <c r="U658" s="5">
        <f>datos_chargeback_2001_1!$V658/100</f>
        <v>60.07</v>
      </c>
      <c r="V658" s="6">
        <v>6007</v>
      </c>
      <c r="W658" s="5">
        <f>datos_chargeback_2001_1!$X658/100</f>
        <v>0</v>
      </c>
      <c r="X658" s="6">
        <v>0</v>
      </c>
      <c r="Y658" s="5">
        <f>datos_chargeback_2001_1!$Z658/100</f>
        <v>0</v>
      </c>
      <c r="Z658" s="6">
        <v>0</v>
      </c>
      <c r="AA658" s="6" t="s">
        <v>2103</v>
      </c>
      <c r="AB658" s="6" t="s">
        <v>48</v>
      </c>
      <c r="AC658" s="8">
        <v>44983</v>
      </c>
      <c r="AD658" s="5">
        <f>datos_chargeback_2001_1!$AE658/100</f>
        <v>929.51</v>
      </c>
      <c r="AE658" s="6">
        <v>92951</v>
      </c>
      <c r="AF658" s="6" t="s">
        <v>29</v>
      </c>
    </row>
    <row r="659" spans="1:32" x14ac:dyDescent="0.3">
      <c r="A659" s="36" t="s">
        <v>2104</v>
      </c>
      <c r="B659" s="14">
        <v>44984</v>
      </c>
      <c r="C659" s="14" t="str">
        <f>TEXT(Tabla10[[#This Row],[Fecha de transacción]],"DDDD")</f>
        <v>lunes</v>
      </c>
      <c r="D659" s="14">
        <v>45059</v>
      </c>
      <c r="E659" s="15">
        <f>datos_chargeback_2001_1!$D659-datos_chargeback_2001_1!$B659</f>
        <v>75</v>
      </c>
      <c r="F659" s="16">
        <f>datos_chargeback_2001_1!$G659/100</f>
        <v>956.05</v>
      </c>
      <c r="G659" s="17">
        <v>95605</v>
      </c>
      <c r="H659" s="16">
        <f t="shared" si="10"/>
        <v>0</v>
      </c>
      <c r="I659" s="16">
        <v>0</v>
      </c>
      <c r="J659" s="17" t="s">
        <v>24</v>
      </c>
      <c r="K659" s="17" t="s">
        <v>25</v>
      </c>
      <c r="L659" s="17" t="s">
        <v>80</v>
      </c>
      <c r="M659" s="17" t="s">
        <v>93</v>
      </c>
      <c r="N659" s="17" t="s">
        <v>42</v>
      </c>
      <c r="O659" s="17" t="s">
        <v>50</v>
      </c>
      <c r="P659" s="17" t="s">
        <v>30</v>
      </c>
      <c r="Q659" s="17" t="s">
        <v>31</v>
      </c>
      <c r="R659" s="17">
        <v>95605</v>
      </c>
      <c r="S659" s="17" t="s">
        <v>218</v>
      </c>
      <c r="T659" s="17" t="s">
        <v>116</v>
      </c>
      <c r="U659" s="16">
        <f>datos_chargeback_2001_1!$V659/100</f>
        <v>956.05</v>
      </c>
      <c r="V659" s="17">
        <v>95605</v>
      </c>
      <c r="W659" s="16">
        <f>datos_chargeback_2001_1!$X659/100</f>
        <v>0</v>
      </c>
      <c r="X659" s="17">
        <v>0</v>
      </c>
      <c r="Y659" s="16">
        <f>datos_chargeback_2001_1!$Z659/100</f>
        <v>0</v>
      </c>
      <c r="Z659" s="17">
        <v>0</v>
      </c>
      <c r="AA659" s="17" t="s">
        <v>2105</v>
      </c>
      <c r="AB659" s="17" t="s">
        <v>48</v>
      </c>
      <c r="AC659" s="18">
        <v>44984</v>
      </c>
      <c r="AD659" s="16">
        <f>datos_chargeback_2001_1!$AE659/100</f>
        <v>863.19</v>
      </c>
      <c r="AE659" s="17">
        <v>86319</v>
      </c>
      <c r="AF659" s="17" t="s">
        <v>53</v>
      </c>
    </row>
    <row r="660" spans="1:32" x14ac:dyDescent="0.3">
      <c r="A660" s="34" t="s">
        <v>2106</v>
      </c>
      <c r="B660" s="3">
        <v>44985</v>
      </c>
      <c r="C660" s="3" t="str">
        <f>TEXT(Tabla10[[#This Row],[Fecha de transacción]],"DDDD")</f>
        <v>martes</v>
      </c>
      <c r="D660" s="3">
        <v>45064</v>
      </c>
      <c r="E660" s="4">
        <f>datos_chargeback_2001_1!$D660-datos_chargeback_2001_1!$B660</f>
        <v>79</v>
      </c>
      <c r="F660" s="5">
        <f>datos_chargeback_2001_1!$G660/100</f>
        <v>507.55</v>
      </c>
      <c r="G660" s="6">
        <v>50755</v>
      </c>
      <c r="H660" s="5">
        <f t="shared" si="10"/>
        <v>0</v>
      </c>
      <c r="I660" s="5">
        <v>0</v>
      </c>
      <c r="J660" s="6" t="s">
        <v>24</v>
      </c>
      <c r="K660" s="6" t="s">
        <v>25</v>
      </c>
      <c r="L660" s="6" t="s">
        <v>74</v>
      </c>
      <c r="M660" s="6" t="s">
        <v>85</v>
      </c>
      <c r="N660" s="6" t="s">
        <v>28</v>
      </c>
      <c r="O660" s="6" t="s">
        <v>64</v>
      </c>
      <c r="P660" s="6" t="s">
        <v>30</v>
      </c>
      <c r="Q660" s="6" t="s">
        <v>44</v>
      </c>
      <c r="R660" s="6">
        <v>50755</v>
      </c>
      <c r="S660" s="6" t="s">
        <v>926</v>
      </c>
      <c r="T660" s="6" t="s">
        <v>33</v>
      </c>
      <c r="U660" s="5">
        <f>datos_chargeback_2001_1!$V660/100</f>
        <v>0</v>
      </c>
      <c r="V660" s="6">
        <v>0</v>
      </c>
      <c r="W660" s="5">
        <f>datos_chargeback_2001_1!$X660/100</f>
        <v>0</v>
      </c>
      <c r="X660" s="6">
        <v>0</v>
      </c>
      <c r="Y660" s="5">
        <f>datos_chargeback_2001_1!$Z660/100</f>
        <v>507.55</v>
      </c>
      <c r="Z660" s="6">
        <v>50755</v>
      </c>
      <c r="AA660" s="6" t="s">
        <v>2107</v>
      </c>
      <c r="AB660" s="6" t="s">
        <v>48</v>
      </c>
      <c r="AC660" s="8">
        <v>44985</v>
      </c>
      <c r="AD660" s="5">
        <f>datos_chargeback_2001_1!$AE660/100</f>
        <v>377.32</v>
      </c>
      <c r="AE660" s="6">
        <v>37732</v>
      </c>
      <c r="AF660" s="6" t="s">
        <v>53</v>
      </c>
    </row>
    <row r="661" spans="1:32" x14ac:dyDescent="0.3">
      <c r="A661" s="36" t="s">
        <v>2108</v>
      </c>
      <c r="B661" s="14">
        <v>44986</v>
      </c>
      <c r="C661" s="14" t="str">
        <f>TEXT(Tabla10[[#This Row],[Fecha de transacción]],"DDDD")</f>
        <v>miércoles</v>
      </c>
      <c r="D661" s="14">
        <v>45068</v>
      </c>
      <c r="E661" s="15">
        <f>datos_chargeback_2001_1!$D661-datos_chargeback_2001_1!$B661</f>
        <v>82</v>
      </c>
      <c r="F661" s="16">
        <f>datos_chargeback_2001_1!$G661/100</f>
        <v>313.76</v>
      </c>
      <c r="G661" s="17">
        <v>31376</v>
      </c>
      <c r="H661" s="16">
        <f t="shared" si="10"/>
        <v>0</v>
      </c>
      <c r="I661" s="16">
        <v>0</v>
      </c>
      <c r="J661" s="17" t="s">
        <v>38</v>
      </c>
      <c r="K661" s="17" t="s">
        <v>25</v>
      </c>
      <c r="L661" s="17" t="s">
        <v>26</v>
      </c>
      <c r="M661" s="17" t="s">
        <v>59</v>
      </c>
      <c r="N661" s="17" t="s">
        <v>42</v>
      </c>
      <c r="O661" s="17" t="s">
        <v>50</v>
      </c>
      <c r="P661" s="17" t="s">
        <v>54</v>
      </c>
      <c r="Q661" s="17" t="s">
        <v>44</v>
      </c>
      <c r="R661" s="17">
        <v>31376</v>
      </c>
      <c r="S661" s="17" t="s">
        <v>827</v>
      </c>
      <c r="T661" s="17" t="s">
        <v>46</v>
      </c>
      <c r="U661" s="16">
        <f>datos_chargeback_2001_1!$V661/100</f>
        <v>313.76</v>
      </c>
      <c r="V661" s="17">
        <v>31376</v>
      </c>
      <c r="W661" s="16">
        <f>datos_chargeback_2001_1!$X661/100</f>
        <v>0</v>
      </c>
      <c r="X661" s="17">
        <v>0</v>
      </c>
      <c r="Y661" s="16">
        <f>datos_chargeback_2001_1!$Z661/100</f>
        <v>0</v>
      </c>
      <c r="Z661" s="17">
        <v>0</v>
      </c>
      <c r="AA661" s="17" t="s">
        <v>2109</v>
      </c>
      <c r="AB661" s="17" t="s">
        <v>35</v>
      </c>
      <c r="AC661" s="20" t="s">
        <v>35</v>
      </c>
      <c r="AD661" s="16">
        <f>datos_chargeback_2001_1!$AE661/100</f>
        <v>0</v>
      </c>
      <c r="AE661" s="17">
        <v>0</v>
      </c>
      <c r="AF661" s="17" t="s">
        <v>53</v>
      </c>
    </row>
    <row r="662" spans="1:32" x14ac:dyDescent="0.3">
      <c r="A662" s="34" t="s">
        <v>2110</v>
      </c>
      <c r="B662" s="3">
        <v>44987</v>
      </c>
      <c r="C662" s="3" t="str">
        <f>TEXT(Tabla10[[#This Row],[Fecha de transacción]],"DDDD")</f>
        <v>jueves</v>
      </c>
      <c r="D662" s="3">
        <v>45070</v>
      </c>
      <c r="E662" s="4">
        <f>datos_chargeback_2001_1!$D662-datos_chargeback_2001_1!$B662</f>
        <v>83</v>
      </c>
      <c r="F662" s="5">
        <f>datos_chargeback_2001_1!$G662/100</f>
        <v>239.45</v>
      </c>
      <c r="G662" s="6">
        <v>23945</v>
      </c>
      <c r="H662" s="5">
        <f t="shared" si="10"/>
        <v>0</v>
      </c>
      <c r="I662" s="5">
        <v>0</v>
      </c>
      <c r="J662" s="6" t="s">
        <v>38</v>
      </c>
      <c r="K662" s="6" t="s">
        <v>25</v>
      </c>
      <c r="L662" s="6" t="s">
        <v>74</v>
      </c>
      <c r="M662" s="6" t="s">
        <v>52</v>
      </c>
      <c r="N662" s="6" t="s">
        <v>42</v>
      </c>
      <c r="O662" s="6" t="s">
        <v>53</v>
      </c>
      <c r="P662" s="6" t="s">
        <v>30</v>
      </c>
      <c r="Q662" s="6" t="s">
        <v>44</v>
      </c>
      <c r="R662" s="6">
        <v>23945</v>
      </c>
      <c r="S662" s="6" t="s">
        <v>2111</v>
      </c>
      <c r="T662" s="6" t="s">
        <v>46</v>
      </c>
      <c r="U662" s="5">
        <f>datos_chargeback_2001_1!$V662/100</f>
        <v>239.45</v>
      </c>
      <c r="V662" s="6">
        <v>23945</v>
      </c>
      <c r="W662" s="5">
        <f>datos_chargeback_2001_1!$X662/100</f>
        <v>0</v>
      </c>
      <c r="X662" s="6">
        <v>0</v>
      </c>
      <c r="Y662" s="5">
        <f>datos_chargeback_2001_1!$Z662/100</f>
        <v>0</v>
      </c>
      <c r="Z662" s="6">
        <v>0</v>
      </c>
      <c r="AA662" s="6" t="s">
        <v>2112</v>
      </c>
      <c r="AB662" s="6" t="s">
        <v>35</v>
      </c>
      <c r="AC662" s="7" t="s">
        <v>35</v>
      </c>
      <c r="AD662" s="5">
        <f>datos_chargeback_2001_1!$AE662/100</f>
        <v>0</v>
      </c>
      <c r="AE662" s="6">
        <v>0</v>
      </c>
      <c r="AF662" s="6" t="s">
        <v>43</v>
      </c>
    </row>
    <row r="663" spans="1:32" x14ac:dyDescent="0.3">
      <c r="A663" s="34" t="s">
        <v>2113</v>
      </c>
      <c r="B663" s="3">
        <v>44988</v>
      </c>
      <c r="C663" s="3" t="str">
        <f>TEXT(Tabla10[[#This Row],[Fecha de transacción]],"DDDD")</f>
        <v>viernes</v>
      </c>
      <c r="D663" s="3">
        <v>45067</v>
      </c>
      <c r="E663" s="4">
        <f>datos_chargeback_2001_1!$D663-datos_chargeback_2001_1!$B663</f>
        <v>79</v>
      </c>
      <c r="F663" s="5">
        <f>datos_chargeback_2001_1!$G663/100</f>
        <v>787.21</v>
      </c>
      <c r="G663" s="6">
        <v>78721</v>
      </c>
      <c r="H663" s="5">
        <f t="shared" si="10"/>
        <v>0</v>
      </c>
      <c r="I663" s="5">
        <v>1.29</v>
      </c>
      <c r="J663" s="6" t="s">
        <v>24</v>
      </c>
      <c r="K663" s="6" t="s">
        <v>25</v>
      </c>
      <c r="L663" s="6" t="s">
        <v>74</v>
      </c>
      <c r="M663" s="6" t="s">
        <v>85</v>
      </c>
      <c r="N663" s="6" t="s">
        <v>42</v>
      </c>
      <c r="O663" s="6" t="s">
        <v>70</v>
      </c>
      <c r="P663" s="6" t="s">
        <v>54</v>
      </c>
      <c r="Q663" s="6" t="s">
        <v>55</v>
      </c>
      <c r="R663" s="6">
        <v>78721</v>
      </c>
      <c r="S663" s="6" t="s">
        <v>2114</v>
      </c>
      <c r="T663" s="6" t="s">
        <v>61</v>
      </c>
      <c r="U663" s="5">
        <f>datos_chargeback_2001_1!$V663/100</f>
        <v>0</v>
      </c>
      <c r="V663" s="6">
        <v>0</v>
      </c>
      <c r="W663" s="5">
        <f>datos_chargeback_2001_1!$X663/100</f>
        <v>787.21</v>
      </c>
      <c r="X663" s="6">
        <v>78721</v>
      </c>
      <c r="Y663" s="5">
        <f>datos_chargeback_2001_1!$Z663/100</f>
        <v>0</v>
      </c>
      <c r="Z663" s="6">
        <v>0</v>
      </c>
      <c r="AA663" s="6" t="s">
        <v>2115</v>
      </c>
      <c r="AB663" s="6" t="s">
        <v>35</v>
      </c>
      <c r="AC663" s="7" t="s">
        <v>35</v>
      </c>
      <c r="AD663" s="5">
        <f>datos_chargeback_2001_1!$AE663/100</f>
        <v>0</v>
      </c>
      <c r="AE663" s="6">
        <v>0</v>
      </c>
      <c r="AF663" s="6" t="s">
        <v>50</v>
      </c>
    </row>
    <row r="664" spans="1:32" x14ac:dyDescent="0.3">
      <c r="A664" s="35" t="s">
        <v>2116</v>
      </c>
      <c r="B664" s="9">
        <v>44989</v>
      </c>
      <c r="C664" s="9" t="str">
        <f>TEXT(Tabla10[[#This Row],[Fecha de transacción]],"DDDD")</f>
        <v>sábado</v>
      </c>
      <c r="D664" s="9">
        <v>45051</v>
      </c>
      <c r="E664" s="10">
        <f>datos_chargeback_2001_1!$D664-datos_chargeback_2001_1!$B664</f>
        <v>62</v>
      </c>
      <c r="F664" s="11">
        <f>datos_chargeback_2001_1!$G664/100</f>
        <v>903.21</v>
      </c>
      <c r="G664" s="12">
        <v>90321</v>
      </c>
      <c r="H664" s="11">
        <f t="shared" si="10"/>
        <v>0</v>
      </c>
      <c r="I664" s="11">
        <v>0</v>
      </c>
      <c r="J664" s="12" t="s">
        <v>38</v>
      </c>
      <c r="K664" s="12" t="s">
        <v>25</v>
      </c>
      <c r="L664" s="12" t="s">
        <v>26</v>
      </c>
      <c r="M664" s="12" t="s">
        <v>27</v>
      </c>
      <c r="N664" s="12" t="s">
        <v>42</v>
      </c>
      <c r="O664" s="12" t="s">
        <v>29</v>
      </c>
      <c r="P664" s="12" t="s">
        <v>30</v>
      </c>
      <c r="Q664" s="12" t="s">
        <v>66</v>
      </c>
      <c r="R664" s="12">
        <v>90321</v>
      </c>
      <c r="S664" s="12" t="s">
        <v>2117</v>
      </c>
      <c r="T664" s="12" t="s">
        <v>46</v>
      </c>
      <c r="U664" s="11">
        <f>datos_chargeback_2001_1!$V664/100</f>
        <v>903.21</v>
      </c>
      <c r="V664" s="12">
        <v>90321</v>
      </c>
      <c r="W664" s="11">
        <f>datos_chargeback_2001_1!$X664/100</f>
        <v>0</v>
      </c>
      <c r="X664" s="12">
        <v>0</v>
      </c>
      <c r="Y664" s="11">
        <f>datos_chargeback_2001_1!$Z664/100</f>
        <v>0</v>
      </c>
      <c r="Z664" s="12">
        <v>0</v>
      </c>
      <c r="AA664" s="12" t="s">
        <v>2118</v>
      </c>
      <c r="AB664" s="12" t="s">
        <v>35</v>
      </c>
      <c r="AC664" s="13" t="s">
        <v>35</v>
      </c>
      <c r="AD664" s="11">
        <f>datos_chargeback_2001_1!$AE664/100</f>
        <v>0</v>
      </c>
      <c r="AE664" s="12">
        <v>0</v>
      </c>
      <c r="AF664" s="12" t="s">
        <v>29</v>
      </c>
    </row>
    <row r="665" spans="1:32" x14ac:dyDescent="0.3">
      <c r="A665" s="34" t="s">
        <v>2119</v>
      </c>
      <c r="B665" s="3">
        <v>44990</v>
      </c>
      <c r="C665" s="3" t="str">
        <f>TEXT(Tabla10[[#This Row],[Fecha de transacción]],"DDDD")</f>
        <v>domingo</v>
      </c>
      <c r="D665" s="3">
        <v>45057</v>
      </c>
      <c r="E665" s="4">
        <f>datos_chargeback_2001_1!$D665-datos_chargeback_2001_1!$B665</f>
        <v>67</v>
      </c>
      <c r="F665" s="5">
        <f>datos_chargeback_2001_1!$G665/100</f>
        <v>752.06</v>
      </c>
      <c r="G665" s="6">
        <v>75206</v>
      </c>
      <c r="H665" s="5">
        <f t="shared" si="10"/>
        <v>0</v>
      </c>
      <c r="I665" s="5">
        <v>1.31</v>
      </c>
      <c r="J665" s="6" t="s">
        <v>24</v>
      </c>
      <c r="K665" s="6" t="s">
        <v>25</v>
      </c>
      <c r="L665" s="6" t="s">
        <v>40</v>
      </c>
      <c r="M665" s="6" t="s">
        <v>85</v>
      </c>
      <c r="N665" s="6" t="s">
        <v>42</v>
      </c>
      <c r="O665" s="6" t="s">
        <v>43</v>
      </c>
      <c r="P665" s="6" t="s">
        <v>30</v>
      </c>
      <c r="Q665" s="6" t="s">
        <v>44</v>
      </c>
      <c r="R665" s="6">
        <v>75206</v>
      </c>
      <c r="S665" s="6" t="s">
        <v>1846</v>
      </c>
      <c r="T665" s="6" t="s">
        <v>116</v>
      </c>
      <c r="U665" s="5">
        <f>datos_chargeback_2001_1!$V665/100</f>
        <v>752.06</v>
      </c>
      <c r="V665" s="6">
        <v>75206</v>
      </c>
      <c r="W665" s="5">
        <f>datos_chargeback_2001_1!$X665/100</f>
        <v>0</v>
      </c>
      <c r="X665" s="6">
        <v>0</v>
      </c>
      <c r="Y665" s="5">
        <f>datos_chargeback_2001_1!$Z665/100</f>
        <v>0</v>
      </c>
      <c r="Z665" s="6">
        <v>0</v>
      </c>
      <c r="AA665" s="6" t="s">
        <v>2120</v>
      </c>
      <c r="AB665" s="6" t="s">
        <v>48</v>
      </c>
      <c r="AC665" s="8">
        <v>44990</v>
      </c>
      <c r="AD665" s="5">
        <f>datos_chargeback_2001_1!$AE665/100</f>
        <v>37.08</v>
      </c>
      <c r="AE665" s="6">
        <v>3708</v>
      </c>
      <c r="AF665" s="6" t="s">
        <v>43</v>
      </c>
    </row>
    <row r="666" spans="1:32" x14ac:dyDescent="0.3">
      <c r="A666" s="34" t="s">
        <v>2121</v>
      </c>
      <c r="B666" s="3">
        <v>44991</v>
      </c>
      <c r="C666" s="3" t="str">
        <f>TEXT(Tabla10[[#This Row],[Fecha de transacción]],"DDDD")</f>
        <v>lunes</v>
      </c>
      <c r="D666" s="3">
        <v>45051</v>
      </c>
      <c r="E666" s="4">
        <f>datos_chargeback_2001_1!$D666-datos_chargeback_2001_1!$B666</f>
        <v>60</v>
      </c>
      <c r="F666" s="5">
        <f>datos_chargeback_2001_1!$G666/100</f>
        <v>803.42</v>
      </c>
      <c r="G666" s="6">
        <v>80342</v>
      </c>
      <c r="H666" s="5">
        <f t="shared" si="10"/>
        <v>0</v>
      </c>
      <c r="I666" s="5">
        <v>0</v>
      </c>
      <c r="J666" s="6" t="s">
        <v>38</v>
      </c>
      <c r="K666" s="6" t="s">
        <v>25</v>
      </c>
      <c r="L666" s="6" t="s">
        <v>80</v>
      </c>
      <c r="M666" s="6" t="s">
        <v>41</v>
      </c>
      <c r="N666" s="6" t="s">
        <v>42</v>
      </c>
      <c r="O666" s="6" t="s">
        <v>70</v>
      </c>
      <c r="P666" s="6" t="s">
        <v>30</v>
      </c>
      <c r="Q666" s="6" t="s">
        <v>66</v>
      </c>
      <c r="R666" s="6">
        <v>80342</v>
      </c>
      <c r="S666" s="6" t="s">
        <v>2122</v>
      </c>
      <c r="T666" s="6" t="s">
        <v>116</v>
      </c>
      <c r="U666" s="5">
        <f>datos_chargeback_2001_1!$V666/100</f>
        <v>803.42</v>
      </c>
      <c r="V666" s="6">
        <v>80342</v>
      </c>
      <c r="W666" s="5">
        <f>datos_chargeback_2001_1!$X666/100</f>
        <v>0</v>
      </c>
      <c r="X666" s="6">
        <v>0</v>
      </c>
      <c r="Y666" s="5">
        <f>datos_chargeback_2001_1!$Z666/100</f>
        <v>0</v>
      </c>
      <c r="Z666" s="6">
        <v>0</v>
      </c>
      <c r="AA666" s="6" t="s">
        <v>2123</v>
      </c>
      <c r="AB666" s="6" t="s">
        <v>48</v>
      </c>
      <c r="AC666" s="8">
        <v>44991</v>
      </c>
      <c r="AD666" s="5">
        <f>datos_chargeback_2001_1!$AE666/100</f>
        <v>630.76</v>
      </c>
      <c r="AE666" s="6">
        <v>63076</v>
      </c>
      <c r="AF666" s="6" t="s">
        <v>50</v>
      </c>
    </row>
    <row r="667" spans="1:32" x14ac:dyDescent="0.3">
      <c r="A667" s="36" t="s">
        <v>2124</v>
      </c>
      <c r="B667" s="14">
        <v>44992</v>
      </c>
      <c r="C667" s="14" t="str">
        <f>TEXT(Tabla10[[#This Row],[Fecha de transacción]],"DDDD")</f>
        <v>martes</v>
      </c>
      <c r="D667" s="14">
        <v>45068</v>
      </c>
      <c r="E667" s="15">
        <f>datos_chargeback_2001_1!$D667-datos_chargeback_2001_1!$B667</f>
        <v>76</v>
      </c>
      <c r="F667" s="16">
        <f>datos_chargeback_2001_1!$G667/100</f>
        <v>545.62</v>
      </c>
      <c r="G667" s="17">
        <v>54562</v>
      </c>
      <c r="H667" s="16">
        <f t="shared" si="10"/>
        <v>0</v>
      </c>
      <c r="I667" s="16">
        <v>0</v>
      </c>
      <c r="J667" s="17" t="s">
        <v>38</v>
      </c>
      <c r="K667" s="17" t="s">
        <v>25</v>
      </c>
      <c r="L667" s="17" t="s">
        <v>109</v>
      </c>
      <c r="M667" s="17" t="s">
        <v>27</v>
      </c>
      <c r="N667" s="17" t="s">
        <v>42</v>
      </c>
      <c r="O667" s="17" t="s">
        <v>36</v>
      </c>
      <c r="P667" s="17" t="s">
        <v>54</v>
      </c>
      <c r="Q667" s="17" t="s">
        <v>31</v>
      </c>
      <c r="R667" s="17">
        <v>54562</v>
      </c>
      <c r="S667" s="17" t="s">
        <v>831</v>
      </c>
      <c r="T667" s="17" t="s">
        <v>116</v>
      </c>
      <c r="U667" s="16">
        <f>datos_chargeback_2001_1!$V667/100</f>
        <v>545.62</v>
      </c>
      <c r="V667" s="17">
        <v>54562</v>
      </c>
      <c r="W667" s="16">
        <f>datos_chargeback_2001_1!$X667/100</f>
        <v>0</v>
      </c>
      <c r="X667" s="17">
        <v>0</v>
      </c>
      <c r="Y667" s="16">
        <f>datos_chargeback_2001_1!$Z667/100</f>
        <v>0</v>
      </c>
      <c r="Z667" s="17">
        <v>0</v>
      </c>
      <c r="AA667" s="17" t="s">
        <v>2125</v>
      </c>
      <c r="AB667" s="17" t="s">
        <v>48</v>
      </c>
      <c r="AC667" s="18">
        <v>44992</v>
      </c>
      <c r="AD667" s="16">
        <f>datos_chargeback_2001_1!$AE667/100</f>
        <v>652.62</v>
      </c>
      <c r="AE667" s="17">
        <v>65262</v>
      </c>
      <c r="AF667" s="17" t="s">
        <v>29</v>
      </c>
    </row>
    <row r="668" spans="1:32" x14ac:dyDescent="0.3">
      <c r="A668" s="34" t="s">
        <v>2126</v>
      </c>
      <c r="B668" s="3">
        <v>44993</v>
      </c>
      <c r="C668" s="3" t="str">
        <f>TEXT(Tabla10[[#This Row],[Fecha de transacción]],"DDDD")</f>
        <v>miércoles</v>
      </c>
      <c r="D668" s="3">
        <v>45070</v>
      </c>
      <c r="E668" s="4">
        <f>datos_chargeback_2001_1!$D668-datos_chargeback_2001_1!$B668</f>
        <v>77</v>
      </c>
      <c r="F668" s="5">
        <f>datos_chargeback_2001_1!$G668/100</f>
        <v>95.55</v>
      </c>
      <c r="G668" s="6">
        <v>9555</v>
      </c>
      <c r="H668" s="5">
        <f t="shared" si="10"/>
        <v>0</v>
      </c>
      <c r="I668" s="5">
        <v>0</v>
      </c>
      <c r="J668" s="6" t="s">
        <v>24</v>
      </c>
      <c r="K668" s="6" t="s">
        <v>25</v>
      </c>
      <c r="L668" s="6" t="s">
        <v>40</v>
      </c>
      <c r="M668" s="6" t="s">
        <v>52</v>
      </c>
      <c r="N668" s="6" t="s">
        <v>42</v>
      </c>
      <c r="O668" s="6" t="s">
        <v>50</v>
      </c>
      <c r="P668" s="6" t="s">
        <v>54</v>
      </c>
      <c r="Q668" s="6" t="s">
        <v>55</v>
      </c>
      <c r="R668" s="6">
        <v>95550</v>
      </c>
      <c r="S668" s="6" t="s">
        <v>2127</v>
      </c>
      <c r="T668" s="6" t="s">
        <v>61</v>
      </c>
      <c r="U668" s="5">
        <f>datos_chargeback_2001_1!$V668/100</f>
        <v>0</v>
      </c>
      <c r="V668" s="6">
        <v>0</v>
      </c>
      <c r="W668" s="5">
        <f>datos_chargeback_2001_1!$X668/100</f>
        <v>955.5</v>
      </c>
      <c r="X668" s="6">
        <v>95550</v>
      </c>
      <c r="Y668" s="5">
        <f>datos_chargeback_2001_1!$Z668/100</f>
        <v>0</v>
      </c>
      <c r="Z668" s="6">
        <v>0</v>
      </c>
      <c r="AA668" s="6" t="s">
        <v>2128</v>
      </c>
      <c r="AB668" s="6" t="s">
        <v>35</v>
      </c>
      <c r="AC668" s="7" t="s">
        <v>35</v>
      </c>
      <c r="AD668" s="5">
        <f>datos_chargeback_2001_1!$AE668/100</f>
        <v>0</v>
      </c>
      <c r="AE668" s="6">
        <v>0</v>
      </c>
      <c r="AF668" s="6" t="s">
        <v>29</v>
      </c>
    </row>
    <row r="669" spans="1:32" x14ac:dyDescent="0.3">
      <c r="A669" s="36" t="s">
        <v>2129</v>
      </c>
      <c r="B669" s="14">
        <v>44994</v>
      </c>
      <c r="C669" s="14" t="str">
        <f>TEXT(Tabla10[[#This Row],[Fecha de transacción]],"DDDD")</f>
        <v>jueves</v>
      </c>
      <c r="D669" s="14">
        <v>45065</v>
      </c>
      <c r="E669" s="15">
        <f>datos_chargeback_2001_1!$D669-datos_chargeback_2001_1!$B669</f>
        <v>71</v>
      </c>
      <c r="F669" s="16">
        <f>datos_chargeback_2001_1!$G669/100</f>
        <v>906.92</v>
      </c>
      <c r="G669" s="17">
        <v>90692</v>
      </c>
      <c r="H669" s="16">
        <f t="shared" si="10"/>
        <v>0</v>
      </c>
      <c r="I669" s="16">
        <v>0.83</v>
      </c>
      <c r="J669" s="17" t="s">
        <v>38</v>
      </c>
      <c r="K669" s="17" t="s">
        <v>25</v>
      </c>
      <c r="L669" s="17" t="s">
        <v>119</v>
      </c>
      <c r="M669" s="17" t="s">
        <v>52</v>
      </c>
      <c r="N669" s="17" t="s">
        <v>42</v>
      </c>
      <c r="O669" s="17" t="s">
        <v>50</v>
      </c>
      <c r="P669" s="17" t="s">
        <v>30</v>
      </c>
      <c r="Q669" s="17" t="s">
        <v>44</v>
      </c>
      <c r="R669" s="17">
        <v>90692</v>
      </c>
      <c r="S669" s="17" t="s">
        <v>2130</v>
      </c>
      <c r="T669" s="17" t="s">
        <v>46</v>
      </c>
      <c r="U669" s="16">
        <f>datos_chargeback_2001_1!$V669/100</f>
        <v>906.92</v>
      </c>
      <c r="V669" s="17">
        <v>90692</v>
      </c>
      <c r="W669" s="16">
        <f>datos_chargeback_2001_1!$X669/100</f>
        <v>0</v>
      </c>
      <c r="X669" s="17">
        <v>0</v>
      </c>
      <c r="Y669" s="16">
        <f>datos_chargeback_2001_1!$Z669/100</f>
        <v>0</v>
      </c>
      <c r="Z669" s="17">
        <v>0</v>
      </c>
      <c r="AA669" s="17" t="s">
        <v>2131</v>
      </c>
      <c r="AB669" s="17" t="s">
        <v>35</v>
      </c>
      <c r="AC669" s="20" t="s">
        <v>35</v>
      </c>
      <c r="AD669" s="16">
        <f>datos_chargeback_2001_1!$AE669/100</f>
        <v>0</v>
      </c>
      <c r="AE669" s="17">
        <v>0</v>
      </c>
      <c r="AF669" s="17" t="s">
        <v>36</v>
      </c>
    </row>
    <row r="670" spans="1:32" x14ac:dyDescent="0.3">
      <c r="A670" s="35" t="s">
        <v>2132</v>
      </c>
      <c r="B670" s="9">
        <v>44995</v>
      </c>
      <c r="C670" s="9" t="str">
        <f>TEXT(Tabla10[[#This Row],[Fecha de transacción]],"DDDD")</f>
        <v>viernes</v>
      </c>
      <c r="D670" s="9">
        <v>45055</v>
      </c>
      <c r="E670" s="10">
        <f>datos_chargeback_2001_1!$D670-datos_chargeback_2001_1!$B670</f>
        <v>60</v>
      </c>
      <c r="F670" s="11">
        <f>datos_chargeback_2001_1!$G670/100</f>
        <v>35.11</v>
      </c>
      <c r="G670" s="12">
        <v>3511</v>
      </c>
      <c r="H670" s="11">
        <f t="shared" si="10"/>
        <v>0</v>
      </c>
      <c r="I670" s="11">
        <v>1.32</v>
      </c>
      <c r="J670" s="12" t="s">
        <v>24</v>
      </c>
      <c r="K670" s="12" t="s">
        <v>25</v>
      </c>
      <c r="L670" s="12" t="s">
        <v>109</v>
      </c>
      <c r="M670" s="12" t="s">
        <v>85</v>
      </c>
      <c r="N670" s="12" t="s">
        <v>42</v>
      </c>
      <c r="O670" s="12" t="s">
        <v>53</v>
      </c>
      <c r="P670" s="12" t="s">
        <v>54</v>
      </c>
      <c r="Q670" s="12" t="s">
        <v>44</v>
      </c>
      <c r="R670" s="12">
        <v>35110</v>
      </c>
      <c r="S670" s="12" t="s">
        <v>504</v>
      </c>
      <c r="T670" s="12" t="s">
        <v>61</v>
      </c>
      <c r="U670" s="11">
        <f>datos_chargeback_2001_1!$V670/100</f>
        <v>0</v>
      </c>
      <c r="V670" s="12">
        <v>0</v>
      </c>
      <c r="W670" s="11">
        <f>datos_chargeback_2001_1!$X670/100</f>
        <v>351.1</v>
      </c>
      <c r="X670" s="12">
        <v>35110</v>
      </c>
      <c r="Y670" s="11">
        <f>datos_chargeback_2001_1!$Z670/100</f>
        <v>0</v>
      </c>
      <c r="Z670" s="12">
        <v>0</v>
      </c>
      <c r="AA670" s="12" t="s">
        <v>2133</v>
      </c>
      <c r="AB670" s="12" t="s">
        <v>48</v>
      </c>
      <c r="AC670" s="19">
        <v>44995</v>
      </c>
      <c r="AD670" s="11">
        <f>datos_chargeback_2001_1!$AE670/100</f>
        <v>107.66</v>
      </c>
      <c r="AE670" s="12">
        <v>10766</v>
      </c>
      <c r="AF670" s="12" t="s">
        <v>29</v>
      </c>
    </row>
    <row r="671" spans="1:32" x14ac:dyDescent="0.3">
      <c r="A671" s="36" t="s">
        <v>2134</v>
      </c>
      <c r="B671" s="14">
        <v>44996</v>
      </c>
      <c r="C671" s="14" t="str">
        <f>TEXT(Tabla10[[#This Row],[Fecha de transacción]],"DDDD")</f>
        <v>sábado</v>
      </c>
      <c r="D671" s="14">
        <v>45080</v>
      </c>
      <c r="E671" s="15">
        <f>datos_chargeback_2001_1!$D671-datos_chargeback_2001_1!$B671</f>
        <v>84</v>
      </c>
      <c r="F671" s="16">
        <f>datos_chargeback_2001_1!$G671/100</f>
        <v>118.19</v>
      </c>
      <c r="G671" s="17">
        <v>11819</v>
      </c>
      <c r="H671" s="16">
        <f t="shared" si="10"/>
        <v>0</v>
      </c>
      <c r="I671" s="16">
        <v>1.08</v>
      </c>
      <c r="J671" s="17" t="s">
        <v>38</v>
      </c>
      <c r="K671" s="17" t="s">
        <v>25</v>
      </c>
      <c r="L671" s="17" t="s">
        <v>26</v>
      </c>
      <c r="M671" s="17" t="s">
        <v>52</v>
      </c>
      <c r="N671" s="17" t="s">
        <v>28</v>
      </c>
      <c r="O671" s="17" t="s">
        <v>50</v>
      </c>
      <c r="P671" s="17" t="s">
        <v>54</v>
      </c>
      <c r="Q671" s="17" t="s">
        <v>66</v>
      </c>
      <c r="R671" s="17">
        <v>11819</v>
      </c>
      <c r="S671" s="17" t="s">
        <v>2135</v>
      </c>
      <c r="T671" s="17" t="s">
        <v>33</v>
      </c>
      <c r="U671" s="16">
        <f>datos_chargeback_2001_1!$V671/100</f>
        <v>0</v>
      </c>
      <c r="V671" s="17">
        <v>0</v>
      </c>
      <c r="W671" s="16">
        <f>datos_chargeback_2001_1!$X671/100</f>
        <v>0</v>
      </c>
      <c r="X671" s="17">
        <v>0</v>
      </c>
      <c r="Y671" s="16">
        <f>datos_chargeback_2001_1!$Z671/100</f>
        <v>118.19</v>
      </c>
      <c r="Z671" s="17">
        <v>11819</v>
      </c>
      <c r="AA671" s="17" t="s">
        <v>2136</v>
      </c>
      <c r="AB671" s="17" t="s">
        <v>35</v>
      </c>
      <c r="AC671" s="20" t="s">
        <v>35</v>
      </c>
      <c r="AD671" s="16">
        <f>datos_chargeback_2001_1!$AE671/100</f>
        <v>0</v>
      </c>
      <c r="AE671" s="17">
        <v>0</v>
      </c>
      <c r="AF671" s="17" t="s">
        <v>36</v>
      </c>
    </row>
    <row r="672" spans="1:32" x14ac:dyDescent="0.3">
      <c r="A672" s="35" t="s">
        <v>2137</v>
      </c>
      <c r="B672" s="9">
        <v>44997</v>
      </c>
      <c r="C672" s="9" t="str">
        <f>TEXT(Tabla10[[#This Row],[Fecha de transacción]],"DDDD")</f>
        <v>domingo</v>
      </c>
      <c r="D672" s="9">
        <v>45080</v>
      </c>
      <c r="E672" s="10">
        <f>datos_chargeback_2001_1!$D672-datos_chargeback_2001_1!$B672</f>
        <v>83</v>
      </c>
      <c r="F672" s="11">
        <f>datos_chargeback_2001_1!$G672/100</f>
        <v>544.08000000000004</v>
      </c>
      <c r="G672" s="12">
        <v>54408</v>
      </c>
      <c r="H672" s="11">
        <f t="shared" si="10"/>
        <v>0</v>
      </c>
      <c r="I672" s="11">
        <v>0.11</v>
      </c>
      <c r="J672" s="12" t="s">
        <v>24</v>
      </c>
      <c r="K672" s="12" t="s">
        <v>25</v>
      </c>
      <c r="L672" s="12" t="s">
        <v>40</v>
      </c>
      <c r="M672" s="12" t="s">
        <v>27</v>
      </c>
      <c r="N672" s="12" t="s">
        <v>42</v>
      </c>
      <c r="O672" s="12" t="s">
        <v>50</v>
      </c>
      <c r="P672" s="12" t="s">
        <v>30</v>
      </c>
      <c r="Q672" s="12" t="s">
        <v>75</v>
      </c>
      <c r="R672" s="12">
        <v>54408</v>
      </c>
      <c r="S672" s="12" t="s">
        <v>2138</v>
      </c>
      <c r="T672" s="12" t="s">
        <v>116</v>
      </c>
      <c r="U672" s="11">
        <f>datos_chargeback_2001_1!$V672/100</f>
        <v>544.08000000000004</v>
      </c>
      <c r="V672" s="12">
        <v>54408</v>
      </c>
      <c r="W672" s="11">
        <f>datos_chargeback_2001_1!$X672/100</f>
        <v>0</v>
      </c>
      <c r="X672" s="12">
        <v>0</v>
      </c>
      <c r="Y672" s="11">
        <f>datos_chargeback_2001_1!$Z672/100</f>
        <v>0</v>
      </c>
      <c r="Z672" s="12">
        <v>0</v>
      </c>
      <c r="AA672" s="12" t="s">
        <v>2139</v>
      </c>
      <c r="AB672" s="12" t="s">
        <v>35</v>
      </c>
      <c r="AC672" s="13" t="s">
        <v>35</v>
      </c>
      <c r="AD672" s="11">
        <f>datos_chargeback_2001_1!$AE672/100</f>
        <v>0</v>
      </c>
      <c r="AE672" s="12">
        <v>0</v>
      </c>
      <c r="AF672" s="12" t="s">
        <v>29</v>
      </c>
    </row>
    <row r="673" spans="1:32" x14ac:dyDescent="0.3">
      <c r="A673" s="36" t="s">
        <v>2140</v>
      </c>
      <c r="B673" s="14">
        <v>44998</v>
      </c>
      <c r="C673" s="14" t="str">
        <f>TEXT(Tabla10[[#This Row],[Fecha de transacción]],"DDDD")</f>
        <v>lunes</v>
      </c>
      <c r="D673" s="14">
        <v>45074</v>
      </c>
      <c r="E673" s="15">
        <f>datos_chargeback_2001_1!$D673-datos_chargeback_2001_1!$B673</f>
        <v>76</v>
      </c>
      <c r="F673" s="16">
        <f>datos_chargeback_2001_1!$G673/100</f>
        <v>37.979999999999997</v>
      </c>
      <c r="G673" s="17">
        <v>3798</v>
      </c>
      <c r="H673" s="16">
        <f t="shared" si="10"/>
        <v>0</v>
      </c>
      <c r="I673" s="16">
        <v>0.87</v>
      </c>
      <c r="J673" s="17" t="s">
        <v>24</v>
      </c>
      <c r="K673" s="17" t="s">
        <v>25</v>
      </c>
      <c r="L673" s="17" t="s">
        <v>109</v>
      </c>
      <c r="M673" s="17" t="s">
        <v>93</v>
      </c>
      <c r="N673" s="17" t="s">
        <v>42</v>
      </c>
      <c r="O673" s="17" t="s">
        <v>64</v>
      </c>
      <c r="P673" s="17" t="s">
        <v>54</v>
      </c>
      <c r="Q673" s="17" t="s">
        <v>31</v>
      </c>
      <c r="R673" s="17">
        <v>3798</v>
      </c>
      <c r="S673" s="17" t="s">
        <v>2141</v>
      </c>
      <c r="T673" s="17" t="s">
        <v>61</v>
      </c>
      <c r="U673" s="16">
        <f>datos_chargeback_2001_1!$V673/100</f>
        <v>0</v>
      </c>
      <c r="V673" s="17">
        <v>0</v>
      </c>
      <c r="W673" s="16">
        <f>datos_chargeback_2001_1!$X673/100</f>
        <v>37.979999999999997</v>
      </c>
      <c r="X673" s="17">
        <v>3798</v>
      </c>
      <c r="Y673" s="16">
        <f>datos_chargeback_2001_1!$Z673/100</f>
        <v>0</v>
      </c>
      <c r="Z673" s="17">
        <v>0</v>
      </c>
      <c r="AA673" s="17" t="s">
        <v>2142</v>
      </c>
      <c r="AB673" s="17" t="s">
        <v>48</v>
      </c>
      <c r="AC673" s="18">
        <v>44998</v>
      </c>
      <c r="AD673" s="16">
        <f>datos_chargeback_2001_1!$AE673/100</f>
        <v>387.77</v>
      </c>
      <c r="AE673" s="17">
        <v>38777</v>
      </c>
      <c r="AF673" s="17" t="s">
        <v>53</v>
      </c>
    </row>
    <row r="674" spans="1:32" x14ac:dyDescent="0.3">
      <c r="A674" s="35" t="s">
        <v>2143</v>
      </c>
      <c r="B674" s="9">
        <v>44999</v>
      </c>
      <c r="C674" s="9" t="str">
        <f>TEXT(Tabla10[[#This Row],[Fecha de transacción]],"DDDD")</f>
        <v>martes</v>
      </c>
      <c r="D674" s="9">
        <v>45066</v>
      </c>
      <c r="E674" s="10">
        <f>datos_chargeback_2001_1!$D674-datos_chargeback_2001_1!$B674</f>
        <v>67</v>
      </c>
      <c r="F674" s="11">
        <f>datos_chargeback_2001_1!$G674/100</f>
        <v>890.53</v>
      </c>
      <c r="G674" s="12">
        <v>89053</v>
      </c>
      <c r="H674" s="11">
        <f t="shared" si="10"/>
        <v>0</v>
      </c>
      <c r="I674" s="11">
        <v>0</v>
      </c>
      <c r="J674" s="12" t="s">
        <v>38</v>
      </c>
      <c r="K674" s="12" t="s">
        <v>25</v>
      </c>
      <c r="L674" s="12" t="s">
        <v>40</v>
      </c>
      <c r="M674" s="12" t="s">
        <v>52</v>
      </c>
      <c r="N674" s="12" t="s">
        <v>42</v>
      </c>
      <c r="O674" s="12" t="s">
        <v>70</v>
      </c>
      <c r="P674" s="12" t="s">
        <v>54</v>
      </c>
      <c r="Q674" s="12" t="s">
        <v>31</v>
      </c>
      <c r="R674" s="12">
        <v>89053</v>
      </c>
      <c r="S674" s="12" t="s">
        <v>2144</v>
      </c>
      <c r="T674" s="12" t="s">
        <v>46</v>
      </c>
      <c r="U674" s="11">
        <f>datos_chargeback_2001_1!$V674/100</f>
        <v>890.53</v>
      </c>
      <c r="V674" s="12">
        <v>89053</v>
      </c>
      <c r="W674" s="11">
        <f>datos_chargeback_2001_1!$X674/100</f>
        <v>0</v>
      </c>
      <c r="X674" s="12">
        <v>0</v>
      </c>
      <c r="Y674" s="11">
        <f>datos_chargeback_2001_1!$Z674/100</f>
        <v>0</v>
      </c>
      <c r="Z674" s="12">
        <v>0</v>
      </c>
      <c r="AA674" s="12" t="s">
        <v>2145</v>
      </c>
      <c r="AB674" s="12" t="s">
        <v>35</v>
      </c>
      <c r="AC674" s="13" t="s">
        <v>35</v>
      </c>
      <c r="AD674" s="11">
        <f>datos_chargeback_2001_1!$AE674/100</f>
        <v>0</v>
      </c>
      <c r="AE674" s="12">
        <v>0</v>
      </c>
      <c r="AF674" s="12" t="s">
        <v>29</v>
      </c>
    </row>
    <row r="675" spans="1:32" x14ac:dyDescent="0.3">
      <c r="A675" s="34" t="s">
        <v>2146</v>
      </c>
      <c r="B675" s="3">
        <v>45000</v>
      </c>
      <c r="C675" s="3" t="str">
        <f>TEXT(Tabla10[[#This Row],[Fecha de transacción]],"DDDD")</f>
        <v>miércoles</v>
      </c>
      <c r="D675" s="3">
        <v>45063</v>
      </c>
      <c r="E675" s="4">
        <f>datos_chargeback_2001_1!$D675-datos_chargeback_2001_1!$B675</f>
        <v>63</v>
      </c>
      <c r="F675" s="5">
        <f>datos_chargeback_2001_1!$G675/100</f>
        <v>419.17</v>
      </c>
      <c r="G675" s="6">
        <v>41917</v>
      </c>
      <c r="H675" s="5">
        <f t="shared" si="10"/>
        <v>0</v>
      </c>
      <c r="I675" s="5">
        <v>0</v>
      </c>
      <c r="J675" s="6" t="s">
        <v>38</v>
      </c>
      <c r="K675" s="6" t="s">
        <v>25</v>
      </c>
      <c r="L675" s="6" t="s">
        <v>40</v>
      </c>
      <c r="M675" s="6" t="s">
        <v>41</v>
      </c>
      <c r="N675" s="6" t="s">
        <v>42</v>
      </c>
      <c r="O675" s="6" t="s">
        <v>64</v>
      </c>
      <c r="P675" s="6" t="s">
        <v>30</v>
      </c>
      <c r="Q675" s="6" t="s">
        <v>31</v>
      </c>
      <c r="R675" s="6">
        <v>41917</v>
      </c>
      <c r="S675" s="6" t="s">
        <v>2147</v>
      </c>
      <c r="T675" s="6" t="s">
        <v>46</v>
      </c>
      <c r="U675" s="5">
        <f>datos_chargeback_2001_1!$V675/100</f>
        <v>419.17</v>
      </c>
      <c r="V675" s="6">
        <v>41917</v>
      </c>
      <c r="W675" s="5">
        <f>datos_chargeback_2001_1!$X675/100</f>
        <v>0</v>
      </c>
      <c r="X675" s="6">
        <v>0</v>
      </c>
      <c r="Y675" s="5">
        <f>datos_chargeback_2001_1!$Z675/100</f>
        <v>0</v>
      </c>
      <c r="Z675" s="6">
        <v>0</v>
      </c>
      <c r="AA675" s="6" t="s">
        <v>2148</v>
      </c>
      <c r="AB675" s="6" t="s">
        <v>48</v>
      </c>
      <c r="AC675" s="8">
        <v>45000</v>
      </c>
      <c r="AD675" s="5">
        <f>datos_chargeback_2001_1!$AE675/100</f>
        <v>811.97</v>
      </c>
      <c r="AE675" s="6">
        <v>81197</v>
      </c>
      <c r="AF675" s="6" t="s">
        <v>64</v>
      </c>
    </row>
    <row r="676" spans="1:32" x14ac:dyDescent="0.3">
      <c r="A676" s="35" t="s">
        <v>2149</v>
      </c>
      <c r="B676" s="9">
        <v>45001</v>
      </c>
      <c r="C676" s="9" t="str">
        <f>TEXT(Tabla10[[#This Row],[Fecha de transacción]],"DDDD")</f>
        <v>jueves</v>
      </c>
      <c r="D676" s="9">
        <v>45090</v>
      </c>
      <c r="E676" s="10">
        <f>datos_chargeback_2001_1!$D676-datos_chargeback_2001_1!$B676</f>
        <v>89</v>
      </c>
      <c r="F676" s="11">
        <f>datos_chargeback_2001_1!$G676/100</f>
        <v>49.35</v>
      </c>
      <c r="G676" s="12">
        <v>4935</v>
      </c>
      <c r="H676" s="11">
        <f t="shared" si="10"/>
        <v>0</v>
      </c>
      <c r="I676" s="11">
        <v>0</v>
      </c>
      <c r="J676" s="12" t="s">
        <v>24</v>
      </c>
      <c r="K676" s="12" t="s">
        <v>25</v>
      </c>
      <c r="L676" s="12" t="s">
        <v>40</v>
      </c>
      <c r="M676" s="12" t="s">
        <v>52</v>
      </c>
      <c r="N676" s="12" t="s">
        <v>28</v>
      </c>
      <c r="O676" s="12" t="s">
        <v>64</v>
      </c>
      <c r="P676" s="12" t="s">
        <v>30</v>
      </c>
      <c r="Q676" s="12" t="s">
        <v>75</v>
      </c>
      <c r="R676" s="12">
        <v>49350</v>
      </c>
      <c r="S676" s="12" t="s">
        <v>2150</v>
      </c>
      <c r="T676" s="12" t="s">
        <v>33</v>
      </c>
      <c r="U676" s="11">
        <f>datos_chargeback_2001_1!$V676/100</f>
        <v>0</v>
      </c>
      <c r="V676" s="12">
        <v>0</v>
      </c>
      <c r="W676" s="11">
        <f>datos_chargeback_2001_1!$X676/100</f>
        <v>0</v>
      </c>
      <c r="X676" s="12">
        <v>0</v>
      </c>
      <c r="Y676" s="11">
        <f>datos_chargeback_2001_1!$Z676/100</f>
        <v>493.5</v>
      </c>
      <c r="Z676" s="12">
        <v>49350</v>
      </c>
      <c r="AA676" s="12" t="s">
        <v>2151</v>
      </c>
      <c r="AB676" s="12" t="s">
        <v>35</v>
      </c>
      <c r="AC676" s="13" t="s">
        <v>35</v>
      </c>
      <c r="AD676" s="11">
        <f>datos_chargeback_2001_1!$AE676/100</f>
        <v>0</v>
      </c>
      <c r="AE676" s="12">
        <v>0</v>
      </c>
      <c r="AF676" s="12" t="s">
        <v>53</v>
      </c>
    </row>
    <row r="677" spans="1:32" x14ac:dyDescent="0.3">
      <c r="A677" s="34" t="s">
        <v>2152</v>
      </c>
      <c r="B677" s="3">
        <v>45002</v>
      </c>
      <c r="C677" s="3" t="str">
        <f>TEXT(Tabla10[[#This Row],[Fecha de transacción]],"DDDD")</f>
        <v>viernes</v>
      </c>
      <c r="D677" s="3">
        <v>45090</v>
      </c>
      <c r="E677" s="4">
        <f>datos_chargeback_2001_1!$D677-datos_chargeback_2001_1!$B677</f>
        <v>88</v>
      </c>
      <c r="F677" s="5">
        <f>datos_chargeback_2001_1!$G677/100</f>
        <v>752.23</v>
      </c>
      <c r="G677" s="6">
        <v>75223</v>
      </c>
      <c r="H677" s="5">
        <f t="shared" si="10"/>
        <v>0</v>
      </c>
      <c r="I677" s="5">
        <v>0</v>
      </c>
      <c r="J677" s="6" t="s">
        <v>38</v>
      </c>
      <c r="K677" s="6" t="s">
        <v>25</v>
      </c>
      <c r="L677" s="6" t="s">
        <v>26</v>
      </c>
      <c r="M677" s="6" t="s">
        <v>59</v>
      </c>
      <c r="N677" s="6" t="s">
        <v>28</v>
      </c>
      <c r="O677" s="6" t="s">
        <v>50</v>
      </c>
      <c r="P677" s="6" t="s">
        <v>54</v>
      </c>
      <c r="Q677" s="6" t="s">
        <v>66</v>
      </c>
      <c r="R677" s="6">
        <v>75223</v>
      </c>
      <c r="S677" s="6" t="s">
        <v>2153</v>
      </c>
      <c r="T677" s="6" t="s">
        <v>33</v>
      </c>
      <c r="U677" s="5">
        <f>datos_chargeback_2001_1!$V677/100</f>
        <v>0</v>
      </c>
      <c r="V677" s="6">
        <v>0</v>
      </c>
      <c r="W677" s="5">
        <f>datos_chargeback_2001_1!$X677/100</f>
        <v>0</v>
      </c>
      <c r="X677" s="6">
        <v>0</v>
      </c>
      <c r="Y677" s="5">
        <f>datos_chargeback_2001_1!$Z677/100</f>
        <v>752.23</v>
      </c>
      <c r="Z677" s="6">
        <v>75223</v>
      </c>
      <c r="AA677" s="6" t="s">
        <v>2154</v>
      </c>
      <c r="AB677" s="6" t="s">
        <v>35</v>
      </c>
      <c r="AC677" s="7" t="s">
        <v>35</v>
      </c>
      <c r="AD677" s="5">
        <f>datos_chargeback_2001_1!$AE677/100</f>
        <v>0</v>
      </c>
      <c r="AE677" s="6">
        <v>0</v>
      </c>
      <c r="AF677" s="6" t="s">
        <v>64</v>
      </c>
    </row>
    <row r="678" spans="1:32" x14ac:dyDescent="0.3">
      <c r="A678" s="34" t="s">
        <v>2155</v>
      </c>
      <c r="B678" s="3">
        <v>45003</v>
      </c>
      <c r="C678" s="3" t="str">
        <f>TEXT(Tabla10[[#This Row],[Fecha de transacción]],"DDDD")</f>
        <v>sábado</v>
      </c>
      <c r="D678" s="3">
        <v>45077</v>
      </c>
      <c r="E678" s="4">
        <f>datos_chargeback_2001_1!$D678-datos_chargeback_2001_1!$B678</f>
        <v>74</v>
      </c>
      <c r="F678" s="5">
        <f>datos_chargeback_2001_1!$G678/100</f>
        <v>551.02</v>
      </c>
      <c r="G678" s="6">
        <v>55102</v>
      </c>
      <c r="H678" s="5">
        <f t="shared" si="10"/>
        <v>0</v>
      </c>
      <c r="I678" s="5">
        <v>1.41</v>
      </c>
      <c r="J678" s="6" t="s">
        <v>24</v>
      </c>
      <c r="K678" s="6" t="s">
        <v>25</v>
      </c>
      <c r="L678" s="6" t="s">
        <v>80</v>
      </c>
      <c r="M678" s="6" t="s">
        <v>41</v>
      </c>
      <c r="N678" s="6" t="s">
        <v>28</v>
      </c>
      <c r="O678" s="6" t="s">
        <v>36</v>
      </c>
      <c r="P678" s="6" t="s">
        <v>30</v>
      </c>
      <c r="Q678" s="6" t="s">
        <v>66</v>
      </c>
      <c r="R678" s="6">
        <v>55102</v>
      </c>
      <c r="S678" s="6" t="s">
        <v>2156</v>
      </c>
      <c r="T678" s="6" t="s">
        <v>33</v>
      </c>
      <c r="U678" s="5">
        <f>datos_chargeback_2001_1!$V678/100</f>
        <v>0</v>
      </c>
      <c r="V678" s="6">
        <v>0</v>
      </c>
      <c r="W678" s="5">
        <f>datos_chargeback_2001_1!$X678/100</f>
        <v>0</v>
      </c>
      <c r="X678" s="6">
        <v>0</v>
      </c>
      <c r="Y678" s="5">
        <f>datos_chargeback_2001_1!$Z678/100</f>
        <v>551.02</v>
      </c>
      <c r="Z678" s="6">
        <v>55102</v>
      </c>
      <c r="AA678" s="6" t="s">
        <v>2157</v>
      </c>
      <c r="AB678" s="6" t="s">
        <v>35</v>
      </c>
      <c r="AC678" s="7" t="s">
        <v>35</v>
      </c>
      <c r="AD678" s="5">
        <f>datos_chargeback_2001_1!$AE678/100</f>
        <v>0</v>
      </c>
      <c r="AE678" s="6">
        <v>0</v>
      </c>
      <c r="AF678" s="6" t="s">
        <v>29</v>
      </c>
    </row>
    <row r="679" spans="1:32" x14ac:dyDescent="0.3">
      <c r="A679" s="36" t="s">
        <v>2158</v>
      </c>
      <c r="B679" s="14">
        <v>45004</v>
      </c>
      <c r="C679" s="14" t="str">
        <f>TEXT(Tabla10[[#This Row],[Fecha de transacción]],"DDDD")</f>
        <v>domingo</v>
      </c>
      <c r="D679" s="14">
        <v>45090</v>
      </c>
      <c r="E679" s="15">
        <f>datos_chargeback_2001_1!$D679-datos_chargeback_2001_1!$B679</f>
        <v>86</v>
      </c>
      <c r="F679" s="16">
        <f>datos_chargeback_2001_1!$G679/100</f>
        <v>55.1</v>
      </c>
      <c r="G679" s="17">
        <v>5510</v>
      </c>
      <c r="H679" s="16">
        <f t="shared" si="10"/>
        <v>0</v>
      </c>
      <c r="I679" s="16">
        <v>0</v>
      </c>
      <c r="J679" s="17" t="s">
        <v>24</v>
      </c>
      <c r="K679" s="17" t="s">
        <v>25</v>
      </c>
      <c r="L679" s="17" t="s">
        <v>119</v>
      </c>
      <c r="M679" s="17" t="s">
        <v>27</v>
      </c>
      <c r="N679" s="17" t="s">
        <v>42</v>
      </c>
      <c r="O679" s="17" t="s">
        <v>64</v>
      </c>
      <c r="P679" s="17" t="s">
        <v>54</v>
      </c>
      <c r="Q679" s="17" t="s">
        <v>75</v>
      </c>
      <c r="R679" s="17">
        <v>55100</v>
      </c>
      <c r="S679" s="17" t="s">
        <v>347</v>
      </c>
      <c r="T679" s="17" t="s">
        <v>61</v>
      </c>
      <c r="U679" s="16">
        <f>datos_chargeback_2001_1!$V679/100</f>
        <v>0</v>
      </c>
      <c r="V679" s="17">
        <v>0</v>
      </c>
      <c r="W679" s="16">
        <f>datos_chargeback_2001_1!$X679/100</f>
        <v>551</v>
      </c>
      <c r="X679" s="17">
        <v>55100</v>
      </c>
      <c r="Y679" s="16">
        <f>datos_chargeback_2001_1!$Z679/100</f>
        <v>0</v>
      </c>
      <c r="Z679" s="17">
        <v>0</v>
      </c>
      <c r="AA679" s="17" t="s">
        <v>2159</v>
      </c>
      <c r="AB679" s="17" t="s">
        <v>35</v>
      </c>
      <c r="AC679" s="20" t="s">
        <v>35</v>
      </c>
      <c r="AD679" s="16">
        <f>datos_chargeback_2001_1!$AE679/100</f>
        <v>0</v>
      </c>
      <c r="AE679" s="17">
        <v>0</v>
      </c>
      <c r="AF679" s="17" t="s">
        <v>43</v>
      </c>
    </row>
    <row r="680" spans="1:32" x14ac:dyDescent="0.3">
      <c r="A680" s="34" t="s">
        <v>2160</v>
      </c>
      <c r="B680" s="3">
        <v>45005</v>
      </c>
      <c r="C680" s="3" t="str">
        <f>TEXT(Tabla10[[#This Row],[Fecha de transacción]],"DDDD")</f>
        <v>lunes</v>
      </c>
      <c r="D680" s="3">
        <v>45088</v>
      </c>
      <c r="E680" s="4">
        <f>datos_chargeback_2001_1!$D680-datos_chargeback_2001_1!$B680</f>
        <v>83</v>
      </c>
      <c r="F680" s="5">
        <f>datos_chargeback_2001_1!$G680/100</f>
        <v>723.98</v>
      </c>
      <c r="G680" s="6">
        <v>72398</v>
      </c>
      <c r="H680" s="5">
        <f t="shared" si="10"/>
        <v>0</v>
      </c>
      <c r="I680" s="5">
        <v>0</v>
      </c>
      <c r="J680" s="6" t="s">
        <v>24</v>
      </c>
      <c r="K680" s="6" t="s">
        <v>25</v>
      </c>
      <c r="L680" s="6" t="s">
        <v>26</v>
      </c>
      <c r="M680" s="6" t="s">
        <v>93</v>
      </c>
      <c r="N680" s="6" t="s">
        <v>42</v>
      </c>
      <c r="O680" s="6" t="s">
        <v>50</v>
      </c>
      <c r="P680" s="6" t="s">
        <v>30</v>
      </c>
      <c r="Q680" s="6" t="s">
        <v>44</v>
      </c>
      <c r="R680" s="6">
        <v>72398</v>
      </c>
      <c r="S680" s="6" t="s">
        <v>2161</v>
      </c>
      <c r="T680" s="6" t="s">
        <v>46</v>
      </c>
      <c r="U680" s="5">
        <f>datos_chargeback_2001_1!$V680/100</f>
        <v>723.98</v>
      </c>
      <c r="V680" s="6">
        <v>72398</v>
      </c>
      <c r="W680" s="5">
        <f>datos_chargeback_2001_1!$X680/100</f>
        <v>0</v>
      </c>
      <c r="X680" s="6">
        <v>0</v>
      </c>
      <c r="Y680" s="5">
        <f>datos_chargeback_2001_1!$Z680/100</f>
        <v>0</v>
      </c>
      <c r="Z680" s="6">
        <v>0</v>
      </c>
      <c r="AA680" s="6" t="s">
        <v>2162</v>
      </c>
      <c r="AB680" s="6" t="s">
        <v>48</v>
      </c>
      <c r="AC680" s="8">
        <v>45005</v>
      </c>
      <c r="AD680" s="5">
        <f>datos_chargeback_2001_1!$AE680/100</f>
        <v>563.65</v>
      </c>
      <c r="AE680" s="6">
        <v>56365</v>
      </c>
      <c r="AF680" s="6" t="s">
        <v>64</v>
      </c>
    </row>
    <row r="681" spans="1:32" x14ac:dyDescent="0.3">
      <c r="A681" s="36" t="s">
        <v>2163</v>
      </c>
      <c r="B681" s="14">
        <v>45006</v>
      </c>
      <c r="C681" s="14" t="str">
        <f>TEXT(Tabla10[[#This Row],[Fecha de transacción]],"DDDD")</f>
        <v>martes</v>
      </c>
      <c r="D681" s="14">
        <v>45072</v>
      </c>
      <c r="E681" s="15">
        <f>datos_chargeback_2001_1!$D681-datos_chargeback_2001_1!$B681</f>
        <v>66</v>
      </c>
      <c r="F681" s="16">
        <f>datos_chargeback_2001_1!$G681/100</f>
        <v>926.35</v>
      </c>
      <c r="G681" s="17">
        <v>92635</v>
      </c>
      <c r="H681" s="16">
        <f t="shared" si="10"/>
        <v>0</v>
      </c>
      <c r="I681" s="16">
        <v>0</v>
      </c>
      <c r="J681" s="17" t="s">
        <v>24</v>
      </c>
      <c r="K681" s="17" t="s">
        <v>25</v>
      </c>
      <c r="L681" s="17" t="s">
        <v>80</v>
      </c>
      <c r="M681" s="17" t="s">
        <v>27</v>
      </c>
      <c r="N681" s="17" t="s">
        <v>42</v>
      </c>
      <c r="O681" s="17" t="s">
        <v>29</v>
      </c>
      <c r="P681" s="17" t="s">
        <v>54</v>
      </c>
      <c r="Q681" s="17" t="s">
        <v>55</v>
      </c>
      <c r="R681" s="17">
        <v>92635</v>
      </c>
      <c r="S681" s="17" t="s">
        <v>2164</v>
      </c>
      <c r="T681" s="17" t="s">
        <v>61</v>
      </c>
      <c r="U681" s="16">
        <f>datos_chargeback_2001_1!$V681/100</f>
        <v>0</v>
      </c>
      <c r="V681" s="17">
        <v>0</v>
      </c>
      <c r="W681" s="16">
        <f>datos_chargeback_2001_1!$X681/100</f>
        <v>926.35</v>
      </c>
      <c r="X681" s="17">
        <v>92635</v>
      </c>
      <c r="Y681" s="16">
        <f>datos_chargeback_2001_1!$Z681/100</f>
        <v>0</v>
      </c>
      <c r="Z681" s="17">
        <v>0</v>
      </c>
      <c r="AA681" s="17" t="s">
        <v>2165</v>
      </c>
      <c r="AB681" s="17" t="s">
        <v>35</v>
      </c>
      <c r="AC681" s="20" t="s">
        <v>35</v>
      </c>
      <c r="AD681" s="16">
        <f>datos_chargeback_2001_1!$AE681/100</f>
        <v>0</v>
      </c>
      <c r="AE681" s="17">
        <v>0</v>
      </c>
      <c r="AF681" s="17" t="s">
        <v>36</v>
      </c>
    </row>
    <row r="682" spans="1:32" x14ac:dyDescent="0.3">
      <c r="A682" s="34" t="s">
        <v>2166</v>
      </c>
      <c r="B682" s="3">
        <v>45007</v>
      </c>
      <c r="C682" s="3" t="str">
        <f>TEXT(Tabla10[[#This Row],[Fecha de transacción]],"DDDD")</f>
        <v>miércoles</v>
      </c>
      <c r="D682" s="3">
        <v>45077</v>
      </c>
      <c r="E682" s="4">
        <f>datos_chargeback_2001_1!$D682-datos_chargeback_2001_1!$B682</f>
        <v>70</v>
      </c>
      <c r="F682" s="5">
        <f>datos_chargeback_2001_1!$G682/100</f>
        <v>464.97</v>
      </c>
      <c r="G682" s="6">
        <v>46497</v>
      </c>
      <c r="H682" s="5">
        <f t="shared" si="10"/>
        <v>0</v>
      </c>
      <c r="I682" s="5">
        <v>0</v>
      </c>
      <c r="J682" s="6" t="s">
        <v>38</v>
      </c>
      <c r="K682" s="6" t="s">
        <v>25</v>
      </c>
      <c r="L682" s="6" t="s">
        <v>119</v>
      </c>
      <c r="M682" s="6" t="s">
        <v>85</v>
      </c>
      <c r="N682" s="6" t="s">
        <v>28</v>
      </c>
      <c r="O682" s="6" t="s">
        <v>43</v>
      </c>
      <c r="P682" s="6" t="s">
        <v>54</v>
      </c>
      <c r="Q682" s="6" t="s">
        <v>55</v>
      </c>
      <c r="R682" s="6">
        <v>46497</v>
      </c>
      <c r="S682" s="6" t="s">
        <v>2167</v>
      </c>
      <c r="T682" s="6" t="s">
        <v>33</v>
      </c>
      <c r="U682" s="5">
        <f>datos_chargeback_2001_1!$V682/100</f>
        <v>0</v>
      </c>
      <c r="V682" s="6">
        <v>0</v>
      </c>
      <c r="W682" s="5">
        <f>datos_chargeback_2001_1!$X682/100</f>
        <v>0</v>
      </c>
      <c r="X682" s="6">
        <v>0</v>
      </c>
      <c r="Y682" s="5">
        <f>datos_chargeback_2001_1!$Z682/100</f>
        <v>464.97</v>
      </c>
      <c r="Z682" s="6">
        <v>46497</v>
      </c>
      <c r="AA682" s="6" t="s">
        <v>2168</v>
      </c>
      <c r="AB682" s="6" t="s">
        <v>48</v>
      </c>
      <c r="AC682" s="8">
        <v>45007</v>
      </c>
      <c r="AD682" s="5">
        <f>datos_chargeback_2001_1!$AE682/100</f>
        <v>83.21</v>
      </c>
      <c r="AE682" s="6">
        <v>8321</v>
      </c>
      <c r="AF682" s="6" t="s">
        <v>50</v>
      </c>
    </row>
    <row r="683" spans="1:32" x14ac:dyDescent="0.3">
      <c r="A683" s="34" t="s">
        <v>2169</v>
      </c>
      <c r="B683" s="3">
        <v>45008</v>
      </c>
      <c r="C683" s="3" t="str">
        <f>TEXT(Tabla10[[#This Row],[Fecha de transacción]],"DDDD")</f>
        <v>jueves</v>
      </c>
      <c r="D683" s="3">
        <v>45098</v>
      </c>
      <c r="E683" s="4">
        <f>datos_chargeback_2001_1!$D683-datos_chargeback_2001_1!$B683</f>
        <v>90</v>
      </c>
      <c r="F683" s="5">
        <f>datos_chargeback_2001_1!$G683/100</f>
        <v>421.71</v>
      </c>
      <c r="G683" s="6">
        <v>42171</v>
      </c>
      <c r="H683" s="5">
        <f t="shared" si="10"/>
        <v>0</v>
      </c>
      <c r="I683" s="5">
        <v>1.1200000000000001</v>
      </c>
      <c r="J683" s="6" t="s">
        <v>24</v>
      </c>
      <c r="K683" s="6" t="s">
        <v>25</v>
      </c>
      <c r="L683" s="6" t="s">
        <v>74</v>
      </c>
      <c r="M683" s="6" t="s">
        <v>59</v>
      </c>
      <c r="N683" s="6" t="s">
        <v>42</v>
      </c>
      <c r="O683" s="6" t="s">
        <v>53</v>
      </c>
      <c r="P683" s="6" t="s">
        <v>30</v>
      </c>
      <c r="Q683" s="6" t="s">
        <v>44</v>
      </c>
      <c r="R683" s="6">
        <v>42171</v>
      </c>
      <c r="S683" s="6" t="s">
        <v>2170</v>
      </c>
      <c r="T683" s="6" t="s">
        <v>116</v>
      </c>
      <c r="U683" s="5">
        <f>datos_chargeback_2001_1!$V683/100</f>
        <v>421.71</v>
      </c>
      <c r="V683" s="6">
        <v>42171</v>
      </c>
      <c r="W683" s="5">
        <f>datos_chargeback_2001_1!$X683/100</f>
        <v>0</v>
      </c>
      <c r="X683" s="6">
        <v>0</v>
      </c>
      <c r="Y683" s="5">
        <f>datos_chargeback_2001_1!$Z683/100</f>
        <v>0</v>
      </c>
      <c r="Z683" s="6">
        <v>0</v>
      </c>
      <c r="AA683" s="6" t="s">
        <v>2171</v>
      </c>
      <c r="AB683" s="6" t="s">
        <v>48</v>
      </c>
      <c r="AC683" s="8">
        <v>45008</v>
      </c>
      <c r="AD683" s="5">
        <f>datos_chargeback_2001_1!$AE683/100</f>
        <v>847.34</v>
      </c>
      <c r="AE683" s="6">
        <v>84734</v>
      </c>
      <c r="AF683" s="6" t="s">
        <v>64</v>
      </c>
    </row>
    <row r="684" spans="1:32" x14ac:dyDescent="0.3">
      <c r="A684" s="34" t="s">
        <v>2172</v>
      </c>
      <c r="B684" s="3">
        <v>45009</v>
      </c>
      <c r="C684" s="3" t="str">
        <f>TEXT(Tabla10[[#This Row],[Fecha de transacción]],"DDDD")</f>
        <v>viernes</v>
      </c>
      <c r="D684" s="3">
        <v>45081</v>
      </c>
      <c r="E684" s="4">
        <f>datos_chargeback_2001_1!$D684-datos_chargeback_2001_1!$B684</f>
        <v>72</v>
      </c>
      <c r="F684" s="5">
        <f>datos_chargeback_2001_1!$G684/100</f>
        <v>171.21</v>
      </c>
      <c r="G684" s="6">
        <v>17121</v>
      </c>
      <c r="H684" s="5">
        <f t="shared" si="10"/>
        <v>0</v>
      </c>
      <c r="I684" s="5">
        <v>0.09</v>
      </c>
      <c r="J684" s="6" t="s">
        <v>38</v>
      </c>
      <c r="K684" s="6" t="s">
        <v>25</v>
      </c>
      <c r="L684" s="6" t="s">
        <v>74</v>
      </c>
      <c r="M684" s="6" t="s">
        <v>93</v>
      </c>
      <c r="N684" s="6" t="s">
        <v>28</v>
      </c>
      <c r="O684" s="6" t="s">
        <v>50</v>
      </c>
      <c r="P684" s="6" t="s">
        <v>30</v>
      </c>
      <c r="Q684" s="6" t="s">
        <v>66</v>
      </c>
      <c r="R684" s="6">
        <v>17121</v>
      </c>
      <c r="S684" s="6" t="s">
        <v>1846</v>
      </c>
      <c r="T684" s="6" t="s">
        <v>33</v>
      </c>
      <c r="U684" s="5">
        <f>datos_chargeback_2001_1!$V684/100</f>
        <v>0</v>
      </c>
      <c r="V684" s="6">
        <v>0</v>
      </c>
      <c r="W684" s="5">
        <f>datos_chargeback_2001_1!$X684/100</f>
        <v>0</v>
      </c>
      <c r="X684" s="6">
        <v>0</v>
      </c>
      <c r="Y684" s="5">
        <f>datos_chargeback_2001_1!$Z684/100</f>
        <v>171.21</v>
      </c>
      <c r="Z684" s="6">
        <v>17121</v>
      </c>
      <c r="AA684" s="6" t="s">
        <v>2173</v>
      </c>
      <c r="AB684" s="6" t="s">
        <v>35</v>
      </c>
      <c r="AC684" s="7" t="s">
        <v>35</v>
      </c>
      <c r="AD684" s="5">
        <f>datos_chargeback_2001_1!$AE684/100</f>
        <v>0</v>
      </c>
      <c r="AE684" s="6">
        <v>0</v>
      </c>
      <c r="AF684" s="6" t="s">
        <v>43</v>
      </c>
    </row>
    <row r="685" spans="1:32" x14ac:dyDescent="0.3">
      <c r="A685" s="36" t="s">
        <v>2174</v>
      </c>
      <c r="B685" s="14">
        <v>45010</v>
      </c>
      <c r="C685" s="14" t="str">
        <f>TEXT(Tabla10[[#This Row],[Fecha de transacción]],"DDDD")</f>
        <v>sábado</v>
      </c>
      <c r="D685" s="14">
        <v>45087</v>
      </c>
      <c r="E685" s="15">
        <f>datos_chargeback_2001_1!$D685-datos_chargeback_2001_1!$B685</f>
        <v>77</v>
      </c>
      <c r="F685" s="16">
        <f>datos_chargeback_2001_1!$G685/100</f>
        <v>982.49</v>
      </c>
      <c r="G685" s="17">
        <v>98249</v>
      </c>
      <c r="H685" s="16">
        <f t="shared" si="10"/>
        <v>0</v>
      </c>
      <c r="I685" s="16">
        <v>0</v>
      </c>
      <c r="J685" s="17" t="s">
        <v>38</v>
      </c>
      <c r="K685" s="17" t="s">
        <v>25</v>
      </c>
      <c r="L685" s="17" t="s">
        <v>26</v>
      </c>
      <c r="M685" s="17" t="s">
        <v>93</v>
      </c>
      <c r="N685" s="17" t="s">
        <v>28</v>
      </c>
      <c r="O685" s="17" t="s">
        <v>64</v>
      </c>
      <c r="P685" s="17" t="s">
        <v>54</v>
      </c>
      <c r="Q685" s="17" t="s">
        <v>55</v>
      </c>
      <c r="R685" s="17">
        <v>98249</v>
      </c>
      <c r="S685" s="17" t="s">
        <v>1713</v>
      </c>
      <c r="T685" s="17" t="s">
        <v>33</v>
      </c>
      <c r="U685" s="16">
        <f>datos_chargeback_2001_1!$V685/100</f>
        <v>0</v>
      </c>
      <c r="V685" s="17">
        <v>0</v>
      </c>
      <c r="W685" s="16">
        <f>datos_chargeback_2001_1!$X685/100</f>
        <v>0</v>
      </c>
      <c r="X685" s="17">
        <v>0</v>
      </c>
      <c r="Y685" s="16">
        <f>datos_chargeback_2001_1!$Z685/100</f>
        <v>982.49</v>
      </c>
      <c r="Z685" s="17">
        <v>98249</v>
      </c>
      <c r="AA685" s="17" t="s">
        <v>2175</v>
      </c>
      <c r="AB685" s="17" t="s">
        <v>35</v>
      </c>
      <c r="AC685" s="20" t="s">
        <v>35</v>
      </c>
      <c r="AD685" s="16">
        <f>datos_chargeback_2001_1!$AE685/100</f>
        <v>0</v>
      </c>
      <c r="AE685" s="17">
        <v>0</v>
      </c>
      <c r="AF685" s="17" t="s">
        <v>64</v>
      </c>
    </row>
    <row r="686" spans="1:32" x14ac:dyDescent="0.3">
      <c r="A686" s="34" t="s">
        <v>2176</v>
      </c>
      <c r="B686" s="3">
        <v>45011</v>
      </c>
      <c r="C686" s="3" t="str">
        <f>TEXT(Tabla10[[#This Row],[Fecha de transacción]],"DDDD")</f>
        <v>domingo</v>
      </c>
      <c r="D686" s="3">
        <v>45071</v>
      </c>
      <c r="E686" s="4">
        <f>datos_chargeback_2001_1!$D686-datos_chargeback_2001_1!$B686</f>
        <v>60</v>
      </c>
      <c r="F686" s="5">
        <f>datos_chargeback_2001_1!$G686/100</f>
        <v>27.61</v>
      </c>
      <c r="G686" s="6">
        <v>2761</v>
      </c>
      <c r="H686" s="5">
        <f t="shared" si="10"/>
        <v>0</v>
      </c>
      <c r="I686" s="5">
        <v>0</v>
      </c>
      <c r="J686" s="6" t="s">
        <v>24</v>
      </c>
      <c r="K686" s="6" t="s">
        <v>25</v>
      </c>
      <c r="L686" s="6" t="s">
        <v>74</v>
      </c>
      <c r="M686" s="6" t="s">
        <v>27</v>
      </c>
      <c r="N686" s="6" t="s">
        <v>42</v>
      </c>
      <c r="O686" s="6" t="s">
        <v>53</v>
      </c>
      <c r="P686" s="6" t="s">
        <v>30</v>
      </c>
      <c r="Q686" s="6" t="s">
        <v>31</v>
      </c>
      <c r="R686" s="6">
        <v>2761</v>
      </c>
      <c r="S686" s="6" t="s">
        <v>562</v>
      </c>
      <c r="T686" s="6" t="s">
        <v>61</v>
      </c>
      <c r="U686" s="5">
        <f>datos_chargeback_2001_1!$V686/100</f>
        <v>0</v>
      </c>
      <c r="V686" s="6">
        <v>0</v>
      </c>
      <c r="W686" s="5">
        <f>datos_chargeback_2001_1!$X686/100</f>
        <v>27.61</v>
      </c>
      <c r="X686" s="6">
        <v>2761</v>
      </c>
      <c r="Y686" s="5">
        <f>datos_chargeback_2001_1!$Z686/100</f>
        <v>0</v>
      </c>
      <c r="Z686" s="6">
        <v>0</v>
      </c>
      <c r="AA686" s="6" t="s">
        <v>2177</v>
      </c>
      <c r="AB686" s="6" t="s">
        <v>35</v>
      </c>
      <c r="AC686" s="7" t="s">
        <v>35</v>
      </c>
      <c r="AD686" s="5">
        <f>datos_chargeback_2001_1!$AE686/100</f>
        <v>0</v>
      </c>
      <c r="AE686" s="6">
        <v>0</v>
      </c>
      <c r="AF686" s="6" t="s">
        <v>36</v>
      </c>
    </row>
    <row r="687" spans="1:32" x14ac:dyDescent="0.3">
      <c r="A687" s="36" t="s">
        <v>2178</v>
      </c>
      <c r="B687" s="14">
        <v>45012</v>
      </c>
      <c r="C687" s="14" t="str">
        <f>TEXT(Tabla10[[#This Row],[Fecha de transacción]],"DDDD")</f>
        <v>lunes</v>
      </c>
      <c r="D687" s="14">
        <v>45079</v>
      </c>
      <c r="E687" s="15">
        <f>datos_chargeback_2001_1!$D687-datos_chargeback_2001_1!$B687</f>
        <v>67</v>
      </c>
      <c r="F687" s="16">
        <f>datos_chargeback_2001_1!$G687/100</f>
        <v>25.33</v>
      </c>
      <c r="G687" s="17">
        <v>2533</v>
      </c>
      <c r="H687" s="16">
        <f t="shared" si="10"/>
        <v>0</v>
      </c>
      <c r="I687" s="16">
        <v>1.42</v>
      </c>
      <c r="J687" s="17" t="s">
        <v>24</v>
      </c>
      <c r="K687" s="17" t="s">
        <v>25</v>
      </c>
      <c r="L687" s="17" t="s">
        <v>74</v>
      </c>
      <c r="M687" s="17" t="s">
        <v>93</v>
      </c>
      <c r="N687" s="17" t="s">
        <v>42</v>
      </c>
      <c r="O687" s="17" t="s">
        <v>43</v>
      </c>
      <c r="P687" s="17" t="s">
        <v>54</v>
      </c>
      <c r="Q687" s="17" t="s">
        <v>31</v>
      </c>
      <c r="R687" s="17">
        <v>25330</v>
      </c>
      <c r="S687" s="17" t="s">
        <v>2179</v>
      </c>
      <c r="T687" s="17" t="s">
        <v>46</v>
      </c>
      <c r="U687" s="16">
        <f>datos_chargeback_2001_1!$V687/100</f>
        <v>253.3</v>
      </c>
      <c r="V687" s="17">
        <v>25330</v>
      </c>
      <c r="W687" s="16">
        <f>datos_chargeback_2001_1!$X687/100</f>
        <v>0</v>
      </c>
      <c r="X687" s="17">
        <v>0</v>
      </c>
      <c r="Y687" s="16">
        <f>datos_chargeback_2001_1!$Z687/100</f>
        <v>0</v>
      </c>
      <c r="Z687" s="17">
        <v>0</v>
      </c>
      <c r="AA687" s="17" t="s">
        <v>2180</v>
      </c>
      <c r="AB687" s="17" t="s">
        <v>48</v>
      </c>
      <c r="AC687" s="18">
        <v>45012</v>
      </c>
      <c r="AD687" s="16">
        <f>datos_chargeback_2001_1!$AE687/100</f>
        <v>963.15</v>
      </c>
      <c r="AE687" s="17">
        <v>96315</v>
      </c>
      <c r="AF687" s="17" t="s">
        <v>50</v>
      </c>
    </row>
    <row r="688" spans="1:32" x14ac:dyDescent="0.3">
      <c r="A688" s="35" t="s">
        <v>2181</v>
      </c>
      <c r="B688" s="9">
        <v>45013</v>
      </c>
      <c r="C688" s="9" t="str">
        <f>TEXT(Tabla10[[#This Row],[Fecha de transacción]],"DDDD")</f>
        <v>martes</v>
      </c>
      <c r="D688" s="9">
        <v>45081</v>
      </c>
      <c r="E688" s="10">
        <f>datos_chargeback_2001_1!$D688-datos_chargeback_2001_1!$B688</f>
        <v>68</v>
      </c>
      <c r="F688" s="11">
        <f>datos_chargeback_2001_1!$G688/100</f>
        <v>310.52</v>
      </c>
      <c r="G688" s="12">
        <v>31052</v>
      </c>
      <c r="H688" s="11">
        <f t="shared" si="10"/>
        <v>0</v>
      </c>
      <c r="I688" s="11">
        <v>0</v>
      </c>
      <c r="J688" s="12" t="s">
        <v>24</v>
      </c>
      <c r="K688" s="12" t="s">
        <v>25</v>
      </c>
      <c r="L688" s="12" t="s">
        <v>74</v>
      </c>
      <c r="M688" s="12" t="s">
        <v>41</v>
      </c>
      <c r="N688" s="12" t="s">
        <v>42</v>
      </c>
      <c r="O688" s="12" t="s">
        <v>50</v>
      </c>
      <c r="P688" s="12" t="s">
        <v>30</v>
      </c>
      <c r="Q688" s="12" t="s">
        <v>55</v>
      </c>
      <c r="R688" s="12">
        <v>31052</v>
      </c>
      <c r="S688" s="12" t="s">
        <v>2182</v>
      </c>
      <c r="T688" s="12" t="s">
        <v>61</v>
      </c>
      <c r="U688" s="11">
        <f>datos_chargeback_2001_1!$V688/100</f>
        <v>0</v>
      </c>
      <c r="V688" s="12">
        <v>0</v>
      </c>
      <c r="W688" s="11">
        <f>datos_chargeback_2001_1!$X688/100</f>
        <v>310.52</v>
      </c>
      <c r="X688" s="12">
        <v>31052</v>
      </c>
      <c r="Y688" s="11">
        <f>datos_chargeback_2001_1!$Z688/100</f>
        <v>0</v>
      </c>
      <c r="Z688" s="12">
        <v>0</v>
      </c>
      <c r="AA688" s="12" t="s">
        <v>2183</v>
      </c>
      <c r="AB688" s="12" t="s">
        <v>35</v>
      </c>
      <c r="AC688" s="13" t="s">
        <v>35</v>
      </c>
      <c r="AD688" s="11">
        <f>datos_chargeback_2001_1!$AE688/100</f>
        <v>0</v>
      </c>
      <c r="AE688" s="12">
        <v>0</v>
      </c>
      <c r="AF688" s="12" t="s">
        <v>53</v>
      </c>
    </row>
    <row r="689" spans="1:32" x14ac:dyDescent="0.3">
      <c r="A689" s="34" t="s">
        <v>2184</v>
      </c>
      <c r="B689" s="3">
        <v>45014</v>
      </c>
      <c r="C689" s="3" t="str">
        <f>TEXT(Tabla10[[#This Row],[Fecha de transacción]],"DDDD")</f>
        <v>miércoles</v>
      </c>
      <c r="D689" s="3">
        <v>45078</v>
      </c>
      <c r="E689" s="4">
        <f>datos_chargeback_2001_1!$D689-datos_chargeback_2001_1!$B689</f>
        <v>64</v>
      </c>
      <c r="F689" s="5">
        <f>datos_chargeback_2001_1!$G689/100</f>
        <v>491.73</v>
      </c>
      <c r="G689" s="6">
        <v>49173</v>
      </c>
      <c r="H689" s="5">
        <f t="shared" si="10"/>
        <v>0</v>
      </c>
      <c r="I689" s="5">
        <v>1.08</v>
      </c>
      <c r="J689" s="6" t="s">
        <v>24</v>
      </c>
      <c r="K689" s="6" t="s">
        <v>25</v>
      </c>
      <c r="L689" s="6" t="s">
        <v>119</v>
      </c>
      <c r="M689" s="6" t="s">
        <v>85</v>
      </c>
      <c r="N689" s="6" t="s">
        <v>28</v>
      </c>
      <c r="O689" s="6" t="s">
        <v>43</v>
      </c>
      <c r="P689" s="6" t="s">
        <v>30</v>
      </c>
      <c r="Q689" s="6" t="s">
        <v>44</v>
      </c>
      <c r="R689" s="6">
        <v>49173</v>
      </c>
      <c r="S689" s="6" t="s">
        <v>1002</v>
      </c>
      <c r="T689" s="6" t="s">
        <v>33</v>
      </c>
      <c r="U689" s="5">
        <f>datos_chargeback_2001_1!$V689/100</f>
        <v>0</v>
      </c>
      <c r="V689" s="6">
        <v>0</v>
      </c>
      <c r="W689" s="5">
        <f>datos_chargeback_2001_1!$X689/100</f>
        <v>0</v>
      </c>
      <c r="X689" s="6">
        <v>0</v>
      </c>
      <c r="Y689" s="5">
        <f>datos_chargeback_2001_1!$Z689/100</f>
        <v>491.73</v>
      </c>
      <c r="Z689" s="6">
        <v>49173</v>
      </c>
      <c r="AA689" s="6" t="s">
        <v>2185</v>
      </c>
      <c r="AB689" s="6" t="s">
        <v>48</v>
      </c>
      <c r="AC689" s="8">
        <v>45014</v>
      </c>
      <c r="AD689" s="5">
        <f>datos_chargeback_2001_1!$AE689/100</f>
        <v>722.31</v>
      </c>
      <c r="AE689" s="6">
        <v>72231</v>
      </c>
      <c r="AF689" s="6" t="s">
        <v>43</v>
      </c>
    </row>
    <row r="690" spans="1:32" x14ac:dyDescent="0.3">
      <c r="A690" s="34" t="s">
        <v>2186</v>
      </c>
      <c r="B690" s="3">
        <v>45015</v>
      </c>
      <c r="C690" s="3" t="str">
        <f>TEXT(Tabla10[[#This Row],[Fecha de transacción]],"DDDD")</f>
        <v>jueves</v>
      </c>
      <c r="D690" s="3">
        <v>45089</v>
      </c>
      <c r="E690" s="4">
        <f>datos_chargeback_2001_1!$D690-datos_chargeback_2001_1!$B690</f>
        <v>74</v>
      </c>
      <c r="F690" s="5">
        <f>datos_chargeback_2001_1!$G690/100</f>
        <v>627.11</v>
      </c>
      <c r="G690" s="6">
        <v>62711</v>
      </c>
      <c r="H690" s="5">
        <f t="shared" si="10"/>
        <v>0</v>
      </c>
      <c r="I690" s="5">
        <v>0.12</v>
      </c>
      <c r="J690" s="6" t="s">
        <v>38</v>
      </c>
      <c r="K690" s="6" t="s">
        <v>25</v>
      </c>
      <c r="L690" s="6" t="s">
        <v>40</v>
      </c>
      <c r="M690" s="6" t="s">
        <v>93</v>
      </c>
      <c r="N690" s="6" t="s">
        <v>42</v>
      </c>
      <c r="O690" s="6" t="s">
        <v>43</v>
      </c>
      <c r="P690" s="6" t="s">
        <v>54</v>
      </c>
      <c r="Q690" s="6" t="s">
        <v>31</v>
      </c>
      <c r="R690" s="6">
        <v>62711</v>
      </c>
      <c r="S690" s="6" t="s">
        <v>2187</v>
      </c>
      <c r="T690" s="6" t="s">
        <v>61</v>
      </c>
      <c r="U690" s="5">
        <f>datos_chargeback_2001_1!$V690/100</f>
        <v>0</v>
      </c>
      <c r="V690" s="6">
        <v>0</v>
      </c>
      <c r="W690" s="5">
        <f>datos_chargeback_2001_1!$X690/100</f>
        <v>627.11</v>
      </c>
      <c r="X690" s="6">
        <v>62711</v>
      </c>
      <c r="Y690" s="5">
        <f>datos_chargeback_2001_1!$Z690/100</f>
        <v>0</v>
      </c>
      <c r="Z690" s="6">
        <v>0</v>
      </c>
      <c r="AA690" s="6" t="s">
        <v>2188</v>
      </c>
      <c r="AB690" s="6" t="s">
        <v>48</v>
      </c>
      <c r="AC690" s="8">
        <v>45015</v>
      </c>
      <c r="AD690" s="5">
        <f>datos_chargeback_2001_1!$AE690/100</f>
        <v>397.23</v>
      </c>
      <c r="AE690" s="6">
        <v>39723</v>
      </c>
      <c r="AF690" s="6" t="s">
        <v>29</v>
      </c>
    </row>
    <row r="691" spans="1:32" x14ac:dyDescent="0.3">
      <c r="A691" s="36" t="s">
        <v>2189</v>
      </c>
      <c r="B691" s="14">
        <v>45016</v>
      </c>
      <c r="C691" s="14" t="str">
        <f>TEXT(Tabla10[[#This Row],[Fecha de transacción]],"DDDD")</f>
        <v>viernes</v>
      </c>
      <c r="D691" s="14">
        <v>45078</v>
      </c>
      <c r="E691" s="15">
        <f>datos_chargeback_2001_1!$D691-datos_chargeback_2001_1!$B691</f>
        <v>62</v>
      </c>
      <c r="F691" s="16">
        <f>datos_chargeback_2001_1!$G691/100</f>
        <v>193.51</v>
      </c>
      <c r="G691" s="17">
        <v>19351</v>
      </c>
      <c r="H691" s="16">
        <f t="shared" si="10"/>
        <v>0</v>
      </c>
      <c r="I691" s="16">
        <v>1.38</v>
      </c>
      <c r="J691" s="17" t="s">
        <v>38</v>
      </c>
      <c r="K691" s="17" t="s">
        <v>25</v>
      </c>
      <c r="L691" s="17" t="s">
        <v>80</v>
      </c>
      <c r="M691" s="17" t="s">
        <v>41</v>
      </c>
      <c r="N691" s="17" t="s">
        <v>42</v>
      </c>
      <c r="O691" s="17" t="s">
        <v>64</v>
      </c>
      <c r="P691" s="17" t="s">
        <v>54</v>
      </c>
      <c r="Q691" s="17" t="s">
        <v>66</v>
      </c>
      <c r="R691" s="17">
        <v>19351</v>
      </c>
      <c r="S691" s="17" t="s">
        <v>2190</v>
      </c>
      <c r="T691" s="17" t="s">
        <v>61</v>
      </c>
      <c r="U691" s="16">
        <f>datos_chargeback_2001_1!$V691/100</f>
        <v>0</v>
      </c>
      <c r="V691" s="17">
        <v>0</v>
      </c>
      <c r="W691" s="16">
        <f>datos_chargeback_2001_1!$X691/100</f>
        <v>193.51</v>
      </c>
      <c r="X691" s="17">
        <v>19351</v>
      </c>
      <c r="Y691" s="16">
        <f>datos_chargeback_2001_1!$Z691/100</f>
        <v>0</v>
      </c>
      <c r="Z691" s="17">
        <v>0</v>
      </c>
      <c r="AA691" s="17" t="s">
        <v>2191</v>
      </c>
      <c r="AB691" s="17" t="s">
        <v>48</v>
      </c>
      <c r="AC691" s="18">
        <v>45016</v>
      </c>
      <c r="AD691" s="16">
        <f>datos_chargeback_2001_1!$AE691/100</f>
        <v>466.15</v>
      </c>
      <c r="AE691" s="17">
        <v>46615</v>
      </c>
      <c r="AF691" s="17" t="s">
        <v>50</v>
      </c>
    </row>
    <row r="692" spans="1:32" x14ac:dyDescent="0.3">
      <c r="A692" s="34" t="s">
        <v>2192</v>
      </c>
      <c r="B692" s="3">
        <v>45017</v>
      </c>
      <c r="C692" s="3" t="str">
        <f>TEXT(Tabla10[[#This Row],[Fecha de transacción]],"DDDD")</f>
        <v>sábado</v>
      </c>
      <c r="D692" s="3">
        <v>45093</v>
      </c>
      <c r="E692" s="4">
        <f>datos_chargeback_2001_1!$D692-datos_chargeback_2001_1!$B692</f>
        <v>76</v>
      </c>
      <c r="F692" s="5">
        <f>datos_chargeback_2001_1!$G692/100</f>
        <v>206.77</v>
      </c>
      <c r="G692" s="6">
        <v>20677</v>
      </c>
      <c r="H692" s="5">
        <f t="shared" si="10"/>
        <v>0</v>
      </c>
      <c r="I692" s="5">
        <v>0</v>
      </c>
      <c r="J692" s="6" t="s">
        <v>38</v>
      </c>
      <c r="K692" s="6" t="s">
        <v>25</v>
      </c>
      <c r="L692" s="6" t="s">
        <v>119</v>
      </c>
      <c r="M692" s="6" t="s">
        <v>93</v>
      </c>
      <c r="N692" s="6" t="s">
        <v>42</v>
      </c>
      <c r="O692" s="6" t="s">
        <v>53</v>
      </c>
      <c r="P692" s="6" t="s">
        <v>54</v>
      </c>
      <c r="Q692" s="6" t="s">
        <v>44</v>
      </c>
      <c r="R692" s="6">
        <v>20677</v>
      </c>
      <c r="S692" s="6" t="s">
        <v>2193</v>
      </c>
      <c r="T692" s="6" t="s">
        <v>46</v>
      </c>
      <c r="U692" s="5">
        <f>datos_chargeback_2001_1!$V692/100</f>
        <v>206.77</v>
      </c>
      <c r="V692" s="6">
        <v>20677</v>
      </c>
      <c r="W692" s="5">
        <f>datos_chargeback_2001_1!$X692/100</f>
        <v>0</v>
      </c>
      <c r="X692" s="6">
        <v>0</v>
      </c>
      <c r="Y692" s="5">
        <f>datos_chargeback_2001_1!$Z692/100</f>
        <v>0</v>
      </c>
      <c r="Z692" s="6">
        <v>0</v>
      </c>
      <c r="AA692" s="6" t="s">
        <v>2194</v>
      </c>
      <c r="AB692" s="6" t="s">
        <v>48</v>
      </c>
      <c r="AC692" s="8">
        <v>45017</v>
      </c>
      <c r="AD692" s="5">
        <f>datos_chargeback_2001_1!$AE692/100</f>
        <v>385.23</v>
      </c>
      <c r="AE692" s="6">
        <v>38523</v>
      </c>
      <c r="AF692" s="6" t="s">
        <v>64</v>
      </c>
    </row>
    <row r="693" spans="1:32" x14ac:dyDescent="0.3">
      <c r="A693" s="36" t="s">
        <v>2195</v>
      </c>
      <c r="B693" s="14">
        <v>45018</v>
      </c>
      <c r="C693" s="14" t="str">
        <f>TEXT(Tabla10[[#This Row],[Fecha de transacción]],"DDDD")</f>
        <v>domingo</v>
      </c>
      <c r="D693" s="14">
        <v>45093</v>
      </c>
      <c r="E693" s="15">
        <f>datos_chargeback_2001_1!$D693-datos_chargeback_2001_1!$B693</f>
        <v>75</v>
      </c>
      <c r="F693" s="16">
        <f>datos_chargeback_2001_1!$G693/100</f>
        <v>804.03</v>
      </c>
      <c r="G693" s="17">
        <v>80403</v>
      </c>
      <c r="H693" s="16">
        <f t="shared" si="10"/>
        <v>0</v>
      </c>
      <c r="I693" s="16">
        <v>0</v>
      </c>
      <c r="J693" s="17" t="s">
        <v>24</v>
      </c>
      <c r="K693" s="17" t="s">
        <v>25</v>
      </c>
      <c r="L693" s="17" t="s">
        <v>109</v>
      </c>
      <c r="M693" s="17" t="s">
        <v>41</v>
      </c>
      <c r="N693" s="17" t="s">
        <v>42</v>
      </c>
      <c r="O693" s="17" t="s">
        <v>114</v>
      </c>
      <c r="P693" s="17" t="s">
        <v>54</v>
      </c>
      <c r="Q693" s="17" t="s">
        <v>31</v>
      </c>
      <c r="R693" s="17">
        <v>80403</v>
      </c>
      <c r="S693" s="17" t="s">
        <v>2196</v>
      </c>
      <c r="T693" s="17" t="s">
        <v>46</v>
      </c>
      <c r="U693" s="16">
        <f>datos_chargeback_2001_1!$V693/100</f>
        <v>804.03</v>
      </c>
      <c r="V693" s="17">
        <v>80403</v>
      </c>
      <c r="W693" s="16">
        <f>datos_chargeback_2001_1!$X693/100</f>
        <v>0</v>
      </c>
      <c r="X693" s="17">
        <v>0</v>
      </c>
      <c r="Y693" s="16">
        <f>datos_chargeback_2001_1!$Z693/100</f>
        <v>0</v>
      </c>
      <c r="Z693" s="17">
        <v>0</v>
      </c>
      <c r="AA693" s="17" t="s">
        <v>2197</v>
      </c>
      <c r="AB693" s="17" t="s">
        <v>48</v>
      </c>
      <c r="AC693" s="18">
        <v>45018</v>
      </c>
      <c r="AD693" s="16">
        <f>datos_chargeback_2001_1!$AE693/100</f>
        <v>692.16</v>
      </c>
      <c r="AE693" s="17">
        <v>69216</v>
      </c>
      <c r="AF693" s="17" t="s">
        <v>43</v>
      </c>
    </row>
    <row r="694" spans="1:32" x14ac:dyDescent="0.3">
      <c r="A694" s="35" t="s">
        <v>2199</v>
      </c>
      <c r="B694" s="9">
        <v>45019</v>
      </c>
      <c r="C694" s="9" t="str">
        <f>TEXT(Tabla10[[#This Row],[Fecha de transacción]],"DDDD")</f>
        <v>lunes</v>
      </c>
      <c r="D694" s="9">
        <v>45106</v>
      </c>
      <c r="E694" s="10">
        <f>datos_chargeback_2001_1!$D694-datos_chargeback_2001_1!$B694</f>
        <v>87</v>
      </c>
      <c r="F694" s="11">
        <f>datos_chargeback_2001_1!$G694/100</f>
        <v>77.760000000000005</v>
      </c>
      <c r="G694" s="12">
        <v>7776</v>
      </c>
      <c r="H694" s="11">
        <f t="shared" si="10"/>
        <v>0</v>
      </c>
      <c r="I694" s="11">
        <v>1.36</v>
      </c>
      <c r="J694" s="12" t="s">
        <v>38</v>
      </c>
      <c r="K694" s="12" t="s">
        <v>25</v>
      </c>
      <c r="L694" s="12" t="s">
        <v>40</v>
      </c>
      <c r="M694" s="12" t="s">
        <v>52</v>
      </c>
      <c r="N694" s="12" t="s">
        <v>42</v>
      </c>
      <c r="O694" s="12" t="s">
        <v>50</v>
      </c>
      <c r="P694" s="12" t="s">
        <v>54</v>
      </c>
      <c r="Q694" s="12" t="s">
        <v>31</v>
      </c>
      <c r="R694" s="12">
        <v>77760</v>
      </c>
      <c r="S694" s="12" t="s">
        <v>2200</v>
      </c>
      <c r="T694" s="12" t="s">
        <v>61</v>
      </c>
      <c r="U694" s="11">
        <f>datos_chargeback_2001_1!$V694/100</f>
        <v>0</v>
      </c>
      <c r="V694" s="12">
        <v>0</v>
      </c>
      <c r="W694" s="11">
        <f>datos_chargeback_2001_1!$X694/100</f>
        <v>777.6</v>
      </c>
      <c r="X694" s="12">
        <v>77760</v>
      </c>
      <c r="Y694" s="11">
        <f>datos_chargeback_2001_1!$Z694/100</f>
        <v>0</v>
      </c>
      <c r="Z694" s="12">
        <v>0</v>
      </c>
      <c r="AA694" s="12" t="s">
        <v>2201</v>
      </c>
      <c r="AB694" s="12" t="s">
        <v>48</v>
      </c>
      <c r="AC694" s="19">
        <v>45019</v>
      </c>
      <c r="AD694" s="11">
        <f>datos_chargeback_2001_1!$AE694/100</f>
        <v>86.45</v>
      </c>
      <c r="AE694" s="12">
        <v>8645</v>
      </c>
      <c r="AF694" s="12" t="s">
        <v>53</v>
      </c>
    </row>
    <row r="695" spans="1:32" x14ac:dyDescent="0.3">
      <c r="A695" s="36" t="s">
        <v>2202</v>
      </c>
      <c r="B695" s="14">
        <v>45020</v>
      </c>
      <c r="C695" s="14" t="str">
        <f>TEXT(Tabla10[[#This Row],[Fecha de transacción]],"DDDD")</f>
        <v>martes</v>
      </c>
      <c r="D695" s="14">
        <v>45103</v>
      </c>
      <c r="E695" s="15">
        <f>datos_chargeback_2001_1!$D695-datos_chargeback_2001_1!$B695</f>
        <v>83</v>
      </c>
      <c r="F695" s="16">
        <f>datos_chargeback_2001_1!$G695/100</f>
        <v>498.12</v>
      </c>
      <c r="G695" s="17">
        <v>49812</v>
      </c>
      <c r="H695" s="16">
        <f t="shared" si="10"/>
        <v>0</v>
      </c>
      <c r="I695" s="16">
        <v>1.38</v>
      </c>
      <c r="J695" s="17" t="s">
        <v>24</v>
      </c>
      <c r="K695" s="17" t="s">
        <v>25</v>
      </c>
      <c r="L695" s="17" t="s">
        <v>74</v>
      </c>
      <c r="M695" s="17" t="s">
        <v>85</v>
      </c>
      <c r="N695" s="17" t="s">
        <v>42</v>
      </c>
      <c r="O695" s="17" t="s">
        <v>53</v>
      </c>
      <c r="P695" s="17" t="s">
        <v>54</v>
      </c>
      <c r="Q695" s="17" t="s">
        <v>44</v>
      </c>
      <c r="R695" s="17">
        <v>49812</v>
      </c>
      <c r="S695" s="17" t="s">
        <v>2203</v>
      </c>
      <c r="T695" s="17" t="s">
        <v>116</v>
      </c>
      <c r="U695" s="16">
        <f>datos_chargeback_2001_1!$V695/100</f>
        <v>498.12</v>
      </c>
      <c r="V695" s="17">
        <v>49812</v>
      </c>
      <c r="W695" s="16">
        <f>datos_chargeback_2001_1!$X695/100</f>
        <v>0</v>
      </c>
      <c r="X695" s="17">
        <v>0</v>
      </c>
      <c r="Y695" s="16">
        <f>datos_chargeback_2001_1!$Z695/100</f>
        <v>0</v>
      </c>
      <c r="Z695" s="17">
        <v>0</v>
      </c>
      <c r="AA695" s="17" t="s">
        <v>2204</v>
      </c>
      <c r="AB695" s="17" t="s">
        <v>48</v>
      </c>
      <c r="AC695" s="18">
        <v>45020</v>
      </c>
      <c r="AD695" s="16">
        <f>datos_chargeback_2001_1!$AE695/100</f>
        <v>270.99</v>
      </c>
      <c r="AE695" s="17">
        <v>27099</v>
      </c>
      <c r="AF695" s="17" t="s">
        <v>64</v>
      </c>
    </row>
    <row r="696" spans="1:32" x14ac:dyDescent="0.3">
      <c r="A696" s="34" t="s">
        <v>2205</v>
      </c>
      <c r="B696" s="3">
        <v>45021</v>
      </c>
      <c r="C696" s="3" t="str">
        <f>TEXT(Tabla10[[#This Row],[Fecha de transacción]],"DDDD")</f>
        <v>miércoles</v>
      </c>
      <c r="D696" s="3">
        <v>45090</v>
      </c>
      <c r="E696" s="4">
        <f>datos_chargeback_2001_1!$D696-datos_chargeback_2001_1!$B696</f>
        <v>69</v>
      </c>
      <c r="F696" s="5">
        <f>datos_chargeback_2001_1!$G696/100</f>
        <v>277.19</v>
      </c>
      <c r="G696" s="6">
        <v>27719</v>
      </c>
      <c r="H696" s="5">
        <f t="shared" si="10"/>
        <v>0</v>
      </c>
      <c r="I696" s="5">
        <v>1.08</v>
      </c>
      <c r="J696" s="6" t="s">
        <v>24</v>
      </c>
      <c r="K696" s="6" t="s">
        <v>25</v>
      </c>
      <c r="L696" s="6" t="s">
        <v>40</v>
      </c>
      <c r="M696" s="6" t="s">
        <v>27</v>
      </c>
      <c r="N696" s="6" t="s">
        <v>42</v>
      </c>
      <c r="O696" s="6" t="s">
        <v>70</v>
      </c>
      <c r="P696" s="6" t="s">
        <v>30</v>
      </c>
      <c r="Q696" s="6" t="s">
        <v>66</v>
      </c>
      <c r="R696" s="6">
        <v>27719</v>
      </c>
      <c r="S696" s="6" t="s">
        <v>2206</v>
      </c>
      <c r="T696" s="6" t="s">
        <v>61</v>
      </c>
      <c r="U696" s="5">
        <f>datos_chargeback_2001_1!$V696/100</f>
        <v>0</v>
      </c>
      <c r="V696" s="6">
        <v>0</v>
      </c>
      <c r="W696" s="5">
        <f>datos_chargeback_2001_1!$X696/100</f>
        <v>277.19</v>
      </c>
      <c r="X696" s="6">
        <v>27719</v>
      </c>
      <c r="Y696" s="5">
        <f>datos_chargeback_2001_1!$Z696/100</f>
        <v>0</v>
      </c>
      <c r="Z696" s="6">
        <v>0</v>
      </c>
      <c r="AA696" s="6" t="s">
        <v>2207</v>
      </c>
      <c r="AB696" s="6" t="s">
        <v>48</v>
      </c>
      <c r="AC696" s="8">
        <v>45021</v>
      </c>
      <c r="AD696" s="5">
        <f>datos_chargeback_2001_1!$AE696/100</f>
        <v>152.16999999999999</v>
      </c>
      <c r="AE696" s="6">
        <v>15217</v>
      </c>
      <c r="AF696" s="6" t="s">
        <v>53</v>
      </c>
    </row>
    <row r="697" spans="1:32" x14ac:dyDescent="0.3">
      <c r="A697" s="34" t="s">
        <v>2208</v>
      </c>
      <c r="B697" s="3">
        <v>45022</v>
      </c>
      <c r="C697" s="3" t="str">
        <f>TEXT(Tabla10[[#This Row],[Fecha de transacción]],"DDDD")</f>
        <v>jueves</v>
      </c>
      <c r="D697" s="3">
        <v>45097</v>
      </c>
      <c r="E697" s="4">
        <f>datos_chargeback_2001_1!$D697-datos_chargeback_2001_1!$B697</f>
        <v>75</v>
      </c>
      <c r="F697" s="5">
        <f>datos_chargeback_2001_1!$G697/100</f>
        <v>732.58</v>
      </c>
      <c r="G697" s="6">
        <v>73258</v>
      </c>
      <c r="H697" s="5">
        <f t="shared" si="10"/>
        <v>0</v>
      </c>
      <c r="I697" s="5">
        <v>0.81</v>
      </c>
      <c r="J697" s="6" t="s">
        <v>24</v>
      </c>
      <c r="K697" s="6" t="s">
        <v>25</v>
      </c>
      <c r="L697" s="6" t="s">
        <v>74</v>
      </c>
      <c r="M697" s="6" t="s">
        <v>59</v>
      </c>
      <c r="N697" s="6" t="s">
        <v>28</v>
      </c>
      <c r="O697" s="6" t="s">
        <v>36</v>
      </c>
      <c r="P697" s="6" t="s">
        <v>30</v>
      </c>
      <c r="Q697" s="6" t="s">
        <v>66</v>
      </c>
      <c r="R697" s="6">
        <v>73258</v>
      </c>
      <c r="S697" s="6" t="s">
        <v>2209</v>
      </c>
      <c r="T697" s="6" t="s">
        <v>33</v>
      </c>
      <c r="U697" s="5">
        <f>datos_chargeback_2001_1!$V697/100</f>
        <v>0</v>
      </c>
      <c r="V697" s="6">
        <v>0</v>
      </c>
      <c r="W697" s="5">
        <f>datos_chargeback_2001_1!$X697/100</f>
        <v>0</v>
      </c>
      <c r="X697" s="6">
        <v>0</v>
      </c>
      <c r="Y697" s="5">
        <f>datos_chargeback_2001_1!$Z697/100</f>
        <v>732.58</v>
      </c>
      <c r="Z697" s="6">
        <v>73258</v>
      </c>
      <c r="AA697" s="6" t="s">
        <v>2210</v>
      </c>
      <c r="AB697" s="6" t="s">
        <v>48</v>
      </c>
      <c r="AC697" s="8">
        <v>45022</v>
      </c>
      <c r="AD697" s="5">
        <f>datos_chargeback_2001_1!$AE697/100</f>
        <v>739.04</v>
      </c>
      <c r="AE697" s="6">
        <v>73904</v>
      </c>
      <c r="AF697" s="6" t="s">
        <v>43</v>
      </c>
    </row>
    <row r="698" spans="1:32" x14ac:dyDescent="0.3">
      <c r="A698" s="34" t="s">
        <v>2211</v>
      </c>
      <c r="B698" s="3">
        <v>45023</v>
      </c>
      <c r="C698" s="3" t="str">
        <f>TEXT(Tabla10[[#This Row],[Fecha de transacción]],"DDDD")</f>
        <v>viernes</v>
      </c>
      <c r="D698" s="3">
        <v>45087</v>
      </c>
      <c r="E698" s="4">
        <f>datos_chargeback_2001_1!$D698-datos_chargeback_2001_1!$B698</f>
        <v>64</v>
      </c>
      <c r="F698" s="5">
        <f>datos_chargeback_2001_1!$G698/100</f>
        <v>18.809999999999999</v>
      </c>
      <c r="G698" s="6">
        <v>1881</v>
      </c>
      <c r="H698" s="5">
        <f t="shared" si="10"/>
        <v>0</v>
      </c>
      <c r="I698" s="5">
        <v>0</v>
      </c>
      <c r="J698" s="6" t="s">
        <v>24</v>
      </c>
      <c r="K698" s="6" t="s">
        <v>25</v>
      </c>
      <c r="L698" s="6" t="s">
        <v>26</v>
      </c>
      <c r="M698" s="6" t="s">
        <v>93</v>
      </c>
      <c r="N698" s="6" t="s">
        <v>28</v>
      </c>
      <c r="O698" s="6" t="s">
        <v>50</v>
      </c>
      <c r="P698" s="6" t="s">
        <v>54</v>
      </c>
      <c r="Q698" s="6" t="s">
        <v>44</v>
      </c>
      <c r="R698" s="6">
        <v>18810</v>
      </c>
      <c r="S698" s="6" t="s">
        <v>2212</v>
      </c>
      <c r="T698" s="6" t="s">
        <v>33</v>
      </c>
      <c r="U698" s="5">
        <f>datos_chargeback_2001_1!$V698/100</f>
        <v>0</v>
      </c>
      <c r="V698" s="6">
        <v>0</v>
      </c>
      <c r="W698" s="5">
        <f>datos_chargeback_2001_1!$X698/100</f>
        <v>0</v>
      </c>
      <c r="X698" s="6">
        <v>0</v>
      </c>
      <c r="Y698" s="5">
        <f>datos_chargeback_2001_1!$Z698/100</f>
        <v>188.1</v>
      </c>
      <c r="Z698" s="6">
        <v>18810</v>
      </c>
      <c r="AA698" s="6" t="s">
        <v>2213</v>
      </c>
      <c r="AB698" s="6" t="s">
        <v>48</v>
      </c>
      <c r="AC698" s="8">
        <v>45023</v>
      </c>
      <c r="AD698" s="5">
        <f>datos_chargeback_2001_1!$AE698/100</f>
        <v>75.44</v>
      </c>
      <c r="AE698" s="6">
        <v>7544</v>
      </c>
      <c r="AF698" s="6" t="s">
        <v>36</v>
      </c>
    </row>
    <row r="699" spans="1:32" x14ac:dyDescent="0.3">
      <c r="A699" s="36" t="s">
        <v>2214</v>
      </c>
      <c r="B699" s="14">
        <v>45024</v>
      </c>
      <c r="C699" s="14" t="str">
        <f>TEXT(Tabla10[[#This Row],[Fecha de transacción]],"DDDD")</f>
        <v>sábado</v>
      </c>
      <c r="D699" s="14">
        <v>45108</v>
      </c>
      <c r="E699" s="15">
        <f>datos_chargeback_2001_1!$D699-datos_chargeback_2001_1!$B699</f>
        <v>84</v>
      </c>
      <c r="F699" s="16">
        <f>datos_chargeback_2001_1!$G699/100</f>
        <v>435.74</v>
      </c>
      <c r="G699" s="17">
        <v>43574</v>
      </c>
      <c r="H699" s="16">
        <f t="shared" si="10"/>
        <v>0</v>
      </c>
      <c r="I699" s="16">
        <v>1.0900000000000001</v>
      </c>
      <c r="J699" s="17" t="s">
        <v>24</v>
      </c>
      <c r="K699" s="17" t="s">
        <v>25</v>
      </c>
      <c r="L699" s="17" t="s">
        <v>80</v>
      </c>
      <c r="M699" s="17" t="s">
        <v>27</v>
      </c>
      <c r="N699" s="17" t="s">
        <v>42</v>
      </c>
      <c r="O699" s="17" t="s">
        <v>50</v>
      </c>
      <c r="P699" s="17" t="s">
        <v>54</v>
      </c>
      <c r="Q699" s="17" t="s">
        <v>44</v>
      </c>
      <c r="R699" s="17">
        <v>43574</v>
      </c>
      <c r="S699" s="17" t="s">
        <v>2215</v>
      </c>
      <c r="T699" s="17" t="s">
        <v>61</v>
      </c>
      <c r="U699" s="16">
        <f>datos_chargeback_2001_1!$V699/100</f>
        <v>0</v>
      </c>
      <c r="V699" s="17">
        <v>0</v>
      </c>
      <c r="W699" s="16">
        <f>datos_chargeback_2001_1!$X699/100</f>
        <v>435.74</v>
      </c>
      <c r="X699" s="17">
        <v>43574</v>
      </c>
      <c r="Y699" s="16">
        <f>datos_chargeback_2001_1!$Z699/100</f>
        <v>0</v>
      </c>
      <c r="Z699" s="17">
        <v>0</v>
      </c>
      <c r="AA699" s="17" t="s">
        <v>2216</v>
      </c>
      <c r="AB699" s="17" t="s">
        <v>48</v>
      </c>
      <c r="AC699" s="18">
        <v>45024</v>
      </c>
      <c r="AD699" s="16">
        <f>datos_chargeback_2001_1!$AE699/100</f>
        <v>758.83</v>
      </c>
      <c r="AE699" s="17">
        <v>75883</v>
      </c>
      <c r="AF699" s="17" t="s">
        <v>43</v>
      </c>
    </row>
    <row r="700" spans="1:32" x14ac:dyDescent="0.3">
      <c r="A700" s="35" t="s">
        <v>2218</v>
      </c>
      <c r="B700" s="9">
        <v>45025</v>
      </c>
      <c r="C700" s="9" t="str">
        <f>TEXT(Tabla10[[#This Row],[Fecha de transacción]],"DDDD")</f>
        <v>domingo</v>
      </c>
      <c r="D700" s="9">
        <v>45089</v>
      </c>
      <c r="E700" s="10">
        <f>datos_chargeback_2001_1!$D700-datos_chargeback_2001_1!$B700</f>
        <v>64</v>
      </c>
      <c r="F700" s="11">
        <f>datos_chargeback_2001_1!$G700/100</f>
        <v>723.64</v>
      </c>
      <c r="G700" s="12">
        <v>72364</v>
      </c>
      <c r="H700" s="11">
        <f t="shared" si="10"/>
        <v>0</v>
      </c>
      <c r="I700" s="11">
        <v>0</v>
      </c>
      <c r="J700" s="12" t="s">
        <v>24</v>
      </c>
      <c r="K700" s="12" t="s">
        <v>25</v>
      </c>
      <c r="L700" s="12" t="s">
        <v>26</v>
      </c>
      <c r="M700" s="12" t="s">
        <v>27</v>
      </c>
      <c r="N700" s="12" t="s">
        <v>42</v>
      </c>
      <c r="O700" s="12" t="s">
        <v>36</v>
      </c>
      <c r="P700" s="12" t="s">
        <v>30</v>
      </c>
      <c r="Q700" s="12" t="s">
        <v>75</v>
      </c>
      <c r="R700" s="12">
        <v>72364</v>
      </c>
      <c r="S700" s="12" t="s">
        <v>2219</v>
      </c>
      <c r="T700" s="12" t="s">
        <v>61</v>
      </c>
      <c r="U700" s="11">
        <f>datos_chargeback_2001_1!$V700/100</f>
        <v>0</v>
      </c>
      <c r="V700" s="12">
        <v>0</v>
      </c>
      <c r="W700" s="11">
        <f>datos_chargeback_2001_1!$X700/100</f>
        <v>723.64</v>
      </c>
      <c r="X700" s="12">
        <v>72364</v>
      </c>
      <c r="Y700" s="11">
        <f>datos_chargeback_2001_1!$Z700/100</f>
        <v>0</v>
      </c>
      <c r="Z700" s="12">
        <v>0</v>
      </c>
      <c r="AA700" s="12" t="s">
        <v>2220</v>
      </c>
      <c r="AB700" s="12" t="s">
        <v>35</v>
      </c>
      <c r="AC700" s="13" t="s">
        <v>35</v>
      </c>
      <c r="AD700" s="11">
        <f>datos_chargeback_2001_1!$AE700/100</f>
        <v>0</v>
      </c>
      <c r="AE700" s="12">
        <v>0</v>
      </c>
      <c r="AF700" s="12" t="s">
        <v>64</v>
      </c>
    </row>
    <row r="701" spans="1:32" x14ac:dyDescent="0.3">
      <c r="A701" s="36" t="s">
        <v>2221</v>
      </c>
      <c r="B701" s="14">
        <v>45026</v>
      </c>
      <c r="C701" s="14" t="str">
        <f>TEXT(Tabla10[[#This Row],[Fecha de transacción]],"DDDD")</f>
        <v>lunes</v>
      </c>
      <c r="D701" s="14">
        <v>45097</v>
      </c>
      <c r="E701" s="15">
        <f>datos_chargeback_2001_1!$D701-datos_chargeback_2001_1!$B701</f>
        <v>71</v>
      </c>
      <c r="F701" s="16">
        <f>datos_chargeback_2001_1!$G701/100</f>
        <v>404.19</v>
      </c>
      <c r="G701" s="17">
        <v>40419</v>
      </c>
      <c r="H701" s="16">
        <f t="shared" si="10"/>
        <v>0</v>
      </c>
      <c r="I701" s="16">
        <v>1.31</v>
      </c>
      <c r="J701" s="17" t="s">
        <v>24</v>
      </c>
      <c r="K701" s="17" t="s">
        <v>25</v>
      </c>
      <c r="L701" s="17" t="s">
        <v>109</v>
      </c>
      <c r="M701" s="17" t="s">
        <v>41</v>
      </c>
      <c r="N701" s="17" t="s">
        <v>28</v>
      </c>
      <c r="O701" s="17" t="s">
        <v>29</v>
      </c>
      <c r="P701" s="17" t="s">
        <v>54</v>
      </c>
      <c r="Q701" s="17" t="s">
        <v>31</v>
      </c>
      <c r="R701" s="17">
        <v>40419</v>
      </c>
      <c r="S701" s="17" t="s">
        <v>2222</v>
      </c>
      <c r="T701" s="17" t="s">
        <v>33</v>
      </c>
      <c r="U701" s="16">
        <f>datos_chargeback_2001_1!$V701/100</f>
        <v>0</v>
      </c>
      <c r="V701" s="17">
        <v>0</v>
      </c>
      <c r="W701" s="16">
        <f>datos_chargeback_2001_1!$X701/100</f>
        <v>0</v>
      </c>
      <c r="X701" s="17">
        <v>0</v>
      </c>
      <c r="Y701" s="16">
        <f>datos_chargeback_2001_1!$Z701/100</f>
        <v>404.19</v>
      </c>
      <c r="Z701" s="17">
        <v>40419</v>
      </c>
      <c r="AA701" s="17" t="s">
        <v>2223</v>
      </c>
      <c r="AB701" s="17" t="s">
        <v>48</v>
      </c>
      <c r="AC701" s="18">
        <v>45026</v>
      </c>
      <c r="AD701" s="16">
        <f>datos_chargeback_2001_1!$AE701/100</f>
        <v>484.01</v>
      </c>
      <c r="AE701" s="17">
        <v>48401</v>
      </c>
      <c r="AF701" s="17" t="s">
        <v>36</v>
      </c>
    </row>
    <row r="702" spans="1:32" x14ac:dyDescent="0.3">
      <c r="A702" s="35" t="s">
        <v>2224</v>
      </c>
      <c r="B702" s="9">
        <v>45027</v>
      </c>
      <c r="C702" s="9" t="str">
        <f>TEXT(Tabla10[[#This Row],[Fecha de transacción]],"DDDD")</f>
        <v>martes</v>
      </c>
      <c r="D702" s="9">
        <v>45109</v>
      </c>
      <c r="E702" s="10">
        <f>datos_chargeback_2001_1!$D702-datos_chargeback_2001_1!$B702</f>
        <v>82</v>
      </c>
      <c r="F702" s="11">
        <f>datos_chargeback_2001_1!$G702/100</f>
        <v>559.54999999999995</v>
      </c>
      <c r="G702" s="12">
        <v>55955</v>
      </c>
      <c r="H702" s="11">
        <f t="shared" si="10"/>
        <v>0</v>
      </c>
      <c r="I702" s="11">
        <v>1.27</v>
      </c>
      <c r="J702" s="12" t="s">
        <v>24</v>
      </c>
      <c r="K702" s="12" t="s">
        <v>25</v>
      </c>
      <c r="L702" s="12" t="s">
        <v>119</v>
      </c>
      <c r="M702" s="12" t="s">
        <v>85</v>
      </c>
      <c r="N702" s="12" t="s">
        <v>42</v>
      </c>
      <c r="O702" s="12" t="s">
        <v>53</v>
      </c>
      <c r="P702" s="12" t="s">
        <v>54</v>
      </c>
      <c r="Q702" s="12" t="s">
        <v>75</v>
      </c>
      <c r="R702" s="12">
        <v>55955</v>
      </c>
      <c r="S702" s="12" t="s">
        <v>2225</v>
      </c>
      <c r="T702" s="12" t="s">
        <v>116</v>
      </c>
      <c r="U702" s="11">
        <f>datos_chargeback_2001_1!$V702/100</f>
        <v>559.54999999999995</v>
      </c>
      <c r="V702" s="12">
        <v>55955</v>
      </c>
      <c r="W702" s="11">
        <f>datos_chargeback_2001_1!$X702/100</f>
        <v>0</v>
      </c>
      <c r="X702" s="12">
        <v>0</v>
      </c>
      <c r="Y702" s="11">
        <f>datos_chargeback_2001_1!$Z702/100</f>
        <v>0</v>
      </c>
      <c r="Z702" s="12">
        <v>0</v>
      </c>
      <c r="AA702" s="12" t="s">
        <v>2226</v>
      </c>
      <c r="AB702" s="12" t="s">
        <v>48</v>
      </c>
      <c r="AC702" s="19">
        <v>45027</v>
      </c>
      <c r="AD702" s="11">
        <f>datos_chargeback_2001_1!$AE702/100</f>
        <v>733.68</v>
      </c>
      <c r="AE702" s="12">
        <v>73368</v>
      </c>
      <c r="AF702" s="12" t="s">
        <v>64</v>
      </c>
    </row>
    <row r="703" spans="1:32" x14ac:dyDescent="0.3">
      <c r="A703" s="34" t="s">
        <v>2227</v>
      </c>
      <c r="B703" s="3">
        <v>45028</v>
      </c>
      <c r="C703" s="3" t="str">
        <f>TEXT(Tabla10[[#This Row],[Fecha de transacción]],"DDDD")</f>
        <v>miércoles</v>
      </c>
      <c r="D703" s="3">
        <v>45116</v>
      </c>
      <c r="E703" s="4">
        <f>datos_chargeback_2001_1!$D703-datos_chargeback_2001_1!$B703</f>
        <v>88</v>
      </c>
      <c r="F703" s="5">
        <f>datos_chargeback_2001_1!$G703/100</f>
        <v>992.15</v>
      </c>
      <c r="G703" s="6">
        <v>99215</v>
      </c>
      <c r="H703" s="5">
        <f t="shared" si="10"/>
        <v>0</v>
      </c>
      <c r="I703" s="5">
        <v>1.27</v>
      </c>
      <c r="J703" s="6" t="s">
        <v>38</v>
      </c>
      <c r="K703" s="6" t="s">
        <v>25</v>
      </c>
      <c r="L703" s="6" t="s">
        <v>26</v>
      </c>
      <c r="M703" s="6" t="s">
        <v>93</v>
      </c>
      <c r="N703" s="6" t="s">
        <v>42</v>
      </c>
      <c r="O703" s="6" t="s">
        <v>50</v>
      </c>
      <c r="P703" s="6" t="s">
        <v>30</v>
      </c>
      <c r="Q703" s="6" t="s">
        <v>75</v>
      </c>
      <c r="R703" s="6">
        <v>99215</v>
      </c>
      <c r="S703" s="6" t="s">
        <v>2228</v>
      </c>
      <c r="T703" s="6" t="s">
        <v>61</v>
      </c>
      <c r="U703" s="5">
        <f>datos_chargeback_2001_1!$V703/100</f>
        <v>0</v>
      </c>
      <c r="V703" s="6">
        <v>0</v>
      </c>
      <c r="W703" s="5">
        <f>datos_chargeback_2001_1!$X703/100</f>
        <v>992.15</v>
      </c>
      <c r="X703" s="6">
        <v>99215</v>
      </c>
      <c r="Y703" s="5">
        <f>datos_chargeback_2001_1!$Z703/100</f>
        <v>0</v>
      </c>
      <c r="Z703" s="6">
        <v>0</v>
      </c>
      <c r="AA703" s="6" t="s">
        <v>2229</v>
      </c>
      <c r="AB703" s="6" t="s">
        <v>48</v>
      </c>
      <c r="AC703" s="8">
        <v>45028</v>
      </c>
      <c r="AD703" s="5">
        <f>datos_chargeback_2001_1!$AE703/100</f>
        <v>827.64</v>
      </c>
      <c r="AE703" s="6">
        <v>82764</v>
      </c>
      <c r="AF703" s="6" t="s">
        <v>29</v>
      </c>
    </row>
    <row r="704" spans="1:32" x14ac:dyDescent="0.3">
      <c r="A704" s="34" t="s">
        <v>2230</v>
      </c>
      <c r="B704" s="3">
        <v>45029</v>
      </c>
      <c r="C704" s="3" t="str">
        <f>TEXT(Tabla10[[#This Row],[Fecha de transacción]],"DDDD")</f>
        <v>jueves</v>
      </c>
      <c r="D704" s="3">
        <v>45097</v>
      </c>
      <c r="E704" s="4">
        <f>datos_chargeback_2001_1!$D704-datos_chargeback_2001_1!$B704</f>
        <v>68</v>
      </c>
      <c r="F704" s="5">
        <f>datos_chargeback_2001_1!$G704/100</f>
        <v>104.59</v>
      </c>
      <c r="G704" s="6">
        <v>10459</v>
      </c>
      <c r="H704" s="5">
        <f t="shared" si="10"/>
        <v>0</v>
      </c>
      <c r="I704" s="5">
        <v>0.89</v>
      </c>
      <c r="J704" s="6" t="s">
        <v>24</v>
      </c>
      <c r="K704" s="6" t="s">
        <v>25</v>
      </c>
      <c r="L704" s="6" t="s">
        <v>40</v>
      </c>
      <c r="M704" s="6" t="s">
        <v>85</v>
      </c>
      <c r="N704" s="6" t="s">
        <v>42</v>
      </c>
      <c r="O704" s="6" t="s">
        <v>50</v>
      </c>
      <c r="P704" s="6" t="s">
        <v>54</v>
      </c>
      <c r="Q704" s="6" t="s">
        <v>44</v>
      </c>
      <c r="R704" s="6">
        <v>10459</v>
      </c>
      <c r="S704" s="6" t="s">
        <v>2231</v>
      </c>
      <c r="T704" s="6" t="s">
        <v>46</v>
      </c>
      <c r="U704" s="5">
        <f>datos_chargeback_2001_1!$V704/100</f>
        <v>104.59</v>
      </c>
      <c r="V704" s="6">
        <v>10459</v>
      </c>
      <c r="W704" s="5">
        <f>datos_chargeback_2001_1!$X704/100</f>
        <v>0</v>
      </c>
      <c r="X704" s="6">
        <v>0</v>
      </c>
      <c r="Y704" s="5">
        <f>datos_chargeback_2001_1!$Z704/100</f>
        <v>0</v>
      </c>
      <c r="Z704" s="6">
        <v>0</v>
      </c>
      <c r="AA704" s="6" t="s">
        <v>2232</v>
      </c>
      <c r="AB704" s="6" t="s">
        <v>48</v>
      </c>
      <c r="AC704" s="8">
        <v>45029</v>
      </c>
      <c r="AD704" s="5">
        <f>datos_chargeback_2001_1!$AE704/100</f>
        <v>437.59</v>
      </c>
      <c r="AE704" s="6">
        <v>43759</v>
      </c>
      <c r="AF704" s="6" t="s">
        <v>36</v>
      </c>
    </row>
    <row r="705" spans="1:32" x14ac:dyDescent="0.3">
      <c r="A705" s="34" t="s">
        <v>2233</v>
      </c>
      <c r="B705" s="3">
        <v>45030</v>
      </c>
      <c r="C705" s="3" t="str">
        <f>TEXT(Tabla10[[#This Row],[Fecha de transacción]],"DDDD")</f>
        <v>viernes</v>
      </c>
      <c r="D705" s="3">
        <v>45117</v>
      </c>
      <c r="E705" s="4">
        <f>datos_chargeback_2001_1!$D705-datos_chargeback_2001_1!$B705</f>
        <v>87</v>
      </c>
      <c r="F705" s="5">
        <f>datos_chargeback_2001_1!$G705/100</f>
        <v>390.81</v>
      </c>
      <c r="G705" s="6">
        <v>39081</v>
      </c>
      <c r="H705" s="5">
        <f t="shared" si="10"/>
        <v>0</v>
      </c>
      <c r="I705" s="5">
        <v>1.05</v>
      </c>
      <c r="J705" s="6" t="s">
        <v>38</v>
      </c>
      <c r="K705" s="6" t="s">
        <v>25</v>
      </c>
      <c r="L705" s="6" t="s">
        <v>80</v>
      </c>
      <c r="M705" s="6" t="s">
        <v>52</v>
      </c>
      <c r="N705" s="6" t="s">
        <v>42</v>
      </c>
      <c r="O705" s="6" t="s">
        <v>53</v>
      </c>
      <c r="P705" s="6" t="s">
        <v>30</v>
      </c>
      <c r="Q705" s="6" t="s">
        <v>31</v>
      </c>
      <c r="R705" s="6">
        <v>39081</v>
      </c>
      <c r="S705" s="6" t="s">
        <v>2234</v>
      </c>
      <c r="T705" s="6" t="s">
        <v>116</v>
      </c>
      <c r="U705" s="5">
        <f>datos_chargeback_2001_1!$V705/100</f>
        <v>390.81</v>
      </c>
      <c r="V705" s="6">
        <v>39081</v>
      </c>
      <c r="W705" s="5">
        <f>datos_chargeback_2001_1!$X705/100</f>
        <v>0</v>
      </c>
      <c r="X705" s="6">
        <v>0</v>
      </c>
      <c r="Y705" s="5">
        <f>datos_chargeback_2001_1!$Z705/100</f>
        <v>0</v>
      </c>
      <c r="Z705" s="6">
        <v>0</v>
      </c>
      <c r="AA705" s="6" t="s">
        <v>2235</v>
      </c>
      <c r="AB705" s="6" t="s">
        <v>35</v>
      </c>
      <c r="AC705" s="7" t="s">
        <v>35</v>
      </c>
      <c r="AD705" s="5">
        <f>datos_chargeback_2001_1!$AE705/100</f>
        <v>0</v>
      </c>
      <c r="AE705" s="6">
        <v>0</v>
      </c>
      <c r="AF705" s="6" t="s">
        <v>36</v>
      </c>
    </row>
    <row r="706" spans="1:32" x14ac:dyDescent="0.3">
      <c r="A706" s="35" t="s">
        <v>2236</v>
      </c>
      <c r="B706" s="9">
        <v>45031</v>
      </c>
      <c r="C706" s="9" t="str">
        <f>TEXT(Tabla10[[#This Row],[Fecha de transacción]],"DDDD")</f>
        <v>sábado</v>
      </c>
      <c r="D706" s="9">
        <v>45100</v>
      </c>
      <c r="E706" s="10">
        <f>datos_chargeback_2001_1!$D706-datos_chargeback_2001_1!$B706</f>
        <v>69</v>
      </c>
      <c r="F706" s="11">
        <f>datos_chargeback_2001_1!$G706/100</f>
        <v>15.36</v>
      </c>
      <c r="G706" s="12">
        <v>1536</v>
      </c>
      <c r="H706" s="11">
        <f t="shared" ref="H706:H769" si="11">IF(COUNTIF($A$2:$A$1373,A706)=1,0,IF(F706=_xlfn.AGGREGATE(14,6,$F$2:$F$1373/($A$2:$A$1373=A706),1),_xlfn.AGGREGATE(15,6,$F$2:$F$1373/($A$2:$A$1373=A706),1),""))</f>
        <v>0</v>
      </c>
      <c r="I706" s="11">
        <v>0.88</v>
      </c>
      <c r="J706" s="12" t="s">
        <v>24</v>
      </c>
      <c r="K706" s="12" t="s">
        <v>25</v>
      </c>
      <c r="L706" s="12" t="s">
        <v>119</v>
      </c>
      <c r="M706" s="12" t="s">
        <v>93</v>
      </c>
      <c r="N706" s="12" t="s">
        <v>28</v>
      </c>
      <c r="O706" s="12" t="s">
        <v>43</v>
      </c>
      <c r="P706" s="12" t="s">
        <v>54</v>
      </c>
      <c r="Q706" s="12" t="s">
        <v>31</v>
      </c>
      <c r="R706" s="12">
        <v>1536</v>
      </c>
      <c r="S706" s="12" t="s">
        <v>2237</v>
      </c>
      <c r="T706" s="12" t="s">
        <v>33</v>
      </c>
      <c r="U706" s="11">
        <f>datos_chargeback_2001_1!$V706/100</f>
        <v>0</v>
      </c>
      <c r="V706" s="12">
        <v>0</v>
      </c>
      <c r="W706" s="11">
        <f>datos_chargeback_2001_1!$X706/100</f>
        <v>0</v>
      </c>
      <c r="X706" s="12">
        <v>0</v>
      </c>
      <c r="Y706" s="11">
        <f>datos_chargeback_2001_1!$Z706/100</f>
        <v>15.36</v>
      </c>
      <c r="Z706" s="12">
        <v>1536</v>
      </c>
      <c r="AA706" s="12" t="s">
        <v>2238</v>
      </c>
      <c r="AB706" s="12" t="s">
        <v>48</v>
      </c>
      <c r="AC706" s="19">
        <v>45031</v>
      </c>
      <c r="AD706" s="11">
        <f>datos_chargeback_2001_1!$AE706/100</f>
        <v>427.27</v>
      </c>
      <c r="AE706" s="12">
        <v>42727</v>
      </c>
      <c r="AF706" s="12" t="s">
        <v>50</v>
      </c>
    </row>
    <row r="707" spans="1:32" x14ac:dyDescent="0.3">
      <c r="A707" s="34" t="s">
        <v>2239</v>
      </c>
      <c r="B707" s="3">
        <v>45032</v>
      </c>
      <c r="C707" s="3" t="str">
        <f>TEXT(Tabla10[[#This Row],[Fecha de transacción]],"DDDD")</f>
        <v>domingo</v>
      </c>
      <c r="D707" s="3">
        <v>45096</v>
      </c>
      <c r="E707" s="4">
        <f>datos_chargeback_2001_1!$D707-datos_chargeback_2001_1!$B707</f>
        <v>64</v>
      </c>
      <c r="F707" s="5">
        <f>datos_chargeback_2001_1!$G707/100</f>
        <v>336.09</v>
      </c>
      <c r="G707" s="6">
        <v>33609</v>
      </c>
      <c r="H707" s="5">
        <f t="shared" si="11"/>
        <v>0</v>
      </c>
      <c r="I707" s="5">
        <v>0</v>
      </c>
      <c r="J707" s="6" t="s">
        <v>38</v>
      </c>
      <c r="K707" s="6" t="s">
        <v>25</v>
      </c>
      <c r="L707" s="6" t="s">
        <v>80</v>
      </c>
      <c r="M707" s="6" t="s">
        <v>52</v>
      </c>
      <c r="N707" s="6" t="s">
        <v>42</v>
      </c>
      <c r="O707" s="6" t="s">
        <v>114</v>
      </c>
      <c r="P707" s="6" t="s">
        <v>30</v>
      </c>
      <c r="Q707" s="6" t="s">
        <v>31</v>
      </c>
      <c r="R707" s="6">
        <v>33609</v>
      </c>
      <c r="S707" s="6" t="s">
        <v>2240</v>
      </c>
      <c r="T707" s="6" t="s">
        <v>61</v>
      </c>
      <c r="U707" s="5">
        <f>datos_chargeback_2001_1!$V707/100</f>
        <v>0</v>
      </c>
      <c r="V707" s="6">
        <v>0</v>
      </c>
      <c r="W707" s="5">
        <f>datos_chargeback_2001_1!$X707/100</f>
        <v>336.09</v>
      </c>
      <c r="X707" s="6">
        <v>33609</v>
      </c>
      <c r="Y707" s="5">
        <f>datos_chargeback_2001_1!$Z707/100</f>
        <v>0</v>
      </c>
      <c r="Z707" s="6">
        <v>0</v>
      </c>
      <c r="AA707" s="6" t="s">
        <v>2241</v>
      </c>
      <c r="AB707" s="6" t="s">
        <v>35</v>
      </c>
      <c r="AC707" s="7" t="s">
        <v>35</v>
      </c>
      <c r="AD707" s="5">
        <f>datos_chargeback_2001_1!$AE707/100</f>
        <v>0</v>
      </c>
      <c r="AE707" s="6">
        <v>0</v>
      </c>
      <c r="AF707" s="6" t="s">
        <v>53</v>
      </c>
    </row>
    <row r="708" spans="1:32" x14ac:dyDescent="0.3">
      <c r="A708" s="35" t="s">
        <v>2242</v>
      </c>
      <c r="B708" s="9">
        <v>45033</v>
      </c>
      <c r="C708" s="9" t="str">
        <f>TEXT(Tabla10[[#This Row],[Fecha de transacción]],"DDDD")</f>
        <v>lunes</v>
      </c>
      <c r="D708" s="9">
        <v>45100</v>
      </c>
      <c r="E708" s="10">
        <f>datos_chargeback_2001_1!$D708-datos_chargeback_2001_1!$B708</f>
        <v>67</v>
      </c>
      <c r="F708" s="11">
        <f>datos_chargeback_2001_1!$G708/100</f>
        <v>78.33</v>
      </c>
      <c r="G708" s="12">
        <v>7833</v>
      </c>
      <c r="H708" s="11">
        <f t="shared" si="11"/>
        <v>0</v>
      </c>
      <c r="I708" s="11">
        <v>0</v>
      </c>
      <c r="J708" s="12" t="s">
        <v>24</v>
      </c>
      <c r="K708" s="12" t="s">
        <v>25</v>
      </c>
      <c r="L708" s="12" t="s">
        <v>80</v>
      </c>
      <c r="M708" s="12" t="s">
        <v>52</v>
      </c>
      <c r="N708" s="12" t="s">
        <v>28</v>
      </c>
      <c r="O708" s="12" t="s">
        <v>29</v>
      </c>
      <c r="P708" s="12" t="s">
        <v>30</v>
      </c>
      <c r="Q708" s="12" t="s">
        <v>44</v>
      </c>
      <c r="R708" s="12">
        <v>78330</v>
      </c>
      <c r="S708" s="12" t="s">
        <v>378</v>
      </c>
      <c r="T708" s="12" t="s">
        <v>33</v>
      </c>
      <c r="U708" s="11">
        <f>datos_chargeback_2001_1!$V708/100</f>
        <v>0</v>
      </c>
      <c r="V708" s="12">
        <v>0</v>
      </c>
      <c r="W708" s="11">
        <f>datos_chargeback_2001_1!$X708/100</f>
        <v>0</v>
      </c>
      <c r="X708" s="12">
        <v>0</v>
      </c>
      <c r="Y708" s="11">
        <f>datos_chargeback_2001_1!$Z708/100</f>
        <v>783.3</v>
      </c>
      <c r="Z708" s="12">
        <v>78330</v>
      </c>
      <c r="AA708" s="12" t="s">
        <v>2243</v>
      </c>
      <c r="AB708" s="12" t="s">
        <v>35</v>
      </c>
      <c r="AC708" s="13" t="s">
        <v>35</v>
      </c>
      <c r="AD708" s="11">
        <f>datos_chargeback_2001_1!$AE708/100</f>
        <v>0</v>
      </c>
      <c r="AE708" s="12">
        <v>0</v>
      </c>
      <c r="AF708" s="12" t="s">
        <v>64</v>
      </c>
    </row>
    <row r="709" spans="1:32" x14ac:dyDescent="0.3">
      <c r="A709" s="34" t="s">
        <v>2244</v>
      </c>
      <c r="B709" s="3">
        <v>45034</v>
      </c>
      <c r="C709" s="3" t="str">
        <f>TEXT(Tabla10[[#This Row],[Fecha de transacción]],"DDDD")</f>
        <v>martes</v>
      </c>
      <c r="D709" s="3">
        <v>45117</v>
      </c>
      <c r="E709" s="4">
        <f>datos_chargeback_2001_1!$D709-datos_chargeback_2001_1!$B709</f>
        <v>83</v>
      </c>
      <c r="F709" s="5">
        <f>datos_chargeback_2001_1!$G709/100</f>
        <v>284.16000000000003</v>
      </c>
      <c r="G709" s="6">
        <v>28416</v>
      </c>
      <c r="H709" s="5">
        <f t="shared" si="11"/>
        <v>0</v>
      </c>
      <c r="I709" s="5">
        <v>0</v>
      </c>
      <c r="J709" s="6" t="s">
        <v>24</v>
      </c>
      <c r="K709" s="6" t="s">
        <v>25</v>
      </c>
      <c r="L709" s="6" t="s">
        <v>80</v>
      </c>
      <c r="M709" s="6" t="s">
        <v>27</v>
      </c>
      <c r="N709" s="6" t="s">
        <v>42</v>
      </c>
      <c r="O709" s="6" t="s">
        <v>70</v>
      </c>
      <c r="P709" s="6" t="s">
        <v>54</v>
      </c>
      <c r="Q709" s="6" t="s">
        <v>31</v>
      </c>
      <c r="R709" s="6">
        <v>28416</v>
      </c>
      <c r="S709" s="6" t="s">
        <v>2245</v>
      </c>
      <c r="T709" s="6" t="s">
        <v>61</v>
      </c>
      <c r="U709" s="5">
        <f>datos_chargeback_2001_1!$V709/100</f>
        <v>0</v>
      </c>
      <c r="V709" s="6">
        <v>0</v>
      </c>
      <c r="W709" s="5">
        <f>datos_chargeback_2001_1!$X709/100</f>
        <v>284.16000000000003</v>
      </c>
      <c r="X709" s="6">
        <v>28416</v>
      </c>
      <c r="Y709" s="5">
        <f>datos_chargeback_2001_1!$Z709/100</f>
        <v>0</v>
      </c>
      <c r="Z709" s="6">
        <v>0</v>
      </c>
      <c r="AA709" s="6" t="s">
        <v>2246</v>
      </c>
      <c r="AB709" s="6" t="s">
        <v>35</v>
      </c>
      <c r="AC709" s="7" t="s">
        <v>35</v>
      </c>
      <c r="AD709" s="5">
        <f>datos_chargeback_2001_1!$AE709/100</f>
        <v>0</v>
      </c>
      <c r="AE709" s="6">
        <v>0</v>
      </c>
      <c r="AF709" s="6" t="s">
        <v>64</v>
      </c>
    </row>
    <row r="710" spans="1:32" x14ac:dyDescent="0.3">
      <c r="A710" s="35" t="s">
        <v>2247</v>
      </c>
      <c r="B710" s="9">
        <v>45035</v>
      </c>
      <c r="C710" s="9" t="str">
        <f>TEXT(Tabla10[[#This Row],[Fecha de transacción]],"DDDD")</f>
        <v>miércoles</v>
      </c>
      <c r="D710" s="9">
        <v>45117</v>
      </c>
      <c r="E710" s="10">
        <f>datos_chargeback_2001_1!$D710-datos_chargeback_2001_1!$B710</f>
        <v>82</v>
      </c>
      <c r="F710" s="11">
        <f>datos_chargeback_2001_1!$G710/100</f>
        <v>639.29</v>
      </c>
      <c r="G710" s="12">
        <v>63929</v>
      </c>
      <c r="H710" s="11">
        <f t="shared" si="11"/>
        <v>0</v>
      </c>
      <c r="I710" s="11">
        <v>0</v>
      </c>
      <c r="J710" s="12" t="s">
        <v>38</v>
      </c>
      <c r="K710" s="12" t="s">
        <v>25</v>
      </c>
      <c r="L710" s="12" t="s">
        <v>119</v>
      </c>
      <c r="M710" s="12" t="s">
        <v>93</v>
      </c>
      <c r="N710" s="12" t="s">
        <v>42</v>
      </c>
      <c r="O710" s="12" t="s">
        <v>53</v>
      </c>
      <c r="P710" s="12" t="s">
        <v>54</v>
      </c>
      <c r="Q710" s="12" t="s">
        <v>66</v>
      </c>
      <c r="R710" s="12">
        <v>63929</v>
      </c>
      <c r="S710" s="12" t="s">
        <v>2248</v>
      </c>
      <c r="T710" s="12" t="s">
        <v>46</v>
      </c>
      <c r="U710" s="11">
        <f>datos_chargeback_2001_1!$V710/100</f>
        <v>639.29</v>
      </c>
      <c r="V710" s="12">
        <v>63929</v>
      </c>
      <c r="W710" s="11">
        <f>datos_chargeback_2001_1!$X710/100</f>
        <v>0</v>
      </c>
      <c r="X710" s="12">
        <v>0</v>
      </c>
      <c r="Y710" s="11">
        <f>datos_chargeback_2001_1!$Z710/100</f>
        <v>0</v>
      </c>
      <c r="Z710" s="12">
        <v>0</v>
      </c>
      <c r="AA710" s="12" t="s">
        <v>2249</v>
      </c>
      <c r="AB710" s="12" t="s">
        <v>35</v>
      </c>
      <c r="AC710" s="13" t="s">
        <v>35</v>
      </c>
      <c r="AD710" s="11">
        <f>datos_chargeback_2001_1!$AE710/100</f>
        <v>0</v>
      </c>
      <c r="AE710" s="12">
        <v>0</v>
      </c>
      <c r="AF710" s="12" t="s">
        <v>53</v>
      </c>
    </row>
    <row r="711" spans="1:32" x14ac:dyDescent="0.3">
      <c r="A711" s="34" t="s">
        <v>2250</v>
      </c>
      <c r="B711" s="3">
        <v>45036</v>
      </c>
      <c r="C711" s="3" t="str">
        <f>TEXT(Tabla10[[#This Row],[Fecha de transacción]],"DDDD")</f>
        <v>jueves</v>
      </c>
      <c r="D711" s="3">
        <v>45104</v>
      </c>
      <c r="E711" s="4">
        <f>datos_chargeback_2001_1!$D711-datos_chargeback_2001_1!$B711</f>
        <v>68</v>
      </c>
      <c r="F711" s="5">
        <f>datos_chargeback_2001_1!$G711/100</f>
        <v>494.19</v>
      </c>
      <c r="G711" s="6">
        <v>49419</v>
      </c>
      <c r="H711" s="5">
        <f t="shared" si="11"/>
        <v>0</v>
      </c>
      <c r="I711" s="5">
        <v>0.13</v>
      </c>
      <c r="J711" s="6" t="s">
        <v>38</v>
      </c>
      <c r="K711" s="6" t="s">
        <v>25</v>
      </c>
      <c r="L711" s="6" t="s">
        <v>109</v>
      </c>
      <c r="M711" s="6" t="s">
        <v>52</v>
      </c>
      <c r="N711" s="6" t="s">
        <v>42</v>
      </c>
      <c r="O711" s="6" t="s">
        <v>53</v>
      </c>
      <c r="P711" s="6" t="s">
        <v>30</v>
      </c>
      <c r="Q711" s="6" t="s">
        <v>75</v>
      </c>
      <c r="R711" s="6">
        <v>49419</v>
      </c>
      <c r="S711" s="6" t="s">
        <v>2251</v>
      </c>
      <c r="T711" s="6" t="s">
        <v>46</v>
      </c>
      <c r="U711" s="5">
        <f>datos_chargeback_2001_1!$V711/100</f>
        <v>494.19</v>
      </c>
      <c r="V711" s="6">
        <v>49419</v>
      </c>
      <c r="W711" s="5">
        <f>datos_chargeback_2001_1!$X711/100</f>
        <v>0</v>
      </c>
      <c r="X711" s="6">
        <v>0</v>
      </c>
      <c r="Y711" s="5">
        <f>datos_chargeback_2001_1!$Z711/100</f>
        <v>0</v>
      </c>
      <c r="Z711" s="6">
        <v>0</v>
      </c>
      <c r="AA711" s="6" t="s">
        <v>2252</v>
      </c>
      <c r="AB711" s="6" t="s">
        <v>48</v>
      </c>
      <c r="AC711" s="8">
        <v>45036</v>
      </c>
      <c r="AD711" s="5">
        <f>datos_chargeback_2001_1!$AE711/100</f>
        <v>599.01</v>
      </c>
      <c r="AE711" s="6">
        <v>59901</v>
      </c>
      <c r="AF711" s="6" t="s">
        <v>53</v>
      </c>
    </row>
    <row r="712" spans="1:32" x14ac:dyDescent="0.3">
      <c r="A712" s="34" t="s">
        <v>2253</v>
      </c>
      <c r="B712" s="3">
        <v>45037</v>
      </c>
      <c r="C712" s="3" t="str">
        <f>TEXT(Tabla10[[#This Row],[Fecha de transacción]],"DDDD")</f>
        <v>viernes</v>
      </c>
      <c r="D712" s="3">
        <v>45124</v>
      </c>
      <c r="E712" s="4">
        <f>datos_chargeback_2001_1!$D712-datos_chargeback_2001_1!$B712</f>
        <v>87</v>
      </c>
      <c r="F712" s="5">
        <f>datos_chargeback_2001_1!$G712/100</f>
        <v>61.96</v>
      </c>
      <c r="G712" s="6">
        <v>6196</v>
      </c>
      <c r="H712" s="5">
        <f t="shared" si="11"/>
        <v>0</v>
      </c>
      <c r="I712" s="5">
        <v>0</v>
      </c>
      <c r="J712" s="6" t="s">
        <v>24</v>
      </c>
      <c r="K712" s="6" t="s">
        <v>25</v>
      </c>
      <c r="L712" s="6" t="s">
        <v>26</v>
      </c>
      <c r="M712" s="6" t="s">
        <v>41</v>
      </c>
      <c r="N712" s="6" t="s">
        <v>42</v>
      </c>
      <c r="O712" s="6" t="s">
        <v>36</v>
      </c>
      <c r="P712" s="6" t="s">
        <v>54</v>
      </c>
      <c r="Q712" s="6" t="s">
        <v>66</v>
      </c>
      <c r="R712" s="6">
        <v>61960</v>
      </c>
      <c r="S712" s="6" t="s">
        <v>2254</v>
      </c>
      <c r="T712" s="6" t="s">
        <v>46</v>
      </c>
      <c r="U712" s="5">
        <f>datos_chargeback_2001_1!$V712/100</f>
        <v>619.6</v>
      </c>
      <c r="V712" s="6">
        <v>61960</v>
      </c>
      <c r="W712" s="5">
        <f>datos_chargeback_2001_1!$X712/100</f>
        <v>0</v>
      </c>
      <c r="X712" s="6">
        <v>0</v>
      </c>
      <c r="Y712" s="5">
        <f>datos_chargeback_2001_1!$Z712/100</f>
        <v>0</v>
      </c>
      <c r="Z712" s="6">
        <v>0</v>
      </c>
      <c r="AA712" s="6" t="s">
        <v>2255</v>
      </c>
      <c r="AB712" s="6" t="s">
        <v>35</v>
      </c>
      <c r="AC712" s="7" t="s">
        <v>35</v>
      </c>
      <c r="AD712" s="5">
        <f>datos_chargeback_2001_1!$AE712/100</f>
        <v>0</v>
      </c>
      <c r="AE712" s="6">
        <v>0</v>
      </c>
      <c r="AF712" s="6" t="s">
        <v>43</v>
      </c>
    </row>
    <row r="713" spans="1:32" x14ac:dyDescent="0.3">
      <c r="A713" s="36" t="s">
        <v>2256</v>
      </c>
      <c r="B713" s="14">
        <v>45038</v>
      </c>
      <c r="C713" s="14" t="str">
        <f>TEXT(Tabla10[[#This Row],[Fecha de transacción]],"DDDD")</f>
        <v>sábado</v>
      </c>
      <c r="D713" s="14">
        <v>45112</v>
      </c>
      <c r="E713" s="15">
        <f>datos_chargeback_2001_1!$D713-datos_chargeback_2001_1!$B713</f>
        <v>74</v>
      </c>
      <c r="F713" s="16">
        <f>datos_chargeback_2001_1!$G713/100</f>
        <v>193.02</v>
      </c>
      <c r="G713" s="17">
        <v>19302</v>
      </c>
      <c r="H713" s="16">
        <f t="shared" si="11"/>
        <v>0</v>
      </c>
      <c r="I713" s="16">
        <v>0</v>
      </c>
      <c r="J713" s="17" t="s">
        <v>38</v>
      </c>
      <c r="K713" s="17" t="s">
        <v>25</v>
      </c>
      <c r="L713" s="17" t="s">
        <v>40</v>
      </c>
      <c r="M713" s="17" t="s">
        <v>93</v>
      </c>
      <c r="N713" s="17" t="s">
        <v>42</v>
      </c>
      <c r="O713" s="17" t="s">
        <v>43</v>
      </c>
      <c r="P713" s="17" t="s">
        <v>54</v>
      </c>
      <c r="Q713" s="17" t="s">
        <v>31</v>
      </c>
      <c r="R713" s="17">
        <v>19302</v>
      </c>
      <c r="S713" s="17" t="s">
        <v>2257</v>
      </c>
      <c r="T713" s="17" t="s">
        <v>116</v>
      </c>
      <c r="U713" s="16">
        <f>datos_chargeback_2001_1!$V713/100</f>
        <v>193.02</v>
      </c>
      <c r="V713" s="17">
        <v>19302</v>
      </c>
      <c r="W713" s="16">
        <f>datos_chargeback_2001_1!$X713/100</f>
        <v>0</v>
      </c>
      <c r="X713" s="17">
        <v>0</v>
      </c>
      <c r="Y713" s="16">
        <f>datos_chargeback_2001_1!$Z713/100</f>
        <v>0</v>
      </c>
      <c r="Z713" s="17">
        <v>0</v>
      </c>
      <c r="AA713" s="17" t="s">
        <v>2258</v>
      </c>
      <c r="AB713" s="17" t="s">
        <v>48</v>
      </c>
      <c r="AC713" s="18">
        <v>45038</v>
      </c>
      <c r="AD713" s="16">
        <f>datos_chargeback_2001_1!$AE713/100</f>
        <v>36.69</v>
      </c>
      <c r="AE713" s="17">
        <v>3669</v>
      </c>
      <c r="AF713" s="17" t="s">
        <v>29</v>
      </c>
    </row>
    <row r="714" spans="1:32" x14ac:dyDescent="0.3">
      <c r="A714" s="34" t="s">
        <v>2259</v>
      </c>
      <c r="B714" s="3">
        <v>45039</v>
      </c>
      <c r="C714" s="3" t="str">
        <f>TEXT(Tabla10[[#This Row],[Fecha de transacción]],"DDDD")</f>
        <v>domingo</v>
      </c>
      <c r="D714" s="3">
        <v>45123</v>
      </c>
      <c r="E714" s="4">
        <f>datos_chargeback_2001_1!$D714-datos_chargeback_2001_1!$B714</f>
        <v>84</v>
      </c>
      <c r="F714" s="5">
        <f>datos_chargeback_2001_1!$G714/100</f>
        <v>86.74</v>
      </c>
      <c r="G714" s="6">
        <v>8674</v>
      </c>
      <c r="H714" s="5">
        <f t="shared" si="11"/>
        <v>0</v>
      </c>
      <c r="I714" s="5">
        <v>0.96</v>
      </c>
      <c r="J714" s="6" t="s">
        <v>38</v>
      </c>
      <c r="K714" s="6" t="s">
        <v>25</v>
      </c>
      <c r="L714" s="6" t="s">
        <v>119</v>
      </c>
      <c r="M714" s="6" t="s">
        <v>52</v>
      </c>
      <c r="N714" s="6" t="s">
        <v>42</v>
      </c>
      <c r="O714" s="6" t="s">
        <v>43</v>
      </c>
      <c r="P714" s="6" t="s">
        <v>30</v>
      </c>
      <c r="Q714" s="6" t="s">
        <v>44</v>
      </c>
      <c r="R714" s="6">
        <v>86740</v>
      </c>
      <c r="S714" s="6" t="s">
        <v>1734</v>
      </c>
      <c r="T714" s="6" t="s">
        <v>46</v>
      </c>
      <c r="U714" s="5">
        <f>datos_chargeback_2001_1!$V714/100</f>
        <v>867.4</v>
      </c>
      <c r="V714" s="6">
        <v>86740</v>
      </c>
      <c r="W714" s="5">
        <f>datos_chargeback_2001_1!$X714/100</f>
        <v>0</v>
      </c>
      <c r="X714" s="6">
        <v>0</v>
      </c>
      <c r="Y714" s="5">
        <f>datos_chargeback_2001_1!$Z714/100</f>
        <v>0</v>
      </c>
      <c r="Z714" s="6">
        <v>0</v>
      </c>
      <c r="AA714" s="6" t="s">
        <v>2260</v>
      </c>
      <c r="AB714" s="6" t="s">
        <v>35</v>
      </c>
      <c r="AC714" s="7" t="s">
        <v>35</v>
      </c>
      <c r="AD714" s="5">
        <f>datos_chargeback_2001_1!$AE714/100</f>
        <v>0</v>
      </c>
      <c r="AE714" s="6">
        <v>0</v>
      </c>
      <c r="AF714" s="6" t="s">
        <v>36</v>
      </c>
    </row>
    <row r="715" spans="1:32" x14ac:dyDescent="0.3">
      <c r="A715" s="34" t="s">
        <v>2261</v>
      </c>
      <c r="B715" s="3">
        <v>45040</v>
      </c>
      <c r="C715" s="3" t="str">
        <f>TEXT(Tabla10[[#This Row],[Fecha de transacción]],"DDDD")</f>
        <v>lunes</v>
      </c>
      <c r="D715" s="3">
        <v>45124</v>
      </c>
      <c r="E715" s="4">
        <f>datos_chargeback_2001_1!$D715-datos_chargeback_2001_1!$B715</f>
        <v>84</v>
      </c>
      <c r="F715" s="5">
        <f>datos_chargeback_2001_1!$G715/100</f>
        <v>374.89</v>
      </c>
      <c r="G715" s="6">
        <v>37489</v>
      </c>
      <c r="H715" s="5">
        <f t="shared" si="11"/>
        <v>0</v>
      </c>
      <c r="I715" s="5">
        <v>0</v>
      </c>
      <c r="J715" s="6" t="s">
        <v>38</v>
      </c>
      <c r="K715" s="6" t="s">
        <v>25</v>
      </c>
      <c r="L715" s="6" t="s">
        <v>109</v>
      </c>
      <c r="M715" s="6" t="s">
        <v>59</v>
      </c>
      <c r="N715" s="6" t="s">
        <v>42</v>
      </c>
      <c r="O715" s="6" t="s">
        <v>70</v>
      </c>
      <c r="P715" s="6" t="s">
        <v>54</v>
      </c>
      <c r="Q715" s="6" t="s">
        <v>75</v>
      </c>
      <c r="R715" s="6">
        <v>37489</v>
      </c>
      <c r="S715" s="6" t="s">
        <v>2262</v>
      </c>
      <c r="T715" s="6" t="s">
        <v>116</v>
      </c>
      <c r="U715" s="5">
        <f>datos_chargeback_2001_1!$V715/100</f>
        <v>374.89</v>
      </c>
      <c r="V715" s="6">
        <v>37489</v>
      </c>
      <c r="W715" s="5">
        <f>datos_chargeback_2001_1!$X715/100</f>
        <v>0</v>
      </c>
      <c r="X715" s="6">
        <v>0</v>
      </c>
      <c r="Y715" s="5">
        <f>datos_chargeback_2001_1!$Z715/100</f>
        <v>0</v>
      </c>
      <c r="Z715" s="6">
        <v>0</v>
      </c>
      <c r="AA715" s="6" t="s">
        <v>2263</v>
      </c>
      <c r="AB715" s="6" t="s">
        <v>48</v>
      </c>
      <c r="AC715" s="8">
        <v>45040</v>
      </c>
      <c r="AD715" s="5">
        <f>datos_chargeback_2001_1!$AE715/100</f>
        <v>784.48</v>
      </c>
      <c r="AE715" s="6">
        <v>78448</v>
      </c>
      <c r="AF715" s="6" t="s">
        <v>53</v>
      </c>
    </row>
    <row r="716" spans="1:32" x14ac:dyDescent="0.3">
      <c r="A716" s="34" t="s">
        <v>2264</v>
      </c>
      <c r="B716" s="3">
        <v>45041</v>
      </c>
      <c r="C716" s="3" t="str">
        <f>TEXT(Tabla10[[#This Row],[Fecha de transacción]],"DDDD")</f>
        <v>martes</v>
      </c>
      <c r="D716" s="3">
        <v>45122</v>
      </c>
      <c r="E716" s="4">
        <f>datos_chargeback_2001_1!$D716-datos_chargeback_2001_1!$B716</f>
        <v>81</v>
      </c>
      <c r="F716" s="5">
        <f>datos_chargeback_2001_1!$G716/100</f>
        <v>740.37</v>
      </c>
      <c r="G716" s="6">
        <v>74037</v>
      </c>
      <c r="H716" s="5">
        <f t="shared" si="11"/>
        <v>0</v>
      </c>
      <c r="I716" s="5">
        <v>1.38</v>
      </c>
      <c r="J716" s="6" t="s">
        <v>24</v>
      </c>
      <c r="K716" s="6" t="s">
        <v>25</v>
      </c>
      <c r="L716" s="6" t="s">
        <v>74</v>
      </c>
      <c r="M716" s="6" t="s">
        <v>85</v>
      </c>
      <c r="N716" s="6" t="s">
        <v>42</v>
      </c>
      <c r="O716" s="6" t="s">
        <v>29</v>
      </c>
      <c r="P716" s="6" t="s">
        <v>30</v>
      </c>
      <c r="Q716" s="6" t="s">
        <v>44</v>
      </c>
      <c r="R716" s="6">
        <v>74037</v>
      </c>
      <c r="S716" s="6" t="s">
        <v>917</v>
      </c>
      <c r="T716" s="6" t="s">
        <v>61</v>
      </c>
      <c r="U716" s="5">
        <f>datos_chargeback_2001_1!$V716/100</f>
        <v>0</v>
      </c>
      <c r="V716" s="6">
        <v>0</v>
      </c>
      <c r="W716" s="5">
        <f>datos_chargeback_2001_1!$X716/100</f>
        <v>740.37</v>
      </c>
      <c r="X716" s="6">
        <v>74037</v>
      </c>
      <c r="Y716" s="5">
        <f>datos_chargeback_2001_1!$Z716/100</f>
        <v>0</v>
      </c>
      <c r="Z716" s="6">
        <v>0</v>
      </c>
      <c r="AA716" s="6" t="s">
        <v>2265</v>
      </c>
      <c r="AB716" s="6" t="s">
        <v>48</v>
      </c>
      <c r="AC716" s="8">
        <v>45041</v>
      </c>
      <c r="AD716" s="5">
        <f>datos_chargeback_2001_1!$AE716/100</f>
        <v>739.47</v>
      </c>
      <c r="AE716" s="6">
        <v>73947</v>
      </c>
      <c r="AF716" s="6" t="s">
        <v>53</v>
      </c>
    </row>
    <row r="717" spans="1:32" x14ac:dyDescent="0.3">
      <c r="A717" s="36" t="s">
        <v>2266</v>
      </c>
      <c r="B717" s="14">
        <v>45042</v>
      </c>
      <c r="C717" s="14" t="str">
        <f>TEXT(Tabla10[[#This Row],[Fecha de transacción]],"DDDD")</f>
        <v>miércoles</v>
      </c>
      <c r="D717" s="14">
        <v>45114</v>
      </c>
      <c r="E717" s="15">
        <f>datos_chargeback_2001_1!$D717-datos_chargeback_2001_1!$B717</f>
        <v>72</v>
      </c>
      <c r="F717" s="16">
        <f>datos_chargeback_2001_1!$G717/100</f>
        <v>944.86</v>
      </c>
      <c r="G717" s="17">
        <v>94486</v>
      </c>
      <c r="H717" s="16">
        <f t="shared" si="11"/>
        <v>0</v>
      </c>
      <c r="I717" s="16">
        <v>1.19</v>
      </c>
      <c r="J717" s="17" t="s">
        <v>24</v>
      </c>
      <c r="K717" s="17" t="s">
        <v>25</v>
      </c>
      <c r="L717" s="17" t="s">
        <v>40</v>
      </c>
      <c r="M717" s="17" t="s">
        <v>59</v>
      </c>
      <c r="N717" s="17" t="s">
        <v>42</v>
      </c>
      <c r="O717" s="17" t="s">
        <v>36</v>
      </c>
      <c r="P717" s="17" t="s">
        <v>30</v>
      </c>
      <c r="Q717" s="17" t="s">
        <v>75</v>
      </c>
      <c r="R717" s="17">
        <v>94486</v>
      </c>
      <c r="S717" s="17" t="s">
        <v>2267</v>
      </c>
      <c r="T717" s="17" t="s">
        <v>46</v>
      </c>
      <c r="U717" s="16">
        <f>datos_chargeback_2001_1!$V717/100</f>
        <v>944.86</v>
      </c>
      <c r="V717" s="17">
        <v>94486</v>
      </c>
      <c r="W717" s="16">
        <f>datos_chargeback_2001_1!$X717/100</f>
        <v>0</v>
      </c>
      <c r="X717" s="17">
        <v>0</v>
      </c>
      <c r="Y717" s="16">
        <f>datos_chargeback_2001_1!$Z717/100</f>
        <v>0</v>
      </c>
      <c r="Z717" s="17">
        <v>0</v>
      </c>
      <c r="AA717" s="17" t="s">
        <v>2268</v>
      </c>
      <c r="AB717" s="17" t="s">
        <v>35</v>
      </c>
      <c r="AC717" s="20" t="s">
        <v>35</v>
      </c>
      <c r="AD717" s="16">
        <f>datos_chargeback_2001_1!$AE717/100</f>
        <v>0</v>
      </c>
      <c r="AE717" s="17">
        <v>0</v>
      </c>
      <c r="AF717" s="17" t="s">
        <v>53</v>
      </c>
    </row>
    <row r="718" spans="1:32" x14ac:dyDescent="0.3">
      <c r="A718" s="35" t="s">
        <v>2269</v>
      </c>
      <c r="B718" s="9">
        <v>45043</v>
      </c>
      <c r="C718" s="9" t="str">
        <f>TEXT(Tabla10[[#This Row],[Fecha de transacción]],"DDDD")</f>
        <v>jueves</v>
      </c>
      <c r="D718" s="9">
        <v>45114</v>
      </c>
      <c r="E718" s="10">
        <f>datos_chargeback_2001_1!$D718-datos_chargeback_2001_1!$B718</f>
        <v>71</v>
      </c>
      <c r="F718" s="11">
        <f>datos_chargeback_2001_1!$G718/100</f>
        <v>848.97</v>
      </c>
      <c r="G718" s="12">
        <v>84897</v>
      </c>
      <c r="H718" s="11">
        <f t="shared" si="11"/>
        <v>0</v>
      </c>
      <c r="I718" s="11">
        <v>1.37</v>
      </c>
      <c r="J718" s="12" t="s">
        <v>38</v>
      </c>
      <c r="K718" s="12" t="s">
        <v>25</v>
      </c>
      <c r="L718" s="12" t="s">
        <v>109</v>
      </c>
      <c r="M718" s="12" t="s">
        <v>93</v>
      </c>
      <c r="N718" s="12" t="s">
        <v>28</v>
      </c>
      <c r="O718" s="12" t="s">
        <v>53</v>
      </c>
      <c r="P718" s="12" t="s">
        <v>54</v>
      </c>
      <c r="Q718" s="12" t="s">
        <v>31</v>
      </c>
      <c r="R718" s="12">
        <v>84897</v>
      </c>
      <c r="S718" s="12" t="s">
        <v>837</v>
      </c>
      <c r="T718" s="12" t="s">
        <v>33</v>
      </c>
      <c r="U718" s="11">
        <f>datos_chargeback_2001_1!$V718/100</f>
        <v>0</v>
      </c>
      <c r="V718" s="12">
        <v>0</v>
      </c>
      <c r="W718" s="11">
        <f>datos_chargeback_2001_1!$X718/100</f>
        <v>0</v>
      </c>
      <c r="X718" s="12">
        <v>0</v>
      </c>
      <c r="Y718" s="11">
        <f>datos_chargeback_2001_1!$Z718/100</f>
        <v>848.97</v>
      </c>
      <c r="Z718" s="12">
        <v>84897</v>
      </c>
      <c r="AA718" s="12" t="s">
        <v>2270</v>
      </c>
      <c r="AB718" s="12" t="s">
        <v>35</v>
      </c>
      <c r="AC718" s="13" t="s">
        <v>35</v>
      </c>
      <c r="AD718" s="11">
        <f>datos_chargeback_2001_1!$AE718/100</f>
        <v>0</v>
      </c>
      <c r="AE718" s="12">
        <v>0</v>
      </c>
      <c r="AF718" s="12" t="s">
        <v>64</v>
      </c>
    </row>
    <row r="719" spans="1:32" x14ac:dyDescent="0.3">
      <c r="A719" s="34" t="s">
        <v>2271</v>
      </c>
      <c r="B719" s="3">
        <v>45044</v>
      </c>
      <c r="C719" s="3" t="str">
        <f>TEXT(Tabla10[[#This Row],[Fecha de transacción]],"DDDD")</f>
        <v>viernes</v>
      </c>
      <c r="D719" s="3">
        <v>45121</v>
      </c>
      <c r="E719" s="4">
        <f>datos_chargeback_2001_1!$D719-datos_chargeback_2001_1!$B719</f>
        <v>77</v>
      </c>
      <c r="F719" s="5">
        <f>datos_chargeback_2001_1!$G719/100</f>
        <v>43.71</v>
      </c>
      <c r="G719" s="6">
        <v>4371</v>
      </c>
      <c r="H719" s="5">
        <f t="shared" si="11"/>
        <v>0</v>
      </c>
      <c r="I719" s="5">
        <v>1.02</v>
      </c>
      <c r="J719" s="6" t="s">
        <v>38</v>
      </c>
      <c r="K719" s="6" t="s">
        <v>25</v>
      </c>
      <c r="L719" s="6" t="s">
        <v>119</v>
      </c>
      <c r="M719" s="6" t="s">
        <v>93</v>
      </c>
      <c r="N719" s="6" t="s">
        <v>28</v>
      </c>
      <c r="O719" s="6" t="s">
        <v>50</v>
      </c>
      <c r="P719" s="6" t="s">
        <v>30</v>
      </c>
      <c r="Q719" s="6" t="s">
        <v>55</v>
      </c>
      <c r="R719" s="6">
        <v>43710</v>
      </c>
      <c r="S719" s="6" t="s">
        <v>2272</v>
      </c>
      <c r="T719" s="6" t="s">
        <v>33</v>
      </c>
      <c r="U719" s="5">
        <f>datos_chargeback_2001_1!$V719/100</f>
        <v>0</v>
      </c>
      <c r="V719" s="6">
        <v>0</v>
      </c>
      <c r="W719" s="5">
        <f>datos_chargeback_2001_1!$X719/100</f>
        <v>0</v>
      </c>
      <c r="X719" s="6">
        <v>0</v>
      </c>
      <c r="Y719" s="5">
        <f>datos_chargeback_2001_1!$Z719/100</f>
        <v>437.1</v>
      </c>
      <c r="Z719" s="6">
        <v>43710</v>
      </c>
      <c r="AA719" s="6" t="s">
        <v>2273</v>
      </c>
      <c r="AB719" s="6" t="s">
        <v>35</v>
      </c>
      <c r="AC719" s="7" t="s">
        <v>35</v>
      </c>
      <c r="AD719" s="5">
        <f>datos_chargeback_2001_1!$AE719/100</f>
        <v>0</v>
      </c>
      <c r="AE719" s="6">
        <v>0</v>
      </c>
      <c r="AF719" s="6" t="s">
        <v>43</v>
      </c>
    </row>
    <row r="720" spans="1:32" x14ac:dyDescent="0.3">
      <c r="A720" s="35" t="s">
        <v>2274</v>
      </c>
      <c r="B720" s="9">
        <v>45045</v>
      </c>
      <c r="C720" s="9" t="str">
        <f>TEXT(Tabla10[[#This Row],[Fecha de transacción]],"DDDD")</f>
        <v>sábado</v>
      </c>
      <c r="D720" s="9">
        <v>45135</v>
      </c>
      <c r="E720" s="10">
        <f>datos_chargeback_2001_1!$D720-datos_chargeback_2001_1!$B720</f>
        <v>90</v>
      </c>
      <c r="F720" s="11">
        <f>datos_chargeback_2001_1!$G720/100</f>
        <v>405.61</v>
      </c>
      <c r="G720" s="12">
        <v>40561</v>
      </c>
      <c r="H720" s="11">
        <f t="shared" si="11"/>
        <v>0</v>
      </c>
      <c r="I720" s="11">
        <v>0</v>
      </c>
      <c r="J720" s="12" t="s">
        <v>24</v>
      </c>
      <c r="K720" s="12" t="s">
        <v>25</v>
      </c>
      <c r="L720" s="12" t="s">
        <v>26</v>
      </c>
      <c r="M720" s="12" t="s">
        <v>93</v>
      </c>
      <c r="N720" s="12" t="s">
        <v>42</v>
      </c>
      <c r="O720" s="12" t="s">
        <v>43</v>
      </c>
      <c r="P720" s="12" t="s">
        <v>30</v>
      </c>
      <c r="Q720" s="12" t="s">
        <v>66</v>
      </c>
      <c r="R720" s="12">
        <v>40561</v>
      </c>
      <c r="S720" s="12" t="s">
        <v>2275</v>
      </c>
      <c r="T720" s="12" t="s">
        <v>46</v>
      </c>
      <c r="U720" s="11">
        <f>datos_chargeback_2001_1!$V720/100</f>
        <v>405.61</v>
      </c>
      <c r="V720" s="12">
        <v>40561</v>
      </c>
      <c r="W720" s="11">
        <f>datos_chargeback_2001_1!$X720/100</f>
        <v>0</v>
      </c>
      <c r="X720" s="12">
        <v>0</v>
      </c>
      <c r="Y720" s="11">
        <f>datos_chargeback_2001_1!$Z720/100</f>
        <v>0</v>
      </c>
      <c r="Z720" s="12">
        <v>0</v>
      </c>
      <c r="AA720" s="12" t="s">
        <v>2276</v>
      </c>
      <c r="AB720" s="12" t="s">
        <v>48</v>
      </c>
      <c r="AC720" s="19">
        <v>45045</v>
      </c>
      <c r="AD720" s="11">
        <f>datos_chargeback_2001_1!$AE720/100</f>
        <v>698.53</v>
      </c>
      <c r="AE720" s="12">
        <v>69853</v>
      </c>
      <c r="AF720" s="12" t="s">
        <v>50</v>
      </c>
    </row>
    <row r="721" spans="1:32" x14ac:dyDescent="0.3">
      <c r="A721" s="34" t="s">
        <v>2277</v>
      </c>
      <c r="B721" s="3">
        <v>45046</v>
      </c>
      <c r="C721" s="3" t="str">
        <f>TEXT(Tabla10[[#This Row],[Fecha de transacción]],"DDDD")</f>
        <v>domingo</v>
      </c>
      <c r="D721" s="3">
        <v>45122</v>
      </c>
      <c r="E721" s="4">
        <f>datos_chargeback_2001_1!$D721-datos_chargeback_2001_1!$B721</f>
        <v>76</v>
      </c>
      <c r="F721" s="5">
        <f>datos_chargeback_2001_1!$G721/100</f>
        <v>707.39</v>
      </c>
      <c r="G721" s="6">
        <v>70739</v>
      </c>
      <c r="H721" s="5">
        <f t="shared" si="11"/>
        <v>0</v>
      </c>
      <c r="I721" s="5">
        <v>0</v>
      </c>
      <c r="J721" s="6" t="s">
        <v>24</v>
      </c>
      <c r="K721" s="6" t="s">
        <v>25</v>
      </c>
      <c r="L721" s="6" t="s">
        <v>74</v>
      </c>
      <c r="M721" s="6" t="s">
        <v>59</v>
      </c>
      <c r="N721" s="6" t="s">
        <v>42</v>
      </c>
      <c r="O721" s="6" t="s">
        <v>36</v>
      </c>
      <c r="P721" s="6" t="s">
        <v>54</v>
      </c>
      <c r="Q721" s="6" t="s">
        <v>55</v>
      </c>
      <c r="R721" s="6">
        <v>70739</v>
      </c>
      <c r="S721" s="6" t="s">
        <v>2278</v>
      </c>
      <c r="T721" s="6" t="s">
        <v>116</v>
      </c>
      <c r="U721" s="5">
        <f>datos_chargeback_2001_1!$V721/100</f>
        <v>707.39</v>
      </c>
      <c r="V721" s="6">
        <v>70739</v>
      </c>
      <c r="W721" s="5">
        <f>datos_chargeback_2001_1!$X721/100</f>
        <v>0</v>
      </c>
      <c r="X721" s="6">
        <v>0</v>
      </c>
      <c r="Y721" s="5">
        <f>datos_chargeback_2001_1!$Z721/100</f>
        <v>0</v>
      </c>
      <c r="Z721" s="6">
        <v>0</v>
      </c>
      <c r="AA721" s="6" t="s">
        <v>2279</v>
      </c>
      <c r="AB721" s="6" t="s">
        <v>48</v>
      </c>
      <c r="AC721" s="8">
        <v>45046</v>
      </c>
      <c r="AD721" s="5">
        <f>datos_chargeback_2001_1!$AE721/100</f>
        <v>210.65</v>
      </c>
      <c r="AE721" s="6">
        <v>21065</v>
      </c>
      <c r="AF721" s="6" t="s">
        <v>36</v>
      </c>
    </row>
    <row r="722" spans="1:32" x14ac:dyDescent="0.3">
      <c r="A722" s="35" t="s">
        <v>2280</v>
      </c>
      <c r="B722" s="9">
        <v>45047</v>
      </c>
      <c r="C722" s="9" t="str">
        <f>TEXT(Tabla10[[#This Row],[Fecha de transacción]],"DDDD")</f>
        <v>lunes</v>
      </c>
      <c r="D722" s="9">
        <v>45122</v>
      </c>
      <c r="E722" s="10">
        <f>datos_chargeback_2001_1!$D722-datos_chargeback_2001_1!$B722</f>
        <v>75</v>
      </c>
      <c r="F722" s="11">
        <f>datos_chargeback_2001_1!$G722/100</f>
        <v>991.57</v>
      </c>
      <c r="G722" s="12">
        <v>99157</v>
      </c>
      <c r="H722" s="11">
        <f t="shared" si="11"/>
        <v>0</v>
      </c>
      <c r="I722" s="11">
        <v>0</v>
      </c>
      <c r="J722" s="12" t="s">
        <v>24</v>
      </c>
      <c r="K722" s="12" t="s">
        <v>25</v>
      </c>
      <c r="L722" s="12" t="s">
        <v>109</v>
      </c>
      <c r="M722" s="12" t="s">
        <v>59</v>
      </c>
      <c r="N722" s="12" t="s">
        <v>42</v>
      </c>
      <c r="O722" s="12" t="s">
        <v>50</v>
      </c>
      <c r="P722" s="12" t="s">
        <v>54</v>
      </c>
      <c r="Q722" s="12" t="s">
        <v>31</v>
      </c>
      <c r="R722" s="12">
        <v>99157</v>
      </c>
      <c r="S722" s="12" t="s">
        <v>2281</v>
      </c>
      <c r="T722" s="12" t="s">
        <v>116</v>
      </c>
      <c r="U722" s="11">
        <f>datos_chargeback_2001_1!$V722/100</f>
        <v>991.57</v>
      </c>
      <c r="V722" s="12">
        <v>99157</v>
      </c>
      <c r="W722" s="11">
        <f>datos_chargeback_2001_1!$X722/100</f>
        <v>0</v>
      </c>
      <c r="X722" s="12">
        <v>0</v>
      </c>
      <c r="Y722" s="11">
        <f>datos_chargeback_2001_1!$Z722/100</f>
        <v>0</v>
      </c>
      <c r="Z722" s="12">
        <v>0</v>
      </c>
      <c r="AA722" s="12" t="s">
        <v>2282</v>
      </c>
      <c r="AB722" s="12" t="s">
        <v>48</v>
      </c>
      <c r="AC722" s="19">
        <v>45047</v>
      </c>
      <c r="AD722" s="11">
        <f>datos_chargeback_2001_1!$AE722/100</f>
        <v>219.19</v>
      </c>
      <c r="AE722" s="12">
        <v>21919</v>
      </c>
      <c r="AF722" s="12" t="s">
        <v>53</v>
      </c>
    </row>
    <row r="723" spans="1:32" x14ac:dyDescent="0.3">
      <c r="A723" s="34" t="s">
        <v>2283</v>
      </c>
      <c r="B723" s="3">
        <v>45048</v>
      </c>
      <c r="C723" s="3" t="str">
        <f>TEXT(Tabla10[[#This Row],[Fecha de transacción]],"DDDD")</f>
        <v>martes</v>
      </c>
      <c r="D723" s="3">
        <v>45116</v>
      </c>
      <c r="E723" s="4">
        <f>datos_chargeback_2001_1!$D723-datos_chargeback_2001_1!$B723</f>
        <v>68</v>
      </c>
      <c r="F723" s="5">
        <f>datos_chargeback_2001_1!$G723/100</f>
        <v>960.97</v>
      </c>
      <c r="G723" s="6">
        <v>96097</v>
      </c>
      <c r="H723" s="5">
        <f t="shared" si="11"/>
        <v>0</v>
      </c>
      <c r="I723" s="5">
        <v>0</v>
      </c>
      <c r="J723" s="6" t="s">
        <v>38</v>
      </c>
      <c r="K723" s="6" t="s">
        <v>25</v>
      </c>
      <c r="L723" s="6" t="s">
        <v>26</v>
      </c>
      <c r="M723" s="6" t="s">
        <v>85</v>
      </c>
      <c r="N723" s="6" t="s">
        <v>28</v>
      </c>
      <c r="O723" s="6" t="s">
        <v>43</v>
      </c>
      <c r="P723" s="6" t="s">
        <v>30</v>
      </c>
      <c r="Q723" s="6" t="s">
        <v>66</v>
      </c>
      <c r="R723" s="6">
        <v>96097</v>
      </c>
      <c r="S723" s="6" t="s">
        <v>2284</v>
      </c>
      <c r="T723" s="6" t="s">
        <v>33</v>
      </c>
      <c r="U723" s="5">
        <f>datos_chargeback_2001_1!$V723/100</f>
        <v>0</v>
      </c>
      <c r="V723" s="6">
        <v>0</v>
      </c>
      <c r="W723" s="5">
        <f>datos_chargeback_2001_1!$X723/100</f>
        <v>0</v>
      </c>
      <c r="X723" s="6">
        <v>0</v>
      </c>
      <c r="Y723" s="5">
        <f>datos_chargeback_2001_1!$Z723/100</f>
        <v>960.97</v>
      </c>
      <c r="Z723" s="6">
        <v>96097</v>
      </c>
      <c r="AA723" s="6" t="s">
        <v>2285</v>
      </c>
      <c r="AB723" s="6" t="s">
        <v>48</v>
      </c>
      <c r="AC723" s="8">
        <v>45048</v>
      </c>
      <c r="AD723" s="5">
        <f>datos_chargeback_2001_1!$AE723/100</f>
        <v>218.71</v>
      </c>
      <c r="AE723" s="6">
        <v>21871</v>
      </c>
      <c r="AF723" s="6" t="s">
        <v>50</v>
      </c>
    </row>
    <row r="724" spans="1:32" x14ac:dyDescent="0.3">
      <c r="A724" s="34" t="s">
        <v>2286</v>
      </c>
      <c r="B724" s="3">
        <v>45049</v>
      </c>
      <c r="C724" s="3" t="str">
        <f>TEXT(Tabla10[[#This Row],[Fecha de transacción]],"DDDD")</f>
        <v>miércoles</v>
      </c>
      <c r="D724" s="3">
        <v>45124</v>
      </c>
      <c r="E724" s="4">
        <f>datos_chargeback_2001_1!$D724-datos_chargeback_2001_1!$B724</f>
        <v>75</v>
      </c>
      <c r="F724" s="5">
        <f>datos_chargeback_2001_1!$G724/100</f>
        <v>422.09</v>
      </c>
      <c r="G724" s="6">
        <v>42209</v>
      </c>
      <c r="H724" s="5">
        <f t="shared" si="11"/>
        <v>0</v>
      </c>
      <c r="I724" s="5">
        <v>0.82</v>
      </c>
      <c r="J724" s="6" t="s">
        <v>38</v>
      </c>
      <c r="K724" s="6" t="s">
        <v>25</v>
      </c>
      <c r="L724" s="6" t="s">
        <v>26</v>
      </c>
      <c r="M724" s="6" t="s">
        <v>52</v>
      </c>
      <c r="N724" s="6" t="s">
        <v>42</v>
      </c>
      <c r="O724" s="6" t="s">
        <v>29</v>
      </c>
      <c r="P724" s="6" t="s">
        <v>30</v>
      </c>
      <c r="Q724" s="6" t="s">
        <v>75</v>
      </c>
      <c r="R724" s="6">
        <v>42209</v>
      </c>
      <c r="S724" s="6" t="s">
        <v>2287</v>
      </c>
      <c r="T724" s="6" t="s">
        <v>61</v>
      </c>
      <c r="U724" s="5">
        <f>datos_chargeback_2001_1!$V724/100</f>
        <v>0</v>
      </c>
      <c r="V724" s="6">
        <v>0</v>
      </c>
      <c r="W724" s="5">
        <f>datos_chargeback_2001_1!$X724/100</f>
        <v>422.09</v>
      </c>
      <c r="X724" s="6">
        <v>42209</v>
      </c>
      <c r="Y724" s="5">
        <f>datos_chargeback_2001_1!$Z724/100</f>
        <v>0</v>
      </c>
      <c r="Z724" s="6">
        <v>0</v>
      </c>
      <c r="AA724" s="6" t="s">
        <v>2288</v>
      </c>
      <c r="AB724" s="6" t="s">
        <v>35</v>
      </c>
      <c r="AC724" s="7" t="s">
        <v>35</v>
      </c>
      <c r="AD724" s="5">
        <f>datos_chargeback_2001_1!$AE724/100</f>
        <v>0</v>
      </c>
      <c r="AE724" s="6">
        <v>0</v>
      </c>
      <c r="AF724" s="6" t="s">
        <v>36</v>
      </c>
    </row>
    <row r="725" spans="1:32" x14ac:dyDescent="0.3">
      <c r="A725" s="34" t="s">
        <v>2289</v>
      </c>
      <c r="B725" s="3">
        <v>45050</v>
      </c>
      <c r="C725" s="3" t="str">
        <f>TEXT(Tabla10[[#This Row],[Fecha de transacción]],"DDDD")</f>
        <v>jueves</v>
      </c>
      <c r="D725" s="3">
        <v>45112</v>
      </c>
      <c r="E725" s="4">
        <f>datos_chargeback_2001_1!$D725-datos_chargeback_2001_1!$B725</f>
        <v>62</v>
      </c>
      <c r="F725" s="5">
        <f>datos_chargeback_2001_1!$G725/100</f>
        <v>140.66</v>
      </c>
      <c r="G725" s="6">
        <v>14066</v>
      </c>
      <c r="H725" s="5">
        <f t="shared" si="11"/>
        <v>0</v>
      </c>
      <c r="I725" s="5">
        <v>1.0900000000000001</v>
      </c>
      <c r="J725" s="6" t="s">
        <v>38</v>
      </c>
      <c r="K725" s="6" t="s">
        <v>25</v>
      </c>
      <c r="L725" s="6" t="s">
        <v>119</v>
      </c>
      <c r="M725" s="6" t="s">
        <v>59</v>
      </c>
      <c r="N725" s="6" t="s">
        <v>42</v>
      </c>
      <c r="O725" s="6" t="s">
        <v>50</v>
      </c>
      <c r="P725" s="6" t="s">
        <v>54</v>
      </c>
      <c r="Q725" s="6" t="s">
        <v>44</v>
      </c>
      <c r="R725" s="6">
        <v>14066</v>
      </c>
      <c r="S725" s="6" t="s">
        <v>2290</v>
      </c>
      <c r="T725" s="6" t="s">
        <v>61</v>
      </c>
      <c r="U725" s="5">
        <f>datos_chargeback_2001_1!$V725/100</f>
        <v>0</v>
      </c>
      <c r="V725" s="6">
        <v>0</v>
      </c>
      <c r="W725" s="5">
        <f>datos_chargeback_2001_1!$X725/100</f>
        <v>140.66</v>
      </c>
      <c r="X725" s="6">
        <v>14066</v>
      </c>
      <c r="Y725" s="5">
        <f>datos_chargeback_2001_1!$Z725/100</f>
        <v>0</v>
      </c>
      <c r="Z725" s="6">
        <v>0</v>
      </c>
      <c r="AA725" s="6" t="s">
        <v>2291</v>
      </c>
      <c r="AB725" s="6" t="s">
        <v>35</v>
      </c>
      <c r="AC725" s="7" t="s">
        <v>35</v>
      </c>
      <c r="AD725" s="5">
        <f>datos_chargeback_2001_1!$AE725/100</f>
        <v>0</v>
      </c>
      <c r="AE725" s="6">
        <v>0</v>
      </c>
      <c r="AF725" s="6" t="s">
        <v>43</v>
      </c>
    </row>
    <row r="726" spans="1:32" x14ac:dyDescent="0.3">
      <c r="A726" s="35" t="s">
        <v>2292</v>
      </c>
      <c r="B726" s="9">
        <v>45051</v>
      </c>
      <c r="C726" s="9" t="str">
        <f>TEXT(Tabla10[[#This Row],[Fecha de transacción]],"DDDD")</f>
        <v>viernes</v>
      </c>
      <c r="D726" s="9">
        <v>45115</v>
      </c>
      <c r="E726" s="10">
        <f>datos_chargeback_2001_1!$D726-datos_chargeback_2001_1!$B726</f>
        <v>64</v>
      </c>
      <c r="F726" s="11">
        <f>datos_chargeback_2001_1!$G726/100</f>
        <v>919.49</v>
      </c>
      <c r="G726" s="12">
        <v>91949</v>
      </c>
      <c r="H726" s="11">
        <f t="shared" si="11"/>
        <v>0</v>
      </c>
      <c r="I726" s="11">
        <v>0</v>
      </c>
      <c r="J726" s="12" t="s">
        <v>38</v>
      </c>
      <c r="K726" s="12" t="s">
        <v>25</v>
      </c>
      <c r="L726" s="12" t="s">
        <v>26</v>
      </c>
      <c r="M726" s="12" t="s">
        <v>59</v>
      </c>
      <c r="N726" s="12" t="s">
        <v>42</v>
      </c>
      <c r="O726" s="12" t="s">
        <v>64</v>
      </c>
      <c r="P726" s="12" t="s">
        <v>54</v>
      </c>
      <c r="Q726" s="12" t="s">
        <v>44</v>
      </c>
      <c r="R726" s="12">
        <v>91949</v>
      </c>
      <c r="S726" s="12" t="s">
        <v>618</v>
      </c>
      <c r="T726" s="12" t="s">
        <v>61</v>
      </c>
      <c r="U726" s="11">
        <f>datos_chargeback_2001_1!$V726/100</f>
        <v>0</v>
      </c>
      <c r="V726" s="12">
        <v>0</v>
      </c>
      <c r="W726" s="11">
        <f>datos_chargeback_2001_1!$X726/100</f>
        <v>919.49</v>
      </c>
      <c r="X726" s="12">
        <v>91949</v>
      </c>
      <c r="Y726" s="11">
        <f>datos_chargeback_2001_1!$Z726/100</f>
        <v>0</v>
      </c>
      <c r="Z726" s="12">
        <v>0</v>
      </c>
      <c r="AA726" s="12" t="s">
        <v>2293</v>
      </c>
      <c r="AB726" s="12" t="s">
        <v>48</v>
      </c>
      <c r="AC726" s="19">
        <v>45051</v>
      </c>
      <c r="AD726" s="11">
        <f>datos_chargeback_2001_1!$AE726/100</f>
        <v>5.12</v>
      </c>
      <c r="AE726" s="12">
        <v>512</v>
      </c>
      <c r="AF726" s="12" t="s">
        <v>64</v>
      </c>
    </row>
    <row r="727" spans="1:32" x14ac:dyDescent="0.3">
      <c r="A727" s="34" t="s">
        <v>2294</v>
      </c>
      <c r="B727" s="3">
        <v>45052</v>
      </c>
      <c r="C727" s="3" t="str">
        <f>TEXT(Tabla10[[#This Row],[Fecha de transacción]],"DDDD")</f>
        <v>sábado</v>
      </c>
      <c r="D727" s="3">
        <v>45134</v>
      </c>
      <c r="E727" s="4">
        <f>datos_chargeback_2001_1!$D727-datos_chargeback_2001_1!$B727</f>
        <v>82</v>
      </c>
      <c r="F727" s="5">
        <f>datos_chargeback_2001_1!$G727/100</f>
        <v>984.67</v>
      </c>
      <c r="G727" s="6">
        <v>98467</v>
      </c>
      <c r="H727" s="5">
        <f t="shared" si="11"/>
        <v>0</v>
      </c>
      <c r="I727" s="5">
        <v>1.39</v>
      </c>
      <c r="J727" s="6" t="s">
        <v>24</v>
      </c>
      <c r="K727" s="6" t="s">
        <v>25</v>
      </c>
      <c r="L727" s="6" t="s">
        <v>80</v>
      </c>
      <c r="M727" s="6" t="s">
        <v>41</v>
      </c>
      <c r="N727" s="6" t="s">
        <v>42</v>
      </c>
      <c r="O727" s="6" t="s">
        <v>53</v>
      </c>
      <c r="P727" s="6" t="s">
        <v>54</v>
      </c>
      <c r="Q727" s="6" t="s">
        <v>66</v>
      </c>
      <c r="R727" s="6">
        <v>98467</v>
      </c>
      <c r="S727" s="6" t="s">
        <v>2295</v>
      </c>
      <c r="T727" s="6" t="s">
        <v>116</v>
      </c>
      <c r="U727" s="5">
        <f>datos_chargeback_2001_1!$V727/100</f>
        <v>984.67</v>
      </c>
      <c r="V727" s="6">
        <v>98467</v>
      </c>
      <c r="W727" s="5">
        <f>datos_chargeback_2001_1!$X727/100</f>
        <v>0</v>
      </c>
      <c r="X727" s="6">
        <v>0</v>
      </c>
      <c r="Y727" s="5">
        <f>datos_chargeback_2001_1!$Z727/100</f>
        <v>0</v>
      </c>
      <c r="Z727" s="6">
        <v>0</v>
      </c>
      <c r="AA727" s="6" t="s">
        <v>2296</v>
      </c>
      <c r="AB727" s="6" t="s">
        <v>48</v>
      </c>
      <c r="AC727" s="8">
        <v>45052</v>
      </c>
      <c r="AD727" s="5">
        <f>datos_chargeback_2001_1!$AE727/100</f>
        <v>3.3</v>
      </c>
      <c r="AE727" s="6">
        <v>330</v>
      </c>
      <c r="AF727" s="6" t="s">
        <v>36</v>
      </c>
    </row>
    <row r="728" spans="1:32" x14ac:dyDescent="0.3">
      <c r="A728" s="34" t="s">
        <v>2297</v>
      </c>
      <c r="B728" s="3">
        <v>45053</v>
      </c>
      <c r="C728" s="3" t="str">
        <f>TEXT(Tabla10[[#This Row],[Fecha de transacción]],"DDDD")</f>
        <v>domingo</v>
      </c>
      <c r="D728" s="3">
        <v>45127</v>
      </c>
      <c r="E728" s="4">
        <f>datos_chargeback_2001_1!$D728-datos_chargeback_2001_1!$B728</f>
        <v>74</v>
      </c>
      <c r="F728" s="5">
        <f>datos_chargeback_2001_1!$G728/100</f>
        <v>14.91</v>
      </c>
      <c r="G728" s="6">
        <v>1491</v>
      </c>
      <c r="H728" s="5">
        <f t="shared" si="11"/>
        <v>0</v>
      </c>
      <c r="I728" s="5">
        <v>1.29</v>
      </c>
      <c r="J728" s="6" t="s">
        <v>38</v>
      </c>
      <c r="K728" s="6" t="s">
        <v>25</v>
      </c>
      <c r="L728" s="6" t="s">
        <v>119</v>
      </c>
      <c r="M728" s="6" t="s">
        <v>93</v>
      </c>
      <c r="N728" s="6" t="s">
        <v>42</v>
      </c>
      <c r="O728" s="6" t="s">
        <v>43</v>
      </c>
      <c r="P728" s="6" t="s">
        <v>54</v>
      </c>
      <c r="Q728" s="6" t="s">
        <v>31</v>
      </c>
      <c r="R728" s="6">
        <v>14910</v>
      </c>
      <c r="S728" s="6" t="s">
        <v>2298</v>
      </c>
      <c r="T728" s="6" t="s">
        <v>46</v>
      </c>
      <c r="U728" s="5">
        <f>datos_chargeback_2001_1!$V728/100</f>
        <v>149.1</v>
      </c>
      <c r="V728" s="6">
        <v>14910</v>
      </c>
      <c r="W728" s="5">
        <f>datos_chargeback_2001_1!$X728/100</f>
        <v>0</v>
      </c>
      <c r="X728" s="6">
        <v>0</v>
      </c>
      <c r="Y728" s="5">
        <f>datos_chargeback_2001_1!$Z728/100</f>
        <v>0</v>
      </c>
      <c r="Z728" s="6">
        <v>0</v>
      </c>
      <c r="AA728" s="6" t="s">
        <v>2299</v>
      </c>
      <c r="AB728" s="6" t="s">
        <v>48</v>
      </c>
      <c r="AC728" s="8">
        <v>45053</v>
      </c>
      <c r="AD728" s="5">
        <f>datos_chargeback_2001_1!$AE728/100</f>
        <v>160.29</v>
      </c>
      <c r="AE728" s="6">
        <v>16029</v>
      </c>
      <c r="AF728" s="6" t="s">
        <v>43</v>
      </c>
    </row>
    <row r="729" spans="1:32" x14ac:dyDescent="0.3">
      <c r="A729" s="34" t="s">
        <v>2300</v>
      </c>
      <c r="B729" s="3">
        <v>45054</v>
      </c>
      <c r="C729" s="3" t="str">
        <f>TEXT(Tabla10[[#This Row],[Fecha de transacción]],"DDDD")</f>
        <v>lunes</v>
      </c>
      <c r="D729" s="3">
        <v>45119</v>
      </c>
      <c r="E729" s="4">
        <f>datos_chargeback_2001_1!$D729-datos_chargeback_2001_1!$B729</f>
        <v>65</v>
      </c>
      <c r="F729" s="5">
        <f>datos_chargeback_2001_1!$G729/100</f>
        <v>548.61</v>
      </c>
      <c r="G729" s="6">
        <v>54861</v>
      </c>
      <c r="H729" s="5">
        <f t="shared" si="11"/>
        <v>0</v>
      </c>
      <c r="I729" s="5">
        <v>0</v>
      </c>
      <c r="J729" s="6" t="s">
        <v>38</v>
      </c>
      <c r="K729" s="6" t="s">
        <v>25</v>
      </c>
      <c r="L729" s="6" t="s">
        <v>119</v>
      </c>
      <c r="M729" s="6" t="s">
        <v>93</v>
      </c>
      <c r="N729" s="6" t="s">
        <v>42</v>
      </c>
      <c r="O729" s="6" t="s">
        <v>114</v>
      </c>
      <c r="P729" s="6" t="s">
        <v>30</v>
      </c>
      <c r="Q729" s="6" t="s">
        <v>75</v>
      </c>
      <c r="R729" s="6">
        <v>54861</v>
      </c>
      <c r="S729" s="6" t="s">
        <v>2301</v>
      </c>
      <c r="T729" s="6" t="s">
        <v>46</v>
      </c>
      <c r="U729" s="5">
        <f>datos_chargeback_2001_1!$V729/100</f>
        <v>548.61</v>
      </c>
      <c r="V729" s="6">
        <v>54861</v>
      </c>
      <c r="W729" s="5">
        <f>datos_chargeback_2001_1!$X729/100</f>
        <v>0</v>
      </c>
      <c r="X729" s="6">
        <v>0</v>
      </c>
      <c r="Y729" s="5">
        <f>datos_chargeback_2001_1!$Z729/100</f>
        <v>0</v>
      </c>
      <c r="Z729" s="6">
        <v>0</v>
      </c>
      <c r="AA729" s="6" t="s">
        <v>2302</v>
      </c>
      <c r="AB729" s="6" t="s">
        <v>48</v>
      </c>
      <c r="AC729" s="8">
        <v>45054</v>
      </c>
      <c r="AD729" s="5">
        <f>datos_chargeback_2001_1!$AE729/100</f>
        <v>136.29</v>
      </c>
      <c r="AE729" s="6">
        <v>13629</v>
      </c>
      <c r="AF729" s="6" t="s">
        <v>53</v>
      </c>
    </row>
    <row r="730" spans="1:32" x14ac:dyDescent="0.3">
      <c r="A730" s="35" t="s">
        <v>2303</v>
      </c>
      <c r="B730" s="9">
        <v>45055</v>
      </c>
      <c r="C730" s="9" t="str">
        <f>TEXT(Tabla10[[#This Row],[Fecha de transacción]],"DDDD")</f>
        <v>martes</v>
      </c>
      <c r="D730" s="9">
        <v>45129</v>
      </c>
      <c r="E730" s="10">
        <f>datos_chargeback_2001_1!$D730-datos_chargeback_2001_1!$B730</f>
        <v>74</v>
      </c>
      <c r="F730" s="11">
        <f>datos_chargeback_2001_1!$G730/100</f>
        <v>492.96</v>
      </c>
      <c r="G730" s="12">
        <v>49296</v>
      </c>
      <c r="H730" s="11">
        <f t="shared" si="11"/>
        <v>0</v>
      </c>
      <c r="I730" s="11">
        <v>0</v>
      </c>
      <c r="J730" s="12" t="s">
        <v>24</v>
      </c>
      <c r="K730" s="12" t="s">
        <v>25</v>
      </c>
      <c r="L730" s="12" t="s">
        <v>40</v>
      </c>
      <c r="M730" s="12" t="s">
        <v>52</v>
      </c>
      <c r="N730" s="12" t="s">
        <v>28</v>
      </c>
      <c r="O730" s="12" t="s">
        <v>29</v>
      </c>
      <c r="P730" s="12" t="s">
        <v>54</v>
      </c>
      <c r="Q730" s="12" t="s">
        <v>75</v>
      </c>
      <c r="R730" s="12">
        <v>49296</v>
      </c>
      <c r="S730" s="12" t="s">
        <v>2090</v>
      </c>
      <c r="T730" s="12" t="s">
        <v>33</v>
      </c>
      <c r="U730" s="11">
        <f>datos_chargeback_2001_1!$V730/100</f>
        <v>0</v>
      </c>
      <c r="V730" s="12">
        <v>0</v>
      </c>
      <c r="W730" s="11">
        <f>datos_chargeback_2001_1!$X730/100</f>
        <v>0</v>
      </c>
      <c r="X730" s="12">
        <v>0</v>
      </c>
      <c r="Y730" s="11">
        <f>datos_chargeback_2001_1!$Z730/100</f>
        <v>492.96</v>
      </c>
      <c r="Z730" s="12">
        <v>49296</v>
      </c>
      <c r="AA730" s="12" t="s">
        <v>2304</v>
      </c>
      <c r="AB730" s="12" t="s">
        <v>35</v>
      </c>
      <c r="AC730" s="13" t="s">
        <v>35</v>
      </c>
      <c r="AD730" s="11">
        <f>datos_chargeback_2001_1!$AE730/100</f>
        <v>0</v>
      </c>
      <c r="AE730" s="12">
        <v>0</v>
      </c>
      <c r="AF730" s="12" t="s">
        <v>50</v>
      </c>
    </row>
    <row r="731" spans="1:32" x14ac:dyDescent="0.3">
      <c r="A731" s="34" t="s">
        <v>2305</v>
      </c>
      <c r="B731" s="3">
        <v>45056</v>
      </c>
      <c r="C731" s="3" t="str">
        <f>TEXT(Tabla10[[#This Row],[Fecha de transacción]],"DDDD")</f>
        <v>miércoles</v>
      </c>
      <c r="D731" s="3">
        <v>45128</v>
      </c>
      <c r="E731" s="4">
        <f>datos_chargeback_2001_1!$D731-datos_chargeback_2001_1!$B731</f>
        <v>72</v>
      </c>
      <c r="F731" s="5">
        <f>datos_chargeback_2001_1!$G731/100</f>
        <v>313.88</v>
      </c>
      <c r="G731" s="6">
        <v>31388</v>
      </c>
      <c r="H731" s="5">
        <f t="shared" si="11"/>
        <v>0</v>
      </c>
      <c r="I731" s="5">
        <v>0</v>
      </c>
      <c r="J731" s="6" t="s">
        <v>38</v>
      </c>
      <c r="K731" s="6" t="s">
        <v>25</v>
      </c>
      <c r="L731" s="6" t="s">
        <v>109</v>
      </c>
      <c r="M731" s="6" t="s">
        <v>59</v>
      </c>
      <c r="N731" s="6" t="s">
        <v>42</v>
      </c>
      <c r="O731" s="6" t="s">
        <v>50</v>
      </c>
      <c r="P731" s="6" t="s">
        <v>30</v>
      </c>
      <c r="Q731" s="6" t="s">
        <v>66</v>
      </c>
      <c r="R731" s="6">
        <v>31388</v>
      </c>
      <c r="S731" s="6" t="s">
        <v>2306</v>
      </c>
      <c r="T731" s="6" t="s">
        <v>61</v>
      </c>
      <c r="U731" s="5">
        <f>datos_chargeback_2001_1!$V731/100</f>
        <v>0</v>
      </c>
      <c r="V731" s="6">
        <v>0</v>
      </c>
      <c r="W731" s="5">
        <f>datos_chargeback_2001_1!$X731/100</f>
        <v>313.88</v>
      </c>
      <c r="X731" s="6">
        <v>31388</v>
      </c>
      <c r="Y731" s="5">
        <f>datos_chargeback_2001_1!$Z731/100</f>
        <v>0</v>
      </c>
      <c r="Z731" s="6">
        <v>0</v>
      </c>
      <c r="AA731" s="6" t="s">
        <v>2307</v>
      </c>
      <c r="AB731" s="6" t="s">
        <v>35</v>
      </c>
      <c r="AC731" s="7" t="s">
        <v>35</v>
      </c>
      <c r="AD731" s="5">
        <f>datos_chargeback_2001_1!$AE731/100</f>
        <v>0</v>
      </c>
      <c r="AE731" s="6">
        <v>0</v>
      </c>
      <c r="AF731" s="6" t="s">
        <v>50</v>
      </c>
    </row>
    <row r="732" spans="1:32" x14ac:dyDescent="0.3">
      <c r="A732" s="35" t="s">
        <v>2308</v>
      </c>
      <c r="B732" s="9">
        <v>45057</v>
      </c>
      <c r="C732" s="9" t="str">
        <f>TEXT(Tabla10[[#This Row],[Fecha de transacción]],"DDDD")</f>
        <v>jueves</v>
      </c>
      <c r="D732" s="9">
        <v>45121</v>
      </c>
      <c r="E732" s="10">
        <f>datos_chargeback_2001_1!$D732-datos_chargeback_2001_1!$B732</f>
        <v>64</v>
      </c>
      <c r="F732" s="11">
        <f>datos_chargeback_2001_1!$G732/100</f>
        <v>452.58</v>
      </c>
      <c r="G732" s="12">
        <v>45258</v>
      </c>
      <c r="H732" s="11">
        <f t="shared" si="11"/>
        <v>0</v>
      </c>
      <c r="I732" s="11">
        <v>0</v>
      </c>
      <c r="J732" s="12" t="s">
        <v>38</v>
      </c>
      <c r="K732" s="12" t="s">
        <v>25</v>
      </c>
      <c r="L732" s="12" t="s">
        <v>119</v>
      </c>
      <c r="M732" s="12" t="s">
        <v>93</v>
      </c>
      <c r="N732" s="12" t="s">
        <v>42</v>
      </c>
      <c r="O732" s="12" t="s">
        <v>50</v>
      </c>
      <c r="P732" s="12" t="s">
        <v>30</v>
      </c>
      <c r="Q732" s="12" t="s">
        <v>55</v>
      </c>
      <c r="R732" s="12">
        <v>45258</v>
      </c>
      <c r="S732" s="12" t="s">
        <v>2309</v>
      </c>
      <c r="T732" s="12" t="s">
        <v>61</v>
      </c>
      <c r="U732" s="11">
        <f>datos_chargeback_2001_1!$V732/100</f>
        <v>0</v>
      </c>
      <c r="V732" s="12">
        <v>0</v>
      </c>
      <c r="W732" s="11">
        <f>datos_chargeback_2001_1!$X732/100</f>
        <v>452.58</v>
      </c>
      <c r="X732" s="12">
        <v>45258</v>
      </c>
      <c r="Y732" s="11">
        <f>datos_chargeback_2001_1!$Z732/100</f>
        <v>0</v>
      </c>
      <c r="Z732" s="12">
        <v>0</v>
      </c>
      <c r="AA732" s="12" t="s">
        <v>2310</v>
      </c>
      <c r="AB732" s="12" t="s">
        <v>48</v>
      </c>
      <c r="AC732" s="19">
        <v>45057</v>
      </c>
      <c r="AD732" s="11">
        <f>datos_chargeback_2001_1!$AE732/100</f>
        <v>457.27</v>
      </c>
      <c r="AE732" s="12">
        <v>45727</v>
      </c>
      <c r="AF732" s="12" t="s">
        <v>53</v>
      </c>
    </row>
    <row r="733" spans="1:32" x14ac:dyDescent="0.3">
      <c r="A733" s="34" t="s">
        <v>2311</v>
      </c>
      <c r="B733" s="3">
        <v>45058</v>
      </c>
      <c r="C733" s="3" t="str">
        <f>TEXT(Tabla10[[#This Row],[Fecha de transacción]],"DDDD")</f>
        <v>viernes</v>
      </c>
      <c r="D733" s="3">
        <v>45144</v>
      </c>
      <c r="E733" s="4">
        <f>datos_chargeback_2001_1!$D733-datos_chargeback_2001_1!$B733</f>
        <v>86</v>
      </c>
      <c r="F733" s="5">
        <f>datos_chargeback_2001_1!$G733/100</f>
        <v>149.21</v>
      </c>
      <c r="G733" s="6">
        <v>14921</v>
      </c>
      <c r="H733" s="5">
        <f t="shared" si="11"/>
        <v>0</v>
      </c>
      <c r="I733" s="5">
        <v>0</v>
      </c>
      <c r="J733" s="6" t="s">
        <v>38</v>
      </c>
      <c r="K733" s="6" t="s">
        <v>25</v>
      </c>
      <c r="L733" s="6" t="s">
        <v>109</v>
      </c>
      <c r="M733" s="6" t="s">
        <v>85</v>
      </c>
      <c r="N733" s="6" t="s">
        <v>42</v>
      </c>
      <c r="O733" s="6" t="s">
        <v>29</v>
      </c>
      <c r="P733" s="6" t="s">
        <v>30</v>
      </c>
      <c r="Q733" s="6" t="s">
        <v>31</v>
      </c>
      <c r="R733" s="6">
        <v>14921</v>
      </c>
      <c r="S733" s="6" t="s">
        <v>2312</v>
      </c>
      <c r="T733" s="6" t="s">
        <v>116</v>
      </c>
      <c r="U733" s="5">
        <f>datos_chargeback_2001_1!$V733/100</f>
        <v>149.21</v>
      </c>
      <c r="V733" s="6">
        <v>14921</v>
      </c>
      <c r="W733" s="5">
        <f>datos_chargeback_2001_1!$X733/100</f>
        <v>0</v>
      </c>
      <c r="X733" s="6">
        <v>0</v>
      </c>
      <c r="Y733" s="5">
        <f>datos_chargeback_2001_1!$Z733/100</f>
        <v>0</v>
      </c>
      <c r="Z733" s="6">
        <v>0</v>
      </c>
      <c r="AA733" s="6" t="s">
        <v>2313</v>
      </c>
      <c r="AB733" s="6" t="s">
        <v>35</v>
      </c>
      <c r="AC733" s="7" t="s">
        <v>35</v>
      </c>
      <c r="AD733" s="5">
        <f>datos_chargeback_2001_1!$AE733/100</f>
        <v>0</v>
      </c>
      <c r="AE733" s="6">
        <v>0</v>
      </c>
      <c r="AF733" s="6" t="s">
        <v>64</v>
      </c>
    </row>
    <row r="734" spans="1:32" x14ac:dyDescent="0.3">
      <c r="A734" s="35" t="s">
        <v>2314</v>
      </c>
      <c r="B734" s="9">
        <v>45059</v>
      </c>
      <c r="C734" s="9" t="str">
        <f>TEXT(Tabla10[[#This Row],[Fecha de transacción]],"DDDD")</f>
        <v>sábado</v>
      </c>
      <c r="D734" s="9">
        <v>45128</v>
      </c>
      <c r="E734" s="10">
        <f>datos_chargeback_2001_1!$D734-datos_chargeback_2001_1!$B734</f>
        <v>69</v>
      </c>
      <c r="F734" s="11">
        <f>datos_chargeback_2001_1!$G734/100</f>
        <v>625.51</v>
      </c>
      <c r="G734" s="12">
        <v>62551</v>
      </c>
      <c r="H734" s="11">
        <f t="shared" si="11"/>
        <v>0</v>
      </c>
      <c r="I734" s="11">
        <v>0.87</v>
      </c>
      <c r="J734" s="12" t="s">
        <v>24</v>
      </c>
      <c r="K734" s="12" t="s">
        <v>25</v>
      </c>
      <c r="L734" s="12" t="s">
        <v>80</v>
      </c>
      <c r="M734" s="12" t="s">
        <v>27</v>
      </c>
      <c r="N734" s="12" t="s">
        <v>42</v>
      </c>
      <c r="O734" s="12" t="s">
        <v>53</v>
      </c>
      <c r="P734" s="12" t="s">
        <v>54</v>
      </c>
      <c r="Q734" s="12" t="s">
        <v>55</v>
      </c>
      <c r="R734" s="12">
        <v>62551</v>
      </c>
      <c r="S734" s="12" t="s">
        <v>2315</v>
      </c>
      <c r="T734" s="12" t="s">
        <v>116</v>
      </c>
      <c r="U734" s="11">
        <f>datos_chargeback_2001_1!$V734/100</f>
        <v>625.51</v>
      </c>
      <c r="V734" s="12">
        <v>62551</v>
      </c>
      <c r="W734" s="11">
        <f>datos_chargeback_2001_1!$X734/100</f>
        <v>0</v>
      </c>
      <c r="X734" s="12">
        <v>0</v>
      </c>
      <c r="Y734" s="11">
        <f>datos_chargeback_2001_1!$Z734/100</f>
        <v>0</v>
      </c>
      <c r="Z734" s="12">
        <v>0</v>
      </c>
      <c r="AA734" s="12" t="s">
        <v>2316</v>
      </c>
      <c r="AB734" s="12" t="s">
        <v>48</v>
      </c>
      <c r="AC734" s="19">
        <v>45059</v>
      </c>
      <c r="AD734" s="11">
        <f>datos_chargeback_2001_1!$AE734/100</f>
        <v>143.65</v>
      </c>
      <c r="AE734" s="12">
        <v>14365</v>
      </c>
      <c r="AF734" s="12" t="s">
        <v>36</v>
      </c>
    </row>
    <row r="735" spans="1:32" x14ac:dyDescent="0.3">
      <c r="A735" s="36" t="s">
        <v>2317</v>
      </c>
      <c r="B735" s="14">
        <v>45060</v>
      </c>
      <c r="C735" s="14" t="str">
        <f>TEXT(Tabla10[[#This Row],[Fecha de transacción]],"DDDD")</f>
        <v>domingo</v>
      </c>
      <c r="D735" s="14">
        <v>45138</v>
      </c>
      <c r="E735" s="15">
        <f>datos_chargeback_2001_1!$D735-datos_chargeback_2001_1!$B735</f>
        <v>78</v>
      </c>
      <c r="F735" s="16">
        <f>datos_chargeback_2001_1!$G735/100</f>
        <v>800.04</v>
      </c>
      <c r="G735" s="17">
        <v>80004</v>
      </c>
      <c r="H735" s="16">
        <f t="shared" si="11"/>
        <v>0</v>
      </c>
      <c r="I735" s="16">
        <v>1.21</v>
      </c>
      <c r="J735" s="17" t="s">
        <v>38</v>
      </c>
      <c r="K735" s="17" t="s">
        <v>25</v>
      </c>
      <c r="L735" s="17" t="s">
        <v>80</v>
      </c>
      <c r="M735" s="17" t="s">
        <v>93</v>
      </c>
      <c r="N735" s="17" t="s">
        <v>42</v>
      </c>
      <c r="O735" s="17" t="s">
        <v>43</v>
      </c>
      <c r="P735" s="17" t="s">
        <v>30</v>
      </c>
      <c r="Q735" s="17" t="s">
        <v>55</v>
      </c>
      <c r="R735" s="17">
        <v>80004</v>
      </c>
      <c r="S735" s="17" t="s">
        <v>2318</v>
      </c>
      <c r="T735" s="17" t="s">
        <v>116</v>
      </c>
      <c r="U735" s="16">
        <f>datos_chargeback_2001_1!$V735/100</f>
        <v>800.04</v>
      </c>
      <c r="V735" s="17">
        <v>80004</v>
      </c>
      <c r="W735" s="16">
        <f>datos_chargeback_2001_1!$X735/100</f>
        <v>0</v>
      </c>
      <c r="X735" s="17">
        <v>0</v>
      </c>
      <c r="Y735" s="16">
        <f>datos_chargeback_2001_1!$Z735/100</f>
        <v>0</v>
      </c>
      <c r="Z735" s="17">
        <v>0</v>
      </c>
      <c r="AA735" s="17" t="s">
        <v>2319</v>
      </c>
      <c r="AB735" s="17" t="s">
        <v>35</v>
      </c>
      <c r="AC735" s="20" t="s">
        <v>35</v>
      </c>
      <c r="AD735" s="16">
        <f>datos_chargeback_2001_1!$AE735/100</f>
        <v>0</v>
      </c>
      <c r="AE735" s="17">
        <v>0</v>
      </c>
      <c r="AF735" s="17" t="s">
        <v>64</v>
      </c>
    </row>
    <row r="736" spans="1:32" x14ac:dyDescent="0.3">
      <c r="A736" s="35" t="s">
        <v>2320</v>
      </c>
      <c r="B736" s="9">
        <v>45061</v>
      </c>
      <c r="C736" s="9" t="str">
        <f>TEXT(Tabla10[[#This Row],[Fecha de transacción]],"DDDD")</f>
        <v>lunes</v>
      </c>
      <c r="D736" s="9">
        <v>45132</v>
      </c>
      <c r="E736" s="10">
        <f>datos_chargeback_2001_1!$D736-datos_chargeback_2001_1!$B736</f>
        <v>71</v>
      </c>
      <c r="F736" s="11">
        <f>datos_chargeback_2001_1!$G736/100</f>
        <v>822.15</v>
      </c>
      <c r="G736" s="12">
        <v>82215</v>
      </c>
      <c r="H736" s="11">
        <f t="shared" si="11"/>
        <v>0</v>
      </c>
      <c r="I736" s="11">
        <v>0</v>
      </c>
      <c r="J736" s="12" t="s">
        <v>24</v>
      </c>
      <c r="K736" s="12" t="s">
        <v>25</v>
      </c>
      <c r="L736" s="12" t="s">
        <v>40</v>
      </c>
      <c r="M736" s="12" t="s">
        <v>52</v>
      </c>
      <c r="N736" s="12" t="s">
        <v>42</v>
      </c>
      <c r="O736" s="12" t="s">
        <v>36</v>
      </c>
      <c r="P736" s="12" t="s">
        <v>30</v>
      </c>
      <c r="Q736" s="12" t="s">
        <v>66</v>
      </c>
      <c r="R736" s="12">
        <v>82215</v>
      </c>
      <c r="S736" s="12" t="s">
        <v>2321</v>
      </c>
      <c r="T736" s="12" t="s">
        <v>61</v>
      </c>
      <c r="U736" s="11">
        <f>datos_chargeback_2001_1!$V736/100</f>
        <v>0</v>
      </c>
      <c r="V736" s="12">
        <v>0</v>
      </c>
      <c r="W736" s="11">
        <f>datos_chargeback_2001_1!$X736/100</f>
        <v>822.15</v>
      </c>
      <c r="X736" s="12">
        <v>82215</v>
      </c>
      <c r="Y736" s="11">
        <f>datos_chargeback_2001_1!$Z736/100</f>
        <v>0</v>
      </c>
      <c r="Z736" s="12">
        <v>0</v>
      </c>
      <c r="AA736" s="12" t="s">
        <v>2322</v>
      </c>
      <c r="AB736" s="12" t="s">
        <v>35</v>
      </c>
      <c r="AC736" s="13" t="s">
        <v>35</v>
      </c>
      <c r="AD736" s="11">
        <f>datos_chargeback_2001_1!$AE736/100</f>
        <v>0</v>
      </c>
      <c r="AE736" s="12">
        <v>0</v>
      </c>
      <c r="AF736" s="12" t="s">
        <v>36</v>
      </c>
    </row>
    <row r="737" spans="1:32" x14ac:dyDescent="0.3">
      <c r="A737" s="34" t="s">
        <v>2323</v>
      </c>
      <c r="B737" s="3">
        <v>45062</v>
      </c>
      <c r="C737" s="3" t="str">
        <f>TEXT(Tabla10[[#This Row],[Fecha de transacción]],"DDDD")</f>
        <v>martes</v>
      </c>
      <c r="D737" s="3">
        <v>45135</v>
      </c>
      <c r="E737" s="4">
        <f>datos_chargeback_2001_1!$D737-datos_chargeback_2001_1!$B737</f>
        <v>73</v>
      </c>
      <c r="F737" s="5">
        <f>datos_chargeback_2001_1!$G737/100</f>
        <v>186.37</v>
      </c>
      <c r="G737" s="6">
        <v>18637</v>
      </c>
      <c r="H737" s="5">
        <f t="shared" si="11"/>
        <v>0</v>
      </c>
      <c r="I737" s="5">
        <v>0</v>
      </c>
      <c r="J737" s="6" t="s">
        <v>38</v>
      </c>
      <c r="K737" s="6" t="s">
        <v>25</v>
      </c>
      <c r="L737" s="6" t="s">
        <v>26</v>
      </c>
      <c r="M737" s="6" t="s">
        <v>59</v>
      </c>
      <c r="N737" s="6" t="s">
        <v>42</v>
      </c>
      <c r="O737" s="6" t="s">
        <v>70</v>
      </c>
      <c r="P737" s="6" t="s">
        <v>30</v>
      </c>
      <c r="Q737" s="6" t="s">
        <v>75</v>
      </c>
      <c r="R737" s="6">
        <v>18637</v>
      </c>
      <c r="S737" s="6" t="s">
        <v>2324</v>
      </c>
      <c r="T737" s="6" t="s">
        <v>46</v>
      </c>
      <c r="U737" s="5">
        <f>datos_chargeback_2001_1!$V737/100</f>
        <v>186.37</v>
      </c>
      <c r="V737" s="6">
        <v>18637</v>
      </c>
      <c r="W737" s="5">
        <f>datos_chargeback_2001_1!$X737/100</f>
        <v>0</v>
      </c>
      <c r="X737" s="6">
        <v>0</v>
      </c>
      <c r="Y737" s="5">
        <f>datos_chargeback_2001_1!$Z737/100</f>
        <v>0</v>
      </c>
      <c r="Z737" s="6">
        <v>0</v>
      </c>
      <c r="AA737" s="6" t="s">
        <v>2325</v>
      </c>
      <c r="AB737" s="6" t="s">
        <v>35</v>
      </c>
      <c r="AC737" s="7" t="s">
        <v>35</v>
      </c>
      <c r="AD737" s="5">
        <f>datos_chargeback_2001_1!$AE737/100</f>
        <v>0</v>
      </c>
      <c r="AE737" s="6">
        <v>0</v>
      </c>
      <c r="AF737" s="6" t="s">
        <v>50</v>
      </c>
    </row>
    <row r="738" spans="1:32" x14ac:dyDescent="0.3">
      <c r="A738" s="35" t="s">
        <v>2326</v>
      </c>
      <c r="B738" s="9">
        <v>45063</v>
      </c>
      <c r="C738" s="9" t="str">
        <f>TEXT(Tabla10[[#This Row],[Fecha de transacción]],"DDDD")</f>
        <v>miércoles</v>
      </c>
      <c r="D738" s="9">
        <v>45149</v>
      </c>
      <c r="E738" s="10">
        <f>datos_chargeback_2001_1!$D738-datos_chargeback_2001_1!$B738</f>
        <v>86</v>
      </c>
      <c r="F738" s="11">
        <f>datos_chargeback_2001_1!$G738/100</f>
        <v>238.91</v>
      </c>
      <c r="G738" s="12">
        <v>23891</v>
      </c>
      <c r="H738" s="11">
        <f t="shared" si="11"/>
        <v>0</v>
      </c>
      <c r="I738" s="11">
        <v>0</v>
      </c>
      <c r="J738" s="12" t="s">
        <v>24</v>
      </c>
      <c r="K738" s="12" t="s">
        <v>25</v>
      </c>
      <c r="L738" s="12" t="s">
        <v>74</v>
      </c>
      <c r="M738" s="12" t="s">
        <v>27</v>
      </c>
      <c r="N738" s="12" t="s">
        <v>42</v>
      </c>
      <c r="O738" s="12" t="s">
        <v>43</v>
      </c>
      <c r="P738" s="12" t="s">
        <v>54</v>
      </c>
      <c r="Q738" s="12" t="s">
        <v>44</v>
      </c>
      <c r="R738" s="12">
        <v>23891</v>
      </c>
      <c r="S738" s="12" t="s">
        <v>2327</v>
      </c>
      <c r="T738" s="12" t="s">
        <v>46</v>
      </c>
      <c r="U738" s="11">
        <f>datos_chargeback_2001_1!$V738/100</f>
        <v>238.91</v>
      </c>
      <c r="V738" s="12">
        <v>23891</v>
      </c>
      <c r="W738" s="11">
        <f>datos_chargeback_2001_1!$X738/100</f>
        <v>0</v>
      </c>
      <c r="X738" s="12">
        <v>0</v>
      </c>
      <c r="Y738" s="11">
        <f>datos_chargeback_2001_1!$Z738/100</f>
        <v>0</v>
      </c>
      <c r="Z738" s="12">
        <v>0</v>
      </c>
      <c r="AA738" s="12" t="s">
        <v>2328</v>
      </c>
      <c r="AB738" s="12" t="s">
        <v>35</v>
      </c>
      <c r="AC738" s="13" t="s">
        <v>35</v>
      </c>
      <c r="AD738" s="11">
        <f>datos_chargeback_2001_1!$AE738/100</f>
        <v>0</v>
      </c>
      <c r="AE738" s="12">
        <v>0</v>
      </c>
      <c r="AF738" s="12" t="s">
        <v>36</v>
      </c>
    </row>
    <row r="739" spans="1:32" x14ac:dyDescent="0.3">
      <c r="A739" s="36" t="s">
        <v>2329</v>
      </c>
      <c r="B739" s="14">
        <v>45064</v>
      </c>
      <c r="C739" s="14" t="str">
        <f>TEXT(Tabla10[[#This Row],[Fecha de transacción]],"DDDD")</f>
        <v>jueves</v>
      </c>
      <c r="D739" s="14">
        <v>45137</v>
      </c>
      <c r="E739" s="15">
        <f>datos_chargeback_2001_1!$D739-datos_chargeback_2001_1!$B739</f>
        <v>73</v>
      </c>
      <c r="F739" s="16">
        <f>datos_chargeback_2001_1!$G739/100</f>
        <v>923.89</v>
      </c>
      <c r="G739" s="17">
        <v>92389</v>
      </c>
      <c r="H739" s="16">
        <f t="shared" si="11"/>
        <v>0</v>
      </c>
      <c r="I739" s="16">
        <v>1.04</v>
      </c>
      <c r="J739" s="17" t="s">
        <v>24</v>
      </c>
      <c r="K739" s="17" t="s">
        <v>25</v>
      </c>
      <c r="L739" s="17" t="s">
        <v>74</v>
      </c>
      <c r="M739" s="17" t="s">
        <v>27</v>
      </c>
      <c r="N739" s="17" t="s">
        <v>42</v>
      </c>
      <c r="O739" s="17" t="s">
        <v>53</v>
      </c>
      <c r="P739" s="17" t="s">
        <v>54</v>
      </c>
      <c r="Q739" s="17" t="s">
        <v>75</v>
      </c>
      <c r="R739" s="17">
        <v>92389</v>
      </c>
      <c r="S739" s="17" t="s">
        <v>977</v>
      </c>
      <c r="T739" s="17" t="s">
        <v>61</v>
      </c>
      <c r="U739" s="16">
        <f>datos_chargeback_2001_1!$V739/100</f>
        <v>0</v>
      </c>
      <c r="V739" s="17">
        <v>0</v>
      </c>
      <c r="W739" s="16">
        <f>datos_chargeback_2001_1!$X739/100</f>
        <v>923.89</v>
      </c>
      <c r="X739" s="17">
        <v>92389</v>
      </c>
      <c r="Y739" s="16">
        <f>datos_chargeback_2001_1!$Z739/100</f>
        <v>0</v>
      </c>
      <c r="Z739" s="17">
        <v>0</v>
      </c>
      <c r="AA739" s="17" t="s">
        <v>2330</v>
      </c>
      <c r="AB739" s="17" t="s">
        <v>48</v>
      </c>
      <c r="AC739" s="18">
        <v>45064</v>
      </c>
      <c r="AD739" s="16">
        <f>datos_chargeback_2001_1!$AE739/100</f>
        <v>606.91999999999996</v>
      </c>
      <c r="AE739" s="17">
        <v>60692</v>
      </c>
      <c r="AF739" s="17" t="s">
        <v>29</v>
      </c>
    </row>
    <row r="740" spans="1:32" x14ac:dyDescent="0.3">
      <c r="A740" s="35" t="s">
        <v>2331</v>
      </c>
      <c r="B740" s="9">
        <v>45065</v>
      </c>
      <c r="C740" s="9" t="str">
        <f>TEXT(Tabla10[[#This Row],[Fecha de transacción]],"DDDD")</f>
        <v>viernes</v>
      </c>
      <c r="D740" s="9">
        <v>45138</v>
      </c>
      <c r="E740" s="10">
        <f>datos_chargeback_2001_1!$D740-datos_chargeback_2001_1!$B740</f>
        <v>73</v>
      </c>
      <c r="F740" s="11">
        <f>datos_chargeback_2001_1!$G740/100</f>
        <v>894.93</v>
      </c>
      <c r="G740" s="12">
        <v>89493</v>
      </c>
      <c r="H740" s="11">
        <f t="shared" si="11"/>
        <v>0</v>
      </c>
      <c r="I740" s="11">
        <v>1.33</v>
      </c>
      <c r="J740" s="12" t="s">
        <v>24</v>
      </c>
      <c r="K740" s="12" t="s">
        <v>25</v>
      </c>
      <c r="L740" s="12" t="s">
        <v>74</v>
      </c>
      <c r="M740" s="12" t="s">
        <v>85</v>
      </c>
      <c r="N740" s="12" t="s">
        <v>42</v>
      </c>
      <c r="O740" s="12" t="s">
        <v>50</v>
      </c>
      <c r="P740" s="12" t="s">
        <v>54</v>
      </c>
      <c r="Q740" s="12" t="s">
        <v>31</v>
      </c>
      <c r="R740" s="12">
        <v>89493</v>
      </c>
      <c r="S740" s="12" t="s">
        <v>2332</v>
      </c>
      <c r="T740" s="12" t="s">
        <v>61</v>
      </c>
      <c r="U740" s="11">
        <f>datos_chargeback_2001_1!$V740/100</f>
        <v>0</v>
      </c>
      <c r="V740" s="12">
        <v>0</v>
      </c>
      <c r="W740" s="11">
        <f>datos_chargeback_2001_1!$X740/100</f>
        <v>894.93</v>
      </c>
      <c r="X740" s="12">
        <v>89493</v>
      </c>
      <c r="Y740" s="11">
        <f>datos_chargeback_2001_1!$Z740/100</f>
        <v>0</v>
      </c>
      <c r="Z740" s="12">
        <v>0</v>
      </c>
      <c r="AA740" s="12" t="s">
        <v>2333</v>
      </c>
      <c r="AB740" s="12" t="s">
        <v>35</v>
      </c>
      <c r="AC740" s="13" t="s">
        <v>35</v>
      </c>
      <c r="AD740" s="11">
        <f>datos_chargeback_2001_1!$AE740/100</f>
        <v>0</v>
      </c>
      <c r="AE740" s="12">
        <v>0</v>
      </c>
      <c r="AF740" s="12" t="s">
        <v>36</v>
      </c>
    </row>
    <row r="741" spans="1:32" x14ac:dyDescent="0.3">
      <c r="A741" s="34" t="s">
        <v>2334</v>
      </c>
      <c r="B741" s="3">
        <v>45066</v>
      </c>
      <c r="C741" s="3" t="str">
        <f>TEXT(Tabla10[[#This Row],[Fecha de transacción]],"DDDD")</f>
        <v>sábado</v>
      </c>
      <c r="D741" s="3">
        <v>45149</v>
      </c>
      <c r="E741" s="4">
        <f>datos_chargeback_2001_1!$D741-datos_chargeback_2001_1!$B741</f>
        <v>83</v>
      </c>
      <c r="F741" s="5">
        <f>datos_chargeback_2001_1!$G741/100</f>
        <v>803.46</v>
      </c>
      <c r="G741" s="6">
        <v>80346</v>
      </c>
      <c r="H741" s="5">
        <f t="shared" si="11"/>
        <v>0</v>
      </c>
      <c r="I741" s="5">
        <v>0</v>
      </c>
      <c r="J741" s="6" t="s">
        <v>38</v>
      </c>
      <c r="K741" s="6" t="s">
        <v>25</v>
      </c>
      <c r="L741" s="6" t="s">
        <v>40</v>
      </c>
      <c r="M741" s="6" t="s">
        <v>93</v>
      </c>
      <c r="N741" s="6" t="s">
        <v>42</v>
      </c>
      <c r="O741" s="6" t="s">
        <v>50</v>
      </c>
      <c r="P741" s="6" t="s">
        <v>54</v>
      </c>
      <c r="Q741" s="6" t="s">
        <v>66</v>
      </c>
      <c r="R741" s="6">
        <v>80346</v>
      </c>
      <c r="S741" s="6" t="s">
        <v>2335</v>
      </c>
      <c r="T741" s="6" t="s">
        <v>116</v>
      </c>
      <c r="U741" s="5">
        <f>datos_chargeback_2001_1!$V741/100</f>
        <v>803.46</v>
      </c>
      <c r="V741" s="6">
        <v>80346</v>
      </c>
      <c r="W741" s="5">
        <f>datos_chargeback_2001_1!$X741/100</f>
        <v>0</v>
      </c>
      <c r="X741" s="6">
        <v>0</v>
      </c>
      <c r="Y741" s="5">
        <f>datos_chargeback_2001_1!$Z741/100</f>
        <v>0</v>
      </c>
      <c r="Z741" s="6">
        <v>0</v>
      </c>
      <c r="AA741" s="6" t="s">
        <v>2336</v>
      </c>
      <c r="AB741" s="6" t="s">
        <v>48</v>
      </c>
      <c r="AC741" s="8">
        <v>45066</v>
      </c>
      <c r="AD741" s="5">
        <f>datos_chargeback_2001_1!$AE741/100</f>
        <v>879.23</v>
      </c>
      <c r="AE741" s="6">
        <v>87923</v>
      </c>
      <c r="AF741" s="6" t="s">
        <v>29</v>
      </c>
    </row>
    <row r="742" spans="1:32" x14ac:dyDescent="0.3">
      <c r="A742" s="35" t="s">
        <v>2337</v>
      </c>
      <c r="B742" s="9">
        <v>45067</v>
      </c>
      <c r="C742" s="9" t="str">
        <f>TEXT(Tabla10[[#This Row],[Fecha de transacción]],"DDDD")</f>
        <v>domingo</v>
      </c>
      <c r="D742" s="9">
        <v>45145</v>
      </c>
      <c r="E742" s="10">
        <f>datos_chargeback_2001_1!$D742-datos_chargeback_2001_1!$B742</f>
        <v>78</v>
      </c>
      <c r="F742" s="11">
        <f>datos_chargeback_2001_1!$G742/100</f>
        <v>6.65</v>
      </c>
      <c r="G742" s="12">
        <v>665</v>
      </c>
      <c r="H742" s="11">
        <f t="shared" si="11"/>
        <v>0</v>
      </c>
      <c r="I742" s="11">
        <v>0</v>
      </c>
      <c r="J742" s="12" t="s">
        <v>38</v>
      </c>
      <c r="K742" s="12" t="s">
        <v>25</v>
      </c>
      <c r="L742" s="12" t="s">
        <v>26</v>
      </c>
      <c r="M742" s="12" t="s">
        <v>93</v>
      </c>
      <c r="N742" s="12" t="s">
        <v>42</v>
      </c>
      <c r="O742" s="12" t="s">
        <v>43</v>
      </c>
      <c r="P742" s="12" t="s">
        <v>54</v>
      </c>
      <c r="Q742" s="12" t="s">
        <v>66</v>
      </c>
      <c r="R742" s="12">
        <v>6650</v>
      </c>
      <c r="S742" s="12" t="s">
        <v>1543</v>
      </c>
      <c r="T742" s="12" t="s">
        <v>46</v>
      </c>
      <c r="U742" s="11">
        <f>datos_chargeback_2001_1!$V742/100</f>
        <v>66.5</v>
      </c>
      <c r="V742" s="12">
        <v>6650</v>
      </c>
      <c r="W742" s="11">
        <f>datos_chargeback_2001_1!$X742/100</f>
        <v>0</v>
      </c>
      <c r="X742" s="12">
        <v>0</v>
      </c>
      <c r="Y742" s="11">
        <f>datos_chargeback_2001_1!$Z742/100</f>
        <v>0</v>
      </c>
      <c r="Z742" s="12">
        <v>0</v>
      </c>
      <c r="AA742" s="12" t="s">
        <v>2338</v>
      </c>
      <c r="AB742" s="12" t="s">
        <v>35</v>
      </c>
      <c r="AC742" s="13" t="s">
        <v>35</v>
      </c>
      <c r="AD742" s="11">
        <f>datos_chargeback_2001_1!$AE742/100</f>
        <v>0</v>
      </c>
      <c r="AE742" s="12">
        <v>0</v>
      </c>
      <c r="AF742" s="12" t="s">
        <v>50</v>
      </c>
    </row>
    <row r="743" spans="1:32" x14ac:dyDescent="0.3">
      <c r="A743" s="36" t="s">
        <v>2339</v>
      </c>
      <c r="B743" s="14">
        <v>45068</v>
      </c>
      <c r="C743" s="14" t="str">
        <f>TEXT(Tabla10[[#This Row],[Fecha de transacción]],"DDDD")</f>
        <v>lunes</v>
      </c>
      <c r="D743" s="14">
        <v>45145</v>
      </c>
      <c r="E743" s="15">
        <f>datos_chargeback_2001_1!$D743-datos_chargeback_2001_1!$B743</f>
        <v>77</v>
      </c>
      <c r="F743" s="16">
        <f>datos_chargeback_2001_1!$G743/100</f>
        <v>51.93</v>
      </c>
      <c r="G743" s="17">
        <v>5193</v>
      </c>
      <c r="H743" s="16">
        <f t="shared" si="11"/>
        <v>0</v>
      </c>
      <c r="I743" s="16">
        <v>0.09</v>
      </c>
      <c r="J743" s="17" t="s">
        <v>38</v>
      </c>
      <c r="K743" s="17" t="s">
        <v>25</v>
      </c>
      <c r="L743" s="17" t="s">
        <v>119</v>
      </c>
      <c r="M743" s="17" t="s">
        <v>59</v>
      </c>
      <c r="N743" s="17" t="s">
        <v>28</v>
      </c>
      <c r="O743" s="17" t="s">
        <v>70</v>
      </c>
      <c r="P743" s="17" t="s">
        <v>54</v>
      </c>
      <c r="Q743" s="17" t="s">
        <v>55</v>
      </c>
      <c r="R743" s="17">
        <v>51930</v>
      </c>
      <c r="S743" s="17" t="s">
        <v>587</v>
      </c>
      <c r="T743" s="17" t="s">
        <v>33</v>
      </c>
      <c r="U743" s="16">
        <f>datos_chargeback_2001_1!$V743/100</f>
        <v>0</v>
      </c>
      <c r="V743" s="17">
        <v>0</v>
      </c>
      <c r="W743" s="16">
        <f>datos_chargeback_2001_1!$X743/100</f>
        <v>0</v>
      </c>
      <c r="X743" s="17">
        <v>0</v>
      </c>
      <c r="Y743" s="16">
        <f>datos_chargeback_2001_1!$Z743/100</f>
        <v>519.29999999999995</v>
      </c>
      <c r="Z743" s="17">
        <v>51930</v>
      </c>
      <c r="AA743" s="17" t="s">
        <v>2340</v>
      </c>
      <c r="AB743" s="17" t="s">
        <v>48</v>
      </c>
      <c r="AC743" s="18">
        <v>45068</v>
      </c>
      <c r="AD743" s="16">
        <f>datos_chargeback_2001_1!$AE743/100</f>
        <v>455.15</v>
      </c>
      <c r="AE743" s="17">
        <v>45515</v>
      </c>
      <c r="AF743" s="17" t="s">
        <v>29</v>
      </c>
    </row>
    <row r="744" spans="1:32" x14ac:dyDescent="0.3">
      <c r="A744" s="34" t="s">
        <v>2341</v>
      </c>
      <c r="B744" s="3">
        <v>45069</v>
      </c>
      <c r="C744" s="3" t="str">
        <f>TEXT(Tabla10[[#This Row],[Fecha de transacción]],"DDDD")</f>
        <v>martes</v>
      </c>
      <c r="D744" s="3">
        <v>45133</v>
      </c>
      <c r="E744" s="4">
        <f>datos_chargeback_2001_1!$D744-datos_chargeback_2001_1!$B744</f>
        <v>64</v>
      </c>
      <c r="F744" s="5">
        <f>datos_chargeback_2001_1!$G744/100</f>
        <v>545.17999999999995</v>
      </c>
      <c r="G744" s="6">
        <v>54518</v>
      </c>
      <c r="H744" s="5">
        <f t="shared" si="11"/>
        <v>0</v>
      </c>
      <c r="I744" s="5">
        <v>0.96</v>
      </c>
      <c r="J744" s="6" t="s">
        <v>24</v>
      </c>
      <c r="K744" s="6" t="s">
        <v>25</v>
      </c>
      <c r="L744" s="6" t="s">
        <v>119</v>
      </c>
      <c r="M744" s="6" t="s">
        <v>41</v>
      </c>
      <c r="N744" s="6" t="s">
        <v>42</v>
      </c>
      <c r="O744" s="6" t="s">
        <v>53</v>
      </c>
      <c r="P744" s="6" t="s">
        <v>54</v>
      </c>
      <c r="Q744" s="6" t="s">
        <v>75</v>
      </c>
      <c r="R744" s="6">
        <v>54518</v>
      </c>
      <c r="S744" s="6" t="s">
        <v>2342</v>
      </c>
      <c r="T744" s="6" t="s">
        <v>61</v>
      </c>
      <c r="U744" s="5">
        <f>datos_chargeback_2001_1!$V744/100</f>
        <v>0</v>
      </c>
      <c r="V744" s="6">
        <v>0</v>
      </c>
      <c r="W744" s="5">
        <f>datos_chargeback_2001_1!$X744/100</f>
        <v>545.17999999999995</v>
      </c>
      <c r="X744" s="6">
        <v>54518</v>
      </c>
      <c r="Y744" s="5">
        <f>datos_chargeback_2001_1!$Z744/100</f>
        <v>0</v>
      </c>
      <c r="Z744" s="6">
        <v>0</v>
      </c>
      <c r="AA744" s="6" t="s">
        <v>2343</v>
      </c>
      <c r="AB744" s="6" t="s">
        <v>35</v>
      </c>
      <c r="AC744" s="7" t="s">
        <v>35</v>
      </c>
      <c r="AD744" s="5">
        <f>datos_chargeback_2001_1!$AE744/100</f>
        <v>0</v>
      </c>
      <c r="AE744" s="6">
        <v>0</v>
      </c>
      <c r="AF744" s="6" t="s">
        <v>29</v>
      </c>
    </row>
    <row r="745" spans="1:32" x14ac:dyDescent="0.3">
      <c r="A745" s="34" t="s">
        <v>2344</v>
      </c>
      <c r="B745" s="3">
        <v>45070</v>
      </c>
      <c r="C745" s="3" t="str">
        <f>TEXT(Tabla10[[#This Row],[Fecha de transacción]],"DDDD")</f>
        <v>miércoles</v>
      </c>
      <c r="D745" s="3">
        <v>45132</v>
      </c>
      <c r="E745" s="4">
        <f>datos_chargeback_2001_1!$D745-datos_chargeback_2001_1!$B745</f>
        <v>62</v>
      </c>
      <c r="F745" s="5">
        <f>datos_chargeback_2001_1!$G745/100</f>
        <v>683.84</v>
      </c>
      <c r="G745" s="6">
        <v>68384</v>
      </c>
      <c r="H745" s="5">
        <f t="shared" si="11"/>
        <v>0</v>
      </c>
      <c r="I745" s="5">
        <v>0.11</v>
      </c>
      <c r="J745" s="6" t="s">
        <v>24</v>
      </c>
      <c r="K745" s="6" t="s">
        <v>25</v>
      </c>
      <c r="L745" s="6" t="s">
        <v>109</v>
      </c>
      <c r="M745" s="6" t="s">
        <v>59</v>
      </c>
      <c r="N745" s="6" t="s">
        <v>42</v>
      </c>
      <c r="O745" s="6" t="s">
        <v>36</v>
      </c>
      <c r="P745" s="6" t="s">
        <v>54</v>
      </c>
      <c r="Q745" s="6" t="s">
        <v>75</v>
      </c>
      <c r="R745" s="6">
        <v>68384</v>
      </c>
      <c r="S745" s="6" t="s">
        <v>2345</v>
      </c>
      <c r="T745" s="6" t="s">
        <v>61</v>
      </c>
      <c r="U745" s="5">
        <f>datos_chargeback_2001_1!$V745/100</f>
        <v>0</v>
      </c>
      <c r="V745" s="6">
        <v>0</v>
      </c>
      <c r="W745" s="5">
        <f>datos_chargeback_2001_1!$X745/100</f>
        <v>683.84</v>
      </c>
      <c r="X745" s="6">
        <v>68384</v>
      </c>
      <c r="Y745" s="5">
        <f>datos_chargeback_2001_1!$Z745/100</f>
        <v>0</v>
      </c>
      <c r="Z745" s="6">
        <v>0</v>
      </c>
      <c r="AA745" s="6" t="s">
        <v>2346</v>
      </c>
      <c r="AB745" s="6" t="s">
        <v>48</v>
      </c>
      <c r="AC745" s="8">
        <v>45070</v>
      </c>
      <c r="AD745" s="5">
        <f>datos_chargeback_2001_1!$AE745/100</f>
        <v>14.18</v>
      </c>
      <c r="AE745" s="6">
        <v>1418</v>
      </c>
      <c r="AF745" s="6" t="s">
        <v>53</v>
      </c>
    </row>
    <row r="746" spans="1:32" x14ac:dyDescent="0.3">
      <c r="A746" s="34" t="s">
        <v>2347</v>
      </c>
      <c r="B746" s="3">
        <v>45071</v>
      </c>
      <c r="C746" s="3" t="str">
        <f>TEXT(Tabla10[[#This Row],[Fecha de transacción]],"DDDD")</f>
        <v>jueves</v>
      </c>
      <c r="D746" s="3">
        <v>45134</v>
      </c>
      <c r="E746" s="4">
        <f>datos_chargeback_2001_1!$D746-datos_chargeback_2001_1!$B746</f>
        <v>63</v>
      </c>
      <c r="F746" s="5">
        <f>datos_chargeback_2001_1!$G746/100</f>
        <v>249.91</v>
      </c>
      <c r="G746" s="6">
        <v>24991</v>
      </c>
      <c r="H746" s="5">
        <f t="shared" si="11"/>
        <v>0</v>
      </c>
      <c r="I746" s="5">
        <v>0</v>
      </c>
      <c r="J746" s="6" t="s">
        <v>24</v>
      </c>
      <c r="K746" s="6" t="s">
        <v>25</v>
      </c>
      <c r="L746" s="6" t="s">
        <v>26</v>
      </c>
      <c r="M746" s="6" t="s">
        <v>27</v>
      </c>
      <c r="N746" s="6" t="s">
        <v>42</v>
      </c>
      <c r="O746" s="6" t="s">
        <v>114</v>
      </c>
      <c r="P746" s="6" t="s">
        <v>54</v>
      </c>
      <c r="Q746" s="6" t="s">
        <v>44</v>
      </c>
      <c r="R746" s="6">
        <v>24991</v>
      </c>
      <c r="S746" s="6" t="s">
        <v>2348</v>
      </c>
      <c r="T746" s="6" t="s">
        <v>116</v>
      </c>
      <c r="U746" s="5">
        <f>datos_chargeback_2001_1!$V746/100</f>
        <v>249.91</v>
      </c>
      <c r="V746" s="6">
        <v>24991</v>
      </c>
      <c r="W746" s="5">
        <f>datos_chargeback_2001_1!$X746/100</f>
        <v>0</v>
      </c>
      <c r="X746" s="6">
        <v>0</v>
      </c>
      <c r="Y746" s="5">
        <f>datos_chargeback_2001_1!$Z746/100</f>
        <v>0</v>
      </c>
      <c r="Z746" s="6">
        <v>0</v>
      </c>
      <c r="AA746" s="6" t="s">
        <v>2349</v>
      </c>
      <c r="AB746" s="6" t="s">
        <v>48</v>
      </c>
      <c r="AC746" s="8">
        <v>45071</v>
      </c>
      <c r="AD746" s="5">
        <f>datos_chargeback_2001_1!$AE746/100</f>
        <v>247.06</v>
      </c>
      <c r="AE746" s="6">
        <v>24706</v>
      </c>
      <c r="AF746" s="6" t="s">
        <v>50</v>
      </c>
    </row>
    <row r="747" spans="1:32" x14ac:dyDescent="0.3">
      <c r="A747" s="34" t="s">
        <v>2350</v>
      </c>
      <c r="B747" s="3">
        <v>45072</v>
      </c>
      <c r="C747" s="3" t="str">
        <f>TEXT(Tabla10[[#This Row],[Fecha de transacción]],"DDDD")</f>
        <v>viernes</v>
      </c>
      <c r="D747" s="3">
        <v>45154</v>
      </c>
      <c r="E747" s="4">
        <f>datos_chargeback_2001_1!$D747-datos_chargeback_2001_1!$B747</f>
        <v>82</v>
      </c>
      <c r="F747" s="5">
        <f>datos_chargeback_2001_1!$G747/100</f>
        <v>51.78</v>
      </c>
      <c r="G747" s="6">
        <v>5178</v>
      </c>
      <c r="H747" s="5">
        <f t="shared" si="11"/>
        <v>0</v>
      </c>
      <c r="I747" s="5">
        <v>0.99</v>
      </c>
      <c r="J747" s="6" t="s">
        <v>24</v>
      </c>
      <c r="K747" s="6" t="s">
        <v>25</v>
      </c>
      <c r="L747" s="6" t="s">
        <v>40</v>
      </c>
      <c r="M747" s="6" t="s">
        <v>27</v>
      </c>
      <c r="N747" s="6" t="s">
        <v>42</v>
      </c>
      <c r="O747" s="6" t="s">
        <v>29</v>
      </c>
      <c r="P747" s="6" t="s">
        <v>30</v>
      </c>
      <c r="Q747" s="6" t="s">
        <v>66</v>
      </c>
      <c r="R747" s="6">
        <v>51780</v>
      </c>
      <c r="S747" s="6" t="s">
        <v>2351</v>
      </c>
      <c r="T747" s="6" t="s">
        <v>116</v>
      </c>
      <c r="U747" s="5">
        <f>datos_chargeback_2001_1!$V747/100</f>
        <v>517.79999999999995</v>
      </c>
      <c r="V747" s="6">
        <v>51780</v>
      </c>
      <c r="W747" s="5">
        <f>datos_chargeback_2001_1!$X747/100</f>
        <v>0</v>
      </c>
      <c r="X747" s="6">
        <v>0</v>
      </c>
      <c r="Y747" s="5">
        <f>datos_chargeback_2001_1!$Z747/100</f>
        <v>0</v>
      </c>
      <c r="Z747" s="6">
        <v>0</v>
      </c>
      <c r="AA747" s="6" t="s">
        <v>2352</v>
      </c>
      <c r="AB747" s="6" t="s">
        <v>48</v>
      </c>
      <c r="AC747" s="8">
        <v>45072</v>
      </c>
      <c r="AD747" s="5">
        <f>datos_chargeback_2001_1!$AE747/100</f>
        <v>517.02</v>
      </c>
      <c r="AE747" s="6">
        <v>51702</v>
      </c>
      <c r="AF747" s="6" t="s">
        <v>64</v>
      </c>
    </row>
    <row r="748" spans="1:32" x14ac:dyDescent="0.3">
      <c r="A748" s="34" t="s">
        <v>2354</v>
      </c>
      <c r="B748" s="3">
        <v>45073</v>
      </c>
      <c r="C748" s="3" t="str">
        <f>TEXT(Tabla10[[#This Row],[Fecha de transacción]],"DDDD")</f>
        <v>sábado</v>
      </c>
      <c r="D748" s="3">
        <v>45163</v>
      </c>
      <c r="E748" s="4">
        <f>datos_chargeback_2001_1!$D748-datos_chargeback_2001_1!$B748</f>
        <v>90</v>
      </c>
      <c r="F748" s="5">
        <f>datos_chargeback_2001_1!$G748/100</f>
        <v>128.53</v>
      </c>
      <c r="G748" s="6">
        <v>12853</v>
      </c>
      <c r="H748" s="5">
        <f t="shared" si="11"/>
        <v>0</v>
      </c>
      <c r="I748" s="5">
        <v>1.35</v>
      </c>
      <c r="J748" s="6" t="s">
        <v>38</v>
      </c>
      <c r="K748" s="6" t="s">
        <v>25</v>
      </c>
      <c r="L748" s="6" t="s">
        <v>40</v>
      </c>
      <c r="M748" s="6" t="s">
        <v>27</v>
      </c>
      <c r="N748" s="6" t="s">
        <v>28</v>
      </c>
      <c r="O748" s="6" t="s">
        <v>50</v>
      </c>
      <c r="P748" s="6" t="s">
        <v>54</v>
      </c>
      <c r="Q748" s="6" t="s">
        <v>66</v>
      </c>
      <c r="R748" s="6">
        <v>12853</v>
      </c>
      <c r="S748" s="6" t="s">
        <v>1484</v>
      </c>
      <c r="T748" s="6" t="s">
        <v>33</v>
      </c>
      <c r="U748" s="5">
        <f>datos_chargeback_2001_1!$V748/100</f>
        <v>0</v>
      </c>
      <c r="V748" s="6">
        <v>0</v>
      </c>
      <c r="W748" s="5">
        <f>datos_chargeback_2001_1!$X748/100</f>
        <v>0</v>
      </c>
      <c r="X748" s="6">
        <v>0</v>
      </c>
      <c r="Y748" s="5">
        <f>datos_chargeback_2001_1!$Z748/100</f>
        <v>128.53</v>
      </c>
      <c r="Z748" s="6">
        <v>12853</v>
      </c>
      <c r="AA748" s="6" t="s">
        <v>2355</v>
      </c>
      <c r="AB748" s="6" t="s">
        <v>35</v>
      </c>
      <c r="AC748" s="7" t="s">
        <v>35</v>
      </c>
      <c r="AD748" s="5">
        <f>datos_chargeback_2001_1!$AE748/100</f>
        <v>0</v>
      </c>
      <c r="AE748" s="6">
        <v>0</v>
      </c>
      <c r="AF748" s="6" t="s">
        <v>53</v>
      </c>
    </row>
    <row r="749" spans="1:32" x14ac:dyDescent="0.3">
      <c r="A749" s="36" t="s">
        <v>2356</v>
      </c>
      <c r="B749" s="14">
        <v>45074</v>
      </c>
      <c r="C749" s="14" t="str">
        <f>TEXT(Tabla10[[#This Row],[Fecha de transacción]],"DDDD")</f>
        <v>domingo</v>
      </c>
      <c r="D749" s="14">
        <v>45153</v>
      </c>
      <c r="E749" s="15">
        <f>datos_chargeback_2001_1!$D749-datos_chargeback_2001_1!$B749</f>
        <v>79</v>
      </c>
      <c r="F749" s="16">
        <f>datos_chargeback_2001_1!$G749/100</f>
        <v>455.05</v>
      </c>
      <c r="G749" s="17">
        <v>45505</v>
      </c>
      <c r="H749" s="16">
        <f t="shared" si="11"/>
        <v>0</v>
      </c>
      <c r="I749" s="16">
        <v>1.04</v>
      </c>
      <c r="J749" s="17" t="s">
        <v>24</v>
      </c>
      <c r="K749" s="17" t="s">
        <v>25</v>
      </c>
      <c r="L749" s="17" t="s">
        <v>119</v>
      </c>
      <c r="M749" s="17" t="s">
        <v>27</v>
      </c>
      <c r="N749" s="17" t="s">
        <v>42</v>
      </c>
      <c r="O749" s="17" t="s">
        <v>114</v>
      </c>
      <c r="P749" s="17" t="s">
        <v>54</v>
      </c>
      <c r="Q749" s="17" t="s">
        <v>31</v>
      </c>
      <c r="R749" s="17">
        <v>45505</v>
      </c>
      <c r="S749" s="17" t="s">
        <v>2357</v>
      </c>
      <c r="T749" s="17" t="s">
        <v>46</v>
      </c>
      <c r="U749" s="16">
        <f>datos_chargeback_2001_1!$V749/100</f>
        <v>455.05</v>
      </c>
      <c r="V749" s="17">
        <v>45505</v>
      </c>
      <c r="W749" s="16">
        <f>datos_chargeback_2001_1!$X749/100</f>
        <v>0</v>
      </c>
      <c r="X749" s="17">
        <v>0</v>
      </c>
      <c r="Y749" s="16">
        <f>datos_chargeback_2001_1!$Z749/100</f>
        <v>0</v>
      </c>
      <c r="Z749" s="17">
        <v>0</v>
      </c>
      <c r="AA749" s="17" t="s">
        <v>2358</v>
      </c>
      <c r="AB749" s="17" t="s">
        <v>35</v>
      </c>
      <c r="AC749" s="20" t="s">
        <v>35</v>
      </c>
      <c r="AD749" s="16">
        <f>datos_chargeback_2001_1!$AE749/100</f>
        <v>0</v>
      </c>
      <c r="AE749" s="17">
        <v>0</v>
      </c>
      <c r="AF749" s="17" t="s">
        <v>50</v>
      </c>
    </row>
    <row r="750" spans="1:32" x14ac:dyDescent="0.3">
      <c r="A750" s="35" t="s">
        <v>2359</v>
      </c>
      <c r="B750" s="9">
        <v>45075</v>
      </c>
      <c r="C750" s="9" t="str">
        <f>TEXT(Tabla10[[#This Row],[Fecha de transacción]],"DDDD")</f>
        <v>lunes</v>
      </c>
      <c r="D750" s="9">
        <v>45150</v>
      </c>
      <c r="E750" s="10">
        <f>datos_chargeback_2001_1!$D750-datos_chargeback_2001_1!$B750</f>
        <v>75</v>
      </c>
      <c r="F750" s="11">
        <f>datos_chargeback_2001_1!$G750/100</f>
        <v>662.06</v>
      </c>
      <c r="G750" s="12">
        <v>66206</v>
      </c>
      <c r="H750" s="11">
        <f t="shared" si="11"/>
        <v>0</v>
      </c>
      <c r="I750" s="11">
        <v>1.1499999999999999</v>
      </c>
      <c r="J750" s="12" t="s">
        <v>24</v>
      </c>
      <c r="K750" s="12" t="s">
        <v>25</v>
      </c>
      <c r="L750" s="12" t="s">
        <v>109</v>
      </c>
      <c r="M750" s="12" t="s">
        <v>59</v>
      </c>
      <c r="N750" s="12" t="s">
        <v>28</v>
      </c>
      <c r="O750" s="12" t="s">
        <v>50</v>
      </c>
      <c r="P750" s="12" t="s">
        <v>54</v>
      </c>
      <c r="Q750" s="12" t="s">
        <v>44</v>
      </c>
      <c r="R750" s="12">
        <v>66206</v>
      </c>
      <c r="S750" s="12" t="s">
        <v>2360</v>
      </c>
      <c r="T750" s="12" t="s">
        <v>33</v>
      </c>
      <c r="U750" s="11">
        <f>datos_chargeback_2001_1!$V750/100</f>
        <v>0</v>
      </c>
      <c r="V750" s="12">
        <v>0</v>
      </c>
      <c r="W750" s="11">
        <f>datos_chargeback_2001_1!$X750/100</f>
        <v>0</v>
      </c>
      <c r="X750" s="12">
        <v>0</v>
      </c>
      <c r="Y750" s="11">
        <f>datos_chargeback_2001_1!$Z750/100</f>
        <v>662.06</v>
      </c>
      <c r="Z750" s="12">
        <v>66206</v>
      </c>
      <c r="AA750" s="12" t="s">
        <v>2361</v>
      </c>
      <c r="AB750" s="12" t="s">
        <v>48</v>
      </c>
      <c r="AC750" s="19">
        <v>45075</v>
      </c>
      <c r="AD750" s="11">
        <f>datos_chargeback_2001_1!$AE750/100</f>
        <v>547.53</v>
      </c>
      <c r="AE750" s="12">
        <v>54753</v>
      </c>
      <c r="AF750" s="12" t="s">
        <v>64</v>
      </c>
    </row>
    <row r="751" spans="1:32" x14ac:dyDescent="0.3">
      <c r="A751" s="36" t="s">
        <v>2362</v>
      </c>
      <c r="B751" s="14">
        <v>45076</v>
      </c>
      <c r="C751" s="14" t="str">
        <f>TEXT(Tabla10[[#This Row],[Fecha de transacción]],"DDDD")</f>
        <v>martes</v>
      </c>
      <c r="D751" s="14">
        <v>45156</v>
      </c>
      <c r="E751" s="15">
        <f>datos_chargeback_2001_1!$D751-datos_chargeback_2001_1!$B751</f>
        <v>80</v>
      </c>
      <c r="F751" s="16">
        <f>datos_chargeback_2001_1!$G751/100</f>
        <v>966.57</v>
      </c>
      <c r="G751" s="17">
        <v>96657</v>
      </c>
      <c r="H751" s="16">
        <f t="shared" si="11"/>
        <v>0</v>
      </c>
      <c r="I751" s="16">
        <v>0</v>
      </c>
      <c r="J751" s="17" t="s">
        <v>24</v>
      </c>
      <c r="K751" s="17" t="s">
        <v>25</v>
      </c>
      <c r="L751" s="17" t="s">
        <v>26</v>
      </c>
      <c r="M751" s="17" t="s">
        <v>52</v>
      </c>
      <c r="N751" s="17" t="s">
        <v>42</v>
      </c>
      <c r="O751" s="17" t="s">
        <v>29</v>
      </c>
      <c r="P751" s="17" t="s">
        <v>30</v>
      </c>
      <c r="Q751" s="17" t="s">
        <v>31</v>
      </c>
      <c r="R751" s="17">
        <v>96657</v>
      </c>
      <c r="S751" s="17" t="s">
        <v>2363</v>
      </c>
      <c r="T751" s="17" t="s">
        <v>61</v>
      </c>
      <c r="U751" s="16">
        <f>datos_chargeback_2001_1!$V751/100</f>
        <v>0</v>
      </c>
      <c r="V751" s="17">
        <v>0</v>
      </c>
      <c r="W751" s="16">
        <f>datos_chargeback_2001_1!$X751/100</f>
        <v>966.57</v>
      </c>
      <c r="X751" s="17">
        <v>96657</v>
      </c>
      <c r="Y751" s="16">
        <f>datos_chargeback_2001_1!$Z751/100</f>
        <v>0</v>
      </c>
      <c r="Z751" s="17">
        <v>0</v>
      </c>
      <c r="AA751" s="17" t="s">
        <v>2364</v>
      </c>
      <c r="AB751" s="17" t="s">
        <v>35</v>
      </c>
      <c r="AC751" s="20" t="s">
        <v>35</v>
      </c>
      <c r="AD751" s="16">
        <f>datos_chargeback_2001_1!$AE751/100</f>
        <v>0</v>
      </c>
      <c r="AE751" s="17">
        <v>0</v>
      </c>
      <c r="AF751" s="17" t="s">
        <v>50</v>
      </c>
    </row>
    <row r="752" spans="1:32" x14ac:dyDescent="0.3">
      <c r="A752" s="34" t="s">
        <v>2365</v>
      </c>
      <c r="B752" s="3">
        <v>45077</v>
      </c>
      <c r="C752" s="3" t="str">
        <f>TEXT(Tabla10[[#This Row],[Fecha de transacción]],"DDDD")</f>
        <v>miércoles</v>
      </c>
      <c r="D752" s="3">
        <v>45151</v>
      </c>
      <c r="E752" s="4">
        <f>datos_chargeback_2001_1!$D752-datos_chargeback_2001_1!$B752</f>
        <v>74</v>
      </c>
      <c r="F752" s="5">
        <f>datos_chargeback_2001_1!$G752/100</f>
        <v>79.010000000000005</v>
      </c>
      <c r="G752" s="6">
        <v>7901</v>
      </c>
      <c r="H752" s="5">
        <f t="shared" si="11"/>
        <v>0</v>
      </c>
      <c r="I752" s="5">
        <v>0</v>
      </c>
      <c r="J752" s="6" t="s">
        <v>38</v>
      </c>
      <c r="K752" s="6" t="s">
        <v>25</v>
      </c>
      <c r="L752" s="6" t="s">
        <v>119</v>
      </c>
      <c r="M752" s="6" t="s">
        <v>85</v>
      </c>
      <c r="N752" s="6" t="s">
        <v>28</v>
      </c>
      <c r="O752" s="6" t="s">
        <v>64</v>
      </c>
      <c r="P752" s="6" t="s">
        <v>30</v>
      </c>
      <c r="Q752" s="6" t="s">
        <v>44</v>
      </c>
      <c r="R752" s="6">
        <v>79010</v>
      </c>
      <c r="S752" s="6" t="s">
        <v>2366</v>
      </c>
      <c r="T752" s="6" t="s">
        <v>33</v>
      </c>
      <c r="U752" s="5">
        <f>datos_chargeback_2001_1!$V752/100</f>
        <v>0</v>
      </c>
      <c r="V752" s="6">
        <v>0</v>
      </c>
      <c r="W752" s="5">
        <f>datos_chargeback_2001_1!$X752/100</f>
        <v>0</v>
      </c>
      <c r="X752" s="6">
        <v>0</v>
      </c>
      <c r="Y752" s="5">
        <f>datos_chargeback_2001_1!$Z752/100</f>
        <v>790.1</v>
      </c>
      <c r="Z752" s="6">
        <v>79010</v>
      </c>
      <c r="AA752" s="6" t="s">
        <v>2367</v>
      </c>
      <c r="AB752" s="6" t="s">
        <v>35</v>
      </c>
      <c r="AC752" s="7" t="s">
        <v>35</v>
      </c>
      <c r="AD752" s="5">
        <f>datos_chargeback_2001_1!$AE752/100</f>
        <v>0</v>
      </c>
      <c r="AE752" s="6">
        <v>0</v>
      </c>
      <c r="AF752" s="6" t="s">
        <v>50</v>
      </c>
    </row>
    <row r="753" spans="1:32" x14ac:dyDescent="0.3">
      <c r="A753" s="36" t="s">
        <v>2368</v>
      </c>
      <c r="B753" s="14">
        <v>45078</v>
      </c>
      <c r="C753" s="14" t="str">
        <f>TEXT(Tabla10[[#This Row],[Fecha de transacción]],"DDDD")</f>
        <v>jueves</v>
      </c>
      <c r="D753" s="14">
        <v>45149</v>
      </c>
      <c r="E753" s="15">
        <f>datos_chargeback_2001_1!$D753-datos_chargeback_2001_1!$B753</f>
        <v>71</v>
      </c>
      <c r="F753" s="16">
        <f>datos_chargeback_2001_1!$G753/100</f>
        <v>65.22</v>
      </c>
      <c r="G753" s="17">
        <v>6522</v>
      </c>
      <c r="H753" s="16">
        <f t="shared" si="11"/>
        <v>0</v>
      </c>
      <c r="I753" s="16">
        <v>0</v>
      </c>
      <c r="J753" s="17" t="s">
        <v>38</v>
      </c>
      <c r="K753" s="17" t="s">
        <v>25</v>
      </c>
      <c r="L753" s="17" t="s">
        <v>26</v>
      </c>
      <c r="M753" s="17" t="s">
        <v>59</v>
      </c>
      <c r="N753" s="17" t="s">
        <v>42</v>
      </c>
      <c r="O753" s="17" t="s">
        <v>53</v>
      </c>
      <c r="P753" s="17" t="s">
        <v>30</v>
      </c>
      <c r="Q753" s="17" t="s">
        <v>55</v>
      </c>
      <c r="R753" s="17">
        <v>6522</v>
      </c>
      <c r="S753" s="17" t="s">
        <v>2369</v>
      </c>
      <c r="T753" s="17" t="s">
        <v>46</v>
      </c>
      <c r="U753" s="16">
        <f>datos_chargeback_2001_1!$V753/100</f>
        <v>65.22</v>
      </c>
      <c r="V753" s="17">
        <v>6522</v>
      </c>
      <c r="W753" s="16">
        <f>datos_chargeback_2001_1!$X753/100</f>
        <v>0</v>
      </c>
      <c r="X753" s="17">
        <v>0</v>
      </c>
      <c r="Y753" s="16">
        <f>datos_chargeback_2001_1!$Z753/100</f>
        <v>0</v>
      </c>
      <c r="Z753" s="17">
        <v>0</v>
      </c>
      <c r="AA753" s="17" t="s">
        <v>2370</v>
      </c>
      <c r="AB753" s="17" t="s">
        <v>35</v>
      </c>
      <c r="AC753" s="20" t="s">
        <v>35</v>
      </c>
      <c r="AD753" s="16">
        <f>datos_chargeback_2001_1!$AE753/100</f>
        <v>0</v>
      </c>
      <c r="AE753" s="17">
        <v>0</v>
      </c>
      <c r="AF753" s="17" t="s">
        <v>36</v>
      </c>
    </row>
    <row r="754" spans="1:32" x14ac:dyDescent="0.3">
      <c r="A754" s="34" t="s">
        <v>2371</v>
      </c>
      <c r="B754" s="3">
        <v>45079</v>
      </c>
      <c r="C754" s="3" t="str">
        <f>TEXT(Tabla10[[#This Row],[Fecha de transacción]],"DDDD")</f>
        <v>viernes</v>
      </c>
      <c r="D754" s="3">
        <v>45157</v>
      </c>
      <c r="E754" s="4">
        <f>datos_chargeback_2001_1!$D754-datos_chargeback_2001_1!$B754</f>
        <v>78</v>
      </c>
      <c r="F754" s="5">
        <f>datos_chargeback_2001_1!$G754/100</f>
        <v>166.44</v>
      </c>
      <c r="G754" s="6">
        <v>16644</v>
      </c>
      <c r="H754" s="5">
        <f t="shared" si="11"/>
        <v>0</v>
      </c>
      <c r="I754" s="5">
        <v>0</v>
      </c>
      <c r="J754" s="6" t="s">
        <v>24</v>
      </c>
      <c r="K754" s="6" t="s">
        <v>25</v>
      </c>
      <c r="L754" s="6" t="s">
        <v>74</v>
      </c>
      <c r="M754" s="6" t="s">
        <v>27</v>
      </c>
      <c r="N754" s="6" t="s">
        <v>42</v>
      </c>
      <c r="O754" s="6" t="s">
        <v>64</v>
      </c>
      <c r="P754" s="6" t="s">
        <v>54</v>
      </c>
      <c r="Q754" s="6" t="s">
        <v>31</v>
      </c>
      <c r="R754" s="6">
        <v>16644</v>
      </c>
      <c r="S754" s="6" t="s">
        <v>2372</v>
      </c>
      <c r="T754" s="6" t="s">
        <v>61</v>
      </c>
      <c r="U754" s="5">
        <f>datos_chargeback_2001_1!$V754/100</f>
        <v>0</v>
      </c>
      <c r="V754" s="6">
        <v>0</v>
      </c>
      <c r="W754" s="5">
        <f>datos_chargeback_2001_1!$X754/100</f>
        <v>166.44</v>
      </c>
      <c r="X754" s="6">
        <v>16644</v>
      </c>
      <c r="Y754" s="5">
        <f>datos_chargeback_2001_1!$Z754/100</f>
        <v>0</v>
      </c>
      <c r="Z754" s="6">
        <v>0</v>
      </c>
      <c r="AA754" s="6" t="s">
        <v>2373</v>
      </c>
      <c r="AB754" s="6" t="s">
        <v>48</v>
      </c>
      <c r="AC754" s="8">
        <v>45079</v>
      </c>
      <c r="AD754" s="5">
        <f>datos_chargeback_2001_1!$AE754/100</f>
        <v>868.82</v>
      </c>
      <c r="AE754" s="6">
        <v>86882</v>
      </c>
      <c r="AF754" s="6" t="s">
        <v>29</v>
      </c>
    </row>
    <row r="755" spans="1:32" x14ac:dyDescent="0.3">
      <c r="A755" s="36" t="s">
        <v>2374</v>
      </c>
      <c r="B755" s="14">
        <v>45080</v>
      </c>
      <c r="C755" s="14" t="str">
        <f>TEXT(Tabla10[[#This Row],[Fecha de transacción]],"DDDD")</f>
        <v>sábado</v>
      </c>
      <c r="D755" s="14">
        <v>45140</v>
      </c>
      <c r="E755" s="15">
        <f>datos_chargeback_2001_1!$D755-datos_chargeback_2001_1!$B755</f>
        <v>60</v>
      </c>
      <c r="F755" s="16">
        <f>datos_chargeback_2001_1!$G755/100</f>
        <v>87.03</v>
      </c>
      <c r="G755" s="17">
        <v>8703</v>
      </c>
      <c r="H755" s="16">
        <f t="shared" si="11"/>
        <v>0</v>
      </c>
      <c r="I755" s="16">
        <v>1.39</v>
      </c>
      <c r="J755" s="17" t="s">
        <v>38</v>
      </c>
      <c r="K755" s="17" t="s">
        <v>25</v>
      </c>
      <c r="L755" s="17" t="s">
        <v>26</v>
      </c>
      <c r="M755" s="17" t="s">
        <v>41</v>
      </c>
      <c r="N755" s="17" t="s">
        <v>42</v>
      </c>
      <c r="O755" s="17" t="s">
        <v>43</v>
      </c>
      <c r="P755" s="17" t="s">
        <v>54</v>
      </c>
      <c r="Q755" s="17" t="s">
        <v>44</v>
      </c>
      <c r="R755" s="17">
        <v>87030</v>
      </c>
      <c r="S755" s="17" t="s">
        <v>2375</v>
      </c>
      <c r="T755" s="17" t="s">
        <v>61</v>
      </c>
      <c r="U755" s="16">
        <f>datos_chargeback_2001_1!$V755/100</f>
        <v>0</v>
      </c>
      <c r="V755" s="17">
        <v>0</v>
      </c>
      <c r="W755" s="16">
        <f>datos_chargeback_2001_1!$X755/100</f>
        <v>870.3</v>
      </c>
      <c r="X755" s="17">
        <v>87030</v>
      </c>
      <c r="Y755" s="16">
        <f>datos_chargeback_2001_1!$Z755/100</f>
        <v>0</v>
      </c>
      <c r="Z755" s="17">
        <v>0</v>
      </c>
      <c r="AA755" s="17" t="s">
        <v>2376</v>
      </c>
      <c r="AB755" s="17" t="s">
        <v>48</v>
      </c>
      <c r="AC755" s="18">
        <v>45080</v>
      </c>
      <c r="AD755" s="16">
        <f>datos_chargeback_2001_1!$AE755/100</f>
        <v>11.61</v>
      </c>
      <c r="AE755" s="17">
        <v>1161</v>
      </c>
      <c r="AF755" s="17" t="s">
        <v>29</v>
      </c>
    </row>
    <row r="756" spans="1:32" x14ac:dyDescent="0.3">
      <c r="A756" s="34" t="s">
        <v>2377</v>
      </c>
      <c r="B756" s="3">
        <v>45081</v>
      </c>
      <c r="C756" s="3" t="str">
        <f>TEXT(Tabla10[[#This Row],[Fecha de transacción]],"DDDD")</f>
        <v>domingo</v>
      </c>
      <c r="D756" s="3">
        <v>45153</v>
      </c>
      <c r="E756" s="4">
        <f>datos_chargeback_2001_1!$D756-datos_chargeback_2001_1!$B756</f>
        <v>72</v>
      </c>
      <c r="F756" s="5">
        <f>datos_chargeback_2001_1!$G756/100</f>
        <v>22.24</v>
      </c>
      <c r="G756" s="6">
        <v>2224</v>
      </c>
      <c r="H756" s="5">
        <f t="shared" si="11"/>
        <v>0</v>
      </c>
      <c r="I756" s="5">
        <v>0.97</v>
      </c>
      <c r="J756" s="6" t="s">
        <v>24</v>
      </c>
      <c r="K756" s="6" t="s">
        <v>25</v>
      </c>
      <c r="L756" s="6" t="s">
        <v>26</v>
      </c>
      <c r="M756" s="6" t="s">
        <v>41</v>
      </c>
      <c r="N756" s="6" t="s">
        <v>28</v>
      </c>
      <c r="O756" s="6" t="s">
        <v>43</v>
      </c>
      <c r="P756" s="6" t="s">
        <v>30</v>
      </c>
      <c r="Q756" s="6" t="s">
        <v>66</v>
      </c>
      <c r="R756" s="6">
        <v>22240</v>
      </c>
      <c r="S756" s="6" t="s">
        <v>304</v>
      </c>
      <c r="T756" s="6" t="s">
        <v>33</v>
      </c>
      <c r="U756" s="5">
        <f>datos_chargeback_2001_1!$V756/100</f>
        <v>0</v>
      </c>
      <c r="V756" s="6">
        <v>0</v>
      </c>
      <c r="W756" s="5">
        <f>datos_chargeback_2001_1!$X756/100</f>
        <v>0</v>
      </c>
      <c r="X756" s="6">
        <v>0</v>
      </c>
      <c r="Y756" s="5">
        <f>datos_chargeback_2001_1!$Z756/100</f>
        <v>222.4</v>
      </c>
      <c r="Z756" s="6">
        <v>22240</v>
      </c>
      <c r="AA756" s="6" t="s">
        <v>2378</v>
      </c>
      <c r="AB756" s="6" t="s">
        <v>48</v>
      </c>
      <c r="AC756" s="8">
        <v>45081</v>
      </c>
      <c r="AD756" s="5">
        <f>datos_chargeback_2001_1!$AE756/100</f>
        <v>575.58000000000004</v>
      </c>
      <c r="AE756" s="6">
        <v>57558</v>
      </c>
      <c r="AF756" s="6" t="s">
        <v>29</v>
      </c>
    </row>
    <row r="757" spans="1:32" x14ac:dyDescent="0.3">
      <c r="A757" s="34" t="s">
        <v>2379</v>
      </c>
      <c r="B757" s="3">
        <v>45082</v>
      </c>
      <c r="C757" s="3" t="str">
        <f>TEXT(Tabla10[[#This Row],[Fecha de transacción]],"DDDD")</f>
        <v>lunes</v>
      </c>
      <c r="D757" s="3">
        <v>45148</v>
      </c>
      <c r="E757" s="4">
        <f>datos_chargeback_2001_1!$D757-datos_chargeback_2001_1!$B757</f>
        <v>66</v>
      </c>
      <c r="F757" s="5">
        <f>datos_chargeback_2001_1!$G757/100</f>
        <v>662.95</v>
      </c>
      <c r="G757" s="6">
        <v>66295</v>
      </c>
      <c r="H757" s="5">
        <f t="shared" si="11"/>
        <v>0</v>
      </c>
      <c r="I757" s="5">
        <v>1.41</v>
      </c>
      <c r="J757" s="6" t="s">
        <v>24</v>
      </c>
      <c r="K757" s="6" t="s">
        <v>25</v>
      </c>
      <c r="L757" s="6" t="s">
        <v>109</v>
      </c>
      <c r="M757" s="6" t="s">
        <v>27</v>
      </c>
      <c r="N757" s="6" t="s">
        <v>42</v>
      </c>
      <c r="O757" s="6" t="s">
        <v>70</v>
      </c>
      <c r="P757" s="6" t="s">
        <v>30</v>
      </c>
      <c r="Q757" s="6" t="s">
        <v>66</v>
      </c>
      <c r="R757" s="6">
        <v>66295</v>
      </c>
      <c r="S757" s="6" t="s">
        <v>2380</v>
      </c>
      <c r="T757" s="6" t="s">
        <v>46</v>
      </c>
      <c r="U757" s="5">
        <f>datos_chargeback_2001_1!$V757/100</f>
        <v>662.95</v>
      </c>
      <c r="V757" s="6">
        <v>66295</v>
      </c>
      <c r="W757" s="5">
        <f>datos_chargeback_2001_1!$X757/100</f>
        <v>0</v>
      </c>
      <c r="X757" s="6">
        <v>0</v>
      </c>
      <c r="Y757" s="5">
        <f>datos_chargeback_2001_1!$Z757/100</f>
        <v>0</v>
      </c>
      <c r="Z757" s="6">
        <v>0</v>
      </c>
      <c r="AA757" s="6" t="s">
        <v>2381</v>
      </c>
      <c r="AB757" s="6" t="s">
        <v>35</v>
      </c>
      <c r="AC757" s="7" t="s">
        <v>35</v>
      </c>
      <c r="AD757" s="5">
        <f>datos_chargeback_2001_1!$AE757/100</f>
        <v>0</v>
      </c>
      <c r="AE757" s="6">
        <v>0</v>
      </c>
      <c r="AF757" s="6" t="s">
        <v>64</v>
      </c>
    </row>
    <row r="758" spans="1:32" x14ac:dyDescent="0.3">
      <c r="A758" s="34" t="s">
        <v>2382</v>
      </c>
      <c r="B758" s="3">
        <v>45083</v>
      </c>
      <c r="C758" s="3" t="str">
        <f>TEXT(Tabla10[[#This Row],[Fecha de transacción]],"DDDD")</f>
        <v>martes</v>
      </c>
      <c r="D758" s="3">
        <v>45167</v>
      </c>
      <c r="E758" s="4">
        <f>datos_chargeback_2001_1!$D758-datos_chargeback_2001_1!$B758</f>
        <v>84</v>
      </c>
      <c r="F758" s="5">
        <f>datos_chargeback_2001_1!$G758/100</f>
        <v>585.38</v>
      </c>
      <c r="G758" s="6">
        <v>58538</v>
      </c>
      <c r="H758" s="5">
        <f t="shared" si="11"/>
        <v>0</v>
      </c>
      <c r="I758" s="5">
        <v>1.01</v>
      </c>
      <c r="J758" s="6" t="s">
        <v>38</v>
      </c>
      <c r="K758" s="6" t="s">
        <v>25</v>
      </c>
      <c r="L758" s="6" t="s">
        <v>40</v>
      </c>
      <c r="M758" s="6" t="s">
        <v>85</v>
      </c>
      <c r="N758" s="6" t="s">
        <v>28</v>
      </c>
      <c r="O758" s="6" t="s">
        <v>64</v>
      </c>
      <c r="P758" s="6" t="s">
        <v>54</v>
      </c>
      <c r="Q758" s="6" t="s">
        <v>66</v>
      </c>
      <c r="R758" s="6">
        <v>58538</v>
      </c>
      <c r="S758" s="6" t="s">
        <v>347</v>
      </c>
      <c r="T758" s="6" t="s">
        <v>33</v>
      </c>
      <c r="U758" s="5">
        <f>datos_chargeback_2001_1!$V758/100</f>
        <v>0</v>
      </c>
      <c r="V758" s="6">
        <v>0</v>
      </c>
      <c r="W758" s="5">
        <f>datos_chargeback_2001_1!$X758/100</f>
        <v>0</v>
      </c>
      <c r="X758" s="6">
        <v>0</v>
      </c>
      <c r="Y758" s="5">
        <f>datos_chargeback_2001_1!$Z758/100</f>
        <v>585.38</v>
      </c>
      <c r="Z758" s="6">
        <v>58538</v>
      </c>
      <c r="AA758" s="6" t="s">
        <v>2383</v>
      </c>
      <c r="AB758" s="6" t="s">
        <v>35</v>
      </c>
      <c r="AC758" s="7" t="s">
        <v>35</v>
      </c>
      <c r="AD758" s="5">
        <f>datos_chargeback_2001_1!$AE758/100</f>
        <v>0</v>
      </c>
      <c r="AE758" s="6">
        <v>0</v>
      </c>
      <c r="AF758" s="6" t="s">
        <v>43</v>
      </c>
    </row>
    <row r="759" spans="1:32" x14ac:dyDescent="0.3">
      <c r="A759" s="34" t="s">
        <v>2384</v>
      </c>
      <c r="B759" s="3">
        <v>45084</v>
      </c>
      <c r="C759" s="3" t="str">
        <f>TEXT(Tabla10[[#This Row],[Fecha de transacción]],"DDDD")</f>
        <v>miércoles</v>
      </c>
      <c r="D759" s="3">
        <v>45160</v>
      </c>
      <c r="E759" s="4">
        <f>datos_chargeback_2001_1!$D759-datos_chargeback_2001_1!$B759</f>
        <v>76</v>
      </c>
      <c r="F759" s="5">
        <f>datos_chargeback_2001_1!$G759/100</f>
        <v>718.29</v>
      </c>
      <c r="G759" s="6">
        <v>71829</v>
      </c>
      <c r="H759" s="5">
        <f t="shared" si="11"/>
        <v>0</v>
      </c>
      <c r="I759" s="5">
        <v>0.97</v>
      </c>
      <c r="J759" s="6" t="s">
        <v>38</v>
      </c>
      <c r="K759" s="6" t="s">
        <v>25</v>
      </c>
      <c r="L759" s="6" t="s">
        <v>26</v>
      </c>
      <c r="M759" s="6" t="s">
        <v>93</v>
      </c>
      <c r="N759" s="6" t="s">
        <v>42</v>
      </c>
      <c r="O759" s="6" t="s">
        <v>43</v>
      </c>
      <c r="P759" s="6" t="s">
        <v>54</v>
      </c>
      <c r="Q759" s="6" t="s">
        <v>44</v>
      </c>
      <c r="R759" s="6">
        <v>71829</v>
      </c>
      <c r="S759" s="6" t="s">
        <v>425</v>
      </c>
      <c r="T759" s="6" t="s">
        <v>46</v>
      </c>
      <c r="U759" s="5">
        <f>datos_chargeback_2001_1!$V759/100</f>
        <v>718.29</v>
      </c>
      <c r="V759" s="6">
        <v>71829</v>
      </c>
      <c r="W759" s="5">
        <f>datos_chargeback_2001_1!$X759/100</f>
        <v>0</v>
      </c>
      <c r="X759" s="6">
        <v>0</v>
      </c>
      <c r="Y759" s="5">
        <f>datos_chargeback_2001_1!$Z759/100</f>
        <v>0</v>
      </c>
      <c r="Z759" s="6">
        <v>0</v>
      </c>
      <c r="AA759" s="6" t="s">
        <v>2385</v>
      </c>
      <c r="AB759" s="6" t="s">
        <v>48</v>
      </c>
      <c r="AC759" s="8">
        <v>45084</v>
      </c>
      <c r="AD759" s="5">
        <f>datos_chargeback_2001_1!$AE759/100</f>
        <v>953.83</v>
      </c>
      <c r="AE759" s="6">
        <v>95383</v>
      </c>
      <c r="AF759" s="6" t="s">
        <v>53</v>
      </c>
    </row>
    <row r="760" spans="1:32" x14ac:dyDescent="0.3">
      <c r="A760" s="35" t="s">
        <v>2386</v>
      </c>
      <c r="B760" s="9">
        <v>45085</v>
      </c>
      <c r="C760" s="9" t="str">
        <f>TEXT(Tabla10[[#This Row],[Fecha de transacción]],"DDDD")</f>
        <v>jueves</v>
      </c>
      <c r="D760" s="9">
        <v>45154</v>
      </c>
      <c r="E760" s="10">
        <f>datos_chargeback_2001_1!$D760-datos_chargeback_2001_1!$B760</f>
        <v>69</v>
      </c>
      <c r="F760" s="11">
        <f>datos_chargeback_2001_1!$G760/100</f>
        <v>170.33</v>
      </c>
      <c r="G760" s="12">
        <v>17033</v>
      </c>
      <c r="H760" s="11">
        <f t="shared" si="11"/>
        <v>0</v>
      </c>
      <c r="I760" s="11">
        <v>0</v>
      </c>
      <c r="J760" s="12" t="s">
        <v>24</v>
      </c>
      <c r="K760" s="12" t="s">
        <v>25</v>
      </c>
      <c r="L760" s="12" t="s">
        <v>26</v>
      </c>
      <c r="M760" s="12" t="s">
        <v>59</v>
      </c>
      <c r="N760" s="12" t="s">
        <v>42</v>
      </c>
      <c r="O760" s="12" t="s">
        <v>43</v>
      </c>
      <c r="P760" s="12" t="s">
        <v>54</v>
      </c>
      <c r="Q760" s="12" t="s">
        <v>44</v>
      </c>
      <c r="R760" s="12">
        <v>17033</v>
      </c>
      <c r="S760" s="12" t="s">
        <v>2387</v>
      </c>
      <c r="T760" s="12" t="s">
        <v>46</v>
      </c>
      <c r="U760" s="11">
        <f>datos_chargeback_2001_1!$V760/100</f>
        <v>170.33</v>
      </c>
      <c r="V760" s="12">
        <v>17033</v>
      </c>
      <c r="W760" s="11">
        <f>datos_chargeback_2001_1!$X760/100</f>
        <v>0</v>
      </c>
      <c r="X760" s="12">
        <v>0</v>
      </c>
      <c r="Y760" s="11">
        <f>datos_chargeback_2001_1!$Z760/100</f>
        <v>0</v>
      </c>
      <c r="Z760" s="12">
        <v>0</v>
      </c>
      <c r="AA760" s="12" t="s">
        <v>2388</v>
      </c>
      <c r="AB760" s="12" t="s">
        <v>35</v>
      </c>
      <c r="AC760" s="13" t="s">
        <v>35</v>
      </c>
      <c r="AD760" s="11">
        <f>datos_chargeback_2001_1!$AE760/100</f>
        <v>0</v>
      </c>
      <c r="AE760" s="12">
        <v>0</v>
      </c>
      <c r="AF760" s="12" t="s">
        <v>36</v>
      </c>
    </row>
    <row r="761" spans="1:32" x14ac:dyDescent="0.3">
      <c r="A761" s="36" t="s">
        <v>2389</v>
      </c>
      <c r="B761" s="14">
        <v>45086</v>
      </c>
      <c r="C761" s="14" t="str">
        <f>TEXT(Tabla10[[#This Row],[Fecha de transacción]],"DDDD")</f>
        <v>viernes</v>
      </c>
      <c r="D761" s="14">
        <v>45162</v>
      </c>
      <c r="E761" s="15">
        <f>datos_chargeback_2001_1!$D761-datos_chargeback_2001_1!$B761</f>
        <v>76</v>
      </c>
      <c r="F761" s="16">
        <f>datos_chargeback_2001_1!$G761/100</f>
        <v>283.67</v>
      </c>
      <c r="G761" s="17">
        <v>28367</v>
      </c>
      <c r="H761" s="16">
        <f t="shared" si="11"/>
        <v>0</v>
      </c>
      <c r="I761" s="16">
        <v>1.1599999999999999</v>
      </c>
      <c r="J761" s="17" t="s">
        <v>38</v>
      </c>
      <c r="K761" s="17" t="s">
        <v>25</v>
      </c>
      <c r="L761" s="17" t="s">
        <v>26</v>
      </c>
      <c r="M761" s="17" t="s">
        <v>85</v>
      </c>
      <c r="N761" s="17" t="s">
        <v>42</v>
      </c>
      <c r="O761" s="17" t="s">
        <v>36</v>
      </c>
      <c r="P761" s="17" t="s">
        <v>30</v>
      </c>
      <c r="Q761" s="17" t="s">
        <v>66</v>
      </c>
      <c r="R761" s="17">
        <v>28367</v>
      </c>
      <c r="S761" s="17" t="s">
        <v>2390</v>
      </c>
      <c r="T761" s="17" t="s">
        <v>116</v>
      </c>
      <c r="U761" s="16">
        <f>datos_chargeback_2001_1!$V761/100</f>
        <v>283.67</v>
      </c>
      <c r="V761" s="17">
        <v>28367</v>
      </c>
      <c r="W761" s="16">
        <f>datos_chargeback_2001_1!$X761/100</f>
        <v>0</v>
      </c>
      <c r="X761" s="17">
        <v>0</v>
      </c>
      <c r="Y761" s="16">
        <f>datos_chargeback_2001_1!$Z761/100</f>
        <v>0</v>
      </c>
      <c r="Z761" s="17">
        <v>0</v>
      </c>
      <c r="AA761" s="17" t="s">
        <v>2391</v>
      </c>
      <c r="AB761" s="17" t="s">
        <v>35</v>
      </c>
      <c r="AC761" s="20" t="s">
        <v>35</v>
      </c>
      <c r="AD761" s="16">
        <f>datos_chargeback_2001_1!$AE761/100</f>
        <v>0</v>
      </c>
      <c r="AE761" s="17">
        <v>0</v>
      </c>
      <c r="AF761" s="17" t="s">
        <v>29</v>
      </c>
    </row>
    <row r="762" spans="1:32" x14ac:dyDescent="0.3">
      <c r="A762" s="34" t="s">
        <v>2392</v>
      </c>
      <c r="B762" s="3">
        <v>45087</v>
      </c>
      <c r="C762" s="3" t="str">
        <f>TEXT(Tabla10[[#This Row],[Fecha de transacción]],"DDDD")</f>
        <v>sábado</v>
      </c>
      <c r="D762" s="3">
        <v>45167</v>
      </c>
      <c r="E762" s="4">
        <f>datos_chargeback_2001_1!$D762-datos_chargeback_2001_1!$B762</f>
        <v>80</v>
      </c>
      <c r="F762" s="5">
        <f>datos_chargeback_2001_1!$G762/100</f>
        <v>982.37</v>
      </c>
      <c r="G762" s="6">
        <v>98237</v>
      </c>
      <c r="H762" s="5">
        <f t="shared" si="11"/>
        <v>0</v>
      </c>
      <c r="I762" s="5">
        <v>0</v>
      </c>
      <c r="J762" s="6" t="s">
        <v>24</v>
      </c>
      <c r="K762" s="6" t="s">
        <v>25</v>
      </c>
      <c r="L762" s="6" t="s">
        <v>26</v>
      </c>
      <c r="M762" s="6" t="s">
        <v>85</v>
      </c>
      <c r="N762" s="6" t="s">
        <v>28</v>
      </c>
      <c r="O762" s="6" t="s">
        <v>70</v>
      </c>
      <c r="P762" s="6" t="s">
        <v>54</v>
      </c>
      <c r="Q762" s="6" t="s">
        <v>75</v>
      </c>
      <c r="R762" s="6">
        <v>98237</v>
      </c>
      <c r="S762" s="6" t="s">
        <v>2393</v>
      </c>
      <c r="T762" s="6" t="s">
        <v>33</v>
      </c>
      <c r="U762" s="5">
        <f>datos_chargeback_2001_1!$V762/100</f>
        <v>0</v>
      </c>
      <c r="V762" s="6">
        <v>0</v>
      </c>
      <c r="W762" s="5">
        <f>datos_chargeback_2001_1!$X762/100</f>
        <v>0</v>
      </c>
      <c r="X762" s="6">
        <v>0</v>
      </c>
      <c r="Y762" s="5">
        <f>datos_chargeback_2001_1!$Z762/100</f>
        <v>982.37</v>
      </c>
      <c r="Z762" s="6">
        <v>98237</v>
      </c>
      <c r="AA762" s="6" t="s">
        <v>2394</v>
      </c>
      <c r="AB762" s="6" t="s">
        <v>35</v>
      </c>
      <c r="AC762" s="7" t="s">
        <v>35</v>
      </c>
      <c r="AD762" s="5">
        <f>datos_chargeback_2001_1!$AE762/100</f>
        <v>0</v>
      </c>
      <c r="AE762" s="6">
        <v>0</v>
      </c>
      <c r="AF762" s="6" t="s">
        <v>64</v>
      </c>
    </row>
    <row r="763" spans="1:32" x14ac:dyDescent="0.3">
      <c r="A763" s="36" t="s">
        <v>2395</v>
      </c>
      <c r="B763" s="14">
        <v>45088</v>
      </c>
      <c r="C763" s="14" t="str">
        <f>TEXT(Tabla10[[#This Row],[Fecha de transacción]],"DDDD")</f>
        <v>domingo</v>
      </c>
      <c r="D763" s="14">
        <v>45164</v>
      </c>
      <c r="E763" s="15">
        <f>datos_chargeback_2001_1!$D763-datos_chargeback_2001_1!$B763</f>
        <v>76</v>
      </c>
      <c r="F763" s="16">
        <f>datos_chargeback_2001_1!$G763/100</f>
        <v>212.61</v>
      </c>
      <c r="G763" s="17">
        <v>21261</v>
      </c>
      <c r="H763" s="16">
        <f t="shared" si="11"/>
        <v>0</v>
      </c>
      <c r="I763" s="16">
        <v>0</v>
      </c>
      <c r="J763" s="17" t="s">
        <v>38</v>
      </c>
      <c r="K763" s="17" t="s">
        <v>25</v>
      </c>
      <c r="L763" s="17" t="s">
        <v>119</v>
      </c>
      <c r="M763" s="17" t="s">
        <v>27</v>
      </c>
      <c r="N763" s="17" t="s">
        <v>28</v>
      </c>
      <c r="O763" s="17" t="s">
        <v>29</v>
      </c>
      <c r="P763" s="17" t="s">
        <v>54</v>
      </c>
      <c r="Q763" s="17" t="s">
        <v>55</v>
      </c>
      <c r="R763" s="17">
        <v>21261</v>
      </c>
      <c r="S763" s="17" t="s">
        <v>2396</v>
      </c>
      <c r="T763" s="17" t="s">
        <v>33</v>
      </c>
      <c r="U763" s="16">
        <f>datos_chargeback_2001_1!$V763/100</f>
        <v>0</v>
      </c>
      <c r="V763" s="17">
        <v>0</v>
      </c>
      <c r="W763" s="16">
        <f>datos_chargeback_2001_1!$X763/100</f>
        <v>0</v>
      </c>
      <c r="X763" s="17">
        <v>0</v>
      </c>
      <c r="Y763" s="16">
        <f>datos_chargeback_2001_1!$Z763/100</f>
        <v>212.61</v>
      </c>
      <c r="Z763" s="17">
        <v>21261</v>
      </c>
      <c r="AA763" s="17" t="s">
        <v>2397</v>
      </c>
      <c r="AB763" s="17" t="s">
        <v>48</v>
      </c>
      <c r="AC763" s="18">
        <v>45088</v>
      </c>
      <c r="AD763" s="16">
        <f>datos_chargeback_2001_1!$AE763/100</f>
        <v>791.82</v>
      </c>
      <c r="AE763" s="17">
        <v>79182</v>
      </c>
      <c r="AF763" s="17" t="s">
        <v>53</v>
      </c>
    </row>
    <row r="764" spans="1:32" x14ac:dyDescent="0.3">
      <c r="A764" s="34" t="s">
        <v>2398</v>
      </c>
      <c r="B764" s="3">
        <v>45089</v>
      </c>
      <c r="C764" s="3" t="str">
        <f>TEXT(Tabla10[[#This Row],[Fecha de transacción]],"DDDD")</f>
        <v>lunes</v>
      </c>
      <c r="D764" s="3">
        <v>45175</v>
      </c>
      <c r="E764" s="4">
        <f>datos_chargeback_2001_1!$D764-datos_chargeback_2001_1!$B764</f>
        <v>86</v>
      </c>
      <c r="F764" s="5">
        <f>datos_chargeback_2001_1!$G764/100</f>
        <v>227.22</v>
      </c>
      <c r="G764" s="6">
        <v>22722</v>
      </c>
      <c r="H764" s="5">
        <f t="shared" si="11"/>
        <v>0</v>
      </c>
      <c r="I764" s="5">
        <v>0</v>
      </c>
      <c r="J764" s="6" t="s">
        <v>24</v>
      </c>
      <c r="K764" s="6" t="s">
        <v>25</v>
      </c>
      <c r="L764" s="6" t="s">
        <v>40</v>
      </c>
      <c r="M764" s="6" t="s">
        <v>59</v>
      </c>
      <c r="N764" s="6" t="s">
        <v>28</v>
      </c>
      <c r="O764" s="6" t="s">
        <v>29</v>
      </c>
      <c r="P764" s="6" t="s">
        <v>54</v>
      </c>
      <c r="Q764" s="6" t="s">
        <v>44</v>
      </c>
      <c r="R764" s="6">
        <v>22722</v>
      </c>
      <c r="S764" s="6" t="s">
        <v>2399</v>
      </c>
      <c r="T764" s="6" t="s">
        <v>33</v>
      </c>
      <c r="U764" s="5">
        <f>datos_chargeback_2001_1!$V764/100</f>
        <v>0</v>
      </c>
      <c r="V764" s="6">
        <v>0</v>
      </c>
      <c r="W764" s="5">
        <f>datos_chargeback_2001_1!$X764/100</f>
        <v>0</v>
      </c>
      <c r="X764" s="6">
        <v>0</v>
      </c>
      <c r="Y764" s="5">
        <f>datos_chargeback_2001_1!$Z764/100</f>
        <v>227.22</v>
      </c>
      <c r="Z764" s="6">
        <v>22722</v>
      </c>
      <c r="AA764" s="6" t="s">
        <v>2400</v>
      </c>
      <c r="AB764" s="6" t="s">
        <v>35</v>
      </c>
      <c r="AC764" s="7" t="s">
        <v>35</v>
      </c>
      <c r="AD764" s="5">
        <f>datos_chargeback_2001_1!$AE764/100</f>
        <v>0</v>
      </c>
      <c r="AE764" s="6">
        <v>0</v>
      </c>
      <c r="AF764" s="6" t="s">
        <v>36</v>
      </c>
    </row>
    <row r="765" spans="1:32" x14ac:dyDescent="0.3">
      <c r="A765" s="34" t="s">
        <v>2401</v>
      </c>
      <c r="B765" s="3">
        <v>45090</v>
      </c>
      <c r="C765" s="3" t="str">
        <f>TEXT(Tabla10[[#This Row],[Fecha de transacción]],"DDDD")</f>
        <v>martes</v>
      </c>
      <c r="D765" s="3">
        <v>45155</v>
      </c>
      <c r="E765" s="4">
        <f>datos_chargeback_2001_1!$D765-datos_chargeback_2001_1!$B765</f>
        <v>65</v>
      </c>
      <c r="F765" s="5">
        <f>datos_chargeback_2001_1!$G765/100</f>
        <v>941.89</v>
      </c>
      <c r="G765" s="6">
        <v>94189</v>
      </c>
      <c r="H765" s="5">
        <f t="shared" si="11"/>
        <v>0</v>
      </c>
      <c r="I765" s="5">
        <v>1.25</v>
      </c>
      <c r="J765" s="6" t="s">
        <v>24</v>
      </c>
      <c r="K765" s="6" t="s">
        <v>25</v>
      </c>
      <c r="L765" s="6" t="s">
        <v>40</v>
      </c>
      <c r="M765" s="6" t="s">
        <v>93</v>
      </c>
      <c r="N765" s="6" t="s">
        <v>42</v>
      </c>
      <c r="O765" s="6" t="s">
        <v>29</v>
      </c>
      <c r="P765" s="6" t="s">
        <v>54</v>
      </c>
      <c r="Q765" s="6" t="s">
        <v>75</v>
      </c>
      <c r="R765" s="6">
        <v>94189</v>
      </c>
      <c r="S765" s="6" t="s">
        <v>2402</v>
      </c>
      <c r="T765" s="6" t="s">
        <v>46</v>
      </c>
      <c r="U765" s="5">
        <f>datos_chargeback_2001_1!$V765/100</f>
        <v>941.89</v>
      </c>
      <c r="V765" s="6">
        <v>94189</v>
      </c>
      <c r="W765" s="5">
        <f>datos_chargeback_2001_1!$X765/100</f>
        <v>0</v>
      </c>
      <c r="X765" s="6">
        <v>0</v>
      </c>
      <c r="Y765" s="5">
        <f>datos_chargeback_2001_1!$Z765/100</f>
        <v>0</v>
      </c>
      <c r="Z765" s="6">
        <v>0</v>
      </c>
      <c r="AA765" s="6" t="s">
        <v>2403</v>
      </c>
      <c r="AB765" s="6" t="s">
        <v>35</v>
      </c>
      <c r="AC765" s="7" t="s">
        <v>35</v>
      </c>
      <c r="AD765" s="5">
        <f>datos_chargeback_2001_1!$AE765/100</f>
        <v>0</v>
      </c>
      <c r="AE765" s="6">
        <v>0</v>
      </c>
      <c r="AF765" s="6" t="s">
        <v>53</v>
      </c>
    </row>
    <row r="766" spans="1:32" x14ac:dyDescent="0.3">
      <c r="A766" s="35" t="s">
        <v>2404</v>
      </c>
      <c r="B766" s="9">
        <v>45091</v>
      </c>
      <c r="C766" s="9" t="str">
        <f>TEXT(Tabla10[[#This Row],[Fecha de transacción]],"DDDD")</f>
        <v>miércoles</v>
      </c>
      <c r="D766" s="9">
        <v>45154</v>
      </c>
      <c r="E766" s="10">
        <f>datos_chargeback_2001_1!$D766-datos_chargeback_2001_1!$B766</f>
        <v>63</v>
      </c>
      <c r="F766" s="11">
        <f>datos_chargeback_2001_1!$G766/100</f>
        <v>479.89</v>
      </c>
      <c r="G766" s="12">
        <v>47989</v>
      </c>
      <c r="H766" s="11">
        <f t="shared" si="11"/>
        <v>0</v>
      </c>
      <c r="I766" s="11">
        <v>0</v>
      </c>
      <c r="J766" s="12" t="s">
        <v>38</v>
      </c>
      <c r="K766" s="12" t="s">
        <v>25</v>
      </c>
      <c r="L766" s="12" t="s">
        <v>74</v>
      </c>
      <c r="M766" s="12" t="s">
        <v>27</v>
      </c>
      <c r="N766" s="12" t="s">
        <v>42</v>
      </c>
      <c r="O766" s="12" t="s">
        <v>53</v>
      </c>
      <c r="P766" s="12" t="s">
        <v>54</v>
      </c>
      <c r="Q766" s="12" t="s">
        <v>55</v>
      </c>
      <c r="R766" s="12">
        <v>47989</v>
      </c>
      <c r="S766" s="12" t="s">
        <v>2405</v>
      </c>
      <c r="T766" s="12" t="s">
        <v>46</v>
      </c>
      <c r="U766" s="11">
        <f>datos_chargeback_2001_1!$V766/100</f>
        <v>479.89</v>
      </c>
      <c r="V766" s="12">
        <v>47989</v>
      </c>
      <c r="W766" s="11">
        <f>datos_chargeback_2001_1!$X766/100</f>
        <v>0</v>
      </c>
      <c r="X766" s="12">
        <v>0</v>
      </c>
      <c r="Y766" s="11">
        <f>datos_chargeback_2001_1!$Z766/100</f>
        <v>0</v>
      </c>
      <c r="Z766" s="12">
        <v>0</v>
      </c>
      <c r="AA766" s="12" t="s">
        <v>2406</v>
      </c>
      <c r="AB766" s="12" t="s">
        <v>48</v>
      </c>
      <c r="AC766" s="19">
        <v>45091</v>
      </c>
      <c r="AD766" s="11">
        <f>datos_chargeback_2001_1!$AE766/100</f>
        <v>75.38</v>
      </c>
      <c r="AE766" s="12">
        <v>7538</v>
      </c>
      <c r="AF766" s="12" t="s">
        <v>53</v>
      </c>
    </row>
    <row r="767" spans="1:32" x14ac:dyDescent="0.3">
      <c r="A767" s="34" t="s">
        <v>2408</v>
      </c>
      <c r="B767" s="3">
        <v>45092</v>
      </c>
      <c r="C767" s="3" t="str">
        <f>TEXT(Tabla10[[#This Row],[Fecha de transacción]],"DDDD")</f>
        <v>jueves</v>
      </c>
      <c r="D767" s="3">
        <v>45181</v>
      </c>
      <c r="E767" s="4">
        <f>datos_chargeback_2001_1!$D767-datos_chargeback_2001_1!$B767</f>
        <v>89</v>
      </c>
      <c r="F767" s="5">
        <f>datos_chargeback_2001_1!$G767/100</f>
        <v>180.47</v>
      </c>
      <c r="G767" s="6">
        <v>18047</v>
      </c>
      <c r="H767" s="5">
        <f t="shared" si="11"/>
        <v>0</v>
      </c>
      <c r="I767" s="5">
        <v>0</v>
      </c>
      <c r="J767" s="6" t="s">
        <v>24</v>
      </c>
      <c r="K767" s="6" t="s">
        <v>25</v>
      </c>
      <c r="L767" s="6" t="s">
        <v>40</v>
      </c>
      <c r="M767" s="6" t="s">
        <v>85</v>
      </c>
      <c r="N767" s="6" t="s">
        <v>42</v>
      </c>
      <c r="O767" s="6" t="s">
        <v>36</v>
      </c>
      <c r="P767" s="6" t="s">
        <v>30</v>
      </c>
      <c r="Q767" s="6" t="s">
        <v>66</v>
      </c>
      <c r="R767" s="6">
        <v>18047</v>
      </c>
      <c r="S767" s="6" t="s">
        <v>1368</v>
      </c>
      <c r="T767" s="6" t="s">
        <v>61</v>
      </c>
      <c r="U767" s="5">
        <f>datos_chargeback_2001_1!$V767/100</f>
        <v>0</v>
      </c>
      <c r="V767" s="6">
        <v>0</v>
      </c>
      <c r="W767" s="5">
        <f>datos_chargeback_2001_1!$X767/100</f>
        <v>180.47</v>
      </c>
      <c r="X767" s="6">
        <v>18047</v>
      </c>
      <c r="Y767" s="5">
        <f>datos_chargeback_2001_1!$Z767/100</f>
        <v>0</v>
      </c>
      <c r="Z767" s="6">
        <v>0</v>
      </c>
      <c r="AA767" s="6" t="s">
        <v>2409</v>
      </c>
      <c r="AB767" s="6" t="s">
        <v>35</v>
      </c>
      <c r="AC767" s="7" t="s">
        <v>35</v>
      </c>
      <c r="AD767" s="5">
        <f>datos_chargeback_2001_1!$AE767/100</f>
        <v>0</v>
      </c>
      <c r="AE767" s="6">
        <v>0</v>
      </c>
      <c r="AF767" s="6" t="s">
        <v>50</v>
      </c>
    </row>
    <row r="768" spans="1:32" x14ac:dyDescent="0.3">
      <c r="A768" s="35" t="s">
        <v>2410</v>
      </c>
      <c r="B768" s="9">
        <v>45093</v>
      </c>
      <c r="C768" s="9" t="str">
        <f>TEXT(Tabla10[[#This Row],[Fecha de transacción]],"DDDD")</f>
        <v>viernes</v>
      </c>
      <c r="D768" s="9">
        <v>45166</v>
      </c>
      <c r="E768" s="10">
        <f>datos_chargeback_2001_1!$D768-datos_chargeback_2001_1!$B768</f>
        <v>73</v>
      </c>
      <c r="F768" s="11">
        <f>datos_chargeback_2001_1!$G768/100</f>
        <v>630.45000000000005</v>
      </c>
      <c r="G768" s="12">
        <v>63045</v>
      </c>
      <c r="H768" s="11">
        <f t="shared" si="11"/>
        <v>0</v>
      </c>
      <c r="I768" s="11">
        <v>0</v>
      </c>
      <c r="J768" s="12" t="s">
        <v>24</v>
      </c>
      <c r="K768" s="12" t="s">
        <v>25</v>
      </c>
      <c r="L768" s="12" t="s">
        <v>74</v>
      </c>
      <c r="M768" s="12" t="s">
        <v>41</v>
      </c>
      <c r="N768" s="12" t="s">
        <v>42</v>
      </c>
      <c r="O768" s="12" t="s">
        <v>70</v>
      </c>
      <c r="P768" s="12" t="s">
        <v>30</v>
      </c>
      <c r="Q768" s="12" t="s">
        <v>66</v>
      </c>
      <c r="R768" s="12">
        <v>63045</v>
      </c>
      <c r="S768" s="12" t="s">
        <v>2411</v>
      </c>
      <c r="T768" s="12" t="s">
        <v>61</v>
      </c>
      <c r="U768" s="11">
        <f>datos_chargeback_2001_1!$V768/100</f>
        <v>0</v>
      </c>
      <c r="V768" s="12">
        <v>0</v>
      </c>
      <c r="W768" s="11">
        <f>datos_chargeback_2001_1!$X768/100</f>
        <v>630.45000000000005</v>
      </c>
      <c r="X768" s="12">
        <v>63045</v>
      </c>
      <c r="Y768" s="11">
        <f>datos_chargeback_2001_1!$Z768/100</f>
        <v>0</v>
      </c>
      <c r="Z768" s="12">
        <v>0</v>
      </c>
      <c r="AA768" s="12" t="s">
        <v>2412</v>
      </c>
      <c r="AB768" s="12" t="s">
        <v>35</v>
      </c>
      <c r="AC768" s="13" t="s">
        <v>35</v>
      </c>
      <c r="AD768" s="11">
        <f>datos_chargeback_2001_1!$AE768/100</f>
        <v>0</v>
      </c>
      <c r="AE768" s="12">
        <v>0</v>
      </c>
      <c r="AF768" s="12" t="s">
        <v>43</v>
      </c>
    </row>
    <row r="769" spans="1:32" x14ac:dyDescent="0.3">
      <c r="A769" s="36" t="s">
        <v>2413</v>
      </c>
      <c r="B769" s="14">
        <v>45094</v>
      </c>
      <c r="C769" s="14" t="str">
        <f>TEXT(Tabla10[[#This Row],[Fecha de transacción]],"DDDD")</f>
        <v>sábado</v>
      </c>
      <c r="D769" s="14">
        <v>45157</v>
      </c>
      <c r="E769" s="15">
        <f>datos_chargeback_2001_1!$D769-datos_chargeback_2001_1!$B769</f>
        <v>63</v>
      </c>
      <c r="F769" s="16">
        <f>datos_chargeback_2001_1!$G769/100</f>
        <v>563.72</v>
      </c>
      <c r="G769" s="17">
        <v>56372</v>
      </c>
      <c r="H769" s="16">
        <f t="shared" si="11"/>
        <v>0</v>
      </c>
      <c r="I769" s="16">
        <v>1.29</v>
      </c>
      <c r="J769" s="17" t="s">
        <v>38</v>
      </c>
      <c r="K769" s="17" t="s">
        <v>25</v>
      </c>
      <c r="L769" s="17" t="s">
        <v>109</v>
      </c>
      <c r="M769" s="17" t="s">
        <v>93</v>
      </c>
      <c r="N769" s="17" t="s">
        <v>42</v>
      </c>
      <c r="O769" s="17" t="s">
        <v>43</v>
      </c>
      <c r="P769" s="17" t="s">
        <v>54</v>
      </c>
      <c r="Q769" s="17" t="s">
        <v>31</v>
      </c>
      <c r="R769" s="17">
        <v>56372</v>
      </c>
      <c r="S769" s="17" t="s">
        <v>2414</v>
      </c>
      <c r="T769" s="17" t="s">
        <v>46</v>
      </c>
      <c r="U769" s="16">
        <f>datos_chargeback_2001_1!$V769/100</f>
        <v>563.72</v>
      </c>
      <c r="V769" s="17">
        <v>56372</v>
      </c>
      <c r="W769" s="16">
        <f>datos_chargeback_2001_1!$X769/100</f>
        <v>0</v>
      </c>
      <c r="X769" s="17">
        <v>0</v>
      </c>
      <c r="Y769" s="16">
        <f>datos_chargeback_2001_1!$Z769/100</f>
        <v>0</v>
      </c>
      <c r="Z769" s="17">
        <v>0</v>
      </c>
      <c r="AA769" s="17" t="s">
        <v>2415</v>
      </c>
      <c r="AB769" s="17" t="s">
        <v>48</v>
      </c>
      <c r="AC769" s="18">
        <v>45094</v>
      </c>
      <c r="AD769" s="16">
        <f>datos_chargeback_2001_1!$AE769/100</f>
        <v>261.02999999999997</v>
      </c>
      <c r="AE769" s="17">
        <v>26103</v>
      </c>
      <c r="AF769" s="17" t="s">
        <v>43</v>
      </c>
    </row>
    <row r="770" spans="1:32" x14ac:dyDescent="0.3">
      <c r="A770" s="34" t="s">
        <v>2416</v>
      </c>
      <c r="B770" s="3">
        <v>45095</v>
      </c>
      <c r="C770" s="3" t="str">
        <f>TEXT(Tabla10[[#This Row],[Fecha de transacción]],"DDDD")</f>
        <v>domingo</v>
      </c>
      <c r="D770" s="3">
        <v>45159</v>
      </c>
      <c r="E770" s="4">
        <f>datos_chargeback_2001_1!$D770-datos_chargeback_2001_1!$B770</f>
        <v>64</v>
      </c>
      <c r="F770" s="5">
        <f>datos_chargeback_2001_1!$G770/100</f>
        <v>75.45</v>
      </c>
      <c r="G770" s="6">
        <v>7545</v>
      </c>
      <c r="H770" s="5">
        <f t="shared" ref="H770:H833" si="12">IF(COUNTIF($A$2:$A$1373,A770)=1,0,IF(F770=_xlfn.AGGREGATE(14,6,$F$2:$F$1373/($A$2:$A$1373=A770),1),_xlfn.AGGREGATE(15,6,$F$2:$F$1373/($A$2:$A$1373=A770),1),""))</f>
        <v>0</v>
      </c>
      <c r="I770" s="5">
        <v>1.35</v>
      </c>
      <c r="J770" s="6" t="s">
        <v>38</v>
      </c>
      <c r="K770" s="6" t="s">
        <v>25</v>
      </c>
      <c r="L770" s="6" t="s">
        <v>26</v>
      </c>
      <c r="M770" s="6" t="s">
        <v>93</v>
      </c>
      <c r="N770" s="6" t="s">
        <v>42</v>
      </c>
      <c r="O770" s="6" t="s">
        <v>70</v>
      </c>
      <c r="P770" s="6" t="s">
        <v>54</v>
      </c>
      <c r="Q770" s="6" t="s">
        <v>44</v>
      </c>
      <c r="R770" s="6">
        <v>7545</v>
      </c>
      <c r="S770" s="6" t="s">
        <v>1058</v>
      </c>
      <c r="T770" s="6" t="s">
        <v>61</v>
      </c>
      <c r="U770" s="5">
        <f>datos_chargeback_2001_1!$V770/100</f>
        <v>0</v>
      </c>
      <c r="V770" s="6">
        <v>0</v>
      </c>
      <c r="W770" s="5">
        <f>datos_chargeback_2001_1!$X770/100</f>
        <v>75.45</v>
      </c>
      <c r="X770" s="6">
        <v>7545</v>
      </c>
      <c r="Y770" s="5">
        <f>datos_chargeback_2001_1!$Z770/100</f>
        <v>0</v>
      </c>
      <c r="Z770" s="6">
        <v>0</v>
      </c>
      <c r="AA770" s="6" t="s">
        <v>2417</v>
      </c>
      <c r="AB770" s="6" t="s">
        <v>35</v>
      </c>
      <c r="AC770" s="7" t="s">
        <v>35</v>
      </c>
      <c r="AD770" s="5">
        <f>datos_chargeback_2001_1!$AE770/100</f>
        <v>0</v>
      </c>
      <c r="AE770" s="6">
        <v>0</v>
      </c>
      <c r="AF770" s="6" t="s">
        <v>64</v>
      </c>
    </row>
    <row r="771" spans="1:32" x14ac:dyDescent="0.3">
      <c r="A771" s="34" t="s">
        <v>2418</v>
      </c>
      <c r="B771" s="3">
        <v>45096</v>
      </c>
      <c r="C771" s="3" t="str">
        <f>TEXT(Tabla10[[#This Row],[Fecha de transacción]],"DDDD")</f>
        <v>lunes</v>
      </c>
      <c r="D771" s="3">
        <v>45177</v>
      </c>
      <c r="E771" s="4">
        <f>datos_chargeback_2001_1!$D771-datos_chargeback_2001_1!$B771</f>
        <v>81</v>
      </c>
      <c r="F771" s="5">
        <f>datos_chargeback_2001_1!$G771/100</f>
        <v>994.99</v>
      </c>
      <c r="G771" s="6">
        <v>99499</v>
      </c>
      <c r="H771" s="5">
        <f t="shared" si="12"/>
        <v>0</v>
      </c>
      <c r="I771" s="5">
        <v>0</v>
      </c>
      <c r="J771" s="6" t="s">
        <v>24</v>
      </c>
      <c r="K771" s="6" t="s">
        <v>25</v>
      </c>
      <c r="L771" s="6" t="s">
        <v>26</v>
      </c>
      <c r="M771" s="6" t="s">
        <v>52</v>
      </c>
      <c r="N771" s="6" t="s">
        <v>28</v>
      </c>
      <c r="O771" s="6" t="s">
        <v>64</v>
      </c>
      <c r="P771" s="6" t="s">
        <v>30</v>
      </c>
      <c r="Q771" s="6" t="s">
        <v>75</v>
      </c>
      <c r="R771" s="6">
        <v>99499</v>
      </c>
      <c r="S771" s="6" t="s">
        <v>2419</v>
      </c>
      <c r="T771" s="6" t="s">
        <v>33</v>
      </c>
      <c r="U771" s="5">
        <f>datos_chargeback_2001_1!$V771/100</f>
        <v>0</v>
      </c>
      <c r="V771" s="6">
        <v>0</v>
      </c>
      <c r="W771" s="5">
        <f>datos_chargeback_2001_1!$X771/100</f>
        <v>0</v>
      </c>
      <c r="X771" s="6">
        <v>0</v>
      </c>
      <c r="Y771" s="5">
        <f>datos_chargeback_2001_1!$Z771/100</f>
        <v>994.99</v>
      </c>
      <c r="Z771" s="6">
        <v>99499</v>
      </c>
      <c r="AA771" s="6" t="s">
        <v>2420</v>
      </c>
      <c r="AB771" s="6" t="s">
        <v>35</v>
      </c>
      <c r="AC771" s="7" t="s">
        <v>35</v>
      </c>
      <c r="AD771" s="5">
        <f>datos_chargeback_2001_1!$AE771/100</f>
        <v>0</v>
      </c>
      <c r="AE771" s="6">
        <v>0</v>
      </c>
      <c r="AF771" s="6" t="s">
        <v>29</v>
      </c>
    </row>
    <row r="772" spans="1:32" x14ac:dyDescent="0.3">
      <c r="A772" s="35" t="s">
        <v>2421</v>
      </c>
      <c r="B772" s="9">
        <v>45097</v>
      </c>
      <c r="C772" s="9" t="str">
        <f>TEXT(Tabla10[[#This Row],[Fecha de transacción]],"DDDD")</f>
        <v>martes</v>
      </c>
      <c r="D772" s="9">
        <v>45158</v>
      </c>
      <c r="E772" s="10">
        <f>datos_chargeback_2001_1!$D772-datos_chargeback_2001_1!$B772</f>
        <v>61</v>
      </c>
      <c r="F772" s="11">
        <f>datos_chargeback_2001_1!$G772/100</f>
        <v>668.32</v>
      </c>
      <c r="G772" s="12">
        <v>66832</v>
      </c>
      <c r="H772" s="11">
        <f t="shared" si="12"/>
        <v>0</v>
      </c>
      <c r="I772" s="11">
        <v>0</v>
      </c>
      <c r="J772" s="12" t="s">
        <v>24</v>
      </c>
      <c r="K772" s="12" t="s">
        <v>25</v>
      </c>
      <c r="L772" s="12" t="s">
        <v>26</v>
      </c>
      <c r="M772" s="12" t="s">
        <v>85</v>
      </c>
      <c r="N772" s="12" t="s">
        <v>42</v>
      </c>
      <c r="O772" s="12" t="s">
        <v>50</v>
      </c>
      <c r="P772" s="12" t="s">
        <v>30</v>
      </c>
      <c r="Q772" s="12" t="s">
        <v>75</v>
      </c>
      <c r="R772" s="12">
        <v>66832</v>
      </c>
      <c r="S772" s="12" t="s">
        <v>2422</v>
      </c>
      <c r="T772" s="12" t="s">
        <v>116</v>
      </c>
      <c r="U772" s="11">
        <f>datos_chargeback_2001_1!$V772/100</f>
        <v>668.32</v>
      </c>
      <c r="V772" s="12">
        <v>66832</v>
      </c>
      <c r="W772" s="11">
        <f>datos_chargeback_2001_1!$X772/100</f>
        <v>0</v>
      </c>
      <c r="X772" s="12">
        <v>0</v>
      </c>
      <c r="Y772" s="11">
        <f>datos_chargeback_2001_1!$Z772/100</f>
        <v>0</v>
      </c>
      <c r="Z772" s="12">
        <v>0</v>
      </c>
      <c r="AA772" s="12" t="s">
        <v>2423</v>
      </c>
      <c r="AB772" s="12" t="s">
        <v>35</v>
      </c>
      <c r="AC772" s="13" t="s">
        <v>35</v>
      </c>
      <c r="AD772" s="11">
        <f>datos_chargeback_2001_1!$AE772/100</f>
        <v>0</v>
      </c>
      <c r="AE772" s="12">
        <v>0</v>
      </c>
      <c r="AF772" s="12" t="s">
        <v>64</v>
      </c>
    </row>
    <row r="773" spans="1:32" x14ac:dyDescent="0.3">
      <c r="A773" s="34" t="s">
        <v>2424</v>
      </c>
      <c r="B773" s="3">
        <v>45098</v>
      </c>
      <c r="C773" s="3" t="str">
        <f>TEXT(Tabla10[[#This Row],[Fecha de transacción]],"DDDD")</f>
        <v>miércoles</v>
      </c>
      <c r="D773" s="3">
        <v>45163</v>
      </c>
      <c r="E773" s="4">
        <f>datos_chargeback_2001_1!$D773-datos_chargeback_2001_1!$B773</f>
        <v>65</v>
      </c>
      <c r="F773" s="5">
        <f>datos_chargeback_2001_1!$G773/100</f>
        <v>998.69</v>
      </c>
      <c r="G773" s="6">
        <v>99869</v>
      </c>
      <c r="H773" s="5">
        <f t="shared" si="12"/>
        <v>0</v>
      </c>
      <c r="I773" s="5">
        <v>0</v>
      </c>
      <c r="J773" s="6" t="s">
        <v>24</v>
      </c>
      <c r="K773" s="6" t="s">
        <v>25</v>
      </c>
      <c r="L773" s="6" t="s">
        <v>119</v>
      </c>
      <c r="M773" s="6" t="s">
        <v>59</v>
      </c>
      <c r="N773" s="6" t="s">
        <v>42</v>
      </c>
      <c r="O773" s="6" t="s">
        <v>43</v>
      </c>
      <c r="P773" s="6" t="s">
        <v>54</v>
      </c>
      <c r="Q773" s="6" t="s">
        <v>75</v>
      </c>
      <c r="R773" s="6">
        <v>99869</v>
      </c>
      <c r="S773" s="6" t="s">
        <v>2425</v>
      </c>
      <c r="T773" s="6" t="s">
        <v>46</v>
      </c>
      <c r="U773" s="5">
        <f>datos_chargeback_2001_1!$V773/100</f>
        <v>998.69</v>
      </c>
      <c r="V773" s="6">
        <v>99869</v>
      </c>
      <c r="W773" s="5">
        <f>datos_chargeback_2001_1!$X773/100</f>
        <v>0</v>
      </c>
      <c r="X773" s="6">
        <v>0</v>
      </c>
      <c r="Y773" s="5">
        <f>datos_chargeback_2001_1!$Z773/100</f>
        <v>0</v>
      </c>
      <c r="Z773" s="6">
        <v>0</v>
      </c>
      <c r="AA773" s="6" t="s">
        <v>2426</v>
      </c>
      <c r="AB773" s="6" t="s">
        <v>48</v>
      </c>
      <c r="AC773" s="8">
        <v>45098</v>
      </c>
      <c r="AD773" s="5">
        <f>datos_chargeback_2001_1!$AE773/100</f>
        <v>487.28</v>
      </c>
      <c r="AE773" s="6">
        <v>48728</v>
      </c>
      <c r="AF773" s="6" t="s">
        <v>50</v>
      </c>
    </row>
    <row r="774" spans="1:32" x14ac:dyDescent="0.3">
      <c r="A774" s="35" t="s">
        <v>2427</v>
      </c>
      <c r="B774" s="9">
        <v>45099</v>
      </c>
      <c r="C774" s="9" t="str">
        <f>TEXT(Tabla10[[#This Row],[Fecha de transacción]],"DDDD")</f>
        <v>jueves</v>
      </c>
      <c r="D774" s="9">
        <v>45164</v>
      </c>
      <c r="E774" s="10">
        <f>datos_chargeback_2001_1!$D774-datos_chargeback_2001_1!$B774</f>
        <v>65</v>
      </c>
      <c r="F774" s="11">
        <f>datos_chargeback_2001_1!$G774/100</f>
        <v>484.96</v>
      </c>
      <c r="G774" s="12">
        <v>48496</v>
      </c>
      <c r="H774" s="11">
        <f t="shared" si="12"/>
        <v>0</v>
      </c>
      <c r="I774" s="11">
        <v>0</v>
      </c>
      <c r="J774" s="12" t="s">
        <v>24</v>
      </c>
      <c r="K774" s="12" t="s">
        <v>25</v>
      </c>
      <c r="L774" s="12" t="s">
        <v>119</v>
      </c>
      <c r="M774" s="12" t="s">
        <v>41</v>
      </c>
      <c r="N774" s="12" t="s">
        <v>42</v>
      </c>
      <c r="O774" s="12" t="s">
        <v>53</v>
      </c>
      <c r="P774" s="12" t="s">
        <v>30</v>
      </c>
      <c r="Q774" s="12" t="s">
        <v>31</v>
      </c>
      <c r="R774" s="12">
        <v>48496</v>
      </c>
      <c r="S774" s="12" t="s">
        <v>2428</v>
      </c>
      <c r="T774" s="12" t="s">
        <v>46</v>
      </c>
      <c r="U774" s="11">
        <f>datos_chargeback_2001_1!$V774/100</f>
        <v>484.96</v>
      </c>
      <c r="V774" s="12">
        <v>48496</v>
      </c>
      <c r="W774" s="11">
        <f>datos_chargeback_2001_1!$X774/100</f>
        <v>0</v>
      </c>
      <c r="X774" s="12">
        <v>0</v>
      </c>
      <c r="Y774" s="11">
        <f>datos_chargeback_2001_1!$Z774/100</f>
        <v>0</v>
      </c>
      <c r="Z774" s="12">
        <v>0</v>
      </c>
      <c r="AA774" s="12" t="s">
        <v>2429</v>
      </c>
      <c r="AB774" s="12" t="s">
        <v>48</v>
      </c>
      <c r="AC774" s="19">
        <v>45099</v>
      </c>
      <c r="AD774" s="11">
        <f>datos_chargeback_2001_1!$AE774/100</f>
        <v>793.35</v>
      </c>
      <c r="AE774" s="12">
        <v>79335</v>
      </c>
      <c r="AF774" s="12" t="s">
        <v>36</v>
      </c>
    </row>
    <row r="775" spans="1:32" x14ac:dyDescent="0.3">
      <c r="A775" s="34" t="s">
        <v>2430</v>
      </c>
      <c r="B775" s="3">
        <v>45100</v>
      </c>
      <c r="C775" s="3" t="str">
        <f>TEXT(Tabla10[[#This Row],[Fecha de transacción]],"DDDD")</f>
        <v>viernes</v>
      </c>
      <c r="D775" s="3">
        <v>45169</v>
      </c>
      <c r="E775" s="4">
        <f>datos_chargeback_2001_1!$D775-datos_chargeback_2001_1!$B775</f>
        <v>69</v>
      </c>
      <c r="F775" s="5">
        <f>datos_chargeback_2001_1!$G775/100</f>
        <v>472.02</v>
      </c>
      <c r="G775" s="6">
        <v>47202</v>
      </c>
      <c r="H775" s="5">
        <f t="shared" si="12"/>
        <v>0</v>
      </c>
      <c r="I775" s="5">
        <v>0.85</v>
      </c>
      <c r="J775" s="6" t="s">
        <v>24</v>
      </c>
      <c r="K775" s="6" t="s">
        <v>25</v>
      </c>
      <c r="L775" s="6" t="s">
        <v>74</v>
      </c>
      <c r="M775" s="6" t="s">
        <v>52</v>
      </c>
      <c r="N775" s="6" t="s">
        <v>28</v>
      </c>
      <c r="O775" s="6" t="s">
        <v>29</v>
      </c>
      <c r="P775" s="6" t="s">
        <v>30</v>
      </c>
      <c r="Q775" s="6" t="s">
        <v>31</v>
      </c>
      <c r="R775" s="6">
        <v>47202</v>
      </c>
      <c r="S775" s="6" t="s">
        <v>2431</v>
      </c>
      <c r="T775" s="6" t="s">
        <v>33</v>
      </c>
      <c r="U775" s="5">
        <f>datos_chargeback_2001_1!$V775/100</f>
        <v>0</v>
      </c>
      <c r="V775" s="6">
        <v>0</v>
      </c>
      <c r="W775" s="5">
        <f>datos_chargeback_2001_1!$X775/100</f>
        <v>0</v>
      </c>
      <c r="X775" s="6">
        <v>0</v>
      </c>
      <c r="Y775" s="5">
        <f>datos_chargeback_2001_1!$Z775/100</f>
        <v>472.02</v>
      </c>
      <c r="Z775" s="6">
        <v>47202</v>
      </c>
      <c r="AA775" s="6" t="s">
        <v>2432</v>
      </c>
      <c r="AB775" s="6" t="s">
        <v>48</v>
      </c>
      <c r="AC775" s="8">
        <v>45100</v>
      </c>
      <c r="AD775" s="5">
        <f>datos_chargeback_2001_1!$AE775/100</f>
        <v>346.35</v>
      </c>
      <c r="AE775" s="6">
        <v>34635</v>
      </c>
      <c r="AF775" s="6" t="s">
        <v>50</v>
      </c>
    </row>
    <row r="776" spans="1:32" x14ac:dyDescent="0.3">
      <c r="A776" s="35" t="s">
        <v>2433</v>
      </c>
      <c r="B776" s="9">
        <v>45101</v>
      </c>
      <c r="C776" s="9" t="str">
        <f>TEXT(Tabla10[[#This Row],[Fecha de transacción]],"DDDD")</f>
        <v>sábado</v>
      </c>
      <c r="D776" s="9">
        <v>45191</v>
      </c>
      <c r="E776" s="10">
        <f>datos_chargeback_2001_1!$D776-datos_chargeback_2001_1!$B776</f>
        <v>90</v>
      </c>
      <c r="F776" s="11">
        <f>datos_chargeback_2001_1!$G776/100</f>
        <v>75.48</v>
      </c>
      <c r="G776" s="12">
        <v>7548</v>
      </c>
      <c r="H776" s="11">
        <f t="shared" si="12"/>
        <v>0</v>
      </c>
      <c r="I776" s="11">
        <v>0.94</v>
      </c>
      <c r="J776" s="12" t="s">
        <v>38</v>
      </c>
      <c r="K776" s="12" t="s">
        <v>25</v>
      </c>
      <c r="L776" s="12" t="s">
        <v>80</v>
      </c>
      <c r="M776" s="12" t="s">
        <v>85</v>
      </c>
      <c r="N776" s="12" t="s">
        <v>28</v>
      </c>
      <c r="O776" s="12" t="s">
        <v>53</v>
      </c>
      <c r="P776" s="12" t="s">
        <v>54</v>
      </c>
      <c r="Q776" s="12" t="s">
        <v>66</v>
      </c>
      <c r="R776" s="12">
        <v>7548</v>
      </c>
      <c r="S776" s="12" t="s">
        <v>2434</v>
      </c>
      <c r="T776" s="12" t="s">
        <v>33</v>
      </c>
      <c r="U776" s="11">
        <f>datos_chargeback_2001_1!$V776/100</f>
        <v>0</v>
      </c>
      <c r="V776" s="12">
        <v>0</v>
      </c>
      <c r="W776" s="11">
        <f>datos_chargeback_2001_1!$X776/100</f>
        <v>0</v>
      </c>
      <c r="X776" s="12">
        <v>0</v>
      </c>
      <c r="Y776" s="11">
        <f>datos_chargeback_2001_1!$Z776/100</f>
        <v>75.48</v>
      </c>
      <c r="Z776" s="12">
        <v>7548</v>
      </c>
      <c r="AA776" s="12" t="s">
        <v>2435</v>
      </c>
      <c r="AB776" s="12" t="s">
        <v>35</v>
      </c>
      <c r="AC776" s="13" t="s">
        <v>35</v>
      </c>
      <c r="AD776" s="11">
        <f>datos_chargeback_2001_1!$AE776/100</f>
        <v>0</v>
      </c>
      <c r="AE776" s="12">
        <v>0</v>
      </c>
      <c r="AF776" s="12" t="s">
        <v>64</v>
      </c>
    </row>
    <row r="777" spans="1:32" x14ac:dyDescent="0.3">
      <c r="A777" s="34" t="s">
        <v>2436</v>
      </c>
      <c r="B777" s="3">
        <v>45102</v>
      </c>
      <c r="C777" s="3" t="str">
        <f>TEXT(Tabla10[[#This Row],[Fecha de transacción]],"DDDD")</f>
        <v>domingo</v>
      </c>
      <c r="D777" s="3">
        <v>45178</v>
      </c>
      <c r="E777" s="4">
        <f>datos_chargeback_2001_1!$D777-datos_chargeback_2001_1!$B777</f>
        <v>76</v>
      </c>
      <c r="F777" s="5">
        <f>datos_chargeback_2001_1!$G777/100</f>
        <v>92.58</v>
      </c>
      <c r="G777" s="6">
        <v>9258</v>
      </c>
      <c r="H777" s="5">
        <f t="shared" si="12"/>
        <v>0</v>
      </c>
      <c r="I777" s="5">
        <v>0</v>
      </c>
      <c r="J777" s="6" t="s">
        <v>38</v>
      </c>
      <c r="K777" s="6" t="s">
        <v>25</v>
      </c>
      <c r="L777" s="6" t="s">
        <v>74</v>
      </c>
      <c r="M777" s="6" t="s">
        <v>85</v>
      </c>
      <c r="N777" s="6" t="s">
        <v>42</v>
      </c>
      <c r="O777" s="6" t="s">
        <v>64</v>
      </c>
      <c r="P777" s="6" t="s">
        <v>54</v>
      </c>
      <c r="Q777" s="6" t="s">
        <v>55</v>
      </c>
      <c r="R777" s="6">
        <v>9258</v>
      </c>
      <c r="S777" s="6" t="s">
        <v>2306</v>
      </c>
      <c r="T777" s="6" t="s">
        <v>61</v>
      </c>
      <c r="U777" s="5">
        <f>datos_chargeback_2001_1!$V777/100</f>
        <v>0</v>
      </c>
      <c r="V777" s="6">
        <v>0</v>
      </c>
      <c r="W777" s="5">
        <f>datos_chargeback_2001_1!$X777/100</f>
        <v>92.58</v>
      </c>
      <c r="X777" s="6">
        <v>9258</v>
      </c>
      <c r="Y777" s="5">
        <f>datos_chargeback_2001_1!$Z777/100</f>
        <v>0</v>
      </c>
      <c r="Z777" s="6">
        <v>0</v>
      </c>
      <c r="AA777" s="6" t="s">
        <v>2437</v>
      </c>
      <c r="AB777" s="6" t="s">
        <v>48</v>
      </c>
      <c r="AC777" s="8">
        <v>45102</v>
      </c>
      <c r="AD777" s="5">
        <f>datos_chargeback_2001_1!$AE777/100</f>
        <v>177.75</v>
      </c>
      <c r="AE777" s="6">
        <v>17775</v>
      </c>
      <c r="AF777" s="6" t="s">
        <v>50</v>
      </c>
    </row>
    <row r="778" spans="1:32" x14ac:dyDescent="0.3">
      <c r="A778" s="34" t="s">
        <v>2438</v>
      </c>
      <c r="B778" s="3">
        <v>45103</v>
      </c>
      <c r="C778" s="3" t="str">
        <f>TEXT(Tabla10[[#This Row],[Fecha de transacción]],"DDDD")</f>
        <v>lunes</v>
      </c>
      <c r="D778" s="3">
        <v>45163</v>
      </c>
      <c r="E778" s="4">
        <f>datos_chargeback_2001_1!$D778-datos_chargeback_2001_1!$B778</f>
        <v>60</v>
      </c>
      <c r="F778" s="5">
        <f>datos_chargeback_2001_1!$G778/100</f>
        <v>448.33</v>
      </c>
      <c r="G778" s="6">
        <v>44833</v>
      </c>
      <c r="H778" s="5">
        <f t="shared" si="12"/>
        <v>0</v>
      </c>
      <c r="I778" s="5">
        <v>1.17</v>
      </c>
      <c r="J778" s="6" t="s">
        <v>38</v>
      </c>
      <c r="K778" s="6" t="s">
        <v>25</v>
      </c>
      <c r="L778" s="6" t="s">
        <v>74</v>
      </c>
      <c r="M778" s="6" t="s">
        <v>93</v>
      </c>
      <c r="N778" s="6" t="s">
        <v>28</v>
      </c>
      <c r="O778" s="6" t="s">
        <v>64</v>
      </c>
      <c r="P778" s="6" t="s">
        <v>54</v>
      </c>
      <c r="Q778" s="6" t="s">
        <v>31</v>
      </c>
      <c r="R778" s="6">
        <v>44833</v>
      </c>
      <c r="S778" s="6" t="s">
        <v>834</v>
      </c>
      <c r="T778" s="6" t="s">
        <v>33</v>
      </c>
      <c r="U778" s="5">
        <f>datos_chargeback_2001_1!$V778/100</f>
        <v>0</v>
      </c>
      <c r="V778" s="6">
        <v>0</v>
      </c>
      <c r="W778" s="5">
        <f>datos_chargeback_2001_1!$X778/100</f>
        <v>0</v>
      </c>
      <c r="X778" s="6">
        <v>0</v>
      </c>
      <c r="Y778" s="5">
        <f>datos_chargeback_2001_1!$Z778/100</f>
        <v>448.33</v>
      </c>
      <c r="Z778" s="6">
        <v>44833</v>
      </c>
      <c r="AA778" s="6" t="s">
        <v>2439</v>
      </c>
      <c r="AB778" s="6" t="s">
        <v>48</v>
      </c>
      <c r="AC778" s="8">
        <v>45103</v>
      </c>
      <c r="AD778" s="5">
        <f>datos_chargeback_2001_1!$AE778/100</f>
        <v>643.73</v>
      </c>
      <c r="AE778" s="6">
        <v>64373</v>
      </c>
      <c r="AF778" s="6" t="s">
        <v>53</v>
      </c>
    </row>
    <row r="779" spans="1:32" x14ac:dyDescent="0.3">
      <c r="A779" s="36" t="s">
        <v>2440</v>
      </c>
      <c r="B779" s="14">
        <v>45104</v>
      </c>
      <c r="C779" s="14" t="str">
        <f>TEXT(Tabla10[[#This Row],[Fecha de transacción]],"DDDD")</f>
        <v>martes</v>
      </c>
      <c r="D779" s="14">
        <v>45176</v>
      </c>
      <c r="E779" s="15">
        <f>datos_chargeback_2001_1!$D779-datos_chargeback_2001_1!$B779</f>
        <v>72</v>
      </c>
      <c r="F779" s="16">
        <f>datos_chargeback_2001_1!$G779/100</f>
        <v>82.27</v>
      </c>
      <c r="G779" s="17">
        <v>8227</v>
      </c>
      <c r="H779" s="16">
        <f t="shared" si="12"/>
        <v>0</v>
      </c>
      <c r="I779" s="16">
        <v>0</v>
      </c>
      <c r="J779" s="17" t="s">
        <v>24</v>
      </c>
      <c r="K779" s="17" t="s">
        <v>25</v>
      </c>
      <c r="L779" s="17" t="s">
        <v>26</v>
      </c>
      <c r="M779" s="17" t="s">
        <v>41</v>
      </c>
      <c r="N779" s="17" t="s">
        <v>42</v>
      </c>
      <c r="O779" s="17" t="s">
        <v>50</v>
      </c>
      <c r="P779" s="17" t="s">
        <v>30</v>
      </c>
      <c r="Q779" s="17" t="s">
        <v>55</v>
      </c>
      <c r="R779" s="17">
        <v>82270</v>
      </c>
      <c r="S779" s="17" t="s">
        <v>1356</v>
      </c>
      <c r="T779" s="17" t="s">
        <v>116</v>
      </c>
      <c r="U779" s="16">
        <f>datos_chargeback_2001_1!$V779/100</f>
        <v>822.7</v>
      </c>
      <c r="V779" s="17">
        <v>82270</v>
      </c>
      <c r="W779" s="16">
        <f>datos_chargeback_2001_1!$X779/100</f>
        <v>0</v>
      </c>
      <c r="X779" s="17">
        <v>0</v>
      </c>
      <c r="Y779" s="16">
        <f>datos_chargeback_2001_1!$Z779/100</f>
        <v>0</v>
      </c>
      <c r="Z779" s="17">
        <v>0</v>
      </c>
      <c r="AA779" s="17" t="s">
        <v>2441</v>
      </c>
      <c r="AB779" s="17" t="s">
        <v>35</v>
      </c>
      <c r="AC779" s="20" t="s">
        <v>35</v>
      </c>
      <c r="AD779" s="16">
        <f>datos_chargeback_2001_1!$AE779/100</f>
        <v>0</v>
      </c>
      <c r="AE779" s="17">
        <v>0</v>
      </c>
      <c r="AF779" s="17" t="s">
        <v>50</v>
      </c>
    </row>
    <row r="780" spans="1:32" x14ac:dyDescent="0.3">
      <c r="A780" s="34" t="s">
        <v>2442</v>
      </c>
      <c r="B780" s="3">
        <v>45105</v>
      </c>
      <c r="C780" s="3" t="str">
        <f>TEXT(Tabla10[[#This Row],[Fecha de transacción]],"DDDD")</f>
        <v>miércoles</v>
      </c>
      <c r="D780" s="3">
        <v>45195</v>
      </c>
      <c r="E780" s="4">
        <f>datos_chargeback_2001_1!$D780-datos_chargeback_2001_1!$B780</f>
        <v>90</v>
      </c>
      <c r="F780" s="5">
        <f>datos_chargeback_2001_1!$G780/100</f>
        <v>476.56</v>
      </c>
      <c r="G780" s="6">
        <v>47656</v>
      </c>
      <c r="H780" s="5">
        <f t="shared" si="12"/>
        <v>0</v>
      </c>
      <c r="I780" s="5">
        <v>0</v>
      </c>
      <c r="J780" s="6" t="s">
        <v>38</v>
      </c>
      <c r="K780" s="6" t="s">
        <v>25</v>
      </c>
      <c r="L780" s="6" t="s">
        <v>74</v>
      </c>
      <c r="M780" s="6" t="s">
        <v>27</v>
      </c>
      <c r="N780" s="6" t="s">
        <v>28</v>
      </c>
      <c r="O780" s="6" t="s">
        <v>43</v>
      </c>
      <c r="P780" s="6" t="s">
        <v>30</v>
      </c>
      <c r="Q780" s="6" t="s">
        <v>75</v>
      </c>
      <c r="R780" s="6">
        <v>47656</v>
      </c>
      <c r="S780" s="6" t="s">
        <v>2262</v>
      </c>
      <c r="T780" s="6" t="s">
        <v>33</v>
      </c>
      <c r="U780" s="5">
        <f>datos_chargeback_2001_1!$V780/100</f>
        <v>0</v>
      </c>
      <c r="V780" s="6">
        <v>0</v>
      </c>
      <c r="W780" s="5">
        <f>datos_chargeback_2001_1!$X780/100</f>
        <v>0</v>
      </c>
      <c r="X780" s="6">
        <v>0</v>
      </c>
      <c r="Y780" s="5">
        <f>datos_chargeback_2001_1!$Z780/100</f>
        <v>476.56</v>
      </c>
      <c r="Z780" s="6">
        <v>47656</v>
      </c>
      <c r="AA780" s="6" t="s">
        <v>2443</v>
      </c>
      <c r="AB780" s="6" t="s">
        <v>48</v>
      </c>
      <c r="AC780" s="8">
        <v>45105</v>
      </c>
      <c r="AD780" s="5">
        <f>datos_chargeback_2001_1!$AE780/100</f>
        <v>741.61</v>
      </c>
      <c r="AE780" s="6">
        <v>74161</v>
      </c>
      <c r="AF780" s="6" t="s">
        <v>53</v>
      </c>
    </row>
    <row r="781" spans="1:32" x14ac:dyDescent="0.3">
      <c r="A781" s="36" t="s">
        <v>2444</v>
      </c>
      <c r="B781" s="14">
        <v>45106</v>
      </c>
      <c r="C781" s="14" t="str">
        <f>TEXT(Tabla10[[#This Row],[Fecha de transacción]],"DDDD")</f>
        <v>jueves</v>
      </c>
      <c r="D781" s="14">
        <v>45182</v>
      </c>
      <c r="E781" s="15">
        <f>datos_chargeback_2001_1!$D781-datos_chargeback_2001_1!$B781</f>
        <v>76</v>
      </c>
      <c r="F781" s="16">
        <f>datos_chargeback_2001_1!$G781/100</f>
        <v>214.54</v>
      </c>
      <c r="G781" s="17">
        <v>21454</v>
      </c>
      <c r="H781" s="16">
        <f t="shared" si="12"/>
        <v>0</v>
      </c>
      <c r="I781" s="16">
        <v>0</v>
      </c>
      <c r="J781" s="17" t="s">
        <v>38</v>
      </c>
      <c r="K781" s="17" t="s">
        <v>25</v>
      </c>
      <c r="L781" s="17" t="s">
        <v>119</v>
      </c>
      <c r="M781" s="17" t="s">
        <v>27</v>
      </c>
      <c r="N781" s="17" t="s">
        <v>42</v>
      </c>
      <c r="O781" s="17" t="s">
        <v>50</v>
      </c>
      <c r="P781" s="17" t="s">
        <v>30</v>
      </c>
      <c r="Q781" s="17" t="s">
        <v>31</v>
      </c>
      <c r="R781" s="17">
        <v>21454</v>
      </c>
      <c r="S781" s="17" t="s">
        <v>2445</v>
      </c>
      <c r="T781" s="17" t="s">
        <v>116</v>
      </c>
      <c r="U781" s="16">
        <f>datos_chargeback_2001_1!$V781/100</f>
        <v>214.54</v>
      </c>
      <c r="V781" s="17">
        <v>21454</v>
      </c>
      <c r="W781" s="16">
        <f>datos_chargeback_2001_1!$X781/100</f>
        <v>0</v>
      </c>
      <c r="X781" s="17">
        <v>0</v>
      </c>
      <c r="Y781" s="16">
        <f>datos_chargeback_2001_1!$Z781/100</f>
        <v>0</v>
      </c>
      <c r="Z781" s="17">
        <v>0</v>
      </c>
      <c r="AA781" s="17" t="s">
        <v>2446</v>
      </c>
      <c r="AB781" s="17" t="s">
        <v>48</v>
      </c>
      <c r="AC781" s="18">
        <v>45106</v>
      </c>
      <c r="AD781" s="16">
        <f>datos_chargeback_2001_1!$AE781/100</f>
        <v>85.43</v>
      </c>
      <c r="AE781" s="17">
        <v>8543</v>
      </c>
      <c r="AF781" s="17" t="s">
        <v>29</v>
      </c>
    </row>
    <row r="782" spans="1:32" x14ac:dyDescent="0.3">
      <c r="A782" s="34" t="s">
        <v>2447</v>
      </c>
      <c r="B782" s="3">
        <v>45107</v>
      </c>
      <c r="C782" s="3" t="str">
        <f>TEXT(Tabla10[[#This Row],[Fecha de transacción]],"DDDD")</f>
        <v>viernes</v>
      </c>
      <c r="D782" s="3">
        <v>45185</v>
      </c>
      <c r="E782" s="4">
        <f>datos_chargeback_2001_1!$D782-datos_chargeback_2001_1!$B782</f>
        <v>78</v>
      </c>
      <c r="F782" s="5">
        <f>datos_chargeback_2001_1!$G782/100</f>
        <v>923.98</v>
      </c>
      <c r="G782" s="6">
        <v>92398</v>
      </c>
      <c r="H782" s="5">
        <f t="shared" si="12"/>
        <v>0</v>
      </c>
      <c r="I782" s="5">
        <v>0</v>
      </c>
      <c r="J782" s="6" t="s">
        <v>24</v>
      </c>
      <c r="K782" s="6" t="s">
        <v>25</v>
      </c>
      <c r="L782" s="6" t="s">
        <v>40</v>
      </c>
      <c r="M782" s="6" t="s">
        <v>27</v>
      </c>
      <c r="N782" s="6" t="s">
        <v>42</v>
      </c>
      <c r="O782" s="6" t="s">
        <v>114</v>
      </c>
      <c r="P782" s="6" t="s">
        <v>30</v>
      </c>
      <c r="Q782" s="6" t="s">
        <v>31</v>
      </c>
      <c r="R782" s="6">
        <v>92398</v>
      </c>
      <c r="S782" s="6" t="s">
        <v>2448</v>
      </c>
      <c r="T782" s="6" t="s">
        <v>46</v>
      </c>
      <c r="U782" s="5">
        <f>datos_chargeback_2001_1!$V782/100</f>
        <v>923.98</v>
      </c>
      <c r="V782" s="6">
        <v>92398</v>
      </c>
      <c r="W782" s="5">
        <f>datos_chargeback_2001_1!$X782/100</f>
        <v>0</v>
      </c>
      <c r="X782" s="6">
        <v>0</v>
      </c>
      <c r="Y782" s="5">
        <f>datos_chargeback_2001_1!$Z782/100</f>
        <v>0</v>
      </c>
      <c r="Z782" s="6">
        <v>0</v>
      </c>
      <c r="AA782" s="6" t="s">
        <v>2449</v>
      </c>
      <c r="AB782" s="6" t="s">
        <v>48</v>
      </c>
      <c r="AC782" s="8">
        <v>45107</v>
      </c>
      <c r="AD782" s="5">
        <f>datos_chargeback_2001_1!$AE782/100</f>
        <v>273.02</v>
      </c>
      <c r="AE782" s="6">
        <v>27302</v>
      </c>
      <c r="AF782" s="6" t="s">
        <v>53</v>
      </c>
    </row>
    <row r="783" spans="1:32" x14ac:dyDescent="0.3">
      <c r="A783" s="36" t="s">
        <v>2450</v>
      </c>
      <c r="B783" s="14">
        <v>45108</v>
      </c>
      <c r="C783" s="14" t="str">
        <f>TEXT(Tabla10[[#This Row],[Fecha de transacción]],"DDDD")</f>
        <v>sábado</v>
      </c>
      <c r="D783" s="14">
        <v>45179</v>
      </c>
      <c r="E783" s="15">
        <f>datos_chargeback_2001_1!$D783-datos_chargeback_2001_1!$B783</f>
        <v>71</v>
      </c>
      <c r="F783" s="16">
        <f>datos_chargeback_2001_1!$G783/100</f>
        <v>789.96</v>
      </c>
      <c r="G783" s="17">
        <v>78996</v>
      </c>
      <c r="H783" s="16">
        <f t="shared" si="12"/>
        <v>0</v>
      </c>
      <c r="I783" s="16">
        <v>0</v>
      </c>
      <c r="J783" s="17" t="s">
        <v>24</v>
      </c>
      <c r="K783" s="17" t="s">
        <v>25</v>
      </c>
      <c r="L783" s="17" t="s">
        <v>40</v>
      </c>
      <c r="M783" s="17" t="s">
        <v>52</v>
      </c>
      <c r="N783" s="17" t="s">
        <v>28</v>
      </c>
      <c r="O783" s="17" t="s">
        <v>53</v>
      </c>
      <c r="P783" s="17" t="s">
        <v>30</v>
      </c>
      <c r="Q783" s="17" t="s">
        <v>66</v>
      </c>
      <c r="R783" s="17">
        <v>78996</v>
      </c>
      <c r="S783" s="17" t="s">
        <v>2451</v>
      </c>
      <c r="T783" s="17" t="s">
        <v>33</v>
      </c>
      <c r="U783" s="16">
        <f>datos_chargeback_2001_1!$V783/100</f>
        <v>0</v>
      </c>
      <c r="V783" s="17">
        <v>0</v>
      </c>
      <c r="W783" s="16">
        <f>datos_chargeback_2001_1!$X783/100</f>
        <v>0</v>
      </c>
      <c r="X783" s="17">
        <v>0</v>
      </c>
      <c r="Y783" s="16">
        <f>datos_chargeback_2001_1!$Z783/100</f>
        <v>789.96</v>
      </c>
      <c r="Z783" s="17">
        <v>78996</v>
      </c>
      <c r="AA783" s="17" t="s">
        <v>2452</v>
      </c>
      <c r="AB783" s="17" t="s">
        <v>35</v>
      </c>
      <c r="AC783" s="20" t="s">
        <v>35</v>
      </c>
      <c r="AD783" s="16">
        <f>datos_chargeback_2001_1!$AE783/100</f>
        <v>0</v>
      </c>
      <c r="AE783" s="17">
        <v>0</v>
      </c>
      <c r="AF783" s="17" t="s">
        <v>43</v>
      </c>
    </row>
    <row r="784" spans="1:32" x14ac:dyDescent="0.3">
      <c r="A784" s="34" t="s">
        <v>2453</v>
      </c>
      <c r="B784" s="3">
        <v>45109</v>
      </c>
      <c r="C784" s="3" t="str">
        <f>TEXT(Tabla10[[#This Row],[Fecha de transacción]],"DDDD")</f>
        <v>domingo</v>
      </c>
      <c r="D784" s="3">
        <v>45195</v>
      </c>
      <c r="E784" s="4">
        <f>datos_chargeback_2001_1!$D784-datos_chargeback_2001_1!$B784</f>
        <v>86</v>
      </c>
      <c r="F784" s="5">
        <f>datos_chargeback_2001_1!$G784/100</f>
        <v>170.63</v>
      </c>
      <c r="G784" s="6">
        <v>17063</v>
      </c>
      <c r="H784" s="5">
        <f t="shared" si="12"/>
        <v>0</v>
      </c>
      <c r="I784" s="5">
        <v>0</v>
      </c>
      <c r="J784" s="6" t="s">
        <v>24</v>
      </c>
      <c r="K784" s="6" t="s">
        <v>25</v>
      </c>
      <c r="L784" s="6" t="s">
        <v>74</v>
      </c>
      <c r="M784" s="6" t="s">
        <v>41</v>
      </c>
      <c r="N784" s="6" t="s">
        <v>28</v>
      </c>
      <c r="O784" s="6" t="s">
        <v>53</v>
      </c>
      <c r="P784" s="6" t="s">
        <v>30</v>
      </c>
      <c r="Q784" s="6" t="s">
        <v>31</v>
      </c>
      <c r="R784" s="6">
        <v>17063</v>
      </c>
      <c r="S784" s="6" t="s">
        <v>2454</v>
      </c>
      <c r="T784" s="6" t="s">
        <v>33</v>
      </c>
      <c r="U784" s="5">
        <f>datos_chargeback_2001_1!$V784/100</f>
        <v>0</v>
      </c>
      <c r="V784" s="6">
        <v>0</v>
      </c>
      <c r="W784" s="5">
        <f>datos_chargeback_2001_1!$X784/100</f>
        <v>0</v>
      </c>
      <c r="X784" s="6">
        <v>0</v>
      </c>
      <c r="Y784" s="5">
        <f>datos_chargeback_2001_1!$Z784/100</f>
        <v>170.63</v>
      </c>
      <c r="Z784" s="6">
        <v>17063</v>
      </c>
      <c r="AA784" s="6" t="s">
        <v>2455</v>
      </c>
      <c r="AB784" s="6" t="s">
        <v>48</v>
      </c>
      <c r="AC784" s="8">
        <v>45109</v>
      </c>
      <c r="AD784" s="5">
        <f>datos_chargeback_2001_1!$AE784/100</f>
        <v>65.98</v>
      </c>
      <c r="AE784" s="6">
        <v>6598</v>
      </c>
      <c r="AF784" s="6" t="s">
        <v>50</v>
      </c>
    </row>
    <row r="785" spans="1:32" x14ac:dyDescent="0.3">
      <c r="A785" s="36" t="s">
        <v>2457</v>
      </c>
      <c r="B785" s="14">
        <v>45110</v>
      </c>
      <c r="C785" s="14" t="str">
        <f>TEXT(Tabla10[[#This Row],[Fecha de transacción]],"DDDD")</f>
        <v>lunes</v>
      </c>
      <c r="D785" s="14">
        <v>45173</v>
      </c>
      <c r="E785" s="15">
        <f>datos_chargeback_2001_1!$D785-datos_chargeback_2001_1!$B785</f>
        <v>63</v>
      </c>
      <c r="F785" s="16">
        <f>datos_chargeback_2001_1!$G785/100</f>
        <v>809.19</v>
      </c>
      <c r="G785" s="17">
        <v>80919</v>
      </c>
      <c r="H785" s="16">
        <f t="shared" si="12"/>
        <v>0</v>
      </c>
      <c r="I785" s="16">
        <v>0.14000000000000001</v>
      </c>
      <c r="J785" s="17" t="s">
        <v>38</v>
      </c>
      <c r="K785" s="17" t="s">
        <v>25</v>
      </c>
      <c r="L785" s="17" t="s">
        <v>26</v>
      </c>
      <c r="M785" s="17" t="s">
        <v>59</v>
      </c>
      <c r="N785" s="17" t="s">
        <v>42</v>
      </c>
      <c r="O785" s="17" t="s">
        <v>53</v>
      </c>
      <c r="P785" s="17" t="s">
        <v>54</v>
      </c>
      <c r="Q785" s="17" t="s">
        <v>31</v>
      </c>
      <c r="R785" s="17">
        <v>80919</v>
      </c>
      <c r="S785" s="17" t="s">
        <v>2458</v>
      </c>
      <c r="T785" s="17" t="s">
        <v>61</v>
      </c>
      <c r="U785" s="16">
        <f>datos_chargeback_2001_1!$V785/100</f>
        <v>0</v>
      </c>
      <c r="V785" s="17">
        <v>0</v>
      </c>
      <c r="W785" s="16">
        <f>datos_chargeback_2001_1!$X785/100</f>
        <v>809.19</v>
      </c>
      <c r="X785" s="17">
        <v>80919</v>
      </c>
      <c r="Y785" s="16">
        <f>datos_chargeback_2001_1!$Z785/100</f>
        <v>0</v>
      </c>
      <c r="Z785" s="17">
        <v>0</v>
      </c>
      <c r="AA785" s="17" t="s">
        <v>2459</v>
      </c>
      <c r="AB785" s="17" t="s">
        <v>48</v>
      </c>
      <c r="AC785" s="18">
        <v>45110</v>
      </c>
      <c r="AD785" s="16">
        <f>datos_chargeback_2001_1!$AE785/100</f>
        <v>598.54999999999995</v>
      </c>
      <c r="AE785" s="17">
        <v>59855</v>
      </c>
      <c r="AF785" s="17" t="s">
        <v>50</v>
      </c>
    </row>
    <row r="786" spans="1:32" x14ac:dyDescent="0.3">
      <c r="A786" s="35" t="s">
        <v>2460</v>
      </c>
      <c r="B786" s="9">
        <v>45111</v>
      </c>
      <c r="C786" s="9" t="str">
        <f>TEXT(Tabla10[[#This Row],[Fecha de transacción]],"DDDD")</f>
        <v>martes</v>
      </c>
      <c r="D786" s="9">
        <v>45191</v>
      </c>
      <c r="E786" s="10">
        <f>datos_chargeback_2001_1!$D786-datos_chargeback_2001_1!$B786</f>
        <v>80</v>
      </c>
      <c r="F786" s="11">
        <f>datos_chargeback_2001_1!$G786/100</f>
        <v>408.49</v>
      </c>
      <c r="G786" s="12">
        <v>40849</v>
      </c>
      <c r="H786" s="11">
        <f t="shared" si="12"/>
        <v>0</v>
      </c>
      <c r="I786" s="11">
        <v>1.04</v>
      </c>
      <c r="J786" s="12" t="s">
        <v>38</v>
      </c>
      <c r="K786" s="12" t="s">
        <v>25</v>
      </c>
      <c r="L786" s="12" t="s">
        <v>109</v>
      </c>
      <c r="M786" s="12" t="s">
        <v>93</v>
      </c>
      <c r="N786" s="12" t="s">
        <v>28</v>
      </c>
      <c r="O786" s="12" t="s">
        <v>43</v>
      </c>
      <c r="P786" s="12" t="s">
        <v>54</v>
      </c>
      <c r="Q786" s="12" t="s">
        <v>44</v>
      </c>
      <c r="R786" s="12">
        <v>40849</v>
      </c>
      <c r="S786" s="12" t="s">
        <v>272</v>
      </c>
      <c r="T786" s="12" t="s">
        <v>33</v>
      </c>
      <c r="U786" s="11">
        <f>datos_chargeback_2001_1!$V786/100</f>
        <v>0</v>
      </c>
      <c r="V786" s="12">
        <v>0</v>
      </c>
      <c r="W786" s="11">
        <f>datos_chargeback_2001_1!$X786/100</f>
        <v>0</v>
      </c>
      <c r="X786" s="12">
        <v>0</v>
      </c>
      <c r="Y786" s="11">
        <f>datos_chargeback_2001_1!$Z786/100</f>
        <v>408.49</v>
      </c>
      <c r="Z786" s="12">
        <v>40849</v>
      </c>
      <c r="AA786" s="12" t="s">
        <v>2461</v>
      </c>
      <c r="AB786" s="12" t="s">
        <v>48</v>
      </c>
      <c r="AC786" s="19">
        <v>45111</v>
      </c>
      <c r="AD786" s="11">
        <f>datos_chargeback_2001_1!$AE786/100</f>
        <v>743.95</v>
      </c>
      <c r="AE786" s="12">
        <v>74395</v>
      </c>
      <c r="AF786" s="12" t="s">
        <v>43</v>
      </c>
    </row>
    <row r="787" spans="1:32" x14ac:dyDescent="0.3">
      <c r="A787" s="36" t="s">
        <v>2462</v>
      </c>
      <c r="B787" s="14">
        <v>45112</v>
      </c>
      <c r="C787" s="14" t="str">
        <f>TEXT(Tabla10[[#This Row],[Fecha de transacción]],"DDDD")</f>
        <v>miércoles</v>
      </c>
      <c r="D787" s="14">
        <v>45195</v>
      </c>
      <c r="E787" s="15">
        <f>datos_chargeback_2001_1!$D787-datos_chargeback_2001_1!$B787</f>
        <v>83</v>
      </c>
      <c r="F787" s="16">
        <f>datos_chargeback_2001_1!$G787/100</f>
        <v>66.25</v>
      </c>
      <c r="G787" s="17">
        <v>6625</v>
      </c>
      <c r="H787" s="16">
        <f t="shared" si="12"/>
        <v>0</v>
      </c>
      <c r="I787" s="16">
        <v>0</v>
      </c>
      <c r="J787" s="17" t="s">
        <v>24</v>
      </c>
      <c r="K787" s="17" t="s">
        <v>25</v>
      </c>
      <c r="L787" s="17" t="s">
        <v>119</v>
      </c>
      <c r="M787" s="17" t="s">
        <v>85</v>
      </c>
      <c r="N787" s="17" t="s">
        <v>42</v>
      </c>
      <c r="O787" s="17" t="s">
        <v>43</v>
      </c>
      <c r="P787" s="17" t="s">
        <v>54</v>
      </c>
      <c r="Q787" s="17" t="s">
        <v>66</v>
      </c>
      <c r="R787" s="17">
        <v>6625</v>
      </c>
      <c r="S787" s="17" t="s">
        <v>2463</v>
      </c>
      <c r="T787" s="17" t="s">
        <v>61</v>
      </c>
      <c r="U787" s="16">
        <f>datos_chargeback_2001_1!$V787/100</f>
        <v>0</v>
      </c>
      <c r="V787" s="17">
        <v>0</v>
      </c>
      <c r="W787" s="16">
        <f>datos_chargeback_2001_1!$X787/100</f>
        <v>66.25</v>
      </c>
      <c r="X787" s="17">
        <v>6625</v>
      </c>
      <c r="Y787" s="16">
        <f>datos_chargeback_2001_1!$Z787/100</f>
        <v>0</v>
      </c>
      <c r="Z787" s="17">
        <v>0</v>
      </c>
      <c r="AA787" s="17" t="s">
        <v>2464</v>
      </c>
      <c r="AB787" s="17" t="s">
        <v>35</v>
      </c>
      <c r="AC787" s="20" t="s">
        <v>35</v>
      </c>
      <c r="AD787" s="16">
        <f>datos_chargeback_2001_1!$AE787/100</f>
        <v>0</v>
      </c>
      <c r="AE787" s="17">
        <v>0</v>
      </c>
      <c r="AF787" s="17" t="s">
        <v>36</v>
      </c>
    </row>
    <row r="788" spans="1:32" x14ac:dyDescent="0.3">
      <c r="A788" s="35" t="s">
        <v>2465</v>
      </c>
      <c r="B788" s="9">
        <v>45113</v>
      </c>
      <c r="C788" s="9" t="str">
        <f>TEXT(Tabla10[[#This Row],[Fecha de transacción]],"DDDD")</f>
        <v>jueves</v>
      </c>
      <c r="D788" s="9">
        <v>45192</v>
      </c>
      <c r="E788" s="10">
        <f>datos_chargeback_2001_1!$D788-datos_chargeback_2001_1!$B788</f>
        <v>79</v>
      </c>
      <c r="F788" s="11">
        <f>datos_chargeback_2001_1!$G788/100</f>
        <v>432.09</v>
      </c>
      <c r="G788" s="12">
        <v>43209</v>
      </c>
      <c r="H788" s="11">
        <f t="shared" si="12"/>
        <v>0</v>
      </c>
      <c r="I788" s="11">
        <v>1.04</v>
      </c>
      <c r="J788" s="12" t="s">
        <v>38</v>
      </c>
      <c r="K788" s="12" t="s">
        <v>25</v>
      </c>
      <c r="L788" s="12" t="s">
        <v>74</v>
      </c>
      <c r="M788" s="12" t="s">
        <v>85</v>
      </c>
      <c r="N788" s="12" t="s">
        <v>28</v>
      </c>
      <c r="O788" s="12" t="s">
        <v>114</v>
      </c>
      <c r="P788" s="12" t="s">
        <v>54</v>
      </c>
      <c r="Q788" s="12" t="s">
        <v>31</v>
      </c>
      <c r="R788" s="12">
        <v>43209</v>
      </c>
      <c r="S788" s="12" t="s">
        <v>89</v>
      </c>
      <c r="T788" s="12" t="s">
        <v>33</v>
      </c>
      <c r="U788" s="11">
        <f>datos_chargeback_2001_1!$V788/100</f>
        <v>0</v>
      </c>
      <c r="V788" s="12">
        <v>0</v>
      </c>
      <c r="W788" s="11">
        <f>datos_chargeback_2001_1!$X788/100</f>
        <v>0</v>
      </c>
      <c r="X788" s="12">
        <v>0</v>
      </c>
      <c r="Y788" s="11">
        <f>datos_chargeback_2001_1!$Z788/100</f>
        <v>432.09</v>
      </c>
      <c r="Z788" s="12">
        <v>43209</v>
      </c>
      <c r="AA788" s="12" t="s">
        <v>2466</v>
      </c>
      <c r="AB788" s="12" t="s">
        <v>35</v>
      </c>
      <c r="AC788" s="13" t="s">
        <v>35</v>
      </c>
      <c r="AD788" s="11">
        <f>datos_chargeback_2001_1!$AE788/100</f>
        <v>0</v>
      </c>
      <c r="AE788" s="12">
        <v>0</v>
      </c>
      <c r="AF788" s="12" t="s">
        <v>36</v>
      </c>
    </row>
    <row r="789" spans="1:32" x14ac:dyDescent="0.3">
      <c r="A789" s="34" t="s">
        <v>2467</v>
      </c>
      <c r="B789" s="3">
        <v>45114</v>
      </c>
      <c r="C789" s="3" t="str">
        <f>TEXT(Tabla10[[#This Row],[Fecha de transacción]],"DDDD")</f>
        <v>viernes</v>
      </c>
      <c r="D789" s="3">
        <v>45197</v>
      </c>
      <c r="E789" s="4">
        <f>datos_chargeback_2001_1!$D789-datos_chargeback_2001_1!$B789</f>
        <v>83</v>
      </c>
      <c r="F789" s="5">
        <f>datos_chargeback_2001_1!$G789/100</f>
        <v>72.31</v>
      </c>
      <c r="G789" s="6">
        <v>7231</v>
      </c>
      <c r="H789" s="5">
        <f t="shared" si="12"/>
        <v>0</v>
      </c>
      <c r="I789" s="5">
        <v>1.1599999999999999</v>
      </c>
      <c r="J789" s="6" t="s">
        <v>38</v>
      </c>
      <c r="K789" s="6" t="s">
        <v>25</v>
      </c>
      <c r="L789" s="6" t="s">
        <v>119</v>
      </c>
      <c r="M789" s="6" t="s">
        <v>85</v>
      </c>
      <c r="N789" s="6" t="s">
        <v>28</v>
      </c>
      <c r="O789" s="6" t="s">
        <v>64</v>
      </c>
      <c r="P789" s="6" t="s">
        <v>54</v>
      </c>
      <c r="Q789" s="6" t="s">
        <v>31</v>
      </c>
      <c r="R789" s="6">
        <v>72310</v>
      </c>
      <c r="S789" s="6" t="s">
        <v>2468</v>
      </c>
      <c r="T789" s="6" t="s">
        <v>33</v>
      </c>
      <c r="U789" s="5">
        <f>datos_chargeback_2001_1!$V789/100</f>
        <v>0</v>
      </c>
      <c r="V789" s="6">
        <v>0</v>
      </c>
      <c r="W789" s="5">
        <f>datos_chargeback_2001_1!$X789/100</f>
        <v>0</v>
      </c>
      <c r="X789" s="6">
        <v>0</v>
      </c>
      <c r="Y789" s="5">
        <f>datos_chargeback_2001_1!$Z789/100</f>
        <v>723.1</v>
      </c>
      <c r="Z789" s="6">
        <v>72310</v>
      </c>
      <c r="AA789" s="6" t="s">
        <v>2469</v>
      </c>
      <c r="AB789" s="6" t="s">
        <v>35</v>
      </c>
      <c r="AC789" s="7" t="s">
        <v>35</v>
      </c>
      <c r="AD789" s="5">
        <f>datos_chargeback_2001_1!$AE789/100</f>
        <v>0</v>
      </c>
      <c r="AE789" s="6">
        <v>0</v>
      </c>
      <c r="AF789" s="6" t="s">
        <v>53</v>
      </c>
    </row>
    <row r="790" spans="1:32" x14ac:dyDescent="0.3">
      <c r="A790" s="34" t="s">
        <v>2470</v>
      </c>
      <c r="B790" s="3">
        <v>45115</v>
      </c>
      <c r="C790" s="3" t="str">
        <f>TEXT(Tabla10[[#This Row],[Fecha de transacción]],"DDDD")</f>
        <v>sábado</v>
      </c>
      <c r="D790" s="3">
        <v>45181</v>
      </c>
      <c r="E790" s="4">
        <f>datos_chargeback_2001_1!$D790-datos_chargeback_2001_1!$B790</f>
        <v>66</v>
      </c>
      <c r="F790" s="5">
        <f>datos_chargeback_2001_1!$G790/100</f>
        <v>353.46</v>
      </c>
      <c r="G790" s="6">
        <v>35346</v>
      </c>
      <c r="H790" s="5">
        <f t="shared" si="12"/>
        <v>0</v>
      </c>
      <c r="I790" s="5">
        <v>0</v>
      </c>
      <c r="J790" s="6" t="s">
        <v>24</v>
      </c>
      <c r="K790" s="6" t="s">
        <v>25</v>
      </c>
      <c r="L790" s="6" t="s">
        <v>40</v>
      </c>
      <c r="M790" s="6" t="s">
        <v>59</v>
      </c>
      <c r="N790" s="6" t="s">
        <v>42</v>
      </c>
      <c r="O790" s="6" t="s">
        <v>53</v>
      </c>
      <c r="P790" s="6" t="s">
        <v>54</v>
      </c>
      <c r="Q790" s="6" t="s">
        <v>55</v>
      </c>
      <c r="R790" s="6">
        <v>35346</v>
      </c>
      <c r="S790" s="6" t="s">
        <v>2471</v>
      </c>
      <c r="T790" s="6" t="s">
        <v>46</v>
      </c>
      <c r="U790" s="5">
        <f>datos_chargeback_2001_1!$V790/100</f>
        <v>353.46</v>
      </c>
      <c r="V790" s="6">
        <v>35346</v>
      </c>
      <c r="W790" s="5">
        <f>datos_chargeback_2001_1!$X790/100</f>
        <v>0</v>
      </c>
      <c r="X790" s="6">
        <v>0</v>
      </c>
      <c r="Y790" s="5">
        <f>datos_chargeback_2001_1!$Z790/100</f>
        <v>0</v>
      </c>
      <c r="Z790" s="6">
        <v>0</v>
      </c>
      <c r="AA790" s="6" t="s">
        <v>2472</v>
      </c>
      <c r="AB790" s="6" t="s">
        <v>35</v>
      </c>
      <c r="AC790" s="7" t="s">
        <v>35</v>
      </c>
      <c r="AD790" s="5">
        <f>datos_chargeback_2001_1!$AE790/100</f>
        <v>0</v>
      </c>
      <c r="AE790" s="6">
        <v>0</v>
      </c>
      <c r="AF790" s="6" t="s">
        <v>36</v>
      </c>
    </row>
    <row r="791" spans="1:32" x14ac:dyDescent="0.3">
      <c r="A791" s="36" t="s">
        <v>2473</v>
      </c>
      <c r="B791" s="14">
        <v>45116</v>
      </c>
      <c r="C791" s="14" t="str">
        <f>TEXT(Tabla10[[#This Row],[Fecha de transacción]],"DDDD")</f>
        <v>domingo</v>
      </c>
      <c r="D791" s="14">
        <v>45205</v>
      </c>
      <c r="E791" s="15">
        <f>datos_chargeback_2001_1!$D791-datos_chargeback_2001_1!$B791</f>
        <v>89</v>
      </c>
      <c r="F791" s="16">
        <f>datos_chargeback_2001_1!$G791/100</f>
        <v>987.74</v>
      </c>
      <c r="G791" s="17">
        <v>98774</v>
      </c>
      <c r="H791" s="16">
        <f t="shared" si="12"/>
        <v>0</v>
      </c>
      <c r="I791" s="16">
        <v>0</v>
      </c>
      <c r="J791" s="17" t="s">
        <v>38</v>
      </c>
      <c r="K791" s="17" t="s">
        <v>25</v>
      </c>
      <c r="L791" s="17" t="s">
        <v>80</v>
      </c>
      <c r="M791" s="17" t="s">
        <v>52</v>
      </c>
      <c r="N791" s="17" t="s">
        <v>42</v>
      </c>
      <c r="O791" s="17" t="s">
        <v>29</v>
      </c>
      <c r="P791" s="17" t="s">
        <v>30</v>
      </c>
      <c r="Q791" s="17" t="s">
        <v>55</v>
      </c>
      <c r="R791" s="17">
        <v>98774</v>
      </c>
      <c r="S791" s="17" t="s">
        <v>2474</v>
      </c>
      <c r="T791" s="17" t="s">
        <v>46</v>
      </c>
      <c r="U791" s="16">
        <f>datos_chargeback_2001_1!$V791/100</f>
        <v>987.74</v>
      </c>
      <c r="V791" s="17">
        <v>98774</v>
      </c>
      <c r="W791" s="16">
        <f>datos_chargeback_2001_1!$X791/100</f>
        <v>0</v>
      </c>
      <c r="X791" s="17">
        <v>0</v>
      </c>
      <c r="Y791" s="16">
        <f>datos_chargeback_2001_1!$Z791/100</f>
        <v>0</v>
      </c>
      <c r="Z791" s="17">
        <v>0</v>
      </c>
      <c r="AA791" s="17" t="s">
        <v>2475</v>
      </c>
      <c r="AB791" s="17" t="s">
        <v>48</v>
      </c>
      <c r="AC791" s="18">
        <v>45116</v>
      </c>
      <c r="AD791" s="16">
        <f>datos_chargeback_2001_1!$AE791/100</f>
        <v>198.58</v>
      </c>
      <c r="AE791" s="17">
        <v>19858</v>
      </c>
      <c r="AF791" s="17" t="s">
        <v>29</v>
      </c>
    </row>
    <row r="792" spans="1:32" x14ac:dyDescent="0.3">
      <c r="A792" s="35" t="s">
        <v>2476</v>
      </c>
      <c r="B792" s="9">
        <v>45117</v>
      </c>
      <c r="C792" s="9" t="str">
        <f>TEXT(Tabla10[[#This Row],[Fecha de transacción]],"DDDD")</f>
        <v>lunes</v>
      </c>
      <c r="D792" s="9">
        <v>45191</v>
      </c>
      <c r="E792" s="10">
        <f>datos_chargeback_2001_1!$D792-datos_chargeback_2001_1!$B792</f>
        <v>74</v>
      </c>
      <c r="F792" s="11">
        <f>datos_chargeback_2001_1!$G792/100</f>
        <v>74.17</v>
      </c>
      <c r="G792" s="12">
        <v>7417</v>
      </c>
      <c r="H792" s="11">
        <f t="shared" si="12"/>
        <v>0</v>
      </c>
      <c r="I792" s="11">
        <v>1.39</v>
      </c>
      <c r="J792" s="12" t="s">
        <v>38</v>
      </c>
      <c r="K792" s="12" t="s">
        <v>25</v>
      </c>
      <c r="L792" s="12" t="s">
        <v>26</v>
      </c>
      <c r="M792" s="12" t="s">
        <v>27</v>
      </c>
      <c r="N792" s="12" t="s">
        <v>28</v>
      </c>
      <c r="O792" s="12" t="s">
        <v>64</v>
      </c>
      <c r="P792" s="12" t="s">
        <v>30</v>
      </c>
      <c r="Q792" s="12" t="s">
        <v>75</v>
      </c>
      <c r="R792" s="12">
        <v>7417</v>
      </c>
      <c r="S792" s="12" t="s">
        <v>2477</v>
      </c>
      <c r="T792" s="12" t="s">
        <v>33</v>
      </c>
      <c r="U792" s="11">
        <f>datos_chargeback_2001_1!$V792/100</f>
        <v>0</v>
      </c>
      <c r="V792" s="12">
        <v>0</v>
      </c>
      <c r="W792" s="11">
        <f>datos_chargeback_2001_1!$X792/100</f>
        <v>0</v>
      </c>
      <c r="X792" s="12">
        <v>0</v>
      </c>
      <c r="Y792" s="11">
        <f>datos_chargeback_2001_1!$Z792/100</f>
        <v>74.17</v>
      </c>
      <c r="Z792" s="12">
        <v>7417</v>
      </c>
      <c r="AA792" s="12" t="s">
        <v>2478</v>
      </c>
      <c r="AB792" s="12" t="s">
        <v>48</v>
      </c>
      <c r="AC792" s="19">
        <v>45117</v>
      </c>
      <c r="AD792" s="11">
        <f>datos_chargeback_2001_1!$AE792/100</f>
        <v>96.27</v>
      </c>
      <c r="AE792" s="12">
        <v>9627</v>
      </c>
      <c r="AF792" s="12" t="s">
        <v>53</v>
      </c>
    </row>
    <row r="793" spans="1:32" x14ac:dyDescent="0.3">
      <c r="A793" s="36" t="s">
        <v>2479</v>
      </c>
      <c r="B793" s="14">
        <v>45118</v>
      </c>
      <c r="C793" s="14" t="str">
        <f>TEXT(Tabla10[[#This Row],[Fecha de transacción]],"DDDD")</f>
        <v>martes</v>
      </c>
      <c r="D793" s="14">
        <v>45198</v>
      </c>
      <c r="E793" s="15">
        <f>datos_chargeback_2001_1!$D793-datos_chargeback_2001_1!$B793</f>
        <v>80</v>
      </c>
      <c r="F793" s="16">
        <f>datos_chargeback_2001_1!$G793/100</f>
        <v>220.64</v>
      </c>
      <c r="G793" s="17">
        <v>22064</v>
      </c>
      <c r="H793" s="16">
        <f t="shared" si="12"/>
        <v>0</v>
      </c>
      <c r="I793" s="16">
        <v>1.45</v>
      </c>
      <c r="J793" s="17" t="s">
        <v>38</v>
      </c>
      <c r="K793" s="17" t="s">
        <v>25</v>
      </c>
      <c r="L793" s="17" t="s">
        <v>74</v>
      </c>
      <c r="M793" s="17" t="s">
        <v>27</v>
      </c>
      <c r="N793" s="17" t="s">
        <v>42</v>
      </c>
      <c r="O793" s="17" t="s">
        <v>114</v>
      </c>
      <c r="P793" s="17" t="s">
        <v>54</v>
      </c>
      <c r="Q793" s="17" t="s">
        <v>55</v>
      </c>
      <c r="R793" s="17">
        <v>22064</v>
      </c>
      <c r="S793" s="17" t="s">
        <v>2480</v>
      </c>
      <c r="T793" s="17" t="s">
        <v>61</v>
      </c>
      <c r="U793" s="16">
        <f>datos_chargeback_2001_1!$V793/100</f>
        <v>0</v>
      </c>
      <c r="V793" s="17">
        <v>0</v>
      </c>
      <c r="W793" s="16">
        <f>datos_chargeback_2001_1!$X793/100</f>
        <v>220.64</v>
      </c>
      <c r="X793" s="17">
        <v>22064</v>
      </c>
      <c r="Y793" s="16">
        <f>datos_chargeback_2001_1!$Z793/100</f>
        <v>0</v>
      </c>
      <c r="Z793" s="17">
        <v>0</v>
      </c>
      <c r="AA793" s="17" t="s">
        <v>2481</v>
      </c>
      <c r="AB793" s="17" t="s">
        <v>48</v>
      </c>
      <c r="AC793" s="18">
        <v>45118</v>
      </c>
      <c r="AD793" s="16">
        <f>datos_chargeback_2001_1!$AE793/100</f>
        <v>454.56</v>
      </c>
      <c r="AE793" s="17">
        <v>45456</v>
      </c>
      <c r="AF793" s="17" t="s">
        <v>50</v>
      </c>
    </row>
    <row r="794" spans="1:32" x14ac:dyDescent="0.3">
      <c r="A794" s="34" t="s">
        <v>2482</v>
      </c>
      <c r="B794" s="3">
        <v>45119</v>
      </c>
      <c r="C794" s="3" t="str">
        <f>TEXT(Tabla10[[#This Row],[Fecha de transacción]],"DDDD")</f>
        <v>miércoles</v>
      </c>
      <c r="D794" s="3">
        <v>45202</v>
      </c>
      <c r="E794" s="4">
        <f>datos_chargeback_2001_1!$D794-datos_chargeback_2001_1!$B794</f>
        <v>83</v>
      </c>
      <c r="F794" s="5">
        <f>datos_chargeback_2001_1!$G794/100</f>
        <v>50.78</v>
      </c>
      <c r="G794" s="6">
        <v>5078</v>
      </c>
      <c r="H794" s="5">
        <f t="shared" si="12"/>
        <v>0</v>
      </c>
      <c r="I794" s="5">
        <v>0</v>
      </c>
      <c r="J794" s="6" t="s">
        <v>24</v>
      </c>
      <c r="K794" s="6" t="s">
        <v>25</v>
      </c>
      <c r="L794" s="6" t="s">
        <v>40</v>
      </c>
      <c r="M794" s="6" t="s">
        <v>93</v>
      </c>
      <c r="N794" s="6" t="s">
        <v>28</v>
      </c>
      <c r="O794" s="6" t="s">
        <v>36</v>
      </c>
      <c r="P794" s="6" t="s">
        <v>54</v>
      </c>
      <c r="Q794" s="6" t="s">
        <v>44</v>
      </c>
      <c r="R794" s="6">
        <v>50780</v>
      </c>
      <c r="S794" s="6" t="s">
        <v>862</v>
      </c>
      <c r="T794" s="6" t="s">
        <v>33</v>
      </c>
      <c r="U794" s="5">
        <f>datos_chargeback_2001_1!$V794/100</f>
        <v>0</v>
      </c>
      <c r="V794" s="6">
        <v>0</v>
      </c>
      <c r="W794" s="5">
        <f>datos_chargeback_2001_1!$X794/100</f>
        <v>0</v>
      </c>
      <c r="X794" s="6">
        <v>0</v>
      </c>
      <c r="Y794" s="5">
        <f>datos_chargeback_2001_1!$Z794/100</f>
        <v>507.8</v>
      </c>
      <c r="Z794" s="6">
        <v>50780</v>
      </c>
      <c r="AA794" s="6" t="s">
        <v>2483</v>
      </c>
      <c r="AB794" s="6" t="s">
        <v>35</v>
      </c>
      <c r="AC794" s="7" t="s">
        <v>35</v>
      </c>
      <c r="AD794" s="5">
        <f>datos_chargeback_2001_1!$AE794/100</f>
        <v>0</v>
      </c>
      <c r="AE794" s="6">
        <v>0</v>
      </c>
      <c r="AF794" s="6" t="s">
        <v>53</v>
      </c>
    </row>
    <row r="795" spans="1:32" x14ac:dyDescent="0.3">
      <c r="A795" s="34" t="s">
        <v>2484</v>
      </c>
      <c r="B795" s="3">
        <v>45120</v>
      </c>
      <c r="C795" s="3" t="str">
        <f>TEXT(Tabla10[[#This Row],[Fecha de transacción]],"DDDD")</f>
        <v>jueves</v>
      </c>
      <c r="D795" s="3">
        <v>45203</v>
      </c>
      <c r="E795" s="4">
        <f>datos_chargeback_2001_1!$D795-datos_chargeback_2001_1!$B795</f>
        <v>83</v>
      </c>
      <c r="F795" s="5">
        <f>datos_chargeback_2001_1!$G795/100</f>
        <v>250.59</v>
      </c>
      <c r="G795" s="6">
        <v>25059</v>
      </c>
      <c r="H795" s="5">
        <f t="shared" si="12"/>
        <v>0</v>
      </c>
      <c r="I795" s="5">
        <v>1.1299999999999999</v>
      </c>
      <c r="J795" s="6" t="s">
        <v>24</v>
      </c>
      <c r="K795" s="6" t="s">
        <v>25</v>
      </c>
      <c r="L795" s="6" t="s">
        <v>40</v>
      </c>
      <c r="M795" s="6" t="s">
        <v>93</v>
      </c>
      <c r="N795" s="6" t="s">
        <v>28</v>
      </c>
      <c r="O795" s="6" t="s">
        <v>43</v>
      </c>
      <c r="P795" s="6" t="s">
        <v>54</v>
      </c>
      <c r="Q795" s="6" t="s">
        <v>44</v>
      </c>
      <c r="R795" s="6">
        <v>25059</v>
      </c>
      <c r="S795" s="6" t="s">
        <v>2485</v>
      </c>
      <c r="T795" s="6" t="s">
        <v>33</v>
      </c>
      <c r="U795" s="5">
        <f>datos_chargeback_2001_1!$V795/100</f>
        <v>0</v>
      </c>
      <c r="V795" s="6">
        <v>0</v>
      </c>
      <c r="W795" s="5">
        <f>datos_chargeback_2001_1!$X795/100</f>
        <v>0</v>
      </c>
      <c r="X795" s="6">
        <v>0</v>
      </c>
      <c r="Y795" s="5">
        <f>datos_chargeback_2001_1!$Z795/100</f>
        <v>250.59</v>
      </c>
      <c r="Z795" s="6">
        <v>25059</v>
      </c>
      <c r="AA795" s="6" t="s">
        <v>2486</v>
      </c>
      <c r="AB795" s="6" t="s">
        <v>48</v>
      </c>
      <c r="AC795" s="8">
        <v>45120</v>
      </c>
      <c r="AD795" s="5">
        <f>datos_chargeback_2001_1!$AE795/100</f>
        <v>854.51</v>
      </c>
      <c r="AE795" s="6">
        <v>85451</v>
      </c>
      <c r="AF795" s="6" t="s">
        <v>53</v>
      </c>
    </row>
    <row r="796" spans="1:32" x14ac:dyDescent="0.3">
      <c r="A796" s="35" t="s">
        <v>2487</v>
      </c>
      <c r="B796" s="9">
        <v>45121</v>
      </c>
      <c r="C796" s="9" t="str">
        <f>TEXT(Tabla10[[#This Row],[Fecha de transacción]],"DDDD")</f>
        <v>viernes</v>
      </c>
      <c r="D796" s="9">
        <v>45203</v>
      </c>
      <c r="E796" s="10">
        <f>datos_chargeback_2001_1!$D796-datos_chargeback_2001_1!$B796</f>
        <v>82</v>
      </c>
      <c r="F796" s="11">
        <f>datos_chargeback_2001_1!$G796/100</f>
        <v>842.55</v>
      </c>
      <c r="G796" s="12">
        <v>84255</v>
      </c>
      <c r="H796" s="11">
        <f t="shared" si="12"/>
        <v>0</v>
      </c>
      <c r="I796" s="11">
        <v>0</v>
      </c>
      <c r="J796" s="12" t="s">
        <v>24</v>
      </c>
      <c r="K796" s="12" t="s">
        <v>25</v>
      </c>
      <c r="L796" s="12" t="s">
        <v>26</v>
      </c>
      <c r="M796" s="12" t="s">
        <v>93</v>
      </c>
      <c r="N796" s="12" t="s">
        <v>42</v>
      </c>
      <c r="O796" s="12" t="s">
        <v>43</v>
      </c>
      <c r="P796" s="12" t="s">
        <v>54</v>
      </c>
      <c r="Q796" s="12" t="s">
        <v>75</v>
      </c>
      <c r="R796" s="12">
        <v>84255</v>
      </c>
      <c r="S796" s="12" t="s">
        <v>2488</v>
      </c>
      <c r="T796" s="12" t="s">
        <v>61</v>
      </c>
      <c r="U796" s="11">
        <f>datos_chargeback_2001_1!$V796/100</f>
        <v>0</v>
      </c>
      <c r="V796" s="12">
        <v>0</v>
      </c>
      <c r="W796" s="11">
        <f>datos_chargeback_2001_1!$X796/100</f>
        <v>842.55</v>
      </c>
      <c r="X796" s="12">
        <v>84255</v>
      </c>
      <c r="Y796" s="11">
        <f>datos_chargeback_2001_1!$Z796/100</f>
        <v>0</v>
      </c>
      <c r="Z796" s="12">
        <v>0</v>
      </c>
      <c r="AA796" s="12" t="s">
        <v>2489</v>
      </c>
      <c r="AB796" s="12" t="s">
        <v>35</v>
      </c>
      <c r="AC796" s="13" t="s">
        <v>35</v>
      </c>
      <c r="AD796" s="11">
        <f>datos_chargeback_2001_1!$AE796/100</f>
        <v>0</v>
      </c>
      <c r="AE796" s="12">
        <v>0</v>
      </c>
      <c r="AF796" s="12" t="s">
        <v>29</v>
      </c>
    </row>
    <row r="797" spans="1:32" x14ac:dyDescent="0.3">
      <c r="A797" s="34" t="s">
        <v>2490</v>
      </c>
      <c r="B797" s="3">
        <v>45122</v>
      </c>
      <c r="C797" s="3" t="str">
        <f>TEXT(Tabla10[[#This Row],[Fecha de transacción]],"DDDD")</f>
        <v>sábado</v>
      </c>
      <c r="D797" s="3">
        <v>45191</v>
      </c>
      <c r="E797" s="4">
        <f>datos_chargeback_2001_1!$D797-datos_chargeback_2001_1!$B797</f>
        <v>69</v>
      </c>
      <c r="F797" s="5">
        <f>datos_chargeback_2001_1!$G797/100</f>
        <v>84.05</v>
      </c>
      <c r="G797" s="6">
        <v>8405</v>
      </c>
      <c r="H797" s="5">
        <f t="shared" si="12"/>
        <v>0</v>
      </c>
      <c r="I797" s="5">
        <v>0.86</v>
      </c>
      <c r="J797" s="6" t="s">
        <v>24</v>
      </c>
      <c r="K797" s="6" t="s">
        <v>25</v>
      </c>
      <c r="L797" s="6" t="s">
        <v>40</v>
      </c>
      <c r="M797" s="6" t="s">
        <v>41</v>
      </c>
      <c r="N797" s="6" t="s">
        <v>42</v>
      </c>
      <c r="O797" s="6" t="s">
        <v>53</v>
      </c>
      <c r="P797" s="6" t="s">
        <v>30</v>
      </c>
      <c r="Q797" s="6" t="s">
        <v>75</v>
      </c>
      <c r="R797" s="6">
        <v>84050</v>
      </c>
      <c r="S797" s="6" t="s">
        <v>2491</v>
      </c>
      <c r="T797" s="6" t="s">
        <v>116</v>
      </c>
      <c r="U797" s="5">
        <f>datos_chargeback_2001_1!$V797/100</f>
        <v>840.5</v>
      </c>
      <c r="V797" s="6">
        <v>84050</v>
      </c>
      <c r="W797" s="5">
        <f>datos_chargeback_2001_1!$X797/100</f>
        <v>0</v>
      </c>
      <c r="X797" s="6">
        <v>0</v>
      </c>
      <c r="Y797" s="5">
        <f>datos_chargeback_2001_1!$Z797/100</f>
        <v>0</v>
      </c>
      <c r="Z797" s="6">
        <v>0</v>
      </c>
      <c r="AA797" s="6" t="s">
        <v>2492</v>
      </c>
      <c r="AB797" s="6" t="s">
        <v>48</v>
      </c>
      <c r="AC797" s="8">
        <v>45122</v>
      </c>
      <c r="AD797" s="5">
        <f>datos_chargeback_2001_1!$AE797/100</f>
        <v>574.61</v>
      </c>
      <c r="AE797" s="6">
        <v>57461</v>
      </c>
      <c r="AF797" s="6" t="s">
        <v>53</v>
      </c>
    </row>
    <row r="798" spans="1:32" x14ac:dyDescent="0.3">
      <c r="A798" s="34" t="s">
        <v>2493</v>
      </c>
      <c r="B798" s="3">
        <v>45123</v>
      </c>
      <c r="C798" s="3" t="str">
        <f>TEXT(Tabla10[[#This Row],[Fecha de transacción]],"DDDD")</f>
        <v>domingo</v>
      </c>
      <c r="D798" s="3">
        <v>45196</v>
      </c>
      <c r="E798" s="4">
        <f>datos_chargeback_2001_1!$D798-datos_chargeback_2001_1!$B798</f>
        <v>73</v>
      </c>
      <c r="F798" s="5">
        <f>datos_chargeback_2001_1!$G798/100</f>
        <v>127.59</v>
      </c>
      <c r="G798" s="6">
        <v>12759</v>
      </c>
      <c r="H798" s="5">
        <f t="shared" si="12"/>
        <v>0</v>
      </c>
      <c r="I798" s="5">
        <v>0</v>
      </c>
      <c r="J798" s="6" t="s">
        <v>38</v>
      </c>
      <c r="K798" s="6" t="s">
        <v>25</v>
      </c>
      <c r="L798" s="6" t="s">
        <v>119</v>
      </c>
      <c r="M798" s="6" t="s">
        <v>27</v>
      </c>
      <c r="N798" s="6" t="s">
        <v>42</v>
      </c>
      <c r="O798" s="6" t="s">
        <v>53</v>
      </c>
      <c r="P798" s="6" t="s">
        <v>30</v>
      </c>
      <c r="Q798" s="6" t="s">
        <v>31</v>
      </c>
      <c r="R798" s="6">
        <v>12759</v>
      </c>
      <c r="S798" s="6" t="s">
        <v>2448</v>
      </c>
      <c r="T798" s="6" t="s">
        <v>116</v>
      </c>
      <c r="U798" s="5">
        <f>datos_chargeback_2001_1!$V798/100</f>
        <v>127.59</v>
      </c>
      <c r="V798" s="6">
        <v>12759</v>
      </c>
      <c r="W798" s="5">
        <f>datos_chargeback_2001_1!$X798/100</f>
        <v>0</v>
      </c>
      <c r="X798" s="6">
        <v>0</v>
      </c>
      <c r="Y798" s="5">
        <f>datos_chargeback_2001_1!$Z798/100</f>
        <v>0</v>
      </c>
      <c r="Z798" s="6">
        <v>0</v>
      </c>
      <c r="AA798" s="6" t="s">
        <v>2494</v>
      </c>
      <c r="AB798" s="6" t="s">
        <v>35</v>
      </c>
      <c r="AC798" s="7" t="s">
        <v>35</v>
      </c>
      <c r="AD798" s="5">
        <f>datos_chargeback_2001_1!$AE798/100</f>
        <v>0</v>
      </c>
      <c r="AE798" s="6">
        <v>0</v>
      </c>
      <c r="AF798" s="6" t="s">
        <v>53</v>
      </c>
    </row>
    <row r="799" spans="1:32" x14ac:dyDescent="0.3">
      <c r="A799" s="36" t="s">
        <v>2495</v>
      </c>
      <c r="B799" s="14">
        <v>45124</v>
      </c>
      <c r="C799" s="14" t="str">
        <f>TEXT(Tabla10[[#This Row],[Fecha de transacción]],"DDDD")</f>
        <v>lunes</v>
      </c>
      <c r="D799" s="14">
        <v>45208</v>
      </c>
      <c r="E799" s="15">
        <f>datos_chargeback_2001_1!$D799-datos_chargeback_2001_1!$B799</f>
        <v>84</v>
      </c>
      <c r="F799" s="16">
        <f>datos_chargeback_2001_1!$G799/100</f>
        <v>556.77</v>
      </c>
      <c r="G799" s="17">
        <v>55677</v>
      </c>
      <c r="H799" s="16">
        <f t="shared" si="12"/>
        <v>0</v>
      </c>
      <c r="I799" s="16">
        <v>0</v>
      </c>
      <c r="J799" s="17" t="s">
        <v>24</v>
      </c>
      <c r="K799" s="17" t="s">
        <v>25</v>
      </c>
      <c r="L799" s="17" t="s">
        <v>74</v>
      </c>
      <c r="M799" s="17" t="s">
        <v>52</v>
      </c>
      <c r="N799" s="17" t="s">
        <v>42</v>
      </c>
      <c r="O799" s="17" t="s">
        <v>114</v>
      </c>
      <c r="P799" s="17" t="s">
        <v>30</v>
      </c>
      <c r="Q799" s="17" t="s">
        <v>55</v>
      </c>
      <c r="R799" s="17">
        <v>55677</v>
      </c>
      <c r="S799" s="17" t="s">
        <v>2102</v>
      </c>
      <c r="T799" s="17" t="s">
        <v>116</v>
      </c>
      <c r="U799" s="16">
        <f>datos_chargeback_2001_1!$V799/100</f>
        <v>556.77</v>
      </c>
      <c r="V799" s="17">
        <v>55677</v>
      </c>
      <c r="W799" s="16">
        <f>datos_chargeback_2001_1!$X799/100</f>
        <v>0</v>
      </c>
      <c r="X799" s="17">
        <v>0</v>
      </c>
      <c r="Y799" s="16">
        <f>datos_chargeback_2001_1!$Z799/100</f>
        <v>0</v>
      </c>
      <c r="Z799" s="17">
        <v>0</v>
      </c>
      <c r="AA799" s="17" t="s">
        <v>2496</v>
      </c>
      <c r="AB799" s="17" t="s">
        <v>48</v>
      </c>
      <c r="AC799" s="18">
        <v>45124</v>
      </c>
      <c r="AD799" s="16">
        <f>datos_chargeback_2001_1!$AE799/100</f>
        <v>506.62</v>
      </c>
      <c r="AE799" s="17">
        <v>50662</v>
      </c>
      <c r="AF799" s="17" t="s">
        <v>29</v>
      </c>
    </row>
    <row r="800" spans="1:32" x14ac:dyDescent="0.3">
      <c r="A800" s="34" t="s">
        <v>2497</v>
      </c>
      <c r="B800" s="3">
        <v>45125</v>
      </c>
      <c r="C800" s="3" t="str">
        <f>TEXT(Tabla10[[#This Row],[Fecha de transacción]],"DDDD")</f>
        <v>martes</v>
      </c>
      <c r="D800" s="3">
        <v>45196</v>
      </c>
      <c r="E800" s="4">
        <f>datos_chargeback_2001_1!$D800-datos_chargeback_2001_1!$B800</f>
        <v>71</v>
      </c>
      <c r="F800" s="5">
        <f>datos_chargeback_2001_1!$G800/100</f>
        <v>627.04999999999995</v>
      </c>
      <c r="G800" s="6">
        <v>62705</v>
      </c>
      <c r="H800" s="5">
        <f t="shared" si="12"/>
        <v>0</v>
      </c>
      <c r="I800" s="5">
        <v>1.01</v>
      </c>
      <c r="J800" s="6" t="s">
        <v>24</v>
      </c>
      <c r="K800" s="6" t="s">
        <v>25</v>
      </c>
      <c r="L800" s="6" t="s">
        <v>26</v>
      </c>
      <c r="M800" s="6" t="s">
        <v>85</v>
      </c>
      <c r="N800" s="6" t="s">
        <v>28</v>
      </c>
      <c r="O800" s="6" t="s">
        <v>36</v>
      </c>
      <c r="P800" s="6" t="s">
        <v>54</v>
      </c>
      <c r="Q800" s="6" t="s">
        <v>66</v>
      </c>
      <c r="R800" s="6">
        <v>62705</v>
      </c>
      <c r="S800" s="6" t="s">
        <v>264</v>
      </c>
      <c r="T800" s="6" t="s">
        <v>33</v>
      </c>
      <c r="U800" s="5">
        <f>datos_chargeback_2001_1!$V800/100</f>
        <v>0</v>
      </c>
      <c r="V800" s="6">
        <v>0</v>
      </c>
      <c r="W800" s="5">
        <f>datos_chargeback_2001_1!$X800/100</f>
        <v>0</v>
      </c>
      <c r="X800" s="6">
        <v>0</v>
      </c>
      <c r="Y800" s="5">
        <f>datos_chargeback_2001_1!$Z800/100</f>
        <v>627.04999999999995</v>
      </c>
      <c r="Z800" s="6">
        <v>62705</v>
      </c>
      <c r="AA800" s="6" t="s">
        <v>2498</v>
      </c>
      <c r="AB800" s="6" t="s">
        <v>35</v>
      </c>
      <c r="AC800" s="7" t="s">
        <v>35</v>
      </c>
      <c r="AD800" s="5">
        <f>datos_chargeback_2001_1!$AE800/100</f>
        <v>0</v>
      </c>
      <c r="AE800" s="6">
        <v>0</v>
      </c>
      <c r="AF800" s="6" t="s">
        <v>50</v>
      </c>
    </row>
    <row r="801" spans="1:32" x14ac:dyDescent="0.3">
      <c r="A801" s="36" t="s">
        <v>2499</v>
      </c>
      <c r="B801" s="14">
        <v>45126</v>
      </c>
      <c r="C801" s="14" t="str">
        <f>TEXT(Tabla10[[#This Row],[Fecha de transacción]],"DDDD")</f>
        <v>miércoles</v>
      </c>
      <c r="D801" s="14">
        <v>45204</v>
      </c>
      <c r="E801" s="15">
        <f>datos_chargeback_2001_1!$D801-datos_chargeback_2001_1!$B801</f>
        <v>78</v>
      </c>
      <c r="F801" s="16">
        <f>datos_chargeback_2001_1!$G801/100</f>
        <v>914.36</v>
      </c>
      <c r="G801" s="17">
        <v>91436</v>
      </c>
      <c r="H801" s="16">
        <f t="shared" si="12"/>
        <v>0</v>
      </c>
      <c r="I801" s="16">
        <v>1.01</v>
      </c>
      <c r="J801" s="17" t="s">
        <v>38</v>
      </c>
      <c r="K801" s="17" t="s">
        <v>25</v>
      </c>
      <c r="L801" s="17" t="s">
        <v>74</v>
      </c>
      <c r="M801" s="17" t="s">
        <v>27</v>
      </c>
      <c r="N801" s="17" t="s">
        <v>42</v>
      </c>
      <c r="O801" s="17" t="s">
        <v>43</v>
      </c>
      <c r="P801" s="17" t="s">
        <v>54</v>
      </c>
      <c r="Q801" s="17" t="s">
        <v>31</v>
      </c>
      <c r="R801" s="17">
        <v>91436</v>
      </c>
      <c r="S801" s="17" t="s">
        <v>1140</v>
      </c>
      <c r="T801" s="17" t="s">
        <v>46</v>
      </c>
      <c r="U801" s="16">
        <f>datos_chargeback_2001_1!$V801/100</f>
        <v>914.36</v>
      </c>
      <c r="V801" s="17">
        <v>91436</v>
      </c>
      <c r="W801" s="16">
        <f>datos_chargeback_2001_1!$X801/100</f>
        <v>0</v>
      </c>
      <c r="X801" s="17">
        <v>0</v>
      </c>
      <c r="Y801" s="16">
        <f>datos_chargeback_2001_1!$Z801/100</f>
        <v>0</v>
      </c>
      <c r="Z801" s="17">
        <v>0</v>
      </c>
      <c r="AA801" s="17" t="s">
        <v>2500</v>
      </c>
      <c r="AB801" s="17" t="s">
        <v>48</v>
      </c>
      <c r="AC801" s="18">
        <v>45126</v>
      </c>
      <c r="AD801" s="16">
        <f>datos_chargeback_2001_1!$AE801/100</f>
        <v>150.56</v>
      </c>
      <c r="AE801" s="17">
        <v>15056</v>
      </c>
      <c r="AF801" s="17" t="s">
        <v>53</v>
      </c>
    </row>
    <row r="802" spans="1:32" x14ac:dyDescent="0.3">
      <c r="A802" s="34" t="s">
        <v>2501</v>
      </c>
      <c r="B802" s="3">
        <v>44927</v>
      </c>
      <c r="C802" s="3" t="str">
        <f>TEXT(Tabla10[[#This Row],[Fecha de transacción]],"DDDD")</f>
        <v>domingo</v>
      </c>
      <c r="D802" s="3">
        <v>44987</v>
      </c>
      <c r="E802" s="4">
        <f>datos_chargeback_2001_1!$D802-datos_chargeback_2001_1!$B802</f>
        <v>60</v>
      </c>
      <c r="F802" s="5">
        <f>datos_chargeback_2001_1!$G802/100</f>
        <v>571.87</v>
      </c>
      <c r="G802" s="6">
        <v>57187</v>
      </c>
      <c r="H802" s="5">
        <f t="shared" si="12"/>
        <v>0</v>
      </c>
      <c r="I802" s="5">
        <v>0</v>
      </c>
      <c r="J802" s="6" t="s">
        <v>24</v>
      </c>
      <c r="K802" s="6" t="s">
        <v>25</v>
      </c>
      <c r="L802" s="6" t="s">
        <v>109</v>
      </c>
      <c r="M802" s="6" t="s">
        <v>85</v>
      </c>
      <c r="N802" s="6" t="s">
        <v>42</v>
      </c>
      <c r="O802" s="6" t="s">
        <v>64</v>
      </c>
      <c r="P802" s="6" t="s">
        <v>54</v>
      </c>
      <c r="Q802" s="6" t="s">
        <v>31</v>
      </c>
      <c r="R802" s="6">
        <v>57187</v>
      </c>
      <c r="S802" s="6" t="s">
        <v>2502</v>
      </c>
      <c r="T802" s="6" t="s">
        <v>116</v>
      </c>
      <c r="U802" s="5">
        <f>datos_chargeback_2001_1!$V802/100</f>
        <v>571.87</v>
      </c>
      <c r="V802" s="6">
        <v>57187</v>
      </c>
      <c r="W802" s="5">
        <f>datos_chargeback_2001_1!$X802/100</f>
        <v>0</v>
      </c>
      <c r="X802" s="6">
        <v>0</v>
      </c>
      <c r="Y802" s="5">
        <f>datos_chargeback_2001_1!$Z802/100</f>
        <v>0</v>
      </c>
      <c r="Z802" s="6">
        <v>0</v>
      </c>
      <c r="AA802" s="6" t="s">
        <v>2503</v>
      </c>
      <c r="AB802" s="6" t="s">
        <v>35</v>
      </c>
      <c r="AC802" s="7" t="s">
        <v>35</v>
      </c>
      <c r="AD802" s="5">
        <f>datos_chargeback_2001_1!$AE802/100</f>
        <v>0</v>
      </c>
      <c r="AE802" s="6">
        <v>0</v>
      </c>
      <c r="AF802" s="6" t="s">
        <v>29</v>
      </c>
    </row>
    <row r="803" spans="1:32" x14ac:dyDescent="0.3">
      <c r="A803" s="36" t="s">
        <v>2504</v>
      </c>
      <c r="B803" s="14">
        <v>44928</v>
      </c>
      <c r="C803" s="14" t="str">
        <f>TEXT(Tabla10[[#This Row],[Fecha de transacción]],"DDDD")</f>
        <v>lunes</v>
      </c>
      <c r="D803" s="14">
        <v>44993</v>
      </c>
      <c r="E803" s="15">
        <f>datos_chargeback_2001_1!$D803-datos_chargeback_2001_1!$B803</f>
        <v>65</v>
      </c>
      <c r="F803" s="16">
        <f>datos_chargeback_2001_1!$G803/100</f>
        <v>887.52</v>
      </c>
      <c r="G803" s="17">
        <v>88752</v>
      </c>
      <c r="H803" s="16">
        <f t="shared" si="12"/>
        <v>0</v>
      </c>
      <c r="I803" s="16">
        <v>0</v>
      </c>
      <c r="J803" s="17" t="s">
        <v>38</v>
      </c>
      <c r="K803" s="17" t="s">
        <v>25</v>
      </c>
      <c r="L803" s="17" t="s">
        <v>40</v>
      </c>
      <c r="M803" s="17" t="s">
        <v>59</v>
      </c>
      <c r="N803" s="17" t="s">
        <v>28</v>
      </c>
      <c r="O803" s="17" t="s">
        <v>29</v>
      </c>
      <c r="P803" s="17" t="s">
        <v>54</v>
      </c>
      <c r="Q803" s="17" t="s">
        <v>55</v>
      </c>
      <c r="R803" s="17">
        <v>88752</v>
      </c>
      <c r="S803" s="17" t="s">
        <v>2312</v>
      </c>
      <c r="T803" s="17" t="s">
        <v>33</v>
      </c>
      <c r="U803" s="16">
        <f>datos_chargeback_2001_1!$V803/100</f>
        <v>0</v>
      </c>
      <c r="V803" s="17">
        <v>0</v>
      </c>
      <c r="W803" s="16">
        <f>datos_chargeback_2001_1!$X803/100</f>
        <v>0</v>
      </c>
      <c r="X803" s="17">
        <v>0</v>
      </c>
      <c r="Y803" s="16">
        <f>datos_chargeback_2001_1!$Z803/100</f>
        <v>887.52</v>
      </c>
      <c r="Z803" s="17">
        <v>88752</v>
      </c>
      <c r="AA803" s="17" t="s">
        <v>2505</v>
      </c>
      <c r="AB803" s="17" t="s">
        <v>35</v>
      </c>
      <c r="AC803" s="20" t="s">
        <v>35</v>
      </c>
      <c r="AD803" s="16">
        <f>datos_chargeback_2001_1!$AE803/100</f>
        <v>0</v>
      </c>
      <c r="AE803" s="17">
        <v>0</v>
      </c>
      <c r="AF803" s="17" t="s">
        <v>64</v>
      </c>
    </row>
    <row r="804" spans="1:32" x14ac:dyDescent="0.3">
      <c r="A804" s="34" t="s">
        <v>2506</v>
      </c>
      <c r="B804" s="3">
        <v>44929</v>
      </c>
      <c r="C804" s="3" t="str">
        <f>TEXT(Tabla10[[#This Row],[Fecha de transacción]],"DDDD")</f>
        <v>martes</v>
      </c>
      <c r="D804" s="3">
        <v>45017</v>
      </c>
      <c r="E804" s="4">
        <f>datos_chargeback_2001_1!$D804-datos_chargeback_2001_1!$B804</f>
        <v>88</v>
      </c>
      <c r="F804" s="5">
        <f>datos_chargeback_2001_1!$G804/100</f>
        <v>40.5</v>
      </c>
      <c r="G804" s="6">
        <v>4050</v>
      </c>
      <c r="H804" s="5">
        <f t="shared" si="12"/>
        <v>0</v>
      </c>
      <c r="I804" s="5">
        <v>0</v>
      </c>
      <c r="J804" s="6" t="s">
        <v>24</v>
      </c>
      <c r="K804" s="6" t="s">
        <v>25</v>
      </c>
      <c r="L804" s="6" t="s">
        <v>80</v>
      </c>
      <c r="M804" s="6" t="s">
        <v>41</v>
      </c>
      <c r="N804" s="6" t="s">
        <v>28</v>
      </c>
      <c r="O804" s="6" t="s">
        <v>43</v>
      </c>
      <c r="P804" s="6" t="s">
        <v>30</v>
      </c>
      <c r="Q804" s="6" t="s">
        <v>55</v>
      </c>
      <c r="R804" s="6">
        <v>40500</v>
      </c>
      <c r="S804" s="6" t="s">
        <v>2507</v>
      </c>
      <c r="T804" s="6" t="s">
        <v>33</v>
      </c>
      <c r="U804" s="5">
        <f>datos_chargeback_2001_1!$V804/100</f>
        <v>0</v>
      </c>
      <c r="V804" s="6">
        <v>0</v>
      </c>
      <c r="W804" s="5">
        <f>datos_chargeback_2001_1!$X804/100</f>
        <v>0</v>
      </c>
      <c r="X804" s="6">
        <v>0</v>
      </c>
      <c r="Y804" s="5">
        <f>datos_chargeback_2001_1!$Z804/100</f>
        <v>405</v>
      </c>
      <c r="Z804" s="6">
        <v>40500</v>
      </c>
      <c r="AA804" s="6" t="s">
        <v>2508</v>
      </c>
      <c r="AB804" s="6" t="s">
        <v>48</v>
      </c>
      <c r="AC804" s="8">
        <v>44929</v>
      </c>
      <c r="AD804" s="5">
        <f>datos_chargeback_2001_1!$AE804/100</f>
        <v>386.15</v>
      </c>
      <c r="AE804" s="6">
        <v>38615</v>
      </c>
      <c r="AF804" s="6" t="s">
        <v>50</v>
      </c>
    </row>
    <row r="805" spans="1:32" x14ac:dyDescent="0.3">
      <c r="A805" s="36" t="s">
        <v>2509</v>
      </c>
      <c r="B805" s="14">
        <v>44930</v>
      </c>
      <c r="C805" s="14" t="str">
        <f>TEXT(Tabla10[[#This Row],[Fecha de transacción]],"DDDD")</f>
        <v>miércoles</v>
      </c>
      <c r="D805" s="14">
        <v>44998</v>
      </c>
      <c r="E805" s="15">
        <f>datos_chargeback_2001_1!$D805-datos_chargeback_2001_1!$B805</f>
        <v>68</v>
      </c>
      <c r="F805" s="16">
        <f>datos_chargeback_2001_1!$G805/100</f>
        <v>201.13</v>
      </c>
      <c r="G805" s="17">
        <v>20113</v>
      </c>
      <c r="H805" s="16">
        <f t="shared" si="12"/>
        <v>0</v>
      </c>
      <c r="I805" s="16">
        <v>0</v>
      </c>
      <c r="J805" s="17" t="s">
        <v>24</v>
      </c>
      <c r="K805" s="17" t="s">
        <v>25</v>
      </c>
      <c r="L805" s="17" t="s">
        <v>109</v>
      </c>
      <c r="M805" s="17" t="s">
        <v>27</v>
      </c>
      <c r="N805" s="17" t="s">
        <v>42</v>
      </c>
      <c r="O805" s="17" t="s">
        <v>29</v>
      </c>
      <c r="P805" s="17" t="s">
        <v>54</v>
      </c>
      <c r="Q805" s="17" t="s">
        <v>75</v>
      </c>
      <c r="R805" s="17">
        <v>20113</v>
      </c>
      <c r="S805" s="17" t="s">
        <v>2510</v>
      </c>
      <c r="T805" s="17" t="s">
        <v>61</v>
      </c>
      <c r="U805" s="16">
        <f>datos_chargeback_2001_1!$V805/100</f>
        <v>0</v>
      </c>
      <c r="V805" s="17">
        <v>0</v>
      </c>
      <c r="W805" s="16">
        <f>datos_chargeback_2001_1!$X805/100</f>
        <v>201.13</v>
      </c>
      <c r="X805" s="17">
        <v>20113</v>
      </c>
      <c r="Y805" s="16">
        <f>datos_chargeback_2001_1!$Z805/100</f>
        <v>0</v>
      </c>
      <c r="Z805" s="17">
        <v>0</v>
      </c>
      <c r="AA805" s="17" t="s">
        <v>2511</v>
      </c>
      <c r="AB805" s="17" t="s">
        <v>48</v>
      </c>
      <c r="AC805" s="18">
        <v>44930</v>
      </c>
      <c r="AD805" s="16">
        <f>datos_chargeback_2001_1!$AE805/100</f>
        <v>80.459999999999994</v>
      </c>
      <c r="AE805" s="17">
        <v>8046</v>
      </c>
      <c r="AF805" s="17" t="s">
        <v>64</v>
      </c>
    </row>
    <row r="806" spans="1:32" x14ac:dyDescent="0.3">
      <c r="A806" s="34" t="s">
        <v>2512</v>
      </c>
      <c r="B806" s="3">
        <v>44931</v>
      </c>
      <c r="C806" s="3" t="str">
        <f>TEXT(Tabla10[[#This Row],[Fecha de transacción]],"DDDD")</f>
        <v>jueves</v>
      </c>
      <c r="D806" s="3">
        <v>44999</v>
      </c>
      <c r="E806" s="4">
        <f>datos_chargeback_2001_1!$D806-datos_chargeback_2001_1!$B806</f>
        <v>68</v>
      </c>
      <c r="F806" s="5">
        <f>datos_chargeback_2001_1!$G806/100</f>
        <v>915.11</v>
      </c>
      <c r="G806" s="6">
        <v>91511</v>
      </c>
      <c r="H806" s="5">
        <f t="shared" si="12"/>
        <v>0</v>
      </c>
      <c r="I806" s="5">
        <v>0</v>
      </c>
      <c r="J806" s="6" t="s">
        <v>38</v>
      </c>
      <c r="K806" s="6" t="s">
        <v>25</v>
      </c>
      <c r="L806" s="6" t="s">
        <v>74</v>
      </c>
      <c r="M806" s="6" t="s">
        <v>41</v>
      </c>
      <c r="N806" s="6" t="s">
        <v>42</v>
      </c>
      <c r="O806" s="6" t="s">
        <v>114</v>
      </c>
      <c r="P806" s="6" t="s">
        <v>54</v>
      </c>
      <c r="Q806" s="6" t="s">
        <v>75</v>
      </c>
      <c r="R806" s="6">
        <v>91511</v>
      </c>
      <c r="S806" s="6" t="s">
        <v>2513</v>
      </c>
      <c r="T806" s="6" t="s">
        <v>46</v>
      </c>
      <c r="U806" s="5">
        <f>datos_chargeback_2001_1!$V806/100</f>
        <v>915.11</v>
      </c>
      <c r="V806" s="6">
        <v>91511</v>
      </c>
      <c r="W806" s="5">
        <f>datos_chargeback_2001_1!$X806/100</f>
        <v>0</v>
      </c>
      <c r="X806" s="6">
        <v>0</v>
      </c>
      <c r="Y806" s="5">
        <f>datos_chargeback_2001_1!$Z806/100</f>
        <v>0</v>
      </c>
      <c r="Z806" s="6">
        <v>0</v>
      </c>
      <c r="AA806" s="6" t="s">
        <v>2514</v>
      </c>
      <c r="AB806" s="6" t="s">
        <v>35</v>
      </c>
      <c r="AC806" s="7" t="s">
        <v>35</v>
      </c>
      <c r="AD806" s="5">
        <f>datos_chargeback_2001_1!$AE806/100</f>
        <v>0</v>
      </c>
      <c r="AE806" s="6">
        <v>0</v>
      </c>
      <c r="AF806" s="6" t="s">
        <v>64</v>
      </c>
    </row>
    <row r="807" spans="1:32" x14ac:dyDescent="0.3">
      <c r="A807" s="36" t="s">
        <v>2515</v>
      </c>
      <c r="B807" s="14">
        <v>44932</v>
      </c>
      <c r="C807" s="14" t="str">
        <f>TEXT(Tabla10[[#This Row],[Fecha de transacción]],"DDDD")</f>
        <v>viernes</v>
      </c>
      <c r="D807" s="14">
        <v>45018</v>
      </c>
      <c r="E807" s="15">
        <f>datos_chargeback_2001_1!$D807-datos_chargeback_2001_1!$B807</f>
        <v>86</v>
      </c>
      <c r="F807" s="16">
        <f>datos_chargeback_2001_1!$G807/100</f>
        <v>147.52000000000001</v>
      </c>
      <c r="G807" s="17">
        <v>14752</v>
      </c>
      <c r="H807" s="16">
        <f t="shared" si="12"/>
        <v>0</v>
      </c>
      <c r="I807" s="16">
        <v>1.03</v>
      </c>
      <c r="J807" s="17" t="s">
        <v>38</v>
      </c>
      <c r="K807" s="17" t="s">
        <v>25</v>
      </c>
      <c r="L807" s="17" t="s">
        <v>74</v>
      </c>
      <c r="M807" s="17" t="s">
        <v>41</v>
      </c>
      <c r="N807" s="17" t="s">
        <v>28</v>
      </c>
      <c r="O807" s="17" t="s">
        <v>114</v>
      </c>
      <c r="P807" s="17" t="s">
        <v>30</v>
      </c>
      <c r="Q807" s="17" t="s">
        <v>75</v>
      </c>
      <c r="R807" s="17">
        <v>14752</v>
      </c>
      <c r="S807" s="17" t="s">
        <v>2516</v>
      </c>
      <c r="T807" s="17" t="s">
        <v>33</v>
      </c>
      <c r="U807" s="16">
        <f>datos_chargeback_2001_1!$V807/100</f>
        <v>0</v>
      </c>
      <c r="V807" s="17">
        <v>0</v>
      </c>
      <c r="W807" s="16">
        <f>datos_chargeback_2001_1!$X807/100</f>
        <v>0</v>
      </c>
      <c r="X807" s="17">
        <v>0</v>
      </c>
      <c r="Y807" s="16">
        <f>datos_chargeback_2001_1!$Z807/100</f>
        <v>147.52000000000001</v>
      </c>
      <c r="Z807" s="17">
        <v>14752</v>
      </c>
      <c r="AA807" s="17" t="s">
        <v>2517</v>
      </c>
      <c r="AB807" s="17" t="s">
        <v>35</v>
      </c>
      <c r="AC807" s="20" t="s">
        <v>35</v>
      </c>
      <c r="AD807" s="16">
        <f>datos_chargeback_2001_1!$AE807/100</f>
        <v>0</v>
      </c>
      <c r="AE807" s="17">
        <v>0</v>
      </c>
      <c r="AF807" s="17" t="s">
        <v>64</v>
      </c>
    </row>
    <row r="808" spans="1:32" x14ac:dyDescent="0.3">
      <c r="A808" s="34" t="s">
        <v>2518</v>
      </c>
      <c r="B808" s="3">
        <v>44933</v>
      </c>
      <c r="C808" s="3" t="str">
        <f>TEXT(Tabla10[[#This Row],[Fecha de transacción]],"DDDD")</f>
        <v>sábado</v>
      </c>
      <c r="D808" s="3">
        <v>45001</v>
      </c>
      <c r="E808" s="4">
        <f>datos_chargeback_2001_1!$D808-datos_chargeback_2001_1!$B808</f>
        <v>68</v>
      </c>
      <c r="F808" s="5">
        <f>datos_chargeback_2001_1!$G808/100</f>
        <v>598.83000000000004</v>
      </c>
      <c r="G808" s="6">
        <v>59883</v>
      </c>
      <c r="H808" s="5">
        <f t="shared" si="12"/>
        <v>0</v>
      </c>
      <c r="I808" s="5">
        <v>1.03</v>
      </c>
      <c r="J808" s="6" t="s">
        <v>38</v>
      </c>
      <c r="K808" s="6" t="s">
        <v>25</v>
      </c>
      <c r="L808" s="6" t="s">
        <v>40</v>
      </c>
      <c r="M808" s="6" t="s">
        <v>59</v>
      </c>
      <c r="N808" s="6" t="s">
        <v>28</v>
      </c>
      <c r="O808" s="6" t="s">
        <v>53</v>
      </c>
      <c r="P808" s="6" t="s">
        <v>54</v>
      </c>
      <c r="Q808" s="6" t="s">
        <v>31</v>
      </c>
      <c r="R808" s="6">
        <v>59883</v>
      </c>
      <c r="S808" s="6" t="s">
        <v>2519</v>
      </c>
      <c r="T808" s="6" t="s">
        <v>33</v>
      </c>
      <c r="U808" s="5">
        <f>datos_chargeback_2001_1!$V808/100</f>
        <v>0</v>
      </c>
      <c r="V808" s="6">
        <v>0</v>
      </c>
      <c r="W808" s="5">
        <f>datos_chargeback_2001_1!$X808/100</f>
        <v>0</v>
      </c>
      <c r="X808" s="6">
        <v>0</v>
      </c>
      <c r="Y808" s="5">
        <f>datos_chargeback_2001_1!$Z808/100</f>
        <v>598.83000000000004</v>
      </c>
      <c r="Z808" s="6">
        <v>59883</v>
      </c>
      <c r="AA808" s="6" t="s">
        <v>2520</v>
      </c>
      <c r="AB808" s="6" t="s">
        <v>48</v>
      </c>
      <c r="AC808" s="8">
        <v>44933</v>
      </c>
      <c r="AD808" s="5">
        <f>datos_chargeback_2001_1!$AE808/100</f>
        <v>603.01</v>
      </c>
      <c r="AE808" s="6">
        <v>60301</v>
      </c>
      <c r="AF808" s="6" t="s">
        <v>50</v>
      </c>
    </row>
    <row r="809" spans="1:32" x14ac:dyDescent="0.3">
      <c r="A809" s="36" t="s">
        <v>2521</v>
      </c>
      <c r="B809" s="14">
        <v>44934</v>
      </c>
      <c r="C809" s="14" t="str">
        <f>TEXT(Tabla10[[#This Row],[Fecha de transacción]],"DDDD")</f>
        <v>domingo</v>
      </c>
      <c r="D809" s="14">
        <v>45005</v>
      </c>
      <c r="E809" s="15">
        <f>datos_chargeback_2001_1!$D809-datos_chargeback_2001_1!$B809</f>
        <v>71</v>
      </c>
      <c r="F809" s="16">
        <f>datos_chargeback_2001_1!$G809/100</f>
        <v>967.18</v>
      </c>
      <c r="G809" s="17">
        <v>96718</v>
      </c>
      <c r="H809" s="16">
        <f t="shared" si="12"/>
        <v>0</v>
      </c>
      <c r="I809" s="16">
        <v>0</v>
      </c>
      <c r="J809" s="17" t="s">
        <v>38</v>
      </c>
      <c r="K809" s="17" t="s">
        <v>25</v>
      </c>
      <c r="L809" s="17" t="s">
        <v>40</v>
      </c>
      <c r="M809" s="17" t="s">
        <v>52</v>
      </c>
      <c r="N809" s="17" t="s">
        <v>42</v>
      </c>
      <c r="O809" s="17" t="s">
        <v>36</v>
      </c>
      <c r="P809" s="17" t="s">
        <v>54</v>
      </c>
      <c r="Q809" s="17" t="s">
        <v>66</v>
      </c>
      <c r="R809" s="17">
        <v>96718</v>
      </c>
      <c r="S809" s="17" t="s">
        <v>2522</v>
      </c>
      <c r="T809" s="17" t="s">
        <v>116</v>
      </c>
      <c r="U809" s="16">
        <f>datos_chargeback_2001_1!$V809/100</f>
        <v>967.18</v>
      </c>
      <c r="V809" s="17">
        <v>96718</v>
      </c>
      <c r="W809" s="16">
        <f>datos_chargeback_2001_1!$X809/100</f>
        <v>0</v>
      </c>
      <c r="X809" s="17">
        <v>0</v>
      </c>
      <c r="Y809" s="16">
        <f>datos_chargeback_2001_1!$Z809/100</f>
        <v>0</v>
      </c>
      <c r="Z809" s="17">
        <v>0</v>
      </c>
      <c r="AA809" s="17" t="s">
        <v>2523</v>
      </c>
      <c r="AB809" s="17" t="s">
        <v>35</v>
      </c>
      <c r="AC809" s="20" t="s">
        <v>35</v>
      </c>
      <c r="AD809" s="16">
        <f>datos_chargeback_2001_1!$AE809/100</f>
        <v>0</v>
      </c>
      <c r="AE809" s="17">
        <v>0</v>
      </c>
      <c r="AF809" s="17" t="s">
        <v>43</v>
      </c>
    </row>
    <row r="810" spans="1:32" x14ac:dyDescent="0.3">
      <c r="A810" s="35" t="s">
        <v>2524</v>
      </c>
      <c r="B810" s="9">
        <v>44935</v>
      </c>
      <c r="C810" s="9" t="str">
        <f>TEXT(Tabla10[[#This Row],[Fecha de transacción]],"DDDD")</f>
        <v>lunes</v>
      </c>
      <c r="D810" s="9">
        <v>45015</v>
      </c>
      <c r="E810" s="10">
        <f>datos_chargeback_2001_1!$D810-datos_chargeback_2001_1!$B810</f>
        <v>80</v>
      </c>
      <c r="F810" s="11">
        <f>datos_chargeback_2001_1!$G810/100</f>
        <v>93.63</v>
      </c>
      <c r="G810" s="12">
        <v>9363</v>
      </c>
      <c r="H810" s="11">
        <f t="shared" si="12"/>
        <v>0</v>
      </c>
      <c r="I810" s="11">
        <v>0.98</v>
      </c>
      <c r="J810" s="12" t="s">
        <v>38</v>
      </c>
      <c r="K810" s="12" t="s">
        <v>25</v>
      </c>
      <c r="L810" s="12" t="s">
        <v>74</v>
      </c>
      <c r="M810" s="12" t="s">
        <v>41</v>
      </c>
      <c r="N810" s="12" t="s">
        <v>42</v>
      </c>
      <c r="O810" s="12" t="s">
        <v>43</v>
      </c>
      <c r="P810" s="12" t="s">
        <v>30</v>
      </c>
      <c r="Q810" s="12" t="s">
        <v>31</v>
      </c>
      <c r="R810" s="12">
        <v>9363</v>
      </c>
      <c r="S810" s="12" t="s">
        <v>687</v>
      </c>
      <c r="T810" s="12" t="s">
        <v>61</v>
      </c>
      <c r="U810" s="11">
        <f>datos_chargeback_2001_1!$V810/100</f>
        <v>0</v>
      </c>
      <c r="V810" s="12">
        <v>0</v>
      </c>
      <c r="W810" s="11">
        <f>datos_chargeback_2001_1!$X810/100</f>
        <v>93.63</v>
      </c>
      <c r="X810" s="12">
        <v>9363</v>
      </c>
      <c r="Y810" s="11">
        <f>datos_chargeback_2001_1!$Z810/100</f>
        <v>0</v>
      </c>
      <c r="Z810" s="12">
        <v>0</v>
      </c>
      <c r="AA810" s="12" t="s">
        <v>2525</v>
      </c>
      <c r="AB810" s="12" t="s">
        <v>48</v>
      </c>
      <c r="AC810" s="19">
        <v>44935</v>
      </c>
      <c r="AD810" s="11">
        <f>datos_chargeback_2001_1!$AE810/100</f>
        <v>621.32000000000005</v>
      </c>
      <c r="AE810" s="12">
        <v>62132</v>
      </c>
      <c r="AF810" s="12" t="s">
        <v>64</v>
      </c>
    </row>
    <row r="811" spans="1:32" x14ac:dyDescent="0.3">
      <c r="A811" s="36" t="s">
        <v>2526</v>
      </c>
      <c r="B811" s="14">
        <v>44936</v>
      </c>
      <c r="C811" s="14" t="str">
        <f>TEXT(Tabla10[[#This Row],[Fecha de transacción]],"DDDD")</f>
        <v>martes</v>
      </c>
      <c r="D811" s="14">
        <v>45026</v>
      </c>
      <c r="E811" s="15">
        <f>datos_chargeback_2001_1!$D811-datos_chargeback_2001_1!$B811</f>
        <v>90</v>
      </c>
      <c r="F811" s="16">
        <f>datos_chargeback_2001_1!$G811/100</f>
        <v>180.33</v>
      </c>
      <c r="G811" s="17">
        <v>18033</v>
      </c>
      <c r="H811" s="16">
        <f t="shared" si="12"/>
        <v>0</v>
      </c>
      <c r="I811" s="16">
        <v>0.87</v>
      </c>
      <c r="J811" s="17" t="s">
        <v>24</v>
      </c>
      <c r="K811" s="17" t="s">
        <v>25</v>
      </c>
      <c r="L811" s="17" t="s">
        <v>40</v>
      </c>
      <c r="M811" s="17" t="s">
        <v>27</v>
      </c>
      <c r="N811" s="17" t="s">
        <v>28</v>
      </c>
      <c r="O811" s="17" t="s">
        <v>70</v>
      </c>
      <c r="P811" s="17" t="s">
        <v>54</v>
      </c>
      <c r="Q811" s="17" t="s">
        <v>66</v>
      </c>
      <c r="R811" s="17">
        <v>18033</v>
      </c>
      <c r="S811" s="17" t="s">
        <v>648</v>
      </c>
      <c r="T811" s="17" t="s">
        <v>33</v>
      </c>
      <c r="U811" s="16">
        <f>datos_chargeback_2001_1!$V811/100</f>
        <v>0</v>
      </c>
      <c r="V811" s="17">
        <v>0</v>
      </c>
      <c r="W811" s="16">
        <f>datos_chargeback_2001_1!$X811/100</f>
        <v>0</v>
      </c>
      <c r="X811" s="17">
        <v>0</v>
      </c>
      <c r="Y811" s="16">
        <f>datos_chargeback_2001_1!$Z811/100</f>
        <v>180.33</v>
      </c>
      <c r="Z811" s="17">
        <v>18033</v>
      </c>
      <c r="AA811" s="17" t="s">
        <v>2527</v>
      </c>
      <c r="AB811" s="17" t="s">
        <v>48</v>
      </c>
      <c r="AC811" s="18">
        <v>44936</v>
      </c>
      <c r="AD811" s="16">
        <f>datos_chargeback_2001_1!$AE811/100</f>
        <v>452.04</v>
      </c>
      <c r="AE811" s="17">
        <v>45204</v>
      </c>
      <c r="AF811" s="17" t="s">
        <v>29</v>
      </c>
    </row>
    <row r="812" spans="1:32" x14ac:dyDescent="0.3">
      <c r="A812" s="35" t="s">
        <v>2528</v>
      </c>
      <c r="B812" s="9">
        <v>44937</v>
      </c>
      <c r="C812" s="9" t="str">
        <f>TEXT(Tabla10[[#This Row],[Fecha de transacción]],"DDDD")</f>
        <v>miércoles</v>
      </c>
      <c r="D812" s="9">
        <v>45011</v>
      </c>
      <c r="E812" s="10">
        <f>datos_chargeback_2001_1!$D812-datos_chargeback_2001_1!$B812</f>
        <v>74</v>
      </c>
      <c r="F812" s="11">
        <f>datos_chargeback_2001_1!$G812/100</f>
        <v>15.92</v>
      </c>
      <c r="G812" s="12">
        <v>1592</v>
      </c>
      <c r="H812" s="11">
        <f t="shared" si="12"/>
        <v>0</v>
      </c>
      <c r="I812" s="11">
        <v>0.86</v>
      </c>
      <c r="J812" s="12" t="s">
        <v>38</v>
      </c>
      <c r="K812" s="12" t="s">
        <v>25</v>
      </c>
      <c r="L812" s="12" t="s">
        <v>40</v>
      </c>
      <c r="M812" s="12" t="s">
        <v>52</v>
      </c>
      <c r="N812" s="12" t="s">
        <v>42</v>
      </c>
      <c r="O812" s="12" t="s">
        <v>70</v>
      </c>
      <c r="P812" s="12" t="s">
        <v>30</v>
      </c>
      <c r="Q812" s="12" t="s">
        <v>75</v>
      </c>
      <c r="R812" s="12">
        <v>15920</v>
      </c>
      <c r="S812" s="12" t="s">
        <v>231</v>
      </c>
      <c r="T812" s="12" t="s">
        <v>116</v>
      </c>
      <c r="U812" s="11">
        <f>datos_chargeback_2001_1!$V812/100</f>
        <v>159.19999999999999</v>
      </c>
      <c r="V812" s="12">
        <v>15920</v>
      </c>
      <c r="W812" s="11">
        <f>datos_chargeback_2001_1!$X812/100</f>
        <v>0</v>
      </c>
      <c r="X812" s="12">
        <v>0</v>
      </c>
      <c r="Y812" s="11">
        <f>datos_chargeback_2001_1!$Z812/100</f>
        <v>0</v>
      </c>
      <c r="Z812" s="12">
        <v>0</v>
      </c>
      <c r="AA812" s="12" t="s">
        <v>2529</v>
      </c>
      <c r="AB812" s="12" t="s">
        <v>48</v>
      </c>
      <c r="AC812" s="19">
        <v>44937</v>
      </c>
      <c r="AD812" s="11">
        <f>datos_chargeback_2001_1!$AE812/100</f>
        <v>681.33</v>
      </c>
      <c r="AE812" s="12">
        <v>68133</v>
      </c>
      <c r="AF812" s="12" t="s">
        <v>50</v>
      </c>
    </row>
    <row r="813" spans="1:32" x14ac:dyDescent="0.3">
      <c r="A813" s="34" t="s">
        <v>2530</v>
      </c>
      <c r="B813" s="3">
        <v>44938</v>
      </c>
      <c r="C813" s="3" t="str">
        <f>TEXT(Tabla10[[#This Row],[Fecha de transacción]],"DDDD")</f>
        <v>jueves</v>
      </c>
      <c r="D813" s="3">
        <v>45020</v>
      </c>
      <c r="E813" s="4">
        <f>datos_chargeback_2001_1!$D813-datos_chargeback_2001_1!$B813</f>
        <v>82</v>
      </c>
      <c r="F813" s="5">
        <f>datos_chargeback_2001_1!$G813/100</f>
        <v>179.23</v>
      </c>
      <c r="G813" s="6">
        <v>17923</v>
      </c>
      <c r="H813" s="5">
        <f t="shared" si="12"/>
        <v>0</v>
      </c>
      <c r="I813" s="5">
        <v>1.22</v>
      </c>
      <c r="J813" s="6" t="s">
        <v>38</v>
      </c>
      <c r="K813" s="6" t="s">
        <v>25</v>
      </c>
      <c r="L813" s="6" t="s">
        <v>109</v>
      </c>
      <c r="M813" s="6" t="s">
        <v>59</v>
      </c>
      <c r="N813" s="6" t="s">
        <v>42</v>
      </c>
      <c r="O813" s="6" t="s">
        <v>53</v>
      </c>
      <c r="P813" s="6" t="s">
        <v>30</v>
      </c>
      <c r="Q813" s="6" t="s">
        <v>66</v>
      </c>
      <c r="R813" s="6">
        <v>17923</v>
      </c>
      <c r="S813" s="6" t="s">
        <v>2531</v>
      </c>
      <c r="T813" s="6" t="s">
        <v>116</v>
      </c>
      <c r="U813" s="5">
        <f>datos_chargeback_2001_1!$V813/100</f>
        <v>179.23</v>
      </c>
      <c r="V813" s="6">
        <v>17923</v>
      </c>
      <c r="W813" s="5">
        <f>datos_chargeback_2001_1!$X813/100</f>
        <v>0</v>
      </c>
      <c r="X813" s="6">
        <v>0</v>
      </c>
      <c r="Y813" s="5">
        <f>datos_chargeback_2001_1!$Z813/100</f>
        <v>0</v>
      </c>
      <c r="Z813" s="6">
        <v>0</v>
      </c>
      <c r="AA813" s="6" t="s">
        <v>2532</v>
      </c>
      <c r="AB813" s="6" t="s">
        <v>48</v>
      </c>
      <c r="AC813" s="8">
        <v>44938</v>
      </c>
      <c r="AD813" s="5">
        <f>datos_chargeback_2001_1!$AE813/100</f>
        <v>796.14</v>
      </c>
      <c r="AE813" s="6">
        <v>79614</v>
      </c>
      <c r="AF813" s="6" t="s">
        <v>53</v>
      </c>
    </row>
    <row r="814" spans="1:32" x14ac:dyDescent="0.3">
      <c r="A814" s="34" t="s">
        <v>2533</v>
      </c>
      <c r="B814" s="3">
        <v>44939</v>
      </c>
      <c r="C814" s="3" t="str">
        <f>TEXT(Tabla10[[#This Row],[Fecha de transacción]],"DDDD")</f>
        <v>viernes</v>
      </c>
      <c r="D814" s="3">
        <v>45014</v>
      </c>
      <c r="E814" s="4">
        <f>datos_chargeback_2001_1!$D814-datos_chargeback_2001_1!$B814</f>
        <v>75</v>
      </c>
      <c r="F814" s="5">
        <f>datos_chargeback_2001_1!$G814/100</f>
        <v>474.56</v>
      </c>
      <c r="G814" s="6">
        <v>47456</v>
      </c>
      <c r="H814" s="5">
        <f t="shared" si="12"/>
        <v>0</v>
      </c>
      <c r="I814" s="5">
        <v>0</v>
      </c>
      <c r="J814" s="6" t="s">
        <v>38</v>
      </c>
      <c r="K814" s="6" t="s">
        <v>25</v>
      </c>
      <c r="L814" s="6" t="s">
        <v>26</v>
      </c>
      <c r="M814" s="6" t="s">
        <v>52</v>
      </c>
      <c r="N814" s="6" t="s">
        <v>42</v>
      </c>
      <c r="O814" s="6" t="s">
        <v>114</v>
      </c>
      <c r="P814" s="6" t="s">
        <v>30</v>
      </c>
      <c r="Q814" s="6" t="s">
        <v>55</v>
      </c>
      <c r="R814" s="6">
        <v>47456</v>
      </c>
      <c r="S814" s="6" t="s">
        <v>2534</v>
      </c>
      <c r="T814" s="6" t="s">
        <v>116</v>
      </c>
      <c r="U814" s="5">
        <f>datos_chargeback_2001_1!$V814/100</f>
        <v>474.56</v>
      </c>
      <c r="V814" s="6">
        <v>47456</v>
      </c>
      <c r="W814" s="5">
        <f>datos_chargeback_2001_1!$X814/100</f>
        <v>0</v>
      </c>
      <c r="X814" s="6">
        <v>0</v>
      </c>
      <c r="Y814" s="5">
        <f>datos_chargeback_2001_1!$Z814/100</f>
        <v>0</v>
      </c>
      <c r="Z814" s="6">
        <v>0</v>
      </c>
      <c r="AA814" s="6" t="s">
        <v>2535</v>
      </c>
      <c r="AB814" s="6" t="s">
        <v>48</v>
      </c>
      <c r="AC814" s="8">
        <v>44939</v>
      </c>
      <c r="AD814" s="5">
        <f>datos_chargeback_2001_1!$AE814/100</f>
        <v>483.87</v>
      </c>
      <c r="AE814" s="6">
        <v>48387</v>
      </c>
      <c r="AF814" s="6" t="s">
        <v>64</v>
      </c>
    </row>
    <row r="815" spans="1:32" x14ac:dyDescent="0.3">
      <c r="A815" s="36" t="s">
        <v>2536</v>
      </c>
      <c r="B815" s="14">
        <v>44940</v>
      </c>
      <c r="C815" s="14" t="str">
        <f>TEXT(Tabla10[[#This Row],[Fecha de transacción]],"DDDD")</f>
        <v>sábado</v>
      </c>
      <c r="D815" s="14">
        <v>45002</v>
      </c>
      <c r="E815" s="15">
        <f>datos_chargeback_2001_1!$D815-datos_chargeback_2001_1!$B815</f>
        <v>62</v>
      </c>
      <c r="F815" s="16">
        <f>datos_chargeback_2001_1!$G815/100</f>
        <v>14.7</v>
      </c>
      <c r="G815" s="17">
        <v>1470</v>
      </c>
      <c r="H815" s="16">
        <f t="shared" si="12"/>
        <v>0</v>
      </c>
      <c r="I815" s="16">
        <v>0</v>
      </c>
      <c r="J815" s="17" t="s">
        <v>24</v>
      </c>
      <c r="K815" s="17" t="s">
        <v>25</v>
      </c>
      <c r="L815" s="17" t="s">
        <v>26</v>
      </c>
      <c r="M815" s="17" t="s">
        <v>52</v>
      </c>
      <c r="N815" s="17" t="s">
        <v>28</v>
      </c>
      <c r="O815" s="17" t="s">
        <v>50</v>
      </c>
      <c r="P815" s="17" t="s">
        <v>30</v>
      </c>
      <c r="Q815" s="17" t="s">
        <v>31</v>
      </c>
      <c r="R815" s="17">
        <v>14700</v>
      </c>
      <c r="S815" s="17" t="s">
        <v>1613</v>
      </c>
      <c r="T815" s="17" t="s">
        <v>33</v>
      </c>
      <c r="U815" s="16">
        <f>datos_chargeback_2001_1!$V815/100</f>
        <v>0</v>
      </c>
      <c r="V815" s="17">
        <v>0</v>
      </c>
      <c r="W815" s="16">
        <f>datos_chargeback_2001_1!$X815/100</f>
        <v>0</v>
      </c>
      <c r="X815" s="17">
        <v>0</v>
      </c>
      <c r="Y815" s="16">
        <f>datos_chargeback_2001_1!$Z815/100</f>
        <v>147</v>
      </c>
      <c r="Z815" s="17">
        <v>14700</v>
      </c>
      <c r="AA815" s="17" t="s">
        <v>2537</v>
      </c>
      <c r="AB815" s="17" t="s">
        <v>48</v>
      </c>
      <c r="AC815" s="18">
        <v>44940</v>
      </c>
      <c r="AD815" s="16">
        <f>datos_chargeback_2001_1!$AE815/100</f>
        <v>327.42</v>
      </c>
      <c r="AE815" s="17">
        <v>32742</v>
      </c>
      <c r="AF815" s="17" t="s">
        <v>36</v>
      </c>
    </row>
    <row r="816" spans="1:32" x14ac:dyDescent="0.3">
      <c r="A816" s="34" t="s">
        <v>2538</v>
      </c>
      <c r="B816" s="3">
        <v>44941</v>
      </c>
      <c r="C816" s="3" t="str">
        <f>TEXT(Tabla10[[#This Row],[Fecha de transacción]],"DDDD")</f>
        <v>domingo</v>
      </c>
      <c r="D816" s="3">
        <v>45002</v>
      </c>
      <c r="E816" s="4">
        <f>datos_chargeback_2001_1!$D816-datos_chargeback_2001_1!$B816</f>
        <v>61</v>
      </c>
      <c r="F816" s="5">
        <f>datos_chargeback_2001_1!$G816/100</f>
        <v>411.81</v>
      </c>
      <c r="G816" s="6">
        <v>41181</v>
      </c>
      <c r="H816" s="5">
        <f t="shared" si="12"/>
        <v>0</v>
      </c>
      <c r="I816" s="5">
        <v>0</v>
      </c>
      <c r="J816" s="6" t="s">
        <v>24</v>
      </c>
      <c r="K816" s="6" t="s">
        <v>25</v>
      </c>
      <c r="L816" s="6" t="s">
        <v>80</v>
      </c>
      <c r="M816" s="6" t="s">
        <v>85</v>
      </c>
      <c r="N816" s="6" t="s">
        <v>42</v>
      </c>
      <c r="O816" s="6" t="s">
        <v>43</v>
      </c>
      <c r="P816" s="6" t="s">
        <v>30</v>
      </c>
      <c r="Q816" s="6" t="s">
        <v>31</v>
      </c>
      <c r="R816" s="6">
        <v>41181</v>
      </c>
      <c r="S816" s="6" t="s">
        <v>2539</v>
      </c>
      <c r="T816" s="6" t="s">
        <v>116</v>
      </c>
      <c r="U816" s="5">
        <f>datos_chargeback_2001_1!$V816/100</f>
        <v>411.81</v>
      </c>
      <c r="V816" s="6">
        <v>41181</v>
      </c>
      <c r="W816" s="5">
        <f>datos_chargeback_2001_1!$X816/100</f>
        <v>0</v>
      </c>
      <c r="X816" s="6">
        <v>0</v>
      </c>
      <c r="Y816" s="5">
        <f>datos_chargeback_2001_1!$Z816/100</f>
        <v>0</v>
      </c>
      <c r="Z816" s="6">
        <v>0</v>
      </c>
      <c r="AA816" s="6" t="s">
        <v>2540</v>
      </c>
      <c r="AB816" s="6" t="s">
        <v>35</v>
      </c>
      <c r="AC816" s="7" t="s">
        <v>35</v>
      </c>
      <c r="AD816" s="5">
        <f>datos_chargeback_2001_1!$AE816/100</f>
        <v>0</v>
      </c>
      <c r="AE816" s="6">
        <v>0</v>
      </c>
      <c r="AF816" s="6" t="s">
        <v>53</v>
      </c>
    </row>
    <row r="817" spans="1:32" x14ac:dyDescent="0.3">
      <c r="A817" s="36" t="s">
        <v>2541</v>
      </c>
      <c r="B817" s="14">
        <v>44942</v>
      </c>
      <c r="C817" s="14" t="str">
        <f>TEXT(Tabla10[[#This Row],[Fecha de transacción]],"DDDD")</f>
        <v>lunes</v>
      </c>
      <c r="D817" s="14">
        <v>45020</v>
      </c>
      <c r="E817" s="15">
        <f>datos_chargeback_2001_1!$D817-datos_chargeback_2001_1!$B817</f>
        <v>78</v>
      </c>
      <c r="F817" s="16">
        <f>datos_chargeback_2001_1!$G817/100</f>
        <v>285.05</v>
      </c>
      <c r="G817" s="17">
        <v>28505</v>
      </c>
      <c r="H817" s="16">
        <f t="shared" si="12"/>
        <v>0</v>
      </c>
      <c r="I817" s="16">
        <v>0.88</v>
      </c>
      <c r="J817" s="17" t="s">
        <v>24</v>
      </c>
      <c r="K817" s="17" t="s">
        <v>25</v>
      </c>
      <c r="L817" s="17" t="s">
        <v>26</v>
      </c>
      <c r="M817" s="17" t="s">
        <v>85</v>
      </c>
      <c r="N817" s="17" t="s">
        <v>28</v>
      </c>
      <c r="O817" s="17" t="s">
        <v>43</v>
      </c>
      <c r="P817" s="17" t="s">
        <v>54</v>
      </c>
      <c r="Q817" s="17" t="s">
        <v>31</v>
      </c>
      <c r="R817" s="17">
        <v>28505</v>
      </c>
      <c r="S817" s="17" t="s">
        <v>2542</v>
      </c>
      <c r="T817" s="17" t="s">
        <v>33</v>
      </c>
      <c r="U817" s="16">
        <f>datos_chargeback_2001_1!$V817/100</f>
        <v>0</v>
      </c>
      <c r="V817" s="17">
        <v>0</v>
      </c>
      <c r="W817" s="16">
        <f>datos_chargeback_2001_1!$X817/100</f>
        <v>0</v>
      </c>
      <c r="X817" s="17">
        <v>0</v>
      </c>
      <c r="Y817" s="16">
        <f>datos_chargeback_2001_1!$Z817/100</f>
        <v>285.05</v>
      </c>
      <c r="Z817" s="17">
        <v>28505</v>
      </c>
      <c r="AA817" s="17" t="s">
        <v>2543</v>
      </c>
      <c r="AB817" s="17" t="s">
        <v>35</v>
      </c>
      <c r="AC817" s="20" t="s">
        <v>35</v>
      </c>
      <c r="AD817" s="16">
        <f>datos_chargeback_2001_1!$AE817/100</f>
        <v>0</v>
      </c>
      <c r="AE817" s="17">
        <v>0</v>
      </c>
      <c r="AF817" s="17" t="s">
        <v>64</v>
      </c>
    </row>
    <row r="818" spans="1:32" x14ac:dyDescent="0.3">
      <c r="A818" s="35" t="s">
        <v>2544</v>
      </c>
      <c r="B818" s="9">
        <v>44943</v>
      </c>
      <c r="C818" s="9" t="str">
        <f>TEXT(Tabla10[[#This Row],[Fecha de transacción]],"DDDD")</f>
        <v>martes</v>
      </c>
      <c r="D818" s="9">
        <v>45012</v>
      </c>
      <c r="E818" s="10">
        <f>datos_chargeback_2001_1!$D818-datos_chargeback_2001_1!$B818</f>
        <v>69</v>
      </c>
      <c r="F818" s="11">
        <f>datos_chargeback_2001_1!$G818/100</f>
        <v>379.72</v>
      </c>
      <c r="G818" s="12">
        <v>37972</v>
      </c>
      <c r="H818" s="11">
        <f t="shared" si="12"/>
        <v>0</v>
      </c>
      <c r="I818" s="11">
        <v>1.1499999999999999</v>
      </c>
      <c r="J818" s="12" t="s">
        <v>38</v>
      </c>
      <c r="K818" s="12" t="s">
        <v>25</v>
      </c>
      <c r="L818" s="12" t="s">
        <v>119</v>
      </c>
      <c r="M818" s="12" t="s">
        <v>59</v>
      </c>
      <c r="N818" s="12" t="s">
        <v>28</v>
      </c>
      <c r="O818" s="12" t="s">
        <v>53</v>
      </c>
      <c r="P818" s="12" t="s">
        <v>54</v>
      </c>
      <c r="Q818" s="12" t="s">
        <v>44</v>
      </c>
      <c r="R818" s="12">
        <v>37972</v>
      </c>
      <c r="S818" s="12" t="s">
        <v>2545</v>
      </c>
      <c r="T818" s="12" t="s">
        <v>33</v>
      </c>
      <c r="U818" s="11">
        <f>datos_chargeback_2001_1!$V818/100</f>
        <v>0</v>
      </c>
      <c r="V818" s="12">
        <v>0</v>
      </c>
      <c r="W818" s="11">
        <f>datos_chargeback_2001_1!$X818/100</f>
        <v>0</v>
      </c>
      <c r="X818" s="12">
        <v>0</v>
      </c>
      <c r="Y818" s="11">
        <f>datos_chargeback_2001_1!$Z818/100</f>
        <v>379.72</v>
      </c>
      <c r="Z818" s="12">
        <v>37972</v>
      </c>
      <c r="AA818" s="12" t="s">
        <v>2546</v>
      </c>
      <c r="AB818" s="12" t="s">
        <v>35</v>
      </c>
      <c r="AC818" s="13" t="s">
        <v>35</v>
      </c>
      <c r="AD818" s="11">
        <f>datos_chargeback_2001_1!$AE818/100</f>
        <v>0</v>
      </c>
      <c r="AE818" s="12">
        <v>0</v>
      </c>
      <c r="AF818" s="12" t="s">
        <v>64</v>
      </c>
    </row>
    <row r="819" spans="1:32" x14ac:dyDescent="0.3">
      <c r="A819" s="36" t="s">
        <v>2547</v>
      </c>
      <c r="B819" s="14">
        <v>44944</v>
      </c>
      <c r="C819" s="14" t="str">
        <f>TEXT(Tabla10[[#This Row],[Fecha de transacción]],"DDDD")</f>
        <v>miércoles</v>
      </c>
      <c r="D819" s="14">
        <v>45031</v>
      </c>
      <c r="E819" s="15">
        <f>datos_chargeback_2001_1!$D819-datos_chargeback_2001_1!$B819</f>
        <v>87</v>
      </c>
      <c r="F819" s="16">
        <f>datos_chargeback_2001_1!$G819/100</f>
        <v>318.99</v>
      </c>
      <c r="G819" s="17">
        <v>31899</v>
      </c>
      <c r="H819" s="16">
        <f t="shared" si="12"/>
        <v>0</v>
      </c>
      <c r="I819" s="16">
        <v>0</v>
      </c>
      <c r="J819" s="17" t="s">
        <v>24</v>
      </c>
      <c r="K819" s="17" t="s">
        <v>25</v>
      </c>
      <c r="L819" s="17" t="s">
        <v>80</v>
      </c>
      <c r="M819" s="17" t="s">
        <v>85</v>
      </c>
      <c r="N819" s="17" t="s">
        <v>42</v>
      </c>
      <c r="O819" s="17" t="s">
        <v>114</v>
      </c>
      <c r="P819" s="17" t="s">
        <v>54</v>
      </c>
      <c r="Q819" s="17" t="s">
        <v>75</v>
      </c>
      <c r="R819" s="17">
        <v>31899</v>
      </c>
      <c r="S819" s="17" t="s">
        <v>726</v>
      </c>
      <c r="T819" s="17" t="s">
        <v>116</v>
      </c>
      <c r="U819" s="16">
        <f>datos_chargeback_2001_1!$V819/100</f>
        <v>318.99</v>
      </c>
      <c r="V819" s="17">
        <v>31899</v>
      </c>
      <c r="W819" s="16">
        <f>datos_chargeback_2001_1!$X819/100</f>
        <v>0</v>
      </c>
      <c r="X819" s="17">
        <v>0</v>
      </c>
      <c r="Y819" s="16">
        <f>datos_chargeback_2001_1!$Z819/100</f>
        <v>0</v>
      </c>
      <c r="Z819" s="17">
        <v>0</v>
      </c>
      <c r="AA819" s="17" t="s">
        <v>2548</v>
      </c>
      <c r="AB819" s="17" t="s">
        <v>48</v>
      </c>
      <c r="AC819" s="18">
        <v>44944</v>
      </c>
      <c r="AD819" s="16">
        <f>datos_chargeback_2001_1!$AE819/100</f>
        <v>651.15</v>
      </c>
      <c r="AE819" s="17">
        <v>65115</v>
      </c>
      <c r="AF819" s="17" t="s">
        <v>50</v>
      </c>
    </row>
    <row r="820" spans="1:32" x14ac:dyDescent="0.3">
      <c r="A820" s="34" t="s">
        <v>2549</v>
      </c>
      <c r="B820" s="3">
        <v>44945</v>
      </c>
      <c r="C820" s="3" t="str">
        <f>TEXT(Tabla10[[#This Row],[Fecha de transacción]],"DDDD")</f>
        <v>jueves</v>
      </c>
      <c r="D820" s="3">
        <v>45014</v>
      </c>
      <c r="E820" s="4">
        <f>datos_chargeback_2001_1!$D820-datos_chargeback_2001_1!$B820</f>
        <v>69</v>
      </c>
      <c r="F820" s="5">
        <f>datos_chargeback_2001_1!$G820/100</f>
        <v>106.22</v>
      </c>
      <c r="G820" s="6">
        <v>10622</v>
      </c>
      <c r="H820" s="5">
        <f t="shared" si="12"/>
        <v>0</v>
      </c>
      <c r="I820" s="5">
        <v>0.94</v>
      </c>
      <c r="J820" s="6" t="s">
        <v>24</v>
      </c>
      <c r="K820" s="6" t="s">
        <v>25</v>
      </c>
      <c r="L820" s="6" t="s">
        <v>40</v>
      </c>
      <c r="M820" s="6" t="s">
        <v>41</v>
      </c>
      <c r="N820" s="6" t="s">
        <v>28</v>
      </c>
      <c r="O820" s="6" t="s">
        <v>50</v>
      </c>
      <c r="P820" s="6" t="s">
        <v>30</v>
      </c>
      <c r="Q820" s="6" t="s">
        <v>55</v>
      </c>
      <c r="R820" s="6">
        <v>10622</v>
      </c>
      <c r="S820" s="6" t="s">
        <v>2550</v>
      </c>
      <c r="T820" s="6" t="s">
        <v>33</v>
      </c>
      <c r="U820" s="5">
        <f>datos_chargeback_2001_1!$V820/100</f>
        <v>0</v>
      </c>
      <c r="V820" s="6">
        <v>0</v>
      </c>
      <c r="W820" s="5">
        <f>datos_chargeback_2001_1!$X820/100</f>
        <v>0</v>
      </c>
      <c r="X820" s="6">
        <v>0</v>
      </c>
      <c r="Y820" s="5">
        <f>datos_chargeback_2001_1!$Z820/100</f>
        <v>106.22</v>
      </c>
      <c r="Z820" s="6">
        <v>10622</v>
      </c>
      <c r="AA820" s="6" t="s">
        <v>2551</v>
      </c>
      <c r="AB820" s="6" t="s">
        <v>48</v>
      </c>
      <c r="AC820" s="8">
        <v>44945</v>
      </c>
      <c r="AD820" s="5">
        <f>datos_chargeback_2001_1!$AE820/100</f>
        <v>79.989999999999995</v>
      </c>
      <c r="AE820" s="6">
        <v>7999</v>
      </c>
      <c r="AF820" s="6" t="s">
        <v>53</v>
      </c>
    </row>
    <row r="821" spans="1:32" x14ac:dyDescent="0.3">
      <c r="A821" s="36" t="s">
        <v>2552</v>
      </c>
      <c r="B821" s="14">
        <v>44946</v>
      </c>
      <c r="C821" s="14" t="str">
        <f>TEXT(Tabla10[[#This Row],[Fecha de transacción]],"DDDD")</f>
        <v>viernes</v>
      </c>
      <c r="D821" s="14">
        <v>45014</v>
      </c>
      <c r="E821" s="15">
        <f>datos_chargeback_2001_1!$D821-datos_chargeback_2001_1!$B821</f>
        <v>68</v>
      </c>
      <c r="F821" s="16">
        <f>datos_chargeback_2001_1!$G821/100</f>
        <v>429.39</v>
      </c>
      <c r="G821" s="17">
        <v>42939</v>
      </c>
      <c r="H821" s="16">
        <f t="shared" si="12"/>
        <v>0</v>
      </c>
      <c r="I821" s="16">
        <v>1.02</v>
      </c>
      <c r="J821" s="17" t="s">
        <v>38</v>
      </c>
      <c r="K821" s="17" t="s">
        <v>25</v>
      </c>
      <c r="L821" s="17" t="s">
        <v>80</v>
      </c>
      <c r="M821" s="17" t="s">
        <v>59</v>
      </c>
      <c r="N821" s="17" t="s">
        <v>42</v>
      </c>
      <c r="O821" s="17" t="s">
        <v>43</v>
      </c>
      <c r="P821" s="17" t="s">
        <v>30</v>
      </c>
      <c r="Q821" s="17" t="s">
        <v>44</v>
      </c>
      <c r="R821" s="17">
        <v>42939</v>
      </c>
      <c r="S821" s="17" t="s">
        <v>2553</v>
      </c>
      <c r="T821" s="17" t="s">
        <v>61</v>
      </c>
      <c r="U821" s="16">
        <f>datos_chargeback_2001_1!$V821/100</f>
        <v>0</v>
      </c>
      <c r="V821" s="17">
        <v>0</v>
      </c>
      <c r="W821" s="16">
        <f>datos_chargeback_2001_1!$X821/100</f>
        <v>429.39</v>
      </c>
      <c r="X821" s="17">
        <v>42939</v>
      </c>
      <c r="Y821" s="16">
        <f>datos_chargeback_2001_1!$Z821/100</f>
        <v>0</v>
      </c>
      <c r="Z821" s="17">
        <v>0</v>
      </c>
      <c r="AA821" s="17" t="s">
        <v>2554</v>
      </c>
      <c r="AB821" s="17" t="s">
        <v>35</v>
      </c>
      <c r="AC821" s="20" t="s">
        <v>35</v>
      </c>
      <c r="AD821" s="16">
        <f>datos_chargeback_2001_1!$AE821/100</f>
        <v>0</v>
      </c>
      <c r="AE821" s="17">
        <v>0</v>
      </c>
      <c r="AF821" s="17" t="s">
        <v>64</v>
      </c>
    </row>
    <row r="822" spans="1:32" x14ac:dyDescent="0.3">
      <c r="A822" s="34" t="s">
        <v>2555</v>
      </c>
      <c r="B822" s="3">
        <v>44947</v>
      </c>
      <c r="C822" s="3" t="str">
        <f>TEXT(Tabla10[[#This Row],[Fecha de transacción]],"DDDD")</f>
        <v>sábado</v>
      </c>
      <c r="D822" s="3">
        <v>45013</v>
      </c>
      <c r="E822" s="4">
        <f>datos_chargeback_2001_1!$D822-datos_chargeback_2001_1!$B822</f>
        <v>66</v>
      </c>
      <c r="F822" s="5">
        <f>datos_chargeback_2001_1!$G822/100</f>
        <v>299.85000000000002</v>
      </c>
      <c r="G822" s="6">
        <v>29985</v>
      </c>
      <c r="H822" s="5">
        <f t="shared" si="12"/>
        <v>0</v>
      </c>
      <c r="I822" s="5">
        <v>0</v>
      </c>
      <c r="J822" s="6" t="s">
        <v>38</v>
      </c>
      <c r="K822" s="6" t="s">
        <v>25</v>
      </c>
      <c r="L822" s="6" t="s">
        <v>74</v>
      </c>
      <c r="M822" s="6" t="s">
        <v>27</v>
      </c>
      <c r="N822" s="6" t="s">
        <v>42</v>
      </c>
      <c r="O822" s="6" t="s">
        <v>50</v>
      </c>
      <c r="P822" s="6" t="s">
        <v>30</v>
      </c>
      <c r="Q822" s="6" t="s">
        <v>31</v>
      </c>
      <c r="R822" s="6">
        <v>29985</v>
      </c>
      <c r="S822" s="6" t="s">
        <v>1380</v>
      </c>
      <c r="T822" s="6" t="s">
        <v>61</v>
      </c>
      <c r="U822" s="5">
        <f>datos_chargeback_2001_1!$V822/100</f>
        <v>0</v>
      </c>
      <c r="V822" s="6">
        <v>0</v>
      </c>
      <c r="W822" s="5">
        <f>datos_chargeback_2001_1!$X822/100</f>
        <v>299.85000000000002</v>
      </c>
      <c r="X822" s="6">
        <v>29985</v>
      </c>
      <c r="Y822" s="5">
        <f>datos_chargeback_2001_1!$Z822/100</f>
        <v>0</v>
      </c>
      <c r="Z822" s="6">
        <v>0</v>
      </c>
      <c r="AA822" s="6" t="s">
        <v>2556</v>
      </c>
      <c r="AB822" s="6" t="s">
        <v>48</v>
      </c>
      <c r="AC822" s="8">
        <v>44947</v>
      </c>
      <c r="AD822" s="5">
        <f>datos_chargeback_2001_1!$AE822/100</f>
        <v>5.01</v>
      </c>
      <c r="AE822" s="6">
        <v>501</v>
      </c>
      <c r="AF822" s="6" t="s">
        <v>36</v>
      </c>
    </row>
    <row r="823" spans="1:32" x14ac:dyDescent="0.3">
      <c r="A823" s="36" t="s">
        <v>2557</v>
      </c>
      <c r="B823" s="14">
        <v>44948</v>
      </c>
      <c r="C823" s="14" t="str">
        <f>TEXT(Tabla10[[#This Row],[Fecha de transacción]],"DDDD")</f>
        <v>domingo</v>
      </c>
      <c r="D823" s="14">
        <v>45033</v>
      </c>
      <c r="E823" s="15">
        <f>datos_chargeback_2001_1!$D823-datos_chargeback_2001_1!$B823</f>
        <v>85</v>
      </c>
      <c r="F823" s="16">
        <f>datos_chargeback_2001_1!$G823/100</f>
        <v>93.68</v>
      </c>
      <c r="G823" s="17">
        <v>9368</v>
      </c>
      <c r="H823" s="16">
        <f t="shared" si="12"/>
        <v>0</v>
      </c>
      <c r="I823" s="16">
        <v>0</v>
      </c>
      <c r="J823" s="17" t="s">
        <v>24</v>
      </c>
      <c r="K823" s="17" t="s">
        <v>25</v>
      </c>
      <c r="L823" s="17" t="s">
        <v>119</v>
      </c>
      <c r="M823" s="17" t="s">
        <v>41</v>
      </c>
      <c r="N823" s="17" t="s">
        <v>42</v>
      </c>
      <c r="O823" s="17" t="s">
        <v>29</v>
      </c>
      <c r="P823" s="17" t="s">
        <v>54</v>
      </c>
      <c r="Q823" s="17" t="s">
        <v>44</v>
      </c>
      <c r="R823" s="17">
        <v>9368</v>
      </c>
      <c r="S823" s="17" t="s">
        <v>779</v>
      </c>
      <c r="T823" s="17" t="s">
        <v>61</v>
      </c>
      <c r="U823" s="16">
        <f>datos_chargeback_2001_1!$V823/100</f>
        <v>0</v>
      </c>
      <c r="V823" s="17">
        <v>0</v>
      </c>
      <c r="W823" s="16">
        <f>datos_chargeback_2001_1!$X823/100</f>
        <v>93.68</v>
      </c>
      <c r="X823" s="17">
        <v>9368</v>
      </c>
      <c r="Y823" s="16">
        <f>datos_chargeback_2001_1!$Z823/100</f>
        <v>0</v>
      </c>
      <c r="Z823" s="17">
        <v>0</v>
      </c>
      <c r="AA823" s="17" t="s">
        <v>2558</v>
      </c>
      <c r="AB823" s="17" t="s">
        <v>35</v>
      </c>
      <c r="AC823" s="20" t="s">
        <v>35</v>
      </c>
      <c r="AD823" s="16">
        <f>datos_chargeback_2001_1!$AE823/100</f>
        <v>0</v>
      </c>
      <c r="AE823" s="17">
        <v>0</v>
      </c>
      <c r="AF823" s="17" t="s">
        <v>64</v>
      </c>
    </row>
    <row r="824" spans="1:32" x14ac:dyDescent="0.3">
      <c r="A824" s="34" t="s">
        <v>2559</v>
      </c>
      <c r="B824" s="3">
        <v>44949</v>
      </c>
      <c r="C824" s="3" t="str">
        <f>TEXT(Tabla10[[#This Row],[Fecha de transacción]],"DDDD")</f>
        <v>lunes</v>
      </c>
      <c r="D824" s="3">
        <v>45015</v>
      </c>
      <c r="E824" s="4">
        <f>datos_chargeback_2001_1!$D824-datos_chargeback_2001_1!$B824</f>
        <v>66</v>
      </c>
      <c r="F824" s="5">
        <f>datos_chargeback_2001_1!$G824/100</f>
        <v>471.55</v>
      </c>
      <c r="G824" s="6">
        <v>47155</v>
      </c>
      <c r="H824" s="5">
        <f t="shared" si="12"/>
        <v>0</v>
      </c>
      <c r="I824" s="5">
        <v>0</v>
      </c>
      <c r="J824" s="6" t="s">
        <v>38</v>
      </c>
      <c r="K824" s="6" t="s">
        <v>25</v>
      </c>
      <c r="L824" s="6" t="s">
        <v>109</v>
      </c>
      <c r="M824" s="6" t="s">
        <v>85</v>
      </c>
      <c r="N824" s="6" t="s">
        <v>42</v>
      </c>
      <c r="O824" s="6" t="s">
        <v>53</v>
      </c>
      <c r="P824" s="6" t="s">
        <v>54</v>
      </c>
      <c r="Q824" s="6" t="s">
        <v>55</v>
      </c>
      <c r="R824" s="6">
        <v>47155</v>
      </c>
      <c r="S824" s="6" t="s">
        <v>2560</v>
      </c>
      <c r="T824" s="6" t="s">
        <v>116</v>
      </c>
      <c r="U824" s="5">
        <f>datos_chargeback_2001_1!$V824/100</f>
        <v>471.55</v>
      </c>
      <c r="V824" s="6">
        <v>47155</v>
      </c>
      <c r="W824" s="5">
        <f>datos_chargeback_2001_1!$X824/100</f>
        <v>0</v>
      </c>
      <c r="X824" s="6">
        <v>0</v>
      </c>
      <c r="Y824" s="5">
        <f>datos_chargeback_2001_1!$Z824/100</f>
        <v>0</v>
      </c>
      <c r="Z824" s="6">
        <v>0</v>
      </c>
      <c r="AA824" s="6" t="s">
        <v>2561</v>
      </c>
      <c r="AB824" s="6" t="s">
        <v>35</v>
      </c>
      <c r="AC824" s="7" t="s">
        <v>35</v>
      </c>
      <c r="AD824" s="5">
        <f>datos_chargeback_2001_1!$AE824/100</f>
        <v>0</v>
      </c>
      <c r="AE824" s="6">
        <v>0</v>
      </c>
      <c r="AF824" s="6" t="s">
        <v>43</v>
      </c>
    </row>
    <row r="825" spans="1:32" x14ac:dyDescent="0.3">
      <c r="A825" s="36" t="s">
        <v>2562</v>
      </c>
      <c r="B825" s="14">
        <v>44950</v>
      </c>
      <c r="C825" s="14" t="str">
        <f>TEXT(Tabla10[[#This Row],[Fecha de transacción]],"DDDD")</f>
        <v>martes</v>
      </c>
      <c r="D825" s="14">
        <v>45028</v>
      </c>
      <c r="E825" s="15">
        <f>datos_chargeback_2001_1!$D825-datos_chargeback_2001_1!$B825</f>
        <v>78</v>
      </c>
      <c r="F825" s="16">
        <f>datos_chargeback_2001_1!$G825/100</f>
        <v>894.86</v>
      </c>
      <c r="G825" s="17">
        <v>89486</v>
      </c>
      <c r="H825" s="16">
        <f t="shared" si="12"/>
        <v>0</v>
      </c>
      <c r="I825" s="16">
        <v>1.34</v>
      </c>
      <c r="J825" s="17" t="s">
        <v>24</v>
      </c>
      <c r="K825" s="17" t="s">
        <v>25</v>
      </c>
      <c r="L825" s="17" t="s">
        <v>74</v>
      </c>
      <c r="M825" s="17" t="s">
        <v>59</v>
      </c>
      <c r="N825" s="17" t="s">
        <v>42</v>
      </c>
      <c r="O825" s="17" t="s">
        <v>64</v>
      </c>
      <c r="P825" s="17" t="s">
        <v>30</v>
      </c>
      <c r="Q825" s="17" t="s">
        <v>66</v>
      </c>
      <c r="R825" s="17">
        <v>89486</v>
      </c>
      <c r="S825" s="17" t="s">
        <v>2563</v>
      </c>
      <c r="T825" s="17" t="s">
        <v>61</v>
      </c>
      <c r="U825" s="16">
        <f>datos_chargeback_2001_1!$V825/100</f>
        <v>0</v>
      </c>
      <c r="V825" s="17">
        <v>0</v>
      </c>
      <c r="W825" s="16">
        <f>datos_chargeback_2001_1!$X825/100</f>
        <v>894.86</v>
      </c>
      <c r="X825" s="17">
        <v>89486</v>
      </c>
      <c r="Y825" s="16">
        <f>datos_chargeback_2001_1!$Z825/100</f>
        <v>0</v>
      </c>
      <c r="Z825" s="17">
        <v>0</v>
      </c>
      <c r="AA825" s="17" t="s">
        <v>2564</v>
      </c>
      <c r="AB825" s="17" t="s">
        <v>35</v>
      </c>
      <c r="AC825" s="20" t="s">
        <v>35</v>
      </c>
      <c r="AD825" s="16">
        <f>datos_chargeback_2001_1!$AE825/100</f>
        <v>0</v>
      </c>
      <c r="AE825" s="17">
        <v>0</v>
      </c>
      <c r="AF825" s="17" t="s">
        <v>36</v>
      </c>
    </row>
    <row r="826" spans="1:32" x14ac:dyDescent="0.3">
      <c r="A826" s="35" t="s">
        <v>2565</v>
      </c>
      <c r="B826" s="9">
        <v>44951</v>
      </c>
      <c r="C826" s="9" t="str">
        <f>TEXT(Tabla10[[#This Row],[Fecha de transacción]],"DDDD")</f>
        <v>miércoles</v>
      </c>
      <c r="D826" s="9">
        <v>45028</v>
      </c>
      <c r="E826" s="10">
        <f>datos_chargeback_2001_1!$D826-datos_chargeback_2001_1!$B826</f>
        <v>77</v>
      </c>
      <c r="F826" s="11">
        <f>datos_chargeback_2001_1!$G826/100</f>
        <v>28.55</v>
      </c>
      <c r="G826" s="12">
        <v>2855</v>
      </c>
      <c r="H826" s="11">
        <f t="shared" si="12"/>
        <v>0</v>
      </c>
      <c r="I826" s="11">
        <v>0</v>
      </c>
      <c r="J826" s="12" t="s">
        <v>24</v>
      </c>
      <c r="K826" s="12" t="s">
        <v>25</v>
      </c>
      <c r="L826" s="12" t="s">
        <v>40</v>
      </c>
      <c r="M826" s="12" t="s">
        <v>52</v>
      </c>
      <c r="N826" s="12" t="s">
        <v>42</v>
      </c>
      <c r="O826" s="12" t="s">
        <v>114</v>
      </c>
      <c r="P826" s="12" t="s">
        <v>54</v>
      </c>
      <c r="Q826" s="12" t="s">
        <v>44</v>
      </c>
      <c r="R826" s="12">
        <v>2855</v>
      </c>
      <c r="S826" s="12" t="s">
        <v>2566</v>
      </c>
      <c r="T826" s="12" t="s">
        <v>46</v>
      </c>
      <c r="U826" s="11">
        <f>datos_chargeback_2001_1!$V826/100</f>
        <v>28.55</v>
      </c>
      <c r="V826" s="12">
        <v>2855</v>
      </c>
      <c r="W826" s="11">
        <f>datos_chargeback_2001_1!$X826/100</f>
        <v>0</v>
      </c>
      <c r="X826" s="12">
        <v>0</v>
      </c>
      <c r="Y826" s="11">
        <f>datos_chargeback_2001_1!$Z826/100</f>
        <v>0</v>
      </c>
      <c r="Z826" s="12">
        <v>0</v>
      </c>
      <c r="AA826" s="12" t="s">
        <v>2567</v>
      </c>
      <c r="AB826" s="12" t="s">
        <v>35</v>
      </c>
      <c r="AC826" s="13" t="s">
        <v>35</v>
      </c>
      <c r="AD826" s="11">
        <f>datos_chargeback_2001_1!$AE826/100</f>
        <v>0</v>
      </c>
      <c r="AE826" s="12">
        <v>0</v>
      </c>
      <c r="AF826" s="12" t="s">
        <v>50</v>
      </c>
    </row>
    <row r="827" spans="1:32" x14ac:dyDescent="0.3">
      <c r="A827" s="36" t="s">
        <v>2568</v>
      </c>
      <c r="B827" s="14">
        <v>44952</v>
      </c>
      <c r="C827" s="14" t="str">
        <f>TEXT(Tabla10[[#This Row],[Fecha de transacción]],"DDDD")</f>
        <v>jueves</v>
      </c>
      <c r="D827" s="14">
        <v>45023</v>
      </c>
      <c r="E827" s="15">
        <f>datos_chargeback_2001_1!$D827-datos_chargeback_2001_1!$B827</f>
        <v>71</v>
      </c>
      <c r="F827" s="16">
        <f>datos_chargeback_2001_1!$G827/100</f>
        <v>286.18</v>
      </c>
      <c r="G827" s="17">
        <v>28618</v>
      </c>
      <c r="H827" s="16">
        <f t="shared" si="12"/>
        <v>0</v>
      </c>
      <c r="I827" s="16">
        <v>1.39</v>
      </c>
      <c r="J827" s="17" t="s">
        <v>24</v>
      </c>
      <c r="K827" s="17" t="s">
        <v>25</v>
      </c>
      <c r="L827" s="17" t="s">
        <v>26</v>
      </c>
      <c r="M827" s="17" t="s">
        <v>85</v>
      </c>
      <c r="N827" s="17" t="s">
        <v>28</v>
      </c>
      <c r="O827" s="17" t="s">
        <v>43</v>
      </c>
      <c r="P827" s="17" t="s">
        <v>54</v>
      </c>
      <c r="Q827" s="17" t="s">
        <v>75</v>
      </c>
      <c r="R827" s="17">
        <v>28618</v>
      </c>
      <c r="S827" s="17" t="s">
        <v>999</v>
      </c>
      <c r="T827" s="17" t="s">
        <v>33</v>
      </c>
      <c r="U827" s="16">
        <f>datos_chargeback_2001_1!$V827/100</f>
        <v>0</v>
      </c>
      <c r="V827" s="17">
        <v>0</v>
      </c>
      <c r="W827" s="16">
        <f>datos_chargeback_2001_1!$X827/100</f>
        <v>0</v>
      </c>
      <c r="X827" s="17">
        <v>0</v>
      </c>
      <c r="Y827" s="16">
        <f>datos_chargeback_2001_1!$Z827/100</f>
        <v>286.18</v>
      </c>
      <c r="Z827" s="17">
        <v>28618</v>
      </c>
      <c r="AA827" s="17" t="s">
        <v>2569</v>
      </c>
      <c r="AB827" s="17" t="s">
        <v>35</v>
      </c>
      <c r="AC827" s="20" t="s">
        <v>35</v>
      </c>
      <c r="AD827" s="16">
        <f>datos_chargeback_2001_1!$AE827/100</f>
        <v>0</v>
      </c>
      <c r="AE827" s="17">
        <v>0</v>
      </c>
      <c r="AF827" s="17" t="s">
        <v>50</v>
      </c>
    </row>
    <row r="828" spans="1:32" x14ac:dyDescent="0.3">
      <c r="A828" s="34" t="s">
        <v>2570</v>
      </c>
      <c r="B828" s="3">
        <v>44953</v>
      </c>
      <c r="C828" s="3" t="str">
        <f>TEXT(Tabla10[[#This Row],[Fecha de transacción]],"DDDD")</f>
        <v>viernes</v>
      </c>
      <c r="D828" s="3">
        <v>45020</v>
      </c>
      <c r="E828" s="4">
        <f>datos_chargeback_2001_1!$D828-datos_chargeback_2001_1!$B828</f>
        <v>67</v>
      </c>
      <c r="F828" s="5">
        <f>datos_chargeback_2001_1!$G828/100</f>
        <v>243.76</v>
      </c>
      <c r="G828" s="6">
        <v>24376</v>
      </c>
      <c r="H828" s="5">
        <f t="shared" si="12"/>
        <v>0</v>
      </c>
      <c r="I828" s="5">
        <v>0</v>
      </c>
      <c r="J828" s="6" t="s">
        <v>24</v>
      </c>
      <c r="K828" s="6" t="s">
        <v>25</v>
      </c>
      <c r="L828" s="6" t="s">
        <v>74</v>
      </c>
      <c r="M828" s="6" t="s">
        <v>59</v>
      </c>
      <c r="N828" s="6" t="s">
        <v>42</v>
      </c>
      <c r="O828" s="6" t="s">
        <v>43</v>
      </c>
      <c r="P828" s="6" t="s">
        <v>54</v>
      </c>
      <c r="Q828" s="6" t="s">
        <v>44</v>
      </c>
      <c r="R828" s="6">
        <v>24376</v>
      </c>
      <c r="S828" s="6" t="s">
        <v>2571</v>
      </c>
      <c r="T828" s="6" t="s">
        <v>116</v>
      </c>
      <c r="U828" s="5">
        <f>datos_chargeback_2001_1!$V828/100</f>
        <v>243.76</v>
      </c>
      <c r="V828" s="6">
        <v>24376</v>
      </c>
      <c r="W828" s="5">
        <f>datos_chargeback_2001_1!$X828/100</f>
        <v>0</v>
      </c>
      <c r="X828" s="6">
        <v>0</v>
      </c>
      <c r="Y828" s="5">
        <f>datos_chargeback_2001_1!$Z828/100</f>
        <v>0</v>
      </c>
      <c r="Z828" s="6">
        <v>0</v>
      </c>
      <c r="AA828" s="6" t="s">
        <v>2572</v>
      </c>
      <c r="AB828" s="6" t="s">
        <v>48</v>
      </c>
      <c r="AC828" s="8">
        <v>44953</v>
      </c>
      <c r="AD828" s="5">
        <f>datos_chargeback_2001_1!$AE828/100</f>
        <v>295.20999999999998</v>
      </c>
      <c r="AE828" s="6">
        <v>29521</v>
      </c>
      <c r="AF828" s="6" t="s">
        <v>53</v>
      </c>
    </row>
    <row r="829" spans="1:32" x14ac:dyDescent="0.3">
      <c r="A829" s="34" t="s">
        <v>2573</v>
      </c>
      <c r="B829" s="3">
        <v>44954</v>
      </c>
      <c r="C829" s="3" t="str">
        <f>TEXT(Tabla10[[#This Row],[Fecha de transacción]],"DDDD")</f>
        <v>sábado</v>
      </c>
      <c r="D829" s="3">
        <v>45015</v>
      </c>
      <c r="E829" s="4">
        <f>datos_chargeback_2001_1!$D829-datos_chargeback_2001_1!$B829</f>
        <v>61</v>
      </c>
      <c r="F829" s="5">
        <f>datos_chargeback_2001_1!$G829/100</f>
        <v>772.88</v>
      </c>
      <c r="G829" s="6">
        <v>77288</v>
      </c>
      <c r="H829" s="5">
        <f t="shared" si="12"/>
        <v>0</v>
      </c>
      <c r="I829" s="5">
        <v>0.96</v>
      </c>
      <c r="J829" s="6" t="s">
        <v>24</v>
      </c>
      <c r="K829" s="6" t="s">
        <v>25</v>
      </c>
      <c r="L829" s="6" t="s">
        <v>109</v>
      </c>
      <c r="M829" s="6" t="s">
        <v>41</v>
      </c>
      <c r="N829" s="6" t="s">
        <v>42</v>
      </c>
      <c r="O829" s="6" t="s">
        <v>50</v>
      </c>
      <c r="P829" s="6" t="s">
        <v>30</v>
      </c>
      <c r="Q829" s="6" t="s">
        <v>66</v>
      </c>
      <c r="R829" s="6">
        <v>77288</v>
      </c>
      <c r="S829" s="6" t="s">
        <v>2574</v>
      </c>
      <c r="T829" s="6" t="s">
        <v>46</v>
      </c>
      <c r="U829" s="5">
        <f>datos_chargeback_2001_1!$V829/100</f>
        <v>772.88</v>
      </c>
      <c r="V829" s="6">
        <v>77288</v>
      </c>
      <c r="W829" s="5">
        <f>datos_chargeback_2001_1!$X829/100</f>
        <v>0</v>
      </c>
      <c r="X829" s="6">
        <v>0</v>
      </c>
      <c r="Y829" s="5">
        <f>datos_chargeback_2001_1!$Z829/100</f>
        <v>0</v>
      </c>
      <c r="Z829" s="6">
        <v>0</v>
      </c>
      <c r="AA829" s="6" t="s">
        <v>2575</v>
      </c>
      <c r="AB829" s="6" t="s">
        <v>48</v>
      </c>
      <c r="AC829" s="8">
        <v>44954</v>
      </c>
      <c r="AD829" s="5">
        <f>datos_chargeback_2001_1!$AE829/100</f>
        <v>323.77999999999997</v>
      </c>
      <c r="AE829" s="6">
        <v>32378</v>
      </c>
      <c r="AF829" s="6" t="s">
        <v>53</v>
      </c>
    </row>
    <row r="830" spans="1:32" x14ac:dyDescent="0.3">
      <c r="A830" s="34" t="s">
        <v>2576</v>
      </c>
      <c r="B830" s="3">
        <v>44955</v>
      </c>
      <c r="C830" s="3" t="str">
        <f>TEXT(Tabla10[[#This Row],[Fecha de transacción]],"DDDD")</f>
        <v>domingo</v>
      </c>
      <c r="D830" s="3">
        <v>45030</v>
      </c>
      <c r="E830" s="4">
        <f>datos_chargeback_2001_1!$D830-datos_chargeback_2001_1!$B830</f>
        <v>75</v>
      </c>
      <c r="F830" s="5">
        <f>datos_chargeback_2001_1!$G830/100</f>
        <v>447.34</v>
      </c>
      <c r="G830" s="6">
        <v>44734</v>
      </c>
      <c r="H830" s="5">
        <f t="shared" si="12"/>
        <v>0</v>
      </c>
      <c r="I830" s="5">
        <v>1.22</v>
      </c>
      <c r="J830" s="6" t="s">
        <v>24</v>
      </c>
      <c r="K830" s="6" t="s">
        <v>25</v>
      </c>
      <c r="L830" s="6" t="s">
        <v>109</v>
      </c>
      <c r="M830" s="6" t="s">
        <v>27</v>
      </c>
      <c r="N830" s="6" t="s">
        <v>28</v>
      </c>
      <c r="O830" s="6" t="s">
        <v>114</v>
      </c>
      <c r="P830" s="6" t="s">
        <v>54</v>
      </c>
      <c r="Q830" s="6" t="s">
        <v>66</v>
      </c>
      <c r="R830" s="6">
        <v>44734</v>
      </c>
      <c r="S830" s="6" t="s">
        <v>2577</v>
      </c>
      <c r="T830" s="6" t="s">
        <v>33</v>
      </c>
      <c r="U830" s="5">
        <f>datos_chargeback_2001_1!$V830/100</f>
        <v>0</v>
      </c>
      <c r="V830" s="6">
        <v>0</v>
      </c>
      <c r="W830" s="5">
        <f>datos_chargeback_2001_1!$X830/100</f>
        <v>0</v>
      </c>
      <c r="X830" s="6">
        <v>0</v>
      </c>
      <c r="Y830" s="5">
        <f>datos_chargeback_2001_1!$Z830/100</f>
        <v>447.34</v>
      </c>
      <c r="Z830" s="6">
        <v>44734</v>
      </c>
      <c r="AA830" s="6" t="s">
        <v>2578</v>
      </c>
      <c r="AB830" s="6" t="s">
        <v>48</v>
      </c>
      <c r="AC830" s="8">
        <v>44955</v>
      </c>
      <c r="AD830" s="5">
        <f>datos_chargeback_2001_1!$AE830/100</f>
        <v>990.32</v>
      </c>
      <c r="AE830" s="6">
        <v>99032</v>
      </c>
      <c r="AF830" s="6" t="s">
        <v>50</v>
      </c>
    </row>
    <row r="831" spans="1:32" x14ac:dyDescent="0.3">
      <c r="A831" s="36" t="s">
        <v>2579</v>
      </c>
      <c r="B831" s="14">
        <v>44956</v>
      </c>
      <c r="C831" s="14" t="str">
        <f>TEXT(Tabla10[[#This Row],[Fecha de transacción]],"DDDD")</f>
        <v>lunes</v>
      </c>
      <c r="D831" s="14">
        <v>45044</v>
      </c>
      <c r="E831" s="15">
        <f>datos_chargeback_2001_1!$D831-datos_chargeback_2001_1!$B831</f>
        <v>88</v>
      </c>
      <c r="F831" s="16">
        <f>datos_chargeback_2001_1!$G831/100</f>
        <v>86.94</v>
      </c>
      <c r="G831" s="17">
        <v>8694</v>
      </c>
      <c r="H831" s="16">
        <f t="shared" si="12"/>
        <v>0</v>
      </c>
      <c r="I831" s="16">
        <v>1.28</v>
      </c>
      <c r="J831" s="17" t="s">
        <v>24</v>
      </c>
      <c r="K831" s="17" t="s">
        <v>25</v>
      </c>
      <c r="L831" s="17" t="s">
        <v>80</v>
      </c>
      <c r="M831" s="17" t="s">
        <v>59</v>
      </c>
      <c r="N831" s="17" t="s">
        <v>28</v>
      </c>
      <c r="O831" s="17" t="s">
        <v>36</v>
      </c>
      <c r="P831" s="17" t="s">
        <v>54</v>
      </c>
      <c r="Q831" s="17" t="s">
        <v>55</v>
      </c>
      <c r="R831" s="17">
        <v>8694</v>
      </c>
      <c r="S831" s="17" t="s">
        <v>1237</v>
      </c>
      <c r="T831" s="17" t="s">
        <v>33</v>
      </c>
      <c r="U831" s="16">
        <f>datos_chargeback_2001_1!$V831/100</f>
        <v>0</v>
      </c>
      <c r="V831" s="17">
        <v>0</v>
      </c>
      <c r="W831" s="16">
        <f>datos_chargeback_2001_1!$X831/100</f>
        <v>0</v>
      </c>
      <c r="X831" s="17">
        <v>0</v>
      </c>
      <c r="Y831" s="16">
        <f>datos_chargeback_2001_1!$Z831/100</f>
        <v>86.94</v>
      </c>
      <c r="Z831" s="17">
        <v>8694</v>
      </c>
      <c r="AA831" s="17" t="s">
        <v>2580</v>
      </c>
      <c r="AB831" s="17" t="s">
        <v>35</v>
      </c>
      <c r="AC831" s="20" t="s">
        <v>35</v>
      </c>
      <c r="AD831" s="16">
        <f>datos_chargeback_2001_1!$AE831/100</f>
        <v>0</v>
      </c>
      <c r="AE831" s="17">
        <v>0</v>
      </c>
      <c r="AF831" s="17" t="s">
        <v>64</v>
      </c>
    </row>
    <row r="832" spans="1:32" x14ac:dyDescent="0.3">
      <c r="A832" s="35" t="s">
        <v>2581</v>
      </c>
      <c r="B832" s="9">
        <v>44957</v>
      </c>
      <c r="C832" s="9" t="str">
        <f>TEXT(Tabla10[[#This Row],[Fecha de transacción]],"DDDD")</f>
        <v>martes</v>
      </c>
      <c r="D832" s="9">
        <v>45046</v>
      </c>
      <c r="E832" s="10">
        <f>datos_chargeback_2001_1!$D832-datos_chargeback_2001_1!$B832</f>
        <v>89</v>
      </c>
      <c r="F832" s="11">
        <f>datos_chargeback_2001_1!$G832/100</f>
        <v>693.15</v>
      </c>
      <c r="G832" s="12">
        <v>69315</v>
      </c>
      <c r="H832" s="11">
        <f t="shared" si="12"/>
        <v>0</v>
      </c>
      <c r="I832" s="11">
        <v>0.91</v>
      </c>
      <c r="J832" s="12" t="s">
        <v>38</v>
      </c>
      <c r="K832" s="12" t="s">
        <v>25</v>
      </c>
      <c r="L832" s="12" t="s">
        <v>74</v>
      </c>
      <c r="M832" s="12" t="s">
        <v>85</v>
      </c>
      <c r="N832" s="12" t="s">
        <v>42</v>
      </c>
      <c r="O832" s="12" t="s">
        <v>29</v>
      </c>
      <c r="P832" s="12" t="s">
        <v>54</v>
      </c>
      <c r="Q832" s="12" t="s">
        <v>44</v>
      </c>
      <c r="R832" s="12">
        <v>69315</v>
      </c>
      <c r="S832" s="12" t="s">
        <v>2582</v>
      </c>
      <c r="T832" s="12" t="s">
        <v>46</v>
      </c>
      <c r="U832" s="11">
        <f>datos_chargeback_2001_1!$V832/100</f>
        <v>693.15</v>
      </c>
      <c r="V832" s="12">
        <v>69315</v>
      </c>
      <c r="W832" s="11">
        <f>datos_chargeback_2001_1!$X832/100</f>
        <v>0</v>
      </c>
      <c r="X832" s="12">
        <v>0</v>
      </c>
      <c r="Y832" s="11">
        <f>datos_chargeback_2001_1!$Z832/100</f>
        <v>0</v>
      </c>
      <c r="Z832" s="12">
        <v>0</v>
      </c>
      <c r="AA832" s="12" t="s">
        <v>2583</v>
      </c>
      <c r="AB832" s="12" t="s">
        <v>35</v>
      </c>
      <c r="AC832" s="13" t="s">
        <v>35</v>
      </c>
      <c r="AD832" s="11">
        <f>datos_chargeback_2001_1!$AE832/100</f>
        <v>0</v>
      </c>
      <c r="AE832" s="12">
        <v>0</v>
      </c>
      <c r="AF832" s="12" t="s">
        <v>43</v>
      </c>
    </row>
    <row r="833" spans="1:32" x14ac:dyDescent="0.3">
      <c r="A833" s="36" t="s">
        <v>2584</v>
      </c>
      <c r="B833" s="14">
        <v>44958</v>
      </c>
      <c r="C833" s="14" t="str">
        <f>TEXT(Tabla10[[#This Row],[Fecha de transacción]],"DDDD")</f>
        <v>miércoles</v>
      </c>
      <c r="D833" s="14">
        <v>45047</v>
      </c>
      <c r="E833" s="15">
        <f>datos_chargeback_2001_1!$D833-datos_chargeback_2001_1!$B833</f>
        <v>89</v>
      </c>
      <c r="F833" s="16">
        <f>datos_chargeback_2001_1!$G833/100</f>
        <v>129.88999999999999</v>
      </c>
      <c r="G833" s="17">
        <v>12989</v>
      </c>
      <c r="H833" s="16">
        <f t="shared" si="12"/>
        <v>0</v>
      </c>
      <c r="I833" s="16">
        <v>1.37</v>
      </c>
      <c r="J833" s="17" t="s">
        <v>24</v>
      </c>
      <c r="K833" s="17" t="s">
        <v>25</v>
      </c>
      <c r="L833" s="17" t="s">
        <v>119</v>
      </c>
      <c r="M833" s="17" t="s">
        <v>93</v>
      </c>
      <c r="N833" s="17" t="s">
        <v>28</v>
      </c>
      <c r="O833" s="17" t="s">
        <v>114</v>
      </c>
      <c r="P833" s="17" t="s">
        <v>54</v>
      </c>
      <c r="Q833" s="17" t="s">
        <v>44</v>
      </c>
      <c r="R833" s="17">
        <v>12989</v>
      </c>
      <c r="S833" s="17" t="s">
        <v>194</v>
      </c>
      <c r="T833" s="17" t="s">
        <v>33</v>
      </c>
      <c r="U833" s="16">
        <f>datos_chargeback_2001_1!$V833/100</f>
        <v>0</v>
      </c>
      <c r="V833" s="17">
        <v>0</v>
      </c>
      <c r="W833" s="16">
        <f>datos_chargeback_2001_1!$X833/100</f>
        <v>0</v>
      </c>
      <c r="X833" s="17">
        <v>0</v>
      </c>
      <c r="Y833" s="16">
        <f>datos_chargeback_2001_1!$Z833/100</f>
        <v>129.88999999999999</v>
      </c>
      <c r="Z833" s="17">
        <v>12989</v>
      </c>
      <c r="AA833" s="17" t="s">
        <v>2585</v>
      </c>
      <c r="AB833" s="17" t="s">
        <v>35</v>
      </c>
      <c r="AC833" s="20" t="s">
        <v>35</v>
      </c>
      <c r="AD833" s="16">
        <f>datos_chargeback_2001_1!$AE833/100</f>
        <v>0</v>
      </c>
      <c r="AE833" s="17">
        <v>0</v>
      </c>
      <c r="AF833" s="17" t="s">
        <v>36</v>
      </c>
    </row>
    <row r="834" spans="1:32" x14ac:dyDescent="0.3">
      <c r="A834" s="35" t="s">
        <v>2586</v>
      </c>
      <c r="B834" s="9">
        <v>44959</v>
      </c>
      <c r="C834" s="9" t="str">
        <f>TEXT(Tabla10[[#This Row],[Fecha de transacción]],"DDDD")</f>
        <v>jueves</v>
      </c>
      <c r="D834" s="9">
        <v>45023</v>
      </c>
      <c r="E834" s="10">
        <f>datos_chargeback_2001_1!$D834-datos_chargeback_2001_1!$B834</f>
        <v>64</v>
      </c>
      <c r="F834" s="11">
        <f>datos_chargeback_2001_1!$G834/100</f>
        <v>602.77</v>
      </c>
      <c r="G834" s="12">
        <v>60277</v>
      </c>
      <c r="H834" s="11">
        <f t="shared" ref="H834:H897" si="13">IF(COUNTIF($A$2:$A$1373,A834)=1,0,IF(F834=_xlfn.AGGREGATE(14,6,$F$2:$F$1373/($A$2:$A$1373=A834),1),_xlfn.AGGREGATE(15,6,$F$2:$F$1373/($A$2:$A$1373=A834),1),""))</f>
        <v>0</v>
      </c>
      <c r="I834" s="11">
        <v>0</v>
      </c>
      <c r="J834" s="12" t="s">
        <v>38</v>
      </c>
      <c r="K834" s="12" t="s">
        <v>25</v>
      </c>
      <c r="L834" s="12" t="s">
        <v>26</v>
      </c>
      <c r="M834" s="12" t="s">
        <v>85</v>
      </c>
      <c r="N834" s="12" t="s">
        <v>42</v>
      </c>
      <c r="O834" s="12" t="s">
        <v>50</v>
      </c>
      <c r="P834" s="12" t="s">
        <v>54</v>
      </c>
      <c r="Q834" s="12" t="s">
        <v>31</v>
      </c>
      <c r="R834" s="12">
        <v>60277</v>
      </c>
      <c r="S834" s="12" t="s">
        <v>604</v>
      </c>
      <c r="T834" s="12" t="s">
        <v>116</v>
      </c>
      <c r="U834" s="11">
        <f>datos_chargeback_2001_1!$V834/100</f>
        <v>602.77</v>
      </c>
      <c r="V834" s="12">
        <v>60277</v>
      </c>
      <c r="W834" s="11">
        <f>datos_chargeback_2001_1!$X834/100</f>
        <v>0</v>
      </c>
      <c r="X834" s="12">
        <v>0</v>
      </c>
      <c r="Y834" s="11">
        <f>datos_chargeback_2001_1!$Z834/100</f>
        <v>0</v>
      </c>
      <c r="Z834" s="12">
        <v>0</v>
      </c>
      <c r="AA834" s="12" t="s">
        <v>2587</v>
      </c>
      <c r="AB834" s="12" t="s">
        <v>48</v>
      </c>
      <c r="AC834" s="19">
        <v>44959</v>
      </c>
      <c r="AD834" s="11">
        <f>datos_chargeback_2001_1!$AE834/100</f>
        <v>922.94</v>
      </c>
      <c r="AE834" s="12">
        <v>92294</v>
      </c>
      <c r="AF834" s="12" t="s">
        <v>53</v>
      </c>
    </row>
    <row r="835" spans="1:32" x14ac:dyDescent="0.3">
      <c r="A835" s="36" t="s">
        <v>2588</v>
      </c>
      <c r="B835" s="14">
        <v>44960</v>
      </c>
      <c r="C835" s="14" t="str">
        <f>TEXT(Tabla10[[#This Row],[Fecha de transacción]],"DDDD")</f>
        <v>viernes</v>
      </c>
      <c r="D835" s="14">
        <v>45039</v>
      </c>
      <c r="E835" s="15">
        <f>datos_chargeback_2001_1!$D835-datos_chargeback_2001_1!$B835</f>
        <v>79</v>
      </c>
      <c r="F835" s="16">
        <f>datos_chargeback_2001_1!$G835/100</f>
        <v>249.79</v>
      </c>
      <c r="G835" s="17">
        <v>24979</v>
      </c>
      <c r="H835" s="16">
        <f t="shared" si="13"/>
        <v>0</v>
      </c>
      <c r="I835" s="16">
        <v>1.25</v>
      </c>
      <c r="J835" s="17" t="s">
        <v>24</v>
      </c>
      <c r="K835" s="17" t="s">
        <v>25</v>
      </c>
      <c r="L835" s="17" t="s">
        <v>40</v>
      </c>
      <c r="M835" s="17" t="s">
        <v>52</v>
      </c>
      <c r="N835" s="17" t="s">
        <v>42</v>
      </c>
      <c r="O835" s="17" t="s">
        <v>36</v>
      </c>
      <c r="P835" s="17" t="s">
        <v>30</v>
      </c>
      <c r="Q835" s="17" t="s">
        <v>75</v>
      </c>
      <c r="R835" s="17">
        <v>24979</v>
      </c>
      <c r="S835" s="17" t="s">
        <v>2589</v>
      </c>
      <c r="T835" s="17" t="s">
        <v>116</v>
      </c>
      <c r="U835" s="16">
        <f>datos_chargeback_2001_1!$V835/100</f>
        <v>249.79</v>
      </c>
      <c r="V835" s="17">
        <v>24979</v>
      </c>
      <c r="W835" s="16">
        <f>datos_chargeback_2001_1!$X835/100</f>
        <v>0</v>
      </c>
      <c r="X835" s="17">
        <v>0</v>
      </c>
      <c r="Y835" s="16">
        <f>datos_chargeback_2001_1!$Z835/100</f>
        <v>0</v>
      </c>
      <c r="Z835" s="17">
        <v>0</v>
      </c>
      <c r="AA835" s="17" t="s">
        <v>2590</v>
      </c>
      <c r="AB835" s="17" t="s">
        <v>35</v>
      </c>
      <c r="AC835" s="20" t="s">
        <v>35</v>
      </c>
      <c r="AD835" s="16">
        <f>datos_chargeback_2001_1!$AE835/100</f>
        <v>0</v>
      </c>
      <c r="AE835" s="17">
        <v>0</v>
      </c>
      <c r="AF835" s="17" t="s">
        <v>29</v>
      </c>
    </row>
    <row r="836" spans="1:32" x14ac:dyDescent="0.3">
      <c r="A836" s="35" t="s">
        <v>2591</v>
      </c>
      <c r="B836" s="9">
        <v>44961</v>
      </c>
      <c r="C836" s="9" t="str">
        <f>TEXT(Tabla10[[#This Row],[Fecha de transacción]],"DDDD")</f>
        <v>sábado</v>
      </c>
      <c r="D836" s="9">
        <v>45041</v>
      </c>
      <c r="E836" s="10">
        <f>datos_chargeback_2001_1!$D836-datos_chargeback_2001_1!$B836</f>
        <v>80</v>
      </c>
      <c r="F836" s="11">
        <f>datos_chargeback_2001_1!$G836/100</f>
        <v>886.98</v>
      </c>
      <c r="G836" s="12">
        <v>88698</v>
      </c>
      <c r="H836" s="11">
        <f t="shared" si="13"/>
        <v>0</v>
      </c>
      <c r="I836" s="11">
        <v>1.19</v>
      </c>
      <c r="J836" s="12" t="s">
        <v>38</v>
      </c>
      <c r="K836" s="12" t="s">
        <v>25</v>
      </c>
      <c r="L836" s="12" t="s">
        <v>26</v>
      </c>
      <c r="M836" s="12" t="s">
        <v>93</v>
      </c>
      <c r="N836" s="12" t="s">
        <v>28</v>
      </c>
      <c r="O836" s="12" t="s">
        <v>43</v>
      </c>
      <c r="P836" s="12" t="s">
        <v>54</v>
      </c>
      <c r="Q836" s="12" t="s">
        <v>55</v>
      </c>
      <c r="R836" s="12">
        <v>88698</v>
      </c>
      <c r="S836" s="12" t="s">
        <v>2422</v>
      </c>
      <c r="T836" s="12" t="s">
        <v>33</v>
      </c>
      <c r="U836" s="11">
        <f>datos_chargeback_2001_1!$V836/100</f>
        <v>0</v>
      </c>
      <c r="V836" s="12">
        <v>0</v>
      </c>
      <c r="W836" s="11">
        <f>datos_chargeback_2001_1!$X836/100</f>
        <v>0</v>
      </c>
      <c r="X836" s="12">
        <v>0</v>
      </c>
      <c r="Y836" s="11">
        <f>datos_chargeback_2001_1!$Z836/100</f>
        <v>886.98</v>
      </c>
      <c r="Z836" s="12">
        <v>88698</v>
      </c>
      <c r="AA836" s="12" t="s">
        <v>2592</v>
      </c>
      <c r="AB836" s="12" t="s">
        <v>48</v>
      </c>
      <c r="AC836" s="19">
        <v>44961</v>
      </c>
      <c r="AD836" s="11">
        <f>datos_chargeback_2001_1!$AE836/100</f>
        <v>3.1</v>
      </c>
      <c r="AE836" s="12">
        <v>310</v>
      </c>
      <c r="AF836" s="12" t="s">
        <v>64</v>
      </c>
    </row>
    <row r="837" spans="1:32" x14ac:dyDescent="0.3">
      <c r="A837" s="34" t="s">
        <v>2593</v>
      </c>
      <c r="B837" s="3">
        <v>44962</v>
      </c>
      <c r="C837" s="3" t="str">
        <f>TEXT(Tabla10[[#This Row],[Fecha de transacción]],"DDDD")</f>
        <v>domingo</v>
      </c>
      <c r="D837" s="3">
        <v>45030</v>
      </c>
      <c r="E837" s="4">
        <f>datos_chargeback_2001_1!$D837-datos_chargeback_2001_1!$B837</f>
        <v>68</v>
      </c>
      <c r="F837" s="5">
        <f>datos_chargeback_2001_1!$G837/100</f>
        <v>204.59</v>
      </c>
      <c r="G837" s="6">
        <v>20459</v>
      </c>
      <c r="H837" s="5">
        <f t="shared" si="13"/>
        <v>0</v>
      </c>
      <c r="I837" s="5">
        <v>0</v>
      </c>
      <c r="J837" s="6" t="s">
        <v>38</v>
      </c>
      <c r="K837" s="6" t="s">
        <v>25</v>
      </c>
      <c r="L837" s="6" t="s">
        <v>119</v>
      </c>
      <c r="M837" s="6" t="s">
        <v>52</v>
      </c>
      <c r="N837" s="6" t="s">
        <v>42</v>
      </c>
      <c r="O837" s="6" t="s">
        <v>114</v>
      </c>
      <c r="P837" s="6" t="s">
        <v>54</v>
      </c>
      <c r="Q837" s="6" t="s">
        <v>31</v>
      </c>
      <c r="R837" s="6">
        <v>20459</v>
      </c>
      <c r="S837" s="6" t="s">
        <v>2594</v>
      </c>
      <c r="T837" s="6" t="s">
        <v>61</v>
      </c>
      <c r="U837" s="5">
        <f>datos_chargeback_2001_1!$V837/100</f>
        <v>0</v>
      </c>
      <c r="V837" s="6">
        <v>0</v>
      </c>
      <c r="W837" s="5">
        <f>datos_chargeback_2001_1!$X837/100</f>
        <v>204.59</v>
      </c>
      <c r="X837" s="6">
        <v>20459</v>
      </c>
      <c r="Y837" s="5">
        <f>datos_chargeback_2001_1!$Z837/100</f>
        <v>0</v>
      </c>
      <c r="Z837" s="6">
        <v>0</v>
      </c>
      <c r="AA837" s="6" t="s">
        <v>2595</v>
      </c>
      <c r="AB837" s="6" t="s">
        <v>35</v>
      </c>
      <c r="AC837" s="7" t="s">
        <v>35</v>
      </c>
      <c r="AD837" s="5">
        <f>datos_chargeback_2001_1!$AE837/100</f>
        <v>0</v>
      </c>
      <c r="AE837" s="6">
        <v>0</v>
      </c>
      <c r="AF837" s="6" t="s">
        <v>64</v>
      </c>
    </row>
    <row r="838" spans="1:32" x14ac:dyDescent="0.3">
      <c r="A838" s="35" t="s">
        <v>2596</v>
      </c>
      <c r="B838" s="9">
        <v>44963</v>
      </c>
      <c r="C838" s="9" t="str">
        <f>TEXT(Tabla10[[#This Row],[Fecha de transacción]],"DDDD")</f>
        <v>lunes</v>
      </c>
      <c r="D838" s="9">
        <v>45029</v>
      </c>
      <c r="E838" s="10">
        <f>datos_chargeback_2001_1!$D838-datos_chargeback_2001_1!$B838</f>
        <v>66</v>
      </c>
      <c r="F838" s="11">
        <f>datos_chargeback_2001_1!$G838/100</f>
        <v>448.67</v>
      </c>
      <c r="G838" s="12">
        <v>44867</v>
      </c>
      <c r="H838" s="11">
        <f t="shared" si="13"/>
        <v>0</v>
      </c>
      <c r="I838" s="11">
        <v>0</v>
      </c>
      <c r="J838" s="12" t="s">
        <v>38</v>
      </c>
      <c r="K838" s="12" t="s">
        <v>25</v>
      </c>
      <c r="L838" s="12" t="s">
        <v>109</v>
      </c>
      <c r="M838" s="12" t="s">
        <v>93</v>
      </c>
      <c r="N838" s="12" t="s">
        <v>42</v>
      </c>
      <c r="O838" s="12" t="s">
        <v>50</v>
      </c>
      <c r="P838" s="12" t="s">
        <v>54</v>
      </c>
      <c r="Q838" s="12" t="s">
        <v>44</v>
      </c>
      <c r="R838" s="12">
        <v>44867</v>
      </c>
      <c r="S838" s="12" t="s">
        <v>2597</v>
      </c>
      <c r="T838" s="12" t="s">
        <v>116</v>
      </c>
      <c r="U838" s="11">
        <f>datos_chargeback_2001_1!$V838/100</f>
        <v>448.67</v>
      </c>
      <c r="V838" s="12">
        <v>44867</v>
      </c>
      <c r="W838" s="11">
        <f>datos_chargeback_2001_1!$X838/100</f>
        <v>0</v>
      </c>
      <c r="X838" s="12">
        <v>0</v>
      </c>
      <c r="Y838" s="11">
        <f>datos_chargeback_2001_1!$Z838/100</f>
        <v>0</v>
      </c>
      <c r="Z838" s="12">
        <v>0</v>
      </c>
      <c r="AA838" s="12" t="s">
        <v>2598</v>
      </c>
      <c r="AB838" s="12" t="s">
        <v>48</v>
      </c>
      <c r="AC838" s="19">
        <v>44963</v>
      </c>
      <c r="AD838" s="11">
        <f>datos_chargeback_2001_1!$AE838/100</f>
        <v>374.55</v>
      </c>
      <c r="AE838" s="12">
        <v>37455</v>
      </c>
      <c r="AF838" s="12" t="s">
        <v>53</v>
      </c>
    </row>
    <row r="839" spans="1:32" x14ac:dyDescent="0.3">
      <c r="A839" s="34" t="s">
        <v>2599</v>
      </c>
      <c r="B839" s="3">
        <v>44964</v>
      </c>
      <c r="C839" s="3" t="str">
        <f>TEXT(Tabla10[[#This Row],[Fecha de transacción]],"DDDD")</f>
        <v>martes</v>
      </c>
      <c r="D839" s="3">
        <v>45042</v>
      </c>
      <c r="E839" s="4">
        <f>datos_chargeback_2001_1!$D839-datos_chargeback_2001_1!$B839</f>
        <v>78</v>
      </c>
      <c r="F839" s="5">
        <f>datos_chargeback_2001_1!$G839/100</f>
        <v>35.659999999999997</v>
      </c>
      <c r="G839" s="6">
        <v>3566</v>
      </c>
      <c r="H839" s="5">
        <f t="shared" si="13"/>
        <v>0</v>
      </c>
      <c r="I839" s="5">
        <v>0</v>
      </c>
      <c r="J839" s="6" t="s">
        <v>24</v>
      </c>
      <c r="K839" s="6" t="s">
        <v>25</v>
      </c>
      <c r="L839" s="6" t="s">
        <v>119</v>
      </c>
      <c r="M839" s="6" t="s">
        <v>93</v>
      </c>
      <c r="N839" s="6" t="s">
        <v>28</v>
      </c>
      <c r="O839" s="6" t="s">
        <v>70</v>
      </c>
      <c r="P839" s="6" t="s">
        <v>54</v>
      </c>
      <c r="Q839" s="6" t="s">
        <v>31</v>
      </c>
      <c r="R839" s="6">
        <v>3566</v>
      </c>
      <c r="S839" s="6" t="s">
        <v>2600</v>
      </c>
      <c r="T839" s="6" t="s">
        <v>33</v>
      </c>
      <c r="U839" s="5">
        <f>datos_chargeback_2001_1!$V839/100</f>
        <v>0</v>
      </c>
      <c r="V839" s="6">
        <v>0</v>
      </c>
      <c r="W839" s="5">
        <f>datos_chargeback_2001_1!$X839/100</f>
        <v>0</v>
      </c>
      <c r="X839" s="6">
        <v>0</v>
      </c>
      <c r="Y839" s="5">
        <f>datos_chargeback_2001_1!$Z839/100</f>
        <v>35.659999999999997</v>
      </c>
      <c r="Z839" s="6">
        <v>3566</v>
      </c>
      <c r="AA839" s="6" t="s">
        <v>2601</v>
      </c>
      <c r="AB839" s="6" t="s">
        <v>35</v>
      </c>
      <c r="AC839" s="7" t="s">
        <v>35</v>
      </c>
      <c r="AD839" s="5">
        <f>datos_chargeback_2001_1!$AE839/100</f>
        <v>0</v>
      </c>
      <c r="AE839" s="6">
        <v>0</v>
      </c>
      <c r="AF839" s="6" t="s">
        <v>43</v>
      </c>
    </row>
    <row r="840" spans="1:32" x14ac:dyDescent="0.3">
      <c r="A840" s="35" t="s">
        <v>2602</v>
      </c>
      <c r="B840" s="9">
        <v>44965</v>
      </c>
      <c r="C840" s="9" t="str">
        <f>TEXT(Tabla10[[#This Row],[Fecha de transacción]],"DDDD")</f>
        <v>miércoles</v>
      </c>
      <c r="D840" s="9">
        <v>45052</v>
      </c>
      <c r="E840" s="10">
        <f>datos_chargeback_2001_1!$D840-datos_chargeback_2001_1!$B840</f>
        <v>87</v>
      </c>
      <c r="F840" s="11">
        <f>datos_chargeback_2001_1!$G840/100</f>
        <v>781.01</v>
      </c>
      <c r="G840" s="12">
        <v>78101</v>
      </c>
      <c r="H840" s="11">
        <f t="shared" si="13"/>
        <v>0</v>
      </c>
      <c r="I840" s="11">
        <v>1.39</v>
      </c>
      <c r="J840" s="12" t="s">
        <v>24</v>
      </c>
      <c r="K840" s="12" t="s">
        <v>25</v>
      </c>
      <c r="L840" s="12" t="s">
        <v>109</v>
      </c>
      <c r="M840" s="12" t="s">
        <v>52</v>
      </c>
      <c r="N840" s="12" t="s">
        <v>28</v>
      </c>
      <c r="O840" s="12" t="s">
        <v>64</v>
      </c>
      <c r="P840" s="12" t="s">
        <v>54</v>
      </c>
      <c r="Q840" s="12" t="s">
        <v>31</v>
      </c>
      <c r="R840" s="12">
        <v>78101</v>
      </c>
      <c r="S840" s="12" t="s">
        <v>2603</v>
      </c>
      <c r="T840" s="12" t="s">
        <v>33</v>
      </c>
      <c r="U840" s="11">
        <f>datos_chargeback_2001_1!$V840/100</f>
        <v>0</v>
      </c>
      <c r="V840" s="12">
        <v>0</v>
      </c>
      <c r="W840" s="11">
        <f>datos_chargeback_2001_1!$X840/100</f>
        <v>0</v>
      </c>
      <c r="X840" s="12">
        <v>0</v>
      </c>
      <c r="Y840" s="11">
        <f>datos_chargeback_2001_1!$Z840/100</f>
        <v>781.01</v>
      </c>
      <c r="Z840" s="12">
        <v>78101</v>
      </c>
      <c r="AA840" s="12" t="s">
        <v>2604</v>
      </c>
      <c r="AB840" s="12" t="s">
        <v>48</v>
      </c>
      <c r="AC840" s="19">
        <v>44965</v>
      </c>
      <c r="AD840" s="11">
        <f>datos_chargeback_2001_1!$AE840/100</f>
        <v>237.48</v>
      </c>
      <c r="AE840" s="12">
        <v>23748</v>
      </c>
      <c r="AF840" s="12" t="s">
        <v>29</v>
      </c>
    </row>
    <row r="841" spans="1:32" x14ac:dyDescent="0.3">
      <c r="A841" s="36" t="s">
        <v>2605</v>
      </c>
      <c r="B841" s="14">
        <v>44966</v>
      </c>
      <c r="C841" s="14" t="str">
        <f>TEXT(Tabla10[[#This Row],[Fecha de transacción]],"DDDD")</f>
        <v>jueves</v>
      </c>
      <c r="D841" s="14">
        <v>45043</v>
      </c>
      <c r="E841" s="15">
        <f>datos_chargeback_2001_1!$D841-datos_chargeback_2001_1!$B841</f>
        <v>77</v>
      </c>
      <c r="F841" s="16">
        <f>datos_chargeback_2001_1!$G841/100</f>
        <v>134.36000000000001</v>
      </c>
      <c r="G841" s="17">
        <v>13436</v>
      </c>
      <c r="H841" s="16">
        <f t="shared" si="13"/>
        <v>0</v>
      </c>
      <c r="I841" s="16">
        <v>0</v>
      </c>
      <c r="J841" s="17" t="s">
        <v>24</v>
      </c>
      <c r="K841" s="17" t="s">
        <v>25</v>
      </c>
      <c r="L841" s="17" t="s">
        <v>109</v>
      </c>
      <c r="M841" s="17" t="s">
        <v>59</v>
      </c>
      <c r="N841" s="17" t="s">
        <v>42</v>
      </c>
      <c r="O841" s="17" t="s">
        <v>43</v>
      </c>
      <c r="P841" s="17" t="s">
        <v>54</v>
      </c>
      <c r="Q841" s="17" t="s">
        <v>75</v>
      </c>
      <c r="R841" s="17">
        <v>13436</v>
      </c>
      <c r="S841" s="17" t="s">
        <v>2606</v>
      </c>
      <c r="T841" s="17" t="s">
        <v>46</v>
      </c>
      <c r="U841" s="16">
        <f>datos_chargeback_2001_1!$V841/100</f>
        <v>134.36000000000001</v>
      </c>
      <c r="V841" s="17">
        <v>13436</v>
      </c>
      <c r="W841" s="16">
        <f>datos_chargeback_2001_1!$X841/100</f>
        <v>0</v>
      </c>
      <c r="X841" s="17">
        <v>0</v>
      </c>
      <c r="Y841" s="16">
        <f>datos_chargeback_2001_1!$Z841/100</f>
        <v>0</v>
      </c>
      <c r="Z841" s="17">
        <v>0</v>
      </c>
      <c r="AA841" s="17" t="s">
        <v>2607</v>
      </c>
      <c r="AB841" s="17" t="s">
        <v>48</v>
      </c>
      <c r="AC841" s="18">
        <v>44966</v>
      </c>
      <c r="AD841" s="16">
        <f>datos_chargeback_2001_1!$AE841/100</f>
        <v>229.47</v>
      </c>
      <c r="AE841" s="17">
        <v>22947</v>
      </c>
      <c r="AF841" s="17" t="s">
        <v>36</v>
      </c>
    </row>
    <row r="842" spans="1:32" x14ac:dyDescent="0.3">
      <c r="A842" s="34" t="s">
        <v>2608</v>
      </c>
      <c r="B842" s="3">
        <v>44967</v>
      </c>
      <c r="C842" s="3" t="str">
        <f>TEXT(Tabla10[[#This Row],[Fecha de transacción]],"DDDD")</f>
        <v>viernes</v>
      </c>
      <c r="D842" s="3">
        <v>45050</v>
      </c>
      <c r="E842" s="4">
        <f>datos_chargeback_2001_1!$D842-datos_chargeback_2001_1!$B842</f>
        <v>83</v>
      </c>
      <c r="F842" s="5">
        <f>datos_chargeback_2001_1!$G842/100</f>
        <v>11.81</v>
      </c>
      <c r="G842" s="6">
        <v>1181</v>
      </c>
      <c r="H842" s="5">
        <f t="shared" si="13"/>
        <v>0</v>
      </c>
      <c r="I842" s="5">
        <v>0</v>
      </c>
      <c r="J842" s="6" t="s">
        <v>24</v>
      </c>
      <c r="K842" s="6" t="s">
        <v>25</v>
      </c>
      <c r="L842" s="6" t="s">
        <v>119</v>
      </c>
      <c r="M842" s="6" t="s">
        <v>85</v>
      </c>
      <c r="N842" s="6" t="s">
        <v>42</v>
      </c>
      <c r="O842" s="6" t="s">
        <v>36</v>
      </c>
      <c r="P842" s="6" t="s">
        <v>54</v>
      </c>
      <c r="Q842" s="6" t="s">
        <v>44</v>
      </c>
      <c r="R842" s="6">
        <v>1181</v>
      </c>
      <c r="S842" s="6" t="s">
        <v>2609</v>
      </c>
      <c r="T842" s="6" t="s">
        <v>46</v>
      </c>
      <c r="U842" s="5">
        <f>datos_chargeback_2001_1!$V842/100</f>
        <v>11.81</v>
      </c>
      <c r="V842" s="6">
        <v>1181</v>
      </c>
      <c r="W842" s="5">
        <f>datos_chargeback_2001_1!$X842/100</f>
        <v>0</v>
      </c>
      <c r="X842" s="6">
        <v>0</v>
      </c>
      <c r="Y842" s="5">
        <f>datos_chargeback_2001_1!$Z842/100</f>
        <v>0</v>
      </c>
      <c r="Z842" s="6">
        <v>0</v>
      </c>
      <c r="AA842" s="6" t="s">
        <v>2610</v>
      </c>
      <c r="AB842" s="6" t="s">
        <v>48</v>
      </c>
      <c r="AC842" s="8">
        <v>44967</v>
      </c>
      <c r="AD842" s="5">
        <f>datos_chargeback_2001_1!$AE842/100</f>
        <v>810.34</v>
      </c>
      <c r="AE842" s="6">
        <v>81034</v>
      </c>
      <c r="AF842" s="6" t="s">
        <v>50</v>
      </c>
    </row>
    <row r="843" spans="1:32" x14ac:dyDescent="0.3">
      <c r="A843" s="36" t="s">
        <v>2611</v>
      </c>
      <c r="B843" s="14">
        <v>44968</v>
      </c>
      <c r="C843" s="14" t="str">
        <f>TEXT(Tabla10[[#This Row],[Fecha de transacción]],"DDDD")</f>
        <v>sábado</v>
      </c>
      <c r="D843" s="14">
        <v>45049</v>
      </c>
      <c r="E843" s="15">
        <f>datos_chargeback_2001_1!$D843-datos_chargeback_2001_1!$B843</f>
        <v>81</v>
      </c>
      <c r="F843" s="16">
        <f>datos_chargeback_2001_1!$G843/100</f>
        <v>754.44</v>
      </c>
      <c r="G843" s="17">
        <v>75444</v>
      </c>
      <c r="H843" s="16">
        <f t="shared" si="13"/>
        <v>0</v>
      </c>
      <c r="I843" s="16">
        <v>0</v>
      </c>
      <c r="J843" s="17" t="s">
        <v>24</v>
      </c>
      <c r="K843" s="17" t="s">
        <v>25</v>
      </c>
      <c r="L843" s="17" t="s">
        <v>109</v>
      </c>
      <c r="M843" s="17" t="s">
        <v>52</v>
      </c>
      <c r="N843" s="17" t="s">
        <v>42</v>
      </c>
      <c r="O843" s="17" t="s">
        <v>114</v>
      </c>
      <c r="P843" s="17" t="s">
        <v>54</v>
      </c>
      <c r="Q843" s="17" t="s">
        <v>31</v>
      </c>
      <c r="R843" s="17">
        <v>75444</v>
      </c>
      <c r="S843" s="17" t="s">
        <v>2612</v>
      </c>
      <c r="T843" s="17" t="s">
        <v>61</v>
      </c>
      <c r="U843" s="16">
        <f>datos_chargeback_2001_1!$V843/100</f>
        <v>0</v>
      </c>
      <c r="V843" s="17">
        <v>0</v>
      </c>
      <c r="W843" s="16">
        <f>datos_chargeback_2001_1!$X843/100</f>
        <v>754.44</v>
      </c>
      <c r="X843" s="17">
        <v>75444</v>
      </c>
      <c r="Y843" s="16">
        <f>datos_chargeback_2001_1!$Z843/100</f>
        <v>0</v>
      </c>
      <c r="Z843" s="17">
        <v>0</v>
      </c>
      <c r="AA843" s="17" t="s">
        <v>2613</v>
      </c>
      <c r="AB843" s="17" t="s">
        <v>35</v>
      </c>
      <c r="AC843" s="20" t="s">
        <v>35</v>
      </c>
      <c r="AD843" s="16">
        <f>datos_chargeback_2001_1!$AE843/100</f>
        <v>0</v>
      </c>
      <c r="AE843" s="17">
        <v>0</v>
      </c>
      <c r="AF843" s="17" t="s">
        <v>29</v>
      </c>
    </row>
    <row r="844" spans="1:32" x14ac:dyDescent="0.3">
      <c r="A844" s="34" t="s">
        <v>2614</v>
      </c>
      <c r="B844" s="3">
        <v>44969</v>
      </c>
      <c r="C844" s="3" t="str">
        <f>TEXT(Tabla10[[#This Row],[Fecha de transacción]],"DDDD")</f>
        <v>domingo</v>
      </c>
      <c r="D844" s="3">
        <v>45055</v>
      </c>
      <c r="E844" s="4">
        <f>datos_chargeback_2001_1!$D844-datos_chargeback_2001_1!$B844</f>
        <v>86</v>
      </c>
      <c r="F844" s="5">
        <f>datos_chargeback_2001_1!$G844/100</f>
        <v>403.24</v>
      </c>
      <c r="G844" s="6">
        <v>40324</v>
      </c>
      <c r="H844" s="5">
        <f t="shared" si="13"/>
        <v>0</v>
      </c>
      <c r="I844" s="5">
        <v>0</v>
      </c>
      <c r="J844" s="6" t="s">
        <v>24</v>
      </c>
      <c r="K844" s="6" t="s">
        <v>25</v>
      </c>
      <c r="L844" s="6" t="s">
        <v>26</v>
      </c>
      <c r="M844" s="6" t="s">
        <v>52</v>
      </c>
      <c r="N844" s="6" t="s">
        <v>42</v>
      </c>
      <c r="O844" s="6" t="s">
        <v>43</v>
      </c>
      <c r="P844" s="6" t="s">
        <v>54</v>
      </c>
      <c r="Q844" s="6" t="s">
        <v>75</v>
      </c>
      <c r="R844" s="6">
        <v>40324</v>
      </c>
      <c r="S844" s="6" t="s">
        <v>2615</v>
      </c>
      <c r="T844" s="6" t="s">
        <v>61</v>
      </c>
      <c r="U844" s="5">
        <f>datos_chargeback_2001_1!$V844/100</f>
        <v>0</v>
      </c>
      <c r="V844" s="6">
        <v>0</v>
      </c>
      <c r="W844" s="5">
        <f>datos_chargeback_2001_1!$X844/100</f>
        <v>403.24</v>
      </c>
      <c r="X844" s="6">
        <v>40324</v>
      </c>
      <c r="Y844" s="5">
        <f>datos_chargeback_2001_1!$Z844/100</f>
        <v>0</v>
      </c>
      <c r="Z844" s="6">
        <v>0</v>
      </c>
      <c r="AA844" s="6" t="s">
        <v>2616</v>
      </c>
      <c r="AB844" s="6" t="s">
        <v>48</v>
      </c>
      <c r="AC844" s="8">
        <v>44969</v>
      </c>
      <c r="AD844" s="5">
        <f>datos_chargeback_2001_1!$AE844/100</f>
        <v>114.66</v>
      </c>
      <c r="AE844" s="6">
        <v>11466</v>
      </c>
      <c r="AF844" s="6" t="s">
        <v>50</v>
      </c>
    </row>
    <row r="845" spans="1:32" x14ac:dyDescent="0.3">
      <c r="A845" s="34" t="s">
        <v>2617</v>
      </c>
      <c r="B845" s="3">
        <v>44970</v>
      </c>
      <c r="C845" s="3" t="str">
        <f>TEXT(Tabla10[[#This Row],[Fecha de transacción]],"DDDD")</f>
        <v>lunes</v>
      </c>
      <c r="D845" s="3">
        <v>45036</v>
      </c>
      <c r="E845" s="4">
        <f>datos_chargeback_2001_1!$D845-datos_chargeback_2001_1!$B845</f>
        <v>66</v>
      </c>
      <c r="F845" s="5">
        <f>datos_chargeback_2001_1!$G845/100</f>
        <v>309.64</v>
      </c>
      <c r="G845" s="6">
        <v>30964</v>
      </c>
      <c r="H845" s="5">
        <f t="shared" si="13"/>
        <v>0</v>
      </c>
      <c r="I845" s="5">
        <v>0.86</v>
      </c>
      <c r="J845" s="6" t="s">
        <v>24</v>
      </c>
      <c r="K845" s="6" t="s">
        <v>25</v>
      </c>
      <c r="L845" s="6" t="s">
        <v>74</v>
      </c>
      <c r="M845" s="6" t="s">
        <v>59</v>
      </c>
      <c r="N845" s="6" t="s">
        <v>28</v>
      </c>
      <c r="O845" s="6" t="s">
        <v>70</v>
      </c>
      <c r="P845" s="6" t="s">
        <v>54</v>
      </c>
      <c r="Q845" s="6" t="s">
        <v>44</v>
      </c>
      <c r="R845" s="6">
        <v>30964</v>
      </c>
      <c r="S845" s="6" t="s">
        <v>2618</v>
      </c>
      <c r="T845" s="6" t="s">
        <v>33</v>
      </c>
      <c r="U845" s="5">
        <f>datos_chargeback_2001_1!$V845/100</f>
        <v>0</v>
      </c>
      <c r="V845" s="6">
        <v>0</v>
      </c>
      <c r="W845" s="5">
        <f>datos_chargeback_2001_1!$X845/100</f>
        <v>0</v>
      </c>
      <c r="X845" s="6">
        <v>0</v>
      </c>
      <c r="Y845" s="5">
        <f>datos_chargeback_2001_1!$Z845/100</f>
        <v>309.64</v>
      </c>
      <c r="Z845" s="6">
        <v>30964</v>
      </c>
      <c r="AA845" s="6" t="s">
        <v>2619</v>
      </c>
      <c r="AB845" s="6" t="s">
        <v>35</v>
      </c>
      <c r="AC845" s="7" t="s">
        <v>35</v>
      </c>
      <c r="AD845" s="5">
        <f>datos_chargeback_2001_1!$AE845/100</f>
        <v>0</v>
      </c>
      <c r="AE845" s="6">
        <v>0</v>
      </c>
      <c r="AF845" s="6" t="s">
        <v>64</v>
      </c>
    </row>
    <row r="846" spans="1:32" x14ac:dyDescent="0.3">
      <c r="A846" s="35" t="s">
        <v>2620</v>
      </c>
      <c r="B846" s="9">
        <v>44971</v>
      </c>
      <c r="C846" s="9" t="str">
        <f>TEXT(Tabla10[[#This Row],[Fecha de transacción]],"DDDD")</f>
        <v>martes</v>
      </c>
      <c r="D846" s="9">
        <v>45058</v>
      </c>
      <c r="E846" s="10">
        <f>datos_chargeback_2001_1!$D846-datos_chargeback_2001_1!$B846</f>
        <v>87</v>
      </c>
      <c r="F846" s="11">
        <f>datos_chargeback_2001_1!$G846/100</f>
        <v>173.06</v>
      </c>
      <c r="G846" s="12">
        <v>17306</v>
      </c>
      <c r="H846" s="11">
        <f t="shared" si="13"/>
        <v>0</v>
      </c>
      <c r="I846" s="11">
        <v>0</v>
      </c>
      <c r="J846" s="12" t="s">
        <v>38</v>
      </c>
      <c r="K846" s="12" t="s">
        <v>25</v>
      </c>
      <c r="L846" s="12" t="s">
        <v>40</v>
      </c>
      <c r="M846" s="12" t="s">
        <v>27</v>
      </c>
      <c r="N846" s="12" t="s">
        <v>42</v>
      </c>
      <c r="O846" s="12" t="s">
        <v>43</v>
      </c>
      <c r="P846" s="12" t="s">
        <v>54</v>
      </c>
      <c r="Q846" s="12" t="s">
        <v>55</v>
      </c>
      <c r="R846" s="12">
        <v>17306</v>
      </c>
      <c r="S846" s="12" t="s">
        <v>2621</v>
      </c>
      <c r="T846" s="12" t="s">
        <v>116</v>
      </c>
      <c r="U846" s="11">
        <f>datos_chargeback_2001_1!$V846/100</f>
        <v>173.06</v>
      </c>
      <c r="V846" s="12">
        <v>17306</v>
      </c>
      <c r="W846" s="11">
        <f>datos_chargeback_2001_1!$X846/100</f>
        <v>0</v>
      </c>
      <c r="X846" s="12">
        <v>0</v>
      </c>
      <c r="Y846" s="11">
        <f>datos_chargeback_2001_1!$Z846/100</f>
        <v>0</v>
      </c>
      <c r="Z846" s="12">
        <v>0</v>
      </c>
      <c r="AA846" s="12" t="s">
        <v>2622</v>
      </c>
      <c r="AB846" s="12" t="s">
        <v>35</v>
      </c>
      <c r="AC846" s="13" t="s">
        <v>35</v>
      </c>
      <c r="AD846" s="11">
        <f>datos_chargeback_2001_1!$AE846/100</f>
        <v>0</v>
      </c>
      <c r="AE846" s="12">
        <v>0</v>
      </c>
      <c r="AF846" s="12" t="s">
        <v>29</v>
      </c>
    </row>
    <row r="847" spans="1:32" x14ac:dyDescent="0.3">
      <c r="A847" s="36" t="s">
        <v>2623</v>
      </c>
      <c r="B847" s="14">
        <v>44972</v>
      </c>
      <c r="C847" s="14" t="str">
        <f>TEXT(Tabla10[[#This Row],[Fecha de transacción]],"DDDD")</f>
        <v>miércoles</v>
      </c>
      <c r="D847" s="14">
        <v>45060</v>
      </c>
      <c r="E847" s="15">
        <f>datos_chargeback_2001_1!$D847-datos_chargeback_2001_1!$B847</f>
        <v>88</v>
      </c>
      <c r="F847" s="16">
        <f>datos_chargeback_2001_1!$G847/100</f>
        <v>468.98</v>
      </c>
      <c r="G847" s="17">
        <v>46898</v>
      </c>
      <c r="H847" s="16">
        <f t="shared" si="13"/>
        <v>0</v>
      </c>
      <c r="I847" s="16">
        <v>0.09</v>
      </c>
      <c r="J847" s="17" t="s">
        <v>24</v>
      </c>
      <c r="K847" s="17" t="s">
        <v>25</v>
      </c>
      <c r="L847" s="17" t="s">
        <v>26</v>
      </c>
      <c r="M847" s="17" t="s">
        <v>52</v>
      </c>
      <c r="N847" s="17" t="s">
        <v>28</v>
      </c>
      <c r="O847" s="17" t="s">
        <v>114</v>
      </c>
      <c r="P847" s="17" t="s">
        <v>54</v>
      </c>
      <c r="Q847" s="17" t="s">
        <v>66</v>
      </c>
      <c r="R847" s="17">
        <v>46898</v>
      </c>
      <c r="S847" s="17" t="s">
        <v>2624</v>
      </c>
      <c r="T847" s="17" t="s">
        <v>33</v>
      </c>
      <c r="U847" s="16">
        <f>datos_chargeback_2001_1!$V847/100</f>
        <v>0</v>
      </c>
      <c r="V847" s="17">
        <v>0</v>
      </c>
      <c r="W847" s="16">
        <f>datos_chargeback_2001_1!$X847/100</f>
        <v>0</v>
      </c>
      <c r="X847" s="17">
        <v>0</v>
      </c>
      <c r="Y847" s="16">
        <f>datos_chargeback_2001_1!$Z847/100</f>
        <v>468.98</v>
      </c>
      <c r="Z847" s="17">
        <v>46898</v>
      </c>
      <c r="AA847" s="17" t="s">
        <v>2625</v>
      </c>
      <c r="AB847" s="17" t="s">
        <v>48</v>
      </c>
      <c r="AC847" s="18">
        <v>44972</v>
      </c>
      <c r="AD847" s="16">
        <f>datos_chargeback_2001_1!$AE847/100</f>
        <v>826.24</v>
      </c>
      <c r="AE847" s="17">
        <v>82624</v>
      </c>
      <c r="AF847" s="17" t="s">
        <v>50</v>
      </c>
    </row>
    <row r="848" spans="1:32" x14ac:dyDescent="0.3">
      <c r="A848" s="34" t="s">
        <v>2626</v>
      </c>
      <c r="B848" s="3">
        <v>44973</v>
      </c>
      <c r="C848" s="3" t="str">
        <f>TEXT(Tabla10[[#This Row],[Fecha de transacción]],"DDDD")</f>
        <v>jueves</v>
      </c>
      <c r="D848" s="3">
        <v>45036</v>
      </c>
      <c r="E848" s="4">
        <f>datos_chargeback_2001_1!$D848-datos_chargeback_2001_1!$B848</f>
        <v>63</v>
      </c>
      <c r="F848" s="5">
        <f>datos_chargeback_2001_1!$G848/100</f>
        <v>692.87</v>
      </c>
      <c r="G848" s="6">
        <v>69287</v>
      </c>
      <c r="H848" s="5">
        <f t="shared" si="13"/>
        <v>0</v>
      </c>
      <c r="I848" s="5">
        <v>0</v>
      </c>
      <c r="J848" s="6" t="s">
        <v>24</v>
      </c>
      <c r="K848" s="6" t="s">
        <v>25</v>
      </c>
      <c r="L848" s="6" t="s">
        <v>74</v>
      </c>
      <c r="M848" s="6" t="s">
        <v>52</v>
      </c>
      <c r="N848" s="6" t="s">
        <v>42</v>
      </c>
      <c r="O848" s="6" t="s">
        <v>70</v>
      </c>
      <c r="P848" s="6" t="s">
        <v>54</v>
      </c>
      <c r="Q848" s="6" t="s">
        <v>66</v>
      </c>
      <c r="R848" s="6">
        <v>69287</v>
      </c>
      <c r="S848" s="6" t="s">
        <v>204</v>
      </c>
      <c r="T848" s="6" t="s">
        <v>61</v>
      </c>
      <c r="U848" s="5">
        <f>datos_chargeback_2001_1!$V848/100</f>
        <v>0</v>
      </c>
      <c r="V848" s="6">
        <v>0</v>
      </c>
      <c r="W848" s="5">
        <f>datos_chargeback_2001_1!$X848/100</f>
        <v>692.87</v>
      </c>
      <c r="X848" s="6">
        <v>69287</v>
      </c>
      <c r="Y848" s="5">
        <f>datos_chargeback_2001_1!$Z848/100</f>
        <v>0</v>
      </c>
      <c r="Z848" s="6">
        <v>0</v>
      </c>
      <c r="AA848" s="6" t="s">
        <v>2627</v>
      </c>
      <c r="AB848" s="6" t="s">
        <v>35</v>
      </c>
      <c r="AC848" s="7" t="s">
        <v>35</v>
      </c>
      <c r="AD848" s="5">
        <f>datos_chargeback_2001_1!$AE848/100</f>
        <v>0</v>
      </c>
      <c r="AE848" s="6">
        <v>0</v>
      </c>
      <c r="AF848" s="6" t="s">
        <v>36</v>
      </c>
    </row>
    <row r="849" spans="1:32" x14ac:dyDescent="0.3">
      <c r="A849" s="34" t="s">
        <v>2628</v>
      </c>
      <c r="B849" s="3">
        <v>44974</v>
      </c>
      <c r="C849" s="3" t="str">
        <f>TEXT(Tabla10[[#This Row],[Fecha de transacción]],"DDDD")</f>
        <v>viernes</v>
      </c>
      <c r="D849" s="3">
        <v>45064</v>
      </c>
      <c r="E849" s="4">
        <f>datos_chargeback_2001_1!$D849-datos_chargeback_2001_1!$B849</f>
        <v>90</v>
      </c>
      <c r="F849" s="5">
        <f>datos_chargeback_2001_1!$G849/100</f>
        <v>372.15</v>
      </c>
      <c r="G849" s="6">
        <v>37215</v>
      </c>
      <c r="H849" s="5">
        <f t="shared" si="13"/>
        <v>0</v>
      </c>
      <c r="I849" s="5">
        <v>1.1200000000000001</v>
      </c>
      <c r="J849" s="6" t="s">
        <v>38</v>
      </c>
      <c r="K849" s="6" t="s">
        <v>25</v>
      </c>
      <c r="L849" s="6" t="s">
        <v>119</v>
      </c>
      <c r="M849" s="6" t="s">
        <v>52</v>
      </c>
      <c r="N849" s="6" t="s">
        <v>42</v>
      </c>
      <c r="O849" s="6" t="s">
        <v>70</v>
      </c>
      <c r="P849" s="6" t="s">
        <v>54</v>
      </c>
      <c r="Q849" s="6" t="s">
        <v>66</v>
      </c>
      <c r="R849" s="6">
        <v>37215</v>
      </c>
      <c r="S849" s="6" t="s">
        <v>2629</v>
      </c>
      <c r="T849" s="6" t="s">
        <v>61</v>
      </c>
      <c r="U849" s="5">
        <f>datos_chargeback_2001_1!$V849/100</f>
        <v>0</v>
      </c>
      <c r="V849" s="6">
        <v>0</v>
      </c>
      <c r="W849" s="5">
        <f>datos_chargeback_2001_1!$X849/100</f>
        <v>372.15</v>
      </c>
      <c r="X849" s="6">
        <v>37215</v>
      </c>
      <c r="Y849" s="5">
        <f>datos_chargeback_2001_1!$Z849/100</f>
        <v>0</v>
      </c>
      <c r="Z849" s="6">
        <v>0</v>
      </c>
      <c r="AA849" s="6" t="s">
        <v>2630</v>
      </c>
      <c r="AB849" s="6" t="s">
        <v>48</v>
      </c>
      <c r="AC849" s="8">
        <v>44974</v>
      </c>
      <c r="AD849" s="5">
        <f>datos_chargeback_2001_1!$AE849/100</f>
        <v>322.47000000000003</v>
      </c>
      <c r="AE849" s="6">
        <v>32247</v>
      </c>
      <c r="AF849" s="6" t="s">
        <v>29</v>
      </c>
    </row>
    <row r="850" spans="1:32" x14ac:dyDescent="0.3">
      <c r="A850" s="34" t="s">
        <v>2631</v>
      </c>
      <c r="B850" s="3">
        <v>44975</v>
      </c>
      <c r="C850" s="3" t="str">
        <f>TEXT(Tabla10[[#This Row],[Fecha de transacción]],"DDDD")</f>
        <v>sábado</v>
      </c>
      <c r="D850" s="3">
        <v>45055</v>
      </c>
      <c r="E850" s="4">
        <f>datos_chargeback_2001_1!$D850-datos_chargeback_2001_1!$B850</f>
        <v>80</v>
      </c>
      <c r="F850" s="5">
        <f>datos_chargeback_2001_1!$G850/100</f>
        <v>502.44</v>
      </c>
      <c r="G850" s="6">
        <v>50244</v>
      </c>
      <c r="H850" s="5">
        <f t="shared" si="13"/>
        <v>0</v>
      </c>
      <c r="I850" s="5">
        <v>1.41</v>
      </c>
      <c r="J850" s="6" t="s">
        <v>38</v>
      </c>
      <c r="K850" s="6" t="s">
        <v>25</v>
      </c>
      <c r="L850" s="6" t="s">
        <v>109</v>
      </c>
      <c r="M850" s="6" t="s">
        <v>93</v>
      </c>
      <c r="N850" s="6" t="s">
        <v>42</v>
      </c>
      <c r="O850" s="6" t="s">
        <v>64</v>
      </c>
      <c r="P850" s="6" t="s">
        <v>30</v>
      </c>
      <c r="Q850" s="6" t="s">
        <v>44</v>
      </c>
      <c r="R850" s="6">
        <v>50244</v>
      </c>
      <c r="S850" s="6" t="s">
        <v>2632</v>
      </c>
      <c r="T850" s="6" t="s">
        <v>61</v>
      </c>
      <c r="U850" s="5">
        <f>datos_chargeback_2001_1!$V850/100</f>
        <v>0</v>
      </c>
      <c r="V850" s="6">
        <v>0</v>
      </c>
      <c r="W850" s="5">
        <f>datos_chargeback_2001_1!$X850/100</f>
        <v>502.44</v>
      </c>
      <c r="X850" s="6">
        <v>50244</v>
      </c>
      <c r="Y850" s="5">
        <f>datos_chargeback_2001_1!$Z850/100</f>
        <v>0</v>
      </c>
      <c r="Z850" s="6">
        <v>0</v>
      </c>
      <c r="AA850" s="6" t="s">
        <v>2633</v>
      </c>
      <c r="AB850" s="6" t="s">
        <v>48</v>
      </c>
      <c r="AC850" s="8">
        <v>44975</v>
      </c>
      <c r="AD850" s="5">
        <f>datos_chargeback_2001_1!$AE850/100</f>
        <v>531.91999999999996</v>
      </c>
      <c r="AE850" s="6">
        <v>53192</v>
      </c>
      <c r="AF850" s="6" t="s">
        <v>53</v>
      </c>
    </row>
    <row r="851" spans="1:32" x14ac:dyDescent="0.3">
      <c r="A851" s="36" t="s">
        <v>2635</v>
      </c>
      <c r="B851" s="14">
        <v>44976</v>
      </c>
      <c r="C851" s="14" t="str">
        <f>TEXT(Tabla10[[#This Row],[Fecha de transacción]],"DDDD")</f>
        <v>domingo</v>
      </c>
      <c r="D851" s="14">
        <v>45056</v>
      </c>
      <c r="E851" s="15">
        <f>datos_chargeback_2001_1!$D851-datos_chargeback_2001_1!$B851</f>
        <v>80</v>
      </c>
      <c r="F851" s="16">
        <f>datos_chargeback_2001_1!$G851/100</f>
        <v>923.63</v>
      </c>
      <c r="G851" s="17">
        <v>92363</v>
      </c>
      <c r="H851" s="16">
        <f t="shared" si="13"/>
        <v>0</v>
      </c>
      <c r="I851" s="16">
        <v>0</v>
      </c>
      <c r="J851" s="17" t="s">
        <v>38</v>
      </c>
      <c r="K851" s="17" t="s">
        <v>25</v>
      </c>
      <c r="L851" s="17" t="s">
        <v>119</v>
      </c>
      <c r="M851" s="17" t="s">
        <v>41</v>
      </c>
      <c r="N851" s="17" t="s">
        <v>42</v>
      </c>
      <c r="O851" s="17" t="s">
        <v>114</v>
      </c>
      <c r="P851" s="17" t="s">
        <v>54</v>
      </c>
      <c r="Q851" s="17" t="s">
        <v>31</v>
      </c>
      <c r="R851" s="17">
        <v>92363</v>
      </c>
      <c r="S851" s="17" t="s">
        <v>2636</v>
      </c>
      <c r="T851" s="17" t="s">
        <v>46</v>
      </c>
      <c r="U851" s="16">
        <f>datos_chargeback_2001_1!$V851/100</f>
        <v>923.63</v>
      </c>
      <c r="V851" s="17">
        <v>92363</v>
      </c>
      <c r="W851" s="16">
        <f>datos_chargeback_2001_1!$X851/100</f>
        <v>0</v>
      </c>
      <c r="X851" s="17">
        <v>0</v>
      </c>
      <c r="Y851" s="16">
        <f>datos_chargeback_2001_1!$Z851/100</f>
        <v>0</v>
      </c>
      <c r="Z851" s="17">
        <v>0</v>
      </c>
      <c r="AA851" s="17" t="s">
        <v>2637</v>
      </c>
      <c r="AB851" s="17" t="s">
        <v>35</v>
      </c>
      <c r="AC851" s="20" t="s">
        <v>35</v>
      </c>
      <c r="AD851" s="16">
        <f>datos_chargeback_2001_1!$AE851/100</f>
        <v>0</v>
      </c>
      <c r="AE851" s="17">
        <v>0</v>
      </c>
      <c r="AF851" s="17" t="s">
        <v>53</v>
      </c>
    </row>
    <row r="852" spans="1:32" x14ac:dyDescent="0.3">
      <c r="A852" s="34" t="s">
        <v>2638</v>
      </c>
      <c r="B852" s="3">
        <v>44977</v>
      </c>
      <c r="C852" s="3" t="str">
        <f>TEXT(Tabla10[[#This Row],[Fecha de transacción]],"DDDD")</f>
        <v>lunes</v>
      </c>
      <c r="D852" s="3">
        <v>45066</v>
      </c>
      <c r="E852" s="4">
        <f>datos_chargeback_2001_1!$D852-datos_chargeback_2001_1!$B852</f>
        <v>89</v>
      </c>
      <c r="F852" s="5">
        <f>datos_chargeback_2001_1!$G852/100</f>
        <v>623.69000000000005</v>
      </c>
      <c r="G852" s="6">
        <v>62369</v>
      </c>
      <c r="H852" s="5">
        <f t="shared" si="13"/>
        <v>0</v>
      </c>
      <c r="I852" s="5">
        <v>0</v>
      </c>
      <c r="J852" s="6" t="s">
        <v>38</v>
      </c>
      <c r="K852" s="6" t="s">
        <v>25</v>
      </c>
      <c r="L852" s="6" t="s">
        <v>109</v>
      </c>
      <c r="M852" s="6" t="s">
        <v>59</v>
      </c>
      <c r="N852" s="6" t="s">
        <v>42</v>
      </c>
      <c r="O852" s="6" t="s">
        <v>114</v>
      </c>
      <c r="P852" s="6" t="s">
        <v>54</v>
      </c>
      <c r="Q852" s="6" t="s">
        <v>66</v>
      </c>
      <c r="R852" s="6">
        <v>62369</v>
      </c>
      <c r="S852" s="6" t="s">
        <v>2639</v>
      </c>
      <c r="T852" s="6" t="s">
        <v>46</v>
      </c>
      <c r="U852" s="5">
        <f>datos_chargeback_2001_1!$V852/100</f>
        <v>623.69000000000005</v>
      </c>
      <c r="V852" s="6">
        <v>62369</v>
      </c>
      <c r="W852" s="5">
        <f>datos_chargeback_2001_1!$X852/100</f>
        <v>0</v>
      </c>
      <c r="X852" s="6">
        <v>0</v>
      </c>
      <c r="Y852" s="5">
        <f>datos_chargeback_2001_1!$Z852/100</f>
        <v>0</v>
      </c>
      <c r="Z852" s="6">
        <v>0</v>
      </c>
      <c r="AA852" s="6" t="s">
        <v>2640</v>
      </c>
      <c r="AB852" s="6" t="s">
        <v>35</v>
      </c>
      <c r="AC852" s="7" t="s">
        <v>35</v>
      </c>
      <c r="AD852" s="5">
        <f>datos_chargeback_2001_1!$AE852/100</f>
        <v>0</v>
      </c>
      <c r="AE852" s="6">
        <v>0</v>
      </c>
      <c r="AF852" s="6" t="s">
        <v>29</v>
      </c>
    </row>
    <row r="853" spans="1:32" x14ac:dyDescent="0.3">
      <c r="A853" s="36" t="s">
        <v>2641</v>
      </c>
      <c r="B853" s="14">
        <v>44978</v>
      </c>
      <c r="C853" s="14" t="str">
        <f>TEXT(Tabla10[[#This Row],[Fecha de transacción]],"DDDD")</f>
        <v>martes</v>
      </c>
      <c r="D853" s="14">
        <v>45061</v>
      </c>
      <c r="E853" s="15">
        <f>datos_chargeback_2001_1!$D853-datos_chargeback_2001_1!$B853</f>
        <v>83</v>
      </c>
      <c r="F853" s="16">
        <f>datos_chargeback_2001_1!$G853/100</f>
        <v>399.44</v>
      </c>
      <c r="G853" s="17">
        <v>39944</v>
      </c>
      <c r="H853" s="16">
        <f t="shared" si="13"/>
        <v>0</v>
      </c>
      <c r="I853" s="16">
        <v>0</v>
      </c>
      <c r="J853" s="17" t="s">
        <v>24</v>
      </c>
      <c r="K853" s="17" t="s">
        <v>25</v>
      </c>
      <c r="L853" s="17" t="s">
        <v>40</v>
      </c>
      <c r="M853" s="17" t="s">
        <v>85</v>
      </c>
      <c r="N853" s="17" t="s">
        <v>28</v>
      </c>
      <c r="O853" s="17" t="s">
        <v>50</v>
      </c>
      <c r="P853" s="17" t="s">
        <v>30</v>
      </c>
      <c r="Q853" s="17" t="s">
        <v>55</v>
      </c>
      <c r="R853" s="17">
        <v>39944</v>
      </c>
      <c r="S853" s="17" t="s">
        <v>2642</v>
      </c>
      <c r="T853" s="17" t="s">
        <v>33</v>
      </c>
      <c r="U853" s="16">
        <f>datos_chargeback_2001_1!$V853/100</f>
        <v>0</v>
      </c>
      <c r="V853" s="17">
        <v>0</v>
      </c>
      <c r="W853" s="16">
        <f>datos_chargeback_2001_1!$X853/100</f>
        <v>0</v>
      </c>
      <c r="X853" s="17">
        <v>0</v>
      </c>
      <c r="Y853" s="16">
        <f>datos_chargeback_2001_1!$Z853/100</f>
        <v>399.44</v>
      </c>
      <c r="Z853" s="17">
        <v>39944</v>
      </c>
      <c r="AA853" s="17" t="s">
        <v>2643</v>
      </c>
      <c r="AB853" s="17" t="s">
        <v>48</v>
      </c>
      <c r="AC853" s="18">
        <v>44978</v>
      </c>
      <c r="AD853" s="16">
        <f>datos_chargeback_2001_1!$AE853/100</f>
        <v>225.19</v>
      </c>
      <c r="AE853" s="17">
        <v>22519</v>
      </c>
      <c r="AF853" s="17" t="s">
        <v>36</v>
      </c>
    </row>
    <row r="854" spans="1:32" x14ac:dyDescent="0.3">
      <c r="A854" s="35" t="s">
        <v>2644</v>
      </c>
      <c r="B854" s="9">
        <v>44979</v>
      </c>
      <c r="C854" s="9" t="str">
        <f>TEXT(Tabla10[[#This Row],[Fecha de transacción]],"DDDD")</f>
        <v>miércoles</v>
      </c>
      <c r="D854" s="9">
        <v>45058</v>
      </c>
      <c r="E854" s="10">
        <f>datos_chargeback_2001_1!$D854-datos_chargeback_2001_1!$B854</f>
        <v>79</v>
      </c>
      <c r="F854" s="11">
        <f>datos_chargeback_2001_1!$G854/100</f>
        <v>796.57</v>
      </c>
      <c r="G854" s="12">
        <v>79657</v>
      </c>
      <c r="H854" s="11">
        <f t="shared" si="13"/>
        <v>0</v>
      </c>
      <c r="I854" s="11">
        <v>1.28</v>
      </c>
      <c r="J854" s="12" t="s">
        <v>38</v>
      </c>
      <c r="K854" s="12" t="s">
        <v>25</v>
      </c>
      <c r="L854" s="12" t="s">
        <v>74</v>
      </c>
      <c r="M854" s="12" t="s">
        <v>41</v>
      </c>
      <c r="N854" s="12" t="s">
        <v>42</v>
      </c>
      <c r="O854" s="12" t="s">
        <v>50</v>
      </c>
      <c r="P854" s="12" t="s">
        <v>30</v>
      </c>
      <c r="Q854" s="12" t="s">
        <v>31</v>
      </c>
      <c r="R854" s="12">
        <v>79657</v>
      </c>
      <c r="S854" s="12" t="s">
        <v>2645</v>
      </c>
      <c r="T854" s="12" t="s">
        <v>116</v>
      </c>
      <c r="U854" s="11">
        <f>datos_chargeback_2001_1!$V854/100</f>
        <v>796.57</v>
      </c>
      <c r="V854" s="12">
        <v>79657</v>
      </c>
      <c r="W854" s="11">
        <f>datos_chargeback_2001_1!$X854/100</f>
        <v>0</v>
      </c>
      <c r="X854" s="12">
        <v>0</v>
      </c>
      <c r="Y854" s="11">
        <f>datos_chargeback_2001_1!$Z854/100</f>
        <v>0</v>
      </c>
      <c r="Z854" s="12">
        <v>0</v>
      </c>
      <c r="AA854" s="12" t="s">
        <v>2646</v>
      </c>
      <c r="AB854" s="12" t="s">
        <v>35</v>
      </c>
      <c r="AC854" s="13" t="s">
        <v>35</v>
      </c>
      <c r="AD854" s="11">
        <f>datos_chargeback_2001_1!$AE854/100</f>
        <v>0</v>
      </c>
      <c r="AE854" s="12">
        <v>0</v>
      </c>
      <c r="AF854" s="12" t="s">
        <v>29</v>
      </c>
    </row>
    <row r="855" spans="1:32" x14ac:dyDescent="0.3">
      <c r="A855" s="34" t="s">
        <v>2647</v>
      </c>
      <c r="B855" s="3">
        <v>44980</v>
      </c>
      <c r="C855" s="3" t="str">
        <f>TEXT(Tabla10[[#This Row],[Fecha de transacción]],"DDDD")</f>
        <v>jueves</v>
      </c>
      <c r="D855" s="3">
        <v>45057</v>
      </c>
      <c r="E855" s="4">
        <f>datos_chargeback_2001_1!$D855-datos_chargeback_2001_1!$B855</f>
        <v>77</v>
      </c>
      <c r="F855" s="5">
        <f>datos_chargeback_2001_1!$G855/100</f>
        <v>783.22</v>
      </c>
      <c r="G855" s="6">
        <v>78322</v>
      </c>
      <c r="H855" s="5">
        <f t="shared" si="13"/>
        <v>0</v>
      </c>
      <c r="I855" s="5">
        <v>0</v>
      </c>
      <c r="J855" s="6" t="s">
        <v>24</v>
      </c>
      <c r="K855" s="6" t="s">
        <v>25</v>
      </c>
      <c r="L855" s="6" t="s">
        <v>40</v>
      </c>
      <c r="M855" s="6" t="s">
        <v>85</v>
      </c>
      <c r="N855" s="6" t="s">
        <v>42</v>
      </c>
      <c r="O855" s="6" t="s">
        <v>114</v>
      </c>
      <c r="P855" s="6" t="s">
        <v>54</v>
      </c>
      <c r="Q855" s="6" t="s">
        <v>66</v>
      </c>
      <c r="R855" s="6">
        <v>78322</v>
      </c>
      <c r="S855" s="6" t="s">
        <v>2251</v>
      </c>
      <c r="T855" s="6" t="s">
        <v>61</v>
      </c>
      <c r="U855" s="5">
        <f>datos_chargeback_2001_1!$V855/100</f>
        <v>0</v>
      </c>
      <c r="V855" s="6">
        <v>0</v>
      </c>
      <c r="W855" s="5">
        <f>datos_chargeback_2001_1!$X855/100</f>
        <v>783.22</v>
      </c>
      <c r="X855" s="6">
        <v>78322</v>
      </c>
      <c r="Y855" s="5">
        <f>datos_chargeback_2001_1!$Z855/100</f>
        <v>0</v>
      </c>
      <c r="Z855" s="6">
        <v>0</v>
      </c>
      <c r="AA855" s="6" t="s">
        <v>2648</v>
      </c>
      <c r="AB855" s="6" t="s">
        <v>35</v>
      </c>
      <c r="AC855" s="7" t="s">
        <v>35</v>
      </c>
      <c r="AD855" s="5">
        <f>datos_chargeback_2001_1!$AE855/100</f>
        <v>0</v>
      </c>
      <c r="AE855" s="6">
        <v>0</v>
      </c>
      <c r="AF855" s="6" t="s">
        <v>53</v>
      </c>
    </row>
    <row r="856" spans="1:32" x14ac:dyDescent="0.3">
      <c r="A856" s="35" t="s">
        <v>2649</v>
      </c>
      <c r="B856" s="9">
        <v>44981</v>
      </c>
      <c r="C856" s="9" t="str">
        <f>TEXT(Tabla10[[#This Row],[Fecha de transacción]],"DDDD")</f>
        <v>viernes</v>
      </c>
      <c r="D856" s="9">
        <v>45071</v>
      </c>
      <c r="E856" s="10">
        <f>datos_chargeback_2001_1!$D856-datos_chargeback_2001_1!$B856</f>
        <v>90</v>
      </c>
      <c r="F856" s="11">
        <f>datos_chargeback_2001_1!$G856/100</f>
        <v>710.69</v>
      </c>
      <c r="G856" s="12">
        <v>71069</v>
      </c>
      <c r="H856" s="11">
        <f t="shared" si="13"/>
        <v>0</v>
      </c>
      <c r="I856" s="11">
        <v>0</v>
      </c>
      <c r="J856" s="12" t="s">
        <v>24</v>
      </c>
      <c r="K856" s="12" t="s">
        <v>25</v>
      </c>
      <c r="L856" s="12" t="s">
        <v>119</v>
      </c>
      <c r="M856" s="12" t="s">
        <v>85</v>
      </c>
      <c r="N856" s="12" t="s">
        <v>42</v>
      </c>
      <c r="O856" s="12" t="s">
        <v>50</v>
      </c>
      <c r="P856" s="12" t="s">
        <v>30</v>
      </c>
      <c r="Q856" s="12" t="s">
        <v>31</v>
      </c>
      <c r="R856" s="12">
        <v>71069</v>
      </c>
      <c r="S856" s="12" t="s">
        <v>2650</v>
      </c>
      <c r="T856" s="12" t="s">
        <v>61</v>
      </c>
      <c r="U856" s="11">
        <f>datos_chargeback_2001_1!$V856/100</f>
        <v>0</v>
      </c>
      <c r="V856" s="12">
        <v>0</v>
      </c>
      <c r="W856" s="11">
        <f>datos_chargeback_2001_1!$X856/100</f>
        <v>710.69</v>
      </c>
      <c r="X856" s="12">
        <v>71069</v>
      </c>
      <c r="Y856" s="11">
        <f>datos_chargeback_2001_1!$Z856/100</f>
        <v>0</v>
      </c>
      <c r="Z856" s="12">
        <v>0</v>
      </c>
      <c r="AA856" s="12" t="s">
        <v>2651</v>
      </c>
      <c r="AB856" s="12" t="s">
        <v>48</v>
      </c>
      <c r="AC856" s="19">
        <v>44981</v>
      </c>
      <c r="AD856" s="11">
        <f>datos_chargeback_2001_1!$AE856/100</f>
        <v>25.78</v>
      </c>
      <c r="AE856" s="12">
        <v>2578</v>
      </c>
      <c r="AF856" s="12" t="s">
        <v>36</v>
      </c>
    </row>
    <row r="857" spans="1:32" x14ac:dyDescent="0.3">
      <c r="A857" s="34" t="s">
        <v>2652</v>
      </c>
      <c r="B857" s="3">
        <v>44982</v>
      </c>
      <c r="C857" s="3" t="str">
        <f>TEXT(Tabla10[[#This Row],[Fecha de transacción]],"DDDD")</f>
        <v>sábado</v>
      </c>
      <c r="D857" s="3">
        <v>45056</v>
      </c>
      <c r="E857" s="4">
        <f>datos_chargeback_2001_1!$D857-datos_chargeback_2001_1!$B857</f>
        <v>74</v>
      </c>
      <c r="F857" s="5">
        <f>datos_chargeback_2001_1!$G857/100</f>
        <v>263.32</v>
      </c>
      <c r="G857" s="6">
        <v>26332</v>
      </c>
      <c r="H857" s="5">
        <f t="shared" si="13"/>
        <v>0</v>
      </c>
      <c r="I857" s="5">
        <v>1.1299999999999999</v>
      </c>
      <c r="J857" s="6" t="s">
        <v>38</v>
      </c>
      <c r="K857" s="6" t="s">
        <v>25</v>
      </c>
      <c r="L857" s="6" t="s">
        <v>119</v>
      </c>
      <c r="M857" s="6" t="s">
        <v>59</v>
      </c>
      <c r="N857" s="6" t="s">
        <v>42</v>
      </c>
      <c r="O857" s="6" t="s">
        <v>64</v>
      </c>
      <c r="P857" s="6" t="s">
        <v>54</v>
      </c>
      <c r="Q857" s="6" t="s">
        <v>66</v>
      </c>
      <c r="R857" s="6">
        <v>26332</v>
      </c>
      <c r="S857" s="6" t="s">
        <v>2653</v>
      </c>
      <c r="T857" s="6" t="s">
        <v>116</v>
      </c>
      <c r="U857" s="5">
        <f>datos_chargeback_2001_1!$V857/100</f>
        <v>263.32</v>
      </c>
      <c r="V857" s="6">
        <v>26332</v>
      </c>
      <c r="W857" s="5">
        <f>datos_chargeback_2001_1!$X857/100</f>
        <v>0</v>
      </c>
      <c r="X857" s="6">
        <v>0</v>
      </c>
      <c r="Y857" s="5">
        <f>datos_chargeback_2001_1!$Z857/100</f>
        <v>0</v>
      </c>
      <c r="Z857" s="6">
        <v>0</v>
      </c>
      <c r="AA857" s="6" t="s">
        <v>2654</v>
      </c>
      <c r="AB857" s="6" t="s">
        <v>35</v>
      </c>
      <c r="AC857" s="7" t="s">
        <v>35</v>
      </c>
      <c r="AD857" s="5">
        <f>datos_chargeback_2001_1!$AE857/100</f>
        <v>0</v>
      </c>
      <c r="AE857" s="6">
        <v>0</v>
      </c>
      <c r="AF857" s="6" t="s">
        <v>29</v>
      </c>
    </row>
    <row r="858" spans="1:32" x14ac:dyDescent="0.3">
      <c r="A858" s="34" t="s">
        <v>2655</v>
      </c>
      <c r="B858" s="3">
        <v>44983</v>
      </c>
      <c r="C858" s="3" t="str">
        <f>TEXT(Tabla10[[#This Row],[Fecha de transacción]],"DDDD")</f>
        <v>domingo</v>
      </c>
      <c r="D858" s="3">
        <v>45057</v>
      </c>
      <c r="E858" s="4">
        <f>datos_chargeback_2001_1!$D858-datos_chargeback_2001_1!$B858</f>
        <v>74</v>
      </c>
      <c r="F858" s="5">
        <f>datos_chargeback_2001_1!$G858/100</f>
        <v>460.22</v>
      </c>
      <c r="G858" s="6">
        <v>46022</v>
      </c>
      <c r="H858" s="5">
        <f t="shared" si="13"/>
        <v>0</v>
      </c>
      <c r="I858" s="5">
        <v>1.27</v>
      </c>
      <c r="J858" s="6" t="s">
        <v>38</v>
      </c>
      <c r="K858" s="6" t="s">
        <v>25</v>
      </c>
      <c r="L858" s="6" t="s">
        <v>80</v>
      </c>
      <c r="M858" s="6" t="s">
        <v>59</v>
      </c>
      <c r="N858" s="6" t="s">
        <v>42</v>
      </c>
      <c r="O858" s="6" t="s">
        <v>53</v>
      </c>
      <c r="P858" s="6" t="s">
        <v>54</v>
      </c>
      <c r="Q858" s="6" t="s">
        <v>66</v>
      </c>
      <c r="R858" s="6">
        <v>46022</v>
      </c>
      <c r="S858" s="6" t="s">
        <v>2656</v>
      </c>
      <c r="T858" s="6" t="s">
        <v>46</v>
      </c>
      <c r="U858" s="5">
        <f>datos_chargeback_2001_1!$V858/100</f>
        <v>460.22</v>
      </c>
      <c r="V858" s="6">
        <v>46022</v>
      </c>
      <c r="W858" s="5">
        <f>datos_chargeback_2001_1!$X858/100</f>
        <v>0</v>
      </c>
      <c r="X858" s="6">
        <v>0</v>
      </c>
      <c r="Y858" s="5">
        <f>datos_chargeback_2001_1!$Z858/100</f>
        <v>0</v>
      </c>
      <c r="Z858" s="6">
        <v>0</v>
      </c>
      <c r="AA858" s="6" t="s">
        <v>2657</v>
      </c>
      <c r="AB858" s="6" t="s">
        <v>48</v>
      </c>
      <c r="AC858" s="8">
        <v>44983</v>
      </c>
      <c r="AD858" s="5">
        <f>datos_chargeback_2001_1!$AE858/100</f>
        <v>3.93</v>
      </c>
      <c r="AE858" s="6">
        <v>393</v>
      </c>
      <c r="AF858" s="6" t="s">
        <v>29</v>
      </c>
    </row>
    <row r="859" spans="1:32" x14ac:dyDescent="0.3">
      <c r="A859" s="34" t="s">
        <v>2658</v>
      </c>
      <c r="B859" s="3">
        <v>44984</v>
      </c>
      <c r="C859" s="3" t="str">
        <f>TEXT(Tabla10[[#This Row],[Fecha de transacción]],"DDDD")</f>
        <v>lunes</v>
      </c>
      <c r="D859" s="3">
        <v>45055</v>
      </c>
      <c r="E859" s="4">
        <f>datos_chargeback_2001_1!$D859-datos_chargeback_2001_1!$B859</f>
        <v>71</v>
      </c>
      <c r="F859" s="5">
        <f>datos_chargeback_2001_1!$G859/100</f>
        <v>553.42999999999995</v>
      </c>
      <c r="G859" s="6">
        <v>55343</v>
      </c>
      <c r="H859" s="5">
        <f t="shared" si="13"/>
        <v>0</v>
      </c>
      <c r="I859" s="5">
        <v>0</v>
      </c>
      <c r="J859" s="6" t="s">
        <v>24</v>
      </c>
      <c r="K859" s="6" t="s">
        <v>25</v>
      </c>
      <c r="L859" s="6" t="s">
        <v>40</v>
      </c>
      <c r="M859" s="6" t="s">
        <v>41</v>
      </c>
      <c r="N859" s="6" t="s">
        <v>28</v>
      </c>
      <c r="O859" s="6" t="s">
        <v>50</v>
      </c>
      <c r="P859" s="6" t="s">
        <v>30</v>
      </c>
      <c r="Q859" s="6" t="s">
        <v>44</v>
      </c>
      <c r="R859" s="6">
        <v>55343</v>
      </c>
      <c r="S859" s="6" t="s">
        <v>2659</v>
      </c>
      <c r="T859" s="6" t="s">
        <v>33</v>
      </c>
      <c r="U859" s="5">
        <f>datos_chargeback_2001_1!$V859/100</f>
        <v>0</v>
      </c>
      <c r="V859" s="6">
        <v>0</v>
      </c>
      <c r="W859" s="5">
        <f>datos_chargeback_2001_1!$X859/100</f>
        <v>0</v>
      </c>
      <c r="X859" s="6">
        <v>0</v>
      </c>
      <c r="Y859" s="5">
        <f>datos_chargeback_2001_1!$Z859/100</f>
        <v>553.42999999999995</v>
      </c>
      <c r="Z859" s="6">
        <v>55343</v>
      </c>
      <c r="AA859" s="6" t="s">
        <v>2660</v>
      </c>
      <c r="AB859" s="6" t="s">
        <v>35</v>
      </c>
      <c r="AC859" s="7" t="s">
        <v>35</v>
      </c>
      <c r="AD859" s="5">
        <f>datos_chargeback_2001_1!$AE859/100</f>
        <v>0</v>
      </c>
      <c r="AE859" s="6">
        <v>0</v>
      </c>
      <c r="AF859" s="6" t="s">
        <v>64</v>
      </c>
    </row>
    <row r="860" spans="1:32" x14ac:dyDescent="0.3">
      <c r="A860" s="35" t="s">
        <v>2661</v>
      </c>
      <c r="B860" s="9">
        <v>44985</v>
      </c>
      <c r="C860" s="9" t="str">
        <f>TEXT(Tabla10[[#This Row],[Fecha de transacción]],"DDDD")</f>
        <v>martes</v>
      </c>
      <c r="D860" s="9">
        <v>45059</v>
      </c>
      <c r="E860" s="10">
        <f>datos_chargeback_2001_1!$D860-datos_chargeback_2001_1!$B860</f>
        <v>74</v>
      </c>
      <c r="F860" s="11">
        <f>datos_chargeback_2001_1!$G860/100</f>
        <v>575.51</v>
      </c>
      <c r="G860" s="12">
        <v>57551</v>
      </c>
      <c r="H860" s="11">
        <f t="shared" si="13"/>
        <v>0</v>
      </c>
      <c r="I860" s="11">
        <v>0</v>
      </c>
      <c r="J860" s="12" t="s">
        <v>38</v>
      </c>
      <c r="K860" s="12" t="s">
        <v>25</v>
      </c>
      <c r="L860" s="12" t="s">
        <v>26</v>
      </c>
      <c r="M860" s="12" t="s">
        <v>59</v>
      </c>
      <c r="N860" s="12" t="s">
        <v>42</v>
      </c>
      <c r="O860" s="12" t="s">
        <v>43</v>
      </c>
      <c r="P860" s="12" t="s">
        <v>30</v>
      </c>
      <c r="Q860" s="12" t="s">
        <v>55</v>
      </c>
      <c r="R860" s="12">
        <v>57551</v>
      </c>
      <c r="S860" s="12" t="s">
        <v>2662</v>
      </c>
      <c r="T860" s="12" t="s">
        <v>116</v>
      </c>
      <c r="U860" s="11">
        <f>datos_chargeback_2001_1!$V860/100</f>
        <v>575.51</v>
      </c>
      <c r="V860" s="12">
        <v>57551</v>
      </c>
      <c r="W860" s="11">
        <f>datos_chargeback_2001_1!$X860/100</f>
        <v>0</v>
      </c>
      <c r="X860" s="12">
        <v>0</v>
      </c>
      <c r="Y860" s="11">
        <f>datos_chargeback_2001_1!$Z860/100</f>
        <v>0</v>
      </c>
      <c r="Z860" s="12">
        <v>0</v>
      </c>
      <c r="AA860" s="12" t="s">
        <v>2663</v>
      </c>
      <c r="AB860" s="12" t="s">
        <v>35</v>
      </c>
      <c r="AC860" s="13" t="s">
        <v>35</v>
      </c>
      <c r="AD860" s="11">
        <f>datos_chargeback_2001_1!$AE860/100</f>
        <v>0</v>
      </c>
      <c r="AE860" s="12">
        <v>0</v>
      </c>
      <c r="AF860" s="12" t="s">
        <v>53</v>
      </c>
    </row>
    <row r="861" spans="1:32" x14ac:dyDescent="0.3">
      <c r="A861" s="34" t="s">
        <v>2664</v>
      </c>
      <c r="B861" s="3">
        <v>44986</v>
      </c>
      <c r="C861" s="3" t="str">
        <f>TEXT(Tabla10[[#This Row],[Fecha de transacción]],"DDDD")</f>
        <v>miércoles</v>
      </c>
      <c r="D861" s="3">
        <v>45060</v>
      </c>
      <c r="E861" s="4">
        <f>datos_chargeback_2001_1!$D861-datos_chargeback_2001_1!$B861</f>
        <v>74</v>
      </c>
      <c r="F861" s="5">
        <f>datos_chargeback_2001_1!$G861/100</f>
        <v>481.57</v>
      </c>
      <c r="G861" s="6">
        <v>48157</v>
      </c>
      <c r="H861" s="5">
        <f t="shared" si="13"/>
        <v>0</v>
      </c>
      <c r="I861" s="5">
        <v>0</v>
      </c>
      <c r="J861" s="6" t="s">
        <v>24</v>
      </c>
      <c r="K861" s="6" t="s">
        <v>25</v>
      </c>
      <c r="L861" s="6" t="s">
        <v>26</v>
      </c>
      <c r="M861" s="6" t="s">
        <v>93</v>
      </c>
      <c r="N861" s="6" t="s">
        <v>42</v>
      </c>
      <c r="O861" s="6" t="s">
        <v>114</v>
      </c>
      <c r="P861" s="6" t="s">
        <v>54</v>
      </c>
      <c r="Q861" s="6" t="s">
        <v>55</v>
      </c>
      <c r="R861" s="6">
        <v>48157</v>
      </c>
      <c r="S861" s="6" t="s">
        <v>207</v>
      </c>
      <c r="T861" s="6" t="s">
        <v>61</v>
      </c>
      <c r="U861" s="5">
        <f>datos_chargeback_2001_1!$V861/100</f>
        <v>0</v>
      </c>
      <c r="V861" s="6">
        <v>0</v>
      </c>
      <c r="W861" s="5">
        <f>datos_chargeback_2001_1!$X861/100</f>
        <v>481.57</v>
      </c>
      <c r="X861" s="6">
        <v>48157</v>
      </c>
      <c r="Y861" s="5">
        <f>datos_chargeback_2001_1!$Z861/100</f>
        <v>0</v>
      </c>
      <c r="Z861" s="6">
        <v>0</v>
      </c>
      <c r="AA861" s="6" t="s">
        <v>2665</v>
      </c>
      <c r="AB861" s="6" t="s">
        <v>48</v>
      </c>
      <c r="AC861" s="8">
        <v>44986</v>
      </c>
      <c r="AD861" s="5">
        <f>datos_chargeback_2001_1!$AE861/100</f>
        <v>171.75</v>
      </c>
      <c r="AE861" s="6">
        <v>17175</v>
      </c>
      <c r="AF861" s="6" t="s">
        <v>53</v>
      </c>
    </row>
    <row r="862" spans="1:32" x14ac:dyDescent="0.3">
      <c r="A862" s="35" t="s">
        <v>2666</v>
      </c>
      <c r="B862" s="9">
        <v>44987</v>
      </c>
      <c r="C862" s="9" t="str">
        <f>TEXT(Tabla10[[#This Row],[Fecha de transacción]],"DDDD")</f>
        <v>jueves</v>
      </c>
      <c r="D862" s="9">
        <v>45049</v>
      </c>
      <c r="E862" s="10">
        <f>datos_chargeback_2001_1!$D862-datos_chargeback_2001_1!$B862</f>
        <v>62</v>
      </c>
      <c r="F862" s="11">
        <f>datos_chargeback_2001_1!$G862/100</f>
        <v>828.17</v>
      </c>
      <c r="G862" s="12">
        <v>82817</v>
      </c>
      <c r="H862" s="11">
        <f t="shared" si="13"/>
        <v>0</v>
      </c>
      <c r="I862" s="11">
        <v>1.34</v>
      </c>
      <c r="J862" s="12" t="s">
        <v>38</v>
      </c>
      <c r="K862" s="12" t="s">
        <v>25</v>
      </c>
      <c r="L862" s="12" t="s">
        <v>26</v>
      </c>
      <c r="M862" s="12" t="s">
        <v>52</v>
      </c>
      <c r="N862" s="12" t="s">
        <v>42</v>
      </c>
      <c r="O862" s="12" t="s">
        <v>53</v>
      </c>
      <c r="P862" s="12" t="s">
        <v>54</v>
      </c>
      <c r="Q862" s="12" t="s">
        <v>44</v>
      </c>
      <c r="R862" s="12">
        <v>82817</v>
      </c>
      <c r="S862" s="12" t="s">
        <v>2667</v>
      </c>
      <c r="T862" s="12" t="s">
        <v>116</v>
      </c>
      <c r="U862" s="11">
        <f>datos_chargeback_2001_1!$V862/100</f>
        <v>828.17</v>
      </c>
      <c r="V862" s="12">
        <v>82817</v>
      </c>
      <c r="W862" s="11">
        <f>datos_chargeback_2001_1!$X862/100</f>
        <v>0</v>
      </c>
      <c r="X862" s="12">
        <v>0</v>
      </c>
      <c r="Y862" s="11">
        <f>datos_chargeback_2001_1!$Z862/100</f>
        <v>0</v>
      </c>
      <c r="Z862" s="12">
        <v>0</v>
      </c>
      <c r="AA862" s="12" t="s">
        <v>2668</v>
      </c>
      <c r="AB862" s="12" t="s">
        <v>35</v>
      </c>
      <c r="AC862" s="13" t="s">
        <v>35</v>
      </c>
      <c r="AD862" s="11">
        <f>datos_chargeback_2001_1!$AE862/100</f>
        <v>0</v>
      </c>
      <c r="AE862" s="12">
        <v>0</v>
      </c>
      <c r="AF862" s="12" t="s">
        <v>36</v>
      </c>
    </row>
    <row r="863" spans="1:32" x14ac:dyDescent="0.3">
      <c r="A863" s="36" t="s">
        <v>2669</v>
      </c>
      <c r="B863" s="14">
        <v>44988</v>
      </c>
      <c r="C863" s="14" t="str">
        <f>TEXT(Tabla10[[#This Row],[Fecha de transacción]],"DDDD")</f>
        <v>viernes</v>
      </c>
      <c r="D863" s="14">
        <v>45056</v>
      </c>
      <c r="E863" s="15">
        <f>datos_chargeback_2001_1!$D863-datos_chargeback_2001_1!$B863</f>
        <v>68</v>
      </c>
      <c r="F863" s="16">
        <f>datos_chargeback_2001_1!$G863/100</f>
        <v>559.33000000000004</v>
      </c>
      <c r="G863" s="17">
        <v>55933</v>
      </c>
      <c r="H863" s="16">
        <f t="shared" si="13"/>
        <v>0</v>
      </c>
      <c r="I863" s="16">
        <v>0</v>
      </c>
      <c r="J863" s="17" t="s">
        <v>24</v>
      </c>
      <c r="K863" s="17" t="s">
        <v>25</v>
      </c>
      <c r="L863" s="17" t="s">
        <v>40</v>
      </c>
      <c r="M863" s="17" t="s">
        <v>52</v>
      </c>
      <c r="N863" s="17" t="s">
        <v>42</v>
      </c>
      <c r="O863" s="17" t="s">
        <v>53</v>
      </c>
      <c r="P863" s="17" t="s">
        <v>54</v>
      </c>
      <c r="Q863" s="17" t="s">
        <v>66</v>
      </c>
      <c r="R863" s="17">
        <v>55933</v>
      </c>
      <c r="S863" s="17" t="s">
        <v>2670</v>
      </c>
      <c r="T863" s="17" t="s">
        <v>46</v>
      </c>
      <c r="U863" s="16">
        <f>datos_chargeback_2001_1!$V863/100</f>
        <v>559.33000000000004</v>
      </c>
      <c r="V863" s="17">
        <v>55933</v>
      </c>
      <c r="W863" s="16">
        <f>datos_chargeback_2001_1!$X863/100</f>
        <v>0</v>
      </c>
      <c r="X863" s="17">
        <v>0</v>
      </c>
      <c r="Y863" s="16">
        <f>datos_chargeback_2001_1!$Z863/100</f>
        <v>0</v>
      </c>
      <c r="Z863" s="17">
        <v>0</v>
      </c>
      <c r="AA863" s="17" t="s">
        <v>2671</v>
      </c>
      <c r="AB863" s="17" t="s">
        <v>35</v>
      </c>
      <c r="AC863" s="20" t="s">
        <v>35</v>
      </c>
      <c r="AD863" s="16">
        <f>datos_chargeback_2001_1!$AE863/100</f>
        <v>0</v>
      </c>
      <c r="AE863" s="17">
        <v>0</v>
      </c>
      <c r="AF863" s="17" t="s">
        <v>50</v>
      </c>
    </row>
    <row r="864" spans="1:32" x14ac:dyDescent="0.3">
      <c r="A864" s="34" t="s">
        <v>2672</v>
      </c>
      <c r="B864" s="3">
        <v>44989</v>
      </c>
      <c r="C864" s="3" t="str">
        <f>TEXT(Tabla10[[#This Row],[Fecha de transacción]],"DDDD")</f>
        <v>sábado</v>
      </c>
      <c r="D864" s="3">
        <v>45059</v>
      </c>
      <c r="E864" s="4">
        <f>datos_chargeback_2001_1!$D864-datos_chargeback_2001_1!$B864</f>
        <v>70</v>
      </c>
      <c r="F864" s="5">
        <f>datos_chargeback_2001_1!$G864/100</f>
        <v>501.11</v>
      </c>
      <c r="G864" s="6">
        <v>50111</v>
      </c>
      <c r="H864" s="5">
        <f t="shared" si="13"/>
        <v>0</v>
      </c>
      <c r="I864" s="5">
        <v>0</v>
      </c>
      <c r="J864" s="6" t="s">
        <v>24</v>
      </c>
      <c r="K864" s="6" t="s">
        <v>25</v>
      </c>
      <c r="L864" s="6" t="s">
        <v>80</v>
      </c>
      <c r="M864" s="6" t="s">
        <v>27</v>
      </c>
      <c r="N864" s="6" t="s">
        <v>42</v>
      </c>
      <c r="O864" s="6" t="s">
        <v>114</v>
      </c>
      <c r="P864" s="6" t="s">
        <v>30</v>
      </c>
      <c r="Q864" s="6" t="s">
        <v>44</v>
      </c>
      <c r="R864" s="6">
        <v>50111</v>
      </c>
      <c r="S864" s="6" t="s">
        <v>2673</v>
      </c>
      <c r="T864" s="6" t="s">
        <v>61</v>
      </c>
      <c r="U864" s="5">
        <f>datos_chargeback_2001_1!$V864/100</f>
        <v>0</v>
      </c>
      <c r="V864" s="6">
        <v>0</v>
      </c>
      <c r="W864" s="5">
        <f>datos_chargeback_2001_1!$X864/100</f>
        <v>501.11</v>
      </c>
      <c r="X864" s="6">
        <v>50111</v>
      </c>
      <c r="Y864" s="5">
        <f>datos_chargeback_2001_1!$Z864/100</f>
        <v>0</v>
      </c>
      <c r="Z864" s="6">
        <v>0</v>
      </c>
      <c r="AA864" s="6" t="s">
        <v>2674</v>
      </c>
      <c r="AB864" s="6" t="s">
        <v>35</v>
      </c>
      <c r="AC864" s="7" t="s">
        <v>35</v>
      </c>
      <c r="AD864" s="5">
        <f>datos_chargeback_2001_1!$AE864/100</f>
        <v>0</v>
      </c>
      <c r="AE864" s="6">
        <v>0</v>
      </c>
      <c r="AF864" s="6" t="s">
        <v>53</v>
      </c>
    </row>
    <row r="865" spans="1:32" x14ac:dyDescent="0.3">
      <c r="A865" s="36" t="s">
        <v>2675</v>
      </c>
      <c r="B865" s="14">
        <v>44990</v>
      </c>
      <c r="C865" s="14" t="str">
        <f>TEXT(Tabla10[[#This Row],[Fecha de transacción]],"DDDD")</f>
        <v>domingo</v>
      </c>
      <c r="D865" s="14">
        <v>45054</v>
      </c>
      <c r="E865" s="15">
        <f>datos_chargeback_2001_1!$D865-datos_chargeback_2001_1!$B865</f>
        <v>64</v>
      </c>
      <c r="F865" s="16">
        <f>datos_chargeback_2001_1!$G865/100</f>
        <v>43.09</v>
      </c>
      <c r="G865" s="17">
        <v>4309</v>
      </c>
      <c r="H865" s="16">
        <f t="shared" si="13"/>
        <v>0</v>
      </c>
      <c r="I865" s="16">
        <v>0</v>
      </c>
      <c r="J865" s="17" t="s">
        <v>38</v>
      </c>
      <c r="K865" s="17" t="s">
        <v>25</v>
      </c>
      <c r="L865" s="17" t="s">
        <v>26</v>
      </c>
      <c r="M865" s="17" t="s">
        <v>59</v>
      </c>
      <c r="N865" s="17" t="s">
        <v>42</v>
      </c>
      <c r="O865" s="17" t="s">
        <v>36</v>
      </c>
      <c r="P865" s="17" t="s">
        <v>30</v>
      </c>
      <c r="Q865" s="17" t="s">
        <v>66</v>
      </c>
      <c r="R865" s="17">
        <v>4309</v>
      </c>
      <c r="S865" s="17" t="s">
        <v>2676</v>
      </c>
      <c r="T865" s="17" t="s">
        <v>46</v>
      </c>
      <c r="U865" s="16">
        <f>datos_chargeback_2001_1!$V865/100</f>
        <v>43.09</v>
      </c>
      <c r="V865" s="17">
        <v>4309</v>
      </c>
      <c r="W865" s="16">
        <f>datos_chargeback_2001_1!$X865/100</f>
        <v>0</v>
      </c>
      <c r="X865" s="17">
        <v>0</v>
      </c>
      <c r="Y865" s="16">
        <f>datos_chargeback_2001_1!$Z865/100</f>
        <v>0</v>
      </c>
      <c r="Z865" s="17">
        <v>0</v>
      </c>
      <c r="AA865" s="17" t="s">
        <v>2677</v>
      </c>
      <c r="AB865" s="17" t="s">
        <v>35</v>
      </c>
      <c r="AC865" s="20" t="s">
        <v>35</v>
      </c>
      <c r="AD865" s="16">
        <f>datos_chargeback_2001_1!$AE865/100</f>
        <v>0</v>
      </c>
      <c r="AE865" s="17">
        <v>0</v>
      </c>
      <c r="AF865" s="17" t="s">
        <v>64</v>
      </c>
    </row>
    <row r="866" spans="1:32" x14ac:dyDescent="0.3">
      <c r="A866" s="34" t="s">
        <v>2678</v>
      </c>
      <c r="B866" s="3">
        <v>44991</v>
      </c>
      <c r="C866" s="3" t="str">
        <f>TEXT(Tabla10[[#This Row],[Fecha de transacción]],"DDDD")</f>
        <v>lunes</v>
      </c>
      <c r="D866" s="3">
        <v>45065</v>
      </c>
      <c r="E866" s="4">
        <f>datos_chargeback_2001_1!$D866-datos_chargeback_2001_1!$B866</f>
        <v>74</v>
      </c>
      <c r="F866" s="5">
        <f>datos_chargeback_2001_1!$G866/100</f>
        <v>59.18</v>
      </c>
      <c r="G866" s="6">
        <v>5918</v>
      </c>
      <c r="H866" s="5">
        <f t="shared" si="13"/>
        <v>0</v>
      </c>
      <c r="I866" s="5">
        <v>0</v>
      </c>
      <c r="J866" s="6" t="s">
        <v>24</v>
      </c>
      <c r="K866" s="6" t="s">
        <v>25</v>
      </c>
      <c r="L866" s="6" t="s">
        <v>40</v>
      </c>
      <c r="M866" s="6" t="s">
        <v>59</v>
      </c>
      <c r="N866" s="6" t="s">
        <v>28</v>
      </c>
      <c r="O866" s="6" t="s">
        <v>43</v>
      </c>
      <c r="P866" s="6" t="s">
        <v>54</v>
      </c>
      <c r="Q866" s="6" t="s">
        <v>75</v>
      </c>
      <c r="R866" s="6">
        <v>59180</v>
      </c>
      <c r="S866" s="6" t="s">
        <v>2679</v>
      </c>
      <c r="T866" s="6" t="s">
        <v>33</v>
      </c>
      <c r="U866" s="5">
        <f>datos_chargeback_2001_1!$V866/100</f>
        <v>0</v>
      </c>
      <c r="V866" s="6">
        <v>0</v>
      </c>
      <c r="W866" s="5">
        <f>datos_chargeback_2001_1!$X866/100</f>
        <v>0</v>
      </c>
      <c r="X866" s="6">
        <v>0</v>
      </c>
      <c r="Y866" s="5">
        <f>datos_chargeback_2001_1!$Z866/100</f>
        <v>591.79999999999995</v>
      </c>
      <c r="Z866" s="6">
        <v>59180</v>
      </c>
      <c r="AA866" s="6" t="s">
        <v>2680</v>
      </c>
      <c r="AB866" s="6" t="s">
        <v>35</v>
      </c>
      <c r="AC866" s="7" t="s">
        <v>35</v>
      </c>
      <c r="AD866" s="5">
        <f>datos_chargeback_2001_1!$AE866/100</f>
        <v>0</v>
      </c>
      <c r="AE866" s="6">
        <v>0</v>
      </c>
      <c r="AF866" s="6" t="s">
        <v>43</v>
      </c>
    </row>
    <row r="867" spans="1:32" x14ac:dyDescent="0.3">
      <c r="A867" s="36" t="s">
        <v>2681</v>
      </c>
      <c r="B867" s="14">
        <v>44992</v>
      </c>
      <c r="C867" s="14" t="str">
        <f>TEXT(Tabla10[[#This Row],[Fecha de transacción]],"DDDD")</f>
        <v>martes</v>
      </c>
      <c r="D867" s="14">
        <v>45059</v>
      </c>
      <c r="E867" s="15">
        <f>datos_chargeback_2001_1!$D867-datos_chargeback_2001_1!$B867</f>
        <v>67</v>
      </c>
      <c r="F867" s="16">
        <f>datos_chargeback_2001_1!$G867/100</f>
        <v>977.33</v>
      </c>
      <c r="G867" s="17">
        <v>97733</v>
      </c>
      <c r="H867" s="16">
        <f t="shared" si="13"/>
        <v>0</v>
      </c>
      <c r="I867" s="16">
        <v>0.13</v>
      </c>
      <c r="J867" s="17" t="s">
        <v>38</v>
      </c>
      <c r="K867" s="17" t="s">
        <v>25</v>
      </c>
      <c r="L867" s="17" t="s">
        <v>26</v>
      </c>
      <c r="M867" s="17" t="s">
        <v>27</v>
      </c>
      <c r="N867" s="17" t="s">
        <v>42</v>
      </c>
      <c r="O867" s="17" t="s">
        <v>70</v>
      </c>
      <c r="P867" s="17" t="s">
        <v>54</v>
      </c>
      <c r="Q867" s="17" t="s">
        <v>66</v>
      </c>
      <c r="R867" s="17">
        <v>97733</v>
      </c>
      <c r="S867" s="17" t="s">
        <v>726</v>
      </c>
      <c r="T867" s="17" t="s">
        <v>116</v>
      </c>
      <c r="U867" s="16">
        <f>datos_chargeback_2001_1!$V867/100</f>
        <v>977.33</v>
      </c>
      <c r="V867" s="17">
        <v>97733</v>
      </c>
      <c r="W867" s="16">
        <f>datos_chargeback_2001_1!$X867/100</f>
        <v>0</v>
      </c>
      <c r="X867" s="17">
        <v>0</v>
      </c>
      <c r="Y867" s="16">
        <f>datos_chargeback_2001_1!$Z867/100</f>
        <v>0</v>
      </c>
      <c r="Z867" s="17">
        <v>0</v>
      </c>
      <c r="AA867" s="17" t="s">
        <v>2682</v>
      </c>
      <c r="AB867" s="17" t="s">
        <v>48</v>
      </c>
      <c r="AC867" s="18">
        <v>44992</v>
      </c>
      <c r="AD867" s="16">
        <f>datos_chargeback_2001_1!$AE867/100</f>
        <v>391.97</v>
      </c>
      <c r="AE867" s="17">
        <v>39197</v>
      </c>
      <c r="AF867" s="17" t="s">
        <v>50</v>
      </c>
    </row>
    <row r="868" spans="1:32" x14ac:dyDescent="0.3">
      <c r="A868" s="35" t="s">
        <v>2683</v>
      </c>
      <c r="B868" s="9">
        <v>44993</v>
      </c>
      <c r="C868" s="9" t="str">
        <f>TEXT(Tabla10[[#This Row],[Fecha de transacción]],"DDDD")</f>
        <v>miércoles</v>
      </c>
      <c r="D868" s="9">
        <v>45077</v>
      </c>
      <c r="E868" s="10">
        <f>datos_chargeback_2001_1!$D868-datos_chargeback_2001_1!$B868</f>
        <v>84</v>
      </c>
      <c r="F868" s="11">
        <f>datos_chargeback_2001_1!$G868/100</f>
        <v>520.98</v>
      </c>
      <c r="G868" s="12">
        <v>52098</v>
      </c>
      <c r="H868" s="11">
        <f t="shared" si="13"/>
        <v>0</v>
      </c>
      <c r="I868" s="11">
        <v>0</v>
      </c>
      <c r="J868" s="12" t="s">
        <v>38</v>
      </c>
      <c r="K868" s="12" t="s">
        <v>25</v>
      </c>
      <c r="L868" s="12" t="s">
        <v>40</v>
      </c>
      <c r="M868" s="12" t="s">
        <v>85</v>
      </c>
      <c r="N868" s="12" t="s">
        <v>28</v>
      </c>
      <c r="O868" s="12" t="s">
        <v>64</v>
      </c>
      <c r="P868" s="12" t="s">
        <v>54</v>
      </c>
      <c r="Q868" s="12" t="s">
        <v>55</v>
      </c>
      <c r="R868" s="12">
        <v>52098</v>
      </c>
      <c r="S868" s="12" t="s">
        <v>2046</v>
      </c>
      <c r="T868" s="12" t="s">
        <v>33</v>
      </c>
      <c r="U868" s="11">
        <f>datos_chargeback_2001_1!$V868/100</f>
        <v>0</v>
      </c>
      <c r="V868" s="12">
        <v>0</v>
      </c>
      <c r="W868" s="11">
        <f>datos_chargeback_2001_1!$X868/100</f>
        <v>0</v>
      </c>
      <c r="X868" s="12">
        <v>0</v>
      </c>
      <c r="Y868" s="11">
        <f>datos_chargeback_2001_1!$Z868/100</f>
        <v>520.98</v>
      </c>
      <c r="Z868" s="12">
        <v>52098</v>
      </c>
      <c r="AA868" s="12" t="s">
        <v>2684</v>
      </c>
      <c r="AB868" s="12" t="s">
        <v>48</v>
      </c>
      <c r="AC868" s="19">
        <v>44993</v>
      </c>
      <c r="AD868" s="11">
        <f>datos_chargeback_2001_1!$AE868/100</f>
        <v>880.17</v>
      </c>
      <c r="AE868" s="12">
        <v>88017</v>
      </c>
      <c r="AF868" s="12" t="s">
        <v>50</v>
      </c>
    </row>
    <row r="869" spans="1:32" x14ac:dyDescent="0.3">
      <c r="A869" s="34" t="s">
        <v>2685</v>
      </c>
      <c r="B869" s="3">
        <v>44994</v>
      </c>
      <c r="C869" s="3" t="str">
        <f>TEXT(Tabla10[[#This Row],[Fecha de transacción]],"DDDD")</f>
        <v>jueves</v>
      </c>
      <c r="D869" s="3">
        <v>45071</v>
      </c>
      <c r="E869" s="4">
        <f>datos_chargeback_2001_1!$D869-datos_chargeback_2001_1!$B869</f>
        <v>77</v>
      </c>
      <c r="F869" s="5">
        <f>datos_chargeback_2001_1!$G869/100</f>
        <v>201.13</v>
      </c>
      <c r="G869" s="6">
        <v>20113</v>
      </c>
      <c r="H869" s="5">
        <f t="shared" si="13"/>
        <v>0</v>
      </c>
      <c r="I869" s="5">
        <v>0</v>
      </c>
      <c r="J869" s="6" t="s">
        <v>24</v>
      </c>
      <c r="K869" s="6" t="s">
        <v>25</v>
      </c>
      <c r="L869" s="6" t="s">
        <v>109</v>
      </c>
      <c r="M869" s="6" t="s">
        <v>59</v>
      </c>
      <c r="N869" s="6" t="s">
        <v>28</v>
      </c>
      <c r="O869" s="6" t="s">
        <v>29</v>
      </c>
      <c r="P869" s="6" t="s">
        <v>54</v>
      </c>
      <c r="Q869" s="6" t="s">
        <v>66</v>
      </c>
      <c r="R869" s="6">
        <v>20113</v>
      </c>
      <c r="S869" s="6" t="s">
        <v>522</v>
      </c>
      <c r="T869" s="6" t="s">
        <v>33</v>
      </c>
      <c r="U869" s="5">
        <f>datos_chargeback_2001_1!$V869/100</f>
        <v>0</v>
      </c>
      <c r="V869" s="6">
        <v>0</v>
      </c>
      <c r="W869" s="5">
        <f>datos_chargeback_2001_1!$X869/100</f>
        <v>0</v>
      </c>
      <c r="X869" s="6">
        <v>0</v>
      </c>
      <c r="Y869" s="5">
        <f>datos_chargeback_2001_1!$Z869/100</f>
        <v>201.13</v>
      </c>
      <c r="Z869" s="6">
        <v>20113</v>
      </c>
      <c r="AA869" s="6" t="s">
        <v>2686</v>
      </c>
      <c r="AB869" s="6" t="s">
        <v>35</v>
      </c>
      <c r="AC869" s="7" t="s">
        <v>35</v>
      </c>
      <c r="AD869" s="5">
        <f>datos_chargeback_2001_1!$AE869/100</f>
        <v>0</v>
      </c>
      <c r="AE869" s="6">
        <v>0</v>
      </c>
      <c r="AF869" s="6" t="s">
        <v>53</v>
      </c>
    </row>
    <row r="870" spans="1:32" x14ac:dyDescent="0.3">
      <c r="A870" s="34" t="s">
        <v>2687</v>
      </c>
      <c r="B870" s="3">
        <v>44995</v>
      </c>
      <c r="C870" s="3" t="str">
        <f>TEXT(Tabla10[[#This Row],[Fecha de transacción]],"DDDD")</f>
        <v>viernes</v>
      </c>
      <c r="D870" s="3">
        <v>45057</v>
      </c>
      <c r="E870" s="4">
        <f>datos_chargeback_2001_1!$D870-datos_chargeback_2001_1!$B870</f>
        <v>62</v>
      </c>
      <c r="F870" s="5">
        <f>datos_chargeback_2001_1!$G870/100</f>
        <v>815.25</v>
      </c>
      <c r="G870" s="6">
        <v>81525</v>
      </c>
      <c r="H870" s="5">
        <f t="shared" si="13"/>
        <v>0</v>
      </c>
      <c r="I870" s="5">
        <v>1.35</v>
      </c>
      <c r="J870" s="6" t="s">
        <v>24</v>
      </c>
      <c r="K870" s="6" t="s">
        <v>25</v>
      </c>
      <c r="L870" s="6" t="s">
        <v>109</v>
      </c>
      <c r="M870" s="6" t="s">
        <v>27</v>
      </c>
      <c r="N870" s="6" t="s">
        <v>42</v>
      </c>
      <c r="O870" s="6" t="s">
        <v>114</v>
      </c>
      <c r="P870" s="6" t="s">
        <v>54</v>
      </c>
      <c r="Q870" s="6" t="s">
        <v>55</v>
      </c>
      <c r="R870" s="6">
        <v>81525</v>
      </c>
      <c r="S870" s="6" t="s">
        <v>2688</v>
      </c>
      <c r="T870" s="6" t="s">
        <v>46</v>
      </c>
      <c r="U870" s="5">
        <f>datos_chargeback_2001_1!$V870/100</f>
        <v>815.25</v>
      </c>
      <c r="V870" s="6">
        <v>81525</v>
      </c>
      <c r="W870" s="5">
        <f>datos_chargeback_2001_1!$X870/100</f>
        <v>0</v>
      </c>
      <c r="X870" s="6">
        <v>0</v>
      </c>
      <c r="Y870" s="5">
        <f>datos_chargeback_2001_1!$Z870/100</f>
        <v>0</v>
      </c>
      <c r="Z870" s="6">
        <v>0</v>
      </c>
      <c r="AA870" s="6" t="s">
        <v>2689</v>
      </c>
      <c r="AB870" s="6" t="s">
        <v>48</v>
      </c>
      <c r="AC870" s="8">
        <v>44995</v>
      </c>
      <c r="AD870" s="5">
        <f>datos_chargeback_2001_1!$AE870/100</f>
        <v>917.28</v>
      </c>
      <c r="AE870" s="6">
        <v>91728</v>
      </c>
      <c r="AF870" s="6" t="s">
        <v>36</v>
      </c>
    </row>
    <row r="871" spans="1:32" x14ac:dyDescent="0.3">
      <c r="A871" s="36" t="s">
        <v>2690</v>
      </c>
      <c r="B871" s="14">
        <v>44996</v>
      </c>
      <c r="C871" s="14" t="str">
        <f>TEXT(Tabla10[[#This Row],[Fecha de transacción]],"DDDD")</f>
        <v>sábado</v>
      </c>
      <c r="D871" s="14">
        <v>45086</v>
      </c>
      <c r="E871" s="15">
        <f>datos_chargeback_2001_1!$D871-datos_chargeback_2001_1!$B871</f>
        <v>90</v>
      </c>
      <c r="F871" s="16">
        <f>datos_chargeback_2001_1!$G871/100</f>
        <v>69.099999999999994</v>
      </c>
      <c r="G871" s="17">
        <v>6910</v>
      </c>
      <c r="H871" s="16">
        <f t="shared" si="13"/>
        <v>0</v>
      </c>
      <c r="I871" s="16">
        <v>1.1100000000000001</v>
      </c>
      <c r="J871" s="17" t="s">
        <v>24</v>
      </c>
      <c r="K871" s="17" t="s">
        <v>25</v>
      </c>
      <c r="L871" s="17" t="s">
        <v>80</v>
      </c>
      <c r="M871" s="17" t="s">
        <v>52</v>
      </c>
      <c r="N871" s="17" t="s">
        <v>42</v>
      </c>
      <c r="O871" s="17" t="s">
        <v>43</v>
      </c>
      <c r="P871" s="17" t="s">
        <v>54</v>
      </c>
      <c r="Q871" s="17" t="s">
        <v>44</v>
      </c>
      <c r="R871" s="17">
        <v>69100</v>
      </c>
      <c r="S871" s="17" t="s">
        <v>2691</v>
      </c>
      <c r="T871" s="17" t="s">
        <v>116</v>
      </c>
      <c r="U871" s="16">
        <f>datos_chargeback_2001_1!$V871/100</f>
        <v>691</v>
      </c>
      <c r="V871" s="17">
        <v>69100</v>
      </c>
      <c r="W871" s="16">
        <f>datos_chargeback_2001_1!$X871/100</f>
        <v>0</v>
      </c>
      <c r="X871" s="17">
        <v>0</v>
      </c>
      <c r="Y871" s="16">
        <f>datos_chargeback_2001_1!$Z871/100</f>
        <v>0</v>
      </c>
      <c r="Z871" s="17">
        <v>0</v>
      </c>
      <c r="AA871" s="17" t="s">
        <v>2692</v>
      </c>
      <c r="AB871" s="17" t="s">
        <v>48</v>
      </c>
      <c r="AC871" s="18">
        <v>44996</v>
      </c>
      <c r="AD871" s="16">
        <f>datos_chargeback_2001_1!$AE871/100</f>
        <v>542.21</v>
      </c>
      <c r="AE871" s="17">
        <v>54221</v>
      </c>
      <c r="AF871" s="17" t="s">
        <v>53</v>
      </c>
    </row>
    <row r="872" spans="1:32" x14ac:dyDescent="0.3">
      <c r="A872" s="35" t="s">
        <v>2693</v>
      </c>
      <c r="B872" s="9">
        <v>44997</v>
      </c>
      <c r="C872" s="9" t="str">
        <f>TEXT(Tabla10[[#This Row],[Fecha de transacción]],"DDDD")</f>
        <v>domingo</v>
      </c>
      <c r="D872" s="9">
        <v>45084</v>
      </c>
      <c r="E872" s="10">
        <f>datos_chargeback_2001_1!$D872-datos_chargeback_2001_1!$B872</f>
        <v>87</v>
      </c>
      <c r="F872" s="11">
        <f>datos_chargeback_2001_1!$G872/100</f>
        <v>292.62</v>
      </c>
      <c r="G872" s="12">
        <v>29262</v>
      </c>
      <c r="H872" s="11">
        <f t="shared" si="13"/>
        <v>0</v>
      </c>
      <c r="I872" s="11">
        <v>0</v>
      </c>
      <c r="J872" s="12" t="s">
        <v>38</v>
      </c>
      <c r="K872" s="12" t="s">
        <v>25</v>
      </c>
      <c r="L872" s="12" t="s">
        <v>26</v>
      </c>
      <c r="M872" s="12" t="s">
        <v>41</v>
      </c>
      <c r="N872" s="12" t="s">
        <v>42</v>
      </c>
      <c r="O872" s="12" t="s">
        <v>36</v>
      </c>
      <c r="P872" s="12" t="s">
        <v>30</v>
      </c>
      <c r="Q872" s="12" t="s">
        <v>31</v>
      </c>
      <c r="R872" s="12">
        <v>29262</v>
      </c>
      <c r="S872" s="12" t="s">
        <v>2694</v>
      </c>
      <c r="T872" s="12" t="s">
        <v>46</v>
      </c>
      <c r="U872" s="11">
        <f>datos_chargeback_2001_1!$V872/100</f>
        <v>292.62</v>
      </c>
      <c r="V872" s="12">
        <v>29262</v>
      </c>
      <c r="W872" s="11">
        <f>datos_chargeback_2001_1!$X872/100</f>
        <v>0</v>
      </c>
      <c r="X872" s="12">
        <v>0</v>
      </c>
      <c r="Y872" s="11">
        <f>datos_chargeback_2001_1!$Z872/100</f>
        <v>0</v>
      </c>
      <c r="Z872" s="12">
        <v>0</v>
      </c>
      <c r="AA872" s="12" t="s">
        <v>2695</v>
      </c>
      <c r="AB872" s="12" t="s">
        <v>35</v>
      </c>
      <c r="AC872" s="13" t="s">
        <v>35</v>
      </c>
      <c r="AD872" s="11">
        <f>datos_chargeback_2001_1!$AE872/100</f>
        <v>0</v>
      </c>
      <c r="AE872" s="12">
        <v>0</v>
      </c>
      <c r="AF872" s="12" t="s">
        <v>64</v>
      </c>
    </row>
    <row r="873" spans="1:32" x14ac:dyDescent="0.3">
      <c r="A873" s="36" t="s">
        <v>2696</v>
      </c>
      <c r="B873" s="14">
        <v>44998</v>
      </c>
      <c r="C873" s="14" t="str">
        <f>TEXT(Tabla10[[#This Row],[Fecha de transacción]],"DDDD")</f>
        <v>lunes</v>
      </c>
      <c r="D873" s="14">
        <v>45085</v>
      </c>
      <c r="E873" s="15">
        <f>datos_chargeback_2001_1!$D873-datos_chargeback_2001_1!$B873</f>
        <v>87</v>
      </c>
      <c r="F873" s="16">
        <f>datos_chargeback_2001_1!$G873/100</f>
        <v>767.45</v>
      </c>
      <c r="G873" s="17">
        <v>76745</v>
      </c>
      <c r="H873" s="16">
        <f t="shared" si="13"/>
        <v>0</v>
      </c>
      <c r="I873" s="16">
        <v>1.33</v>
      </c>
      <c r="J873" s="17" t="s">
        <v>24</v>
      </c>
      <c r="K873" s="17" t="s">
        <v>25</v>
      </c>
      <c r="L873" s="17" t="s">
        <v>109</v>
      </c>
      <c r="M873" s="17" t="s">
        <v>52</v>
      </c>
      <c r="N873" s="17" t="s">
        <v>42</v>
      </c>
      <c r="O873" s="17" t="s">
        <v>114</v>
      </c>
      <c r="P873" s="17" t="s">
        <v>30</v>
      </c>
      <c r="Q873" s="17" t="s">
        <v>55</v>
      </c>
      <c r="R873" s="17">
        <v>76745</v>
      </c>
      <c r="S873" s="17" t="s">
        <v>2697</v>
      </c>
      <c r="T873" s="17" t="s">
        <v>116</v>
      </c>
      <c r="U873" s="16">
        <f>datos_chargeback_2001_1!$V873/100</f>
        <v>767.45</v>
      </c>
      <c r="V873" s="17">
        <v>76745</v>
      </c>
      <c r="W873" s="16">
        <f>datos_chargeback_2001_1!$X873/100</f>
        <v>0</v>
      </c>
      <c r="X873" s="17">
        <v>0</v>
      </c>
      <c r="Y873" s="16">
        <f>datos_chargeback_2001_1!$Z873/100</f>
        <v>0</v>
      </c>
      <c r="Z873" s="17">
        <v>0</v>
      </c>
      <c r="AA873" s="17" t="s">
        <v>2698</v>
      </c>
      <c r="AB873" s="17" t="s">
        <v>48</v>
      </c>
      <c r="AC873" s="18">
        <v>44998</v>
      </c>
      <c r="AD873" s="16">
        <f>datos_chargeback_2001_1!$AE873/100</f>
        <v>91.49</v>
      </c>
      <c r="AE873" s="17">
        <v>9149</v>
      </c>
      <c r="AF873" s="17" t="s">
        <v>53</v>
      </c>
    </row>
    <row r="874" spans="1:32" x14ac:dyDescent="0.3">
      <c r="A874" s="34" t="s">
        <v>2699</v>
      </c>
      <c r="B874" s="3">
        <v>44999</v>
      </c>
      <c r="C874" s="3" t="str">
        <f>TEXT(Tabla10[[#This Row],[Fecha de transacción]],"DDDD")</f>
        <v>martes</v>
      </c>
      <c r="D874" s="3">
        <v>45065</v>
      </c>
      <c r="E874" s="4">
        <f>datos_chargeback_2001_1!$D874-datos_chargeback_2001_1!$B874</f>
        <v>66</v>
      </c>
      <c r="F874" s="5">
        <f>datos_chargeback_2001_1!$G874/100</f>
        <v>785.27</v>
      </c>
      <c r="G874" s="6">
        <v>78527</v>
      </c>
      <c r="H874" s="5">
        <f t="shared" si="13"/>
        <v>0</v>
      </c>
      <c r="I874" s="5">
        <v>0</v>
      </c>
      <c r="J874" s="6" t="s">
        <v>38</v>
      </c>
      <c r="K874" s="6" t="s">
        <v>25</v>
      </c>
      <c r="L874" s="6" t="s">
        <v>26</v>
      </c>
      <c r="M874" s="6" t="s">
        <v>59</v>
      </c>
      <c r="N874" s="6" t="s">
        <v>42</v>
      </c>
      <c r="O874" s="6" t="s">
        <v>70</v>
      </c>
      <c r="P874" s="6" t="s">
        <v>30</v>
      </c>
      <c r="Q874" s="6" t="s">
        <v>66</v>
      </c>
      <c r="R874" s="6">
        <v>78527</v>
      </c>
      <c r="S874" s="6" t="s">
        <v>662</v>
      </c>
      <c r="T874" s="6" t="s">
        <v>61</v>
      </c>
      <c r="U874" s="5">
        <f>datos_chargeback_2001_1!$V874/100</f>
        <v>0</v>
      </c>
      <c r="V874" s="6">
        <v>0</v>
      </c>
      <c r="W874" s="5">
        <f>datos_chargeback_2001_1!$X874/100</f>
        <v>785.27</v>
      </c>
      <c r="X874" s="6">
        <v>78527</v>
      </c>
      <c r="Y874" s="5">
        <f>datos_chargeback_2001_1!$Z874/100</f>
        <v>0</v>
      </c>
      <c r="Z874" s="6">
        <v>0</v>
      </c>
      <c r="AA874" s="6" t="s">
        <v>2700</v>
      </c>
      <c r="AB874" s="6" t="s">
        <v>35</v>
      </c>
      <c r="AC874" s="7" t="s">
        <v>35</v>
      </c>
      <c r="AD874" s="5">
        <f>datos_chargeback_2001_1!$AE874/100</f>
        <v>0</v>
      </c>
      <c r="AE874" s="6">
        <v>0</v>
      </c>
      <c r="AF874" s="6" t="s">
        <v>43</v>
      </c>
    </row>
    <row r="875" spans="1:32" x14ac:dyDescent="0.3">
      <c r="A875" s="34" t="s">
        <v>2701</v>
      </c>
      <c r="B875" s="3">
        <v>45000</v>
      </c>
      <c r="C875" s="3" t="str">
        <f>TEXT(Tabla10[[#This Row],[Fecha de transacción]],"DDDD")</f>
        <v>miércoles</v>
      </c>
      <c r="D875" s="3">
        <v>45073</v>
      </c>
      <c r="E875" s="4">
        <f>datos_chargeback_2001_1!$D875-datos_chargeback_2001_1!$B875</f>
        <v>73</v>
      </c>
      <c r="F875" s="5">
        <f>datos_chargeback_2001_1!$G875/100</f>
        <v>588.13</v>
      </c>
      <c r="G875" s="6">
        <v>58813</v>
      </c>
      <c r="H875" s="5">
        <f t="shared" si="13"/>
        <v>0</v>
      </c>
      <c r="I875" s="5">
        <v>1.06</v>
      </c>
      <c r="J875" s="6" t="s">
        <v>38</v>
      </c>
      <c r="K875" s="6" t="s">
        <v>25</v>
      </c>
      <c r="L875" s="6" t="s">
        <v>74</v>
      </c>
      <c r="M875" s="6" t="s">
        <v>41</v>
      </c>
      <c r="N875" s="6" t="s">
        <v>42</v>
      </c>
      <c r="O875" s="6" t="s">
        <v>36</v>
      </c>
      <c r="P875" s="6" t="s">
        <v>30</v>
      </c>
      <c r="Q875" s="6" t="s">
        <v>55</v>
      </c>
      <c r="R875" s="6">
        <v>58813</v>
      </c>
      <c r="S875" s="6" t="s">
        <v>2702</v>
      </c>
      <c r="T875" s="6" t="s">
        <v>61</v>
      </c>
      <c r="U875" s="5">
        <f>datos_chargeback_2001_1!$V875/100</f>
        <v>0</v>
      </c>
      <c r="V875" s="6">
        <v>0</v>
      </c>
      <c r="W875" s="5">
        <f>datos_chargeback_2001_1!$X875/100</f>
        <v>588.13</v>
      </c>
      <c r="X875" s="6">
        <v>58813</v>
      </c>
      <c r="Y875" s="5">
        <f>datos_chargeback_2001_1!$Z875/100</f>
        <v>0</v>
      </c>
      <c r="Z875" s="6">
        <v>0</v>
      </c>
      <c r="AA875" s="6" t="s">
        <v>2703</v>
      </c>
      <c r="AB875" s="6" t="s">
        <v>35</v>
      </c>
      <c r="AC875" s="7" t="s">
        <v>35</v>
      </c>
      <c r="AD875" s="5">
        <f>datos_chargeback_2001_1!$AE875/100</f>
        <v>0</v>
      </c>
      <c r="AE875" s="6">
        <v>0</v>
      </c>
      <c r="AF875" s="6" t="s">
        <v>64</v>
      </c>
    </row>
    <row r="876" spans="1:32" x14ac:dyDescent="0.3">
      <c r="A876" s="35" t="s">
        <v>2704</v>
      </c>
      <c r="B876" s="9">
        <v>45001</v>
      </c>
      <c r="C876" s="9" t="str">
        <f>TEXT(Tabla10[[#This Row],[Fecha de transacción]],"DDDD")</f>
        <v>jueves</v>
      </c>
      <c r="D876" s="9">
        <v>45083</v>
      </c>
      <c r="E876" s="10">
        <f>datos_chargeback_2001_1!$D876-datos_chargeback_2001_1!$B876</f>
        <v>82</v>
      </c>
      <c r="F876" s="11">
        <f>datos_chargeback_2001_1!$G876/100</f>
        <v>47.07</v>
      </c>
      <c r="G876" s="12">
        <v>4707</v>
      </c>
      <c r="H876" s="11">
        <f t="shared" si="13"/>
        <v>0</v>
      </c>
      <c r="I876" s="11">
        <v>1.19</v>
      </c>
      <c r="J876" s="12" t="s">
        <v>24</v>
      </c>
      <c r="K876" s="12" t="s">
        <v>25</v>
      </c>
      <c r="L876" s="12" t="s">
        <v>74</v>
      </c>
      <c r="M876" s="12" t="s">
        <v>59</v>
      </c>
      <c r="N876" s="12" t="s">
        <v>28</v>
      </c>
      <c r="O876" s="12" t="s">
        <v>64</v>
      </c>
      <c r="P876" s="12" t="s">
        <v>30</v>
      </c>
      <c r="Q876" s="12" t="s">
        <v>66</v>
      </c>
      <c r="R876" s="12">
        <v>47070</v>
      </c>
      <c r="S876" s="12" t="s">
        <v>2705</v>
      </c>
      <c r="T876" s="12" t="s">
        <v>33</v>
      </c>
      <c r="U876" s="11">
        <f>datos_chargeback_2001_1!$V876/100</f>
        <v>0</v>
      </c>
      <c r="V876" s="12">
        <v>0</v>
      </c>
      <c r="W876" s="11">
        <f>datos_chargeback_2001_1!$X876/100</f>
        <v>0</v>
      </c>
      <c r="X876" s="12">
        <v>0</v>
      </c>
      <c r="Y876" s="11">
        <f>datos_chargeback_2001_1!$Z876/100</f>
        <v>470.7</v>
      </c>
      <c r="Z876" s="12">
        <v>47070</v>
      </c>
      <c r="AA876" s="12" t="s">
        <v>2706</v>
      </c>
      <c r="AB876" s="12" t="s">
        <v>35</v>
      </c>
      <c r="AC876" s="13" t="s">
        <v>35</v>
      </c>
      <c r="AD876" s="11">
        <f>datos_chargeback_2001_1!$AE876/100</f>
        <v>0</v>
      </c>
      <c r="AE876" s="12">
        <v>0</v>
      </c>
      <c r="AF876" s="12" t="s">
        <v>36</v>
      </c>
    </row>
    <row r="877" spans="1:32" x14ac:dyDescent="0.3">
      <c r="A877" s="34" t="s">
        <v>2707</v>
      </c>
      <c r="B877" s="3">
        <v>45002</v>
      </c>
      <c r="C877" s="3" t="str">
        <f>TEXT(Tabla10[[#This Row],[Fecha de transacción]],"DDDD")</f>
        <v>viernes</v>
      </c>
      <c r="D877" s="3">
        <v>45069</v>
      </c>
      <c r="E877" s="4">
        <f>datos_chargeback_2001_1!$D877-datos_chargeback_2001_1!$B877</f>
        <v>67</v>
      </c>
      <c r="F877" s="5">
        <f>datos_chargeback_2001_1!$G877/100</f>
        <v>972.68</v>
      </c>
      <c r="G877" s="6">
        <v>97268</v>
      </c>
      <c r="H877" s="5">
        <f t="shared" si="13"/>
        <v>0</v>
      </c>
      <c r="I877" s="5">
        <v>1.43</v>
      </c>
      <c r="J877" s="6" t="s">
        <v>38</v>
      </c>
      <c r="K877" s="6" t="s">
        <v>25</v>
      </c>
      <c r="L877" s="6" t="s">
        <v>109</v>
      </c>
      <c r="M877" s="6" t="s">
        <v>41</v>
      </c>
      <c r="N877" s="6" t="s">
        <v>28</v>
      </c>
      <c r="O877" s="6" t="s">
        <v>36</v>
      </c>
      <c r="P877" s="6" t="s">
        <v>54</v>
      </c>
      <c r="Q877" s="6" t="s">
        <v>31</v>
      </c>
      <c r="R877" s="6">
        <v>97268</v>
      </c>
      <c r="S877" s="6" t="s">
        <v>1820</v>
      </c>
      <c r="T877" s="6" t="s">
        <v>33</v>
      </c>
      <c r="U877" s="5">
        <f>datos_chargeback_2001_1!$V877/100</f>
        <v>0</v>
      </c>
      <c r="V877" s="6">
        <v>0</v>
      </c>
      <c r="W877" s="5">
        <f>datos_chargeback_2001_1!$X877/100</f>
        <v>0</v>
      </c>
      <c r="X877" s="6">
        <v>0</v>
      </c>
      <c r="Y877" s="5">
        <f>datos_chargeback_2001_1!$Z877/100</f>
        <v>972.68</v>
      </c>
      <c r="Z877" s="6">
        <v>97268</v>
      </c>
      <c r="AA877" s="6" t="s">
        <v>2708</v>
      </c>
      <c r="AB877" s="6" t="s">
        <v>48</v>
      </c>
      <c r="AC877" s="8">
        <v>45002</v>
      </c>
      <c r="AD877" s="5">
        <f>datos_chargeback_2001_1!$AE877/100</f>
        <v>439.61</v>
      </c>
      <c r="AE877" s="6">
        <v>43961</v>
      </c>
      <c r="AF877" s="6" t="s">
        <v>53</v>
      </c>
    </row>
    <row r="878" spans="1:32" x14ac:dyDescent="0.3">
      <c r="A878" s="35" t="s">
        <v>2709</v>
      </c>
      <c r="B878" s="9">
        <v>45003</v>
      </c>
      <c r="C878" s="9" t="str">
        <f>TEXT(Tabla10[[#This Row],[Fecha de transacción]],"DDDD")</f>
        <v>sábado</v>
      </c>
      <c r="D878" s="9">
        <v>45092</v>
      </c>
      <c r="E878" s="10">
        <f>datos_chargeback_2001_1!$D878-datos_chargeback_2001_1!$B878</f>
        <v>89</v>
      </c>
      <c r="F878" s="11">
        <f>datos_chargeback_2001_1!$G878/100</f>
        <v>114.85</v>
      </c>
      <c r="G878" s="12">
        <v>11485</v>
      </c>
      <c r="H878" s="11">
        <f t="shared" si="13"/>
        <v>0</v>
      </c>
      <c r="I878" s="11">
        <v>1.31</v>
      </c>
      <c r="J878" s="12" t="s">
        <v>38</v>
      </c>
      <c r="K878" s="12" t="s">
        <v>25</v>
      </c>
      <c r="L878" s="12" t="s">
        <v>109</v>
      </c>
      <c r="M878" s="12" t="s">
        <v>93</v>
      </c>
      <c r="N878" s="12" t="s">
        <v>42</v>
      </c>
      <c r="O878" s="12" t="s">
        <v>50</v>
      </c>
      <c r="P878" s="12" t="s">
        <v>30</v>
      </c>
      <c r="Q878" s="12" t="s">
        <v>44</v>
      </c>
      <c r="R878" s="12">
        <v>11485</v>
      </c>
      <c r="S878" s="12" t="s">
        <v>2468</v>
      </c>
      <c r="T878" s="12" t="s">
        <v>61</v>
      </c>
      <c r="U878" s="11">
        <f>datos_chargeback_2001_1!$V878/100</f>
        <v>0</v>
      </c>
      <c r="V878" s="12">
        <v>0</v>
      </c>
      <c r="W878" s="11">
        <f>datos_chargeback_2001_1!$X878/100</f>
        <v>114.85</v>
      </c>
      <c r="X878" s="12">
        <v>11485</v>
      </c>
      <c r="Y878" s="11">
        <f>datos_chargeback_2001_1!$Z878/100</f>
        <v>0</v>
      </c>
      <c r="Z878" s="12">
        <v>0</v>
      </c>
      <c r="AA878" s="12" t="s">
        <v>2710</v>
      </c>
      <c r="AB878" s="12" t="s">
        <v>48</v>
      </c>
      <c r="AC878" s="19">
        <v>45003</v>
      </c>
      <c r="AD878" s="11">
        <f>datos_chargeback_2001_1!$AE878/100</f>
        <v>488.07</v>
      </c>
      <c r="AE878" s="12">
        <v>48807</v>
      </c>
      <c r="AF878" s="12" t="s">
        <v>53</v>
      </c>
    </row>
    <row r="879" spans="1:32" x14ac:dyDescent="0.3">
      <c r="A879" s="34" t="s">
        <v>2712</v>
      </c>
      <c r="B879" s="3">
        <v>45004</v>
      </c>
      <c r="C879" s="3" t="str">
        <f>TEXT(Tabla10[[#This Row],[Fecha de transacción]],"DDDD")</f>
        <v>domingo</v>
      </c>
      <c r="D879" s="3">
        <v>45090</v>
      </c>
      <c r="E879" s="4">
        <f>datos_chargeback_2001_1!$D879-datos_chargeback_2001_1!$B879</f>
        <v>86</v>
      </c>
      <c r="F879" s="5">
        <f>datos_chargeback_2001_1!$G879/100</f>
        <v>349.73</v>
      </c>
      <c r="G879" s="6">
        <v>34973</v>
      </c>
      <c r="H879" s="5">
        <f t="shared" si="13"/>
        <v>0</v>
      </c>
      <c r="I879" s="5">
        <v>0.13</v>
      </c>
      <c r="J879" s="6" t="s">
        <v>24</v>
      </c>
      <c r="K879" s="6" t="s">
        <v>25</v>
      </c>
      <c r="L879" s="6" t="s">
        <v>119</v>
      </c>
      <c r="M879" s="6" t="s">
        <v>85</v>
      </c>
      <c r="N879" s="6" t="s">
        <v>28</v>
      </c>
      <c r="O879" s="6" t="s">
        <v>114</v>
      </c>
      <c r="P879" s="6" t="s">
        <v>30</v>
      </c>
      <c r="Q879" s="6" t="s">
        <v>44</v>
      </c>
      <c r="R879" s="6">
        <v>34973</v>
      </c>
      <c r="S879" s="6" t="s">
        <v>956</v>
      </c>
      <c r="T879" s="6" t="s">
        <v>33</v>
      </c>
      <c r="U879" s="5">
        <f>datos_chargeback_2001_1!$V879/100</f>
        <v>0</v>
      </c>
      <c r="V879" s="6">
        <v>0</v>
      </c>
      <c r="W879" s="5">
        <f>datos_chargeback_2001_1!$X879/100</f>
        <v>0</v>
      </c>
      <c r="X879" s="6">
        <v>0</v>
      </c>
      <c r="Y879" s="5">
        <f>datos_chargeback_2001_1!$Z879/100</f>
        <v>349.73</v>
      </c>
      <c r="Z879" s="6">
        <v>34973</v>
      </c>
      <c r="AA879" s="6" t="s">
        <v>2713</v>
      </c>
      <c r="AB879" s="6" t="s">
        <v>35</v>
      </c>
      <c r="AC879" s="7" t="s">
        <v>35</v>
      </c>
      <c r="AD879" s="5">
        <f>datos_chargeback_2001_1!$AE879/100</f>
        <v>0</v>
      </c>
      <c r="AE879" s="6">
        <v>0</v>
      </c>
      <c r="AF879" s="6" t="s">
        <v>50</v>
      </c>
    </row>
    <row r="880" spans="1:32" x14ac:dyDescent="0.3">
      <c r="A880" s="34" t="s">
        <v>2714</v>
      </c>
      <c r="B880" s="3">
        <v>45005</v>
      </c>
      <c r="C880" s="3" t="str">
        <f>TEXT(Tabla10[[#This Row],[Fecha de transacción]],"DDDD")</f>
        <v>lunes</v>
      </c>
      <c r="D880" s="3">
        <v>45066</v>
      </c>
      <c r="E880" s="4">
        <f>datos_chargeback_2001_1!$D880-datos_chargeback_2001_1!$B880</f>
        <v>61</v>
      </c>
      <c r="F880" s="5">
        <f>datos_chargeback_2001_1!$G880/100</f>
        <v>324.95999999999998</v>
      </c>
      <c r="G880" s="6">
        <v>32496</v>
      </c>
      <c r="H880" s="5">
        <f t="shared" si="13"/>
        <v>0</v>
      </c>
      <c r="I880" s="5">
        <v>1.02</v>
      </c>
      <c r="J880" s="6" t="s">
        <v>38</v>
      </c>
      <c r="K880" s="6" t="s">
        <v>25</v>
      </c>
      <c r="L880" s="6" t="s">
        <v>40</v>
      </c>
      <c r="M880" s="6" t="s">
        <v>93</v>
      </c>
      <c r="N880" s="6" t="s">
        <v>42</v>
      </c>
      <c r="O880" s="6" t="s">
        <v>29</v>
      </c>
      <c r="P880" s="6" t="s">
        <v>30</v>
      </c>
      <c r="Q880" s="6" t="s">
        <v>44</v>
      </c>
      <c r="R880" s="6">
        <v>32496</v>
      </c>
      <c r="S880" s="6" t="s">
        <v>2715</v>
      </c>
      <c r="T880" s="6" t="s">
        <v>46</v>
      </c>
      <c r="U880" s="5">
        <f>datos_chargeback_2001_1!$V880/100</f>
        <v>324.95999999999998</v>
      </c>
      <c r="V880" s="6">
        <v>32496</v>
      </c>
      <c r="W880" s="5">
        <f>datos_chargeback_2001_1!$X880/100</f>
        <v>0</v>
      </c>
      <c r="X880" s="6">
        <v>0</v>
      </c>
      <c r="Y880" s="5">
        <f>datos_chargeback_2001_1!$Z880/100</f>
        <v>0</v>
      </c>
      <c r="Z880" s="6">
        <v>0</v>
      </c>
      <c r="AA880" s="6" t="s">
        <v>2716</v>
      </c>
      <c r="AB880" s="6" t="s">
        <v>48</v>
      </c>
      <c r="AC880" s="8">
        <v>45005</v>
      </c>
      <c r="AD880" s="5">
        <f>datos_chargeback_2001_1!$AE880/100</f>
        <v>840.39</v>
      </c>
      <c r="AE880" s="6">
        <v>84039</v>
      </c>
      <c r="AF880" s="6" t="s">
        <v>36</v>
      </c>
    </row>
    <row r="881" spans="1:32" x14ac:dyDescent="0.3">
      <c r="A881" s="36" t="s">
        <v>2717</v>
      </c>
      <c r="B881" s="14">
        <v>45006</v>
      </c>
      <c r="C881" s="14" t="str">
        <f>TEXT(Tabla10[[#This Row],[Fecha de transacción]],"DDDD")</f>
        <v>martes</v>
      </c>
      <c r="D881" s="14">
        <v>45070</v>
      </c>
      <c r="E881" s="15">
        <f>datos_chargeback_2001_1!$D881-datos_chargeback_2001_1!$B881</f>
        <v>64</v>
      </c>
      <c r="F881" s="16">
        <f>datos_chargeback_2001_1!$G881/100</f>
        <v>715.21</v>
      </c>
      <c r="G881" s="17">
        <v>71521</v>
      </c>
      <c r="H881" s="16">
        <f t="shared" si="13"/>
        <v>0</v>
      </c>
      <c r="I881" s="16">
        <v>0</v>
      </c>
      <c r="J881" s="17" t="s">
        <v>24</v>
      </c>
      <c r="K881" s="17" t="s">
        <v>25</v>
      </c>
      <c r="L881" s="17" t="s">
        <v>109</v>
      </c>
      <c r="M881" s="17" t="s">
        <v>52</v>
      </c>
      <c r="N881" s="17" t="s">
        <v>42</v>
      </c>
      <c r="O881" s="17" t="s">
        <v>29</v>
      </c>
      <c r="P881" s="17" t="s">
        <v>30</v>
      </c>
      <c r="Q881" s="17" t="s">
        <v>55</v>
      </c>
      <c r="R881" s="17">
        <v>71521</v>
      </c>
      <c r="S881" s="17" t="s">
        <v>1650</v>
      </c>
      <c r="T881" s="17" t="s">
        <v>116</v>
      </c>
      <c r="U881" s="16">
        <f>datos_chargeback_2001_1!$V881/100</f>
        <v>715.21</v>
      </c>
      <c r="V881" s="17">
        <v>71521</v>
      </c>
      <c r="W881" s="16">
        <f>datos_chargeback_2001_1!$X881/100</f>
        <v>0</v>
      </c>
      <c r="X881" s="17">
        <v>0</v>
      </c>
      <c r="Y881" s="16">
        <f>datos_chargeback_2001_1!$Z881/100</f>
        <v>0</v>
      </c>
      <c r="Z881" s="17">
        <v>0</v>
      </c>
      <c r="AA881" s="17" t="s">
        <v>2718</v>
      </c>
      <c r="AB881" s="17" t="s">
        <v>48</v>
      </c>
      <c r="AC881" s="18">
        <v>45006</v>
      </c>
      <c r="AD881" s="16">
        <f>datos_chargeback_2001_1!$AE881/100</f>
        <v>535.26</v>
      </c>
      <c r="AE881" s="17">
        <v>53526</v>
      </c>
      <c r="AF881" s="17" t="s">
        <v>43</v>
      </c>
    </row>
    <row r="882" spans="1:32" x14ac:dyDescent="0.3">
      <c r="A882" s="34" t="s">
        <v>2719</v>
      </c>
      <c r="B882" s="3">
        <v>45007</v>
      </c>
      <c r="C882" s="3" t="str">
        <f>TEXT(Tabla10[[#This Row],[Fecha de transacción]],"DDDD")</f>
        <v>miércoles</v>
      </c>
      <c r="D882" s="3">
        <v>45078</v>
      </c>
      <c r="E882" s="4">
        <f>datos_chargeback_2001_1!$D882-datos_chargeback_2001_1!$B882</f>
        <v>71</v>
      </c>
      <c r="F882" s="5">
        <f>datos_chargeback_2001_1!$G882/100</f>
        <v>344.84</v>
      </c>
      <c r="G882" s="6">
        <v>34484</v>
      </c>
      <c r="H882" s="5">
        <f t="shared" si="13"/>
        <v>0</v>
      </c>
      <c r="I882" s="5">
        <v>0</v>
      </c>
      <c r="J882" s="6" t="s">
        <v>24</v>
      </c>
      <c r="K882" s="6" t="s">
        <v>25</v>
      </c>
      <c r="L882" s="6" t="s">
        <v>109</v>
      </c>
      <c r="M882" s="6" t="s">
        <v>41</v>
      </c>
      <c r="N882" s="6" t="s">
        <v>28</v>
      </c>
      <c r="O882" s="6" t="s">
        <v>36</v>
      </c>
      <c r="P882" s="6" t="s">
        <v>30</v>
      </c>
      <c r="Q882" s="6" t="s">
        <v>31</v>
      </c>
      <c r="R882" s="6">
        <v>34484</v>
      </c>
      <c r="S882" s="6" t="s">
        <v>2720</v>
      </c>
      <c r="T882" s="6" t="s">
        <v>33</v>
      </c>
      <c r="U882" s="5">
        <f>datos_chargeback_2001_1!$V882/100</f>
        <v>0</v>
      </c>
      <c r="V882" s="6">
        <v>0</v>
      </c>
      <c r="W882" s="5">
        <f>datos_chargeback_2001_1!$X882/100</f>
        <v>0</v>
      </c>
      <c r="X882" s="6">
        <v>0</v>
      </c>
      <c r="Y882" s="5">
        <f>datos_chargeback_2001_1!$Z882/100</f>
        <v>344.84</v>
      </c>
      <c r="Z882" s="6">
        <v>34484</v>
      </c>
      <c r="AA882" s="6" t="s">
        <v>2721</v>
      </c>
      <c r="AB882" s="6" t="s">
        <v>35</v>
      </c>
      <c r="AC882" s="7" t="s">
        <v>35</v>
      </c>
      <c r="AD882" s="5">
        <f>datos_chargeback_2001_1!$AE882/100</f>
        <v>0</v>
      </c>
      <c r="AE882" s="6">
        <v>0</v>
      </c>
      <c r="AF882" s="6" t="s">
        <v>50</v>
      </c>
    </row>
    <row r="883" spans="1:32" x14ac:dyDescent="0.3">
      <c r="A883" s="36" t="s">
        <v>2722</v>
      </c>
      <c r="B883" s="14">
        <v>45008</v>
      </c>
      <c r="C883" s="14" t="str">
        <f>TEXT(Tabla10[[#This Row],[Fecha de transacción]],"DDDD")</f>
        <v>jueves</v>
      </c>
      <c r="D883" s="14">
        <v>45071</v>
      </c>
      <c r="E883" s="15">
        <f>datos_chargeback_2001_1!$D883-datos_chargeback_2001_1!$B883</f>
        <v>63</v>
      </c>
      <c r="F883" s="16">
        <f>datos_chargeback_2001_1!$G883/100</f>
        <v>558.53</v>
      </c>
      <c r="G883" s="17">
        <v>55853</v>
      </c>
      <c r="H883" s="16">
        <f t="shared" si="13"/>
        <v>0</v>
      </c>
      <c r="I883" s="16">
        <v>0</v>
      </c>
      <c r="J883" s="17" t="s">
        <v>24</v>
      </c>
      <c r="K883" s="17" t="s">
        <v>25</v>
      </c>
      <c r="L883" s="17" t="s">
        <v>26</v>
      </c>
      <c r="M883" s="17" t="s">
        <v>59</v>
      </c>
      <c r="N883" s="17" t="s">
        <v>42</v>
      </c>
      <c r="O883" s="17" t="s">
        <v>114</v>
      </c>
      <c r="P883" s="17" t="s">
        <v>54</v>
      </c>
      <c r="Q883" s="17" t="s">
        <v>66</v>
      </c>
      <c r="R883" s="17">
        <v>55853</v>
      </c>
      <c r="S883" s="17" t="s">
        <v>2723</v>
      </c>
      <c r="T883" s="17" t="s">
        <v>61</v>
      </c>
      <c r="U883" s="16">
        <f>datos_chargeback_2001_1!$V883/100</f>
        <v>0</v>
      </c>
      <c r="V883" s="17">
        <v>0</v>
      </c>
      <c r="W883" s="16">
        <f>datos_chargeback_2001_1!$X883/100</f>
        <v>558.53</v>
      </c>
      <c r="X883" s="17">
        <v>55853</v>
      </c>
      <c r="Y883" s="16">
        <f>datos_chargeback_2001_1!$Z883/100</f>
        <v>0</v>
      </c>
      <c r="Z883" s="17">
        <v>0</v>
      </c>
      <c r="AA883" s="17" t="s">
        <v>2724</v>
      </c>
      <c r="AB883" s="17" t="s">
        <v>35</v>
      </c>
      <c r="AC883" s="20" t="s">
        <v>35</v>
      </c>
      <c r="AD883" s="16">
        <f>datos_chargeback_2001_1!$AE883/100</f>
        <v>0</v>
      </c>
      <c r="AE883" s="17">
        <v>0</v>
      </c>
      <c r="AF883" s="17" t="s">
        <v>29</v>
      </c>
    </row>
    <row r="884" spans="1:32" x14ac:dyDescent="0.3">
      <c r="A884" s="35" t="s">
        <v>2725</v>
      </c>
      <c r="B884" s="9">
        <v>45009</v>
      </c>
      <c r="C884" s="9" t="str">
        <f>TEXT(Tabla10[[#This Row],[Fecha de transacción]],"DDDD")</f>
        <v>viernes</v>
      </c>
      <c r="D884" s="9">
        <v>45096</v>
      </c>
      <c r="E884" s="10">
        <f>datos_chargeback_2001_1!$D884-datos_chargeback_2001_1!$B884</f>
        <v>87</v>
      </c>
      <c r="F884" s="11">
        <f>datos_chargeback_2001_1!$G884/100</f>
        <v>464.86</v>
      </c>
      <c r="G884" s="12">
        <v>46486</v>
      </c>
      <c r="H884" s="11">
        <f t="shared" si="13"/>
        <v>0</v>
      </c>
      <c r="I884" s="11">
        <v>1.07</v>
      </c>
      <c r="J884" s="12" t="s">
        <v>24</v>
      </c>
      <c r="K884" s="12" t="s">
        <v>25</v>
      </c>
      <c r="L884" s="12" t="s">
        <v>26</v>
      </c>
      <c r="M884" s="12" t="s">
        <v>27</v>
      </c>
      <c r="N884" s="12" t="s">
        <v>42</v>
      </c>
      <c r="O884" s="12" t="s">
        <v>43</v>
      </c>
      <c r="P884" s="12" t="s">
        <v>54</v>
      </c>
      <c r="Q884" s="12" t="s">
        <v>55</v>
      </c>
      <c r="R884" s="12">
        <v>46486</v>
      </c>
      <c r="S884" s="12" t="s">
        <v>2272</v>
      </c>
      <c r="T884" s="12" t="s">
        <v>46</v>
      </c>
      <c r="U884" s="11">
        <f>datos_chargeback_2001_1!$V884/100</f>
        <v>464.86</v>
      </c>
      <c r="V884" s="12">
        <v>46486</v>
      </c>
      <c r="W884" s="11">
        <f>datos_chargeback_2001_1!$X884/100</f>
        <v>0</v>
      </c>
      <c r="X884" s="12">
        <v>0</v>
      </c>
      <c r="Y884" s="11">
        <f>datos_chargeback_2001_1!$Z884/100</f>
        <v>0</v>
      </c>
      <c r="Z884" s="12">
        <v>0</v>
      </c>
      <c r="AA884" s="12" t="s">
        <v>2726</v>
      </c>
      <c r="AB884" s="12" t="s">
        <v>35</v>
      </c>
      <c r="AC884" s="13" t="s">
        <v>35</v>
      </c>
      <c r="AD884" s="11">
        <f>datos_chargeback_2001_1!$AE884/100</f>
        <v>0</v>
      </c>
      <c r="AE884" s="12">
        <v>0</v>
      </c>
      <c r="AF884" s="12" t="s">
        <v>43</v>
      </c>
    </row>
    <row r="885" spans="1:32" x14ac:dyDescent="0.3">
      <c r="A885" s="34" t="s">
        <v>2727</v>
      </c>
      <c r="B885" s="3">
        <v>45010</v>
      </c>
      <c r="C885" s="3" t="str">
        <f>TEXT(Tabla10[[#This Row],[Fecha de transacción]],"DDDD")</f>
        <v>sábado</v>
      </c>
      <c r="D885" s="3">
        <v>45081</v>
      </c>
      <c r="E885" s="4">
        <f>datos_chargeback_2001_1!$D885-datos_chargeback_2001_1!$B885</f>
        <v>71</v>
      </c>
      <c r="F885" s="5">
        <f>datos_chargeback_2001_1!$G885/100</f>
        <v>844.16</v>
      </c>
      <c r="G885" s="6">
        <v>84416</v>
      </c>
      <c r="H885" s="5">
        <f t="shared" si="13"/>
        <v>0</v>
      </c>
      <c r="I885" s="5">
        <v>0</v>
      </c>
      <c r="J885" s="6" t="s">
        <v>24</v>
      </c>
      <c r="K885" s="6" t="s">
        <v>25</v>
      </c>
      <c r="L885" s="6" t="s">
        <v>74</v>
      </c>
      <c r="M885" s="6" t="s">
        <v>52</v>
      </c>
      <c r="N885" s="6" t="s">
        <v>42</v>
      </c>
      <c r="O885" s="6" t="s">
        <v>43</v>
      </c>
      <c r="P885" s="6" t="s">
        <v>54</v>
      </c>
      <c r="Q885" s="6" t="s">
        <v>55</v>
      </c>
      <c r="R885" s="6">
        <v>84416</v>
      </c>
      <c r="S885" s="6" t="s">
        <v>2728</v>
      </c>
      <c r="T885" s="6" t="s">
        <v>116</v>
      </c>
      <c r="U885" s="5">
        <f>datos_chargeback_2001_1!$V885/100</f>
        <v>844.16</v>
      </c>
      <c r="V885" s="6">
        <v>84416</v>
      </c>
      <c r="W885" s="5">
        <f>datos_chargeback_2001_1!$X885/100</f>
        <v>0</v>
      </c>
      <c r="X885" s="6">
        <v>0</v>
      </c>
      <c r="Y885" s="5">
        <f>datos_chargeback_2001_1!$Z885/100</f>
        <v>0</v>
      </c>
      <c r="Z885" s="6">
        <v>0</v>
      </c>
      <c r="AA885" s="6" t="s">
        <v>2729</v>
      </c>
      <c r="AB885" s="6" t="s">
        <v>35</v>
      </c>
      <c r="AC885" s="7" t="s">
        <v>35</v>
      </c>
      <c r="AD885" s="5">
        <f>datos_chargeback_2001_1!$AE885/100</f>
        <v>0</v>
      </c>
      <c r="AE885" s="6">
        <v>0</v>
      </c>
      <c r="AF885" s="6" t="s">
        <v>36</v>
      </c>
    </row>
    <row r="886" spans="1:32" x14ac:dyDescent="0.3">
      <c r="A886" s="34" t="s">
        <v>2730</v>
      </c>
      <c r="B886" s="3">
        <v>45011</v>
      </c>
      <c r="C886" s="3" t="str">
        <f>TEXT(Tabla10[[#This Row],[Fecha de transacción]],"DDDD")</f>
        <v>domingo</v>
      </c>
      <c r="D886" s="3">
        <v>45077</v>
      </c>
      <c r="E886" s="4">
        <f>datos_chargeback_2001_1!$D886-datos_chargeback_2001_1!$B886</f>
        <v>66</v>
      </c>
      <c r="F886" s="5">
        <f>datos_chargeback_2001_1!$G886/100</f>
        <v>289.99</v>
      </c>
      <c r="G886" s="6">
        <v>28999</v>
      </c>
      <c r="H886" s="5">
        <f t="shared" si="13"/>
        <v>0</v>
      </c>
      <c r="I886" s="5">
        <v>1.39</v>
      </c>
      <c r="J886" s="6" t="s">
        <v>38</v>
      </c>
      <c r="K886" s="6" t="s">
        <v>25</v>
      </c>
      <c r="L886" s="6" t="s">
        <v>40</v>
      </c>
      <c r="M886" s="6" t="s">
        <v>93</v>
      </c>
      <c r="N886" s="6" t="s">
        <v>42</v>
      </c>
      <c r="O886" s="6" t="s">
        <v>36</v>
      </c>
      <c r="P886" s="6" t="s">
        <v>54</v>
      </c>
      <c r="Q886" s="6" t="s">
        <v>31</v>
      </c>
      <c r="R886" s="6">
        <v>28999</v>
      </c>
      <c r="S886" s="6" t="s">
        <v>2731</v>
      </c>
      <c r="T886" s="6" t="s">
        <v>46</v>
      </c>
      <c r="U886" s="5">
        <f>datos_chargeback_2001_1!$V886/100</f>
        <v>289.99</v>
      </c>
      <c r="V886" s="6">
        <v>28999</v>
      </c>
      <c r="W886" s="5">
        <f>datos_chargeback_2001_1!$X886/100</f>
        <v>0</v>
      </c>
      <c r="X886" s="6">
        <v>0</v>
      </c>
      <c r="Y886" s="5">
        <f>datos_chargeback_2001_1!$Z886/100</f>
        <v>0</v>
      </c>
      <c r="Z886" s="6">
        <v>0</v>
      </c>
      <c r="AA886" s="6" t="s">
        <v>2732</v>
      </c>
      <c r="AB886" s="6" t="s">
        <v>35</v>
      </c>
      <c r="AC886" s="7" t="s">
        <v>35</v>
      </c>
      <c r="AD886" s="5">
        <f>datos_chargeback_2001_1!$AE886/100</f>
        <v>0</v>
      </c>
      <c r="AE886" s="6">
        <v>0</v>
      </c>
      <c r="AF886" s="6" t="s">
        <v>53</v>
      </c>
    </row>
    <row r="887" spans="1:32" x14ac:dyDescent="0.3">
      <c r="A887" s="34" t="s">
        <v>2733</v>
      </c>
      <c r="B887" s="3">
        <v>45012</v>
      </c>
      <c r="C887" s="3" t="str">
        <f>TEXT(Tabla10[[#This Row],[Fecha de transacción]],"DDDD")</f>
        <v>lunes</v>
      </c>
      <c r="D887" s="3">
        <v>45084</v>
      </c>
      <c r="E887" s="4">
        <f>datos_chargeback_2001_1!$D887-datos_chargeback_2001_1!$B887</f>
        <v>72</v>
      </c>
      <c r="F887" s="5">
        <f>datos_chargeback_2001_1!$G887/100</f>
        <v>300.92</v>
      </c>
      <c r="G887" s="6">
        <v>30092</v>
      </c>
      <c r="H887" s="5">
        <f t="shared" si="13"/>
        <v>0</v>
      </c>
      <c r="I887" s="5">
        <v>0.1</v>
      </c>
      <c r="J887" s="6" t="s">
        <v>38</v>
      </c>
      <c r="K887" s="6" t="s">
        <v>25</v>
      </c>
      <c r="L887" s="6" t="s">
        <v>119</v>
      </c>
      <c r="M887" s="6" t="s">
        <v>27</v>
      </c>
      <c r="N887" s="6" t="s">
        <v>42</v>
      </c>
      <c r="O887" s="6" t="s">
        <v>29</v>
      </c>
      <c r="P887" s="6" t="s">
        <v>30</v>
      </c>
      <c r="Q887" s="6" t="s">
        <v>75</v>
      </c>
      <c r="R887" s="6">
        <v>30092</v>
      </c>
      <c r="S887" s="6" t="s">
        <v>618</v>
      </c>
      <c r="T887" s="6" t="s">
        <v>116</v>
      </c>
      <c r="U887" s="5">
        <f>datos_chargeback_2001_1!$V887/100</f>
        <v>300.92</v>
      </c>
      <c r="V887" s="6">
        <v>30092</v>
      </c>
      <c r="W887" s="5">
        <f>datos_chargeback_2001_1!$X887/100</f>
        <v>0</v>
      </c>
      <c r="X887" s="6">
        <v>0</v>
      </c>
      <c r="Y887" s="5">
        <f>datos_chargeback_2001_1!$Z887/100</f>
        <v>0</v>
      </c>
      <c r="Z887" s="6">
        <v>0</v>
      </c>
      <c r="AA887" s="6" t="s">
        <v>2734</v>
      </c>
      <c r="AB887" s="6" t="s">
        <v>35</v>
      </c>
      <c r="AC887" s="7" t="s">
        <v>35</v>
      </c>
      <c r="AD887" s="5">
        <f>datos_chargeback_2001_1!$AE887/100</f>
        <v>0</v>
      </c>
      <c r="AE887" s="6">
        <v>0</v>
      </c>
      <c r="AF887" s="6" t="s">
        <v>64</v>
      </c>
    </row>
    <row r="888" spans="1:32" x14ac:dyDescent="0.3">
      <c r="A888" s="35" t="s">
        <v>2735</v>
      </c>
      <c r="B888" s="9">
        <v>45013</v>
      </c>
      <c r="C888" s="9" t="str">
        <f>TEXT(Tabla10[[#This Row],[Fecha de transacción]],"DDDD")</f>
        <v>martes</v>
      </c>
      <c r="D888" s="9">
        <v>45090</v>
      </c>
      <c r="E888" s="10">
        <f>datos_chargeback_2001_1!$D888-datos_chargeback_2001_1!$B888</f>
        <v>77</v>
      </c>
      <c r="F888" s="11">
        <f>datos_chargeback_2001_1!$G888/100</f>
        <v>580.21</v>
      </c>
      <c r="G888" s="12">
        <v>58021</v>
      </c>
      <c r="H888" s="11">
        <f t="shared" si="13"/>
        <v>0</v>
      </c>
      <c r="I888" s="11">
        <v>1.26</v>
      </c>
      <c r="J888" s="12" t="s">
        <v>24</v>
      </c>
      <c r="K888" s="12" t="s">
        <v>25</v>
      </c>
      <c r="L888" s="12" t="s">
        <v>119</v>
      </c>
      <c r="M888" s="12" t="s">
        <v>59</v>
      </c>
      <c r="N888" s="12" t="s">
        <v>42</v>
      </c>
      <c r="O888" s="12" t="s">
        <v>50</v>
      </c>
      <c r="P888" s="12" t="s">
        <v>30</v>
      </c>
      <c r="Q888" s="12" t="s">
        <v>31</v>
      </c>
      <c r="R888" s="12">
        <v>58021</v>
      </c>
      <c r="S888" s="12" t="s">
        <v>2736</v>
      </c>
      <c r="T888" s="12" t="s">
        <v>61</v>
      </c>
      <c r="U888" s="11">
        <f>datos_chargeback_2001_1!$V888/100</f>
        <v>0</v>
      </c>
      <c r="V888" s="12">
        <v>0</v>
      </c>
      <c r="W888" s="11">
        <f>datos_chargeback_2001_1!$X888/100</f>
        <v>580.21</v>
      </c>
      <c r="X888" s="12">
        <v>58021</v>
      </c>
      <c r="Y888" s="11">
        <f>datos_chargeback_2001_1!$Z888/100</f>
        <v>0</v>
      </c>
      <c r="Z888" s="12">
        <v>0</v>
      </c>
      <c r="AA888" s="12" t="s">
        <v>2737</v>
      </c>
      <c r="AB888" s="12" t="s">
        <v>35</v>
      </c>
      <c r="AC888" s="13" t="s">
        <v>35</v>
      </c>
      <c r="AD888" s="11">
        <f>datos_chargeback_2001_1!$AE888/100</f>
        <v>0</v>
      </c>
      <c r="AE888" s="12">
        <v>0</v>
      </c>
      <c r="AF888" s="12" t="s">
        <v>64</v>
      </c>
    </row>
    <row r="889" spans="1:32" x14ac:dyDescent="0.3">
      <c r="A889" s="34" t="s">
        <v>2738</v>
      </c>
      <c r="B889" s="3">
        <v>45014</v>
      </c>
      <c r="C889" s="3" t="str">
        <f>TEXT(Tabla10[[#This Row],[Fecha de transacción]],"DDDD")</f>
        <v>miércoles</v>
      </c>
      <c r="D889" s="3">
        <v>45074</v>
      </c>
      <c r="E889" s="4">
        <f>datos_chargeback_2001_1!$D889-datos_chargeback_2001_1!$B889</f>
        <v>60</v>
      </c>
      <c r="F889" s="5">
        <f>datos_chargeback_2001_1!$G889/100</f>
        <v>104.39</v>
      </c>
      <c r="G889" s="6">
        <v>10439</v>
      </c>
      <c r="H889" s="5">
        <f t="shared" si="13"/>
        <v>0</v>
      </c>
      <c r="I889" s="5">
        <v>0.85</v>
      </c>
      <c r="J889" s="6" t="s">
        <v>38</v>
      </c>
      <c r="K889" s="6" t="s">
        <v>25</v>
      </c>
      <c r="L889" s="6" t="s">
        <v>109</v>
      </c>
      <c r="M889" s="6" t="s">
        <v>41</v>
      </c>
      <c r="N889" s="6" t="s">
        <v>28</v>
      </c>
      <c r="O889" s="6" t="s">
        <v>64</v>
      </c>
      <c r="P889" s="6" t="s">
        <v>30</v>
      </c>
      <c r="Q889" s="6" t="s">
        <v>66</v>
      </c>
      <c r="R889" s="6">
        <v>10439</v>
      </c>
      <c r="S889" s="6" t="s">
        <v>2739</v>
      </c>
      <c r="T889" s="6" t="s">
        <v>33</v>
      </c>
      <c r="U889" s="5">
        <f>datos_chargeback_2001_1!$V889/100</f>
        <v>0</v>
      </c>
      <c r="V889" s="6">
        <v>0</v>
      </c>
      <c r="W889" s="5">
        <f>datos_chargeback_2001_1!$X889/100</f>
        <v>0</v>
      </c>
      <c r="X889" s="6">
        <v>0</v>
      </c>
      <c r="Y889" s="5">
        <f>datos_chargeback_2001_1!$Z889/100</f>
        <v>104.39</v>
      </c>
      <c r="Z889" s="6">
        <v>10439</v>
      </c>
      <c r="AA889" s="6" t="s">
        <v>2740</v>
      </c>
      <c r="AB889" s="6" t="s">
        <v>35</v>
      </c>
      <c r="AC889" s="7" t="s">
        <v>35</v>
      </c>
      <c r="AD889" s="5">
        <f>datos_chargeback_2001_1!$AE889/100</f>
        <v>0</v>
      </c>
      <c r="AE889" s="6">
        <v>0</v>
      </c>
      <c r="AF889" s="6" t="s">
        <v>43</v>
      </c>
    </row>
    <row r="890" spans="1:32" x14ac:dyDescent="0.3">
      <c r="A890" s="35" t="s">
        <v>2741</v>
      </c>
      <c r="B890" s="9">
        <v>45015</v>
      </c>
      <c r="C890" s="9" t="str">
        <f>TEXT(Tabla10[[#This Row],[Fecha de transacción]],"DDDD")</f>
        <v>jueves</v>
      </c>
      <c r="D890" s="9">
        <v>45091</v>
      </c>
      <c r="E890" s="10">
        <f>datos_chargeback_2001_1!$D890-datos_chargeback_2001_1!$B890</f>
        <v>76</v>
      </c>
      <c r="F890" s="11">
        <f>datos_chargeback_2001_1!$G890/100</f>
        <v>568.35</v>
      </c>
      <c r="G890" s="12">
        <v>56835</v>
      </c>
      <c r="H890" s="11">
        <f t="shared" si="13"/>
        <v>0</v>
      </c>
      <c r="I890" s="11">
        <v>0.88</v>
      </c>
      <c r="J890" s="12" t="s">
        <v>24</v>
      </c>
      <c r="K890" s="12" t="s">
        <v>25</v>
      </c>
      <c r="L890" s="12" t="s">
        <v>74</v>
      </c>
      <c r="M890" s="12" t="s">
        <v>85</v>
      </c>
      <c r="N890" s="12" t="s">
        <v>42</v>
      </c>
      <c r="O890" s="12" t="s">
        <v>53</v>
      </c>
      <c r="P890" s="12" t="s">
        <v>54</v>
      </c>
      <c r="Q890" s="12" t="s">
        <v>66</v>
      </c>
      <c r="R890" s="12">
        <v>56835</v>
      </c>
      <c r="S890" s="12" t="s">
        <v>2742</v>
      </c>
      <c r="T890" s="12" t="s">
        <v>116</v>
      </c>
      <c r="U890" s="11">
        <f>datos_chargeback_2001_1!$V890/100</f>
        <v>568.35</v>
      </c>
      <c r="V890" s="12">
        <v>56835</v>
      </c>
      <c r="W890" s="11">
        <f>datos_chargeback_2001_1!$X890/100</f>
        <v>0</v>
      </c>
      <c r="X890" s="12">
        <v>0</v>
      </c>
      <c r="Y890" s="11">
        <f>datos_chargeback_2001_1!$Z890/100</f>
        <v>0</v>
      </c>
      <c r="Z890" s="12">
        <v>0</v>
      </c>
      <c r="AA890" s="12" t="s">
        <v>2743</v>
      </c>
      <c r="AB890" s="12" t="s">
        <v>48</v>
      </c>
      <c r="AC890" s="19">
        <v>45015</v>
      </c>
      <c r="AD890" s="11">
        <f>datos_chargeback_2001_1!$AE890/100</f>
        <v>303.76</v>
      </c>
      <c r="AE890" s="12">
        <v>30376</v>
      </c>
      <c r="AF890" s="12" t="s">
        <v>64</v>
      </c>
    </row>
    <row r="891" spans="1:32" x14ac:dyDescent="0.3">
      <c r="A891" s="34" t="s">
        <v>2744</v>
      </c>
      <c r="B891" s="3">
        <v>45016</v>
      </c>
      <c r="C891" s="3" t="str">
        <f>TEXT(Tabla10[[#This Row],[Fecha de transacción]],"DDDD")</f>
        <v>viernes</v>
      </c>
      <c r="D891" s="3">
        <v>45083</v>
      </c>
      <c r="E891" s="4">
        <f>datos_chargeback_2001_1!$D891-datos_chargeback_2001_1!$B891</f>
        <v>67</v>
      </c>
      <c r="F891" s="5">
        <f>datos_chargeback_2001_1!$G891/100</f>
        <v>644.13</v>
      </c>
      <c r="G891" s="6">
        <v>64413</v>
      </c>
      <c r="H891" s="5">
        <f t="shared" si="13"/>
        <v>0</v>
      </c>
      <c r="I891" s="5">
        <v>0.81</v>
      </c>
      <c r="J891" s="6" t="s">
        <v>24</v>
      </c>
      <c r="K891" s="6" t="s">
        <v>25</v>
      </c>
      <c r="L891" s="6" t="s">
        <v>119</v>
      </c>
      <c r="M891" s="6" t="s">
        <v>41</v>
      </c>
      <c r="N891" s="6" t="s">
        <v>42</v>
      </c>
      <c r="O891" s="6" t="s">
        <v>36</v>
      </c>
      <c r="P891" s="6" t="s">
        <v>30</v>
      </c>
      <c r="Q891" s="6" t="s">
        <v>31</v>
      </c>
      <c r="R891" s="6">
        <v>64413</v>
      </c>
      <c r="S891" s="6" t="s">
        <v>201</v>
      </c>
      <c r="T891" s="6" t="s">
        <v>61</v>
      </c>
      <c r="U891" s="5">
        <f>datos_chargeback_2001_1!$V891/100</f>
        <v>0</v>
      </c>
      <c r="V891" s="6">
        <v>0</v>
      </c>
      <c r="W891" s="5">
        <f>datos_chargeback_2001_1!$X891/100</f>
        <v>644.13</v>
      </c>
      <c r="X891" s="6">
        <v>64413</v>
      </c>
      <c r="Y891" s="5">
        <f>datos_chargeback_2001_1!$Z891/100</f>
        <v>0</v>
      </c>
      <c r="Z891" s="6">
        <v>0</v>
      </c>
      <c r="AA891" s="6" t="s">
        <v>2745</v>
      </c>
      <c r="AB891" s="6" t="s">
        <v>35</v>
      </c>
      <c r="AC891" s="7" t="s">
        <v>35</v>
      </c>
      <c r="AD891" s="5">
        <f>datos_chargeback_2001_1!$AE891/100</f>
        <v>0</v>
      </c>
      <c r="AE891" s="6">
        <v>0</v>
      </c>
      <c r="AF891" s="6" t="s">
        <v>53</v>
      </c>
    </row>
    <row r="892" spans="1:32" x14ac:dyDescent="0.3">
      <c r="A892" s="35" t="s">
        <v>2746</v>
      </c>
      <c r="B892" s="9">
        <v>45017</v>
      </c>
      <c r="C892" s="9" t="str">
        <f>TEXT(Tabla10[[#This Row],[Fecha de transacción]],"DDDD")</f>
        <v>sábado</v>
      </c>
      <c r="D892" s="9">
        <v>45077</v>
      </c>
      <c r="E892" s="10">
        <f>datos_chargeback_2001_1!$D892-datos_chargeback_2001_1!$B892</f>
        <v>60</v>
      </c>
      <c r="F892" s="11">
        <f>datos_chargeback_2001_1!$G892/100</f>
        <v>659.86</v>
      </c>
      <c r="G892" s="12">
        <v>65986</v>
      </c>
      <c r="H892" s="11">
        <f t="shared" si="13"/>
        <v>0</v>
      </c>
      <c r="I892" s="11">
        <v>0</v>
      </c>
      <c r="J892" s="12" t="s">
        <v>24</v>
      </c>
      <c r="K892" s="12" t="s">
        <v>25</v>
      </c>
      <c r="L892" s="12" t="s">
        <v>119</v>
      </c>
      <c r="M892" s="12" t="s">
        <v>52</v>
      </c>
      <c r="N892" s="12" t="s">
        <v>42</v>
      </c>
      <c r="O892" s="12" t="s">
        <v>70</v>
      </c>
      <c r="P892" s="12" t="s">
        <v>30</v>
      </c>
      <c r="Q892" s="12" t="s">
        <v>55</v>
      </c>
      <c r="R892" s="12">
        <v>65986</v>
      </c>
      <c r="S892" s="12" t="s">
        <v>2589</v>
      </c>
      <c r="T892" s="12" t="s">
        <v>61</v>
      </c>
      <c r="U892" s="11">
        <f>datos_chargeback_2001_1!$V892/100</f>
        <v>0</v>
      </c>
      <c r="V892" s="12">
        <v>0</v>
      </c>
      <c r="W892" s="11">
        <f>datos_chargeback_2001_1!$X892/100</f>
        <v>659.86</v>
      </c>
      <c r="X892" s="12">
        <v>65986</v>
      </c>
      <c r="Y892" s="11">
        <f>datos_chargeback_2001_1!$Z892/100</f>
        <v>0</v>
      </c>
      <c r="Z892" s="12">
        <v>0</v>
      </c>
      <c r="AA892" s="12" t="s">
        <v>2747</v>
      </c>
      <c r="AB892" s="12" t="s">
        <v>48</v>
      </c>
      <c r="AC892" s="19">
        <v>45017</v>
      </c>
      <c r="AD892" s="11">
        <f>datos_chargeback_2001_1!$AE892/100</f>
        <v>854.98</v>
      </c>
      <c r="AE892" s="12">
        <v>85498</v>
      </c>
      <c r="AF892" s="12" t="s">
        <v>29</v>
      </c>
    </row>
    <row r="893" spans="1:32" x14ac:dyDescent="0.3">
      <c r="A893" s="36" t="s">
        <v>2748</v>
      </c>
      <c r="B893" s="14">
        <v>45018</v>
      </c>
      <c r="C893" s="14" t="str">
        <f>TEXT(Tabla10[[#This Row],[Fecha de transacción]],"DDDD")</f>
        <v>domingo</v>
      </c>
      <c r="D893" s="14">
        <v>45086</v>
      </c>
      <c r="E893" s="15">
        <f>datos_chargeback_2001_1!$D893-datos_chargeback_2001_1!$B893</f>
        <v>68</v>
      </c>
      <c r="F893" s="16">
        <f>datos_chargeback_2001_1!$G893/100</f>
        <v>578.99</v>
      </c>
      <c r="G893" s="17">
        <v>57899</v>
      </c>
      <c r="H893" s="16">
        <f t="shared" si="13"/>
        <v>0</v>
      </c>
      <c r="I893" s="16">
        <v>1.29</v>
      </c>
      <c r="J893" s="17" t="s">
        <v>24</v>
      </c>
      <c r="K893" s="17" t="s">
        <v>25</v>
      </c>
      <c r="L893" s="17" t="s">
        <v>74</v>
      </c>
      <c r="M893" s="17" t="s">
        <v>41</v>
      </c>
      <c r="N893" s="17" t="s">
        <v>42</v>
      </c>
      <c r="O893" s="17" t="s">
        <v>114</v>
      </c>
      <c r="P893" s="17" t="s">
        <v>30</v>
      </c>
      <c r="Q893" s="17" t="s">
        <v>55</v>
      </c>
      <c r="R893" s="17">
        <v>57899</v>
      </c>
      <c r="S893" s="17" t="s">
        <v>1156</v>
      </c>
      <c r="T893" s="17" t="s">
        <v>46</v>
      </c>
      <c r="U893" s="16">
        <f>datos_chargeback_2001_1!$V893/100</f>
        <v>578.99</v>
      </c>
      <c r="V893" s="17">
        <v>57899</v>
      </c>
      <c r="W893" s="16">
        <f>datos_chargeback_2001_1!$X893/100</f>
        <v>0</v>
      </c>
      <c r="X893" s="17">
        <v>0</v>
      </c>
      <c r="Y893" s="16">
        <f>datos_chargeback_2001_1!$Z893/100</f>
        <v>0</v>
      </c>
      <c r="Z893" s="17">
        <v>0</v>
      </c>
      <c r="AA893" s="17" t="s">
        <v>2749</v>
      </c>
      <c r="AB893" s="17" t="s">
        <v>48</v>
      </c>
      <c r="AC893" s="18">
        <v>45018</v>
      </c>
      <c r="AD893" s="16">
        <f>datos_chargeback_2001_1!$AE893/100</f>
        <v>798.66</v>
      </c>
      <c r="AE893" s="17">
        <v>79866</v>
      </c>
      <c r="AF893" s="17" t="s">
        <v>53</v>
      </c>
    </row>
    <row r="894" spans="1:32" x14ac:dyDescent="0.3">
      <c r="A894" s="34" t="s">
        <v>2750</v>
      </c>
      <c r="B894" s="3">
        <v>45019</v>
      </c>
      <c r="C894" s="3" t="str">
        <f>TEXT(Tabla10[[#This Row],[Fecha de transacción]],"DDDD")</f>
        <v>lunes</v>
      </c>
      <c r="D894" s="3">
        <v>45093</v>
      </c>
      <c r="E894" s="4">
        <f>datos_chargeback_2001_1!$D894-datos_chargeback_2001_1!$B894</f>
        <v>74</v>
      </c>
      <c r="F894" s="5">
        <f>datos_chargeback_2001_1!$G894/100</f>
        <v>344.22</v>
      </c>
      <c r="G894" s="6">
        <v>34422</v>
      </c>
      <c r="H894" s="5">
        <f t="shared" si="13"/>
        <v>0</v>
      </c>
      <c r="I894" s="5">
        <v>0</v>
      </c>
      <c r="J894" s="6" t="s">
        <v>38</v>
      </c>
      <c r="K894" s="6" t="s">
        <v>25</v>
      </c>
      <c r="L894" s="6" t="s">
        <v>40</v>
      </c>
      <c r="M894" s="6" t="s">
        <v>93</v>
      </c>
      <c r="N894" s="6" t="s">
        <v>42</v>
      </c>
      <c r="O894" s="6" t="s">
        <v>43</v>
      </c>
      <c r="P894" s="6" t="s">
        <v>54</v>
      </c>
      <c r="Q894" s="6" t="s">
        <v>55</v>
      </c>
      <c r="R894" s="6">
        <v>34422</v>
      </c>
      <c r="S894" s="6" t="s">
        <v>1337</v>
      </c>
      <c r="T894" s="6" t="s">
        <v>46</v>
      </c>
      <c r="U894" s="5">
        <f>datos_chargeback_2001_1!$V894/100</f>
        <v>344.22</v>
      </c>
      <c r="V894" s="6">
        <v>34422</v>
      </c>
      <c r="W894" s="5">
        <f>datos_chargeback_2001_1!$X894/100</f>
        <v>0</v>
      </c>
      <c r="X894" s="6">
        <v>0</v>
      </c>
      <c r="Y894" s="5">
        <f>datos_chargeback_2001_1!$Z894/100</f>
        <v>0</v>
      </c>
      <c r="Z894" s="6">
        <v>0</v>
      </c>
      <c r="AA894" s="6" t="s">
        <v>2751</v>
      </c>
      <c r="AB894" s="6" t="s">
        <v>48</v>
      </c>
      <c r="AC894" s="8">
        <v>45019</v>
      </c>
      <c r="AD894" s="5">
        <f>datos_chargeback_2001_1!$AE894/100</f>
        <v>673.66</v>
      </c>
      <c r="AE894" s="6">
        <v>67366</v>
      </c>
      <c r="AF894" s="6" t="s">
        <v>36</v>
      </c>
    </row>
    <row r="895" spans="1:32" x14ac:dyDescent="0.3">
      <c r="A895" s="34" t="s">
        <v>2752</v>
      </c>
      <c r="B895" s="3">
        <v>45020</v>
      </c>
      <c r="C895" s="3" t="str">
        <f>TEXT(Tabla10[[#This Row],[Fecha de transacción]],"DDDD")</f>
        <v>martes</v>
      </c>
      <c r="D895" s="3">
        <v>45098</v>
      </c>
      <c r="E895" s="4">
        <f>datos_chargeback_2001_1!$D895-datos_chargeback_2001_1!$B895</f>
        <v>78</v>
      </c>
      <c r="F895" s="5">
        <f>datos_chargeback_2001_1!$G895/100</f>
        <v>912.48</v>
      </c>
      <c r="G895" s="6">
        <v>91248</v>
      </c>
      <c r="H895" s="5">
        <f t="shared" si="13"/>
        <v>0</v>
      </c>
      <c r="I895" s="5">
        <v>1.27</v>
      </c>
      <c r="J895" s="6" t="s">
        <v>24</v>
      </c>
      <c r="K895" s="6" t="s">
        <v>25</v>
      </c>
      <c r="L895" s="6" t="s">
        <v>80</v>
      </c>
      <c r="M895" s="6" t="s">
        <v>27</v>
      </c>
      <c r="N895" s="6" t="s">
        <v>42</v>
      </c>
      <c r="O895" s="6" t="s">
        <v>43</v>
      </c>
      <c r="P895" s="6" t="s">
        <v>54</v>
      </c>
      <c r="Q895" s="6" t="s">
        <v>75</v>
      </c>
      <c r="R895" s="6">
        <v>91248</v>
      </c>
      <c r="S895" s="6" t="s">
        <v>2753</v>
      </c>
      <c r="T895" s="6" t="s">
        <v>116</v>
      </c>
      <c r="U895" s="5">
        <f>datos_chargeback_2001_1!$V895/100</f>
        <v>912.48</v>
      </c>
      <c r="V895" s="6">
        <v>91248</v>
      </c>
      <c r="W895" s="5">
        <f>datos_chargeback_2001_1!$X895/100</f>
        <v>0</v>
      </c>
      <c r="X895" s="6">
        <v>0</v>
      </c>
      <c r="Y895" s="5">
        <f>datos_chargeback_2001_1!$Z895/100</f>
        <v>0</v>
      </c>
      <c r="Z895" s="6">
        <v>0</v>
      </c>
      <c r="AA895" s="6" t="s">
        <v>2754</v>
      </c>
      <c r="AB895" s="6" t="s">
        <v>35</v>
      </c>
      <c r="AC895" s="7" t="s">
        <v>35</v>
      </c>
      <c r="AD895" s="5">
        <f>datos_chargeback_2001_1!$AE895/100</f>
        <v>0</v>
      </c>
      <c r="AE895" s="6">
        <v>0</v>
      </c>
      <c r="AF895" s="6" t="s">
        <v>29</v>
      </c>
    </row>
    <row r="896" spans="1:32" x14ac:dyDescent="0.3">
      <c r="A896" s="34" t="s">
        <v>2755</v>
      </c>
      <c r="B896" s="3">
        <v>45021</v>
      </c>
      <c r="C896" s="3" t="str">
        <f>TEXT(Tabla10[[#This Row],[Fecha de transacción]],"DDDD")</f>
        <v>miércoles</v>
      </c>
      <c r="D896" s="3">
        <v>45089</v>
      </c>
      <c r="E896" s="4">
        <f>datos_chargeback_2001_1!$D896-datos_chargeback_2001_1!$B896</f>
        <v>68</v>
      </c>
      <c r="F896" s="5">
        <f>datos_chargeback_2001_1!$G896/100</f>
        <v>441.26</v>
      </c>
      <c r="G896" s="6">
        <v>44126</v>
      </c>
      <c r="H896" s="5">
        <f t="shared" si="13"/>
        <v>0</v>
      </c>
      <c r="I896" s="5">
        <v>1.36</v>
      </c>
      <c r="J896" s="6" t="s">
        <v>38</v>
      </c>
      <c r="K896" s="6" t="s">
        <v>25</v>
      </c>
      <c r="L896" s="6" t="s">
        <v>40</v>
      </c>
      <c r="M896" s="6" t="s">
        <v>52</v>
      </c>
      <c r="N896" s="6" t="s">
        <v>42</v>
      </c>
      <c r="O896" s="6" t="s">
        <v>43</v>
      </c>
      <c r="P896" s="6" t="s">
        <v>30</v>
      </c>
      <c r="Q896" s="6" t="s">
        <v>66</v>
      </c>
      <c r="R896" s="6">
        <v>44126</v>
      </c>
      <c r="S896" s="6" t="s">
        <v>246</v>
      </c>
      <c r="T896" s="6" t="s">
        <v>46</v>
      </c>
      <c r="U896" s="5">
        <f>datos_chargeback_2001_1!$V896/100</f>
        <v>441.26</v>
      </c>
      <c r="V896" s="6">
        <v>44126</v>
      </c>
      <c r="W896" s="5">
        <f>datos_chargeback_2001_1!$X896/100</f>
        <v>0</v>
      </c>
      <c r="X896" s="6">
        <v>0</v>
      </c>
      <c r="Y896" s="5">
        <f>datos_chargeback_2001_1!$Z896/100</f>
        <v>0</v>
      </c>
      <c r="Z896" s="6">
        <v>0</v>
      </c>
      <c r="AA896" s="6" t="s">
        <v>2756</v>
      </c>
      <c r="AB896" s="6" t="s">
        <v>35</v>
      </c>
      <c r="AC896" s="7" t="s">
        <v>35</v>
      </c>
      <c r="AD896" s="5">
        <f>datos_chargeback_2001_1!$AE896/100</f>
        <v>0</v>
      </c>
      <c r="AE896" s="6">
        <v>0</v>
      </c>
      <c r="AF896" s="6" t="s">
        <v>53</v>
      </c>
    </row>
    <row r="897" spans="1:32" x14ac:dyDescent="0.3">
      <c r="A897" s="34" t="s">
        <v>2757</v>
      </c>
      <c r="B897" s="3">
        <v>45022</v>
      </c>
      <c r="C897" s="3" t="str">
        <f>TEXT(Tabla10[[#This Row],[Fecha de transacción]],"DDDD")</f>
        <v>jueves</v>
      </c>
      <c r="D897" s="3">
        <v>45092</v>
      </c>
      <c r="E897" s="4">
        <f>datos_chargeback_2001_1!$D897-datos_chargeback_2001_1!$B897</f>
        <v>70</v>
      </c>
      <c r="F897" s="5">
        <f>datos_chargeback_2001_1!$G897/100</f>
        <v>53.42</v>
      </c>
      <c r="G897" s="6">
        <v>5342</v>
      </c>
      <c r="H897" s="5">
        <f t="shared" si="13"/>
        <v>0</v>
      </c>
      <c r="I897" s="5">
        <v>0.87</v>
      </c>
      <c r="J897" s="6" t="s">
        <v>38</v>
      </c>
      <c r="K897" s="6" t="s">
        <v>25</v>
      </c>
      <c r="L897" s="6" t="s">
        <v>80</v>
      </c>
      <c r="M897" s="6" t="s">
        <v>27</v>
      </c>
      <c r="N897" s="6" t="s">
        <v>42</v>
      </c>
      <c r="O897" s="6" t="s">
        <v>43</v>
      </c>
      <c r="P897" s="6" t="s">
        <v>30</v>
      </c>
      <c r="Q897" s="6" t="s">
        <v>44</v>
      </c>
      <c r="R897" s="6">
        <v>5342</v>
      </c>
      <c r="S897" s="6" t="s">
        <v>848</v>
      </c>
      <c r="T897" s="6" t="s">
        <v>116</v>
      </c>
      <c r="U897" s="5">
        <f>datos_chargeback_2001_1!$V897/100</f>
        <v>53.42</v>
      </c>
      <c r="V897" s="6">
        <v>5342</v>
      </c>
      <c r="W897" s="5">
        <f>datos_chargeback_2001_1!$X897/100</f>
        <v>0</v>
      </c>
      <c r="X897" s="6">
        <v>0</v>
      </c>
      <c r="Y897" s="5">
        <f>datos_chargeback_2001_1!$Z897/100</f>
        <v>0</v>
      </c>
      <c r="Z897" s="6">
        <v>0</v>
      </c>
      <c r="AA897" s="6" t="s">
        <v>2758</v>
      </c>
      <c r="AB897" s="6" t="s">
        <v>48</v>
      </c>
      <c r="AC897" s="8">
        <v>45022</v>
      </c>
      <c r="AD897" s="5">
        <f>datos_chargeback_2001_1!$AE897/100</f>
        <v>45.49</v>
      </c>
      <c r="AE897" s="6">
        <v>4549</v>
      </c>
      <c r="AF897" s="6" t="s">
        <v>43</v>
      </c>
    </row>
    <row r="898" spans="1:32" x14ac:dyDescent="0.3">
      <c r="A898" s="34" t="s">
        <v>2759</v>
      </c>
      <c r="B898" s="3">
        <v>45023</v>
      </c>
      <c r="C898" s="3" t="str">
        <f>TEXT(Tabla10[[#This Row],[Fecha de transacción]],"DDDD")</f>
        <v>viernes</v>
      </c>
      <c r="D898" s="3">
        <v>45084</v>
      </c>
      <c r="E898" s="4">
        <f>datos_chargeback_2001_1!$D898-datos_chargeback_2001_1!$B898</f>
        <v>61</v>
      </c>
      <c r="F898" s="5">
        <f>datos_chargeback_2001_1!$G898/100</f>
        <v>417.87</v>
      </c>
      <c r="G898" s="6">
        <v>41787</v>
      </c>
      <c r="H898" s="5">
        <f t="shared" ref="H898:H961" si="14">IF(COUNTIF($A$2:$A$1373,A898)=1,0,IF(F898=_xlfn.AGGREGATE(14,6,$F$2:$F$1373/($A$2:$A$1373=A898),1),_xlfn.AGGREGATE(15,6,$F$2:$F$1373/($A$2:$A$1373=A898),1),""))</f>
        <v>0</v>
      </c>
      <c r="I898" s="5">
        <v>1.37</v>
      </c>
      <c r="J898" s="6" t="s">
        <v>24</v>
      </c>
      <c r="K898" s="6" t="s">
        <v>25</v>
      </c>
      <c r="L898" s="6" t="s">
        <v>119</v>
      </c>
      <c r="M898" s="6" t="s">
        <v>41</v>
      </c>
      <c r="N898" s="6" t="s">
        <v>42</v>
      </c>
      <c r="O898" s="6" t="s">
        <v>53</v>
      </c>
      <c r="P898" s="6" t="s">
        <v>30</v>
      </c>
      <c r="Q898" s="6" t="s">
        <v>31</v>
      </c>
      <c r="R898" s="6">
        <v>41787</v>
      </c>
      <c r="S898" s="6" t="s">
        <v>2760</v>
      </c>
      <c r="T898" s="6" t="s">
        <v>116</v>
      </c>
      <c r="U898" s="5">
        <f>datos_chargeback_2001_1!$V898/100</f>
        <v>417.87</v>
      </c>
      <c r="V898" s="6">
        <v>41787</v>
      </c>
      <c r="W898" s="5">
        <f>datos_chargeback_2001_1!$X898/100</f>
        <v>0</v>
      </c>
      <c r="X898" s="6">
        <v>0</v>
      </c>
      <c r="Y898" s="5">
        <f>datos_chargeback_2001_1!$Z898/100</f>
        <v>0</v>
      </c>
      <c r="Z898" s="6">
        <v>0</v>
      </c>
      <c r="AA898" s="6" t="s">
        <v>2761</v>
      </c>
      <c r="AB898" s="6" t="s">
        <v>35</v>
      </c>
      <c r="AC898" s="7" t="s">
        <v>35</v>
      </c>
      <c r="AD898" s="5">
        <f>datos_chargeback_2001_1!$AE898/100</f>
        <v>0</v>
      </c>
      <c r="AE898" s="6">
        <v>0</v>
      </c>
      <c r="AF898" s="6" t="s">
        <v>43</v>
      </c>
    </row>
    <row r="899" spans="1:32" x14ac:dyDescent="0.3">
      <c r="A899" s="36" t="s">
        <v>2762</v>
      </c>
      <c r="B899" s="14">
        <v>45024</v>
      </c>
      <c r="C899" s="14" t="str">
        <f>TEXT(Tabla10[[#This Row],[Fecha de transacción]],"DDDD")</f>
        <v>sábado</v>
      </c>
      <c r="D899" s="14">
        <v>45084</v>
      </c>
      <c r="E899" s="15">
        <f>datos_chargeback_2001_1!$D899-datos_chargeback_2001_1!$B899</f>
        <v>60</v>
      </c>
      <c r="F899" s="16">
        <f>datos_chargeback_2001_1!$G899/100</f>
        <v>54.12</v>
      </c>
      <c r="G899" s="17">
        <v>5412</v>
      </c>
      <c r="H899" s="16">
        <f t="shared" si="14"/>
        <v>0</v>
      </c>
      <c r="I899" s="16">
        <v>0</v>
      </c>
      <c r="J899" s="17" t="s">
        <v>38</v>
      </c>
      <c r="K899" s="17" t="s">
        <v>25</v>
      </c>
      <c r="L899" s="17" t="s">
        <v>80</v>
      </c>
      <c r="M899" s="17" t="s">
        <v>27</v>
      </c>
      <c r="N899" s="17" t="s">
        <v>42</v>
      </c>
      <c r="O899" s="17" t="s">
        <v>64</v>
      </c>
      <c r="P899" s="17" t="s">
        <v>30</v>
      </c>
      <c r="Q899" s="17" t="s">
        <v>55</v>
      </c>
      <c r="R899" s="17">
        <v>54120</v>
      </c>
      <c r="S899" s="17" t="s">
        <v>2474</v>
      </c>
      <c r="T899" s="17" t="s">
        <v>61</v>
      </c>
      <c r="U899" s="16">
        <f>datos_chargeback_2001_1!$V899/100</f>
        <v>0</v>
      </c>
      <c r="V899" s="17">
        <v>0</v>
      </c>
      <c r="W899" s="16">
        <f>datos_chargeback_2001_1!$X899/100</f>
        <v>541.20000000000005</v>
      </c>
      <c r="X899" s="17">
        <v>54120</v>
      </c>
      <c r="Y899" s="16">
        <f>datos_chargeback_2001_1!$Z899/100</f>
        <v>0</v>
      </c>
      <c r="Z899" s="17">
        <v>0</v>
      </c>
      <c r="AA899" s="17" t="s">
        <v>2763</v>
      </c>
      <c r="AB899" s="17" t="s">
        <v>35</v>
      </c>
      <c r="AC899" s="20" t="s">
        <v>35</v>
      </c>
      <c r="AD899" s="16">
        <f>datos_chargeback_2001_1!$AE899/100</f>
        <v>0</v>
      </c>
      <c r="AE899" s="17">
        <v>0</v>
      </c>
      <c r="AF899" s="17" t="s">
        <v>29</v>
      </c>
    </row>
    <row r="900" spans="1:32" x14ac:dyDescent="0.3">
      <c r="A900" s="34" t="s">
        <v>2764</v>
      </c>
      <c r="B900" s="3">
        <v>45025</v>
      </c>
      <c r="C900" s="3" t="str">
        <f>TEXT(Tabla10[[#This Row],[Fecha de transacción]],"DDDD")</f>
        <v>domingo</v>
      </c>
      <c r="D900" s="3">
        <v>45115</v>
      </c>
      <c r="E900" s="4">
        <f>datos_chargeback_2001_1!$D900-datos_chargeback_2001_1!$B900</f>
        <v>90</v>
      </c>
      <c r="F900" s="5">
        <f>datos_chargeback_2001_1!$G900/100</f>
        <v>428.43</v>
      </c>
      <c r="G900" s="6">
        <v>42843</v>
      </c>
      <c r="H900" s="5">
        <f t="shared" si="14"/>
        <v>0</v>
      </c>
      <c r="I900" s="5">
        <v>1.33</v>
      </c>
      <c r="J900" s="6" t="s">
        <v>24</v>
      </c>
      <c r="K900" s="6" t="s">
        <v>25</v>
      </c>
      <c r="L900" s="6" t="s">
        <v>109</v>
      </c>
      <c r="M900" s="6" t="s">
        <v>27</v>
      </c>
      <c r="N900" s="6" t="s">
        <v>42</v>
      </c>
      <c r="O900" s="6" t="s">
        <v>50</v>
      </c>
      <c r="P900" s="6" t="s">
        <v>54</v>
      </c>
      <c r="Q900" s="6" t="s">
        <v>66</v>
      </c>
      <c r="R900" s="6">
        <v>42843</v>
      </c>
      <c r="S900" s="6" t="s">
        <v>2765</v>
      </c>
      <c r="T900" s="6" t="s">
        <v>46</v>
      </c>
      <c r="U900" s="5">
        <f>datos_chargeback_2001_1!$V900/100</f>
        <v>428.43</v>
      </c>
      <c r="V900" s="6">
        <v>42843</v>
      </c>
      <c r="W900" s="5">
        <f>datos_chargeback_2001_1!$X900/100</f>
        <v>0</v>
      </c>
      <c r="X900" s="6">
        <v>0</v>
      </c>
      <c r="Y900" s="5">
        <f>datos_chargeback_2001_1!$Z900/100</f>
        <v>0</v>
      </c>
      <c r="Z900" s="6">
        <v>0</v>
      </c>
      <c r="AA900" s="6" t="s">
        <v>2766</v>
      </c>
      <c r="AB900" s="6" t="s">
        <v>48</v>
      </c>
      <c r="AC900" s="8">
        <v>45025</v>
      </c>
      <c r="AD900" s="5">
        <f>datos_chargeback_2001_1!$AE900/100</f>
        <v>549.66999999999996</v>
      </c>
      <c r="AE900" s="6">
        <v>54967</v>
      </c>
      <c r="AF900" s="6" t="s">
        <v>29</v>
      </c>
    </row>
    <row r="901" spans="1:32" x14ac:dyDescent="0.3">
      <c r="A901" s="36" t="s">
        <v>2767</v>
      </c>
      <c r="B901" s="14">
        <v>45026</v>
      </c>
      <c r="C901" s="14" t="str">
        <f>TEXT(Tabla10[[#This Row],[Fecha de transacción]],"DDDD")</f>
        <v>lunes</v>
      </c>
      <c r="D901" s="14">
        <v>45091</v>
      </c>
      <c r="E901" s="15">
        <f>datos_chargeback_2001_1!$D901-datos_chargeback_2001_1!$B901</f>
        <v>65</v>
      </c>
      <c r="F901" s="16">
        <f>datos_chargeback_2001_1!$G901/100</f>
        <v>43.02</v>
      </c>
      <c r="G901" s="17">
        <v>4302</v>
      </c>
      <c r="H901" s="16">
        <f t="shared" si="14"/>
        <v>0</v>
      </c>
      <c r="I901" s="16">
        <v>0.11</v>
      </c>
      <c r="J901" s="17" t="s">
        <v>24</v>
      </c>
      <c r="K901" s="17" t="s">
        <v>25</v>
      </c>
      <c r="L901" s="17" t="s">
        <v>119</v>
      </c>
      <c r="M901" s="17" t="s">
        <v>27</v>
      </c>
      <c r="N901" s="17" t="s">
        <v>42</v>
      </c>
      <c r="O901" s="17" t="s">
        <v>29</v>
      </c>
      <c r="P901" s="17" t="s">
        <v>54</v>
      </c>
      <c r="Q901" s="17" t="s">
        <v>55</v>
      </c>
      <c r="R901" s="17">
        <v>4302</v>
      </c>
      <c r="S901" s="17" t="s">
        <v>1763</v>
      </c>
      <c r="T901" s="17" t="s">
        <v>61</v>
      </c>
      <c r="U901" s="16">
        <f>datos_chargeback_2001_1!$V901/100</f>
        <v>0</v>
      </c>
      <c r="V901" s="17">
        <v>0</v>
      </c>
      <c r="W901" s="16">
        <f>datos_chargeback_2001_1!$X901/100</f>
        <v>43.02</v>
      </c>
      <c r="X901" s="17">
        <v>4302</v>
      </c>
      <c r="Y901" s="16">
        <f>datos_chargeback_2001_1!$Z901/100</f>
        <v>0</v>
      </c>
      <c r="Z901" s="17">
        <v>0</v>
      </c>
      <c r="AA901" s="17" t="s">
        <v>2768</v>
      </c>
      <c r="AB901" s="17" t="s">
        <v>35</v>
      </c>
      <c r="AC901" s="20" t="s">
        <v>35</v>
      </c>
      <c r="AD901" s="16">
        <f>datos_chargeback_2001_1!$AE901/100</f>
        <v>0</v>
      </c>
      <c r="AE901" s="17">
        <v>0</v>
      </c>
      <c r="AF901" s="17" t="s">
        <v>43</v>
      </c>
    </row>
    <row r="902" spans="1:32" x14ac:dyDescent="0.3">
      <c r="A902" s="34" t="s">
        <v>2769</v>
      </c>
      <c r="B902" s="3">
        <v>45027</v>
      </c>
      <c r="C902" s="3" t="str">
        <f>TEXT(Tabla10[[#This Row],[Fecha de transacción]],"DDDD")</f>
        <v>martes</v>
      </c>
      <c r="D902" s="3">
        <v>45109</v>
      </c>
      <c r="E902" s="4">
        <f>datos_chargeback_2001_1!$D902-datos_chargeback_2001_1!$B902</f>
        <v>82</v>
      </c>
      <c r="F902" s="5">
        <f>datos_chargeback_2001_1!$G902/100</f>
        <v>355.69</v>
      </c>
      <c r="G902" s="6">
        <v>35569</v>
      </c>
      <c r="H902" s="5">
        <f t="shared" si="14"/>
        <v>0</v>
      </c>
      <c r="I902" s="5">
        <v>0.1</v>
      </c>
      <c r="J902" s="6" t="s">
        <v>24</v>
      </c>
      <c r="K902" s="6" t="s">
        <v>25</v>
      </c>
      <c r="L902" s="6" t="s">
        <v>119</v>
      </c>
      <c r="M902" s="6" t="s">
        <v>93</v>
      </c>
      <c r="N902" s="6" t="s">
        <v>42</v>
      </c>
      <c r="O902" s="6" t="s">
        <v>53</v>
      </c>
      <c r="P902" s="6" t="s">
        <v>54</v>
      </c>
      <c r="Q902" s="6" t="s">
        <v>66</v>
      </c>
      <c r="R902" s="6">
        <v>35569</v>
      </c>
      <c r="S902" s="6" t="s">
        <v>2770</v>
      </c>
      <c r="T902" s="6" t="s">
        <v>116</v>
      </c>
      <c r="U902" s="5">
        <f>datos_chargeback_2001_1!$V902/100</f>
        <v>355.69</v>
      </c>
      <c r="V902" s="6">
        <v>35569</v>
      </c>
      <c r="W902" s="5">
        <f>datos_chargeback_2001_1!$X902/100</f>
        <v>0</v>
      </c>
      <c r="X902" s="6">
        <v>0</v>
      </c>
      <c r="Y902" s="5">
        <f>datos_chargeback_2001_1!$Z902/100</f>
        <v>0</v>
      </c>
      <c r="Z902" s="6">
        <v>0</v>
      </c>
      <c r="AA902" s="6" t="s">
        <v>2771</v>
      </c>
      <c r="AB902" s="6" t="s">
        <v>35</v>
      </c>
      <c r="AC902" s="7" t="s">
        <v>35</v>
      </c>
      <c r="AD902" s="5">
        <f>datos_chargeback_2001_1!$AE902/100</f>
        <v>0</v>
      </c>
      <c r="AE902" s="6">
        <v>0</v>
      </c>
      <c r="AF902" s="6" t="s">
        <v>50</v>
      </c>
    </row>
    <row r="903" spans="1:32" x14ac:dyDescent="0.3">
      <c r="A903" s="34" t="s">
        <v>2772</v>
      </c>
      <c r="B903" s="3">
        <v>45028</v>
      </c>
      <c r="C903" s="3" t="str">
        <f>TEXT(Tabla10[[#This Row],[Fecha de transacción]],"DDDD")</f>
        <v>miércoles</v>
      </c>
      <c r="D903" s="3">
        <v>45106</v>
      </c>
      <c r="E903" s="4">
        <f>datos_chargeback_2001_1!$D903-datos_chargeback_2001_1!$B903</f>
        <v>78</v>
      </c>
      <c r="F903" s="5">
        <f>datos_chargeback_2001_1!$G903/100</f>
        <v>334.63</v>
      </c>
      <c r="G903" s="6">
        <v>33463</v>
      </c>
      <c r="H903" s="5">
        <f t="shared" si="14"/>
        <v>0</v>
      </c>
      <c r="I903" s="5">
        <v>0</v>
      </c>
      <c r="J903" s="6" t="s">
        <v>38</v>
      </c>
      <c r="K903" s="6" t="s">
        <v>25</v>
      </c>
      <c r="L903" s="6" t="s">
        <v>26</v>
      </c>
      <c r="M903" s="6" t="s">
        <v>41</v>
      </c>
      <c r="N903" s="6" t="s">
        <v>42</v>
      </c>
      <c r="O903" s="6" t="s">
        <v>36</v>
      </c>
      <c r="P903" s="6" t="s">
        <v>30</v>
      </c>
      <c r="Q903" s="6" t="s">
        <v>31</v>
      </c>
      <c r="R903" s="6">
        <v>33463</v>
      </c>
      <c r="S903" s="6" t="s">
        <v>264</v>
      </c>
      <c r="T903" s="6" t="s">
        <v>46</v>
      </c>
      <c r="U903" s="5">
        <f>datos_chargeback_2001_1!$V903/100</f>
        <v>334.63</v>
      </c>
      <c r="V903" s="6">
        <v>33463</v>
      </c>
      <c r="W903" s="5">
        <f>datos_chargeback_2001_1!$X903/100</f>
        <v>0</v>
      </c>
      <c r="X903" s="6">
        <v>0</v>
      </c>
      <c r="Y903" s="5">
        <f>datos_chargeback_2001_1!$Z903/100</f>
        <v>0</v>
      </c>
      <c r="Z903" s="6">
        <v>0</v>
      </c>
      <c r="AA903" s="6" t="s">
        <v>2773</v>
      </c>
      <c r="AB903" s="6" t="s">
        <v>48</v>
      </c>
      <c r="AC903" s="8">
        <v>45028</v>
      </c>
      <c r="AD903" s="5">
        <f>datos_chargeback_2001_1!$AE903/100</f>
        <v>428.64</v>
      </c>
      <c r="AE903" s="6">
        <v>42864</v>
      </c>
      <c r="AF903" s="6" t="s">
        <v>50</v>
      </c>
    </row>
    <row r="904" spans="1:32" x14ac:dyDescent="0.3">
      <c r="A904" s="35" t="s">
        <v>2774</v>
      </c>
      <c r="B904" s="9">
        <v>45029</v>
      </c>
      <c r="C904" s="9" t="str">
        <f>TEXT(Tabla10[[#This Row],[Fecha de transacción]],"DDDD")</f>
        <v>jueves</v>
      </c>
      <c r="D904" s="9">
        <v>45099</v>
      </c>
      <c r="E904" s="10">
        <f>datos_chargeback_2001_1!$D904-datos_chargeback_2001_1!$B904</f>
        <v>70</v>
      </c>
      <c r="F904" s="11">
        <f>datos_chargeback_2001_1!$G904/100</f>
        <v>274.82</v>
      </c>
      <c r="G904" s="12">
        <v>27482</v>
      </c>
      <c r="H904" s="11">
        <f t="shared" si="14"/>
        <v>0</v>
      </c>
      <c r="I904" s="11">
        <v>0</v>
      </c>
      <c r="J904" s="12" t="s">
        <v>38</v>
      </c>
      <c r="K904" s="12" t="s">
        <v>25</v>
      </c>
      <c r="L904" s="12" t="s">
        <v>74</v>
      </c>
      <c r="M904" s="12" t="s">
        <v>41</v>
      </c>
      <c r="N904" s="12" t="s">
        <v>42</v>
      </c>
      <c r="O904" s="12" t="s">
        <v>43</v>
      </c>
      <c r="P904" s="12" t="s">
        <v>54</v>
      </c>
      <c r="Q904" s="12" t="s">
        <v>44</v>
      </c>
      <c r="R904" s="12">
        <v>27482</v>
      </c>
      <c r="S904" s="12" t="s">
        <v>2775</v>
      </c>
      <c r="T904" s="12" t="s">
        <v>46</v>
      </c>
      <c r="U904" s="11">
        <f>datos_chargeback_2001_1!$V904/100</f>
        <v>274.82</v>
      </c>
      <c r="V904" s="12">
        <v>27482</v>
      </c>
      <c r="W904" s="11">
        <f>datos_chargeback_2001_1!$X904/100</f>
        <v>0</v>
      </c>
      <c r="X904" s="12">
        <v>0</v>
      </c>
      <c r="Y904" s="11">
        <f>datos_chargeback_2001_1!$Z904/100</f>
        <v>0</v>
      </c>
      <c r="Z904" s="12">
        <v>0</v>
      </c>
      <c r="AA904" s="12" t="s">
        <v>2776</v>
      </c>
      <c r="AB904" s="12" t="s">
        <v>35</v>
      </c>
      <c r="AC904" s="13" t="s">
        <v>35</v>
      </c>
      <c r="AD904" s="11">
        <f>datos_chargeback_2001_1!$AE904/100</f>
        <v>0</v>
      </c>
      <c r="AE904" s="12">
        <v>0</v>
      </c>
      <c r="AF904" s="12" t="s">
        <v>43</v>
      </c>
    </row>
    <row r="905" spans="1:32" x14ac:dyDescent="0.3">
      <c r="A905" s="34" t="s">
        <v>2777</v>
      </c>
      <c r="B905" s="3">
        <v>45030</v>
      </c>
      <c r="C905" s="3" t="str">
        <f>TEXT(Tabla10[[#This Row],[Fecha de transacción]],"DDDD")</f>
        <v>viernes</v>
      </c>
      <c r="D905" s="3">
        <v>45090</v>
      </c>
      <c r="E905" s="4">
        <f>datos_chargeback_2001_1!$D905-datos_chargeback_2001_1!$B905</f>
        <v>60</v>
      </c>
      <c r="F905" s="5">
        <f>datos_chargeback_2001_1!$G905/100</f>
        <v>69.349999999999994</v>
      </c>
      <c r="G905" s="6">
        <v>6935</v>
      </c>
      <c r="H905" s="5">
        <f t="shared" si="14"/>
        <v>0</v>
      </c>
      <c r="I905" s="5">
        <v>0</v>
      </c>
      <c r="J905" s="6" t="s">
        <v>24</v>
      </c>
      <c r="K905" s="6" t="s">
        <v>25</v>
      </c>
      <c r="L905" s="6" t="s">
        <v>74</v>
      </c>
      <c r="M905" s="6" t="s">
        <v>85</v>
      </c>
      <c r="N905" s="6" t="s">
        <v>28</v>
      </c>
      <c r="O905" s="6" t="s">
        <v>29</v>
      </c>
      <c r="P905" s="6" t="s">
        <v>30</v>
      </c>
      <c r="Q905" s="6" t="s">
        <v>44</v>
      </c>
      <c r="R905" s="6">
        <v>6935</v>
      </c>
      <c r="S905" s="6" t="s">
        <v>1629</v>
      </c>
      <c r="T905" s="6" t="s">
        <v>33</v>
      </c>
      <c r="U905" s="5">
        <f>datos_chargeback_2001_1!$V905/100</f>
        <v>0</v>
      </c>
      <c r="V905" s="6">
        <v>0</v>
      </c>
      <c r="W905" s="5">
        <f>datos_chargeback_2001_1!$X905/100</f>
        <v>0</v>
      </c>
      <c r="X905" s="6">
        <v>0</v>
      </c>
      <c r="Y905" s="5">
        <f>datos_chargeback_2001_1!$Z905/100</f>
        <v>69.349999999999994</v>
      </c>
      <c r="Z905" s="6">
        <v>6935</v>
      </c>
      <c r="AA905" s="6" t="s">
        <v>2778</v>
      </c>
      <c r="AB905" s="6" t="s">
        <v>48</v>
      </c>
      <c r="AC905" s="8">
        <v>45030</v>
      </c>
      <c r="AD905" s="5">
        <f>datos_chargeback_2001_1!$AE905/100</f>
        <v>819.84</v>
      </c>
      <c r="AE905" s="6">
        <v>81984</v>
      </c>
      <c r="AF905" s="6" t="s">
        <v>36</v>
      </c>
    </row>
    <row r="906" spans="1:32" x14ac:dyDescent="0.3">
      <c r="A906" s="34" t="s">
        <v>2780</v>
      </c>
      <c r="B906" s="3">
        <v>45031</v>
      </c>
      <c r="C906" s="3" t="str">
        <f>TEXT(Tabla10[[#This Row],[Fecha de transacción]],"DDDD")</f>
        <v>sábado</v>
      </c>
      <c r="D906" s="3">
        <v>45117</v>
      </c>
      <c r="E906" s="4">
        <f>datos_chargeback_2001_1!$D906-datos_chargeback_2001_1!$B906</f>
        <v>86</v>
      </c>
      <c r="F906" s="5">
        <f>datos_chargeback_2001_1!$G906/100</f>
        <v>765.56</v>
      </c>
      <c r="G906" s="6">
        <v>76556</v>
      </c>
      <c r="H906" s="5">
        <f t="shared" si="14"/>
        <v>0</v>
      </c>
      <c r="I906" s="5">
        <v>1.49</v>
      </c>
      <c r="J906" s="6" t="s">
        <v>38</v>
      </c>
      <c r="K906" s="6" t="s">
        <v>25</v>
      </c>
      <c r="L906" s="6" t="s">
        <v>119</v>
      </c>
      <c r="M906" s="6" t="s">
        <v>85</v>
      </c>
      <c r="N906" s="6" t="s">
        <v>42</v>
      </c>
      <c r="O906" s="6" t="s">
        <v>36</v>
      </c>
      <c r="P906" s="6" t="s">
        <v>54</v>
      </c>
      <c r="Q906" s="6" t="s">
        <v>66</v>
      </c>
      <c r="R906" s="6">
        <v>76556</v>
      </c>
      <c r="S906" s="6" t="s">
        <v>2029</v>
      </c>
      <c r="T906" s="6" t="s">
        <v>116</v>
      </c>
      <c r="U906" s="5">
        <f>datos_chargeback_2001_1!$V906/100</f>
        <v>765.56</v>
      </c>
      <c r="V906" s="6">
        <v>76556</v>
      </c>
      <c r="W906" s="5">
        <f>datos_chargeback_2001_1!$X906/100</f>
        <v>0</v>
      </c>
      <c r="X906" s="6">
        <v>0</v>
      </c>
      <c r="Y906" s="5">
        <f>datos_chargeback_2001_1!$Z906/100</f>
        <v>0</v>
      </c>
      <c r="Z906" s="6">
        <v>0</v>
      </c>
      <c r="AA906" s="6" t="s">
        <v>2781</v>
      </c>
      <c r="AB906" s="6" t="s">
        <v>35</v>
      </c>
      <c r="AC906" s="7" t="s">
        <v>35</v>
      </c>
      <c r="AD906" s="5">
        <f>datos_chargeback_2001_1!$AE906/100</f>
        <v>0</v>
      </c>
      <c r="AE906" s="6">
        <v>0</v>
      </c>
      <c r="AF906" s="6" t="s">
        <v>53</v>
      </c>
    </row>
    <row r="907" spans="1:32" x14ac:dyDescent="0.3">
      <c r="A907" s="36" t="s">
        <v>2782</v>
      </c>
      <c r="B907" s="14">
        <v>45032</v>
      </c>
      <c r="C907" s="14" t="str">
        <f>TEXT(Tabla10[[#This Row],[Fecha de transacción]],"DDDD")</f>
        <v>domingo</v>
      </c>
      <c r="D907" s="14">
        <v>45118</v>
      </c>
      <c r="E907" s="15">
        <f>datos_chargeback_2001_1!$D907-datos_chargeback_2001_1!$B907</f>
        <v>86</v>
      </c>
      <c r="F907" s="16">
        <f>datos_chargeback_2001_1!$G907/100</f>
        <v>42.39</v>
      </c>
      <c r="G907" s="17">
        <v>4239</v>
      </c>
      <c r="H907" s="16">
        <f t="shared" si="14"/>
        <v>0</v>
      </c>
      <c r="I907" s="16">
        <v>1.02</v>
      </c>
      <c r="J907" s="17" t="s">
        <v>38</v>
      </c>
      <c r="K907" s="17" t="s">
        <v>25</v>
      </c>
      <c r="L907" s="17" t="s">
        <v>74</v>
      </c>
      <c r="M907" s="17" t="s">
        <v>52</v>
      </c>
      <c r="N907" s="17" t="s">
        <v>42</v>
      </c>
      <c r="O907" s="17" t="s">
        <v>29</v>
      </c>
      <c r="P907" s="17" t="s">
        <v>54</v>
      </c>
      <c r="Q907" s="17" t="s">
        <v>44</v>
      </c>
      <c r="R907" s="17">
        <v>42390</v>
      </c>
      <c r="S907" s="17" t="s">
        <v>2783</v>
      </c>
      <c r="T907" s="17" t="s">
        <v>61</v>
      </c>
      <c r="U907" s="16">
        <f>datos_chargeback_2001_1!$V907/100</f>
        <v>0</v>
      </c>
      <c r="V907" s="17">
        <v>0</v>
      </c>
      <c r="W907" s="16">
        <f>datos_chargeback_2001_1!$X907/100</f>
        <v>423.9</v>
      </c>
      <c r="X907" s="17">
        <v>42390</v>
      </c>
      <c r="Y907" s="16">
        <f>datos_chargeback_2001_1!$Z907/100</f>
        <v>0</v>
      </c>
      <c r="Z907" s="17">
        <v>0</v>
      </c>
      <c r="AA907" s="17" t="s">
        <v>2784</v>
      </c>
      <c r="AB907" s="17" t="s">
        <v>35</v>
      </c>
      <c r="AC907" s="20" t="s">
        <v>35</v>
      </c>
      <c r="AD907" s="16">
        <f>datos_chargeback_2001_1!$AE907/100</f>
        <v>0</v>
      </c>
      <c r="AE907" s="17">
        <v>0</v>
      </c>
      <c r="AF907" s="17" t="s">
        <v>43</v>
      </c>
    </row>
    <row r="908" spans="1:32" x14ac:dyDescent="0.3">
      <c r="A908" s="35" t="s">
        <v>2785</v>
      </c>
      <c r="B908" s="9">
        <v>45033</v>
      </c>
      <c r="C908" s="9" t="str">
        <f>TEXT(Tabla10[[#This Row],[Fecha de transacción]],"DDDD")</f>
        <v>lunes</v>
      </c>
      <c r="D908" s="9">
        <v>45103</v>
      </c>
      <c r="E908" s="10">
        <f>datos_chargeback_2001_1!$D908-datos_chargeback_2001_1!$B908</f>
        <v>70</v>
      </c>
      <c r="F908" s="11">
        <f>datos_chargeback_2001_1!$G908/100</f>
        <v>362.72</v>
      </c>
      <c r="G908" s="12">
        <v>36272</v>
      </c>
      <c r="H908" s="11">
        <f t="shared" si="14"/>
        <v>0</v>
      </c>
      <c r="I908" s="11">
        <v>0</v>
      </c>
      <c r="J908" s="12" t="s">
        <v>38</v>
      </c>
      <c r="K908" s="12" t="s">
        <v>25</v>
      </c>
      <c r="L908" s="12" t="s">
        <v>40</v>
      </c>
      <c r="M908" s="12" t="s">
        <v>59</v>
      </c>
      <c r="N908" s="12" t="s">
        <v>42</v>
      </c>
      <c r="O908" s="12" t="s">
        <v>36</v>
      </c>
      <c r="P908" s="12" t="s">
        <v>30</v>
      </c>
      <c r="Q908" s="12" t="s">
        <v>31</v>
      </c>
      <c r="R908" s="12">
        <v>36272</v>
      </c>
      <c r="S908" s="12" t="s">
        <v>1973</v>
      </c>
      <c r="T908" s="12" t="s">
        <v>116</v>
      </c>
      <c r="U908" s="11">
        <f>datos_chargeback_2001_1!$V908/100</f>
        <v>362.72</v>
      </c>
      <c r="V908" s="12">
        <v>36272</v>
      </c>
      <c r="W908" s="11">
        <f>datos_chargeback_2001_1!$X908/100</f>
        <v>0</v>
      </c>
      <c r="X908" s="12">
        <v>0</v>
      </c>
      <c r="Y908" s="11">
        <f>datos_chargeback_2001_1!$Z908/100</f>
        <v>0</v>
      </c>
      <c r="Z908" s="12">
        <v>0</v>
      </c>
      <c r="AA908" s="12" t="s">
        <v>2786</v>
      </c>
      <c r="AB908" s="12" t="s">
        <v>48</v>
      </c>
      <c r="AC908" s="19">
        <v>45033</v>
      </c>
      <c r="AD908" s="11">
        <f>datos_chargeback_2001_1!$AE908/100</f>
        <v>144.07</v>
      </c>
      <c r="AE908" s="12">
        <v>14407</v>
      </c>
      <c r="AF908" s="12" t="s">
        <v>29</v>
      </c>
    </row>
    <row r="909" spans="1:32" x14ac:dyDescent="0.3">
      <c r="A909" s="34" t="s">
        <v>2787</v>
      </c>
      <c r="B909" s="3">
        <v>45034</v>
      </c>
      <c r="C909" s="3" t="str">
        <f>TEXT(Tabla10[[#This Row],[Fecha de transacción]],"DDDD")</f>
        <v>martes</v>
      </c>
      <c r="D909" s="3">
        <v>45099</v>
      </c>
      <c r="E909" s="4">
        <f>datos_chargeback_2001_1!$D909-datos_chargeback_2001_1!$B909</f>
        <v>65</v>
      </c>
      <c r="F909" s="5">
        <f>datos_chargeback_2001_1!$G909/100</f>
        <v>426.63</v>
      </c>
      <c r="G909" s="6">
        <v>42663</v>
      </c>
      <c r="H909" s="5">
        <f t="shared" si="14"/>
        <v>0</v>
      </c>
      <c r="I909" s="5">
        <v>0.14000000000000001</v>
      </c>
      <c r="J909" s="6" t="s">
        <v>24</v>
      </c>
      <c r="K909" s="6" t="s">
        <v>25</v>
      </c>
      <c r="L909" s="6" t="s">
        <v>40</v>
      </c>
      <c r="M909" s="6" t="s">
        <v>27</v>
      </c>
      <c r="N909" s="6" t="s">
        <v>42</v>
      </c>
      <c r="O909" s="6" t="s">
        <v>50</v>
      </c>
      <c r="P909" s="6" t="s">
        <v>30</v>
      </c>
      <c r="Q909" s="6" t="s">
        <v>31</v>
      </c>
      <c r="R909" s="6">
        <v>42663</v>
      </c>
      <c r="S909" s="6" t="s">
        <v>2788</v>
      </c>
      <c r="T909" s="6" t="s">
        <v>61</v>
      </c>
      <c r="U909" s="5">
        <f>datos_chargeback_2001_1!$V909/100</f>
        <v>0</v>
      </c>
      <c r="V909" s="6">
        <v>0</v>
      </c>
      <c r="W909" s="5">
        <f>datos_chargeback_2001_1!$X909/100</f>
        <v>426.63</v>
      </c>
      <c r="X909" s="6">
        <v>42663</v>
      </c>
      <c r="Y909" s="5">
        <f>datos_chargeback_2001_1!$Z909/100</f>
        <v>0</v>
      </c>
      <c r="Z909" s="6">
        <v>0</v>
      </c>
      <c r="AA909" s="6" t="s">
        <v>2789</v>
      </c>
      <c r="AB909" s="6" t="s">
        <v>48</v>
      </c>
      <c r="AC909" s="8">
        <v>45034</v>
      </c>
      <c r="AD909" s="5">
        <f>datos_chargeback_2001_1!$AE909/100</f>
        <v>405.73</v>
      </c>
      <c r="AE909" s="6">
        <v>40573</v>
      </c>
      <c r="AF909" s="6" t="s">
        <v>43</v>
      </c>
    </row>
    <row r="910" spans="1:32" x14ac:dyDescent="0.3">
      <c r="A910" s="34" t="s">
        <v>2790</v>
      </c>
      <c r="B910" s="3">
        <v>45035</v>
      </c>
      <c r="C910" s="3" t="str">
        <f>TEXT(Tabla10[[#This Row],[Fecha de transacción]],"DDDD")</f>
        <v>miércoles</v>
      </c>
      <c r="D910" s="3">
        <v>45123</v>
      </c>
      <c r="E910" s="4">
        <f>datos_chargeback_2001_1!$D910-datos_chargeback_2001_1!$B910</f>
        <v>88</v>
      </c>
      <c r="F910" s="5">
        <f>datos_chargeback_2001_1!$G910/100</f>
        <v>130.19</v>
      </c>
      <c r="G910" s="6">
        <v>13019</v>
      </c>
      <c r="H910" s="5">
        <f t="shared" si="14"/>
        <v>0</v>
      </c>
      <c r="I910" s="5">
        <v>1.25</v>
      </c>
      <c r="J910" s="6" t="s">
        <v>38</v>
      </c>
      <c r="K910" s="6" t="s">
        <v>25</v>
      </c>
      <c r="L910" s="6" t="s">
        <v>109</v>
      </c>
      <c r="M910" s="6" t="s">
        <v>52</v>
      </c>
      <c r="N910" s="6" t="s">
        <v>42</v>
      </c>
      <c r="O910" s="6" t="s">
        <v>53</v>
      </c>
      <c r="P910" s="6" t="s">
        <v>30</v>
      </c>
      <c r="Q910" s="6" t="s">
        <v>44</v>
      </c>
      <c r="R910" s="6">
        <v>13019</v>
      </c>
      <c r="S910" s="6" t="s">
        <v>2791</v>
      </c>
      <c r="T910" s="6" t="s">
        <v>61</v>
      </c>
      <c r="U910" s="5">
        <f>datos_chargeback_2001_1!$V910/100</f>
        <v>0</v>
      </c>
      <c r="V910" s="6">
        <v>0</v>
      </c>
      <c r="W910" s="5">
        <f>datos_chargeback_2001_1!$X910/100</f>
        <v>130.19</v>
      </c>
      <c r="X910" s="6">
        <v>13019</v>
      </c>
      <c r="Y910" s="5">
        <f>datos_chargeback_2001_1!$Z910/100</f>
        <v>0</v>
      </c>
      <c r="Z910" s="6">
        <v>0</v>
      </c>
      <c r="AA910" s="6" t="s">
        <v>2792</v>
      </c>
      <c r="AB910" s="6" t="s">
        <v>48</v>
      </c>
      <c r="AC910" s="8">
        <v>45035</v>
      </c>
      <c r="AD910" s="5">
        <f>datos_chargeback_2001_1!$AE910/100</f>
        <v>715.98</v>
      </c>
      <c r="AE910" s="6">
        <v>71598</v>
      </c>
      <c r="AF910" s="6" t="s">
        <v>43</v>
      </c>
    </row>
    <row r="911" spans="1:32" x14ac:dyDescent="0.3">
      <c r="A911" s="34" t="s">
        <v>2793</v>
      </c>
      <c r="B911" s="3">
        <v>45036</v>
      </c>
      <c r="C911" s="3" t="str">
        <f>TEXT(Tabla10[[#This Row],[Fecha de transacción]],"DDDD")</f>
        <v>jueves</v>
      </c>
      <c r="D911" s="3">
        <v>45104</v>
      </c>
      <c r="E911" s="4">
        <f>datos_chargeback_2001_1!$D911-datos_chargeback_2001_1!$B911</f>
        <v>68</v>
      </c>
      <c r="F911" s="5">
        <f>datos_chargeback_2001_1!$G911/100</f>
        <v>270.38</v>
      </c>
      <c r="G911" s="6">
        <v>27038</v>
      </c>
      <c r="H911" s="5">
        <f t="shared" si="14"/>
        <v>0</v>
      </c>
      <c r="I911" s="5">
        <v>0</v>
      </c>
      <c r="J911" s="6" t="s">
        <v>24</v>
      </c>
      <c r="K911" s="6" t="s">
        <v>25</v>
      </c>
      <c r="L911" s="6" t="s">
        <v>80</v>
      </c>
      <c r="M911" s="6" t="s">
        <v>52</v>
      </c>
      <c r="N911" s="6" t="s">
        <v>42</v>
      </c>
      <c r="O911" s="6" t="s">
        <v>64</v>
      </c>
      <c r="P911" s="6" t="s">
        <v>30</v>
      </c>
      <c r="Q911" s="6" t="s">
        <v>75</v>
      </c>
      <c r="R911" s="6">
        <v>27038</v>
      </c>
      <c r="S911" s="6" t="s">
        <v>436</v>
      </c>
      <c r="T911" s="6" t="s">
        <v>116</v>
      </c>
      <c r="U911" s="5">
        <f>datos_chargeback_2001_1!$V911/100</f>
        <v>270.38</v>
      </c>
      <c r="V911" s="6">
        <v>27038</v>
      </c>
      <c r="W911" s="5">
        <f>datos_chargeback_2001_1!$X911/100</f>
        <v>0</v>
      </c>
      <c r="X911" s="6">
        <v>0</v>
      </c>
      <c r="Y911" s="5">
        <f>datos_chargeback_2001_1!$Z911/100</f>
        <v>0</v>
      </c>
      <c r="Z911" s="6">
        <v>0</v>
      </c>
      <c r="AA911" s="6" t="s">
        <v>2794</v>
      </c>
      <c r="AB911" s="6" t="s">
        <v>35</v>
      </c>
      <c r="AC911" s="7" t="s">
        <v>35</v>
      </c>
      <c r="AD911" s="5">
        <f>datos_chargeback_2001_1!$AE911/100</f>
        <v>0</v>
      </c>
      <c r="AE911" s="6">
        <v>0</v>
      </c>
      <c r="AF911" s="6" t="s">
        <v>29</v>
      </c>
    </row>
    <row r="912" spans="1:32" x14ac:dyDescent="0.3">
      <c r="A912" s="35" t="s">
        <v>2795</v>
      </c>
      <c r="B912" s="9">
        <v>45037</v>
      </c>
      <c r="C912" s="9" t="str">
        <f>TEXT(Tabla10[[#This Row],[Fecha de transacción]],"DDDD")</f>
        <v>viernes</v>
      </c>
      <c r="D912" s="9">
        <v>45119</v>
      </c>
      <c r="E912" s="10">
        <f>datos_chargeback_2001_1!$D912-datos_chargeback_2001_1!$B912</f>
        <v>82</v>
      </c>
      <c r="F912" s="11">
        <f>datos_chargeback_2001_1!$G912/100</f>
        <v>402.55</v>
      </c>
      <c r="G912" s="12">
        <v>40255</v>
      </c>
      <c r="H912" s="11">
        <f t="shared" si="14"/>
        <v>0</v>
      </c>
      <c r="I912" s="11">
        <v>0.12</v>
      </c>
      <c r="J912" s="12" t="s">
        <v>38</v>
      </c>
      <c r="K912" s="12" t="s">
        <v>25</v>
      </c>
      <c r="L912" s="12" t="s">
        <v>26</v>
      </c>
      <c r="M912" s="12" t="s">
        <v>93</v>
      </c>
      <c r="N912" s="12" t="s">
        <v>42</v>
      </c>
      <c r="O912" s="12" t="s">
        <v>50</v>
      </c>
      <c r="P912" s="12" t="s">
        <v>30</v>
      </c>
      <c r="Q912" s="12" t="s">
        <v>55</v>
      </c>
      <c r="R912" s="12">
        <v>40255</v>
      </c>
      <c r="S912" s="12" t="s">
        <v>1431</v>
      </c>
      <c r="T912" s="12" t="s">
        <v>46</v>
      </c>
      <c r="U912" s="11">
        <f>datos_chargeback_2001_1!$V912/100</f>
        <v>402.55</v>
      </c>
      <c r="V912" s="12">
        <v>40255</v>
      </c>
      <c r="W912" s="11">
        <f>datos_chargeback_2001_1!$X912/100</f>
        <v>0</v>
      </c>
      <c r="X912" s="12">
        <v>0</v>
      </c>
      <c r="Y912" s="11">
        <f>datos_chargeback_2001_1!$Z912/100</f>
        <v>0</v>
      </c>
      <c r="Z912" s="12">
        <v>0</v>
      </c>
      <c r="AA912" s="12" t="s">
        <v>2796</v>
      </c>
      <c r="AB912" s="12" t="s">
        <v>35</v>
      </c>
      <c r="AC912" s="13" t="s">
        <v>35</v>
      </c>
      <c r="AD912" s="11">
        <f>datos_chargeback_2001_1!$AE912/100</f>
        <v>0</v>
      </c>
      <c r="AE912" s="12">
        <v>0</v>
      </c>
      <c r="AF912" s="12" t="s">
        <v>53</v>
      </c>
    </row>
    <row r="913" spans="1:32" x14ac:dyDescent="0.3">
      <c r="A913" s="36" t="s">
        <v>2797</v>
      </c>
      <c r="B913" s="14">
        <v>45038</v>
      </c>
      <c r="C913" s="14" t="str">
        <f>TEXT(Tabla10[[#This Row],[Fecha de transacción]],"DDDD")</f>
        <v>sábado</v>
      </c>
      <c r="D913" s="14">
        <v>45124</v>
      </c>
      <c r="E913" s="15">
        <f>datos_chargeback_2001_1!$D913-datos_chargeback_2001_1!$B913</f>
        <v>86</v>
      </c>
      <c r="F913" s="16">
        <f>datos_chargeback_2001_1!$G913/100</f>
        <v>989.25</v>
      </c>
      <c r="G913" s="17">
        <v>98925</v>
      </c>
      <c r="H913" s="16">
        <f t="shared" si="14"/>
        <v>0</v>
      </c>
      <c r="I913" s="16">
        <v>0</v>
      </c>
      <c r="J913" s="17" t="s">
        <v>38</v>
      </c>
      <c r="K913" s="17" t="s">
        <v>25</v>
      </c>
      <c r="L913" s="17" t="s">
        <v>40</v>
      </c>
      <c r="M913" s="17" t="s">
        <v>93</v>
      </c>
      <c r="N913" s="17" t="s">
        <v>42</v>
      </c>
      <c r="O913" s="17" t="s">
        <v>29</v>
      </c>
      <c r="P913" s="17" t="s">
        <v>54</v>
      </c>
      <c r="Q913" s="17" t="s">
        <v>66</v>
      </c>
      <c r="R913" s="17">
        <v>98925</v>
      </c>
      <c r="S913" s="17" t="s">
        <v>2798</v>
      </c>
      <c r="T913" s="17" t="s">
        <v>46</v>
      </c>
      <c r="U913" s="16">
        <f>datos_chargeback_2001_1!$V913/100</f>
        <v>989.25</v>
      </c>
      <c r="V913" s="17">
        <v>98925</v>
      </c>
      <c r="W913" s="16">
        <f>datos_chargeback_2001_1!$X913/100</f>
        <v>0</v>
      </c>
      <c r="X913" s="17">
        <v>0</v>
      </c>
      <c r="Y913" s="16">
        <f>datos_chargeback_2001_1!$Z913/100</f>
        <v>0</v>
      </c>
      <c r="Z913" s="17">
        <v>0</v>
      </c>
      <c r="AA913" s="17" t="s">
        <v>2799</v>
      </c>
      <c r="AB913" s="17" t="s">
        <v>48</v>
      </c>
      <c r="AC913" s="18">
        <v>45038</v>
      </c>
      <c r="AD913" s="16">
        <f>datos_chargeback_2001_1!$AE913/100</f>
        <v>562.91</v>
      </c>
      <c r="AE913" s="17">
        <v>56291</v>
      </c>
      <c r="AF913" s="17" t="s">
        <v>29</v>
      </c>
    </row>
    <row r="914" spans="1:32" x14ac:dyDescent="0.3">
      <c r="A914" s="34" t="s">
        <v>2800</v>
      </c>
      <c r="B914" s="3">
        <v>45039</v>
      </c>
      <c r="C914" s="3" t="str">
        <f>TEXT(Tabla10[[#This Row],[Fecha de transacción]],"DDDD")</f>
        <v>domingo</v>
      </c>
      <c r="D914" s="3">
        <v>45105</v>
      </c>
      <c r="E914" s="4">
        <f>datos_chargeback_2001_1!$D914-datos_chargeback_2001_1!$B914</f>
        <v>66</v>
      </c>
      <c r="F914" s="5">
        <f>datos_chargeback_2001_1!$G914/100</f>
        <v>2.4300000000000002</v>
      </c>
      <c r="G914" s="6">
        <v>243</v>
      </c>
      <c r="H914" s="5">
        <f t="shared" si="14"/>
        <v>0</v>
      </c>
      <c r="I914" s="5">
        <v>0</v>
      </c>
      <c r="J914" s="6" t="s">
        <v>24</v>
      </c>
      <c r="K914" s="6" t="s">
        <v>25</v>
      </c>
      <c r="L914" s="6" t="s">
        <v>40</v>
      </c>
      <c r="M914" s="6" t="s">
        <v>85</v>
      </c>
      <c r="N914" s="6" t="s">
        <v>42</v>
      </c>
      <c r="O914" s="6" t="s">
        <v>114</v>
      </c>
      <c r="P914" s="6" t="s">
        <v>54</v>
      </c>
      <c r="Q914" s="6" t="s">
        <v>55</v>
      </c>
      <c r="R914" s="6">
        <v>2430</v>
      </c>
      <c r="S914" s="6" t="s">
        <v>2801</v>
      </c>
      <c r="T914" s="6" t="s">
        <v>116</v>
      </c>
      <c r="U914" s="5">
        <f>datos_chargeback_2001_1!$V914/100</f>
        <v>24.3</v>
      </c>
      <c r="V914" s="6">
        <v>2430</v>
      </c>
      <c r="W914" s="5">
        <f>datos_chargeback_2001_1!$X914/100</f>
        <v>0</v>
      </c>
      <c r="X914" s="6">
        <v>0</v>
      </c>
      <c r="Y914" s="5">
        <f>datos_chargeback_2001_1!$Z914/100</f>
        <v>0</v>
      </c>
      <c r="Z914" s="6">
        <v>0</v>
      </c>
      <c r="AA914" s="6" t="s">
        <v>2802</v>
      </c>
      <c r="AB914" s="6" t="s">
        <v>35</v>
      </c>
      <c r="AC914" s="7" t="s">
        <v>35</v>
      </c>
      <c r="AD914" s="5">
        <f>datos_chargeback_2001_1!$AE914/100</f>
        <v>0</v>
      </c>
      <c r="AE914" s="6">
        <v>0</v>
      </c>
      <c r="AF914" s="6" t="s">
        <v>50</v>
      </c>
    </row>
    <row r="915" spans="1:32" x14ac:dyDescent="0.3">
      <c r="A915" s="34" t="s">
        <v>2803</v>
      </c>
      <c r="B915" s="3">
        <v>45040</v>
      </c>
      <c r="C915" s="3" t="str">
        <f>TEXT(Tabla10[[#This Row],[Fecha de transacción]],"DDDD")</f>
        <v>lunes</v>
      </c>
      <c r="D915" s="3">
        <v>45110</v>
      </c>
      <c r="E915" s="4">
        <f>datos_chargeback_2001_1!$D915-datos_chargeback_2001_1!$B915</f>
        <v>70</v>
      </c>
      <c r="F915" s="5">
        <f>datos_chargeback_2001_1!$G915/100</f>
        <v>702.58</v>
      </c>
      <c r="G915" s="6">
        <v>70258</v>
      </c>
      <c r="H915" s="5">
        <f t="shared" si="14"/>
        <v>0</v>
      </c>
      <c r="I915" s="5">
        <v>1.27</v>
      </c>
      <c r="J915" s="6" t="s">
        <v>24</v>
      </c>
      <c r="K915" s="6" t="s">
        <v>25</v>
      </c>
      <c r="L915" s="6" t="s">
        <v>40</v>
      </c>
      <c r="M915" s="6" t="s">
        <v>85</v>
      </c>
      <c r="N915" s="6" t="s">
        <v>42</v>
      </c>
      <c r="O915" s="6" t="s">
        <v>50</v>
      </c>
      <c r="P915" s="6" t="s">
        <v>30</v>
      </c>
      <c r="Q915" s="6" t="s">
        <v>44</v>
      </c>
      <c r="R915" s="6">
        <v>70258</v>
      </c>
      <c r="S915" s="6" t="s">
        <v>365</v>
      </c>
      <c r="T915" s="6" t="s">
        <v>46</v>
      </c>
      <c r="U915" s="5">
        <f>datos_chargeback_2001_1!$V915/100</f>
        <v>702.58</v>
      </c>
      <c r="V915" s="6">
        <v>70258</v>
      </c>
      <c r="W915" s="5">
        <f>datos_chargeback_2001_1!$X915/100</f>
        <v>0</v>
      </c>
      <c r="X915" s="6">
        <v>0</v>
      </c>
      <c r="Y915" s="5">
        <f>datos_chargeback_2001_1!$Z915/100</f>
        <v>0</v>
      </c>
      <c r="Z915" s="6">
        <v>0</v>
      </c>
      <c r="AA915" s="6" t="s">
        <v>2804</v>
      </c>
      <c r="AB915" s="6" t="s">
        <v>48</v>
      </c>
      <c r="AC915" s="8">
        <v>45040</v>
      </c>
      <c r="AD915" s="5">
        <f>datos_chargeback_2001_1!$AE915/100</f>
        <v>320.45</v>
      </c>
      <c r="AE915" s="6">
        <v>32045</v>
      </c>
      <c r="AF915" s="6" t="s">
        <v>50</v>
      </c>
    </row>
    <row r="916" spans="1:32" x14ac:dyDescent="0.3">
      <c r="A916" s="35" t="s">
        <v>2805</v>
      </c>
      <c r="B916" s="9">
        <v>45041</v>
      </c>
      <c r="C916" s="9" t="str">
        <f>TEXT(Tabla10[[#This Row],[Fecha de transacción]],"DDDD")</f>
        <v>martes</v>
      </c>
      <c r="D916" s="9">
        <v>45125</v>
      </c>
      <c r="E916" s="10">
        <f>datos_chargeback_2001_1!$D916-datos_chargeback_2001_1!$B916</f>
        <v>84</v>
      </c>
      <c r="F916" s="11">
        <f>datos_chargeback_2001_1!$G916/100</f>
        <v>510.55</v>
      </c>
      <c r="G916" s="12">
        <v>51055</v>
      </c>
      <c r="H916" s="11">
        <f t="shared" si="14"/>
        <v>0</v>
      </c>
      <c r="I916" s="11">
        <v>1.1299999999999999</v>
      </c>
      <c r="J916" s="12" t="s">
        <v>24</v>
      </c>
      <c r="K916" s="12" t="s">
        <v>25</v>
      </c>
      <c r="L916" s="12" t="s">
        <v>74</v>
      </c>
      <c r="M916" s="12" t="s">
        <v>93</v>
      </c>
      <c r="N916" s="12" t="s">
        <v>28</v>
      </c>
      <c r="O916" s="12" t="s">
        <v>64</v>
      </c>
      <c r="P916" s="12" t="s">
        <v>54</v>
      </c>
      <c r="Q916" s="12" t="s">
        <v>31</v>
      </c>
      <c r="R916" s="12">
        <v>51055</v>
      </c>
      <c r="S916" s="12" t="s">
        <v>2806</v>
      </c>
      <c r="T916" s="12" t="s">
        <v>33</v>
      </c>
      <c r="U916" s="11">
        <f>datos_chargeback_2001_1!$V916/100</f>
        <v>0</v>
      </c>
      <c r="V916" s="12">
        <v>0</v>
      </c>
      <c r="W916" s="11">
        <f>datos_chargeback_2001_1!$X916/100</f>
        <v>0</v>
      </c>
      <c r="X916" s="12">
        <v>0</v>
      </c>
      <c r="Y916" s="11">
        <f>datos_chargeback_2001_1!$Z916/100</f>
        <v>510.55</v>
      </c>
      <c r="Z916" s="12">
        <v>51055</v>
      </c>
      <c r="AA916" s="12" t="s">
        <v>2807</v>
      </c>
      <c r="AB916" s="12" t="s">
        <v>48</v>
      </c>
      <c r="AC916" s="19">
        <v>45041</v>
      </c>
      <c r="AD916" s="11">
        <f>datos_chargeback_2001_1!$AE916/100</f>
        <v>82.63</v>
      </c>
      <c r="AE916" s="12">
        <v>8263</v>
      </c>
      <c r="AF916" s="12" t="s">
        <v>64</v>
      </c>
    </row>
    <row r="917" spans="1:32" x14ac:dyDescent="0.3">
      <c r="A917" s="36" t="s">
        <v>2808</v>
      </c>
      <c r="B917" s="14">
        <v>45042</v>
      </c>
      <c r="C917" s="14" t="str">
        <f>TEXT(Tabla10[[#This Row],[Fecha de transacción]],"DDDD")</f>
        <v>miércoles</v>
      </c>
      <c r="D917" s="14">
        <v>45116</v>
      </c>
      <c r="E917" s="15">
        <f>datos_chargeback_2001_1!$D917-datos_chargeback_2001_1!$B917</f>
        <v>74</v>
      </c>
      <c r="F917" s="16">
        <f>datos_chargeback_2001_1!$G917/100</f>
        <v>925.82</v>
      </c>
      <c r="G917" s="17">
        <v>92582</v>
      </c>
      <c r="H917" s="16">
        <f t="shared" si="14"/>
        <v>0</v>
      </c>
      <c r="I917" s="16">
        <v>0</v>
      </c>
      <c r="J917" s="17" t="s">
        <v>24</v>
      </c>
      <c r="K917" s="17" t="s">
        <v>25</v>
      </c>
      <c r="L917" s="17" t="s">
        <v>109</v>
      </c>
      <c r="M917" s="17" t="s">
        <v>93</v>
      </c>
      <c r="N917" s="17" t="s">
        <v>28</v>
      </c>
      <c r="O917" s="17" t="s">
        <v>29</v>
      </c>
      <c r="P917" s="17" t="s">
        <v>54</v>
      </c>
      <c r="Q917" s="17" t="s">
        <v>75</v>
      </c>
      <c r="R917" s="17">
        <v>92582</v>
      </c>
      <c r="S917" s="17" t="s">
        <v>622</v>
      </c>
      <c r="T917" s="17" t="s">
        <v>33</v>
      </c>
      <c r="U917" s="16">
        <f>datos_chargeback_2001_1!$V917/100</f>
        <v>0</v>
      </c>
      <c r="V917" s="17">
        <v>0</v>
      </c>
      <c r="W917" s="16">
        <f>datos_chargeback_2001_1!$X917/100</f>
        <v>0</v>
      </c>
      <c r="X917" s="17">
        <v>0</v>
      </c>
      <c r="Y917" s="16">
        <f>datos_chargeback_2001_1!$Z917/100</f>
        <v>925.82</v>
      </c>
      <c r="Z917" s="17">
        <v>92582</v>
      </c>
      <c r="AA917" s="17" t="s">
        <v>2809</v>
      </c>
      <c r="AB917" s="17" t="s">
        <v>35</v>
      </c>
      <c r="AC917" s="20" t="s">
        <v>35</v>
      </c>
      <c r="AD917" s="16">
        <f>datos_chargeback_2001_1!$AE917/100</f>
        <v>0</v>
      </c>
      <c r="AE917" s="17">
        <v>0</v>
      </c>
      <c r="AF917" s="17" t="s">
        <v>43</v>
      </c>
    </row>
    <row r="918" spans="1:32" x14ac:dyDescent="0.3">
      <c r="A918" s="34" t="s">
        <v>2810</v>
      </c>
      <c r="B918" s="3">
        <v>45043</v>
      </c>
      <c r="C918" s="3" t="str">
        <f>TEXT(Tabla10[[#This Row],[Fecha de transacción]],"DDDD")</f>
        <v>jueves</v>
      </c>
      <c r="D918" s="3">
        <v>45123</v>
      </c>
      <c r="E918" s="4">
        <f>datos_chargeback_2001_1!$D918-datos_chargeback_2001_1!$B918</f>
        <v>80</v>
      </c>
      <c r="F918" s="5">
        <f>datos_chargeback_2001_1!$G918/100</f>
        <v>503.59</v>
      </c>
      <c r="G918" s="6">
        <v>50359</v>
      </c>
      <c r="H918" s="5">
        <f t="shared" si="14"/>
        <v>0</v>
      </c>
      <c r="I918" s="5">
        <v>0.88</v>
      </c>
      <c r="J918" s="6" t="s">
        <v>38</v>
      </c>
      <c r="K918" s="6" t="s">
        <v>25</v>
      </c>
      <c r="L918" s="6" t="s">
        <v>26</v>
      </c>
      <c r="M918" s="6" t="s">
        <v>27</v>
      </c>
      <c r="N918" s="6" t="s">
        <v>42</v>
      </c>
      <c r="O918" s="6" t="s">
        <v>53</v>
      </c>
      <c r="P918" s="6" t="s">
        <v>30</v>
      </c>
      <c r="Q918" s="6" t="s">
        <v>66</v>
      </c>
      <c r="R918" s="6">
        <v>50359</v>
      </c>
      <c r="S918" s="6" t="s">
        <v>2811</v>
      </c>
      <c r="T918" s="6" t="s">
        <v>116</v>
      </c>
      <c r="U918" s="5">
        <f>datos_chargeback_2001_1!$V918/100</f>
        <v>503.59</v>
      </c>
      <c r="V918" s="6">
        <v>50359</v>
      </c>
      <c r="W918" s="5">
        <f>datos_chargeback_2001_1!$X918/100</f>
        <v>0</v>
      </c>
      <c r="X918" s="6">
        <v>0</v>
      </c>
      <c r="Y918" s="5">
        <f>datos_chargeback_2001_1!$Z918/100</f>
        <v>0</v>
      </c>
      <c r="Z918" s="6">
        <v>0</v>
      </c>
      <c r="AA918" s="6" t="s">
        <v>2812</v>
      </c>
      <c r="AB918" s="6" t="s">
        <v>35</v>
      </c>
      <c r="AC918" s="7" t="s">
        <v>35</v>
      </c>
      <c r="AD918" s="5">
        <f>datos_chargeback_2001_1!$AE918/100</f>
        <v>0</v>
      </c>
      <c r="AE918" s="6">
        <v>0</v>
      </c>
      <c r="AF918" s="6" t="s">
        <v>43</v>
      </c>
    </row>
    <row r="919" spans="1:32" x14ac:dyDescent="0.3">
      <c r="A919" s="34" t="s">
        <v>2813</v>
      </c>
      <c r="B919" s="3">
        <v>45044</v>
      </c>
      <c r="C919" s="3" t="str">
        <f>TEXT(Tabla10[[#This Row],[Fecha de transacción]],"DDDD")</f>
        <v>viernes</v>
      </c>
      <c r="D919" s="3">
        <v>45131</v>
      </c>
      <c r="E919" s="4">
        <f>datos_chargeback_2001_1!$D919-datos_chargeback_2001_1!$B919</f>
        <v>87</v>
      </c>
      <c r="F919" s="5">
        <f>datos_chargeback_2001_1!$G919/100</f>
        <v>25.29</v>
      </c>
      <c r="G919" s="6">
        <v>2529</v>
      </c>
      <c r="H919" s="5">
        <f t="shared" si="14"/>
        <v>0</v>
      </c>
      <c r="I919" s="5">
        <v>0</v>
      </c>
      <c r="J919" s="6" t="s">
        <v>38</v>
      </c>
      <c r="K919" s="6" t="s">
        <v>25</v>
      </c>
      <c r="L919" s="6" t="s">
        <v>119</v>
      </c>
      <c r="M919" s="6" t="s">
        <v>52</v>
      </c>
      <c r="N919" s="6" t="s">
        <v>42</v>
      </c>
      <c r="O919" s="6" t="s">
        <v>50</v>
      </c>
      <c r="P919" s="6" t="s">
        <v>54</v>
      </c>
      <c r="Q919" s="6" t="s">
        <v>55</v>
      </c>
      <c r="R919" s="6">
        <v>25290</v>
      </c>
      <c r="S919" s="6" t="s">
        <v>547</v>
      </c>
      <c r="T919" s="6" t="s">
        <v>116</v>
      </c>
      <c r="U919" s="5">
        <f>datos_chargeback_2001_1!$V919/100</f>
        <v>252.9</v>
      </c>
      <c r="V919" s="6">
        <v>25290</v>
      </c>
      <c r="W919" s="5">
        <f>datos_chargeback_2001_1!$X919/100</f>
        <v>0</v>
      </c>
      <c r="X919" s="6">
        <v>0</v>
      </c>
      <c r="Y919" s="5">
        <f>datos_chargeback_2001_1!$Z919/100</f>
        <v>0</v>
      </c>
      <c r="Z919" s="6">
        <v>0</v>
      </c>
      <c r="AA919" s="6" t="s">
        <v>2814</v>
      </c>
      <c r="AB919" s="6" t="s">
        <v>48</v>
      </c>
      <c r="AC919" s="8">
        <v>45044</v>
      </c>
      <c r="AD919" s="5">
        <f>datos_chargeback_2001_1!$AE919/100</f>
        <v>111.76</v>
      </c>
      <c r="AE919" s="6">
        <v>11176</v>
      </c>
      <c r="AF919" s="6" t="s">
        <v>50</v>
      </c>
    </row>
    <row r="920" spans="1:32" x14ac:dyDescent="0.3">
      <c r="A920" s="34" t="s">
        <v>2815</v>
      </c>
      <c r="B920" s="3">
        <v>45045</v>
      </c>
      <c r="C920" s="3" t="str">
        <f>TEXT(Tabla10[[#This Row],[Fecha de transacción]],"DDDD")</f>
        <v>sábado</v>
      </c>
      <c r="D920" s="3">
        <v>45112</v>
      </c>
      <c r="E920" s="4">
        <f>datos_chargeback_2001_1!$D920-datos_chargeback_2001_1!$B920</f>
        <v>67</v>
      </c>
      <c r="F920" s="5">
        <f>datos_chargeback_2001_1!$G920/100</f>
        <v>947.52</v>
      </c>
      <c r="G920" s="6">
        <v>94752</v>
      </c>
      <c r="H920" s="5">
        <f t="shared" si="14"/>
        <v>0</v>
      </c>
      <c r="I920" s="5">
        <v>1.43</v>
      </c>
      <c r="J920" s="6" t="s">
        <v>24</v>
      </c>
      <c r="K920" s="6" t="s">
        <v>25</v>
      </c>
      <c r="L920" s="6" t="s">
        <v>119</v>
      </c>
      <c r="M920" s="6" t="s">
        <v>85</v>
      </c>
      <c r="N920" s="6" t="s">
        <v>28</v>
      </c>
      <c r="O920" s="6" t="s">
        <v>64</v>
      </c>
      <c r="P920" s="6" t="s">
        <v>30</v>
      </c>
      <c r="Q920" s="6" t="s">
        <v>44</v>
      </c>
      <c r="R920" s="6">
        <v>94752</v>
      </c>
      <c r="S920" s="6" t="s">
        <v>2720</v>
      </c>
      <c r="T920" s="6" t="s">
        <v>33</v>
      </c>
      <c r="U920" s="5">
        <f>datos_chargeback_2001_1!$V920/100</f>
        <v>0</v>
      </c>
      <c r="V920" s="6">
        <v>0</v>
      </c>
      <c r="W920" s="5">
        <f>datos_chargeback_2001_1!$X920/100</f>
        <v>0</v>
      </c>
      <c r="X920" s="6">
        <v>0</v>
      </c>
      <c r="Y920" s="5">
        <f>datos_chargeback_2001_1!$Z920/100</f>
        <v>947.52</v>
      </c>
      <c r="Z920" s="6">
        <v>94752</v>
      </c>
      <c r="AA920" s="6" t="s">
        <v>2816</v>
      </c>
      <c r="AB920" s="6" t="s">
        <v>35</v>
      </c>
      <c r="AC920" s="7" t="s">
        <v>35</v>
      </c>
      <c r="AD920" s="5">
        <f>datos_chargeback_2001_1!$AE920/100</f>
        <v>0</v>
      </c>
      <c r="AE920" s="6">
        <v>0</v>
      </c>
      <c r="AF920" s="6" t="s">
        <v>50</v>
      </c>
    </row>
    <row r="921" spans="1:32" x14ac:dyDescent="0.3">
      <c r="A921" s="36" t="s">
        <v>2817</v>
      </c>
      <c r="B921" s="14">
        <v>45046</v>
      </c>
      <c r="C921" s="14" t="str">
        <f>TEXT(Tabla10[[#This Row],[Fecha de transacción]],"DDDD")</f>
        <v>domingo</v>
      </c>
      <c r="D921" s="14">
        <v>45110</v>
      </c>
      <c r="E921" s="15">
        <f>datos_chargeback_2001_1!$D921-datos_chargeback_2001_1!$B921</f>
        <v>64</v>
      </c>
      <c r="F921" s="16">
        <f>datos_chargeback_2001_1!$G921/100</f>
        <v>645.07000000000005</v>
      </c>
      <c r="G921" s="17">
        <v>64507</v>
      </c>
      <c r="H921" s="16">
        <f t="shared" si="14"/>
        <v>0</v>
      </c>
      <c r="I921" s="16">
        <v>0</v>
      </c>
      <c r="J921" s="17" t="s">
        <v>24</v>
      </c>
      <c r="K921" s="17" t="s">
        <v>25</v>
      </c>
      <c r="L921" s="17" t="s">
        <v>40</v>
      </c>
      <c r="M921" s="17" t="s">
        <v>85</v>
      </c>
      <c r="N921" s="17" t="s">
        <v>42</v>
      </c>
      <c r="O921" s="17" t="s">
        <v>43</v>
      </c>
      <c r="P921" s="17" t="s">
        <v>54</v>
      </c>
      <c r="Q921" s="17" t="s">
        <v>66</v>
      </c>
      <c r="R921" s="17">
        <v>64507</v>
      </c>
      <c r="S921" s="17" t="s">
        <v>2818</v>
      </c>
      <c r="T921" s="17" t="s">
        <v>61</v>
      </c>
      <c r="U921" s="16">
        <f>datos_chargeback_2001_1!$V921/100</f>
        <v>0</v>
      </c>
      <c r="V921" s="17">
        <v>0</v>
      </c>
      <c r="W921" s="16">
        <f>datos_chargeback_2001_1!$X921/100</f>
        <v>645.07000000000005</v>
      </c>
      <c r="X921" s="17">
        <v>64507</v>
      </c>
      <c r="Y921" s="16">
        <f>datos_chargeback_2001_1!$Z921/100</f>
        <v>0</v>
      </c>
      <c r="Z921" s="17">
        <v>0</v>
      </c>
      <c r="AA921" s="17" t="s">
        <v>2819</v>
      </c>
      <c r="AB921" s="17" t="s">
        <v>48</v>
      </c>
      <c r="AC921" s="18">
        <v>45046</v>
      </c>
      <c r="AD921" s="16">
        <f>datos_chargeback_2001_1!$AE921/100</f>
        <v>61.15</v>
      </c>
      <c r="AE921" s="17">
        <v>6115</v>
      </c>
      <c r="AF921" s="17" t="s">
        <v>43</v>
      </c>
    </row>
    <row r="922" spans="1:32" x14ac:dyDescent="0.3">
      <c r="A922" s="34" t="s">
        <v>2820</v>
      </c>
      <c r="B922" s="3">
        <v>45047</v>
      </c>
      <c r="C922" s="3" t="str">
        <f>TEXT(Tabla10[[#This Row],[Fecha de transacción]],"DDDD")</f>
        <v>lunes</v>
      </c>
      <c r="D922" s="3">
        <v>45108</v>
      </c>
      <c r="E922" s="4">
        <f>datos_chargeback_2001_1!$D922-datos_chargeback_2001_1!$B922</f>
        <v>61</v>
      </c>
      <c r="F922" s="5">
        <f>datos_chargeback_2001_1!$G922/100</f>
        <v>315.74</v>
      </c>
      <c r="G922" s="6">
        <v>31574</v>
      </c>
      <c r="H922" s="5">
        <f t="shared" si="14"/>
        <v>0</v>
      </c>
      <c r="I922" s="5">
        <v>0</v>
      </c>
      <c r="J922" s="6" t="s">
        <v>38</v>
      </c>
      <c r="K922" s="6" t="s">
        <v>25</v>
      </c>
      <c r="L922" s="6" t="s">
        <v>40</v>
      </c>
      <c r="M922" s="6" t="s">
        <v>52</v>
      </c>
      <c r="N922" s="6" t="s">
        <v>28</v>
      </c>
      <c r="O922" s="6" t="s">
        <v>64</v>
      </c>
      <c r="P922" s="6" t="s">
        <v>30</v>
      </c>
      <c r="Q922" s="6" t="s">
        <v>55</v>
      </c>
      <c r="R922" s="6">
        <v>31574</v>
      </c>
      <c r="S922" s="6" t="s">
        <v>2821</v>
      </c>
      <c r="T922" s="6" t="s">
        <v>33</v>
      </c>
      <c r="U922" s="5">
        <f>datos_chargeback_2001_1!$V922/100</f>
        <v>0</v>
      </c>
      <c r="V922" s="6">
        <v>0</v>
      </c>
      <c r="W922" s="5">
        <f>datos_chargeback_2001_1!$X922/100</f>
        <v>0</v>
      </c>
      <c r="X922" s="6">
        <v>0</v>
      </c>
      <c r="Y922" s="5">
        <f>datos_chargeback_2001_1!$Z922/100</f>
        <v>315.74</v>
      </c>
      <c r="Z922" s="6">
        <v>31574</v>
      </c>
      <c r="AA922" s="6" t="s">
        <v>2822</v>
      </c>
      <c r="AB922" s="6" t="s">
        <v>48</v>
      </c>
      <c r="AC922" s="8">
        <v>45047</v>
      </c>
      <c r="AD922" s="5">
        <f>datos_chargeback_2001_1!$AE922/100</f>
        <v>647.04999999999995</v>
      </c>
      <c r="AE922" s="6">
        <v>64705</v>
      </c>
      <c r="AF922" s="6" t="s">
        <v>50</v>
      </c>
    </row>
    <row r="923" spans="1:32" x14ac:dyDescent="0.3">
      <c r="A923" s="36" t="s">
        <v>2823</v>
      </c>
      <c r="B923" s="14">
        <v>45048</v>
      </c>
      <c r="C923" s="14" t="str">
        <f>TEXT(Tabla10[[#This Row],[Fecha de transacción]],"DDDD")</f>
        <v>martes</v>
      </c>
      <c r="D923" s="14">
        <v>45125</v>
      </c>
      <c r="E923" s="15">
        <f>datos_chargeback_2001_1!$D923-datos_chargeback_2001_1!$B923</f>
        <v>77</v>
      </c>
      <c r="F923" s="16">
        <f>datos_chargeback_2001_1!$G923/100</f>
        <v>18.04</v>
      </c>
      <c r="G923" s="17">
        <v>1804</v>
      </c>
      <c r="H923" s="16">
        <f t="shared" si="14"/>
        <v>0</v>
      </c>
      <c r="I923" s="16">
        <v>0</v>
      </c>
      <c r="J923" s="17" t="s">
        <v>24</v>
      </c>
      <c r="K923" s="17" t="s">
        <v>25</v>
      </c>
      <c r="L923" s="17" t="s">
        <v>80</v>
      </c>
      <c r="M923" s="17" t="s">
        <v>85</v>
      </c>
      <c r="N923" s="17" t="s">
        <v>42</v>
      </c>
      <c r="O923" s="17" t="s">
        <v>50</v>
      </c>
      <c r="P923" s="17" t="s">
        <v>30</v>
      </c>
      <c r="Q923" s="17" t="s">
        <v>55</v>
      </c>
      <c r="R923" s="17">
        <v>18040</v>
      </c>
      <c r="S923" s="17" t="s">
        <v>2824</v>
      </c>
      <c r="T923" s="17" t="s">
        <v>46</v>
      </c>
      <c r="U923" s="16">
        <f>datos_chargeback_2001_1!$V923/100</f>
        <v>180.4</v>
      </c>
      <c r="V923" s="17">
        <v>18040</v>
      </c>
      <c r="W923" s="16">
        <f>datos_chargeback_2001_1!$X923/100</f>
        <v>0</v>
      </c>
      <c r="X923" s="17">
        <v>0</v>
      </c>
      <c r="Y923" s="16">
        <f>datos_chargeback_2001_1!$Z923/100</f>
        <v>0</v>
      </c>
      <c r="Z923" s="17">
        <v>0</v>
      </c>
      <c r="AA923" s="17" t="s">
        <v>2825</v>
      </c>
      <c r="AB923" s="17" t="s">
        <v>48</v>
      </c>
      <c r="AC923" s="18">
        <v>45048</v>
      </c>
      <c r="AD923" s="16">
        <f>datos_chargeback_2001_1!$AE923/100</f>
        <v>508.01</v>
      </c>
      <c r="AE923" s="17">
        <v>50801</v>
      </c>
      <c r="AF923" s="17" t="s">
        <v>50</v>
      </c>
    </row>
    <row r="924" spans="1:32" x14ac:dyDescent="0.3">
      <c r="A924" s="34" t="s">
        <v>2826</v>
      </c>
      <c r="B924" s="3">
        <v>45049</v>
      </c>
      <c r="C924" s="3" t="str">
        <f>TEXT(Tabla10[[#This Row],[Fecha de transacción]],"DDDD")</f>
        <v>miércoles</v>
      </c>
      <c r="D924" s="3">
        <v>45120</v>
      </c>
      <c r="E924" s="4">
        <f>datos_chargeback_2001_1!$D924-datos_chargeback_2001_1!$B924</f>
        <v>71</v>
      </c>
      <c r="F924" s="5">
        <f>datos_chargeback_2001_1!$G924/100</f>
        <v>59.62</v>
      </c>
      <c r="G924" s="6">
        <v>5962</v>
      </c>
      <c r="H924" s="5">
        <f t="shared" si="14"/>
        <v>0</v>
      </c>
      <c r="I924" s="5">
        <v>0.98</v>
      </c>
      <c r="J924" s="6" t="s">
        <v>24</v>
      </c>
      <c r="K924" s="6" t="s">
        <v>25</v>
      </c>
      <c r="L924" s="6" t="s">
        <v>26</v>
      </c>
      <c r="M924" s="6" t="s">
        <v>27</v>
      </c>
      <c r="N924" s="6" t="s">
        <v>42</v>
      </c>
      <c r="O924" s="6" t="s">
        <v>43</v>
      </c>
      <c r="P924" s="6" t="s">
        <v>30</v>
      </c>
      <c r="Q924" s="6" t="s">
        <v>75</v>
      </c>
      <c r="R924" s="6">
        <v>5962</v>
      </c>
      <c r="S924" s="6" t="s">
        <v>2827</v>
      </c>
      <c r="T924" s="6" t="s">
        <v>46</v>
      </c>
      <c r="U924" s="5">
        <f>datos_chargeback_2001_1!$V924/100</f>
        <v>59.62</v>
      </c>
      <c r="V924" s="6">
        <v>5962</v>
      </c>
      <c r="W924" s="5">
        <f>datos_chargeback_2001_1!$X924/100</f>
        <v>0</v>
      </c>
      <c r="X924" s="6">
        <v>0</v>
      </c>
      <c r="Y924" s="5">
        <f>datos_chargeback_2001_1!$Z924/100</f>
        <v>0</v>
      </c>
      <c r="Z924" s="6">
        <v>0</v>
      </c>
      <c r="AA924" s="6" t="s">
        <v>2828</v>
      </c>
      <c r="AB924" s="6" t="s">
        <v>48</v>
      </c>
      <c r="AC924" s="8">
        <v>45049</v>
      </c>
      <c r="AD924" s="5">
        <f>datos_chargeback_2001_1!$AE924/100</f>
        <v>610.21</v>
      </c>
      <c r="AE924" s="6">
        <v>61021</v>
      </c>
      <c r="AF924" s="6" t="s">
        <v>53</v>
      </c>
    </row>
    <row r="925" spans="1:32" x14ac:dyDescent="0.3">
      <c r="A925" s="34" t="s">
        <v>2829</v>
      </c>
      <c r="B925" s="3">
        <v>45050</v>
      </c>
      <c r="C925" s="3" t="str">
        <f>TEXT(Tabla10[[#This Row],[Fecha de transacción]],"DDDD")</f>
        <v>jueves</v>
      </c>
      <c r="D925" s="3">
        <v>45123</v>
      </c>
      <c r="E925" s="4">
        <f>datos_chargeback_2001_1!$D925-datos_chargeback_2001_1!$B925</f>
        <v>73</v>
      </c>
      <c r="F925" s="5">
        <f>datos_chargeback_2001_1!$G925/100</f>
        <v>528.42999999999995</v>
      </c>
      <c r="G925" s="6">
        <v>52843</v>
      </c>
      <c r="H925" s="5">
        <f t="shared" si="14"/>
        <v>0</v>
      </c>
      <c r="I925" s="5">
        <v>1.23</v>
      </c>
      <c r="J925" s="6" t="s">
        <v>38</v>
      </c>
      <c r="K925" s="6" t="s">
        <v>25</v>
      </c>
      <c r="L925" s="6" t="s">
        <v>26</v>
      </c>
      <c r="M925" s="6" t="s">
        <v>41</v>
      </c>
      <c r="N925" s="6" t="s">
        <v>42</v>
      </c>
      <c r="O925" s="6" t="s">
        <v>70</v>
      </c>
      <c r="P925" s="6" t="s">
        <v>54</v>
      </c>
      <c r="Q925" s="6" t="s">
        <v>44</v>
      </c>
      <c r="R925" s="6">
        <v>52843</v>
      </c>
      <c r="S925" s="6" t="s">
        <v>2830</v>
      </c>
      <c r="T925" s="6" t="s">
        <v>61</v>
      </c>
      <c r="U925" s="5">
        <f>datos_chargeback_2001_1!$V925/100</f>
        <v>0</v>
      </c>
      <c r="V925" s="6">
        <v>0</v>
      </c>
      <c r="W925" s="5">
        <f>datos_chargeback_2001_1!$X925/100</f>
        <v>528.42999999999995</v>
      </c>
      <c r="X925" s="6">
        <v>52843</v>
      </c>
      <c r="Y925" s="5">
        <f>datos_chargeback_2001_1!$Z925/100</f>
        <v>0</v>
      </c>
      <c r="Z925" s="6">
        <v>0</v>
      </c>
      <c r="AA925" s="6" t="s">
        <v>2831</v>
      </c>
      <c r="AB925" s="6" t="s">
        <v>35</v>
      </c>
      <c r="AC925" s="7" t="s">
        <v>35</v>
      </c>
      <c r="AD925" s="5">
        <f>datos_chargeback_2001_1!$AE925/100</f>
        <v>0</v>
      </c>
      <c r="AE925" s="6">
        <v>0</v>
      </c>
      <c r="AF925" s="6" t="s">
        <v>29</v>
      </c>
    </row>
    <row r="926" spans="1:32" x14ac:dyDescent="0.3">
      <c r="A926" s="35" t="s">
        <v>2832</v>
      </c>
      <c r="B926" s="9">
        <v>45051</v>
      </c>
      <c r="C926" s="9" t="str">
        <f>TEXT(Tabla10[[#This Row],[Fecha de transacción]],"DDDD")</f>
        <v>viernes</v>
      </c>
      <c r="D926" s="9">
        <v>45137</v>
      </c>
      <c r="E926" s="10">
        <f>datos_chargeback_2001_1!$D926-datos_chargeback_2001_1!$B926</f>
        <v>86</v>
      </c>
      <c r="F926" s="11">
        <f>datos_chargeback_2001_1!$G926/100</f>
        <v>451.06</v>
      </c>
      <c r="G926" s="12">
        <v>45106</v>
      </c>
      <c r="H926" s="11">
        <f t="shared" si="14"/>
        <v>0</v>
      </c>
      <c r="I926" s="11">
        <v>0.83</v>
      </c>
      <c r="J926" s="12" t="s">
        <v>24</v>
      </c>
      <c r="K926" s="12" t="s">
        <v>25</v>
      </c>
      <c r="L926" s="12" t="s">
        <v>40</v>
      </c>
      <c r="M926" s="12" t="s">
        <v>52</v>
      </c>
      <c r="N926" s="12" t="s">
        <v>28</v>
      </c>
      <c r="O926" s="12" t="s">
        <v>70</v>
      </c>
      <c r="P926" s="12" t="s">
        <v>54</v>
      </c>
      <c r="Q926" s="12" t="s">
        <v>75</v>
      </c>
      <c r="R926" s="12">
        <v>45106</v>
      </c>
      <c r="S926" s="12" t="s">
        <v>2833</v>
      </c>
      <c r="T926" s="12" t="s">
        <v>33</v>
      </c>
      <c r="U926" s="11">
        <f>datos_chargeback_2001_1!$V926/100</f>
        <v>0</v>
      </c>
      <c r="V926" s="12">
        <v>0</v>
      </c>
      <c r="W926" s="11">
        <f>datos_chargeback_2001_1!$X926/100</f>
        <v>0</v>
      </c>
      <c r="X926" s="12">
        <v>0</v>
      </c>
      <c r="Y926" s="11">
        <f>datos_chargeback_2001_1!$Z926/100</f>
        <v>451.06</v>
      </c>
      <c r="Z926" s="12">
        <v>45106</v>
      </c>
      <c r="AA926" s="12" t="s">
        <v>2834</v>
      </c>
      <c r="AB926" s="12" t="s">
        <v>35</v>
      </c>
      <c r="AC926" s="13" t="s">
        <v>35</v>
      </c>
      <c r="AD926" s="11">
        <f>datos_chargeback_2001_1!$AE926/100</f>
        <v>0</v>
      </c>
      <c r="AE926" s="12">
        <v>0</v>
      </c>
      <c r="AF926" s="12" t="s">
        <v>36</v>
      </c>
    </row>
    <row r="927" spans="1:32" x14ac:dyDescent="0.3">
      <c r="A927" s="34" t="s">
        <v>2835</v>
      </c>
      <c r="B927" s="3">
        <v>45052</v>
      </c>
      <c r="C927" s="3" t="str">
        <f>TEXT(Tabla10[[#This Row],[Fecha de transacción]],"DDDD")</f>
        <v>sábado</v>
      </c>
      <c r="D927" s="3">
        <v>45122</v>
      </c>
      <c r="E927" s="4">
        <f>datos_chargeback_2001_1!$D927-datos_chargeback_2001_1!$B927</f>
        <v>70</v>
      </c>
      <c r="F927" s="5">
        <f>datos_chargeback_2001_1!$G927/100</f>
        <v>544.01</v>
      </c>
      <c r="G927" s="6">
        <v>54401</v>
      </c>
      <c r="H927" s="5">
        <f t="shared" si="14"/>
        <v>0</v>
      </c>
      <c r="I927" s="5">
        <v>0</v>
      </c>
      <c r="J927" s="6" t="s">
        <v>38</v>
      </c>
      <c r="K927" s="6" t="s">
        <v>25</v>
      </c>
      <c r="L927" s="6" t="s">
        <v>40</v>
      </c>
      <c r="M927" s="6" t="s">
        <v>52</v>
      </c>
      <c r="N927" s="6" t="s">
        <v>42</v>
      </c>
      <c r="O927" s="6" t="s">
        <v>36</v>
      </c>
      <c r="P927" s="6" t="s">
        <v>30</v>
      </c>
      <c r="Q927" s="6" t="s">
        <v>55</v>
      </c>
      <c r="R927" s="6">
        <v>54401</v>
      </c>
      <c r="S927" s="6" t="s">
        <v>1568</v>
      </c>
      <c r="T927" s="6" t="s">
        <v>46</v>
      </c>
      <c r="U927" s="5">
        <f>datos_chargeback_2001_1!$V927/100</f>
        <v>544.01</v>
      </c>
      <c r="V927" s="6">
        <v>54401</v>
      </c>
      <c r="W927" s="5">
        <f>datos_chargeback_2001_1!$X927/100</f>
        <v>0</v>
      </c>
      <c r="X927" s="6">
        <v>0</v>
      </c>
      <c r="Y927" s="5">
        <f>datos_chargeback_2001_1!$Z927/100</f>
        <v>0</v>
      </c>
      <c r="Z927" s="6">
        <v>0</v>
      </c>
      <c r="AA927" s="6" t="s">
        <v>2836</v>
      </c>
      <c r="AB927" s="6" t="s">
        <v>48</v>
      </c>
      <c r="AC927" s="8">
        <v>45052</v>
      </c>
      <c r="AD927" s="5">
        <f>datos_chargeback_2001_1!$AE927/100</f>
        <v>279.98</v>
      </c>
      <c r="AE927" s="6">
        <v>27998</v>
      </c>
      <c r="AF927" s="6" t="s">
        <v>50</v>
      </c>
    </row>
    <row r="928" spans="1:32" x14ac:dyDescent="0.3">
      <c r="A928" s="35" t="s">
        <v>2837</v>
      </c>
      <c r="B928" s="9">
        <v>45053</v>
      </c>
      <c r="C928" s="9" t="str">
        <f>TEXT(Tabla10[[#This Row],[Fecha de transacción]],"DDDD")</f>
        <v>domingo</v>
      </c>
      <c r="D928" s="9">
        <v>45137</v>
      </c>
      <c r="E928" s="10">
        <f>datos_chargeback_2001_1!$D928-datos_chargeback_2001_1!$B928</f>
        <v>84</v>
      </c>
      <c r="F928" s="11">
        <f>datos_chargeback_2001_1!$G928/100</f>
        <v>837.49</v>
      </c>
      <c r="G928" s="12">
        <v>83749</v>
      </c>
      <c r="H928" s="11">
        <f t="shared" si="14"/>
        <v>0</v>
      </c>
      <c r="I928" s="11">
        <v>0</v>
      </c>
      <c r="J928" s="12" t="s">
        <v>38</v>
      </c>
      <c r="K928" s="12" t="s">
        <v>25</v>
      </c>
      <c r="L928" s="12" t="s">
        <v>109</v>
      </c>
      <c r="M928" s="12" t="s">
        <v>93</v>
      </c>
      <c r="N928" s="12" t="s">
        <v>28</v>
      </c>
      <c r="O928" s="12" t="s">
        <v>64</v>
      </c>
      <c r="P928" s="12" t="s">
        <v>54</v>
      </c>
      <c r="Q928" s="12" t="s">
        <v>44</v>
      </c>
      <c r="R928" s="12">
        <v>83749</v>
      </c>
      <c r="S928" s="12" t="s">
        <v>2783</v>
      </c>
      <c r="T928" s="12" t="s">
        <v>33</v>
      </c>
      <c r="U928" s="11">
        <f>datos_chargeback_2001_1!$V928/100</f>
        <v>0</v>
      </c>
      <c r="V928" s="12">
        <v>0</v>
      </c>
      <c r="W928" s="11">
        <f>datos_chargeback_2001_1!$X928/100</f>
        <v>0</v>
      </c>
      <c r="X928" s="12">
        <v>0</v>
      </c>
      <c r="Y928" s="11">
        <f>datos_chargeback_2001_1!$Z928/100</f>
        <v>837.49</v>
      </c>
      <c r="Z928" s="12">
        <v>83749</v>
      </c>
      <c r="AA928" s="12" t="s">
        <v>2838</v>
      </c>
      <c r="AB928" s="12" t="s">
        <v>35</v>
      </c>
      <c r="AC928" s="13" t="s">
        <v>35</v>
      </c>
      <c r="AD928" s="11">
        <f>datos_chargeback_2001_1!$AE928/100</f>
        <v>0</v>
      </c>
      <c r="AE928" s="12">
        <v>0</v>
      </c>
      <c r="AF928" s="12" t="s">
        <v>43</v>
      </c>
    </row>
    <row r="929" spans="1:32" x14ac:dyDescent="0.3">
      <c r="A929" s="36" t="s">
        <v>2839</v>
      </c>
      <c r="B929" s="14">
        <v>45054</v>
      </c>
      <c r="C929" s="14" t="str">
        <f>TEXT(Tabla10[[#This Row],[Fecha de transacción]],"DDDD")</f>
        <v>lunes</v>
      </c>
      <c r="D929" s="14">
        <v>45135</v>
      </c>
      <c r="E929" s="15">
        <f>datos_chargeback_2001_1!$D929-datos_chargeback_2001_1!$B929</f>
        <v>81</v>
      </c>
      <c r="F929" s="16">
        <f>datos_chargeback_2001_1!$G929/100</f>
        <v>131.74</v>
      </c>
      <c r="G929" s="17">
        <v>13174</v>
      </c>
      <c r="H929" s="16">
        <f t="shared" si="14"/>
        <v>0</v>
      </c>
      <c r="I929" s="16">
        <v>1.0900000000000001</v>
      </c>
      <c r="J929" s="17" t="s">
        <v>38</v>
      </c>
      <c r="K929" s="17" t="s">
        <v>25</v>
      </c>
      <c r="L929" s="17" t="s">
        <v>40</v>
      </c>
      <c r="M929" s="17" t="s">
        <v>93</v>
      </c>
      <c r="N929" s="17" t="s">
        <v>42</v>
      </c>
      <c r="O929" s="17" t="s">
        <v>114</v>
      </c>
      <c r="P929" s="17" t="s">
        <v>30</v>
      </c>
      <c r="Q929" s="17" t="s">
        <v>66</v>
      </c>
      <c r="R929" s="17">
        <v>13174</v>
      </c>
      <c r="S929" s="17" t="s">
        <v>2691</v>
      </c>
      <c r="T929" s="17" t="s">
        <v>116</v>
      </c>
      <c r="U929" s="16">
        <f>datos_chargeback_2001_1!$V929/100</f>
        <v>131.74</v>
      </c>
      <c r="V929" s="17">
        <v>13174</v>
      </c>
      <c r="W929" s="16">
        <f>datos_chargeback_2001_1!$X929/100</f>
        <v>0</v>
      </c>
      <c r="X929" s="17">
        <v>0</v>
      </c>
      <c r="Y929" s="16">
        <f>datos_chargeback_2001_1!$Z929/100</f>
        <v>0</v>
      </c>
      <c r="Z929" s="17">
        <v>0</v>
      </c>
      <c r="AA929" s="17" t="s">
        <v>2840</v>
      </c>
      <c r="AB929" s="17" t="s">
        <v>35</v>
      </c>
      <c r="AC929" s="20" t="s">
        <v>35</v>
      </c>
      <c r="AD929" s="16">
        <f>datos_chargeback_2001_1!$AE929/100</f>
        <v>0</v>
      </c>
      <c r="AE929" s="17">
        <v>0</v>
      </c>
      <c r="AF929" s="17" t="s">
        <v>53</v>
      </c>
    </row>
    <row r="930" spans="1:32" x14ac:dyDescent="0.3">
      <c r="A930" s="34" t="s">
        <v>2841</v>
      </c>
      <c r="B930" s="3">
        <v>45055</v>
      </c>
      <c r="C930" s="3" t="str">
        <f>TEXT(Tabla10[[#This Row],[Fecha de transacción]],"DDDD")</f>
        <v>martes</v>
      </c>
      <c r="D930" s="3">
        <v>45122</v>
      </c>
      <c r="E930" s="4">
        <f>datos_chargeback_2001_1!$D930-datos_chargeback_2001_1!$B930</f>
        <v>67</v>
      </c>
      <c r="F930" s="5">
        <f>datos_chargeback_2001_1!$G930/100</f>
        <v>600.74</v>
      </c>
      <c r="G930" s="6">
        <v>60074</v>
      </c>
      <c r="H930" s="5">
        <f t="shared" si="14"/>
        <v>0</v>
      </c>
      <c r="I930" s="5">
        <v>0</v>
      </c>
      <c r="J930" s="6" t="s">
        <v>38</v>
      </c>
      <c r="K930" s="6" t="s">
        <v>25</v>
      </c>
      <c r="L930" s="6" t="s">
        <v>40</v>
      </c>
      <c r="M930" s="6" t="s">
        <v>85</v>
      </c>
      <c r="N930" s="6" t="s">
        <v>42</v>
      </c>
      <c r="O930" s="6" t="s">
        <v>70</v>
      </c>
      <c r="P930" s="6" t="s">
        <v>54</v>
      </c>
      <c r="Q930" s="6" t="s">
        <v>55</v>
      </c>
      <c r="R930" s="6">
        <v>60074</v>
      </c>
      <c r="S930" s="6" t="s">
        <v>2842</v>
      </c>
      <c r="T930" s="6" t="s">
        <v>61</v>
      </c>
      <c r="U930" s="5">
        <f>datos_chargeback_2001_1!$V930/100</f>
        <v>0</v>
      </c>
      <c r="V930" s="6">
        <v>0</v>
      </c>
      <c r="W930" s="5">
        <f>datos_chargeback_2001_1!$X930/100</f>
        <v>600.74</v>
      </c>
      <c r="X930" s="6">
        <v>60074</v>
      </c>
      <c r="Y930" s="5">
        <f>datos_chargeback_2001_1!$Z930/100</f>
        <v>0</v>
      </c>
      <c r="Z930" s="6">
        <v>0</v>
      </c>
      <c r="AA930" s="6" t="s">
        <v>2843</v>
      </c>
      <c r="AB930" s="6" t="s">
        <v>35</v>
      </c>
      <c r="AC930" s="7" t="s">
        <v>35</v>
      </c>
      <c r="AD930" s="5">
        <f>datos_chargeback_2001_1!$AE930/100</f>
        <v>0</v>
      </c>
      <c r="AE930" s="6">
        <v>0</v>
      </c>
      <c r="AF930" s="6" t="s">
        <v>43</v>
      </c>
    </row>
    <row r="931" spans="1:32" x14ac:dyDescent="0.3">
      <c r="A931" s="36" t="s">
        <v>2844</v>
      </c>
      <c r="B931" s="14">
        <v>45056</v>
      </c>
      <c r="C931" s="14" t="str">
        <f>TEXT(Tabla10[[#This Row],[Fecha de transacción]],"DDDD")</f>
        <v>miércoles</v>
      </c>
      <c r="D931" s="14">
        <v>45125</v>
      </c>
      <c r="E931" s="15">
        <f>datos_chargeback_2001_1!$D931-datos_chargeback_2001_1!$B931</f>
        <v>69</v>
      </c>
      <c r="F931" s="16">
        <f>datos_chargeback_2001_1!$G931/100</f>
        <v>783.09</v>
      </c>
      <c r="G931" s="17">
        <v>78309</v>
      </c>
      <c r="H931" s="16">
        <f t="shared" si="14"/>
        <v>0</v>
      </c>
      <c r="I931" s="16">
        <v>0.96</v>
      </c>
      <c r="J931" s="17" t="s">
        <v>38</v>
      </c>
      <c r="K931" s="17" t="s">
        <v>25</v>
      </c>
      <c r="L931" s="17" t="s">
        <v>119</v>
      </c>
      <c r="M931" s="17" t="s">
        <v>93</v>
      </c>
      <c r="N931" s="17" t="s">
        <v>42</v>
      </c>
      <c r="O931" s="17" t="s">
        <v>36</v>
      </c>
      <c r="P931" s="17" t="s">
        <v>30</v>
      </c>
      <c r="Q931" s="17" t="s">
        <v>75</v>
      </c>
      <c r="R931" s="17">
        <v>78309</v>
      </c>
      <c r="S931" s="17" t="s">
        <v>2845</v>
      </c>
      <c r="T931" s="17" t="s">
        <v>116</v>
      </c>
      <c r="U931" s="16">
        <f>datos_chargeback_2001_1!$V931/100</f>
        <v>783.09</v>
      </c>
      <c r="V931" s="17">
        <v>78309</v>
      </c>
      <c r="W931" s="16">
        <f>datos_chargeback_2001_1!$X931/100</f>
        <v>0</v>
      </c>
      <c r="X931" s="17">
        <v>0</v>
      </c>
      <c r="Y931" s="16">
        <f>datos_chargeback_2001_1!$Z931/100</f>
        <v>0</v>
      </c>
      <c r="Z931" s="17">
        <v>0</v>
      </c>
      <c r="AA931" s="17" t="s">
        <v>2846</v>
      </c>
      <c r="AB931" s="17" t="s">
        <v>48</v>
      </c>
      <c r="AC931" s="18">
        <v>45056</v>
      </c>
      <c r="AD931" s="16">
        <f>datos_chargeback_2001_1!$AE931/100</f>
        <v>873.52</v>
      </c>
      <c r="AE931" s="17">
        <v>87352</v>
      </c>
      <c r="AF931" s="17" t="s">
        <v>50</v>
      </c>
    </row>
    <row r="932" spans="1:32" x14ac:dyDescent="0.3">
      <c r="A932" s="35" t="s">
        <v>2847</v>
      </c>
      <c r="B932" s="9">
        <v>45057</v>
      </c>
      <c r="C932" s="9" t="str">
        <f>TEXT(Tabla10[[#This Row],[Fecha de transacción]],"DDDD")</f>
        <v>jueves</v>
      </c>
      <c r="D932" s="9">
        <v>45127</v>
      </c>
      <c r="E932" s="10">
        <f>datos_chargeback_2001_1!$D932-datos_chargeback_2001_1!$B932</f>
        <v>70</v>
      </c>
      <c r="F932" s="11">
        <f>datos_chargeback_2001_1!$G932/100</f>
        <v>68.95</v>
      </c>
      <c r="G932" s="12">
        <v>6895</v>
      </c>
      <c r="H932" s="11">
        <f t="shared" si="14"/>
        <v>0</v>
      </c>
      <c r="I932" s="11">
        <v>0</v>
      </c>
      <c r="J932" s="12" t="s">
        <v>24</v>
      </c>
      <c r="K932" s="12" t="s">
        <v>25</v>
      </c>
      <c r="L932" s="12" t="s">
        <v>26</v>
      </c>
      <c r="M932" s="12" t="s">
        <v>85</v>
      </c>
      <c r="N932" s="12" t="s">
        <v>42</v>
      </c>
      <c r="O932" s="12" t="s">
        <v>53</v>
      </c>
      <c r="P932" s="12" t="s">
        <v>30</v>
      </c>
      <c r="Q932" s="12" t="s">
        <v>44</v>
      </c>
      <c r="R932" s="12">
        <v>6895</v>
      </c>
      <c r="S932" s="12" t="s">
        <v>2848</v>
      </c>
      <c r="T932" s="12" t="s">
        <v>61</v>
      </c>
      <c r="U932" s="11">
        <f>datos_chargeback_2001_1!$V932/100</f>
        <v>0</v>
      </c>
      <c r="V932" s="12">
        <v>0</v>
      </c>
      <c r="W932" s="11">
        <f>datos_chargeback_2001_1!$X932/100</f>
        <v>68.95</v>
      </c>
      <c r="X932" s="12">
        <v>6895</v>
      </c>
      <c r="Y932" s="11">
        <f>datos_chargeback_2001_1!$Z932/100</f>
        <v>0</v>
      </c>
      <c r="Z932" s="12">
        <v>0</v>
      </c>
      <c r="AA932" s="12" t="s">
        <v>2849</v>
      </c>
      <c r="AB932" s="12" t="s">
        <v>35</v>
      </c>
      <c r="AC932" s="13" t="s">
        <v>35</v>
      </c>
      <c r="AD932" s="11">
        <f>datos_chargeback_2001_1!$AE932/100</f>
        <v>0</v>
      </c>
      <c r="AE932" s="12">
        <v>0</v>
      </c>
      <c r="AF932" s="12" t="s">
        <v>36</v>
      </c>
    </row>
    <row r="933" spans="1:32" x14ac:dyDescent="0.3">
      <c r="A933" s="34" t="s">
        <v>2850</v>
      </c>
      <c r="B933" s="3">
        <v>45058</v>
      </c>
      <c r="C933" s="3" t="str">
        <f>TEXT(Tabla10[[#This Row],[Fecha de transacción]],"DDDD")</f>
        <v>viernes</v>
      </c>
      <c r="D933" s="3">
        <v>45143</v>
      </c>
      <c r="E933" s="4">
        <f>datos_chargeback_2001_1!$D933-datos_chargeback_2001_1!$B933</f>
        <v>85</v>
      </c>
      <c r="F933" s="5">
        <f>datos_chargeback_2001_1!$G933/100</f>
        <v>42.47</v>
      </c>
      <c r="G933" s="6">
        <v>4247</v>
      </c>
      <c r="H933" s="5">
        <f t="shared" si="14"/>
        <v>0</v>
      </c>
      <c r="I933" s="5">
        <v>0.94</v>
      </c>
      <c r="J933" s="6" t="s">
        <v>24</v>
      </c>
      <c r="K933" s="6" t="s">
        <v>25</v>
      </c>
      <c r="L933" s="6" t="s">
        <v>109</v>
      </c>
      <c r="M933" s="6" t="s">
        <v>27</v>
      </c>
      <c r="N933" s="6" t="s">
        <v>28</v>
      </c>
      <c r="O933" s="6" t="s">
        <v>64</v>
      </c>
      <c r="P933" s="6" t="s">
        <v>30</v>
      </c>
      <c r="Q933" s="6" t="s">
        <v>75</v>
      </c>
      <c r="R933" s="6">
        <v>42470</v>
      </c>
      <c r="S933" s="6" t="s">
        <v>2851</v>
      </c>
      <c r="T933" s="6" t="s">
        <v>33</v>
      </c>
      <c r="U933" s="5">
        <f>datos_chargeback_2001_1!$V933/100</f>
        <v>0</v>
      </c>
      <c r="V933" s="6">
        <v>0</v>
      </c>
      <c r="W933" s="5">
        <f>datos_chargeback_2001_1!$X933/100</f>
        <v>0</v>
      </c>
      <c r="X933" s="6">
        <v>0</v>
      </c>
      <c r="Y933" s="5">
        <f>datos_chargeback_2001_1!$Z933/100</f>
        <v>424.7</v>
      </c>
      <c r="Z933" s="6">
        <v>42470</v>
      </c>
      <c r="AA933" s="6" t="s">
        <v>2852</v>
      </c>
      <c r="AB933" s="6" t="s">
        <v>35</v>
      </c>
      <c r="AC933" s="7" t="s">
        <v>35</v>
      </c>
      <c r="AD933" s="5">
        <f>datos_chargeback_2001_1!$AE933/100</f>
        <v>0</v>
      </c>
      <c r="AE933" s="6">
        <v>0</v>
      </c>
      <c r="AF933" s="6" t="s">
        <v>50</v>
      </c>
    </row>
    <row r="934" spans="1:32" x14ac:dyDescent="0.3">
      <c r="A934" s="34" t="s">
        <v>2853</v>
      </c>
      <c r="B934" s="3">
        <v>45059</v>
      </c>
      <c r="C934" s="3" t="str">
        <f>TEXT(Tabla10[[#This Row],[Fecha de transacción]],"DDDD")</f>
        <v>sábado</v>
      </c>
      <c r="D934" s="3">
        <v>45145</v>
      </c>
      <c r="E934" s="4">
        <f>datos_chargeback_2001_1!$D934-datos_chargeback_2001_1!$B934</f>
        <v>86</v>
      </c>
      <c r="F934" s="5">
        <f>datos_chargeback_2001_1!$G934/100</f>
        <v>736.45</v>
      </c>
      <c r="G934" s="6">
        <v>73645</v>
      </c>
      <c r="H934" s="5">
        <f t="shared" si="14"/>
        <v>0</v>
      </c>
      <c r="I934" s="5">
        <v>0.96</v>
      </c>
      <c r="J934" s="6" t="s">
        <v>38</v>
      </c>
      <c r="K934" s="6" t="s">
        <v>25</v>
      </c>
      <c r="L934" s="6" t="s">
        <v>26</v>
      </c>
      <c r="M934" s="6" t="s">
        <v>41</v>
      </c>
      <c r="N934" s="6" t="s">
        <v>28</v>
      </c>
      <c r="O934" s="6" t="s">
        <v>43</v>
      </c>
      <c r="P934" s="6" t="s">
        <v>54</v>
      </c>
      <c r="Q934" s="6" t="s">
        <v>44</v>
      </c>
      <c r="R934" s="6">
        <v>73645</v>
      </c>
      <c r="S934" s="6" t="s">
        <v>2854</v>
      </c>
      <c r="T934" s="6" t="s">
        <v>33</v>
      </c>
      <c r="U934" s="5">
        <f>datos_chargeback_2001_1!$V934/100</f>
        <v>0</v>
      </c>
      <c r="V934" s="6">
        <v>0</v>
      </c>
      <c r="W934" s="5">
        <f>datos_chargeback_2001_1!$X934/100</f>
        <v>0</v>
      </c>
      <c r="X934" s="6">
        <v>0</v>
      </c>
      <c r="Y934" s="5">
        <f>datos_chargeback_2001_1!$Z934/100</f>
        <v>736.45</v>
      </c>
      <c r="Z934" s="6">
        <v>73645</v>
      </c>
      <c r="AA934" s="6" t="s">
        <v>2855</v>
      </c>
      <c r="AB934" s="6" t="s">
        <v>35</v>
      </c>
      <c r="AC934" s="7" t="s">
        <v>35</v>
      </c>
      <c r="AD934" s="5">
        <f>datos_chargeback_2001_1!$AE934/100</f>
        <v>0</v>
      </c>
      <c r="AE934" s="6">
        <v>0</v>
      </c>
      <c r="AF934" s="6" t="s">
        <v>29</v>
      </c>
    </row>
    <row r="935" spans="1:32" x14ac:dyDescent="0.3">
      <c r="A935" s="36" t="s">
        <v>2856</v>
      </c>
      <c r="B935" s="14">
        <v>45060</v>
      </c>
      <c r="C935" s="14" t="str">
        <f>TEXT(Tabla10[[#This Row],[Fecha de transacción]],"DDDD")</f>
        <v>domingo</v>
      </c>
      <c r="D935" s="14">
        <v>45141</v>
      </c>
      <c r="E935" s="15">
        <f>datos_chargeback_2001_1!$D935-datos_chargeback_2001_1!$B935</f>
        <v>81</v>
      </c>
      <c r="F935" s="16">
        <f>datos_chargeback_2001_1!$G935/100</f>
        <v>3.19</v>
      </c>
      <c r="G935" s="17">
        <v>319</v>
      </c>
      <c r="H935" s="16">
        <f t="shared" si="14"/>
        <v>0</v>
      </c>
      <c r="I935" s="16">
        <v>1.28</v>
      </c>
      <c r="J935" s="17" t="s">
        <v>38</v>
      </c>
      <c r="K935" s="17" t="s">
        <v>25</v>
      </c>
      <c r="L935" s="17" t="s">
        <v>74</v>
      </c>
      <c r="M935" s="17" t="s">
        <v>41</v>
      </c>
      <c r="N935" s="17" t="s">
        <v>42</v>
      </c>
      <c r="O935" s="17" t="s">
        <v>53</v>
      </c>
      <c r="P935" s="17" t="s">
        <v>54</v>
      </c>
      <c r="Q935" s="17" t="s">
        <v>75</v>
      </c>
      <c r="R935" s="17">
        <v>3190</v>
      </c>
      <c r="S935" s="17" t="s">
        <v>2857</v>
      </c>
      <c r="T935" s="17" t="s">
        <v>46</v>
      </c>
      <c r="U935" s="16">
        <f>datos_chargeback_2001_1!$V935/100</f>
        <v>31.9</v>
      </c>
      <c r="V935" s="17">
        <v>3190</v>
      </c>
      <c r="W935" s="16">
        <f>datos_chargeback_2001_1!$X935/100</f>
        <v>0</v>
      </c>
      <c r="X935" s="17">
        <v>0</v>
      </c>
      <c r="Y935" s="16">
        <f>datos_chargeback_2001_1!$Z935/100</f>
        <v>0</v>
      </c>
      <c r="Z935" s="17">
        <v>0</v>
      </c>
      <c r="AA935" s="17" t="s">
        <v>2858</v>
      </c>
      <c r="AB935" s="17" t="s">
        <v>35</v>
      </c>
      <c r="AC935" s="20" t="s">
        <v>35</v>
      </c>
      <c r="AD935" s="16">
        <f>datos_chargeback_2001_1!$AE935/100</f>
        <v>0</v>
      </c>
      <c r="AE935" s="17">
        <v>0</v>
      </c>
      <c r="AF935" s="17" t="s">
        <v>36</v>
      </c>
    </row>
    <row r="936" spans="1:32" x14ac:dyDescent="0.3">
      <c r="A936" s="34" t="s">
        <v>2859</v>
      </c>
      <c r="B936" s="3">
        <v>45061</v>
      </c>
      <c r="C936" s="3" t="str">
        <f>TEXT(Tabla10[[#This Row],[Fecha de transacción]],"DDDD")</f>
        <v>lunes</v>
      </c>
      <c r="D936" s="3">
        <v>45131</v>
      </c>
      <c r="E936" s="4">
        <f>datos_chargeback_2001_1!$D936-datos_chargeback_2001_1!$B936</f>
        <v>70</v>
      </c>
      <c r="F936" s="5">
        <f>datos_chargeback_2001_1!$G936/100</f>
        <v>961.59</v>
      </c>
      <c r="G936" s="6">
        <v>96159</v>
      </c>
      <c r="H936" s="5">
        <f t="shared" si="14"/>
        <v>0</v>
      </c>
      <c r="I936" s="5">
        <v>0</v>
      </c>
      <c r="J936" s="6" t="s">
        <v>38</v>
      </c>
      <c r="K936" s="6" t="s">
        <v>25</v>
      </c>
      <c r="L936" s="6" t="s">
        <v>119</v>
      </c>
      <c r="M936" s="6" t="s">
        <v>93</v>
      </c>
      <c r="N936" s="6" t="s">
        <v>42</v>
      </c>
      <c r="O936" s="6" t="s">
        <v>50</v>
      </c>
      <c r="P936" s="6" t="s">
        <v>30</v>
      </c>
      <c r="Q936" s="6" t="s">
        <v>44</v>
      </c>
      <c r="R936" s="6">
        <v>96159</v>
      </c>
      <c r="S936" s="6" t="s">
        <v>1979</v>
      </c>
      <c r="T936" s="6" t="s">
        <v>61</v>
      </c>
      <c r="U936" s="5">
        <f>datos_chargeback_2001_1!$V936/100</f>
        <v>0</v>
      </c>
      <c r="V936" s="6">
        <v>0</v>
      </c>
      <c r="W936" s="5">
        <f>datos_chargeback_2001_1!$X936/100</f>
        <v>961.59</v>
      </c>
      <c r="X936" s="6">
        <v>96159</v>
      </c>
      <c r="Y936" s="5">
        <f>datos_chargeback_2001_1!$Z936/100</f>
        <v>0</v>
      </c>
      <c r="Z936" s="6">
        <v>0</v>
      </c>
      <c r="AA936" s="6" t="s">
        <v>2860</v>
      </c>
      <c r="AB936" s="6" t="s">
        <v>35</v>
      </c>
      <c r="AC936" s="7" t="s">
        <v>35</v>
      </c>
      <c r="AD936" s="5">
        <f>datos_chargeback_2001_1!$AE936/100</f>
        <v>0</v>
      </c>
      <c r="AE936" s="6">
        <v>0</v>
      </c>
      <c r="AF936" s="6" t="s">
        <v>29</v>
      </c>
    </row>
    <row r="937" spans="1:32" x14ac:dyDescent="0.3">
      <c r="A937" s="36" t="s">
        <v>2861</v>
      </c>
      <c r="B937" s="14">
        <v>45062</v>
      </c>
      <c r="C937" s="14" t="str">
        <f>TEXT(Tabla10[[#This Row],[Fecha de transacción]],"DDDD")</f>
        <v>martes</v>
      </c>
      <c r="D937" s="14">
        <v>45137</v>
      </c>
      <c r="E937" s="15">
        <f>datos_chargeback_2001_1!$D937-datos_chargeback_2001_1!$B937</f>
        <v>75</v>
      </c>
      <c r="F937" s="16">
        <f>datos_chargeback_2001_1!$G937/100</f>
        <v>754.01</v>
      </c>
      <c r="G937" s="17">
        <v>75401</v>
      </c>
      <c r="H937" s="16">
        <f t="shared" si="14"/>
        <v>0</v>
      </c>
      <c r="I937" s="16">
        <v>1.34</v>
      </c>
      <c r="J937" s="17" t="s">
        <v>38</v>
      </c>
      <c r="K937" s="17" t="s">
        <v>25</v>
      </c>
      <c r="L937" s="17" t="s">
        <v>26</v>
      </c>
      <c r="M937" s="17" t="s">
        <v>27</v>
      </c>
      <c r="N937" s="17" t="s">
        <v>28</v>
      </c>
      <c r="O937" s="17" t="s">
        <v>36</v>
      </c>
      <c r="P937" s="17" t="s">
        <v>30</v>
      </c>
      <c r="Q937" s="17" t="s">
        <v>55</v>
      </c>
      <c r="R937" s="17">
        <v>75401</v>
      </c>
      <c r="S937" s="17" t="s">
        <v>2862</v>
      </c>
      <c r="T937" s="17" t="s">
        <v>33</v>
      </c>
      <c r="U937" s="16">
        <f>datos_chargeback_2001_1!$V937/100</f>
        <v>0</v>
      </c>
      <c r="V937" s="17">
        <v>0</v>
      </c>
      <c r="W937" s="16">
        <f>datos_chargeback_2001_1!$X937/100</f>
        <v>0</v>
      </c>
      <c r="X937" s="17">
        <v>0</v>
      </c>
      <c r="Y937" s="16">
        <f>datos_chargeback_2001_1!$Z937/100</f>
        <v>754.01</v>
      </c>
      <c r="Z937" s="17">
        <v>75401</v>
      </c>
      <c r="AA937" s="17" t="s">
        <v>2863</v>
      </c>
      <c r="AB937" s="17" t="s">
        <v>48</v>
      </c>
      <c r="AC937" s="18">
        <v>45062</v>
      </c>
      <c r="AD937" s="16">
        <f>datos_chargeback_2001_1!$AE937/100</f>
        <v>88.79</v>
      </c>
      <c r="AE937" s="17">
        <v>8879</v>
      </c>
      <c r="AF937" s="17" t="s">
        <v>29</v>
      </c>
    </row>
    <row r="938" spans="1:32" x14ac:dyDescent="0.3">
      <c r="A938" s="35" t="s">
        <v>2864</v>
      </c>
      <c r="B938" s="9">
        <v>45063</v>
      </c>
      <c r="C938" s="9" t="str">
        <f>TEXT(Tabla10[[#This Row],[Fecha de transacción]],"DDDD")</f>
        <v>miércoles</v>
      </c>
      <c r="D938" s="9">
        <v>45153</v>
      </c>
      <c r="E938" s="10">
        <f>datos_chargeback_2001_1!$D938-datos_chargeback_2001_1!$B938</f>
        <v>90</v>
      </c>
      <c r="F938" s="11">
        <f>datos_chargeback_2001_1!$G938/100</f>
        <v>865.59</v>
      </c>
      <c r="G938" s="12">
        <v>86559</v>
      </c>
      <c r="H938" s="11">
        <f t="shared" si="14"/>
        <v>0</v>
      </c>
      <c r="I938" s="11">
        <v>0.87</v>
      </c>
      <c r="J938" s="12" t="s">
        <v>38</v>
      </c>
      <c r="K938" s="12" t="s">
        <v>25</v>
      </c>
      <c r="L938" s="12" t="s">
        <v>74</v>
      </c>
      <c r="M938" s="12" t="s">
        <v>27</v>
      </c>
      <c r="N938" s="12" t="s">
        <v>42</v>
      </c>
      <c r="O938" s="12" t="s">
        <v>64</v>
      </c>
      <c r="P938" s="12" t="s">
        <v>30</v>
      </c>
      <c r="Q938" s="12" t="s">
        <v>66</v>
      </c>
      <c r="R938" s="12">
        <v>86559</v>
      </c>
      <c r="S938" s="12" t="s">
        <v>2396</v>
      </c>
      <c r="T938" s="12" t="s">
        <v>46</v>
      </c>
      <c r="U938" s="11">
        <f>datos_chargeback_2001_1!$V938/100</f>
        <v>865.59</v>
      </c>
      <c r="V938" s="12">
        <v>86559</v>
      </c>
      <c r="W938" s="11">
        <f>datos_chargeback_2001_1!$X938/100</f>
        <v>0</v>
      </c>
      <c r="X938" s="12">
        <v>0</v>
      </c>
      <c r="Y938" s="11">
        <f>datos_chargeback_2001_1!$Z938/100</f>
        <v>0</v>
      </c>
      <c r="Z938" s="12">
        <v>0</v>
      </c>
      <c r="AA938" s="12" t="s">
        <v>2865</v>
      </c>
      <c r="AB938" s="12" t="s">
        <v>48</v>
      </c>
      <c r="AC938" s="19">
        <v>45063</v>
      </c>
      <c r="AD938" s="11">
        <f>datos_chargeback_2001_1!$AE938/100</f>
        <v>994.87</v>
      </c>
      <c r="AE938" s="12">
        <v>99487</v>
      </c>
      <c r="AF938" s="12" t="s">
        <v>53</v>
      </c>
    </row>
    <row r="939" spans="1:32" x14ac:dyDescent="0.3">
      <c r="A939" s="36" t="s">
        <v>2866</v>
      </c>
      <c r="B939" s="14">
        <v>45064</v>
      </c>
      <c r="C939" s="14" t="str">
        <f>TEXT(Tabla10[[#This Row],[Fecha de transacción]],"DDDD")</f>
        <v>jueves</v>
      </c>
      <c r="D939" s="14">
        <v>45131</v>
      </c>
      <c r="E939" s="15">
        <f>datos_chargeback_2001_1!$D939-datos_chargeback_2001_1!$B939</f>
        <v>67</v>
      </c>
      <c r="F939" s="16">
        <f>datos_chargeback_2001_1!$G939/100</f>
        <v>42.7</v>
      </c>
      <c r="G939" s="17">
        <v>4270</v>
      </c>
      <c r="H939" s="16">
        <f t="shared" si="14"/>
        <v>0</v>
      </c>
      <c r="I939" s="16">
        <v>0</v>
      </c>
      <c r="J939" s="17" t="s">
        <v>38</v>
      </c>
      <c r="K939" s="17" t="s">
        <v>25</v>
      </c>
      <c r="L939" s="17" t="s">
        <v>74</v>
      </c>
      <c r="M939" s="17" t="s">
        <v>41</v>
      </c>
      <c r="N939" s="17" t="s">
        <v>28</v>
      </c>
      <c r="O939" s="17" t="s">
        <v>70</v>
      </c>
      <c r="P939" s="17" t="s">
        <v>54</v>
      </c>
      <c r="Q939" s="17" t="s">
        <v>31</v>
      </c>
      <c r="R939" s="17">
        <v>42700</v>
      </c>
      <c r="S939" s="17" t="s">
        <v>425</v>
      </c>
      <c r="T939" s="17" t="s">
        <v>33</v>
      </c>
      <c r="U939" s="16">
        <f>datos_chargeback_2001_1!$V939/100</f>
        <v>0</v>
      </c>
      <c r="V939" s="17">
        <v>0</v>
      </c>
      <c r="W939" s="16">
        <f>datos_chargeback_2001_1!$X939/100</f>
        <v>0</v>
      </c>
      <c r="X939" s="17">
        <v>0</v>
      </c>
      <c r="Y939" s="16">
        <f>datos_chargeback_2001_1!$Z939/100</f>
        <v>427</v>
      </c>
      <c r="Z939" s="17">
        <v>42700</v>
      </c>
      <c r="AA939" s="17" t="s">
        <v>2867</v>
      </c>
      <c r="AB939" s="17" t="s">
        <v>35</v>
      </c>
      <c r="AC939" s="20" t="s">
        <v>35</v>
      </c>
      <c r="AD939" s="16">
        <f>datos_chargeback_2001_1!$AE939/100</f>
        <v>0</v>
      </c>
      <c r="AE939" s="17">
        <v>0</v>
      </c>
      <c r="AF939" s="17" t="s">
        <v>53</v>
      </c>
    </row>
    <row r="940" spans="1:32" x14ac:dyDescent="0.3">
      <c r="A940" s="34" t="s">
        <v>2868</v>
      </c>
      <c r="B940" s="3">
        <v>45065</v>
      </c>
      <c r="C940" s="3" t="str">
        <f>TEXT(Tabla10[[#This Row],[Fecha de transacción]],"DDDD")</f>
        <v>viernes</v>
      </c>
      <c r="D940" s="3">
        <v>45137</v>
      </c>
      <c r="E940" s="4">
        <f>datos_chargeback_2001_1!$D940-datos_chargeback_2001_1!$B940</f>
        <v>72</v>
      </c>
      <c r="F940" s="5">
        <f>datos_chargeback_2001_1!$G940/100</f>
        <v>939.09</v>
      </c>
      <c r="G940" s="6">
        <v>93909</v>
      </c>
      <c r="H940" s="5">
        <f t="shared" si="14"/>
        <v>0</v>
      </c>
      <c r="I940" s="5">
        <v>1.28</v>
      </c>
      <c r="J940" s="6" t="s">
        <v>24</v>
      </c>
      <c r="K940" s="6" t="s">
        <v>25</v>
      </c>
      <c r="L940" s="6" t="s">
        <v>80</v>
      </c>
      <c r="M940" s="6" t="s">
        <v>52</v>
      </c>
      <c r="N940" s="6" t="s">
        <v>28</v>
      </c>
      <c r="O940" s="6" t="s">
        <v>114</v>
      </c>
      <c r="P940" s="6" t="s">
        <v>30</v>
      </c>
      <c r="Q940" s="6" t="s">
        <v>66</v>
      </c>
      <c r="R940" s="6">
        <v>93909</v>
      </c>
      <c r="S940" s="6" t="s">
        <v>137</v>
      </c>
      <c r="T940" s="6" t="s">
        <v>33</v>
      </c>
      <c r="U940" s="5">
        <f>datos_chargeback_2001_1!$V940/100</f>
        <v>0</v>
      </c>
      <c r="V940" s="6">
        <v>0</v>
      </c>
      <c r="W940" s="5">
        <f>datos_chargeback_2001_1!$X940/100</f>
        <v>0</v>
      </c>
      <c r="X940" s="6">
        <v>0</v>
      </c>
      <c r="Y940" s="5">
        <f>datos_chargeback_2001_1!$Z940/100</f>
        <v>939.09</v>
      </c>
      <c r="Z940" s="6">
        <v>93909</v>
      </c>
      <c r="AA940" s="6" t="s">
        <v>2869</v>
      </c>
      <c r="AB940" s="6" t="s">
        <v>48</v>
      </c>
      <c r="AC940" s="8">
        <v>45065</v>
      </c>
      <c r="AD940" s="5">
        <f>datos_chargeback_2001_1!$AE940/100</f>
        <v>281.36</v>
      </c>
      <c r="AE940" s="6">
        <v>28136</v>
      </c>
      <c r="AF940" s="6" t="s">
        <v>43</v>
      </c>
    </row>
    <row r="941" spans="1:32" x14ac:dyDescent="0.3">
      <c r="A941" s="34" t="s">
        <v>2870</v>
      </c>
      <c r="B941" s="3">
        <v>45066</v>
      </c>
      <c r="C941" s="3" t="str">
        <f>TEXT(Tabla10[[#This Row],[Fecha de transacción]],"DDDD")</f>
        <v>sábado</v>
      </c>
      <c r="D941" s="3">
        <v>45141</v>
      </c>
      <c r="E941" s="4">
        <f>datos_chargeback_2001_1!$D941-datos_chargeback_2001_1!$B941</f>
        <v>75</v>
      </c>
      <c r="F941" s="5">
        <f>datos_chargeback_2001_1!$G941/100</f>
        <v>960.01</v>
      </c>
      <c r="G941" s="6">
        <v>96001</v>
      </c>
      <c r="H941" s="5">
        <f t="shared" si="14"/>
        <v>0</v>
      </c>
      <c r="I941" s="5">
        <v>0</v>
      </c>
      <c r="J941" s="6" t="s">
        <v>38</v>
      </c>
      <c r="K941" s="6" t="s">
        <v>25</v>
      </c>
      <c r="L941" s="6" t="s">
        <v>80</v>
      </c>
      <c r="M941" s="6" t="s">
        <v>27</v>
      </c>
      <c r="N941" s="6" t="s">
        <v>42</v>
      </c>
      <c r="O941" s="6" t="s">
        <v>53</v>
      </c>
      <c r="P941" s="6" t="s">
        <v>30</v>
      </c>
      <c r="Q941" s="6" t="s">
        <v>31</v>
      </c>
      <c r="R941" s="6">
        <v>96001</v>
      </c>
      <c r="S941" s="6" t="s">
        <v>2084</v>
      </c>
      <c r="T941" s="6" t="s">
        <v>46</v>
      </c>
      <c r="U941" s="5">
        <f>datos_chargeback_2001_1!$V941/100</f>
        <v>960.01</v>
      </c>
      <c r="V941" s="6">
        <v>96001</v>
      </c>
      <c r="W941" s="5">
        <f>datos_chargeback_2001_1!$X941/100</f>
        <v>0</v>
      </c>
      <c r="X941" s="6">
        <v>0</v>
      </c>
      <c r="Y941" s="5">
        <f>datos_chargeback_2001_1!$Z941/100</f>
        <v>0</v>
      </c>
      <c r="Z941" s="6">
        <v>0</v>
      </c>
      <c r="AA941" s="6" t="s">
        <v>2871</v>
      </c>
      <c r="AB941" s="6" t="s">
        <v>48</v>
      </c>
      <c r="AC941" s="8">
        <v>45066</v>
      </c>
      <c r="AD941" s="5">
        <f>datos_chargeback_2001_1!$AE941/100</f>
        <v>57.92</v>
      </c>
      <c r="AE941" s="6">
        <v>5792</v>
      </c>
      <c r="AF941" s="6" t="s">
        <v>50</v>
      </c>
    </row>
    <row r="942" spans="1:32" x14ac:dyDescent="0.3">
      <c r="A942" s="35" t="s">
        <v>2872</v>
      </c>
      <c r="B942" s="9">
        <v>45067</v>
      </c>
      <c r="C942" s="9" t="str">
        <f>TEXT(Tabla10[[#This Row],[Fecha de transacción]],"DDDD")</f>
        <v>domingo</v>
      </c>
      <c r="D942" s="9">
        <v>45136</v>
      </c>
      <c r="E942" s="10">
        <f>datos_chargeback_2001_1!$D942-datos_chargeback_2001_1!$B942</f>
        <v>69</v>
      </c>
      <c r="F942" s="11">
        <f>datos_chargeback_2001_1!$G942/100</f>
        <v>71.63</v>
      </c>
      <c r="G942" s="12">
        <v>7163</v>
      </c>
      <c r="H942" s="11">
        <f t="shared" si="14"/>
        <v>0</v>
      </c>
      <c r="I942" s="11">
        <v>0</v>
      </c>
      <c r="J942" s="12" t="s">
        <v>38</v>
      </c>
      <c r="K942" s="12" t="s">
        <v>25</v>
      </c>
      <c r="L942" s="12" t="s">
        <v>74</v>
      </c>
      <c r="M942" s="12" t="s">
        <v>93</v>
      </c>
      <c r="N942" s="12" t="s">
        <v>42</v>
      </c>
      <c r="O942" s="12" t="s">
        <v>36</v>
      </c>
      <c r="P942" s="12" t="s">
        <v>54</v>
      </c>
      <c r="Q942" s="12" t="s">
        <v>31</v>
      </c>
      <c r="R942" s="12">
        <v>71630</v>
      </c>
      <c r="S942" s="12" t="s">
        <v>742</v>
      </c>
      <c r="T942" s="12" t="s">
        <v>61</v>
      </c>
      <c r="U942" s="11">
        <f>datos_chargeback_2001_1!$V942/100</f>
        <v>0</v>
      </c>
      <c r="V942" s="12">
        <v>0</v>
      </c>
      <c r="W942" s="11">
        <f>datos_chargeback_2001_1!$X942/100</f>
        <v>716.3</v>
      </c>
      <c r="X942" s="12">
        <v>71630</v>
      </c>
      <c r="Y942" s="11">
        <f>datos_chargeback_2001_1!$Z942/100</f>
        <v>0</v>
      </c>
      <c r="Z942" s="12">
        <v>0</v>
      </c>
      <c r="AA942" s="12" t="s">
        <v>2873</v>
      </c>
      <c r="AB942" s="12" t="s">
        <v>48</v>
      </c>
      <c r="AC942" s="19">
        <v>45067</v>
      </c>
      <c r="AD942" s="11">
        <f>datos_chargeback_2001_1!$AE942/100</f>
        <v>339.49</v>
      </c>
      <c r="AE942" s="12">
        <v>33949</v>
      </c>
      <c r="AF942" s="12" t="s">
        <v>53</v>
      </c>
    </row>
    <row r="943" spans="1:32" x14ac:dyDescent="0.3">
      <c r="A943" s="34" t="s">
        <v>2874</v>
      </c>
      <c r="B943" s="3">
        <v>45068</v>
      </c>
      <c r="C943" s="3" t="str">
        <f>TEXT(Tabla10[[#This Row],[Fecha de transacción]],"DDDD")</f>
        <v>lunes</v>
      </c>
      <c r="D943" s="3">
        <v>45158</v>
      </c>
      <c r="E943" s="4">
        <f>datos_chargeback_2001_1!$D943-datos_chargeback_2001_1!$B943</f>
        <v>90</v>
      </c>
      <c r="F943" s="5">
        <f>datos_chargeback_2001_1!$G943/100</f>
        <v>980.81</v>
      </c>
      <c r="G943" s="6">
        <v>98081</v>
      </c>
      <c r="H943" s="5">
        <f t="shared" si="14"/>
        <v>0</v>
      </c>
      <c r="I943" s="5">
        <v>0</v>
      </c>
      <c r="J943" s="6" t="s">
        <v>38</v>
      </c>
      <c r="K943" s="6" t="s">
        <v>25</v>
      </c>
      <c r="L943" s="6" t="s">
        <v>80</v>
      </c>
      <c r="M943" s="6" t="s">
        <v>85</v>
      </c>
      <c r="N943" s="6" t="s">
        <v>28</v>
      </c>
      <c r="O943" s="6" t="s">
        <v>50</v>
      </c>
      <c r="P943" s="6" t="s">
        <v>30</v>
      </c>
      <c r="Q943" s="6" t="s">
        <v>66</v>
      </c>
      <c r="R943" s="6">
        <v>98081</v>
      </c>
      <c r="S943" s="6" t="s">
        <v>2875</v>
      </c>
      <c r="T943" s="6" t="s">
        <v>33</v>
      </c>
      <c r="U943" s="5">
        <f>datos_chargeback_2001_1!$V943/100</f>
        <v>0</v>
      </c>
      <c r="V943" s="6">
        <v>0</v>
      </c>
      <c r="W943" s="5">
        <f>datos_chargeback_2001_1!$X943/100</f>
        <v>0</v>
      </c>
      <c r="X943" s="6">
        <v>0</v>
      </c>
      <c r="Y943" s="5">
        <f>datos_chargeback_2001_1!$Z943/100</f>
        <v>980.81</v>
      </c>
      <c r="Z943" s="6">
        <v>98081</v>
      </c>
      <c r="AA943" s="6" t="s">
        <v>2876</v>
      </c>
      <c r="AB943" s="6" t="s">
        <v>35</v>
      </c>
      <c r="AC943" s="7" t="s">
        <v>35</v>
      </c>
      <c r="AD943" s="5">
        <f>datos_chargeback_2001_1!$AE943/100</f>
        <v>0</v>
      </c>
      <c r="AE943" s="6">
        <v>0</v>
      </c>
      <c r="AF943" s="6" t="s">
        <v>36</v>
      </c>
    </row>
    <row r="944" spans="1:32" x14ac:dyDescent="0.3">
      <c r="A944" s="35" t="s">
        <v>2877</v>
      </c>
      <c r="B944" s="9">
        <v>45069</v>
      </c>
      <c r="C944" s="9" t="str">
        <f>TEXT(Tabla10[[#This Row],[Fecha de transacción]],"DDDD")</f>
        <v>martes</v>
      </c>
      <c r="D944" s="9">
        <v>45155</v>
      </c>
      <c r="E944" s="10">
        <f>datos_chargeback_2001_1!$D944-datos_chargeback_2001_1!$B944</f>
        <v>86</v>
      </c>
      <c r="F944" s="11">
        <f>datos_chargeback_2001_1!$G944/100</f>
        <v>721.29</v>
      </c>
      <c r="G944" s="12">
        <v>72129</v>
      </c>
      <c r="H944" s="11">
        <f t="shared" si="14"/>
        <v>0</v>
      </c>
      <c r="I944" s="11">
        <v>0</v>
      </c>
      <c r="J944" s="12" t="s">
        <v>38</v>
      </c>
      <c r="K944" s="12" t="s">
        <v>25</v>
      </c>
      <c r="L944" s="12" t="s">
        <v>119</v>
      </c>
      <c r="M944" s="12" t="s">
        <v>85</v>
      </c>
      <c r="N944" s="12" t="s">
        <v>42</v>
      </c>
      <c r="O944" s="12" t="s">
        <v>114</v>
      </c>
      <c r="P944" s="12" t="s">
        <v>30</v>
      </c>
      <c r="Q944" s="12" t="s">
        <v>75</v>
      </c>
      <c r="R944" s="12">
        <v>72129</v>
      </c>
      <c r="S944" s="12" t="s">
        <v>218</v>
      </c>
      <c r="T944" s="12" t="s">
        <v>116</v>
      </c>
      <c r="U944" s="11">
        <f>datos_chargeback_2001_1!$V944/100</f>
        <v>721.29</v>
      </c>
      <c r="V944" s="12">
        <v>72129</v>
      </c>
      <c r="W944" s="11">
        <f>datos_chargeback_2001_1!$X944/100</f>
        <v>0</v>
      </c>
      <c r="X944" s="12">
        <v>0</v>
      </c>
      <c r="Y944" s="11">
        <f>datos_chargeback_2001_1!$Z944/100</f>
        <v>0</v>
      </c>
      <c r="Z944" s="12">
        <v>0</v>
      </c>
      <c r="AA944" s="12" t="s">
        <v>2878</v>
      </c>
      <c r="AB944" s="12" t="s">
        <v>48</v>
      </c>
      <c r="AC944" s="19">
        <v>45069</v>
      </c>
      <c r="AD944" s="11">
        <f>datos_chargeback_2001_1!$AE944/100</f>
        <v>479.28</v>
      </c>
      <c r="AE944" s="12">
        <v>47928</v>
      </c>
      <c r="AF944" s="12" t="s">
        <v>53</v>
      </c>
    </row>
    <row r="945" spans="1:32" x14ac:dyDescent="0.3">
      <c r="A945" s="36" t="s">
        <v>2879</v>
      </c>
      <c r="B945" s="14">
        <v>45070</v>
      </c>
      <c r="C945" s="14" t="str">
        <f>TEXT(Tabla10[[#This Row],[Fecha de transacción]],"DDDD")</f>
        <v>miércoles</v>
      </c>
      <c r="D945" s="14">
        <v>45144</v>
      </c>
      <c r="E945" s="15">
        <f>datos_chargeback_2001_1!$D945-datos_chargeback_2001_1!$B945</f>
        <v>74</v>
      </c>
      <c r="F945" s="16">
        <f>datos_chargeback_2001_1!$G945/100</f>
        <v>731.35</v>
      </c>
      <c r="G945" s="17">
        <v>73135</v>
      </c>
      <c r="H945" s="16">
        <f t="shared" si="14"/>
        <v>0</v>
      </c>
      <c r="I945" s="16">
        <v>0.1</v>
      </c>
      <c r="J945" s="17" t="s">
        <v>38</v>
      </c>
      <c r="K945" s="17" t="s">
        <v>25</v>
      </c>
      <c r="L945" s="17" t="s">
        <v>40</v>
      </c>
      <c r="M945" s="17" t="s">
        <v>59</v>
      </c>
      <c r="N945" s="17" t="s">
        <v>28</v>
      </c>
      <c r="O945" s="17" t="s">
        <v>50</v>
      </c>
      <c r="P945" s="17" t="s">
        <v>30</v>
      </c>
      <c r="Q945" s="17" t="s">
        <v>75</v>
      </c>
      <c r="R945" s="17">
        <v>73135</v>
      </c>
      <c r="S945" s="17" t="s">
        <v>1725</v>
      </c>
      <c r="T945" s="17" t="s">
        <v>33</v>
      </c>
      <c r="U945" s="16">
        <f>datos_chargeback_2001_1!$V945/100</f>
        <v>0</v>
      </c>
      <c r="V945" s="17">
        <v>0</v>
      </c>
      <c r="W945" s="16">
        <f>datos_chargeback_2001_1!$X945/100</f>
        <v>0</v>
      </c>
      <c r="X945" s="17">
        <v>0</v>
      </c>
      <c r="Y945" s="16">
        <f>datos_chargeback_2001_1!$Z945/100</f>
        <v>731.35</v>
      </c>
      <c r="Z945" s="17">
        <v>73135</v>
      </c>
      <c r="AA945" s="17" t="s">
        <v>2880</v>
      </c>
      <c r="AB945" s="17" t="s">
        <v>48</v>
      </c>
      <c r="AC945" s="18">
        <v>45070</v>
      </c>
      <c r="AD945" s="16">
        <f>datos_chargeback_2001_1!$AE945/100</f>
        <v>368.75</v>
      </c>
      <c r="AE945" s="17">
        <v>36875</v>
      </c>
      <c r="AF945" s="17" t="s">
        <v>29</v>
      </c>
    </row>
    <row r="946" spans="1:32" x14ac:dyDescent="0.3">
      <c r="A946" s="35" t="s">
        <v>2881</v>
      </c>
      <c r="B946" s="9">
        <v>45071</v>
      </c>
      <c r="C946" s="9" t="str">
        <f>TEXT(Tabla10[[#This Row],[Fecha de transacción]],"DDDD")</f>
        <v>jueves</v>
      </c>
      <c r="D946" s="9">
        <v>45134</v>
      </c>
      <c r="E946" s="10">
        <f>datos_chargeback_2001_1!$D946-datos_chargeback_2001_1!$B946</f>
        <v>63</v>
      </c>
      <c r="F946" s="11">
        <f>datos_chargeback_2001_1!$G946/100</f>
        <v>194.38</v>
      </c>
      <c r="G946" s="12">
        <v>19438</v>
      </c>
      <c r="H946" s="11">
        <f t="shared" si="14"/>
        <v>0</v>
      </c>
      <c r="I946" s="11">
        <v>1.1399999999999999</v>
      </c>
      <c r="J946" s="12" t="s">
        <v>24</v>
      </c>
      <c r="K946" s="12" t="s">
        <v>25</v>
      </c>
      <c r="L946" s="12" t="s">
        <v>40</v>
      </c>
      <c r="M946" s="12" t="s">
        <v>27</v>
      </c>
      <c r="N946" s="12" t="s">
        <v>42</v>
      </c>
      <c r="O946" s="12" t="s">
        <v>50</v>
      </c>
      <c r="P946" s="12" t="s">
        <v>30</v>
      </c>
      <c r="Q946" s="12" t="s">
        <v>44</v>
      </c>
      <c r="R946" s="12">
        <v>19438</v>
      </c>
      <c r="S946" s="12" t="s">
        <v>2375</v>
      </c>
      <c r="T946" s="12" t="s">
        <v>116</v>
      </c>
      <c r="U946" s="11">
        <f>datos_chargeback_2001_1!$V946/100</f>
        <v>194.38</v>
      </c>
      <c r="V946" s="12">
        <v>19438</v>
      </c>
      <c r="W946" s="11">
        <f>datos_chargeback_2001_1!$X946/100</f>
        <v>0</v>
      </c>
      <c r="X946" s="12">
        <v>0</v>
      </c>
      <c r="Y946" s="11">
        <f>datos_chargeback_2001_1!$Z946/100</f>
        <v>0</v>
      </c>
      <c r="Z946" s="12">
        <v>0</v>
      </c>
      <c r="AA946" s="12" t="s">
        <v>2882</v>
      </c>
      <c r="AB946" s="12" t="s">
        <v>35</v>
      </c>
      <c r="AC946" s="13" t="s">
        <v>35</v>
      </c>
      <c r="AD946" s="11">
        <f>datos_chargeback_2001_1!$AE946/100</f>
        <v>0</v>
      </c>
      <c r="AE946" s="12">
        <v>0</v>
      </c>
      <c r="AF946" s="12" t="s">
        <v>29</v>
      </c>
    </row>
    <row r="947" spans="1:32" x14ac:dyDescent="0.3">
      <c r="A947" s="36" t="s">
        <v>2883</v>
      </c>
      <c r="B947" s="14">
        <v>45072</v>
      </c>
      <c r="C947" s="14" t="str">
        <f>TEXT(Tabla10[[#This Row],[Fecha de transacción]],"DDDD")</f>
        <v>viernes</v>
      </c>
      <c r="D947" s="14">
        <v>45154</v>
      </c>
      <c r="E947" s="15">
        <f>datos_chargeback_2001_1!$D947-datos_chargeback_2001_1!$B947</f>
        <v>82</v>
      </c>
      <c r="F947" s="16">
        <f>datos_chargeback_2001_1!$G947/100</f>
        <v>973.68</v>
      </c>
      <c r="G947" s="17">
        <v>97368</v>
      </c>
      <c r="H947" s="16">
        <f t="shared" si="14"/>
        <v>0</v>
      </c>
      <c r="I947" s="16">
        <v>1.22</v>
      </c>
      <c r="J947" s="17" t="s">
        <v>24</v>
      </c>
      <c r="K947" s="17" t="s">
        <v>25</v>
      </c>
      <c r="L947" s="17" t="s">
        <v>109</v>
      </c>
      <c r="M947" s="17" t="s">
        <v>59</v>
      </c>
      <c r="N947" s="17" t="s">
        <v>42</v>
      </c>
      <c r="O947" s="17" t="s">
        <v>29</v>
      </c>
      <c r="P947" s="17" t="s">
        <v>30</v>
      </c>
      <c r="Q947" s="17" t="s">
        <v>55</v>
      </c>
      <c r="R947" s="17">
        <v>97368</v>
      </c>
      <c r="S947" s="17" t="s">
        <v>2884</v>
      </c>
      <c r="T947" s="17" t="s">
        <v>46</v>
      </c>
      <c r="U947" s="16">
        <f>datos_chargeback_2001_1!$V947/100</f>
        <v>973.68</v>
      </c>
      <c r="V947" s="17">
        <v>97368</v>
      </c>
      <c r="W947" s="16">
        <f>datos_chargeback_2001_1!$X947/100</f>
        <v>0</v>
      </c>
      <c r="X947" s="17">
        <v>0</v>
      </c>
      <c r="Y947" s="16">
        <f>datos_chargeback_2001_1!$Z947/100</f>
        <v>0</v>
      </c>
      <c r="Z947" s="17">
        <v>0</v>
      </c>
      <c r="AA947" s="17" t="s">
        <v>2885</v>
      </c>
      <c r="AB947" s="17" t="s">
        <v>48</v>
      </c>
      <c r="AC947" s="18">
        <v>45072</v>
      </c>
      <c r="AD947" s="16">
        <f>datos_chargeback_2001_1!$AE947/100</f>
        <v>463.13</v>
      </c>
      <c r="AE947" s="17">
        <v>46313</v>
      </c>
      <c r="AF947" s="17" t="s">
        <v>53</v>
      </c>
    </row>
    <row r="948" spans="1:32" x14ac:dyDescent="0.3">
      <c r="A948" s="34" t="s">
        <v>2886</v>
      </c>
      <c r="B948" s="3">
        <v>45073</v>
      </c>
      <c r="C948" s="3" t="str">
        <f>TEXT(Tabla10[[#This Row],[Fecha de transacción]],"DDDD")</f>
        <v>sábado</v>
      </c>
      <c r="D948" s="3">
        <v>45150</v>
      </c>
      <c r="E948" s="4">
        <f>datos_chargeback_2001_1!$D948-datos_chargeback_2001_1!$B948</f>
        <v>77</v>
      </c>
      <c r="F948" s="5">
        <f>datos_chargeback_2001_1!$G948/100</f>
        <v>58.48</v>
      </c>
      <c r="G948" s="6">
        <v>5848</v>
      </c>
      <c r="H948" s="5">
        <f t="shared" si="14"/>
        <v>0</v>
      </c>
      <c r="I948" s="5">
        <v>0</v>
      </c>
      <c r="J948" s="6" t="s">
        <v>24</v>
      </c>
      <c r="K948" s="6" t="s">
        <v>25</v>
      </c>
      <c r="L948" s="6" t="s">
        <v>40</v>
      </c>
      <c r="M948" s="6" t="s">
        <v>85</v>
      </c>
      <c r="N948" s="6" t="s">
        <v>28</v>
      </c>
      <c r="O948" s="6" t="s">
        <v>29</v>
      </c>
      <c r="P948" s="6" t="s">
        <v>54</v>
      </c>
      <c r="Q948" s="6" t="s">
        <v>31</v>
      </c>
      <c r="R948" s="6">
        <v>58480</v>
      </c>
      <c r="S948" s="6" t="s">
        <v>1779</v>
      </c>
      <c r="T948" s="6" t="s">
        <v>33</v>
      </c>
      <c r="U948" s="5">
        <f>datos_chargeback_2001_1!$V948/100</f>
        <v>0</v>
      </c>
      <c r="V948" s="6">
        <v>0</v>
      </c>
      <c r="W948" s="5">
        <f>datos_chargeback_2001_1!$X948/100</f>
        <v>0</v>
      </c>
      <c r="X948" s="6">
        <v>0</v>
      </c>
      <c r="Y948" s="5">
        <f>datos_chargeback_2001_1!$Z948/100</f>
        <v>584.79999999999995</v>
      </c>
      <c r="Z948" s="6">
        <v>58480</v>
      </c>
      <c r="AA948" s="6" t="s">
        <v>2887</v>
      </c>
      <c r="AB948" s="6" t="s">
        <v>35</v>
      </c>
      <c r="AC948" s="7" t="s">
        <v>35</v>
      </c>
      <c r="AD948" s="5">
        <f>datos_chargeback_2001_1!$AE948/100</f>
        <v>0</v>
      </c>
      <c r="AE948" s="6">
        <v>0</v>
      </c>
      <c r="AF948" s="6" t="s">
        <v>53</v>
      </c>
    </row>
    <row r="949" spans="1:32" x14ac:dyDescent="0.3">
      <c r="A949" s="36" t="s">
        <v>2888</v>
      </c>
      <c r="B949" s="14">
        <v>45074</v>
      </c>
      <c r="C949" s="14" t="str">
        <f>TEXT(Tabla10[[#This Row],[Fecha de transacción]],"DDDD")</f>
        <v>domingo</v>
      </c>
      <c r="D949" s="14">
        <v>45144</v>
      </c>
      <c r="E949" s="15">
        <f>datos_chargeback_2001_1!$D949-datos_chargeback_2001_1!$B949</f>
        <v>70</v>
      </c>
      <c r="F949" s="16">
        <f>datos_chargeback_2001_1!$G949/100</f>
        <v>87.02</v>
      </c>
      <c r="G949" s="17">
        <v>8702</v>
      </c>
      <c r="H949" s="16">
        <f t="shared" si="14"/>
        <v>0</v>
      </c>
      <c r="I949" s="16">
        <v>1.32</v>
      </c>
      <c r="J949" s="17" t="s">
        <v>24</v>
      </c>
      <c r="K949" s="17" t="s">
        <v>25</v>
      </c>
      <c r="L949" s="17" t="s">
        <v>80</v>
      </c>
      <c r="M949" s="17" t="s">
        <v>41</v>
      </c>
      <c r="N949" s="17" t="s">
        <v>42</v>
      </c>
      <c r="O949" s="17" t="s">
        <v>114</v>
      </c>
      <c r="P949" s="17" t="s">
        <v>54</v>
      </c>
      <c r="Q949" s="17" t="s">
        <v>31</v>
      </c>
      <c r="R949" s="17">
        <v>87020</v>
      </c>
      <c r="S949" s="17" t="s">
        <v>974</v>
      </c>
      <c r="T949" s="17" t="s">
        <v>116</v>
      </c>
      <c r="U949" s="16">
        <f>datos_chargeback_2001_1!$V949/100</f>
        <v>870.2</v>
      </c>
      <c r="V949" s="17">
        <v>87020</v>
      </c>
      <c r="W949" s="16">
        <f>datos_chargeback_2001_1!$X949/100</f>
        <v>0</v>
      </c>
      <c r="X949" s="17">
        <v>0</v>
      </c>
      <c r="Y949" s="16">
        <f>datos_chargeback_2001_1!$Z949/100</f>
        <v>0</v>
      </c>
      <c r="Z949" s="17">
        <v>0</v>
      </c>
      <c r="AA949" s="17" t="s">
        <v>2889</v>
      </c>
      <c r="AB949" s="17" t="s">
        <v>48</v>
      </c>
      <c r="AC949" s="18">
        <v>45074</v>
      </c>
      <c r="AD949" s="16">
        <f>datos_chargeback_2001_1!$AE949/100</f>
        <v>34.14</v>
      </c>
      <c r="AE949" s="17">
        <v>3414</v>
      </c>
      <c r="AF949" s="17" t="s">
        <v>53</v>
      </c>
    </row>
    <row r="950" spans="1:32" x14ac:dyDescent="0.3">
      <c r="A950" s="34" t="s">
        <v>2890</v>
      </c>
      <c r="B950" s="3">
        <v>45075</v>
      </c>
      <c r="C950" s="3" t="str">
        <f>TEXT(Tabla10[[#This Row],[Fecha de transacción]],"DDDD")</f>
        <v>lunes</v>
      </c>
      <c r="D950" s="3">
        <v>45138</v>
      </c>
      <c r="E950" s="4">
        <f>datos_chargeback_2001_1!$D950-datos_chargeback_2001_1!$B950</f>
        <v>63</v>
      </c>
      <c r="F950" s="5">
        <f>datos_chargeback_2001_1!$G950/100</f>
        <v>900.38</v>
      </c>
      <c r="G950" s="6">
        <v>90038</v>
      </c>
      <c r="H950" s="5">
        <f t="shared" si="14"/>
        <v>0</v>
      </c>
      <c r="I950" s="5">
        <v>0.85</v>
      </c>
      <c r="J950" s="6" t="s">
        <v>38</v>
      </c>
      <c r="K950" s="6" t="s">
        <v>25</v>
      </c>
      <c r="L950" s="6" t="s">
        <v>74</v>
      </c>
      <c r="M950" s="6" t="s">
        <v>93</v>
      </c>
      <c r="N950" s="6" t="s">
        <v>42</v>
      </c>
      <c r="O950" s="6" t="s">
        <v>50</v>
      </c>
      <c r="P950" s="6" t="s">
        <v>30</v>
      </c>
      <c r="Q950" s="6" t="s">
        <v>31</v>
      </c>
      <c r="R950" s="6">
        <v>90038</v>
      </c>
      <c r="S950" s="6" t="s">
        <v>2691</v>
      </c>
      <c r="T950" s="6" t="s">
        <v>46</v>
      </c>
      <c r="U950" s="5">
        <f>datos_chargeback_2001_1!$V950/100</f>
        <v>900.38</v>
      </c>
      <c r="V950" s="6">
        <v>90038</v>
      </c>
      <c r="W950" s="5">
        <f>datos_chargeback_2001_1!$X950/100</f>
        <v>0</v>
      </c>
      <c r="X950" s="6">
        <v>0</v>
      </c>
      <c r="Y950" s="5">
        <f>datos_chargeback_2001_1!$Z950/100</f>
        <v>0</v>
      </c>
      <c r="Z950" s="6">
        <v>0</v>
      </c>
      <c r="AA950" s="6" t="s">
        <v>2891</v>
      </c>
      <c r="AB950" s="6" t="s">
        <v>35</v>
      </c>
      <c r="AC950" s="7" t="s">
        <v>35</v>
      </c>
      <c r="AD950" s="5">
        <f>datos_chargeback_2001_1!$AE950/100</f>
        <v>0</v>
      </c>
      <c r="AE950" s="6">
        <v>0</v>
      </c>
      <c r="AF950" s="6" t="s">
        <v>53</v>
      </c>
    </row>
    <row r="951" spans="1:32" x14ac:dyDescent="0.3">
      <c r="A951" s="34" t="s">
        <v>2892</v>
      </c>
      <c r="B951" s="3">
        <v>45076</v>
      </c>
      <c r="C951" s="3" t="str">
        <f>TEXT(Tabla10[[#This Row],[Fecha de transacción]],"DDDD")</f>
        <v>martes</v>
      </c>
      <c r="D951" s="3">
        <v>45159</v>
      </c>
      <c r="E951" s="4">
        <f>datos_chargeback_2001_1!$D951-datos_chargeback_2001_1!$B951</f>
        <v>83</v>
      </c>
      <c r="F951" s="5">
        <f>datos_chargeback_2001_1!$G951/100</f>
        <v>346.87</v>
      </c>
      <c r="G951" s="6">
        <v>34687</v>
      </c>
      <c r="H951" s="5">
        <f t="shared" si="14"/>
        <v>0</v>
      </c>
      <c r="I951" s="5">
        <v>0.88</v>
      </c>
      <c r="J951" s="6" t="s">
        <v>38</v>
      </c>
      <c r="K951" s="6" t="s">
        <v>25</v>
      </c>
      <c r="L951" s="6" t="s">
        <v>74</v>
      </c>
      <c r="M951" s="6" t="s">
        <v>93</v>
      </c>
      <c r="N951" s="6" t="s">
        <v>42</v>
      </c>
      <c r="O951" s="6" t="s">
        <v>43</v>
      </c>
      <c r="P951" s="6" t="s">
        <v>30</v>
      </c>
      <c r="Q951" s="6" t="s">
        <v>31</v>
      </c>
      <c r="R951" s="6">
        <v>34687</v>
      </c>
      <c r="S951" s="6" t="s">
        <v>2893</v>
      </c>
      <c r="T951" s="6" t="s">
        <v>61</v>
      </c>
      <c r="U951" s="5">
        <f>datos_chargeback_2001_1!$V951/100</f>
        <v>0</v>
      </c>
      <c r="V951" s="6">
        <v>0</v>
      </c>
      <c r="W951" s="5">
        <f>datos_chargeback_2001_1!$X951/100</f>
        <v>346.87</v>
      </c>
      <c r="X951" s="6">
        <v>34687</v>
      </c>
      <c r="Y951" s="5">
        <f>datos_chargeback_2001_1!$Z951/100</f>
        <v>0</v>
      </c>
      <c r="Z951" s="6">
        <v>0</v>
      </c>
      <c r="AA951" s="6" t="s">
        <v>2894</v>
      </c>
      <c r="AB951" s="6" t="s">
        <v>35</v>
      </c>
      <c r="AC951" s="7" t="s">
        <v>35</v>
      </c>
      <c r="AD951" s="5">
        <f>datos_chargeback_2001_1!$AE951/100</f>
        <v>0</v>
      </c>
      <c r="AE951" s="6">
        <v>0</v>
      </c>
      <c r="AF951" s="6" t="s">
        <v>64</v>
      </c>
    </row>
    <row r="952" spans="1:32" x14ac:dyDescent="0.3">
      <c r="A952" s="35" t="s">
        <v>2895</v>
      </c>
      <c r="B952" s="9">
        <v>45077</v>
      </c>
      <c r="C952" s="9" t="str">
        <f>TEXT(Tabla10[[#This Row],[Fecha de transacción]],"DDDD")</f>
        <v>miércoles</v>
      </c>
      <c r="D952" s="9">
        <v>45160</v>
      </c>
      <c r="E952" s="10">
        <f>datos_chargeback_2001_1!$D952-datos_chargeback_2001_1!$B952</f>
        <v>83</v>
      </c>
      <c r="F952" s="11">
        <f>datos_chargeback_2001_1!$G952/100</f>
        <v>861.22</v>
      </c>
      <c r="G952" s="12">
        <v>86122</v>
      </c>
      <c r="H952" s="11">
        <f t="shared" si="14"/>
        <v>0</v>
      </c>
      <c r="I952" s="11">
        <v>0</v>
      </c>
      <c r="J952" s="12" t="s">
        <v>38</v>
      </c>
      <c r="K952" s="12" t="s">
        <v>25</v>
      </c>
      <c r="L952" s="12" t="s">
        <v>26</v>
      </c>
      <c r="M952" s="12" t="s">
        <v>27</v>
      </c>
      <c r="N952" s="12" t="s">
        <v>28</v>
      </c>
      <c r="O952" s="12" t="s">
        <v>53</v>
      </c>
      <c r="P952" s="12" t="s">
        <v>54</v>
      </c>
      <c r="Q952" s="12" t="s">
        <v>75</v>
      </c>
      <c r="R952" s="12">
        <v>86122</v>
      </c>
      <c r="S952" s="12" t="s">
        <v>2896</v>
      </c>
      <c r="T952" s="12" t="s">
        <v>33</v>
      </c>
      <c r="U952" s="11">
        <f>datos_chargeback_2001_1!$V952/100</f>
        <v>0</v>
      </c>
      <c r="V952" s="12">
        <v>0</v>
      </c>
      <c r="W952" s="11">
        <f>datos_chargeback_2001_1!$X952/100</f>
        <v>0</v>
      </c>
      <c r="X952" s="12">
        <v>0</v>
      </c>
      <c r="Y952" s="11">
        <f>datos_chargeback_2001_1!$Z952/100</f>
        <v>861.22</v>
      </c>
      <c r="Z952" s="12">
        <v>86122</v>
      </c>
      <c r="AA952" s="12" t="s">
        <v>2897</v>
      </c>
      <c r="AB952" s="12" t="s">
        <v>35</v>
      </c>
      <c r="AC952" s="13" t="s">
        <v>35</v>
      </c>
      <c r="AD952" s="11">
        <f>datos_chargeback_2001_1!$AE952/100</f>
        <v>0</v>
      </c>
      <c r="AE952" s="12">
        <v>0</v>
      </c>
      <c r="AF952" s="12" t="s">
        <v>29</v>
      </c>
    </row>
    <row r="953" spans="1:32" x14ac:dyDescent="0.3">
      <c r="A953" s="36" t="s">
        <v>2898</v>
      </c>
      <c r="B953" s="14">
        <v>45078</v>
      </c>
      <c r="C953" s="14" t="str">
        <f>TEXT(Tabla10[[#This Row],[Fecha de transacción]],"DDDD")</f>
        <v>jueves</v>
      </c>
      <c r="D953" s="14">
        <v>45166</v>
      </c>
      <c r="E953" s="15">
        <f>datos_chargeback_2001_1!$D953-datos_chargeback_2001_1!$B953</f>
        <v>88</v>
      </c>
      <c r="F953" s="16">
        <f>datos_chargeback_2001_1!$G953/100</f>
        <v>283.62</v>
      </c>
      <c r="G953" s="17">
        <v>28362</v>
      </c>
      <c r="H953" s="16">
        <f t="shared" si="14"/>
        <v>0</v>
      </c>
      <c r="I953" s="16">
        <v>0.82</v>
      </c>
      <c r="J953" s="17" t="s">
        <v>38</v>
      </c>
      <c r="K953" s="17" t="s">
        <v>25</v>
      </c>
      <c r="L953" s="17" t="s">
        <v>119</v>
      </c>
      <c r="M953" s="17" t="s">
        <v>52</v>
      </c>
      <c r="N953" s="17" t="s">
        <v>42</v>
      </c>
      <c r="O953" s="17" t="s">
        <v>36</v>
      </c>
      <c r="P953" s="17" t="s">
        <v>30</v>
      </c>
      <c r="Q953" s="17" t="s">
        <v>44</v>
      </c>
      <c r="R953" s="17">
        <v>28362</v>
      </c>
      <c r="S953" s="17" t="s">
        <v>2833</v>
      </c>
      <c r="T953" s="17" t="s">
        <v>46</v>
      </c>
      <c r="U953" s="16">
        <f>datos_chargeback_2001_1!$V953/100</f>
        <v>283.62</v>
      </c>
      <c r="V953" s="17">
        <v>28362</v>
      </c>
      <c r="W953" s="16">
        <f>datos_chargeback_2001_1!$X953/100</f>
        <v>0</v>
      </c>
      <c r="X953" s="17">
        <v>0</v>
      </c>
      <c r="Y953" s="16">
        <f>datos_chargeback_2001_1!$Z953/100</f>
        <v>0</v>
      </c>
      <c r="Z953" s="17">
        <v>0</v>
      </c>
      <c r="AA953" s="17" t="s">
        <v>2899</v>
      </c>
      <c r="AB953" s="17" t="s">
        <v>35</v>
      </c>
      <c r="AC953" s="20" t="s">
        <v>35</v>
      </c>
      <c r="AD953" s="16">
        <f>datos_chargeback_2001_1!$AE953/100</f>
        <v>0</v>
      </c>
      <c r="AE953" s="17">
        <v>0</v>
      </c>
      <c r="AF953" s="17" t="s">
        <v>36</v>
      </c>
    </row>
    <row r="954" spans="1:32" x14ac:dyDescent="0.3">
      <c r="A954" s="35" t="s">
        <v>2900</v>
      </c>
      <c r="B954" s="9">
        <v>45079</v>
      </c>
      <c r="C954" s="9" t="str">
        <f>TEXT(Tabla10[[#This Row],[Fecha de transacción]],"DDDD")</f>
        <v>viernes</v>
      </c>
      <c r="D954" s="9">
        <v>45155</v>
      </c>
      <c r="E954" s="10">
        <f>datos_chargeback_2001_1!$D954-datos_chargeback_2001_1!$B954</f>
        <v>76</v>
      </c>
      <c r="F954" s="11">
        <f>datos_chargeback_2001_1!$G954/100</f>
        <v>135.69</v>
      </c>
      <c r="G954" s="12">
        <v>13569</v>
      </c>
      <c r="H954" s="11">
        <f t="shared" si="14"/>
        <v>0</v>
      </c>
      <c r="I954" s="11">
        <v>0.11</v>
      </c>
      <c r="J954" s="12" t="s">
        <v>24</v>
      </c>
      <c r="K954" s="12" t="s">
        <v>25</v>
      </c>
      <c r="L954" s="12" t="s">
        <v>80</v>
      </c>
      <c r="M954" s="12" t="s">
        <v>27</v>
      </c>
      <c r="N954" s="12" t="s">
        <v>42</v>
      </c>
      <c r="O954" s="12" t="s">
        <v>64</v>
      </c>
      <c r="P954" s="12" t="s">
        <v>54</v>
      </c>
      <c r="Q954" s="12" t="s">
        <v>31</v>
      </c>
      <c r="R954" s="12">
        <v>13569</v>
      </c>
      <c r="S954" s="12" t="s">
        <v>1206</v>
      </c>
      <c r="T954" s="12" t="s">
        <v>116</v>
      </c>
      <c r="U954" s="11">
        <f>datos_chargeback_2001_1!$V954/100</f>
        <v>135.69</v>
      </c>
      <c r="V954" s="12">
        <v>13569</v>
      </c>
      <c r="W954" s="11">
        <f>datos_chargeback_2001_1!$X954/100</f>
        <v>0</v>
      </c>
      <c r="X954" s="12">
        <v>0</v>
      </c>
      <c r="Y954" s="11">
        <f>datos_chargeback_2001_1!$Z954/100</f>
        <v>0</v>
      </c>
      <c r="Z954" s="12">
        <v>0</v>
      </c>
      <c r="AA954" s="12" t="s">
        <v>2901</v>
      </c>
      <c r="AB954" s="12" t="s">
        <v>48</v>
      </c>
      <c r="AC954" s="19">
        <v>45079</v>
      </c>
      <c r="AD954" s="11">
        <f>datos_chargeback_2001_1!$AE954/100</f>
        <v>169.31</v>
      </c>
      <c r="AE954" s="12">
        <v>16931</v>
      </c>
      <c r="AF954" s="12" t="s">
        <v>29</v>
      </c>
    </row>
    <row r="955" spans="1:32" x14ac:dyDescent="0.3">
      <c r="A955" s="34" t="s">
        <v>2902</v>
      </c>
      <c r="B955" s="3">
        <v>45080</v>
      </c>
      <c r="C955" s="3" t="str">
        <f>TEXT(Tabla10[[#This Row],[Fecha de transacción]],"DDDD")</f>
        <v>sábado</v>
      </c>
      <c r="D955" s="3">
        <v>45140</v>
      </c>
      <c r="E955" s="4">
        <f>datos_chargeback_2001_1!$D955-datos_chargeback_2001_1!$B955</f>
        <v>60</v>
      </c>
      <c r="F955" s="5">
        <f>datos_chargeback_2001_1!$G955/100</f>
        <v>528.86</v>
      </c>
      <c r="G955" s="6">
        <v>52886</v>
      </c>
      <c r="H955" s="5">
        <f t="shared" si="14"/>
        <v>0</v>
      </c>
      <c r="I955" s="5">
        <v>0.84</v>
      </c>
      <c r="J955" s="6" t="s">
        <v>38</v>
      </c>
      <c r="K955" s="6" t="s">
        <v>25</v>
      </c>
      <c r="L955" s="6" t="s">
        <v>26</v>
      </c>
      <c r="M955" s="6" t="s">
        <v>59</v>
      </c>
      <c r="N955" s="6" t="s">
        <v>42</v>
      </c>
      <c r="O955" s="6" t="s">
        <v>36</v>
      </c>
      <c r="P955" s="6" t="s">
        <v>30</v>
      </c>
      <c r="Q955" s="6" t="s">
        <v>66</v>
      </c>
      <c r="R955" s="6">
        <v>52886</v>
      </c>
      <c r="S955" s="6" t="s">
        <v>2903</v>
      </c>
      <c r="T955" s="6" t="s">
        <v>116</v>
      </c>
      <c r="U955" s="5">
        <f>datos_chargeback_2001_1!$V955/100</f>
        <v>528.86</v>
      </c>
      <c r="V955" s="6">
        <v>52886</v>
      </c>
      <c r="W955" s="5">
        <f>datos_chargeback_2001_1!$X955/100</f>
        <v>0</v>
      </c>
      <c r="X955" s="6">
        <v>0</v>
      </c>
      <c r="Y955" s="5">
        <f>datos_chargeback_2001_1!$Z955/100</f>
        <v>0</v>
      </c>
      <c r="Z955" s="6">
        <v>0</v>
      </c>
      <c r="AA955" s="6" t="s">
        <v>2904</v>
      </c>
      <c r="AB955" s="6" t="s">
        <v>35</v>
      </c>
      <c r="AC955" s="7" t="s">
        <v>35</v>
      </c>
      <c r="AD955" s="5">
        <f>datos_chargeback_2001_1!$AE955/100</f>
        <v>0</v>
      </c>
      <c r="AE955" s="6">
        <v>0</v>
      </c>
      <c r="AF955" s="6" t="s">
        <v>36</v>
      </c>
    </row>
    <row r="956" spans="1:32" x14ac:dyDescent="0.3">
      <c r="A956" s="34" t="s">
        <v>2905</v>
      </c>
      <c r="B956" s="3">
        <v>45081</v>
      </c>
      <c r="C956" s="3" t="str">
        <f>TEXT(Tabla10[[#This Row],[Fecha de transacción]],"DDDD")</f>
        <v>domingo</v>
      </c>
      <c r="D956" s="3">
        <v>45152</v>
      </c>
      <c r="E956" s="4">
        <f>datos_chargeback_2001_1!$D956-datos_chargeback_2001_1!$B956</f>
        <v>71</v>
      </c>
      <c r="F956" s="5">
        <f>datos_chargeback_2001_1!$G956/100</f>
        <v>84.96</v>
      </c>
      <c r="G956" s="6">
        <v>8496</v>
      </c>
      <c r="H956" s="5">
        <f t="shared" si="14"/>
        <v>0</v>
      </c>
      <c r="I956" s="5">
        <v>0</v>
      </c>
      <c r="J956" s="6" t="s">
        <v>24</v>
      </c>
      <c r="K956" s="6" t="s">
        <v>25</v>
      </c>
      <c r="L956" s="6" t="s">
        <v>119</v>
      </c>
      <c r="M956" s="6" t="s">
        <v>27</v>
      </c>
      <c r="N956" s="6" t="s">
        <v>42</v>
      </c>
      <c r="O956" s="6" t="s">
        <v>36</v>
      </c>
      <c r="P956" s="6" t="s">
        <v>30</v>
      </c>
      <c r="Q956" s="6" t="s">
        <v>75</v>
      </c>
      <c r="R956" s="6">
        <v>84960</v>
      </c>
      <c r="S956" s="6" t="s">
        <v>2029</v>
      </c>
      <c r="T956" s="6" t="s">
        <v>61</v>
      </c>
      <c r="U956" s="5">
        <f>datos_chargeback_2001_1!$V956/100</f>
        <v>0</v>
      </c>
      <c r="V956" s="6">
        <v>0</v>
      </c>
      <c r="W956" s="5">
        <f>datos_chargeback_2001_1!$X956/100</f>
        <v>849.6</v>
      </c>
      <c r="X956" s="6">
        <v>84960</v>
      </c>
      <c r="Y956" s="5">
        <f>datos_chargeback_2001_1!$Z956/100</f>
        <v>0</v>
      </c>
      <c r="Z956" s="6">
        <v>0</v>
      </c>
      <c r="AA956" s="6" t="s">
        <v>2906</v>
      </c>
      <c r="AB956" s="6" t="s">
        <v>35</v>
      </c>
      <c r="AC956" s="7" t="s">
        <v>35</v>
      </c>
      <c r="AD956" s="5">
        <f>datos_chargeback_2001_1!$AE956/100</f>
        <v>0</v>
      </c>
      <c r="AE956" s="6">
        <v>0</v>
      </c>
      <c r="AF956" s="6" t="s">
        <v>53</v>
      </c>
    </row>
    <row r="957" spans="1:32" x14ac:dyDescent="0.3">
      <c r="A957" s="34" t="s">
        <v>2907</v>
      </c>
      <c r="B957" s="3">
        <v>45082</v>
      </c>
      <c r="C957" s="3" t="str">
        <f>TEXT(Tabla10[[#This Row],[Fecha de transacción]],"DDDD")</f>
        <v>lunes</v>
      </c>
      <c r="D957" s="3">
        <v>45156</v>
      </c>
      <c r="E957" s="4">
        <f>datos_chargeback_2001_1!$D957-datos_chargeback_2001_1!$B957</f>
        <v>74</v>
      </c>
      <c r="F957" s="5">
        <f>datos_chargeback_2001_1!$G957/100</f>
        <v>537.32000000000005</v>
      </c>
      <c r="G957" s="6">
        <v>53732</v>
      </c>
      <c r="H957" s="5">
        <f t="shared" si="14"/>
        <v>0</v>
      </c>
      <c r="I957" s="5">
        <v>1.03</v>
      </c>
      <c r="J957" s="6" t="s">
        <v>24</v>
      </c>
      <c r="K957" s="6" t="s">
        <v>25</v>
      </c>
      <c r="L957" s="6" t="s">
        <v>74</v>
      </c>
      <c r="M957" s="6" t="s">
        <v>93</v>
      </c>
      <c r="N957" s="6" t="s">
        <v>28</v>
      </c>
      <c r="O957" s="6" t="s">
        <v>53</v>
      </c>
      <c r="P957" s="6" t="s">
        <v>30</v>
      </c>
      <c r="Q957" s="6" t="s">
        <v>66</v>
      </c>
      <c r="R957" s="6">
        <v>53732</v>
      </c>
      <c r="S957" s="6" t="s">
        <v>956</v>
      </c>
      <c r="T957" s="6" t="s">
        <v>33</v>
      </c>
      <c r="U957" s="5">
        <f>datos_chargeback_2001_1!$V957/100</f>
        <v>0</v>
      </c>
      <c r="V957" s="6">
        <v>0</v>
      </c>
      <c r="W957" s="5">
        <f>datos_chargeback_2001_1!$X957/100</f>
        <v>0</v>
      </c>
      <c r="X957" s="6">
        <v>0</v>
      </c>
      <c r="Y957" s="5">
        <f>datos_chargeback_2001_1!$Z957/100</f>
        <v>537.32000000000005</v>
      </c>
      <c r="Z957" s="6">
        <v>53732</v>
      </c>
      <c r="AA957" s="6" t="s">
        <v>2908</v>
      </c>
      <c r="AB957" s="6" t="s">
        <v>35</v>
      </c>
      <c r="AC957" s="7" t="s">
        <v>35</v>
      </c>
      <c r="AD957" s="5">
        <f>datos_chargeback_2001_1!$AE957/100</f>
        <v>0</v>
      </c>
      <c r="AE957" s="6">
        <v>0</v>
      </c>
      <c r="AF957" s="6" t="s">
        <v>50</v>
      </c>
    </row>
    <row r="958" spans="1:32" x14ac:dyDescent="0.3">
      <c r="A958" s="34" t="s">
        <v>2909</v>
      </c>
      <c r="B958" s="3">
        <v>45083</v>
      </c>
      <c r="C958" s="3" t="str">
        <f>TEXT(Tabla10[[#This Row],[Fecha de transacción]],"DDDD")</f>
        <v>martes</v>
      </c>
      <c r="D958" s="3">
        <v>45163</v>
      </c>
      <c r="E958" s="4">
        <f>datos_chargeback_2001_1!$D958-datos_chargeback_2001_1!$B958</f>
        <v>80</v>
      </c>
      <c r="F958" s="5">
        <f>datos_chargeback_2001_1!$G958/100</f>
        <v>174.55</v>
      </c>
      <c r="G958" s="6">
        <v>17455</v>
      </c>
      <c r="H958" s="5">
        <f t="shared" si="14"/>
        <v>0</v>
      </c>
      <c r="I958" s="5">
        <v>0.96</v>
      </c>
      <c r="J958" s="6" t="s">
        <v>24</v>
      </c>
      <c r="K958" s="6" t="s">
        <v>25</v>
      </c>
      <c r="L958" s="6" t="s">
        <v>74</v>
      </c>
      <c r="M958" s="6" t="s">
        <v>52</v>
      </c>
      <c r="N958" s="6" t="s">
        <v>42</v>
      </c>
      <c r="O958" s="6" t="s">
        <v>64</v>
      </c>
      <c r="P958" s="6" t="s">
        <v>30</v>
      </c>
      <c r="Q958" s="6" t="s">
        <v>44</v>
      </c>
      <c r="R958" s="6">
        <v>17455</v>
      </c>
      <c r="S958" s="6" t="s">
        <v>2910</v>
      </c>
      <c r="T958" s="6" t="s">
        <v>116</v>
      </c>
      <c r="U958" s="5">
        <f>datos_chargeback_2001_1!$V958/100</f>
        <v>174.55</v>
      </c>
      <c r="V958" s="6">
        <v>17455</v>
      </c>
      <c r="W958" s="5">
        <f>datos_chargeback_2001_1!$X958/100</f>
        <v>0</v>
      </c>
      <c r="X958" s="6">
        <v>0</v>
      </c>
      <c r="Y958" s="5">
        <f>datos_chargeback_2001_1!$Z958/100</f>
        <v>0</v>
      </c>
      <c r="Z958" s="6">
        <v>0</v>
      </c>
      <c r="AA958" s="6" t="s">
        <v>2911</v>
      </c>
      <c r="AB958" s="6" t="s">
        <v>48</v>
      </c>
      <c r="AC958" s="8">
        <v>45083</v>
      </c>
      <c r="AD958" s="5">
        <f>datos_chargeback_2001_1!$AE958/100</f>
        <v>398.69</v>
      </c>
      <c r="AE958" s="6">
        <v>39869</v>
      </c>
      <c r="AF958" s="6" t="s">
        <v>36</v>
      </c>
    </row>
    <row r="959" spans="1:32" x14ac:dyDescent="0.3">
      <c r="A959" s="36" t="s">
        <v>2912</v>
      </c>
      <c r="B959" s="14">
        <v>45084</v>
      </c>
      <c r="C959" s="14" t="str">
        <f>TEXT(Tabla10[[#This Row],[Fecha de transacción]],"DDDD")</f>
        <v>miércoles</v>
      </c>
      <c r="D959" s="14">
        <v>45161</v>
      </c>
      <c r="E959" s="15">
        <f>datos_chargeback_2001_1!$D959-datos_chargeback_2001_1!$B959</f>
        <v>77</v>
      </c>
      <c r="F959" s="16">
        <f>datos_chargeback_2001_1!$G959/100</f>
        <v>614.61</v>
      </c>
      <c r="G959" s="17">
        <v>61461</v>
      </c>
      <c r="H959" s="16">
        <f t="shared" si="14"/>
        <v>0</v>
      </c>
      <c r="I959" s="16">
        <v>0</v>
      </c>
      <c r="J959" s="17" t="s">
        <v>24</v>
      </c>
      <c r="K959" s="17" t="s">
        <v>25</v>
      </c>
      <c r="L959" s="17" t="s">
        <v>26</v>
      </c>
      <c r="M959" s="17" t="s">
        <v>52</v>
      </c>
      <c r="N959" s="17" t="s">
        <v>42</v>
      </c>
      <c r="O959" s="17" t="s">
        <v>50</v>
      </c>
      <c r="P959" s="17" t="s">
        <v>54</v>
      </c>
      <c r="Q959" s="17" t="s">
        <v>55</v>
      </c>
      <c r="R959" s="17">
        <v>61461</v>
      </c>
      <c r="S959" s="17" t="s">
        <v>322</v>
      </c>
      <c r="T959" s="17" t="s">
        <v>46</v>
      </c>
      <c r="U959" s="16">
        <f>datos_chargeback_2001_1!$V959/100</f>
        <v>614.61</v>
      </c>
      <c r="V959" s="17">
        <v>61461</v>
      </c>
      <c r="W959" s="16">
        <f>datos_chargeback_2001_1!$X959/100</f>
        <v>0</v>
      </c>
      <c r="X959" s="17">
        <v>0</v>
      </c>
      <c r="Y959" s="16">
        <f>datos_chargeback_2001_1!$Z959/100</f>
        <v>0</v>
      </c>
      <c r="Z959" s="17">
        <v>0</v>
      </c>
      <c r="AA959" s="17" t="s">
        <v>2913</v>
      </c>
      <c r="AB959" s="17" t="s">
        <v>48</v>
      </c>
      <c r="AC959" s="18">
        <v>45084</v>
      </c>
      <c r="AD959" s="16">
        <f>datos_chargeback_2001_1!$AE959/100</f>
        <v>75.58</v>
      </c>
      <c r="AE959" s="17">
        <v>7558</v>
      </c>
      <c r="AF959" s="17" t="s">
        <v>53</v>
      </c>
    </row>
    <row r="960" spans="1:32" x14ac:dyDescent="0.3">
      <c r="A960" s="34" t="s">
        <v>2914</v>
      </c>
      <c r="B960" s="3">
        <v>45085</v>
      </c>
      <c r="C960" s="3" t="str">
        <f>TEXT(Tabla10[[#This Row],[Fecha de transacción]],"DDDD")</f>
        <v>jueves</v>
      </c>
      <c r="D960" s="3">
        <v>45161</v>
      </c>
      <c r="E960" s="4">
        <f>datos_chargeback_2001_1!$D960-datos_chargeback_2001_1!$B960</f>
        <v>76</v>
      </c>
      <c r="F960" s="5">
        <f>datos_chargeback_2001_1!$G960/100</f>
        <v>902.96</v>
      </c>
      <c r="G960" s="6">
        <v>90296</v>
      </c>
      <c r="H960" s="5">
        <f t="shared" si="14"/>
        <v>0</v>
      </c>
      <c r="I960" s="5">
        <v>0</v>
      </c>
      <c r="J960" s="6" t="s">
        <v>24</v>
      </c>
      <c r="K960" s="6" t="s">
        <v>25</v>
      </c>
      <c r="L960" s="6" t="s">
        <v>74</v>
      </c>
      <c r="M960" s="6" t="s">
        <v>27</v>
      </c>
      <c r="N960" s="6" t="s">
        <v>42</v>
      </c>
      <c r="O960" s="6" t="s">
        <v>50</v>
      </c>
      <c r="P960" s="6" t="s">
        <v>30</v>
      </c>
      <c r="Q960" s="6" t="s">
        <v>31</v>
      </c>
      <c r="R960" s="6">
        <v>90296</v>
      </c>
      <c r="S960" s="6" t="s">
        <v>2915</v>
      </c>
      <c r="T960" s="6" t="s">
        <v>61</v>
      </c>
      <c r="U960" s="5">
        <f>datos_chargeback_2001_1!$V960/100</f>
        <v>0</v>
      </c>
      <c r="V960" s="6">
        <v>0</v>
      </c>
      <c r="W960" s="5">
        <f>datos_chargeback_2001_1!$X960/100</f>
        <v>902.96</v>
      </c>
      <c r="X960" s="6">
        <v>90296</v>
      </c>
      <c r="Y960" s="5">
        <f>datos_chargeback_2001_1!$Z960/100</f>
        <v>0</v>
      </c>
      <c r="Z960" s="6">
        <v>0</v>
      </c>
      <c r="AA960" s="6" t="s">
        <v>2916</v>
      </c>
      <c r="AB960" s="6" t="s">
        <v>48</v>
      </c>
      <c r="AC960" s="8">
        <v>45085</v>
      </c>
      <c r="AD960" s="5">
        <f>datos_chargeback_2001_1!$AE960/100</f>
        <v>903.74</v>
      </c>
      <c r="AE960" s="6">
        <v>90374</v>
      </c>
      <c r="AF960" s="6" t="s">
        <v>50</v>
      </c>
    </row>
    <row r="961" spans="1:32" x14ac:dyDescent="0.3">
      <c r="A961" s="36" t="s">
        <v>2917</v>
      </c>
      <c r="B961" s="14">
        <v>45086</v>
      </c>
      <c r="C961" s="14" t="str">
        <f>TEXT(Tabla10[[#This Row],[Fecha de transacción]],"DDDD")</f>
        <v>viernes</v>
      </c>
      <c r="D961" s="14">
        <v>45162</v>
      </c>
      <c r="E961" s="15">
        <f>datos_chargeback_2001_1!$D961-datos_chargeback_2001_1!$B961</f>
        <v>76</v>
      </c>
      <c r="F961" s="16">
        <f>datos_chargeback_2001_1!$G961/100</f>
        <v>129.43</v>
      </c>
      <c r="G961" s="17">
        <v>12943</v>
      </c>
      <c r="H961" s="16">
        <f t="shared" si="14"/>
        <v>0</v>
      </c>
      <c r="I961" s="16">
        <v>0</v>
      </c>
      <c r="J961" s="17" t="s">
        <v>24</v>
      </c>
      <c r="K961" s="17" t="s">
        <v>25</v>
      </c>
      <c r="L961" s="17" t="s">
        <v>40</v>
      </c>
      <c r="M961" s="17" t="s">
        <v>59</v>
      </c>
      <c r="N961" s="17" t="s">
        <v>28</v>
      </c>
      <c r="O961" s="17" t="s">
        <v>70</v>
      </c>
      <c r="P961" s="17" t="s">
        <v>30</v>
      </c>
      <c r="Q961" s="17" t="s">
        <v>55</v>
      </c>
      <c r="R961" s="17">
        <v>12943</v>
      </c>
      <c r="S961" s="17" t="s">
        <v>2918</v>
      </c>
      <c r="T961" s="17" t="s">
        <v>33</v>
      </c>
      <c r="U961" s="16">
        <f>datos_chargeback_2001_1!$V961/100</f>
        <v>0</v>
      </c>
      <c r="V961" s="17">
        <v>0</v>
      </c>
      <c r="W961" s="16">
        <f>datos_chargeback_2001_1!$X961/100</f>
        <v>0</v>
      </c>
      <c r="X961" s="17">
        <v>0</v>
      </c>
      <c r="Y961" s="16">
        <f>datos_chargeback_2001_1!$Z961/100</f>
        <v>129.43</v>
      </c>
      <c r="Z961" s="17">
        <v>12943</v>
      </c>
      <c r="AA961" s="17" t="s">
        <v>2919</v>
      </c>
      <c r="AB961" s="17" t="s">
        <v>48</v>
      </c>
      <c r="AC961" s="18">
        <v>45086</v>
      </c>
      <c r="AD961" s="16">
        <f>datos_chargeback_2001_1!$AE961/100</f>
        <v>170.51</v>
      </c>
      <c r="AE961" s="17">
        <v>17051</v>
      </c>
      <c r="AF961" s="17" t="s">
        <v>64</v>
      </c>
    </row>
    <row r="962" spans="1:32" x14ac:dyDescent="0.3">
      <c r="A962" s="34" t="s">
        <v>2920</v>
      </c>
      <c r="B962" s="3">
        <v>45087</v>
      </c>
      <c r="C962" s="3" t="str">
        <f>TEXT(Tabla10[[#This Row],[Fecha de transacción]],"DDDD")</f>
        <v>sábado</v>
      </c>
      <c r="D962" s="3">
        <v>45149</v>
      </c>
      <c r="E962" s="4">
        <f>datos_chargeback_2001_1!$D962-datos_chargeback_2001_1!$B962</f>
        <v>62</v>
      </c>
      <c r="F962" s="5">
        <f>datos_chargeback_2001_1!$G962/100</f>
        <v>565.28</v>
      </c>
      <c r="G962" s="6">
        <v>56528</v>
      </c>
      <c r="H962" s="5">
        <f t="shared" ref="H962:H1025" si="15">IF(COUNTIF($A$2:$A$1373,A962)=1,0,IF(F962=_xlfn.AGGREGATE(14,6,$F$2:$F$1373/($A$2:$A$1373=A962),1),_xlfn.AGGREGATE(15,6,$F$2:$F$1373/($A$2:$A$1373=A962),1),""))</f>
        <v>0</v>
      </c>
      <c r="I962" s="5">
        <v>0</v>
      </c>
      <c r="J962" s="6" t="s">
        <v>38</v>
      </c>
      <c r="K962" s="6" t="s">
        <v>25</v>
      </c>
      <c r="L962" s="6" t="s">
        <v>74</v>
      </c>
      <c r="M962" s="6" t="s">
        <v>27</v>
      </c>
      <c r="N962" s="6" t="s">
        <v>42</v>
      </c>
      <c r="O962" s="6" t="s">
        <v>36</v>
      </c>
      <c r="P962" s="6" t="s">
        <v>54</v>
      </c>
      <c r="Q962" s="6" t="s">
        <v>31</v>
      </c>
      <c r="R962" s="6">
        <v>56528</v>
      </c>
      <c r="S962" s="6" t="s">
        <v>2921</v>
      </c>
      <c r="T962" s="6" t="s">
        <v>61</v>
      </c>
      <c r="U962" s="5">
        <f>datos_chargeback_2001_1!$V962/100</f>
        <v>0</v>
      </c>
      <c r="V962" s="6">
        <v>0</v>
      </c>
      <c r="W962" s="5">
        <f>datos_chargeback_2001_1!$X962/100</f>
        <v>565.28</v>
      </c>
      <c r="X962" s="6">
        <v>56528</v>
      </c>
      <c r="Y962" s="5">
        <f>datos_chargeback_2001_1!$Z962/100</f>
        <v>0</v>
      </c>
      <c r="Z962" s="6">
        <v>0</v>
      </c>
      <c r="AA962" s="6" t="s">
        <v>2922</v>
      </c>
      <c r="AB962" s="6" t="s">
        <v>48</v>
      </c>
      <c r="AC962" s="8">
        <v>45087</v>
      </c>
      <c r="AD962" s="5">
        <f>datos_chargeback_2001_1!$AE962/100</f>
        <v>323.98</v>
      </c>
      <c r="AE962" s="6">
        <v>32398</v>
      </c>
      <c r="AF962" s="6" t="s">
        <v>29</v>
      </c>
    </row>
    <row r="963" spans="1:32" x14ac:dyDescent="0.3">
      <c r="A963" s="36" t="s">
        <v>2923</v>
      </c>
      <c r="B963" s="14">
        <v>45088</v>
      </c>
      <c r="C963" s="14" t="str">
        <f>TEXT(Tabla10[[#This Row],[Fecha de transacción]],"DDDD")</f>
        <v>domingo</v>
      </c>
      <c r="D963" s="14">
        <v>45172</v>
      </c>
      <c r="E963" s="15">
        <f>datos_chargeback_2001_1!$D963-datos_chargeback_2001_1!$B963</f>
        <v>84</v>
      </c>
      <c r="F963" s="16">
        <f>datos_chargeback_2001_1!$G963/100</f>
        <v>250.11</v>
      </c>
      <c r="G963" s="17">
        <v>25011</v>
      </c>
      <c r="H963" s="16">
        <f t="shared" si="15"/>
        <v>0</v>
      </c>
      <c r="I963" s="16">
        <v>1.23</v>
      </c>
      <c r="J963" s="17" t="s">
        <v>38</v>
      </c>
      <c r="K963" s="17" t="s">
        <v>25</v>
      </c>
      <c r="L963" s="17" t="s">
        <v>74</v>
      </c>
      <c r="M963" s="17" t="s">
        <v>27</v>
      </c>
      <c r="N963" s="17" t="s">
        <v>28</v>
      </c>
      <c r="O963" s="17" t="s">
        <v>70</v>
      </c>
      <c r="P963" s="17" t="s">
        <v>30</v>
      </c>
      <c r="Q963" s="17" t="s">
        <v>66</v>
      </c>
      <c r="R963" s="17">
        <v>25011</v>
      </c>
      <c r="S963" s="17" t="s">
        <v>730</v>
      </c>
      <c r="T963" s="17" t="s">
        <v>33</v>
      </c>
      <c r="U963" s="16">
        <f>datos_chargeback_2001_1!$V963/100</f>
        <v>0</v>
      </c>
      <c r="V963" s="17">
        <v>0</v>
      </c>
      <c r="W963" s="16">
        <f>datos_chargeback_2001_1!$X963/100</f>
        <v>0</v>
      </c>
      <c r="X963" s="17">
        <v>0</v>
      </c>
      <c r="Y963" s="16">
        <f>datos_chargeback_2001_1!$Z963/100</f>
        <v>250.11</v>
      </c>
      <c r="Z963" s="17">
        <v>25011</v>
      </c>
      <c r="AA963" s="17" t="s">
        <v>2924</v>
      </c>
      <c r="AB963" s="17" t="s">
        <v>35</v>
      </c>
      <c r="AC963" s="20" t="s">
        <v>35</v>
      </c>
      <c r="AD963" s="16">
        <f>datos_chargeback_2001_1!$AE963/100</f>
        <v>0</v>
      </c>
      <c r="AE963" s="17">
        <v>0</v>
      </c>
      <c r="AF963" s="17" t="s">
        <v>53</v>
      </c>
    </row>
    <row r="964" spans="1:32" x14ac:dyDescent="0.3">
      <c r="A964" s="34" t="s">
        <v>2925</v>
      </c>
      <c r="B964" s="3">
        <v>45089</v>
      </c>
      <c r="C964" s="3" t="str">
        <f>TEXT(Tabla10[[#This Row],[Fecha de transacción]],"DDDD")</f>
        <v>lunes</v>
      </c>
      <c r="D964" s="3">
        <v>45149</v>
      </c>
      <c r="E964" s="4">
        <f>datos_chargeback_2001_1!$D964-datos_chargeback_2001_1!$B964</f>
        <v>60</v>
      </c>
      <c r="F964" s="5">
        <f>datos_chargeback_2001_1!$G964/100</f>
        <v>85.42</v>
      </c>
      <c r="G964" s="6">
        <v>8542</v>
      </c>
      <c r="H964" s="5">
        <f t="shared" si="15"/>
        <v>0</v>
      </c>
      <c r="I964" s="5">
        <v>1.28</v>
      </c>
      <c r="J964" s="6" t="s">
        <v>24</v>
      </c>
      <c r="K964" s="6" t="s">
        <v>25</v>
      </c>
      <c r="L964" s="6" t="s">
        <v>40</v>
      </c>
      <c r="M964" s="6" t="s">
        <v>85</v>
      </c>
      <c r="N964" s="6" t="s">
        <v>42</v>
      </c>
      <c r="O964" s="6" t="s">
        <v>36</v>
      </c>
      <c r="P964" s="6" t="s">
        <v>30</v>
      </c>
      <c r="Q964" s="6" t="s">
        <v>75</v>
      </c>
      <c r="R964" s="6">
        <v>85420</v>
      </c>
      <c r="S964" s="6" t="s">
        <v>946</v>
      </c>
      <c r="T964" s="6" t="s">
        <v>116</v>
      </c>
      <c r="U964" s="5">
        <f>datos_chargeback_2001_1!$V964/100</f>
        <v>854.2</v>
      </c>
      <c r="V964" s="6">
        <v>85420</v>
      </c>
      <c r="W964" s="5">
        <f>datos_chargeback_2001_1!$X964/100</f>
        <v>0</v>
      </c>
      <c r="X964" s="6">
        <v>0</v>
      </c>
      <c r="Y964" s="5">
        <f>datos_chargeback_2001_1!$Z964/100</f>
        <v>0</v>
      </c>
      <c r="Z964" s="6">
        <v>0</v>
      </c>
      <c r="AA964" s="6" t="s">
        <v>2926</v>
      </c>
      <c r="AB964" s="6" t="s">
        <v>35</v>
      </c>
      <c r="AC964" s="7" t="s">
        <v>35</v>
      </c>
      <c r="AD964" s="5">
        <f>datos_chargeback_2001_1!$AE964/100</f>
        <v>0</v>
      </c>
      <c r="AE964" s="6">
        <v>0</v>
      </c>
      <c r="AF964" s="6" t="s">
        <v>64</v>
      </c>
    </row>
    <row r="965" spans="1:32" x14ac:dyDescent="0.3">
      <c r="A965" s="34" t="s">
        <v>2927</v>
      </c>
      <c r="B965" s="3">
        <v>45090</v>
      </c>
      <c r="C965" s="3" t="str">
        <f>TEXT(Tabla10[[#This Row],[Fecha de transacción]],"DDDD")</f>
        <v>martes</v>
      </c>
      <c r="D965" s="3">
        <v>45178</v>
      </c>
      <c r="E965" s="4">
        <f>datos_chargeback_2001_1!$D965-datos_chargeback_2001_1!$B965</f>
        <v>88</v>
      </c>
      <c r="F965" s="5">
        <f>datos_chargeback_2001_1!$G965/100</f>
        <v>60.37</v>
      </c>
      <c r="G965" s="6">
        <v>6037</v>
      </c>
      <c r="H965" s="5">
        <f t="shared" si="15"/>
        <v>0</v>
      </c>
      <c r="I965" s="5">
        <v>0.94</v>
      </c>
      <c r="J965" s="6" t="s">
        <v>24</v>
      </c>
      <c r="K965" s="6" t="s">
        <v>25</v>
      </c>
      <c r="L965" s="6" t="s">
        <v>80</v>
      </c>
      <c r="M965" s="6" t="s">
        <v>27</v>
      </c>
      <c r="N965" s="6" t="s">
        <v>28</v>
      </c>
      <c r="O965" s="6" t="s">
        <v>36</v>
      </c>
      <c r="P965" s="6" t="s">
        <v>54</v>
      </c>
      <c r="Q965" s="6" t="s">
        <v>31</v>
      </c>
      <c r="R965" s="6">
        <v>60370</v>
      </c>
      <c r="S965" s="6" t="s">
        <v>2928</v>
      </c>
      <c r="T965" s="6" t="s">
        <v>33</v>
      </c>
      <c r="U965" s="5">
        <f>datos_chargeback_2001_1!$V965/100</f>
        <v>0</v>
      </c>
      <c r="V965" s="6">
        <v>0</v>
      </c>
      <c r="W965" s="5">
        <f>datos_chargeback_2001_1!$X965/100</f>
        <v>0</v>
      </c>
      <c r="X965" s="6">
        <v>0</v>
      </c>
      <c r="Y965" s="5">
        <f>datos_chargeback_2001_1!$Z965/100</f>
        <v>603.70000000000005</v>
      </c>
      <c r="Z965" s="6">
        <v>60370</v>
      </c>
      <c r="AA965" s="6" t="s">
        <v>2929</v>
      </c>
      <c r="AB965" s="6" t="s">
        <v>48</v>
      </c>
      <c r="AC965" s="8">
        <v>45090</v>
      </c>
      <c r="AD965" s="5">
        <f>datos_chargeback_2001_1!$AE965/100</f>
        <v>864.26</v>
      </c>
      <c r="AE965" s="6">
        <v>86426</v>
      </c>
      <c r="AF965" s="6" t="s">
        <v>29</v>
      </c>
    </row>
    <row r="966" spans="1:32" x14ac:dyDescent="0.3">
      <c r="A966" s="35" t="s">
        <v>2930</v>
      </c>
      <c r="B966" s="9">
        <v>45091</v>
      </c>
      <c r="C966" s="9" t="str">
        <f>TEXT(Tabla10[[#This Row],[Fecha de transacción]],"DDDD")</f>
        <v>miércoles</v>
      </c>
      <c r="D966" s="9">
        <v>45163</v>
      </c>
      <c r="E966" s="10">
        <f>datos_chargeback_2001_1!$D966-datos_chargeback_2001_1!$B966</f>
        <v>72</v>
      </c>
      <c r="F966" s="11">
        <f>datos_chargeback_2001_1!$G966/100</f>
        <v>780.42</v>
      </c>
      <c r="G966" s="12">
        <v>78042</v>
      </c>
      <c r="H966" s="11">
        <f t="shared" si="15"/>
        <v>0</v>
      </c>
      <c r="I966" s="11">
        <v>1.02</v>
      </c>
      <c r="J966" s="12" t="s">
        <v>24</v>
      </c>
      <c r="K966" s="12" t="s">
        <v>25</v>
      </c>
      <c r="L966" s="12" t="s">
        <v>119</v>
      </c>
      <c r="M966" s="12" t="s">
        <v>85</v>
      </c>
      <c r="N966" s="12" t="s">
        <v>42</v>
      </c>
      <c r="O966" s="12" t="s">
        <v>70</v>
      </c>
      <c r="P966" s="12" t="s">
        <v>54</v>
      </c>
      <c r="Q966" s="12" t="s">
        <v>44</v>
      </c>
      <c r="R966" s="12">
        <v>78042</v>
      </c>
      <c r="S966" s="12" t="s">
        <v>1295</v>
      </c>
      <c r="T966" s="12" t="s">
        <v>116</v>
      </c>
      <c r="U966" s="11">
        <f>datos_chargeback_2001_1!$V966/100</f>
        <v>780.42</v>
      </c>
      <c r="V966" s="12">
        <v>78042</v>
      </c>
      <c r="W966" s="11">
        <f>datos_chargeback_2001_1!$X966/100</f>
        <v>0</v>
      </c>
      <c r="X966" s="12">
        <v>0</v>
      </c>
      <c r="Y966" s="11">
        <f>datos_chargeback_2001_1!$Z966/100</f>
        <v>0</v>
      </c>
      <c r="Z966" s="12">
        <v>0</v>
      </c>
      <c r="AA966" s="12" t="s">
        <v>2931</v>
      </c>
      <c r="AB966" s="12" t="s">
        <v>48</v>
      </c>
      <c r="AC966" s="19">
        <v>45091</v>
      </c>
      <c r="AD966" s="11">
        <f>datos_chargeback_2001_1!$AE966/100</f>
        <v>554.29</v>
      </c>
      <c r="AE966" s="12">
        <v>55429</v>
      </c>
      <c r="AF966" s="12" t="s">
        <v>53</v>
      </c>
    </row>
    <row r="967" spans="1:32" x14ac:dyDescent="0.3">
      <c r="A967" s="36" t="s">
        <v>2932</v>
      </c>
      <c r="B967" s="14">
        <v>45092</v>
      </c>
      <c r="C967" s="14" t="str">
        <f>TEXT(Tabla10[[#This Row],[Fecha de transacción]],"DDDD")</f>
        <v>jueves</v>
      </c>
      <c r="D967" s="14">
        <v>45171</v>
      </c>
      <c r="E967" s="15">
        <f>datos_chargeback_2001_1!$D967-datos_chargeback_2001_1!$B967</f>
        <v>79</v>
      </c>
      <c r="F967" s="16">
        <f>datos_chargeback_2001_1!$G967/100</f>
        <v>928.01</v>
      </c>
      <c r="G967" s="17">
        <v>92801</v>
      </c>
      <c r="H967" s="16">
        <f t="shared" si="15"/>
        <v>0</v>
      </c>
      <c r="I967" s="16">
        <v>0.84</v>
      </c>
      <c r="J967" s="17" t="s">
        <v>24</v>
      </c>
      <c r="K967" s="17" t="s">
        <v>25</v>
      </c>
      <c r="L967" s="17" t="s">
        <v>40</v>
      </c>
      <c r="M967" s="17" t="s">
        <v>41</v>
      </c>
      <c r="N967" s="17" t="s">
        <v>42</v>
      </c>
      <c r="O967" s="17" t="s">
        <v>43</v>
      </c>
      <c r="P967" s="17" t="s">
        <v>54</v>
      </c>
      <c r="Q967" s="17" t="s">
        <v>31</v>
      </c>
      <c r="R967" s="17">
        <v>92801</v>
      </c>
      <c r="S967" s="17" t="s">
        <v>2933</v>
      </c>
      <c r="T967" s="17" t="s">
        <v>61</v>
      </c>
      <c r="U967" s="16">
        <f>datos_chargeback_2001_1!$V967/100</f>
        <v>0</v>
      </c>
      <c r="V967" s="17">
        <v>0</v>
      </c>
      <c r="W967" s="16">
        <f>datos_chargeback_2001_1!$X967/100</f>
        <v>928.01</v>
      </c>
      <c r="X967" s="17">
        <v>92801</v>
      </c>
      <c r="Y967" s="16">
        <f>datos_chargeback_2001_1!$Z967/100</f>
        <v>0</v>
      </c>
      <c r="Z967" s="17">
        <v>0</v>
      </c>
      <c r="AA967" s="17" t="s">
        <v>2934</v>
      </c>
      <c r="AB967" s="17" t="s">
        <v>35</v>
      </c>
      <c r="AC967" s="20" t="s">
        <v>35</v>
      </c>
      <c r="AD967" s="16">
        <f>datos_chargeback_2001_1!$AE967/100</f>
        <v>0</v>
      </c>
      <c r="AE967" s="17">
        <v>0</v>
      </c>
      <c r="AF967" s="17" t="s">
        <v>29</v>
      </c>
    </row>
    <row r="968" spans="1:32" x14ac:dyDescent="0.3">
      <c r="A968" s="35" t="s">
        <v>2935</v>
      </c>
      <c r="B968" s="9">
        <v>45093</v>
      </c>
      <c r="C968" s="9" t="str">
        <f>TEXT(Tabla10[[#This Row],[Fecha de transacción]],"DDDD")</f>
        <v>viernes</v>
      </c>
      <c r="D968" s="9">
        <v>45155</v>
      </c>
      <c r="E968" s="10">
        <f>datos_chargeback_2001_1!$D968-datos_chargeback_2001_1!$B968</f>
        <v>62</v>
      </c>
      <c r="F968" s="11">
        <f>datos_chargeback_2001_1!$G968/100</f>
        <v>767.57</v>
      </c>
      <c r="G968" s="12">
        <v>76757</v>
      </c>
      <c r="H968" s="11">
        <f t="shared" si="15"/>
        <v>0</v>
      </c>
      <c r="I968" s="11">
        <v>0</v>
      </c>
      <c r="J968" s="12" t="s">
        <v>24</v>
      </c>
      <c r="K968" s="12" t="s">
        <v>25</v>
      </c>
      <c r="L968" s="12" t="s">
        <v>40</v>
      </c>
      <c r="M968" s="12" t="s">
        <v>59</v>
      </c>
      <c r="N968" s="12" t="s">
        <v>42</v>
      </c>
      <c r="O968" s="12" t="s">
        <v>64</v>
      </c>
      <c r="P968" s="12" t="s">
        <v>54</v>
      </c>
      <c r="Q968" s="12" t="s">
        <v>75</v>
      </c>
      <c r="R968" s="12">
        <v>76757</v>
      </c>
      <c r="S968" s="12" t="s">
        <v>1184</v>
      </c>
      <c r="T968" s="12" t="s">
        <v>116</v>
      </c>
      <c r="U968" s="11">
        <f>datos_chargeback_2001_1!$V968/100</f>
        <v>767.57</v>
      </c>
      <c r="V968" s="12">
        <v>76757</v>
      </c>
      <c r="W968" s="11">
        <f>datos_chargeback_2001_1!$X968/100</f>
        <v>0</v>
      </c>
      <c r="X968" s="12">
        <v>0</v>
      </c>
      <c r="Y968" s="11">
        <f>datos_chargeback_2001_1!$Z968/100</f>
        <v>0</v>
      </c>
      <c r="Z968" s="12">
        <v>0</v>
      </c>
      <c r="AA968" s="12" t="s">
        <v>2936</v>
      </c>
      <c r="AB968" s="12" t="s">
        <v>35</v>
      </c>
      <c r="AC968" s="13" t="s">
        <v>35</v>
      </c>
      <c r="AD968" s="11">
        <f>datos_chargeback_2001_1!$AE968/100</f>
        <v>0</v>
      </c>
      <c r="AE968" s="12">
        <v>0</v>
      </c>
      <c r="AF968" s="12" t="s">
        <v>29</v>
      </c>
    </row>
    <row r="969" spans="1:32" x14ac:dyDescent="0.3">
      <c r="A969" s="34" t="s">
        <v>2937</v>
      </c>
      <c r="B969" s="3">
        <v>45094</v>
      </c>
      <c r="C969" s="3" t="str">
        <f>TEXT(Tabla10[[#This Row],[Fecha de transacción]],"DDDD")</f>
        <v>sábado</v>
      </c>
      <c r="D969" s="3">
        <v>45172</v>
      </c>
      <c r="E969" s="4">
        <f>datos_chargeback_2001_1!$D969-datos_chargeback_2001_1!$B969</f>
        <v>78</v>
      </c>
      <c r="F969" s="5">
        <f>datos_chargeback_2001_1!$G969/100</f>
        <v>387.93</v>
      </c>
      <c r="G969" s="6">
        <v>38793</v>
      </c>
      <c r="H969" s="5">
        <f t="shared" si="15"/>
        <v>0</v>
      </c>
      <c r="I969" s="5">
        <v>0</v>
      </c>
      <c r="J969" s="6" t="s">
        <v>38</v>
      </c>
      <c r="K969" s="6" t="s">
        <v>25</v>
      </c>
      <c r="L969" s="6" t="s">
        <v>74</v>
      </c>
      <c r="M969" s="6" t="s">
        <v>93</v>
      </c>
      <c r="N969" s="6" t="s">
        <v>28</v>
      </c>
      <c r="O969" s="6" t="s">
        <v>64</v>
      </c>
      <c r="P969" s="6" t="s">
        <v>54</v>
      </c>
      <c r="Q969" s="6" t="s">
        <v>44</v>
      </c>
      <c r="R969" s="6">
        <v>38793</v>
      </c>
      <c r="S969" s="6" t="s">
        <v>2938</v>
      </c>
      <c r="T969" s="6" t="s">
        <v>33</v>
      </c>
      <c r="U969" s="5">
        <f>datos_chargeback_2001_1!$V969/100</f>
        <v>0</v>
      </c>
      <c r="V969" s="6">
        <v>0</v>
      </c>
      <c r="W969" s="5">
        <f>datos_chargeback_2001_1!$X969/100</f>
        <v>0</v>
      </c>
      <c r="X969" s="6">
        <v>0</v>
      </c>
      <c r="Y969" s="5">
        <f>datos_chargeback_2001_1!$Z969/100</f>
        <v>387.93</v>
      </c>
      <c r="Z969" s="6">
        <v>38793</v>
      </c>
      <c r="AA969" s="6" t="s">
        <v>2939</v>
      </c>
      <c r="AB969" s="6" t="s">
        <v>35</v>
      </c>
      <c r="AC969" s="7" t="s">
        <v>35</v>
      </c>
      <c r="AD969" s="5">
        <f>datos_chargeback_2001_1!$AE969/100</f>
        <v>0</v>
      </c>
      <c r="AE969" s="6">
        <v>0</v>
      </c>
      <c r="AF969" s="6" t="s">
        <v>64</v>
      </c>
    </row>
    <row r="970" spans="1:32" x14ac:dyDescent="0.3">
      <c r="A970" s="35" t="s">
        <v>2940</v>
      </c>
      <c r="B970" s="9">
        <v>45095</v>
      </c>
      <c r="C970" s="9" t="str">
        <f>TEXT(Tabla10[[#This Row],[Fecha de transacción]],"DDDD")</f>
        <v>domingo</v>
      </c>
      <c r="D970" s="9">
        <v>45157</v>
      </c>
      <c r="E970" s="10">
        <f>datos_chargeback_2001_1!$D970-datos_chargeback_2001_1!$B970</f>
        <v>62</v>
      </c>
      <c r="F970" s="11">
        <f>datos_chargeback_2001_1!$G970/100</f>
        <v>81.66</v>
      </c>
      <c r="G970" s="12">
        <v>8166</v>
      </c>
      <c r="H970" s="11">
        <f t="shared" si="15"/>
        <v>0</v>
      </c>
      <c r="I970" s="11">
        <v>1.28</v>
      </c>
      <c r="J970" s="12" t="s">
        <v>38</v>
      </c>
      <c r="K970" s="12" t="s">
        <v>25</v>
      </c>
      <c r="L970" s="12" t="s">
        <v>40</v>
      </c>
      <c r="M970" s="12" t="s">
        <v>93</v>
      </c>
      <c r="N970" s="12" t="s">
        <v>42</v>
      </c>
      <c r="O970" s="12" t="s">
        <v>64</v>
      </c>
      <c r="P970" s="12" t="s">
        <v>30</v>
      </c>
      <c r="Q970" s="12" t="s">
        <v>66</v>
      </c>
      <c r="R970" s="12">
        <v>81660</v>
      </c>
      <c r="S970" s="12" t="s">
        <v>2941</v>
      </c>
      <c r="T970" s="12" t="s">
        <v>46</v>
      </c>
      <c r="U970" s="11">
        <f>datos_chargeback_2001_1!$V970/100</f>
        <v>816.6</v>
      </c>
      <c r="V970" s="12">
        <v>81660</v>
      </c>
      <c r="W970" s="11">
        <f>datos_chargeback_2001_1!$X970/100</f>
        <v>0</v>
      </c>
      <c r="X970" s="12">
        <v>0</v>
      </c>
      <c r="Y970" s="11">
        <f>datos_chargeback_2001_1!$Z970/100</f>
        <v>0</v>
      </c>
      <c r="Z970" s="12">
        <v>0</v>
      </c>
      <c r="AA970" s="12" t="s">
        <v>2942</v>
      </c>
      <c r="AB970" s="12" t="s">
        <v>35</v>
      </c>
      <c r="AC970" s="13" t="s">
        <v>35</v>
      </c>
      <c r="AD970" s="11">
        <f>datos_chargeback_2001_1!$AE970/100</f>
        <v>0</v>
      </c>
      <c r="AE970" s="12">
        <v>0</v>
      </c>
      <c r="AF970" s="12" t="s">
        <v>64</v>
      </c>
    </row>
    <row r="971" spans="1:32" x14ac:dyDescent="0.3">
      <c r="A971" s="36" t="s">
        <v>2943</v>
      </c>
      <c r="B971" s="14">
        <v>45096</v>
      </c>
      <c r="C971" s="14" t="str">
        <f>TEXT(Tabla10[[#This Row],[Fecha de transacción]],"DDDD")</f>
        <v>lunes</v>
      </c>
      <c r="D971" s="14">
        <v>45172</v>
      </c>
      <c r="E971" s="15">
        <f>datos_chargeback_2001_1!$D971-datos_chargeback_2001_1!$B971</f>
        <v>76</v>
      </c>
      <c r="F971" s="16">
        <f>datos_chargeback_2001_1!$G971/100</f>
        <v>365.09</v>
      </c>
      <c r="G971" s="17">
        <v>36509</v>
      </c>
      <c r="H971" s="16">
        <f t="shared" si="15"/>
        <v>0</v>
      </c>
      <c r="I971" s="16">
        <v>0</v>
      </c>
      <c r="J971" s="17" t="s">
        <v>38</v>
      </c>
      <c r="K971" s="17" t="s">
        <v>25</v>
      </c>
      <c r="L971" s="17" t="s">
        <v>109</v>
      </c>
      <c r="M971" s="17" t="s">
        <v>27</v>
      </c>
      <c r="N971" s="17" t="s">
        <v>28</v>
      </c>
      <c r="O971" s="17" t="s">
        <v>29</v>
      </c>
      <c r="P971" s="17" t="s">
        <v>30</v>
      </c>
      <c r="Q971" s="17" t="s">
        <v>75</v>
      </c>
      <c r="R971" s="17">
        <v>36509</v>
      </c>
      <c r="S971" s="17" t="s">
        <v>2944</v>
      </c>
      <c r="T971" s="17" t="s">
        <v>33</v>
      </c>
      <c r="U971" s="16">
        <f>datos_chargeback_2001_1!$V971/100</f>
        <v>0</v>
      </c>
      <c r="V971" s="17">
        <v>0</v>
      </c>
      <c r="W971" s="16">
        <f>datos_chargeback_2001_1!$X971/100</f>
        <v>0</v>
      </c>
      <c r="X971" s="17">
        <v>0</v>
      </c>
      <c r="Y971" s="16">
        <f>datos_chargeback_2001_1!$Z971/100</f>
        <v>365.09</v>
      </c>
      <c r="Z971" s="17">
        <v>36509</v>
      </c>
      <c r="AA971" s="17" t="s">
        <v>2945</v>
      </c>
      <c r="AB971" s="17" t="s">
        <v>48</v>
      </c>
      <c r="AC971" s="18">
        <v>45096</v>
      </c>
      <c r="AD971" s="16">
        <f>datos_chargeback_2001_1!$AE971/100</f>
        <v>458.84</v>
      </c>
      <c r="AE971" s="17">
        <v>45884</v>
      </c>
      <c r="AF971" s="17" t="s">
        <v>50</v>
      </c>
    </row>
    <row r="972" spans="1:32" x14ac:dyDescent="0.3">
      <c r="A972" s="34" t="s">
        <v>2946</v>
      </c>
      <c r="B972" s="3">
        <v>45097</v>
      </c>
      <c r="C972" s="3" t="str">
        <f>TEXT(Tabla10[[#This Row],[Fecha de transacción]],"DDDD")</f>
        <v>martes</v>
      </c>
      <c r="D972" s="3">
        <v>45171</v>
      </c>
      <c r="E972" s="4">
        <f>datos_chargeback_2001_1!$D972-datos_chargeback_2001_1!$B972</f>
        <v>74</v>
      </c>
      <c r="F972" s="5">
        <f>datos_chargeback_2001_1!$G972/100</f>
        <v>40.18</v>
      </c>
      <c r="G972" s="6">
        <v>4018</v>
      </c>
      <c r="H972" s="5">
        <f t="shared" si="15"/>
        <v>0</v>
      </c>
      <c r="I972" s="5">
        <v>0</v>
      </c>
      <c r="J972" s="6" t="s">
        <v>38</v>
      </c>
      <c r="K972" s="6" t="s">
        <v>25</v>
      </c>
      <c r="L972" s="6" t="s">
        <v>74</v>
      </c>
      <c r="M972" s="6" t="s">
        <v>59</v>
      </c>
      <c r="N972" s="6" t="s">
        <v>28</v>
      </c>
      <c r="O972" s="6" t="s">
        <v>43</v>
      </c>
      <c r="P972" s="6" t="s">
        <v>30</v>
      </c>
      <c r="Q972" s="6" t="s">
        <v>44</v>
      </c>
      <c r="R972" s="6">
        <v>4018</v>
      </c>
      <c r="S972" s="6" t="s">
        <v>507</v>
      </c>
      <c r="T972" s="6" t="s">
        <v>33</v>
      </c>
      <c r="U972" s="5">
        <f>datos_chargeback_2001_1!$V972/100</f>
        <v>0</v>
      </c>
      <c r="V972" s="6">
        <v>0</v>
      </c>
      <c r="W972" s="5">
        <f>datos_chargeback_2001_1!$X972/100</f>
        <v>0</v>
      </c>
      <c r="X972" s="6">
        <v>0</v>
      </c>
      <c r="Y972" s="5">
        <f>datos_chargeback_2001_1!$Z972/100</f>
        <v>40.18</v>
      </c>
      <c r="Z972" s="6">
        <v>4018</v>
      </c>
      <c r="AA972" s="6" t="s">
        <v>2947</v>
      </c>
      <c r="AB972" s="6" t="s">
        <v>35</v>
      </c>
      <c r="AC972" s="7" t="s">
        <v>35</v>
      </c>
      <c r="AD972" s="5">
        <f>datos_chargeback_2001_1!$AE972/100</f>
        <v>0</v>
      </c>
      <c r="AE972" s="6">
        <v>0</v>
      </c>
      <c r="AF972" s="6" t="s">
        <v>29</v>
      </c>
    </row>
    <row r="973" spans="1:32" x14ac:dyDescent="0.3">
      <c r="A973" s="36" t="s">
        <v>2948</v>
      </c>
      <c r="B973" s="14">
        <v>45098</v>
      </c>
      <c r="C973" s="14" t="str">
        <f>TEXT(Tabla10[[#This Row],[Fecha de transacción]],"DDDD")</f>
        <v>miércoles</v>
      </c>
      <c r="D973" s="14">
        <v>45160</v>
      </c>
      <c r="E973" s="15">
        <f>datos_chargeback_2001_1!$D973-datos_chargeback_2001_1!$B973</f>
        <v>62</v>
      </c>
      <c r="F973" s="16">
        <f>datos_chargeback_2001_1!$G973/100</f>
        <v>49.6</v>
      </c>
      <c r="G973" s="17">
        <v>4960</v>
      </c>
      <c r="H973" s="16">
        <f t="shared" si="15"/>
        <v>0</v>
      </c>
      <c r="I973" s="16">
        <v>0</v>
      </c>
      <c r="J973" s="17" t="s">
        <v>38</v>
      </c>
      <c r="K973" s="17" t="s">
        <v>25</v>
      </c>
      <c r="L973" s="17" t="s">
        <v>80</v>
      </c>
      <c r="M973" s="17" t="s">
        <v>27</v>
      </c>
      <c r="N973" s="17" t="s">
        <v>28</v>
      </c>
      <c r="O973" s="17" t="s">
        <v>114</v>
      </c>
      <c r="P973" s="17" t="s">
        <v>54</v>
      </c>
      <c r="Q973" s="17" t="s">
        <v>44</v>
      </c>
      <c r="R973" s="17">
        <v>49600</v>
      </c>
      <c r="S973" s="17" t="s">
        <v>2949</v>
      </c>
      <c r="T973" s="17" t="s">
        <v>33</v>
      </c>
      <c r="U973" s="16">
        <f>datos_chargeback_2001_1!$V973/100</f>
        <v>0</v>
      </c>
      <c r="V973" s="17">
        <v>0</v>
      </c>
      <c r="W973" s="16">
        <f>datos_chargeback_2001_1!$X973/100</f>
        <v>0</v>
      </c>
      <c r="X973" s="17">
        <v>0</v>
      </c>
      <c r="Y973" s="16">
        <f>datos_chargeback_2001_1!$Z973/100</f>
        <v>496</v>
      </c>
      <c r="Z973" s="17">
        <v>49600</v>
      </c>
      <c r="AA973" s="17" t="s">
        <v>2950</v>
      </c>
      <c r="AB973" s="17" t="s">
        <v>35</v>
      </c>
      <c r="AC973" s="20" t="s">
        <v>35</v>
      </c>
      <c r="AD973" s="16">
        <f>datos_chargeback_2001_1!$AE973/100</f>
        <v>0</v>
      </c>
      <c r="AE973" s="17">
        <v>0</v>
      </c>
      <c r="AF973" s="17" t="s">
        <v>64</v>
      </c>
    </row>
    <row r="974" spans="1:32" x14ac:dyDescent="0.3">
      <c r="A974" s="34" t="s">
        <v>2951</v>
      </c>
      <c r="B974" s="3">
        <v>45099</v>
      </c>
      <c r="C974" s="3" t="str">
        <f>TEXT(Tabla10[[#This Row],[Fecha de transacción]],"DDDD")</f>
        <v>jueves</v>
      </c>
      <c r="D974" s="3">
        <v>45173</v>
      </c>
      <c r="E974" s="4">
        <f>datos_chargeback_2001_1!$D974-datos_chargeback_2001_1!$B974</f>
        <v>74</v>
      </c>
      <c r="F974" s="5">
        <f>datos_chargeback_2001_1!$G974/100</f>
        <v>275.25</v>
      </c>
      <c r="G974" s="6">
        <v>27525</v>
      </c>
      <c r="H974" s="5">
        <f t="shared" si="15"/>
        <v>0</v>
      </c>
      <c r="I974" s="5">
        <v>0</v>
      </c>
      <c r="J974" s="6" t="s">
        <v>38</v>
      </c>
      <c r="K974" s="6" t="s">
        <v>25</v>
      </c>
      <c r="L974" s="6" t="s">
        <v>109</v>
      </c>
      <c r="M974" s="6" t="s">
        <v>85</v>
      </c>
      <c r="N974" s="6" t="s">
        <v>42</v>
      </c>
      <c r="O974" s="6" t="s">
        <v>70</v>
      </c>
      <c r="P974" s="6" t="s">
        <v>54</v>
      </c>
      <c r="Q974" s="6" t="s">
        <v>66</v>
      </c>
      <c r="R974" s="6">
        <v>27525</v>
      </c>
      <c r="S974" s="6" t="s">
        <v>2851</v>
      </c>
      <c r="T974" s="6" t="s">
        <v>46</v>
      </c>
      <c r="U974" s="5">
        <f>datos_chargeback_2001_1!$V974/100</f>
        <v>275.25</v>
      </c>
      <c r="V974" s="6">
        <v>27525</v>
      </c>
      <c r="W974" s="5">
        <f>datos_chargeback_2001_1!$X974/100</f>
        <v>0</v>
      </c>
      <c r="X974" s="6">
        <v>0</v>
      </c>
      <c r="Y974" s="5">
        <f>datos_chargeback_2001_1!$Z974/100</f>
        <v>0</v>
      </c>
      <c r="Z974" s="6">
        <v>0</v>
      </c>
      <c r="AA974" s="6" t="s">
        <v>2952</v>
      </c>
      <c r="AB974" s="6" t="s">
        <v>48</v>
      </c>
      <c r="AC974" s="8">
        <v>45099</v>
      </c>
      <c r="AD974" s="5">
        <f>datos_chargeback_2001_1!$AE974/100</f>
        <v>951.06</v>
      </c>
      <c r="AE974" s="6">
        <v>95106</v>
      </c>
      <c r="AF974" s="6" t="s">
        <v>50</v>
      </c>
    </row>
    <row r="975" spans="1:32" x14ac:dyDescent="0.3">
      <c r="A975" s="36" t="s">
        <v>2953</v>
      </c>
      <c r="B975" s="14">
        <v>45100</v>
      </c>
      <c r="C975" s="14" t="str">
        <f>TEXT(Tabla10[[#This Row],[Fecha de transacción]],"DDDD")</f>
        <v>viernes</v>
      </c>
      <c r="D975" s="14">
        <v>45172</v>
      </c>
      <c r="E975" s="15">
        <f>datos_chargeback_2001_1!$D975-datos_chargeback_2001_1!$B975</f>
        <v>72</v>
      </c>
      <c r="F975" s="16">
        <f>datos_chargeback_2001_1!$G975/100</f>
        <v>35.11</v>
      </c>
      <c r="G975" s="17">
        <v>3511</v>
      </c>
      <c r="H975" s="16">
        <f t="shared" si="15"/>
        <v>0</v>
      </c>
      <c r="I975" s="16">
        <v>0</v>
      </c>
      <c r="J975" s="17" t="s">
        <v>38</v>
      </c>
      <c r="K975" s="17" t="s">
        <v>25</v>
      </c>
      <c r="L975" s="17" t="s">
        <v>119</v>
      </c>
      <c r="M975" s="17" t="s">
        <v>52</v>
      </c>
      <c r="N975" s="17" t="s">
        <v>42</v>
      </c>
      <c r="O975" s="17" t="s">
        <v>114</v>
      </c>
      <c r="P975" s="17" t="s">
        <v>30</v>
      </c>
      <c r="Q975" s="17" t="s">
        <v>55</v>
      </c>
      <c r="R975" s="17">
        <v>3511</v>
      </c>
      <c r="S975" s="17" t="s">
        <v>697</v>
      </c>
      <c r="T975" s="17" t="s">
        <v>61</v>
      </c>
      <c r="U975" s="16">
        <f>datos_chargeback_2001_1!$V975/100</f>
        <v>0</v>
      </c>
      <c r="V975" s="17">
        <v>0</v>
      </c>
      <c r="W975" s="16">
        <f>datos_chargeback_2001_1!$X975/100</f>
        <v>35.11</v>
      </c>
      <c r="X975" s="17">
        <v>3511</v>
      </c>
      <c r="Y975" s="16">
        <f>datos_chargeback_2001_1!$Z975/100</f>
        <v>0</v>
      </c>
      <c r="Z975" s="17">
        <v>0</v>
      </c>
      <c r="AA975" s="17" t="s">
        <v>2954</v>
      </c>
      <c r="AB975" s="17" t="s">
        <v>48</v>
      </c>
      <c r="AC975" s="18">
        <v>45100</v>
      </c>
      <c r="AD975" s="16">
        <f>datos_chargeback_2001_1!$AE975/100</f>
        <v>961.06</v>
      </c>
      <c r="AE975" s="17">
        <v>96106</v>
      </c>
      <c r="AF975" s="17" t="s">
        <v>64</v>
      </c>
    </row>
    <row r="976" spans="1:32" x14ac:dyDescent="0.3">
      <c r="A976" s="34" t="s">
        <v>2955</v>
      </c>
      <c r="B976" s="3">
        <v>45101</v>
      </c>
      <c r="C976" s="3" t="str">
        <f>TEXT(Tabla10[[#This Row],[Fecha de transacción]],"DDDD")</f>
        <v>sábado</v>
      </c>
      <c r="D976" s="3">
        <v>45165</v>
      </c>
      <c r="E976" s="4">
        <f>datos_chargeback_2001_1!$D976-datos_chargeback_2001_1!$B976</f>
        <v>64</v>
      </c>
      <c r="F976" s="5">
        <f>datos_chargeback_2001_1!$G976/100</f>
        <v>248.84</v>
      </c>
      <c r="G976" s="6">
        <v>24884</v>
      </c>
      <c r="H976" s="5">
        <f t="shared" si="15"/>
        <v>0</v>
      </c>
      <c r="I976" s="5">
        <v>0</v>
      </c>
      <c r="J976" s="6" t="s">
        <v>24</v>
      </c>
      <c r="K976" s="6" t="s">
        <v>25</v>
      </c>
      <c r="L976" s="6" t="s">
        <v>26</v>
      </c>
      <c r="M976" s="6" t="s">
        <v>59</v>
      </c>
      <c r="N976" s="6" t="s">
        <v>42</v>
      </c>
      <c r="O976" s="6" t="s">
        <v>70</v>
      </c>
      <c r="P976" s="6" t="s">
        <v>54</v>
      </c>
      <c r="Q976" s="6" t="s">
        <v>75</v>
      </c>
      <c r="R976" s="6">
        <v>24884</v>
      </c>
      <c r="S976" s="6" t="s">
        <v>2956</v>
      </c>
      <c r="T976" s="6" t="s">
        <v>46</v>
      </c>
      <c r="U976" s="5">
        <f>datos_chargeback_2001_1!$V976/100</f>
        <v>248.84</v>
      </c>
      <c r="V976" s="6">
        <v>24884</v>
      </c>
      <c r="W976" s="5">
        <f>datos_chargeback_2001_1!$X976/100</f>
        <v>0</v>
      </c>
      <c r="X976" s="6">
        <v>0</v>
      </c>
      <c r="Y976" s="5">
        <f>datos_chargeback_2001_1!$Z976/100</f>
        <v>0</v>
      </c>
      <c r="Z976" s="6">
        <v>0</v>
      </c>
      <c r="AA976" s="6" t="s">
        <v>2957</v>
      </c>
      <c r="AB976" s="6" t="s">
        <v>48</v>
      </c>
      <c r="AC976" s="8">
        <v>45101</v>
      </c>
      <c r="AD976" s="5">
        <f>datos_chargeback_2001_1!$AE976/100</f>
        <v>543.78</v>
      </c>
      <c r="AE976" s="6">
        <v>54378</v>
      </c>
      <c r="AF976" s="6" t="s">
        <v>29</v>
      </c>
    </row>
    <row r="977" spans="1:32" x14ac:dyDescent="0.3">
      <c r="A977" s="34" t="s">
        <v>2958</v>
      </c>
      <c r="B977" s="3">
        <v>45102</v>
      </c>
      <c r="C977" s="3" t="str">
        <f>TEXT(Tabla10[[#This Row],[Fecha de transacción]],"DDDD")</f>
        <v>domingo</v>
      </c>
      <c r="D977" s="3">
        <v>45188</v>
      </c>
      <c r="E977" s="4">
        <f>datos_chargeback_2001_1!$D977-datos_chargeback_2001_1!$B977</f>
        <v>86</v>
      </c>
      <c r="F977" s="5">
        <f>datos_chargeback_2001_1!$G977/100</f>
        <v>214.52</v>
      </c>
      <c r="G977" s="6">
        <v>21452</v>
      </c>
      <c r="H977" s="5">
        <f t="shared" si="15"/>
        <v>0</v>
      </c>
      <c r="I977" s="5">
        <v>0.13</v>
      </c>
      <c r="J977" s="6" t="s">
        <v>24</v>
      </c>
      <c r="K977" s="6" t="s">
        <v>25</v>
      </c>
      <c r="L977" s="6" t="s">
        <v>74</v>
      </c>
      <c r="M977" s="6" t="s">
        <v>85</v>
      </c>
      <c r="N977" s="6" t="s">
        <v>42</v>
      </c>
      <c r="O977" s="6" t="s">
        <v>114</v>
      </c>
      <c r="P977" s="6" t="s">
        <v>54</v>
      </c>
      <c r="Q977" s="6" t="s">
        <v>75</v>
      </c>
      <c r="R977" s="6">
        <v>21452</v>
      </c>
      <c r="S977" s="6" t="s">
        <v>2257</v>
      </c>
      <c r="T977" s="6" t="s">
        <v>116</v>
      </c>
      <c r="U977" s="5">
        <f>datos_chargeback_2001_1!$V977/100</f>
        <v>214.52</v>
      </c>
      <c r="V977" s="6">
        <v>21452</v>
      </c>
      <c r="W977" s="5">
        <f>datos_chargeback_2001_1!$X977/100</f>
        <v>0</v>
      </c>
      <c r="X977" s="6">
        <v>0</v>
      </c>
      <c r="Y977" s="5">
        <f>datos_chargeback_2001_1!$Z977/100</f>
        <v>0</v>
      </c>
      <c r="Z977" s="6">
        <v>0</v>
      </c>
      <c r="AA977" s="6" t="s">
        <v>2959</v>
      </c>
      <c r="AB977" s="6" t="s">
        <v>35</v>
      </c>
      <c r="AC977" s="7" t="s">
        <v>35</v>
      </c>
      <c r="AD977" s="5">
        <f>datos_chargeback_2001_1!$AE977/100</f>
        <v>0</v>
      </c>
      <c r="AE977" s="6">
        <v>0</v>
      </c>
      <c r="AF977" s="6" t="s">
        <v>29</v>
      </c>
    </row>
    <row r="978" spans="1:32" x14ac:dyDescent="0.3">
      <c r="A978" s="35" t="s">
        <v>2960</v>
      </c>
      <c r="B978" s="9">
        <v>45103</v>
      </c>
      <c r="C978" s="9" t="str">
        <f>TEXT(Tabla10[[#This Row],[Fecha de transacción]],"DDDD")</f>
        <v>lunes</v>
      </c>
      <c r="D978" s="9">
        <v>45169</v>
      </c>
      <c r="E978" s="10">
        <f>datos_chargeback_2001_1!$D978-datos_chargeback_2001_1!$B978</f>
        <v>66</v>
      </c>
      <c r="F978" s="11">
        <f>datos_chargeback_2001_1!$G978/100</f>
        <v>707.61</v>
      </c>
      <c r="G978" s="12">
        <v>70761</v>
      </c>
      <c r="H978" s="11">
        <f t="shared" si="15"/>
        <v>0</v>
      </c>
      <c r="I978" s="11">
        <v>0</v>
      </c>
      <c r="J978" s="12" t="s">
        <v>24</v>
      </c>
      <c r="K978" s="12" t="s">
        <v>25</v>
      </c>
      <c r="L978" s="12" t="s">
        <v>80</v>
      </c>
      <c r="M978" s="12" t="s">
        <v>59</v>
      </c>
      <c r="N978" s="12" t="s">
        <v>42</v>
      </c>
      <c r="O978" s="12" t="s">
        <v>29</v>
      </c>
      <c r="P978" s="12" t="s">
        <v>30</v>
      </c>
      <c r="Q978" s="12" t="s">
        <v>66</v>
      </c>
      <c r="R978" s="12">
        <v>70761</v>
      </c>
      <c r="S978" s="12" t="s">
        <v>2448</v>
      </c>
      <c r="T978" s="12" t="s">
        <v>46</v>
      </c>
      <c r="U978" s="11">
        <f>datos_chargeback_2001_1!$V978/100</f>
        <v>707.61</v>
      </c>
      <c r="V978" s="12">
        <v>70761</v>
      </c>
      <c r="W978" s="11">
        <f>datos_chargeback_2001_1!$X978/100</f>
        <v>0</v>
      </c>
      <c r="X978" s="12">
        <v>0</v>
      </c>
      <c r="Y978" s="11">
        <f>datos_chargeback_2001_1!$Z978/100</f>
        <v>0</v>
      </c>
      <c r="Z978" s="12">
        <v>0</v>
      </c>
      <c r="AA978" s="12" t="s">
        <v>2961</v>
      </c>
      <c r="AB978" s="12" t="s">
        <v>48</v>
      </c>
      <c r="AC978" s="19">
        <v>45103</v>
      </c>
      <c r="AD978" s="11">
        <f>datos_chargeback_2001_1!$AE978/100</f>
        <v>987.69</v>
      </c>
      <c r="AE978" s="12">
        <v>98769</v>
      </c>
      <c r="AF978" s="12" t="s">
        <v>53</v>
      </c>
    </row>
    <row r="979" spans="1:32" x14ac:dyDescent="0.3">
      <c r="A979" s="34" t="s">
        <v>2962</v>
      </c>
      <c r="B979" s="3">
        <v>45104</v>
      </c>
      <c r="C979" s="3" t="str">
        <f>TEXT(Tabla10[[#This Row],[Fecha de transacción]],"DDDD")</f>
        <v>martes</v>
      </c>
      <c r="D979" s="3">
        <v>45174</v>
      </c>
      <c r="E979" s="4">
        <f>datos_chargeback_2001_1!$D979-datos_chargeback_2001_1!$B979</f>
        <v>70</v>
      </c>
      <c r="F979" s="5">
        <f>datos_chargeback_2001_1!$G979/100</f>
        <v>435.21</v>
      </c>
      <c r="G979" s="6">
        <v>43521</v>
      </c>
      <c r="H979" s="5">
        <f t="shared" si="15"/>
        <v>0</v>
      </c>
      <c r="I979" s="5">
        <v>1.38</v>
      </c>
      <c r="J979" s="6" t="s">
        <v>24</v>
      </c>
      <c r="K979" s="6" t="s">
        <v>25</v>
      </c>
      <c r="L979" s="6" t="s">
        <v>40</v>
      </c>
      <c r="M979" s="6" t="s">
        <v>52</v>
      </c>
      <c r="N979" s="6" t="s">
        <v>28</v>
      </c>
      <c r="O979" s="6" t="s">
        <v>50</v>
      </c>
      <c r="P979" s="6" t="s">
        <v>30</v>
      </c>
      <c r="Q979" s="6" t="s">
        <v>66</v>
      </c>
      <c r="R979" s="6">
        <v>43521</v>
      </c>
      <c r="S979" s="6" t="s">
        <v>2963</v>
      </c>
      <c r="T979" s="6" t="s">
        <v>33</v>
      </c>
      <c r="U979" s="5">
        <f>datos_chargeback_2001_1!$V979/100</f>
        <v>0</v>
      </c>
      <c r="V979" s="6">
        <v>0</v>
      </c>
      <c r="W979" s="5">
        <f>datos_chargeback_2001_1!$X979/100</f>
        <v>0</v>
      </c>
      <c r="X979" s="6">
        <v>0</v>
      </c>
      <c r="Y979" s="5">
        <f>datos_chargeback_2001_1!$Z979/100</f>
        <v>435.21</v>
      </c>
      <c r="Z979" s="6">
        <v>43521</v>
      </c>
      <c r="AA979" s="6" t="s">
        <v>2964</v>
      </c>
      <c r="AB979" s="6" t="s">
        <v>48</v>
      </c>
      <c r="AC979" s="8">
        <v>45104</v>
      </c>
      <c r="AD979" s="5">
        <f>datos_chargeback_2001_1!$AE979/100</f>
        <v>846.88</v>
      </c>
      <c r="AE979" s="6">
        <v>84688</v>
      </c>
      <c r="AF979" s="6" t="s">
        <v>36</v>
      </c>
    </row>
    <row r="980" spans="1:32" x14ac:dyDescent="0.3">
      <c r="A980" s="34" t="s">
        <v>2965</v>
      </c>
      <c r="B980" s="3">
        <v>45105</v>
      </c>
      <c r="C980" s="3" t="str">
        <f>TEXT(Tabla10[[#This Row],[Fecha de transacción]],"DDDD")</f>
        <v>miércoles</v>
      </c>
      <c r="D980" s="3">
        <v>45171</v>
      </c>
      <c r="E980" s="4">
        <f>datos_chargeback_2001_1!$D980-datos_chargeback_2001_1!$B980</f>
        <v>66</v>
      </c>
      <c r="F980" s="5">
        <f>datos_chargeback_2001_1!$G980/100</f>
        <v>85.77</v>
      </c>
      <c r="G980" s="6">
        <v>8577</v>
      </c>
      <c r="H980" s="5">
        <f t="shared" si="15"/>
        <v>0</v>
      </c>
      <c r="I980" s="5">
        <v>0</v>
      </c>
      <c r="J980" s="6" t="s">
        <v>24</v>
      </c>
      <c r="K980" s="6" t="s">
        <v>25</v>
      </c>
      <c r="L980" s="6" t="s">
        <v>80</v>
      </c>
      <c r="M980" s="6" t="s">
        <v>59</v>
      </c>
      <c r="N980" s="6" t="s">
        <v>42</v>
      </c>
      <c r="O980" s="6" t="s">
        <v>36</v>
      </c>
      <c r="P980" s="6" t="s">
        <v>54</v>
      </c>
      <c r="Q980" s="6" t="s">
        <v>75</v>
      </c>
      <c r="R980" s="6">
        <v>85770</v>
      </c>
      <c r="S980" s="6" t="s">
        <v>353</v>
      </c>
      <c r="T980" s="6" t="s">
        <v>46</v>
      </c>
      <c r="U980" s="5">
        <f>datos_chargeback_2001_1!$V980/100</f>
        <v>857.7</v>
      </c>
      <c r="V980" s="6">
        <v>85770</v>
      </c>
      <c r="W980" s="5">
        <f>datos_chargeback_2001_1!$X980/100</f>
        <v>0</v>
      </c>
      <c r="X980" s="6">
        <v>0</v>
      </c>
      <c r="Y980" s="5">
        <f>datos_chargeback_2001_1!$Z980/100</f>
        <v>0</v>
      </c>
      <c r="Z980" s="6">
        <v>0</v>
      </c>
      <c r="AA980" s="6" t="s">
        <v>2966</v>
      </c>
      <c r="AB980" s="6" t="s">
        <v>48</v>
      </c>
      <c r="AC980" s="8">
        <v>45105</v>
      </c>
      <c r="AD980" s="5">
        <f>datos_chargeback_2001_1!$AE980/100</f>
        <v>708.68</v>
      </c>
      <c r="AE980" s="6">
        <v>70868</v>
      </c>
      <c r="AF980" s="6" t="s">
        <v>29</v>
      </c>
    </row>
    <row r="981" spans="1:32" x14ac:dyDescent="0.3">
      <c r="A981" s="36" t="s">
        <v>2967</v>
      </c>
      <c r="B981" s="14">
        <v>45106</v>
      </c>
      <c r="C981" s="14" t="str">
        <f>TEXT(Tabla10[[#This Row],[Fecha de transacción]],"DDDD")</f>
        <v>jueves</v>
      </c>
      <c r="D981" s="14">
        <v>45179</v>
      </c>
      <c r="E981" s="15">
        <f>datos_chargeback_2001_1!$D981-datos_chargeback_2001_1!$B981</f>
        <v>73</v>
      </c>
      <c r="F981" s="16">
        <f>datos_chargeback_2001_1!$G981/100</f>
        <v>752.81</v>
      </c>
      <c r="G981" s="17">
        <v>75281</v>
      </c>
      <c r="H981" s="16">
        <f t="shared" si="15"/>
        <v>0</v>
      </c>
      <c r="I981" s="16">
        <v>1.1499999999999999</v>
      </c>
      <c r="J981" s="17" t="s">
        <v>24</v>
      </c>
      <c r="K981" s="17" t="s">
        <v>25</v>
      </c>
      <c r="L981" s="17" t="s">
        <v>26</v>
      </c>
      <c r="M981" s="17" t="s">
        <v>85</v>
      </c>
      <c r="N981" s="17" t="s">
        <v>42</v>
      </c>
      <c r="O981" s="17" t="s">
        <v>70</v>
      </c>
      <c r="P981" s="17" t="s">
        <v>54</v>
      </c>
      <c r="Q981" s="17" t="s">
        <v>75</v>
      </c>
      <c r="R981" s="17">
        <v>75281</v>
      </c>
      <c r="S981" s="17" t="s">
        <v>2968</v>
      </c>
      <c r="T981" s="17" t="s">
        <v>116</v>
      </c>
      <c r="U981" s="16">
        <f>datos_chargeback_2001_1!$V981/100</f>
        <v>752.81</v>
      </c>
      <c r="V981" s="17">
        <v>75281</v>
      </c>
      <c r="W981" s="16">
        <f>datos_chargeback_2001_1!$X981/100</f>
        <v>0</v>
      </c>
      <c r="X981" s="17">
        <v>0</v>
      </c>
      <c r="Y981" s="16">
        <f>datos_chargeback_2001_1!$Z981/100</f>
        <v>0</v>
      </c>
      <c r="Z981" s="17">
        <v>0</v>
      </c>
      <c r="AA981" s="17" t="s">
        <v>2969</v>
      </c>
      <c r="AB981" s="17" t="s">
        <v>48</v>
      </c>
      <c r="AC981" s="18">
        <v>45106</v>
      </c>
      <c r="AD981" s="16">
        <f>datos_chargeback_2001_1!$AE981/100</f>
        <v>650.29</v>
      </c>
      <c r="AE981" s="17">
        <v>65029</v>
      </c>
      <c r="AF981" s="17" t="s">
        <v>64</v>
      </c>
    </row>
    <row r="982" spans="1:32" x14ac:dyDescent="0.3">
      <c r="A982" s="35" t="s">
        <v>2970</v>
      </c>
      <c r="B982" s="9">
        <v>45107</v>
      </c>
      <c r="C982" s="9" t="str">
        <f>TEXT(Tabla10[[#This Row],[Fecha de transacción]],"DDDD")</f>
        <v>viernes</v>
      </c>
      <c r="D982" s="9">
        <v>45189</v>
      </c>
      <c r="E982" s="10">
        <f>datos_chargeback_2001_1!$D982-datos_chargeback_2001_1!$B982</f>
        <v>82</v>
      </c>
      <c r="F982" s="11">
        <f>datos_chargeback_2001_1!$G982/100</f>
        <v>562.01</v>
      </c>
      <c r="G982" s="12">
        <v>56201</v>
      </c>
      <c r="H982" s="11">
        <f t="shared" si="15"/>
        <v>0</v>
      </c>
      <c r="I982" s="11">
        <v>0</v>
      </c>
      <c r="J982" s="12" t="s">
        <v>24</v>
      </c>
      <c r="K982" s="12" t="s">
        <v>25</v>
      </c>
      <c r="L982" s="12" t="s">
        <v>109</v>
      </c>
      <c r="M982" s="12" t="s">
        <v>93</v>
      </c>
      <c r="N982" s="12" t="s">
        <v>42</v>
      </c>
      <c r="O982" s="12" t="s">
        <v>70</v>
      </c>
      <c r="P982" s="12" t="s">
        <v>54</v>
      </c>
      <c r="Q982" s="12" t="s">
        <v>75</v>
      </c>
      <c r="R982" s="12">
        <v>56201</v>
      </c>
      <c r="S982" s="12" t="s">
        <v>2971</v>
      </c>
      <c r="T982" s="12" t="s">
        <v>61</v>
      </c>
      <c r="U982" s="11">
        <f>datos_chargeback_2001_1!$V982/100</f>
        <v>0</v>
      </c>
      <c r="V982" s="12">
        <v>0</v>
      </c>
      <c r="W982" s="11">
        <f>datos_chargeback_2001_1!$X982/100</f>
        <v>562.01</v>
      </c>
      <c r="X982" s="12">
        <v>56201</v>
      </c>
      <c r="Y982" s="11">
        <f>datos_chargeback_2001_1!$Z982/100</f>
        <v>0</v>
      </c>
      <c r="Z982" s="12">
        <v>0</v>
      </c>
      <c r="AA982" s="12" t="s">
        <v>2972</v>
      </c>
      <c r="AB982" s="12" t="s">
        <v>48</v>
      </c>
      <c r="AC982" s="19">
        <v>45107</v>
      </c>
      <c r="AD982" s="11">
        <f>datos_chargeback_2001_1!$AE982/100</f>
        <v>603.12</v>
      </c>
      <c r="AE982" s="12">
        <v>60312</v>
      </c>
      <c r="AF982" s="12" t="s">
        <v>64</v>
      </c>
    </row>
    <row r="983" spans="1:32" x14ac:dyDescent="0.3">
      <c r="A983" s="34" t="s">
        <v>2973</v>
      </c>
      <c r="B983" s="3">
        <v>45108</v>
      </c>
      <c r="C983" s="3" t="str">
        <f>TEXT(Tabla10[[#This Row],[Fecha de transacción]],"DDDD")</f>
        <v>sábado</v>
      </c>
      <c r="D983" s="3">
        <v>45186</v>
      </c>
      <c r="E983" s="4">
        <f>datos_chargeback_2001_1!$D983-datos_chargeback_2001_1!$B983</f>
        <v>78</v>
      </c>
      <c r="F983" s="5">
        <f>datos_chargeback_2001_1!$G983/100</f>
        <v>352.28</v>
      </c>
      <c r="G983" s="6">
        <v>35228</v>
      </c>
      <c r="H983" s="5">
        <f t="shared" si="15"/>
        <v>0</v>
      </c>
      <c r="I983" s="5">
        <v>0</v>
      </c>
      <c r="J983" s="6" t="s">
        <v>24</v>
      </c>
      <c r="K983" s="6" t="s">
        <v>25</v>
      </c>
      <c r="L983" s="6" t="s">
        <v>80</v>
      </c>
      <c r="M983" s="6" t="s">
        <v>27</v>
      </c>
      <c r="N983" s="6" t="s">
        <v>42</v>
      </c>
      <c r="O983" s="6" t="s">
        <v>29</v>
      </c>
      <c r="P983" s="6" t="s">
        <v>54</v>
      </c>
      <c r="Q983" s="6" t="s">
        <v>75</v>
      </c>
      <c r="R983" s="6">
        <v>35228</v>
      </c>
      <c r="S983" s="6" t="s">
        <v>2272</v>
      </c>
      <c r="T983" s="6" t="s">
        <v>116</v>
      </c>
      <c r="U983" s="5">
        <f>datos_chargeback_2001_1!$V983/100</f>
        <v>352.28</v>
      </c>
      <c r="V983" s="6">
        <v>35228</v>
      </c>
      <c r="W983" s="5">
        <f>datos_chargeback_2001_1!$X983/100</f>
        <v>0</v>
      </c>
      <c r="X983" s="6">
        <v>0</v>
      </c>
      <c r="Y983" s="5">
        <f>datos_chargeback_2001_1!$Z983/100</f>
        <v>0</v>
      </c>
      <c r="Z983" s="6">
        <v>0</v>
      </c>
      <c r="AA983" s="6" t="s">
        <v>2974</v>
      </c>
      <c r="AB983" s="6" t="s">
        <v>48</v>
      </c>
      <c r="AC983" s="8">
        <v>45108</v>
      </c>
      <c r="AD983" s="5">
        <f>datos_chargeback_2001_1!$AE983/100</f>
        <v>524.03</v>
      </c>
      <c r="AE983" s="6">
        <v>52403</v>
      </c>
      <c r="AF983" s="6" t="s">
        <v>43</v>
      </c>
    </row>
    <row r="984" spans="1:32" x14ac:dyDescent="0.3">
      <c r="A984" s="35" t="s">
        <v>2976</v>
      </c>
      <c r="B984" s="9">
        <v>45109</v>
      </c>
      <c r="C984" s="9" t="str">
        <f>TEXT(Tabla10[[#This Row],[Fecha de transacción]],"DDDD")</f>
        <v>domingo</v>
      </c>
      <c r="D984" s="9">
        <v>45183</v>
      </c>
      <c r="E984" s="10">
        <f>datos_chargeback_2001_1!$D984-datos_chargeback_2001_1!$B984</f>
        <v>74</v>
      </c>
      <c r="F984" s="11">
        <f>datos_chargeback_2001_1!$G984/100</f>
        <v>501.21</v>
      </c>
      <c r="G984" s="12">
        <v>50121</v>
      </c>
      <c r="H984" s="11">
        <f t="shared" si="15"/>
        <v>0</v>
      </c>
      <c r="I984" s="11">
        <v>0</v>
      </c>
      <c r="J984" s="12" t="s">
        <v>38</v>
      </c>
      <c r="K984" s="12" t="s">
        <v>25</v>
      </c>
      <c r="L984" s="12" t="s">
        <v>109</v>
      </c>
      <c r="M984" s="12" t="s">
        <v>85</v>
      </c>
      <c r="N984" s="12" t="s">
        <v>28</v>
      </c>
      <c r="O984" s="12" t="s">
        <v>64</v>
      </c>
      <c r="P984" s="12" t="s">
        <v>54</v>
      </c>
      <c r="Q984" s="12" t="s">
        <v>66</v>
      </c>
      <c r="R984" s="12">
        <v>50121</v>
      </c>
      <c r="S984" s="12" t="s">
        <v>2977</v>
      </c>
      <c r="T984" s="12" t="s">
        <v>33</v>
      </c>
      <c r="U984" s="11">
        <f>datos_chargeback_2001_1!$V984/100</f>
        <v>0</v>
      </c>
      <c r="V984" s="12">
        <v>0</v>
      </c>
      <c r="W984" s="11">
        <f>datos_chargeback_2001_1!$X984/100</f>
        <v>0</v>
      </c>
      <c r="X984" s="12">
        <v>0</v>
      </c>
      <c r="Y984" s="11">
        <f>datos_chargeback_2001_1!$Z984/100</f>
        <v>501.21</v>
      </c>
      <c r="Z984" s="12">
        <v>50121</v>
      </c>
      <c r="AA984" s="12" t="s">
        <v>2978</v>
      </c>
      <c r="AB984" s="12" t="s">
        <v>35</v>
      </c>
      <c r="AC984" s="13" t="s">
        <v>35</v>
      </c>
      <c r="AD984" s="11">
        <f>datos_chargeback_2001_1!$AE984/100</f>
        <v>0</v>
      </c>
      <c r="AE984" s="12">
        <v>0</v>
      </c>
      <c r="AF984" s="12" t="s">
        <v>43</v>
      </c>
    </row>
    <row r="985" spans="1:32" x14ac:dyDescent="0.3">
      <c r="A985" s="36" t="s">
        <v>2979</v>
      </c>
      <c r="B985" s="14">
        <v>45110</v>
      </c>
      <c r="C985" s="14" t="str">
        <f>TEXT(Tabla10[[#This Row],[Fecha de transacción]],"DDDD")</f>
        <v>lunes</v>
      </c>
      <c r="D985" s="14">
        <v>45173</v>
      </c>
      <c r="E985" s="15">
        <f>datos_chargeback_2001_1!$D985-datos_chargeback_2001_1!$B985</f>
        <v>63</v>
      </c>
      <c r="F985" s="16">
        <f>datos_chargeback_2001_1!$G985/100</f>
        <v>412.79</v>
      </c>
      <c r="G985" s="17">
        <v>41279</v>
      </c>
      <c r="H985" s="16">
        <f t="shared" si="15"/>
        <v>0</v>
      </c>
      <c r="I985" s="16">
        <v>1.34</v>
      </c>
      <c r="J985" s="17" t="s">
        <v>38</v>
      </c>
      <c r="K985" s="17" t="s">
        <v>25</v>
      </c>
      <c r="L985" s="17" t="s">
        <v>109</v>
      </c>
      <c r="M985" s="17" t="s">
        <v>93</v>
      </c>
      <c r="N985" s="17" t="s">
        <v>28</v>
      </c>
      <c r="O985" s="17" t="s">
        <v>70</v>
      </c>
      <c r="P985" s="17" t="s">
        <v>54</v>
      </c>
      <c r="Q985" s="17" t="s">
        <v>75</v>
      </c>
      <c r="R985" s="17">
        <v>41279</v>
      </c>
      <c r="S985" s="17" t="s">
        <v>2980</v>
      </c>
      <c r="T985" s="17" t="s">
        <v>33</v>
      </c>
      <c r="U985" s="16">
        <f>datos_chargeback_2001_1!$V985/100</f>
        <v>0</v>
      </c>
      <c r="V985" s="17">
        <v>0</v>
      </c>
      <c r="W985" s="16">
        <f>datos_chargeback_2001_1!$X985/100</f>
        <v>0</v>
      </c>
      <c r="X985" s="17">
        <v>0</v>
      </c>
      <c r="Y985" s="16">
        <f>datos_chargeback_2001_1!$Z985/100</f>
        <v>412.79</v>
      </c>
      <c r="Z985" s="17">
        <v>41279</v>
      </c>
      <c r="AA985" s="17" t="s">
        <v>2981</v>
      </c>
      <c r="AB985" s="17" t="s">
        <v>35</v>
      </c>
      <c r="AC985" s="20" t="s">
        <v>35</v>
      </c>
      <c r="AD985" s="16">
        <f>datos_chargeback_2001_1!$AE985/100</f>
        <v>0</v>
      </c>
      <c r="AE985" s="17">
        <v>0</v>
      </c>
      <c r="AF985" s="17" t="s">
        <v>53</v>
      </c>
    </row>
    <row r="986" spans="1:32" x14ac:dyDescent="0.3">
      <c r="A986" s="35" t="s">
        <v>2982</v>
      </c>
      <c r="B986" s="9">
        <v>45111</v>
      </c>
      <c r="C986" s="9" t="str">
        <f>TEXT(Tabla10[[#This Row],[Fecha de transacción]],"DDDD")</f>
        <v>martes</v>
      </c>
      <c r="D986" s="9">
        <v>45198</v>
      </c>
      <c r="E986" s="10">
        <f>datos_chargeback_2001_1!$D986-datos_chargeback_2001_1!$B986</f>
        <v>87</v>
      </c>
      <c r="F986" s="11">
        <f>datos_chargeback_2001_1!$G986/100</f>
        <v>400.01</v>
      </c>
      <c r="G986" s="12">
        <v>40001</v>
      </c>
      <c r="H986" s="11">
        <f t="shared" si="15"/>
        <v>0</v>
      </c>
      <c r="I986" s="11">
        <v>1.46</v>
      </c>
      <c r="J986" s="12" t="s">
        <v>38</v>
      </c>
      <c r="K986" s="12" t="s">
        <v>25</v>
      </c>
      <c r="L986" s="12" t="s">
        <v>26</v>
      </c>
      <c r="M986" s="12" t="s">
        <v>52</v>
      </c>
      <c r="N986" s="12" t="s">
        <v>42</v>
      </c>
      <c r="O986" s="12" t="s">
        <v>53</v>
      </c>
      <c r="P986" s="12" t="s">
        <v>54</v>
      </c>
      <c r="Q986" s="12" t="s">
        <v>75</v>
      </c>
      <c r="R986" s="12">
        <v>40001</v>
      </c>
      <c r="S986" s="12" t="s">
        <v>668</v>
      </c>
      <c r="T986" s="12" t="s">
        <v>46</v>
      </c>
      <c r="U986" s="11">
        <f>datos_chargeback_2001_1!$V986/100</f>
        <v>400.01</v>
      </c>
      <c r="V986" s="12">
        <v>40001</v>
      </c>
      <c r="W986" s="11">
        <f>datos_chargeback_2001_1!$X986/100</f>
        <v>0</v>
      </c>
      <c r="X986" s="12">
        <v>0</v>
      </c>
      <c r="Y986" s="11">
        <f>datos_chargeback_2001_1!$Z986/100</f>
        <v>0</v>
      </c>
      <c r="Z986" s="12">
        <v>0</v>
      </c>
      <c r="AA986" s="12" t="s">
        <v>2983</v>
      </c>
      <c r="AB986" s="12" t="s">
        <v>48</v>
      </c>
      <c r="AC986" s="19">
        <v>45111</v>
      </c>
      <c r="AD986" s="11">
        <f>datos_chargeback_2001_1!$AE986/100</f>
        <v>677.81</v>
      </c>
      <c r="AE986" s="12">
        <v>67781</v>
      </c>
      <c r="AF986" s="12" t="s">
        <v>43</v>
      </c>
    </row>
    <row r="987" spans="1:32" x14ac:dyDescent="0.3">
      <c r="A987" s="34" t="s">
        <v>2984</v>
      </c>
      <c r="B987" s="3">
        <v>45112</v>
      </c>
      <c r="C987" s="3" t="str">
        <f>TEXT(Tabla10[[#This Row],[Fecha de transacción]],"DDDD")</f>
        <v>miércoles</v>
      </c>
      <c r="D987" s="3">
        <v>45176</v>
      </c>
      <c r="E987" s="4">
        <f>datos_chargeback_2001_1!$D987-datos_chargeback_2001_1!$B987</f>
        <v>64</v>
      </c>
      <c r="F987" s="5">
        <f>datos_chargeback_2001_1!$G987/100</f>
        <v>359.08</v>
      </c>
      <c r="G987" s="6">
        <v>35908</v>
      </c>
      <c r="H987" s="5">
        <f t="shared" si="15"/>
        <v>0</v>
      </c>
      <c r="I987" s="5">
        <v>0</v>
      </c>
      <c r="J987" s="6" t="s">
        <v>24</v>
      </c>
      <c r="K987" s="6" t="s">
        <v>25</v>
      </c>
      <c r="L987" s="6" t="s">
        <v>26</v>
      </c>
      <c r="M987" s="6" t="s">
        <v>93</v>
      </c>
      <c r="N987" s="6" t="s">
        <v>42</v>
      </c>
      <c r="O987" s="6" t="s">
        <v>114</v>
      </c>
      <c r="P987" s="6" t="s">
        <v>30</v>
      </c>
      <c r="Q987" s="6" t="s">
        <v>31</v>
      </c>
      <c r="R987" s="6">
        <v>35908</v>
      </c>
      <c r="S987" s="6" t="s">
        <v>143</v>
      </c>
      <c r="T987" s="6" t="s">
        <v>46</v>
      </c>
      <c r="U987" s="5">
        <f>datos_chargeback_2001_1!$V987/100</f>
        <v>359.08</v>
      </c>
      <c r="V987" s="6">
        <v>35908</v>
      </c>
      <c r="W987" s="5">
        <f>datos_chargeback_2001_1!$X987/100</f>
        <v>0</v>
      </c>
      <c r="X987" s="6">
        <v>0</v>
      </c>
      <c r="Y987" s="5">
        <f>datos_chargeback_2001_1!$Z987/100</f>
        <v>0</v>
      </c>
      <c r="Z987" s="6">
        <v>0</v>
      </c>
      <c r="AA987" s="6" t="s">
        <v>2985</v>
      </c>
      <c r="AB987" s="6" t="s">
        <v>48</v>
      </c>
      <c r="AC987" s="8">
        <v>45112</v>
      </c>
      <c r="AD987" s="5">
        <f>datos_chargeback_2001_1!$AE987/100</f>
        <v>212.49</v>
      </c>
      <c r="AE987" s="6">
        <v>21249</v>
      </c>
      <c r="AF987" s="6" t="s">
        <v>50</v>
      </c>
    </row>
    <row r="988" spans="1:32" x14ac:dyDescent="0.3">
      <c r="A988" s="34" t="s">
        <v>2986</v>
      </c>
      <c r="B988" s="3">
        <v>45113</v>
      </c>
      <c r="C988" s="3" t="str">
        <f>TEXT(Tabla10[[#This Row],[Fecha de transacción]],"DDDD")</f>
        <v>jueves</v>
      </c>
      <c r="D988" s="3">
        <v>45199</v>
      </c>
      <c r="E988" s="4">
        <f>datos_chargeback_2001_1!$D988-datos_chargeback_2001_1!$B988</f>
        <v>86</v>
      </c>
      <c r="F988" s="5">
        <f>datos_chargeback_2001_1!$G988/100</f>
        <v>87.22</v>
      </c>
      <c r="G988" s="6">
        <v>8722</v>
      </c>
      <c r="H988" s="5">
        <f t="shared" si="15"/>
        <v>0</v>
      </c>
      <c r="I988" s="5">
        <v>0.1</v>
      </c>
      <c r="J988" s="6" t="s">
        <v>24</v>
      </c>
      <c r="K988" s="6" t="s">
        <v>25</v>
      </c>
      <c r="L988" s="6" t="s">
        <v>80</v>
      </c>
      <c r="M988" s="6" t="s">
        <v>85</v>
      </c>
      <c r="N988" s="6" t="s">
        <v>42</v>
      </c>
      <c r="O988" s="6" t="s">
        <v>53</v>
      </c>
      <c r="P988" s="6" t="s">
        <v>54</v>
      </c>
      <c r="Q988" s="6" t="s">
        <v>66</v>
      </c>
      <c r="R988" s="6">
        <v>87220</v>
      </c>
      <c r="S988" s="6" t="s">
        <v>187</v>
      </c>
      <c r="T988" s="6" t="s">
        <v>61</v>
      </c>
      <c r="U988" s="5">
        <f>datos_chargeback_2001_1!$V988/100</f>
        <v>0</v>
      </c>
      <c r="V988" s="6">
        <v>0</v>
      </c>
      <c r="W988" s="5">
        <f>datos_chargeback_2001_1!$X988/100</f>
        <v>872.2</v>
      </c>
      <c r="X988" s="6">
        <v>87220</v>
      </c>
      <c r="Y988" s="5">
        <f>datos_chargeback_2001_1!$Z988/100</f>
        <v>0</v>
      </c>
      <c r="Z988" s="6">
        <v>0</v>
      </c>
      <c r="AA988" s="6" t="s">
        <v>2987</v>
      </c>
      <c r="AB988" s="6" t="s">
        <v>35</v>
      </c>
      <c r="AC988" s="7" t="s">
        <v>35</v>
      </c>
      <c r="AD988" s="5">
        <f>datos_chargeback_2001_1!$AE988/100</f>
        <v>0</v>
      </c>
      <c r="AE988" s="6">
        <v>0</v>
      </c>
      <c r="AF988" s="6" t="s">
        <v>50</v>
      </c>
    </row>
    <row r="989" spans="1:32" x14ac:dyDescent="0.3">
      <c r="A989" s="36" t="s">
        <v>2988</v>
      </c>
      <c r="B989" s="14">
        <v>45114</v>
      </c>
      <c r="C989" s="14" t="str">
        <f>TEXT(Tabla10[[#This Row],[Fecha de transacción]],"DDDD")</f>
        <v>viernes</v>
      </c>
      <c r="D989" s="14">
        <v>45204</v>
      </c>
      <c r="E989" s="15">
        <f>datos_chargeback_2001_1!$D989-datos_chargeback_2001_1!$B989</f>
        <v>90</v>
      </c>
      <c r="F989" s="16">
        <f>datos_chargeback_2001_1!$G989/100</f>
        <v>159.79</v>
      </c>
      <c r="G989" s="17">
        <v>15979</v>
      </c>
      <c r="H989" s="16">
        <f t="shared" si="15"/>
        <v>0</v>
      </c>
      <c r="I989" s="16">
        <v>1.33</v>
      </c>
      <c r="J989" s="17" t="s">
        <v>24</v>
      </c>
      <c r="K989" s="17" t="s">
        <v>25</v>
      </c>
      <c r="L989" s="17" t="s">
        <v>109</v>
      </c>
      <c r="M989" s="17" t="s">
        <v>27</v>
      </c>
      <c r="N989" s="17" t="s">
        <v>42</v>
      </c>
      <c r="O989" s="17" t="s">
        <v>64</v>
      </c>
      <c r="P989" s="17" t="s">
        <v>30</v>
      </c>
      <c r="Q989" s="17" t="s">
        <v>75</v>
      </c>
      <c r="R989" s="17">
        <v>15979</v>
      </c>
      <c r="S989" s="17" t="s">
        <v>1876</v>
      </c>
      <c r="T989" s="17" t="s">
        <v>116</v>
      </c>
      <c r="U989" s="16">
        <f>datos_chargeback_2001_1!$V989/100</f>
        <v>159.79</v>
      </c>
      <c r="V989" s="17">
        <v>15979</v>
      </c>
      <c r="W989" s="16">
        <f>datos_chargeback_2001_1!$X989/100</f>
        <v>0</v>
      </c>
      <c r="X989" s="17">
        <v>0</v>
      </c>
      <c r="Y989" s="16">
        <f>datos_chargeback_2001_1!$Z989/100</f>
        <v>0</v>
      </c>
      <c r="Z989" s="17">
        <v>0</v>
      </c>
      <c r="AA989" s="17" t="s">
        <v>2989</v>
      </c>
      <c r="AB989" s="17" t="s">
        <v>35</v>
      </c>
      <c r="AC989" s="20" t="s">
        <v>35</v>
      </c>
      <c r="AD989" s="16">
        <f>datos_chargeback_2001_1!$AE989/100</f>
        <v>0</v>
      </c>
      <c r="AE989" s="17">
        <v>0</v>
      </c>
      <c r="AF989" s="17" t="s">
        <v>43</v>
      </c>
    </row>
    <row r="990" spans="1:32" x14ac:dyDescent="0.3">
      <c r="A990" s="35" t="s">
        <v>2990</v>
      </c>
      <c r="B990" s="9">
        <v>45115</v>
      </c>
      <c r="C990" s="9" t="str">
        <f>TEXT(Tabla10[[#This Row],[Fecha de transacción]],"DDDD")</f>
        <v>sábado</v>
      </c>
      <c r="D990" s="9">
        <v>45196</v>
      </c>
      <c r="E990" s="10">
        <f>datos_chargeback_2001_1!$D990-datos_chargeback_2001_1!$B990</f>
        <v>81</v>
      </c>
      <c r="F990" s="11">
        <f>datos_chargeback_2001_1!$G990/100</f>
        <v>364.19</v>
      </c>
      <c r="G990" s="12">
        <v>36419</v>
      </c>
      <c r="H990" s="11">
        <f t="shared" si="15"/>
        <v>0</v>
      </c>
      <c r="I990" s="11">
        <v>0</v>
      </c>
      <c r="J990" s="12" t="s">
        <v>24</v>
      </c>
      <c r="K990" s="12" t="s">
        <v>25</v>
      </c>
      <c r="L990" s="12" t="s">
        <v>80</v>
      </c>
      <c r="M990" s="12" t="s">
        <v>93</v>
      </c>
      <c r="N990" s="12" t="s">
        <v>42</v>
      </c>
      <c r="O990" s="12" t="s">
        <v>43</v>
      </c>
      <c r="P990" s="12" t="s">
        <v>54</v>
      </c>
      <c r="Q990" s="12" t="s">
        <v>44</v>
      </c>
      <c r="R990" s="12">
        <v>36419</v>
      </c>
      <c r="S990" s="12" t="s">
        <v>742</v>
      </c>
      <c r="T990" s="12" t="s">
        <v>61</v>
      </c>
      <c r="U990" s="11">
        <f>datos_chargeback_2001_1!$V990/100</f>
        <v>0</v>
      </c>
      <c r="V990" s="12">
        <v>0</v>
      </c>
      <c r="W990" s="11">
        <f>datos_chargeback_2001_1!$X990/100</f>
        <v>364.19</v>
      </c>
      <c r="X990" s="12">
        <v>36419</v>
      </c>
      <c r="Y990" s="11">
        <f>datos_chargeback_2001_1!$Z990/100</f>
        <v>0</v>
      </c>
      <c r="Z990" s="12">
        <v>0</v>
      </c>
      <c r="AA990" s="12" t="s">
        <v>2991</v>
      </c>
      <c r="AB990" s="12" t="s">
        <v>48</v>
      </c>
      <c r="AC990" s="19">
        <v>45115</v>
      </c>
      <c r="AD990" s="11">
        <f>datos_chargeback_2001_1!$AE990/100</f>
        <v>618.12</v>
      </c>
      <c r="AE990" s="12">
        <v>61812</v>
      </c>
      <c r="AF990" s="12" t="s">
        <v>53</v>
      </c>
    </row>
    <row r="991" spans="1:32" x14ac:dyDescent="0.3">
      <c r="A991" s="34" t="s">
        <v>2992</v>
      </c>
      <c r="B991" s="3">
        <v>45116</v>
      </c>
      <c r="C991" s="3" t="str">
        <f>TEXT(Tabla10[[#This Row],[Fecha de transacción]],"DDDD")</f>
        <v>domingo</v>
      </c>
      <c r="D991" s="3">
        <v>45194</v>
      </c>
      <c r="E991" s="4">
        <f>datos_chargeback_2001_1!$D991-datos_chargeback_2001_1!$B991</f>
        <v>78</v>
      </c>
      <c r="F991" s="5">
        <f>datos_chargeback_2001_1!$G991/100</f>
        <v>804.96</v>
      </c>
      <c r="G991" s="6">
        <v>80496</v>
      </c>
      <c r="H991" s="5">
        <f t="shared" si="15"/>
        <v>0</v>
      </c>
      <c r="I991" s="5">
        <v>1.06</v>
      </c>
      <c r="J991" s="6" t="s">
        <v>24</v>
      </c>
      <c r="K991" s="6" t="s">
        <v>25</v>
      </c>
      <c r="L991" s="6" t="s">
        <v>109</v>
      </c>
      <c r="M991" s="6" t="s">
        <v>59</v>
      </c>
      <c r="N991" s="6" t="s">
        <v>42</v>
      </c>
      <c r="O991" s="6" t="s">
        <v>43</v>
      </c>
      <c r="P991" s="6" t="s">
        <v>54</v>
      </c>
      <c r="Q991" s="6" t="s">
        <v>31</v>
      </c>
      <c r="R991" s="6">
        <v>80496</v>
      </c>
      <c r="S991" s="6" t="s">
        <v>1704</v>
      </c>
      <c r="T991" s="6" t="s">
        <v>61</v>
      </c>
      <c r="U991" s="5">
        <f>datos_chargeback_2001_1!$V991/100</f>
        <v>0</v>
      </c>
      <c r="V991" s="6">
        <v>0</v>
      </c>
      <c r="W991" s="5">
        <f>datos_chargeback_2001_1!$X991/100</f>
        <v>804.96</v>
      </c>
      <c r="X991" s="6">
        <v>80496</v>
      </c>
      <c r="Y991" s="5">
        <f>datos_chargeback_2001_1!$Z991/100</f>
        <v>0</v>
      </c>
      <c r="Z991" s="6">
        <v>0</v>
      </c>
      <c r="AA991" s="6" t="s">
        <v>2993</v>
      </c>
      <c r="AB991" s="6" t="s">
        <v>35</v>
      </c>
      <c r="AC991" s="7" t="s">
        <v>35</v>
      </c>
      <c r="AD991" s="5">
        <f>datos_chargeback_2001_1!$AE991/100</f>
        <v>0</v>
      </c>
      <c r="AE991" s="6">
        <v>0</v>
      </c>
      <c r="AF991" s="6" t="s">
        <v>50</v>
      </c>
    </row>
    <row r="992" spans="1:32" x14ac:dyDescent="0.3">
      <c r="A992" s="34" t="s">
        <v>2994</v>
      </c>
      <c r="B992" s="3">
        <v>45117</v>
      </c>
      <c r="C992" s="3" t="str">
        <f>TEXT(Tabla10[[#This Row],[Fecha de transacción]],"DDDD")</f>
        <v>lunes</v>
      </c>
      <c r="D992" s="3">
        <v>45191</v>
      </c>
      <c r="E992" s="4">
        <f>datos_chargeback_2001_1!$D992-datos_chargeback_2001_1!$B992</f>
        <v>74</v>
      </c>
      <c r="F992" s="5">
        <f>datos_chargeback_2001_1!$G992/100</f>
        <v>123.61</v>
      </c>
      <c r="G992" s="6">
        <v>12361</v>
      </c>
      <c r="H992" s="5">
        <f t="shared" si="15"/>
        <v>0</v>
      </c>
      <c r="I992" s="5">
        <v>0</v>
      </c>
      <c r="J992" s="6" t="s">
        <v>38</v>
      </c>
      <c r="K992" s="6" t="s">
        <v>25</v>
      </c>
      <c r="L992" s="6" t="s">
        <v>80</v>
      </c>
      <c r="M992" s="6" t="s">
        <v>59</v>
      </c>
      <c r="N992" s="6" t="s">
        <v>42</v>
      </c>
      <c r="O992" s="6" t="s">
        <v>70</v>
      </c>
      <c r="P992" s="6" t="s">
        <v>54</v>
      </c>
      <c r="Q992" s="6" t="s">
        <v>31</v>
      </c>
      <c r="R992" s="6">
        <v>12361</v>
      </c>
      <c r="S992" s="6" t="s">
        <v>1021</v>
      </c>
      <c r="T992" s="6" t="s">
        <v>116</v>
      </c>
      <c r="U992" s="5">
        <f>datos_chargeback_2001_1!$V992/100</f>
        <v>123.61</v>
      </c>
      <c r="V992" s="6">
        <v>12361</v>
      </c>
      <c r="W992" s="5">
        <f>datos_chargeback_2001_1!$X992/100</f>
        <v>0</v>
      </c>
      <c r="X992" s="6">
        <v>0</v>
      </c>
      <c r="Y992" s="5">
        <f>datos_chargeback_2001_1!$Z992/100</f>
        <v>0</v>
      </c>
      <c r="Z992" s="6">
        <v>0</v>
      </c>
      <c r="AA992" s="6" t="s">
        <v>2995</v>
      </c>
      <c r="AB992" s="6" t="s">
        <v>35</v>
      </c>
      <c r="AC992" s="7" t="s">
        <v>35</v>
      </c>
      <c r="AD992" s="5">
        <f>datos_chargeback_2001_1!$AE992/100</f>
        <v>0</v>
      </c>
      <c r="AE992" s="6">
        <v>0</v>
      </c>
      <c r="AF992" s="6" t="s">
        <v>36</v>
      </c>
    </row>
    <row r="993" spans="1:32" x14ac:dyDescent="0.3">
      <c r="A993" s="36" t="s">
        <v>2996</v>
      </c>
      <c r="B993" s="14">
        <v>45118</v>
      </c>
      <c r="C993" s="14" t="str">
        <f>TEXT(Tabla10[[#This Row],[Fecha de transacción]],"DDDD")</f>
        <v>martes</v>
      </c>
      <c r="D993" s="14">
        <v>45200</v>
      </c>
      <c r="E993" s="15">
        <f>datos_chargeback_2001_1!$D993-datos_chargeback_2001_1!$B993</f>
        <v>82</v>
      </c>
      <c r="F993" s="16">
        <f>datos_chargeback_2001_1!$G993/100</f>
        <v>808.05</v>
      </c>
      <c r="G993" s="17">
        <v>80805</v>
      </c>
      <c r="H993" s="16">
        <f t="shared" si="15"/>
        <v>0</v>
      </c>
      <c r="I993" s="16">
        <v>0</v>
      </c>
      <c r="J993" s="17" t="s">
        <v>38</v>
      </c>
      <c r="K993" s="17" t="s">
        <v>25</v>
      </c>
      <c r="L993" s="17" t="s">
        <v>119</v>
      </c>
      <c r="M993" s="17" t="s">
        <v>41</v>
      </c>
      <c r="N993" s="17" t="s">
        <v>28</v>
      </c>
      <c r="O993" s="17" t="s">
        <v>114</v>
      </c>
      <c r="P993" s="17" t="s">
        <v>30</v>
      </c>
      <c r="Q993" s="17" t="s">
        <v>31</v>
      </c>
      <c r="R993" s="17">
        <v>80805</v>
      </c>
      <c r="S993" s="17" t="s">
        <v>2997</v>
      </c>
      <c r="T993" s="17" t="s">
        <v>33</v>
      </c>
      <c r="U993" s="16">
        <f>datos_chargeback_2001_1!$V993/100</f>
        <v>0</v>
      </c>
      <c r="V993" s="17">
        <v>0</v>
      </c>
      <c r="W993" s="16">
        <f>datos_chargeback_2001_1!$X993/100</f>
        <v>0</v>
      </c>
      <c r="X993" s="17">
        <v>0</v>
      </c>
      <c r="Y993" s="16">
        <f>datos_chargeback_2001_1!$Z993/100</f>
        <v>808.05</v>
      </c>
      <c r="Z993" s="17">
        <v>80805</v>
      </c>
      <c r="AA993" s="17" t="s">
        <v>2998</v>
      </c>
      <c r="AB993" s="17" t="s">
        <v>48</v>
      </c>
      <c r="AC993" s="18">
        <v>45118</v>
      </c>
      <c r="AD993" s="16">
        <f>datos_chargeback_2001_1!$AE993/100</f>
        <v>790.17</v>
      </c>
      <c r="AE993" s="17">
        <v>79017</v>
      </c>
      <c r="AF993" s="17" t="s">
        <v>43</v>
      </c>
    </row>
    <row r="994" spans="1:32" x14ac:dyDescent="0.3">
      <c r="A994" s="34" t="s">
        <v>2999</v>
      </c>
      <c r="B994" s="3">
        <v>45119</v>
      </c>
      <c r="C994" s="3" t="str">
        <f>TEXT(Tabla10[[#This Row],[Fecha de transacción]],"DDDD")</f>
        <v>miércoles</v>
      </c>
      <c r="D994" s="3">
        <v>45203</v>
      </c>
      <c r="E994" s="4">
        <f>datos_chargeback_2001_1!$D994-datos_chargeback_2001_1!$B994</f>
        <v>84</v>
      </c>
      <c r="F994" s="5">
        <f>datos_chargeback_2001_1!$G994/100</f>
        <v>501.74</v>
      </c>
      <c r="G994" s="6">
        <v>50174</v>
      </c>
      <c r="H994" s="5">
        <f t="shared" si="15"/>
        <v>0</v>
      </c>
      <c r="I994" s="5">
        <v>0</v>
      </c>
      <c r="J994" s="6" t="s">
        <v>24</v>
      </c>
      <c r="K994" s="6" t="s">
        <v>25</v>
      </c>
      <c r="L994" s="6" t="s">
        <v>26</v>
      </c>
      <c r="M994" s="6" t="s">
        <v>59</v>
      </c>
      <c r="N994" s="6" t="s">
        <v>28</v>
      </c>
      <c r="O994" s="6" t="s">
        <v>29</v>
      </c>
      <c r="P994" s="6" t="s">
        <v>54</v>
      </c>
      <c r="Q994" s="6" t="s">
        <v>66</v>
      </c>
      <c r="R994" s="6">
        <v>50174</v>
      </c>
      <c r="S994" s="6" t="s">
        <v>3000</v>
      </c>
      <c r="T994" s="6" t="s">
        <v>33</v>
      </c>
      <c r="U994" s="5">
        <f>datos_chargeback_2001_1!$V994/100</f>
        <v>0</v>
      </c>
      <c r="V994" s="6">
        <v>0</v>
      </c>
      <c r="W994" s="5">
        <f>datos_chargeback_2001_1!$X994/100</f>
        <v>0</v>
      </c>
      <c r="X994" s="6">
        <v>0</v>
      </c>
      <c r="Y994" s="5">
        <f>datos_chargeback_2001_1!$Z994/100</f>
        <v>501.74</v>
      </c>
      <c r="Z994" s="6">
        <v>50174</v>
      </c>
      <c r="AA994" s="6" t="s">
        <v>3001</v>
      </c>
      <c r="AB994" s="6" t="s">
        <v>48</v>
      </c>
      <c r="AC994" s="8">
        <v>45119</v>
      </c>
      <c r="AD994" s="5">
        <f>datos_chargeback_2001_1!$AE994/100</f>
        <v>127.26</v>
      </c>
      <c r="AE994" s="6">
        <v>12726</v>
      </c>
      <c r="AF994" s="6" t="s">
        <v>43</v>
      </c>
    </row>
    <row r="995" spans="1:32" x14ac:dyDescent="0.3">
      <c r="A995" s="36" t="s">
        <v>3002</v>
      </c>
      <c r="B995" s="14">
        <v>45120</v>
      </c>
      <c r="C995" s="14" t="str">
        <f>TEXT(Tabla10[[#This Row],[Fecha de transacción]],"DDDD")</f>
        <v>jueves</v>
      </c>
      <c r="D995" s="14">
        <v>45183</v>
      </c>
      <c r="E995" s="15">
        <f>datos_chargeback_2001_1!$D995-datos_chargeback_2001_1!$B995</f>
        <v>63</v>
      </c>
      <c r="F995" s="16">
        <f>datos_chargeback_2001_1!$G995/100</f>
        <v>382.53</v>
      </c>
      <c r="G995" s="17">
        <v>38253</v>
      </c>
      <c r="H995" s="16">
        <f t="shared" si="15"/>
        <v>0</v>
      </c>
      <c r="I995" s="16">
        <v>0.12</v>
      </c>
      <c r="J995" s="17" t="s">
        <v>38</v>
      </c>
      <c r="K995" s="17" t="s">
        <v>25</v>
      </c>
      <c r="L995" s="17" t="s">
        <v>40</v>
      </c>
      <c r="M995" s="17" t="s">
        <v>41</v>
      </c>
      <c r="N995" s="17" t="s">
        <v>28</v>
      </c>
      <c r="O995" s="17" t="s">
        <v>43</v>
      </c>
      <c r="P995" s="17" t="s">
        <v>54</v>
      </c>
      <c r="Q995" s="17" t="s">
        <v>55</v>
      </c>
      <c r="R995" s="17">
        <v>38253</v>
      </c>
      <c r="S995" s="17" t="s">
        <v>3003</v>
      </c>
      <c r="T995" s="17" t="s">
        <v>33</v>
      </c>
      <c r="U995" s="16">
        <f>datos_chargeback_2001_1!$V995/100</f>
        <v>0</v>
      </c>
      <c r="V995" s="17">
        <v>0</v>
      </c>
      <c r="W995" s="16">
        <f>datos_chargeback_2001_1!$X995/100</f>
        <v>0</v>
      </c>
      <c r="X995" s="17">
        <v>0</v>
      </c>
      <c r="Y995" s="16">
        <f>datos_chargeback_2001_1!$Z995/100</f>
        <v>382.53</v>
      </c>
      <c r="Z995" s="17">
        <v>38253</v>
      </c>
      <c r="AA995" s="17" t="s">
        <v>3004</v>
      </c>
      <c r="AB995" s="17" t="s">
        <v>35</v>
      </c>
      <c r="AC995" s="20" t="s">
        <v>35</v>
      </c>
      <c r="AD995" s="16">
        <f>datos_chargeback_2001_1!$AE995/100</f>
        <v>0</v>
      </c>
      <c r="AE995" s="17">
        <v>0</v>
      </c>
      <c r="AF995" s="17" t="s">
        <v>53</v>
      </c>
    </row>
    <row r="996" spans="1:32" x14ac:dyDescent="0.3">
      <c r="A996" s="35" t="s">
        <v>3005</v>
      </c>
      <c r="B996" s="9">
        <v>45121</v>
      </c>
      <c r="C996" s="9" t="str">
        <f>TEXT(Tabla10[[#This Row],[Fecha de transacción]],"DDDD")</f>
        <v>viernes</v>
      </c>
      <c r="D996" s="9">
        <v>45204</v>
      </c>
      <c r="E996" s="10">
        <f>datos_chargeback_2001_1!$D996-datos_chargeback_2001_1!$B996</f>
        <v>83</v>
      </c>
      <c r="F996" s="11">
        <f>datos_chargeback_2001_1!$G996/100</f>
        <v>358.43</v>
      </c>
      <c r="G996" s="12">
        <v>35843</v>
      </c>
      <c r="H996" s="11">
        <f t="shared" si="15"/>
        <v>0</v>
      </c>
      <c r="I996" s="11">
        <v>1.22</v>
      </c>
      <c r="J996" s="12" t="s">
        <v>38</v>
      </c>
      <c r="K996" s="12" t="s">
        <v>25</v>
      </c>
      <c r="L996" s="12" t="s">
        <v>80</v>
      </c>
      <c r="M996" s="12" t="s">
        <v>93</v>
      </c>
      <c r="N996" s="12" t="s">
        <v>28</v>
      </c>
      <c r="O996" s="12" t="s">
        <v>114</v>
      </c>
      <c r="P996" s="12" t="s">
        <v>54</v>
      </c>
      <c r="Q996" s="12" t="s">
        <v>44</v>
      </c>
      <c r="R996" s="12">
        <v>35843</v>
      </c>
      <c r="S996" s="12" t="s">
        <v>3006</v>
      </c>
      <c r="T996" s="12" t="s">
        <v>33</v>
      </c>
      <c r="U996" s="11">
        <f>datos_chargeback_2001_1!$V996/100</f>
        <v>0</v>
      </c>
      <c r="V996" s="12">
        <v>0</v>
      </c>
      <c r="W996" s="11">
        <f>datos_chargeback_2001_1!$X996/100</f>
        <v>0</v>
      </c>
      <c r="X996" s="12">
        <v>0</v>
      </c>
      <c r="Y996" s="11">
        <f>datos_chargeback_2001_1!$Z996/100</f>
        <v>358.43</v>
      </c>
      <c r="Z996" s="12">
        <v>35843</v>
      </c>
      <c r="AA996" s="12" t="s">
        <v>3007</v>
      </c>
      <c r="AB996" s="12" t="s">
        <v>48</v>
      </c>
      <c r="AC996" s="19">
        <v>45121</v>
      </c>
      <c r="AD996" s="11">
        <f>datos_chargeback_2001_1!$AE996/100</f>
        <v>951.96</v>
      </c>
      <c r="AE996" s="12">
        <v>95196</v>
      </c>
      <c r="AF996" s="12" t="s">
        <v>36</v>
      </c>
    </row>
    <row r="997" spans="1:32" x14ac:dyDescent="0.3">
      <c r="A997" s="36" t="s">
        <v>3008</v>
      </c>
      <c r="B997" s="14">
        <v>45122</v>
      </c>
      <c r="C997" s="14" t="str">
        <f>TEXT(Tabla10[[#This Row],[Fecha de transacción]],"DDDD")</f>
        <v>sábado</v>
      </c>
      <c r="D997" s="14">
        <v>45201</v>
      </c>
      <c r="E997" s="15">
        <f>datos_chargeback_2001_1!$D997-datos_chargeback_2001_1!$B997</f>
        <v>79</v>
      </c>
      <c r="F997" s="16">
        <f>datos_chargeback_2001_1!$G997/100</f>
        <v>371.83</v>
      </c>
      <c r="G997" s="17">
        <v>37183</v>
      </c>
      <c r="H997" s="16">
        <f t="shared" si="15"/>
        <v>0</v>
      </c>
      <c r="I997" s="16">
        <v>0</v>
      </c>
      <c r="J997" s="17" t="s">
        <v>38</v>
      </c>
      <c r="K997" s="17" t="s">
        <v>25</v>
      </c>
      <c r="L997" s="17" t="s">
        <v>40</v>
      </c>
      <c r="M997" s="17" t="s">
        <v>93</v>
      </c>
      <c r="N997" s="17" t="s">
        <v>42</v>
      </c>
      <c r="O997" s="17" t="s">
        <v>64</v>
      </c>
      <c r="P997" s="17" t="s">
        <v>54</v>
      </c>
      <c r="Q997" s="17" t="s">
        <v>75</v>
      </c>
      <c r="R997" s="17">
        <v>37183</v>
      </c>
      <c r="S997" s="17" t="s">
        <v>3009</v>
      </c>
      <c r="T997" s="17" t="s">
        <v>116</v>
      </c>
      <c r="U997" s="16">
        <f>datos_chargeback_2001_1!$V997/100</f>
        <v>371.83</v>
      </c>
      <c r="V997" s="17">
        <v>37183</v>
      </c>
      <c r="W997" s="16">
        <f>datos_chargeback_2001_1!$X997/100</f>
        <v>0</v>
      </c>
      <c r="X997" s="17">
        <v>0</v>
      </c>
      <c r="Y997" s="16">
        <f>datos_chargeback_2001_1!$Z997/100</f>
        <v>0</v>
      </c>
      <c r="Z997" s="17">
        <v>0</v>
      </c>
      <c r="AA997" s="17" t="s">
        <v>3010</v>
      </c>
      <c r="AB997" s="17" t="s">
        <v>35</v>
      </c>
      <c r="AC997" s="20" t="s">
        <v>35</v>
      </c>
      <c r="AD997" s="16">
        <f>datos_chargeback_2001_1!$AE997/100</f>
        <v>0</v>
      </c>
      <c r="AE997" s="17">
        <v>0</v>
      </c>
      <c r="AF997" s="17" t="s">
        <v>53</v>
      </c>
    </row>
    <row r="998" spans="1:32" x14ac:dyDescent="0.3">
      <c r="A998" s="34" t="s">
        <v>3011</v>
      </c>
      <c r="B998" s="3">
        <v>45123</v>
      </c>
      <c r="C998" s="3" t="str">
        <f>TEXT(Tabla10[[#This Row],[Fecha de transacción]],"DDDD")</f>
        <v>domingo</v>
      </c>
      <c r="D998" s="3">
        <v>45211</v>
      </c>
      <c r="E998" s="4">
        <f>datos_chargeback_2001_1!$D998-datos_chargeback_2001_1!$B998</f>
        <v>88</v>
      </c>
      <c r="F998" s="5">
        <f>datos_chargeback_2001_1!$G998/100</f>
        <v>411.38</v>
      </c>
      <c r="G998" s="6">
        <v>41138</v>
      </c>
      <c r="H998" s="5">
        <f t="shared" si="15"/>
        <v>0</v>
      </c>
      <c r="I998" s="5">
        <v>0.99</v>
      </c>
      <c r="J998" s="6" t="s">
        <v>24</v>
      </c>
      <c r="K998" s="6" t="s">
        <v>25</v>
      </c>
      <c r="L998" s="6" t="s">
        <v>26</v>
      </c>
      <c r="M998" s="6" t="s">
        <v>85</v>
      </c>
      <c r="N998" s="6" t="s">
        <v>42</v>
      </c>
      <c r="O998" s="6" t="s">
        <v>53</v>
      </c>
      <c r="P998" s="6" t="s">
        <v>54</v>
      </c>
      <c r="Q998" s="6" t="s">
        <v>55</v>
      </c>
      <c r="R998" s="6">
        <v>41138</v>
      </c>
      <c r="S998" s="6" t="s">
        <v>1930</v>
      </c>
      <c r="T998" s="6" t="s">
        <v>61</v>
      </c>
      <c r="U998" s="5">
        <f>datos_chargeback_2001_1!$V998/100</f>
        <v>0</v>
      </c>
      <c r="V998" s="6">
        <v>0</v>
      </c>
      <c r="W998" s="5">
        <f>datos_chargeback_2001_1!$X998/100</f>
        <v>411.38</v>
      </c>
      <c r="X998" s="6">
        <v>41138</v>
      </c>
      <c r="Y998" s="5">
        <f>datos_chargeback_2001_1!$Z998/100</f>
        <v>0</v>
      </c>
      <c r="Z998" s="6">
        <v>0</v>
      </c>
      <c r="AA998" s="6" t="s">
        <v>3012</v>
      </c>
      <c r="AB998" s="6" t="s">
        <v>35</v>
      </c>
      <c r="AC998" s="7" t="s">
        <v>35</v>
      </c>
      <c r="AD998" s="5">
        <f>datos_chargeback_2001_1!$AE998/100</f>
        <v>0</v>
      </c>
      <c r="AE998" s="6">
        <v>0</v>
      </c>
      <c r="AF998" s="6" t="s">
        <v>36</v>
      </c>
    </row>
    <row r="999" spans="1:32" x14ac:dyDescent="0.3">
      <c r="A999" s="36" t="s">
        <v>3013</v>
      </c>
      <c r="B999" s="14">
        <v>45124</v>
      </c>
      <c r="C999" s="14" t="str">
        <f>TEXT(Tabla10[[#This Row],[Fecha de transacción]],"DDDD")</f>
        <v>lunes</v>
      </c>
      <c r="D999" s="14">
        <v>45198</v>
      </c>
      <c r="E999" s="15">
        <f>datos_chargeback_2001_1!$D999-datos_chargeback_2001_1!$B999</f>
        <v>74</v>
      </c>
      <c r="F999" s="16">
        <f>datos_chargeback_2001_1!$G999/100</f>
        <v>887.01</v>
      </c>
      <c r="G999" s="17">
        <v>88701</v>
      </c>
      <c r="H999" s="16">
        <f t="shared" si="15"/>
        <v>0</v>
      </c>
      <c r="I999" s="16">
        <v>1.1200000000000001</v>
      </c>
      <c r="J999" s="17" t="s">
        <v>24</v>
      </c>
      <c r="K999" s="17" t="s">
        <v>25</v>
      </c>
      <c r="L999" s="17" t="s">
        <v>26</v>
      </c>
      <c r="M999" s="17" t="s">
        <v>59</v>
      </c>
      <c r="N999" s="17" t="s">
        <v>28</v>
      </c>
      <c r="O999" s="17" t="s">
        <v>114</v>
      </c>
      <c r="P999" s="17" t="s">
        <v>30</v>
      </c>
      <c r="Q999" s="17" t="s">
        <v>44</v>
      </c>
      <c r="R999" s="17">
        <v>88701</v>
      </c>
      <c r="S999" s="17" t="s">
        <v>3014</v>
      </c>
      <c r="T999" s="17" t="s">
        <v>33</v>
      </c>
      <c r="U999" s="16">
        <f>datos_chargeback_2001_1!$V999/100</f>
        <v>0</v>
      </c>
      <c r="V999" s="17">
        <v>0</v>
      </c>
      <c r="W999" s="16">
        <f>datos_chargeback_2001_1!$X999/100</f>
        <v>0</v>
      </c>
      <c r="X999" s="17">
        <v>0</v>
      </c>
      <c r="Y999" s="16">
        <f>datos_chargeback_2001_1!$Z999/100</f>
        <v>887.01</v>
      </c>
      <c r="Z999" s="17">
        <v>88701</v>
      </c>
      <c r="AA999" s="17" t="s">
        <v>3015</v>
      </c>
      <c r="AB999" s="17" t="s">
        <v>35</v>
      </c>
      <c r="AC999" s="20" t="s">
        <v>35</v>
      </c>
      <c r="AD999" s="16">
        <f>datos_chargeback_2001_1!$AE999/100</f>
        <v>0</v>
      </c>
      <c r="AE999" s="17">
        <v>0</v>
      </c>
      <c r="AF999" s="17" t="s">
        <v>50</v>
      </c>
    </row>
    <row r="1000" spans="1:32" x14ac:dyDescent="0.3">
      <c r="A1000" s="35" t="s">
        <v>3016</v>
      </c>
      <c r="B1000" s="9">
        <v>45125</v>
      </c>
      <c r="C1000" s="9" t="str">
        <f>TEXT(Tabla10[[#This Row],[Fecha de transacción]],"DDDD")</f>
        <v>martes</v>
      </c>
      <c r="D1000" s="9">
        <v>45208</v>
      </c>
      <c r="E1000" s="10">
        <f>datos_chargeback_2001_1!$D1000-datos_chargeback_2001_1!$B1000</f>
        <v>83</v>
      </c>
      <c r="F1000" s="11">
        <f>datos_chargeback_2001_1!$G1000/100</f>
        <v>667.72</v>
      </c>
      <c r="G1000" s="12">
        <v>66772</v>
      </c>
      <c r="H1000" s="11">
        <f t="shared" si="15"/>
        <v>0</v>
      </c>
      <c r="I1000" s="11">
        <v>0.09</v>
      </c>
      <c r="J1000" s="12" t="s">
        <v>24</v>
      </c>
      <c r="K1000" s="12" t="s">
        <v>25</v>
      </c>
      <c r="L1000" s="12" t="s">
        <v>80</v>
      </c>
      <c r="M1000" s="12" t="s">
        <v>85</v>
      </c>
      <c r="N1000" s="12" t="s">
        <v>42</v>
      </c>
      <c r="O1000" s="12" t="s">
        <v>53</v>
      </c>
      <c r="P1000" s="12" t="s">
        <v>54</v>
      </c>
      <c r="Q1000" s="12" t="s">
        <v>66</v>
      </c>
      <c r="R1000" s="12">
        <v>66772</v>
      </c>
      <c r="S1000" s="12" t="s">
        <v>3017</v>
      </c>
      <c r="T1000" s="12" t="s">
        <v>46</v>
      </c>
      <c r="U1000" s="11">
        <f>datos_chargeback_2001_1!$V1000/100</f>
        <v>667.72</v>
      </c>
      <c r="V1000" s="12">
        <v>66772</v>
      </c>
      <c r="W1000" s="11">
        <f>datos_chargeback_2001_1!$X1000/100</f>
        <v>0</v>
      </c>
      <c r="X1000" s="12">
        <v>0</v>
      </c>
      <c r="Y1000" s="11">
        <f>datos_chargeback_2001_1!$Z1000/100</f>
        <v>0</v>
      </c>
      <c r="Z1000" s="12">
        <v>0</v>
      </c>
      <c r="AA1000" s="12" t="s">
        <v>3018</v>
      </c>
      <c r="AB1000" s="12" t="s">
        <v>48</v>
      </c>
      <c r="AC1000" s="19">
        <v>45125</v>
      </c>
      <c r="AD1000" s="11">
        <f>datos_chargeback_2001_1!$AE1000/100</f>
        <v>657.09</v>
      </c>
      <c r="AE1000" s="12">
        <v>65709</v>
      </c>
      <c r="AF1000" s="12" t="s">
        <v>29</v>
      </c>
    </row>
    <row r="1001" spans="1:32" x14ac:dyDescent="0.3">
      <c r="A1001" s="34" t="s">
        <v>3019</v>
      </c>
      <c r="B1001" s="3">
        <v>45126</v>
      </c>
      <c r="C1001" s="3" t="str">
        <f>TEXT(Tabla10[[#This Row],[Fecha de transacción]],"DDDD")</f>
        <v>miércoles</v>
      </c>
      <c r="D1001" s="3">
        <v>45210</v>
      </c>
      <c r="E1001" s="4">
        <f>datos_chargeback_2001_1!$D1001-datos_chargeback_2001_1!$B1001</f>
        <v>84</v>
      </c>
      <c r="F1001" s="5">
        <f>datos_chargeback_2001_1!$G1001/100</f>
        <v>83.63</v>
      </c>
      <c r="G1001" s="6">
        <v>8363</v>
      </c>
      <c r="H1001" s="5">
        <f t="shared" si="15"/>
        <v>0</v>
      </c>
      <c r="I1001" s="5">
        <v>0</v>
      </c>
      <c r="J1001" s="6" t="s">
        <v>38</v>
      </c>
      <c r="K1001" s="6" t="s">
        <v>25</v>
      </c>
      <c r="L1001" s="6" t="s">
        <v>119</v>
      </c>
      <c r="M1001" s="6" t="s">
        <v>52</v>
      </c>
      <c r="N1001" s="6" t="s">
        <v>42</v>
      </c>
      <c r="O1001" s="6" t="s">
        <v>114</v>
      </c>
      <c r="P1001" s="6" t="s">
        <v>54</v>
      </c>
      <c r="Q1001" s="6" t="s">
        <v>66</v>
      </c>
      <c r="R1001" s="6">
        <v>83630</v>
      </c>
      <c r="S1001" s="6" t="s">
        <v>3020</v>
      </c>
      <c r="T1001" s="6" t="s">
        <v>61</v>
      </c>
      <c r="U1001" s="5">
        <f>datos_chargeback_2001_1!$V1001/100</f>
        <v>0</v>
      </c>
      <c r="V1001" s="6">
        <v>0</v>
      </c>
      <c r="W1001" s="5">
        <f>datos_chargeback_2001_1!$X1001/100</f>
        <v>836.3</v>
      </c>
      <c r="X1001" s="6">
        <v>83630</v>
      </c>
      <c r="Y1001" s="5">
        <f>datos_chargeback_2001_1!$Z1001/100</f>
        <v>0</v>
      </c>
      <c r="Z1001" s="6">
        <v>0</v>
      </c>
      <c r="AA1001" s="6" t="s">
        <v>3021</v>
      </c>
      <c r="AB1001" s="6" t="s">
        <v>48</v>
      </c>
      <c r="AC1001" s="8">
        <v>45126</v>
      </c>
      <c r="AD1001" s="5">
        <f>datos_chargeback_2001_1!$AE1001/100</f>
        <v>246.37</v>
      </c>
      <c r="AE1001" s="6">
        <v>24637</v>
      </c>
      <c r="AF1001" s="6" t="s">
        <v>50</v>
      </c>
    </row>
    <row r="1002" spans="1:32" x14ac:dyDescent="0.3">
      <c r="A1002" s="35" t="s">
        <v>3022</v>
      </c>
      <c r="B1002" s="9">
        <v>44927</v>
      </c>
      <c r="C1002" s="9" t="str">
        <f>TEXT(Tabla10[[#This Row],[Fecha de transacción]],"DDDD")</f>
        <v>domingo</v>
      </c>
      <c r="D1002" s="9">
        <v>45011</v>
      </c>
      <c r="E1002" s="10">
        <f>datos_chargeback_2001_1!$D1002-datos_chargeback_2001_1!$B1002</f>
        <v>84</v>
      </c>
      <c r="F1002" s="11">
        <f>datos_chargeback_2001_1!$G1002/100</f>
        <v>286.86</v>
      </c>
      <c r="G1002" s="12">
        <v>28686</v>
      </c>
      <c r="H1002" s="11">
        <f t="shared" si="15"/>
        <v>0</v>
      </c>
      <c r="I1002" s="11">
        <v>1.27</v>
      </c>
      <c r="J1002" s="12" t="s">
        <v>24</v>
      </c>
      <c r="K1002" s="12" t="s">
        <v>25</v>
      </c>
      <c r="L1002" s="12" t="s">
        <v>26</v>
      </c>
      <c r="M1002" s="12" t="s">
        <v>93</v>
      </c>
      <c r="N1002" s="12" t="s">
        <v>42</v>
      </c>
      <c r="O1002" s="12" t="s">
        <v>64</v>
      </c>
      <c r="P1002" s="12" t="s">
        <v>54</v>
      </c>
      <c r="Q1002" s="12" t="s">
        <v>75</v>
      </c>
      <c r="R1002" s="12">
        <v>28686</v>
      </c>
      <c r="S1002" s="12" t="s">
        <v>3023</v>
      </c>
      <c r="T1002" s="12" t="s">
        <v>61</v>
      </c>
      <c r="U1002" s="11">
        <f>datos_chargeback_2001_1!$V1002/100</f>
        <v>0</v>
      </c>
      <c r="V1002" s="12">
        <v>0</v>
      </c>
      <c r="W1002" s="11">
        <f>datos_chargeback_2001_1!$X1002/100</f>
        <v>286.86</v>
      </c>
      <c r="X1002" s="12">
        <v>28686</v>
      </c>
      <c r="Y1002" s="11">
        <f>datos_chargeback_2001_1!$Z1002/100</f>
        <v>0</v>
      </c>
      <c r="Z1002" s="12">
        <v>0</v>
      </c>
      <c r="AA1002" s="12" t="s">
        <v>3024</v>
      </c>
      <c r="AB1002" s="12" t="s">
        <v>35</v>
      </c>
      <c r="AC1002" s="13" t="s">
        <v>35</v>
      </c>
      <c r="AD1002" s="11">
        <f>datos_chargeback_2001_1!$AE1002/100</f>
        <v>0</v>
      </c>
      <c r="AE1002" s="12">
        <v>0</v>
      </c>
      <c r="AF1002" s="12" t="s">
        <v>36</v>
      </c>
    </row>
    <row r="1003" spans="1:32" x14ac:dyDescent="0.3">
      <c r="A1003" s="36" t="s">
        <v>3025</v>
      </c>
      <c r="B1003" s="14">
        <v>44928</v>
      </c>
      <c r="C1003" s="14" t="str">
        <f>TEXT(Tabla10[[#This Row],[Fecha de transacción]],"DDDD")</f>
        <v>lunes</v>
      </c>
      <c r="D1003" s="14">
        <v>44994</v>
      </c>
      <c r="E1003" s="15">
        <f>datos_chargeback_2001_1!$D1003-datos_chargeback_2001_1!$B1003</f>
        <v>66</v>
      </c>
      <c r="F1003" s="16">
        <f>datos_chargeback_2001_1!$G1003/100</f>
        <v>18.22</v>
      </c>
      <c r="G1003" s="17">
        <v>1822</v>
      </c>
      <c r="H1003" s="16">
        <f t="shared" si="15"/>
        <v>0</v>
      </c>
      <c r="I1003" s="16">
        <v>0</v>
      </c>
      <c r="J1003" s="17" t="s">
        <v>38</v>
      </c>
      <c r="K1003" s="17" t="s">
        <v>25</v>
      </c>
      <c r="L1003" s="17" t="s">
        <v>80</v>
      </c>
      <c r="M1003" s="17" t="s">
        <v>93</v>
      </c>
      <c r="N1003" s="17" t="s">
        <v>42</v>
      </c>
      <c r="O1003" s="17" t="s">
        <v>43</v>
      </c>
      <c r="P1003" s="17" t="s">
        <v>30</v>
      </c>
      <c r="Q1003" s="17" t="s">
        <v>66</v>
      </c>
      <c r="R1003" s="17">
        <v>1822</v>
      </c>
      <c r="S1003" s="17" t="s">
        <v>1568</v>
      </c>
      <c r="T1003" s="17" t="s">
        <v>116</v>
      </c>
      <c r="U1003" s="16">
        <f>datos_chargeback_2001_1!$V1003/100</f>
        <v>18.22</v>
      </c>
      <c r="V1003" s="17">
        <v>1822</v>
      </c>
      <c r="W1003" s="16">
        <f>datos_chargeback_2001_1!$X1003/100</f>
        <v>0</v>
      </c>
      <c r="X1003" s="17">
        <v>0</v>
      </c>
      <c r="Y1003" s="16">
        <f>datos_chargeback_2001_1!$Z1003/100</f>
        <v>0</v>
      </c>
      <c r="Z1003" s="17">
        <v>0</v>
      </c>
      <c r="AA1003" s="17" t="s">
        <v>3026</v>
      </c>
      <c r="AB1003" s="17" t="s">
        <v>35</v>
      </c>
      <c r="AC1003" s="20" t="s">
        <v>35</v>
      </c>
      <c r="AD1003" s="16">
        <f>datos_chargeback_2001_1!$AE1003/100</f>
        <v>0</v>
      </c>
      <c r="AE1003" s="17">
        <v>0</v>
      </c>
      <c r="AF1003" s="17" t="s">
        <v>50</v>
      </c>
    </row>
    <row r="1004" spans="1:32" x14ac:dyDescent="0.3">
      <c r="A1004" s="35" t="s">
        <v>3027</v>
      </c>
      <c r="B1004" s="9">
        <v>44929</v>
      </c>
      <c r="C1004" s="9" t="str">
        <f>TEXT(Tabla10[[#This Row],[Fecha de transacción]],"DDDD")</f>
        <v>martes</v>
      </c>
      <c r="D1004" s="9">
        <v>45007</v>
      </c>
      <c r="E1004" s="10">
        <f>datos_chargeback_2001_1!$D1004-datos_chargeback_2001_1!$B1004</f>
        <v>78</v>
      </c>
      <c r="F1004" s="11">
        <f>datos_chargeback_2001_1!$G1004/100</f>
        <v>447.73</v>
      </c>
      <c r="G1004" s="12">
        <v>44773</v>
      </c>
      <c r="H1004" s="11">
        <f t="shared" si="15"/>
        <v>0</v>
      </c>
      <c r="I1004" s="11">
        <v>0.82</v>
      </c>
      <c r="J1004" s="12" t="s">
        <v>38</v>
      </c>
      <c r="K1004" s="12" t="s">
        <v>25</v>
      </c>
      <c r="L1004" s="12" t="s">
        <v>40</v>
      </c>
      <c r="M1004" s="12" t="s">
        <v>41</v>
      </c>
      <c r="N1004" s="12" t="s">
        <v>42</v>
      </c>
      <c r="O1004" s="12" t="s">
        <v>70</v>
      </c>
      <c r="P1004" s="12" t="s">
        <v>30</v>
      </c>
      <c r="Q1004" s="12" t="s">
        <v>44</v>
      </c>
      <c r="R1004" s="12">
        <v>44773</v>
      </c>
      <c r="S1004" s="12" t="s">
        <v>764</v>
      </c>
      <c r="T1004" s="12" t="s">
        <v>46</v>
      </c>
      <c r="U1004" s="11">
        <f>datos_chargeback_2001_1!$V1004/100</f>
        <v>447.73</v>
      </c>
      <c r="V1004" s="12">
        <v>44773</v>
      </c>
      <c r="W1004" s="11">
        <f>datos_chargeback_2001_1!$X1004/100</f>
        <v>0</v>
      </c>
      <c r="X1004" s="12">
        <v>0</v>
      </c>
      <c r="Y1004" s="11">
        <f>datos_chargeback_2001_1!$Z1004/100</f>
        <v>0</v>
      </c>
      <c r="Z1004" s="12">
        <v>0</v>
      </c>
      <c r="AA1004" s="12" t="s">
        <v>3028</v>
      </c>
      <c r="AB1004" s="12" t="s">
        <v>48</v>
      </c>
      <c r="AC1004" s="19">
        <v>44929</v>
      </c>
      <c r="AD1004" s="11">
        <f>datos_chargeback_2001_1!$AE1004/100</f>
        <v>693.79</v>
      </c>
      <c r="AE1004" s="12">
        <v>69379</v>
      </c>
      <c r="AF1004" s="12" t="s">
        <v>29</v>
      </c>
    </row>
    <row r="1005" spans="1:32" x14ac:dyDescent="0.3">
      <c r="A1005" s="34" t="s">
        <v>3029</v>
      </c>
      <c r="B1005" s="3">
        <v>44930</v>
      </c>
      <c r="C1005" s="3" t="str">
        <f>TEXT(Tabla10[[#This Row],[Fecha de transacción]],"DDDD")</f>
        <v>miércoles</v>
      </c>
      <c r="D1005" s="3">
        <v>44998</v>
      </c>
      <c r="E1005" s="4">
        <f>datos_chargeback_2001_1!$D1005-datos_chargeback_2001_1!$B1005</f>
        <v>68</v>
      </c>
      <c r="F1005" s="5">
        <f>datos_chargeback_2001_1!$G1005/100</f>
        <v>976.73</v>
      </c>
      <c r="G1005" s="6">
        <v>97673</v>
      </c>
      <c r="H1005" s="5">
        <f t="shared" si="15"/>
        <v>0</v>
      </c>
      <c r="I1005" s="5">
        <v>0</v>
      </c>
      <c r="J1005" s="6" t="s">
        <v>38</v>
      </c>
      <c r="K1005" s="6" t="s">
        <v>25</v>
      </c>
      <c r="L1005" s="6" t="s">
        <v>80</v>
      </c>
      <c r="M1005" s="6" t="s">
        <v>59</v>
      </c>
      <c r="N1005" s="6" t="s">
        <v>42</v>
      </c>
      <c r="O1005" s="6" t="s">
        <v>29</v>
      </c>
      <c r="P1005" s="6" t="s">
        <v>54</v>
      </c>
      <c r="Q1005" s="6" t="s">
        <v>44</v>
      </c>
      <c r="R1005" s="6">
        <v>97673</v>
      </c>
      <c r="S1005" s="6" t="s">
        <v>3030</v>
      </c>
      <c r="T1005" s="6" t="s">
        <v>61</v>
      </c>
      <c r="U1005" s="5">
        <f>datos_chargeback_2001_1!$V1005/100</f>
        <v>0</v>
      </c>
      <c r="V1005" s="6">
        <v>0</v>
      </c>
      <c r="W1005" s="5">
        <f>datos_chargeback_2001_1!$X1005/100</f>
        <v>976.73</v>
      </c>
      <c r="X1005" s="6">
        <v>97673</v>
      </c>
      <c r="Y1005" s="5">
        <f>datos_chargeback_2001_1!$Z1005/100</f>
        <v>0</v>
      </c>
      <c r="Z1005" s="6">
        <v>0</v>
      </c>
      <c r="AA1005" s="6" t="s">
        <v>3031</v>
      </c>
      <c r="AB1005" s="6" t="s">
        <v>35</v>
      </c>
      <c r="AC1005" s="7" t="s">
        <v>35</v>
      </c>
      <c r="AD1005" s="5">
        <f>datos_chargeback_2001_1!$AE1005/100</f>
        <v>0</v>
      </c>
      <c r="AE1005" s="6">
        <v>0</v>
      </c>
      <c r="AF1005" s="6" t="s">
        <v>50</v>
      </c>
    </row>
    <row r="1006" spans="1:32" x14ac:dyDescent="0.3">
      <c r="A1006" s="35" t="s">
        <v>3032</v>
      </c>
      <c r="B1006" s="9">
        <v>44931</v>
      </c>
      <c r="C1006" s="9" t="str">
        <f>TEXT(Tabla10[[#This Row],[Fecha de transacción]],"DDDD")</f>
        <v>jueves</v>
      </c>
      <c r="D1006" s="9">
        <v>45021</v>
      </c>
      <c r="E1006" s="10">
        <f>datos_chargeback_2001_1!$D1006-datos_chargeback_2001_1!$B1006</f>
        <v>90</v>
      </c>
      <c r="F1006" s="11">
        <f>datos_chargeback_2001_1!$G1006/100</f>
        <v>13.8</v>
      </c>
      <c r="G1006" s="12">
        <v>1380</v>
      </c>
      <c r="H1006" s="11">
        <f t="shared" si="15"/>
        <v>0</v>
      </c>
      <c r="I1006" s="11">
        <v>0</v>
      </c>
      <c r="J1006" s="12" t="s">
        <v>38</v>
      </c>
      <c r="K1006" s="12" t="s">
        <v>25</v>
      </c>
      <c r="L1006" s="12" t="s">
        <v>26</v>
      </c>
      <c r="M1006" s="12" t="s">
        <v>59</v>
      </c>
      <c r="N1006" s="12" t="s">
        <v>42</v>
      </c>
      <c r="O1006" s="12" t="s">
        <v>29</v>
      </c>
      <c r="P1006" s="12" t="s">
        <v>30</v>
      </c>
      <c r="Q1006" s="12" t="s">
        <v>66</v>
      </c>
      <c r="R1006" s="12">
        <v>13800</v>
      </c>
      <c r="S1006" s="12" t="s">
        <v>2281</v>
      </c>
      <c r="T1006" s="12" t="s">
        <v>61</v>
      </c>
      <c r="U1006" s="11">
        <f>datos_chargeback_2001_1!$V1006/100</f>
        <v>0</v>
      </c>
      <c r="V1006" s="12">
        <v>0</v>
      </c>
      <c r="W1006" s="11">
        <f>datos_chargeback_2001_1!$X1006/100</f>
        <v>138</v>
      </c>
      <c r="X1006" s="12">
        <v>13800</v>
      </c>
      <c r="Y1006" s="11">
        <f>datos_chargeback_2001_1!$Z1006/100</f>
        <v>0</v>
      </c>
      <c r="Z1006" s="12">
        <v>0</v>
      </c>
      <c r="AA1006" s="12" t="s">
        <v>3033</v>
      </c>
      <c r="AB1006" s="12" t="s">
        <v>35</v>
      </c>
      <c r="AC1006" s="13" t="s">
        <v>35</v>
      </c>
      <c r="AD1006" s="11">
        <f>datos_chargeback_2001_1!$AE1006/100</f>
        <v>0</v>
      </c>
      <c r="AE1006" s="12">
        <v>0</v>
      </c>
      <c r="AF1006" s="12" t="s">
        <v>53</v>
      </c>
    </row>
    <row r="1007" spans="1:32" x14ac:dyDescent="0.3">
      <c r="A1007" s="34" t="s">
        <v>3034</v>
      </c>
      <c r="B1007" s="3">
        <v>44932</v>
      </c>
      <c r="C1007" s="3" t="str">
        <f>TEXT(Tabla10[[#This Row],[Fecha de transacción]],"DDDD")</f>
        <v>viernes</v>
      </c>
      <c r="D1007" s="3">
        <v>45017</v>
      </c>
      <c r="E1007" s="4">
        <f>datos_chargeback_2001_1!$D1007-datos_chargeback_2001_1!$B1007</f>
        <v>85</v>
      </c>
      <c r="F1007" s="5">
        <f>datos_chargeback_2001_1!$G1007/100</f>
        <v>72.73</v>
      </c>
      <c r="G1007" s="6">
        <v>7273</v>
      </c>
      <c r="H1007" s="5">
        <f t="shared" si="15"/>
        <v>0</v>
      </c>
      <c r="I1007" s="5">
        <v>1.35</v>
      </c>
      <c r="J1007" s="6" t="s">
        <v>24</v>
      </c>
      <c r="K1007" s="6" t="s">
        <v>25</v>
      </c>
      <c r="L1007" s="6" t="s">
        <v>109</v>
      </c>
      <c r="M1007" s="6" t="s">
        <v>27</v>
      </c>
      <c r="N1007" s="6" t="s">
        <v>42</v>
      </c>
      <c r="O1007" s="6" t="s">
        <v>64</v>
      </c>
      <c r="P1007" s="6" t="s">
        <v>30</v>
      </c>
      <c r="Q1007" s="6" t="s">
        <v>31</v>
      </c>
      <c r="R1007" s="6">
        <v>72730</v>
      </c>
      <c r="S1007" s="6" t="s">
        <v>3035</v>
      </c>
      <c r="T1007" s="6" t="s">
        <v>116</v>
      </c>
      <c r="U1007" s="5">
        <f>datos_chargeback_2001_1!$V1007/100</f>
        <v>727.3</v>
      </c>
      <c r="V1007" s="6">
        <v>72730</v>
      </c>
      <c r="W1007" s="5">
        <f>datos_chargeback_2001_1!$X1007/100</f>
        <v>0</v>
      </c>
      <c r="X1007" s="6">
        <v>0</v>
      </c>
      <c r="Y1007" s="5">
        <f>datos_chargeback_2001_1!$Z1007/100</f>
        <v>0</v>
      </c>
      <c r="Z1007" s="6">
        <v>0</v>
      </c>
      <c r="AA1007" s="6" t="s">
        <v>3036</v>
      </c>
      <c r="AB1007" s="6" t="s">
        <v>35</v>
      </c>
      <c r="AC1007" s="7" t="s">
        <v>35</v>
      </c>
      <c r="AD1007" s="5">
        <f>datos_chargeback_2001_1!$AE1007/100</f>
        <v>0</v>
      </c>
      <c r="AE1007" s="6">
        <v>0</v>
      </c>
      <c r="AF1007" s="6" t="s">
        <v>53</v>
      </c>
    </row>
    <row r="1008" spans="1:32" x14ac:dyDescent="0.3">
      <c r="A1008" s="34" t="s">
        <v>3037</v>
      </c>
      <c r="B1008" s="3">
        <v>44933</v>
      </c>
      <c r="C1008" s="3" t="str">
        <f>TEXT(Tabla10[[#This Row],[Fecha de transacción]],"DDDD")</f>
        <v>sábado</v>
      </c>
      <c r="D1008" s="3">
        <v>45016</v>
      </c>
      <c r="E1008" s="4">
        <f>datos_chargeback_2001_1!$D1008-datos_chargeback_2001_1!$B1008</f>
        <v>83</v>
      </c>
      <c r="F1008" s="5">
        <f>datos_chargeback_2001_1!$G1008/100</f>
        <v>637.13</v>
      </c>
      <c r="G1008" s="6">
        <v>63713</v>
      </c>
      <c r="H1008" s="5">
        <f t="shared" si="15"/>
        <v>0</v>
      </c>
      <c r="I1008" s="5">
        <v>0</v>
      </c>
      <c r="J1008" s="6" t="s">
        <v>24</v>
      </c>
      <c r="K1008" s="6" t="s">
        <v>25</v>
      </c>
      <c r="L1008" s="6" t="s">
        <v>26</v>
      </c>
      <c r="M1008" s="6" t="s">
        <v>27</v>
      </c>
      <c r="N1008" s="6" t="s">
        <v>42</v>
      </c>
      <c r="O1008" s="6" t="s">
        <v>53</v>
      </c>
      <c r="P1008" s="6" t="s">
        <v>54</v>
      </c>
      <c r="Q1008" s="6" t="s">
        <v>55</v>
      </c>
      <c r="R1008" s="6">
        <v>63713</v>
      </c>
      <c r="S1008" s="6" t="s">
        <v>3038</v>
      </c>
      <c r="T1008" s="6" t="s">
        <v>116</v>
      </c>
      <c r="U1008" s="5">
        <f>datos_chargeback_2001_1!$V1008/100</f>
        <v>637.13</v>
      </c>
      <c r="V1008" s="6">
        <v>63713</v>
      </c>
      <c r="W1008" s="5">
        <f>datos_chargeback_2001_1!$X1008/100</f>
        <v>0</v>
      </c>
      <c r="X1008" s="6">
        <v>0</v>
      </c>
      <c r="Y1008" s="5">
        <f>datos_chargeback_2001_1!$Z1008/100</f>
        <v>0</v>
      </c>
      <c r="Z1008" s="6">
        <v>0</v>
      </c>
      <c r="AA1008" s="6" t="s">
        <v>3039</v>
      </c>
      <c r="AB1008" s="6" t="s">
        <v>48</v>
      </c>
      <c r="AC1008" s="8">
        <v>44933</v>
      </c>
      <c r="AD1008" s="5">
        <f>datos_chargeback_2001_1!$AE1008/100</f>
        <v>657.19</v>
      </c>
      <c r="AE1008" s="6">
        <v>65719</v>
      </c>
      <c r="AF1008" s="6" t="s">
        <v>43</v>
      </c>
    </row>
    <row r="1009" spans="1:32" x14ac:dyDescent="0.3">
      <c r="A1009" s="36" t="s">
        <v>3040</v>
      </c>
      <c r="B1009" s="14">
        <v>44934</v>
      </c>
      <c r="C1009" s="14" t="str">
        <f>TEXT(Tabla10[[#This Row],[Fecha de transacción]],"DDDD")</f>
        <v>domingo</v>
      </c>
      <c r="D1009" s="14">
        <v>45006</v>
      </c>
      <c r="E1009" s="15">
        <f>datos_chargeback_2001_1!$D1009-datos_chargeback_2001_1!$B1009</f>
        <v>72</v>
      </c>
      <c r="F1009" s="16">
        <f>datos_chargeback_2001_1!$G1009/100</f>
        <v>30.44</v>
      </c>
      <c r="G1009" s="17">
        <v>3044</v>
      </c>
      <c r="H1009" s="16">
        <f t="shared" si="15"/>
        <v>0</v>
      </c>
      <c r="I1009" s="16">
        <v>0</v>
      </c>
      <c r="J1009" s="17" t="s">
        <v>38</v>
      </c>
      <c r="K1009" s="17" t="s">
        <v>25</v>
      </c>
      <c r="L1009" s="17" t="s">
        <v>26</v>
      </c>
      <c r="M1009" s="17" t="s">
        <v>59</v>
      </c>
      <c r="N1009" s="17" t="s">
        <v>28</v>
      </c>
      <c r="O1009" s="17" t="s">
        <v>64</v>
      </c>
      <c r="P1009" s="17" t="s">
        <v>30</v>
      </c>
      <c r="Q1009" s="17" t="s">
        <v>75</v>
      </c>
      <c r="R1009" s="17">
        <v>3044</v>
      </c>
      <c r="S1009" s="17" t="s">
        <v>2720</v>
      </c>
      <c r="T1009" s="17" t="s">
        <v>33</v>
      </c>
      <c r="U1009" s="16">
        <f>datos_chargeback_2001_1!$V1009/100</f>
        <v>0</v>
      </c>
      <c r="V1009" s="17">
        <v>0</v>
      </c>
      <c r="W1009" s="16">
        <f>datos_chargeback_2001_1!$X1009/100</f>
        <v>0</v>
      </c>
      <c r="X1009" s="17">
        <v>0</v>
      </c>
      <c r="Y1009" s="16">
        <f>datos_chargeback_2001_1!$Z1009/100</f>
        <v>30.44</v>
      </c>
      <c r="Z1009" s="17">
        <v>3044</v>
      </c>
      <c r="AA1009" s="17" t="s">
        <v>3041</v>
      </c>
      <c r="AB1009" s="17" t="s">
        <v>35</v>
      </c>
      <c r="AC1009" s="20" t="s">
        <v>35</v>
      </c>
      <c r="AD1009" s="16">
        <f>datos_chargeback_2001_1!$AE1009/100</f>
        <v>0</v>
      </c>
      <c r="AE1009" s="17">
        <v>0</v>
      </c>
      <c r="AF1009" s="17" t="s">
        <v>50</v>
      </c>
    </row>
    <row r="1010" spans="1:32" x14ac:dyDescent="0.3">
      <c r="A1010" s="34" t="s">
        <v>3042</v>
      </c>
      <c r="B1010" s="3">
        <v>44935</v>
      </c>
      <c r="C1010" s="3" t="str">
        <f>TEXT(Tabla10[[#This Row],[Fecha de transacción]],"DDDD")</f>
        <v>lunes</v>
      </c>
      <c r="D1010" s="3">
        <v>45019</v>
      </c>
      <c r="E1010" s="4">
        <f>datos_chargeback_2001_1!$D1010-datos_chargeback_2001_1!$B1010</f>
        <v>84</v>
      </c>
      <c r="F1010" s="5">
        <f>datos_chargeback_2001_1!$G1010/100</f>
        <v>821.42</v>
      </c>
      <c r="G1010" s="6">
        <v>82142</v>
      </c>
      <c r="H1010" s="5">
        <f t="shared" si="15"/>
        <v>0</v>
      </c>
      <c r="I1010" s="5">
        <v>1.33</v>
      </c>
      <c r="J1010" s="6" t="s">
        <v>24</v>
      </c>
      <c r="K1010" s="6" t="s">
        <v>25</v>
      </c>
      <c r="L1010" s="6" t="s">
        <v>109</v>
      </c>
      <c r="M1010" s="6" t="s">
        <v>52</v>
      </c>
      <c r="N1010" s="6" t="s">
        <v>42</v>
      </c>
      <c r="O1010" s="6" t="s">
        <v>43</v>
      </c>
      <c r="P1010" s="6" t="s">
        <v>54</v>
      </c>
      <c r="Q1010" s="6" t="s">
        <v>44</v>
      </c>
      <c r="R1010" s="6">
        <v>82142</v>
      </c>
      <c r="S1010" s="6" t="s">
        <v>3043</v>
      </c>
      <c r="T1010" s="6" t="s">
        <v>46</v>
      </c>
      <c r="U1010" s="5">
        <f>datos_chargeback_2001_1!$V1010/100</f>
        <v>821.42</v>
      </c>
      <c r="V1010" s="6">
        <v>82142</v>
      </c>
      <c r="W1010" s="5">
        <f>datos_chargeback_2001_1!$X1010/100</f>
        <v>0</v>
      </c>
      <c r="X1010" s="6">
        <v>0</v>
      </c>
      <c r="Y1010" s="5">
        <f>datos_chargeback_2001_1!$Z1010/100</f>
        <v>0</v>
      </c>
      <c r="Z1010" s="6">
        <v>0</v>
      </c>
      <c r="AA1010" s="6" t="s">
        <v>3044</v>
      </c>
      <c r="AB1010" s="6" t="s">
        <v>48</v>
      </c>
      <c r="AC1010" s="8">
        <v>44935</v>
      </c>
      <c r="AD1010" s="5">
        <f>datos_chargeback_2001_1!$AE1010/100</f>
        <v>702.99</v>
      </c>
      <c r="AE1010" s="6">
        <v>70299</v>
      </c>
      <c r="AF1010" s="6" t="s">
        <v>43</v>
      </c>
    </row>
    <row r="1011" spans="1:32" x14ac:dyDescent="0.3">
      <c r="A1011" s="34" t="s">
        <v>3045</v>
      </c>
      <c r="B1011" s="3">
        <v>44936</v>
      </c>
      <c r="C1011" s="3" t="str">
        <f>TEXT(Tabla10[[#This Row],[Fecha de transacción]],"DDDD")</f>
        <v>martes</v>
      </c>
      <c r="D1011" s="3">
        <v>45005</v>
      </c>
      <c r="E1011" s="4">
        <f>datos_chargeback_2001_1!$D1011-datos_chargeback_2001_1!$B1011</f>
        <v>69</v>
      </c>
      <c r="F1011" s="5">
        <f>datos_chargeback_2001_1!$G1011/100</f>
        <v>60.47</v>
      </c>
      <c r="G1011" s="6">
        <v>6047</v>
      </c>
      <c r="H1011" s="5">
        <f t="shared" si="15"/>
        <v>0</v>
      </c>
      <c r="I1011" s="5">
        <v>1.42</v>
      </c>
      <c r="J1011" s="6" t="s">
        <v>24</v>
      </c>
      <c r="K1011" s="6" t="s">
        <v>25</v>
      </c>
      <c r="L1011" s="6" t="s">
        <v>109</v>
      </c>
      <c r="M1011" s="6" t="s">
        <v>52</v>
      </c>
      <c r="N1011" s="6" t="s">
        <v>42</v>
      </c>
      <c r="O1011" s="6" t="s">
        <v>36</v>
      </c>
      <c r="P1011" s="6" t="s">
        <v>30</v>
      </c>
      <c r="Q1011" s="6" t="s">
        <v>66</v>
      </c>
      <c r="R1011" s="6">
        <v>6047</v>
      </c>
      <c r="S1011" s="6" t="s">
        <v>823</v>
      </c>
      <c r="T1011" s="6" t="s">
        <v>46</v>
      </c>
      <c r="U1011" s="5">
        <f>datos_chargeback_2001_1!$V1011/100</f>
        <v>60.47</v>
      </c>
      <c r="V1011" s="6">
        <v>6047</v>
      </c>
      <c r="W1011" s="5">
        <f>datos_chargeback_2001_1!$X1011/100</f>
        <v>0</v>
      </c>
      <c r="X1011" s="6">
        <v>0</v>
      </c>
      <c r="Y1011" s="5">
        <f>datos_chargeback_2001_1!$Z1011/100</f>
        <v>0</v>
      </c>
      <c r="Z1011" s="6">
        <v>0</v>
      </c>
      <c r="AA1011" s="6" t="s">
        <v>3046</v>
      </c>
      <c r="AB1011" s="6" t="s">
        <v>35</v>
      </c>
      <c r="AC1011" s="7" t="s">
        <v>35</v>
      </c>
      <c r="AD1011" s="5">
        <f>datos_chargeback_2001_1!$AE1011/100</f>
        <v>0</v>
      </c>
      <c r="AE1011" s="6">
        <v>0</v>
      </c>
      <c r="AF1011" s="6" t="s">
        <v>29</v>
      </c>
    </row>
    <row r="1012" spans="1:32" x14ac:dyDescent="0.3">
      <c r="A1012" s="34" t="s">
        <v>3047</v>
      </c>
      <c r="B1012" s="3">
        <v>44937</v>
      </c>
      <c r="C1012" s="3" t="str">
        <f>TEXT(Tabla10[[#This Row],[Fecha de transacción]],"DDDD")</f>
        <v>miércoles</v>
      </c>
      <c r="D1012" s="3">
        <v>45002</v>
      </c>
      <c r="E1012" s="4">
        <f>datos_chargeback_2001_1!$D1012-datos_chargeback_2001_1!$B1012</f>
        <v>65</v>
      </c>
      <c r="F1012" s="5">
        <f>datos_chargeback_2001_1!$G1012/100</f>
        <v>116.81</v>
      </c>
      <c r="G1012" s="6">
        <v>11681</v>
      </c>
      <c r="H1012" s="5">
        <f t="shared" si="15"/>
        <v>0</v>
      </c>
      <c r="I1012" s="5">
        <v>0</v>
      </c>
      <c r="J1012" s="6" t="s">
        <v>24</v>
      </c>
      <c r="K1012" s="6" t="s">
        <v>25</v>
      </c>
      <c r="L1012" s="6" t="s">
        <v>40</v>
      </c>
      <c r="M1012" s="6" t="s">
        <v>41</v>
      </c>
      <c r="N1012" s="6" t="s">
        <v>42</v>
      </c>
      <c r="O1012" s="6" t="s">
        <v>114</v>
      </c>
      <c r="P1012" s="6" t="s">
        <v>30</v>
      </c>
      <c r="Q1012" s="6" t="s">
        <v>55</v>
      </c>
      <c r="R1012" s="6">
        <v>11681</v>
      </c>
      <c r="S1012" s="6" t="s">
        <v>3048</v>
      </c>
      <c r="T1012" s="6" t="s">
        <v>61</v>
      </c>
      <c r="U1012" s="5">
        <f>datos_chargeback_2001_1!$V1012/100</f>
        <v>0</v>
      </c>
      <c r="V1012" s="6">
        <v>0</v>
      </c>
      <c r="W1012" s="5">
        <f>datos_chargeback_2001_1!$X1012/100</f>
        <v>116.81</v>
      </c>
      <c r="X1012" s="6">
        <v>11681</v>
      </c>
      <c r="Y1012" s="5">
        <f>datos_chargeback_2001_1!$Z1012/100</f>
        <v>0</v>
      </c>
      <c r="Z1012" s="6">
        <v>0</v>
      </c>
      <c r="AA1012" s="6" t="s">
        <v>3049</v>
      </c>
      <c r="AB1012" s="6" t="s">
        <v>35</v>
      </c>
      <c r="AC1012" s="7" t="s">
        <v>35</v>
      </c>
      <c r="AD1012" s="5">
        <f>datos_chargeback_2001_1!$AE1012/100</f>
        <v>0</v>
      </c>
      <c r="AE1012" s="6">
        <v>0</v>
      </c>
      <c r="AF1012" s="6" t="s">
        <v>50</v>
      </c>
    </row>
    <row r="1013" spans="1:32" x14ac:dyDescent="0.3">
      <c r="A1013" s="36" t="s">
        <v>3050</v>
      </c>
      <c r="B1013" s="14">
        <v>44938</v>
      </c>
      <c r="C1013" s="14" t="str">
        <f>TEXT(Tabla10[[#This Row],[Fecha de transacción]],"DDDD")</f>
        <v>jueves</v>
      </c>
      <c r="D1013" s="14">
        <v>45024</v>
      </c>
      <c r="E1013" s="15">
        <f>datos_chargeback_2001_1!$D1013-datos_chargeback_2001_1!$B1013</f>
        <v>86</v>
      </c>
      <c r="F1013" s="16">
        <f>datos_chargeback_2001_1!$G1013/100</f>
        <v>871.78</v>
      </c>
      <c r="G1013" s="17">
        <v>87178</v>
      </c>
      <c r="H1013" s="16">
        <f t="shared" si="15"/>
        <v>0</v>
      </c>
      <c r="I1013" s="16">
        <v>0</v>
      </c>
      <c r="J1013" s="17" t="s">
        <v>24</v>
      </c>
      <c r="K1013" s="17" t="s">
        <v>25</v>
      </c>
      <c r="L1013" s="17" t="s">
        <v>109</v>
      </c>
      <c r="M1013" s="17" t="s">
        <v>27</v>
      </c>
      <c r="N1013" s="17" t="s">
        <v>42</v>
      </c>
      <c r="O1013" s="17" t="s">
        <v>29</v>
      </c>
      <c r="P1013" s="17" t="s">
        <v>54</v>
      </c>
      <c r="Q1013" s="17" t="s">
        <v>44</v>
      </c>
      <c r="R1013" s="17">
        <v>87178</v>
      </c>
      <c r="S1013" s="17" t="s">
        <v>3051</v>
      </c>
      <c r="T1013" s="17" t="s">
        <v>61</v>
      </c>
      <c r="U1013" s="16">
        <f>datos_chargeback_2001_1!$V1013/100</f>
        <v>0</v>
      </c>
      <c r="V1013" s="17">
        <v>0</v>
      </c>
      <c r="W1013" s="16">
        <f>datos_chargeback_2001_1!$X1013/100</f>
        <v>871.78</v>
      </c>
      <c r="X1013" s="17">
        <v>87178</v>
      </c>
      <c r="Y1013" s="16">
        <f>datos_chargeback_2001_1!$Z1013/100</f>
        <v>0</v>
      </c>
      <c r="Z1013" s="17">
        <v>0</v>
      </c>
      <c r="AA1013" s="17" t="s">
        <v>3052</v>
      </c>
      <c r="AB1013" s="17" t="s">
        <v>35</v>
      </c>
      <c r="AC1013" s="20" t="s">
        <v>35</v>
      </c>
      <c r="AD1013" s="16">
        <f>datos_chargeback_2001_1!$AE1013/100</f>
        <v>0</v>
      </c>
      <c r="AE1013" s="17">
        <v>0</v>
      </c>
      <c r="AF1013" s="17" t="s">
        <v>64</v>
      </c>
    </row>
    <row r="1014" spans="1:32" x14ac:dyDescent="0.3">
      <c r="A1014" s="34" t="s">
        <v>3053</v>
      </c>
      <c r="B1014" s="3">
        <v>44939</v>
      </c>
      <c r="C1014" s="3" t="str">
        <f>TEXT(Tabla10[[#This Row],[Fecha de transacción]],"DDDD")</f>
        <v>viernes</v>
      </c>
      <c r="D1014" s="3">
        <v>45001</v>
      </c>
      <c r="E1014" s="4">
        <f>datos_chargeback_2001_1!$D1014-datos_chargeback_2001_1!$B1014</f>
        <v>62</v>
      </c>
      <c r="F1014" s="5">
        <f>datos_chargeback_2001_1!$G1014/100</f>
        <v>869.47</v>
      </c>
      <c r="G1014" s="6">
        <v>86947</v>
      </c>
      <c r="H1014" s="5">
        <f t="shared" si="15"/>
        <v>0</v>
      </c>
      <c r="I1014" s="5">
        <v>0</v>
      </c>
      <c r="J1014" s="6" t="s">
        <v>24</v>
      </c>
      <c r="K1014" s="6" t="s">
        <v>25</v>
      </c>
      <c r="L1014" s="6" t="s">
        <v>26</v>
      </c>
      <c r="M1014" s="6" t="s">
        <v>52</v>
      </c>
      <c r="N1014" s="6" t="s">
        <v>42</v>
      </c>
      <c r="O1014" s="6" t="s">
        <v>50</v>
      </c>
      <c r="P1014" s="6" t="s">
        <v>30</v>
      </c>
      <c r="Q1014" s="6" t="s">
        <v>44</v>
      </c>
      <c r="R1014" s="6">
        <v>86947</v>
      </c>
      <c r="S1014" s="6" t="s">
        <v>1899</v>
      </c>
      <c r="T1014" s="6" t="s">
        <v>61</v>
      </c>
      <c r="U1014" s="5">
        <f>datos_chargeback_2001_1!$V1014/100</f>
        <v>0</v>
      </c>
      <c r="V1014" s="6">
        <v>0</v>
      </c>
      <c r="W1014" s="5">
        <f>datos_chargeback_2001_1!$X1014/100</f>
        <v>869.47</v>
      </c>
      <c r="X1014" s="6">
        <v>86947</v>
      </c>
      <c r="Y1014" s="5">
        <f>datos_chargeback_2001_1!$Z1014/100</f>
        <v>0</v>
      </c>
      <c r="Z1014" s="6">
        <v>0</v>
      </c>
      <c r="AA1014" s="6" t="s">
        <v>3054</v>
      </c>
      <c r="AB1014" s="6" t="s">
        <v>35</v>
      </c>
      <c r="AC1014" s="7" t="s">
        <v>35</v>
      </c>
      <c r="AD1014" s="5">
        <f>datos_chargeback_2001_1!$AE1014/100</f>
        <v>0</v>
      </c>
      <c r="AE1014" s="6">
        <v>0</v>
      </c>
      <c r="AF1014" s="6" t="s">
        <v>43</v>
      </c>
    </row>
    <row r="1015" spans="1:32" x14ac:dyDescent="0.3">
      <c r="A1015" s="36" t="s">
        <v>3055</v>
      </c>
      <c r="B1015" s="14">
        <v>44940</v>
      </c>
      <c r="C1015" s="14" t="str">
        <f>TEXT(Tabla10[[#This Row],[Fecha de transacción]],"DDDD")</f>
        <v>sábado</v>
      </c>
      <c r="D1015" s="14">
        <v>45000</v>
      </c>
      <c r="E1015" s="15">
        <f>datos_chargeback_2001_1!$D1015-datos_chargeback_2001_1!$B1015</f>
        <v>60</v>
      </c>
      <c r="F1015" s="16">
        <f>datos_chargeback_2001_1!$G1015/100</f>
        <v>463.52</v>
      </c>
      <c r="G1015" s="17">
        <v>46352</v>
      </c>
      <c r="H1015" s="16">
        <f t="shared" si="15"/>
        <v>0</v>
      </c>
      <c r="I1015" s="16">
        <v>1.22</v>
      </c>
      <c r="J1015" s="17" t="s">
        <v>24</v>
      </c>
      <c r="K1015" s="17" t="s">
        <v>25</v>
      </c>
      <c r="L1015" s="17" t="s">
        <v>26</v>
      </c>
      <c r="M1015" s="17" t="s">
        <v>41</v>
      </c>
      <c r="N1015" s="17" t="s">
        <v>28</v>
      </c>
      <c r="O1015" s="17" t="s">
        <v>36</v>
      </c>
      <c r="P1015" s="17" t="s">
        <v>30</v>
      </c>
      <c r="Q1015" s="17" t="s">
        <v>31</v>
      </c>
      <c r="R1015" s="17">
        <v>46352</v>
      </c>
      <c r="S1015" s="17" t="s">
        <v>3056</v>
      </c>
      <c r="T1015" s="17" t="s">
        <v>33</v>
      </c>
      <c r="U1015" s="16">
        <f>datos_chargeback_2001_1!$V1015/100</f>
        <v>0</v>
      </c>
      <c r="V1015" s="17">
        <v>0</v>
      </c>
      <c r="W1015" s="16">
        <f>datos_chargeback_2001_1!$X1015/100</f>
        <v>0</v>
      </c>
      <c r="X1015" s="17">
        <v>0</v>
      </c>
      <c r="Y1015" s="16">
        <f>datos_chargeback_2001_1!$Z1015/100</f>
        <v>463.52</v>
      </c>
      <c r="Z1015" s="17">
        <v>46352</v>
      </c>
      <c r="AA1015" s="17" t="s">
        <v>3057</v>
      </c>
      <c r="AB1015" s="17" t="s">
        <v>48</v>
      </c>
      <c r="AC1015" s="18">
        <v>44940</v>
      </c>
      <c r="AD1015" s="16">
        <f>datos_chargeback_2001_1!$AE1015/100</f>
        <v>440.61</v>
      </c>
      <c r="AE1015" s="17">
        <v>44061</v>
      </c>
      <c r="AF1015" s="17" t="s">
        <v>43</v>
      </c>
    </row>
    <row r="1016" spans="1:32" x14ac:dyDescent="0.3">
      <c r="A1016" s="35" t="s">
        <v>3058</v>
      </c>
      <c r="B1016" s="9">
        <v>44941</v>
      </c>
      <c r="C1016" s="9" t="str">
        <f>TEXT(Tabla10[[#This Row],[Fecha de transacción]],"DDDD")</f>
        <v>domingo</v>
      </c>
      <c r="D1016" s="9">
        <v>45001</v>
      </c>
      <c r="E1016" s="10">
        <f>datos_chargeback_2001_1!$D1016-datos_chargeback_2001_1!$B1016</f>
        <v>60</v>
      </c>
      <c r="F1016" s="11">
        <f>datos_chargeback_2001_1!$G1016/100</f>
        <v>820.37</v>
      </c>
      <c r="G1016" s="12">
        <v>82037</v>
      </c>
      <c r="H1016" s="11">
        <f t="shared" si="15"/>
        <v>0</v>
      </c>
      <c r="I1016" s="11">
        <v>0</v>
      </c>
      <c r="J1016" s="12" t="s">
        <v>24</v>
      </c>
      <c r="K1016" s="12" t="s">
        <v>25</v>
      </c>
      <c r="L1016" s="12" t="s">
        <v>119</v>
      </c>
      <c r="M1016" s="12" t="s">
        <v>85</v>
      </c>
      <c r="N1016" s="12" t="s">
        <v>42</v>
      </c>
      <c r="O1016" s="12" t="s">
        <v>36</v>
      </c>
      <c r="P1016" s="12" t="s">
        <v>30</v>
      </c>
      <c r="Q1016" s="12" t="s">
        <v>44</v>
      </c>
      <c r="R1016" s="12">
        <v>82037</v>
      </c>
      <c r="S1016" s="12" t="s">
        <v>3059</v>
      </c>
      <c r="T1016" s="12" t="s">
        <v>116</v>
      </c>
      <c r="U1016" s="11">
        <f>datos_chargeback_2001_1!$V1016/100</f>
        <v>820.37</v>
      </c>
      <c r="V1016" s="12">
        <v>82037</v>
      </c>
      <c r="W1016" s="11">
        <f>datos_chargeback_2001_1!$X1016/100</f>
        <v>0</v>
      </c>
      <c r="X1016" s="12">
        <v>0</v>
      </c>
      <c r="Y1016" s="11">
        <f>datos_chargeback_2001_1!$Z1016/100</f>
        <v>0</v>
      </c>
      <c r="Z1016" s="12">
        <v>0</v>
      </c>
      <c r="AA1016" s="12" t="s">
        <v>3060</v>
      </c>
      <c r="AB1016" s="12" t="s">
        <v>35</v>
      </c>
      <c r="AC1016" s="13" t="s">
        <v>35</v>
      </c>
      <c r="AD1016" s="11">
        <f>datos_chargeback_2001_1!$AE1016/100</f>
        <v>0</v>
      </c>
      <c r="AE1016" s="12">
        <v>0</v>
      </c>
      <c r="AF1016" s="12" t="s">
        <v>36</v>
      </c>
    </row>
    <row r="1017" spans="1:32" x14ac:dyDescent="0.3">
      <c r="A1017" s="34" t="s">
        <v>3061</v>
      </c>
      <c r="B1017" s="3">
        <v>44942</v>
      </c>
      <c r="C1017" s="3" t="str">
        <f>TEXT(Tabla10[[#This Row],[Fecha de transacción]],"DDDD")</f>
        <v>lunes</v>
      </c>
      <c r="D1017" s="3">
        <v>45004</v>
      </c>
      <c r="E1017" s="4">
        <f>datos_chargeback_2001_1!$D1017-datos_chargeback_2001_1!$B1017</f>
        <v>62</v>
      </c>
      <c r="F1017" s="5">
        <f>datos_chargeback_2001_1!$G1017/100</f>
        <v>797.37</v>
      </c>
      <c r="G1017" s="6">
        <v>79737</v>
      </c>
      <c r="H1017" s="5">
        <f t="shared" si="15"/>
        <v>0</v>
      </c>
      <c r="I1017" s="5">
        <v>0</v>
      </c>
      <c r="J1017" s="6" t="s">
        <v>24</v>
      </c>
      <c r="K1017" s="6" t="s">
        <v>25</v>
      </c>
      <c r="L1017" s="6" t="s">
        <v>26</v>
      </c>
      <c r="M1017" s="6" t="s">
        <v>93</v>
      </c>
      <c r="N1017" s="6" t="s">
        <v>28</v>
      </c>
      <c r="O1017" s="6" t="s">
        <v>50</v>
      </c>
      <c r="P1017" s="6" t="s">
        <v>30</v>
      </c>
      <c r="Q1017" s="6" t="s">
        <v>55</v>
      </c>
      <c r="R1017" s="6">
        <v>79737</v>
      </c>
      <c r="S1017" s="6" t="s">
        <v>993</v>
      </c>
      <c r="T1017" s="6" t="s">
        <v>33</v>
      </c>
      <c r="U1017" s="5">
        <f>datos_chargeback_2001_1!$V1017/100</f>
        <v>0</v>
      </c>
      <c r="V1017" s="6">
        <v>0</v>
      </c>
      <c r="W1017" s="5">
        <f>datos_chargeback_2001_1!$X1017/100</f>
        <v>0</v>
      </c>
      <c r="X1017" s="6">
        <v>0</v>
      </c>
      <c r="Y1017" s="5">
        <f>datos_chargeback_2001_1!$Z1017/100</f>
        <v>797.37</v>
      </c>
      <c r="Z1017" s="6">
        <v>79737</v>
      </c>
      <c r="AA1017" s="6" t="s">
        <v>3062</v>
      </c>
      <c r="AB1017" s="6" t="s">
        <v>35</v>
      </c>
      <c r="AC1017" s="7" t="s">
        <v>35</v>
      </c>
      <c r="AD1017" s="5">
        <f>datos_chargeback_2001_1!$AE1017/100</f>
        <v>0</v>
      </c>
      <c r="AE1017" s="6">
        <v>0</v>
      </c>
      <c r="AF1017" s="6" t="s">
        <v>50</v>
      </c>
    </row>
    <row r="1018" spans="1:32" x14ac:dyDescent="0.3">
      <c r="A1018" s="34" t="s">
        <v>3063</v>
      </c>
      <c r="B1018" s="3">
        <v>44943</v>
      </c>
      <c r="C1018" s="3" t="str">
        <f>TEXT(Tabla10[[#This Row],[Fecha de transacción]],"DDDD")</f>
        <v>martes</v>
      </c>
      <c r="D1018" s="3">
        <v>45032</v>
      </c>
      <c r="E1018" s="4">
        <f>datos_chargeback_2001_1!$D1018-datos_chargeback_2001_1!$B1018</f>
        <v>89</v>
      </c>
      <c r="F1018" s="5">
        <f>datos_chargeback_2001_1!$G1018/100</f>
        <v>71.19</v>
      </c>
      <c r="G1018" s="6">
        <v>7119</v>
      </c>
      <c r="H1018" s="5">
        <f t="shared" si="15"/>
        <v>0</v>
      </c>
      <c r="I1018" s="5">
        <v>0.91</v>
      </c>
      <c r="J1018" s="6" t="s">
        <v>38</v>
      </c>
      <c r="K1018" s="6" t="s">
        <v>25</v>
      </c>
      <c r="L1018" s="6" t="s">
        <v>26</v>
      </c>
      <c r="M1018" s="6" t="s">
        <v>59</v>
      </c>
      <c r="N1018" s="6" t="s">
        <v>28</v>
      </c>
      <c r="O1018" s="6" t="s">
        <v>64</v>
      </c>
      <c r="P1018" s="6" t="s">
        <v>54</v>
      </c>
      <c r="Q1018" s="6" t="s">
        <v>75</v>
      </c>
      <c r="R1018" s="6">
        <v>71190</v>
      </c>
      <c r="S1018" s="6" t="s">
        <v>1833</v>
      </c>
      <c r="T1018" s="6" t="s">
        <v>33</v>
      </c>
      <c r="U1018" s="5">
        <f>datos_chargeback_2001_1!$V1018/100</f>
        <v>0</v>
      </c>
      <c r="V1018" s="6">
        <v>0</v>
      </c>
      <c r="W1018" s="5">
        <f>datos_chargeback_2001_1!$X1018/100</f>
        <v>0</v>
      </c>
      <c r="X1018" s="6">
        <v>0</v>
      </c>
      <c r="Y1018" s="5">
        <f>datos_chargeback_2001_1!$Z1018/100</f>
        <v>711.9</v>
      </c>
      <c r="Z1018" s="6">
        <v>71190</v>
      </c>
      <c r="AA1018" s="6" t="s">
        <v>3064</v>
      </c>
      <c r="AB1018" s="6" t="s">
        <v>48</v>
      </c>
      <c r="AC1018" s="8">
        <v>44943</v>
      </c>
      <c r="AD1018" s="5">
        <f>datos_chargeback_2001_1!$AE1018/100</f>
        <v>638.57000000000005</v>
      </c>
      <c r="AE1018" s="6">
        <v>63857</v>
      </c>
      <c r="AF1018" s="6" t="s">
        <v>29</v>
      </c>
    </row>
    <row r="1019" spans="1:32" x14ac:dyDescent="0.3">
      <c r="A1019" s="36" t="s">
        <v>3065</v>
      </c>
      <c r="B1019" s="14">
        <v>44944</v>
      </c>
      <c r="C1019" s="14" t="str">
        <f>TEXT(Tabla10[[#This Row],[Fecha de transacción]],"DDDD")</f>
        <v>miércoles</v>
      </c>
      <c r="D1019" s="14">
        <v>45014</v>
      </c>
      <c r="E1019" s="15">
        <f>datos_chargeback_2001_1!$D1019-datos_chargeback_2001_1!$B1019</f>
        <v>70</v>
      </c>
      <c r="F1019" s="16">
        <f>datos_chargeback_2001_1!$G1019/100</f>
        <v>593.54999999999995</v>
      </c>
      <c r="G1019" s="17">
        <v>59355</v>
      </c>
      <c r="H1019" s="16">
        <f t="shared" si="15"/>
        <v>0</v>
      </c>
      <c r="I1019" s="16">
        <v>0</v>
      </c>
      <c r="J1019" s="17" t="s">
        <v>24</v>
      </c>
      <c r="K1019" s="17" t="s">
        <v>25</v>
      </c>
      <c r="L1019" s="17" t="s">
        <v>109</v>
      </c>
      <c r="M1019" s="17" t="s">
        <v>52</v>
      </c>
      <c r="N1019" s="17" t="s">
        <v>42</v>
      </c>
      <c r="O1019" s="17" t="s">
        <v>70</v>
      </c>
      <c r="P1019" s="17" t="s">
        <v>30</v>
      </c>
      <c r="Q1019" s="17" t="s">
        <v>55</v>
      </c>
      <c r="R1019" s="17">
        <v>59355</v>
      </c>
      <c r="S1019" s="17" t="s">
        <v>3066</v>
      </c>
      <c r="T1019" s="17" t="s">
        <v>116</v>
      </c>
      <c r="U1019" s="16">
        <f>datos_chargeback_2001_1!$V1019/100</f>
        <v>593.54999999999995</v>
      </c>
      <c r="V1019" s="17">
        <v>59355</v>
      </c>
      <c r="W1019" s="16">
        <f>datos_chargeback_2001_1!$X1019/100</f>
        <v>0</v>
      </c>
      <c r="X1019" s="17">
        <v>0</v>
      </c>
      <c r="Y1019" s="16">
        <f>datos_chargeback_2001_1!$Z1019/100</f>
        <v>0</v>
      </c>
      <c r="Z1019" s="17">
        <v>0</v>
      </c>
      <c r="AA1019" s="17" t="s">
        <v>3067</v>
      </c>
      <c r="AB1019" s="17" t="s">
        <v>48</v>
      </c>
      <c r="AC1019" s="18">
        <v>44944</v>
      </c>
      <c r="AD1019" s="16">
        <f>datos_chargeback_2001_1!$AE1019/100</f>
        <v>490.62</v>
      </c>
      <c r="AE1019" s="17">
        <v>49062</v>
      </c>
      <c r="AF1019" s="17" t="s">
        <v>43</v>
      </c>
    </row>
    <row r="1020" spans="1:32" x14ac:dyDescent="0.3">
      <c r="A1020" s="34" t="s">
        <v>3068</v>
      </c>
      <c r="B1020" s="3">
        <v>44945</v>
      </c>
      <c r="C1020" s="3" t="str">
        <f>TEXT(Tabla10[[#This Row],[Fecha de transacción]],"DDDD")</f>
        <v>jueves</v>
      </c>
      <c r="D1020" s="3">
        <v>45034</v>
      </c>
      <c r="E1020" s="4">
        <f>datos_chargeback_2001_1!$D1020-datos_chargeback_2001_1!$B1020</f>
        <v>89</v>
      </c>
      <c r="F1020" s="5">
        <f>datos_chargeback_2001_1!$G1020/100</f>
        <v>646.88</v>
      </c>
      <c r="G1020" s="6">
        <v>64688</v>
      </c>
      <c r="H1020" s="5">
        <f t="shared" si="15"/>
        <v>0</v>
      </c>
      <c r="I1020" s="5">
        <v>0</v>
      </c>
      <c r="J1020" s="6" t="s">
        <v>24</v>
      </c>
      <c r="K1020" s="6" t="s">
        <v>25</v>
      </c>
      <c r="L1020" s="6" t="s">
        <v>74</v>
      </c>
      <c r="M1020" s="6" t="s">
        <v>93</v>
      </c>
      <c r="N1020" s="6" t="s">
        <v>42</v>
      </c>
      <c r="O1020" s="6" t="s">
        <v>64</v>
      </c>
      <c r="P1020" s="6" t="s">
        <v>54</v>
      </c>
      <c r="Q1020" s="6" t="s">
        <v>75</v>
      </c>
      <c r="R1020" s="6">
        <v>64688</v>
      </c>
      <c r="S1020" s="6" t="s">
        <v>1227</v>
      </c>
      <c r="T1020" s="6" t="s">
        <v>46</v>
      </c>
      <c r="U1020" s="5">
        <f>datos_chargeback_2001_1!$V1020/100</f>
        <v>646.88</v>
      </c>
      <c r="V1020" s="6">
        <v>64688</v>
      </c>
      <c r="W1020" s="5">
        <f>datos_chargeback_2001_1!$X1020/100</f>
        <v>0</v>
      </c>
      <c r="X1020" s="6">
        <v>0</v>
      </c>
      <c r="Y1020" s="5">
        <f>datos_chargeback_2001_1!$Z1020/100</f>
        <v>0</v>
      </c>
      <c r="Z1020" s="6">
        <v>0</v>
      </c>
      <c r="AA1020" s="6" t="s">
        <v>3069</v>
      </c>
      <c r="AB1020" s="6" t="s">
        <v>35</v>
      </c>
      <c r="AC1020" s="7" t="s">
        <v>35</v>
      </c>
      <c r="AD1020" s="5">
        <f>datos_chargeback_2001_1!$AE1020/100</f>
        <v>0</v>
      </c>
      <c r="AE1020" s="6">
        <v>0</v>
      </c>
      <c r="AF1020" s="6" t="s">
        <v>53</v>
      </c>
    </row>
    <row r="1021" spans="1:32" x14ac:dyDescent="0.3">
      <c r="A1021" s="34" t="s">
        <v>3070</v>
      </c>
      <c r="B1021" s="3">
        <v>44946</v>
      </c>
      <c r="C1021" s="3" t="str">
        <f>TEXT(Tabla10[[#This Row],[Fecha de transacción]],"DDDD")</f>
        <v>viernes</v>
      </c>
      <c r="D1021" s="3">
        <v>45035</v>
      </c>
      <c r="E1021" s="4">
        <f>datos_chargeback_2001_1!$D1021-datos_chargeback_2001_1!$B1021</f>
        <v>89</v>
      </c>
      <c r="F1021" s="5">
        <f>datos_chargeback_2001_1!$G1021/100</f>
        <v>113.32</v>
      </c>
      <c r="G1021" s="6">
        <v>11332</v>
      </c>
      <c r="H1021" s="5">
        <f t="shared" si="15"/>
        <v>0</v>
      </c>
      <c r="I1021" s="5">
        <v>1.39</v>
      </c>
      <c r="J1021" s="6" t="s">
        <v>38</v>
      </c>
      <c r="K1021" s="6" t="s">
        <v>25</v>
      </c>
      <c r="L1021" s="6" t="s">
        <v>26</v>
      </c>
      <c r="M1021" s="6" t="s">
        <v>85</v>
      </c>
      <c r="N1021" s="6" t="s">
        <v>42</v>
      </c>
      <c r="O1021" s="6" t="s">
        <v>50</v>
      </c>
      <c r="P1021" s="6" t="s">
        <v>54</v>
      </c>
      <c r="Q1021" s="6" t="s">
        <v>66</v>
      </c>
      <c r="R1021" s="6">
        <v>11332</v>
      </c>
      <c r="S1021" s="6" t="s">
        <v>3071</v>
      </c>
      <c r="T1021" s="6" t="s">
        <v>61</v>
      </c>
      <c r="U1021" s="5">
        <f>datos_chargeback_2001_1!$V1021/100</f>
        <v>0</v>
      </c>
      <c r="V1021" s="6">
        <v>0</v>
      </c>
      <c r="W1021" s="5">
        <f>datos_chargeback_2001_1!$X1021/100</f>
        <v>113.32</v>
      </c>
      <c r="X1021" s="6">
        <v>11332</v>
      </c>
      <c r="Y1021" s="5">
        <f>datos_chargeback_2001_1!$Z1021/100</f>
        <v>0</v>
      </c>
      <c r="Z1021" s="6">
        <v>0</v>
      </c>
      <c r="AA1021" s="6" t="s">
        <v>3072</v>
      </c>
      <c r="AB1021" s="6" t="s">
        <v>35</v>
      </c>
      <c r="AC1021" s="7" t="s">
        <v>35</v>
      </c>
      <c r="AD1021" s="5">
        <f>datos_chargeback_2001_1!$AE1021/100</f>
        <v>0</v>
      </c>
      <c r="AE1021" s="6">
        <v>0</v>
      </c>
      <c r="AF1021" s="6" t="s">
        <v>43</v>
      </c>
    </row>
    <row r="1022" spans="1:32" x14ac:dyDescent="0.3">
      <c r="A1022" s="35" t="s">
        <v>3073</v>
      </c>
      <c r="B1022" s="9">
        <v>44947</v>
      </c>
      <c r="C1022" s="9" t="str">
        <f>TEXT(Tabla10[[#This Row],[Fecha de transacción]],"DDDD")</f>
        <v>sábado</v>
      </c>
      <c r="D1022" s="9">
        <v>45028</v>
      </c>
      <c r="E1022" s="10">
        <f>datos_chargeback_2001_1!$D1022-datos_chargeback_2001_1!$B1022</f>
        <v>81</v>
      </c>
      <c r="F1022" s="11">
        <f>datos_chargeback_2001_1!$G1022/100</f>
        <v>820.67</v>
      </c>
      <c r="G1022" s="12">
        <v>82067</v>
      </c>
      <c r="H1022" s="11">
        <f t="shared" si="15"/>
        <v>0</v>
      </c>
      <c r="I1022" s="11">
        <v>0</v>
      </c>
      <c r="J1022" s="12" t="s">
        <v>24</v>
      </c>
      <c r="K1022" s="12" t="s">
        <v>25</v>
      </c>
      <c r="L1022" s="12" t="s">
        <v>80</v>
      </c>
      <c r="M1022" s="12" t="s">
        <v>59</v>
      </c>
      <c r="N1022" s="12" t="s">
        <v>42</v>
      </c>
      <c r="O1022" s="12" t="s">
        <v>53</v>
      </c>
      <c r="P1022" s="12" t="s">
        <v>30</v>
      </c>
      <c r="Q1022" s="12" t="s">
        <v>55</v>
      </c>
      <c r="R1022" s="12">
        <v>82067</v>
      </c>
      <c r="S1022" s="12" t="s">
        <v>3074</v>
      </c>
      <c r="T1022" s="12" t="s">
        <v>61</v>
      </c>
      <c r="U1022" s="11">
        <f>datos_chargeback_2001_1!$V1022/100</f>
        <v>0</v>
      </c>
      <c r="V1022" s="12">
        <v>0</v>
      </c>
      <c r="W1022" s="11">
        <f>datos_chargeback_2001_1!$X1022/100</f>
        <v>820.67</v>
      </c>
      <c r="X1022" s="12">
        <v>82067</v>
      </c>
      <c r="Y1022" s="11">
        <f>datos_chargeback_2001_1!$Z1022/100</f>
        <v>0</v>
      </c>
      <c r="Z1022" s="12">
        <v>0</v>
      </c>
      <c r="AA1022" s="12" t="s">
        <v>3075</v>
      </c>
      <c r="AB1022" s="12" t="s">
        <v>35</v>
      </c>
      <c r="AC1022" s="13" t="s">
        <v>35</v>
      </c>
      <c r="AD1022" s="11">
        <f>datos_chargeback_2001_1!$AE1022/100</f>
        <v>0</v>
      </c>
      <c r="AE1022" s="12">
        <v>0</v>
      </c>
      <c r="AF1022" s="12" t="s">
        <v>29</v>
      </c>
    </row>
    <row r="1023" spans="1:32" x14ac:dyDescent="0.3">
      <c r="A1023" s="36" t="s">
        <v>3076</v>
      </c>
      <c r="B1023" s="14">
        <v>44948</v>
      </c>
      <c r="C1023" s="14" t="str">
        <f>TEXT(Tabla10[[#This Row],[Fecha de transacción]],"DDDD")</f>
        <v>domingo</v>
      </c>
      <c r="D1023" s="14">
        <v>45033</v>
      </c>
      <c r="E1023" s="15">
        <f>datos_chargeback_2001_1!$D1023-datos_chargeback_2001_1!$B1023</f>
        <v>85</v>
      </c>
      <c r="F1023" s="16">
        <f>datos_chargeback_2001_1!$G1023/100</f>
        <v>198.61</v>
      </c>
      <c r="G1023" s="17">
        <v>19861</v>
      </c>
      <c r="H1023" s="16">
        <f t="shared" si="15"/>
        <v>0</v>
      </c>
      <c r="I1023" s="16">
        <v>0.15</v>
      </c>
      <c r="J1023" s="17" t="s">
        <v>24</v>
      </c>
      <c r="K1023" s="17" t="s">
        <v>25</v>
      </c>
      <c r="L1023" s="17" t="s">
        <v>26</v>
      </c>
      <c r="M1023" s="17" t="s">
        <v>27</v>
      </c>
      <c r="N1023" s="17" t="s">
        <v>42</v>
      </c>
      <c r="O1023" s="17" t="s">
        <v>64</v>
      </c>
      <c r="P1023" s="17" t="s">
        <v>54</v>
      </c>
      <c r="Q1023" s="17" t="s">
        <v>75</v>
      </c>
      <c r="R1023" s="17">
        <v>19861</v>
      </c>
      <c r="S1023" s="17" t="s">
        <v>1318</v>
      </c>
      <c r="T1023" s="17" t="s">
        <v>116</v>
      </c>
      <c r="U1023" s="16">
        <f>datos_chargeback_2001_1!$V1023/100</f>
        <v>198.61</v>
      </c>
      <c r="V1023" s="17">
        <v>19861</v>
      </c>
      <c r="W1023" s="16">
        <f>datos_chargeback_2001_1!$X1023/100</f>
        <v>0</v>
      </c>
      <c r="X1023" s="17">
        <v>0</v>
      </c>
      <c r="Y1023" s="16">
        <f>datos_chargeback_2001_1!$Z1023/100</f>
        <v>0</v>
      </c>
      <c r="Z1023" s="17">
        <v>0</v>
      </c>
      <c r="AA1023" s="17" t="s">
        <v>3077</v>
      </c>
      <c r="AB1023" s="17" t="s">
        <v>35</v>
      </c>
      <c r="AC1023" s="20" t="s">
        <v>35</v>
      </c>
      <c r="AD1023" s="16">
        <f>datos_chargeback_2001_1!$AE1023/100</f>
        <v>0</v>
      </c>
      <c r="AE1023" s="17">
        <v>0</v>
      </c>
      <c r="AF1023" s="17" t="s">
        <v>29</v>
      </c>
    </row>
    <row r="1024" spans="1:32" x14ac:dyDescent="0.3">
      <c r="A1024" s="34" t="s">
        <v>3078</v>
      </c>
      <c r="B1024" s="3">
        <v>44949</v>
      </c>
      <c r="C1024" s="3" t="str">
        <f>TEXT(Tabla10[[#This Row],[Fecha de transacción]],"DDDD")</f>
        <v>lunes</v>
      </c>
      <c r="D1024" s="3">
        <v>45034</v>
      </c>
      <c r="E1024" s="4">
        <f>datos_chargeback_2001_1!$D1024-datos_chargeback_2001_1!$B1024</f>
        <v>85</v>
      </c>
      <c r="F1024" s="5">
        <f>datos_chargeback_2001_1!$G1024/100</f>
        <v>582.37</v>
      </c>
      <c r="G1024" s="6">
        <v>58237</v>
      </c>
      <c r="H1024" s="5">
        <f t="shared" si="15"/>
        <v>0</v>
      </c>
      <c r="I1024" s="5">
        <v>0.11</v>
      </c>
      <c r="J1024" s="6" t="s">
        <v>38</v>
      </c>
      <c r="K1024" s="6" t="s">
        <v>25</v>
      </c>
      <c r="L1024" s="6" t="s">
        <v>80</v>
      </c>
      <c r="M1024" s="6" t="s">
        <v>93</v>
      </c>
      <c r="N1024" s="6" t="s">
        <v>28</v>
      </c>
      <c r="O1024" s="6" t="s">
        <v>64</v>
      </c>
      <c r="P1024" s="6" t="s">
        <v>54</v>
      </c>
      <c r="Q1024" s="6" t="s">
        <v>55</v>
      </c>
      <c r="R1024" s="6">
        <v>58237</v>
      </c>
      <c r="S1024" s="6" t="s">
        <v>3079</v>
      </c>
      <c r="T1024" s="6" t="s">
        <v>33</v>
      </c>
      <c r="U1024" s="5">
        <f>datos_chargeback_2001_1!$V1024/100</f>
        <v>0</v>
      </c>
      <c r="V1024" s="6">
        <v>0</v>
      </c>
      <c r="W1024" s="5">
        <f>datos_chargeback_2001_1!$X1024/100</f>
        <v>0</v>
      </c>
      <c r="X1024" s="6">
        <v>0</v>
      </c>
      <c r="Y1024" s="5">
        <f>datos_chargeback_2001_1!$Z1024/100</f>
        <v>582.37</v>
      </c>
      <c r="Z1024" s="6">
        <v>58237</v>
      </c>
      <c r="AA1024" s="6" t="s">
        <v>3080</v>
      </c>
      <c r="AB1024" s="6" t="s">
        <v>35</v>
      </c>
      <c r="AC1024" s="7" t="s">
        <v>35</v>
      </c>
      <c r="AD1024" s="5">
        <f>datos_chargeback_2001_1!$AE1024/100</f>
        <v>0</v>
      </c>
      <c r="AE1024" s="6">
        <v>0</v>
      </c>
      <c r="AF1024" s="6" t="s">
        <v>29</v>
      </c>
    </row>
    <row r="1025" spans="1:32" x14ac:dyDescent="0.3">
      <c r="A1025" s="36" t="s">
        <v>3081</v>
      </c>
      <c r="B1025" s="14">
        <v>44950</v>
      </c>
      <c r="C1025" s="14" t="str">
        <f>TEXT(Tabla10[[#This Row],[Fecha de transacción]],"DDDD")</f>
        <v>martes</v>
      </c>
      <c r="D1025" s="14">
        <v>45039</v>
      </c>
      <c r="E1025" s="15">
        <f>datos_chargeback_2001_1!$D1025-datos_chargeback_2001_1!$B1025</f>
        <v>89</v>
      </c>
      <c r="F1025" s="16">
        <f>datos_chargeback_2001_1!$G1025/100</f>
        <v>114.88</v>
      </c>
      <c r="G1025" s="17">
        <v>11488</v>
      </c>
      <c r="H1025" s="16">
        <f t="shared" si="15"/>
        <v>0</v>
      </c>
      <c r="I1025" s="16">
        <v>1.23</v>
      </c>
      <c r="J1025" s="17" t="s">
        <v>24</v>
      </c>
      <c r="K1025" s="17" t="s">
        <v>25</v>
      </c>
      <c r="L1025" s="17" t="s">
        <v>26</v>
      </c>
      <c r="M1025" s="17" t="s">
        <v>59</v>
      </c>
      <c r="N1025" s="17" t="s">
        <v>42</v>
      </c>
      <c r="O1025" s="17" t="s">
        <v>70</v>
      </c>
      <c r="P1025" s="17" t="s">
        <v>54</v>
      </c>
      <c r="Q1025" s="17" t="s">
        <v>44</v>
      </c>
      <c r="R1025" s="17">
        <v>11488</v>
      </c>
      <c r="S1025" s="17" t="s">
        <v>807</v>
      </c>
      <c r="T1025" s="17" t="s">
        <v>116</v>
      </c>
      <c r="U1025" s="16">
        <f>datos_chargeback_2001_1!$V1025/100</f>
        <v>114.88</v>
      </c>
      <c r="V1025" s="17">
        <v>11488</v>
      </c>
      <c r="W1025" s="16">
        <f>datos_chargeback_2001_1!$X1025/100</f>
        <v>0</v>
      </c>
      <c r="X1025" s="17">
        <v>0</v>
      </c>
      <c r="Y1025" s="16">
        <f>datos_chargeback_2001_1!$Z1025/100</f>
        <v>0</v>
      </c>
      <c r="Z1025" s="17">
        <v>0</v>
      </c>
      <c r="AA1025" s="17" t="s">
        <v>3082</v>
      </c>
      <c r="AB1025" s="17" t="s">
        <v>35</v>
      </c>
      <c r="AC1025" s="20" t="s">
        <v>35</v>
      </c>
      <c r="AD1025" s="16">
        <f>datos_chargeback_2001_1!$AE1025/100</f>
        <v>0</v>
      </c>
      <c r="AE1025" s="17">
        <v>0</v>
      </c>
      <c r="AF1025" s="17" t="s">
        <v>64</v>
      </c>
    </row>
    <row r="1026" spans="1:32" x14ac:dyDescent="0.3">
      <c r="A1026" s="34" t="s">
        <v>3083</v>
      </c>
      <c r="B1026" s="3">
        <v>44951</v>
      </c>
      <c r="C1026" s="3" t="str">
        <f>TEXT(Tabla10[[#This Row],[Fecha de transacción]],"DDDD")</f>
        <v>miércoles</v>
      </c>
      <c r="D1026" s="3">
        <v>45041</v>
      </c>
      <c r="E1026" s="4">
        <f>datos_chargeback_2001_1!$D1026-datos_chargeback_2001_1!$B1026</f>
        <v>90</v>
      </c>
      <c r="F1026" s="5">
        <f>datos_chargeback_2001_1!$G1026/100</f>
        <v>240.88</v>
      </c>
      <c r="G1026" s="6">
        <v>24088</v>
      </c>
      <c r="H1026" s="5">
        <f t="shared" ref="H1026:H1089" si="16">IF(COUNTIF($A$2:$A$1373,A1026)=1,0,IF(F1026=_xlfn.AGGREGATE(14,6,$F$2:$F$1373/($A$2:$A$1373=A1026),1),_xlfn.AGGREGATE(15,6,$F$2:$F$1373/($A$2:$A$1373=A1026),1),""))</f>
        <v>0</v>
      </c>
      <c r="I1026" s="5">
        <v>0</v>
      </c>
      <c r="J1026" s="6" t="s">
        <v>24</v>
      </c>
      <c r="K1026" s="6" t="s">
        <v>25</v>
      </c>
      <c r="L1026" s="6" t="s">
        <v>119</v>
      </c>
      <c r="M1026" s="6" t="s">
        <v>85</v>
      </c>
      <c r="N1026" s="6" t="s">
        <v>28</v>
      </c>
      <c r="O1026" s="6" t="s">
        <v>50</v>
      </c>
      <c r="P1026" s="6" t="s">
        <v>54</v>
      </c>
      <c r="Q1026" s="6" t="s">
        <v>31</v>
      </c>
      <c r="R1026" s="6">
        <v>24088</v>
      </c>
      <c r="S1026" s="6" t="s">
        <v>956</v>
      </c>
      <c r="T1026" s="6" t="s">
        <v>33</v>
      </c>
      <c r="U1026" s="5">
        <f>datos_chargeback_2001_1!$V1026/100</f>
        <v>0</v>
      </c>
      <c r="V1026" s="6">
        <v>0</v>
      </c>
      <c r="W1026" s="5">
        <f>datos_chargeback_2001_1!$X1026/100</f>
        <v>0</v>
      </c>
      <c r="X1026" s="6">
        <v>0</v>
      </c>
      <c r="Y1026" s="5">
        <f>datos_chargeback_2001_1!$Z1026/100</f>
        <v>240.88</v>
      </c>
      <c r="Z1026" s="6">
        <v>24088</v>
      </c>
      <c r="AA1026" s="6" t="s">
        <v>3084</v>
      </c>
      <c r="AB1026" s="6" t="s">
        <v>48</v>
      </c>
      <c r="AC1026" s="8">
        <v>44951</v>
      </c>
      <c r="AD1026" s="5">
        <f>datos_chargeback_2001_1!$AE1026/100</f>
        <v>632.01</v>
      </c>
      <c r="AE1026" s="6">
        <v>63201</v>
      </c>
      <c r="AF1026" s="6" t="s">
        <v>50</v>
      </c>
    </row>
    <row r="1027" spans="1:32" x14ac:dyDescent="0.3">
      <c r="A1027" s="36" t="s">
        <v>3085</v>
      </c>
      <c r="B1027" s="14">
        <v>44952</v>
      </c>
      <c r="C1027" s="14" t="str">
        <f>TEXT(Tabla10[[#This Row],[Fecha de transacción]],"DDDD")</f>
        <v>jueves</v>
      </c>
      <c r="D1027" s="14">
        <v>45032</v>
      </c>
      <c r="E1027" s="15">
        <f>datos_chargeback_2001_1!$D1027-datos_chargeback_2001_1!$B1027</f>
        <v>80</v>
      </c>
      <c r="F1027" s="16">
        <f>datos_chargeback_2001_1!$G1027/100</f>
        <v>416.93</v>
      </c>
      <c r="G1027" s="17">
        <v>41693</v>
      </c>
      <c r="H1027" s="16">
        <f t="shared" si="16"/>
        <v>0</v>
      </c>
      <c r="I1027" s="16">
        <v>1.46</v>
      </c>
      <c r="J1027" s="17" t="s">
        <v>24</v>
      </c>
      <c r="K1027" s="17" t="s">
        <v>25</v>
      </c>
      <c r="L1027" s="17" t="s">
        <v>80</v>
      </c>
      <c r="M1027" s="17" t="s">
        <v>93</v>
      </c>
      <c r="N1027" s="17" t="s">
        <v>42</v>
      </c>
      <c r="O1027" s="17" t="s">
        <v>70</v>
      </c>
      <c r="P1027" s="17" t="s">
        <v>30</v>
      </c>
      <c r="Q1027" s="17" t="s">
        <v>75</v>
      </c>
      <c r="R1027" s="17">
        <v>41693</v>
      </c>
      <c r="S1027" s="17" t="s">
        <v>3086</v>
      </c>
      <c r="T1027" s="17" t="s">
        <v>46</v>
      </c>
      <c r="U1027" s="16">
        <f>datos_chargeback_2001_1!$V1027/100</f>
        <v>416.93</v>
      </c>
      <c r="V1027" s="17">
        <v>41693</v>
      </c>
      <c r="W1027" s="16">
        <f>datos_chargeback_2001_1!$X1027/100</f>
        <v>0</v>
      </c>
      <c r="X1027" s="17">
        <v>0</v>
      </c>
      <c r="Y1027" s="16">
        <f>datos_chargeback_2001_1!$Z1027/100</f>
        <v>0</v>
      </c>
      <c r="Z1027" s="17">
        <v>0</v>
      </c>
      <c r="AA1027" s="17" t="s">
        <v>3087</v>
      </c>
      <c r="AB1027" s="17" t="s">
        <v>35</v>
      </c>
      <c r="AC1027" s="20" t="s">
        <v>35</v>
      </c>
      <c r="AD1027" s="16">
        <f>datos_chargeback_2001_1!$AE1027/100</f>
        <v>0</v>
      </c>
      <c r="AE1027" s="17">
        <v>0</v>
      </c>
      <c r="AF1027" s="17" t="s">
        <v>64</v>
      </c>
    </row>
    <row r="1028" spans="1:32" x14ac:dyDescent="0.3">
      <c r="A1028" s="34" t="s">
        <v>3088</v>
      </c>
      <c r="B1028" s="3">
        <v>44953</v>
      </c>
      <c r="C1028" s="3" t="str">
        <f>TEXT(Tabla10[[#This Row],[Fecha de transacción]],"DDDD")</f>
        <v>viernes</v>
      </c>
      <c r="D1028" s="3">
        <v>45024</v>
      </c>
      <c r="E1028" s="4">
        <f>datos_chargeback_2001_1!$D1028-datos_chargeback_2001_1!$B1028</f>
        <v>71</v>
      </c>
      <c r="F1028" s="5">
        <f>datos_chargeback_2001_1!$G1028/100</f>
        <v>745.77</v>
      </c>
      <c r="G1028" s="6">
        <v>74577</v>
      </c>
      <c r="H1028" s="5">
        <f t="shared" si="16"/>
        <v>0</v>
      </c>
      <c r="I1028" s="5">
        <v>1.34</v>
      </c>
      <c r="J1028" s="6" t="s">
        <v>24</v>
      </c>
      <c r="K1028" s="6" t="s">
        <v>25</v>
      </c>
      <c r="L1028" s="6" t="s">
        <v>119</v>
      </c>
      <c r="M1028" s="6" t="s">
        <v>85</v>
      </c>
      <c r="N1028" s="6" t="s">
        <v>42</v>
      </c>
      <c r="O1028" s="6" t="s">
        <v>53</v>
      </c>
      <c r="P1028" s="6" t="s">
        <v>30</v>
      </c>
      <c r="Q1028" s="6" t="s">
        <v>75</v>
      </c>
      <c r="R1028" s="6">
        <v>74577</v>
      </c>
      <c r="S1028" s="6" t="s">
        <v>3089</v>
      </c>
      <c r="T1028" s="6" t="s">
        <v>46</v>
      </c>
      <c r="U1028" s="5">
        <f>datos_chargeback_2001_1!$V1028/100</f>
        <v>745.77</v>
      </c>
      <c r="V1028" s="6">
        <v>74577</v>
      </c>
      <c r="W1028" s="5">
        <f>datos_chargeback_2001_1!$X1028/100</f>
        <v>0</v>
      </c>
      <c r="X1028" s="6">
        <v>0</v>
      </c>
      <c r="Y1028" s="5">
        <f>datos_chargeback_2001_1!$Z1028/100</f>
        <v>0</v>
      </c>
      <c r="Z1028" s="6">
        <v>0</v>
      </c>
      <c r="AA1028" s="6" t="s">
        <v>3090</v>
      </c>
      <c r="AB1028" s="6" t="s">
        <v>35</v>
      </c>
      <c r="AC1028" s="7" t="s">
        <v>35</v>
      </c>
      <c r="AD1028" s="5">
        <f>datos_chargeback_2001_1!$AE1028/100</f>
        <v>0</v>
      </c>
      <c r="AE1028" s="6">
        <v>0</v>
      </c>
      <c r="AF1028" s="6" t="s">
        <v>29</v>
      </c>
    </row>
    <row r="1029" spans="1:32" x14ac:dyDescent="0.3">
      <c r="A1029" s="36" t="s">
        <v>3091</v>
      </c>
      <c r="B1029" s="14">
        <v>44954</v>
      </c>
      <c r="C1029" s="14" t="str">
        <f>TEXT(Tabla10[[#This Row],[Fecha de transacción]],"DDDD")</f>
        <v>sábado</v>
      </c>
      <c r="D1029" s="14">
        <v>45035</v>
      </c>
      <c r="E1029" s="15">
        <f>datos_chargeback_2001_1!$D1029-datos_chargeback_2001_1!$B1029</f>
        <v>81</v>
      </c>
      <c r="F1029" s="16">
        <f>datos_chargeback_2001_1!$G1029/100</f>
        <v>916.61</v>
      </c>
      <c r="G1029" s="17">
        <v>91661</v>
      </c>
      <c r="H1029" s="16">
        <f t="shared" si="16"/>
        <v>0</v>
      </c>
      <c r="I1029" s="16">
        <v>0</v>
      </c>
      <c r="J1029" s="17" t="s">
        <v>24</v>
      </c>
      <c r="K1029" s="17" t="s">
        <v>25</v>
      </c>
      <c r="L1029" s="17" t="s">
        <v>80</v>
      </c>
      <c r="M1029" s="17" t="s">
        <v>27</v>
      </c>
      <c r="N1029" s="17" t="s">
        <v>28</v>
      </c>
      <c r="O1029" s="17" t="s">
        <v>36</v>
      </c>
      <c r="P1029" s="17" t="s">
        <v>54</v>
      </c>
      <c r="Q1029" s="17" t="s">
        <v>44</v>
      </c>
      <c r="R1029" s="17">
        <v>91661</v>
      </c>
      <c r="S1029" s="17" t="s">
        <v>569</v>
      </c>
      <c r="T1029" s="17" t="s">
        <v>33</v>
      </c>
      <c r="U1029" s="16">
        <f>datos_chargeback_2001_1!$V1029/100</f>
        <v>0</v>
      </c>
      <c r="V1029" s="17">
        <v>0</v>
      </c>
      <c r="W1029" s="16">
        <f>datos_chargeback_2001_1!$X1029/100</f>
        <v>0</v>
      </c>
      <c r="X1029" s="17">
        <v>0</v>
      </c>
      <c r="Y1029" s="16">
        <f>datos_chargeback_2001_1!$Z1029/100</f>
        <v>916.61</v>
      </c>
      <c r="Z1029" s="17">
        <v>91661</v>
      </c>
      <c r="AA1029" s="17" t="s">
        <v>3092</v>
      </c>
      <c r="AB1029" s="17" t="s">
        <v>48</v>
      </c>
      <c r="AC1029" s="18">
        <v>44954</v>
      </c>
      <c r="AD1029" s="16">
        <f>datos_chargeback_2001_1!$AE1029/100</f>
        <v>395.64</v>
      </c>
      <c r="AE1029" s="17">
        <v>39564</v>
      </c>
      <c r="AF1029" s="17" t="s">
        <v>64</v>
      </c>
    </row>
    <row r="1030" spans="1:32" x14ac:dyDescent="0.3">
      <c r="A1030" s="35" t="s">
        <v>3093</v>
      </c>
      <c r="B1030" s="9">
        <v>44955</v>
      </c>
      <c r="C1030" s="9" t="str">
        <f>TEXT(Tabla10[[#This Row],[Fecha de transacción]],"DDDD")</f>
        <v>domingo</v>
      </c>
      <c r="D1030" s="9">
        <v>45045</v>
      </c>
      <c r="E1030" s="10">
        <f>datos_chargeback_2001_1!$D1030-datos_chargeback_2001_1!$B1030</f>
        <v>90</v>
      </c>
      <c r="F1030" s="11">
        <f>datos_chargeback_2001_1!$G1030/100</f>
        <v>61.65</v>
      </c>
      <c r="G1030" s="12">
        <v>6165</v>
      </c>
      <c r="H1030" s="11">
        <f t="shared" si="16"/>
        <v>0</v>
      </c>
      <c r="I1030" s="11">
        <v>1.0900000000000001</v>
      </c>
      <c r="J1030" s="12" t="s">
        <v>38</v>
      </c>
      <c r="K1030" s="12" t="s">
        <v>25</v>
      </c>
      <c r="L1030" s="12" t="s">
        <v>119</v>
      </c>
      <c r="M1030" s="12" t="s">
        <v>85</v>
      </c>
      <c r="N1030" s="12" t="s">
        <v>42</v>
      </c>
      <c r="O1030" s="12" t="s">
        <v>64</v>
      </c>
      <c r="P1030" s="12" t="s">
        <v>30</v>
      </c>
      <c r="Q1030" s="12" t="s">
        <v>31</v>
      </c>
      <c r="R1030" s="12">
        <v>6165</v>
      </c>
      <c r="S1030" s="12" t="s">
        <v>3094</v>
      </c>
      <c r="T1030" s="12" t="s">
        <v>116</v>
      </c>
      <c r="U1030" s="11">
        <f>datos_chargeback_2001_1!$V1030/100</f>
        <v>61.65</v>
      </c>
      <c r="V1030" s="12">
        <v>6165</v>
      </c>
      <c r="W1030" s="11">
        <f>datos_chargeback_2001_1!$X1030/100</f>
        <v>0</v>
      </c>
      <c r="X1030" s="12">
        <v>0</v>
      </c>
      <c r="Y1030" s="11">
        <f>datos_chargeback_2001_1!$Z1030/100</f>
        <v>0</v>
      </c>
      <c r="Z1030" s="12">
        <v>0</v>
      </c>
      <c r="AA1030" s="12" t="s">
        <v>3095</v>
      </c>
      <c r="AB1030" s="12" t="s">
        <v>35</v>
      </c>
      <c r="AC1030" s="13" t="s">
        <v>35</v>
      </c>
      <c r="AD1030" s="11">
        <f>datos_chargeback_2001_1!$AE1030/100</f>
        <v>0</v>
      </c>
      <c r="AE1030" s="12">
        <v>0</v>
      </c>
      <c r="AF1030" s="12" t="s">
        <v>64</v>
      </c>
    </row>
    <row r="1031" spans="1:32" x14ac:dyDescent="0.3">
      <c r="A1031" s="34" t="s">
        <v>3096</v>
      </c>
      <c r="B1031" s="3">
        <v>44956</v>
      </c>
      <c r="C1031" s="3" t="str">
        <f>TEXT(Tabla10[[#This Row],[Fecha de transacción]],"DDDD")</f>
        <v>lunes</v>
      </c>
      <c r="D1031" s="3">
        <v>45023</v>
      </c>
      <c r="E1031" s="4">
        <f>datos_chargeback_2001_1!$D1031-datos_chargeback_2001_1!$B1031</f>
        <v>67</v>
      </c>
      <c r="F1031" s="5">
        <f>datos_chargeback_2001_1!$G1031/100</f>
        <v>488.99</v>
      </c>
      <c r="G1031" s="6">
        <v>48899</v>
      </c>
      <c r="H1031" s="5">
        <f t="shared" si="16"/>
        <v>0</v>
      </c>
      <c r="I1031" s="5">
        <v>0</v>
      </c>
      <c r="J1031" s="6" t="s">
        <v>38</v>
      </c>
      <c r="K1031" s="6" t="s">
        <v>25</v>
      </c>
      <c r="L1031" s="6" t="s">
        <v>80</v>
      </c>
      <c r="M1031" s="6" t="s">
        <v>27</v>
      </c>
      <c r="N1031" s="6" t="s">
        <v>42</v>
      </c>
      <c r="O1031" s="6" t="s">
        <v>43</v>
      </c>
      <c r="P1031" s="6" t="s">
        <v>54</v>
      </c>
      <c r="Q1031" s="6" t="s">
        <v>66</v>
      </c>
      <c r="R1031" s="6">
        <v>48899</v>
      </c>
      <c r="S1031" s="6" t="s">
        <v>3097</v>
      </c>
      <c r="T1031" s="6" t="s">
        <v>61</v>
      </c>
      <c r="U1031" s="5">
        <f>datos_chargeback_2001_1!$V1031/100</f>
        <v>0</v>
      </c>
      <c r="V1031" s="6">
        <v>0</v>
      </c>
      <c r="W1031" s="5">
        <f>datos_chargeback_2001_1!$X1031/100</f>
        <v>488.99</v>
      </c>
      <c r="X1031" s="6">
        <v>48899</v>
      </c>
      <c r="Y1031" s="5">
        <f>datos_chargeback_2001_1!$Z1031/100</f>
        <v>0</v>
      </c>
      <c r="Z1031" s="6">
        <v>0</v>
      </c>
      <c r="AA1031" s="6" t="s">
        <v>3098</v>
      </c>
      <c r="AB1031" s="6" t="s">
        <v>48</v>
      </c>
      <c r="AC1031" s="8">
        <v>44956</v>
      </c>
      <c r="AD1031" s="5">
        <f>datos_chargeback_2001_1!$AE1031/100</f>
        <v>521.23</v>
      </c>
      <c r="AE1031" s="6">
        <v>52123</v>
      </c>
      <c r="AF1031" s="6" t="s">
        <v>36</v>
      </c>
    </row>
    <row r="1032" spans="1:32" x14ac:dyDescent="0.3">
      <c r="A1032" s="34" t="s">
        <v>3099</v>
      </c>
      <c r="B1032" s="3">
        <v>44957</v>
      </c>
      <c r="C1032" s="3" t="str">
        <f>TEXT(Tabla10[[#This Row],[Fecha de transacción]],"DDDD")</f>
        <v>martes</v>
      </c>
      <c r="D1032" s="3">
        <v>45039</v>
      </c>
      <c r="E1032" s="4">
        <f>datos_chargeback_2001_1!$D1032-datos_chargeback_2001_1!$B1032</f>
        <v>82</v>
      </c>
      <c r="F1032" s="5">
        <f>datos_chargeback_2001_1!$G1032/100</f>
        <v>910.56</v>
      </c>
      <c r="G1032" s="6">
        <v>91056</v>
      </c>
      <c r="H1032" s="5">
        <f t="shared" si="16"/>
        <v>0</v>
      </c>
      <c r="I1032" s="5">
        <v>1.28</v>
      </c>
      <c r="J1032" s="6" t="s">
        <v>38</v>
      </c>
      <c r="K1032" s="6" t="s">
        <v>25</v>
      </c>
      <c r="L1032" s="6" t="s">
        <v>80</v>
      </c>
      <c r="M1032" s="6" t="s">
        <v>59</v>
      </c>
      <c r="N1032" s="6" t="s">
        <v>42</v>
      </c>
      <c r="O1032" s="6" t="s">
        <v>64</v>
      </c>
      <c r="P1032" s="6" t="s">
        <v>30</v>
      </c>
      <c r="Q1032" s="6" t="s">
        <v>31</v>
      </c>
      <c r="R1032" s="6">
        <v>91056</v>
      </c>
      <c r="S1032" s="6" t="s">
        <v>3100</v>
      </c>
      <c r="T1032" s="6" t="s">
        <v>116</v>
      </c>
      <c r="U1032" s="5">
        <f>datos_chargeback_2001_1!$V1032/100</f>
        <v>910.56</v>
      </c>
      <c r="V1032" s="6">
        <v>91056</v>
      </c>
      <c r="W1032" s="5">
        <f>datos_chargeback_2001_1!$X1032/100</f>
        <v>0</v>
      </c>
      <c r="X1032" s="6">
        <v>0</v>
      </c>
      <c r="Y1032" s="5">
        <f>datos_chargeback_2001_1!$Z1032/100</f>
        <v>0</v>
      </c>
      <c r="Z1032" s="6">
        <v>0</v>
      </c>
      <c r="AA1032" s="6" t="s">
        <v>3101</v>
      </c>
      <c r="AB1032" s="6" t="s">
        <v>35</v>
      </c>
      <c r="AC1032" s="7" t="s">
        <v>35</v>
      </c>
      <c r="AD1032" s="5">
        <f>datos_chargeback_2001_1!$AE1032/100</f>
        <v>0</v>
      </c>
      <c r="AE1032" s="6">
        <v>0</v>
      </c>
      <c r="AF1032" s="6" t="s">
        <v>53</v>
      </c>
    </row>
    <row r="1033" spans="1:32" x14ac:dyDescent="0.3">
      <c r="A1033" s="36" t="s">
        <v>3102</v>
      </c>
      <c r="B1033" s="14">
        <v>44958</v>
      </c>
      <c r="C1033" s="14" t="str">
        <f>TEXT(Tabla10[[#This Row],[Fecha de transacción]],"DDDD")</f>
        <v>miércoles</v>
      </c>
      <c r="D1033" s="14">
        <v>45024</v>
      </c>
      <c r="E1033" s="15">
        <f>datos_chargeback_2001_1!$D1033-datos_chargeback_2001_1!$B1033</f>
        <v>66</v>
      </c>
      <c r="F1033" s="16">
        <f>datos_chargeback_2001_1!$G1033/100</f>
        <v>996.98</v>
      </c>
      <c r="G1033" s="17">
        <v>99698</v>
      </c>
      <c r="H1033" s="16">
        <f t="shared" si="16"/>
        <v>0</v>
      </c>
      <c r="I1033" s="16">
        <v>0</v>
      </c>
      <c r="J1033" s="17" t="s">
        <v>38</v>
      </c>
      <c r="K1033" s="17" t="s">
        <v>25</v>
      </c>
      <c r="L1033" s="17" t="s">
        <v>40</v>
      </c>
      <c r="M1033" s="17" t="s">
        <v>93</v>
      </c>
      <c r="N1033" s="17" t="s">
        <v>28</v>
      </c>
      <c r="O1033" s="17" t="s">
        <v>114</v>
      </c>
      <c r="P1033" s="17" t="s">
        <v>54</v>
      </c>
      <c r="Q1033" s="17" t="s">
        <v>66</v>
      </c>
      <c r="R1033" s="17">
        <v>99698</v>
      </c>
      <c r="S1033" s="17" t="s">
        <v>3103</v>
      </c>
      <c r="T1033" s="17" t="s">
        <v>33</v>
      </c>
      <c r="U1033" s="16">
        <f>datos_chargeback_2001_1!$V1033/100</f>
        <v>0</v>
      </c>
      <c r="V1033" s="17">
        <v>0</v>
      </c>
      <c r="W1033" s="16">
        <f>datos_chargeback_2001_1!$X1033/100</f>
        <v>0</v>
      </c>
      <c r="X1033" s="17">
        <v>0</v>
      </c>
      <c r="Y1033" s="16">
        <f>datos_chargeback_2001_1!$Z1033/100</f>
        <v>996.98</v>
      </c>
      <c r="Z1033" s="17">
        <v>99698</v>
      </c>
      <c r="AA1033" s="17" t="s">
        <v>3104</v>
      </c>
      <c r="AB1033" s="17" t="s">
        <v>48</v>
      </c>
      <c r="AC1033" s="18">
        <v>44958</v>
      </c>
      <c r="AD1033" s="16">
        <f>datos_chargeback_2001_1!$AE1033/100</f>
        <v>669.62</v>
      </c>
      <c r="AE1033" s="17">
        <v>66962</v>
      </c>
      <c r="AF1033" s="17" t="s">
        <v>43</v>
      </c>
    </row>
    <row r="1034" spans="1:32" x14ac:dyDescent="0.3">
      <c r="A1034" s="34" t="s">
        <v>3105</v>
      </c>
      <c r="B1034" s="3">
        <v>44959</v>
      </c>
      <c r="C1034" s="3" t="str">
        <f>TEXT(Tabla10[[#This Row],[Fecha de transacción]],"DDDD")</f>
        <v>jueves</v>
      </c>
      <c r="D1034" s="3">
        <v>45048</v>
      </c>
      <c r="E1034" s="4">
        <f>datos_chargeback_2001_1!$D1034-datos_chargeback_2001_1!$B1034</f>
        <v>89</v>
      </c>
      <c r="F1034" s="5">
        <f>datos_chargeback_2001_1!$G1034/100</f>
        <v>275.57</v>
      </c>
      <c r="G1034" s="6">
        <v>27557</v>
      </c>
      <c r="H1034" s="5">
        <f t="shared" si="16"/>
        <v>0</v>
      </c>
      <c r="I1034" s="5">
        <v>0</v>
      </c>
      <c r="J1034" s="6" t="s">
        <v>38</v>
      </c>
      <c r="K1034" s="6" t="s">
        <v>25</v>
      </c>
      <c r="L1034" s="6" t="s">
        <v>74</v>
      </c>
      <c r="M1034" s="6" t="s">
        <v>93</v>
      </c>
      <c r="N1034" s="6" t="s">
        <v>28</v>
      </c>
      <c r="O1034" s="6" t="s">
        <v>53</v>
      </c>
      <c r="P1034" s="6" t="s">
        <v>54</v>
      </c>
      <c r="Q1034" s="6" t="s">
        <v>55</v>
      </c>
      <c r="R1034" s="6">
        <v>27557</v>
      </c>
      <c r="S1034" s="6" t="s">
        <v>3014</v>
      </c>
      <c r="T1034" s="6" t="s">
        <v>33</v>
      </c>
      <c r="U1034" s="5">
        <f>datos_chargeback_2001_1!$V1034/100</f>
        <v>0</v>
      </c>
      <c r="V1034" s="6">
        <v>0</v>
      </c>
      <c r="W1034" s="5">
        <f>datos_chargeback_2001_1!$X1034/100</f>
        <v>0</v>
      </c>
      <c r="X1034" s="6">
        <v>0</v>
      </c>
      <c r="Y1034" s="5">
        <f>datos_chargeback_2001_1!$Z1034/100</f>
        <v>275.57</v>
      </c>
      <c r="Z1034" s="6">
        <v>27557</v>
      </c>
      <c r="AA1034" s="6" t="s">
        <v>3106</v>
      </c>
      <c r="AB1034" s="6" t="s">
        <v>48</v>
      </c>
      <c r="AC1034" s="8">
        <v>44959</v>
      </c>
      <c r="AD1034" s="5">
        <f>datos_chargeback_2001_1!$AE1034/100</f>
        <v>692.69</v>
      </c>
      <c r="AE1034" s="6">
        <v>69269</v>
      </c>
      <c r="AF1034" s="6" t="s">
        <v>50</v>
      </c>
    </row>
    <row r="1035" spans="1:32" x14ac:dyDescent="0.3">
      <c r="A1035" s="34" t="s">
        <v>3107</v>
      </c>
      <c r="B1035" s="3">
        <v>44960</v>
      </c>
      <c r="C1035" s="3" t="str">
        <f>TEXT(Tabla10[[#This Row],[Fecha de transacción]],"DDDD")</f>
        <v>viernes</v>
      </c>
      <c r="D1035" s="3">
        <v>45047</v>
      </c>
      <c r="E1035" s="4">
        <f>datos_chargeback_2001_1!$D1035-datos_chargeback_2001_1!$B1035</f>
        <v>87</v>
      </c>
      <c r="F1035" s="5">
        <f>datos_chargeback_2001_1!$G1035/100</f>
        <v>486.26</v>
      </c>
      <c r="G1035" s="6">
        <v>48626</v>
      </c>
      <c r="H1035" s="5">
        <f t="shared" si="16"/>
        <v>0</v>
      </c>
      <c r="I1035" s="5">
        <v>1.29</v>
      </c>
      <c r="J1035" s="6" t="s">
        <v>24</v>
      </c>
      <c r="K1035" s="6" t="s">
        <v>25</v>
      </c>
      <c r="L1035" s="6" t="s">
        <v>40</v>
      </c>
      <c r="M1035" s="6" t="s">
        <v>93</v>
      </c>
      <c r="N1035" s="6" t="s">
        <v>28</v>
      </c>
      <c r="O1035" s="6" t="s">
        <v>114</v>
      </c>
      <c r="P1035" s="6" t="s">
        <v>54</v>
      </c>
      <c r="Q1035" s="6" t="s">
        <v>75</v>
      </c>
      <c r="R1035" s="6">
        <v>48626</v>
      </c>
      <c r="S1035" s="6" t="s">
        <v>3108</v>
      </c>
      <c r="T1035" s="6" t="s">
        <v>33</v>
      </c>
      <c r="U1035" s="5">
        <f>datos_chargeback_2001_1!$V1035/100</f>
        <v>0</v>
      </c>
      <c r="V1035" s="6">
        <v>0</v>
      </c>
      <c r="W1035" s="5">
        <f>datos_chargeback_2001_1!$X1035/100</f>
        <v>0</v>
      </c>
      <c r="X1035" s="6">
        <v>0</v>
      </c>
      <c r="Y1035" s="5">
        <f>datos_chargeback_2001_1!$Z1035/100</f>
        <v>486.26</v>
      </c>
      <c r="Z1035" s="6">
        <v>48626</v>
      </c>
      <c r="AA1035" s="6" t="s">
        <v>3109</v>
      </c>
      <c r="AB1035" s="6" t="s">
        <v>35</v>
      </c>
      <c r="AC1035" s="7" t="s">
        <v>35</v>
      </c>
      <c r="AD1035" s="5">
        <f>datos_chargeback_2001_1!$AE1035/100</f>
        <v>0</v>
      </c>
      <c r="AE1035" s="6">
        <v>0</v>
      </c>
      <c r="AF1035" s="6" t="s">
        <v>53</v>
      </c>
    </row>
    <row r="1036" spans="1:32" x14ac:dyDescent="0.3">
      <c r="A1036" s="35" t="s">
        <v>3110</v>
      </c>
      <c r="B1036" s="9">
        <v>44961</v>
      </c>
      <c r="C1036" s="9" t="str">
        <f>TEXT(Tabla10[[#This Row],[Fecha de transacción]],"DDDD")</f>
        <v>sábado</v>
      </c>
      <c r="D1036" s="9">
        <v>45050</v>
      </c>
      <c r="E1036" s="10">
        <f>datos_chargeback_2001_1!$D1036-datos_chargeback_2001_1!$B1036</f>
        <v>89</v>
      </c>
      <c r="F1036" s="11">
        <f>datos_chargeback_2001_1!$G1036/100</f>
        <v>860.64</v>
      </c>
      <c r="G1036" s="12">
        <v>86064</v>
      </c>
      <c r="H1036" s="11">
        <f t="shared" si="16"/>
        <v>0</v>
      </c>
      <c r="I1036" s="11">
        <v>0</v>
      </c>
      <c r="J1036" s="12" t="s">
        <v>38</v>
      </c>
      <c r="K1036" s="12" t="s">
        <v>25</v>
      </c>
      <c r="L1036" s="12" t="s">
        <v>26</v>
      </c>
      <c r="M1036" s="12" t="s">
        <v>59</v>
      </c>
      <c r="N1036" s="12" t="s">
        <v>42</v>
      </c>
      <c r="O1036" s="12" t="s">
        <v>43</v>
      </c>
      <c r="P1036" s="12" t="s">
        <v>54</v>
      </c>
      <c r="Q1036" s="12" t="s">
        <v>55</v>
      </c>
      <c r="R1036" s="12">
        <v>86064</v>
      </c>
      <c r="S1036" s="12" t="s">
        <v>2650</v>
      </c>
      <c r="T1036" s="12" t="s">
        <v>61</v>
      </c>
      <c r="U1036" s="11">
        <f>datos_chargeback_2001_1!$V1036/100</f>
        <v>0</v>
      </c>
      <c r="V1036" s="12">
        <v>0</v>
      </c>
      <c r="W1036" s="11">
        <f>datos_chargeback_2001_1!$X1036/100</f>
        <v>860.64</v>
      </c>
      <c r="X1036" s="12">
        <v>86064</v>
      </c>
      <c r="Y1036" s="11">
        <f>datos_chargeback_2001_1!$Z1036/100</f>
        <v>0</v>
      </c>
      <c r="Z1036" s="12">
        <v>0</v>
      </c>
      <c r="AA1036" s="12" t="s">
        <v>3111</v>
      </c>
      <c r="AB1036" s="12" t="s">
        <v>35</v>
      </c>
      <c r="AC1036" s="13" t="s">
        <v>35</v>
      </c>
      <c r="AD1036" s="11">
        <f>datos_chargeback_2001_1!$AE1036/100</f>
        <v>0</v>
      </c>
      <c r="AE1036" s="12">
        <v>0</v>
      </c>
      <c r="AF1036" s="12" t="s">
        <v>36</v>
      </c>
    </row>
    <row r="1037" spans="1:32" x14ac:dyDescent="0.3">
      <c r="A1037" s="34" t="s">
        <v>3112</v>
      </c>
      <c r="B1037" s="3">
        <v>44962</v>
      </c>
      <c r="C1037" s="3" t="str">
        <f>TEXT(Tabla10[[#This Row],[Fecha de transacción]],"DDDD")</f>
        <v>domingo</v>
      </c>
      <c r="D1037" s="3">
        <v>45045</v>
      </c>
      <c r="E1037" s="4">
        <f>datos_chargeback_2001_1!$D1037-datos_chargeback_2001_1!$B1037</f>
        <v>83</v>
      </c>
      <c r="F1037" s="5">
        <f>datos_chargeback_2001_1!$G1037/100</f>
        <v>662.98</v>
      </c>
      <c r="G1037" s="6">
        <v>66298</v>
      </c>
      <c r="H1037" s="5">
        <f t="shared" si="16"/>
        <v>0</v>
      </c>
      <c r="I1037" s="5">
        <v>0</v>
      </c>
      <c r="J1037" s="6" t="s">
        <v>38</v>
      </c>
      <c r="K1037" s="6" t="s">
        <v>25</v>
      </c>
      <c r="L1037" s="6" t="s">
        <v>74</v>
      </c>
      <c r="M1037" s="6" t="s">
        <v>59</v>
      </c>
      <c r="N1037" s="6" t="s">
        <v>42</v>
      </c>
      <c r="O1037" s="6" t="s">
        <v>43</v>
      </c>
      <c r="P1037" s="6" t="s">
        <v>30</v>
      </c>
      <c r="Q1037" s="6" t="s">
        <v>44</v>
      </c>
      <c r="R1037" s="6">
        <v>66298</v>
      </c>
      <c r="S1037" s="6" t="s">
        <v>3113</v>
      </c>
      <c r="T1037" s="6" t="s">
        <v>61</v>
      </c>
      <c r="U1037" s="5">
        <f>datos_chargeback_2001_1!$V1037/100</f>
        <v>0</v>
      </c>
      <c r="V1037" s="6">
        <v>0</v>
      </c>
      <c r="W1037" s="5">
        <f>datos_chargeback_2001_1!$X1037/100</f>
        <v>662.98</v>
      </c>
      <c r="X1037" s="6">
        <v>66298</v>
      </c>
      <c r="Y1037" s="5">
        <f>datos_chargeback_2001_1!$Z1037/100</f>
        <v>0</v>
      </c>
      <c r="Z1037" s="6">
        <v>0</v>
      </c>
      <c r="AA1037" s="6" t="s">
        <v>3114</v>
      </c>
      <c r="AB1037" s="6" t="s">
        <v>48</v>
      </c>
      <c r="AC1037" s="8">
        <v>44962</v>
      </c>
      <c r="AD1037" s="5">
        <f>datos_chargeback_2001_1!$AE1037/100</f>
        <v>159.28</v>
      </c>
      <c r="AE1037" s="6">
        <v>15928</v>
      </c>
      <c r="AF1037" s="6" t="s">
        <v>64</v>
      </c>
    </row>
    <row r="1038" spans="1:32" x14ac:dyDescent="0.3">
      <c r="A1038" s="34" t="s">
        <v>3115</v>
      </c>
      <c r="B1038" s="3">
        <v>44963</v>
      </c>
      <c r="C1038" s="3" t="str">
        <f>TEXT(Tabla10[[#This Row],[Fecha de transacción]],"DDDD")</f>
        <v>lunes</v>
      </c>
      <c r="D1038" s="3">
        <v>45047</v>
      </c>
      <c r="E1038" s="4">
        <f>datos_chargeback_2001_1!$D1038-datos_chargeback_2001_1!$B1038</f>
        <v>84</v>
      </c>
      <c r="F1038" s="5">
        <f>datos_chargeback_2001_1!$G1038/100</f>
        <v>20.45</v>
      </c>
      <c r="G1038" s="6">
        <v>2045</v>
      </c>
      <c r="H1038" s="5">
        <f t="shared" si="16"/>
        <v>0</v>
      </c>
      <c r="I1038" s="5">
        <v>0.11</v>
      </c>
      <c r="J1038" s="6" t="s">
        <v>24</v>
      </c>
      <c r="K1038" s="6" t="s">
        <v>25</v>
      </c>
      <c r="L1038" s="6" t="s">
        <v>74</v>
      </c>
      <c r="M1038" s="6" t="s">
        <v>59</v>
      </c>
      <c r="N1038" s="6" t="s">
        <v>42</v>
      </c>
      <c r="O1038" s="6" t="s">
        <v>43</v>
      </c>
      <c r="P1038" s="6" t="s">
        <v>30</v>
      </c>
      <c r="Q1038" s="6" t="s">
        <v>75</v>
      </c>
      <c r="R1038" s="6">
        <v>20450</v>
      </c>
      <c r="S1038" s="6" t="s">
        <v>1979</v>
      </c>
      <c r="T1038" s="6" t="s">
        <v>46</v>
      </c>
      <c r="U1038" s="5">
        <f>datos_chargeback_2001_1!$V1038/100</f>
        <v>204.5</v>
      </c>
      <c r="V1038" s="6">
        <v>20450</v>
      </c>
      <c r="W1038" s="5">
        <f>datos_chargeback_2001_1!$X1038/100</f>
        <v>0</v>
      </c>
      <c r="X1038" s="6">
        <v>0</v>
      </c>
      <c r="Y1038" s="5">
        <f>datos_chargeback_2001_1!$Z1038/100</f>
        <v>0</v>
      </c>
      <c r="Z1038" s="6">
        <v>0</v>
      </c>
      <c r="AA1038" s="6" t="s">
        <v>3116</v>
      </c>
      <c r="AB1038" s="6" t="s">
        <v>35</v>
      </c>
      <c r="AC1038" s="7" t="s">
        <v>35</v>
      </c>
      <c r="AD1038" s="5">
        <f>datos_chargeback_2001_1!$AE1038/100</f>
        <v>0</v>
      </c>
      <c r="AE1038" s="6">
        <v>0</v>
      </c>
      <c r="AF1038" s="6" t="s">
        <v>29</v>
      </c>
    </row>
    <row r="1039" spans="1:32" x14ac:dyDescent="0.3">
      <c r="A1039" s="34" t="s">
        <v>3117</v>
      </c>
      <c r="B1039" s="3">
        <v>44964</v>
      </c>
      <c r="C1039" s="3" t="str">
        <f>TEXT(Tabla10[[#This Row],[Fecha de transacción]],"DDDD")</f>
        <v>martes</v>
      </c>
      <c r="D1039" s="3">
        <v>45046</v>
      </c>
      <c r="E1039" s="4">
        <f>datos_chargeback_2001_1!$D1039-datos_chargeback_2001_1!$B1039</f>
        <v>82</v>
      </c>
      <c r="F1039" s="5">
        <f>datos_chargeback_2001_1!$G1039/100</f>
        <v>315.41000000000003</v>
      </c>
      <c r="G1039" s="6">
        <v>31541</v>
      </c>
      <c r="H1039" s="5">
        <f t="shared" si="16"/>
        <v>0</v>
      </c>
      <c r="I1039" s="5">
        <v>1.48</v>
      </c>
      <c r="J1039" s="6" t="s">
        <v>38</v>
      </c>
      <c r="K1039" s="6" t="s">
        <v>25</v>
      </c>
      <c r="L1039" s="6" t="s">
        <v>109</v>
      </c>
      <c r="M1039" s="6" t="s">
        <v>52</v>
      </c>
      <c r="N1039" s="6" t="s">
        <v>42</v>
      </c>
      <c r="O1039" s="6" t="s">
        <v>70</v>
      </c>
      <c r="P1039" s="6" t="s">
        <v>54</v>
      </c>
      <c r="Q1039" s="6" t="s">
        <v>66</v>
      </c>
      <c r="R1039" s="6">
        <v>31541</v>
      </c>
      <c r="S1039" s="6" t="s">
        <v>3118</v>
      </c>
      <c r="T1039" s="6" t="s">
        <v>46</v>
      </c>
      <c r="U1039" s="5">
        <f>datos_chargeback_2001_1!$V1039/100</f>
        <v>315.41000000000003</v>
      </c>
      <c r="V1039" s="6">
        <v>31541</v>
      </c>
      <c r="W1039" s="5">
        <f>datos_chargeback_2001_1!$X1039/100</f>
        <v>0</v>
      </c>
      <c r="X1039" s="6">
        <v>0</v>
      </c>
      <c r="Y1039" s="5">
        <f>datos_chargeback_2001_1!$Z1039/100</f>
        <v>0</v>
      </c>
      <c r="Z1039" s="6">
        <v>0</v>
      </c>
      <c r="AA1039" s="6" t="s">
        <v>3119</v>
      </c>
      <c r="AB1039" s="6" t="s">
        <v>35</v>
      </c>
      <c r="AC1039" s="7" t="s">
        <v>35</v>
      </c>
      <c r="AD1039" s="5">
        <f>datos_chargeback_2001_1!$AE1039/100</f>
        <v>0</v>
      </c>
      <c r="AE1039" s="6">
        <v>0</v>
      </c>
      <c r="AF1039" s="6" t="s">
        <v>43</v>
      </c>
    </row>
    <row r="1040" spans="1:32" x14ac:dyDescent="0.3">
      <c r="A1040" s="35" t="s">
        <v>3120</v>
      </c>
      <c r="B1040" s="9">
        <v>44965</v>
      </c>
      <c r="C1040" s="9" t="str">
        <f>TEXT(Tabla10[[#This Row],[Fecha de transacción]],"DDDD")</f>
        <v>miércoles</v>
      </c>
      <c r="D1040" s="9">
        <v>45029</v>
      </c>
      <c r="E1040" s="10">
        <f>datos_chargeback_2001_1!$D1040-datos_chargeback_2001_1!$B1040</f>
        <v>64</v>
      </c>
      <c r="F1040" s="11">
        <f>datos_chargeback_2001_1!$G1040/100</f>
        <v>22.78</v>
      </c>
      <c r="G1040" s="12">
        <v>2278</v>
      </c>
      <c r="H1040" s="11">
        <f t="shared" si="16"/>
        <v>0</v>
      </c>
      <c r="I1040" s="11">
        <v>0</v>
      </c>
      <c r="J1040" s="12" t="s">
        <v>24</v>
      </c>
      <c r="K1040" s="12" t="s">
        <v>25</v>
      </c>
      <c r="L1040" s="12" t="s">
        <v>26</v>
      </c>
      <c r="M1040" s="12" t="s">
        <v>41</v>
      </c>
      <c r="N1040" s="12" t="s">
        <v>42</v>
      </c>
      <c r="O1040" s="12" t="s">
        <v>114</v>
      </c>
      <c r="P1040" s="12" t="s">
        <v>30</v>
      </c>
      <c r="Q1040" s="12" t="s">
        <v>66</v>
      </c>
      <c r="R1040" s="12">
        <v>22780</v>
      </c>
      <c r="S1040" s="12" t="s">
        <v>3121</v>
      </c>
      <c r="T1040" s="12" t="s">
        <v>61</v>
      </c>
      <c r="U1040" s="11">
        <f>datos_chargeback_2001_1!$V1040/100</f>
        <v>0</v>
      </c>
      <c r="V1040" s="12">
        <v>0</v>
      </c>
      <c r="W1040" s="11">
        <f>datos_chargeback_2001_1!$X1040/100</f>
        <v>227.8</v>
      </c>
      <c r="X1040" s="12">
        <v>22780</v>
      </c>
      <c r="Y1040" s="11">
        <f>datos_chargeback_2001_1!$Z1040/100</f>
        <v>0</v>
      </c>
      <c r="Z1040" s="12">
        <v>0</v>
      </c>
      <c r="AA1040" s="12" t="s">
        <v>3122</v>
      </c>
      <c r="AB1040" s="12" t="s">
        <v>48</v>
      </c>
      <c r="AC1040" s="19">
        <v>44965</v>
      </c>
      <c r="AD1040" s="11">
        <f>datos_chargeback_2001_1!$AE1040/100</f>
        <v>476.62</v>
      </c>
      <c r="AE1040" s="12">
        <v>47662</v>
      </c>
      <c r="AF1040" s="12" t="s">
        <v>64</v>
      </c>
    </row>
    <row r="1041" spans="1:32" x14ac:dyDescent="0.3">
      <c r="A1041" s="34" t="s">
        <v>3123</v>
      </c>
      <c r="B1041" s="3">
        <v>44966</v>
      </c>
      <c r="C1041" s="3" t="str">
        <f>TEXT(Tabla10[[#This Row],[Fecha de transacción]],"DDDD")</f>
        <v>jueves</v>
      </c>
      <c r="D1041" s="3">
        <v>45054</v>
      </c>
      <c r="E1041" s="4">
        <f>datos_chargeback_2001_1!$D1041-datos_chargeback_2001_1!$B1041</f>
        <v>88</v>
      </c>
      <c r="F1041" s="5">
        <f>datos_chargeback_2001_1!$G1041/100</f>
        <v>995.09</v>
      </c>
      <c r="G1041" s="6">
        <v>99509</v>
      </c>
      <c r="H1041" s="5">
        <f t="shared" si="16"/>
        <v>0</v>
      </c>
      <c r="I1041" s="5">
        <v>1.22</v>
      </c>
      <c r="J1041" s="6" t="s">
        <v>24</v>
      </c>
      <c r="K1041" s="6" t="s">
        <v>25</v>
      </c>
      <c r="L1041" s="6" t="s">
        <v>80</v>
      </c>
      <c r="M1041" s="6" t="s">
        <v>93</v>
      </c>
      <c r="N1041" s="6" t="s">
        <v>42</v>
      </c>
      <c r="O1041" s="6" t="s">
        <v>36</v>
      </c>
      <c r="P1041" s="6" t="s">
        <v>30</v>
      </c>
      <c r="Q1041" s="6" t="s">
        <v>66</v>
      </c>
      <c r="R1041" s="6">
        <v>99509</v>
      </c>
      <c r="S1041" s="6" t="s">
        <v>1017</v>
      </c>
      <c r="T1041" s="6" t="s">
        <v>116</v>
      </c>
      <c r="U1041" s="5">
        <f>datos_chargeback_2001_1!$V1041/100</f>
        <v>995.09</v>
      </c>
      <c r="V1041" s="6">
        <v>99509</v>
      </c>
      <c r="W1041" s="5">
        <f>datos_chargeback_2001_1!$X1041/100</f>
        <v>0</v>
      </c>
      <c r="X1041" s="6">
        <v>0</v>
      </c>
      <c r="Y1041" s="5">
        <f>datos_chargeback_2001_1!$Z1041/100</f>
        <v>0</v>
      </c>
      <c r="Z1041" s="6">
        <v>0</v>
      </c>
      <c r="AA1041" s="6" t="s">
        <v>3124</v>
      </c>
      <c r="AB1041" s="6" t="s">
        <v>35</v>
      </c>
      <c r="AC1041" s="7" t="s">
        <v>35</v>
      </c>
      <c r="AD1041" s="5">
        <f>datos_chargeback_2001_1!$AE1041/100</f>
        <v>0</v>
      </c>
      <c r="AE1041" s="6">
        <v>0</v>
      </c>
      <c r="AF1041" s="6" t="s">
        <v>43</v>
      </c>
    </row>
    <row r="1042" spans="1:32" x14ac:dyDescent="0.3">
      <c r="A1042" s="34" t="s">
        <v>3125</v>
      </c>
      <c r="B1042" s="3">
        <v>44967</v>
      </c>
      <c r="C1042" s="3" t="str">
        <f>TEXT(Tabla10[[#This Row],[Fecha de transacción]],"DDDD")</f>
        <v>viernes</v>
      </c>
      <c r="D1042" s="3">
        <v>45045</v>
      </c>
      <c r="E1042" s="4">
        <f>datos_chargeback_2001_1!$D1042-datos_chargeback_2001_1!$B1042</f>
        <v>78</v>
      </c>
      <c r="F1042" s="5">
        <f>datos_chargeback_2001_1!$G1042/100</f>
        <v>436.57</v>
      </c>
      <c r="G1042" s="6">
        <v>43657</v>
      </c>
      <c r="H1042" s="5">
        <f t="shared" si="16"/>
        <v>0</v>
      </c>
      <c r="I1042" s="5">
        <v>1.42</v>
      </c>
      <c r="J1042" s="6" t="s">
        <v>38</v>
      </c>
      <c r="K1042" s="6" t="s">
        <v>25</v>
      </c>
      <c r="L1042" s="6" t="s">
        <v>109</v>
      </c>
      <c r="M1042" s="6" t="s">
        <v>93</v>
      </c>
      <c r="N1042" s="6" t="s">
        <v>42</v>
      </c>
      <c r="O1042" s="6" t="s">
        <v>43</v>
      </c>
      <c r="P1042" s="6" t="s">
        <v>30</v>
      </c>
      <c r="Q1042" s="6" t="s">
        <v>55</v>
      </c>
      <c r="R1042" s="6">
        <v>43657</v>
      </c>
      <c r="S1042" s="6" t="s">
        <v>1353</v>
      </c>
      <c r="T1042" s="6" t="s">
        <v>46</v>
      </c>
      <c r="U1042" s="5">
        <f>datos_chargeback_2001_1!$V1042/100</f>
        <v>436.57</v>
      </c>
      <c r="V1042" s="6">
        <v>43657</v>
      </c>
      <c r="W1042" s="5">
        <f>datos_chargeback_2001_1!$X1042/100</f>
        <v>0</v>
      </c>
      <c r="X1042" s="6">
        <v>0</v>
      </c>
      <c r="Y1042" s="5">
        <f>datos_chargeback_2001_1!$Z1042/100</f>
        <v>0</v>
      </c>
      <c r="Z1042" s="6">
        <v>0</v>
      </c>
      <c r="AA1042" s="6" t="s">
        <v>3126</v>
      </c>
      <c r="AB1042" s="6" t="s">
        <v>35</v>
      </c>
      <c r="AC1042" s="7" t="s">
        <v>35</v>
      </c>
      <c r="AD1042" s="5">
        <f>datos_chargeback_2001_1!$AE1042/100</f>
        <v>0</v>
      </c>
      <c r="AE1042" s="6">
        <v>0</v>
      </c>
      <c r="AF1042" s="6" t="s">
        <v>50</v>
      </c>
    </row>
    <row r="1043" spans="1:32" x14ac:dyDescent="0.3">
      <c r="A1043" s="36" t="s">
        <v>3127</v>
      </c>
      <c r="B1043" s="14">
        <v>44968</v>
      </c>
      <c r="C1043" s="14" t="str">
        <f>TEXT(Tabla10[[#This Row],[Fecha de transacción]],"DDDD")</f>
        <v>sábado</v>
      </c>
      <c r="D1043" s="14">
        <v>45039</v>
      </c>
      <c r="E1043" s="15">
        <f>datos_chargeback_2001_1!$D1043-datos_chargeback_2001_1!$B1043</f>
        <v>71</v>
      </c>
      <c r="F1043" s="16">
        <f>datos_chargeback_2001_1!$G1043/100</f>
        <v>150.28</v>
      </c>
      <c r="G1043" s="17">
        <v>15028</v>
      </c>
      <c r="H1043" s="16">
        <f t="shared" si="16"/>
        <v>0</v>
      </c>
      <c r="I1043" s="16">
        <v>1.26</v>
      </c>
      <c r="J1043" s="17" t="s">
        <v>38</v>
      </c>
      <c r="K1043" s="17" t="s">
        <v>25</v>
      </c>
      <c r="L1043" s="17" t="s">
        <v>109</v>
      </c>
      <c r="M1043" s="17" t="s">
        <v>27</v>
      </c>
      <c r="N1043" s="17" t="s">
        <v>42</v>
      </c>
      <c r="O1043" s="17" t="s">
        <v>50</v>
      </c>
      <c r="P1043" s="17" t="s">
        <v>54</v>
      </c>
      <c r="Q1043" s="17" t="s">
        <v>75</v>
      </c>
      <c r="R1043" s="17">
        <v>15028</v>
      </c>
      <c r="S1043" s="17" t="s">
        <v>3128</v>
      </c>
      <c r="T1043" s="17" t="s">
        <v>61</v>
      </c>
      <c r="U1043" s="16">
        <f>datos_chargeback_2001_1!$V1043/100</f>
        <v>0</v>
      </c>
      <c r="V1043" s="17">
        <v>0</v>
      </c>
      <c r="W1043" s="16">
        <f>datos_chargeback_2001_1!$X1043/100</f>
        <v>150.28</v>
      </c>
      <c r="X1043" s="17">
        <v>15028</v>
      </c>
      <c r="Y1043" s="16">
        <f>datos_chargeback_2001_1!$Z1043/100</f>
        <v>0</v>
      </c>
      <c r="Z1043" s="17">
        <v>0</v>
      </c>
      <c r="AA1043" s="17" t="s">
        <v>3129</v>
      </c>
      <c r="AB1043" s="17" t="s">
        <v>48</v>
      </c>
      <c r="AC1043" s="18">
        <v>44968</v>
      </c>
      <c r="AD1043" s="16">
        <f>datos_chargeback_2001_1!$AE1043/100</f>
        <v>788.21</v>
      </c>
      <c r="AE1043" s="17">
        <v>78821</v>
      </c>
      <c r="AF1043" s="17" t="s">
        <v>53</v>
      </c>
    </row>
    <row r="1044" spans="1:32" x14ac:dyDescent="0.3">
      <c r="A1044" s="34" t="s">
        <v>3130</v>
      </c>
      <c r="B1044" s="3">
        <v>44969</v>
      </c>
      <c r="C1044" s="3" t="str">
        <f>TEXT(Tabla10[[#This Row],[Fecha de transacción]],"DDDD")</f>
        <v>domingo</v>
      </c>
      <c r="D1044" s="3">
        <v>45052</v>
      </c>
      <c r="E1044" s="4">
        <f>datos_chargeback_2001_1!$D1044-datos_chargeback_2001_1!$B1044</f>
        <v>83</v>
      </c>
      <c r="F1044" s="5">
        <f>datos_chargeback_2001_1!$G1044/100</f>
        <v>27.07</v>
      </c>
      <c r="G1044" s="6">
        <v>2707</v>
      </c>
      <c r="H1044" s="5">
        <f t="shared" si="16"/>
        <v>0</v>
      </c>
      <c r="I1044" s="5">
        <v>1.38</v>
      </c>
      <c r="J1044" s="6" t="s">
        <v>38</v>
      </c>
      <c r="K1044" s="6" t="s">
        <v>25</v>
      </c>
      <c r="L1044" s="6" t="s">
        <v>119</v>
      </c>
      <c r="M1044" s="6" t="s">
        <v>85</v>
      </c>
      <c r="N1044" s="6" t="s">
        <v>42</v>
      </c>
      <c r="O1044" s="6" t="s">
        <v>43</v>
      </c>
      <c r="P1044" s="6" t="s">
        <v>54</v>
      </c>
      <c r="Q1044" s="6" t="s">
        <v>44</v>
      </c>
      <c r="R1044" s="6">
        <v>27070</v>
      </c>
      <c r="S1044" s="6" t="s">
        <v>390</v>
      </c>
      <c r="T1044" s="6" t="s">
        <v>61</v>
      </c>
      <c r="U1044" s="5">
        <f>datos_chargeback_2001_1!$V1044/100</f>
        <v>0</v>
      </c>
      <c r="V1044" s="6">
        <v>0</v>
      </c>
      <c r="W1044" s="5">
        <f>datos_chargeback_2001_1!$X1044/100</f>
        <v>270.7</v>
      </c>
      <c r="X1044" s="6">
        <v>27070</v>
      </c>
      <c r="Y1044" s="5">
        <f>datos_chargeback_2001_1!$Z1044/100</f>
        <v>0</v>
      </c>
      <c r="Z1044" s="6">
        <v>0</v>
      </c>
      <c r="AA1044" s="6" t="s">
        <v>3131</v>
      </c>
      <c r="AB1044" s="6" t="s">
        <v>48</v>
      </c>
      <c r="AC1044" s="8">
        <v>44969</v>
      </c>
      <c r="AD1044" s="5">
        <f>datos_chargeback_2001_1!$AE1044/100</f>
        <v>253.24</v>
      </c>
      <c r="AE1044" s="6">
        <v>25324</v>
      </c>
      <c r="AF1044" s="6" t="s">
        <v>53</v>
      </c>
    </row>
    <row r="1045" spans="1:32" x14ac:dyDescent="0.3">
      <c r="A1045" s="34" t="s">
        <v>3132</v>
      </c>
      <c r="B1045" s="3">
        <v>44970</v>
      </c>
      <c r="C1045" s="3" t="str">
        <f>TEXT(Tabla10[[#This Row],[Fecha de transacción]],"DDDD")</f>
        <v>lunes</v>
      </c>
      <c r="D1045" s="3">
        <v>45054</v>
      </c>
      <c r="E1045" s="4">
        <f>datos_chargeback_2001_1!$D1045-datos_chargeback_2001_1!$B1045</f>
        <v>84</v>
      </c>
      <c r="F1045" s="5">
        <f>datos_chargeback_2001_1!$G1045/100</f>
        <v>919.51</v>
      </c>
      <c r="G1045" s="6">
        <v>91951</v>
      </c>
      <c r="H1045" s="5">
        <f t="shared" si="16"/>
        <v>0</v>
      </c>
      <c r="I1045" s="5">
        <v>1.1299999999999999</v>
      </c>
      <c r="J1045" s="6" t="s">
        <v>24</v>
      </c>
      <c r="K1045" s="6" t="s">
        <v>25</v>
      </c>
      <c r="L1045" s="6" t="s">
        <v>109</v>
      </c>
      <c r="M1045" s="6" t="s">
        <v>59</v>
      </c>
      <c r="N1045" s="6" t="s">
        <v>42</v>
      </c>
      <c r="O1045" s="6" t="s">
        <v>53</v>
      </c>
      <c r="P1045" s="6" t="s">
        <v>54</v>
      </c>
      <c r="Q1045" s="6" t="s">
        <v>44</v>
      </c>
      <c r="R1045" s="6">
        <v>91951</v>
      </c>
      <c r="S1045" s="6" t="s">
        <v>3133</v>
      </c>
      <c r="T1045" s="6" t="s">
        <v>46</v>
      </c>
      <c r="U1045" s="5">
        <f>datos_chargeback_2001_1!$V1045/100</f>
        <v>919.51</v>
      </c>
      <c r="V1045" s="6">
        <v>91951</v>
      </c>
      <c r="W1045" s="5">
        <f>datos_chargeback_2001_1!$X1045/100</f>
        <v>0</v>
      </c>
      <c r="X1045" s="6">
        <v>0</v>
      </c>
      <c r="Y1045" s="5">
        <f>datos_chargeback_2001_1!$Z1045/100</f>
        <v>0</v>
      </c>
      <c r="Z1045" s="6">
        <v>0</v>
      </c>
      <c r="AA1045" s="6" t="s">
        <v>3134</v>
      </c>
      <c r="AB1045" s="6" t="s">
        <v>48</v>
      </c>
      <c r="AC1045" s="8">
        <v>44970</v>
      </c>
      <c r="AD1045" s="5">
        <f>datos_chargeback_2001_1!$AE1045/100</f>
        <v>931.07</v>
      </c>
      <c r="AE1045" s="6">
        <v>93107</v>
      </c>
      <c r="AF1045" s="6" t="s">
        <v>36</v>
      </c>
    </row>
    <row r="1046" spans="1:32" x14ac:dyDescent="0.3">
      <c r="A1046" s="35" t="s">
        <v>3135</v>
      </c>
      <c r="B1046" s="9">
        <v>44971</v>
      </c>
      <c r="C1046" s="9" t="str">
        <f>TEXT(Tabla10[[#This Row],[Fecha de transacción]],"DDDD")</f>
        <v>martes</v>
      </c>
      <c r="D1046" s="9">
        <v>45040</v>
      </c>
      <c r="E1046" s="10">
        <f>datos_chargeback_2001_1!$D1046-datos_chargeback_2001_1!$B1046</f>
        <v>69</v>
      </c>
      <c r="F1046" s="11">
        <f>datos_chargeback_2001_1!$G1046/100</f>
        <v>345.44</v>
      </c>
      <c r="G1046" s="12">
        <v>34544</v>
      </c>
      <c r="H1046" s="11">
        <f t="shared" si="16"/>
        <v>0</v>
      </c>
      <c r="I1046" s="11">
        <v>0.85</v>
      </c>
      <c r="J1046" s="12" t="s">
        <v>24</v>
      </c>
      <c r="K1046" s="12" t="s">
        <v>25</v>
      </c>
      <c r="L1046" s="12" t="s">
        <v>40</v>
      </c>
      <c r="M1046" s="12" t="s">
        <v>59</v>
      </c>
      <c r="N1046" s="12" t="s">
        <v>28</v>
      </c>
      <c r="O1046" s="12" t="s">
        <v>114</v>
      </c>
      <c r="P1046" s="12" t="s">
        <v>30</v>
      </c>
      <c r="Q1046" s="12" t="s">
        <v>55</v>
      </c>
      <c r="R1046" s="12">
        <v>34544</v>
      </c>
      <c r="S1046" s="12" t="s">
        <v>3136</v>
      </c>
      <c r="T1046" s="12" t="s">
        <v>33</v>
      </c>
      <c r="U1046" s="11">
        <f>datos_chargeback_2001_1!$V1046/100</f>
        <v>0</v>
      </c>
      <c r="V1046" s="12">
        <v>0</v>
      </c>
      <c r="W1046" s="11">
        <f>datos_chargeback_2001_1!$X1046/100</f>
        <v>0</v>
      </c>
      <c r="X1046" s="12">
        <v>0</v>
      </c>
      <c r="Y1046" s="11">
        <f>datos_chargeback_2001_1!$Z1046/100</f>
        <v>345.44</v>
      </c>
      <c r="Z1046" s="12">
        <v>34544</v>
      </c>
      <c r="AA1046" s="12" t="s">
        <v>3137</v>
      </c>
      <c r="AB1046" s="12" t="s">
        <v>35</v>
      </c>
      <c r="AC1046" s="13" t="s">
        <v>35</v>
      </c>
      <c r="AD1046" s="11">
        <f>datos_chargeback_2001_1!$AE1046/100</f>
        <v>0</v>
      </c>
      <c r="AE1046" s="12">
        <v>0</v>
      </c>
      <c r="AF1046" s="12" t="s">
        <v>36</v>
      </c>
    </row>
    <row r="1047" spans="1:32" x14ac:dyDescent="0.3">
      <c r="A1047" s="36" t="s">
        <v>3138</v>
      </c>
      <c r="B1047" s="14">
        <v>44972</v>
      </c>
      <c r="C1047" s="14" t="str">
        <f>TEXT(Tabla10[[#This Row],[Fecha de transacción]],"DDDD")</f>
        <v>miércoles</v>
      </c>
      <c r="D1047" s="14">
        <v>45039</v>
      </c>
      <c r="E1047" s="15">
        <f>datos_chargeback_2001_1!$D1047-datos_chargeback_2001_1!$B1047</f>
        <v>67</v>
      </c>
      <c r="F1047" s="16">
        <f>datos_chargeback_2001_1!$G1047/100</f>
        <v>469.04</v>
      </c>
      <c r="G1047" s="17">
        <v>46904</v>
      </c>
      <c r="H1047" s="16">
        <f t="shared" si="16"/>
        <v>0</v>
      </c>
      <c r="I1047" s="16">
        <v>1.1299999999999999</v>
      </c>
      <c r="J1047" s="17" t="s">
        <v>24</v>
      </c>
      <c r="K1047" s="17" t="s">
        <v>25</v>
      </c>
      <c r="L1047" s="17" t="s">
        <v>26</v>
      </c>
      <c r="M1047" s="17" t="s">
        <v>41</v>
      </c>
      <c r="N1047" s="17" t="s">
        <v>42</v>
      </c>
      <c r="O1047" s="17" t="s">
        <v>43</v>
      </c>
      <c r="P1047" s="17" t="s">
        <v>30</v>
      </c>
      <c r="Q1047" s="17" t="s">
        <v>31</v>
      </c>
      <c r="R1047" s="17">
        <v>46904</v>
      </c>
      <c r="S1047" s="17" t="s">
        <v>2629</v>
      </c>
      <c r="T1047" s="17" t="s">
        <v>61</v>
      </c>
      <c r="U1047" s="16">
        <f>datos_chargeback_2001_1!$V1047/100</f>
        <v>0</v>
      </c>
      <c r="V1047" s="17">
        <v>0</v>
      </c>
      <c r="W1047" s="16">
        <f>datos_chargeback_2001_1!$X1047/100</f>
        <v>469.04</v>
      </c>
      <c r="X1047" s="17">
        <v>46904</v>
      </c>
      <c r="Y1047" s="16">
        <f>datos_chargeback_2001_1!$Z1047/100</f>
        <v>0</v>
      </c>
      <c r="Z1047" s="17">
        <v>0</v>
      </c>
      <c r="AA1047" s="17" t="s">
        <v>3139</v>
      </c>
      <c r="AB1047" s="17" t="s">
        <v>35</v>
      </c>
      <c r="AC1047" s="20" t="s">
        <v>35</v>
      </c>
      <c r="AD1047" s="16">
        <f>datos_chargeback_2001_1!$AE1047/100</f>
        <v>0</v>
      </c>
      <c r="AE1047" s="17">
        <v>0</v>
      </c>
      <c r="AF1047" s="17" t="s">
        <v>29</v>
      </c>
    </row>
    <row r="1048" spans="1:32" x14ac:dyDescent="0.3">
      <c r="A1048" s="34" t="s">
        <v>3140</v>
      </c>
      <c r="B1048" s="3">
        <v>44973</v>
      </c>
      <c r="C1048" s="3" t="str">
        <f>TEXT(Tabla10[[#This Row],[Fecha de transacción]],"DDDD")</f>
        <v>jueves</v>
      </c>
      <c r="D1048" s="3">
        <v>45039</v>
      </c>
      <c r="E1048" s="4">
        <f>datos_chargeback_2001_1!$D1048-datos_chargeback_2001_1!$B1048</f>
        <v>66</v>
      </c>
      <c r="F1048" s="5">
        <f>datos_chargeback_2001_1!$G1048/100</f>
        <v>46.51</v>
      </c>
      <c r="G1048" s="6">
        <v>4651</v>
      </c>
      <c r="H1048" s="5">
        <f t="shared" si="16"/>
        <v>0</v>
      </c>
      <c r="I1048" s="5">
        <v>0</v>
      </c>
      <c r="J1048" s="6" t="s">
        <v>24</v>
      </c>
      <c r="K1048" s="6" t="s">
        <v>25</v>
      </c>
      <c r="L1048" s="6" t="s">
        <v>109</v>
      </c>
      <c r="M1048" s="6" t="s">
        <v>27</v>
      </c>
      <c r="N1048" s="6" t="s">
        <v>42</v>
      </c>
      <c r="O1048" s="6" t="s">
        <v>114</v>
      </c>
      <c r="P1048" s="6" t="s">
        <v>54</v>
      </c>
      <c r="Q1048" s="6" t="s">
        <v>66</v>
      </c>
      <c r="R1048" s="6">
        <v>4651</v>
      </c>
      <c r="S1048" s="6" t="s">
        <v>3141</v>
      </c>
      <c r="T1048" s="6" t="s">
        <v>61</v>
      </c>
      <c r="U1048" s="5">
        <f>datos_chargeback_2001_1!$V1048/100</f>
        <v>0</v>
      </c>
      <c r="V1048" s="6">
        <v>0</v>
      </c>
      <c r="W1048" s="5">
        <f>datos_chargeback_2001_1!$X1048/100</f>
        <v>46.51</v>
      </c>
      <c r="X1048" s="6">
        <v>4651</v>
      </c>
      <c r="Y1048" s="5">
        <f>datos_chargeback_2001_1!$Z1048/100</f>
        <v>0</v>
      </c>
      <c r="Z1048" s="6">
        <v>0</v>
      </c>
      <c r="AA1048" s="6" t="s">
        <v>3142</v>
      </c>
      <c r="AB1048" s="6" t="s">
        <v>35</v>
      </c>
      <c r="AC1048" s="7" t="s">
        <v>35</v>
      </c>
      <c r="AD1048" s="5">
        <f>datos_chargeback_2001_1!$AE1048/100</f>
        <v>0</v>
      </c>
      <c r="AE1048" s="6">
        <v>0</v>
      </c>
      <c r="AF1048" s="6" t="s">
        <v>53</v>
      </c>
    </row>
    <row r="1049" spans="1:32" x14ac:dyDescent="0.3">
      <c r="A1049" s="36" t="s">
        <v>3143</v>
      </c>
      <c r="B1049" s="14">
        <v>44974</v>
      </c>
      <c r="C1049" s="14" t="str">
        <f>TEXT(Tabla10[[#This Row],[Fecha de transacción]],"DDDD")</f>
        <v>viernes</v>
      </c>
      <c r="D1049" s="14">
        <v>45063</v>
      </c>
      <c r="E1049" s="15">
        <f>datos_chargeback_2001_1!$D1049-datos_chargeback_2001_1!$B1049</f>
        <v>89</v>
      </c>
      <c r="F1049" s="16">
        <f>datos_chargeback_2001_1!$G1049/100</f>
        <v>971.89</v>
      </c>
      <c r="G1049" s="17">
        <v>97189</v>
      </c>
      <c r="H1049" s="16">
        <f t="shared" si="16"/>
        <v>0</v>
      </c>
      <c r="I1049" s="16">
        <v>0</v>
      </c>
      <c r="J1049" s="17" t="s">
        <v>38</v>
      </c>
      <c r="K1049" s="17" t="s">
        <v>25</v>
      </c>
      <c r="L1049" s="17" t="s">
        <v>74</v>
      </c>
      <c r="M1049" s="17" t="s">
        <v>85</v>
      </c>
      <c r="N1049" s="17" t="s">
        <v>28</v>
      </c>
      <c r="O1049" s="17" t="s">
        <v>53</v>
      </c>
      <c r="P1049" s="17" t="s">
        <v>30</v>
      </c>
      <c r="Q1049" s="17" t="s">
        <v>31</v>
      </c>
      <c r="R1049" s="17">
        <v>97189</v>
      </c>
      <c r="S1049" s="17" t="s">
        <v>3144</v>
      </c>
      <c r="T1049" s="17" t="s">
        <v>33</v>
      </c>
      <c r="U1049" s="16">
        <f>datos_chargeback_2001_1!$V1049/100</f>
        <v>0</v>
      </c>
      <c r="V1049" s="17">
        <v>0</v>
      </c>
      <c r="W1049" s="16">
        <f>datos_chargeback_2001_1!$X1049/100</f>
        <v>0</v>
      </c>
      <c r="X1049" s="17">
        <v>0</v>
      </c>
      <c r="Y1049" s="16">
        <f>datos_chargeback_2001_1!$Z1049/100</f>
        <v>971.89</v>
      </c>
      <c r="Z1049" s="17">
        <v>97189</v>
      </c>
      <c r="AA1049" s="17" t="s">
        <v>3145</v>
      </c>
      <c r="AB1049" s="17" t="s">
        <v>48</v>
      </c>
      <c r="AC1049" s="18">
        <v>44974</v>
      </c>
      <c r="AD1049" s="16">
        <f>datos_chargeback_2001_1!$AE1049/100</f>
        <v>80.959999999999994</v>
      </c>
      <c r="AE1049" s="17">
        <v>8096</v>
      </c>
      <c r="AF1049" s="17" t="s">
        <v>53</v>
      </c>
    </row>
    <row r="1050" spans="1:32" x14ac:dyDescent="0.3">
      <c r="A1050" s="34" t="s">
        <v>3146</v>
      </c>
      <c r="B1050" s="3">
        <v>44975</v>
      </c>
      <c r="C1050" s="3" t="str">
        <f>TEXT(Tabla10[[#This Row],[Fecha de transacción]],"DDDD")</f>
        <v>sábado</v>
      </c>
      <c r="D1050" s="3">
        <v>45043</v>
      </c>
      <c r="E1050" s="4">
        <f>datos_chargeback_2001_1!$D1050-datos_chargeback_2001_1!$B1050</f>
        <v>68</v>
      </c>
      <c r="F1050" s="5">
        <f>datos_chargeback_2001_1!$G1050/100</f>
        <v>975.48</v>
      </c>
      <c r="G1050" s="6">
        <v>97548</v>
      </c>
      <c r="H1050" s="5">
        <f t="shared" si="16"/>
        <v>0</v>
      </c>
      <c r="I1050" s="5">
        <v>0</v>
      </c>
      <c r="J1050" s="6" t="s">
        <v>24</v>
      </c>
      <c r="K1050" s="6" t="s">
        <v>25</v>
      </c>
      <c r="L1050" s="6" t="s">
        <v>109</v>
      </c>
      <c r="M1050" s="6" t="s">
        <v>85</v>
      </c>
      <c r="N1050" s="6" t="s">
        <v>28</v>
      </c>
      <c r="O1050" s="6" t="s">
        <v>43</v>
      </c>
      <c r="P1050" s="6" t="s">
        <v>30</v>
      </c>
      <c r="Q1050" s="6" t="s">
        <v>44</v>
      </c>
      <c r="R1050" s="6">
        <v>97548</v>
      </c>
      <c r="S1050" s="6" t="s">
        <v>3147</v>
      </c>
      <c r="T1050" s="6" t="s">
        <v>33</v>
      </c>
      <c r="U1050" s="5">
        <f>datos_chargeback_2001_1!$V1050/100</f>
        <v>0</v>
      </c>
      <c r="V1050" s="6">
        <v>0</v>
      </c>
      <c r="W1050" s="5">
        <f>datos_chargeback_2001_1!$X1050/100</f>
        <v>0</v>
      </c>
      <c r="X1050" s="6">
        <v>0</v>
      </c>
      <c r="Y1050" s="5">
        <f>datos_chargeback_2001_1!$Z1050/100</f>
        <v>975.48</v>
      </c>
      <c r="Z1050" s="6">
        <v>97548</v>
      </c>
      <c r="AA1050" s="6" t="s">
        <v>3148</v>
      </c>
      <c r="AB1050" s="6" t="s">
        <v>35</v>
      </c>
      <c r="AC1050" s="7" t="s">
        <v>35</v>
      </c>
      <c r="AD1050" s="5">
        <f>datos_chargeback_2001_1!$AE1050/100</f>
        <v>0</v>
      </c>
      <c r="AE1050" s="6">
        <v>0</v>
      </c>
      <c r="AF1050" s="6" t="s">
        <v>64</v>
      </c>
    </row>
    <row r="1051" spans="1:32" x14ac:dyDescent="0.3">
      <c r="A1051" s="36" t="s">
        <v>3149</v>
      </c>
      <c r="B1051" s="14">
        <v>44976</v>
      </c>
      <c r="C1051" s="14" t="str">
        <f>TEXT(Tabla10[[#This Row],[Fecha de transacción]],"DDDD")</f>
        <v>domingo</v>
      </c>
      <c r="D1051" s="14">
        <v>45056</v>
      </c>
      <c r="E1051" s="15">
        <f>datos_chargeback_2001_1!$D1051-datos_chargeback_2001_1!$B1051</f>
        <v>80</v>
      </c>
      <c r="F1051" s="16">
        <f>datos_chargeback_2001_1!$G1051/100</f>
        <v>638.85</v>
      </c>
      <c r="G1051" s="17">
        <v>63885</v>
      </c>
      <c r="H1051" s="16">
        <f t="shared" si="16"/>
        <v>0</v>
      </c>
      <c r="I1051" s="16">
        <v>1.36</v>
      </c>
      <c r="J1051" s="17" t="s">
        <v>24</v>
      </c>
      <c r="K1051" s="17" t="s">
        <v>25</v>
      </c>
      <c r="L1051" s="17" t="s">
        <v>119</v>
      </c>
      <c r="M1051" s="17" t="s">
        <v>41</v>
      </c>
      <c r="N1051" s="17" t="s">
        <v>42</v>
      </c>
      <c r="O1051" s="17" t="s">
        <v>36</v>
      </c>
      <c r="P1051" s="17" t="s">
        <v>30</v>
      </c>
      <c r="Q1051" s="17" t="s">
        <v>55</v>
      </c>
      <c r="R1051" s="17">
        <v>63885</v>
      </c>
      <c r="S1051" s="17" t="s">
        <v>2411</v>
      </c>
      <c r="T1051" s="17" t="s">
        <v>61</v>
      </c>
      <c r="U1051" s="16">
        <f>datos_chargeback_2001_1!$V1051/100</f>
        <v>0</v>
      </c>
      <c r="V1051" s="17">
        <v>0</v>
      </c>
      <c r="W1051" s="16">
        <f>datos_chargeback_2001_1!$X1051/100</f>
        <v>638.85</v>
      </c>
      <c r="X1051" s="17">
        <v>63885</v>
      </c>
      <c r="Y1051" s="16">
        <f>datos_chargeback_2001_1!$Z1051/100</f>
        <v>0</v>
      </c>
      <c r="Z1051" s="17">
        <v>0</v>
      </c>
      <c r="AA1051" s="17" t="s">
        <v>3150</v>
      </c>
      <c r="AB1051" s="17" t="s">
        <v>35</v>
      </c>
      <c r="AC1051" s="20" t="s">
        <v>35</v>
      </c>
      <c r="AD1051" s="16">
        <f>datos_chargeback_2001_1!$AE1051/100</f>
        <v>0</v>
      </c>
      <c r="AE1051" s="17">
        <v>0</v>
      </c>
      <c r="AF1051" s="17" t="s">
        <v>43</v>
      </c>
    </row>
    <row r="1052" spans="1:32" x14ac:dyDescent="0.3">
      <c r="A1052" s="35" t="s">
        <v>3151</v>
      </c>
      <c r="B1052" s="9">
        <v>44977</v>
      </c>
      <c r="C1052" s="9" t="str">
        <f>TEXT(Tabla10[[#This Row],[Fecha de transacción]],"DDDD")</f>
        <v>lunes</v>
      </c>
      <c r="D1052" s="9">
        <v>45066</v>
      </c>
      <c r="E1052" s="10">
        <f>datos_chargeback_2001_1!$D1052-datos_chargeback_2001_1!$B1052</f>
        <v>89</v>
      </c>
      <c r="F1052" s="11">
        <f>datos_chargeback_2001_1!$G1052/100</f>
        <v>798.82</v>
      </c>
      <c r="G1052" s="12">
        <v>79882</v>
      </c>
      <c r="H1052" s="11">
        <f t="shared" si="16"/>
        <v>0</v>
      </c>
      <c r="I1052" s="11">
        <v>0</v>
      </c>
      <c r="J1052" s="12" t="s">
        <v>24</v>
      </c>
      <c r="K1052" s="12" t="s">
        <v>25</v>
      </c>
      <c r="L1052" s="12" t="s">
        <v>74</v>
      </c>
      <c r="M1052" s="12" t="s">
        <v>59</v>
      </c>
      <c r="N1052" s="12" t="s">
        <v>42</v>
      </c>
      <c r="O1052" s="12" t="s">
        <v>43</v>
      </c>
      <c r="P1052" s="12" t="s">
        <v>30</v>
      </c>
      <c r="Q1052" s="12" t="s">
        <v>31</v>
      </c>
      <c r="R1052" s="12">
        <v>79882</v>
      </c>
      <c r="S1052" s="12" t="s">
        <v>315</v>
      </c>
      <c r="T1052" s="12" t="s">
        <v>46</v>
      </c>
      <c r="U1052" s="11">
        <f>datos_chargeback_2001_1!$V1052/100</f>
        <v>798.82</v>
      </c>
      <c r="V1052" s="12">
        <v>79882</v>
      </c>
      <c r="W1052" s="11">
        <f>datos_chargeback_2001_1!$X1052/100</f>
        <v>0</v>
      </c>
      <c r="X1052" s="12">
        <v>0</v>
      </c>
      <c r="Y1052" s="11">
        <f>datos_chargeback_2001_1!$Z1052/100</f>
        <v>0</v>
      </c>
      <c r="Z1052" s="12">
        <v>0</v>
      </c>
      <c r="AA1052" s="12" t="s">
        <v>3152</v>
      </c>
      <c r="AB1052" s="12" t="s">
        <v>48</v>
      </c>
      <c r="AC1052" s="19">
        <v>44977</v>
      </c>
      <c r="AD1052" s="11">
        <f>datos_chargeback_2001_1!$AE1052/100</f>
        <v>432.35</v>
      </c>
      <c r="AE1052" s="12">
        <v>43235</v>
      </c>
      <c r="AF1052" s="12" t="s">
        <v>50</v>
      </c>
    </row>
    <row r="1053" spans="1:32" x14ac:dyDescent="0.3">
      <c r="A1053" s="36" t="s">
        <v>3153</v>
      </c>
      <c r="B1053" s="14">
        <v>44978</v>
      </c>
      <c r="C1053" s="14" t="str">
        <f>TEXT(Tabla10[[#This Row],[Fecha de transacción]],"DDDD")</f>
        <v>martes</v>
      </c>
      <c r="D1053" s="14">
        <v>45038</v>
      </c>
      <c r="E1053" s="15">
        <f>datos_chargeback_2001_1!$D1053-datos_chargeback_2001_1!$B1053</f>
        <v>60</v>
      </c>
      <c r="F1053" s="16">
        <f>datos_chargeback_2001_1!$G1053/100</f>
        <v>825.15</v>
      </c>
      <c r="G1053" s="17">
        <v>82515</v>
      </c>
      <c r="H1053" s="16">
        <f t="shared" si="16"/>
        <v>0</v>
      </c>
      <c r="I1053" s="16">
        <v>1.49</v>
      </c>
      <c r="J1053" s="17" t="s">
        <v>24</v>
      </c>
      <c r="K1053" s="17" t="s">
        <v>25</v>
      </c>
      <c r="L1053" s="17" t="s">
        <v>109</v>
      </c>
      <c r="M1053" s="17" t="s">
        <v>85</v>
      </c>
      <c r="N1053" s="17" t="s">
        <v>28</v>
      </c>
      <c r="O1053" s="17" t="s">
        <v>43</v>
      </c>
      <c r="P1053" s="17" t="s">
        <v>30</v>
      </c>
      <c r="Q1053" s="17" t="s">
        <v>31</v>
      </c>
      <c r="R1053" s="17">
        <v>82515</v>
      </c>
      <c r="S1053" s="17" t="s">
        <v>3086</v>
      </c>
      <c r="T1053" s="17" t="s">
        <v>33</v>
      </c>
      <c r="U1053" s="16">
        <f>datos_chargeback_2001_1!$V1053/100</f>
        <v>0</v>
      </c>
      <c r="V1053" s="17">
        <v>0</v>
      </c>
      <c r="W1053" s="16">
        <f>datos_chargeback_2001_1!$X1053/100</f>
        <v>0</v>
      </c>
      <c r="X1053" s="17">
        <v>0</v>
      </c>
      <c r="Y1053" s="16">
        <f>datos_chargeback_2001_1!$Z1053/100</f>
        <v>825.15</v>
      </c>
      <c r="Z1053" s="17">
        <v>82515</v>
      </c>
      <c r="AA1053" s="17" t="s">
        <v>3154</v>
      </c>
      <c r="AB1053" s="17" t="s">
        <v>48</v>
      </c>
      <c r="AC1053" s="18">
        <v>44978</v>
      </c>
      <c r="AD1053" s="16">
        <f>datos_chargeback_2001_1!$AE1053/100</f>
        <v>464.29</v>
      </c>
      <c r="AE1053" s="17">
        <v>46429</v>
      </c>
      <c r="AF1053" s="17" t="s">
        <v>64</v>
      </c>
    </row>
    <row r="1054" spans="1:32" x14ac:dyDescent="0.3">
      <c r="A1054" s="34" t="s">
        <v>3155</v>
      </c>
      <c r="B1054" s="3">
        <v>44979</v>
      </c>
      <c r="C1054" s="3" t="str">
        <f>TEXT(Tabla10[[#This Row],[Fecha de transacción]],"DDDD")</f>
        <v>miércoles</v>
      </c>
      <c r="D1054" s="3">
        <v>45044</v>
      </c>
      <c r="E1054" s="4">
        <f>datos_chargeback_2001_1!$D1054-datos_chargeback_2001_1!$B1054</f>
        <v>65</v>
      </c>
      <c r="F1054" s="5">
        <f>datos_chargeback_2001_1!$G1054/100</f>
        <v>847.85</v>
      </c>
      <c r="G1054" s="6">
        <v>84785</v>
      </c>
      <c r="H1054" s="5">
        <f t="shared" si="16"/>
        <v>0</v>
      </c>
      <c r="I1054" s="5">
        <v>0.84</v>
      </c>
      <c r="J1054" s="6" t="s">
        <v>24</v>
      </c>
      <c r="K1054" s="6" t="s">
        <v>25</v>
      </c>
      <c r="L1054" s="6" t="s">
        <v>119</v>
      </c>
      <c r="M1054" s="6" t="s">
        <v>52</v>
      </c>
      <c r="N1054" s="6" t="s">
        <v>28</v>
      </c>
      <c r="O1054" s="6" t="s">
        <v>43</v>
      </c>
      <c r="P1054" s="6" t="s">
        <v>30</v>
      </c>
      <c r="Q1054" s="6" t="s">
        <v>44</v>
      </c>
      <c r="R1054" s="6">
        <v>84785</v>
      </c>
      <c r="S1054" s="6" t="s">
        <v>1002</v>
      </c>
      <c r="T1054" s="6" t="s">
        <v>33</v>
      </c>
      <c r="U1054" s="5">
        <f>datos_chargeback_2001_1!$V1054/100</f>
        <v>0</v>
      </c>
      <c r="V1054" s="6">
        <v>0</v>
      </c>
      <c r="W1054" s="5">
        <f>datos_chargeback_2001_1!$X1054/100</f>
        <v>0</v>
      </c>
      <c r="X1054" s="6">
        <v>0</v>
      </c>
      <c r="Y1054" s="5">
        <f>datos_chargeback_2001_1!$Z1054/100</f>
        <v>847.85</v>
      </c>
      <c r="Z1054" s="6">
        <v>84785</v>
      </c>
      <c r="AA1054" s="6" t="s">
        <v>3156</v>
      </c>
      <c r="AB1054" s="6" t="s">
        <v>48</v>
      </c>
      <c r="AC1054" s="8">
        <v>44979</v>
      </c>
      <c r="AD1054" s="5">
        <f>datos_chargeback_2001_1!$AE1054/100</f>
        <v>906.91</v>
      </c>
      <c r="AE1054" s="6">
        <v>90691</v>
      </c>
      <c r="AF1054" s="6" t="s">
        <v>43</v>
      </c>
    </row>
    <row r="1055" spans="1:32" x14ac:dyDescent="0.3">
      <c r="A1055" s="34" t="s">
        <v>3157</v>
      </c>
      <c r="B1055" s="3">
        <v>44980</v>
      </c>
      <c r="C1055" s="3" t="str">
        <f>TEXT(Tabla10[[#This Row],[Fecha de transacción]],"DDDD")</f>
        <v>jueves</v>
      </c>
      <c r="D1055" s="3">
        <v>45063</v>
      </c>
      <c r="E1055" s="4">
        <f>datos_chargeback_2001_1!$D1055-datos_chargeback_2001_1!$B1055</f>
        <v>83</v>
      </c>
      <c r="F1055" s="5">
        <f>datos_chargeback_2001_1!$G1055/100</f>
        <v>834.76</v>
      </c>
      <c r="G1055" s="6">
        <v>83476</v>
      </c>
      <c r="H1055" s="5">
        <f t="shared" si="16"/>
        <v>0</v>
      </c>
      <c r="I1055" s="5">
        <v>0</v>
      </c>
      <c r="J1055" s="6" t="s">
        <v>24</v>
      </c>
      <c r="K1055" s="6" t="s">
        <v>25</v>
      </c>
      <c r="L1055" s="6" t="s">
        <v>119</v>
      </c>
      <c r="M1055" s="6" t="s">
        <v>27</v>
      </c>
      <c r="N1055" s="6" t="s">
        <v>42</v>
      </c>
      <c r="O1055" s="6" t="s">
        <v>50</v>
      </c>
      <c r="P1055" s="6" t="s">
        <v>54</v>
      </c>
      <c r="Q1055" s="6" t="s">
        <v>75</v>
      </c>
      <c r="R1055" s="6">
        <v>83476</v>
      </c>
      <c r="S1055" s="6" t="s">
        <v>110</v>
      </c>
      <c r="T1055" s="6" t="s">
        <v>116</v>
      </c>
      <c r="U1055" s="5">
        <f>datos_chargeback_2001_1!$V1055/100</f>
        <v>834.76</v>
      </c>
      <c r="V1055" s="6">
        <v>83476</v>
      </c>
      <c r="W1055" s="5">
        <f>datos_chargeback_2001_1!$X1055/100</f>
        <v>0</v>
      </c>
      <c r="X1055" s="6">
        <v>0</v>
      </c>
      <c r="Y1055" s="5">
        <f>datos_chargeback_2001_1!$Z1055/100</f>
        <v>0</v>
      </c>
      <c r="Z1055" s="6">
        <v>0</v>
      </c>
      <c r="AA1055" s="6" t="s">
        <v>3158</v>
      </c>
      <c r="AB1055" s="6" t="s">
        <v>35</v>
      </c>
      <c r="AC1055" s="7" t="s">
        <v>35</v>
      </c>
      <c r="AD1055" s="5">
        <f>datos_chargeback_2001_1!$AE1055/100</f>
        <v>0</v>
      </c>
      <c r="AE1055" s="6">
        <v>0</v>
      </c>
      <c r="AF1055" s="6" t="s">
        <v>50</v>
      </c>
    </row>
    <row r="1056" spans="1:32" x14ac:dyDescent="0.3">
      <c r="A1056" s="35" t="s">
        <v>3159</v>
      </c>
      <c r="B1056" s="9">
        <v>44981</v>
      </c>
      <c r="C1056" s="9" t="str">
        <f>TEXT(Tabla10[[#This Row],[Fecha de transacción]],"DDDD")</f>
        <v>viernes</v>
      </c>
      <c r="D1056" s="9">
        <v>45043</v>
      </c>
      <c r="E1056" s="10">
        <f>datos_chargeback_2001_1!$D1056-datos_chargeback_2001_1!$B1056</f>
        <v>62</v>
      </c>
      <c r="F1056" s="11">
        <f>datos_chargeback_2001_1!$G1056/100</f>
        <v>682.41</v>
      </c>
      <c r="G1056" s="12">
        <v>68241</v>
      </c>
      <c r="H1056" s="11">
        <f t="shared" si="16"/>
        <v>0</v>
      </c>
      <c r="I1056" s="11">
        <v>0</v>
      </c>
      <c r="J1056" s="12" t="s">
        <v>24</v>
      </c>
      <c r="K1056" s="12" t="s">
        <v>25</v>
      </c>
      <c r="L1056" s="12" t="s">
        <v>40</v>
      </c>
      <c r="M1056" s="12" t="s">
        <v>85</v>
      </c>
      <c r="N1056" s="12" t="s">
        <v>28</v>
      </c>
      <c r="O1056" s="12" t="s">
        <v>50</v>
      </c>
      <c r="P1056" s="12" t="s">
        <v>54</v>
      </c>
      <c r="Q1056" s="12" t="s">
        <v>44</v>
      </c>
      <c r="R1056" s="12">
        <v>68241</v>
      </c>
      <c r="S1056" s="12" t="s">
        <v>2248</v>
      </c>
      <c r="T1056" s="12" t="s">
        <v>33</v>
      </c>
      <c r="U1056" s="11">
        <f>datos_chargeback_2001_1!$V1056/100</f>
        <v>0</v>
      </c>
      <c r="V1056" s="12">
        <v>0</v>
      </c>
      <c r="W1056" s="11">
        <f>datos_chargeback_2001_1!$X1056/100</f>
        <v>0</v>
      </c>
      <c r="X1056" s="12">
        <v>0</v>
      </c>
      <c r="Y1056" s="11">
        <f>datos_chargeback_2001_1!$Z1056/100</f>
        <v>682.41</v>
      </c>
      <c r="Z1056" s="12">
        <v>68241</v>
      </c>
      <c r="AA1056" s="12" t="s">
        <v>3160</v>
      </c>
      <c r="AB1056" s="12" t="s">
        <v>48</v>
      </c>
      <c r="AC1056" s="19">
        <v>44981</v>
      </c>
      <c r="AD1056" s="11">
        <f>datos_chargeback_2001_1!$AE1056/100</f>
        <v>357.65</v>
      </c>
      <c r="AE1056" s="12">
        <v>35765</v>
      </c>
      <c r="AF1056" s="12" t="s">
        <v>53</v>
      </c>
    </row>
    <row r="1057" spans="1:32" x14ac:dyDescent="0.3">
      <c r="A1057" s="34" t="s">
        <v>3161</v>
      </c>
      <c r="B1057" s="3">
        <v>44982</v>
      </c>
      <c r="C1057" s="3" t="str">
        <f>TEXT(Tabla10[[#This Row],[Fecha de transacción]],"DDDD")</f>
        <v>sábado</v>
      </c>
      <c r="D1057" s="3">
        <v>45062</v>
      </c>
      <c r="E1057" s="4">
        <f>datos_chargeback_2001_1!$D1057-datos_chargeback_2001_1!$B1057</f>
        <v>80</v>
      </c>
      <c r="F1057" s="5">
        <f>datos_chargeback_2001_1!$G1057/100</f>
        <v>844.15</v>
      </c>
      <c r="G1057" s="6">
        <v>84415</v>
      </c>
      <c r="H1057" s="5">
        <f t="shared" si="16"/>
        <v>0</v>
      </c>
      <c r="I1057" s="5">
        <v>0</v>
      </c>
      <c r="J1057" s="6" t="s">
        <v>24</v>
      </c>
      <c r="K1057" s="6" t="s">
        <v>25</v>
      </c>
      <c r="L1057" s="6" t="s">
        <v>74</v>
      </c>
      <c r="M1057" s="6" t="s">
        <v>93</v>
      </c>
      <c r="N1057" s="6" t="s">
        <v>42</v>
      </c>
      <c r="O1057" s="6" t="s">
        <v>114</v>
      </c>
      <c r="P1057" s="6" t="s">
        <v>30</v>
      </c>
      <c r="Q1057" s="6" t="s">
        <v>66</v>
      </c>
      <c r="R1057" s="6">
        <v>84415</v>
      </c>
      <c r="S1057" s="6" t="s">
        <v>968</v>
      </c>
      <c r="T1057" s="6" t="s">
        <v>116</v>
      </c>
      <c r="U1057" s="5">
        <f>datos_chargeback_2001_1!$V1057/100</f>
        <v>844.15</v>
      </c>
      <c r="V1057" s="6">
        <v>84415</v>
      </c>
      <c r="W1057" s="5">
        <f>datos_chargeback_2001_1!$X1057/100</f>
        <v>0</v>
      </c>
      <c r="X1057" s="6">
        <v>0</v>
      </c>
      <c r="Y1057" s="5">
        <f>datos_chargeback_2001_1!$Z1057/100</f>
        <v>0</v>
      </c>
      <c r="Z1057" s="6">
        <v>0</v>
      </c>
      <c r="AA1057" s="6" t="s">
        <v>3162</v>
      </c>
      <c r="AB1057" s="6" t="s">
        <v>48</v>
      </c>
      <c r="AC1057" s="8">
        <v>44982</v>
      </c>
      <c r="AD1057" s="5">
        <f>datos_chargeback_2001_1!$AE1057/100</f>
        <v>19.350000000000001</v>
      </c>
      <c r="AE1057" s="6">
        <v>1935</v>
      </c>
      <c r="AF1057" s="6" t="s">
        <v>43</v>
      </c>
    </row>
    <row r="1058" spans="1:32" x14ac:dyDescent="0.3">
      <c r="A1058" s="34" t="s">
        <v>3163</v>
      </c>
      <c r="B1058" s="3">
        <v>44983</v>
      </c>
      <c r="C1058" s="3" t="str">
        <f>TEXT(Tabla10[[#This Row],[Fecha de transacción]],"DDDD")</f>
        <v>domingo</v>
      </c>
      <c r="D1058" s="3">
        <v>45061</v>
      </c>
      <c r="E1058" s="4">
        <f>datos_chargeback_2001_1!$D1058-datos_chargeback_2001_1!$B1058</f>
        <v>78</v>
      </c>
      <c r="F1058" s="5">
        <f>datos_chargeback_2001_1!$G1058/100</f>
        <v>933.14</v>
      </c>
      <c r="G1058" s="6">
        <v>93314</v>
      </c>
      <c r="H1058" s="5">
        <f t="shared" si="16"/>
        <v>0</v>
      </c>
      <c r="I1058" s="5">
        <v>1.44</v>
      </c>
      <c r="J1058" s="6" t="s">
        <v>24</v>
      </c>
      <c r="K1058" s="6" t="s">
        <v>25</v>
      </c>
      <c r="L1058" s="6" t="s">
        <v>74</v>
      </c>
      <c r="M1058" s="6" t="s">
        <v>93</v>
      </c>
      <c r="N1058" s="6" t="s">
        <v>42</v>
      </c>
      <c r="O1058" s="6" t="s">
        <v>114</v>
      </c>
      <c r="P1058" s="6" t="s">
        <v>54</v>
      </c>
      <c r="Q1058" s="6" t="s">
        <v>44</v>
      </c>
      <c r="R1058" s="6">
        <v>93314</v>
      </c>
      <c r="S1058" s="6" t="s">
        <v>2067</v>
      </c>
      <c r="T1058" s="6" t="s">
        <v>61</v>
      </c>
      <c r="U1058" s="5">
        <f>datos_chargeback_2001_1!$V1058/100</f>
        <v>0</v>
      </c>
      <c r="V1058" s="6">
        <v>0</v>
      </c>
      <c r="W1058" s="5">
        <f>datos_chargeback_2001_1!$X1058/100</f>
        <v>933.14</v>
      </c>
      <c r="X1058" s="6">
        <v>93314</v>
      </c>
      <c r="Y1058" s="5">
        <f>datos_chargeback_2001_1!$Z1058/100</f>
        <v>0</v>
      </c>
      <c r="Z1058" s="6">
        <v>0</v>
      </c>
      <c r="AA1058" s="6" t="s">
        <v>3164</v>
      </c>
      <c r="AB1058" s="6" t="s">
        <v>48</v>
      </c>
      <c r="AC1058" s="8">
        <v>44983</v>
      </c>
      <c r="AD1058" s="5">
        <f>datos_chargeback_2001_1!$AE1058/100</f>
        <v>40.24</v>
      </c>
      <c r="AE1058" s="6">
        <v>4024</v>
      </c>
      <c r="AF1058" s="6" t="s">
        <v>53</v>
      </c>
    </row>
    <row r="1059" spans="1:32" x14ac:dyDescent="0.3">
      <c r="A1059" s="34" t="s">
        <v>3165</v>
      </c>
      <c r="B1059" s="3">
        <v>44984</v>
      </c>
      <c r="C1059" s="3" t="str">
        <f>TEXT(Tabla10[[#This Row],[Fecha de transacción]],"DDDD")</f>
        <v>lunes</v>
      </c>
      <c r="D1059" s="3">
        <v>45047</v>
      </c>
      <c r="E1059" s="4">
        <f>datos_chargeback_2001_1!$D1059-datos_chargeback_2001_1!$B1059</f>
        <v>63</v>
      </c>
      <c r="F1059" s="5">
        <f>datos_chargeback_2001_1!$G1059/100</f>
        <v>601.17999999999995</v>
      </c>
      <c r="G1059" s="6">
        <v>60118</v>
      </c>
      <c r="H1059" s="5">
        <f t="shared" si="16"/>
        <v>0</v>
      </c>
      <c r="I1059" s="5">
        <v>0.12</v>
      </c>
      <c r="J1059" s="6" t="s">
        <v>38</v>
      </c>
      <c r="K1059" s="6" t="s">
        <v>25</v>
      </c>
      <c r="L1059" s="6" t="s">
        <v>80</v>
      </c>
      <c r="M1059" s="6" t="s">
        <v>41</v>
      </c>
      <c r="N1059" s="6" t="s">
        <v>42</v>
      </c>
      <c r="O1059" s="6" t="s">
        <v>64</v>
      </c>
      <c r="P1059" s="6" t="s">
        <v>54</v>
      </c>
      <c r="Q1059" s="6" t="s">
        <v>66</v>
      </c>
      <c r="R1059" s="6">
        <v>60118</v>
      </c>
      <c r="S1059" s="6" t="s">
        <v>3166</v>
      </c>
      <c r="T1059" s="6" t="s">
        <v>61</v>
      </c>
      <c r="U1059" s="5">
        <f>datos_chargeback_2001_1!$V1059/100</f>
        <v>0</v>
      </c>
      <c r="V1059" s="6">
        <v>0</v>
      </c>
      <c r="W1059" s="5">
        <f>datos_chargeback_2001_1!$X1059/100</f>
        <v>601.17999999999995</v>
      </c>
      <c r="X1059" s="6">
        <v>60118</v>
      </c>
      <c r="Y1059" s="5">
        <f>datos_chargeback_2001_1!$Z1059/100</f>
        <v>0</v>
      </c>
      <c r="Z1059" s="6">
        <v>0</v>
      </c>
      <c r="AA1059" s="6" t="s">
        <v>3167</v>
      </c>
      <c r="AB1059" s="6" t="s">
        <v>35</v>
      </c>
      <c r="AC1059" s="7" t="s">
        <v>35</v>
      </c>
      <c r="AD1059" s="5">
        <f>datos_chargeback_2001_1!$AE1059/100</f>
        <v>0</v>
      </c>
      <c r="AE1059" s="6">
        <v>0</v>
      </c>
      <c r="AF1059" s="6" t="s">
        <v>36</v>
      </c>
    </row>
    <row r="1060" spans="1:32" x14ac:dyDescent="0.3">
      <c r="A1060" s="35" t="s">
        <v>3168</v>
      </c>
      <c r="B1060" s="9">
        <v>44985</v>
      </c>
      <c r="C1060" s="9" t="str">
        <f>TEXT(Tabla10[[#This Row],[Fecha de transacción]],"DDDD")</f>
        <v>martes</v>
      </c>
      <c r="D1060" s="9">
        <v>45071</v>
      </c>
      <c r="E1060" s="10">
        <f>datos_chargeback_2001_1!$D1060-datos_chargeback_2001_1!$B1060</f>
        <v>86</v>
      </c>
      <c r="F1060" s="11">
        <f>datos_chargeback_2001_1!$G1060/100</f>
        <v>62.89</v>
      </c>
      <c r="G1060" s="12">
        <v>6289</v>
      </c>
      <c r="H1060" s="11">
        <f t="shared" si="16"/>
        <v>0</v>
      </c>
      <c r="I1060" s="11">
        <v>0</v>
      </c>
      <c r="J1060" s="12" t="s">
        <v>24</v>
      </c>
      <c r="K1060" s="12" t="s">
        <v>25</v>
      </c>
      <c r="L1060" s="12" t="s">
        <v>119</v>
      </c>
      <c r="M1060" s="12" t="s">
        <v>27</v>
      </c>
      <c r="N1060" s="12" t="s">
        <v>42</v>
      </c>
      <c r="O1060" s="12" t="s">
        <v>50</v>
      </c>
      <c r="P1060" s="12" t="s">
        <v>30</v>
      </c>
      <c r="Q1060" s="12" t="s">
        <v>44</v>
      </c>
      <c r="R1060" s="12">
        <v>6289</v>
      </c>
      <c r="S1060" s="12" t="s">
        <v>1852</v>
      </c>
      <c r="T1060" s="12" t="s">
        <v>61</v>
      </c>
      <c r="U1060" s="11">
        <f>datos_chargeback_2001_1!$V1060/100</f>
        <v>0</v>
      </c>
      <c r="V1060" s="12">
        <v>0</v>
      </c>
      <c r="W1060" s="11">
        <f>datos_chargeback_2001_1!$X1060/100</f>
        <v>62.89</v>
      </c>
      <c r="X1060" s="12">
        <v>6289</v>
      </c>
      <c r="Y1060" s="11">
        <f>datos_chargeback_2001_1!$Z1060/100</f>
        <v>0</v>
      </c>
      <c r="Z1060" s="12">
        <v>0</v>
      </c>
      <c r="AA1060" s="12" t="s">
        <v>3169</v>
      </c>
      <c r="AB1060" s="12" t="s">
        <v>48</v>
      </c>
      <c r="AC1060" s="19">
        <v>44985</v>
      </c>
      <c r="AD1060" s="11">
        <f>datos_chargeback_2001_1!$AE1060/100</f>
        <v>892.92</v>
      </c>
      <c r="AE1060" s="12">
        <v>89292</v>
      </c>
      <c r="AF1060" s="12" t="s">
        <v>36</v>
      </c>
    </row>
    <row r="1061" spans="1:32" x14ac:dyDescent="0.3">
      <c r="A1061" s="34" t="s">
        <v>3170</v>
      </c>
      <c r="B1061" s="3">
        <v>44986</v>
      </c>
      <c r="C1061" s="3" t="str">
        <f>TEXT(Tabla10[[#This Row],[Fecha de transacción]],"DDDD")</f>
        <v>miércoles</v>
      </c>
      <c r="D1061" s="3">
        <v>45065</v>
      </c>
      <c r="E1061" s="4">
        <f>datos_chargeback_2001_1!$D1061-datos_chargeback_2001_1!$B1061</f>
        <v>79</v>
      </c>
      <c r="F1061" s="5">
        <f>datos_chargeback_2001_1!$G1061/100</f>
        <v>418.02</v>
      </c>
      <c r="G1061" s="6">
        <v>41802</v>
      </c>
      <c r="H1061" s="5">
        <f t="shared" si="16"/>
        <v>0</v>
      </c>
      <c r="I1061" s="5">
        <v>0</v>
      </c>
      <c r="J1061" s="6" t="s">
        <v>24</v>
      </c>
      <c r="K1061" s="6" t="s">
        <v>25</v>
      </c>
      <c r="L1061" s="6" t="s">
        <v>119</v>
      </c>
      <c r="M1061" s="6" t="s">
        <v>59</v>
      </c>
      <c r="N1061" s="6" t="s">
        <v>42</v>
      </c>
      <c r="O1061" s="6" t="s">
        <v>114</v>
      </c>
      <c r="P1061" s="6" t="s">
        <v>54</v>
      </c>
      <c r="Q1061" s="6" t="s">
        <v>31</v>
      </c>
      <c r="R1061" s="6">
        <v>41802</v>
      </c>
      <c r="S1061" s="6" t="s">
        <v>3171</v>
      </c>
      <c r="T1061" s="6" t="s">
        <v>116</v>
      </c>
      <c r="U1061" s="5">
        <f>datos_chargeback_2001_1!$V1061/100</f>
        <v>418.02</v>
      </c>
      <c r="V1061" s="6">
        <v>41802</v>
      </c>
      <c r="W1061" s="5">
        <f>datos_chargeback_2001_1!$X1061/100</f>
        <v>0</v>
      </c>
      <c r="X1061" s="6">
        <v>0</v>
      </c>
      <c r="Y1061" s="5">
        <f>datos_chargeback_2001_1!$Z1061/100</f>
        <v>0</v>
      </c>
      <c r="Z1061" s="6">
        <v>0</v>
      </c>
      <c r="AA1061" s="6" t="s">
        <v>3172</v>
      </c>
      <c r="AB1061" s="6" t="s">
        <v>35</v>
      </c>
      <c r="AC1061" s="7" t="s">
        <v>35</v>
      </c>
      <c r="AD1061" s="5">
        <f>datos_chargeback_2001_1!$AE1061/100</f>
        <v>0</v>
      </c>
      <c r="AE1061" s="6">
        <v>0</v>
      </c>
      <c r="AF1061" s="6" t="s">
        <v>36</v>
      </c>
    </row>
    <row r="1062" spans="1:32" x14ac:dyDescent="0.3">
      <c r="A1062" s="35" t="s">
        <v>3173</v>
      </c>
      <c r="B1062" s="9">
        <v>44987</v>
      </c>
      <c r="C1062" s="9" t="str">
        <f>TEXT(Tabla10[[#This Row],[Fecha de transacción]],"DDDD")</f>
        <v>jueves</v>
      </c>
      <c r="D1062" s="9">
        <v>45068</v>
      </c>
      <c r="E1062" s="10">
        <f>datos_chargeback_2001_1!$D1062-datos_chargeback_2001_1!$B1062</f>
        <v>81</v>
      </c>
      <c r="F1062" s="11">
        <f>datos_chargeback_2001_1!$G1062/100</f>
        <v>447.12</v>
      </c>
      <c r="G1062" s="12">
        <v>44712</v>
      </c>
      <c r="H1062" s="11">
        <f t="shared" si="16"/>
        <v>0</v>
      </c>
      <c r="I1062" s="11">
        <v>0.87</v>
      </c>
      <c r="J1062" s="12" t="s">
        <v>24</v>
      </c>
      <c r="K1062" s="12" t="s">
        <v>25</v>
      </c>
      <c r="L1062" s="12" t="s">
        <v>40</v>
      </c>
      <c r="M1062" s="12" t="s">
        <v>27</v>
      </c>
      <c r="N1062" s="12" t="s">
        <v>42</v>
      </c>
      <c r="O1062" s="12" t="s">
        <v>70</v>
      </c>
      <c r="P1062" s="12" t="s">
        <v>54</v>
      </c>
      <c r="Q1062" s="12" t="s">
        <v>66</v>
      </c>
      <c r="R1062" s="12">
        <v>44712</v>
      </c>
      <c r="S1062" s="12" t="s">
        <v>3174</v>
      </c>
      <c r="T1062" s="12" t="s">
        <v>61</v>
      </c>
      <c r="U1062" s="11">
        <f>datos_chargeback_2001_1!$V1062/100</f>
        <v>0</v>
      </c>
      <c r="V1062" s="12">
        <v>0</v>
      </c>
      <c r="W1062" s="11">
        <f>datos_chargeback_2001_1!$X1062/100</f>
        <v>447.12</v>
      </c>
      <c r="X1062" s="12">
        <v>44712</v>
      </c>
      <c r="Y1062" s="11">
        <f>datos_chargeback_2001_1!$Z1062/100</f>
        <v>0</v>
      </c>
      <c r="Z1062" s="12">
        <v>0</v>
      </c>
      <c r="AA1062" s="12" t="s">
        <v>3175</v>
      </c>
      <c r="AB1062" s="12" t="s">
        <v>48</v>
      </c>
      <c r="AC1062" s="19">
        <v>44987</v>
      </c>
      <c r="AD1062" s="11">
        <f>datos_chargeback_2001_1!$AE1062/100</f>
        <v>127.04</v>
      </c>
      <c r="AE1062" s="12">
        <v>12704</v>
      </c>
      <c r="AF1062" s="12" t="s">
        <v>53</v>
      </c>
    </row>
    <row r="1063" spans="1:32" x14ac:dyDescent="0.3">
      <c r="A1063" s="36" t="s">
        <v>3176</v>
      </c>
      <c r="B1063" s="14">
        <v>44988</v>
      </c>
      <c r="C1063" s="14" t="str">
        <f>TEXT(Tabla10[[#This Row],[Fecha de transacción]],"DDDD")</f>
        <v>viernes</v>
      </c>
      <c r="D1063" s="14">
        <v>45056</v>
      </c>
      <c r="E1063" s="15">
        <f>datos_chargeback_2001_1!$D1063-datos_chargeback_2001_1!$B1063</f>
        <v>68</v>
      </c>
      <c r="F1063" s="16">
        <f>datos_chargeback_2001_1!$G1063/100</f>
        <v>38.450000000000003</v>
      </c>
      <c r="G1063" s="17">
        <v>3845</v>
      </c>
      <c r="H1063" s="16">
        <f t="shared" si="16"/>
        <v>0</v>
      </c>
      <c r="I1063" s="16">
        <v>0</v>
      </c>
      <c r="J1063" s="17" t="s">
        <v>38</v>
      </c>
      <c r="K1063" s="17" t="s">
        <v>25</v>
      </c>
      <c r="L1063" s="17" t="s">
        <v>80</v>
      </c>
      <c r="M1063" s="17" t="s">
        <v>27</v>
      </c>
      <c r="N1063" s="17" t="s">
        <v>42</v>
      </c>
      <c r="O1063" s="17" t="s">
        <v>29</v>
      </c>
      <c r="P1063" s="17" t="s">
        <v>30</v>
      </c>
      <c r="Q1063" s="17" t="s">
        <v>66</v>
      </c>
      <c r="R1063" s="17">
        <v>38450</v>
      </c>
      <c r="S1063" s="17" t="s">
        <v>2670</v>
      </c>
      <c r="T1063" s="17" t="s">
        <v>46</v>
      </c>
      <c r="U1063" s="16">
        <f>datos_chargeback_2001_1!$V1063/100</f>
        <v>384.5</v>
      </c>
      <c r="V1063" s="17">
        <v>38450</v>
      </c>
      <c r="W1063" s="16">
        <f>datos_chargeback_2001_1!$X1063/100</f>
        <v>0</v>
      </c>
      <c r="X1063" s="17">
        <v>0</v>
      </c>
      <c r="Y1063" s="16">
        <f>datos_chargeback_2001_1!$Z1063/100</f>
        <v>0</v>
      </c>
      <c r="Z1063" s="17">
        <v>0</v>
      </c>
      <c r="AA1063" s="17" t="s">
        <v>3177</v>
      </c>
      <c r="AB1063" s="17" t="s">
        <v>48</v>
      </c>
      <c r="AC1063" s="18">
        <v>44988</v>
      </c>
      <c r="AD1063" s="16">
        <f>datos_chargeback_2001_1!$AE1063/100</f>
        <v>473.92</v>
      </c>
      <c r="AE1063" s="17">
        <v>47392</v>
      </c>
      <c r="AF1063" s="17" t="s">
        <v>50</v>
      </c>
    </row>
    <row r="1064" spans="1:32" x14ac:dyDescent="0.3">
      <c r="A1064" s="34" t="s">
        <v>3179</v>
      </c>
      <c r="B1064" s="3">
        <v>44989</v>
      </c>
      <c r="C1064" s="3" t="str">
        <f>TEXT(Tabla10[[#This Row],[Fecha de transacción]],"DDDD")</f>
        <v>sábado</v>
      </c>
      <c r="D1064" s="3">
        <v>45072</v>
      </c>
      <c r="E1064" s="4">
        <f>datos_chargeback_2001_1!$D1064-datos_chargeback_2001_1!$B1064</f>
        <v>83</v>
      </c>
      <c r="F1064" s="5">
        <f>datos_chargeback_2001_1!$G1064/100</f>
        <v>52.72</v>
      </c>
      <c r="G1064" s="6">
        <v>5272</v>
      </c>
      <c r="H1064" s="5">
        <f t="shared" si="16"/>
        <v>0</v>
      </c>
      <c r="I1064" s="5">
        <v>0</v>
      </c>
      <c r="J1064" s="6" t="s">
        <v>38</v>
      </c>
      <c r="K1064" s="6" t="s">
        <v>25</v>
      </c>
      <c r="L1064" s="6" t="s">
        <v>74</v>
      </c>
      <c r="M1064" s="6" t="s">
        <v>59</v>
      </c>
      <c r="N1064" s="6" t="s">
        <v>42</v>
      </c>
      <c r="O1064" s="6" t="s">
        <v>36</v>
      </c>
      <c r="P1064" s="6" t="s">
        <v>54</v>
      </c>
      <c r="Q1064" s="6" t="s">
        <v>44</v>
      </c>
      <c r="R1064" s="6">
        <v>52720</v>
      </c>
      <c r="S1064" s="6" t="s">
        <v>3180</v>
      </c>
      <c r="T1064" s="6" t="s">
        <v>46</v>
      </c>
      <c r="U1064" s="5">
        <f>datos_chargeback_2001_1!$V1064/100</f>
        <v>527.20000000000005</v>
      </c>
      <c r="V1064" s="6">
        <v>52720</v>
      </c>
      <c r="W1064" s="5">
        <f>datos_chargeback_2001_1!$X1064/100</f>
        <v>0</v>
      </c>
      <c r="X1064" s="6">
        <v>0</v>
      </c>
      <c r="Y1064" s="5">
        <f>datos_chargeback_2001_1!$Z1064/100</f>
        <v>0</v>
      </c>
      <c r="Z1064" s="6">
        <v>0</v>
      </c>
      <c r="AA1064" s="6" t="s">
        <v>3181</v>
      </c>
      <c r="AB1064" s="6" t="s">
        <v>48</v>
      </c>
      <c r="AC1064" s="8">
        <v>44989</v>
      </c>
      <c r="AD1064" s="5">
        <f>datos_chargeback_2001_1!$AE1064/100</f>
        <v>385.17</v>
      </c>
      <c r="AE1064" s="6">
        <v>38517</v>
      </c>
      <c r="AF1064" s="6" t="s">
        <v>64</v>
      </c>
    </row>
    <row r="1065" spans="1:32" x14ac:dyDescent="0.3">
      <c r="A1065" s="36" t="s">
        <v>3182</v>
      </c>
      <c r="B1065" s="14">
        <v>44990</v>
      </c>
      <c r="C1065" s="14" t="str">
        <f>TEXT(Tabla10[[#This Row],[Fecha de transacción]],"DDDD")</f>
        <v>domingo</v>
      </c>
      <c r="D1065" s="14">
        <v>45079</v>
      </c>
      <c r="E1065" s="15">
        <f>datos_chargeback_2001_1!$D1065-datos_chargeback_2001_1!$B1065</f>
        <v>89</v>
      </c>
      <c r="F1065" s="16">
        <f>datos_chargeback_2001_1!$G1065/100</f>
        <v>972.24</v>
      </c>
      <c r="G1065" s="17">
        <v>97224</v>
      </c>
      <c r="H1065" s="16">
        <f t="shared" si="16"/>
        <v>0</v>
      </c>
      <c r="I1065" s="16">
        <v>1.36</v>
      </c>
      <c r="J1065" s="17" t="s">
        <v>38</v>
      </c>
      <c r="K1065" s="17" t="s">
        <v>25</v>
      </c>
      <c r="L1065" s="17" t="s">
        <v>26</v>
      </c>
      <c r="M1065" s="17" t="s">
        <v>41</v>
      </c>
      <c r="N1065" s="17" t="s">
        <v>42</v>
      </c>
      <c r="O1065" s="17" t="s">
        <v>53</v>
      </c>
      <c r="P1065" s="17" t="s">
        <v>30</v>
      </c>
      <c r="Q1065" s="17" t="s">
        <v>55</v>
      </c>
      <c r="R1065" s="17">
        <v>97224</v>
      </c>
      <c r="S1065" s="17" t="s">
        <v>3183</v>
      </c>
      <c r="T1065" s="17" t="s">
        <v>46</v>
      </c>
      <c r="U1065" s="16">
        <f>datos_chargeback_2001_1!$V1065/100</f>
        <v>972.24</v>
      </c>
      <c r="V1065" s="17">
        <v>97224</v>
      </c>
      <c r="W1065" s="16">
        <f>datos_chargeback_2001_1!$X1065/100</f>
        <v>0</v>
      </c>
      <c r="X1065" s="17">
        <v>0</v>
      </c>
      <c r="Y1065" s="16">
        <f>datos_chargeback_2001_1!$Z1065/100</f>
        <v>0</v>
      </c>
      <c r="Z1065" s="17">
        <v>0</v>
      </c>
      <c r="AA1065" s="17" t="s">
        <v>3184</v>
      </c>
      <c r="AB1065" s="17" t="s">
        <v>48</v>
      </c>
      <c r="AC1065" s="18">
        <v>44990</v>
      </c>
      <c r="AD1065" s="16">
        <f>datos_chargeback_2001_1!$AE1065/100</f>
        <v>471.14</v>
      </c>
      <c r="AE1065" s="17">
        <v>47114</v>
      </c>
      <c r="AF1065" s="17" t="s">
        <v>43</v>
      </c>
    </row>
    <row r="1066" spans="1:32" x14ac:dyDescent="0.3">
      <c r="A1066" s="35" t="s">
        <v>3185</v>
      </c>
      <c r="B1066" s="9">
        <v>44991</v>
      </c>
      <c r="C1066" s="9" t="str">
        <f>TEXT(Tabla10[[#This Row],[Fecha de transacción]],"DDDD")</f>
        <v>lunes</v>
      </c>
      <c r="D1066" s="9">
        <v>45078</v>
      </c>
      <c r="E1066" s="10">
        <f>datos_chargeback_2001_1!$D1066-datos_chargeback_2001_1!$B1066</f>
        <v>87</v>
      </c>
      <c r="F1066" s="11">
        <f>datos_chargeback_2001_1!$G1066/100</f>
        <v>372.37</v>
      </c>
      <c r="G1066" s="12">
        <v>37237</v>
      </c>
      <c r="H1066" s="11">
        <f t="shared" si="16"/>
        <v>0</v>
      </c>
      <c r="I1066" s="11">
        <v>0</v>
      </c>
      <c r="J1066" s="12" t="s">
        <v>24</v>
      </c>
      <c r="K1066" s="12" t="s">
        <v>25</v>
      </c>
      <c r="L1066" s="12" t="s">
        <v>74</v>
      </c>
      <c r="M1066" s="12" t="s">
        <v>27</v>
      </c>
      <c r="N1066" s="12" t="s">
        <v>28</v>
      </c>
      <c r="O1066" s="12" t="s">
        <v>50</v>
      </c>
      <c r="P1066" s="12" t="s">
        <v>54</v>
      </c>
      <c r="Q1066" s="12" t="s">
        <v>31</v>
      </c>
      <c r="R1066" s="12">
        <v>37237</v>
      </c>
      <c r="S1066" s="12" t="s">
        <v>3186</v>
      </c>
      <c r="T1066" s="12" t="s">
        <v>33</v>
      </c>
      <c r="U1066" s="11">
        <f>datos_chargeback_2001_1!$V1066/100</f>
        <v>0</v>
      </c>
      <c r="V1066" s="12">
        <v>0</v>
      </c>
      <c r="W1066" s="11">
        <f>datos_chargeback_2001_1!$X1066/100</f>
        <v>0</v>
      </c>
      <c r="X1066" s="12">
        <v>0</v>
      </c>
      <c r="Y1066" s="11">
        <f>datos_chargeback_2001_1!$Z1066/100</f>
        <v>372.37</v>
      </c>
      <c r="Z1066" s="12">
        <v>37237</v>
      </c>
      <c r="AA1066" s="12" t="s">
        <v>3187</v>
      </c>
      <c r="AB1066" s="12" t="s">
        <v>48</v>
      </c>
      <c r="AC1066" s="19">
        <v>44991</v>
      </c>
      <c r="AD1066" s="11">
        <f>datos_chargeback_2001_1!$AE1066/100</f>
        <v>718.92</v>
      </c>
      <c r="AE1066" s="12">
        <v>71892</v>
      </c>
      <c r="AF1066" s="12" t="s">
        <v>64</v>
      </c>
    </row>
    <row r="1067" spans="1:32" x14ac:dyDescent="0.3">
      <c r="A1067" s="34" t="s">
        <v>3188</v>
      </c>
      <c r="B1067" s="3">
        <v>44992</v>
      </c>
      <c r="C1067" s="3" t="str">
        <f>TEXT(Tabla10[[#This Row],[Fecha de transacción]],"DDDD")</f>
        <v>martes</v>
      </c>
      <c r="D1067" s="3">
        <v>45078</v>
      </c>
      <c r="E1067" s="4">
        <f>datos_chargeback_2001_1!$D1067-datos_chargeback_2001_1!$B1067</f>
        <v>86</v>
      </c>
      <c r="F1067" s="5">
        <f>datos_chargeback_2001_1!$G1067/100</f>
        <v>197.38</v>
      </c>
      <c r="G1067" s="6">
        <v>19738</v>
      </c>
      <c r="H1067" s="5">
        <f t="shared" si="16"/>
        <v>0</v>
      </c>
      <c r="I1067" s="5">
        <v>1.36</v>
      </c>
      <c r="J1067" s="6" t="s">
        <v>24</v>
      </c>
      <c r="K1067" s="6" t="s">
        <v>25</v>
      </c>
      <c r="L1067" s="6" t="s">
        <v>119</v>
      </c>
      <c r="M1067" s="6" t="s">
        <v>27</v>
      </c>
      <c r="N1067" s="6" t="s">
        <v>28</v>
      </c>
      <c r="O1067" s="6" t="s">
        <v>43</v>
      </c>
      <c r="P1067" s="6" t="s">
        <v>30</v>
      </c>
      <c r="Q1067" s="6" t="s">
        <v>55</v>
      </c>
      <c r="R1067" s="6">
        <v>19738</v>
      </c>
      <c r="S1067" s="6" t="s">
        <v>3189</v>
      </c>
      <c r="T1067" s="6" t="s">
        <v>33</v>
      </c>
      <c r="U1067" s="5">
        <f>datos_chargeback_2001_1!$V1067/100</f>
        <v>0</v>
      </c>
      <c r="V1067" s="6">
        <v>0</v>
      </c>
      <c r="W1067" s="5">
        <f>datos_chargeback_2001_1!$X1067/100</f>
        <v>0</v>
      </c>
      <c r="X1067" s="6">
        <v>0</v>
      </c>
      <c r="Y1067" s="5">
        <f>datos_chargeback_2001_1!$Z1067/100</f>
        <v>197.38</v>
      </c>
      <c r="Z1067" s="6">
        <v>19738</v>
      </c>
      <c r="AA1067" s="6" t="s">
        <v>3190</v>
      </c>
      <c r="AB1067" s="6" t="s">
        <v>35</v>
      </c>
      <c r="AC1067" s="7" t="s">
        <v>35</v>
      </c>
      <c r="AD1067" s="5">
        <f>datos_chargeback_2001_1!$AE1067/100</f>
        <v>0</v>
      </c>
      <c r="AE1067" s="6">
        <v>0</v>
      </c>
      <c r="AF1067" s="6" t="s">
        <v>36</v>
      </c>
    </row>
    <row r="1068" spans="1:32" x14ac:dyDescent="0.3">
      <c r="A1068" s="34" t="s">
        <v>3191</v>
      </c>
      <c r="B1068" s="3">
        <v>44993</v>
      </c>
      <c r="C1068" s="3" t="str">
        <f>TEXT(Tabla10[[#This Row],[Fecha de transacción]],"DDDD")</f>
        <v>miércoles</v>
      </c>
      <c r="D1068" s="3">
        <v>45067</v>
      </c>
      <c r="E1068" s="4">
        <f>datos_chargeback_2001_1!$D1068-datos_chargeback_2001_1!$B1068</f>
        <v>74</v>
      </c>
      <c r="F1068" s="5">
        <f>datos_chargeback_2001_1!$G1068/100</f>
        <v>207.29</v>
      </c>
      <c r="G1068" s="6">
        <v>20729</v>
      </c>
      <c r="H1068" s="5">
        <f t="shared" si="16"/>
        <v>0</v>
      </c>
      <c r="I1068" s="5">
        <v>0</v>
      </c>
      <c r="J1068" s="6" t="s">
        <v>38</v>
      </c>
      <c r="K1068" s="6" t="s">
        <v>25</v>
      </c>
      <c r="L1068" s="6" t="s">
        <v>40</v>
      </c>
      <c r="M1068" s="6" t="s">
        <v>27</v>
      </c>
      <c r="N1068" s="6" t="s">
        <v>42</v>
      </c>
      <c r="O1068" s="6" t="s">
        <v>64</v>
      </c>
      <c r="P1068" s="6" t="s">
        <v>30</v>
      </c>
      <c r="Q1068" s="6" t="s">
        <v>66</v>
      </c>
      <c r="R1068" s="6">
        <v>20729</v>
      </c>
      <c r="S1068" s="6" t="s">
        <v>3192</v>
      </c>
      <c r="T1068" s="6" t="s">
        <v>61</v>
      </c>
      <c r="U1068" s="5">
        <f>datos_chargeback_2001_1!$V1068/100</f>
        <v>0</v>
      </c>
      <c r="V1068" s="6">
        <v>0</v>
      </c>
      <c r="W1068" s="5">
        <f>datos_chargeback_2001_1!$X1068/100</f>
        <v>207.29</v>
      </c>
      <c r="X1068" s="6">
        <v>20729</v>
      </c>
      <c r="Y1068" s="5">
        <f>datos_chargeback_2001_1!$Z1068/100</f>
        <v>0</v>
      </c>
      <c r="Z1068" s="6">
        <v>0</v>
      </c>
      <c r="AA1068" s="6" t="s">
        <v>3193</v>
      </c>
      <c r="AB1068" s="6" t="s">
        <v>48</v>
      </c>
      <c r="AC1068" s="8">
        <v>44993</v>
      </c>
      <c r="AD1068" s="5">
        <f>datos_chargeback_2001_1!$AE1068/100</f>
        <v>95.11</v>
      </c>
      <c r="AE1068" s="6">
        <v>9511</v>
      </c>
      <c r="AF1068" s="6" t="s">
        <v>50</v>
      </c>
    </row>
    <row r="1069" spans="1:32" x14ac:dyDescent="0.3">
      <c r="A1069" s="36" t="s">
        <v>3194</v>
      </c>
      <c r="B1069" s="14">
        <v>44994</v>
      </c>
      <c r="C1069" s="14" t="str">
        <f>TEXT(Tabla10[[#This Row],[Fecha de transacción]],"DDDD")</f>
        <v>jueves</v>
      </c>
      <c r="D1069" s="14">
        <v>45083</v>
      </c>
      <c r="E1069" s="15">
        <f>datos_chargeback_2001_1!$D1069-datos_chargeback_2001_1!$B1069</f>
        <v>89</v>
      </c>
      <c r="F1069" s="16">
        <f>datos_chargeback_2001_1!$G1069/100</f>
        <v>596.16</v>
      </c>
      <c r="G1069" s="17">
        <v>59616</v>
      </c>
      <c r="H1069" s="16">
        <f t="shared" si="16"/>
        <v>0</v>
      </c>
      <c r="I1069" s="16">
        <v>1.45</v>
      </c>
      <c r="J1069" s="17" t="s">
        <v>38</v>
      </c>
      <c r="K1069" s="17" t="s">
        <v>25</v>
      </c>
      <c r="L1069" s="17" t="s">
        <v>74</v>
      </c>
      <c r="M1069" s="17" t="s">
        <v>93</v>
      </c>
      <c r="N1069" s="17" t="s">
        <v>28</v>
      </c>
      <c r="O1069" s="17" t="s">
        <v>53</v>
      </c>
      <c r="P1069" s="17" t="s">
        <v>54</v>
      </c>
      <c r="Q1069" s="17" t="s">
        <v>44</v>
      </c>
      <c r="R1069" s="17">
        <v>59616</v>
      </c>
      <c r="S1069" s="17" t="s">
        <v>3195</v>
      </c>
      <c r="T1069" s="17" t="s">
        <v>33</v>
      </c>
      <c r="U1069" s="16">
        <f>datos_chargeback_2001_1!$V1069/100</f>
        <v>0</v>
      </c>
      <c r="V1069" s="17">
        <v>0</v>
      </c>
      <c r="W1069" s="16">
        <f>datos_chargeback_2001_1!$X1069/100</f>
        <v>0</v>
      </c>
      <c r="X1069" s="17">
        <v>0</v>
      </c>
      <c r="Y1069" s="16">
        <f>datos_chargeback_2001_1!$Z1069/100</f>
        <v>596.16</v>
      </c>
      <c r="Z1069" s="17">
        <v>59616</v>
      </c>
      <c r="AA1069" s="17" t="s">
        <v>3196</v>
      </c>
      <c r="AB1069" s="17" t="s">
        <v>48</v>
      </c>
      <c r="AC1069" s="18">
        <v>44994</v>
      </c>
      <c r="AD1069" s="16">
        <f>datos_chargeback_2001_1!$AE1069/100</f>
        <v>637.23</v>
      </c>
      <c r="AE1069" s="17">
        <v>63723</v>
      </c>
      <c r="AF1069" s="17" t="s">
        <v>36</v>
      </c>
    </row>
    <row r="1070" spans="1:32" x14ac:dyDescent="0.3">
      <c r="A1070" s="35" t="s">
        <v>3197</v>
      </c>
      <c r="B1070" s="9">
        <v>44995</v>
      </c>
      <c r="C1070" s="9" t="str">
        <f>TEXT(Tabla10[[#This Row],[Fecha de transacción]],"DDDD")</f>
        <v>viernes</v>
      </c>
      <c r="D1070" s="9">
        <v>45082</v>
      </c>
      <c r="E1070" s="10">
        <f>datos_chargeback_2001_1!$D1070-datos_chargeback_2001_1!$B1070</f>
        <v>87</v>
      </c>
      <c r="F1070" s="11">
        <f>datos_chargeback_2001_1!$G1070/100</f>
        <v>469.96</v>
      </c>
      <c r="G1070" s="12">
        <v>46996</v>
      </c>
      <c r="H1070" s="11">
        <f t="shared" si="16"/>
        <v>0</v>
      </c>
      <c r="I1070" s="11">
        <v>0.98</v>
      </c>
      <c r="J1070" s="12" t="s">
        <v>38</v>
      </c>
      <c r="K1070" s="12" t="s">
        <v>25</v>
      </c>
      <c r="L1070" s="12" t="s">
        <v>80</v>
      </c>
      <c r="M1070" s="12" t="s">
        <v>59</v>
      </c>
      <c r="N1070" s="12" t="s">
        <v>28</v>
      </c>
      <c r="O1070" s="12" t="s">
        <v>43</v>
      </c>
      <c r="P1070" s="12" t="s">
        <v>30</v>
      </c>
      <c r="Q1070" s="12" t="s">
        <v>44</v>
      </c>
      <c r="R1070" s="12">
        <v>46996</v>
      </c>
      <c r="S1070" s="12" t="s">
        <v>1907</v>
      </c>
      <c r="T1070" s="12" t="s">
        <v>33</v>
      </c>
      <c r="U1070" s="11">
        <f>datos_chargeback_2001_1!$V1070/100</f>
        <v>0</v>
      </c>
      <c r="V1070" s="12">
        <v>0</v>
      </c>
      <c r="W1070" s="11">
        <f>datos_chargeback_2001_1!$X1070/100</f>
        <v>0</v>
      </c>
      <c r="X1070" s="12">
        <v>0</v>
      </c>
      <c r="Y1070" s="11">
        <f>datos_chargeback_2001_1!$Z1070/100</f>
        <v>469.96</v>
      </c>
      <c r="Z1070" s="12">
        <v>46996</v>
      </c>
      <c r="AA1070" s="12" t="s">
        <v>3198</v>
      </c>
      <c r="AB1070" s="12" t="s">
        <v>48</v>
      </c>
      <c r="AC1070" s="19">
        <v>44995</v>
      </c>
      <c r="AD1070" s="11">
        <f>datos_chargeback_2001_1!$AE1070/100</f>
        <v>151.19</v>
      </c>
      <c r="AE1070" s="12">
        <v>15119</v>
      </c>
      <c r="AF1070" s="12" t="s">
        <v>29</v>
      </c>
    </row>
    <row r="1071" spans="1:32" x14ac:dyDescent="0.3">
      <c r="A1071" s="36" t="s">
        <v>3199</v>
      </c>
      <c r="B1071" s="14">
        <v>44996</v>
      </c>
      <c r="C1071" s="14" t="str">
        <f>TEXT(Tabla10[[#This Row],[Fecha de transacción]],"DDDD")</f>
        <v>sábado</v>
      </c>
      <c r="D1071" s="14">
        <v>45076</v>
      </c>
      <c r="E1071" s="15">
        <f>datos_chargeback_2001_1!$D1071-datos_chargeback_2001_1!$B1071</f>
        <v>80</v>
      </c>
      <c r="F1071" s="16">
        <f>datos_chargeback_2001_1!$G1071/100</f>
        <v>478.93</v>
      </c>
      <c r="G1071" s="17">
        <v>47893</v>
      </c>
      <c r="H1071" s="16">
        <f t="shared" si="16"/>
        <v>0</v>
      </c>
      <c r="I1071" s="16">
        <v>1.1100000000000001</v>
      </c>
      <c r="J1071" s="17" t="s">
        <v>24</v>
      </c>
      <c r="K1071" s="17" t="s">
        <v>25</v>
      </c>
      <c r="L1071" s="17" t="s">
        <v>40</v>
      </c>
      <c r="M1071" s="17" t="s">
        <v>52</v>
      </c>
      <c r="N1071" s="17" t="s">
        <v>42</v>
      </c>
      <c r="O1071" s="17" t="s">
        <v>53</v>
      </c>
      <c r="P1071" s="17" t="s">
        <v>54</v>
      </c>
      <c r="Q1071" s="17" t="s">
        <v>66</v>
      </c>
      <c r="R1071" s="17">
        <v>47893</v>
      </c>
      <c r="S1071" s="17" t="s">
        <v>3200</v>
      </c>
      <c r="T1071" s="17" t="s">
        <v>116</v>
      </c>
      <c r="U1071" s="16">
        <f>datos_chargeback_2001_1!$V1071/100</f>
        <v>478.93</v>
      </c>
      <c r="V1071" s="17">
        <v>47893</v>
      </c>
      <c r="W1071" s="16">
        <f>datos_chargeback_2001_1!$X1071/100</f>
        <v>0</v>
      </c>
      <c r="X1071" s="17">
        <v>0</v>
      </c>
      <c r="Y1071" s="16">
        <f>datos_chargeback_2001_1!$Z1071/100</f>
        <v>0</v>
      </c>
      <c r="Z1071" s="17">
        <v>0</v>
      </c>
      <c r="AA1071" s="17" t="s">
        <v>3201</v>
      </c>
      <c r="AB1071" s="17" t="s">
        <v>35</v>
      </c>
      <c r="AC1071" s="20" t="s">
        <v>35</v>
      </c>
      <c r="AD1071" s="16">
        <f>datos_chargeback_2001_1!$AE1071/100</f>
        <v>0</v>
      </c>
      <c r="AE1071" s="17">
        <v>0</v>
      </c>
      <c r="AF1071" s="17" t="s">
        <v>64</v>
      </c>
    </row>
    <row r="1072" spans="1:32" x14ac:dyDescent="0.3">
      <c r="A1072" s="35" t="s">
        <v>3202</v>
      </c>
      <c r="B1072" s="9">
        <v>44997</v>
      </c>
      <c r="C1072" s="9" t="str">
        <f>TEXT(Tabla10[[#This Row],[Fecha de transacción]],"DDDD")</f>
        <v>domingo</v>
      </c>
      <c r="D1072" s="9">
        <v>45083</v>
      </c>
      <c r="E1072" s="10">
        <f>datos_chargeback_2001_1!$D1072-datos_chargeback_2001_1!$B1072</f>
        <v>86</v>
      </c>
      <c r="F1072" s="11">
        <f>datos_chargeback_2001_1!$G1072/100</f>
        <v>656.49</v>
      </c>
      <c r="G1072" s="12">
        <v>65649</v>
      </c>
      <c r="H1072" s="11">
        <f t="shared" si="16"/>
        <v>0</v>
      </c>
      <c r="I1072" s="11">
        <v>0</v>
      </c>
      <c r="J1072" s="12" t="s">
        <v>24</v>
      </c>
      <c r="K1072" s="12" t="s">
        <v>25</v>
      </c>
      <c r="L1072" s="12" t="s">
        <v>26</v>
      </c>
      <c r="M1072" s="12" t="s">
        <v>59</v>
      </c>
      <c r="N1072" s="12" t="s">
        <v>42</v>
      </c>
      <c r="O1072" s="12" t="s">
        <v>114</v>
      </c>
      <c r="P1072" s="12" t="s">
        <v>54</v>
      </c>
      <c r="Q1072" s="12" t="s">
        <v>55</v>
      </c>
      <c r="R1072" s="12">
        <v>65649</v>
      </c>
      <c r="S1072" s="12" t="s">
        <v>2488</v>
      </c>
      <c r="T1072" s="12" t="s">
        <v>61</v>
      </c>
      <c r="U1072" s="11">
        <f>datos_chargeback_2001_1!$V1072/100</f>
        <v>0</v>
      </c>
      <c r="V1072" s="12">
        <v>0</v>
      </c>
      <c r="W1072" s="11">
        <f>datos_chargeback_2001_1!$X1072/100</f>
        <v>656.49</v>
      </c>
      <c r="X1072" s="12">
        <v>65649</v>
      </c>
      <c r="Y1072" s="11">
        <f>datos_chargeback_2001_1!$Z1072/100</f>
        <v>0</v>
      </c>
      <c r="Z1072" s="12">
        <v>0</v>
      </c>
      <c r="AA1072" s="12" t="s">
        <v>3203</v>
      </c>
      <c r="AB1072" s="12" t="s">
        <v>48</v>
      </c>
      <c r="AC1072" s="19">
        <v>44997</v>
      </c>
      <c r="AD1072" s="11">
        <f>datos_chargeback_2001_1!$AE1072/100</f>
        <v>830.98</v>
      </c>
      <c r="AE1072" s="12">
        <v>83098</v>
      </c>
      <c r="AF1072" s="12" t="s">
        <v>29</v>
      </c>
    </row>
    <row r="1073" spans="1:32" x14ac:dyDescent="0.3">
      <c r="A1073" s="36" t="s">
        <v>3204</v>
      </c>
      <c r="B1073" s="14">
        <v>44998</v>
      </c>
      <c r="C1073" s="14" t="str">
        <f>TEXT(Tabla10[[#This Row],[Fecha de transacción]],"DDDD")</f>
        <v>lunes</v>
      </c>
      <c r="D1073" s="14">
        <v>45058</v>
      </c>
      <c r="E1073" s="15">
        <f>datos_chargeback_2001_1!$D1073-datos_chargeback_2001_1!$B1073</f>
        <v>60</v>
      </c>
      <c r="F1073" s="16">
        <f>datos_chargeback_2001_1!$G1073/100</f>
        <v>298.42</v>
      </c>
      <c r="G1073" s="17">
        <v>29842</v>
      </c>
      <c r="H1073" s="16">
        <f t="shared" si="16"/>
        <v>0</v>
      </c>
      <c r="I1073" s="16">
        <v>1.1399999999999999</v>
      </c>
      <c r="J1073" s="17" t="s">
        <v>24</v>
      </c>
      <c r="K1073" s="17" t="s">
        <v>25</v>
      </c>
      <c r="L1073" s="17" t="s">
        <v>40</v>
      </c>
      <c r="M1073" s="17" t="s">
        <v>59</v>
      </c>
      <c r="N1073" s="17" t="s">
        <v>42</v>
      </c>
      <c r="O1073" s="17" t="s">
        <v>50</v>
      </c>
      <c r="P1073" s="17" t="s">
        <v>30</v>
      </c>
      <c r="Q1073" s="17" t="s">
        <v>31</v>
      </c>
      <c r="R1073" s="17">
        <v>29842</v>
      </c>
      <c r="S1073" s="17" t="s">
        <v>3205</v>
      </c>
      <c r="T1073" s="17" t="s">
        <v>46</v>
      </c>
      <c r="U1073" s="16">
        <f>datos_chargeback_2001_1!$V1073/100</f>
        <v>298.42</v>
      </c>
      <c r="V1073" s="17">
        <v>29842</v>
      </c>
      <c r="W1073" s="16">
        <f>datos_chargeback_2001_1!$X1073/100</f>
        <v>0</v>
      </c>
      <c r="X1073" s="17">
        <v>0</v>
      </c>
      <c r="Y1073" s="16">
        <f>datos_chargeback_2001_1!$Z1073/100</f>
        <v>0</v>
      </c>
      <c r="Z1073" s="17">
        <v>0</v>
      </c>
      <c r="AA1073" s="17" t="s">
        <v>3206</v>
      </c>
      <c r="AB1073" s="17" t="s">
        <v>35</v>
      </c>
      <c r="AC1073" s="20" t="s">
        <v>35</v>
      </c>
      <c r="AD1073" s="16">
        <f>datos_chargeback_2001_1!$AE1073/100</f>
        <v>0</v>
      </c>
      <c r="AE1073" s="17">
        <v>0</v>
      </c>
      <c r="AF1073" s="17" t="s">
        <v>50</v>
      </c>
    </row>
    <row r="1074" spans="1:32" x14ac:dyDescent="0.3">
      <c r="A1074" s="34" t="s">
        <v>3207</v>
      </c>
      <c r="B1074" s="3">
        <v>44999</v>
      </c>
      <c r="C1074" s="3" t="str">
        <f>TEXT(Tabla10[[#This Row],[Fecha de transacción]],"DDDD")</f>
        <v>martes</v>
      </c>
      <c r="D1074" s="3">
        <v>45062</v>
      </c>
      <c r="E1074" s="4">
        <f>datos_chargeback_2001_1!$D1074-datos_chargeback_2001_1!$B1074</f>
        <v>63</v>
      </c>
      <c r="F1074" s="5">
        <f>datos_chargeback_2001_1!$G1074/100</f>
        <v>635.61</v>
      </c>
      <c r="G1074" s="6">
        <v>63561</v>
      </c>
      <c r="H1074" s="5">
        <f t="shared" si="16"/>
        <v>0</v>
      </c>
      <c r="I1074" s="5">
        <v>0</v>
      </c>
      <c r="J1074" s="6" t="s">
        <v>24</v>
      </c>
      <c r="K1074" s="6" t="s">
        <v>25</v>
      </c>
      <c r="L1074" s="6" t="s">
        <v>40</v>
      </c>
      <c r="M1074" s="6" t="s">
        <v>52</v>
      </c>
      <c r="N1074" s="6" t="s">
        <v>42</v>
      </c>
      <c r="O1074" s="6" t="s">
        <v>50</v>
      </c>
      <c r="P1074" s="6" t="s">
        <v>30</v>
      </c>
      <c r="Q1074" s="6" t="s">
        <v>44</v>
      </c>
      <c r="R1074" s="6">
        <v>63561</v>
      </c>
      <c r="S1074" s="6" t="s">
        <v>3208</v>
      </c>
      <c r="T1074" s="6" t="s">
        <v>46</v>
      </c>
      <c r="U1074" s="5">
        <f>datos_chargeback_2001_1!$V1074/100</f>
        <v>635.61</v>
      </c>
      <c r="V1074" s="6">
        <v>63561</v>
      </c>
      <c r="W1074" s="5">
        <f>datos_chargeback_2001_1!$X1074/100</f>
        <v>0</v>
      </c>
      <c r="X1074" s="6">
        <v>0</v>
      </c>
      <c r="Y1074" s="5">
        <f>datos_chargeback_2001_1!$Z1074/100</f>
        <v>0</v>
      </c>
      <c r="Z1074" s="6">
        <v>0</v>
      </c>
      <c r="AA1074" s="6" t="s">
        <v>3209</v>
      </c>
      <c r="AB1074" s="6" t="s">
        <v>35</v>
      </c>
      <c r="AC1074" s="7" t="s">
        <v>35</v>
      </c>
      <c r="AD1074" s="5">
        <f>datos_chargeback_2001_1!$AE1074/100</f>
        <v>0</v>
      </c>
      <c r="AE1074" s="6">
        <v>0</v>
      </c>
      <c r="AF1074" s="6" t="s">
        <v>43</v>
      </c>
    </row>
    <row r="1075" spans="1:32" x14ac:dyDescent="0.3">
      <c r="A1075" s="36" t="s">
        <v>3210</v>
      </c>
      <c r="B1075" s="14">
        <v>45000</v>
      </c>
      <c r="C1075" s="14" t="str">
        <f>TEXT(Tabla10[[#This Row],[Fecha de transacción]],"DDDD")</f>
        <v>miércoles</v>
      </c>
      <c r="D1075" s="14">
        <v>45085</v>
      </c>
      <c r="E1075" s="15">
        <f>datos_chargeback_2001_1!$D1075-datos_chargeback_2001_1!$B1075</f>
        <v>85</v>
      </c>
      <c r="F1075" s="16">
        <f>datos_chargeback_2001_1!$G1075/100</f>
        <v>396.06</v>
      </c>
      <c r="G1075" s="17">
        <v>39606</v>
      </c>
      <c r="H1075" s="16">
        <f t="shared" si="16"/>
        <v>0</v>
      </c>
      <c r="I1075" s="16">
        <v>0</v>
      </c>
      <c r="J1075" s="17" t="s">
        <v>24</v>
      </c>
      <c r="K1075" s="17" t="s">
        <v>25</v>
      </c>
      <c r="L1075" s="17" t="s">
        <v>40</v>
      </c>
      <c r="M1075" s="17" t="s">
        <v>59</v>
      </c>
      <c r="N1075" s="17" t="s">
        <v>42</v>
      </c>
      <c r="O1075" s="17" t="s">
        <v>64</v>
      </c>
      <c r="P1075" s="17" t="s">
        <v>54</v>
      </c>
      <c r="Q1075" s="17" t="s">
        <v>44</v>
      </c>
      <c r="R1075" s="17">
        <v>39606</v>
      </c>
      <c r="S1075" s="17" t="s">
        <v>3211</v>
      </c>
      <c r="T1075" s="17" t="s">
        <v>116</v>
      </c>
      <c r="U1075" s="16">
        <f>datos_chargeback_2001_1!$V1075/100</f>
        <v>396.06</v>
      </c>
      <c r="V1075" s="17">
        <v>39606</v>
      </c>
      <c r="W1075" s="16">
        <f>datos_chargeback_2001_1!$X1075/100</f>
        <v>0</v>
      </c>
      <c r="X1075" s="17">
        <v>0</v>
      </c>
      <c r="Y1075" s="16">
        <f>datos_chargeback_2001_1!$Z1075/100</f>
        <v>0</v>
      </c>
      <c r="Z1075" s="17">
        <v>0</v>
      </c>
      <c r="AA1075" s="17" t="s">
        <v>3212</v>
      </c>
      <c r="AB1075" s="17" t="s">
        <v>35</v>
      </c>
      <c r="AC1075" s="20" t="s">
        <v>35</v>
      </c>
      <c r="AD1075" s="16">
        <f>datos_chargeback_2001_1!$AE1075/100</f>
        <v>0</v>
      </c>
      <c r="AE1075" s="17">
        <v>0</v>
      </c>
      <c r="AF1075" s="17" t="s">
        <v>43</v>
      </c>
    </row>
    <row r="1076" spans="1:32" x14ac:dyDescent="0.3">
      <c r="A1076" s="35" t="s">
        <v>3213</v>
      </c>
      <c r="B1076" s="9">
        <v>45001</v>
      </c>
      <c r="C1076" s="9" t="str">
        <f>TEXT(Tabla10[[#This Row],[Fecha de transacción]],"DDDD")</f>
        <v>jueves</v>
      </c>
      <c r="D1076" s="9">
        <v>45067</v>
      </c>
      <c r="E1076" s="10">
        <f>datos_chargeback_2001_1!$D1076-datos_chargeback_2001_1!$B1076</f>
        <v>66</v>
      </c>
      <c r="F1076" s="11">
        <f>datos_chargeback_2001_1!$G1076/100</f>
        <v>12.4</v>
      </c>
      <c r="G1076" s="12">
        <v>1240</v>
      </c>
      <c r="H1076" s="11">
        <f t="shared" si="16"/>
        <v>0</v>
      </c>
      <c r="I1076" s="11">
        <v>0.1</v>
      </c>
      <c r="J1076" s="12" t="s">
        <v>38</v>
      </c>
      <c r="K1076" s="12" t="s">
        <v>25</v>
      </c>
      <c r="L1076" s="12" t="s">
        <v>40</v>
      </c>
      <c r="M1076" s="12" t="s">
        <v>85</v>
      </c>
      <c r="N1076" s="12" t="s">
        <v>42</v>
      </c>
      <c r="O1076" s="12" t="s">
        <v>64</v>
      </c>
      <c r="P1076" s="12" t="s">
        <v>30</v>
      </c>
      <c r="Q1076" s="12" t="s">
        <v>44</v>
      </c>
      <c r="R1076" s="12">
        <v>12400</v>
      </c>
      <c r="S1076" s="12" t="s">
        <v>1040</v>
      </c>
      <c r="T1076" s="12" t="s">
        <v>116</v>
      </c>
      <c r="U1076" s="11">
        <f>datos_chargeback_2001_1!$V1076/100</f>
        <v>124</v>
      </c>
      <c r="V1076" s="12">
        <v>12400</v>
      </c>
      <c r="W1076" s="11">
        <f>datos_chargeback_2001_1!$X1076/100</f>
        <v>0</v>
      </c>
      <c r="X1076" s="12">
        <v>0</v>
      </c>
      <c r="Y1076" s="11">
        <f>datos_chargeback_2001_1!$Z1076/100</f>
        <v>0</v>
      </c>
      <c r="Z1076" s="12">
        <v>0</v>
      </c>
      <c r="AA1076" s="12" t="s">
        <v>3214</v>
      </c>
      <c r="AB1076" s="12" t="s">
        <v>35</v>
      </c>
      <c r="AC1076" s="13" t="s">
        <v>35</v>
      </c>
      <c r="AD1076" s="11">
        <f>datos_chargeback_2001_1!$AE1076/100</f>
        <v>0</v>
      </c>
      <c r="AE1076" s="12">
        <v>0</v>
      </c>
      <c r="AF1076" s="12" t="s">
        <v>50</v>
      </c>
    </row>
    <row r="1077" spans="1:32" x14ac:dyDescent="0.3">
      <c r="A1077" s="34" t="s">
        <v>3215</v>
      </c>
      <c r="B1077" s="3">
        <v>45002</v>
      </c>
      <c r="C1077" s="3" t="str">
        <f>TEXT(Tabla10[[#This Row],[Fecha de transacción]],"DDDD")</f>
        <v>viernes</v>
      </c>
      <c r="D1077" s="3">
        <v>45074</v>
      </c>
      <c r="E1077" s="4">
        <f>datos_chargeback_2001_1!$D1077-datos_chargeback_2001_1!$B1077</f>
        <v>72</v>
      </c>
      <c r="F1077" s="5">
        <f>datos_chargeback_2001_1!$G1077/100</f>
        <v>4.1900000000000004</v>
      </c>
      <c r="G1077" s="6">
        <v>419</v>
      </c>
      <c r="H1077" s="5">
        <f t="shared" si="16"/>
        <v>0</v>
      </c>
      <c r="I1077" s="5">
        <v>1.34</v>
      </c>
      <c r="J1077" s="6" t="s">
        <v>24</v>
      </c>
      <c r="K1077" s="6" t="s">
        <v>25</v>
      </c>
      <c r="L1077" s="6" t="s">
        <v>40</v>
      </c>
      <c r="M1077" s="6" t="s">
        <v>27</v>
      </c>
      <c r="N1077" s="6" t="s">
        <v>42</v>
      </c>
      <c r="O1077" s="6" t="s">
        <v>70</v>
      </c>
      <c r="P1077" s="6" t="s">
        <v>54</v>
      </c>
      <c r="Q1077" s="6" t="s">
        <v>44</v>
      </c>
      <c r="R1077" s="6">
        <v>4190</v>
      </c>
      <c r="S1077" s="6" t="s">
        <v>3216</v>
      </c>
      <c r="T1077" s="6" t="s">
        <v>116</v>
      </c>
      <c r="U1077" s="5">
        <f>datos_chargeback_2001_1!$V1077/100</f>
        <v>41.9</v>
      </c>
      <c r="V1077" s="6">
        <v>4190</v>
      </c>
      <c r="W1077" s="5">
        <f>datos_chargeback_2001_1!$X1077/100</f>
        <v>0</v>
      </c>
      <c r="X1077" s="6">
        <v>0</v>
      </c>
      <c r="Y1077" s="5">
        <f>datos_chargeback_2001_1!$Z1077/100</f>
        <v>0</v>
      </c>
      <c r="Z1077" s="6">
        <v>0</v>
      </c>
      <c r="AA1077" s="6" t="s">
        <v>3217</v>
      </c>
      <c r="AB1077" s="6" t="s">
        <v>35</v>
      </c>
      <c r="AC1077" s="7" t="s">
        <v>35</v>
      </c>
      <c r="AD1077" s="5">
        <f>datos_chargeback_2001_1!$AE1077/100</f>
        <v>0</v>
      </c>
      <c r="AE1077" s="6">
        <v>0</v>
      </c>
      <c r="AF1077" s="6" t="s">
        <v>53</v>
      </c>
    </row>
    <row r="1078" spans="1:32" x14ac:dyDescent="0.3">
      <c r="A1078" s="34" t="s">
        <v>3218</v>
      </c>
      <c r="B1078" s="3">
        <v>45003</v>
      </c>
      <c r="C1078" s="3" t="str">
        <f>TEXT(Tabla10[[#This Row],[Fecha de transacción]],"DDDD")</f>
        <v>sábado</v>
      </c>
      <c r="D1078" s="3">
        <v>45067</v>
      </c>
      <c r="E1078" s="4">
        <f>datos_chargeback_2001_1!$D1078-datos_chargeback_2001_1!$B1078</f>
        <v>64</v>
      </c>
      <c r="F1078" s="5">
        <f>datos_chargeback_2001_1!$G1078/100</f>
        <v>512.46</v>
      </c>
      <c r="G1078" s="6">
        <v>51246</v>
      </c>
      <c r="H1078" s="5">
        <f t="shared" si="16"/>
        <v>0</v>
      </c>
      <c r="I1078" s="5">
        <v>1.28</v>
      </c>
      <c r="J1078" s="6" t="s">
        <v>38</v>
      </c>
      <c r="K1078" s="6" t="s">
        <v>25</v>
      </c>
      <c r="L1078" s="6" t="s">
        <v>26</v>
      </c>
      <c r="M1078" s="6" t="s">
        <v>27</v>
      </c>
      <c r="N1078" s="6" t="s">
        <v>42</v>
      </c>
      <c r="O1078" s="6" t="s">
        <v>114</v>
      </c>
      <c r="P1078" s="6" t="s">
        <v>54</v>
      </c>
      <c r="Q1078" s="6" t="s">
        <v>44</v>
      </c>
      <c r="R1078" s="6">
        <v>51246</v>
      </c>
      <c r="S1078" s="6" t="s">
        <v>2011</v>
      </c>
      <c r="T1078" s="6" t="s">
        <v>61</v>
      </c>
      <c r="U1078" s="5">
        <f>datos_chargeback_2001_1!$V1078/100</f>
        <v>0</v>
      </c>
      <c r="V1078" s="6">
        <v>0</v>
      </c>
      <c r="W1078" s="5">
        <f>datos_chargeback_2001_1!$X1078/100</f>
        <v>512.46</v>
      </c>
      <c r="X1078" s="6">
        <v>51246</v>
      </c>
      <c r="Y1078" s="5">
        <f>datos_chargeback_2001_1!$Z1078/100</f>
        <v>0</v>
      </c>
      <c r="Z1078" s="6">
        <v>0</v>
      </c>
      <c r="AA1078" s="6" t="s">
        <v>3219</v>
      </c>
      <c r="AB1078" s="6" t="s">
        <v>35</v>
      </c>
      <c r="AC1078" s="7" t="s">
        <v>35</v>
      </c>
      <c r="AD1078" s="5">
        <f>datos_chargeback_2001_1!$AE1078/100</f>
        <v>0</v>
      </c>
      <c r="AE1078" s="6">
        <v>0</v>
      </c>
      <c r="AF1078" s="6" t="s">
        <v>36</v>
      </c>
    </row>
    <row r="1079" spans="1:32" x14ac:dyDescent="0.3">
      <c r="A1079" s="34" t="s">
        <v>3220</v>
      </c>
      <c r="B1079" s="3">
        <v>45004</v>
      </c>
      <c r="C1079" s="3" t="str">
        <f>TEXT(Tabla10[[#This Row],[Fecha de transacción]],"DDDD")</f>
        <v>domingo</v>
      </c>
      <c r="D1079" s="3">
        <v>45073</v>
      </c>
      <c r="E1079" s="4">
        <f>datos_chargeback_2001_1!$D1079-datos_chargeback_2001_1!$B1079</f>
        <v>69</v>
      </c>
      <c r="F1079" s="5">
        <f>datos_chargeback_2001_1!$G1079/100</f>
        <v>119.25</v>
      </c>
      <c r="G1079" s="6">
        <v>11925</v>
      </c>
      <c r="H1079" s="5">
        <f t="shared" si="16"/>
        <v>0</v>
      </c>
      <c r="I1079" s="5">
        <v>0.84</v>
      </c>
      <c r="J1079" s="6" t="s">
        <v>24</v>
      </c>
      <c r="K1079" s="6" t="s">
        <v>25</v>
      </c>
      <c r="L1079" s="6" t="s">
        <v>80</v>
      </c>
      <c r="M1079" s="6" t="s">
        <v>41</v>
      </c>
      <c r="N1079" s="6" t="s">
        <v>42</v>
      </c>
      <c r="O1079" s="6" t="s">
        <v>70</v>
      </c>
      <c r="P1079" s="6" t="s">
        <v>30</v>
      </c>
      <c r="Q1079" s="6" t="s">
        <v>75</v>
      </c>
      <c r="R1079" s="6">
        <v>11925</v>
      </c>
      <c r="S1079" s="6" t="s">
        <v>3221</v>
      </c>
      <c r="T1079" s="6" t="s">
        <v>61</v>
      </c>
      <c r="U1079" s="5">
        <f>datos_chargeback_2001_1!$V1079/100</f>
        <v>0</v>
      </c>
      <c r="V1079" s="6">
        <v>0</v>
      </c>
      <c r="W1079" s="5">
        <f>datos_chargeback_2001_1!$X1079/100</f>
        <v>119.25</v>
      </c>
      <c r="X1079" s="6">
        <v>11925</v>
      </c>
      <c r="Y1079" s="5">
        <f>datos_chargeback_2001_1!$Z1079/100</f>
        <v>0</v>
      </c>
      <c r="Z1079" s="6">
        <v>0</v>
      </c>
      <c r="AA1079" s="6" t="s">
        <v>3222</v>
      </c>
      <c r="AB1079" s="6" t="s">
        <v>35</v>
      </c>
      <c r="AC1079" s="7" t="s">
        <v>35</v>
      </c>
      <c r="AD1079" s="5">
        <f>datos_chargeback_2001_1!$AE1079/100</f>
        <v>0</v>
      </c>
      <c r="AE1079" s="6">
        <v>0</v>
      </c>
      <c r="AF1079" s="6" t="s">
        <v>53</v>
      </c>
    </row>
    <row r="1080" spans="1:32" x14ac:dyDescent="0.3">
      <c r="A1080" s="34" t="s">
        <v>3223</v>
      </c>
      <c r="B1080" s="3">
        <v>45005</v>
      </c>
      <c r="C1080" s="3" t="str">
        <f>TEXT(Tabla10[[#This Row],[Fecha de transacción]],"DDDD")</f>
        <v>lunes</v>
      </c>
      <c r="D1080" s="3">
        <v>45083</v>
      </c>
      <c r="E1080" s="4">
        <f>datos_chargeback_2001_1!$D1080-datos_chargeback_2001_1!$B1080</f>
        <v>78</v>
      </c>
      <c r="F1080" s="5">
        <f>datos_chargeback_2001_1!$G1080/100</f>
        <v>114.97</v>
      </c>
      <c r="G1080" s="6">
        <v>11497</v>
      </c>
      <c r="H1080" s="5">
        <f t="shared" si="16"/>
        <v>0</v>
      </c>
      <c r="I1080" s="5">
        <v>1.45</v>
      </c>
      <c r="J1080" s="6" t="s">
        <v>38</v>
      </c>
      <c r="K1080" s="6" t="s">
        <v>25</v>
      </c>
      <c r="L1080" s="6" t="s">
        <v>40</v>
      </c>
      <c r="M1080" s="6" t="s">
        <v>41</v>
      </c>
      <c r="N1080" s="6" t="s">
        <v>42</v>
      </c>
      <c r="O1080" s="6" t="s">
        <v>53</v>
      </c>
      <c r="P1080" s="6" t="s">
        <v>54</v>
      </c>
      <c r="Q1080" s="6" t="s">
        <v>55</v>
      </c>
      <c r="R1080" s="6">
        <v>11497</v>
      </c>
      <c r="S1080" s="6" t="s">
        <v>3224</v>
      </c>
      <c r="T1080" s="6" t="s">
        <v>61</v>
      </c>
      <c r="U1080" s="5">
        <f>datos_chargeback_2001_1!$V1080/100</f>
        <v>0</v>
      </c>
      <c r="V1080" s="6">
        <v>0</v>
      </c>
      <c r="W1080" s="5">
        <f>datos_chargeback_2001_1!$X1080/100</f>
        <v>114.97</v>
      </c>
      <c r="X1080" s="6">
        <v>11497</v>
      </c>
      <c r="Y1080" s="5">
        <f>datos_chargeback_2001_1!$Z1080/100</f>
        <v>0</v>
      </c>
      <c r="Z1080" s="6">
        <v>0</v>
      </c>
      <c r="AA1080" s="6" t="s">
        <v>3225</v>
      </c>
      <c r="AB1080" s="6" t="s">
        <v>35</v>
      </c>
      <c r="AC1080" s="7" t="s">
        <v>35</v>
      </c>
      <c r="AD1080" s="5">
        <f>datos_chargeback_2001_1!$AE1080/100</f>
        <v>0</v>
      </c>
      <c r="AE1080" s="6">
        <v>0</v>
      </c>
      <c r="AF1080" s="6" t="s">
        <v>50</v>
      </c>
    </row>
    <row r="1081" spans="1:32" x14ac:dyDescent="0.3">
      <c r="A1081" s="34" t="s">
        <v>3226</v>
      </c>
      <c r="B1081" s="3">
        <v>45006</v>
      </c>
      <c r="C1081" s="3" t="str">
        <f>TEXT(Tabla10[[#This Row],[Fecha de transacción]],"DDDD")</f>
        <v>martes</v>
      </c>
      <c r="D1081" s="3">
        <v>45087</v>
      </c>
      <c r="E1081" s="4">
        <f>datos_chargeback_2001_1!$D1081-datos_chargeback_2001_1!$B1081</f>
        <v>81</v>
      </c>
      <c r="F1081" s="5">
        <f>datos_chargeback_2001_1!$G1081/100</f>
        <v>238.96</v>
      </c>
      <c r="G1081" s="6">
        <v>23896</v>
      </c>
      <c r="H1081" s="5">
        <f t="shared" si="16"/>
        <v>0</v>
      </c>
      <c r="I1081" s="5">
        <v>1.1599999999999999</v>
      </c>
      <c r="J1081" s="6" t="s">
        <v>24</v>
      </c>
      <c r="K1081" s="6" t="s">
        <v>25</v>
      </c>
      <c r="L1081" s="6" t="s">
        <v>74</v>
      </c>
      <c r="M1081" s="6" t="s">
        <v>52</v>
      </c>
      <c r="N1081" s="6" t="s">
        <v>28</v>
      </c>
      <c r="O1081" s="6" t="s">
        <v>114</v>
      </c>
      <c r="P1081" s="6" t="s">
        <v>30</v>
      </c>
      <c r="Q1081" s="6" t="s">
        <v>31</v>
      </c>
      <c r="R1081" s="6">
        <v>23896</v>
      </c>
      <c r="S1081" s="6" t="s">
        <v>2037</v>
      </c>
      <c r="T1081" s="6" t="s">
        <v>33</v>
      </c>
      <c r="U1081" s="5">
        <f>datos_chargeback_2001_1!$V1081/100</f>
        <v>0</v>
      </c>
      <c r="V1081" s="6">
        <v>0</v>
      </c>
      <c r="W1081" s="5">
        <f>datos_chargeback_2001_1!$X1081/100</f>
        <v>0</v>
      </c>
      <c r="X1081" s="6">
        <v>0</v>
      </c>
      <c r="Y1081" s="5">
        <f>datos_chargeback_2001_1!$Z1081/100</f>
        <v>238.96</v>
      </c>
      <c r="Z1081" s="6">
        <v>23896</v>
      </c>
      <c r="AA1081" s="6" t="s">
        <v>3227</v>
      </c>
      <c r="AB1081" s="6" t="s">
        <v>48</v>
      </c>
      <c r="AC1081" s="8">
        <v>45006</v>
      </c>
      <c r="AD1081" s="5">
        <f>datos_chargeback_2001_1!$AE1081/100</f>
        <v>656.67</v>
      </c>
      <c r="AE1081" s="6">
        <v>65667</v>
      </c>
      <c r="AF1081" s="6" t="s">
        <v>36</v>
      </c>
    </row>
    <row r="1082" spans="1:32" x14ac:dyDescent="0.3">
      <c r="A1082" s="35" t="s">
        <v>3228</v>
      </c>
      <c r="B1082" s="9">
        <v>45007</v>
      </c>
      <c r="C1082" s="9" t="str">
        <f>TEXT(Tabla10[[#This Row],[Fecha de transacción]],"DDDD")</f>
        <v>miércoles</v>
      </c>
      <c r="D1082" s="9">
        <v>45073</v>
      </c>
      <c r="E1082" s="10">
        <f>datos_chargeback_2001_1!$D1082-datos_chargeback_2001_1!$B1082</f>
        <v>66</v>
      </c>
      <c r="F1082" s="11">
        <f>datos_chargeback_2001_1!$G1082/100</f>
        <v>68.87</v>
      </c>
      <c r="G1082" s="12">
        <v>6887</v>
      </c>
      <c r="H1082" s="11">
        <f t="shared" si="16"/>
        <v>0</v>
      </c>
      <c r="I1082" s="11">
        <v>1.31</v>
      </c>
      <c r="J1082" s="12" t="s">
        <v>24</v>
      </c>
      <c r="K1082" s="12" t="s">
        <v>25</v>
      </c>
      <c r="L1082" s="12" t="s">
        <v>80</v>
      </c>
      <c r="M1082" s="12" t="s">
        <v>27</v>
      </c>
      <c r="N1082" s="12" t="s">
        <v>42</v>
      </c>
      <c r="O1082" s="12" t="s">
        <v>36</v>
      </c>
      <c r="P1082" s="12" t="s">
        <v>30</v>
      </c>
      <c r="Q1082" s="12" t="s">
        <v>31</v>
      </c>
      <c r="R1082" s="12">
        <v>6887</v>
      </c>
      <c r="S1082" s="12" t="s">
        <v>3229</v>
      </c>
      <c r="T1082" s="12" t="s">
        <v>46</v>
      </c>
      <c r="U1082" s="11">
        <f>datos_chargeback_2001_1!$V1082/100</f>
        <v>68.87</v>
      </c>
      <c r="V1082" s="12">
        <v>6887</v>
      </c>
      <c r="W1082" s="11">
        <f>datos_chargeback_2001_1!$X1082/100</f>
        <v>0</v>
      </c>
      <c r="X1082" s="12">
        <v>0</v>
      </c>
      <c r="Y1082" s="11">
        <f>datos_chargeback_2001_1!$Z1082/100</f>
        <v>0</v>
      </c>
      <c r="Z1082" s="12">
        <v>0</v>
      </c>
      <c r="AA1082" s="12" t="s">
        <v>3230</v>
      </c>
      <c r="AB1082" s="12" t="s">
        <v>35</v>
      </c>
      <c r="AC1082" s="13" t="s">
        <v>35</v>
      </c>
      <c r="AD1082" s="11">
        <f>datos_chargeback_2001_1!$AE1082/100</f>
        <v>0</v>
      </c>
      <c r="AE1082" s="12">
        <v>0</v>
      </c>
      <c r="AF1082" s="12" t="s">
        <v>50</v>
      </c>
    </row>
    <row r="1083" spans="1:32" x14ac:dyDescent="0.3">
      <c r="A1083" s="34" t="s">
        <v>3231</v>
      </c>
      <c r="B1083" s="3">
        <v>45008</v>
      </c>
      <c r="C1083" s="3" t="str">
        <f>TEXT(Tabla10[[#This Row],[Fecha de transacción]],"DDDD")</f>
        <v>jueves</v>
      </c>
      <c r="D1083" s="3">
        <v>45074</v>
      </c>
      <c r="E1083" s="4">
        <f>datos_chargeback_2001_1!$D1083-datos_chargeback_2001_1!$B1083</f>
        <v>66</v>
      </c>
      <c r="F1083" s="5">
        <f>datos_chargeback_2001_1!$G1083/100</f>
        <v>641.48</v>
      </c>
      <c r="G1083" s="6">
        <v>64148</v>
      </c>
      <c r="H1083" s="5">
        <f t="shared" si="16"/>
        <v>0</v>
      </c>
      <c r="I1083" s="5">
        <v>1.39</v>
      </c>
      <c r="J1083" s="6" t="s">
        <v>38</v>
      </c>
      <c r="K1083" s="6" t="s">
        <v>25</v>
      </c>
      <c r="L1083" s="6" t="s">
        <v>80</v>
      </c>
      <c r="M1083" s="6" t="s">
        <v>85</v>
      </c>
      <c r="N1083" s="6" t="s">
        <v>42</v>
      </c>
      <c r="O1083" s="6" t="s">
        <v>64</v>
      </c>
      <c r="P1083" s="6" t="s">
        <v>54</v>
      </c>
      <c r="Q1083" s="6" t="s">
        <v>31</v>
      </c>
      <c r="R1083" s="6">
        <v>64148</v>
      </c>
      <c r="S1083" s="6" t="s">
        <v>3232</v>
      </c>
      <c r="T1083" s="6" t="s">
        <v>116</v>
      </c>
      <c r="U1083" s="5">
        <f>datos_chargeback_2001_1!$V1083/100</f>
        <v>641.48</v>
      </c>
      <c r="V1083" s="6">
        <v>64148</v>
      </c>
      <c r="W1083" s="5">
        <f>datos_chargeback_2001_1!$X1083/100</f>
        <v>0</v>
      </c>
      <c r="X1083" s="6">
        <v>0</v>
      </c>
      <c r="Y1083" s="5">
        <f>datos_chargeback_2001_1!$Z1083/100</f>
        <v>0</v>
      </c>
      <c r="Z1083" s="6">
        <v>0</v>
      </c>
      <c r="AA1083" s="6" t="s">
        <v>3233</v>
      </c>
      <c r="AB1083" s="6" t="s">
        <v>35</v>
      </c>
      <c r="AC1083" s="7" t="s">
        <v>35</v>
      </c>
      <c r="AD1083" s="5">
        <f>datos_chargeback_2001_1!$AE1083/100</f>
        <v>0</v>
      </c>
      <c r="AE1083" s="6">
        <v>0</v>
      </c>
      <c r="AF1083" s="6" t="s">
        <v>43</v>
      </c>
    </row>
    <row r="1084" spans="1:32" x14ac:dyDescent="0.3">
      <c r="A1084" s="35" t="s">
        <v>3234</v>
      </c>
      <c r="B1084" s="9">
        <v>45009</v>
      </c>
      <c r="C1084" s="9" t="str">
        <f>TEXT(Tabla10[[#This Row],[Fecha de transacción]],"DDDD")</f>
        <v>viernes</v>
      </c>
      <c r="D1084" s="9">
        <v>45092</v>
      </c>
      <c r="E1084" s="10">
        <f>datos_chargeback_2001_1!$D1084-datos_chargeback_2001_1!$B1084</f>
        <v>83</v>
      </c>
      <c r="F1084" s="11">
        <f>datos_chargeback_2001_1!$G1084/100</f>
        <v>234.06</v>
      </c>
      <c r="G1084" s="12">
        <v>23406</v>
      </c>
      <c r="H1084" s="11">
        <f t="shared" si="16"/>
        <v>0</v>
      </c>
      <c r="I1084" s="11">
        <v>0.91</v>
      </c>
      <c r="J1084" s="12" t="s">
        <v>38</v>
      </c>
      <c r="K1084" s="12" t="s">
        <v>25</v>
      </c>
      <c r="L1084" s="12" t="s">
        <v>80</v>
      </c>
      <c r="M1084" s="12" t="s">
        <v>85</v>
      </c>
      <c r="N1084" s="12" t="s">
        <v>42</v>
      </c>
      <c r="O1084" s="12" t="s">
        <v>64</v>
      </c>
      <c r="P1084" s="12" t="s">
        <v>54</v>
      </c>
      <c r="Q1084" s="12" t="s">
        <v>75</v>
      </c>
      <c r="R1084" s="12">
        <v>23406</v>
      </c>
      <c r="S1084" s="12" t="s">
        <v>3235</v>
      </c>
      <c r="T1084" s="12" t="s">
        <v>116</v>
      </c>
      <c r="U1084" s="11">
        <f>datos_chargeback_2001_1!$V1084/100</f>
        <v>234.06</v>
      </c>
      <c r="V1084" s="12">
        <v>23406</v>
      </c>
      <c r="W1084" s="11">
        <f>datos_chargeback_2001_1!$X1084/100</f>
        <v>0</v>
      </c>
      <c r="X1084" s="12">
        <v>0</v>
      </c>
      <c r="Y1084" s="11">
        <f>datos_chargeback_2001_1!$Z1084/100</f>
        <v>0</v>
      </c>
      <c r="Z1084" s="12">
        <v>0</v>
      </c>
      <c r="AA1084" s="12" t="s">
        <v>3236</v>
      </c>
      <c r="AB1084" s="12" t="s">
        <v>35</v>
      </c>
      <c r="AC1084" s="13" t="s">
        <v>35</v>
      </c>
      <c r="AD1084" s="11">
        <f>datos_chargeback_2001_1!$AE1084/100</f>
        <v>0</v>
      </c>
      <c r="AE1084" s="12">
        <v>0</v>
      </c>
      <c r="AF1084" s="12" t="s">
        <v>36</v>
      </c>
    </row>
    <row r="1085" spans="1:32" x14ac:dyDescent="0.3">
      <c r="A1085" s="34" t="s">
        <v>3237</v>
      </c>
      <c r="B1085" s="3">
        <v>45010</v>
      </c>
      <c r="C1085" s="3" t="str">
        <f>TEXT(Tabla10[[#This Row],[Fecha de transacción]],"DDDD")</f>
        <v>sábado</v>
      </c>
      <c r="D1085" s="3">
        <v>45070</v>
      </c>
      <c r="E1085" s="4">
        <f>datos_chargeback_2001_1!$D1085-datos_chargeback_2001_1!$B1085</f>
        <v>60</v>
      </c>
      <c r="F1085" s="5">
        <f>datos_chargeback_2001_1!$G1085/100</f>
        <v>54.18</v>
      </c>
      <c r="G1085" s="6">
        <v>5418</v>
      </c>
      <c r="H1085" s="5">
        <f t="shared" si="16"/>
        <v>0</v>
      </c>
      <c r="I1085" s="5">
        <v>0</v>
      </c>
      <c r="J1085" s="6" t="s">
        <v>24</v>
      </c>
      <c r="K1085" s="6" t="s">
        <v>25</v>
      </c>
      <c r="L1085" s="6" t="s">
        <v>40</v>
      </c>
      <c r="M1085" s="6" t="s">
        <v>93</v>
      </c>
      <c r="N1085" s="6" t="s">
        <v>42</v>
      </c>
      <c r="O1085" s="6" t="s">
        <v>64</v>
      </c>
      <c r="P1085" s="6" t="s">
        <v>30</v>
      </c>
      <c r="Q1085" s="6" t="s">
        <v>44</v>
      </c>
      <c r="R1085" s="6">
        <v>54180</v>
      </c>
      <c r="S1085" s="6" t="s">
        <v>3141</v>
      </c>
      <c r="T1085" s="6" t="s">
        <v>46</v>
      </c>
      <c r="U1085" s="5">
        <f>datos_chargeback_2001_1!$V1085/100</f>
        <v>541.79999999999995</v>
      </c>
      <c r="V1085" s="6">
        <v>54180</v>
      </c>
      <c r="W1085" s="5">
        <f>datos_chargeback_2001_1!$X1085/100</f>
        <v>0</v>
      </c>
      <c r="X1085" s="6">
        <v>0</v>
      </c>
      <c r="Y1085" s="5">
        <f>datos_chargeback_2001_1!$Z1085/100</f>
        <v>0</v>
      </c>
      <c r="Z1085" s="6">
        <v>0</v>
      </c>
      <c r="AA1085" s="6" t="s">
        <v>3238</v>
      </c>
      <c r="AB1085" s="6" t="s">
        <v>48</v>
      </c>
      <c r="AC1085" s="8">
        <v>45010</v>
      </c>
      <c r="AD1085" s="5">
        <f>datos_chargeback_2001_1!$AE1085/100</f>
        <v>137.58000000000001</v>
      </c>
      <c r="AE1085" s="6">
        <v>13758</v>
      </c>
      <c r="AF1085" s="6" t="s">
        <v>53</v>
      </c>
    </row>
    <row r="1086" spans="1:32" x14ac:dyDescent="0.3">
      <c r="A1086" s="35" t="s">
        <v>3239</v>
      </c>
      <c r="B1086" s="9">
        <v>45011</v>
      </c>
      <c r="C1086" s="9" t="str">
        <f>TEXT(Tabla10[[#This Row],[Fecha de transacción]],"DDDD")</f>
        <v>domingo</v>
      </c>
      <c r="D1086" s="9">
        <v>45100</v>
      </c>
      <c r="E1086" s="10">
        <f>datos_chargeback_2001_1!$D1086-datos_chargeback_2001_1!$B1086</f>
        <v>89</v>
      </c>
      <c r="F1086" s="11">
        <f>datos_chargeback_2001_1!$G1086/100</f>
        <v>15.63</v>
      </c>
      <c r="G1086" s="12">
        <v>1563</v>
      </c>
      <c r="H1086" s="11">
        <f t="shared" si="16"/>
        <v>0</v>
      </c>
      <c r="I1086" s="11">
        <v>0</v>
      </c>
      <c r="J1086" s="12" t="s">
        <v>24</v>
      </c>
      <c r="K1086" s="12" t="s">
        <v>25</v>
      </c>
      <c r="L1086" s="12" t="s">
        <v>119</v>
      </c>
      <c r="M1086" s="12" t="s">
        <v>41</v>
      </c>
      <c r="N1086" s="12" t="s">
        <v>42</v>
      </c>
      <c r="O1086" s="12" t="s">
        <v>43</v>
      </c>
      <c r="P1086" s="12" t="s">
        <v>54</v>
      </c>
      <c r="Q1086" s="12" t="s">
        <v>44</v>
      </c>
      <c r="R1086" s="12">
        <v>1563</v>
      </c>
      <c r="S1086" s="12" t="s">
        <v>3240</v>
      </c>
      <c r="T1086" s="12" t="s">
        <v>46</v>
      </c>
      <c r="U1086" s="11">
        <f>datos_chargeback_2001_1!$V1086/100</f>
        <v>15.63</v>
      </c>
      <c r="V1086" s="12">
        <v>1563</v>
      </c>
      <c r="W1086" s="11">
        <f>datos_chargeback_2001_1!$X1086/100</f>
        <v>0</v>
      </c>
      <c r="X1086" s="12">
        <v>0</v>
      </c>
      <c r="Y1086" s="11">
        <f>datos_chargeback_2001_1!$Z1086/100</f>
        <v>0</v>
      </c>
      <c r="Z1086" s="12">
        <v>0</v>
      </c>
      <c r="AA1086" s="12" t="s">
        <v>3241</v>
      </c>
      <c r="AB1086" s="12" t="s">
        <v>48</v>
      </c>
      <c r="AC1086" s="19">
        <v>45011</v>
      </c>
      <c r="AD1086" s="11">
        <f>datos_chargeback_2001_1!$AE1086/100</f>
        <v>860.58</v>
      </c>
      <c r="AE1086" s="12">
        <v>86058</v>
      </c>
      <c r="AF1086" s="12" t="s">
        <v>50</v>
      </c>
    </row>
    <row r="1087" spans="1:32" x14ac:dyDescent="0.3">
      <c r="A1087" s="34" t="s">
        <v>3242</v>
      </c>
      <c r="B1087" s="3">
        <v>45012</v>
      </c>
      <c r="C1087" s="3" t="str">
        <f>TEXT(Tabla10[[#This Row],[Fecha de transacción]],"DDDD")</f>
        <v>lunes</v>
      </c>
      <c r="D1087" s="3">
        <v>45093</v>
      </c>
      <c r="E1087" s="4">
        <f>datos_chargeback_2001_1!$D1087-datos_chargeback_2001_1!$B1087</f>
        <v>81</v>
      </c>
      <c r="F1087" s="5">
        <f>datos_chargeback_2001_1!$G1087/100</f>
        <v>86.08</v>
      </c>
      <c r="G1087" s="6">
        <v>8608</v>
      </c>
      <c r="H1087" s="5">
        <f t="shared" si="16"/>
        <v>0</v>
      </c>
      <c r="I1087" s="5">
        <v>0</v>
      </c>
      <c r="J1087" s="6" t="s">
        <v>38</v>
      </c>
      <c r="K1087" s="6" t="s">
        <v>25</v>
      </c>
      <c r="L1087" s="6" t="s">
        <v>74</v>
      </c>
      <c r="M1087" s="6" t="s">
        <v>52</v>
      </c>
      <c r="N1087" s="6" t="s">
        <v>42</v>
      </c>
      <c r="O1087" s="6" t="s">
        <v>29</v>
      </c>
      <c r="P1087" s="6" t="s">
        <v>54</v>
      </c>
      <c r="Q1087" s="6" t="s">
        <v>55</v>
      </c>
      <c r="R1087" s="6">
        <v>86080</v>
      </c>
      <c r="S1087" s="6" t="s">
        <v>3243</v>
      </c>
      <c r="T1087" s="6" t="s">
        <v>61</v>
      </c>
      <c r="U1087" s="5">
        <f>datos_chargeback_2001_1!$V1087/100</f>
        <v>0</v>
      </c>
      <c r="V1087" s="6">
        <v>0</v>
      </c>
      <c r="W1087" s="5">
        <f>datos_chargeback_2001_1!$X1087/100</f>
        <v>860.8</v>
      </c>
      <c r="X1087" s="6">
        <v>86080</v>
      </c>
      <c r="Y1087" s="5">
        <f>datos_chargeback_2001_1!$Z1087/100</f>
        <v>0</v>
      </c>
      <c r="Z1087" s="6">
        <v>0</v>
      </c>
      <c r="AA1087" s="6" t="s">
        <v>3244</v>
      </c>
      <c r="AB1087" s="6" t="s">
        <v>48</v>
      </c>
      <c r="AC1087" s="8">
        <v>45012</v>
      </c>
      <c r="AD1087" s="5">
        <f>datos_chargeback_2001_1!$AE1087/100</f>
        <v>966.14</v>
      </c>
      <c r="AE1087" s="6">
        <v>96614</v>
      </c>
      <c r="AF1087" s="6" t="s">
        <v>29</v>
      </c>
    </row>
    <row r="1088" spans="1:32" x14ac:dyDescent="0.3">
      <c r="A1088" s="34" t="s">
        <v>3245</v>
      </c>
      <c r="B1088" s="3">
        <v>45013</v>
      </c>
      <c r="C1088" s="3" t="str">
        <f>TEXT(Tabla10[[#This Row],[Fecha de transacción]],"DDDD")</f>
        <v>martes</v>
      </c>
      <c r="D1088" s="3">
        <v>45097</v>
      </c>
      <c r="E1088" s="4">
        <f>datos_chargeback_2001_1!$D1088-datos_chargeback_2001_1!$B1088</f>
        <v>84</v>
      </c>
      <c r="F1088" s="5">
        <f>datos_chargeback_2001_1!$G1088/100</f>
        <v>343.61</v>
      </c>
      <c r="G1088" s="6">
        <v>34361</v>
      </c>
      <c r="H1088" s="5">
        <f t="shared" si="16"/>
        <v>0</v>
      </c>
      <c r="I1088" s="5">
        <v>1.1299999999999999</v>
      </c>
      <c r="J1088" s="6" t="s">
        <v>24</v>
      </c>
      <c r="K1088" s="6" t="s">
        <v>25</v>
      </c>
      <c r="L1088" s="6" t="s">
        <v>26</v>
      </c>
      <c r="M1088" s="6" t="s">
        <v>41</v>
      </c>
      <c r="N1088" s="6" t="s">
        <v>42</v>
      </c>
      <c r="O1088" s="6" t="s">
        <v>53</v>
      </c>
      <c r="P1088" s="6" t="s">
        <v>54</v>
      </c>
      <c r="Q1088" s="6" t="s">
        <v>44</v>
      </c>
      <c r="R1088" s="6">
        <v>34361</v>
      </c>
      <c r="S1088" s="6" t="s">
        <v>1976</v>
      </c>
      <c r="T1088" s="6" t="s">
        <v>46</v>
      </c>
      <c r="U1088" s="5">
        <f>datos_chargeback_2001_1!$V1088/100</f>
        <v>343.61</v>
      </c>
      <c r="V1088" s="6">
        <v>34361</v>
      </c>
      <c r="W1088" s="5">
        <f>datos_chargeback_2001_1!$X1088/100</f>
        <v>0</v>
      </c>
      <c r="X1088" s="6">
        <v>0</v>
      </c>
      <c r="Y1088" s="5">
        <f>datos_chargeback_2001_1!$Z1088/100</f>
        <v>0</v>
      </c>
      <c r="Z1088" s="6">
        <v>0</v>
      </c>
      <c r="AA1088" s="6" t="s">
        <v>3246</v>
      </c>
      <c r="AB1088" s="6" t="s">
        <v>35</v>
      </c>
      <c r="AC1088" s="7" t="s">
        <v>35</v>
      </c>
      <c r="AD1088" s="5">
        <f>datos_chargeback_2001_1!$AE1088/100</f>
        <v>0</v>
      </c>
      <c r="AE1088" s="6">
        <v>0</v>
      </c>
      <c r="AF1088" s="6" t="s">
        <v>29</v>
      </c>
    </row>
    <row r="1089" spans="1:32" x14ac:dyDescent="0.3">
      <c r="A1089" s="34" t="s">
        <v>3247</v>
      </c>
      <c r="B1089" s="3">
        <v>45014</v>
      </c>
      <c r="C1089" s="3" t="str">
        <f>TEXT(Tabla10[[#This Row],[Fecha de transacción]],"DDDD")</f>
        <v>miércoles</v>
      </c>
      <c r="D1089" s="3">
        <v>45085</v>
      </c>
      <c r="E1089" s="4">
        <f>datos_chargeback_2001_1!$D1089-datos_chargeback_2001_1!$B1089</f>
        <v>71</v>
      </c>
      <c r="F1089" s="5">
        <f>datos_chargeback_2001_1!$G1089/100</f>
        <v>312.45</v>
      </c>
      <c r="G1089" s="6">
        <v>31245</v>
      </c>
      <c r="H1089" s="5">
        <f t="shared" si="16"/>
        <v>0</v>
      </c>
      <c r="I1089" s="5">
        <v>1.1200000000000001</v>
      </c>
      <c r="J1089" s="6" t="s">
        <v>38</v>
      </c>
      <c r="K1089" s="6" t="s">
        <v>25</v>
      </c>
      <c r="L1089" s="6" t="s">
        <v>80</v>
      </c>
      <c r="M1089" s="6" t="s">
        <v>85</v>
      </c>
      <c r="N1089" s="6" t="s">
        <v>28</v>
      </c>
      <c r="O1089" s="6" t="s">
        <v>50</v>
      </c>
      <c r="P1089" s="6" t="s">
        <v>54</v>
      </c>
      <c r="Q1089" s="6" t="s">
        <v>75</v>
      </c>
      <c r="R1089" s="6">
        <v>31245</v>
      </c>
      <c r="S1089" s="6" t="s">
        <v>3248</v>
      </c>
      <c r="T1089" s="6" t="s">
        <v>33</v>
      </c>
      <c r="U1089" s="5">
        <f>datos_chargeback_2001_1!$V1089/100</f>
        <v>0</v>
      </c>
      <c r="V1089" s="6">
        <v>0</v>
      </c>
      <c r="W1089" s="5">
        <f>datos_chargeback_2001_1!$X1089/100</f>
        <v>0</v>
      </c>
      <c r="X1089" s="6">
        <v>0</v>
      </c>
      <c r="Y1089" s="5">
        <f>datos_chargeback_2001_1!$Z1089/100</f>
        <v>312.45</v>
      </c>
      <c r="Z1089" s="6">
        <v>31245</v>
      </c>
      <c r="AA1089" s="6" t="s">
        <v>3249</v>
      </c>
      <c r="AB1089" s="6" t="s">
        <v>35</v>
      </c>
      <c r="AC1089" s="7" t="s">
        <v>35</v>
      </c>
      <c r="AD1089" s="5">
        <f>datos_chargeback_2001_1!$AE1089/100</f>
        <v>0</v>
      </c>
      <c r="AE1089" s="6">
        <v>0</v>
      </c>
      <c r="AF1089" s="6" t="s">
        <v>50</v>
      </c>
    </row>
    <row r="1090" spans="1:32" x14ac:dyDescent="0.3">
      <c r="A1090" s="35" t="s">
        <v>3250</v>
      </c>
      <c r="B1090" s="9">
        <v>45015</v>
      </c>
      <c r="C1090" s="9" t="str">
        <f>TEXT(Tabla10[[#This Row],[Fecha de transacción]],"DDDD")</f>
        <v>jueves</v>
      </c>
      <c r="D1090" s="9">
        <v>45102</v>
      </c>
      <c r="E1090" s="10">
        <f>datos_chargeback_2001_1!$D1090-datos_chargeback_2001_1!$B1090</f>
        <v>87</v>
      </c>
      <c r="F1090" s="11">
        <f>datos_chargeback_2001_1!$G1090/100</f>
        <v>219.29</v>
      </c>
      <c r="G1090" s="12">
        <v>21929</v>
      </c>
      <c r="H1090" s="11">
        <f t="shared" ref="H1090:H1153" si="17">IF(COUNTIF($A$2:$A$1373,A1090)=1,0,IF(F1090=_xlfn.AGGREGATE(14,6,$F$2:$F$1373/($A$2:$A$1373=A1090),1),_xlfn.AGGREGATE(15,6,$F$2:$F$1373/($A$2:$A$1373=A1090),1),""))</f>
        <v>0</v>
      </c>
      <c r="I1090" s="11">
        <v>0</v>
      </c>
      <c r="J1090" s="12" t="s">
        <v>24</v>
      </c>
      <c r="K1090" s="12" t="s">
        <v>25</v>
      </c>
      <c r="L1090" s="12" t="s">
        <v>26</v>
      </c>
      <c r="M1090" s="12" t="s">
        <v>41</v>
      </c>
      <c r="N1090" s="12" t="s">
        <v>42</v>
      </c>
      <c r="O1090" s="12" t="s">
        <v>50</v>
      </c>
      <c r="P1090" s="12" t="s">
        <v>54</v>
      </c>
      <c r="Q1090" s="12" t="s">
        <v>75</v>
      </c>
      <c r="R1090" s="12">
        <v>21929</v>
      </c>
      <c r="S1090" s="12" t="s">
        <v>3251</v>
      </c>
      <c r="T1090" s="12" t="s">
        <v>116</v>
      </c>
      <c r="U1090" s="11">
        <f>datos_chargeback_2001_1!$V1090/100</f>
        <v>219.29</v>
      </c>
      <c r="V1090" s="12">
        <v>21929</v>
      </c>
      <c r="W1090" s="11">
        <f>datos_chargeback_2001_1!$X1090/100</f>
        <v>0</v>
      </c>
      <c r="X1090" s="12">
        <v>0</v>
      </c>
      <c r="Y1090" s="11">
        <f>datos_chargeback_2001_1!$Z1090/100</f>
        <v>0</v>
      </c>
      <c r="Z1090" s="12">
        <v>0</v>
      </c>
      <c r="AA1090" s="12" t="s">
        <v>3252</v>
      </c>
      <c r="AB1090" s="12" t="s">
        <v>48</v>
      </c>
      <c r="AC1090" s="19">
        <v>45015</v>
      </c>
      <c r="AD1090" s="11">
        <f>datos_chargeback_2001_1!$AE1090/100</f>
        <v>838.02</v>
      </c>
      <c r="AE1090" s="12">
        <v>83802</v>
      </c>
      <c r="AF1090" s="12" t="s">
        <v>50</v>
      </c>
    </row>
    <row r="1091" spans="1:32" x14ac:dyDescent="0.3">
      <c r="A1091" s="34" t="s">
        <v>3253</v>
      </c>
      <c r="B1091" s="3">
        <v>45016</v>
      </c>
      <c r="C1091" s="3" t="str">
        <f>TEXT(Tabla10[[#This Row],[Fecha de transacción]],"DDDD")</f>
        <v>viernes</v>
      </c>
      <c r="D1091" s="3">
        <v>45101</v>
      </c>
      <c r="E1091" s="4">
        <f>datos_chargeback_2001_1!$D1091-datos_chargeback_2001_1!$B1091</f>
        <v>85</v>
      </c>
      <c r="F1091" s="5">
        <f>datos_chargeback_2001_1!$G1091/100</f>
        <v>415.71</v>
      </c>
      <c r="G1091" s="6">
        <v>41571</v>
      </c>
      <c r="H1091" s="5">
        <f t="shared" si="17"/>
        <v>0</v>
      </c>
      <c r="I1091" s="5">
        <v>1.29</v>
      </c>
      <c r="J1091" s="6" t="s">
        <v>24</v>
      </c>
      <c r="K1091" s="6" t="s">
        <v>25</v>
      </c>
      <c r="L1091" s="6" t="s">
        <v>109</v>
      </c>
      <c r="M1091" s="6" t="s">
        <v>59</v>
      </c>
      <c r="N1091" s="6" t="s">
        <v>42</v>
      </c>
      <c r="O1091" s="6" t="s">
        <v>70</v>
      </c>
      <c r="P1091" s="6" t="s">
        <v>54</v>
      </c>
      <c r="Q1091" s="6" t="s">
        <v>44</v>
      </c>
      <c r="R1091" s="6">
        <v>41571</v>
      </c>
      <c r="S1091" s="6" t="s">
        <v>3147</v>
      </c>
      <c r="T1091" s="6" t="s">
        <v>116</v>
      </c>
      <c r="U1091" s="5">
        <f>datos_chargeback_2001_1!$V1091/100</f>
        <v>415.71</v>
      </c>
      <c r="V1091" s="6">
        <v>41571</v>
      </c>
      <c r="W1091" s="5">
        <f>datos_chargeback_2001_1!$X1091/100</f>
        <v>0</v>
      </c>
      <c r="X1091" s="6">
        <v>0</v>
      </c>
      <c r="Y1091" s="5">
        <f>datos_chargeback_2001_1!$Z1091/100</f>
        <v>0</v>
      </c>
      <c r="Z1091" s="6">
        <v>0</v>
      </c>
      <c r="AA1091" s="6" t="s">
        <v>3254</v>
      </c>
      <c r="AB1091" s="6" t="s">
        <v>35</v>
      </c>
      <c r="AC1091" s="7" t="s">
        <v>35</v>
      </c>
      <c r="AD1091" s="5">
        <f>datos_chargeback_2001_1!$AE1091/100</f>
        <v>0</v>
      </c>
      <c r="AE1091" s="6">
        <v>0</v>
      </c>
      <c r="AF1091" s="6" t="s">
        <v>64</v>
      </c>
    </row>
    <row r="1092" spans="1:32" x14ac:dyDescent="0.3">
      <c r="A1092" s="34" t="s">
        <v>3255</v>
      </c>
      <c r="B1092" s="3">
        <v>45017</v>
      </c>
      <c r="C1092" s="3" t="str">
        <f>TEXT(Tabla10[[#This Row],[Fecha de transacción]],"DDDD")</f>
        <v>sábado</v>
      </c>
      <c r="D1092" s="3">
        <v>45098</v>
      </c>
      <c r="E1092" s="4">
        <f>datos_chargeback_2001_1!$D1092-datos_chargeback_2001_1!$B1092</f>
        <v>81</v>
      </c>
      <c r="F1092" s="5">
        <f>datos_chargeback_2001_1!$G1092/100</f>
        <v>539.22</v>
      </c>
      <c r="G1092" s="6">
        <v>53922</v>
      </c>
      <c r="H1092" s="5">
        <f t="shared" si="17"/>
        <v>0</v>
      </c>
      <c r="I1092" s="5">
        <v>0</v>
      </c>
      <c r="J1092" s="6" t="s">
        <v>24</v>
      </c>
      <c r="K1092" s="6" t="s">
        <v>25</v>
      </c>
      <c r="L1092" s="6" t="s">
        <v>119</v>
      </c>
      <c r="M1092" s="6" t="s">
        <v>52</v>
      </c>
      <c r="N1092" s="6" t="s">
        <v>28</v>
      </c>
      <c r="O1092" s="6" t="s">
        <v>50</v>
      </c>
      <c r="P1092" s="6" t="s">
        <v>30</v>
      </c>
      <c r="Q1092" s="6" t="s">
        <v>75</v>
      </c>
      <c r="R1092" s="6">
        <v>53922</v>
      </c>
      <c r="S1092" s="6" t="s">
        <v>2345</v>
      </c>
      <c r="T1092" s="6" t="s">
        <v>33</v>
      </c>
      <c r="U1092" s="5">
        <f>datos_chargeback_2001_1!$V1092/100</f>
        <v>0</v>
      </c>
      <c r="V1092" s="6">
        <v>0</v>
      </c>
      <c r="W1092" s="5">
        <f>datos_chargeback_2001_1!$X1092/100</f>
        <v>0</v>
      </c>
      <c r="X1092" s="6">
        <v>0</v>
      </c>
      <c r="Y1092" s="5">
        <f>datos_chargeback_2001_1!$Z1092/100</f>
        <v>539.22</v>
      </c>
      <c r="Z1092" s="6">
        <v>53922</v>
      </c>
      <c r="AA1092" s="6" t="s">
        <v>3256</v>
      </c>
      <c r="AB1092" s="6" t="s">
        <v>35</v>
      </c>
      <c r="AC1092" s="7" t="s">
        <v>35</v>
      </c>
      <c r="AD1092" s="5">
        <f>datos_chargeback_2001_1!$AE1092/100</f>
        <v>0</v>
      </c>
      <c r="AE1092" s="6">
        <v>0</v>
      </c>
      <c r="AF1092" s="6" t="s">
        <v>53</v>
      </c>
    </row>
    <row r="1093" spans="1:32" x14ac:dyDescent="0.3">
      <c r="A1093" s="36" t="s">
        <v>3257</v>
      </c>
      <c r="B1093" s="14">
        <v>45018</v>
      </c>
      <c r="C1093" s="14" t="str">
        <f>TEXT(Tabla10[[#This Row],[Fecha de transacción]],"DDDD")</f>
        <v>domingo</v>
      </c>
      <c r="D1093" s="14">
        <v>45108</v>
      </c>
      <c r="E1093" s="15">
        <f>datos_chargeback_2001_1!$D1093-datos_chargeback_2001_1!$B1093</f>
        <v>90</v>
      </c>
      <c r="F1093" s="16">
        <f>datos_chargeback_2001_1!$G1093/100</f>
        <v>975.48</v>
      </c>
      <c r="G1093" s="17">
        <v>97548</v>
      </c>
      <c r="H1093" s="16">
        <f t="shared" si="17"/>
        <v>0</v>
      </c>
      <c r="I1093" s="16">
        <v>0</v>
      </c>
      <c r="J1093" s="17" t="s">
        <v>38</v>
      </c>
      <c r="K1093" s="17" t="s">
        <v>25</v>
      </c>
      <c r="L1093" s="17" t="s">
        <v>26</v>
      </c>
      <c r="M1093" s="17" t="s">
        <v>59</v>
      </c>
      <c r="N1093" s="17" t="s">
        <v>42</v>
      </c>
      <c r="O1093" s="17" t="s">
        <v>29</v>
      </c>
      <c r="P1093" s="17" t="s">
        <v>30</v>
      </c>
      <c r="Q1093" s="17" t="s">
        <v>55</v>
      </c>
      <c r="R1093" s="17">
        <v>97548</v>
      </c>
      <c r="S1093" s="17" t="s">
        <v>3258</v>
      </c>
      <c r="T1093" s="17" t="s">
        <v>61</v>
      </c>
      <c r="U1093" s="16">
        <f>datos_chargeback_2001_1!$V1093/100</f>
        <v>0</v>
      </c>
      <c r="V1093" s="17">
        <v>0</v>
      </c>
      <c r="W1093" s="16">
        <f>datos_chargeback_2001_1!$X1093/100</f>
        <v>975.48</v>
      </c>
      <c r="X1093" s="17">
        <v>97548</v>
      </c>
      <c r="Y1093" s="16">
        <f>datos_chargeback_2001_1!$Z1093/100</f>
        <v>0</v>
      </c>
      <c r="Z1093" s="17">
        <v>0</v>
      </c>
      <c r="AA1093" s="17" t="s">
        <v>3259</v>
      </c>
      <c r="AB1093" s="17" t="s">
        <v>35</v>
      </c>
      <c r="AC1093" s="20" t="s">
        <v>35</v>
      </c>
      <c r="AD1093" s="16">
        <f>datos_chargeback_2001_1!$AE1093/100</f>
        <v>0</v>
      </c>
      <c r="AE1093" s="17">
        <v>0</v>
      </c>
      <c r="AF1093" s="17" t="s">
        <v>29</v>
      </c>
    </row>
    <row r="1094" spans="1:32" x14ac:dyDescent="0.3">
      <c r="A1094" s="34" t="s">
        <v>3260</v>
      </c>
      <c r="B1094" s="3">
        <v>45019</v>
      </c>
      <c r="C1094" s="3" t="str">
        <f>TEXT(Tabla10[[#This Row],[Fecha de transacción]],"DDDD")</f>
        <v>lunes</v>
      </c>
      <c r="D1094" s="3">
        <v>45087</v>
      </c>
      <c r="E1094" s="4">
        <f>datos_chargeback_2001_1!$D1094-datos_chargeback_2001_1!$B1094</f>
        <v>68</v>
      </c>
      <c r="F1094" s="5">
        <f>datos_chargeback_2001_1!$G1094/100</f>
        <v>866.71</v>
      </c>
      <c r="G1094" s="6">
        <v>86671</v>
      </c>
      <c r="H1094" s="5">
        <f t="shared" si="17"/>
        <v>0</v>
      </c>
      <c r="I1094" s="5">
        <v>0.14000000000000001</v>
      </c>
      <c r="J1094" s="6" t="s">
        <v>24</v>
      </c>
      <c r="K1094" s="6" t="s">
        <v>25</v>
      </c>
      <c r="L1094" s="6" t="s">
        <v>109</v>
      </c>
      <c r="M1094" s="6" t="s">
        <v>59</v>
      </c>
      <c r="N1094" s="6" t="s">
        <v>42</v>
      </c>
      <c r="O1094" s="6" t="s">
        <v>114</v>
      </c>
      <c r="P1094" s="6" t="s">
        <v>54</v>
      </c>
      <c r="Q1094" s="6" t="s">
        <v>55</v>
      </c>
      <c r="R1094" s="6">
        <v>86671</v>
      </c>
      <c r="S1094" s="6" t="s">
        <v>1970</v>
      </c>
      <c r="T1094" s="6" t="s">
        <v>116</v>
      </c>
      <c r="U1094" s="5">
        <f>datos_chargeback_2001_1!$V1094/100</f>
        <v>866.71</v>
      </c>
      <c r="V1094" s="6">
        <v>86671</v>
      </c>
      <c r="W1094" s="5">
        <f>datos_chargeback_2001_1!$X1094/100</f>
        <v>0</v>
      </c>
      <c r="X1094" s="6">
        <v>0</v>
      </c>
      <c r="Y1094" s="5">
        <f>datos_chargeback_2001_1!$Z1094/100</f>
        <v>0</v>
      </c>
      <c r="Z1094" s="6">
        <v>0</v>
      </c>
      <c r="AA1094" s="6" t="s">
        <v>3261</v>
      </c>
      <c r="AB1094" s="6" t="s">
        <v>48</v>
      </c>
      <c r="AC1094" s="8">
        <v>45019</v>
      </c>
      <c r="AD1094" s="5">
        <f>datos_chargeback_2001_1!$AE1094/100</f>
        <v>723.73</v>
      </c>
      <c r="AE1094" s="6">
        <v>72373</v>
      </c>
      <c r="AF1094" s="6" t="s">
        <v>36</v>
      </c>
    </row>
    <row r="1095" spans="1:32" x14ac:dyDescent="0.3">
      <c r="A1095" s="34" t="s">
        <v>3262</v>
      </c>
      <c r="B1095" s="3">
        <v>45020</v>
      </c>
      <c r="C1095" s="3" t="str">
        <f>TEXT(Tabla10[[#This Row],[Fecha de transacción]],"DDDD")</f>
        <v>martes</v>
      </c>
      <c r="D1095" s="3">
        <v>45091</v>
      </c>
      <c r="E1095" s="4">
        <f>datos_chargeback_2001_1!$D1095-datos_chargeback_2001_1!$B1095</f>
        <v>71</v>
      </c>
      <c r="F1095" s="5">
        <f>datos_chargeback_2001_1!$G1095/100</f>
        <v>190.86</v>
      </c>
      <c r="G1095" s="6">
        <v>19086</v>
      </c>
      <c r="H1095" s="5">
        <f t="shared" si="17"/>
        <v>0</v>
      </c>
      <c r="I1095" s="5">
        <v>0</v>
      </c>
      <c r="J1095" s="6" t="s">
        <v>24</v>
      </c>
      <c r="K1095" s="6" t="s">
        <v>25</v>
      </c>
      <c r="L1095" s="6" t="s">
        <v>119</v>
      </c>
      <c r="M1095" s="6" t="s">
        <v>27</v>
      </c>
      <c r="N1095" s="6" t="s">
        <v>42</v>
      </c>
      <c r="O1095" s="6" t="s">
        <v>29</v>
      </c>
      <c r="P1095" s="6" t="s">
        <v>30</v>
      </c>
      <c r="Q1095" s="6" t="s">
        <v>44</v>
      </c>
      <c r="R1095" s="6">
        <v>19086</v>
      </c>
      <c r="S1095" s="6" t="s">
        <v>2818</v>
      </c>
      <c r="T1095" s="6" t="s">
        <v>116</v>
      </c>
      <c r="U1095" s="5">
        <f>datos_chargeback_2001_1!$V1095/100</f>
        <v>190.86</v>
      </c>
      <c r="V1095" s="6">
        <v>19086</v>
      </c>
      <c r="W1095" s="5">
        <f>datos_chargeback_2001_1!$X1095/100</f>
        <v>0</v>
      </c>
      <c r="X1095" s="6">
        <v>0</v>
      </c>
      <c r="Y1095" s="5">
        <f>datos_chargeback_2001_1!$Z1095/100</f>
        <v>0</v>
      </c>
      <c r="Z1095" s="6">
        <v>0</v>
      </c>
      <c r="AA1095" s="6" t="s">
        <v>3263</v>
      </c>
      <c r="AB1095" s="6" t="s">
        <v>35</v>
      </c>
      <c r="AC1095" s="7" t="s">
        <v>35</v>
      </c>
      <c r="AD1095" s="5">
        <f>datos_chargeback_2001_1!$AE1095/100</f>
        <v>0</v>
      </c>
      <c r="AE1095" s="6">
        <v>0</v>
      </c>
      <c r="AF1095" s="6" t="s">
        <v>43</v>
      </c>
    </row>
    <row r="1096" spans="1:32" x14ac:dyDescent="0.3">
      <c r="A1096" s="35" t="s">
        <v>3264</v>
      </c>
      <c r="B1096" s="9">
        <v>45021</v>
      </c>
      <c r="C1096" s="9" t="str">
        <f>TEXT(Tabla10[[#This Row],[Fecha de transacción]],"DDDD")</f>
        <v>miércoles</v>
      </c>
      <c r="D1096" s="9">
        <v>45083</v>
      </c>
      <c r="E1096" s="10">
        <f>datos_chargeback_2001_1!$D1096-datos_chargeback_2001_1!$B1096</f>
        <v>62</v>
      </c>
      <c r="F1096" s="11">
        <f>datos_chargeback_2001_1!$G1096/100</f>
        <v>286.58999999999997</v>
      </c>
      <c r="G1096" s="12">
        <v>28659</v>
      </c>
      <c r="H1096" s="11">
        <f t="shared" si="17"/>
        <v>0</v>
      </c>
      <c r="I1096" s="11">
        <v>1.36</v>
      </c>
      <c r="J1096" s="12" t="s">
        <v>24</v>
      </c>
      <c r="K1096" s="12" t="s">
        <v>25</v>
      </c>
      <c r="L1096" s="12" t="s">
        <v>74</v>
      </c>
      <c r="M1096" s="12" t="s">
        <v>52</v>
      </c>
      <c r="N1096" s="12" t="s">
        <v>42</v>
      </c>
      <c r="O1096" s="12" t="s">
        <v>53</v>
      </c>
      <c r="P1096" s="12" t="s">
        <v>54</v>
      </c>
      <c r="Q1096" s="12" t="s">
        <v>55</v>
      </c>
      <c r="R1096" s="12">
        <v>28659</v>
      </c>
      <c r="S1096" s="12" t="s">
        <v>3265</v>
      </c>
      <c r="T1096" s="12" t="s">
        <v>61</v>
      </c>
      <c r="U1096" s="11">
        <f>datos_chargeback_2001_1!$V1096/100</f>
        <v>0</v>
      </c>
      <c r="V1096" s="12">
        <v>0</v>
      </c>
      <c r="W1096" s="11">
        <f>datos_chargeback_2001_1!$X1096/100</f>
        <v>286.58999999999997</v>
      </c>
      <c r="X1096" s="12">
        <v>28659</v>
      </c>
      <c r="Y1096" s="11">
        <f>datos_chargeback_2001_1!$Z1096/100</f>
        <v>0</v>
      </c>
      <c r="Z1096" s="12">
        <v>0</v>
      </c>
      <c r="AA1096" s="12" t="s">
        <v>3266</v>
      </c>
      <c r="AB1096" s="12" t="s">
        <v>35</v>
      </c>
      <c r="AC1096" s="13" t="s">
        <v>35</v>
      </c>
      <c r="AD1096" s="11">
        <f>datos_chargeback_2001_1!$AE1096/100</f>
        <v>0</v>
      </c>
      <c r="AE1096" s="12">
        <v>0</v>
      </c>
      <c r="AF1096" s="12" t="s">
        <v>50</v>
      </c>
    </row>
    <row r="1097" spans="1:32" x14ac:dyDescent="0.3">
      <c r="A1097" s="36" t="s">
        <v>3267</v>
      </c>
      <c r="B1097" s="14">
        <v>45022</v>
      </c>
      <c r="C1097" s="14" t="str">
        <f>TEXT(Tabla10[[#This Row],[Fecha de transacción]],"DDDD")</f>
        <v>jueves</v>
      </c>
      <c r="D1097" s="14">
        <v>45088</v>
      </c>
      <c r="E1097" s="15">
        <f>datos_chargeback_2001_1!$D1097-datos_chargeback_2001_1!$B1097</f>
        <v>66</v>
      </c>
      <c r="F1097" s="16">
        <f>datos_chargeback_2001_1!$G1097/100</f>
        <v>821.15</v>
      </c>
      <c r="G1097" s="17">
        <v>82115</v>
      </c>
      <c r="H1097" s="16">
        <f t="shared" si="17"/>
        <v>0</v>
      </c>
      <c r="I1097" s="16">
        <v>1.08</v>
      </c>
      <c r="J1097" s="17" t="s">
        <v>38</v>
      </c>
      <c r="K1097" s="17" t="s">
        <v>25</v>
      </c>
      <c r="L1097" s="17" t="s">
        <v>74</v>
      </c>
      <c r="M1097" s="17" t="s">
        <v>85</v>
      </c>
      <c r="N1097" s="17" t="s">
        <v>28</v>
      </c>
      <c r="O1097" s="17" t="s">
        <v>50</v>
      </c>
      <c r="P1097" s="17" t="s">
        <v>54</v>
      </c>
      <c r="Q1097" s="17" t="s">
        <v>75</v>
      </c>
      <c r="R1097" s="17">
        <v>82115</v>
      </c>
      <c r="S1097" s="17" t="s">
        <v>3268</v>
      </c>
      <c r="T1097" s="17" t="s">
        <v>33</v>
      </c>
      <c r="U1097" s="16">
        <f>datos_chargeback_2001_1!$V1097/100</f>
        <v>0</v>
      </c>
      <c r="V1097" s="17">
        <v>0</v>
      </c>
      <c r="W1097" s="16">
        <f>datos_chargeback_2001_1!$X1097/100</f>
        <v>0</v>
      </c>
      <c r="X1097" s="17">
        <v>0</v>
      </c>
      <c r="Y1097" s="16">
        <f>datos_chargeback_2001_1!$Z1097/100</f>
        <v>821.15</v>
      </c>
      <c r="Z1097" s="17">
        <v>82115</v>
      </c>
      <c r="AA1097" s="17" t="s">
        <v>3269</v>
      </c>
      <c r="AB1097" s="17" t="s">
        <v>48</v>
      </c>
      <c r="AC1097" s="18">
        <v>45022</v>
      </c>
      <c r="AD1097" s="16">
        <f>datos_chargeback_2001_1!$AE1097/100</f>
        <v>380.92</v>
      </c>
      <c r="AE1097" s="17">
        <v>38092</v>
      </c>
      <c r="AF1097" s="17" t="s">
        <v>50</v>
      </c>
    </row>
    <row r="1098" spans="1:32" x14ac:dyDescent="0.3">
      <c r="A1098" s="35" t="s">
        <v>3270</v>
      </c>
      <c r="B1098" s="9">
        <v>45023</v>
      </c>
      <c r="C1098" s="9" t="str">
        <f>TEXT(Tabla10[[#This Row],[Fecha de transacción]],"DDDD")</f>
        <v>viernes</v>
      </c>
      <c r="D1098" s="9">
        <v>45089</v>
      </c>
      <c r="E1098" s="10">
        <f>datos_chargeback_2001_1!$D1098-datos_chargeback_2001_1!$B1098</f>
        <v>66</v>
      </c>
      <c r="F1098" s="11">
        <f>datos_chargeback_2001_1!$G1098/100</f>
        <v>19.22</v>
      </c>
      <c r="G1098" s="12">
        <v>1922</v>
      </c>
      <c r="H1098" s="11">
        <f t="shared" si="17"/>
        <v>0</v>
      </c>
      <c r="I1098" s="11">
        <v>0</v>
      </c>
      <c r="J1098" s="12" t="s">
        <v>24</v>
      </c>
      <c r="K1098" s="12" t="s">
        <v>25</v>
      </c>
      <c r="L1098" s="12" t="s">
        <v>119</v>
      </c>
      <c r="M1098" s="12" t="s">
        <v>93</v>
      </c>
      <c r="N1098" s="12" t="s">
        <v>28</v>
      </c>
      <c r="O1098" s="12" t="s">
        <v>36</v>
      </c>
      <c r="P1098" s="12" t="s">
        <v>54</v>
      </c>
      <c r="Q1098" s="12" t="s">
        <v>44</v>
      </c>
      <c r="R1098" s="12">
        <v>19220</v>
      </c>
      <c r="S1098" s="12" t="s">
        <v>3271</v>
      </c>
      <c r="T1098" s="12" t="s">
        <v>33</v>
      </c>
      <c r="U1098" s="11">
        <f>datos_chargeback_2001_1!$V1098/100</f>
        <v>0</v>
      </c>
      <c r="V1098" s="12">
        <v>0</v>
      </c>
      <c r="W1098" s="11">
        <f>datos_chargeback_2001_1!$X1098/100</f>
        <v>0</v>
      </c>
      <c r="X1098" s="12">
        <v>0</v>
      </c>
      <c r="Y1098" s="11">
        <f>datos_chargeback_2001_1!$Z1098/100</f>
        <v>192.2</v>
      </c>
      <c r="Z1098" s="12">
        <v>19220</v>
      </c>
      <c r="AA1098" s="12" t="s">
        <v>3272</v>
      </c>
      <c r="AB1098" s="12" t="s">
        <v>48</v>
      </c>
      <c r="AC1098" s="19">
        <v>45023</v>
      </c>
      <c r="AD1098" s="11">
        <f>datos_chargeback_2001_1!$AE1098/100</f>
        <v>770.93</v>
      </c>
      <c r="AE1098" s="12">
        <v>77093</v>
      </c>
      <c r="AF1098" s="12" t="s">
        <v>64</v>
      </c>
    </row>
    <row r="1099" spans="1:32" x14ac:dyDescent="0.3">
      <c r="A1099" s="34" t="s">
        <v>3273</v>
      </c>
      <c r="B1099" s="3">
        <v>45024</v>
      </c>
      <c r="C1099" s="3" t="str">
        <f>TEXT(Tabla10[[#This Row],[Fecha de transacción]],"DDDD")</f>
        <v>sábado</v>
      </c>
      <c r="D1099" s="3">
        <v>45113</v>
      </c>
      <c r="E1099" s="4">
        <f>datos_chargeback_2001_1!$D1099-datos_chargeback_2001_1!$B1099</f>
        <v>89</v>
      </c>
      <c r="F1099" s="5">
        <f>datos_chargeback_2001_1!$G1099/100</f>
        <v>843.62</v>
      </c>
      <c r="G1099" s="6">
        <v>84362</v>
      </c>
      <c r="H1099" s="5">
        <f t="shared" si="17"/>
        <v>0</v>
      </c>
      <c r="I1099" s="5">
        <v>0</v>
      </c>
      <c r="J1099" s="6" t="s">
        <v>38</v>
      </c>
      <c r="K1099" s="6" t="s">
        <v>25</v>
      </c>
      <c r="L1099" s="6" t="s">
        <v>119</v>
      </c>
      <c r="M1099" s="6" t="s">
        <v>41</v>
      </c>
      <c r="N1099" s="6" t="s">
        <v>42</v>
      </c>
      <c r="O1099" s="6" t="s">
        <v>36</v>
      </c>
      <c r="P1099" s="6" t="s">
        <v>54</v>
      </c>
      <c r="Q1099" s="6" t="s">
        <v>66</v>
      </c>
      <c r="R1099" s="6">
        <v>84362</v>
      </c>
      <c r="S1099" s="6" t="s">
        <v>3274</v>
      </c>
      <c r="T1099" s="6" t="s">
        <v>61</v>
      </c>
      <c r="U1099" s="5">
        <f>datos_chargeback_2001_1!$V1099/100</f>
        <v>0</v>
      </c>
      <c r="V1099" s="6">
        <v>0</v>
      </c>
      <c r="W1099" s="5">
        <f>datos_chargeback_2001_1!$X1099/100</f>
        <v>843.62</v>
      </c>
      <c r="X1099" s="6">
        <v>84362</v>
      </c>
      <c r="Y1099" s="5">
        <f>datos_chargeback_2001_1!$Z1099/100</f>
        <v>0</v>
      </c>
      <c r="Z1099" s="6">
        <v>0</v>
      </c>
      <c r="AA1099" s="6" t="s">
        <v>3275</v>
      </c>
      <c r="AB1099" s="6" t="s">
        <v>35</v>
      </c>
      <c r="AC1099" s="7" t="s">
        <v>35</v>
      </c>
      <c r="AD1099" s="5">
        <f>datos_chargeback_2001_1!$AE1099/100</f>
        <v>0</v>
      </c>
      <c r="AE1099" s="6">
        <v>0</v>
      </c>
      <c r="AF1099" s="6" t="s">
        <v>36</v>
      </c>
    </row>
    <row r="1100" spans="1:32" x14ac:dyDescent="0.3">
      <c r="A1100" s="34" t="s">
        <v>3276</v>
      </c>
      <c r="B1100" s="3">
        <v>45025</v>
      </c>
      <c r="C1100" s="3" t="str">
        <f>TEXT(Tabla10[[#This Row],[Fecha de transacción]],"DDDD")</f>
        <v>domingo</v>
      </c>
      <c r="D1100" s="3">
        <v>45093</v>
      </c>
      <c r="E1100" s="4">
        <f>datos_chargeback_2001_1!$D1100-datos_chargeback_2001_1!$B1100</f>
        <v>68</v>
      </c>
      <c r="F1100" s="5">
        <f>datos_chargeback_2001_1!$G1100/100</f>
        <v>802.15</v>
      </c>
      <c r="G1100" s="6">
        <v>80215</v>
      </c>
      <c r="H1100" s="5">
        <f t="shared" si="17"/>
        <v>0</v>
      </c>
      <c r="I1100" s="5">
        <v>0.96</v>
      </c>
      <c r="J1100" s="6" t="s">
        <v>38</v>
      </c>
      <c r="K1100" s="6" t="s">
        <v>25</v>
      </c>
      <c r="L1100" s="6" t="s">
        <v>26</v>
      </c>
      <c r="M1100" s="6" t="s">
        <v>41</v>
      </c>
      <c r="N1100" s="6" t="s">
        <v>42</v>
      </c>
      <c r="O1100" s="6" t="s">
        <v>70</v>
      </c>
      <c r="P1100" s="6" t="s">
        <v>30</v>
      </c>
      <c r="Q1100" s="6" t="s">
        <v>55</v>
      </c>
      <c r="R1100" s="6">
        <v>80215</v>
      </c>
      <c r="S1100" s="6" t="s">
        <v>3277</v>
      </c>
      <c r="T1100" s="6" t="s">
        <v>116</v>
      </c>
      <c r="U1100" s="5">
        <f>datos_chargeback_2001_1!$V1100/100</f>
        <v>802.15</v>
      </c>
      <c r="V1100" s="6">
        <v>80215</v>
      </c>
      <c r="W1100" s="5">
        <f>datos_chargeback_2001_1!$X1100/100</f>
        <v>0</v>
      </c>
      <c r="X1100" s="6">
        <v>0</v>
      </c>
      <c r="Y1100" s="5">
        <f>datos_chargeback_2001_1!$Z1100/100</f>
        <v>0</v>
      </c>
      <c r="Z1100" s="6">
        <v>0</v>
      </c>
      <c r="AA1100" s="6" t="s">
        <v>3278</v>
      </c>
      <c r="AB1100" s="6" t="s">
        <v>48</v>
      </c>
      <c r="AC1100" s="8">
        <v>45025</v>
      </c>
      <c r="AD1100" s="5">
        <f>datos_chargeback_2001_1!$AE1100/100</f>
        <v>621.71</v>
      </c>
      <c r="AE1100" s="6">
        <v>62171</v>
      </c>
      <c r="AF1100" s="6" t="s">
        <v>29</v>
      </c>
    </row>
    <row r="1101" spans="1:32" x14ac:dyDescent="0.3">
      <c r="A1101" s="36" t="s">
        <v>3279</v>
      </c>
      <c r="B1101" s="14">
        <v>45026</v>
      </c>
      <c r="C1101" s="14" t="str">
        <f>TEXT(Tabla10[[#This Row],[Fecha de transacción]],"DDDD")</f>
        <v>lunes</v>
      </c>
      <c r="D1101" s="14">
        <v>45115</v>
      </c>
      <c r="E1101" s="15">
        <f>datos_chargeback_2001_1!$D1101-datos_chargeback_2001_1!$B1101</f>
        <v>89</v>
      </c>
      <c r="F1101" s="16">
        <f>datos_chargeback_2001_1!$G1101/100</f>
        <v>455.69</v>
      </c>
      <c r="G1101" s="17">
        <v>45569</v>
      </c>
      <c r="H1101" s="16">
        <f t="shared" si="17"/>
        <v>0</v>
      </c>
      <c r="I1101" s="16">
        <v>0</v>
      </c>
      <c r="J1101" s="17" t="s">
        <v>38</v>
      </c>
      <c r="K1101" s="17" t="s">
        <v>25</v>
      </c>
      <c r="L1101" s="17" t="s">
        <v>74</v>
      </c>
      <c r="M1101" s="17" t="s">
        <v>52</v>
      </c>
      <c r="N1101" s="17" t="s">
        <v>28</v>
      </c>
      <c r="O1101" s="17" t="s">
        <v>50</v>
      </c>
      <c r="P1101" s="17" t="s">
        <v>54</v>
      </c>
      <c r="Q1101" s="17" t="s">
        <v>55</v>
      </c>
      <c r="R1101" s="17">
        <v>45569</v>
      </c>
      <c r="S1101" s="17" t="s">
        <v>3280</v>
      </c>
      <c r="T1101" s="17" t="s">
        <v>33</v>
      </c>
      <c r="U1101" s="16">
        <f>datos_chargeback_2001_1!$V1101/100</f>
        <v>0</v>
      </c>
      <c r="V1101" s="17">
        <v>0</v>
      </c>
      <c r="W1101" s="16">
        <f>datos_chargeback_2001_1!$X1101/100</f>
        <v>0</v>
      </c>
      <c r="X1101" s="17">
        <v>0</v>
      </c>
      <c r="Y1101" s="16">
        <f>datos_chargeback_2001_1!$Z1101/100</f>
        <v>455.69</v>
      </c>
      <c r="Z1101" s="17">
        <v>45569</v>
      </c>
      <c r="AA1101" s="17" t="s">
        <v>3281</v>
      </c>
      <c r="AB1101" s="17" t="s">
        <v>48</v>
      </c>
      <c r="AC1101" s="18">
        <v>45026</v>
      </c>
      <c r="AD1101" s="16">
        <f>datos_chargeback_2001_1!$AE1101/100</f>
        <v>335.57</v>
      </c>
      <c r="AE1101" s="17">
        <v>33557</v>
      </c>
      <c r="AF1101" s="17" t="s">
        <v>29</v>
      </c>
    </row>
    <row r="1102" spans="1:32" x14ac:dyDescent="0.3">
      <c r="A1102" s="35" t="s">
        <v>3282</v>
      </c>
      <c r="B1102" s="9">
        <v>45027</v>
      </c>
      <c r="C1102" s="9" t="str">
        <f>TEXT(Tabla10[[#This Row],[Fecha de transacción]],"DDDD")</f>
        <v>martes</v>
      </c>
      <c r="D1102" s="9">
        <v>45106</v>
      </c>
      <c r="E1102" s="10">
        <f>datos_chargeback_2001_1!$D1102-datos_chargeback_2001_1!$B1102</f>
        <v>79</v>
      </c>
      <c r="F1102" s="11">
        <f>datos_chargeback_2001_1!$G1102/100</f>
        <v>92.82</v>
      </c>
      <c r="G1102" s="12">
        <v>9282</v>
      </c>
      <c r="H1102" s="11">
        <f t="shared" si="17"/>
        <v>0</v>
      </c>
      <c r="I1102" s="11">
        <v>1.29</v>
      </c>
      <c r="J1102" s="12" t="s">
        <v>24</v>
      </c>
      <c r="K1102" s="12" t="s">
        <v>25</v>
      </c>
      <c r="L1102" s="12" t="s">
        <v>40</v>
      </c>
      <c r="M1102" s="12" t="s">
        <v>85</v>
      </c>
      <c r="N1102" s="12" t="s">
        <v>42</v>
      </c>
      <c r="O1102" s="12" t="s">
        <v>114</v>
      </c>
      <c r="P1102" s="12" t="s">
        <v>54</v>
      </c>
      <c r="Q1102" s="12" t="s">
        <v>55</v>
      </c>
      <c r="R1102" s="12">
        <v>92820</v>
      </c>
      <c r="S1102" s="12" t="s">
        <v>2206</v>
      </c>
      <c r="T1102" s="12" t="s">
        <v>46</v>
      </c>
      <c r="U1102" s="11">
        <f>datos_chargeback_2001_1!$V1102/100</f>
        <v>928.2</v>
      </c>
      <c r="V1102" s="12">
        <v>92820</v>
      </c>
      <c r="W1102" s="11">
        <f>datos_chargeback_2001_1!$X1102/100</f>
        <v>0</v>
      </c>
      <c r="X1102" s="12">
        <v>0</v>
      </c>
      <c r="Y1102" s="11">
        <f>datos_chargeback_2001_1!$Z1102/100</f>
        <v>0</v>
      </c>
      <c r="Z1102" s="12">
        <v>0</v>
      </c>
      <c r="AA1102" s="12" t="s">
        <v>3283</v>
      </c>
      <c r="AB1102" s="12" t="s">
        <v>35</v>
      </c>
      <c r="AC1102" s="13" t="s">
        <v>35</v>
      </c>
      <c r="AD1102" s="11">
        <f>datos_chargeback_2001_1!$AE1102/100</f>
        <v>0</v>
      </c>
      <c r="AE1102" s="12">
        <v>0</v>
      </c>
      <c r="AF1102" s="12" t="s">
        <v>53</v>
      </c>
    </row>
    <row r="1103" spans="1:32" x14ac:dyDescent="0.3">
      <c r="A1103" s="34" t="s">
        <v>3284</v>
      </c>
      <c r="B1103" s="3">
        <v>45028</v>
      </c>
      <c r="C1103" s="3" t="str">
        <f>TEXT(Tabla10[[#This Row],[Fecha de transacción]],"DDDD")</f>
        <v>miércoles</v>
      </c>
      <c r="D1103" s="3">
        <v>45109</v>
      </c>
      <c r="E1103" s="4">
        <f>datos_chargeback_2001_1!$D1103-datos_chargeback_2001_1!$B1103</f>
        <v>81</v>
      </c>
      <c r="F1103" s="5">
        <f>datos_chargeback_2001_1!$G1103/100</f>
        <v>33.380000000000003</v>
      </c>
      <c r="G1103" s="6">
        <v>3338</v>
      </c>
      <c r="H1103" s="5">
        <f t="shared" si="17"/>
        <v>0</v>
      </c>
      <c r="I1103" s="5">
        <v>0.89</v>
      </c>
      <c r="J1103" s="6" t="s">
        <v>24</v>
      </c>
      <c r="K1103" s="6" t="s">
        <v>25</v>
      </c>
      <c r="L1103" s="6" t="s">
        <v>80</v>
      </c>
      <c r="M1103" s="6" t="s">
        <v>85</v>
      </c>
      <c r="N1103" s="6" t="s">
        <v>42</v>
      </c>
      <c r="O1103" s="6" t="s">
        <v>114</v>
      </c>
      <c r="P1103" s="6" t="s">
        <v>54</v>
      </c>
      <c r="Q1103" s="6" t="s">
        <v>55</v>
      </c>
      <c r="R1103" s="6">
        <v>3338</v>
      </c>
      <c r="S1103" s="6" t="s">
        <v>2577</v>
      </c>
      <c r="T1103" s="6" t="s">
        <v>46</v>
      </c>
      <c r="U1103" s="5">
        <f>datos_chargeback_2001_1!$V1103/100</f>
        <v>33.380000000000003</v>
      </c>
      <c r="V1103" s="6">
        <v>3338</v>
      </c>
      <c r="W1103" s="5">
        <f>datos_chargeback_2001_1!$X1103/100</f>
        <v>0</v>
      </c>
      <c r="X1103" s="6">
        <v>0</v>
      </c>
      <c r="Y1103" s="5">
        <f>datos_chargeback_2001_1!$Z1103/100</f>
        <v>0</v>
      </c>
      <c r="Z1103" s="6">
        <v>0</v>
      </c>
      <c r="AA1103" s="6" t="s">
        <v>3285</v>
      </c>
      <c r="AB1103" s="6" t="s">
        <v>48</v>
      </c>
      <c r="AC1103" s="8">
        <v>45028</v>
      </c>
      <c r="AD1103" s="5">
        <f>datos_chargeback_2001_1!$AE1103/100</f>
        <v>289.13</v>
      </c>
      <c r="AE1103" s="6">
        <v>28913</v>
      </c>
      <c r="AF1103" s="6" t="s">
        <v>50</v>
      </c>
    </row>
    <row r="1104" spans="1:32" x14ac:dyDescent="0.3">
      <c r="A1104" s="35" t="s">
        <v>3286</v>
      </c>
      <c r="B1104" s="9">
        <v>45029</v>
      </c>
      <c r="C1104" s="9" t="str">
        <f>TEXT(Tabla10[[#This Row],[Fecha de transacción]],"DDDD")</f>
        <v>jueves</v>
      </c>
      <c r="D1104" s="9">
        <v>45101</v>
      </c>
      <c r="E1104" s="10">
        <f>datos_chargeback_2001_1!$D1104-datos_chargeback_2001_1!$B1104</f>
        <v>72</v>
      </c>
      <c r="F1104" s="11">
        <f>datos_chargeback_2001_1!$G1104/100</f>
        <v>544.53</v>
      </c>
      <c r="G1104" s="12">
        <v>54453</v>
      </c>
      <c r="H1104" s="11">
        <f t="shared" si="17"/>
        <v>0</v>
      </c>
      <c r="I1104" s="11">
        <v>0.84</v>
      </c>
      <c r="J1104" s="12" t="s">
        <v>24</v>
      </c>
      <c r="K1104" s="12" t="s">
        <v>25</v>
      </c>
      <c r="L1104" s="12" t="s">
        <v>109</v>
      </c>
      <c r="M1104" s="12" t="s">
        <v>59</v>
      </c>
      <c r="N1104" s="12" t="s">
        <v>42</v>
      </c>
      <c r="O1104" s="12" t="s">
        <v>43</v>
      </c>
      <c r="P1104" s="12" t="s">
        <v>30</v>
      </c>
      <c r="Q1104" s="12" t="s">
        <v>66</v>
      </c>
      <c r="R1104" s="12">
        <v>54453</v>
      </c>
      <c r="S1104" s="12" t="s">
        <v>2513</v>
      </c>
      <c r="T1104" s="12" t="s">
        <v>46</v>
      </c>
      <c r="U1104" s="11">
        <f>datos_chargeback_2001_1!$V1104/100</f>
        <v>544.53</v>
      </c>
      <c r="V1104" s="12">
        <v>54453</v>
      </c>
      <c r="W1104" s="11">
        <f>datos_chargeback_2001_1!$X1104/100</f>
        <v>0</v>
      </c>
      <c r="X1104" s="12">
        <v>0</v>
      </c>
      <c r="Y1104" s="11">
        <f>datos_chargeback_2001_1!$Z1104/100</f>
        <v>0</v>
      </c>
      <c r="Z1104" s="12">
        <v>0</v>
      </c>
      <c r="AA1104" s="12" t="s">
        <v>3287</v>
      </c>
      <c r="AB1104" s="12" t="s">
        <v>48</v>
      </c>
      <c r="AC1104" s="19">
        <v>45029</v>
      </c>
      <c r="AD1104" s="11">
        <f>datos_chargeback_2001_1!$AE1104/100</f>
        <v>450.56</v>
      </c>
      <c r="AE1104" s="12">
        <v>45056</v>
      </c>
      <c r="AF1104" s="12" t="s">
        <v>64</v>
      </c>
    </row>
    <row r="1105" spans="1:32" x14ac:dyDescent="0.3">
      <c r="A1105" s="36" t="s">
        <v>3288</v>
      </c>
      <c r="B1105" s="14">
        <v>45030</v>
      </c>
      <c r="C1105" s="14" t="str">
        <f>TEXT(Tabla10[[#This Row],[Fecha de transacción]],"DDDD")</f>
        <v>viernes</v>
      </c>
      <c r="D1105" s="14">
        <v>45099</v>
      </c>
      <c r="E1105" s="15">
        <f>datos_chargeback_2001_1!$D1105-datos_chargeback_2001_1!$B1105</f>
        <v>69</v>
      </c>
      <c r="F1105" s="16">
        <f>datos_chargeback_2001_1!$G1105/100</f>
        <v>369.72</v>
      </c>
      <c r="G1105" s="17">
        <v>36972</v>
      </c>
      <c r="H1105" s="16">
        <f t="shared" si="17"/>
        <v>0</v>
      </c>
      <c r="I1105" s="16">
        <v>0.13</v>
      </c>
      <c r="J1105" s="17" t="s">
        <v>38</v>
      </c>
      <c r="K1105" s="17" t="s">
        <v>25</v>
      </c>
      <c r="L1105" s="17" t="s">
        <v>119</v>
      </c>
      <c r="M1105" s="17" t="s">
        <v>27</v>
      </c>
      <c r="N1105" s="17" t="s">
        <v>42</v>
      </c>
      <c r="O1105" s="17" t="s">
        <v>43</v>
      </c>
      <c r="P1105" s="17" t="s">
        <v>54</v>
      </c>
      <c r="Q1105" s="17" t="s">
        <v>55</v>
      </c>
      <c r="R1105" s="17">
        <v>36972</v>
      </c>
      <c r="S1105" s="17" t="s">
        <v>2941</v>
      </c>
      <c r="T1105" s="17" t="s">
        <v>46</v>
      </c>
      <c r="U1105" s="16">
        <f>datos_chargeback_2001_1!$V1105/100</f>
        <v>369.72</v>
      </c>
      <c r="V1105" s="17">
        <v>36972</v>
      </c>
      <c r="W1105" s="16">
        <f>datos_chargeback_2001_1!$X1105/100</f>
        <v>0</v>
      </c>
      <c r="X1105" s="17">
        <v>0</v>
      </c>
      <c r="Y1105" s="16">
        <f>datos_chargeback_2001_1!$Z1105/100</f>
        <v>0</v>
      </c>
      <c r="Z1105" s="17">
        <v>0</v>
      </c>
      <c r="AA1105" s="17" t="s">
        <v>3289</v>
      </c>
      <c r="AB1105" s="17" t="s">
        <v>48</v>
      </c>
      <c r="AC1105" s="18">
        <v>45030</v>
      </c>
      <c r="AD1105" s="16">
        <f>datos_chargeback_2001_1!$AE1105/100</f>
        <v>981.84</v>
      </c>
      <c r="AE1105" s="17">
        <v>98184</v>
      </c>
      <c r="AF1105" s="17" t="s">
        <v>64</v>
      </c>
    </row>
    <row r="1106" spans="1:32" x14ac:dyDescent="0.3">
      <c r="A1106" s="34" t="s">
        <v>3290</v>
      </c>
      <c r="B1106" s="3">
        <v>45031</v>
      </c>
      <c r="C1106" s="3" t="str">
        <f>TEXT(Tabla10[[#This Row],[Fecha de transacción]],"DDDD")</f>
        <v>sábado</v>
      </c>
      <c r="D1106" s="3">
        <v>45111</v>
      </c>
      <c r="E1106" s="4">
        <f>datos_chargeback_2001_1!$D1106-datos_chargeback_2001_1!$B1106</f>
        <v>80</v>
      </c>
      <c r="F1106" s="5">
        <f>datos_chargeback_2001_1!$G1106/100</f>
        <v>315.52</v>
      </c>
      <c r="G1106" s="6">
        <v>31552</v>
      </c>
      <c r="H1106" s="5">
        <f t="shared" si="17"/>
        <v>0</v>
      </c>
      <c r="I1106" s="5">
        <v>0</v>
      </c>
      <c r="J1106" s="6" t="s">
        <v>24</v>
      </c>
      <c r="K1106" s="6" t="s">
        <v>25</v>
      </c>
      <c r="L1106" s="6" t="s">
        <v>40</v>
      </c>
      <c r="M1106" s="6" t="s">
        <v>85</v>
      </c>
      <c r="N1106" s="6" t="s">
        <v>42</v>
      </c>
      <c r="O1106" s="6" t="s">
        <v>70</v>
      </c>
      <c r="P1106" s="6" t="s">
        <v>30</v>
      </c>
      <c r="Q1106" s="6" t="s">
        <v>44</v>
      </c>
      <c r="R1106" s="6">
        <v>31552</v>
      </c>
      <c r="S1106" s="6" t="s">
        <v>3291</v>
      </c>
      <c r="T1106" s="6" t="s">
        <v>61</v>
      </c>
      <c r="U1106" s="5">
        <f>datos_chargeback_2001_1!$V1106/100</f>
        <v>0</v>
      </c>
      <c r="V1106" s="6">
        <v>0</v>
      </c>
      <c r="W1106" s="5">
        <f>datos_chargeback_2001_1!$X1106/100</f>
        <v>315.52</v>
      </c>
      <c r="X1106" s="6">
        <v>31552</v>
      </c>
      <c r="Y1106" s="5">
        <f>datos_chargeback_2001_1!$Z1106/100</f>
        <v>0</v>
      </c>
      <c r="Z1106" s="6">
        <v>0</v>
      </c>
      <c r="AA1106" s="6" t="s">
        <v>3292</v>
      </c>
      <c r="AB1106" s="6" t="s">
        <v>48</v>
      </c>
      <c r="AC1106" s="8">
        <v>45031</v>
      </c>
      <c r="AD1106" s="5">
        <f>datos_chargeback_2001_1!$AE1106/100</f>
        <v>201.81</v>
      </c>
      <c r="AE1106" s="6">
        <v>20181</v>
      </c>
      <c r="AF1106" s="6" t="s">
        <v>36</v>
      </c>
    </row>
    <row r="1107" spans="1:32" x14ac:dyDescent="0.3">
      <c r="A1107" s="36" t="s">
        <v>3293</v>
      </c>
      <c r="B1107" s="14">
        <v>45032</v>
      </c>
      <c r="C1107" s="14" t="str">
        <f>TEXT(Tabla10[[#This Row],[Fecha de transacción]],"DDDD")</f>
        <v>domingo</v>
      </c>
      <c r="D1107" s="14">
        <v>45103</v>
      </c>
      <c r="E1107" s="15">
        <f>datos_chargeback_2001_1!$D1107-datos_chargeback_2001_1!$B1107</f>
        <v>71</v>
      </c>
      <c r="F1107" s="16">
        <f>datos_chargeback_2001_1!$G1107/100</f>
        <v>396.69</v>
      </c>
      <c r="G1107" s="17">
        <v>39669</v>
      </c>
      <c r="H1107" s="16">
        <f t="shared" si="17"/>
        <v>0</v>
      </c>
      <c r="I1107" s="16">
        <v>0.13</v>
      </c>
      <c r="J1107" s="17" t="s">
        <v>38</v>
      </c>
      <c r="K1107" s="17" t="s">
        <v>25</v>
      </c>
      <c r="L1107" s="17" t="s">
        <v>119</v>
      </c>
      <c r="M1107" s="17" t="s">
        <v>59</v>
      </c>
      <c r="N1107" s="17" t="s">
        <v>42</v>
      </c>
      <c r="O1107" s="17" t="s">
        <v>70</v>
      </c>
      <c r="P1107" s="17" t="s">
        <v>30</v>
      </c>
      <c r="Q1107" s="17" t="s">
        <v>31</v>
      </c>
      <c r="R1107" s="17">
        <v>39669</v>
      </c>
      <c r="S1107" s="17" t="s">
        <v>3294</v>
      </c>
      <c r="T1107" s="17" t="s">
        <v>61</v>
      </c>
      <c r="U1107" s="16">
        <f>datos_chargeback_2001_1!$V1107/100</f>
        <v>0</v>
      </c>
      <c r="V1107" s="17">
        <v>0</v>
      </c>
      <c r="W1107" s="16">
        <f>datos_chargeback_2001_1!$X1107/100</f>
        <v>396.69</v>
      </c>
      <c r="X1107" s="17">
        <v>39669</v>
      </c>
      <c r="Y1107" s="16">
        <f>datos_chargeback_2001_1!$Z1107/100</f>
        <v>0</v>
      </c>
      <c r="Z1107" s="17">
        <v>0</v>
      </c>
      <c r="AA1107" s="17" t="s">
        <v>3295</v>
      </c>
      <c r="AB1107" s="17" t="s">
        <v>48</v>
      </c>
      <c r="AC1107" s="18">
        <v>45032</v>
      </c>
      <c r="AD1107" s="16">
        <f>datos_chargeback_2001_1!$AE1107/100</f>
        <v>653.91</v>
      </c>
      <c r="AE1107" s="17">
        <v>65391</v>
      </c>
      <c r="AF1107" s="17" t="s">
        <v>43</v>
      </c>
    </row>
    <row r="1108" spans="1:32" x14ac:dyDescent="0.3">
      <c r="A1108" s="35" t="s">
        <v>3296</v>
      </c>
      <c r="B1108" s="9">
        <v>45033</v>
      </c>
      <c r="C1108" s="9" t="str">
        <f>TEXT(Tabla10[[#This Row],[Fecha de transacción]],"DDDD")</f>
        <v>lunes</v>
      </c>
      <c r="D1108" s="9">
        <v>45122</v>
      </c>
      <c r="E1108" s="10">
        <f>datos_chargeback_2001_1!$D1108-datos_chargeback_2001_1!$B1108</f>
        <v>89</v>
      </c>
      <c r="F1108" s="11">
        <f>datos_chargeback_2001_1!$G1108/100</f>
        <v>749.37</v>
      </c>
      <c r="G1108" s="12">
        <v>74937</v>
      </c>
      <c r="H1108" s="11">
        <f t="shared" si="17"/>
        <v>0</v>
      </c>
      <c r="I1108" s="11">
        <v>1.1599999999999999</v>
      </c>
      <c r="J1108" s="12" t="s">
        <v>38</v>
      </c>
      <c r="K1108" s="12" t="s">
        <v>25</v>
      </c>
      <c r="L1108" s="12" t="s">
        <v>26</v>
      </c>
      <c r="M1108" s="12" t="s">
        <v>27</v>
      </c>
      <c r="N1108" s="12" t="s">
        <v>42</v>
      </c>
      <c r="O1108" s="12" t="s">
        <v>53</v>
      </c>
      <c r="P1108" s="12" t="s">
        <v>30</v>
      </c>
      <c r="Q1108" s="12" t="s">
        <v>31</v>
      </c>
      <c r="R1108" s="12">
        <v>74937</v>
      </c>
      <c r="S1108" s="12" t="s">
        <v>3297</v>
      </c>
      <c r="T1108" s="12" t="s">
        <v>116</v>
      </c>
      <c r="U1108" s="11">
        <f>datos_chargeback_2001_1!$V1108/100</f>
        <v>749.37</v>
      </c>
      <c r="V1108" s="12">
        <v>74937</v>
      </c>
      <c r="W1108" s="11">
        <f>datos_chargeback_2001_1!$X1108/100</f>
        <v>0</v>
      </c>
      <c r="X1108" s="12">
        <v>0</v>
      </c>
      <c r="Y1108" s="11">
        <f>datos_chargeback_2001_1!$Z1108/100</f>
        <v>0</v>
      </c>
      <c r="Z1108" s="12">
        <v>0</v>
      </c>
      <c r="AA1108" s="12" t="s">
        <v>3298</v>
      </c>
      <c r="AB1108" s="12" t="s">
        <v>48</v>
      </c>
      <c r="AC1108" s="19">
        <v>45033</v>
      </c>
      <c r="AD1108" s="11">
        <f>datos_chargeback_2001_1!$AE1108/100</f>
        <v>830.35</v>
      </c>
      <c r="AE1108" s="12">
        <v>83035</v>
      </c>
      <c r="AF1108" s="12" t="s">
        <v>50</v>
      </c>
    </row>
    <row r="1109" spans="1:32" x14ac:dyDescent="0.3">
      <c r="A1109" s="36" t="s">
        <v>3299</v>
      </c>
      <c r="B1109" s="14">
        <v>45034</v>
      </c>
      <c r="C1109" s="14" t="str">
        <f>TEXT(Tabla10[[#This Row],[Fecha de transacción]],"DDDD")</f>
        <v>martes</v>
      </c>
      <c r="D1109" s="14">
        <v>45110</v>
      </c>
      <c r="E1109" s="15">
        <f>datos_chargeback_2001_1!$D1109-datos_chargeback_2001_1!$B1109</f>
        <v>76</v>
      </c>
      <c r="F1109" s="16">
        <f>datos_chargeback_2001_1!$G1109/100</f>
        <v>571.98</v>
      </c>
      <c r="G1109" s="17">
        <v>57198</v>
      </c>
      <c r="H1109" s="16">
        <f t="shared" si="17"/>
        <v>0</v>
      </c>
      <c r="I1109" s="16">
        <v>0.85</v>
      </c>
      <c r="J1109" s="17" t="s">
        <v>24</v>
      </c>
      <c r="K1109" s="17" t="s">
        <v>25</v>
      </c>
      <c r="L1109" s="17" t="s">
        <v>119</v>
      </c>
      <c r="M1109" s="17" t="s">
        <v>59</v>
      </c>
      <c r="N1109" s="17" t="s">
        <v>42</v>
      </c>
      <c r="O1109" s="17" t="s">
        <v>29</v>
      </c>
      <c r="P1109" s="17" t="s">
        <v>54</v>
      </c>
      <c r="Q1109" s="17" t="s">
        <v>66</v>
      </c>
      <c r="R1109" s="17">
        <v>57198</v>
      </c>
      <c r="S1109" s="17" t="s">
        <v>3300</v>
      </c>
      <c r="T1109" s="17" t="s">
        <v>46</v>
      </c>
      <c r="U1109" s="16">
        <f>datos_chargeback_2001_1!$V1109/100</f>
        <v>571.98</v>
      </c>
      <c r="V1109" s="17">
        <v>57198</v>
      </c>
      <c r="W1109" s="16">
        <f>datos_chargeback_2001_1!$X1109/100</f>
        <v>0</v>
      </c>
      <c r="X1109" s="17">
        <v>0</v>
      </c>
      <c r="Y1109" s="16">
        <f>datos_chargeback_2001_1!$Z1109/100</f>
        <v>0</v>
      </c>
      <c r="Z1109" s="17">
        <v>0</v>
      </c>
      <c r="AA1109" s="17" t="s">
        <v>3301</v>
      </c>
      <c r="AB1109" s="17" t="s">
        <v>48</v>
      </c>
      <c r="AC1109" s="18">
        <v>45034</v>
      </c>
      <c r="AD1109" s="16">
        <f>datos_chargeback_2001_1!$AE1109/100</f>
        <v>10.83</v>
      </c>
      <c r="AE1109" s="17">
        <v>1083</v>
      </c>
      <c r="AF1109" s="17" t="s">
        <v>36</v>
      </c>
    </row>
    <row r="1110" spans="1:32" x14ac:dyDescent="0.3">
      <c r="A1110" s="35" t="s">
        <v>3302</v>
      </c>
      <c r="B1110" s="9">
        <v>45035</v>
      </c>
      <c r="C1110" s="9" t="str">
        <f>TEXT(Tabla10[[#This Row],[Fecha de transacción]],"DDDD")</f>
        <v>miércoles</v>
      </c>
      <c r="D1110" s="9">
        <v>45116</v>
      </c>
      <c r="E1110" s="10">
        <f>datos_chargeback_2001_1!$D1110-datos_chargeback_2001_1!$B1110</f>
        <v>81</v>
      </c>
      <c r="F1110" s="11">
        <f>datos_chargeback_2001_1!$G1110/100</f>
        <v>773.07</v>
      </c>
      <c r="G1110" s="12">
        <v>77307</v>
      </c>
      <c r="H1110" s="11">
        <f t="shared" si="17"/>
        <v>0</v>
      </c>
      <c r="I1110" s="11">
        <v>0</v>
      </c>
      <c r="J1110" s="12" t="s">
        <v>38</v>
      </c>
      <c r="K1110" s="12" t="s">
        <v>25</v>
      </c>
      <c r="L1110" s="12" t="s">
        <v>26</v>
      </c>
      <c r="M1110" s="12" t="s">
        <v>27</v>
      </c>
      <c r="N1110" s="12" t="s">
        <v>28</v>
      </c>
      <c r="O1110" s="12" t="s">
        <v>114</v>
      </c>
      <c r="P1110" s="12" t="s">
        <v>54</v>
      </c>
      <c r="Q1110" s="12" t="s">
        <v>55</v>
      </c>
      <c r="R1110" s="12">
        <v>77307</v>
      </c>
      <c r="S1110" s="12" t="s">
        <v>1914</v>
      </c>
      <c r="T1110" s="12" t="s">
        <v>33</v>
      </c>
      <c r="U1110" s="11">
        <f>datos_chargeback_2001_1!$V1110/100</f>
        <v>0</v>
      </c>
      <c r="V1110" s="12">
        <v>0</v>
      </c>
      <c r="W1110" s="11">
        <f>datos_chargeback_2001_1!$X1110/100</f>
        <v>0</v>
      </c>
      <c r="X1110" s="12">
        <v>0</v>
      </c>
      <c r="Y1110" s="11">
        <f>datos_chargeback_2001_1!$Z1110/100</f>
        <v>773.07</v>
      </c>
      <c r="Z1110" s="12">
        <v>77307</v>
      </c>
      <c r="AA1110" s="12" t="s">
        <v>3303</v>
      </c>
      <c r="AB1110" s="12" t="s">
        <v>35</v>
      </c>
      <c r="AC1110" s="13" t="s">
        <v>35</v>
      </c>
      <c r="AD1110" s="11">
        <f>datos_chargeback_2001_1!$AE1110/100</f>
        <v>0</v>
      </c>
      <c r="AE1110" s="12">
        <v>0</v>
      </c>
      <c r="AF1110" s="12" t="s">
        <v>29</v>
      </c>
    </row>
    <row r="1111" spans="1:32" x14ac:dyDescent="0.3">
      <c r="A1111" s="34" t="s">
        <v>3304</v>
      </c>
      <c r="B1111" s="3">
        <v>45036</v>
      </c>
      <c r="C1111" s="3" t="str">
        <f>TEXT(Tabla10[[#This Row],[Fecha de transacción]],"DDDD")</f>
        <v>jueves</v>
      </c>
      <c r="D1111" s="3">
        <v>45107</v>
      </c>
      <c r="E1111" s="4">
        <f>datos_chargeback_2001_1!$D1111-datos_chargeback_2001_1!$B1111</f>
        <v>71</v>
      </c>
      <c r="F1111" s="5">
        <f>datos_chargeback_2001_1!$G1111/100</f>
        <v>645.84</v>
      </c>
      <c r="G1111" s="6">
        <v>64584</v>
      </c>
      <c r="H1111" s="5">
        <f t="shared" si="17"/>
        <v>0</v>
      </c>
      <c r="I1111" s="5">
        <v>0</v>
      </c>
      <c r="J1111" s="6" t="s">
        <v>38</v>
      </c>
      <c r="K1111" s="6" t="s">
        <v>25</v>
      </c>
      <c r="L1111" s="6" t="s">
        <v>119</v>
      </c>
      <c r="M1111" s="6" t="s">
        <v>93</v>
      </c>
      <c r="N1111" s="6" t="s">
        <v>28</v>
      </c>
      <c r="O1111" s="6" t="s">
        <v>29</v>
      </c>
      <c r="P1111" s="6" t="s">
        <v>54</v>
      </c>
      <c r="Q1111" s="6" t="s">
        <v>75</v>
      </c>
      <c r="R1111" s="6">
        <v>64584</v>
      </c>
      <c r="S1111" s="6" t="s">
        <v>3305</v>
      </c>
      <c r="T1111" s="6" t="s">
        <v>33</v>
      </c>
      <c r="U1111" s="5">
        <f>datos_chargeback_2001_1!$V1111/100</f>
        <v>0</v>
      </c>
      <c r="V1111" s="6">
        <v>0</v>
      </c>
      <c r="W1111" s="5">
        <f>datos_chargeback_2001_1!$X1111/100</f>
        <v>0</v>
      </c>
      <c r="X1111" s="6">
        <v>0</v>
      </c>
      <c r="Y1111" s="5">
        <f>datos_chargeback_2001_1!$Z1111/100</f>
        <v>645.84</v>
      </c>
      <c r="Z1111" s="6">
        <v>64584</v>
      </c>
      <c r="AA1111" s="6" t="s">
        <v>3306</v>
      </c>
      <c r="AB1111" s="6" t="s">
        <v>35</v>
      </c>
      <c r="AC1111" s="7" t="s">
        <v>35</v>
      </c>
      <c r="AD1111" s="5">
        <f>datos_chargeback_2001_1!$AE1111/100</f>
        <v>0</v>
      </c>
      <c r="AE1111" s="6">
        <v>0</v>
      </c>
      <c r="AF1111" s="6" t="s">
        <v>43</v>
      </c>
    </row>
    <row r="1112" spans="1:32" x14ac:dyDescent="0.3">
      <c r="A1112" s="35" t="s">
        <v>3307</v>
      </c>
      <c r="B1112" s="9">
        <v>45037</v>
      </c>
      <c r="C1112" s="9" t="str">
        <f>TEXT(Tabla10[[#This Row],[Fecha de transacción]],"DDDD")</f>
        <v>viernes</v>
      </c>
      <c r="D1112" s="9">
        <v>45105</v>
      </c>
      <c r="E1112" s="10">
        <f>datos_chargeback_2001_1!$D1112-datos_chargeback_2001_1!$B1112</f>
        <v>68</v>
      </c>
      <c r="F1112" s="11">
        <f>datos_chargeback_2001_1!$G1112/100</f>
        <v>821.56</v>
      </c>
      <c r="G1112" s="12">
        <v>82156</v>
      </c>
      <c r="H1112" s="11">
        <f t="shared" si="17"/>
        <v>0</v>
      </c>
      <c r="I1112" s="11">
        <v>0.92</v>
      </c>
      <c r="J1112" s="12" t="s">
        <v>38</v>
      </c>
      <c r="K1112" s="12" t="s">
        <v>25</v>
      </c>
      <c r="L1112" s="12" t="s">
        <v>26</v>
      </c>
      <c r="M1112" s="12" t="s">
        <v>93</v>
      </c>
      <c r="N1112" s="12" t="s">
        <v>42</v>
      </c>
      <c r="O1112" s="12" t="s">
        <v>53</v>
      </c>
      <c r="P1112" s="12" t="s">
        <v>30</v>
      </c>
      <c r="Q1112" s="12" t="s">
        <v>66</v>
      </c>
      <c r="R1112" s="12">
        <v>82156</v>
      </c>
      <c r="S1112" s="12" t="s">
        <v>3265</v>
      </c>
      <c r="T1112" s="12" t="s">
        <v>116</v>
      </c>
      <c r="U1112" s="11">
        <f>datos_chargeback_2001_1!$V1112/100</f>
        <v>821.56</v>
      </c>
      <c r="V1112" s="12">
        <v>82156</v>
      </c>
      <c r="W1112" s="11">
        <f>datos_chargeback_2001_1!$X1112/100</f>
        <v>0</v>
      </c>
      <c r="X1112" s="12">
        <v>0</v>
      </c>
      <c r="Y1112" s="11">
        <f>datos_chargeback_2001_1!$Z1112/100</f>
        <v>0</v>
      </c>
      <c r="Z1112" s="12">
        <v>0</v>
      </c>
      <c r="AA1112" s="12" t="s">
        <v>3308</v>
      </c>
      <c r="AB1112" s="12" t="s">
        <v>35</v>
      </c>
      <c r="AC1112" s="13" t="s">
        <v>35</v>
      </c>
      <c r="AD1112" s="11">
        <f>datos_chargeback_2001_1!$AE1112/100</f>
        <v>0</v>
      </c>
      <c r="AE1112" s="12">
        <v>0</v>
      </c>
      <c r="AF1112" s="12" t="s">
        <v>50</v>
      </c>
    </row>
    <row r="1113" spans="1:32" x14ac:dyDescent="0.3">
      <c r="A1113" s="36" t="s">
        <v>3309</v>
      </c>
      <c r="B1113" s="14">
        <v>45038</v>
      </c>
      <c r="C1113" s="14" t="str">
        <f>TEXT(Tabla10[[#This Row],[Fecha de transacción]],"DDDD")</f>
        <v>sábado</v>
      </c>
      <c r="D1113" s="14">
        <v>45113</v>
      </c>
      <c r="E1113" s="15">
        <f>datos_chargeback_2001_1!$D1113-datos_chargeback_2001_1!$B1113</f>
        <v>75</v>
      </c>
      <c r="F1113" s="16">
        <f>datos_chargeback_2001_1!$G1113/100</f>
        <v>905.49</v>
      </c>
      <c r="G1113" s="17">
        <v>90549</v>
      </c>
      <c r="H1113" s="16">
        <f t="shared" si="17"/>
        <v>0</v>
      </c>
      <c r="I1113" s="16">
        <v>0</v>
      </c>
      <c r="J1113" s="17" t="s">
        <v>24</v>
      </c>
      <c r="K1113" s="17" t="s">
        <v>25</v>
      </c>
      <c r="L1113" s="17" t="s">
        <v>80</v>
      </c>
      <c r="M1113" s="17" t="s">
        <v>27</v>
      </c>
      <c r="N1113" s="17" t="s">
        <v>42</v>
      </c>
      <c r="O1113" s="17" t="s">
        <v>29</v>
      </c>
      <c r="P1113" s="17" t="s">
        <v>54</v>
      </c>
      <c r="Q1113" s="17" t="s">
        <v>75</v>
      </c>
      <c r="R1113" s="17">
        <v>90549</v>
      </c>
      <c r="S1113" s="17" t="s">
        <v>3310</v>
      </c>
      <c r="T1113" s="17" t="s">
        <v>61</v>
      </c>
      <c r="U1113" s="16">
        <f>datos_chargeback_2001_1!$V1113/100</f>
        <v>0</v>
      </c>
      <c r="V1113" s="17">
        <v>0</v>
      </c>
      <c r="W1113" s="16">
        <f>datos_chargeback_2001_1!$X1113/100</f>
        <v>905.49</v>
      </c>
      <c r="X1113" s="17">
        <v>90549</v>
      </c>
      <c r="Y1113" s="16">
        <f>datos_chargeback_2001_1!$Z1113/100</f>
        <v>0</v>
      </c>
      <c r="Z1113" s="17">
        <v>0</v>
      </c>
      <c r="AA1113" s="17" t="s">
        <v>3311</v>
      </c>
      <c r="AB1113" s="17" t="s">
        <v>48</v>
      </c>
      <c r="AC1113" s="18">
        <v>45038</v>
      </c>
      <c r="AD1113" s="16">
        <f>datos_chargeback_2001_1!$AE1113/100</f>
        <v>631.58000000000004</v>
      </c>
      <c r="AE1113" s="17">
        <v>63158</v>
      </c>
      <c r="AF1113" s="17" t="s">
        <v>53</v>
      </c>
    </row>
    <row r="1114" spans="1:32" x14ac:dyDescent="0.3">
      <c r="A1114" s="34" t="s">
        <v>3312</v>
      </c>
      <c r="B1114" s="3">
        <v>45039</v>
      </c>
      <c r="C1114" s="3" t="str">
        <f>TEXT(Tabla10[[#This Row],[Fecha de transacción]],"DDDD")</f>
        <v>domingo</v>
      </c>
      <c r="D1114" s="3">
        <v>45124</v>
      </c>
      <c r="E1114" s="4">
        <f>datos_chargeback_2001_1!$D1114-datos_chargeback_2001_1!$B1114</f>
        <v>85</v>
      </c>
      <c r="F1114" s="5">
        <f>datos_chargeback_2001_1!$G1114/100</f>
        <v>412.79</v>
      </c>
      <c r="G1114" s="6">
        <v>41279</v>
      </c>
      <c r="H1114" s="5">
        <f t="shared" si="17"/>
        <v>0</v>
      </c>
      <c r="I1114" s="5">
        <v>0</v>
      </c>
      <c r="J1114" s="6" t="s">
        <v>38</v>
      </c>
      <c r="K1114" s="6" t="s">
        <v>25</v>
      </c>
      <c r="L1114" s="6" t="s">
        <v>40</v>
      </c>
      <c r="M1114" s="6" t="s">
        <v>59</v>
      </c>
      <c r="N1114" s="6" t="s">
        <v>42</v>
      </c>
      <c r="O1114" s="6" t="s">
        <v>36</v>
      </c>
      <c r="P1114" s="6" t="s">
        <v>54</v>
      </c>
      <c r="Q1114" s="6" t="s">
        <v>55</v>
      </c>
      <c r="R1114" s="6">
        <v>41279</v>
      </c>
      <c r="S1114" s="6" t="s">
        <v>630</v>
      </c>
      <c r="T1114" s="6" t="s">
        <v>61</v>
      </c>
      <c r="U1114" s="5">
        <f>datos_chargeback_2001_1!$V1114/100</f>
        <v>0</v>
      </c>
      <c r="V1114" s="6">
        <v>0</v>
      </c>
      <c r="W1114" s="5">
        <f>datos_chargeback_2001_1!$X1114/100</f>
        <v>412.79</v>
      </c>
      <c r="X1114" s="6">
        <v>41279</v>
      </c>
      <c r="Y1114" s="5">
        <f>datos_chargeback_2001_1!$Z1114/100</f>
        <v>0</v>
      </c>
      <c r="Z1114" s="6">
        <v>0</v>
      </c>
      <c r="AA1114" s="6" t="s">
        <v>3313</v>
      </c>
      <c r="AB1114" s="6" t="s">
        <v>48</v>
      </c>
      <c r="AC1114" s="8">
        <v>45039</v>
      </c>
      <c r="AD1114" s="5">
        <f>datos_chargeback_2001_1!$AE1114/100</f>
        <v>644.12</v>
      </c>
      <c r="AE1114" s="6">
        <v>64412</v>
      </c>
      <c r="AF1114" s="6" t="s">
        <v>29</v>
      </c>
    </row>
    <row r="1115" spans="1:32" x14ac:dyDescent="0.3">
      <c r="A1115" s="36" t="s">
        <v>3314</v>
      </c>
      <c r="B1115" s="14">
        <v>45040</v>
      </c>
      <c r="C1115" s="14" t="str">
        <f>TEXT(Tabla10[[#This Row],[Fecha de transacción]],"DDDD")</f>
        <v>lunes</v>
      </c>
      <c r="D1115" s="14">
        <v>45121</v>
      </c>
      <c r="E1115" s="15">
        <f>datos_chargeback_2001_1!$D1115-datos_chargeback_2001_1!$B1115</f>
        <v>81</v>
      </c>
      <c r="F1115" s="16">
        <f>datos_chargeback_2001_1!$G1115/100</f>
        <v>227.76</v>
      </c>
      <c r="G1115" s="17">
        <v>22776</v>
      </c>
      <c r="H1115" s="16">
        <f t="shared" si="17"/>
        <v>0</v>
      </c>
      <c r="I1115" s="16">
        <v>0</v>
      </c>
      <c r="J1115" s="17" t="s">
        <v>38</v>
      </c>
      <c r="K1115" s="17" t="s">
        <v>25</v>
      </c>
      <c r="L1115" s="17" t="s">
        <v>119</v>
      </c>
      <c r="M1115" s="17" t="s">
        <v>52</v>
      </c>
      <c r="N1115" s="17" t="s">
        <v>42</v>
      </c>
      <c r="O1115" s="17" t="s">
        <v>64</v>
      </c>
      <c r="P1115" s="17" t="s">
        <v>54</v>
      </c>
      <c r="Q1115" s="17" t="s">
        <v>66</v>
      </c>
      <c r="R1115" s="17">
        <v>22776</v>
      </c>
      <c r="S1115" s="17" t="s">
        <v>3315</v>
      </c>
      <c r="T1115" s="17" t="s">
        <v>116</v>
      </c>
      <c r="U1115" s="16">
        <f>datos_chargeback_2001_1!$V1115/100</f>
        <v>227.76</v>
      </c>
      <c r="V1115" s="17">
        <v>22776</v>
      </c>
      <c r="W1115" s="16">
        <f>datos_chargeback_2001_1!$X1115/100</f>
        <v>0</v>
      </c>
      <c r="X1115" s="17">
        <v>0</v>
      </c>
      <c r="Y1115" s="16">
        <f>datos_chargeback_2001_1!$Z1115/100</f>
        <v>0</v>
      </c>
      <c r="Z1115" s="17">
        <v>0</v>
      </c>
      <c r="AA1115" s="17" t="s">
        <v>3316</v>
      </c>
      <c r="AB1115" s="17" t="s">
        <v>35</v>
      </c>
      <c r="AC1115" s="20" t="s">
        <v>35</v>
      </c>
      <c r="AD1115" s="16">
        <f>datos_chargeback_2001_1!$AE1115/100</f>
        <v>0</v>
      </c>
      <c r="AE1115" s="17">
        <v>0</v>
      </c>
      <c r="AF1115" s="17" t="s">
        <v>29</v>
      </c>
    </row>
    <row r="1116" spans="1:32" x14ac:dyDescent="0.3">
      <c r="A1116" s="34" t="s">
        <v>3317</v>
      </c>
      <c r="B1116" s="3">
        <v>45041</v>
      </c>
      <c r="C1116" s="3" t="str">
        <f>TEXT(Tabla10[[#This Row],[Fecha de transacción]],"DDDD")</f>
        <v>martes</v>
      </c>
      <c r="D1116" s="3">
        <v>45129</v>
      </c>
      <c r="E1116" s="4">
        <f>datos_chargeback_2001_1!$D1116-datos_chargeback_2001_1!$B1116</f>
        <v>88</v>
      </c>
      <c r="F1116" s="5">
        <f>datos_chargeback_2001_1!$G1116/100</f>
        <v>90.71</v>
      </c>
      <c r="G1116" s="6">
        <v>9071</v>
      </c>
      <c r="H1116" s="5">
        <f t="shared" si="17"/>
        <v>0</v>
      </c>
      <c r="I1116" s="5">
        <v>1.44</v>
      </c>
      <c r="J1116" s="6" t="s">
        <v>24</v>
      </c>
      <c r="K1116" s="6" t="s">
        <v>25</v>
      </c>
      <c r="L1116" s="6" t="s">
        <v>40</v>
      </c>
      <c r="M1116" s="6" t="s">
        <v>52</v>
      </c>
      <c r="N1116" s="6" t="s">
        <v>28</v>
      </c>
      <c r="O1116" s="6" t="s">
        <v>43</v>
      </c>
      <c r="P1116" s="6" t="s">
        <v>30</v>
      </c>
      <c r="Q1116" s="6" t="s">
        <v>55</v>
      </c>
      <c r="R1116" s="6">
        <v>9071</v>
      </c>
      <c r="S1116" s="6" t="s">
        <v>3318</v>
      </c>
      <c r="T1116" s="6" t="s">
        <v>33</v>
      </c>
      <c r="U1116" s="5">
        <f>datos_chargeback_2001_1!$V1116/100</f>
        <v>0</v>
      </c>
      <c r="V1116" s="6">
        <v>0</v>
      </c>
      <c r="W1116" s="5">
        <f>datos_chargeback_2001_1!$X1116/100</f>
        <v>0</v>
      </c>
      <c r="X1116" s="6">
        <v>0</v>
      </c>
      <c r="Y1116" s="5">
        <f>datos_chargeback_2001_1!$Z1116/100</f>
        <v>90.71</v>
      </c>
      <c r="Z1116" s="6">
        <v>9071</v>
      </c>
      <c r="AA1116" s="6" t="s">
        <v>3319</v>
      </c>
      <c r="AB1116" s="6" t="s">
        <v>35</v>
      </c>
      <c r="AC1116" s="7" t="s">
        <v>35</v>
      </c>
      <c r="AD1116" s="5">
        <f>datos_chargeback_2001_1!$AE1116/100</f>
        <v>0</v>
      </c>
      <c r="AE1116" s="6">
        <v>0</v>
      </c>
      <c r="AF1116" s="6" t="s">
        <v>53</v>
      </c>
    </row>
    <row r="1117" spans="1:32" x14ac:dyDescent="0.3">
      <c r="A1117" s="36" t="s">
        <v>3320</v>
      </c>
      <c r="B1117" s="14">
        <v>45042</v>
      </c>
      <c r="C1117" s="14" t="str">
        <f>TEXT(Tabla10[[#This Row],[Fecha de transacción]],"DDDD")</f>
        <v>miércoles</v>
      </c>
      <c r="D1117" s="14">
        <v>45121</v>
      </c>
      <c r="E1117" s="15">
        <f>datos_chargeback_2001_1!$D1117-datos_chargeback_2001_1!$B1117</f>
        <v>79</v>
      </c>
      <c r="F1117" s="16">
        <f>datos_chargeback_2001_1!$G1117/100</f>
        <v>566.83000000000004</v>
      </c>
      <c r="G1117" s="17">
        <v>56683</v>
      </c>
      <c r="H1117" s="16">
        <f t="shared" si="17"/>
        <v>0</v>
      </c>
      <c r="I1117" s="16">
        <v>1.26</v>
      </c>
      <c r="J1117" s="17" t="s">
        <v>24</v>
      </c>
      <c r="K1117" s="17" t="s">
        <v>25</v>
      </c>
      <c r="L1117" s="17" t="s">
        <v>80</v>
      </c>
      <c r="M1117" s="17" t="s">
        <v>93</v>
      </c>
      <c r="N1117" s="17" t="s">
        <v>42</v>
      </c>
      <c r="O1117" s="17" t="s">
        <v>36</v>
      </c>
      <c r="P1117" s="17" t="s">
        <v>54</v>
      </c>
      <c r="Q1117" s="17" t="s">
        <v>66</v>
      </c>
      <c r="R1117" s="17">
        <v>56683</v>
      </c>
      <c r="S1117" s="17" t="s">
        <v>3321</v>
      </c>
      <c r="T1117" s="17" t="s">
        <v>116</v>
      </c>
      <c r="U1117" s="16">
        <f>datos_chargeback_2001_1!$V1117/100</f>
        <v>566.83000000000004</v>
      </c>
      <c r="V1117" s="17">
        <v>56683</v>
      </c>
      <c r="W1117" s="16">
        <f>datos_chargeback_2001_1!$X1117/100</f>
        <v>0</v>
      </c>
      <c r="X1117" s="17">
        <v>0</v>
      </c>
      <c r="Y1117" s="16">
        <f>datos_chargeback_2001_1!$Z1117/100</f>
        <v>0</v>
      </c>
      <c r="Z1117" s="17">
        <v>0</v>
      </c>
      <c r="AA1117" s="17" t="s">
        <v>3322</v>
      </c>
      <c r="AB1117" s="17" t="s">
        <v>48</v>
      </c>
      <c r="AC1117" s="18">
        <v>45042</v>
      </c>
      <c r="AD1117" s="16">
        <f>datos_chargeback_2001_1!$AE1117/100</f>
        <v>365.63</v>
      </c>
      <c r="AE1117" s="17">
        <v>36563</v>
      </c>
      <c r="AF1117" s="17" t="s">
        <v>53</v>
      </c>
    </row>
    <row r="1118" spans="1:32" x14ac:dyDescent="0.3">
      <c r="A1118" s="34" t="s">
        <v>3323</v>
      </c>
      <c r="B1118" s="3">
        <v>45043</v>
      </c>
      <c r="C1118" s="3" t="str">
        <f>TEXT(Tabla10[[#This Row],[Fecha de transacción]],"DDDD")</f>
        <v>jueves</v>
      </c>
      <c r="D1118" s="3">
        <v>45107</v>
      </c>
      <c r="E1118" s="4">
        <f>datos_chargeback_2001_1!$D1118-datos_chargeback_2001_1!$B1118</f>
        <v>64</v>
      </c>
      <c r="F1118" s="5">
        <f>datos_chargeback_2001_1!$G1118/100</f>
        <v>323.26</v>
      </c>
      <c r="G1118" s="6">
        <v>32326</v>
      </c>
      <c r="H1118" s="5">
        <f t="shared" si="17"/>
        <v>0</v>
      </c>
      <c r="I1118" s="5">
        <v>0</v>
      </c>
      <c r="J1118" s="6" t="s">
        <v>38</v>
      </c>
      <c r="K1118" s="6" t="s">
        <v>25</v>
      </c>
      <c r="L1118" s="6" t="s">
        <v>109</v>
      </c>
      <c r="M1118" s="6" t="s">
        <v>85</v>
      </c>
      <c r="N1118" s="6" t="s">
        <v>42</v>
      </c>
      <c r="O1118" s="6" t="s">
        <v>43</v>
      </c>
      <c r="P1118" s="6" t="s">
        <v>30</v>
      </c>
      <c r="Q1118" s="6" t="s">
        <v>44</v>
      </c>
      <c r="R1118" s="6">
        <v>32326</v>
      </c>
      <c r="S1118" s="6" t="s">
        <v>3324</v>
      </c>
      <c r="T1118" s="6" t="s">
        <v>61</v>
      </c>
      <c r="U1118" s="5">
        <f>datos_chargeback_2001_1!$V1118/100</f>
        <v>0</v>
      </c>
      <c r="V1118" s="6">
        <v>0</v>
      </c>
      <c r="W1118" s="5">
        <f>datos_chargeback_2001_1!$X1118/100</f>
        <v>323.26</v>
      </c>
      <c r="X1118" s="6">
        <v>32326</v>
      </c>
      <c r="Y1118" s="5">
        <f>datos_chargeback_2001_1!$Z1118/100</f>
        <v>0</v>
      </c>
      <c r="Z1118" s="6">
        <v>0</v>
      </c>
      <c r="AA1118" s="6" t="s">
        <v>3325</v>
      </c>
      <c r="AB1118" s="6" t="s">
        <v>35</v>
      </c>
      <c r="AC1118" s="7" t="s">
        <v>35</v>
      </c>
      <c r="AD1118" s="5">
        <f>datos_chargeback_2001_1!$AE1118/100</f>
        <v>0</v>
      </c>
      <c r="AE1118" s="6">
        <v>0</v>
      </c>
      <c r="AF1118" s="6" t="s">
        <v>53</v>
      </c>
    </row>
    <row r="1119" spans="1:32" x14ac:dyDescent="0.3">
      <c r="A1119" s="34" t="s">
        <v>3326</v>
      </c>
      <c r="B1119" s="3">
        <v>45044</v>
      </c>
      <c r="C1119" s="3" t="str">
        <f>TEXT(Tabla10[[#This Row],[Fecha de transacción]],"DDDD")</f>
        <v>viernes</v>
      </c>
      <c r="D1119" s="3">
        <v>45114</v>
      </c>
      <c r="E1119" s="4">
        <f>datos_chargeback_2001_1!$D1119-datos_chargeback_2001_1!$B1119</f>
        <v>70</v>
      </c>
      <c r="F1119" s="5">
        <f>datos_chargeback_2001_1!$G1119/100</f>
        <v>896.04</v>
      </c>
      <c r="G1119" s="6">
        <v>89604</v>
      </c>
      <c r="H1119" s="5">
        <f t="shared" si="17"/>
        <v>0</v>
      </c>
      <c r="I1119" s="5">
        <v>1.47</v>
      </c>
      <c r="J1119" s="6" t="s">
        <v>24</v>
      </c>
      <c r="K1119" s="6" t="s">
        <v>25</v>
      </c>
      <c r="L1119" s="6" t="s">
        <v>109</v>
      </c>
      <c r="M1119" s="6" t="s">
        <v>93</v>
      </c>
      <c r="N1119" s="6" t="s">
        <v>42</v>
      </c>
      <c r="O1119" s="6" t="s">
        <v>50</v>
      </c>
      <c r="P1119" s="6" t="s">
        <v>30</v>
      </c>
      <c r="Q1119" s="6" t="s">
        <v>44</v>
      </c>
      <c r="R1119" s="6">
        <v>89604</v>
      </c>
      <c r="S1119" s="6" t="s">
        <v>2380</v>
      </c>
      <c r="T1119" s="6" t="s">
        <v>61</v>
      </c>
      <c r="U1119" s="5">
        <f>datos_chargeback_2001_1!$V1119/100</f>
        <v>0</v>
      </c>
      <c r="V1119" s="6">
        <v>0</v>
      </c>
      <c r="W1119" s="5">
        <f>datos_chargeback_2001_1!$X1119/100</f>
        <v>896.04</v>
      </c>
      <c r="X1119" s="6">
        <v>89604</v>
      </c>
      <c r="Y1119" s="5">
        <f>datos_chargeback_2001_1!$Z1119/100</f>
        <v>0</v>
      </c>
      <c r="Z1119" s="6">
        <v>0</v>
      </c>
      <c r="AA1119" s="6" t="s">
        <v>3327</v>
      </c>
      <c r="AB1119" s="6" t="s">
        <v>35</v>
      </c>
      <c r="AC1119" s="7" t="s">
        <v>35</v>
      </c>
      <c r="AD1119" s="5">
        <f>datos_chargeback_2001_1!$AE1119/100</f>
        <v>0</v>
      </c>
      <c r="AE1119" s="6">
        <v>0</v>
      </c>
      <c r="AF1119" s="6" t="s">
        <v>64</v>
      </c>
    </row>
    <row r="1120" spans="1:32" x14ac:dyDescent="0.3">
      <c r="A1120" s="34" t="s">
        <v>3328</v>
      </c>
      <c r="B1120" s="3">
        <v>45045</v>
      </c>
      <c r="C1120" s="3" t="str">
        <f>TEXT(Tabla10[[#This Row],[Fecha de transacción]],"DDDD")</f>
        <v>sábado</v>
      </c>
      <c r="D1120" s="3">
        <v>45135</v>
      </c>
      <c r="E1120" s="4">
        <f>datos_chargeback_2001_1!$D1120-datos_chargeback_2001_1!$B1120</f>
        <v>90</v>
      </c>
      <c r="F1120" s="5">
        <f>datos_chargeback_2001_1!$G1120/100</f>
        <v>911.39</v>
      </c>
      <c r="G1120" s="6">
        <v>91139</v>
      </c>
      <c r="H1120" s="5">
        <f t="shared" si="17"/>
        <v>0</v>
      </c>
      <c r="I1120" s="5">
        <v>1.1399999999999999</v>
      </c>
      <c r="J1120" s="6" t="s">
        <v>38</v>
      </c>
      <c r="K1120" s="6" t="s">
        <v>25</v>
      </c>
      <c r="L1120" s="6" t="s">
        <v>40</v>
      </c>
      <c r="M1120" s="6" t="s">
        <v>93</v>
      </c>
      <c r="N1120" s="6" t="s">
        <v>42</v>
      </c>
      <c r="O1120" s="6" t="s">
        <v>70</v>
      </c>
      <c r="P1120" s="6" t="s">
        <v>54</v>
      </c>
      <c r="Q1120" s="6" t="s">
        <v>66</v>
      </c>
      <c r="R1120" s="6">
        <v>91139</v>
      </c>
      <c r="S1120" s="6" t="s">
        <v>3329</v>
      </c>
      <c r="T1120" s="6" t="s">
        <v>61</v>
      </c>
      <c r="U1120" s="5">
        <f>datos_chargeback_2001_1!$V1120/100</f>
        <v>0</v>
      </c>
      <c r="V1120" s="6">
        <v>0</v>
      </c>
      <c r="W1120" s="5">
        <f>datos_chargeback_2001_1!$X1120/100</f>
        <v>911.39</v>
      </c>
      <c r="X1120" s="6">
        <v>91139</v>
      </c>
      <c r="Y1120" s="5">
        <f>datos_chargeback_2001_1!$Z1120/100</f>
        <v>0</v>
      </c>
      <c r="Z1120" s="6">
        <v>0</v>
      </c>
      <c r="AA1120" s="6" t="s">
        <v>3330</v>
      </c>
      <c r="AB1120" s="6" t="s">
        <v>48</v>
      </c>
      <c r="AC1120" s="8">
        <v>45045</v>
      </c>
      <c r="AD1120" s="5">
        <f>datos_chargeback_2001_1!$AE1120/100</f>
        <v>834.08</v>
      </c>
      <c r="AE1120" s="6">
        <v>83408</v>
      </c>
      <c r="AF1120" s="6" t="s">
        <v>50</v>
      </c>
    </row>
    <row r="1121" spans="1:32" x14ac:dyDescent="0.3">
      <c r="A1121" s="36" t="s">
        <v>3331</v>
      </c>
      <c r="B1121" s="14">
        <v>45046</v>
      </c>
      <c r="C1121" s="14" t="str">
        <f>TEXT(Tabla10[[#This Row],[Fecha de transacción]],"DDDD")</f>
        <v>domingo</v>
      </c>
      <c r="D1121" s="14">
        <v>45106</v>
      </c>
      <c r="E1121" s="15">
        <f>datos_chargeback_2001_1!$D1121-datos_chargeback_2001_1!$B1121</f>
        <v>60</v>
      </c>
      <c r="F1121" s="16">
        <f>datos_chargeback_2001_1!$G1121/100</f>
        <v>699.47</v>
      </c>
      <c r="G1121" s="17">
        <v>69947</v>
      </c>
      <c r="H1121" s="16">
        <f t="shared" si="17"/>
        <v>0</v>
      </c>
      <c r="I1121" s="16">
        <v>0</v>
      </c>
      <c r="J1121" s="17" t="s">
        <v>38</v>
      </c>
      <c r="K1121" s="17" t="s">
        <v>25</v>
      </c>
      <c r="L1121" s="17" t="s">
        <v>74</v>
      </c>
      <c r="M1121" s="17" t="s">
        <v>41</v>
      </c>
      <c r="N1121" s="17" t="s">
        <v>42</v>
      </c>
      <c r="O1121" s="17" t="s">
        <v>36</v>
      </c>
      <c r="P1121" s="17" t="s">
        <v>30</v>
      </c>
      <c r="Q1121" s="17" t="s">
        <v>66</v>
      </c>
      <c r="R1121" s="17">
        <v>69947</v>
      </c>
      <c r="S1121" s="17" t="s">
        <v>98</v>
      </c>
      <c r="T1121" s="17" t="s">
        <v>61</v>
      </c>
      <c r="U1121" s="16">
        <f>datos_chargeback_2001_1!$V1121/100</f>
        <v>0</v>
      </c>
      <c r="V1121" s="17">
        <v>0</v>
      </c>
      <c r="W1121" s="16">
        <f>datos_chargeback_2001_1!$X1121/100</f>
        <v>699.47</v>
      </c>
      <c r="X1121" s="17">
        <v>69947</v>
      </c>
      <c r="Y1121" s="16">
        <f>datos_chargeback_2001_1!$Z1121/100</f>
        <v>0</v>
      </c>
      <c r="Z1121" s="17">
        <v>0</v>
      </c>
      <c r="AA1121" s="17" t="s">
        <v>3332</v>
      </c>
      <c r="AB1121" s="17" t="s">
        <v>35</v>
      </c>
      <c r="AC1121" s="20" t="s">
        <v>35</v>
      </c>
      <c r="AD1121" s="16">
        <f>datos_chargeback_2001_1!$AE1121/100</f>
        <v>0</v>
      </c>
      <c r="AE1121" s="17">
        <v>0</v>
      </c>
      <c r="AF1121" s="17" t="s">
        <v>29</v>
      </c>
    </row>
    <row r="1122" spans="1:32" x14ac:dyDescent="0.3">
      <c r="A1122" s="35" t="s">
        <v>3333</v>
      </c>
      <c r="B1122" s="9">
        <v>45047</v>
      </c>
      <c r="C1122" s="9" t="str">
        <f>TEXT(Tabla10[[#This Row],[Fecha de transacción]],"DDDD")</f>
        <v>lunes</v>
      </c>
      <c r="D1122" s="9">
        <v>45132</v>
      </c>
      <c r="E1122" s="10">
        <f>datos_chargeback_2001_1!$D1122-datos_chargeback_2001_1!$B1122</f>
        <v>85</v>
      </c>
      <c r="F1122" s="11">
        <f>datos_chargeback_2001_1!$G1122/100</f>
        <v>22.53</v>
      </c>
      <c r="G1122" s="12">
        <v>2253</v>
      </c>
      <c r="H1122" s="11">
        <f t="shared" si="17"/>
        <v>0</v>
      </c>
      <c r="I1122" s="11">
        <v>0.94</v>
      </c>
      <c r="J1122" s="12" t="s">
        <v>38</v>
      </c>
      <c r="K1122" s="12" t="s">
        <v>25</v>
      </c>
      <c r="L1122" s="12" t="s">
        <v>119</v>
      </c>
      <c r="M1122" s="12" t="s">
        <v>59</v>
      </c>
      <c r="N1122" s="12" t="s">
        <v>28</v>
      </c>
      <c r="O1122" s="12" t="s">
        <v>114</v>
      </c>
      <c r="P1122" s="12" t="s">
        <v>54</v>
      </c>
      <c r="Q1122" s="12" t="s">
        <v>31</v>
      </c>
      <c r="R1122" s="12">
        <v>2253</v>
      </c>
      <c r="S1122" s="12" t="s">
        <v>3243</v>
      </c>
      <c r="T1122" s="12" t="s">
        <v>33</v>
      </c>
      <c r="U1122" s="11">
        <f>datos_chargeback_2001_1!$V1122/100</f>
        <v>0</v>
      </c>
      <c r="V1122" s="12">
        <v>0</v>
      </c>
      <c r="W1122" s="11">
        <f>datos_chargeback_2001_1!$X1122/100</f>
        <v>0</v>
      </c>
      <c r="X1122" s="12">
        <v>0</v>
      </c>
      <c r="Y1122" s="11">
        <f>datos_chargeback_2001_1!$Z1122/100</f>
        <v>22.53</v>
      </c>
      <c r="Z1122" s="12">
        <v>2253</v>
      </c>
      <c r="AA1122" s="12" t="s">
        <v>3334</v>
      </c>
      <c r="AB1122" s="12" t="s">
        <v>35</v>
      </c>
      <c r="AC1122" s="13" t="s">
        <v>35</v>
      </c>
      <c r="AD1122" s="11">
        <f>datos_chargeback_2001_1!$AE1122/100</f>
        <v>0</v>
      </c>
      <c r="AE1122" s="12">
        <v>0</v>
      </c>
      <c r="AF1122" s="12" t="s">
        <v>29</v>
      </c>
    </row>
    <row r="1123" spans="1:32" x14ac:dyDescent="0.3">
      <c r="A1123" s="36" t="s">
        <v>3335</v>
      </c>
      <c r="B1123" s="14">
        <v>45048</v>
      </c>
      <c r="C1123" s="14" t="str">
        <f>TEXT(Tabla10[[#This Row],[Fecha de transacción]],"DDDD")</f>
        <v>martes</v>
      </c>
      <c r="D1123" s="14">
        <v>45108</v>
      </c>
      <c r="E1123" s="15">
        <f>datos_chargeback_2001_1!$D1123-datos_chargeback_2001_1!$B1123</f>
        <v>60</v>
      </c>
      <c r="F1123" s="16">
        <f>datos_chargeback_2001_1!$G1123/100</f>
        <v>229.63</v>
      </c>
      <c r="G1123" s="17">
        <v>22963</v>
      </c>
      <c r="H1123" s="16">
        <f t="shared" si="17"/>
        <v>0</v>
      </c>
      <c r="I1123" s="16">
        <v>1.22</v>
      </c>
      <c r="J1123" s="17" t="s">
        <v>24</v>
      </c>
      <c r="K1123" s="17" t="s">
        <v>25</v>
      </c>
      <c r="L1123" s="17" t="s">
        <v>26</v>
      </c>
      <c r="M1123" s="17" t="s">
        <v>27</v>
      </c>
      <c r="N1123" s="17" t="s">
        <v>28</v>
      </c>
      <c r="O1123" s="17" t="s">
        <v>70</v>
      </c>
      <c r="P1123" s="17" t="s">
        <v>30</v>
      </c>
      <c r="Q1123" s="17" t="s">
        <v>66</v>
      </c>
      <c r="R1123" s="17">
        <v>22963</v>
      </c>
      <c r="S1123" s="17" t="s">
        <v>615</v>
      </c>
      <c r="T1123" s="17" t="s">
        <v>33</v>
      </c>
      <c r="U1123" s="16">
        <f>datos_chargeback_2001_1!$V1123/100</f>
        <v>0</v>
      </c>
      <c r="V1123" s="17">
        <v>0</v>
      </c>
      <c r="W1123" s="16">
        <f>datos_chargeback_2001_1!$X1123/100</f>
        <v>0</v>
      </c>
      <c r="X1123" s="17">
        <v>0</v>
      </c>
      <c r="Y1123" s="16">
        <f>datos_chargeback_2001_1!$Z1123/100</f>
        <v>229.63</v>
      </c>
      <c r="Z1123" s="17">
        <v>22963</v>
      </c>
      <c r="AA1123" s="17" t="s">
        <v>3336</v>
      </c>
      <c r="AB1123" s="17" t="s">
        <v>48</v>
      </c>
      <c r="AC1123" s="18">
        <v>45048</v>
      </c>
      <c r="AD1123" s="16">
        <f>datos_chargeback_2001_1!$AE1123/100</f>
        <v>296.85000000000002</v>
      </c>
      <c r="AE1123" s="17">
        <v>29685</v>
      </c>
      <c r="AF1123" s="17" t="s">
        <v>64</v>
      </c>
    </row>
    <row r="1124" spans="1:32" x14ac:dyDescent="0.3">
      <c r="A1124" s="34" t="s">
        <v>3337</v>
      </c>
      <c r="B1124" s="3">
        <v>45049</v>
      </c>
      <c r="C1124" s="3" t="str">
        <f>TEXT(Tabla10[[#This Row],[Fecha de transacción]],"DDDD")</f>
        <v>miércoles</v>
      </c>
      <c r="D1124" s="3">
        <v>45133</v>
      </c>
      <c r="E1124" s="4">
        <f>datos_chargeback_2001_1!$D1124-datos_chargeback_2001_1!$B1124</f>
        <v>84</v>
      </c>
      <c r="F1124" s="5">
        <f>datos_chargeback_2001_1!$G1124/100</f>
        <v>241.45</v>
      </c>
      <c r="G1124" s="6">
        <v>24145</v>
      </c>
      <c r="H1124" s="5">
        <f t="shared" si="17"/>
        <v>0</v>
      </c>
      <c r="I1124" s="5">
        <v>0.1</v>
      </c>
      <c r="J1124" s="6" t="s">
        <v>38</v>
      </c>
      <c r="K1124" s="6" t="s">
        <v>25</v>
      </c>
      <c r="L1124" s="6" t="s">
        <v>74</v>
      </c>
      <c r="M1124" s="6" t="s">
        <v>59</v>
      </c>
      <c r="N1124" s="6" t="s">
        <v>28</v>
      </c>
      <c r="O1124" s="6" t="s">
        <v>50</v>
      </c>
      <c r="P1124" s="6" t="s">
        <v>54</v>
      </c>
      <c r="Q1124" s="6" t="s">
        <v>75</v>
      </c>
      <c r="R1124" s="6">
        <v>24145</v>
      </c>
      <c r="S1124" s="6" t="s">
        <v>3338</v>
      </c>
      <c r="T1124" s="6" t="s">
        <v>33</v>
      </c>
      <c r="U1124" s="5">
        <f>datos_chargeback_2001_1!$V1124/100</f>
        <v>0</v>
      </c>
      <c r="V1124" s="6">
        <v>0</v>
      </c>
      <c r="W1124" s="5">
        <f>datos_chargeback_2001_1!$X1124/100</f>
        <v>0</v>
      </c>
      <c r="X1124" s="6">
        <v>0</v>
      </c>
      <c r="Y1124" s="5">
        <f>datos_chargeback_2001_1!$Z1124/100</f>
        <v>241.45</v>
      </c>
      <c r="Z1124" s="6">
        <v>24145</v>
      </c>
      <c r="AA1124" s="6" t="s">
        <v>3339</v>
      </c>
      <c r="AB1124" s="6" t="s">
        <v>35</v>
      </c>
      <c r="AC1124" s="7" t="s">
        <v>35</v>
      </c>
      <c r="AD1124" s="5">
        <f>datos_chargeback_2001_1!$AE1124/100</f>
        <v>0</v>
      </c>
      <c r="AE1124" s="6">
        <v>0</v>
      </c>
      <c r="AF1124" s="6" t="s">
        <v>29</v>
      </c>
    </row>
    <row r="1125" spans="1:32" x14ac:dyDescent="0.3">
      <c r="A1125" s="34" t="s">
        <v>3340</v>
      </c>
      <c r="B1125" s="3">
        <v>45050</v>
      </c>
      <c r="C1125" s="3" t="str">
        <f>TEXT(Tabla10[[#This Row],[Fecha de transacción]],"DDDD")</f>
        <v>jueves</v>
      </c>
      <c r="D1125" s="3">
        <v>45129</v>
      </c>
      <c r="E1125" s="4">
        <f>datos_chargeback_2001_1!$D1125-datos_chargeback_2001_1!$B1125</f>
        <v>79</v>
      </c>
      <c r="F1125" s="5">
        <f>datos_chargeback_2001_1!$G1125/100</f>
        <v>291.85000000000002</v>
      </c>
      <c r="G1125" s="6">
        <v>29185</v>
      </c>
      <c r="H1125" s="5">
        <f t="shared" si="17"/>
        <v>0</v>
      </c>
      <c r="I1125" s="5">
        <v>0</v>
      </c>
      <c r="J1125" s="6" t="s">
        <v>38</v>
      </c>
      <c r="K1125" s="6" t="s">
        <v>25</v>
      </c>
      <c r="L1125" s="6" t="s">
        <v>26</v>
      </c>
      <c r="M1125" s="6" t="s">
        <v>85</v>
      </c>
      <c r="N1125" s="6" t="s">
        <v>28</v>
      </c>
      <c r="O1125" s="6" t="s">
        <v>43</v>
      </c>
      <c r="P1125" s="6" t="s">
        <v>30</v>
      </c>
      <c r="Q1125" s="6" t="s">
        <v>44</v>
      </c>
      <c r="R1125" s="6">
        <v>29185</v>
      </c>
      <c r="S1125" s="6" t="s">
        <v>3341</v>
      </c>
      <c r="T1125" s="6" t="s">
        <v>33</v>
      </c>
      <c r="U1125" s="5">
        <f>datos_chargeback_2001_1!$V1125/100</f>
        <v>0</v>
      </c>
      <c r="V1125" s="6">
        <v>0</v>
      </c>
      <c r="W1125" s="5">
        <f>datos_chargeback_2001_1!$X1125/100</f>
        <v>0</v>
      </c>
      <c r="X1125" s="6">
        <v>0</v>
      </c>
      <c r="Y1125" s="5">
        <f>datos_chargeback_2001_1!$Z1125/100</f>
        <v>291.85000000000002</v>
      </c>
      <c r="Z1125" s="6">
        <v>29185</v>
      </c>
      <c r="AA1125" s="6" t="s">
        <v>3342</v>
      </c>
      <c r="AB1125" s="6" t="s">
        <v>35</v>
      </c>
      <c r="AC1125" s="7" t="s">
        <v>35</v>
      </c>
      <c r="AD1125" s="5">
        <f>datos_chargeback_2001_1!$AE1125/100</f>
        <v>0</v>
      </c>
      <c r="AE1125" s="6">
        <v>0</v>
      </c>
      <c r="AF1125" s="6" t="s">
        <v>53</v>
      </c>
    </row>
    <row r="1126" spans="1:32" x14ac:dyDescent="0.3">
      <c r="A1126" s="35" t="s">
        <v>3343</v>
      </c>
      <c r="B1126" s="9">
        <v>45051</v>
      </c>
      <c r="C1126" s="9" t="str">
        <f>TEXT(Tabla10[[#This Row],[Fecha de transacción]],"DDDD")</f>
        <v>viernes</v>
      </c>
      <c r="D1126" s="9">
        <v>45134</v>
      </c>
      <c r="E1126" s="10">
        <f>datos_chargeback_2001_1!$D1126-datos_chargeback_2001_1!$B1126</f>
        <v>83</v>
      </c>
      <c r="F1126" s="11">
        <f>datos_chargeback_2001_1!$G1126/100</f>
        <v>281.91000000000003</v>
      </c>
      <c r="G1126" s="12">
        <v>28191</v>
      </c>
      <c r="H1126" s="11">
        <f t="shared" si="17"/>
        <v>0</v>
      </c>
      <c r="I1126" s="11">
        <v>1.47</v>
      </c>
      <c r="J1126" s="12" t="s">
        <v>38</v>
      </c>
      <c r="K1126" s="12" t="s">
        <v>25</v>
      </c>
      <c r="L1126" s="12" t="s">
        <v>26</v>
      </c>
      <c r="M1126" s="12" t="s">
        <v>41</v>
      </c>
      <c r="N1126" s="12" t="s">
        <v>42</v>
      </c>
      <c r="O1126" s="12" t="s">
        <v>43</v>
      </c>
      <c r="P1126" s="12" t="s">
        <v>54</v>
      </c>
      <c r="Q1126" s="12" t="s">
        <v>66</v>
      </c>
      <c r="R1126" s="12">
        <v>28191</v>
      </c>
      <c r="S1126" s="12" t="s">
        <v>3344</v>
      </c>
      <c r="T1126" s="12" t="s">
        <v>61</v>
      </c>
      <c r="U1126" s="11">
        <f>datos_chargeback_2001_1!$V1126/100</f>
        <v>0</v>
      </c>
      <c r="V1126" s="12">
        <v>0</v>
      </c>
      <c r="W1126" s="11">
        <f>datos_chargeback_2001_1!$X1126/100</f>
        <v>281.91000000000003</v>
      </c>
      <c r="X1126" s="12">
        <v>28191</v>
      </c>
      <c r="Y1126" s="11">
        <f>datos_chargeback_2001_1!$Z1126/100</f>
        <v>0</v>
      </c>
      <c r="Z1126" s="12">
        <v>0</v>
      </c>
      <c r="AA1126" s="12" t="s">
        <v>3345</v>
      </c>
      <c r="AB1126" s="12" t="s">
        <v>35</v>
      </c>
      <c r="AC1126" s="13" t="s">
        <v>35</v>
      </c>
      <c r="AD1126" s="11">
        <f>datos_chargeback_2001_1!$AE1126/100</f>
        <v>0</v>
      </c>
      <c r="AE1126" s="12">
        <v>0</v>
      </c>
      <c r="AF1126" s="12" t="s">
        <v>64</v>
      </c>
    </row>
    <row r="1127" spans="1:32" x14ac:dyDescent="0.3">
      <c r="A1127" s="36" t="s">
        <v>3346</v>
      </c>
      <c r="B1127" s="14">
        <v>45052</v>
      </c>
      <c r="C1127" s="14" t="str">
        <f>TEXT(Tabla10[[#This Row],[Fecha de transacción]],"DDDD")</f>
        <v>sábado</v>
      </c>
      <c r="D1127" s="14">
        <v>45115</v>
      </c>
      <c r="E1127" s="15">
        <f>datos_chargeback_2001_1!$D1127-datos_chargeback_2001_1!$B1127</f>
        <v>63</v>
      </c>
      <c r="F1127" s="16">
        <f>datos_chargeback_2001_1!$G1127/100</f>
        <v>760.47</v>
      </c>
      <c r="G1127" s="17">
        <v>76047</v>
      </c>
      <c r="H1127" s="16">
        <f t="shared" si="17"/>
        <v>0</v>
      </c>
      <c r="I1127" s="16">
        <v>0</v>
      </c>
      <c r="J1127" s="17" t="s">
        <v>24</v>
      </c>
      <c r="K1127" s="17" t="s">
        <v>25</v>
      </c>
      <c r="L1127" s="17" t="s">
        <v>40</v>
      </c>
      <c r="M1127" s="17" t="s">
        <v>41</v>
      </c>
      <c r="N1127" s="17" t="s">
        <v>42</v>
      </c>
      <c r="O1127" s="17" t="s">
        <v>50</v>
      </c>
      <c r="P1127" s="17" t="s">
        <v>54</v>
      </c>
      <c r="Q1127" s="17" t="s">
        <v>55</v>
      </c>
      <c r="R1127" s="17">
        <v>76047</v>
      </c>
      <c r="S1127" s="17" t="s">
        <v>3347</v>
      </c>
      <c r="T1127" s="17" t="s">
        <v>46</v>
      </c>
      <c r="U1127" s="16">
        <f>datos_chargeback_2001_1!$V1127/100</f>
        <v>760.47</v>
      </c>
      <c r="V1127" s="17">
        <v>76047</v>
      </c>
      <c r="W1127" s="16">
        <f>datos_chargeback_2001_1!$X1127/100</f>
        <v>0</v>
      </c>
      <c r="X1127" s="17">
        <v>0</v>
      </c>
      <c r="Y1127" s="16">
        <f>datos_chargeback_2001_1!$Z1127/100</f>
        <v>0</v>
      </c>
      <c r="Z1127" s="17">
        <v>0</v>
      </c>
      <c r="AA1127" s="17" t="s">
        <v>3348</v>
      </c>
      <c r="AB1127" s="17" t="s">
        <v>48</v>
      </c>
      <c r="AC1127" s="18">
        <v>45052</v>
      </c>
      <c r="AD1127" s="16">
        <f>datos_chargeback_2001_1!$AE1127/100</f>
        <v>866.17</v>
      </c>
      <c r="AE1127" s="17">
        <v>86617</v>
      </c>
      <c r="AF1127" s="17" t="s">
        <v>64</v>
      </c>
    </row>
    <row r="1128" spans="1:32" x14ac:dyDescent="0.3">
      <c r="A1128" s="35" t="s">
        <v>3349</v>
      </c>
      <c r="B1128" s="9">
        <v>45053</v>
      </c>
      <c r="C1128" s="9" t="str">
        <f>TEXT(Tabla10[[#This Row],[Fecha de transacción]],"DDDD")</f>
        <v>domingo</v>
      </c>
      <c r="D1128" s="9">
        <v>45115</v>
      </c>
      <c r="E1128" s="10">
        <f>datos_chargeback_2001_1!$D1128-datos_chargeback_2001_1!$B1128</f>
        <v>62</v>
      </c>
      <c r="F1128" s="11">
        <f>datos_chargeback_2001_1!$G1128/100</f>
        <v>23.54</v>
      </c>
      <c r="G1128" s="12">
        <v>2354</v>
      </c>
      <c r="H1128" s="11">
        <f t="shared" si="17"/>
        <v>0</v>
      </c>
      <c r="I1128" s="11">
        <v>1.31</v>
      </c>
      <c r="J1128" s="12" t="s">
        <v>38</v>
      </c>
      <c r="K1128" s="12" t="s">
        <v>25</v>
      </c>
      <c r="L1128" s="12" t="s">
        <v>40</v>
      </c>
      <c r="M1128" s="12" t="s">
        <v>85</v>
      </c>
      <c r="N1128" s="12" t="s">
        <v>28</v>
      </c>
      <c r="O1128" s="12" t="s">
        <v>50</v>
      </c>
      <c r="P1128" s="12" t="s">
        <v>54</v>
      </c>
      <c r="Q1128" s="12" t="s">
        <v>44</v>
      </c>
      <c r="R1128" s="12">
        <v>23540</v>
      </c>
      <c r="S1128" s="12" t="s">
        <v>2357</v>
      </c>
      <c r="T1128" s="12" t="s">
        <v>33</v>
      </c>
      <c r="U1128" s="11">
        <f>datos_chargeback_2001_1!$V1128/100</f>
        <v>0</v>
      </c>
      <c r="V1128" s="12">
        <v>0</v>
      </c>
      <c r="W1128" s="11">
        <f>datos_chargeback_2001_1!$X1128/100</f>
        <v>0</v>
      </c>
      <c r="X1128" s="12">
        <v>0</v>
      </c>
      <c r="Y1128" s="11">
        <f>datos_chargeback_2001_1!$Z1128/100</f>
        <v>235.4</v>
      </c>
      <c r="Z1128" s="12">
        <v>23540</v>
      </c>
      <c r="AA1128" s="12" t="s">
        <v>3350</v>
      </c>
      <c r="AB1128" s="12" t="s">
        <v>48</v>
      </c>
      <c r="AC1128" s="19">
        <v>45053</v>
      </c>
      <c r="AD1128" s="11">
        <f>datos_chargeback_2001_1!$AE1128/100</f>
        <v>621.48</v>
      </c>
      <c r="AE1128" s="12">
        <v>62148</v>
      </c>
      <c r="AF1128" s="12" t="s">
        <v>50</v>
      </c>
    </row>
    <row r="1129" spans="1:32" x14ac:dyDescent="0.3">
      <c r="A1129" s="34" t="s">
        <v>3351</v>
      </c>
      <c r="B1129" s="3">
        <v>45054</v>
      </c>
      <c r="C1129" s="3" t="str">
        <f>TEXT(Tabla10[[#This Row],[Fecha de transacción]],"DDDD")</f>
        <v>lunes</v>
      </c>
      <c r="D1129" s="3">
        <v>45125</v>
      </c>
      <c r="E1129" s="4">
        <f>datos_chargeback_2001_1!$D1129-datos_chargeback_2001_1!$B1129</f>
        <v>71</v>
      </c>
      <c r="F1129" s="5">
        <f>datos_chargeback_2001_1!$G1129/100</f>
        <v>448.31</v>
      </c>
      <c r="G1129" s="6">
        <v>44831</v>
      </c>
      <c r="H1129" s="5">
        <f t="shared" si="17"/>
        <v>0</v>
      </c>
      <c r="I1129" s="5">
        <v>1.35</v>
      </c>
      <c r="J1129" s="6" t="s">
        <v>24</v>
      </c>
      <c r="K1129" s="6" t="s">
        <v>25</v>
      </c>
      <c r="L1129" s="6" t="s">
        <v>40</v>
      </c>
      <c r="M1129" s="6" t="s">
        <v>93</v>
      </c>
      <c r="N1129" s="6" t="s">
        <v>28</v>
      </c>
      <c r="O1129" s="6" t="s">
        <v>53</v>
      </c>
      <c r="P1129" s="6" t="s">
        <v>54</v>
      </c>
      <c r="Q1129" s="6" t="s">
        <v>31</v>
      </c>
      <c r="R1129" s="6">
        <v>44831</v>
      </c>
      <c r="S1129" s="6" t="s">
        <v>3352</v>
      </c>
      <c r="T1129" s="6" t="s">
        <v>33</v>
      </c>
      <c r="U1129" s="5">
        <f>datos_chargeback_2001_1!$V1129/100</f>
        <v>0</v>
      </c>
      <c r="V1129" s="6">
        <v>0</v>
      </c>
      <c r="W1129" s="5">
        <f>datos_chargeback_2001_1!$X1129/100</f>
        <v>0</v>
      </c>
      <c r="X1129" s="6">
        <v>0</v>
      </c>
      <c r="Y1129" s="5">
        <f>datos_chargeback_2001_1!$Z1129/100</f>
        <v>448.31</v>
      </c>
      <c r="Z1129" s="6">
        <v>44831</v>
      </c>
      <c r="AA1129" s="6" t="s">
        <v>3353</v>
      </c>
      <c r="AB1129" s="6" t="s">
        <v>48</v>
      </c>
      <c r="AC1129" s="8">
        <v>45054</v>
      </c>
      <c r="AD1129" s="5">
        <f>datos_chargeback_2001_1!$AE1129/100</f>
        <v>47.33</v>
      </c>
      <c r="AE1129" s="6">
        <v>4733</v>
      </c>
      <c r="AF1129" s="6" t="s">
        <v>29</v>
      </c>
    </row>
    <row r="1130" spans="1:32" x14ac:dyDescent="0.3">
      <c r="A1130" s="34" t="s">
        <v>3354</v>
      </c>
      <c r="B1130" s="3">
        <v>45055</v>
      </c>
      <c r="C1130" s="3" t="str">
        <f>TEXT(Tabla10[[#This Row],[Fecha de transacción]],"DDDD")</f>
        <v>martes</v>
      </c>
      <c r="D1130" s="3">
        <v>45138</v>
      </c>
      <c r="E1130" s="4">
        <f>datos_chargeback_2001_1!$D1130-datos_chargeback_2001_1!$B1130</f>
        <v>83</v>
      </c>
      <c r="F1130" s="5">
        <f>datos_chargeback_2001_1!$G1130/100</f>
        <v>873.22</v>
      </c>
      <c r="G1130" s="6">
        <v>87322</v>
      </c>
      <c r="H1130" s="5">
        <f t="shared" si="17"/>
        <v>0</v>
      </c>
      <c r="I1130" s="5">
        <v>0</v>
      </c>
      <c r="J1130" s="6" t="s">
        <v>24</v>
      </c>
      <c r="K1130" s="6" t="s">
        <v>25</v>
      </c>
      <c r="L1130" s="6" t="s">
        <v>119</v>
      </c>
      <c r="M1130" s="6" t="s">
        <v>93</v>
      </c>
      <c r="N1130" s="6" t="s">
        <v>42</v>
      </c>
      <c r="O1130" s="6" t="s">
        <v>43</v>
      </c>
      <c r="P1130" s="6" t="s">
        <v>54</v>
      </c>
      <c r="Q1130" s="6" t="s">
        <v>31</v>
      </c>
      <c r="R1130" s="6">
        <v>87322</v>
      </c>
      <c r="S1130" s="6" t="s">
        <v>3355</v>
      </c>
      <c r="T1130" s="6" t="s">
        <v>61</v>
      </c>
      <c r="U1130" s="5">
        <f>datos_chargeback_2001_1!$V1130/100</f>
        <v>0</v>
      </c>
      <c r="V1130" s="6">
        <v>0</v>
      </c>
      <c r="W1130" s="5">
        <f>datos_chargeback_2001_1!$X1130/100</f>
        <v>873.22</v>
      </c>
      <c r="X1130" s="6">
        <v>87322</v>
      </c>
      <c r="Y1130" s="5">
        <f>datos_chargeback_2001_1!$Z1130/100</f>
        <v>0</v>
      </c>
      <c r="Z1130" s="6">
        <v>0</v>
      </c>
      <c r="AA1130" s="6" t="s">
        <v>3356</v>
      </c>
      <c r="AB1130" s="6" t="s">
        <v>48</v>
      </c>
      <c r="AC1130" s="8">
        <v>45055</v>
      </c>
      <c r="AD1130" s="5">
        <f>datos_chargeback_2001_1!$AE1130/100</f>
        <v>799.85</v>
      </c>
      <c r="AE1130" s="6">
        <v>79985</v>
      </c>
      <c r="AF1130" s="6" t="s">
        <v>36</v>
      </c>
    </row>
    <row r="1131" spans="1:32" x14ac:dyDescent="0.3">
      <c r="A1131" s="36" t="s">
        <v>3357</v>
      </c>
      <c r="B1131" s="14">
        <v>45056</v>
      </c>
      <c r="C1131" s="14" t="str">
        <f>TEXT(Tabla10[[#This Row],[Fecha de transacción]],"DDDD")</f>
        <v>miércoles</v>
      </c>
      <c r="D1131" s="14">
        <v>45137</v>
      </c>
      <c r="E1131" s="15">
        <f>datos_chargeback_2001_1!$D1131-datos_chargeback_2001_1!$B1131</f>
        <v>81</v>
      </c>
      <c r="F1131" s="16">
        <f>datos_chargeback_2001_1!$G1131/100</f>
        <v>670.24</v>
      </c>
      <c r="G1131" s="17">
        <v>67024</v>
      </c>
      <c r="H1131" s="16">
        <f t="shared" si="17"/>
        <v>0</v>
      </c>
      <c r="I1131" s="16">
        <v>0</v>
      </c>
      <c r="J1131" s="17" t="s">
        <v>24</v>
      </c>
      <c r="K1131" s="17" t="s">
        <v>25</v>
      </c>
      <c r="L1131" s="17" t="s">
        <v>109</v>
      </c>
      <c r="M1131" s="17" t="s">
        <v>85</v>
      </c>
      <c r="N1131" s="17" t="s">
        <v>28</v>
      </c>
      <c r="O1131" s="17" t="s">
        <v>29</v>
      </c>
      <c r="P1131" s="17" t="s">
        <v>30</v>
      </c>
      <c r="Q1131" s="17" t="s">
        <v>66</v>
      </c>
      <c r="R1131" s="17">
        <v>67024</v>
      </c>
      <c r="S1131" s="17" t="s">
        <v>2141</v>
      </c>
      <c r="T1131" s="17" t="s">
        <v>33</v>
      </c>
      <c r="U1131" s="16">
        <f>datos_chargeback_2001_1!$V1131/100</f>
        <v>0</v>
      </c>
      <c r="V1131" s="17">
        <v>0</v>
      </c>
      <c r="W1131" s="16">
        <f>datos_chargeback_2001_1!$X1131/100</f>
        <v>0</v>
      </c>
      <c r="X1131" s="17">
        <v>0</v>
      </c>
      <c r="Y1131" s="16">
        <f>datos_chargeback_2001_1!$Z1131/100</f>
        <v>670.24</v>
      </c>
      <c r="Z1131" s="17">
        <v>67024</v>
      </c>
      <c r="AA1131" s="17" t="s">
        <v>3358</v>
      </c>
      <c r="AB1131" s="17" t="s">
        <v>48</v>
      </c>
      <c r="AC1131" s="18">
        <v>45056</v>
      </c>
      <c r="AD1131" s="16">
        <f>datos_chargeback_2001_1!$AE1131/100</f>
        <v>711.34</v>
      </c>
      <c r="AE1131" s="17">
        <v>71134</v>
      </c>
      <c r="AF1131" s="17" t="s">
        <v>53</v>
      </c>
    </row>
    <row r="1132" spans="1:32" x14ac:dyDescent="0.3">
      <c r="A1132" s="34" t="s">
        <v>3359</v>
      </c>
      <c r="B1132" s="3">
        <v>45057</v>
      </c>
      <c r="C1132" s="3" t="str">
        <f>TEXT(Tabla10[[#This Row],[Fecha de transacción]],"DDDD")</f>
        <v>jueves</v>
      </c>
      <c r="D1132" s="3">
        <v>45128</v>
      </c>
      <c r="E1132" s="4">
        <f>datos_chargeback_2001_1!$D1132-datos_chargeback_2001_1!$B1132</f>
        <v>71</v>
      </c>
      <c r="F1132" s="5">
        <f>datos_chargeback_2001_1!$G1132/100</f>
        <v>33.61</v>
      </c>
      <c r="G1132" s="6">
        <v>3361</v>
      </c>
      <c r="H1132" s="5">
        <f t="shared" si="17"/>
        <v>0</v>
      </c>
      <c r="I1132" s="5">
        <v>1.38</v>
      </c>
      <c r="J1132" s="6" t="s">
        <v>24</v>
      </c>
      <c r="K1132" s="6" t="s">
        <v>25</v>
      </c>
      <c r="L1132" s="6" t="s">
        <v>109</v>
      </c>
      <c r="M1132" s="6" t="s">
        <v>27</v>
      </c>
      <c r="N1132" s="6" t="s">
        <v>42</v>
      </c>
      <c r="O1132" s="6" t="s">
        <v>53</v>
      </c>
      <c r="P1132" s="6" t="s">
        <v>30</v>
      </c>
      <c r="Q1132" s="6" t="s">
        <v>31</v>
      </c>
      <c r="R1132" s="6">
        <v>33610</v>
      </c>
      <c r="S1132" s="6" t="s">
        <v>3360</v>
      </c>
      <c r="T1132" s="6" t="s">
        <v>116</v>
      </c>
      <c r="U1132" s="5">
        <f>datos_chargeback_2001_1!$V1132/100</f>
        <v>336.1</v>
      </c>
      <c r="V1132" s="6">
        <v>33610</v>
      </c>
      <c r="W1132" s="5">
        <f>datos_chargeback_2001_1!$X1132/100</f>
        <v>0</v>
      </c>
      <c r="X1132" s="6">
        <v>0</v>
      </c>
      <c r="Y1132" s="5">
        <f>datos_chargeback_2001_1!$Z1132/100</f>
        <v>0</v>
      </c>
      <c r="Z1132" s="6">
        <v>0</v>
      </c>
      <c r="AA1132" s="6" t="s">
        <v>3361</v>
      </c>
      <c r="AB1132" s="6" t="s">
        <v>48</v>
      </c>
      <c r="AC1132" s="8">
        <v>45057</v>
      </c>
      <c r="AD1132" s="5">
        <f>datos_chargeback_2001_1!$AE1132/100</f>
        <v>52.75</v>
      </c>
      <c r="AE1132" s="6">
        <v>5275</v>
      </c>
      <c r="AF1132" s="6" t="s">
        <v>43</v>
      </c>
    </row>
    <row r="1133" spans="1:32" x14ac:dyDescent="0.3">
      <c r="A1133" s="34" t="s">
        <v>3362</v>
      </c>
      <c r="B1133" s="3">
        <v>45058</v>
      </c>
      <c r="C1133" s="3" t="str">
        <f>TEXT(Tabla10[[#This Row],[Fecha de transacción]],"DDDD")</f>
        <v>viernes</v>
      </c>
      <c r="D1133" s="3">
        <v>45124</v>
      </c>
      <c r="E1133" s="4">
        <f>datos_chargeback_2001_1!$D1133-datos_chargeback_2001_1!$B1133</f>
        <v>66</v>
      </c>
      <c r="F1133" s="5">
        <f>datos_chargeback_2001_1!$G1133/100</f>
        <v>801.57</v>
      </c>
      <c r="G1133" s="6">
        <v>80157</v>
      </c>
      <c r="H1133" s="5">
        <f t="shared" si="17"/>
        <v>0</v>
      </c>
      <c r="I1133" s="5">
        <v>0</v>
      </c>
      <c r="J1133" s="6" t="s">
        <v>38</v>
      </c>
      <c r="K1133" s="6" t="s">
        <v>25</v>
      </c>
      <c r="L1133" s="6" t="s">
        <v>74</v>
      </c>
      <c r="M1133" s="6" t="s">
        <v>41</v>
      </c>
      <c r="N1133" s="6" t="s">
        <v>42</v>
      </c>
      <c r="O1133" s="6" t="s">
        <v>64</v>
      </c>
      <c r="P1133" s="6" t="s">
        <v>30</v>
      </c>
      <c r="Q1133" s="6" t="s">
        <v>44</v>
      </c>
      <c r="R1133" s="6">
        <v>80157</v>
      </c>
      <c r="S1133" s="6" t="s">
        <v>3166</v>
      </c>
      <c r="T1133" s="6" t="s">
        <v>116</v>
      </c>
      <c r="U1133" s="5">
        <f>datos_chargeback_2001_1!$V1133/100</f>
        <v>801.57</v>
      </c>
      <c r="V1133" s="6">
        <v>80157</v>
      </c>
      <c r="W1133" s="5">
        <f>datos_chargeback_2001_1!$X1133/100</f>
        <v>0</v>
      </c>
      <c r="X1133" s="6">
        <v>0</v>
      </c>
      <c r="Y1133" s="5">
        <f>datos_chargeback_2001_1!$Z1133/100</f>
        <v>0</v>
      </c>
      <c r="Z1133" s="6">
        <v>0</v>
      </c>
      <c r="AA1133" s="6" t="s">
        <v>3363</v>
      </c>
      <c r="AB1133" s="6" t="s">
        <v>48</v>
      </c>
      <c r="AC1133" s="8">
        <v>45058</v>
      </c>
      <c r="AD1133" s="5">
        <f>datos_chargeback_2001_1!$AE1133/100</f>
        <v>506.01</v>
      </c>
      <c r="AE1133" s="6">
        <v>50601</v>
      </c>
      <c r="AF1133" s="6" t="s">
        <v>36</v>
      </c>
    </row>
    <row r="1134" spans="1:32" x14ac:dyDescent="0.3">
      <c r="A1134" s="34" t="s">
        <v>3364</v>
      </c>
      <c r="B1134" s="3">
        <v>45059</v>
      </c>
      <c r="C1134" s="3" t="str">
        <f>TEXT(Tabla10[[#This Row],[Fecha de transacción]],"DDDD")</f>
        <v>sábado</v>
      </c>
      <c r="D1134" s="3">
        <v>45133</v>
      </c>
      <c r="E1134" s="4">
        <f>datos_chargeback_2001_1!$D1134-datos_chargeback_2001_1!$B1134</f>
        <v>74</v>
      </c>
      <c r="F1134" s="5">
        <f>datos_chargeback_2001_1!$G1134/100</f>
        <v>169.74</v>
      </c>
      <c r="G1134" s="6">
        <v>16974</v>
      </c>
      <c r="H1134" s="5">
        <f t="shared" si="17"/>
        <v>0</v>
      </c>
      <c r="I1134" s="5">
        <v>0.97</v>
      </c>
      <c r="J1134" s="6" t="s">
        <v>38</v>
      </c>
      <c r="K1134" s="6" t="s">
        <v>25</v>
      </c>
      <c r="L1134" s="6" t="s">
        <v>74</v>
      </c>
      <c r="M1134" s="6" t="s">
        <v>52</v>
      </c>
      <c r="N1134" s="6" t="s">
        <v>42</v>
      </c>
      <c r="O1134" s="6" t="s">
        <v>50</v>
      </c>
      <c r="P1134" s="6" t="s">
        <v>54</v>
      </c>
      <c r="Q1134" s="6" t="s">
        <v>75</v>
      </c>
      <c r="R1134" s="6">
        <v>16974</v>
      </c>
      <c r="S1134" s="6" t="s">
        <v>3365</v>
      </c>
      <c r="T1134" s="6" t="s">
        <v>116</v>
      </c>
      <c r="U1134" s="5">
        <f>datos_chargeback_2001_1!$V1134/100</f>
        <v>169.74</v>
      </c>
      <c r="V1134" s="6">
        <v>16974</v>
      </c>
      <c r="W1134" s="5">
        <f>datos_chargeback_2001_1!$X1134/100</f>
        <v>0</v>
      </c>
      <c r="X1134" s="6">
        <v>0</v>
      </c>
      <c r="Y1134" s="5">
        <f>datos_chargeback_2001_1!$Z1134/100</f>
        <v>0</v>
      </c>
      <c r="Z1134" s="6">
        <v>0</v>
      </c>
      <c r="AA1134" s="6" t="s">
        <v>3366</v>
      </c>
      <c r="AB1134" s="6" t="s">
        <v>48</v>
      </c>
      <c r="AC1134" s="8">
        <v>45059</v>
      </c>
      <c r="AD1134" s="5">
        <f>datos_chargeback_2001_1!$AE1134/100</f>
        <v>347.19</v>
      </c>
      <c r="AE1134" s="6">
        <v>34719</v>
      </c>
      <c r="AF1134" s="6" t="s">
        <v>64</v>
      </c>
    </row>
    <row r="1135" spans="1:32" x14ac:dyDescent="0.3">
      <c r="A1135" s="36" t="s">
        <v>3367</v>
      </c>
      <c r="B1135" s="14">
        <v>45060</v>
      </c>
      <c r="C1135" s="14" t="str">
        <f>TEXT(Tabla10[[#This Row],[Fecha de transacción]],"DDDD")</f>
        <v>domingo</v>
      </c>
      <c r="D1135" s="14">
        <v>45123</v>
      </c>
      <c r="E1135" s="15">
        <f>datos_chargeback_2001_1!$D1135-datos_chargeback_2001_1!$B1135</f>
        <v>63</v>
      </c>
      <c r="F1135" s="16">
        <f>datos_chargeback_2001_1!$G1135/100</f>
        <v>618.05999999999995</v>
      </c>
      <c r="G1135" s="17">
        <v>61806</v>
      </c>
      <c r="H1135" s="16">
        <f t="shared" si="17"/>
        <v>0</v>
      </c>
      <c r="I1135" s="16">
        <v>0</v>
      </c>
      <c r="J1135" s="17" t="s">
        <v>24</v>
      </c>
      <c r="K1135" s="17" t="s">
        <v>25</v>
      </c>
      <c r="L1135" s="17" t="s">
        <v>40</v>
      </c>
      <c r="M1135" s="17" t="s">
        <v>27</v>
      </c>
      <c r="N1135" s="17" t="s">
        <v>42</v>
      </c>
      <c r="O1135" s="17" t="s">
        <v>43</v>
      </c>
      <c r="P1135" s="17" t="s">
        <v>54</v>
      </c>
      <c r="Q1135" s="17" t="s">
        <v>31</v>
      </c>
      <c r="R1135" s="17">
        <v>61806</v>
      </c>
      <c r="S1135" s="17" t="s">
        <v>3368</v>
      </c>
      <c r="T1135" s="17" t="s">
        <v>46</v>
      </c>
      <c r="U1135" s="16">
        <f>datos_chargeback_2001_1!$V1135/100</f>
        <v>618.05999999999995</v>
      </c>
      <c r="V1135" s="17">
        <v>61806</v>
      </c>
      <c r="W1135" s="16">
        <f>datos_chargeback_2001_1!$X1135/100</f>
        <v>0</v>
      </c>
      <c r="X1135" s="17">
        <v>0</v>
      </c>
      <c r="Y1135" s="16">
        <f>datos_chargeback_2001_1!$Z1135/100</f>
        <v>0</v>
      </c>
      <c r="Z1135" s="17">
        <v>0</v>
      </c>
      <c r="AA1135" s="17" t="s">
        <v>3369</v>
      </c>
      <c r="AB1135" s="17" t="s">
        <v>35</v>
      </c>
      <c r="AC1135" s="20" t="s">
        <v>35</v>
      </c>
      <c r="AD1135" s="16">
        <f>datos_chargeback_2001_1!$AE1135/100</f>
        <v>0</v>
      </c>
      <c r="AE1135" s="17">
        <v>0</v>
      </c>
      <c r="AF1135" s="17" t="s">
        <v>36</v>
      </c>
    </row>
    <row r="1136" spans="1:32" x14ac:dyDescent="0.3">
      <c r="A1136" s="35" t="s">
        <v>3370</v>
      </c>
      <c r="B1136" s="9">
        <v>45061</v>
      </c>
      <c r="C1136" s="9" t="str">
        <f>TEXT(Tabla10[[#This Row],[Fecha de transacción]],"DDDD")</f>
        <v>lunes</v>
      </c>
      <c r="D1136" s="9">
        <v>45129</v>
      </c>
      <c r="E1136" s="10">
        <f>datos_chargeback_2001_1!$D1136-datos_chargeback_2001_1!$B1136</f>
        <v>68</v>
      </c>
      <c r="F1136" s="11">
        <f>datos_chargeback_2001_1!$G1136/100</f>
        <v>746.26</v>
      </c>
      <c r="G1136" s="12">
        <v>74626</v>
      </c>
      <c r="H1136" s="11">
        <f t="shared" si="17"/>
        <v>0</v>
      </c>
      <c r="I1136" s="11">
        <v>1.35</v>
      </c>
      <c r="J1136" s="12" t="s">
        <v>24</v>
      </c>
      <c r="K1136" s="12" t="s">
        <v>25</v>
      </c>
      <c r="L1136" s="12" t="s">
        <v>74</v>
      </c>
      <c r="M1136" s="12" t="s">
        <v>59</v>
      </c>
      <c r="N1136" s="12" t="s">
        <v>28</v>
      </c>
      <c r="O1136" s="12" t="s">
        <v>70</v>
      </c>
      <c r="P1136" s="12" t="s">
        <v>30</v>
      </c>
      <c r="Q1136" s="12" t="s">
        <v>44</v>
      </c>
      <c r="R1136" s="12">
        <v>74626</v>
      </c>
      <c r="S1136" s="12" t="s">
        <v>3371</v>
      </c>
      <c r="T1136" s="12" t="s">
        <v>33</v>
      </c>
      <c r="U1136" s="11">
        <f>datos_chargeback_2001_1!$V1136/100</f>
        <v>0</v>
      </c>
      <c r="V1136" s="12">
        <v>0</v>
      </c>
      <c r="W1136" s="11">
        <f>datos_chargeback_2001_1!$X1136/100</f>
        <v>0</v>
      </c>
      <c r="X1136" s="12">
        <v>0</v>
      </c>
      <c r="Y1136" s="11">
        <f>datos_chargeback_2001_1!$Z1136/100</f>
        <v>746.26</v>
      </c>
      <c r="Z1136" s="12">
        <v>74626</v>
      </c>
      <c r="AA1136" s="12" t="s">
        <v>3372</v>
      </c>
      <c r="AB1136" s="12" t="s">
        <v>35</v>
      </c>
      <c r="AC1136" s="13" t="s">
        <v>35</v>
      </c>
      <c r="AD1136" s="11">
        <f>datos_chargeback_2001_1!$AE1136/100</f>
        <v>0</v>
      </c>
      <c r="AE1136" s="12">
        <v>0</v>
      </c>
      <c r="AF1136" s="12" t="s">
        <v>53</v>
      </c>
    </row>
    <row r="1137" spans="1:32" x14ac:dyDescent="0.3">
      <c r="A1137" s="34" t="s">
        <v>3373</v>
      </c>
      <c r="B1137" s="3">
        <v>45062</v>
      </c>
      <c r="C1137" s="3" t="str">
        <f>TEXT(Tabla10[[#This Row],[Fecha de transacción]],"DDDD")</f>
        <v>martes</v>
      </c>
      <c r="D1137" s="3">
        <v>45122</v>
      </c>
      <c r="E1137" s="4">
        <f>datos_chargeback_2001_1!$D1137-datos_chargeback_2001_1!$B1137</f>
        <v>60</v>
      </c>
      <c r="F1137" s="5">
        <f>datos_chargeback_2001_1!$G1137/100</f>
        <v>646.96</v>
      </c>
      <c r="G1137" s="6">
        <v>64696</v>
      </c>
      <c r="H1137" s="5">
        <f t="shared" si="17"/>
        <v>0</v>
      </c>
      <c r="I1137" s="5">
        <v>0.83</v>
      </c>
      <c r="J1137" s="6" t="s">
        <v>24</v>
      </c>
      <c r="K1137" s="6" t="s">
        <v>25</v>
      </c>
      <c r="L1137" s="6" t="s">
        <v>74</v>
      </c>
      <c r="M1137" s="6" t="s">
        <v>41</v>
      </c>
      <c r="N1137" s="6" t="s">
        <v>42</v>
      </c>
      <c r="O1137" s="6" t="s">
        <v>70</v>
      </c>
      <c r="P1137" s="6" t="s">
        <v>54</v>
      </c>
      <c r="Q1137" s="6" t="s">
        <v>31</v>
      </c>
      <c r="R1137" s="6">
        <v>64696</v>
      </c>
      <c r="S1137" s="6" t="s">
        <v>3374</v>
      </c>
      <c r="T1137" s="6" t="s">
        <v>46</v>
      </c>
      <c r="U1137" s="5">
        <f>datos_chargeback_2001_1!$V1137/100</f>
        <v>646.96</v>
      </c>
      <c r="V1137" s="6">
        <v>64696</v>
      </c>
      <c r="W1137" s="5">
        <f>datos_chargeback_2001_1!$X1137/100</f>
        <v>0</v>
      </c>
      <c r="X1137" s="6">
        <v>0</v>
      </c>
      <c r="Y1137" s="5">
        <f>datos_chargeback_2001_1!$Z1137/100</f>
        <v>0</v>
      </c>
      <c r="Z1137" s="6">
        <v>0</v>
      </c>
      <c r="AA1137" s="6" t="s">
        <v>3375</v>
      </c>
      <c r="AB1137" s="6" t="s">
        <v>35</v>
      </c>
      <c r="AC1137" s="7" t="s">
        <v>35</v>
      </c>
      <c r="AD1137" s="5">
        <f>datos_chargeback_2001_1!$AE1137/100</f>
        <v>0</v>
      </c>
      <c r="AE1137" s="6">
        <v>0</v>
      </c>
      <c r="AF1137" s="6" t="s">
        <v>50</v>
      </c>
    </row>
    <row r="1138" spans="1:32" x14ac:dyDescent="0.3">
      <c r="A1138" s="34" t="s">
        <v>3376</v>
      </c>
      <c r="B1138" s="3">
        <v>45063</v>
      </c>
      <c r="C1138" s="3" t="str">
        <f>TEXT(Tabla10[[#This Row],[Fecha de transacción]],"DDDD")</f>
        <v>miércoles</v>
      </c>
      <c r="D1138" s="3">
        <v>45152</v>
      </c>
      <c r="E1138" s="4">
        <f>datos_chargeback_2001_1!$D1138-datos_chargeback_2001_1!$B1138</f>
        <v>89</v>
      </c>
      <c r="F1138" s="5">
        <f>datos_chargeback_2001_1!$G1138/100</f>
        <v>59.59</v>
      </c>
      <c r="G1138" s="6">
        <v>5959</v>
      </c>
      <c r="H1138" s="5">
        <f t="shared" si="17"/>
        <v>0</v>
      </c>
      <c r="I1138" s="5">
        <v>0</v>
      </c>
      <c r="J1138" s="6" t="s">
        <v>24</v>
      </c>
      <c r="K1138" s="6" t="s">
        <v>25</v>
      </c>
      <c r="L1138" s="6" t="s">
        <v>80</v>
      </c>
      <c r="M1138" s="6" t="s">
        <v>85</v>
      </c>
      <c r="N1138" s="6" t="s">
        <v>42</v>
      </c>
      <c r="O1138" s="6" t="s">
        <v>43</v>
      </c>
      <c r="P1138" s="6" t="s">
        <v>30</v>
      </c>
      <c r="Q1138" s="6" t="s">
        <v>44</v>
      </c>
      <c r="R1138" s="6">
        <v>5959</v>
      </c>
      <c r="S1138" s="6" t="s">
        <v>3377</v>
      </c>
      <c r="T1138" s="6" t="s">
        <v>61</v>
      </c>
      <c r="U1138" s="5">
        <f>datos_chargeback_2001_1!$V1138/100</f>
        <v>0</v>
      </c>
      <c r="V1138" s="6">
        <v>0</v>
      </c>
      <c r="W1138" s="5">
        <f>datos_chargeback_2001_1!$X1138/100</f>
        <v>59.59</v>
      </c>
      <c r="X1138" s="6">
        <v>5959</v>
      </c>
      <c r="Y1138" s="5">
        <f>datos_chargeback_2001_1!$Z1138/100</f>
        <v>0</v>
      </c>
      <c r="Z1138" s="6">
        <v>0</v>
      </c>
      <c r="AA1138" s="6" t="s">
        <v>3378</v>
      </c>
      <c r="AB1138" s="6" t="s">
        <v>35</v>
      </c>
      <c r="AC1138" s="7" t="s">
        <v>35</v>
      </c>
      <c r="AD1138" s="5">
        <f>datos_chargeback_2001_1!$AE1138/100</f>
        <v>0</v>
      </c>
      <c r="AE1138" s="6">
        <v>0</v>
      </c>
      <c r="AF1138" s="6" t="s">
        <v>29</v>
      </c>
    </row>
    <row r="1139" spans="1:32" x14ac:dyDescent="0.3">
      <c r="A1139" s="34" t="s">
        <v>3379</v>
      </c>
      <c r="B1139" s="3">
        <v>45064</v>
      </c>
      <c r="C1139" s="3" t="str">
        <f>TEXT(Tabla10[[#This Row],[Fecha de transacción]],"DDDD")</f>
        <v>jueves</v>
      </c>
      <c r="D1139" s="3">
        <v>45127</v>
      </c>
      <c r="E1139" s="4">
        <f>datos_chargeback_2001_1!$D1139-datos_chargeback_2001_1!$B1139</f>
        <v>63</v>
      </c>
      <c r="F1139" s="5">
        <f>datos_chargeback_2001_1!$G1139/100</f>
        <v>79.88</v>
      </c>
      <c r="G1139" s="6">
        <v>7988</v>
      </c>
      <c r="H1139" s="5">
        <f t="shared" si="17"/>
        <v>0</v>
      </c>
      <c r="I1139" s="5">
        <v>0.95</v>
      </c>
      <c r="J1139" s="6" t="s">
        <v>38</v>
      </c>
      <c r="K1139" s="6" t="s">
        <v>25</v>
      </c>
      <c r="L1139" s="6" t="s">
        <v>109</v>
      </c>
      <c r="M1139" s="6" t="s">
        <v>85</v>
      </c>
      <c r="N1139" s="6" t="s">
        <v>42</v>
      </c>
      <c r="O1139" s="6" t="s">
        <v>36</v>
      </c>
      <c r="P1139" s="6" t="s">
        <v>54</v>
      </c>
      <c r="Q1139" s="6" t="s">
        <v>66</v>
      </c>
      <c r="R1139" s="6">
        <v>7988</v>
      </c>
      <c r="S1139" s="6" t="s">
        <v>3003</v>
      </c>
      <c r="T1139" s="6" t="s">
        <v>116</v>
      </c>
      <c r="U1139" s="5">
        <f>datos_chargeback_2001_1!$V1139/100</f>
        <v>79.88</v>
      </c>
      <c r="V1139" s="6">
        <v>7988</v>
      </c>
      <c r="W1139" s="5">
        <f>datos_chargeback_2001_1!$X1139/100</f>
        <v>0</v>
      </c>
      <c r="X1139" s="6">
        <v>0</v>
      </c>
      <c r="Y1139" s="5">
        <f>datos_chargeback_2001_1!$Z1139/100</f>
        <v>0</v>
      </c>
      <c r="Z1139" s="6">
        <v>0</v>
      </c>
      <c r="AA1139" s="6" t="s">
        <v>3380</v>
      </c>
      <c r="AB1139" s="6" t="s">
        <v>48</v>
      </c>
      <c r="AC1139" s="8">
        <v>45064</v>
      </c>
      <c r="AD1139" s="5">
        <f>datos_chargeback_2001_1!$AE1139/100</f>
        <v>640.73</v>
      </c>
      <c r="AE1139" s="6">
        <v>64073</v>
      </c>
      <c r="AF1139" s="6" t="s">
        <v>53</v>
      </c>
    </row>
    <row r="1140" spans="1:32" x14ac:dyDescent="0.3">
      <c r="A1140" s="34" t="s">
        <v>3381</v>
      </c>
      <c r="B1140" s="3">
        <v>45065</v>
      </c>
      <c r="C1140" s="3" t="str">
        <f>TEXT(Tabla10[[#This Row],[Fecha de transacción]],"DDDD")</f>
        <v>viernes</v>
      </c>
      <c r="D1140" s="3">
        <v>45141</v>
      </c>
      <c r="E1140" s="4">
        <f>datos_chargeback_2001_1!$D1140-datos_chargeback_2001_1!$B1140</f>
        <v>76</v>
      </c>
      <c r="F1140" s="5">
        <f>datos_chargeback_2001_1!$G1140/100</f>
        <v>29.83</v>
      </c>
      <c r="G1140" s="6">
        <v>2983</v>
      </c>
      <c r="H1140" s="5">
        <f t="shared" si="17"/>
        <v>0</v>
      </c>
      <c r="I1140" s="5">
        <v>0.83</v>
      </c>
      <c r="J1140" s="6" t="s">
        <v>38</v>
      </c>
      <c r="K1140" s="6" t="s">
        <v>25</v>
      </c>
      <c r="L1140" s="6" t="s">
        <v>109</v>
      </c>
      <c r="M1140" s="6" t="s">
        <v>59</v>
      </c>
      <c r="N1140" s="6" t="s">
        <v>42</v>
      </c>
      <c r="O1140" s="6" t="s">
        <v>114</v>
      </c>
      <c r="P1140" s="6" t="s">
        <v>54</v>
      </c>
      <c r="Q1140" s="6" t="s">
        <v>75</v>
      </c>
      <c r="R1140" s="6">
        <v>2983</v>
      </c>
      <c r="S1140" s="6" t="s">
        <v>3382</v>
      </c>
      <c r="T1140" s="6" t="s">
        <v>61</v>
      </c>
      <c r="U1140" s="5">
        <f>datos_chargeback_2001_1!$V1140/100</f>
        <v>0</v>
      </c>
      <c r="V1140" s="6">
        <v>0</v>
      </c>
      <c r="W1140" s="5">
        <f>datos_chargeback_2001_1!$X1140/100</f>
        <v>29.83</v>
      </c>
      <c r="X1140" s="6">
        <v>2983</v>
      </c>
      <c r="Y1140" s="5">
        <f>datos_chargeback_2001_1!$Z1140/100</f>
        <v>0</v>
      </c>
      <c r="Z1140" s="6">
        <v>0</v>
      </c>
      <c r="AA1140" s="6" t="s">
        <v>3383</v>
      </c>
      <c r="AB1140" s="6" t="s">
        <v>48</v>
      </c>
      <c r="AC1140" s="8">
        <v>45065</v>
      </c>
      <c r="AD1140" s="5">
        <f>datos_chargeback_2001_1!$AE1140/100</f>
        <v>565.44000000000005</v>
      </c>
      <c r="AE1140" s="6">
        <v>56544</v>
      </c>
      <c r="AF1140" s="6" t="s">
        <v>50</v>
      </c>
    </row>
    <row r="1141" spans="1:32" x14ac:dyDescent="0.3">
      <c r="A1141" s="36" t="s">
        <v>3384</v>
      </c>
      <c r="B1141" s="14">
        <v>45066</v>
      </c>
      <c r="C1141" s="14" t="str">
        <f>TEXT(Tabla10[[#This Row],[Fecha de transacción]],"DDDD")</f>
        <v>sábado</v>
      </c>
      <c r="D1141" s="14">
        <v>45131</v>
      </c>
      <c r="E1141" s="15">
        <f>datos_chargeback_2001_1!$D1141-datos_chargeback_2001_1!$B1141</f>
        <v>65</v>
      </c>
      <c r="F1141" s="16">
        <f>datos_chargeback_2001_1!$G1141/100</f>
        <v>57.98</v>
      </c>
      <c r="G1141" s="17">
        <v>5798</v>
      </c>
      <c r="H1141" s="16">
        <f t="shared" si="17"/>
        <v>0</v>
      </c>
      <c r="I1141" s="16">
        <v>0</v>
      </c>
      <c r="J1141" s="17" t="s">
        <v>24</v>
      </c>
      <c r="K1141" s="17" t="s">
        <v>25</v>
      </c>
      <c r="L1141" s="17" t="s">
        <v>80</v>
      </c>
      <c r="M1141" s="17" t="s">
        <v>41</v>
      </c>
      <c r="N1141" s="17" t="s">
        <v>42</v>
      </c>
      <c r="O1141" s="17" t="s">
        <v>64</v>
      </c>
      <c r="P1141" s="17" t="s">
        <v>54</v>
      </c>
      <c r="Q1141" s="17" t="s">
        <v>31</v>
      </c>
      <c r="R1141" s="17">
        <v>57980</v>
      </c>
      <c r="S1141" s="17" t="s">
        <v>436</v>
      </c>
      <c r="T1141" s="17" t="s">
        <v>61</v>
      </c>
      <c r="U1141" s="16">
        <f>datos_chargeback_2001_1!$V1141/100</f>
        <v>0</v>
      </c>
      <c r="V1141" s="17">
        <v>0</v>
      </c>
      <c r="W1141" s="16">
        <f>datos_chargeback_2001_1!$X1141/100</f>
        <v>579.79999999999995</v>
      </c>
      <c r="X1141" s="17">
        <v>57980</v>
      </c>
      <c r="Y1141" s="16">
        <f>datos_chargeback_2001_1!$Z1141/100</f>
        <v>0</v>
      </c>
      <c r="Z1141" s="17">
        <v>0</v>
      </c>
      <c r="AA1141" s="17" t="s">
        <v>3385</v>
      </c>
      <c r="AB1141" s="17" t="s">
        <v>35</v>
      </c>
      <c r="AC1141" s="20" t="s">
        <v>35</v>
      </c>
      <c r="AD1141" s="16">
        <f>datos_chargeback_2001_1!$AE1141/100</f>
        <v>0</v>
      </c>
      <c r="AE1141" s="17">
        <v>0</v>
      </c>
      <c r="AF1141" s="17" t="s">
        <v>29</v>
      </c>
    </row>
    <row r="1142" spans="1:32" x14ac:dyDescent="0.3">
      <c r="A1142" s="34" t="s">
        <v>3386</v>
      </c>
      <c r="B1142" s="3">
        <v>45067</v>
      </c>
      <c r="C1142" s="3" t="str">
        <f>TEXT(Tabla10[[#This Row],[Fecha de transacción]],"DDDD")</f>
        <v>domingo</v>
      </c>
      <c r="D1142" s="3">
        <v>45134</v>
      </c>
      <c r="E1142" s="4">
        <f>datos_chargeback_2001_1!$D1142-datos_chargeback_2001_1!$B1142</f>
        <v>67</v>
      </c>
      <c r="F1142" s="5">
        <f>datos_chargeback_2001_1!$G1142/100</f>
        <v>969.77</v>
      </c>
      <c r="G1142" s="6">
        <v>96977</v>
      </c>
      <c r="H1142" s="5">
        <f t="shared" si="17"/>
        <v>0</v>
      </c>
      <c r="I1142" s="5">
        <v>1.45</v>
      </c>
      <c r="J1142" s="6" t="s">
        <v>38</v>
      </c>
      <c r="K1142" s="6" t="s">
        <v>25</v>
      </c>
      <c r="L1142" s="6" t="s">
        <v>26</v>
      </c>
      <c r="M1142" s="6" t="s">
        <v>85</v>
      </c>
      <c r="N1142" s="6" t="s">
        <v>28</v>
      </c>
      <c r="O1142" s="6" t="s">
        <v>50</v>
      </c>
      <c r="P1142" s="6" t="s">
        <v>30</v>
      </c>
      <c r="Q1142" s="6" t="s">
        <v>66</v>
      </c>
      <c r="R1142" s="6">
        <v>96977</v>
      </c>
      <c r="S1142" s="6" t="s">
        <v>3387</v>
      </c>
      <c r="T1142" s="6" t="s">
        <v>33</v>
      </c>
      <c r="U1142" s="5">
        <f>datos_chargeback_2001_1!$V1142/100</f>
        <v>0</v>
      </c>
      <c r="V1142" s="6">
        <v>0</v>
      </c>
      <c r="W1142" s="5">
        <f>datos_chargeback_2001_1!$X1142/100</f>
        <v>0</v>
      </c>
      <c r="X1142" s="6">
        <v>0</v>
      </c>
      <c r="Y1142" s="5">
        <f>datos_chargeback_2001_1!$Z1142/100</f>
        <v>969.77</v>
      </c>
      <c r="Z1142" s="6">
        <v>96977</v>
      </c>
      <c r="AA1142" s="6" t="s">
        <v>3388</v>
      </c>
      <c r="AB1142" s="6" t="s">
        <v>48</v>
      </c>
      <c r="AC1142" s="8">
        <v>45067</v>
      </c>
      <c r="AD1142" s="5">
        <f>datos_chargeback_2001_1!$AE1142/100</f>
        <v>370.01</v>
      </c>
      <c r="AE1142" s="6">
        <v>37001</v>
      </c>
      <c r="AF1142" s="6" t="s">
        <v>36</v>
      </c>
    </row>
    <row r="1143" spans="1:32" x14ac:dyDescent="0.3">
      <c r="A1143" s="34" t="s">
        <v>3389</v>
      </c>
      <c r="B1143" s="3">
        <v>45068</v>
      </c>
      <c r="C1143" s="3" t="str">
        <f>TEXT(Tabla10[[#This Row],[Fecha de transacción]],"DDDD")</f>
        <v>lunes</v>
      </c>
      <c r="D1143" s="3">
        <v>45158</v>
      </c>
      <c r="E1143" s="4">
        <f>datos_chargeback_2001_1!$D1143-datos_chargeback_2001_1!$B1143</f>
        <v>90</v>
      </c>
      <c r="F1143" s="5">
        <f>datos_chargeback_2001_1!$G1143/100</f>
        <v>22.49</v>
      </c>
      <c r="G1143" s="6">
        <v>2249</v>
      </c>
      <c r="H1143" s="5">
        <f t="shared" si="17"/>
        <v>0</v>
      </c>
      <c r="I1143" s="5">
        <v>0</v>
      </c>
      <c r="J1143" s="6" t="s">
        <v>38</v>
      </c>
      <c r="K1143" s="6" t="s">
        <v>25</v>
      </c>
      <c r="L1143" s="6" t="s">
        <v>80</v>
      </c>
      <c r="M1143" s="6" t="s">
        <v>41</v>
      </c>
      <c r="N1143" s="6" t="s">
        <v>42</v>
      </c>
      <c r="O1143" s="6" t="s">
        <v>36</v>
      </c>
      <c r="P1143" s="6" t="s">
        <v>30</v>
      </c>
      <c r="Q1143" s="6" t="s">
        <v>55</v>
      </c>
      <c r="R1143" s="6">
        <v>22490</v>
      </c>
      <c r="S1143" s="6" t="s">
        <v>3183</v>
      </c>
      <c r="T1143" s="6" t="s">
        <v>61</v>
      </c>
      <c r="U1143" s="5">
        <f>datos_chargeback_2001_1!$V1143/100</f>
        <v>0</v>
      </c>
      <c r="V1143" s="6">
        <v>0</v>
      </c>
      <c r="W1143" s="5">
        <f>datos_chargeback_2001_1!$X1143/100</f>
        <v>224.9</v>
      </c>
      <c r="X1143" s="6">
        <v>22490</v>
      </c>
      <c r="Y1143" s="5">
        <f>datos_chargeback_2001_1!$Z1143/100</f>
        <v>0</v>
      </c>
      <c r="Z1143" s="6">
        <v>0</v>
      </c>
      <c r="AA1143" s="6" t="s">
        <v>3390</v>
      </c>
      <c r="AB1143" s="6" t="s">
        <v>48</v>
      </c>
      <c r="AC1143" s="8">
        <v>45068</v>
      </c>
      <c r="AD1143" s="5">
        <f>datos_chargeback_2001_1!$AE1143/100</f>
        <v>371.91</v>
      </c>
      <c r="AE1143" s="6">
        <v>37191</v>
      </c>
      <c r="AF1143" s="6" t="s">
        <v>43</v>
      </c>
    </row>
    <row r="1144" spans="1:32" x14ac:dyDescent="0.3">
      <c r="A1144" s="35" t="s">
        <v>3391</v>
      </c>
      <c r="B1144" s="9">
        <v>45069</v>
      </c>
      <c r="C1144" s="9" t="str">
        <f>TEXT(Tabla10[[#This Row],[Fecha de transacción]],"DDDD")</f>
        <v>martes</v>
      </c>
      <c r="D1144" s="9">
        <v>45130</v>
      </c>
      <c r="E1144" s="10">
        <f>datos_chargeback_2001_1!$D1144-datos_chargeback_2001_1!$B1144</f>
        <v>61</v>
      </c>
      <c r="F1144" s="11">
        <f>datos_chargeback_2001_1!$G1144/100</f>
        <v>347.04</v>
      </c>
      <c r="G1144" s="12">
        <v>34704</v>
      </c>
      <c r="H1144" s="11">
        <f t="shared" si="17"/>
        <v>0</v>
      </c>
      <c r="I1144" s="11">
        <v>0</v>
      </c>
      <c r="J1144" s="12" t="s">
        <v>24</v>
      </c>
      <c r="K1144" s="12" t="s">
        <v>25</v>
      </c>
      <c r="L1144" s="12" t="s">
        <v>119</v>
      </c>
      <c r="M1144" s="12" t="s">
        <v>59</v>
      </c>
      <c r="N1144" s="12" t="s">
        <v>28</v>
      </c>
      <c r="O1144" s="12" t="s">
        <v>70</v>
      </c>
      <c r="P1144" s="12" t="s">
        <v>54</v>
      </c>
      <c r="Q1144" s="12" t="s">
        <v>44</v>
      </c>
      <c r="R1144" s="12">
        <v>34704</v>
      </c>
      <c r="S1144" s="12" t="s">
        <v>816</v>
      </c>
      <c r="T1144" s="12" t="s">
        <v>33</v>
      </c>
      <c r="U1144" s="11">
        <f>datos_chargeback_2001_1!$V1144/100</f>
        <v>0</v>
      </c>
      <c r="V1144" s="12">
        <v>0</v>
      </c>
      <c r="W1144" s="11">
        <f>datos_chargeback_2001_1!$X1144/100</f>
        <v>0</v>
      </c>
      <c r="X1144" s="12">
        <v>0</v>
      </c>
      <c r="Y1144" s="11">
        <f>datos_chargeback_2001_1!$Z1144/100</f>
        <v>347.04</v>
      </c>
      <c r="Z1144" s="12">
        <v>34704</v>
      </c>
      <c r="AA1144" s="12" t="s">
        <v>3392</v>
      </c>
      <c r="AB1144" s="12" t="s">
        <v>35</v>
      </c>
      <c r="AC1144" s="13" t="s">
        <v>35</v>
      </c>
      <c r="AD1144" s="11">
        <f>datos_chargeback_2001_1!$AE1144/100</f>
        <v>0</v>
      </c>
      <c r="AE1144" s="12">
        <v>0</v>
      </c>
      <c r="AF1144" s="12" t="s">
        <v>53</v>
      </c>
    </row>
    <row r="1145" spans="1:32" x14ac:dyDescent="0.3">
      <c r="A1145" s="34" t="s">
        <v>3393</v>
      </c>
      <c r="B1145" s="3">
        <v>45070</v>
      </c>
      <c r="C1145" s="3" t="str">
        <f>TEXT(Tabla10[[#This Row],[Fecha de transacción]],"DDDD")</f>
        <v>miércoles</v>
      </c>
      <c r="D1145" s="3">
        <v>45142</v>
      </c>
      <c r="E1145" s="4">
        <f>datos_chargeback_2001_1!$D1145-datos_chargeback_2001_1!$B1145</f>
        <v>72</v>
      </c>
      <c r="F1145" s="5">
        <f>datos_chargeback_2001_1!$G1145/100</f>
        <v>631.48</v>
      </c>
      <c r="G1145" s="6">
        <v>63148</v>
      </c>
      <c r="H1145" s="5">
        <f t="shared" si="17"/>
        <v>0</v>
      </c>
      <c r="I1145" s="5">
        <v>0</v>
      </c>
      <c r="J1145" s="6" t="s">
        <v>24</v>
      </c>
      <c r="K1145" s="6" t="s">
        <v>25</v>
      </c>
      <c r="L1145" s="6" t="s">
        <v>40</v>
      </c>
      <c r="M1145" s="6" t="s">
        <v>27</v>
      </c>
      <c r="N1145" s="6" t="s">
        <v>42</v>
      </c>
      <c r="O1145" s="6" t="s">
        <v>50</v>
      </c>
      <c r="P1145" s="6" t="s">
        <v>54</v>
      </c>
      <c r="Q1145" s="6" t="s">
        <v>55</v>
      </c>
      <c r="R1145" s="6">
        <v>63148</v>
      </c>
      <c r="S1145" s="6" t="s">
        <v>965</v>
      </c>
      <c r="T1145" s="6" t="s">
        <v>46</v>
      </c>
      <c r="U1145" s="5">
        <f>datos_chargeback_2001_1!$V1145/100</f>
        <v>631.48</v>
      </c>
      <c r="V1145" s="6">
        <v>63148</v>
      </c>
      <c r="W1145" s="5">
        <f>datos_chargeback_2001_1!$X1145/100</f>
        <v>0</v>
      </c>
      <c r="X1145" s="6">
        <v>0</v>
      </c>
      <c r="Y1145" s="5">
        <f>datos_chargeback_2001_1!$Z1145/100</f>
        <v>0</v>
      </c>
      <c r="Z1145" s="6">
        <v>0</v>
      </c>
      <c r="AA1145" s="6" t="s">
        <v>3394</v>
      </c>
      <c r="AB1145" s="6" t="s">
        <v>48</v>
      </c>
      <c r="AC1145" s="8">
        <v>45070</v>
      </c>
      <c r="AD1145" s="5">
        <f>datos_chargeback_2001_1!$AE1145/100</f>
        <v>417.82</v>
      </c>
      <c r="AE1145" s="6">
        <v>41782</v>
      </c>
      <c r="AF1145" s="6" t="s">
        <v>50</v>
      </c>
    </row>
    <row r="1146" spans="1:32" x14ac:dyDescent="0.3">
      <c r="A1146" s="35" t="s">
        <v>3395</v>
      </c>
      <c r="B1146" s="9">
        <v>45071</v>
      </c>
      <c r="C1146" s="9" t="str">
        <f>TEXT(Tabla10[[#This Row],[Fecha de transacción]],"DDDD")</f>
        <v>jueves</v>
      </c>
      <c r="D1146" s="9">
        <v>45160</v>
      </c>
      <c r="E1146" s="10">
        <f>datos_chargeback_2001_1!$D1146-datos_chargeback_2001_1!$B1146</f>
        <v>89</v>
      </c>
      <c r="F1146" s="11">
        <f>datos_chargeback_2001_1!$G1146/100</f>
        <v>361.84</v>
      </c>
      <c r="G1146" s="12">
        <v>36184</v>
      </c>
      <c r="H1146" s="11">
        <f t="shared" si="17"/>
        <v>0</v>
      </c>
      <c r="I1146" s="11">
        <v>0</v>
      </c>
      <c r="J1146" s="12" t="s">
        <v>24</v>
      </c>
      <c r="K1146" s="12" t="s">
        <v>25</v>
      </c>
      <c r="L1146" s="12" t="s">
        <v>119</v>
      </c>
      <c r="M1146" s="12" t="s">
        <v>27</v>
      </c>
      <c r="N1146" s="12" t="s">
        <v>42</v>
      </c>
      <c r="O1146" s="12" t="s">
        <v>64</v>
      </c>
      <c r="P1146" s="12" t="s">
        <v>30</v>
      </c>
      <c r="Q1146" s="12" t="s">
        <v>44</v>
      </c>
      <c r="R1146" s="12">
        <v>36184</v>
      </c>
      <c r="S1146" s="12" t="s">
        <v>3396</v>
      </c>
      <c r="T1146" s="12" t="s">
        <v>46</v>
      </c>
      <c r="U1146" s="11">
        <f>datos_chargeback_2001_1!$V1146/100</f>
        <v>361.84</v>
      </c>
      <c r="V1146" s="12">
        <v>36184</v>
      </c>
      <c r="W1146" s="11">
        <f>datos_chargeback_2001_1!$X1146/100</f>
        <v>0</v>
      </c>
      <c r="X1146" s="12">
        <v>0</v>
      </c>
      <c r="Y1146" s="11">
        <f>datos_chargeback_2001_1!$Z1146/100</f>
        <v>0</v>
      </c>
      <c r="Z1146" s="12">
        <v>0</v>
      </c>
      <c r="AA1146" s="12" t="s">
        <v>3397</v>
      </c>
      <c r="AB1146" s="12" t="s">
        <v>48</v>
      </c>
      <c r="AC1146" s="19">
        <v>45071</v>
      </c>
      <c r="AD1146" s="11">
        <f>datos_chargeback_2001_1!$AE1146/100</f>
        <v>26.83</v>
      </c>
      <c r="AE1146" s="12">
        <v>2683</v>
      </c>
      <c r="AF1146" s="12" t="s">
        <v>64</v>
      </c>
    </row>
    <row r="1147" spans="1:32" x14ac:dyDescent="0.3">
      <c r="A1147" s="36" t="s">
        <v>3398</v>
      </c>
      <c r="B1147" s="14">
        <v>45072</v>
      </c>
      <c r="C1147" s="14" t="str">
        <f>TEXT(Tabla10[[#This Row],[Fecha de transacción]],"DDDD")</f>
        <v>viernes</v>
      </c>
      <c r="D1147" s="14">
        <v>45142</v>
      </c>
      <c r="E1147" s="15">
        <f>datos_chargeback_2001_1!$D1147-datos_chargeback_2001_1!$B1147</f>
        <v>70</v>
      </c>
      <c r="F1147" s="16">
        <f>datos_chargeback_2001_1!$G1147/100</f>
        <v>955.65</v>
      </c>
      <c r="G1147" s="17">
        <v>95565</v>
      </c>
      <c r="H1147" s="16">
        <f t="shared" si="17"/>
        <v>0</v>
      </c>
      <c r="I1147" s="16">
        <v>1.23</v>
      </c>
      <c r="J1147" s="17" t="s">
        <v>38</v>
      </c>
      <c r="K1147" s="17" t="s">
        <v>25</v>
      </c>
      <c r="L1147" s="17" t="s">
        <v>40</v>
      </c>
      <c r="M1147" s="17" t="s">
        <v>41</v>
      </c>
      <c r="N1147" s="17" t="s">
        <v>42</v>
      </c>
      <c r="O1147" s="17" t="s">
        <v>43</v>
      </c>
      <c r="P1147" s="17" t="s">
        <v>30</v>
      </c>
      <c r="Q1147" s="17" t="s">
        <v>55</v>
      </c>
      <c r="R1147" s="17">
        <v>95565</v>
      </c>
      <c r="S1147" s="17" t="s">
        <v>2971</v>
      </c>
      <c r="T1147" s="17" t="s">
        <v>116</v>
      </c>
      <c r="U1147" s="16">
        <f>datos_chargeback_2001_1!$V1147/100</f>
        <v>955.65</v>
      </c>
      <c r="V1147" s="17">
        <v>95565</v>
      </c>
      <c r="W1147" s="16">
        <f>datos_chargeback_2001_1!$X1147/100</f>
        <v>0</v>
      </c>
      <c r="X1147" s="17">
        <v>0</v>
      </c>
      <c r="Y1147" s="16">
        <f>datos_chargeback_2001_1!$Z1147/100</f>
        <v>0</v>
      </c>
      <c r="Z1147" s="17">
        <v>0</v>
      </c>
      <c r="AA1147" s="17" t="s">
        <v>3399</v>
      </c>
      <c r="AB1147" s="17" t="s">
        <v>48</v>
      </c>
      <c r="AC1147" s="18">
        <v>45072</v>
      </c>
      <c r="AD1147" s="16">
        <f>datos_chargeback_2001_1!$AE1147/100</f>
        <v>884.47</v>
      </c>
      <c r="AE1147" s="17">
        <v>88447</v>
      </c>
      <c r="AF1147" s="17" t="s">
        <v>64</v>
      </c>
    </row>
    <row r="1148" spans="1:32" x14ac:dyDescent="0.3">
      <c r="A1148" s="35" t="s">
        <v>3400</v>
      </c>
      <c r="B1148" s="9">
        <v>45073</v>
      </c>
      <c r="C1148" s="9" t="str">
        <f>TEXT(Tabla10[[#This Row],[Fecha de transacción]],"DDDD")</f>
        <v>sábado</v>
      </c>
      <c r="D1148" s="9">
        <v>45151</v>
      </c>
      <c r="E1148" s="10">
        <f>datos_chargeback_2001_1!$D1148-datos_chargeback_2001_1!$B1148</f>
        <v>78</v>
      </c>
      <c r="F1148" s="11">
        <f>datos_chargeback_2001_1!$G1148/100</f>
        <v>19.78</v>
      </c>
      <c r="G1148" s="12">
        <v>1978</v>
      </c>
      <c r="H1148" s="11">
        <f t="shared" si="17"/>
        <v>0</v>
      </c>
      <c r="I1148" s="11">
        <v>1.29</v>
      </c>
      <c r="J1148" s="12" t="s">
        <v>24</v>
      </c>
      <c r="K1148" s="12" t="s">
        <v>25</v>
      </c>
      <c r="L1148" s="12" t="s">
        <v>40</v>
      </c>
      <c r="M1148" s="12" t="s">
        <v>93</v>
      </c>
      <c r="N1148" s="12" t="s">
        <v>42</v>
      </c>
      <c r="O1148" s="12" t="s">
        <v>114</v>
      </c>
      <c r="P1148" s="12" t="s">
        <v>30</v>
      </c>
      <c r="Q1148" s="12" t="s">
        <v>44</v>
      </c>
      <c r="R1148" s="12">
        <v>19780</v>
      </c>
      <c r="S1148" s="12" t="s">
        <v>3023</v>
      </c>
      <c r="T1148" s="12" t="s">
        <v>116</v>
      </c>
      <c r="U1148" s="11">
        <f>datos_chargeback_2001_1!$V1148/100</f>
        <v>197.8</v>
      </c>
      <c r="V1148" s="12">
        <v>19780</v>
      </c>
      <c r="W1148" s="11">
        <f>datos_chargeback_2001_1!$X1148/100</f>
        <v>0</v>
      </c>
      <c r="X1148" s="12">
        <v>0</v>
      </c>
      <c r="Y1148" s="11">
        <f>datos_chargeback_2001_1!$Z1148/100</f>
        <v>0</v>
      </c>
      <c r="Z1148" s="12">
        <v>0</v>
      </c>
      <c r="AA1148" s="12" t="s">
        <v>3401</v>
      </c>
      <c r="AB1148" s="12" t="s">
        <v>35</v>
      </c>
      <c r="AC1148" s="13" t="s">
        <v>35</v>
      </c>
      <c r="AD1148" s="11">
        <f>datos_chargeback_2001_1!$AE1148/100</f>
        <v>0</v>
      </c>
      <c r="AE1148" s="12">
        <v>0</v>
      </c>
      <c r="AF1148" s="12" t="s">
        <v>36</v>
      </c>
    </row>
    <row r="1149" spans="1:32" x14ac:dyDescent="0.3">
      <c r="A1149" s="34" t="s">
        <v>3402</v>
      </c>
      <c r="B1149" s="3">
        <v>45074</v>
      </c>
      <c r="C1149" s="3" t="str">
        <f>TEXT(Tabla10[[#This Row],[Fecha de transacción]],"DDDD")</f>
        <v>domingo</v>
      </c>
      <c r="D1149" s="3">
        <v>45146</v>
      </c>
      <c r="E1149" s="4">
        <f>datos_chargeback_2001_1!$D1149-datos_chargeback_2001_1!$B1149</f>
        <v>72</v>
      </c>
      <c r="F1149" s="5">
        <f>datos_chargeback_2001_1!$G1149/100</f>
        <v>85.03</v>
      </c>
      <c r="G1149" s="6">
        <v>8503</v>
      </c>
      <c r="H1149" s="5">
        <f t="shared" si="17"/>
        <v>0</v>
      </c>
      <c r="I1149" s="5">
        <v>0.81</v>
      </c>
      <c r="J1149" s="6" t="s">
        <v>24</v>
      </c>
      <c r="K1149" s="6" t="s">
        <v>25</v>
      </c>
      <c r="L1149" s="6" t="s">
        <v>119</v>
      </c>
      <c r="M1149" s="6" t="s">
        <v>59</v>
      </c>
      <c r="N1149" s="6" t="s">
        <v>42</v>
      </c>
      <c r="O1149" s="6" t="s">
        <v>50</v>
      </c>
      <c r="P1149" s="6" t="s">
        <v>30</v>
      </c>
      <c r="Q1149" s="6" t="s">
        <v>75</v>
      </c>
      <c r="R1149" s="6">
        <v>85030</v>
      </c>
      <c r="S1149" s="6" t="s">
        <v>1773</v>
      </c>
      <c r="T1149" s="6" t="s">
        <v>61</v>
      </c>
      <c r="U1149" s="5">
        <f>datos_chargeback_2001_1!$V1149/100</f>
        <v>0</v>
      </c>
      <c r="V1149" s="6">
        <v>0</v>
      </c>
      <c r="W1149" s="5">
        <f>datos_chargeback_2001_1!$X1149/100</f>
        <v>850.3</v>
      </c>
      <c r="X1149" s="6">
        <v>85030</v>
      </c>
      <c r="Y1149" s="5">
        <f>datos_chargeback_2001_1!$Z1149/100</f>
        <v>0</v>
      </c>
      <c r="Z1149" s="6">
        <v>0</v>
      </c>
      <c r="AA1149" s="6" t="s">
        <v>3403</v>
      </c>
      <c r="AB1149" s="6" t="s">
        <v>35</v>
      </c>
      <c r="AC1149" s="7" t="s">
        <v>35</v>
      </c>
      <c r="AD1149" s="5">
        <f>datos_chargeback_2001_1!$AE1149/100</f>
        <v>0</v>
      </c>
      <c r="AE1149" s="6">
        <v>0</v>
      </c>
      <c r="AF1149" s="6" t="s">
        <v>64</v>
      </c>
    </row>
    <row r="1150" spans="1:32" x14ac:dyDescent="0.3">
      <c r="A1150" s="34" t="s">
        <v>3404</v>
      </c>
      <c r="B1150" s="3">
        <v>45075</v>
      </c>
      <c r="C1150" s="3" t="str">
        <f>TEXT(Tabla10[[#This Row],[Fecha de transacción]],"DDDD")</f>
        <v>lunes</v>
      </c>
      <c r="D1150" s="3">
        <v>45141</v>
      </c>
      <c r="E1150" s="4">
        <f>datos_chargeback_2001_1!$D1150-datos_chargeback_2001_1!$B1150</f>
        <v>66</v>
      </c>
      <c r="F1150" s="5">
        <f>datos_chargeback_2001_1!$G1150/100</f>
        <v>501.44</v>
      </c>
      <c r="G1150" s="6">
        <v>50144</v>
      </c>
      <c r="H1150" s="5">
        <f t="shared" si="17"/>
        <v>0</v>
      </c>
      <c r="I1150" s="5">
        <v>0</v>
      </c>
      <c r="J1150" s="6" t="s">
        <v>24</v>
      </c>
      <c r="K1150" s="6" t="s">
        <v>25</v>
      </c>
      <c r="L1150" s="6" t="s">
        <v>26</v>
      </c>
      <c r="M1150" s="6" t="s">
        <v>85</v>
      </c>
      <c r="N1150" s="6" t="s">
        <v>42</v>
      </c>
      <c r="O1150" s="6" t="s">
        <v>50</v>
      </c>
      <c r="P1150" s="6" t="s">
        <v>30</v>
      </c>
      <c r="Q1150" s="6" t="s">
        <v>44</v>
      </c>
      <c r="R1150" s="6">
        <v>50144</v>
      </c>
      <c r="S1150" s="6" t="s">
        <v>1295</v>
      </c>
      <c r="T1150" s="6" t="s">
        <v>116</v>
      </c>
      <c r="U1150" s="5">
        <f>datos_chargeback_2001_1!$V1150/100</f>
        <v>501.44</v>
      </c>
      <c r="V1150" s="6">
        <v>50144</v>
      </c>
      <c r="W1150" s="5">
        <f>datos_chargeback_2001_1!$X1150/100</f>
        <v>0</v>
      </c>
      <c r="X1150" s="6">
        <v>0</v>
      </c>
      <c r="Y1150" s="5">
        <f>datos_chargeback_2001_1!$Z1150/100</f>
        <v>0</v>
      </c>
      <c r="Z1150" s="6">
        <v>0</v>
      </c>
      <c r="AA1150" s="6" t="s">
        <v>3405</v>
      </c>
      <c r="AB1150" s="6" t="s">
        <v>48</v>
      </c>
      <c r="AC1150" s="8">
        <v>45075</v>
      </c>
      <c r="AD1150" s="5">
        <f>datos_chargeback_2001_1!$AE1150/100</f>
        <v>732.27</v>
      </c>
      <c r="AE1150" s="6">
        <v>73227</v>
      </c>
      <c r="AF1150" s="6" t="s">
        <v>53</v>
      </c>
    </row>
    <row r="1151" spans="1:32" x14ac:dyDescent="0.3">
      <c r="A1151" s="36" t="s">
        <v>3406</v>
      </c>
      <c r="B1151" s="14">
        <v>45076</v>
      </c>
      <c r="C1151" s="14" t="str">
        <f>TEXT(Tabla10[[#This Row],[Fecha de transacción]],"DDDD")</f>
        <v>martes</v>
      </c>
      <c r="D1151" s="14">
        <v>45140</v>
      </c>
      <c r="E1151" s="15">
        <f>datos_chargeback_2001_1!$D1151-datos_chargeback_2001_1!$B1151</f>
        <v>64</v>
      </c>
      <c r="F1151" s="16">
        <f>datos_chargeback_2001_1!$G1151/100</f>
        <v>795.86</v>
      </c>
      <c r="G1151" s="17">
        <v>79586</v>
      </c>
      <c r="H1151" s="16">
        <f t="shared" si="17"/>
        <v>0</v>
      </c>
      <c r="I1151" s="16">
        <v>1.35</v>
      </c>
      <c r="J1151" s="17" t="s">
        <v>38</v>
      </c>
      <c r="K1151" s="17" t="s">
        <v>25</v>
      </c>
      <c r="L1151" s="17" t="s">
        <v>109</v>
      </c>
      <c r="M1151" s="17" t="s">
        <v>93</v>
      </c>
      <c r="N1151" s="17" t="s">
        <v>42</v>
      </c>
      <c r="O1151" s="17" t="s">
        <v>53</v>
      </c>
      <c r="P1151" s="17" t="s">
        <v>30</v>
      </c>
      <c r="Q1151" s="17" t="s">
        <v>44</v>
      </c>
      <c r="R1151" s="17">
        <v>79586</v>
      </c>
      <c r="S1151" s="17" t="s">
        <v>3407</v>
      </c>
      <c r="T1151" s="17" t="s">
        <v>61</v>
      </c>
      <c r="U1151" s="16">
        <f>datos_chargeback_2001_1!$V1151/100</f>
        <v>0</v>
      </c>
      <c r="V1151" s="17">
        <v>0</v>
      </c>
      <c r="W1151" s="16">
        <f>datos_chargeback_2001_1!$X1151/100</f>
        <v>795.86</v>
      </c>
      <c r="X1151" s="17">
        <v>79586</v>
      </c>
      <c r="Y1151" s="16">
        <f>datos_chargeback_2001_1!$Z1151/100</f>
        <v>0</v>
      </c>
      <c r="Z1151" s="17">
        <v>0</v>
      </c>
      <c r="AA1151" s="17" t="s">
        <v>3408</v>
      </c>
      <c r="AB1151" s="17" t="s">
        <v>35</v>
      </c>
      <c r="AC1151" s="20" t="s">
        <v>35</v>
      </c>
      <c r="AD1151" s="16">
        <f>datos_chargeback_2001_1!$AE1151/100</f>
        <v>0</v>
      </c>
      <c r="AE1151" s="17">
        <v>0</v>
      </c>
      <c r="AF1151" s="17" t="s">
        <v>43</v>
      </c>
    </row>
    <row r="1152" spans="1:32" x14ac:dyDescent="0.3">
      <c r="A1152" s="35" t="s">
        <v>3409</v>
      </c>
      <c r="B1152" s="9">
        <v>45077</v>
      </c>
      <c r="C1152" s="9" t="str">
        <f>TEXT(Tabla10[[#This Row],[Fecha de transacción]],"DDDD")</f>
        <v>miércoles</v>
      </c>
      <c r="D1152" s="9">
        <v>45140</v>
      </c>
      <c r="E1152" s="10">
        <f>datos_chargeback_2001_1!$D1152-datos_chargeback_2001_1!$B1152</f>
        <v>63</v>
      </c>
      <c r="F1152" s="11">
        <f>datos_chargeback_2001_1!$G1152/100</f>
        <v>26.31</v>
      </c>
      <c r="G1152" s="12">
        <v>2631</v>
      </c>
      <c r="H1152" s="11">
        <f t="shared" si="17"/>
        <v>0</v>
      </c>
      <c r="I1152" s="11">
        <v>0</v>
      </c>
      <c r="J1152" s="12" t="s">
        <v>38</v>
      </c>
      <c r="K1152" s="12" t="s">
        <v>25</v>
      </c>
      <c r="L1152" s="12" t="s">
        <v>26</v>
      </c>
      <c r="M1152" s="12" t="s">
        <v>41</v>
      </c>
      <c r="N1152" s="12" t="s">
        <v>42</v>
      </c>
      <c r="O1152" s="12" t="s">
        <v>50</v>
      </c>
      <c r="P1152" s="12" t="s">
        <v>54</v>
      </c>
      <c r="Q1152" s="12" t="s">
        <v>44</v>
      </c>
      <c r="R1152" s="12">
        <v>2631</v>
      </c>
      <c r="S1152" s="12" t="s">
        <v>1697</v>
      </c>
      <c r="T1152" s="12" t="s">
        <v>116</v>
      </c>
      <c r="U1152" s="11">
        <f>datos_chargeback_2001_1!$V1152/100</f>
        <v>26.31</v>
      </c>
      <c r="V1152" s="12">
        <v>2631</v>
      </c>
      <c r="W1152" s="11">
        <f>datos_chargeback_2001_1!$X1152/100</f>
        <v>0</v>
      </c>
      <c r="X1152" s="12">
        <v>0</v>
      </c>
      <c r="Y1152" s="11">
        <f>datos_chargeback_2001_1!$Z1152/100</f>
        <v>0</v>
      </c>
      <c r="Z1152" s="12">
        <v>0</v>
      </c>
      <c r="AA1152" s="12" t="s">
        <v>3410</v>
      </c>
      <c r="AB1152" s="12" t="s">
        <v>48</v>
      </c>
      <c r="AC1152" s="19">
        <v>45077</v>
      </c>
      <c r="AD1152" s="11">
        <f>datos_chargeback_2001_1!$AE1152/100</f>
        <v>0.15</v>
      </c>
      <c r="AE1152" s="12">
        <v>15</v>
      </c>
      <c r="AF1152" s="12" t="s">
        <v>64</v>
      </c>
    </row>
    <row r="1153" spans="1:32" x14ac:dyDescent="0.3">
      <c r="A1153" s="34" t="s">
        <v>3411</v>
      </c>
      <c r="B1153" s="3">
        <v>45078</v>
      </c>
      <c r="C1153" s="3" t="str">
        <f>TEXT(Tabla10[[#This Row],[Fecha de transacción]],"DDDD")</f>
        <v>jueves</v>
      </c>
      <c r="D1153" s="3">
        <v>45154</v>
      </c>
      <c r="E1153" s="4">
        <f>datos_chargeback_2001_1!$D1153-datos_chargeback_2001_1!$B1153</f>
        <v>76</v>
      </c>
      <c r="F1153" s="5">
        <f>datos_chargeback_2001_1!$G1153/100</f>
        <v>618.78</v>
      </c>
      <c r="G1153" s="6">
        <v>61878</v>
      </c>
      <c r="H1153" s="5">
        <f t="shared" si="17"/>
        <v>0</v>
      </c>
      <c r="I1153" s="5">
        <v>0</v>
      </c>
      <c r="J1153" s="6" t="s">
        <v>24</v>
      </c>
      <c r="K1153" s="6" t="s">
        <v>25</v>
      </c>
      <c r="L1153" s="6" t="s">
        <v>109</v>
      </c>
      <c r="M1153" s="6" t="s">
        <v>41</v>
      </c>
      <c r="N1153" s="6" t="s">
        <v>42</v>
      </c>
      <c r="O1153" s="6" t="s">
        <v>53</v>
      </c>
      <c r="P1153" s="6" t="s">
        <v>30</v>
      </c>
      <c r="Q1153" s="6" t="s">
        <v>31</v>
      </c>
      <c r="R1153" s="6">
        <v>61878</v>
      </c>
      <c r="S1153" s="6" t="s">
        <v>3108</v>
      </c>
      <c r="T1153" s="6" t="s">
        <v>61</v>
      </c>
      <c r="U1153" s="5">
        <f>datos_chargeback_2001_1!$V1153/100</f>
        <v>0</v>
      </c>
      <c r="V1153" s="6">
        <v>0</v>
      </c>
      <c r="W1153" s="5">
        <f>datos_chargeback_2001_1!$X1153/100</f>
        <v>618.78</v>
      </c>
      <c r="X1153" s="6">
        <v>61878</v>
      </c>
      <c r="Y1153" s="5">
        <f>datos_chargeback_2001_1!$Z1153/100</f>
        <v>0</v>
      </c>
      <c r="Z1153" s="6">
        <v>0</v>
      </c>
      <c r="AA1153" s="6" t="s">
        <v>3412</v>
      </c>
      <c r="AB1153" s="6" t="s">
        <v>35</v>
      </c>
      <c r="AC1153" s="7" t="s">
        <v>35</v>
      </c>
      <c r="AD1153" s="5">
        <f>datos_chargeback_2001_1!$AE1153/100</f>
        <v>0</v>
      </c>
      <c r="AE1153" s="6">
        <v>0</v>
      </c>
      <c r="AF1153" s="6" t="s">
        <v>53</v>
      </c>
    </row>
    <row r="1154" spans="1:32" x14ac:dyDescent="0.3">
      <c r="A1154" s="35" t="s">
        <v>3413</v>
      </c>
      <c r="B1154" s="9">
        <v>45079</v>
      </c>
      <c r="C1154" s="9" t="str">
        <f>TEXT(Tabla10[[#This Row],[Fecha de transacción]],"DDDD")</f>
        <v>viernes</v>
      </c>
      <c r="D1154" s="9">
        <v>45157</v>
      </c>
      <c r="E1154" s="10">
        <f>datos_chargeback_2001_1!$D1154-datos_chargeback_2001_1!$B1154</f>
        <v>78</v>
      </c>
      <c r="F1154" s="11">
        <f>datos_chargeback_2001_1!$G1154/100</f>
        <v>488.84</v>
      </c>
      <c r="G1154" s="12">
        <v>48884</v>
      </c>
      <c r="H1154" s="11">
        <f t="shared" ref="H1154:H1217" si="18">IF(COUNTIF($A$2:$A$1373,A1154)=1,0,IF(F1154=_xlfn.AGGREGATE(14,6,$F$2:$F$1373/($A$2:$A$1373=A1154),1),_xlfn.AGGREGATE(15,6,$F$2:$F$1373/($A$2:$A$1373=A1154),1),""))</f>
        <v>0</v>
      </c>
      <c r="I1154" s="11">
        <v>1.31</v>
      </c>
      <c r="J1154" s="12" t="s">
        <v>24</v>
      </c>
      <c r="K1154" s="12" t="s">
        <v>25</v>
      </c>
      <c r="L1154" s="12" t="s">
        <v>119</v>
      </c>
      <c r="M1154" s="12" t="s">
        <v>93</v>
      </c>
      <c r="N1154" s="12" t="s">
        <v>42</v>
      </c>
      <c r="O1154" s="12" t="s">
        <v>43</v>
      </c>
      <c r="P1154" s="12" t="s">
        <v>54</v>
      </c>
      <c r="Q1154" s="12" t="s">
        <v>66</v>
      </c>
      <c r="R1154" s="12">
        <v>48884</v>
      </c>
      <c r="S1154" s="12" t="s">
        <v>3414</v>
      </c>
      <c r="T1154" s="12" t="s">
        <v>61</v>
      </c>
      <c r="U1154" s="11">
        <f>datos_chargeback_2001_1!$V1154/100</f>
        <v>0</v>
      </c>
      <c r="V1154" s="12">
        <v>0</v>
      </c>
      <c r="W1154" s="11">
        <f>datos_chargeback_2001_1!$X1154/100</f>
        <v>488.84</v>
      </c>
      <c r="X1154" s="12">
        <v>48884</v>
      </c>
      <c r="Y1154" s="11">
        <f>datos_chargeback_2001_1!$Z1154/100</f>
        <v>0</v>
      </c>
      <c r="Z1154" s="12">
        <v>0</v>
      </c>
      <c r="AA1154" s="12" t="s">
        <v>3415</v>
      </c>
      <c r="AB1154" s="12" t="s">
        <v>48</v>
      </c>
      <c r="AC1154" s="19">
        <v>45079</v>
      </c>
      <c r="AD1154" s="11">
        <f>datos_chargeback_2001_1!$AE1154/100</f>
        <v>33.58</v>
      </c>
      <c r="AE1154" s="12">
        <v>3358</v>
      </c>
      <c r="AF1154" s="12" t="s">
        <v>29</v>
      </c>
    </row>
    <row r="1155" spans="1:32" x14ac:dyDescent="0.3">
      <c r="A1155" s="36" t="s">
        <v>3416</v>
      </c>
      <c r="B1155" s="14">
        <v>45080</v>
      </c>
      <c r="C1155" s="14" t="str">
        <f>TEXT(Tabla10[[#This Row],[Fecha de transacción]],"DDDD")</f>
        <v>sábado</v>
      </c>
      <c r="D1155" s="14">
        <v>45145</v>
      </c>
      <c r="E1155" s="15">
        <f>datos_chargeback_2001_1!$D1155-datos_chargeback_2001_1!$B1155</f>
        <v>65</v>
      </c>
      <c r="F1155" s="16">
        <f>datos_chargeback_2001_1!$G1155/100</f>
        <v>548.87</v>
      </c>
      <c r="G1155" s="17">
        <v>54887</v>
      </c>
      <c r="H1155" s="16">
        <f t="shared" si="18"/>
        <v>0</v>
      </c>
      <c r="I1155" s="16">
        <v>1.04</v>
      </c>
      <c r="J1155" s="17" t="s">
        <v>24</v>
      </c>
      <c r="K1155" s="17" t="s">
        <v>25</v>
      </c>
      <c r="L1155" s="17" t="s">
        <v>80</v>
      </c>
      <c r="M1155" s="17" t="s">
        <v>41</v>
      </c>
      <c r="N1155" s="17" t="s">
        <v>42</v>
      </c>
      <c r="O1155" s="17" t="s">
        <v>43</v>
      </c>
      <c r="P1155" s="17" t="s">
        <v>54</v>
      </c>
      <c r="Q1155" s="17" t="s">
        <v>31</v>
      </c>
      <c r="R1155" s="17">
        <v>54887</v>
      </c>
      <c r="S1155" s="17" t="s">
        <v>3417</v>
      </c>
      <c r="T1155" s="17" t="s">
        <v>116</v>
      </c>
      <c r="U1155" s="16">
        <f>datos_chargeback_2001_1!$V1155/100</f>
        <v>548.87</v>
      </c>
      <c r="V1155" s="17">
        <v>54887</v>
      </c>
      <c r="W1155" s="16">
        <f>datos_chargeback_2001_1!$X1155/100</f>
        <v>0</v>
      </c>
      <c r="X1155" s="17">
        <v>0</v>
      </c>
      <c r="Y1155" s="16">
        <f>datos_chargeback_2001_1!$Z1155/100</f>
        <v>0</v>
      </c>
      <c r="Z1155" s="17">
        <v>0</v>
      </c>
      <c r="AA1155" s="17" t="s">
        <v>3418</v>
      </c>
      <c r="AB1155" s="17" t="s">
        <v>35</v>
      </c>
      <c r="AC1155" s="20" t="s">
        <v>35</v>
      </c>
      <c r="AD1155" s="16">
        <f>datos_chargeback_2001_1!$AE1155/100</f>
        <v>0</v>
      </c>
      <c r="AE1155" s="17">
        <v>0</v>
      </c>
      <c r="AF1155" s="17" t="s">
        <v>50</v>
      </c>
    </row>
    <row r="1156" spans="1:32" x14ac:dyDescent="0.3">
      <c r="A1156" s="34" t="s">
        <v>3419</v>
      </c>
      <c r="B1156" s="3">
        <v>45081</v>
      </c>
      <c r="C1156" s="3" t="str">
        <f>TEXT(Tabla10[[#This Row],[Fecha de transacción]],"DDDD")</f>
        <v>domingo</v>
      </c>
      <c r="D1156" s="3">
        <v>45150</v>
      </c>
      <c r="E1156" s="4">
        <f>datos_chargeback_2001_1!$D1156-datos_chargeback_2001_1!$B1156</f>
        <v>69</v>
      </c>
      <c r="F1156" s="5">
        <f>datos_chargeback_2001_1!$G1156/100</f>
        <v>843.23</v>
      </c>
      <c r="G1156" s="6">
        <v>84323</v>
      </c>
      <c r="H1156" s="5">
        <f t="shared" si="18"/>
        <v>0</v>
      </c>
      <c r="I1156" s="5">
        <v>1.07</v>
      </c>
      <c r="J1156" s="6" t="s">
        <v>38</v>
      </c>
      <c r="K1156" s="6" t="s">
        <v>25</v>
      </c>
      <c r="L1156" s="6" t="s">
        <v>119</v>
      </c>
      <c r="M1156" s="6" t="s">
        <v>93</v>
      </c>
      <c r="N1156" s="6" t="s">
        <v>42</v>
      </c>
      <c r="O1156" s="6" t="s">
        <v>114</v>
      </c>
      <c r="P1156" s="6" t="s">
        <v>30</v>
      </c>
      <c r="Q1156" s="6" t="s">
        <v>31</v>
      </c>
      <c r="R1156" s="6">
        <v>84323</v>
      </c>
      <c r="S1156" s="6" t="s">
        <v>3420</v>
      </c>
      <c r="T1156" s="6" t="s">
        <v>46</v>
      </c>
      <c r="U1156" s="5">
        <f>datos_chargeback_2001_1!$V1156/100</f>
        <v>843.23</v>
      </c>
      <c r="V1156" s="6">
        <v>84323</v>
      </c>
      <c r="W1156" s="5">
        <f>datos_chargeback_2001_1!$X1156/100</f>
        <v>0</v>
      </c>
      <c r="X1156" s="6">
        <v>0</v>
      </c>
      <c r="Y1156" s="5">
        <f>datos_chargeback_2001_1!$Z1156/100</f>
        <v>0</v>
      </c>
      <c r="Z1156" s="6">
        <v>0</v>
      </c>
      <c r="AA1156" s="6" t="s">
        <v>3421</v>
      </c>
      <c r="AB1156" s="6" t="s">
        <v>35</v>
      </c>
      <c r="AC1156" s="7" t="s">
        <v>35</v>
      </c>
      <c r="AD1156" s="5">
        <f>datos_chargeback_2001_1!$AE1156/100</f>
        <v>0</v>
      </c>
      <c r="AE1156" s="6">
        <v>0</v>
      </c>
      <c r="AF1156" s="6" t="s">
        <v>43</v>
      </c>
    </row>
    <row r="1157" spans="1:32" x14ac:dyDescent="0.3">
      <c r="A1157" s="34" t="s">
        <v>3422</v>
      </c>
      <c r="B1157" s="3">
        <v>45082</v>
      </c>
      <c r="C1157" s="3" t="str">
        <f>TEXT(Tabla10[[#This Row],[Fecha de transacción]],"DDDD")</f>
        <v>lunes</v>
      </c>
      <c r="D1157" s="3">
        <v>45152</v>
      </c>
      <c r="E1157" s="4">
        <f>datos_chargeback_2001_1!$D1157-datos_chargeback_2001_1!$B1157</f>
        <v>70</v>
      </c>
      <c r="F1157" s="5">
        <f>datos_chargeback_2001_1!$G1157/100</f>
        <v>761.86</v>
      </c>
      <c r="G1157" s="6">
        <v>76186</v>
      </c>
      <c r="H1157" s="5">
        <f t="shared" si="18"/>
        <v>0</v>
      </c>
      <c r="I1157" s="5">
        <v>1.18</v>
      </c>
      <c r="J1157" s="6" t="s">
        <v>24</v>
      </c>
      <c r="K1157" s="6" t="s">
        <v>25</v>
      </c>
      <c r="L1157" s="6" t="s">
        <v>26</v>
      </c>
      <c r="M1157" s="6" t="s">
        <v>85</v>
      </c>
      <c r="N1157" s="6" t="s">
        <v>42</v>
      </c>
      <c r="O1157" s="6" t="s">
        <v>50</v>
      </c>
      <c r="P1157" s="6" t="s">
        <v>30</v>
      </c>
      <c r="Q1157" s="6" t="s">
        <v>44</v>
      </c>
      <c r="R1157" s="6">
        <v>76186</v>
      </c>
      <c r="S1157" s="6" t="s">
        <v>1084</v>
      </c>
      <c r="T1157" s="6" t="s">
        <v>61</v>
      </c>
      <c r="U1157" s="5">
        <f>datos_chargeback_2001_1!$V1157/100</f>
        <v>0</v>
      </c>
      <c r="V1157" s="6">
        <v>0</v>
      </c>
      <c r="W1157" s="5">
        <f>datos_chargeback_2001_1!$X1157/100</f>
        <v>761.86</v>
      </c>
      <c r="X1157" s="6">
        <v>76186</v>
      </c>
      <c r="Y1157" s="5">
        <f>datos_chargeback_2001_1!$Z1157/100</f>
        <v>0</v>
      </c>
      <c r="Z1157" s="6">
        <v>0</v>
      </c>
      <c r="AA1157" s="6" t="s">
        <v>3423</v>
      </c>
      <c r="AB1157" s="6" t="s">
        <v>35</v>
      </c>
      <c r="AC1157" s="7" t="s">
        <v>35</v>
      </c>
      <c r="AD1157" s="5">
        <f>datos_chargeback_2001_1!$AE1157/100</f>
        <v>0</v>
      </c>
      <c r="AE1157" s="6">
        <v>0</v>
      </c>
      <c r="AF1157" s="6" t="s">
        <v>50</v>
      </c>
    </row>
    <row r="1158" spans="1:32" x14ac:dyDescent="0.3">
      <c r="A1158" s="35" t="s">
        <v>3424</v>
      </c>
      <c r="B1158" s="9">
        <v>45083</v>
      </c>
      <c r="C1158" s="9" t="str">
        <f>TEXT(Tabla10[[#This Row],[Fecha de transacción]],"DDDD")</f>
        <v>martes</v>
      </c>
      <c r="D1158" s="9">
        <v>45155</v>
      </c>
      <c r="E1158" s="10">
        <f>datos_chargeback_2001_1!$D1158-datos_chargeback_2001_1!$B1158</f>
        <v>72</v>
      </c>
      <c r="F1158" s="11">
        <f>datos_chargeback_2001_1!$G1158/100</f>
        <v>886.96</v>
      </c>
      <c r="G1158" s="12">
        <v>88696</v>
      </c>
      <c r="H1158" s="11">
        <f t="shared" si="18"/>
        <v>0</v>
      </c>
      <c r="I1158" s="11">
        <v>1.1200000000000001</v>
      </c>
      <c r="J1158" s="12" t="s">
        <v>38</v>
      </c>
      <c r="K1158" s="12" t="s">
        <v>25</v>
      </c>
      <c r="L1158" s="12" t="s">
        <v>74</v>
      </c>
      <c r="M1158" s="12" t="s">
        <v>52</v>
      </c>
      <c r="N1158" s="12" t="s">
        <v>42</v>
      </c>
      <c r="O1158" s="12" t="s">
        <v>50</v>
      </c>
      <c r="P1158" s="12" t="s">
        <v>30</v>
      </c>
      <c r="Q1158" s="12" t="s">
        <v>55</v>
      </c>
      <c r="R1158" s="12">
        <v>88696</v>
      </c>
      <c r="S1158" s="12" t="s">
        <v>3030</v>
      </c>
      <c r="T1158" s="12" t="s">
        <v>46</v>
      </c>
      <c r="U1158" s="11">
        <f>datos_chargeback_2001_1!$V1158/100</f>
        <v>886.96</v>
      </c>
      <c r="V1158" s="12">
        <v>88696</v>
      </c>
      <c r="W1158" s="11">
        <f>datos_chargeback_2001_1!$X1158/100</f>
        <v>0</v>
      </c>
      <c r="X1158" s="12">
        <v>0</v>
      </c>
      <c r="Y1158" s="11">
        <f>datos_chargeback_2001_1!$Z1158/100</f>
        <v>0</v>
      </c>
      <c r="Z1158" s="12">
        <v>0</v>
      </c>
      <c r="AA1158" s="12" t="s">
        <v>3425</v>
      </c>
      <c r="AB1158" s="12" t="s">
        <v>48</v>
      </c>
      <c r="AC1158" s="19">
        <v>45083</v>
      </c>
      <c r="AD1158" s="11">
        <f>datos_chargeback_2001_1!$AE1158/100</f>
        <v>46.59</v>
      </c>
      <c r="AE1158" s="12">
        <v>4659</v>
      </c>
      <c r="AF1158" s="12" t="s">
        <v>50</v>
      </c>
    </row>
    <row r="1159" spans="1:32" x14ac:dyDescent="0.3">
      <c r="A1159" s="36" t="s">
        <v>3426</v>
      </c>
      <c r="B1159" s="14">
        <v>45084</v>
      </c>
      <c r="C1159" s="14" t="str">
        <f>TEXT(Tabla10[[#This Row],[Fecha de transacción]],"DDDD")</f>
        <v>miércoles</v>
      </c>
      <c r="D1159" s="14">
        <v>45170</v>
      </c>
      <c r="E1159" s="15">
        <f>datos_chargeback_2001_1!$D1159-datos_chargeback_2001_1!$B1159</f>
        <v>86</v>
      </c>
      <c r="F1159" s="16">
        <f>datos_chargeback_2001_1!$G1159/100</f>
        <v>556.77</v>
      </c>
      <c r="G1159" s="17">
        <v>55677</v>
      </c>
      <c r="H1159" s="16">
        <f t="shared" si="18"/>
        <v>0</v>
      </c>
      <c r="I1159" s="16">
        <v>0</v>
      </c>
      <c r="J1159" s="17" t="s">
        <v>24</v>
      </c>
      <c r="K1159" s="17" t="s">
        <v>25</v>
      </c>
      <c r="L1159" s="17" t="s">
        <v>40</v>
      </c>
      <c r="M1159" s="17" t="s">
        <v>59</v>
      </c>
      <c r="N1159" s="17" t="s">
        <v>42</v>
      </c>
      <c r="O1159" s="17" t="s">
        <v>114</v>
      </c>
      <c r="P1159" s="17" t="s">
        <v>30</v>
      </c>
      <c r="Q1159" s="17" t="s">
        <v>66</v>
      </c>
      <c r="R1159" s="17">
        <v>55677</v>
      </c>
      <c r="S1159" s="17" t="s">
        <v>3427</v>
      </c>
      <c r="T1159" s="17" t="s">
        <v>61</v>
      </c>
      <c r="U1159" s="16">
        <f>datos_chargeback_2001_1!$V1159/100</f>
        <v>0</v>
      </c>
      <c r="V1159" s="17">
        <v>0</v>
      </c>
      <c r="W1159" s="16">
        <f>datos_chargeback_2001_1!$X1159/100</f>
        <v>556.77</v>
      </c>
      <c r="X1159" s="17">
        <v>55677</v>
      </c>
      <c r="Y1159" s="16">
        <f>datos_chargeback_2001_1!$Z1159/100</f>
        <v>0</v>
      </c>
      <c r="Z1159" s="17">
        <v>0</v>
      </c>
      <c r="AA1159" s="17" t="s">
        <v>3428</v>
      </c>
      <c r="AB1159" s="17" t="s">
        <v>35</v>
      </c>
      <c r="AC1159" s="20" t="s">
        <v>35</v>
      </c>
      <c r="AD1159" s="16">
        <f>datos_chargeback_2001_1!$AE1159/100</f>
        <v>0</v>
      </c>
      <c r="AE1159" s="17">
        <v>0</v>
      </c>
      <c r="AF1159" s="17" t="s">
        <v>43</v>
      </c>
    </row>
    <row r="1160" spans="1:32" x14ac:dyDescent="0.3">
      <c r="A1160" s="35" t="s">
        <v>3429</v>
      </c>
      <c r="B1160" s="9">
        <v>45085</v>
      </c>
      <c r="C1160" s="9" t="str">
        <f>TEXT(Tabla10[[#This Row],[Fecha de transacción]],"DDDD")</f>
        <v>jueves</v>
      </c>
      <c r="D1160" s="9">
        <v>45171</v>
      </c>
      <c r="E1160" s="10">
        <f>datos_chargeback_2001_1!$D1160-datos_chargeback_2001_1!$B1160</f>
        <v>86</v>
      </c>
      <c r="F1160" s="11">
        <f>datos_chargeback_2001_1!$G1160/100</f>
        <v>477.45</v>
      </c>
      <c r="G1160" s="12">
        <v>47745</v>
      </c>
      <c r="H1160" s="11">
        <f t="shared" si="18"/>
        <v>0</v>
      </c>
      <c r="I1160" s="11">
        <v>0.91</v>
      </c>
      <c r="J1160" s="12" t="s">
        <v>38</v>
      </c>
      <c r="K1160" s="12" t="s">
        <v>25</v>
      </c>
      <c r="L1160" s="12" t="s">
        <v>40</v>
      </c>
      <c r="M1160" s="12" t="s">
        <v>59</v>
      </c>
      <c r="N1160" s="12" t="s">
        <v>42</v>
      </c>
      <c r="O1160" s="12" t="s">
        <v>64</v>
      </c>
      <c r="P1160" s="12" t="s">
        <v>54</v>
      </c>
      <c r="Q1160" s="12" t="s">
        <v>66</v>
      </c>
      <c r="R1160" s="12">
        <v>47745</v>
      </c>
      <c r="S1160" s="12" t="s">
        <v>532</v>
      </c>
      <c r="T1160" s="12" t="s">
        <v>61</v>
      </c>
      <c r="U1160" s="11">
        <f>datos_chargeback_2001_1!$V1160/100</f>
        <v>0</v>
      </c>
      <c r="V1160" s="12">
        <v>0</v>
      </c>
      <c r="W1160" s="11">
        <f>datos_chargeback_2001_1!$X1160/100</f>
        <v>477.45</v>
      </c>
      <c r="X1160" s="12">
        <v>47745</v>
      </c>
      <c r="Y1160" s="11">
        <f>datos_chargeback_2001_1!$Z1160/100</f>
        <v>0</v>
      </c>
      <c r="Z1160" s="12">
        <v>0</v>
      </c>
      <c r="AA1160" s="12" t="s">
        <v>3430</v>
      </c>
      <c r="AB1160" s="12" t="s">
        <v>48</v>
      </c>
      <c r="AC1160" s="19">
        <v>45085</v>
      </c>
      <c r="AD1160" s="11">
        <f>datos_chargeback_2001_1!$AE1160/100</f>
        <v>89.51</v>
      </c>
      <c r="AE1160" s="12">
        <v>8951</v>
      </c>
      <c r="AF1160" s="12" t="s">
        <v>50</v>
      </c>
    </row>
    <row r="1161" spans="1:32" x14ac:dyDescent="0.3">
      <c r="A1161" s="36" t="s">
        <v>3431</v>
      </c>
      <c r="B1161" s="14">
        <v>45086</v>
      </c>
      <c r="C1161" s="14" t="str">
        <f>TEXT(Tabla10[[#This Row],[Fecha de transacción]],"DDDD")</f>
        <v>viernes</v>
      </c>
      <c r="D1161" s="14">
        <v>45164</v>
      </c>
      <c r="E1161" s="15">
        <f>datos_chargeback_2001_1!$D1161-datos_chargeback_2001_1!$B1161</f>
        <v>78</v>
      </c>
      <c r="F1161" s="16">
        <f>datos_chargeback_2001_1!$G1161/100</f>
        <v>25.18</v>
      </c>
      <c r="G1161" s="17">
        <v>2518</v>
      </c>
      <c r="H1161" s="16">
        <f t="shared" si="18"/>
        <v>0</v>
      </c>
      <c r="I1161" s="16">
        <v>1.18</v>
      </c>
      <c r="J1161" s="17" t="s">
        <v>24</v>
      </c>
      <c r="K1161" s="17" t="s">
        <v>25</v>
      </c>
      <c r="L1161" s="17" t="s">
        <v>119</v>
      </c>
      <c r="M1161" s="17" t="s">
        <v>41</v>
      </c>
      <c r="N1161" s="17" t="s">
        <v>42</v>
      </c>
      <c r="O1161" s="17" t="s">
        <v>70</v>
      </c>
      <c r="P1161" s="17" t="s">
        <v>30</v>
      </c>
      <c r="Q1161" s="17" t="s">
        <v>31</v>
      </c>
      <c r="R1161" s="17">
        <v>2518</v>
      </c>
      <c r="S1161" s="17" t="s">
        <v>3113</v>
      </c>
      <c r="T1161" s="17" t="s">
        <v>46</v>
      </c>
      <c r="U1161" s="16">
        <f>datos_chargeback_2001_1!$V1161/100</f>
        <v>25.18</v>
      </c>
      <c r="V1161" s="17">
        <v>2518</v>
      </c>
      <c r="W1161" s="16">
        <f>datos_chargeback_2001_1!$X1161/100</f>
        <v>0</v>
      </c>
      <c r="X1161" s="17">
        <v>0</v>
      </c>
      <c r="Y1161" s="16">
        <f>datos_chargeback_2001_1!$Z1161/100</f>
        <v>0</v>
      </c>
      <c r="Z1161" s="17">
        <v>0</v>
      </c>
      <c r="AA1161" s="17" t="s">
        <v>3432</v>
      </c>
      <c r="AB1161" s="17" t="s">
        <v>35</v>
      </c>
      <c r="AC1161" s="20" t="s">
        <v>35</v>
      </c>
      <c r="AD1161" s="16">
        <f>datos_chargeback_2001_1!$AE1161/100</f>
        <v>0</v>
      </c>
      <c r="AE1161" s="17">
        <v>0</v>
      </c>
      <c r="AF1161" s="17" t="s">
        <v>64</v>
      </c>
    </row>
    <row r="1162" spans="1:32" x14ac:dyDescent="0.3">
      <c r="A1162" s="34" t="s">
        <v>3433</v>
      </c>
      <c r="B1162" s="3">
        <v>45087</v>
      </c>
      <c r="C1162" s="3" t="str">
        <f>TEXT(Tabla10[[#This Row],[Fecha de transacción]],"DDDD")</f>
        <v>sábado</v>
      </c>
      <c r="D1162" s="3">
        <v>45153</v>
      </c>
      <c r="E1162" s="4">
        <f>datos_chargeback_2001_1!$D1162-datos_chargeback_2001_1!$B1162</f>
        <v>66</v>
      </c>
      <c r="F1162" s="5">
        <f>datos_chargeback_2001_1!$G1162/100</f>
        <v>1.8</v>
      </c>
      <c r="G1162" s="6">
        <v>180</v>
      </c>
      <c r="H1162" s="5">
        <f t="shared" si="18"/>
        <v>0</v>
      </c>
      <c r="I1162" s="5">
        <v>0</v>
      </c>
      <c r="J1162" s="6" t="s">
        <v>24</v>
      </c>
      <c r="K1162" s="6" t="s">
        <v>25</v>
      </c>
      <c r="L1162" s="6" t="s">
        <v>40</v>
      </c>
      <c r="M1162" s="6" t="s">
        <v>27</v>
      </c>
      <c r="N1162" s="6" t="s">
        <v>28</v>
      </c>
      <c r="O1162" s="6" t="s">
        <v>50</v>
      </c>
      <c r="P1162" s="6" t="s">
        <v>30</v>
      </c>
      <c r="Q1162" s="6" t="s">
        <v>55</v>
      </c>
      <c r="R1162" s="6">
        <v>1800</v>
      </c>
      <c r="S1162" s="6" t="s">
        <v>3023</v>
      </c>
      <c r="T1162" s="6" t="s">
        <v>33</v>
      </c>
      <c r="U1162" s="5">
        <f>datos_chargeback_2001_1!$V1162/100</f>
        <v>0</v>
      </c>
      <c r="V1162" s="6">
        <v>0</v>
      </c>
      <c r="W1162" s="5">
        <f>datos_chargeback_2001_1!$X1162/100</f>
        <v>0</v>
      </c>
      <c r="X1162" s="6">
        <v>0</v>
      </c>
      <c r="Y1162" s="5">
        <f>datos_chargeback_2001_1!$Z1162/100</f>
        <v>18</v>
      </c>
      <c r="Z1162" s="6">
        <v>1800</v>
      </c>
      <c r="AA1162" s="6" t="s">
        <v>3434</v>
      </c>
      <c r="AB1162" s="6" t="s">
        <v>35</v>
      </c>
      <c r="AC1162" s="7" t="s">
        <v>35</v>
      </c>
      <c r="AD1162" s="5">
        <f>datos_chargeback_2001_1!$AE1162/100</f>
        <v>0</v>
      </c>
      <c r="AE1162" s="6">
        <v>0</v>
      </c>
      <c r="AF1162" s="6" t="s">
        <v>36</v>
      </c>
    </row>
    <row r="1163" spans="1:32" x14ac:dyDescent="0.3">
      <c r="A1163" s="36" t="s">
        <v>3435</v>
      </c>
      <c r="B1163" s="14">
        <v>45088</v>
      </c>
      <c r="C1163" s="14" t="str">
        <f>TEXT(Tabla10[[#This Row],[Fecha de transacción]],"DDDD")</f>
        <v>domingo</v>
      </c>
      <c r="D1163" s="14">
        <v>45156</v>
      </c>
      <c r="E1163" s="15">
        <f>datos_chargeback_2001_1!$D1163-datos_chargeback_2001_1!$B1163</f>
        <v>68</v>
      </c>
      <c r="F1163" s="16">
        <f>datos_chargeback_2001_1!$G1163/100</f>
        <v>7.81</v>
      </c>
      <c r="G1163" s="17">
        <v>781</v>
      </c>
      <c r="H1163" s="16">
        <f t="shared" si="18"/>
        <v>0</v>
      </c>
      <c r="I1163" s="16">
        <v>1.0900000000000001</v>
      </c>
      <c r="J1163" s="17" t="s">
        <v>38</v>
      </c>
      <c r="K1163" s="17" t="s">
        <v>25</v>
      </c>
      <c r="L1163" s="17" t="s">
        <v>40</v>
      </c>
      <c r="M1163" s="17" t="s">
        <v>27</v>
      </c>
      <c r="N1163" s="17" t="s">
        <v>42</v>
      </c>
      <c r="O1163" s="17" t="s">
        <v>114</v>
      </c>
      <c r="P1163" s="17" t="s">
        <v>30</v>
      </c>
      <c r="Q1163" s="17" t="s">
        <v>31</v>
      </c>
      <c r="R1163" s="17">
        <v>7810</v>
      </c>
      <c r="S1163" s="17" t="s">
        <v>3436</v>
      </c>
      <c r="T1163" s="17" t="s">
        <v>116</v>
      </c>
      <c r="U1163" s="16">
        <f>datos_chargeback_2001_1!$V1163/100</f>
        <v>78.099999999999994</v>
      </c>
      <c r="V1163" s="17">
        <v>7810</v>
      </c>
      <c r="W1163" s="16">
        <f>datos_chargeback_2001_1!$X1163/100</f>
        <v>0</v>
      </c>
      <c r="X1163" s="17">
        <v>0</v>
      </c>
      <c r="Y1163" s="16">
        <f>datos_chargeback_2001_1!$Z1163/100</f>
        <v>0</v>
      </c>
      <c r="Z1163" s="17">
        <v>0</v>
      </c>
      <c r="AA1163" s="17" t="s">
        <v>3437</v>
      </c>
      <c r="AB1163" s="17" t="s">
        <v>48</v>
      </c>
      <c r="AC1163" s="18">
        <v>45088</v>
      </c>
      <c r="AD1163" s="16">
        <f>datos_chargeback_2001_1!$AE1163/100</f>
        <v>519.23</v>
      </c>
      <c r="AE1163" s="17">
        <v>51923</v>
      </c>
      <c r="AF1163" s="17" t="s">
        <v>43</v>
      </c>
    </row>
    <row r="1164" spans="1:32" x14ac:dyDescent="0.3">
      <c r="A1164" s="35" t="s">
        <v>3438</v>
      </c>
      <c r="B1164" s="9">
        <v>45089</v>
      </c>
      <c r="C1164" s="9" t="str">
        <f>TEXT(Tabla10[[#This Row],[Fecha de transacción]],"DDDD")</f>
        <v>lunes</v>
      </c>
      <c r="D1164" s="9">
        <v>45159</v>
      </c>
      <c r="E1164" s="10">
        <f>datos_chargeback_2001_1!$D1164-datos_chargeback_2001_1!$B1164</f>
        <v>70</v>
      </c>
      <c r="F1164" s="11">
        <f>datos_chargeback_2001_1!$G1164/100</f>
        <v>995.98</v>
      </c>
      <c r="G1164" s="12">
        <v>99598</v>
      </c>
      <c r="H1164" s="11">
        <f t="shared" si="18"/>
        <v>0</v>
      </c>
      <c r="I1164" s="11">
        <v>0</v>
      </c>
      <c r="J1164" s="12" t="s">
        <v>38</v>
      </c>
      <c r="K1164" s="12" t="s">
        <v>25</v>
      </c>
      <c r="L1164" s="12" t="s">
        <v>109</v>
      </c>
      <c r="M1164" s="12" t="s">
        <v>52</v>
      </c>
      <c r="N1164" s="12" t="s">
        <v>42</v>
      </c>
      <c r="O1164" s="12" t="s">
        <v>53</v>
      </c>
      <c r="P1164" s="12" t="s">
        <v>54</v>
      </c>
      <c r="Q1164" s="12" t="s">
        <v>55</v>
      </c>
      <c r="R1164" s="12">
        <v>99598</v>
      </c>
      <c r="S1164" s="12" t="s">
        <v>1958</v>
      </c>
      <c r="T1164" s="12" t="s">
        <v>46</v>
      </c>
      <c r="U1164" s="11">
        <f>datos_chargeback_2001_1!$V1164/100</f>
        <v>995.98</v>
      </c>
      <c r="V1164" s="12">
        <v>99598</v>
      </c>
      <c r="W1164" s="11">
        <f>datos_chargeback_2001_1!$X1164/100</f>
        <v>0</v>
      </c>
      <c r="X1164" s="12">
        <v>0</v>
      </c>
      <c r="Y1164" s="11">
        <f>datos_chargeback_2001_1!$Z1164/100</f>
        <v>0</v>
      </c>
      <c r="Z1164" s="12">
        <v>0</v>
      </c>
      <c r="AA1164" s="12" t="s">
        <v>3439</v>
      </c>
      <c r="AB1164" s="12" t="s">
        <v>48</v>
      </c>
      <c r="AC1164" s="19">
        <v>45089</v>
      </c>
      <c r="AD1164" s="11">
        <f>datos_chargeback_2001_1!$AE1164/100</f>
        <v>444.55</v>
      </c>
      <c r="AE1164" s="12">
        <v>44455</v>
      </c>
      <c r="AF1164" s="12" t="s">
        <v>29</v>
      </c>
    </row>
    <row r="1165" spans="1:32" x14ac:dyDescent="0.3">
      <c r="A1165" s="34" t="s">
        <v>3440</v>
      </c>
      <c r="B1165" s="3">
        <v>45090</v>
      </c>
      <c r="C1165" s="3" t="str">
        <f>TEXT(Tabla10[[#This Row],[Fecha de transacción]],"DDDD")</f>
        <v>martes</v>
      </c>
      <c r="D1165" s="3">
        <v>45151</v>
      </c>
      <c r="E1165" s="4">
        <f>datos_chargeback_2001_1!$D1165-datos_chargeback_2001_1!$B1165</f>
        <v>61</v>
      </c>
      <c r="F1165" s="5">
        <f>datos_chargeback_2001_1!$G1165/100</f>
        <v>508.16</v>
      </c>
      <c r="G1165" s="6">
        <v>50816</v>
      </c>
      <c r="H1165" s="5">
        <f t="shared" si="18"/>
        <v>0</v>
      </c>
      <c r="I1165" s="5">
        <v>0</v>
      </c>
      <c r="J1165" s="6" t="s">
        <v>38</v>
      </c>
      <c r="K1165" s="6" t="s">
        <v>25</v>
      </c>
      <c r="L1165" s="6" t="s">
        <v>26</v>
      </c>
      <c r="M1165" s="6" t="s">
        <v>85</v>
      </c>
      <c r="N1165" s="6" t="s">
        <v>42</v>
      </c>
      <c r="O1165" s="6" t="s">
        <v>114</v>
      </c>
      <c r="P1165" s="6" t="s">
        <v>54</v>
      </c>
      <c r="Q1165" s="6" t="s">
        <v>44</v>
      </c>
      <c r="R1165" s="6">
        <v>50816</v>
      </c>
      <c r="S1165" s="6" t="s">
        <v>3441</v>
      </c>
      <c r="T1165" s="6" t="s">
        <v>46</v>
      </c>
      <c r="U1165" s="5">
        <f>datos_chargeback_2001_1!$V1165/100</f>
        <v>508.16</v>
      </c>
      <c r="V1165" s="6">
        <v>50816</v>
      </c>
      <c r="W1165" s="5">
        <f>datos_chargeback_2001_1!$X1165/100</f>
        <v>0</v>
      </c>
      <c r="X1165" s="6">
        <v>0</v>
      </c>
      <c r="Y1165" s="5">
        <f>datos_chargeback_2001_1!$Z1165/100</f>
        <v>0</v>
      </c>
      <c r="Z1165" s="6">
        <v>0</v>
      </c>
      <c r="AA1165" s="6" t="s">
        <v>3442</v>
      </c>
      <c r="AB1165" s="6" t="s">
        <v>48</v>
      </c>
      <c r="AC1165" s="8">
        <v>45090</v>
      </c>
      <c r="AD1165" s="5">
        <f>datos_chargeback_2001_1!$AE1165/100</f>
        <v>23.24</v>
      </c>
      <c r="AE1165" s="6">
        <v>2324</v>
      </c>
      <c r="AF1165" s="6" t="s">
        <v>29</v>
      </c>
    </row>
    <row r="1166" spans="1:32" x14ac:dyDescent="0.3">
      <c r="A1166" s="35" t="s">
        <v>3443</v>
      </c>
      <c r="B1166" s="9">
        <v>45091</v>
      </c>
      <c r="C1166" s="9" t="str">
        <f>TEXT(Tabla10[[#This Row],[Fecha de transacción]],"DDDD")</f>
        <v>miércoles</v>
      </c>
      <c r="D1166" s="9">
        <v>45161</v>
      </c>
      <c r="E1166" s="10">
        <f>datos_chargeback_2001_1!$D1166-datos_chargeback_2001_1!$B1166</f>
        <v>70</v>
      </c>
      <c r="F1166" s="11">
        <f>datos_chargeback_2001_1!$G1166/100</f>
        <v>839.88</v>
      </c>
      <c r="G1166" s="12">
        <v>83988</v>
      </c>
      <c r="H1166" s="11">
        <f t="shared" si="18"/>
        <v>0</v>
      </c>
      <c r="I1166" s="11">
        <v>0</v>
      </c>
      <c r="J1166" s="12" t="s">
        <v>38</v>
      </c>
      <c r="K1166" s="12" t="s">
        <v>25</v>
      </c>
      <c r="L1166" s="12" t="s">
        <v>40</v>
      </c>
      <c r="M1166" s="12" t="s">
        <v>93</v>
      </c>
      <c r="N1166" s="12" t="s">
        <v>42</v>
      </c>
      <c r="O1166" s="12" t="s">
        <v>50</v>
      </c>
      <c r="P1166" s="12" t="s">
        <v>30</v>
      </c>
      <c r="Q1166" s="12" t="s">
        <v>31</v>
      </c>
      <c r="R1166" s="12">
        <v>83988</v>
      </c>
      <c r="S1166" s="12" t="s">
        <v>3444</v>
      </c>
      <c r="T1166" s="12" t="s">
        <v>116</v>
      </c>
      <c r="U1166" s="11">
        <f>datos_chargeback_2001_1!$V1166/100</f>
        <v>839.88</v>
      </c>
      <c r="V1166" s="12">
        <v>83988</v>
      </c>
      <c r="W1166" s="11">
        <f>datos_chargeback_2001_1!$X1166/100</f>
        <v>0</v>
      </c>
      <c r="X1166" s="12">
        <v>0</v>
      </c>
      <c r="Y1166" s="11">
        <f>datos_chargeback_2001_1!$Z1166/100</f>
        <v>0</v>
      </c>
      <c r="Z1166" s="12">
        <v>0</v>
      </c>
      <c r="AA1166" s="12" t="s">
        <v>3445</v>
      </c>
      <c r="AB1166" s="12" t="s">
        <v>48</v>
      </c>
      <c r="AC1166" s="19">
        <v>45091</v>
      </c>
      <c r="AD1166" s="11">
        <f>datos_chargeback_2001_1!$AE1166/100</f>
        <v>486.78</v>
      </c>
      <c r="AE1166" s="12">
        <v>48678</v>
      </c>
      <c r="AF1166" s="12" t="s">
        <v>29</v>
      </c>
    </row>
    <row r="1167" spans="1:32" x14ac:dyDescent="0.3">
      <c r="A1167" s="36" t="s">
        <v>3446</v>
      </c>
      <c r="B1167" s="14">
        <v>45092</v>
      </c>
      <c r="C1167" s="14" t="str">
        <f>TEXT(Tabla10[[#This Row],[Fecha de transacción]],"DDDD")</f>
        <v>jueves</v>
      </c>
      <c r="D1167" s="14">
        <v>45164</v>
      </c>
      <c r="E1167" s="15">
        <f>datos_chargeback_2001_1!$D1167-datos_chargeback_2001_1!$B1167</f>
        <v>72</v>
      </c>
      <c r="F1167" s="16">
        <f>datos_chargeback_2001_1!$G1167/100</f>
        <v>585.24</v>
      </c>
      <c r="G1167" s="17">
        <v>58524</v>
      </c>
      <c r="H1167" s="16">
        <f t="shared" si="18"/>
        <v>0</v>
      </c>
      <c r="I1167" s="16">
        <v>0.91</v>
      </c>
      <c r="J1167" s="17" t="s">
        <v>24</v>
      </c>
      <c r="K1167" s="17" t="s">
        <v>25</v>
      </c>
      <c r="L1167" s="17" t="s">
        <v>40</v>
      </c>
      <c r="M1167" s="17" t="s">
        <v>85</v>
      </c>
      <c r="N1167" s="17" t="s">
        <v>28</v>
      </c>
      <c r="O1167" s="17" t="s">
        <v>43</v>
      </c>
      <c r="P1167" s="17" t="s">
        <v>30</v>
      </c>
      <c r="Q1167" s="17" t="s">
        <v>31</v>
      </c>
      <c r="R1167" s="17">
        <v>58524</v>
      </c>
      <c r="S1167" s="17" t="s">
        <v>341</v>
      </c>
      <c r="T1167" s="17" t="s">
        <v>33</v>
      </c>
      <c r="U1167" s="16">
        <f>datos_chargeback_2001_1!$V1167/100</f>
        <v>0</v>
      </c>
      <c r="V1167" s="17">
        <v>0</v>
      </c>
      <c r="W1167" s="16">
        <f>datos_chargeback_2001_1!$X1167/100</f>
        <v>0</v>
      </c>
      <c r="X1167" s="17">
        <v>0</v>
      </c>
      <c r="Y1167" s="16">
        <f>datos_chargeback_2001_1!$Z1167/100</f>
        <v>585.24</v>
      </c>
      <c r="Z1167" s="17">
        <v>58524</v>
      </c>
      <c r="AA1167" s="17" t="s">
        <v>3447</v>
      </c>
      <c r="AB1167" s="17" t="s">
        <v>48</v>
      </c>
      <c r="AC1167" s="18">
        <v>45092</v>
      </c>
      <c r="AD1167" s="16">
        <f>datos_chargeback_2001_1!$AE1167/100</f>
        <v>299.35000000000002</v>
      </c>
      <c r="AE1167" s="17">
        <v>29935</v>
      </c>
      <c r="AF1167" s="17" t="s">
        <v>43</v>
      </c>
    </row>
    <row r="1168" spans="1:32" x14ac:dyDescent="0.3">
      <c r="A1168" s="34" t="s">
        <v>3448</v>
      </c>
      <c r="B1168" s="3">
        <v>45093</v>
      </c>
      <c r="C1168" s="3" t="str">
        <f>TEXT(Tabla10[[#This Row],[Fecha de transacción]],"DDDD")</f>
        <v>viernes</v>
      </c>
      <c r="D1168" s="3">
        <v>45172</v>
      </c>
      <c r="E1168" s="4">
        <f>datos_chargeback_2001_1!$D1168-datos_chargeback_2001_1!$B1168</f>
        <v>79</v>
      </c>
      <c r="F1168" s="5">
        <f>datos_chargeback_2001_1!$G1168/100</f>
        <v>311.52</v>
      </c>
      <c r="G1168" s="6">
        <v>31152</v>
      </c>
      <c r="H1168" s="5">
        <f t="shared" si="18"/>
        <v>0</v>
      </c>
      <c r="I1168" s="5">
        <v>1.33</v>
      </c>
      <c r="J1168" s="6" t="s">
        <v>24</v>
      </c>
      <c r="K1168" s="6" t="s">
        <v>25</v>
      </c>
      <c r="L1168" s="6" t="s">
        <v>40</v>
      </c>
      <c r="M1168" s="6" t="s">
        <v>59</v>
      </c>
      <c r="N1168" s="6" t="s">
        <v>42</v>
      </c>
      <c r="O1168" s="6" t="s">
        <v>53</v>
      </c>
      <c r="P1168" s="6" t="s">
        <v>54</v>
      </c>
      <c r="Q1168" s="6" t="s">
        <v>66</v>
      </c>
      <c r="R1168" s="6">
        <v>31152</v>
      </c>
      <c r="S1168" s="6" t="s">
        <v>2240</v>
      </c>
      <c r="T1168" s="6" t="s">
        <v>46</v>
      </c>
      <c r="U1168" s="5">
        <f>datos_chargeback_2001_1!$V1168/100</f>
        <v>311.52</v>
      </c>
      <c r="V1168" s="6">
        <v>31152</v>
      </c>
      <c r="W1168" s="5">
        <f>datos_chargeback_2001_1!$X1168/100</f>
        <v>0</v>
      </c>
      <c r="X1168" s="6">
        <v>0</v>
      </c>
      <c r="Y1168" s="5">
        <f>datos_chargeback_2001_1!$Z1168/100</f>
        <v>0</v>
      </c>
      <c r="Z1168" s="6">
        <v>0</v>
      </c>
      <c r="AA1168" s="6" t="s">
        <v>3449</v>
      </c>
      <c r="AB1168" s="6" t="s">
        <v>48</v>
      </c>
      <c r="AC1168" s="8">
        <v>45093</v>
      </c>
      <c r="AD1168" s="5">
        <f>datos_chargeback_2001_1!$AE1168/100</f>
        <v>507.81</v>
      </c>
      <c r="AE1168" s="6">
        <v>50781</v>
      </c>
      <c r="AF1168" s="6" t="s">
        <v>53</v>
      </c>
    </row>
    <row r="1169" spans="1:32" x14ac:dyDescent="0.3">
      <c r="A1169" s="36" t="s">
        <v>3450</v>
      </c>
      <c r="B1169" s="14">
        <v>45094</v>
      </c>
      <c r="C1169" s="14" t="str">
        <f>TEXT(Tabla10[[#This Row],[Fecha de transacción]],"DDDD")</f>
        <v>sábado</v>
      </c>
      <c r="D1169" s="14">
        <v>45174</v>
      </c>
      <c r="E1169" s="15">
        <f>datos_chargeback_2001_1!$D1169-datos_chargeback_2001_1!$B1169</f>
        <v>80</v>
      </c>
      <c r="F1169" s="16">
        <f>datos_chargeback_2001_1!$G1169/100</f>
        <v>761.24</v>
      </c>
      <c r="G1169" s="17">
        <v>76124</v>
      </c>
      <c r="H1169" s="16">
        <f t="shared" si="18"/>
        <v>0</v>
      </c>
      <c r="I1169" s="16">
        <v>1.33</v>
      </c>
      <c r="J1169" s="17" t="s">
        <v>38</v>
      </c>
      <c r="K1169" s="17" t="s">
        <v>25</v>
      </c>
      <c r="L1169" s="17" t="s">
        <v>40</v>
      </c>
      <c r="M1169" s="17" t="s">
        <v>41</v>
      </c>
      <c r="N1169" s="17" t="s">
        <v>42</v>
      </c>
      <c r="O1169" s="17" t="s">
        <v>70</v>
      </c>
      <c r="P1169" s="17" t="s">
        <v>30</v>
      </c>
      <c r="Q1169" s="17" t="s">
        <v>75</v>
      </c>
      <c r="R1169" s="17">
        <v>76124</v>
      </c>
      <c r="S1169" s="17" t="s">
        <v>3451</v>
      </c>
      <c r="T1169" s="17" t="s">
        <v>46</v>
      </c>
      <c r="U1169" s="16">
        <f>datos_chargeback_2001_1!$V1169/100</f>
        <v>761.24</v>
      </c>
      <c r="V1169" s="17">
        <v>76124</v>
      </c>
      <c r="W1169" s="16">
        <f>datos_chargeback_2001_1!$X1169/100</f>
        <v>0</v>
      </c>
      <c r="X1169" s="17">
        <v>0</v>
      </c>
      <c r="Y1169" s="16">
        <f>datos_chargeback_2001_1!$Z1169/100</f>
        <v>0</v>
      </c>
      <c r="Z1169" s="17">
        <v>0</v>
      </c>
      <c r="AA1169" s="17" t="s">
        <v>3452</v>
      </c>
      <c r="AB1169" s="17" t="s">
        <v>35</v>
      </c>
      <c r="AC1169" s="20" t="s">
        <v>35</v>
      </c>
      <c r="AD1169" s="16">
        <f>datos_chargeback_2001_1!$AE1169/100</f>
        <v>0</v>
      </c>
      <c r="AE1169" s="17">
        <v>0</v>
      </c>
      <c r="AF1169" s="17" t="s">
        <v>50</v>
      </c>
    </row>
    <row r="1170" spans="1:32" x14ac:dyDescent="0.3">
      <c r="A1170" s="34" t="s">
        <v>3453</v>
      </c>
      <c r="B1170" s="3">
        <v>45095</v>
      </c>
      <c r="C1170" s="3" t="str">
        <f>TEXT(Tabla10[[#This Row],[Fecha de transacción]],"DDDD")</f>
        <v>domingo</v>
      </c>
      <c r="D1170" s="3">
        <v>45166</v>
      </c>
      <c r="E1170" s="4">
        <f>datos_chargeback_2001_1!$D1170-datos_chargeback_2001_1!$B1170</f>
        <v>71</v>
      </c>
      <c r="F1170" s="5">
        <f>datos_chargeback_2001_1!$G1170/100</f>
        <v>374.73</v>
      </c>
      <c r="G1170" s="6">
        <v>37473</v>
      </c>
      <c r="H1170" s="5">
        <f t="shared" si="18"/>
        <v>0</v>
      </c>
      <c r="I1170" s="5">
        <v>0</v>
      </c>
      <c r="J1170" s="6" t="s">
        <v>38</v>
      </c>
      <c r="K1170" s="6" t="s">
        <v>25</v>
      </c>
      <c r="L1170" s="6" t="s">
        <v>119</v>
      </c>
      <c r="M1170" s="6" t="s">
        <v>41</v>
      </c>
      <c r="N1170" s="6" t="s">
        <v>42</v>
      </c>
      <c r="O1170" s="6" t="s">
        <v>29</v>
      </c>
      <c r="P1170" s="6" t="s">
        <v>54</v>
      </c>
      <c r="Q1170" s="6" t="s">
        <v>55</v>
      </c>
      <c r="R1170" s="6">
        <v>37473</v>
      </c>
      <c r="S1170" s="6" t="s">
        <v>3454</v>
      </c>
      <c r="T1170" s="6" t="s">
        <v>46</v>
      </c>
      <c r="U1170" s="5">
        <f>datos_chargeback_2001_1!$V1170/100</f>
        <v>374.73</v>
      </c>
      <c r="V1170" s="6">
        <v>37473</v>
      </c>
      <c r="W1170" s="5">
        <f>datos_chargeback_2001_1!$X1170/100</f>
        <v>0</v>
      </c>
      <c r="X1170" s="6">
        <v>0</v>
      </c>
      <c r="Y1170" s="5">
        <f>datos_chargeback_2001_1!$Z1170/100</f>
        <v>0</v>
      </c>
      <c r="Z1170" s="6">
        <v>0</v>
      </c>
      <c r="AA1170" s="6" t="s">
        <v>3455</v>
      </c>
      <c r="AB1170" s="6" t="s">
        <v>48</v>
      </c>
      <c r="AC1170" s="8">
        <v>45095</v>
      </c>
      <c r="AD1170" s="5">
        <f>datos_chargeback_2001_1!$AE1170/100</f>
        <v>43.5</v>
      </c>
      <c r="AE1170" s="6">
        <v>4350</v>
      </c>
      <c r="AF1170" s="6" t="s">
        <v>36</v>
      </c>
    </row>
    <row r="1171" spans="1:32" x14ac:dyDescent="0.3">
      <c r="A1171" s="36" t="s">
        <v>3456</v>
      </c>
      <c r="B1171" s="14">
        <v>45096</v>
      </c>
      <c r="C1171" s="14" t="str">
        <f>TEXT(Tabla10[[#This Row],[Fecha de transacción]],"DDDD")</f>
        <v>lunes</v>
      </c>
      <c r="D1171" s="14">
        <v>45169</v>
      </c>
      <c r="E1171" s="15">
        <f>datos_chargeback_2001_1!$D1171-datos_chargeback_2001_1!$B1171</f>
        <v>73</v>
      </c>
      <c r="F1171" s="16">
        <f>datos_chargeback_2001_1!$G1171/100</f>
        <v>924.52</v>
      </c>
      <c r="G1171" s="17">
        <v>92452</v>
      </c>
      <c r="H1171" s="16">
        <f t="shared" si="18"/>
        <v>0</v>
      </c>
      <c r="I1171" s="16">
        <v>0</v>
      </c>
      <c r="J1171" s="17" t="s">
        <v>24</v>
      </c>
      <c r="K1171" s="17" t="s">
        <v>25</v>
      </c>
      <c r="L1171" s="17" t="s">
        <v>74</v>
      </c>
      <c r="M1171" s="17" t="s">
        <v>93</v>
      </c>
      <c r="N1171" s="17" t="s">
        <v>28</v>
      </c>
      <c r="O1171" s="17" t="s">
        <v>70</v>
      </c>
      <c r="P1171" s="17" t="s">
        <v>30</v>
      </c>
      <c r="Q1171" s="17" t="s">
        <v>66</v>
      </c>
      <c r="R1171" s="17">
        <v>92452</v>
      </c>
      <c r="S1171" s="17" t="s">
        <v>3457</v>
      </c>
      <c r="T1171" s="17" t="s">
        <v>33</v>
      </c>
      <c r="U1171" s="16">
        <f>datos_chargeback_2001_1!$V1171/100</f>
        <v>0</v>
      </c>
      <c r="V1171" s="17">
        <v>0</v>
      </c>
      <c r="W1171" s="16">
        <f>datos_chargeback_2001_1!$X1171/100</f>
        <v>0</v>
      </c>
      <c r="X1171" s="17">
        <v>0</v>
      </c>
      <c r="Y1171" s="16">
        <f>datos_chargeback_2001_1!$Z1171/100</f>
        <v>924.52</v>
      </c>
      <c r="Z1171" s="17">
        <v>92452</v>
      </c>
      <c r="AA1171" s="17" t="s">
        <v>3458</v>
      </c>
      <c r="AB1171" s="17" t="s">
        <v>35</v>
      </c>
      <c r="AC1171" s="20" t="s">
        <v>35</v>
      </c>
      <c r="AD1171" s="16">
        <f>datos_chargeback_2001_1!$AE1171/100</f>
        <v>0</v>
      </c>
      <c r="AE1171" s="17">
        <v>0</v>
      </c>
      <c r="AF1171" s="17" t="s">
        <v>64</v>
      </c>
    </row>
    <row r="1172" spans="1:32" x14ac:dyDescent="0.3">
      <c r="A1172" s="35" t="s">
        <v>3459</v>
      </c>
      <c r="B1172" s="9">
        <v>45097</v>
      </c>
      <c r="C1172" s="9" t="str">
        <f>TEXT(Tabla10[[#This Row],[Fecha de transacción]],"DDDD")</f>
        <v>martes</v>
      </c>
      <c r="D1172" s="9">
        <v>45166</v>
      </c>
      <c r="E1172" s="10">
        <f>datos_chargeback_2001_1!$D1172-datos_chargeback_2001_1!$B1172</f>
        <v>69</v>
      </c>
      <c r="F1172" s="11">
        <f>datos_chargeback_2001_1!$G1172/100</f>
        <v>721.17</v>
      </c>
      <c r="G1172" s="12">
        <v>72117</v>
      </c>
      <c r="H1172" s="11">
        <f t="shared" si="18"/>
        <v>0</v>
      </c>
      <c r="I1172" s="11">
        <v>1.21</v>
      </c>
      <c r="J1172" s="12" t="s">
        <v>38</v>
      </c>
      <c r="K1172" s="12" t="s">
        <v>25</v>
      </c>
      <c r="L1172" s="12" t="s">
        <v>119</v>
      </c>
      <c r="M1172" s="12" t="s">
        <v>93</v>
      </c>
      <c r="N1172" s="12" t="s">
        <v>42</v>
      </c>
      <c r="O1172" s="12" t="s">
        <v>70</v>
      </c>
      <c r="P1172" s="12" t="s">
        <v>30</v>
      </c>
      <c r="Q1172" s="12" t="s">
        <v>66</v>
      </c>
      <c r="R1172" s="12">
        <v>72117</v>
      </c>
      <c r="S1172" s="12" t="s">
        <v>3460</v>
      </c>
      <c r="T1172" s="12" t="s">
        <v>116</v>
      </c>
      <c r="U1172" s="11">
        <f>datos_chargeback_2001_1!$V1172/100</f>
        <v>721.17</v>
      </c>
      <c r="V1172" s="12">
        <v>72117</v>
      </c>
      <c r="W1172" s="11">
        <f>datos_chargeback_2001_1!$X1172/100</f>
        <v>0</v>
      </c>
      <c r="X1172" s="12">
        <v>0</v>
      </c>
      <c r="Y1172" s="11">
        <f>datos_chargeback_2001_1!$Z1172/100</f>
        <v>0</v>
      </c>
      <c r="Z1172" s="12">
        <v>0</v>
      </c>
      <c r="AA1172" s="12" t="s">
        <v>3461</v>
      </c>
      <c r="AB1172" s="12" t="s">
        <v>48</v>
      </c>
      <c r="AC1172" s="19">
        <v>45097</v>
      </c>
      <c r="AD1172" s="11">
        <f>datos_chargeback_2001_1!$AE1172/100</f>
        <v>782.07</v>
      </c>
      <c r="AE1172" s="12">
        <v>78207</v>
      </c>
      <c r="AF1172" s="12" t="s">
        <v>50</v>
      </c>
    </row>
    <row r="1173" spans="1:32" x14ac:dyDescent="0.3">
      <c r="A1173" s="36" t="s">
        <v>3462</v>
      </c>
      <c r="B1173" s="14">
        <v>45098</v>
      </c>
      <c r="C1173" s="14" t="str">
        <f>TEXT(Tabla10[[#This Row],[Fecha de transacción]],"DDDD")</f>
        <v>miércoles</v>
      </c>
      <c r="D1173" s="14">
        <v>45178</v>
      </c>
      <c r="E1173" s="15">
        <f>datos_chargeback_2001_1!$D1173-datos_chargeback_2001_1!$B1173</f>
        <v>80</v>
      </c>
      <c r="F1173" s="16">
        <f>datos_chargeback_2001_1!$G1173/100</f>
        <v>766.84</v>
      </c>
      <c r="G1173" s="17">
        <v>76684</v>
      </c>
      <c r="H1173" s="16">
        <f t="shared" si="18"/>
        <v>0</v>
      </c>
      <c r="I1173" s="16">
        <v>0.97</v>
      </c>
      <c r="J1173" s="17" t="s">
        <v>38</v>
      </c>
      <c r="K1173" s="17" t="s">
        <v>25</v>
      </c>
      <c r="L1173" s="17" t="s">
        <v>74</v>
      </c>
      <c r="M1173" s="17" t="s">
        <v>59</v>
      </c>
      <c r="N1173" s="17" t="s">
        <v>28</v>
      </c>
      <c r="O1173" s="17" t="s">
        <v>114</v>
      </c>
      <c r="P1173" s="17" t="s">
        <v>54</v>
      </c>
      <c r="Q1173" s="17" t="s">
        <v>66</v>
      </c>
      <c r="R1173" s="17">
        <v>76684</v>
      </c>
      <c r="S1173" s="17" t="s">
        <v>2458</v>
      </c>
      <c r="T1173" s="17" t="s">
        <v>33</v>
      </c>
      <c r="U1173" s="16">
        <f>datos_chargeback_2001_1!$V1173/100</f>
        <v>0</v>
      </c>
      <c r="V1173" s="17">
        <v>0</v>
      </c>
      <c r="W1173" s="16">
        <f>datos_chargeback_2001_1!$X1173/100</f>
        <v>0</v>
      </c>
      <c r="X1173" s="17">
        <v>0</v>
      </c>
      <c r="Y1173" s="16">
        <f>datos_chargeback_2001_1!$Z1173/100</f>
        <v>766.84</v>
      </c>
      <c r="Z1173" s="17">
        <v>76684</v>
      </c>
      <c r="AA1173" s="17" t="s">
        <v>3463</v>
      </c>
      <c r="AB1173" s="17" t="s">
        <v>48</v>
      </c>
      <c r="AC1173" s="18">
        <v>45098</v>
      </c>
      <c r="AD1173" s="16">
        <f>datos_chargeback_2001_1!$AE1173/100</f>
        <v>410.92</v>
      </c>
      <c r="AE1173" s="17">
        <v>41092</v>
      </c>
      <c r="AF1173" s="17" t="s">
        <v>50</v>
      </c>
    </row>
    <row r="1174" spans="1:32" x14ac:dyDescent="0.3">
      <c r="A1174" s="35" t="s">
        <v>3464</v>
      </c>
      <c r="B1174" s="9">
        <v>45099</v>
      </c>
      <c r="C1174" s="9" t="str">
        <f>TEXT(Tabla10[[#This Row],[Fecha de transacción]],"DDDD")</f>
        <v>jueves</v>
      </c>
      <c r="D1174" s="9">
        <v>45181</v>
      </c>
      <c r="E1174" s="10">
        <f>datos_chargeback_2001_1!$D1174-datos_chargeback_2001_1!$B1174</f>
        <v>82</v>
      </c>
      <c r="F1174" s="11">
        <f>datos_chargeback_2001_1!$G1174/100</f>
        <v>606.80999999999995</v>
      </c>
      <c r="G1174" s="12">
        <v>60681</v>
      </c>
      <c r="H1174" s="11">
        <f t="shared" si="18"/>
        <v>0</v>
      </c>
      <c r="I1174" s="11">
        <v>1.1100000000000001</v>
      </c>
      <c r="J1174" s="12" t="s">
        <v>24</v>
      </c>
      <c r="K1174" s="12" t="s">
        <v>25</v>
      </c>
      <c r="L1174" s="12" t="s">
        <v>74</v>
      </c>
      <c r="M1174" s="12" t="s">
        <v>52</v>
      </c>
      <c r="N1174" s="12" t="s">
        <v>42</v>
      </c>
      <c r="O1174" s="12" t="s">
        <v>50</v>
      </c>
      <c r="P1174" s="12" t="s">
        <v>30</v>
      </c>
      <c r="Q1174" s="12" t="s">
        <v>75</v>
      </c>
      <c r="R1174" s="12">
        <v>60681</v>
      </c>
      <c r="S1174" s="12" t="s">
        <v>3465</v>
      </c>
      <c r="T1174" s="12" t="s">
        <v>46</v>
      </c>
      <c r="U1174" s="11">
        <f>datos_chargeback_2001_1!$V1174/100</f>
        <v>606.80999999999995</v>
      </c>
      <c r="V1174" s="12">
        <v>60681</v>
      </c>
      <c r="W1174" s="11">
        <f>datos_chargeback_2001_1!$X1174/100</f>
        <v>0</v>
      </c>
      <c r="X1174" s="12">
        <v>0</v>
      </c>
      <c r="Y1174" s="11">
        <f>datos_chargeback_2001_1!$Z1174/100</f>
        <v>0</v>
      </c>
      <c r="Z1174" s="12">
        <v>0</v>
      </c>
      <c r="AA1174" s="12" t="s">
        <v>3466</v>
      </c>
      <c r="AB1174" s="12" t="s">
        <v>48</v>
      </c>
      <c r="AC1174" s="19">
        <v>45099</v>
      </c>
      <c r="AD1174" s="11">
        <f>datos_chargeback_2001_1!$AE1174/100</f>
        <v>516.78</v>
      </c>
      <c r="AE1174" s="12">
        <v>51678</v>
      </c>
      <c r="AF1174" s="12" t="s">
        <v>50</v>
      </c>
    </row>
    <row r="1175" spans="1:32" x14ac:dyDescent="0.3">
      <c r="A1175" s="34" t="s">
        <v>3467</v>
      </c>
      <c r="B1175" s="3">
        <v>45100</v>
      </c>
      <c r="C1175" s="3" t="str">
        <f>TEXT(Tabla10[[#This Row],[Fecha de transacción]],"DDDD")</f>
        <v>viernes</v>
      </c>
      <c r="D1175" s="3">
        <v>45176</v>
      </c>
      <c r="E1175" s="4">
        <f>datos_chargeback_2001_1!$D1175-datos_chargeback_2001_1!$B1175</f>
        <v>76</v>
      </c>
      <c r="F1175" s="5">
        <f>datos_chargeback_2001_1!$G1175/100</f>
        <v>694.37</v>
      </c>
      <c r="G1175" s="6">
        <v>69437</v>
      </c>
      <c r="H1175" s="5">
        <f t="shared" si="18"/>
        <v>0</v>
      </c>
      <c r="I1175" s="5">
        <v>0</v>
      </c>
      <c r="J1175" s="6" t="s">
        <v>38</v>
      </c>
      <c r="K1175" s="6" t="s">
        <v>25</v>
      </c>
      <c r="L1175" s="6" t="s">
        <v>40</v>
      </c>
      <c r="M1175" s="6" t="s">
        <v>41</v>
      </c>
      <c r="N1175" s="6" t="s">
        <v>42</v>
      </c>
      <c r="O1175" s="6" t="s">
        <v>43</v>
      </c>
      <c r="P1175" s="6" t="s">
        <v>54</v>
      </c>
      <c r="Q1175" s="6" t="s">
        <v>75</v>
      </c>
      <c r="R1175" s="6">
        <v>69437</v>
      </c>
      <c r="S1175" s="6" t="s">
        <v>3468</v>
      </c>
      <c r="T1175" s="6" t="s">
        <v>46</v>
      </c>
      <c r="U1175" s="5">
        <f>datos_chargeback_2001_1!$V1175/100</f>
        <v>694.37</v>
      </c>
      <c r="V1175" s="6">
        <v>69437</v>
      </c>
      <c r="W1175" s="5">
        <f>datos_chargeback_2001_1!$X1175/100</f>
        <v>0</v>
      </c>
      <c r="X1175" s="6">
        <v>0</v>
      </c>
      <c r="Y1175" s="5">
        <f>datos_chargeback_2001_1!$Z1175/100</f>
        <v>0</v>
      </c>
      <c r="Z1175" s="6">
        <v>0</v>
      </c>
      <c r="AA1175" s="6" t="s">
        <v>3469</v>
      </c>
      <c r="AB1175" s="6" t="s">
        <v>35</v>
      </c>
      <c r="AC1175" s="7" t="s">
        <v>35</v>
      </c>
      <c r="AD1175" s="5">
        <f>datos_chargeback_2001_1!$AE1175/100</f>
        <v>0</v>
      </c>
      <c r="AE1175" s="6">
        <v>0</v>
      </c>
      <c r="AF1175" s="6" t="s">
        <v>36</v>
      </c>
    </row>
    <row r="1176" spans="1:32" x14ac:dyDescent="0.3">
      <c r="A1176" s="35" t="s">
        <v>3470</v>
      </c>
      <c r="B1176" s="9">
        <v>45101</v>
      </c>
      <c r="C1176" s="9" t="str">
        <f>TEXT(Tabla10[[#This Row],[Fecha de transacción]],"DDDD")</f>
        <v>sábado</v>
      </c>
      <c r="D1176" s="9">
        <v>45190</v>
      </c>
      <c r="E1176" s="10">
        <f>datos_chargeback_2001_1!$D1176-datos_chargeback_2001_1!$B1176</f>
        <v>89</v>
      </c>
      <c r="F1176" s="11">
        <f>datos_chargeback_2001_1!$G1176/100</f>
        <v>128.81</v>
      </c>
      <c r="G1176" s="12">
        <v>12881</v>
      </c>
      <c r="H1176" s="11">
        <f t="shared" si="18"/>
        <v>0</v>
      </c>
      <c r="I1176" s="11">
        <v>0</v>
      </c>
      <c r="J1176" s="12" t="s">
        <v>24</v>
      </c>
      <c r="K1176" s="12" t="s">
        <v>25</v>
      </c>
      <c r="L1176" s="12" t="s">
        <v>119</v>
      </c>
      <c r="M1176" s="12" t="s">
        <v>59</v>
      </c>
      <c r="N1176" s="12" t="s">
        <v>42</v>
      </c>
      <c r="O1176" s="12" t="s">
        <v>29</v>
      </c>
      <c r="P1176" s="12" t="s">
        <v>54</v>
      </c>
      <c r="Q1176" s="12" t="s">
        <v>66</v>
      </c>
      <c r="R1176" s="12">
        <v>12881</v>
      </c>
      <c r="S1176" s="12" t="s">
        <v>1259</v>
      </c>
      <c r="T1176" s="12" t="s">
        <v>116</v>
      </c>
      <c r="U1176" s="11">
        <f>datos_chargeback_2001_1!$V1176/100</f>
        <v>128.81</v>
      </c>
      <c r="V1176" s="12">
        <v>12881</v>
      </c>
      <c r="W1176" s="11">
        <f>datos_chargeback_2001_1!$X1176/100</f>
        <v>0</v>
      </c>
      <c r="X1176" s="12">
        <v>0</v>
      </c>
      <c r="Y1176" s="11">
        <f>datos_chargeback_2001_1!$Z1176/100</f>
        <v>0</v>
      </c>
      <c r="Z1176" s="12">
        <v>0</v>
      </c>
      <c r="AA1176" s="12" t="s">
        <v>3471</v>
      </c>
      <c r="AB1176" s="12" t="s">
        <v>35</v>
      </c>
      <c r="AC1176" s="13" t="s">
        <v>35</v>
      </c>
      <c r="AD1176" s="11">
        <f>datos_chargeback_2001_1!$AE1176/100</f>
        <v>0</v>
      </c>
      <c r="AE1176" s="12">
        <v>0</v>
      </c>
      <c r="AF1176" s="12" t="s">
        <v>29</v>
      </c>
    </row>
    <row r="1177" spans="1:32" x14ac:dyDescent="0.3">
      <c r="A1177" s="34" t="s">
        <v>3472</v>
      </c>
      <c r="B1177" s="3">
        <v>45102</v>
      </c>
      <c r="C1177" s="3" t="str">
        <f>TEXT(Tabla10[[#This Row],[Fecha de transacción]],"DDDD")</f>
        <v>domingo</v>
      </c>
      <c r="D1177" s="3">
        <v>45176</v>
      </c>
      <c r="E1177" s="4">
        <f>datos_chargeback_2001_1!$D1177-datos_chargeback_2001_1!$B1177</f>
        <v>74</v>
      </c>
      <c r="F1177" s="5">
        <f>datos_chargeback_2001_1!$G1177/100</f>
        <v>367.12</v>
      </c>
      <c r="G1177" s="6">
        <v>36712</v>
      </c>
      <c r="H1177" s="5">
        <f t="shared" si="18"/>
        <v>0</v>
      </c>
      <c r="I1177" s="5">
        <v>0.86</v>
      </c>
      <c r="J1177" s="6" t="s">
        <v>24</v>
      </c>
      <c r="K1177" s="6" t="s">
        <v>25</v>
      </c>
      <c r="L1177" s="6" t="s">
        <v>74</v>
      </c>
      <c r="M1177" s="6" t="s">
        <v>52</v>
      </c>
      <c r="N1177" s="6" t="s">
        <v>42</v>
      </c>
      <c r="O1177" s="6" t="s">
        <v>29</v>
      </c>
      <c r="P1177" s="6" t="s">
        <v>30</v>
      </c>
      <c r="Q1177" s="6" t="s">
        <v>75</v>
      </c>
      <c r="R1177" s="6">
        <v>36712</v>
      </c>
      <c r="S1177" s="6" t="s">
        <v>3473</v>
      </c>
      <c r="T1177" s="6" t="s">
        <v>61</v>
      </c>
      <c r="U1177" s="5">
        <f>datos_chargeback_2001_1!$V1177/100</f>
        <v>0</v>
      </c>
      <c r="V1177" s="6">
        <v>0</v>
      </c>
      <c r="W1177" s="5">
        <f>datos_chargeback_2001_1!$X1177/100</f>
        <v>367.12</v>
      </c>
      <c r="X1177" s="6">
        <v>36712</v>
      </c>
      <c r="Y1177" s="5">
        <f>datos_chargeback_2001_1!$Z1177/100</f>
        <v>0</v>
      </c>
      <c r="Z1177" s="6">
        <v>0</v>
      </c>
      <c r="AA1177" s="6" t="s">
        <v>3474</v>
      </c>
      <c r="AB1177" s="6" t="s">
        <v>35</v>
      </c>
      <c r="AC1177" s="7" t="s">
        <v>35</v>
      </c>
      <c r="AD1177" s="5">
        <f>datos_chargeback_2001_1!$AE1177/100</f>
        <v>0</v>
      </c>
      <c r="AE1177" s="6">
        <v>0</v>
      </c>
      <c r="AF1177" s="6" t="s">
        <v>50</v>
      </c>
    </row>
    <row r="1178" spans="1:32" x14ac:dyDescent="0.3">
      <c r="A1178" s="34" t="s">
        <v>3475</v>
      </c>
      <c r="B1178" s="3">
        <v>45103</v>
      </c>
      <c r="C1178" s="3" t="str">
        <f>TEXT(Tabla10[[#This Row],[Fecha de transacción]],"DDDD")</f>
        <v>lunes</v>
      </c>
      <c r="D1178" s="3">
        <v>45168</v>
      </c>
      <c r="E1178" s="4">
        <f>datos_chargeback_2001_1!$D1178-datos_chargeback_2001_1!$B1178</f>
        <v>65</v>
      </c>
      <c r="F1178" s="5">
        <f>datos_chargeback_2001_1!$G1178/100</f>
        <v>79.38</v>
      </c>
      <c r="G1178" s="6">
        <v>7938</v>
      </c>
      <c r="H1178" s="5">
        <f t="shared" si="18"/>
        <v>0</v>
      </c>
      <c r="I1178" s="5">
        <v>0</v>
      </c>
      <c r="J1178" s="6" t="s">
        <v>24</v>
      </c>
      <c r="K1178" s="6" t="s">
        <v>25</v>
      </c>
      <c r="L1178" s="6" t="s">
        <v>119</v>
      </c>
      <c r="M1178" s="6" t="s">
        <v>85</v>
      </c>
      <c r="N1178" s="6" t="s">
        <v>28</v>
      </c>
      <c r="O1178" s="6" t="s">
        <v>50</v>
      </c>
      <c r="P1178" s="6" t="s">
        <v>30</v>
      </c>
      <c r="Q1178" s="6" t="s">
        <v>66</v>
      </c>
      <c r="R1178" s="6">
        <v>79380</v>
      </c>
      <c r="S1178" s="6" t="s">
        <v>1087</v>
      </c>
      <c r="T1178" s="6" t="s">
        <v>33</v>
      </c>
      <c r="U1178" s="5">
        <f>datos_chargeback_2001_1!$V1178/100</f>
        <v>0</v>
      </c>
      <c r="V1178" s="6">
        <v>0</v>
      </c>
      <c r="W1178" s="5">
        <f>datos_chargeback_2001_1!$X1178/100</f>
        <v>0</v>
      </c>
      <c r="X1178" s="6">
        <v>0</v>
      </c>
      <c r="Y1178" s="5">
        <f>datos_chargeback_2001_1!$Z1178/100</f>
        <v>793.8</v>
      </c>
      <c r="Z1178" s="6">
        <v>79380</v>
      </c>
      <c r="AA1178" s="6" t="s">
        <v>3476</v>
      </c>
      <c r="AB1178" s="6" t="s">
        <v>35</v>
      </c>
      <c r="AC1178" s="7" t="s">
        <v>35</v>
      </c>
      <c r="AD1178" s="5">
        <f>datos_chargeback_2001_1!$AE1178/100</f>
        <v>0</v>
      </c>
      <c r="AE1178" s="6">
        <v>0</v>
      </c>
      <c r="AF1178" s="6" t="s">
        <v>43</v>
      </c>
    </row>
    <row r="1179" spans="1:32" x14ac:dyDescent="0.3">
      <c r="A1179" s="36" t="s">
        <v>3477</v>
      </c>
      <c r="B1179" s="14">
        <v>45104</v>
      </c>
      <c r="C1179" s="14" t="str">
        <f>TEXT(Tabla10[[#This Row],[Fecha de transacción]],"DDDD")</f>
        <v>martes</v>
      </c>
      <c r="D1179" s="14">
        <v>45194</v>
      </c>
      <c r="E1179" s="15">
        <f>datos_chargeback_2001_1!$D1179-datos_chargeback_2001_1!$B1179</f>
        <v>90</v>
      </c>
      <c r="F1179" s="16">
        <f>datos_chargeback_2001_1!$G1179/100</f>
        <v>875.44</v>
      </c>
      <c r="G1179" s="17">
        <v>87544</v>
      </c>
      <c r="H1179" s="16">
        <f t="shared" si="18"/>
        <v>0</v>
      </c>
      <c r="I1179" s="16">
        <v>0</v>
      </c>
      <c r="J1179" s="17" t="s">
        <v>24</v>
      </c>
      <c r="K1179" s="17" t="s">
        <v>25</v>
      </c>
      <c r="L1179" s="17" t="s">
        <v>26</v>
      </c>
      <c r="M1179" s="17" t="s">
        <v>27</v>
      </c>
      <c r="N1179" s="17" t="s">
        <v>28</v>
      </c>
      <c r="O1179" s="17" t="s">
        <v>53</v>
      </c>
      <c r="P1179" s="17" t="s">
        <v>54</v>
      </c>
      <c r="Q1179" s="17" t="s">
        <v>55</v>
      </c>
      <c r="R1179" s="17">
        <v>87544</v>
      </c>
      <c r="S1179" s="17" t="s">
        <v>102</v>
      </c>
      <c r="T1179" s="17" t="s">
        <v>33</v>
      </c>
      <c r="U1179" s="16">
        <f>datos_chargeback_2001_1!$V1179/100</f>
        <v>0</v>
      </c>
      <c r="V1179" s="17">
        <v>0</v>
      </c>
      <c r="W1179" s="16">
        <f>datos_chargeback_2001_1!$X1179/100</f>
        <v>0</v>
      </c>
      <c r="X1179" s="17">
        <v>0</v>
      </c>
      <c r="Y1179" s="16">
        <f>datos_chargeback_2001_1!$Z1179/100</f>
        <v>875.44</v>
      </c>
      <c r="Z1179" s="17">
        <v>87544</v>
      </c>
      <c r="AA1179" s="17" t="s">
        <v>3478</v>
      </c>
      <c r="AB1179" s="17" t="s">
        <v>48</v>
      </c>
      <c r="AC1179" s="18">
        <v>45104</v>
      </c>
      <c r="AD1179" s="16">
        <f>datos_chargeback_2001_1!$AE1179/100</f>
        <v>705.91</v>
      </c>
      <c r="AE1179" s="17">
        <v>70591</v>
      </c>
      <c r="AF1179" s="17" t="s">
        <v>64</v>
      </c>
    </row>
    <row r="1180" spans="1:32" x14ac:dyDescent="0.3">
      <c r="A1180" s="34" t="s">
        <v>3479</v>
      </c>
      <c r="B1180" s="3">
        <v>45105</v>
      </c>
      <c r="C1180" s="3" t="str">
        <f>TEXT(Tabla10[[#This Row],[Fecha de transacción]],"DDDD")</f>
        <v>miércoles</v>
      </c>
      <c r="D1180" s="3">
        <v>45182</v>
      </c>
      <c r="E1180" s="4">
        <f>datos_chargeback_2001_1!$D1180-datos_chargeback_2001_1!$B1180</f>
        <v>77</v>
      </c>
      <c r="F1180" s="5">
        <f>datos_chargeback_2001_1!$G1180/100</f>
        <v>190.33</v>
      </c>
      <c r="G1180" s="6">
        <v>19033</v>
      </c>
      <c r="H1180" s="5">
        <f t="shared" si="18"/>
        <v>0</v>
      </c>
      <c r="I1180" s="5">
        <v>1.1100000000000001</v>
      </c>
      <c r="J1180" s="6" t="s">
        <v>24</v>
      </c>
      <c r="K1180" s="6" t="s">
        <v>25</v>
      </c>
      <c r="L1180" s="6" t="s">
        <v>26</v>
      </c>
      <c r="M1180" s="6" t="s">
        <v>93</v>
      </c>
      <c r="N1180" s="6" t="s">
        <v>42</v>
      </c>
      <c r="O1180" s="6" t="s">
        <v>114</v>
      </c>
      <c r="P1180" s="6" t="s">
        <v>30</v>
      </c>
      <c r="Q1180" s="6" t="s">
        <v>55</v>
      </c>
      <c r="R1180" s="6">
        <v>19033</v>
      </c>
      <c r="S1180" s="6" t="s">
        <v>3480</v>
      </c>
      <c r="T1180" s="6" t="s">
        <v>46</v>
      </c>
      <c r="U1180" s="5">
        <f>datos_chargeback_2001_1!$V1180/100</f>
        <v>190.33</v>
      </c>
      <c r="V1180" s="6">
        <v>19033</v>
      </c>
      <c r="W1180" s="5">
        <f>datos_chargeback_2001_1!$X1180/100</f>
        <v>0</v>
      </c>
      <c r="X1180" s="6">
        <v>0</v>
      </c>
      <c r="Y1180" s="5">
        <f>datos_chargeback_2001_1!$Z1180/100</f>
        <v>0</v>
      </c>
      <c r="Z1180" s="6">
        <v>0</v>
      </c>
      <c r="AA1180" s="6" t="s">
        <v>3481</v>
      </c>
      <c r="AB1180" s="6" t="s">
        <v>35</v>
      </c>
      <c r="AC1180" s="7" t="s">
        <v>35</v>
      </c>
      <c r="AD1180" s="5">
        <f>datos_chargeback_2001_1!$AE1180/100</f>
        <v>0</v>
      </c>
      <c r="AE1180" s="6">
        <v>0</v>
      </c>
      <c r="AF1180" s="6" t="s">
        <v>43</v>
      </c>
    </row>
    <row r="1181" spans="1:32" x14ac:dyDescent="0.3">
      <c r="A1181" s="34" t="s">
        <v>3482</v>
      </c>
      <c r="B1181" s="3">
        <v>45106</v>
      </c>
      <c r="C1181" s="3" t="str">
        <f>TEXT(Tabla10[[#This Row],[Fecha de transacción]],"DDDD")</f>
        <v>jueves</v>
      </c>
      <c r="D1181" s="3">
        <v>45173</v>
      </c>
      <c r="E1181" s="4">
        <f>datos_chargeback_2001_1!$D1181-datos_chargeback_2001_1!$B1181</f>
        <v>67</v>
      </c>
      <c r="F1181" s="5">
        <f>datos_chargeback_2001_1!$G1181/100</f>
        <v>427.04</v>
      </c>
      <c r="G1181" s="6">
        <v>42704</v>
      </c>
      <c r="H1181" s="5">
        <f t="shared" si="18"/>
        <v>0</v>
      </c>
      <c r="I1181" s="5">
        <v>0.15</v>
      </c>
      <c r="J1181" s="6" t="s">
        <v>38</v>
      </c>
      <c r="K1181" s="6" t="s">
        <v>25</v>
      </c>
      <c r="L1181" s="6" t="s">
        <v>80</v>
      </c>
      <c r="M1181" s="6" t="s">
        <v>52</v>
      </c>
      <c r="N1181" s="6" t="s">
        <v>42</v>
      </c>
      <c r="O1181" s="6" t="s">
        <v>29</v>
      </c>
      <c r="P1181" s="6" t="s">
        <v>54</v>
      </c>
      <c r="Q1181" s="6" t="s">
        <v>55</v>
      </c>
      <c r="R1181" s="6">
        <v>42704</v>
      </c>
      <c r="S1181" s="6" t="s">
        <v>3483</v>
      </c>
      <c r="T1181" s="6" t="s">
        <v>61</v>
      </c>
      <c r="U1181" s="5">
        <f>datos_chargeback_2001_1!$V1181/100</f>
        <v>0</v>
      </c>
      <c r="V1181" s="6">
        <v>0</v>
      </c>
      <c r="W1181" s="5">
        <f>datos_chargeback_2001_1!$X1181/100</f>
        <v>427.04</v>
      </c>
      <c r="X1181" s="6">
        <v>42704</v>
      </c>
      <c r="Y1181" s="5">
        <f>datos_chargeback_2001_1!$Z1181/100</f>
        <v>0</v>
      </c>
      <c r="Z1181" s="6">
        <v>0</v>
      </c>
      <c r="AA1181" s="6" t="s">
        <v>3484</v>
      </c>
      <c r="AB1181" s="6" t="s">
        <v>48</v>
      </c>
      <c r="AC1181" s="8">
        <v>45106</v>
      </c>
      <c r="AD1181" s="5">
        <f>datos_chargeback_2001_1!$AE1181/100</f>
        <v>68.94</v>
      </c>
      <c r="AE1181" s="6">
        <v>6894</v>
      </c>
      <c r="AF1181" s="6" t="s">
        <v>43</v>
      </c>
    </row>
    <row r="1182" spans="1:32" x14ac:dyDescent="0.3">
      <c r="A1182" s="35" t="s">
        <v>3485</v>
      </c>
      <c r="B1182" s="9">
        <v>45107</v>
      </c>
      <c r="C1182" s="9" t="str">
        <f>TEXT(Tabla10[[#This Row],[Fecha de transacción]],"DDDD")</f>
        <v>viernes</v>
      </c>
      <c r="D1182" s="9">
        <v>45170</v>
      </c>
      <c r="E1182" s="10">
        <f>datos_chargeback_2001_1!$D1182-datos_chargeback_2001_1!$B1182</f>
        <v>63</v>
      </c>
      <c r="F1182" s="11">
        <f>datos_chargeback_2001_1!$G1182/100</f>
        <v>50.64</v>
      </c>
      <c r="G1182" s="12">
        <v>5064</v>
      </c>
      <c r="H1182" s="11">
        <f t="shared" si="18"/>
        <v>0</v>
      </c>
      <c r="I1182" s="11">
        <v>0.14000000000000001</v>
      </c>
      <c r="J1182" s="12" t="s">
        <v>38</v>
      </c>
      <c r="K1182" s="12" t="s">
        <v>25</v>
      </c>
      <c r="L1182" s="12" t="s">
        <v>74</v>
      </c>
      <c r="M1182" s="12" t="s">
        <v>85</v>
      </c>
      <c r="N1182" s="12" t="s">
        <v>42</v>
      </c>
      <c r="O1182" s="12" t="s">
        <v>29</v>
      </c>
      <c r="P1182" s="12" t="s">
        <v>30</v>
      </c>
      <c r="Q1182" s="12" t="s">
        <v>55</v>
      </c>
      <c r="R1182" s="12">
        <v>5064</v>
      </c>
      <c r="S1182" s="12" t="s">
        <v>742</v>
      </c>
      <c r="T1182" s="12" t="s">
        <v>116</v>
      </c>
      <c r="U1182" s="11">
        <f>datos_chargeback_2001_1!$V1182/100</f>
        <v>50.64</v>
      </c>
      <c r="V1182" s="12">
        <v>5064</v>
      </c>
      <c r="W1182" s="11">
        <f>datos_chargeback_2001_1!$X1182/100</f>
        <v>0</v>
      </c>
      <c r="X1182" s="12">
        <v>0</v>
      </c>
      <c r="Y1182" s="11">
        <f>datos_chargeback_2001_1!$Z1182/100</f>
        <v>0</v>
      </c>
      <c r="Z1182" s="12">
        <v>0</v>
      </c>
      <c r="AA1182" s="12" t="s">
        <v>3486</v>
      </c>
      <c r="AB1182" s="12" t="s">
        <v>48</v>
      </c>
      <c r="AC1182" s="19">
        <v>45107</v>
      </c>
      <c r="AD1182" s="11">
        <f>datos_chargeback_2001_1!$AE1182/100</f>
        <v>249.68</v>
      </c>
      <c r="AE1182" s="12">
        <v>24968</v>
      </c>
      <c r="AF1182" s="12" t="s">
        <v>53</v>
      </c>
    </row>
    <row r="1183" spans="1:32" x14ac:dyDescent="0.3">
      <c r="A1183" s="34" t="s">
        <v>3487</v>
      </c>
      <c r="B1183" s="3">
        <v>45108</v>
      </c>
      <c r="C1183" s="3" t="str">
        <f>TEXT(Tabla10[[#This Row],[Fecha de transacción]],"DDDD")</f>
        <v>sábado</v>
      </c>
      <c r="D1183" s="3">
        <v>45188</v>
      </c>
      <c r="E1183" s="4">
        <f>datos_chargeback_2001_1!$D1183-datos_chargeback_2001_1!$B1183</f>
        <v>80</v>
      </c>
      <c r="F1183" s="5">
        <f>datos_chargeback_2001_1!$G1183/100</f>
        <v>597.49</v>
      </c>
      <c r="G1183" s="6">
        <v>59749</v>
      </c>
      <c r="H1183" s="5">
        <f t="shared" si="18"/>
        <v>0</v>
      </c>
      <c r="I1183" s="5">
        <v>0</v>
      </c>
      <c r="J1183" s="6" t="s">
        <v>38</v>
      </c>
      <c r="K1183" s="6" t="s">
        <v>25</v>
      </c>
      <c r="L1183" s="6" t="s">
        <v>119</v>
      </c>
      <c r="M1183" s="6" t="s">
        <v>85</v>
      </c>
      <c r="N1183" s="6" t="s">
        <v>28</v>
      </c>
      <c r="O1183" s="6" t="s">
        <v>29</v>
      </c>
      <c r="P1183" s="6" t="s">
        <v>54</v>
      </c>
      <c r="Q1183" s="6" t="s">
        <v>66</v>
      </c>
      <c r="R1183" s="6">
        <v>59749</v>
      </c>
      <c r="S1183" s="6" t="s">
        <v>3488</v>
      </c>
      <c r="T1183" s="6" t="s">
        <v>33</v>
      </c>
      <c r="U1183" s="5">
        <f>datos_chargeback_2001_1!$V1183/100</f>
        <v>0</v>
      </c>
      <c r="V1183" s="6">
        <v>0</v>
      </c>
      <c r="W1183" s="5">
        <f>datos_chargeback_2001_1!$X1183/100</f>
        <v>0</v>
      </c>
      <c r="X1183" s="6">
        <v>0</v>
      </c>
      <c r="Y1183" s="5">
        <f>datos_chargeback_2001_1!$Z1183/100</f>
        <v>597.49</v>
      </c>
      <c r="Z1183" s="6">
        <v>59749</v>
      </c>
      <c r="AA1183" s="6" t="s">
        <v>3489</v>
      </c>
      <c r="AB1183" s="6" t="s">
        <v>48</v>
      </c>
      <c r="AC1183" s="8">
        <v>45108</v>
      </c>
      <c r="AD1183" s="5">
        <f>datos_chargeback_2001_1!$AE1183/100</f>
        <v>269.85000000000002</v>
      </c>
      <c r="AE1183" s="6">
        <v>26985</v>
      </c>
      <c r="AF1183" s="6" t="s">
        <v>43</v>
      </c>
    </row>
    <row r="1184" spans="1:32" x14ac:dyDescent="0.3">
      <c r="A1184" s="34" t="s">
        <v>3490</v>
      </c>
      <c r="B1184" s="3">
        <v>45109</v>
      </c>
      <c r="C1184" s="3" t="str">
        <f>TEXT(Tabla10[[#This Row],[Fecha de transacción]],"DDDD")</f>
        <v>domingo</v>
      </c>
      <c r="D1184" s="3">
        <v>45176</v>
      </c>
      <c r="E1184" s="4">
        <f>datos_chargeback_2001_1!$D1184-datos_chargeback_2001_1!$B1184</f>
        <v>67</v>
      </c>
      <c r="F1184" s="5">
        <f>datos_chargeback_2001_1!$G1184/100</f>
        <v>937.12</v>
      </c>
      <c r="G1184" s="6">
        <v>93712</v>
      </c>
      <c r="H1184" s="5">
        <f t="shared" si="18"/>
        <v>0</v>
      </c>
      <c r="I1184" s="5">
        <v>1.03</v>
      </c>
      <c r="J1184" s="6" t="s">
        <v>38</v>
      </c>
      <c r="K1184" s="6" t="s">
        <v>25</v>
      </c>
      <c r="L1184" s="6" t="s">
        <v>26</v>
      </c>
      <c r="M1184" s="6" t="s">
        <v>59</v>
      </c>
      <c r="N1184" s="6" t="s">
        <v>28</v>
      </c>
      <c r="O1184" s="6" t="s">
        <v>53</v>
      </c>
      <c r="P1184" s="6" t="s">
        <v>30</v>
      </c>
      <c r="Q1184" s="6" t="s">
        <v>75</v>
      </c>
      <c r="R1184" s="6">
        <v>93712</v>
      </c>
      <c r="S1184" s="6" t="s">
        <v>1885</v>
      </c>
      <c r="T1184" s="6" t="s">
        <v>33</v>
      </c>
      <c r="U1184" s="5">
        <f>datos_chargeback_2001_1!$V1184/100</f>
        <v>0</v>
      </c>
      <c r="V1184" s="6">
        <v>0</v>
      </c>
      <c r="W1184" s="5">
        <f>datos_chargeback_2001_1!$X1184/100</f>
        <v>0</v>
      </c>
      <c r="X1184" s="6">
        <v>0</v>
      </c>
      <c r="Y1184" s="5">
        <f>datos_chargeback_2001_1!$Z1184/100</f>
        <v>937.12</v>
      </c>
      <c r="Z1184" s="6">
        <v>93712</v>
      </c>
      <c r="AA1184" s="6" t="s">
        <v>3491</v>
      </c>
      <c r="AB1184" s="6" t="s">
        <v>48</v>
      </c>
      <c r="AC1184" s="8">
        <v>45109</v>
      </c>
      <c r="AD1184" s="5">
        <f>datos_chargeback_2001_1!$AE1184/100</f>
        <v>520.46</v>
      </c>
      <c r="AE1184" s="6">
        <v>52046</v>
      </c>
      <c r="AF1184" s="6" t="s">
        <v>50</v>
      </c>
    </row>
    <row r="1185" spans="1:32" x14ac:dyDescent="0.3">
      <c r="A1185" s="36" t="s">
        <v>3492</v>
      </c>
      <c r="B1185" s="14">
        <v>45110</v>
      </c>
      <c r="C1185" s="14" t="str">
        <f>TEXT(Tabla10[[#This Row],[Fecha de transacción]],"DDDD")</f>
        <v>lunes</v>
      </c>
      <c r="D1185" s="14">
        <v>45190</v>
      </c>
      <c r="E1185" s="15">
        <f>datos_chargeback_2001_1!$D1185-datos_chargeback_2001_1!$B1185</f>
        <v>80</v>
      </c>
      <c r="F1185" s="16">
        <f>datos_chargeback_2001_1!$G1185/100</f>
        <v>804.15</v>
      </c>
      <c r="G1185" s="17">
        <v>80415</v>
      </c>
      <c r="H1185" s="16">
        <f t="shared" si="18"/>
        <v>0</v>
      </c>
      <c r="I1185" s="16">
        <v>0</v>
      </c>
      <c r="J1185" s="17" t="s">
        <v>24</v>
      </c>
      <c r="K1185" s="17" t="s">
        <v>25</v>
      </c>
      <c r="L1185" s="17" t="s">
        <v>40</v>
      </c>
      <c r="M1185" s="17" t="s">
        <v>27</v>
      </c>
      <c r="N1185" s="17" t="s">
        <v>42</v>
      </c>
      <c r="O1185" s="17" t="s">
        <v>29</v>
      </c>
      <c r="P1185" s="17" t="s">
        <v>54</v>
      </c>
      <c r="Q1185" s="17" t="s">
        <v>66</v>
      </c>
      <c r="R1185" s="17">
        <v>80415</v>
      </c>
      <c r="S1185" s="17" t="s">
        <v>3483</v>
      </c>
      <c r="T1185" s="17" t="s">
        <v>116</v>
      </c>
      <c r="U1185" s="16">
        <f>datos_chargeback_2001_1!$V1185/100</f>
        <v>804.15</v>
      </c>
      <c r="V1185" s="17">
        <v>80415</v>
      </c>
      <c r="W1185" s="16">
        <f>datos_chargeback_2001_1!$X1185/100</f>
        <v>0</v>
      </c>
      <c r="X1185" s="17">
        <v>0</v>
      </c>
      <c r="Y1185" s="16">
        <f>datos_chargeback_2001_1!$Z1185/100</f>
        <v>0</v>
      </c>
      <c r="Z1185" s="17">
        <v>0</v>
      </c>
      <c r="AA1185" s="17" t="s">
        <v>3493</v>
      </c>
      <c r="AB1185" s="17" t="s">
        <v>35</v>
      </c>
      <c r="AC1185" s="20" t="s">
        <v>35</v>
      </c>
      <c r="AD1185" s="16">
        <f>datos_chargeback_2001_1!$AE1185/100</f>
        <v>0</v>
      </c>
      <c r="AE1185" s="17">
        <v>0</v>
      </c>
      <c r="AF1185" s="17" t="s">
        <v>43</v>
      </c>
    </row>
    <row r="1186" spans="1:32" x14ac:dyDescent="0.3">
      <c r="A1186" s="34" t="s">
        <v>3494</v>
      </c>
      <c r="B1186" s="3">
        <v>45111</v>
      </c>
      <c r="C1186" s="3" t="str">
        <f>TEXT(Tabla10[[#This Row],[Fecha de transacción]],"DDDD")</f>
        <v>martes</v>
      </c>
      <c r="D1186" s="3">
        <v>45181</v>
      </c>
      <c r="E1186" s="4">
        <f>datos_chargeback_2001_1!$D1186-datos_chargeback_2001_1!$B1186</f>
        <v>70</v>
      </c>
      <c r="F1186" s="5">
        <f>datos_chargeback_2001_1!$G1186/100</f>
        <v>679.58</v>
      </c>
      <c r="G1186" s="6">
        <v>67958</v>
      </c>
      <c r="H1186" s="5">
        <f t="shared" si="18"/>
        <v>0</v>
      </c>
      <c r="I1186" s="5">
        <v>1.21</v>
      </c>
      <c r="J1186" s="6" t="s">
        <v>38</v>
      </c>
      <c r="K1186" s="6" t="s">
        <v>25</v>
      </c>
      <c r="L1186" s="6" t="s">
        <v>80</v>
      </c>
      <c r="M1186" s="6" t="s">
        <v>52</v>
      </c>
      <c r="N1186" s="6" t="s">
        <v>42</v>
      </c>
      <c r="O1186" s="6" t="s">
        <v>29</v>
      </c>
      <c r="P1186" s="6" t="s">
        <v>54</v>
      </c>
      <c r="Q1186" s="6" t="s">
        <v>44</v>
      </c>
      <c r="R1186" s="6">
        <v>67958</v>
      </c>
      <c r="S1186" s="6" t="s">
        <v>3495</v>
      </c>
      <c r="T1186" s="6" t="s">
        <v>116</v>
      </c>
      <c r="U1186" s="5">
        <f>datos_chargeback_2001_1!$V1186/100</f>
        <v>679.58</v>
      </c>
      <c r="V1186" s="6">
        <v>67958</v>
      </c>
      <c r="W1186" s="5">
        <f>datos_chargeback_2001_1!$X1186/100</f>
        <v>0</v>
      </c>
      <c r="X1186" s="6">
        <v>0</v>
      </c>
      <c r="Y1186" s="5">
        <f>datos_chargeback_2001_1!$Z1186/100</f>
        <v>0</v>
      </c>
      <c r="Z1186" s="6">
        <v>0</v>
      </c>
      <c r="AA1186" s="6" t="s">
        <v>3496</v>
      </c>
      <c r="AB1186" s="6" t="s">
        <v>35</v>
      </c>
      <c r="AC1186" s="7" t="s">
        <v>35</v>
      </c>
      <c r="AD1186" s="5">
        <f>datos_chargeback_2001_1!$AE1186/100</f>
        <v>0</v>
      </c>
      <c r="AE1186" s="6">
        <v>0</v>
      </c>
      <c r="AF1186" s="6" t="s">
        <v>29</v>
      </c>
    </row>
    <row r="1187" spans="1:32" x14ac:dyDescent="0.3">
      <c r="A1187" s="36" t="s">
        <v>3497</v>
      </c>
      <c r="B1187" s="14">
        <v>45112</v>
      </c>
      <c r="C1187" s="14" t="str">
        <f>TEXT(Tabla10[[#This Row],[Fecha de transacción]],"DDDD")</f>
        <v>miércoles</v>
      </c>
      <c r="D1187" s="14">
        <v>45180</v>
      </c>
      <c r="E1187" s="15">
        <f>datos_chargeback_2001_1!$D1187-datos_chargeback_2001_1!$B1187</f>
        <v>68</v>
      </c>
      <c r="F1187" s="16">
        <f>datos_chargeback_2001_1!$G1187/100</f>
        <v>86.27</v>
      </c>
      <c r="G1187" s="17">
        <v>8627</v>
      </c>
      <c r="H1187" s="16">
        <f t="shared" si="18"/>
        <v>0</v>
      </c>
      <c r="I1187" s="16">
        <v>1.23</v>
      </c>
      <c r="J1187" s="17" t="s">
        <v>38</v>
      </c>
      <c r="K1187" s="17" t="s">
        <v>25</v>
      </c>
      <c r="L1187" s="17" t="s">
        <v>40</v>
      </c>
      <c r="M1187" s="17" t="s">
        <v>85</v>
      </c>
      <c r="N1187" s="17" t="s">
        <v>42</v>
      </c>
      <c r="O1187" s="17" t="s">
        <v>36</v>
      </c>
      <c r="P1187" s="17" t="s">
        <v>54</v>
      </c>
      <c r="Q1187" s="17" t="s">
        <v>66</v>
      </c>
      <c r="R1187" s="17">
        <v>86270</v>
      </c>
      <c r="S1187" s="17" t="s">
        <v>507</v>
      </c>
      <c r="T1187" s="17" t="s">
        <v>61</v>
      </c>
      <c r="U1187" s="16">
        <f>datos_chargeback_2001_1!$V1187/100</f>
        <v>0</v>
      </c>
      <c r="V1187" s="17">
        <v>0</v>
      </c>
      <c r="W1187" s="16">
        <f>datos_chargeback_2001_1!$X1187/100</f>
        <v>862.7</v>
      </c>
      <c r="X1187" s="17">
        <v>86270</v>
      </c>
      <c r="Y1187" s="16">
        <f>datos_chargeback_2001_1!$Z1187/100</f>
        <v>0</v>
      </c>
      <c r="Z1187" s="17">
        <v>0</v>
      </c>
      <c r="AA1187" s="17" t="s">
        <v>3498</v>
      </c>
      <c r="AB1187" s="17" t="s">
        <v>48</v>
      </c>
      <c r="AC1187" s="18">
        <v>45112</v>
      </c>
      <c r="AD1187" s="16">
        <f>datos_chargeback_2001_1!$AE1187/100</f>
        <v>3.5</v>
      </c>
      <c r="AE1187" s="17">
        <v>350</v>
      </c>
      <c r="AF1187" s="17" t="s">
        <v>29</v>
      </c>
    </row>
    <row r="1188" spans="1:32" x14ac:dyDescent="0.3">
      <c r="A1188" s="34" t="s">
        <v>3499</v>
      </c>
      <c r="B1188" s="3">
        <v>45113</v>
      </c>
      <c r="C1188" s="3" t="str">
        <f>TEXT(Tabla10[[#This Row],[Fecha de transacción]],"DDDD")</f>
        <v>jueves</v>
      </c>
      <c r="D1188" s="3">
        <v>45203</v>
      </c>
      <c r="E1188" s="4">
        <f>datos_chargeback_2001_1!$D1188-datos_chargeback_2001_1!$B1188</f>
        <v>90</v>
      </c>
      <c r="F1188" s="5">
        <f>datos_chargeback_2001_1!$G1188/100</f>
        <v>161.94</v>
      </c>
      <c r="G1188" s="6">
        <v>16194</v>
      </c>
      <c r="H1188" s="5">
        <f t="shared" si="18"/>
        <v>0</v>
      </c>
      <c r="I1188" s="5">
        <v>1.29</v>
      </c>
      <c r="J1188" s="6" t="s">
        <v>38</v>
      </c>
      <c r="K1188" s="6" t="s">
        <v>25</v>
      </c>
      <c r="L1188" s="6" t="s">
        <v>119</v>
      </c>
      <c r="M1188" s="6" t="s">
        <v>93</v>
      </c>
      <c r="N1188" s="6" t="s">
        <v>42</v>
      </c>
      <c r="O1188" s="6" t="s">
        <v>29</v>
      </c>
      <c r="P1188" s="6" t="s">
        <v>30</v>
      </c>
      <c r="Q1188" s="6" t="s">
        <v>75</v>
      </c>
      <c r="R1188" s="6">
        <v>16194</v>
      </c>
      <c r="S1188" s="6" t="s">
        <v>3500</v>
      </c>
      <c r="T1188" s="6" t="s">
        <v>61</v>
      </c>
      <c r="U1188" s="5">
        <f>datos_chargeback_2001_1!$V1188/100</f>
        <v>0</v>
      </c>
      <c r="V1188" s="6">
        <v>0</v>
      </c>
      <c r="W1188" s="5">
        <f>datos_chargeback_2001_1!$X1188/100</f>
        <v>161.94</v>
      </c>
      <c r="X1188" s="6">
        <v>16194</v>
      </c>
      <c r="Y1188" s="5">
        <f>datos_chargeback_2001_1!$Z1188/100</f>
        <v>0</v>
      </c>
      <c r="Z1188" s="6">
        <v>0</v>
      </c>
      <c r="AA1188" s="6" t="s">
        <v>3501</v>
      </c>
      <c r="AB1188" s="6" t="s">
        <v>48</v>
      </c>
      <c r="AC1188" s="8">
        <v>45113</v>
      </c>
      <c r="AD1188" s="5">
        <f>datos_chargeback_2001_1!$AE1188/100</f>
        <v>734.27</v>
      </c>
      <c r="AE1188" s="6">
        <v>73427</v>
      </c>
      <c r="AF1188" s="6" t="s">
        <v>53</v>
      </c>
    </row>
    <row r="1189" spans="1:32" x14ac:dyDescent="0.3">
      <c r="A1189" s="34" t="s">
        <v>3503</v>
      </c>
      <c r="B1189" s="3">
        <v>45114</v>
      </c>
      <c r="C1189" s="3" t="str">
        <f>TEXT(Tabla10[[#This Row],[Fecha de transacción]],"DDDD")</f>
        <v>viernes</v>
      </c>
      <c r="D1189" s="3">
        <v>45199</v>
      </c>
      <c r="E1189" s="4">
        <f>datos_chargeback_2001_1!$D1189-datos_chargeback_2001_1!$B1189</f>
        <v>85</v>
      </c>
      <c r="F1189" s="5">
        <f>datos_chargeback_2001_1!$G1189/100</f>
        <v>970.32</v>
      </c>
      <c r="G1189" s="6">
        <v>97032</v>
      </c>
      <c r="H1189" s="5">
        <f t="shared" si="18"/>
        <v>0</v>
      </c>
      <c r="I1189" s="5">
        <v>0</v>
      </c>
      <c r="J1189" s="6" t="s">
        <v>38</v>
      </c>
      <c r="K1189" s="6" t="s">
        <v>25</v>
      </c>
      <c r="L1189" s="6" t="s">
        <v>26</v>
      </c>
      <c r="M1189" s="6" t="s">
        <v>93</v>
      </c>
      <c r="N1189" s="6" t="s">
        <v>28</v>
      </c>
      <c r="O1189" s="6" t="s">
        <v>70</v>
      </c>
      <c r="P1189" s="6" t="s">
        <v>54</v>
      </c>
      <c r="Q1189" s="6" t="s">
        <v>44</v>
      </c>
      <c r="R1189" s="6">
        <v>97032</v>
      </c>
      <c r="S1189" s="6" t="s">
        <v>3504</v>
      </c>
      <c r="T1189" s="6" t="s">
        <v>33</v>
      </c>
      <c r="U1189" s="5">
        <f>datos_chargeback_2001_1!$V1189/100</f>
        <v>0</v>
      </c>
      <c r="V1189" s="6">
        <v>0</v>
      </c>
      <c r="W1189" s="5">
        <f>datos_chargeback_2001_1!$X1189/100</f>
        <v>0</v>
      </c>
      <c r="X1189" s="6">
        <v>0</v>
      </c>
      <c r="Y1189" s="5">
        <f>datos_chargeback_2001_1!$Z1189/100</f>
        <v>970.32</v>
      </c>
      <c r="Z1189" s="6">
        <v>97032</v>
      </c>
      <c r="AA1189" s="6" t="s">
        <v>3505</v>
      </c>
      <c r="AB1189" s="6" t="s">
        <v>48</v>
      </c>
      <c r="AC1189" s="8">
        <v>45114</v>
      </c>
      <c r="AD1189" s="5">
        <f>datos_chargeback_2001_1!$AE1189/100</f>
        <v>797.44</v>
      </c>
      <c r="AE1189" s="6">
        <v>79744</v>
      </c>
      <c r="AF1189" s="6" t="s">
        <v>29</v>
      </c>
    </row>
    <row r="1190" spans="1:32" x14ac:dyDescent="0.3">
      <c r="A1190" s="35" t="s">
        <v>3506</v>
      </c>
      <c r="B1190" s="9">
        <v>45115</v>
      </c>
      <c r="C1190" s="9" t="str">
        <f>TEXT(Tabla10[[#This Row],[Fecha de transacción]],"DDDD")</f>
        <v>sábado</v>
      </c>
      <c r="D1190" s="9">
        <v>45185</v>
      </c>
      <c r="E1190" s="10">
        <f>datos_chargeback_2001_1!$D1190-datos_chargeback_2001_1!$B1190</f>
        <v>70</v>
      </c>
      <c r="F1190" s="11">
        <f>datos_chargeback_2001_1!$G1190/100</f>
        <v>409.58</v>
      </c>
      <c r="G1190" s="12">
        <v>40958</v>
      </c>
      <c r="H1190" s="11">
        <f t="shared" si="18"/>
        <v>0</v>
      </c>
      <c r="I1190" s="11">
        <v>0</v>
      </c>
      <c r="J1190" s="12" t="s">
        <v>38</v>
      </c>
      <c r="K1190" s="12" t="s">
        <v>25</v>
      </c>
      <c r="L1190" s="12" t="s">
        <v>74</v>
      </c>
      <c r="M1190" s="12" t="s">
        <v>93</v>
      </c>
      <c r="N1190" s="12" t="s">
        <v>42</v>
      </c>
      <c r="O1190" s="12" t="s">
        <v>64</v>
      </c>
      <c r="P1190" s="12" t="s">
        <v>30</v>
      </c>
      <c r="Q1190" s="12" t="s">
        <v>44</v>
      </c>
      <c r="R1190" s="12">
        <v>40958</v>
      </c>
      <c r="S1190" s="12" t="s">
        <v>2215</v>
      </c>
      <c r="T1190" s="12" t="s">
        <v>61</v>
      </c>
      <c r="U1190" s="11">
        <f>datos_chargeback_2001_1!$V1190/100</f>
        <v>0</v>
      </c>
      <c r="V1190" s="12">
        <v>0</v>
      </c>
      <c r="W1190" s="11">
        <f>datos_chargeback_2001_1!$X1190/100</f>
        <v>409.58</v>
      </c>
      <c r="X1190" s="12">
        <v>40958</v>
      </c>
      <c r="Y1190" s="11">
        <f>datos_chargeback_2001_1!$Z1190/100</f>
        <v>0</v>
      </c>
      <c r="Z1190" s="12">
        <v>0</v>
      </c>
      <c r="AA1190" s="12" t="s">
        <v>3507</v>
      </c>
      <c r="AB1190" s="12" t="s">
        <v>35</v>
      </c>
      <c r="AC1190" s="13" t="s">
        <v>35</v>
      </c>
      <c r="AD1190" s="11">
        <f>datos_chargeback_2001_1!$AE1190/100</f>
        <v>0</v>
      </c>
      <c r="AE1190" s="12">
        <v>0</v>
      </c>
      <c r="AF1190" s="12" t="s">
        <v>43</v>
      </c>
    </row>
    <row r="1191" spans="1:32" x14ac:dyDescent="0.3">
      <c r="A1191" s="34" t="s">
        <v>3508</v>
      </c>
      <c r="B1191" s="3">
        <v>45116</v>
      </c>
      <c r="C1191" s="3" t="str">
        <f>TEXT(Tabla10[[#This Row],[Fecha de transacción]],"DDDD")</f>
        <v>domingo</v>
      </c>
      <c r="D1191" s="3">
        <v>45195</v>
      </c>
      <c r="E1191" s="4">
        <f>datos_chargeback_2001_1!$D1191-datos_chargeback_2001_1!$B1191</f>
        <v>79</v>
      </c>
      <c r="F1191" s="5">
        <f>datos_chargeback_2001_1!$G1191/100</f>
        <v>654.53</v>
      </c>
      <c r="G1191" s="6">
        <v>65453</v>
      </c>
      <c r="H1191" s="5">
        <f t="shared" si="18"/>
        <v>0</v>
      </c>
      <c r="I1191" s="5">
        <v>0</v>
      </c>
      <c r="J1191" s="6" t="s">
        <v>24</v>
      </c>
      <c r="K1191" s="6" t="s">
        <v>25</v>
      </c>
      <c r="L1191" s="6" t="s">
        <v>80</v>
      </c>
      <c r="M1191" s="6" t="s">
        <v>27</v>
      </c>
      <c r="N1191" s="6" t="s">
        <v>42</v>
      </c>
      <c r="O1191" s="6" t="s">
        <v>43</v>
      </c>
      <c r="P1191" s="6" t="s">
        <v>54</v>
      </c>
      <c r="Q1191" s="6" t="s">
        <v>44</v>
      </c>
      <c r="R1191" s="6">
        <v>65453</v>
      </c>
      <c r="S1191" s="6" t="s">
        <v>3509</v>
      </c>
      <c r="T1191" s="6" t="s">
        <v>116</v>
      </c>
      <c r="U1191" s="5">
        <f>datos_chargeback_2001_1!$V1191/100</f>
        <v>654.53</v>
      </c>
      <c r="V1191" s="6">
        <v>65453</v>
      </c>
      <c r="W1191" s="5">
        <f>datos_chargeback_2001_1!$X1191/100</f>
        <v>0</v>
      </c>
      <c r="X1191" s="6">
        <v>0</v>
      </c>
      <c r="Y1191" s="5">
        <f>datos_chargeback_2001_1!$Z1191/100</f>
        <v>0</v>
      </c>
      <c r="Z1191" s="6">
        <v>0</v>
      </c>
      <c r="AA1191" s="6" t="s">
        <v>3510</v>
      </c>
      <c r="AB1191" s="6" t="s">
        <v>35</v>
      </c>
      <c r="AC1191" s="7" t="s">
        <v>35</v>
      </c>
      <c r="AD1191" s="5">
        <f>datos_chargeback_2001_1!$AE1191/100</f>
        <v>0</v>
      </c>
      <c r="AE1191" s="6">
        <v>0</v>
      </c>
      <c r="AF1191" s="6" t="s">
        <v>64</v>
      </c>
    </row>
    <row r="1192" spans="1:32" x14ac:dyDescent="0.3">
      <c r="A1192" s="34" t="s">
        <v>3511</v>
      </c>
      <c r="B1192" s="3">
        <v>45117</v>
      </c>
      <c r="C1192" s="3" t="str">
        <f>TEXT(Tabla10[[#This Row],[Fecha de transacción]],"DDDD")</f>
        <v>lunes</v>
      </c>
      <c r="D1192" s="3">
        <v>45186</v>
      </c>
      <c r="E1192" s="4">
        <f>datos_chargeback_2001_1!$D1192-datos_chargeback_2001_1!$B1192</f>
        <v>69</v>
      </c>
      <c r="F1192" s="5">
        <f>datos_chargeback_2001_1!$G1192/100</f>
        <v>730.86</v>
      </c>
      <c r="G1192" s="6">
        <v>73086</v>
      </c>
      <c r="H1192" s="5">
        <f t="shared" si="18"/>
        <v>0</v>
      </c>
      <c r="I1192" s="5">
        <v>0.12</v>
      </c>
      <c r="J1192" s="6" t="s">
        <v>24</v>
      </c>
      <c r="K1192" s="6" t="s">
        <v>25</v>
      </c>
      <c r="L1192" s="6" t="s">
        <v>40</v>
      </c>
      <c r="M1192" s="6" t="s">
        <v>85</v>
      </c>
      <c r="N1192" s="6" t="s">
        <v>42</v>
      </c>
      <c r="O1192" s="6" t="s">
        <v>50</v>
      </c>
      <c r="P1192" s="6" t="s">
        <v>30</v>
      </c>
      <c r="Q1192" s="6" t="s">
        <v>66</v>
      </c>
      <c r="R1192" s="6">
        <v>73086</v>
      </c>
      <c r="S1192" s="6" t="s">
        <v>3512</v>
      </c>
      <c r="T1192" s="6" t="s">
        <v>116</v>
      </c>
      <c r="U1192" s="5">
        <f>datos_chargeback_2001_1!$V1192/100</f>
        <v>730.86</v>
      </c>
      <c r="V1192" s="6">
        <v>73086</v>
      </c>
      <c r="W1192" s="5">
        <f>datos_chargeback_2001_1!$X1192/100</f>
        <v>0</v>
      </c>
      <c r="X1192" s="6">
        <v>0</v>
      </c>
      <c r="Y1192" s="5">
        <f>datos_chargeback_2001_1!$Z1192/100</f>
        <v>0</v>
      </c>
      <c r="Z1192" s="6">
        <v>0</v>
      </c>
      <c r="AA1192" s="6" t="s">
        <v>3513</v>
      </c>
      <c r="AB1192" s="6" t="s">
        <v>48</v>
      </c>
      <c r="AC1192" s="8">
        <v>45117</v>
      </c>
      <c r="AD1192" s="5">
        <f>datos_chargeback_2001_1!$AE1192/100</f>
        <v>413.63</v>
      </c>
      <c r="AE1192" s="6">
        <v>41363</v>
      </c>
      <c r="AF1192" s="6" t="s">
        <v>43</v>
      </c>
    </row>
    <row r="1193" spans="1:32" x14ac:dyDescent="0.3">
      <c r="A1193" s="36" t="s">
        <v>3514</v>
      </c>
      <c r="B1193" s="14">
        <v>45118</v>
      </c>
      <c r="C1193" s="14" t="str">
        <f>TEXT(Tabla10[[#This Row],[Fecha de transacción]],"DDDD")</f>
        <v>martes</v>
      </c>
      <c r="D1193" s="14">
        <v>45187</v>
      </c>
      <c r="E1193" s="15">
        <f>datos_chargeback_2001_1!$D1193-datos_chargeback_2001_1!$B1193</f>
        <v>69</v>
      </c>
      <c r="F1193" s="16">
        <f>datos_chargeback_2001_1!$G1193/100</f>
        <v>399.73</v>
      </c>
      <c r="G1193" s="17">
        <v>39973</v>
      </c>
      <c r="H1193" s="16">
        <f t="shared" si="18"/>
        <v>0</v>
      </c>
      <c r="I1193" s="16">
        <v>0</v>
      </c>
      <c r="J1193" s="17" t="s">
        <v>38</v>
      </c>
      <c r="K1193" s="17" t="s">
        <v>25</v>
      </c>
      <c r="L1193" s="17" t="s">
        <v>26</v>
      </c>
      <c r="M1193" s="17" t="s">
        <v>85</v>
      </c>
      <c r="N1193" s="17" t="s">
        <v>42</v>
      </c>
      <c r="O1193" s="17" t="s">
        <v>114</v>
      </c>
      <c r="P1193" s="17" t="s">
        <v>30</v>
      </c>
      <c r="Q1193" s="17" t="s">
        <v>55</v>
      </c>
      <c r="R1193" s="17">
        <v>39973</v>
      </c>
      <c r="S1193" s="17" t="s">
        <v>3515</v>
      </c>
      <c r="T1193" s="17" t="s">
        <v>46</v>
      </c>
      <c r="U1193" s="16">
        <f>datos_chargeback_2001_1!$V1193/100</f>
        <v>399.73</v>
      </c>
      <c r="V1193" s="17">
        <v>39973</v>
      </c>
      <c r="W1193" s="16">
        <f>datos_chargeback_2001_1!$X1193/100</f>
        <v>0</v>
      </c>
      <c r="X1193" s="17">
        <v>0</v>
      </c>
      <c r="Y1193" s="16">
        <f>datos_chargeback_2001_1!$Z1193/100</f>
        <v>0</v>
      </c>
      <c r="Z1193" s="17">
        <v>0</v>
      </c>
      <c r="AA1193" s="17" t="s">
        <v>3516</v>
      </c>
      <c r="AB1193" s="17" t="s">
        <v>48</v>
      </c>
      <c r="AC1193" s="18">
        <v>45118</v>
      </c>
      <c r="AD1193" s="16">
        <f>datos_chargeback_2001_1!$AE1193/100</f>
        <v>19.510000000000002</v>
      </c>
      <c r="AE1193" s="17">
        <v>1951</v>
      </c>
      <c r="AF1193" s="17" t="s">
        <v>29</v>
      </c>
    </row>
    <row r="1194" spans="1:32" x14ac:dyDescent="0.3">
      <c r="A1194" s="34" t="s">
        <v>3517</v>
      </c>
      <c r="B1194" s="3">
        <v>45119</v>
      </c>
      <c r="C1194" s="3" t="str">
        <f>TEXT(Tabla10[[#This Row],[Fecha de transacción]],"DDDD")</f>
        <v>miércoles</v>
      </c>
      <c r="D1194" s="3">
        <v>45207</v>
      </c>
      <c r="E1194" s="4">
        <f>datos_chargeback_2001_1!$D1194-datos_chargeback_2001_1!$B1194</f>
        <v>88</v>
      </c>
      <c r="F1194" s="5">
        <f>datos_chargeback_2001_1!$G1194/100</f>
        <v>97.66</v>
      </c>
      <c r="G1194" s="6">
        <v>9766</v>
      </c>
      <c r="H1194" s="5">
        <f t="shared" si="18"/>
        <v>0</v>
      </c>
      <c r="I1194" s="5">
        <v>0.89</v>
      </c>
      <c r="J1194" s="6" t="s">
        <v>24</v>
      </c>
      <c r="K1194" s="6" t="s">
        <v>25</v>
      </c>
      <c r="L1194" s="6" t="s">
        <v>119</v>
      </c>
      <c r="M1194" s="6" t="s">
        <v>93</v>
      </c>
      <c r="N1194" s="6" t="s">
        <v>42</v>
      </c>
      <c r="O1194" s="6" t="s">
        <v>64</v>
      </c>
      <c r="P1194" s="6" t="s">
        <v>30</v>
      </c>
      <c r="Q1194" s="6" t="s">
        <v>75</v>
      </c>
      <c r="R1194" s="6">
        <v>9766</v>
      </c>
      <c r="S1194" s="6" t="s">
        <v>3518</v>
      </c>
      <c r="T1194" s="6" t="s">
        <v>61</v>
      </c>
      <c r="U1194" s="5">
        <f>datos_chargeback_2001_1!$V1194/100</f>
        <v>0</v>
      </c>
      <c r="V1194" s="6">
        <v>0</v>
      </c>
      <c r="W1194" s="5">
        <f>datos_chargeback_2001_1!$X1194/100</f>
        <v>97.66</v>
      </c>
      <c r="X1194" s="6">
        <v>9766</v>
      </c>
      <c r="Y1194" s="5">
        <f>datos_chargeback_2001_1!$Z1194/100</f>
        <v>0</v>
      </c>
      <c r="Z1194" s="6">
        <v>0</v>
      </c>
      <c r="AA1194" s="6" t="s">
        <v>3519</v>
      </c>
      <c r="AB1194" s="6" t="s">
        <v>48</v>
      </c>
      <c r="AC1194" s="8">
        <v>45119</v>
      </c>
      <c r="AD1194" s="5">
        <f>datos_chargeback_2001_1!$AE1194/100</f>
        <v>261.33</v>
      </c>
      <c r="AE1194" s="6">
        <v>26133</v>
      </c>
      <c r="AF1194" s="6" t="s">
        <v>29</v>
      </c>
    </row>
    <row r="1195" spans="1:32" x14ac:dyDescent="0.3">
      <c r="A1195" s="34" t="s">
        <v>3520</v>
      </c>
      <c r="B1195" s="3">
        <v>45120</v>
      </c>
      <c r="C1195" s="3" t="str">
        <f>TEXT(Tabla10[[#This Row],[Fecha de transacción]],"DDDD")</f>
        <v>jueves</v>
      </c>
      <c r="D1195" s="3">
        <v>45188</v>
      </c>
      <c r="E1195" s="4">
        <f>datos_chargeback_2001_1!$D1195-datos_chargeback_2001_1!$B1195</f>
        <v>68</v>
      </c>
      <c r="F1195" s="5">
        <f>datos_chargeback_2001_1!$G1195/100</f>
        <v>947.51</v>
      </c>
      <c r="G1195" s="6">
        <v>94751</v>
      </c>
      <c r="H1195" s="5">
        <f t="shared" si="18"/>
        <v>0</v>
      </c>
      <c r="I1195" s="5">
        <v>0</v>
      </c>
      <c r="J1195" s="6" t="s">
        <v>38</v>
      </c>
      <c r="K1195" s="6" t="s">
        <v>25</v>
      </c>
      <c r="L1195" s="6" t="s">
        <v>109</v>
      </c>
      <c r="M1195" s="6" t="s">
        <v>85</v>
      </c>
      <c r="N1195" s="6" t="s">
        <v>42</v>
      </c>
      <c r="O1195" s="6" t="s">
        <v>36</v>
      </c>
      <c r="P1195" s="6" t="s">
        <v>54</v>
      </c>
      <c r="Q1195" s="6" t="s">
        <v>75</v>
      </c>
      <c r="R1195" s="6">
        <v>94751</v>
      </c>
      <c r="S1195" s="6" t="s">
        <v>1864</v>
      </c>
      <c r="T1195" s="6" t="s">
        <v>46</v>
      </c>
      <c r="U1195" s="5">
        <f>datos_chargeback_2001_1!$V1195/100</f>
        <v>947.51</v>
      </c>
      <c r="V1195" s="6">
        <v>94751</v>
      </c>
      <c r="W1195" s="5">
        <f>datos_chargeback_2001_1!$X1195/100</f>
        <v>0</v>
      </c>
      <c r="X1195" s="6">
        <v>0</v>
      </c>
      <c r="Y1195" s="5">
        <f>datos_chargeback_2001_1!$Z1195/100</f>
        <v>0</v>
      </c>
      <c r="Z1195" s="6">
        <v>0</v>
      </c>
      <c r="AA1195" s="6" t="s">
        <v>3521</v>
      </c>
      <c r="AB1195" s="6" t="s">
        <v>48</v>
      </c>
      <c r="AC1195" s="8">
        <v>45120</v>
      </c>
      <c r="AD1195" s="5">
        <f>datos_chargeback_2001_1!$AE1195/100</f>
        <v>610.46</v>
      </c>
      <c r="AE1195" s="6">
        <v>61046</v>
      </c>
      <c r="AF1195" s="6" t="s">
        <v>36</v>
      </c>
    </row>
    <row r="1196" spans="1:32" x14ac:dyDescent="0.3">
      <c r="A1196" s="35" t="s">
        <v>3522</v>
      </c>
      <c r="B1196" s="9">
        <v>45121</v>
      </c>
      <c r="C1196" s="9" t="str">
        <f>TEXT(Tabla10[[#This Row],[Fecha de transacción]],"DDDD")</f>
        <v>viernes</v>
      </c>
      <c r="D1196" s="9">
        <v>45181</v>
      </c>
      <c r="E1196" s="10">
        <f>datos_chargeback_2001_1!$D1196-datos_chargeback_2001_1!$B1196</f>
        <v>60</v>
      </c>
      <c r="F1196" s="11">
        <f>datos_chargeback_2001_1!$G1196/100</f>
        <v>148.52000000000001</v>
      </c>
      <c r="G1196" s="12">
        <v>14852</v>
      </c>
      <c r="H1196" s="11">
        <f t="shared" si="18"/>
        <v>0</v>
      </c>
      <c r="I1196" s="11">
        <v>0</v>
      </c>
      <c r="J1196" s="12" t="s">
        <v>38</v>
      </c>
      <c r="K1196" s="12" t="s">
        <v>25</v>
      </c>
      <c r="L1196" s="12" t="s">
        <v>119</v>
      </c>
      <c r="M1196" s="12" t="s">
        <v>52</v>
      </c>
      <c r="N1196" s="12" t="s">
        <v>28</v>
      </c>
      <c r="O1196" s="12" t="s">
        <v>43</v>
      </c>
      <c r="P1196" s="12" t="s">
        <v>30</v>
      </c>
      <c r="Q1196" s="12" t="s">
        <v>66</v>
      </c>
      <c r="R1196" s="12">
        <v>14852</v>
      </c>
      <c r="S1196" s="12" t="s">
        <v>3523</v>
      </c>
      <c r="T1196" s="12" t="s">
        <v>33</v>
      </c>
      <c r="U1196" s="11">
        <f>datos_chargeback_2001_1!$V1196/100</f>
        <v>0</v>
      </c>
      <c r="V1196" s="12">
        <v>0</v>
      </c>
      <c r="W1196" s="11">
        <f>datos_chargeback_2001_1!$X1196/100</f>
        <v>0</v>
      </c>
      <c r="X1196" s="12">
        <v>0</v>
      </c>
      <c r="Y1196" s="11">
        <f>datos_chargeback_2001_1!$Z1196/100</f>
        <v>148.52000000000001</v>
      </c>
      <c r="Z1196" s="12">
        <v>14852</v>
      </c>
      <c r="AA1196" s="12" t="s">
        <v>3524</v>
      </c>
      <c r="AB1196" s="12" t="s">
        <v>48</v>
      </c>
      <c r="AC1196" s="19">
        <v>45121</v>
      </c>
      <c r="AD1196" s="11">
        <f>datos_chargeback_2001_1!$AE1196/100</f>
        <v>594.26</v>
      </c>
      <c r="AE1196" s="12">
        <v>59426</v>
      </c>
      <c r="AF1196" s="12" t="s">
        <v>53</v>
      </c>
    </row>
    <row r="1197" spans="1:32" x14ac:dyDescent="0.3">
      <c r="A1197" s="34" t="s">
        <v>3525</v>
      </c>
      <c r="B1197" s="3">
        <v>45122</v>
      </c>
      <c r="C1197" s="3" t="str">
        <f>TEXT(Tabla10[[#This Row],[Fecha de transacción]],"DDDD")</f>
        <v>sábado</v>
      </c>
      <c r="D1197" s="3">
        <v>45185</v>
      </c>
      <c r="E1197" s="4">
        <f>datos_chargeback_2001_1!$D1197-datos_chargeback_2001_1!$B1197</f>
        <v>63</v>
      </c>
      <c r="F1197" s="5">
        <f>datos_chargeback_2001_1!$G1197/100</f>
        <v>14.54</v>
      </c>
      <c r="G1197" s="6">
        <v>1454</v>
      </c>
      <c r="H1197" s="5">
        <f t="shared" si="18"/>
        <v>0</v>
      </c>
      <c r="I1197" s="5">
        <v>0</v>
      </c>
      <c r="J1197" s="6" t="s">
        <v>38</v>
      </c>
      <c r="K1197" s="6" t="s">
        <v>25</v>
      </c>
      <c r="L1197" s="6" t="s">
        <v>80</v>
      </c>
      <c r="M1197" s="6" t="s">
        <v>27</v>
      </c>
      <c r="N1197" s="6" t="s">
        <v>42</v>
      </c>
      <c r="O1197" s="6" t="s">
        <v>36</v>
      </c>
      <c r="P1197" s="6" t="s">
        <v>30</v>
      </c>
      <c r="Q1197" s="6" t="s">
        <v>31</v>
      </c>
      <c r="R1197" s="6">
        <v>1454</v>
      </c>
      <c r="S1197" s="6" t="s">
        <v>2910</v>
      </c>
      <c r="T1197" s="6" t="s">
        <v>61</v>
      </c>
      <c r="U1197" s="5">
        <f>datos_chargeback_2001_1!$V1197/100</f>
        <v>0</v>
      </c>
      <c r="V1197" s="6">
        <v>0</v>
      </c>
      <c r="W1197" s="5">
        <f>datos_chargeback_2001_1!$X1197/100</f>
        <v>14.54</v>
      </c>
      <c r="X1197" s="6">
        <v>1454</v>
      </c>
      <c r="Y1197" s="5">
        <f>datos_chargeback_2001_1!$Z1197/100</f>
        <v>0</v>
      </c>
      <c r="Z1197" s="6">
        <v>0</v>
      </c>
      <c r="AA1197" s="6" t="s">
        <v>3526</v>
      </c>
      <c r="AB1197" s="6" t="s">
        <v>35</v>
      </c>
      <c r="AC1197" s="7" t="s">
        <v>35</v>
      </c>
      <c r="AD1197" s="5">
        <f>datos_chargeback_2001_1!$AE1197/100</f>
        <v>0</v>
      </c>
      <c r="AE1197" s="6">
        <v>0</v>
      </c>
      <c r="AF1197" s="6" t="s">
        <v>36</v>
      </c>
    </row>
    <row r="1198" spans="1:32" x14ac:dyDescent="0.3">
      <c r="A1198" s="35" t="s">
        <v>3527</v>
      </c>
      <c r="B1198" s="9">
        <v>45123</v>
      </c>
      <c r="C1198" s="9" t="str">
        <f>TEXT(Tabla10[[#This Row],[Fecha de transacción]],"DDDD")</f>
        <v>domingo</v>
      </c>
      <c r="D1198" s="9">
        <v>45183</v>
      </c>
      <c r="E1198" s="10">
        <f>datos_chargeback_2001_1!$D1198-datos_chargeback_2001_1!$B1198</f>
        <v>60</v>
      </c>
      <c r="F1198" s="11">
        <f>datos_chargeback_2001_1!$G1198/100</f>
        <v>632.14</v>
      </c>
      <c r="G1198" s="12">
        <v>63214</v>
      </c>
      <c r="H1198" s="11">
        <f t="shared" si="18"/>
        <v>0</v>
      </c>
      <c r="I1198" s="11">
        <v>0.81</v>
      </c>
      <c r="J1198" s="12" t="s">
        <v>24</v>
      </c>
      <c r="K1198" s="12" t="s">
        <v>25</v>
      </c>
      <c r="L1198" s="12" t="s">
        <v>26</v>
      </c>
      <c r="M1198" s="12" t="s">
        <v>41</v>
      </c>
      <c r="N1198" s="12" t="s">
        <v>28</v>
      </c>
      <c r="O1198" s="12" t="s">
        <v>29</v>
      </c>
      <c r="P1198" s="12" t="s">
        <v>54</v>
      </c>
      <c r="Q1198" s="12" t="s">
        <v>75</v>
      </c>
      <c r="R1198" s="12">
        <v>63214</v>
      </c>
      <c r="S1198" s="12" t="s">
        <v>601</v>
      </c>
      <c r="T1198" s="12" t="s">
        <v>33</v>
      </c>
      <c r="U1198" s="11">
        <f>datos_chargeback_2001_1!$V1198/100</f>
        <v>0</v>
      </c>
      <c r="V1198" s="12">
        <v>0</v>
      </c>
      <c r="W1198" s="11">
        <f>datos_chargeback_2001_1!$X1198/100</f>
        <v>0</v>
      </c>
      <c r="X1198" s="12">
        <v>0</v>
      </c>
      <c r="Y1198" s="11">
        <f>datos_chargeback_2001_1!$Z1198/100</f>
        <v>632.14</v>
      </c>
      <c r="Z1198" s="12">
        <v>63214</v>
      </c>
      <c r="AA1198" s="12" t="s">
        <v>3528</v>
      </c>
      <c r="AB1198" s="12" t="s">
        <v>35</v>
      </c>
      <c r="AC1198" s="13" t="s">
        <v>35</v>
      </c>
      <c r="AD1198" s="11">
        <f>datos_chargeback_2001_1!$AE1198/100</f>
        <v>0</v>
      </c>
      <c r="AE1198" s="12">
        <v>0</v>
      </c>
      <c r="AF1198" s="12" t="s">
        <v>50</v>
      </c>
    </row>
    <row r="1199" spans="1:32" x14ac:dyDescent="0.3">
      <c r="A1199" s="36" t="s">
        <v>3529</v>
      </c>
      <c r="B1199" s="14">
        <v>45124</v>
      </c>
      <c r="C1199" s="14" t="str">
        <f>TEXT(Tabla10[[#This Row],[Fecha de transacción]],"DDDD")</f>
        <v>lunes</v>
      </c>
      <c r="D1199" s="14">
        <v>45208</v>
      </c>
      <c r="E1199" s="15">
        <f>datos_chargeback_2001_1!$D1199-datos_chargeback_2001_1!$B1199</f>
        <v>84</v>
      </c>
      <c r="F1199" s="16">
        <f>datos_chargeback_2001_1!$G1199/100</f>
        <v>733.94</v>
      </c>
      <c r="G1199" s="17">
        <v>73394</v>
      </c>
      <c r="H1199" s="16">
        <f t="shared" si="18"/>
        <v>0</v>
      </c>
      <c r="I1199" s="16">
        <v>0.86</v>
      </c>
      <c r="J1199" s="17" t="s">
        <v>38</v>
      </c>
      <c r="K1199" s="17" t="s">
        <v>25</v>
      </c>
      <c r="L1199" s="17" t="s">
        <v>40</v>
      </c>
      <c r="M1199" s="17" t="s">
        <v>41</v>
      </c>
      <c r="N1199" s="17" t="s">
        <v>28</v>
      </c>
      <c r="O1199" s="17" t="s">
        <v>114</v>
      </c>
      <c r="P1199" s="17" t="s">
        <v>54</v>
      </c>
      <c r="Q1199" s="17" t="s">
        <v>66</v>
      </c>
      <c r="R1199" s="17">
        <v>73394</v>
      </c>
      <c r="S1199" s="17" t="s">
        <v>3530</v>
      </c>
      <c r="T1199" s="17" t="s">
        <v>33</v>
      </c>
      <c r="U1199" s="16">
        <f>datos_chargeback_2001_1!$V1199/100</f>
        <v>0</v>
      </c>
      <c r="V1199" s="17">
        <v>0</v>
      </c>
      <c r="W1199" s="16">
        <f>datos_chargeback_2001_1!$X1199/100</f>
        <v>0</v>
      </c>
      <c r="X1199" s="17">
        <v>0</v>
      </c>
      <c r="Y1199" s="16">
        <f>datos_chargeback_2001_1!$Z1199/100</f>
        <v>733.94</v>
      </c>
      <c r="Z1199" s="17">
        <v>73394</v>
      </c>
      <c r="AA1199" s="17" t="s">
        <v>3531</v>
      </c>
      <c r="AB1199" s="17" t="s">
        <v>35</v>
      </c>
      <c r="AC1199" s="20" t="s">
        <v>35</v>
      </c>
      <c r="AD1199" s="16">
        <f>datos_chargeback_2001_1!$AE1199/100</f>
        <v>0</v>
      </c>
      <c r="AE1199" s="17">
        <v>0</v>
      </c>
      <c r="AF1199" s="17" t="s">
        <v>43</v>
      </c>
    </row>
    <row r="1200" spans="1:32" x14ac:dyDescent="0.3">
      <c r="A1200" s="35" t="s">
        <v>3532</v>
      </c>
      <c r="B1200" s="9">
        <v>45125</v>
      </c>
      <c r="C1200" s="9" t="str">
        <f>TEXT(Tabla10[[#This Row],[Fecha de transacción]],"DDDD")</f>
        <v>martes</v>
      </c>
      <c r="D1200" s="9">
        <v>45212</v>
      </c>
      <c r="E1200" s="10">
        <f>datos_chargeback_2001_1!$D1200-datos_chargeback_2001_1!$B1200</f>
        <v>87</v>
      </c>
      <c r="F1200" s="11">
        <f>datos_chargeback_2001_1!$G1200/100</f>
        <v>1.88</v>
      </c>
      <c r="G1200" s="12">
        <v>188</v>
      </c>
      <c r="H1200" s="11">
        <f t="shared" si="18"/>
        <v>0</v>
      </c>
      <c r="I1200" s="11">
        <v>1.18</v>
      </c>
      <c r="J1200" s="12" t="s">
        <v>24</v>
      </c>
      <c r="K1200" s="12" t="s">
        <v>25</v>
      </c>
      <c r="L1200" s="12" t="s">
        <v>109</v>
      </c>
      <c r="M1200" s="12" t="s">
        <v>52</v>
      </c>
      <c r="N1200" s="12" t="s">
        <v>28</v>
      </c>
      <c r="O1200" s="12" t="s">
        <v>50</v>
      </c>
      <c r="P1200" s="12" t="s">
        <v>54</v>
      </c>
      <c r="Q1200" s="12" t="s">
        <v>66</v>
      </c>
      <c r="R1200" s="12">
        <v>1880</v>
      </c>
      <c r="S1200" s="12" t="s">
        <v>3533</v>
      </c>
      <c r="T1200" s="12" t="s">
        <v>33</v>
      </c>
      <c r="U1200" s="11">
        <f>datos_chargeback_2001_1!$V1200/100</f>
        <v>0</v>
      </c>
      <c r="V1200" s="12">
        <v>0</v>
      </c>
      <c r="W1200" s="11">
        <f>datos_chargeback_2001_1!$X1200/100</f>
        <v>0</v>
      </c>
      <c r="X1200" s="12">
        <v>0</v>
      </c>
      <c r="Y1200" s="11">
        <f>datos_chargeback_2001_1!$Z1200/100</f>
        <v>18.8</v>
      </c>
      <c r="Z1200" s="12">
        <v>1880</v>
      </c>
      <c r="AA1200" s="12" t="s">
        <v>3534</v>
      </c>
      <c r="AB1200" s="12" t="s">
        <v>48</v>
      </c>
      <c r="AC1200" s="19">
        <v>45125</v>
      </c>
      <c r="AD1200" s="11">
        <f>datos_chargeback_2001_1!$AE1200/100</f>
        <v>690.95</v>
      </c>
      <c r="AE1200" s="12">
        <v>69095</v>
      </c>
      <c r="AF1200" s="12" t="s">
        <v>64</v>
      </c>
    </row>
    <row r="1201" spans="1:32" x14ac:dyDescent="0.3">
      <c r="A1201" s="36" t="s">
        <v>3535</v>
      </c>
      <c r="B1201" s="14">
        <v>45126</v>
      </c>
      <c r="C1201" s="14" t="str">
        <f>TEXT(Tabla10[[#This Row],[Fecha de transacción]],"DDDD")</f>
        <v>miércoles</v>
      </c>
      <c r="D1201" s="14">
        <v>45199</v>
      </c>
      <c r="E1201" s="15">
        <f>datos_chargeback_2001_1!$D1201-datos_chargeback_2001_1!$B1201</f>
        <v>73</v>
      </c>
      <c r="F1201" s="16">
        <f>datos_chargeback_2001_1!$G1201/100</f>
        <v>202.45</v>
      </c>
      <c r="G1201" s="17">
        <v>20245</v>
      </c>
      <c r="H1201" s="16">
        <f t="shared" si="18"/>
        <v>0</v>
      </c>
      <c r="I1201" s="16">
        <v>1.34</v>
      </c>
      <c r="J1201" s="17" t="s">
        <v>38</v>
      </c>
      <c r="K1201" s="17" t="s">
        <v>25</v>
      </c>
      <c r="L1201" s="17" t="s">
        <v>119</v>
      </c>
      <c r="M1201" s="17" t="s">
        <v>41</v>
      </c>
      <c r="N1201" s="17" t="s">
        <v>42</v>
      </c>
      <c r="O1201" s="17" t="s">
        <v>43</v>
      </c>
      <c r="P1201" s="17" t="s">
        <v>54</v>
      </c>
      <c r="Q1201" s="17" t="s">
        <v>31</v>
      </c>
      <c r="R1201" s="17">
        <v>20245</v>
      </c>
      <c r="S1201" s="17" t="s">
        <v>3536</v>
      </c>
      <c r="T1201" s="17" t="s">
        <v>116</v>
      </c>
      <c r="U1201" s="16">
        <f>datos_chargeback_2001_1!$V1201/100</f>
        <v>202.45</v>
      </c>
      <c r="V1201" s="17">
        <v>20245</v>
      </c>
      <c r="W1201" s="16">
        <f>datos_chargeback_2001_1!$X1201/100</f>
        <v>0</v>
      </c>
      <c r="X1201" s="17">
        <v>0</v>
      </c>
      <c r="Y1201" s="16">
        <f>datos_chargeback_2001_1!$Z1201/100</f>
        <v>0</v>
      </c>
      <c r="Z1201" s="17">
        <v>0</v>
      </c>
      <c r="AA1201" s="17" t="s">
        <v>3537</v>
      </c>
      <c r="AB1201" s="17" t="s">
        <v>48</v>
      </c>
      <c r="AC1201" s="18">
        <v>45126</v>
      </c>
      <c r="AD1201" s="16">
        <f>datos_chargeback_2001_1!$AE1201/100</f>
        <v>65.040000000000006</v>
      </c>
      <c r="AE1201" s="17">
        <v>6504</v>
      </c>
      <c r="AF1201" s="17" t="s">
        <v>50</v>
      </c>
    </row>
    <row r="1202" spans="1:32" x14ac:dyDescent="0.3">
      <c r="A1202" s="35" t="s">
        <v>3538</v>
      </c>
      <c r="B1202" s="9">
        <v>44927</v>
      </c>
      <c r="C1202" s="9" t="str">
        <f>TEXT(Tabla10[[#This Row],[Fecha de transacción]],"DDDD")</f>
        <v>domingo</v>
      </c>
      <c r="D1202" s="9">
        <v>45005</v>
      </c>
      <c r="E1202" s="10">
        <f>datos_chargeback_2001_1!$D1202-datos_chargeback_2001_1!$B1202</f>
        <v>78</v>
      </c>
      <c r="F1202" s="11">
        <f>datos_chargeback_2001_1!$G1202/100</f>
        <v>989.61</v>
      </c>
      <c r="G1202" s="12">
        <v>98961</v>
      </c>
      <c r="H1202" s="11">
        <f t="shared" si="18"/>
        <v>0</v>
      </c>
      <c r="I1202" s="11">
        <v>0</v>
      </c>
      <c r="J1202" s="12" t="s">
        <v>24</v>
      </c>
      <c r="K1202" s="12" t="s">
        <v>25</v>
      </c>
      <c r="L1202" s="12" t="s">
        <v>119</v>
      </c>
      <c r="M1202" s="12" t="s">
        <v>93</v>
      </c>
      <c r="N1202" s="12" t="s">
        <v>28</v>
      </c>
      <c r="O1202" s="12" t="s">
        <v>114</v>
      </c>
      <c r="P1202" s="12" t="s">
        <v>30</v>
      </c>
      <c r="Q1202" s="12" t="s">
        <v>44</v>
      </c>
      <c r="R1202" s="12">
        <v>98961</v>
      </c>
      <c r="S1202" s="12" t="s">
        <v>3539</v>
      </c>
      <c r="T1202" s="12" t="s">
        <v>33</v>
      </c>
      <c r="U1202" s="11">
        <f>datos_chargeback_2001_1!$V1202/100</f>
        <v>0</v>
      </c>
      <c r="V1202" s="12">
        <v>0</v>
      </c>
      <c r="W1202" s="11">
        <f>datos_chargeback_2001_1!$X1202/100</f>
        <v>0</v>
      </c>
      <c r="X1202" s="12">
        <v>0</v>
      </c>
      <c r="Y1202" s="11">
        <f>datos_chargeback_2001_1!$Z1202/100</f>
        <v>989.61</v>
      </c>
      <c r="Z1202" s="12">
        <v>98961</v>
      </c>
      <c r="AA1202" s="12" t="s">
        <v>3540</v>
      </c>
      <c r="AB1202" s="12" t="s">
        <v>35</v>
      </c>
      <c r="AC1202" s="13" t="s">
        <v>35</v>
      </c>
      <c r="AD1202" s="11">
        <f>datos_chargeback_2001_1!$AE1202/100</f>
        <v>0</v>
      </c>
      <c r="AE1202" s="12">
        <v>0</v>
      </c>
      <c r="AF1202" s="12" t="s">
        <v>36</v>
      </c>
    </row>
    <row r="1203" spans="1:32" x14ac:dyDescent="0.3">
      <c r="A1203" s="34" t="s">
        <v>3541</v>
      </c>
      <c r="B1203" s="3">
        <v>44928</v>
      </c>
      <c r="C1203" s="3" t="str">
        <f>TEXT(Tabla10[[#This Row],[Fecha de transacción]],"DDDD")</f>
        <v>lunes</v>
      </c>
      <c r="D1203" s="3">
        <v>45017</v>
      </c>
      <c r="E1203" s="4">
        <f>datos_chargeback_2001_1!$D1203-datos_chargeback_2001_1!$B1203</f>
        <v>89</v>
      </c>
      <c r="F1203" s="5">
        <f>datos_chargeback_2001_1!$G1203/100</f>
        <v>483.43</v>
      </c>
      <c r="G1203" s="6">
        <v>48343</v>
      </c>
      <c r="H1203" s="5">
        <f t="shared" si="18"/>
        <v>0</v>
      </c>
      <c r="I1203" s="5">
        <v>0</v>
      </c>
      <c r="J1203" s="6" t="s">
        <v>24</v>
      </c>
      <c r="K1203" s="6" t="s">
        <v>25</v>
      </c>
      <c r="L1203" s="6" t="s">
        <v>74</v>
      </c>
      <c r="M1203" s="6" t="s">
        <v>59</v>
      </c>
      <c r="N1203" s="6" t="s">
        <v>42</v>
      </c>
      <c r="O1203" s="6" t="s">
        <v>29</v>
      </c>
      <c r="P1203" s="6" t="s">
        <v>54</v>
      </c>
      <c r="Q1203" s="6" t="s">
        <v>55</v>
      </c>
      <c r="R1203" s="6">
        <v>48343</v>
      </c>
      <c r="S1203" s="6" t="s">
        <v>3542</v>
      </c>
      <c r="T1203" s="6" t="s">
        <v>46</v>
      </c>
      <c r="U1203" s="5">
        <f>datos_chargeback_2001_1!$V1203/100</f>
        <v>483.43</v>
      </c>
      <c r="V1203" s="6">
        <v>48343</v>
      </c>
      <c r="W1203" s="5">
        <f>datos_chargeback_2001_1!$X1203/100</f>
        <v>0</v>
      </c>
      <c r="X1203" s="6">
        <v>0</v>
      </c>
      <c r="Y1203" s="5">
        <f>datos_chargeback_2001_1!$Z1203/100</f>
        <v>0</v>
      </c>
      <c r="Z1203" s="6">
        <v>0</v>
      </c>
      <c r="AA1203" s="6" t="s">
        <v>3543</v>
      </c>
      <c r="AB1203" s="6" t="s">
        <v>35</v>
      </c>
      <c r="AC1203" s="7" t="s">
        <v>35</v>
      </c>
      <c r="AD1203" s="5">
        <f>datos_chargeback_2001_1!$AE1203/100</f>
        <v>0</v>
      </c>
      <c r="AE1203" s="6">
        <v>0</v>
      </c>
      <c r="AF1203" s="6" t="s">
        <v>64</v>
      </c>
    </row>
    <row r="1204" spans="1:32" x14ac:dyDescent="0.3">
      <c r="A1204" s="34" t="s">
        <v>3544</v>
      </c>
      <c r="B1204" s="3">
        <v>44929</v>
      </c>
      <c r="C1204" s="3" t="str">
        <f>TEXT(Tabla10[[#This Row],[Fecha de transacción]],"DDDD")</f>
        <v>martes</v>
      </c>
      <c r="D1204" s="3">
        <v>44990</v>
      </c>
      <c r="E1204" s="4">
        <f>datos_chargeback_2001_1!$D1204-datos_chargeback_2001_1!$B1204</f>
        <v>61</v>
      </c>
      <c r="F1204" s="5">
        <f>datos_chargeback_2001_1!$G1204/100</f>
        <v>780.71</v>
      </c>
      <c r="G1204" s="6">
        <v>78071</v>
      </c>
      <c r="H1204" s="5">
        <f t="shared" si="18"/>
        <v>0</v>
      </c>
      <c r="I1204" s="5">
        <v>1.04</v>
      </c>
      <c r="J1204" s="6" t="s">
        <v>38</v>
      </c>
      <c r="K1204" s="6" t="s">
        <v>25</v>
      </c>
      <c r="L1204" s="6" t="s">
        <v>40</v>
      </c>
      <c r="M1204" s="6" t="s">
        <v>59</v>
      </c>
      <c r="N1204" s="6" t="s">
        <v>42</v>
      </c>
      <c r="O1204" s="6" t="s">
        <v>36</v>
      </c>
      <c r="P1204" s="6" t="s">
        <v>54</v>
      </c>
      <c r="Q1204" s="6" t="s">
        <v>75</v>
      </c>
      <c r="R1204" s="6">
        <v>78071</v>
      </c>
      <c r="S1204" s="6" t="s">
        <v>3545</v>
      </c>
      <c r="T1204" s="6" t="s">
        <v>116</v>
      </c>
      <c r="U1204" s="5">
        <f>datos_chargeback_2001_1!$V1204/100</f>
        <v>780.71</v>
      </c>
      <c r="V1204" s="6">
        <v>78071</v>
      </c>
      <c r="W1204" s="5">
        <f>datos_chargeback_2001_1!$X1204/100</f>
        <v>0</v>
      </c>
      <c r="X1204" s="6">
        <v>0</v>
      </c>
      <c r="Y1204" s="5">
        <f>datos_chargeback_2001_1!$Z1204/100</f>
        <v>0</v>
      </c>
      <c r="Z1204" s="6">
        <v>0</v>
      </c>
      <c r="AA1204" s="6" t="s">
        <v>3546</v>
      </c>
      <c r="AB1204" s="6" t="s">
        <v>48</v>
      </c>
      <c r="AC1204" s="8">
        <v>44929</v>
      </c>
      <c r="AD1204" s="5">
        <f>datos_chargeback_2001_1!$AE1204/100</f>
        <v>217.13</v>
      </c>
      <c r="AE1204" s="6">
        <v>21713</v>
      </c>
      <c r="AF1204" s="6" t="s">
        <v>50</v>
      </c>
    </row>
    <row r="1205" spans="1:32" x14ac:dyDescent="0.3">
      <c r="A1205" s="36" t="s">
        <v>3547</v>
      </c>
      <c r="B1205" s="14">
        <v>44930</v>
      </c>
      <c r="C1205" s="14" t="str">
        <f>TEXT(Tabla10[[#This Row],[Fecha de transacción]],"DDDD")</f>
        <v>miércoles</v>
      </c>
      <c r="D1205" s="14">
        <v>44995</v>
      </c>
      <c r="E1205" s="15">
        <f>datos_chargeback_2001_1!$D1205-datos_chargeback_2001_1!$B1205</f>
        <v>65</v>
      </c>
      <c r="F1205" s="16">
        <f>datos_chargeback_2001_1!$G1205/100</f>
        <v>248.34</v>
      </c>
      <c r="G1205" s="17">
        <v>24834</v>
      </c>
      <c r="H1205" s="16">
        <f t="shared" si="18"/>
        <v>0</v>
      </c>
      <c r="I1205" s="16">
        <v>0</v>
      </c>
      <c r="J1205" s="17" t="s">
        <v>24</v>
      </c>
      <c r="K1205" s="17" t="s">
        <v>25</v>
      </c>
      <c r="L1205" s="17" t="s">
        <v>74</v>
      </c>
      <c r="M1205" s="17" t="s">
        <v>59</v>
      </c>
      <c r="N1205" s="17" t="s">
        <v>42</v>
      </c>
      <c r="O1205" s="17" t="s">
        <v>53</v>
      </c>
      <c r="P1205" s="17" t="s">
        <v>30</v>
      </c>
      <c r="Q1205" s="17" t="s">
        <v>66</v>
      </c>
      <c r="R1205" s="17">
        <v>24834</v>
      </c>
      <c r="S1205" s="17" t="s">
        <v>3548</v>
      </c>
      <c r="T1205" s="17" t="s">
        <v>61</v>
      </c>
      <c r="U1205" s="16">
        <f>datos_chargeback_2001_1!$V1205/100</f>
        <v>0</v>
      </c>
      <c r="V1205" s="17">
        <v>0</v>
      </c>
      <c r="W1205" s="16">
        <f>datos_chargeback_2001_1!$X1205/100</f>
        <v>248.34</v>
      </c>
      <c r="X1205" s="17">
        <v>24834</v>
      </c>
      <c r="Y1205" s="16">
        <f>datos_chargeback_2001_1!$Z1205/100</f>
        <v>0</v>
      </c>
      <c r="Z1205" s="17">
        <v>0</v>
      </c>
      <c r="AA1205" s="17" t="s">
        <v>3549</v>
      </c>
      <c r="AB1205" s="17" t="s">
        <v>35</v>
      </c>
      <c r="AC1205" s="20" t="s">
        <v>35</v>
      </c>
      <c r="AD1205" s="16">
        <f>datos_chargeback_2001_1!$AE1205/100</f>
        <v>0</v>
      </c>
      <c r="AE1205" s="17">
        <v>0</v>
      </c>
      <c r="AF1205" s="17" t="s">
        <v>64</v>
      </c>
    </row>
    <row r="1206" spans="1:32" x14ac:dyDescent="0.3">
      <c r="A1206" s="34" t="s">
        <v>3550</v>
      </c>
      <c r="B1206" s="3">
        <v>44931</v>
      </c>
      <c r="C1206" s="3" t="str">
        <f>TEXT(Tabla10[[#This Row],[Fecha de transacción]],"DDDD")</f>
        <v>jueves</v>
      </c>
      <c r="D1206" s="3">
        <v>45018</v>
      </c>
      <c r="E1206" s="4">
        <f>datos_chargeback_2001_1!$D1206-datos_chargeback_2001_1!$B1206</f>
        <v>87</v>
      </c>
      <c r="F1206" s="5">
        <f>datos_chargeback_2001_1!$G1206/100</f>
        <v>150.91999999999999</v>
      </c>
      <c r="G1206" s="6">
        <v>15092</v>
      </c>
      <c r="H1206" s="5">
        <f t="shared" si="18"/>
        <v>0</v>
      </c>
      <c r="I1206" s="5">
        <v>0</v>
      </c>
      <c r="J1206" s="6" t="s">
        <v>38</v>
      </c>
      <c r="K1206" s="6" t="s">
        <v>25</v>
      </c>
      <c r="L1206" s="6" t="s">
        <v>40</v>
      </c>
      <c r="M1206" s="6" t="s">
        <v>93</v>
      </c>
      <c r="N1206" s="6" t="s">
        <v>42</v>
      </c>
      <c r="O1206" s="6" t="s">
        <v>53</v>
      </c>
      <c r="P1206" s="6" t="s">
        <v>54</v>
      </c>
      <c r="Q1206" s="6" t="s">
        <v>44</v>
      </c>
      <c r="R1206" s="6">
        <v>15092</v>
      </c>
      <c r="S1206" s="6" t="s">
        <v>3551</v>
      </c>
      <c r="T1206" s="6" t="s">
        <v>61</v>
      </c>
      <c r="U1206" s="5">
        <f>datos_chargeback_2001_1!$V1206/100</f>
        <v>0</v>
      </c>
      <c r="V1206" s="6">
        <v>0</v>
      </c>
      <c r="W1206" s="5">
        <f>datos_chargeback_2001_1!$X1206/100</f>
        <v>150.91999999999999</v>
      </c>
      <c r="X1206" s="6">
        <v>15092</v>
      </c>
      <c r="Y1206" s="5">
        <f>datos_chargeback_2001_1!$Z1206/100</f>
        <v>0</v>
      </c>
      <c r="Z1206" s="6">
        <v>0</v>
      </c>
      <c r="AA1206" s="6" t="s">
        <v>3552</v>
      </c>
      <c r="AB1206" s="6" t="s">
        <v>48</v>
      </c>
      <c r="AC1206" s="8">
        <v>44931</v>
      </c>
      <c r="AD1206" s="5">
        <f>datos_chargeback_2001_1!$AE1206/100</f>
        <v>785.03</v>
      </c>
      <c r="AE1206" s="6">
        <v>78503</v>
      </c>
      <c r="AF1206" s="6" t="s">
        <v>43</v>
      </c>
    </row>
    <row r="1207" spans="1:32" x14ac:dyDescent="0.3">
      <c r="A1207" s="36" t="s">
        <v>3553</v>
      </c>
      <c r="B1207" s="14">
        <v>44932</v>
      </c>
      <c r="C1207" s="14" t="str">
        <f>TEXT(Tabla10[[#This Row],[Fecha de transacción]],"DDDD")</f>
        <v>viernes</v>
      </c>
      <c r="D1207" s="14">
        <v>44999</v>
      </c>
      <c r="E1207" s="15">
        <f>datos_chargeback_2001_1!$D1207-datos_chargeback_2001_1!$B1207</f>
        <v>67</v>
      </c>
      <c r="F1207" s="16">
        <f>datos_chargeback_2001_1!$G1207/100</f>
        <v>779.32</v>
      </c>
      <c r="G1207" s="17">
        <v>77932</v>
      </c>
      <c r="H1207" s="16">
        <f t="shared" si="18"/>
        <v>0</v>
      </c>
      <c r="I1207" s="16">
        <v>1.49</v>
      </c>
      <c r="J1207" s="17" t="s">
        <v>24</v>
      </c>
      <c r="K1207" s="17" t="s">
        <v>25</v>
      </c>
      <c r="L1207" s="17" t="s">
        <v>119</v>
      </c>
      <c r="M1207" s="17" t="s">
        <v>59</v>
      </c>
      <c r="N1207" s="17" t="s">
        <v>28</v>
      </c>
      <c r="O1207" s="17" t="s">
        <v>70</v>
      </c>
      <c r="P1207" s="17" t="s">
        <v>54</v>
      </c>
      <c r="Q1207" s="17" t="s">
        <v>75</v>
      </c>
      <c r="R1207" s="17">
        <v>77932</v>
      </c>
      <c r="S1207" s="17" t="s">
        <v>1252</v>
      </c>
      <c r="T1207" s="17" t="s">
        <v>33</v>
      </c>
      <c r="U1207" s="16">
        <f>datos_chargeback_2001_1!$V1207/100</f>
        <v>0</v>
      </c>
      <c r="V1207" s="17">
        <v>0</v>
      </c>
      <c r="W1207" s="16">
        <f>datos_chargeback_2001_1!$X1207/100</f>
        <v>0</v>
      </c>
      <c r="X1207" s="17">
        <v>0</v>
      </c>
      <c r="Y1207" s="16">
        <f>datos_chargeback_2001_1!$Z1207/100</f>
        <v>779.32</v>
      </c>
      <c r="Z1207" s="17">
        <v>77932</v>
      </c>
      <c r="AA1207" s="17" t="s">
        <v>3554</v>
      </c>
      <c r="AB1207" s="17" t="s">
        <v>35</v>
      </c>
      <c r="AC1207" s="20" t="s">
        <v>35</v>
      </c>
      <c r="AD1207" s="16">
        <f>datos_chargeback_2001_1!$AE1207/100</f>
        <v>0</v>
      </c>
      <c r="AE1207" s="17">
        <v>0</v>
      </c>
      <c r="AF1207" s="17" t="s">
        <v>50</v>
      </c>
    </row>
    <row r="1208" spans="1:32" x14ac:dyDescent="0.3">
      <c r="A1208" s="35" t="s">
        <v>3555</v>
      </c>
      <c r="B1208" s="9">
        <v>44933</v>
      </c>
      <c r="C1208" s="9" t="str">
        <f>TEXT(Tabla10[[#This Row],[Fecha de transacción]],"DDDD")</f>
        <v>sábado</v>
      </c>
      <c r="D1208" s="9">
        <v>45010</v>
      </c>
      <c r="E1208" s="10">
        <f>datos_chargeback_2001_1!$D1208-datos_chargeback_2001_1!$B1208</f>
        <v>77</v>
      </c>
      <c r="F1208" s="11">
        <f>datos_chargeback_2001_1!$G1208/100</f>
        <v>911.13</v>
      </c>
      <c r="G1208" s="12">
        <v>91113</v>
      </c>
      <c r="H1208" s="11">
        <f t="shared" si="18"/>
        <v>0</v>
      </c>
      <c r="I1208" s="11">
        <v>0</v>
      </c>
      <c r="J1208" s="12" t="s">
        <v>38</v>
      </c>
      <c r="K1208" s="12" t="s">
        <v>25</v>
      </c>
      <c r="L1208" s="12" t="s">
        <v>40</v>
      </c>
      <c r="M1208" s="12" t="s">
        <v>85</v>
      </c>
      <c r="N1208" s="12" t="s">
        <v>42</v>
      </c>
      <c r="O1208" s="12" t="s">
        <v>36</v>
      </c>
      <c r="P1208" s="12" t="s">
        <v>54</v>
      </c>
      <c r="Q1208" s="12" t="s">
        <v>75</v>
      </c>
      <c r="R1208" s="12">
        <v>91113</v>
      </c>
      <c r="S1208" s="12" t="s">
        <v>3556</v>
      </c>
      <c r="T1208" s="12" t="s">
        <v>46</v>
      </c>
      <c r="U1208" s="11">
        <f>datos_chargeback_2001_1!$V1208/100</f>
        <v>911.13</v>
      </c>
      <c r="V1208" s="12">
        <v>91113</v>
      </c>
      <c r="W1208" s="11">
        <f>datos_chargeback_2001_1!$X1208/100</f>
        <v>0</v>
      </c>
      <c r="X1208" s="12">
        <v>0</v>
      </c>
      <c r="Y1208" s="11">
        <f>datos_chargeback_2001_1!$Z1208/100</f>
        <v>0</v>
      </c>
      <c r="Z1208" s="12">
        <v>0</v>
      </c>
      <c r="AA1208" s="12" t="s">
        <v>3557</v>
      </c>
      <c r="AB1208" s="12" t="s">
        <v>35</v>
      </c>
      <c r="AC1208" s="13" t="s">
        <v>35</v>
      </c>
      <c r="AD1208" s="11">
        <f>datos_chargeback_2001_1!$AE1208/100</f>
        <v>0</v>
      </c>
      <c r="AE1208" s="12">
        <v>0</v>
      </c>
      <c r="AF1208" s="12" t="s">
        <v>36</v>
      </c>
    </row>
    <row r="1209" spans="1:32" x14ac:dyDescent="0.3">
      <c r="A1209" s="34" t="s">
        <v>3558</v>
      </c>
      <c r="B1209" s="3">
        <v>44934</v>
      </c>
      <c r="C1209" s="3" t="str">
        <f>TEXT(Tabla10[[#This Row],[Fecha de transacción]],"DDDD")</f>
        <v>domingo</v>
      </c>
      <c r="D1209" s="3">
        <v>45015</v>
      </c>
      <c r="E1209" s="4">
        <f>datos_chargeback_2001_1!$D1209-datos_chargeback_2001_1!$B1209</f>
        <v>81</v>
      </c>
      <c r="F1209" s="5">
        <f>datos_chargeback_2001_1!$G1209/100</f>
        <v>360.73</v>
      </c>
      <c r="G1209" s="6">
        <v>36073</v>
      </c>
      <c r="H1209" s="5">
        <f t="shared" si="18"/>
        <v>0</v>
      </c>
      <c r="I1209" s="5">
        <v>0</v>
      </c>
      <c r="J1209" s="6" t="s">
        <v>24</v>
      </c>
      <c r="K1209" s="6" t="s">
        <v>25</v>
      </c>
      <c r="L1209" s="6" t="s">
        <v>109</v>
      </c>
      <c r="M1209" s="6" t="s">
        <v>52</v>
      </c>
      <c r="N1209" s="6" t="s">
        <v>28</v>
      </c>
      <c r="O1209" s="6" t="s">
        <v>36</v>
      </c>
      <c r="P1209" s="6" t="s">
        <v>54</v>
      </c>
      <c r="Q1209" s="6" t="s">
        <v>66</v>
      </c>
      <c r="R1209" s="6">
        <v>36073</v>
      </c>
      <c r="S1209" s="6" t="s">
        <v>3559</v>
      </c>
      <c r="T1209" s="6" t="s">
        <v>33</v>
      </c>
      <c r="U1209" s="5">
        <f>datos_chargeback_2001_1!$V1209/100</f>
        <v>0</v>
      </c>
      <c r="V1209" s="6">
        <v>0</v>
      </c>
      <c r="W1209" s="5">
        <f>datos_chargeback_2001_1!$X1209/100</f>
        <v>0</v>
      </c>
      <c r="X1209" s="6">
        <v>0</v>
      </c>
      <c r="Y1209" s="5">
        <f>datos_chargeback_2001_1!$Z1209/100</f>
        <v>360.73</v>
      </c>
      <c r="Z1209" s="6">
        <v>36073</v>
      </c>
      <c r="AA1209" s="6" t="s">
        <v>3560</v>
      </c>
      <c r="AB1209" s="6" t="s">
        <v>48</v>
      </c>
      <c r="AC1209" s="8">
        <v>44934</v>
      </c>
      <c r="AD1209" s="5">
        <f>datos_chargeback_2001_1!$AE1209/100</f>
        <v>63.31</v>
      </c>
      <c r="AE1209" s="6">
        <v>6331</v>
      </c>
      <c r="AF1209" s="6" t="s">
        <v>36</v>
      </c>
    </row>
    <row r="1210" spans="1:32" x14ac:dyDescent="0.3">
      <c r="A1210" s="35" t="s">
        <v>3561</v>
      </c>
      <c r="B1210" s="9">
        <v>44935</v>
      </c>
      <c r="C1210" s="9" t="str">
        <f>TEXT(Tabla10[[#This Row],[Fecha de transacción]],"DDDD")</f>
        <v>lunes</v>
      </c>
      <c r="D1210" s="9">
        <v>45005</v>
      </c>
      <c r="E1210" s="10">
        <f>datos_chargeback_2001_1!$D1210-datos_chargeback_2001_1!$B1210</f>
        <v>70</v>
      </c>
      <c r="F1210" s="11">
        <f>datos_chargeback_2001_1!$G1210/100</f>
        <v>770.79</v>
      </c>
      <c r="G1210" s="12">
        <v>77079</v>
      </c>
      <c r="H1210" s="11">
        <f t="shared" si="18"/>
        <v>0</v>
      </c>
      <c r="I1210" s="11">
        <v>0</v>
      </c>
      <c r="J1210" s="12" t="s">
        <v>38</v>
      </c>
      <c r="K1210" s="12" t="s">
        <v>25</v>
      </c>
      <c r="L1210" s="12" t="s">
        <v>80</v>
      </c>
      <c r="M1210" s="12" t="s">
        <v>93</v>
      </c>
      <c r="N1210" s="12" t="s">
        <v>28</v>
      </c>
      <c r="O1210" s="12" t="s">
        <v>43</v>
      </c>
      <c r="P1210" s="12" t="s">
        <v>30</v>
      </c>
      <c r="Q1210" s="12" t="s">
        <v>55</v>
      </c>
      <c r="R1210" s="12">
        <v>77079</v>
      </c>
      <c r="S1210" s="12" t="s">
        <v>3562</v>
      </c>
      <c r="T1210" s="12" t="s">
        <v>33</v>
      </c>
      <c r="U1210" s="11">
        <f>datos_chargeback_2001_1!$V1210/100</f>
        <v>0</v>
      </c>
      <c r="V1210" s="12">
        <v>0</v>
      </c>
      <c r="W1210" s="11">
        <f>datos_chargeback_2001_1!$X1210/100</f>
        <v>0</v>
      </c>
      <c r="X1210" s="12">
        <v>0</v>
      </c>
      <c r="Y1210" s="11">
        <f>datos_chargeback_2001_1!$Z1210/100</f>
        <v>770.79</v>
      </c>
      <c r="Z1210" s="12">
        <v>77079</v>
      </c>
      <c r="AA1210" s="12" t="s">
        <v>3563</v>
      </c>
      <c r="AB1210" s="12" t="s">
        <v>35</v>
      </c>
      <c r="AC1210" s="13" t="s">
        <v>35</v>
      </c>
      <c r="AD1210" s="11">
        <f>datos_chargeback_2001_1!$AE1210/100</f>
        <v>0</v>
      </c>
      <c r="AE1210" s="12">
        <v>0</v>
      </c>
      <c r="AF1210" s="12" t="s">
        <v>53</v>
      </c>
    </row>
    <row r="1211" spans="1:32" x14ac:dyDescent="0.3">
      <c r="A1211" s="34" t="s">
        <v>3564</v>
      </c>
      <c r="B1211" s="3">
        <v>44936</v>
      </c>
      <c r="C1211" s="3" t="str">
        <f>TEXT(Tabla10[[#This Row],[Fecha de transacción]],"DDDD")</f>
        <v>martes</v>
      </c>
      <c r="D1211" s="3">
        <v>45005</v>
      </c>
      <c r="E1211" s="4">
        <f>datos_chargeback_2001_1!$D1211-datos_chargeback_2001_1!$B1211</f>
        <v>69</v>
      </c>
      <c r="F1211" s="5">
        <f>datos_chargeback_2001_1!$G1211/100</f>
        <v>721.11</v>
      </c>
      <c r="G1211" s="6">
        <v>72111</v>
      </c>
      <c r="H1211" s="5">
        <f t="shared" si="18"/>
        <v>0</v>
      </c>
      <c r="I1211" s="5">
        <v>0</v>
      </c>
      <c r="J1211" s="6" t="s">
        <v>24</v>
      </c>
      <c r="K1211" s="6" t="s">
        <v>25</v>
      </c>
      <c r="L1211" s="6" t="s">
        <v>109</v>
      </c>
      <c r="M1211" s="6" t="s">
        <v>27</v>
      </c>
      <c r="N1211" s="6" t="s">
        <v>28</v>
      </c>
      <c r="O1211" s="6" t="s">
        <v>53</v>
      </c>
      <c r="P1211" s="6" t="s">
        <v>54</v>
      </c>
      <c r="Q1211" s="6" t="s">
        <v>66</v>
      </c>
      <c r="R1211" s="6">
        <v>72111</v>
      </c>
      <c r="S1211" s="6" t="s">
        <v>3565</v>
      </c>
      <c r="T1211" s="6" t="s">
        <v>33</v>
      </c>
      <c r="U1211" s="5">
        <f>datos_chargeback_2001_1!$V1211/100</f>
        <v>0</v>
      </c>
      <c r="V1211" s="6">
        <v>0</v>
      </c>
      <c r="W1211" s="5">
        <f>datos_chargeback_2001_1!$X1211/100</f>
        <v>0</v>
      </c>
      <c r="X1211" s="6">
        <v>0</v>
      </c>
      <c r="Y1211" s="5">
        <f>datos_chargeback_2001_1!$Z1211/100</f>
        <v>721.11</v>
      </c>
      <c r="Z1211" s="6">
        <v>72111</v>
      </c>
      <c r="AA1211" s="6" t="s">
        <v>3566</v>
      </c>
      <c r="AB1211" s="6" t="s">
        <v>35</v>
      </c>
      <c r="AC1211" s="7" t="s">
        <v>35</v>
      </c>
      <c r="AD1211" s="5">
        <f>datos_chargeback_2001_1!$AE1211/100</f>
        <v>0</v>
      </c>
      <c r="AE1211" s="6">
        <v>0</v>
      </c>
      <c r="AF1211" s="6" t="s">
        <v>64</v>
      </c>
    </row>
    <row r="1212" spans="1:32" x14ac:dyDescent="0.3">
      <c r="A1212" s="35" t="s">
        <v>3567</v>
      </c>
      <c r="B1212" s="9">
        <v>44937</v>
      </c>
      <c r="C1212" s="9" t="str">
        <f>TEXT(Tabla10[[#This Row],[Fecha de transacción]],"DDDD")</f>
        <v>miércoles</v>
      </c>
      <c r="D1212" s="9">
        <v>45014</v>
      </c>
      <c r="E1212" s="10">
        <f>datos_chargeback_2001_1!$D1212-datos_chargeback_2001_1!$B1212</f>
        <v>77</v>
      </c>
      <c r="F1212" s="11">
        <f>datos_chargeback_2001_1!$G1212/100</f>
        <v>987.45</v>
      </c>
      <c r="G1212" s="12">
        <v>98745</v>
      </c>
      <c r="H1212" s="11">
        <f t="shared" si="18"/>
        <v>0</v>
      </c>
      <c r="I1212" s="11">
        <v>0</v>
      </c>
      <c r="J1212" s="12" t="s">
        <v>38</v>
      </c>
      <c r="K1212" s="12" t="s">
        <v>25</v>
      </c>
      <c r="L1212" s="12" t="s">
        <v>74</v>
      </c>
      <c r="M1212" s="12" t="s">
        <v>93</v>
      </c>
      <c r="N1212" s="12" t="s">
        <v>42</v>
      </c>
      <c r="O1212" s="12" t="s">
        <v>70</v>
      </c>
      <c r="P1212" s="12" t="s">
        <v>30</v>
      </c>
      <c r="Q1212" s="12" t="s">
        <v>55</v>
      </c>
      <c r="R1212" s="12">
        <v>98745</v>
      </c>
      <c r="S1212" s="12" t="s">
        <v>3568</v>
      </c>
      <c r="T1212" s="12" t="s">
        <v>61</v>
      </c>
      <c r="U1212" s="11">
        <f>datos_chargeback_2001_1!$V1212/100</f>
        <v>0</v>
      </c>
      <c r="V1212" s="12">
        <v>0</v>
      </c>
      <c r="W1212" s="11">
        <f>datos_chargeback_2001_1!$X1212/100</f>
        <v>987.45</v>
      </c>
      <c r="X1212" s="12">
        <v>98745</v>
      </c>
      <c r="Y1212" s="11">
        <f>datos_chargeback_2001_1!$Z1212/100</f>
        <v>0</v>
      </c>
      <c r="Z1212" s="12">
        <v>0</v>
      </c>
      <c r="AA1212" s="12" t="s">
        <v>3569</v>
      </c>
      <c r="AB1212" s="12" t="s">
        <v>48</v>
      </c>
      <c r="AC1212" s="19">
        <v>44937</v>
      </c>
      <c r="AD1212" s="11">
        <f>datos_chargeback_2001_1!$AE1212/100</f>
        <v>369.78</v>
      </c>
      <c r="AE1212" s="12">
        <v>36978</v>
      </c>
      <c r="AF1212" s="12" t="s">
        <v>29</v>
      </c>
    </row>
    <row r="1213" spans="1:32" x14ac:dyDescent="0.3">
      <c r="A1213" s="34" t="s">
        <v>3570</v>
      </c>
      <c r="B1213" s="3">
        <v>44938</v>
      </c>
      <c r="C1213" s="3" t="str">
        <f>TEXT(Tabla10[[#This Row],[Fecha de transacción]],"DDDD")</f>
        <v>jueves</v>
      </c>
      <c r="D1213" s="3">
        <v>45002</v>
      </c>
      <c r="E1213" s="4">
        <f>datos_chargeback_2001_1!$D1213-datos_chargeback_2001_1!$B1213</f>
        <v>64</v>
      </c>
      <c r="F1213" s="5">
        <f>datos_chargeback_2001_1!$G1213/100</f>
        <v>775.41</v>
      </c>
      <c r="G1213" s="6">
        <v>77541</v>
      </c>
      <c r="H1213" s="5">
        <f t="shared" si="18"/>
        <v>0</v>
      </c>
      <c r="I1213" s="5">
        <v>0</v>
      </c>
      <c r="J1213" s="6" t="s">
        <v>24</v>
      </c>
      <c r="K1213" s="6" t="s">
        <v>25</v>
      </c>
      <c r="L1213" s="6" t="s">
        <v>26</v>
      </c>
      <c r="M1213" s="6" t="s">
        <v>27</v>
      </c>
      <c r="N1213" s="6" t="s">
        <v>28</v>
      </c>
      <c r="O1213" s="6" t="s">
        <v>114</v>
      </c>
      <c r="P1213" s="6" t="s">
        <v>54</v>
      </c>
      <c r="Q1213" s="6" t="s">
        <v>75</v>
      </c>
      <c r="R1213" s="6">
        <v>77541</v>
      </c>
      <c r="S1213" s="6" t="s">
        <v>3571</v>
      </c>
      <c r="T1213" s="6" t="s">
        <v>33</v>
      </c>
      <c r="U1213" s="5">
        <f>datos_chargeback_2001_1!$V1213/100</f>
        <v>0</v>
      </c>
      <c r="V1213" s="6">
        <v>0</v>
      </c>
      <c r="W1213" s="5">
        <f>datos_chargeback_2001_1!$X1213/100</f>
        <v>0</v>
      </c>
      <c r="X1213" s="6">
        <v>0</v>
      </c>
      <c r="Y1213" s="5">
        <f>datos_chargeback_2001_1!$Z1213/100</f>
        <v>775.41</v>
      </c>
      <c r="Z1213" s="6">
        <v>77541</v>
      </c>
      <c r="AA1213" s="6" t="s">
        <v>3572</v>
      </c>
      <c r="AB1213" s="6" t="s">
        <v>35</v>
      </c>
      <c r="AC1213" s="7" t="s">
        <v>35</v>
      </c>
      <c r="AD1213" s="5">
        <f>datos_chargeback_2001_1!$AE1213/100</f>
        <v>0</v>
      </c>
      <c r="AE1213" s="6">
        <v>0</v>
      </c>
      <c r="AF1213" s="6" t="s">
        <v>64</v>
      </c>
    </row>
    <row r="1214" spans="1:32" x14ac:dyDescent="0.3">
      <c r="A1214" s="35" t="s">
        <v>3573</v>
      </c>
      <c r="B1214" s="9">
        <v>44939</v>
      </c>
      <c r="C1214" s="9" t="str">
        <f>TEXT(Tabla10[[#This Row],[Fecha de transacción]],"DDDD")</f>
        <v>viernes</v>
      </c>
      <c r="D1214" s="9">
        <v>45025</v>
      </c>
      <c r="E1214" s="10">
        <f>datos_chargeback_2001_1!$D1214-datos_chargeback_2001_1!$B1214</f>
        <v>86</v>
      </c>
      <c r="F1214" s="11">
        <f>datos_chargeback_2001_1!$G1214/100</f>
        <v>677.72</v>
      </c>
      <c r="G1214" s="12">
        <v>67772</v>
      </c>
      <c r="H1214" s="11">
        <f t="shared" si="18"/>
        <v>0</v>
      </c>
      <c r="I1214" s="11">
        <v>0</v>
      </c>
      <c r="J1214" s="12" t="s">
        <v>38</v>
      </c>
      <c r="K1214" s="12" t="s">
        <v>25</v>
      </c>
      <c r="L1214" s="12" t="s">
        <v>74</v>
      </c>
      <c r="M1214" s="12" t="s">
        <v>85</v>
      </c>
      <c r="N1214" s="12" t="s">
        <v>42</v>
      </c>
      <c r="O1214" s="12" t="s">
        <v>36</v>
      </c>
      <c r="P1214" s="12" t="s">
        <v>54</v>
      </c>
      <c r="Q1214" s="12" t="s">
        <v>44</v>
      </c>
      <c r="R1214" s="12">
        <v>67772</v>
      </c>
      <c r="S1214" s="12" t="s">
        <v>3574</v>
      </c>
      <c r="T1214" s="12" t="s">
        <v>116</v>
      </c>
      <c r="U1214" s="11">
        <f>datos_chargeback_2001_1!$V1214/100</f>
        <v>677.72</v>
      </c>
      <c r="V1214" s="12">
        <v>67772</v>
      </c>
      <c r="W1214" s="11">
        <f>datos_chargeback_2001_1!$X1214/100</f>
        <v>0</v>
      </c>
      <c r="X1214" s="12">
        <v>0</v>
      </c>
      <c r="Y1214" s="11">
        <f>datos_chargeback_2001_1!$Z1214/100</f>
        <v>0</v>
      </c>
      <c r="Z1214" s="12">
        <v>0</v>
      </c>
      <c r="AA1214" s="12" t="s">
        <v>3575</v>
      </c>
      <c r="AB1214" s="12" t="s">
        <v>35</v>
      </c>
      <c r="AC1214" s="13" t="s">
        <v>35</v>
      </c>
      <c r="AD1214" s="11">
        <f>datos_chargeback_2001_1!$AE1214/100</f>
        <v>0</v>
      </c>
      <c r="AE1214" s="12">
        <v>0</v>
      </c>
      <c r="AF1214" s="12" t="s">
        <v>36</v>
      </c>
    </row>
    <row r="1215" spans="1:32" x14ac:dyDescent="0.3">
      <c r="A1215" s="36" t="s">
        <v>3576</v>
      </c>
      <c r="B1215" s="14">
        <v>44940</v>
      </c>
      <c r="C1215" s="14" t="str">
        <f>TEXT(Tabla10[[#This Row],[Fecha de transacción]],"DDDD")</f>
        <v>sábado</v>
      </c>
      <c r="D1215" s="14">
        <v>45015</v>
      </c>
      <c r="E1215" s="15">
        <f>datos_chargeback_2001_1!$D1215-datos_chargeback_2001_1!$B1215</f>
        <v>75</v>
      </c>
      <c r="F1215" s="16">
        <f>datos_chargeback_2001_1!$G1215/100</f>
        <v>579.72</v>
      </c>
      <c r="G1215" s="17">
        <v>57972</v>
      </c>
      <c r="H1215" s="16">
        <f t="shared" si="18"/>
        <v>0</v>
      </c>
      <c r="I1215" s="16">
        <v>0.93</v>
      </c>
      <c r="J1215" s="17" t="s">
        <v>38</v>
      </c>
      <c r="K1215" s="17" t="s">
        <v>25</v>
      </c>
      <c r="L1215" s="17" t="s">
        <v>26</v>
      </c>
      <c r="M1215" s="17" t="s">
        <v>59</v>
      </c>
      <c r="N1215" s="17" t="s">
        <v>42</v>
      </c>
      <c r="O1215" s="17" t="s">
        <v>114</v>
      </c>
      <c r="P1215" s="17" t="s">
        <v>54</v>
      </c>
      <c r="Q1215" s="17" t="s">
        <v>44</v>
      </c>
      <c r="R1215" s="17">
        <v>57972</v>
      </c>
      <c r="S1215" s="17" t="s">
        <v>3500</v>
      </c>
      <c r="T1215" s="17" t="s">
        <v>61</v>
      </c>
      <c r="U1215" s="16">
        <f>datos_chargeback_2001_1!$V1215/100</f>
        <v>0</v>
      </c>
      <c r="V1215" s="17">
        <v>0</v>
      </c>
      <c r="W1215" s="16">
        <f>datos_chargeback_2001_1!$X1215/100</f>
        <v>579.72</v>
      </c>
      <c r="X1215" s="17">
        <v>57972</v>
      </c>
      <c r="Y1215" s="16">
        <f>datos_chargeback_2001_1!$Z1215/100</f>
        <v>0</v>
      </c>
      <c r="Z1215" s="17">
        <v>0</v>
      </c>
      <c r="AA1215" s="17" t="s">
        <v>3577</v>
      </c>
      <c r="AB1215" s="17" t="s">
        <v>48</v>
      </c>
      <c r="AC1215" s="18">
        <v>44940</v>
      </c>
      <c r="AD1215" s="16">
        <f>datos_chargeback_2001_1!$AE1215/100</f>
        <v>373.59</v>
      </c>
      <c r="AE1215" s="17">
        <v>37359</v>
      </c>
      <c r="AF1215" s="17" t="s">
        <v>53</v>
      </c>
    </row>
    <row r="1216" spans="1:32" x14ac:dyDescent="0.3">
      <c r="A1216" s="35" t="s">
        <v>3578</v>
      </c>
      <c r="B1216" s="9">
        <v>44941</v>
      </c>
      <c r="C1216" s="9" t="str">
        <f>TEXT(Tabla10[[#This Row],[Fecha de transacción]],"DDDD")</f>
        <v>domingo</v>
      </c>
      <c r="D1216" s="9">
        <v>45011</v>
      </c>
      <c r="E1216" s="10">
        <f>datos_chargeback_2001_1!$D1216-datos_chargeback_2001_1!$B1216</f>
        <v>70</v>
      </c>
      <c r="F1216" s="11">
        <f>datos_chargeback_2001_1!$G1216/100</f>
        <v>568.34</v>
      </c>
      <c r="G1216" s="12">
        <v>56834</v>
      </c>
      <c r="H1216" s="11">
        <f t="shared" si="18"/>
        <v>0</v>
      </c>
      <c r="I1216" s="11">
        <v>1.45</v>
      </c>
      <c r="J1216" s="12" t="s">
        <v>24</v>
      </c>
      <c r="K1216" s="12" t="s">
        <v>25</v>
      </c>
      <c r="L1216" s="12" t="s">
        <v>109</v>
      </c>
      <c r="M1216" s="12" t="s">
        <v>41</v>
      </c>
      <c r="N1216" s="12" t="s">
        <v>42</v>
      </c>
      <c r="O1216" s="12" t="s">
        <v>29</v>
      </c>
      <c r="P1216" s="12" t="s">
        <v>54</v>
      </c>
      <c r="Q1216" s="12" t="s">
        <v>66</v>
      </c>
      <c r="R1216" s="12">
        <v>56834</v>
      </c>
      <c r="S1216" s="12" t="s">
        <v>3579</v>
      </c>
      <c r="T1216" s="12" t="s">
        <v>61</v>
      </c>
      <c r="U1216" s="11">
        <f>datos_chargeback_2001_1!$V1216/100</f>
        <v>0</v>
      </c>
      <c r="V1216" s="12">
        <v>0</v>
      </c>
      <c r="W1216" s="11">
        <f>datos_chargeback_2001_1!$X1216/100</f>
        <v>568.34</v>
      </c>
      <c r="X1216" s="12">
        <v>56834</v>
      </c>
      <c r="Y1216" s="11">
        <f>datos_chargeback_2001_1!$Z1216/100</f>
        <v>0</v>
      </c>
      <c r="Z1216" s="12">
        <v>0</v>
      </c>
      <c r="AA1216" s="12" t="s">
        <v>3580</v>
      </c>
      <c r="AB1216" s="12" t="s">
        <v>48</v>
      </c>
      <c r="AC1216" s="19">
        <v>44941</v>
      </c>
      <c r="AD1216" s="11">
        <f>datos_chargeback_2001_1!$AE1216/100</f>
        <v>779.12</v>
      </c>
      <c r="AE1216" s="12">
        <v>77912</v>
      </c>
      <c r="AF1216" s="12" t="s">
        <v>50</v>
      </c>
    </row>
    <row r="1217" spans="1:32" x14ac:dyDescent="0.3">
      <c r="A1217" s="36" t="s">
        <v>3581</v>
      </c>
      <c r="B1217" s="14">
        <v>44942</v>
      </c>
      <c r="C1217" s="14" t="str">
        <f>TEXT(Tabla10[[#This Row],[Fecha de transacción]],"DDDD")</f>
        <v>lunes</v>
      </c>
      <c r="D1217" s="14">
        <v>45022</v>
      </c>
      <c r="E1217" s="15">
        <f>datos_chargeback_2001_1!$D1217-datos_chargeback_2001_1!$B1217</f>
        <v>80</v>
      </c>
      <c r="F1217" s="16">
        <f>datos_chargeback_2001_1!$G1217/100</f>
        <v>685.56</v>
      </c>
      <c r="G1217" s="17">
        <v>68556</v>
      </c>
      <c r="H1217" s="16">
        <f t="shared" si="18"/>
        <v>0</v>
      </c>
      <c r="I1217" s="16">
        <v>0.81</v>
      </c>
      <c r="J1217" s="17" t="s">
        <v>24</v>
      </c>
      <c r="K1217" s="17" t="s">
        <v>25</v>
      </c>
      <c r="L1217" s="17" t="s">
        <v>74</v>
      </c>
      <c r="M1217" s="17" t="s">
        <v>27</v>
      </c>
      <c r="N1217" s="17" t="s">
        <v>28</v>
      </c>
      <c r="O1217" s="17" t="s">
        <v>29</v>
      </c>
      <c r="P1217" s="17" t="s">
        <v>30</v>
      </c>
      <c r="Q1217" s="17" t="s">
        <v>75</v>
      </c>
      <c r="R1217" s="17">
        <v>68556</v>
      </c>
      <c r="S1217" s="17" t="s">
        <v>3582</v>
      </c>
      <c r="T1217" s="17" t="s">
        <v>33</v>
      </c>
      <c r="U1217" s="16">
        <f>datos_chargeback_2001_1!$V1217/100</f>
        <v>0</v>
      </c>
      <c r="V1217" s="17">
        <v>0</v>
      </c>
      <c r="W1217" s="16">
        <f>datos_chargeback_2001_1!$X1217/100</f>
        <v>0</v>
      </c>
      <c r="X1217" s="17">
        <v>0</v>
      </c>
      <c r="Y1217" s="16">
        <f>datos_chargeback_2001_1!$Z1217/100</f>
        <v>685.56</v>
      </c>
      <c r="Z1217" s="17">
        <v>68556</v>
      </c>
      <c r="AA1217" s="17" t="s">
        <v>3583</v>
      </c>
      <c r="AB1217" s="17" t="s">
        <v>48</v>
      </c>
      <c r="AC1217" s="18">
        <v>44942</v>
      </c>
      <c r="AD1217" s="16">
        <f>datos_chargeback_2001_1!$AE1217/100</f>
        <v>18.78</v>
      </c>
      <c r="AE1217" s="17">
        <v>1878</v>
      </c>
      <c r="AF1217" s="17" t="s">
        <v>64</v>
      </c>
    </row>
    <row r="1218" spans="1:32" x14ac:dyDescent="0.3">
      <c r="A1218" s="35" t="s">
        <v>3584</v>
      </c>
      <c r="B1218" s="9">
        <v>44943</v>
      </c>
      <c r="C1218" s="9" t="str">
        <f>TEXT(Tabla10[[#This Row],[Fecha de transacción]],"DDDD")</f>
        <v>martes</v>
      </c>
      <c r="D1218" s="9">
        <v>45016</v>
      </c>
      <c r="E1218" s="10">
        <f>datos_chargeback_2001_1!$D1218-datos_chargeback_2001_1!$B1218</f>
        <v>73</v>
      </c>
      <c r="F1218" s="11">
        <f>datos_chargeback_2001_1!$G1218/100</f>
        <v>646.35</v>
      </c>
      <c r="G1218" s="12">
        <v>64635</v>
      </c>
      <c r="H1218" s="11">
        <f t="shared" ref="H1218:H1281" si="19">IF(COUNTIF($A$2:$A$1373,A1218)=1,0,IF(F1218=_xlfn.AGGREGATE(14,6,$F$2:$F$1373/($A$2:$A$1373=A1218),1),_xlfn.AGGREGATE(15,6,$F$2:$F$1373/($A$2:$A$1373=A1218),1),""))</f>
        <v>0</v>
      </c>
      <c r="I1218" s="11">
        <v>0.88</v>
      </c>
      <c r="J1218" s="12" t="s">
        <v>24</v>
      </c>
      <c r="K1218" s="12" t="s">
        <v>25</v>
      </c>
      <c r="L1218" s="12" t="s">
        <v>26</v>
      </c>
      <c r="M1218" s="12" t="s">
        <v>59</v>
      </c>
      <c r="N1218" s="12" t="s">
        <v>42</v>
      </c>
      <c r="O1218" s="12" t="s">
        <v>70</v>
      </c>
      <c r="P1218" s="12" t="s">
        <v>54</v>
      </c>
      <c r="Q1218" s="12" t="s">
        <v>31</v>
      </c>
      <c r="R1218" s="12">
        <v>64635</v>
      </c>
      <c r="S1218" s="12" t="s">
        <v>3585</v>
      </c>
      <c r="T1218" s="12" t="s">
        <v>46</v>
      </c>
      <c r="U1218" s="11">
        <f>datos_chargeback_2001_1!$V1218/100</f>
        <v>646.35</v>
      </c>
      <c r="V1218" s="12">
        <v>64635</v>
      </c>
      <c r="W1218" s="11">
        <f>datos_chargeback_2001_1!$X1218/100</f>
        <v>0</v>
      </c>
      <c r="X1218" s="12">
        <v>0</v>
      </c>
      <c r="Y1218" s="11">
        <f>datos_chargeback_2001_1!$Z1218/100</f>
        <v>0</v>
      </c>
      <c r="Z1218" s="12">
        <v>0</v>
      </c>
      <c r="AA1218" s="12" t="s">
        <v>3586</v>
      </c>
      <c r="AB1218" s="12" t="s">
        <v>35</v>
      </c>
      <c r="AC1218" s="13" t="s">
        <v>35</v>
      </c>
      <c r="AD1218" s="11">
        <f>datos_chargeback_2001_1!$AE1218/100</f>
        <v>0</v>
      </c>
      <c r="AE1218" s="12">
        <v>0</v>
      </c>
      <c r="AF1218" s="12" t="s">
        <v>50</v>
      </c>
    </row>
    <row r="1219" spans="1:32" x14ac:dyDescent="0.3">
      <c r="A1219" s="36" t="s">
        <v>3587</v>
      </c>
      <c r="B1219" s="14">
        <v>44944</v>
      </c>
      <c r="C1219" s="14" t="str">
        <f>TEXT(Tabla10[[#This Row],[Fecha de transacción]],"DDDD")</f>
        <v>miércoles</v>
      </c>
      <c r="D1219" s="14">
        <v>45005</v>
      </c>
      <c r="E1219" s="15">
        <f>datos_chargeback_2001_1!$D1219-datos_chargeback_2001_1!$B1219</f>
        <v>61</v>
      </c>
      <c r="F1219" s="16">
        <f>datos_chargeback_2001_1!$G1219/100</f>
        <v>546.54</v>
      </c>
      <c r="G1219" s="17">
        <v>54654</v>
      </c>
      <c r="H1219" s="16">
        <f t="shared" si="19"/>
        <v>0</v>
      </c>
      <c r="I1219" s="16">
        <v>1.17</v>
      </c>
      <c r="J1219" s="17" t="s">
        <v>38</v>
      </c>
      <c r="K1219" s="17" t="s">
        <v>25</v>
      </c>
      <c r="L1219" s="17" t="s">
        <v>80</v>
      </c>
      <c r="M1219" s="17" t="s">
        <v>59</v>
      </c>
      <c r="N1219" s="17" t="s">
        <v>42</v>
      </c>
      <c r="O1219" s="17" t="s">
        <v>64</v>
      </c>
      <c r="P1219" s="17" t="s">
        <v>30</v>
      </c>
      <c r="Q1219" s="17" t="s">
        <v>75</v>
      </c>
      <c r="R1219" s="17">
        <v>54654</v>
      </c>
      <c r="S1219" s="17" t="s">
        <v>3588</v>
      </c>
      <c r="T1219" s="17" t="s">
        <v>116</v>
      </c>
      <c r="U1219" s="16">
        <f>datos_chargeback_2001_1!$V1219/100</f>
        <v>546.54</v>
      </c>
      <c r="V1219" s="17">
        <v>54654</v>
      </c>
      <c r="W1219" s="16">
        <f>datos_chargeback_2001_1!$X1219/100</f>
        <v>0</v>
      </c>
      <c r="X1219" s="17">
        <v>0</v>
      </c>
      <c r="Y1219" s="16">
        <f>datos_chargeback_2001_1!$Z1219/100</f>
        <v>0</v>
      </c>
      <c r="Z1219" s="17">
        <v>0</v>
      </c>
      <c r="AA1219" s="17" t="s">
        <v>3589</v>
      </c>
      <c r="AB1219" s="17" t="s">
        <v>35</v>
      </c>
      <c r="AC1219" s="20" t="s">
        <v>35</v>
      </c>
      <c r="AD1219" s="16">
        <f>datos_chargeback_2001_1!$AE1219/100</f>
        <v>0</v>
      </c>
      <c r="AE1219" s="17">
        <v>0</v>
      </c>
      <c r="AF1219" s="17" t="s">
        <v>64</v>
      </c>
    </row>
    <row r="1220" spans="1:32" x14ac:dyDescent="0.3">
      <c r="A1220" s="34" t="s">
        <v>3590</v>
      </c>
      <c r="B1220" s="3">
        <v>44945</v>
      </c>
      <c r="C1220" s="3" t="str">
        <f>TEXT(Tabla10[[#This Row],[Fecha de transacción]],"DDDD")</f>
        <v>jueves</v>
      </c>
      <c r="D1220" s="3">
        <v>45016</v>
      </c>
      <c r="E1220" s="4">
        <f>datos_chargeback_2001_1!$D1220-datos_chargeback_2001_1!$B1220</f>
        <v>71</v>
      </c>
      <c r="F1220" s="5">
        <f>datos_chargeback_2001_1!$G1220/100</f>
        <v>406.74</v>
      </c>
      <c r="G1220" s="6">
        <v>40674</v>
      </c>
      <c r="H1220" s="5">
        <f t="shared" si="19"/>
        <v>0</v>
      </c>
      <c r="I1220" s="5">
        <v>0</v>
      </c>
      <c r="J1220" s="6" t="s">
        <v>38</v>
      </c>
      <c r="K1220" s="6" t="s">
        <v>25</v>
      </c>
      <c r="L1220" s="6" t="s">
        <v>26</v>
      </c>
      <c r="M1220" s="6" t="s">
        <v>52</v>
      </c>
      <c r="N1220" s="6" t="s">
        <v>42</v>
      </c>
      <c r="O1220" s="6" t="s">
        <v>43</v>
      </c>
      <c r="P1220" s="6" t="s">
        <v>30</v>
      </c>
      <c r="Q1220" s="6" t="s">
        <v>44</v>
      </c>
      <c r="R1220" s="6">
        <v>40674</v>
      </c>
      <c r="S1220" s="6" t="s">
        <v>1033</v>
      </c>
      <c r="T1220" s="6" t="s">
        <v>61</v>
      </c>
      <c r="U1220" s="5">
        <f>datos_chargeback_2001_1!$V1220/100</f>
        <v>0</v>
      </c>
      <c r="V1220" s="6">
        <v>0</v>
      </c>
      <c r="W1220" s="5">
        <f>datos_chargeback_2001_1!$X1220/100</f>
        <v>406.74</v>
      </c>
      <c r="X1220" s="6">
        <v>40674</v>
      </c>
      <c r="Y1220" s="5">
        <f>datos_chargeback_2001_1!$Z1220/100</f>
        <v>0</v>
      </c>
      <c r="Z1220" s="6">
        <v>0</v>
      </c>
      <c r="AA1220" s="6" t="s">
        <v>3591</v>
      </c>
      <c r="AB1220" s="6" t="s">
        <v>35</v>
      </c>
      <c r="AC1220" s="7" t="s">
        <v>35</v>
      </c>
      <c r="AD1220" s="5">
        <f>datos_chargeback_2001_1!$AE1220/100</f>
        <v>0</v>
      </c>
      <c r="AE1220" s="6">
        <v>0</v>
      </c>
      <c r="AF1220" s="6" t="s">
        <v>29</v>
      </c>
    </row>
    <row r="1221" spans="1:32" x14ac:dyDescent="0.3">
      <c r="A1221" s="36" t="s">
        <v>3592</v>
      </c>
      <c r="B1221" s="14">
        <v>44946</v>
      </c>
      <c r="C1221" s="14" t="str">
        <f>TEXT(Tabla10[[#This Row],[Fecha de transacción]],"DDDD")</f>
        <v>viernes</v>
      </c>
      <c r="D1221" s="14">
        <v>45030</v>
      </c>
      <c r="E1221" s="15">
        <f>datos_chargeback_2001_1!$D1221-datos_chargeback_2001_1!$B1221</f>
        <v>84</v>
      </c>
      <c r="F1221" s="16">
        <f>datos_chargeback_2001_1!$G1221/100</f>
        <v>775.67</v>
      </c>
      <c r="G1221" s="17">
        <v>77567</v>
      </c>
      <c r="H1221" s="16">
        <f t="shared" si="19"/>
        <v>0</v>
      </c>
      <c r="I1221" s="16">
        <v>0</v>
      </c>
      <c r="J1221" s="17" t="s">
        <v>24</v>
      </c>
      <c r="K1221" s="17" t="s">
        <v>25</v>
      </c>
      <c r="L1221" s="17" t="s">
        <v>26</v>
      </c>
      <c r="M1221" s="17" t="s">
        <v>85</v>
      </c>
      <c r="N1221" s="17" t="s">
        <v>42</v>
      </c>
      <c r="O1221" s="17" t="s">
        <v>53</v>
      </c>
      <c r="P1221" s="17" t="s">
        <v>30</v>
      </c>
      <c r="Q1221" s="17" t="s">
        <v>44</v>
      </c>
      <c r="R1221" s="17">
        <v>77567</v>
      </c>
      <c r="S1221" s="17" t="s">
        <v>3593</v>
      </c>
      <c r="T1221" s="17" t="s">
        <v>61</v>
      </c>
      <c r="U1221" s="16">
        <f>datos_chargeback_2001_1!$V1221/100</f>
        <v>0</v>
      </c>
      <c r="V1221" s="17">
        <v>0</v>
      </c>
      <c r="W1221" s="16">
        <f>datos_chargeback_2001_1!$X1221/100</f>
        <v>775.67</v>
      </c>
      <c r="X1221" s="17">
        <v>77567</v>
      </c>
      <c r="Y1221" s="16">
        <f>datos_chargeback_2001_1!$Z1221/100</f>
        <v>0</v>
      </c>
      <c r="Z1221" s="17">
        <v>0</v>
      </c>
      <c r="AA1221" s="17" t="s">
        <v>3594</v>
      </c>
      <c r="AB1221" s="17" t="s">
        <v>35</v>
      </c>
      <c r="AC1221" s="20" t="s">
        <v>35</v>
      </c>
      <c r="AD1221" s="16">
        <f>datos_chargeback_2001_1!$AE1221/100</f>
        <v>0</v>
      </c>
      <c r="AE1221" s="17">
        <v>0</v>
      </c>
      <c r="AF1221" s="17" t="s">
        <v>29</v>
      </c>
    </row>
    <row r="1222" spans="1:32" x14ac:dyDescent="0.3">
      <c r="A1222" s="34" t="s">
        <v>3595</v>
      </c>
      <c r="B1222" s="3">
        <v>44947</v>
      </c>
      <c r="C1222" s="3" t="str">
        <f>TEXT(Tabla10[[#This Row],[Fecha de transacción]],"DDDD")</f>
        <v>sábado</v>
      </c>
      <c r="D1222" s="3">
        <v>45008</v>
      </c>
      <c r="E1222" s="4">
        <f>datos_chargeback_2001_1!$D1222-datos_chargeback_2001_1!$B1222</f>
        <v>61</v>
      </c>
      <c r="F1222" s="5">
        <f>datos_chargeback_2001_1!$G1222/100</f>
        <v>63.22</v>
      </c>
      <c r="G1222" s="6">
        <v>6322</v>
      </c>
      <c r="H1222" s="5">
        <f t="shared" si="19"/>
        <v>0</v>
      </c>
      <c r="I1222" s="5">
        <v>0.12</v>
      </c>
      <c r="J1222" s="6" t="s">
        <v>38</v>
      </c>
      <c r="K1222" s="6" t="s">
        <v>25</v>
      </c>
      <c r="L1222" s="6" t="s">
        <v>26</v>
      </c>
      <c r="M1222" s="6" t="s">
        <v>85</v>
      </c>
      <c r="N1222" s="6" t="s">
        <v>42</v>
      </c>
      <c r="O1222" s="6" t="s">
        <v>43</v>
      </c>
      <c r="P1222" s="6" t="s">
        <v>30</v>
      </c>
      <c r="Q1222" s="6" t="s">
        <v>66</v>
      </c>
      <c r="R1222" s="6">
        <v>6322</v>
      </c>
      <c r="S1222" s="6" t="s">
        <v>2801</v>
      </c>
      <c r="T1222" s="6" t="s">
        <v>46</v>
      </c>
      <c r="U1222" s="5">
        <f>datos_chargeback_2001_1!$V1222/100</f>
        <v>63.22</v>
      </c>
      <c r="V1222" s="6">
        <v>6322</v>
      </c>
      <c r="W1222" s="5">
        <f>datos_chargeback_2001_1!$X1222/100</f>
        <v>0</v>
      </c>
      <c r="X1222" s="6">
        <v>0</v>
      </c>
      <c r="Y1222" s="5">
        <f>datos_chargeback_2001_1!$Z1222/100</f>
        <v>0</v>
      </c>
      <c r="Z1222" s="6">
        <v>0</v>
      </c>
      <c r="AA1222" s="6" t="s">
        <v>3596</v>
      </c>
      <c r="AB1222" s="6" t="s">
        <v>48</v>
      </c>
      <c r="AC1222" s="8">
        <v>44947</v>
      </c>
      <c r="AD1222" s="5">
        <f>datos_chargeback_2001_1!$AE1222/100</f>
        <v>966.37</v>
      </c>
      <c r="AE1222" s="6">
        <v>96637</v>
      </c>
      <c r="AF1222" s="6" t="s">
        <v>50</v>
      </c>
    </row>
    <row r="1223" spans="1:32" x14ac:dyDescent="0.3">
      <c r="A1223" s="34" t="s">
        <v>3597</v>
      </c>
      <c r="B1223" s="3">
        <v>44948</v>
      </c>
      <c r="C1223" s="3" t="str">
        <f>TEXT(Tabla10[[#This Row],[Fecha de transacción]],"DDDD")</f>
        <v>domingo</v>
      </c>
      <c r="D1223" s="3">
        <v>45008</v>
      </c>
      <c r="E1223" s="4">
        <f>datos_chargeback_2001_1!$D1223-datos_chargeback_2001_1!$B1223</f>
        <v>60</v>
      </c>
      <c r="F1223" s="5">
        <f>datos_chargeback_2001_1!$G1223/100</f>
        <v>246.65</v>
      </c>
      <c r="G1223" s="6">
        <v>24665</v>
      </c>
      <c r="H1223" s="5">
        <f t="shared" si="19"/>
        <v>0</v>
      </c>
      <c r="I1223" s="5">
        <v>0</v>
      </c>
      <c r="J1223" s="6" t="s">
        <v>38</v>
      </c>
      <c r="K1223" s="6" t="s">
        <v>25</v>
      </c>
      <c r="L1223" s="6" t="s">
        <v>40</v>
      </c>
      <c r="M1223" s="6" t="s">
        <v>59</v>
      </c>
      <c r="N1223" s="6" t="s">
        <v>42</v>
      </c>
      <c r="O1223" s="6" t="s">
        <v>50</v>
      </c>
      <c r="P1223" s="6" t="s">
        <v>30</v>
      </c>
      <c r="Q1223" s="6" t="s">
        <v>75</v>
      </c>
      <c r="R1223" s="6">
        <v>24665</v>
      </c>
      <c r="S1223" s="6" t="s">
        <v>2723</v>
      </c>
      <c r="T1223" s="6" t="s">
        <v>61</v>
      </c>
      <c r="U1223" s="5">
        <f>datos_chargeback_2001_1!$V1223/100</f>
        <v>0</v>
      </c>
      <c r="V1223" s="6">
        <v>0</v>
      </c>
      <c r="W1223" s="5">
        <f>datos_chargeback_2001_1!$X1223/100</f>
        <v>246.65</v>
      </c>
      <c r="X1223" s="6">
        <v>24665</v>
      </c>
      <c r="Y1223" s="5">
        <f>datos_chargeback_2001_1!$Z1223/100</f>
        <v>0</v>
      </c>
      <c r="Z1223" s="6">
        <v>0</v>
      </c>
      <c r="AA1223" s="6" t="s">
        <v>3598</v>
      </c>
      <c r="AB1223" s="6" t="s">
        <v>35</v>
      </c>
      <c r="AC1223" s="7" t="s">
        <v>35</v>
      </c>
      <c r="AD1223" s="5">
        <f>datos_chargeback_2001_1!$AE1223/100</f>
        <v>0</v>
      </c>
      <c r="AE1223" s="6">
        <v>0</v>
      </c>
      <c r="AF1223" s="6" t="s">
        <v>29</v>
      </c>
    </row>
    <row r="1224" spans="1:32" x14ac:dyDescent="0.3">
      <c r="A1224" s="35" t="s">
        <v>3599</v>
      </c>
      <c r="B1224" s="9">
        <v>44949</v>
      </c>
      <c r="C1224" s="9" t="str">
        <f>TEXT(Tabla10[[#This Row],[Fecha de transacción]],"DDDD")</f>
        <v>lunes</v>
      </c>
      <c r="D1224" s="9">
        <v>45020</v>
      </c>
      <c r="E1224" s="10">
        <f>datos_chargeback_2001_1!$D1224-datos_chargeback_2001_1!$B1224</f>
        <v>71</v>
      </c>
      <c r="F1224" s="11">
        <f>datos_chargeback_2001_1!$G1224/100</f>
        <v>207.75</v>
      </c>
      <c r="G1224" s="12">
        <v>20775</v>
      </c>
      <c r="H1224" s="11">
        <f t="shared" si="19"/>
        <v>0</v>
      </c>
      <c r="I1224" s="11">
        <v>0</v>
      </c>
      <c r="J1224" s="12" t="s">
        <v>38</v>
      </c>
      <c r="K1224" s="12" t="s">
        <v>25</v>
      </c>
      <c r="L1224" s="12" t="s">
        <v>109</v>
      </c>
      <c r="M1224" s="12" t="s">
        <v>41</v>
      </c>
      <c r="N1224" s="12" t="s">
        <v>42</v>
      </c>
      <c r="O1224" s="12" t="s">
        <v>29</v>
      </c>
      <c r="P1224" s="12" t="s">
        <v>30</v>
      </c>
      <c r="Q1224" s="12" t="s">
        <v>75</v>
      </c>
      <c r="R1224" s="12">
        <v>20775</v>
      </c>
      <c r="S1224" s="12" t="s">
        <v>1855</v>
      </c>
      <c r="T1224" s="12" t="s">
        <v>46</v>
      </c>
      <c r="U1224" s="11">
        <f>datos_chargeback_2001_1!$V1224/100</f>
        <v>207.75</v>
      </c>
      <c r="V1224" s="12">
        <v>20775</v>
      </c>
      <c r="W1224" s="11">
        <f>datos_chargeback_2001_1!$X1224/100</f>
        <v>0</v>
      </c>
      <c r="X1224" s="12">
        <v>0</v>
      </c>
      <c r="Y1224" s="11">
        <f>datos_chargeback_2001_1!$Z1224/100</f>
        <v>0</v>
      </c>
      <c r="Z1224" s="12">
        <v>0</v>
      </c>
      <c r="AA1224" s="12" t="s">
        <v>3600</v>
      </c>
      <c r="AB1224" s="12" t="s">
        <v>35</v>
      </c>
      <c r="AC1224" s="13" t="s">
        <v>35</v>
      </c>
      <c r="AD1224" s="11">
        <f>datos_chargeback_2001_1!$AE1224/100</f>
        <v>0</v>
      </c>
      <c r="AE1224" s="12">
        <v>0</v>
      </c>
      <c r="AF1224" s="12" t="s">
        <v>53</v>
      </c>
    </row>
    <row r="1225" spans="1:32" x14ac:dyDescent="0.3">
      <c r="A1225" s="36" t="s">
        <v>3601</v>
      </c>
      <c r="B1225" s="14">
        <v>44950</v>
      </c>
      <c r="C1225" s="14" t="str">
        <f>TEXT(Tabla10[[#This Row],[Fecha de transacción]],"DDDD")</f>
        <v>martes</v>
      </c>
      <c r="D1225" s="14">
        <v>45018</v>
      </c>
      <c r="E1225" s="15">
        <f>datos_chargeback_2001_1!$D1225-datos_chargeback_2001_1!$B1225</f>
        <v>68</v>
      </c>
      <c r="F1225" s="16">
        <f>datos_chargeback_2001_1!$G1225/100</f>
        <v>621.27</v>
      </c>
      <c r="G1225" s="17">
        <v>62127</v>
      </c>
      <c r="H1225" s="16">
        <f t="shared" si="19"/>
        <v>0</v>
      </c>
      <c r="I1225" s="16">
        <v>1.37</v>
      </c>
      <c r="J1225" s="17" t="s">
        <v>24</v>
      </c>
      <c r="K1225" s="17" t="s">
        <v>25</v>
      </c>
      <c r="L1225" s="17" t="s">
        <v>80</v>
      </c>
      <c r="M1225" s="17" t="s">
        <v>85</v>
      </c>
      <c r="N1225" s="17" t="s">
        <v>28</v>
      </c>
      <c r="O1225" s="17" t="s">
        <v>53</v>
      </c>
      <c r="P1225" s="17" t="s">
        <v>54</v>
      </c>
      <c r="Q1225" s="17" t="s">
        <v>31</v>
      </c>
      <c r="R1225" s="17">
        <v>62127</v>
      </c>
      <c r="S1225" s="17" t="s">
        <v>3602</v>
      </c>
      <c r="T1225" s="17" t="s">
        <v>33</v>
      </c>
      <c r="U1225" s="16">
        <f>datos_chargeback_2001_1!$V1225/100</f>
        <v>0</v>
      </c>
      <c r="V1225" s="17">
        <v>0</v>
      </c>
      <c r="W1225" s="16">
        <f>datos_chargeback_2001_1!$X1225/100</f>
        <v>0</v>
      </c>
      <c r="X1225" s="17">
        <v>0</v>
      </c>
      <c r="Y1225" s="16">
        <f>datos_chargeback_2001_1!$Z1225/100</f>
        <v>621.27</v>
      </c>
      <c r="Z1225" s="17">
        <v>62127</v>
      </c>
      <c r="AA1225" s="17" t="s">
        <v>3603</v>
      </c>
      <c r="AB1225" s="17" t="s">
        <v>48</v>
      </c>
      <c r="AC1225" s="18">
        <v>44950</v>
      </c>
      <c r="AD1225" s="16">
        <f>datos_chargeback_2001_1!$AE1225/100</f>
        <v>337.85</v>
      </c>
      <c r="AE1225" s="17">
        <v>33785</v>
      </c>
      <c r="AF1225" s="17" t="s">
        <v>53</v>
      </c>
    </row>
    <row r="1226" spans="1:32" x14ac:dyDescent="0.3">
      <c r="A1226" s="34" t="s">
        <v>3604</v>
      </c>
      <c r="B1226" s="3">
        <v>44951</v>
      </c>
      <c r="C1226" s="3" t="str">
        <f>TEXT(Tabla10[[#This Row],[Fecha de transacción]],"DDDD")</f>
        <v>miércoles</v>
      </c>
      <c r="D1226" s="3">
        <v>45035</v>
      </c>
      <c r="E1226" s="4">
        <f>datos_chargeback_2001_1!$D1226-datos_chargeback_2001_1!$B1226</f>
        <v>84</v>
      </c>
      <c r="F1226" s="5">
        <f>datos_chargeback_2001_1!$G1226/100</f>
        <v>903.21</v>
      </c>
      <c r="G1226" s="6">
        <v>90321</v>
      </c>
      <c r="H1226" s="5">
        <f t="shared" si="19"/>
        <v>0</v>
      </c>
      <c r="I1226" s="5">
        <v>0</v>
      </c>
      <c r="J1226" s="6" t="s">
        <v>38</v>
      </c>
      <c r="K1226" s="6" t="s">
        <v>25</v>
      </c>
      <c r="L1226" s="6" t="s">
        <v>40</v>
      </c>
      <c r="M1226" s="6" t="s">
        <v>93</v>
      </c>
      <c r="N1226" s="6" t="s">
        <v>42</v>
      </c>
      <c r="O1226" s="6" t="s">
        <v>36</v>
      </c>
      <c r="P1226" s="6" t="s">
        <v>30</v>
      </c>
      <c r="Q1226" s="6" t="s">
        <v>55</v>
      </c>
      <c r="R1226" s="6">
        <v>90321</v>
      </c>
      <c r="S1226" s="6" t="s">
        <v>1244</v>
      </c>
      <c r="T1226" s="6" t="s">
        <v>46</v>
      </c>
      <c r="U1226" s="5">
        <f>datos_chargeback_2001_1!$V1226/100</f>
        <v>903.21</v>
      </c>
      <c r="V1226" s="6">
        <v>90321</v>
      </c>
      <c r="W1226" s="5">
        <f>datos_chargeback_2001_1!$X1226/100</f>
        <v>0</v>
      </c>
      <c r="X1226" s="6">
        <v>0</v>
      </c>
      <c r="Y1226" s="5">
        <f>datos_chargeback_2001_1!$Z1226/100</f>
        <v>0</v>
      </c>
      <c r="Z1226" s="6">
        <v>0</v>
      </c>
      <c r="AA1226" s="6" t="s">
        <v>3605</v>
      </c>
      <c r="AB1226" s="6" t="s">
        <v>35</v>
      </c>
      <c r="AC1226" s="7" t="s">
        <v>35</v>
      </c>
      <c r="AD1226" s="5">
        <f>datos_chargeback_2001_1!$AE1226/100</f>
        <v>0</v>
      </c>
      <c r="AE1226" s="6">
        <v>0</v>
      </c>
      <c r="AF1226" s="6" t="s">
        <v>64</v>
      </c>
    </row>
    <row r="1227" spans="1:32" x14ac:dyDescent="0.3">
      <c r="A1227" s="36" t="s">
        <v>3606</v>
      </c>
      <c r="B1227" s="14">
        <v>44952</v>
      </c>
      <c r="C1227" s="14" t="str">
        <f>TEXT(Tabla10[[#This Row],[Fecha de transacción]],"DDDD")</f>
        <v>jueves</v>
      </c>
      <c r="D1227" s="14">
        <v>45012</v>
      </c>
      <c r="E1227" s="15">
        <f>datos_chargeback_2001_1!$D1227-datos_chargeback_2001_1!$B1227</f>
        <v>60</v>
      </c>
      <c r="F1227" s="16">
        <f>datos_chargeback_2001_1!$G1227/100</f>
        <v>285.95999999999998</v>
      </c>
      <c r="G1227" s="17">
        <v>28596</v>
      </c>
      <c r="H1227" s="16">
        <f t="shared" si="19"/>
        <v>0</v>
      </c>
      <c r="I1227" s="16">
        <v>0</v>
      </c>
      <c r="J1227" s="17" t="s">
        <v>24</v>
      </c>
      <c r="K1227" s="17" t="s">
        <v>25</v>
      </c>
      <c r="L1227" s="17" t="s">
        <v>119</v>
      </c>
      <c r="M1227" s="17" t="s">
        <v>59</v>
      </c>
      <c r="N1227" s="17" t="s">
        <v>42</v>
      </c>
      <c r="O1227" s="17" t="s">
        <v>50</v>
      </c>
      <c r="P1227" s="17" t="s">
        <v>30</v>
      </c>
      <c r="Q1227" s="17" t="s">
        <v>75</v>
      </c>
      <c r="R1227" s="17">
        <v>28596</v>
      </c>
      <c r="S1227" s="17" t="s">
        <v>3607</v>
      </c>
      <c r="T1227" s="17" t="s">
        <v>116</v>
      </c>
      <c r="U1227" s="16">
        <f>datos_chargeback_2001_1!$V1227/100</f>
        <v>285.95999999999998</v>
      </c>
      <c r="V1227" s="17">
        <v>28596</v>
      </c>
      <c r="W1227" s="16">
        <f>datos_chargeback_2001_1!$X1227/100</f>
        <v>0</v>
      </c>
      <c r="X1227" s="17">
        <v>0</v>
      </c>
      <c r="Y1227" s="16">
        <f>datos_chargeback_2001_1!$Z1227/100</f>
        <v>0</v>
      </c>
      <c r="Z1227" s="17">
        <v>0</v>
      </c>
      <c r="AA1227" s="17" t="s">
        <v>3608</v>
      </c>
      <c r="AB1227" s="17" t="s">
        <v>48</v>
      </c>
      <c r="AC1227" s="18">
        <v>44952</v>
      </c>
      <c r="AD1227" s="16">
        <f>datos_chargeback_2001_1!$AE1227/100</f>
        <v>531.69000000000005</v>
      </c>
      <c r="AE1227" s="17">
        <v>53169</v>
      </c>
      <c r="AF1227" s="17" t="s">
        <v>50</v>
      </c>
    </row>
    <row r="1228" spans="1:32" x14ac:dyDescent="0.3">
      <c r="A1228" s="34" t="s">
        <v>3609</v>
      </c>
      <c r="B1228" s="3">
        <v>44953</v>
      </c>
      <c r="C1228" s="3" t="str">
        <f>TEXT(Tabla10[[#This Row],[Fecha de transacción]],"DDDD")</f>
        <v>viernes</v>
      </c>
      <c r="D1228" s="3">
        <v>45029</v>
      </c>
      <c r="E1228" s="4">
        <f>datos_chargeback_2001_1!$D1228-datos_chargeback_2001_1!$B1228</f>
        <v>76</v>
      </c>
      <c r="F1228" s="5">
        <f>datos_chargeback_2001_1!$G1228/100</f>
        <v>970.53</v>
      </c>
      <c r="G1228" s="6">
        <v>97053</v>
      </c>
      <c r="H1228" s="5">
        <f t="shared" si="19"/>
        <v>0</v>
      </c>
      <c r="I1228" s="5">
        <v>0</v>
      </c>
      <c r="J1228" s="6" t="s">
        <v>24</v>
      </c>
      <c r="K1228" s="6" t="s">
        <v>25</v>
      </c>
      <c r="L1228" s="6" t="s">
        <v>74</v>
      </c>
      <c r="M1228" s="6" t="s">
        <v>93</v>
      </c>
      <c r="N1228" s="6" t="s">
        <v>42</v>
      </c>
      <c r="O1228" s="6" t="s">
        <v>43</v>
      </c>
      <c r="P1228" s="6" t="s">
        <v>54</v>
      </c>
      <c r="Q1228" s="6" t="s">
        <v>55</v>
      </c>
      <c r="R1228" s="6">
        <v>97053</v>
      </c>
      <c r="S1228" s="6" t="s">
        <v>1259</v>
      </c>
      <c r="T1228" s="6" t="s">
        <v>116</v>
      </c>
      <c r="U1228" s="5">
        <f>datos_chargeback_2001_1!$V1228/100</f>
        <v>970.53</v>
      </c>
      <c r="V1228" s="6">
        <v>97053</v>
      </c>
      <c r="W1228" s="5">
        <f>datos_chargeback_2001_1!$X1228/100</f>
        <v>0</v>
      </c>
      <c r="X1228" s="6">
        <v>0</v>
      </c>
      <c r="Y1228" s="5">
        <f>datos_chargeback_2001_1!$Z1228/100</f>
        <v>0</v>
      </c>
      <c r="Z1228" s="6">
        <v>0</v>
      </c>
      <c r="AA1228" s="6" t="s">
        <v>3610</v>
      </c>
      <c r="AB1228" s="6" t="s">
        <v>35</v>
      </c>
      <c r="AC1228" s="7" t="s">
        <v>35</v>
      </c>
      <c r="AD1228" s="5">
        <f>datos_chargeback_2001_1!$AE1228/100</f>
        <v>0</v>
      </c>
      <c r="AE1228" s="6">
        <v>0</v>
      </c>
      <c r="AF1228" s="6" t="s">
        <v>29</v>
      </c>
    </row>
    <row r="1229" spans="1:32" x14ac:dyDescent="0.3">
      <c r="A1229" s="36" t="s">
        <v>3611</v>
      </c>
      <c r="B1229" s="14">
        <v>44954</v>
      </c>
      <c r="C1229" s="14" t="str">
        <f>TEXT(Tabla10[[#This Row],[Fecha de transacción]],"DDDD")</f>
        <v>sábado</v>
      </c>
      <c r="D1229" s="14">
        <v>45015</v>
      </c>
      <c r="E1229" s="15">
        <f>datos_chargeback_2001_1!$D1229-datos_chargeback_2001_1!$B1229</f>
        <v>61</v>
      </c>
      <c r="F1229" s="16">
        <f>datos_chargeback_2001_1!$G1229/100</f>
        <v>71.23</v>
      </c>
      <c r="G1229" s="17">
        <v>7123</v>
      </c>
      <c r="H1229" s="16">
        <f t="shared" si="19"/>
        <v>0</v>
      </c>
      <c r="I1229" s="16">
        <v>0.13</v>
      </c>
      <c r="J1229" s="17" t="s">
        <v>38</v>
      </c>
      <c r="K1229" s="17" t="s">
        <v>25</v>
      </c>
      <c r="L1229" s="17" t="s">
        <v>80</v>
      </c>
      <c r="M1229" s="17" t="s">
        <v>52</v>
      </c>
      <c r="N1229" s="17" t="s">
        <v>42</v>
      </c>
      <c r="O1229" s="17" t="s">
        <v>53</v>
      </c>
      <c r="P1229" s="17" t="s">
        <v>30</v>
      </c>
      <c r="Q1229" s="17" t="s">
        <v>44</v>
      </c>
      <c r="R1229" s="17">
        <v>71230</v>
      </c>
      <c r="S1229" s="17" t="s">
        <v>3612</v>
      </c>
      <c r="T1229" s="17" t="s">
        <v>46</v>
      </c>
      <c r="U1229" s="16">
        <f>datos_chargeback_2001_1!$V1229/100</f>
        <v>712.3</v>
      </c>
      <c r="V1229" s="17">
        <v>71230</v>
      </c>
      <c r="W1229" s="16">
        <f>datos_chargeback_2001_1!$X1229/100</f>
        <v>0</v>
      </c>
      <c r="X1229" s="17">
        <v>0</v>
      </c>
      <c r="Y1229" s="16">
        <f>datos_chargeback_2001_1!$Z1229/100</f>
        <v>0</v>
      </c>
      <c r="Z1229" s="17">
        <v>0</v>
      </c>
      <c r="AA1229" s="17" t="s">
        <v>3613</v>
      </c>
      <c r="AB1229" s="17" t="s">
        <v>48</v>
      </c>
      <c r="AC1229" s="18">
        <v>44954</v>
      </c>
      <c r="AD1229" s="16">
        <f>datos_chargeback_2001_1!$AE1229/100</f>
        <v>777.33</v>
      </c>
      <c r="AE1229" s="17">
        <v>77733</v>
      </c>
      <c r="AF1229" s="17" t="s">
        <v>53</v>
      </c>
    </row>
    <row r="1230" spans="1:32" x14ac:dyDescent="0.3">
      <c r="A1230" s="35" t="s">
        <v>3614</v>
      </c>
      <c r="B1230" s="9">
        <v>44955</v>
      </c>
      <c r="C1230" s="9" t="str">
        <f>TEXT(Tabla10[[#This Row],[Fecha de transacción]],"DDDD")</f>
        <v>domingo</v>
      </c>
      <c r="D1230" s="9">
        <v>45040</v>
      </c>
      <c r="E1230" s="10">
        <f>datos_chargeback_2001_1!$D1230-datos_chargeback_2001_1!$B1230</f>
        <v>85</v>
      </c>
      <c r="F1230" s="11">
        <f>datos_chargeback_2001_1!$G1230/100</f>
        <v>342.53</v>
      </c>
      <c r="G1230" s="12">
        <v>34253</v>
      </c>
      <c r="H1230" s="11">
        <f t="shared" si="19"/>
        <v>0</v>
      </c>
      <c r="I1230" s="11">
        <v>0</v>
      </c>
      <c r="J1230" s="12" t="s">
        <v>38</v>
      </c>
      <c r="K1230" s="12" t="s">
        <v>25</v>
      </c>
      <c r="L1230" s="12" t="s">
        <v>109</v>
      </c>
      <c r="M1230" s="12" t="s">
        <v>27</v>
      </c>
      <c r="N1230" s="12" t="s">
        <v>28</v>
      </c>
      <c r="O1230" s="12" t="s">
        <v>114</v>
      </c>
      <c r="P1230" s="12" t="s">
        <v>30</v>
      </c>
      <c r="Q1230" s="12" t="s">
        <v>66</v>
      </c>
      <c r="R1230" s="12">
        <v>34253</v>
      </c>
      <c r="S1230" s="12" t="s">
        <v>3615</v>
      </c>
      <c r="T1230" s="12" t="s">
        <v>33</v>
      </c>
      <c r="U1230" s="11">
        <f>datos_chargeback_2001_1!$V1230/100</f>
        <v>0</v>
      </c>
      <c r="V1230" s="12">
        <v>0</v>
      </c>
      <c r="W1230" s="11">
        <f>datos_chargeback_2001_1!$X1230/100</f>
        <v>0</v>
      </c>
      <c r="X1230" s="12">
        <v>0</v>
      </c>
      <c r="Y1230" s="11">
        <f>datos_chargeback_2001_1!$Z1230/100</f>
        <v>342.53</v>
      </c>
      <c r="Z1230" s="12">
        <v>34253</v>
      </c>
      <c r="AA1230" s="12" t="s">
        <v>3616</v>
      </c>
      <c r="AB1230" s="12" t="s">
        <v>48</v>
      </c>
      <c r="AC1230" s="19">
        <v>44955</v>
      </c>
      <c r="AD1230" s="11">
        <f>datos_chargeback_2001_1!$AE1230/100</f>
        <v>880.77</v>
      </c>
      <c r="AE1230" s="12">
        <v>88077</v>
      </c>
      <c r="AF1230" s="12" t="s">
        <v>64</v>
      </c>
    </row>
    <row r="1231" spans="1:32" x14ac:dyDescent="0.3">
      <c r="A1231" s="34" t="s">
        <v>3617</v>
      </c>
      <c r="B1231" s="3">
        <v>44956</v>
      </c>
      <c r="C1231" s="3" t="str">
        <f>TEXT(Tabla10[[#This Row],[Fecha de transacción]],"DDDD")</f>
        <v>lunes</v>
      </c>
      <c r="D1231" s="3">
        <v>45020</v>
      </c>
      <c r="E1231" s="4">
        <f>datos_chargeback_2001_1!$D1231-datos_chargeback_2001_1!$B1231</f>
        <v>64</v>
      </c>
      <c r="F1231" s="5">
        <f>datos_chargeback_2001_1!$G1231/100</f>
        <v>811.01</v>
      </c>
      <c r="G1231" s="6">
        <v>81101</v>
      </c>
      <c r="H1231" s="5">
        <f t="shared" si="19"/>
        <v>0</v>
      </c>
      <c r="I1231" s="5">
        <v>0</v>
      </c>
      <c r="J1231" s="6" t="s">
        <v>38</v>
      </c>
      <c r="K1231" s="6" t="s">
        <v>25</v>
      </c>
      <c r="L1231" s="6" t="s">
        <v>26</v>
      </c>
      <c r="M1231" s="6" t="s">
        <v>85</v>
      </c>
      <c r="N1231" s="6" t="s">
        <v>42</v>
      </c>
      <c r="O1231" s="6" t="s">
        <v>36</v>
      </c>
      <c r="P1231" s="6" t="s">
        <v>54</v>
      </c>
      <c r="Q1231" s="6" t="s">
        <v>75</v>
      </c>
      <c r="R1231" s="6">
        <v>81101</v>
      </c>
      <c r="S1231" s="6" t="s">
        <v>1982</v>
      </c>
      <c r="T1231" s="6" t="s">
        <v>116</v>
      </c>
      <c r="U1231" s="5">
        <f>datos_chargeback_2001_1!$V1231/100</f>
        <v>811.01</v>
      </c>
      <c r="V1231" s="6">
        <v>81101</v>
      </c>
      <c r="W1231" s="5">
        <f>datos_chargeback_2001_1!$X1231/100</f>
        <v>0</v>
      </c>
      <c r="X1231" s="6">
        <v>0</v>
      </c>
      <c r="Y1231" s="5">
        <f>datos_chargeback_2001_1!$Z1231/100</f>
        <v>0</v>
      </c>
      <c r="Z1231" s="6">
        <v>0</v>
      </c>
      <c r="AA1231" s="6" t="s">
        <v>3618</v>
      </c>
      <c r="AB1231" s="6" t="s">
        <v>35</v>
      </c>
      <c r="AC1231" s="7" t="s">
        <v>35</v>
      </c>
      <c r="AD1231" s="5">
        <f>datos_chargeback_2001_1!$AE1231/100</f>
        <v>0</v>
      </c>
      <c r="AE1231" s="6">
        <v>0</v>
      </c>
      <c r="AF1231" s="6" t="s">
        <v>36</v>
      </c>
    </row>
    <row r="1232" spans="1:32" x14ac:dyDescent="0.3">
      <c r="A1232" s="35" t="s">
        <v>3619</v>
      </c>
      <c r="B1232" s="9">
        <v>44957</v>
      </c>
      <c r="C1232" s="9" t="str">
        <f>TEXT(Tabla10[[#This Row],[Fecha de transacción]],"DDDD")</f>
        <v>martes</v>
      </c>
      <c r="D1232" s="9">
        <v>45031</v>
      </c>
      <c r="E1232" s="10">
        <f>datos_chargeback_2001_1!$D1232-datos_chargeback_2001_1!$B1232</f>
        <v>74</v>
      </c>
      <c r="F1232" s="11">
        <f>datos_chargeback_2001_1!$G1232/100</f>
        <v>124.16</v>
      </c>
      <c r="G1232" s="12">
        <v>12416</v>
      </c>
      <c r="H1232" s="11">
        <f t="shared" si="19"/>
        <v>0</v>
      </c>
      <c r="I1232" s="11">
        <v>0.92</v>
      </c>
      <c r="J1232" s="12" t="s">
        <v>38</v>
      </c>
      <c r="K1232" s="12" t="s">
        <v>25</v>
      </c>
      <c r="L1232" s="12" t="s">
        <v>109</v>
      </c>
      <c r="M1232" s="12" t="s">
        <v>59</v>
      </c>
      <c r="N1232" s="12" t="s">
        <v>42</v>
      </c>
      <c r="O1232" s="12" t="s">
        <v>29</v>
      </c>
      <c r="P1232" s="12" t="s">
        <v>54</v>
      </c>
      <c r="Q1232" s="12" t="s">
        <v>44</v>
      </c>
      <c r="R1232" s="12">
        <v>12416</v>
      </c>
      <c r="S1232" s="12" t="s">
        <v>3620</v>
      </c>
      <c r="T1232" s="12" t="s">
        <v>46</v>
      </c>
      <c r="U1232" s="11">
        <f>datos_chargeback_2001_1!$V1232/100</f>
        <v>124.16</v>
      </c>
      <c r="V1232" s="12">
        <v>12416</v>
      </c>
      <c r="W1232" s="11">
        <f>datos_chargeback_2001_1!$X1232/100</f>
        <v>0</v>
      </c>
      <c r="X1232" s="12">
        <v>0</v>
      </c>
      <c r="Y1232" s="11">
        <f>datos_chargeback_2001_1!$Z1232/100</f>
        <v>0</v>
      </c>
      <c r="Z1232" s="12">
        <v>0</v>
      </c>
      <c r="AA1232" s="12" t="s">
        <v>3621</v>
      </c>
      <c r="AB1232" s="12" t="s">
        <v>35</v>
      </c>
      <c r="AC1232" s="13" t="s">
        <v>35</v>
      </c>
      <c r="AD1232" s="11">
        <f>datos_chargeback_2001_1!$AE1232/100</f>
        <v>0</v>
      </c>
      <c r="AE1232" s="12">
        <v>0</v>
      </c>
      <c r="AF1232" s="12" t="s">
        <v>50</v>
      </c>
    </row>
    <row r="1233" spans="1:32" x14ac:dyDescent="0.3">
      <c r="A1233" s="36" t="s">
        <v>3622</v>
      </c>
      <c r="B1233" s="14">
        <v>44958</v>
      </c>
      <c r="C1233" s="14" t="str">
        <f>TEXT(Tabla10[[#This Row],[Fecha de transacción]],"DDDD")</f>
        <v>miércoles</v>
      </c>
      <c r="D1233" s="14">
        <v>45029</v>
      </c>
      <c r="E1233" s="15">
        <f>datos_chargeback_2001_1!$D1233-datos_chargeback_2001_1!$B1233</f>
        <v>71</v>
      </c>
      <c r="F1233" s="16">
        <f>datos_chargeback_2001_1!$G1233/100</f>
        <v>87.9</v>
      </c>
      <c r="G1233" s="17">
        <v>8790</v>
      </c>
      <c r="H1233" s="16">
        <f t="shared" si="19"/>
        <v>0</v>
      </c>
      <c r="I1233" s="16">
        <v>1.23</v>
      </c>
      <c r="J1233" s="17" t="s">
        <v>24</v>
      </c>
      <c r="K1233" s="17" t="s">
        <v>25</v>
      </c>
      <c r="L1233" s="17" t="s">
        <v>26</v>
      </c>
      <c r="M1233" s="17" t="s">
        <v>85</v>
      </c>
      <c r="N1233" s="17" t="s">
        <v>42</v>
      </c>
      <c r="O1233" s="17" t="s">
        <v>114</v>
      </c>
      <c r="P1233" s="17" t="s">
        <v>54</v>
      </c>
      <c r="Q1233" s="17" t="s">
        <v>31</v>
      </c>
      <c r="R1233" s="17">
        <v>87900</v>
      </c>
      <c r="S1233" s="17" t="s">
        <v>1071</v>
      </c>
      <c r="T1233" s="17" t="s">
        <v>116</v>
      </c>
      <c r="U1233" s="16">
        <f>datos_chargeback_2001_1!$V1233/100</f>
        <v>879</v>
      </c>
      <c r="V1233" s="17">
        <v>87900</v>
      </c>
      <c r="W1233" s="16">
        <f>datos_chargeback_2001_1!$X1233/100</f>
        <v>0</v>
      </c>
      <c r="X1233" s="17">
        <v>0</v>
      </c>
      <c r="Y1233" s="16">
        <f>datos_chargeback_2001_1!$Z1233/100</f>
        <v>0</v>
      </c>
      <c r="Z1233" s="17">
        <v>0</v>
      </c>
      <c r="AA1233" s="17" t="s">
        <v>3623</v>
      </c>
      <c r="AB1233" s="17" t="s">
        <v>35</v>
      </c>
      <c r="AC1233" s="20" t="s">
        <v>35</v>
      </c>
      <c r="AD1233" s="16">
        <f>datos_chargeback_2001_1!$AE1233/100</f>
        <v>0</v>
      </c>
      <c r="AE1233" s="17">
        <v>0</v>
      </c>
      <c r="AF1233" s="17" t="s">
        <v>64</v>
      </c>
    </row>
    <row r="1234" spans="1:32" x14ac:dyDescent="0.3">
      <c r="A1234" s="34" t="s">
        <v>3624</v>
      </c>
      <c r="B1234" s="3">
        <v>44959</v>
      </c>
      <c r="C1234" s="3" t="str">
        <f>TEXT(Tabla10[[#This Row],[Fecha de transacción]],"DDDD")</f>
        <v>jueves</v>
      </c>
      <c r="D1234" s="3">
        <v>45027</v>
      </c>
      <c r="E1234" s="4">
        <f>datos_chargeback_2001_1!$D1234-datos_chargeback_2001_1!$B1234</f>
        <v>68</v>
      </c>
      <c r="F1234" s="5">
        <f>datos_chargeback_2001_1!$G1234/100</f>
        <v>218.22</v>
      </c>
      <c r="G1234" s="6">
        <v>21822</v>
      </c>
      <c r="H1234" s="5">
        <f t="shared" si="19"/>
        <v>0</v>
      </c>
      <c r="I1234" s="5">
        <v>1.49</v>
      </c>
      <c r="J1234" s="6" t="s">
        <v>24</v>
      </c>
      <c r="K1234" s="6" t="s">
        <v>25</v>
      </c>
      <c r="L1234" s="6" t="s">
        <v>80</v>
      </c>
      <c r="M1234" s="6" t="s">
        <v>27</v>
      </c>
      <c r="N1234" s="6" t="s">
        <v>28</v>
      </c>
      <c r="O1234" s="6" t="s">
        <v>29</v>
      </c>
      <c r="P1234" s="6" t="s">
        <v>30</v>
      </c>
      <c r="Q1234" s="6" t="s">
        <v>55</v>
      </c>
      <c r="R1234" s="6">
        <v>21822</v>
      </c>
      <c r="S1234" s="6" t="s">
        <v>140</v>
      </c>
      <c r="T1234" s="6" t="s">
        <v>33</v>
      </c>
      <c r="U1234" s="5">
        <f>datos_chargeback_2001_1!$V1234/100</f>
        <v>0</v>
      </c>
      <c r="V1234" s="6">
        <v>0</v>
      </c>
      <c r="W1234" s="5">
        <f>datos_chargeback_2001_1!$X1234/100</f>
        <v>0</v>
      </c>
      <c r="X1234" s="6">
        <v>0</v>
      </c>
      <c r="Y1234" s="5">
        <f>datos_chargeback_2001_1!$Z1234/100</f>
        <v>218.22</v>
      </c>
      <c r="Z1234" s="6">
        <v>21822</v>
      </c>
      <c r="AA1234" s="6" t="s">
        <v>3625</v>
      </c>
      <c r="AB1234" s="6" t="s">
        <v>35</v>
      </c>
      <c r="AC1234" s="7" t="s">
        <v>35</v>
      </c>
      <c r="AD1234" s="5">
        <f>datos_chargeback_2001_1!$AE1234/100</f>
        <v>0</v>
      </c>
      <c r="AE1234" s="6">
        <v>0</v>
      </c>
      <c r="AF1234" s="6" t="s">
        <v>50</v>
      </c>
    </row>
    <row r="1235" spans="1:32" x14ac:dyDescent="0.3">
      <c r="A1235" s="36" t="s">
        <v>3626</v>
      </c>
      <c r="B1235" s="14">
        <v>44960</v>
      </c>
      <c r="C1235" s="14" t="str">
        <f>TEXT(Tabla10[[#This Row],[Fecha de transacción]],"DDDD")</f>
        <v>viernes</v>
      </c>
      <c r="D1235" s="14">
        <v>45046</v>
      </c>
      <c r="E1235" s="15">
        <f>datos_chargeback_2001_1!$D1235-datos_chargeback_2001_1!$B1235</f>
        <v>86</v>
      </c>
      <c r="F1235" s="16">
        <f>datos_chargeback_2001_1!$G1235/100</f>
        <v>371.06</v>
      </c>
      <c r="G1235" s="17">
        <v>37106</v>
      </c>
      <c r="H1235" s="16">
        <f t="shared" si="19"/>
        <v>0</v>
      </c>
      <c r="I1235" s="16">
        <v>0</v>
      </c>
      <c r="J1235" s="17" t="s">
        <v>24</v>
      </c>
      <c r="K1235" s="17" t="s">
        <v>25</v>
      </c>
      <c r="L1235" s="17" t="s">
        <v>119</v>
      </c>
      <c r="M1235" s="17" t="s">
        <v>59</v>
      </c>
      <c r="N1235" s="17" t="s">
        <v>42</v>
      </c>
      <c r="O1235" s="17" t="s">
        <v>43</v>
      </c>
      <c r="P1235" s="17" t="s">
        <v>30</v>
      </c>
      <c r="Q1235" s="17" t="s">
        <v>44</v>
      </c>
      <c r="R1235" s="17">
        <v>37106</v>
      </c>
      <c r="S1235" s="17" t="s">
        <v>3627</v>
      </c>
      <c r="T1235" s="17" t="s">
        <v>61</v>
      </c>
      <c r="U1235" s="16">
        <f>datos_chargeback_2001_1!$V1235/100</f>
        <v>0</v>
      </c>
      <c r="V1235" s="17">
        <v>0</v>
      </c>
      <c r="W1235" s="16">
        <f>datos_chargeback_2001_1!$X1235/100</f>
        <v>371.06</v>
      </c>
      <c r="X1235" s="17">
        <v>37106</v>
      </c>
      <c r="Y1235" s="16">
        <f>datos_chargeback_2001_1!$Z1235/100</f>
        <v>0</v>
      </c>
      <c r="Z1235" s="17">
        <v>0</v>
      </c>
      <c r="AA1235" s="17" t="s">
        <v>3628</v>
      </c>
      <c r="AB1235" s="17" t="s">
        <v>35</v>
      </c>
      <c r="AC1235" s="20" t="s">
        <v>35</v>
      </c>
      <c r="AD1235" s="16">
        <f>datos_chargeback_2001_1!$AE1235/100</f>
        <v>0</v>
      </c>
      <c r="AE1235" s="17">
        <v>0</v>
      </c>
      <c r="AF1235" s="17" t="s">
        <v>64</v>
      </c>
    </row>
    <row r="1236" spans="1:32" x14ac:dyDescent="0.3">
      <c r="A1236" s="35" t="s">
        <v>3629</v>
      </c>
      <c r="B1236" s="9">
        <v>44961</v>
      </c>
      <c r="C1236" s="9" t="str">
        <f>TEXT(Tabla10[[#This Row],[Fecha de transacción]],"DDDD")</f>
        <v>sábado</v>
      </c>
      <c r="D1236" s="9">
        <v>45051</v>
      </c>
      <c r="E1236" s="10">
        <f>datos_chargeback_2001_1!$D1236-datos_chargeback_2001_1!$B1236</f>
        <v>90</v>
      </c>
      <c r="F1236" s="11">
        <f>datos_chargeback_2001_1!$G1236/100</f>
        <v>880.21</v>
      </c>
      <c r="G1236" s="12">
        <v>88021</v>
      </c>
      <c r="H1236" s="11">
        <f t="shared" si="19"/>
        <v>0</v>
      </c>
      <c r="I1236" s="11">
        <v>0.11</v>
      </c>
      <c r="J1236" s="12" t="s">
        <v>24</v>
      </c>
      <c r="K1236" s="12" t="s">
        <v>25</v>
      </c>
      <c r="L1236" s="12" t="s">
        <v>80</v>
      </c>
      <c r="M1236" s="12" t="s">
        <v>59</v>
      </c>
      <c r="N1236" s="12" t="s">
        <v>42</v>
      </c>
      <c r="O1236" s="12" t="s">
        <v>114</v>
      </c>
      <c r="P1236" s="12" t="s">
        <v>30</v>
      </c>
      <c r="Q1236" s="12" t="s">
        <v>55</v>
      </c>
      <c r="R1236" s="12">
        <v>88021</v>
      </c>
      <c r="S1236" s="12" t="s">
        <v>1839</v>
      </c>
      <c r="T1236" s="12" t="s">
        <v>116</v>
      </c>
      <c r="U1236" s="11">
        <f>datos_chargeback_2001_1!$V1236/100</f>
        <v>880.21</v>
      </c>
      <c r="V1236" s="12">
        <v>88021</v>
      </c>
      <c r="W1236" s="11">
        <f>datos_chargeback_2001_1!$X1236/100</f>
        <v>0</v>
      </c>
      <c r="X1236" s="12">
        <v>0</v>
      </c>
      <c r="Y1236" s="11">
        <f>datos_chargeback_2001_1!$Z1236/100</f>
        <v>0</v>
      </c>
      <c r="Z1236" s="12">
        <v>0</v>
      </c>
      <c r="AA1236" s="12" t="s">
        <v>3630</v>
      </c>
      <c r="AB1236" s="12" t="s">
        <v>48</v>
      </c>
      <c r="AC1236" s="19">
        <v>44961</v>
      </c>
      <c r="AD1236" s="11">
        <f>datos_chargeback_2001_1!$AE1236/100</f>
        <v>54.51</v>
      </c>
      <c r="AE1236" s="12">
        <v>5451</v>
      </c>
      <c r="AF1236" s="12" t="s">
        <v>29</v>
      </c>
    </row>
    <row r="1237" spans="1:32" x14ac:dyDescent="0.3">
      <c r="A1237" s="36" t="s">
        <v>3631</v>
      </c>
      <c r="B1237" s="14">
        <v>44962</v>
      </c>
      <c r="C1237" s="14" t="str">
        <f>TEXT(Tabla10[[#This Row],[Fecha de transacción]],"DDDD")</f>
        <v>domingo</v>
      </c>
      <c r="D1237" s="14">
        <v>45040</v>
      </c>
      <c r="E1237" s="15">
        <f>datos_chargeback_2001_1!$D1237-datos_chargeback_2001_1!$B1237</f>
        <v>78</v>
      </c>
      <c r="F1237" s="16">
        <f>datos_chargeback_2001_1!$G1237/100</f>
        <v>450.84</v>
      </c>
      <c r="G1237" s="17">
        <v>45084</v>
      </c>
      <c r="H1237" s="16">
        <f t="shared" si="19"/>
        <v>0</v>
      </c>
      <c r="I1237" s="16">
        <v>1.43</v>
      </c>
      <c r="J1237" s="17" t="s">
        <v>24</v>
      </c>
      <c r="K1237" s="17" t="s">
        <v>25</v>
      </c>
      <c r="L1237" s="17" t="s">
        <v>74</v>
      </c>
      <c r="M1237" s="17" t="s">
        <v>27</v>
      </c>
      <c r="N1237" s="17" t="s">
        <v>42</v>
      </c>
      <c r="O1237" s="17" t="s">
        <v>114</v>
      </c>
      <c r="P1237" s="17" t="s">
        <v>54</v>
      </c>
      <c r="Q1237" s="17" t="s">
        <v>66</v>
      </c>
      <c r="R1237" s="17">
        <v>45084</v>
      </c>
      <c r="S1237" s="17" t="s">
        <v>3632</v>
      </c>
      <c r="T1237" s="17" t="s">
        <v>46</v>
      </c>
      <c r="U1237" s="16">
        <f>datos_chargeback_2001_1!$V1237/100</f>
        <v>450.84</v>
      </c>
      <c r="V1237" s="17">
        <v>45084</v>
      </c>
      <c r="W1237" s="16">
        <f>datos_chargeback_2001_1!$X1237/100</f>
        <v>0</v>
      </c>
      <c r="X1237" s="17">
        <v>0</v>
      </c>
      <c r="Y1237" s="16">
        <f>datos_chargeback_2001_1!$Z1237/100</f>
        <v>0</v>
      </c>
      <c r="Z1237" s="17">
        <v>0</v>
      </c>
      <c r="AA1237" s="17" t="s">
        <v>3633</v>
      </c>
      <c r="AB1237" s="17" t="s">
        <v>48</v>
      </c>
      <c r="AC1237" s="18">
        <v>44962</v>
      </c>
      <c r="AD1237" s="16">
        <f>datos_chargeback_2001_1!$AE1237/100</f>
        <v>666.54</v>
      </c>
      <c r="AE1237" s="17">
        <v>66654</v>
      </c>
      <c r="AF1237" s="17" t="s">
        <v>29</v>
      </c>
    </row>
    <row r="1238" spans="1:32" x14ac:dyDescent="0.3">
      <c r="A1238" s="35" t="s">
        <v>3634</v>
      </c>
      <c r="B1238" s="9">
        <v>44963</v>
      </c>
      <c r="C1238" s="9" t="str">
        <f>TEXT(Tabla10[[#This Row],[Fecha de transacción]],"DDDD")</f>
        <v>lunes</v>
      </c>
      <c r="D1238" s="9">
        <v>45034</v>
      </c>
      <c r="E1238" s="10">
        <f>datos_chargeback_2001_1!$D1238-datos_chargeback_2001_1!$B1238</f>
        <v>71</v>
      </c>
      <c r="F1238" s="11">
        <f>datos_chargeback_2001_1!$G1238/100</f>
        <v>456.65</v>
      </c>
      <c r="G1238" s="12">
        <v>45665</v>
      </c>
      <c r="H1238" s="11">
        <f t="shared" si="19"/>
        <v>0</v>
      </c>
      <c r="I1238" s="11">
        <v>1.43</v>
      </c>
      <c r="J1238" s="12" t="s">
        <v>24</v>
      </c>
      <c r="K1238" s="12" t="s">
        <v>25</v>
      </c>
      <c r="L1238" s="12" t="s">
        <v>74</v>
      </c>
      <c r="M1238" s="12" t="s">
        <v>41</v>
      </c>
      <c r="N1238" s="12" t="s">
        <v>42</v>
      </c>
      <c r="O1238" s="12" t="s">
        <v>64</v>
      </c>
      <c r="P1238" s="12" t="s">
        <v>54</v>
      </c>
      <c r="Q1238" s="12" t="s">
        <v>55</v>
      </c>
      <c r="R1238" s="12">
        <v>45665</v>
      </c>
      <c r="S1238" s="12" t="s">
        <v>3635</v>
      </c>
      <c r="T1238" s="12" t="s">
        <v>116</v>
      </c>
      <c r="U1238" s="11">
        <f>datos_chargeback_2001_1!$V1238/100</f>
        <v>456.65</v>
      </c>
      <c r="V1238" s="12">
        <v>45665</v>
      </c>
      <c r="W1238" s="11">
        <f>datos_chargeback_2001_1!$X1238/100</f>
        <v>0</v>
      </c>
      <c r="X1238" s="12">
        <v>0</v>
      </c>
      <c r="Y1238" s="11">
        <f>datos_chargeback_2001_1!$Z1238/100</f>
        <v>0</v>
      </c>
      <c r="Z1238" s="12">
        <v>0</v>
      </c>
      <c r="AA1238" s="12" t="s">
        <v>3636</v>
      </c>
      <c r="AB1238" s="12" t="s">
        <v>35</v>
      </c>
      <c r="AC1238" s="13" t="s">
        <v>35</v>
      </c>
      <c r="AD1238" s="11">
        <f>datos_chargeback_2001_1!$AE1238/100</f>
        <v>0</v>
      </c>
      <c r="AE1238" s="12">
        <v>0</v>
      </c>
      <c r="AF1238" s="12" t="s">
        <v>43</v>
      </c>
    </row>
    <row r="1239" spans="1:32" x14ac:dyDescent="0.3">
      <c r="A1239" s="36" t="s">
        <v>3637</v>
      </c>
      <c r="B1239" s="14">
        <v>44964</v>
      </c>
      <c r="C1239" s="14" t="str">
        <f>TEXT(Tabla10[[#This Row],[Fecha de transacción]],"DDDD")</f>
        <v>martes</v>
      </c>
      <c r="D1239" s="14">
        <v>45048</v>
      </c>
      <c r="E1239" s="15">
        <f>datos_chargeback_2001_1!$D1239-datos_chargeback_2001_1!$B1239</f>
        <v>84</v>
      </c>
      <c r="F1239" s="16">
        <f>datos_chargeback_2001_1!$G1239/100</f>
        <v>441.56</v>
      </c>
      <c r="G1239" s="17">
        <v>44156</v>
      </c>
      <c r="H1239" s="16">
        <f t="shared" si="19"/>
        <v>0</v>
      </c>
      <c r="I1239" s="16">
        <v>0.89</v>
      </c>
      <c r="J1239" s="17" t="s">
        <v>24</v>
      </c>
      <c r="K1239" s="17" t="s">
        <v>25</v>
      </c>
      <c r="L1239" s="17" t="s">
        <v>26</v>
      </c>
      <c r="M1239" s="17" t="s">
        <v>52</v>
      </c>
      <c r="N1239" s="17" t="s">
        <v>42</v>
      </c>
      <c r="O1239" s="17" t="s">
        <v>70</v>
      </c>
      <c r="P1239" s="17" t="s">
        <v>30</v>
      </c>
      <c r="Q1239" s="17" t="s">
        <v>75</v>
      </c>
      <c r="R1239" s="17">
        <v>44156</v>
      </c>
      <c r="S1239" s="17" t="s">
        <v>3638</v>
      </c>
      <c r="T1239" s="17" t="s">
        <v>46</v>
      </c>
      <c r="U1239" s="16">
        <f>datos_chargeback_2001_1!$V1239/100</f>
        <v>441.56</v>
      </c>
      <c r="V1239" s="17">
        <v>44156</v>
      </c>
      <c r="W1239" s="16">
        <f>datos_chargeback_2001_1!$X1239/100</f>
        <v>0</v>
      </c>
      <c r="X1239" s="17">
        <v>0</v>
      </c>
      <c r="Y1239" s="16">
        <f>datos_chargeback_2001_1!$Z1239/100</f>
        <v>0</v>
      </c>
      <c r="Z1239" s="17">
        <v>0</v>
      </c>
      <c r="AA1239" s="17" t="s">
        <v>3639</v>
      </c>
      <c r="AB1239" s="17" t="s">
        <v>48</v>
      </c>
      <c r="AC1239" s="18">
        <v>44964</v>
      </c>
      <c r="AD1239" s="16">
        <f>datos_chargeback_2001_1!$AE1239/100</f>
        <v>570.54999999999995</v>
      </c>
      <c r="AE1239" s="17">
        <v>57055</v>
      </c>
      <c r="AF1239" s="17" t="s">
        <v>53</v>
      </c>
    </row>
    <row r="1240" spans="1:32" x14ac:dyDescent="0.3">
      <c r="A1240" s="35" t="s">
        <v>3640</v>
      </c>
      <c r="B1240" s="9">
        <v>44965</v>
      </c>
      <c r="C1240" s="9" t="str">
        <f>TEXT(Tabla10[[#This Row],[Fecha de transacción]],"DDDD")</f>
        <v>miércoles</v>
      </c>
      <c r="D1240" s="9">
        <v>45055</v>
      </c>
      <c r="E1240" s="10">
        <f>datos_chargeback_2001_1!$D1240-datos_chargeback_2001_1!$B1240</f>
        <v>90</v>
      </c>
      <c r="F1240" s="11">
        <f>datos_chargeback_2001_1!$G1240/100</f>
        <v>552.72</v>
      </c>
      <c r="G1240" s="12">
        <v>55272</v>
      </c>
      <c r="H1240" s="11">
        <f t="shared" si="19"/>
        <v>0</v>
      </c>
      <c r="I1240" s="11">
        <v>1.1299999999999999</v>
      </c>
      <c r="J1240" s="12" t="s">
        <v>38</v>
      </c>
      <c r="K1240" s="12" t="s">
        <v>25</v>
      </c>
      <c r="L1240" s="12" t="s">
        <v>74</v>
      </c>
      <c r="M1240" s="12" t="s">
        <v>27</v>
      </c>
      <c r="N1240" s="12" t="s">
        <v>42</v>
      </c>
      <c r="O1240" s="12" t="s">
        <v>50</v>
      </c>
      <c r="P1240" s="12" t="s">
        <v>54</v>
      </c>
      <c r="Q1240" s="12" t="s">
        <v>66</v>
      </c>
      <c r="R1240" s="12">
        <v>55272</v>
      </c>
      <c r="S1240" s="12" t="s">
        <v>855</v>
      </c>
      <c r="T1240" s="12" t="s">
        <v>46</v>
      </c>
      <c r="U1240" s="11">
        <f>datos_chargeback_2001_1!$V1240/100</f>
        <v>552.72</v>
      </c>
      <c r="V1240" s="12">
        <v>55272</v>
      </c>
      <c r="W1240" s="11">
        <f>datos_chargeback_2001_1!$X1240/100</f>
        <v>0</v>
      </c>
      <c r="X1240" s="12">
        <v>0</v>
      </c>
      <c r="Y1240" s="11">
        <f>datos_chargeback_2001_1!$Z1240/100</f>
        <v>0</v>
      </c>
      <c r="Z1240" s="12">
        <v>0</v>
      </c>
      <c r="AA1240" s="12" t="s">
        <v>3641</v>
      </c>
      <c r="AB1240" s="12" t="s">
        <v>48</v>
      </c>
      <c r="AC1240" s="19">
        <v>44965</v>
      </c>
      <c r="AD1240" s="11">
        <f>datos_chargeback_2001_1!$AE1240/100</f>
        <v>536.71</v>
      </c>
      <c r="AE1240" s="12">
        <v>53671</v>
      </c>
      <c r="AF1240" s="12" t="s">
        <v>53</v>
      </c>
    </row>
    <row r="1241" spans="1:32" x14ac:dyDescent="0.3">
      <c r="A1241" s="34" t="s">
        <v>3642</v>
      </c>
      <c r="B1241" s="3">
        <v>44966</v>
      </c>
      <c r="C1241" s="3" t="str">
        <f>TEXT(Tabla10[[#This Row],[Fecha de transacción]],"DDDD")</f>
        <v>jueves</v>
      </c>
      <c r="D1241" s="3">
        <v>45037</v>
      </c>
      <c r="E1241" s="4">
        <f>datos_chargeback_2001_1!$D1241-datos_chargeback_2001_1!$B1241</f>
        <v>71</v>
      </c>
      <c r="F1241" s="5">
        <f>datos_chargeback_2001_1!$G1241/100</f>
        <v>789.95</v>
      </c>
      <c r="G1241" s="6">
        <v>78995</v>
      </c>
      <c r="H1241" s="5">
        <f t="shared" si="19"/>
        <v>0</v>
      </c>
      <c r="I1241" s="5">
        <v>1.1200000000000001</v>
      </c>
      <c r="J1241" s="6" t="s">
        <v>24</v>
      </c>
      <c r="K1241" s="6" t="s">
        <v>25</v>
      </c>
      <c r="L1241" s="6" t="s">
        <v>26</v>
      </c>
      <c r="M1241" s="6" t="s">
        <v>27</v>
      </c>
      <c r="N1241" s="6" t="s">
        <v>42</v>
      </c>
      <c r="O1241" s="6" t="s">
        <v>43</v>
      </c>
      <c r="P1241" s="6" t="s">
        <v>54</v>
      </c>
      <c r="Q1241" s="6" t="s">
        <v>75</v>
      </c>
      <c r="R1241" s="6">
        <v>78995</v>
      </c>
      <c r="S1241" s="6" t="s">
        <v>3454</v>
      </c>
      <c r="T1241" s="6" t="s">
        <v>61</v>
      </c>
      <c r="U1241" s="5">
        <f>datos_chargeback_2001_1!$V1241/100</f>
        <v>0</v>
      </c>
      <c r="V1241" s="6">
        <v>0</v>
      </c>
      <c r="W1241" s="5">
        <f>datos_chargeback_2001_1!$X1241/100</f>
        <v>789.95</v>
      </c>
      <c r="X1241" s="6">
        <v>78995</v>
      </c>
      <c r="Y1241" s="5">
        <f>datos_chargeback_2001_1!$Z1241/100</f>
        <v>0</v>
      </c>
      <c r="Z1241" s="6">
        <v>0</v>
      </c>
      <c r="AA1241" s="6" t="s">
        <v>3643</v>
      </c>
      <c r="AB1241" s="6" t="s">
        <v>35</v>
      </c>
      <c r="AC1241" s="7" t="s">
        <v>35</v>
      </c>
      <c r="AD1241" s="5">
        <f>datos_chargeback_2001_1!$AE1241/100</f>
        <v>0</v>
      </c>
      <c r="AE1241" s="6">
        <v>0</v>
      </c>
      <c r="AF1241" s="6" t="s">
        <v>36</v>
      </c>
    </row>
    <row r="1242" spans="1:32" x14ac:dyDescent="0.3">
      <c r="A1242" s="35" t="s">
        <v>3644</v>
      </c>
      <c r="B1242" s="9">
        <v>44967</v>
      </c>
      <c r="C1242" s="9" t="str">
        <f>TEXT(Tabla10[[#This Row],[Fecha de transacción]],"DDDD")</f>
        <v>viernes</v>
      </c>
      <c r="D1242" s="9">
        <v>45047</v>
      </c>
      <c r="E1242" s="10">
        <f>datos_chargeback_2001_1!$D1242-datos_chargeback_2001_1!$B1242</f>
        <v>80</v>
      </c>
      <c r="F1242" s="11">
        <f>datos_chargeback_2001_1!$G1242/100</f>
        <v>577.03</v>
      </c>
      <c r="G1242" s="12">
        <v>57703</v>
      </c>
      <c r="H1242" s="11">
        <f t="shared" si="19"/>
        <v>0</v>
      </c>
      <c r="I1242" s="11">
        <v>1.47</v>
      </c>
      <c r="J1242" s="12" t="s">
        <v>38</v>
      </c>
      <c r="K1242" s="12" t="s">
        <v>25</v>
      </c>
      <c r="L1242" s="12" t="s">
        <v>26</v>
      </c>
      <c r="M1242" s="12" t="s">
        <v>85</v>
      </c>
      <c r="N1242" s="12" t="s">
        <v>42</v>
      </c>
      <c r="O1242" s="12" t="s">
        <v>29</v>
      </c>
      <c r="P1242" s="12" t="s">
        <v>54</v>
      </c>
      <c r="Q1242" s="12" t="s">
        <v>55</v>
      </c>
      <c r="R1242" s="12">
        <v>57703</v>
      </c>
      <c r="S1242" s="12" t="s">
        <v>3183</v>
      </c>
      <c r="T1242" s="12" t="s">
        <v>61</v>
      </c>
      <c r="U1242" s="11">
        <f>datos_chargeback_2001_1!$V1242/100</f>
        <v>0</v>
      </c>
      <c r="V1242" s="12">
        <v>0</v>
      </c>
      <c r="W1242" s="11">
        <f>datos_chargeback_2001_1!$X1242/100</f>
        <v>577.03</v>
      </c>
      <c r="X1242" s="12">
        <v>57703</v>
      </c>
      <c r="Y1242" s="11">
        <f>datos_chargeback_2001_1!$Z1242/100</f>
        <v>0</v>
      </c>
      <c r="Z1242" s="12">
        <v>0</v>
      </c>
      <c r="AA1242" s="12" t="s">
        <v>3645</v>
      </c>
      <c r="AB1242" s="12" t="s">
        <v>48</v>
      </c>
      <c r="AC1242" s="19">
        <v>44967</v>
      </c>
      <c r="AD1242" s="11">
        <f>datos_chargeback_2001_1!$AE1242/100</f>
        <v>784.56</v>
      </c>
      <c r="AE1242" s="12">
        <v>78456</v>
      </c>
      <c r="AF1242" s="12" t="s">
        <v>43</v>
      </c>
    </row>
    <row r="1243" spans="1:32" x14ac:dyDescent="0.3">
      <c r="A1243" s="34" t="s">
        <v>3646</v>
      </c>
      <c r="B1243" s="3">
        <v>44968</v>
      </c>
      <c r="C1243" s="3" t="str">
        <f>TEXT(Tabla10[[#This Row],[Fecha de transacción]],"DDDD")</f>
        <v>sábado</v>
      </c>
      <c r="D1243" s="3">
        <v>45051</v>
      </c>
      <c r="E1243" s="4">
        <f>datos_chargeback_2001_1!$D1243-datos_chargeback_2001_1!$B1243</f>
        <v>83</v>
      </c>
      <c r="F1243" s="5">
        <f>datos_chargeback_2001_1!$G1243/100</f>
        <v>321.64999999999998</v>
      </c>
      <c r="G1243" s="6">
        <v>32165</v>
      </c>
      <c r="H1243" s="5">
        <f t="shared" si="19"/>
        <v>0</v>
      </c>
      <c r="I1243" s="5">
        <v>0</v>
      </c>
      <c r="J1243" s="6" t="s">
        <v>38</v>
      </c>
      <c r="K1243" s="6" t="s">
        <v>25</v>
      </c>
      <c r="L1243" s="6" t="s">
        <v>109</v>
      </c>
      <c r="M1243" s="6" t="s">
        <v>59</v>
      </c>
      <c r="N1243" s="6" t="s">
        <v>42</v>
      </c>
      <c r="O1243" s="6" t="s">
        <v>53</v>
      </c>
      <c r="P1243" s="6" t="s">
        <v>54</v>
      </c>
      <c r="Q1243" s="6" t="s">
        <v>55</v>
      </c>
      <c r="R1243" s="6">
        <v>32165</v>
      </c>
      <c r="S1243" s="6" t="s">
        <v>489</v>
      </c>
      <c r="T1243" s="6" t="s">
        <v>46</v>
      </c>
      <c r="U1243" s="5">
        <f>datos_chargeback_2001_1!$V1243/100</f>
        <v>321.64999999999998</v>
      </c>
      <c r="V1243" s="6">
        <v>32165</v>
      </c>
      <c r="W1243" s="5">
        <f>datos_chargeback_2001_1!$X1243/100</f>
        <v>0</v>
      </c>
      <c r="X1243" s="6">
        <v>0</v>
      </c>
      <c r="Y1243" s="5">
        <f>datos_chargeback_2001_1!$Z1243/100</f>
        <v>0</v>
      </c>
      <c r="Z1243" s="6">
        <v>0</v>
      </c>
      <c r="AA1243" s="6" t="s">
        <v>3647</v>
      </c>
      <c r="AB1243" s="6" t="s">
        <v>48</v>
      </c>
      <c r="AC1243" s="8">
        <v>44968</v>
      </c>
      <c r="AD1243" s="5">
        <f>datos_chargeback_2001_1!$AE1243/100</f>
        <v>421.98</v>
      </c>
      <c r="AE1243" s="6">
        <v>42198</v>
      </c>
      <c r="AF1243" s="6" t="s">
        <v>36</v>
      </c>
    </row>
    <row r="1244" spans="1:32" x14ac:dyDescent="0.3">
      <c r="A1244" s="34" t="s">
        <v>3648</v>
      </c>
      <c r="B1244" s="3">
        <v>44969</v>
      </c>
      <c r="C1244" s="3" t="str">
        <f>TEXT(Tabla10[[#This Row],[Fecha de transacción]],"DDDD")</f>
        <v>domingo</v>
      </c>
      <c r="D1244" s="3">
        <v>45039</v>
      </c>
      <c r="E1244" s="4">
        <f>datos_chargeback_2001_1!$D1244-datos_chargeback_2001_1!$B1244</f>
        <v>70</v>
      </c>
      <c r="F1244" s="5">
        <f>datos_chargeback_2001_1!$G1244/100</f>
        <v>901.04</v>
      </c>
      <c r="G1244" s="6">
        <v>90104</v>
      </c>
      <c r="H1244" s="5">
        <f t="shared" si="19"/>
        <v>0</v>
      </c>
      <c r="I1244" s="5">
        <v>0.11</v>
      </c>
      <c r="J1244" s="6" t="s">
        <v>38</v>
      </c>
      <c r="K1244" s="6" t="s">
        <v>25</v>
      </c>
      <c r="L1244" s="6" t="s">
        <v>26</v>
      </c>
      <c r="M1244" s="6" t="s">
        <v>93</v>
      </c>
      <c r="N1244" s="6" t="s">
        <v>42</v>
      </c>
      <c r="O1244" s="6" t="s">
        <v>36</v>
      </c>
      <c r="P1244" s="6" t="s">
        <v>30</v>
      </c>
      <c r="Q1244" s="6" t="s">
        <v>75</v>
      </c>
      <c r="R1244" s="6">
        <v>90104</v>
      </c>
      <c r="S1244" s="6" t="s">
        <v>3649</v>
      </c>
      <c r="T1244" s="6" t="s">
        <v>61</v>
      </c>
      <c r="U1244" s="5">
        <f>datos_chargeback_2001_1!$V1244/100</f>
        <v>0</v>
      </c>
      <c r="V1244" s="6">
        <v>0</v>
      </c>
      <c r="W1244" s="5">
        <f>datos_chargeback_2001_1!$X1244/100</f>
        <v>901.04</v>
      </c>
      <c r="X1244" s="6">
        <v>90104</v>
      </c>
      <c r="Y1244" s="5">
        <f>datos_chargeback_2001_1!$Z1244/100</f>
        <v>0</v>
      </c>
      <c r="Z1244" s="6">
        <v>0</v>
      </c>
      <c r="AA1244" s="6" t="s">
        <v>3650</v>
      </c>
      <c r="AB1244" s="6" t="s">
        <v>35</v>
      </c>
      <c r="AC1244" s="7" t="s">
        <v>35</v>
      </c>
      <c r="AD1244" s="5">
        <f>datos_chargeback_2001_1!$AE1244/100</f>
        <v>0</v>
      </c>
      <c r="AE1244" s="6">
        <v>0</v>
      </c>
      <c r="AF1244" s="6" t="s">
        <v>64</v>
      </c>
    </row>
    <row r="1245" spans="1:32" x14ac:dyDescent="0.3">
      <c r="A1245" s="36" t="s">
        <v>3651</v>
      </c>
      <c r="B1245" s="14">
        <v>44970</v>
      </c>
      <c r="C1245" s="14" t="str">
        <f>TEXT(Tabla10[[#This Row],[Fecha de transacción]],"DDDD")</f>
        <v>lunes</v>
      </c>
      <c r="D1245" s="14">
        <v>45034</v>
      </c>
      <c r="E1245" s="15">
        <f>datos_chargeback_2001_1!$D1245-datos_chargeback_2001_1!$B1245</f>
        <v>64</v>
      </c>
      <c r="F1245" s="16">
        <f>datos_chargeback_2001_1!$G1245/100</f>
        <v>539.91999999999996</v>
      </c>
      <c r="G1245" s="17">
        <v>53992</v>
      </c>
      <c r="H1245" s="16">
        <f t="shared" si="19"/>
        <v>0</v>
      </c>
      <c r="I1245" s="16">
        <v>0</v>
      </c>
      <c r="J1245" s="17" t="s">
        <v>38</v>
      </c>
      <c r="K1245" s="17" t="s">
        <v>25</v>
      </c>
      <c r="L1245" s="17" t="s">
        <v>40</v>
      </c>
      <c r="M1245" s="17" t="s">
        <v>27</v>
      </c>
      <c r="N1245" s="17" t="s">
        <v>42</v>
      </c>
      <c r="O1245" s="17" t="s">
        <v>50</v>
      </c>
      <c r="P1245" s="17" t="s">
        <v>54</v>
      </c>
      <c r="Q1245" s="17" t="s">
        <v>75</v>
      </c>
      <c r="R1245" s="17">
        <v>53992</v>
      </c>
      <c r="S1245" s="17" t="s">
        <v>1150</v>
      </c>
      <c r="T1245" s="17" t="s">
        <v>116</v>
      </c>
      <c r="U1245" s="16">
        <f>datos_chargeback_2001_1!$V1245/100</f>
        <v>539.91999999999996</v>
      </c>
      <c r="V1245" s="17">
        <v>53992</v>
      </c>
      <c r="W1245" s="16">
        <f>datos_chargeback_2001_1!$X1245/100</f>
        <v>0</v>
      </c>
      <c r="X1245" s="17">
        <v>0</v>
      </c>
      <c r="Y1245" s="16">
        <f>datos_chargeback_2001_1!$Z1245/100</f>
        <v>0</v>
      </c>
      <c r="Z1245" s="17">
        <v>0</v>
      </c>
      <c r="AA1245" s="17" t="s">
        <v>3652</v>
      </c>
      <c r="AB1245" s="17" t="s">
        <v>48</v>
      </c>
      <c r="AC1245" s="18">
        <v>44970</v>
      </c>
      <c r="AD1245" s="16">
        <f>datos_chargeback_2001_1!$AE1245/100</f>
        <v>8.3699999999999992</v>
      </c>
      <c r="AE1245" s="17">
        <v>837</v>
      </c>
      <c r="AF1245" s="17" t="s">
        <v>53</v>
      </c>
    </row>
    <row r="1246" spans="1:32" x14ac:dyDescent="0.3">
      <c r="A1246" s="34" t="s">
        <v>3653</v>
      </c>
      <c r="B1246" s="3">
        <v>44971</v>
      </c>
      <c r="C1246" s="3" t="str">
        <f>TEXT(Tabla10[[#This Row],[Fecha de transacción]],"DDDD")</f>
        <v>martes</v>
      </c>
      <c r="D1246" s="3">
        <v>45057</v>
      </c>
      <c r="E1246" s="4">
        <f>datos_chargeback_2001_1!$D1246-datos_chargeback_2001_1!$B1246</f>
        <v>86</v>
      </c>
      <c r="F1246" s="5">
        <f>datos_chargeback_2001_1!$G1246/100</f>
        <v>73.17</v>
      </c>
      <c r="G1246" s="6">
        <v>7317</v>
      </c>
      <c r="H1246" s="5">
        <f t="shared" si="19"/>
        <v>0</v>
      </c>
      <c r="I1246" s="5">
        <v>0</v>
      </c>
      <c r="J1246" s="6" t="s">
        <v>24</v>
      </c>
      <c r="K1246" s="6" t="s">
        <v>25</v>
      </c>
      <c r="L1246" s="6" t="s">
        <v>74</v>
      </c>
      <c r="M1246" s="6" t="s">
        <v>93</v>
      </c>
      <c r="N1246" s="6" t="s">
        <v>28</v>
      </c>
      <c r="O1246" s="6" t="s">
        <v>70</v>
      </c>
      <c r="P1246" s="6" t="s">
        <v>30</v>
      </c>
      <c r="Q1246" s="6" t="s">
        <v>44</v>
      </c>
      <c r="R1246" s="6">
        <v>73170</v>
      </c>
      <c r="S1246" s="6" t="s">
        <v>3268</v>
      </c>
      <c r="T1246" s="6" t="s">
        <v>33</v>
      </c>
      <c r="U1246" s="5">
        <f>datos_chargeback_2001_1!$V1246/100</f>
        <v>0</v>
      </c>
      <c r="V1246" s="6">
        <v>0</v>
      </c>
      <c r="W1246" s="5">
        <f>datos_chargeback_2001_1!$X1246/100</f>
        <v>0</v>
      </c>
      <c r="X1246" s="6">
        <v>0</v>
      </c>
      <c r="Y1246" s="5">
        <f>datos_chargeback_2001_1!$Z1246/100</f>
        <v>731.7</v>
      </c>
      <c r="Z1246" s="6">
        <v>73170</v>
      </c>
      <c r="AA1246" s="6" t="s">
        <v>3654</v>
      </c>
      <c r="AB1246" s="6" t="s">
        <v>48</v>
      </c>
      <c r="AC1246" s="8">
        <v>44971</v>
      </c>
      <c r="AD1246" s="5">
        <f>datos_chargeback_2001_1!$AE1246/100</f>
        <v>549.98</v>
      </c>
      <c r="AE1246" s="6">
        <v>54998</v>
      </c>
      <c r="AF1246" s="6" t="s">
        <v>50</v>
      </c>
    </row>
    <row r="1247" spans="1:32" x14ac:dyDescent="0.3">
      <c r="A1247" s="34" t="s">
        <v>3655</v>
      </c>
      <c r="B1247" s="3">
        <v>44972</v>
      </c>
      <c r="C1247" s="3" t="str">
        <f>TEXT(Tabla10[[#This Row],[Fecha de transacción]],"DDDD")</f>
        <v>miércoles</v>
      </c>
      <c r="D1247" s="3">
        <v>45055</v>
      </c>
      <c r="E1247" s="4">
        <f>datos_chargeback_2001_1!$D1247-datos_chargeback_2001_1!$B1247</f>
        <v>83</v>
      </c>
      <c r="F1247" s="5">
        <f>datos_chargeback_2001_1!$G1247/100</f>
        <v>110.97</v>
      </c>
      <c r="G1247" s="6">
        <v>11097</v>
      </c>
      <c r="H1247" s="5">
        <f t="shared" si="19"/>
        <v>0</v>
      </c>
      <c r="I1247" s="5">
        <v>1.19</v>
      </c>
      <c r="J1247" s="6" t="s">
        <v>24</v>
      </c>
      <c r="K1247" s="6" t="s">
        <v>25</v>
      </c>
      <c r="L1247" s="6" t="s">
        <v>40</v>
      </c>
      <c r="M1247" s="6" t="s">
        <v>52</v>
      </c>
      <c r="N1247" s="6" t="s">
        <v>42</v>
      </c>
      <c r="O1247" s="6" t="s">
        <v>53</v>
      </c>
      <c r="P1247" s="6" t="s">
        <v>54</v>
      </c>
      <c r="Q1247" s="6" t="s">
        <v>75</v>
      </c>
      <c r="R1247" s="6">
        <v>11097</v>
      </c>
      <c r="S1247" s="6" t="s">
        <v>2084</v>
      </c>
      <c r="T1247" s="6" t="s">
        <v>61</v>
      </c>
      <c r="U1247" s="5">
        <f>datos_chargeback_2001_1!$V1247/100</f>
        <v>0</v>
      </c>
      <c r="V1247" s="6">
        <v>0</v>
      </c>
      <c r="W1247" s="5">
        <f>datos_chargeback_2001_1!$X1247/100</f>
        <v>110.97</v>
      </c>
      <c r="X1247" s="6">
        <v>11097</v>
      </c>
      <c r="Y1247" s="5">
        <f>datos_chargeback_2001_1!$Z1247/100</f>
        <v>0</v>
      </c>
      <c r="Z1247" s="6">
        <v>0</v>
      </c>
      <c r="AA1247" s="6" t="s">
        <v>3656</v>
      </c>
      <c r="AB1247" s="6" t="s">
        <v>35</v>
      </c>
      <c r="AC1247" s="7" t="s">
        <v>35</v>
      </c>
      <c r="AD1247" s="5">
        <f>datos_chargeback_2001_1!$AE1247/100</f>
        <v>0</v>
      </c>
      <c r="AE1247" s="6">
        <v>0</v>
      </c>
      <c r="AF1247" s="6" t="s">
        <v>50</v>
      </c>
    </row>
    <row r="1248" spans="1:32" x14ac:dyDescent="0.3">
      <c r="A1248" s="35" t="s">
        <v>3657</v>
      </c>
      <c r="B1248" s="9">
        <v>44973</v>
      </c>
      <c r="C1248" s="9" t="str">
        <f>TEXT(Tabla10[[#This Row],[Fecha de transacción]],"DDDD")</f>
        <v>jueves</v>
      </c>
      <c r="D1248" s="9">
        <v>45052</v>
      </c>
      <c r="E1248" s="10">
        <f>datos_chargeback_2001_1!$D1248-datos_chargeback_2001_1!$B1248</f>
        <v>79</v>
      </c>
      <c r="F1248" s="11">
        <f>datos_chargeback_2001_1!$G1248/100</f>
        <v>785.29</v>
      </c>
      <c r="G1248" s="12">
        <v>78529</v>
      </c>
      <c r="H1248" s="11">
        <f t="shared" si="19"/>
        <v>0</v>
      </c>
      <c r="I1248" s="11">
        <v>0</v>
      </c>
      <c r="J1248" s="12" t="s">
        <v>24</v>
      </c>
      <c r="K1248" s="12" t="s">
        <v>25</v>
      </c>
      <c r="L1248" s="12" t="s">
        <v>80</v>
      </c>
      <c r="M1248" s="12" t="s">
        <v>59</v>
      </c>
      <c r="N1248" s="12" t="s">
        <v>42</v>
      </c>
      <c r="O1248" s="12" t="s">
        <v>36</v>
      </c>
      <c r="P1248" s="12" t="s">
        <v>54</v>
      </c>
      <c r="Q1248" s="12" t="s">
        <v>66</v>
      </c>
      <c r="R1248" s="12">
        <v>78529</v>
      </c>
      <c r="S1248" s="12" t="s">
        <v>3658</v>
      </c>
      <c r="T1248" s="12" t="s">
        <v>61</v>
      </c>
      <c r="U1248" s="11">
        <f>datos_chargeback_2001_1!$V1248/100</f>
        <v>0</v>
      </c>
      <c r="V1248" s="12">
        <v>0</v>
      </c>
      <c r="W1248" s="11">
        <f>datos_chargeback_2001_1!$X1248/100</f>
        <v>785.29</v>
      </c>
      <c r="X1248" s="12">
        <v>78529</v>
      </c>
      <c r="Y1248" s="11">
        <f>datos_chargeback_2001_1!$Z1248/100</f>
        <v>0</v>
      </c>
      <c r="Z1248" s="12">
        <v>0</v>
      </c>
      <c r="AA1248" s="12" t="s">
        <v>3659</v>
      </c>
      <c r="AB1248" s="12" t="s">
        <v>48</v>
      </c>
      <c r="AC1248" s="19">
        <v>44973</v>
      </c>
      <c r="AD1248" s="11">
        <f>datos_chargeback_2001_1!$AE1248/100</f>
        <v>89.98</v>
      </c>
      <c r="AE1248" s="12">
        <v>8998</v>
      </c>
      <c r="AF1248" s="12" t="s">
        <v>29</v>
      </c>
    </row>
    <row r="1249" spans="1:32" x14ac:dyDescent="0.3">
      <c r="A1249" s="34" t="s">
        <v>3660</v>
      </c>
      <c r="B1249" s="3">
        <v>44974</v>
      </c>
      <c r="C1249" s="3" t="str">
        <f>TEXT(Tabla10[[#This Row],[Fecha de transacción]],"DDDD")</f>
        <v>viernes</v>
      </c>
      <c r="D1249" s="3">
        <v>45045</v>
      </c>
      <c r="E1249" s="4">
        <f>datos_chargeback_2001_1!$D1249-datos_chargeback_2001_1!$B1249</f>
        <v>71</v>
      </c>
      <c r="F1249" s="5">
        <f>datos_chargeback_2001_1!$G1249/100</f>
        <v>329.46</v>
      </c>
      <c r="G1249" s="6">
        <v>32946</v>
      </c>
      <c r="H1249" s="5">
        <f t="shared" si="19"/>
        <v>0</v>
      </c>
      <c r="I1249" s="5">
        <v>0</v>
      </c>
      <c r="J1249" s="6" t="s">
        <v>24</v>
      </c>
      <c r="K1249" s="6" t="s">
        <v>25</v>
      </c>
      <c r="L1249" s="6" t="s">
        <v>40</v>
      </c>
      <c r="M1249" s="6" t="s">
        <v>27</v>
      </c>
      <c r="N1249" s="6" t="s">
        <v>28</v>
      </c>
      <c r="O1249" s="6" t="s">
        <v>70</v>
      </c>
      <c r="P1249" s="6" t="s">
        <v>30</v>
      </c>
      <c r="Q1249" s="6" t="s">
        <v>31</v>
      </c>
      <c r="R1249" s="6">
        <v>32946</v>
      </c>
      <c r="S1249" s="6" t="s">
        <v>3661</v>
      </c>
      <c r="T1249" s="6" t="s">
        <v>33</v>
      </c>
      <c r="U1249" s="5">
        <f>datos_chargeback_2001_1!$V1249/100</f>
        <v>0</v>
      </c>
      <c r="V1249" s="6">
        <v>0</v>
      </c>
      <c r="W1249" s="5">
        <f>datos_chargeback_2001_1!$X1249/100</f>
        <v>0</v>
      </c>
      <c r="X1249" s="6">
        <v>0</v>
      </c>
      <c r="Y1249" s="5">
        <f>datos_chargeback_2001_1!$Z1249/100</f>
        <v>329.46</v>
      </c>
      <c r="Z1249" s="6">
        <v>32946</v>
      </c>
      <c r="AA1249" s="6" t="s">
        <v>3662</v>
      </c>
      <c r="AB1249" s="6" t="s">
        <v>48</v>
      </c>
      <c r="AC1249" s="8">
        <v>44974</v>
      </c>
      <c r="AD1249" s="5">
        <f>datos_chargeback_2001_1!$AE1249/100</f>
        <v>95.56</v>
      </c>
      <c r="AE1249" s="6">
        <v>9556</v>
      </c>
      <c r="AF1249" s="6" t="s">
        <v>64</v>
      </c>
    </row>
    <row r="1250" spans="1:32" x14ac:dyDescent="0.3">
      <c r="A1250" s="35" t="s">
        <v>3663</v>
      </c>
      <c r="B1250" s="9">
        <v>44975</v>
      </c>
      <c r="C1250" s="9" t="str">
        <f>TEXT(Tabla10[[#This Row],[Fecha de transacción]],"DDDD")</f>
        <v>sábado</v>
      </c>
      <c r="D1250" s="9">
        <v>45054</v>
      </c>
      <c r="E1250" s="10">
        <f>datos_chargeback_2001_1!$D1250-datos_chargeback_2001_1!$B1250</f>
        <v>79</v>
      </c>
      <c r="F1250" s="11">
        <f>datos_chargeback_2001_1!$G1250/100</f>
        <v>841.84</v>
      </c>
      <c r="G1250" s="12">
        <v>84184</v>
      </c>
      <c r="H1250" s="11">
        <f t="shared" si="19"/>
        <v>0</v>
      </c>
      <c r="I1250" s="11">
        <v>0</v>
      </c>
      <c r="J1250" s="12" t="s">
        <v>38</v>
      </c>
      <c r="K1250" s="12" t="s">
        <v>25</v>
      </c>
      <c r="L1250" s="12" t="s">
        <v>119</v>
      </c>
      <c r="M1250" s="12" t="s">
        <v>27</v>
      </c>
      <c r="N1250" s="12" t="s">
        <v>42</v>
      </c>
      <c r="O1250" s="12" t="s">
        <v>64</v>
      </c>
      <c r="P1250" s="12" t="s">
        <v>54</v>
      </c>
      <c r="Q1250" s="12" t="s">
        <v>44</v>
      </c>
      <c r="R1250" s="12">
        <v>84184</v>
      </c>
      <c r="S1250" s="12" t="s">
        <v>1899</v>
      </c>
      <c r="T1250" s="12" t="s">
        <v>46</v>
      </c>
      <c r="U1250" s="11">
        <f>datos_chargeback_2001_1!$V1250/100</f>
        <v>841.84</v>
      </c>
      <c r="V1250" s="12">
        <v>84184</v>
      </c>
      <c r="W1250" s="11">
        <f>datos_chargeback_2001_1!$X1250/100</f>
        <v>0</v>
      </c>
      <c r="X1250" s="12">
        <v>0</v>
      </c>
      <c r="Y1250" s="11">
        <f>datos_chargeback_2001_1!$Z1250/100</f>
        <v>0</v>
      </c>
      <c r="Z1250" s="12">
        <v>0</v>
      </c>
      <c r="AA1250" s="12" t="s">
        <v>3664</v>
      </c>
      <c r="AB1250" s="12" t="s">
        <v>48</v>
      </c>
      <c r="AC1250" s="19">
        <v>44975</v>
      </c>
      <c r="AD1250" s="11">
        <f>datos_chargeback_2001_1!$AE1250/100</f>
        <v>65.59</v>
      </c>
      <c r="AE1250" s="12">
        <v>6559</v>
      </c>
      <c r="AF1250" s="12" t="s">
        <v>43</v>
      </c>
    </row>
    <row r="1251" spans="1:32" x14ac:dyDescent="0.3">
      <c r="A1251" s="34" t="s">
        <v>3665</v>
      </c>
      <c r="B1251" s="3">
        <v>44976</v>
      </c>
      <c r="C1251" s="3" t="str">
        <f>TEXT(Tabla10[[#This Row],[Fecha de transacción]],"DDDD")</f>
        <v>domingo</v>
      </c>
      <c r="D1251" s="3">
        <v>45063</v>
      </c>
      <c r="E1251" s="4">
        <f>datos_chargeback_2001_1!$D1251-datos_chargeback_2001_1!$B1251</f>
        <v>87</v>
      </c>
      <c r="F1251" s="5">
        <f>datos_chargeback_2001_1!$G1251/100</f>
        <v>487.91</v>
      </c>
      <c r="G1251" s="6">
        <v>48791</v>
      </c>
      <c r="H1251" s="5">
        <f t="shared" si="19"/>
        <v>0</v>
      </c>
      <c r="I1251" s="5">
        <v>0</v>
      </c>
      <c r="J1251" s="6" t="s">
        <v>38</v>
      </c>
      <c r="K1251" s="6" t="s">
        <v>25</v>
      </c>
      <c r="L1251" s="6" t="s">
        <v>109</v>
      </c>
      <c r="M1251" s="6" t="s">
        <v>41</v>
      </c>
      <c r="N1251" s="6" t="s">
        <v>42</v>
      </c>
      <c r="O1251" s="6" t="s">
        <v>114</v>
      </c>
      <c r="P1251" s="6" t="s">
        <v>54</v>
      </c>
      <c r="Q1251" s="6" t="s">
        <v>75</v>
      </c>
      <c r="R1251" s="6">
        <v>48791</v>
      </c>
      <c r="S1251" s="6" t="s">
        <v>2821</v>
      </c>
      <c r="T1251" s="6" t="s">
        <v>116</v>
      </c>
      <c r="U1251" s="5">
        <f>datos_chargeback_2001_1!$V1251/100</f>
        <v>487.91</v>
      </c>
      <c r="V1251" s="6">
        <v>48791</v>
      </c>
      <c r="W1251" s="5">
        <f>datos_chargeback_2001_1!$X1251/100</f>
        <v>0</v>
      </c>
      <c r="X1251" s="6">
        <v>0</v>
      </c>
      <c r="Y1251" s="5">
        <f>datos_chargeback_2001_1!$Z1251/100</f>
        <v>0</v>
      </c>
      <c r="Z1251" s="6">
        <v>0</v>
      </c>
      <c r="AA1251" s="6" t="s">
        <v>3666</v>
      </c>
      <c r="AB1251" s="6" t="s">
        <v>48</v>
      </c>
      <c r="AC1251" s="8">
        <v>44976</v>
      </c>
      <c r="AD1251" s="5">
        <f>datos_chargeback_2001_1!$AE1251/100</f>
        <v>732.96</v>
      </c>
      <c r="AE1251" s="6">
        <v>73296</v>
      </c>
      <c r="AF1251" s="6" t="s">
        <v>50</v>
      </c>
    </row>
    <row r="1252" spans="1:32" x14ac:dyDescent="0.3">
      <c r="A1252" s="34" t="s">
        <v>3668</v>
      </c>
      <c r="B1252" s="3">
        <v>44977</v>
      </c>
      <c r="C1252" s="3" t="str">
        <f>TEXT(Tabla10[[#This Row],[Fecha de transacción]],"DDDD")</f>
        <v>lunes</v>
      </c>
      <c r="D1252" s="3">
        <v>45060</v>
      </c>
      <c r="E1252" s="4">
        <f>datos_chargeback_2001_1!$D1252-datos_chargeback_2001_1!$B1252</f>
        <v>83</v>
      </c>
      <c r="F1252" s="5">
        <f>datos_chargeback_2001_1!$G1252/100</f>
        <v>634.64</v>
      </c>
      <c r="G1252" s="6">
        <v>63464</v>
      </c>
      <c r="H1252" s="5">
        <f t="shared" si="19"/>
        <v>0</v>
      </c>
      <c r="I1252" s="5">
        <v>0.81</v>
      </c>
      <c r="J1252" s="6" t="s">
        <v>24</v>
      </c>
      <c r="K1252" s="6" t="s">
        <v>25</v>
      </c>
      <c r="L1252" s="6" t="s">
        <v>26</v>
      </c>
      <c r="M1252" s="6" t="s">
        <v>93</v>
      </c>
      <c r="N1252" s="6" t="s">
        <v>42</v>
      </c>
      <c r="O1252" s="6" t="s">
        <v>43</v>
      </c>
      <c r="P1252" s="6" t="s">
        <v>54</v>
      </c>
      <c r="Q1252" s="6" t="s">
        <v>44</v>
      </c>
      <c r="R1252" s="6">
        <v>63464</v>
      </c>
      <c r="S1252" s="6" t="s">
        <v>3265</v>
      </c>
      <c r="T1252" s="6" t="s">
        <v>61</v>
      </c>
      <c r="U1252" s="5">
        <f>datos_chargeback_2001_1!$V1252/100</f>
        <v>0</v>
      </c>
      <c r="V1252" s="6">
        <v>0</v>
      </c>
      <c r="W1252" s="5">
        <f>datos_chargeback_2001_1!$X1252/100</f>
        <v>634.64</v>
      </c>
      <c r="X1252" s="6">
        <v>63464</v>
      </c>
      <c r="Y1252" s="5">
        <f>datos_chargeback_2001_1!$Z1252/100</f>
        <v>0</v>
      </c>
      <c r="Z1252" s="6">
        <v>0</v>
      </c>
      <c r="AA1252" s="6" t="s">
        <v>3669</v>
      </c>
      <c r="AB1252" s="6" t="s">
        <v>48</v>
      </c>
      <c r="AC1252" s="8">
        <v>44977</v>
      </c>
      <c r="AD1252" s="5">
        <f>datos_chargeback_2001_1!$AE1252/100</f>
        <v>22.97</v>
      </c>
      <c r="AE1252" s="6">
        <v>2297</v>
      </c>
      <c r="AF1252" s="6" t="s">
        <v>50</v>
      </c>
    </row>
    <row r="1253" spans="1:32" x14ac:dyDescent="0.3">
      <c r="A1253" s="36" t="s">
        <v>3670</v>
      </c>
      <c r="B1253" s="14">
        <v>44978</v>
      </c>
      <c r="C1253" s="14" t="str">
        <f>TEXT(Tabla10[[#This Row],[Fecha de transacción]],"DDDD")</f>
        <v>martes</v>
      </c>
      <c r="D1253" s="14">
        <v>45043</v>
      </c>
      <c r="E1253" s="15">
        <f>datos_chargeback_2001_1!$D1253-datos_chargeback_2001_1!$B1253</f>
        <v>65</v>
      </c>
      <c r="F1253" s="16">
        <f>datos_chargeback_2001_1!$G1253/100</f>
        <v>357.33</v>
      </c>
      <c r="G1253" s="17">
        <v>35733</v>
      </c>
      <c r="H1253" s="16">
        <f t="shared" si="19"/>
        <v>0</v>
      </c>
      <c r="I1253" s="16">
        <v>1.34</v>
      </c>
      <c r="J1253" s="17" t="s">
        <v>24</v>
      </c>
      <c r="K1253" s="17" t="s">
        <v>25</v>
      </c>
      <c r="L1253" s="17" t="s">
        <v>119</v>
      </c>
      <c r="M1253" s="17" t="s">
        <v>52</v>
      </c>
      <c r="N1253" s="17" t="s">
        <v>42</v>
      </c>
      <c r="O1253" s="17" t="s">
        <v>36</v>
      </c>
      <c r="P1253" s="17" t="s">
        <v>30</v>
      </c>
      <c r="Q1253" s="17" t="s">
        <v>75</v>
      </c>
      <c r="R1253" s="17">
        <v>35733</v>
      </c>
      <c r="S1253" s="17" t="s">
        <v>1740</v>
      </c>
      <c r="T1253" s="17" t="s">
        <v>61</v>
      </c>
      <c r="U1253" s="16">
        <f>datos_chargeback_2001_1!$V1253/100</f>
        <v>0</v>
      </c>
      <c r="V1253" s="17">
        <v>0</v>
      </c>
      <c r="W1253" s="16">
        <f>datos_chargeback_2001_1!$X1253/100</f>
        <v>357.33</v>
      </c>
      <c r="X1253" s="17">
        <v>35733</v>
      </c>
      <c r="Y1253" s="16">
        <f>datos_chargeback_2001_1!$Z1253/100</f>
        <v>0</v>
      </c>
      <c r="Z1253" s="17">
        <v>0</v>
      </c>
      <c r="AA1253" s="17" t="s">
        <v>3671</v>
      </c>
      <c r="AB1253" s="17" t="s">
        <v>48</v>
      </c>
      <c r="AC1253" s="18">
        <v>44978</v>
      </c>
      <c r="AD1253" s="16">
        <f>datos_chargeback_2001_1!$AE1253/100</f>
        <v>744.31</v>
      </c>
      <c r="AE1253" s="17">
        <v>74431</v>
      </c>
      <c r="AF1253" s="17" t="s">
        <v>29</v>
      </c>
    </row>
    <row r="1254" spans="1:32" x14ac:dyDescent="0.3">
      <c r="A1254" s="34" t="s">
        <v>3672</v>
      </c>
      <c r="B1254" s="3">
        <v>44979</v>
      </c>
      <c r="C1254" s="3" t="str">
        <f>TEXT(Tabla10[[#This Row],[Fecha de transacción]],"DDDD")</f>
        <v>miércoles</v>
      </c>
      <c r="D1254" s="3">
        <v>45053</v>
      </c>
      <c r="E1254" s="4">
        <f>datos_chargeback_2001_1!$D1254-datos_chargeback_2001_1!$B1254</f>
        <v>74</v>
      </c>
      <c r="F1254" s="5">
        <f>datos_chargeback_2001_1!$G1254/100</f>
        <v>363.18</v>
      </c>
      <c r="G1254" s="6">
        <v>36318</v>
      </c>
      <c r="H1254" s="5">
        <f t="shared" si="19"/>
        <v>0</v>
      </c>
      <c r="I1254" s="5">
        <v>1.36</v>
      </c>
      <c r="J1254" s="6" t="s">
        <v>38</v>
      </c>
      <c r="K1254" s="6" t="s">
        <v>25</v>
      </c>
      <c r="L1254" s="6" t="s">
        <v>40</v>
      </c>
      <c r="M1254" s="6" t="s">
        <v>93</v>
      </c>
      <c r="N1254" s="6" t="s">
        <v>42</v>
      </c>
      <c r="O1254" s="6" t="s">
        <v>29</v>
      </c>
      <c r="P1254" s="6" t="s">
        <v>54</v>
      </c>
      <c r="Q1254" s="6" t="s">
        <v>55</v>
      </c>
      <c r="R1254" s="6">
        <v>36318</v>
      </c>
      <c r="S1254" s="6" t="s">
        <v>3673</v>
      </c>
      <c r="T1254" s="6" t="s">
        <v>46</v>
      </c>
      <c r="U1254" s="5">
        <f>datos_chargeback_2001_1!$V1254/100</f>
        <v>363.18</v>
      </c>
      <c r="V1254" s="6">
        <v>36318</v>
      </c>
      <c r="W1254" s="5">
        <f>datos_chargeback_2001_1!$X1254/100</f>
        <v>0</v>
      </c>
      <c r="X1254" s="6">
        <v>0</v>
      </c>
      <c r="Y1254" s="5">
        <f>datos_chargeback_2001_1!$Z1254/100</f>
        <v>0</v>
      </c>
      <c r="Z1254" s="6">
        <v>0</v>
      </c>
      <c r="AA1254" s="6" t="s">
        <v>3674</v>
      </c>
      <c r="AB1254" s="6" t="s">
        <v>35</v>
      </c>
      <c r="AC1254" s="7" t="s">
        <v>35</v>
      </c>
      <c r="AD1254" s="5">
        <f>datos_chargeback_2001_1!$AE1254/100</f>
        <v>0</v>
      </c>
      <c r="AE1254" s="6">
        <v>0</v>
      </c>
      <c r="AF1254" s="6" t="s">
        <v>36</v>
      </c>
    </row>
    <row r="1255" spans="1:32" x14ac:dyDescent="0.3">
      <c r="A1255" s="36" t="s">
        <v>3675</v>
      </c>
      <c r="B1255" s="14">
        <v>44980</v>
      </c>
      <c r="C1255" s="14" t="str">
        <f>TEXT(Tabla10[[#This Row],[Fecha de transacción]],"DDDD")</f>
        <v>jueves</v>
      </c>
      <c r="D1255" s="14">
        <v>45055</v>
      </c>
      <c r="E1255" s="15">
        <f>datos_chargeback_2001_1!$D1255-datos_chargeback_2001_1!$B1255</f>
        <v>75</v>
      </c>
      <c r="F1255" s="16">
        <f>datos_chargeback_2001_1!$G1255/100</f>
        <v>77.83</v>
      </c>
      <c r="G1255" s="17">
        <v>7783</v>
      </c>
      <c r="H1255" s="16">
        <f t="shared" si="19"/>
        <v>0</v>
      </c>
      <c r="I1255" s="16">
        <v>0</v>
      </c>
      <c r="J1255" s="17" t="s">
        <v>38</v>
      </c>
      <c r="K1255" s="17" t="s">
        <v>25</v>
      </c>
      <c r="L1255" s="17" t="s">
        <v>119</v>
      </c>
      <c r="M1255" s="17" t="s">
        <v>93</v>
      </c>
      <c r="N1255" s="17" t="s">
        <v>42</v>
      </c>
      <c r="O1255" s="17" t="s">
        <v>70</v>
      </c>
      <c r="P1255" s="17" t="s">
        <v>30</v>
      </c>
      <c r="Q1255" s="17" t="s">
        <v>44</v>
      </c>
      <c r="R1255" s="17">
        <v>77830</v>
      </c>
      <c r="S1255" s="17" t="s">
        <v>2830</v>
      </c>
      <c r="T1255" s="17" t="s">
        <v>61</v>
      </c>
      <c r="U1255" s="16">
        <f>datos_chargeback_2001_1!$V1255/100</f>
        <v>0</v>
      </c>
      <c r="V1255" s="17">
        <v>0</v>
      </c>
      <c r="W1255" s="16">
        <f>datos_chargeback_2001_1!$X1255/100</f>
        <v>778.3</v>
      </c>
      <c r="X1255" s="17">
        <v>77830</v>
      </c>
      <c r="Y1255" s="16">
        <f>datos_chargeback_2001_1!$Z1255/100</f>
        <v>0</v>
      </c>
      <c r="Z1255" s="17">
        <v>0</v>
      </c>
      <c r="AA1255" s="17" t="s">
        <v>3676</v>
      </c>
      <c r="AB1255" s="17" t="s">
        <v>48</v>
      </c>
      <c r="AC1255" s="18">
        <v>44980</v>
      </c>
      <c r="AD1255" s="16">
        <f>datos_chargeback_2001_1!$AE1255/100</f>
        <v>406.06</v>
      </c>
      <c r="AE1255" s="17">
        <v>40606</v>
      </c>
      <c r="AF1255" s="17" t="s">
        <v>29</v>
      </c>
    </row>
    <row r="1256" spans="1:32" x14ac:dyDescent="0.3">
      <c r="A1256" s="34" t="s">
        <v>3677</v>
      </c>
      <c r="B1256" s="3">
        <v>44981</v>
      </c>
      <c r="C1256" s="3" t="str">
        <f>TEXT(Tabla10[[#This Row],[Fecha de transacción]],"DDDD")</f>
        <v>viernes</v>
      </c>
      <c r="D1256" s="3">
        <v>45044</v>
      </c>
      <c r="E1256" s="4">
        <f>datos_chargeback_2001_1!$D1256-datos_chargeback_2001_1!$B1256</f>
        <v>63</v>
      </c>
      <c r="F1256" s="5">
        <f>datos_chargeback_2001_1!$G1256/100</f>
        <v>826.37</v>
      </c>
      <c r="G1256" s="6">
        <v>82637</v>
      </c>
      <c r="H1256" s="5">
        <f t="shared" si="19"/>
        <v>0</v>
      </c>
      <c r="I1256" s="5">
        <v>0.94</v>
      </c>
      <c r="J1256" s="6" t="s">
        <v>24</v>
      </c>
      <c r="K1256" s="6" t="s">
        <v>25</v>
      </c>
      <c r="L1256" s="6" t="s">
        <v>26</v>
      </c>
      <c r="M1256" s="6" t="s">
        <v>59</v>
      </c>
      <c r="N1256" s="6" t="s">
        <v>42</v>
      </c>
      <c r="O1256" s="6" t="s">
        <v>64</v>
      </c>
      <c r="P1256" s="6" t="s">
        <v>30</v>
      </c>
      <c r="Q1256" s="6" t="s">
        <v>66</v>
      </c>
      <c r="R1256" s="6">
        <v>82637</v>
      </c>
      <c r="S1256" s="6" t="s">
        <v>2545</v>
      </c>
      <c r="T1256" s="6" t="s">
        <v>61</v>
      </c>
      <c r="U1256" s="5">
        <f>datos_chargeback_2001_1!$V1256/100</f>
        <v>0</v>
      </c>
      <c r="V1256" s="6">
        <v>0</v>
      </c>
      <c r="W1256" s="5">
        <f>datos_chargeback_2001_1!$X1256/100</f>
        <v>826.37</v>
      </c>
      <c r="X1256" s="6">
        <v>82637</v>
      </c>
      <c r="Y1256" s="5">
        <f>datos_chargeback_2001_1!$Z1256/100</f>
        <v>0</v>
      </c>
      <c r="Z1256" s="6">
        <v>0</v>
      </c>
      <c r="AA1256" s="6" t="s">
        <v>3678</v>
      </c>
      <c r="AB1256" s="6" t="s">
        <v>48</v>
      </c>
      <c r="AC1256" s="8">
        <v>44981</v>
      </c>
      <c r="AD1256" s="5">
        <f>datos_chargeback_2001_1!$AE1256/100</f>
        <v>675.74</v>
      </c>
      <c r="AE1256" s="6">
        <v>67574</v>
      </c>
      <c r="AF1256" s="6" t="s">
        <v>64</v>
      </c>
    </row>
    <row r="1257" spans="1:32" x14ac:dyDescent="0.3">
      <c r="A1257" s="34" t="s">
        <v>3679</v>
      </c>
      <c r="B1257" s="3">
        <v>44982</v>
      </c>
      <c r="C1257" s="3" t="str">
        <f>TEXT(Tabla10[[#This Row],[Fecha de transacción]],"DDDD")</f>
        <v>sábado</v>
      </c>
      <c r="D1257" s="3">
        <v>45067</v>
      </c>
      <c r="E1257" s="4">
        <f>datos_chargeback_2001_1!$D1257-datos_chargeback_2001_1!$B1257</f>
        <v>85</v>
      </c>
      <c r="F1257" s="5">
        <f>datos_chargeback_2001_1!$G1257/100</f>
        <v>587.99</v>
      </c>
      <c r="G1257" s="6">
        <v>58799</v>
      </c>
      <c r="H1257" s="5">
        <f t="shared" si="19"/>
        <v>0</v>
      </c>
      <c r="I1257" s="5">
        <v>0</v>
      </c>
      <c r="J1257" s="6" t="s">
        <v>24</v>
      </c>
      <c r="K1257" s="6" t="s">
        <v>25</v>
      </c>
      <c r="L1257" s="6" t="s">
        <v>26</v>
      </c>
      <c r="M1257" s="6" t="s">
        <v>27</v>
      </c>
      <c r="N1257" s="6" t="s">
        <v>42</v>
      </c>
      <c r="O1257" s="6" t="s">
        <v>70</v>
      </c>
      <c r="P1257" s="6" t="s">
        <v>54</v>
      </c>
      <c r="Q1257" s="6" t="s">
        <v>31</v>
      </c>
      <c r="R1257" s="6">
        <v>58799</v>
      </c>
      <c r="S1257" s="6" t="s">
        <v>3680</v>
      </c>
      <c r="T1257" s="6" t="s">
        <v>61</v>
      </c>
      <c r="U1257" s="5">
        <f>datos_chargeback_2001_1!$V1257/100</f>
        <v>0</v>
      </c>
      <c r="V1257" s="6">
        <v>0</v>
      </c>
      <c r="W1257" s="5">
        <f>datos_chargeback_2001_1!$X1257/100</f>
        <v>587.99</v>
      </c>
      <c r="X1257" s="6">
        <v>58799</v>
      </c>
      <c r="Y1257" s="5">
        <f>datos_chargeback_2001_1!$Z1257/100</f>
        <v>0</v>
      </c>
      <c r="Z1257" s="6">
        <v>0</v>
      </c>
      <c r="AA1257" s="6" t="s">
        <v>3681</v>
      </c>
      <c r="AB1257" s="6" t="s">
        <v>35</v>
      </c>
      <c r="AC1257" s="7" t="s">
        <v>35</v>
      </c>
      <c r="AD1257" s="5">
        <f>datos_chargeback_2001_1!$AE1257/100</f>
        <v>0</v>
      </c>
      <c r="AE1257" s="6">
        <v>0</v>
      </c>
      <c r="AF1257" s="6" t="s">
        <v>43</v>
      </c>
    </row>
    <row r="1258" spans="1:32" x14ac:dyDescent="0.3">
      <c r="A1258" s="35" t="s">
        <v>3682</v>
      </c>
      <c r="B1258" s="9">
        <v>44983</v>
      </c>
      <c r="C1258" s="9" t="str">
        <f>TEXT(Tabla10[[#This Row],[Fecha de transacción]],"DDDD")</f>
        <v>domingo</v>
      </c>
      <c r="D1258" s="9">
        <v>45070</v>
      </c>
      <c r="E1258" s="10">
        <f>datos_chargeback_2001_1!$D1258-datos_chargeback_2001_1!$B1258</f>
        <v>87</v>
      </c>
      <c r="F1258" s="11">
        <f>datos_chargeback_2001_1!$G1258/100</f>
        <v>365.76</v>
      </c>
      <c r="G1258" s="12">
        <v>36576</v>
      </c>
      <c r="H1258" s="11">
        <f t="shared" si="19"/>
        <v>0</v>
      </c>
      <c r="I1258" s="11">
        <v>0</v>
      </c>
      <c r="J1258" s="12" t="s">
        <v>38</v>
      </c>
      <c r="K1258" s="12" t="s">
        <v>25</v>
      </c>
      <c r="L1258" s="12" t="s">
        <v>119</v>
      </c>
      <c r="M1258" s="12" t="s">
        <v>59</v>
      </c>
      <c r="N1258" s="12" t="s">
        <v>42</v>
      </c>
      <c r="O1258" s="12" t="s">
        <v>43</v>
      </c>
      <c r="P1258" s="12" t="s">
        <v>30</v>
      </c>
      <c r="Q1258" s="12" t="s">
        <v>55</v>
      </c>
      <c r="R1258" s="12">
        <v>36576</v>
      </c>
      <c r="S1258" s="12" t="s">
        <v>3683</v>
      </c>
      <c r="T1258" s="12" t="s">
        <v>116</v>
      </c>
      <c r="U1258" s="11">
        <f>datos_chargeback_2001_1!$V1258/100</f>
        <v>365.76</v>
      </c>
      <c r="V1258" s="12">
        <v>36576</v>
      </c>
      <c r="W1258" s="11">
        <f>datos_chargeback_2001_1!$X1258/100</f>
        <v>0</v>
      </c>
      <c r="X1258" s="12">
        <v>0</v>
      </c>
      <c r="Y1258" s="11">
        <f>datos_chargeback_2001_1!$Z1258/100</f>
        <v>0</v>
      </c>
      <c r="Z1258" s="12">
        <v>0</v>
      </c>
      <c r="AA1258" s="12" t="s">
        <v>3684</v>
      </c>
      <c r="AB1258" s="12" t="s">
        <v>48</v>
      </c>
      <c r="AC1258" s="19">
        <v>44983</v>
      </c>
      <c r="AD1258" s="11">
        <f>datos_chargeback_2001_1!$AE1258/100</f>
        <v>552.47</v>
      </c>
      <c r="AE1258" s="12">
        <v>55247</v>
      </c>
      <c r="AF1258" s="12" t="s">
        <v>64</v>
      </c>
    </row>
    <row r="1259" spans="1:32" x14ac:dyDescent="0.3">
      <c r="A1259" s="36" t="s">
        <v>3685</v>
      </c>
      <c r="B1259" s="14">
        <v>44984</v>
      </c>
      <c r="C1259" s="14" t="str">
        <f>TEXT(Tabla10[[#This Row],[Fecha de transacción]],"DDDD")</f>
        <v>lunes</v>
      </c>
      <c r="D1259" s="14">
        <v>45052</v>
      </c>
      <c r="E1259" s="15">
        <f>datos_chargeback_2001_1!$D1259-datos_chargeback_2001_1!$B1259</f>
        <v>68</v>
      </c>
      <c r="F1259" s="16">
        <f>datos_chargeback_2001_1!$G1259/100</f>
        <v>955.26</v>
      </c>
      <c r="G1259" s="17">
        <v>95526</v>
      </c>
      <c r="H1259" s="16">
        <f t="shared" si="19"/>
        <v>0</v>
      </c>
      <c r="I1259" s="16">
        <v>0.08</v>
      </c>
      <c r="J1259" s="17" t="s">
        <v>38</v>
      </c>
      <c r="K1259" s="17" t="s">
        <v>25</v>
      </c>
      <c r="L1259" s="17" t="s">
        <v>74</v>
      </c>
      <c r="M1259" s="17" t="s">
        <v>27</v>
      </c>
      <c r="N1259" s="17" t="s">
        <v>42</v>
      </c>
      <c r="O1259" s="17" t="s">
        <v>114</v>
      </c>
      <c r="P1259" s="17" t="s">
        <v>30</v>
      </c>
      <c r="Q1259" s="17" t="s">
        <v>44</v>
      </c>
      <c r="R1259" s="17">
        <v>95526</v>
      </c>
      <c r="S1259" s="17" t="s">
        <v>2842</v>
      </c>
      <c r="T1259" s="17" t="s">
        <v>46</v>
      </c>
      <c r="U1259" s="16">
        <f>datos_chargeback_2001_1!$V1259/100</f>
        <v>955.26</v>
      </c>
      <c r="V1259" s="17">
        <v>95526</v>
      </c>
      <c r="W1259" s="16">
        <f>datos_chargeback_2001_1!$X1259/100</f>
        <v>0</v>
      </c>
      <c r="X1259" s="17">
        <v>0</v>
      </c>
      <c r="Y1259" s="16">
        <f>datos_chargeback_2001_1!$Z1259/100</f>
        <v>0</v>
      </c>
      <c r="Z1259" s="17">
        <v>0</v>
      </c>
      <c r="AA1259" s="17" t="s">
        <v>3686</v>
      </c>
      <c r="AB1259" s="17" t="s">
        <v>48</v>
      </c>
      <c r="AC1259" s="18">
        <v>44984</v>
      </c>
      <c r="AD1259" s="16">
        <f>datos_chargeback_2001_1!$AE1259/100</f>
        <v>410.17</v>
      </c>
      <c r="AE1259" s="17">
        <v>41017</v>
      </c>
      <c r="AF1259" s="17" t="s">
        <v>43</v>
      </c>
    </row>
    <row r="1260" spans="1:32" x14ac:dyDescent="0.3">
      <c r="A1260" s="34" t="s">
        <v>3687</v>
      </c>
      <c r="B1260" s="3">
        <v>44985</v>
      </c>
      <c r="C1260" s="3" t="str">
        <f>TEXT(Tabla10[[#This Row],[Fecha de transacción]],"DDDD")</f>
        <v>martes</v>
      </c>
      <c r="D1260" s="3">
        <v>45057</v>
      </c>
      <c r="E1260" s="4">
        <f>datos_chargeback_2001_1!$D1260-datos_chargeback_2001_1!$B1260</f>
        <v>72</v>
      </c>
      <c r="F1260" s="5">
        <f>datos_chargeback_2001_1!$G1260/100</f>
        <v>698.34</v>
      </c>
      <c r="G1260" s="6">
        <v>69834</v>
      </c>
      <c r="H1260" s="5">
        <f t="shared" si="19"/>
        <v>0</v>
      </c>
      <c r="I1260" s="5">
        <v>0</v>
      </c>
      <c r="J1260" s="6" t="s">
        <v>38</v>
      </c>
      <c r="K1260" s="6" t="s">
        <v>25</v>
      </c>
      <c r="L1260" s="6" t="s">
        <v>80</v>
      </c>
      <c r="M1260" s="6" t="s">
        <v>93</v>
      </c>
      <c r="N1260" s="6" t="s">
        <v>28</v>
      </c>
      <c r="O1260" s="6" t="s">
        <v>50</v>
      </c>
      <c r="P1260" s="6" t="s">
        <v>30</v>
      </c>
      <c r="Q1260" s="6" t="s">
        <v>31</v>
      </c>
      <c r="R1260" s="6">
        <v>69834</v>
      </c>
      <c r="S1260" s="6" t="s">
        <v>98</v>
      </c>
      <c r="T1260" s="6" t="s">
        <v>33</v>
      </c>
      <c r="U1260" s="5">
        <f>datos_chargeback_2001_1!$V1260/100</f>
        <v>0</v>
      </c>
      <c r="V1260" s="6">
        <v>0</v>
      </c>
      <c r="W1260" s="5">
        <f>datos_chargeback_2001_1!$X1260/100</f>
        <v>0</v>
      </c>
      <c r="X1260" s="6">
        <v>0</v>
      </c>
      <c r="Y1260" s="5">
        <f>datos_chargeback_2001_1!$Z1260/100</f>
        <v>698.34</v>
      </c>
      <c r="Z1260" s="6">
        <v>69834</v>
      </c>
      <c r="AA1260" s="6" t="s">
        <v>3688</v>
      </c>
      <c r="AB1260" s="6" t="s">
        <v>48</v>
      </c>
      <c r="AC1260" s="8">
        <v>44985</v>
      </c>
      <c r="AD1260" s="5">
        <f>datos_chargeback_2001_1!$AE1260/100</f>
        <v>680.89</v>
      </c>
      <c r="AE1260" s="6">
        <v>68089</v>
      </c>
      <c r="AF1260" s="6" t="s">
        <v>29</v>
      </c>
    </row>
    <row r="1261" spans="1:32" x14ac:dyDescent="0.3">
      <c r="A1261" s="36" t="s">
        <v>3689</v>
      </c>
      <c r="B1261" s="14">
        <v>44986</v>
      </c>
      <c r="C1261" s="14" t="str">
        <f>TEXT(Tabla10[[#This Row],[Fecha de transacción]],"DDDD")</f>
        <v>miércoles</v>
      </c>
      <c r="D1261" s="14">
        <v>45052</v>
      </c>
      <c r="E1261" s="15">
        <f>datos_chargeback_2001_1!$D1261-datos_chargeback_2001_1!$B1261</f>
        <v>66</v>
      </c>
      <c r="F1261" s="16">
        <f>datos_chargeback_2001_1!$G1261/100</f>
        <v>929.81</v>
      </c>
      <c r="G1261" s="17">
        <v>92981</v>
      </c>
      <c r="H1261" s="16">
        <f t="shared" si="19"/>
        <v>0</v>
      </c>
      <c r="I1261" s="16">
        <v>0</v>
      </c>
      <c r="J1261" s="17" t="s">
        <v>38</v>
      </c>
      <c r="K1261" s="17" t="s">
        <v>25</v>
      </c>
      <c r="L1261" s="17" t="s">
        <v>109</v>
      </c>
      <c r="M1261" s="17" t="s">
        <v>59</v>
      </c>
      <c r="N1261" s="17" t="s">
        <v>42</v>
      </c>
      <c r="O1261" s="17" t="s">
        <v>50</v>
      </c>
      <c r="P1261" s="17" t="s">
        <v>30</v>
      </c>
      <c r="Q1261" s="17" t="s">
        <v>75</v>
      </c>
      <c r="R1261" s="17">
        <v>92981</v>
      </c>
      <c r="S1261" s="17" t="s">
        <v>3690</v>
      </c>
      <c r="T1261" s="17" t="s">
        <v>61</v>
      </c>
      <c r="U1261" s="16">
        <f>datos_chargeback_2001_1!$V1261/100</f>
        <v>0</v>
      </c>
      <c r="V1261" s="17">
        <v>0</v>
      </c>
      <c r="W1261" s="16">
        <f>datos_chargeback_2001_1!$X1261/100</f>
        <v>929.81</v>
      </c>
      <c r="X1261" s="17">
        <v>92981</v>
      </c>
      <c r="Y1261" s="16">
        <f>datos_chargeback_2001_1!$Z1261/100</f>
        <v>0</v>
      </c>
      <c r="Z1261" s="17">
        <v>0</v>
      </c>
      <c r="AA1261" s="17" t="s">
        <v>3691</v>
      </c>
      <c r="AB1261" s="17" t="s">
        <v>48</v>
      </c>
      <c r="AC1261" s="18">
        <v>44986</v>
      </c>
      <c r="AD1261" s="16">
        <f>datos_chargeback_2001_1!$AE1261/100</f>
        <v>830.96</v>
      </c>
      <c r="AE1261" s="17">
        <v>83096</v>
      </c>
      <c r="AF1261" s="17" t="s">
        <v>36</v>
      </c>
    </row>
    <row r="1262" spans="1:32" x14ac:dyDescent="0.3">
      <c r="A1262" s="34" t="s">
        <v>3692</v>
      </c>
      <c r="B1262" s="3">
        <v>44987</v>
      </c>
      <c r="C1262" s="3" t="str">
        <f>TEXT(Tabla10[[#This Row],[Fecha de transacción]],"DDDD")</f>
        <v>jueves</v>
      </c>
      <c r="D1262" s="3">
        <v>45047</v>
      </c>
      <c r="E1262" s="4">
        <f>datos_chargeback_2001_1!$D1262-datos_chargeback_2001_1!$B1262</f>
        <v>60</v>
      </c>
      <c r="F1262" s="5">
        <f>datos_chargeback_2001_1!$G1262/100</f>
        <v>377.84</v>
      </c>
      <c r="G1262" s="6">
        <v>37784</v>
      </c>
      <c r="H1262" s="5">
        <f t="shared" si="19"/>
        <v>0</v>
      </c>
      <c r="I1262" s="5">
        <v>0</v>
      </c>
      <c r="J1262" s="6" t="s">
        <v>24</v>
      </c>
      <c r="K1262" s="6" t="s">
        <v>25</v>
      </c>
      <c r="L1262" s="6" t="s">
        <v>40</v>
      </c>
      <c r="M1262" s="6" t="s">
        <v>85</v>
      </c>
      <c r="N1262" s="6" t="s">
        <v>42</v>
      </c>
      <c r="O1262" s="6" t="s">
        <v>29</v>
      </c>
      <c r="P1262" s="6" t="s">
        <v>30</v>
      </c>
      <c r="Q1262" s="6" t="s">
        <v>55</v>
      </c>
      <c r="R1262" s="6">
        <v>37784</v>
      </c>
      <c r="S1262" s="6" t="s">
        <v>3693</v>
      </c>
      <c r="T1262" s="6" t="s">
        <v>61</v>
      </c>
      <c r="U1262" s="5">
        <f>datos_chargeback_2001_1!$V1262/100</f>
        <v>0</v>
      </c>
      <c r="V1262" s="6">
        <v>0</v>
      </c>
      <c r="W1262" s="5">
        <f>datos_chargeback_2001_1!$X1262/100</f>
        <v>377.84</v>
      </c>
      <c r="X1262" s="6">
        <v>37784</v>
      </c>
      <c r="Y1262" s="5">
        <f>datos_chargeback_2001_1!$Z1262/100</f>
        <v>0</v>
      </c>
      <c r="Z1262" s="6">
        <v>0</v>
      </c>
      <c r="AA1262" s="6" t="s">
        <v>3694</v>
      </c>
      <c r="AB1262" s="6" t="s">
        <v>48</v>
      </c>
      <c r="AC1262" s="8">
        <v>44987</v>
      </c>
      <c r="AD1262" s="5">
        <f>datos_chargeback_2001_1!$AE1262/100</f>
        <v>127.47</v>
      </c>
      <c r="AE1262" s="6">
        <v>12747</v>
      </c>
      <c r="AF1262" s="6" t="s">
        <v>64</v>
      </c>
    </row>
    <row r="1263" spans="1:32" x14ac:dyDescent="0.3">
      <c r="A1263" s="36" t="s">
        <v>3695</v>
      </c>
      <c r="B1263" s="14">
        <v>44988</v>
      </c>
      <c r="C1263" s="14" t="str">
        <f>TEXT(Tabla10[[#This Row],[Fecha de transacción]],"DDDD")</f>
        <v>viernes</v>
      </c>
      <c r="D1263" s="14">
        <v>45074</v>
      </c>
      <c r="E1263" s="15">
        <f>datos_chargeback_2001_1!$D1263-datos_chargeback_2001_1!$B1263</f>
        <v>86</v>
      </c>
      <c r="F1263" s="16">
        <f>datos_chargeback_2001_1!$G1263/100</f>
        <v>375.91</v>
      </c>
      <c r="G1263" s="17">
        <v>37591</v>
      </c>
      <c r="H1263" s="16">
        <f t="shared" si="19"/>
        <v>0</v>
      </c>
      <c r="I1263" s="16">
        <v>0.13</v>
      </c>
      <c r="J1263" s="17" t="s">
        <v>38</v>
      </c>
      <c r="K1263" s="17" t="s">
        <v>25</v>
      </c>
      <c r="L1263" s="17" t="s">
        <v>26</v>
      </c>
      <c r="M1263" s="17" t="s">
        <v>41</v>
      </c>
      <c r="N1263" s="17" t="s">
        <v>42</v>
      </c>
      <c r="O1263" s="17" t="s">
        <v>43</v>
      </c>
      <c r="P1263" s="17" t="s">
        <v>54</v>
      </c>
      <c r="Q1263" s="17" t="s">
        <v>75</v>
      </c>
      <c r="R1263" s="17">
        <v>37591</v>
      </c>
      <c r="S1263" s="17" t="s">
        <v>382</v>
      </c>
      <c r="T1263" s="17" t="s">
        <v>116</v>
      </c>
      <c r="U1263" s="16">
        <f>datos_chargeback_2001_1!$V1263/100</f>
        <v>375.91</v>
      </c>
      <c r="V1263" s="17">
        <v>37591</v>
      </c>
      <c r="W1263" s="16">
        <f>datos_chargeback_2001_1!$X1263/100</f>
        <v>0</v>
      </c>
      <c r="X1263" s="17">
        <v>0</v>
      </c>
      <c r="Y1263" s="16">
        <f>datos_chargeback_2001_1!$Z1263/100</f>
        <v>0</v>
      </c>
      <c r="Z1263" s="17">
        <v>0</v>
      </c>
      <c r="AA1263" s="17" t="s">
        <v>3696</v>
      </c>
      <c r="AB1263" s="17" t="s">
        <v>48</v>
      </c>
      <c r="AC1263" s="18">
        <v>44988</v>
      </c>
      <c r="AD1263" s="16">
        <f>datos_chargeback_2001_1!$AE1263/100</f>
        <v>684.75</v>
      </c>
      <c r="AE1263" s="17">
        <v>68475</v>
      </c>
      <c r="AF1263" s="17" t="s">
        <v>53</v>
      </c>
    </row>
    <row r="1264" spans="1:32" x14ac:dyDescent="0.3">
      <c r="A1264" s="34" t="s">
        <v>3697</v>
      </c>
      <c r="B1264" s="3">
        <v>44989</v>
      </c>
      <c r="C1264" s="3" t="str">
        <f>TEXT(Tabla10[[#This Row],[Fecha de transacción]],"DDDD")</f>
        <v>sábado</v>
      </c>
      <c r="D1264" s="3">
        <v>45070</v>
      </c>
      <c r="E1264" s="4">
        <f>datos_chargeback_2001_1!$D1264-datos_chargeback_2001_1!$B1264</f>
        <v>81</v>
      </c>
      <c r="F1264" s="5">
        <f>datos_chargeback_2001_1!$G1264/100</f>
        <v>286.89</v>
      </c>
      <c r="G1264" s="6">
        <v>28689</v>
      </c>
      <c r="H1264" s="5">
        <f t="shared" si="19"/>
        <v>0</v>
      </c>
      <c r="I1264" s="5">
        <v>1.25</v>
      </c>
      <c r="J1264" s="6" t="s">
        <v>38</v>
      </c>
      <c r="K1264" s="6" t="s">
        <v>25</v>
      </c>
      <c r="L1264" s="6" t="s">
        <v>119</v>
      </c>
      <c r="M1264" s="6" t="s">
        <v>93</v>
      </c>
      <c r="N1264" s="6" t="s">
        <v>42</v>
      </c>
      <c r="O1264" s="6" t="s">
        <v>50</v>
      </c>
      <c r="P1264" s="6" t="s">
        <v>30</v>
      </c>
      <c r="Q1264" s="6" t="s">
        <v>44</v>
      </c>
      <c r="R1264" s="6">
        <v>28689</v>
      </c>
      <c r="S1264" s="6" t="s">
        <v>3698</v>
      </c>
      <c r="T1264" s="6" t="s">
        <v>46</v>
      </c>
      <c r="U1264" s="5">
        <f>datos_chargeback_2001_1!$V1264/100</f>
        <v>286.89</v>
      </c>
      <c r="V1264" s="6">
        <v>28689</v>
      </c>
      <c r="W1264" s="5">
        <f>datos_chargeback_2001_1!$X1264/100</f>
        <v>0</v>
      </c>
      <c r="X1264" s="6">
        <v>0</v>
      </c>
      <c r="Y1264" s="5">
        <f>datos_chargeback_2001_1!$Z1264/100</f>
        <v>0</v>
      </c>
      <c r="Z1264" s="6">
        <v>0</v>
      </c>
      <c r="AA1264" s="6" t="s">
        <v>3699</v>
      </c>
      <c r="AB1264" s="6" t="s">
        <v>35</v>
      </c>
      <c r="AC1264" s="7" t="s">
        <v>35</v>
      </c>
      <c r="AD1264" s="5">
        <f>datos_chargeback_2001_1!$AE1264/100</f>
        <v>0</v>
      </c>
      <c r="AE1264" s="6">
        <v>0</v>
      </c>
      <c r="AF1264" s="6" t="s">
        <v>50</v>
      </c>
    </row>
    <row r="1265" spans="1:32" x14ac:dyDescent="0.3">
      <c r="A1265" s="34" t="s">
        <v>3700</v>
      </c>
      <c r="B1265" s="3">
        <v>44990</v>
      </c>
      <c r="C1265" s="3" t="str">
        <f>TEXT(Tabla10[[#This Row],[Fecha de transacción]],"DDDD")</f>
        <v>domingo</v>
      </c>
      <c r="D1265" s="3">
        <v>45071</v>
      </c>
      <c r="E1265" s="4">
        <f>datos_chargeback_2001_1!$D1265-datos_chargeback_2001_1!$B1265</f>
        <v>81</v>
      </c>
      <c r="F1265" s="5">
        <f>datos_chargeback_2001_1!$G1265/100</f>
        <v>741.58</v>
      </c>
      <c r="G1265" s="6">
        <v>74158</v>
      </c>
      <c r="H1265" s="5">
        <f t="shared" si="19"/>
        <v>0</v>
      </c>
      <c r="I1265" s="5">
        <v>1.07</v>
      </c>
      <c r="J1265" s="6" t="s">
        <v>38</v>
      </c>
      <c r="K1265" s="6" t="s">
        <v>25</v>
      </c>
      <c r="L1265" s="6" t="s">
        <v>74</v>
      </c>
      <c r="M1265" s="6" t="s">
        <v>59</v>
      </c>
      <c r="N1265" s="6" t="s">
        <v>28</v>
      </c>
      <c r="O1265" s="6" t="s">
        <v>53</v>
      </c>
      <c r="P1265" s="6" t="s">
        <v>54</v>
      </c>
      <c r="Q1265" s="6" t="s">
        <v>31</v>
      </c>
      <c r="R1265" s="6">
        <v>74158</v>
      </c>
      <c r="S1265" s="6" t="s">
        <v>3268</v>
      </c>
      <c r="T1265" s="6" t="s">
        <v>33</v>
      </c>
      <c r="U1265" s="5">
        <f>datos_chargeback_2001_1!$V1265/100</f>
        <v>0</v>
      </c>
      <c r="V1265" s="6">
        <v>0</v>
      </c>
      <c r="W1265" s="5">
        <f>datos_chargeback_2001_1!$X1265/100</f>
        <v>0</v>
      </c>
      <c r="X1265" s="6">
        <v>0</v>
      </c>
      <c r="Y1265" s="5">
        <f>datos_chargeback_2001_1!$Z1265/100</f>
        <v>741.58</v>
      </c>
      <c r="Z1265" s="6">
        <v>74158</v>
      </c>
      <c r="AA1265" s="6" t="s">
        <v>3701</v>
      </c>
      <c r="AB1265" s="6" t="s">
        <v>48</v>
      </c>
      <c r="AC1265" s="8">
        <v>44990</v>
      </c>
      <c r="AD1265" s="5">
        <f>datos_chargeback_2001_1!$AE1265/100</f>
        <v>98.57</v>
      </c>
      <c r="AE1265" s="6">
        <v>9857</v>
      </c>
      <c r="AF1265" s="6" t="s">
        <v>50</v>
      </c>
    </row>
    <row r="1266" spans="1:32" x14ac:dyDescent="0.3">
      <c r="A1266" s="35" t="s">
        <v>3702</v>
      </c>
      <c r="B1266" s="9">
        <v>44991</v>
      </c>
      <c r="C1266" s="9" t="str">
        <f>TEXT(Tabla10[[#This Row],[Fecha de transacción]],"DDDD")</f>
        <v>lunes</v>
      </c>
      <c r="D1266" s="9">
        <v>45069</v>
      </c>
      <c r="E1266" s="10">
        <f>datos_chargeback_2001_1!$D1266-datos_chargeback_2001_1!$B1266</f>
        <v>78</v>
      </c>
      <c r="F1266" s="11">
        <f>datos_chargeback_2001_1!$G1266/100</f>
        <v>58.06</v>
      </c>
      <c r="G1266" s="12">
        <v>5806</v>
      </c>
      <c r="H1266" s="11">
        <f t="shared" si="19"/>
        <v>0</v>
      </c>
      <c r="I1266" s="11">
        <v>0</v>
      </c>
      <c r="J1266" s="12" t="s">
        <v>24</v>
      </c>
      <c r="K1266" s="12" t="s">
        <v>25</v>
      </c>
      <c r="L1266" s="12" t="s">
        <v>80</v>
      </c>
      <c r="M1266" s="12" t="s">
        <v>59</v>
      </c>
      <c r="N1266" s="12" t="s">
        <v>42</v>
      </c>
      <c r="O1266" s="12" t="s">
        <v>29</v>
      </c>
      <c r="P1266" s="12" t="s">
        <v>30</v>
      </c>
      <c r="Q1266" s="12" t="s">
        <v>31</v>
      </c>
      <c r="R1266" s="12">
        <v>5806</v>
      </c>
      <c r="S1266" s="12" t="s">
        <v>640</v>
      </c>
      <c r="T1266" s="12" t="s">
        <v>46</v>
      </c>
      <c r="U1266" s="11">
        <f>datos_chargeback_2001_1!$V1266/100</f>
        <v>58.06</v>
      </c>
      <c r="V1266" s="12">
        <v>5806</v>
      </c>
      <c r="W1266" s="11">
        <f>datos_chargeback_2001_1!$X1266/100</f>
        <v>0</v>
      </c>
      <c r="X1266" s="12">
        <v>0</v>
      </c>
      <c r="Y1266" s="11">
        <f>datos_chargeback_2001_1!$Z1266/100</f>
        <v>0</v>
      </c>
      <c r="Z1266" s="12">
        <v>0</v>
      </c>
      <c r="AA1266" s="12" t="s">
        <v>3703</v>
      </c>
      <c r="AB1266" s="12" t="s">
        <v>35</v>
      </c>
      <c r="AC1266" s="13" t="s">
        <v>35</v>
      </c>
      <c r="AD1266" s="11">
        <f>datos_chargeback_2001_1!$AE1266/100</f>
        <v>0</v>
      </c>
      <c r="AE1266" s="12">
        <v>0</v>
      </c>
      <c r="AF1266" s="12" t="s">
        <v>53</v>
      </c>
    </row>
    <row r="1267" spans="1:32" x14ac:dyDescent="0.3">
      <c r="A1267" s="34" t="s">
        <v>3704</v>
      </c>
      <c r="B1267" s="3">
        <v>44992</v>
      </c>
      <c r="C1267" s="3" t="str">
        <f>TEXT(Tabla10[[#This Row],[Fecha de transacción]],"DDDD")</f>
        <v>martes</v>
      </c>
      <c r="D1267" s="3">
        <v>45070</v>
      </c>
      <c r="E1267" s="4">
        <f>datos_chargeback_2001_1!$D1267-datos_chargeback_2001_1!$B1267</f>
        <v>78</v>
      </c>
      <c r="F1267" s="5">
        <f>datos_chargeback_2001_1!$G1267/100</f>
        <v>56.86</v>
      </c>
      <c r="G1267" s="6">
        <v>5686</v>
      </c>
      <c r="H1267" s="5">
        <f t="shared" si="19"/>
        <v>0</v>
      </c>
      <c r="I1267" s="5">
        <v>0</v>
      </c>
      <c r="J1267" s="6" t="s">
        <v>38</v>
      </c>
      <c r="K1267" s="6" t="s">
        <v>25</v>
      </c>
      <c r="L1267" s="6" t="s">
        <v>40</v>
      </c>
      <c r="M1267" s="6" t="s">
        <v>52</v>
      </c>
      <c r="N1267" s="6" t="s">
        <v>42</v>
      </c>
      <c r="O1267" s="6" t="s">
        <v>43</v>
      </c>
      <c r="P1267" s="6" t="s">
        <v>54</v>
      </c>
      <c r="Q1267" s="6" t="s">
        <v>66</v>
      </c>
      <c r="R1267" s="6">
        <v>56860</v>
      </c>
      <c r="S1267" s="6" t="s">
        <v>3705</v>
      </c>
      <c r="T1267" s="6" t="s">
        <v>61</v>
      </c>
      <c r="U1267" s="5">
        <f>datos_chargeback_2001_1!$V1267/100</f>
        <v>0</v>
      </c>
      <c r="V1267" s="6">
        <v>0</v>
      </c>
      <c r="W1267" s="5">
        <f>datos_chargeback_2001_1!$X1267/100</f>
        <v>568.6</v>
      </c>
      <c r="X1267" s="6">
        <v>56860</v>
      </c>
      <c r="Y1267" s="5">
        <f>datos_chargeback_2001_1!$Z1267/100</f>
        <v>0</v>
      </c>
      <c r="Z1267" s="6">
        <v>0</v>
      </c>
      <c r="AA1267" s="6" t="s">
        <v>3706</v>
      </c>
      <c r="AB1267" s="6" t="s">
        <v>35</v>
      </c>
      <c r="AC1267" s="7" t="s">
        <v>35</v>
      </c>
      <c r="AD1267" s="5">
        <f>datos_chargeback_2001_1!$AE1267/100</f>
        <v>0</v>
      </c>
      <c r="AE1267" s="6">
        <v>0</v>
      </c>
      <c r="AF1267" s="6" t="s">
        <v>36</v>
      </c>
    </row>
    <row r="1268" spans="1:32" x14ac:dyDescent="0.3">
      <c r="A1268" s="35" t="s">
        <v>3707</v>
      </c>
      <c r="B1268" s="9">
        <v>44993</v>
      </c>
      <c r="C1268" s="9" t="str">
        <f>TEXT(Tabla10[[#This Row],[Fecha de transacción]],"DDDD")</f>
        <v>miércoles</v>
      </c>
      <c r="D1268" s="9">
        <v>45078</v>
      </c>
      <c r="E1268" s="10">
        <f>datos_chargeback_2001_1!$D1268-datos_chargeback_2001_1!$B1268</f>
        <v>85</v>
      </c>
      <c r="F1268" s="11">
        <f>datos_chargeback_2001_1!$G1268/100</f>
        <v>798.02</v>
      </c>
      <c r="G1268" s="12">
        <v>79802</v>
      </c>
      <c r="H1268" s="11">
        <f t="shared" si="19"/>
        <v>0</v>
      </c>
      <c r="I1268" s="11">
        <v>1.42</v>
      </c>
      <c r="J1268" s="12" t="s">
        <v>24</v>
      </c>
      <c r="K1268" s="12" t="s">
        <v>25</v>
      </c>
      <c r="L1268" s="12" t="s">
        <v>74</v>
      </c>
      <c r="M1268" s="12" t="s">
        <v>52</v>
      </c>
      <c r="N1268" s="12" t="s">
        <v>42</v>
      </c>
      <c r="O1268" s="12" t="s">
        <v>36</v>
      </c>
      <c r="P1268" s="12" t="s">
        <v>54</v>
      </c>
      <c r="Q1268" s="12" t="s">
        <v>66</v>
      </c>
      <c r="R1268" s="12">
        <v>79802</v>
      </c>
      <c r="S1268" s="12" t="s">
        <v>3551</v>
      </c>
      <c r="T1268" s="12" t="s">
        <v>116</v>
      </c>
      <c r="U1268" s="11">
        <f>datos_chargeback_2001_1!$V1268/100</f>
        <v>798.02</v>
      </c>
      <c r="V1268" s="12">
        <v>79802</v>
      </c>
      <c r="W1268" s="11">
        <f>datos_chargeback_2001_1!$X1268/100</f>
        <v>0</v>
      </c>
      <c r="X1268" s="12">
        <v>0</v>
      </c>
      <c r="Y1268" s="11">
        <f>datos_chargeback_2001_1!$Z1268/100</f>
        <v>0</v>
      </c>
      <c r="Z1268" s="12">
        <v>0</v>
      </c>
      <c r="AA1268" s="12" t="s">
        <v>3708</v>
      </c>
      <c r="AB1268" s="12" t="s">
        <v>48</v>
      </c>
      <c r="AC1268" s="19">
        <v>44993</v>
      </c>
      <c r="AD1268" s="11">
        <f>datos_chargeback_2001_1!$AE1268/100</f>
        <v>24.55</v>
      </c>
      <c r="AE1268" s="12">
        <v>2455</v>
      </c>
      <c r="AF1268" s="12" t="s">
        <v>43</v>
      </c>
    </row>
    <row r="1269" spans="1:32" x14ac:dyDescent="0.3">
      <c r="A1269" s="36" t="s">
        <v>3709</v>
      </c>
      <c r="B1269" s="14">
        <v>44994</v>
      </c>
      <c r="C1269" s="14" t="str">
        <f>TEXT(Tabla10[[#This Row],[Fecha de transacción]],"DDDD")</f>
        <v>jueves</v>
      </c>
      <c r="D1269" s="14">
        <v>45067</v>
      </c>
      <c r="E1269" s="15">
        <f>datos_chargeback_2001_1!$D1269-datos_chargeback_2001_1!$B1269</f>
        <v>73</v>
      </c>
      <c r="F1269" s="16">
        <f>datos_chargeback_2001_1!$G1269/100</f>
        <v>56.54</v>
      </c>
      <c r="G1269" s="17">
        <v>5654</v>
      </c>
      <c r="H1269" s="16">
        <f t="shared" si="19"/>
        <v>0</v>
      </c>
      <c r="I1269" s="16">
        <v>0</v>
      </c>
      <c r="J1269" s="17" t="s">
        <v>38</v>
      </c>
      <c r="K1269" s="17" t="s">
        <v>25</v>
      </c>
      <c r="L1269" s="17" t="s">
        <v>119</v>
      </c>
      <c r="M1269" s="17" t="s">
        <v>41</v>
      </c>
      <c r="N1269" s="17" t="s">
        <v>42</v>
      </c>
      <c r="O1269" s="17" t="s">
        <v>29</v>
      </c>
      <c r="P1269" s="17" t="s">
        <v>30</v>
      </c>
      <c r="Q1269" s="17" t="s">
        <v>44</v>
      </c>
      <c r="R1269" s="17">
        <v>5654</v>
      </c>
      <c r="S1269" s="17" t="s">
        <v>514</v>
      </c>
      <c r="T1269" s="17" t="s">
        <v>61</v>
      </c>
      <c r="U1269" s="16">
        <f>datos_chargeback_2001_1!$V1269/100</f>
        <v>0</v>
      </c>
      <c r="V1269" s="17">
        <v>0</v>
      </c>
      <c r="W1269" s="16">
        <f>datos_chargeback_2001_1!$X1269/100</f>
        <v>56.54</v>
      </c>
      <c r="X1269" s="17">
        <v>5654</v>
      </c>
      <c r="Y1269" s="16">
        <f>datos_chargeback_2001_1!$Z1269/100</f>
        <v>0</v>
      </c>
      <c r="Z1269" s="17">
        <v>0</v>
      </c>
      <c r="AA1269" s="17" t="s">
        <v>3710</v>
      </c>
      <c r="AB1269" s="17" t="s">
        <v>35</v>
      </c>
      <c r="AC1269" s="20" t="s">
        <v>35</v>
      </c>
      <c r="AD1269" s="16">
        <f>datos_chargeback_2001_1!$AE1269/100</f>
        <v>0</v>
      </c>
      <c r="AE1269" s="17">
        <v>0</v>
      </c>
      <c r="AF1269" s="17" t="s">
        <v>64</v>
      </c>
    </row>
    <row r="1270" spans="1:32" x14ac:dyDescent="0.3">
      <c r="A1270" s="34" t="s">
        <v>3711</v>
      </c>
      <c r="B1270" s="3">
        <v>44995</v>
      </c>
      <c r="C1270" s="3" t="str">
        <f>TEXT(Tabla10[[#This Row],[Fecha de transacción]],"DDDD")</f>
        <v>viernes</v>
      </c>
      <c r="D1270" s="3">
        <v>45078</v>
      </c>
      <c r="E1270" s="4">
        <f>datos_chargeback_2001_1!$D1270-datos_chargeback_2001_1!$B1270</f>
        <v>83</v>
      </c>
      <c r="F1270" s="5">
        <f>datos_chargeback_2001_1!$G1270/100</f>
        <v>10.67</v>
      </c>
      <c r="G1270" s="6">
        <v>1067</v>
      </c>
      <c r="H1270" s="5">
        <f t="shared" si="19"/>
        <v>0</v>
      </c>
      <c r="I1270" s="5">
        <v>0</v>
      </c>
      <c r="J1270" s="6" t="s">
        <v>24</v>
      </c>
      <c r="K1270" s="6" t="s">
        <v>25</v>
      </c>
      <c r="L1270" s="6" t="s">
        <v>109</v>
      </c>
      <c r="M1270" s="6" t="s">
        <v>93</v>
      </c>
      <c r="N1270" s="6" t="s">
        <v>42</v>
      </c>
      <c r="O1270" s="6" t="s">
        <v>114</v>
      </c>
      <c r="P1270" s="6" t="s">
        <v>30</v>
      </c>
      <c r="Q1270" s="6" t="s">
        <v>44</v>
      </c>
      <c r="R1270" s="6">
        <v>1067</v>
      </c>
      <c r="S1270" s="6" t="s">
        <v>3712</v>
      </c>
      <c r="T1270" s="6" t="s">
        <v>61</v>
      </c>
      <c r="U1270" s="5">
        <f>datos_chargeback_2001_1!$V1270/100</f>
        <v>0</v>
      </c>
      <c r="V1270" s="6">
        <v>0</v>
      </c>
      <c r="W1270" s="5">
        <f>datos_chargeback_2001_1!$X1270/100</f>
        <v>10.67</v>
      </c>
      <c r="X1270" s="6">
        <v>1067</v>
      </c>
      <c r="Y1270" s="5">
        <f>datos_chargeback_2001_1!$Z1270/100</f>
        <v>0</v>
      </c>
      <c r="Z1270" s="6">
        <v>0</v>
      </c>
      <c r="AA1270" s="6" t="s">
        <v>3713</v>
      </c>
      <c r="AB1270" s="6" t="s">
        <v>48</v>
      </c>
      <c r="AC1270" s="8">
        <v>44995</v>
      </c>
      <c r="AD1270" s="5">
        <f>datos_chargeback_2001_1!$AE1270/100</f>
        <v>21.23</v>
      </c>
      <c r="AE1270" s="6">
        <v>2123</v>
      </c>
      <c r="AF1270" s="6" t="s">
        <v>50</v>
      </c>
    </row>
    <row r="1271" spans="1:32" x14ac:dyDescent="0.3">
      <c r="A1271" s="36" t="s">
        <v>3714</v>
      </c>
      <c r="B1271" s="14">
        <v>44996</v>
      </c>
      <c r="C1271" s="14" t="str">
        <f>TEXT(Tabla10[[#This Row],[Fecha de transacción]],"DDDD")</f>
        <v>sábado</v>
      </c>
      <c r="D1271" s="14">
        <v>45083</v>
      </c>
      <c r="E1271" s="15">
        <f>datos_chargeback_2001_1!$D1271-datos_chargeback_2001_1!$B1271</f>
        <v>87</v>
      </c>
      <c r="F1271" s="16">
        <f>datos_chargeback_2001_1!$G1271/100</f>
        <v>114.73</v>
      </c>
      <c r="G1271" s="17">
        <v>11473</v>
      </c>
      <c r="H1271" s="16">
        <f t="shared" si="19"/>
        <v>0</v>
      </c>
      <c r="I1271" s="16">
        <v>0</v>
      </c>
      <c r="J1271" s="17" t="s">
        <v>24</v>
      </c>
      <c r="K1271" s="17" t="s">
        <v>25</v>
      </c>
      <c r="L1271" s="17" t="s">
        <v>74</v>
      </c>
      <c r="M1271" s="17" t="s">
        <v>85</v>
      </c>
      <c r="N1271" s="17" t="s">
        <v>42</v>
      </c>
      <c r="O1271" s="17" t="s">
        <v>70</v>
      </c>
      <c r="P1271" s="17" t="s">
        <v>54</v>
      </c>
      <c r="Q1271" s="17" t="s">
        <v>75</v>
      </c>
      <c r="R1271" s="17">
        <v>11473</v>
      </c>
      <c r="S1271" s="17" t="s">
        <v>1864</v>
      </c>
      <c r="T1271" s="17" t="s">
        <v>116</v>
      </c>
      <c r="U1271" s="16">
        <f>datos_chargeback_2001_1!$V1271/100</f>
        <v>114.73</v>
      </c>
      <c r="V1271" s="17">
        <v>11473</v>
      </c>
      <c r="W1271" s="16">
        <f>datos_chargeback_2001_1!$X1271/100</f>
        <v>0</v>
      </c>
      <c r="X1271" s="17">
        <v>0</v>
      </c>
      <c r="Y1271" s="16">
        <f>datos_chargeback_2001_1!$Z1271/100</f>
        <v>0</v>
      </c>
      <c r="Z1271" s="17">
        <v>0</v>
      </c>
      <c r="AA1271" s="17" t="s">
        <v>3715</v>
      </c>
      <c r="AB1271" s="17" t="s">
        <v>48</v>
      </c>
      <c r="AC1271" s="18">
        <v>44996</v>
      </c>
      <c r="AD1271" s="16">
        <f>datos_chargeback_2001_1!$AE1271/100</f>
        <v>367.88</v>
      </c>
      <c r="AE1271" s="17">
        <v>36788</v>
      </c>
      <c r="AF1271" s="17" t="s">
        <v>36</v>
      </c>
    </row>
    <row r="1272" spans="1:32" x14ac:dyDescent="0.3">
      <c r="A1272" s="34" t="s">
        <v>3716</v>
      </c>
      <c r="B1272" s="3">
        <v>44997</v>
      </c>
      <c r="C1272" s="3" t="str">
        <f>TEXT(Tabla10[[#This Row],[Fecha de transacción]],"DDDD")</f>
        <v>domingo</v>
      </c>
      <c r="D1272" s="3">
        <v>45072</v>
      </c>
      <c r="E1272" s="4">
        <f>datos_chargeback_2001_1!$D1272-datos_chargeback_2001_1!$B1272</f>
        <v>75</v>
      </c>
      <c r="F1272" s="5">
        <f>datos_chargeback_2001_1!$G1272/100</f>
        <v>981.55</v>
      </c>
      <c r="G1272" s="6">
        <v>98155</v>
      </c>
      <c r="H1272" s="5">
        <f t="shared" si="19"/>
        <v>0</v>
      </c>
      <c r="I1272" s="5">
        <v>0</v>
      </c>
      <c r="J1272" s="6" t="s">
        <v>38</v>
      </c>
      <c r="K1272" s="6" t="s">
        <v>25</v>
      </c>
      <c r="L1272" s="6" t="s">
        <v>109</v>
      </c>
      <c r="M1272" s="6" t="s">
        <v>93</v>
      </c>
      <c r="N1272" s="6" t="s">
        <v>42</v>
      </c>
      <c r="O1272" s="6" t="s">
        <v>29</v>
      </c>
      <c r="P1272" s="6" t="s">
        <v>54</v>
      </c>
      <c r="Q1272" s="6" t="s">
        <v>31</v>
      </c>
      <c r="R1272" s="6">
        <v>98155</v>
      </c>
      <c r="S1272" s="6" t="s">
        <v>996</v>
      </c>
      <c r="T1272" s="6" t="s">
        <v>116</v>
      </c>
      <c r="U1272" s="5">
        <f>datos_chargeback_2001_1!$V1272/100</f>
        <v>981.55</v>
      </c>
      <c r="V1272" s="6">
        <v>98155</v>
      </c>
      <c r="W1272" s="5">
        <f>datos_chargeback_2001_1!$X1272/100</f>
        <v>0</v>
      </c>
      <c r="X1272" s="6">
        <v>0</v>
      </c>
      <c r="Y1272" s="5">
        <f>datos_chargeback_2001_1!$Z1272/100</f>
        <v>0</v>
      </c>
      <c r="Z1272" s="6">
        <v>0</v>
      </c>
      <c r="AA1272" s="6" t="s">
        <v>3717</v>
      </c>
      <c r="AB1272" s="6" t="s">
        <v>35</v>
      </c>
      <c r="AC1272" s="7" t="s">
        <v>35</v>
      </c>
      <c r="AD1272" s="5">
        <f>datos_chargeback_2001_1!$AE1272/100</f>
        <v>0</v>
      </c>
      <c r="AE1272" s="6">
        <v>0</v>
      </c>
      <c r="AF1272" s="6" t="s">
        <v>36</v>
      </c>
    </row>
    <row r="1273" spans="1:32" x14ac:dyDescent="0.3">
      <c r="A1273" s="36" t="s">
        <v>3718</v>
      </c>
      <c r="B1273" s="14">
        <v>44998</v>
      </c>
      <c r="C1273" s="14" t="str">
        <f>TEXT(Tabla10[[#This Row],[Fecha de transacción]],"DDDD")</f>
        <v>lunes</v>
      </c>
      <c r="D1273" s="14">
        <v>45071</v>
      </c>
      <c r="E1273" s="15">
        <f>datos_chargeback_2001_1!$D1273-datos_chargeback_2001_1!$B1273</f>
        <v>73</v>
      </c>
      <c r="F1273" s="16">
        <f>datos_chargeback_2001_1!$G1273/100</f>
        <v>671.71</v>
      </c>
      <c r="G1273" s="17">
        <v>67171</v>
      </c>
      <c r="H1273" s="16">
        <f t="shared" si="19"/>
        <v>0</v>
      </c>
      <c r="I1273" s="16">
        <v>0</v>
      </c>
      <c r="J1273" s="17" t="s">
        <v>24</v>
      </c>
      <c r="K1273" s="17" t="s">
        <v>25</v>
      </c>
      <c r="L1273" s="17" t="s">
        <v>74</v>
      </c>
      <c r="M1273" s="17" t="s">
        <v>93</v>
      </c>
      <c r="N1273" s="17" t="s">
        <v>28</v>
      </c>
      <c r="O1273" s="17" t="s">
        <v>43</v>
      </c>
      <c r="P1273" s="17" t="s">
        <v>54</v>
      </c>
      <c r="Q1273" s="17" t="s">
        <v>75</v>
      </c>
      <c r="R1273" s="17">
        <v>67171</v>
      </c>
      <c r="S1273" s="17" t="s">
        <v>900</v>
      </c>
      <c r="T1273" s="17" t="s">
        <v>33</v>
      </c>
      <c r="U1273" s="16">
        <f>datos_chargeback_2001_1!$V1273/100</f>
        <v>0</v>
      </c>
      <c r="V1273" s="17">
        <v>0</v>
      </c>
      <c r="W1273" s="16">
        <f>datos_chargeback_2001_1!$X1273/100</f>
        <v>0</v>
      </c>
      <c r="X1273" s="17">
        <v>0</v>
      </c>
      <c r="Y1273" s="16">
        <f>datos_chargeback_2001_1!$Z1273/100</f>
        <v>671.71</v>
      </c>
      <c r="Z1273" s="17">
        <v>67171</v>
      </c>
      <c r="AA1273" s="17" t="s">
        <v>3719</v>
      </c>
      <c r="AB1273" s="17" t="s">
        <v>35</v>
      </c>
      <c r="AC1273" s="20" t="s">
        <v>35</v>
      </c>
      <c r="AD1273" s="16">
        <f>datos_chargeback_2001_1!$AE1273/100</f>
        <v>0</v>
      </c>
      <c r="AE1273" s="17">
        <v>0</v>
      </c>
      <c r="AF1273" s="17" t="s">
        <v>53</v>
      </c>
    </row>
    <row r="1274" spans="1:32" x14ac:dyDescent="0.3">
      <c r="A1274" s="35" t="s">
        <v>3720</v>
      </c>
      <c r="B1274" s="9">
        <v>44999</v>
      </c>
      <c r="C1274" s="9" t="str">
        <f>TEXT(Tabla10[[#This Row],[Fecha de transacción]],"DDDD")</f>
        <v>martes</v>
      </c>
      <c r="D1274" s="9">
        <v>45061</v>
      </c>
      <c r="E1274" s="10">
        <f>datos_chargeback_2001_1!$D1274-datos_chargeback_2001_1!$B1274</f>
        <v>62</v>
      </c>
      <c r="F1274" s="11">
        <f>datos_chargeback_2001_1!$G1274/100</f>
        <v>210.16</v>
      </c>
      <c r="G1274" s="12">
        <v>21016</v>
      </c>
      <c r="H1274" s="11">
        <f t="shared" si="19"/>
        <v>0</v>
      </c>
      <c r="I1274" s="11">
        <v>1.27</v>
      </c>
      <c r="J1274" s="12" t="s">
        <v>38</v>
      </c>
      <c r="K1274" s="12" t="s">
        <v>25</v>
      </c>
      <c r="L1274" s="12" t="s">
        <v>80</v>
      </c>
      <c r="M1274" s="12" t="s">
        <v>52</v>
      </c>
      <c r="N1274" s="12" t="s">
        <v>42</v>
      </c>
      <c r="O1274" s="12" t="s">
        <v>70</v>
      </c>
      <c r="P1274" s="12" t="s">
        <v>30</v>
      </c>
      <c r="Q1274" s="12" t="s">
        <v>66</v>
      </c>
      <c r="R1274" s="12">
        <v>21016</v>
      </c>
      <c r="S1274" s="12" t="s">
        <v>679</v>
      </c>
      <c r="T1274" s="12" t="s">
        <v>46</v>
      </c>
      <c r="U1274" s="11">
        <f>datos_chargeback_2001_1!$V1274/100</f>
        <v>210.16</v>
      </c>
      <c r="V1274" s="12">
        <v>21016</v>
      </c>
      <c r="W1274" s="11">
        <f>datos_chargeback_2001_1!$X1274/100</f>
        <v>0</v>
      </c>
      <c r="X1274" s="12">
        <v>0</v>
      </c>
      <c r="Y1274" s="11">
        <f>datos_chargeback_2001_1!$Z1274/100</f>
        <v>0</v>
      </c>
      <c r="Z1274" s="12">
        <v>0</v>
      </c>
      <c r="AA1274" s="12" t="s">
        <v>3721</v>
      </c>
      <c r="AB1274" s="12" t="s">
        <v>48</v>
      </c>
      <c r="AC1274" s="19">
        <v>44999</v>
      </c>
      <c r="AD1274" s="11">
        <f>datos_chargeback_2001_1!$AE1274/100</f>
        <v>727.69</v>
      </c>
      <c r="AE1274" s="12">
        <v>72769</v>
      </c>
      <c r="AF1274" s="12" t="s">
        <v>50</v>
      </c>
    </row>
    <row r="1275" spans="1:32" x14ac:dyDescent="0.3">
      <c r="A1275" s="34" t="s">
        <v>3722</v>
      </c>
      <c r="B1275" s="3">
        <v>45000</v>
      </c>
      <c r="C1275" s="3" t="str">
        <f>TEXT(Tabla10[[#This Row],[Fecha de transacción]],"DDDD")</f>
        <v>miércoles</v>
      </c>
      <c r="D1275" s="3">
        <v>45078</v>
      </c>
      <c r="E1275" s="4">
        <f>datos_chargeback_2001_1!$D1275-datos_chargeback_2001_1!$B1275</f>
        <v>78</v>
      </c>
      <c r="F1275" s="5">
        <f>datos_chargeback_2001_1!$G1275/100</f>
        <v>504.32</v>
      </c>
      <c r="G1275" s="6">
        <v>50432</v>
      </c>
      <c r="H1275" s="5">
        <f t="shared" si="19"/>
        <v>0</v>
      </c>
      <c r="I1275" s="5">
        <v>1.39</v>
      </c>
      <c r="J1275" s="6" t="s">
        <v>24</v>
      </c>
      <c r="K1275" s="6" t="s">
        <v>25</v>
      </c>
      <c r="L1275" s="6" t="s">
        <v>26</v>
      </c>
      <c r="M1275" s="6" t="s">
        <v>93</v>
      </c>
      <c r="N1275" s="6" t="s">
        <v>42</v>
      </c>
      <c r="O1275" s="6" t="s">
        <v>70</v>
      </c>
      <c r="P1275" s="6" t="s">
        <v>54</v>
      </c>
      <c r="Q1275" s="6" t="s">
        <v>44</v>
      </c>
      <c r="R1275" s="6">
        <v>50432</v>
      </c>
      <c r="S1275" s="6" t="s">
        <v>3723</v>
      </c>
      <c r="T1275" s="6" t="s">
        <v>46</v>
      </c>
      <c r="U1275" s="5">
        <f>datos_chargeback_2001_1!$V1275/100</f>
        <v>504.32</v>
      </c>
      <c r="V1275" s="6">
        <v>50432</v>
      </c>
      <c r="W1275" s="5">
        <f>datos_chargeback_2001_1!$X1275/100</f>
        <v>0</v>
      </c>
      <c r="X1275" s="6">
        <v>0</v>
      </c>
      <c r="Y1275" s="5">
        <f>datos_chargeback_2001_1!$Z1275/100</f>
        <v>0</v>
      </c>
      <c r="Z1275" s="6">
        <v>0</v>
      </c>
      <c r="AA1275" s="6" t="s">
        <v>3724</v>
      </c>
      <c r="AB1275" s="6" t="s">
        <v>48</v>
      </c>
      <c r="AC1275" s="8">
        <v>45000</v>
      </c>
      <c r="AD1275" s="5">
        <f>datos_chargeback_2001_1!$AE1275/100</f>
        <v>363.51</v>
      </c>
      <c r="AE1275" s="6">
        <v>36351</v>
      </c>
      <c r="AF1275" s="6" t="s">
        <v>53</v>
      </c>
    </row>
    <row r="1276" spans="1:32" x14ac:dyDescent="0.3">
      <c r="A1276" s="35" t="s">
        <v>3725</v>
      </c>
      <c r="B1276" s="9">
        <v>45001</v>
      </c>
      <c r="C1276" s="9" t="str">
        <f>TEXT(Tabla10[[#This Row],[Fecha de transacción]],"DDDD")</f>
        <v>jueves</v>
      </c>
      <c r="D1276" s="9">
        <v>45068</v>
      </c>
      <c r="E1276" s="10">
        <f>datos_chargeback_2001_1!$D1276-datos_chargeback_2001_1!$B1276</f>
        <v>67</v>
      </c>
      <c r="F1276" s="11">
        <f>datos_chargeback_2001_1!$G1276/100</f>
        <v>34.46</v>
      </c>
      <c r="G1276" s="12">
        <v>3446</v>
      </c>
      <c r="H1276" s="11">
        <f t="shared" si="19"/>
        <v>0</v>
      </c>
      <c r="I1276" s="11">
        <v>1.24</v>
      </c>
      <c r="J1276" s="12" t="s">
        <v>38</v>
      </c>
      <c r="K1276" s="12" t="s">
        <v>25</v>
      </c>
      <c r="L1276" s="12" t="s">
        <v>119</v>
      </c>
      <c r="M1276" s="12" t="s">
        <v>85</v>
      </c>
      <c r="N1276" s="12" t="s">
        <v>42</v>
      </c>
      <c r="O1276" s="12" t="s">
        <v>114</v>
      </c>
      <c r="P1276" s="12" t="s">
        <v>30</v>
      </c>
      <c r="Q1276" s="12" t="s">
        <v>44</v>
      </c>
      <c r="R1276" s="12">
        <v>34460</v>
      </c>
      <c r="S1276" s="12" t="s">
        <v>2445</v>
      </c>
      <c r="T1276" s="12" t="s">
        <v>61</v>
      </c>
      <c r="U1276" s="11">
        <f>datos_chargeback_2001_1!$V1276/100</f>
        <v>0</v>
      </c>
      <c r="V1276" s="12">
        <v>0</v>
      </c>
      <c r="W1276" s="11">
        <f>datos_chargeback_2001_1!$X1276/100</f>
        <v>344.6</v>
      </c>
      <c r="X1276" s="12">
        <v>34460</v>
      </c>
      <c r="Y1276" s="11">
        <f>datos_chargeback_2001_1!$Z1276/100</f>
        <v>0</v>
      </c>
      <c r="Z1276" s="12">
        <v>0</v>
      </c>
      <c r="AA1276" s="12" t="s">
        <v>3726</v>
      </c>
      <c r="AB1276" s="12" t="s">
        <v>48</v>
      </c>
      <c r="AC1276" s="19">
        <v>45001</v>
      </c>
      <c r="AD1276" s="11">
        <f>datos_chargeback_2001_1!$AE1276/100</f>
        <v>957.79</v>
      </c>
      <c r="AE1276" s="12">
        <v>95779</v>
      </c>
      <c r="AF1276" s="12" t="s">
        <v>29</v>
      </c>
    </row>
    <row r="1277" spans="1:32" x14ac:dyDescent="0.3">
      <c r="A1277" s="36" t="s">
        <v>3727</v>
      </c>
      <c r="B1277" s="14">
        <v>45002</v>
      </c>
      <c r="C1277" s="14" t="str">
        <f>TEXT(Tabla10[[#This Row],[Fecha de transacción]],"DDDD")</f>
        <v>viernes</v>
      </c>
      <c r="D1277" s="14">
        <v>45070</v>
      </c>
      <c r="E1277" s="15">
        <f>datos_chargeback_2001_1!$D1277-datos_chargeback_2001_1!$B1277</f>
        <v>68</v>
      </c>
      <c r="F1277" s="16">
        <f>datos_chargeback_2001_1!$G1277/100</f>
        <v>451.07</v>
      </c>
      <c r="G1277" s="17">
        <v>45107</v>
      </c>
      <c r="H1277" s="16">
        <f t="shared" si="19"/>
        <v>0</v>
      </c>
      <c r="I1277" s="16">
        <v>1.1200000000000001</v>
      </c>
      <c r="J1277" s="17" t="s">
        <v>38</v>
      </c>
      <c r="K1277" s="17" t="s">
        <v>25</v>
      </c>
      <c r="L1277" s="17" t="s">
        <v>80</v>
      </c>
      <c r="M1277" s="17" t="s">
        <v>59</v>
      </c>
      <c r="N1277" s="17" t="s">
        <v>28</v>
      </c>
      <c r="O1277" s="17" t="s">
        <v>114</v>
      </c>
      <c r="P1277" s="17" t="s">
        <v>30</v>
      </c>
      <c r="Q1277" s="17" t="s">
        <v>31</v>
      </c>
      <c r="R1277" s="17">
        <v>45107</v>
      </c>
      <c r="S1277" s="17" t="s">
        <v>2411</v>
      </c>
      <c r="T1277" s="17" t="s">
        <v>33</v>
      </c>
      <c r="U1277" s="16">
        <f>datos_chargeback_2001_1!$V1277/100</f>
        <v>0</v>
      </c>
      <c r="V1277" s="17">
        <v>0</v>
      </c>
      <c r="W1277" s="16">
        <f>datos_chargeback_2001_1!$X1277/100</f>
        <v>0</v>
      </c>
      <c r="X1277" s="17">
        <v>0</v>
      </c>
      <c r="Y1277" s="16">
        <f>datos_chargeback_2001_1!$Z1277/100</f>
        <v>451.07</v>
      </c>
      <c r="Z1277" s="17">
        <v>45107</v>
      </c>
      <c r="AA1277" s="17" t="s">
        <v>3728</v>
      </c>
      <c r="AB1277" s="17" t="s">
        <v>35</v>
      </c>
      <c r="AC1277" s="20" t="s">
        <v>35</v>
      </c>
      <c r="AD1277" s="16">
        <f>datos_chargeback_2001_1!$AE1277/100</f>
        <v>0</v>
      </c>
      <c r="AE1277" s="17">
        <v>0</v>
      </c>
      <c r="AF1277" s="17" t="s">
        <v>43</v>
      </c>
    </row>
    <row r="1278" spans="1:32" x14ac:dyDescent="0.3">
      <c r="A1278" s="34" t="s">
        <v>3729</v>
      </c>
      <c r="B1278" s="3">
        <v>45003</v>
      </c>
      <c r="C1278" s="3" t="str">
        <f>TEXT(Tabla10[[#This Row],[Fecha de transacción]],"DDDD")</f>
        <v>sábado</v>
      </c>
      <c r="D1278" s="3">
        <v>45067</v>
      </c>
      <c r="E1278" s="4">
        <f>datos_chargeback_2001_1!$D1278-datos_chargeback_2001_1!$B1278</f>
        <v>64</v>
      </c>
      <c r="F1278" s="5">
        <f>datos_chargeback_2001_1!$G1278/100</f>
        <v>322.81</v>
      </c>
      <c r="G1278" s="6">
        <v>32281</v>
      </c>
      <c r="H1278" s="5">
        <f t="shared" si="19"/>
        <v>0</v>
      </c>
      <c r="I1278" s="5">
        <v>0</v>
      </c>
      <c r="J1278" s="6" t="s">
        <v>38</v>
      </c>
      <c r="K1278" s="6" t="s">
        <v>25</v>
      </c>
      <c r="L1278" s="6" t="s">
        <v>26</v>
      </c>
      <c r="M1278" s="6" t="s">
        <v>52</v>
      </c>
      <c r="N1278" s="6" t="s">
        <v>42</v>
      </c>
      <c r="O1278" s="6" t="s">
        <v>114</v>
      </c>
      <c r="P1278" s="6" t="s">
        <v>54</v>
      </c>
      <c r="Q1278" s="6" t="s">
        <v>31</v>
      </c>
      <c r="R1278" s="6">
        <v>32281</v>
      </c>
      <c r="S1278" s="6" t="s">
        <v>3693</v>
      </c>
      <c r="T1278" s="6" t="s">
        <v>61</v>
      </c>
      <c r="U1278" s="5">
        <f>datos_chargeback_2001_1!$V1278/100</f>
        <v>0</v>
      </c>
      <c r="V1278" s="6">
        <v>0</v>
      </c>
      <c r="W1278" s="5">
        <f>datos_chargeback_2001_1!$X1278/100</f>
        <v>322.81</v>
      </c>
      <c r="X1278" s="6">
        <v>32281</v>
      </c>
      <c r="Y1278" s="5">
        <f>datos_chargeback_2001_1!$Z1278/100</f>
        <v>0</v>
      </c>
      <c r="Z1278" s="6">
        <v>0</v>
      </c>
      <c r="AA1278" s="6" t="s">
        <v>3730</v>
      </c>
      <c r="AB1278" s="6" t="s">
        <v>35</v>
      </c>
      <c r="AC1278" s="7" t="s">
        <v>35</v>
      </c>
      <c r="AD1278" s="5">
        <f>datos_chargeback_2001_1!$AE1278/100</f>
        <v>0</v>
      </c>
      <c r="AE1278" s="6">
        <v>0</v>
      </c>
      <c r="AF1278" s="6" t="s">
        <v>64</v>
      </c>
    </row>
    <row r="1279" spans="1:32" x14ac:dyDescent="0.3">
      <c r="A1279" s="36" t="s">
        <v>3731</v>
      </c>
      <c r="B1279" s="14">
        <v>45004</v>
      </c>
      <c r="C1279" s="14" t="str">
        <f>TEXT(Tabla10[[#This Row],[Fecha de transacción]],"DDDD")</f>
        <v>domingo</v>
      </c>
      <c r="D1279" s="14">
        <v>45069</v>
      </c>
      <c r="E1279" s="15">
        <f>datos_chargeback_2001_1!$D1279-datos_chargeback_2001_1!$B1279</f>
        <v>65</v>
      </c>
      <c r="F1279" s="16">
        <f>datos_chargeback_2001_1!$G1279/100</f>
        <v>45.27</v>
      </c>
      <c r="G1279" s="17">
        <v>4527</v>
      </c>
      <c r="H1279" s="16">
        <f t="shared" si="19"/>
        <v>0</v>
      </c>
      <c r="I1279" s="16">
        <v>0.82</v>
      </c>
      <c r="J1279" s="17" t="s">
        <v>38</v>
      </c>
      <c r="K1279" s="17" t="s">
        <v>25</v>
      </c>
      <c r="L1279" s="17" t="s">
        <v>80</v>
      </c>
      <c r="M1279" s="17" t="s">
        <v>27</v>
      </c>
      <c r="N1279" s="17" t="s">
        <v>42</v>
      </c>
      <c r="O1279" s="17" t="s">
        <v>43</v>
      </c>
      <c r="P1279" s="17" t="s">
        <v>54</v>
      </c>
      <c r="Q1279" s="17" t="s">
        <v>66</v>
      </c>
      <c r="R1279" s="17">
        <v>45270</v>
      </c>
      <c r="S1279" s="17" t="s">
        <v>1773</v>
      </c>
      <c r="T1279" s="17" t="s">
        <v>46</v>
      </c>
      <c r="U1279" s="16">
        <f>datos_chargeback_2001_1!$V1279/100</f>
        <v>452.7</v>
      </c>
      <c r="V1279" s="17">
        <v>45270</v>
      </c>
      <c r="W1279" s="16">
        <f>datos_chargeback_2001_1!$X1279/100</f>
        <v>0</v>
      </c>
      <c r="X1279" s="17">
        <v>0</v>
      </c>
      <c r="Y1279" s="16">
        <f>datos_chargeback_2001_1!$Z1279/100</f>
        <v>0</v>
      </c>
      <c r="Z1279" s="17">
        <v>0</v>
      </c>
      <c r="AA1279" s="17" t="s">
        <v>3732</v>
      </c>
      <c r="AB1279" s="17" t="s">
        <v>35</v>
      </c>
      <c r="AC1279" s="20" t="s">
        <v>35</v>
      </c>
      <c r="AD1279" s="16">
        <f>datos_chargeback_2001_1!$AE1279/100</f>
        <v>0</v>
      </c>
      <c r="AE1279" s="17">
        <v>0</v>
      </c>
      <c r="AF1279" s="17" t="s">
        <v>64</v>
      </c>
    </row>
    <row r="1280" spans="1:32" x14ac:dyDescent="0.3">
      <c r="A1280" s="35" t="s">
        <v>3733</v>
      </c>
      <c r="B1280" s="9">
        <v>45005</v>
      </c>
      <c r="C1280" s="9" t="str">
        <f>TEXT(Tabla10[[#This Row],[Fecha de transacción]],"DDDD")</f>
        <v>lunes</v>
      </c>
      <c r="D1280" s="9">
        <v>45081</v>
      </c>
      <c r="E1280" s="10">
        <f>datos_chargeback_2001_1!$D1280-datos_chargeback_2001_1!$B1280</f>
        <v>76</v>
      </c>
      <c r="F1280" s="11">
        <f>datos_chargeback_2001_1!$G1280/100</f>
        <v>712.15</v>
      </c>
      <c r="G1280" s="12">
        <v>71215</v>
      </c>
      <c r="H1280" s="11">
        <f t="shared" si="19"/>
        <v>0</v>
      </c>
      <c r="I1280" s="11">
        <v>0</v>
      </c>
      <c r="J1280" s="12" t="s">
        <v>38</v>
      </c>
      <c r="K1280" s="12" t="s">
        <v>25</v>
      </c>
      <c r="L1280" s="12" t="s">
        <v>40</v>
      </c>
      <c r="M1280" s="12" t="s">
        <v>59</v>
      </c>
      <c r="N1280" s="12" t="s">
        <v>42</v>
      </c>
      <c r="O1280" s="12" t="s">
        <v>70</v>
      </c>
      <c r="P1280" s="12" t="s">
        <v>54</v>
      </c>
      <c r="Q1280" s="12" t="s">
        <v>31</v>
      </c>
      <c r="R1280" s="12">
        <v>71215</v>
      </c>
      <c r="S1280" s="12" t="s">
        <v>2179</v>
      </c>
      <c r="T1280" s="12" t="s">
        <v>116</v>
      </c>
      <c r="U1280" s="11">
        <f>datos_chargeback_2001_1!$V1280/100</f>
        <v>712.15</v>
      </c>
      <c r="V1280" s="12">
        <v>71215</v>
      </c>
      <c r="W1280" s="11">
        <f>datos_chargeback_2001_1!$X1280/100</f>
        <v>0</v>
      </c>
      <c r="X1280" s="12">
        <v>0</v>
      </c>
      <c r="Y1280" s="11">
        <f>datos_chargeback_2001_1!$Z1280/100</f>
        <v>0</v>
      </c>
      <c r="Z1280" s="12">
        <v>0</v>
      </c>
      <c r="AA1280" s="12" t="s">
        <v>3734</v>
      </c>
      <c r="AB1280" s="12" t="s">
        <v>48</v>
      </c>
      <c r="AC1280" s="19">
        <v>45005</v>
      </c>
      <c r="AD1280" s="11">
        <f>datos_chargeback_2001_1!$AE1280/100</f>
        <v>875.94</v>
      </c>
      <c r="AE1280" s="12">
        <v>87594</v>
      </c>
      <c r="AF1280" s="12" t="s">
        <v>50</v>
      </c>
    </row>
    <row r="1281" spans="1:32" x14ac:dyDescent="0.3">
      <c r="A1281" s="36" t="s">
        <v>3735</v>
      </c>
      <c r="B1281" s="14">
        <v>45006</v>
      </c>
      <c r="C1281" s="14" t="str">
        <f>TEXT(Tabla10[[#This Row],[Fecha de transacción]],"DDDD")</f>
        <v>martes</v>
      </c>
      <c r="D1281" s="14">
        <v>45085</v>
      </c>
      <c r="E1281" s="15">
        <f>datos_chargeback_2001_1!$D1281-datos_chargeback_2001_1!$B1281</f>
        <v>79</v>
      </c>
      <c r="F1281" s="16">
        <f>datos_chargeback_2001_1!$G1281/100</f>
        <v>964.68</v>
      </c>
      <c r="G1281" s="17">
        <v>96468</v>
      </c>
      <c r="H1281" s="16">
        <f t="shared" si="19"/>
        <v>0</v>
      </c>
      <c r="I1281" s="16">
        <v>0.91</v>
      </c>
      <c r="J1281" s="17" t="s">
        <v>38</v>
      </c>
      <c r="K1281" s="17" t="s">
        <v>25</v>
      </c>
      <c r="L1281" s="17" t="s">
        <v>80</v>
      </c>
      <c r="M1281" s="17" t="s">
        <v>27</v>
      </c>
      <c r="N1281" s="17" t="s">
        <v>42</v>
      </c>
      <c r="O1281" s="17" t="s">
        <v>43</v>
      </c>
      <c r="P1281" s="17" t="s">
        <v>30</v>
      </c>
      <c r="Q1281" s="17" t="s">
        <v>55</v>
      </c>
      <c r="R1281" s="17">
        <v>96468</v>
      </c>
      <c r="S1281" s="17" t="s">
        <v>500</v>
      </c>
      <c r="T1281" s="17" t="s">
        <v>46</v>
      </c>
      <c r="U1281" s="16">
        <f>datos_chargeback_2001_1!$V1281/100</f>
        <v>964.68</v>
      </c>
      <c r="V1281" s="17">
        <v>96468</v>
      </c>
      <c r="W1281" s="16">
        <f>datos_chargeback_2001_1!$X1281/100</f>
        <v>0</v>
      </c>
      <c r="X1281" s="17">
        <v>0</v>
      </c>
      <c r="Y1281" s="16">
        <f>datos_chargeback_2001_1!$Z1281/100</f>
        <v>0</v>
      </c>
      <c r="Z1281" s="17">
        <v>0</v>
      </c>
      <c r="AA1281" s="17" t="s">
        <v>3736</v>
      </c>
      <c r="AB1281" s="17" t="s">
        <v>35</v>
      </c>
      <c r="AC1281" s="20" t="s">
        <v>35</v>
      </c>
      <c r="AD1281" s="16">
        <f>datos_chargeback_2001_1!$AE1281/100</f>
        <v>0</v>
      </c>
      <c r="AE1281" s="17">
        <v>0</v>
      </c>
      <c r="AF1281" s="17" t="s">
        <v>36</v>
      </c>
    </row>
    <row r="1282" spans="1:32" x14ac:dyDescent="0.3">
      <c r="A1282" s="34" t="s">
        <v>3737</v>
      </c>
      <c r="B1282" s="3">
        <v>45007</v>
      </c>
      <c r="C1282" s="3" t="str">
        <f>TEXT(Tabla10[[#This Row],[Fecha de transacción]],"DDDD")</f>
        <v>miércoles</v>
      </c>
      <c r="D1282" s="3">
        <v>45096</v>
      </c>
      <c r="E1282" s="4">
        <f>datos_chargeback_2001_1!$D1282-datos_chargeback_2001_1!$B1282</f>
        <v>89</v>
      </c>
      <c r="F1282" s="5">
        <f>datos_chargeback_2001_1!$G1282/100</f>
        <v>86.78</v>
      </c>
      <c r="G1282" s="6">
        <v>8678</v>
      </c>
      <c r="H1282" s="5">
        <f t="shared" ref="H1282:H1324" si="20">IF(COUNTIF($A$2:$A$1373,A1282)=1,0,IF(F1282=_xlfn.AGGREGATE(14,6,$F$2:$F$1373/($A$2:$A$1373=A1282),1),_xlfn.AGGREGATE(15,6,$F$2:$F$1373/($A$2:$A$1373=A1282),1),""))</f>
        <v>0</v>
      </c>
      <c r="I1282" s="5">
        <v>0</v>
      </c>
      <c r="J1282" s="6" t="s">
        <v>38</v>
      </c>
      <c r="K1282" s="6" t="s">
        <v>25</v>
      </c>
      <c r="L1282" s="6" t="s">
        <v>119</v>
      </c>
      <c r="M1282" s="6" t="s">
        <v>59</v>
      </c>
      <c r="N1282" s="6" t="s">
        <v>42</v>
      </c>
      <c r="O1282" s="6" t="s">
        <v>53</v>
      </c>
      <c r="P1282" s="6" t="s">
        <v>54</v>
      </c>
      <c r="Q1282" s="6" t="s">
        <v>66</v>
      </c>
      <c r="R1282" s="6">
        <v>8678</v>
      </c>
      <c r="S1282" s="6" t="s">
        <v>3738</v>
      </c>
      <c r="T1282" s="6" t="s">
        <v>46</v>
      </c>
      <c r="U1282" s="5">
        <f>datos_chargeback_2001_1!$V1282/100</f>
        <v>86.78</v>
      </c>
      <c r="V1282" s="6">
        <v>8678</v>
      </c>
      <c r="W1282" s="5">
        <f>datos_chargeback_2001_1!$X1282/100</f>
        <v>0</v>
      </c>
      <c r="X1282" s="6">
        <v>0</v>
      </c>
      <c r="Y1282" s="5">
        <f>datos_chargeback_2001_1!$Z1282/100</f>
        <v>0</v>
      </c>
      <c r="Z1282" s="6">
        <v>0</v>
      </c>
      <c r="AA1282" s="6" t="s">
        <v>3739</v>
      </c>
      <c r="AB1282" s="6" t="s">
        <v>35</v>
      </c>
      <c r="AC1282" s="7" t="s">
        <v>35</v>
      </c>
      <c r="AD1282" s="5">
        <f>datos_chargeback_2001_1!$AE1282/100</f>
        <v>0</v>
      </c>
      <c r="AE1282" s="6">
        <v>0</v>
      </c>
      <c r="AF1282" s="6" t="s">
        <v>43</v>
      </c>
    </row>
    <row r="1283" spans="1:32" x14ac:dyDescent="0.3">
      <c r="A1283" s="34" t="s">
        <v>3740</v>
      </c>
      <c r="B1283" s="3">
        <v>45008</v>
      </c>
      <c r="C1283" s="3" t="str">
        <f>TEXT(Tabla10[[#This Row],[Fecha de transacción]],"DDDD")</f>
        <v>jueves</v>
      </c>
      <c r="D1283" s="3">
        <v>45068</v>
      </c>
      <c r="E1283" s="4">
        <f>datos_chargeback_2001_1!$D1283-datos_chargeback_2001_1!$B1283</f>
        <v>60</v>
      </c>
      <c r="F1283" s="5">
        <f>datos_chargeback_2001_1!$G1283/100</f>
        <v>353.77</v>
      </c>
      <c r="G1283" s="6">
        <v>35377</v>
      </c>
      <c r="H1283" s="5">
        <f t="shared" si="20"/>
        <v>0</v>
      </c>
      <c r="I1283" s="5">
        <v>0.87</v>
      </c>
      <c r="J1283" s="6" t="s">
        <v>38</v>
      </c>
      <c r="K1283" s="6" t="s">
        <v>25</v>
      </c>
      <c r="L1283" s="6" t="s">
        <v>74</v>
      </c>
      <c r="M1283" s="6" t="s">
        <v>59</v>
      </c>
      <c r="N1283" s="6" t="s">
        <v>28</v>
      </c>
      <c r="O1283" s="6" t="s">
        <v>50</v>
      </c>
      <c r="P1283" s="6" t="s">
        <v>30</v>
      </c>
      <c r="Q1283" s="6" t="s">
        <v>75</v>
      </c>
      <c r="R1283" s="6">
        <v>35377</v>
      </c>
      <c r="S1283" s="6" t="s">
        <v>3741</v>
      </c>
      <c r="T1283" s="6" t="s">
        <v>33</v>
      </c>
      <c r="U1283" s="5">
        <f>datos_chargeback_2001_1!$V1283/100</f>
        <v>0</v>
      </c>
      <c r="V1283" s="6">
        <v>0</v>
      </c>
      <c r="W1283" s="5">
        <f>datos_chargeback_2001_1!$X1283/100</f>
        <v>0</v>
      </c>
      <c r="X1283" s="6">
        <v>0</v>
      </c>
      <c r="Y1283" s="5">
        <f>datos_chargeback_2001_1!$Z1283/100</f>
        <v>353.77</v>
      </c>
      <c r="Z1283" s="6">
        <v>35377</v>
      </c>
      <c r="AA1283" s="6" t="s">
        <v>3742</v>
      </c>
      <c r="AB1283" s="6" t="s">
        <v>35</v>
      </c>
      <c r="AC1283" s="7" t="s">
        <v>35</v>
      </c>
      <c r="AD1283" s="5">
        <f>datos_chargeback_2001_1!$AE1283/100</f>
        <v>0</v>
      </c>
      <c r="AE1283" s="6">
        <v>0</v>
      </c>
      <c r="AF1283" s="6" t="s">
        <v>43</v>
      </c>
    </row>
    <row r="1284" spans="1:32" x14ac:dyDescent="0.3">
      <c r="A1284" s="35" t="s">
        <v>3743</v>
      </c>
      <c r="B1284" s="9">
        <v>45009</v>
      </c>
      <c r="C1284" s="9" t="str">
        <f>TEXT(Tabla10[[#This Row],[Fecha de transacción]],"DDDD")</f>
        <v>viernes</v>
      </c>
      <c r="D1284" s="9">
        <v>45097</v>
      </c>
      <c r="E1284" s="10">
        <f>datos_chargeback_2001_1!$D1284-datos_chargeback_2001_1!$B1284</f>
        <v>88</v>
      </c>
      <c r="F1284" s="11">
        <f>datos_chargeback_2001_1!$G1284/100</f>
        <v>85.6</v>
      </c>
      <c r="G1284" s="12">
        <v>8560</v>
      </c>
      <c r="H1284" s="11">
        <f t="shared" si="20"/>
        <v>0</v>
      </c>
      <c r="I1284" s="11">
        <v>0</v>
      </c>
      <c r="J1284" s="12" t="s">
        <v>38</v>
      </c>
      <c r="K1284" s="12" t="s">
        <v>25</v>
      </c>
      <c r="L1284" s="12" t="s">
        <v>40</v>
      </c>
      <c r="M1284" s="12" t="s">
        <v>41</v>
      </c>
      <c r="N1284" s="12" t="s">
        <v>28</v>
      </c>
      <c r="O1284" s="12" t="s">
        <v>64</v>
      </c>
      <c r="P1284" s="12" t="s">
        <v>54</v>
      </c>
      <c r="Q1284" s="12" t="s">
        <v>66</v>
      </c>
      <c r="R1284" s="12">
        <v>85600</v>
      </c>
      <c r="S1284" s="12" t="s">
        <v>2833</v>
      </c>
      <c r="T1284" s="12" t="s">
        <v>33</v>
      </c>
      <c r="U1284" s="11">
        <f>datos_chargeback_2001_1!$V1284/100</f>
        <v>0</v>
      </c>
      <c r="V1284" s="12">
        <v>0</v>
      </c>
      <c r="W1284" s="11">
        <f>datos_chargeback_2001_1!$X1284/100</f>
        <v>0</v>
      </c>
      <c r="X1284" s="12">
        <v>0</v>
      </c>
      <c r="Y1284" s="11">
        <f>datos_chargeback_2001_1!$Z1284/100</f>
        <v>856</v>
      </c>
      <c r="Z1284" s="12">
        <v>85600</v>
      </c>
      <c r="AA1284" s="12" t="s">
        <v>3744</v>
      </c>
      <c r="AB1284" s="12" t="s">
        <v>35</v>
      </c>
      <c r="AC1284" s="13" t="s">
        <v>35</v>
      </c>
      <c r="AD1284" s="11">
        <f>datos_chargeback_2001_1!$AE1284/100</f>
        <v>0</v>
      </c>
      <c r="AE1284" s="12">
        <v>0</v>
      </c>
      <c r="AF1284" s="12" t="s">
        <v>36</v>
      </c>
    </row>
    <row r="1285" spans="1:32" x14ac:dyDescent="0.3">
      <c r="A1285" s="36" t="s">
        <v>3745</v>
      </c>
      <c r="B1285" s="14">
        <v>45010</v>
      </c>
      <c r="C1285" s="14" t="str">
        <f>TEXT(Tabla10[[#This Row],[Fecha de transacción]],"DDDD")</f>
        <v>sábado</v>
      </c>
      <c r="D1285" s="14">
        <v>45084</v>
      </c>
      <c r="E1285" s="15">
        <f>datos_chargeback_2001_1!$D1285-datos_chargeback_2001_1!$B1285</f>
        <v>74</v>
      </c>
      <c r="F1285" s="16">
        <f>datos_chargeback_2001_1!$G1285/100</f>
        <v>591.99</v>
      </c>
      <c r="G1285" s="17">
        <v>59199</v>
      </c>
      <c r="H1285" s="16">
        <f t="shared" si="20"/>
        <v>0</v>
      </c>
      <c r="I1285" s="16">
        <v>1.38</v>
      </c>
      <c r="J1285" s="17" t="s">
        <v>38</v>
      </c>
      <c r="K1285" s="17" t="s">
        <v>25</v>
      </c>
      <c r="L1285" s="17" t="s">
        <v>109</v>
      </c>
      <c r="M1285" s="17" t="s">
        <v>93</v>
      </c>
      <c r="N1285" s="17" t="s">
        <v>42</v>
      </c>
      <c r="O1285" s="17" t="s">
        <v>50</v>
      </c>
      <c r="P1285" s="17" t="s">
        <v>54</v>
      </c>
      <c r="Q1285" s="17" t="s">
        <v>55</v>
      </c>
      <c r="R1285" s="17">
        <v>59199</v>
      </c>
      <c r="S1285" s="17" t="s">
        <v>2697</v>
      </c>
      <c r="T1285" s="17" t="s">
        <v>116</v>
      </c>
      <c r="U1285" s="16">
        <f>datos_chargeback_2001_1!$V1285/100</f>
        <v>591.99</v>
      </c>
      <c r="V1285" s="17">
        <v>59199</v>
      </c>
      <c r="W1285" s="16">
        <f>datos_chargeback_2001_1!$X1285/100</f>
        <v>0</v>
      </c>
      <c r="X1285" s="17">
        <v>0</v>
      </c>
      <c r="Y1285" s="16">
        <f>datos_chargeback_2001_1!$Z1285/100</f>
        <v>0</v>
      </c>
      <c r="Z1285" s="17">
        <v>0</v>
      </c>
      <c r="AA1285" s="17" t="s">
        <v>3746</v>
      </c>
      <c r="AB1285" s="17" t="s">
        <v>48</v>
      </c>
      <c r="AC1285" s="18">
        <v>45010</v>
      </c>
      <c r="AD1285" s="16">
        <f>datos_chargeback_2001_1!$AE1285/100</f>
        <v>462.91</v>
      </c>
      <c r="AE1285" s="17">
        <v>46291</v>
      </c>
      <c r="AF1285" s="17" t="s">
        <v>53</v>
      </c>
    </row>
    <row r="1286" spans="1:32" x14ac:dyDescent="0.3">
      <c r="A1286" s="35" t="s">
        <v>3747</v>
      </c>
      <c r="B1286" s="9">
        <v>45011</v>
      </c>
      <c r="C1286" s="9" t="str">
        <f>TEXT(Tabla10[[#This Row],[Fecha de transacción]],"DDDD")</f>
        <v>domingo</v>
      </c>
      <c r="D1286" s="9">
        <v>45101</v>
      </c>
      <c r="E1286" s="10">
        <f>datos_chargeback_2001_1!$D1286-datos_chargeback_2001_1!$B1286</f>
        <v>90</v>
      </c>
      <c r="F1286" s="11">
        <f>datos_chargeback_2001_1!$G1286/100</f>
        <v>812.28</v>
      </c>
      <c r="G1286" s="12">
        <v>81228</v>
      </c>
      <c r="H1286" s="11">
        <f t="shared" si="20"/>
        <v>0</v>
      </c>
      <c r="I1286" s="11">
        <v>1.48</v>
      </c>
      <c r="J1286" s="12" t="s">
        <v>38</v>
      </c>
      <c r="K1286" s="12" t="s">
        <v>25</v>
      </c>
      <c r="L1286" s="12" t="s">
        <v>26</v>
      </c>
      <c r="M1286" s="12" t="s">
        <v>93</v>
      </c>
      <c r="N1286" s="12" t="s">
        <v>42</v>
      </c>
      <c r="O1286" s="12" t="s">
        <v>36</v>
      </c>
      <c r="P1286" s="12" t="s">
        <v>54</v>
      </c>
      <c r="Q1286" s="12" t="s">
        <v>55</v>
      </c>
      <c r="R1286" s="12">
        <v>81228</v>
      </c>
      <c r="S1286" s="12" t="s">
        <v>1454</v>
      </c>
      <c r="T1286" s="12" t="s">
        <v>116</v>
      </c>
      <c r="U1286" s="11">
        <f>datos_chargeback_2001_1!$V1286/100</f>
        <v>812.28</v>
      </c>
      <c r="V1286" s="12">
        <v>81228</v>
      </c>
      <c r="W1286" s="11">
        <f>datos_chargeback_2001_1!$X1286/100</f>
        <v>0</v>
      </c>
      <c r="X1286" s="12">
        <v>0</v>
      </c>
      <c r="Y1286" s="11">
        <f>datos_chargeback_2001_1!$Z1286/100</f>
        <v>0</v>
      </c>
      <c r="Z1286" s="12">
        <v>0</v>
      </c>
      <c r="AA1286" s="12" t="s">
        <v>3748</v>
      </c>
      <c r="AB1286" s="12" t="s">
        <v>48</v>
      </c>
      <c r="AC1286" s="19">
        <v>45011</v>
      </c>
      <c r="AD1286" s="11">
        <f>datos_chargeback_2001_1!$AE1286/100</f>
        <v>244.77</v>
      </c>
      <c r="AE1286" s="12">
        <v>24477</v>
      </c>
      <c r="AF1286" s="12" t="s">
        <v>29</v>
      </c>
    </row>
    <row r="1287" spans="1:32" x14ac:dyDescent="0.3">
      <c r="A1287" s="34" t="s">
        <v>3749</v>
      </c>
      <c r="B1287" s="3">
        <v>45012</v>
      </c>
      <c r="C1287" s="3" t="str">
        <f>TEXT(Tabla10[[#This Row],[Fecha de transacción]],"DDDD")</f>
        <v>lunes</v>
      </c>
      <c r="D1287" s="3">
        <v>45082</v>
      </c>
      <c r="E1287" s="4">
        <f>datos_chargeback_2001_1!$D1287-datos_chargeback_2001_1!$B1287</f>
        <v>70</v>
      </c>
      <c r="F1287" s="5">
        <f>datos_chargeback_2001_1!$G1287/100</f>
        <v>507.13</v>
      </c>
      <c r="G1287" s="6">
        <v>50713</v>
      </c>
      <c r="H1287" s="5">
        <f t="shared" si="20"/>
        <v>0</v>
      </c>
      <c r="I1287" s="5">
        <v>0.87</v>
      </c>
      <c r="J1287" s="6" t="s">
        <v>38</v>
      </c>
      <c r="K1287" s="6" t="s">
        <v>25</v>
      </c>
      <c r="L1287" s="6" t="s">
        <v>109</v>
      </c>
      <c r="M1287" s="6" t="s">
        <v>93</v>
      </c>
      <c r="N1287" s="6" t="s">
        <v>42</v>
      </c>
      <c r="O1287" s="6" t="s">
        <v>43</v>
      </c>
      <c r="P1287" s="6" t="s">
        <v>54</v>
      </c>
      <c r="Q1287" s="6" t="s">
        <v>31</v>
      </c>
      <c r="R1287" s="6">
        <v>50713</v>
      </c>
      <c r="S1287" s="6" t="s">
        <v>2875</v>
      </c>
      <c r="T1287" s="6" t="s">
        <v>116</v>
      </c>
      <c r="U1287" s="5">
        <f>datos_chargeback_2001_1!$V1287/100</f>
        <v>507.13</v>
      </c>
      <c r="V1287" s="6">
        <v>50713</v>
      </c>
      <c r="W1287" s="5">
        <f>datos_chargeback_2001_1!$X1287/100</f>
        <v>0</v>
      </c>
      <c r="X1287" s="6">
        <v>0</v>
      </c>
      <c r="Y1287" s="5">
        <f>datos_chargeback_2001_1!$Z1287/100</f>
        <v>0</v>
      </c>
      <c r="Z1287" s="6">
        <v>0</v>
      </c>
      <c r="AA1287" s="6" t="s">
        <v>3750</v>
      </c>
      <c r="AB1287" s="6" t="s">
        <v>35</v>
      </c>
      <c r="AC1287" s="7" t="s">
        <v>35</v>
      </c>
      <c r="AD1287" s="5">
        <f>datos_chargeback_2001_1!$AE1287/100</f>
        <v>0</v>
      </c>
      <c r="AE1287" s="6">
        <v>0</v>
      </c>
      <c r="AF1287" s="6" t="s">
        <v>36</v>
      </c>
    </row>
    <row r="1288" spans="1:32" x14ac:dyDescent="0.3">
      <c r="A1288" s="34" t="s">
        <v>3751</v>
      </c>
      <c r="B1288" s="3">
        <v>45013</v>
      </c>
      <c r="C1288" s="3" t="str">
        <f>TEXT(Tabla10[[#This Row],[Fecha de transacción]],"DDDD")</f>
        <v>martes</v>
      </c>
      <c r="D1288" s="3">
        <v>45093</v>
      </c>
      <c r="E1288" s="4">
        <f>datos_chargeback_2001_1!$D1288-datos_chargeback_2001_1!$B1288</f>
        <v>80</v>
      </c>
      <c r="F1288" s="5">
        <f>datos_chargeback_2001_1!$G1288/100</f>
        <v>417.02</v>
      </c>
      <c r="G1288" s="6">
        <v>41702</v>
      </c>
      <c r="H1288" s="5">
        <f t="shared" si="20"/>
        <v>0</v>
      </c>
      <c r="I1288" s="5">
        <v>0</v>
      </c>
      <c r="J1288" s="6" t="s">
        <v>38</v>
      </c>
      <c r="K1288" s="6" t="s">
        <v>25</v>
      </c>
      <c r="L1288" s="6" t="s">
        <v>109</v>
      </c>
      <c r="M1288" s="6" t="s">
        <v>85</v>
      </c>
      <c r="N1288" s="6" t="s">
        <v>42</v>
      </c>
      <c r="O1288" s="6" t="s">
        <v>114</v>
      </c>
      <c r="P1288" s="6" t="s">
        <v>30</v>
      </c>
      <c r="Q1288" s="6" t="s">
        <v>44</v>
      </c>
      <c r="R1288" s="6">
        <v>41702</v>
      </c>
      <c r="S1288" s="6" t="s">
        <v>3752</v>
      </c>
      <c r="T1288" s="6" t="s">
        <v>46</v>
      </c>
      <c r="U1288" s="5">
        <f>datos_chargeback_2001_1!$V1288/100</f>
        <v>417.02</v>
      </c>
      <c r="V1288" s="6">
        <v>41702</v>
      </c>
      <c r="W1288" s="5">
        <f>datos_chargeback_2001_1!$X1288/100</f>
        <v>0</v>
      </c>
      <c r="X1288" s="6">
        <v>0</v>
      </c>
      <c r="Y1288" s="5">
        <f>datos_chargeback_2001_1!$Z1288/100</f>
        <v>0</v>
      </c>
      <c r="Z1288" s="6">
        <v>0</v>
      </c>
      <c r="AA1288" s="6" t="s">
        <v>3753</v>
      </c>
      <c r="AB1288" s="6" t="s">
        <v>48</v>
      </c>
      <c r="AC1288" s="8">
        <v>45013</v>
      </c>
      <c r="AD1288" s="5">
        <f>datos_chargeback_2001_1!$AE1288/100</f>
        <v>381.89</v>
      </c>
      <c r="AE1288" s="6">
        <v>38189</v>
      </c>
      <c r="AF1288" s="6" t="s">
        <v>53</v>
      </c>
    </row>
    <row r="1289" spans="1:32" x14ac:dyDescent="0.3">
      <c r="A1289" s="36" t="s">
        <v>3754</v>
      </c>
      <c r="B1289" s="14">
        <v>45014</v>
      </c>
      <c r="C1289" s="14" t="str">
        <f>TEXT(Tabla10[[#This Row],[Fecha de transacción]],"DDDD")</f>
        <v>miércoles</v>
      </c>
      <c r="D1289" s="14">
        <v>45083</v>
      </c>
      <c r="E1289" s="15">
        <f>datos_chargeback_2001_1!$D1289-datos_chargeback_2001_1!$B1289</f>
        <v>69</v>
      </c>
      <c r="F1289" s="16">
        <f>datos_chargeback_2001_1!$G1289/100</f>
        <v>61.52</v>
      </c>
      <c r="G1289" s="17">
        <v>6152</v>
      </c>
      <c r="H1289" s="16">
        <f t="shared" si="20"/>
        <v>0</v>
      </c>
      <c r="I1289" s="16">
        <v>0</v>
      </c>
      <c r="J1289" s="17" t="s">
        <v>38</v>
      </c>
      <c r="K1289" s="17" t="s">
        <v>25</v>
      </c>
      <c r="L1289" s="17" t="s">
        <v>119</v>
      </c>
      <c r="M1289" s="17" t="s">
        <v>52</v>
      </c>
      <c r="N1289" s="17" t="s">
        <v>42</v>
      </c>
      <c r="O1289" s="17" t="s">
        <v>53</v>
      </c>
      <c r="P1289" s="17" t="s">
        <v>54</v>
      </c>
      <c r="Q1289" s="17" t="s">
        <v>66</v>
      </c>
      <c r="R1289" s="17">
        <v>6152</v>
      </c>
      <c r="S1289" s="17" t="s">
        <v>579</v>
      </c>
      <c r="T1289" s="17" t="s">
        <v>61</v>
      </c>
      <c r="U1289" s="16">
        <f>datos_chargeback_2001_1!$V1289/100</f>
        <v>0</v>
      </c>
      <c r="V1289" s="17">
        <v>0</v>
      </c>
      <c r="W1289" s="16">
        <f>datos_chargeback_2001_1!$X1289/100</f>
        <v>61.52</v>
      </c>
      <c r="X1289" s="17">
        <v>6152</v>
      </c>
      <c r="Y1289" s="16">
        <f>datos_chargeback_2001_1!$Z1289/100</f>
        <v>0</v>
      </c>
      <c r="Z1289" s="17">
        <v>0</v>
      </c>
      <c r="AA1289" s="17" t="s">
        <v>3755</v>
      </c>
      <c r="AB1289" s="17" t="s">
        <v>35</v>
      </c>
      <c r="AC1289" s="20" t="s">
        <v>35</v>
      </c>
      <c r="AD1289" s="16">
        <f>datos_chargeback_2001_1!$AE1289/100</f>
        <v>0</v>
      </c>
      <c r="AE1289" s="17">
        <v>0</v>
      </c>
      <c r="AF1289" s="17" t="s">
        <v>29</v>
      </c>
    </row>
    <row r="1290" spans="1:32" x14ac:dyDescent="0.3">
      <c r="A1290" s="35" t="s">
        <v>3756</v>
      </c>
      <c r="B1290" s="9">
        <v>45015</v>
      </c>
      <c r="C1290" s="9" t="str">
        <f>TEXT(Tabla10[[#This Row],[Fecha de transacción]],"DDDD")</f>
        <v>jueves</v>
      </c>
      <c r="D1290" s="9">
        <v>45090</v>
      </c>
      <c r="E1290" s="10">
        <f>datos_chargeback_2001_1!$D1290-datos_chargeback_2001_1!$B1290</f>
        <v>75</v>
      </c>
      <c r="F1290" s="11">
        <f>datos_chargeback_2001_1!$G1290/100</f>
        <v>955.51</v>
      </c>
      <c r="G1290" s="12">
        <v>95551</v>
      </c>
      <c r="H1290" s="11">
        <f t="shared" si="20"/>
        <v>0</v>
      </c>
      <c r="I1290" s="11">
        <v>1.45</v>
      </c>
      <c r="J1290" s="12" t="s">
        <v>24</v>
      </c>
      <c r="K1290" s="12" t="s">
        <v>25</v>
      </c>
      <c r="L1290" s="12" t="s">
        <v>119</v>
      </c>
      <c r="M1290" s="12" t="s">
        <v>52</v>
      </c>
      <c r="N1290" s="12" t="s">
        <v>42</v>
      </c>
      <c r="O1290" s="12" t="s">
        <v>43</v>
      </c>
      <c r="P1290" s="12" t="s">
        <v>30</v>
      </c>
      <c r="Q1290" s="12" t="s">
        <v>44</v>
      </c>
      <c r="R1290" s="12">
        <v>95551</v>
      </c>
      <c r="S1290" s="12" t="s">
        <v>421</v>
      </c>
      <c r="T1290" s="12" t="s">
        <v>46</v>
      </c>
      <c r="U1290" s="11">
        <f>datos_chargeback_2001_1!$V1290/100</f>
        <v>955.51</v>
      </c>
      <c r="V1290" s="12">
        <v>95551</v>
      </c>
      <c r="W1290" s="11">
        <f>datos_chargeback_2001_1!$X1290/100</f>
        <v>0</v>
      </c>
      <c r="X1290" s="12">
        <v>0</v>
      </c>
      <c r="Y1290" s="11">
        <f>datos_chargeback_2001_1!$Z1290/100</f>
        <v>0</v>
      </c>
      <c r="Z1290" s="12">
        <v>0</v>
      </c>
      <c r="AA1290" s="12" t="s">
        <v>3757</v>
      </c>
      <c r="AB1290" s="12" t="s">
        <v>48</v>
      </c>
      <c r="AC1290" s="19">
        <v>45015</v>
      </c>
      <c r="AD1290" s="11">
        <f>datos_chargeback_2001_1!$AE1290/100</f>
        <v>124.84</v>
      </c>
      <c r="AE1290" s="12">
        <v>12484</v>
      </c>
      <c r="AF1290" s="12" t="s">
        <v>36</v>
      </c>
    </row>
    <row r="1291" spans="1:32" x14ac:dyDescent="0.3">
      <c r="A1291" s="34" t="s">
        <v>3758</v>
      </c>
      <c r="B1291" s="3">
        <v>45016</v>
      </c>
      <c r="C1291" s="3" t="str">
        <f>TEXT(Tabla10[[#This Row],[Fecha de transacción]],"DDDD")</f>
        <v>viernes</v>
      </c>
      <c r="D1291" s="3">
        <v>45094</v>
      </c>
      <c r="E1291" s="4">
        <f>datos_chargeback_2001_1!$D1291-datos_chargeback_2001_1!$B1291</f>
        <v>78</v>
      </c>
      <c r="F1291" s="5">
        <f>datos_chargeback_2001_1!$G1291/100</f>
        <v>158.06</v>
      </c>
      <c r="G1291" s="6">
        <v>15806</v>
      </c>
      <c r="H1291" s="5">
        <f t="shared" si="20"/>
        <v>0</v>
      </c>
      <c r="I1291" s="5">
        <v>0</v>
      </c>
      <c r="J1291" s="6" t="s">
        <v>38</v>
      </c>
      <c r="K1291" s="6" t="s">
        <v>25</v>
      </c>
      <c r="L1291" s="6" t="s">
        <v>40</v>
      </c>
      <c r="M1291" s="6" t="s">
        <v>41</v>
      </c>
      <c r="N1291" s="6" t="s">
        <v>42</v>
      </c>
      <c r="O1291" s="6" t="s">
        <v>43</v>
      </c>
      <c r="P1291" s="6" t="s">
        <v>54</v>
      </c>
      <c r="Q1291" s="6" t="s">
        <v>31</v>
      </c>
      <c r="R1291" s="6">
        <v>15806</v>
      </c>
      <c r="S1291" s="6" t="s">
        <v>3759</v>
      </c>
      <c r="T1291" s="6" t="s">
        <v>116</v>
      </c>
      <c r="U1291" s="5">
        <f>datos_chargeback_2001_1!$V1291/100</f>
        <v>158.06</v>
      </c>
      <c r="V1291" s="6">
        <v>15806</v>
      </c>
      <c r="W1291" s="5">
        <f>datos_chargeback_2001_1!$X1291/100</f>
        <v>0</v>
      </c>
      <c r="X1291" s="6">
        <v>0</v>
      </c>
      <c r="Y1291" s="5">
        <f>datos_chargeback_2001_1!$Z1291/100</f>
        <v>0</v>
      </c>
      <c r="Z1291" s="6">
        <v>0</v>
      </c>
      <c r="AA1291" s="6" t="s">
        <v>3760</v>
      </c>
      <c r="AB1291" s="6" t="s">
        <v>35</v>
      </c>
      <c r="AC1291" s="7" t="s">
        <v>35</v>
      </c>
      <c r="AD1291" s="5">
        <f>datos_chargeback_2001_1!$AE1291/100</f>
        <v>0</v>
      </c>
      <c r="AE1291" s="6">
        <v>0</v>
      </c>
      <c r="AF1291" s="6" t="s">
        <v>53</v>
      </c>
    </row>
    <row r="1292" spans="1:32" x14ac:dyDescent="0.3">
      <c r="A1292" s="35" t="s">
        <v>3761</v>
      </c>
      <c r="B1292" s="9">
        <v>45017</v>
      </c>
      <c r="C1292" s="9" t="str">
        <f>TEXT(Tabla10[[#This Row],[Fecha de transacción]],"DDDD")</f>
        <v>sábado</v>
      </c>
      <c r="D1292" s="9">
        <v>45106</v>
      </c>
      <c r="E1292" s="10">
        <f>datos_chargeback_2001_1!$D1292-datos_chargeback_2001_1!$B1292</f>
        <v>89</v>
      </c>
      <c r="F1292" s="11">
        <f>datos_chargeback_2001_1!$G1292/100</f>
        <v>321.17</v>
      </c>
      <c r="G1292" s="12">
        <v>32117</v>
      </c>
      <c r="H1292" s="11">
        <f t="shared" si="20"/>
        <v>0</v>
      </c>
      <c r="I1292" s="11">
        <v>0</v>
      </c>
      <c r="J1292" s="12" t="s">
        <v>24</v>
      </c>
      <c r="K1292" s="12" t="s">
        <v>25</v>
      </c>
      <c r="L1292" s="12" t="s">
        <v>80</v>
      </c>
      <c r="M1292" s="12" t="s">
        <v>52</v>
      </c>
      <c r="N1292" s="12" t="s">
        <v>42</v>
      </c>
      <c r="O1292" s="12" t="s">
        <v>43</v>
      </c>
      <c r="P1292" s="12" t="s">
        <v>54</v>
      </c>
      <c r="Q1292" s="12" t="s">
        <v>66</v>
      </c>
      <c r="R1292" s="12">
        <v>32117</v>
      </c>
      <c r="S1292" s="12" t="s">
        <v>3762</v>
      </c>
      <c r="T1292" s="12" t="s">
        <v>116</v>
      </c>
      <c r="U1292" s="11">
        <f>datos_chargeback_2001_1!$V1292/100</f>
        <v>321.17</v>
      </c>
      <c r="V1292" s="12">
        <v>32117</v>
      </c>
      <c r="W1292" s="11">
        <f>datos_chargeback_2001_1!$X1292/100</f>
        <v>0</v>
      </c>
      <c r="X1292" s="12">
        <v>0</v>
      </c>
      <c r="Y1292" s="11">
        <f>datos_chargeback_2001_1!$Z1292/100</f>
        <v>0</v>
      </c>
      <c r="Z1292" s="12">
        <v>0</v>
      </c>
      <c r="AA1292" s="12" t="s">
        <v>3763</v>
      </c>
      <c r="AB1292" s="12" t="s">
        <v>48</v>
      </c>
      <c r="AC1292" s="19">
        <v>45017</v>
      </c>
      <c r="AD1292" s="11">
        <f>datos_chargeback_2001_1!$AE1292/100</f>
        <v>274.24</v>
      </c>
      <c r="AE1292" s="12">
        <v>27424</v>
      </c>
      <c r="AF1292" s="12" t="s">
        <v>29</v>
      </c>
    </row>
    <row r="1293" spans="1:32" x14ac:dyDescent="0.3">
      <c r="A1293" s="34" t="s">
        <v>3764</v>
      </c>
      <c r="B1293" s="3">
        <v>45018</v>
      </c>
      <c r="C1293" s="3" t="str">
        <f>TEXT(Tabla10[[#This Row],[Fecha de transacción]],"DDDD")</f>
        <v>domingo</v>
      </c>
      <c r="D1293" s="3">
        <v>45100</v>
      </c>
      <c r="E1293" s="4">
        <f>datos_chargeback_2001_1!$D1293-datos_chargeback_2001_1!$B1293</f>
        <v>82</v>
      </c>
      <c r="F1293" s="5">
        <f>datos_chargeback_2001_1!$G1293/100</f>
        <v>751.53</v>
      </c>
      <c r="G1293" s="6">
        <v>75153</v>
      </c>
      <c r="H1293" s="5">
        <f t="shared" si="20"/>
        <v>0</v>
      </c>
      <c r="I1293" s="5">
        <v>0</v>
      </c>
      <c r="J1293" s="6" t="s">
        <v>24</v>
      </c>
      <c r="K1293" s="6" t="s">
        <v>25</v>
      </c>
      <c r="L1293" s="6" t="s">
        <v>74</v>
      </c>
      <c r="M1293" s="6" t="s">
        <v>59</v>
      </c>
      <c r="N1293" s="6" t="s">
        <v>28</v>
      </c>
      <c r="O1293" s="6" t="s">
        <v>36</v>
      </c>
      <c r="P1293" s="6" t="s">
        <v>30</v>
      </c>
      <c r="Q1293" s="6" t="s">
        <v>31</v>
      </c>
      <c r="R1293" s="6">
        <v>75153</v>
      </c>
      <c r="S1293" s="6" t="s">
        <v>1970</v>
      </c>
      <c r="T1293" s="6" t="s">
        <v>33</v>
      </c>
      <c r="U1293" s="5">
        <f>datos_chargeback_2001_1!$V1293/100</f>
        <v>0</v>
      </c>
      <c r="V1293" s="6">
        <v>0</v>
      </c>
      <c r="W1293" s="5">
        <f>datos_chargeback_2001_1!$X1293/100</f>
        <v>0</v>
      </c>
      <c r="X1293" s="6">
        <v>0</v>
      </c>
      <c r="Y1293" s="5">
        <f>datos_chargeback_2001_1!$Z1293/100</f>
        <v>751.53</v>
      </c>
      <c r="Z1293" s="6">
        <v>75153</v>
      </c>
      <c r="AA1293" s="6" t="s">
        <v>3765</v>
      </c>
      <c r="AB1293" s="6" t="s">
        <v>35</v>
      </c>
      <c r="AC1293" s="7" t="s">
        <v>35</v>
      </c>
      <c r="AD1293" s="5">
        <f>datos_chargeback_2001_1!$AE1293/100</f>
        <v>0</v>
      </c>
      <c r="AE1293" s="6">
        <v>0</v>
      </c>
      <c r="AF1293" s="6" t="s">
        <v>36</v>
      </c>
    </row>
    <row r="1294" spans="1:32" x14ac:dyDescent="0.3">
      <c r="A1294" s="35" t="s">
        <v>3766</v>
      </c>
      <c r="B1294" s="9">
        <v>45019</v>
      </c>
      <c r="C1294" s="9" t="str">
        <f>TEXT(Tabla10[[#This Row],[Fecha de transacción]],"DDDD")</f>
        <v>lunes</v>
      </c>
      <c r="D1294" s="9">
        <v>45094</v>
      </c>
      <c r="E1294" s="10">
        <f>datos_chargeback_2001_1!$D1294-datos_chargeback_2001_1!$B1294</f>
        <v>75</v>
      </c>
      <c r="F1294" s="11">
        <f>datos_chargeback_2001_1!$G1294/100</f>
        <v>8.34</v>
      </c>
      <c r="G1294" s="12">
        <v>834</v>
      </c>
      <c r="H1294" s="11">
        <f t="shared" si="20"/>
        <v>0</v>
      </c>
      <c r="I1294" s="11">
        <v>0</v>
      </c>
      <c r="J1294" s="12" t="s">
        <v>24</v>
      </c>
      <c r="K1294" s="12" t="s">
        <v>25</v>
      </c>
      <c r="L1294" s="12" t="s">
        <v>40</v>
      </c>
      <c r="M1294" s="12" t="s">
        <v>41</v>
      </c>
      <c r="N1294" s="12" t="s">
        <v>42</v>
      </c>
      <c r="O1294" s="12" t="s">
        <v>70</v>
      </c>
      <c r="P1294" s="12" t="s">
        <v>54</v>
      </c>
      <c r="Q1294" s="12" t="s">
        <v>44</v>
      </c>
      <c r="R1294" s="12">
        <v>8340</v>
      </c>
      <c r="S1294" s="12" t="s">
        <v>3767</v>
      </c>
      <c r="T1294" s="12" t="s">
        <v>61</v>
      </c>
      <c r="U1294" s="11">
        <f>datos_chargeback_2001_1!$V1294/100</f>
        <v>0</v>
      </c>
      <c r="V1294" s="12">
        <v>0</v>
      </c>
      <c r="W1294" s="11">
        <f>datos_chargeback_2001_1!$X1294/100</f>
        <v>83.4</v>
      </c>
      <c r="X1294" s="12">
        <v>8340</v>
      </c>
      <c r="Y1294" s="11">
        <f>datos_chargeback_2001_1!$Z1294/100</f>
        <v>0</v>
      </c>
      <c r="Z1294" s="12">
        <v>0</v>
      </c>
      <c r="AA1294" s="12" t="s">
        <v>3768</v>
      </c>
      <c r="AB1294" s="12" t="s">
        <v>48</v>
      </c>
      <c r="AC1294" s="19">
        <v>45019</v>
      </c>
      <c r="AD1294" s="11">
        <f>datos_chargeback_2001_1!$AE1294/100</f>
        <v>956.06</v>
      </c>
      <c r="AE1294" s="12">
        <v>95606</v>
      </c>
      <c r="AF1294" s="12" t="s">
        <v>53</v>
      </c>
    </row>
    <row r="1295" spans="1:32" x14ac:dyDescent="0.3">
      <c r="A1295" s="34" t="s">
        <v>3769</v>
      </c>
      <c r="B1295" s="3">
        <v>45020</v>
      </c>
      <c r="C1295" s="3" t="str">
        <f>TEXT(Tabla10[[#This Row],[Fecha de transacción]],"DDDD")</f>
        <v>martes</v>
      </c>
      <c r="D1295" s="3">
        <v>45095</v>
      </c>
      <c r="E1295" s="4">
        <f>datos_chargeback_2001_1!$D1295-datos_chargeback_2001_1!$B1295</f>
        <v>75</v>
      </c>
      <c r="F1295" s="5">
        <f>datos_chargeback_2001_1!$G1295/100</f>
        <v>778.26</v>
      </c>
      <c r="G1295" s="6">
        <v>77826</v>
      </c>
      <c r="H1295" s="5">
        <f t="shared" si="20"/>
        <v>0</v>
      </c>
      <c r="I1295" s="5">
        <v>0</v>
      </c>
      <c r="J1295" s="6" t="s">
        <v>24</v>
      </c>
      <c r="K1295" s="6" t="s">
        <v>25</v>
      </c>
      <c r="L1295" s="6" t="s">
        <v>80</v>
      </c>
      <c r="M1295" s="6" t="s">
        <v>27</v>
      </c>
      <c r="N1295" s="6" t="s">
        <v>42</v>
      </c>
      <c r="O1295" s="6" t="s">
        <v>36</v>
      </c>
      <c r="P1295" s="6" t="s">
        <v>30</v>
      </c>
      <c r="Q1295" s="6" t="s">
        <v>31</v>
      </c>
      <c r="R1295" s="6">
        <v>77826</v>
      </c>
      <c r="S1295" s="6" t="s">
        <v>1124</v>
      </c>
      <c r="T1295" s="6" t="s">
        <v>116</v>
      </c>
      <c r="U1295" s="5">
        <f>datos_chargeback_2001_1!$V1295/100</f>
        <v>778.26</v>
      </c>
      <c r="V1295" s="6">
        <v>77826</v>
      </c>
      <c r="W1295" s="5">
        <f>datos_chargeback_2001_1!$X1295/100</f>
        <v>0</v>
      </c>
      <c r="X1295" s="6">
        <v>0</v>
      </c>
      <c r="Y1295" s="5">
        <f>datos_chargeback_2001_1!$Z1295/100</f>
        <v>0</v>
      </c>
      <c r="Z1295" s="6">
        <v>0</v>
      </c>
      <c r="AA1295" s="6" t="s">
        <v>3770</v>
      </c>
      <c r="AB1295" s="6" t="s">
        <v>48</v>
      </c>
      <c r="AC1295" s="8">
        <v>45020</v>
      </c>
      <c r="AD1295" s="5">
        <f>datos_chargeback_2001_1!$AE1295/100</f>
        <v>899.42</v>
      </c>
      <c r="AE1295" s="6">
        <v>89942</v>
      </c>
      <c r="AF1295" s="6" t="s">
        <v>64</v>
      </c>
    </row>
    <row r="1296" spans="1:32" x14ac:dyDescent="0.3">
      <c r="A1296" s="35" t="s">
        <v>3771</v>
      </c>
      <c r="B1296" s="9">
        <v>45021</v>
      </c>
      <c r="C1296" s="9" t="str">
        <f>TEXT(Tabla10[[#This Row],[Fecha de transacción]],"DDDD")</f>
        <v>miércoles</v>
      </c>
      <c r="D1296" s="9">
        <v>45085</v>
      </c>
      <c r="E1296" s="10">
        <f>datos_chargeback_2001_1!$D1296-datos_chargeback_2001_1!$B1296</f>
        <v>64</v>
      </c>
      <c r="F1296" s="11">
        <f>datos_chargeback_2001_1!$G1296/100</f>
        <v>907.16</v>
      </c>
      <c r="G1296" s="12">
        <v>90716</v>
      </c>
      <c r="H1296" s="11">
        <f t="shared" si="20"/>
        <v>0</v>
      </c>
      <c r="I1296" s="11">
        <v>0</v>
      </c>
      <c r="J1296" s="12" t="s">
        <v>24</v>
      </c>
      <c r="K1296" s="12" t="s">
        <v>25</v>
      </c>
      <c r="L1296" s="12" t="s">
        <v>26</v>
      </c>
      <c r="M1296" s="12" t="s">
        <v>85</v>
      </c>
      <c r="N1296" s="12" t="s">
        <v>28</v>
      </c>
      <c r="O1296" s="12" t="s">
        <v>50</v>
      </c>
      <c r="P1296" s="12" t="s">
        <v>30</v>
      </c>
      <c r="Q1296" s="12" t="s">
        <v>75</v>
      </c>
      <c r="R1296" s="12">
        <v>90716</v>
      </c>
      <c r="S1296" s="12" t="s">
        <v>474</v>
      </c>
      <c r="T1296" s="12" t="s">
        <v>33</v>
      </c>
      <c r="U1296" s="11">
        <f>datos_chargeback_2001_1!$V1296/100</f>
        <v>0</v>
      </c>
      <c r="V1296" s="12">
        <v>0</v>
      </c>
      <c r="W1296" s="11">
        <f>datos_chargeback_2001_1!$X1296/100</f>
        <v>0</v>
      </c>
      <c r="X1296" s="12">
        <v>0</v>
      </c>
      <c r="Y1296" s="11">
        <f>datos_chargeback_2001_1!$Z1296/100</f>
        <v>907.16</v>
      </c>
      <c r="Z1296" s="12">
        <v>90716</v>
      </c>
      <c r="AA1296" s="12" t="s">
        <v>3772</v>
      </c>
      <c r="AB1296" s="12" t="s">
        <v>35</v>
      </c>
      <c r="AC1296" s="13" t="s">
        <v>35</v>
      </c>
      <c r="AD1296" s="11">
        <f>datos_chargeback_2001_1!$AE1296/100</f>
        <v>0</v>
      </c>
      <c r="AE1296" s="12">
        <v>0</v>
      </c>
      <c r="AF1296" s="12" t="s">
        <v>53</v>
      </c>
    </row>
    <row r="1297" spans="1:32" x14ac:dyDescent="0.3">
      <c r="A1297" s="36" t="s">
        <v>3773</v>
      </c>
      <c r="B1297" s="14">
        <v>45022</v>
      </c>
      <c r="C1297" s="14" t="str">
        <f>TEXT(Tabla10[[#This Row],[Fecha de transacción]],"DDDD")</f>
        <v>jueves</v>
      </c>
      <c r="D1297" s="14">
        <v>45091</v>
      </c>
      <c r="E1297" s="15">
        <f>datos_chargeback_2001_1!$D1297-datos_chargeback_2001_1!$B1297</f>
        <v>69</v>
      </c>
      <c r="F1297" s="16">
        <f>datos_chargeback_2001_1!$G1297/100</f>
        <v>808.92</v>
      </c>
      <c r="G1297" s="17">
        <v>80892</v>
      </c>
      <c r="H1297" s="16">
        <f t="shared" si="20"/>
        <v>0</v>
      </c>
      <c r="I1297" s="16">
        <v>0.86</v>
      </c>
      <c r="J1297" s="17" t="s">
        <v>38</v>
      </c>
      <c r="K1297" s="17" t="s">
        <v>25</v>
      </c>
      <c r="L1297" s="17" t="s">
        <v>80</v>
      </c>
      <c r="M1297" s="17" t="s">
        <v>59</v>
      </c>
      <c r="N1297" s="17" t="s">
        <v>42</v>
      </c>
      <c r="O1297" s="17" t="s">
        <v>114</v>
      </c>
      <c r="P1297" s="17" t="s">
        <v>30</v>
      </c>
      <c r="Q1297" s="17" t="s">
        <v>31</v>
      </c>
      <c r="R1297" s="17">
        <v>80892</v>
      </c>
      <c r="S1297" s="17" t="s">
        <v>1565</v>
      </c>
      <c r="T1297" s="17" t="s">
        <v>61</v>
      </c>
      <c r="U1297" s="16">
        <f>datos_chargeback_2001_1!$V1297/100</f>
        <v>0</v>
      </c>
      <c r="V1297" s="17">
        <v>0</v>
      </c>
      <c r="W1297" s="16">
        <f>datos_chargeback_2001_1!$X1297/100</f>
        <v>808.92</v>
      </c>
      <c r="X1297" s="17">
        <v>80892</v>
      </c>
      <c r="Y1297" s="16">
        <f>datos_chargeback_2001_1!$Z1297/100</f>
        <v>0</v>
      </c>
      <c r="Z1297" s="17">
        <v>0</v>
      </c>
      <c r="AA1297" s="17" t="s">
        <v>3774</v>
      </c>
      <c r="AB1297" s="17" t="s">
        <v>48</v>
      </c>
      <c r="AC1297" s="18">
        <v>45022</v>
      </c>
      <c r="AD1297" s="16">
        <f>datos_chargeback_2001_1!$AE1297/100</f>
        <v>853.62</v>
      </c>
      <c r="AE1297" s="17">
        <v>85362</v>
      </c>
      <c r="AF1297" s="17" t="s">
        <v>43</v>
      </c>
    </row>
    <row r="1298" spans="1:32" x14ac:dyDescent="0.3">
      <c r="A1298" s="34" t="s">
        <v>3775</v>
      </c>
      <c r="B1298" s="3">
        <v>45023</v>
      </c>
      <c r="C1298" s="3" t="str">
        <f>TEXT(Tabla10[[#This Row],[Fecha de transacción]],"DDDD")</f>
        <v>viernes</v>
      </c>
      <c r="D1298" s="3">
        <v>45107</v>
      </c>
      <c r="E1298" s="4">
        <f>datos_chargeback_2001_1!$D1298-datos_chargeback_2001_1!$B1298</f>
        <v>84</v>
      </c>
      <c r="F1298" s="5">
        <f>datos_chargeback_2001_1!$G1298/100</f>
        <v>828.47</v>
      </c>
      <c r="G1298" s="6">
        <v>82847</v>
      </c>
      <c r="H1298" s="5">
        <f t="shared" si="20"/>
        <v>0</v>
      </c>
      <c r="I1298" s="5">
        <v>0</v>
      </c>
      <c r="J1298" s="6" t="s">
        <v>24</v>
      </c>
      <c r="K1298" s="6" t="s">
        <v>25</v>
      </c>
      <c r="L1298" s="6" t="s">
        <v>40</v>
      </c>
      <c r="M1298" s="6" t="s">
        <v>85</v>
      </c>
      <c r="N1298" s="6" t="s">
        <v>42</v>
      </c>
      <c r="O1298" s="6" t="s">
        <v>70</v>
      </c>
      <c r="P1298" s="6" t="s">
        <v>30</v>
      </c>
      <c r="Q1298" s="6" t="s">
        <v>75</v>
      </c>
      <c r="R1298" s="6">
        <v>82847</v>
      </c>
      <c r="S1298" s="6" t="s">
        <v>1040</v>
      </c>
      <c r="T1298" s="6" t="s">
        <v>61</v>
      </c>
      <c r="U1298" s="5">
        <f>datos_chargeback_2001_1!$V1298/100</f>
        <v>0</v>
      </c>
      <c r="V1298" s="6">
        <v>0</v>
      </c>
      <c r="W1298" s="5">
        <f>datos_chargeback_2001_1!$X1298/100</f>
        <v>828.47</v>
      </c>
      <c r="X1298" s="6">
        <v>82847</v>
      </c>
      <c r="Y1298" s="5">
        <f>datos_chargeback_2001_1!$Z1298/100</f>
        <v>0</v>
      </c>
      <c r="Z1298" s="6">
        <v>0</v>
      </c>
      <c r="AA1298" s="6" t="s">
        <v>3776</v>
      </c>
      <c r="AB1298" s="6" t="s">
        <v>48</v>
      </c>
      <c r="AC1298" s="8">
        <v>45023</v>
      </c>
      <c r="AD1298" s="5">
        <f>datos_chargeback_2001_1!$AE1298/100</f>
        <v>17.34</v>
      </c>
      <c r="AE1298" s="6">
        <v>1734</v>
      </c>
      <c r="AF1298" s="6" t="s">
        <v>50</v>
      </c>
    </row>
    <row r="1299" spans="1:32" x14ac:dyDescent="0.3">
      <c r="A1299" s="36" t="s">
        <v>3777</v>
      </c>
      <c r="B1299" s="14">
        <v>45024</v>
      </c>
      <c r="C1299" s="14" t="str">
        <f>TEXT(Tabla10[[#This Row],[Fecha de transacción]],"DDDD")</f>
        <v>sábado</v>
      </c>
      <c r="D1299" s="14">
        <v>45094</v>
      </c>
      <c r="E1299" s="15">
        <f>datos_chargeback_2001_1!$D1299-datos_chargeback_2001_1!$B1299</f>
        <v>70</v>
      </c>
      <c r="F1299" s="16">
        <f>datos_chargeback_2001_1!$G1299/100</f>
        <v>161.77000000000001</v>
      </c>
      <c r="G1299" s="17">
        <v>16177</v>
      </c>
      <c r="H1299" s="16">
        <f t="shared" si="20"/>
        <v>0</v>
      </c>
      <c r="I1299" s="16">
        <v>0.85</v>
      </c>
      <c r="J1299" s="17" t="s">
        <v>24</v>
      </c>
      <c r="K1299" s="17" t="s">
        <v>25</v>
      </c>
      <c r="L1299" s="17" t="s">
        <v>40</v>
      </c>
      <c r="M1299" s="17" t="s">
        <v>59</v>
      </c>
      <c r="N1299" s="17" t="s">
        <v>42</v>
      </c>
      <c r="O1299" s="17" t="s">
        <v>70</v>
      </c>
      <c r="P1299" s="17" t="s">
        <v>30</v>
      </c>
      <c r="Q1299" s="17" t="s">
        <v>66</v>
      </c>
      <c r="R1299" s="17">
        <v>16177</v>
      </c>
      <c r="S1299" s="17" t="s">
        <v>3778</v>
      </c>
      <c r="T1299" s="17" t="s">
        <v>116</v>
      </c>
      <c r="U1299" s="16">
        <f>datos_chargeback_2001_1!$V1299/100</f>
        <v>161.77000000000001</v>
      </c>
      <c r="V1299" s="17">
        <v>16177</v>
      </c>
      <c r="W1299" s="16">
        <f>datos_chargeback_2001_1!$X1299/100</f>
        <v>0</v>
      </c>
      <c r="X1299" s="17">
        <v>0</v>
      </c>
      <c r="Y1299" s="16">
        <f>datos_chargeback_2001_1!$Z1299/100</f>
        <v>0</v>
      </c>
      <c r="Z1299" s="17">
        <v>0</v>
      </c>
      <c r="AA1299" s="17" t="s">
        <v>3779</v>
      </c>
      <c r="AB1299" s="17" t="s">
        <v>35</v>
      </c>
      <c r="AC1299" s="20" t="s">
        <v>35</v>
      </c>
      <c r="AD1299" s="16">
        <f>datos_chargeback_2001_1!$AE1299/100</f>
        <v>0</v>
      </c>
      <c r="AE1299" s="17">
        <v>0</v>
      </c>
      <c r="AF1299" s="17" t="s">
        <v>29</v>
      </c>
    </row>
    <row r="1300" spans="1:32" x14ac:dyDescent="0.3">
      <c r="A1300" s="35" t="s">
        <v>3780</v>
      </c>
      <c r="B1300" s="9">
        <v>45025</v>
      </c>
      <c r="C1300" s="9" t="str">
        <f>TEXT(Tabla10[[#This Row],[Fecha de transacción]],"DDDD")</f>
        <v>domingo</v>
      </c>
      <c r="D1300" s="9">
        <v>45085</v>
      </c>
      <c r="E1300" s="10">
        <f>datos_chargeback_2001_1!$D1300-datos_chargeback_2001_1!$B1300</f>
        <v>60</v>
      </c>
      <c r="F1300" s="11">
        <f>datos_chargeback_2001_1!$G1300/100</f>
        <v>39.28</v>
      </c>
      <c r="G1300" s="12">
        <v>3928</v>
      </c>
      <c r="H1300" s="11">
        <f t="shared" si="20"/>
        <v>0</v>
      </c>
      <c r="I1300" s="11">
        <v>0</v>
      </c>
      <c r="J1300" s="12" t="s">
        <v>24</v>
      </c>
      <c r="K1300" s="12" t="s">
        <v>25</v>
      </c>
      <c r="L1300" s="12" t="s">
        <v>119</v>
      </c>
      <c r="M1300" s="12" t="s">
        <v>93</v>
      </c>
      <c r="N1300" s="12" t="s">
        <v>42</v>
      </c>
      <c r="O1300" s="12" t="s">
        <v>43</v>
      </c>
      <c r="P1300" s="12" t="s">
        <v>54</v>
      </c>
      <c r="Q1300" s="12" t="s">
        <v>55</v>
      </c>
      <c r="R1300" s="12">
        <v>3928</v>
      </c>
      <c r="S1300" s="12" t="s">
        <v>1961</v>
      </c>
      <c r="T1300" s="12" t="s">
        <v>46</v>
      </c>
      <c r="U1300" s="11">
        <f>datos_chargeback_2001_1!$V1300/100</f>
        <v>39.28</v>
      </c>
      <c r="V1300" s="12">
        <v>3928</v>
      </c>
      <c r="W1300" s="11">
        <f>datos_chargeback_2001_1!$X1300/100</f>
        <v>0</v>
      </c>
      <c r="X1300" s="12">
        <v>0</v>
      </c>
      <c r="Y1300" s="11">
        <f>datos_chargeback_2001_1!$Z1300/100</f>
        <v>0</v>
      </c>
      <c r="Z1300" s="12">
        <v>0</v>
      </c>
      <c r="AA1300" s="12" t="s">
        <v>3781</v>
      </c>
      <c r="AB1300" s="12" t="s">
        <v>48</v>
      </c>
      <c r="AC1300" s="19">
        <v>45025</v>
      </c>
      <c r="AD1300" s="11">
        <f>datos_chargeback_2001_1!$AE1300/100</f>
        <v>14.55</v>
      </c>
      <c r="AE1300" s="12">
        <v>1455</v>
      </c>
      <c r="AF1300" s="12" t="s">
        <v>29</v>
      </c>
    </row>
    <row r="1301" spans="1:32" x14ac:dyDescent="0.3">
      <c r="A1301" s="36" t="s">
        <v>3782</v>
      </c>
      <c r="B1301" s="14">
        <v>45026</v>
      </c>
      <c r="C1301" s="14" t="str">
        <f>TEXT(Tabla10[[#This Row],[Fecha de transacción]],"DDDD")</f>
        <v>lunes</v>
      </c>
      <c r="D1301" s="14">
        <v>45107</v>
      </c>
      <c r="E1301" s="15">
        <f>datos_chargeback_2001_1!$D1301-datos_chargeback_2001_1!$B1301</f>
        <v>81</v>
      </c>
      <c r="F1301" s="16">
        <f>datos_chargeback_2001_1!$G1301/100</f>
        <v>966.78</v>
      </c>
      <c r="G1301" s="17">
        <v>96678</v>
      </c>
      <c r="H1301" s="16">
        <f t="shared" si="20"/>
        <v>0</v>
      </c>
      <c r="I1301" s="16">
        <v>1.19</v>
      </c>
      <c r="J1301" s="17" t="s">
        <v>38</v>
      </c>
      <c r="K1301" s="17" t="s">
        <v>25</v>
      </c>
      <c r="L1301" s="17" t="s">
        <v>74</v>
      </c>
      <c r="M1301" s="17" t="s">
        <v>93</v>
      </c>
      <c r="N1301" s="17" t="s">
        <v>28</v>
      </c>
      <c r="O1301" s="17" t="s">
        <v>114</v>
      </c>
      <c r="P1301" s="17" t="s">
        <v>30</v>
      </c>
      <c r="Q1301" s="17" t="s">
        <v>66</v>
      </c>
      <c r="R1301" s="17">
        <v>96678</v>
      </c>
      <c r="S1301" s="17" t="s">
        <v>3783</v>
      </c>
      <c r="T1301" s="17" t="s">
        <v>33</v>
      </c>
      <c r="U1301" s="16">
        <f>datos_chargeback_2001_1!$V1301/100</f>
        <v>0</v>
      </c>
      <c r="V1301" s="17">
        <v>0</v>
      </c>
      <c r="W1301" s="16">
        <f>datos_chargeback_2001_1!$X1301/100</f>
        <v>0</v>
      </c>
      <c r="X1301" s="17">
        <v>0</v>
      </c>
      <c r="Y1301" s="16">
        <f>datos_chargeback_2001_1!$Z1301/100</f>
        <v>966.78</v>
      </c>
      <c r="Z1301" s="17">
        <v>96678</v>
      </c>
      <c r="AA1301" s="17" t="s">
        <v>3784</v>
      </c>
      <c r="AB1301" s="17" t="s">
        <v>35</v>
      </c>
      <c r="AC1301" s="20" t="s">
        <v>35</v>
      </c>
      <c r="AD1301" s="16">
        <f>datos_chargeback_2001_1!$AE1301/100</f>
        <v>0</v>
      </c>
      <c r="AE1301" s="17">
        <v>0</v>
      </c>
      <c r="AF1301" s="17" t="s">
        <v>53</v>
      </c>
    </row>
    <row r="1302" spans="1:32" x14ac:dyDescent="0.3">
      <c r="A1302" s="34" t="s">
        <v>3785</v>
      </c>
      <c r="B1302" s="3">
        <v>45027</v>
      </c>
      <c r="C1302" s="3" t="str">
        <f>TEXT(Tabla10[[#This Row],[Fecha de transacción]],"DDDD")</f>
        <v>martes</v>
      </c>
      <c r="D1302" s="3">
        <v>45099</v>
      </c>
      <c r="E1302" s="4">
        <f>datos_chargeback_2001_1!$D1302-datos_chargeback_2001_1!$B1302</f>
        <v>72</v>
      </c>
      <c r="F1302" s="5">
        <f>datos_chargeback_2001_1!$G1302/100</f>
        <v>486.77</v>
      </c>
      <c r="G1302" s="6">
        <v>48677</v>
      </c>
      <c r="H1302" s="5">
        <f t="shared" si="20"/>
        <v>0</v>
      </c>
      <c r="I1302" s="5">
        <v>1.01</v>
      </c>
      <c r="J1302" s="6" t="s">
        <v>24</v>
      </c>
      <c r="K1302" s="6" t="s">
        <v>25</v>
      </c>
      <c r="L1302" s="6" t="s">
        <v>74</v>
      </c>
      <c r="M1302" s="6" t="s">
        <v>59</v>
      </c>
      <c r="N1302" s="6" t="s">
        <v>42</v>
      </c>
      <c r="O1302" s="6" t="s">
        <v>43</v>
      </c>
      <c r="P1302" s="6" t="s">
        <v>54</v>
      </c>
      <c r="Q1302" s="6" t="s">
        <v>75</v>
      </c>
      <c r="R1302" s="6">
        <v>48677</v>
      </c>
      <c r="S1302" s="6" t="s">
        <v>3205</v>
      </c>
      <c r="T1302" s="6" t="s">
        <v>46</v>
      </c>
      <c r="U1302" s="5">
        <f>datos_chargeback_2001_1!$V1302/100</f>
        <v>486.77</v>
      </c>
      <c r="V1302" s="6">
        <v>48677</v>
      </c>
      <c r="W1302" s="5">
        <f>datos_chargeback_2001_1!$X1302/100</f>
        <v>0</v>
      </c>
      <c r="X1302" s="6">
        <v>0</v>
      </c>
      <c r="Y1302" s="5">
        <f>datos_chargeback_2001_1!$Z1302/100</f>
        <v>0</v>
      </c>
      <c r="Z1302" s="6">
        <v>0</v>
      </c>
      <c r="AA1302" s="6" t="s">
        <v>3786</v>
      </c>
      <c r="AB1302" s="6" t="s">
        <v>35</v>
      </c>
      <c r="AC1302" s="7" t="s">
        <v>35</v>
      </c>
      <c r="AD1302" s="5">
        <f>datos_chargeback_2001_1!$AE1302/100</f>
        <v>0</v>
      </c>
      <c r="AE1302" s="6">
        <v>0</v>
      </c>
      <c r="AF1302" s="6" t="s">
        <v>50</v>
      </c>
    </row>
    <row r="1303" spans="1:32" x14ac:dyDescent="0.3">
      <c r="A1303" s="34" t="s">
        <v>3787</v>
      </c>
      <c r="B1303" s="3">
        <v>45028</v>
      </c>
      <c r="C1303" s="3" t="str">
        <f>TEXT(Tabla10[[#This Row],[Fecha de transacción]],"DDDD")</f>
        <v>miércoles</v>
      </c>
      <c r="D1303" s="3">
        <v>45100</v>
      </c>
      <c r="E1303" s="4">
        <f>datos_chargeback_2001_1!$D1303-datos_chargeback_2001_1!$B1303</f>
        <v>72</v>
      </c>
      <c r="F1303" s="5">
        <f>datos_chargeback_2001_1!$G1303/100</f>
        <v>2.74</v>
      </c>
      <c r="G1303" s="6">
        <v>274</v>
      </c>
      <c r="H1303" s="5">
        <f t="shared" si="20"/>
        <v>0</v>
      </c>
      <c r="I1303" s="5">
        <v>1.46</v>
      </c>
      <c r="J1303" s="6" t="s">
        <v>38</v>
      </c>
      <c r="K1303" s="6" t="s">
        <v>25</v>
      </c>
      <c r="L1303" s="6" t="s">
        <v>109</v>
      </c>
      <c r="M1303" s="6" t="s">
        <v>93</v>
      </c>
      <c r="N1303" s="6" t="s">
        <v>28</v>
      </c>
      <c r="O1303" s="6" t="s">
        <v>114</v>
      </c>
      <c r="P1303" s="6" t="s">
        <v>54</v>
      </c>
      <c r="Q1303" s="6" t="s">
        <v>75</v>
      </c>
      <c r="R1303" s="6">
        <v>2740</v>
      </c>
      <c r="S1303" s="6" t="s">
        <v>3788</v>
      </c>
      <c r="T1303" s="6" t="s">
        <v>33</v>
      </c>
      <c r="U1303" s="5">
        <f>datos_chargeback_2001_1!$V1303/100</f>
        <v>0</v>
      </c>
      <c r="V1303" s="6">
        <v>0</v>
      </c>
      <c r="W1303" s="5">
        <f>datos_chargeback_2001_1!$X1303/100</f>
        <v>0</v>
      </c>
      <c r="X1303" s="6">
        <v>0</v>
      </c>
      <c r="Y1303" s="5">
        <f>datos_chargeback_2001_1!$Z1303/100</f>
        <v>27.4</v>
      </c>
      <c r="Z1303" s="6">
        <v>2740</v>
      </c>
      <c r="AA1303" s="6" t="s">
        <v>3789</v>
      </c>
      <c r="AB1303" s="6" t="s">
        <v>48</v>
      </c>
      <c r="AC1303" s="8">
        <v>45028</v>
      </c>
      <c r="AD1303" s="5">
        <f>datos_chargeback_2001_1!$AE1303/100</f>
        <v>0.03</v>
      </c>
      <c r="AE1303" s="6">
        <v>3</v>
      </c>
      <c r="AF1303" s="6" t="s">
        <v>64</v>
      </c>
    </row>
    <row r="1304" spans="1:32" x14ac:dyDescent="0.3">
      <c r="A1304" s="35" t="s">
        <v>3790</v>
      </c>
      <c r="B1304" s="9">
        <v>45029</v>
      </c>
      <c r="C1304" s="9" t="str">
        <f>TEXT(Tabla10[[#This Row],[Fecha de transacción]],"DDDD")</f>
        <v>jueves</v>
      </c>
      <c r="D1304" s="9">
        <v>45100</v>
      </c>
      <c r="E1304" s="10">
        <f>datos_chargeback_2001_1!$D1304-datos_chargeback_2001_1!$B1304</f>
        <v>71</v>
      </c>
      <c r="F1304" s="11">
        <f>datos_chargeback_2001_1!$G1304/100</f>
        <v>293.01</v>
      </c>
      <c r="G1304" s="12">
        <v>29301</v>
      </c>
      <c r="H1304" s="11">
        <f t="shared" si="20"/>
        <v>0</v>
      </c>
      <c r="I1304" s="11">
        <v>1.27</v>
      </c>
      <c r="J1304" s="12" t="s">
        <v>38</v>
      </c>
      <c r="K1304" s="12" t="s">
        <v>25</v>
      </c>
      <c r="L1304" s="12" t="s">
        <v>80</v>
      </c>
      <c r="M1304" s="12" t="s">
        <v>41</v>
      </c>
      <c r="N1304" s="12" t="s">
        <v>28</v>
      </c>
      <c r="O1304" s="12" t="s">
        <v>29</v>
      </c>
      <c r="P1304" s="12" t="s">
        <v>54</v>
      </c>
      <c r="Q1304" s="12" t="s">
        <v>75</v>
      </c>
      <c r="R1304" s="12">
        <v>29301</v>
      </c>
      <c r="S1304" s="12" t="s">
        <v>2387</v>
      </c>
      <c r="T1304" s="12" t="s">
        <v>33</v>
      </c>
      <c r="U1304" s="11">
        <f>datos_chargeback_2001_1!$V1304/100</f>
        <v>0</v>
      </c>
      <c r="V1304" s="12">
        <v>0</v>
      </c>
      <c r="W1304" s="11">
        <f>datos_chargeback_2001_1!$X1304/100</f>
        <v>0</v>
      </c>
      <c r="X1304" s="12">
        <v>0</v>
      </c>
      <c r="Y1304" s="11">
        <f>datos_chargeback_2001_1!$Z1304/100</f>
        <v>293.01</v>
      </c>
      <c r="Z1304" s="12">
        <v>29301</v>
      </c>
      <c r="AA1304" s="12" t="s">
        <v>3791</v>
      </c>
      <c r="AB1304" s="12" t="s">
        <v>48</v>
      </c>
      <c r="AC1304" s="19">
        <v>45029</v>
      </c>
      <c r="AD1304" s="11">
        <f>datos_chargeback_2001_1!$AE1304/100</f>
        <v>47.72</v>
      </c>
      <c r="AE1304" s="12">
        <v>4772</v>
      </c>
      <c r="AF1304" s="12" t="s">
        <v>36</v>
      </c>
    </row>
    <row r="1305" spans="1:32" x14ac:dyDescent="0.3">
      <c r="A1305" s="34" t="s">
        <v>3792</v>
      </c>
      <c r="B1305" s="3">
        <v>45030</v>
      </c>
      <c r="C1305" s="3" t="str">
        <f>TEXT(Tabla10[[#This Row],[Fecha de transacción]],"DDDD")</f>
        <v>viernes</v>
      </c>
      <c r="D1305" s="3">
        <v>45090</v>
      </c>
      <c r="E1305" s="4">
        <f>datos_chargeback_2001_1!$D1305-datos_chargeback_2001_1!$B1305</f>
        <v>60</v>
      </c>
      <c r="F1305" s="5">
        <f>datos_chargeback_2001_1!$G1305/100</f>
        <v>55.44</v>
      </c>
      <c r="G1305" s="6">
        <v>5544</v>
      </c>
      <c r="H1305" s="5">
        <f t="shared" si="20"/>
        <v>0</v>
      </c>
      <c r="I1305" s="5">
        <v>0</v>
      </c>
      <c r="J1305" s="6" t="s">
        <v>24</v>
      </c>
      <c r="K1305" s="6" t="s">
        <v>25</v>
      </c>
      <c r="L1305" s="6" t="s">
        <v>74</v>
      </c>
      <c r="M1305" s="6" t="s">
        <v>41</v>
      </c>
      <c r="N1305" s="6" t="s">
        <v>42</v>
      </c>
      <c r="O1305" s="6" t="s">
        <v>70</v>
      </c>
      <c r="P1305" s="6" t="s">
        <v>54</v>
      </c>
      <c r="Q1305" s="6" t="s">
        <v>75</v>
      </c>
      <c r="R1305" s="6">
        <v>5544</v>
      </c>
      <c r="S1305" s="6" t="s">
        <v>393</v>
      </c>
      <c r="T1305" s="6" t="s">
        <v>46</v>
      </c>
      <c r="U1305" s="5">
        <f>datos_chargeback_2001_1!$V1305/100</f>
        <v>55.44</v>
      </c>
      <c r="V1305" s="6">
        <v>5544</v>
      </c>
      <c r="W1305" s="5">
        <f>datos_chargeback_2001_1!$X1305/100</f>
        <v>0</v>
      </c>
      <c r="X1305" s="6">
        <v>0</v>
      </c>
      <c r="Y1305" s="5">
        <f>datos_chargeback_2001_1!$Z1305/100</f>
        <v>0</v>
      </c>
      <c r="Z1305" s="6">
        <v>0</v>
      </c>
      <c r="AA1305" s="6" t="s">
        <v>3793</v>
      </c>
      <c r="AB1305" s="6" t="s">
        <v>35</v>
      </c>
      <c r="AC1305" s="7" t="s">
        <v>35</v>
      </c>
      <c r="AD1305" s="5">
        <f>datos_chargeback_2001_1!$AE1305/100</f>
        <v>0</v>
      </c>
      <c r="AE1305" s="6">
        <v>0</v>
      </c>
      <c r="AF1305" s="6" t="s">
        <v>36</v>
      </c>
    </row>
    <row r="1306" spans="1:32" x14ac:dyDescent="0.3">
      <c r="A1306" s="35" t="s">
        <v>3794</v>
      </c>
      <c r="B1306" s="9">
        <v>45031</v>
      </c>
      <c r="C1306" s="9" t="str">
        <f>TEXT(Tabla10[[#This Row],[Fecha de transacción]],"DDDD")</f>
        <v>sábado</v>
      </c>
      <c r="D1306" s="9">
        <v>45109</v>
      </c>
      <c r="E1306" s="10">
        <f>datos_chargeback_2001_1!$D1306-datos_chargeback_2001_1!$B1306</f>
        <v>78</v>
      </c>
      <c r="F1306" s="11">
        <f>datos_chargeback_2001_1!$G1306/100</f>
        <v>232.67</v>
      </c>
      <c r="G1306" s="12">
        <v>23267</v>
      </c>
      <c r="H1306" s="11">
        <f t="shared" si="20"/>
        <v>0</v>
      </c>
      <c r="I1306" s="11">
        <v>0</v>
      </c>
      <c r="J1306" s="12" t="s">
        <v>38</v>
      </c>
      <c r="K1306" s="12" t="s">
        <v>25</v>
      </c>
      <c r="L1306" s="12" t="s">
        <v>74</v>
      </c>
      <c r="M1306" s="12" t="s">
        <v>27</v>
      </c>
      <c r="N1306" s="12" t="s">
        <v>28</v>
      </c>
      <c r="O1306" s="12" t="s">
        <v>43</v>
      </c>
      <c r="P1306" s="12" t="s">
        <v>54</v>
      </c>
      <c r="Q1306" s="12" t="s">
        <v>44</v>
      </c>
      <c r="R1306" s="12">
        <v>23267</v>
      </c>
      <c r="S1306" s="12" t="s">
        <v>1286</v>
      </c>
      <c r="T1306" s="12" t="s">
        <v>33</v>
      </c>
      <c r="U1306" s="11">
        <f>datos_chargeback_2001_1!$V1306/100</f>
        <v>0</v>
      </c>
      <c r="V1306" s="12">
        <v>0</v>
      </c>
      <c r="W1306" s="11">
        <f>datos_chargeback_2001_1!$X1306/100</f>
        <v>0</v>
      </c>
      <c r="X1306" s="12">
        <v>0</v>
      </c>
      <c r="Y1306" s="11">
        <f>datos_chargeback_2001_1!$Z1306/100</f>
        <v>232.67</v>
      </c>
      <c r="Z1306" s="12">
        <v>23267</v>
      </c>
      <c r="AA1306" s="12" t="s">
        <v>3795</v>
      </c>
      <c r="AB1306" s="12" t="s">
        <v>35</v>
      </c>
      <c r="AC1306" s="13" t="s">
        <v>35</v>
      </c>
      <c r="AD1306" s="11">
        <f>datos_chargeback_2001_1!$AE1306/100</f>
        <v>0</v>
      </c>
      <c r="AE1306" s="12">
        <v>0</v>
      </c>
      <c r="AF1306" s="12" t="s">
        <v>50</v>
      </c>
    </row>
    <row r="1307" spans="1:32" x14ac:dyDescent="0.3">
      <c r="A1307" s="34" t="s">
        <v>3796</v>
      </c>
      <c r="B1307" s="3">
        <v>45032</v>
      </c>
      <c r="C1307" s="3" t="str">
        <f>TEXT(Tabla10[[#This Row],[Fecha de transacción]],"DDDD")</f>
        <v>domingo</v>
      </c>
      <c r="D1307" s="3">
        <v>45101</v>
      </c>
      <c r="E1307" s="4">
        <f>datos_chargeback_2001_1!$D1307-datos_chargeback_2001_1!$B1307</f>
        <v>69</v>
      </c>
      <c r="F1307" s="5">
        <f>datos_chargeback_2001_1!$G1307/100</f>
        <v>437.31</v>
      </c>
      <c r="G1307" s="6">
        <v>43731</v>
      </c>
      <c r="H1307" s="5">
        <f t="shared" si="20"/>
        <v>0</v>
      </c>
      <c r="I1307" s="5">
        <v>0</v>
      </c>
      <c r="J1307" s="6" t="s">
        <v>24</v>
      </c>
      <c r="K1307" s="6" t="s">
        <v>25</v>
      </c>
      <c r="L1307" s="6" t="s">
        <v>26</v>
      </c>
      <c r="M1307" s="6" t="s">
        <v>93</v>
      </c>
      <c r="N1307" s="6" t="s">
        <v>42</v>
      </c>
      <c r="O1307" s="6" t="s">
        <v>29</v>
      </c>
      <c r="P1307" s="6" t="s">
        <v>30</v>
      </c>
      <c r="Q1307" s="6" t="s">
        <v>55</v>
      </c>
      <c r="R1307" s="6">
        <v>43731</v>
      </c>
      <c r="S1307" s="6" t="s">
        <v>1830</v>
      </c>
      <c r="T1307" s="6" t="s">
        <v>46</v>
      </c>
      <c r="U1307" s="5">
        <f>datos_chargeback_2001_1!$V1307/100</f>
        <v>437.31</v>
      </c>
      <c r="V1307" s="6">
        <v>43731</v>
      </c>
      <c r="W1307" s="5">
        <f>datos_chargeback_2001_1!$X1307/100</f>
        <v>0</v>
      </c>
      <c r="X1307" s="6">
        <v>0</v>
      </c>
      <c r="Y1307" s="5">
        <f>datos_chargeback_2001_1!$Z1307/100</f>
        <v>0</v>
      </c>
      <c r="Z1307" s="6">
        <v>0</v>
      </c>
      <c r="AA1307" s="6" t="s">
        <v>3797</v>
      </c>
      <c r="AB1307" s="6" t="s">
        <v>35</v>
      </c>
      <c r="AC1307" s="7" t="s">
        <v>35</v>
      </c>
      <c r="AD1307" s="5">
        <f>datos_chargeback_2001_1!$AE1307/100</f>
        <v>0</v>
      </c>
      <c r="AE1307" s="6">
        <v>0</v>
      </c>
      <c r="AF1307" s="6" t="s">
        <v>43</v>
      </c>
    </row>
    <row r="1308" spans="1:32" x14ac:dyDescent="0.3">
      <c r="A1308" s="35" t="s">
        <v>3798</v>
      </c>
      <c r="B1308" s="9">
        <v>45033</v>
      </c>
      <c r="C1308" s="9" t="str">
        <f>TEXT(Tabla10[[#This Row],[Fecha de transacción]],"DDDD")</f>
        <v>lunes</v>
      </c>
      <c r="D1308" s="9">
        <v>45101</v>
      </c>
      <c r="E1308" s="10">
        <f>datos_chargeback_2001_1!$D1308-datos_chargeback_2001_1!$B1308</f>
        <v>68</v>
      </c>
      <c r="F1308" s="11">
        <f>datos_chargeback_2001_1!$G1308/100</f>
        <v>966.91</v>
      </c>
      <c r="G1308" s="12">
        <v>96691</v>
      </c>
      <c r="H1308" s="11">
        <f t="shared" si="20"/>
        <v>0</v>
      </c>
      <c r="I1308" s="11">
        <v>0</v>
      </c>
      <c r="J1308" s="12" t="s">
        <v>24</v>
      </c>
      <c r="K1308" s="12" t="s">
        <v>25</v>
      </c>
      <c r="L1308" s="12" t="s">
        <v>40</v>
      </c>
      <c r="M1308" s="12" t="s">
        <v>52</v>
      </c>
      <c r="N1308" s="12" t="s">
        <v>28</v>
      </c>
      <c r="O1308" s="12" t="s">
        <v>36</v>
      </c>
      <c r="P1308" s="12" t="s">
        <v>54</v>
      </c>
      <c r="Q1308" s="12" t="s">
        <v>31</v>
      </c>
      <c r="R1308" s="12">
        <v>96691</v>
      </c>
      <c r="S1308" s="12" t="s">
        <v>3799</v>
      </c>
      <c r="T1308" s="12" t="s">
        <v>33</v>
      </c>
      <c r="U1308" s="11">
        <f>datos_chargeback_2001_1!$V1308/100</f>
        <v>0</v>
      </c>
      <c r="V1308" s="12">
        <v>0</v>
      </c>
      <c r="W1308" s="11">
        <f>datos_chargeback_2001_1!$X1308/100</f>
        <v>0</v>
      </c>
      <c r="X1308" s="12">
        <v>0</v>
      </c>
      <c r="Y1308" s="11">
        <f>datos_chargeback_2001_1!$Z1308/100</f>
        <v>966.91</v>
      </c>
      <c r="Z1308" s="12">
        <v>96691</v>
      </c>
      <c r="AA1308" s="12" t="s">
        <v>3800</v>
      </c>
      <c r="AB1308" s="12" t="s">
        <v>48</v>
      </c>
      <c r="AC1308" s="19">
        <v>45033</v>
      </c>
      <c r="AD1308" s="11">
        <f>datos_chargeback_2001_1!$AE1308/100</f>
        <v>337.35</v>
      </c>
      <c r="AE1308" s="12">
        <v>33735</v>
      </c>
      <c r="AF1308" s="12" t="s">
        <v>36</v>
      </c>
    </row>
    <row r="1309" spans="1:32" x14ac:dyDescent="0.3">
      <c r="A1309" s="34" t="s">
        <v>3801</v>
      </c>
      <c r="B1309" s="3">
        <v>45034</v>
      </c>
      <c r="C1309" s="3" t="str">
        <f>TEXT(Tabla10[[#This Row],[Fecha de transacción]],"DDDD")</f>
        <v>martes</v>
      </c>
      <c r="D1309" s="3">
        <v>45113</v>
      </c>
      <c r="E1309" s="4">
        <f>datos_chargeback_2001_1!$D1309-datos_chargeback_2001_1!$B1309</f>
        <v>79</v>
      </c>
      <c r="F1309" s="5">
        <f>datos_chargeback_2001_1!$G1309/100</f>
        <v>910.06</v>
      </c>
      <c r="G1309" s="6">
        <v>91006</v>
      </c>
      <c r="H1309" s="5">
        <f t="shared" si="20"/>
        <v>0</v>
      </c>
      <c r="I1309" s="5">
        <v>1.34</v>
      </c>
      <c r="J1309" s="6" t="s">
        <v>38</v>
      </c>
      <c r="K1309" s="6" t="s">
        <v>25</v>
      </c>
      <c r="L1309" s="6" t="s">
        <v>26</v>
      </c>
      <c r="M1309" s="6" t="s">
        <v>52</v>
      </c>
      <c r="N1309" s="6" t="s">
        <v>42</v>
      </c>
      <c r="O1309" s="6" t="s">
        <v>64</v>
      </c>
      <c r="P1309" s="6" t="s">
        <v>54</v>
      </c>
      <c r="Q1309" s="6" t="s">
        <v>75</v>
      </c>
      <c r="R1309" s="6">
        <v>91006</v>
      </c>
      <c r="S1309" s="6" t="s">
        <v>3802</v>
      </c>
      <c r="T1309" s="6" t="s">
        <v>46</v>
      </c>
      <c r="U1309" s="5">
        <f>datos_chargeback_2001_1!$V1309/100</f>
        <v>910.06</v>
      </c>
      <c r="V1309" s="6">
        <v>91006</v>
      </c>
      <c r="W1309" s="5">
        <f>datos_chargeback_2001_1!$X1309/100</f>
        <v>0</v>
      </c>
      <c r="X1309" s="6">
        <v>0</v>
      </c>
      <c r="Y1309" s="5">
        <f>datos_chargeback_2001_1!$Z1309/100</f>
        <v>0</v>
      </c>
      <c r="Z1309" s="6">
        <v>0</v>
      </c>
      <c r="AA1309" s="6" t="s">
        <v>3803</v>
      </c>
      <c r="AB1309" s="6" t="s">
        <v>48</v>
      </c>
      <c r="AC1309" s="8">
        <v>45034</v>
      </c>
      <c r="AD1309" s="5">
        <f>datos_chargeback_2001_1!$AE1309/100</f>
        <v>432.31</v>
      </c>
      <c r="AE1309" s="6">
        <v>43231</v>
      </c>
      <c r="AF1309" s="6" t="s">
        <v>53</v>
      </c>
    </row>
    <row r="1310" spans="1:32" x14ac:dyDescent="0.3">
      <c r="A1310" s="34" t="s">
        <v>3804</v>
      </c>
      <c r="B1310" s="3">
        <v>45035</v>
      </c>
      <c r="C1310" s="3" t="str">
        <f>TEXT(Tabla10[[#This Row],[Fecha de transacción]],"DDDD")</f>
        <v>miércoles</v>
      </c>
      <c r="D1310" s="3">
        <v>45099</v>
      </c>
      <c r="E1310" s="4">
        <f>datos_chargeback_2001_1!$D1310-datos_chargeback_2001_1!$B1310</f>
        <v>64</v>
      </c>
      <c r="F1310" s="5">
        <f>datos_chargeback_2001_1!$G1310/100</f>
        <v>503.31</v>
      </c>
      <c r="G1310" s="6">
        <v>50331</v>
      </c>
      <c r="H1310" s="5">
        <f t="shared" si="20"/>
        <v>0</v>
      </c>
      <c r="I1310" s="5">
        <v>0</v>
      </c>
      <c r="J1310" s="6" t="s">
        <v>38</v>
      </c>
      <c r="K1310" s="6" t="s">
        <v>25</v>
      </c>
      <c r="L1310" s="6" t="s">
        <v>40</v>
      </c>
      <c r="M1310" s="6" t="s">
        <v>59</v>
      </c>
      <c r="N1310" s="6" t="s">
        <v>42</v>
      </c>
      <c r="O1310" s="6" t="s">
        <v>70</v>
      </c>
      <c r="P1310" s="6" t="s">
        <v>54</v>
      </c>
      <c r="Q1310" s="6" t="s">
        <v>66</v>
      </c>
      <c r="R1310" s="6">
        <v>50331</v>
      </c>
      <c r="S1310" s="6" t="s">
        <v>362</v>
      </c>
      <c r="T1310" s="6" t="s">
        <v>61</v>
      </c>
      <c r="U1310" s="5">
        <f>datos_chargeback_2001_1!$V1310/100</f>
        <v>0</v>
      </c>
      <c r="V1310" s="6">
        <v>0</v>
      </c>
      <c r="W1310" s="5">
        <f>datos_chargeback_2001_1!$X1310/100</f>
        <v>503.31</v>
      </c>
      <c r="X1310" s="6">
        <v>50331</v>
      </c>
      <c r="Y1310" s="5">
        <f>datos_chargeback_2001_1!$Z1310/100</f>
        <v>0</v>
      </c>
      <c r="Z1310" s="6">
        <v>0</v>
      </c>
      <c r="AA1310" s="6" t="s">
        <v>3805</v>
      </c>
      <c r="AB1310" s="6" t="s">
        <v>35</v>
      </c>
      <c r="AC1310" s="7" t="s">
        <v>35</v>
      </c>
      <c r="AD1310" s="5">
        <f>datos_chargeback_2001_1!$AE1310/100</f>
        <v>0</v>
      </c>
      <c r="AE1310" s="6">
        <v>0</v>
      </c>
      <c r="AF1310" s="6" t="s">
        <v>53</v>
      </c>
    </row>
    <row r="1311" spans="1:32" x14ac:dyDescent="0.3">
      <c r="A1311" s="36" t="s">
        <v>3806</v>
      </c>
      <c r="B1311" s="14">
        <v>45036</v>
      </c>
      <c r="C1311" s="14" t="str">
        <f>TEXT(Tabla10[[#This Row],[Fecha de transacción]],"DDDD")</f>
        <v>jueves</v>
      </c>
      <c r="D1311" s="14">
        <v>45123</v>
      </c>
      <c r="E1311" s="15">
        <f>datos_chargeback_2001_1!$D1311-datos_chargeback_2001_1!$B1311</f>
        <v>87</v>
      </c>
      <c r="F1311" s="16">
        <f>datos_chargeback_2001_1!$G1311/100</f>
        <v>48.98</v>
      </c>
      <c r="G1311" s="17">
        <v>4898</v>
      </c>
      <c r="H1311" s="16">
        <f t="shared" si="20"/>
        <v>0</v>
      </c>
      <c r="I1311" s="16">
        <v>0.81</v>
      </c>
      <c r="J1311" s="17" t="s">
        <v>38</v>
      </c>
      <c r="K1311" s="17" t="s">
        <v>25</v>
      </c>
      <c r="L1311" s="17" t="s">
        <v>109</v>
      </c>
      <c r="M1311" s="17" t="s">
        <v>59</v>
      </c>
      <c r="N1311" s="17" t="s">
        <v>42</v>
      </c>
      <c r="O1311" s="17" t="s">
        <v>70</v>
      </c>
      <c r="P1311" s="17" t="s">
        <v>30</v>
      </c>
      <c r="Q1311" s="17" t="s">
        <v>55</v>
      </c>
      <c r="R1311" s="17">
        <v>4898</v>
      </c>
      <c r="S1311" s="17" t="s">
        <v>3807</v>
      </c>
      <c r="T1311" s="17" t="s">
        <v>61</v>
      </c>
      <c r="U1311" s="16">
        <f>datos_chargeback_2001_1!$V1311/100</f>
        <v>0</v>
      </c>
      <c r="V1311" s="17">
        <v>0</v>
      </c>
      <c r="W1311" s="16">
        <f>datos_chargeback_2001_1!$X1311/100</f>
        <v>48.98</v>
      </c>
      <c r="X1311" s="17">
        <v>4898</v>
      </c>
      <c r="Y1311" s="16">
        <f>datos_chargeback_2001_1!$Z1311/100</f>
        <v>0</v>
      </c>
      <c r="Z1311" s="17">
        <v>0</v>
      </c>
      <c r="AA1311" s="17" t="s">
        <v>3808</v>
      </c>
      <c r="AB1311" s="17" t="s">
        <v>48</v>
      </c>
      <c r="AC1311" s="18">
        <v>45036</v>
      </c>
      <c r="AD1311" s="16">
        <f>datos_chargeback_2001_1!$AE1311/100</f>
        <v>110.81</v>
      </c>
      <c r="AE1311" s="17">
        <v>11081</v>
      </c>
      <c r="AF1311" s="17" t="s">
        <v>36</v>
      </c>
    </row>
    <row r="1312" spans="1:32" x14ac:dyDescent="0.3">
      <c r="A1312" s="35" t="s">
        <v>3809</v>
      </c>
      <c r="B1312" s="9">
        <v>45037</v>
      </c>
      <c r="C1312" s="9" t="str">
        <f>TEXT(Tabla10[[#This Row],[Fecha de transacción]],"DDDD")</f>
        <v>viernes</v>
      </c>
      <c r="D1312" s="9">
        <v>45121</v>
      </c>
      <c r="E1312" s="10">
        <f>datos_chargeback_2001_1!$D1312-datos_chargeback_2001_1!$B1312</f>
        <v>84</v>
      </c>
      <c r="F1312" s="11">
        <f>datos_chargeback_2001_1!$G1312/100</f>
        <v>174.78</v>
      </c>
      <c r="G1312" s="12">
        <v>17478</v>
      </c>
      <c r="H1312" s="11">
        <f t="shared" si="20"/>
        <v>0</v>
      </c>
      <c r="I1312" s="11">
        <v>0.94</v>
      </c>
      <c r="J1312" s="12" t="s">
        <v>38</v>
      </c>
      <c r="K1312" s="12" t="s">
        <v>25</v>
      </c>
      <c r="L1312" s="12" t="s">
        <v>40</v>
      </c>
      <c r="M1312" s="12" t="s">
        <v>27</v>
      </c>
      <c r="N1312" s="12" t="s">
        <v>42</v>
      </c>
      <c r="O1312" s="12" t="s">
        <v>70</v>
      </c>
      <c r="P1312" s="12" t="s">
        <v>30</v>
      </c>
      <c r="Q1312" s="12" t="s">
        <v>44</v>
      </c>
      <c r="R1312" s="12">
        <v>17478</v>
      </c>
      <c r="S1312" s="12" t="s">
        <v>2645</v>
      </c>
      <c r="T1312" s="12" t="s">
        <v>116</v>
      </c>
      <c r="U1312" s="11">
        <f>datos_chargeback_2001_1!$V1312/100</f>
        <v>174.78</v>
      </c>
      <c r="V1312" s="12">
        <v>17478</v>
      </c>
      <c r="W1312" s="11">
        <f>datos_chargeback_2001_1!$X1312/100</f>
        <v>0</v>
      </c>
      <c r="X1312" s="12">
        <v>0</v>
      </c>
      <c r="Y1312" s="11">
        <f>datos_chargeback_2001_1!$Z1312/100</f>
        <v>0</v>
      </c>
      <c r="Z1312" s="12">
        <v>0</v>
      </c>
      <c r="AA1312" s="12" t="s">
        <v>3810</v>
      </c>
      <c r="AB1312" s="12" t="s">
        <v>48</v>
      </c>
      <c r="AC1312" s="19">
        <v>45037</v>
      </c>
      <c r="AD1312" s="11">
        <f>datos_chargeback_2001_1!$AE1312/100</f>
        <v>474.39</v>
      </c>
      <c r="AE1312" s="12">
        <v>47439</v>
      </c>
      <c r="AF1312" s="12" t="s">
        <v>29</v>
      </c>
    </row>
    <row r="1313" spans="1:32" x14ac:dyDescent="0.3">
      <c r="A1313" s="36" t="s">
        <v>3811</v>
      </c>
      <c r="B1313" s="14">
        <v>45038</v>
      </c>
      <c r="C1313" s="14" t="str">
        <f>TEXT(Tabla10[[#This Row],[Fecha de transacción]],"DDDD")</f>
        <v>sábado</v>
      </c>
      <c r="D1313" s="14">
        <v>45125</v>
      </c>
      <c r="E1313" s="15">
        <f>datos_chargeback_2001_1!$D1313-datos_chargeback_2001_1!$B1313</f>
        <v>87</v>
      </c>
      <c r="F1313" s="16">
        <f>datos_chargeback_2001_1!$G1313/100</f>
        <v>264.52999999999997</v>
      </c>
      <c r="G1313" s="17">
        <v>26453</v>
      </c>
      <c r="H1313" s="16">
        <f t="shared" si="20"/>
        <v>0</v>
      </c>
      <c r="I1313" s="16">
        <v>0</v>
      </c>
      <c r="J1313" s="17" t="s">
        <v>24</v>
      </c>
      <c r="K1313" s="17" t="s">
        <v>25</v>
      </c>
      <c r="L1313" s="17" t="s">
        <v>109</v>
      </c>
      <c r="M1313" s="17" t="s">
        <v>27</v>
      </c>
      <c r="N1313" s="17" t="s">
        <v>28</v>
      </c>
      <c r="O1313" s="17" t="s">
        <v>64</v>
      </c>
      <c r="P1313" s="17" t="s">
        <v>30</v>
      </c>
      <c r="Q1313" s="17" t="s">
        <v>44</v>
      </c>
      <c r="R1313" s="17">
        <v>26453</v>
      </c>
      <c r="S1313" s="17" t="s">
        <v>2029</v>
      </c>
      <c r="T1313" s="17" t="s">
        <v>33</v>
      </c>
      <c r="U1313" s="16">
        <f>datos_chargeback_2001_1!$V1313/100</f>
        <v>0</v>
      </c>
      <c r="V1313" s="17">
        <v>0</v>
      </c>
      <c r="W1313" s="16">
        <f>datos_chargeback_2001_1!$X1313/100</f>
        <v>0</v>
      </c>
      <c r="X1313" s="17">
        <v>0</v>
      </c>
      <c r="Y1313" s="16">
        <f>datos_chargeback_2001_1!$Z1313/100</f>
        <v>264.52999999999997</v>
      </c>
      <c r="Z1313" s="17">
        <v>26453</v>
      </c>
      <c r="AA1313" s="17" t="s">
        <v>3812</v>
      </c>
      <c r="AB1313" s="17" t="s">
        <v>48</v>
      </c>
      <c r="AC1313" s="18">
        <v>45038</v>
      </c>
      <c r="AD1313" s="16">
        <f>datos_chargeback_2001_1!$AE1313/100</f>
        <v>73.27</v>
      </c>
      <c r="AE1313" s="17">
        <v>7327</v>
      </c>
      <c r="AF1313" s="17" t="s">
        <v>53</v>
      </c>
    </row>
    <row r="1314" spans="1:32" x14ac:dyDescent="0.3">
      <c r="A1314" s="35" t="s">
        <v>3813</v>
      </c>
      <c r="B1314" s="9">
        <v>45039</v>
      </c>
      <c r="C1314" s="9" t="str">
        <f>TEXT(Tabla10[[#This Row],[Fecha de transacción]],"DDDD")</f>
        <v>domingo</v>
      </c>
      <c r="D1314" s="9">
        <v>45117</v>
      </c>
      <c r="E1314" s="10">
        <f>datos_chargeback_2001_1!$D1314-datos_chargeback_2001_1!$B1314</f>
        <v>78</v>
      </c>
      <c r="F1314" s="11">
        <f>datos_chargeback_2001_1!$G1314/100</f>
        <v>174.29</v>
      </c>
      <c r="G1314" s="12">
        <v>17429</v>
      </c>
      <c r="H1314" s="11">
        <f t="shared" si="20"/>
        <v>0</v>
      </c>
      <c r="I1314" s="11">
        <v>1.35</v>
      </c>
      <c r="J1314" s="12" t="s">
        <v>38</v>
      </c>
      <c r="K1314" s="12" t="s">
        <v>25</v>
      </c>
      <c r="L1314" s="12" t="s">
        <v>109</v>
      </c>
      <c r="M1314" s="12" t="s">
        <v>59</v>
      </c>
      <c r="N1314" s="12" t="s">
        <v>42</v>
      </c>
      <c r="O1314" s="12" t="s">
        <v>29</v>
      </c>
      <c r="P1314" s="12" t="s">
        <v>30</v>
      </c>
      <c r="Q1314" s="12" t="s">
        <v>44</v>
      </c>
      <c r="R1314" s="12">
        <v>17429</v>
      </c>
      <c r="S1314" s="12" t="s">
        <v>3814</v>
      </c>
      <c r="T1314" s="12" t="s">
        <v>46</v>
      </c>
      <c r="U1314" s="11">
        <f>datos_chargeback_2001_1!$V1314/100</f>
        <v>174.29</v>
      </c>
      <c r="V1314" s="12">
        <v>17429</v>
      </c>
      <c r="W1314" s="11">
        <f>datos_chargeback_2001_1!$X1314/100</f>
        <v>0</v>
      </c>
      <c r="X1314" s="12">
        <v>0</v>
      </c>
      <c r="Y1314" s="11">
        <f>datos_chargeback_2001_1!$Z1314/100</f>
        <v>0</v>
      </c>
      <c r="Z1314" s="12">
        <v>0</v>
      </c>
      <c r="AA1314" s="12" t="s">
        <v>3815</v>
      </c>
      <c r="AB1314" s="12" t="s">
        <v>48</v>
      </c>
      <c r="AC1314" s="19">
        <v>45039</v>
      </c>
      <c r="AD1314" s="11">
        <f>datos_chargeback_2001_1!$AE1314/100</f>
        <v>936.34</v>
      </c>
      <c r="AE1314" s="12">
        <v>93634</v>
      </c>
      <c r="AF1314" s="12" t="s">
        <v>36</v>
      </c>
    </row>
    <row r="1315" spans="1:32" x14ac:dyDescent="0.3">
      <c r="A1315" s="34" t="s">
        <v>3816</v>
      </c>
      <c r="B1315" s="3">
        <v>45040</v>
      </c>
      <c r="C1315" s="3" t="str">
        <f>TEXT(Tabla10[[#This Row],[Fecha de transacción]],"DDDD")</f>
        <v>lunes</v>
      </c>
      <c r="D1315" s="3">
        <v>45127</v>
      </c>
      <c r="E1315" s="4">
        <f>datos_chargeback_2001_1!$D1315-datos_chargeback_2001_1!$B1315</f>
        <v>87</v>
      </c>
      <c r="F1315" s="5">
        <f>datos_chargeback_2001_1!$G1315/100</f>
        <v>302.56</v>
      </c>
      <c r="G1315" s="6">
        <v>30256</v>
      </c>
      <c r="H1315" s="5">
        <f t="shared" si="20"/>
        <v>0</v>
      </c>
      <c r="I1315" s="5">
        <v>0</v>
      </c>
      <c r="J1315" s="6" t="s">
        <v>24</v>
      </c>
      <c r="K1315" s="6" t="s">
        <v>25</v>
      </c>
      <c r="L1315" s="6" t="s">
        <v>26</v>
      </c>
      <c r="M1315" s="6" t="s">
        <v>41</v>
      </c>
      <c r="N1315" s="6" t="s">
        <v>28</v>
      </c>
      <c r="O1315" s="6" t="s">
        <v>114</v>
      </c>
      <c r="P1315" s="6" t="s">
        <v>54</v>
      </c>
      <c r="Q1315" s="6" t="s">
        <v>75</v>
      </c>
      <c r="R1315" s="6">
        <v>30256</v>
      </c>
      <c r="S1315" s="6" t="s">
        <v>1665</v>
      </c>
      <c r="T1315" s="6" t="s">
        <v>33</v>
      </c>
      <c r="U1315" s="5">
        <f>datos_chargeback_2001_1!$V1315/100</f>
        <v>0</v>
      </c>
      <c r="V1315" s="6">
        <v>0</v>
      </c>
      <c r="W1315" s="5">
        <f>datos_chargeback_2001_1!$X1315/100</f>
        <v>0</v>
      </c>
      <c r="X1315" s="6">
        <v>0</v>
      </c>
      <c r="Y1315" s="5">
        <f>datos_chargeback_2001_1!$Z1315/100</f>
        <v>302.56</v>
      </c>
      <c r="Z1315" s="6">
        <v>30256</v>
      </c>
      <c r="AA1315" s="6" t="s">
        <v>3817</v>
      </c>
      <c r="AB1315" s="6" t="s">
        <v>35</v>
      </c>
      <c r="AC1315" s="7" t="s">
        <v>35</v>
      </c>
      <c r="AD1315" s="5">
        <f>datos_chargeback_2001_1!$AE1315/100</f>
        <v>0</v>
      </c>
      <c r="AE1315" s="6">
        <v>0</v>
      </c>
      <c r="AF1315" s="6" t="s">
        <v>53</v>
      </c>
    </row>
    <row r="1316" spans="1:32" x14ac:dyDescent="0.3">
      <c r="A1316" s="34" t="s">
        <v>3818</v>
      </c>
      <c r="B1316" s="3">
        <v>45041</v>
      </c>
      <c r="C1316" s="3" t="str">
        <f>TEXT(Tabla10[[#This Row],[Fecha de transacción]],"DDDD")</f>
        <v>martes</v>
      </c>
      <c r="D1316" s="3">
        <v>45127</v>
      </c>
      <c r="E1316" s="4">
        <f>datos_chargeback_2001_1!$D1316-datos_chargeback_2001_1!$B1316</f>
        <v>86</v>
      </c>
      <c r="F1316" s="5">
        <f>datos_chargeback_2001_1!$G1316/100</f>
        <v>612.73</v>
      </c>
      <c r="G1316" s="6">
        <v>61273</v>
      </c>
      <c r="H1316" s="5">
        <f t="shared" si="20"/>
        <v>0</v>
      </c>
      <c r="I1316" s="5">
        <v>1.1599999999999999</v>
      </c>
      <c r="J1316" s="6" t="s">
        <v>24</v>
      </c>
      <c r="K1316" s="6" t="s">
        <v>25</v>
      </c>
      <c r="L1316" s="6" t="s">
        <v>74</v>
      </c>
      <c r="M1316" s="6" t="s">
        <v>93</v>
      </c>
      <c r="N1316" s="6" t="s">
        <v>42</v>
      </c>
      <c r="O1316" s="6" t="s">
        <v>36</v>
      </c>
      <c r="P1316" s="6" t="s">
        <v>30</v>
      </c>
      <c r="Q1316" s="6" t="s">
        <v>55</v>
      </c>
      <c r="R1316" s="6">
        <v>61273</v>
      </c>
      <c r="S1316" s="6" t="s">
        <v>3819</v>
      </c>
      <c r="T1316" s="6" t="s">
        <v>46</v>
      </c>
      <c r="U1316" s="5">
        <f>datos_chargeback_2001_1!$V1316/100</f>
        <v>612.73</v>
      </c>
      <c r="V1316" s="6">
        <v>61273</v>
      </c>
      <c r="W1316" s="5">
        <f>datos_chargeback_2001_1!$X1316/100</f>
        <v>0</v>
      </c>
      <c r="X1316" s="6">
        <v>0</v>
      </c>
      <c r="Y1316" s="5">
        <f>datos_chargeback_2001_1!$Z1316/100</f>
        <v>0</v>
      </c>
      <c r="Z1316" s="6">
        <v>0</v>
      </c>
      <c r="AA1316" s="6" t="s">
        <v>3820</v>
      </c>
      <c r="AB1316" s="6" t="s">
        <v>48</v>
      </c>
      <c r="AC1316" s="8">
        <v>45041</v>
      </c>
      <c r="AD1316" s="5">
        <f>datos_chargeback_2001_1!$AE1316/100</f>
        <v>44.19</v>
      </c>
      <c r="AE1316" s="6">
        <v>4419</v>
      </c>
      <c r="AF1316" s="6" t="s">
        <v>36</v>
      </c>
    </row>
    <row r="1317" spans="1:32" x14ac:dyDescent="0.3">
      <c r="A1317" s="36" t="s">
        <v>3821</v>
      </c>
      <c r="B1317" s="14">
        <v>45042</v>
      </c>
      <c r="C1317" s="14" t="str">
        <f>TEXT(Tabla10[[#This Row],[Fecha de transacción]],"DDDD")</f>
        <v>miércoles</v>
      </c>
      <c r="D1317" s="14">
        <v>45117</v>
      </c>
      <c r="E1317" s="15">
        <f>datos_chargeback_2001_1!$D1317-datos_chargeback_2001_1!$B1317</f>
        <v>75</v>
      </c>
      <c r="F1317" s="16">
        <f>datos_chargeback_2001_1!$G1317/100</f>
        <v>504.22</v>
      </c>
      <c r="G1317" s="17">
        <v>50422</v>
      </c>
      <c r="H1317" s="16">
        <f t="shared" si="20"/>
        <v>0</v>
      </c>
      <c r="I1317" s="16">
        <v>1.27</v>
      </c>
      <c r="J1317" s="17" t="s">
        <v>38</v>
      </c>
      <c r="K1317" s="17" t="s">
        <v>25</v>
      </c>
      <c r="L1317" s="17" t="s">
        <v>26</v>
      </c>
      <c r="M1317" s="17" t="s">
        <v>59</v>
      </c>
      <c r="N1317" s="17" t="s">
        <v>42</v>
      </c>
      <c r="O1317" s="17" t="s">
        <v>53</v>
      </c>
      <c r="P1317" s="17" t="s">
        <v>54</v>
      </c>
      <c r="Q1317" s="17" t="s">
        <v>31</v>
      </c>
      <c r="R1317" s="17">
        <v>50422</v>
      </c>
      <c r="S1317" s="17" t="s">
        <v>1024</v>
      </c>
      <c r="T1317" s="17" t="s">
        <v>46</v>
      </c>
      <c r="U1317" s="16">
        <f>datos_chargeback_2001_1!$V1317/100</f>
        <v>504.22</v>
      </c>
      <c r="V1317" s="17">
        <v>50422</v>
      </c>
      <c r="W1317" s="16">
        <f>datos_chargeback_2001_1!$X1317/100</f>
        <v>0</v>
      </c>
      <c r="X1317" s="17">
        <v>0</v>
      </c>
      <c r="Y1317" s="16">
        <f>datos_chargeback_2001_1!$Z1317/100</f>
        <v>0</v>
      </c>
      <c r="Z1317" s="17">
        <v>0</v>
      </c>
      <c r="AA1317" s="17" t="s">
        <v>3822</v>
      </c>
      <c r="AB1317" s="17" t="s">
        <v>35</v>
      </c>
      <c r="AC1317" s="20" t="s">
        <v>35</v>
      </c>
      <c r="AD1317" s="16">
        <f>datos_chargeback_2001_1!$AE1317/100</f>
        <v>0</v>
      </c>
      <c r="AE1317" s="17">
        <v>0</v>
      </c>
      <c r="AF1317" s="17" t="s">
        <v>43</v>
      </c>
    </row>
    <row r="1318" spans="1:32" x14ac:dyDescent="0.3">
      <c r="A1318" s="35" t="s">
        <v>3823</v>
      </c>
      <c r="B1318" s="9">
        <v>45043</v>
      </c>
      <c r="C1318" s="9" t="str">
        <f>TEXT(Tabla10[[#This Row],[Fecha de transacción]],"DDDD")</f>
        <v>jueves</v>
      </c>
      <c r="D1318" s="9">
        <v>45110</v>
      </c>
      <c r="E1318" s="10">
        <f>datos_chargeback_2001_1!$D1318-datos_chargeback_2001_1!$B1318</f>
        <v>67</v>
      </c>
      <c r="F1318" s="11">
        <f>datos_chargeback_2001_1!$G1318/100</f>
        <v>398.24</v>
      </c>
      <c r="G1318" s="12">
        <v>39824</v>
      </c>
      <c r="H1318" s="11">
        <f t="shared" si="20"/>
        <v>0</v>
      </c>
      <c r="I1318" s="11">
        <v>1.46</v>
      </c>
      <c r="J1318" s="12" t="s">
        <v>38</v>
      </c>
      <c r="K1318" s="12" t="s">
        <v>25</v>
      </c>
      <c r="L1318" s="12" t="s">
        <v>109</v>
      </c>
      <c r="M1318" s="12" t="s">
        <v>85</v>
      </c>
      <c r="N1318" s="12" t="s">
        <v>42</v>
      </c>
      <c r="O1318" s="12" t="s">
        <v>43</v>
      </c>
      <c r="P1318" s="12" t="s">
        <v>30</v>
      </c>
      <c r="Q1318" s="12" t="s">
        <v>75</v>
      </c>
      <c r="R1318" s="12">
        <v>39824</v>
      </c>
      <c r="S1318" s="12" t="s">
        <v>3824</v>
      </c>
      <c r="T1318" s="12" t="s">
        <v>46</v>
      </c>
      <c r="U1318" s="11">
        <f>datos_chargeback_2001_1!$V1318/100</f>
        <v>398.24</v>
      </c>
      <c r="V1318" s="12">
        <v>39824</v>
      </c>
      <c r="W1318" s="11">
        <f>datos_chargeback_2001_1!$X1318/100</f>
        <v>0</v>
      </c>
      <c r="X1318" s="12">
        <v>0</v>
      </c>
      <c r="Y1318" s="11">
        <f>datos_chargeback_2001_1!$Z1318/100</f>
        <v>0</v>
      </c>
      <c r="Z1318" s="12">
        <v>0</v>
      </c>
      <c r="AA1318" s="12" t="s">
        <v>3825</v>
      </c>
      <c r="AB1318" s="12" t="s">
        <v>35</v>
      </c>
      <c r="AC1318" s="13" t="s">
        <v>35</v>
      </c>
      <c r="AD1318" s="11">
        <f>datos_chargeback_2001_1!$AE1318/100</f>
        <v>0</v>
      </c>
      <c r="AE1318" s="12">
        <v>0</v>
      </c>
      <c r="AF1318" s="12" t="s">
        <v>53</v>
      </c>
    </row>
    <row r="1319" spans="1:32" x14ac:dyDescent="0.3">
      <c r="A1319" s="36" t="s">
        <v>3826</v>
      </c>
      <c r="B1319" s="14">
        <v>45044</v>
      </c>
      <c r="C1319" s="14" t="str">
        <f>TEXT(Tabla10[[#This Row],[Fecha de transacción]],"DDDD")</f>
        <v>viernes</v>
      </c>
      <c r="D1319" s="14">
        <v>45111</v>
      </c>
      <c r="E1319" s="15">
        <f>datos_chargeback_2001_1!$D1319-datos_chargeback_2001_1!$B1319</f>
        <v>67</v>
      </c>
      <c r="F1319" s="16">
        <f>datos_chargeback_2001_1!$G1319/100</f>
        <v>799.79</v>
      </c>
      <c r="G1319" s="17">
        <v>79979</v>
      </c>
      <c r="H1319" s="16">
        <f t="shared" si="20"/>
        <v>0</v>
      </c>
      <c r="I1319" s="16">
        <v>0</v>
      </c>
      <c r="J1319" s="17" t="s">
        <v>38</v>
      </c>
      <c r="K1319" s="17" t="s">
        <v>25</v>
      </c>
      <c r="L1319" s="17" t="s">
        <v>74</v>
      </c>
      <c r="M1319" s="17" t="s">
        <v>52</v>
      </c>
      <c r="N1319" s="17" t="s">
        <v>42</v>
      </c>
      <c r="O1319" s="17" t="s">
        <v>53</v>
      </c>
      <c r="P1319" s="17" t="s">
        <v>54</v>
      </c>
      <c r="Q1319" s="17" t="s">
        <v>44</v>
      </c>
      <c r="R1319" s="17">
        <v>79979</v>
      </c>
      <c r="S1319" s="17" t="s">
        <v>3827</v>
      </c>
      <c r="T1319" s="17" t="s">
        <v>61</v>
      </c>
      <c r="U1319" s="16">
        <f>datos_chargeback_2001_1!$V1319/100</f>
        <v>0</v>
      </c>
      <c r="V1319" s="17">
        <v>0</v>
      </c>
      <c r="W1319" s="16">
        <f>datos_chargeback_2001_1!$X1319/100</f>
        <v>799.79</v>
      </c>
      <c r="X1319" s="17">
        <v>79979</v>
      </c>
      <c r="Y1319" s="16">
        <f>datos_chargeback_2001_1!$Z1319/100</f>
        <v>0</v>
      </c>
      <c r="Z1319" s="17">
        <v>0</v>
      </c>
      <c r="AA1319" s="17" t="s">
        <v>3828</v>
      </c>
      <c r="AB1319" s="17" t="s">
        <v>35</v>
      </c>
      <c r="AC1319" s="20" t="s">
        <v>35</v>
      </c>
      <c r="AD1319" s="16">
        <f>datos_chargeback_2001_1!$AE1319/100</f>
        <v>0</v>
      </c>
      <c r="AE1319" s="17">
        <v>0</v>
      </c>
      <c r="AF1319" s="17" t="s">
        <v>36</v>
      </c>
    </row>
    <row r="1320" spans="1:32" x14ac:dyDescent="0.3">
      <c r="A1320" s="34" t="s">
        <v>3829</v>
      </c>
      <c r="B1320" s="3">
        <v>45045</v>
      </c>
      <c r="C1320" s="3" t="str">
        <f>TEXT(Tabla10[[#This Row],[Fecha de transacción]],"DDDD")</f>
        <v>sábado</v>
      </c>
      <c r="D1320" s="3">
        <v>45121</v>
      </c>
      <c r="E1320" s="4">
        <f>datos_chargeback_2001_1!$D1320-datos_chargeback_2001_1!$B1320</f>
        <v>76</v>
      </c>
      <c r="F1320" s="5">
        <f>datos_chargeback_2001_1!$G1320/100</f>
        <v>928.23</v>
      </c>
      <c r="G1320" s="6">
        <v>92823</v>
      </c>
      <c r="H1320" s="5">
        <f t="shared" si="20"/>
        <v>0</v>
      </c>
      <c r="I1320" s="5">
        <v>0</v>
      </c>
      <c r="J1320" s="6" t="s">
        <v>24</v>
      </c>
      <c r="K1320" s="6" t="s">
        <v>25</v>
      </c>
      <c r="L1320" s="6" t="s">
        <v>109</v>
      </c>
      <c r="M1320" s="6" t="s">
        <v>41</v>
      </c>
      <c r="N1320" s="6" t="s">
        <v>28</v>
      </c>
      <c r="O1320" s="6" t="s">
        <v>114</v>
      </c>
      <c r="P1320" s="6" t="s">
        <v>30</v>
      </c>
      <c r="Q1320" s="6" t="s">
        <v>75</v>
      </c>
      <c r="R1320" s="6">
        <v>92823</v>
      </c>
      <c r="S1320" s="6" t="s">
        <v>2653</v>
      </c>
      <c r="T1320" s="6" t="s">
        <v>33</v>
      </c>
      <c r="U1320" s="5">
        <f>datos_chargeback_2001_1!$V1320/100</f>
        <v>0</v>
      </c>
      <c r="V1320" s="6">
        <v>0</v>
      </c>
      <c r="W1320" s="5">
        <f>datos_chargeback_2001_1!$X1320/100</f>
        <v>0</v>
      </c>
      <c r="X1320" s="6">
        <v>0</v>
      </c>
      <c r="Y1320" s="5">
        <f>datos_chargeback_2001_1!$Z1320/100</f>
        <v>928.23</v>
      </c>
      <c r="Z1320" s="6">
        <v>92823</v>
      </c>
      <c r="AA1320" s="6" t="s">
        <v>3830</v>
      </c>
      <c r="AB1320" s="6" t="s">
        <v>35</v>
      </c>
      <c r="AC1320" s="7" t="s">
        <v>35</v>
      </c>
      <c r="AD1320" s="5">
        <f>datos_chargeback_2001_1!$AE1320/100</f>
        <v>0</v>
      </c>
      <c r="AE1320" s="6">
        <v>0</v>
      </c>
      <c r="AF1320" s="6" t="s">
        <v>29</v>
      </c>
    </row>
    <row r="1321" spans="1:32" x14ac:dyDescent="0.3">
      <c r="A1321" s="34" t="s">
        <v>3831</v>
      </c>
      <c r="B1321" s="3">
        <v>45046</v>
      </c>
      <c r="C1321" s="3" t="str">
        <f>TEXT(Tabla10[[#This Row],[Fecha de transacción]],"DDDD")</f>
        <v>domingo</v>
      </c>
      <c r="D1321" s="3">
        <v>45118</v>
      </c>
      <c r="E1321" s="4">
        <f>datos_chargeback_2001_1!$D1321-datos_chargeback_2001_1!$B1321</f>
        <v>72</v>
      </c>
      <c r="F1321" s="5">
        <f>datos_chargeback_2001_1!$G1321/100</f>
        <v>973.26</v>
      </c>
      <c r="G1321" s="6">
        <v>97326</v>
      </c>
      <c r="H1321" s="5">
        <f t="shared" si="20"/>
        <v>0</v>
      </c>
      <c r="I1321" s="5">
        <v>1.1200000000000001</v>
      </c>
      <c r="J1321" s="6" t="s">
        <v>38</v>
      </c>
      <c r="K1321" s="6" t="s">
        <v>25</v>
      </c>
      <c r="L1321" s="6" t="s">
        <v>109</v>
      </c>
      <c r="M1321" s="6" t="s">
        <v>59</v>
      </c>
      <c r="N1321" s="6" t="s">
        <v>42</v>
      </c>
      <c r="O1321" s="6" t="s">
        <v>50</v>
      </c>
      <c r="P1321" s="6" t="s">
        <v>30</v>
      </c>
      <c r="Q1321" s="6" t="s">
        <v>75</v>
      </c>
      <c r="R1321" s="6">
        <v>97326</v>
      </c>
      <c r="S1321" s="6" t="s">
        <v>956</v>
      </c>
      <c r="T1321" s="6" t="s">
        <v>61</v>
      </c>
      <c r="U1321" s="5">
        <f>datos_chargeback_2001_1!$V1321/100</f>
        <v>0</v>
      </c>
      <c r="V1321" s="6">
        <v>0</v>
      </c>
      <c r="W1321" s="5">
        <f>datos_chargeback_2001_1!$X1321/100</f>
        <v>973.26</v>
      </c>
      <c r="X1321" s="6">
        <v>97326</v>
      </c>
      <c r="Y1321" s="5">
        <f>datos_chargeback_2001_1!$Z1321/100</f>
        <v>0</v>
      </c>
      <c r="Z1321" s="6">
        <v>0</v>
      </c>
      <c r="AA1321" s="6" t="s">
        <v>3832</v>
      </c>
      <c r="AB1321" s="6" t="s">
        <v>48</v>
      </c>
      <c r="AC1321" s="8">
        <v>45046</v>
      </c>
      <c r="AD1321" s="5">
        <f>datos_chargeback_2001_1!$AE1321/100</f>
        <v>595.92999999999995</v>
      </c>
      <c r="AE1321" s="6">
        <v>59593</v>
      </c>
      <c r="AF1321" s="6" t="s">
        <v>50</v>
      </c>
    </row>
    <row r="1322" spans="1:32" x14ac:dyDescent="0.3">
      <c r="A1322" s="35" t="s">
        <v>3833</v>
      </c>
      <c r="B1322" s="9">
        <v>45047</v>
      </c>
      <c r="C1322" s="9" t="str">
        <f>TEXT(Tabla10[[#This Row],[Fecha de transacción]],"DDDD")</f>
        <v>lunes</v>
      </c>
      <c r="D1322" s="9">
        <v>45115</v>
      </c>
      <c r="E1322" s="10">
        <f>datos_chargeback_2001_1!$D1322-datos_chargeback_2001_1!$B1322</f>
        <v>68</v>
      </c>
      <c r="F1322" s="11">
        <f>datos_chargeback_2001_1!$G1322/100</f>
        <v>204.06</v>
      </c>
      <c r="G1322" s="12">
        <v>20406</v>
      </c>
      <c r="H1322" s="11">
        <f t="shared" si="20"/>
        <v>0</v>
      </c>
      <c r="I1322" s="11">
        <v>0</v>
      </c>
      <c r="J1322" s="12" t="s">
        <v>38</v>
      </c>
      <c r="K1322" s="12" t="s">
        <v>25</v>
      </c>
      <c r="L1322" s="12" t="s">
        <v>26</v>
      </c>
      <c r="M1322" s="12" t="s">
        <v>93</v>
      </c>
      <c r="N1322" s="12" t="s">
        <v>42</v>
      </c>
      <c r="O1322" s="12" t="s">
        <v>114</v>
      </c>
      <c r="P1322" s="12" t="s">
        <v>54</v>
      </c>
      <c r="Q1322" s="12" t="s">
        <v>31</v>
      </c>
      <c r="R1322" s="12">
        <v>20406</v>
      </c>
      <c r="S1322" s="12" t="s">
        <v>3834</v>
      </c>
      <c r="T1322" s="12" t="s">
        <v>46</v>
      </c>
      <c r="U1322" s="11">
        <f>datos_chargeback_2001_1!$V1322/100</f>
        <v>204.06</v>
      </c>
      <c r="V1322" s="12">
        <v>20406</v>
      </c>
      <c r="W1322" s="11">
        <f>datos_chargeback_2001_1!$X1322/100</f>
        <v>0</v>
      </c>
      <c r="X1322" s="12">
        <v>0</v>
      </c>
      <c r="Y1322" s="11">
        <f>datos_chargeback_2001_1!$Z1322/100</f>
        <v>0</v>
      </c>
      <c r="Z1322" s="12">
        <v>0</v>
      </c>
      <c r="AA1322" s="12" t="s">
        <v>3835</v>
      </c>
      <c r="AB1322" s="12" t="s">
        <v>35</v>
      </c>
      <c r="AC1322" s="13" t="s">
        <v>35</v>
      </c>
      <c r="AD1322" s="11">
        <f>datos_chargeback_2001_1!$AE1322/100</f>
        <v>0</v>
      </c>
      <c r="AE1322" s="12">
        <v>0</v>
      </c>
      <c r="AF1322" s="12" t="s">
        <v>53</v>
      </c>
    </row>
    <row r="1323" spans="1:32" x14ac:dyDescent="0.3">
      <c r="A1323" s="34" t="s">
        <v>3836</v>
      </c>
      <c r="B1323" s="3">
        <v>45048</v>
      </c>
      <c r="C1323" s="3" t="str">
        <f>TEXT(Tabla10[[#This Row],[Fecha de transacción]],"DDDD")</f>
        <v>martes</v>
      </c>
      <c r="D1323" s="3">
        <v>45130</v>
      </c>
      <c r="E1323" s="4">
        <f>datos_chargeback_2001_1!$D1323-datos_chargeback_2001_1!$B1323</f>
        <v>82</v>
      </c>
      <c r="F1323" s="5">
        <f>datos_chargeback_2001_1!$G1323/100</f>
        <v>2.83</v>
      </c>
      <c r="G1323" s="6">
        <v>283</v>
      </c>
      <c r="H1323" s="5">
        <f t="shared" si="20"/>
        <v>0</v>
      </c>
      <c r="I1323" s="5">
        <v>0</v>
      </c>
      <c r="J1323" s="6" t="s">
        <v>24</v>
      </c>
      <c r="K1323" s="6" t="s">
        <v>25</v>
      </c>
      <c r="L1323" s="6" t="s">
        <v>74</v>
      </c>
      <c r="M1323" s="6" t="s">
        <v>59</v>
      </c>
      <c r="N1323" s="6" t="s">
        <v>42</v>
      </c>
      <c r="O1323" s="6" t="s">
        <v>36</v>
      </c>
      <c r="P1323" s="6" t="s">
        <v>54</v>
      </c>
      <c r="Q1323" s="6" t="s">
        <v>31</v>
      </c>
      <c r="R1323" s="6">
        <v>2830</v>
      </c>
      <c r="S1323" s="6" t="s">
        <v>3837</v>
      </c>
      <c r="T1323" s="6" t="s">
        <v>116</v>
      </c>
      <c r="U1323" s="5">
        <f>datos_chargeback_2001_1!$V1323/100</f>
        <v>28.3</v>
      </c>
      <c r="V1323" s="6">
        <v>2830</v>
      </c>
      <c r="W1323" s="5">
        <f>datos_chargeback_2001_1!$X1323/100</f>
        <v>0</v>
      </c>
      <c r="X1323" s="6">
        <v>0</v>
      </c>
      <c r="Y1323" s="5">
        <f>datos_chargeback_2001_1!$Z1323/100</f>
        <v>0</v>
      </c>
      <c r="Z1323" s="6">
        <v>0</v>
      </c>
      <c r="AA1323" s="6" t="s">
        <v>3838</v>
      </c>
      <c r="AB1323" s="6" t="s">
        <v>35</v>
      </c>
      <c r="AC1323" s="7" t="s">
        <v>35</v>
      </c>
      <c r="AD1323" s="5">
        <f>datos_chargeback_2001_1!$AE1323/100</f>
        <v>0</v>
      </c>
      <c r="AE1323" s="6">
        <v>0</v>
      </c>
      <c r="AF1323" s="6" t="s">
        <v>53</v>
      </c>
    </row>
    <row r="1324" spans="1:32" x14ac:dyDescent="0.3">
      <c r="A1324" s="37" t="s">
        <v>3839</v>
      </c>
      <c r="B1324" s="21">
        <v>45049</v>
      </c>
      <c r="C1324" s="21" t="str">
        <f>TEXT(Tabla10[[#This Row],[Fecha de transacción]],"DDDD")</f>
        <v>miércoles</v>
      </c>
      <c r="D1324" s="21">
        <v>45124</v>
      </c>
      <c r="E1324" s="22">
        <f>datos_chargeback_2001_1!$D1324-datos_chargeback_2001_1!$B1324</f>
        <v>75</v>
      </c>
      <c r="F1324" s="23">
        <f>datos_chargeback_2001_1!$G1324/100</f>
        <v>665.15</v>
      </c>
      <c r="G1324" s="24">
        <v>66515</v>
      </c>
      <c r="H1324" s="23">
        <f t="shared" si="20"/>
        <v>0</v>
      </c>
      <c r="I1324" s="23">
        <v>0.94</v>
      </c>
      <c r="J1324" s="24" t="s">
        <v>24</v>
      </c>
      <c r="K1324" s="24" t="s">
        <v>25</v>
      </c>
      <c r="L1324" s="24" t="s">
        <v>26</v>
      </c>
      <c r="M1324" s="24" t="s">
        <v>93</v>
      </c>
      <c r="N1324" s="24" t="s">
        <v>28</v>
      </c>
      <c r="O1324" s="24" t="s">
        <v>114</v>
      </c>
      <c r="P1324" s="24" t="s">
        <v>30</v>
      </c>
      <c r="Q1324" s="24" t="s">
        <v>66</v>
      </c>
      <c r="R1324" s="24">
        <v>66515</v>
      </c>
      <c r="S1324" s="24" t="s">
        <v>3840</v>
      </c>
      <c r="T1324" s="24" t="s">
        <v>33</v>
      </c>
      <c r="U1324" s="23">
        <f>datos_chargeback_2001_1!$V1324/100</f>
        <v>0</v>
      </c>
      <c r="V1324" s="24">
        <v>0</v>
      </c>
      <c r="W1324" s="23">
        <f>datos_chargeback_2001_1!$X1324/100</f>
        <v>0</v>
      </c>
      <c r="X1324" s="24">
        <v>0</v>
      </c>
      <c r="Y1324" s="23">
        <f>datos_chargeback_2001_1!$Z1324/100</f>
        <v>665.15</v>
      </c>
      <c r="Z1324" s="24">
        <v>66515</v>
      </c>
      <c r="AA1324" s="24" t="s">
        <v>3841</v>
      </c>
      <c r="AB1324" s="24" t="s">
        <v>35</v>
      </c>
      <c r="AC1324" s="25" t="s">
        <v>35</v>
      </c>
      <c r="AD1324" s="23">
        <f>datos_chargeback_2001_1!$AE1324/100</f>
        <v>0</v>
      </c>
      <c r="AE1324" s="24">
        <v>0</v>
      </c>
      <c r="AF1324" s="24" t="s">
        <v>43</v>
      </c>
    </row>
  </sheetData>
  <conditionalFormatting sqref="A1:A1048576">
    <cfRule type="duplicateValues" dxfId="96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4A23-3AEC-4059-8921-209173E339DF}">
  <dimension ref="B11:K280"/>
  <sheetViews>
    <sheetView topLeftCell="A28" zoomScale="70" zoomScaleNormal="70" workbookViewId="0">
      <selection activeCell="L43" sqref="L43"/>
    </sheetView>
  </sheetViews>
  <sheetFormatPr baseColWidth="10" defaultRowHeight="14.4" x14ac:dyDescent="0.3"/>
  <cols>
    <col min="2" max="2" width="20.109375" bestFit="1" customWidth="1"/>
    <col min="3" max="5" width="12.44140625" bestFit="1" customWidth="1"/>
    <col min="6" max="6" width="15.77734375" bestFit="1" customWidth="1"/>
    <col min="7" max="7" width="19.777343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x14ac:dyDescent="0.3">
      <c r="B11" s="44" t="s">
        <v>5494</v>
      </c>
      <c r="C11" s="44" t="s">
        <v>5495</v>
      </c>
      <c r="D11" s="44" t="s">
        <v>5496</v>
      </c>
      <c r="F11" s="44" t="s">
        <v>5526</v>
      </c>
      <c r="G11" s="44" t="s">
        <v>5498</v>
      </c>
    </row>
    <row r="12" spans="2:7" x14ac:dyDescent="0.3">
      <c r="B12">
        <v>1323</v>
      </c>
      <c r="C12" s="38">
        <v>616696.73000000068</v>
      </c>
      <c r="D12" s="38">
        <v>714.50000000000057</v>
      </c>
      <c r="F12" s="40" t="s">
        <v>24</v>
      </c>
      <c r="G12" s="38">
        <v>309851.13</v>
      </c>
    </row>
    <row r="13" spans="2:7" x14ac:dyDescent="0.3">
      <c r="F13" s="40" t="s">
        <v>38</v>
      </c>
      <c r="G13" s="38">
        <v>306845.59999999998</v>
      </c>
    </row>
    <row r="14" spans="2:7" x14ac:dyDescent="0.3">
      <c r="C14" s="51"/>
      <c r="D14" s="51"/>
      <c r="F14" s="45" t="s">
        <v>5493</v>
      </c>
      <c r="G14" s="46">
        <v>616696.73</v>
      </c>
    </row>
    <row r="17" spans="7:7" x14ac:dyDescent="0.3">
      <c r="G17" s="51"/>
    </row>
    <row r="18" spans="7:7" x14ac:dyDescent="0.3">
      <c r="G18" s="51"/>
    </row>
    <row r="19" spans="7:7" x14ac:dyDescent="0.3">
      <c r="G19" s="51"/>
    </row>
    <row r="20" spans="7:7" x14ac:dyDescent="0.3">
      <c r="G20" s="51"/>
    </row>
    <row r="21" spans="7:7" x14ac:dyDescent="0.3">
      <c r="G21" s="51"/>
    </row>
    <row r="22" spans="7:7" x14ac:dyDescent="0.3">
      <c r="G22" s="51"/>
    </row>
    <row r="23" spans="7:7" x14ac:dyDescent="0.3">
      <c r="G23" s="51"/>
    </row>
    <row r="24" spans="7:7" x14ac:dyDescent="0.3">
      <c r="G24" s="51"/>
    </row>
    <row r="25" spans="7:7" x14ac:dyDescent="0.3">
      <c r="G25" s="51"/>
    </row>
    <row r="26" spans="7:7" x14ac:dyDescent="0.3">
      <c r="G26" s="51"/>
    </row>
    <row r="27" spans="7:7" x14ac:dyDescent="0.3">
      <c r="G27" s="51"/>
    </row>
    <row r="28" spans="7:7" x14ac:dyDescent="0.3">
      <c r="G28" s="51"/>
    </row>
    <row r="29" spans="7:7" x14ac:dyDescent="0.3">
      <c r="G29" s="51"/>
    </row>
    <row r="30" spans="7:7" x14ac:dyDescent="0.3">
      <c r="G30" s="51"/>
    </row>
    <row r="31" spans="7:7" x14ac:dyDescent="0.3">
      <c r="G31" s="51"/>
    </row>
    <row r="32" spans="7:7" x14ac:dyDescent="0.3">
      <c r="G32" s="51"/>
    </row>
    <row r="33" spans="2:7" x14ac:dyDescent="0.3">
      <c r="G33" s="51"/>
    </row>
    <row r="34" spans="2:7" x14ac:dyDescent="0.3">
      <c r="G34" s="51"/>
    </row>
    <row r="35" spans="2:7" x14ac:dyDescent="0.3">
      <c r="G35" s="51"/>
    </row>
    <row r="36" spans="2:7" x14ac:dyDescent="0.3">
      <c r="G36" s="51"/>
    </row>
    <row r="37" spans="2:7" x14ac:dyDescent="0.3">
      <c r="B37" s="44" t="s">
        <v>5525</v>
      </c>
      <c r="C37" s="44" t="s">
        <v>5498</v>
      </c>
      <c r="G37" s="51"/>
    </row>
    <row r="38" spans="2:7" x14ac:dyDescent="0.3">
      <c r="B38" s="40" t="s">
        <v>44</v>
      </c>
      <c r="C38" s="38">
        <v>127192.09999999995</v>
      </c>
      <c r="G38" s="51"/>
    </row>
    <row r="39" spans="2:7" x14ac:dyDescent="0.3">
      <c r="B39" s="40" t="s">
        <v>66</v>
      </c>
      <c r="C39" s="38">
        <v>131304.72000000009</v>
      </c>
      <c r="G39" s="51"/>
    </row>
    <row r="40" spans="2:7" x14ac:dyDescent="0.3">
      <c r="B40" s="40" t="s">
        <v>31</v>
      </c>
      <c r="C40" s="38">
        <v>125721.84000000001</v>
      </c>
      <c r="G40" s="51"/>
    </row>
    <row r="41" spans="2:7" x14ac:dyDescent="0.3">
      <c r="B41" s="40" t="s">
        <v>75</v>
      </c>
      <c r="C41" s="38">
        <v>116375.19999999997</v>
      </c>
      <c r="G41" s="51"/>
    </row>
    <row r="42" spans="2:7" x14ac:dyDescent="0.3">
      <c r="B42" s="40" t="s">
        <v>55</v>
      </c>
      <c r="C42" s="38">
        <v>116102.87000000001</v>
      </c>
      <c r="G42" s="51"/>
    </row>
    <row r="43" spans="2:7" x14ac:dyDescent="0.3">
      <c r="B43" s="45" t="s">
        <v>5493</v>
      </c>
      <c r="C43" s="46">
        <v>616696.73</v>
      </c>
      <c r="G43" s="51"/>
    </row>
    <row r="44" spans="2:7" x14ac:dyDescent="0.3">
      <c r="G44" s="51"/>
    </row>
    <row r="45" spans="2:7" x14ac:dyDescent="0.3">
      <c r="G45" s="51"/>
    </row>
    <row r="46" spans="2:7" x14ac:dyDescent="0.3">
      <c r="G46" s="51"/>
    </row>
    <row r="47" spans="2:7" x14ac:dyDescent="0.3">
      <c r="G47" s="51"/>
    </row>
    <row r="48" spans="2:7" x14ac:dyDescent="0.3">
      <c r="G48" s="51"/>
    </row>
    <row r="49" spans="2:11" x14ac:dyDescent="0.3">
      <c r="G49" s="51"/>
    </row>
    <row r="50" spans="2:11" x14ac:dyDescent="0.3">
      <c r="G50" s="51"/>
    </row>
    <row r="51" spans="2:11" x14ac:dyDescent="0.3">
      <c r="G51" s="51"/>
    </row>
    <row r="52" spans="2:11" x14ac:dyDescent="0.3">
      <c r="G52" s="51"/>
    </row>
    <row r="53" spans="2:11" x14ac:dyDescent="0.3">
      <c r="G53" s="51"/>
    </row>
    <row r="56" spans="2:11" x14ac:dyDescent="0.3">
      <c r="J56" s="40"/>
    </row>
    <row r="57" spans="2:11" x14ac:dyDescent="0.3">
      <c r="J57" s="40"/>
      <c r="K57" s="38"/>
    </row>
    <row r="58" spans="2:11" x14ac:dyDescent="0.3">
      <c r="J58" s="40"/>
      <c r="K58" s="38"/>
    </row>
    <row r="59" spans="2:11" x14ac:dyDescent="0.3">
      <c r="J59" s="40"/>
      <c r="K59" s="38"/>
    </row>
    <row r="60" spans="2:11" x14ac:dyDescent="0.3">
      <c r="J60" s="40"/>
      <c r="K60" s="38"/>
    </row>
    <row r="61" spans="2:11" x14ac:dyDescent="0.3">
      <c r="J61" s="40"/>
      <c r="K61" s="38"/>
    </row>
    <row r="64" spans="2:11" x14ac:dyDescent="0.3">
      <c r="B64" s="44" t="s">
        <v>5527</v>
      </c>
      <c r="C64" s="44"/>
    </row>
    <row r="65" spans="2:3" x14ac:dyDescent="0.3">
      <c r="B65" s="40" t="s">
        <v>5499</v>
      </c>
      <c r="C65" s="38">
        <v>334726.93999999994</v>
      </c>
    </row>
    <row r="66" spans="2:3" x14ac:dyDescent="0.3">
      <c r="B66" s="40" t="s">
        <v>61</v>
      </c>
      <c r="C66" s="38">
        <v>173494.83000000013</v>
      </c>
    </row>
    <row r="67" spans="2:3" x14ac:dyDescent="0.3">
      <c r="B67" s="40" t="s">
        <v>5501</v>
      </c>
      <c r="C67" s="38">
        <v>171999.12000000008</v>
      </c>
    </row>
    <row r="68" spans="2:3" x14ac:dyDescent="0.3">
      <c r="B68" s="40" t="s">
        <v>5522</v>
      </c>
      <c r="C68" s="38">
        <v>295056.61000000022</v>
      </c>
    </row>
    <row r="95" spans="2:3" x14ac:dyDescent="0.3">
      <c r="B95" s="39" t="s">
        <v>14</v>
      </c>
      <c r="C95" t="s">
        <v>5497</v>
      </c>
    </row>
    <row r="97" spans="2:5" x14ac:dyDescent="0.3">
      <c r="B97" s="44" t="s">
        <v>5492</v>
      </c>
      <c r="C97" s="44" t="s">
        <v>5499</v>
      </c>
      <c r="D97" s="44" t="s">
        <v>5500</v>
      </c>
      <c r="E97" s="44" t="s">
        <v>5503</v>
      </c>
    </row>
    <row r="98" spans="2:5" x14ac:dyDescent="0.3">
      <c r="B98" s="40" t="s">
        <v>44</v>
      </c>
      <c r="C98" s="38">
        <v>64851.94</v>
      </c>
      <c r="D98" s="38">
        <v>40428.620000000003</v>
      </c>
      <c r="E98" s="38">
        <v>35872.520000000004</v>
      </c>
    </row>
    <row r="99" spans="2:5" x14ac:dyDescent="0.3">
      <c r="B99" s="41" t="s">
        <v>24</v>
      </c>
      <c r="C99" s="38">
        <v>39213.960000000006</v>
      </c>
      <c r="D99" s="38">
        <v>18393.990000000002</v>
      </c>
      <c r="E99" s="38">
        <v>19520.38</v>
      </c>
    </row>
    <row r="100" spans="2:5" x14ac:dyDescent="0.3">
      <c r="B100" s="41" t="s">
        <v>38</v>
      </c>
      <c r="C100" s="38">
        <v>25637.979999999996</v>
      </c>
      <c r="D100" s="38">
        <v>22034.63</v>
      </c>
      <c r="E100" s="38">
        <v>16352.140000000001</v>
      </c>
    </row>
    <row r="101" spans="2:5" x14ac:dyDescent="0.3">
      <c r="B101" s="40" t="s">
        <v>66</v>
      </c>
      <c r="C101" s="38">
        <v>67218.650000000009</v>
      </c>
      <c r="D101" s="38">
        <v>42934.06</v>
      </c>
      <c r="E101" s="38">
        <v>35828.30999999999</v>
      </c>
    </row>
    <row r="102" spans="2:5" x14ac:dyDescent="0.3">
      <c r="B102" s="41" t="s">
        <v>24</v>
      </c>
      <c r="C102" s="38">
        <v>28326.820000000007</v>
      </c>
      <c r="D102" s="38">
        <v>19419.400000000001</v>
      </c>
      <c r="E102" s="38">
        <v>15573.739999999996</v>
      </c>
    </row>
    <row r="103" spans="2:5" x14ac:dyDescent="0.3">
      <c r="B103" s="41" t="s">
        <v>38</v>
      </c>
      <c r="C103" s="38">
        <v>38891.83</v>
      </c>
      <c r="D103" s="38">
        <v>23514.66</v>
      </c>
      <c r="E103" s="38">
        <v>20254.569999999996</v>
      </c>
    </row>
    <row r="104" spans="2:5" x14ac:dyDescent="0.3">
      <c r="B104" s="40" t="s">
        <v>31</v>
      </c>
      <c r="C104" s="38">
        <v>69261.740000000005</v>
      </c>
      <c r="D104" s="38">
        <v>31018.11</v>
      </c>
      <c r="E104" s="38">
        <v>37670.92</v>
      </c>
    </row>
    <row r="105" spans="2:5" x14ac:dyDescent="0.3">
      <c r="B105" s="41" t="s">
        <v>24</v>
      </c>
      <c r="C105" s="38">
        <v>39198.179999999993</v>
      </c>
      <c r="D105" s="38">
        <v>19137.920000000002</v>
      </c>
      <c r="E105" s="38">
        <v>20046.489999999998</v>
      </c>
    </row>
    <row r="106" spans="2:5" x14ac:dyDescent="0.3">
      <c r="B106" s="41" t="s">
        <v>38</v>
      </c>
      <c r="C106" s="38">
        <v>30063.560000000012</v>
      </c>
      <c r="D106" s="38">
        <v>11880.19</v>
      </c>
      <c r="E106" s="38">
        <v>17624.43</v>
      </c>
    </row>
    <row r="107" spans="2:5" x14ac:dyDescent="0.3">
      <c r="B107" s="40" t="s">
        <v>75</v>
      </c>
      <c r="C107" s="38">
        <v>60137.510000000009</v>
      </c>
      <c r="D107" s="38">
        <v>31169.869999999995</v>
      </c>
      <c r="E107" s="38">
        <v>35593.950000000004</v>
      </c>
    </row>
    <row r="108" spans="2:5" x14ac:dyDescent="0.3">
      <c r="B108" s="41" t="s">
        <v>24</v>
      </c>
      <c r="C108" s="38">
        <v>29352.400000000005</v>
      </c>
      <c r="D108" s="38">
        <v>16036.579999999998</v>
      </c>
      <c r="E108" s="38">
        <v>22195.42</v>
      </c>
    </row>
    <row r="109" spans="2:5" x14ac:dyDescent="0.3">
      <c r="B109" s="41" t="s">
        <v>38</v>
      </c>
      <c r="C109" s="38">
        <v>30785.110000000004</v>
      </c>
      <c r="D109" s="38">
        <v>15133.289999999997</v>
      </c>
      <c r="E109" s="38">
        <v>13398.530000000004</v>
      </c>
    </row>
    <row r="110" spans="2:5" x14ac:dyDescent="0.3">
      <c r="B110" s="40" t="s">
        <v>55</v>
      </c>
      <c r="C110" s="38">
        <v>73257.100000000035</v>
      </c>
      <c r="D110" s="38">
        <v>27944.170000000002</v>
      </c>
      <c r="E110" s="38">
        <v>27033.42</v>
      </c>
    </row>
    <row r="111" spans="2:5" x14ac:dyDescent="0.3">
      <c r="B111" s="41" t="s">
        <v>24</v>
      </c>
      <c r="C111" s="38">
        <v>33712.98000000001</v>
      </c>
      <c r="D111" s="38">
        <v>13502.94</v>
      </c>
      <c r="E111" s="38">
        <v>10545.479999999998</v>
      </c>
    </row>
    <row r="112" spans="2:5" x14ac:dyDescent="0.3">
      <c r="B112" s="41" t="s">
        <v>38</v>
      </c>
      <c r="C112" s="38">
        <v>39544.120000000017</v>
      </c>
      <c r="D112" s="38">
        <v>14441.230000000001</v>
      </c>
      <c r="E112" s="38">
        <v>16487.940000000002</v>
      </c>
    </row>
    <row r="113" spans="2:5" x14ac:dyDescent="0.3">
      <c r="B113" s="45" t="s">
        <v>5493</v>
      </c>
      <c r="C113" s="46">
        <v>334726.94000000006</v>
      </c>
      <c r="D113" s="46">
        <v>173494.83000000002</v>
      </c>
      <c r="E113" s="46">
        <v>171999.12</v>
      </c>
    </row>
    <row r="118" spans="2:5" x14ac:dyDescent="0.3">
      <c r="B118" s="40"/>
      <c r="C118" s="38"/>
      <c r="D118" s="38"/>
      <c r="E118" s="38"/>
    </row>
    <row r="119" spans="2:5" x14ac:dyDescent="0.3">
      <c r="B119" s="40"/>
      <c r="C119" s="38"/>
      <c r="D119" s="38"/>
      <c r="E119" s="38"/>
    </row>
    <row r="120" spans="2:5" x14ac:dyDescent="0.3">
      <c r="B120" s="40"/>
      <c r="C120" s="38"/>
      <c r="D120" s="38"/>
      <c r="E120" s="38"/>
    </row>
    <row r="121" spans="2:5" x14ac:dyDescent="0.3">
      <c r="B121" s="40"/>
      <c r="C121" s="38"/>
      <c r="D121" s="38"/>
      <c r="E121" s="38"/>
    </row>
    <row r="122" spans="2:5" x14ac:dyDescent="0.3">
      <c r="B122" s="40"/>
      <c r="C122" s="38"/>
      <c r="D122" s="38"/>
      <c r="E122" s="38"/>
    </row>
    <row r="123" spans="2:5" x14ac:dyDescent="0.3">
      <c r="B123" s="40"/>
      <c r="C123" s="38"/>
      <c r="D123" s="38"/>
      <c r="E123" s="38"/>
    </row>
    <row r="124" spans="2:5" x14ac:dyDescent="0.3">
      <c r="B124" s="40"/>
      <c r="C124" s="38"/>
      <c r="D124" s="38"/>
      <c r="E124" s="38"/>
    </row>
    <row r="130" spans="2:6" x14ac:dyDescent="0.3">
      <c r="B130" s="39" t="s">
        <v>22</v>
      </c>
      <c r="C130" t="s">
        <v>5497</v>
      </c>
    </row>
    <row r="132" spans="2:6" x14ac:dyDescent="0.3">
      <c r="B132" s="44" t="s">
        <v>5505</v>
      </c>
      <c r="C132" s="44" t="s">
        <v>5504</v>
      </c>
      <c r="E132" s="47" t="s">
        <v>5505</v>
      </c>
      <c r="F132" s="47" t="s">
        <v>5504</v>
      </c>
    </row>
    <row r="133" spans="2:6" x14ac:dyDescent="0.3">
      <c r="B133" s="40" t="s">
        <v>53</v>
      </c>
      <c r="C133">
        <v>160</v>
      </c>
      <c r="E133" s="40" t="s">
        <v>53</v>
      </c>
      <c r="F133">
        <v>160</v>
      </c>
    </row>
    <row r="134" spans="2:6" x14ac:dyDescent="0.3">
      <c r="B134" s="40" t="s">
        <v>29</v>
      </c>
      <c r="C134">
        <v>147</v>
      </c>
      <c r="E134" s="40" t="s">
        <v>29</v>
      </c>
      <c r="F134">
        <v>147</v>
      </c>
    </row>
    <row r="135" spans="2:6" x14ac:dyDescent="0.3">
      <c r="B135" s="40" t="s">
        <v>50</v>
      </c>
      <c r="C135">
        <v>175</v>
      </c>
      <c r="E135" s="40" t="s">
        <v>50</v>
      </c>
      <c r="F135">
        <v>175</v>
      </c>
    </row>
    <row r="136" spans="2:6" x14ac:dyDescent="0.3">
      <c r="B136" s="40" t="s">
        <v>64</v>
      </c>
      <c r="C136">
        <v>169</v>
      </c>
      <c r="E136" s="40" t="s">
        <v>64</v>
      </c>
      <c r="F136">
        <v>169</v>
      </c>
    </row>
    <row r="137" spans="2:6" x14ac:dyDescent="0.3">
      <c r="B137" s="40" t="s">
        <v>114</v>
      </c>
      <c r="C137">
        <v>172</v>
      </c>
      <c r="E137" s="40" t="s">
        <v>114</v>
      </c>
      <c r="F137">
        <v>172</v>
      </c>
    </row>
    <row r="138" spans="2:6" x14ac:dyDescent="0.3">
      <c r="B138" s="40" t="s">
        <v>36</v>
      </c>
      <c r="C138">
        <v>138</v>
      </c>
      <c r="E138" s="40" t="s">
        <v>36</v>
      </c>
      <c r="F138">
        <v>138</v>
      </c>
    </row>
    <row r="139" spans="2:6" x14ac:dyDescent="0.3">
      <c r="B139" s="40" t="s">
        <v>43</v>
      </c>
      <c r="C139">
        <v>190</v>
      </c>
      <c r="E139" s="40" t="s">
        <v>43</v>
      </c>
      <c r="F139">
        <v>190</v>
      </c>
    </row>
    <row r="140" spans="2:6" x14ac:dyDescent="0.3">
      <c r="B140" s="40" t="s">
        <v>70</v>
      </c>
      <c r="C140">
        <v>172</v>
      </c>
      <c r="E140" s="40" t="s">
        <v>70</v>
      </c>
      <c r="F140">
        <v>172</v>
      </c>
    </row>
    <row r="141" spans="2:6" x14ac:dyDescent="0.3">
      <c r="B141" s="45" t="s">
        <v>5493</v>
      </c>
      <c r="C141" s="44">
        <v>1323</v>
      </c>
      <c r="E141" s="48" t="s">
        <v>5493</v>
      </c>
      <c r="F141" s="49">
        <v>1323</v>
      </c>
    </row>
    <row r="150" spans="2:5" x14ac:dyDescent="0.3">
      <c r="B150" s="44" t="s">
        <v>5506</v>
      </c>
      <c r="C150" s="44" t="s">
        <v>5524</v>
      </c>
    </row>
    <row r="151" spans="2:5" x14ac:dyDescent="0.3">
      <c r="B151" s="42">
        <v>60</v>
      </c>
      <c r="C151" s="38">
        <v>16453.97</v>
      </c>
      <c r="E151" s="43"/>
    </row>
    <row r="152" spans="2:5" x14ac:dyDescent="0.3">
      <c r="B152" s="42">
        <v>61</v>
      </c>
      <c r="C152" s="38">
        <v>12461.349999999997</v>
      </c>
    </row>
    <row r="153" spans="2:5" x14ac:dyDescent="0.3">
      <c r="B153" s="42">
        <v>62</v>
      </c>
      <c r="C153" s="38">
        <v>14776.180000000002</v>
      </c>
    </row>
    <row r="154" spans="2:5" x14ac:dyDescent="0.3">
      <c r="B154" s="42">
        <v>63</v>
      </c>
      <c r="C154" s="38">
        <v>21194.470000000005</v>
      </c>
    </row>
    <row r="155" spans="2:5" x14ac:dyDescent="0.3">
      <c r="B155" s="42">
        <v>64</v>
      </c>
      <c r="C155" s="38">
        <v>23276.67</v>
      </c>
    </row>
    <row r="156" spans="2:5" x14ac:dyDescent="0.3">
      <c r="B156" s="42">
        <v>65</v>
      </c>
      <c r="C156" s="38">
        <v>18774.71</v>
      </c>
    </row>
    <row r="157" spans="2:5" x14ac:dyDescent="0.3">
      <c r="B157" s="42">
        <v>66</v>
      </c>
      <c r="C157" s="38">
        <v>22825.440000000002</v>
      </c>
    </row>
    <row r="158" spans="2:5" x14ac:dyDescent="0.3">
      <c r="B158" s="42">
        <v>67</v>
      </c>
      <c r="C158" s="38">
        <v>24746.840000000007</v>
      </c>
    </row>
    <row r="159" spans="2:5" x14ac:dyDescent="0.3">
      <c r="B159" s="42">
        <v>68</v>
      </c>
      <c r="C159" s="38">
        <v>21105.689999999995</v>
      </c>
    </row>
    <row r="160" spans="2:5" x14ac:dyDescent="0.3">
      <c r="B160" s="42">
        <v>69</v>
      </c>
      <c r="C160" s="38">
        <v>20189.039999999994</v>
      </c>
    </row>
    <row r="161" spans="2:3" x14ac:dyDescent="0.3">
      <c r="B161" s="42">
        <v>70</v>
      </c>
      <c r="C161" s="38">
        <v>27023.410000000007</v>
      </c>
    </row>
    <row r="162" spans="2:3" x14ac:dyDescent="0.3">
      <c r="B162" s="42">
        <v>71</v>
      </c>
      <c r="C162" s="38">
        <v>19258.710000000006</v>
      </c>
    </row>
    <row r="163" spans="2:3" x14ac:dyDescent="0.3">
      <c r="B163" s="42">
        <v>72</v>
      </c>
      <c r="C163" s="38">
        <v>18583.190000000002</v>
      </c>
    </row>
    <row r="164" spans="2:3" x14ac:dyDescent="0.3">
      <c r="B164" s="42">
        <v>73</v>
      </c>
      <c r="C164" s="38">
        <v>18143.669999999998</v>
      </c>
    </row>
    <row r="165" spans="2:3" x14ac:dyDescent="0.3">
      <c r="B165" s="42">
        <v>74</v>
      </c>
      <c r="C165" s="38">
        <v>19640.990000000002</v>
      </c>
    </row>
    <row r="166" spans="2:3" x14ac:dyDescent="0.3">
      <c r="B166" s="42">
        <v>75</v>
      </c>
      <c r="C166" s="38">
        <v>24443.73</v>
      </c>
    </row>
    <row r="167" spans="2:3" x14ac:dyDescent="0.3">
      <c r="B167" s="42">
        <v>76</v>
      </c>
      <c r="C167" s="38">
        <v>18716.770000000004</v>
      </c>
    </row>
    <row r="168" spans="2:3" x14ac:dyDescent="0.3">
      <c r="B168" s="42">
        <v>77</v>
      </c>
      <c r="C168" s="38">
        <v>13523.529999999999</v>
      </c>
    </row>
    <row r="169" spans="2:3" x14ac:dyDescent="0.3">
      <c r="B169" s="42">
        <v>78</v>
      </c>
      <c r="C169" s="38">
        <v>23051.99</v>
      </c>
    </row>
    <row r="170" spans="2:3" x14ac:dyDescent="0.3">
      <c r="B170" s="42">
        <v>79</v>
      </c>
      <c r="C170" s="38">
        <v>24956.090000000007</v>
      </c>
    </row>
    <row r="171" spans="2:3" x14ac:dyDescent="0.3">
      <c r="B171" s="42">
        <v>80</v>
      </c>
      <c r="C171" s="38">
        <v>20229.990000000002</v>
      </c>
    </row>
    <row r="172" spans="2:3" x14ac:dyDescent="0.3">
      <c r="B172" s="42">
        <v>81</v>
      </c>
      <c r="C172" s="38">
        <v>19578.730000000003</v>
      </c>
    </row>
    <row r="173" spans="2:3" x14ac:dyDescent="0.3">
      <c r="B173" s="42">
        <v>82</v>
      </c>
      <c r="C173" s="38">
        <v>16793.28</v>
      </c>
    </row>
    <row r="174" spans="2:3" x14ac:dyDescent="0.3">
      <c r="B174" s="42">
        <v>83</v>
      </c>
      <c r="C174" s="38">
        <v>17070.959999999992</v>
      </c>
    </row>
    <row r="175" spans="2:3" x14ac:dyDescent="0.3">
      <c r="B175" s="42">
        <v>84</v>
      </c>
      <c r="C175" s="38">
        <v>21818.549999999992</v>
      </c>
    </row>
    <row r="176" spans="2:3" x14ac:dyDescent="0.3">
      <c r="B176" s="42">
        <v>85</v>
      </c>
      <c r="C176" s="38">
        <v>14659.440000000002</v>
      </c>
    </row>
    <row r="177" spans="2:3" x14ac:dyDescent="0.3">
      <c r="B177" s="42">
        <v>86</v>
      </c>
      <c r="C177" s="38">
        <v>18372.68</v>
      </c>
    </row>
    <row r="178" spans="2:3" x14ac:dyDescent="0.3">
      <c r="B178" s="42">
        <v>87</v>
      </c>
      <c r="C178" s="38">
        <v>15301.390000000001</v>
      </c>
    </row>
    <row r="179" spans="2:3" x14ac:dyDescent="0.3">
      <c r="B179" s="42">
        <v>88</v>
      </c>
      <c r="C179" s="38">
        <v>24571.479999999989</v>
      </c>
    </row>
    <row r="180" spans="2:3" x14ac:dyDescent="0.3">
      <c r="B180" s="42">
        <v>89</v>
      </c>
      <c r="C180" s="38">
        <v>23878.519999999997</v>
      </c>
    </row>
    <row r="181" spans="2:3" x14ac:dyDescent="0.3">
      <c r="B181" s="42">
        <v>90</v>
      </c>
      <c r="C181" s="38">
        <v>21275.269999999993</v>
      </c>
    </row>
    <row r="182" spans="2:3" x14ac:dyDescent="0.3">
      <c r="B182" s="50" t="s">
        <v>5493</v>
      </c>
      <c r="C182" s="46">
        <v>616696.72999999928</v>
      </c>
    </row>
    <row r="189" spans="2:3" x14ac:dyDescent="0.3">
      <c r="B189" s="42"/>
    </row>
    <row r="190" spans="2:3" x14ac:dyDescent="0.3">
      <c r="B190" s="42"/>
    </row>
    <row r="195" spans="2:3" x14ac:dyDescent="0.3">
      <c r="B195" s="39" t="s">
        <v>7</v>
      </c>
      <c r="C195" t="s">
        <v>5497</v>
      </c>
    </row>
    <row r="197" spans="2:3" x14ac:dyDescent="0.3">
      <c r="B197" s="44" t="s">
        <v>5492</v>
      </c>
      <c r="C197" s="44" t="s">
        <v>5523</v>
      </c>
    </row>
    <row r="198" spans="2:3" x14ac:dyDescent="0.3">
      <c r="B198" s="40" t="s">
        <v>53</v>
      </c>
      <c r="C198" s="38">
        <v>120064.59000000003</v>
      </c>
    </row>
    <row r="199" spans="2:3" x14ac:dyDescent="0.3">
      <c r="B199" s="40" t="s">
        <v>29</v>
      </c>
      <c r="C199" s="38">
        <v>101852.69999999997</v>
      </c>
    </row>
    <row r="200" spans="2:3" x14ac:dyDescent="0.3">
      <c r="B200" s="40" t="s">
        <v>50</v>
      </c>
      <c r="C200" s="38">
        <v>113459.24999999997</v>
      </c>
    </row>
    <row r="201" spans="2:3" x14ac:dyDescent="0.3">
      <c r="B201" s="40" t="s">
        <v>64</v>
      </c>
      <c r="C201" s="38">
        <v>96616.439999999915</v>
      </c>
    </row>
    <row r="202" spans="2:3" x14ac:dyDescent="0.3">
      <c r="B202" s="40" t="s">
        <v>36</v>
      </c>
      <c r="C202" s="38">
        <v>90514.239999999962</v>
      </c>
    </row>
    <row r="203" spans="2:3" x14ac:dyDescent="0.3">
      <c r="B203" s="40" t="s">
        <v>43</v>
      </c>
      <c r="C203" s="38">
        <v>94189.51</v>
      </c>
    </row>
    <row r="204" spans="2:3" x14ac:dyDescent="0.3">
      <c r="B204" s="45" t="s">
        <v>5493</v>
      </c>
      <c r="C204" s="46">
        <v>616696.72999999986</v>
      </c>
    </row>
    <row r="222" spans="2:3" x14ac:dyDescent="0.3">
      <c r="B222" s="44" t="s">
        <v>5492</v>
      </c>
      <c r="C222" s="44" t="s">
        <v>5523</v>
      </c>
    </row>
    <row r="223" spans="2:3" x14ac:dyDescent="0.3">
      <c r="B223" s="40" t="s">
        <v>5507</v>
      </c>
      <c r="C223" s="38">
        <v>97479.789999999979</v>
      </c>
    </row>
    <row r="224" spans="2:3" x14ac:dyDescent="0.3">
      <c r="B224" s="40" t="s">
        <v>5508</v>
      </c>
      <c r="C224" s="38">
        <v>101342.52999999997</v>
      </c>
    </row>
    <row r="225" spans="2:3" x14ac:dyDescent="0.3">
      <c r="B225" s="40" t="s">
        <v>5509</v>
      </c>
      <c r="C225" s="38">
        <v>93076.440000000031</v>
      </c>
    </row>
    <row r="226" spans="2:3" x14ac:dyDescent="0.3">
      <c r="B226" s="40" t="s">
        <v>5510</v>
      </c>
      <c r="C226" s="38">
        <v>94712.769999999975</v>
      </c>
    </row>
    <row r="227" spans="2:3" x14ac:dyDescent="0.3">
      <c r="B227" s="40" t="s">
        <v>5511</v>
      </c>
      <c r="C227" s="38">
        <v>90433.769999999975</v>
      </c>
    </row>
    <row r="228" spans="2:3" x14ac:dyDescent="0.3">
      <c r="B228" s="40" t="s">
        <v>5512</v>
      </c>
      <c r="C228" s="38">
        <v>86721.52</v>
      </c>
    </row>
    <row r="229" spans="2:3" x14ac:dyDescent="0.3">
      <c r="B229" s="40" t="s">
        <v>5513</v>
      </c>
      <c r="C229" s="38">
        <v>52929.91</v>
      </c>
    </row>
    <row r="230" spans="2:3" x14ac:dyDescent="0.3">
      <c r="B230" s="45" t="s">
        <v>5493</v>
      </c>
      <c r="C230" s="46">
        <v>616696.73</v>
      </c>
    </row>
    <row r="246" spans="2:3" x14ac:dyDescent="0.3">
      <c r="B246" s="44" t="s">
        <v>5492</v>
      </c>
      <c r="C246" s="44" t="s">
        <v>5523</v>
      </c>
    </row>
    <row r="247" spans="2:3" x14ac:dyDescent="0.3">
      <c r="B247" s="40" t="s">
        <v>5515</v>
      </c>
      <c r="C247" s="38">
        <v>93929.679999999949</v>
      </c>
    </row>
    <row r="248" spans="2:3" x14ac:dyDescent="0.3">
      <c r="B248" s="40" t="s">
        <v>5516</v>
      </c>
      <c r="C248" s="38">
        <v>92609.630000000063</v>
      </c>
    </row>
    <row r="249" spans="2:3" x14ac:dyDescent="0.3">
      <c r="B249" s="40" t="s">
        <v>5517</v>
      </c>
      <c r="C249" s="38">
        <v>84656.56</v>
      </c>
    </row>
    <row r="250" spans="2:3" x14ac:dyDescent="0.3">
      <c r="B250" s="40" t="s">
        <v>5518</v>
      </c>
      <c r="C250" s="38">
        <v>82575.519999999931</v>
      </c>
    </row>
    <row r="251" spans="2:3" x14ac:dyDescent="0.3">
      <c r="B251" s="40" t="s">
        <v>5519</v>
      </c>
      <c r="C251" s="38">
        <v>86292.319999999992</v>
      </c>
    </row>
    <row r="252" spans="2:3" x14ac:dyDescent="0.3">
      <c r="B252" s="40" t="s">
        <v>5520</v>
      </c>
      <c r="C252" s="38">
        <v>91524.069999999963</v>
      </c>
    </row>
    <row r="253" spans="2:3" x14ac:dyDescent="0.3">
      <c r="B253" s="40" t="s">
        <v>5521</v>
      </c>
      <c r="C253" s="38">
        <v>85108.94999999991</v>
      </c>
    </row>
    <row r="254" spans="2:3" x14ac:dyDescent="0.3">
      <c r="B254" s="45" t="s">
        <v>5493</v>
      </c>
      <c r="C254" s="46">
        <v>616696.72999999986</v>
      </c>
    </row>
    <row r="273" spans="2:3" x14ac:dyDescent="0.3">
      <c r="B273" s="44" t="s">
        <v>5492</v>
      </c>
      <c r="C273" s="44" t="s">
        <v>5523</v>
      </c>
    </row>
    <row r="274" spans="2:3" x14ac:dyDescent="0.3">
      <c r="B274" s="40" t="s">
        <v>93</v>
      </c>
      <c r="C274" s="38">
        <v>112865.13</v>
      </c>
    </row>
    <row r="275" spans="2:3" x14ac:dyDescent="0.3">
      <c r="B275" s="40" t="s">
        <v>27</v>
      </c>
      <c r="C275" s="38">
        <v>100757.12999999995</v>
      </c>
    </row>
    <row r="276" spans="2:3" x14ac:dyDescent="0.3">
      <c r="B276" s="40" t="s">
        <v>85</v>
      </c>
      <c r="C276" s="38">
        <v>104242.22000000006</v>
      </c>
    </row>
    <row r="277" spans="2:3" x14ac:dyDescent="0.3">
      <c r="B277" s="40" t="s">
        <v>59</v>
      </c>
      <c r="C277" s="38">
        <v>124855.33000000003</v>
      </c>
    </row>
    <row r="278" spans="2:3" x14ac:dyDescent="0.3">
      <c r="B278" s="40" t="s">
        <v>52</v>
      </c>
      <c r="C278" s="38">
        <v>83683.22</v>
      </c>
    </row>
    <row r="279" spans="2:3" x14ac:dyDescent="0.3">
      <c r="B279" s="40" t="s">
        <v>41</v>
      </c>
      <c r="C279" s="38">
        <v>90293.699999999924</v>
      </c>
    </row>
    <row r="280" spans="2:3" x14ac:dyDescent="0.3">
      <c r="B280" s="45" t="s">
        <v>5493</v>
      </c>
      <c r="C280" s="46">
        <v>616696.73</v>
      </c>
    </row>
  </sheetData>
  <pageMargins left="0.7" right="0.7" top="0.75" bottom="0.75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6352-9EE0-4EE8-8DDD-DBA22B7097BC}">
  <dimension ref="B11:K272"/>
  <sheetViews>
    <sheetView topLeftCell="A298" zoomScale="70" zoomScaleNormal="70" workbookViewId="0">
      <selection activeCell="A253" sqref="A1:XFD1048576"/>
    </sheetView>
  </sheetViews>
  <sheetFormatPr baseColWidth="10" defaultRowHeight="18" x14ac:dyDescent="0.35"/>
  <cols>
    <col min="1" max="1" width="11.5546875" style="58"/>
    <col min="2" max="2" width="22" style="58" bestFit="1" customWidth="1"/>
    <col min="3" max="3" width="16.5546875" style="58" bestFit="1" customWidth="1"/>
    <col min="4" max="4" width="15.21875" style="58" bestFit="1" customWidth="1"/>
    <col min="5" max="5" width="15" style="58" bestFit="1" customWidth="1"/>
    <col min="6" max="6" width="19.21875" style="58" bestFit="1" customWidth="1"/>
    <col min="7" max="7" width="25" style="58" bestFit="1" customWidth="1"/>
    <col min="8" max="1324" width="23" style="58" bestFit="1" customWidth="1"/>
    <col min="1325" max="1325" width="12.33203125" style="58" bestFit="1" customWidth="1"/>
    <col min="1326" max="1326" width="12.44140625" style="58" bestFit="1" customWidth="1"/>
    <col min="1327" max="5304" width="31.88671875" style="58" bestFit="1" customWidth="1"/>
    <col min="5305" max="5305" width="33.33203125" style="58" bestFit="1" customWidth="1"/>
    <col min="5306" max="5306" width="36.77734375" style="58" bestFit="1" customWidth="1"/>
    <col min="5307" max="5307" width="22.21875" style="58" bestFit="1" customWidth="1"/>
    <col min="5308" max="5308" width="22.44140625" style="58" bestFit="1" customWidth="1"/>
    <col min="5309" max="16384" width="11.5546875" style="58"/>
  </cols>
  <sheetData>
    <row r="11" spans="2:7" x14ac:dyDescent="0.35">
      <c r="B11" s="53" t="s">
        <v>5494</v>
      </c>
      <c r="C11" s="53" t="s">
        <v>5495</v>
      </c>
      <c r="D11" s="53" t="s">
        <v>5496</v>
      </c>
      <c r="F11" s="53" t="s">
        <v>5526</v>
      </c>
      <c r="G11" s="53" t="s">
        <v>5498</v>
      </c>
    </row>
    <row r="12" spans="2:7" x14ac:dyDescent="0.35">
      <c r="B12" s="58">
        <v>1323</v>
      </c>
      <c r="C12" s="55">
        <v>616696.73000000068</v>
      </c>
      <c r="D12" s="55">
        <v>714.50000000000057</v>
      </c>
      <c r="F12" s="54" t="s">
        <v>24</v>
      </c>
      <c r="G12" s="55">
        <v>309851.13</v>
      </c>
    </row>
    <row r="13" spans="2:7" x14ac:dyDescent="0.35">
      <c r="F13" s="54" t="s">
        <v>38</v>
      </c>
      <c r="G13" s="55">
        <v>306845.59999999998</v>
      </c>
    </row>
    <row r="14" spans="2:7" x14ac:dyDescent="0.35">
      <c r="B14" s="58">
        <f>GETPIVOTDATA("Nº CASOS",$B$11)</f>
        <v>1323</v>
      </c>
      <c r="C14" s="59">
        <f>GETPIVOTDATA("IMPORTE FRAUDE",$B$11)</f>
        <v>616696.73000000068</v>
      </c>
      <c r="D14" s="59">
        <f>GETPIVOTDATA("CAMBIO DIVISA",$B$11)</f>
        <v>714.50000000000057</v>
      </c>
      <c r="F14" s="56" t="s">
        <v>5493</v>
      </c>
      <c r="G14" s="57">
        <v>616696.73</v>
      </c>
    </row>
    <row r="17" spans="6:7" x14ac:dyDescent="0.35">
      <c r="F17" s="58" t="str">
        <f>F12</f>
        <v>Crédito</v>
      </c>
      <c r="G17" s="59">
        <f>GETPIVOTDATA("*IMPORTE OPERACIÓN",$F$11,"Tipo de tarjeta","Crédito")</f>
        <v>309851.13</v>
      </c>
    </row>
    <row r="18" spans="6:7" x14ac:dyDescent="0.35">
      <c r="F18" s="58" t="str">
        <f>F13</f>
        <v>Débito</v>
      </c>
      <c r="G18" s="59">
        <f>GETPIVOTDATA("*IMPORTE OPERACIÓN",$F$11,"Tipo de tarjeta","Débito")</f>
        <v>306845.59999999998</v>
      </c>
    </row>
    <row r="19" spans="6:7" x14ac:dyDescent="0.35">
      <c r="G19" s="59"/>
    </row>
    <row r="20" spans="6:7" x14ac:dyDescent="0.35">
      <c r="G20" s="59"/>
    </row>
    <row r="21" spans="6:7" x14ac:dyDescent="0.35">
      <c r="G21" s="59"/>
    </row>
    <row r="22" spans="6:7" x14ac:dyDescent="0.35">
      <c r="G22" s="59"/>
    </row>
    <row r="23" spans="6:7" x14ac:dyDescent="0.35">
      <c r="G23" s="59"/>
    </row>
    <row r="24" spans="6:7" x14ac:dyDescent="0.35">
      <c r="G24" s="59"/>
    </row>
    <row r="25" spans="6:7" x14ac:dyDescent="0.35">
      <c r="G25" s="59"/>
    </row>
    <row r="26" spans="6:7" x14ac:dyDescent="0.35">
      <c r="G26" s="59"/>
    </row>
    <row r="27" spans="6:7" x14ac:dyDescent="0.35">
      <c r="G27" s="59"/>
    </row>
    <row r="28" spans="6:7" x14ac:dyDescent="0.35">
      <c r="G28" s="59"/>
    </row>
    <row r="29" spans="6:7" x14ac:dyDescent="0.35">
      <c r="G29" s="59"/>
    </row>
    <row r="30" spans="6:7" x14ac:dyDescent="0.35">
      <c r="G30" s="59"/>
    </row>
    <row r="31" spans="6:7" x14ac:dyDescent="0.35">
      <c r="G31" s="59"/>
    </row>
    <row r="32" spans="6:7" x14ac:dyDescent="0.35">
      <c r="G32" s="59"/>
    </row>
    <row r="33" spans="2:10" x14ac:dyDescent="0.35">
      <c r="G33" s="59"/>
    </row>
    <row r="34" spans="2:10" x14ac:dyDescent="0.35">
      <c r="G34" s="59"/>
    </row>
    <row r="35" spans="2:10" x14ac:dyDescent="0.35">
      <c r="G35" s="59"/>
    </row>
    <row r="36" spans="2:10" x14ac:dyDescent="0.35">
      <c r="G36" s="59"/>
    </row>
    <row r="37" spans="2:10" x14ac:dyDescent="0.35">
      <c r="B37" s="53" t="s">
        <v>5525</v>
      </c>
      <c r="C37" s="53" t="s">
        <v>5498</v>
      </c>
      <c r="G37" s="59"/>
    </row>
    <row r="38" spans="2:10" x14ac:dyDescent="0.35">
      <c r="B38" s="54" t="s">
        <v>44</v>
      </c>
      <c r="C38" s="55">
        <v>127192.09999999995</v>
      </c>
      <c r="G38" s="59"/>
    </row>
    <row r="39" spans="2:10" x14ac:dyDescent="0.35">
      <c r="B39" s="54" t="s">
        <v>66</v>
      </c>
      <c r="C39" s="55">
        <v>131304.72000000009</v>
      </c>
      <c r="G39" s="59"/>
    </row>
    <row r="40" spans="2:10" x14ac:dyDescent="0.35">
      <c r="B40" s="54" t="s">
        <v>31</v>
      </c>
      <c r="C40" s="55">
        <v>125721.84000000001</v>
      </c>
      <c r="G40" s="59"/>
    </row>
    <row r="41" spans="2:10" x14ac:dyDescent="0.35">
      <c r="B41" s="54" t="s">
        <v>75</v>
      </c>
      <c r="C41" s="55">
        <v>116375.19999999997</v>
      </c>
      <c r="G41" s="59"/>
    </row>
    <row r="42" spans="2:10" x14ac:dyDescent="0.35">
      <c r="B42" s="54" t="s">
        <v>55</v>
      </c>
      <c r="C42" s="55">
        <v>116102.87000000001</v>
      </c>
      <c r="G42" s="59"/>
    </row>
    <row r="43" spans="2:10" x14ac:dyDescent="0.35">
      <c r="B43" s="56" t="s">
        <v>5493</v>
      </c>
      <c r="C43" s="57">
        <v>616696.73</v>
      </c>
      <c r="G43" s="59"/>
    </row>
    <row r="44" spans="2:10" x14ac:dyDescent="0.35">
      <c r="G44" s="59"/>
    </row>
    <row r="45" spans="2:10" x14ac:dyDescent="0.35">
      <c r="G45" s="59"/>
    </row>
    <row r="48" spans="2:10" x14ac:dyDescent="0.35">
      <c r="J48" s="54"/>
    </row>
    <row r="49" spans="2:11" x14ac:dyDescent="0.35">
      <c r="J49" s="54"/>
      <c r="K49" s="55"/>
    </row>
    <row r="50" spans="2:11" x14ac:dyDescent="0.35">
      <c r="J50" s="54"/>
      <c r="K50" s="55"/>
    </row>
    <row r="51" spans="2:11" x14ac:dyDescent="0.35">
      <c r="J51" s="54"/>
      <c r="K51" s="55"/>
    </row>
    <row r="52" spans="2:11" x14ac:dyDescent="0.35">
      <c r="J52" s="54"/>
      <c r="K52" s="55"/>
    </row>
    <row r="53" spans="2:11" x14ac:dyDescent="0.35">
      <c r="J53" s="54"/>
      <c r="K53" s="55"/>
    </row>
    <row r="56" spans="2:11" x14ac:dyDescent="0.35">
      <c r="B56" s="53" t="s">
        <v>5527</v>
      </c>
      <c r="C56" s="53"/>
    </row>
    <row r="57" spans="2:11" x14ac:dyDescent="0.35">
      <c r="B57" s="54" t="s">
        <v>5499</v>
      </c>
      <c r="C57" s="55">
        <v>334726.93999999994</v>
      </c>
    </row>
    <row r="58" spans="2:11" x14ac:dyDescent="0.35">
      <c r="B58" s="54" t="s">
        <v>61</v>
      </c>
      <c r="C58" s="55">
        <v>173494.83000000013</v>
      </c>
    </row>
    <row r="59" spans="2:11" x14ac:dyDescent="0.35">
      <c r="B59" s="54" t="s">
        <v>5501</v>
      </c>
      <c r="C59" s="55">
        <v>171999.12000000008</v>
      </c>
    </row>
    <row r="60" spans="2:11" x14ac:dyDescent="0.35">
      <c r="B60" s="54" t="s">
        <v>5522</v>
      </c>
      <c r="C60" s="55">
        <v>295056.61000000022</v>
      </c>
    </row>
    <row r="87" spans="2:5" x14ac:dyDescent="0.35">
      <c r="B87" s="60" t="s">
        <v>14</v>
      </c>
      <c r="C87" s="58" t="s">
        <v>5497</v>
      </c>
    </row>
    <row r="89" spans="2:5" x14ac:dyDescent="0.35">
      <c r="B89" s="53" t="s">
        <v>5492</v>
      </c>
      <c r="C89" s="53" t="s">
        <v>5499</v>
      </c>
      <c r="D89" s="53" t="s">
        <v>5500</v>
      </c>
      <c r="E89" s="53" t="s">
        <v>5503</v>
      </c>
    </row>
    <row r="90" spans="2:5" x14ac:dyDescent="0.35">
      <c r="B90" s="54" t="s">
        <v>44</v>
      </c>
      <c r="C90" s="55">
        <v>64851.940000000017</v>
      </c>
      <c r="D90" s="55">
        <v>40428.619999999988</v>
      </c>
      <c r="E90" s="55">
        <v>35872.519999999997</v>
      </c>
    </row>
    <row r="91" spans="2:5" x14ac:dyDescent="0.35">
      <c r="B91" s="54" t="s">
        <v>66</v>
      </c>
      <c r="C91" s="55">
        <v>67218.649999999994</v>
      </c>
      <c r="D91" s="55">
        <v>42934.06</v>
      </c>
      <c r="E91" s="55">
        <v>35828.31</v>
      </c>
    </row>
    <row r="92" spans="2:5" x14ac:dyDescent="0.35">
      <c r="B92" s="54" t="s">
        <v>31</v>
      </c>
      <c r="C92" s="55">
        <v>69261.739999999976</v>
      </c>
      <c r="D92" s="55">
        <v>31018.10999999999</v>
      </c>
      <c r="E92" s="55">
        <v>37670.92</v>
      </c>
    </row>
    <row r="93" spans="2:5" x14ac:dyDescent="0.35">
      <c r="B93" s="54" t="s">
        <v>75</v>
      </c>
      <c r="C93" s="55">
        <v>60137.50999999998</v>
      </c>
      <c r="D93" s="55">
        <v>31169.87000000001</v>
      </c>
      <c r="E93" s="55">
        <v>35593.950000000012</v>
      </c>
    </row>
    <row r="94" spans="2:5" x14ac:dyDescent="0.35">
      <c r="B94" s="54" t="s">
        <v>55</v>
      </c>
      <c r="C94" s="55">
        <v>73257.100000000006</v>
      </c>
      <c r="D94" s="55">
        <v>27944.170000000006</v>
      </c>
      <c r="E94" s="55">
        <v>27033.419999999995</v>
      </c>
    </row>
    <row r="95" spans="2:5" x14ac:dyDescent="0.35">
      <c r="B95" s="56" t="s">
        <v>5493</v>
      </c>
      <c r="C95" s="57">
        <v>334726.94</v>
      </c>
      <c r="D95" s="57">
        <v>173494.83</v>
      </c>
      <c r="E95" s="57">
        <v>171999.12</v>
      </c>
    </row>
    <row r="110" spans="2:5" x14ac:dyDescent="0.35">
      <c r="B110" s="54"/>
      <c r="C110" s="55"/>
      <c r="D110" s="55"/>
      <c r="E110" s="55"/>
    </row>
    <row r="111" spans="2:5" x14ac:dyDescent="0.35">
      <c r="B111" s="54"/>
      <c r="C111" s="55"/>
      <c r="D111" s="55"/>
      <c r="E111" s="55"/>
    </row>
    <row r="112" spans="2:5" x14ac:dyDescent="0.35">
      <c r="B112" s="54"/>
      <c r="C112" s="55"/>
      <c r="D112" s="55"/>
      <c r="E112" s="55"/>
    </row>
    <row r="113" spans="2:6" x14ac:dyDescent="0.35">
      <c r="B113" s="54"/>
      <c r="C113" s="55"/>
      <c r="D113" s="55"/>
      <c r="E113" s="55"/>
    </row>
    <row r="114" spans="2:6" x14ac:dyDescent="0.35">
      <c r="B114" s="54"/>
      <c r="C114" s="55"/>
      <c r="D114" s="55"/>
      <c r="E114" s="55"/>
    </row>
    <row r="115" spans="2:6" x14ac:dyDescent="0.35">
      <c r="B115" s="54"/>
      <c r="C115" s="55"/>
      <c r="D115" s="55"/>
      <c r="E115" s="55"/>
    </row>
    <row r="116" spans="2:6" x14ac:dyDescent="0.35">
      <c r="B116" s="54"/>
      <c r="C116" s="55"/>
      <c r="D116" s="55"/>
      <c r="E116" s="55"/>
    </row>
    <row r="122" spans="2:6" x14ac:dyDescent="0.35">
      <c r="B122" s="60" t="s">
        <v>22</v>
      </c>
      <c r="C122" s="58" t="s">
        <v>5497</v>
      </c>
    </row>
    <row r="124" spans="2:6" x14ac:dyDescent="0.35">
      <c r="B124" s="53" t="s">
        <v>5505</v>
      </c>
      <c r="C124" s="53" t="s">
        <v>5504</v>
      </c>
      <c r="E124" s="61" t="s">
        <v>5505</v>
      </c>
      <c r="F124" s="61" t="s">
        <v>5504</v>
      </c>
    </row>
    <row r="125" spans="2:6" x14ac:dyDescent="0.35">
      <c r="B125" s="54" t="s">
        <v>53</v>
      </c>
      <c r="C125" s="58">
        <v>160</v>
      </c>
      <c r="E125" s="54" t="s">
        <v>53</v>
      </c>
      <c r="F125" s="58">
        <v>160</v>
      </c>
    </row>
    <row r="126" spans="2:6" x14ac:dyDescent="0.35">
      <c r="B126" s="54" t="s">
        <v>29</v>
      </c>
      <c r="C126" s="58">
        <v>147</v>
      </c>
      <c r="E126" s="54" t="s">
        <v>29</v>
      </c>
      <c r="F126" s="58">
        <v>147</v>
      </c>
    </row>
    <row r="127" spans="2:6" x14ac:dyDescent="0.35">
      <c r="B127" s="54" t="s">
        <v>50</v>
      </c>
      <c r="C127" s="58">
        <v>175</v>
      </c>
      <c r="E127" s="54" t="s">
        <v>50</v>
      </c>
      <c r="F127" s="58">
        <v>175</v>
      </c>
    </row>
    <row r="128" spans="2:6" x14ac:dyDescent="0.35">
      <c r="B128" s="54" t="s">
        <v>64</v>
      </c>
      <c r="C128" s="58">
        <v>169</v>
      </c>
      <c r="E128" s="54" t="s">
        <v>64</v>
      </c>
      <c r="F128" s="58">
        <v>169</v>
      </c>
    </row>
    <row r="129" spans="2:6" x14ac:dyDescent="0.35">
      <c r="B129" s="54" t="s">
        <v>114</v>
      </c>
      <c r="C129" s="58">
        <v>172</v>
      </c>
      <c r="E129" s="54" t="s">
        <v>114</v>
      </c>
      <c r="F129" s="58">
        <v>172</v>
      </c>
    </row>
    <row r="130" spans="2:6" x14ac:dyDescent="0.35">
      <c r="B130" s="54" t="s">
        <v>36</v>
      </c>
      <c r="C130" s="58">
        <v>138</v>
      </c>
      <c r="E130" s="54" t="s">
        <v>36</v>
      </c>
      <c r="F130" s="58">
        <v>138</v>
      </c>
    </row>
    <row r="131" spans="2:6" x14ac:dyDescent="0.35">
      <c r="B131" s="54" t="s">
        <v>43</v>
      </c>
      <c r="C131" s="58">
        <v>190</v>
      </c>
      <c r="E131" s="54" t="s">
        <v>43</v>
      </c>
      <c r="F131" s="58">
        <v>190</v>
      </c>
    </row>
    <row r="132" spans="2:6" x14ac:dyDescent="0.35">
      <c r="B132" s="54" t="s">
        <v>70</v>
      </c>
      <c r="C132" s="58">
        <v>172</v>
      </c>
      <c r="E132" s="54" t="s">
        <v>70</v>
      </c>
      <c r="F132" s="58">
        <v>172</v>
      </c>
    </row>
    <row r="133" spans="2:6" x14ac:dyDescent="0.35">
      <c r="B133" s="56" t="s">
        <v>5493</v>
      </c>
      <c r="C133" s="53">
        <v>1323</v>
      </c>
      <c r="E133" s="62" t="s">
        <v>5493</v>
      </c>
      <c r="F133" s="63">
        <v>1323</v>
      </c>
    </row>
    <row r="142" spans="2:6" x14ac:dyDescent="0.35">
      <c r="B142" s="53" t="s">
        <v>5506</v>
      </c>
      <c r="C142" s="53" t="s">
        <v>5524</v>
      </c>
    </row>
    <row r="143" spans="2:6" x14ac:dyDescent="0.35">
      <c r="B143" s="64">
        <v>60</v>
      </c>
      <c r="C143" s="55">
        <v>16453.97</v>
      </c>
      <c r="E143" s="65"/>
    </row>
    <row r="144" spans="2:6" x14ac:dyDescent="0.35">
      <c r="B144" s="64">
        <v>61</v>
      </c>
      <c r="C144" s="55">
        <v>12461.349999999997</v>
      </c>
    </row>
    <row r="145" spans="2:3" x14ac:dyDescent="0.35">
      <c r="B145" s="64">
        <v>62</v>
      </c>
      <c r="C145" s="55">
        <v>14776.180000000002</v>
      </c>
    </row>
    <row r="146" spans="2:3" x14ac:dyDescent="0.35">
      <c r="B146" s="64">
        <v>63</v>
      </c>
      <c r="C146" s="55">
        <v>21194.470000000005</v>
      </c>
    </row>
    <row r="147" spans="2:3" x14ac:dyDescent="0.35">
      <c r="B147" s="64">
        <v>64</v>
      </c>
      <c r="C147" s="55">
        <v>23276.67</v>
      </c>
    </row>
    <row r="148" spans="2:3" x14ac:dyDescent="0.35">
      <c r="B148" s="64">
        <v>65</v>
      </c>
      <c r="C148" s="55">
        <v>18774.71</v>
      </c>
    </row>
    <row r="149" spans="2:3" x14ac:dyDescent="0.35">
      <c r="B149" s="64">
        <v>66</v>
      </c>
      <c r="C149" s="55">
        <v>22825.440000000002</v>
      </c>
    </row>
    <row r="150" spans="2:3" x14ac:dyDescent="0.35">
      <c r="B150" s="64">
        <v>67</v>
      </c>
      <c r="C150" s="55">
        <v>24746.840000000007</v>
      </c>
    </row>
    <row r="151" spans="2:3" x14ac:dyDescent="0.35">
      <c r="B151" s="64">
        <v>68</v>
      </c>
      <c r="C151" s="55">
        <v>21105.689999999995</v>
      </c>
    </row>
    <row r="152" spans="2:3" x14ac:dyDescent="0.35">
      <c r="B152" s="64">
        <v>69</v>
      </c>
      <c r="C152" s="55">
        <v>20189.039999999994</v>
      </c>
    </row>
    <row r="153" spans="2:3" x14ac:dyDescent="0.35">
      <c r="B153" s="64">
        <v>70</v>
      </c>
      <c r="C153" s="55">
        <v>27023.410000000007</v>
      </c>
    </row>
    <row r="154" spans="2:3" x14ac:dyDescent="0.35">
      <c r="B154" s="64">
        <v>71</v>
      </c>
      <c r="C154" s="55">
        <v>19258.710000000006</v>
      </c>
    </row>
    <row r="155" spans="2:3" x14ac:dyDescent="0.35">
      <c r="B155" s="64">
        <v>72</v>
      </c>
      <c r="C155" s="55">
        <v>18583.190000000002</v>
      </c>
    </row>
    <row r="156" spans="2:3" x14ac:dyDescent="0.35">
      <c r="B156" s="64">
        <v>73</v>
      </c>
      <c r="C156" s="55">
        <v>18143.669999999998</v>
      </c>
    </row>
    <row r="157" spans="2:3" x14ac:dyDescent="0.35">
      <c r="B157" s="64">
        <v>74</v>
      </c>
      <c r="C157" s="55">
        <v>19640.990000000002</v>
      </c>
    </row>
    <row r="158" spans="2:3" x14ac:dyDescent="0.35">
      <c r="B158" s="64">
        <v>75</v>
      </c>
      <c r="C158" s="55">
        <v>24443.73</v>
      </c>
    </row>
    <row r="159" spans="2:3" x14ac:dyDescent="0.35">
      <c r="B159" s="64">
        <v>76</v>
      </c>
      <c r="C159" s="55">
        <v>18716.770000000004</v>
      </c>
    </row>
    <row r="160" spans="2:3" x14ac:dyDescent="0.35">
      <c r="B160" s="64">
        <v>77</v>
      </c>
      <c r="C160" s="55">
        <v>13523.529999999999</v>
      </c>
    </row>
    <row r="161" spans="2:3" x14ac:dyDescent="0.35">
      <c r="B161" s="64">
        <v>78</v>
      </c>
      <c r="C161" s="55">
        <v>23051.99</v>
      </c>
    </row>
    <row r="162" spans="2:3" x14ac:dyDescent="0.35">
      <c r="B162" s="64">
        <v>79</v>
      </c>
      <c r="C162" s="55">
        <v>24956.090000000007</v>
      </c>
    </row>
    <row r="163" spans="2:3" x14ac:dyDescent="0.35">
      <c r="B163" s="64">
        <v>80</v>
      </c>
      <c r="C163" s="55">
        <v>20229.990000000002</v>
      </c>
    </row>
    <row r="164" spans="2:3" x14ac:dyDescent="0.35">
      <c r="B164" s="64">
        <v>81</v>
      </c>
      <c r="C164" s="55">
        <v>19578.730000000003</v>
      </c>
    </row>
    <row r="165" spans="2:3" x14ac:dyDescent="0.35">
      <c r="B165" s="64">
        <v>82</v>
      </c>
      <c r="C165" s="55">
        <v>16793.28</v>
      </c>
    </row>
    <row r="166" spans="2:3" x14ac:dyDescent="0.35">
      <c r="B166" s="64">
        <v>83</v>
      </c>
      <c r="C166" s="55">
        <v>17070.959999999992</v>
      </c>
    </row>
    <row r="167" spans="2:3" x14ac:dyDescent="0.35">
      <c r="B167" s="64">
        <v>84</v>
      </c>
      <c r="C167" s="55">
        <v>21818.549999999992</v>
      </c>
    </row>
    <row r="168" spans="2:3" x14ac:dyDescent="0.35">
      <c r="B168" s="64">
        <v>85</v>
      </c>
      <c r="C168" s="55">
        <v>14659.440000000002</v>
      </c>
    </row>
    <row r="169" spans="2:3" x14ac:dyDescent="0.35">
      <c r="B169" s="64">
        <v>86</v>
      </c>
      <c r="C169" s="55">
        <v>18372.68</v>
      </c>
    </row>
    <row r="170" spans="2:3" x14ac:dyDescent="0.35">
      <c r="B170" s="64">
        <v>87</v>
      </c>
      <c r="C170" s="55">
        <v>15301.390000000001</v>
      </c>
    </row>
    <row r="171" spans="2:3" x14ac:dyDescent="0.35">
      <c r="B171" s="64">
        <v>88</v>
      </c>
      <c r="C171" s="55">
        <v>24571.479999999989</v>
      </c>
    </row>
    <row r="172" spans="2:3" x14ac:dyDescent="0.35">
      <c r="B172" s="64">
        <v>89</v>
      </c>
      <c r="C172" s="55">
        <v>23878.519999999997</v>
      </c>
    </row>
    <row r="173" spans="2:3" x14ac:dyDescent="0.35">
      <c r="B173" s="64">
        <v>90</v>
      </c>
      <c r="C173" s="55">
        <v>21275.269999999993</v>
      </c>
    </row>
    <row r="174" spans="2:3" x14ac:dyDescent="0.35">
      <c r="B174" s="66" t="s">
        <v>5493</v>
      </c>
      <c r="C174" s="57">
        <v>616696.72999999928</v>
      </c>
    </row>
    <row r="181" spans="2:3" x14ac:dyDescent="0.35">
      <c r="B181" s="64"/>
    </row>
    <row r="182" spans="2:3" x14ac:dyDescent="0.35">
      <c r="B182" s="64"/>
    </row>
    <row r="187" spans="2:3" x14ac:dyDescent="0.35">
      <c r="B187" s="60" t="s">
        <v>7</v>
      </c>
      <c r="C187" s="58" t="s">
        <v>5497</v>
      </c>
    </row>
    <row r="189" spans="2:3" x14ac:dyDescent="0.35">
      <c r="B189" s="53" t="s">
        <v>5492</v>
      </c>
      <c r="C189" s="53" t="s">
        <v>5523</v>
      </c>
    </row>
    <row r="190" spans="2:3" x14ac:dyDescent="0.35">
      <c r="B190" s="54" t="s">
        <v>53</v>
      </c>
      <c r="C190" s="55">
        <v>120064.59000000003</v>
      </c>
    </row>
    <row r="191" spans="2:3" x14ac:dyDescent="0.35">
      <c r="B191" s="54" t="s">
        <v>29</v>
      </c>
      <c r="C191" s="55">
        <v>101852.69999999997</v>
      </c>
    </row>
    <row r="192" spans="2:3" x14ac:dyDescent="0.35">
      <c r="B192" s="54" t="s">
        <v>50</v>
      </c>
      <c r="C192" s="55">
        <v>113459.24999999997</v>
      </c>
    </row>
    <row r="193" spans="2:3" x14ac:dyDescent="0.35">
      <c r="B193" s="54" t="s">
        <v>64</v>
      </c>
      <c r="C193" s="55">
        <v>96616.439999999915</v>
      </c>
    </row>
    <row r="194" spans="2:3" x14ac:dyDescent="0.35">
      <c r="B194" s="54" t="s">
        <v>36</v>
      </c>
      <c r="C194" s="55">
        <v>90514.239999999962</v>
      </c>
    </row>
    <row r="195" spans="2:3" x14ac:dyDescent="0.35">
      <c r="B195" s="54" t="s">
        <v>43</v>
      </c>
      <c r="C195" s="55">
        <v>94189.51</v>
      </c>
    </row>
    <row r="196" spans="2:3" x14ac:dyDescent="0.35">
      <c r="B196" s="56" t="s">
        <v>5493</v>
      </c>
      <c r="C196" s="57">
        <v>616696.72999999986</v>
      </c>
    </row>
    <row r="214" spans="2:3" x14ac:dyDescent="0.35">
      <c r="B214" s="53" t="s">
        <v>5492</v>
      </c>
      <c r="C214" s="53" t="s">
        <v>5523</v>
      </c>
    </row>
    <row r="215" spans="2:3" x14ac:dyDescent="0.35">
      <c r="B215" s="54" t="s">
        <v>5507</v>
      </c>
      <c r="C215" s="55">
        <v>97479.789999999979</v>
      </c>
    </row>
    <row r="216" spans="2:3" x14ac:dyDescent="0.35">
      <c r="B216" s="54" t="s">
        <v>5508</v>
      </c>
      <c r="C216" s="55">
        <v>101342.52999999997</v>
      </c>
    </row>
    <row r="217" spans="2:3" x14ac:dyDescent="0.35">
      <c r="B217" s="54" t="s">
        <v>5509</v>
      </c>
      <c r="C217" s="55">
        <v>93076.440000000031</v>
      </c>
    </row>
    <row r="218" spans="2:3" x14ac:dyDescent="0.35">
      <c r="B218" s="54" t="s">
        <v>5510</v>
      </c>
      <c r="C218" s="55">
        <v>94712.769999999975</v>
      </c>
    </row>
    <row r="219" spans="2:3" x14ac:dyDescent="0.35">
      <c r="B219" s="54" t="s">
        <v>5511</v>
      </c>
      <c r="C219" s="55">
        <v>90433.769999999975</v>
      </c>
    </row>
    <row r="220" spans="2:3" x14ac:dyDescent="0.35">
      <c r="B220" s="54" t="s">
        <v>5512</v>
      </c>
      <c r="C220" s="55">
        <v>86721.52</v>
      </c>
    </row>
    <row r="221" spans="2:3" x14ac:dyDescent="0.35">
      <c r="B221" s="54" t="s">
        <v>5513</v>
      </c>
      <c r="C221" s="55">
        <v>52929.91</v>
      </c>
    </row>
    <row r="222" spans="2:3" x14ac:dyDescent="0.35">
      <c r="B222" s="56" t="s">
        <v>5493</v>
      </c>
      <c r="C222" s="57">
        <v>616696.73</v>
      </c>
    </row>
    <row r="238" spans="2:3" x14ac:dyDescent="0.35">
      <c r="B238" s="53" t="s">
        <v>5492</v>
      </c>
      <c r="C238" s="53" t="s">
        <v>5523</v>
      </c>
    </row>
    <row r="239" spans="2:3" x14ac:dyDescent="0.35">
      <c r="B239" s="54" t="s">
        <v>5515</v>
      </c>
      <c r="C239" s="55">
        <v>93929.679999999949</v>
      </c>
    </row>
    <row r="240" spans="2:3" x14ac:dyDescent="0.35">
      <c r="B240" s="54" t="s">
        <v>5516</v>
      </c>
      <c r="C240" s="55">
        <v>92609.630000000063</v>
      </c>
    </row>
    <row r="241" spans="2:3" x14ac:dyDescent="0.35">
      <c r="B241" s="54" t="s">
        <v>5517</v>
      </c>
      <c r="C241" s="55">
        <v>84656.56</v>
      </c>
    </row>
    <row r="242" spans="2:3" x14ac:dyDescent="0.35">
      <c r="B242" s="54" t="s">
        <v>5518</v>
      </c>
      <c r="C242" s="55">
        <v>82575.519999999931</v>
      </c>
    </row>
    <row r="243" spans="2:3" x14ac:dyDescent="0.35">
      <c r="B243" s="54" t="s">
        <v>5519</v>
      </c>
      <c r="C243" s="55">
        <v>86292.319999999992</v>
      </c>
    </row>
    <row r="244" spans="2:3" x14ac:dyDescent="0.35">
      <c r="B244" s="54" t="s">
        <v>5520</v>
      </c>
      <c r="C244" s="55">
        <v>91524.069999999963</v>
      </c>
    </row>
    <row r="245" spans="2:3" x14ac:dyDescent="0.35">
      <c r="B245" s="54" t="s">
        <v>5521</v>
      </c>
      <c r="C245" s="55">
        <v>85108.94999999991</v>
      </c>
    </row>
    <row r="246" spans="2:3" x14ac:dyDescent="0.35">
      <c r="B246" s="56" t="s">
        <v>5493</v>
      </c>
      <c r="C246" s="57">
        <v>616696.72999999986</v>
      </c>
    </row>
    <row r="265" spans="2:3" x14ac:dyDescent="0.35">
      <c r="B265" s="53" t="s">
        <v>5492</v>
      </c>
      <c r="C265" s="53" t="s">
        <v>5523</v>
      </c>
    </row>
    <row r="266" spans="2:3" x14ac:dyDescent="0.35">
      <c r="B266" s="54" t="s">
        <v>93</v>
      </c>
      <c r="C266" s="55">
        <v>112865.13</v>
      </c>
    </row>
    <row r="267" spans="2:3" x14ac:dyDescent="0.35">
      <c r="B267" s="54" t="s">
        <v>27</v>
      </c>
      <c r="C267" s="55">
        <v>100757.12999999995</v>
      </c>
    </row>
    <row r="268" spans="2:3" x14ac:dyDescent="0.35">
      <c r="B268" s="54" t="s">
        <v>85</v>
      </c>
      <c r="C268" s="55">
        <v>104242.22000000006</v>
      </c>
    </row>
    <row r="269" spans="2:3" x14ac:dyDescent="0.35">
      <c r="B269" s="54" t="s">
        <v>59</v>
      </c>
      <c r="C269" s="55">
        <v>124855.33000000003</v>
      </c>
    </row>
    <row r="270" spans="2:3" x14ac:dyDescent="0.35">
      <c r="B270" s="54" t="s">
        <v>52</v>
      </c>
      <c r="C270" s="55">
        <v>83683.22</v>
      </c>
    </row>
    <row r="271" spans="2:3" x14ac:dyDescent="0.35">
      <c r="B271" s="54" t="s">
        <v>41</v>
      </c>
      <c r="C271" s="55">
        <v>90293.699999999924</v>
      </c>
    </row>
    <row r="272" spans="2:3" x14ac:dyDescent="0.35">
      <c r="B272" s="56" t="s">
        <v>5493</v>
      </c>
      <c r="C272" s="57">
        <v>616696.73</v>
      </c>
    </row>
  </sheetData>
  <pageMargins left="0.7" right="0.7" top="0.75" bottom="0.75" header="0.3" footer="0.3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EAA5-34B2-4B15-91CD-AFBEF3EF2968}">
  <dimension ref="A1:A29"/>
  <sheetViews>
    <sheetView tabSelected="1" topLeftCell="A10" zoomScale="55" zoomScaleNormal="55" workbookViewId="0">
      <selection activeCell="M43" sqref="M43"/>
    </sheetView>
  </sheetViews>
  <sheetFormatPr baseColWidth="10" defaultRowHeight="18" outlineLevelRow="1" x14ac:dyDescent="0.35"/>
  <cols>
    <col min="1" max="16384" width="11.5546875" style="52"/>
  </cols>
  <sheetData>
    <row r="1" s="52" customFormat="1" outlineLevel="1" x14ac:dyDescent="0.35"/>
    <row r="2" s="52" customFormat="1" outlineLevel="1" x14ac:dyDescent="0.35"/>
    <row r="3" s="52" customFormat="1" outlineLevel="1" x14ac:dyDescent="0.35"/>
    <row r="4" s="52" customFormat="1" outlineLevel="1" x14ac:dyDescent="0.35"/>
    <row r="5" s="52" customFormat="1" outlineLevel="1" x14ac:dyDescent="0.35"/>
    <row r="6" s="52" customFormat="1" outlineLevel="1" x14ac:dyDescent="0.35"/>
    <row r="7" s="52" customFormat="1" x14ac:dyDescent="0.35"/>
    <row r="17" s="52" customFormat="1" x14ac:dyDescent="0.35"/>
    <row r="18" s="52" customFormat="1" x14ac:dyDescent="0.35"/>
    <row r="19" s="52" customFormat="1" x14ac:dyDescent="0.35"/>
    <row r="20" s="52" customFormat="1" x14ac:dyDescent="0.35"/>
    <row r="21" s="52" customFormat="1" x14ac:dyDescent="0.35"/>
    <row r="22" s="52" customFormat="1" x14ac:dyDescent="0.35"/>
    <row r="23" s="52" customFormat="1" x14ac:dyDescent="0.35"/>
    <row r="24" s="52" customFormat="1" x14ac:dyDescent="0.35"/>
    <row r="26" s="52" customFormat="1" outlineLevel="1" x14ac:dyDescent="0.35"/>
    <row r="27" s="52" customFormat="1" x14ac:dyDescent="0.35"/>
    <row r="28" s="52" customFormat="1" x14ac:dyDescent="0.35"/>
    <row r="29" s="52" customFormat="1" x14ac:dyDescent="0.35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7086-E5CA-4288-ADC4-B8D0777A04FA}">
  <dimension ref="B4:C25"/>
  <sheetViews>
    <sheetView workbookViewId="0">
      <selection activeCell="D16" sqref="D16"/>
    </sheetView>
  </sheetViews>
  <sheetFormatPr baseColWidth="10" defaultRowHeight="14.4" x14ac:dyDescent="0.3"/>
  <cols>
    <col min="2" max="2" width="34.109375" bestFit="1" customWidth="1"/>
    <col min="3" max="3" width="10.44140625" bestFit="1" customWidth="1"/>
    <col min="4" max="4" width="28" bestFit="1" customWidth="1"/>
    <col min="5" max="5" width="30.21875" bestFit="1" customWidth="1"/>
    <col min="6" max="6" width="26.6640625" bestFit="1" customWidth="1"/>
    <col min="7" max="1314" width="21.44140625" bestFit="1" customWidth="1"/>
    <col min="1315" max="1315" width="11.88671875" bestFit="1" customWidth="1"/>
  </cols>
  <sheetData>
    <row r="4" spans="2:3" x14ac:dyDescent="0.3">
      <c r="B4" s="44" t="s">
        <v>5502</v>
      </c>
      <c r="C4" s="44"/>
    </row>
    <row r="5" spans="2:3" x14ac:dyDescent="0.3">
      <c r="B5" s="45" t="s">
        <v>5528</v>
      </c>
      <c r="C5" s="38">
        <v>466.13509448223783</v>
      </c>
    </row>
    <row r="6" spans="2:3" x14ac:dyDescent="0.3">
      <c r="B6" s="45" t="s">
        <v>5529</v>
      </c>
      <c r="C6" s="38">
        <v>1.8</v>
      </c>
    </row>
    <row r="7" spans="2:3" x14ac:dyDescent="0.3">
      <c r="B7" s="45" t="s">
        <v>5530</v>
      </c>
      <c r="C7" s="38">
        <v>998.69</v>
      </c>
    </row>
    <row r="8" spans="2:3" x14ac:dyDescent="0.3">
      <c r="B8" s="45" t="s">
        <v>5531</v>
      </c>
      <c r="C8" s="38">
        <v>307.66124608030242</v>
      </c>
    </row>
    <row r="9" spans="2:3" x14ac:dyDescent="0.3">
      <c r="B9" s="45" t="s">
        <v>5532</v>
      </c>
      <c r="C9" s="38">
        <v>94655.442339684392</v>
      </c>
    </row>
    <row r="20" spans="2:3" x14ac:dyDescent="0.3">
      <c r="B20" s="44" t="s">
        <v>5502</v>
      </c>
      <c r="C20" s="44"/>
    </row>
    <row r="21" spans="2:3" x14ac:dyDescent="0.3">
      <c r="B21" s="45" t="s">
        <v>5533</v>
      </c>
      <c r="C21" s="43">
        <v>75.128495842781561</v>
      </c>
    </row>
    <row r="22" spans="2:3" x14ac:dyDescent="0.3">
      <c r="B22" s="45" t="s">
        <v>5534</v>
      </c>
      <c r="C22" s="43">
        <v>60</v>
      </c>
    </row>
    <row r="23" spans="2:3" x14ac:dyDescent="0.3">
      <c r="B23" s="45" t="s">
        <v>5535</v>
      </c>
      <c r="C23" s="43">
        <v>90</v>
      </c>
    </row>
    <row r="24" spans="2:3" x14ac:dyDescent="0.3">
      <c r="B24" s="45" t="s">
        <v>5536</v>
      </c>
      <c r="C24" s="43">
        <v>8.9046960917359623</v>
      </c>
    </row>
    <row r="25" spans="2:3" x14ac:dyDescent="0.3">
      <c r="B25" s="45" t="s">
        <v>5537</v>
      </c>
      <c r="C25" s="43">
        <v>79.293612486177722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BD573-71F6-4E6B-9539-01C7C41A0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datos_chargeback_2001_2</vt:lpstr>
      <vt:lpstr>datos_chargeback_2001_1</vt:lpstr>
      <vt:lpstr>TABLAS DINÁMICAS</vt:lpstr>
      <vt:lpstr>DB TABLAS DINÁMICAS</vt:lpstr>
      <vt:lpstr>DASHBOARD</vt:lpstr>
      <vt:lpstr>ESTADÍSTICOS PRINCIPALES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Merinero Sanchez</dc:creator>
  <cp:lastModifiedBy>Patricia MERINERO SANCHEZ</cp:lastModifiedBy>
  <dcterms:created xsi:type="dcterms:W3CDTF">2025-01-25T12:33:59Z</dcterms:created>
  <dcterms:modified xsi:type="dcterms:W3CDTF">2025-02-22T20:02:05Z</dcterms:modified>
</cp:coreProperties>
</file>